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https://d.docs.live.net/abaaadb336cecd29/Documents/"/>
    </mc:Choice>
  </mc:AlternateContent>
  <xr:revisionPtr revIDLastSave="8" documentId="8_{E5B14FA8-588B-4DF4-91E5-4B854F1C568E}" xr6:coauthVersionLast="47" xr6:coauthVersionMax="47" xr10:uidLastSave="{C907E5B2-8052-4D1B-9D00-B99B896E5845}"/>
  <bookViews>
    <workbookView xWindow="-108" yWindow="-108" windowWidth="23256" windowHeight="12456" firstSheet="1" activeTab="1" xr2:uid="{28929BD6-8B88-4E61-9272-04FDAC8580DA}"/>
  </bookViews>
  <sheets>
    <sheet name="Sheet3" sheetId="4" r:id="rId1"/>
    <sheet name="3 ) Healthcare_Data_v1" sheetId="2" r:id="rId2"/>
    <sheet name="Demographic Study of Medical Co" sheetId="1" r:id="rId3"/>
    <sheet name="Dashboard-Insights" sheetId="5" r:id="rId4"/>
    <sheet name="Sheet1" sheetId="6" r:id="rId5"/>
  </sheets>
  <definedNames>
    <definedName name="ExternalData_1" localSheetId="1" hidden="1">'3 ) Healthcare_Data_v1'!$A$1:$O$10001</definedName>
    <definedName name="Slicer_Admission_Type">#N/A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P8654" i="2"/>
  <c r="P8655" i="2"/>
  <c r="P8656" i="2"/>
  <c r="P8657" i="2"/>
  <c r="P8658" i="2"/>
  <c r="P8659" i="2"/>
  <c r="P8660" i="2"/>
  <c r="P8661" i="2"/>
  <c r="P8662" i="2"/>
  <c r="P8663" i="2"/>
  <c r="P8664" i="2"/>
  <c r="P8665" i="2"/>
  <c r="P8666" i="2"/>
  <c r="P8667" i="2"/>
  <c r="P8668" i="2"/>
  <c r="P8669" i="2"/>
  <c r="P8670" i="2"/>
  <c r="P8671" i="2"/>
  <c r="P8672" i="2"/>
  <c r="P8673" i="2"/>
  <c r="P8674" i="2"/>
  <c r="P8675" i="2"/>
  <c r="P8676" i="2"/>
  <c r="P8677" i="2"/>
  <c r="P8678" i="2"/>
  <c r="P8679" i="2"/>
  <c r="P8680" i="2"/>
  <c r="P8681" i="2"/>
  <c r="P8682" i="2"/>
  <c r="P8683" i="2"/>
  <c r="P8684" i="2"/>
  <c r="P8685" i="2"/>
  <c r="P8686" i="2"/>
  <c r="P8687" i="2"/>
  <c r="P8688" i="2"/>
  <c r="P8689" i="2"/>
  <c r="P8690" i="2"/>
  <c r="P8691" i="2"/>
  <c r="P8692" i="2"/>
  <c r="P8693" i="2"/>
  <c r="P8694" i="2"/>
  <c r="P8695" i="2"/>
  <c r="P8696" i="2"/>
  <c r="P8697" i="2"/>
  <c r="P8698" i="2"/>
  <c r="P8699" i="2"/>
  <c r="P8700" i="2"/>
  <c r="P8701" i="2"/>
  <c r="P8702" i="2"/>
  <c r="P8703" i="2"/>
  <c r="P8704" i="2"/>
  <c r="P8705" i="2"/>
  <c r="P8706" i="2"/>
  <c r="P8707" i="2"/>
  <c r="P8708" i="2"/>
  <c r="P8709" i="2"/>
  <c r="P8710" i="2"/>
  <c r="P8711" i="2"/>
  <c r="P8712" i="2"/>
  <c r="P8713" i="2"/>
  <c r="P8714" i="2"/>
  <c r="P8715" i="2"/>
  <c r="P8716" i="2"/>
  <c r="P8717" i="2"/>
  <c r="P8718" i="2"/>
  <c r="P8719" i="2"/>
  <c r="P8720" i="2"/>
  <c r="P8721" i="2"/>
  <c r="P8722" i="2"/>
  <c r="P8723" i="2"/>
  <c r="P8724" i="2"/>
  <c r="P8725" i="2"/>
  <c r="P8726" i="2"/>
  <c r="P8727" i="2"/>
  <c r="P8728" i="2"/>
  <c r="P8729" i="2"/>
  <c r="P8730" i="2"/>
  <c r="P8731" i="2"/>
  <c r="P8732" i="2"/>
  <c r="P8733" i="2"/>
  <c r="P8734" i="2"/>
  <c r="P8735" i="2"/>
  <c r="P8736" i="2"/>
  <c r="P8737" i="2"/>
  <c r="P8738" i="2"/>
  <c r="P8739" i="2"/>
  <c r="P8740" i="2"/>
  <c r="P8741" i="2"/>
  <c r="P8742" i="2"/>
  <c r="P8743" i="2"/>
  <c r="P8744" i="2"/>
  <c r="P8745" i="2"/>
  <c r="P8746" i="2"/>
  <c r="P8747" i="2"/>
  <c r="P8748" i="2"/>
  <c r="P8749" i="2"/>
  <c r="P8750" i="2"/>
  <c r="P8751" i="2"/>
  <c r="P8752" i="2"/>
  <c r="P8753" i="2"/>
  <c r="P8754" i="2"/>
  <c r="P8755" i="2"/>
  <c r="P8756" i="2"/>
  <c r="P8757" i="2"/>
  <c r="P8758" i="2"/>
  <c r="P8759" i="2"/>
  <c r="P8760" i="2"/>
  <c r="P8761" i="2"/>
  <c r="P8762" i="2"/>
  <c r="P8763" i="2"/>
  <c r="P8764" i="2"/>
  <c r="P8765" i="2"/>
  <c r="P8766" i="2"/>
  <c r="P8767" i="2"/>
  <c r="P8768" i="2"/>
  <c r="P8769" i="2"/>
  <c r="P8770" i="2"/>
  <c r="P8771" i="2"/>
  <c r="P8772" i="2"/>
  <c r="P8773" i="2"/>
  <c r="P8774" i="2"/>
  <c r="P8775" i="2"/>
  <c r="P8776" i="2"/>
  <c r="P8777" i="2"/>
  <c r="P8778" i="2"/>
  <c r="P8779" i="2"/>
  <c r="P8780" i="2"/>
  <c r="P8781" i="2"/>
  <c r="P8782" i="2"/>
  <c r="P8783" i="2"/>
  <c r="P8784" i="2"/>
  <c r="P8785" i="2"/>
  <c r="P8786" i="2"/>
  <c r="P8787" i="2"/>
  <c r="P8788" i="2"/>
  <c r="P8789" i="2"/>
  <c r="P8790" i="2"/>
  <c r="P8791" i="2"/>
  <c r="P8792" i="2"/>
  <c r="P8793" i="2"/>
  <c r="P8794" i="2"/>
  <c r="P8795" i="2"/>
  <c r="P8796" i="2"/>
  <c r="P8797" i="2"/>
  <c r="P8798" i="2"/>
  <c r="P8799" i="2"/>
  <c r="P8800" i="2"/>
  <c r="P8801" i="2"/>
  <c r="P8802" i="2"/>
  <c r="P8803" i="2"/>
  <c r="P8804" i="2"/>
  <c r="P8805" i="2"/>
  <c r="P8806" i="2"/>
  <c r="P8807" i="2"/>
  <c r="P8808" i="2"/>
  <c r="P8809" i="2"/>
  <c r="P8810" i="2"/>
  <c r="P8811" i="2"/>
  <c r="P8812" i="2"/>
  <c r="P8813" i="2"/>
  <c r="P8814" i="2"/>
  <c r="P8815" i="2"/>
  <c r="P8816" i="2"/>
  <c r="P8817" i="2"/>
  <c r="P8818" i="2"/>
  <c r="P8819" i="2"/>
  <c r="P8820" i="2"/>
  <c r="P8821" i="2"/>
  <c r="P8822" i="2"/>
  <c r="P8823" i="2"/>
  <c r="P8824" i="2"/>
  <c r="P8825" i="2"/>
  <c r="P8826" i="2"/>
  <c r="P8827" i="2"/>
  <c r="P8828" i="2"/>
  <c r="P8829" i="2"/>
  <c r="P8830" i="2"/>
  <c r="P8831" i="2"/>
  <c r="P8832" i="2"/>
  <c r="P8833" i="2"/>
  <c r="P8834" i="2"/>
  <c r="P8835" i="2"/>
  <c r="P8836" i="2"/>
  <c r="P8837" i="2"/>
  <c r="P8838" i="2"/>
  <c r="P8839" i="2"/>
  <c r="P8840" i="2"/>
  <c r="P8841" i="2"/>
  <c r="P8842" i="2"/>
  <c r="P8843" i="2"/>
  <c r="P8844" i="2"/>
  <c r="P8845" i="2"/>
  <c r="P8846" i="2"/>
  <c r="P8847" i="2"/>
  <c r="P8848" i="2"/>
  <c r="P8849" i="2"/>
  <c r="P8850" i="2"/>
  <c r="P8851" i="2"/>
  <c r="P8852" i="2"/>
  <c r="P8853" i="2"/>
  <c r="P8854" i="2"/>
  <c r="P8855" i="2"/>
  <c r="P8856" i="2"/>
  <c r="P8857" i="2"/>
  <c r="P8858" i="2"/>
  <c r="P8859" i="2"/>
  <c r="P8860" i="2"/>
  <c r="P8861" i="2"/>
  <c r="P8862" i="2"/>
  <c r="P8863" i="2"/>
  <c r="P8864" i="2"/>
  <c r="P8865" i="2"/>
  <c r="P8866" i="2"/>
  <c r="P8867" i="2"/>
  <c r="P8868" i="2"/>
  <c r="P8869" i="2"/>
  <c r="P8870" i="2"/>
  <c r="P8871" i="2"/>
  <c r="P8872" i="2"/>
  <c r="P8873" i="2"/>
  <c r="P8874" i="2"/>
  <c r="P8875" i="2"/>
  <c r="P8876" i="2"/>
  <c r="P8877" i="2"/>
  <c r="P8878" i="2"/>
  <c r="P8879" i="2"/>
  <c r="P8880" i="2"/>
  <c r="P8881" i="2"/>
  <c r="P8882" i="2"/>
  <c r="P8883" i="2"/>
  <c r="P8884" i="2"/>
  <c r="P8885" i="2"/>
  <c r="P8886" i="2"/>
  <c r="P8887" i="2"/>
  <c r="P8888" i="2"/>
  <c r="P8889" i="2"/>
  <c r="P8890" i="2"/>
  <c r="P8891" i="2"/>
  <c r="P8892" i="2"/>
  <c r="P8893" i="2"/>
  <c r="P8894" i="2"/>
  <c r="P8895" i="2"/>
  <c r="P8896" i="2"/>
  <c r="P8897" i="2"/>
  <c r="P8898" i="2"/>
  <c r="P8899" i="2"/>
  <c r="P8900" i="2"/>
  <c r="P8901" i="2"/>
  <c r="P8902" i="2"/>
  <c r="P8903" i="2"/>
  <c r="P8904" i="2"/>
  <c r="P8905" i="2"/>
  <c r="P8906" i="2"/>
  <c r="P8907" i="2"/>
  <c r="P8908" i="2"/>
  <c r="P8909" i="2"/>
  <c r="P8910" i="2"/>
  <c r="P8911" i="2"/>
  <c r="P8912" i="2"/>
  <c r="P8913" i="2"/>
  <c r="P8914" i="2"/>
  <c r="P8915" i="2"/>
  <c r="P8916" i="2"/>
  <c r="P8917" i="2"/>
  <c r="P8918" i="2"/>
  <c r="P8919" i="2"/>
  <c r="P8920" i="2"/>
  <c r="P8921" i="2"/>
  <c r="P8922" i="2"/>
  <c r="P8923" i="2"/>
  <c r="P8924" i="2"/>
  <c r="P8925" i="2"/>
  <c r="P8926" i="2"/>
  <c r="P8927" i="2"/>
  <c r="P8928" i="2"/>
  <c r="P8929" i="2"/>
  <c r="P8930" i="2"/>
  <c r="P8931" i="2"/>
  <c r="P8932" i="2"/>
  <c r="P8933" i="2"/>
  <c r="P8934" i="2"/>
  <c r="P8935" i="2"/>
  <c r="P8936" i="2"/>
  <c r="P8937" i="2"/>
  <c r="P8938" i="2"/>
  <c r="P8939" i="2"/>
  <c r="P8940" i="2"/>
  <c r="P8941" i="2"/>
  <c r="P8942" i="2"/>
  <c r="P8943" i="2"/>
  <c r="P8944" i="2"/>
  <c r="P8945" i="2"/>
  <c r="P8946" i="2"/>
  <c r="P8947" i="2"/>
  <c r="P8948" i="2"/>
  <c r="P8949" i="2"/>
  <c r="P8950" i="2"/>
  <c r="P8951" i="2"/>
  <c r="P8952" i="2"/>
  <c r="P8953" i="2"/>
  <c r="P8954" i="2"/>
  <c r="P8955" i="2"/>
  <c r="P8956" i="2"/>
  <c r="P8957" i="2"/>
  <c r="P8958" i="2"/>
  <c r="P8959" i="2"/>
  <c r="P8960" i="2"/>
  <c r="P8961" i="2"/>
  <c r="P8962" i="2"/>
  <c r="P8963" i="2"/>
  <c r="P8964" i="2"/>
  <c r="P8965" i="2"/>
  <c r="P8966" i="2"/>
  <c r="P8967" i="2"/>
  <c r="P8968" i="2"/>
  <c r="P8969" i="2"/>
  <c r="P8970" i="2"/>
  <c r="P8971" i="2"/>
  <c r="P8972" i="2"/>
  <c r="P8973" i="2"/>
  <c r="P8974" i="2"/>
  <c r="P8975" i="2"/>
  <c r="P8976" i="2"/>
  <c r="P8977" i="2"/>
  <c r="P8978" i="2"/>
  <c r="P8979" i="2"/>
  <c r="P8980" i="2"/>
  <c r="P8981" i="2"/>
  <c r="P8982" i="2"/>
  <c r="P8983" i="2"/>
  <c r="P8984" i="2"/>
  <c r="P8985" i="2"/>
  <c r="P8986" i="2"/>
  <c r="P8987" i="2"/>
  <c r="P8988" i="2"/>
  <c r="P8989" i="2"/>
  <c r="P8990" i="2"/>
  <c r="P8991" i="2"/>
  <c r="P8992" i="2"/>
  <c r="P8993" i="2"/>
  <c r="P8994" i="2"/>
  <c r="P8995" i="2"/>
  <c r="P8996" i="2"/>
  <c r="P8997" i="2"/>
  <c r="P8998" i="2"/>
  <c r="P8999" i="2"/>
  <c r="P9000" i="2"/>
  <c r="P9001" i="2"/>
  <c r="P9002" i="2"/>
  <c r="P9003" i="2"/>
  <c r="P9004" i="2"/>
  <c r="P9005" i="2"/>
  <c r="P9006" i="2"/>
  <c r="P9007" i="2"/>
  <c r="P9008" i="2"/>
  <c r="P9009" i="2"/>
  <c r="P9010" i="2"/>
  <c r="P9011" i="2"/>
  <c r="P9012" i="2"/>
  <c r="P9013" i="2"/>
  <c r="P9014" i="2"/>
  <c r="P9015" i="2"/>
  <c r="P9016" i="2"/>
  <c r="P9017" i="2"/>
  <c r="P9018" i="2"/>
  <c r="P9019" i="2"/>
  <c r="P9020" i="2"/>
  <c r="P9021" i="2"/>
  <c r="P9022" i="2"/>
  <c r="P9023" i="2"/>
  <c r="P9024" i="2"/>
  <c r="P9025" i="2"/>
  <c r="P9026" i="2"/>
  <c r="P9027" i="2"/>
  <c r="P9028" i="2"/>
  <c r="P9029" i="2"/>
  <c r="P9030" i="2"/>
  <c r="P9031" i="2"/>
  <c r="P9032" i="2"/>
  <c r="P9033" i="2"/>
  <c r="P9034" i="2"/>
  <c r="P9035" i="2"/>
  <c r="P9036" i="2"/>
  <c r="P9037" i="2"/>
  <c r="P9038" i="2"/>
  <c r="P9039" i="2"/>
  <c r="P9040" i="2"/>
  <c r="P9041" i="2"/>
  <c r="P9042" i="2"/>
  <c r="P9043" i="2"/>
  <c r="P9044" i="2"/>
  <c r="P9045" i="2"/>
  <c r="P9046" i="2"/>
  <c r="P9047" i="2"/>
  <c r="P9048" i="2"/>
  <c r="P9049" i="2"/>
  <c r="P9050" i="2"/>
  <c r="P9051" i="2"/>
  <c r="P9052" i="2"/>
  <c r="P9053" i="2"/>
  <c r="P9054" i="2"/>
  <c r="P9055" i="2"/>
  <c r="P9056" i="2"/>
  <c r="P9057" i="2"/>
  <c r="P9058" i="2"/>
  <c r="P9059" i="2"/>
  <c r="P9060" i="2"/>
  <c r="P9061" i="2"/>
  <c r="P9062" i="2"/>
  <c r="P9063" i="2"/>
  <c r="P9064" i="2"/>
  <c r="P9065" i="2"/>
  <c r="P9066" i="2"/>
  <c r="P9067" i="2"/>
  <c r="P9068" i="2"/>
  <c r="P9069" i="2"/>
  <c r="P9070" i="2"/>
  <c r="P9071" i="2"/>
  <c r="P9072" i="2"/>
  <c r="P9073" i="2"/>
  <c r="P9074" i="2"/>
  <c r="P9075" i="2"/>
  <c r="P9076" i="2"/>
  <c r="P9077" i="2"/>
  <c r="P9078" i="2"/>
  <c r="P9079" i="2"/>
  <c r="P9080" i="2"/>
  <c r="P9081" i="2"/>
  <c r="P9082" i="2"/>
  <c r="P9083" i="2"/>
  <c r="P9084" i="2"/>
  <c r="P9085" i="2"/>
  <c r="P9086" i="2"/>
  <c r="P9087" i="2"/>
  <c r="P9088" i="2"/>
  <c r="P9089" i="2"/>
  <c r="P9090" i="2"/>
  <c r="P9091" i="2"/>
  <c r="P9092" i="2"/>
  <c r="P9093" i="2"/>
  <c r="P9094" i="2"/>
  <c r="P9095" i="2"/>
  <c r="P9096" i="2"/>
  <c r="P9097" i="2"/>
  <c r="P9098" i="2"/>
  <c r="P9099" i="2"/>
  <c r="P9100" i="2"/>
  <c r="P9101" i="2"/>
  <c r="P9102" i="2"/>
  <c r="P9103" i="2"/>
  <c r="P9104" i="2"/>
  <c r="P9105" i="2"/>
  <c r="P9106" i="2"/>
  <c r="P9107" i="2"/>
  <c r="P9108" i="2"/>
  <c r="P9109" i="2"/>
  <c r="P9110" i="2"/>
  <c r="P9111" i="2"/>
  <c r="P9112" i="2"/>
  <c r="P9113" i="2"/>
  <c r="P9114" i="2"/>
  <c r="P9115" i="2"/>
  <c r="P9116" i="2"/>
  <c r="P9117" i="2"/>
  <c r="P9118" i="2"/>
  <c r="P9119" i="2"/>
  <c r="P9120" i="2"/>
  <c r="P9121" i="2"/>
  <c r="P9122" i="2"/>
  <c r="P9123" i="2"/>
  <c r="P9124" i="2"/>
  <c r="P9125" i="2"/>
  <c r="P9126" i="2"/>
  <c r="P9127" i="2"/>
  <c r="P9128" i="2"/>
  <c r="P9129" i="2"/>
  <c r="P9130" i="2"/>
  <c r="P9131" i="2"/>
  <c r="P9132" i="2"/>
  <c r="P9133" i="2"/>
  <c r="P9134" i="2"/>
  <c r="P9135" i="2"/>
  <c r="P9136" i="2"/>
  <c r="P9137" i="2"/>
  <c r="P9138" i="2"/>
  <c r="P9139" i="2"/>
  <c r="P9140" i="2"/>
  <c r="P9141" i="2"/>
  <c r="P9142" i="2"/>
  <c r="P9143" i="2"/>
  <c r="P9144" i="2"/>
  <c r="P9145" i="2"/>
  <c r="P9146" i="2"/>
  <c r="P9147" i="2"/>
  <c r="P9148" i="2"/>
  <c r="P9149" i="2"/>
  <c r="P9150" i="2"/>
  <c r="P9151" i="2"/>
  <c r="P9152" i="2"/>
  <c r="P9153" i="2"/>
  <c r="P9154" i="2"/>
  <c r="P9155" i="2"/>
  <c r="P9156" i="2"/>
  <c r="P9157" i="2"/>
  <c r="P9158" i="2"/>
  <c r="P9159" i="2"/>
  <c r="P9160" i="2"/>
  <c r="P9161" i="2"/>
  <c r="P9162" i="2"/>
  <c r="P9163" i="2"/>
  <c r="P9164" i="2"/>
  <c r="P9165" i="2"/>
  <c r="P9166" i="2"/>
  <c r="P9167" i="2"/>
  <c r="P9168" i="2"/>
  <c r="P9169" i="2"/>
  <c r="P9170" i="2"/>
  <c r="P9171" i="2"/>
  <c r="P9172" i="2"/>
  <c r="P9173" i="2"/>
  <c r="P9174" i="2"/>
  <c r="P9175" i="2"/>
  <c r="P9176" i="2"/>
  <c r="P9177" i="2"/>
  <c r="P9178" i="2"/>
  <c r="P9179" i="2"/>
  <c r="P9180" i="2"/>
  <c r="P9181" i="2"/>
  <c r="P9182" i="2"/>
  <c r="P9183" i="2"/>
  <c r="P9184" i="2"/>
  <c r="P9185" i="2"/>
  <c r="P9186" i="2"/>
  <c r="P9187" i="2"/>
  <c r="P9188" i="2"/>
  <c r="P9189" i="2"/>
  <c r="P9190" i="2"/>
  <c r="P9191" i="2"/>
  <c r="P9192" i="2"/>
  <c r="P9193" i="2"/>
  <c r="P9194" i="2"/>
  <c r="P9195" i="2"/>
  <c r="P9196" i="2"/>
  <c r="P9197" i="2"/>
  <c r="P9198" i="2"/>
  <c r="P9199" i="2"/>
  <c r="P9200" i="2"/>
  <c r="P9201" i="2"/>
  <c r="P9202" i="2"/>
  <c r="P9203" i="2"/>
  <c r="P9204" i="2"/>
  <c r="P9205" i="2"/>
  <c r="P9206" i="2"/>
  <c r="P9207" i="2"/>
  <c r="P9208" i="2"/>
  <c r="P9209" i="2"/>
  <c r="P9210" i="2"/>
  <c r="P9211" i="2"/>
  <c r="P9212" i="2"/>
  <c r="P9213" i="2"/>
  <c r="P9214" i="2"/>
  <c r="P9215" i="2"/>
  <c r="P9216" i="2"/>
  <c r="P9217" i="2"/>
  <c r="P9218" i="2"/>
  <c r="P9219" i="2"/>
  <c r="P9220" i="2"/>
  <c r="P9221" i="2"/>
  <c r="P9222" i="2"/>
  <c r="P9223" i="2"/>
  <c r="P9224" i="2"/>
  <c r="P9225" i="2"/>
  <c r="P9226" i="2"/>
  <c r="P9227" i="2"/>
  <c r="P9228" i="2"/>
  <c r="P9229" i="2"/>
  <c r="P9230" i="2"/>
  <c r="P9231" i="2"/>
  <c r="P9232" i="2"/>
  <c r="P9233" i="2"/>
  <c r="P9234" i="2"/>
  <c r="P9235" i="2"/>
  <c r="P9236" i="2"/>
  <c r="P9237" i="2"/>
  <c r="P9238" i="2"/>
  <c r="P9239" i="2"/>
  <c r="P9240" i="2"/>
  <c r="P9241" i="2"/>
  <c r="P9242" i="2"/>
  <c r="P9243" i="2"/>
  <c r="P9244" i="2"/>
  <c r="P9245" i="2"/>
  <c r="P9246" i="2"/>
  <c r="P9247" i="2"/>
  <c r="P9248" i="2"/>
  <c r="P9249" i="2"/>
  <c r="P9250" i="2"/>
  <c r="P9251" i="2"/>
  <c r="P9252" i="2"/>
  <c r="P9253" i="2"/>
  <c r="P9254" i="2"/>
  <c r="P9255" i="2"/>
  <c r="P9256" i="2"/>
  <c r="P9257" i="2"/>
  <c r="P9258" i="2"/>
  <c r="P9259" i="2"/>
  <c r="P9260" i="2"/>
  <c r="P9261" i="2"/>
  <c r="P9262" i="2"/>
  <c r="P9263" i="2"/>
  <c r="P9264" i="2"/>
  <c r="P9265" i="2"/>
  <c r="P9266" i="2"/>
  <c r="P9267" i="2"/>
  <c r="P9268" i="2"/>
  <c r="P9269" i="2"/>
  <c r="P9270" i="2"/>
  <c r="P9271" i="2"/>
  <c r="P9272" i="2"/>
  <c r="P9273" i="2"/>
  <c r="P9274" i="2"/>
  <c r="P9275" i="2"/>
  <c r="P9276" i="2"/>
  <c r="P9277" i="2"/>
  <c r="P9278" i="2"/>
  <c r="P9279" i="2"/>
  <c r="P9280" i="2"/>
  <c r="P9281" i="2"/>
  <c r="P9282" i="2"/>
  <c r="P9283" i="2"/>
  <c r="P9284" i="2"/>
  <c r="P9285" i="2"/>
  <c r="P9286" i="2"/>
  <c r="P9287" i="2"/>
  <c r="P9288" i="2"/>
  <c r="P9289" i="2"/>
  <c r="P9290" i="2"/>
  <c r="P9291" i="2"/>
  <c r="P9292" i="2"/>
  <c r="P9293" i="2"/>
  <c r="P9294" i="2"/>
  <c r="P9295" i="2"/>
  <c r="P9296" i="2"/>
  <c r="P9297" i="2"/>
  <c r="P9298" i="2"/>
  <c r="P9299" i="2"/>
  <c r="P9300" i="2"/>
  <c r="P9301" i="2"/>
  <c r="P9302" i="2"/>
  <c r="P9303" i="2"/>
  <c r="P9304" i="2"/>
  <c r="P9305" i="2"/>
  <c r="P9306" i="2"/>
  <c r="P9307" i="2"/>
  <c r="P9308" i="2"/>
  <c r="P9309" i="2"/>
  <c r="P9310" i="2"/>
  <c r="P9311" i="2"/>
  <c r="P9312" i="2"/>
  <c r="P9313" i="2"/>
  <c r="P9314" i="2"/>
  <c r="P9315" i="2"/>
  <c r="P9316" i="2"/>
  <c r="P9317" i="2"/>
  <c r="P9318" i="2"/>
  <c r="P9319" i="2"/>
  <c r="P9320" i="2"/>
  <c r="P9321" i="2"/>
  <c r="P9322" i="2"/>
  <c r="P9323" i="2"/>
  <c r="P9324" i="2"/>
  <c r="P9325" i="2"/>
  <c r="P9326" i="2"/>
  <c r="P9327" i="2"/>
  <c r="P9328" i="2"/>
  <c r="P9329" i="2"/>
  <c r="P9330" i="2"/>
  <c r="P9331" i="2"/>
  <c r="P9332" i="2"/>
  <c r="P9333" i="2"/>
  <c r="P9334" i="2"/>
  <c r="P9335" i="2"/>
  <c r="P9336" i="2"/>
  <c r="P9337" i="2"/>
  <c r="P9338" i="2"/>
  <c r="P9339" i="2"/>
  <c r="P9340" i="2"/>
  <c r="P9341" i="2"/>
  <c r="P9342" i="2"/>
  <c r="P9343" i="2"/>
  <c r="P9344" i="2"/>
  <c r="P9345" i="2"/>
  <c r="P9346" i="2"/>
  <c r="P9347" i="2"/>
  <c r="P9348" i="2"/>
  <c r="P9349" i="2"/>
  <c r="P9350" i="2"/>
  <c r="P9351" i="2"/>
  <c r="P9352" i="2"/>
  <c r="P9353" i="2"/>
  <c r="P9354" i="2"/>
  <c r="P9355" i="2"/>
  <c r="P9356" i="2"/>
  <c r="P9357" i="2"/>
  <c r="P9358" i="2"/>
  <c r="P9359" i="2"/>
  <c r="P9360" i="2"/>
  <c r="P9361" i="2"/>
  <c r="P9362" i="2"/>
  <c r="P9363" i="2"/>
  <c r="P9364" i="2"/>
  <c r="P9365" i="2"/>
  <c r="P9366" i="2"/>
  <c r="P9367" i="2"/>
  <c r="P9368" i="2"/>
  <c r="P9369" i="2"/>
  <c r="P9370" i="2"/>
  <c r="P9371" i="2"/>
  <c r="P9372" i="2"/>
  <c r="P9373" i="2"/>
  <c r="P9374" i="2"/>
  <c r="P9375" i="2"/>
  <c r="P9376" i="2"/>
  <c r="P9377" i="2"/>
  <c r="P9378" i="2"/>
  <c r="P9379" i="2"/>
  <c r="P9380" i="2"/>
  <c r="P9381" i="2"/>
  <c r="P9382" i="2"/>
  <c r="P9383" i="2"/>
  <c r="P9384" i="2"/>
  <c r="P9385" i="2"/>
  <c r="P9386" i="2"/>
  <c r="P9387" i="2"/>
  <c r="P9388" i="2"/>
  <c r="P9389" i="2"/>
  <c r="P9390" i="2"/>
  <c r="P9391" i="2"/>
  <c r="P9392" i="2"/>
  <c r="P9393" i="2"/>
  <c r="P9394" i="2"/>
  <c r="P9395" i="2"/>
  <c r="P9396" i="2"/>
  <c r="P9397" i="2"/>
  <c r="P9398" i="2"/>
  <c r="P9399" i="2"/>
  <c r="P9400" i="2"/>
  <c r="P9401" i="2"/>
  <c r="P9402" i="2"/>
  <c r="P9403" i="2"/>
  <c r="P9404" i="2"/>
  <c r="P9405" i="2"/>
  <c r="P9406" i="2"/>
  <c r="P9407" i="2"/>
  <c r="P9408" i="2"/>
  <c r="P9409" i="2"/>
  <c r="P9410" i="2"/>
  <c r="P9411" i="2"/>
  <c r="P9412" i="2"/>
  <c r="P9413" i="2"/>
  <c r="P9414" i="2"/>
  <c r="P9415" i="2"/>
  <c r="P9416" i="2"/>
  <c r="P9417" i="2"/>
  <c r="P9418" i="2"/>
  <c r="P9419" i="2"/>
  <c r="P9420" i="2"/>
  <c r="P9421" i="2"/>
  <c r="P9422" i="2"/>
  <c r="P9423" i="2"/>
  <c r="P9424" i="2"/>
  <c r="P9425" i="2"/>
  <c r="P9426" i="2"/>
  <c r="P9427" i="2"/>
  <c r="P9428" i="2"/>
  <c r="P9429" i="2"/>
  <c r="P9430" i="2"/>
  <c r="P9431" i="2"/>
  <c r="P9432" i="2"/>
  <c r="P9433" i="2"/>
  <c r="P9434" i="2"/>
  <c r="P9435" i="2"/>
  <c r="P9436" i="2"/>
  <c r="P9437" i="2"/>
  <c r="P9438" i="2"/>
  <c r="P9439" i="2"/>
  <c r="P9440" i="2"/>
  <c r="P9441" i="2"/>
  <c r="P9442" i="2"/>
  <c r="P9443" i="2"/>
  <c r="P9444" i="2"/>
  <c r="P9445" i="2"/>
  <c r="P9446" i="2"/>
  <c r="P9447" i="2"/>
  <c r="P9448" i="2"/>
  <c r="P9449" i="2"/>
  <c r="P9450" i="2"/>
  <c r="P9451" i="2"/>
  <c r="P9452" i="2"/>
  <c r="P9453" i="2"/>
  <c r="P9454" i="2"/>
  <c r="P9455" i="2"/>
  <c r="P9456" i="2"/>
  <c r="P9457" i="2"/>
  <c r="P9458" i="2"/>
  <c r="P9459" i="2"/>
  <c r="P9460" i="2"/>
  <c r="P9461" i="2"/>
  <c r="P9462" i="2"/>
  <c r="P9463" i="2"/>
  <c r="P9464" i="2"/>
  <c r="P9465" i="2"/>
  <c r="P9466" i="2"/>
  <c r="P9467" i="2"/>
  <c r="P9468" i="2"/>
  <c r="P9469" i="2"/>
  <c r="P9470" i="2"/>
  <c r="P9471" i="2"/>
  <c r="P9472" i="2"/>
  <c r="P9473" i="2"/>
  <c r="P9474" i="2"/>
  <c r="P9475" i="2"/>
  <c r="P9476" i="2"/>
  <c r="P9477" i="2"/>
  <c r="P9478" i="2"/>
  <c r="P9479" i="2"/>
  <c r="P9480" i="2"/>
  <c r="P9481" i="2"/>
  <c r="P9482" i="2"/>
  <c r="P9483" i="2"/>
  <c r="P9484" i="2"/>
  <c r="P9485" i="2"/>
  <c r="P9486" i="2"/>
  <c r="P9487" i="2"/>
  <c r="P9488" i="2"/>
  <c r="P9489" i="2"/>
  <c r="P9490" i="2"/>
  <c r="P9491" i="2"/>
  <c r="P9492" i="2"/>
  <c r="P9493" i="2"/>
  <c r="P9494" i="2"/>
  <c r="P9495" i="2"/>
  <c r="P9496" i="2"/>
  <c r="P9497" i="2"/>
  <c r="P9498" i="2"/>
  <c r="P9499" i="2"/>
  <c r="P9500" i="2"/>
  <c r="P9501" i="2"/>
  <c r="P9502" i="2"/>
  <c r="P9503" i="2"/>
  <c r="P9504" i="2"/>
  <c r="P9505" i="2"/>
  <c r="P9506" i="2"/>
  <c r="P9507" i="2"/>
  <c r="P9508" i="2"/>
  <c r="P9509" i="2"/>
  <c r="P9510" i="2"/>
  <c r="P9511" i="2"/>
  <c r="P9512" i="2"/>
  <c r="P9513" i="2"/>
  <c r="P9514" i="2"/>
  <c r="P9515" i="2"/>
  <c r="P9516" i="2"/>
  <c r="P9517" i="2"/>
  <c r="P9518" i="2"/>
  <c r="P9519" i="2"/>
  <c r="P9520" i="2"/>
  <c r="P9521" i="2"/>
  <c r="P9522" i="2"/>
  <c r="P9523" i="2"/>
  <c r="P9524" i="2"/>
  <c r="P9525" i="2"/>
  <c r="P9526" i="2"/>
  <c r="P9527" i="2"/>
  <c r="P9528" i="2"/>
  <c r="P9529" i="2"/>
  <c r="P9530" i="2"/>
  <c r="P9531" i="2"/>
  <c r="P9532" i="2"/>
  <c r="P9533" i="2"/>
  <c r="P9534" i="2"/>
  <c r="P9535" i="2"/>
  <c r="P9536" i="2"/>
  <c r="P9537" i="2"/>
  <c r="P9538" i="2"/>
  <c r="P9539" i="2"/>
  <c r="P9540" i="2"/>
  <c r="P9541" i="2"/>
  <c r="P9542" i="2"/>
  <c r="P9543" i="2"/>
  <c r="P9544" i="2"/>
  <c r="P9545" i="2"/>
  <c r="P9546" i="2"/>
  <c r="P9547" i="2"/>
  <c r="P9548" i="2"/>
  <c r="P9549" i="2"/>
  <c r="P9550" i="2"/>
  <c r="P9551" i="2"/>
  <c r="P9552" i="2"/>
  <c r="P9553" i="2"/>
  <c r="P9554" i="2"/>
  <c r="P9555" i="2"/>
  <c r="P9556" i="2"/>
  <c r="P9557" i="2"/>
  <c r="P9558" i="2"/>
  <c r="P9559" i="2"/>
  <c r="P9560" i="2"/>
  <c r="P9561" i="2"/>
  <c r="P9562" i="2"/>
  <c r="P9563" i="2"/>
  <c r="P9564" i="2"/>
  <c r="P9565" i="2"/>
  <c r="P9566" i="2"/>
  <c r="P9567" i="2"/>
  <c r="P9568" i="2"/>
  <c r="P9569" i="2"/>
  <c r="P9570" i="2"/>
  <c r="P9571" i="2"/>
  <c r="P9572" i="2"/>
  <c r="P9573" i="2"/>
  <c r="P9574" i="2"/>
  <c r="P9575" i="2"/>
  <c r="P9576" i="2"/>
  <c r="P9577" i="2"/>
  <c r="P9578" i="2"/>
  <c r="P9579" i="2"/>
  <c r="P9580" i="2"/>
  <c r="P9581" i="2"/>
  <c r="P9582" i="2"/>
  <c r="P9583" i="2"/>
  <c r="P9584" i="2"/>
  <c r="P9585" i="2"/>
  <c r="P9586" i="2"/>
  <c r="P9587" i="2"/>
  <c r="P9588" i="2"/>
  <c r="P9589" i="2"/>
  <c r="P9590" i="2"/>
  <c r="P9591" i="2"/>
  <c r="P9592" i="2"/>
  <c r="P9593" i="2"/>
  <c r="P9594" i="2"/>
  <c r="P9595" i="2"/>
  <c r="P9596" i="2"/>
  <c r="P9597" i="2"/>
  <c r="P9598" i="2"/>
  <c r="P9599" i="2"/>
  <c r="P9600" i="2"/>
  <c r="P9601" i="2"/>
  <c r="P9602" i="2"/>
  <c r="P9603" i="2"/>
  <c r="P9604" i="2"/>
  <c r="P9605" i="2"/>
  <c r="P9606" i="2"/>
  <c r="P9607" i="2"/>
  <c r="P9608" i="2"/>
  <c r="P9609" i="2"/>
  <c r="P9610" i="2"/>
  <c r="P9611" i="2"/>
  <c r="P9612" i="2"/>
  <c r="P9613" i="2"/>
  <c r="P9614" i="2"/>
  <c r="P9615" i="2"/>
  <c r="P9616" i="2"/>
  <c r="P9617" i="2"/>
  <c r="P9618" i="2"/>
  <c r="P9619" i="2"/>
  <c r="P9620" i="2"/>
  <c r="P9621" i="2"/>
  <c r="P9622" i="2"/>
  <c r="P9623" i="2"/>
  <c r="P9624" i="2"/>
  <c r="P9625" i="2"/>
  <c r="P9626" i="2"/>
  <c r="P9627" i="2"/>
  <c r="P9628" i="2"/>
  <c r="P9629" i="2"/>
  <c r="P9630" i="2"/>
  <c r="P9631" i="2"/>
  <c r="P9632" i="2"/>
  <c r="P9633" i="2"/>
  <c r="P9634" i="2"/>
  <c r="P9635" i="2"/>
  <c r="P9636" i="2"/>
  <c r="P9637" i="2"/>
  <c r="P9638" i="2"/>
  <c r="P9639" i="2"/>
  <c r="P9640" i="2"/>
  <c r="P9641" i="2"/>
  <c r="P9642" i="2"/>
  <c r="P9643" i="2"/>
  <c r="P9644" i="2"/>
  <c r="P9645" i="2"/>
  <c r="P9646" i="2"/>
  <c r="P9647" i="2"/>
  <c r="P9648" i="2"/>
  <c r="P9649" i="2"/>
  <c r="P9650" i="2"/>
  <c r="P9651" i="2"/>
  <c r="P9652" i="2"/>
  <c r="P9653" i="2"/>
  <c r="P9654" i="2"/>
  <c r="P9655" i="2"/>
  <c r="P9656" i="2"/>
  <c r="P9657" i="2"/>
  <c r="P9658" i="2"/>
  <c r="P9659" i="2"/>
  <c r="P9660" i="2"/>
  <c r="P9661" i="2"/>
  <c r="P9662" i="2"/>
  <c r="P9663" i="2"/>
  <c r="P9664" i="2"/>
  <c r="P9665" i="2"/>
  <c r="P9666" i="2"/>
  <c r="P9667" i="2"/>
  <c r="P9668" i="2"/>
  <c r="P9669" i="2"/>
  <c r="P9670" i="2"/>
  <c r="P9671" i="2"/>
  <c r="P9672" i="2"/>
  <c r="P9673" i="2"/>
  <c r="P9674" i="2"/>
  <c r="P9675" i="2"/>
  <c r="P9676" i="2"/>
  <c r="P9677" i="2"/>
  <c r="P9678" i="2"/>
  <c r="P9679" i="2"/>
  <c r="P9680" i="2"/>
  <c r="P9681" i="2"/>
  <c r="P9682" i="2"/>
  <c r="P9683" i="2"/>
  <c r="P9684" i="2"/>
  <c r="P9685" i="2"/>
  <c r="P9686" i="2"/>
  <c r="P9687" i="2"/>
  <c r="P9688" i="2"/>
  <c r="P9689" i="2"/>
  <c r="P9690" i="2"/>
  <c r="P9691" i="2"/>
  <c r="P9692" i="2"/>
  <c r="P9693" i="2"/>
  <c r="P9694" i="2"/>
  <c r="P9695" i="2"/>
  <c r="P9696" i="2"/>
  <c r="P9697" i="2"/>
  <c r="P9698" i="2"/>
  <c r="P9699" i="2"/>
  <c r="P9700" i="2"/>
  <c r="P9701" i="2"/>
  <c r="P9702" i="2"/>
  <c r="P9703" i="2"/>
  <c r="P9704" i="2"/>
  <c r="P9705" i="2"/>
  <c r="P9706" i="2"/>
  <c r="P9707" i="2"/>
  <c r="P9708" i="2"/>
  <c r="P9709" i="2"/>
  <c r="P9710" i="2"/>
  <c r="P9711" i="2"/>
  <c r="P9712" i="2"/>
  <c r="P9713" i="2"/>
  <c r="P9714" i="2"/>
  <c r="P9715" i="2"/>
  <c r="P9716" i="2"/>
  <c r="P9717" i="2"/>
  <c r="P9718" i="2"/>
  <c r="P9719" i="2"/>
  <c r="P9720" i="2"/>
  <c r="P9721" i="2"/>
  <c r="P9722" i="2"/>
  <c r="P9723" i="2"/>
  <c r="P9724" i="2"/>
  <c r="P9725" i="2"/>
  <c r="P9726" i="2"/>
  <c r="P9727" i="2"/>
  <c r="P9728" i="2"/>
  <c r="P9729" i="2"/>
  <c r="P9730" i="2"/>
  <c r="P9731" i="2"/>
  <c r="P9732" i="2"/>
  <c r="P9733" i="2"/>
  <c r="P9734" i="2"/>
  <c r="P9735" i="2"/>
  <c r="P9736" i="2"/>
  <c r="P9737" i="2"/>
  <c r="P9738" i="2"/>
  <c r="P9739" i="2"/>
  <c r="P9740" i="2"/>
  <c r="P9741" i="2"/>
  <c r="P9742" i="2"/>
  <c r="P9743" i="2"/>
  <c r="P9744" i="2"/>
  <c r="P9745" i="2"/>
  <c r="P9746" i="2"/>
  <c r="P9747" i="2"/>
  <c r="P9748" i="2"/>
  <c r="P9749" i="2"/>
  <c r="P9750" i="2"/>
  <c r="P9751" i="2"/>
  <c r="P9752" i="2"/>
  <c r="P9753" i="2"/>
  <c r="P9754" i="2"/>
  <c r="P9755" i="2"/>
  <c r="P9756" i="2"/>
  <c r="P9757" i="2"/>
  <c r="P9758" i="2"/>
  <c r="P9759" i="2"/>
  <c r="P9760" i="2"/>
  <c r="P9761" i="2"/>
  <c r="P9762" i="2"/>
  <c r="P9763" i="2"/>
  <c r="P9764" i="2"/>
  <c r="P9765" i="2"/>
  <c r="P9766" i="2"/>
  <c r="P9767" i="2"/>
  <c r="P9768" i="2"/>
  <c r="P9769" i="2"/>
  <c r="P9770" i="2"/>
  <c r="P9771" i="2"/>
  <c r="P9772" i="2"/>
  <c r="P9773" i="2"/>
  <c r="P9774" i="2"/>
  <c r="P9775" i="2"/>
  <c r="P9776" i="2"/>
  <c r="P9777" i="2"/>
  <c r="P9778" i="2"/>
  <c r="P9779" i="2"/>
  <c r="P9780" i="2"/>
  <c r="P9781" i="2"/>
  <c r="P9782" i="2"/>
  <c r="P9783" i="2"/>
  <c r="P9784" i="2"/>
  <c r="P9785" i="2"/>
  <c r="P9786" i="2"/>
  <c r="P9787" i="2"/>
  <c r="P9788" i="2"/>
  <c r="P9789" i="2"/>
  <c r="P9790" i="2"/>
  <c r="P9791" i="2"/>
  <c r="P9792" i="2"/>
  <c r="P9793" i="2"/>
  <c r="P9794" i="2"/>
  <c r="P9795" i="2"/>
  <c r="P9796" i="2"/>
  <c r="P9797" i="2"/>
  <c r="P9798" i="2"/>
  <c r="P9799" i="2"/>
  <c r="P9800" i="2"/>
  <c r="P9801" i="2"/>
  <c r="P9802" i="2"/>
  <c r="P9803" i="2"/>
  <c r="P9804" i="2"/>
  <c r="P9805" i="2"/>
  <c r="P9806" i="2"/>
  <c r="P9807" i="2"/>
  <c r="P9808" i="2"/>
  <c r="P9809" i="2"/>
  <c r="P9810" i="2"/>
  <c r="P9811" i="2"/>
  <c r="P9812" i="2"/>
  <c r="P9813" i="2"/>
  <c r="P9814" i="2"/>
  <c r="P9815" i="2"/>
  <c r="P9816" i="2"/>
  <c r="P9817" i="2"/>
  <c r="P9818" i="2"/>
  <c r="P9819" i="2"/>
  <c r="P9820" i="2"/>
  <c r="P9821" i="2"/>
  <c r="P9822" i="2"/>
  <c r="P9823" i="2"/>
  <c r="P9824" i="2"/>
  <c r="P9825" i="2"/>
  <c r="P9826" i="2"/>
  <c r="P9827" i="2"/>
  <c r="P9828" i="2"/>
  <c r="P9829" i="2"/>
  <c r="P9830" i="2"/>
  <c r="P9831" i="2"/>
  <c r="P9832" i="2"/>
  <c r="P9833" i="2"/>
  <c r="P9834" i="2"/>
  <c r="P9835" i="2"/>
  <c r="P9836" i="2"/>
  <c r="P9837" i="2"/>
  <c r="P9838" i="2"/>
  <c r="P9839" i="2"/>
  <c r="P9840" i="2"/>
  <c r="P9841" i="2"/>
  <c r="P9842" i="2"/>
  <c r="P9843" i="2"/>
  <c r="P9844" i="2"/>
  <c r="P9845" i="2"/>
  <c r="P9846" i="2"/>
  <c r="P9847" i="2"/>
  <c r="P9848" i="2"/>
  <c r="P9849" i="2"/>
  <c r="P9850" i="2"/>
  <c r="P9851" i="2"/>
  <c r="P9852" i="2"/>
  <c r="P9853" i="2"/>
  <c r="P9854" i="2"/>
  <c r="P9855" i="2"/>
  <c r="P9856" i="2"/>
  <c r="P9857" i="2"/>
  <c r="P9858" i="2"/>
  <c r="P9859" i="2"/>
  <c r="P9860" i="2"/>
  <c r="P9861" i="2"/>
  <c r="P9862" i="2"/>
  <c r="P9863" i="2"/>
  <c r="P9864" i="2"/>
  <c r="P9865" i="2"/>
  <c r="P9866" i="2"/>
  <c r="P9867" i="2"/>
  <c r="P9868" i="2"/>
  <c r="P9869" i="2"/>
  <c r="P9870" i="2"/>
  <c r="P9871" i="2"/>
  <c r="P9872" i="2"/>
  <c r="P9873" i="2"/>
  <c r="P9874" i="2"/>
  <c r="P9875" i="2"/>
  <c r="P9876" i="2"/>
  <c r="P9877" i="2"/>
  <c r="P9878" i="2"/>
  <c r="P9879" i="2"/>
  <c r="P9880" i="2"/>
  <c r="P9881" i="2"/>
  <c r="P9882" i="2"/>
  <c r="P9883" i="2"/>
  <c r="P9884" i="2"/>
  <c r="P9885" i="2"/>
  <c r="P9886" i="2"/>
  <c r="P9887" i="2"/>
  <c r="P9888" i="2"/>
  <c r="P9889" i="2"/>
  <c r="P9890" i="2"/>
  <c r="P9891" i="2"/>
  <c r="P9892" i="2"/>
  <c r="P9893" i="2"/>
  <c r="P9894" i="2"/>
  <c r="P9895" i="2"/>
  <c r="P9896" i="2"/>
  <c r="P9897" i="2"/>
  <c r="P9898" i="2"/>
  <c r="P9899" i="2"/>
  <c r="P9900" i="2"/>
  <c r="P9901" i="2"/>
  <c r="P9902" i="2"/>
  <c r="P9903" i="2"/>
  <c r="P9904" i="2"/>
  <c r="P9905" i="2"/>
  <c r="P9906" i="2"/>
  <c r="P9907" i="2"/>
  <c r="P9908" i="2"/>
  <c r="P9909" i="2"/>
  <c r="P9910" i="2"/>
  <c r="P9911" i="2"/>
  <c r="P9912" i="2"/>
  <c r="P9913" i="2"/>
  <c r="P9914" i="2"/>
  <c r="P9915" i="2"/>
  <c r="P9916" i="2"/>
  <c r="P9917" i="2"/>
  <c r="P9918" i="2"/>
  <c r="P9919" i="2"/>
  <c r="P9920" i="2"/>
  <c r="P9921" i="2"/>
  <c r="P9922" i="2"/>
  <c r="P9923" i="2"/>
  <c r="P9924" i="2"/>
  <c r="P9925" i="2"/>
  <c r="P9926" i="2"/>
  <c r="P9927" i="2"/>
  <c r="P9928" i="2"/>
  <c r="P9929" i="2"/>
  <c r="P9930" i="2"/>
  <c r="P9931" i="2"/>
  <c r="P9932" i="2"/>
  <c r="P9933" i="2"/>
  <c r="P9934" i="2"/>
  <c r="P9935" i="2"/>
  <c r="P9936" i="2"/>
  <c r="P9937" i="2"/>
  <c r="P9938" i="2"/>
  <c r="P9939" i="2"/>
  <c r="P9940" i="2"/>
  <c r="P9941" i="2"/>
  <c r="P9942" i="2"/>
  <c r="P9943" i="2"/>
  <c r="P9944" i="2"/>
  <c r="P9945" i="2"/>
  <c r="P9946" i="2"/>
  <c r="P9947" i="2"/>
  <c r="P9948" i="2"/>
  <c r="P9949" i="2"/>
  <c r="P9950" i="2"/>
  <c r="P9951" i="2"/>
  <c r="P9952" i="2"/>
  <c r="P9953" i="2"/>
  <c r="P9954" i="2"/>
  <c r="P9955" i="2"/>
  <c r="P9956" i="2"/>
  <c r="P9957" i="2"/>
  <c r="P9958" i="2"/>
  <c r="P9959" i="2"/>
  <c r="P9960" i="2"/>
  <c r="P9961" i="2"/>
  <c r="P9962" i="2"/>
  <c r="P9963" i="2"/>
  <c r="P9964" i="2"/>
  <c r="P9965" i="2"/>
  <c r="P9966" i="2"/>
  <c r="P9967" i="2"/>
  <c r="P9968" i="2"/>
  <c r="P9969" i="2"/>
  <c r="P9970" i="2"/>
  <c r="P9971" i="2"/>
  <c r="P9972" i="2"/>
  <c r="P9973" i="2"/>
  <c r="P9974" i="2"/>
  <c r="P9975" i="2"/>
  <c r="P9976" i="2"/>
  <c r="P9977" i="2"/>
  <c r="P9978" i="2"/>
  <c r="P9979" i="2"/>
  <c r="P9980" i="2"/>
  <c r="P9981" i="2"/>
  <c r="P9982" i="2"/>
  <c r="P9983" i="2"/>
  <c r="P9984" i="2"/>
  <c r="P9985" i="2"/>
  <c r="P9986" i="2"/>
  <c r="P9987" i="2"/>
  <c r="P9988" i="2"/>
  <c r="P9989" i="2"/>
  <c r="P9990" i="2"/>
  <c r="P9991" i="2"/>
  <c r="P9992" i="2"/>
  <c r="P9993" i="2"/>
  <c r="P9994" i="2"/>
  <c r="P9995" i="2"/>
  <c r="P9996" i="2"/>
  <c r="P9997" i="2"/>
  <c r="P9998" i="2"/>
  <c r="P9999" i="2"/>
  <c r="P10000" i="2"/>
  <c r="P10001"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6747" i="2"/>
  <c r="Q6748" i="2"/>
  <c r="Q6749" i="2"/>
  <c r="Q6750" i="2"/>
  <c r="Q6751" i="2"/>
  <c r="Q6752" i="2"/>
  <c r="Q6753" i="2"/>
  <c r="Q6754" i="2"/>
  <c r="Q6755" i="2"/>
  <c r="Q6756" i="2"/>
  <c r="Q6757" i="2"/>
  <c r="Q6758" i="2"/>
  <c r="Q6759" i="2"/>
  <c r="Q6760" i="2"/>
  <c r="Q6761" i="2"/>
  <c r="Q6762" i="2"/>
  <c r="Q6763" i="2"/>
  <c r="Q6764" i="2"/>
  <c r="Q6765" i="2"/>
  <c r="Q6766" i="2"/>
  <c r="Q6767" i="2"/>
  <c r="Q6768" i="2"/>
  <c r="Q6769" i="2"/>
  <c r="Q6770" i="2"/>
  <c r="Q6771" i="2"/>
  <c r="Q6772" i="2"/>
  <c r="Q6773" i="2"/>
  <c r="Q6774" i="2"/>
  <c r="Q6775" i="2"/>
  <c r="Q6776" i="2"/>
  <c r="Q6777" i="2"/>
  <c r="Q6778" i="2"/>
  <c r="Q6779" i="2"/>
  <c r="Q6780" i="2"/>
  <c r="Q6781" i="2"/>
  <c r="Q6782" i="2"/>
  <c r="Q6783" i="2"/>
  <c r="Q6784" i="2"/>
  <c r="Q6785" i="2"/>
  <c r="Q6786" i="2"/>
  <c r="Q6787" i="2"/>
  <c r="Q6788" i="2"/>
  <c r="Q6789" i="2"/>
  <c r="Q6790" i="2"/>
  <c r="Q6791" i="2"/>
  <c r="Q6792" i="2"/>
  <c r="Q6793" i="2"/>
  <c r="Q6794" i="2"/>
  <c r="Q6795" i="2"/>
  <c r="Q6796" i="2"/>
  <c r="Q6797" i="2"/>
  <c r="Q6798" i="2"/>
  <c r="Q6799" i="2"/>
  <c r="Q6800" i="2"/>
  <c r="Q6801" i="2"/>
  <c r="Q6802" i="2"/>
  <c r="Q6803" i="2"/>
  <c r="Q6804" i="2"/>
  <c r="Q6805" i="2"/>
  <c r="Q6806" i="2"/>
  <c r="Q6807" i="2"/>
  <c r="Q6808" i="2"/>
  <c r="Q6809" i="2"/>
  <c r="Q6810" i="2"/>
  <c r="Q6811" i="2"/>
  <c r="Q6812" i="2"/>
  <c r="Q6813" i="2"/>
  <c r="Q6814" i="2"/>
  <c r="Q6815" i="2"/>
  <c r="Q6816" i="2"/>
  <c r="Q6817" i="2"/>
  <c r="Q6818" i="2"/>
  <c r="Q6819" i="2"/>
  <c r="Q6820" i="2"/>
  <c r="Q6821" i="2"/>
  <c r="Q6822" i="2"/>
  <c r="Q6823" i="2"/>
  <c r="Q6824" i="2"/>
  <c r="Q6825" i="2"/>
  <c r="Q6826" i="2"/>
  <c r="Q6827" i="2"/>
  <c r="Q6828" i="2"/>
  <c r="Q6829" i="2"/>
  <c r="Q6830" i="2"/>
  <c r="Q6831" i="2"/>
  <c r="Q6832" i="2"/>
  <c r="Q6833" i="2"/>
  <c r="Q6834" i="2"/>
  <c r="Q6835" i="2"/>
  <c r="Q6836" i="2"/>
  <c r="Q6837" i="2"/>
  <c r="Q6838" i="2"/>
  <c r="Q6839" i="2"/>
  <c r="Q6840" i="2"/>
  <c r="Q6841" i="2"/>
  <c r="Q6842" i="2"/>
  <c r="Q6843" i="2"/>
  <c r="Q6844" i="2"/>
  <c r="Q6845" i="2"/>
  <c r="Q6846" i="2"/>
  <c r="Q6847" i="2"/>
  <c r="Q6848" i="2"/>
  <c r="Q6849" i="2"/>
  <c r="Q6850" i="2"/>
  <c r="Q6851" i="2"/>
  <c r="Q6852" i="2"/>
  <c r="Q6853" i="2"/>
  <c r="Q6854" i="2"/>
  <c r="Q6855" i="2"/>
  <c r="Q6856" i="2"/>
  <c r="Q6857" i="2"/>
  <c r="Q6858" i="2"/>
  <c r="Q6859" i="2"/>
  <c r="Q6860" i="2"/>
  <c r="Q6861" i="2"/>
  <c r="Q6862" i="2"/>
  <c r="Q6863" i="2"/>
  <c r="Q6864" i="2"/>
  <c r="Q6865" i="2"/>
  <c r="Q6866" i="2"/>
  <c r="Q6867" i="2"/>
  <c r="Q6868" i="2"/>
  <c r="Q6869" i="2"/>
  <c r="Q6870" i="2"/>
  <c r="Q6871" i="2"/>
  <c r="Q6872" i="2"/>
  <c r="Q6873" i="2"/>
  <c r="Q6874" i="2"/>
  <c r="Q6875" i="2"/>
  <c r="Q6876" i="2"/>
  <c r="Q6877" i="2"/>
  <c r="Q6878" i="2"/>
  <c r="Q6879" i="2"/>
  <c r="Q6880" i="2"/>
  <c r="Q6881" i="2"/>
  <c r="Q6882" i="2"/>
  <c r="Q6883" i="2"/>
  <c r="Q6884" i="2"/>
  <c r="Q6885" i="2"/>
  <c r="Q6886" i="2"/>
  <c r="Q6887" i="2"/>
  <c r="Q6888" i="2"/>
  <c r="Q6889" i="2"/>
  <c r="Q6890" i="2"/>
  <c r="Q6891" i="2"/>
  <c r="Q6892" i="2"/>
  <c r="Q6893" i="2"/>
  <c r="Q6894" i="2"/>
  <c r="Q6895" i="2"/>
  <c r="Q6896" i="2"/>
  <c r="Q6897" i="2"/>
  <c r="Q6898" i="2"/>
  <c r="Q6899" i="2"/>
  <c r="Q6900" i="2"/>
  <c r="Q6901" i="2"/>
  <c r="Q6902" i="2"/>
  <c r="Q6903" i="2"/>
  <c r="Q6904" i="2"/>
  <c r="Q6905" i="2"/>
  <c r="Q6906" i="2"/>
  <c r="Q6907" i="2"/>
  <c r="Q6908" i="2"/>
  <c r="Q6909" i="2"/>
  <c r="Q6910" i="2"/>
  <c r="Q6911" i="2"/>
  <c r="Q6912" i="2"/>
  <c r="Q6913" i="2"/>
  <c r="Q6914" i="2"/>
  <c r="Q6915" i="2"/>
  <c r="Q6916" i="2"/>
  <c r="Q6917" i="2"/>
  <c r="Q6918" i="2"/>
  <c r="Q6919" i="2"/>
  <c r="Q6920" i="2"/>
  <c r="Q6921" i="2"/>
  <c r="Q6922" i="2"/>
  <c r="Q6923" i="2"/>
  <c r="Q6924" i="2"/>
  <c r="Q6925" i="2"/>
  <c r="Q6926" i="2"/>
  <c r="Q6927" i="2"/>
  <c r="Q6928" i="2"/>
  <c r="Q6929" i="2"/>
  <c r="Q6930" i="2"/>
  <c r="Q6931" i="2"/>
  <c r="Q6932" i="2"/>
  <c r="Q6933" i="2"/>
  <c r="Q6934" i="2"/>
  <c r="Q6935" i="2"/>
  <c r="Q6936" i="2"/>
  <c r="Q6937" i="2"/>
  <c r="Q6938" i="2"/>
  <c r="Q6939" i="2"/>
  <c r="Q6940" i="2"/>
  <c r="Q6941" i="2"/>
  <c r="Q6942" i="2"/>
  <c r="Q6943" i="2"/>
  <c r="Q6944" i="2"/>
  <c r="Q6945" i="2"/>
  <c r="Q6946" i="2"/>
  <c r="Q6947" i="2"/>
  <c r="Q6948" i="2"/>
  <c r="Q6949" i="2"/>
  <c r="Q6950" i="2"/>
  <c r="Q6951" i="2"/>
  <c r="Q6952" i="2"/>
  <c r="Q6953" i="2"/>
  <c r="Q6954" i="2"/>
  <c r="Q6955" i="2"/>
  <c r="Q6956" i="2"/>
  <c r="Q6957" i="2"/>
  <c r="Q6958" i="2"/>
  <c r="Q6959" i="2"/>
  <c r="Q6960" i="2"/>
  <c r="Q6961" i="2"/>
  <c r="Q6962" i="2"/>
  <c r="Q6963" i="2"/>
  <c r="Q6964" i="2"/>
  <c r="Q6965" i="2"/>
  <c r="Q6966" i="2"/>
  <c r="Q6967" i="2"/>
  <c r="Q6968" i="2"/>
  <c r="Q6969" i="2"/>
  <c r="Q6970" i="2"/>
  <c r="Q6971" i="2"/>
  <c r="Q6972" i="2"/>
  <c r="Q6973" i="2"/>
  <c r="Q6974" i="2"/>
  <c r="Q6975" i="2"/>
  <c r="Q6976" i="2"/>
  <c r="Q6977" i="2"/>
  <c r="Q6978" i="2"/>
  <c r="Q6979" i="2"/>
  <c r="Q6980" i="2"/>
  <c r="Q6981" i="2"/>
  <c r="Q6982" i="2"/>
  <c r="Q6983" i="2"/>
  <c r="Q6984" i="2"/>
  <c r="Q6985" i="2"/>
  <c r="Q6986" i="2"/>
  <c r="Q6987" i="2"/>
  <c r="Q6988" i="2"/>
  <c r="Q6989" i="2"/>
  <c r="Q6990" i="2"/>
  <c r="Q6991" i="2"/>
  <c r="Q6992" i="2"/>
  <c r="Q6993" i="2"/>
  <c r="Q6994" i="2"/>
  <c r="Q6995" i="2"/>
  <c r="Q6996" i="2"/>
  <c r="Q6997" i="2"/>
  <c r="Q6998" i="2"/>
  <c r="Q6999" i="2"/>
  <c r="Q7000" i="2"/>
  <c r="Q7001" i="2"/>
  <c r="Q7002" i="2"/>
  <c r="Q7003" i="2"/>
  <c r="Q7004" i="2"/>
  <c r="Q7005" i="2"/>
  <c r="Q7006" i="2"/>
  <c r="Q7007" i="2"/>
  <c r="Q7008" i="2"/>
  <c r="Q7009" i="2"/>
  <c r="Q7010" i="2"/>
  <c r="Q7011" i="2"/>
  <c r="Q7012" i="2"/>
  <c r="Q7013" i="2"/>
  <c r="Q7014" i="2"/>
  <c r="Q7015" i="2"/>
  <c r="Q7016" i="2"/>
  <c r="Q7017" i="2"/>
  <c r="Q7018" i="2"/>
  <c r="Q7019" i="2"/>
  <c r="Q7020" i="2"/>
  <c r="Q7021" i="2"/>
  <c r="Q7022" i="2"/>
  <c r="Q7023" i="2"/>
  <c r="Q7024" i="2"/>
  <c r="Q7025" i="2"/>
  <c r="Q7026" i="2"/>
  <c r="Q7027" i="2"/>
  <c r="Q7028" i="2"/>
  <c r="Q7029" i="2"/>
  <c r="Q7030" i="2"/>
  <c r="Q7031" i="2"/>
  <c r="Q7032" i="2"/>
  <c r="Q7033" i="2"/>
  <c r="Q7034" i="2"/>
  <c r="Q7035" i="2"/>
  <c r="Q7036" i="2"/>
  <c r="Q7037" i="2"/>
  <c r="Q7038" i="2"/>
  <c r="Q7039" i="2"/>
  <c r="Q7040" i="2"/>
  <c r="Q7041" i="2"/>
  <c r="Q7042" i="2"/>
  <c r="Q7043" i="2"/>
  <c r="Q7044" i="2"/>
  <c r="Q7045" i="2"/>
  <c r="Q7046" i="2"/>
  <c r="Q7047" i="2"/>
  <c r="Q7048" i="2"/>
  <c r="Q7049" i="2"/>
  <c r="Q7050" i="2"/>
  <c r="Q7051" i="2"/>
  <c r="Q7052" i="2"/>
  <c r="Q7053" i="2"/>
  <c r="Q7054" i="2"/>
  <c r="Q7055" i="2"/>
  <c r="Q7056" i="2"/>
  <c r="Q7057" i="2"/>
  <c r="Q7058" i="2"/>
  <c r="Q7059" i="2"/>
  <c r="Q7060" i="2"/>
  <c r="Q7061" i="2"/>
  <c r="Q7062" i="2"/>
  <c r="Q7063" i="2"/>
  <c r="Q7064" i="2"/>
  <c r="Q7065" i="2"/>
  <c r="Q7066" i="2"/>
  <c r="Q7067" i="2"/>
  <c r="Q7068" i="2"/>
  <c r="Q7069" i="2"/>
  <c r="Q7070" i="2"/>
  <c r="Q7071" i="2"/>
  <c r="Q7072" i="2"/>
  <c r="Q7073" i="2"/>
  <c r="Q7074" i="2"/>
  <c r="Q7075" i="2"/>
  <c r="Q7076" i="2"/>
  <c r="Q7077" i="2"/>
  <c r="Q7078" i="2"/>
  <c r="Q7079" i="2"/>
  <c r="Q7080" i="2"/>
  <c r="Q7081" i="2"/>
  <c r="Q7082" i="2"/>
  <c r="Q7083" i="2"/>
  <c r="Q7084" i="2"/>
  <c r="Q7085" i="2"/>
  <c r="Q7086" i="2"/>
  <c r="Q7087" i="2"/>
  <c r="Q7088" i="2"/>
  <c r="Q7089" i="2"/>
  <c r="Q7090" i="2"/>
  <c r="Q7091" i="2"/>
  <c r="Q7092" i="2"/>
  <c r="Q7093" i="2"/>
  <c r="Q7094" i="2"/>
  <c r="Q7095" i="2"/>
  <c r="Q7096" i="2"/>
  <c r="Q7097" i="2"/>
  <c r="Q7098" i="2"/>
  <c r="Q7099" i="2"/>
  <c r="Q7100" i="2"/>
  <c r="Q7101" i="2"/>
  <c r="Q7102" i="2"/>
  <c r="Q7103" i="2"/>
  <c r="Q7104" i="2"/>
  <c r="Q7105" i="2"/>
  <c r="Q7106" i="2"/>
  <c r="Q7107" i="2"/>
  <c r="Q7108" i="2"/>
  <c r="Q7109" i="2"/>
  <c r="Q7110" i="2"/>
  <c r="Q7111" i="2"/>
  <c r="Q7112" i="2"/>
  <c r="Q7113" i="2"/>
  <c r="Q7114" i="2"/>
  <c r="Q7115" i="2"/>
  <c r="Q7116" i="2"/>
  <c r="Q7117" i="2"/>
  <c r="Q7118" i="2"/>
  <c r="Q7119" i="2"/>
  <c r="Q7120" i="2"/>
  <c r="Q7121" i="2"/>
  <c r="Q7122" i="2"/>
  <c r="Q7123" i="2"/>
  <c r="Q7124" i="2"/>
  <c r="Q7125" i="2"/>
  <c r="Q7126" i="2"/>
  <c r="Q7127" i="2"/>
  <c r="Q7128" i="2"/>
  <c r="Q7129" i="2"/>
  <c r="Q7130" i="2"/>
  <c r="Q7131" i="2"/>
  <c r="Q7132" i="2"/>
  <c r="Q7133" i="2"/>
  <c r="Q7134" i="2"/>
  <c r="Q7135" i="2"/>
  <c r="Q7136" i="2"/>
  <c r="Q7137" i="2"/>
  <c r="Q7138" i="2"/>
  <c r="Q7139" i="2"/>
  <c r="Q7140" i="2"/>
  <c r="Q7141" i="2"/>
  <c r="Q7142" i="2"/>
  <c r="Q7143" i="2"/>
  <c r="Q7144" i="2"/>
  <c r="Q7145" i="2"/>
  <c r="Q7146" i="2"/>
  <c r="Q7147" i="2"/>
  <c r="Q7148" i="2"/>
  <c r="Q7149" i="2"/>
  <c r="Q7150" i="2"/>
  <c r="Q7151" i="2"/>
  <c r="Q7152" i="2"/>
  <c r="Q7153" i="2"/>
  <c r="Q7154" i="2"/>
  <c r="Q7155" i="2"/>
  <c r="Q7156" i="2"/>
  <c r="Q7157" i="2"/>
  <c r="Q7158" i="2"/>
  <c r="Q7159" i="2"/>
  <c r="Q7160" i="2"/>
  <c r="Q7161" i="2"/>
  <c r="Q7162"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Q7380" i="2"/>
  <c r="Q7381" i="2"/>
  <c r="Q7382" i="2"/>
  <c r="Q7383" i="2"/>
  <c r="Q7384" i="2"/>
  <c r="Q7385" i="2"/>
  <c r="Q7386" i="2"/>
  <c r="Q7387" i="2"/>
  <c r="Q7388" i="2"/>
  <c r="Q7389" i="2"/>
  <c r="Q7390" i="2"/>
  <c r="Q7391" i="2"/>
  <c r="Q7392" i="2"/>
  <c r="Q7393" i="2"/>
  <c r="Q7394" i="2"/>
  <c r="Q7395" i="2"/>
  <c r="Q7396" i="2"/>
  <c r="Q7397" i="2"/>
  <c r="Q7398" i="2"/>
  <c r="Q7399" i="2"/>
  <c r="Q7400" i="2"/>
  <c r="Q7401" i="2"/>
  <c r="Q7402" i="2"/>
  <c r="Q7403" i="2"/>
  <c r="Q7404" i="2"/>
  <c r="Q7405" i="2"/>
  <c r="Q7406" i="2"/>
  <c r="Q7407" i="2"/>
  <c r="Q7408" i="2"/>
  <c r="Q7409" i="2"/>
  <c r="Q7410" i="2"/>
  <c r="Q7411" i="2"/>
  <c r="Q7412" i="2"/>
  <c r="Q7413" i="2"/>
  <c r="Q7414" i="2"/>
  <c r="Q7415" i="2"/>
  <c r="Q7416" i="2"/>
  <c r="Q7417" i="2"/>
  <c r="Q7418" i="2"/>
  <c r="Q7419" i="2"/>
  <c r="Q7420" i="2"/>
  <c r="Q7421" i="2"/>
  <c r="Q7422" i="2"/>
  <c r="Q7423" i="2"/>
  <c r="Q7424" i="2"/>
  <c r="Q7425" i="2"/>
  <c r="Q7426" i="2"/>
  <c r="Q7427" i="2"/>
  <c r="Q7428" i="2"/>
  <c r="Q7429" i="2"/>
  <c r="Q7430" i="2"/>
  <c r="Q7431" i="2"/>
  <c r="Q7432" i="2"/>
  <c r="Q7433" i="2"/>
  <c r="Q7434" i="2"/>
  <c r="Q7435" i="2"/>
  <c r="Q7436" i="2"/>
  <c r="Q7437" i="2"/>
  <c r="Q7438" i="2"/>
  <c r="Q7439" i="2"/>
  <c r="Q7440" i="2"/>
  <c r="Q7441" i="2"/>
  <c r="Q7442" i="2"/>
  <c r="Q7443" i="2"/>
  <c r="Q7444" i="2"/>
  <c r="Q7445" i="2"/>
  <c r="Q7446" i="2"/>
  <c r="Q7447" i="2"/>
  <c r="Q7448" i="2"/>
  <c r="Q7449" i="2"/>
  <c r="Q7450" i="2"/>
  <c r="Q7451" i="2"/>
  <c r="Q7452" i="2"/>
  <c r="Q7453" i="2"/>
  <c r="Q7454" i="2"/>
  <c r="Q7455" i="2"/>
  <c r="Q7456" i="2"/>
  <c r="Q7457" i="2"/>
  <c r="Q7458" i="2"/>
  <c r="Q7459" i="2"/>
  <c r="Q7460" i="2"/>
  <c r="Q7461" i="2"/>
  <c r="Q7462" i="2"/>
  <c r="Q7463" i="2"/>
  <c r="Q7464" i="2"/>
  <c r="Q7465" i="2"/>
  <c r="Q7466" i="2"/>
  <c r="Q7467" i="2"/>
  <c r="Q7468" i="2"/>
  <c r="Q7469" i="2"/>
  <c r="Q7470" i="2"/>
  <c r="Q7471" i="2"/>
  <c r="Q7472" i="2"/>
  <c r="Q7473" i="2"/>
  <c r="Q7474" i="2"/>
  <c r="Q7475" i="2"/>
  <c r="Q7476" i="2"/>
  <c r="Q7477" i="2"/>
  <c r="Q7478" i="2"/>
  <c r="Q7479" i="2"/>
  <c r="Q7480" i="2"/>
  <c r="Q7481" i="2"/>
  <c r="Q7482" i="2"/>
  <c r="Q7483" i="2"/>
  <c r="Q7484" i="2"/>
  <c r="Q7485" i="2"/>
  <c r="Q7486" i="2"/>
  <c r="Q7487" i="2"/>
  <c r="Q7488" i="2"/>
  <c r="Q7489" i="2"/>
  <c r="Q7490" i="2"/>
  <c r="Q7491" i="2"/>
  <c r="Q7492" i="2"/>
  <c r="Q7493" i="2"/>
  <c r="Q7494" i="2"/>
  <c r="Q7495" i="2"/>
  <c r="Q7496" i="2"/>
  <c r="Q7497" i="2"/>
  <c r="Q7498" i="2"/>
  <c r="Q7499" i="2"/>
  <c r="Q7500" i="2"/>
  <c r="Q7501" i="2"/>
  <c r="Q7502" i="2"/>
  <c r="Q7503" i="2"/>
  <c r="Q7504" i="2"/>
  <c r="Q7505" i="2"/>
  <c r="Q7506" i="2"/>
  <c r="Q7507" i="2"/>
  <c r="Q7508" i="2"/>
  <c r="Q7509" i="2"/>
  <c r="Q7510" i="2"/>
  <c r="Q7511" i="2"/>
  <c r="Q7512" i="2"/>
  <c r="Q7513" i="2"/>
  <c r="Q7514" i="2"/>
  <c r="Q7515" i="2"/>
  <c r="Q7516" i="2"/>
  <c r="Q7517" i="2"/>
  <c r="Q7518" i="2"/>
  <c r="Q7519" i="2"/>
  <c r="Q7520" i="2"/>
  <c r="Q7521" i="2"/>
  <c r="Q7522" i="2"/>
  <c r="Q7523" i="2"/>
  <c r="Q7524" i="2"/>
  <c r="Q7525" i="2"/>
  <c r="Q7526" i="2"/>
  <c r="Q7527" i="2"/>
  <c r="Q7528" i="2"/>
  <c r="Q7529" i="2"/>
  <c r="Q7530" i="2"/>
  <c r="Q7531" i="2"/>
  <c r="Q7532" i="2"/>
  <c r="Q7533" i="2"/>
  <c r="Q7534" i="2"/>
  <c r="Q7535" i="2"/>
  <c r="Q7536" i="2"/>
  <c r="Q7537" i="2"/>
  <c r="Q7538" i="2"/>
  <c r="Q7539" i="2"/>
  <c r="Q7540" i="2"/>
  <c r="Q7541" i="2"/>
  <c r="Q7542" i="2"/>
  <c r="Q7543" i="2"/>
  <c r="Q7544" i="2"/>
  <c r="Q7545" i="2"/>
  <c r="Q7546" i="2"/>
  <c r="Q7547" i="2"/>
  <c r="Q7548" i="2"/>
  <c r="Q7549" i="2"/>
  <c r="Q7550" i="2"/>
  <c r="Q7551" i="2"/>
  <c r="Q7552" i="2"/>
  <c r="Q7553" i="2"/>
  <c r="Q7554" i="2"/>
  <c r="Q7555" i="2"/>
  <c r="Q7556" i="2"/>
  <c r="Q7557" i="2"/>
  <c r="Q7558" i="2"/>
  <c r="Q7559" i="2"/>
  <c r="Q7560" i="2"/>
  <c r="Q7561" i="2"/>
  <c r="Q7562" i="2"/>
  <c r="Q7563" i="2"/>
  <c r="Q7564" i="2"/>
  <c r="Q7565" i="2"/>
  <c r="Q7566" i="2"/>
  <c r="Q7567" i="2"/>
  <c r="Q7568" i="2"/>
  <c r="Q7569" i="2"/>
  <c r="Q7570" i="2"/>
  <c r="Q7571" i="2"/>
  <c r="Q7572" i="2"/>
  <c r="Q7573" i="2"/>
  <c r="Q7574" i="2"/>
  <c r="Q7575" i="2"/>
  <c r="Q7576" i="2"/>
  <c r="Q7577" i="2"/>
  <c r="Q7578" i="2"/>
  <c r="Q7579" i="2"/>
  <c r="Q7580" i="2"/>
  <c r="Q7581" i="2"/>
  <c r="Q7582" i="2"/>
  <c r="Q7583" i="2"/>
  <c r="Q7584" i="2"/>
  <c r="Q7585" i="2"/>
  <c r="Q7586" i="2"/>
  <c r="Q7587" i="2"/>
  <c r="Q7588" i="2"/>
  <c r="Q7589" i="2"/>
  <c r="Q7590" i="2"/>
  <c r="Q7591" i="2"/>
  <c r="Q7592" i="2"/>
  <c r="Q7593" i="2"/>
  <c r="Q7594" i="2"/>
  <c r="Q7595" i="2"/>
  <c r="Q7596" i="2"/>
  <c r="Q7597" i="2"/>
  <c r="Q7598" i="2"/>
  <c r="Q7599" i="2"/>
  <c r="Q7600" i="2"/>
  <c r="Q7601" i="2"/>
  <c r="Q7602" i="2"/>
  <c r="Q7603" i="2"/>
  <c r="Q7604" i="2"/>
  <c r="Q7605" i="2"/>
  <c r="Q7606" i="2"/>
  <c r="Q7607" i="2"/>
  <c r="Q7608" i="2"/>
  <c r="Q7609" i="2"/>
  <c r="Q7610" i="2"/>
  <c r="Q7611" i="2"/>
  <c r="Q7612" i="2"/>
  <c r="Q7613" i="2"/>
  <c r="Q7614" i="2"/>
  <c r="Q7615" i="2"/>
  <c r="Q7616" i="2"/>
  <c r="Q7617" i="2"/>
  <c r="Q7618" i="2"/>
  <c r="Q7619" i="2"/>
  <c r="Q7620" i="2"/>
  <c r="Q7621" i="2"/>
  <c r="Q7622" i="2"/>
  <c r="Q7623" i="2"/>
  <c r="Q7624" i="2"/>
  <c r="Q7625" i="2"/>
  <c r="Q7626" i="2"/>
  <c r="Q7627" i="2"/>
  <c r="Q7628" i="2"/>
  <c r="Q7629" i="2"/>
  <c r="Q7630" i="2"/>
  <c r="Q7631" i="2"/>
  <c r="Q7632" i="2"/>
  <c r="Q7633" i="2"/>
  <c r="Q7634" i="2"/>
  <c r="Q7635" i="2"/>
  <c r="Q7636" i="2"/>
  <c r="Q7637" i="2"/>
  <c r="Q7638" i="2"/>
  <c r="Q7639" i="2"/>
  <c r="Q7640" i="2"/>
  <c r="Q7641" i="2"/>
  <c r="Q7642" i="2"/>
  <c r="Q7643" i="2"/>
  <c r="Q7644" i="2"/>
  <c r="Q7645" i="2"/>
  <c r="Q7646" i="2"/>
  <c r="Q7647" i="2"/>
  <c r="Q7648" i="2"/>
  <c r="Q7649" i="2"/>
  <c r="Q7650" i="2"/>
  <c r="Q7651" i="2"/>
  <c r="Q7652" i="2"/>
  <c r="Q7653" i="2"/>
  <c r="Q7654" i="2"/>
  <c r="Q7655" i="2"/>
  <c r="Q7656" i="2"/>
  <c r="Q7657" i="2"/>
  <c r="Q7658" i="2"/>
  <c r="Q7659" i="2"/>
  <c r="Q7660" i="2"/>
  <c r="Q7661" i="2"/>
  <c r="Q7662" i="2"/>
  <c r="Q7663" i="2"/>
  <c r="Q7664" i="2"/>
  <c r="Q7665" i="2"/>
  <c r="Q7666" i="2"/>
  <c r="Q7667" i="2"/>
  <c r="Q7668" i="2"/>
  <c r="Q7669" i="2"/>
  <c r="Q7670" i="2"/>
  <c r="Q7671" i="2"/>
  <c r="Q7672" i="2"/>
  <c r="Q7673" i="2"/>
  <c r="Q7674" i="2"/>
  <c r="Q7675" i="2"/>
  <c r="Q7676" i="2"/>
  <c r="Q7677" i="2"/>
  <c r="Q7678" i="2"/>
  <c r="Q7679" i="2"/>
  <c r="Q7680" i="2"/>
  <c r="Q7681" i="2"/>
  <c r="Q7682" i="2"/>
  <c r="Q7683" i="2"/>
  <c r="Q7684" i="2"/>
  <c r="Q7685" i="2"/>
  <c r="Q7686" i="2"/>
  <c r="Q7687" i="2"/>
  <c r="Q7688" i="2"/>
  <c r="Q7689" i="2"/>
  <c r="Q7690" i="2"/>
  <c r="Q7691" i="2"/>
  <c r="Q7692" i="2"/>
  <c r="Q7693" i="2"/>
  <c r="Q7694" i="2"/>
  <c r="Q7695" i="2"/>
  <c r="Q7696" i="2"/>
  <c r="Q7697" i="2"/>
  <c r="Q7698" i="2"/>
  <c r="Q7699" i="2"/>
  <c r="Q7700" i="2"/>
  <c r="Q7701" i="2"/>
  <c r="Q7702" i="2"/>
  <c r="Q7703" i="2"/>
  <c r="Q7704" i="2"/>
  <c r="Q7705" i="2"/>
  <c r="Q7706" i="2"/>
  <c r="Q7707" i="2"/>
  <c r="Q7708" i="2"/>
  <c r="Q7709" i="2"/>
  <c r="Q7710" i="2"/>
  <c r="Q7711" i="2"/>
  <c r="Q7712" i="2"/>
  <c r="Q7713" i="2"/>
  <c r="Q7714" i="2"/>
  <c r="Q7715" i="2"/>
  <c r="Q7716" i="2"/>
  <c r="Q7717" i="2"/>
  <c r="Q7718" i="2"/>
  <c r="Q7719" i="2"/>
  <c r="Q7720" i="2"/>
  <c r="Q7721" i="2"/>
  <c r="Q7722" i="2"/>
  <c r="Q7723" i="2"/>
  <c r="Q7724" i="2"/>
  <c r="Q7725" i="2"/>
  <c r="Q7726" i="2"/>
  <c r="Q7727" i="2"/>
  <c r="Q7728" i="2"/>
  <c r="Q7729" i="2"/>
  <c r="Q7730" i="2"/>
  <c r="Q7731" i="2"/>
  <c r="Q7732" i="2"/>
  <c r="Q7733" i="2"/>
  <c r="Q7734" i="2"/>
  <c r="Q7735" i="2"/>
  <c r="Q7736" i="2"/>
  <c r="Q7737" i="2"/>
  <c r="Q7738" i="2"/>
  <c r="Q7739" i="2"/>
  <c r="Q7740" i="2"/>
  <c r="Q7741" i="2"/>
  <c r="Q7742" i="2"/>
  <c r="Q7743" i="2"/>
  <c r="Q7744" i="2"/>
  <c r="Q7745" i="2"/>
  <c r="Q7746" i="2"/>
  <c r="Q7747" i="2"/>
  <c r="Q7748" i="2"/>
  <c r="Q7749" i="2"/>
  <c r="Q7750" i="2"/>
  <c r="Q7751" i="2"/>
  <c r="Q7752" i="2"/>
  <c r="Q7753" i="2"/>
  <c r="Q7754" i="2"/>
  <c r="Q7755" i="2"/>
  <c r="Q7756" i="2"/>
  <c r="Q7757" i="2"/>
  <c r="Q7758" i="2"/>
  <c r="Q7759" i="2"/>
  <c r="Q7760" i="2"/>
  <c r="Q7761" i="2"/>
  <c r="Q7762" i="2"/>
  <c r="Q7763" i="2"/>
  <c r="Q7764" i="2"/>
  <c r="Q7765" i="2"/>
  <c r="Q7766" i="2"/>
  <c r="Q7767" i="2"/>
  <c r="Q7768" i="2"/>
  <c r="Q7769" i="2"/>
  <c r="Q7770" i="2"/>
  <c r="Q7771" i="2"/>
  <c r="Q7772" i="2"/>
  <c r="Q7773" i="2"/>
  <c r="Q7774" i="2"/>
  <c r="Q7775" i="2"/>
  <c r="Q7776" i="2"/>
  <c r="Q7777" i="2"/>
  <c r="Q7778" i="2"/>
  <c r="Q7779" i="2"/>
  <c r="Q7780" i="2"/>
  <c r="Q7781" i="2"/>
  <c r="Q7782" i="2"/>
  <c r="Q7783" i="2"/>
  <c r="Q7784" i="2"/>
  <c r="Q7785" i="2"/>
  <c r="Q7786" i="2"/>
  <c r="Q7787" i="2"/>
  <c r="Q7788" i="2"/>
  <c r="Q7789" i="2"/>
  <c r="Q7790" i="2"/>
  <c r="Q7791" i="2"/>
  <c r="Q7792" i="2"/>
  <c r="Q7793" i="2"/>
  <c r="Q7794" i="2"/>
  <c r="Q7795" i="2"/>
  <c r="Q7796" i="2"/>
  <c r="Q7797" i="2"/>
  <c r="Q7798" i="2"/>
  <c r="Q7799" i="2"/>
  <c r="Q7800" i="2"/>
  <c r="Q7801" i="2"/>
  <c r="Q7802" i="2"/>
  <c r="Q7803" i="2"/>
  <c r="Q7804" i="2"/>
  <c r="Q7805" i="2"/>
  <c r="Q7806" i="2"/>
  <c r="Q7807" i="2"/>
  <c r="Q7808" i="2"/>
  <c r="Q7809" i="2"/>
  <c r="Q7810" i="2"/>
  <c r="Q7811" i="2"/>
  <c r="Q7812" i="2"/>
  <c r="Q7813" i="2"/>
  <c r="Q7814" i="2"/>
  <c r="Q7815" i="2"/>
  <c r="Q7816" i="2"/>
  <c r="Q7817" i="2"/>
  <c r="Q7818" i="2"/>
  <c r="Q7819" i="2"/>
  <c r="Q7820" i="2"/>
  <c r="Q7821" i="2"/>
  <c r="Q7822" i="2"/>
  <c r="Q7823" i="2"/>
  <c r="Q7824" i="2"/>
  <c r="Q7825" i="2"/>
  <c r="Q7826" i="2"/>
  <c r="Q7827" i="2"/>
  <c r="Q7828" i="2"/>
  <c r="Q7829" i="2"/>
  <c r="Q7830" i="2"/>
  <c r="Q7831" i="2"/>
  <c r="Q7832" i="2"/>
  <c r="Q7833" i="2"/>
  <c r="Q7834" i="2"/>
  <c r="Q7835" i="2"/>
  <c r="Q7836" i="2"/>
  <c r="Q7837" i="2"/>
  <c r="Q7838" i="2"/>
  <c r="Q7839" i="2"/>
  <c r="Q7840" i="2"/>
  <c r="Q7841" i="2"/>
  <c r="Q7842" i="2"/>
  <c r="Q7843" i="2"/>
  <c r="Q7844" i="2"/>
  <c r="Q7845" i="2"/>
  <c r="Q7846" i="2"/>
  <c r="Q7847" i="2"/>
  <c r="Q7848" i="2"/>
  <c r="Q7849" i="2"/>
  <c r="Q7850" i="2"/>
  <c r="Q7851" i="2"/>
  <c r="Q7852" i="2"/>
  <c r="Q7853" i="2"/>
  <c r="Q7854" i="2"/>
  <c r="Q7855" i="2"/>
  <c r="Q7856" i="2"/>
  <c r="Q7857" i="2"/>
  <c r="Q7858" i="2"/>
  <c r="Q7859" i="2"/>
  <c r="Q7860" i="2"/>
  <c r="Q7861" i="2"/>
  <c r="Q7862" i="2"/>
  <c r="Q7863" i="2"/>
  <c r="Q7864" i="2"/>
  <c r="Q7865" i="2"/>
  <c r="Q7866" i="2"/>
  <c r="Q7867" i="2"/>
  <c r="Q7868" i="2"/>
  <c r="Q7869" i="2"/>
  <c r="Q7870" i="2"/>
  <c r="Q7871" i="2"/>
  <c r="Q7872" i="2"/>
  <c r="Q7873" i="2"/>
  <c r="Q7874" i="2"/>
  <c r="Q7875" i="2"/>
  <c r="Q7876" i="2"/>
  <c r="Q7877" i="2"/>
  <c r="Q7878" i="2"/>
  <c r="Q7879" i="2"/>
  <c r="Q7880" i="2"/>
  <c r="Q7881" i="2"/>
  <c r="Q7882" i="2"/>
  <c r="Q7883" i="2"/>
  <c r="Q7884" i="2"/>
  <c r="Q7885" i="2"/>
  <c r="Q7886" i="2"/>
  <c r="Q7887" i="2"/>
  <c r="Q7888" i="2"/>
  <c r="Q7889" i="2"/>
  <c r="Q7890" i="2"/>
  <c r="Q7891" i="2"/>
  <c r="Q7892" i="2"/>
  <c r="Q7893" i="2"/>
  <c r="Q7894" i="2"/>
  <c r="Q7895" i="2"/>
  <c r="Q7896" i="2"/>
  <c r="Q7897" i="2"/>
  <c r="Q7898" i="2"/>
  <c r="Q7899" i="2"/>
  <c r="Q7900" i="2"/>
  <c r="Q7901" i="2"/>
  <c r="Q7902" i="2"/>
  <c r="Q7903" i="2"/>
  <c r="Q7904" i="2"/>
  <c r="Q7905" i="2"/>
  <c r="Q7906" i="2"/>
  <c r="Q7907" i="2"/>
  <c r="Q7908" i="2"/>
  <c r="Q7909" i="2"/>
  <c r="Q7910" i="2"/>
  <c r="Q7911" i="2"/>
  <c r="Q7912" i="2"/>
  <c r="Q7913" i="2"/>
  <c r="Q7914" i="2"/>
  <c r="Q7915" i="2"/>
  <c r="Q7916" i="2"/>
  <c r="Q7917" i="2"/>
  <c r="Q7918" i="2"/>
  <c r="Q7919" i="2"/>
  <c r="Q7920" i="2"/>
  <c r="Q7921" i="2"/>
  <c r="Q7922" i="2"/>
  <c r="Q7923" i="2"/>
  <c r="Q7924" i="2"/>
  <c r="Q7925" i="2"/>
  <c r="Q7926" i="2"/>
  <c r="Q7927" i="2"/>
  <c r="Q7928" i="2"/>
  <c r="Q7929" i="2"/>
  <c r="Q7930" i="2"/>
  <c r="Q7931" i="2"/>
  <c r="Q7932" i="2"/>
  <c r="Q7933" i="2"/>
  <c r="Q7934" i="2"/>
  <c r="Q7935" i="2"/>
  <c r="Q7936" i="2"/>
  <c r="Q7937" i="2"/>
  <c r="Q7938" i="2"/>
  <c r="Q7939" i="2"/>
  <c r="Q7940" i="2"/>
  <c r="Q7941" i="2"/>
  <c r="Q7942" i="2"/>
  <c r="Q7943" i="2"/>
  <c r="Q7944" i="2"/>
  <c r="Q7945" i="2"/>
  <c r="Q7946" i="2"/>
  <c r="Q7947" i="2"/>
  <c r="Q7948" i="2"/>
  <c r="Q7949" i="2"/>
  <c r="Q7950" i="2"/>
  <c r="Q7951" i="2"/>
  <c r="Q7952" i="2"/>
  <c r="Q7953" i="2"/>
  <c r="Q7954" i="2"/>
  <c r="Q7955" i="2"/>
  <c r="Q7956" i="2"/>
  <c r="Q7957" i="2"/>
  <c r="Q7958" i="2"/>
  <c r="Q7959" i="2"/>
  <c r="Q7960" i="2"/>
  <c r="Q7961" i="2"/>
  <c r="Q7962" i="2"/>
  <c r="Q7963" i="2"/>
  <c r="Q7964" i="2"/>
  <c r="Q7965" i="2"/>
  <c r="Q7966" i="2"/>
  <c r="Q7967" i="2"/>
  <c r="Q7968" i="2"/>
  <c r="Q7969" i="2"/>
  <c r="Q7970" i="2"/>
  <c r="Q7971" i="2"/>
  <c r="Q7972" i="2"/>
  <c r="Q7973" i="2"/>
  <c r="Q7974" i="2"/>
  <c r="Q7975" i="2"/>
  <c r="Q7976" i="2"/>
  <c r="Q7977" i="2"/>
  <c r="Q7978" i="2"/>
  <c r="Q7979" i="2"/>
  <c r="Q7980" i="2"/>
  <c r="Q7981" i="2"/>
  <c r="Q7982" i="2"/>
  <c r="Q7983" i="2"/>
  <c r="Q7984" i="2"/>
  <c r="Q7985" i="2"/>
  <c r="Q7986" i="2"/>
  <c r="Q7987" i="2"/>
  <c r="Q7988" i="2"/>
  <c r="Q7989" i="2"/>
  <c r="Q7990" i="2"/>
  <c r="Q7991" i="2"/>
  <c r="Q7992" i="2"/>
  <c r="Q7993" i="2"/>
  <c r="Q7994" i="2"/>
  <c r="Q7995" i="2"/>
  <c r="Q7996" i="2"/>
  <c r="Q7997" i="2"/>
  <c r="Q7998" i="2"/>
  <c r="Q7999" i="2"/>
  <c r="Q8000" i="2"/>
  <c r="Q8001" i="2"/>
  <c r="Q8002" i="2"/>
  <c r="Q8003" i="2"/>
  <c r="Q8004" i="2"/>
  <c r="Q8005" i="2"/>
  <c r="Q8006" i="2"/>
  <c r="Q8007" i="2"/>
  <c r="Q8008" i="2"/>
  <c r="Q8009" i="2"/>
  <c r="Q8010" i="2"/>
  <c r="Q8011" i="2"/>
  <c r="Q8012" i="2"/>
  <c r="Q8013" i="2"/>
  <c r="Q8014" i="2"/>
  <c r="Q8015" i="2"/>
  <c r="Q8016" i="2"/>
  <c r="Q8017" i="2"/>
  <c r="Q8018" i="2"/>
  <c r="Q8019" i="2"/>
  <c r="Q8020" i="2"/>
  <c r="Q8021" i="2"/>
  <c r="Q8022" i="2"/>
  <c r="Q8023" i="2"/>
  <c r="Q8024" i="2"/>
  <c r="Q8025" i="2"/>
  <c r="Q8026" i="2"/>
  <c r="Q8027" i="2"/>
  <c r="Q8028" i="2"/>
  <c r="Q8029" i="2"/>
  <c r="Q8030" i="2"/>
  <c r="Q8031" i="2"/>
  <c r="Q8032" i="2"/>
  <c r="Q8033" i="2"/>
  <c r="Q8034" i="2"/>
  <c r="Q8035" i="2"/>
  <c r="Q8036" i="2"/>
  <c r="Q8037" i="2"/>
  <c r="Q8038" i="2"/>
  <c r="Q8039" i="2"/>
  <c r="Q8040" i="2"/>
  <c r="Q8041" i="2"/>
  <c r="Q8042" i="2"/>
  <c r="Q8043" i="2"/>
  <c r="Q8044" i="2"/>
  <c r="Q8045" i="2"/>
  <c r="Q8046" i="2"/>
  <c r="Q8047" i="2"/>
  <c r="Q8048" i="2"/>
  <c r="Q8049" i="2"/>
  <c r="Q8050" i="2"/>
  <c r="Q8051" i="2"/>
  <c r="Q8052" i="2"/>
  <c r="Q8053" i="2"/>
  <c r="Q8054" i="2"/>
  <c r="Q8055" i="2"/>
  <c r="Q8056" i="2"/>
  <c r="Q8057" i="2"/>
  <c r="Q8058" i="2"/>
  <c r="Q8059" i="2"/>
  <c r="Q8060" i="2"/>
  <c r="Q8061" i="2"/>
  <c r="Q8062" i="2"/>
  <c r="Q8063" i="2"/>
  <c r="Q8064" i="2"/>
  <c r="Q8065" i="2"/>
  <c r="Q8066" i="2"/>
  <c r="Q8067" i="2"/>
  <c r="Q8068" i="2"/>
  <c r="Q8069" i="2"/>
  <c r="Q8070" i="2"/>
  <c r="Q8071" i="2"/>
  <c r="Q8072" i="2"/>
  <c r="Q8073" i="2"/>
  <c r="Q8074" i="2"/>
  <c r="Q8075" i="2"/>
  <c r="Q8076" i="2"/>
  <c r="Q8077" i="2"/>
  <c r="Q8078" i="2"/>
  <c r="Q8079" i="2"/>
  <c r="Q8080" i="2"/>
  <c r="Q8081" i="2"/>
  <c r="Q8082" i="2"/>
  <c r="Q8083" i="2"/>
  <c r="Q8084" i="2"/>
  <c r="Q8085" i="2"/>
  <c r="Q8086" i="2"/>
  <c r="Q8087" i="2"/>
  <c r="Q8088" i="2"/>
  <c r="Q8089" i="2"/>
  <c r="Q8090" i="2"/>
  <c r="Q8091" i="2"/>
  <c r="Q8092" i="2"/>
  <c r="Q8093" i="2"/>
  <c r="Q8094" i="2"/>
  <c r="Q8095" i="2"/>
  <c r="Q8096" i="2"/>
  <c r="Q8097" i="2"/>
  <c r="Q8098" i="2"/>
  <c r="Q8099" i="2"/>
  <c r="Q8100" i="2"/>
  <c r="Q8101" i="2"/>
  <c r="Q8102" i="2"/>
  <c r="Q8103" i="2"/>
  <c r="Q8104" i="2"/>
  <c r="Q8105" i="2"/>
  <c r="Q8106" i="2"/>
  <c r="Q8107" i="2"/>
  <c r="Q8108" i="2"/>
  <c r="Q8109" i="2"/>
  <c r="Q8110" i="2"/>
  <c r="Q8111" i="2"/>
  <c r="Q8112" i="2"/>
  <c r="Q8113" i="2"/>
  <c r="Q8114" i="2"/>
  <c r="Q8115" i="2"/>
  <c r="Q8116" i="2"/>
  <c r="Q8117" i="2"/>
  <c r="Q8118" i="2"/>
  <c r="Q8119" i="2"/>
  <c r="Q8120" i="2"/>
  <c r="Q8121" i="2"/>
  <c r="Q8122" i="2"/>
  <c r="Q8123" i="2"/>
  <c r="Q8124" i="2"/>
  <c r="Q8125" i="2"/>
  <c r="Q8126" i="2"/>
  <c r="Q8127" i="2"/>
  <c r="Q8128" i="2"/>
  <c r="Q8129" i="2"/>
  <c r="Q8130" i="2"/>
  <c r="Q8131" i="2"/>
  <c r="Q8132" i="2"/>
  <c r="Q8133" i="2"/>
  <c r="Q8134" i="2"/>
  <c r="Q8135" i="2"/>
  <c r="Q8136" i="2"/>
  <c r="Q8137" i="2"/>
  <c r="Q8138" i="2"/>
  <c r="Q8139" i="2"/>
  <c r="Q8140" i="2"/>
  <c r="Q8141" i="2"/>
  <c r="Q8142" i="2"/>
  <c r="Q8143" i="2"/>
  <c r="Q8144" i="2"/>
  <c r="Q8145" i="2"/>
  <c r="Q8146" i="2"/>
  <c r="Q8147" i="2"/>
  <c r="Q8148" i="2"/>
  <c r="Q8149" i="2"/>
  <c r="Q8150" i="2"/>
  <c r="Q8151" i="2"/>
  <c r="Q8152" i="2"/>
  <c r="Q8153" i="2"/>
  <c r="Q8154" i="2"/>
  <c r="Q8155" i="2"/>
  <c r="Q8156" i="2"/>
  <c r="Q8157" i="2"/>
  <c r="Q8158" i="2"/>
  <c r="Q8159" i="2"/>
  <c r="Q8160" i="2"/>
  <c r="Q8161" i="2"/>
  <c r="Q8162" i="2"/>
  <c r="Q8163" i="2"/>
  <c r="Q8164" i="2"/>
  <c r="Q8165" i="2"/>
  <c r="Q8166" i="2"/>
  <c r="Q8167" i="2"/>
  <c r="Q8168" i="2"/>
  <c r="Q8169" i="2"/>
  <c r="Q8170" i="2"/>
  <c r="Q8171" i="2"/>
  <c r="Q8172" i="2"/>
  <c r="Q8173" i="2"/>
  <c r="Q8174" i="2"/>
  <c r="Q8175" i="2"/>
  <c r="Q8176" i="2"/>
  <c r="Q8177" i="2"/>
  <c r="Q8178" i="2"/>
  <c r="Q8179" i="2"/>
  <c r="Q8180" i="2"/>
  <c r="Q8181" i="2"/>
  <c r="Q8182" i="2"/>
  <c r="Q8183" i="2"/>
  <c r="Q8184" i="2"/>
  <c r="Q8185" i="2"/>
  <c r="Q8186" i="2"/>
  <c r="Q8187" i="2"/>
  <c r="Q8188" i="2"/>
  <c r="Q8189" i="2"/>
  <c r="Q8190" i="2"/>
  <c r="Q8191" i="2"/>
  <c r="Q8192" i="2"/>
  <c r="Q8193" i="2"/>
  <c r="Q8194" i="2"/>
  <c r="Q8195" i="2"/>
  <c r="Q8196" i="2"/>
  <c r="Q8197" i="2"/>
  <c r="Q8198" i="2"/>
  <c r="Q8199" i="2"/>
  <c r="Q8200" i="2"/>
  <c r="Q8201" i="2"/>
  <c r="Q8202" i="2"/>
  <c r="Q8203" i="2"/>
  <c r="Q8204" i="2"/>
  <c r="Q8205" i="2"/>
  <c r="Q8206" i="2"/>
  <c r="Q8207" i="2"/>
  <c r="Q8208" i="2"/>
  <c r="Q8209" i="2"/>
  <c r="Q8210" i="2"/>
  <c r="Q8211" i="2"/>
  <c r="Q8212" i="2"/>
  <c r="Q8213" i="2"/>
  <c r="Q8214" i="2"/>
  <c r="Q8215" i="2"/>
  <c r="Q8216" i="2"/>
  <c r="Q8217" i="2"/>
  <c r="Q8218" i="2"/>
  <c r="Q8219" i="2"/>
  <c r="Q8220" i="2"/>
  <c r="Q8221" i="2"/>
  <c r="Q8222" i="2"/>
  <c r="Q8223" i="2"/>
  <c r="Q8224" i="2"/>
  <c r="Q8225" i="2"/>
  <c r="Q8226" i="2"/>
  <c r="Q8227" i="2"/>
  <c r="Q8228" i="2"/>
  <c r="Q8229" i="2"/>
  <c r="Q8230" i="2"/>
  <c r="Q8231" i="2"/>
  <c r="Q8232" i="2"/>
  <c r="Q8233" i="2"/>
  <c r="Q8234" i="2"/>
  <c r="Q8235" i="2"/>
  <c r="Q8236" i="2"/>
  <c r="Q8237" i="2"/>
  <c r="Q8238" i="2"/>
  <c r="Q8239" i="2"/>
  <c r="Q8240" i="2"/>
  <c r="Q8241" i="2"/>
  <c r="Q8242" i="2"/>
  <c r="Q8243" i="2"/>
  <c r="Q8244" i="2"/>
  <c r="Q8245" i="2"/>
  <c r="Q8246" i="2"/>
  <c r="Q8247" i="2"/>
  <c r="Q8248" i="2"/>
  <c r="Q8249" i="2"/>
  <c r="Q8250" i="2"/>
  <c r="Q8251" i="2"/>
  <c r="Q8252" i="2"/>
  <c r="Q8253" i="2"/>
  <c r="Q8254" i="2"/>
  <c r="Q8255" i="2"/>
  <c r="Q8256" i="2"/>
  <c r="Q8257" i="2"/>
  <c r="Q8258" i="2"/>
  <c r="Q8259" i="2"/>
  <c r="Q8260" i="2"/>
  <c r="Q8261" i="2"/>
  <c r="Q8262" i="2"/>
  <c r="Q8263" i="2"/>
  <c r="Q8264" i="2"/>
  <c r="Q8265" i="2"/>
  <c r="Q8266" i="2"/>
  <c r="Q8267" i="2"/>
  <c r="Q8268" i="2"/>
  <c r="Q8269" i="2"/>
  <c r="Q8270" i="2"/>
  <c r="Q8271" i="2"/>
  <c r="Q8272" i="2"/>
  <c r="Q8273" i="2"/>
  <c r="Q8274" i="2"/>
  <c r="Q8275" i="2"/>
  <c r="Q8276" i="2"/>
  <c r="Q8277" i="2"/>
  <c r="Q8278" i="2"/>
  <c r="Q8279" i="2"/>
  <c r="Q8280" i="2"/>
  <c r="Q8281" i="2"/>
  <c r="Q8282" i="2"/>
  <c r="Q8283" i="2"/>
  <c r="Q8284" i="2"/>
  <c r="Q8285" i="2"/>
  <c r="Q8286" i="2"/>
  <c r="Q8287" i="2"/>
  <c r="Q8288" i="2"/>
  <c r="Q8289" i="2"/>
  <c r="Q8290" i="2"/>
  <c r="Q8291" i="2"/>
  <c r="Q8292" i="2"/>
  <c r="Q8293" i="2"/>
  <c r="Q8294" i="2"/>
  <c r="Q8295" i="2"/>
  <c r="Q8296" i="2"/>
  <c r="Q8297" i="2"/>
  <c r="Q8298" i="2"/>
  <c r="Q8299" i="2"/>
  <c r="Q8300" i="2"/>
  <c r="Q8301" i="2"/>
  <c r="Q8302" i="2"/>
  <c r="Q8303" i="2"/>
  <c r="Q8304" i="2"/>
  <c r="Q8305" i="2"/>
  <c r="Q8306" i="2"/>
  <c r="Q8307" i="2"/>
  <c r="Q8308" i="2"/>
  <c r="Q8309" i="2"/>
  <c r="Q8310" i="2"/>
  <c r="Q8311" i="2"/>
  <c r="Q8312" i="2"/>
  <c r="Q8313" i="2"/>
  <c r="Q8314" i="2"/>
  <c r="Q8315" i="2"/>
  <c r="Q8316" i="2"/>
  <c r="Q8317" i="2"/>
  <c r="Q8318" i="2"/>
  <c r="Q8319" i="2"/>
  <c r="Q8320" i="2"/>
  <c r="Q8321" i="2"/>
  <c r="Q8322" i="2"/>
  <c r="Q8323" i="2"/>
  <c r="Q8324" i="2"/>
  <c r="Q8325" i="2"/>
  <c r="Q8326" i="2"/>
  <c r="Q8327" i="2"/>
  <c r="Q8328" i="2"/>
  <c r="Q8329" i="2"/>
  <c r="Q8330" i="2"/>
  <c r="Q8331" i="2"/>
  <c r="Q8332" i="2"/>
  <c r="Q8333" i="2"/>
  <c r="Q8334" i="2"/>
  <c r="Q8335" i="2"/>
  <c r="Q8336" i="2"/>
  <c r="Q8337" i="2"/>
  <c r="Q8338" i="2"/>
  <c r="Q8339" i="2"/>
  <c r="Q8340" i="2"/>
  <c r="Q8341" i="2"/>
  <c r="Q8342" i="2"/>
  <c r="Q8343" i="2"/>
  <c r="Q8344" i="2"/>
  <c r="Q8345" i="2"/>
  <c r="Q8346" i="2"/>
  <c r="Q8347" i="2"/>
  <c r="Q8348" i="2"/>
  <c r="Q8349" i="2"/>
  <c r="Q8350" i="2"/>
  <c r="Q8351" i="2"/>
  <c r="Q8352" i="2"/>
  <c r="Q8353" i="2"/>
  <c r="Q8354" i="2"/>
  <c r="Q8355" i="2"/>
  <c r="Q8356" i="2"/>
  <c r="Q8357" i="2"/>
  <c r="Q8358" i="2"/>
  <c r="Q8359" i="2"/>
  <c r="Q8360" i="2"/>
  <c r="Q8361" i="2"/>
  <c r="Q8362" i="2"/>
  <c r="Q8363" i="2"/>
  <c r="Q8364" i="2"/>
  <c r="Q8365" i="2"/>
  <c r="Q8366" i="2"/>
  <c r="Q8367" i="2"/>
  <c r="Q8368" i="2"/>
  <c r="Q8369" i="2"/>
  <c r="Q8370" i="2"/>
  <c r="Q8371" i="2"/>
  <c r="Q8372" i="2"/>
  <c r="Q8373" i="2"/>
  <c r="Q8374" i="2"/>
  <c r="Q8375" i="2"/>
  <c r="Q8376" i="2"/>
  <c r="Q8377" i="2"/>
  <c r="Q8378" i="2"/>
  <c r="Q8379" i="2"/>
  <c r="Q8380" i="2"/>
  <c r="Q8381" i="2"/>
  <c r="Q8382" i="2"/>
  <c r="Q8383" i="2"/>
  <c r="Q8384" i="2"/>
  <c r="Q8385" i="2"/>
  <c r="Q8386" i="2"/>
  <c r="Q8387" i="2"/>
  <c r="Q8388" i="2"/>
  <c r="Q8389" i="2"/>
  <c r="Q8390" i="2"/>
  <c r="Q8391" i="2"/>
  <c r="Q8392" i="2"/>
  <c r="Q8393" i="2"/>
  <c r="Q8394" i="2"/>
  <c r="Q8395" i="2"/>
  <c r="Q8396" i="2"/>
  <c r="Q8397" i="2"/>
  <c r="Q8398" i="2"/>
  <c r="Q8399" i="2"/>
  <c r="Q8400" i="2"/>
  <c r="Q8401" i="2"/>
  <c r="Q8402" i="2"/>
  <c r="Q8403" i="2"/>
  <c r="Q8404" i="2"/>
  <c r="Q8405" i="2"/>
  <c r="Q8406" i="2"/>
  <c r="Q8407" i="2"/>
  <c r="Q8408" i="2"/>
  <c r="Q8409" i="2"/>
  <c r="Q8410" i="2"/>
  <c r="Q8411" i="2"/>
  <c r="Q8412" i="2"/>
  <c r="Q8413" i="2"/>
  <c r="Q8414" i="2"/>
  <c r="Q8415" i="2"/>
  <c r="Q8416" i="2"/>
  <c r="Q8417" i="2"/>
  <c r="Q8418" i="2"/>
  <c r="Q8419" i="2"/>
  <c r="Q8420" i="2"/>
  <c r="Q8421" i="2"/>
  <c r="Q8422" i="2"/>
  <c r="Q8423" i="2"/>
  <c r="Q8424" i="2"/>
  <c r="Q8425" i="2"/>
  <c r="Q8426" i="2"/>
  <c r="Q8427" i="2"/>
  <c r="Q8428" i="2"/>
  <c r="Q8429" i="2"/>
  <c r="Q8430" i="2"/>
  <c r="Q8431" i="2"/>
  <c r="Q8432" i="2"/>
  <c r="Q8433" i="2"/>
  <c r="Q8434" i="2"/>
  <c r="Q8435" i="2"/>
  <c r="Q8436" i="2"/>
  <c r="Q8437" i="2"/>
  <c r="Q8438" i="2"/>
  <c r="Q8439" i="2"/>
  <c r="Q8440" i="2"/>
  <c r="Q8441" i="2"/>
  <c r="Q8442" i="2"/>
  <c r="Q8443" i="2"/>
  <c r="Q8444" i="2"/>
  <c r="Q8445" i="2"/>
  <c r="Q8446" i="2"/>
  <c r="Q8447" i="2"/>
  <c r="Q8448" i="2"/>
  <c r="Q8449" i="2"/>
  <c r="Q8450" i="2"/>
  <c r="Q8451" i="2"/>
  <c r="Q8452" i="2"/>
  <c r="Q8453" i="2"/>
  <c r="Q8454" i="2"/>
  <c r="Q8455" i="2"/>
  <c r="Q8456" i="2"/>
  <c r="Q8457" i="2"/>
  <c r="Q8458" i="2"/>
  <c r="Q8459" i="2"/>
  <c r="Q8460" i="2"/>
  <c r="Q8461" i="2"/>
  <c r="Q8462" i="2"/>
  <c r="Q8463" i="2"/>
  <c r="Q8464" i="2"/>
  <c r="Q8465" i="2"/>
  <c r="Q8466" i="2"/>
  <c r="Q8467" i="2"/>
  <c r="Q8468" i="2"/>
  <c r="Q8469" i="2"/>
  <c r="Q8470" i="2"/>
  <c r="Q8471" i="2"/>
  <c r="Q8472" i="2"/>
  <c r="Q8473" i="2"/>
  <c r="Q8474" i="2"/>
  <c r="Q8475" i="2"/>
  <c r="Q8476" i="2"/>
  <c r="Q8477" i="2"/>
  <c r="Q8478" i="2"/>
  <c r="Q8479" i="2"/>
  <c r="Q8480" i="2"/>
  <c r="Q8481" i="2"/>
  <c r="Q8482" i="2"/>
  <c r="Q8483" i="2"/>
  <c r="Q8484" i="2"/>
  <c r="Q8485" i="2"/>
  <c r="Q8486" i="2"/>
  <c r="Q8487" i="2"/>
  <c r="Q8488" i="2"/>
  <c r="Q8489" i="2"/>
  <c r="Q8490" i="2"/>
  <c r="Q8491" i="2"/>
  <c r="Q8492" i="2"/>
  <c r="Q8493" i="2"/>
  <c r="Q8494" i="2"/>
  <c r="Q8495" i="2"/>
  <c r="Q8496" i="2"/>
  <c r="Q8497" i="2"/>
  <c r="Q8498" i="2"/>
  <c r="Q8499" i="2"/>
  <c r="Q8500" i="2"/>
  <c r="Q8501" i="2"/>
  <c r="Q8502" i="2"/>
  <c r="Q8503" i="2"/>
  <c r="Q8504" i="2"/>
  <c r="Q8505" i="2"/>
  <c r="Q8506" i="2"/>
  <c r="Q8507" i="2"/>
  <c r="Q8508" i="2"/>
  <c r="Q8509" i="2"/>
  <c r="Q8510" i="2"/>
  <c r="Q8511" i="2"/>
  <c r="Q8512" i="2"/>
  <c r="Q8513" i="2"/>
  <c r="Q8514" i="2"/>
  <c r="Q8515" i="2"/>
  <c r="Q8516" i="2"/>
  <c r="Q8517" i="2"/>
  <c r="Q8518" i="2"/>
  <c r="Q8519" i="2"/>
  <c r="Q8520" i="2"/>
  <c r="Q8521" i="2"/>
  <c r="Q8522" i="2"/>
  <c r="Q8523" i="2"/>
  <c r="Q8524" i="2"/>
  <c r="Q8525" i="2"/>
  <c r="Q8526" i="2"/>
  <c r="Q8527" i="2"/>
  <c r="Q8528" i="2"/>
  <c r="Q8529" i="2"/>
  <c r="Q8530" i="2"/>
  <c r="Q8531" i="2"/>
  <c r="Q8532" i="2"/>
  <c r="Q8533" i="2"/>
  <c r="Q8534" i="2"/>
  <c r="Q8535" i="2"/>
  <c r="Q8536" i="2"/>
  <c r="Q8537" i="2"/>
  <c r="Q8538" i="2"/>
  <c r="Q8539" i="2"/>
  <c r="Q8540" i="2"/>
  <c r="Q8541" i="2"/>
  <c r="Q8542" i="2"/>
  <c r="Q8543" i="2"/>
  <c r="Q8544" i="2"/>
  <c r="Q8545" i="2"/>
  <c r="Q8546" i="2"/>
  <c r="Q8547" i="2"/>
  <c r="Q8548" i="2"/>
  <c r="Q8549" i="2"/>
  <c r="Q8550" i="2"/>
  <c r="Q8551" i="2"/>
  <c r="Q8552" i="2"/>
  <c r="Q8553" i="2"/>
  <c r="Q8554" i="2"/>
  <c r="Q8555" i="2"/>
  <c r="Q8556" i="2"/>
  <c r="Q8557" i="2"/>
  <c r="Q8558" i="2"/>
  <c r="Q8559" i="2"/>
  <c r="Q8560" i="2"/>
  <c r="Q8561" i="2"/>
  <c r="Q8562" i="2"/>
  <c r="Q8563" i="2"/>
  <c r="Q8564" i="2"/>
  <c r="Q8565" i="2"/>
  <c r="Q8566" i="2"/>
  <c r="Q8567" i="2"/>
  <c r="Q8568" i="2"/>
  <c r="Q8569" i="2"/>
  <c r="Q8570" i="2"/>
  <c r="Q8571" i="2"/>
  <c r="Q8572" i="2"/>
  <c r="Q8573" i="2"/>
  <c r="Q8574" i="2"/>
  <c r="Q8575" i="2"/>
  <c r="Q8576" i="2"/>
  <c r="Q8577" i="2"/>
  <c r="Q8578" i="2"/>
  <c r="Q8579" i="2"/>
  <c r="Q8580" i="2"/>
  <c r="Q8581" i="2"/>
  <c r="Q8582" i="2"/>
  <c r="Q8583" i="2"/>
  <c r="Q8584" i="2"/>
  <c r="Q8585" i="2"/>
  <c r="Q8586" i="2"/>
  <c r="Q8587" i="2"/>
  <c r="Q8588" i="2"/>
  <c r="Q8589" i="2"/>
  <c r="Q8590" i="2"/>
  <c r="Q8591" i="2"/>
  <c r="Q8592" i="2"/>
  <c r="Q8593" i="2"/>
  <c r="Q8594" i="2"/>
  <c r="Q8595" i="2"/>
  <c r="Q8596" i="2"/>
  <c r="Q8597" i="2"/>
  <c r="Q8598" i="2"/>
  <c r="Q8599" i="2"/>
  <c r="Q8600" i="2"/>
  <c r="Q8601" i="2"/>
  <c r="Q8602" i="2"/>
  <c r="Q8603" i="2"/>
  <c r="Q8604" i="2"/>
  <c r="Q8605" i="2"/>
  <c r="Q8606" i="2"/>
  <c r="Q8607" i="2"/>
  <c r="Q8608" i="2"/>
  <c r="Q8609" i="2"/>
  <c r="Q8610" i="2"/>
  <c r="Q8611" i="2"/>
  <c r="Q8612" i="2"/>
  <c r="Q8613" i="2"/>
  <c r="Q8614" i="2"/>
  <c r="Q8615" i="2"/>
  <c r="Q8616" i="2"/>
  <c r="Q8617" i="2"/>
  <c r="Q8618" i="2"/>
  <c r="Q8619" i="2"/>
  <c r="Q8620" i="2"/>
  <c r="Q8621" i="2"/>
  <c r="Q8622" i="2"/>
  <c r="Q8623" i="2"/>
  <c r="Q8624" i="2"/>
  <c r="Q8625" i="2"/>
  <c r="Q8626" i="2"/>
  <c r="Q8627" i="2"/>
  <c r="Q8628" i="2"/>
  <c r="Q8629" i="2"/>
  <c r="Q8630" i="2"/>
  <c r="Q8631" i="2"/>
  <c r="Q8632" i="2"/>
  <c r="Q8633" i="2"/>
  <c r="Q8634" i="2"/>
  <c r="Q8635" i="2"/>
  <c r="Q8636" i="2"/>
  <c r="Q8637" i="2"/>
  <c r="Q8638" i="2"/>
  <c r="Q8639" i="2"/>
  <c r="Q8640" i="2"/>
  <c r="Q8641" i="2"/>
  <c r="Q8642" i="2"/>
  <c r="Q8643" i="2"/>
  <c r="Q8644" i="2"/>
  <c r="Q8645" i="2"/>
  <c r="Q8646" i="2"/>
  <c r="Q8647" i="2"/>
  <c r="Q8648" i="2"/>
  <c r="Q8649" i="2"/>
  <c r="Q8650" i="2"/>
  <c r="Q8651" i="2"/>
  <c r="Q8652" i="2"/>
  <c r="Q8653" i="2"/>
  <c r="Q8654" i="2"/>
  <c r="Q8655" i="2"/>
  <c r="Q8656" i="2"/>
  <c r="Q8657" i="2"/>
  <c r="Q8658" i="2"/>
  <c r="Q8659" i="2"/>
  <c r="Q8660" i="2"/>
  <c r="Q8661" i="2"/>
  <c r="Q8662" i="2"/>
  <c r="Q8663" i="2"/>
  <c r="Q8664" i="2"/>
  <c r="Q8665" i="2"/>
  <c r="Q8666" i="2"/>
  <c r="Q8667" i="2"/>
  <c r="Q8668" i="2"/>
  <c r="Q8669" i="2"/>
  <c r="Q8670" i="2"/>
  <c r="Q8671" i="2"/>
  <c r="Q8672" i="2"/>
  <c r="Q8673" i="2"/>
  <c r="Q8674" i="2"/>
  <c r="Q8675" i="2"/>
  <c r="Q8676" i="2"/>
  <c r="Q8677" i="2"/>
  <c r="Q8678" i="2"/>
  <c r="Q8679" i="2"/>
  <c r="Q8680" i="2"/>
  <c r="Q8681" i="2"/>
  <c r="Q8682" i="2"/>
  <c r="Q8683" i="2"/>
  <c r="Q8684" i="2"/>
  <c r="Q8685" i="2"/>
  <c r="Q8686" i="2"/>
  <c r="Q8687" i="2"/>
  <c r="Q8688" i="2"/>
  <c r="Q8689" i="2"/>
  <c r="Q8690" i="2"/>
  <c r="Q8691" i="2"/>
  <c r="Q8692" i="2"/>
  <c r="Q8693" i="2"/>
  <c r="Q8694" i="2"/>
  <c r="Q8695" i="2"/>
  <c r="Q8696" i="2"/>
  <c r="Q8697" i="2"/>
  <c r="Q8698" i="2"/>
  <c r="Q8699" i="2"/>
  <c r="Q8700" i="2"/>
  <c r="Q8701" i="2"/>
  <c r="Q8702" i="2"/>
  <c r="Q8703" i="2"/>
  <c r="Q8704" i="2"/>
  <c r="Q8705" i="2"/>
  <c r="Q8706" i="2"/>
  <c r="Q8707" i="2"/>
  <c r="Q8708" i="2"/>
  <c r="Q8709" i="2"/>
  <c r="Q8710" i="2"/>
  <c r="Q8711" i="2"/>
  <c r="Q8712" i="2"/>
  <c r="Q8713" i="2"/>
  <c r="Q8714" i="2"/>
  <c r="Q8715" i="2"/>
  <c r="Q8716" i="2"/>
  <c r="Q8717" i="2"/>
  <c r="Q8718" i="2"/>
  <c r="Q8719" i="2"/>
  <c r="Q8720" i="2"/>
  <c r="Q8721" i="2"/>
  <c r="Q8722" i="2"/>
  <c r="Q8723" i="2"/>
  <c r="Q8724" i="2"/>
  <c r="Q8725" i="2"/>
  <c r="Q8726" i="2"/>
  <c r="Q8727" i="2"/>
  <c r="Q8728" i="2"/>
  <c r="Q8729" i="2"/>
  <c r="Q8730" i="2"/>
  <c r="Q8731" i="2"/>
  <c r="Q8732" i="2"/>
  <c r="Q8733" i="2"/>
  <c r="Q8734" i="2"/>
  <c r="Q8735" i="2"/>
  <c r="Q8736" i="2"/>
  <c r="Q8737" i="2"/>
  <c r="Q8738" i="2"/>
  <c r="Q8739" i="2"/>
  <c r="Q8740" i="2"/>
  <c r="Q8741" i="2"/>
  <c r="Q8742" i="2"/>
  <c r="Q8743" i="2"/>
  <c r="Q8744" i="2"/>
  <c r="Q8745" i="2"/>
  <c r="Q8746" i="2"/>
  <c r="Q8747" i="2"/>
  <c r="Q8748" i="2"/>
  <c r="Q8749" i="2"/>
  <c r="Q8750" i="2"/>
  <c r="Q8751" i="2"/>
  <c r="Q8752" i="2"/>
  <c r="Q8753" i="2"/>
  <c r="Q8754" i="2"/>
  <c r="Q8755" i="2"/>
  <c r="Q8756" i="2"/>
  <c r="Q8757" i="2"/>
  <c r="Q8758" i="2"/>
  <c r="Q8759" i="2"/>
  <c r="Q8760" i="2"/>
  <c r="Q8761" i="2"/>
  <c r="Q8762" i="2"/>
  <c r="Q8763" i="2"/>
  <c r="Q8764" i="2"/>
  <c r="Q8765" i="2"/>
  <c r="Q8766" i="2"/>
  <c r="Q8767" i="2"/>
  <c r="Q8768" i="2"/>
  <c r="Q8769" i="2"/>
  <c r="Q8770" i="2"/>
  <c r="Q8771" i="2"/>
  <c r="Q8772" i="2"/>
  <c r="Q8773" i="2"/>
  <c r="Q8774" i="2"/>
  <c r="Q8775" i="2"/>
  <c r="Q8776" i="2"/>
  <c r="Q8777" i="2"/>
  <c r="Q8778" i="2"/>
  <c r="Q8779" i="2"/>
  <c r="Q8780" i="2"/>
  <c r="Q8781" i="2"/>
  <c r="Q8782" i="2"/>
  <c r="Q8783" i="2"/>
  <c r="Q8784" i="2"/>
  <c r="Q8785" i="2"/>
  <c r="Q8786" i="2"/>
  <c r="Q8787" i="2"/>
  <c r="Q8788" i="2"/>
  <c r="Q8789" i="2"/>
  <c r="Q8790" i="2"/>
  <c r="Q8791" i="2"/>
  <c r="Q8792" i="2"/>
  <c r="Q8793" i="2"/>
  <c r="Q8794" i="2"/>
  <c r="Q8795" i="2"/>
  <c r="Q8796" i="2"/>
  <c r="Q8797" i="2"/>
  <c r="Q8798" i="2"/>
  <c r="Q8799" i="2"/>
  <c r="Q8800" i="2"/>
  <c r="Q8801" i="2"/>
  <c r="Q8802" i="2"/>
  <c r="Q8803" i="2"/>
  <c r="Q8804" i="2"/>
  <c r="Q8805" i="2"/>
  <c r="Q8806" i="2"/>
  <c r="Q8807" i="2"/>
  <c r="Q8808" i="2"/>
  <c r="Q8809" i="2"/>
  <c r="Q8810" i="2"/>
  <c r="Q8811" i="2"/>
  <c r="Q8812" i="2"/>
  <c r="Q8813" i="2"/>
  <c r="Q8814" i="2"/>
  <c r="Q8815" i="2"/>
  <c r="Q8816" i="2"/>
  <c r="Q8817" i="2"/>
  <c r="Q8818" i="2"/>
  <c r="Q8819" i="2"/>
  <c r="Q8820" i="2"/>
  <c r="Q8821" i="2"/>
  <c r="Q8822" i="2"/>
  <c r="Q8823" i="2"/>
  <c r="Q8824" i="2"/>
  <c r="Q8825" i="2"/>
  <c r="Q8826" i="2"/>
  <c r="Q8827" i="2"/>
  <c r="Q8828" i="2"/>
  <c r="Q8829" i="2"/>
  <c r="Q8830" i="2"/>
  <c r="Q8831" i="2"/>
  <c r="Q8832" i="2"/>
  <c r="Q8833" i="2"/>
  <c r="Q8834" i="2"/>
  <c r="Q8835" i="2"/>
  <c r="Q8836" i="2"/>
  <c r="Q8837" i="2"/>
  <c r="Q8838" i="2"/>
  <c r="Q8839" i="2"/>
  <c r="Q8840" i="2"/>
  <c r="Q8841" i="2"/>
  <c r="Q8842" i="2"/>
  <c r="Q8843" i="2"/>
  <c r="Q8844" i="2"/>
  <c r="Q8845" i="2"/>
  <c r="Q8846" i="2"/>
  <c r="Q8847" i="2"/>
  <c r="Q8848" i="2"/>
  <c r="Q8849" i="2"/>
  <c r="Q8850" i="2"/>
  <c r="Q8851" i="2"/>
  <c r="Q8852" i="2"/>
  <c r="Q8853" i="2"/>
  <c r="Q8854" i="2"/>
  <c r="Q8855" i="2"/>
  <c r="Q8856" i="2"/>
  <c r="Q8857" i="2"/>
  <c r="Q8858" i="2"/>
  <c r="Q8859" i="2"/>
  <c r="Q8860" i="2"/>
  <c r="Q8861" i="2"/>
  <c r="Q8862" i="2"/>
  <c r="Q8863" i="2"/>
  <c r="Q8864" i="2"/>
  <c r="Q8865" i="2"/>
  <c r="Q8866" i="2"/>
  <c r="Q8867" i="2"/>
  <c r="Q8868" i="2"/>
  <c r="Q8869" i="2"/>
  <c r="Q8870" i="2"/>
  <c r="Q8871" i="2"/>
  <c r="Q8872" i="2"/>
  <c r="Q8873" i="2"/>
  <c r="Q8874" i="2"/>
  <c r="Q8875" i="2"/>
  <c r="Q8876" i="2"/>
  <c r="Q8877" i="2"/>
  <c r="Q8878" i="2"/>
  <c r="Q8879" i="2"/>
  <c r="Q8880" i="2"/>
  <c r="Q8881" i="2"/>
  <c r="Q8882" i="2"/>
  <c r="Q8883" i="2"/>
  <c r="Q8884" i="2"/>
  <c r="Q8885" i="2"/>
  <c r="Q8886" i="2"/>
  <c r="Q8887" i="2"/>
  <c r="Q8888" i="2"/>
  <c r="Q8889" i="2"/>
  <c r="Q8890" i="2"/>
  <c r="Q8891" i="2"/>
  <c r="Q8892" i="2"/>
  <c r="Q8893" i="2"/>
  <c r="Q8894" i="2"/>
  <c r="Q8895" i="2"/>
  <c r="Q8896" i="2"/>
  <c r="Q8897" i="2"/>
  <c r="Q8898" i="2"/>
  <c r="Q8899" i="2"/>
  <c r="Q8900" i="2"/>
  <c r="Q8901" i="2"/>
  <c r="Q8902" i="2"/>
  <c r="Q8903" i="2"/>
  <c r="Q8904" i="2"/>
  <c r="Q8905" i="2"/>
  <c r="Q8906" i="2"/>
  <c r="Q8907" i="2"/>
  <c r="Q8908" i="2"/>
  <c r="Q8909" i="2"/>
  <c r="Q8910" i="2"/>
  <c r="Q8911" i="2"/>
  <c r="Q8912" i="2"/>
  <c r="Q8913" i="2"/>
  <c r="Q8914" i="2"/>
  <c r="Q8915" i="2"/>
  <c r="Q8916" i="2"/>
  <c r="Q8917" i="2"/>
  <c r="Q8918" i="2"/>
  <c r="Q8919" i="2"/>
  <c r="Q8920" i="2"/>
  <c r="Q8921" i="2"/>
  <c r="Q8922" i="2"/>
  <c r="Q8923" i="2"/>
  <c r="Q8924" i="2"/>
  <c r="Q8925" i="2"/>
  <c r="Q8926" i="2"/>
  <c r="Q8927" i="2"/>
  <c r="Q8928" i="2"/>
  <c r="Q8929" i="2"/>
  <c r="Q8930" i="2"/>
  <c r="Q8931" i="2"/>
  <c r="Q8932" i="2"/>
  <c r="Q8933" i="2"/>
  <c r="Q8934" i="2"/>
  <c r="Q8935" i="2"/>
  <c r="Q8936" i="2"/>
  <c r="Q8937" i="2"/>
  <c r="Q8938" i="2"/>
  <c r="Q8939" i="2"/>
  <c r="Q8940" i="2"/>
  <c r="Q8941" i="2"/>
  <c r="Q8942" i="2"/>
  <c r="Q8943" i="2"/>
  <c r="Q8944" i="2"/>
  <c r="Q8945" i="2"/>
  <c r="Q8946" i="2"/>
  <c r="Q8947" i="2"/>
  <c r="Q8948" i="2"/>
  <c r="Q8949" i="2"/>
  <c r="Q8950" i="2"/>
  <c r="Q8951" i="2"/>
  <c r="Q8952" i="2"/>
  <c r="Q8953" i="2"/>
  <c r="Q8954" i="2"/>
  <c r="Q8955" i="2"/>
  <c r="Q8956" i="2"/>
  <c r="Q8957" i="2"/>
  <c r="Q8958" i="2"/>
  <c r="Q8959" i="2"/>
  <c r="Q8960" i="2"/>
  <c r="Q8961" i="2"/>
  <c r="Q8962" i="2"/>
  <c r="Q8963" i="2"/>
  <c r="Q8964" i="2"/>
  <c r="Q8965" i="2"/>
  <c r="Q8966" i="2"/>
  <c r="Q8967" i="2"/>
  <c r="Q8968" i="2"/>
  <c r="Q8969" i="2"/>
  <c r="Q8970" i="2"/>
  <c r="Q8971" i="2"/>
  <c r="Q8972" i="2"/>
  <c r="Q8973" i="2"/>
  <c r="Q8974" i="2"/>
  <c r="Q8975" i="2"/>
  <c r="Q8976" i="2"/>
  <c r="Q8977" i="2"/>
  <c r="Q8978" i="2"/>
  <c r="Q8979" i="2"/>
  <c r="Q8980" i="2"/>
  <c r="Q8981" i="2"/>
  <c r="Q8982" i="2"/>
  <c r="Q8983" i="2"/>
  <c r="Q8984" i="2"/>
  <c r="Q8985" i="2"/>
  <c r="Q8986" i="2"/>
  <c r="Q8987" i="2"/>
  <c r="Q8988" i="2"/>
  <c r="Q8989" i="2"/>
  <c r="Q8990" i="2"/>
  <c r="Q8991" i="2"/>
  <c r="Q8992" i="2"/>
  <c r="Q8993" i="2"/>
  <c r="Q8994" i="2"/>
  <c r="Q8995" i="2"/>
  <c r="Q8996" i="2"/>
  <c r="Q8997" i="2"/>
  <c r="Q8998" i="2"/>
  <c r="Q8999" i="2"/>
  <c r="Q9000" i="2"/>
  <c r="Q9001" i="2"/>
  <c r="Q9002" i="2"/>
  <c r="Q9003" i="2"/>
  <c r="Q9004" i="2"/>
  <c r="Q9005" i="2"/>
  <c r="Q9006" i="2"/>
  <c r="Q9007" i="2"/>
  <c r="Q9008" i="2"/>
  <c r="Q9009" i="2"/>
  <c r="Q9010" i="2"/>
  <c r="Q9011" i="2"/>
  <c r="Q9012" i="2"/>
  <c r="Q9013" i="2"/>
  <c r="Q9014" i="2"/>
  <c r="Q9015" i="2"/>
  <c r="Q9016" i="2"/>
  <c r="Q9017" i="2"/>
  <c r="Q9018" i="2"/>
  <c r="Q9019" i="2"/>
  <c r="Q9020" i="2"/>
  <c r="Q9021" i="2"/>
  <c r="Q9022" i="2"/>
  <c r="Q9023" i="2"/>
  <c r="Q9024" i="2"/>
  <c r="Q9025" i="2"/>
  <c r="Q9026" i="2"/>
  <c r="Q9027" i="2"/>
  <c r="Q9028" i="2"/>
  <c r="Q9029" i="2"/>
  <c r="Q9030" i="2"/>
  <c r="Q9031" i="2"/>
  <c r="Q9032" i="2"/>
  <c r="Q9033" i="2"/>
  <c r="Q9034" i="2"/>
  <c r="Q9035" i="2"/>
  <c r="Q9036" i="2"/>
  <c r="Q9037" i="2"/>
  <c r="Q9038" i="2"/>
  <c r="Q9039" i="2"/>
  <c r="Q9040" i="2"/>
  <c r="Q9041" i="2"/>
  <c r="Q9042" i="2"/>
  <c r="Q9043" i="2"/>
  <c r="Q9044" i="2"/>
  <c r="Q9045" i="2"/>
  <c r="Q9046" i="2"/>
  <c r="Q9047" i="2"/>
  <c r="Q9048" i="2"/>
  <c r="Q9049" i="2"/>
  <c r="Q9050" i="2"/>
  <c r="Q9051" i="2"/>
  <c r="Q9052" i="2"/>
  <c r="Q9053" i="2"/>
  <c r="Q9054" i="2"/>
  <c r="Q9055" i="2"/>
  <c r="Q9056" i="2"/>
  <c r="Q9057" i="2"/>
  <c r="Q9058" i="2"/>
  <c r="Q9059" i="2"/>
  <c r="Q9060" i="2"/>
  <c r="Q9061" i="2"/>
  <c r="Q9062" i="2"/>
  <c r="Q9063" i="2"/>
  <c r="Q9064" i="2"/>
  <c r="Q9065" i="2"/>
  <c r="Q9066" i="2"/>
  <c r="Q9067" i="2"/>
  <c r="Q9068" i="2"/>
  <c r="Q9069" i="2"/>
  <c r="Q9070" i="2"/>
  <c r="Q9071" i="2"/>
  <c r="Q9072" i="2"/>
  <c r="Q9073" i="2"/>
  <c r="Q9074" i="2"/>
  <c r="Q9075" i="2"/>
  <c r="Q9076" i="2"/>
  <c r="Q9077" i="2"/>
  <c r="Q9078" i="2"/>
  <c r="Q9079" i="2"/>
  <c r="Q9080" i="2"/>
  <c r="Q9081" i="2"/>
  <c r="Q9082" i="2"/>
  <c r="Q9083" i="2"/>
  <c r="Q9084" i="2"/>
  <c r="Q9085" i="2"/>
  <c r="Q9086" i="2"/>
  <c r="Q9087" i="2"/>
  <c r="Q9088" i="2"/>
  <c r="Q9089" i="2"/>
  <c r="Q9090" i="2"/>
  <c r="Q9091" i="2"/>
  <c r="Q9092" i="2"/>
  <c r="Q9093" i="2"/>
  <c r="Q9094" i="2"/>
  <c r="Q9095" i="2"/>
  <c r="Q9096" i="2"/>
  <c r="Q9097" i="2"/>
  <c r="Q9098" i="2"/>
  <c r="Q9099" i="2"/>
  <c r="Q9100" i="2"/>
  <c r="Q9101" i="2"/>
  <c r="Q9102" i="2"/>
  <c r="Q9103" i="2"/>
  <c r="Q9104" i="2"/>
  <c r="Q9105" i="2"/>
  <c r="Q9106" i="2"/>
  <c r="Q9107" i="2"/>
  <c r="Q9108" i="2"/>
  <c r="Q9109" i="2"/>
  <c r="Q9110" i="2"/>
  <c r="Q9111" i="2"/>
  <c r="Q9112" i="2"/>
  <c r="Q9113" i="2"/>
  <c r="Q9114" i="2"/>
  <c r="Q9115" i="2"/>
  <c r="Q9116" i="2"/>
  <c r="Q9117" i="2"/>
  <c r="Q9118" i="2"/>
  <c r="Q9119" i="2"/>
  <c r="Q9120" i="2"/>
  <c r="Q9121" i="2"/>
  <c r="Q9122" i="2"/>
  <c r="Q9123" i="2"/>
  <c r="Q9124" i="2"/>
  <c r="Q9125" i="2"/>
  <c r="Q9126" i="2"/>
  <c r="Q9127" i="2"/>
  <c r="Q9128" i="2"/>
  <c r="Q9129" i="2"/>
  <c r="Q9130" i="2"/>
  <c r="Q9131" i="2"/>
  <c r="Q9132" i="2"/>
  <c r="Q9133" i="2"/>
  <c r="Q9134" i="2"/>
  <c r="Q9135" i="2"/>
  <c r="Q9136" i="2"/>
  <c r="Q9137" i="2"/>
  <c r="Q9138" i="2"/>
  <c r="Q9139" i="2"/>
  <c r="Q9140" i="2"/>
  <c r="Q9141" i="2"/>
  <c r="Q9142" i="2"/>
  <c r="Q9143" i="2"/>
  <c r="Q9144" i="2"/>
  <c r="Q9145" i="2"/>
  <c r="Q9146" i="2"/>
  <c r="Q9147" i="2"/>
  <c r="Q9148" i="2"/>
  <c r="Q9149" i="2"/>
  <c r="Q9150" i="2"/>
  <c r="Q9151" i="2"/>
  <c r="Q9152" i="2"/>
  <c r="Q9153" i="2"/>
  <c r="Q9154" i="2"/>
  <c r="Q9155" i="2"/>
  <c r="Q9156" i="2"/>
  <c r="Q9157" i="2"/>
  <c r="Q9158" i="2"/>
  <c r="Q9159" i="2"/>
  <c r="Q9160" i="2"/>
  <c r="Q9161" i="2"/>
  <c r="Q9162" i="2"/>
  <c r="Q9163" i="2"/>
  <c r="Q9164" i="2"/>
  <c r="Q9165" i="2"/>
  <c r="Q9166" i="2"/>
  <c r="Q9167" i="2"/>
  <c r="Q9168" i="2"/>
  <c r="Q9169" i="2"/>
  <c r="Q9170" i="2"/>
  <c r="Q9171" i="2"/>
  <c r="Q9172" i="2"/>
  <c r="Q9173" i="2"/>
  <c r="Q9174" i="2"/>
  <c r="Q9175" i="2"/>
  <c r="Q9176" i="2"/>
  <c r="Q9177" i="2"/>
  <c r="Q9178" i="2"/>
  <c r="Q9179" i="2"/>
  <c r="Q9180" i="2"/>
  <c r="Q9181" i="2"/>
  <c r="Q9182" i="2"/>
  <c r="Q9183" i="2"/>
  <c r="Q9184" i="2"/>
  <c r="Q9185" i="2"/>
  <c r="Q9186" i="2"/>
  <c r="Q9187" i="2"/>
  <c r="Q9188" i="2"/>
  <c r="Q9189" i="2"/>
  <c r="Q9190" i="2"/>
  <c r="Q9191" i="2"/>
  <c r="Q9192" i="2"/>
  <c r="Q9193" i="2"/>
  <c r="Q9194" i="2"/>
  <c r="Q9195" i="2"/>
  <c r="Q9196" i="2"/>
  <c r="Q9197" i="2"/>
  <c r="Q9198" i="2"/>
  <c r="Q9199" i="2"/>
  <c r="Q9200" i="2"/>
  <c r="Q9201" i="2"/>
  <c r="Q9202" i="2"/>
  <c r="Q9203" i="2"/>
  <c r="Q9204" i="2"/>
  <c r="Q9205" i="2"/>
  <c r="Q9206" i="2"/>
  <c r="Q9207" i="2"/>
  <c r="Q9208" i="2"/>
  <c r="Q9209" i="2"/>
  <c r="Q9210" i="2"/>
  <c r="Q9211" i="2"/>
  <c r="Q9212" i="2"/>
  <c r="Q9213" i="2"/>
  <c r="Q9214" i="2"/>
  <c r="Q9215" i="2"/>
  <c r="Q9216" i="2"/>
  <c r="Q9217" i="2"/>
  <c r="Q9218" i="2"/>
  <c r="Q9219" i="2"/>
  <c r="Q9220" i="2"/>
  <c r="Q9221" i="2"/>
  <c r="Q9222" i="2"/>
  <c r="Q9223" i="2"/>
  <c r="Q9224" i="2"/>
  <c r="Q9225" i="2"/>
  <c r="Q9226" i="2"/>
  <c r="Q9227" i="2"/>
  <c r="Q9228" i="2"/>
  <c r="Q9229" i="2"/>
  <c r="Q9230" i="2"/>
  <c r="Q9231" i="2"/>
  <c r="Q9232" i="2"/>
  <c r="Q9233" i="2"/>
  <c r="Q9234" i="2"/>
  <c r="Q9235" i="2"/>
  <c r="Q9236" i="2"/>
  <c r="Q9237" i="2"/>
  <c r="Q9238" i="2"/>
  <c r="Q9239" i="2"/>
  <c r="Q9240" i="2"/>
  <c r="Q9241" i="2"/>
  <c r="Q9242" i="2"/>
  <c r="Q9243" i="2"/>
  <c r="Q9244" i="2"/>
  <c r="Q9245" i="2"/>
  <c r="Q9246" i="2"/>
  <c r="Q9247" i="2"/>
  <c r="Q9248" i="2"/>
  <c r="Q9249" i="2"/>
  <c r="Q9250" i="2"/>
  <c r="Q9251" i="2"/>
  <c r="Q9252" i="2"/>
  <c r="Q9253" i="2"/>
  <c r="Q9254" i="2"/>
  <c r="Q9255" i="2"/>
  <c r="Q9256" i="2"/>
  <c r="Q9257" i="2"/>
  <c r="Q9258" i="2"/>
  <c r="Q9259" i="2"/>
  <c r="Q9260" i="2"/>
  <c r="Q9261" i="2"/>
  <c r="Q9262" i="2"/>
  <c r="Q9263" i="2"/>
  <c r="Q9264" i="2"/>
  <c r="Q9265" i="2"/>
  <c r="Q9266" i="2"/>
  <c r="Q9267" i="2"/>
  <c r="Q9268" i="2"/>
  <c r="Q9269" i="2"/>
  <c r="Q9270" i="2"/>
  <c r="Q9271" i="2"/>
  <c r="Q9272" i="2"/>
  <c r="Q9273" i="2"/>
  <c r="Q9274" i="2"/>
  <c r="Q9275" i="2"/>
  <c r="Q9276" i="2"/>
  <c r="Q9277" i="2"/>
  <c r="Q9278" i="2"/>
  <c r="Q9279" i="2"/>
  <c r="Q9280" i="2"/>
  <c r="Q9281" i="2"/>
  <c r="Q9282" i="2"/>
  <c r="Q9283" i="2"/>
  <c r="Q9284" i="2"/>
  <c r="Q9285" i="2"/>
  <c r="Q9286" i="2"/>
  <c r="Q9287" i="2"/>
  <c r="Q9288" i="2"/>
  <c r="Q9289" i="2"/>
  <c r="Q9290" i="2"/>
  <c r="Q9291" i="2"/>
  <c r="Q9292" i="2"/>
  <c r="Q9293" i="2"/>
  <c r="Q9294" i="2"/>
  <c r="Q9295" i="2"/>
  <c r="Q9296" i="2"/>
  <c r="Q9297" i="2"/>
  <c r="Q9298" i="2"/>
  <c r="Q9299" i="2"/>
  <c r="Q9300" i="2"/>
  <c r="Q9301" i="2"/>
  <c r="Q9302" i="2"/>
  <c r="Q9303" i="2"/>
  <c r="Q9304" i="2"/>
  <c r="Q9305" i="2"/>
  <c r="Q9306" i="2"/>
  <c r="Q9307" i="2"/>
  <c r="Q9308" i="2"/>
  <c r="Q9309" i="2"/>
  <c r="Q9310" i="2"/>
  <c r="Q9311" i="2"/>
  <c r="Q9312" i="2"/>
  <c r="Q9313" i="2"/>
  <c r="Q9314" i="2"/>
  <c r="Q9315" i="2"/>
  <c r="Q9316" i="2"/>
  <c r="Q9317" i="2"/>
  <c r="Q9318" i="2"/>
  <c r="Q9319" i="2"/>
  <c r="Q9320" i="2"/>
  <c r="Q9321" i="2"/>
  <c r="Q9322" i="2"/>
  <c r="Q9323" i="2"/>
  <c r="Q9324" i="2"/>
  <c r="Q9325" i="2"/>
  <c r="Q9326" i="2"/>
  <c r="Q9327" i="2"/>
  <c r="Q9328" i="2"/>
  <c r="Q9329" i="2"/>
  <c r="Q9330" i="2"/>
  <c r="Q9331" i="2"/>
  <c r="Q9332" i="2"/>
  <c r="Q9333" i="2"/>
  <c r="Q9334" i="2"/>
  <c r="Q9335" i="2"/>
  <c r="Q9336" i="2"/>
  <c r="Q9337" i="2"/>
  <c r="Q9338" i="2"/>
  <c r="Q9339" i="2"/>
  <c r="Q9340" i="2"/>
  <c r="Q9341" i="2"/>
  <c r="Q9342" i="2"/>
  <c r="Q9343" i="2"/>
  <c r="Q9344" i="2"/>
  <c r="Q9345" i="2"/>
  <c r="Q9346" i="2"/>
  <c r="Q9347" i="2"/>
  <c r="Q9348" i="2"/>
  <c r="Q9349" i="2"/>
  <c r="Q9350" i="2"/>
  <c r="Q9351" i="2"/>
  <c r="Q9352" i="2"/>
  <c r="Q9353" i="2"/>
  <c r="Q9354" i="2"/>
  <c r="Q9355" i="2"/>
  <c r="Q9356" i="2"/>
  <c r="Q9357" i="2"/>
  <c r="Q9358" i="2"/>
  <c r="Q9359" i="2"/>
  <c r="Q9360" i="2"/>
  <c r="Q9361" i="2"/>
  <c r="Q9362" i="2"/>
  <c r="Q9363" i="2"/>
  <c r="Q9364" i="2"/>
  <c r="Q9365" i="2"/>
  <c r="Q9366" i="2"/>
  <c r="Q9367" i="2"/>
  <c r="Q9368" i="2"/>
  <c r="Q9369" i="2"/>
  <c r="Q9370" i="2"/>
  <c r="Q9371" i="2"/>
  <c r="Q9372" i="2"/>
  <c r="Q9373" i="2"/>
  <c r="Q9374" i="2"/>
  <c r="Q9375" i="2"/>
  <c r="Q9376" i="2"/>
  <c r="Q9377" i="2"/>
  <c r="Q9378" i="2"/>
  <c r="Q9379" i="2"/>
  <c r="Q9380" i="2"/>
  <c r="Q9381" i="2"/>
  <c r="Q9382" i="2"/>
  <c r="Q9383" i="2"/>
  <c r="Q9384" i="2"/>
  <c r="Q9385" i="2"/>
  <c r="Q9386" i="2"/>
  <c r="Q9387" i="2"/>
  <c r="Q9388" i="2"/>
  <c r="Q9389" i="2"/>
  <c r="Q9390" i="2"/>
  <c r="Q9391" i="2"/>
  <c r="Q9392" i="2"/>
  <c r="Q9393" i="2"/>
  <c r="Q9394" i="2"/>
  <c r="Q9395" i="2"/>
  <c r="Q9396" i="2"/>
  <c r="Q9397" i="2"/>
  <c r="Q9398" i="2"/>
  <c r="Q9399" i="2"/>
  <c r="Q9400" i="2"/>
  <c r="Q9401" i="2"/>
  <c r="Q9402" i="2"/>
  <c r="Q9403" i="2"/>
  <c r="Q9404" i="2"/>
  <c r="Q9405" i="2"/>
  <c r="Q9406" i="2"/>
  <c r="Q9407" i="2"/>
  <c r="Q9408" i="2"/>
  <c r="Q9409" i="2"/>
  <c r="Q9410" i="2"/>
  <c r="Q9411" i="2"/>
  <c r="Q9412" i="2"/>
  <c r="Q9413" i="2"/>
  <c r="Q9414" i="2"/>
  <c r="Q9415" i="2"/>
  <c r="Q9416" i="2"/>
  <c r="Q9417" i="2"/>
  <c r="Q9418" i="2"/>
  <c r="Q9419" i="2"/>
  <c r="Q9420" i="2"/>
  <c r="Q9421" i="2"/>
  <c r="Q9422" i="2"/>
  <c r="Q9423" i="2"/>
  <c r="Q9424" i="2"/>
  <c r="Q9425" i="2"/>
  <c r="Q9426" i="2"/>
  <c r="Q9427" i="2"/>
  <c r="Q9428" i="2"/>
  <c r="Q9429" i="2"/>
  <c r="Q9430" i="2"/>
  <c r="Q9431" i="2"/>
  <c r="Q9432" i="2"/>
  <c r="Q9433" i="2"/>
  <c r="Q9434" i="2"/>
  <c r="Q9435" i="2"/>
  <c r="Q9436" i="2"/>
  <c r="Q9437" i="2"/>
  <c r="Q9438" i="2"/>
  <c r="Q9439" i="2"/>
  <c r="Q9440" i="2"/>
  <c r="Q9441" i="2"/>
  <c r="Q9442" i="2"/>
  <c r="Q9443" i="2"/>
  <c r="Q9444" i="2"/>
  <c r="Q9445" i="2"/>
  <c r="Q9446" i="2"/>
  <c r="Q9447" i="2"/>
  <c r="Q9448" i="2"/>
  <c r="Q9449" i="2"/>
  <c r="Q9450" i="2"/>
  <c r="Q9451" i="2"/>
  <c r="Q9452" i="2"/>
  <c r="Q9453" i="2"/>
  <c r="Q9454" i="2"/>
  <c r="Q9455" i="2"/>
  <c r="Q9456" i="2"/>
  <c r="Q9457" i="2"/>
  <c r="Q9458" i="2"/>
  <c r="Q9459" i="2"/>
  <c r="Q9460" i="2"/>
  <c r="Q9461" i="2"/>
  <c r="Q9462" i="2"/>
  <c r="Q9463" i="2"/>
  <c r="Q9464" i="2"/>
  <c r="Q9465" i="2"/>
  <c r="Q9466" i="2"/>
  <c r="Q9467" i="2"/>
  <c r="Q9468" i="2"/>
  <c r="Q9469" i="2"/>
  <c r="Q9470" i="2"/>
  <c r="Q9471" i="2"/>
  <c r="Q9472" i="2"/>
  <c r="Q9473" i="2"/>
  <c r="Q9474" i="2"/>
  <c r="Q9475" i="2"/>
  <c r="Q9476" i="2"/>
  <c r="Q9477" i="2"/>
  <c r="Q9478" i="2"/>
  <c r="Q9479" i="2"/>
  <c r="Q9480" i="2"/>
  <c r="Q9481" i="2"/>
  <c r="Q9482" i="2"/>
  <c r="Q9483" i="2"/>
  <c r="Q9484" i="2"/>
  <c r="Q9485" i="2"/>
  <c r="Q9486" i="2"/>
  <c r="Q9487" i="2"/>
  <c r="Q9488" i="2"/>
  <c r="Q9489" i="2"/>
  <c r="Q9490" i="2"/>
  <c r="Q9491" i="2"/>
  <c r="Q9492" i="2"/>
  <c r="Q9493" i="2"/>
  <c r="Q9494" i="2"/>
  <c r="Q9495" i="2"/>
  <c r="Q9496" i="2"/>
  <c r="Q9497" i="2"/>
  <c r="Q9498" i="2"/>
  <c r="Q9499" i="2"/>
  <c r="Q9500" i="2"/>
  <c r="Q9501" i="2"/>
  <c r="Q9502" i="2"/>
  <c r="Q9503" i="2"/>
  <c r="Q9504" i="2"/>
  <c r="Q9505" i="2"/>
  <c r="Q9506" i="2"/>
  <c r="Q9507" i="2"/>
  <c r="Q9508" i="2"/>
  <c r="Q9509" i="2"/>
  <c r="Q9510" i="2"/>
  <c r="Q9511" i="2"/>
  <c r="Q9512" i="2"/>
  <c r="Q9513" i="2"/>
  <c r="Q9514" i="2"/>
  <c r="Q9515" i="2"/>
  <c r="Q9516" i="2"/>
  <c r="Q9517" i="2"/>
  <c r="Q9518" i="2"/>
  <c r="Q9519" i="2"/>
  <c r="Q9520" i="2"/>
  <c r="Q9521" i="2"/>
  <c r="Q9522" i="2"/>
  <c r="Q9523" i="2"/>
  <c r="Q9524" i="2"/>
  <c r="Q9525" i="2"/>
  <c r="Q9526" i="2"/>
  <c r="Q9527" i="2"/>
  <c r="Q9528" i="2"/>
  <c r="Q9529" i="2"/>
  <c r="Q9530" i="2"/>
  <c r="Q9531" i="2"/>
  <c r="Q9532" i="2"/>
  <c r="Q9533" i="2"/>
  <c r="Q9534" i="2"/>
  <c r="Q9535" i="2"/>
  <c r="Q9536" i="2"/>
  <c r="Q9537" i="2"/>
  <c r="Q9538" i="2"/>
  <c r="Q9539" i="2"/>
  <c r="Q9540" i="2"/>
  <c r="Q9541" i="2"/>
  <c r="Q9542" i="2"/>
  <c r="Q9543" i="2"/>
  <c r="Q9544" i="2"/>
  <c r="Q9545" i="2"/>
  <c r="Q9546" i="2"/>
  <c r="Q9547" i="2"/>
  <c r="Q9548" i="2"/>
  <c r="Q9549" i="2"/>
  <c r="Q9550" i="2"/>
  <c r="Q9551" i="2"/>
  <c r="Q9552" i="2"/>
  <c r="Q9553" i="2"/>
  <c r="Q9554" i="2"/>
  <c r="Q9555" i="2"/>
  <c r="Q9556" i="2"/>
  <c r="Q9557" i="2"/>
  <c r="Q9558" i="2"/>
  <c r="Q9559" i="2"/>
  <c r="Q9560" i="2"/>
  <c r="Q9561" i="2"/>
  <c r="Q9562" i="2"/>
  <c r="Q9563" i="2"/>
  <c r="Q9564" i="2"/>
  <c r="Q9565" i="2"/>
  <c r="Q9566" i="2"/>
  <c r="Q9567" i="2"/>
  <c r="Q9568" i="2"/>
  <c r="Q9569" i="2"/>
  <c r="Q9570" i="2"/>
  <c r="Q9571" i="2"/>
  <c r="Q9572" i="2"/>
  <c r="Q9573" i="2"/>
  <c r="Q9574" i="2"/>
  <c r="Q9575" i="2"/>
  <c r="Q9576" i="2"/>
  <c r="Q9577" i="2"/>
  <c r="Q9578" i="2"/>
  <c r="Q9579" i="2"/>
  <c r="Q9580" i="2"/>
  <c r="Q9581" i="2"/>
  <c r="Q9582" i="2"/>
  <c r="Q9583" i="2"/>
  <c r="Q9584" i="2"/>
  <c r="Q9585" i="2"/>
  <c r="Q9586" i="2"/>
  <c r="Q9587" i="2"/>
  <c r="Q9588" i="2"/>
  <c r="Q9589" i="2"/>
  <c r="Q9590" i="2"/>
  <c r="Q9591" i="2"/>
  <c r="Q9592" i="2"/>
  <c r="Q9593" i="2"/>
  <c r="Q9594" i="2"/>
  <c r="Q9595" i="2"/>
  <c r="Q9596" i="2"/>
  <c r="Q9597" i="2"/>
  <c r="Q9598" i="2"/>
  <c r="Q9599" i="2"/>
  <c r="Q9600" i="2"/>
  <c r="Q9601" i="2"/>
  <c r="Q9602" i="2"/>
  <c r="Q9603" i="2"/>
  <c r="Q9604" i="2"/>
  <c r="Q9605" i="2"/>
  <c r="Q9606" i="2"/>
  <c r="Q9607" i="2"/>
  <c r="Q9608" i="2"/>
  <c r="Q9609" i="2"/>
  <c r="Q9610" i="2"/>
  <c r="Q9611" i="2"/>
  <c r="Q9612" i="2"/>
  <c r="Q9613" i="2"/>
  <c r="Q9614" i="2"/>
  <c r="Q9615" i="2"/>
  <c r="Q9616" i="2"/>
  <c r="Q9617" i="2"/>
  <c r="Q9618" i="2"/>
  <c r="Q9619" i="2"/>
  <c r="Q9620" i="2"/>
  <c r="Q9621" i="2"/>
  <c r="Q9622" i="2"/>
  <c r="Q9623" i="2"/>
  <c r="Q9624" i="2"/>
  <c r="Q9625" i="2"/>
  <c r="Q9626" i="2"/>
  <c r="Q9627" i="2"/>
  <c r="Q9628" i="2"/>
  <c r="Q9629" i="2"/>
  <c r="Q9630" i="2"/>
  <c r="Q9631" i="2"/>
  <c r="Q9632" i="2"/>
  <c r="Q9633" i="2"/>
  <c r="Q9634" i="2"/>
  <c r="Q9635" i="2"/>
  <c r="Q9636" i="2"/>
  <c r="Q9637" i="2"/>
  <c r="Q9638" i="2"/>
  <c r="Q9639" i="2"/>
  <c r="Q9640" i="2"/>
  <c r="Q9641" i="2"/>
  <c r="Q9642" i="2"/>
  <c r="Q9643" i="2"/>
  <c r="Q9644" i="2"/>
  <c r="Q9645" i="2"/>
  <c r="Q9646" i="2"/>
  <c r="Q9647" i="2"/>
  <c r="Q9648" i="2"/>
  <c r="Q9649" i="2"/>
  <c r="Q9650" i="2"/>
  <c r="Q9651" i="2"/>
  <c r="Q9652" i="2"/>
  <c r="Q9653" i="2"/>
  <c r="Q9654" i="2"/>
  <c r="Q9655" i="2"/>
  <c r="Q9656" i="2"/>
  <c r="Q9657" i="2"/>
  <c r="Q9658" i="2"/>
  <c r="Q9659" i="2"/>
  <c r="Q9660" i="2"/>
  <c r="Q9661" i="2"/>
  <c r="Q9662" i="2"/>
  <c r="Q9663" i="2"/>
  <c r="Q9664" i="2"/>
  <c r="Q9665" i="2"/>
  <c r="Q9666" i="2"/>
  <c r="Q9667" i="2"/>
  <c r="Q9668" i="2"/>
  <c r="Q9669" i="2"/>
  <c r="Q9670" i="2"/>
  <c r="Q9671" i="2"/>
  <c r="Q9672" i="2"/>
  <c r="Q9673" i="2"/>
  <c r="Q9674" i="2"/>
  <c r="Q9675" i="2"/>
  <c r="Q9676" i="2"/>
  <c r="Q9677" i="2"/>
  <c r="Q9678" i="2"/>
  <c r="Q9679" i="2"/>
  <c r="Q9680" i="2"/>
  <c r="Q9681" i="2"/>
  <c r="Q9682" i="2"/>
  <c r="Q9683" i="2"/>
  <c r="Q9684" i="2"/>
  <c r="Q9685" i="2"/>
  <c r="Q9686" i="2"/>
  <c r="Q9687" i="2"/>
  <c r="Q9688" i="2"/>
  <c r="Q9689" i="2"/>
  <c r="Q9690" i="2"/>
  <c r="Q9691" i="2"/>
  <c r="Q9692" i="2"/>
  <c r="Q9693" i="2"/>
  <c r="Q9694" i="2"/>
  <c r="Q9695" i="2"/>
  <c r="Q9696" i="2"/>
  <c r="Q9697" i="2"/>
  <c r="Q9698" i="2"/>
  <c r="Q9699" i="2"/>
  <c r="Q9700" i="2"/>
  <c r="Q9701" i="2"/>
  <c r="Q9702" i="2"/>
  <c r="Q9703" i="2"/>
  <c r="Q9704" i="2"/>
  <c r="Q9705" i="2"/>
  <c r="Q9706" i="2"/>
  <c r="Q9707" i="2"/>
  <c r="Q9708" i="2"/>
  <c r="Q9709" i="2"/>
  <c r="Q9710" i="2"/>
  <c r="Q9711" i="2"/>
  <c r="Q9712" i="2"/>
  <c r="Q9713" i="2"/>
  <c r="Q9714" i="2"/>
  <c r="Q9715" i="2"/>
  <c r="Q9716" i="2"/>
  <c r="Q9717" i="2"/>
  <c r="Q9718" i="2"/>
  <c r="Q9719" i="2"/>
  <c r="Q9720" i="2"/>
  <c r="Q9721" i="2"/>
  <c r="Q9722" i="2"/>
  <c r="Q9723" i="2"/>
  <c r="Q9724" i="2"/>
  <c r="Q9725" i="2"/>
  <c r="Q9726" i="2"/>
  <c r="Q9727" i="2"/>
  <c r="Q9728" i="2"/>
  <c r="Q9729" i="2"/>
  <c r="Q9730" i="2"/>
  <c r="Q9731" i="2"/>
  <c r="Q9732" i="2"/>
  <c r="Q9733" i="2"/>
  <c r="Q9734" i="2"/>
  <c r="Q9735" i="2"/>
  <c r="Q9736" i="2"/>
  <c r="Q9737" i="2"/>
  <c r="Q9738" i="2"/>
  <c r="Q9739" i="2"/>
  <c r="Q9740" i="2"/>
  <c r="Q9741" i="2"/>
  <c r="Q9742" i="2"/>
  <c r="Q9743" i="2"/>
  <c r="Q9744" i="2"/>
  <c r="Q9745" i="2"/>
  <c r="Q9746" i="2"/>
  <c r="Q9747" i="2"/>
  <c r="Q9748" i="2"/>
  <c r="Q9749" i="2"/>
  <c r="Q9750" i="2"/>
  <c r="Q9751" i="2"/>
  <c r="Q9752" i="2"/>
  <c r="Q9753" i="2"/>
  <c r="Q9754" i="2"/>
  <c r="Q9755" i="2"/>
  <c r="Q9756" i="2"/>
  <c r="Q9757" i="2"/>
  <c r="Q9758" i="2"/>
  <c r="Q9759" i="2"/>
  <c r="Q9760" i="2"/>
  <c r="Q9761" i="2"/>
  <c r="Q9762" i="2"/>
  <c r="Q9763" i="2"/>
  <c r="Q9764" i="2"/>
  <c r="Q9765" i="2"/>
  <c r="Q9766" i="2"/>
  <c r="Q9767" i="2"/>
  <c r="Q9768" i="2"/>
  <c r="Q9769" i="2"/>
  <c r="Q9770" i="2"/>
  <c r="Q9771" i="2"/>
  <c r="Q9772" i="2"/>
  <c r="Q9773" i="2"/>
  <c r="Q9774" i="2"/>
  <c r="Q9775" i="2"/>
  <c r="Q9776" i="2"/>
  <c r="Q9777" i="2"/>
  <c r="Q9778" i="2"/>
  <c r="Q9779" i="2"/>
  <c r="Q9780" i="2"/>
  <c r="Q9781" i="2"/>
  <c r="Q9782" i="2"/>
  <c r="Q9783" i="2"/>
  <c r="Q9784" i="2"/>
  <c r="Q9785" i="2"/>
  <c r="Q9786" i="2"/>
  <c r="Q9787" i="2"/>
  <c r="Q9788" i="2"/>
  <c r="Q9789" i="2"/>
  <c r="Q9790" i="2"/>
  <c r="Q9791" i="2"/>
  <c r="Q9792" i="2"/>
  <c r="Q9793" i="2"/>
  <c r="Q9794" i="2"/>
  <c r="Q9795" i="2"/>
  <c r="Q9796" i="2"/>
  <c r="Q9797" i="2"/>
  <c r="Q9798" i="2"/>
  <c r="Q9799" i="2"/>
  <c r="Q9800" i="2"/>
  <c r="Q9801" i="2"/>
  <c r="Q9802" i="2"/>
  <c r="Q9803" i="2"/>
  <c r="Q9804" i="2"/>
  <c r="Q9805" i="2"/>
  <c r="Q9806" i="2"/>
  <c r="Q9807" i="2"/>
  <c r="Q9808" i="2"/>
  <c r="Q9809" i="2"/>
  <c r="Q9810" i="2"/>
  <c r="Q9811" i="2"/>
  <c r="Q9812" i="2"/>
  <c r="Q9813" i="2"/>
  <c r="Q9814" i="2"/>
  <c r="Q9815" i="2"/>
  <c r="Q9816" i="2"/>
  <c r="Q9817" i="2"/>
  <c r="Q9818" i="2"/>
  <c r="Q9819" i="2"/>
  <c r="Q9820" i="2"/>
  <c r="Q9821" i="2"/>
  <c r="Q9822" i="2"/>
  <c r="Q9823" i="2"/>
  <c r="Q9824" i="2"/>
  <c r="Q9825" i="2"/>
  <c r="Q9826" i="2"/>
  <c r="Q9827" i="2"/>
  <c r="Q9828" i="2"/>
  <c r="Q9829" i="2"/>
  <c r="Q9830" i="2"/>
  <c r="Q9831" i="2"/>
  <c r="Q9832" i="2"/>
  <c r="Q9833" i="2"/>
  <c r="Q9834" i="2"/>
  <c r="Q9835" i="2"/>
  <c r="Q9836" i="2"/>
  <c r="Q9837" i="2"/>
  <c r="Q9838" i="2"/>
  <c r="Q9839" i="2"/>
  <c r="Q9840" i="2"/>
  <c r="Q9841" i="2"/>
  <c r="Q9842" i="2"/>
  <c r="Q9843" i="2"/>
  <c r="Q9844" i="2"/>
  <c r="Q9845" i="2"/>
  <c r="Q9846" i="2"/>
  <c r="Q9847" i="2"/>
  <c r="Q9848" i="2"/>
  <c r="Q9849" i="2"/>
  <c r="Q9850" i="2"/>
  <c r="Q9851" i="2"/>
  <c r="Q9852" i="2"/>
  <c r="Q9853" i="2"/>
  <c r="Q9854" i="2"/>
  <c r="Q9855" i="2"/>
  <c r="Q9856" i="2"/>
  <c r="Q9857" i="2"/>
  <c r="Q9858" i="2"/>
  <c r="Q9859" i="2"/>
  <c r="Q9860" i="2"/>
  <c r="Q9861" i="2"/>
  <c r="Q9862" i="2"/>
  <c r="Q9863" i="2"/>
  <c r="Q9864" i="2"/>
  <c r="Q9865" i="2"/>
  <c r="Q9866" i="2"/>
  <c r="Q9867" i="2"/>
  <c r="Q9868" i="2"/>
  <c r="Q9869" i="2"/>
  <c r="Q9870" i="2"/>
  <c r="Q9871" i="2"/>
  <c r="Q9872" i="2"/>
  <c r="Q9873" i="2"/>
  <c r="Q9874" i="2"/>
  <c r="Q9875" i="2"/>
  <c r="Q9876" i="2"/>
  <c r="Q9877" i="2"/>
  <c r="Q9878" i="2"/>
  <c r="Q9879" i="2"/>
  <c r="Q9880" i="2"/>
  <c r="Q9881" i="2"/>
  <c r="Q9882" i="2"/>
  <c r="Q9883" i="2"/>
  <c r="Q9884" i="2"/>
  <c r="Q9885" i="2"/>
  <c r="Q9886" i="2"/>
  <c r="Q9887" i="2"/>
  <c r="Q9888" i="2"/>
  <c r="Q9889" i="2"/>
  <c r="Q9890" i="2"/>
  <c r="Q9891" i="2"/>
  <c r="Q9892" i="2"/>
  <c r="Q9893" i="2"/>
  <c r="Q9894" i="2"/>
  <c r="Q9895" i="2"/>
  <c r="Q9896" i="2"/>
  <c r="Q9897" i="2"/>
  <c r="Q9898" i="2"/>
  <c r="Q9899" i="2"/>
  <c r="Q9900" i="2"/>
  <c r="Q9901" i="2"/>
  <c r="Q9902" i="2"/>
  <c r="Q9903" i="2"/>
  <c r="Q9904" i="2"/>
  <c r="Q9905" i="2"/>
  <c r="Q9906" i="2"/>
  <c r="Q9907" i="2"/>
  <c r="Q9908" i="2"/>
  <c r="Q9909" i="2"/>
  <c r="Q9910" i="2"/>
  <c r="Q9911" i="2"/>
  <c r="Q9912" i="2"/>
  <c r="Q9913" i="2"/>
  <c r="Q9914" i="2"/>
  <c r="Q9915" i="2"/>
  <c r="Q9916" i="2"/>
  <c r="Q9917" i="2"/>
  <c r="Q9918" i="2"/>
  <c r="Q9919" i="2"/>
  <c r="Q9920" i="2"/>
  <c r="Q9921" i="2"/>
  <c r="Q9922" i="2"/>
  <c r="Q9923" i="2"/>
  <c r="Q9924" i="2"/>
  <c r="Q9925" i="2"/>
  <c r="Q9926" i="2"/>
  <c r="Q9927" i="2"/>
  <c r="Q9928" i="2"/>
  <c r="Q9929" i="2"/>
  <c r="Q9930" i="2"/>
  <c r="Q9931" i="2"/>
  <c r="Q9932" i="2"/>
  <c r="Q9933" i="2"/>
  <c r="Q9934" i="2"/>
  <c r="Q9935" i="2"/>
  <c r="Q9936" i="2"/>
  <c r="Q9937" i="2"/>
  <c r="Q9938" i="2"/>
  <c r="Q9939" i="2"/>
  <c r="Q9940" i="2"/>
  <c r="Q9941" i="2"/>
  <c r="Q9942" i="2"/>
  <c r="Q9943" i="2"/>
  <c r="Q9944" i="2"/>
  <c r="Q9945" i="2"/>
  <c r="Q9946" i="2"/>
  <c r="Q9947" i="2"/>
  <c r="Q9948" i="2"/>
  <c r="Q9949" i="2"/>
  <c r="Q9950" i="2"/>
  <c r="Q9951" i="2"/>
  <c r="Q9952" i="2"/>
  <c r="Q9953" i="2"/>
  <c r="Q9954" i="2"/>
  <c r="Q9955" i="2"/>
  <c r="Q9956" i="2"/>
  <c r="Q9957" i="2"/>
  <c r="Q9958" i="2"/>
  <c r="Q9959" i="2"/>
  <c r="Q9960" i="2"/>
  <c r="Q9961" i="2"/>
  <c r="Q9962" i="2"/>
  <c r="Q9963" i="2"/>
  <c r="Q9964" i="2"/>
  <c r="Q9965" i="2"/>
  <c r="Q9966" i="2"/>
  <c r="Q9967" i="2"/>
  <c r="Q9968" i="2"/>
  <c r="Q9969" i="2"/>
  <c r="Q9970" i="2"/>
  <c r="Q9971" i="2"/>
  <c r="Q9972" i="2"/>
  <c r="Q9973" i="2"/>
  <c r="Q9974" i="2"/>
  <c r="Q9975" i="2"/>
  <c r="Q9976" i="2"/>
  <c r="Q9977" i="2"/>
  <c r="Q9978" i="2"/>
  <c r="Q9979" i="2"/>
  <c r="Q9980" i="2"/>
  <c r="Q9981" i="2"/>
  <c r="Q9982" i="2"/>
  <c r="Q9983" i="2"/>
  <c r="Q9984" i="2"/>
  <c r="Q9985" i="2"/>
  <c r="Q9986" i="2"/>
  <c r="Q9987" i="2"/>
  <c r="Q9988" i="2"/>
  <c r="Q9989" i="2"/>
  <c r="Q9990" i="2"/>
  <c r="Q9991" i="2"/>
  <c r="Q9992" i="2"/>
  <c r="Q9993" i="2"/>
  <c r="Q9994" i="2"/>
  <c r="Q9995" i="2"/>
  <c r="Q9996" i="2"/>
  <c r="Q9997" i="2"/>
  <c r="Q9998" i="2"/>
  <c r="Q9999" i="2"/>
  <c r="Q10000" i="2"/>
  <c r="Q10001"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R5118" i="2"/>
  <c r="R5119" i="2"/>
  <c r="R5120" i="2"/>
  <c r="R5121" i="2"/>
  <c r="R5122" i="2"/>
  <c r="R5123" i="2"/>
  <c r="R5124" i="2"/>
  <c r="R5125" i="2"/>
  <c r="R5126" i="2"/>
  <c r="R5127" i="2"/>
  <c r="R5128" i="2"/>
  <c r="R5129" i="2"/>
  <c r="R5130" i="2"/>
  <c r="R5131" i="2"/>
  <c r="R5132" i="2"/>
  <c r="R5133" i="2"/>
  <c r="R5134" i="2"/>
  <c r="R5135" i="2"/>
  <c r="R5136" i="2"/>
  <c r="R5137" i="2"/>
  <c r="R5138" i="2"/>
  <c r="R5139" i="2"/>
  <c r="R5140" i="2"/>
  <c r="R5141" i="2"/>
  <c r="R5142" i="2"/>
  <c r="R5143" i="2"/>
  <c r="R5144" i="2"/>
  <c r="R5145" i="2"/>
  <c r="R5146" i="2"/>
  <c r="R5147" i="2"/>
  <c r="R5148" i="2"/>
  <c r="R5149" i="2"/>
  <c r="R5150" i="2"/>
  <c r="R5151" i="2"/>
  <c r="R5152" i="2"/>
  <c r="R5153" i="2"/>
  <c r="R5154" i="2"/>
  <c r="R5155" i="2"/>
  <c r="R5156" i="2"/>
  <c r="R5157" i="2"/>
  <c r="R5158" i="2"/>
  <c r="R5159" i="2"/>
  <c r="R5160" i="2"/>
  <c r="R5161" i="2"/>
  <c r="R5162" i="2"/>
  <c r="R5163" i="2"/>
  <c r="R5164" i="2"/>
  <c r="R5165" i="2"/>
  <c r="R5166" i="2"/>
  <c r="R5167" i="2"/>
  <c r="R5168" i="2"/>
  <c r="R5169" i="2"/>
  <c r="R5170" i="2"/>
  <c r="R5171" i="2"/>
  <c r="R5172" i="2"/>
  <c r="R5173" i="2"/>
  <c r="R5174" i="2"/>
  <c r="R5175" i="2"/>
  <c r="R5176" i="2"/>
  <c r="R5177" i="2"/>
  <c r="R5178" i="2"/>
  <c r="R5179" i="2"/>
  <c r="R5180" i="2"/>
  <c r="R5181" i="2"/>
  <c r="R5182" i="2"/>
  <c r="R5183" i="2"/>
  <c r="R5184" i="2"/>
  <c r="R5185" i="2"/>
  <c r="R5186" i="2"/>
  <c r="R5187" i="2"/>
  <c r="R5188" i="2"/>
  <c r="R5189" i="2"/>
  <c r="R5190" i="2"/>
  <c r="R5191" i="2"/>
  <c r="R5192" i="2"/>
  <c r="R5193" i="2"/>
  <c r="R5194" i="2"/>
  <c r="R5195" i="2"/>
  <c r="R5196" i="2"/>
  <c r="R5197" i="2"/>
  <c r="R5198" i="2"/>
  <c r="R5199" i="2"/>
  <c r="R5200" i="2"/>
  <c r="R5201" i="2"/>
  <c r="R5202" i="2"/>
  <c r="R5203" i="2"/>
  <c r="R5204" i="2"/>
  <c r="R5205" i="2"/>
  <c r="R5206" i="2"/>
  <c r="R5207" i="2"/>
  <c r="R5208" i="2"/>
  <c r="R5209" i="2"/>
  <c r="R5210" i="2"/>
  <c r="R5211" i="2"/>
  <c r="R5212" i="2"/>
  <c r="R5213" i="2"/>
  <c r="R5214" i="2"/>
  <c r="R5215" i="2"/>
  <c r="R5216" i="2"/>
  <c r="R5217" i="2"/>
  <c r="R5218" i="2"/>
  <c r="R5219" i="2"/>
  <c r="R5220" i="2"/>
  <c r="R5221" i="2"/>
  <c r="R5222" i="2"/>
  <c r="R5223" i="2"/>
  <c r="R5224" i="2"/>
  <c r="R5225" i="2"/>
  <c r="R5226" i="2"/>
  <c r="R5227" i="2"/>
  <c r="R5228" i="2"/>
  <c r="R5229" i="2"/>
  <c r="R5230" i="2"/>
  <c r="R5231" i="2"/>
  <c r="R5232" i="2"/>
  <c r="R5233" i="2"/>
  <c r="R5234" i="2"/>
  <c r="R5235" i="2"/>
  <c r="R5236" i="2"/>
  <c r="R5237" i="2"/>
  <c r="R5238" i="2"/>
  <c r="R5239" i="2"/>
  <c r="R5240" i="2"/>
  <c r="R5241" i="2"/>
  <c r="R5242" i="2"/>
  <c r="R5243" i="2"/>
  <c r="R5244" i="2"/>
  <c r="R5245" i="2"/>
  <c r="R5246" i="2"/>
  <c r="R5247" i="2"/>
  <c r="R5248" i="2"/>
  <c r="R5249" i="2"/>
  <c r="R5250" i="2"/>
  <c r="R5251" i="2"/>
  <c r="R5252" i="2"/>
  <c r="R5253" i="2"/>
  <c r="R5254" i="2"/>
  <c r="R5255" i="2"/>
  <c r="R5256" i="2"/>
  <c r="R5257" i="2"/>
  <c r="R5258" i="2"/>
  <c r="R5259" i="2"/>
  <c r="R5260" i="2"/>
  <c r="R5261" i="2"/>
  <c r="R5262" i="2"/>
  <c r="R5263" i="2"/>
  <c r="R5264" i="2"/>
  <c r="R5265" i="2"/>
  <c r="R5266" i="2"/>
  <c r="R5267" i="2"/>
  <c r="R5268" i="2"/>
  <c r="R5269" i="2"/>
  <c r="R5270" i="2"/>
  <c r="R5271" i="2"/>
  <c r="R5272" i="2"/>
  <c r="R5273" i="2"/>
  <c r="R5274" i="2"/>
  <c r="R5275" i="2"/>
  <c r="R5276" i="2"/>
  <c r="R5277" i="2"/>
  <c r="R5278" i="2"/>
  <c r="R5279" i="2"/>
  <c r="R5280" i="2"/>
  <c r="R5281" i="2"/>
  <c r="R5282" i="2"/>
  <c r="R5283" i="2"/>
  <c r="R5284" i="2"/>
  <c r="R5285" i="2"/>
  <c r="R5286" i="2"/>
  <c r="R5287" i="2"/>
  <c r="R5288" i="2"/>
  <c r="R5289" i="2"/>
  <c r="R5290" i="2"/>
  <c r="R5291" i="2"/>
  <c r="R5292" i="2"/>
  <c r="R5293" i="2"/>
  <c r="R5294" i="2"/>
  <c r="R5295" i="2"/>
  <c r="R5296" i="2"/>
  <c r="R5297" i="2"/>
  <c r="R5298" i="2"/>
  <c r="R5299" i="2"/>
  <c r="R5300" i="2"/>
  <c r="R5301" i="2"/>
  <c r="R5302" i="2"/>
  <c r="R5303" i="2"/>
  <c r="R5304" i="2"/>
  <c r="R5305" i="2"/>
  <c r="R5306" i="2"/>
  <c r="R5307" i="2"/>
  <c r="R5308" i="2"/>
  <c r="R5309" i="2"/>
  <c r="R5310" i="2"/>
  <c r="R5311" i="2"/>
  <c r="R5312" i="2"/>
  <c r="R5313" i="2"/>
  <c r="R5314" i="2"/>
  <c r="R5315" i="2"/>
  <c r="R5316" i="2"/>
  <c r="R5317" i="2"/>
  <c r="R5318" i="2"/>
  <c r="R5319" i="2"/>
  <c r="R5320" i="2"/>
  <c r="R5321" i="2"/>
  <c r="R5322" i="2"/>
  <c r="R5323" i="2"/>
  <c r="R5324" i="2"/>
  <c r="R5325" i="2"/>
  <c r="R5326" i="2"/>
  <c r="R5327" i="2"/>
  <c r="R5328" i="2"/>
  <c r="R5329" i="2"/>
  <c r="R5330" i="2"/>
  <c r="R5331" i="2"/>
  <c r="R5332" i="2"/>
  <c r="R5333" i="2"/>
  <c r="R5334" i="2"/>
  <c r="R5335" i="2"/>
  <c r="R5336" i="2"/>
  <c r="R5337" i="2"/>
  <c r="R5338" i="2"/>
  <c r="R5339" i="2"/>
  <c r="R5340" i="2"/>
  <c r="R5341" i="2"/>
  <c r="R5342" i="2"/>
  <c r="R5343" i="2"/>
  <c r="R5344" i="2"/>
  <c r="R5345" i="2"/>
  <c r="R5346" i="2"/>
  <c r="R5347" i="2"/>
  <c r="R5348" i="2"/>
  <c r="R5349" i="2"/>
  <c r="R5350" i="2"/>
  <c r="R5351" i="2"/>
  <c r="R5352" i="2"/>
  <c r="R5353" i="2"/>
  <c r="R5354" i="2"/>
  <c r="R5355" i="2"/>
  <c r="R5356" i="2"/>
  <c r="R5357" i="2"/>
  <c r="R5358" i="2"/>
  <c r="R5359" i="2"/>
  <c r="R5360" i="2"/>
  <c r="R5361" i="2"/>
  <c r="R5362" i="2"/>
  <c r="R5363" i="2"/>
  <c r="R5364" i="2"/>
  <c r="R5365" i="2"/>
  <c r="R5366" i="2"/>
  <c r="R5367" i="2"/>
  <c r="R5368" i="2"/>
  <c r="R5369" i="2"/>
  <c r="R5370" i="2"/>
  <c r="R5371" i="2"/>
  <c r="R5372" i="2"/>
  <c r="R5373" i="2"/>
  <c r="R5374" i="2"/>
  <c r="R5375" i="2"/>
  <c r="R5376" i="2"/>
  <c r="R5377" i="2"/>
  <c r="R5378" i="2"/>
  <c r="R5379" i="2"/>
  <c r="R5380" i="2"/>
  <c r="R5381" i="2"/>
  <c r="R5382" i="2"/>
  <c r="R5383" i="2"/>
  <c r="R5384" i="2"/>
  <c r="R5385" i="2"/>
  <c r="R5386" i="2"/>
  <c r="R5387" i="2"/>
  <c r="R5388" i="2"/>
  <c r="R5389" i="2"/>
  <c r="R5390" i="2"/>
  <c r="R5391" i="2"/>
  <c r="R5392" i="2"/>
  <c r="R5393" i="2"/>
  <c r="R5394" i="2"/>
  <c r="R5395" i="2"/>
  <c r="R5396" i="2"/>
  <c r="R5397" i="2"/>
  <c r="R5398" i="2"/>
  <c r="R5399" i="2"/>
  <c r="R5400" i="2"/>
  <c r="R5401" i="2"/>
  <c r="R5402" i="2"/>
  <c r="R5403" i="2"/>
  <c r="R5404" i="2"/>
  <c r="R5405" i="2"/>
  <c r="R5406" i="2"/>
  <c r="R5407" i="2"/>
  <c r="R5408" i="2"/>
  <c r="R5409" i="2"/>
  <c r="R5410" i="2"/>
  <c r="R5411" i="2"/>
  <c r="R5412" i="2"/>
  <c r="R5413" i="2"/>
  <c r="R5414" i="2"/>
  <c r="R5415" i="2"/>
  <c r="R5416" i="2"/>
  <c r="R5417" i="2"/>
  <c r="R5418" i="2"/>
  <c r="R5419" i="2"/>
  <c r="R5420" i="2"/>
  <c r="R5421" i="2"/>
  <c r="R5422" i="2"/>
  <c r="R5423" i="2"/>
  <c r="R5424" i="2"/>
  <c r="R5425" i="2"/>
  <c r="R5426" i="2"/>
  <c r="R5427" i="2"/>
  <c r="R5428" i="2"/>
  <c r="R5429" i="2"/>
  <c r="R5430" i="2"/>
  <c r="R5431" i="2"/>
  <c r="R5432" i="2"/>
  <c r="R5433" i="2"/>
  <c r="R5434" i="2"/>
  <c r="R5435" i="2"/>
  <c r="R5436" i="2"/>
  <c r="R5437" i="2"/>
  <c r="R5438" i="2"/>
  <c r="R5439" i="2"/>
  <c r="R5440" i="2"/>
  <c r="R5441" i="2"/>
  <c r="R5442" i="2"/>
  <c r="R5443" i="2"/>
  <c r="R5444" i="2"/>
  <c r="R5445" i="2"/>
  <c r="R5446" i="2"/>
  <c r="R5447" i="2"/>
  <c r="R5448" i="2"/>
  <c r="R5449" i="2"/>
  <c r="R5450" i="2"/>
  <c r="R5451" i="2"/>
  <c r="R5452" i="2"/>
  <c r="R5453" i="2"/>
  <c r="R5454" i="2"/>
  <c r="R5455" i="2"/>
  <c r="R5456" i="2"/>
  <c r="R5457" i="2"/>
  <c r="R5458" i="2"/>
  <c r="R5459" i="2"/>
  <c r="R5460" i="2"/>
  <c r="R5461" i="2"/>
  <c r="R5462" i="2"/>
  <c r="R5463" i="2"/>
  <c r="R5464" i="2"/>
  <c r="R5465" i="2"/>
  <c r="R5466" i="2"/>
  <c r="R5467" i="2"/>
  <c r="R5468" i="2"/>
  <c r="R5469" i="2"/>
  <c r="R5470" i="2"/>
  <c r="R5471" i="2"/>
  <c r="R5472" i="2"/>
  <c r="R5473" i="2"/>
  <c r="R5474" i="2"/>
  <c r="R5475" i="2"/>
  <c r="R5476" i="2"/>
  <c r="R5477" i="2"/>
  <c r="R5478" i="2"/>
  <c r="R5479" i="2"/>
  <c r="R5480" i="2"/>
  <c r="R5481" i="2"/>
  <c r="R5482" i="2"/>
  <c r="R5483" i="2"/>
  <c r="R5484" i="2"/>
  <c r="R5485" i="2"/>
  <c r="R5486" i="2"/>
  <c r="R5487" i="2"/>
  <c r="R5488" i="2"/>
  <c r="R5489" i="2"/>
  <c r="R5490" i="2"/>
  <c r="R5491" i="2"/>
  <c r="R5492" i="2"/>
  <c r="R5493" i="2"/>
  <c r="R5494" i="2"/>
  <c r="R5495" i="2"/>
  <c r="R5496" i="2"/>
  <c r="R5497" i="2"/>
  <c r="R5498" i="2"/>
  <c r="R5499" i="2"/>
  <c r="R5500" i="2"/>
  <c r="R5501" i="2"/>
  <c r="R5502" i="2"/>
  <c r="R5503" i="2"/>
  <c r="R5504" i="2"/>
  <c r="R5505" i="2"/>
  <c r="R5506" i="2"/>
  <c r="R5507" i="2"/>
  <c r="R5508" i="2"/>
  <c r="R5509" i="2"/>
  <c r="R5510" i="2"/>
  <c r="R5511" i="2"/>
  <c r="R5512" i="2"/>
  <c r="R5513" i="2"/>
  <c r="R5514" i="2"/>
  <c r="R5515" i="2"/>
  <c r="R5516" i="2"/>
  <c r="R5517" i="2"/>
  <c r="R5518" i="2"/>
  <c r="R5519" i="2"/>
  <c r="R5520" i="2"/>
  <c r="R5521" i="2"/>
  <c r="R5522" i="2"/>
  <c r="R5523" i="2"/>
  <c r="R5524" i="2"/>
  <c r="R5525" i="2"/>
  <c r="R5526" i="2"/>
  <c r="R5527" i="2"/>
  <c r="R5528" i="2"/>
  <c r="R5529" i="2"/>
  <c r="R5530" i="2"/>
  <c r="R5531" i="2"/>
  <c r="R5532" i="2"/>
  <c r="R5533" i="2"/>
  <c r="R5534" i="2"/>
  <c r="R5535" i="2"/>
  <c r="R5536" i="2"/>
  <c r="R5537" i="2"/>
  <c r="R5538" i="2"/>
  <c r="R5539" i="2"/>
  <c r="R5540" i="2"/>
  <c r="R5541" i="2"/>
  <c r="R5542" i="2"/>
  <c r="R5543" i="2"/>
  <c r="R5544" i="2"/>
  <c r="R5545" i="2"/>
  <c r="R5546" i="2"/>
  <c r="R5547" i="2"/>
  <c r="R5548" i="2"/>
  <c r="R5549" i="2"/>
  <c r="R5550" i="2"/>
  <c r="R5551" i="2"/>
  <c r="R5552" i="2"/>
  <c r="R5553" i="2"/>
  <c r="R5554" i="2"/>
  <c r="R5555" i="2"/>
  <c r="R5556" i="2"/>
  <c r="R5557" i="2"/>
  <c r="R5558" i="2"/>
  <c r="R5559" i="2"/>
  <c r="R5560" i="2"/>
  <c r="R5561" i="2"/>
  <c r="R5562" i="2"/>
  <c r="R5563" i="2"/>
  <c r="R5564" i="2"/>
  <c r="R5565" i="2"/>
  <c r="R5566" i="2"/>
  <c r="R5567" i="2"/>
  <c r="R5568" i="2"/>
  <c r="R5569" i="2"/>
  <c r="R5570" i="2"/>
  <c r="R5571" i="2"/>
  <c r="R5572" i="2"/>
  <c r="R5573" i="2"/>
  <c r="R5574" i="2"/>
  <c r="R5575" i="2"/>
  <c r="R5576" i="2"/>
  <c r="R5577" i="2"/>
  <c r="R5578" i="2"/>
  <c r="R5579" i="2"/>
  <c r="R5580" i="2"/>
  <c r="R5581" i="2"/>
  <c r="R5582" i="2"/>
  <c r="R5583" i="2"/>
  <c r="R5584" i="2"/>
  <c r="R5585" i="2"/>
  <c r="R5586" i="2"/>
  <c r="R5587" i="2"/>
  <c r="R5588" i="2"/>
  <c r="R5589" i="2"/>
  <c r="R5590" i="2"/>
  <c r="R5591" i="2"/>
  <c r="R5592" i="2"/>
  <c r="R5593" i="2"/>
  <c r="R5594" i="2"/>
  <c r="R5595" i="2"/>
  <c r="R5596" i="2"/>
  <c r="R5597" i="2"/>
  <c r="R5598" i="2"/>
  <c r="R5599" i="2"/>
  <c r="R5600" i="2"/>
  <c r="R5601" i="2"/>
  <c r="R5602" i="2"/>
  <c r="R5603" i="2"/>
  <c r="R5604" i="2"/>
  <c r="R5605" i="2"/>
  <c r="R5606" i="2"/>
  <c r="R5607" i="2"/>
  <c r="R5608" i="2"/>
  <c r="R5609" i="2"/>
  <c r="R5610" i="2"/>
  <c r="R5611" i="2"/>
  <c r="R5612" i="2"/>
  <c r="R5613" i="2"/>
  <c r="R5614" i="2"/>
  <c r="R5615" i="2"/>
  <c r="R5616" i="2"/>
  <c r="R5617" i="2"/>
  <c r="R5618" i="2"/>
  <c r="R5619" i="2"/>
  <c r="R5620" i="2"/>
  <c r="R5621" i="2"/>
  <c r="R5622" i="2"/>
  <c r="R5623" i="2"/>
  <c r="R5624" i="2"/>
  <c r="R5625" i="2"/>
  <c r="R5626" i="2"/>
  <c r="R5627" i="2"/>
  <c r="R5628" i="2"/>
  <c r="R5629" i="2"/>
  <c r="R5630" i="2"/>
  <c r="R5631" i="2"/>
  <c r="R5632" i="2"/>
  <c r="R5633" i="2"/>
  <c r="R5634" i="2"/>
  <c r="R5635" i="2"/>
  <c r="R5636" i="2"/>
  <c r="R5637" i="2"/>
  <c r="R5638" i="2"/>
  <c r="R5639" i="2"/>
  <c r="R5640" i="2"/>
  <c r="R5641" i="2"/>
  <c r="R5642" i="2"/>
  <c r="R5643" i="2"/>
  <c r="R5644" i="2"/>
  <c r="R5645" i="2"/>
  <c r="R5646" i="2"/>
  <c r="R5647" i="2"/>
  <c r="R5648" i="2"/>
  <c r="R5649" i="2"/>
  <c r="R5650" i="2"/>
  <c r="R5651" i="2"/>
  <c r="R5652" i="2"/>
  <c r="R5653" i="2"/>
  <c r="R5654" i="2"/>
  <c r="R5655" i="2"/>
  <c r="R5656" i="2"/>
  <c r="R5657" i="2"/>
  <c r="R5658" i="2"/>
  <c r="R5659" i="2"/>
  <c r="R5660" i="2"/>
  <c r="R5661" i="2"/>
  <c r="R5662" i="2"/>
  <c r="R5663" i="2"/>
  <c r="R5664" i="2"/>
  <c r="R5665" i="2"/>
  <c r="R5666" i="2"/>
  <c r="R5667" i="2"/>
  <c r="R5668" i="2"/>
  <c r="R5669" i="2"/>
  <c r="R5670" i="2"/>
  <c r="R5671" i="2"/>
  <c r="R5672" i="2"/>
  <c r="R5673" i="2"/>
  <c r="R5674" i="2"/>
  <c r="R5675" i="2"/>
  <c r="R5676" i="2"/>
  <c r="R5677" i="2"/>
  <c r="R5678" i="2"/>
  <c r="R5679" i="2"/>
  <c r="R5680" i="2"/>
  <c r="R5681" i="2"/>
  <c r="R5682" i="2"/>
  <c r="R5683" i="2"/>
  <c r="R5684" i="2"/>
  <c r="R5685" i="2"/>
  <c r="R5686" i="2"/>
  <c r="R5687" i="2"/>
  <c r="R5688" i="2"/>
  <c r="R5689" i="2"/>
  <c r="R5690" i="2"/>
  <c r="R5691" i="2"/>
  <c r="R5692" i="2"/>
  <c r="R5693" i="2"/>
  <c r="R5694" i="2"/>
  <c r="R5695" i="2"/>
  <c r="R5696" i="2"/>
  <c r="R5697" i="2"/>
  <c r="R5698" i="2"/>
  <c r="R5699" i="2"/>
  <c r="R5700" i="2"/>
  <c r="R5701" i="2"/>
  <c r="R5702" i="2"/>
  <c r="R5703" i="2"/>
  <c r="R5704" i="2"/>
  <c r="R5705" i="2"/>
  <c r="R5706" i="2"/>
  <c r="R5707" i="2"/>
  <c r="R5708" i="2"/>
  <c r="R5709" i="2"/>
  <c r="R5710" i="2"/>
  <c r="R5711" i="2"/>
  <c r="R5712" i="2"/>
  <c r="R5713" i="2"/>
  <c r="R5714" i="2"/>
  <c r="R5715" i="2"/>
  <c r="R5716" i="2"/>
  <c r="R5717" i="2"/>
  <c r="R5718" i="2"/>
  <c r="R5719" i="2"/>
  <c r="R5720" i="2"/>
  <c r="R5721" i="2"/>
  <c r="R5722" i="2"/>
  <c r="R5723" i="2"/>
  <c r="R5724" i="2"/>
  <c r="R5725" i="2"/>
  <c r="R5726" i="2"/>
  <c r="R5727" i="2"/>
  <c r="R5728" i="2"/>
  <c r="R5729" i="2"/>
  <c r="R5730" i="2"/>
  <c r="R5731" i="2"/>
  <c r="R5732" i="2"/>
  <c r="R5733" i="2"/>
  <c r="R5734" i="2"/>
  <c r="R5735" i="2"/>
  <c r="R5736" i="2"/>
  <c r="R5737" i="2"/>
  <c r="R5738" i="2"/>
  <c r="R5739" i="2"/>
  <c r="R5740" i="2"/>
  <c r="R5741" i="2"/>
  <c r="R5742" i="2"/>
  <c r="R5743" i="2"/>
  <c r="R5744" i="2"/>
  <c r="R5745" i="2"/>
  <c r="R5746" i="2"/>
  <c r="R5747" i="2"/>
  <c r="R5748" i="2"/>
  <c r="R5749" i="2"/>
  <c r="R5750" i="2"/>
  <c r="R5751" i="2"/>
  <c r="R5752" i="2"/>
  <c r="R5753" i="2"/>
  <c r="R5754" i="2"/>
  <c r="R5755" i="2"/>
  <c r="R5756" i="2"/>
  <c r="R5757" i="2"/>
  <c r="R5758" i="2"/>
  <c r="R5759" i="2"/>
  <c r="R5760" i="2"/>
  <c r="R5761" i="2"/>
  <c r="R5762" i="2"/>
  <c r="R5763" i="2"/>
  <c r="R5764" i="2"/>
  <c r="R5765" i="2"/>
  <c r="R5766" i="2"/>
  <c r="R5767" i="2"/>
  <c r="R5768" i="2"/>
  <c r="R5769" i="2"/>
  <c r="R5770" i="2"/>
  <c r="R5771" i="2"/>
  <c r="R5772" i="2"/>
  <c r="R5773" i="2"/>
  <c r="R5774" i="2"/>
  <c r="R5775" i="2"/>
  <c r="R5776" i="2"/>
  <c r="R5777" i="2"/>
  <c r="R5778" i="2"/>
  <c r="R5779" i="2"/>
  <c r="R5780" i="2"/>
  <c r="R5781" i="2"/>
  <c r="R5782" i="2"/>
  <c r="R5783" i="2"/>
  <c r="R5784" i="2"/>
  <c r="R5785" i="2"/>
  <c r="R5786" i="2"/>
  <c r="R5787" i="2"/>
  <c r="R5788" i="2"/>
  <c r="R5789" i="2"/>
  <c r="R5790" i="2"/>
  <c r="R5791" i="2"/>
  <c r="R5792" i="2"/>
  <c r="R5793" i="2"/>
  <c r="R5794" i="2"/>
  <c r="R5795" i="2"/>
  <c r="R5796" i="2"/>
  <c r="R5797" i="2"/>
  <c r="R5798" i="2"/>
  <c r="R5799" i="2"/>
  <c r="R5800" i="2"/>
  <c r="R5801" i="2"/>
  <c r="R5802" i="2"/>
  <c r="R5803" i="2"/>
  <c r="R5804" i="2"/>
  <c r="R5805" i="2"/>
  <c r="R5806" i="2"/>
  <c r="R5807" i="2"/>
  <c r="R5808" i="2"/>
  <c r="R5809" i="2"/>
  <c r="R5810" i="2"/>
  <c r="R5811" i="2"/>
  <c r="R5812" i="2"/>
  <c r="R5813" i="2"/>
  <c r="R5814" i="2"/>
  <c r="R5815" i="2"/>
  <c r="R5816" i="2"/>
  <c r="R5817" i="2"/>
  <c r="R5818" i="2"/>
  <c r="R5819" i="2"/>
  <c r="R5820" i="2"/>
  <c r="R5821" i="2"/>
  <c r="R5822" i="2"/>
  <c r="R5823" i="2"/>
  <c r="R5824" i="2"/>
  <c r="R5825" i="2"/>
  <c r="R5826" i="2"/>
  <c r="R5827" i="2"/>
  <c r="R5828" i="2"/>
  <c r="R5829" i="2"/>
  <c r="R5830" i="2"/>
  <c r="R5831" i="2"/>
  <c r="R5832" i="2"/>
  <c r="R5833" i="2"/>
  <c r="R5834" i="2"/>
  <c r="R5835" i="2"/>
  <c r="R5836" i="2"/>
  <c r="R5837" i="2"/>
  <c r="R5838" i="2"/>
  <c r="R5839" i="2"/>
  <c r="R5840" i="2"/>
  <c r="R5841" i="2"/>
  <c r="R5842" i="2"/>
  <c r="R5843" i="2"/>
  <c r="R5844" i="2"/>
  <c r="R5845" i="2"/>
  <c r="R5846" i="2"/>
  <c r="R5847" i="2"/>
  <c r="R5848" i="2"/>
  <c r="R5849" i="2"/>
  <c r="R5850" i="2"/>
  <c r="R5851" i="2"/>
  <c r="R5852" i="2"/>
  <c r="R5853" i="2"/>
  <c r="R5854" i="2"/>
  <c r="R5855" i="2"/>
  <c r="R5856" i="2"/>
  <c r="R5857" i="2"/>
  <c r="R5858" i="2"/>
  <c r="R5859" i="2"/>
  <c r="R5860" i="2"/>
  <c r="R5861" i="2"/>
  <c r="R5862" i="2"/>
  <c r="R5863" i="2"/>
  <c r="R5864" i="2"/>
  <c r="R5865" i="2"/>
  <c r="R5866" i="2"/>
  <c r="R5867" i="2"/>
  <c r="R5868" i="2"/>
  <c r="R5869" i="2"/>
  <c r="R5870" i="2"/>
  <c r="R5871" i="2"/>
  <c r="R5872" i="2"/>
  <c r="R5873" i="2"/>
  <c r="R5874" i="2"/>
  <c r="R5875" i="2"/>
  <c r="R5876" i="2"/>
  <c r="R5877" i="2"/>
  <c r="R5878" i="2"/>
  <c r="R5879" i="2"/>
  <c r="R5880" i="2"/>
  <c r="R5881" i="2"/>
  <c r="R5882" i="2"/>
  <c r="R5883" i="2"/>
  <c r="R5884" i="2"/>
  <c r="R5885" i="2"/>
  <c r="R5886" i="2"/>
  <c r="R5887" i="2"/>
  <c r="R5888" i="2"/>
  <c r="R5889" i="2"/>
  <c r="R5890" i="2"/>
  <c r="R5891" i="2"/>
  <c r="R5892" i="2"/>
  <c r="R5893" i="2"/>
  <c r="R5894" i="2"/>
  <c r="R5895" i="2"/>
  <c r="R5896" i="2"/>
  <c r="R5897" i="2"/>
  <c r="R5898" i="2"/>
  <c r="R5899" i="2"/>
  <c r="R5900" i="2"/>
  <c r="R5901" i="2"/>
  <c r="R5902" i="2"/>
  <c r="R5903" i="2"/>
  <c r="R5904" i="2"/>
  <c r="R5905" i="2"/>
  <c r="R5906" i="2"/>
  <c r="R5907" i="2"/>
  <c r="R5908" i="2"/>
  <c r="R5909" i="2"/>
  <c r="R5910" i="2"/>
  <c r="R5911" i="2"/>
  <c r="R5912" i="2"/>
  <c r="R5913" i="2"/>
  <c r="R5914" i="2"/>
  <c r="R5915" i="2"/>
  <c r="R5916" i="2"/>
  <c r="R5917" i="2"/>
  <c r="R5918" i="2"/>
  <c r="R5919" i="2"/>
  <c r="R5920" i="2"/>
  <c r="R5921" i="2"/>
  <c r="R5922" i="2"/>
  <c r="R5923" i="2"/>
  <c r="R5924" i="2"/>
  <c r="R5925" i="2"/>
  <c r="R5926" i="2"/>
  <c r="R5927" i="2"/>
  <c r="R5928" i="2"/>
  <c r="R5929" i="2"/>
  <c r="R5930" i="2"/>
  <c r="R5931" i="2"/>
  <c r="R5932" i="2"/>
  <c r="R5933" i="2"/>
  <c r="R5934" i="2"/>
  <c r="R5935" i="2"/>
  <c r="R5936" i="2"/>
  <c r="R5937" i="2"/>
  <c r="R5938" i="2"/>
  <c r="R5939" i="2"/>
  <c r="R5940" i="2"/>
  <c r="R5941" i="2"/>
  <c r="R5942" i="2"/>
  <c r="R5943" i="2"/>
  <c r="R5944" i="2"/>
  <c r="R5945" i="2"/>
  <c r="R5946" i="2"/>
  <c r="R5947" i="2"/>
  <c r="R5948" i="2"/>
  <c r="R5949" i="2"/>
  <c r="R5950" i="2"/>
  <c r="R5951" i="2"/>
  <c r="R5952" i="2"/>
  <c r="R5953" i="2"/>
  <c r="R5954" i="2"/>
  <c r="R5955" i="2"/>
  <c r="R5956" i="2"/>
  <c r="R5957" i="2"/>
  <c r="R5958" i="2"/>
  <c r="R5959" i="2"/>
  <c r="R5960" i="2"/>
  <c r="R5961" i="2"/>
  <c r="R5962" i="2"/>
  <c r="R5963" i="2"/>
  <c r="R5964" i="2"/>
  <c r="R5965" i="2"/>
  <c r="R5966" i="2"/>
  <c r="R5967" i="2"/>
  <c r="R5968" i="2"/>
  <c r="R5969" i="2"/>
  <c r="R5970" i="2"/>
  <c r="R5971" i="2"/>
  <c r="R5972" i="2"/>
  <c r="R5973" i="2"/>
  <c r="R5974" i="2"/>
  <c r="R5975" i="2"/>
  <c r="R5976" i="2"/>
  <c r="R5977" i="2"/>
  <c r="R5978" i="2"/>
  <c r="R5979" i="2"/>
  <c r="R5980" i="2"/>
  <c r="R5981" i="2"/>
  <c r="R5982" i="2"/>
  <c r="R5983" i="2"/>
  <c r="R5984" i="2"/>
  <c r="R5985" i="2"/>
  <c r="R5986" i="2"/>
  <c r="R5987" i="2"/>
  <c r="R5988" i="2"/>
  <c r="R5989" i="2"/>
  <c r="R5990" i="2"/>
  <c r="R5991" i="2"/>
  <c r="R5992" i="2"/>
  <c r="R5993" i="2"/>
  <c r="R5994" i="2"/>
  <c r="R5995" i="2"/>
  <c r="R5996" i="2"/>
  <c r="R5997" i="2"/>
  <c r="R5998" i="2"/>
  <c r="R5999" i="2"/>
  <c r="R6000" i="2"/>
  <c r="R6001" i="2"/>
  <c r="R6002" i="2"/>
  <c r="R6003" i="2"/>
  <c r="R6004" i="2"/>
  <c r="R6005" i="2"/>
  <c r="R6006" i="2"/>
  <c r="R6007" i="2"/>
  <c r="R6008" i="2"/>
  <c r="R6009" i="2"/>
  <c r="R6010" i="2"/>
  <c r="R6011" i="2"/>
  <c r="R6012" i="2"/>
  <c r="R6013" i="2"/>
  <c r="R6014" i="2"/>
  <c r="R6015" i="2"/>
  <c r="R6016" i="2"/>
  <c r="R6017" i="2"/>
  <c r="R6018" i="2"/>
  <c r="R6019" i="2"/>
  <c r="R6020" i="2"/>
  <c r="R6021" i="2"/>
  <c r="R6022" i="2"/>
  <c r="R6023" i="2"/>
  <c r="R6024" i="2"/>
  <c r="R6025" i="2"/>
  <c r="R6026" i="2"/>
  <c r="R6027" i="2"/>
  <c r="R6028" i="2"/>
  <c r="R6029" i="2"/>
  <c r="R6030" i="2"/>
  <c r="R6031" i="2"/>
  <c r="R6032" i="2"/>
  <c r="R6033" i="2"/>
  <c r="R6034" i="2"/>
  <c r="R6035" i="2"/>
  <c r="R6036" i="2"/>
  <c r="R6037" i="2"/>
  <c r="R6038" i="2"/>
  <c r="R6039" i="2"/>
  <c r="R6040" i="2"/>
  <c r="R6041" i="2"/>
  <c r="R6042" i="2"/>
  <c r="R6043" i="2"/>
  <c r="R6044" i="2"/>
  <c r="R6045" i="2"/>
  <c r="R6046" i="2"/>
  <c r="R6047" i="2"/>
  <c r="R6048" i="2"/>
  <c r="R6049" i="2"/>
  <c r="R6050" i="2"/>
  <c r="R6051" i="2"/>
  <c r="R6052" i="2"/>
  <c r="R6053" i="2"/>
  <c r="R6054" i="2"/>
  <c r="R6055" i="2"/>
  <c r="R6056" i="2"/>
  <c r="R6057" i="2"/>
  <c r="R6058" i="2"/>
  <c r="R6059" i="2"/>
  <c r="R6060" i="2"/>
  <c r="R6061" i="2"/>
  <c r="R6062" i="2"/>
  <c r="R6063" i="2"/>
  <c r="R6064" i="2"/>
  <c r="R6065" i="2"/>
  <c r="R6066" i="2"/>
  <c r="R6067" i="2"/>
  <c r="R6068" i="2"/>
  <c r="R6069" i="2"/>
  <c r="R6070" i="2"/>
  <c r="R6071" i="2"/>
  <c r="R6072" i="2"/>
  <c r="R6073" i="2"/>
  <c r="R6074" i="2"/>
  <c r="R6075" i="2"/>
  <c r="R6076" i="2"/>
  <c r="R6077" i="2"/>
  <c r="R6078" i="2"/>
  <c r="R6079" i="2"/>
  <c r="R6080" i="2"/>
  <c r="R6081" i="2"/>
  <c r="R6082" i="2"/>
  <c r="R6083" i="2"/>
  <c r="R6084" i="2"/>
  <c r="R6085" i="2"/>
  <c r="R6086" i="2"/>
  <c r="R6087" i="2"/>
  <c r="R6088" i="2"/>
  <c r="R6089" i="2"/>
  <c r="R6090" i="2"/>
  <c r="R6091" i="2"/>
  <c r="R6092" i="2"/>
  <c r="R6093" i="2"/>
  <c r="R6094" i="2"/>
  <c r="R6095" i="2"/>
  <c r="R6096" i="2"/>
  <c r="R6097" i="2"/>
  <c r="R6098" i="2"/>
  <c r="R6099" i="2"/>
  <c r="R6100" i="2"/>
  <c r="R6101" i="2"/>
  <c r="R6102" i="2"/>
  <c r="R6103" i="2"/>
  <c r="R6104" i="2"/>
  <c r="R6105" i="2"/>
  <c r="R6106" i="2"/>
  <c r="R6107" i="2"/>
  <c r="R6108" i="2"/>
  <c r="R6109" i="2"/>
  <c r="R6110" i="2"/>
  <c r="R6111" i="2"/>
  <c r="R6112" i="2"/>
  <c r="R6113" i="2"/>
  <c r="R6114" i="2"/>
  <c r="R6115" i="2"/>
  <c r="R6116" i="2"/>
  <c r="R6117" i="2"/>
  <c r="R6118" i="2"/>
  <c r="R6119" i="2"/>
  <c r="R6120" i="2"/>
  <c r="R6121" i="2"/>
  <c r="R6122" i="2"/>
  <c r="R6123" i="2"/>
  <c r="R6124" i="2"/>
  <c r="R6125" i="2"/>
  <c r="R6126" i="2"/>
  <c r="R6127" i="2"/>
  <c r="R6128" i="2"/>
  <c r="R6129" i="2"/>
  <c r="R6130" i="2"/>
  <c r="R6131" i="2"/>
  <c r="R6132" i="2"/>
  <c r="R6133" i="2"/>
  <c r="R6134" i="2"/>
  <c r="R6135" i="2"/>
  <c r="R6136" i="2"/>
  <c r="R6137" i="2"/>
  <c r="R6138" i="2"/>
  <c r="R6139" i="2"/>
  <c r="R6140" i="2"/>
  <c r="R6141" i="2"/>
  <c r="R6142" i="2"/>
  <c r="R6143" i="2"/>
  <c r="R6144" i="2"/>
  <c r="R6145" i="2"/>
  <c r="R6146" i="2"/>
  <c r="R6147" i="2"/>
  <c r="R6148" i="2"/>
  <c r="R6149" i="2"/>
  <c r="R6150" i="2"/>
  <c r="R6151" i="2"/>
  <c r="R6152" i="2"/>
  <c r="R6153" i="2"/>
  <c r="R6154" i="2"/>
  <c r="R6155" i="2"/>
  <c r="R6156" i="2"/>
  <c r="R6157" i="2"/>
  <c r="R6158" i="2"/>
  <c r="R6159" i="2"/>
  <c r="R6160" i="2"/>
  <c r="R6161" i="2"/>
  <c r="R6162" i="2"/>
  <c r="R6163" i="2"/>
  <c r="R6164" i="2"/>
  <c r="R6165" i="2"/>
  <c r="R6166" i="2"/>
  <c r="R6167" i="2"/>
  <c r="R6168" i="2"/>
  <c r="R6169" i="2"/>
  <c r="R6170" i="2"/>
  <c r="R6171" i="2"/>
  <c r="R6172" i="2"/>
  <c r="R6173" i="2"/>
  <c r="R6174" i="2"/>
  <c r="R6175" i="2"/>
  <c r="R6176" i="2"/>
  <c r="R6177" i="2"/>
  <c r="R6178" i="2"/>
  <c r="R6179" i="2"/>
  <c r="R6180" i="2"/>
  <c r="R6181" i="2"/>
  <c r="R6182" i="2"/>
  <c r="R6183" i="2"/>
  <c r="R6184" i="2"/>
  <c r="R6185" i="2"/>
  <c r="R6186" i="2"/>
  <c r="R6187" i="2"/>
  <c r="R6188" i="2"/>
  <c r="R6189" i="2"/>
  <c r="R6190" i="2"/>
  <c r="R6191" i="2"/>
  <c r="R6192" i="2"/>
  <c r="R6193" i="2"/>
  <c r="R6194" i="2"/>
  <c r="R6195" i="2"/>
  <c r="R6196" i="2"/>
  <c r="R6197" i="2"/>
  <c r="R6198" i="2"/>
  <c r="R6199" i="2"/>
  <c r="R6200" i="2"/>
  <c r="R6201" i="2"/>
  <c r="R6202" i="2"/>
  <c r="R6203" i="2"/>
  <c r="R6204" i="2"/>
  <c r="R6205" i="2"/>
  <c r="R6206" i="2"/>
  <c r="R6207" i="2"/>
  <c r="R6208" i="2"/>
  <c r="R6209" i="2"/>
  <c r="R6210" i="2"/>
  <c r="R6211" i="2"/>
  <c r="R6212" i="2"/>
  <c r="R6213" i="2"/>
  <c r="R6214" i="2"/>
  <c r="R6215" i="2"/>
  <c r="R6216" i="2"/>
  <c r="R6217" i="2"/>
  <c r="R6218" i="2"/>
  <c r="R6219" i="2"/>
  <c r="R6220" i="2"/>
  <c r="R6221" i="2"/>
  <c r="R6222" i="2"/>
  <c r="R6223" i="2"/>
  <c r="R6224" i="2"/>
  <c r="R6225" i="2"/>
  <c r="R6226" i="2"/>
  <c r="R6227" i="2"/>
  <c r="R6228" i="2"/>
  <c r="R6229" i="2"/>
  <c r="R6230" i="2"/>
  <c r="R6231" i="2"/>
  <c r="R6232" i="2"/>
  <c r="R6233" i="2"/>
  <c r="R6234" i="2"/>
  <c r="R6235" i="2"/>
  <c r="R6236" i="2"/>
  <c r="R6237" i="2"/>
  <c r="R6238" i="2"/>
  <c r="R6239" i="2"/>
  <c r="R6240" i="2"/>
  <c r="R6241" i="2"/>
  <c r="R6242" i="2"/>
  <c r="R6243" i="2"/>
  <c r="R6244" i="2"/>
  <c r="R6245" i="2"/>
  <c r="R6246" i="2"/>
  <c r="R6247" i="2"/>
  <c r="R6248" i="2"/>
  <c r="R6249" i="2"/>
  <c r="R6250" i="2"/>
  <c r="R6251" i="2"/>
  <c r="R6252" i="2"/>
  <c r="R6253" i="2"/>
  <c r="R6254" i="2"/>
  <c r="R6255" i="2"/>
  <c r="R6256" i="2"/>
  <c r="R6257" i="2"/>
  <c r="R6258" i="2"/>
  <c r="R6259" i="2"/>
  <c r="R6260" i="2"/>
  <c r="R6261" i="2"/>
  <c r="R6262" i="2"/>
  <c r="R6263" i="2"/>
  <c r="R6264" i="2"/>
  <c r="R6265" i="2"/>
  <c r="R6266" i="2"/>
  <c r="R6267" i="2"/>
  <c r="R6268" i="2"/>
  <c r="R6269" i="2"/>
  <c r="R6270" i="2"/>
  <c r="R6271" i="2"/>
  <c r="R6272" i="2"/>
  <c r="R6273" i="2"/>
  <c r="R6274" i="2"/>
  <c r="R6275" i="2"/>
  <c r="R6276" i="2"/>
  <c r="R6277" i="2"/>
  <c r="R6278" i="2"/>
  <c r="R6279" i="2"/>
  <c r="R6280" i="2"/>
  <c r="R6281" i="2"/>
  <c r="R6282" i="2"/>
  <c r="R6283" i="2"/>
  <c r="R6284" i="2"/>
  <c r="R6285" i="2"/>
  <c r="R6286" i="2"/>
  <c r="R6287" i="2"/>
  <c r="R6288" i="2"/>
  <c r="R6289" i="2"/>
  <c r="R6290" i="2"/>
  <c r="R6291" i="2"/>
  <c r="R6292" i="2"/>
  <c r="R6293" i="2"/>
  <c r="R6294" i="2"/>
  <c r="R6295" i="2"/>
  <c r="R6296" i="2"/>
  <c r="R6297" i="2"/>
  <c r="R6298" i="2"/>
  <c r="R6299" i="2"/>
  <c r="R6300" i="2"/>
  <c r="R6301" i="2"/>
  <c r="R6302" i="2"/>
  <c r="R6303" i="2"/>
  <c r="R6304" i="2"/>
  <c r="R6305" i="2"/>
  <c r="R6306" i="2"/>
  <c r="R6307" i="2"/>
  <c r="R6308" i="2"/>
  <c r="R6309" i="2"/>
  <c r="R6310" i="2"/>
  <c r="R6311" i="2"/>
  <c r="R6312" i="2"/>
  <c r="R6313" i="2"/>
  <c r="R6314" i="2"/>
  <c r="R6315" i="2"/>
  <c r="R6316" i="2"/>
  <c r="R6317" i="2"/>
  <c r="R6318" i="2"/>
  <c r="R6319" i="2"/>
  <c r="R6320" i="2"/>
  <c r="R6321" i="2"/>
  <c r="R6322" i="2"/>
  <c r="R6323" i="2"/>
  <c r="R6324" i="2"/>
  <c r="R6325" i="2"/>
  <c r="R6326" i="2"/>
  <c r="R6327" i="2"/>
  <c r="R6328" i="2"/>
  <c r="R6329" i="2"/>
  <c r="R6330" i="2"/>
  <c r="R6331" i="2"/>
  <c r="R6332" i="2"/>
  <c r="R6333" i="2"/>
  <c r="R6334" i="2"/>
  <c r="R6335" i="2"/>
  <c r="R6336" i="2"/>
  <c r="R6337" i="2"/>
  <c r="R6338" i="2"/>
  <c r="R6339" i="2"/>
  <c r="R6340" i="2"/>
  <c r="R6341" i="2"/>
  <c r="R6342" i="2"/>
  <c r="R6343" i="2"/>
  <c r="R6344" i="2"/>
  <c r="R6345" i="2"/>
  <c r="R6346" i="2"/>
  <c r="R6347" i="2"/>
  <c r="R6348" i="2"/>
  <c r="R6349" i="2"/>
  <c r="R6350" i="2"/>
  <c r="R6351" i="2"/>
  <c r="R6352" i="2"/>
  <c r="R6353" i="2"/>
  <c r="R6354" i="2"/>
  <c r="R6355" i="2"/>
  <c r="R6356" i="2"/>
  <c r="R6357" i="2"/>
  <c r="R6358" i="2"/>
  <c r="R6359" i="2"/>
  <c r="R6360" i="2"/>
  <c r="R6361" i="2"/>
  <c r="R6362" i="2"/>
  <c r="R6363" i="2"/>
  <c r="R6364" i="2"/>
  <c r="R6365" i="2"/>
  <c r="R6366" i="2"/>
  <c r="R6367" i="2"/>
  <c r="R6368" i="2"/>
  <c r="R6369" i="2"/>
  <c r="R6370" i="2"/>
  <c r="R6371" i="2"/>
  <c r="R6372" i="2"/>
  <c r="R6373" i="2"/>
  <c r="R6374" i="2"/>
  <c r="R6375" i="2"/>
  <c r="R6376" i="2"/>
  <c r="R6377" i="2"/>
  <c r="R6378" i="2"/>
  <c r="R6379" i="2"/>
  <c r="R6380" i="2"/>
  <c r="R6381" i="2"/>
  <c r="R6382" i="2"/>
  <c r="R6383" i="2"/>
  <c r="R6384" i="2"/>
  <c r="R6385" i="2"/>
  <c r="R6386" i="2"/>
  <c r="R6387" i="2"/>
  <c r="R6388" i="2"/>
  <c r="R6389" i="2"/>
  <c r="R6390" i="2"/>
  <c r="R6391" i="2"/>
  <c r="R6392" i="2"/>
  <c r="R6393" i="2"/>
  <c r="R6394" i="2"/>
  <c r="R6395" i="2"/>
  <c r="R6396" i="2"/>
  <c r="R6397" i="2"/>
  <c r="R6398" i="2"/>
  <c r="R6399" i="2"/>
  <c r="R6400" i="2"/>
  <c r="R6401" i="2"/>
  <c r="R6402" i="2"/>
  <c r="R6403" i="2"/>
  <c r="R6404" i="2"/>
  <c r="R6405" i="2"/>
  <c r="R6406" i="2"/>
  <c r="R6407" i="2"/>
  <c r="R6408" i="2"/>
  <c r="R6409" i="2"/>
  <c r="R6410" i="2"/>
  <c r="R6411" i="2"/>
  <c r="R6412" i="2"/>
  <c r="R6413" i="2"/>
  <c r="R6414" i="2"/>
  <c r="R6415" i="2"/>
  <c r="R6416" i="2"/>
  <c r="R6417" i="2"/>
  <c r="R6418" i="2"/>
  <c r="R6419" i="2"/>
  <c r="R6420" i="2"/>
  <c r="R6421" i="2"/>
  <c r="R6422" i="2"/>
  <c r="R6423" i="2"/>
  <c r="R6424" i="2"/>
  <c r="R6425" i="2"/>
  <c r="R6426" i="2"/>
  <c r="R6427" i="2"/>
  <c r="R6428" i="2"/>
  <c r="R6429" i="2"/>
  <c r="R6430" i="2"/>
  <c r="R6431" i="2"/>
  <c r="R6432" i="2"/>
  <c r="R6433" i="2"/>
  <c r="R6434" i="2"/>
  <c r="R6435" i="2"/>
  <c r="R6436" i="2"/>
  <c r="R6437" i="2"/>
  <c r="R6438" i="2"/>
  <c r="R6439" i="2"/>
  <c r="R6440" i="2"/>
  <c r="R6441" i="2"/>
  <c r="R6442" i="2"/>
  <c r="R6443" i="2"/>
  <c r="R6444" i="2"/>
  <c r="R6445" i="2"/>
  <c r="R6446" i="2"/>
  <c r="R6447" i="2"/>
  <c r="R6448" i="2"/>
  <c r="R6449" i="2"/>
  <c r="R6450" i="2"/>
  <c r="R6451" i="2"/>
  <c r="R6452" i="2"/>
  <c r="R6453" i="2"/>
  <c r="R6454" i="2"/>
  <c r="R6455" i="2"/>
  <c r="R6456" i="2"/>
  <c r="R6457" i="2"/>
  <c r="R6458" i="2"/>
  <c r="R6459" i="2"/>
  <c r="R6460" i="2"/>
  <c r="R6461" i="2"/>
  <c r="R6462" i="2"/>
  <c r="R6463" i="2"/>
  <c r="R6464" i="2"/>
  <c r="R6465" i="2"/>
  <c r="R6466" i="2"/>
  <c r="R6467" i="2"/>
  <c r="R6468" i="2"/>
  <c r="R6469" i="2"/>
  <c r="R6470" i="2"/>
  <c r="R6471" i="2"/>
  <c r="R6472" i="2"/>
  <c r="R6473" i="2"/>
  <c r="R6474" i="2"/>
  <c r="R6475" i="2"/>
  <c r="R6476" i="2"/>
  <c r="R6477" i="2"/>
  <c r="R6478" i="2"/>
  <c r="R6479" i="2"/>
  <c r="R6480" i="2"/>
  <c r="R6481" i="2"/>
  <c r="R6482" i="2"/>
  <c r="R6483" i="2"/>
  <c r="R6484" i="2"/>
  <c r="R6485" i="2"/>
  <c r="R6486" i="2"/>
  <c r="R6487" i="2"/>
  <c r="R6488" i="2"/>
  <c r="R6489" i="2"/>
  <c r="R6490" i="2"/>
  <c r="R6491" i="2"/>
  <c r="R6492" i="2"/>
  <c r="R6493" i="2"/>
  <c r="R6494" i="2"/>
  <c r="R6495" i="2"/>
  <c r="R6496" i="2"/>
  <c r="R6497" i="2"/>
  <c r="R6498" i="2"/>
  <c r="R6499" i="2"/>
  <c r="R6500" i="2"/>
  <c r="R6501" i="2"/>
  <c r="R6502" i="2"/>
  <c r="R6503" i="2"/>
  <c r="R6504" i="2"/>
  <c r="R6505" i="2"/>
  <c r="R6506" i="2"/>
  <c r="R6507" i="2"/>
  <c r="R6508" i="2"/>
  <c r="R6509" i="2"/>
  <c r="R6510" i="2"/>
  <c r="R6511" i="2"/>
  <c r="R6512" i="2"/>
  <c r="R6513" i="2"/>
  <c r="R6514" i="2"/>
  <c r="R6515" i="2"/>
  <c r="R6516" i="2"/>
  <c r="R6517" i="2"/>
  <c r="R6518" i="2"/>
  <c r="R6519" i="2"/>
  <c r="R6520" i="2"/>
  <c r="R6521" i="2"/>
  <c r="R6522" i="2"/>
  <c r="R6523" i="2"/>
  <c r="R6524" i="2"/>
  <c r="R6525" i="2"/>
  <c r="R6526" i="2"/>
  <c r="R6527" i="2"/>
  <c r="R6528" i="2"/>
  <c r="R6529" i="2"/>
  <c r="R6530" i="2"/>
  <c r="R6531" i="2"/>
  <c r="R6532" i="2"/>
  <c r="R6533" i="2"/>
  <c r="R6534" i="2"/>
  <c r="R6535" i="2"/>
  <c r="R6536" i="2"/>
  <c r="R6537" i="2"/>
  <c r="R6538" i="2"/>
  <c r="R6539" i="2"/>
  <c r="R6540" i="2"/>
  <c r="R6541" i="2"/>
  <c r="R6542" i="2"/>
  <c r="R6543" i="2"/>
  <c r="R6544" i="2"/>
  <c r="R6545" i="2"/>
  <c r="R6546" i="2"/>
  <c r="R6547" i="2"/>
  <c r="R6548" i="2"/>
  <c r="R6549" i="2"/>
  <c r="R6550" i="2"/>
  <c r="R6551" i="2"/>
  <c r="R6552" i="2"/>
  <c r="R6553" i="2"/>
  <c r="R6554" i="2"/>
  <c r="R6555" i="2"/>
  <c r="R6556" i="2"/>
  <c r="R6557" i="2"/>
  <c r="R6558" i="2"/>
  <c r="R6559" i="2"/>
  <c r="R6560" i="2"/>
  <c r="R6561" i="2"/>
  <c r="R6562" i="2"/>
  <c r="R6563" i="2"/>
  <c r="R6564" i="2"/>
  <c r="R6565" i="2"/>
  <c r="R6566" i="2"/>
  <c r="R6567" i="2"/>
  <c r="R6568" i="2"/>
  <c r="R6569" i="2"/>
  <c r="R6570" i="2"/>
  <c r="R6571" i="2"/>
  <c r="R6572" i="2"/>
  <c r="R6573" i="2"/>
  <c r="R6574" i="2"/>
  <c r="R6575" i="2"/>
  <c r="R6576" i="2"/>
  <c r="R6577" i="2"/>
  <c r="R6578" i="2"/>
  <c r="R6579" i="2"/>
  <c r="R6580" i="2"/>
  <c r="R6581" i="2"/>
  <c r="R6582" i="2"/>
  <c r="R6583" i="2"/>
  <c r="R6584" i="2"/>
  <c r="R6585" i="2"/>
  <c r="R6586" i="2"/>
  <c r="R6587" i="2"/>
  <c r="R6588" i="2"/>
  <c r="R6589" i="2"/>
  <c r="R6590" i="2"/>
  <c r="R6591" i="2"/>
  <c r="R6592" i="2"/>
  <c r="R6593" i="2"/>
  <c r="R6594" i="2"/>
  <c r="R6595" i="2"/>
  <c r="R6596" i="2"/>
  <c r="R6597" i="2"/>
  <c r="R6598" i="2"/>
  <c r="R6599" i="2"/>
  <c r="R6600" i="2"/>
  <c r="R6601" i="2"/>
  <c r="R6602" i="2"/>
  <c r="R6603" i="2"/>
  <c r="R6604" i="2"/>
  <c r="R6605" i="2"/>
  <c r="R6606" i="2"/>
  <c r="R6607" i="2"/>
  <c r="R6608" i="2"/>
  <c r="R6609" i="2"/>
  <c r="R6610" i="2"/>
  <c r="R6611" i="2"/>
  <c r="R6612" i="2"/>
  <c r="R6613" i="2"/>
  <c r="R6614" i="2"/>
  <c r="R6615" i="2"/>
  <c r="R6616" i="2"/>
  <c r="R6617" i="2"/>
  <c r="R6618" i="2"/>
  <c r="R6619" i="2"/>
  <c r="R6620" i="2"/>
  <c r="R6621" i="2"/>
  <c r="R6622" i="2"/>
  <c r="R6623" i="2"/>
  <c r="R6624" i="2"/>
  <c r="R6625" i="2"/>
  <c r="R6626" i="2"/>
  <c r="R6627" i="2"/>
  <c r="R6628" i="2"/>
  <c r="R6629" i="2"/>
  <c r="R6630" i="2"/>
  <c r="R6631" i="2"/>
  <c r="R6632" i="2"/>
  <c r="R6633" i="2"/>
  <c r="R6634" i="2"/>
  <c r="R6635" i="2"/>
  <c r="R6636" i="2"/>
  <c r="R6637" i="2"/>
  <c r="R6638" i="2"/>
  <c r="R6639" i="2"/>
  <c r="R6640" i="2"/>
  <c r="R6641" i="2"/>
  <c r="R6642" i="2"/>
  <c r="R6643" i="2"/>
  <c r="R6644" i="2"/>
  <c r="R6645" i="2"/>
  <c r="R6646" i="2"/>
  <c r="R6647" i="2"/>
  <c r="R6648" i="2"/>
  <c r="R6649" i="2"/>
  <c r="R6650" i="2"/>
  <c r="R6651" i="2"/>
  <c r="R6652" i="2"/>
  <c r="R6653" i="2"/>
  <c r="R6654" i="2"/>
  <c r="R6655" i="2"/>
  <c r="R6656" i="2"/>
  <c r="R6657" i="2"/>
  <c r="R6658" i="2"/>
  <c r="R6659" i="2"/>
  <c r="R6660" i="2"/>
  <c r="R6661" i="2"/>
  <c r="R6662" i="2"/>
  <c r="R6663" i="2"/>
  <c r="R6664" i="2"/>
  <c r="R6665" i="2"/>
  <c r="R6666" i="2"/>
  <c r="R6667" i="2"/>
  <c r="R6668" i="2"/>
  <c r="R6669" i="2"/>
  <c r="R6670" i="2"/>
  <c r="R6671" i="2"/>
  <c r="R6672" i="2"/>
  <c r="R6673" i="2"/>
  <c r="R6674" i="2"/>
  <c r="R6675" i="2"/>
  <c r="R6676" i="2"/>
  <c r="R6677" i="2"/>
  <c r="R6678" i="2"/>
  <c r="R6679" i="2"/>
  <c r="R6680" i="2"/>
  <c r="R6681" i="2"/>
  <c r="R6682" i="2"/>
  <c r="R6683" i="2"/>
  <c r="R6684" i="2"/>
  <c r="R6685" i="2"/>
  <c r="R6686" i="2"/>
  <c r="R6687" i="2"/>
  <c r="R6688" i="2"/>
  <c r="R6689" i="2"/>
  <c r="R6690" i="2"/>
  <c r="R6691" i="2"/>
  <c r="R6692" i="2"/>
  <c r="R6693" i="2"/>
  <c r="R6694" i="2"/>
  <c r="R6695" i="2"/>
  <c r="R6696" i="2"/>
  <c r="R6697" i="2"/>
  <c r="R6698" i="2"/>
  <c r="R6699" i="2"/>
  <c r="R6700" i="2"/>
  <c r="R6701" i="2"/>
  <c r="R6702" i="2"/>
  <c r="R6703" i="2"/>
  <c r="R6704" i="2"/>
  <c r="R6705" i="2"/>
  <c r="R6706" i="2"/>
  <c r="R6707" i="2"/>
  <c r="R6708" i="2"/>
  <c r="R6709" i="2"/>
  <c r="R6710" i="2"/>
  <c r="R6711" i="2"/>
  <c r="R6712" i="2"/>
  <c r="R6713" i="2"/>
  <c r="R6714" i="2"/>
  <c r="R6715" i="2"/>
  <c r="R6716" i="2"/>
  <c r="R6717" i="2"/>
  <c r="R6718" i="2"/>
  <c r="R6719" i="2"/>
  <c r="R6720" i="2"/>
  <c r="R6721" i="2"/>
  <c r="R6722" i="2"/>
  <c r="R6723" i="2"/>
  <c r="R6724" i="2"/>
  <c r="R6725" i="2"/>
  <c r="R6726" i="2"/>
  <c r="R6727" i="2"/>
  <c r="R6728" i="2"/>
  <c r="R6729" i="2"/>
  <c r="R6730" i="2"/>
  <c r="R6731" i="2"/>
  <c r="R6732" i="2"/>
  <c r="R6733" i="2"/>
  <c r="R6734" i="2"/>
  <c r="R6735" i="2"/>
  <c r="R6736" i="2"/>
  <c r="R6737" i="2"/>
  <c r="R6738" i="2"/>
  <c r="R6739" i="2"/>
  <c r="R6740" i="2"/>
  <c r="R6741" i="2"/>
  <c r="R6742" i="2"/>
  <c r="R6743" i="2"/>
  <c r="R6744" i="2"/>
  <c r="R6745" i="2"/>
  <c r="R6746" i="2"/>
  <c r="R6747" i="2"/>
  <c r="R6748" i="2"/>
  <c r="R6749" i="2"/>
  <c r="R6750" i="2"/>
  <c r="R6751" i="2"/>
  <c r="R6752" i="2"/>
  <c r="R6753" i="2"/>
  <c r="R6754" i="2"/>
  <c r="R6755" i="2"/>
  <c r="R6756" i="2"/>
  <c r="R6757" i="2"/>
  <c r="R6758" i="2"/>
  <c r="R6759" i="2"/>
  <c r="R6760" i="2"/>
  <c r="R6761" i="2"/>
  <c r="R6762" i="2"/>
  <c r="R6763" i="2"/>
  <c r="R6764" i="2"/>
  <c r="R6765" i="2"/>
  <c r="R6766" i="2"/>
  <c r="R6767" i="2"/>
  <c r="R6768" i="2"/>
  <c r="R6769" i="2"/>
  <c r="R6770" i="2"/>
  <c r="R6771" i="2"/>
  <c r="R6772" i="2"/>
  <c r="R6773" i="2"/>
  <c r="R6774" i="2"/>
  <c r="R6775" i="2"/>
  <c r="R6776" i="2"/>
  <c r="R6777" i="2"/>
  <c r="R6778" i="2"/>
  <c r="R6779" i="2"/>
  <c r="R6780" i="2"/>
  <c r="R6781" i="2"/>
  <c r="R6782" i="2"/>
  <c r="R6783" i="2"/>
  <c r="R6784" i="2"/>
  <c r="R6785" i="2"/>
  <c r="R6786" i="2"/>
  <c r="R6787" i="2"/>
  <c r="R6788" i="2"/>
  <c r="R6789" i="2"/>
  <c r="R6790" i="2"/>
  <c r="R6791" i="2"/>
  <c r="R6792" i="2"/>
  <c r="R6793" i="2"/>
  <c r="R6794" i="2"/>
  <c r="R6795" i="2"/>
  <c r="R6796" i="2"/>
  <c r="R6797" i="2"/>
  <c r="R6798" i="2"/>
  <c r="R6799" i="2"/>
  <c r="R6800" i="2"/>
  <c r="R6801" i="2"/>
  <c r="R6802" i="2"/>
  <c r="R6803" i="2"/>
  <c r="R6804" i="2"/>
  <c r="R6805" i="2"/>
  <c r="R6806" i="2"/>
  <c r="R6807" i="2"/>
  <c r="R6808" i="2"/>
  <c r="R6809" i="2"/>
  <c r="R6810" i="2"/>
  <c r="R6811" i="2"/>
  <c r="R6812" i="2"/>
  <c r="R6813" i="2"/>
  <c r="R6814" i="2"/>
  <c r="R6815" i="2"/>
  <c r="R6816" i="2"/>
  <c r="R6817" i="2"/>
  <c r="R6818" i="2"/>
  <c r="R6819" i="2"/>
  <c r="R6820" i="2"/>
  <c r="R6821" i="2"/>
  <c r="R6822" i="2"/>
  <c r="R6823" i="2"/>
  <c r="R6824" i="2"/>
  <c r="R6825" i="2"/>
  <c r="R6826" i="2"/>
  <c r="R6827" i="2"/>
  <c r="R6828" i="2"/>
  <c r="R6829" i="2"/>
  <c r="R6830" i="2"/>
  <c r="R6831" i="2"/>
  <c r="R6832" i="2"/>
  <c r="R6833" i="2"/>
  <c r="R6834" i="2"/>
  <c r="R6835" i="2"/>
  <c r="R6836" i="2"/>
  <c r="R6837" i="2"/>
  <c r="R6838" i="2"/>
  <c r="R6839" i="2"/>
  <c r="R6840" i="2"/>
  <c r="R6841" i="2"/>
  <c r="R6842" i="2"/>
  <c r="R6843" i="2"/>
  <c r="R6844" i="2"/>
  <c r="R6845" i="2"/>
  <c r="R6846" i="2"/>
  <c r="R6847" i="2"/>
  <c r="R6848" i="2"/>
  <c r="R6849" i="2"/>
  <c r="R6850" i="2"/>
  <c r="R6851" i="2"/>
  <c r="R6852" i="2"/>
  <c r="R6853" i="2"/>
  <c r="R6854" i="2"/>
  <c r="R6855" i="2"/>
  <c r="R6856" i="2"/>
  <c r="R6857" i="2"/>
  <c r="R6858" i="2"/>
  <c r="R6859" i="2"/>
  <c r="R6860" i="2"/>
  <c r="R6861" i="2"/>
  <c r="R6862" i="2"/>
  <c r="R6863" i="2"/>
  <c r="R6864" i="2"/>
  <c r="R6865" i="2"/>
  <c r="R6866" i="2"/>
  <c r="R6867" i="2"/>
  <c r="R6868" i="2"/>
  <c r="R6869" i="2"/>
  <c r="R6870" i="2"/>
  <c r="R6871" i="2"/>
  <c r="R6872" i="2"/>
  <c r="R6873" i="2"/>
  <c r="R6874" i="2"/>
  <c r="R6875" i="2"/>
  <c r="R6876" i="2"/>
  <c r="R6877" i="2"/>
  <c r="R6878" i="2"/>
  <c r="R6879" i="2"/>
  <c r="R6880" i="2"/>
  <c r="R6881" i="2"/>
  <c r="R6882" i="2"/>
  <c r="R6883" i="2"/>
  <c r="R6884" i="2"/>
  <c r="R6885" i="2"/>
  <c r="R6886" i="2"/>
  <c r="R6887" i="2"/>
  <c r="R6888" i="2"/>
  <c r="R6889" i="2"/>
  <c r="R6890" i="2"/>
  <c r="R6891" i="2"/>
  <c r="R6892" i="2"/>
  <c r="R6893" i="2"/>
  <c r="R6894" i="2"/>
  <c r="R6895" i="2"/>
  <c r="R6896" i="2"/>
  <c r="R6897" i="2"/>
  <c r="R6898" i="2"/>
  <c r="R6899" i="2"/>
  <c r="R6900" i="2"/>
  <c r="R6901" i="2"/>
  <c r="R6902" i="2"/>
  <c r="R6903" i="2"/>
  <c r="R6904" i="2"/>
  <c r="R6905" i="2"/>
  <c r="R6906" i="2"/>
  <c r="R6907" i="2"/>
  <c r="R6908" i="2"/>
  <c r="R6909" i="2"/>
  <c r="R6910" i="2"/>
  <c r="R6911" i="2"/>
  <c r="R6912" i="2"/>
  <c r="R6913" i="2"/>
  <c r="R6914" i="2"/>
  <c r="R6915" i="2"/>
  <c r="R6916" i="2"/>
  <c r="R6917" i="2"/>
  <c r="R6918" i="2"/>
  <c r="R6919" i="2"/>
  <c r="R6920" i="2"/>
  <c r="R6921" i="2"/>
  <c r="R6922" i="2"/>
  <c r="R6923" i="2"/>
  <c r="R6924" i="2"/>
  <c r="R6925" i="2"/>
  <c r="R6926" i="2"/>
  <c r="R6927" i="2"/>
  <c r="R6928" i="2"/>
  <c r="R6929" i="2"/>
  <c r="R6930" i="2"/>
  <c r="R6931" i="2"/>
  <c r="R6932" i="2"/>
  <c r="R6933" i="2"/>
  <c r="R6934" i="2"/>
  <c r="R6935" i="2"/>
  <c r="R6936" i="2"/>
  <c r="R6937" i="2"/>
  <c r="R6938" i="2"/>
  <c r="R6939" i="2"/>
  <c r="R6940" i="2"/>
  <c r="R6941" i="2"/>
  <c r="R6942" i="2"/>
  <c r="R6943" i="2"/>
  <c r="R6944" i="2"/>
  <c r="R6945" i="2"/>
  <c r="R6946" i="2"/>
  <c r="R6947" i="2"/>
  <c r="R6948" i="2"/>
  <c r="R6949" i="2"/>
  <c r="R6950" i="2"/>
  <c r="R6951" i="2"/>
  <c r="R6952" i="2"/>
  <c r="R6953" i="2"/>
  <c r="R6954" i="2"/>
  <c r="R6955" i="2"/>
  <c r="R6956" i="2"/>
  <c r="R6957" i="2"/>
  <c r="R6958" i="2"/>
  <c r="R6959" i="2"/>
  <c r="R6960" i="2"/>
  <c r="R6961" i="2"/>
  <c r="R6962" i="2"/>
  <c r="R6963" i="2"/>
  <c r="R6964" i="2"/>
  <c r="R6965" i="2"/>
  <c r="R6966" i="2"/>
  <c r="R6967" i="2"/>
  <c r="R6968" i="2"/>
  <c r="R6969" i="2"/>
  <c r="R6970" i="2"/>
  <c r="R6971" i="2"/>
  <c r="R6972" i="2"/>
  <c r="R6973" i="2"/>
  <c r="R6974" i="2"/>
  <c r="R6975" i="2"/>
  <c r="R6976" i="2"/>
  <c r="R6977" i="2"/>
  <c r="R6978" i="2"/>
  <c r="R6979" i="2"/>
  <c r="R6980" i="2"/>
  <c r="R6981" i="2"/>
  <c r="R6982" i="2"/>
  <c r="R6983" i="2"/>
  <c r="R6984" i="2"/>
  <c r="R6985" i="2"/>
  <c r="R6986" i="2"/>
  <c r="R6987" i="2"/>
  <c r="R6988" i="2"/>
  <c r="R6989" i="2"/>
  <c r="R6990" i="2"/>
  <c r="R6991" i="2"/>
  <c r="R6992" i="2"/>
  <c r="R6993" i="2"/>
  <c r="R6994" i="2"/>
  <c r="R6995" i="2"/>
  <c r="R6996" i="2"/>
  <c r="R6997" i="2"/>
  <c r="R6998" i="2"/>
  <c r="R6999" i="2"/>
  <c r="R7000" i="2"/>
  <c r="R7001" i="2"/>
  <c r="R7002" i="2"/>
  <c r="R7003" i="2"/>
  <c r="R7004" i="2"/>
  <c r="R7005" i="2"/>
  <c r="R7006" i="2"/>
  <c r="R7007" i="2"/>
  <c r="R7008" i="2"/>
  <c r="R7009" i="2"/>
  <c r="R7010" i="2"/>
  <c r="R7011" i="2"/>
  <c r="R7012" i="2"/>
  <c r="R7013" i="2"/>
  <c r="R7014" i="2"/>
  <c r="R7015" i="2"/>
  <c r="R7016" i="2"/>
  <c r="R7017" i="2"/>
  <c r="R7018" i="2"/>
  <c r="R7019" i="2"/>
  <c r="R7020" i="2"/>
  <c r="R7021" i="2"/>
  <c r="R7022" i="2"/>
  <c r="R7023" i="2"/>
  <c r="R7024" i="2"/>
  <c r="R7025" i="2"/>
  <c r="R7026" i="2"/>
  <c r="R7027" i="2"/>
  <c r="R7028" i="2"/>
  <c r="R7029" i="2"/>
  <c r="R7030" i="2"/>
  <c r="R7031" i="2"/>
  <c r="R7032" i="2"/>
  <c r="R7033" i="2"/>
  <c r="R7034" i="2"/>
  <c r="R7035" i="2"/>
  <c r="R7036" i="2"/>
  <c r="R7037" i="2"/>
  <c r="R7038" i="2"/>
  <c r="R7039" i="2"/>
  <c r="R7040" i="2"/>
  <c r="R7041" i="2"/>
  <c r="R7042" i="2"/>
  <c r="R7043" i="2"/>
  <c r="R7044" i="2"/>
  <c r="R7045" i="2"/>
  <c r="R7046" i="2"/>
  <c r="R7047" i="2"/>
  <c r="R7048" i="2"/>
  <c r="R7049" i="2"/>
  <c r="R7050" i="2"/>
  <c r="R7051" i="2"/>
  <c r="R7052" i="2"/>
  <c r="R7053" i="2"/>
  <c r="R7054" i="2"/>
  <c r="R7055" i="2"/>
  <c r="R7056" i="2"/>
  <c r="R7057" i="2"/>
  <c r="R7058" i="2"/>
  <c r="R7059" i="2"/>
  <c r="R7060" i="2"/>
  <c r="R7061" i="2"/>
  <c r="R7062" i="2"/>
  <c r="R7063" i="2"/>
  <c r="R7064" i="2"/>
  <c r="R7065" i="2"/>
  <c r="R7066" i="2"/>
  <c r="R7067" i="2"/>
  <c r="R7068" i="2"/>
  <c r="R7069" i="2"/>
  <c r="R7070" i="2"/>
  <c r="R7071" i="2"/>
  <c r="R7072" i="2"/>
  <c r="R7073" i="2"/>
  <c r="R7074" i="2"/>
  <c r="R7075" i="2"/>
  <c r="R7076" i="2"/>
  <c r="R7077" i="2"/>
  <c r="R7078" i="2"/>
  <c r="R7079" i="2"/>
  <c r="R7080" i="2"/>
  <c r="R7081" i="2"/>
  <c r="R7082" i="2"/>
  <c r="R7083" i="2"/>
  <c r="R7084" i="2"/>
  <c r="R7085" i="2"/>
  <c r="R7086" i="2"/>
  <c r="R7087" i="2"/>
  <c r="R7088" i="2"/>
  <c r="R7089" i="2"/>
  <c r="R7090" i="2"/>
  <c r="R7091" i="2"/>
  <c r="R7092" i="2"/>
  <c r="R7093" i="2"/>
  <c r="R7094" i="2"/>
  <c r="R7095" i="2"/>
  <c r="R7096" i="2"/>
  <c r="R7097" i="2"/>
  <c r="R7098" i="2"/>
  <c r="R7099" i="2"/>
  <c r="R7100" i="2"/>
  <c r="R7101" i="2"/>
  <c r="R7102" i="2"/>
  <c r="R7103" i="2"/>
  <c r="R7104" i="2"/>
  <c r="R7105" i="2"/>
  <c r="R7106" i="2"/>
  <c r="R7107" i="2"/>
  <c r="R7108" i="2"/>
  <c r="R7109" i="2"/>
  <c r="R7110" i="2"/>
  <c r="R7111" i="2"/>
  <c r="R7112" i="2"/>
  <c r="R7113" i="2"/>
  <c r="R7114" i="2"/>
  <c r="R7115" i="2"/>
  <c r="R7116" i="2"/>
  <c r="R7117" i="2"/>
  <c r="R7118" i="2"/>
  <c r="R7119" i="2"/>
  <c r="R7120" i="2"/>
  <c r="R7121" i="2"/>
  <c r="R7122" i="2"/>
  <c r="R7123" i="2"/>
  <c r="R7124" i="2"/>
  <c r="R7125" i="2"/>
  <c r="R7126" i="2"/>
  <c r="R7127" i="2"/>
  <c r="R7128" i="2"/>
  <c r="R7129" i="2"/>
  <c r="R7130" i="2"/>
  <c r="R7131" i="2"/>
  <c r="R7132" i="2"/>
  <c r="R7133" i="2"/>
  <c r="R7134" i="2"/>
  <c r="R7135" i="2"/>
  <c r="R7136" i="2"/>
  <c r="R7137" i="2"/>
  <c r="R7138" i="2"/>
  <c r="R7139" i="2"/>
  <c r="R7140" i="2"/>
  <c r="R7141" i="2"/>
  <c r="R7142" i="2"/>
  <c r="R7143" i="2"/>
  <c r="R7144" i="2"/>
  <c r="R7145" i="2"/>
  <c r="R7146" i="2"/>
  <c r="R7147" i="2"/>
  <c r="R7148" i="2"/>
  <c r="R7149" i="2"/>
  <c r="R7150" i="2"/>
  <c r="R7151" i="2"/>
  <c r="R7152" i="2"/>
  <c r="R7153" i="2"/>
  <c r="R7154" i="2"/>
  <c r="R7155" i="2"/>
  <c r="R7156" i="2"/>
  <c r="R7157" i="2"/>
  <c r="R7158" i="2"/>
  <c r="R7159" i="2"/>
  <c r="R7160" i="2"/>
  <c r="R7161" i="2"/>
  <c r="R7162" i="2"/>
  <c r="R7163" i="2"/>
  <c r="R7164" i="2"/>
  <c r="R7165" i="2"/>
  <c r="R7166" i="2"/>
  <c r="R7167" i="2"/>
  <c r="R7168" i="2"/>
  <c r="R7169" i="2"/>
  <c r="R7170" i="2"/>
  <c r="R7171" i="2"/>
  <c r="R7172" i="2"/>
  <c r="R7173" i="2"/>
  <c r="R7174" i="2"/>
  <c r="R7175" i="2"/>
  <c r="R7176" i="2"/>
  <c r="R7177" i="2"/>
  <c r="R7178" i="2"/>
  <c r="R7179" i="2"/>
  <c r="R7180" i="2"/>
  <c r="R7181" i="2"/>
  <c r="R7182" i="2"/>
  <c r="R7183" i="2"/>
  <c r="R7184" i="2"/>
  <c r="R7185" i="2"/>
  <c r="R7186" i="2"/>
  <c r="R7187" i="2"/>
  <c r="R7188" i="2"/>
  <c r="R7189" i="2"/>
  <c r="R7190" i="2"/>
  <c r="R7191" i="2"/>
  <c r="R7192" i="2"/>
  <c r="R7193" i="2"/>
  <c r="R7194" i="2"/>
  <c r="R7195" i="2"/>
  <c r="R7196" i="2"/>
  <c r="R7197" i="2"/>
  <c r="R7198" i="2"/>
  <c r="R7199" i="2"/>
  <c r="R7200" i="2"/>
  <c r="R7201" i="2"/>
  <c r="R7202" i="2"/>
  <c r="R7203" i="2"/>
  <c r="R7204" i="2"/>
  <c r="R7205" i="2"/>
  <c r="R7206" i="2"/>
  <c r="R7207" i="2"/>
  <c r="R7208" i="2"/>
  <c r="R7209" i="2"/>
  <c r="R7210" i="2"/>
  <c r="R7211" i="2"/>
  <c r="R7212" i="2"/>
  <c r="R7213" i="2"/>
  <c r="R7214" i="2"/>
  <c r="R7215" i="2"/>
  <c r="R7216" i="2"/>
  <c r="R7217" i="2"/>
  <c r="R7218" i="2"/>
  <c r="R7219" i="2"/>
  <c r="R7220" i="2"/>
  <c r="R7221" i="2"/>
  <c r="R7222" i="2"/>
  <c r="R7223" i="2"/>
  <c r="R7224" i="2"/>
  <c r="R7225" i="2"/>
  <c r="R7226" i="2"/>
  <c r="R7227" i="2"/>
  <c r="R7228" i="2"/>
  <c r="R7229" i="2"/>
  <c r="R7230" i="2"/>
  <c r="R7231" i="2"/>
  <c r="R7232" i="2"/>
  <c r="R7233" i="2"/>
  <c r="R7234" i="2"/>
  <c r="R7235" i="2"/>
  <c r="R7236" i="2"/>
  <c r="R7237" i="2"/>
  <c r="R7238" i="2"/>
  <c r="R7239" i="2"/>
  <c r="R7240" i="2"/>
  <c r="R7241" i="2"/>
  <c r="R7242" i="2"/>
  <c r="R7243" i="2"/>
  <c r="R7244" i="2"/>
  <c r="R7245" i="2"/>
  <c r="R7246" i="2"/>
  <c r="R7247" i="2"/>
  <c r="R7248" i="2"/>
  <c r="R7249" i="2"/>
  <c r="R7250" i="2"/>
  <c r="R7251" i="2"/>
  <c r="R7252" i="2"/>
  <c r="R7253" i="2"/>
  <c r="R7254" i="2"/>
  <c r="R7255" i="2"/>
  <c r="R7256" i="2"/>
  <c r="R7257" i="2"/>
  <c r="R7258" i="2"/>
  <c r="R7259" i="2"/>
  <c r="R7260" i="2"/>
  <c r="R7261" i="2"/>
  <c r="R7262" i="2"/>
  <c r="R7263" i="2"/>
  <c r="R7264" i="2"/>
  <c r="R7265" i="2"/>
  <c r="R7266" i="2"/>
  <c r="R7267" i="2"/>
  <c r="R7268" i="2"/>
  <c r="R7269" i="2"/>
  <c r="R7270" i="2"/>
  <c r="R7271" i="2"/>
  <c r="R7272" i="2"/>
  <c r="R7273" i="2"/>
  <c r="R7274" i="2"/>
  <c r="R7275" i="2"/>
  <c r="R7276" i="2"/>
  <c r="R7277" i="2"/>
  <c r="R7278" i="2"/>
  <c r="R7279" i="2"/>
  <c r="R7280" i="2"/>
  <c r="R7281" i="2"/>
  <c r="R7282" i="2"/>
  <c r="R7283" i="2"/>
  <c r="R7284" i="2"/>
  <c r="R7285" i="2"/>
  <c r="R7286" i="2"/>
  <c r="R7287" i="2"/>
  <c r="R7288" i="2"/>
  <c r="R7289" i="2"/>
  <c r="R7290" i="2"/>
  <c r="R7291" i="2"/>
  <c r="R7292" i="2"/>
  <c r="R7293" i="2"/>
  <c r="R7294" i="2"/>
  <c r="R7295" i="2"/>
  <c r="R7296" i="2"/>
  <c r="R7297" i="2"/>
  <c r="R7298" i="2"/>
  <c r="R7299" i="2"/>
  <c r="R7300" i="2"/>
  <c r="R7301" i="2"/>
  <c r="R7302" i="2"/>
  <c r="R7303" i="2"/>
  <c r="R7304" i="2"/>
  <c r="R7305" i="2"/>
  <c r="R7306" i="2"/>
  <c r="R7307" i="2"/>
  <c r="R7308" i="2"/>
  <c r="R7309" i="2"/>
  <c r="R7310" i="2"/>
  <c r="R7311" i="2"/>
  <c r="R7312" i="2"/>
  <c r="R7313" i="2"/>
  <c r="R7314" i="2"/>
  <c r="R7315" i="2"/>
  <c r="R7316" i="2"/>
  <c r="R7317" i="2"/>
  <c r="R7318" i="2"/>
  <c r="R7319" i="2"/>
  <c r="R7320" i="2"/>
  <c r="R7321" i="2"/>
  <c r="R7322" i="2"/>
  <c r="R7323" i="2"/>
  <c r="R7324" i="2"/>
  <c r="R7325" i="2"/>
  <c r="R7326" i="2"/>
  <c r="R7327" i="2"/>
  <c r="R7328" i="2"/>
  <c r="R7329" i="2"/>
  <c r="R7330" i="2"/>
  <c r="R7331" i="2"/>
  <c r="R7332" i="2"/>
  <c r="R7333" i="2"/>
  <c r="R7334" i="2"/>
  <c r="R7335" i="2"/>
  <c r="R7336" i="2"/>
  <c r="R7337" i="2"/>
  <c r="R7338" i="2"/>
  <c r="R7339" i="2"/>
  <c r="R7340" i="2"/>
  <c r="R7341" i="2"/>
  <c r="R7342" i="2"/>
  <c r="R7343" i="2"/>
  <c r="R7344" i="2"/>
  <c r="R7345" i="2"/>
  <c r="R7346" i="2"/>
  <c r="R7347" i="2"/>
  <c r="R7348" i="2"/>
  <c r="R7349" i="2"/>
  <c r="R7350" i="2"/>
  <c r="R7351" i="2"/>
  <c r="R7352" i="2"/>
  <c r="R7353" i="2"/>
  <c r="R7354" i="2"/>
  <c r="R7355" i="2"/>
  <c r="R7356" i="2"/>
  <c r="R7357" i="2"/>
  <c r="R7358" i="2"/>
  <c r="R7359" i="2"/>
  <c r="R7360" i="2"/>
  <c r="R7361" i="2"/>
  <c r="R7362" i="2"/>
  <c r="R7363" i="2"/>
  <c r="R7364" i="2"/>
  <c r="R7365" i="2"/>
  <c r="R7366" i="2"/>
  <c r="R7367" i="2"/>
  <c r="R7368" i="2"/>
  <c r="R7369" i="2"/>
  <c r="R7370" i="2"/>
  <c r="R7371" i="2"/>
  <c r="R7372" i="2"/>
  <c r="R7373" i="2"/>
  <c r="R7374" i="2"/>
  <c r="R7375" i="2"/>
  <c r="R7376" i="2"/>
  <c r="R7377" i="2"/>
  <c r="R7378" i="2"/>
  <c r="R7379" i="2"/>
  <c r="R7380" i="2"/>
  <c r="R7381" i="2"/>
  <c r="R7382" i="2"/>
  <c r="R7383" i="2"/>
  <c r="R7384" i="2"/>
  <c r="R7385" i="2"/>
  <c r="R7386" i="2"/>
  <c r="R7387" i="2"/>
  <c r="R7388" i="2"/>
  <c r="R7389" i="2"/>
  <c r="R7390" i="2"/>
  <c r="R7391" i="2"/>
  <c r="R7392" i="2"/>
  <c r="R7393" i="2"/>
  <c r="R7394" i="2"/>
  <c r="R7395" i="2"/>
  <c r="R7396" i="2"/>
  <c r="R7397" i="2"/>
  <c r="R7398" i="2"/>
  <c r="R7399" i="2"/>
  <c r="R7400" i="2"/>
  <c r="R7401" i="2"/>
  <c r="R7402" i="2"/>
  <c r="R7403" i="2"/>
  <c r="R7404" i="2"/>
  <c r="R7405" i="2"/>
  <c r="R7406" i="2"/>
  <c r="R7407" i="2"/>
  <c r="R7408" i="2"/>
  <c r="R7409" i="2"/>
  <c r="R7410" i="2"/>
  <c r="R7411" i="2"/>
  <c r="R7412" i="2"/>
  <c r="R7413" i="2"/>
  <c r="R7414" i="2"/>
  <c r="R7415" i="2"/>
  <c r="R7416" i="2"/>
  <c r="R7417" i="2"/>
  <c r="R7418" i="2"/>
  <c r="R7419" i="2"/>
  <c r="R7420" i="2"/>
  <c r="R7421" i="2"/>
  <c r="R7422" i="2"/>
  <c r="R7423" i="2"/>
  <c r="R7424" i="2"/>
  <c r="R7425" i="2"/>
  <c r="R7426" i="2"/>
  <c r="R7427" i="2"/>
  <c r="R7428" i="2"/>
  <c r="R7429" i="2"/>
  <c r="R7430" i="2"/>
  <c r="R7431" i="2"/>
  <c r="R7432" i="2"/>
  <c r="R7433" i="2"/>
  <c r="R7434" i="2"/>
  <c r="R7435" i="2"/>
  <c r="R7436" i="2"/>
  <c r="R7437" i="2"/>
  <c r="R7438" i="2"/>
  <c r="R7439" i="2"/>
  <c r="R7440" i="2"/>
  <c r="R7441" i="2"/>
  <c r="R7442" i="2"/>
  <c r="R7443" i="2"/>
  <c r="R7444" i="2"/>
  <c r="R7445" i="2"/>
  <c r="R7446" i="2"/>
  <c r="R7447" i="2"/>
  <c r="R7448" i="2"/>
  <c r="R7449" i="2"/>
  <c r="R7450" i="2"/>
  <c r="R7451" i="2"/>
  <c r="R7452" i="2"/>
  <c r="R7453" i="2"/>
  <c r="R7454" i="2"/>
  <c r="R7455" i="2"/>
  <c r="R7456" i="2"/>
  <c r="R7457" i="2"/>
  <c r="R7458" i="2"/>
  <c r="R7459" i="2"/>
  <c r="R7460" i="2"/>
  <c r="R7461" i="2"/>
  <c r="R7462" i="2"/>
  <c r="R7463" i="2"/>
  <c r="R7464" i="2"/>
  <c r="R7465" i="2"/>
  <c r="R7466" i="2"/>
  <c r="R7467" i="2"/>
  <c r="R7468" i="2"/>
  <c r="R7469" i="2"/>
  <c r="R7470" i="2"/>
  <c r="R7471" i="2"/>
  <c r="R7472" i="2"/>
  <c r="R7473" i="2"/>
  <c r="R7474" i="2"/>
  <c r="R7475" i="2"/>
  <c r="R7476" i="2"/>
  <c r="R7477" i="2"/>
  <c r="R7478" i="2"/>
  <c r="R7479" i="2"/>
  <c r="R7480" i="2"/>
  <c r="R7481" i="2"/>
  <c r="R7482" i="2"/>
  <c r="R7483" i="2"/>
  <c r="R7484" i="2"/>
  <c r="R7485" i="2"/>
  <c r="R7486" i="2"/>
  <c r="R7487" i="2"/>
  <c r="R7488" i="2"/>
  <c r="R7489" i="2"/>
  <c r="R7490" i="2"/>
  <c r="R7491" i="2"/>
  <c r="R7492" i="2"/>
  <c r="R7493" i="2"/>
  <c r="R7494" i="2"/>
  <c r="R7495" i="2"/>
  <c r="R7496" i="2"/>
  <c r="R7497" i="2"/>
  <c r="R7498" i="2"/>
  <c r="R7499" i="2"/>
  <c r="R7500" i="2"/>
  <c r="R7501" i="2"/>
  <c r="R7502" i="2"/>
  <c r="R7503" i="2"/>
  <c r="R7504" i="2"/>
  <c r="R7505" i="2"/>
  <c r="R7506" i="2"/>
  <c r="R7507" i="2"/>
  <c r="R7508" i="2"/>
  <c r="R7509" i="2"/>
  <c r="R7510" i="2"/>
  <c r="R7511" i="2"/>
  <c r="R7512" i="2"/>
  <c r="R7513" i="2"/>
  <c r="R7514" i="2"/>
  <c r="R7515" i="2"/>
  <c r="R7516" i="2"/>
  <c r="R7517" i="2"/>
  <c r="R7518" i="2"/>
  <c r="R7519" i="2"/>
  <c r="R7520" i="2"/>
  <c r="R7521" i="2"/>
  <c r="R7522" i="2"/>
  <c r="R7523" i="2"/>
  <c r="R7524" i="2"/>
  <c r="R7525" i="2"/>
  <c r="R7526" i="2"/>
  <c r="R7527" i="2"/>
  <c r="R7528" i="2"/>
  <c r="R7529" i="2"/>
  <c r="R7530" i="2"/>
  <c r="R7531" i="2"/>
  <c r="R7532" i="2"/>
  <c r="R7533" i="2"/>
  <c r="R7534" i="2"/>
  <c r="R7535" i="2"/>
  <c r="R7536" i="2"/>
  <c r="R7537" i="2"/>
  <c r="R7538" i="2"/>
  <c r="R7539" i="2"/>
  <c r="R7540" i="2"/>
  <c r="R7541" i="2"/>
  <c r="R7542" i="2"/>
  <c r="R7543" i="2"/>
  <c r="R7544" i="2"/>
  <c r="R7545" i="2"/>
  <c r="R7546" i="2"/>
  <c r="R7547" i="2"/>
  <c r="R7548" i="2"/>
  <c r="R7549" i="2"/>
  <c r="R7550" i="2"/>
  <c r="R7551" i="2"/>
  <c r="R7552" i="2"/>
  <c r="R7553" i="2"/>
  <c r="R7554" i="2"/>
  <c r="R7555" i="2"/>
  <c r="R7556" i="2"/>
  <c r="R7557" i="2"/>
  <c r="R7558" i="2"/>
  <c r="R7559" i="2"/>
  <c r="R7560" i="2"/>
  <c r="R7561" i="2"/>
  <c r="R7562" i="2"/>
  <c r="R7563" i="2"/>
  <c r="R7564" i="2"/>
  <c r="R7565" i="2"/>
  <c r="R7566" i="2"/>
  <c r="R7567" i="2"/>
  <c r="R7568" i="2"/>
  <c r="R7569" i="2"/>
  <c r="R7570" i="2"/>
  <c r="R7571" i="2"/>
  <c r="R7572" i="2"/>
  <c r="R7573" i="2"/>
  <c r="R7574" i="2"/>
  <c r="R7575" i="2"/>
  <c r="R7576" i="2"/>
  <c r="R7577" i="2"/>
  <c r="R7578" i="2"/>
  <c r="R7579" i="2"/>
  <c r="R7580" i="2"/>
  <c r="R7581" i="2"/>
  <c r="R7582" i="2"/>
  <c r="R7583" i="2"/>
  <c r="R7584" i="2"/>
  <c r="R7585" i="2"/>
  <c r="R7586" i="2"/>
  <c r="R7587" i="2"/>
  <c r="R7588" i="2"/>
  <c r="R7589" i="2"/>
  <c r="R7590" i="2"/>
  <c r="R7591" i="2"/>
  <c r="R7592" i="2"/>
  <c r="R7593" i="2"/>
  <c r="R7594" i="2"/>
  <c r="R7595" i="2"/>
  <c r="R7596" i="2"/>
  <c r="R7597" i="2"/>
  <c r="R7598" i="2"/>
  <c r="R7599" i="2"/>
  <c r="R7600" i="2"/>
  <c r="R7601" i="2"/>
  <c r="R7602" i="2"/>
  <c r="R7603" i="2"/>
  <c r="R7604" i="2"/>
  <c r="R7605" i="2"/>
  <c r="R7606" i="2"/>
  <c r="R7607" i="2"/>
  <c r="R7608" i="2"/>
  <c r="R7609" i="2"/>
  <c r="R7610" i="2"/>
  <c r="R7611" i="2"/>
  <c r="R7612" i="2"/>
  <c r="R7613" i="2"/>
  <c r="R7614" i="2"/>
  <c r="R7615" i="2"/>
  <c r="R7616" i="2"/>
  <c r="R7617" i="2"/>
  <c r="R7618" i="2"/>
  <c r="R7619" i="2"/>
  <c r="R7620" i="2"/>
  <c r="R7621" i="2"/>
  <c r="R7622" i="2"/>
  <c r="R7623" i="2"/>
  <c r="R7624" i="2"/>
  <c r="R7625" i="2"/>
  <c r="R7626" i="2"/>
  <c r="R7627" i="2"/>
  <c r="R7628" i="2"/>
  <c r="R7629" i="2"/>
  <c r="R7630" i="2"/>
  <c r="R7631" i="2"/>
  <c r="R7632" i="2"/>
  <c r="R7633" i="2"/>
  <c r="R7634" i="2"/>
  <c r="R7635" i="2"/>
  <c r="R7636" i="2"/>
  <c r="R7637" i="2"/>
  <c r="R7638" i="2"/>
  <c r="R7639" i="2"/>
  <c r="R7640" i="2"/>
  <c r="R7641" i="2"/>
  <c r="R7642" i="2"/>
  <c r="R7643" i="2"/>
  <c r="R7644" i="2"/>
  <c r="R7645" i="2"/>
  <c r="R7646" i="2"/>
  <c r="R7647" i="2"/>
  <c r="R7648" i="2"/>
  <c r="R7649" i="2"/>
  <c r="R7650" i="2"/>
  <c r="R7651" i="2"/>
  <c r="R7652" i="2"/>
  <c r="R7653" i="2"/>
  <c r="R7654" i="2"/>
  <c r="R7655" i="2"/>
  <c r="R7656" i="2"/>
  <c r="R7657" i="2"/>
  <c r="R7658" i="2"/>
  <c r="R7659" i="2"/>
  <c r="R7660" i="2"/>
  <c r="R7661" i="2"/>
  <c r="R7662" i="2"/>
  <c r="R7663" i="2"/>
  <c r="R7664" i="2"/>
  <c r="R7665" i="2"/>
  <c r="R7666" i="2"/>
  <c r="R7667" i="2"/>
  <c r="R7668" i="2"/>
  <c r="R7669" i="2"/>
  <c r="R7670" i="2"/>
  <c r="R7671" i="2"/>
  <c r="R7672" i="2"/>
  <c r="R7673" i="2"/>
  <c r="R7674" i="2"/>
  <c r="R7675" i="2"/>
  <c r="R7676" i="2"/>
  <c r="R7677" i="2"/>
  <c r="R7678" i="2"/>
  <c r="R7679" i="2"/>
  <c r="R7680" i="2"/>
  <c r="R7681" i="2"/>
  <c r="R7682" i="2"/>
  <c r="R7683" i="2"/>
  <c r="R7684" i="2"/>
  <c r="R7685" i="2"/>
  <c r="R7686" i="2"/>
  <c r="R7687" i="2"/>
  <c r="R7688" i="2"/>
  <c r="R7689" i="2"/>
  <c r="R7690" i="2"/>
  <c r="R7691" i="2"/>
  <c r="R7692" i="2"/>
  <c r="R7693" i="2"/>
  <c r="R7694" i="2"/>
  <c r="R7695" i="2"/>
  <c r="R7696" i="2"/>
  <c r="R7697" i="2"/>
  <c r="R7698" i="2"/>
  <c r="R7699" i="2"/>
  <c r="R7700" i="2"/>
  <c r="R7701" i="2"/>
  <c r="R7702" i="2"/>
  <c r="R7703" i="2"/>
  <c r="R7704" i="2"/>
  <c r="R7705" i="2"/>
  <c r="R7706" i="2"/>
  <c r="R7707" i="2"/>
  <c r="R7708" i="2"/>
  <c r="R7709" i="2"/>
  <c r="R7710" i="2"/>
  <c r="R7711" i="2"/>
  <c r="R7712" i="2"/>
  <c r="R7713" i="2"/>
  <c r="R7714" i="2"/>
  <c r="R7715" i="2"/>
  <c r="R7716" i="2"/>
  <c r="R7717" i="2"/>
  <c r="R7718" i="2"/>
  <c r="R7719" i="2"/>
  <c r="R7720" i="2"/>
  <c r="R7721" i="2"/>
  <c r="R7722" i="2"/>
  <c r="R7723" i="2"/>
  <c r="R7724" i="2"/>
  <c r="R7725" i="2"/>
  <c r="R7726" i="2"/>
  <c r="R7727" i="2"/>
  <c r="R7728" i="2"/>
  <c r="R7729" i="2"/>
  <c r="R7730" i="2"/>
  <c r="R7731" i="2"/>
  <c r="R7732" i="2"/>
  <c r="R7733" i="2"/>
  <c r="R7734" i="2"/>
  <c r="R7735" i="2"/>
  <c r="R7736" i="2"/>
  <c r="R7737" i="2"/>
  <c r="R7738" i="2"/>
  <c r="R7739" i="2"/>
  <c r="R7740" i="2"/>
  <c r="R7741" i="2"/>
  <c r="R7742" i="2"/>
  <c r="R7743" i="2"/>
  <c r="R7744" i="2"/>
  <c r="R7745" i="2"/>
  <c r="R7746" i="2"/>
  <c r="R7747" i="2"/>
  <c r="R7748" i="2"/>
  <c r="R7749" i="2"/>
  <c r="R7750" i="2"/>
  <c r="R7751" i="2"/>
  <c r="R7752" i="2"/>
  <c r="R7753" i="2"/>
  <c r="R7754" i="2"/>
  <c r="R7755" i="2"/>
  <c r="R7756" i="2"/>
  <c r="R7757" i="2"/>
  <c r="R7758" i="2"/>
  <c r="R7759" i="2"/>
  <c r="R7760" i="2"/>
  <c r="R7761" i="2"/>
  <c r="R7762" i="2"/>
  <c r="R7763" i="2"/>
  <c r="R7764" i="2"/>
  <c r="R7765" i="2"/>
  <c r="R7766" i="2"/>
  <c r="R7767" i="2"/>
  <c r="R7768" i="2"/>
  <c r="R7769" i="2"/>
  <c r="R7770" i="2"/>
  <c r="R7771" i="2"/>
  <c r="R7772" i="2"/>
  <c r="R7773" i="2"/>
  <c r="R7774" i="2"/>
  <c r="R7775" i="2"/>
  <c r="R7776" i="2"/>
  <c r="R7777" i="2"/>
  <c r="R7778" i="2"/>
  <c r="R7779" i="2"/>
  <c r="R7780" i="2"/>
  <c r="R7781" i="2"/>
  <c r="R7782" i="2"/>
  <c r="R7783" i="2"/>
  <c r="R7784" i="2"/>
  <c r="R7785" i="2"/>
  <c r="R7786" i="2"/>
  <c r="R7787" i="2"/>
  <c r="R7788" i="2"/>
  <c r="R7789" i="2"/>
  <c r="R7790" i="2"/>
  <c r="R7791" i="2"/>
  <c r="R7792" i="2"/>
  <c r="R7793" i="2"/>
  <c r="R7794" i="2"/>
  <c r="R7795" i="2"/>
  <c r="R7796" i="2"/>
  <c r="R7797" i="2"/>
  <c r="R7798" i="2"/>
  <c r="R7799" i="2"/>
  <c r="R7800" i="2"/>
  <c r="R7801" i="2"/>
  <c r="R7802" i="2"/>
  <c r="R7803" i="2"/>
  <c r="R7804" i="2"/>
  <c r="R7805" i="2"/>
  <c r="R7806" i="2"/>
  <c r="R7807" i="2"/>
  <c r="R7808" i="2"/>
  <c r="R7809" i="2"/>
  <c r="R7810" i="2"/>
  <c r="R7811" i="2"/>
  <c r="R7812" i="2"/>
  <c r="R7813" i="2"/>
  <c r="R7814" i="2"/>
  <c r="R7815" i="2"/>
  <c r="R7816" i="2"/>
  <c r="R7817" i="2"/>
  <c r="R7818" i="2"/>
  <c r="R7819" i="2"/>
  <c r="R7820" i="2"/>
  <c r="R7821" i="2"/>
  <c r="R7822" i="2"/>
  <c r="R7823" i="2"/>
  <c r="R7824" i="2"/>
  <c r="R7825" i="2"/>
  <c r="R7826" i="2"/>
  <c r="R7827" i="2"/>
  <c r="R7828" i="2"/>
  <c r="R7829" i="2"/>
  <c r="R7830" i="2"/>
  <c r="R7831" i="2"/>
  <c r="R7832" i="2"/>
  <c r="R7833" i="2"/>
  <c r="R7834" i="2"/>
  <c r="R7835" i="2"/>
  <c r="R7836" i="2"/>
  <c r="R7837" i="2"/>
  <c r="R7838" i="2"/>
  <c r="R7839" i="2"/>
  <c r="R7840" i="2"/>
  <c r="R7841" i="2"/>
  <c r="R7842" i="2"/>
  <c r="R7843" i="2"/>
  <c r="R7844" i="2"/>
  <c r="R7845" i="2"/>
  <c r="R7846" i="2"/>
  <c r="R7847" i="2"/>
  <c r="R7848" i="2"/>
  <c r="R7849" i="2"/>
  <c r="R7850" i="2"/>
  <c r="R7851" i="2"/>
  <c r="R7852" i="2"/>
  <c r="R7853" i="2"/>
  <c r="R7854" i="2"/>
  <c r="R7855" i="2"/>
  <c r="R7856" i="2"/>
  <c r="R7857" i="2"/>
  <c r="R7858" i="2"/>
  <c r="R7859" i="2"/>
  <c r="R7860" i="2"/>
  <c r="R7861" i="2"/>
  <c r="R7862" i="2"/>
  <c r="R7863" i="2"/>
  <c r="R7864" i="2"/>
  <c r="R7865" i="2"/>
  <c r="R7866" i="2"/>
  <c r="R7867" i="2"/>
  <c r="R7868" i="2"/>
  <c r="R7869" i="2"/>
  <c r="R7870" i="2"/>
  <c r="R7871" i="2"/>
  <c r="R7872" i="2"/>
  <c r="R7873" i="2"/>
  <c r="R7874" i="2"/>
  <c r="R7875" i="2"/>
  <c r="R7876" i="2"/>
  <c r="R7877" i="2"/>
  <c r="R7878" i="2"/>
  <c r="R7879" i="2"/>
  <c r="R7880" i="2"/>
  <c r="R7881" i="2"/>
  <c r="R7882" i="2"/>
  <c r="R7883" i="2"/>
  <c r="R7884" i="2"/>
  <c r="R7885" i="2"/>
  <c r="R7886" i="2"/>
  <c r="R7887" i="2"/>
  <c r="R7888" i="2"/>
  <c r="R7889" i="2"/>
  <c r="R7890" i="2"/>
  <c r="R7891" i="2"/>
  <c r="R7892" i="2"/>
  <c r="R7893" i="2"/>
  <c r="R7894" i="2"/>
  <c r="R7895" i="2"/>
  <c r="R7896" i="2"/>
  <c r="R7897" i="2"/>
  <c r="R7898" i="2"/>
  <c r="R7899" i="2"/>
  <c r="R7900" i="2"/>
  <c r="R7901" i="2"/>
  <c r="R7902" i="2"/>
  <c r="R7903" i="2"/>
  <c r="R7904" i="2"/>
  <c r="R7905" i="2"/>
  <c r="R7906" i="2"/>
  <c r="R7907" i="2"/>
  <c r="R7908" i="2"/>
  <c r="R7909" i="2"/>
  <c r="R7910" i="2"/>
  <c r="R7911" i="2"/>
  <c r="R7912" i="2"/>
  <c r="R7913" i="2"/>
  <c r="R7914" i="2"/>
  <c r="R7915" i="2"/>
  <c r="R7916" i="2"/>
  <c r="R7917" i="2"/>
  <c r="R7918" i="2"/>
  <c r="R7919" i="2"/>
  <c r="R7920" i="2"/>
  <c r="R7921" i="2"/>
  <c r="R7922" i="2"/>
  <c r="R7923" i="2"/>
  <c r="R7924" i="2"/>
  <c r="R7925" i="2"/>
  <c r="R7926" i="2"/>
  <c r="R7927" i="2"/>
  <c r="R7928" i="2"/>
  <c r="R7929" i="2"/>
  <c r="R7930" i="2"/>
  <c r="R7931" i="2"/>
  <c r="R7932" i="2"/>
  <c r="R7933" i="2"/>
  <c r="R7934" i="2"/>
  <c r="R7935" i="2"/>
  <c r="R7936" i="2"/>
  <c r="R7937" i="2"/>
  <c r="R7938" i="2"/>
  <c r="R7939" i="2"/>
  <c r="R7940" i="2"/>
  <c r="R7941" i="2"/>
  <c r="R7942" i="2"/>
  <c r="R7943" i="2"/>
  <c r="R7944" i="2"/>
  <c r="R7945" i="2"/>
  <c r="R7946" i="2"/>
  <c r="R7947" i="2"/>
  <c r="R7948" i="2"/>
  <c r="R7949" i="2"/>
  <c r="R7950" i="2"/>
  <c r="R7951" i="2"/>
  <c r="R7952" i="2"/>
  <c r="R7953" i="2"/>
  <c r="R7954" i="2"/>
  <c r="R7955" i="2"/>
  <c r="R7956" i="2"/>
  <c r="R7957" i="2"/>
  <c r="R7958" i="2"/>
  <c r="R7959" i="2"/>
  <c r="R7960" i="2"/>
  <c r="R7961" i="2"/>
  <c r="R7962" i="2"/>
  <c r="R7963" i="2"/>
  <c r="R7964" i="2"/>
  <c r="R7965" i="2"/>
  <c r="R7966" i="2"/>
  <c r="R7967" i="2"/>
  <c r="R7968" i="2"/>
  <c r="R7969" i="2"/>
  <c r="R7970" i="2"/>
  <c r="R7971" i="2"/>
  <c r="R7972" i="2"/>
  <c r="R7973" i="2"/>
  <c r="R7974" i="2"/>
  <c r="R7975" i="2"/>
  <c r="R7976" i="2"/>
  <c r="R7977" i="2"/>
  <c r="R7978" i="2"/>
  <c r="R7979" i="2"/>
  <c r="R7980" i="2"/>
  <c r="R7981" i="2"/>
  <c r="R7982" i="2"/>
  <c r="R7983" i="2"/>
  <c r="R7984" i="2"/>
  <c r="R7985" i="2"/>
  <c r="R7986" i="2"/>
  <c r="R7987" i="2"/>
  <c r="R7988" i="2"/>
  <c r="R7989" i="2"/>
  <c r="R7990" i="2"/>
  <c r="R7991" i="2"/>
  <c r="R7992" i="2"/>
  <c r="R7993" i="2"/>
  <c r="R7994" i="2"/>
  <c r="R7995" i="2"/>
  <c r="R7996" i="2"/>
  <c r="R7997" i="2"/>
  <c r="R7998" i="2"/>
  <c r="R7999" i="2"/>
  <c r="R8000" i="2"/>
  <c r="R8001" i="2"/>
  <c r="R8002" i="2"/>
  <c r="R8003" i="2"/>
  <c r="R8004" i="2"/>
  <c r="R8005" i="2"/>
  <c r="R8006" i="2"/>
  <c r="R8007" i="2"/>
  <c r="R8008" i="2"/>
  <c r="R8009" i="2"/>
  <c r="R8010" i="2"/>
  <c r="R8011" i="2"/>
  <c r="R8012" i="2"/>
  <c r="R8013" i="2"/>
  <c r="R8014" i="2"/>
  <c r="R8015" i="2"/>
  <c r="R8016" i="2"/>
  <c r="R8017" i="2"/>
  <c r="R8018" i="2"/>
  <c r="R8019" i="2"/>
  <c r="R8020" i="2"/>
  <c r="R8021" i="2"/>
  <c r="R8022" i="2"/>
  <c r="R8023" i="2"/>
  <c r="R8024" i="2"/>
  <c r="R8025" i="2"/>
  <c r="R8026" i="2"/>
  <c r="R8027" i="2"/>
  <c r="R8028" i="2"/>
  <c r="R8029" i="2"/>
  <c r="R8030" i="2"/>
  <c r="R8031" i="2"/>
  <c r="R8032" i="2"/>
  <c r="R8033" i="2"/>
  <c r="R8034" i="2"/>
  <c r="R8035" i="2"/>
  <c r="R8036" i="2"/>
  <c r="R8037" i="2"/>
  <c r="R8038" i="2"/>
  <c r="R8039" i="2"/>
  <c r="R8040" i="2"/>
  <c r="R8041" i="2"/>
  <c r="R8042" i="2"/>
  <c r="R8043" i="2"/>
  <c r="R8044" i="2"/>
  <c r="R8045" i="2"/>
  <c r="R8046" i="2"/>
  <c r="R8047" i="2"/>
  <c r="R8048" i="2"/>
  <c r="R8049" i="2"/>
  <c r="R8050" i="2"/>
  <c r="R8051" i="2"/>
  <c r="R8052" i="2"/>
  <c r="R8053" i="2"/>
  <c r="R8054" i="2"/>
  <c r="R8055" i="2"/>
  <c r="R8056" i="2"/>
  <c r="R8057" i="2"/>
  <c r="R8058" i="2"/>
  <c r="R8059" i="2"/>
  <c r="R8060" i="2"/>
  <c r="R8061" i="2"/>
  <c r="R8062" i="2"/>
  <c r="R8063" i="2"/>
  <c r="R8064" i="2"/>
  <c r="R8065" i="2"/>
  <c r="R8066" i="2"/>
  <c r="R8067" i="2"/>
  <c r="R8068" i="2"/>
  <c r="R8069" i="2"/>
  <c r="R8070" i="2"/>
  <c r="R8071" i="2"/>
  <c r="R8072" i="2"/>
  <c r="R8073" i="2"/>
  <c r="R8074" i="2"/>
  <c r="R8075" i="2"/>
  <c r="R8076" i="2"/>
  <c r="R8077" i="2"/>
  <c r="R8078" i="2"/>
  <c r="R8079" i="2"/>
  <c r="R8080" i="2"/>
  <c r="R8081" i="2"/>
  <c r="R8082" i="2"/>
  <c r="R8083" i="2"/>
  <c r="R8084" i="2"/>
  <c r="R8085" i="2"/>
  <c r="R8086" i="2"/>
  <c r="R8087" i="2"/>
  <c r="R8088" i="2"/>
  <c r="R8089" i="2"/>
  <c r="R8090" i="2"/>
  <c r="R8091" i="2"/>
  <c r="R8092" i="2"/>
  <c r="R8093" i="2"/>
  <c r="R8094" i="2"/>
  <c r="R8095" i="2"/>
  <c r="R8096" i="2"/>
  <c r="R8097" i="2"/>
  <c r="R8098" i="2"/>
  <c r="R8099" i="2"/>
  <c r="R8100" i="2"/>
  <c r="R8101" i="2"/>
  <c r="R8102" i="2"/>
  <c r="R8103" i="2"/>
  <c r="R8104" i="2"/>
  <c r="R8105" i="2"/>
  <c r="R8106" i="2"/>
  <c r="R8107" i="2"/>
  <c r="R8108" i="2"/>
  <c r="R8109" i="2"/>
  <c r="R8110" i="2"/>
  <c r="R8111" i="2"/>
  <c r="R8112" i="2"/>
  <c r="R8113" i="2"/>
  <c r="R8114" i="2"/>
  <c r="R8115" i="2"/>
  <c r="R8116" i="2"/>
  <c r="R8117" i="2"/>
  <c r="R8118" i="2"/>
  <c r="R8119" i="2"/>
  <c r="R8120" i="2"/>
  <c r="R8121" i="2"/>
  <c r="R8122" i="2"/>
  <c r="R8123" i="2"/>
  <c r="R8124" i="2"/>
  <c r="R8125" i="2"/>
  <c r="R8126" i="2"/>
  <c r="R8127" i="2"/>
  <c r="R8128" i="2"/>
  <c r="R8129" i="2"/>
  <c r="R8130" i="2"/>
  <c r="R8131" i="2"/>
  <c r="R8132" i="2"/>
  <c r="R8133" i="2"/>
  <c r="R8134" i="2"/>
  <c r="R8135" i="2"/>
  <c r="R8136" i="2"/>
  <c r="R8137" i="2"/>
  <c r="R8138" i="2"/>
  <c r="R8139" i="2"/>
  <c r="R8140" i="2"/>
  <c r="R8141" i="2"/>
  <c r="R8142" i="2"/>
  <c r="R8143" i="2"/>
  <c r="R8144" i="2"/>
  <c r="R8145" i="2"/>
  <c r="R8146" i="2"/>
  <c r="R8147" i="2"/>
  <c r="R8148" i="2"/>
  <c r="R8149" i="2"/>
  <c r="R8150" i="2"/>
  <c r="R8151" i="2"/>
  <c r="R8152" i="2"/>
  <c r="R8153" i="2"/>
  <c r="R8154" i="2"/>
  <c r="R8155" i="2"/>
  <c r="R8156" i="2"/>
  <c r="R8157" i="2"/>
  <c r="R8158" i="2"/>
  <c r="R8159" i="2"/>
  <c r="R8160" i="2"/>
  <c r="R8161" i="2"/>
  <c r="R8162" i="2"/>
  <c r="R8163" i="2"/>
  <c r="R8164" i="2"/>
  <c r="R8165" i="2"/>
  <c r="R8166" i="2"/>
  <c r="R8167" i="2"/>
  <c r="R8168" i="2"/>
  <c r="R8169" i="2"/>
  <c r="R8170" i="2"/>
  <c r="R8171" i="2"/>
  <c r="R8172" i="2"/>
  <c r="R8173" i="2"/>
  <c r="R8174" i="2"/>
  <c r="R8175" i="2"/>
  <c r="R8176" i="2"/>
  <c r="R8177" i="2"/>
  <c r="R8178" i="2"/>
  <c r="R8179" i="2"/>
  <c r="R8180" i="2"/>
  <c r="R8181" i="2"/>
  <c r="R8182" i="2"/>
  <c r="R8183" i="2"/>
  <c r="R8184" i="2"/>
  <c r="R8185" i="2"/>
  <c r="R8186" i="2"/>
  <c r="R8187" i="2"/>
  <c r="R8188" i="2"/>
  <c r="R8189" i="2"/>
  <c r="R8190" i="2"/>
  <c r="R8191" i="2"/>
  <c r="R8192" i="2"/>
  <c r="R8193" i="2"/>
  <c r="R8194" i="2"/>
  <c r="R8195" i="2"/>
  <c r="R8196" i="2"/>
  <c r="R8197" i="2"/>
  <c r="R8198" i="2"/>
  <c r="R8199" i="2"/>
  <c r="R8200" i="2"/>
  <c r="R8201" i="2"/>
  <c r="R8202" i="2"/>
  <c r="R8203" i="2"/>
  <c r="R8204" i="2"/>
  <c r="R8205" i="2"/>
  <c r="R8206" i="2"/>
  <c r="R8207" i="2"/>
  <c r="R8208" i="2"/>
  <c r="R8209" i="2"/>
  <c r="R8210" i="2"/>
  <c r="R8211" i="2"/>
  <c r="R8212" i="2"/>
  <c r="R8213" i="2"/>
  <c r="R8214" i="2"/>
  <c r="R8215" i="2"/>
  <c r="R8216" i="2"/>
  <c r="R8217" i="2"/>
  <c r="R8218" i="2"/>
  <c r="R8219" i="2"/>
  <c r="R8220" i="2"/>
  <c r="R8221" i="2"/>
  <c r="R8222" i="2"/>
  <c r="R8223" i="2"/>
  <c r="R8224" i="2"/>
  <c r="R8225" i="2"/>
  <c r="R8226" i="2"/>
  <c r="R8227" i="2"/>
  <c r="R8228" i="2"/>
  <c r="R8229" i="2"/>
  <c r="R8230" i="2"/>
  <c r="R8231" i="2"/>
  <c r="R8232" i="2"/>
  <c r="R8233" i="2"/>
  <c r="R8234" i="2"/>
  <c r="R8235" i="2"/>
  <c r="R8236" i="2"/>
  <c r="R8237" i="2"/>
  <c r="R8238" i="2"/>
  <c r="R8239" i="2"/>
  <c r="R8240" i="2"/>
  <c r="R8241" i="2"/>
  <c r="R8242" i="2"/>
  <c r="R8243" i="2"/>
  <c r="R8244" i="2"/>
  <c r="R8245" i="2"/>
  <c r="R8246" i="2"/>
  <c r="R8247" i="2"/>
  <c r="R8248" i="2"/>
  <c r="R8249" i="2"/>
  <c r="R8250" i="2"/>
  <c r="R8251" i="2"/>
  <c r="R8252" i="2"/>
  <c r="R8253" i="2"/>
  <c r="R8254" i="2"/>
  <c r="R8255" i="2"/>
  <c r="R8256" i="2"/>
  <c r="R8257" i="2"/>
  <c r="R8258" i="2"/>
  <c r="R8259" i="2"/>
  <c r="R8260" i="2"/>
  <c r="R8261" i="2"/>
  <c r="R8262" i="2"/>
  <c r="R8263" i="2"/>
  <c r="R8264" i="2"/>
  <c r="R8265" i="2"/>
  <c r="R8266" i="2"/>
  <c r="R8267" i="2"/>
  <c r="R8268" i="2"/>
  <c r="R8269" i="2"/>
  <c r="R8270" i="2"/>
  <c r="R8271" i="2"/>
  <c r="R8272" i="2"/>
  <c r="R8273" i="2"/>
  <c r="R8274" i="2"/>
  <c r="R8275" i="2"/>
  <c r="R8276" i="2"/>
  <c r="R8277" i="2"/>
  <c r="R8278" i="2"/>
  <c r="R8279" i="2"/>
  <c r="R8280" i="2"/>
  <c r="R8281" i="2"/>
  <c r="R8282" i="2"/>
  <c r="R8283" i="2"/>
  <c r="R8284" i="2"/>
  <c r="R8285" i="2"/>
  <c r="R8286" i="2"/>
  <c r="R8287" i="2"/>
  <c r="R8288" i="2"/>
  <c r="R8289" i="2"/>
  <c r="R8290" i="2"/>
  <c r="R8291" i="2"/>
  <c r="R8292" i="2"/>
  <c r="R8293" i="2"/>
  <c r="R8294" i="2"/>
  <c r="R8295" i="2"/>
  <c r="R8296" i="2"/>
  <c r="R8297" i="2"/>
  <c r="R8298" i="2"/>
  <c r="R8299" i="2"/>
  <c r="R8300" i="2"/>
  <c r="R8301" i="2"/>
  <c r="R8302" i="2"/>
  <c r="R8303" i="2"/>
  <c r="R8304" i="2"/>
  <c r="R8305" i="2"/>
  <c r="R8306" i="2"/>
  <c r="R8307" i="2"/>
  <c r="R8308" i="2"/>
  <c r="R8309" i="2"/>
  <c r="R8310" i="2"/>
  <c r="R8311" i="2"/>
  <c r="R8312" i="2"/>
  <c r="R8313" i="2"/>
  <c r="R8314" i="2"/>
  <c r="R8315" i="2"/>
  <c r="R8316" i="2"/>
  <c r="R8317" i="2"/>
  <c r="R8318" i="2"/>
  <c r="R8319" i="2"/>
  <c r="R8320" i="2"/>
  <c r="R8321" i="2"/>
  <c r="R8322" i="2"/>
  <c r="R8323" i="2"/>
  <c r="R8324" i="2"/>
  <c r="R8325" i="2"/>
  <c r="R8326" i="2"/>
  <c r="R8327" i="2"/>
  <c r="R8328" i="2"/>
  <c r="R8329" i="2"/>
  <c r="R8330" i="2"/>
  <c r="R8331" i="2"/>
  <c r="R8332" i="2"/>
  <c r="R8333" i="2"/>
  <c r="R8334" i="2"/>
  <c r="R8335" i="2"/>
  <c r="R8336" i="2"/>
  <c r="R8337" i="2"/>
  <c r="R8338" i="2"/>
  <c r="R8339" i="2"/>
  <c r="R8340" i="2"/>
  <c r="R8341" i="2"/>
  <c r="R8342" i="2"/>
  <c r="R8343" i="2"/>
  <c r="R8344" i="2"/>
  <c r="R8345" i="2"/>
  <c r="R8346" i="2"/>
  <c r="R8347" i="2"/>
  <c r="R8348" i="2"/>
  <c r="R8349" i="2"/>
  <c r="R8350" i="2"/>
  <c r="R8351" i="2"/>
  <c r="R8352" i="2"/>
  <c r="R8353" i="2"/>
  <c r="R8354" i="2"/>
  <c r="R8355" i="2"/>
  <c r="R8356" i="2"/>
  <c r="R8357" i="2"/>
  <c r="R8358" i="2"/>
  <c r="R8359" i="2"/>
  <c r="R8360" i="2"/>
  <c r="R8361" i="2"/>
  <c r="R8362" i="2"/>
  <c r="R8363" i="2"/>
  <c r="R8364" i="2"/>
  <c r="R8365" i="2"/>
  <c r="R8366" i="2"/>
  <c r="R8367" i="2"/>
  <c r="R8368" i="2"/>
  <c r="R8369" i="2"/>
  <c r="R8370" i="2"/>
  <c r="R8371" i="2"/>
  <c r="R8372" i="2"/>
  <c r="R8373" i="2"/>
  <c r="R8374" i="2"/>
  <c r="R8375" i="2"/>
  <c r="R8376" i="2"/>
  <c r="R8377" i="2"/>
  <c r="R8378" i="2"/>
  <c r="R8379" i="2"/>
  <c r="R8380" i="2"/>
  <c r="R8381" i="2"/>
  <c r="R8382" i="2"/>
  <c r="R8383" i="2"/>
  <c r="R8384" i="2"/>
  <c r="R8385" i="2"/>
  <c r="R8386" i="2"/>
  <c r="R8387" i="2"/>
  <c r="R8388" i="2"/>
  <c r="R8389" i="2"/>
  <c r="R8390" i="2"/>
  <c r="R8391" i="2"/>
  <c r="R8392" i="2"/>
  <c r="R8393" i="2"/>
  <c r="R8394" i="2"/>
  <c r="R8395" i="2"/>
  <c r="R8396" i="2"/>
  <c r="R8397" i="2"/>
  <c r="R8398" i="2"/>
  <c r="R8399" i="2"/>
  <c r="R8400" i="2"/>
  <c r="R8401" i="2"/>
  <c r="R8402" i="2"/>
  <c r="R8403" i="2"/>
  <c r="R8404" i="2"/>
  <c r="R8405" i="2"/>
  <c r="R8406" i="2"/>
  <c r="R8407" i="2"/>
  <c r="R8408" i="2"/>
  <c r="R8409" i="2"/>
  <c r="R8410" i="2"/>
  <c r="R8411" i="2"/>
  <c r="R8412" i="2"/>
  <c r="R8413" i="2"/>
  <c r="R8414" i="2"/>
  <c r="R8415" i="2"/>
  <c r="R8416" i="2"/>
  <c r="R8417" i="2"/>
  <c r="R8418" i="2"/>
  <c r="R8419" i="2"/>
  <c r="R8420" i="2"/>
  <c r="R8421" i="2"/>
  <c r="R8422" i="2"/>
  <c r="R8423" i="2"/>
  <c r="R8424" i="2"/>
  <c r="R8425" i="2"/>
  <c r="R8426" i="2"/>
  <c r="R8427" i="2"/>
  <c r="R8428" i="2"/>
  <c r="R8429" i="2"/>
  <c r="R8430" i="2"/>
  <c r="R8431" i="2"/>
  <c r="R8432" i="2"/>
  <c r="R8433" i="2"/>
  <c r="R8434" i="2"/>
  <c r="R8435" i="2"/>
  <c r="R8436" i="2"/>
  <c r="R8437" i="2"/>
  <c r="R8438" i="2"/>
  <c r="R8439" i="2"/>
  <c r="R8440" i="2"/>
  <c r="R8441" i="2"/>
  <c r="R8442" i="2"/>
  <c r="R8443" i="2"/>
  <c r="R8444" i="2"/>
  <c r="R8445" i="2"/>
  <c r="R8446" i="2"/>
  <c r="R8447" i="2"/>
  <c r="R8448" i="2"/>
  <c r="R8449" i="2"/>
  <c r="R8450" i="2"/>
  <c r="R8451" i="2"/>
  <c r="R8452" i="2"/>
  <c r="R8453" i="2"/>
  <c r="R8454" i="2"/>
  <c r="R8455" i="2"/>
  <c r="R8456" i="2"/>
  <c r="R8457" i="2"/>
  <c r="R8458" i="2"/>
  <c r="R8459" i="2"/>
  <c r="R8460" i="2"/>
  <c r="R8461" i="2"/>
  <c r="R8462" i="2"/>
  <c r="R8463" i="2"/>
  <c r="R8464" i="2"/>
  <c r="R8465" i="2"/>
  <c r="R8466" i="2"/>
  <c r="R8467" i="2"/>
  <c r="R8468" i="2"/>
  <c r="R8469" i="2"/>
  <c r="R8470" i="2"/>
  <c r="R8471" i="2"/>
  <c r="R8472" i="2"/>
  <c r="R8473" i="2"/>
  <c r="R8474" i="2"/>
  <c r="R8475" i="2"/>
  <c r="R8476" i="2"/>
  <c r="R8477" i="2"/>
  <c r="R8478" i="2"/>
  <c r="R8479" i="2"/>
  <c r="R8480" i="2"/>
  <c r="R8481" i="2"/>
  <c r="R8482" i="2"/>
  <c r="R8483" i="2"/>
  <c r="R8484" i="2"/>
  <c r="R8485" i="2"/>
  <c r="R8486" i="2"/>
  <c r="R8487" i="2"/>
  <c r="R8488" i="2"/>
  <c r="R8489" i="2"/>
  <c r="R8490" i="2"/>
  <c r="R8491" i="2"/>
  <c r="R8492" i="2"/>
  <c r="R8493" i="2"/>
  <c r="R8494" i="2"/>
  <c r="R8495" i="2"/>
  <c r="R8496" i="2"/>
  <c r="R8497" i="2"/>
  <c r="R8498" i="2"/>
  <c r="R8499" i="2"/>
  <c r="R8500" i="2"/>
  <c r="R8501" i="2"/>
  <c r="R8502" i="2"/>
  <c r="R8503" i="2"/>
  <c r="R8504" i="2"/>
  <c r="R8505" i="2"/>
  <c r="R8506" i="2"/>
  <c r="R8507" i="2"/>
  <c r="R8508" i="2"/>
  <c r="R8509" i="2"/>
  <c r="R8510" i="2"/>
  <c r="R8511" i="2"/>
  <c r="R8512" i="2"/>
  <c r="R8513" i="2"/>
  <c r="R8514" i="2"/>
  <c r="R8515" i="2"/>
  <c r="R8516" i="2"/>
  <c r="R8517" i="2"/>
  <c r="R8518" i="2"/>
  <c r="R8519" i="2"/>
  <c r="R8520" i="2"/>
  <c r="R8521" i="2"/>
  <c r="R8522" i="2"/>
  <c r="R8523" i="2"/>
  <c r="R8524" i="2"/>
  <c r="R8525" i="2"/>
  <c r="R8526" i="2"/>
  <c r="R8527" i="2"/>
  <c r="R8528" i="2"/>
  <c r="R8529" i="2"/>
  <c r="R8530" i="2"/>
  <c r="R8531" i="2"/>
  <c r="R8532" i="2"/>
  <c r="R8533" i="2"/>
  <c r="R8534" i="2"/>
  <c r="R8535" i="2"/>
  <c r="R8536" i="2"/>
  <c r="R8537" i="2"/>
  <c r="R8538" i="2"/>
  <c r="R8539" i="2"/>
  <c r="R8540" i="2"/>
  <c r="R8541" i="2"/>
  <c r="R8542" i="2"/>
  <c r="R8543" i="2"/>
  <c r="R8544" i="2"/>
  <c r="R8545" i="2"/>
  <c r="R8546" i="2"/>
  <c r="R8547" i="2"/>
  <c r="R8548" i="2"/>
  <c r="R8549" i="2"/>
  <c r="R8550" i="2"/>
  <c r="R8551" i="2"/>
  <c r="R8552" i="2"/>
  <c r="R8553" i="2"/>
  <c r="R8554" i="2"/>
  <c r="R8555" i="2"/>
  <c r="R8556" i="2"/>
  <c r="R8557" i="2"/>
  <c r="R8558" i="2"/>
  <c r="R8559" i="2"/>
  <c r="R8560" i="2"/>
  <c r="R8561" i="2"/>
  <c r="R8562" i="2"/>
  <c r="R8563" i="2"/>
  <c r="R8564" i="2"/>
  <c r="R8565" i="2"/>
  <c r="R8566" i="2"/>
  <c r="R8567" i="2"/>
  <c r="R8568" i="2"/>
  <c r="R8569" i="2"/>
  <c r="R8570" i="2"/>
  <c r="R8571" i="2"/>
  <c r="R8572" i="2"/>
  <c r="R8573" i="2"/>
  <c r="R8574" i="2"/>
  <c r="R8575" i="2"/>
  <c r="R8576" i="2"/>
  <c r="R8577" i="2"/>
  <c r="R8578" i="2"/>
  <c r="R8579" i="2"/>
  <c r="R8580" i="2"/>
  <c r="R8581" i="2"/>
  <c r="R8582" i="2"/>
  <c r="R8583" i="2"/>
  <c r="R8584" i="2"/>
  <c r="R8585" i="2"/>
  <c r="R8586" i="2"/>
  <c r="R8587" i="2"/>
  <c r="R8588" i="2"/>
  <c r="R8589" i="2"/>
  <c r="R8590" i="2"/>
  <c r="R8591" i="2"/>
  <c r="R8592" i="2"/>
  <c r="R8593" i="2"/>
  <c r="R8594" i="2"/>
  <c r="R8595" i="2"/>
  <c r="R8596" i="2"/>
  <c r="R8597" i="2"/>
  <c r="R8598" i="2"/>
  <c r="R8599" i="2"/>
  <c r="R8600" i="2"/>
  <c r="R8601" i="2"/>
  <c r="R8602" i="2"/>
  <c r="R8603" i="2"/>
  <c r="R8604" i="2"/>
  <c r="R8605" i="2"/>
  <c r="R8606" i="2"/>
  <c r="R8607" i="2"/>
  <c r="R8608" i="2"/>
  <c r="R8609" i="2"/>
  <c r="R8610" i="2"/>
  <c r="R8611" i="2"/>
  <c r="R8612" i="2"/>
  <c r="R8613" i="2"/>
  <c r="R8614" i="2"/>
  <c r="R8615" i="2"/>
  <c r="R8616" i="2"/>
  <c r="R8617" i="2"/>
  <c r="R8618" i="2"/>
  <c r="R8619" i="2"/>
  <c r="R8620" i="2"/>
  <c r="R8621" i="2"/>
  <c r="R8622" i="2"/>
  <c r="R8623" i="2"/>
  <c r="R8624" i="2"/>
  <c r="R8625" i="2"/>
  <c r="R8626" i="2"/>
  <c r="R8627" i="2"/>
  <c r="R8628" i="2"/>
  <c r="R8629" i="2"/>
  <c r="R8630" i="2"/>
  <c r="R8631" i="2"/>
  <c r="R8632" i="2"/>
  <c r="R8633" i="2"/>
  <c r="R8634" i="2"/>
  <c r="R8635" i="2"/>
  <c r="R8636" i="2"/>
  <c r="R8637" i="2"/>
  <c r="R8638" i="2"/>
  <c r="R8639" i="2"/>
  <c r="R8640" i="2"/>
  <c r="R8641" i="2"/>
  <c r="R8642" i="2"/>
  <c r="R8643" i="2"/>
  <c r="R8644" i="2"/>
  <c r="R8645" i="2"/>
  <c r="R8646" i="2"/>
  <c r="R8647" i="2"/>
  <c r="R8648" i="2"/>
  <c r="R8649" i="2"/>
  <c r="R8650" i="2"/>
  <c r="R8651" i="2"/>
  <c r="R8652" i="2"/>
  <c r="R8653" i="2"/>
  <c r="R8654" i="2"/>
  <c r="R8655" i="2"/>
  <c r="R8656" i="2"/>
  <c r="R8657" i="2"/>
  <c r="R8658" i="2"/>
  <c r="R8659" i="2"/>
  <c r="R8660" i="2"/>
  <c r="R8661" i="2"/>
  <c r="R8662" i="2"/>
  <c r="R8663" i="2"/>
  <c r="R8664" i="2"/>
  <c r="R8665" i="2"/>
  <c r="R8666" i="2"/>
  <c r="R8667" i="2"/>
  <c r="R8668" i="2"/>
  <c r="R8669" i="2"/>
  <c r="R8670" i="2"/>
  <c r="R8671" i="2"/>
  <c r="R8672" i="2"/>
  <c r="R8673" i="2"/>
  <c r="R8674" i="2"/>
  <c r="R8675" i="2"/>
  <c r="R8676" i="2"/>
  <c r="R8677" i="2"/>
  <c r="R8678" i="2"/>
  <c r="R8679" i="2"/>
  <c r="R8680" i="2"/>
  <c r="R8681" i="2"/>
  <c r="R8682" i="2"/>
  <c r="R8683" i="2"/>
  <c r="R8684" i="2"/>
  <c r="R8685" i="2"/>
  <c r="R8686" i="2"/>
  <c r="R8687" i="2"/>
  <c r="R8688" i="2"/>
  <c r="R8689" i="2"/>
  <c r="R8690" i="2"/>
  <c r="R8691" i="2"/>
  <c r="R8692" i="2"/>
  <c r="R8693" i="2"/>
  <c r="R8694" i="2"/>
  <c r="R8695" i="2"/>
  <c r="R8696" i="2"/>
  <c r="R8697" i="2"/>
  <c r="R8698" i="2"/>
  <c r="R8699" i="2"/>
  <c r="R8700" i="2"/>
  <c r="R8701" i="2"/>
  <c r="R8702" i="2"/>
  <c r="R8703" i="2"/>
  <c r="R8704" i="2"/>
  <c r="R8705" i="2"/>
  <c r="R8706" i="2"/>
  <c r="R8707" i="2"/>
  <c r="R8708" i="2"/>
  <c r="R8709" i="2"/>
  <c r="R8710" i="2"/>
  <c r="R8711" i="2"/>
  <c r="R8712" i="2"/>
  <c r="R8713" i="2"/>
  <c r="R8714" i="2"/>
  <c r="R8715" i="2"/>
  <c r="R8716" i="2"/>
  <c r="R8717" i="2"/>
  <c r="R8718" i="2"/>
  <c r="R8719" i="2"/>
  <c r="R8720" i="2"/>
  <c r="R8721" i="2"/>
  <c r="R8722" i="2"/>
  <c r="R8723" i="2"/>
  <c r="R8724" i="2"/>
  <c r="R8725" i="2"/>
  <c r="R8726" i="2"/>
  <c r="R8727" i="2"/>
  <c r="R8728" i="2"/>
  <c r="R8729" i="2"/>
  <c r="R8730" i="2"/>
  <c r="R8731" i="2"/>
  <c r="R8732" i="2"/>
  <c r="R8733" i="2"/>
  <c r="R8734" i="2"/>
  <c r="R8735" i="2"/>
  <c r="R8736" i="2"/>
  <c r="R8737" i="2"/>
  <c r="R8738" i="2"/>
  <c r="R8739" i="2"/>
  <c r="R8740" i="2"/>
  <c r="R8741" i="2"/>
  <c r="R8742" i="2"/>
  <c r="R8743" i="2"/>
  <c r="R8744" i="2"/>
  <c r="R8745" i="2"/>
  <c r="R8746" i="2"/>
  <c r="R8747" i="2"/>
  <c r="R8748" i="2"/>
  <c r="R8749" i="2"/>
  <c r="R8750" i="2"/>
  <c r="R8751" i="2"/>
  <c r="R8752" i="2"/>
  <c r="R8753" i="2"/>
  <c r="R8754" i="2"/>
  <c r="R8755" i="2"/>
  <c r="R8756" i="2"/>
  <c r="R8757" i="2"/>
  <c r="R8758" i="2"/>
  <c r="R8759" i="2"/>
  <c r="R8760" i="2"/>
  <c r="R8761" i="2"/>
  <c r="R8762" i="2"/>
  <c r="R8763" i="2"/>
  <c r="R8764" i="2"/>
  <c r="R8765" i="2"/>
  <c r="R8766" i="2"/>
  <c r="R8767" i="2"/>
  <c r="R8768" i="2"/>
  <c r="R8769" i="2"/>
  <c r="R8770" i="2"/>
  <c r="R8771" i="2"/>
  <c r="R8772" i="2"/>
  <c r="R8773" i="2"/>
  <c r="R8774" i="2"/>
  <c r="R8775" i="2"/>
  <c r="R8776" i="2"/>
  <c r="R8777" i="2"/>
  <c r="R8778" i="2"/>
  <c r="R8779" i="2"/>
  <c r="R8780" i="2"/>
  <c r="R8781" i="2"/>
  <c r="R8782" i="2"/>
  <c r="R8783" i="2"/>
  <c r="R8784" i="2"/>
  <c r="R8785" i="2"/>
  <c r="R8786" i="2"/>
  <c r="R8787" i="2"/>
  <c r="R8788" i="2"/>
  <c r="R8789" i="2"/>
  <c r="R8790" i="2"/>
  <c r="R8791" i="2"/>
  <c r="R8792" i="2"/>
  <c r="R8793" i="2"/>
  <c r="R8794" i="2"/>
  <c r="R8795" i="2"/>
  <c r="R8796" i="2"/>
  <c r="R8797" i="2"/>
  <c r="R8798" i="2"/>
  <c r="R8799" i="2"/>
  <c r="R8800" i="2"/>
  <c r="R8801" i="2"/>
  <c r="R8802" i="2"/>
  <c r="R8803" i="2"/>
  <c r="R8804" i="2"/>
  <c r="R8805" i="2"/>
  <c r="R8806" i="2"/>
  <c r="R8807" i="2"/>
  <c r="R8808" i="2"/>
  <c r="R8809" i="2"/>
  <c r="R8810" i="2"/>
  <c r="R8811" i="2"/>
  <c r="R8812" i="2"/>
  <c r="R8813" i="2"/>
  <c r="R8814" i="2"/>
  <c r="R8815" i="2"/>
  <c r="R8816" i="2"/>
  <c r="R8817" i="2"/>
  <c r="R8818" i="2"/>
  <c r="R8819" i="2"/>
  <c r="R8820" i="2"/>
  <c r="R8821" i="2"/>
  <c r="R8822" i="2"/>
  <c r="R8823" i="2"/>
  <c r="R8824" i="2"/>
  <c r="R8825" i="2"/>
  <c r="R8826" i="2"/>
  <c r="R8827" i="2"/>
  <c r="R8828" i="2"/>
  <c r="R8829" i="2"/>
  <c r="R8830" i="2"/>
  <c r="R8831" i="2"/>
  <c r="R8832" i="2"/>
  <c r="R8833" i="2"/>
  <c r="R8834" i="2"/>
  <c r="R8835" i="2"/>
  <c r="R8836" i="2"/>
  <c r="R8837" i="2"/>
  <c r="R8838" i="2"/>
  <c r="R8839" i="2"/>
  <c r="R8840" i="2"/>
  <c r="R8841" i="2"/>
  <c r="R8842" i="2"/>
  <c r="R8843" i="2"/>
  <c r="R8844" i="2"/>
  <c r="R8845" i="2"/>
  <c r="R8846" i="2"/>
  <c r="R8847" i="2"/>
  <c r="R8848" i="2"/>
  <c r="R8849" i="2"/>
  <c r="R8850" i="2"/>
  <c r="R8851" i="2"/>
  <c r="R8852" i="2"/>
  <c r="R8853" i="2"/>
  <c r="R8854" i="2"/>
  <c r="R8855" i="2"/>
  <c r="R8856" i="2"/>
  <c r="R8857" i="2"/>
  <c r="R8858" i="2"/>
  <c r="R8859" i="2"/>
  <c r="R8860" i="2"/>
  <c r="R8861" i="2"/>
  <c r="R8862" i="2"/>
  <c r="R8863" i="2"/>
  <c r="R8864" i="2"/>
  <c r="R8865" i="2"/>
  <c r="R8866" i="2"/>
  <c r="R8867" i="2"/>
  <c r="R8868" i="2"/>
  <c r="R8869" i="2"/>
  <c r="R8870" i="2"/>
  <c r="R8871" i="2"/>
  <c r="R8872" i="2"/>
  <c r="R8873" i="2"/>
  <c r="R8874" i="2"/>
  <c r="R8875" i="2"/>
  <c r="R8876" i="2"/>
  <c r="R8877" i="2"/>
  <c r="R8878" i="2"/>
  <c r="R8879" i="2"/>
  <c r="R8880" i="2"/>
  <c r="R8881" i="2"/>
  <c r="R8882" i="2"/>
  <c r="R8883" i="2"/>
  <c r="R8884" i="2"/>
  <c r="R8885" i="2"/>
  <c r="R8886" i="2"/>
  <c r="R8887" i="2"/>
  <c r="R8888" i="2"/>
  <c r="R8889" i="2"/>
  <c r="R8890" i="2"/>
  <c r="R8891" i="2"/>
  <c r="R8892" i="2"/>
  <c r="R8893" i="2"/>
  <c r="R8894" i="2"/>
  <c r="R8895" i="2"/>
  <c r="R8896" i="2"/>
  <c r="R8897" i="2"/>
  <c r="R8898" i="2"/>
  <c r="R8899" i="2"/>
  <c r="R8900" i="2"/>
  <c r="R8901" i="2"/>
  <c r="R8902" i="2"/>
  <c r="R8903" i="2"/>
  <c r="R8904" i="2"/>
  <c r="R8905" i="2"/>
  <c r="R8906" i="2"/>
  <c r="R8907" i="2"/>
  <c r="R8908" i="2"/>
  <c r="R8909" i="2"/>
  <c r="R8910" i="2"/>
  <c r="R8911" i="2"/>
  <c r="R8912" i="2"/>
  <c r="R8913" i="2"/>
  <c r="R8914" i="2"/>
  <c r="R8915" i="2"/>
  <c r="R8916" i="2"/>
  <c r="R8917" i="2"/>
  <c r="R8918" i="2"/>
  <c r="R8919" i="2"/>
  <c r="R8920" i="2"/>
  <c r="R8921" i="2"/>
  <c r="R8922" i="2"/>
  <c r="R8923" i="2"/>
  <c r="R8924" i="2"/>
  <c r="R8925" i="2"/>
  <c r="R8926" i="2"/>
  <c r="R8927" i="2"/>
  <c r="R8928" i="2"/>
  <c r="R8929" i="2"/>
  <c r="R8930" i="2"/>
  <c r="R8931" i="2"/>
  <c r="R8932" i="2"/>
  <c r="R8933" i="2"/>
  <c r="R8934" i="2"/>
  <c r="R8935" i="2"/>
  <c r="R8936" i="2"/>
  <c r="R8937" i="2"/>
  <c r="R8938" i="2"/>
  <c r="R8939" i="2"/>
  <c r="R8940" i="2"/>
  <c r="R8941" i="2"/>
  <c r="R8942" i="2"/>
  <c r="R8943" i="2"/>
  <c r="R8944" i="2"/>
  <c r="R8945" i="2"/>
  <c r="R8946" i="2"/>
  <c r="R8947" i="2"/>
  <c r="R8948" i="2"/>
  <c r="R8949" i="2"/>
  <c r="R8950" i="2"/>
  <c r="R8951" i="2"/>
  <c r="R8952" i="2"/>
  <c r="R8953" i="2"/>
  <c r="R8954" i="2"/>
  <c r="R8955" i="2"/>
  <c r="R8956" i="2"/>
  <c r="R8957" i="2"/>
  <c r="R8958" i="2"/>
  <c r="R8959" i="2"/>
  <c r="R8960" i="2"/>
  <c r="R8961" i="2"/>
  <c r="R8962" i="2"/>
  <c r="R8963" i="2"/>
  <c r="R8964" i="2"/>
  <c r="R8965" i="2"/>
  <c r="R8966" i="2"/>
  <c r="R8967" i="2"/>
  <c r="R8968" i="2"/>
  <c r="R8969" i="2"/>
  <c r="R8970" i="2"/>
  <c r="R8971" i="2"/>
  <c r="R8972" i="2"/>
  <c r="R8973" i="2"/>
  <c r="R8974" i="2"/>
  <c r="R8975" i="2"/>
  <c r="R8976" i="2"/>
  <c r="R8977" i="2"/>
  <c r="R8978" i="2"/>
  <c r="R8979" i="2"/>
  <c r="R8980" i="2"/>
  <c r="R8981" i="2"/>
  <c r="R8982" i="2"/>
  <c r="R8983" i="2"/>
  <c r="R8984" i="2"/>
  <c r="R8985" i="2"/>
  <c r="R8986" i="2"/>
  <c r="R8987" i="2"/>
  <c r="R8988" i="2"/>
  <c r="R8989" i="2"/>
  <c r="R8990" i="2"/>
  <c r="R8991" i="2"/>
  <c r="R8992" i="2"/>
  <c r="R8993" i="2"/>
  <c r="R8994" i="2"/>
  <c r="R8995" i="2"/>
  <c r="R8996" i="2"/>
  <c r="R8997" i="2"/>
  <c r="R8998" i="2"/>
  <c r="R8999" i="2"/>
  <c r="R9000" i="2"/>
  <c r="R9001" i="2"/>
  <c r="R9002" i="2"/>
  <c r="R9003" i="2"/>
  <c r="R9004" i="2"/>
  <c r="R9005" i="2"/>
  <c r="R9006" i="2"/>
  <c r="R9007" i="2"/>
  <c r="R9008" i="2"/>
  <c r="R9009" i="2"/>
  <c r="R9010" i="2"/>
  <c r="R9011" i="2"/>
  <c r="R9012" i="2"/>
  <c r="R9013" i="2"/>
  <c r="R9014" i="2"/>
  <c r="R9015" i="2"/>
  <c r="R9016" i="2"/>
  <c r="R9017" i="2"/>
  <c r="R9018" i="2"/>
  <c r="R9019" i="2"/>
  <c r="R9020" i="2"/>
  <c r="R9021" i="2"/>
  <c r="R9022" i="2"/>
  <c r="R9023" i="2"/>
  <c r="R9024" i="2"/>
  <c r="R9025" i="2"/>
  <c r="R9026" i="2"/>
  <c r="R9027" i="2"/>
  <c r="R9028" i="2"/>
  <c r="R9029" i="2"/>
  <c r="R9030" i="2"/>
  <c r="R9031" i="2"/>
  <c r="R9032" i="2"/>
  <c r="R9033" i="2"/>
  <c r="R9034" i="2"/>
  <c r="R9035" i="2"/>
  <c r="R9036" i="2"/>
  <c r="R9037" i="2"/>
  <c r="R9038" i="2"/>
  <c r="R9039" i="2"/>
  <c r="R9040" i="2"/>
  <c r="R9041" i="2"/>
  <c r="R9042" i="2"/>
  <c r="R9043" i="2"/>
  <c r="R9044" i="2"/>
  <c r="R9045" i="2"/>
  <c r="R9046" i="2"/>
  <c r="R9047" i="2"/>
  <c r="R9048" i="2"/>
  <c r="R9049" i="2"/>
  <c r="R9050" i="2"/>
  <c r="R9051" i="2"/>
  <c r="R9052" i="2"/>
  <c r="R9053" i="2"/>
  <c r="R9054" i="2"/>
  <c r="R9055" i="2"/>
  <c r="R9056" i="2"/>
  <c r="R9057" i="2"/>
  <c r="R9058" i="2"/>
  <c r="R9059" i="2"/>
  <c r="R9060" i="2"/>
  <c r="R9061" i="2"/>
  <c r="R9062" i="2"/>
  <c r="R9063" i="2"/>
  <c r="R9064" i="2"/>
  <c r="R9065" i="2"/>
  <c r="R9066" i="2"/>
  <c r="R9067" i="2"/>
  <c r="R9068" i="2"/>
  <c r="R9069" i="2"/>
  <c r="R9070" i="2"/>
  <c r="R9071" i="2"/>
  <c r="R9072" i="2"/>
  <c r="R9073" i="2"/>
  <c r="R9074" i="2"/>
  <c r="R9075" i="2"/>
  <c r="R9076" i="2"/>
  <c r="R9077" i="2"/>
  <c r="R9078" i="2"/>
  <c r="R9079" i="2"/>
  <c r="R9080" i="2"/>
  <c r="R9081" i="2"/>
  <c r="R9082" i="2"/>
  <c r="R9083" i="2"/>
  <c r="R9084" i="2"/>
  <c r="R9085" i="2"/>
  <c r="R9086" i="2"/>
  <c r="R9087" i="2"/>
  <c r="R9088" i="2"/>
  <c r="R9089" i="2"/>
  <c r="R9090" i="2"/>
  <c r="R9091" i="2"/>
  <c r="R9092" i="2"/>
  <c r="R9093" i="2"/>
  <c r="R9094" i="2"/>
  <c r="R9095" i="2"/>
  <c r="R9096" i="2"/>
  <c r="R9097" i="2"/>
  <c r="R9098" i="2"/>
  <c r="R9099" i="2"/>
  <c r="R9100" i="2"/>
  <c r="R9101" i="2"/>
  <c r="R9102" i="2"/>
  <c r="R9103" i="2"/>
  <c r="R9104" i="2"/>
  <c r="R9105" i="2"/>
  <c r="R9106" i="2"/>
  <c r="R9107" i="2"/>
  <c r="R9108" i="2"/>
  <c r="R9109" i="2"/>
  <c r="R9110" i="2"/>
  <c r="R9111" i="2"/>
  <c r="R9112" i="2"/>
  <c r="R9113" i="2"/>
  <c r="R9114" i="2"/>
  <c r="R9115" i="2"/>
  <c r="R9116" i="2"/>
  <c r="R9117" i="2"/>
  <c r="R9118" i="2"/>
  <c r="R9119" i="2"/>
  <c r="R9120" i="2"/>
  <c r="R9121" i="2"/>
  <c r="R9122" i="2"/>
  <c r="R9123" i="2"/>
  <c r="R9124" i="2"/>
  <c r="R9125" i="2"/>
  <c r="R9126" i="2"/>
  <c r="R9127" i="2"/>
  <c r="R9128" i="2"/>
  <c r="R9129" i="2"/>
  <c r="R9130" i="2"/>
  <c r="R9131" i="2"/>
  <c r="R9132" i="2"/>
  <c r="R9133" i="2"/>
  <c r="R9134" i="2"/>
  <c r="R9135" i="2"/>
  <c r="R9136" i="2"/>
  <c r="R9137" i="2"/>
  <c r="R9138" i="2"/>
  <c r="R9139" i="2"/>
  <c r="R9140" i="2"/>
  <c r="R9141" i="2"/>
  <c r="R9142" i="2"/>
  <c r="R9143" i="2"/>
  <c r="R9144" i="2"/>
  <c r="R9145" i="2"/>
  <c r="R9146" i="2"/>
  <c r="R9147" i="2"/>
  <c r="R9148" i="2"/>
  <c r="R9149" i="2"/>
  <c r="R9150" i="2"/>
  <c r="R9151" i="2"/>
  <c r="R9152" i="2"/>
  <c r="R9153" i="2"/>
  <c r="R9154" i="2"/>
  <c r="R9155" i="2"/>
  <c r="R9156" i="2"/>
  <c r="R9157" i="2"/>
  <c r="R9158" i="2"/>
  <c r="R9159" i="2"/>
  <c r="R9160" i="2"/>
  <c r="R9161" i="2"/>
  <c r="R9162" i="2"/>
  <c r="R9163" i="2"/>
  <c r="R9164" i="2"/>
  <c r="R9165" i="2"/>
  <c r="R9166" i="2"/>
  <c r="R9167" i="2"/>
  <c r="R9168" i="2"/>
  <c r="R9169" i="2"/>
  <c r="R9170" i="2"/>
  <c r="R9171" i="2"/>
  <c r="R9172" i="2"/>
  <c r="R9173" i="2"/>
  <c r="R9174" i="2"/>
  <c r="R9175" i="2"/>
  <c r="R9176" i="2"/>
  <c r="R9177" i="2"/>
  <c r="R9178" i="2"/>
  <c r="R9179" i="2"/>
  <c r="R9180" i="2"/>
  <c r="R9181" i="2"/>
  <c r="R9182" i="2"/>
  <c r="R9183" i="2"/>
  <c r="R9184" i="2"/>
  <c r="R9185" i="2"/>
  <c r="R9186" i="2"/>
  <c r="R9187" i="2"/>
  <c r="R9188" i="2"/>
  <c r="R9189" i="2"/>
  <c r="R9190" i="2"/>
  <c r="R9191" i="2"/>
  <c r="R9192" i="2"/>
  <c r="R9193" i="2"/>
  <c r="R9194" i="2"/>
  <c r="R9195" i="2"/>
  <c r="R9196" i="2"/>
  <c r="R9197" i="2"/>
  <c r="R9198" i="2"/>
  <c r="R9199" i="2"/>
  <c r="R9200" i="2"/>
  <c r="R9201" i="2"/>
  <c r="R9202" i="2"/>
  <c r="R9203" i="2"/>
  <c r="R9204" i="2"/>
  <c r="R9205" i="2"/>
  <c r="R9206" i="2"/>
  <c r="R9207" i="2"/>
  <c r="R9208" i="2"/>
  <c r="R9209" i="2"/>
  <c r="R9210" i="2"/>
  <c r="R9211" i="2"/>
  <c r="R9212" i="2"/>
  <c r="R9213" i="2"/>
  <c r="R9214" i="2"/>
  <c r="R9215" i="2"/>
  <c r="R9216" i="2"/>
  <c r="R9217" i="2"/>
  <c r="R9218" i="2"/>
  <c r="R9219" i="2"/>
  <c r="R9220" i="2"/>
  <c r="R9221" i="2"/>
  <c r="R9222" i="2"/>
  <c r="R9223" i="2"/>
  <c r="R9224" i="2"/>
  <c r="R9225" i="2"/>
  <c r="R9226" i="2"/>
  <c r="R9227" i="2"/>
  <c r="R9228" i="2"/>
  <c r="R9229" i="2"/>
  <c r="R9230" i="2"/>
  <c r="R9231" i="2"/>
  <c r="R9232" i="2"/>
  <c r="R9233" i="2"/>
  <c r="R9234" i="2"/>
  <c r="R9235" i="2"/>
  <c r="R9236" i="2"/>
  <c r="R9237" i="2"/>
  <c r="R9238" i="2"/>
  <c r="R9239" i="2"/>
  <c r="R9240" i="2"/>
  <c r="R9241" i="2"/>
  <c r="R9242" i="2"/>
  <c r="R9243" i="2"/>
  <c r="R9244" i="2"/>
  <c r="R9245" i="2"/>
  <c r="R9246" i="2"/>
  <c r="R9247" i="2"/>
  <c r="R9248" i="2"/>
  <c r="R9249" i="2"/>
  <c r="R9250" i="2"/>
  <c r="R9251" i="2"/>
  <c r="R9252" i="2"/>
  <c r="R9253" i="2"/>
  <c r="R9254" i="2"/>
  <c r="R9255" i="2"/>
  <c r="R9256" i="2"/>
  <c r="R9257" i="2"/>
  <c r="R9258" i="2"/>
  <c r="R9259" i="2"/>
  <c r="R9260" i="2"/>
  <c r="R9261" i="2"/>
  <c r="R9262" i="2"/>
  <c r="R9263" i="2"/>
  <c r="R9264" i="2"/>
  <c r="R9265" i="2"/>
  <c r="R9266" i="2"/>
  <c r="R9267" i="2"/>
  <c r="R9268" i="2"/>
  <c r="R9269" i="2"/>
  <c r="R9270" i="2"/>
  <c r="R9271" i="2"/>
  <c r="R9272" i="2"/>
  <c r="R9273" i="2"/>
  <c r="R9274" i="2"/>
  <c r="R9275" i="2"/>
  <c r="R9276" i="2"/>
  <c r="R9277" i="2"/>
  <c r="R9278" i="2"/>
  <c r="R9279" i="2"/>
  <c r="R9280" i="2"/>
  <c r="R9281" i="2"/>
  <c r="R9282" i="2"/>
  <c r="R9283" i="2"/>
  <c r="R9284" i="2"/>
  <c r="R9285" i="2"/>
  <c r="R9286" i="2"/>
  <c r="R9287" i="2"/>
  <c r="R9288" i="2"/>
  <c r="R9289" i="2"/>
  <c r="R9290" i="2"/>
  <c r="R9291" i="2"/>
  <c r="R9292" i="2"/>
  <c r="R9293" i="2"/>
  <c r="R9294" i="2"/>
  <c r="R9295" i="2"/>
  <c r="R9296" i="2"/>
  <c r="R9297" i="2"/>
  <c r="R9298" i="2"/>
  <c r="R9299" i="2"/>
  <c r="R9300" i="2"/>
  <c r="R9301" i="2"/>
  <c r="R9302" i="2"/>
  <c r="R9303" i="2"/>
  <c r="R9304" i="2"/>
  <c r="R9305" i="2"/>
  <c r="R9306" i="2"/>
  <c r="R9307" i="2"/>
  <c r="R9308" i="2"/>
  <c r="R9309" i="2"/>
  <c r="R9310" i="2"/>
  <c r="R9311" i="2"/>
  <c r="R9312" i="2"/>
  <c r="R9313" i="2"/>
  <c r="R9314" i="2"/>
  <c r="R9315" i="2"/>
  <c r="R9316" i="2"/>
  <c r="R9317" i="2"/>
  <c r="R9318" i="2"/>
  <c r="R9319" i="2"/>
  <c r="R9320" i="2"/>
  <c r="R9321" i="2"/>
  <c r="R9322" i="2"/>
  <c r="R9323" i="2"/>
  <c r="R9324" i="2"/>
  <c r="R9325" i="2"/>
  <c r="R9326" i="2"/>
  <c r="R9327" i="2"/>
  <c r="R9328" i="2"/>
  <c r="R9329" i="2"/>
  <c r="R9330" i="2"/>
  <c r="R9331" i="2"/>
  <c r="R9332" i="2"/>
  <c r="R9333" i="2"/>
  <c r="R9334" i="2"/>
  <c r="R9335" i="2"/>
  <c r="R9336" i="2"/>
  <c r="R9337" i="2"/>
  <c r="R9338" i="2"/>
  <c r="R9339" i="2"/>
  <c r="R9340" i="2"/>
  <c r="R9341" i="2"/>
  <c r="R9342" i="2"/>
  <c r="R9343" i="2"/>
  <c r="R9344" i="2"/>
  <c r="R9345" i="2"/>
  <c r="R9346" i="2"/>
  <c r="R9347" i="2"/>
  <c r="R9348" i="2"/>
  <c r="R9349" i="2"/>
  <c r="R9350" i="2"/>
  <c r="R9351" i="2"/>
  <c r="R9352" i="2"/>
  <c r="R9353" i="2"/>
  <c r="R9354" i="2"/>
  <c r="R9355" i="2"/>
  <c r="R9356" i="2"/>
  <c r="R9357" i="2"/>
  <c r="R9358" i="2"/>
  <c r="R9359" i="2"/>
  <c r="R9360" i="2"/>
  <c r="R9361" i="2"/>
  <c r="R9362" i="2"/>
  <c r="R9363" i="2"/>
  <c r="R9364" i="2"/>
  <c r="R9365" i="2"/>
  <c r="R9366" i="2"/>
  <c r="R9367" i="2"/>
  <c r="R9368" i="2"/>
  <c r="R9369" i="2"/>
  <c r="R9370" i="2"/>
  <c r="R9371" i="2"/>
  <c r="R9372" i="2"/>
  <c r="R9373" i="2"/>
  <c r="R9374" i="2"/>
  <c r="R9375" i="2"/>
  <c r="R9376" i="2"/>
  <c r="R9377" i="2"/>
  <c r="R9378" i="2"/>
  <c r="R9379" i="2"/>
  <c r="R9380" i="2"/>
  <c r="R9381" i="2"/>
  <c r="R9382" i="2"/>
  <c r="R9383" i="2"/>
  <c r="R9384" i="2"/>
  <c r="R9385" i="2"/>
  <c r="R9386" i="2"/>
  <c r="R9387" i="2"/>
  <c r="R9388" i="2"/>
  <c r="R9389" i="2"/>
  <c r="R9390" i="2"/>
  <c r="R9391" i="2"/>
  <c r="R9392" i="2"/>
  <c r="R9393" i="2"/>
  <c r="R9394" i="2"/>
  <c r="R9395" i="2"/>
  <c r="R9396" i="2"/>
  <c r="R9397" i="2"/>
  <c r="R9398" i="2"/>
  <c r="R9399" i="2"/>
  <c r="R9400" i="2"/>
  <c r="R9401" i="2"/>
  <c r="R9402" i="2"/>
  <c r="R9403" i="2"/>
  <c r="R9404" i="2"/>
  <c r="R9405" i="2"/>
  <c r="R9406" i="2"/>
  <c r="R9407" i="2"/>
  <c r="R9408" i="2"/>
  <c r="R9409" i="2"/>
  <c r="R9410" i="2"/>
  <c r="R9411" i="2"/>
  <c r="R9412" i="2"/>
  <c r="R9413" i="2"/>
  <c r="R9414" i="2"/>
  <c r="R9415" i="2"/>
  <c r="R9416" i="2"/>
  <c r="R9417" i="2"/>
  <c r="R9418" i="2"/>
  <c r="R9419" i="2"/>
  <c r="R9420" i="2"/>
  <c r="R9421" i="2"/>
  <c r="R9422" i="2"/>
  <c r="R9423" i="2"/>
  <c r="R9424" i="2"/>
  <c r="R9425" i="2"/>
  <c r="R9426" i="2"/>
  <c r="R9427" i="2"/>
  <c r="R9428" i="2"/>
  <c r="R9429" i="2"/>
  <c r="R9430" i="2"/>
  <c r="R9431" i="2"/>
  <c r="R9432" i="2"/>
  <c r="R9433" i="2"/>
  <c r="R9434" i="2"/>
  <c r="R9435" i="2"/>
  <c r="R9436" i="2"/>
  <c r="R9437" i="2"/>
  <c r="R9438" i="2"/>
  <c r="R9439" i="2"/>
  <c r="R9440" i="2"/>
  <c r="R9441" i="2"/>
  <c r="R9442" i="2"/>
  <c r="R9443" i="2"/>
  <c r="R9444" i="2"/>
  <c r="R9445" i="2"/>
  <c r="R9446" i="2"/>
  <c r="R9447" i="2"/>
  <c r="R9448" i="2"/>
  <c r="R9449" i="2"/>
  <c r="R9450" i="2"/>
  <c r="R9451" i="2"/>
  <c r="R9452" i="2"/>
  <c r="R9453" i="2"/>
  <c r="R9454" i="2"/>
  <c r="R9455" i="2"/>
  <c r="R9456" i="2"/>
  <c r="R9457" i="2"/>
  <c r="R9458" i="2"/>
  <c r="R9459" i="2"/>
  <c r="R9460" i="2"/>
  <c r="R9461" i="2"/>
  <c r="R9462" i="2"/>
  <c r="R9463" i="2"/>
  <c r="R9464" i="2"/>
  <c r="R9465" i="2"/>
  <c r="R9466" i="2"/>
  <c r="R9467" i="2"/>
  <c r="R9468" i="2"/>
  <c r="R9469" i="2"/>
  <c r="R9470" i="2"/>
  <c r="R9471" i="2"/>
  <c r="R9472" i="2"/>
  <c r="R9473" i="2"/>
  <c r="R9474" i="2"/>
  <c r="R9475" i="2"/>
  <c r="R9476" i="2"/>
  <c r="R9477" i="2"/>
  <c r="R9478" i="2"/>
  <c r="R9479" i="2"/>
  <c r="R9480" i="2"/>
  <c r="R9481" i="2"/>
  <c r="R9482" i="2"/>
  <c r="R9483" i="2"/>
  <c r="R9484" i="2"/>
  <c r="R9485" i="2"/>
  <c r="R9486" i="2"/>
  <c r="R9487" i="2"/>
  <c r="R9488" i="2"/>
  <c r="R9489" i="2"/>
  <c r="R9490" i="2"/>
  <c r="R9491" i="2"/>
  <c r="R9492" i="2"/>
  <c r="R9493" i="2"/>
  <c r="R9494" i="2"/>
  <c r="R9495" i="2"/>
  <c r="R9496" i="2"/>
  <c r="R9497" i="2"/>
  <c r="R9498" i="2"/>
  <c r="R9499" i="2"/>
  <c r="R9500" i="2"/>
  <c r="R9501" i="2"/>
  <c r="R9502" i="2"/>
  <c r="R9503" i="2"/>
  <c r="R9504" i="2"/>
  <c r="R9505" i="2"/>
  <c r="R9506" i="2"/>
  <c r="R9507" i="2"/>
  <c r="R9508" i="2"/>
  <c r="R9509" i="2"/>
  <c r="R9510" i="2"/>
  <c r="R9511" i="2"/>
  <c r="R9512" i="2"/>
  <c r="R9513" i="2"/>
  <c r="R9514" i="2"/>
  <c r="R9515" i="2"/>
  <c r="R9516" i="2"/>
  <c r="R9517" i="2"/>
  <c r="R9518" i="2"/>
  <c r="R9519" i="2"/>
  <c r="R9520" i="2"/>
  <c r="R9521" i="2"/>
  <c r="R9522" i="2"/>
  <c r="R9523" i="2"/>
  <c r="R9524" i="2"/>
  <c r="R9525" i="2"/>
  <c r="R9526" i="2"/>
  <c r="R9527" i="2"/>
  <c r="R9528" i="2"/>
  <c r="R9529" i="2"/>
  <c r="R9530" i="2"/>
  <c r="R9531" i="2"/>
  <c r="R9532" i="2"/>
  <c r="R9533" i="2"/>
  <c r="R9534" i="2"/>
  <c r="R9535" i="2"/>
  <c r="R9536" i="2"/>
  <c r="R9537" i="2"/>
  <c r="R9538" i="2"/>
  <c r="R9539" i="2"/>
  <c r="R9540" i="2"/>
  <c r="R9541" i="2"/>
  <c r="R9542" i="2"/>
  <c r="R9543" i="2"/>
  <c r="R9544" i="2"/>
  <c r="R9545" i="2"/>
  <c r="R9546" i="2"/>
  <c r="R9547" i="2"/>
  <c r="R9548" i="2"/>
  <c r="R9549" i="2"/>
  <c r="R9550" i="2"/>
  <c r="R9551" i="2"/>
  <c r="R9552" i="2"/>
  <c r="R9553" i="2"/>
  <c r="R9554" i="2"/>
  <c r="R9555" i="2"/>
  <c r="R9556" i="2"/>
  <c r="R9557" i="2"/>
  <c r="R9558" i="2"/>
  <c r="R9559" i="2"/>
  <c r="R9560" i="2"/>
  <c r="R9561" i="2"/>
  <c r="R9562" i="2"/>
  <c r="R9563" i="2"/>
  <c r="R9564" i="2"/>
  <c r="R9565" i="2"/>
  <c r="R9566" i="2"/>
  <c r="R9567" i="2"/>
  <c r="R9568" i="2"/>
  <c r="R9569" i="2"/>
  <c r="R9570" i="2"/>
  <c r="R9571" i="2"/>
  <c r="R9572" i="2"/>
  <c r="R9573" i="2"/>
  <c r="R9574" i="2"/>
  <c r="R9575" i="2"/>
  <c r="R9576" i="2"/>
  <c r="R9577" i="2"/>
  <c r="R9578" i="2"/>
  <c r="R9579" i="2"/>
  <c r="R9580" i="2"/>
  <c r="R9581" i="2"/>
  <c r="R9582" i="2"/>
  <c r="R9583" i="2"/>
  <c r="R9584" i="2"/>
  <c r="R9585" i="2"/>
  <c r="R9586" i="2"/>
  <c r="R9587" i="2"/>
  <c r="R9588" i="2"/>
  <c r="R9589" i="2"/>
  <c r="R9590" i="2"/>
  <c r="R9591" i="2"/>
  <c r="R9592" i="2"/>
  <c r="R9593" i="2"/>
  <c r="R9594" i="2"/>
  <c r="R9595" i="2"/>
  <c r="R9596" i="2"/>
  <c r="R9597" i="2"/>
  <c r="R9598" i="2"/>
  <c r="R9599" i="2"/>
  <c r="R9600" i="2"/>
  <c r="R9601" i="2"/>
  <c r="R9602" i="2"/>
  <c r="R9603" i="2"/>
  <c r="R9604" i="2"/>
  <c r="R9605" i="2"/>
  <c r="R9606" i="2"/>
  <c r="R9607" i="2"/>
  <c r="R9608" i="2"/>
  <c r="R9609" i="2"/>
  <c r="R9610" i="2"/>
  <c r="R9611" i="2"/>
  <c r="R9612" i="2"/>
  <c r="R9613" i="2"/>
  <c r="R9614" i="2"/>
  <c r="R9615" i="2"/>
  <c r="R9616" i="2"/>
  <c r="R9617" i="2"/>
  <c r="R9618" i="2"/>
  <c r="R9619" i="2"/>
  <c r="R9620" i="2"/>
  <c r="R9621" i="2"/>
  <c r="R9622" i="2"/>
  <c r="R9623" i="2"/>
  <c r="R9624" i="2"/>
  <c r="R9625" i="2"/>
  <c r="R9626" i="2"/>
  <c r="R9627" i="2"/>
  <c r="R9628" i="2"/>
  <c r="R9629" i="2"/>
  <c r="R9630" i="2"/>
  <c r="R9631" i="2"/>
  <c r="R9632" i="2"/>
  <c r="R9633" i="2"/>
  <c r="R9634" i="2"/>
  <c r="R9635" i="2"/>
  <c r="R9636" i="2"/>
  <c r="R9637" i="2"/>
  <c r="R9638" i="2"/>
  <c r="R9639" i="2"/>
  <c r="R9640" i="2"/>
  <c r="R9641" i="2"/>
  <c r="R9642" i="2"/>
  <c r="R9643" i="2"/>
  <c r="R9644" i="2"/>
  <c r="R9645" i="2"/>
  <c r="R9646" i="2"/>
  <c r="R9647" i="2"/>
  <c r="R9648" i="2"/>
  <c r="R9649" i="2"/>
  <c r="R9650" i="2"/>
  <c r="R9651" i="2"/>
  <c r="R9652" i="2"/>
  <c r="R9653" i="2"/>
  <c r="R9654" i="2"/>
  <c r="R9655" i="2"/>
  <c r="R9656" i="2"/>
  <c r="R9657" i="2"/>
  <c r="R9658" i="2"/>
  <c r="R9659" i="2"/>
  <c r="R9660" i="2"/>
  <c r="R9661" i="2"/>
  <c r="R9662" i="2"/>
  <c r="R9663" i="2"/>
  <c r="R9664" i="2"/>
  <c r="R9665" i="2"/>
  <c r="R9666" i="2"/>
  <c r="R9667" i="2"/>
  <c r="R9668" i="2"/>
  <c r="R9669" i="2"/>
  <c r="R9670" i="2"/>
  <c r="R9671" i="2"/>
  <c r="R9672" i="2"/>
  <c r="R9673" i="2"/>
  <c r="R9674" i="2"/>
  <c r="R9675" i="2"/>
  <c r="R9676" i="2"/>
  <c r="R9677" i="2"/>
  <c r="R9678" i="2"/>
  <c r="R9679" i="2"/>
  <c r="R9680" i="2"/>
  <c r="R9681" i="2"/>
  <c r="R9682" i="2"/>
  <c r="R9683" i="2"/>
  <c r="R9684" i="2"/>
  <c r="R9685" i="2"/>
  <c r="R9686" i="2"/>
  <c r="R9687" i="2"/>
  <c r="R9688" i="2"/>
  <c r="R9689" i="2"/>
  <c r="R9690" i="2"/>
  <c r="R9691" i="2"/>
  <c r="R9692" i="2"/>
  <c r="R9693" i="2"/>
  <c r="R9694" i="2"/>
  <c r="R9695" i="2"/>
  <c r="R9696" i="2"/>
  <c r="R9697" i="2"/>
  <c r="R9698" i="2"/>
  <c r="R9699" i="2"/>
  <c r="R9700" i="2"/>
  <c r="R9701" i="2"/>
  <c r="R9702" i="2"/>
  <c r="R9703" i="2"/>
  <c r="R9704" i="2"/>
  <c r="R9705" i="2"/>
  <c r="R9706" i="2"/>
  <c r="R9707" i="2"/>
  <c r="R9708" i="2"/>
  <c r="R9709" i="2"/>
  <c r="R9710" i="2"/>
  <c r="R9711" i="2"/>
  <c r="R9712" i="2"/>
  <c r="R9713" i="2"/>
  <c r="R9714" i="2"/>
  <c r="R9715" i="2"/>
  <c r="R9716" i="2"/>
  <c r="R9717" i="2"/>
  <c r="R9718" i="2"/>
  <c r="R9719" i="2"/>
  <c r="R9720" i="2"/>
  <c r="R9721" i="2"/>
  <c r="R9722" i="2"/>
  <c r="R9723" i="2"/>
  <c r="R9724" i="2"/>
  <c r="R9725" i="2"/>
  <c r="R9726" i="2"/>
  <c r="R9727" i="2"/>
  <c r="R9728" i="2"/>
  <c r="R9729" i="2"/>
  <c r="R9730" i="2"/>
  <c r="R9731" i="2"/>
  <c r="R9732" i="2"/>
  <c r="R9733" i="2"/>
  <c r="R9734" i="2"/>
  <c r="R9735" i="2"/>
  <c r="R9736" i="2"/>
  <c r="R9737" i="2"/>
  <c r="R9738" i="2"/>
  <c r="R9739" i="2"/>
  <c r="R9740" i="2"/>
  <c r="R9741" i="2"/>
  <c r="R9742" i="2"/>
  <c r="R9743" i="2"/>
  <c r="R9744" i="2"/>
  <c r="R9745" i="2"/>
  <c r="R9746" i="2"/>
  <c r="R9747" i="2"/>
  <c r="R9748" i="2"/>
  <c r="R9749" i="2"/>
  <c r="R9750" i="2"/>
  <c r="R9751" i="2"/>
  <c r="R9752" i="2"/>
  <c r="R9753" i="2"/>
  <c r="R9754" i="2"/>
  <c r="R9755" i="2"/>
  <c r="R9756" i="2"/>
  <c r="R9757" i="2"/>
  <c r="R9758" i="2"/>
  <c r="R9759" i="2"/>
  <c r="R9760" i="2"/>
  <c r="R9761" i="2"/>
  <c r="R9762" i="2"/>
  <c r="R9763" i="2"/>
  <c r="R9764" i="2"/>
  <c r="R9765" i="2"/>
  <c r="R9766" i="2"/>
  <c r="R9767" i="2"/>
  <c r="R9768" i="2"/>
  <c r="R9769" i="2"/>
  <c r="R9770" i="2"/>
  <c r="R9771" i="2"/>
  <c r="R9772" i="2"/>
  <c r="R9773" i="2"/>
  <c r="R9774" i="2"/>
  <c r="R9775" i="2"/>
  <c r="R9776" i="2"/>
  <c r="R9777" i="2"/>
  <c r="R9778" i="2"/>
  <c r="R9779" i="2"/>
  <c r="R9780" i="2"/>
  <c r="R9781" i="2"/>
  <c r="R9782" i="2"/>
  <c r="R9783" i="2"/>
  <c r="R9784" i="2"/>
  <c r="R9785" i="2"/>
  <c r="R9786" i="2"/>
  <c r="R9787" i="2"/>
  <c r="R9788" i="2"/>
  <c r="R9789" i="2"/>
  <c r="R9790" i="2"/>
  <c r="R9791" i="2"/>
  <c r="R9792" i="2"/>
  <c r="R9793" i="2"/>
  <c r="R9794" i="2"/>
  <c r="R9795" i="2"/>
  <c r="R9796" i="2"/>
  <c r="R9797" i="2"/>
  <c r="R9798" i="2"/>
  <c r="R9799" i="2"/>
  <c r="R9800" i="2"/>
  <c r="R9801" i="2"/>
  <c r="R9802" i="2"/>
  <c r="R9803" i="2"/>
  <c r="R9804" i="2"/>
  <c r="R9805" i="2"/>
  <c r="R9806" i="2"/>
  <c r="R9807" i="2"/>
  <c r="R9808" i="2"/>
  <c r="R9809" i="2"/>
  <c r="R9810" i="2"/>
  <c r="R9811" i="2"/>
  <c r="R9812" i="2"/>
  <c r="R9813" i="2"/>
  <c r="R9814" i="2"/>
  <c r="R9815" i="2"/>
  <c r="R9816" i="2"/>
  <c r="R9817" i="2"/>
  <c r="R9818" i="2"/>
  <c r="R9819" i="2"/>
  <c r="R9820" i="2"/>
  <c r="R9821" i="2"/>
  <c r="R9822" i="2"/>
  <c r="R9823" i="2"/>
  <c r="R9824" i="2"/>
  <c r="R9825" i="2"/>
  <c r="R9826" i="2"/>
  <c r="R9827" i="2"/>
  <c r="R9828" i="2"/>
  <c r="R9829" i="2"/>
  <c r="R9830" i="2"/>
  <c r="R9831" i="2"/>
  <c r="R9832" i="2"/>
  <c r="R9833" i="2"/>
  <c r="R9834" i="2"/>
  <c r="R9835" i="2"/>
  <c r="R9836" i="2"/>
  <c r="R9837" i="2"/>
  <c r="R9838" i="2"/>
  <c r="R9839" i="2"/>
  <c r="R9840" i="2"/>
  <c r="R9841" i="2"/>
  <c r="R9842" i="2"/>
  <c r="R9843" i="2"/>
  <c r="R9844" i="2"/>
  <c r="R9845" i="2"/>
  <c r="R9846" i="2"/>
  <c r="R9847" i="2"/>
  <c r="R9848" i="2"/>
  <c r="R9849" i="2"/>
  <c r="R9850" i="2"/>
  <c r="R9851" i="2"/>
  <c r="R9852" i="2"/>
  <c r="R9853" i="2"/>
  <c r="R9854" i="2"/>
  <c r="R9855" i="2"/>
  <c r="R9856" i="2"/>
  <c r="R9857" i="2"/>
  <c r="R9858" i="2"/>
  <c r="R9859" i="2"/>
  <c r="R9860" i="2"/>
  <c r="R9861" i="2"/>
  <c r="R9862" i="2"/>
  <c r="R9863" i="2"/>
  <c r="R9864" i="2"/>
  <c r="R9865" i="2"/>
  <c r="R9866" i="2"/>
  <c r="R9867" i="2"/>
  <c r="R9868" i="2"/>
  <c r="R9869" i="2"/>
  <c r="R9870" i="2"/>
  <c r="R9871" i="2"/>
  <c r="R9872" i="2"/>
  <c r="R9873" i="2"/>
  <c r="R9874" i="2"/>
  <c r="R9875" i="2"/>
  <c r="R9876" i="2"/>
  <c r="R9877" i="2"/>
  <c r="R9878" i="2"/>
  <c r="R9879" i="2"/>
  <c r="R9880" i="2"/>
  <c r="R9881" i="2"/>
  <c r="R9882" i="2"/>
  <c r="R9883" i="2"/>
  <c r="R9884" i="2"/>
  <c r="R9885" i="2"/>
  <c r="R9886" i="2"/>
  <c r="R9887" i="2"/>
  <c r="R9888" i="2"/>
  <c r="R9889" i="2"/>
  <c r="R9890" i="2"/>
  <c r="R9891" i="2"/>
  <c r="R9892" i="2"/>
  <c r="R9893" i="2"/>
  <c r="R9894" i="2"/>
  <c r="R9895" i="2"/>
  <c r="R9896" i="2"/>
  <c r="R9897" i="2"/>
  <c r="R9898" i="2"/>
  <c r="R9899" i="2"/>
  <c r="R9900" i="2"/>
  <c r="R9901" i="2"/>
  <c r="R9902" i="2"/>
  <c r="R9903" i="2"/>
  <c r="R9904" i="2"/>
  <c r="R9905" i="2"/>
  <c r="R9906" i="2"/>
  <c r="R9907" i="2"/>
  <c r="R9908" i="2"/>
  <c r="R9909" i="2"/>
  <c r="R9910" i="2"/>
  <c r="R9911" i="2"/>
  <c r="R9912" i="2"/>
  <c r="R9913" i="2"/>
  <c r="R9914" i="2"/>
  <c r="R9915" i="2"/>
  <c r="R9916" i="2"/>
  <c r="R9917" i="2"/>
  <c r="R9918" i="2"/>
  <c r="R9919" i="2"/>
  <c r="R9920" i="2"/>
  <c r="R9921" i="2"/>
  <c r="R9922" i="2"/>
  <c r="R9923" i="2"/>
  <c r="R9924" i="2"/>
  <c r="R9925" i="2"/>
  <c r="R9926" i="2"/>
  <c r="R9927" i="2"/>
  <c r="R9928" i="2"/>
  <c r="R9929" i="2"/>
  <c r="R9930" i="2"/>
  <c r="R9931" i="2"/>
  <c r="R9932" i="2"/>
  <c r="R9933" i="2"/>
  <c r="R9934" i="2"/>
  <c r="R9935" i="2"/>
  <c r="R9936" i="2"/>
  <c r="R9937" i="2"/>
  <c r="R9938" i="2"/>
  <c r="R9939" i="2"/>
  <c r="R9940" i="2"/>
  <c r="R9941" i="2"/>
  <c r="R9942" i="2"/>
  <c r="R9943" i="2"/>
  <c r="R9944" i="2"/>
  <c r="R9945" i="2"/>
  <c r="R9946" i="2"/>
  <c r="R9947" i="2"/>
  <c r="R9948" i="2"/>
  <c r="R9949" i="2"/>
  <c r="R9950" i="2"/>
  <c r="R9951" i="2"/>
  <c r="R9952" i="2"/>
  <c r="R9953" i="2"/>
  <c r="R9954" i="2"/>
  <c r="R9955" i="2"/>
  <c r="R9956" i="2"/>
  <c r="R9957" i="2"/>
  <c r="R9958" i="2"/>
  <c r="R9959" i="2"/>
  <c r="R9960" i="2"/>
  <c r="R9961" i="2"/>
  <c r="R9962" i="2"/>
  <c r="R9963" i="2"/>
  <c r="R9964" i="2"/>
  <c r="R9965" i="2"/>
  <c r="R9966" i="2"/>
  <c r="R9967" i="2"/>
  <c r="R9968" i="2"/>
  <c r="R9969" i="2"/>
  <c r="R9970" i="2"/>
  <c r="R9971" i="2"/>
  <c r="R9972" i="2"/>
  <c r="R9973" i="2"/>
  <c r="R9974" i="2"/>
  <c r="R9975" i="2"/>
  <c r="R9976" i="2"/>
  <c r="R9977" i="2"/>
  <c r="R9978" i="2"/>
  <c r="R9979" i="2"/>
  <c r="R9980" i="2"/>
  <c r="R9981" i="2"/>
  <c r="R9982" i="2"/>
  <c r="R9983" i="2"/>
  <c r="R9984" i="2"/>
  <c r="R9985" i="2"/>
  <c r="R9986" i="2"/>
  <c r="R9987" i="2"/>
  <c r="R9988" i="2"/>
  <c r="R9989" i="2"/>
  <c r="R9990" i="2"/>
  <c r="R9991" i="2"/>
  <c r="R9992" i="2"/>
  <c r="R9993" i="2"/>
  <c r="R9994" i="2"/>
  <c r="R9995" i="2"/>
  <c r="R9996" i="2"/>
  <c r="R9997" i="2"/>
  <c r="R9998" i="2"/>
  <c r="R9999" i="2"/>
  <c r="R10000" i="2"/>
  <c r="R10001" i="2"/>
  <c r="V10" i="2" l="1"/>
  <c r="V14" i="2"/>
  <c r="V1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8FD01D-E2FE-498A-AE7B-FBB3748CADEE}" keepAlive="1" name="Query - 3 ) Healthcare_Data_v1" description="Connection to the '3 ) Healthcare_Data_v1' query in the workbook." type="5" refreshedVersion="7" background="1" saveData="1">
    <dbPr connection="Provider=Microsoft.Mashup.OleDb.1;Data Source=$Workbook$;Location=&quot;3 ) Healthcare_Data_v1&quot;;Extended Properties=&quot;&quot;" command="SELECT * FROM [3 ) Healthcare_Data_v1]"/>
  </connection>
</connections>
</file>

<file path=xl/sharedStrings.xml><?xml version="1.0" encoding="utf-8"?>
<sst xmlns="http://schemas.openxmlformats.org/spreadsheetml/2006/main" count="120255" uniqueCount="36697">
  <si>
    <t>Name</t>
  </si>
  <si>
    <t>Age</t>
  </si>
  <si>
    <t>Gender</t>
  </si>
  <si>
    <t>Blood Type</t>
  </si>
  <si>
    <t>Medical Condition</t>
  </si>
  <si>
    <t>Date of Admission</t>
  </si>
  <si>
    <t>Doctor</t>
  </si>
  <si>
    <t>Hospital</t>
  </si>
  <si>
    <t>Insurance Provider</t>
  </si>
  <si>
    <t xml:space="preserve"> Billing Amount </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</si>
  <si>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</si>
  <si>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</si>
  <si>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</si>
  <si>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</si>
  <si>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</si>
  <si>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</si>
  <si>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</si>
  <si>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</si>
  <si>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</si>
  <si>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</si>
  <si>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</si>
  <si>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</si>
  <si>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</si>
  <si>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</si>
  <si>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</si>
  <si>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</si>
  <si>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</si>
  <si>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</si>
  <si>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</si>
  <si>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</si>
  <si>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</si>
  <si>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Lipitor</t>
  </si>
  <si>
    <t>Normal</t>
  </si>
  <si>
    <t>Chad Byrd</t>
  </si>
  <si>
    <t>B-</t>
  </si>
  <si>
    <t>Obesity</t>
  </si>
  <si>
    <t>Paul Baker</t>
  </si>
  <si>
    <t>Walton LLC</t>
  </si>
  <si>
    <t>Emergency</t>
  </si>
  <si>
    <t>Antonio Frederick</t>
  </si>
  <si>
    <t>Brian Chandler</t>
  </si>
  <si>
    <t>Garcia Ltd</t>
  </si>
  <si>
    <t>Urgent</t>
  </si>
  <si>
    <t>Penicillin</t>
  </si>
  <si>
    <t>Abnormal</t>
  </si>
  <si>
    <t>Mrs. Brandy Flowers</t>
  </si>
  <si>
    <t>Dustin Griffin</t>
  </si>
  <si>
    <t>Jones, Brown and Murray</t>
  </si>
  <si>
    <t>Paracetamol</t>
  </si>
  <si>
    <t>AB+</t>
  </si>
  <si>
    <t>Robin Green</t>
  </si>
  <si>
    <t>Boyd PLC</t>
  </si>
  <si>
    <t>Aetna</t>
  </si>
  <si>
    <t>Charles Horton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</si>
  <si>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</si>
  <si>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</si>
  <si>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</si>
  <si>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</si>
  <si>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</si>
  <si>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</si>
  <si>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</si>
  <si>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</si>
  <si>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</si>
  <si>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</si>
  <si>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</si>
  <si>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</si>
  <si>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</si>
  <si>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</si>
  <si>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</si>
  <si>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</si>
  <si>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</si>
  <si>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</si>
  <si>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</si>
  <si>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</si>
  <si>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</si>
  <si>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</si>
  <si>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</si>
  <si>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</si>
  <si>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</si>
  <si>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</si>
  <si>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</si>
  <si>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</si>
  <si>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</si>
  <si>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</si>
  <si>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</si>
  <si>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</si>
  <si>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</si>
  <si>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</si>
  <si>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</si>
  <si>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</si>
  <si>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</si>
  <si>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</si>
  <si>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</si>
  <si>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</si>
  <si>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</si>
  <si>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</si>
  <si>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</si>
  <si>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</si>
  <si>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</si>
  <si>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</si>
  <si>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</si>
  <si>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</si>
  <si>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</si>
  <si>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</si>
  <si>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</si>
  <si>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</si>
  <si>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</si>
  <si>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</si>
  <si>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</si>
  <si>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</si>
  <si>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</si>
  <si>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</si>
  <si>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</si>
  <si>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</si>
  <si>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</si>
  <si>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</si>
  <si>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</si>
  <si>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</si>
  <si>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</si>
  <si>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</si>
  <si>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</si>
  <si>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</si>
  <si>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</si>
  <si>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</si>
  <si>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</si>
  <si>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</si>
  <si>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</si>
  <si>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</si>
  <si>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</si>
  <si>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</si>
  <si>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</si>
  <si>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</si>
  <si>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</si>
  <si>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</si>
  <si>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</si>
  <si>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</si>
  <si>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</si>
  <si>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</si>
  <si>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</si>
  <si>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</si>
  <si>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</si>
  <si>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</si>
  <si>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</si>
  <si>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</si>
  <si>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</si>
  <si>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</si>
  <si>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</si>
  <si>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</si>
  <si>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</si>
  <si>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</si>
  <si>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</si>
  <si>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</si>
  <si>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</si>
  <si>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</si>
  <si>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</si>
  <si>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</si>
  <si>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</si>
  <si>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</si>
  <si>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</si>
  <si>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</si>
  <si>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</si>
  <si>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</si>
  <si>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</si>
  <si>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</si>
  <si>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</si>
  <si>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</si>
  <si>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</si>
  <si>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</si>
  <si>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</si>
  <si>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</si>
  <si>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</si>
  <si>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</si>
  <si>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</si>
  <si>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</si>
  <si>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</si>
  <si>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</si>
  <si>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</si>
  <si>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</si>
  <si>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</si>
  <si>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</si>
  <si>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</si>
  <si>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</si>
  <si>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</si>
  <si>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</si>
  <si>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</si>
  <si>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</si>
  <si>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</si>
  <si>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</si>
  <si>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</si>
  <si>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</si>
  <si>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</si>
  <si>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</si>
  <si>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</si>
  <si>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</si>
  <si>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</si>
  <si>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</si>
  <si>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</si>
  <si>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</si>
  <si>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</si>
  <si>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</si>
  <si>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</si>
  <si>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</si>
  <si>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</si>
  <si>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</si>
  <si>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</si>
  <si>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</si>
  <si>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</si>
  <si>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</si>
  <si>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</si>
  <si>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</si>
  <si>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</si>
  <si>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</si>
  <si>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</si>
  <si>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</si>
  <si>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</si>
  <si>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</si>
  <si>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</si>
  <si>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</si>
  <si>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</si>
  <si>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</si>
  <si>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</si>
  <si>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</si>
  <si>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</si>
  <si>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</si>
  <si>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</si>
  <si>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</si>
  <si>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</si>
  <si>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</si>
  <si>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</si>
  <si>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</si>
  <si>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</si>
  <si>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</si>
  <si>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</si>
  <si>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</si>
  <si>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</si>
  <si>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</si>
  <si>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</si>
  <si>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</si>
  <si>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</si>
  <si>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</si>
  <si>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</si>
  <si>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</si>
  <si>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</si>
  <si>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</si>
  <si>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</si>
  <si>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</si>
  <si>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</si>
  <si>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</si>
  <si>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</si>
  <si>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</si>
  <si>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</si>
  <si>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</si>
  <si>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</si>
  <si>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</si>
  <si>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</si>
  <si>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</si>
  <si>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</si>
  <si>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</si>
  <si>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</si>
  <si>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</si>
  <si>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</si>
  <si>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</si>
  <si>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</si>
  <si>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</si>
  <si>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</si>
  <si>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</si>
  <si>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</si>
  <si>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</si>
  <si>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</si>
  <si>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</si>
  <si>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</si>
  <si>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</si>
  <si>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</si>
  <si>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</si>
  <si>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</si>
  <si>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</si>
  <si>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</si>
  <si>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</si>
  <si>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</si>
  <si>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</si>
  <si>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</si>
  <si>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</si>
  <si>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</si>
  <si>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</si>
  <si>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</si>
  <si>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</si>
  <si>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</si>
  <si>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</si>
  <si>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</si>
  <si>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</si>
  <si>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</si>
  <si>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</si>
  <si>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</si>
  <si>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</si>
  <si>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</si>
  <si>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</si>
  <si>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</si>
  <si>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</si>
  <si>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</si>
  <si>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</si>
  <si>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</si>
  <si>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</si>
  <si>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</si>
  <si>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</si>
  <si>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</si>
  <si>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</si>
  <si>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</si>
  <si>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</si>
  <si>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</si>
  <si>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</si>
  <si>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</si>
  <si>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</si>
  <si>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</si>
  <si>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</si>
  <si>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</si>
  <si>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</si>
  <si>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</si>
  <si>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</si>
  <si>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</si>
  <si>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</si>
  <si>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</si>
  <si>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</si>
  <si>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</si>
  <si>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</si>
  <si>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</si>
  <si>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</si>
  <si>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</si>
  <si>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</si>
  <si>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</si>
  <si>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</si>
  <si>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</si>
  <si>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</si>
  <si>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</si>
  <si>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</si>
  <si>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</si>
  <si>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</si>
  <si>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</si>
  <si>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</si>
  <si>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</si>
  <si>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</si>
  <si>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</si>
  <si>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</si>
  <si>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</si>
  <si>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</si>
  <si>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</si>
  <si>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</si>
  <si>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</si>
  <si>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</si>
  <si>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</si>
  <si>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</si>
  <si>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</si>
  <si>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</si>
  <si>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</si>
  <si>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</si>
  <si>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</si>
  <si>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</si>
  <si>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</si>
  <si>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</si>
  <si>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</si>
  <si>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</si>
  <si>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</si>
  <si>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</si>
  <si>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</si>
  <si>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</si>
  <si>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</si>
  <si>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</si>
  <si>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</si>
  <si>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</si>
  <si>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</si>
  <si>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</si>
  <si>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</si>
  <si>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</si>
  <si>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</si>
  <si>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</si>
  <si>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</si>
  <si>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</si>
  <si>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</si>
  <si>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</si>
  <si>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</si>
  <si>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</si>
  <si>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</si>
  <si>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</si>
  <si>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</si>
  <si>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</si>
  <si>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</si>
  <si>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</si>
  <si>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</si>
  <si>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</si>
  <si>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</si>
  <si>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</si>
  <si>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</si>
  <si>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</si>
  <si>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</si>
  <si>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</si>
  <si>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</si>
  <si>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</si>
  <si>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</si>
  <si>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</si>
  <si>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</si>
  <si>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</si>
  <si>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</si>
  <si>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</si>
  <si>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</si>
  <si>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</si>
  <si>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</si>
  <si>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</si>
  <si>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</si>
  <si>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</si>
  <si>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</si>
  <si>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</si>
  <si>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</si>
  <si>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</si>
  <si>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</si>
  <si>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</si>
  <si>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</si>
  <si>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</si>
  <si>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</si>
  <si>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</si>
  <si>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</si>
  <si>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</si>
  <si>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</si>
  <si>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</si>
  <si>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</si>
  <si>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</si>
  <si>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</si>
  <si>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</si>
  <si>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</si>
  <si>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</si>
  <si>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</si>
  <si>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</si>
  <si>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</si>
  <si>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</si>
  <si>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</si>
  <si>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</si>
  <si>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</si>
  <si>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</si>
  <si>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</si>
  <si>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</si>
  <si>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</si>
  <si>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</si>
  <si>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</si>
  <si>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</si>
  <si>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</si>
  <si>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</si>
  <si>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</si>
  <si>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</si>
  <si>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</si>
  <si>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</si>
  <si>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</si>
  <si>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</si>
  <si>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</si>
  <si>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</si>
  <si>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</si>
  <si>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</si>
  <si>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</si>
  <si>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</si>
  <si>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</si>
  <si>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</si>
  <si>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</si>
  <si>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</si>
  <si>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</si>
  <si>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</si>
  <si>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</si>
  <si>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</si>
  <si>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</si>
  <si>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</si>
  <si>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</si>
  <si>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</si>
  <si>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</si>
  <si>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</si>
  <si>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</si>
  <si>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</si>
  <si>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</si>
  <si>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</si>
  <si>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</si>
  <si>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</si>
  <si>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</si>
  <si>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</si>
  <si>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</si>
  <si>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</si>
  <si>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</si>
  <si>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</si>
  <si>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</si>
  <si>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</si>
  <si>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</si>
  <si>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</si>
  <si>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</si>
  <si>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</si>
  <si>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</si>
  <si>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</si>
  <si>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</si>
  <si>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</si>
  <si>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</si>
  <si>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</si>
  <si>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</si>
  <si>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</si>
  <si>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</si>
  <si>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</si>
  <si>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</si>
  <si>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</si>
  <si>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</si>
  <si>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</si>
  <si>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</si>
  <si>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</si>
  <si>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</si>
  <si>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</si>
  <si>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</si>
  <si>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</si>
  <si>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</si>
  <si>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</si>
  <si>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</si>
  <si>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</si>
  <si>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</si>
  <si>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</si>
  <si>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</si>
  <si>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</si>
  <si>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</si>
  <si>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</si>
  <si>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</si>
  <si>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</si>
  <si>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</si>
  <si>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</si>
  <si>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</si>
  <si>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</si>
  <si>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</si>
  <si>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</si>
  <si>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</si>
  <si>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</si>
  <si>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</si>
  <si>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</si>
  <si>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</si>
  <si>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</si>
  <si>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</si>
  <si>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</si>
  <si>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</si>
  <si>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</si>
  <si>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</si>
  <si>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</si>
  <si>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</si>
  <si>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</si>
  <si>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</si>
  <si>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</si>
  <si>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</si>
  <si>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</si>
  <si>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</si>
  <si>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</si>
  <si>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</si>
  <si>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</si>
  <si>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</si>
  <si>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</si>
  <si>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</si>
  <si>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</si>
  <si>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</si>
  <si>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</si>
  <si>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</si>
  <si>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</si>
  <si>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</si>
  <si>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</si>
  <si>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</si>
  <si>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</si>
  <si>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</si>
  <si>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</si>
  <si>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</si>
  <si>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</si>
  <si>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</si>
  <si>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</si>
  <si>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</si>
  <si>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</si>
  <si>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</si>
  <si>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</si>
  <si>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</si>
  <si>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</si>
  <si>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</si>
  <si>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</si>
  <si>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</si>
  <si>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</si>
  <si>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</si>
  <si>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</si>
  <si>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</si>
  <si>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</si>
  <si>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</si>
  <si>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</si>
  <si>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</si>
  <si>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</si>
  <si>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</si>
  <si>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</si>
  <si>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</si>
  <si>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</si>
  <si>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</si>
  <si>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</si>
  <si>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</si>
  <si>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</si>
  <si>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</si>
  <si>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</si>
  <si>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</si>
  <si>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</si>
  <si>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</si>
  <si>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</si>
  <si>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</si>
  <si>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</si>
  <si>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</si>
  <si>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</si>
  <si>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</si>
  <si>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</si>
  <si>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</si>
  <si>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</si>
  <si>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</si>
  <si>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</si>
  <si>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</si>
  <si>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</si>
  <si>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</si>
  <si>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</si>
  <si>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</si>
  <si>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</si>
  <si>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</si>
  <si>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</si>
  <si>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</si>
  <si>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</si>
  <si>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</si>
  <si>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</si>
  <si>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</si>
  <si>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</si>
  <si>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</si>
  <si>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</si>
  <si>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</si>
  <si>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</si>
  <si>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</si>
  <si>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</si>
  <si>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</si>
  <si>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</si>
  <si>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</si>
  <si>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</si>
  <si>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</si>
  <si>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</si>
  <si>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</si>
  <si>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</si>
  <si>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</si>
  <si>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</si>
  <si>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</si>
  <si>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</si>
  <si>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</si>
  <si>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</si>
  <si>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</si>
  <si>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</si>
  <si>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</si>
  <si>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</si>
  <si>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</si>
  <si>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</si>
  <si>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</si>
  <si>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</si>
  <si>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</si>
  <si>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</si>
  <si>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</si>
  <si>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</si>
  <si>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</si>
  <si>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</si>
  <si>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</si>
  <si>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</si>
  <si>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</si>
  <si>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</si>
  <si>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</si>
  <si>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</si>
  <si>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</si>
  <si>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</si>
  <si>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</si>
  <si>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</si>
  <si>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</si>
  <si>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</si>
  <si>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</si>
  <si>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</si>
  <si>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</si>
  <si>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</si>
  <si>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</si>
  <si>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</si>
  <si>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</si>
  <si>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</si>
  <si>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</si>
  <si>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</si>
  <si>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</si>
  <si>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</si>
  <si>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</si>
  <si>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</si>
  <si>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</si>
  <si>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</si>
  <si>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</si>
  <si>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</si>
  <si>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</si>
  <si>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</si>
  <si>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</si>
  <si>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</si>
  <si>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</si>
  <si>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</si>
  <si>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</si>
  <si>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</si>
  <si>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</si>
  <si>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</si>
  <si>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</si>
  <si>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</si>
  <si>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</si>
  <si>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</si>
  <si>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</si>
  <si>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</si>
  <si>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</si>
  <si>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</si>
  <si>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</si>
  <si>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</si>
  <si>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</si>
  <si>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</si>
  <si>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</si>
  <si>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</si>
  <si>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</si>
  <si>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</si>
  <si>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</si>
  <si>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</si>
  <si>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</si>
  <si>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</si>
  <si>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</si>
  <si>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</si>
  <si>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</si>
  <si>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</si>
  <si>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</si>
  <si>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</si>
  <si>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</si>
  <si>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</si>
  <si>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</si>
  <si>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</si>
  <si>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</si>
  <si>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</si>
  <si>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</si>
  <si>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</si>
  <si>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</si>
  <si>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</si>
  <si>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</si>
  <si>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</si>
  <si>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</si>
  <si>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</si>
  <si>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</si>
  <si>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</si>
  <si>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</si>
  <si>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</si>
  <si>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</si>
  <si>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</si>
  <si>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</si>
  <si>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</si>
  <si>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</si>
  <si>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</si>
  <si>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</si>
  <si>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</si>
  <si>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</si>
  <si>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</si>
  <si>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</si>
  <si>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</si>
  <si>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</si>
  <si>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</si>
  <si>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</si>
  <si>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</si>
  <si>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</si>
  <si>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</si>
  <si>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</si>
  <si>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</si>
  <si>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</si>
  <si>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</si>
  <si>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</si>
  <si>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</si>
  <si>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</si>
  <si>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</si>
  <si>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</si>
  <si>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</si>
  <si>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</si>
  <si>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</si>
  <si>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</si>
  <si>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</si>
  <si>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</si>
  <si>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</si>
  <si>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</si>
  <si>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</si>
  <si>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</si>
  <si>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</si>
  <si>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</si>
  <si>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</si>
  <si>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</si>
  <si>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</si>
  <si>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</si>
  <si>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</si>
  <si>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</si>
  <si>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</si>
  <si>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</si>
  <si>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</si>
  <si>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</si>
  <si>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</si>
  <si>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</si>
  <si>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</si>
  <si>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</si>
  <si>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</si>
  <si>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</si>
  <si>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</si>
  <si>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</si>
  <si>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</si>
  <si>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</si>
  <si>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</si>
  <si>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</si>
  <si>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</si>
  <si>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</si>
  <si>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</si>
  <si>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</si>
  <si>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</si>
  <si>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</si>
  <si>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</si>
  <si>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</si>
  <si>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</si>
  <si>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</si>
  <si>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</si>
  <si>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</si>
  <si>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</si>
  <si>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</si>
  <si>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</si>
  <si>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</si>
  <si>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</si>
  <si>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</si>
  <si>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</si>
  <si>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</si>
  <si>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</si>
  <si>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</si>
  <si>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</si>
  <si>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</si>
  <si>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</si>
  <si>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</si>
  <si>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</si>
  <si>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</si>
  <si>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</si>
  <si>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</si>
  <si>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</si>
  <si>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</si>
  <si>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</si>
  <si>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</si>
  <si>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</si>
  <si>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</si>
  <si>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</si>
  <si>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</si>
  <si>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</si>
  <si>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</si>
  <si>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</si>
  <si>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</si>
  <si>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</si>
  <si>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</si>
  <si>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</si>
  <si>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</si>
  <si>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</si>
  <si>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</si>
  <si>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</si>
  <si>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</si>
  <si>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</si>
  <si>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</si>
  <si>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</si>
  <si>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</si>
  <si>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</si>
  <si>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</si>
  <si>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</si>
  <si>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</si>
  <si>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</si>
  <si>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</si>
  <si>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</si>
  <si>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</si>
  <si>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</si>
  <si>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</si>
  <si>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</si>
  <si>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</si>
  <si>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</si>
  <si>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</si>
  <si>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</si>
  <si>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</si>
  <si>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</si>
  <si>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</si>
  <si>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</si>
  <si>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</si>
  <si>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</si>
  <si>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</si>
  <si>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</si>
  <si>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</si>
  <si>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</si>
  <si>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</si>
  <si>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</si>
  <si>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</si>
  <si>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</si>
  <si>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</si>
  <si>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</si>
  <si>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</si>
  <si>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</si>
  <si>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</si>
  <si>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</si>
  <si>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</si>
  <si>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</si>
  <si>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</si>
  <si>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</si>
  <si>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</si>
  <si>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</si>
  <si>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</si>
  <si>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</si>
  <si>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</si>
  <si>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</si>
  <si>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</si>
  <si>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</si>
  <si>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</si>
  <si>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</si>
  <si>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</si>
  <si>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</si>
  <si>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</si>
  <si>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</si>
  <si>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</si>
  <si>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</si>
  <si>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</si>
  <si>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</si>
  <si>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</si>
  <si>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</si>
  <si>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</si>
  <si>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</si>
  <si>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</si>
  <si>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</si>
  <si>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</si>
  <si>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</si>
  <si>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</si>
  <si>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</si>
  <si>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</si>
  <si>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</si>
  <si>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</si>
  <si>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</si>
  <si>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</si>
  <si>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</si>
  <si>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</si>
  <si>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</si>
  <si>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</si>
  <si>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</si>
  <si>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</si>
  <si>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</si>
  <si>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</si>
  <si>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</si>
  <si>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</si>
  <si>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</si>
  <si>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</si>
  <si>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</si>
  <si>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</si>
  <si>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</si>
  <si>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</si>
  <si>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</si>
  <si>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</si>
  <si>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</si>
  <si>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</si>
  <si>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</si>
  <si>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</si>
  <si>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</si>
  <si>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</si>
  <si>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</si>
  <si>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</si>
  <si>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</si>
  <si>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</si>
  <si>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</si>
  <si>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</si>
  <si>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</si>
  <si>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</si>
  <si>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</si>
  <si>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</si>
  <si>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</si>
  <si>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</si>
  <si>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</si>
  <si>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</si>
  <si>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</si>
  <si>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</si>
  <si>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</si>
  <si>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</si>
  <si>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</si>
  <si>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</si>
  <si>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</si>
  <si>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</si>
  <si>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</si>
  <si>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</si>
  <si>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</si>
  <si>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</si>
  <si>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</si>
  <si>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</si>
  <si>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</si>
  <si>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</si>
  <si>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</si>
  <si>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</si>
  <si>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</si>
  <si>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</si>
  <si>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</si>
  <si>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</si>
  <si>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</si>
  <si>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</si>
  <si>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</si>
  <si>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</si>
  <si>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</si>
  <si>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</si>
  <si>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</si>
  <si>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</si>
  <si>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</si>
  <si>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</si>
  <si>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</si>
  <si>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</si>
  <si>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</si>
  <si>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</si>
  <si>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</si>
  <si>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</si>
  <si>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</si>
  <si>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</si>
  <si>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</si>
  <si>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</si>
  <si>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</si>
  <si>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</si>
  <si>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</si>
  <si>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</si>
  <si>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</si>
  <si>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</si>
  <si>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</si>
  <si>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</si>
  <si>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</si>
  <si>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</si>
  <si>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</si>
  <si>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</si>
  <si>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</si>
  <si>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</si>
  <si>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</si>
  <si>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</si>
  <si>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</si>
  <si>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</si>
  <si>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</si>
  <si>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</si>
  <si>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</si>
  <si>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</si>
  <si>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</si>
  <si>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</si>
  <si>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</si>
  <si>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</si>
  <si>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</si>
  <si>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</si>
  <si>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</si>
  <si>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</si>
  <si>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</si>
  <si>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</si>
  <si>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</si>
  <si>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</si>
  <si>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</si>
  <si>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</si>
  <si>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</si>
  <si>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</si>
  <si>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</si>
  <si>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</si>
  <si>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</si>
  <si>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</si>
  <si>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</si>
  <si>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</si>
  <si>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</si>
  <si>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</si>
  <si>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</si>
  <si>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</si>
  <si>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</si>
  <si>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</si>
  <si>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</si>
  <si>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</si>
  <si>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</si>
  <si>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</si>
  <si>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</si>
  <si>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</si>
  <si>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</si>
  <si>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</si>
  <si>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</si>
  <si>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</si>
  <si>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</si>
  <si>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</si>
  <si>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</si>
  <si>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</si>
  <si>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</si>
  <si>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</si>
  <si>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</si>
  <si>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</si>
  <si>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</si>
  <si>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</si>
  <si>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</si>
  <si>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</si>
  <si>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</si>
  <si>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</si>
  <si>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</si>
  <si>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</si>
  <si>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</si>
  <si>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</si>
  <si>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</si>
  <si>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</si>
  <si>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</si>
  <si>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</si>
  <si>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</si>
  <si>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</si>
  <si>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</si>
  <si>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</si>
  <si>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</si>
  <si>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</si>
  <si>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</si>
  <si>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</si>
  <si>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</si>
  <si>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</si>
  <si>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</si>
  <si>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</si>
  <si>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</si>
  <si>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</si>
  <si>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</si>
  <si>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</si>
  <si>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</si>
  <si>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</si>
  <si>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</si>
  <si>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</si>
  <si>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</si>
  <si>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</si>
  <si>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</si>
  <si>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</si>
  <si>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</si>
  <si>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</si>
  <si>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</si>
  <si>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</si>
  <si>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</si>
  <si>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</si>
  <si>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</si>
  <si>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</si>
  <si>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</si>
  <si>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</si>
  <si>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</si>
  <si>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</si>
  <si>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</si>
  <si>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</si>
  <si>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</si>
  <si>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</si>
  <si>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</si>
  <si>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</si>
  <si>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</si>
  <si>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</si>
  <si>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</si>
  <si>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</si>
  <si>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</si>
  <si>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</si>
  <si>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</si>
  <si>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</si>
  <si>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</si>
  <si>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</si>
  <si>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</si>
  <si>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</si>
  <si>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</si>
  <si>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</si>
  <si>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</si>
  <si>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</si>
  <si>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</si>
  <si>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</si>
  <si>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</si>
  <si>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</si>
  <si>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</si>
  <si>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</si>
  <si>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</si>
  <si>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</si>
  <si>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</si>
  <si>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</si>
  <si>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</si>
  <si>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</si>
  <si>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</si>
  <si>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</si>
  <si>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</si>
  <si>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</si>
  <si>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</si>
  <si>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</si>
  <si>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</si>
  <si>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</si>
  <si>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</si>
  <si>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</si>
  <si>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</si>
  <si>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</si>
  <si>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</si>
  <si>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</si>
  <si>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</si>
  <si>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</si>
  <si>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</si>
  <si>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</si>
  <si>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</si>
  <si>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</si>
  <si>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</si>
  <si>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</si>
  <si>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</si>
  <si>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</si>
  <si>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</si>
  <si>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</si>
  <si>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</si>
  <si>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</si>
  <si>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</si>
  <si>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</si>
  <si>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</si>
  <si>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</si>
  <si>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</si>
  <si>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</si>
  <si>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</si>
  <si>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</si>
  <si>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</si>
  <si>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</si>
  <si>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</si>
  <si>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</si>
  <si>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</si>
  <si>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</si>
  <si>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</si>
  <si>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</si>
  <si>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</si>
  <si>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</si>
  <si>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</si>
  <si>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</si>
  <si>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</si>
  <si>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</si>
  <si>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</si>
  <si>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</si>
  <si>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</si>
  <si>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</si>
  <si>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</si>
  <si>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</si>
  <si>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</si>
  <si>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</si>
  <si>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</si>
  <si>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</si>
  <si>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</si>
  <si>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</si>
  <si>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</si>
  <si>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</si>
  <si>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</si>
  <si>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</si>
  <si>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</si>
  <si>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</si>
  <si>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</si>
  <si>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</si>
  <si>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</si>
  <si>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</si>
  <si>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</si>
  <si>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</si>
  <si>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</si>
  <si>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</si>
  <si>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</si>
  <si>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</si>
  <si>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</si>
  <si>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</si>
  <si>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</si>
  <si>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</si>
  <si>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</si>
  <si>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</si>
  <si>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</si>
  <si>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</si>
  <si>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</si>
  <si>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</si>
  <si>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</si>
  <si>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</si>
  <si>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</si>
  <si>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</si>
  <si>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</si>
  <si>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</si>
  <si>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</si>
  <si>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</si>
  <si>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</si>
  <si>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</si>
  <si>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</si>
  <si>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</si>
  <si>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</si>
  <si>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</si>
  <si>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</si>
  <si>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</si>
  <si>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</si>
  <si>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</si>
  <si>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</si>
  <si>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</si>
  <si>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</si>
  <si>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</si>
  <si>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</si>
  <si>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</si>
  <si>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</si>
  <si>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</si>
  <si>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</si>
  <si>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</si>
  <si>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</si>
  <si>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</si>
  <si>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</si>
  <si>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</si>
  <si>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</si>
  <si>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</si>
  <si>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</si>
  <si>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</si>
  <si>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</si>
  <si>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</si>
  <si>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</si>
  <si>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</si>
  <si>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</si>
  <si>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</si>
  <si>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</si>
  <si>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</si>
  <si>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</si>
  <si>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</si>
  <si>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</si>
  <si>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</si>
  <si>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</si>
  <si>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</si>
  <si>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</si>
  <si>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</si>
  <si>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</si>
  <si>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</si>
  <si>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</si>
  <si>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</si>
  <si>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</si>
  <si>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</si>
  <si>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</si>
  <si>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</si>
  <si>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</si>
  <si>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</si>
  <si>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</si>
  <si>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</si>
  <si>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</si>
  <si>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</si>
  <si>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</si>
  <si>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</si>
  <si>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</si>
  <si>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</si>
  <si>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</si>
  <si>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</si>
  <si>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</si>
  <si>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</si>
  <si>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</si>
  <si>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</si>
  <si>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</si>
  <si>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</si>
  <si>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</si>
  <si>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</si>
  <si>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</si>
  <si>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</si>
  <si>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</si>
  <si>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</si>
  <si>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</si>
  <si>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</si>
  <si>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</si>
  <si>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</si>
  <si>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</si>
  <si>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</si>
  <si>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</si>
  <si>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</si>
  <si>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</si>
  <si>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</si>
  <si>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</si>
  <si>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</si>
  <si>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</si>
  <si>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</si>
  <si>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</si>
  <si>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</si>
  <si>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</si>
  <si>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</si>
  <si>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</si>
  <si>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</si>
  <si>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</si>
  <si>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</si>
  <si>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</si>
  <si>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</si>
  <si>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</si>
  <si>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</si>
  <si>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</si>
  <si>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</si>
  <si>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</si>
  <si>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</si>
  <si>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</si>
  <si>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</si>
  <si>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</si>
  <si>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</si>
  <si>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</si>
  <si>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</si>
  <si>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</si>
  <si>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</si>
  <si>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</si>
  <si>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</si>
  <si>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</si>
  <si>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</si>
  <si>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</si>
  <si>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</si>
  <si>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</si>
  <si>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</si>
  <si>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</si>
  <si>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</si>
  <si>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</si>
  <si>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</si>
  <si>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</si>
  <si>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</si>
  <si>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</si>
  <si>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</si>
  <si>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</si>
  <si>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</si>
  <si>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</si>
  <si>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</si>
  <si>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</si>
  <si>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</si>
  <si>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</si>
  <si>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</si>
  <si>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</si>
  <si>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</si>
  <si>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</si>
  <si>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</si>
  <si>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</si>
  <si>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</si>
  <si>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</si>
  <si>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</si>
  <si>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</si>
  <si>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</si>
  <si>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</si>
  <si>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</si>
  <si>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</si>
  <si>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</si>
  <si>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</si>
  <si>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</si>
  <si>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</si>
  <si>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</si>
  <si>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</si>
  <si>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</si>
  <si>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</si>
  <si>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</si>
  <si>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</si>
  <si>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</si>
  <si>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</si>
  <si>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</si>
  <si>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</si>
  <si>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</si>
  <si>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</si>
  <si>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</si>
  <si>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</si>
  <si>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</si>
  <si>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</si>
  <si>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</si>
  <si>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</si>
  <si>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</si>
  <si>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</si>
  <si>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</si>
  <si>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</si>
  <si>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</si>
  <si>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</si>
  <si>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</si>
  <si>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</si>
  <si>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</si>
  <si>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</si>
  <si>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</si>
  <si>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</si>
  <si>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</si>
  <si>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</si>
  <si>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</si>
  <si>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</si>
  <si>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</si>
  <si>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</si>
  <si>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</si>
  <si>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</si>
  <si>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</si>
  <si>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</si>
  <si>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</si>
  <si>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</si>
  <si>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</si>
  <si>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</si>
  <si>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</si>
  <si>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</si>
  <si>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</si>
  <si>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</si>
  <si>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</si>
  <si>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</si>
  <si>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</si>
  <si>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</si>
  <si>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</si>
  <si>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</si>
  <si>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</si>
  <si>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</si>
  <si>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</si>
  <si>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</si>
  <si>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</si>
  <si>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</si>
  <si>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</si>
  <si>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</si>
  <si>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</si>
  <si>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</si>
  <si>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</si>
  <si>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</si>
  <si>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</si>
  <si>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</si>
  <si>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</si>
  <si>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</si>
  <si>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</si>
  <si>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</si>
  <si>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</si>
  <si>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</si>
  <si>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</si>
  <si>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</si>
  <si>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</si>
  <si>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</si>
  <si>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</si>
  <si>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</si>
  <si>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</si>
  <si>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</si>
  <si>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</si>
  <si>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</si>
  <si>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</si>
  <si>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</si>
  <si>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</si>
  <si>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</si>
  <si>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</si>
  <si>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</si>
  <si>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</si>
  <si>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</si>
  <si>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</si>
  <si>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</si>
  <si>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</si>
  <si>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</si>
  <si>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</si>
  <si>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</si>
  <si>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</si>
  <si>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</si>
  <si>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</si>
  <si>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</si>
  <si>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</si>
  <si>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</si>
  <si>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</si>
  <si>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</si>
  <si>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</si>
  <si>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</si>
  <si>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</si>
  <si>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</si>
  <si>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</si>
  <si>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</si>
  <si>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</si>
  <si>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</si>
  <si>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</si>
  <si>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</si>
  <si>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</si>
  <si>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</si>
  <si>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</si>
  <si>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</si>
  <si>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</si>
  <si>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</si>
  <si>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</si>
  <si>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</si>
  <si>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</si>
  <si>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</si>
  <si>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</si>
  <si>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</si>
  <si>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</si>
  <si>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</si>
  <si>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</si>
  <si>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</si>
  <si>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</si>
  <si>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</si>
  <si>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</si>
  <si>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</si>
  <si>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</si>
  <si>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</si>
  <si>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</si>
  <si>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</si>
  <si>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</si>
  <si>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</si>
  <si>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</si>
  <si>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</si>
  <si>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</si>
  <si>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</si>
  <si>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</si>
  <si>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</si>
  <si>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</si>
  <si>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</si>
  <si>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</si>
  <si>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</si>
  <si>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</si>
  <si>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</si>
  <si>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</si>
  <si>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</si>
  <si>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</si>
  <si>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</si>
  <si>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</si>
  <si>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</si>
  <si>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</si>
  <si>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</si>
  <si>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</si>
  <si>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</si>
  <si>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</si>
  <si>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</si>
  <si>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</si>
  <si>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</si>
  <si>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</si>
  <si>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</si>
  <si>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</si>
  <si>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</si>
  <si>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</si>
  <si>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</si>
  <si>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</si>
  <si>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</si>
  <si>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</si>
  <si>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</si>
  <si>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</si>
  <si>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</si>
  <si>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</si>
  <si>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</si>
  <si>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</si>
  <si>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</si>
  <si>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</si>
  <si>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</si>
  <si>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</si>
  <si>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</si>
  <si>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</si>
  <si>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</si>
  <si>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</si>
  <si>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</si>
  <si>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</si>
  <si>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</si>
  <si>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</si>
  <si>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</si>
  <si>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</si>
  <si>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</si>
  <si>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</si>
  <si>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</si>
  <si>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</si>
  <si>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</si>
  <si>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</si>
  <si>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</si>
  <si>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</si>
  <si>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</si>
  <si>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</si>
  <si>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</si>
  <si>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</si>
  <si>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</si>
  <si>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</si>
  <si>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</si>
  <si>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</si>
  <si>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</si>
  <si>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</si>
  <si>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</si>
  <si>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</si>
  <si>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</si>
  <si>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</si>
  <si>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</si>
  <si>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</si>
  <si>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</si>
  <si>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</si>
  <si>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</si>
  <si>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</si>
  <si>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</si>
  <si>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</si>
  <si>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</si>
  <si>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</si>
  <si>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</si>
  <si>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</si>
  <si>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</si>
  <si>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</si>
  <si>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</si>
  <si>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</si>
  <si>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</si>
  <si>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</si>
  <si>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</si>
  <si>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</si>
  <si>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</si>
  <si>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</si>
  <si>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</si>
  <si>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</si>
  <si>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</si>
  <si>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</si>
  <si>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</si>
  <si>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</si>
  <si>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</si>
  <si>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</si>
  <si>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</si>
  <si>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</si>
  <si>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</si>
  <si>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</si>
  <si>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</si>
  <si>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</si>
  <si>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</si>
  <si>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</si>
  <si>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</si>
  <si>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</si>
  <si>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</si>
  <si>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</si>
  <si>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</si>
  <si>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</si>
  <si>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</si>
  <si>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</si>
  <si>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</si>
  <si>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</si>
  <si>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</si>
  <si>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</si>
  <si>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</si>
  <si>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</si>
  <si>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</si>
  <si>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</si>
  <si>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</si>
  <si>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</si>
  <si>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</si>
  <si>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</si>
  <si>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</si>
  <si>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</si>
  <si>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</si>
  <si>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</si>
  <si>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</si>
  <si>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</si>
  <si>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</si>
  <si>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</si>
  <si>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</si>
  <si>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</si>
  <si>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</si>
  <si>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</si>
  <si>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</si>
  <si>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</si>
  <si>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</si>
  <si>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</si>
  <si>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</si>
  <si>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</si>
  <si>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</si>
  <si>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</si>
  <si>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</si>
  <si>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</si>
  <si>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</si>
  <si>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</si>
  <si>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</si>
  <si>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</si>
  <si>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</si>
  <si>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</si>
  <si>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</si>
  <si>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</si>
  <si>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</si>
  <si>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</si>
  <si>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</si>
  <si>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</si>
  <si>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</si>
  <si>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</si>
  <si>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</si>
  <si>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</si>
  <si>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</si>
  <si>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</si>
  <si>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</si>
  <si>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</si>
  <si>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</si>
  <si>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</si>
  <si>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</si>
  <si>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</si>
  <si>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</si>
  <si>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</si>
  <si>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</si>
  <si>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</si>
  <si>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</si>
  <si>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</si>
  <si>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</si>
  <si>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</si>
  <si>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</si>
  <si>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</si>
  <si>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</si>
  <si>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</si>
  <si>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</si>
  <si>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</si>
  <si>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</si>
  <si>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</si>
  <si>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</si>
  <si>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</si>
  <si>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</si>
  <si>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</si>
  <si>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</si>
  <si>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</si>
  <si>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</si>
  <si>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</si>
  <si>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</si>
  <si>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</si>
  <si>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</si>
  <si>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</si>
  <si>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</si>
  <si>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</si>
  <si>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</si>
  <si>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</si>
  <si>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</si>
  <si>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</si>
  <si>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</si>
  <si>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</si>
  <si>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</si>
  <si>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</si>
  <si>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</si>
  <si>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</si>
  <si>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</si>
  <si>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</si>
  <si>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</si>
  <si>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</si>
  <si>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</si>
  <si>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</si>
  <si>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</si>
  <si>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</si>
  <si>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</si>
  <si>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</si>
  <si>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</si>
  <si>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</si>
  <si>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</si>
  <si>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</si>
  <si>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</si>
  <si>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</si>
  <si>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</si>
  <si>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</si>
  <si>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</si>
  <si>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</si>
  <si>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</si>
  <si>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</si>
  <si>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</si>
  <si>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</si>
  <si>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</si>
  <si>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</si>
  <si>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</si>
  <si>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</si>
  <si>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</si>
  <si>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</si>
  <si>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</si>
  <si>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</si>
  <si>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</si>
  <si>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</si>
  <si>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</si>
  <si>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</si>
  <si>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</si>
  <si>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</si>
  <si>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</si>
  <si>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</si>
  <si>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</si>
  <si>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</si>
  <si>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</si>
  <si>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</si>
  <si>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</si>
  <si>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</si>
  <si>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</si>
  <si>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</si>
  <si>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</si>
  <si>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</si>
  <si>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</si>
  <si>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</si>
  <si>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</si>
  <si>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</si>
  <si>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</si>
  <si>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</si>
  <si>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</si>
  <si>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</si>
  <si>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</si>
  <si>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</si>
  <si>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</si>
  <si>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</si>
  <si>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</si>
  <si>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</si>
  <si>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</si>
  <si>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</si>
  <si>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</si>
  <si>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</si>
  <si>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</si>
  <si>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</si>
  <si>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</si>
  <si>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</si>
  <si>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</si>
  <si>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</si>
  <si>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</si>
  <si>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</si>
  <si>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</si>
  <si>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</si>
  <si>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</si>
  <si>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</si>
  <si>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</si>
  <si>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</si>
  <si>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</si>
  <si>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</si>
  <si>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</si>
  <si>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</si>
  <si>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</si>
  <si>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</si>
  <si>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</si>
  <si>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</si>
  <si>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</si>
  <si>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</si>
  <si>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</si>
  <si>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</si>
  <si>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</si>
  <si>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</si>
  <si>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</si>
  <si>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</si>
  <si>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</si>
  <si>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</si>
  <si>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</si>
  <si>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</si>
  <si>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</si>
  <si>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</si>
  <si>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</si>
  <si>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</si>
  <si>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</si>
  <si>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</si>
  <si>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</si>
  <si>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</si>
  <si>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</si>
  <si>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</si>
  <si>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</si>
  <si>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</si>
  <si>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</si>
  <si>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</si>
  <si>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</si>
  <si>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</si>
  <si>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</si>
  <si>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</si>
  <si>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</si>
  <si>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</si>
  <si>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</si>
  <si>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</si>
  <si>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</si>
  <si>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</si>
  <si>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</si>
  <si>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</si>
  <si>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</si>
  <si>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</si>
  <si>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</si>
  <si>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</si>
  <si>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</si>
  <si>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</si>
  <si>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</si>
  <si>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</si>
  <si>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</si>
  <si>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</si>
  <si>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</si>
  <si>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</si>
  <si>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</si>
  <si>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</si>
  <si>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</si>
  <si>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</si>
  <si>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</si>
  <si>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</si>
  <si>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</si>
  <si>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</si>
  <si>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</si>
  <si>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</si>
  <si>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</si>
  <si>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</si>
  <si>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</si>
  <si>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</si>
  <si>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</si>
  <si>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</si>
  <si>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</si>
  <si>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</si>
  <si>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</si>
  <si>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</si>
  <si>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</si>
  <si>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</si>
  <si>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</si>
  <si>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</si>
  <si>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</si>
  <si>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</si>
  <si>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</si>
  <si>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</si>
  <si>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</si>
  <si>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</si>
  <si>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</si>
  <si>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</si>
  <si>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</si>
  <si>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</si>
  <si>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</si>
  <si>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</si>
  <si>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</si>
  <si>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</si>
  <si>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</si>
  <si>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</si>
  <si>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</si>
  <si>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</si>
  <si>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</si>
  <si>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</si>
  <si>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</si>
  <si>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</si>
  <si>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</si>
  <si>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</si>
  <si>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</si>
  <si>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</si>
  <si>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</si>
  <si>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</si>
  <si>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</si>
  <si>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</si>
  <si>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</si>
  <si>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</si>
  <si>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</si>
  <si>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</si>
  <si>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</si>
  <si>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</si>
  <si>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</si>
  <si>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</si>
  <si>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</si>
  <si>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</si>
  <si>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</si>
  <si>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</si>
  <si>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</si>
  <si>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</si>
  <si>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</si>
  <si>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</si>
  <si>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</si>
  <si>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</si>
  <si>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</si>
  <si>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</si>
  <si>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</si>
  <si>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</si>
  <si>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</si>
  <si>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</si>
  <si>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</si>
  <si>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</si>
  <si>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</si>
  <si>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</si>
  <si>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</si>
  <si>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</si>
  <si>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</si>
  <si>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</si>
  <si>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</si>
  <si>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</si>
  <si>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</si>
  <si>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</si>
  <si>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</si>
  <si>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</si>
  <si>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</si>
  <si>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</si>
  <si>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</si>
  <si>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</si>
  <si>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</si>
  <si>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</si>
  <si>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</si>
  <si>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</si>
  <si>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</si>
  <si>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</si>
  <si>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</si>
  <si>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</si>
  <si>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</si>
  <si>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</si>
  <si>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</si>
  <si>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</si>
  <si>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</si>
  <si>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</si>
  <si>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</si>
  <si>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</si>
  <si>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</si>
  <si>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</si>
  <si>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</si>
  <si>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</si>
  <si>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</si>
  <si>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</si>
  <si>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</si>
  <si>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</si>
  <si>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</si>
  <si>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</si>
  <si>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</si>
  <si>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</si>
  <si>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</si>
  <si>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</si>
  <si>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</si>
  <si>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</si>
  <si>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</si>
  <si>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</si>
  <si>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</si>
  <si>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</si>
  <si>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</si>
  <si>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</si>
  <si>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</si>
  <si>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</si>
  <si>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</si>
  <si>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</si>
  <si>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</si>
  <si>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</si>
  <si>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</si>
  <si>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</si>
  <si>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</si>
  <si>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</si>
  <si>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</si>
  <si>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</si>
  <si>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</si>
  <si>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</si>
  <si>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</si>
  <si>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</si>
  <si>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</si>
  <si>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</si>
  <si>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</si>
  <si>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</si>
  <si>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</si>
  <si>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</si>
  <si>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</si>
  <si>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</si>
  <si>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</si>
  <si>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</si>
  <si>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</si>
  <si>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</si>
  <si>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</si>
  <si>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</si>
  <si>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</si>
  <si>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</si>
  <si>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</si>
  <si>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</si>
  <si>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</si>
  <si>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</si>
  <si>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</si>
  <si>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</si>
  <si>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</si>
  <si>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</si>
  <si>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</si>
  <si>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</si>
  <si>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</si>
  <si>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</si>
  <si>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</si>
  <si>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</si>
  <si>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</si>
  <si>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</si>
  <si>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</si>
  <si>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</si>
  <si>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</si>
  <si>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</si>
  <si>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</si>
  <si>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</si>
  <si>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</si>
  <si>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</si>
  <si>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</si>
  <si>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</si>
  <si>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</si>
  <si>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</si>
  <si>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</si>
  <si>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</si>
  <si>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</si>
  <si>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</si>
  <si>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</si>
  <si>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</si>
  <si>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</si>
  <si>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</si>
  <si>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</si>
  <si>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</si>
  <si>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</si>
  <si>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</si>
  <si>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</si>
  <si>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</si>
  <si>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</si>
  <si>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</si>
  <si>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</si>
  <si>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</si>
  <si>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</si>
  <si>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</si>
  <si>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</si>
  <si>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</si>
  <si>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</si>
  <si>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</si>
  <si>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</si>
  <si>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</si>
  <si>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</si>
  <si>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</si>
  <si>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</si>
  <si>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</si>
  <si>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</si>
  <si>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</si>
  <si>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</si>
  <si>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</si>
  <si>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</si>
  <si>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</si>
  <si>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</si>
  <si>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</si>
  <si>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</si>
  <si>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</si>
  <si>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</si>
  <si>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</si>
  <si>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</si>
  <si>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</si>
  <si>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</si>
  <si>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</si>
  <si>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</si>
  <si>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</si>
  <si>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</si>
  <si>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</si>
  <si>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</si>
  <si>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</si>
  <si>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</si>
  <si>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</si>
  <si>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</si>
  <si>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</si>
  <si>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</si>
  <si>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</si>
  <si>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</si>
  <si>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</si>
  <si>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</si>
  <si>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</si>
  <si>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</si>
  <si>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</si>
  <si>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</si>
  <si>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</si>
  <si>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</si>
  <si>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</si>
  <si>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</si>
  <si>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</si>
  <si>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</si>
  <si>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</si>
  <si>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</si>
  <si>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</si>
  <si>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</si>
  <si>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</si>
  <si>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</si>
  <si>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</si>
  <si>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</si>
  <si>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</si>
  <si>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</si>
  <si>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</si>
  <si>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</si>
  <si>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</si>
  <si>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</si>
  <si>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</si>
  <si>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</si>
  <si>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</si>
  <si>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</si>
  <si>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</si>
  <si>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</si>
  <si>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</si>
  <si>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</si>
  <si>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</si>
  <si>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</si>
  <si>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</si>
  <si>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</si>
  <si>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</si>
  <si>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</si>
  <si>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</si>
  <si>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</si>
  <si>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</si>
  <si>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</si>
  <si>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</si>
  <si>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</si>
  <si>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</si>
  <si>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</si>
  <si>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</si>
  <si>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</si>
  <si>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</si>
  <si>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</si>
  <si>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</si>
  <si>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</si>
  <si>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</si>
  <si>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</si>
  <si>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</si>
  <si>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</si>
  <si>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</si>
  <si>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</si>
  <si>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</si>
  <si>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</si>
  <si>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</si>
  <si>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</si>
  <si>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</si>
  <si>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</si>
  <si>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</si>
  <si>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</si>
  <si>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</si>
  <si>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</si>
  <si>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</si>
  <si>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</si>
  <si>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</si>
  <si>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</si>
  <si>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</si>
  <si>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</si>
  <si>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</si>
  <si>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</si>
  <si>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</si>
  <si>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</si>
  <si>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</si>
  <si>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</si>
  <si>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</si>
  <si>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</si>
  <si>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</si>
  <si>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</si>
  <si>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</si>
  <si>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</si>
  <si>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</si>
  <si>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</si>
  <si>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</si>
  <si>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</si>
  <si>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</si>
  <si>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</si>
  <si>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</si>
  <si>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</si>
  <si>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</si>
  <si>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</si>
  <si>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</si>
  <si>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</si>
  <si>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</si>
  <si>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</si>
  <si>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</si>
  <si>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</si>
  <si>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</si>
  <si>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</si>
  <si>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</si>
  <si>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</si>
  <si>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</si>
  <si>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</si>
  <si>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</si>
  <si>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</si>
  <si>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</si>
  <si>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</si>
  <si>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</si>
  <si>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</si>
  <si>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</si>
  <si>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</si>
  <si>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</si>
  <si>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</si>
  <si>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</si>
  <si>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</si>
  <si>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</si>
  <si>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</si>
  <si>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</si>
  <si>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</si>
  <si>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</si>
  <si>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</si>
  <si>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</si>
  <si>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</si>
  <si>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</si>
  <si>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</si>
  <si>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</si>
  <si>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</si>
  <si>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</si>
  <si>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</si>
  <si>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</si>
  <si>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</si>
  <si>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</si>
  <si>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</si>
  <si>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</si>
  <si>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</si>
  <si>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</si>
  <si>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</si>
  <si>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</si>
  <si>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</si>
  <si>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</si>
  <si>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</si>
  <si>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</si>
  <si>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</si>
  <si>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</si>
  <si>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</si>
  <si>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</si>
  <si>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</si>
  <si>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</si>
  <si>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</si>
  <si>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</si>
  <si>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</si>
  <si>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</si>
  <si>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</si>
  <si>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</si>
  <si>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</si>
  <si>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</si>
  <si>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</si>
  <si>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</si>
  <si>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</si>
  <si>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</si>
  <si>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</si>
  <si>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</si>
  <si>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</si>
  <si>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</si>
  <si>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</si>
  <si>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</si>
  <si>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</si>
  <si>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</si>
  <si>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</si>
  <si>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</si>
  <si>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</si>
  <si>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</si>
  <si>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</si>
  <si>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</si>
  <si>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</si>
  <si>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</si>
  <si>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</si>
  <si>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</si>
  <si>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</si>
  <si>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</si>
  <si>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</si>
  <si>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</si>
  <si>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</si>
  <si>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</si>
  <si>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</si>
  <si>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</si>
  <si>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</si>
  <si>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</si>
  <si>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</si>
  <si>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</si>
  <si>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</si>
  <si>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</si>
  <si>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</si>
  <si>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</si>
  <si>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</si>
  <si>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</si>
  <si>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</si>
  <si>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</si>
  <si>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</si>
  <si>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</si>
  <si>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</si>
  <si>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</si>
  <si>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</si>
  <si>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</si>
  <si>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</si>
  <si>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</si>
  <si>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</si>
  <si>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</si>
  <si>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</si>
  <si>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</si>
  <si>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</si>
  <si>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</si>
  <si>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</si>
  <si>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</si>
  <si>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</si>
  <si>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</si>
  <si>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</si>
  <si>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</si>
  <si>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</si>
  <si>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</si>
  <si>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</si>
  <si>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</si>
  <si>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</si>
  <si>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</si>
  <si>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</si>
  <si>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</si>
  <si>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</si>
  <si>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</si>
  <si>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</si>
  <si>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</si>
  <si>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</si>
  <si>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</si>
  <si>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</si>
  <si>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</si>
  <si>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</si>
  <si>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</si>
  <si>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</si>
  <si>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</si>
  <si>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</si>
  <si>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</si>
  <si>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</si>
  <si>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</si>
  <si>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</si>
  <si>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</si>
  <si>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</si>
  <si>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</si>
  <si>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</si>
  <si>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</si>
  <si>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</si>
  <si>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</si>
  <si>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</si>
  <si>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</si>
  <si>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</si>
  <si>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</si>
  <si>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</si>
  <si>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</si>
  <si>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</si>
  <si>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</si>
  <si>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</si>
  <si>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</si>
  <si>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</si>
  <si>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</si>
  <si>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</si>
  <si>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</si>
  <si>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</si>
  <si>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</si>
  <si>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</si>
  <si>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</si>
  <si>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</si>
  <si>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</si>
  <si>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</si>
  <si>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</si>
  <si>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</si>
  <si>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</si>
  <si>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</si>
  <si>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</si>
  <si>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</si>
  <si>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</si>
  <si>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</si>
  <si>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</si>
  <si>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</si>
  <si>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</si>
  <si>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</si>
  <si>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</si>
  <si>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</si>
  <si>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</si>
  <si>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</si>
  <si>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</si>
  <si>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</si>
  <si>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</si>
  <si>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</si>
  <si>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</si>
  <si>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</si>
  <si>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</si>
  <si>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</si>
  <si>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</si>
  <si>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</si>
  <si>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</si>
  <si>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</si>
  <si>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</si>
  <si>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</si>
  <si>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</si>
  <si>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</si>
  <si>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</si>
  <si>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</si>
  <si>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</si>
  <si>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</si>
  <si>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</si>
  <si>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</si>
  <si>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</si>
  <si>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</si>
  <si>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</si>
  <si>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</si>
  <si>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</si>
  <si>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</si>
  <si>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</si>
  <si>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</si>
  <si>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</si>
  <si>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</si>
  <si>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</si>
  <si>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</si>
  <si>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</si>
  <si>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</si>
  <si>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</si>
  <si>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</si>
  <si>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</si>
  <si>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</si>
  <si>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</si>
  <si>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</si>
  <si>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</si>
  <si>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</si>
  <si>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</si>
  <si>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</si>
  <si>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</si>
  <si>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</si>
  <si>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</si>
  <si>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</si>
  <si>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</si>
  <si>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</si>
  <si>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</si>
  <si>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</si>
  <si>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</si>
  <si>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</si>
  <si>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</si>
  <si>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</si>
  <si>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</si>
  <si>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</si>
  <si>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</si>
  <si>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</si>
  <si>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</si>
  <si>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</si>
  <si>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</si>
  <si>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</si>
  <si>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</si>
  <si>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</si>
  <si>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</si>
  <si>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</si>
  <si>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</si>
  <si>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</si>
  <si>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</si>
  <si>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</si>
  <si>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</si>
  <si>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</si>
  <si>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</si>
  <si>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</si>
  <si>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</si>
  <si>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</si>
  <si>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</si>
  <si>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</si>
  <si>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</si>
  <si>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</si>
  <si>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</si>
  <si>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</si>
  <si>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</si>
  <si>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</si>
  <si>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</si>
  <si>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</si>
  <si>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</si>
  <si>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</si>
  <si>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</si>
  <si>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</si>
  <si>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</si>
  <si>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</si>
  <si>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</si>
  <si>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</si>
  <si>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</si>
  <si>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</si>
  <si>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</si>
  <si>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</si>
  <si>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</si>
  <si>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</si>
  <si>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</si>
  <si>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</si>
  <si>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</si>
  <si>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</si>
  <si>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</si>
  <si>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</si>
  <si>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</si>
  <si>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</si>
  <si>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</si>
  <si>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</si>
  <si>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</si>
  <si>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</si>
  <si>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</si>
  <si>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</si>
  <si>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</si>
  <si>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</si>
  <si>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</si>
  <si>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</si>
  <si>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</si>
  <si>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</si>
  <si>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</si>
  <si>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</si>
  <si>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</si>
  <si>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</si>
  <si>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</si>
  <si>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</si>
  <si>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</si>
  <si>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</si>
  <si>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</si>
  <si>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</si>
  <si>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</si>
  <si>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</si>
  <si>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</si>
  <si>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</si>
  <si>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</si>
  <si>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</si>
  <si>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</si>
  <si>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</si>
  <si>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</si>
  <si>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</si>
  <si>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</si>
  <si>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</si>
  <si>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</si>
  <si>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</si>
  <si>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</si>
  <si>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</si>
  <si>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</si>
  <si>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</si>
  <si>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</si>
  <si>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</si>
  <si>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</si>
  <si>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</si>
  <si>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</si>
  <si>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</si>
  <si>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</si>
  <si>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</si>
  <si>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</si>
  <si>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</si>
  <si>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</si>
  <si>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</si>
  <si>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</si>
  <si>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</si>
  <si>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</si>
  <si>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</si>
  <si>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</si>
  <si>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</si>
  <si>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</si>
  <si>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</si>
  <si>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</si>
  <si>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</si>
  <si>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</si>
  <si>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</si>
  <si>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</si>
  <si>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</si>
  <si>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</si>
  <si>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</si>
  <si>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</si>
  <si>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</si>
  <si>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</si>
  <si>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</si>
  <si>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</si>
  <si>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</si>
  <si>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</si>
  <si>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</si>
  <si>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</si>
  <si>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</si>
  <si>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</si>
  <si>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</si>
  <si>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</si>
  <si>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</si>
  <si>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</si>
  <si>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</si>
  <si>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</si>
  <si>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</si>
  <si>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</si>
  <si>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</si>
  <si>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</si>
  <si>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</si>
  <si>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</si>
  <si>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</si>
  <si>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</si>
  <si>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</si>
  <si>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</si>
  <si>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</si>
  <si>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</si>
  <si>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</si>
  <si>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</si>
  <si>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</si>
  <si>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</si>
  <si>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</si>
  <si>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</si>
  <si>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</si>
  <si>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</si>
  <si>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</si>
  <si>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</si>
  <si>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</si>
  <si>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</si>
  <si>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</si>
  <si>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</si>
  <si>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</si>
  <si>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</si>
  <si>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</si>
  <si>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</si>
  <si>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</si>
  <si>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</si>
  <si>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</si>
  <si>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</si>
  <si>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</si>
  <si>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</si>
  <si>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</si>
  <si>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</si>
  <si>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</si>
  <si>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</si>
  <si>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</si>
  <si>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</si>
  <si>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</si>
  <si>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</si>
  <si>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</si>
  <si>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</si>
  <si>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</si>
  <si>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</si>
  <si>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</si>
  <si>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</si>
  <si>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</si>
  <si>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</si>
  <si>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</si>
  <si>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</si>
  <si>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</si>
  <si>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</si>
  <si>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</si>
  <si>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</si>
  <si>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</si>
  <si>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</si>
  <si>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</si>
  <si>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</si>
  <si>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</si>
  <si>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</si>
  <si>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</si>
  <si>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</si>
  <si>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</si>
  <si>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</si>
  <si>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</si>
  <si>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</si>
  <si>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</si>
  <si>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</si>
  <si>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</si>
  <si>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</si>
  <si>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</si>
  <si>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</si>
  <si>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</si>
  <si>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</si>
  <si>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</si>
  <si>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</si>
  <si>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</si>
  <si>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</si>
  <si>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</si>
  <si>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</si>
  <si>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</si>
  <si>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</si>
  <si>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</si>
  <si>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</si>
  <si>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</si>
  <si>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</si>
  <si>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</si>
  <si>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</si>
  <si>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</si>
  <si>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</si>
  <si>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</si>
  <si>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</si>
  <si>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</si>
  <si>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</si>
  <si>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</si>
  <si>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</si>
  <si>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</si>
  <si>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</si>
  <si>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</si>
  <si>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</si>
  <si>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</si>
  <si>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</si>
  <si>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</si>
  <si>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</si>
  <si>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</si>
  <si>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</si>
  <si>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</si>
  <si>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</si>
  <si>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</si>
  <si>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</si>
  <si>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</si>
  <si>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</si>
  <si>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</si>
  <si>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</si>
  <si>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</si>
  <si>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</si>
  <si>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</si>
  <si>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</si>
  <si>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</si>
  <si>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</si>
  <si>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</si>
  <si>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</si>
  <si>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</si>
  <si>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</si>
  <si>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</si>
  <si>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</si>
  <si>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</si>
  <si>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</si>
  <si>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</si>
  <si>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</si>
  <si>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</si>
  <si>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</si>
  <si>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</si>
  <si>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</si>
  <si>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</si>
  <si>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</si>
  <si>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</si>
  <si>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</si>
  <si>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</si>
  <si>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</si>
  <si>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</si>
  <si>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</si>
  <si>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</si>
  <si>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</si>
  <si>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</si>
  <si>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</si>
  <si>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</si>
  <si>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</si>
  <si>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</si>
  <si>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</si>
  <si>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</si>
  <si>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</si>
  <si>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</si>
  <si>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</si>
  <si>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</si>
  <si>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</si>
  <si>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</si>
  <si>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</si>
  <si>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</si>
  <si>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</si>
  <si>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</si>
  <si>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</si>
  <si>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</si>
  <si>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</si>
  <si>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</si>
  <si>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</si>
  <si>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</si>
  <si>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</si>
  <si>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</si>
  <si>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</si>
  <si>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</si>
  <si>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</si>
  <si>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</si>
  <si>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</si>
  <si>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</si>
  <si>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</si>
  <si>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</si>
  <si>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</si>
  <si>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</si>
  <si>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</si>
  <si>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</si>
  <si>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</si>
  <si>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</si>
  <si>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</si>
  <si>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</si>
  <si>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</si>
  <si>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</si>
  <si>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</si>
  <si>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</si>
  <si>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</si>
  <si>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</si>
  <si>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</si>
  <si>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</si>
  <si>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</si>
  <si>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</si>
  <si>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</si>
  <si>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</si>
  <si>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</si>
  <si>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</si>
  <si>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</si>
  <si>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</si>
  <si>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</si>
  <si>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</si>
  <si>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</si>
  <si>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</si>
  <si>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</si>
  <si>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</si>
  <si>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</si>
  <si>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</si>
  <si>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</si>
  <si>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</si>
  <si>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</si>
  <si>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</si>
  <si>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</si>
  <si>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</si>
  <si>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</si>
  <si>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</si>
  <si>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</si>
  <si>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</si>
  <si>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</si>
  <si>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</si>
  <si>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</si>
  <si>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</si>
  <si>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</si>
  <si>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</si>
  <si>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</si>
  <si>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</si>
  <si>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</si>
  <si>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</si>
  <si>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</si>
  <si>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</si>
  <si>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</si>
  <si>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</si>
  <si>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</si>
  <si>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</si>
  <si>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</si>
  <si>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</si>
  <si>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</si>
  <si>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</si>
  <si>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</si>
  <si>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</si>
  <si>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</si>
  <si>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</si>
  <si>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</si>
  <si>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</si>
  <si>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</si>
  <si>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</si>
  <si>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</si>
  <si>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</si>
  <si>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</si>
  <si>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</si>
  <si>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</si>
  <si>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</si>
  <si>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</si>
  <si>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</si>
  <si>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</si>
  <si>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</si>
  <si>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</si>
  <si>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</si>
  <si>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</si>
  <si>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</si>
  <si>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</si>
  <si>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</si>
  <si>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</si>
  <si>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</si>
  <si>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</si>
  <si>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</si>
  <si>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</si>
  <si>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</si>
  <si>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</si>
  <si>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</si>
  <si>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</si>
  <si>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</si>
  <si>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</si>
  <si>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</si>
  <si>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</si>
  <si>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</si>
  <si>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</si>
  <si>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</si>
  <si>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</si>
  <si>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</si>
  <si>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</si>
  <si>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</si>
  <si>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</si>
  <si>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</si>
  <si>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</si>
  <si>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</si>
  <si>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</si>
  <si>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</si>
  <si>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</si>
  <si>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</si>
  <si>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</si>
  <si>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</si>
  <si>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</si>
  <si>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</si>
  <si>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</si>
  <si>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</si>
  <si>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</si>
  <si>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</si>
  <si>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</si>
  <si>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</si>
  <si>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</si>
  <si>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</si>
  <si>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</si>
  <si>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</si>
  <si>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</si>
  <si>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</si>
  <si>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</si>
  <si>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</si>
  <si>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</si>
  <si>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</si>
  <si>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</si>
  <si>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</si>
  <si>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</si>
  <si>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</si>
  <si>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</si>
  <si>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</si>
  <si>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</si>
  <si>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</si>
  <si>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</si>
  <si>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</si>
  <si>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</si>
  <si>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</si>
  <si>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</si>
  <si>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</si>
  <si>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</si>
  <si>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</si>
  <si>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</si>
  <si>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</si>
  <si>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</si>
  <si>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</si>
  <si>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</si>
  <si>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</si>
  <si>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</si>
  <si>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</si>
  <si>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</si>
  <si>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</si>
  <si>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</si>
  <si>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</si>
  <si>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</si>
  <si>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</si>
  <si>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</si>
  <si>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</si>
  <si>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</si>
  <si>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</si>
  <si>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</si>
  <si>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</si>
  <si>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</si>
  <si>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</si>
  <si>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</si>
  <si>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</si>
  <si>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</si>
  <si>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</si>
  <si>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</si>
  <si>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</si>
  <si>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</si>
  <si>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</si>
  <si>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</si>
  <si>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</si>
  <si>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</si>
  <si>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</si>
  <si>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</si>
  <si>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</si>
  <si>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</si>
  <si>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</si>
  <si>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</si>
  <si>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</si>
  <si>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</si>
  <si>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</si>
  <si>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</si>
  <si>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</si>
  <si>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</si>
  <si>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</si>
  <si>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</si>
  <si>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</si>
  <si>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</si>
  <si>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</si>
  <si>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</si>
  <si>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</si>
  <si>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</si>
  <si>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</si>
  <si>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</si>
  <si>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</si>
  <si>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</si>
  <si>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</si>
  <si>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</si>
  <si>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</si>
  <si>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</si>
  <si>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</si>
  <si>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</si>
  <si>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</si>
  <si>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</si>
  <si>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</si>
  <si>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</si>
  <si>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</si>
  <si>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</si>
  <si>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</si>
  <si>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</si>
  <si>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</si>
  <si>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</si>
  <si>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</si>
  <si>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</si>
  <si>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</si>
  <si>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</si>
  <si>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</si>
  <si>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</si>
  <si>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</si>
  <si>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</si>
  <si>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</si>
  <si>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</si>
  <si>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</si>
  <si>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</si>
  <si>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</si>
  <si>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</si>
  <si>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</si>
  <si>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</si>
  <si>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</si>
  <si>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</si>
  <si>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</si>
  <si>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</si>
  <si>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</si>
  <si>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</si>
  <si>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</si>
  <si>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</si>
  <si>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</si>
  <si>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</si>
  <si>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</si>
  <si>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</si>
  <si>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</si>
  <si>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</si>
  <si>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</si>
  <si>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</si>
  <si>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</si>
  <si>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</si>
  <si>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</si>
  <si>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</si>
  <si>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</si>
  <si>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</si>
  <si>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</si>
  <si>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</si>
  <si>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</si>
  <si>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</si>
  <si>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</si>
  <si>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</si>
  <si>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</si>
  <si>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</si>
  <si>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</si>
  <si>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</si>
  <si>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</si>
  <si>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</si>
  <si>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</si>
  <si>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</si>
  <si>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</si>
  <si>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</si>
  <si>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</si>
  <si>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</si>
  <si>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</si>
  <si>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</si>
  <si>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</si>
  <si>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</si>
  <si>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</si>
  <si>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</si>
  <si>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</si>
  <si>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</si>
  <si>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</si>
  <si>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</si>
  <si>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</si>
  <si>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</si>
  <si>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</si>
  <si>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</si>
  <si>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</si>
  <si>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</si>
  <si>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</si>
  <si>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</si>
  <si>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</si>
  <si>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</si>
  <si>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</si>
  <si>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</si>
  <si>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</si>
  <si>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</si>
  <si>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</si>
  <si>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</si>
  <si>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</si>
  <si>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</si>
  <si>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</si>
  <si>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</si>
  <si>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</si>
  <si>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</si>
  <si>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</si>
  <si>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</si>
  <si>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</si>
  <si>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</si>
  <si>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</si>
  <si>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</si>
  <si>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</si>
  <si>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</si>
  <si>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</si>
  <si>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</si>
  <si>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</si>
  <si>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</si>
  <si>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</si>
  <si>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</si>
  <si>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</si>
  <si>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</si>
  <si>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</si>
  <si>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</si>
  <si>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</si>
  <si>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</si>
  <si>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</si>
  <si>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</si>
  <si>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</si>
  <si>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</si>
  <si>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</si>
  <si>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</si>
  <si>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</si>
  <si>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</si>
  <si>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</si>
  <si>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</si>
  <si>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</si>
  <si>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</si>
  <si>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</si>
  <si>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</si>
  <si>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</si>
  <si>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</si>
  <si>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</si>
  <si>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</si>
  <si>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</si>
  <si>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</si>
  <si>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</si>
  <si>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</si>
  <si>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</si>
  <si>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</si>
  <si>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</si>
  <si>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</si>
  <si>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</si>
  <si>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</si>
  <si>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</si>
  <si>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</si>
  <si>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</si>
  <si>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</si>
  <si>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</si>
  <si>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</si>
  <si>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</si>
  <si>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</si>
  <si>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</si>
  <si>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</si>
  <si>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 Inc</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</si>
  <si>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</si>
  <si>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</si>
  <si>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</si>
  <si>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</si>
  <si>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</si>
  <si>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</si>
  <si>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</si>
  <si>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</si>
  <si>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</si>
  <si>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</si>
  <si>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</si>
  <si>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</si>
  <si>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</si>
  <si>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</si>
  <si>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</si>
  <si>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</si>
  <si>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</si>
  <si>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</si>
  <si>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</si>
  <si>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</si>
  <si>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</si>
  <si>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</si>
  <si>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</si>
  <si>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</si>
  <si>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</si>
  <si>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</si>
  <si>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</si>
  <si>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</si>
  <si>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</si>
  <si>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</si>
  <si>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</si>
  <si>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</si>
  <si>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</si>
  <si>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</si>
  <si>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</si>
  <si>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</si>
  <si>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</si>
  <si>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</si>
  <si>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</si>
  <si>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</si>
  <si>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</si>
  <si>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</si>
  <si>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</si>
  <si>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</si>
  <si>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</si>
  <si>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</si>
  <si>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</si>
  <si>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</si>
  <si>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</si>
  <si>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</si>
  <si>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</si>
  <si>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</si>
  <si>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</si>
  <si>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</si>
  <si>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</si>
  <si>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</si>
  <si>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</si>
  <si>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</si>
  <si>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</si>
  <si>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</si>
  <si>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</si>
  <si>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</si>
  <si>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</si>
  <si>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</si>
  <si>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</si>
  <si>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</si>
  <si>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</si>
  <si>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</si>
  <si>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</si>
  <si>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</si>
  <si>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</si>
  <si>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</si>
  <si>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</si>
  <si>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</si>
  <si>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</si>
  <si>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</si>
  <si>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</si>
  <si>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</si>
  <si>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</si>
  <si>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</si>
  <si>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</si>
  <si>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</si>
  <si>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</si>
  <si>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</si>
  <si>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</si>
  <si>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</si>
  <si>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</si>
  <si>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</si>
  <si>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</si>
  <si>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</si>
  <si>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</si>
  <si>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</si>
  <si>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</si>
  <si>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</si>
  <si>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</si>
  <si>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</si>
  <si>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</si>
  <si>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</si>
  <si>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</si>
  <si>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</si>
  <si>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</si>
  <si>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</si>
  <si>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</si>
  <si>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</si>
  <si>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</si>
  <si>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</si>
  <si>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</si>
  <si>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</si>
  <si>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</si>
  <si>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</si>
  <si>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</si>
  <si>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</si>
  <si>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</si>
  <si>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</si>
  <si>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</si>
  <si>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</si>
  <si>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</si>
  <si>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</si>
  <si>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</si>
  <si>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</si>
  <si>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</si>
  <si>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</si>
  <si>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</si>
  <si>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</si>
  <si>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</si>
  <si>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</si>
  <si>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</si>
  <si>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</si>
  <si>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</si>
  <si>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</si>
  <si>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</si>
  <si>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</si>
  <si>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</si>
  <si>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</si>
  <si>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</si>
  <si>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</si>
  <si>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</si>
  <si>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</si>
  <si>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</si>
  <si>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</si>
  <si>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</si>
  <si>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</si>
  <si>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</si>
  <si>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</si>
  <si>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</si>
  <si>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</si>
  <si>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</si>
  <si>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</si>
  <si>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</si>
  <si>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</si>
  <si>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</si>
  <si>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</si>
  <si>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</si>
  <si>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</si>
  <si>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</si>
  <si>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</si>
  <si>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</si>
  <si>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</si>
  <si>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</si>
  <si>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</si>
  <si>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</si>
  <si>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</si>
  <si>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</si>
  <si>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</si>
  <si>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</si>
  <si>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</si>
  <si>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</si>
  <si>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</si>
  <si>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</si>
  <si>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</si>
  <si>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</si>
  <si>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</si>
  <si>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</si>
  <si>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</si>
  <si>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</si>
  <si>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</si>
  <si>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</si>
  <si>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</si>
  <si>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</si>
  <si>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</si>
  <si>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</si>
  <si>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</si>
  <si>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</si>
  <si>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</si>
  <si>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</si>
  <si>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</si>
  <si>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</si>
  <si>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</si>
  <si>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</si>
  <si>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</si>
  <si>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</si>
  <si>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</si>
  <si>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</si>
  <si>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</si>
  <si>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</si>
  <si>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</si>
  <si>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</si>
  <si>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</si>
  <si>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</si>
  <si>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</si>
  <si>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</si>
  <si>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</si>
  <si>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</si>
  <si>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</si>
  <si>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</si>
  <si>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</si>
  <si>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</si>
  <si>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</si>
  <si>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</si>
  <si>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</si>
  <si>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</si>
  <si>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</si>
  <si>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</si>
  <si>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</si>
  <si>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</si>
  <si>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</si>
  <si>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</si>
  <si>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</si>
  <si>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</si>
  <si>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</si>
  <si>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</si>
  <si>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</si>
  <si>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</si>
  <si>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</si>
  <si>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</si>
  <si>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</si>
  <si>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</si>
  <si>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</si>
  <si>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</si>
  <si>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</si>
  <si>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</si>
  <si>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</si>
  <si>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</si>
  <si>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</si>
  <si>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</si>
  <si>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</si>
  <si>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</si>
  <si>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</si>
  <si>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</si>
  <si>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</si>
  <si>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</si>
  <si>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</si>
  <si>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</si>
  <si>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</si>
  <si>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</si>
  <si>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</si>
  <si>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</si>
  <si>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</si>
  <si>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</si>
  <si>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</si>
  <si>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</si>
  <si>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</si>
  <si>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</si>
  <si>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</si>
  <si>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</si>
  <si>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</si>
  <si>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</si>
  <si>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</si>
  <si>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</si>
  <si>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</si>
  <si>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</si>
  <si>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</si>
  <si>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</si>
  <si>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</si>
  <si>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</si>
  <si>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</si>
  <si>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</si>
  <si>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</si>
  <si>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</si>
  <si>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</si>
  <si>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</si>
  <si>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</si>
  <si>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</si>
  <si>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</si>
  <si>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</si>
  <si>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</si>
  <si>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</si>
  <si>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</si>
  <si>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</si>
  <si>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</si>
  <si>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</si>
  <si>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</si>
  <si>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</si>
  <si>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</si>
  <si>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</si>
  <si>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</si>
  <si>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</si>
  <si>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</si>
  <si>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</si>
  <si>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</si>
  <si>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</si>
  <si>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</si>
  <si>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</si>
  <si>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</si>
  <si>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</si>
  <si>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</si>
  <si>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</si>
  <si>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</si>
  <si>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</si>
  <si>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</si>
  <si>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</si>
  <si>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</si>
  <si>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</si>
  <si>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</si>
  <si>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</si>
  <si>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</si>
  <si>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</si>
  <si>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</si>
  <si>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</si>
  <si>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</si>
  <si>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</si>
  <si>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</si>
  <si>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</si>
  <si>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</si>
  <si>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</si>
  <si>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</si>
  <si>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</si>
  <si>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</si>
  <si>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</si>
  <si>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</si>
  <si>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</si>
  <si>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</si>
  <si>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</si>
  <si>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</si>
  <si>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</si>
  <si>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</si>
  <si>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</si>
  <si>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</si>
  <si>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</si>
  <si>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</si>
  <si>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</si>
  <si>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</si>
  <si>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</si>
  <si>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</si>
  <si>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</si>
  <si>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</si>
  <si>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</si>
  <si>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</si>
  <si>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</si>
  <si>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</si>
  <si>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</si>
  <si>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</si>
  <si>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</si>
  <si>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</si>
  <si>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</si>
  <si>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</si>
  <si>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</si>
  <si>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</si>
  <si>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</si>
  <si>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</si>
  <si>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</si>
  <si>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</si>
  <si>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</si>
  <si>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</si>
  <si>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</si>
  <si>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</si>
  <si>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</si>
  <si>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</si>
  <si>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</si>
  <si>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</si>
  <si>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</si>
  <si>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</si>
  <si>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</si>
  <si>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</si>
  <si>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</si>
  <si>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</si>
  <si>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</si>
  <si>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</si>
  <si>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</si>
  <si>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</si>
  <si>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</si>
  <si>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</si>
  <si>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</si>
  <si>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</si>
  <si>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</si>
  <si>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</si>
  <si>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</si>
  <si>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</si>
  <si>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</si>
  <si>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</si>
  <si>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</si>
  <si>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</si>
  <si>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</si>
  <si>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</si>
  <si>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</si>
  <si>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</si>
  <si>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</si>
  <si>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</si>
  <si>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</si>
  <si>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</si>
  <si>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</si>
  <si>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</si>
  <si>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</si>
  <si>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</si>
  <si>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</si>
  <si>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</si>
  <si>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</si>
  <si>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</si>
  <si>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</si>
  <si>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</si>
  <si>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</si>
  <si>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</si>
  <si>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</si>
  <si>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</si>
  <si>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</si>
  <si>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</si>
  <si>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</si>
  <si>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</si>
  <si>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</si>
  <si>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</si>
  <si>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</si>
  <si>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</si>
  <si>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</si>
  <si>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</si>
  <si>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</si>
  <si>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</si>
  <si>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</si>
  <si>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</si>
  <si>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</si>
  <si>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</si>
  <si>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</si>
  <si>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</si>
  <si>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</si>
  <si>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</si>
  <si>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</si>
  <si>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</si>
  <si>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</si>
  <si>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</si>
  <si>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</si>
  <si>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</si>
  <si>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</si>
  <si>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</si>
  <si>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</si>
  <si>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</si>
  <si>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</si>
  <si>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</si>
  <si>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</si>
  <si>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</si>
  <si>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</si>
  <si>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</si>
  <si>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</si>
  <si>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</si>
  <si>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</si>
  <si>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</si>
  <si>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</si>
  <si>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</si>
  <si>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</si>
  <si>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</si>
  <si>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</si>
  <si>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</si>
  <si>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</si>
  <si>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</si>
  <si>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</si>
  <si>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</si>
  <si>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</si>
  <si>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</si>
  <si>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</si>
  <si>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</si>
  <si>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</si>
  <si>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</si>
  <si>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</si>
  <si>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</si>
  <si>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</si>
  <si>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</si>
  <si>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</si>
  <si>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</si>
  <si>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</si>
  <si>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</si>
  <si>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</si>
  <si>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</si>
  <si>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</si>
  <si>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</si>
  <si>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</si>
  <si>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</si>
  <si>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</si>
  <si>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</si>
  <si>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</si>
  <si>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</si>
  <si>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</si>
  <si>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</si>
  <si>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</si>
  <si>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</si>
  <si>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</si>
  <si>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</si>
  <si>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</si>
  <si>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</si>
  <si>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</si>
  <si>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</si>
  <si>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</si>
  <si>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</si>
  <si>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</si>
  <si>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</si>
  <si>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</si>
  <si>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</si>
  <si>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</si>
  <si>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</si>
  <si>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</si>
  <si>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</si>
  <si>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</si>
  <si>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</si>
  <si>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</si>
  <si>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</si>
  <si>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</si>
  <si>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</si>
  <si>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</si>
  <si>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</si>
  <si>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</si>
  <si>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</si>
  <si>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</si>
  <si>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</si>
  <si>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</si>
  <si>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</si>
  <si>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</si>
  <si>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</si>
  <si>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</si>
  <si>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</si>
  <si>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</si>
  <si>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</si>
  <si>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</si>
  <si>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</si>
  <si>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</si>
  <si>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</si>
  <si>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</si>
  <si>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</si>
  <si>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</si>
  <si>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</si>
  <si>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</si>
  <si>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</si>
  <si>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</si>
  <si>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</si>
  <si>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</si>
  <si>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</si>
  <si>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</si>
  <si>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</si>
  <si>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</si>
  <si>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</si>
  <si>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</si>
  <si>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</si>
  <si>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</si>
  <si>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</si>
  <si>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</si>
  <si>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</si>
  <si>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</si>
  <si>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</si>
  <si>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</si>
  <si>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</si>
  <si>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</si>
  <si>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</si>
  <si>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</si>
  <si>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</si>
  <si>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</si>
  <si>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</si>
  <si>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</si>
  <si>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</si>
  <si>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</si>
  <si>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</si>
  <si>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</si>
  <si>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</si>
  <si>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</si>
  <si>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</si>
  <si>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</si>
  <si>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</si>
  <si>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</si>
  <si>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</si>
  <si>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</si>
  <si>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</si>
  <si>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</si>
  <si>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</si>
  <si>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</si>
  <si>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</si>
  <si>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</si>
  <si>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</si>
  <si>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</si>
  <si>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</si>
  <si>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</si>
  <si>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</si>
  <si>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</si>
  <si>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</si>
  <si>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</si>
  <si>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</si>
  <si>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</si>
  <si>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</si>
  <si>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</si>
  <si>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</si>
  <si>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</si>
  <si>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</si>
  <si>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</si>
  <si>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</si>
  <si>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</si>
  <si>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</si>
  <si>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</si>
  <si>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</si>
  <si>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</si>
  <si>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</si>
  <si>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</si>
  <si>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</si>
  <si>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</si>
  <si>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</si>
  <si>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</si>
  <si>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</si>
  <si>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</si>
  <si>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</si>
  <si>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</si>
  <si>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</si>
  <si>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</si>
  <si>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</si>
  <si>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</si>
  <si>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</si>
  <si>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</si>
  <si>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</si>
  <si>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</si>
  <si>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</si>
  <si>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</si>
  <si>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</si>
  <si>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</si>
  <si>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</si>
  <si>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</si>
  <si>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</si>
  <si>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</si>
  <si>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</si>
  <si>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</si>
  <si>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</si>
  <si>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</si>
  <si>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</si>
  <si>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</si>
  <si>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</si>
  <si>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</si>
  <si>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</si>
  <si>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</si>
  <si>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</si>
  <si>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</si>
  <si>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</si>
  <si>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</si>
  <si>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</si>
  <si>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</si>
  <si>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</si>
  <si>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</si>
  <si>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</si>
  <si>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</si>
  <si>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</si>
  <si>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</si>
  <si>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</si>
  <si>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</si>
  <si>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</si>
  <si>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</si>
  <si>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</si>
  <si>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</si>
  <si>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</si>
  <si>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</si>
  <si>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</si>
  <si>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</si>
  <si>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</si>
  <si>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</si>
  <si>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</si>
  <si>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</si>
  <si>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</si>
  <si>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</si>
  <si>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</si>
  <si>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</si>
  <si>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</si>
  <si>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</si>
  <si>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</si>
  <si>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</si>
  <si>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</si>
  <si>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</si>
  <si>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</si>
  <si>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</si>
  <si>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</si>
  <si>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</si>
  <si>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</si>
  <si>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</si>
  <si>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</si>
  <si>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</si>
  <si>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</si>
  <si>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</si>
  <si>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</si>
  <si>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</si>
  <si>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</si>
  <si>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</si>
  <si>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</si>
  <si>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</si>
  <si>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</si>
  <si>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</si>
  <si>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</si>
  <si>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</si>
  <si>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</si>
  <si>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</si>
  <si>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</si>
  <si>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</si>
  <si>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</si>
  <si>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</si>
  <si>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</si>
  <si>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</si>
  <si>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</si>
  <si>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</si>
  <si>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</si>
  <si>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</si>
  <si>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</si>
  <si>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</si>
  <si>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</si>
  <si>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</si>
  <si>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</si>
  <si>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</si>
  <si>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</si>
  <si>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</si>
  <si>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</si>
  <si>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</si>
  <si>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</si>
  <si>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</si>
  <si>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</si>
  <si>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</si>
  <si>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</si>
  <si>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</si>
  <si>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</si>
  <si>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</si>
  <si>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</si>
  <si>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</si>
  <si>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</si>
  <si>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</si>
  <si>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</si>
  <si>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</si>
  <si>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</si>
  <si>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</si>
  <si>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</si>
  <si>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</si>
  <si>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</si>
  <si>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</si>
  <si>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</si>
  <si>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</si>
  <si>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</si>
  <si>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</si>
  <si>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</si>
  <si>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</si>
  <si>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</si>
  <si>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</si>
  <si>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</si>
  <si>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</si>
  <si>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</si>
  <si>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</si>
  <si>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</si>
  <si>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</si>
  <si>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</si>
  <si>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</si>
  <si>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</si>
  <si>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</si>
  <si>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</si>
  <si>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</si>
  <si>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</si>
  <si>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</si>
  <si>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</si>
  <si>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</si>
  <si>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</si>
  <si>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</si>
  <si>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</si>
  <si>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</si>
  <si>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</si>
  <si>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</si>
  <si>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</si>
  <si>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</si>
  <si>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</si>
  <si>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</si>
  <si>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</si>
  <si>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</si>
  <si>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</si>
  <si>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</si>
  <si>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</si>
  <si>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</si>
  <si>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</si>
  <si>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</si>
  <si>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</si>
  <si>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</si>
  <si>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</si>
  <si>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</si>
  <si>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</si>
  <si>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</si>
  <si>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</si>
  <si>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</si>
  <si>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</si>
  <si>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</si>
  <si>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</si>
  <si>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</si>
  <si>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</si>
  <si>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</si>
  <si>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</si>
  <si>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</si>
  <si>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</si>
  <si>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</si>
  <si>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</si>
  <si>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</si>
  <si>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</si>
  <si>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</si>
  <si>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</si>
  <si>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</si>
  <si>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</si>
  <si>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</si>
  <si>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</si>
  <si>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</si>
  <si>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</si>
  <si>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</si>
  <si>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</si>
  <si>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</si>
  <si>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</si>
  <si>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</si>
  <si>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</si>
  <si>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</si>
  <si>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</si>
  <si>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</si>
  <si>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</si>
  <si>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</si>
  <si>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</si>
  <si>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</si>
  <si>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</si>
  <si>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</si>
  <si>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</si>
  <si>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</si>
  <si>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</si>
  <si>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</si>
  <si>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</si>
  <si>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</si>
  <si>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</si>
  <si>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</si>
  <si>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</si>
  <si>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</si>
  <si>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</si>
  <si>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</si>
  <si>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</si>
  <si>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</si>
  <si>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</si>
  <si>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</si>
  <si>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</si>
  <si>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</si>
  <si>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</si>
  <si>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</si>
  <si>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</si>
  <si>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</si>
  <si>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</si>
  <si>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</si>
  <si>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</si>
  <si>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</si>
  <si>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</si>
  <si>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</si>
  <si>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</si>
  <si>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</si>
  <si>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</si>
  <si>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</si>
  <si>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</si>
  <si>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</si>
  <si>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</si>
  <si>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</si>
  <si>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</si>
  <si>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</si>
  <si>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</si>
  <si>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</si>
  <si>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</si>
  <si>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</si>
  <si>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</si>
  <si>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</si>
  <si>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</si>
  <si>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</si>
  <si>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</si>
  <si>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</si>
  <si>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</si>
  <si>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</si>
  <si>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</si>
  <si>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</si>
  <si>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</si>
  <si>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</si>
  <si>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</si>
  <si>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</si>
  <si>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</si>
  <si>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</si>
  <si>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</si>
  <si>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</si>
  <si>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</si>
  <si>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</si>
  <si>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</si>
  <si>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</si>
  <si>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</si>
  <si>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</si>
  <si>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</si>
  <si>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</si>
  <si>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</si>
  <si>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</si>
  <si>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</si>
  <si>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</si>
  <si>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</si>
  <si>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</si>
  <si>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</si>
  <si>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</si>
  <si>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</si>
  <si>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</si>
  <si>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</si>
  <si>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</si>
  <si>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</si>
  <si>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</si>
  <si>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</si>
  <si>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</si>
  <si>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</si>
  <si>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</si>
  <si>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</si>
  <si>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</si>
  <si>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</si>
  <si>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</si>
  <si>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</si>
  <si>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</si>
  <si>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</si>
  <si>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</si>
  <si>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</si>
  <si>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</si>
  <si>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</si>
  <si>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</si>
  <si>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</si>
  <si>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</si>
  <si>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</si>
  <si>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</si>
  <si>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</si>
  <si>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</si>
  <si>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</si>
  <si>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</si>
  <si>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</si>
  <si>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</si>
  <si>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</si>
  <si>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</si>
  <si>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</si>
  <si>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</si>
  <si>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</si>
  <si>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</si>
  <si>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</si>
  <si>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</si>
  <si>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</si>
  <si>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</si>
  <si>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</si>
  <si>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</si>
  <si>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</si>
  <si>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</si>
  <si>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</si>
  <si>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</si>
  <si>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</si>
  <si>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</si>
  <si>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</si>
  <si>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</si>
  <si>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</si>
  <si>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</si>
  <si>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</si>
  <si>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</si>
  <si>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</si>
  <si>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</si>
  <si>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</si>
  <si>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</si>
  <si>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</si>
  <si>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</si>
  <si>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</si>
  <si>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</si>
  <si>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</si>
  <si>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</si>
  <si>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</si>
  <si>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</si>
  <si>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</si>
  <si>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</si>
  <si>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</si>
  <si>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</si>
  <si>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</si>
  <si>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</si>
  <si>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</si>
  <si>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</si>
  <si>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</si>
  <si>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</si>
  <si>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</si>
  <si>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</si>
  <si>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</si>
  <si>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</si>
  <si>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</si>
  <si>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</si>
  <si>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</si>
  <si>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</si>
  <si>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</si>
  <si>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</si>
  <si>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</si>
  <si>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</si>
  <si>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</si>
  <si>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</si>
  <si>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</si>
  <si>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</si>
  <si>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</si>
  <si>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</si>
  <si>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</si>
  <si>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</si>
  <si>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</si>
  <si>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</si>
  <si>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</si>
  <si>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</si>
  <si>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</si>
  <si>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</si>
  <si>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</si>
  <si>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</si>
  <si>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</si>
  <si>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</si>
  <si>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</si>
  <si>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</si>
  <si>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</si>
  <si>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</si>
  <si>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</si>
  <si>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</si>
  <si>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</si>
  <si>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</si>
  <si>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</si>
  <si>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</si>
  <si>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</si>
  <si>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</si>
  <si>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</si>
  <si>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</si>
  <si>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</si>
  <si>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</si>
  <si>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</si>
  <si>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</si>
  <si>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</si>
  <si>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</si>
  <si>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</si>
  <si>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</si>
  <si>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</si>
  <si>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</si>
  <si>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</si>
  <si>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</si>
  <si>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</si>
  <si>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</si>
  <si>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</si>
  <si>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</si>
  <si>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</si>
  <si>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</si>
  <si>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</si>
  <si>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</si>
  <si>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</si>
  <si>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</si>
  <si>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</si>
  <si>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</si>
  <si>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</si>
  <si>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</si>
  <si>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</si>
  <si>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</si>
  <si>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</si>
  <si>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</si>
  <si>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</si>
  <si>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</si>
  <si>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</si>
  <si>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</si>
  <si>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</si>
  <si>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</si>
  <si>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</si>
  <si>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</si>
  <si>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</si>
  <si>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</si>
  <si>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</si>
  <si>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</si>
  <si>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</si>
  <si>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</si>
  <si>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</si>
  <si>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</si>
  <si>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</si>
  <si>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</si>
  <si>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</si>
  <si>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</si>
  <si>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</si>
  <si>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</si>
  <si>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</si>
  <si>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</si>
  <si>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</si>
  <si>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</si>
  <si>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</si>
  <si>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</si>
  <si>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</si>
  <si>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</si>
  <si>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</si>
  <si>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</si>
  <si>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</si>
  <si>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</si>
  <si>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</si>
  <si>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</si>
  <si>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</si>
  <si>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</si>
  <si>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</si>
  <si>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</si>
  <si>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</si>
  <si>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</si>
  <si>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</si>
  <si>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</si>
  <si>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</si>
  <si>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</si>
  <si>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</si>
  <si>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</si>
  <si>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</si>
  <si>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</si>
  <si>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</si>
  <si>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</si>
  <si>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</si>
  <si>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</si>
  <si>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</si>
  <si>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</si>
  <si>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</si>
  <si>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</si>
  <si>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</si>
  <si>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</si>
  <si>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</si>
  <si>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</si>
  <si>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</si>
  <si>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</si>
  <si>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</si>
  <si>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</si>
  <si>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</si>
  <si>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</si>
  <si>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</si>
  <si>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</si>
  <si>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</si>
  <si>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</si>
  <si>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</si>
  <si>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</si>
  <si>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</si>
  <si>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</si>
  <si>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</si>
  <si>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</si>
  <si>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</si>
  <si>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</si>
  <si>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</si>
  <si>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</si>
  <si>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</si>
  <si>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</si>
  <si>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</si>
  <si>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</si>
  <si>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</si>
  <si>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</si>
  <si>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</si>
  <si>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</si>
  <si>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</si>
  <si>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</si>
  <si>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</si>
  <si>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</si>
  <si>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</si>
  <si>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</si>
  <si>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</si>
  <si>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</si>
  <si>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</si>
  <si>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</si>
  <si>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</si>
  <si>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</si>
  <si>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</si>
  <si>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</si>
  <si>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</si>
  <si>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</si>
  <si>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</si>
  <si>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</si>
  <si>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</si>
  <si>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</si>
  <si>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</si>
  <si>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</si>
  <si>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</si>
  <si>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</si>
  <si>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</si>
  <si>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</si>
  <si>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</si>
  <si>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</si>
  <si>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</si>
  <si>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</si>
  <si>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</si>
  <si>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</si>
  <si>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</si>
  <si>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</si>
  <si>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</si>
  <si>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</si>
  <si>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</si>
  <si>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</si>
  <si>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</si>
  <si>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</si>
  <si>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</si>
  <si>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</si>
  <si>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</si>
  <si>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</si>
  <si>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</si>
  <si>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</si>
  <si>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</si>
  <si>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</si>
  <si>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</si>
  <si>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</si>
  <si>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</si>
  <si>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</si>
  <si>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</si>
  <si>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</si>
  <si>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</si>
  <si>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</si>
  <si>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</si>
  <si>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</si>
  <si>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</si>
  <si>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</si>
  <si>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</si>
  <si>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</si>
  <si>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</si>
  <si>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</si>
  <si>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</si>
  <si>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</si>
  <si>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</si>
  <si>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</si>
  <si>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</si>
  <si>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</si>
  <si>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</si>
  <si>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</si>
  <si>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</si>
  <si>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</si>
  <si>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</si>
  <si>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</si>
  <si>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</si>
  <si>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</si>
  <si>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</si>
  <si>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</si>
  <si>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</si>
  <si>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</si>
  <si>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</si>
  <si>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</si>
  <si>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</si>
  <si>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</si>
  <si>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</si>
  <si>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</si>
  <si>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</si>
  <si>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</si>
  <si>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</si>
  <si>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</si>
  <si>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</si>
  <si>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</si>
  <si>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</si>
  <si>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</si>
  <si>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</si>
  <si>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</si>
  <si>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</si>
  <si>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</si>
  <si>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</si>
  <si>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</si>
  <si>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</si>
  <si>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</si>
  <si>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</si>
  <si>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</si>
  <si>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</si>
  <si>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</si>
  <si>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</si>
  <si>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</si>
  <si>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</si>
  <si>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</si>
  <si>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</si>
  <si>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</si>
  <si>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</si>
  <si>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</si>
  <si>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</si>
  <si>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</si>
  <si>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</si>
  <si>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</si>
  <si>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</si>
  <si>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</si>
  <si>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</si>
  <si>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</si>
  <si>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</si>
  <si>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</si>
  <si>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</si>
  <si>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</si>
  <si>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</si>
  <si>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</si>
  <si>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</si>
  <si>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</si>
  <si>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</si>
  <si>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</si>
  <si>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</si>
  <si>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</si>
  <si>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</si>
  <si>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</si>
  <si>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</si>
  <si>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</si>
  <si>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</si>
  <si>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</si>
  <si>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</si>
  <si>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</si>
  <si>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</si>
  <si>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</si>
  <si>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</si>
  <si>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</si>
  <si>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</si>
  <si>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</si>
  <si>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</si>
  <si>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</si>
  <si>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</si>
  <si>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</si>
  <si>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</si>
  <si>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</si>
  <si>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</si>
  <si>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</si>
  <si>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</si>
  <si>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</si>
  <si>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</si>
  <si>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</si>
  <si>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</si>
  <si>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</si>
  <si>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</si>
  <si>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</si>
  <si>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</si>
  <si>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</si>
  <si>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</si>
  <si>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</si>
  <si>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</si>
  <si>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</si>
  <si>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</si>
  <si>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</si>
  <si>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</si>
  <si>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</si>
  <si>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</si>
  <si>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</si>
  <si>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</si>
  <si>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</si>
  <si>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</si>
  <si>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</si>
  <si>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</si>
  <si>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</si>
  <si>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</si>
  <si>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</si>
  <si>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</si>
  <si>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</si>
  <si>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</si>
  <si>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</si>
  <si>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</si>
  <si>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</si>
  <si>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</si>
  <si>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</si>
  <si>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</si>
  <si>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</si>
  <si>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</si>
  <si>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</si>
  <si>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</si>
  <si>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</si>
  <si>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</si>
  <si>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</si>
  <si>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</si>
  <si>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</si>
  <si>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</si>
  <si>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</si>
  <si>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</si>
  <si>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</si>
  <si>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</si>
  <si>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</si>
  <si>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</si>
  <si>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</si>
  <si>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</si>
  <si>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</si>
  <si>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</si>
  <si>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</si>
  <si>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</si>
  <si>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</si>
  <si>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</si>
  <si>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</si>
  <si>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</si>
  <si>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</si>
  <si>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</si>
  <si>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</si>
  <si>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</si>
  <si>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</si>
  <si>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</si>
  <si>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</si>
  <si>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</si>
  <si>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</si>
  <si>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</si>
  <si>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</si>
  <si>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</si>
  <si>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</si>
  <si>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</si>
  <si>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</si>
  <si>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</si>
  <si>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</si>
  <si>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</si>
  <si>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</si>
  <si>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</si>
  <si>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</si>
  <si>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</si>
  <si>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</si>
  <si>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</si>
  <si>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</si>
  <si>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</si>
  <si>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</si>
  <si>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</si>
  <si>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</si>
  <si>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</si>
  <si>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</si>
  <si>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</si>
  <si>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</si>
  <si>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</si>
  <si>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</si>
  <si>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</si>
  <si>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</si>
  <si>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</si>
  <si>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</si>
  <si>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</si>
  <si>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</si>
  <si>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</si>
  <si>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</si>
  <si>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</si>
  <si>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</si>
  <si>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</si>
  <si>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</si>
  <si>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</si>
  <si>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</si>
  <si>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</si>
  <si>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</si>
  <si>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</si>
  <si>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</si>
  <si>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</si>
  <si>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</si>
  <si>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</si>
  <si>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</si>
  <si>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</si>
  <si>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</si>
  <si>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</si>
  <si>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</si>
  <si>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</si>
  <si>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</si>
  <si>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</si>
  <si>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</si>
  <si>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</si>
  <si>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</si>
  <si>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</si>
  <si>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</si>
  <si>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</si>
  <si>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</si>
  <si>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</si>
  <si>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</si>
  <si>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</si>
  <si>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</si>
  <si>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</si>
  <si>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</si>
  <si>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</si>
  <si>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</si>
  <si>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</si>
  <si>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</si>
  <si>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</si>
  <si>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</si>
  <si>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</si>
  <si>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</si>
  <si>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</si>
  <si>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</si>
  <si>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</si>
  <si>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</si>
  <si>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</si>
  <si>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</si>
  <si>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</si>
  <si>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</si>
  <si>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</si>
  <si>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</si>
  <si>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</si>
  <si>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</si>
  <si>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</si>
  <si>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</si>
  <si>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</si>
  <si>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</si>
  <si>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</si>
  <si>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</si>
  <si>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</si>
  <si>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</si>
  <si>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</si>
  <si>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</si>
  <si>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</si>
  <si>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</si>
  <si>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</si>
  <si>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</si>
  <si>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</si>
  <si>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</si>
  <si>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</si>
  <si>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</si>
  <si>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</si>
  <si>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</si>
  <si>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</si>
  <si>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</si>
  <si>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</si>
  <si>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</si>
  <si>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</si>
  <si>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</si>
  <si>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</si>
  <si>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</si>
  <si>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</si>
  <si>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</si>
  <si>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</si>
  <si>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</si>
  <si>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</si>
  <si>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</si>
  <si>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</si>
  <si>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</si>
  <si>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</si>
  <si>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</si>
  <si>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</si>
  <si>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</si>
  <si>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</si>
  <si>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</si>
  <si>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</si>
  <si>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</si>
  <si>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</si>
  <si>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</si>
  <si>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</si>
  <si>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</si>
  <si>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</si>
  <si>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</si>
  <si>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</si>
  <si>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</si>
  <si>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</si>
  <si>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</si>
  <si>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</si>
  <si>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</si>
  <si>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</si>
  <si>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</si>
  <si>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</si>
  <si>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</si>
  <si>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</si>
  <si>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</si>
  <si>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</si>
  <si>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</si>
  <si>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</si>
  <si>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</si>
  <si>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</si>
  <si>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</si>
  <si>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</si>
  <si>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</si>
  <si>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</si>
  <si>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</si>
  <si>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</si>
  <si>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</si>
  <si>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</si>
  <si>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</si>
  <si>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</si>
  <si>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</si>
  <si>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</si>
  <si>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</si>
  <si>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</si>
  <si>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</si>
  <si>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</si>
  <si>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</si>
  <si>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</si>
  <si>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</si>
  <si>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</si>
  <si>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</si>
  <si>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</si>
  <si>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</si>
  <si>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</si>
  <si>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</si>
  <si>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</si>
  <si>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</si>
  <si>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</si>
  <si>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</si>
  <si>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</si>
  <si>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</si>
  <si>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</si>
  <si>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</si>
  <si>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</si>
  <si>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</si>
  <si>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</si>
  <si>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</si>
  <si>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</si>
  <si>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</si>
  <si>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</si>
  <si>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</si>
  <si>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</si>
  <si>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</si>
  <si>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</si>
  <si>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</si>
  <si>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</si>
  <si>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</si>
  <si>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</si>
  <si>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</si>
  <si>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</si>
  <si>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</si>
  <si>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</si>
  <si>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</si>
  <si>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</si>
  <si>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</si>
  <si>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</si>
  <si>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</si>
  <si>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</si>
  <si>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</si>
  <si>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</si>
  <si>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</si>
  <si>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</si>
  <si>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</si>
  <si>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</si>
  <si>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</si>
  <si>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</si>
  <si>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</si>
  <si>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</si>
  <si>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</si>
  <si>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</si>
  <si>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</si>
  <si>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</si>
  <si>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</si>
  <si>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</si>
  <si>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</si>
  <si>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</si>
  <si>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</si>
  <si>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</si>
  <si>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</si>
  <si>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</si>
  <si>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</si>
  <si>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</si>
  <si>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</si>
  <si>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</si>
  <si>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</si>
  <si>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</si>
  <si>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</si>
  <si>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</si>
  <si>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</si>
  <si>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</si>
  <si>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</si>
  <si>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</si>
  <si>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</si>
  <si>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</si>
  <si>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</si>
  <si>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</si>
  <si>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</si>
  <si>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</si>
  <si>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</si>
  <si>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</si>
  <si>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</si>
  <si>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</si>
  <si>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</si>
  <si>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</si>
  <si>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</si>
  <si>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</si>
  <si>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</si>
  <si>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</si>
  <si>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</si>
  <si>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</si>
  <si>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</si>
  <si>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</si>
  <si>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</si>
  <si>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</si>
  <si>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</si>
  <si>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</si>
  <si>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</si>
  <si>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</si>
  <si>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</si>
  <si>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</si>
  <si>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</si>
  <si>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</si>
  <si>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</si>
  <si>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</si>
  <si>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</si>
  <si>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</si>
  <si>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</si>
  <si>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</si>
  <si>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</si>
  <si>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</si>
  <si>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</si>
  <si>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</si>
  <si>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</si>
  <si>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</si>
  <si>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</si>
  <si>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</si>
  <si>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</si>
  <si>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</si>
  <si>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</si>
  <si>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</si>
  <si>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</si>
  <si>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</si>
  <si>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</si>
  <si>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</si>
  <si>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</si>
  <si>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</si>
  <si>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</si>
  <si>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</si>
  <si>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</si>
  <si>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</si>
  <si>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</si>
  <si>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</si>
  <si>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</si>
  <si>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</si>
  <si>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</si>
  <si>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</si>
  <si>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</si>
  <si>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</si>
  <si>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</si>
  <si>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</si>
  <si>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</si>
  <si>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</si>
  <si>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</si>
  <si>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</si>
  <si>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</si>
  <si>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</si>
  <si>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</si>
  <si>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</si>
  <si>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</si>
  <si>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</si>
  <si>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</si>
  <si>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</si>
  <si>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</si>
  <si>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</si>
  <si>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</si>
  <si>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</si>
  <si>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</si>
  <si>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</si>
  <si>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</si>
  <si>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</si>
  <si>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</si>
  <si>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</si>
  <si>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</si>
  <si>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</si>
  <si>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</si>
  <si>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</si>
  <si>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</si>
  <si>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</si>
  <si>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</si>
  <si>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</si>
  <si>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</si>
  <si>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</si>
  <si>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</si>
  <si>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</si>
  <si>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</si>
  <si>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</si>
  <si>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</si>
  <si>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</si>
  <si>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</si>
  <si>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</si>
  <si>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</si>
  <si>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</si>
  <si>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</si>
  <si>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</si>
  <si>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</si>
  <si>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</si>
  <si>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</si>
  <si>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</si>
  <si>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</si>
  <si>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</si>
  <si>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</si>
  <si>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</si>
  <si>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</si>
  <si>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</si>
  <si>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</si>
  <si>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</si>
  <si>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</si>
  <si>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</si>
  <si>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</si>
  <si>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</si>
  <si>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</si>
  <si>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</si>
  <si>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</si>
  <si>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</si>
  <si>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</si>
  <si>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</si>
  <si>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</si>
  <si>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</si>
  <si>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</si>
  <si>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</si>
  <si>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</si>
  <si>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</si>
  <si>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</si>
  <si>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</si>
  <si>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</si>
  <si>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</si>
  <si>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</si>
  <si>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</si>
  <si>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</si>
  <si>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</si>
  <si>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</si>
  <si>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</si>
  <si>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</si>
  <si>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</si>
  <si>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</si>
  <si>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</si>
  <si>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</si>
  <si>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</si>
  <si>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</si>
  <si>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</si>
  <si>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</si>
  <si>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</si>
  <si>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</si>
  <si>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</si>
  <si>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</si>
  <si>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</si>
  <si>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</si>
  <si>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</si>
  <si>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</si>
  <si>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</si>
  <si>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</si>
  <si>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</si>
  <si>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</si>
  <si>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</si>
  <si>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</si>
  <si>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</si>
  <si>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</si>
  <si>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</si>
  <si>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</si>
  <si>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</si>
  <si>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</si>
  <si>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</si>
  <si>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</si>
  <si>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</si>
  <si>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</si>
  <si>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</si>
  <si>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</si>
  <si>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</si>
  <si>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</si>
  <si>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</si>
  <si>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</si>
  <si>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</si>
  <si>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</si>
  <si>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</si>
  <si>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</si>
  <si>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</si>
  <si>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</si>
  <si>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</si>
  <si>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</si>
  <si>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</si>
  <si>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</si>
  <si>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</si>
  <si>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</si>
  <si>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</si>
  <si>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</si>
  <si>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</si>
  <si>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</si>
  <si>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</si>
  <si>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</si>
  <si>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</si>
  <si>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</si>
  <si>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</si>
  <si>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</si>
  <si>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</si>
  <si>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</si>
  <si>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</si>
  <si>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</si>
  <si>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</si>
  <si>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</si>
  <si>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</si>
  <si>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</si>
  <si>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</si>
  <si>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</si>
  <si>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</si>
  <si>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</si>
  <si>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</si>
  <si>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</si>
  <si>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</si>
  <si>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</si>
  <si>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</si>
  <si>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</si>
  <si>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</si>
  <si>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</si>
  <si>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</si>
  <si>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</si>
  <si>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</si>
  <si>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</si>
  <si>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</si>
  <si>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</si>
  <si>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</si>
  <si>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</si>
  <si>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</si>
  <si>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</si>
  <si>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</si>
  <si>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</si>
  <si>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</si>
  <si>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</si>
  <si>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</si>
  <si>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</si>
  <si>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</si>
  <si>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</si>
  <si>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</si>
  <si>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</si>
  <si>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</si>
  <si>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</si>
  <si>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</si>
  <si>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</si>
  <si>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</si>
  <si>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</si>
  <si>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</si>
  <si>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</si>
  <si>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</si>
  <si>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</si>
  <si>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</si>
  <si>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</si>
  <si>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</si>
  <si>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</si>
  <si>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</si>
  <si>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</si>
  <si>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</si>
  <si>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</si>
  <si>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</si>
  <si>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</si>
  <si>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</si>
  <si>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</si>
  <si>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</si>
  <si>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</si>
  <si>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</si>
  <si>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</si>
  <si>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</si>
  <si>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</si>
  <si>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</si>
  <si>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</si>
  <si>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</si>
  <si>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</si>
  <si>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</si>
  <si>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</si>
  <si>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</si>
  <si>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</si>
  <si>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</si>
  <si>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</si>
  <si>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</si>
  <si>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</si>
  <si>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</si>
  <si>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</si>
  <si>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</si>
  <si>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</si>
  <si>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</si>
  <si>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</si>
  <si>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</si>
  <si>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</si>
  <si>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</si>
  <si>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</si>
  <si>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</si>
  <si>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</si>
  <si>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</si>
  <si>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</si>
  <si>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</si>
  <si>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</si>
  <si>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</si>
  <si>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</si>
  <si>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</si>
  <si>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</si>
  <si>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</si>
  <si>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</si>
  <si>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</si>
  <si>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</si>
  <si>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</si>
  <si>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</si>
  <si>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</si>
  <si>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</si>
  <si>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</si>
  <si>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</si>
  <si>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</si>
  <si>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</si>
  <si>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</si>
  <si>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</si>
  <si>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</si>
  <si>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</si>
  <si>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</si>
  <si>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</si>
  <si>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</si>
  <si>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</si>
  <si>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</si>
  <si>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</si>
  <si>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</si>
  <si>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</si>
  <si>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</si>
  <si>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</si>
  <si>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</si>
  <si>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</si>
  <si>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</si>
  <si>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</si>
  <si>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</si>
  <si>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</si>
  <si>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</si>
  <si>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</si>
  <si>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</si>
  <si>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</si>
  <si>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</si>
  <si>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</si>
  <si>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</si>
  <si>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</si>
  <si>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</si>
  <si>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</si>
  <si>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</si>
  <si>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</si>
  <si>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</si>
  <si>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</si>
  <si>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</si>
  <si>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</si>
  <si>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</si>
  <si>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</si>
  <si>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</si>
  <si>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</si>
  <si>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</si>
  <si>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</si>
  <si>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</si>
  <si>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</si>
  <si>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</si>
  <si>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</si>
  <si>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</si>
  <si>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</si>
  <si>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</si>
  <si>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</si>
  <si>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</si>
  <si>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</si>
  <si>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</si>
  <si>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</si>
  <si>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</si>
  <si>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</si>
  <si>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</si>
  <si>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</si>
  <si>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</si>
  <si>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</si>
  <si>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</si>
  <si>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</si>
  <si>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</si>
  <si>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</si>
  <si>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</si>
  <si>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</si>
  <si>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</si>
  <si>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</si>
  <si>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</si>
  <si>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</si>
  <si>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</si>
  <si>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</si>
  <si>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</si>
  <si>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</si>
  <si>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</si>
  <si>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</si>
  <si>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</si>
  <si>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</si>
  <si>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</si>
  <si>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</si>
  <si>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</si>
  <si>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</si>
  <si>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</si>
  <si>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</si>
  <si>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</si>
  <si>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</si>
  <si>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</si>
  <si>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</si>
  <si>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</si>
  <si>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</si>
  <si>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</si>
  <si>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</si>
  <si>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</si>
  <si>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</si>
  <si>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</si>
  <si>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</si>
  <si>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</si>
  <si>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</si>
  <si>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</si>
  <si>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</si>
  <si>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</si>
  <si>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</si>
  <si>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</si>
  <si>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</si>
  <si>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</si>
  <si>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</si>
  <si>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</si>
  <si>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</si>
  <si>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</si>
  <si>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</si>
  <si>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</si>
  <si>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</si>
  <si>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</si>
  <si>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</si>
  <si>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</si>
  <si>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</si>
  <si>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</si>
  <si>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</si>
  <si>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</si>
  <si>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</si>
  <si>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</si>
  <si>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</si>
  <si>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</si>
  <si>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</si>
  <si>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</si>
  <si>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</si>
  <si>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</si>
  <si>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</si>
  <si>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</si>
  <si>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</si>
  <si>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</si>
  <si>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</si>
  <si>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</si>
  <si>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</si>
  <si>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</si>
  <si>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</si>
  <si>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</si>
  <si>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</si>
  <si>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</si>
  <si>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</si>
  <si>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</si>
  <si>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</si>
  <si>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</si>
  <si>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</si>
  <si>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</si>
  <si>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</si>
  <si>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</si>
  <si>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</si>
  <si>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</si>
  <si>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</si>
  <si>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</si>
  <si>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</si>
  <si>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</si>
  <si>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</si>
  <si>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</si>
  <si>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</si>
  <si>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</si>
  <si>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</si>
  <si>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</si>
  <si>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</si>
  <si>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</si>
  <si>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</si>
  <si>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</si>
  <si>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</si>
  <si>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</si>
  <si>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</si>
  <si>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</si>
  <si>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</si>
  <si>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</si>
  <si>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</si>
  <si>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</si>
  <si>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</si>
  <si>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</si>
  <si>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</si>
  <si>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</si>
  <si>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</si>
  <si>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</si>
  <si>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</si>
  <si>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</si>
  <si>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</si>
  <si>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</si>
  <si>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</si>
  <si>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</si>
  <si>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</si>
  <si>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</si>
  <si>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</si>
  <si>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</si>
  <si>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</si>
  <si>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</si>
  <si>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</si>
  <si>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</si>
  <si>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</si>
  <si>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</si>
  <si>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</si>
  <si>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</si>
  <si>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</si>
  <si>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</si>
  <si>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</si>
  <si>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</si>
  <si>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</si>
  <si>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</si>
  <si>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</si>
  <si>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</si>
  <si>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</si>
  <si>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</si>
  <si>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</si>
  <si>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</si>
  <si>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</si>
  <si>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</si>
  <si>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</si>
  <si>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</si>
  <si>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</si>
  <si>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</si>
  <si>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</si>
  <si>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</si>
  <si>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</si>
  <si>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</si>
  <si>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</si>
  <si>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</si>
  <si>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</si>
  <si>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</si>
  <si>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</si>
  <si>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</si>
  <si>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</si>
  <si>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</si>
  <si>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</si>
  <si>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</si>
  <si>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</si>
  <si>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</si>
  <si>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</si>
  <si>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</si>
  <si>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</si>
  <si>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</si>
  <si>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</si>
  <si>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</si>
  <si>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</si>
  <si>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</si>
  <si>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</si>
  <si>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</si>
  <si>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</si>
  <si>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</si>
  <si>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</si>
  <si>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</si>
  <si>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</si>
  <si>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</si>
  <si>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</si>
  <si>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</si>
  <si>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</si>
  <si>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</si>
  <si>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</si>
  <si>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</si>
  <si>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</si>
  <si>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</si>
  <si>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</si>
  <si>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</si>
  <si>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</si>
  <si>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</si>
  <si>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</si>
  <si>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</si>
  <si>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</si>
  <si>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</si>
  <si>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</si>
  <si>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</si>
  <si>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</si>
  <si>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</si>
  <si>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</si>
  <si>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</si>
  <si>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</si>
  <si>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</si>
  <si>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</si>
  <si>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</si>
  <si>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</si>
  <si>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</si>
  <si>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</si>
  <si>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</si>
  <si>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</si>
  <si>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</si>
  <si>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</si>
  <si>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</si>
  <si>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</si>
  <si>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</si>
  <si>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</si>
  <si>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</si>
  <si>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</si>
  <si>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</si>
  <si>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</si>
  <si>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</si>
  <si>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</si>
  <si>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</si>
  <si>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</si>
  <si>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</si>
  <si>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</si>
  <si>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</si>
  <si>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</si>
  <si>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</si>
  <si>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</si>
  <si>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</si>
  <si>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</si>
  <si>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</si>
  <si>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</si>
  <si>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</si>
  <si>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</si>
  <si>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</si>
  <si>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</si>
  <si>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</si>
  <si>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</si>
  <si>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</si>
  <si>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</si>
  <si>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</si>
  <si>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</si>
  <si>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</si>
  <si>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</si>
  <si>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</si>
  <si>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</si>
  <si>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</si>
  <si>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</si>
  <si>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</si>
  <si>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</si>
  <si>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</si>
  <si>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</si>
  <si>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</si>
  <si>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</si>
  <si>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</si>
  <si>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</si>
  <si>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</si>
  <si>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</si>
  <si>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</si>
  <si>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</si>
  <si>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</si>
  <si>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</si>
  <si>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</si>
  <si>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</si>
  <si>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</si>
  <si>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</si>
  <si>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</si>
  <si>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</si>
  <si>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</si>
  <si>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</si>
  <si>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</si>
  <si>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</si>
  <si>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</si>
  <si>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</si>
  <si>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</si>
  <si>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</si>
  <si>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</si>
  <si>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</si>
  <si>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</si>
  <si>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</si>
  <si>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</si>
  <si>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</si>
  <si>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</si>
  <si>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</si>
  <si>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</si>
  <si>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</si>
  <si>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</si>
  <si>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</si>
  <si>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</si>
  <si>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</si>
  <si>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</si>
  <si>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</si>
  <si>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</si>
  <si>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</si>
  <si>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</si>
  <si>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</si>
  <si>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</si>
  <si>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</si>
  <si>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</si>
  <si>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</si>
  <si>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</si>
  <si>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</si>
  <si>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</si>
  <si>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</si>
  <si>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</si>
  <si>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</si>
  <si>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</si>
  <si>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</si>
  <si>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</si>
  <si>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</si>
  <si>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</si>
  <si>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</si>
  <si>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</si>
  <si>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</si>
  <si>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</si>
  <si>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</si>
  <si>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</si>
  <si>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</si>
  <si>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</si>
  <si>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</si>
  <si>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</si>
  <si>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</si>
  <si>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</si>
  <si>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</si>
  <si>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</si>
  <si>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</si>
  <si>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</si>
  <si>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</si>
  <si>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</si>
  <si>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</si>
  <si>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</si>
  <si>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</si>
  <si>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</si>
  <si>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</si>
  <si>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</si>
  <si>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</si>
  <si>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</si>
  <si>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</si>
  <si>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</si>
  <si>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</si>
  <si>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</si>
  <si>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</si>
  <si>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</si>
  <si>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</si>
  <si>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</si>
  <si>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</si>
  <si>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</si>
  <si>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</si>
  <si>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</si>
  <si>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</si>
  <si>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</si>
  <si>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</si>
  <si>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</si>
  <si>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</si>
  <si>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</si>
  <si>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</si>
  <si>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</si>
  <si>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</si>
  <si>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</si>
  <si>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</si>
  <si>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</si>
  <si>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</si>
  <si>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</si>
  <si>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</si>
  <si>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</si>
  <si>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</si>
  <si>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</si>
  <si>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</si>
  <si>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</si>
  <si>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</si>
  <si>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</si>
  <si>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</si>
  <si>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</si>
  <si>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</si>
  <si>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</si>
  <si>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</si>
  <si>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</si>
  <si>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</si>
  <si>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</si>
  <si>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</si>
  <si>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</si>
  <si>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</si>
  <si>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</si>
  <si>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</si>
  <si>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</si>
  <si>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</si>
  <si>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</si>
  <si>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</si>
  <si>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</si>
  <si>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</si>
  <si>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</si>
  <si>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</si>
  <si>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</si>
  <si>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</si>
  <si>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</si>
  <si>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</si>
  <si>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</si>
  <si>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</si>
  <si>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</si>
  <si>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</si>
  <si>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</si>
  <si>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</si>
  <si>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</si>
  <si>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</si>
  <si>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</si>
  <si>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</si>
  <si>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</si>
  <si>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</si>
  <si>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</si>
  <si>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</si>
  <si>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</si>
  <si>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</si>
  <si>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</si>
  <si>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</si>
  <si>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</si>
  <si>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</si>
  <si>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</si>
  <si>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</si>
  <si>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</si>
  <si>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</si>
  <si>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</si>
  <si>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</si>
  <si>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</si>
  <si>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</si>
  <si>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</si>
  <si>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</si>
  <si>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</si>
  <si>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</si>
  <si>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</si>
  <si>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</si>
  <si>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</si>
  <si>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</si>
  <si>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</si>
  <si>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</si>
  <si>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</si>
  <si>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</si>
  <si>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</si>
  <si>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</si>
  <si>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</si>
  <si>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</si>
  <si>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</si>
  <si>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</si>
  <si>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</si>
  <si>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</si>
  <si>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</si>
  <si>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</si>
  <si>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</si>
  <si>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</si>
  <si>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</si>
  <si>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</si>
  <si>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</si>
  <si>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</si>
  <si>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</si>
  <si>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</si>
  <si>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</si>
  <si>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</si>
  <si>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</si>
  <si>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</si>
  <si>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</si>
  <si>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</si>
  <si>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</si>
  <si>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</si>
  <si>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</si>
  <si>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</si>
  <si>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</si>
  <si>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</si>
  <si>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</si>
  <si>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</si>
  <si>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</si>
  <si>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</si>
  <si>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</si>
  <si>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</si>
  <si>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</si>
  <si>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</si>
  <si>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</si>
  <si>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</si>
  <si>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</si>
  <si>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</si>
  <si>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</si>
  <si>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</si>
  <si>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</si>
  <si>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</si>
  <si>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</si>
  <si>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</si>
  <si>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</si>
  <si>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</si>
  <si>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</si>
  <si>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</si>
  <si>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</si>
  <si>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</si>
  <si>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</si>
  <si>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</si>
  <si>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</si>
  <si>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</si>
  <si>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</si>
  <si>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</si>
  <si>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</si>
  <si>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</si>
  <si>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</si>
  <si>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</si>
  <si>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</si>
  <si>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</si>
  <si>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</si>
  <si>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</si>
  <si>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</si>
  <si>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</si>
  <si>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</si>
  <si>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</si>
  <si>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</si>
  <si>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</si>
  <si>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</si>
  <si>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</si>
  <si>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</si>
  <si>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</si>
  <si>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</si>
  <si>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</si>
  <si>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</si>
  <si>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</si>
  <si>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</si>
  <si>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</si>
  <si>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</si>
  <si>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</si>
  <si>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</si>
  <si>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</si>
  <si>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</si>
  <si>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</si>
  <si>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</si>
  <si>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</si>
  <si>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</si>
  <si>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</si>
  <si>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</si>
  <si>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</si>
  <si>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</si>
  <si>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</si>
  <si>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</si>
  <si>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</si>
  <si>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</si>
  <si>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</si>
  <si>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</si>
  <si>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</si>
  <si>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</si>
  <si>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</si>
  <si>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</si>
  <si>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</si>
  <si>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</si>
  <si>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</si>
  <si>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</si>
  <si>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</si>
  <si>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</si>
  <si>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</si>
  <si>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</si>
  <si>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</si>
  <si>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</si>
  <si>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</si>
  <si>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</si>
  <si>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</si>
  <si>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</si>
  <si>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</si>
  <si>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</si>
  <si>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</si>
  <si>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</si>
  <si>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</si>
  <si>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</si>
  <si>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</si>
  <si>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</si>
  <si>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</si>
  <si>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</si>
  <si>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</si>
  <si>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</si>
  <si>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</si>
  <si>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</si>
  <si>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</si>
  <si>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</si>
  <si>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</si>
  <si>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</si>
  <si>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</si>
  <si>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</si>
  <si>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</si>
  <si>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</si>
  <si>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</si>
  <si>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</si>
  <si>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</si>
  <si>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</si>
  <si>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</si>
  <si>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</si>
  <si>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</si>
  <si>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</si>
  <si>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</si>
  <si>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</si>
  <si>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</si>
  <si>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</si>
  <si>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</si>
  <si>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</si>
  <si>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</si>
  <si>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</si>
  <si>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</si>
  <si>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</si>
  <si>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</si>
  <si>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</si>
  <si>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</si>
  <si>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</si>
  <si>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</si>
  <si>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</si>
  <si>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</si>
  <si>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</si>
  <si>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</si>
  <si>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</si>
  <si>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</si>
  <si>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</si>
  <si>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</si>
  <si>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</si>
  <si>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</si>
  <si>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</si>
  <si>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</si>
  <si>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</si>
  <si>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</si>
  <si>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</si>
  <si>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</si>
  <si>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</si>
  <si>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</si>
  <si>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</si>
  <si>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</si>
  <si>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</si>
  <si>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</si>
  <si>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</si>
  <si>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</si>
  <si>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</si>
  <si>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</si>
  <si>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</si>
  <si>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</si>
  <si>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</si>
  <si>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</si>
  <si>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</si>
  <si>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</si>
  <si>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</si>
  <si>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</si>
  <si>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</si>
  <si>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</si>
  <si>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</si>
  <si>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</si>
  <si>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</si>
  <si>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</si>
  <si>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</si>
  <si>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</si>
  <si>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</si>
  <si>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</si>
  <si>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</si>
  <si>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</si>
  <si>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</si>
  <si>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</si>
  <si>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</si>
  <si>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</si>
  <si>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</si>
  <si>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</si>
  <si>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</si>
  <si>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</si>
  <si>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</si>
  <si>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</si>
  <si>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</si>
  <si>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</si>
  <si>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</si>
  <si>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</si>
  <si>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</si>
  <si>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</si>
  <si>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</si>
  <si>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</si>
  <si>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</si>
  <si>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</si>
  <si>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</si>
  <si>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</si>
  <si>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</si>
  <si>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</si>
  <si>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</si>
  <si>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</si>
  <si>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</si>
  <si>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</si>
  <si>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</si>
  <si>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</si>
  <si>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</si>
  <si>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</si>
  <si>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</si>
  <si>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</si>
  <si>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</si>
  <si>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</si>
  <si>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</si>
  <si>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</si>
  <si>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</si>
  <si>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</si>
  <si>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</si>
  <si>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</si>
  <si>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</si>
  <si>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</si>
  <si>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</si>
  <si>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</si>
  <si>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</si>
  <si>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</si>
  <si>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</si>
  <si>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</si>
  <si>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</si>
  <si>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</si>
  <si>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</si>
  <si>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</si>
  <si>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</si>
  <si>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</si>
  <si>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</si>
  <si>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</si>
  <si>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</si>
  <si>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</si>
  <si>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</si>
  <si>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</si>
  <si>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</si>
  <si>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</si>
  <si>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</si>
  <si>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</si>
  <si>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</si>
  <si>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</si>
  <si>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</si>
  <si>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</si>
  <si>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</si>
  <si>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</si>
  <si>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</si>
  <si>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</si>
  <si>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</si>
  <si>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</si>
  <si>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</si>
  <si>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</si>
  <si>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</si>
  <si>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</si>
  <si>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</si>
  <si>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</si>
  <si>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</si>
  <si>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</si>
  <si>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</si>
  <si>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</si>
  <si>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</si>
  <si>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</si>
  <si>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</si>
  <si>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</si>
  <si>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</si>
  <si>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</si>
  <si>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</si>
  <si>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</si>
  <si>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</si>
  <si>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</si>
  <si>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</si>
  <si>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</si>
  <si>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</si>
  <si>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</si>
  <si>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</si>
  <si>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</si>
  <si>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</si>
  <si>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</si>
  <si>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</si>
  <si>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</si>
  <si>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</si>
  <si>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</si>
  <si>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</si>
  <si>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</si>
  <si>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</si>
  <si>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</si>
  <si>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</si>
  <si>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</si>
  <si>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</si>
  <si>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</si>
  <si>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</si>
  <si>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</si>
  <si>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</si>
  <si>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</si>
  <si>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</si>
  <si>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</si>
  <si>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</si>
  <si>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</si>
  <si>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</si>
  <si>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</si>
  <si>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</si>
  <si>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</si>
  <si>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</si>
  <si>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</si>
  <si>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</si>
  <si>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</si>
  <si>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</si>
  <si>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</si>
  <si>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</si>
  <si>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</si>
  <si>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</si>
  <si>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</si>
  <si>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</si>
  <si>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</si>
  <si>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</si>
  <si>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</si>
  <si>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</si>
  <si>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</si>
  <si>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</si>
  <si>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</si>
  <si>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</si>
  <si>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</si>
  <si>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</si>
  <si>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</si>
  <si>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</si>
  <si>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</si>
  <si>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</si>
  <si>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</si>
  <si>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</si>
  <si>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</si>
  <si>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</si>
  <si>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</si>
  <si>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</si>
  <si>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</si>
  <si>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</si>
  <si>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</si>
  <si>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</si>
  <si>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</si>
  <si>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</si>
  <si>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</si>
  <si>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</si>
  <si>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</si>
  <si>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</si>
  <si>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</si>
  <si>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</si>
  <si>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</si>
  <si>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</si>
  <si>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</si>
  <si>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</si>
  <si>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</si>
  <si>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</si>
  <si>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</si>
  <si>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</si>
  <si>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</si>
  <si>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</si>
  <si>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</si>
  <si>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</si>
  <si>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</si>
  <si>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</si>
  <si>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</si>
  <si>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</si>
  <si>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</si>
  <si>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</si>
  <si>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</si>
  <si>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</si>
  <si>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</si>
  <si>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</si>
  <si>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</si>
  <si>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</si>
  <si>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</si>
  <si>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</si>
  <si>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</si>
  <si>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</si>
  <si>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</si>
  <si>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</si>
  <si>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</si>
  <si>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</si>
  <si>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</si>
  <si>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</si>
  <si>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</si>
  <si>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</si>
  <si>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</si>
  <si>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</si>
  <si>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</si>
  <si>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</si>
  <si>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</si>
  <si>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</si>
  <si>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</si>
  <si>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</si>
  <si>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</si>
  <si>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</si>
  <si>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</si>
  <si>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</si>
  <si>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</si>
  <si>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</si>
  <si>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</si>
  <si>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</si>
  <si>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</si>
  <si>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</si>
  <si>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</si>
  <si>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</si>
  <si>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</si>
  <si>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</si>
  <si>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</si>
  <si>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</si>
  <si>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</si>
  <si>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</si>
  <si>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</si>
  <si>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</si>
  <si>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</si>
  <si>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</si>
  <si>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</si>
  <si>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</si>
  <si>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</si>
  <si>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</si>
  <si>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</si>
  <si>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</si>
  <si>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</si>
  <si>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</si>
  <si>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</si>
  <si>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</si>
  <si>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</si>
  <si>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</si>
  <si>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</si>
  <si>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</si>
  <si>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</si>
  <si>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</si>
  <si>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</si>
  <si>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</si>
  <si>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</si>
  <si>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</si>
  <si>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</si>
  <si>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</si>
  <si>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</si>
  <si>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</si>
  <si>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</si>
  <si>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</si>
  <si>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</si>
  <si>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</si>
  <si>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</si>
  <si>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</si>
  <si>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</si>
  <si>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</si>
  <si>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</si>
  <si>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</si>
  <si>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</si>
  <si>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</si>
  <si>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</si>
  <si>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</si>
  <si>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</si>
  <si>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</si>
  <si>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</si>
  <si>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</si>
  <si>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</si>
  <si>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</si>
  <si>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</si>
  <si>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</si>
  <si>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</si>
  <si>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</si>
  <si>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</si>
  <si>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</si>
  <si>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</si>
  <si>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</si>
  <si>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</si>
  <si>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</si>
  <si>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</si>
  <si>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</si>
  <si>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</si>
  <si>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</si>
  <si>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</si>
  <si>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</si>
  <si>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</si>
  <si>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</si>
  <si>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</si>
  <si>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</si>
  <si>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</si>
  <si>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</si>
  <si>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</si>
  <si>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</si>
  <si>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</si>
  <si>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</si>
  <si>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</si>
  <si>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</si>
  <si>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</si>
  <si>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</si>
  <si>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</si>
  <si>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</si>
  <si>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</si>
  <si>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</si>
  <si>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</si>
  <si>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</si>
  <si>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</si>
  <si>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</si>
  <si>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</si>
  <si>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</si>
  <si>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</si>
  <si>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</si>
  <si>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</si>
  <si>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</si>
  <si>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</si>
  <si>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</si>
  <si>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</si>
  <si>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</si>
  <si>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</si>
  <si>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</si>
  <si>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</si>
  <si>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</si>
  <si>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</si>
  <si>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</si>
  <si>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</si>
  <si>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</si>
  <si>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</si>
  <si>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</si>
  <si>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</si>
  <si>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</si>
  <si>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</si>
  <si>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</si>
  <si>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</si>
  <si>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</si>
  <si>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</si>
  <si>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</si>
  <si>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</si>
  <si>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</si>
  <si>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</si>
  <si>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</si>
  <si>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</si>
  <si>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</si>
  <si>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</si>
  <si>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</si>
  <si>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</si>
  <si>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</si>
  <si>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</si>
  <si>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</si>
  <si>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</si>
  <si>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</si>
  <si>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</si>
  <si>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</si>
  <si>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</si>
  <si>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</si>
  <si>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</si>
  <si>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</si>
  <si>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</si>
  <si>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</si>
  <si>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</si>
  <si>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</si>
  <si>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</si>
  <si>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</si>
  <si>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</si>
  <si>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</si>
  <si>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</si>
  <si>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</si>
  <si>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</si>
  <si>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</si>
  <si>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</si>
  <si>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</si>
  <si>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</si>
  <si>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</si>
  <si>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</si>
  <si>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</si>
  <si>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</si>
  <si>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</si>
  <si>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</si>
  <si>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</si>
  <si>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</si>
  <si>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</si>
  <si>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</si>
  <si>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</si>
  <si>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</si>
  <si>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</si>
  <si>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</si>
  <si>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</si>
  <si>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</si>
  <si>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</si>
  <si>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</si>
  <si>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</si>
  <si>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</si>
  <si>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</si>
  <si>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</si>
  <si>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</si>
  <si>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</si>
  <si>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</si>
  <si>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</si>
  <si>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</si>
  <si>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</si>
  <si>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</si>
  <si>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</si>
  <si>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</si>
  <si>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</si>
  <si>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</si>
  <si>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</si>
  <si>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</si>
  <si>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</si>
  <si>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</si>
  <si>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</si>
  <si>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</si>
  <si>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</si>
  <si>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</si>
  <si>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</si>
  <si>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</si>
  <si>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</si>
  <si>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</si>
  <si>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</si>
  <si>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</si>
  <si>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</si>
  <si>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</si>
  <si>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</si>
  <si>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</si>
  <si>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</si>
  <si>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</si>
  <si>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</si>
  <si>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</si>
  <si>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</si>
  <si>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</si>
  <si>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</si>
  <si>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</si>
  <si>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</si>
  <si>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</si>
  <si>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</si>
  <si>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</si>
  <si>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</si>
  <si>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</si>
  <si>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</si>
  <si>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</si>
  <si>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</si>
  <si>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</si>
  <si>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</si>
  <si>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</si>
  <si>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</si>
  <si>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</si>
  <si>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</si>
  <si>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</si>
  <si>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</si>
  <si>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</si>
  <si>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</si>
  <si>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</si>
  <si>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</si>
  <si>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</si>
  <si>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</si>
  <si>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</si>
  <si>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</si>
  <si>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</si>
  <si>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</si>
  <si>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</si>
  <si>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</si>
  <si>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</si>
  <si>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</si>
  <si>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</si>
  <si>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</si>
  <si>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</si>
  <si>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</si>
  <si>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</si>
  <si>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</si>
  <si>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</si>
  <si>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</si>
  <si>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</si>
  <si>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</si>
  <si>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</si>
  <si>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</si>
  <si>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</si>
  <si>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</si>
  <si>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</si>
  <si>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</si>
  <si>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</si>
  <si>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</si>
  <si>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</si>
  <si>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</si>
  <si>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</si>
  <si>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</si>
  <si>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</si>
  <si>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</si>
  <si>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</si>
  <si>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</si>
  <si>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</si>
  <si>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</si>
  <si>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</si>
  <si>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</si>
  <si>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</si>
  <si>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</si>
  <si>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</si>
  <si>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</si>
  <si>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</si>
  <si>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</si>
  <si>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</si>
  <si>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</si>
  <si>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</si>
  <si>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</si>
  <si>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</si>
  <si>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</si>
  <si>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</si>
  <si>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</si>
  <si>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</si>
  <si>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</si>
  <si>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</si>
  <si>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</si>
  <si>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</si>
  <si>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</si>
  <si>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</si>
  <si>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</si>
  <si>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</si>
  <si>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</si>
  <si>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</si>
  <si>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</si>
  <si>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</si>
  <si>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</si>
  <si>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</si>
  <si>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</si>
  <si>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</si>
  <si>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</si>
  <si>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</si>
  <si>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</si>
  <si>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</si>
  <si>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</si>
  <si>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</si>
  <si>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</si>
  <si>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</si>
  <si>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</si>
  <si>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</si>
  <si>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</si>
  <si>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</si>
  <si>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</si>
  <si>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</si>
  <si>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</si>
  <si>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</si>
  <si>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</si>
  <si>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</si>
  <si>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</si>
  <si>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</si>
  <si>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</si>
  <si>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</si>
  <si>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</si>
  <si>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</si>
  <si>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</si>
  <si>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</si>
  <si>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</si>
  <si>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</si>
  <si>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</si>
  <si>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</si>
  <si>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</si>
  <si>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</si>
  <si>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</si>
  <si>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</si>
  <si>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</si>
  <si>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</si>
  <si>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</si>
  <si>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</si>
  <si>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</si>
  <si>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</si>
  <si>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</si>
  <si>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</si>
  <si>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</si>
  <si>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</si>
  <si>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</si>
  <si>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</si>
  <si>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</si>
  <si>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</si>
  <si>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</si>
  <si>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</si>
  <si>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</si>
  <si>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</si>
  <si>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</si>
  <si>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</si>
  <si>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</si>
  <si>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</si>
  <si>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</si>
  <si>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</si>
  <si>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</si>
  <si>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</si>
  <si>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</si>
  <si>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</si>
  <si>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</si>
  <si>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</si>
  <si>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</si>
  <si>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</si>
  <si>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</si>
  <si>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</si>
  <si>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</si>
  <si>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</si>
  <si>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</si>
  <si>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</si>
  <si>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</si>
  <si>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</si>
  <si>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</si>
  <si>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</si>
  <si>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</si>
  <si>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</si>
  <si>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</si>
  <si>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</si>
  <si>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</si>
  <si>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</si>
  <si>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</si>
  <si>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</si>
  <si>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</si>
  <si>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</si>
  <si>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</si>
  <si>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</si>
  <si>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</si>
  <si>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</si>
  <si>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</si>
  <si>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</si>
  <si>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</si>
  <si>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</si>
  <si>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</si>
  <si>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</si>
  <si>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</si>
  <si>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</si>
  <si>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</si>
  <si>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</si>
  <si>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</si>
  <si>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</si>
  <si>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</si>
  <si>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</si>
  <si>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</si>
  <si>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</si>
  <si>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</si>
  <si>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</si>
  <si>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</si>
  <si>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</si>
  <si>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</si>
  <si>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</si>
  <si>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</si>
  <si>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</si>
  <si>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</si>
  <si>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</si>
  <si>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</si>
  <si>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</si>
  <si>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</si>
  <si>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</si>
  <si>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</si>
  <si>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</si>
  <si>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</si>
  <si>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</si>
  <si>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</si>
  <si>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</si>
  <si>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</si>
  <si>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</si>
  <si>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</si>
  <si>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</si>
  <si>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</si>
  <si>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</si>
  <si>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</si>
  <si>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</si>
  <si>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</si>
  <si>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</si>
  <si>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</si>
  <si>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</si>
  <si>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</si>
  <si>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</si>
  <si>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</si>
  <si>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</si>
  <si>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</si>
  <si>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</si>
  <si>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</si>
  <si>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</si>
  <si>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</si>
  <si>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</si>
  <si>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</si>
  <si>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</si>
  <si>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</si>
  <si>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</si>
  <si>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</si>
  <si>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</si>
  <si>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</si>
  <si>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</si>
  <si>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</si>
  <si>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</si>
  <si>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</si>
  <si>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</si>
  <si>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</si>
  <si>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</si>
  <si>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</si>
  <si>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</si>
  <si>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</si>
  <si>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</si>
  <si>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</si>
  <si>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</si>
  <si>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</si>
  <si>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</si>
  <si>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</si>
  <si>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</si>
  <si>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</si>
  <si>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</si>
  <si>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</si>
  <si>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</si>
  <si>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</si>
  <si>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</si>
  <si>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</si>
  <si>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</si>
  <si>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</si>
  <si>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</si>
  <si>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</si>
  <si>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</si>
  <si>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</si>
  <si>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</si>
  <si>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</si>
  <si>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</si>
  <si>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</si>
  <si>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</si>
  <si>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</si>
  <si>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</si>
  <si>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</si>
  <si>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</si>
  <si>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</si>
  <si>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</si>
  <si>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</si>
  <si>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</si>
  <si>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</si>
  <si>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</si>
  <si>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</si>
  <si>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</si>
  <si>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</si>
  <si>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</si>
  <si>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</si>
  <si>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</si>
  <si>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</si>
  <si>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</si>
  <si>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</si>
  <si>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</si>
  <si>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</si>
  <si>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</si>
  <si>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</si>
  <si>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</si>
  <si>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</si>
  <si>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</si>
  <si>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</si>
  <si>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</si>
  <si>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</si>
  <si>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</si>
  <si>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</si>
  <si>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</si>
  <si>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</si>
  <si>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</si>
  <si>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</si>
  <si>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</si>
  <si>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</si>
  <si>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</si>
  <si>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</si>
  <si>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</si>
  <si>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</si>
  <si>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</si>
  <si>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</si>
  <si>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</si>
  <si>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</si>
  <si>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</si>
  <si>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</si>
  <si>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</si>
  <si>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</si>
  <si>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</si>
  <si>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</si>
  <si>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</si>
  <si>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</si>
  <si>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</si>
  <si>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</si>
  <si>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</si>
  <si>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</si>
  <si>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</si>
  <si>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</si>
  <si>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</si>
  <si>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</si>
  <si>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</si>
  <si>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</si>
  <si>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</si>
  <si>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</si>
  <si>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</si>
  <si>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</si>
  <si>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</si>
  <si>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</si>
  <si>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</si>
  <si>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</si>
  <si>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</si>
  <si>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</si>
  <si>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</si>
  <si>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</si>
  <si>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</si>
  <si>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</si>
  <si>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</si>
  <si>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</si>
  <si>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</si>
  <si>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</si>
  <si>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</si>
  <si>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</si>
  <si>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</si>
  <si>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</si>
  <si>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</si>
  <si>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</si>
  <si>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</si>
  <si>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</si>
  <si>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</si>
  <si>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</si>
  <si>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</si>
  <si>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</si>
  <si>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</si>
  <si>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</si>
  <si>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</si>
  <si>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</si>
  <si>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</si>
  <si>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</si>
  <si>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</si>
  <si>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</si>
  <si>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</si>
  <si>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</si>
  <si>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</si>
  <si>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</si>
  <si>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</si>
  <si>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</si>
  <si>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</si>
  <si>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</si>
  <si>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</si>
  <si>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</si>
  <si>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</si>
  <si>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</si>
  <si>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</si>
  <si>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</si>
  <si>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</si>
  <si>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</si>
  <si>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</si>
  <si>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</si>
  <si>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</si>
  <si>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</si>
  <si>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</si>
  <si>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</si>
  <si>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</si>
  <si>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</si>
  <si>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</si>
  <si>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</si>
  <si>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</si>
  <si>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</si>
  <si>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</si>
  <si>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</si>
  <si>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</si>
  <si>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</si>
  <si>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</si>
  <si>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</si>
  <si>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</si>
  <si>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</si>
  <si>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</si>
  <si>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</si>
  <si>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</si>
  <si>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</si>
  <si>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</si>
  <si>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</si>
  <si>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</si>
  <si>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</si>
  <si>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</si>
  <si>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</si>
  <si>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</si>
  <si>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</si>
  <si>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</si>
  <si>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</si>
  <si>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</si>
  <si>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</si>
  <si>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</si>
  <si>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</si>
  <si>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</si>
  <si>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</si>
  <si>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</si>
  <si>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</si>
  <si>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</si>
  <si>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</si>
  <si>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</si>
  <si>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</si>
  <si>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</si>
  <si>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</si>
  <si>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</si>
  <si>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</si>
  <si>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</si>
  <si>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</si>
  <si>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</si>
  <si>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</si>
  <si>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</si>
  <si>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</si>
  <si>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</si>
  <si>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</si>
  <si>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</si>
  <si>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</si>
  <si>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</si>
  <si>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</si>
  <si>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</si>
  <si>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</si>
  <si>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</si>
  <si>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</si>
  <si>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</si>
  <si>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</si>
  <si>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</si>
  <si>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</si>
  <si>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</si>
  <si>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</si>
  <si>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</si>
  <si>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</si>
  <si>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</si>
  <si>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</si>
  <si>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</si>
  <si>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</si>
  <si>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</si>
  <si>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</si>
  <si>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</si>
  <si>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</si>
  <si>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</si>
  <si>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</si>
  <si>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</si>
  <si>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</si>
  <si>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</si>
  <si>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</si>
  <si>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</si>
  <si>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</si>
  <si>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</si>
  <si>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</si>
  <si>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</si>
  <si>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</si>
  <si>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</si>
  <si>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</si>
  <si>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</si>
  <si>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</si>
  <si>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</si>
  <si>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</si>
  <si>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</si>
  <si>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</si>
  <si>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</si>
  <si>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</si>
  <si>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</si>
  <si>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</si>
  <si>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</si>
  <si>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</si>
  <si>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</si>
  <si>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</si>
  <si>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</si>
  <si>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</si>
  <si>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</si>
  <si>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</si>
  <si>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</si>
  <si>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</si>
  <si>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</si>
  <si>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</si>
  <si>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</si>
  <si>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</si>
  <si>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</si>
  <si>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</si>
  <si>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</si>
  <si>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</si>
  <si>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</si>
  <si>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</si>
  <si>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</si>
  <si>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</si>
  <si>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</si>
  <si>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</si>
  <si>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</si>
  <si>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</si>
  <si>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</si>
  <si>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</si>
  <si>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</si>
  <si>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</si>
  <si>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</si>
  <si>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</si>
  <si>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</si>
  <si>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</si>
  <si>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</si>
  <si>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</si>
  <si>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</si>
  <si>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</si>
  <si>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</si>
  <si>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</si>
  <si>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</si>
  <si>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</si>
  <si>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</si>
  <si>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</si>
  <si>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</si>
  <si>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</si>
  <si>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</si>
  <si>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</si>
  <si>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</si>
  <si>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</si>
  <si>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</si>
  <si>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</si>
  <si>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</si>
  <si>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</si>
  <si>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</si>
  <si>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</si>
  <si>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</si>
  <si>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</si>
  <si>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</si>
  <si>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</si>
  <si>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</si>
  <si>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</si>
  <si>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</si>
  <si>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</si>
  <si>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</si>
  <si>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</si>
  <si>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</si>
  <si>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</si>
  <si>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</si>
  <si>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</si>
  <si>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</si>
  <si>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</si>
  <si>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</si>
  <si>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</si>
  <si>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</si>
  <si>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</si>
  <si>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</si>
  <si>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</si>
  <si>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</si>
  <si>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</si>
  <si>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</si>
  <si>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</si>
  <si>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</si>
  <si>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</si>
  <si>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</si>
  <si>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</si>
  <si>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</si>
  <si>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</si>
  <si>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</si>
  <si>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</si>
  <si>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</si>
  <si>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</si>
  <si>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</si>
  <si>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</si>
  <si>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</si>
  <si>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</si>
  <si>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</si>
  <si>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</si>
  <si>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</si>
  <si>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</si>
  <si>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</si>
  <si>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</si>
  <si>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</si>
  <si>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</si>
  <si>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</si>
  <si>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</si>
  <si>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</si>
  <si>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</si>
  <si>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</si>
  <si>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</si>
  <si>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</si>
  <si>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</si>
  <si>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</si>
  <si>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</si>
  <si>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</si>
  <si>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</si>
  <si>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</si>
  <si>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</si>
  <si>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</si>
  <si>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</si>
  <si>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</si>
  <si>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</si>
  <si>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</si>
  <si>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</si>
  <si>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</si>
  <si>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</si>
  <si>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</si>
  <si>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</si>
  <si>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</si>
  <si>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</si>
  <si>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</si>
  <si>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</si>
  <si>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</si>
  <si>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</si>
  <si>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</si>
  <si>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</si>
  <si>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</si>
  <si>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</si>
  <si>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</si>
  <si>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</si>
  <si>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</si>
  <si>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</si>
  <si>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</si>
  <si>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</si>
  <si>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</si>
  <si>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</si>
  <si>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</si>
  <si>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</si>
  <si>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</si>
  <si>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</si>
  <si>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</si>
  <si>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</si>
  <si>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</si>
  <si>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</si>
  <si>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</si>
  <si>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</si>
  <si>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</si>
  <si>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</si>
  <si>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</si>
  <si>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</si>
  <si>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</si>
  <si>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</si>
  <si>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</si>
  <si>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</si>
  <si>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</si>
  <si>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</si>
  <si>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</si>
  <si>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</si>
  <si>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</si>
  <si>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</si>
  <si>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</si>
  <si>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</si>
  <si>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</si>
  <si>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</si>
  <si>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</si>
  <si>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</si>
  <si>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</si>
  <si>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</si>
  <si>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</si>
  <si>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</si>
  <si>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</si>
  <si>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</si>
  <si>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</si>
  <si>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</si>
  <si>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</si>
  <si>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</si>
  <si>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</si>
  <si>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</si>
  <si>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</si>
  <si>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</si>
  <si>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</si>
  <si>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</si>
  <si>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</si>
  <si>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</si>
  <si>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</si>
  <si>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</si>
  <si>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</si>
  <si>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</si>
  <si>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</si>
  <si>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</si>
  <si>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</si>
  <si>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</si>
  <si>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</si>
  <si>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</si>
  <si>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</si>
  <si>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</si>
  <si>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</si>
  <si>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</si>
  <si>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</si>
  <si>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</si>
  <si>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</si>
  <si>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</si>
  <si>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</si>
  <si>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</si>
  <si>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</si>
  <si>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</si>
  <si>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</si>
  <si>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</si>
  <si>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</si>
  <si>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</si>
  <si>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</si>
  <si>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</si>
  <si>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</si>
  <si>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</si>
  <si>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</si>
  <si>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</si>
  <si>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</si>
  <si>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</si>
  <si>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</si>
  <si>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</si>
  <si>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</si>
  <si>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</si>
  <si>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</si>
  <si>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</si>
  <si>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</si>
  <si>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</si>
  <si>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</si>
  <si>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</si>
  <si>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</si>
  <si>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</si>
  <si>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</si>
  <si>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</si>
  <si>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</si>
  <si>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</si>
  <si>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</si>
  <si>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</si>
  <si>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</si>
  <si>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</si>
  <si>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</si>
  <si>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</si>
  <si>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</si>
  <si>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</si>
  <si>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</si>
  <si>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</si>
  <si>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</si>
  <si>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</si>
  <si>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</si>
  <si>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</si>
  <si>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</si>
  <si>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</si>
  <si>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</si>
  <si>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</si>
  <si>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</si>
  <si>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</si>
  <si>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</si>
  <si>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</si>
  <si>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</si>
  <si>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</si>
  <si>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</si>
  <si>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</si>
  <si>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</si>
  <si>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</si>
  <si>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</si>
  <si>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</si>
  <si>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</si>
  <si>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</si>
  <si>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</si>
  <si>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</si>
  <si>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</si>
  <si>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</si>
  <si>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</si>
  <si>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</si>
  <si>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</si>
  <si>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</si>
  <si>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</si>
  <si>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</si>
  <si>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</si>
  <si>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</si>
  <si>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</si>
  <si>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</si>
  <si>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</si>
  <si>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</si>
  <si>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</si>
  <si>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</si>
  <si>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</si>
  <si>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</si>
  <si>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</si>
  <si>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</si>
  <si>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</si>
  <si>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</si>
  <si>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</si>
  <si>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</si>
  <si>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</si>
  <si>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</si>
  <si>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</si>
  <si>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</si>
  <si>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</si>
  <si>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</si>
  <si>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</si>
  <si>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</si>
  <si>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</si>
  <si>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</si>
  <si>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</si>
  <si>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</si>
  <si>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</si>
  <si>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</si>
  <si>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</si>
  <si>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</si>
  <si>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</si>
  <si>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</si>
  <si>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</si>
  <si>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</si>
  <si>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</si>
  <si>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</si>
  <si>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</si>
  <si>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</si>
  <si>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</si>
  <si>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</si>
  <si>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</si>
  <si>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</si>
  <si>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</si>
  <si>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</si>
  <si>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</si>
  <si>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</si>
  <si>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</si>
  <si>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</si>
  <si>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</si>
  <si>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</si>
  <si>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</si>
  <si>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</si>
  <si>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</si>
  <si>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</si>
  <si>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</si>
  <si>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</si>
  <si>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</si>
  <si>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</si>
  <si>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</si>
  <si>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</si>
  <si>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</si>
  <si>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</si>
  <si>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</si>
  <si>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</si>
  <si>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</si>
  <si>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</si>
  <si>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</si>
  <si>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</si>
  <si>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</si>
  <si>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</si>
  <si>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</si>
  <si>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</si>
  <si>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</si>
  <si>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</si>
  <si>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</si>
  <si>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</si>
  <si>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</si>
  <si>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</si>
  <si>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</si>
  <si>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</si>
  <si>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</si>
  <si>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</si>
  <si>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</si>
  <si>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</si>
  <si>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</si>
  <si>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</si>
  <si>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</si>
  <si>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</si>
  <si>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</si>
  <si>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</si>
  <si>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</si>
  <si>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</si>
  <si>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</si>
  <si>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</si>
  <si>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</si>
  <si>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</si>
  <si>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</si>
  <si>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</si>
  <si>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</si>
  <si>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</si>
  <si>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</si>
  <si>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</si>
  <si>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</si>
  <si>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</si>
  <si>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</si>
  <si>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</si>
  <si>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</si>
  <si>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</si>
  <si>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</si>
  <si>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</si>
  <si>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</si>
  <si>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</si>
  <si>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</si>
  <si>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</si>
  <si>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</si>
  <si>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</si>
  <si>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</si>
  <si>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</si>
  <si>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</si>
  <si>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</si>
  <si>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</si>
  <si>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</si>
  <si>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</si>
  <si>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</si>
  <si>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</si>
  <si>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</si>
  <si>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</si>
  <si>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</si>
  <si>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</si>
  <si>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</si>
  <si>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</si>
  <si>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</si>
  <si>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</si>
  <si>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</si>
  <si>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</si>
  <si>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</si>
  <si>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</si>
  <si>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</si>
  <si>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</si>
  <si>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</si>
  <si>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</si>
  <si>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</si>
  <si>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</si>
  <si>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</si>
  <si>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</si>
  <si>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</si>
  <si>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</si>
  <si>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</si>
  <si>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</si>
  <si>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</si>
  <si>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</si>
  <si>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</si>
  <si>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</si>
  <si>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</si>
  <si>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</si>
  <si>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</si>
  <si>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</si>
  <si>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</si>
  <si>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</si>
  <si>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</si>
  <si>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</si>
  <si>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</si>
  <si>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</si>
  <si>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</si>
  <si>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</si>
  <si>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</si>
  <si>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</si>
  <si>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</si>
  <si>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</si>
  <si>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</si>
  <si>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</si>
  <si>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</si>
  <si>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</si>
  <si>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</si>
  <si>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</si>
  <si>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</si>
  <si>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</si>
  <si>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</si>
  <si>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</si>
  <si>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</si>
  <si>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</si>
  <si>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</si>
  <si>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</si>
  <si>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</si>
  <si>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</si>
  <si>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</si>
  <si>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</si>
  <si>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</si>
  <si>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</si>
  <si>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</si>
  <si>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</si>
  <si>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</si>
  <si>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</si>
  <si>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</si>
  <si>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</si>
  <si>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</si>
  <si>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</si>
  <si>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</si>
  <si>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</si>
  <si>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</si>
  <si>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</si>
  <si>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</si>
  <si>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</si>
  <si>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</si>
  <si>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</si>
  <si>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</si>
  <si>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</si>
  <si>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</si>
  <si>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</si>
  <si>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</si>
  <si>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</si>
  <si>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</si>
  <si>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</si>
  <si>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</si>
  <si>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</si>
  <si>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</si>
  <si>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</si>
  <si>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</si>
  <si>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</si>
  <si>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</si>
  <si>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</si>
  <si>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</si>
  <si>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</si>
  <si>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</si>
  <si>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</si>
  <si>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</si>
  <si>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</si>
  <si>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</si>
  <si>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</si>
  <si>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</si>
  <si>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</si>
  <si>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</si>
  <si>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</si>
  <si>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</si>
  <si>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</si>
  <si>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</si>
  <si>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</si>
  <si>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</si>
  <si>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</si>
  <si>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</si>
  <si>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</si>
  <si>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</si>
  <si>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</si>
  <si>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</si>
  <si>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</si>
  <si>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</si>
  <si>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</si>
  <si>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</si>
  <si>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</si>
  <si>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</si>
  <si>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</si>
  <si>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</si>
  <si>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</si>
  <si>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</si>
  <si>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</si>
  <si>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</si>
  <si>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</si>
  <si>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</si>
  <si>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</si>
  <si>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</si>
  <si>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</si>
  <si>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</si>
  <si>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</si>
  <si>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</si>
  <si>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</si>
  <si>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</si>
  <si>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</si>
  <si>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</si>
  <si>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</si>
  <si>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</si>
  <si>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</si>
  <si>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</si>
  <si>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</si>
  <si>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</si>
  <si>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</si>
  <si>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</si>
  <si>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</si>
  <si>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</si>
  <si>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</si>
  <si>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</si>
  <si>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</si>
  <si>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</si>
  <si>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</si>
  <si>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</si>
  <si>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</si>
  <si>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</si>
  <si>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</si>
  <si>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</si>
  <si>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</si>
  <si>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</si>
  <si>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</si>
  <si>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</si>
  <si>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</si>
  <si>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</si>
  <si>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</si>
  <si>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</si>
  <si>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</si>
  <si>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</si>
  <si>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</si>
  <si>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</si>
  <si>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</si>
  <si>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</si>
  <si>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</si>
  <si>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</si>
  <si>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</si>
  <si>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</si>
  <si>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</si>
  <si>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</si>
  <si>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</si>
  <si>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</si>
  <si>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</si>
  <si>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</si>
  <si>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</si>
  <si>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</si>
  <si>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</si>
  <si>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</si>
  <si>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</si>
  <si>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</si>
  <si>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</si>
  <si>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</si>
  <si>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</si>
  <si>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</si>
  <si>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</si>
  <si>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</si>
  <si>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</si>
  <si>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</si>
  <si>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</si>
  <si>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</si>
  <si>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</si>
  <si>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</si>
  <si>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</si>
  <si>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</si>
  <si>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</si>
  <si>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</si>
  <si>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</si>
  <si>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</si>
  <si>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</si>
  <si>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</si>
  <si>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</si>
  <si>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</si>
  <si>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</si>
  <si>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</si>
  <si>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</si>
  <si>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</si>
  <si>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</si>
  <si>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</si>
  <si>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</si>
  <si>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</si>
  <si>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</si>
  <si>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</si>
  <si>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</si>
  <si>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</si>
  <si>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</si>
  <si>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</si>
  <si>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</si>
  <si>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</si>
  <si>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</si>
  <si>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</si>
  <si>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</si>
  <si>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</si>
  <si>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</si>
  <si>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</si>
  <si>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</si>
  <si>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</si>
  <si>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</si>
  <si>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</si>
  <si>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</si>
  <si>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</si>
  <si>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</si>
  <si>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</si>
  <si>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</si>
  <si>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</si>
  <si>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</si>
  <si>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</si>
  <si>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</si>
  <si>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</si>
  <si>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</si>
  <si>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</si>
  <si>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</si>
  <si>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</si>
  <si>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</si>
  <si>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</si>
  <si>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</si>
  <si>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</si>
  <si>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</si>
  <si>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</si>
  <si>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</si>
  <si>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</si>
  <si>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</si>
  <si>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</si>
  <si>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</si>
  <si>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</si>
  <si>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</si>
  <si>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</si>
  <si>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</si>
  <si>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</si>
  <si>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</si>
  <si>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</si>
  <si>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</si>
  <si>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</si>
  <si>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</si>
  <si>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</si>
  <si>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</si>
  <si>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</si>
  <si>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</si>
  <si>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</si>
  <si>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</si>
  <si>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</si>
  <si>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</si>
  <si>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</si>
  <si>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</si>
  <si>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</si>
  <si>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</si>
  <si>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</si>
  <si>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</si>
  <si>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</si>
  <si>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</si>
  <si>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</si>
  <si>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</si>
  <si>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</si>
  <si>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</si>
  <si>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</si>
  <si>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</si>
  <si>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</si>
  <si>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</si>
  <si>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</si>
  <si>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</si>
  <si>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</si>
  <si>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</si>
  <si>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</si>
  <si>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</si>
  <si>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</si>
  <si>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</si>
  <si>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</si>
  <si>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</si>
  <si>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</si>
  <si>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</si>
  <si>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</si>
  <si>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</si>
  <si>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</si>
  <si>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</si>
  <si>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</si>
  <si>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</si>
  <si>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</si>
  <si>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</si>
  <si>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</si>
  <si>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</si>
  <si>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</si>
  <si>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</si>
  <si>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</si>
  <si>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</si>
  <si>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</si>
  <si>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</si>
  <si>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</si>
  <si>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</si>
  <si>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</si>
  <si>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</si>
  <si>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</si>
  <si>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</si>
  <si>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</si>
  <si>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</si>
  <si>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</si>
  <si>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</si>
  <si>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</si>
  <si>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</si>
  <si>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</si>
  <si>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</si>
  <si>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</si>
  <si>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</si>
  <si>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</si>
  <si>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</si>
  <si>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</si>
  <si>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</si>
  <si>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</si>
  <si>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</si>
  <si>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</si>
  <si>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</si>
  <si>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</si>
  <si>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</si>
  <si>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</si>
  <si>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</si>
  <si>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</si>
  <si>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</si>
  <si>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</si>
  <si>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</si>
  <si>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</si>
  <si>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</si>
  <si>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</si>
  <si>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</si>
  <si>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</si>
  <si>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</si>
  <si>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</si>
  <si>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</si>
  <si>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</si>
  <si>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</si>
  <si>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</si>
  <si>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</si>
  <si>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</si>
  <si>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</si>
  <si>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</si>
  <si>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</si>
  <si>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</si>
  <si>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</si>
  <si>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</si>
  <si>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</si>
  <si>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</si>
  <si>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</si>
  <si>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</si>
  <si>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</si>
  <si>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</si>
  <si>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</si>
  <si>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</si>
  <si>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</si>
  <si>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</si>
  <si>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</si>
  <si>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</si>
  <si>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</si>
  <si>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</si>
  <si>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</si>
  <si>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</si>
  <si>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</si>
  <si>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</si>
  <si>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</si>
  <si>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</si>
  <si>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</si>
  <si>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</si>
  <si>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</si>
  <si>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</si>
  <si>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</si>
  <si>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</si>
  <si>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</si>
  <si>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</si>
  <si>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</si>
  <si>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</si>
  <si>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</si>
  <si>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</si>
  <si>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</si>
  <si>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</si>
  <si>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</si>
  <si>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</si>
  <si>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</si>
  <si>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</si>
  <si>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</si>
  <si>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</si>
  <si>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</si>
  <si>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</si>
  <si>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</si>
  <si>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</si>
  <si>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</si>
  <si>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</si>
  <si>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</si>
  <si>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</si>
  <si>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</si>
  <si>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</si>
  <si>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</si>
  <si>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</si>
  <si>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</si>
  <si>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</si>
  <si>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</si>
  <si>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</si>
  <si>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</si>
  <si>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</si>
  <si>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</si>
  <si>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</si>
  <si>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</si>
  <si>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</si>
  <si>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</si>
  <si>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</si>
  <si>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</si>
  <si>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</si>
  <si>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</si>
  <si>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</si>
  <si>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</si>
  <si>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</si>
  <si>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</si>
  <si>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</si>
  <si>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</si>
  <si>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</si>
  <si>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</si>
  <si>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</si>
  <si>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</si>
  <si>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</si>
  <si>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</si>
  <si>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</si>
  <si>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</si>
  <si>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</si>
  <si>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</si>
  <si>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</si>
  <si>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</si>
  <si>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</si>
  <si>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</si>
  <si>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</si>
  <si>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</si>
  <si>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</si>
  <si>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</si>
  <si>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</si>
  <si>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</si>
  <si>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</si>
  <si>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</si>
  <si>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</si>
  <si>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</si>
  <si>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</si>
  <si>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</si>
  <si>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</si>
  <si>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</si>
  <si>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</si>
  <si>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</si>
  <si>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</si>
  <si>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</si>
  <si>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</si>
  <si>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</si>
  <si>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</si>
  <si>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</si>
  <si>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</si>
  <si>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</si>
  <si>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</si>
  <si>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</si>
  <si>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</si>
  <si>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</si>
  <si>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</si>
  <si>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</si>
  <si>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</si>
  <si>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</si>
  <si>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</si>
  <si>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</si>
  <si>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</si>
  <si>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</si>
  <si>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</si>
  <si>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</si>
  <si>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</si>
  <si>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</si>
  <si>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</si>
  <si>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</si>
  <si>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</si>
  <si>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</si>
  <si>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</si>
  <si>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</si>
  <si>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</si>
  <si>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</si>
  <si>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</si>
  <si>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</si>
  <si>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</si>
  <si>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</si>
  <si>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</si>
  <si>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</si>
  <si>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</si>
  <si>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</si>
  <si>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</si>
  <si>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</si>
  <si>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</si>
  <si>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</si>
  <si>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</si>
  <si>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</si>
  <si>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</si>
  <si>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</si>
  <si>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</si>
  <si>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</si>
  <si>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</si>
  <si>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</si>
  <si>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</si>
  <si>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</si>
  <si>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</si>
  <si>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</si>
  <si>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</si>
  <si>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</si>
  <si>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</si>
  <si>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</si>
  <si>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</si>
  <si>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</si>
  <si>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</si>
  <si>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</si>
  <si>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</si>
  <si>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</si>
  <si>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</si>
  <si>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</si>
  <si>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</si>
  <si>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</si>
  <si>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</si>
  <si>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</si>
  <si>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</si>
  <si>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</si>
  <si>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</si>
  <si>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</si>
  <si>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</si>
  <si>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</si>
  <si>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</si>
  <si>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</si>
  <si>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</si>
  <si>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</si>
  <si>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</si>
  <si>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</si>
  <si>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</si>
  <si>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</si>
  <si>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</si>
  <si>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</si>
  <si>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</si>
  <si>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</si>
  <si>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</si>
  <si>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</si>
  <si>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</si>
  <si>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</si>
  <si>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</si>
  <si>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</si>
  <si>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</si>
  <si>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</si>
  <si>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</si>
  <si>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</si>
  <si>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</si>
  <si>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</si>
  <si>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</si>
  <si>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</si>
  <si>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</si>
  <si>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</si>
  <si>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</si>
  <si>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</si>
  <si>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</si>
  <si>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</si>
  <si>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</si>
  <si>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</si>
  <si>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</si>
  <si>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</si>
  <si>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</si>
  <si>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</si>
  <si>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</si>
  <si>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</si>
  <si>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</si>
  <si>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</si>
  <si>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</si>
  <si>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</si>
  <si>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</si>
  <si>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</si>
  <si>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</si>
  <si>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</si>
  <si>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</si>
  <si>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</si>
  <si>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</si>
  <si>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</si>
  <si>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</si>
  <si>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</si>
  <si>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</si>
  <si>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</si>
  <si>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</si>
  <si>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</si>
  <si>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</si>
  <si>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</si>
  <si>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</si>
  <si>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</si>
  <si>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</si>
  <si>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</si>
  <si>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</si>
  <si>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</si>
  <si>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</si>
  <si>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</si>
  <si>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</si>
  <si>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</si>
  <si>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</si>
  <si>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</si>
  <si>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</si>
  <si>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</si>
  <si>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</si>
  <si>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</si>
  <si>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</si>
  <si>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</si>
  <si>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</si>
  <si>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</si>
  <si>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</si>
  <si>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</si>
  <si>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</si>
  <si>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</si>
  <si>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</si>
  <si>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</si>
  <si>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</si>
  <si>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</si>
  <si>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</si>
  <si>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</si>
  <si>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</si>
  <si>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</si>
  <si>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</si>
  <si>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</si>
  <si>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</si>
  <si>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</si>
  <si>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</si>
  <si>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</si>
  <si>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</si>
  <si>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</si>
  <si>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</si>
  <si>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</si>
  <si>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</si>
  <si>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</si>
  <si>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</si>
  <si>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</si>
  <si>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</si>
  <si>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</si>
  <si>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</si>
  <si>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</si>
  <si>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</si>
  <si>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</si>
  <si>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</si>
  <si>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</si>
  <si>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</si>
  <si>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</si>
  <si>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</si>
  <si>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</si>
  <si>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</si>
  <si>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</si>
  <si>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</si>
  <si>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</si>
  <si>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</si>
  <si>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</si>
  <si>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</si>
  <si>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</si>
  <si>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</si>
  <si>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</si>
  <si>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</si>
  <si>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</si>
  <si>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</si>
  <si>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</si>
  <si>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</si>
  <si>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</si>
  <si>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</si>
  <si>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</si>
  <si>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</si>
  <si>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</si>
  <si>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</si>
  <si>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</si>
  <si>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</si>
  <si>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</si>
  <si>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</si>
  <si>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</si>
  <si>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</si>
  <si>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</si>
  <si>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</si>
  <si>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</si>
  <si>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</si>
  <si>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</si>
  <si>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</si>
  <si>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</si>
  <si>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</si>
  <si>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</si>
  <si>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</si>
  <si>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</si>
  <si>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</si>
  <si>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</si>
  <si>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</si>
  <si>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</si>
  <si>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</si>
  <si>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</si>
  <si>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</si>
  <si>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</si>
  <si>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</si>
  <si>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</si>
  <si>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</si>
  <si>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</si>
  <si>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</si>
  <si>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</si>
  <si>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</si>
  <si>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</si>
  <si>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</si>
  <si>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</si>
  <si>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</si>
  <si>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</si>
  <si>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</si>
  <si>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</si>
  <si>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</si>
  <si>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</si>
  <si>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</si>
  <si>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</si>
  <si>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</si>
  <si>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</si>
  <si>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</si>
  <si>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</si>
  <si>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</si>
  <si>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</si>
  <si>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</si>
  <si>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</si>
  <si>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</si>
  <si>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</si>
  <si>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</si>
  <si>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</si>
  <si>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</si>
  <si>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</si>
  <si>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</si>
  <si>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</si>
  <si>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</si>
  <si>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</si>
  <si>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</si>
  <si>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</si>
  <si>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</si>
  <si>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</si>
  <si>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</si>
  <si>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</si>
  <si>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</si>
  <si>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</si>
  <si>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</si>
  <si>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</si>
  <si>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</si>
  <si>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</si>
  <si>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</si>
  <si>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</si>
  <si>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</si>
  <si>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</si>
  <si>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</si>
  <si>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</si>
  <si>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</si>
  <si>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</si>
  <si>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</si>
  <si>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</si>
  <si>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</si>
  <si>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</si>
  <si>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</si>
  <si>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</si>
  <si>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</si>
  <si>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</si>
  <si>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</si>
  <si>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</si>
  <si>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</si>
  <si>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</si>
  <si>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</si>
  <si>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</si>
  <si>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</si>
  <si>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</si>
  <si>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</si>
  <si>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</si>
  <si>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</si>
  <si>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</si>
  <si>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</si>
  <si>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</si>
  <si>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</si>
  <si>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</si>
  <si>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</si>
  <si>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</si>
  <si>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</si>
  <si>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</si>
  <si>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</si>
  <si>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</si>
  <si>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</si>
  <si>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</si>
  <si>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</si>
  <si>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</si>
  <si>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</si>
  <si>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</si>
  <si>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</si>
  <si>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</si>
  <si>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</si>
  <si>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</si>
  <si>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</si>
  <si>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</si>
  <si>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</si>
  <si>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</si>
  <si>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</si>
  <si>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</si>
  <si>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</si>
  <si>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</si>
  <si>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</si>
  <si>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</si>
  <si>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</si>
  <si>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</si>
  <si>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</si>
  <si>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</si>
  <si>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</si>
  <si>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</si>
  <si>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</si>
  <si>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</si>
  <si>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</si>
  <si>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</si>
  <si>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</si>
  <si>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</si>
  <si>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</si>
  <si>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</si>
  <si>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</si>
  <si>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</si>
  <si>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</si>
  <si>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</si>
  <si>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</si>
  <si>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</si>
  <si>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</si>
  <si>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</si>
  <si>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</si>
  <si>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</si>
  <si>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</si>
  <si>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</si>
  <si>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</si>
  <si>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</si>
  <si>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</si>
  <si>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</si>
  <si>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</si>
  <si>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</si>
  <si>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</si>
  <si>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</si>
  <si>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</si>
  <si>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</si>
  <si>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</si>
  <si>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</si>
  <si>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</si>
  <si>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</si>
  <si>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</si>
  <si>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</si>
  <si>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</si>
  <si>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</si>
  <si>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</si>
  <si>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</si>
  <si>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</si>
  <si>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</si>
  <si>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</si>
  <si>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</si>
  <si>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</si>
  <si>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</si>
  <si>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</si>
  <si>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</si>
  <si>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</si>
  <si>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</si>
  <si>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</si>
  <si>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</si>
  <si>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</si>
  <si>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</si>
  <si>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</si>
  <si>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</si>
  <si>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</si>
  <si>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</si>
  <si>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</si>
  <si>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</si>
  <si>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</si>
  <si>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</si>
  <si>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</si>
  <si>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</si>
  <si>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</si>
  <si>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</si>
  <si>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</si>
  <si>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</si>
  <si>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</si>
  <si>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</si>
  <si>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</si>
  <si>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</si>
  <si>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</si>
  <si>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</si>
  <si>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</si>
  <si>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</si>
  <si>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</si>
  <si>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</si>
  <si>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</si>
  <si>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</si>
  <si>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</si>
  <si>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</si>
  <si>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</si>
  <si>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</si>
  <si>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</si>
  <si>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</si>
  <si>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</si>
  <si>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</si>
  <si>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</si>
  <si>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</si>
  <si>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</si>
  <si>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</si>
  <si>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</si>
  <si>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</si>
  <si>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</si>
  <si>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</si>
  <si>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</si>
  <si>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</si>
  <si>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</si>
  <si>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</si>
  <si>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</si>
  <si>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</si>
  <si>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</si>
  <si>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</si>
  <si>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</si>
  <si>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</si>
  <si>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</si>
  <si>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</si>
  <si>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</si>
  <si>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</si>
  <si>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</si>
  <si>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</si>
  <si>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</si>
  <si>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</si>
  <si>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</si>
  <si>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</si>
  <si>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</si>
  <si>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</si>
  <si>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</si>
  <si>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</si>
  <si>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</si>
  <si>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</si>
  <si>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</si>
  <si>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</si>
  <si>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</si>
  <si>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</si>
  <si>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</si>
  <si>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</si>
  <si>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</si>
  <si>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</si>
  <si>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</si>
  <si>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</si>
  <si>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</si>
  <si>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</si>
  <si>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</si>
  <si>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</si>
  <si>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</si>
  <si>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</si>
  <si>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</si>
  <si>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</si>
  <si>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</si>
  <si>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</si>
  <si>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</si>
  <si>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</si>
  <si>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</si>
  <si>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</si>
  <si>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</si>
  <si>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</si>
  <si>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</si>
  <si>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</si>
  <si>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</si>
  <si>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</si>
  <si>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</si>
  <si>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</si>
  <si>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</si>
  <si>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</si>
  <si>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</si>
  <si>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</si>
  <si>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</si>
  <si>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</si>
  <si>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</si>
  <si>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</si>
  <si>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</si>
  <si>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</si>
  <si>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</si>
  <si>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</si>
  <si>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</si>
  <si>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</si>
  <si>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</si>
  <si>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</si>
  <si>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</si>
  <si>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</si>
  <si>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</si>
  <si>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</si>
  <si>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</si>
  <si>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</si>
  <si>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</si>
  <si>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</si>
  <si>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</si>
  <si>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</si>
  <si>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</si>
  <si>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</si>
  <si>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</si>
  <si>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</si>
  <si>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</si>
  <si>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</si>
  <si>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</si>
  <si>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</si>
  <si>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</si>
  <si>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</si>
  <si>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</si>
  <si>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</si>
  <si>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</si>
  <si>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</si>
  <si>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</si>
  <si>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</si>
  <si>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</si>
  <si>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</si>
  <si>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</si>
  <si>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</si>
  <si>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</si>
  <si>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</si>
  <si>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</si>
  <si>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</si>
  <si>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</si>
  <si>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</si>
  <si>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</si>
  <si>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</si>
  <si>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</si>
  <si>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</si>
  <si>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</si>
  <si>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</si>
  <si>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</si>
  <si>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</si>
  <si>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</si>
  <si>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</si>
  <si>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</si>
  <si>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</si>
  <si>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</si>
  <si>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</si>
  <si>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</si>
  <si>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</si>
  <si>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</si>
  <si>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</si>
  <si>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</si>
  <si>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</si>
  <si>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</si>
  <si>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</si>
  <si>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</si>
  <si>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</si>
  <si>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</si>
  <si>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</si>
  <si>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</si>
  <si>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</si>
  <si>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</si>
  <si>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</si>
  <si>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</si>
  <si>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</si>
  <si>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</si>
  <si>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</si>
  <si>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</si>
  <si>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</si>
  <si>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</si>
  <si>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</si>
  <si>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</si>
  <si>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</si>
  <si>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</si>
  <si>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</si>
  <si>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</si>
  <si>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</si>
  <si>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</si>
  <si>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</si>
  <si>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</si>
  <si>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</si>
  <si>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</si>
  <si>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</si>
  <si>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</si>
  <si>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</si>
  <si>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</si>
  <si>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</si>
  <si>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</si>
  <si>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</si>
  <si>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</si>
  <si>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</si>
  <si>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</si>
  <si>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</si>
  <si>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</si>
  <si>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</si>
  <si>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</si>
  <si>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</si>
  <si>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</si>
  <si>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</si>
  <si>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</si>
  <si>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</si>
  <si>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</si>
  <si>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</si>
  <si>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</si>
  <si>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</si>
  <si>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</si>
  <si>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</si>
  <si>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</si>
  <si>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</si>
  <si>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</si>
  <si>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</si>
  <si>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</si>
  <si>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</si>
  <si>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</si>
  <si>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</si>
  <si>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</si>
  <si>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</si>
  <si>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</si>
  <si>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</si>
  <si>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</si>
  <si>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</si>
  <si>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</si>
  <si>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</si>
  <si>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</si>
  <si>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</si>
  <si>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</si>
  <si>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</si>
  <si>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</si>
  <si>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</si>
  <si>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</si>
  <si>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</si>
  <si>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</si>
  <si>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</si>
  <si>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</si>
  <si>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</si>
  <si>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</si>
  <si>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</si>
  <si>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</si>
  <si>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</si>
  <si>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</si>
  <si>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</si>
  <si>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</si>
  <si>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</si>
  <si>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</si>
  <si>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</si>
  <si>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</si>
  <si>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</si>
  <si>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</si>
  <si>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</si>
  <si>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</si>
  <si>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</si>
  <si>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</si>
  <si>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</si>
  <si>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</si>
  <si>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</si>
  <si>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</si>
  <si>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</si>
  <si>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</si>
  <si>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</si>
  <si>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</si>
  <si>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</si>
  <si>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</si>
  <si>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</si>
  <si>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</si>
  <si>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</si>
  <si>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</si>
  <si>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</si>
  <si>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</si>
  <si>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</si>
  <si>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</si>
  <si>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</si>
  <si>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</si>
  <si>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</si>
  <si>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</si>
  <si>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</si>
  <si>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</si>
  <si>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</si>
  <si>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</si>
  <si>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</si>
  <si>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</si>
  <si>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</si>
  <si>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</si>
  <si>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</si>
  <si>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</si>
  <si>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</si>
  <si>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</si>
  <si>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</si>
  <si>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</si>
  <si>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</si>
  <si>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</si>
  <si>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</si>
  <si>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</si>
  <si>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</si>
  <si>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</si>
  <si>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</si>
  <si>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</si>
  <si>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</si>
  <si>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</si>
  <si>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</si>
  <si>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</si>
  <si>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</si>
  <si>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</si>
  <si>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</si>
  <si>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</si>
  <si>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</si>
  <si>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</si>
  <si>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</si>
  <si>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</si>
  <si>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</si>
  <si>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</si>
  <si>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</si>
  <si>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</si>
  <si>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</si>
  <si>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</si>
  <si>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</si>
  <si>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</si>
  <si>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</si>
  <si>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</si>
  <si>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</si>
  <si>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</si>
  <si>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</si>
  <si>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</si>
  <si>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</si>
  <si>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</si>
  <si>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</si>
  <si>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</si>
  <si>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</si>
  <si>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</si>
  <si>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</si>
  <si>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</si>
  <si>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</si>
  <si>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</si>
  <si>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</si>
  <si>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</si>
  <si>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</si>
  <si>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</si>
  <si>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</si>
  <si>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</si>
  <si>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</si>
  <si>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</si>
  <si>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</si>
  <si>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</si>
  <si>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</si>
  <si>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</si>
  <si>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</si>
  <si>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</si>
  <si>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</si>
  <si>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</si>
  <si>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</si>
  <si>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</si>
  <si>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</si>
  <si>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</si>
  <si>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</si>
  <si>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</si>
  <si>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</si>
  <si>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</si>
  <si>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</si>
  <si>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</si>
  <si>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</si>
  <si>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</si>
  <si>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</si>
  <si>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</si>
  <si>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</si>
  <si>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</si>
  <si>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</si>
  <si>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</si>
  <si>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</si>
  <si>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</si>
  <si>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</si>
  <si>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</si>
  <si>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</si>
  <si>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</si>
  <si>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</si>
  <si>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</si>
  <si>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</si>
  <si>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</si>
  <si>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</si>
  <si>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</si>
  <si>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</si>
  <si>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</si>
  <si>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</si>
  <si>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</si>
  <si>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</si>
  <si>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</si>
  <si>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</si>
  <si>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</si>
  <si>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</si>
  <si>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</si>
  <si>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</si>
  <si>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</si>
  <si>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</si>
  <si>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</si>
  <si>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</si>
  <si>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</si>
  <si>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</si>
  <si>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</si>
  <si>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</si>
  <si>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</si>
  <si>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</si>
  <si>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</si>
  <si>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</si>
  <si>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</si>
  <si>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</si>
  <si>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</si>
  <si>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</si>
  <si>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</si>
  <si>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</si>
  <si>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</si>
  <si>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</si>
  <si>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</si>
  <si>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</si>
  <si>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</si>
  <si>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</si>
  <si>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</si>
  <si>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</si>
  <si>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</si>
  <si>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</si>
  <si>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</si>
  <si>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</si>
  <si>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</si>
  <si>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</si>
  <si>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</si>
  <si>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</si>
  <si>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</si>
  <si>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</si>
  <si>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</si>
  <si>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</si>
  <si>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</si>
  <si>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</si>
  <si>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</si>
  <si>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</si>
  <si>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</si>
  <si>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</si>
  <si>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</si>
  <si>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</si>
  <si>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</si>
  <si>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</si>
  <si>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</si>
  <si>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</si>
  <si>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</si>
  <si>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</si>
  <si>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</si>
  <si>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</si>
  <si>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</si>
  <si>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</si>
  <si>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</si>
  <si>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</si>
  <si>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</si>
  <si>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</si>
  <si>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</si>
  <si>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</si>
  <si>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</si>
  <si>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</si>
  <si>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</si>
  <si>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</si>
  <si>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</si>
  <si>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</si>
  <si>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</si>
  <si>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</si>
  <si>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</si>
  <si>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</si>
  <si>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</si>
  <si>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</si>
  <si>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</si>
  <si>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</si>
  <si>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</si>
  <si>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</si>
  <si>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</si>
  <si>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</si>
  <si>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</si>
  <si>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</si>
  <si>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</si>
  <si>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</si>
  <si>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</si>
  <si>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</si>
  <si>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</si>
  <si>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</si>
  <si>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</si>
  <si>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</si>
  <si>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</si>
  <si>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</si>
  <si>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</si>
  <si>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</si>
  <si>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</si>
  <si>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</si>
  <si>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</si>
  <si>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</si>
  <si>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</si>
  <si>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</si>
  <si>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</si>
  <si>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</si>
  <si>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</si>
  <si>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</si>
  <si>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</si>
  <si>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</si>
  <si>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</si>
  <si>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</si>
  <si>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</si>
  <si>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</si>
  <si>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</si>
  <si>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</si>
  <si>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</si>
  <si>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</si>
  <si>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</si>
  <si>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</si>
  <si>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</si>
  <si>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</si>
  <si>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</si>
  <si>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</si>
  <si>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</si>
  <si>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</si>
  <si>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</si>
  <si>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</si>
  <si>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</si>
  <si>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</si>
  <si>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</si>
  <si>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</si>
  <si>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</si>
  <si>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</si>
  <si>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</si>
  <si>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</si>
  <si>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</si>
  <si>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</si>
  <si>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</si>
  <si>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</si>
  <si>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</si>
  <si>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</si>
  <si>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</si>
  <si>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</si>
  <si>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</si>
  <si>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</si>
  <si>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</si>
  <si>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</si>
  <si>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</si>
  <si>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</si>
  <si>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</si>
  <si>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</si>
  <si>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</si>
  <si>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</si>
  <si>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</si>
  <si>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</si>
  <si>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</si>
  <si>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</si>
  <si>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</si>
  <si>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</si>
  <si>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</si>
  <si>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</si>
  <si>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</si>
  <si>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</si>
  <si>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</si>
  <si>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</si>
  <si>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</si>
  <si>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</si>
  <si>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</si>
  <si>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</si>
  <si>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</si>
  <si>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</si>
  <si>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</si>
  <si>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</si>
  <si>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</si>
  <si>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</si>
  <si>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</si>
  <si>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</si>
  <si>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</si>
  <si>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</si>
  <si>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</si>
  <si>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</si>
  <si>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</si>
  <si>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</si>
  <si>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</si>
  <si>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</si>
  <si>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</si>
  <si>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</si>
  <si>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</si>
  <si>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</si>
  <si>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</si>
  <si>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</si>
  <si>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</si>
  <si>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</si>
  <si>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</si>
  <si>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</si>
  <si>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</si>
  <si>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</si>
  <si>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</si>
  <si>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</si>
  <si>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</si>
  <si>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</si>
  <si>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</si>
  <si>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</si>
  <si>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</si>
  <si>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</si>
  <si>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</si>
  <si>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</si>
  <si>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</si>
  <si>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</si>
  <si>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</si>
  <si>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</si>
  <si>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</si>
  <si>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</si>
  <si>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</si>
  <si>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</si>
  <si>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</si>
  <si>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</si>
  <si>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</si>
  <si>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</si>
  <si>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</si>
  <si>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</si>
  <si>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</si>
  <si>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</si>
  <si>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</si>
  <si>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</si>
  <si>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</si>
  <si>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</si>
  <si>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</si>
  <si>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</si>
  <si>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</si>
  <si>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</si>
  <si>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</si>
  <si>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</si>
  <si>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</si>
  <si>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</si>
  <si>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</si>
  <si>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</si>
  <si>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</si>
  <si>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</si>
  <si>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</si>
  <si>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</si>
  <si>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</si>
  <si>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</si>
  <si>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</si>
  <si>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</si>
  <si>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</si>
  <si>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</si>
  <si>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</si>
  <si>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</si>
  <si>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</si>
  <si>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</si>
  <si>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</si>
  <si>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</si>
  <si>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</si>
  <si>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</si>
  <si>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</si>
  <si>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</si>
  <si>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</si>
  <si>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</si>
  <si>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</si>
  <si>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</si>
  <si>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</si>
  <si>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</si>
  <si>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</si>
  <si>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</si>
  <si>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</si>
  <si>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</si>
  <si>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</si>
  <si>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</si>
  <si>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</si>
  <si>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</si>
  <si>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</si>
  <si>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</si>
  <si>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</si>
  <si>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</si>
  <si>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</si>
  <si>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</si>
  <si>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</si>
  <si>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</si>
  <si>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</si>
  <si>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</si>
  <si>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</si>
  <si>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</si>
  <si>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</si>
  <si>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</si>
  <si>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</si>
  <si>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</si>
  <si>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</si>
  <si>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</si>
  <si>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</si>
  <si>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</si>
  <si>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</si>
  <si>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</si>
  <si>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</si>
  <si>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</si>
  <si>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</si>
  <si>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</si>
  <si>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</si>
  <si>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</si>
  <si>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</si>
  <si>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</si>
  <si>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</si>
  <si>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</si>
  <si>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</si>
  <si>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</si>
  <si>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</si>
  <si>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</si>
  <si>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</si>
  <si>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</si>
  <si>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</si>
  <si>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</si>
  <si>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</si>
  <si>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</si>
  <si>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</si>
  <si>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</si>
  <si>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</si>
  <si>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</si>
  <si>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</si>
  <si>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</si>
  <si>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</si>
  <si>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</si>
  <si>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</si>
  <si>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</si>
  <si>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</si>
  <si>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</si>
  <si>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</si>
  <si>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</si>
  <si>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</si>
  <si>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</si>
  <si>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</si>
  <si>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</si>
  <si>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</si>
  <si>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</si>
  <si>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</si>
  <si>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</si>
  <si>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</si>
  <si>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</si>
  <si>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</si>
  <si>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</si>
  <si>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</si>
  <si>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</si>
  <si>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</si>
  <si>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</si>
  <si>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</si>
  <si>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</si>
  <si>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</si>
  <si>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</si>
  <si>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</si>
  <si>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</si>
  <si>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</si>
  <si>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</si>
  <si>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</si>
  <si>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</si>
  <si>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</si>
  <si>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</si>
  <si>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</si>
  <si>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</si>
  <si>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</si>
  <si>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</si>
  <si>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</si>
  <si>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</si>
  <si>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</si>
  <si>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</si>
  <si>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</si>
  <si>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</si>
  <si>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</si>
  <si>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</si>
  <si>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</si>
  <si>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</si>
  <si>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</si>
  <si>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</si>
  <si>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</si>
  <si>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</si>
  <si>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</si>
  <si>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</si>
  <si>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</si>
  <si>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</si>
  <si>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</si>
  <si>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</si>
  <si>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</si>
  <si>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</si>
  <si>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</si>
  <si>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</si>
  <si>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</si>
  <si>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</si>
  <si>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</si>
  <si>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</si>
  <si>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</si>
  <si>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</si>
  <si>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</si>
  <si>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</si>
  <si>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</si>
  <si>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</si>
  <si>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</si>
  <si>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</si>
  <si>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</si>
  <si>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</si>
  <si>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</si>
  <si>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</si>
  <si>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</si>
  <si>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</si>
  <si>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</si>
  <si>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</si>
  <si>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</si>
  <si>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</si>
  <si>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</si>
  <si>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</si>
  <si>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</si>
  <si>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</si>
  <si>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</si>
  <si>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</si>
  <si>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</si>
  <si>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</si>
  <si>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</si>
  <si>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</si>
  <si>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</si>
  <si>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</si>
  <si>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</si>
  <si>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</si>
  <si>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</si>
  <si>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</si>
  <si>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</si>
  <si>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</si>
  <si>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</si>
  <si>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</si>
  <si>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</si>
  <si>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</si>
  <si>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</si>
  <si>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</si>
  <si>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</si>
  <si>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</si>
  <si>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</si>
  <si>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</si>
  <si>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</si>
  <si>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</si>
  <si>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</si>
  <si>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</si>
  <si>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</si>
  <si>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</si>
  <si>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</si>
  <si>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</si>
  <si>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</si>
  <si>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</si>
  <si>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</si>
  <si>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</si>
  <si>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</si>
  <si>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</si>
  <si>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</si>
  <si>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</si>
  <si>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</si>
  <si>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</si>
  <si>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</si>
  <si>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</si>
  <si>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</si>
  <si>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</si>
  <si>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</si>
  <si>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</si>
  <si>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</si>
  <si>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</si>
  <si>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</si>
  <si>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</si>
  <si>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</si>
  <si>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</si>
  <si>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</si>
  <si>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</si>
  <si>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</si>
  <si>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</si>
  <si>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</si>
  <si>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</si>
  <si>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</si>
  <si>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</si>
  <si>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</si>
  <si>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</si>
  <si>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</si>
  <si>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</si>
  <si>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</si>
  <si>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</si>
  <si>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</si>
  <si>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</si>
  <si>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</si>
  <si>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</si>
  <si>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</si>
  <si>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</si>
  <si>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</si>
  <si>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</si>
  <si>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</si>
  <si>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</si>
  <si>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</si>
  <si>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</si>
  <si>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</si>
  <si>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</si>
  <si>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</si>
  <si>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</si>
  <si>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</si>
  <si>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</si>
  <si>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</si>
  <si>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</si>
  <si>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</si>
  <si>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</si>
  <si>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</si>
  <si>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</si>
  <si>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</si>
  <si>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</si>
  <si>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</si>
  <si>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</si>
  <si>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</si>
  <si>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</si>
  <si>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</si>
  <si>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</si>
  <si>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</si>
  <si>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</si>
  <si>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</si>
  <si>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</si>
  <si>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</si>
  <si>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</si>
  <si>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</si>
  <si>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</si>
  <si>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</si>
  <si>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</si>
  <si>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</si>
  <si>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</si>
  <si>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</si>
  <si>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</si>
  <si>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</si>
  <si>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</si>
  <si>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</si>
  <si>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</si>
  <si>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</si>
  <si>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</si>
  <si>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</si>
  <si>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</si>
  <si>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</si>
  <si>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</si>
  <si>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</si>
  <si>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</si>
  <si>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</si>
  <si>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</si>
  <si>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</si>
  <si>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</si>
  <si>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</si>
  <si>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</si>
  <si>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</si>
  <si>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</si>
  <si>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</si>
  <si>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</si>
  <si>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</si>
  <si>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</si>
  <si>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</si>
  <si>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</si>
  <si>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</si>
  <si>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</si>
  <si>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</si>
  <si>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</si>
  <si>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</si>
  <si>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</si>
  <si>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</si>
  <si>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</si>
  <si>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</si>
  <si>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</si>
  <si>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</si>
  <si>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</si>
  <si>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</si>
  <si>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</si>
  <si>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</si>
  <si>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</si>
  <si>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</si>
  <si>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</si>
  <si>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</si>
  <si>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</si>
  <si>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</si>
  <si>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</si>
  <si>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</si>
  <si>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</si>
  <si>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</si>
  <si>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</si>
  <si>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</si>
  <si>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</si>
  <si>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</si>
  <si>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</si>
  <si>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</si>
  <si>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</si>
  <si>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</si>
  <si>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</si>
  <si>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</si>
  <si>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</si>
  <si>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</si>
  <si>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</si>
  <si>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</si>
  <si>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</si>
  <si>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</si>
  <si>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</si>
  <si>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</si>
  <si>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</si>
  <si>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</si>
  <si>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</si>
  <si>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</si>
  <si>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</si>
  <si>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</si>
  <si>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</si>
  <si>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</si>
  <si>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</si>
  <si>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</si>
  <si>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</si>
  <si>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</si>
  <si>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</si>
  <si>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</si>
  <si>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</si>
  <si>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</si>
  <si>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</si>
  <si>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</si>
  <si>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</si>
  <si>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</si>
  <si>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</si>
  <si>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</si>
  <si>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</si>
  <si>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</si>
  <si>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</si>
  <si>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</si>
  <si>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</si>
  <si>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</si>
  <si>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</si>
  <si>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</si>
  <si>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</si>
  <si>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</si>
  <si>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</si>
  <si>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</si>
  <si>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</si>
  <si>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</si>
  <si>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</si>
  <si>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</si>
  <si>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</si>
  <si>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</si>
  <si>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</si>
  <si>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</si>
  <si>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</si>
  <si>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</si>
  <si>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</si>
  <si>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</si>
  <si>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</si>
  <si>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</si>
  <si>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</si>
  <si>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</si>
  <si>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</si>
  <si>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</si>
  <si>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</si>
  <si>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</si>
  <si>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</si>
  <si>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</si>
  <si>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</si>
  <si>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</si>
  <si>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</si>
  <si>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</si>
  <si>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</si>
  <si>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</si>
  <si>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</si>
  <si>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</si>
  <si>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</si>
  <si>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</si>
  <si>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</si>
  <si>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</si>
  <si>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</si>
  <si>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</si>
  <si>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</si>
  <si>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</si>
  <si>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</si>
  <si>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</si>
  <si>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</si>
  <si>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</si>
  <si>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</si>
  <si>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</si>
  <si>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</si>
  <si>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</si>
  <si>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</si>
  <si>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</si>
  <si>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</si>
  <si>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</si>
  <si>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</si>
  <si>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</si>
  <si>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</si>
  <si>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</si>
  <si>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</si>
  <si>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</si>
  <si>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</si>
  <si>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</si>
  <si>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</si>
  <si>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</si>
  <si>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</si>
  <si>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</si>
  <si>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</si>
  <si>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</si>
  <si>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</si>
  <si>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</si>
  <si>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</si>
  <si>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</si>
  <si>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</si>
  <si>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</si>
  <si>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</si>
  <si>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</si>
  <si>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</si>
  <si>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</si>
  <si>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</si>
  <si>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</si>
  <si>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</si>
  <si>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</si>
  <si>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</si>
  <si>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</si>
  <si>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</si>
  <si>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</si>
  <si>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</si>
  <si>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</si>
  <si>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</si>
  <si>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</si>
  <si>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</si>
  <si>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</si>
  <si>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</si>
  <si>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</si>
  <si>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</si>
  <si>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</si>
  <si>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</si>
  <si>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</si>
  <si>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</si>
  <si>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</si>
  <si>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</si>
  <si>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</si>
  <si>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</si>
  <si>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</si>
  <si>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</si>
  <si>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</si>
  <si>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</si>
  <si>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</si>
  <si>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</si>
  <si>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</si>
  <si>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</si>
  <si>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</si>
  <si>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</si>
  <si>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</si>
  <si>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</si>
  <si>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</si>
  <si>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</si>
  <si>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</si>
  <si>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</si>
  <si>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</si>
  <si>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</si>
  <si>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</si>
  <si>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</si>
  <si>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</si>
  <si>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</si>
  <si>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</si>
  <si>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</si>
  <si>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</si>
  <si>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</si>
  <si>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</si>
  <si>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</si>
  <si>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</si>
  <si>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</si>
  <si>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</si>
  <si>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</si>
  <si>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</si>
  <si>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</si>
  <si>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</si>
  <si>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</si>
  <si>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</si>
  <si>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</si>
  <si>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</si>
  <si>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</si>
  <si>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</si>
  <si>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</si>
  <si>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</si>
  <si>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</si>
  <si>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</si>
  <si>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</si>
  <si>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</si>
  <si>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</si>
  <si>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</si>
  <si>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</si>
  <si>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</si>
  <si>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</si>
  <si>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</si>
  <si>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</si>
  <si>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</si>
  <si>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</si>
  <si>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</si>
  <si>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</si>
  <si>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</si>
  <si>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</si>
  <si>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</si>
  <si>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</si>
  <si>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</si>
  <si>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</si>
  <si>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</si>
  <si>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</si>
  <si>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</si>
  <si>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</si>
  <si>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</si>
  <si>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</si>
  <si>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</si>
  <si>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</si>
  <si>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</si>
  <si>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</si>
  <si>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</si>
  <si>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</si>
  <si>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</si>
  <si>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</si>
  <si>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</si>
  <si>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</si>
  <si>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</si>
  <si>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</si>
  <si>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</si>
  <si>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</si>
  <si>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</si>
  <si>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</si>
  <si>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</si>
  <si>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</si>
  <si>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</si>
  <si>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</si>
  <si>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</si>
  <si>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</si>
  <si>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</si>
  <si>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</si>
  <si>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</si>
  <si>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</si>
  <si>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</si>
  <si>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</si>
  <si>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</si>
  <si>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</si>
  <si>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</si>
  <si>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</si>
  <si>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</si>
  <si>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</si>
  <si>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</si>
  <si>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</si>
  <si>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</si>
  <si>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</si>
  <si>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</si>
  <si>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</si>
  <si>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</si>
  <si>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</si>
  <si>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</si>
  <si>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</si>
  <si>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</si>
  <si>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</si>
  <si>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</si>
  <si>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</si>
  <si>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</si>
  <si>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</si>
  <si>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</si>
  <si>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</si>
  <si>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</si>
  <si>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</si>
  <si>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</si>
  <si>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</si>
  <si>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</si>
  <si>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</si>
  <si>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</si>
  <si>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</si>
  <si>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</si>
  <si>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</si>
  <si>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</si>
  <si>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</si>
  <si>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</si>
  <si>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</si>
  <si>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</si>
  <si>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</si>
  <si>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</si>
  <si>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</si>
  <si>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</si>
  <si>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</si>
  <si>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</si>
  <si>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</si>
  <si>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</si>
  <si>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</si>
  <si>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</si>
  <si>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</si>
  <si>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</si>
  <si>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</si>
  <si>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</si>
  <si>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</si>
  <si>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</si>
  <si>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</si>
  <si>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</si>
  <si>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</si>
  <si>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</si>
  <si>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</si>
  <si>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</si>
  <si>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</si>
  <si>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</si>
  <si>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</si>
  <si>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</si>
  <si>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</si>
  <si>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</si>
  <si>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</si>
  <si>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</si>
  <si>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</si>
  <si>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</si>
  <si>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</si>
  <si>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</si>
  <si>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</si>
  <si>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</si>
  <si>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</si>
  <si>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</si>
  <si>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</si>
  <si>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</si>
  <si>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</si>
  <si>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</si>
  <si>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</si>
  <si>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</si>
  <si>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</si>
  <si>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</si>
  <si>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</si>
  <si>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</si>
  <si>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</si>
  <si>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</si>
  <si>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</si>
  <si>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</si>
  <si>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</si>
  <si>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</si>
  <si>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</si>
  <si>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</si>
  <si>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</si>
  <si>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</si>
  <si>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</si>
  <si>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</si>
  <si>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</si>
  <si>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</si>
  <si>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</si>
  <si>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</si>
  <si>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</si>
  <si>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</si>
  <si>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</si>
  <si>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</si>
  <si>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</si>
  <si>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</si>
  <si>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</si>
  <si>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</si>
  <si>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</si>
  <si>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</si>
  <si>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</si>
  <si>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</si>
  <si>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</si>
  <si>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</si>
  <si>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</si>
  <si>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</si>
  <si>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</si>
  <si>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</si>
  <si>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</si>
  <si>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</si>
  <si>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</si>
  <si>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</si>
  <si>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</si>
  <si>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</si>
  <si>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</si>
  <si>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</si>
  <si>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</si>
  <si>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</si>
  <si>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</si>
  <si>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</si>
  <si>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</si>
  <si>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</si>
  <si>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</si>
  <si>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</si>
  <si>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</si>
  <si>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</si>
  <si>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</si>
  <si>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</si>
  <si>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</si>
  <si>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</si>
  <si>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</si>
  <si>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</si>
  <si>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</si>
  <si>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</si>
  <si>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</si>
  <si>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</si>
  <si>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</si>
  <si>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</si>
  <si>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</si>
  <si>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</si>
  <si>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</si>
  <si>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</si>
  <si>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</si>
  <si>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</si>
  <si>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</si>
  <si>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</si>
  <si>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</si>
  <si>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</si>
  <si>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</si>
  <si>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</si>
  <si>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</si>
  <si>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</si>
  <si>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</si>
  <si>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</si>
  <si>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</si>
  <si>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</si>
  <si>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</si>
  <si>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</si>
  <si>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</si>
  <si>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</si>
  <si>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</si>
  <si>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</si>
  <si>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</si>
  <si>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</si>
  <si>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</si>
  <si>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</si>
  <si>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</si>
  <si>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</si>
  <si>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</si>
  <si>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</si>
  <si>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</si>
  <si>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</si>
  <si>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</si>
  <si>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</si>
  <si>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</si>
  <si>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</si>
  <si>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</si>
  <si>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</si>
  <si>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</si>
  <si>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</si>
  <si>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</si>
  <si>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</si>
  <si>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</si>
  <si>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</si>
  <si>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</si>
  <si>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</si>
  <si>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</si>
  <si>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</si>
  <si>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</si>
  <si>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</si>
  <si>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</si>
  <si>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</si>
  <si>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</si>
  <si>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</si>
  <si>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</si>
  <si>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</si>
  <si>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</si>
  <si>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</si>
  <si>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</si>
  <si>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</si>
  <si>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</si>
  <si>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</si>
  <si>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</si>
  <si>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</si>
  <si>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</si>
  <si>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</si>
  <si>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</si>
  <si>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</si>
  <si>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</si>
  <si>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</si>
  <si>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</si>
  <si>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</si>
  <si>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</si>
  <si>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</si>
  <si>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</si>
  <si>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</si>
  <si>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</si>
  <si>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</si>
  <si>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</si>
  <si>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</si>
  <si>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</si>
  <si>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</si>
  <si>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</si>
  <si>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</si>
  <si>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</si>
  <si>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</si>
  <si>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</si>
  <si>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</si>
  <si>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</si>
  <si>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</si>
  <si>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</si>
  <si>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</si>
  <si>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</si>
  <si>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</si>
  <si>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</si>
  <si>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</si>
  <si>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</si>
  <si>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</si>
  <si>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</si>
  <si>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</si>
  <si>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</si>
  <si>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</si>
  <si>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</si>
  <si>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</si>
  <si>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</si>
  <si>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</si>
  <si>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</si>
  <si>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</si>
  <si>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</si>
  <si>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</si>
  <si>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</si>
  <si>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</si>
  <si>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</si>
  <si>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</si>
  <si>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</si>
  <si>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</si>
  <si>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</si>
  <si>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</si>
  <si>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</si>
  <si>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</si>
  <si>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</si>
  <si>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</si>
  <si>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</si>
  <si>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</si>
  <si>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</si>
  <si>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</si>
  <si>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</si>
  <si>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</si>
  <si>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</si>
  <si>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</si>
  <si>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</si>
  <si>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</si>
  <si>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</si>
  <si>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</si>
  <si>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</si>
  <si>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</si>
  <si>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</si>
  <si>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</si>
  <si>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</si>
  <si>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</si>
  <si>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</si>
  <si>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</si>
  <si>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</si>
  <si>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</si>
  <si>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</si>
  <si>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</si>
  <si>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</si>
  <si>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</si>
  <si>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</si>
  <si>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</si>
  <si>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</si>
  <si>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</si>
  <si>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</si>
  <si>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</si>
  <si>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</si>
  <si>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</si>
  <si>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</si>
  <si>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</si>
  <si>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</si>
  <si>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</si>
  <si>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</si>
  <si>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</si>
  <si>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</si>
  <si>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</si>
  <si>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</si>
  <si>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</si>
  <si>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</si>
  <si>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</si>
  <si>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</si>
  <si>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</si>
  <si>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</si>
  <si>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</si>
  <si>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</si>
  <si>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</si>
  <si>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</si>
  <si>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</si>
  <si>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</si>
  <si>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</si>
  <si>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</si>
  <si>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</si>
  <si>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</si>
  <si>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</si>
  <si>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</si>
  <si>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</si>
  <si>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</si>
  <si>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</si>
  <si>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</si>
  <si>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</si>
  <si>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</si>
  <si>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</si>
  <si>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</si>
  <si>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</si>
  <si>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</si>
  <si>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</si>
  <si>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</si>
  <si>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</si>
  <si>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</si>
  <si>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</si>
  <si>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</si>
  <si>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</si>
  <si>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</si>
  <si>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</si>
  <si>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</si>
  <si>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</si>
  <si>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</si>
  <si>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</si>
  <si>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</si>
  <si>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</si>
  <si>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</si>
  <si>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</si>
  <si>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</si>
  <si>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</si>
  <si>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</si>
  <si>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</si>
  <si>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</si>
  <si>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</si>
  <si>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</si>
  <si>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</si>
  <si>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</si>
  <si>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</si>
  <si>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</si>
  <si>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</si>
  <si>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</si>
  <si>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</si>
  <si>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</si>
  <si>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</si>
  <si>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</si>
  <si>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</si>
  <si>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</si>
  <si>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</si>
  <si>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</si>
  <si>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</si>
  <si>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</si>
  <si>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</si>
  <si>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</si>
  <si>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</si>
  <si>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</si>
  <si>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</si>
  <si>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</si>
  <si>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</si>
  <si>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</si>
  <si>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</si>
  <si>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</si>
  <si>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</si>
  <si>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</si>
  <si>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</si>
  <si>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</si>
  <si>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</si>
  <si>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</si>
  <si>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</si>
  <si>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</si>
  <si>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</si>
  <si>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</si>
  <si>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</si>
  <si>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</si>
  <si>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</si>
  <si>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</si>
  <si>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</si>
  <si>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</si>
  <si>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</si>
  <si>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</si>
  <si>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</si>
  <si>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</si>
  <si>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</si>
  <si>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</si>
  <si>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</si>
  <si>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</si>
  <si>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</si>
  <si>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</si>
  <si>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</si>
  <si>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</si>
  <si>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</si>
  <si>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</si>
  <si>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</si>
  <si>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</si>
  <si>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</si>
  <si>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</si>
  <si>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</si>
  <si>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</si>
  <si>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</si>
  <si>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</si>
  <si>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</si>
  <si>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</si>
  <si>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</si>
  <si>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</si>
  <si>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</si>
  <si>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</si>
  <si>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</si>
  <si>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</si>
  <si>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</si>
  <si>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</si>
  <si>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</si>
  <si>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</si>
  <si>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</si>
  <si>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</si>
  <si>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</si>
  <si>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</si>
  <si>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</si>
  <si>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</si>
  <si>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</si>
  <si>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</si>
  <si>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</si>
  <si>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</si>
  <si>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</si>
  <si>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</si>
  <si>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</si>
  <si>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</si>
  <si>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</si>
  <si>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</si>
  <si>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</si>
  <si>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</si>
  <si>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</si>
  <si>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</si>
  <si>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</si>
  <si>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</si>
  <si>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</si>
  <si>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</si>
  <si>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</si>
  <si>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</si>
  <si>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</si>
  <si>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</si>
  <si>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</si>
  <si>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</si>
  <si>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</si>
  <si>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</si>
  <si>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</si>
  <si>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</si>
  <si>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</si>
  <si>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</si>
  <si>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</si>
  <si>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</si>
  <si>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</si>
  <si>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</si>
  <si>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</si>
  <si>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</si>
  <si>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</si>
  <si>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</si>
  <si>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</si>
  <si>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</si>
  <si>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</si>
  <si>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</si>
  <si>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</si>
  <si>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</si>
  <si>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</si>
  <si>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</si>
  <si>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</si>
  <si>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</si>
  <si>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</si>
  <si>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</si>
  <si>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</si>
  <si>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</si>
  <si>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</si>
  <si>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</si>
  <si>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</si>
  <si>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</si>
  <si>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</si>
  <si>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</si>
  <si>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</si>
  <si>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</si>
  <si>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</si>
  <si>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</si>
  <si>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</si>
  <si>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</si>
  <si>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</si>
  <si>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</si>
  <si>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</si>
  <si>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</si>
  <si>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</si>
  <si>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</si>
  <si>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</si>
  <si>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</si>
  <si>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</si>
  <si>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</si>
  <si>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</si>
  <si>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</si>
  <si>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</si>
  <si>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</si>
  <si>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</si>
  <si>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</si>
  <si>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</si>
  <si>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</si>
  <si>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</si>
  <si>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</si>
  <si>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</si>
  <si>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</si>
  <si>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</si>
  <si>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</si>
  <si>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</si>
  <si>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</si>
  <si>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</si>
  <si>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</si>
  <si>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</si>
  <si>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</si>
  <si>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</si>
  <si>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</si>
  <si>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</si>
  <si>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</si>
  <si>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</si>
  <si>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</si>
  <si>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</si>
  <si>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</si>
  <si>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</si>
  <si>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</si>
  <si>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</si>
  <si>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</si>
  <si>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</si>
  <si>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</si>
  <si>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</si>
  <si>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</si>
  <si>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</si>
  <si>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</si>
  <si>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</si>
  <si>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</si>
  <si>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</si>
  <si>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</si>
  <si>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</si>
  <si>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</si>
  <si>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</si>
  <si>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</si>
  <si>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</si>
  <si>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</si>
  <si>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</si>
  <si>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</si>
  <si>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</si>
  <si>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</si>
  <si>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</si>
  <si>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</si>
  <si>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</si>
  <si>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</si>
  <si>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</si>
  <si>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</si>
  <si>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</si>
  <si>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</si>
  <si>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</si>
  <si>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</si>
  <si>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</si>
  <si>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</si>
  <si>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</si>
  <si>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</si>
  <si>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</si>
  <si>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</si>
  <si>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</si>
  <si>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</si>
  <si>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</si>
  <si>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</si>
  <si>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</si>
  <si>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</si>
  <si>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</si>
  <si>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</si>
  <si>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</si>
  <si>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</si>
  <si>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</si>
  <si>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</si>
  <si>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</si>
  <si>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</si>
  <si>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</si>
  <si>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</si>
  <si>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</si>
  <si>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</si>
  <si>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</si>
  <si>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</si>
  <si>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</si>
  <si>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</si>
  <si>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</si>
  <si>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</si>
  <si>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</si>
  <si>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</si>
  <si>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</si>
  <si>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</si>
  <si>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</si>
  <si>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</si>
  <si>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</si>
  <si>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</si>
  <si>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</si>
  <si>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</si>
  <si>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</si>
  <si>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</si>
  <si>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</si>
  <si>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</si>
  <si>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</si>
  <si>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</si>
  <si>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</si>
  <si>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</si>
  <si>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</si>
  <si>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</si>
  <si>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</si>
  <si>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</si>
  <si>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</si>
  <si>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</si>
  <si>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</si>
  <si>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</si>
  <si>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</si>
  <si>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</si>
  <si>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</si>
  <si>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</si>
  <si>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</si>
  <si>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</si>
  <si>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</si>
  <si>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</si>
  <si>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</si>
  <si>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</si>
  <si>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</si>
  <si>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</si>
  <si>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</si>
  <si>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</si>
  <si>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</si>
  <si>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</si>
  <si>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</si>
  <si>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</si>
  <si>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</si>
  <si>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</si>
  <si>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</si>
  <si>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</si>
  <si>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</si>
  <si>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</si>
  <si>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</si>
  <si>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</si>
  <si>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</si>
  <si>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</si>
  <si>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</si>
  <si>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</si>
  <si>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</si>
  <si>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</si>
  <si>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</si>
  <si>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</si>
  <si>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</si>
  <si>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</si>
  <si>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</si>
  <si>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</si>
  <si>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</si>
  <si>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</si>
  <si>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</si>
  <si>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</si>
  <si>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</si>
  <si>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</si>
  <si>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</si>
  <si>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</si>
  <si>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</si>
  <si>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</si>
  <si>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</si>
  <si>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</si>
  <si>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</si>
  <si>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</si>
  <si>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</si>
  <si>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</si>
  <si>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</si>
  <si>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</si>
  <si>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</si>
  <si>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</si>
  <si>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</si>
  <si>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</si>
  <si>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</si>
  <si>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</si>
  <si>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</si>
  <si>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</si>
  <si>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</si>
  <si>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</si>
  <si>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</si>
  <si>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</si>
  <si>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</si>
  <si>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</si>
  <si>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</si>
  <si>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</si>
  <si>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</si>
  <si>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</si>
  <si>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</si>
  <si>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</si>
  <si>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</si>
  <si>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</si>
  <si>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</si>
  <si>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</si>
  <si>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</si>
  <si>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</si>
  <si>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</si>
  <si>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</si>
  <si>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</si>
  <si>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</si>
  <si>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</si>
  <si>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</si>
  <si>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</si>
  <si>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</si>
  <si>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</si>
  <si>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</si>
  <si>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</si>
  <si>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</si>
  <si>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</si>
  <si>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</si>
  <si>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</si>
  <si>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</si>
  <si>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</si>
  <si>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</si>
  <si>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</si>
  <si>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</si>
  <si>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</si>
  <si>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</si>
  <si>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</si>
  <si>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</si>
  <si>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</si>
  <si>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</si>
  <si>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</si>
  <si>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</si>
  <si>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</si>
  <si>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</si>
  <si>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</si>
  <si>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</si>
  <si>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</si>
  <si>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</si>
  <si>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</si>
  <si>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</si>
  <si>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</si>
  <si>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</si>
  <si>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</si>
  <si>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</si>
  <si>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</si>
  <si>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</si>
  <si>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</si>
  <si>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</si>
  <si>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</si>
  <si>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</si>
  <si>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</si>
  <si>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</si>
  <si>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</si>
  <si>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</si>
  <si>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</si>
  <si>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</si>
  <si>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</si>
  <si>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</si>
  <si>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</si>
  <si>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</si>
  <si>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</si>
  <si>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</si>
  <si>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</si>
  <si>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</si>
  <si>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</si>
  <si>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</si>
  <si>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</si>
  <si>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</si>
  <si>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</si>
  <si>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</si>
  <si>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</si>
  <si>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</si>
  <si>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</si>
  <si>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</si>
  <si>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</si>
  <si>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</si>
  <si>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</si>
  <si>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</si>
  <si>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</si>
  <si>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</si>
  <si>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</si>
  <si>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</si>
  <si>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</si>
  <si>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</si>
  <si>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</si>
  <si>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</si>
  <si>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</si>
  <si>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</si>
  <si>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</si>
  <si>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</si>
  <si>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</si>
  <si>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</si>
  <si>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</si>
  <si>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</si>
  <si>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</si>
  <si>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</si>
  <si>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</si>
  <si>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</si>
  <si>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</si>
  <si>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</si>
  <si>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</si>
  <si>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</si>
  <si>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</si>
  <si>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</si>
  <si>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</si>
  <si>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</si>
  <si>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</si>
  <si>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</si>
  <si>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</si>
  <si>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</si>
  <si>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</si>
  <si>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</si>
  <si>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</si>
  <si>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</si>
  <si>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</si>
  <si>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</si>
  <si>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</si>
  <si>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</si>
  <si>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</si>
  <si>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</si>
  <si>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</si>
  <si>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</si>
  <si>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</si>
  <si>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</si>
  <si>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</si>
  <si>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</si>
  <si>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</si>
  <si>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</si>
  <si>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</si>
  <si>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</si>
  <si>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</si>
  <si>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</si>
  <si>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</si>
  <si>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</si>
  <si>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</si>
  <si>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</si>
  <si>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</si>
  <si>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</si>
  <si>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</si>
  <si>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</si>
  <si>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</si>
  <si>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</si>
  <si>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</si>
  <si>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</si>
  <si>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</si>
  <si>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</si>
  <si>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</si>
  <si>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</si>
  <si>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</si>
  <si>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</si>
  <si>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</si>
  <si>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</si>
  <si>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</si>
  <si>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</si>
  <si>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</si>
  <si>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</si>
  <si>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</si>
  <si>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</si>
  <si>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</si>
  <si>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</si>
  <si>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</si>
  <si>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</si>
  <si>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</si>
  <si>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</si>
  <si>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</si>
  <si>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</si>
  <si>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</si>
  <si>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</si>
  <si>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</si>
  <si>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</si>
  <si>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</si>
  <si>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</si>
  <si>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</si>
  <si>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</si>
  <si>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</si>
  <si>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</si>
  <si>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</si>
  <si>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</si>
  <si>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</si>
  <si>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</si>
  <si>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</si>
  <si>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</si>
  <si>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</si>
  <si>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</si>
  <si>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</si>
  <si>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</si>
  <si>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</si>
  <si>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</si>
  <si>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</si>
  <si>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</si>
  <si>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</si>
  <si>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</si>
  <si>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</si>
  <si>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</si>
  <si>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</si>
  <si>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</si>
  <si>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</si>
  <si>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</si>
  <si>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</si>
  <si>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</si>
  <si>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</si>
  <si>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</si>
  <si>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</si>
  <si>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</si>
  <si>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</si>
  <si>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</si>
  <si>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</si>
  <si>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</si>
  <si>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</si>
  <si>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</si>
  <si>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</si>
  <si>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</si>
  <si>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</si>
  <si>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</si>
  <si>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</si>
  <si>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</si>
  <si>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</si>
  <si>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</si>
  <si>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</si>
  <si>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</si>
  <si>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</si>
  <si>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</si>
  <si>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</si>
  <si>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</si>
  <si>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</si>
  <si>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</si>
  <si>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</si>
  <si>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</si>
  <si>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</si>
  <si>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</si>
  <si>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</si>
  <si>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</si>
  <si>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</si>
  <si>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</si>
  <si>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</si>
  <si>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</si>
  <si>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</si>
  <si>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</si>
  <si>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</si>
  <si>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</si>
  <si>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</si>
  <si>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</si>
  <si>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</si>
  <si>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</si>
  <si>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</si>
  <si>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</si>
  <si>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</si>
  <si>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</si>
  <si>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</si>
  <si>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</si>
  <si>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</si>
  <si>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</si>
  <si>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</si>
  <si>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</si>
  <si>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</si>
  <si>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</si>
  <si>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</si>
  <si>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</si>
  <si>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</si>
  <si>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</si>
  <si>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</si>
  <si>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</si>
  <si>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</si>
  <si>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</si>
  <si>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</si>
  <si>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</si>
  <si>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</si>
  <si>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</si>
  <si>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</si>
  <si>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</si>
  <si>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</si>
  <si>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</si>
  <si>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</si>
  <si>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</si>
  <si>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</si>
  <si>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</si>
  <si>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</si>
  <si>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</si>
  <si>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</si>
  <si>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</si>
  <si>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</si>
  <si>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</si>
  <si>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</si>
  <si>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</si>
  <si>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</si>
  <si>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</si>
  <si>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</si>
  <si>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</si>
  <si>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</si>
  <si>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</si>
  <si>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</si>
  <si>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</si>
  <si>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</si>
  <si>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</si>
  <si>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</si>
  <si>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</si>
  <si>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</si>
  <si>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</si>
  <si>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</si>
  <si>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</si>
  <si>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</si>
  <si>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</si>
  <si>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</si>
  <si>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</si>
  <si>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</si>
  <si>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</si>
  <si>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</si>
  <si>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</si>
  <si>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</si>
  <si>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</si>
  <si>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</si>
  <si>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</si>
  <si>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</si>
  <si>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</si>
  <si>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</si>
  <si>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</si>
  <si>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</si>
  <si>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</si>
  <si>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</si>
  <si>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</si>
  <si>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</si>
  <si>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</si>
  <si>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</si>
  <si>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</si>
  <si>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</si>
  <si>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</si>
  <si>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</si>
  <si>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</si>
  <si>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</si>
  <si>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</si>
  <si>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</si>
  <si>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</si>
  <si>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</si>
  <si>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</si>
  <si>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</si>
  <si>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</si>
  <si>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</si>
  <si>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</si>
  <si>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</si>
  <si>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</si>
  <si>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</si>
  <si>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</si>
  <si>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</si>
  <si>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</si>
  <si>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</si>
  <si>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</si>
  <si>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</si>
  <si>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</si>
  <si>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</si>
  <si>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</si>
  <si>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</si>
  <si>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</si>
  <si>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</si>
  <si>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</si>
  <si>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</si>
  <si>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</si>
  <si>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</si>
  <si>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</si>
  <si>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</si>
  <si>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</si>
  <si>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</si>
  <si>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</si>
  <si>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</si>
  <si>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</si>
  <si>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</si>
  <si>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</si>
  <si>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</si>
  <si>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</si>
  <si>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</si>
  <si>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</si>
  <si>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</si>
  <si>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</si>
  <si>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</si>
  <si>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</si>
  <si>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</si>
  <si>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</si>
  <si>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</si>
  <si>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</si>
  <si>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</si>
  <si>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</si>
  <si>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</si>
  <si>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</si>
  <si>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</si>
  <si>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</si>
  <si>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</si>
  <si>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</si>
  <si>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</si>
  <si>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</si>
  <si>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</si>
  <si>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</si>
  <si>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</si>
  <si>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</si>
  <si>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</si>
  <si>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</si>
  <si>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</si>
  <si>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</si>
  <si>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</si>
  <si>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</si>
  <si>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</si>
  <si>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</si>
  <si>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</si>
  <si>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</si>
  <si>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</si>
  <si>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</si>
  <si>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</si>
  <si>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</si>
  <si>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</si>
  <si>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</si>
  <si>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</si>
  <si>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</si>
  <si>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</si>
  <si>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</si>
  <si>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</si>
  <si>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</si>
  <si>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</si>
  <si>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</si>
  <si>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</si>
  <si>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</si>
  <si>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</si>
  <si>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</si>
  <si>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</si>
  <si>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</si>
  <si>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</si>
  <si>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</si>
  <si>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</si>
  <si>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</si>
  <si>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</si>
  <si>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</si>
  <si>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</si>
  <si>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</si>
  <si>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</si>
  <si>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</si>
  <si>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</si>
  <si>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</si>
  <si>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</si>
  <si>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</si>
  <si>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</si>
  <si>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</si>
  <si>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</si>
  <si>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</si>
  <si>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</si>
  <si>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</si>
  <si>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</si>
  <si>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</si>
  <si>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</si>
  <si>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</si>
  <si>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</si>
  <si>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</si>
  <si>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</si>
  <si>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</si>
  <si>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</si>
  <si>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</si>
  <si>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</si>
  <si>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</si>
  <si>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</si>
  <si>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</si>
  <si>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</si>
  <si>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</si>
  <si>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</si>
  <si>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</si>
  <si>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</si>
  <si>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</si>
  <si>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</si>
  <si>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</si>
  <si>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</si>
  <si>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</si>
  <si>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</si>
  <si>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</si>
  <si>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</si>
  <si>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</si>
  <si>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</si>
  <si>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</si>
  <si>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</si>
  <si>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</si>
  <si>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</si>
  <si>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</si>
  <si>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</si>
  <si>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</si>
  <si>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</si>
  <si>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</si>
  <si>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</si>
  <si>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</si>
  <si>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</si>
  <si>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</si>
  <si>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</si>
  <si>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</si>
  <si>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</si>
  <si>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</si>
  <si>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</si>
  <si>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</si>
  <si>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</si>
  <si>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</si>
  <si>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</si>
  <si>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</si>
  <si>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</si>
  <si>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</si>
  <si>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</si>
  <si>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</si>
  <si>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</si>
  <si>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</si>
  <si>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</si>
  <si>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</si>
  <si>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</si>
  <si>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</si>
  <si>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</si>
  <si>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</si>
  <si>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</si>
  <si>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</si>
  <si>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</si>
  <si>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</si>
  <si>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</si>
  <si>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</si>
  <si>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</si>
  <si>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</si>
  <si>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</si>
  <si>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</si>
  <si>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</si>
  <si>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</si>
  <si>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</si>
  <si>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</si>
  <si>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</si>
  <si>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</si>
  <si>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</si>
  <si>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</si>
  <si>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</si>
  <si>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</si>
  <si>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</si>
  <si>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</si>
  <si>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</si>
  <si>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</si>
  <si>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</si>
  <si>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</si>
  <si>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</si>
  <si>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</si>
  <si>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</si>
  <si>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</si>
  <si>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</si>
  <si>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</si>
  <si>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</si>
  <si>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</si>
  <si>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</si>
  <si>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</si>
  <si>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</si>
  <si>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</si>
  <si>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</si>
  <si>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</si>
  <si>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</si>
  <si>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</si>
  <si>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</si>
  <si>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</si>
  <si>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</si>
  <si>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</si>
  <si>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</si>
  <si>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</si>
  <si>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</si>
  <si>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</si>
  <si>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</si>
  <si>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</si>
  <si>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</si>
  <si>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</si>
  <si>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</si>
  <si>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</si>
  <si>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</si>
  <si>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</si>
  <si>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</si>
  <si>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</si>
  <si>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</si>
  <si>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</si>
  <si>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</si>
  <si>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</si>
  <si>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</si>
  <si>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</si>
  <si>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</si>
  <si>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</si>
  <si>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</si>
  <si>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</si>
  <si>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</si>
  <si>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</si>
  <si>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</si>
  <si>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</si>
  <si>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</si>
  <si>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</si>
  <si>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</si>
  <si>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</si>
  <si>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</si>
  <si>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</si>
  <si>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</si>
  <si>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</si>
  <si>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</si>
  <si>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</si>
  <si>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</si>
  <si>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</si>
  <si>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</si>
  <si>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</si>
  <si>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</si>
  <si>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</si>
  <si>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</si>
  <si>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</si>
  <si>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</si>
  <si>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</si>
  <si>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</si>
  <si>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</si>
  <si>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</si>
  <si>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</si>
  <si>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</si>
  <si>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</si>
  <si>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</si>
  <si>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</si>
  <si>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</si>
  <si>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</si>
  <si>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</si>
  <si>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</si>
  <si>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</si>
  <si>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</si>
  <si>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</si>
  <si>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</si>
  <si>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</si>
  <si>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</si>
  <si>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</si>
  <si>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</si>
  <si>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</si>
  <si>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</si>
  <si>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</si>
  <si>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</si>
  <si>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</si>
  <si>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</si>
  <si>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</si>
  <si>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</si>
  <si>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</si>
  <si>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</si>
  <si>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</si>
  <si>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</si>
  <si>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</si>
  <si>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</si>
  <si>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</si>
  <si>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</si>
  <si>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</si>
  <si>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</si>
  <si>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</si>
  <si>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</si>
  <si>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</si>
  <si>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</si>
  <si>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</si>
  <si>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</si>
  <si>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</si>
  <si>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</si>
  <si>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</si>
  <si>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</si>
  <si>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</si>
  <si>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</si>
  <si>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</si>
  <si>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</si>
  <si>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</si>
  <si>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</si>
  <si>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</si>
  <si>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</si>
  <si>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</si>
  <si>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</si>
  <si>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</si>
  <si>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</si>
  <si>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</si>
  <si>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</si>
  <si>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</si>
  <si>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</si>
  <si>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</si>
  <si>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</si>
  <si>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</si>
  <si>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</si>
  <si>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</si>
  <si>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</si>
  <si>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</si>
  <si>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</si>
  <si>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</si>
  <si>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</si>
  <si>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</si>
  <si>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</si>
  <si>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</si>
  <si>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</si>
  <si>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</si>
  <si>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</si>
  <si>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</si>
  <si>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</si>
  <si>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</si>
  <si>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</si>
  <si>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</si>
  <si>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</si>
  <si>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</si>
  <si>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</si>
  <si>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</si>
  <si>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</si>
  <si>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</si>
  <si>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</si>
  <si>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</si>
  <si>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</si>
  <si>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</si>
  <si>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</si>
  <si>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</si>
  <si>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</si>
  <si>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</si>
  <si>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</si>
  <si>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</si>
  <si>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</si>
  <si>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</si>
  <si>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</si>
  <si>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</si>
  <si>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</si>
  <si>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</si>
  <si>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</si>
  <si>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</si>
  <si>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</si>
  <si>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</si>
  <si>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</si>
  <si>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</si>
  <si>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</si>
  <si>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</si>
  <si>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</si>
  <si>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</si>
  <si>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</si>
  <si>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</si>
  <si>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</si>
  <si>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</si>
  <si>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</si>
  <si>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</si>
  <si>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</si>
  <si>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</si>
  <si>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</si>
  <si>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</si>
  <si>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</si>
  <si>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</si>
  <si>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</si>
  <si>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</si>
  <si>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</si>
  <si>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</si>
  <si>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</si>
  <si>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</si>
  <si>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</si>
  <si>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</si>
  <si>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</si>
  <si>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</si>
  <si>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</si>
  <si>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</si>
  <si>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</si>
  <si>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</si>
  <si>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</si>
  <si>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</si>
  <si>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</si>
  <si>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</si>
  <si>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</si>
  <si>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</si>
  <si>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</si>
  <si>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</si>
  <si>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</si>
  <si>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</si>
  <si>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</si>
  <si>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</si>
  <si>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</si>
  <si>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</si>
  <si>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</si>
  <si>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</si>
  <si>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</si>
  <si>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</si>
  <si>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</si>
  <si>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</si>
  <si>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</si>
  <si>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</si>
  <si>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</si>
  <si>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</si>
  <si>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</si>
  <si>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</si>
  <si>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</si>
  <si>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</si>
  <si>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</si>
  <si>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</si>
  <si>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</si>
  <si>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</si>
  <si>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</si>
  <si>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</si>
  <si>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</si>
  <si>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</si>
  <si>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</si>
  <si>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</si>
  <si>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</si>
  <si>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</si>
  <si>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</si>
  <si>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</si>
  <si>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</si>
  <si>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</si>
  <si>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</si>
  <si>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</si>
  <si>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</si>
  <si>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</si>
  <si>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</si>
  <si>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</si>
  <si>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</si>
  <si>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</si>
  <si>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</si>
  <si>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</si>
  <si>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</si>
  <si>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</si>
  <si>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</si>
  <si>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</si>
  <si>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</si>
  <si>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</si>
  <si>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</si>
  <si>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</si>
  <si>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</si>
  <si>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</si>
  <si>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</si>
  <si>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</si>
  <si>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</si>
  <si>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</si>
  <si>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</si>
  <si>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</si>
  <si>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</si>
  <si>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</si>
  <si>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</si>
  <si>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</si>
  <si>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</si>
  <si>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</si>
  <si>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</si>
  <si>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</si>
  <si>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</si>
  <si>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</si>
  <si>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</si>
  <si>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</si>
  <si>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</si>
  <si>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</si>
  <si>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</si>
  <si>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</si>
  <si>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</si>
  <si>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</si>
  <si>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</si>
  <si>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</si>
  <si>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</si>
  <si>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</si>
  <si>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</si>
  <si>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</si>
  <si>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</si>
  <si>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</si>
  <si>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</si>
  <si>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</si>
  <si>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</si>
  <si>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</si>
  <si>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</si>
  <si>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</si>
  <si>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</si>
  <si>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</si>
  <si>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</si>
  <si>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</si>
  <si>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</si>
  <si>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</si>
  <si>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</si>
  <si>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</si>
  <si>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</si>
  <si>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</si>
  <si>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</si>
  <si>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</si>
  <si>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</si>
  <si>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</si>
  <si>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</si>
  <si>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</si>
  <si>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</si>
  <si>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</si>
  <si>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</si>
  <si>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</si>
  <si>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</si>
  <si>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</si>
  <si>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</si>
  <si>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</si>
  <si>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</si>
  <si>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</si>
  <si>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</si>
  <si>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</si>
  <si>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</si>
  <si>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</si>
  <si>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</si>
  <si>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</si>
  <si>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</si>
  <si>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</si>
  <si>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</si>
  <si>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</si>
  <si>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</si>
  <si>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</si>
  <si>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</si>
  <si>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</si>
  <si>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</si>
  <si>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</si>
  <si>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</si>
  <si>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</si>
  <si>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</si>
  <si>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</si>
  <si>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</si>
  <si>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</si>
  <si>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</si>
  <si>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</si>
  <si>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</si>
  <si>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</si>
  <si>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</si>
  <si>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</si>
  <si>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</si>
  <si>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</si>
  <si>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</si>
  <si>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</si>
  <si>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</si>
  <si>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</si>
  <si>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</si>
  <si>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</si>
  <si>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</si>
  <si>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</si>
  <si>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</si>
  <si>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</si>
  <si>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</si>
  <si>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</si>
  <si>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</si>
  <si>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</si>
  <si>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</si>
  <si>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</si>
  <si>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</si>
  <si>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</si>
  <si>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</si>
  <si>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</si>
  <si>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</si>
  <si>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</si>
  <si>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</si>
  <si>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</si>
  <si>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</si>
  <si>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</si>
  <si>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</si>
  <si>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</si>
  <si>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</si>
  <si>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</si>
  <si>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</si>
  <si>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</si>
  <si>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</si>
  <si>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</si>
  <si>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</si>
  <si>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</si>
  <si>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</si>
  <si>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</si>
  <si>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</si>
  <si>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</si>
  <si>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</si>
  <si>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</si>
  <si>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</si>
  <si>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</si>
  <si>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</si>
  <si>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</si>
  <si>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</si>
  <si>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</si>
  <si>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</si>
  <si>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</si>
  <si>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</si>
  <si>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</si>
  <si>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</si>
  <si>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</si>
  <si>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</si>
  <si>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</si>
  <si>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</si>
  <si>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</si>
  <si>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</si>
  <si>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</si>
  <si>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</si>
  <si>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</si>
  <si>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</si>
  <si>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</si>
  <si>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</si>
  <si>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</si>
  <si>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</si>
  <si>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</si>
  <si>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</si>
  <si>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</si>
  <si>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</si>
  <si>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</si>
  <si>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</si>
  <si>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</si>
  <si>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</si>
  <si>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</si>
  <si>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</si>
  <si>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</si>
  <si>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</si>
  <si>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</si>
  <si>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</si>
  <si>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</si>
  <si>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</si>
  <si>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</si>
  <si>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</si>
  <si>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</si>
  <si>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</si>
  <si>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</si>
  <si>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</si>
  <si>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</si>
  <si>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</si>
  <si>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</si>
  <si>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</si>
  <si>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</si>
  <si>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</si>
  <si>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</si>
  <si>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</si>
  <si>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</si>
  <si>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</si>
  <si>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</si>
  <si>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</si>
  <si>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</si>
  <si>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</si>
  <si>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</si>
  <si>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</si>
  <si>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</si>
  <si>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</si>
  <si>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</si>
  <si>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</si>
  <si>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</si>
  <si>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</si>
  <si>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</si>
  <si>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</si>
  <si>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</si>
  <si>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</si>
  <si>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</si>
  <si>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</si>
  <si>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</si>
  <si>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</si>
  <si>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</si>
  <si>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</si>
  <si>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</si>
  <si>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</si>
  <si>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</si>
  <si>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</si>
  <si>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</si>
  <si>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</si>
  <si>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</si>
  <si>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</si>
  <si>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</si>
  <si>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</si>
  <si>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</si>
  <si>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</si>
  <si>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</si>
  <si>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</si>
  <si>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</si>
  <si>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</si>
  <si>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</si>
  <si>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</si>
  <si>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</si>
  <si>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</si>
  <si>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</si>
  <si>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</si>
  <si>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</si>
  <si>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</si>
  <si>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</si>
  <si>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</si>
  <si>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</si>
  <si>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</si>
  <si>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</si>
  <si>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</si>
  <si>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</si>
  <si>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</si>
  <si>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</si>
  <si>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</si>
  <si>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</si>
  <si>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</si>
  <si>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</si>
  <si>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</si>
  <si>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</si>
  <si>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</si>
  <si>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</si>
  <si>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</si>
  <si>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</si>
  <si>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</si>
  <si>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</si>
  <si>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</si>
  <si>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</si>
  <si>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</si>
  <si>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</si>
  <si>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</si>
  <si>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</si>
  <si>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</si>
  <si>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</si>
  <si>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</si>
  <si>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</si>
  <si>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</si>
  <si>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</si>
  <si>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</si>
  <si>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</si>
  <si>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</si>
  <si>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</si>
  <si>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</si>
  <si>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</si>
  <si>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</si>
  <si>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</si>
  <si>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</si>
  <si>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</si>
  <si>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</si>
  <si>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</si>
  <si>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</si>
  <si>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</si>
  <si>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</si>
  <si>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</si>
  <si>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</si>
  <si>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</si>
  <si>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</si>
  <si>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</si>
  <si>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</si>
  <si>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</si>
  <si>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</si>
  <si>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</si>
  <si>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</si>
  <si>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</si>
  <si>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</si>
  <si>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</si>
  <si>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</si>
  <si>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</si>
  <si>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</si>
  <si>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</si>
  <si>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</si>
  <si>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</si>
  <si>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</si>
  <si>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</si>
  <si>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</si>
  <si>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</si>
  <si>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</si>
  <si>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</si>
  <si>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</si>
  <si>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</si>
  <si>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</si>
  <si>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</si>
  <si>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</si>
  <si>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</si>
  <si>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</si>
  <si>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</si>
  <si>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</si>
  <si>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</si>
  <si>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</si>
  <si>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</si>
  <si>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</si>
  <si>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</si>
  <si>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</si>
  <si>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</si>
  <si>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</si>
  <si>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</si>
  <si>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</si>
  <si>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</si>
  <si>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</si>
  <si>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</si>
  <si>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</si>
  <si>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</si>
  <si>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</si>
  <si>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</si>
  <si>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</si>
  <si>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</si>
  <si>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</si>
  <si>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</si>
  <si>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</si>
  <si>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</si>
  <si>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</si>
  <si>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</si>
  <si>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</si>
  <si>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</si>
  <si>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</si>
  <si>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</si>
  <si>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</si>
  <si>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</si>
  <si>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</si>
  <si>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</si>
  <si>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</si>
  <si>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</si>
  <si>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</si>
  <si>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</si>
  <si>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</si>
  <si>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</si>
  <si>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</si>
  <si>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</si>
  <si>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</si>
  <si>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</si>
  <si>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</si>
  <si>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</si>
  <si>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</si>
  <si>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</si>
  <si>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</si>
  <si>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</si>
  <si>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</si>
  <si>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</si>
  <si>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</si>
  <si>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</si>
  <si>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</si>
  <si>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</si>
  <si>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</si>
  <si>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</si>
  <si>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</si>
  <si>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</si>
  <si>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</si>
  <si>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</si>
  <si>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</si>
  <si>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</si>
  <si>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</si>
  <si>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</si>
  <si>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</si>
  <si>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</si>
  <si>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</si>
  <si>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</si>
  <si>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</si>
  <si>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</si>
  <si>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</si>
  <si>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</si>
  <si>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</si>
  <si>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</si>
  <si>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</si>
  <si>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</si>
  <si>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</si>
  <si>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</si>
  <si>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</si>
  <si>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</si>
  <si>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</si>
  <si>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</si>
  <si>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</si>
  <si>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</si>
  <si>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</si>
  <si>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</si>
  <si>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</si>
  <si>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</si>
  <si>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</si>
  <si>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</si>
  <si>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</si>
  <si>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</si>
  <si>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</si>
  <si>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</si>
  <si>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</si>
  <si>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</si>
  <si>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</si>
  <si>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</si>
  <si>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</si>
  <si>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</si>
  <si>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</si>
  <si>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</si>
  <si>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</si>
  <si>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</si>
  <si>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</si>
  <si>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</si>
  <si>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</si>
  <si>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</si>
  <si>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</si>
  <si>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</si>
  <si>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</si>
  <si>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</si>
  <si>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</si>
  <si>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</si>
  <si>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</si>
  <si>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</si>
  <si>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</si>
  <si>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</si>
  <si>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</si>
  <si>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</si>
  <si>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</si>
  <si>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</si>
  <si>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</si>
  <si>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</si>
  <si>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</si>
  <si>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</si>
  <si>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</si>
  <si>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</si>
  <si>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</si>
  <si>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</si>
  <si>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</si>
  <si>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</si>
  <si>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</si>
  <si>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</si>
  <si>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</si>
  <si>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</si>
  <si>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</si>
  <si>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</si>
  <si>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</si>
  <si>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</si>
  <si>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</si>
  <si>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</si>
  <si>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</si>
  <si>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</si>
  <si>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</si>
  <si>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</si>
  <si>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</si>
  <si>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</si>
  <si>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</si>
  <si>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</si>
  <si>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</si>
  <si>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</si>
  <si>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</si>
  <si>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</si>
  <si>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</si>
  <si>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</si>
  <si>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</si>
  <si>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</si>
  <si>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</si>
  <si>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</si>
  <si>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</si>
  <si>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</si>
  <si>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</si>
  <si>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</si>
  <si>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</si>
  <si>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</si>
  <si>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</si>
  <si>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</si>
  <si>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</si>
  <si>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</si>
  <si>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</si>
  <si>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</si>
  <si>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</si>
  <si>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</si>
  <si>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</si>
  <si>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</si>
  <si>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</si>
  <si>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</si>
  <si>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</si>
  <si>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</si>
  <si>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</si>
  <si>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</si>
  <si>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</si>
  <si>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</si>
  <si>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</si>
  <si>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</si>
  <si>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</si>
  <si>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</si>
  <si>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</si>
  <si>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</si>
  <si>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</si>
  <si>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</si>
  <si>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</si>
  <si>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</si>
  <si>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</si>
  <si>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</si>
  <si>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</si>
  <si>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</si>
  <si>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</si>
  <si>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</si>
  <si>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</si>
  <si>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</si>
  <si>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</si>
  <si>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</si>
  <si>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</si>
  <si>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</si>
  <si>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</si>
  <si>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</si>
  <si>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</si>
  <si>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</si>
  <si>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</si>
  <si>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</si>
  <si>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</si>
  <si>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</si>
  <si>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</si>
  <si>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</si>
  <si>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</si>
  <si>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</si>
  <si>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</si>
  <si>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</si>
  <si>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</si>
  <si>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</si>
  <si>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</si>
  <si>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</si>
  <si>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</si>
  <si>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</si>
  <si>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</si>
  <si>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</si>
  <si>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</si>
  <si>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</si>
  <si>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</si>
  <si>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</si>
  <si>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</si>
  <si>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</si>
  <si>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</si>
  <si>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</si>
  <si>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</si>
  <si>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</si>
  <si>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</si>
  <si>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</si>
  <si>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</si>
  <si>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</si>
  <si>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</si>
  <si>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</si>
  <si>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</si>
  <si>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</si>
  <si>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</si>
  <si>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</si>
  <si>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</si>
  <si>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</si>
  <si>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</si>
  <si>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</si>
  <si>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</si>
  <si>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</si>
  <si>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</si>
  <si>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</si>
  <si>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</si>
  <si>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</si>
  <si>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</si>
  <si>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</si>
  <si>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</si>
  <si>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</si>
  <si>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</si>
  <si>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</si>
  <si>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</si>
  <si>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</si>
  <si>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</si>
  <si>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</si>
  <si>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</si>
  <si>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</si>
  <si>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</si>
  <si>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</si>
  <si>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</si>
  <si>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</si>
  <si>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</si>
  <si>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</si>
  <si>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</si>
  <si>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</si>
  <si>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</si>
  <si>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</si>
  <si>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</si>
  <si>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</si>
  <si>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</si>
  <si>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</si>
  <si>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</si>
  <si>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</si>
  <si>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</si>
  <si>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</si>
  <si>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</si>
  <si>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</si>
  <si>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</si>
  <si>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</si>
  <si>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</si>
  <si>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</si>
  <si>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</si>
  <si>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</si>
  <si>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</si>
  <si>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</si>
  <si>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</si>
  <si>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</si>
  <si>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</si>
  <si>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</si>
  <si>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</si>
  <si>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</si>
  <si>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</si>
  <si>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</si>
  <si>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</si>
  <si>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</si>
  <si>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</si>
  <si>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</si>
  <si>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</si>
  <si>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</si>
  <si>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</si>
  <si>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</si>
  <si>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</si>
  <si>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</si>
  <si>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</si>
  <si>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</si>
  <si>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</si>
  <si>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</si>
  <si>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</si>
  <si>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</si>
  <si>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</si>
  <si>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</si>
  <si>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</si>
  <si>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</si>
  <si>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</si>
  <si>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</si>
  <si>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</si>
  <si>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</si>
  <si>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</si>
  <si>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</si>
  <si>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</si>
  <si>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</si>
  <si>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</si>
  <si>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</si>
  <si>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</si>
  <si>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</si>
  <si>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</si>
  <si>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</si>
  <si>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</si>
  <si>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</si>
  <si>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</si>
  <si>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</si>
  <si>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</si>
  <si>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</si>
  <si>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</si>
  <si>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</si>
  <si>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</si>
  <si>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</si>
  <si>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</si>
  <si>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</si>
  <si>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</si>
  <si>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</si>
  <si>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</si>
  <si>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</si>
  <si>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</si>
  <si>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</si>
  <si>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</si>
  <si>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</si>
  <si>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</si>
  <si>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</si>
  <si>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</si>
  <si>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</si>
  <si>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</si>
  <si>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</si>
  <si>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</si>
  <si>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</si>
  <si>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</si>
  <si>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</si>
  <si>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</si>
  <si>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</si>
  <si>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</si>
  <si>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</si>
  <si>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</si>
  <si>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</si>
  <si>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</si>
  <si>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</si>
  <si>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</si>
  <si>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</si>
  <si>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</si>
  <si>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</si>
  <si>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</si>
  <si>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</si>
  <si>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</si>
  <si>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</si>
  <si>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</si>
  <si>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</si>
  <si>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</si>
  <si>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</si>
  <si>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</si>
  <si>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</si>
  <si>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</si>
  <si>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</si>
  <si>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</si>
  <si>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</si>
  <si>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</si>
  <si>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</si>
  <si>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</si>
  <si>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</si>
  <si>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</si>
  <si>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</si>
  <si>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</si>
  <si>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</si>
  <si>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</si>
  <si>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</si>
  <si>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</si>
  <si>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</si>
  <si>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</si>
  <si>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</si>
  <si>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</si>
  <si>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</si>
  <si>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</si>
  <si>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</si>
  <si>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</si>
  <si>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</si>
  <si>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</si>
  <si>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</si>
  <si>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</si>
  <si>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</si>
  <si>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</si>
  <si>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</si>
  <si>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</si>
  <si>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</si>
  <si>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</si>
  <si>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</si>
  <si>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</si>
  <si>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</si>
  <si>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</si>
  <si>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</si>
  <si>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</si>
  <si>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</si>
  <si>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</si>
  <si>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</si>
  <si>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</si>
  <si>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</si>
  <si>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</si>
  <si>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</si>
  <si>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</si>
  <si>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</si>
  <si>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</si>
  <si>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</si>
  <si>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</si>
  <si>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</si>
  <si>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</si>
  <si>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</si>
  <si>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</si>
  <si>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</si>
  <si>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</si>
  <si>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</si>
  <si>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</si>
  <si>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</si>
  <si>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</si>
  <si>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</si>
  <si>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</si>
  <si>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</si>
  <si>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</si>
  <si>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</si>
  <si>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</si>
  <si>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</si>
  <si>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</si>
  <si>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</si>
  <si>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</si>
  <si>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</si>
  <si>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</si>
  <si>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</si>
  <si>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</si>
  <si>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</si>
  <si>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</si>
  <si>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</si>
  <si>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</si>
  <si>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</si>
  <si>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</si>
  <si>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</si>
  <si>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</si>
  <si>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</si>
  <si>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</si>
  <si>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</si>
  <si>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</si>
  <si>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</si>
  <si>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</si>
  <si>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</si>
  <si>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</si>
  <si>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</si>
  <si>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</si>
  <si>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</si>
  <si>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</si>
  <si>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</si>
  <si>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</si>
  <si>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</si>
  <si>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</si>
  <si>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</si>
  <si>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</si>
  <si>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</si>
  <si>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</si>
  <si>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</si>
  <si>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</si>
  <si>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</si>
  <si>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</si>
  <si>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</si>
  <si>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</si>
  <si>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</si>
  <si>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</si>
  <si>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</si>
  <si>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</si>
  <si>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</si>
  <si>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</si>
  <si>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</si>
  <si>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</si>
  <si>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</si>
  <si>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</si>
  <si>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</si>
  <si>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</si>
  <si>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</si>
  <si>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</si>
  <si>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</si>
  <si>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</si>
  <si>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</si>
  <si>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</si>
  <si>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</si>
  <si>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</si>
  <si>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</si>
  <si>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</si>
  <si>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</si>
  <si>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</si>
  <si>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</si>
  <si>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</si>
  <si>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</si>
  <si>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</si>
  <si>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</si>
  <si>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</si>
  <si>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</si>
  <si>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</si>
  <si>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</si>
  <si>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</si>
  <si>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</si>
  <si>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</si>
  <si>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</si>
  <si>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</si>
  <si>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</si>
  <si>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</si>
  <si>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</si>
  <si>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</si>
  <si>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</si>
  <si>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</si>
  <si>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</si>
  <si>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</si>
  <si>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</si>
  <si>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</si>
  <si>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</si>
  <si>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</si>
  <si>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</si>
  <si>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</si>
  <si>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</si>
  <si>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</si>
  <si>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</si>
  <si>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</si>
  <si>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</si>
  <si>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</si>
  <si>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</si>
  <si>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</si>
  <si>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</si>
  <si>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</si>
  <si>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</si>
  <si>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</si>
  <si>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</si>
  <si>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</si>
  <si>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</si>
  <si>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</si>
  <si>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</si>
  <si>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</si>
  <si>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</si>
  <si>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</si>
  <si>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</si>
  <si>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</si>
  <si>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</si>
  <si>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</si>
  <si>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</si>
  <si>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</si>
  <si>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</si>
  <si>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</si>
  <si>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</si>
  <si>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</si>
  <si>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</si>
  <si>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</si>
  <si>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</si>
  <si>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</si>
  <si>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</si>
  <si>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</si>
  <si>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</si>
  <si>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</si>
  <si>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</si>
  <si>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</si>
  <si>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</si>
  <si>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</si>
  <si>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</si>
  <si>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</si>
  <si>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</si>
  <si>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</si>
  <si>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</si>
  <si>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</si>
  <si>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</si>
  <si>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</si>
  <si>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</si>
  <si>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</si>
  <si>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</si>
  <si>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</si>
  <si>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</si>
  <si>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</si>
  <si>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</si>
  <si>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</si>
  <si>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</si>
  <si>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</si>
  <si>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</si>
  <si>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</si>
  <si>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</si>
  <si>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</si>
  <si>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</si>
  <si>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</si>
  <si>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</si>
  <si>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</si>
  <si>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</si>
  <si>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</si>
  <si>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</si>
  <si>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</si>
  <si>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</si>
  <si>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</si>
  <si>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</si>
  <si>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</si>
  <si>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</si>
  <si>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</si>
  <si>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</si>
  <si>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</si>
  <si>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</si>
  <si>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</si>
  <si>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</si>
  <si>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</si>
  <si>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</si>
  <si>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</si>
  <si>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</si>
  <si>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</si>
  <si>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</si>
  <si>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</si>
  <si>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</si>
  <si>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</si>
  <si>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</si>
  <si>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</si>
  <si>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</si>
  <si>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</si>
  <si>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</si>
  <si>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</si>
  <si>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</si>
  <si>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</si>
  <si>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</si>
  <si>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</si>
  <si>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</si>
  <si>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</si>
  <si>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</si>
  <si>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</si>
  <si>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</si>
  <si>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</si>
  <si>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</si>
  <si>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</si>
  <si>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</si>
  <si>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</si>
  <si>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</si>
  <si>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</si>
  <si>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</si>
  <si>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</si>
  <si>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</si>
  <si>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</si>
  <si>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</si>
  <si>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</si>
  <si>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</si>
  <si>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</si>
  <si>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</si>
  <si>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</si>
  <si>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</si>
  <si>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</si>
  <si>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</si>
  <si>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</si>
  <si>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</si>
  <si>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</si>
  <si>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</si>
  <si>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</si>
  <si>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</si>
  <si>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</si>
  <si>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</si>
  <si>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</si>
  <si>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</si>
  <si>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</si>
  <si>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</si>
  <si>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</si>
  <si>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</si>
  <si>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</si>
  <si>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</si>
  <si>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</si>
  <si>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</si>
  <si>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</si>
  <si>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</si>
  <si>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</si>
  <si>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</si>
  <si>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</si>
  <si>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</si>
  <si>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</si>
  <si>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</si>
  <si>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</si>
  <si>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</si>
  <si>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</si>
  <si>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</si>
  <si>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</si>
  <si>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</si>
  <si>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</si>
  <si>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</si>
  <si>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</si>
  <si>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</si>
  <si>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</si>
  <si>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</si>
  <si>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</si>
  <si>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</si>
  <si>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</si>
  <si>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</si>
  <si>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</si>
  <si>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</si>
  <si>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</si>
  <si>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</si>
  <si>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</si>
  <si>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</si>
  <si>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</si>
  <si>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</si>
  <si>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</si>
  <si>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</si>
  <si>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</si>
  <si>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</si>
  <si>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</si>
  <si>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</si>
  <si>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</si>
  <si>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</si>
  <si>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</si>
  <si>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</si>
  <si>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</si>
  <si>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</si>
  <si>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</si>
  <si>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</si>
  <si>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</si>
  <si>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</si>
  <si>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</si>
  <si>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</si>
  <si>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</si>
  <si>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</si>
  <si>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</si>
  <si>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</si>
  <si>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</si>
  <si>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</si>
  <si>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</si>
  <si>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</si>
  <si>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</si>
  <si>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</si>
  <si>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</si>
  <si>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</si>
  <si>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</si>
  <si>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</si>
  <si>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</si>
  <si>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</si>
  <si>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</si>
  <si>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</si>
  <si>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</si>
  <si>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</si>
  <si>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</si>
  <si>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</si>
  <si>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</si>
  <si>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</si>
  <si>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</si>
  <si>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</si>
  <si>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</si>
  <si>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</si>
  <si>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</si>
  <si>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</si>
  <si>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</si>
  <si>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</si>
  <si>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</si>
  <si>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</si>
  <si>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</si>
  <si>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</si>
  <si>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</si>
  <si>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</si>
  <si>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</si>
  <si>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</si>
  <si>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</si>
  <si>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</si>
  <si>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</si>
  <si>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</si>
  <si>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</si>
  <si>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</si>
  <si>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</si>
  <si>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</si>
  <si>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</si>
  <si>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</si>
  <si>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</si>
  <si>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</si>
  <si>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</si>
  <si>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</si>
  <si>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</si>
  <si>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</si>
  <si>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</si>
  <si>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</si>
  <si>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</si>
  <si>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</si>
  <si>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</si>
  <si>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</si>
  <si>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</si>
  <si>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</si>
  <si>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</si>
  <si>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</si>
  <si>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</si>
  <si>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</si>
  <si>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</si>
  <si>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</si>
  <si>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</si>
  <si>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</si>
  <si>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</si>
  <si>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</si>
  <si>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</si>
  <si>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</si>
  <si>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</si>
  <si>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</si>
  <si>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</si>
  <si>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</si>
  <si>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</si>
  <si>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</si>
  <si>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</si>
  <si>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</si>
  <si>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</si>
  <si>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</si>
  <si>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</si>
  <si>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</si>
  <si>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</si>
  <si>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</si>
  <si>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</si>
  <si>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</si>
  <si>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</si>
  <si>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</si>
  <si>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</si>
  <si>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</si>
  <si>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</si>
  <si>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</si>
  <si>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</si>
  <si>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</si>
  <si>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</si>
  <si>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</si>
  <si>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</si>
  <si>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</si>
  <si>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</si>
  <si>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</si>
  <si>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</si>
  <si>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</si>
  <si>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</si>
  <si>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</si>
  <si>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</si>
  <si>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</si>
  <si>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</si>
  <si>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</si>
  <si>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</si>
  <si>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</si>
  <si>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</si>
  <si>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</si>
  <si>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</si>
  <si>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</si>
  <si>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</si>
  <si>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</si>
  <si>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</si>
  <si>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</si>
  <si>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</si>
  <si>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</si>
  <si>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</si>
  <si>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</si>
  <si>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</si>
  <si>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</si>
  <si>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</si>
  <si>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</si>
  <si>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</si>
  <si>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</si>
  <si>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</si>
  <si>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</si>
  <si>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</si>
  <si>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</si>
  <si>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</si>
  <si>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</si>
  <si>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</si>
  <si>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</si>
  <si>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</si>
  <si>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</si>
  <si>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</si>
  <si>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</si>
  <si>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</si>
  <si>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</si>
  <si>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</si>
  <si>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</si>
  <si>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</si>
  <si>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</si>
  <si>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</si>
  <si>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</si>
  <si>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</si>
  <si>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</si>
  <si>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</si>
  <si>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</si>
  <si>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</si>
  <si>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</si>
  <si>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</si>
  <si>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</si>
  <si>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</si>
  <si>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</si>
  <si>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</si>
  <si>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</si>
  <si>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</si>
  <si>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</si>
  <si>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</si>
  <si>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</si>
  <si>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</si>
  <si>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</si>
  <si>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</si>
  <si>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</si>
  <si>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</si>
  <si>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</si>
  <si>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</si>
  <si>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</si>
  <si>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</si>
  <si>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</si>
  <si>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</si>
  <si>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</si>
  <si>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</si>
  <si>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</si>
  <si>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</si>
  <si>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</si>
  <si>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</si>
  <si>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</si>
  <si>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</si>
  <si>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</si>
  <si>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</si>
  <si>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</si>
  <si>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</si>
  <si>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</si>
  <si>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</si>
  <si>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</si>
  <si>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</si>
  <si>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</si>
  <si>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</si>
  <si>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</si>
  <si>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</si>
  <si>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</si>
  <si>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</si>
  <si>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</si>
  <si>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</si>
  <si>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</si>
  <si>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</si>
  <si>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</si>
  <si>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</si>
  <si>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</si>
  <si>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</si>
  <si>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</si>
  <si>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</si>
  <si>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</si>
  <si>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</si>
  <si>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</si>
  <si>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</si>
  <si>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</si>
  <si>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</si>
  <si>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</si>
  <si>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</si>
  <si>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</si>
  <si>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</si>
  <si>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</si>
  <si>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</si>
  <si>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</si>
  <si>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</si>
  <si>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</si>
  <si>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</si>
  <si>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</si>
  <si>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</si>
  <si>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</si>
  <si>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</si>
  <si>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</si>
  <si>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</si>
  <si>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</si>
  <si>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</si>
  <si>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</si>
  <si>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</si>
  <si>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</si>
  <si>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</si>
  <si>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</si>
  <si>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</si>
  <si>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</si>
  <si>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</si>
  <si>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</si>
  <si>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</si>
  <si>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</si>
  <si>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</si>
  <si>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</si>
  <si>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</si>
  <si>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</si>
  <si>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</si>
  <si>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</si>
  <si>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</si>
  <si>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</si>
  <si>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</si>
  <si>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</si>
  <si>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</si>
  <si>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</si>
  <si>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</si>
  <si>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</si>
  <si>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</si>
  <si>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</si>
  <si>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</si>
  <si>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</si>
  <si>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</si>
  <si>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</si>
  <si>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</si>
  <si>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</si>
  <si>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</si>
  <si>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</si>
  <si>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</si>
  <si>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</si>
  <si>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</si>
  <si>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</si>
  <si>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</si>
  <si>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</si>
  <si>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</si>
  <si>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</si>
  <si>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</si>
  <si>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</si>
  <si>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</si>
  <si>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</si>
  <si>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</si>
  <si>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</si>
  <si>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</si>
  <si>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</si>
  <si>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</si>
  <si>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</si>
  <si>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</si>
  <si>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</si>
  <si>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</si>
  <si>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</si>
  <si>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</si>
  <si>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</si>
  <si>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</si>
  <si>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</si>
  <si>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</si>
  <si>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</si>
  <si>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</si>
  <si>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</si>
  <si>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</si>
  <si>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</si>
  <si>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</si>
  <si>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</si>
  <si>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</si>
  <si>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</si>
  <si>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</si>
  <si>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</si>
  <si>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</si>
  <si>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</si>
  <si>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</si>
  <si>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</si>
  <si>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</si>
  <si>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</si>
  <si>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</si>
  <si>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</si>
  <si>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</si>
  <si>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</si>
  <si>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</si>
  <si>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</si>
  <si>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</si>
  <si>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</si>
  <si>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</si>
  <si>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</si>
  <si>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</si>
  <si>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</si>
  <si>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</si>
  <si>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</si>
  <si>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</si>
  <si>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</si>
  <si>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</si>
  <si>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</si>
  <si>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</si>
  <si>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</si>
  <si>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</si>
  <si>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</si>
  <si>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</si>
  <si>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</si>
  <si>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</si>
  <si>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</si>
  <si>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</si>
  <si>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</si>
  <si>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</si>
  <si>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</si>
  <si>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</si>
  <si>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</si>
  <si>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</si>
  <si>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</si>
  <si>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</si>
  <si>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</si>
  <si>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</si>
  <si>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</si>
  <si>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</si>
  <si>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</si>
  <si>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</si>
  <si>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</si>
  <si>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</si>
  <si>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</si>
  <si>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</si>
  <si>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</si>
  <si>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</si>
  <si>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</si>
  <si>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</si>
  <si>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</si>
  <si>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</si>
  <si>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</si>
  <si>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</si>
  <si>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</si>
  <si>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</si>
  <si>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</si>
  <si>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</si>
  <si>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</si>
  <si>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</si>
  <si>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</si>
  <si>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</si>
  <si>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</si>
  <si>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</si>
  <si>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</si>
  <si>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</si>
  <si>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</si>
  <si>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</si>
  <si>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</si>
  <si>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</si>
  <si>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</si>
  <si>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</si>
  <si>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</si>
  <si>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</si>
  <si>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</si>
  <si>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</si>
  <si>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</si>
  <si>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</si>
  <si>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</si>
  <si>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</si>
  <si>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</si>
  <si>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</si>
  <si>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</si>
  <si>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</si>
  <si>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</si>
  <si>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</si>
  <si>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</si>
  <si>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</si>
  <si>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</si>
  <si>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</si>
  <si>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</si>
  <si>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</si>
  <si>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</si>
  <si>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</si>
  <si>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</si>
  <si>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</si>
  <si>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</si>
  <si>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</si>
  <si>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</si>
  <si>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</si>
  <si>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</si>
  <si>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</si>
  <si>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</si>
  <si>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</si>
  <si>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</si>
  <si>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</si>
  <si>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</si>
  <si>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</si>
  <si>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</si>
  <si>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</si>
  <si>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</si>
  <si>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</si>
  <si>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</si>
  <si>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</si>
  <si>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</si>
  <si>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</si>
  <si>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</si>
  <si>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</si>
  <si>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</si>
  <si>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</si>
  <si>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</si>
  <si>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</si>
  <si>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</si>
  <si>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</si>
  <si>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</si>
  <si>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</si>
  <si>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</si>
  <si>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</si>
  <si>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</si>
  <si>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</si>
  <si>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</si>
  <si>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</si>
  <si>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</si>
  <si>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</si>
  <si>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</si>
  <si>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</si>
  <si>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</si>
  <si>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</si>
  <si>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</si>
  <si>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</si>
  <si>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</si>
  <si>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</si>
  <si>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</si>
  <si>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</si>
  <si>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</si>
  <si>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</si>
  <si>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</si>
  <si>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</si>
  <si>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</si>
  <si>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</si>
  <si>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</si>
  <si>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</si>
  <si>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</si>
  <si>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</si>
  <si>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</si>
  <si>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</si>
  <si>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</si>
  <si>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</si>
  <si>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</si>
  <si>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</si>
  <si>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</si>
  <si>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</si>
  <si>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</si>
  <si>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</si>
  <si>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</si>
  <si>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</si>
  <si>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</si>
  <si>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</si>
  <si>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</si>
  <si>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</si>
  <si>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</si>
  <si>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</si>
  <si>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</si>
  <si>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</si>
  <si>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</si>
  <si>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</si>
  <si>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</si>
  <si>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</si>
  <si>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</si>
  <si>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</si>
  <si>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</si>
  <si>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</si>
  <si>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</si>
  <si>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</si>
  <si>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</si>
  <si>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</si>
  <si>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</si>
  <si>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</si>
  <si>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</si>
  <si>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</si>
  <si>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</si>
  <si>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</si>
  <si>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</si>
  <si>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</si>
  <si>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</si>
  <si>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</si>
  <si>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</si>
  <si>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</si>
  <si>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</si>
  <si>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</si>
  <si>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</si>
  <si>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</si>
  <si>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</si>
  <si>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</si>
  <si>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</si>
  <si>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</si>
  <si>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</si>
  <si>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</si>
  <si>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</si>
  <si>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</si>
  <si>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</si>
  <si>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</si>
  <si>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</si>
  <si>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</si>
  <si>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</si>
  <si>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</si>
  <si>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</si>
  <si>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</si>
  <si>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</si>
  <si>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</si>
  <si>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</si>
  <si>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</si>
  <si>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</si>
  <si>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</si>
  <si>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</si>
  <si>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</si>
  <si>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</si>
  <si>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</si>
  <si>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</si>
  <si>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</si>
  <si>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</si>
  <si>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</si>
  <si>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</si>
  <si>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</si>
  <si>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</si>
  <si>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</si>
  <si>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</si>
  <si>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</si>
  <si>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</si>
  <si>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</si>
  <si>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</si>
  <si>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</si>
  <si>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</si>
  <si>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</si>
  <si>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</si>
  <si>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</si>
  <si>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</si>
  <si>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</si>
  <si>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</si>
  <si>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</si>
  <si>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</si>
  <si>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</si>
  <si>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</si>
  <si>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</si>
  <si>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</si>
  <si>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</si>
  <si>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</si>
  <si>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</si>
  <si>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</si>
  <si>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</si>
  <si>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</si>
  <si>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</si>
  <si>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</si>
  <si>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</si>
  <si>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</si>
  <si>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</si>
  <si>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</si>
  <si>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</si>
  <si>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</si>
  <si>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</si>
  <si>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</si>
  <si>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</si>
  <si>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</si>
  <si>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</si>
  <si>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</si>
  <si>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</si>
  <si>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</si>
  <si>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</si>
  <si>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</si>
  <si>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</si>
  <si>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</si>
  <si>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</si>
  <si>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</si>
  <si>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</si>
  <si>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</si>
  <si>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</si>
  <si>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</si>
  <si>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</si>
  <si>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</si>
  <si>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</si>
  <si>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</si>
  <si>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</si>
  <si>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</si>
  <si>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</si>
  <si>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</si>
  <si>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</si>
  <si>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</si>
  <si>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</si>
  <si>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</si>
  <si>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</si>
  <si>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</si>
  <si>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</si>
  <si>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</si>
  <si>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</si>
  <si>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</si>
  <si>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</si>
  <si>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</si>
  <si>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</si>
  <si>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</si>
  <si>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</si>
  <si>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</si>
  <si>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</si>
  <si>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</si>
  <si>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</si>
  <si>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</si>
  <si>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</si>
  <si>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</si>
  <si>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</si>
  <si>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</si>
  <si>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</si>
  <si>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</si>
  <si>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</si>
  <si>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</si>
  <si>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</si>
  <si>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</si>
  <si>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</si>
  <si>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</si>
  <si>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</si>
  <si>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</si>
  <si>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</si>
  <si>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</si>
  <si>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</si>
  <si>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</si>
  <si>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</si>
  <si>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</si>
  <si>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</si>
  <si>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</si>
  <si>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</si>
  <si>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</si>
  <si>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</si>
  <si>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</si>
  <si>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</si>
  <si>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</si>
  <si>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</si>
  <si>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</si>
  <si>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</si>
  <si>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</si>
  <si>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</si>
  <si>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</si>
  <si>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</si>
  <si>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</si>
  <si>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</si>
  <si>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</si>
  <si>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</si>
  <si>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</si>
  <si>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</si>
  <si>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</si>
  <si>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</si>
  <si>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</si>
  <si>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</si>
  <si>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</si>
  <si>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</si>
  <si>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</si>
  <si>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</si>
  <si>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</si>
  <si>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</si>
  <si>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</si>
  <si>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</si>
  <si>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</si>
  <si>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</si>
  <si>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</si>
  <si>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</si>
  <si>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</si>
  <si>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</si>
  <si>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</si>
  <si>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</si>
  <si>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</si>
  <si>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</si>
  <si>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</si>
  <si>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</si>
  <si>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</si>
  <si>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</si>
  <si>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</si>
  <si>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</si>
  <si>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</si>
  <si>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</si>
  <si>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</si>
  <si>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</si>
  <si>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</si>
  <si>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</si>
  <si>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</si>
  <si>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</si>
  <si>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</si>
  <si>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</si>
  <si>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</si>
  <si>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</si>
  <si>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</si>
  <si>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</si>
  <si>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</si>
  <si>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</si>
  <si>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</si>
  <si>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</si>
  <si>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</si>
  <si>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</si>
  <si>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</si>
  <si>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</si>
  <si>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</si>
  <si>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</si>
  <si>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</si>
  <si>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</si>
  <si>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</si>
  <si>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</si>
  <si>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</si>
  <si>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</si>
  <si>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</si>
  <si>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</si>
  <si>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</si>
  <si>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</si>
  <si>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</si>
  <si>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</si>
  <si>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</si>
  <si>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</si>
  <si>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</si>
  <si>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</si>
  <si>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</si>
  <si>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</si>
  <si>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</si>
  <si>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</si>
  <si>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</si>
  <si>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</si>
  <si>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</si>
  <si>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</si>
  <si>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</si>
  <si>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</si>
  <si>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</si>
  <si>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</si>
  <si>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</si>
  <si>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</si>
  <si>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</si>
  <si>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</si>
  <si>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</si>
  <si>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</si>
  <si>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</si>
  <si>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</si>
  <si>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</si>
  <si>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</si>
  <si>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</si>
  <si>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</si>
  <si>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</si>
  <si>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</si>
  <si>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</si>
  <si>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</si>
  <si>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</si>
  <si>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</si>
  <si>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</si>
  <si>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</si>
  <si>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</si>
  <si>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</si>
  <si>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</si>
  <si>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</si>
  <si>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</si>
  <si>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</si>
  <si>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</si>
  <si>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</si>
  <si>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</si>
  <si>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</si>
  <si>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</si>
  <si>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</si>
  <si>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</si>
  <si>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</si>
  <si>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</si>
  <si>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</si>
  <si>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</si>
  <si>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</si>
  <si>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</si>
  <si>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</si>
  <si>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</si>
  <si>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</si>
  <si>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</si>
  <si>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</si>
  <si>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</si>
  <si>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</si>
  <si>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</si>
  <si>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</si>
  <si>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</si>
  <si>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</si>
  <si>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</si>
  <si>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</si>
  <si>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</si>
  <si>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</si>
  <si>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</si>
  <si>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</si>
  <si>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</si>
  <si>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</si>
  <si>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</si>
  <si>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</si>
  <si>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</si>
  <si>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</si>
  <si>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</si>
  <si>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</si>
  <si>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</si>
  <si>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</si>
  <si>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</si>
  <si>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</si>
  <si>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</si>
  <si>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</si>
  <si>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</si>
  <si>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</si>
  <si>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</si>
  <si>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</si>
  <si>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</si>
  <si>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</si>
  <si>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</si>
  <si>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</si>
  <si>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</si>
  <si>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</si>
  <si>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</si>
  <si>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</si>
  <si>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</si>
  <si>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</si>
  <si>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</si>
  <si>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</si>
  <si>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</si>
  <si>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</si>
  <si>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</si>
  <si>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</si>
  <si>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</si>
  <si>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</si>
  <si>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</si>
  <si>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</si>
  <si>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</si>
  <si>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</si>
  <si>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</si>
  <si>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</si>
  <si>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</si>
  <si>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</si>
  <si>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</si>
  <si>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</si>
  <si>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</si>
  <si>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</si>
  <si>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</si>
  <si>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</si>
  <si>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</si>
  <si>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</si>
  <si>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</si>
  <si>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</si>
  <si>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</si>
  <si>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</si>
  <si>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</si>
  <si>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</si>
  <si>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</si>
  <si>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</si>
  <si>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</si>
  <si>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</si>
  <si>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</si>
  <si>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</si>
  <si>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</si>
  <si>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</si>
  <si>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</si>
  <si>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</si>
  <si>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</si>
  <si>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</si>
  <si>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</si>
  <si>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</si>
  <si>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</si>
  <si>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</si>
  <si>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</si>
  <si>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</si>
  <si>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</si>
  <si>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</si>
  <si>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</si>
  <si>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</si>
  <si>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</si>
  <si>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</si>
  <si>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</si>
  <si>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</si>
  <si>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</si>
  <si>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</si>
  <si>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</si>
  <si>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</si>
  <si>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</si>
  <si>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</si>
  <si>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</si>
  <si>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</si>
  <si>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</si>
  <si>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</si>
  <si>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</si>
  <si>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</si>
  <si>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</si>
  <si>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</si>
  <si>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</si>
  <si>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</si>
  <si>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</si>
  <si>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</si>
  <si>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</si>
  <si>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</si>
  <si>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</si>
  <si>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</si>
  <si>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</si>
  <si>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</si>
  <si>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</si>
  <si>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</si>
  <si>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</si>
  <si>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</si>
  <si>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</si>
  <si>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</si>
  <si>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</si>
  <si>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</si>
  <si>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</si>
  <si>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</si>
  <si>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</si>
  <si>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</si>
  <si>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</si>
  <si>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</si>
  <si>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</si>
  <si>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</si>
  <si>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</si>
  <si>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</si>
  <si>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</si>
  <si>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</si>
  <si>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</si>
  <si>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</si>
  <si>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</si>
  <si>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</si>
  <si>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</si>
  <si>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</si>
  <si>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</si>
  <si>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</si>
  <si>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</si>
  <si>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</si>
  <si>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</si>
  <si>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</si>
  <si>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</si>
  <si>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</si>
  <si>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</si>
  <si>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</si>
  <si>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</si>
  <si>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</si>
  <si>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</si>
  <si>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</si>
  <si>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</si>
  <si>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</si>
  <si>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</si>
  <si>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</si>
  <si>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</si>
  <si>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</si>
  <si>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</si>
  <si>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</si>
  <si>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</si>
  <si>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</si>
  <si>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</si>
  <si>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</si>
  <si>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</si>
  <si>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</si>
  <si>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</si>
  <si>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</si>
  <si>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</si>
  <si>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</si>
  <si>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</si>
  <si>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</si>
  <si>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</si>
  <si>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</si>
  <si>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</si>
  <si>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</si>
  <si>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</si>
  <si>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</si>
  <si>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</si>
  <si>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</si>
  <si>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</si>
  <si>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</si>
  <si>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</si>
  <si>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</si>
  <si>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</si>
  <si>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</si>
  <si>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</si>
  <si>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</si>
  <si>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</si>
  <si>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</si>
  <si>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</si>
  <si>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</si>
  <si>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</si>
  <si>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</si>
  <si>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</si>
  <si>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</si>
  <si>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</si>
  <si>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</si>
  <si>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</si>
  <si>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</si>
  <si>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</si>
  <si>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</si>
  <si>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</si>
  <si>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</si>
  <si>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</si>
  <si>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</si>
  <si>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</si>
  <si>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</si>
  <si>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</si>
  <si>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</si>
  <si>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</si>
  <si>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</si>
  <si>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</si>
  <si>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</si>
  <si>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</si>
  <si>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</si>
  <si>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</si>
  <si>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</si>
  <si>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</si>
  <si>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</si>
  <si>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</si>
  <si>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</si>
  <si>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</si>
  <si>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</si>
  <si>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</si>
  <si>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</si>
  <si>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</si>
  <si>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</si>
  <si>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</si>
  <si>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</si>
  <si>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</si>
  <si>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</si>
  <si>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</si>
  <si>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</si>
  <si>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</si>
  <si>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</si>
  <si>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</si>
  <si>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</si>
  <si>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</si>
  <si>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</si>
  <si>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</si>
  <si>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</si>
  <si>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</si>
  <si>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</si>
  <si>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</si>
  <si>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</si>
  <si>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</si>
  <si>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</si>
  <si>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</si>
  <si>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</si>
  <si>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</si>
  <si>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</si>
  <si>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</si>
  <si>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</si>
  <si>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</si>
  <si>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</si>
  <si>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</si>
  <si>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</si>
  <si>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</si>
  <si>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</si>
  <si>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</si>
  <si>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</si>
  <si>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</si>
  <si>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</si>
  <si>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</si>
  <si>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</si>
  <si>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</si>
  <si>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</si>
  <si>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</si>
  <si>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</si>
  <si>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</si>
  <si>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</si>
  <si>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</si>
  <si>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</si>
  <si>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</si>
  <si>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</si>
  <si>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</si>
  <si>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</si>
  <si>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</si>
  <si>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</si>
  <si>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</si>
  <si>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</si>
  <si>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</si>
  <si>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</si>
  <si>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</si>
  <si>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</si>
  <si>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</si>
  <si>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</si>
  <si>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</si>
  <si>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</si>
  <si>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</si>
  <si>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</si>
  <si>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</si>
  <si>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</si>
  <si>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</si>
  <si>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</si>
  <si>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</si>
  <si>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</si>
  <si>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</si>
  <si>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</si>
  <si>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</si>
  <si>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</si>
  <si>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</si>
  <si>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</si>
  <si>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</si>
  <si>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</si>
  <si>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</si>
  <si>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</si>
  <si>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</si>
  <si>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</si>
  <si>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</si>
  <si>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</si>
  <si>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</si>
  <si>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</si>
  <si>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</si>
  <si>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</si>
  <si>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</si>
  <si>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</si>
  <si>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</si>
  <si>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</si>
  <si>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</si>
  <si>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</si>
  <si>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</si>
  <si>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</si>
  <si>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</si>
  <si>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</si>
  <si>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</si>
  <si>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</si>
  <si>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</si>
  <si>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</si>
  <si>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</si>
  <si>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</si>
  <si>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</si>
  <si>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</si>
  <si>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</si>
  <si>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</si>
  <si>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</si>
  <si>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</si>
  <si>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</si>
  <si>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</si>
  <si>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</si>
  <si>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</si>
  <si>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</si>
  <si>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</si>
  <si>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</si>
  <si>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</si>
  <si>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</si>
  <si>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</si>
  <si>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</si>
  <si>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</si>
  <si>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</si>
  <si>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</si>
  <si>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</si>
  <si>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</si>
  <si>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</si>
  <si>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</si>
  <si>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</si>
  <si>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</si>
  <si>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</si>
  <si>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</si>
  <si>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</si>
  <si>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</si>
  <si>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</si>
  <si>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</si>
  <si>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</si>
  <si>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</si>
  <si>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</si>
  <si>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</si>
  <si>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</si>
  <si>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</si>
  <si>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</si>
  <si>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</si>
  <si>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</si>
  <si>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</si>
  <si>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</si>
  <si>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</si>
  <si>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</si>
  <si>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</si>
  <si>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</si>
  <si>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</si>
  <si>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</si>
  <si>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</si>
  <si>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</si>
  <si>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</si>
  <si>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</si>
  <si>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</si>
  <si>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</si>
  <si>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</si>
  <si>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</si>
  <si>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</si>
  <si>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</si>
  <si>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</si>
  <si>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</si>
  <si>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</si>
  <si>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</si>
  <si>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</si>
  <si>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</si>
  <si>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</si>
  <si>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</si>
  <si>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</si>
  <si>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</si>
  <si>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</si>
  <si>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</si>
  <si>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</si>
  <si>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</si>
  <si>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</si>
  <si>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</si>
  <si>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</si>
  <si>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</si>
  <si>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</si>
  <si>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</si>
  <si>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</si>
  <si>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</si>
  <si>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</si>
  <si>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</si>
  <si>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</si>
  <si>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</si>
  <si>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</si>
  <si>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</si>
  <si>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</si>
  <si>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</si>
  <si>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</si>
  <si>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</si>
  <si>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</si>
  <si>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</si>
  <si>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</si>
  <si>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</si>
  <si>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</si>
  <si>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</si>
  <si>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</si>
  <si>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</si>
  <si>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</si>
  <si>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</si>
  <si>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</si>
  <si>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</si>
  <si>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</si>
  <si>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</si>
  <si>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</si>
  <si>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</si>
  <si>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</si>
  <si>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</si>
  <si>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</si>
  <si>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</si>
  <si>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</si>
  <si>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</si>
  <si>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</si>
  <si>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</si>
  <si>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</si>
  <si>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</si>
  <si>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</si>
  <si>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</si>
  <si>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</si>
  <si>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</si>
  <si>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</si>
  <si>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</si>
  <si>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</si>
  <si>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</si>
  <si>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</si>
  <si>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</si>
  <si>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</si>
  <si>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</si>
  <si>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</si>
  <si>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</si>
  <si>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</si>
  <si>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</si>
  <si>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</si>
  <si>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</si>
  <si>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</si>
  <si>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</si>
  <si>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</si>
  <si>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</si>
  <si>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</si>
  <si>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</si>
  <si>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</si>
  <si>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</si>
  <si>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</si>
  <si>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</si>
  <si>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</si>
  <si>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</si>
  <si>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</si>
  <si>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</si>
  <si>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</si>
  <si>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</si>
  <si>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</si>
  <si>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</si>
  <si>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</si>
  <si>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</si>
  <si>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</si>
  <si>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</si>
  <si>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</si>
  <si>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</si>
  <si>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</si>
  <si>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</si>
  <si>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</si>
  <si>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</si>
  <si>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</si>
  <si>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</si>
  <si>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</si>
  <si>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</si>
  <si>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</si>
  <si>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</si>
  <si>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</si>
  <si>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</si>
  <si>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</si>
  <si>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</si>
  <si>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</si>
  <si>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</si>
  <si>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</si>
  <si>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</si>
  <si>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</si>
  <si>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</si>
  <si>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</si>
  <si>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</si>
  <si>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</si>
  <si>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</si>
  <si>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</si>
  <si>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</si>
  <si>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</si>
  <si>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</si>
  <si>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</si>
  <si>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</si>
  <si>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</si>
  <si>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</si>
  <si>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</si>
  <si>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</si>
  <si>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</si>
  <si>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</si>
  <si>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</si>
  <si>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</si>
  <si>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</si>
  <si>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</si>
  <si>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</si>
  <si>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</si>
  <si>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</si>
  <si>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</si>
  <si>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</si>
  <si>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</si>
  <si>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</si>
  <si>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</si>
  <si>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</si>
  <si>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</si>
  <si>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</si>
  <si>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</si>
  <si>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</si>
  <si>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</si>
  <si>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</si>
  <si>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</si>
  <si>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</si>
  <si>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</si>
  <si>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</si>
  <si>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</si>
  <si>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</si>
  <si>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</si>
  <si>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</si>
  <si>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</si>
  <si>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</si>
  <si>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</si>
  <si>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</si>
  <si>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</si>
  <si>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</si>
  <si>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</si>
  <si>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</si>
  <si>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</si>
  <si>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</si>
  <si>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</si>
  <si>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</si>
  <si>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</si>
  <si>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</si>
  <si>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</si>
  <si>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</si>
  <si>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</si>
  <si>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</si>
  <si>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</si>
  <si>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</si>
  <si>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</si>
  <si>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</si>
  <si>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</si>
  <si>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</si>
  <si>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</si>
  <si>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</si>
  <si>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</si>
  <si>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</si>
  <si>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</si>
  <si>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</si>
  <si>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</si>
  <si>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</si>
  <si>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</si>
  <si>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</si>
  <si>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</si>
  <si>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</si>
  <si>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</si>
  <si>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</si>
  <si>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</si>
  <si>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</si>
  <si>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</si>
  <si>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</si>
  <si>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</si>
  <si>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</si>
  <si>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</si>
  <si>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</si>
  <si>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</si>
  <si>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</si>
  <si>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</si>
  <si>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</si>
  <si>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</si>
  <si>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</si>
  <si>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</si>
  <si>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</si>
  <si>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</si>
  <si>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</si>
  <si>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</si>
  <si>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</si>
  <si>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</si>
  <si>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</si>
  <si>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</si>
  <si>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</si>
  <si>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</si>
  <si>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</si>
  <si>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</si>
  <si>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</si>
  <si>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</si>
  <si>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</si>
  <si>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</si>
  <si>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</si>
  <si>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</si>
  <si>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</si>
  <si>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</si>
  <si>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</si>
  <si>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</si>
  <si>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</si>
  <si>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</si>
  <si>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</si>
  <si>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</si>
  <si>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</si>
  <si>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</si>
  <si>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</si>
  <si>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</si>
  <si>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</si>
  <si>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</si>
  <si>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</si>
  <si>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</si>
  <si>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</si>
  <si>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</si>
  <si>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</si>
  <si>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</si>
  <si>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</si>
  <si>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</si>
  <si>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</si>
  <si>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</si>
  <si>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</si>
  <si>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</si>
  <si>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</si>
  <si>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</si>
  <si>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</si>
  <si>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</si>
  <si>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</si>
  <si>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</si>
  <si>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</si>
  <si>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</si>
  <si>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</si>
  <si>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</si>
  <si>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</si>
  <si>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</si>
  <si>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</si>
  <si>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</si>
  <si>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</si>
  <si>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</si>
  <si>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</si>
  <si>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</si>
  <si>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</si>
  <si>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</si>
  <si>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</si>
  <si>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</si>
  <si>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</si>
  <si>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</si>
  <si>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</si>
  <si>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</si>
  <si>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</si>
  <si>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</si>
  <si>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</si>
  <si>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</si>
  <si>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</si>
  <si>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</si>
  <si>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</si>
  <si>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</si>
  <si>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</si>
  <si>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</si>
  <si>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</si>
  <si>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</si>
  <si>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</si>
  <si>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</si>
  <si>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</si>
  <si>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</si>
  <si>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</si>
  <si>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</si>
  <si>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</si>
  <si>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</si>
  <si>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</si>
  <si>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</si>
  <si>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</si>
  <si>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</si>
  <si>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</si>
  <si>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</si>
  <si>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</si>
  <si>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</si>
  <si>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</si>
  <si>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</si>
  <si>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</si>
  <si>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</si>
  <si>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</si>
  <si>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</si>
  <si>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</si>
  <si>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</si>
  <si>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</si>
  <si>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</si>
  <si>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</si>
  <si>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</si>
  <si>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</si>
  <si>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</si>
  <si>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</si>
  <si>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</si>
  <si>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</si>
  <si>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</si>
  <si>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</si>
  <si>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</si>
  <si>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</si>
  <si>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</si>
  <si>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</si>
  <si>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</si>
  <si>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</si>
  <si>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</si>
  <si>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</si>
  <si>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</si>
  <si>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</si>
  <si>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</si>
  <si>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</si>
  <si>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</si>
  <si>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</si>
  <si>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</si>
  <si>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</si>
  <si>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</si>
  <si>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</si>
  <si>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</si>
  <si>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</si>
  <si>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</si>
  <si>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</si>
  <si>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</si>
  <si>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</si>
  <si>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</si>
  <si>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</si>
  <si>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</si>
  <si>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</si>
  <si>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</si>
  <si>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</si>
  <si>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</si>
  <si>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</si>
  <si>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</si>
  <si>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</si>
  <si>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</si>
  <si>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</si>
  <si>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</si>
  <si>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</si>
  <si>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</si>
  <si>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</si>
  <si>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</si>
  <si>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</si>
  <si>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</si>
  <si>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</si>
  <si>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</si>
  <si>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</si>
  <si>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</si>
  <si>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</si>
  <si>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</si>
  <si>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</si>
  <si>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</si>
  <si>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</si>
  <si>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</si>
  <si>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</si>
  <si>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</si>
  <si>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</si>
  <si>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</si>
  <si>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</si>
  <si>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</si>
  <si>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</si>
  <si>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</si>
  <si>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</si>
  <si>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</si>
  <si>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</si>
  <si>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</si>
  <si>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</si>
  <si>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</si>
  <si>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</si>
  <si>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</si>
  <si>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</si>
  <si>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</si>
  <si>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</si>
  <si>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</si>
  <si>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</si>
  <si>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</si>
  <si>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</si>
  <si>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</si>
  <si>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</si>
  <si>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</si>
  <si>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</si>
  <si>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</si>
  <si>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</si>
  <si>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</si>
  <si>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</si>
  <si>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</si>
  <si>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</si>
  <si>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</si>
  <si>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</si>
  <si>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</si>
  <si>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</si>
  <si>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</si>
  <si>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</si>
  <si>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</si>
  <si>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</si>
  <si>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</si>
  <si>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</si>
  <si>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</si>
  <si>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</si>
  <si>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</si>
  <si>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</si>
  <si>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</si>
  <si>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</si>
  <si>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</si>
  <si>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</si>
  <si>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</si>
  <si>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</si>
  <si>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</si>
  <si>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</si>
  <si>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</si>
  <si>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</si>
  <si>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</si>
  <si>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</si>
  <si>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</si>
  <si>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</si>
  <si>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</si>
  <si>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</si>
  <si>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</si>
  <si>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</si>
  <si>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</si>
  <si>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</si>
  <si>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</si>
  <si>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</si>
  <si>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</si>
  <si>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</si>
  <si>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</si>
  <si>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</si>
  <si>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</si>
  <si>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</si>
  <si>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</si>
  <si>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</si>
  <si>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</si>
  <si>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</si>
  <si>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</si>
  <si>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</si>
  <si>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</si>
  <si>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</si>
  <si>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</si>
  <si>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</si>
  <si>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</si>
  <si>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</si>
  <si>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</si>
  <si>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</si>
  <si>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</si>
  <si>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</si>
  <si>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</si>
  <si>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</si>
  <si>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</si>
  <si>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</si>
  <si>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</si>
  <si>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</si>
  <si>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</si>
  <si>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</si>
  <si>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</si>
  <si>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</si>
  <si>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</si>
  <si>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</si>
  <si>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</si>
  <si>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</si>
  <si>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</si>
  <si>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</si>
  <si>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</si>
  <si>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</si>
  <si>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</si>
  <si>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</si>
  <si>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</si>
  <si>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</si>
  <si>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</si>
  <si>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</si>
  <si>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</si>
  <si>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</si>
  <si>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</si>
  <si>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</si>
  <si>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</si>
  <si>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</si>
  <si>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</si>
  <si>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</si>
  <si>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</si>
  <si>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</si>
  <si>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</si>
  <si>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</si>
  <si>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</si>
  <si>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</si>
  <si>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</si>
  <si>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</si>
  <si>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</si>
  <si>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</si>
  <si>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</si>
  <si>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</si>
  <si>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</si>
  <si>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</si>
  <si>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</si>
  <si>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</si>
  <si>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</si>
  <si>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</si>
  <si>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</si>
  <si>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</si>
  <si>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</si>
  <si>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</si>
  <si>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</si>
  <si>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</si>
  <si>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</si>
  <si>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</si>
  <si>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</si>
  <si>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</si>
  <si>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</si>
  <si>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</si>
  <si>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</si>
  <si>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</si>
  <si>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</si>
  <si>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</si>
  <si>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</si>
  <si>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</si>
  <si>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</si>
  <si>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</si>
  <si>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</si>
  <si>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</si>
  <si>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</si>
  <si>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</si>
  <si>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</si>
  <si>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</si>
  <si>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</si>
  <si>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</si>
  <si>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</si>
  <si>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</si>
  <si>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</si>
  <si>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</si>
  <si>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</si>
  <si>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</si>
  <si>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</si>
  <si>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</si>
  <si>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</si>
  <si>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</si>
  <si>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</si>
  <si>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</si>
  <si>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</si>
  <si>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</si>
  <si>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</si>
  <si>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</si>
  <si>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</si>
  <si>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</si>
  <si>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</si>
  <si>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</si>
  <si>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</si>
  <si>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</si>
  <si>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</si>
  <si>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</si>
  <si>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</si>
  <si>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</si>
  <si>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</si>
  <si>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</si>
  <si>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</si>
  <si>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</si>
  <si>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</si>
  <si>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</si>
  <si>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</si>
  <si>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</si>
  <si>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</si>
  <si>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</si>
  <si>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</si>
  <si>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</si>
  <si>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</si>
  <si>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</si>
  <si>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</si>
  <si>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</si>
  <si>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</si>
  <si>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</si>
  <si>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</si>
  <si>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</si>
  <si>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</si>
  <si>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</si>
  <si>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</si>
  <si>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</si>
  <si>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</si>
  <si>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</si>
  <si>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</si>
  <si>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</si>
  <si>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</si>
  <si>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</si>
  <si>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</si>
  <si>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</si>
  <si>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</si>
  <si>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</si>
  <si>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</si>
  <si>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</si>
  <si>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</si>
  <si>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</si>
  <si>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</si>
  <si>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</si>
  <si>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</si>
  <si>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</si>
  <si>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</si>
  <si>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</si>
  <si>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</si>
  <si>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</si>
  <si>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</si>
  <si>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</si>
  <si>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</si>
  <si>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</si>
  <si>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</si>
  <si>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</si>
  <si>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</si>
  <si>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</si>
  <si>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</si>
  <si>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</si>
  <si>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</si>
  <si>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</si>
  <si>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</si>
  <si>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</si>
  <si>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</si>
  <si>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</si>
  <si>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</si>
  <si>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</si>
  <si>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</si>
  <si>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</si>
  <si>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</si>
  <si>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</si>
  <si>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</si>
  <si>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</si>
  <si>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</si>
  <si>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</si>
  <si>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</si>
  <si>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</si>
  <si>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</si>
  <si>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</si>
  <si>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</si>
  <si>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</si>
  <si>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</si>
  <si>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</si>
  <si>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</si>
  <si>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</si>
  <si>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</si>
  <si>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</si>
  <si>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</si>
  <si>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</si>
  <si>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</si>
  <si>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</si>
  <si>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</si>
  <si>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</si>
  <si>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</si>
  <si>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</si>
  <si>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</si>
  <si>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</si>
  <si>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</si>
  <si>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</si>
  <si>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</si>
  <si>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</si>
  <si>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</si>
  <si>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</si>
  <si>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</si>
  <si>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</si>
  <si>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</si>
  <si>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</si>
  <si>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</si>
  <si>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</si>
  <si>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</si>
  <si>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</si>
  <si>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</si>
  <si>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</si>
  <si>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</si>
  <si>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</si>
  <si>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</si>
  <si>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</si>
  <si>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</si>
  <si>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</si>
  <si>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</si>
  <si>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</si>
  <si>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</si>
  <si>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</si>
  <si>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</si>
  <si>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</si>
  <si>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</si>
  <si>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</si>
  <si>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</si>
  <si>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</si>
  <si>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</si>
  <si>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</si>
  <si>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</si>
  <si>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</si>
  <si>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</si>
  <si>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</si>
  <si>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</si>
  <si>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</si>
  <si>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</si>
  <si>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</si>
  <si>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</si>
  <si>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</si>
  <si>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</si>
  <si>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</si>
  <si>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</si>
  <si>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</si>
  <si>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</si>
  <si>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</si>
  <si>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</si>
  <si>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</si>
  <si>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</si>
  <si>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</si>
  <si>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</si>
  <si>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</si>
  <si>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</si>
  <si>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</si>
  <si>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</si>
  <si>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</si>
  <si>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</si>
  <si>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</si>
  <si>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</si>
  <si>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</si>
  <si>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</si>
  <si>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</si>
  <si>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</si>
  <si>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</si>
  <si>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</si>
  <si>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</si>
  <si>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</si>
  <si>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</si>
  <si>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</si>
  <si>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</si>
  <si>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</si>
  <si>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</si>
  <si>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</si>
  <si>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</si>
  <si>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</si>
  <si>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</si>
  <si>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</si>
  <si>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</si>
  <si>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</si>
  <si>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</si>
  <si>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</si>
  <si>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</si>
  <si>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</si>
  <si>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</si>
  <si>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</si>
  <si>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</si>
  <si>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</si>
  <si>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</si>
  <si>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</si>
  <si>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</si>
  <si>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</si>
  <si>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</si>
  <si>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</si>
  <si>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</si>
  <si>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</si>
  <si>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</si>
  <si>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</si>
  <si>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</si>
  <si>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</si>
  <si>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</si>
  <si>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</si>
  <si>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</si>
  <si>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</si>
  <si>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</si>
  <si>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</si>
  <si>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</si>
  <si>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</si>
  <si>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</si>
  <si>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</si>
  <si>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</si>
  <si>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</si>
  <si>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</si>
  <si>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</si>
  <si>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</si>
  <si>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</si>
  <si>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</si>
  <si>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</si>
  <si>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</si>
  <si>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</si>
  <si>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</si>
  <si>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</si>
  <si>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</si>
  <si>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</si>
  <si>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</si>
  <si>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</si>
  <si>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</si>
  <si>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</si>
  <si>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</si>
  <si>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</si>
  <si>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</si>
  <si>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</si>
  <si>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</si>
  <si>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</si>
  <si>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</si>
  <si>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</si>
  <si>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</si>
  <si>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</si>
  <si>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</si>
  <si>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</si>
  <si>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</si>
  <si>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</si>
  <si>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</si>
  <si>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</si>
  <si>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</si>
  <si>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</si>
  <si>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</si>
  <si>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</si>
  <si>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</si>
  <si>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</si>
  <si>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</si>
  <si>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</si>
  <si>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</si>
  <si>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</si>
  <si>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</si>
  <si>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</si>
  <si>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</si>
  <si>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</si>
  <si>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</si>
  <si>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</si>
  <si>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</si>
  <si>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</si>
  <si>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</si>
  <si>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</si>
  <si>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</si>
  <si>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</si>
  <si>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</si>
  <si>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</si>
  <si>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</si>
  <si>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</si>
  <si>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</si>
  <si>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</si>
  <si>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</si>
  <si>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</si>
  <si>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</si>
  <si>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</si>
  <si>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</si>
  <si>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</si>
  <si>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</si>
  <si>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</si>
  <si>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</si>
  <si>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</si>
  <si>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</si>
  <si>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</si>
  <si>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</si>
  <si>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</si>
  <si>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</si>
  <si>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</si>
  <si>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</si>
  <si>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</si>
  <si>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</si>
  <si>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</si>
  <si>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</si>
  <si>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</si>
  <si>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</si>
  <si>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</si>
  <si>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</si>
  <si>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</si>
  <si>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</si>
  <si>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</si>
  <si>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</si>
  <si>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</si>
  <si>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</si>
  <si>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</si>
  <si>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</si>
  <si>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</si>
  <si>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</si>
  <si>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</si>
  <si>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</si>
  <si>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</si>
  <si>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</si>
  <si>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</si>
  <si>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</si>
  <si>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</si>
  <si>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</si>
  <si>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</si>
  <si>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</si>
  <si>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</si>
  <si>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</si>
  <si>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</si>
  <si>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</si>
  <si>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</si>
  <si>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</si>
  <si>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</si>
  <si>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</si>
  <si>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</si>
  <si>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</si>
  <si>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</si>
  <si>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</si>
  <si>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</si>
  <si>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</si>
  <si>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</si>
  <si>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</si>
  <si>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</si>
  <si>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</si>
  <si>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</si>
  <si>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</si>
  <si>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</si>
  <si>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</si>
  <si>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</si>
  <si>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</si>
  <si>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</si>
  <si>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</si>
  <si>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</si>
  <si>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</si>
  <si>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</si>
  <si>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</si>
  <si>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</si>
  <si>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</si>
  <si>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</si>
  <si>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</si>
  <si>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</si>
  <si>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</si>
  <si>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</si>
  <si>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</si>
  <si>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</si>
  <si>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</si>
  <si>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</si>
  <si>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</si>
  <si>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</si>
  <si>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</si>
  <si>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</si>
  <si>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</si>
  <si>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</si>
  <si>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</si>
  <si>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</si>
  <si>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</si>
  <si>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</si>
  <si>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</si>
  <si>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</si>
  <si>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</si>
  <si>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</si>
  <si>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</si>
  <si>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</si>
  <si>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</si>
  <si>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</si>
  <si>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</si>
  <si>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</si>
  <si>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</si>
  <si>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</si>
  <si>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</si>
  <si>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</si>
  <si>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</si>
  <si>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</si>
  <si>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</si>
  <si>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</si>
  <si>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</si>
  <si>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</si>
  <si>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</si>
  <si>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</si>
  <si>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</si>
  <si>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</si>
  <si>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</si>
  <si>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</si>
  <si>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</si>
  <si>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</si>
  <si>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</si>
  <si>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</si>
  <si>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</si>
  <si>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</si>
  <si>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</si>
  <si>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</si>
  <si>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</si>
  <si>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</si>
  <si>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</si>
  <si>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</si>
  <si>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</si>
  <si>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</si>
  <si>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</si>
  <si>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</si>
  <si>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</si>
  <si>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</si>
  <si>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</si>
  <si>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</si>
  <si>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</si>
  <si>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</si>
  <si>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</si>
  <si>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</si>
  <si>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</si>
  <si>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</si>
  <si>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</si>
  <si>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</si>
  <si>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</si>
  <si>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</si>
  <si>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</si>
  <si>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</si>
  <si>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</si>
  <si>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</si>
  <si>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</si>
  <si>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</si>
  <si>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</si>
  <si>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</si>
  <si>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</si>
  <si>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</si>
  <si>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</si>
  <si>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</si>
  <si>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</si>
  <si>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</si>
  <si>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</si>
  <si>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</si>
  <si>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</si>
  <si>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</si>
  <si>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</si>
  <si>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</si>
  <si>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</si>
  <si>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</si>
  <si>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</si>
  <si>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</si>
  <si>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</si>
  <si>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</si>
  <si>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</si>
  <si>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</si>
  <si>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</si>
  <si>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</si>
  <si>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</si>
  <si>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</si>
  <si>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</si>
  <si>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</si>
  <si>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</si>
  <si>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</si>
  <si>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</si>
  <si>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</si>
  <si>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</si>
  <si>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</si>
  <si>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</si>
  <si>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</si>
  <si>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</si>
  <si>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</si>
  <si>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</si>
  <si>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</si>
  <si>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</si>
  <si>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</si>
  <si>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</si>
  <si>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</si>
  <si>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</si>
  <si>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</si>
  <si>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</si>
  <si>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</si>
  <si>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</si>
  <si>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</si>
  <si>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</si>
  <si>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</si>
  <si>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</si>
  <si>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</si>
  <si>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</si>
  <si>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</si>
  <si>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</si>
  <si>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</si>
  <si>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</si>
  <si>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</si>
  <si>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</si>
  <si>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</si>
  <si>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</si>
  <si>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</si>
  <si>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</si>
  <si>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</si>
  <si>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</si>
  <si>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</si>
  <si>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</si>
  <si>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</si>
  <si>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</si>
  <si>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</si>
  <si>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</si>
  <si>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</si>
  <si>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</si>
  <si>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</si>
  <si>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</si>
  <si>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</si>
  <si>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</si>
  <si>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</si>
  <si>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</si>
  <si>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</si>
  <si>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</si>
  <si>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</si>
  <si>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</si>
  <si>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</si>
  <si>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</si>
  <si>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</si>
  <si>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</si>
  <si>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</si>
  <si>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</si>
  <si>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</si>
  <si>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</si>
  <si>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</si>
  <si>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</si>
  <si>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</si>
  <si>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</si>
  <si>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</si>
  <si>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</si>
  <si>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</si>
  <si>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</si>
  <si>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</si>
  <si>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</si>
  <si>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</si>
  <si>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</si>
  <si>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</si>
  <si>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</si>
  <si>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</si>
  <si>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</si>
  <si>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</si>
  <si>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</si>
  <si>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</si>
  <si>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</si>
  <si>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</si>
  <si>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</si>
  <si>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</si>
  <si>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</si>
  <si>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</si>
  <si>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</si>
  <si>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</si>
  <si>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</si>
  <si>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</si>
  <si>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</si>
  <si>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</si>
  <si>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</si>
  <si>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</si>
  <si>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</si>
  <si>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</si>
  <si>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</si>
  <si>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</si>
  <si>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</si>
  <si>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</si>
  <si>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</si>
  <si>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</si>
  <si>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</si>
  <si>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</si>
  <si>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</si>
  <si>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</si>
  <si>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</si>
  <si>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</si>
  <si>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</si>
  <si>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</si>
  <si>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</si>
  <si>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</si>
  <si>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</si>
  <si>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</si>
  <si>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</si>
  <si>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</si>
  <si>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</si>
  <si>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</si>
  <si>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</si>
  <si>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</si>
  <si>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</si>
  <si>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</si>
  <si>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</si>
  <si>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</si>
  <si>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</si>
  <si>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</si>
  <si>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</si>
  <si>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</si>
  <si>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</si>
  <si>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</si>
  <si>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</si>
  <si>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</si>
  <si>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</si>
  <si>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</si>
  <si>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</si>
  <si>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</si>
  <si>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</si>
  <si>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</si>
  <si>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</si>
  <si>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</si>
  <si>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</si>
  <si>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</si>
  <si>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</si>
  <si>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</si>
  <si>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</si>
  <si>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</si>
  <si>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</si>
  <si>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</si>
  <si>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</si>
  <si>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</si>
  <si>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</si>
  <si>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</si>
  <si>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</si>
  <si>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</si>
  <si>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</si>
  <si>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</si>
  <si>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</si>
  <si>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</si>
  <si>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</si>
  <si>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</si>
  <si>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</si>
  <si>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</si>
  <si>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</si>
  <si>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</si>
  <si>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</si>
  <si>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</si>
  <si>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</si>
  <si>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</si>
  <si>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</si>
  <si>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</si>
  <si>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</si>
  <si>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</si>
  <si>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</si>
  <si>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</si>
  <si>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</si>
  <si>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</si>
  <si>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</si>
  <si>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</si>
  <si>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</si>
  <si>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</si>
  <si>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</si>
  <si>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</si>
  <si>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</si>
  <si>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</si>
  <si>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</si>
  <si>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</si>
  <si>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</si>
  <si>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</si>
  <si>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</si>
  <si>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</si>
  <si>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</si>
  <si>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</si>
  <si>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</si>
  <si>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</si>
  <si>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</si>
  <si>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</si>
  <si>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</si>
  <si>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</si>
  <si>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</si>
  <si>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</si>
  <si>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</si>
  <si>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</si>
  <si>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</si>
  <si>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</si>
  <si>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</si>
  <si>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</si>
  <si>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</si>
  <si>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</si>
  <si>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</si>
  <si>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</si>
  <si>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</si>
  <si>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</si>
  <si>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</si>
  <si>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</si>
  <si>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</si>
  <si>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</si>
  <si>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</si>
  <si>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</si>
  <si>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</si>
  <si>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</si>
  <si>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</si>
  <si>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</si>
  <si>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</si>
  <si>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</si>
  <si>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</si>
  <si>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</si>
  <si>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</si>
  <si>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</si>
  <si>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</si>
  <si>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</si>
  <si>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</si>
  <si>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</si>
  <si>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</si>
  <si>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</si>
  <si>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</si>
  <si>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</si>
  <si>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</si>
  <si>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</si>
  <si>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</si>
  <si>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</si>
  <si>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</si>
  <si>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</si>
  <si>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</si>
  <si>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</si>
  <si>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</si>
  <si>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</si>
  <si>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</si>
  <si>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</si>
  <si>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</si>
  <si>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</si>
  <si>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</si>
  <si>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</si>
  <si>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</si>
  <si>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</si>
  <si>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</si>
  <si>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</si>
  <si>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</si>
  <si>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</si>
  <si>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</si>
  <si>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</si>
  <si>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</si>
  <si>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</si>
  <si>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</si>
  <si>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</si>
  <si>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</si>
  <si>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</si>
  <si>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</si>
  <si>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</si>
  <si>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</si>
  <si>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</si>
  <si>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</si>
  <si>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</si>
  <si>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</si>
  <si>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</si>
  <si>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</si>
  <si>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</si>
  <si>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</si>
  <si>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</si>
  <si>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</si>
  <si>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</si>
  <si>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</si>
  <si>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</si>
  <si>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</si>
  <si>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</si>
  <si>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</si>
  <si>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</si>
  <si>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</si>
  <si>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</si>
  <si>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</si>
  <si>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</si>
  <si>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</si>
  <si>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</si>
  <si>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</si>
  <si>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</si>
  <si>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</si>
  <si>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</si>
  <si>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</si>
  <si>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</si>
  <si>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</si>
  <si>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</si>
  <si>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</si>
  <si>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</si>
  <si>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</si>
  <si>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</si>
  <si>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</si>
  <si>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</si>
  <si>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</si>
  <si>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</si>
  <si>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</si>
  <si>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</si>
  <si>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</si>
  <si>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</si>
  <si>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</si>
  <si>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</si>
  <si>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</si>
  <si>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</si>
  <si>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</si>
  <si>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</si>
  <si>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</si>
  <si>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</si>
  <si>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</si>
  <si>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</si>
  <si>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</si>
  <si>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</si>
  <si>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</si>
  <si>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</si>
  <si>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</si>
  <si>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</si>
  <si>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</si>
  <si>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</si>
  <si>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</si>
  <si>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</si>
  <si>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</si>
  <si>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</si>
  <si>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</si>
  <si>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</si>
  <si>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</si>
  <si>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</si>
  <si>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</si>
  <si>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</si>
  <si>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</si>
  <si>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</si>
  <si>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</si>
  <si>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</si>
  <si>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</si>
  <si>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</si>
  <si>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</si>
  <si>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</si>
  <si>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</si>
  <si>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</si>
  <si>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</si>
  <si>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</si>
  <si>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</si>
  <si>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</si>
  <si>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</si>
  <si>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</si>
  <si>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</si>
  <si>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</si>
  <si>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</si>
  <si>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</si>
  <si>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</si>
  <si>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</si>
  <si>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</si>
  <si>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</si>
  <si>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</si>
  <si>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</si>
  <si>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</si>
  <si>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</si>
  <si>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</si>
  <si>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</si>
  <si>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</si>
  <si>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</si>
  <si>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</si>
  <si>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</si>
  <si>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</si>
  <si>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</si>
  <si>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</si>
  <si>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</si>
  <si>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</si>
  <si>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</si>
  <si>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</si>
  <si>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</si>
  <si>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</si>
  <si>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</si>
  <si>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</si>
  <si>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</si>
  <si>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</si>
  <si>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</si>
  <si>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</si>
  <si>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</si>
  <si>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</si>
  <si>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</si>
  <si>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</si>
  <si>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</si>
  <si>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</si>
  <si>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</si>
  <si>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</si>
  <si>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</si>
  <si>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</si>
  <si>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</si>
  <si>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</si>
  <si>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</si>
  <si>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</si>
  <si>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</si>
  <si>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</si>
  <si>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</si>
  <si>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</si>
  <si>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</si>
  <si>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</si>
  <si>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</si>
  <si>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</si>
  <si>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</si>
  <si>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</si>
  <si>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</si>
  <si>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</si>
  <si>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</si>
  <si>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</si>
  <si>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</si>
  <si>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</si>
  <si>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</si>
  <si>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</si>
  <si>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</si>
  <si>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</si>
  <si>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</si>
  <si>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</si>
  <si>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</si>
  <si>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</si>
  <si>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</si>
  <si>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</si>
  <si>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</si>
  <si>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</si>
  <si>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</si>
  <si>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</si>
  <si>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</si>
  <si>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</si>
  <si>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</si>
  <si>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</si>
  <si>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</si>
  <si>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</si>
  <si>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</si>
  <si>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</si>
  <si>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</si>
  <si>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</si>
  <si>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</si>
  <si>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</si>
  <si>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</si>
  <si>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</si>
  <si>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</si>
  <si>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</si>
  <si>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</si>
  <si>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</si>
  <si>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</si>
  <si>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</si>
  <si>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</si>
  <si>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</si>
  <si>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</si>
  <si>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</si>
  <si>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</si>
  <si>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</si>
  <si>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</si>
  <si>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</si>
  <si>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</si>
  <si>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</si>
  <si>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</si>
  <si>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</si>
  <si>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</si>
  <si>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</si>
  <si>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</si>
  <si>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</si>
  <si>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</si>
  <si>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</si>
  <si>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</si>
  <si>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</si>
  <si>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</si>
  <si>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</si>
  <si>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</si>
  <si>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</si>
  <si>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</si>
  <si>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</si>
  <si>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</si>
  <si>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</si>
  <si>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</si>
  <si>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</si>
  <si>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</si>
  <si>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</si>
  <si>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</si>
  <si>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</si>
  <si>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</si>
  <si>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</si>
  <si>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</si>
  <si>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</si>
  <si>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</si>
  <si>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</si>
  <si>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</si>
  <si>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</si>
  <si>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</si>
  <si>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</si>
  <si>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</si>
  <si>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</si>
  <si>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</si>
  <si>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</si>
  <si>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</si>
  <si>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</si>
  <si>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</si>
  <si>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</si>
  <si>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</si>
  <si>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</si>
  <si>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</si>
  <si>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</si>
  <si>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</si>
  <si>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</si>
  <si>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</si>
  <si>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</si>
  <si>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</si>
  <si>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</si>
  <si>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</si>
  <si>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</si>
  <si>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</si>
  <si>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</si>
  <si>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</si>
  <si>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</si>
  <si>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</si>
  <si>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</si>
  <si>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</si>
  <si>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</si>
  <si>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</si>
  <si>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</si>
  <si>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</si>
  <si>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</si>
  <si>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</si>
  <si>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</si>
  <si>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</si>
  <si>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</si>
  <si>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</si>
  <si>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</si>
  <si>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</si>
  <si>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</si>
  <si>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</si>
  <si>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</si>
  <si>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</si>
  <si>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</si>
  <si>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</si>
  <si>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</si>
  <si>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</si>
  <si>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</si>
  <si>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</si>
  <si>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</si>
  <si>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</si>
  <si>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</si>
  <si>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</si>
  <si>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</si>
  <si>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</si>
  <si>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</si>
  <si>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</si>
  <si>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</si>
  <si>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</si>
  <si>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</si>
  <si>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</si>
  <si>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</si>
  <si>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</si>
  <si>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</si>
  <si>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</si>
  <si>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</si>
  <si>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</si>
  <si>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</si>
  <si>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</si>
  <si>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</si>
  <si>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</si>
  <si>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</si>
  <si>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</si>
  <si>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</si>
  <si>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</si>
  <si>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</si>
  <si>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</si>
  <si>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</si>
  <si>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</si>
  <si>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</si>
  <si>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</si>
  <si>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</si>
  <si>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</si>
  <si>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</si>
  <si>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</si>
  <si>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</si>
  <si>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</si>
  <si>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</si>
  <si>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</si>
  <si>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</si>
  <si>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</si>
  <si>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</si>
  <si>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</si>
  <si>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</si>
  <si>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</si>
  <si>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</si>
  <si>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</si>
  <si>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</si>
  <si>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</si>
  <si>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</si>
  <si>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</si>
  <si>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</si>
  <si>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</si>
  <si>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</si>
  <si>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</si>
  <si>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</si>
  <si>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</si>
  <si>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</si>
  <si>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</si>
  <si>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</si>
  <si>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</si>
  <si>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</si>
  <si>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</si>
  <si>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</si>
  <si>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</si>
  <si>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</si>
  <si>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</si>
  <si>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</si>
  <si>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</si>
  <si>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</si>
  <si>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</si>
  <si>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</si>
  <si>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</si>
  <si>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</si>
  <si>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</si>
  <si>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</si>
  <si>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</si>
  <si>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</si>
  <si>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</si>
  <si>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</si>
  <si>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</si>
  <si>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</si>
  <si>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</si>
  <si>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</si>
  <si>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</si>
  <si>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</si>
  <si>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</si>
  <si>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</si>
  <si>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</si>
  <si>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</si>
  <si>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</si>
  <si>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</si>
  <si>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</si>
  <si>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</si>
  <si>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</si>
  <si>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</si>
  <si>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</si>
  <si>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</si>
  <si>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</si>
  <si>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</si>
  <si>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</si>
  <si>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</si>
  <si>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</si>
  <si>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</si>
  <si>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</si>
  <si>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</si>
  <si>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</si>
  <si>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</si>
  <si>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</si>
  <si>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</si>
  <si>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</si>
  <si>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</si>
  <si>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</si>
  <si>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</si>
  <si>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</si>
  <si>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</si>
  <si>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</si>
  <si>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</si>
  <si>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</si>
  <si>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</si>
  <si>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</si>
  <si>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</si>
  <si>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</si>
  <si>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</si>
  <si>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</si>
  <si>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</si>
  <si>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</si>
  <si>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</si>
  <si>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</si>
  <si>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</si>
  <si>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</si>
  <si>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</si>
  <si>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</si>
  <si>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</si>
  <si>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</si>
  <si>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</si>
  <si>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</si>
  <si>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</si>
  <si>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</si>
  <si>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</si>
  <si>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</si>
  <si>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</si>
  <si>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</si>
  <si>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</si>
  <si>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</si>
  <si>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</si>
  <si>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</si>
  <si>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</si>
  <si>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</si>
  <si>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</si>
  <si>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</si>
  <si>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</si>
  <si>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</si>
  <si>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</si>
  <si>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</si>
  <si>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</si>
  <si>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</si>
  <si>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</si>
  <si>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</si>
  <si>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</si>
  <si>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</si>
  <si>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</si>
  <si>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</si>
  <si>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</si>
  <si>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</si>
  <si>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</si>
  <si>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</si>
  <si>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</si>
  <si>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</si>
  <si>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</si>
  <si>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</si>
  <si>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</si>
  <si>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</si>
  <si>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</si>
  <si>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</si>
  <si>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</si>
  <si>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</si>
  <si>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</si>
  <si>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</si>
  <si>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</si>
  <si>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</si>
  <si>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</si>
  <si>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</si>
  <si>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</si>
  <si>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</si>
  <si>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</si>
  <si>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</si>
  <si>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</si>
  <si>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</si>
  <si>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</si>
  <si>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</si>
  <si>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</si>
  <si>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</si>
  <si>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</si>
  <si>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</si>
  <si>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</si>
  <si>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</si>
  <si>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</si>
  <si>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</si>
  <si>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</si>
  <si>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</si>
  <si>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</si>
  <si>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</si>
  <si>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</si>
  <si>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</si>
  <si>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</si>
  <si>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</si>
  <si>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</si>
  <si>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</si>
  <si>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</si>
  <si>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</si>
  <si>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</si>
  <si>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</si>
  <si>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</si>
  <si>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</si>
  <si>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</si>
  <si>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</si>
  <si>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</si>
  <si>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</si>
  <si>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</si>
  <si>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</si>
  <si>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</si>
  <si>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</si>
  <si>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</si>
  <si>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</si>
  <si>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</si>
  <si>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</si>
  <si>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</si>
  <si>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</si>
  <si>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</si>
  <si>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</si>
  <si>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</si>
  <si>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</si>
  <si>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</si>
  <si>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</si>
  <si>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</si>
  <si>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</si>
  <si>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</si>
  <si>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</si>
  <si>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</si>
  <si>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</si>
  <si>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</si>
  <si>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</si>
  <si>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</si>
  <si>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</si>
  <si>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</si>
  <si>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</si>
  <si>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</si>
  <si>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</si>
  <si>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</si>
  <si>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</si>
  <si>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</si>
  <si>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</si>
  <si>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</si>
  <si>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</si>
  <si>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</si>
  <si>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</si>
  <si>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</si>
  <si>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</si>
  <si>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</si>
  <si>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</si>
  <si>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</si>
  <si>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</si>
  <si>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</si>
  <si>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</si>
  <si>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</si>
  <si>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</si>
  <si>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</si>
  <si>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</si>
  <si>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</si>
  <si>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</si>
  <si>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</si>
  <si>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</si>
  <si>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</si>
  <si>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</si>
  <si>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</si>
  <si>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</si>
  <si>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</si>
  <si>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</si>
  <si>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</si>
  <si>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</si>
  <si>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</si>
  <si>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</si>
  <si>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</si>
  <si>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</si>
  <si>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</si>
  <si>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</si>
  <si>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</si>
  <si>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</si>
  <si>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</si>
  <si>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</si>
  <si>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</si>
  <si>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</si>
  <si>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</si>
  <si>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</si>
  <si>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</si>
  <si>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</si>
  <si>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</si>
  <si>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</si>
  <si>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</si>
  <si>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</si>
  <si>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</si>
  <si>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</si>
  <si>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</si>
  <si>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</si>
  <si>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</si>
  <si>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</si>
  <si>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</si>
  <si>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</si>
  <si>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</si>
  <si>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</si>
  <si>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</si>
  <si>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</si>
  <si>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</si>
  <si>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</si>
  <si>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</si>
  <si>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</si>
  <si>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</si>
  <si>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</si>
  <si>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</si>
  <si>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</si>
  <si>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</si>
  <si>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</si>
  <si>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</si>
  <si>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</si>
  <si>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</si>
  <si>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</si>
  <si>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</si>
  <si>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</si>
  <si>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</si>
  <si>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</si>
  <si>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</si>
  <si>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</si>
  <si>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</si>
  <si>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</si>
  <si>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</si>
  <si>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</si>
  <si>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</si>
  <si>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</si>
  <si>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</si>
  <si>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</si>
  <si>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</si>
  <si>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</si>
  <si>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</si>
  <si>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</si>
  <si>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</si>
  <si>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</si>
  <si>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</si>
  <si>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</si>
  <si>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</si>
  <si>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</si>
  <si>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</si>
  <si>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</si>
  <si>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</si>
  <si>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</si>
  <si>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</si>
  <si>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</si>
  <si>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</si>
  <si>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</si>
  <si>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</si>
  <si>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</si>
  <si>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</si>
  <si>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</si>
  <si>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</si>
  <si>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</si>
  <si>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</si>
  <si>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</si>
  <si>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</si>
  <si>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</si>
  <si>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</si>
  <si>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</si>
  <si>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</si>
  <si>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</si>
  <si>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</si>
  <si>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</si>
  <si>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</si>
  <si>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</si>
  <si>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</si>
  <si>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</si>
  <si>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</si>
  <si>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</si>
  <si>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</si>
  <si>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</si>
  <si>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</si>
  <si>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</si>
  <si>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</si>
  <si>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</si>
  <si>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</si>
  <si>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</si>
  <si>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</si>
  <si>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</si>
  <si>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</si>
  <si>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</si>
  <si>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</si>
  <si>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</si>
  <si>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</si>
  <si>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</si>
  <si>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</si>
  <si>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</si>
  <si>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</si>
  <si>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</si>
  <si>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</si>
  <si>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</si>
  <si>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</si>
  <si>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</si>
  <si>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</si>
  <si>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</si>
  <si>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</si>
  <si>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</si>
  <si>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</si>
  <si>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</si>
  <si>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</si>
  <si>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</si>
  <si>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</si>
  <si>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</si>
  <si>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</si>
  <si>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</si>
  <si>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</si>
  <si>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</si>
  <si>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</si>
  <si>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</si>
  <si>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</si>
  <si>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</si>
  <si>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</si>
  <si>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</si>
  <si>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</si>
  <si>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</si>
  <si>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</si>
  <si>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</si>
  <si>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</si>
  <si>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</si>
  <si>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</si>
  <si>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</si>
  <si>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</si>
  <si>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</si>
  <si>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</si>
  <si>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</si>
  <si>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</si>
  <si>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</si>
  <si>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</si>
  <si>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</si>
  <si>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</si>
  <si>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</si>
  <si>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</si>
  <si>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</si>
  <si>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</si>
  <si>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</si>
  <si>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</si>
  <si>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</si>
  <si>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</si>
  <si>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</si>
  <si>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</si>
  <si>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</si>
  <si>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</si>
  <si>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</si>
  <si>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</si>
  <si>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</si>
  <si>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</si>
  <si>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</si>
  <si>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</si>
  <si>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</si>
  <si>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</si>
  <si>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</si>
  <si>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</si>
  <si>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</si>
  <si>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</si>
  <si>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</si>
  <si>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</si>
  <si>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</si>
  <si>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</si>
  <si>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</si>
  <si>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</si>
  <si>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</si>
  <si>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</si>
  <si>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</si>
  <si>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</si>
  <si>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</si>
  <si>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</si>
  <si>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</si>
  <si>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</si>
  <si>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</si>
  <si>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</si>
  <si>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</si>
  <si>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</si>
  <si>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</si>
  <si>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</si>
  <si>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</si>
  <si>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</si>
  <si>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</si>
  <si>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</si>
  <si>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</si>
  <si>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</si>
  <si>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</si>
  <si>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</si>
  <si>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</si>
  <si>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</si>
  <si>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</si>
  <si>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</si>
  <si>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</si>
  <si>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</si>
  <si>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</si>
  <si>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</si>
  <si>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</si>
  <si>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</si>
  <si>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</si>
  <si>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</si>
  <si>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</si>
  <si>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</si>
  <si>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</si>
  <si>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</si>
  <si>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</si>
  <si>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</si>
  <si>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</si>
  <si>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</si>
  <si>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</si>
  <si>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</si>
  <si>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</si>
  <si>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</si>
  <si>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</si>
  <si>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</si>
  <si>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</si>
  <si>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</si>
  <si>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</si>
  <si>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</si>
  <si>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</si>
  <si>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</si>
  <si>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</si>
  <si>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</si>
  <si>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</si>
  <si>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</si>
  <si>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</si>
  <si>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</si>
  <si>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</si>
  <si>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</si>
  <si>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</si>
  <si>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</si>
  <si>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</si>
  <si>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</si>
  <si>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</si>
  <si>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</si>
  <si>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</si>
  <si>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</si>
  <si>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</si>
  <si>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</si>
  <si>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</si>
  <si>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</si>
  <si>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</si>
  <si>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</si>
  <si>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</si>
  <si>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</si>
  <si>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</si>
  <si>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</si>
  <si>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</si>
  <si>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</si>
  <si>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</si>
  <si>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</si>
  <si>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</si>
  <si>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</si>
  <si>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</si>
  <si>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</si>
  <si>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</si>
  <si>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</si>
  <si>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</si>
  <si>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</si>
  <si>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</si>
  <si>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</si>
  <si>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</si>
  <si>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</si>
  <si>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</si>
  <si>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</si>
  <si>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</si>
  <si>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</si>
  <si>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</si>
  <si>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</si>
  <si>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</si>
  <si>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</si>
  <si>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</si>
  <si>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</si>
  <si>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</si>
  <si>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</si>
  <si>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</si>
  <si>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</si>
  <si>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</si>
  <si>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</si>
  <si>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</si>
  <si>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</si>
  <si>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</si>
  <si>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</si>
  <si>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</si>
  <si>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</si>
  <si>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</si>
  <si>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</si>
  <si>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</si>
  <si>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</si>
  <si>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</si>
  <si>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</si>
  <si>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</si>
  <si>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</si>
  <si>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</si>
  <si>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</si>
  <si>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</si>
  <si>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</si>
  <si>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</si>
  <si>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</si>
  <si>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</si>
  <si>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</si>
  <si>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</si>
  <si>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</si>
  <si>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</si>
  <si>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</si>
  <si>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</si>
  <si>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</si>
  <si>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</si>
  <si>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</si>
  <si>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</si>
  <si>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</si>
  <si>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</si>
  <si>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</si>
  <si>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</si>
  <si>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</si>
  <si>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</si>
  <si>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</si>
  <si>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</si>
  <si>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</si>
  <si>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</si>
  <si>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</si>
  <si>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</si>
  <si>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</si>
  <si>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</si>
  <si>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</si>
  <si>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</si>
  <si>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</si>
  <si>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</si>
  <si>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</si>
  <si>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</si>
  <si>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</si>
  <si>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</si>
  <si>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</si>
  <si>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</si>
  <si>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</si>
  <si>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</si>
  <si>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</si>
  <si>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</si>
  <si>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</si>
  <si>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</si>
  <si>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</si>
  <si>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</si>
  <si>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</si>
  <si>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</si>
  <si>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</si>
  <si>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</si>
  <si>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</si>
  <si>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</si>
  <si>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</si>
  <si>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</si>
  <si>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</si>
  <si>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</si>
  <si>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</si>
  <si>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</si>
  <si>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</si>
  <si>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</si>
  <si>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</si>
  <si>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</si>
  <si>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</si>
  <si>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</si>
  <si>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</si>
  <si>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</si>
  <si>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</si>
  <si>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</si>
  <si>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</si>
  <si>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</si>
  <si>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</si>
  <si>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</si>
  <si>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</si>
  <si>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</si>
  <si>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</si>
  <si>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</si>
  <si>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</si>
  <si>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</si>
  <si>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</si>
  <si>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</si>
  <si>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</si>
  <si>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</si>
  <si>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</si>
  <si>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</si>
  <si>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</si>
  <si>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</si>
  <si>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</si>
  <si>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</si>
  <si>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</si>
  <si>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</si>
  <si>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</si>
  <si>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</si>
  <si>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</si>
  <si>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</si>
  <si>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</si>
  <si>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</si>
  <si>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</si>
  <si>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</si>
  <si>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</si>
  <si>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</si>
  <si>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</si>
  <si>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</si>
  <si>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</si>
  <si>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</si>
  <si>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</si>
  <si>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</si>
  <si>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</si>
  <si>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</si>
  <si>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</si>
  <si>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</si>
  <si>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</si>
  <si>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</si>
  <si>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</si>
  <si>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</si>
  <si>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</si>
  <si>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</si>
  <si>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</si>
  <si>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</si>
  <si>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</si>
  <si>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</si>
  <si>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</si>
  <si>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</si>
  <si>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</si>
  <si>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</si>
  <si>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</si>
  <si>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</si>
  <si>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</si>
  <si>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</si>
  <si>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</si>
  <si>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</si>
  <si>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</si>
  <si>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</si>
  <si>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</si>
  <si>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</si>
  <si>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</si>
  <si>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</si>
  <si>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</si>
  <si>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</si>
  <si>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</si>
  <si>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</si>
  <si>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</si>
  <si>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</si>
  <si>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</si>
  <si>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</si>
  <si>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</si>
  <si>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</si>
  <si>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</si>
  <si>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</si>
  <si>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</si>
  <si>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</si>
  <si>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</si>
  <si>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</si>
  <si>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</si>
  <si>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</si>
  <si>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</si>
  <si>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</si>
  <si>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</si>
  <si>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</si>
  <si>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</si>
  <si>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</si>
  <si>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</si>
  <si>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</si>
  <si>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</si>
  <si>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</si>
  <si>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</si>
  <si>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</si>
  <si>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</si>
  <si>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</si>
  <si>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</si>
  <si>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</si>
  <si>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</si>
  <si>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</si>
  <si>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</si>
  <si>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</si>
  <si>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</si>
  <si>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</si>
  <si>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</si>
  <si>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</si>
  <si>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</si>
  <si>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</si>
  <si>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</si>
  <si>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</si>
  <si>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</si>
  <si>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</si>
  <si>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</si>
  <si>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</si>
  <si>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</si>
  <si>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</si>
  <si>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</si>
  <si>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</si>
  <si>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</si>
  <si>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</si>
  <si>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</si>
  <si>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</si>
  <si>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</si>
  <si>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</si>
  <si>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</si>
  <si>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</si>
  <si>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</si>
  <si>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</si>
  <si>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</si>
  <si>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</si>
  <si>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</si>
  <si>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</si>
  <si>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</si>
  <si>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</si>
  <si>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</si>
  <si>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</si>
  <si>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</si>
  <si>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</si>
  <si>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</si>
  <si>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</si>
  <si>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</si>
  <si>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</si>
  <si>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</si>
  <si>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</si>
  <si>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</si>
  <si>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</si>
  <si>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</si>
  <si>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</si>
  <si>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</si>
  <si>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</si>
  <si>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</si>
  <si>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</si>
  <si>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</si>
  <si>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</si>
  <si>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</si>
  <si>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</si>
  <si>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</si>
  <si>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</si>
  <si>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</si>
  <si>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</si>
  <si>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</si>
  <si>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</si>
  <si>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</si>
  <si>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</si>
  <si>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</si>
  <si>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</si>
  <si>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</si>
  <si>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</si>
  <si>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</si>
  <si>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</si>
  <si>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</si>
  <si>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</si>
  <si>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</si>
  <si>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</si>
  <si>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</si>
  <si>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</si>
  <si>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</si>
  <si>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</si>
  <si>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</si>
  <si>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</si>
  <si>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</si>
  <si>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</si>
  <si>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</si>
  <si>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</si>
  <si>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</si>
  <si>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</si>
  <si>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</si>
  <si>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</si>
  <si>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</si>
  <si>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</si>
  <si>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</si>
  <si>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</si>
  <si>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</si>
  <si>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</si>
  <si>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</si>
  <si>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</si>
  <si>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</si>
  <si>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</si>
  <si>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</si>
  <si>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</si>
  <si>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</si>
  <si>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</si>
  <si>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</si>
  <si>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</si>
  <si>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</si>
  <si>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</si>
  <si>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</si>
  <si>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</si>
  <si>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</si>
  <si>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</si>
  <si>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</si>
  <si>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</si>
  <si>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</si>
  <si>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</si>
  <si>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</si>
  <si>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</si>
  <si>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</si>
  <si>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</si>
  <si>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</si>
  <si>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</si>
  <si>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</si>
  <si>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</si>
  <si>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</si>
  <si>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</si>
  <si>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</si>
  <si>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</si>
  <si>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</si>
  <si>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</si>
  <si>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</si>
  <si>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</si>
  <si>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</si>
  <si>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</si>
  <si>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</si>
  <si>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</si>
  <si>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</si>
  <si>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</si>
  <si>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</si>
  <si>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</si>
  <si>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</si>
  <si>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</si>
  <si>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</si>
  <si>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</si>
  <si>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</si>
  <si>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</si>
  <si>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</si>
  <si>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</si>
  <si>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</si>
  <si>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</si>
  <si>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</si>
  <si>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</si>
  <si>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</si>
  <si>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</si>
  <si>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</si>
  <si>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</si>
  <si>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</si>
  <si>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</si>
  <si>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</si>
  <si>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</si>
  <si>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</si>
  <si>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</si>
  <si>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</si>
  <si>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</si>
  <si>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</si>
  <si>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</si>
  <si>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</si>
  <si>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</si>
  <si>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</si>
  <si>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</si>
  <si>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</si>
  <si>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</si>
  <si>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</si>
  <si>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</si>
  <si>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</si>
  <si>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</si>
  <si>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</si>
  <si>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</si>
  <si>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</si>
  <si>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</si>
  <si>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</si>
  <si>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</si>
  <si>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</si>
  <si>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</si>
  <si>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</si>
  <si>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</si>
  <si>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</si>
  <si>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</si>
  <si>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</si>
  <si>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</si>
  <si>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</si>
  <si>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</si>
  <si>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</si>
  <si>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</si>
  <si>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</si>
  <si>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</si>
  <si>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</si>
  <si>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</si>
  <si>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</si>
  <si>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</si>
  <si>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</si>
  <si>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</si>
  <si>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</si>
  <si>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</si>
  <si>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</si>
  <si>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</si>
  <si>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</si>
  <si>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</si>
  <si>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</si>
  <si>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</si>
  <si>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</si>
  <si>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</si>
  <si>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</si>
  <si>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</si>
  <si>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</si>
  <si>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</si>
  <si>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</si>
  <si>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</si>
  <si>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</si>
  <si>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</si>
  <si>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</si>
  <si>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</si>
  <si>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</si>
  <si>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</si>
  <si>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</si>
  <si>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</si>
  <si>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</si>
  <si>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</si>
  <si>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</si>
  <si>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</si>
  <si>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</si>
  <si>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</si>
  <si>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</si>
  <si>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</si>
  <si>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</si>
  <si>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</si>
  <si>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</si>
  <si>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</si>
  <si>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</si>
  <si>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</si>
  <si>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</si>
  <si>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</si>
  <si>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</si>
  <si>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</si>
  <si>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</si>
  <si>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</si>
  <si>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</si>
  <si>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</si>
  <si>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</si>
  <si>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</si>
  <si>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</si>
  <si>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</si>
  <si>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</si>
  <si>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</si>
  <si>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</si>
  <si>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</si>
  <si>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</si>
  <si>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</si>
  <si>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</si>
  <si>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</si>
  <si>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</si>
  <si>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</si>
  <si>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</si>
  <si>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</si>
  <si>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</si>
  <si>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</si>
  <si>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</si>
  <si>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</si>
  <si>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</si>
  <si>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</si>
  <si>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</si>
  <si>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</si>
  <si>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</si>
  <si>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</si>
  <si>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</si>
  <si>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</si>
  <si>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</si>
  <si>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</si>
  <si>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</si>
  <si>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</si>
  <si>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</si>
  <si>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</si>
  <si>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</si>
  <si>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</si>
  <si>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</si>
  <si>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</si>
  <si>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</si>
  <si>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</si>
  <si>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</si>
  <si>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</si>
  <si>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</si>
  <si>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</si>
  <si>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</si>
  <si>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</si>
  <si>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</si>
  <si>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</si>
  <si>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</si>
  <si>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</si>
  <si>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</si>
  <si>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</si>
  <si>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</si>
  <si>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</si>
  <si>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</si>
  <si>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</si>
  <si>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</si>
  <si>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</si>
  <si>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</si>
  <si>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</si>
  <si>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</si>
  <si>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</si>
  <si>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</si>
  <si>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</si>
  <si>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</si>
  <si>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</si>
  <si>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</si>
  <si>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</si>
  <si>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</si>
  <si>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</si>
  <si>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</si>
  <si>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</si>
  <si>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</si>
  <si>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</si>
  <si>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</si>
  <si>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</si>
  <si>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</si>
  <si>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</si>
  <si>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</si>
  <si>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</si>
  <si>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</si>
  <si>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</si>
  <si>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</si>
  <si>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</si>
  <si>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</si>
  <si>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</si>
  <si>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</si>
  <si>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</si>
  <si>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</si>
  <si>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</si>
  <si>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</si>
  <si>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</si>
  <si>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</si>
  <si>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</si>
  <si>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</si>
  <si>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</si>
  <si>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</si>
  <si>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</si>
  <si>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</si>
  <si>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</si>
  <si>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</si>
  <si>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</si>
  <si>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</si>
  <si>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</si>
  <si>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</si>
  <si>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</si>
  <si>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</si>
  <si>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</si>
  <si>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</si>
  <si>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</si>
  <si>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</si>
  <si>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</si>
  <si>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</si>
  <si>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</si>
  <si>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</si>
  <si>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</si>
  <si>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</si>
  <si>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</si>
  <si>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</si>
  <si>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</si>
  <si>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</si>
  <si>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</si>
  <si>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</si>
  <si>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</si>
  <si>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</si>
  <si>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</si>
  <si>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</si>
  <si>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</si>
  <si>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</si>
  <si>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</si>
  <si>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</si>
  <si>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</si>
  <si>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</si>
  <si>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</si>
  <si>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</si>
  <si>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</si>
  <si>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</si>
  <si>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</si>
  <si>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</si>
  <si>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</si>
  <si>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</si>
  <si>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</si>
  <si>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</si>
  <si>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</si>
  <si>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</si>
  <si>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</si>
  <si>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</si>
  <si>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</si>
  <si>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</si>
  <si>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</si>
  <si>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</si>
  <si>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</si>
  <si>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</si>
  <si>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</si>
  <si>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</si>
  <si>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</si>
  <si>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</si>
  <si>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</si>
  <si>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</si>
  <si>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</si>
  <si>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</si>
  <si>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</si>
  <si>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</si>
  <si>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</si>
  <si>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</si>
  <si>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</si>
  <si>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</si>
  <si>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</si>
  <si>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</si>
  <si>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</si>
  <si>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</si>
  <si>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</si>
  <si>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</si>
  <si>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</si>
  <si>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</si>
  <si>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</si>
  <si>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</si>
  <si>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</si>
  <si>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</si>
  <si>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</si>
  <si>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</si>
  <si>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</si>
  <si>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</si>
  <si>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</si>
  <si>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</si>
  <si>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</si>
  <si>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</si>
  <si>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</si>
  <si>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</si>
  <si>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</si>
  <si>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</si>
  <si>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</si>
  <si>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</si>
  <si>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</si>
  <si>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</si>
  <si>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</si>
  <si>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</si>
  <si>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</si>
  <si>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</si>
  <si>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</si>
  <si>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</si>
  <si>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</si>
  <si>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</si>
  <si>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</si>
  <si>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</si>
  <si>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</si>
  <si>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</si>
  <si>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</si>
  <si>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</si>
  <si>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</si>
  <si>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</si>
  <si>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</si>
  <si>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</si>
  <si>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</si>
  <si>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</si>
  <si>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</si>
  <si>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</si>
  <si>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</si>
  <si>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</si>
  <si>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</si>
  <si>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</si>
  <si>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</si>
  <si>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</si>
  <si>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</si>
  <si>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</si>
  <si>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</si>
  <si>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</si>
  <si>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</si>
  <si>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</si>
  <si>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</si>
  <si>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</si>
  <si>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</si>
  <si>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</si>
  <si>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</si>
  <si>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</si>
  <si>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</si>
  <si>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</si>
  <si>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</si>
  <si>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</si>
  <si>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</si>
  <si>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</si>
  <si>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</si>
  <si>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</si>
  <si>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</si>
  <si>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</si>
  <si>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</si>
  <si>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</si>
  <si>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</si>
  <si>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</si>
  <si>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</si>
  <si>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</si>
  <si>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</si>
  <si>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</si>
  <si>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</si>
  <si>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</si>
  <si>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</si>
  <si>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</si>
  <si>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</si>
  <si>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</si>
  <si>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</si>
  <si>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</si>
  <si>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</si>
  <si>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</si>
  <si>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</si>
  <si>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</si>
  <si>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</si>
  <si>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</si>
  <si>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</si>
  <si>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</si>
  <si>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</si>
  <si>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</si>
  <si>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</si>
  <si>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</si>
  <si>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</si>
  <si>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</si>
  <si>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</si>
  <si>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</si>
  <si>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</si>
  <si>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</si>
  <si>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</si>
  <si>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</si>
  <si>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</si>
  <si>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</si>
  <si>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</si>
  <si>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</si>
  <si>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</si>
  <si>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</si>
  <si>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</si>
  <si>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</si>
  <si>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</si>
  <si>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</si>
  <si>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</si>
  <si>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</si>
  <si>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</si>
  <si>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</si>
  <si>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</si>
  <si>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</si>
  <si>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</si>
  <si>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</si>
  <si>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</si>
  <si>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</si>
  <si>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</si>
  <si>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</si>
  <si>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</si>
  <si>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</si>
  <si>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</si>
  <si>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</si>
  <si>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</si>
  <si>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</si>
  <si>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</si>
  <si>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</si>
  <si>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</si>
  <si>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</si>
  <si>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</si>
  <si>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</si>
  <si>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</si>
  <si>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</si>
  <si>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</si>
  <si>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</si>
  <si>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</si>
  <si>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</si>
  <si>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</si>
  <si>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</si>
  <si>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</si>
  <si>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</si>
  <si>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</si>
  <si>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</si>
  <si>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</si>
  <si>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</si>
  <si>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</si>
  <si>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</si>
  <si>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</si>
  <si>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</si>
  <si>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</si>
  <si>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</si>
  <si>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</si>
  <si>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</si>
  <si>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</si>
  <si>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</si>
  <si>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</si>
  <si>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</si>
  <si>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</si>
  <si>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</si>
  <si>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</si>
  <si>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</si>
  <si>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</si>
  <si>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</si>
  <si>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</si>
  <si>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</si>
  <si>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</si>
  <si>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</si>
  <si>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</si>
  <si>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</si>
  <si>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</si>
  <si>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</si>
  <si>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</si>
  <si>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</si>
  <si>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</si>
  <si>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</si>
  <si>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</si>
  <si>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</si>
  <si>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</si>
  <si>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</si>
  <si>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</si>
  <si>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</si>
  <si>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</si>
  <si>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</si>
  <si>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</si>
  <si>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</si>
  <si>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</si>
  <si>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</si>
  <si>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</si>
  <si>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</si>
  <si>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</si>
  <si>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</si>
  <si>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</si>
  <si>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</si>
  <si>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</si>
  <si>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</si>
  <si>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</si>
  <si>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</si>
  <si>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</si>
  <si>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</si>
  <si>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</si>
  <si>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</si>
  <si>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</si>
  <si>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</si>
  <si>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</si>
  <si>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</si>
  <si>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</si>
  <si>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</si>
  <si>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</si>
  <si>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</si>
  <si>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</si>
  <si>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</si>
  <si>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</si>
  <si>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</si>
  <si>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</si>
  <si>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</si>
  <si>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</si>
  <si>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</si>
  <si>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</si>
  <si>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</si>
  <si>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</si>
  <si>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</si>
  <si>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</si>
  <si>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</si>
  <si>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</si>
  <si>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</si>
  <si>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</si>
  <si>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</si>
  <si>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</si>
  <si>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</si>
  <si>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</si>
  <si>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</si>
  <si>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</si>
  <si>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</si>
  <si>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</si>
  <si>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</si>
  <si>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</si>
  <si>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</si>
  <si>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</si>
  <si>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</si>
  <si>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</si>
  <si>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</si>
  <si>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</si>
  <si>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</si>
  <si>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</si>
  <si>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</si>
  <si>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</si>
  <si>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</si>
  <si>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</si>
  <si>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</si>
  <si>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</si>
  <si>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</si>
  <si>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</si>
  <si>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</si>
  <si>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</si>
  <si>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</si>
  <si>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</si>
  <si>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</si>
  <si>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</si>
  <si>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</si>
  <si>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</si>
  <si>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</si>
  <si>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</si>
  <si>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</si>
  <si>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</si>
  <si>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</si>
  <si>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</si>
  <si>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</si>
  <si>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</si>
  <si>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</si>
  <si>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</si>
  <si>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</si>
  <si>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</si>
  <si>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</si>
  <si>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</si>
  <si>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</si>
  <si>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</si>
  <si>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</si>
  <si>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</si>
  <si>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</si>
  <si>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</si>
  <si>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</si>
  <si>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</si>
  <si>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</si>
  <si>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</si>
  <si>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</si>
  <si>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</si>
  <si>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</si>
  <si>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</si>
  <si>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</si>
  <si>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</si>
  <si>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</si>
  <si>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</si>
  <si>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</si>
  <si>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</si>
  <si>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</si>
  <si>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</si>
  <si>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</si>
  <si>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</si>
  <si>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</si>
  <si>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</si>
  <si>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</si>
  <si>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</si>
  <si>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</si>
  <si>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</si>
  <si>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</si>
  <si>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</si>
  <si>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</si>
  <si>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</si>
  <si>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</si>
  <si>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</si>
  <si>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</si>
  <si>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</si>
  <si>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</si>
  <si>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</si>
  <si>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</si>
  <si>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</si>
  <si>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</si>
  <si>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</si>
  <si>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</si>
  <si>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</si>
  <si>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</si>
  <si>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</si>
  <si>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</si>
  <si>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</si>
  <si>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</si>
  <si>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</si>
  <si>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</si>
  <si>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</si>
  <si>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</si>
  <si>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</si>
  <si>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</si>
  <si>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</si>
  <si>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</si>
  <si>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</si>
  <si>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</si>
  <si>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</si>
  <si>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</si>
  <si>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</si>
  <si>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</si>
  <si>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</si>
  <si>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</si>
  <si>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</si>
  <si>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</si>
  <si>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</si>
  <si>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</si>
  <si>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</si>
  <si>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</si>
  <si>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</si>
  <si>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</si>
  <si>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</si>
  <si>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</si>
  <si>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</si>
  <si>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</si>
  <si>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</si>
  <si>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</si>
  <si>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</si>
  <si>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</si>
  <si>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</si>
  <si>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</si>
  <si>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</si>
  <si>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</si>
  <si>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</si>
  <si>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</si>
  <si>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</si>
  <si>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</si>
  <si>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</si>
  <si>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</si>
  <si>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</si>
  <si>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</si>
  <si>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</si>
  <si>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</si>
  <si>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</si>
  <si>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</si>
  <si>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</si>
  <si>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</si>
  <si>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</si>
  <si>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</si>
  <si>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</si>
  <si>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</si>
  <si>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</si>
  <si>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</si>
  <si>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</si>
  <si>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</si>
  <si>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</si>
  <si>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</si>
  <si>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</si>
  <si>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</si>
  <si>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</si>
  <si>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</si>
  <si>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</si>
  <si>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</si>
  <si>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</si>
  <si>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</si>
  <si>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</si>
  <si>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</si>
  <si>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</si>
  <si>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</si>
  <si>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</si>
  <si>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</si>
  <si>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</si>
  <si>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</si>
  <si>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</si>
  <si>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</si>
  <si>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</si>
  <si>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</si>
  <si>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</si>
  <si>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</si>
  <si>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</si>
  <si>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</si>
  <si>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</si>
  <si>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</si>
  <si>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</si>
  <si>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</si>
  <si>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</si>
  <si>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</si>
  <si>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</si>
  <si>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</si>
  <si>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</si>
  <si>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</si>
  <si>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</si>
  <si>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</si>
  <si>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</si>
  <si>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</si>
  <si>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</si>
  <si>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</si>
  <si>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</si>
  <si>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</si>
  <si>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</si>
  <si>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</si>
  <si>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</si>
  <si>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</si>
  <si>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</si>
  <si>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</si>
  <si>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</si>
  <si>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</si>
  <si>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</si>
  <si>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</si>
  <si>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</si>
  <si>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</si>
  <si>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</si>
  <si>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</si>
  <si>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</si>
  <si>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</si>
  <si>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</si>
  <si>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</si>
  <si>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</si>
  <si>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</si>
  <si>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</si>
  <si>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</si>
  <si>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</si>
  <si>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</si>
  <si>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</si>
  <si>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</si>
  <si>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</si>
  <si>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</si>
  <si>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</si>
  <si>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</si>
  <si>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</si>
  <si>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</si>
  <si>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</si>
  <si>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</si>
  <si>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</si>
  <si>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</si>
  <si>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</si>
  <si>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</si>
  <si>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</si>
  <si>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</si>
  <si>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</si>
  <si>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</si>
  <si>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</si>
  <si>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</si>
  <si>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</si>
  <si>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</si>
  <si>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</si>
  <si>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</si>
  <si>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</si>
  <si>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</si>
  <si>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</si>
  <si>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</si>
  <si>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</si>
  <si>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</si>
  <si>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</si>
  <si>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</si>
  <si>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</si>
  <si>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</si>
  <si>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</si>
  <si>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</si>
  <si>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</si>
  <si>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</si>
  <si>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</si>
  <si>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</si>
  <si>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</si>
  <si>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</si>
  <si>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</si>
  <si>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</si>
  <si>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</si>
  <si>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</si>
  <si>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</si>
  <si>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</si>
  <si>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</si>
  <si>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</si>
  <si>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</si>
  <si>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</si>
  <si>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</si>
  <si>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</si>
  <si>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</si>
  <si>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</si>
  <si>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</si>
  <si>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</si>
  <si>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</si>
  <si>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</si>
  <si>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</si>
  <si>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</si>
  <si>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</si>
  <si>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</si>
  <si>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</si>
  <si>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</si>
  <si>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</si>
  <si>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</si>
  <si>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</si>
  <si>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</si>
  <si>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</si>
  <si>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</si>
  <si>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</si>
  <si>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</si>
  <si>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</si>
  <si>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</si>
  <si>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</si>
  <si>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</si>
  <si>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</si>
  <si>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</si>
  <si>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</si>
  <si>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</si>
  <si>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</si>
  <si>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</si>
  <si>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</si>
  <si>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</si>
  <si>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</si>
  <si>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</si>
  <si>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</si>
  <si>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</si>
  <si>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</si>
  <si>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</si>
  <si>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</si>
  <si>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</si>
  <si>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</si>
  <si>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</si>
  <si>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</si>
  <si>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</si>
  <si>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</si>
  <si>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</si>
  <si>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</si>
  <si>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</si>
  <si>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</si>
  <si>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</si>
  <si>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</si>
  <si>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</si>
  <si>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</si>
  <si>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</si>
  <si>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</si>
  <si>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</si>
  <si>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</si>
  <si>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</si>
  <si>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</si>
  <si>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</si>
  <si>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</si>
  <si>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</si>
  <si>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</si>
  <si>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</si>
  <si>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</si>
  <si>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</si>
  <si>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</si>
  <si>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</si>
  <si>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</si>
  <si>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</si>
  <si>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</si>
  <si>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</si>
  <si>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</si>
  <si>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</si>
  <si>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</si>
  <si>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</si>
  <si>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</si>
  <si>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</si>
  <si>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</si>
  <si>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</si>
  <si>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</si>
  <si>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</si>
  <si>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</si>
  <si>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</si>
  <si>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</si>
  <si>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</si>
  <si>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</si>
  <si>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</si>
  <si>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</si>
  <si>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</si>
  <si>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</si>
  <si>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</si>
  <si>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</si>
  <si>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</si>
  <si>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</si>
  <si>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</si>
  <si>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</si>
  <si>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</si>
  <si>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</si>
  <si>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</si>
  <si>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</si>
  <si>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</si>
  <si>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</si>
  <si>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</si>
  <si>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</si>
  <si>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</si>
  <si>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</si>
  <si>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</si>
  <si>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</si>
  <si>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</si>
  <si>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</si>
  <si>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</si>
  <si>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</si>
  <si>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</si>
  <si>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</si>
  <si>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</si>
  <si>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</si>
  <si>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</si>
  <si>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</si>
  <si>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</si>
  <si>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</si>
  <si>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</si>
  <si>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</si>
  <si>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</si>
  <si>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</si>
  <si>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</si>
  <si>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</si>
  <si>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</si>
  <si>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</si>
  <si>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</si>
  <si>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</si>
  <si>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</si>
  <si>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</si>
  <si>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</si>
  <si>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</si>
  <si>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</si>
  <si>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</si>
  <si>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</si>
  <si>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</si>
  <si>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</si>
  <si>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</si>
  <si>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</si>
  <si>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</si>
  <si>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</si>
  <si>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</si>
  <si>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</si>
  <si>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</si>
  <si>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</si>
  <si>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</si>
  <si>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</si>
  <si>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</si>
  <si>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</si>
  <si>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</si>
  <si>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</si>
  <si>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</si>
  <si>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</si>
  <si>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</si>
  <si>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</si>
  <si>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</si>
  <si>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</si>
  <si>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</si>
  <si>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</si>
  <si>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</si>
  <si>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</si>
  <si>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</si>
  <si>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</si>
  <si>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</si>
  <si>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</si>
  <si>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</si>
  <si>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</si>
  <si>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</si>
  <si>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</si>
  <si>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</si>
  <si>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</si>
  <si>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</si>
  <si>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</si>
  <si>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</si>
  <si>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</si>
  <si>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</si>
  <si>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</si>
  <si>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</si>
  <si>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</si>
  <si>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</si>
  <si>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</si>
  <si>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</si>
  <si>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</si>
  <si>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</si>
  <si>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</si>
  <si>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</si>
  <si>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</si>
  <si>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</si>
  <si>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</si>
  <si>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</si>
  <si>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</si>
  <si>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</si>
  <si>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</si>
  <si>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</si>
  <si>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</si>
  <si>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</si>
  <si>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</si>
  <si>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</si>
  <si>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</si>
  <si>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</si>
  <si>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</si>
  <si>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</si>
  <si>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</si>
  <si>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</si>
  <si>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</si>
  <si>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</si>
  <si>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</si>
  <si>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</si>
  <si>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</si>
  <si>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</si>
  <si>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</si>
  <si>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</si>
  <si>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</si>
  <si>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</si>
  <si>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</si>
  <si>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</si>
  <si>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</si>
  <si>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</si>
  <si>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</si>
  <si>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</si>
  <si>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</si>
  <si>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</si>
  <si>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</si>
  <si>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</si>
  <si>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</si>
  <si>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</si>
  <si>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</si>
  <si>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</si>
  <si>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</si>
  <si>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</si>
  <si>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</si>
  <si>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</si>
  <si>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</si>
  <si>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</si>
  <si>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</si>
  <si>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</si>
  <si>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</si>
  <si>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</si>
  <si>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</si>
  <si>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</si>
  <si>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</si>
  <si>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</si>
  <si>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</si>
  <si>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</si>
  <si>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</si>
  <si>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</si>
  <si>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</si>
  <si>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</si>
  <si>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</si>
  <si>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</si>
  <si>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</si>
  <si>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</si>
  <si>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</si>
  <si>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</si>
  <si>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</si>
  <si>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</si>
  <si>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</si>
  <si>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</si>
  <si>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</si>
  <si>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</si>
  <si>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</si>
  <si>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</si>
  <si>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</si>
  <si>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</si>
  <si>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</si>
  <si>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</si>
  <si>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</si>
  <si>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</si>
  <si>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</si>
  <si>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</si>
  <si>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</si>
  <si>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</si>
  <si>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</si>
  <si>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</si>
  <si>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</si>
  <si>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</si>
  <si>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</si>
  <si>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</si>
  <si>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</si>
  <si>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</si>
  <si>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</si>
  <si>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</si>
  <si>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</si>
  <si>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</si>
  <si>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</si>
  <si>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</si>
  <si>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</si>
  <si>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</si>
  <si>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</si>
  <si>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</si>
  <si>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</si>
  <si>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</si>
  <si>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</si>
  <si>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</si>
  <si>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</si>
  <si>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</si>
  <si>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</si>
  <si>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</si>
  <si>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</si>
  <si>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</si>
  <si>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</si>
  <si>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</si>
  <si>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</si>
  <si>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</si>
  <si>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</si>
  <si>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</si>
  <si>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</si>
  <si>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</si>
  <si>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</si>
  <si>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</si>
  <si>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</si>
  <si>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</si>
  <si>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</si>
  <si>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</si>
  <si>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</si>
  <si>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</si>
  <si>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</si>
  <si>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</si>
  <si>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</si>
  <si>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</si>
  <si>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</si>
  <si>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</si>
  <si>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</si>
  <si>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</si>
  <si>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</si>
  <si>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</si>
  <si>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</si>
  <si>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</si>
  <si>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</si>
  <si>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</si>
  <si>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</si>
  <si>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</si>
  <si>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</si>
  <si>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</si>
  <si>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</si>
  <si>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</si>
  <si>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</si>
  <si>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</si>
  <si>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</si>
  <si>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</si>
  <si>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</si>
  <si>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</si>
  <si>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</si>
  <si>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</si>
  <si>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</si>
  <si>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</si>
  <si>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</si>
  <si>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</si>
  <si>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</si>
  <si>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</si>
  <si>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</si>
  <si>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</si>
  <si>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</si>
  <si>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</si>
  <si>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</si>
  <si>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</si>
  <si>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</si>
  <si>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</si>
  <si>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</si>
  <si>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</si>
  <si>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</si>
  <si>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</si>
  <si>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</si>
  <si>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</si>
  <si>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</si>
  <si>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</si>
  <si>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</si>
  <si>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</si>
  <si>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</si>
  <si>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</si>
  <si>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</si>
  <si>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</si>
  <si>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</si>
  <si>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</si>
  <si>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</si>
  <si>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</si>
  <si>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</si>
  <si>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</si>
  <si>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</si>
  <si>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</si>
  <si>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</si>
  <si>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</si>
  <si>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</si>
  <si>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</si>
  <si>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</si>
  <si>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</si>
  <si>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</si>
  <si>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</si>
  <si>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</si>
  <si>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</si>
  <si>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</si>
  <si>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</si>
  <si>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</si>
  <si>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</si>
  <si>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</si>
  <si>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</si>
  <si>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</si>
  <si>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</si>
  <si>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</si>
  <si>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</si>
  <si>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</si>
  <si>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</si>
  <si>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</si>
  <si>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</si>
  <si>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</si>
  <si>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</si>
  <si>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</si>
  <si>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</si>
  <si>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</si>
  <si>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</si>
  <si>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</si>
  <si>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</si>
  <si>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</si>
  <si>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</si>
  <si>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</si>
  <si>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</si>
  <si>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</si>
  <si>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</si>
  <si>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</si>
  <si>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</si>
  <si>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</si>
  <si>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</si>
  <si>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</si>
  <si>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</si>
  <si>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</si>
  <si>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</si>
  <si>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</si>
  <si>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</si>
  <si>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</si>
  <si>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</si>
  <si>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</si>
  <si>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</si>
  <si>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</si>
  <si>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</si>
  <si>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</si>
  <si>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</si>
  <si>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</si>
  <si>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</si>
  <si>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</si>
  <si>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</si>
  <si>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</si>
  <si>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</si>
  <si>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</si>
  <si>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</si>
  <si>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</si>
  <si>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</si>
  <si>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</si>
  <si>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</si>
  <si>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</si>
  <si>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</si>
  <si>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</si>
  <si>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</si>
  <si>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</si>
  <si>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</si>
  <si>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</si>
  <si>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</si>
  <si>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</si>
  <si>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</si>
  <si>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</si>
  <si>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</si>
  <si>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</si>
  <si>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</si>
  <si>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</si>
  <si>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</si>
  <si>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</si>
  <si>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</si>
  <si>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</si>
  <si>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</si>
  <si>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</si>
  <si>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</si>
  <si>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</si>
  <si>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</si>
  <si>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</si>
  <si>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</si>
  <si>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</si>
  <si>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</si>
  <si>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</si>
  <si>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</si>
  <si>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</si>
  <si>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</si>
  <si>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</si>
  <si>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</si>
  <si>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</si>
  <si>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</si>
  <si>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</si>
  <si>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</si>
  <si>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</si>
  <si>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</si>
  <si>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</si>
  <si>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</si>
  <si>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</si>
  <si>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</si>
  <si>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</si>
  <si>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</si>
  <si>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</si>
  <si>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</si>
  <si>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</si>
  <si>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</si>
  <si>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</si>
  <si>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</si>
  <si>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</si>
  <si>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</si>
  <si>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</si>
  <si>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</si>
  <si>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</si>
  <si>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</si>
  <si>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</si>
  <si>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</si>
  <si>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</si>
  <si>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</si>
  <si>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</si>
  <si>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</si>
  <si>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</si>
  <si>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</si>
  <si>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</si>
  <si>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</si>
  <si>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</si>
  <si>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</si>
  <si>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</si>
  <si>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</si>
  <si>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</si>
  <si>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</si>
  <si>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</si>
  <si>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</si>
  <si>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</si>
  <si>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</si>
  <si>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</si>
  <si>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</si>
  <si>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</si>
  <si>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</si>
  <si>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</si>
  <si>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</si>
  <si>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</si>
  <si>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</si>
  <si>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</si>
  <si>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</si>
  <si>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</si>
  <si>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</si>
  <si>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</si>
  <si>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</si>
  <si>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</si>
  <si>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</si>
  <si>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</si>
  <si>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</si>
  <si>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</si>
  <si>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</si>
  <si>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</si>
  <si>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</si>
  <si>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</si>
  <si>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</si>
  <si>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</si>
  <si>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</si>
  <si>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</si>
  <si>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</si>
  <si>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</si>
  <si>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</si>
  <si>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</si>
  <si>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</si>
  <si>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</si>
  <si>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</si>
  <si>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</si>
  <si>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</si>
  <si>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</si>
  <si>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</si>
  <si>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</si>
  <si>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</si>
  <si>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</si>
  <si>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</si>
  <si>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</si>
  <si>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</si>
  <si>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</si>
  <si>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</si>
  <si>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</si>
  <si>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</si>
  <si>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</si>
  <si>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</si>
  <si>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</si>
  <si>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</si>
  <si>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</si>
  <si>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</si>
  <si>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</si>
  <si>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</si>
  <si>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</si>
  <si>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</si>
  <si>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</si>
  <si>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</si>
  <si>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</si>
  <si>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</si>
  <si>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</si>
  <si>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</si>
  <si>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</si>
  <si>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</si>
  <si>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</si>
  <si>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</si>
  <si>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</si>
  <si>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</si>
  <si>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</si>
  <si>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</si>
  <si>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</si>
  <si>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</si>
  <si>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</si>
  <si>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</si>
  <si>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</si>
  <si>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</si>
  <si>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</si>
  <si>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</si>
  <si>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</si>
  <si>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</si>
  <si>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</si>
  <si>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</si>
  <si>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</si>
  <si>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</si>
  <si>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</si>
  <si>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</si>
  <si>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</si>
  <si>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</si>
  <si>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</si>
  <si>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</si>
  <si>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</si>
  <si>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</si>
  <si>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</si>
  <si>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</si>
  <si>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</si>
  <si>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</si>
  <si>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</si>
  <si>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</si>
  <si>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</si>
  <si>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</si>
  <si>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</si>
  <si>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</si>
  <si>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</si>
  <si>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</si>
  <si>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</si>
  <si>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</si>
  <si>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</si>
  <si>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</si>
  <si>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</si>
  <si>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</si>
  <si>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</si>
  <si>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</si>
  <si>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</si>
  <si>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</si>
  <si>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</si>
  <si>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</si>
  <si>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</si>
  <si>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</si>
  <si>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</si>
  <si>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</si>
  <si>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</si>
  <si>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</si>
  <si>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</si>
  <si>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</si>
  <si>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</si>
  <si>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</si>
  <si>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</si>
  <si>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</si>
  <si>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</si>
  <si>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</si>
  <si>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</si>
  <si>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</si>
  <si>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</si>
  <si>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</si>
  <si>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</si>
  <si>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</si>
  <si>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</si>
  <si>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</si>
  <si>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</si>
  <si>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</si>
  <si>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</si>
  <si>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</si>
  <si>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</si>
  <si>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</si>
  <si>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</si>
  <si>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</si>
  <si>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</si>
  <si>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</si>
  <si>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</si>
  <si>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</si>
  <si>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</si>
  <si>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</si>
  <si>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</si>
  <si>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</si>
  <si>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</si>
  <si>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</si>
  <si>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</si>
  <si>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</si>
  <si>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</si>
  <si>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</si>
  <si>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</si>
  <si>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</si>
  <si>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</si>
  <si>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</si>
  <si>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</si>
  <si>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</si>
  <si>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</si>
  <si>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</si>
  <si>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</si>
  <si>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</si>
  <si>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</si>
  <si>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</si>
  <si>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</si>
  <si>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</si>
  <si>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</si>
  <si>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</si>
  <si>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</si>
  <si>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</si>
  <si>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</si>
  <si>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</si>
  <si>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</si>
  <si>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</si>
  <si>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</si>
  <si>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</si>
  <si>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</si>
  <si>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</si>
  <si>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</si>
  <si>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</si>
  <si>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</si>
  <si>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</si>
  <si>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</si>
  <si>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</si>
  <si>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</si>
  <si>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</si>
  <si>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</si>
  <si>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</si>
  <si>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</si>
  <si>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</si>
  <si>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</si>
  <si>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</si>
  <si>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</si>
  <si>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</si>
  <si>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</si>
  <si>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</si>
  <si>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</si>
  <si>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</si>
  <si>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</si>
  <si>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</si>
  <si>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</si>
  <si>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</si>
  <si>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</si>
  <si>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</si>
  <si>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</si>
  <si>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</si>
  <si>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</si>
  <si>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</si>
  <si>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</si>
  <si>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</si>
  <si>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</si>
  <si>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</si>
  <si>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</si>
  <si>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</si>
  <si>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</si>
  <si>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</si>
  <si>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</si>
  <si>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</si>
  <si>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</si>
  <si>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</si>
  <si>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</si>
  <si>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</si>
  <si>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</si>
  <si>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</si>
  <si>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</si>
  <si>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</si>
  <si>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</si>
  <si>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</si>
  <si>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</si>
  <si>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</si>
  <si>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</si>
  <si>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</si>
  <si>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</si>
  <si>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</si>
  <si>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</si>
  <si>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</si>
  <si>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</si>
  <si>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</si>
  <si>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</si>
  <si>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</si>
  <si>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</si>
  <si>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</si>
  <si>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</si>
  <si>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</si>
  <si>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</si>
  <si>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</si>
  <si>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</si>
  <si>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</si>
  <si>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</si>
  <si>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</si>
  <si>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</si>
  <si>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</si>
  <si>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</si>
  <si>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</si>
  <si>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</si>
  <si>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</si>
  <si>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</si>
  <si>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</si>
  <si>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</si>
  <si>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</si>
  <si>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</si>
  <si>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</si>
  <si>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</si>
  <si>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</si>
  <si>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</si>
  <si>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</si>
  <si>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</si>
  <si>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</si>
  <si>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</si>
  <si>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</si>
  <si>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</si>
  <si>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</si>
  <si>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</si>
  <si>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</si>
  <si>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</si>
  <si>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</si>
  <si>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</si>
  <si>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</si>
  <si>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</si>
  <si>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</si>
  <si>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</si>
  <si>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</si>
  <si>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</si>
  <si>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</si>
  <si>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</si>
  <si>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</si>
  <si>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</si>
  <si>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</si>
  <si>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</si>
  <si>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</si>
  <si>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</si>
  <si>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</si>
  <si>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</si>
  <si>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</si>
  <si>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</si>
  <si>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</si>
  <si>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</si>
  <si>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</si>
  <si>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</si>
  <si>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</si>
  <si>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</si>
  <si>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</si>
  <si>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</si>
  <si>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</si>
  <si>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</si>
  <si>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</si>
  <si>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</si>
  <si>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</si>
  <si>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</si>
  <si>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</si>
  <si>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</si>
  <si>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</si>
  <si>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</si>
  <si>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</si>
  <si>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</si>
  <si>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</si>
  <si>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</si>
  <si>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</si>
  <si>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</si>
  <si>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</si>
  <si>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</si>
  <si>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</si>
  <si>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</si>
  <si>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</si>
  <si>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</si>
  <si>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</si>
  <si>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</si>
  <si>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</si>
  <si>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</si>
  <si>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</si>
  <si>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</si>
  <si>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</si>
  <si>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</si>
  <si>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</si>
  <si>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</si>
  <si>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</si>
  <si>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</si>
  <si>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</si>
  <si>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</si>
  <si>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</si>
  <si>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</si>
  <si>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</si>
  <si>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</si>
  <si>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</si>
  <si>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</si>
  <si>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</si>
  <si>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</si>
  <si>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</si>
  <si>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</si>
  <si>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</si>
  <si>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</si>
  <si>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</si>
  <si>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</si>
  <si>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</si>
  <si>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</si>
  <si>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</si>
  <si>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</si>
  <si>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</si>
  <si>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</si>
  <si>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</si>
  <si>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</si>
  <si>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</si>
  <si>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</si>
  <si>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</si>
  <si>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</si>
  <si>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</si>
  <si>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</si>
  <si>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</si>
  <si>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</si>
  <si>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</si>
  <si>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</si>
  <si>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</si>
  <si>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</si>
  <si>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</si>
  <si>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</si>
  <si>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</si>
  <si>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</si>
  <si>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</si>
  <si>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</si>
  <si>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</si>
  <si>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</si>
  <si>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</si>
  <si>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</si>
  <si>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</si>
  <si>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</si>
  <si>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</si>
  <si>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</si>
  <si>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</si>
  <si>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</si>
  <si>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</si>
  <si>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</si>
  <si>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</si>
  <si>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</si>
  <si>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</si>
  <si>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</si>
  <si>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</si>
  <si>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</si>
  <si>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</si>
  <si>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</si>
  <si>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</si>
  <si>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</si>
  <si>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</si>
  <si>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</si>
  <si>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</si>
  <si>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</si>
  <si>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</si>
  <si>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</si>
  <si>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</si>
  <si>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</si>
  <si>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</si>
  <si>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</si>
  <si>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</si>
  <si>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</si>
  <si>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</si>
  <si>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</si>
  <si>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</si>
  <si>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</si>
  <si>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</si>
  <si>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</si>
  <si>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</si>
  <si>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</si>
  <si>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</si>
  <si>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</si>
  <si>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</si>
  <si>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</si>
  <si>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</si>
  <si>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</si>
  <si>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</si>
  <si>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</si>
  <si>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</si>
  <si>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</si>
  <si>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</si>
  <si>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</si>
  <si>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</si>
  <si>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</si>
  <si>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</si>
  <si>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</si>
  <si>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</si>
  <si>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</si>
  <si>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</si>
  <si>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</si>
  <si>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</si>
  <si>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</si>
  <si>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</si>
  <si>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</si>
  <si>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</si>
  <si>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</si>
  <si>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</si>
  <si>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</si>
  <si>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</si>
  <si>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</si>
  <si>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</si>
  <si>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</si>
  <si>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</si>
  <si>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</si>
  <si>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</si>
  <si>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</si>
  <si>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</si>
  <si>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</si>
  <si>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</si>
  <si>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</si>
  <si>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</si>
  <si>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</si>
  <si>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</si>
  <si>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</si>
  <si>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</si>
  <si>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</si>
  <si>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</si>
  <si>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</si>
  <si>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</si>
  <si>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</si>
  <si>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</si>
  <si>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</si>
  <si>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</si>
  <si>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</si>
  <si>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</si>
  <si>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</si>
  <si>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</si>
  <si>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</si>
  <si>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</si>
  <si>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</si>
  <si>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</si>
  <si>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</si>
  <si>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</si>
  <si>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</si>
  <si>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</si>
  <si>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</si>
  <si>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</si>
  <si>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</si>
  <si>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</si>
  <si>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</si>
  <si>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</si>
  <si>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</si>
  <si>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</si>
  <si>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</si>
  <si>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</si>
  <si>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</si>
  <si>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</si>
  <si>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</si>
  <si>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</si>
  <si>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</si>
  <si>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</si>
  <si>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</si>
  <si>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</si>
  <si>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</si>
  <si>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</si>
  <si>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</si>
  <si>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</si>
  <si>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</si>
  <si>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</si>
  <si>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</si>
  <si>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</si>
  <si>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</si>
  <si>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</si>
  <si>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</si>
  <si>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</si>
  <si>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</si>
  <si>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</si>
  <si>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</si>
  <si>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</si>
  <si>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</si>
  <si>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</si>
  <si>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</si>
  <si>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</si>
  <si>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</si>
  <si>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</si>
  <si>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</si>
  <si>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</si>
  <si>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</si>
  <si>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</si>
  <si>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</si>
  <si>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</si>
  <si>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</si>
  <si>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</si>
  <si>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</si>
  <si>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</si>
  <si>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</si>
  <si>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</si>
  <si>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</si>
  <si>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</si>
  <si>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</si>
  <si>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</si>
  <si>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</si>
  <si>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</si>
  <si>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</si>
  <si>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</si>
  <si>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</si>
  <si>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</si>
  <si>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</si>
  <si>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</si>
  <si>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</si>
  <si>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</si>
  <si>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</si>
  <si>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</si>
  <si>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</si>
  <si>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</si>
  <si>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</si>
  <si>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</si>
  <si>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</si>
  <si>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</si>
  <si>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</si>
  <si>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</si>
  <si>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</si>
  <si>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</si>
  <si>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</si>
  <si>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</si>
  <si>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</si>
  <si>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</si>
  <si>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</si>
  <si>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</si>
  <si>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</si>
  <si>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</si>
  <si>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</si>
  <si>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</si>
  <si>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</si>
  <si>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</si>
  <si>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</si>
  <si>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</si>
  <si>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</si>
  <si>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</si>
  <si>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</si>
  <si>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</si>
  <si>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</si>
  <si>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</si>
  <si>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</si>
  <si>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</si>
  <si>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</si>
  <si>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</si>
  <si>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</si>
  <si>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</si>
  <si>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</si>
  <si>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</si>
  <si>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</si>
  <si>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</si>
  <si>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</si>
  <si>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</si>
  <si>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</si>
  <si>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</si>
  <si>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</si>
  <si>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</si>
  <si>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</si>
  <si>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</si>
  <si>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</si>
  <si>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</si>
  <si>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</si>
  <si>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</si>
  <si>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</si>
  <si>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</si>
  <si>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</si>
  <si>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</si>
  <si>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</si>
  <si>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</si>
  <si>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</si>
  <si>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</si>
  <si>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</si>
  <si>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</si>
  <si>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</si>
  <si>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</si>
  <si>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</si>
  <si>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</si>
  <si>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</si>
  <si>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</si>
  <si>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</si>
  <si>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</si>
  <si>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</si>
  <si>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</si>
  <si>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</si>
  <si>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</si>
  <si>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</si>
  <si>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</si>
  <si>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</si>
  <si>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</si>
  <si>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</si>
  <si>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</si>
  <si>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</si>
  <si>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</si>
  <si>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</si>
  <si>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</si>
  <si>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</si>
  <si>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</si>
  <si>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</si>
  <si>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</si>
  <si>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</si>
  <si>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</si>
  <si>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</si>
  <si>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</si>
  <si>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</si>
  <si>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</si>
  <si>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</si>
  <si>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</si>
  <si>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</si>
  <si>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</si>
  <si>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</si>
  <si>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</si>
  <si>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</si>
  <si>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</si>
  <si>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</si>
  <si>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</si>
  <si>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</si>
  <si>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</si>
  <si>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</si>
  <si>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</si>
  <si>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</si>
  <si>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</si>
  <si>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</si>
  <si>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</si>
  <si>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</si>
  <si>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</si>
  <si>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</si>
  <si>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</si>
  <si>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</si>
  <si>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</si>
  <si>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</si>
  <si>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</si>
  <si>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</si>
  <si>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</si>
  <si>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</si>
  <si>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</si>
  <si>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</si>
  <si>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</si>
  <si>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</si>
  <si>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</si>
  <si>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</si>
  <si>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</si>
  <si>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</si>
  <si>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</si>
  <si>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</si>
  <si>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</si>
  <si>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</si>
  <si>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</si>
  <si>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</si>
  <si>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</si>
  <si>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</si>
  <si>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</si>
  <si>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</si>
  <si>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</si>
  <si>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</si>
  <si>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</si>
  <si>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</si>
  <si>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</si>
  <si>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</si>
  <si>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</si>
  <si>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</si>
  <si>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</si>
  <si>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</si>
  <si>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</si>
  <si>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</si>
  <si>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</si>
  <si>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</si>
  <si>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</si>
  <si>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</si>
  <si>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</si>
  <si>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</si>
  <si>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</si>
  <si>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</si>
  <si>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</si>
  <si>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</si>
  <si>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</si>
  <si>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</si>
  <si>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</si>
  <si>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</si>
  <si>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</si>
  <si>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</si>
  <si>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</si>
  <si>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</si>
  <si>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</si>
  <si>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</si>
  <si>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</si>
  <si>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</si>
  <si>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</si>
  <si>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</si>
  <si>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</si>
  <si>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</si>
  <si>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</si>
  <si>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</si>
  <si>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</si>
  <si>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</si>
  <si>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</si>
  <si>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</si>
  <si>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</si>
  <si>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</si>
  <si>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</si>
  <si>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</si>
  <si>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</si>
  <si>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</si>
  <si>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</si>
  <si>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</si>
  <si>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</si>
  <si>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</si>
  <si>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</si>
  <si>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</si>
  <si>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</si>
  <si>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</si>
  <si>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</si>
  <si>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</si>
  <si>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</si>
  <si>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</si>
  <si>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</si>
  <si>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</si>
  <si>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</si>
  <si>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</si>
  <si>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</si>
  <si>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</si>
  <si>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</si>
  <si>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</si>
  <si>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</si>
  <si>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</si>
  <si>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</si>
  <si>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</si>
  <si>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</si>
  <si>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</si>
  <si>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</si>
  <si>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</si>
  <si>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</si>
  <si>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</si>
  <si>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</si>
  <si>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</si>
  <si>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</si>
  <si>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</si>
  <si>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</si>
  <si>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</si>
  <si>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</si>
  <si>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</si>
  <si>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</si>
  <si>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</si>
  <si>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</si>
  <si>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</si>
  <si>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</si>
  <si>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</si>
  <si>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</si>
  <si>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</si>
  <si>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</si>
  <si>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</si>
  <si>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</si>
  <si>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</si>
  <si>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</si>
  <si>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</si>
  <si>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</si>
  <si>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</si>
  <si>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</si>
  <si>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</si>
  <si>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</si>
  <si>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</si>
  <si>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</si>
  <si>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</si>
  <si>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</si>
  <si>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</si>
  <si>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</si>
  <si>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</si>
  <si>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</si>
  <si>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</si>
  <si>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</si>
  <si>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</si>
  <si>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</si>
  <si>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</si>
  <si>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</si>
  <si>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</si>
  <si>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</si>
  <si>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</si>
  <si>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</si>
  <si>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</si>
  <si>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</si>
  <si>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</si>
  <si>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</si>
  <si>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</si>
  <si>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</si>
  <si>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</si>
  <si>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</si>
  <si>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</si>
  <si>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</si>
  <si>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</si>
  <si>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</si>
  <si>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</si>
  <si>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</si>
  <si>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</si>
  <si>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</si>
  <si>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</si>
  <si>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</si>
  <si>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</si>
  <si>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</si>
  <si>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</si>
  <si>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</si>
  <si>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</si>
  <si>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</si>
  <si>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</si>
  <si>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</si>
  <si>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</si>
  <si>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</si>
  <si>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</si>
  <si>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</si>
  <si>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</si>
  <si>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</si>
  <si>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</si>
  <si>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</si>
  <si>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</si>
  <si>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</si>
  <si>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</si>
  <si>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</si>
  <si>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</si>
  <si>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</si>
  <si>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</si>
  <si>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</si>
  <si>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</si>
  <si>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</si>
  <si>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</si>
  <si>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</si>
  <si>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</si>
  <si>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</si>
  <si>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</si>
  <si>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</si>
  <si>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</si>
  <si>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</si>
  <si>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</si>
  <si>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</si>
  <si>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</si>
  <si>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</si>
  <si>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</si>
  <si>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</si>
  <si>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</si>
  <si>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</si>
  <si>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</si>
  <si>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</si>
  <si>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</si>
  <si>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</si>
  <si>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</si>
  <si>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</si>
  <si>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</si>
  <si>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</si>
  <si>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</si>
  <si>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</si>
  <si>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</si>
  <si>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</si>
  <si>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</si>
  <si>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</si>
  <si>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</si>
  <si>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</si>
  <si>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</si>
  <si>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</si>
  <si>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</si>
  <si>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</si>
  <si>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</si>
  <si>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</si>
  <si>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</si>
  <si>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</si>
  <si>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</si>
  <si>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</si>
  <si>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</si>
  <si>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</si>
  <si>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</si>
  <si>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</si>
  <si>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</si>
  <si>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</si>
  <si>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</si>
  <si>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</si>
  <si>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</si>
  <si>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</si>
  <si>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</si>
  <si>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</si>
  <si>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</si>
  <si>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</si>
  <si>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</si>
  <si>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</si>
  <si>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</si>
  <si>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</si>
  <si>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</si>
  <si>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</si>
  <si>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</si>
  <si>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</si>
  <si>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</si>
  <si>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</si>
  <si>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</si>
  <si>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</si>
  <si>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</si>
  <si>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</si>
  <si>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</si>
  <si>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</si>
  <si>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</si>
  <si>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</si>
  <si>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</si>
  <si>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</si>
  <si>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</si>
  <si>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</si>
  <si>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</si>
  <si>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</si>
  <si>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</si>
  <si>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</si>
  <si>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</si>
  <si>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</si>
  <si>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</si>
  <si>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</si>
  <si>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</si>
  <si>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</si>
  <si>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</si>
  <si>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</si>
  <si>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</si>
  <si>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</si>
  <si>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</si>
  <si>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</si>
  <si>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</si>
  <si>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</si>
  <si>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</si>
  <si>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</si>
  <si>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</si>
  <si>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</si>
  <si>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</si>
  <si>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</si>
  <si>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</si>
  <si>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</si>
  <si>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</si>
  <si>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</si>
  <si>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</si>
  <si>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</si>
  <si>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</si>
  <si>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</si>
  <si>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</si>
  <si>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</si>
  <si>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</si>
  <si>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</si>
  <si>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</si>
  <si>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</si>
  <si>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</si>
  <si>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</si>
  <si>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</si>
  <si>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</si>
  <si>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</si>
  <si>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</si>
  <si>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</si>
  <si>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</si>
  <si>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</si>
  <si>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</si>
  <si>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</si>
  <si>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</si>
  <si>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</si>
  <si>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</si>
  <si>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</si>
  <si>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</si>
  <si>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</si>
  <si>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</si>
  <si>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</si>
  <si>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</si>
  <si>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</si>
  <si>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</si>
  <si>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</si>
  <si>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</si>
  <si>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</si>
  <si>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</si>
  <si>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</si>
  <si>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</si>
  <si>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</si>
  <si>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</si>
  <si>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</si>
  <si>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</si>
  <si>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</si>
  <si>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</si>
  <si>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</si>
  <si>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</si>
  <si>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</si>
  <si>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</si>
  <si>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</si>
  <si>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</si>
  <si>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</si>
  <si>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</si>
  <si>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</si>
  <si>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</si>
  <si>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</si>
  <si>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</si>
  <si>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</si>
  <si>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</si>
  <si>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</si>
  <si>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</si>
  <si>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</si>
  <si>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</si>
  <si>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</si>
  <si>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</si>
  <si>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</si>
  <si>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</si>
  <si>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</si>
  <si>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</si>
  <si>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</si>
  <si>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</si>
  <si>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</si>
  <si>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</si>
  <si>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</si>
  <si>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</si>
  <si>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</si>
  <si>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</si>
  <si>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</si>
  <si>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</si>
  <si>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</si>
  <si>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</si>
  <si>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</si>
  <si>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</si>
  <si>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</si>
  <si>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</si>
  <si>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</si>
  <si>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</si>
  <si>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</si>
  <si>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</si>
  <si>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</si>
  <si>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</si>
  <si>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</si>
  <si>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</si>
  <si>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</si>
  <si>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</si>
  <si>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</si>
  <si>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</si>
  <si>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</si>
  <si>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</si>
  <si>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</si>
  <si>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</si>
  <si>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</si>
  <si>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</si>
  <si>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</si>
  <si>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</si>
  <si>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</si>
  <si>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</si>
  <si>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</si>
  <si>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</si>
  <si>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</si>
  <si>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</si>
  <si>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</si>
  <si>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</si>
  <si>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</si>
  <si>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</si>
  <si>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</si>
  <si>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</si>
  <si>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</si>
  <si>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</si>
  <si>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</si>
  <si>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</si>
  <si>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</si>
  <si>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</si>
  <si>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</si>
  <si>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</si>
  <si>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</si>
  <si>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</si>
  <si>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</si>
  <si>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</si>
  <si>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</si>
  <si>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</si>
  <si>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</si>
  <si>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</si>
  <si>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</si>
  <si>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</si>
  <si>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</si>
  <si>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</si>
  <si>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</si>
  <si>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</si>
  <si>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</si>
  <si>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</si>
  <si>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</si>
  <si>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</si>
  <si>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</si>
  <si>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</si>
  <si>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</si>
  <si>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</si>
  <si>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</si>
  <si>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</si>
  <si>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</si>
  <si>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</si>
  <si>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</si>
  <si>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</si>
  <si>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</si>
  <si>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</si>
  <si>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</si>
  <si>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</si>
  <si>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</si>
  <si>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</si>
  <si>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</si>
  <si>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</si>
  <si>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</si>
  <si>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</si>
  <si>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</si>
  <si>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</si>
  <si>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</si>
  <si>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</si>
  <si>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</si>
  <si>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</si>
  <si>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</si>
  <si>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</si>
  <si>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</si>
  <si>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</si>
  <si>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</si>
  <si>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</si>
  <si>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</si>
  <si>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</si>
  <si>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</si>
  <si>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</si>
  <si>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</si>
  <si>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</si>
  <si>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</si>
  <si>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</si>
  <si>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</si>
  <si>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</si>
  <si>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</si>
  <si>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</si>
  <si>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</si>
  <si>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</si>
  <si>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</si>
  <si>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</si>
  <si>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</si>
  <si>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</si>
  <si>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</si>
  <si>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</si>
  <si>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</si>
  <si>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</si>
  <si>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</si>
  <si>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</si>
  <si>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</si>
  <si>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</si>
  <si>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</si>
  <si>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</si>
  <si>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</si>
  <si>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</si>
  <si>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</si>
  <si>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</si>
  <si>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</si>
  <si>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</si>
  <si>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</si>
  <si>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</si>
  <si>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</si>
  <si>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</si>
  <si>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</si>
  <si>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</si>
  <si>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</si>
  <si>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</si>
  <si>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</si>
  <si>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</si>
  <si>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</si>
  <si>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</si>
  <si>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</si>
  <si>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</si>
  <si>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</si>
  <si>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</si>
  <si>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</si>
  <si>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</si>
  <si>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</si>
  <si>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</si>
  <si>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</si>
  <si>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</si>
  <si>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</si>
  <si>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</si>
  <si>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</si>
  <si>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</si>
  <si>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</si>
  <si>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</si>
  <si>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</si>
  <si>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</si>
  <si>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</si>
  <si>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</si>
  <si>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</si>
  <si>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</si>
  <si>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</si>
  <si>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</si>
  <si>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</si>
  <si>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</si>
  <si>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</si>
  <si>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</si>
  <si>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</si>
  <si>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</si>
  <si>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</si>
  <si>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</si>
  <si>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</si>
  <si>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</si>
  <si>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</si>
  <si>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</si>
  <si>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</si>
  <si>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</si>
  <si>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</si>
  <si>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</si>
  <si>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</si>
  <si>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</si>
  <si>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</si>
  <si>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</si>
  <si>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</si>
  <si>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</si>
  <si>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</si>
  <si>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</si>
  <si>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</si>
  <si>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</si>
  <si>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</si>
  <si>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</si>
  <si>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</si>
  <si>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</si>
  <si>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</si>
  <si>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</si>
  <si>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</si>
  <si>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</si>
  <si>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</si>
  <si>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</si>
  <si>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</si>
  <si>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</si>
  <si>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</si>
  <si>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</si>
  <si>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</si>
  <si>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</si>
  <si>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</si>
  <si>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</si>
  <si>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</si>
  <si>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</si>
  <si>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</si>
  <si>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</si>
  <si>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</si>
  <si>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</si>
  <si>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</si>
  <si>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</si>
  <si>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</si>
  <si>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</si>
  <si>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</si>
  <si>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</si>
  <si>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</si>
  <si>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</si>
  <si>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</si>
  <si>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</si>
  <si>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</si>
  <si>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</si>
  <si>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</si>
  <si>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</si>
  <si>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</si>
  <si>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</si>
  <si>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</si>
  <si>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</si>
  <si>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</si>
  <si>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</si>
  <si>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</si>
  <si>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</si>
  <si>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</si>
  <si>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</si>
  <si>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</si>
  <si>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</si>
  <si>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</si>
  <si>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</si>
  <si>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</si>
  <si>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</si>
  <si>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</si>
  <si>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</si>
  <si>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</si>
  <si>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</si>
  <si>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</si>
  <si>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</si>
  <si>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</si>
  <si>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</si>
  <si>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</si>
  <si>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</si>
  <si>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</si>
  <si>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</si>
  <si>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</si>
  <si>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</si>
  <si>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</si>
  <si>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</si>
  <si>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</si>
  <si>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</si>
  <si>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</si>
  <si>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</si>
  <si>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</si>
  <si>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</si>
  <si>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</si>
  <si>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</si>
  <si>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</si>
  <si>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</si>
  <si>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</si>
  <si>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</si>
  <si>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</si>
  <si>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</si>
  <si>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</si>
  <si>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</si>
  <si>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</si>
  <si>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</si>
  <si>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</si>
  <si>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</si>
  <si>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</si>
  <si>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</si>
  <si>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</si>
  <si>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</si>
  <si>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</si>
  <si>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</si>
  <si>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</si>
  <si>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</si>
  <si>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</si>
  <si>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</si>
  <si>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</si>
  <si>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</si>
  <si>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</si>
  <si>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</si>
  <si>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</si>
  <si>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</si>
  <si>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</si>
  <si>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</si>
  <si>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</si>
  <si>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</si>
  <si>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</si>
  <si>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</si>
  <si>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</si>
  <si>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</si>
  <si>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</si>
  <si>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</si>
  <si>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</si>
  <si>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</si>
  <si>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</si>
  <si>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</si>
  <si>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</si>
  <si>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</si>
  <si>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</si>
  <si>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</si>
  <si>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</si>
  <si>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</si>
  <si>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</si>
  <si>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</si>
  <si>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</si>
  <si>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</si>
  <si>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</si>
  <si>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</si>
  <si>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</si>
  <si>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</si>
  <si>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</si>
  <si>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</si>
  <si>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</si>
  <si>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</si>
  <si>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</si>
  <si>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</si>
  <si>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</si>
  <si>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</si>
  <si>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</si>
  <si>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</si>
  <si>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</si>
  <si>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</si>
  <si>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</si>
  <si>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</si>
  <si>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</si>
  <si>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</si>
  <si>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</si>
  <si>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</si>
  <si>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</si>
  <si>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</si>
  <si>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</si>
  <si>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</si>
  <si>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</si>
  <si>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</si>
  <si>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</si>
  <si>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</si>
  <si>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</si>
  <si>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</si>
  <si>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</si>
  <si>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</si>
  <si>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</si>
  <si>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</si>
  <si>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</si>
  <si>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</si>
  <si>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</si>
  <si>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</si>
  <si>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</si>
  <si>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</si>
  <si>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</si>
  <si>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</si>
  <si>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</si>
  <si>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</si>
  <si>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</si>
  <si>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</si>
  <si>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</si>
  <si>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</si>
  <si>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</si>
  <si>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</si>
  <si>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</si>
  <si>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</si>
  <si>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</si>
  <si>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</si>
  <si>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</si>
  <si>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</si>
  <si>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</si>
  <si>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</si>
  <si>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</si>
  <si>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</si>
  <si>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</si>
  <si>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</si>
  <si>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</si>
  <si>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</si>
  <si>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</si>
  <si>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</si>
  <si>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</si>
  <si>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</si>
  <si>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</si>
  <si>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</si>
  <si>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</si>
  <si>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</si>
  <si>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</si>
  <si>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</si>
  <si>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</si>
  <si>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</si>
  <si>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</si>
  <si>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</si>
  <si>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</si>
  <si>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</si>
  <si>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</si>
  <si>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</si>
  <si>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</si>
  <si>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</si>
  <si>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</si>
  <si>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</si>
  <si>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</si>
  <si>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</si>
  <si>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</si>
  <si>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</si>
  <si>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</si>
  <si>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</si>
  <si>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</si>
  <si>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</si>
  <si>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</si>
  <si>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</si>
  <si>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</si>
  <si>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</si>
  <si>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</si>
  <si>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</si>
  <si>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</si>
  <si>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</si>
  <si>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</si>
  <si>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</si>
  <si>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</si>
  <si>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</si>
  <si>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</si>
  <si>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</si>
  <si>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</si>
  <si>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</si>
  <si>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</si>
  <si>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</si>
  <si>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</si>
  <si>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</si>
  <si>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</si>
  <si>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</si>
  <si>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</si>
  <si>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</si>
  <si>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</si>
  <si>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</si>
  <si>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</si>
  <si>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</si>
  <si>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</si>
  <si>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</si>
  <si>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</si>
  <si>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</si>
  <si>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</si>
  <si>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</si>
  <si>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</si>
  <si>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</si>
  <si>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</si>
  <si>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</si>
  <si>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</si>
  <si>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</si>
  <si>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</si>
  <si>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</si>
  <si>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</si>
  <si>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</si>
  <si>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</si>
  <si>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</si>
  <si>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</si>
  <si>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</si>
  <si>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</si>
  <si>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</si>
  <si>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</si>
  <si>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</si>
  <si>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</si>
  <si>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</si>
  <si>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</si>
  <si>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</si>
  <si>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</si>
  <si>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</si>
  <si>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</si>
  <si>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</si>
  <si>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</si>
  <si>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</si>
  <si>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</si>
  <si>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</si>
  <si>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</si>
  <si>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</si>
  <si>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</si>
  <si>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</si>
  <si>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</si>
  <si>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</si>
  <si>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</si>
  <si>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</si>
  <si>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</si>
  <si>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</si>
  <si>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</si>
  <si>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</si>
  <si>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</si>
  <si>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</si>
  <si>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</si>
  <si>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</si>
  <si>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</si>
  <si>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</si>
  <si>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</si>
  <si>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</si>
  <si>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</si>
  <si>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</si>
  <si>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</si>
  <si>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</si>
  <si>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</si>
  <si>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</si>
  <si>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</si>
  <si>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</si>
  <si>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</si>
  <si>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</si>
  <si>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</si>
  <si>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</si>
  <si>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</si>
  <si>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</si>
  <si>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</si>
  <si>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</si>
  <si>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</si>
  <si>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</si>
  <si>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</si>
  <si>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</si>
  <si>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</si>
  <si>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</si>
  <si>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</si>
  <si>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</si>
  <si>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</si>
  <si>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</si>
  <si>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</si>
  <si>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</si>
  <si>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</si>
  <si>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</si>
  <si>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</si>
  <si>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</si>
  <si>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</si>
  <si>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</si>
  <si>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</si>
  <si>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</si>
  <si>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</si>
  <si>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</si>
  <si>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</si>
  <si>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</si>
  <si>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</si>
  <si>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</si>
  <si>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</si>
  <si>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</si>
  <si>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</si>
  <si>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</si>
  <si>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</si>
  <si>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</si>
  <si>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</si>
  <si>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</si>
  <si>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</si>
  <si>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</si>
  <si>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</si>
  <si>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</si>
  <si>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</si>
  <si>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</si>
  <si>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</si>
  <si>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</si>
  <si>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</si>
  <si>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</si>
  <si>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</si>
  <si>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</si>
  <si>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</si>
  <si>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</si>
  <si>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</si>
  <si>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</si>
  <si>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</si>
  <si>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</si>
  <si>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</si>
  <si>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</si>
  <si>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</si>
  <si>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</si>
  <si>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</si>
  <si>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</si>
  <si>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</si>
  <si>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</si>
  <si>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</si>
  <si>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</si>
  <si>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</si>
  <si>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</si>
  <si>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</si>
  <si>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</si>
  <si>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</si>
  <si>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</si>
  <si>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</si>
  <si>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</si>
  <si>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</si>
  <si>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</si>
  <si>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</si>
  <si>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</si>
  <si>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</si>
  <si>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</si>
  <si>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</si>
  <si>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</si>
  <si>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</si>
  <si>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</si>
  <si>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</si>
  <si>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</si>
  <si>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</si>
  <si>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</si>
  <si>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</si>
  <si>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</si>
  <si>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</si>
  <si>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</si>
  <si>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</si>
  <si>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</si>
  <si>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</si>
  <si>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</si>
  <si>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</si>
  <si>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</si>
  <si>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</si>
  <si>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</si>
  <si>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</si>
  <si>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</si>
  <si>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</si>
  <si>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</si>
  <si>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</si>
  <si>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</si>
  <si>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</si>
  <si>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</si>
  <si>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</si>
  <si>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</si>
  <si>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</si>
  <si>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</si>
  <si>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</si>
  <si>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</si>
  <si>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</si>
  <si>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</si>
  <si>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</si>
  <si>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</si>
  <si>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</si>
  <si>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</si>
  <si>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</si>
  <si>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</si>
  <si>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</si>
  <si>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</si>
  <si>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</si>
  <si>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</si>
  <si>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</si>
  <si>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</si>
  <si>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</si>
  <si>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</si>
  <si>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</si>
  <si>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</si>
  <si>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</si>
  <si>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</si>
  <si>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</si>
  <si>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</si>
  <si>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</si>
  <si>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</si>
  <si>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</si>
  <si>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</si>
  <si>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</si>
  <si>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</si>
  <si>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</si>
  <si>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</si>
  <si>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</si>
  <si>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</si>
  <si>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</si>
  <si>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</si>
  <si>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</si>
  <si>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</si>
  <si>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</si>
  <si>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</si>
  <si>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</si>
  <si>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</si>
  <si>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</si>
  <si>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</si>
  <si>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</si>
  <si>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</si>
  <si>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</si>
  <si>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</si>
  <si>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</si>
  <si>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</si>
  <si>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</si>
  <si>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</si>
  <si>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</si>
  <si>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</si>
  <si>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</si>
  <si>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</si>
  <si>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</si>
  <si>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</si>
  <si>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</si>
  <si>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</si>
  <si>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</si>
  <si>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</si>
  <si>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</si>
  <si>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</si>
  <si>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</si>
  <si>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</si>
  <si>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</si>
  <si>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</si>
  <si>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</si>
  <si>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</si>
  <si>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</si>
  <si>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</si>
  <si>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</si>
  <si>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</si>
  <si>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</si>
  <si>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</si>
  <si>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</si>
  <si>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</si>
  <si>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</si>
  <si>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</si>
  <si>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</si>
  <si>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</si>
  <si>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</si>
  <si>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</si>
  <si>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</si>
  <si>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</si>
  <si>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</si>
  <si>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</si>
  <si>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</si>
  <si>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</si>
  <si>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</si>
  <si>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</si>
  <si>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</si>
  <si>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</si>
  <si>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</si>
  <si>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</si>
  <si>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</si>
  <si>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</si>
  <si>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</si>
  <si>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</si>
  <si>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</si>
  <si>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</si>
  <si>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</si>
  <si>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</si>
  <si>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</si>
  <si>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</si>
  <si>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</si>
  <si>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</si>
  <si>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</si>
  <si>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</si>
  <si>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</si>
  <si>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</si>
  <si>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</si>
  <si>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</si>
  <si>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</si>
  <si>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</si>
  <si>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</si>
  <si>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</si>
  <si>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</si>
  <si>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</si>
  <si>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</si>
  <si>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</si>
  <si>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</si>
  <si>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</si>
  <si>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</si>
  <si>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</si>
  <si>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</si>
  <si>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</si>
  <si>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</si>
  <si>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</si>
  <si>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</si>
  <si>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</si>
  <si>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</si>
  <si>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</si>
  <si>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</si>
  <si>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</si>
  <si>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</si>
  <si>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</si>
  <si>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</si>
  <si>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</si>
  <si>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</si>
  <si>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</si>
  <si>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</si>
  <si>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</si>
  <si>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</si>
  <si>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</si>
  <si>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</si>
  <si>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</si>
  <si>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</si>
  <si>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</si>
  <si>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</si>
  <si>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</si>
  <si>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</si>
  <si>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</si>
  <si>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</si>
  <si>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</si>
  <si>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</si>
  <si>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</si>
  <si>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</si>
  <si>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</si>
  <si>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</si>
  <si>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</si>
  <si>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</si>
  <si>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</si>
  <si>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</si>
  <si>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</si>
  <si>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</si>
  <si>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</si>
  <si>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</si>
  <si>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</si>
  <si>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</si>
  <si>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</si>
  <si>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</si>
  <si>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</si>
  <si>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</si>
  <si>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</si>
  <si>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</si>
  <si>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</si>
  <si>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</si>
  <si>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</si>
  <si>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</si>
  <si>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</si>
  <si>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</si>
  <si>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</si>
  <si>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</si>
  <si>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</si>
  <si>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</si>
  <si>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</si>
  <si>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</si>
  <si>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</si>
  <si>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</si>
  <si>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</si>
  <si>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</si>
  <si>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</si>
  <si>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</si>
  <si>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</si>
  <si>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</si>
  <si>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</si>
  <si>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</si>
  <si>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</si>
  <si>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</si>
  <si>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</si>
  <si>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</si>
  <si>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</si>
  <si>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</si>
  <si>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</si>
  <si>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</si>
  <si>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</si>
  <si>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</si>
  <si>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</si>
  <si>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</si>
  <si>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</si>
  <si>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</si>
  <si>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</si>
  <si>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</si>
  <si>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</si>
  <si>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</si>
  <si>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</si>
  <si>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</si>
  <si>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</si>
  <si>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</si>
  <si>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</si>
  <si>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</si>
  <si>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</si>
  <si>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</si>
  <si>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</si>
  <si>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</si>
  <si>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</si>
  <si>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</si>
  <si>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</si>
  <si>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</si>
  <si>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</si>
  <si>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</si>
  <si>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</si>
  <si>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</si>
  <si>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</si>
  <si>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</si>
  <si>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</si>
  <si>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</si>
  <si>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</si>
  <si>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</si>
  <si>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</si>
  <si>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</si>
  <si>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</si>
  <si>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</si>
  <si>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</si>
  <si>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</si>
  <si>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</si>
  <si>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</si>
  <si>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</si>
  <si>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</si>
  <si>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</si>
  <si>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</si>
  <si>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</si>
  <si>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</si>
  <si>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</si>
  <si>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</si>
  <si>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</si>
  <si>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</si>
  <si>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</si>
  <si>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</si>
  <si>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</si>
  <si>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</si>
  <si>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</si>
  <si>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</si>
  <si>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</si>
  <si>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</si>
  <si>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</si>
  <si>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</si>
  <si>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</si>
  <si>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</si>
  <si>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</si>
  <si>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</si>
  <si>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</si>
  <si>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</si>
  <si>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</si>
  <si>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</si>
  <si>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</si>
  <si>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</si>
  <si>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</si>
  <si>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</si>
  <si>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</si>
  <si>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</si>
  <si>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</si>
  <si>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</si>
  <si>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</si>
  <si>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</si>
  <si>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</si>
  <si>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</si>
  <si>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</si>
  <si>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</si>
  <si>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</si>
  <si>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</si>
  <si>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</si>
  <si>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</si>
  <si>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</si>
  <si>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</si>
  <si>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</si>
  <si>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</si>
  <si>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</si>
  <si>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</si>
  <si>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</si>
  <si>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</si>
  <si>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</si>
  <si>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</si>
  <si>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</si>
  <si>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</si>
  <si>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</si>
  <si>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</si>
  <si>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</si>
  <si>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</si>
  <si>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</si>
  <si>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</si>
  <si>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</si>
  <si>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</si>
  <si>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</si>
  <si>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</si>
  <si>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</si>
  <si>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</si>
  <si>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</si>
  <si>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</si>
  <si>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</si>
  <si>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</si>
  <si>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</si>
  <si>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</si>
  <si>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</si>
  <si>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</si>
  <si>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</si>
  <si>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</si>
  <si>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</si>
  <si>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</si>
  <si>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</si>
  <si>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</si>
  <si>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</si>
  <si>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</si>
  <si>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</si>
  <si>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</si>
  <si>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</si>
  <si>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</si>
  <si>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</si>
  <si>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</si>
  <si>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</si>
  <si>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</si>
  <si>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</si>
  <si>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</si>
  <si>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</si>
  <si>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</si>
  <si>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</si>
  <si>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</si>
  <si>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</si>
  <si>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</si>
  <si>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</si>
  <si>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</si>
  <si>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</si>
  <si>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</si>
  <si>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</si>
  <si>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</si>
  <si>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</si>
  <si>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</si>
  <si>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</si>
  <si>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</si>
  <si>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</si>
  <si>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</si>
  <si>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</si>
  <si>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</si>
  <si>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</si>
  <si>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</si>
  <si>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</si>
  <si>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</si>
  <si>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</si>
  <si>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</si>
  <si>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</si>
  <si>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</si>
  <si>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</si>
  <si>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</si>
  <si>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</si>
  <si>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</si>
  <si>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</si>
  <si>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</si>
  <si>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</si>
  <si>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</si>
  <si>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</si>
  <si>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</si>
  <si>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</si>
  <si>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</si>
  <si>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</si>
  <si>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</si>
  <si>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</si>
  <si>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</si>
  <si>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</si>
  <si>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</si>
  <si>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</si>
  <si>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</si>
  <si>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</si>
  <si>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</si>
  <si>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</si>
  <si>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</si>
  <si>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</si>
  <si>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</si>
  <si>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</si>
  <si>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</si>
  <si>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</si>
  <si>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</si>
  <si>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</si>
  <si>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</si>
  <si>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</si>
  <si>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</si>
  <si>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</si>
  <si>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</si>
  <si>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</si>
  <si>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</si>
  <si>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</si>
  <si>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</si>
  <si>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</si>
  <si>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</si>
  <si>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</si>
  <si>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</si>
  <si>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</si>
  <si>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</si>
  <si>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</si>
  <si>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</si>
  <si>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</si>
  <si>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</si>
  <si>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</si>
  <si>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</si>
  <si>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</si>
  <si>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</si>
  <si>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</si>
  <si>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</si>
  <si>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</si>
  <si>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</si>
  <si>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</si>
  <si>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</si>
  <si>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</si>
  <si>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</si>
  <si>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</si>
  <si>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</si>
  <si>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</si>
  <si>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</si>
  <si>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</si>
  <si>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</si>
  <si>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</si>
  <si>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</si>
  <si>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</si>
  <si>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</si>
  <si>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</si>
  <si>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</si>
  <si>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</si>
  <si>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</si>
  <si>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</si>
  <si>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</si>
  <si>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</si>
  <si>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</si>
  <si>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</si>
  <si>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</si>
  <si>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</si>
  <si>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</si>
  <si>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</si>
  <si>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</si>
  <si>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</si>
  <si>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</si>
  <si>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</si>
  <si>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</si>
  <si>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</si>
  <si>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</si>
  <si>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</si>
  <si>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</si>
  <si>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</si>
  <si>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</si>
  <si>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</si>
  <si>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</si>
  <si>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</si>
  <si>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</si>
  <si>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</si>
  <si>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</si>
  <si>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</si>
  <si>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</si>
  <si>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</si>
  <si>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</si>
  <si>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</si>
  <si>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</si>
  <si>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</si>
  <si>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</si>
  <si>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</si>
  <si>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</si>
  <si>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</si>
  <si>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</si>
  <si>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</si>
  <si>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</si>
  <si>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</si>
  <si>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</si>
  <si>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</si>
  <si>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</si>
  <si>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</si>
  <si>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</si>
  <si>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</si>
  <si>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</si>
  <si>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</si>
  <si>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</si>
  <si>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</si>
  <si>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</si>
  <si>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</si>
  <si>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</si>
  <si>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</si>
  <si>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</si>
  <si>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</si>
  <si>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</si>
  <si>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</si>
  <si>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</si>
  <si>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</si>
  <si>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</si>
  <si>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</si>
  <si>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</si>
  <si>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</si>
  <si>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</si>
  <si>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</si>
  <si>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</si>
  <si>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</si>
  <si>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</si>
  <si>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</si>
  <si>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</si>
  <si>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</si>
  <si>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</si>
  <si>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</si>
  <si>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</si>
  <si>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</si>
  <si>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</si>
  <si>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</si>
  <si>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</si>
  <si>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</si>
  <si>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</si>
  <si>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</si>
  <si>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</si>
  <si>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</si>
  <si>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</si>
  <si>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</si>
  <si>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</si>
  <si>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</si>
  <si>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</si>
  <si>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</si>
  <si>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</si>
  <si>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</si>
  <si>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</si>
  <si>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</si>
  <si>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</si>
  <si>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</si>
  <si>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</si>
  <si>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</si>
  <si>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</si>
  <si>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</si>
  <si>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</si>
  <si>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</si>
  <si>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</si>
  <si>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</si>
  <si>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</si>
  <si>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</si>
  <si>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</si>
  <si>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</si>
  <si>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</si>
  <si>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</si>
  <si>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</si>
  <si>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</si>
  <si>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</si>
  <si>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</si>
  <si>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</si>
  <si>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</si>
  <si>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</si>
  <si>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</si>
  <si>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</si>
  <si>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</si>
  <si>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</si>
  <si>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</si>
  <si>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</si>
  <si>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</si>
  <si>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</si>
  <si>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</si>
  <si>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</si>
  <si>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</si>
  <si>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</si>
  <si>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</si>
  <si>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</si>
  <si>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</si>
  <si>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</si>
  <si>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</si>
  <si>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</si>
  <si>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</si>
  <si>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</si>
  <si>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</si>
  <si>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</si>
  <si>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</si>
  <si>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</si>
  <si>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</si>
  <si>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</si>
  <si>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</si>
  <si>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</si>
  <si>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</si>
  <si>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</si>
  <si>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</si>
  <si>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</si>
  <si>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</si>
  <si>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</si>
  <si>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</si>
  <si>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</si>
  <si>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</si>
  <si>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</si>
  <si>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</si>
  <si>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</si>
  <si>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</si>
  <si>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</si>
  <si>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</si>
  <si>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</si>
  <si>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</si>
  <si>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</si>
  <si>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</si>
  <si>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</si>
  <si>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</si>
  <si>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</si>
  <si>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</si>
  <si>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</si>
  <si>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</si>
  <si>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</si>
  <si>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</si>
  <si>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</si>
  <si>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</si>
  <si>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</si>
  <si>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</si>
  <si>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</si>
  <si>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</si>
  <si>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</si>
  <si>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</si>
  <si>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</si>
  <si>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</si>
  <si>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</si>
  <si>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</si>
  <si>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</si>
  <si>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</si>
  <si>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</si>
  <si>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</si>
  <si>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</si>
  <si>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</si>
  <si>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</si>
  <si>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</si>
  <si>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</si>
  <si>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</si>
  <si>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</si>
  <si>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</si>
  <si>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</si>
  <si>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</si>
  <si>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</si>
  <si>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</si>
  <si>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</si>
  <si>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</si>
  <si>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</si>
  <si>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</si>
  <si>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</si>
  <si>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</si>
  <si>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</si>
  <si>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</si>
  <si>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</si>
  <si>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</si>
  <si>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</si>
  <si>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</si>
  <si>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</si>
  <si>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</si>
  <si>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</si>
  <si>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</si>
  <si>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</si>
  <si>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</si>
  <si>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</si>
  <si>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</si>
  <si>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</si>
  <si>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</si>
  <si>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</si>
  <si>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</si>
  <si>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</si>
  <si>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</si>
  <si>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</si>
  <si>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</si>
  <si>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</si>
  <si>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</si>
  <si>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</si>
  <si>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</si>
  <si>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</si>
  <si>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</si>
  <si>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</si>
  <si>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</si>
  <si>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</si>
  <si>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</si>
  <si>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</si>
  <si>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</si>
  <si>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</si>
  <si>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</si>
  <si>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</si>
  <si>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</si>
  <si>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</si>
  <si>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</si>
  <si>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</si>
  <si>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</si>
  <si>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</si>
  <si>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</si>
  <si>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</si>
  <si>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</si>
  <si>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</si>
  <si>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</si>
  <si>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</si>
  <si>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</si>
  <si>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</si>
  <si>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</si>
  <si>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</si>
  <si>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</si>
  <si>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</si>
  <si>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</si>
  <si>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</si>
  <si>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</si>
  <si>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</si>
  <si>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</si>
  <si>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</si>
  <si>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</si>
  <si>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</si>
  <si>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</si>
  <si>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</si>
  <si>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</si>
  <si>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</si>
  <si>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</si>
  <si>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</si>
  <si>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</si>
  <si>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</si>
  <si>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</si>
  <si>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</si>
  <si>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</si>
  <si>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</si>
  <si>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</si>
  <si>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</si>
  <si>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</si>
  <si>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</si>
  <si>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</si>
  <si>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</si>
  <si>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</si>
  <si>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</si>
  <si>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</si>
  <si>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</si>
  <si>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</si>
  <si>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</si>
  <si>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</si>
  <si>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</si>
  <si>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</si>
  <si>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</si>
  <si>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</si>
  <si>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</si>
  <si>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</si>
  <si>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</si>
  <si>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</si>
  <si>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</si>
  <si>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</si>
  <si>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</si>
  <si>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</si>
  <si>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</si>
  <si>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</si>
  <si>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</si>
  <si>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</si>
  <si>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</si>
  <si>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</si>
  <si>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</si>
  <si>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</si>
  <si>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</si>
  <si>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</si>
  <si>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</si>
  <si>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</si>
  <si>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</si>
  <si>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</si>
  <si>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</si>
  <si>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</si>
  <si>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</si>
  <si>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</si>
  <si>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</si>
  <si>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</si>
  <si>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</si>
  <si>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</si>
  <si>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</si>
  <si>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</si>
  <si>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</si>
  <si>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</si>
  <si>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</si>
  <si>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</si>
  <si>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</si>
  <si>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</si>
  <si>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</si>
  <si>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</si>
  <si>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</si>
  <si>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</si>
  <si>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</si>
  <si>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</si>
  <si>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</si>
  <si>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</si>
  <si>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</si>
  <si>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</si>
  <si>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</si>
  <si>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</si>
  <si>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</si>
  <si>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</si>
  <si>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</si>
  <si>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</si>
  <si>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</si>
  <si>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</si>
  <si>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</si>
  <si>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</si>
  <si>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</si>
  <si>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</si>
  <si>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</si>
  <si>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</si>
  <si>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</si>
  <si>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</si>
  <si>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</si>
  <si>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</si>
  <si>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</si>
  <si>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</si>
  <si>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</si>
  <si>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</si>
  <si>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</si>
  <si>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</si>
  <si>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</si>
  <si>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</si>
  <si>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</si>
  <si>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</si>
  <si>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</si>
  <si>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</si>
  <si>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</si>
  <si>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</si>
  <si>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</si>
  <si>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</si>
  <si>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</si>
  <si>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</si>
  <si>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</si>
  <si>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</si>
  <si>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</si>
  <si>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</si>
  <si>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</si>
  <si>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</si>
  <si>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</si>
  <si>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</si>
  <si>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</si>
  <si>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</si>
  <si>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</si>
  <si>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</si>
  <si>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</si>
  <si>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</si>
  <si>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</si>
  <si>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</si>
  <si>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</si>
  <si>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</si>
  <si>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</si>
  <si>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</si>
  <si>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</si>
  <si>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</si>
  <si>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</si>
  <si>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</si>
  <si>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</si>
  <si>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</si>
  <si>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</si>
  <si>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</si>
  <si>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</si>
  <si>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</si>
  <si>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</si>
  <si>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</si>
  <si>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</si>
  <si>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</si>
  <si>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</si>
  <si>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</si>
  <si>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</si>
  <si>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</si>
  <si>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</si>
  <si>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</si>
  <si>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</si>
  <si>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</si>
  <si>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</si>
  <si>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</si>
  <si>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</si>
  <si>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</si>
  <si>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</si>
  <si>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</si>
  <si>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</si>
  <si>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</si>
  <si>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</si>
  <si>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</si>
  <si>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</si>
  <si>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</si>
  <si>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</si>
  <si>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</si>
  <si>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</si>
  <si>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</si>
  <si>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</si>
  <si>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</si>
  <si>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</si>
  <si>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</si>
  <si>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</si>
  <si>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</si>
  <si>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</si>
  <si>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</si>
  <si>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</si>
  <si>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</si>
  <si>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</si>
  <si>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</si>
  <si>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</si>
  <si>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</si>
  <si>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</si>
  <si>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</si>
  <si>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</si>
  <si>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</si>
  <si>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</si>
  <si>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</si>
  <si>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</si>
  <si>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</si>
  <si>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</si>
  <si>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</si>
  <si>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</si>
  <si>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</si>
  <si>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</si>
  <si>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</si>
  <si>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</si>
  <si>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</si>
  <si>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</si>
  <si>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</si>
  <si>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</si>
  <si>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</si>
  <si>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</si>
  <si>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</si>
  <si>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</si>
  <si>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</si>
  <si>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</si>
  <si>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</si>
  <si>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</si>
  <si>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</si>
  <si>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</si>
  <si>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</si>
  <si>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</si>
  <si>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</si>
  <si>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</si>
  <si>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</si>
  <si>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</si>
  <si>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</si>
  <si>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</si>
  <si>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</si>
  <si>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</si>
  <si>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</si>
  <si>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</si>
  <si>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</si>
  <si>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</si>
  <si>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</si>
  <si>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</si>
  <si>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</si>
  <si>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</si>
  <si>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</si>
  <si>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</si>
  <si>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</si>
  <si>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</si>
  <si>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</si>
  <si>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</si>
  <si>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</si>
  <si>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</si>
  <si>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</si>
  <si>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</si>
  <si>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</si>
  <si>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</si>
  <si>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</si>
  <si>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</si>
  <si>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</si>
  <si>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</si>
  <si>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</si>
  <si>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</si>
  <si>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</si>
  <si>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</si>
  <si>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</si>
  <si>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</si>
  <si>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</si>
  <si>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</si>
  <si>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</si>
  <si>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</si>
  <si>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</si>
  <si>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</si>
  <si>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</si>
  <si>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</si>
  <si>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</si>
  <si>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</si>
  <si>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</si>
  <si>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</si>
  <si>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</si>
  <si>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</si>
  <si>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</si>
  <si>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</si>
  <si>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</si>
  <si>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</si>
  <si>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</si>
  <si>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</si>
  <si>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</si>
  <si>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</si>
  <si>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</si>
  <si>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</si>
  <si>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</si>
  <si>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</si>
  <si>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</si>
  <si>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</si>
  <si>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</si>
  <si>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</si>
  <si>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</si>
  <si>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</si>
  <si>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</si>
  <si>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</si>
  <si>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</si>
  <si>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</si>
  <si>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</si>
  <si>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</si>
  <si>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</si>
  <si>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</si>
  <si>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</si>
  <si>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</si>
  <si>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</si>
  <si>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</si>
  <si>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</si>
  <si>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</si>
  <si>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</si>
  <si>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</si>
  <si>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</si>
  <si>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</si>
  <si>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</si>
  <si>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</si>
  <si>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</si>
  <si>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</si>
  <si>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</si>
  <si>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</si>
  <si>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</si>
  <si>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</si>
  <si>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</si>
  <si>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</si>
  <si>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</si>
  <si>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</si>
  <si>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</si>
  <si>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</si>
  <si>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</si>
  <si>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</si>
  <si>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</si>
  <si>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</si>
  <si>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</si>
  <si>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</si>
  <si>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</si>
  <si>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</si>
  <si>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</si>
  <si>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</si>
  <si>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</si>
  <si>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</si>
  <si>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</si>
  <si>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</si>
  <si>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</si>
  <si>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</si>
  <si>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</si>
  <si>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</si>
  <si>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</si>
  <si>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</si>
  <si>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</si>
  <si>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</si>
  <si>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</si>
  <si>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</si>
  <si>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</si>
  <si>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</si>
  <si>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</si>
  <si>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</si>
  <si>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</si>
  <si>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</si>
  <si>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</si>
  <si>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</si>
  <si>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</si>
  <si>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</si>
  <si>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</si>
  <si>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</si>
  <si>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</si>
  <si>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</si>
  <si>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</si>
  <si>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</si>
  <si>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</si>
  <si>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</si>
  <si>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</si>
  <si>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</si>
  <si>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</si>
  <si>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</si>
  <si>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</si>
  <si>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</si>
  <si>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</si>
  <si>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</si>
  <si>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</si>
  <si>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</si>
  <si>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</si>
  <si>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</si>
  <si>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</si>
  <si>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</si>
  <si>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</si>
  <si>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</si>
  <si>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</si>
  <si>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</si>
  <si>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</si>
  <si>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</si>
  <si>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</si>
  <si>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</si>
  <si>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</si>
  <si>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</si>
  <si>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</si>
  <si>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</si>
  <si>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</si>
  <si>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</si>
  <si>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</si>
  <si>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</si>
  <si>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</si>
  <si>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</si>
  <si>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</si>
  <si>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</si>
  <si>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</si>
  <si>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</si>
  <si>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</si>
  <si>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</si>
  <si>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</si>
  <si>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</si>
  <si>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</si>
  <si>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</si>
  <si>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</si>
  <si>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</si>
  <si>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</si>
  <si>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</si>
  <si>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</si>
  <si>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</si>
  <si>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</si>
  <si>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</si>
  <si>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</si>
  <si>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</si>
  <si>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</si>
  <si>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</si>
  <si>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</si>
  <si>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</si>
  <si>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</si>
  <si>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</si>
  <si>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</si>
  <si>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</si>
  <si>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</si>
  <si>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</si>
  <si>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</si>
  <si>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</si>
  <si>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</si>
  <si>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</si>
  <si>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</si>
  <si>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</si>
  <si>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</si>
  <si>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</si>
  <si>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</si>
  <si>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</si>
  <si>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</si>
  <si>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</si>
  <si>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</si>
  <si>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</si>
  <si>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</si>
  <si>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</si>
  <si>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</si>
  <si>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</si>
  <si>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</si>
  <si>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</si>
  <si>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</si>
  <si>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</si>
  <si>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</si>
  <si>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</si>
  <si>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</si>
  <si>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</si>
  <si>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</si>
  <si>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</si>
  <si>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</si>
  <si>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</si>
  <si>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</si>
  <si>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</si>
  <si>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</si>
  <si>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</si>
  <si>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</si>
  <si>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</si>
  <si>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</si>
  <si>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</si>
  <si>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</si>
  <si>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</si>
  <si>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</si>
  <si>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</si>
  <si>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</si>
  <si>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</si>
  <si>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</si>
  <si>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</si>
  <si>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</si>
  <si>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</si>
  <si>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</si>
  <si>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</si>
  <si>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</si>
  <si>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</si>
  <si>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</si>
  <si>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</si>
  <si>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</si>
  <si>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</si>
  <si>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</si>
  <si>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</si>
  <si>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</si>
  <si>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</si>
  <si>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</si>
  <si>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</si>
  <si>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</si>
  <si>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</si>
  <si>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</si>
  <si>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</si>
  <si>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</si>
  <si>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</si>
  <si>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</si>
  <si>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</si>
  <si>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</si>
  <si>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</si>
  <si>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</si>
  <si>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</si>
  <si>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</si>
  <si>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</si>
  <si>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</si>
  <si>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</si>
  <si>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</si>
  <si>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</si>
  <si>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</si>
  <si>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</si>
  <si>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</si>
  <si>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</si>
  <si>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</si>
  <si>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</si>
  <si>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</si>
  <si>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</si>
  <si>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</si>
  <si>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</si>
  <si>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</si>
  <si>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</si>
  <si>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</si>
  <si>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</si>
  <si>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</si>
  <si>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</si>
  <si>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</si>
  <si>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</si>
  <si>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</si>
  <si>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</si>
  <si>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</si>
  <si>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</si>
  <si>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</si>
  <si>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</si>
  <si>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</si>
  <si>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</si>
  <si>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</si>
  <si>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</si>
  <si>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</si>
  <si>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</si>
  <si>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</si>
  <si>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</si>
  <si>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</si>
  <si>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</si>
  <si>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</si>
  <si>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</si>
  <si>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</si>
  <si>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</si>
  <si>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</si>
  <si>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</si>
  <si>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</si>
  <si>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</si>
  <si>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</si>
  <si>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</si>
  <si>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</si>
  <si>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</si>
  <si>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</si>
  <si>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</si>
  <si>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</si>
  <si>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</si>
  <si>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</si>
  <si>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</si>
  <si>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</si>
  <si>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</si>
  <si>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</si>
  <si>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</si>
  <si>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</si>
  <si>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</si>
  <si>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</si>
  <si>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</si>
  <si>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</si>
  <si>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</si>
  <si>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</si>
  <si>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</si>
  <si>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</si>
  <si>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</si>
  <si>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</si>
  <si>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</si>
  <si>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</si>
  <si>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</si>
  <si>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</si>
  <si>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</si>
  <si>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</si>
  <si>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</si>
  <si>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</si>
  <si>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</si>
  <si>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</si>
  <si>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</si>
  <si>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</si>
  <si>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</si>
  <si>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</si>
  <si>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</si>
  <si>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</si>
  <si>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</si>
  <si>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</si>
  <si>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</si>
  <si>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</si>
  <si>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</si>
  <si>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</si>
  <si>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</si>
  <si>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</si>
  <si>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</si>
  <si>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</si>
  <si>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</si>
  <si>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</si>
  <si>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</si>
  <si>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</si>
  <si>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</si>
  <si>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</si>
  <si>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</si>
  <si>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</si>
  <si>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</si>
  <si>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</si>
  <si>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</si>
  <si>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</si>
  <si>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</si>
  <si>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</si>
  <si>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</si>
  <si>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</si>
  <si>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</si>
  <si>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</si>
  <si>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</si>
  <si>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</si>
  <si>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</si>
  <si>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</si>
  <si>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</si>
  <si>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</si>
  <si>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</si>
  <si>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</si>
  <si>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</si>
  <si>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</si>
  <si>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</si>
  <si>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</si>
  <si>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</si>
  <si>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</si>
  <si>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</si>
  <si>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</si>
  <si>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</si>
  <si>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</si>
  <si>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</si>
  <si>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</si>
  <si>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</si>
  <si>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</si>
  <si>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</si>
  <si>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</si>
  <si>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</si>
  <si>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</si>
  <si>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</si>
  <si>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</si>
  <si>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</si>
  <si>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</si>
  <si>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</si>
  <si>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</si>
  <si>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</si>
  <si>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</si>
  <si>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</si>
  <si>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</si>
  <si>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</si>
  <si>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</si>
  <si>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</si>
  <si>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</si>
  <si>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</si>
  <si>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</si>
  <si>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</si>
  <si>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</si>
  <si>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</si>
  <si>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</si>
  <si>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</si>
  <si>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</si>
  <si>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</si>
  <si>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</si>
  <si>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</si>
  <si>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</si>
  <si>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</si>
  <si>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</si>
  <si>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</si>
  <si>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</si>
  <si>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</si>
  <si>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</si>
  <si>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</si>
  <si>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</si>
  <si>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</si>
  <si>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</si>
  <si>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</si>
  <si>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</si>
  <si>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</si>
  <si>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</si>
  <si>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</si>
  <si>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</si>
  <si>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</si>
  <si>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</si>
  <si>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</si>
  <si>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</si>
  <si>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</si>
  <si>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</si>
  <si>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</si>
  <si>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</si>
  <si>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</si>
  <si>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</si>
  <si>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</si>
  <si>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</si>
  <si>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</si>
  <si>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</si>
  <si>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</si>
  <si>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</si>
  <si>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</si>
  <si>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</si>
  <si>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</si>
  <si>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</si>
  <si>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</si>
  <si>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</si>
  <si>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</si>
  <si>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</si>
  <si>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</si>
  <si>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</si>
  <si>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</si>
  <si>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</si>
  <si>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</si>
  <si>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</si>
  <si>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</si>
  <si>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</si>
  <si>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</si>
  <si>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</si>
  <si>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</si>
  <si>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</si>
  <si>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</si>
  <si>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</si>
  <si>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</si>
  <si>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</si>
  <si>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</si>
  <si>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</si>
  <si>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</si>
  <si>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</si>
  <si>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</si>
  <si>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</si>
  <si>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</si>
  <si>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</si>
  <si>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</si>
  <si>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</si>
  <si>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</si>
  <si>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</si>
  <si>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</si>
  <si>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</si>
  <si>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</si>
  <si>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</si>
  <si>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</si>
  <si>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</si>
  <si>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</si>
  <si>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</si>
  <si>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</si>
  <si>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</si>
  <si>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</si>
  <si>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</si>
  <si>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</si>
  <si>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</si>
  <si>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</si>
  <si>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</si>
  <si>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</si>
  <si>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</si>
  <si>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</si>
  <si>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</si>
  <si>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</si>
  <si>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</si>
  <si>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</si>
  <si>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</si>
  <si>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</si>
  <si>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</si>
  <si>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</si>
  <si>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</si>
  <si>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</si>
  <si>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</si>
  <si>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</si>
  <si>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</si>
  <si>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</si>
  <si>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</si>
  <si>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</si>
  <si>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</si>
  <si>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</si>
  <si>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</si>
  <si>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</si>
  <si>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</si>
  <si>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</si>
  <si>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</si>
  <si>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</si>
  <si>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</si>
  <si>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</si>
  <si>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</si>
  <si>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</si>
  <si>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</si>
  <si>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</si>
  <si>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</si>
  <si>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</si>
  <si>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</si>
  <si>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</si>
  <si>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</si>
  <si>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</si>
  <si>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</si>
  <si>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</si>
  <si>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</si>
  <si>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</si>
  <si>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</si>
  <si>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</si>
  <si>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</si>
  <si>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</si>
  <si>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</si>
  <si>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</si>
  <si>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</si>
  <si>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</si>
  <si>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</si>
  <si>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</si>
  <si>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</si>
  <si>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</si>
  <si>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</si>
  <si>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</si>
  <si>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</si>
  <si>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</si>
  <si>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</si>
  <si>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</si>
  <si>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</si>
  <si>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</si>
  <si>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</si>
  <si>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</si>
  <si>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</si>
  <si>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</si>
  <si>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</si>
  <si>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</si>
  <si>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</si>
  <si>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</si>
  <si>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</si>
  <si>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</si>
  <si>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</si>
  <si>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</si>
  <si>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</si>
  <si>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</si>
  <si>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</si>
  <si>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</si>
  <si>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</si>
  <si>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</si>
  <si>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</si>
  <si>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</si>
  <si>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</si>
  <si>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</si>
  <si>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</si>
  <si>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</si>
  <si>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</si>
  <si>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</si>
  <si>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</si>
  <si>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</si>
  <si>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</si>
  <si>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</si>
  <si>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</si>
  <si>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</si>
  <si>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</si>
  <si>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</si>
  <si>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</si>
  <si>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</si>
  <si>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</si>
  <si>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</si>
  <si>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</si>
  <si>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</si>
  <si>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</si>
  <si>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</si>
  <si>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</si>
  <si>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</si>
  <si>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</si>
  <si>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</si>
  <si>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</si>
  <si>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</si>
  <si>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</si>
  <si>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</si>
  <si>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</si>
  <si>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</si>
  <si>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</si>
  <si>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</si>
  <si>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</si>
  <si>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</si>
  <si>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</si>
  <si>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</si>
  <si>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</si>
  <si>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</si>
  <si>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</si>
  <si>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</si>
  <si>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</si>
  <si>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</si>
  <si>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</si>
  <si>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</si>
  <si>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</si>
  <si>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</si>
  <si>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</si>
  <si>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</si>
  <si>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</si>
  <si>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</si>
  <si>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</si>
  <si>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</si>
  <si>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</si>
  <si>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</si>
  <si>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</si>
  <si>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</si>
  <si>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</si>
  <si>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</si>
  <si>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</si>
  <si>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</si>
  <si>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</si>
  <si>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</si>
  <si>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</si>
  <si>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</si>
  <si>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</si>
  <si>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</si>
  <si>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</si>
  <si>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</si>
  <si>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</si>
  <si>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</si>
  <si>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</si>
  <si>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</si>
  <si>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</si>
  <si>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</si>
  <si>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</si>
  <si>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</si>
  <si>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</si>
  <si>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</si>
  <si>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</si>
  <si>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</si>
  <si>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</si>
  <si>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</si>
  <si>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</si>
  <si>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</si>
  <si>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</si>
  <si>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</si>
  <si>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</si>
  <si>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</si>
  <si>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</si>
  <si>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</si>
  <si>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</si>
  <si>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</si>
  <si>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</si>
  <si>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</si>
  <si>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</si>
  <si>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</si>
  <si>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</si>
  <si>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</si>
  <si>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</si>
  <si>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</si>
  <si>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</si>
  <si>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</si>
  <si>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</si>
  <si>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</si>
  <si>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</si>
  <si>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</si>
  <si>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</si>
  <si>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</si>
  <si>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</si>
  <si>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</si>
  <si>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</si>
  <si>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</si>
  <si>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</si>
  <si>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</si>
  <si>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</si>
  <si>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</si>
  <si>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</si>
  <si>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</si>
  <si>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</si>
  <si>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</si>
  <si>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</si>
  <si>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</si>
  <si>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</si>
  <si>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</si>
  <si>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</si>
  <si>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</si>
  <si>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</si>
  <si>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</si>
  <si>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</si>
  <si>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</si>
  <si>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</si>
  <si>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</si>
  <si>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</si>
  <si>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</si>
  <si>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</si>
  <si>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</si>
  <si>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</si>
  <si>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</si>
  <si>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</si>
  <si>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</si>
  <si>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</si>
  <si>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</si>
  <si>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</si>
  <si>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</si>
  <si>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</si>
  <si>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</si>
  <si>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</si>
  <si>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</si>
  <si>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</si>
  <si>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</si>
  <si>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</si>
  <si>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</si>
  <si>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</si>
  <si>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</si>
  <si>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</si>
  <si>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</si>
  <si>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</si>
  <si>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</si>
  <si>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</si>
  <si>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</si>
  <si>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</si>
  <si>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</si>
  <si>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</si>
  <si>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</si>
  <si>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</si>
  <si>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</si>
  <si>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</si>
  <si>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</si>
  <si>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</si>
  <si>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</si>
  <si>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</si>
  <si>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</si>
  <si>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</si>
  <si>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</si>
  <si>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</si>
  <si>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</si>
  <si>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</si>
  <si>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</si>
  <si>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</si>
  <si>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</si>
  <si>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</si>
  <si>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</si>
  <si>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</si>
  <si>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</si>
  <si>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</si>
  <si>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</si>
  <si>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</si>
  <si>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</si>
  <si>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</si>
  <si>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</si>
  <si>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</si>
  <si>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</si>
  <si>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</si>
  <si>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</si>
  <si>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</si>
  <si>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</si>
  <si>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</si>
  <si>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</si>
  <si>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</si>
  <si>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</si>
  <si>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</si>
  <si>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</si>
  <si>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</si>
  <si>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</si>
  <si>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</si>
  <si>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</si>
  <si>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</si>
  <si>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</si>
  <si>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</si>
  <si>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</si>
  <si>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</si>
  <si>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</si>
  <si>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</si>
  <si>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</si>
  <si>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</si>
  <si>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</si>
  <si>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</si>
  <si>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</si>
  <si>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</si>
  <si>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</si>
  <si>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</si>
  <si>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</si>
  <si>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</si>
  <si>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</si>
  <si>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</si>
  <si>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</si>
  <si>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</si>
  <si>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</si>
  <si>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</si>
  <si>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</si>
  <si>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</si>
  <si>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</si>
  <si>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</si>
  <si>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</si>
  <si>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</si>
  <si>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</si>
  <si>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</si>
  <si>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</si>
  <si>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</si>
  <si>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</si>
  <si>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</si>
  <si>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</si>
  <si>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</si>
  <si>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</si>
  <si>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</si>
  <si>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</si>
  <si>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</si>
  <si>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</si>
  <si>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</si>
  <si>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</si>
  <si>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</si>
  <si>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</si>
  <si>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</si>
  <si>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</si>
  <si>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</si>
  <si>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</si>
  <si>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</si>
  <si>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</si>
  <si>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</si>
  <si>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</si>
  <si>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</si>
  <si>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</si>
  <si>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</si>
  <si>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</si>
  <si>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</si>
  <si>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</si>
  <si>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</si>
  <si>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</si>
  <si>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</si>
  <si>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</si>
  <si>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</si>
  <si>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</si>
  <si>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</si>
  <si>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</si>
  <si>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</si>
  <si>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</si>
  <si>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</si>
  <si>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</si>
  <si>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</si>
  <si>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</si>
  <si>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</si>
  <si>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</si>
  <si>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</si>
  <si>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</si>
  <si>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</si>
  <si>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</si>
  <si>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</si>
  <si>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</si>
  <si>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</si>
  <si>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</si>
  <si>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</si>
  <si>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</si>
  <si>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</si>
  <si>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</si>
  <si>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</si>
  <si>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</si>
  <si>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</si>
  <si>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</si>
  <si>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</si>
  <si>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</si>
  <si>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</si>
  <si>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</si>
  <si>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</si>
  <si>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</si>
  <si>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</si>
  <si>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</si>
  <si>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</si>
  <si>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</si>
  <si>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</si>
  <si>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</si>
  <si>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</si>
  <si>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</si>
  <si>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</si>
  <si>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</si>
  <si>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</si>
  <si>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</si>
  <si>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</si>
  <si>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</si>
  <si>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</si>
  <si>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</si>
  <si>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</si>
  <si>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</si>
  <si>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</si>
  <si>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</si>
  <si>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</si>
  <si>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</si>
  <si>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</si>
  <si>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</si>
  <si>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</si>
  <si>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</si>
  <si>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</si>
  <si>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</si>
  <si>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</si>
  <si>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</si>
  <si>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</si>
  <si>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</si>
  <si>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</si>
  <si>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</si>
  <si>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</si>
  <si>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</si>
  <si>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</si>
  <si>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</si>
  <si>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</si>
  <si>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</si>
  <si>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</si>
  <si>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</si>
  <si>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</si>
  <si>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</si>
  <si>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</si>
  <si>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</si>
  <si>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</si>
  <si>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</si>
  <si>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</si>
  <si>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</si>
  <si>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</si>
  <si>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</si>
  <si>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</si>
  <si>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</si>
  <si>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</si>
  <si>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</si>
  <si>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</si>
  <si>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</si>
  <si>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</si>
  <si>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</si>
  <si>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</si>
  <si>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</si>
  <si>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</si>
  <si>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</si>
  <si>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</si>
  <si>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</si>
  <si>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</si>
  <si>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</si>
  <si>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</si>
  <si>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</si>
  <si>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</si>
  <si>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</si>
  <si>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</si>
  <si>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</si>
  <si>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</si>
  <si>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</si>
  <si>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</si>
  <si>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</si>
  <si>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</si>
  <si>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</si>
  <si>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</si>
  <si>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</si>
  <si>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</si>
  <si>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</si>
  <si>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</si>
  <si>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</si>
  <si>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</si>
  <si>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</si>
  <si>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</si>
  <si>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</si>
  <si>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</si>
  <si>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</si>
  <si>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</si>
  <si>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</si>
  <si>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</si>
  <si>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</si>
  <si>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</si>
  <si>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</si>
  <si>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</si>
  <si>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</si>
  <si>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</si>
  <si>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</si>
  <si>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</si>
  <si>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</si>
  <si>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</si>
  <si>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</si>
  <si>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</si>
  <si>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</si>
  <si>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</si>
  <si>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</si>
  <si>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</si>
  <si>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</si>
  <si>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</si>
  <si>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</si>
  <si>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</si>
  <si>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</si>
  <si>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</si>
  <si>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</si>
  <si>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</si>
  <si>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</si>
  <si>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</si>
  <si>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</si>
  <si>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</si>
  <si>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</si>
  <si>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</si>
  <si>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</si>
  <si>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</si>
  <si>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</si>
  <si>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</si>
  <si>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</si>
  <si>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</si>
  <si>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</si>
  <si>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</si>
  <si>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</si>
  <si>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</si>
  <si>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</si>
  <si>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</si>
  <si>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</si>
  <si>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</si>
  <si>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</si>
  <si>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</si>
  <si>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</si>
  <si>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</si>
  <si>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</si>
  <si>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</si>
  <si>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</si>
  <si>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</si>
  <si>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</si>
  <si>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</si>
  <si>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</si>
  <si>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</si>
  <si>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</si>
  <si>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</si>
  <si>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</si>
  <si>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</si>
  <si>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</si>
  <si>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</si>
  <si>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</si>
  <si>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</si>
  <si>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</si>
  <si>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</si>
  <si>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</si>
  <si>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</si>
  <si>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</si>
  <si>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</si>
  <si>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</si>
  <si>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</si>
  <si>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</si>
  <si>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</si>
  <si>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</si>
  <si>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</si>
  <si>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</si>
  <si>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</si>
  <si>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</si>
  <si>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</si>
  <si>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</si>
  <si>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</si>
  <si>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</si>
  <si>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</si>
  <si>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</si>
  <si>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</si>
  <si>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</si>
  <si>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</si>
  <si>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</si>
  <si>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</si>
  <si>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</si>
  <si>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</si>
  <si>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</si>
  <si>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</si>
  <si>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</si>
  <si>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</si>
  <si>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</si>
  <si>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</si>
  <si>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</si>
  <si>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</si>
  <si>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</si>
  <si>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</si>
  <si>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</si>
  <si>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</si>
  <si>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</si>
  <si>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</si>
  <si>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</si>
  <si>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</si>
  <si>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</si>
  <si>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</si>
  <si>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</si>
  <si>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</si>
  <si>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</si>
  <si>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</si>
  <si>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</si>
  <si>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</si>
  <si>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</si>
  <si>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</si>
  <si>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</si>
  <si>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</si>
  <si>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</si>
  <si>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</si>
  <si>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</si>
  <si>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</si>
  <si>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</si>
  <si>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</si>
  <si>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</si>
  <si>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</si>
  <si>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</si>
  <si>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</si>
  <si>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</si>
  <si>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</si>
  <si>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</si>
  <si>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</si>
  <si>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</si>
  <si>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</si>
  <si>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</si>
  <si>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</si>
  <si>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</si>
  <si>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</si>
  <si>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</si>
  <si>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</si>
  <si>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</si>
  <si>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</si>
  <si>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</si>
  <si>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</si>
  <si>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</si>
  <si>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</si>
  <si>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</si>
  <si>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</si>
  <si>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</si>
  <si>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</si>
  <si>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</si>
  <si>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</si>
  <si>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</si>
  <si>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</si>
  <si>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</si>
  <si>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</si>
  <si>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</si>
  <si>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</si>
  <si>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</si>
  <si>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</si>
  <si>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</si>
  <si>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</si>
  <si>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</si>
  <si>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</si>
  <si>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</si>
  <si>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</si>
  <si>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</si>
  <si>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</si>
  <si>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</si>
  <si>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</si>
  <si>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</si>
  <si>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</si>
  <si>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</si>
  <si>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</si>
  <si>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</si>
  <si>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</si>
  <si>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</si>
  <si>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</si>
  <si>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</si>
  <si>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</si>
  <si>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</si>
  <si>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</si>
  <si>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</si>
  <si>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</si>
  <si>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</si>
  <si>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</si>
  <si>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</si>
  <si>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</si>
  <si>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</si>
  <si>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</si>
  <si>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</si>
  <si>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</si>
  <si>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</si>
  <si>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</si>
  <si>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</si>
  <si>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</si>
  <si>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</si>
  <si>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</si>
  <si>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</si>
  <si>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</si>
  <si>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</si>
  <si>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</si>
  <si>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</si>
  <si>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</si>
  <si>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</si>
  <si>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</si>
  <si>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</si>
  <si>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</si>
  <si>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</si>
  <si>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</si>
  <si>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</si>
  <si>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</si>
  <si>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</si>
  <si>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</si>
  <si>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</si>
  <si>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</si>
  <si>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</si>
  <si>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</si>
  <si>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</si>
  <si>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</si>
  <si>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</si>
  <si>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</si>
  <si>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</si>
  <si>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</si>
  <si>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</si>
  <si>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</si>
  <si>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</si>
  <si>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</si>
  <si>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</si>
  <si>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</si>
  <si>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</si>
  <si>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</si>
  <si>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</si>
  <si>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</si>
  <si>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</si>
  <si>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</si>
  <si>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</si>
  <si>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</si>
  <si>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</si>
  <si>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</si>
  <si>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</si>
  <si>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</si>
  <si>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</si>
  <si>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</si>
  <si>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</si>
  <si>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</si>
  <si>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</si>
  <si>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</si>
  <si>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</si>
  <si>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</si>
  <si>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</si>
  <si>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</si>
  <si>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</si>
  <si>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</si>
  <si>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</si>
  <si>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</si>
  <si>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</si>
  <si>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</si>
  <si>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</si>
  <si>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</si>
  <si>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</si>
  <si>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</si>
  <si>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</si>
  <si>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</si>
  <si>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</si>
  <si>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</si>
  <si>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</si>
  <si>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</si>
  <si>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</si>
  <si>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</si>
  <si>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</si>
  <si>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</si>
  <si>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</si>
  <si>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</si>
  <si>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</si>
  <si>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</si>
  <si>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</si>
  <si>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</si>
  <si>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</si>
  <si>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</si>
  <si>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</si>
  <si>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</si>
  <si>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</si>
  <si>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</si>
  <si>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</si>
  <si>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</si>
  <si>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</si>
  <si>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</si>
  <si>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</si>
  <si>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</si>
  <si>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</si>
  <si>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</si>
  <si>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</si>
  <si>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</si>
  <si>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</si>
  <si>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</si>
  <si>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</si>
  <si>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</si>
  <si>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</si>
  <si>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</si>
  <si>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</si>
  <si>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</si>
  <si>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</si>
  <si>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</si>
  <si>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</si>
  <si>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</si>
  <si>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</si>
  <si>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</si>
  <si>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</si>
  <si>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</si>
  <si>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</si>
  <si>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</si>
  <si>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</si>
  <si>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</si>
  <si>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</si>
  <si>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</si>
  <si>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</si>
  <si>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</si>
  <si>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</si>
  <si>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</si>
  <si>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</si>
  <si>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</si>
  <si>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</si>
  <si>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</si>
  <si>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</si>
  <si>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</si>
  <si>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</si>
  <si>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</si>
  <si>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</si>
  <si>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</si>
  <si>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</si>
  <si>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</si>
  <si>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</si>
  <si>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</si>
  <si>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</si>
  <si>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</si>
  <si>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</si>
  <si>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</si>
  <si>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</si>
  <si>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</si>
  <si>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</si>
  <si>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</si>
  <si>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</si>
  <si>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</si>
  <si>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</si>
  <si>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</si>
  <si>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</si>
  <si>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</si>
  <si>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</si>
  <si>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</si>
  <si>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</si>
  <si>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</si>
  <si>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</si>
  <si>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</si>
  <si>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</si>
  <si>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</si>
  <si>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</si>
  <si>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</si>
  <si>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</si>
  <si>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</si>
  <si>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</si>
  <si>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</si>
  <si>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</si>
  <si>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</si>
  <si>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</si>
  <si>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</si>
  <si>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</si>
  <si>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</si>
  <si>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</si>
  <si>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</si>
  <si>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</si>
  <si>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</si>
  <si>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</si>
  <si>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</si>
  <si>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</si>
  <si>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</si>
  <si>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</si>
  <si>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</si>
  <si>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</si>
  <si>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</si>
  <si>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</si>
  <si>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</si>
  <si>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</si>
  <si>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</si>
  <si>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</si>
  <si>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</si>
  <si>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</si>
  <si>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</si>
  <si>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</si>
  <si>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</si>
  <si>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</si>
  <si>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</si>
  <si>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</si>
  <si>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</si>
  <si>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</si>
  <si>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</si>
  <si>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</si>
  <si>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</si>
  <si>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</si>
  <si>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</si>
  <si>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</si>
  <si>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</si>
  <si>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</si>
  <si>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</si>
  <si>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</si>
  <si>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</si>
  <si>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</si>
  <si>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</si>
  <si>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</si>
  <si>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</si>
  <si>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</si>
  <si>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</si>
  <si>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</si>
  <si>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</si>
  <si>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</si>
  <si>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</si>
  <si>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</si>
  <si>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</si>
  <si>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</si>
  <si>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</si>
  <si>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</si>
  <si>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</si>
  <si>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</si>
  <si>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</si>
  <si>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</si>
  <si>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</si>
  <si>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</si>
  <si>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</si>
  <si>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</si>
  <si>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</si>
  <si>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</si>
  <si>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</si>
  <si>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</si>
  <si>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</si>
  <si>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</si>
  <si>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</si>
  <si>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</si>
  <si>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</si>
  <si>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</si>
  <si>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</si>
  <si>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</si>
  <si>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</si>
  <si>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</si>
  <si>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</si>
  <si>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</si>
  <si>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</si>
  <si>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</si>
  <si>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</si>
  <si>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</si>
  <si>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</si>
  <si>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</si>
  <si>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</si>
  <si>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</si>
  <si>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</si>
  <si>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</si>
  <si>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</si>
  <si>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</si>
  <si>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</si>
  <si>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</si>
  <si>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</si>
  <si>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</si>
  <si>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</si>
  <si>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</si>
  <si>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</si>
  <si>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</si>
  <si>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</si>
  <si>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</si>
  <si>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</si>
  <si>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</si>
  <si>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</si>
  <si>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</si>
  <si>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</si>
  <si>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</si>
  <si>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</si>
  <si>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</si>
  <si>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</si>
  <si>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</si>
  <si>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</si>
  <si>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</si>
  <si>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</si>
  <si>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</si>
  <si>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</si>
  <si>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</si>
  <si>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</si>
  <si>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</si>
  <si>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</si>
  <si>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</si>
  <si>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</si>
  <si>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</si>
  <si>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</si>
  <si>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</si>
  <si>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</si>
  <si>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</si>
  <si>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</si>
  <si>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</si>
  <si>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</si>
  <si>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</si>
  <si>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</si>
  <si>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</si>
  <si>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</si>
  <si>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</si>
  <si>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</si>
  <si>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</si>
  <si>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</si>
  <si>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</si>
  <si>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</si>
  <si>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</si>
  <si>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</si>
  <si>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</si>
  <si>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</si>
  <si>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</si>
  <si>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</si>
  <si>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</si>
  <si>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</si>
  <si>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</si>
  <si>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</si>
  <si>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</si>
  <si>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</si>
  <si>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</si>
  <si>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</si>
  <si>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</si>
  <si>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</si>
  <si>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</si>
  <si>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</si>
  <si>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</si>
  <si>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</si>
  <si>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</si>
  <si>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</si>
  <si>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</si>
  <si>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</si>
  <si>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</si>
  <si>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</si>
  <si>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</si>
  <si>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</si>
  <si>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</si>
  <si>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</si>
  <si>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</si>
  <si>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</si>
  <si>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</si>
  <si>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</si>
  <si>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</si>
  <si>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</si>
  <si>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</si>
  <si>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</si>
  <si>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</si>
  <si>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</si>
  <si>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</si>
  <si>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</si>
  <si>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</si>
  <si>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</si>
  <si>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</si>
  <si>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</si>
  <si>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</si>
  <si>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</si>
  <si>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</si>
  <si>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</si>
  <si>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</si>
  <si>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</si>
  <si>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</si>
  <si>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</si>
  <si>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</si>
  <si>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</si>
  <si>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</si>
  <si>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</si>
  <si>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</si>
  <si>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</si>
  <si>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</si>
  <si>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</si>
  <si>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</si>
  <si>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</si>
  <si>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</si>
  <si>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</si>
  <si>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</si>
  <si>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</si>
  <si>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</si>
  <si>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</si>
  <si>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</si>
  <si>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</si>
  <si>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</si>
  <si>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</si>
  <si>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</si>
  <si>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</si>
  <si>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</si>
  <si>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</si>
  <si>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</si>
  <si>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</si>
  <si>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</si>
  <si>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</si>
  <si>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</si>
  <si>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</si>
  <si>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</si>
  <si>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</si>
  <si>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</si>
  <si>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</si>
  <si>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</si>
  <si>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</si>
  <si>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</si>
  <si>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</si>
  <si>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</si>
  <si>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</si>
  <si>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</si>
  <si>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</si>
  <si>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</si>
  <si>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</si>
  <si>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</si>
  <si>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</si>
  <si>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</si>
  <si>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</si>
  <si>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</si>
  <si>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</si>
  <si>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</si>
  <si>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</si>
  <si>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</si>
  <si>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</si>
  <si>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</si>
  <si>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</si>
  <si>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</si>
  <si>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</si>
  <si>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</si>
  <si>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</si>
  <si>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</si>
  <si>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</si>
  <si>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</si>
  <si>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</si>
  <si>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</si>
  <si>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</si>
  <si>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</si>
  <si>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</si>
  <si>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</si>
  <si>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</si>
  <si>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</si>
  <si>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</si>
  <si>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</si>
  <si>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</si>
  <si>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</si>
  <si>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</si>
  <si>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</si>
  <si>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</si>
  <si>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</si>
  <si>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</si>
  <si>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</si>
  <si>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</si>
  <si>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</si>
  <si>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</si>
  <si>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</si>
  <si>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</si>
  <si>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</si>
  <si>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</si>
  <si>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</si>
  <si>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</si>
  <si>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</si>
  <si>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</si>
  <si>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</si>
  <si>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</si>
  <si>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</si>
  <si>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</si>
  <si>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</si>
  <si>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</si>
  <si>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</si>
  <si>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</si>
  <si>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</si>
  <si>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</si>
  <si>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</si>
  <si>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</si>
  <si>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</si>
  <si>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</si>
  <si>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</si>
  <si>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</si>
  <si>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</si>
  <si>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</si>
  <si>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</si>
  <si>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</si>
  <si>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</si>
  <si>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</si>
  <si>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</si>
  <si>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</si>
  <si>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</si>
  <si>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</si>
  <si>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</si>
  <si>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</si>
  <si>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</si>
  <si>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</si>
  <si>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</si>
  <si>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</si>
  <si>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</si>
  <si>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</si>
  <si>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</si>
  <si>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</si>
  <si>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</si>
  <si>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</si>
  <si>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</si>
  <si>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</si>
  <si>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</si>
  <si>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</si>
  <si>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</si>
  <si>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</si>
  <si>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</si>
  <si>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</si>
  <si>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</si>
  <si>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</si>
  <si>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</si>
  <si>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</si>
  <si>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</si>
  <si>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</si>
  <si>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</si>
  <si>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</si>
  <si>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</si>
  <si>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</si>
  <si>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</si>
  <si>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</si>
  <si>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</si>
  <si>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</si>
  <si>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</si>
  <si>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</si>
  <si>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</si>
  <si>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</si>
  <si>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</si>
  <si>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</si>
  <si>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</si>
  <si>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</si>
  <si>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</si>
  <si>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</si>
  <si>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</si>
  <si>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</si>
  <si>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</si>
  <si>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</si>
  <si>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</si>
  <si>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</si>
  <si>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</si>
  <si>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</si>
  <si>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</si>
  <si>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</si>
  <si>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</si>
  <si>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</si>
  <si>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</si>
  <si>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</si>
  <si>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</si>
  <si>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</si>
  <si>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</si>
  <si>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</si>
  <si>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</si>
  <si>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</si>
  <si>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</si>
  <si>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</si>
  <si>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</si>
  <si>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</si>
  <si>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</si>
  <si>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</si>
  <si>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</si>
  <si>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</si>
  <si>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</si>
  <si>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</si>
  <si>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</si>
  <si>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</si>
  <si>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</si>
  <si>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</si>
  <si>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</si>
  <si>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</si>
  <si>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</si>
  <si>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</si>
  <si>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</si>
  <si>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</si>
  <si>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</si>
  <si>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</si>
  <si>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</si>
  <si>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</si>
  <si>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</si>
  <si>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</si>
  <si>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</si>
  <si>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</si>
  <si>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</si>
  <si>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</si>
  <si>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</si>
  <si>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</si>
  <si>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</si>
  <si>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</si>
  <si>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</si>
  <si>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</si>
  <si>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</si>
  <si>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</si>
  <si>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</si>
  <si>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</si>
  <si>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</si>
  <si>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</si>
  <si>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</si>
  <si>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</si>
  <si>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</si>
  <si>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</si>
  <si>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</si>
  <si>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</si>
  <si>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</si>
  <si>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</si>
  <si>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</si>
  <si>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</si>
  <si>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</si>
  <si>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</si>
  <si>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</si>
  <si>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</si>
  <si>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</si>
  <si>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</si>
  <si>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</si>
  <si>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</si>
  <si>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</si>
  <si>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</si>
  <si>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</si>
  <si>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</si>
  <si>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</si>
  <si>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</si>
  <si>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</si>
  <si>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</si>
  <si>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</si>
  <si>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</si>
  <si>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</si>
  <si>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</si>
  <si>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</si>
  <si>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</si>
  <si>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</si>
  <si>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</si>
  <si>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</si>
  <si>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</si>
  <si>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</si>
  <si>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</si>
  <si>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</si>
  <si>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</si>
  <si>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</si>
  <si>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</si>
  <si>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</si>
  <si>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</si>
  <si>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</si>
  <si>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</si>
  <si>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</si>
  <si>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</si>
  <si>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</si>
  <si>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</si>
  <si>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</si>
  <si>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</si>
  <si>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</si>
  <si>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</si>
  <si>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</si>
  <si>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</si>
  <si>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</si>
  <si>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</si>
  <si>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</si>
  <si>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</si>
  <si>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</si>
  <si>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</si>
  <si>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</si>
  <si>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</si>
  <si>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</si>
  <si>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</si>
  <si>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</si>
  <si>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</si>
  <si>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</si>
  <si>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</si>
  <si>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</si>
  <si>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</si>
  <si>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</si>
  <si>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</si>
  <si>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</si>
  <si>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</si>
  <si>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</si>
  <si>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</si>
  <si>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</si>
  <si>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</si>
  <si>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</si>
  <si>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</si>
  <si>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</si>
  <si>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</si>
  <si>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</si>
  <si>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</si>
  <si>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</si>
  <si>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</si>
  <si>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</si>
  <si>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</si>
  <si>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</si>
  <si>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</si>
  <si>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</si>
  <si>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</si>
  <si>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</si>
  <si>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</si>
  <si>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</si>
  <si>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</si>
  <si>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</si>
  <si>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</si>
  <si>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</si>
  <si>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</si>
  <si>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</si>
  <si>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</si>
  <si>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</si>
  <si>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</si>
  <si>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</si>
  <si>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</si>
  <si>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</si>
  <si>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</si>
  <si>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</si>
  <si>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</si>
  <si>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</si>
  <si>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</si>
  <si>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</si>
  <si>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</si>
  <si>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</si>
  <si>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</si>
  <si>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</si>
  <si>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</si>
  <si>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</si>
  <si>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</si>
  <si>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</si>
  <si>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</si>
  <si>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</si>
  <si>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</si>
  <si>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</si>
  <si>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</si>
  <si>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</si>
  <si>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</si>
  <si>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</si>
  <si>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</si>
  <si>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</si>
  <si>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</si>
  <si>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</si>
  <si>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</si>
  <si>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</si>
  <si>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</si>
  <si>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</si>
  <si>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</si>
  <si>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</si>
  <si>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</si>
  <si>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</si>
  <si>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</si>
  <si>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</si>
  <si>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</si>
  <si>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</si>
  <si>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</si>
  <si>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</si>
  <si>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</si>
  <si>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</si>
  <si>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</si>
  <si>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</si>
  <si>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</si>
  <si>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</si>
  <si>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</si>
  <si>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</si>
  <si>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</si>
  <si>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</si>
  <si>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</si>
  <si>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</si>
  <si>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</si>
  <si>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</si>
  <si>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</si>
  <si>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</si>
  <si>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</si>
  <si>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</si>
  <si>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</si>
  <si>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</si>
  <si>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</si>
  <si>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</si>
  <si>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</si>
  <si>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</si>
  <si>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</si>
  <si>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</si>
  <si>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</si>
  <si>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</si>
  <si>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</si>
  <si>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</si>
  <si>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</si>
  <si>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</si>
  <si>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</si>
  <si>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</si>
  <si>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</si>
  <si>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</si>
  <si>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</si>
  <si>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</si>
  <si>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</si>
  <si>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</si>
  <si>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</si>
  <si>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</si>
  <si>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</si>
  <si>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</si>
  <si>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</si>
  <si>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</si>
  <si>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</si>
  <si>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</si>
  <si>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</si>
  <si>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</si>
  <si>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</si>
  <si>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</si>
  <si>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</si>
  <si>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</si>
  <si>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</si>
  <si>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</si>
  <si>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</si>
  <si>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</si>
  <si>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</si>
  <si>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</si>
  <si>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</si>
  <si>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</si>
  <si>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</si>
  <si>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</si>
  <si>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</si>
  <si>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</si>
  <si>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</si>
  <si>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</si>
  <si>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</si>
  <si>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</si>
  <si>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</si>
  <si>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</si>
  <si>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</si>
  <si>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</si>
  <si>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</si>
  <si>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</si>
  <si>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</si>
  <si>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</si>
  <si>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</si>
  <si>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</si>
  <si>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</si>
  <si>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</si>
  <si>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</si>
  <si>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</si>
  <si>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</si>
  <si>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</si>
  <si>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</si>
  <si>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</si>
  <si>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</si>
  <si>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</si>
  <si>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</si>
  <si>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</si>
  <si>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</si>
  <si>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</si>
  <si>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</si>
  <si>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</si>
  <si>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</si>
  <si>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</si>
  <si>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</si>
  <si>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</si>
  <si>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</si>
  <si>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</si>
  <si>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</si>
  <si>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</si>
  <si>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</si>
  <si>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</si>
  <si>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</si>
  <si>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</si>
  <si>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</si>
  <si>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</si>
  <si>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</si>
  <si>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</si>
  <si>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</si>
  <si>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</si>
  <si>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</si>
  <si>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</si>
  <si>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</si>
  <si>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</si>
  <si>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</si>
  <si>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</si>
  <si>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</si>
  <si>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</si>
  <si>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</si>
  <si>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</si>
  <si>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</si>
  <si>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</si>
  <si>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</si>
  <si>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</si>
  <si>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</si>
  <si>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</si>
  <si>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</si>
  <si>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</si>
  <si>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</si>
  <si>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</si>
  <si>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</si>
  <si>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</si>
  <si>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</si>
  <si>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</si>
  <si>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</si>
  <si>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</si>
  <si>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</si>
  <si>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</si>
  <si>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</si>
  <si>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</si>
  <si>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</si>
  <si>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</si>
  <si>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</si>
  <si>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</si>
  <si>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</si>
  <si>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</si>
  <si>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</si>
  <si>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</si>
  <si>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</si>
  <si>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</si>
  <si>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</si>
  <si>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</si>
  <si>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</si>
  <si>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</si>
  <si>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</si>
  <si>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</si>
  <si>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</si>
  <si>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</si>
  <si>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</si>
  <si>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</si>
  <si>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</si>
  <si>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</si>
  <si>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</si>
  <si>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</si>
  <si>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</si>
  <si>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</si>
  <si>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</si>
  <si>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</si>
  <si>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</si>
  <si>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</si>
  <si>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</si>
  <si>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</si>
  <si>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</si>
  <si>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</si>
  <si>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</si>
  <si>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</si>
  <si>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</si>
  <si>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</si>
  <si>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</si>
  <si>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</si>
  <si>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</si>
  <si>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</si>
  <si>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</si>
  <si>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</si>
  <si>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</si>
  <si>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</si>
  <si>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</si>
  <si>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</si>
  <si>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</si>
  <si>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</si>
  <si>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</si>
  <si>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</si>
  <si>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</si>
  <si>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</si>
  <si>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</si>
  <si>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</si>
  <si>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</si>
  <si>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</si>
  <si>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</si>
  <si>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</si>
  <si>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</si>
  <si>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</si>
  <si>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</si>
  <si>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</si>
  <si>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</si>
  <si>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</si>
  <si>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</si>
  <si>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</si>
  <si>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</si>
  <si>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</si>
  <si>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</si>
  <si>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</si>
  <si>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</si>
  <si>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</si>
  <si>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</si>
  <si>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</si>
  <si>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</si>
  <si>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</si>
  <si>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</si>
  <si>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</si>
  <si>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</si>
  <si>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</si>
  <si>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</si>
  <si>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</si>
  <si>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</si>
  <si>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</si>
  <si>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</si>
  <si>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</si>
  <si>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</si>
  <si>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</si>
  <si>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</si>
  <si>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</si>
  <si>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</si>
  <si>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</si>
  <si>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</si>
  <si>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</si>
  <si>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</si>
  <si>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</si>
  <si>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</si>
  <si>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</si>
  <si>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</si>
  <si>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</si>
  <si>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</si>
  <si>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</si>
  <si>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</si>
  <si>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</si>
  <si>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</si>
  <si>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</si>
  <si>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</si>
  <si>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</si>
  <si>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</si>
  <si>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</si>
  <si>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</si>
  <si>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</si>
  <si>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</si>
  <si>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</si>
  <si>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</si>
  <si>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</si>
  <si>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</si>
  <si>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</si>
  <si>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</si>
  <si>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</si>
  <si>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</si>
  <si>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</si>
  <si>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</si>
  <si>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</si>
  <si>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</si>
  <si>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</si>
  <si>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</si>
  <si>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</si>
  <si>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</si>
  <si>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</si>
  <si>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</si>
  <si>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</si>
  <si>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</si>
  <si>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</si>
  <si>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</si>
  <si>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</si>
  <si>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</si>
  <si>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</si>
  <si>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</si>
  <si>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</si>
  <si>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</si>
  <si>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</si>
  <si>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</si>
  <si>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</si>
  <si>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</si>
  <si>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</si>
  <si>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</si>
  <si>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</si>
  <si>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</si>
  <si>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</si>
  <si>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</si>
  <si>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</si>
  <si>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</si>
  <si>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</si>
  <si>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</si>
  <si>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</si>
  <si>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</si>
  <si>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</si>
  <si>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</si>
  <si>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</si>
  <si>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</si>
  <si>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</si>
  <si>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</si>
  <si>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</si>
  <si>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</si>
  <si>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</si>
  <si>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</si>
  <si>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</si>
  <si>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</si>
  <si>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</si>
  <si>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</si>
  <si>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</si>
  <si>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</si>
  <si>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</si>
  <si>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</si>
  <si>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</si>
  <si>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</si>
  <si>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</si>
  <si>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</si>
  <si>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</si>
  <si>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</si>
  <si>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</si>
  <si>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</si>
  <si>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</si>
  <si>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</si>
  <si>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</si>
  <si>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</si>
  <si>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</si>
  <si>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</si>
  <si>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</si>
  <si>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</si>
  <si>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</si>
  <si>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</si>
  <si>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</si>
  <si>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</si>
  <si>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</si>
  <si>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</si>
  <si>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</si>
  <si>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</si>
  <si>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</si>
  <si>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</si>
  <si>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</si>
  <si>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</si>
  <si>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</si>
  <si>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</si>
  <si>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</si>
  <si>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</si>
  <si>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</si>
  <si>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</si>
  <si>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</si>
  <si>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</si>
  <si>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</si>
  <si>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</si>
  <si>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</si>
  <si>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</si>
  <si>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</si>
  <si>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</si>
  <si>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</si>
  <si>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</si>
  <si>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</si>
  <si>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</si>
  <si>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</si>
  <si>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</si>
  <si>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</si>
  <si>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</si>
  <si>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</si>
  <si>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</si>
  <si>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</si>
  <si>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</si>
  <si>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</si>
  <si>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</si>
  <si>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</si>
  <si>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</si>
  <si>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</si>
  <si>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</si>
  <si>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</si>
  <si>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</si>
  <si>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</si>
  <si>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</si>
  <si>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</si>
  <si>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</si>
  <si>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</si>
  <si>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</si>
  <si>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</si>
  <si>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</si>
  <si>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</si>
  <si>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</si>
  <si>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</si>
  <si>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</si>
  <si>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</si>
  <si>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</si>
  <si>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</si>
  <si>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</si>
  <si>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</si>
  <si>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</si>
  <si>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</si>
  <si>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</si>
  <si>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</si>
  <si>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</si>
  <si>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</si>
  <si>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</si>
  <si>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</si>
  <si>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</si>
  <si>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</si>
  <si>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</si>
  <si>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</si>
  <si>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</si>
  <si>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</si>
  <si>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</si>
  <si>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</si>
  <si>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</si>
  <si>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</si>
  <si>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</si>
  <si>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</si>
  <si>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</si>
  <si>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</si>
  <si>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</si>
  <si>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</si>
  <si>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</si>
  <si>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</si>
  <si>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</si>
  <si>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</si>
  <si>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</si>
  <si>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</si>
  <si>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</si>
  <si>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</si>
  <si>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</si>
  <si>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</si>
  <si>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</si>
  <si>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</si>
  <si>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</si>
  <si>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</si>
  <si>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</si>
  <si>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</si>
  <si>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</si>
  <si>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</si>
  <si>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</si>
  <si>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</si>
  <si>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</si>
  <si>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</si>
  <si>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</si>
  <si>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</si>
  <si>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</si>
  <si>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</si>
  <si>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</si>
  <si>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</si>
  <si>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</si>
  <si>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</si>
  <si>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</si>
  <si>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</si>
  <si>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</si>
  <si>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</si>
  <si>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</si>
  <si>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</si>
  <si>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</si>
  <si>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</si>
  <si>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</si>
  <si>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</si>
  <si>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</si>
  <si>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</si>
  <si>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</si>
  <si>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</si>
  <si>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</si>
  <si>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</si>
  <si>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</si>
  <si>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</si>
  <si>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</si>
  <si>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</si>
  <si>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</si>
  <si>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</si>
  <si>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</si>
  <si>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</si>
  <si>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</si>
  <si>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</si>
  <si>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</si>
  <si>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</si>
  <si>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</si>
  <si>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</si>
  <si>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</si>
  <si>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</si>
  <si>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</si>
  <si>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</si>
  <si>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</si>
  <si>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</si>
  <si>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</si>
  <si>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</si>
  <si>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</si>
  <si>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</si>
  <si>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</si>
  <si>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</si>
  <si>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</si>
  <si>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</si>
  <si>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</si>
  <si>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</si>
  <si>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</si>
  <si>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</si>
  <si>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</si>
  <si>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</si>
  <si>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</si>
  <si>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</si>
  <si>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</si>
  <si>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</si>
  <si>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</si>
  <si>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</si>
  <si>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</si>
  <si>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</si>
  <si>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</si>
  <si>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</si>
  <si>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</si>
  <si>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</si>
  <si>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</si>
  <si>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</si>
  <si>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</si>
  <si>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</si>
  <si>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</si>
  <si>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</si>
  <si>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</si>
  <si>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</si>
  <si>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</si>
  <si>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</si>
  <si>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</si>
  <si>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</si>
  <si>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</si>
  <si>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</si>
  <si>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</si>
  <si>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</si>
  <si>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</si>
  <si>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</si>
  <si>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</si>
  <si>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</si>
  <si>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</si>
  <si>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</si>
  <si>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</si>
  <si>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</si>
  <si>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</si>
  <si>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</si>
  <si>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</si>
  <si>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</si>
  <si>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</si>
  <si>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</si>
  <si>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</si>
  <si>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</si>
  <si>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</si>
  <si>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</si>
  <si>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</si>
  <si>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</si>
  <si>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</si>
  <si>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</si>
  <si>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</si>
  <si>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</si>
  <si>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</si>
  <si>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</si>
  <si>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</si>
  <si>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</si>
  <si>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</si>
  <si>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</si>
  <si>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</si>
  <si>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</si>
  <si>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</si>
  <si>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</si>
  <si>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</si>
  <si>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</si>
  <si>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</si>
  <si>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</si>
  <si>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</si>
  <si>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</si>
  <si>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</si>
  <si>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</si>
  <si>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</si>
  <si>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</si>
  <si>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</si>
  <si>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</si>
  <si>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</si>
  <si>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</si>
  <si>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</si>
  <si>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</si>
  <si>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</si>
  <si>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</si>
  <si>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</si>
  <si>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</si>
  <si>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</si>
  <si>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</si>
  <si>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</si>
  <si>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</si>
  <si>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</si>
  <si>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</si>
  <si>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</si>
  <si>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</si>
  <si>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</si>
  <si>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</si>
  <si>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</si>
  <si>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</si>
  <si>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</si>
  <si>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</si>
  <si>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</si>
  <si>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</si>
  <si>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</si>
  <si>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</si>
  <si>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</si>
  <si>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</si>
  <si>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</si>
  <si>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</si>
  <si>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</si>
  <si>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</si>
  <si>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</si>
  <si>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</si>
  <si>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</si>
  <si>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</si>
  <si>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</si>
  <si>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</si>
  <si>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</si>
  <si>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</si>
  <si>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</si>
  <si>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</si>
  <si>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</si>
  <si>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</si>
  <si>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</si>
  <si>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</si>
  <si>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</si>
  <si>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</si>
  <si>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</si>
  <si>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</si>
  <si>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</si>
  <si>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</si>
  <si>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</si>
  <si>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</si>
  <si>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</si>
  <si>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</si>
  <si>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</si>
  <si>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</si>
  <si>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</si>
  <si>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</si>
  <si>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</si>
  <si>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</si>
  <si>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</si>
  <si>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</si>
  <si>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</si>
  <si>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</si>
  <si>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</si>
  <si>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</si>
  <si>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</si>
  <si>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</si>
  <si>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</si>
  <si>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</si>
  <si>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</si>
  <si>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</si>
  <si>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</si>
  <si>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</si>
  <si>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</si>
  <si>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</si>
  <si>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</si>
  <si>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</si>
  <si>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</si>
  <si>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</si>
  <si>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</si>
  <si>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</si>
  <si>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</si>
  <si>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</si>
  <si>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</si>
  <si>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</si>
  <si>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</si>
  <si>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</si>
  <si>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</si>
  <si>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</si>
  <si>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</si>
  <si>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</si>
  <si>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</si>
  <si>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</si>
  <si>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</si>
  <si>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</si>
  <si>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</si>
  <si>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</si>
  <si>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</si>
  <si>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</si>
  <si>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</si>
  <si>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</si>
  <si>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</si>
  <si>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</si>
  <si>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</si>
  <si>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</si>
  <si>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</si>
  <si>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</si>
  <si>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</si>
  <si>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</si>
  <si>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</si>
  <si>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</si>
  <si>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</si>
  <si>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</si>
  <si>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</si>
  <si>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</si>
  <si>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</si>
  <si>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</si>
  <si>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</si>
  <si>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</si>
  <si>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</si>
  <si>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</si>
  <si>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</si>
  <si>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</si>
  <si>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</si>
  <si>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</si>
  <si>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</si>
  <si>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</si>
  <si>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</si>
  <si>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</si>
  <si>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</si>
  <si>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</si>
  <si>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</si>
  <si>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</si>
  <si>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</si>
  <si>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</si>
  <si>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</si>
  <si>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</si>
  <si>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</si>
  <si>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</si>
  <si>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</si>
  <si>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</si>
  <si>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</si>
  <si>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</si>
  <si>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</si>
  <si>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</si>
  <si>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</si>
  <si>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</si>
  <si>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</si>
  <si>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</si>
  <si>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</si>
  <si>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</si>
  <si>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</si>
  <si>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</si>
  <si>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</si>
  <si>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</si>
  <si>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</si>
  <si>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</si>
  <si>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</si>
  <si>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</si>
  <si>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</si>
  <si>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</si>
  <si>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</si>
  <si>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</si>
  <si>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</si>
  <si>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</si>
  <si>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</si>
  <si>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</si>
  <si>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</si>
  <si>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</si>
  <si>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</si>
  <si>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</si>
  <si>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</si>
  <si>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</si>
  <si>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</si>
  <si>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</si>
  <si>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</si>
  <si>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</si>
  <si>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</si>
  <si>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</si>
  <si>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</si>
  <si>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</si>
  <si>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</si>
  <si>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</si>
  <si>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</si>
  <si>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</si>
  <si>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</si>
  <si>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</si>
  <si>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</si>
  <si>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</si>
  <si>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</si>
  <si>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</si>
  <si>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</si>
  <si>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</si>
  <si>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</si>
  <si>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</si>
  <si>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</si>
  <si>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</si>
  <si>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</si>
  <si>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</si>
  <si>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</si>
  <si>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</si>
  <si>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</si>
  <si>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</si>
  <si>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</si>
  <si>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</si>
  <si>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</si>
  <si>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</si>
  <si>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</si>
  <si>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</si>
  <si>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</si>
  <si>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</si>
  <si>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</si>
  <si>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</si>
  <si>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</si>
  <si>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</si>
  <si>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</si>
  <si>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</si>
  <si>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</si>
  <si>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</si>
  <si>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</si>
  <si>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</si>
  <si>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</si>
  <si>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</si>
  <si>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</si>
  <si>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</si>
  <si>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</si>
  <si>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</si>
  <si>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</si>
  <si>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</si>
  <si>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</si>
  <si>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</si>
  <si>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</si>
  <si>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</si>
  <si>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</si>
  <si>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</si>
  <si>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</si>
  <si>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</si>
  <si>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</si>
  <si>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</si>
  <si>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</si>
  <si>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</si>
  <si>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</si>
  <si>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</si>
  <si>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</si>
  <si>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</si>
  <si>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</si>
  <si>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</si>
  <si>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</si>
  <si>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</si>
  <si>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</si>
  <si>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</si>
  <si>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</si>
  <si>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</si>
  <si>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</si>
  <si>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</si>
  <si>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</si>
  <si>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</si>
  <si>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</si>
  <si>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</si>
  <si>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</si>
  <si>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</si>
  <si>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</si>
  <si>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</si>
  <si>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</si>
  <si>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</si>
  <si>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</si>
  <si>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</si>
  <si>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</si>
  <si>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</si>
  <si>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</si>
  <si>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</si>
  <si>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</si>
  <si>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</si>
  <si>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</si>
  <si>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</si>
  <si>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</si>
  <si>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</si>
  <si>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</si>
  <si>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</si>
  <si>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</si>
  <si>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</si>
  <si>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</si>
  <si>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</si>
  <si>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</si>
  <si>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</si>
  <si>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</si>
  <si>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</si>
  <si>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</si>
  <si>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</si>
  <si>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</si>
  <si>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</si>
  <si>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</si>
  <si>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</si>
  <si>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</si>
  <si>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</si>
  <si>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</si>
  <si>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</si>
  <si>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</si>
  <si>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</si>
  <si>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</si>
  <si>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</si>
  <si>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</si>
  <si>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</si>
  <si>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</si>
  <si>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</si>
  <si>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</si>
  <si>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</si>
  <si>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</si>
  <si>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</si>
  <si>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</si>
  <si>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</si>
  <si>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</si>
  <si>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</si>
  <si>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</si>
  <si>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</si>
  <si>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</si>
  <si>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</si>
  <si>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</si>
  <si>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</si>
  <si>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</si>
  <si>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</si>
  <si>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</si>
  <si>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</si>
  <si>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</si>
  <si>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</si>
  <si>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</si>
  <si>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</si>
  <si>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</si>
  <si>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</si>
  <si>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</si>
  <si>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</si>
  <si>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</si>
  <si>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</si>
  <si>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</si>
  <si>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</si>
  <si>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</si>
  <si>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</si>
  <si>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</si>
  <si>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</si>
  <si>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</si>
  <si>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</si>
  <si>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</si>
  <si>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</si>
  <si>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</si>
  <si>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</si>
  <si>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</si>
  <si>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</si>
  <si>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</si>
  <si>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</si>
  <si>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</si>
  <si>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</si>
  <si>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</si>
  <si>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</si>
  <si>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</si>
  <si>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</si>
  <si>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</si>
  <si>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</si>
  <si>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</si>
  <si>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</si>
  <si>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</si>
  <si>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</si>
  <si>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</si>
  <si>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</si>
  <si>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</si>
  <si>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</si>
  <si>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</si>
  <si>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</si>
  <si>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</si>
  <si>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</si>
  <si>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</si>
  <si>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</si>
  <si>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</si>
  <si>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</si>
  <si>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</si>
  <si>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</si>
  <si>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</si>
  <si>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</si>
  <si>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</si>
  <si>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</si>
  <si>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</si>
  <si>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</si>
  <si>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</si>
  <si>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</si>
  <si>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</si>
  <si>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</si>
  <si>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</si>
  <si>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</si>
  <si>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</si>
  <si>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</si>
  <si>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</si>
  <si>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</si>
  <si>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</si>
  <si>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</si>
  <si>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</si>
  <si>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</si>
  <si>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</si>
  <si>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</si>
  <si>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</si>
  <si>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</si>
  <si>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</si>
  <si>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</si>
  <si>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</si>
  <si>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</si>
  <si>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</si>
  <si>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</si>
  <si>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</si>
  <si>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</si>
  <si>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</si>
  <si>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</si>
  <si>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</si>
  <si>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</si>
  <si>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</si>
  <si>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</si>
  <si>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</si>
  <si>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</si>
  <si>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</si>
  <si>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</si>
  <si>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</si>
  <si>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</si>
  <si>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</si>
  <si>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</si>
  <si>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</si>
  <si>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</si>
  <si>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</si>
  <si>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</si>
  <si>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</si>
  <si>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</si>
  <si>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</si>
  <si>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</si>
  <si>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</si>
  <si>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</si>
  <si>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</si>
  <si>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</si>
  <si>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</si>
  <si>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</si>
  <si>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</si>
  <si>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</si>
  <si>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</si>
  <si>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</si>
  <si>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</si>
  <si>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</si>
  <si>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</si>
  <si>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</si>
  <si>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</si>
  <si>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</si>
  <si>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</si>
  <si>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</si>
  <si>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</si>
  <si>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</si>
  <si>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</si>
  <si>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</si>
  <si>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</si>
  <si>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</si>
  <si>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</si>
  <si>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</si>
  <si>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</si>
  <si>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</si>
  <si>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</si>
  <si>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</si>
  <si>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</si>
  <si>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</si>
  <si>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</si>
  <si>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</si>
  <si>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</si>
  <si>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</si>
  <si>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</si>
  <si>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</si>
  <si>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</si>
  <si>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</si>
  <si>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</si>
  <si>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</si>
  <si>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</si>
  <si>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</si>
  <si>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</si>
  <si>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</si>
  <si>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</si>
  <si>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</si>
  <si>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</si>
  <si>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</si>
  <si>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</si>
  <si>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</si>
  <si>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</si>
  <si>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</si>
  <si>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</si>
  <si>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</si>
  <si>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</si>
  <si>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</si>
  <si>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</si>
  <si>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</si>
  <si>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</si>
  <si>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</si>
  <si>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</si>
  <si>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</si>
  <si>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</si>
  <si>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</si>
  <si>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</si>
  <si>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</si>
  <si>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</si>
  <si>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</si>
  <si>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</si>
  <si>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</si>
  <si>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</si>
  <si>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</si>
  <si>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</si>
  <si>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</si>
  <si>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</si>
  <si>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</si>
  <si>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</si>
  <si>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</si>
  <si>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</si>
  <si>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</si>
  <si>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</si>
  <si>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</si>
  <si>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</si>
  <si>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</si>
  <si>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</si>
  <si>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</si>
  <si>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</si>
  <si>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</si>
  <si>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</si>
  <si>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</si>
  <si>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</si>
  <si>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</si>
  <si>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</si>
  <si>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</si>
  <si>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</si>
  <si>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</si>
  <si>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</si>
  <si>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</si>
  <si>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</si>
  <si>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</si>
  <si>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</si>
  <si>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</si>
  <si>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</si>
  <si>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</si>
  <si>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</si>
  <si>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</si>
  <si>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</si>
  <si>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</si>
  <si>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</si>
  <si>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</si>
  <si>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</si>
  <si>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</si>
  <si>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</si>
  <si>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</si>
  <si>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</si>
  <si>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</si>
  <si>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</si>
  <si>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</si>
  <si>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</si>
  <si>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</si>
  <si>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</si>
  <si>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</si>
  <si>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</si>
  <si>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</si>
  <si>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</si>
  <si>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</si>
  <si>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</si>
  <si>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</si>
  <si>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</si>
  <si>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</si>
  <si>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</si>
  <si>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</si>
  <si>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</si>
  <si>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</si>
  <si>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</si>
  <si>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</si>
  <si>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</si>
  <si>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</si>
  <si>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</si>
  <si>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</si>
  <si>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</si>
  <si>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</si>
  <si>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</si>
  <si>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</si>
  <si>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</si>
  <si>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</si>
  <si>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</si>
  <si>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</si>
  <si>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</si>
  <si>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</si>
  <si>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</si>
  <si>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</si>
  <si>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</si>
  <si>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</si>
  <si>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</si>
  <si>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</si>
  <si>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</si>
  <si>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</si>
  <si>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</si>
  <si>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</si>
  <si>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</si>
  <si>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</si>
  <si>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</si>
  <si>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</si>
  <si>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</si>
  <si>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</si>
  <si>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</si>
  <si>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</si>
  <si>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</si>
  <si>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</si>
  <si>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</si>
  <si>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</si>
  <si>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</si>
  <si>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</si>
  <si>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</si>
  <si>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</si>
  <si>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</si>
  <si>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</si>
  <si>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</si>
  <si>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</si>
  <si>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</si>
  <si>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</si>
  <si>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</si>
  <si>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</si>
  <si>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</si>
  <si>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</si>
  <si>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</si>
  <si>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</si>
  <si>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</si>
  <si>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</si>
  <si>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</si>
  <si>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</si>
  <si>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</si>
  <si>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</si>
  <si>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</si>
  <si>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</si>
  <si>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</si>
  <si>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</si>
  <si>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</si>
  <si>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</si>
  <si>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</si>
  <si>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</si>
  <si>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</si>
  <si>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</si>
  <si>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</si>
  <si>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</si>
  <si>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</si>
  <si>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</si>
  <si>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</si>
  <si>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</si>
  <si>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</si>
  <si>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</si>
  <si>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</si>
  <si>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</si>
  <si>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</si>
  <si>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</si>
  <si>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</si>
  <si>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</si>
  <si>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</si>
  <si>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</si>
  <si>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</si>
  <si>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</si>
  <si>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</si>
  <si>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</si>
  <si>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</si>
  <si>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</si>
  <si>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</si>
  <si>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</si>
  <si>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</si>
  <si>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</si>
  <si>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</si>
  <si>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</si>
  <si>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</si>
  <si>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</si>
  <si>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</si>
  <si>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</si>
  <si>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</si>
  <si>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</si>
  <si>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</si>
  <si>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</si>
  <si>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</si>
  <si>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</si>
  <si>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</si>
  <si>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</si>
  <si>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</si>
  <si>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</si>
  <si>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</si>
  <si>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</si>
  <si>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</si>
  <si>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</si>
  <si>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</si>
  <si>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</si>
  <si>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</si>
  <si>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</si>
  <si>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</si>
  <si>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</si>
  <si>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</si>
  <si>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</si>
  <si>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</si>
  <si>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</si>
  <si>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</si>
  <si>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</si>
  <si>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</si>
  <si>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</si>
  <si>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</si>
  <si>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</si>
  <si>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</si>
  <si>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</si>
  <si>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</si>
  <si>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</si>
  <si>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</si>
  <si>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</si>
  <si>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</si>
  <si>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</si>
  <si>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</si>
  <si>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</si>
  <si>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</si>
  <si>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</si>
  <si>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</si>
  <si>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</si>
  <si>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</si>
  <si>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</si>
  <si>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</si>
  <si>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</si>
  <si>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</si>
  <si>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</si>
  <si>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</si>
  <si>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</si>
  <si>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</si>
  <si>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</si>
  <si>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</si>
  <si>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</si>
  <si>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</si>
  <si>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</si>
  <si>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</si>
  <si>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</si>
  <si>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</si>
  <si>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</si>
  <si>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</si>
  <si>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</si>
  <si>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</si>
  <si>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</si>
  <si>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</si>
  <si>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</si>
  <si>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</si>
  <si>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</si>
  <si>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</si>
  <si>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</si>
  <si>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</si>
  <si>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</si>
  <si>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</si>
  <si>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</si>
  <si>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</si>
  <si>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</si>
  <si>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</si>
  <si>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</si>
  <si>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</si>
  <si>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</si>
  <si>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</si>
  <si>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</si>
  <si>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</si>
  <si>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</si>
  <si>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</si>
  <si>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</si>
  <si>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</si>
  <si>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</si>
  <si>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</si>
  <si>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</si>
  <si>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</si>
  <si>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</si>
  <si>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</si>
  <si>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</si>
  <si>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</si>
  <si>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</si>
  <si>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</si>
  <si>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</si>
  <si>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</si>
  <si>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</si>
  <si>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</si>
  <si>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</si>
  <si>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</si>
  <si>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</si>
  <si>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</si>
  <si>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</si>
  <si>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</si>
  <si>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</si>
  <si>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</si>
  <si>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</si>
  <si>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</si>
  <si>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</si>
  <si>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</si>
  <si>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</si>
  <si>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</si>
  <si>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</si>
  <si>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</si>
  <si>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</si>
  <si>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</si>
  <si>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</si>
  <si>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</si>
  <si>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</si>
  <si>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</si>
  <si>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</si>
  <si>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</si>
  <si>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</si>
  <si>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</si>
  <si>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</si>
  <si>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</si>
  <si>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</si>
  <si>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</si>
  <si>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</si>
  <si>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</si>
  <si>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</si>
  <si>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</si>
  <si>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</si>
  <si>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</si>
  <si>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</si>
  <si>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</si>
  <si>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</si>
  <si>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</si>
  <si>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</si>
  <si>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</si>
  <si>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</si>
  <si>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</si>
  <si>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</si>
  <si>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</si>
  <si>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</si>
  <si>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</si>
  <si>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</si>
  <si>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</si>
  <si>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</si>
  <si>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</si>
  <si>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</si>
  <si>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</si>
  <si>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</si>
  <si>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</si>
  <si>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</si>
  <si>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</si>
  <si>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</si>
  <si>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</si>
  <si>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</si>
  <si>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</si>
  <si>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</si>
  <si>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</si>
  <si>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</si>
  <si>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</si>
  <si>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</si>
  <si>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</si>
  <si>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</si>
  <si>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</si>
  <si>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</si>
  <si>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</si>
  <si>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</si>
  <si>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</si>
  <si>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</si>
  <si>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</si>
  <si>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</si>
  <si>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</si>
  <si>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</si>
  <si>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</si>
  <si>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</si>
  <si>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</si>
  <si>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</si>
  <si>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</si>
  <si>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</si>
  <si>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</si>
  <si>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</si>
  <si>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</si>
  <si>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</si>
  <si>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</si>
  <si>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</si>
  <si>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</si>
  <si>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</si>
  <si>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</si>
  <si>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</si>
  <si>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</si>
  <si>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</si>
  <si>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</si>
  <si>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</si>
  <si>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</si>
  <si>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</si>
  <si>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</si>
  <si>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</si>
  <si>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</si>
  <si>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</si>
  <si>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</si>
  <si>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</si>
  <si>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</si>
  <si>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</si>
  <si>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</si>
  <si>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</si>
  <si>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</si>
  <si>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</si>
  <si>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</si>
  <si>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</si>
  <si>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</si>
  <si>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</si>
  <si>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</si>
  <si>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</si>
  <si>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</si>
  <si>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</si>
  <si>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</si>
  <si>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</si>
  <si>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</si>
  <si>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</si>
  <si>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</si>
  <si>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</si>
  <si>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</si>
  <si>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</si>
  <si>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</si>
  <si>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</si>
  <si>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</si>
  <si>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</si>
  <si>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</si>
  <si>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</si>
  <si>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</si>
  <si>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</si>
  <si>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</si>
  <si>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</si>
  <si>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</si>
  <si>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</si>
  <si>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</si>
  <si>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</si>
  <si>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</si>
  <si>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</si>
  <si>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</si>
  <si>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</si>
  <si>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</si>
  <si>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</si>
  <si>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</si>
  <si>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</si>
  <si>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</si>
  <si>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</si>
  <si>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</si>
  <si>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</si>
  <si>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</si>
  <si>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</si>
  <si>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</si>
  <si>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</si>
  <si>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</si>
  <si>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</si>
  <si>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</si>
  <si>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</si>
  <si>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</si>
  <si>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</si>
  <si>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</si>
  <si>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</si>
  <si>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</si>
  <si>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</si>
  <si>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</si>
  <si>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</si>
  <si>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</si>
  <si>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</si>
  <si>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</si>
  <si>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</si>
  <si>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</si>
  <si>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</si>
  <si>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</si>
  <si>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</si>
  <si>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</si>
  <si>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</si>
  <si>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</si>
  <si>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</si>
  <si>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</si>
  <si>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</si>
  <si>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</si>
  <si>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</si>
  <si>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</si>
  <si>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</si>
  <si>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</si>
  <si>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</si>
  <si>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</si>
  <si>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</si>
  <si>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</si>
  <si>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</si>
  <si>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</si>
  <si>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</si>
  <si>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</si>
  <si>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</si>
  <si>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</si>
  <si>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</si>
  <si>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</si>
  <si>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</si>
  <si>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</si>
  <si>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</si>
  <si>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</si>
  <si>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</si>
  <si>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</si>
  <si>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</si>
  <si>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</si>
  <si>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</si>
  <si>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</si>
  <si>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</si>
  <si>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</si>
  <si>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</si>
  <si>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</si>
  <si>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</si>
  <si>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</si>
  <si>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</si>
  <si>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</si>
  <si>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</si>
  <si>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</si>
  <si>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</si>
  <si>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</si>
  <si>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</si>
  <si>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</si>
  <si>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</si>
  <si>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</si>
  <si>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</si>
  <si>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</si>
  <si>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</si>
  <si>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</si>
  <si>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</si>
  <si>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</si>
  <si>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</si>
  <si>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</si>
  <si>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</si>
  <si>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</si>
  <si>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</si>
  <si>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</si>
  <si>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</si>
  <si>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</si>
  <si>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</si>
  <si>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</si>
  <si>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</si>
  <si>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</si>
  <si>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</si>
  <si>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</si>
  <si>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</si>
  <si>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</si>
  <si>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</si>
  <si>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</si>
  <si>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</si>
  <si>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</si>
  <si>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</si>
  <si>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</si>
  <si>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</si>
  <si>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</si>
  <si>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</si>
  <si>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</si>
  <si>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</si>
  <si>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</si>
  <si>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</si>
  <si>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</si>
  <si>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</si>
  <si>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</si>
  <si>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</si>
  <si>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</si>
  <si>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</si>
  <si>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</si>
  <si>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</si>
  <si>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</si>
  <si>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</si>
  <si>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</si>
  <si>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</si>
  <si>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</si>
  <si>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</si>
  <si>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</si>
  <si>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</si>
  <si>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</si>
  <si>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</si>
  <si>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</si>
  <si>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</si>
  <si>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</si>
  <si>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</si>
  <si>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</si>
  <si>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</si>
  <si>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</si>
  <si>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</si>
  <si>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</si>
  <si>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</si>
  <si>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</si>
  <si>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</si>
  <si>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</si>
  <si>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</si>
  <si>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</si>
  <si>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</si>
  <si>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</si>
  <si>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</si>
  <si>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</si>
  <si>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</si>
  <si>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</si>
  <si>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</si>
  <si>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</si>
  <si>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</si>
  <si>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</si>
  <si>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</si>
  <si>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</si>
  <si>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</si>
  <si>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</si>
  <si>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</si>
  <si>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</si>
  <si>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</si>
  <si>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</si>
  <si>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</si>
  <si>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</si>
  <si>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</si>
  <si>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</si>
  <si>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</si>
  <si>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</si>
  <si>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</si>
  <si>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</si>
  <si>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</si>
  <si>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</si>
  <si>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</si>
  <si>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</si>
  <si>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</si>
  <si>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</si>
  <si>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</si>
  <si>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</si>
  <si>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</si>
  <si>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</si>
  <si>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</si>
  <si>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</si>
  <si>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</si>
  <si>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</si>
  <si>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</si>
  <si>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</si>
  <si>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</si>
  <si>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</si>
  <si>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</si>
  <si>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</si>
  <si>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</si>
  <si>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</si>
  <si>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</si>
  <si>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</si>
  <si>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</si>
  <si>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</si>
  <si>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</si>
  <si>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</si>
  <si>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</si>
  <si>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</si>
  <si>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</si>
  <si>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</si>
  <si>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</si>
  <si>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</si>
  <si>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</si>
  <si>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</si>
  <si>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</si>
  <si>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</si>
  <si>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</si>
  <si>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</si>
  <si>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</si>
  <si>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</si>
  <si>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</si>
  <si>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</si>
  <si>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</si>
  <si>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</si>
  <si>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</si>
  <si>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</si>
  <si>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</si>
  <si>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</si>
  <si>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</si>
  <si>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</si>
  <si>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</si>
  <si>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</si>
  <si>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</si>
  <si>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</si>
  <si>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</si>
  <si>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</si>
  <si>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</si>
  <si>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</si>
  <si>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</si>
  <si>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</si>
  <si>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</si>
  <si>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</si>
  <si>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</si>
  <si>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</si>
  <si>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</si>
  <si>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</si>
  <si>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</si>
  <si>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</si>
  <si>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</si>
  <si>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</si>
  <si>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</si>
  <si>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</si>
  <si>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</si>
  <si>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</si>
  <si>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</si>
  <si>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</si>
  <si>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</si>
  <si>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</si>
  <si>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</si>
  <si>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</si>
  <si>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</si>
  <si>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</si>
  <si>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</si>
  <si>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</si>
  <si>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</si>
  <si>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</si>
  <si>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</si>
  <si>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</si>
  <si>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</si>
  <si>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</si>
  <si>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</si>
  <si>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</si>
  <si>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</si>
  <si>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</si>
  <si>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</si>
  <si>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</si>
  <si>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</si>
  <si>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</si>
  <si>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</si>
  <si>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</si>
  <si>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</si>
  <si>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</si>
  <si>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</si>
  <si>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</si>
  <si>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</si>
  <si>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</si>
  <si>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</si>
  <si>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</si>
  <si>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</si>
  <si>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</si>
  <si>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</si>
  <si>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</si>
  <si>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</si>
  <si>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</si>
  <si>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</si>
  <si>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</si>
  <si>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</si>
  <si>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</si>
  <si>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</si>
  <si>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</si>
  <si>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</si>
  <si>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</si>
  <si>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</si>
  <si>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</si>
  <si>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</si>
  <si>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</si>
  <si>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</si>
  <si>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</si>
  <si>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</si>
  <si>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</si>
  <si>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</si>
  <si>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</si>
  <si>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</si>
  <si>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</si>
  <si>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</si>
  <si>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</si>
  <si>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</si>
  <si>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</si>
  <si>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</si>
  <si>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</si>
  <si>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</si>
  <si>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</si>
  <si>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</si>
  <si>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</si>
  <si>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</si>
  <si>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</si>
  <si>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</si>
  <si>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</si>
  <si>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</si>
  <si>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</si>
  <si>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</si>
  <si>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</si>
  <si>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</si>
  <si>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</si>
  <si>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</si>
  <si>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</si>
  <si>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</si>
  <si>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</si>
  <si>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</si>
  <si>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</si>
  <si>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</si>
  <si>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</si>
  <si>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</si>
  <si>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</si>
  <si>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</si>
  <si>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</si>
  <si>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</si>
  <si>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</si>
  <si>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</si>
  <si>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</si>
  <si>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</si>
  <si>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</si>
  <si>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</si>
  <si>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</si>
  <si>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</si>
  <si>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</si>
  <si>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</si>
  <si>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</si>
  <si>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</si>
  <si>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</si>
  <si>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</si>
  <si>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</si>
  <si>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</si>
  <si>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</si>
  <si>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</si>
  <si>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</si>
  <si>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</si>
  <si>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</si>
  <si>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</si>
  <si>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</si>
  <si>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</si>
  <si>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</si>
  <si>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</si>
  <si>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</si>
  <si>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</si>
  <si>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</si>
  <si>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</si>
  <si>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</si>
  <si>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</si>
  <si>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</si>
  <si>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</si>
  <si>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</si>
  <si>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</si>
  <si>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</si>
  <si>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</si>
  <si>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</si>
  <si>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</si>
  <si>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</si>
  <si>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</si>
  <si>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</si>
  <si>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</si>
  <si>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</si>
  <si>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</si>
  <si>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</si>
  <si>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</si>
  <si>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</si>
  <si>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</si>
  <si>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</si>
  <si>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</si>
  <si>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</si>
  <si>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</si>
  <si>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</si>
  <si>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</si>
  <si>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</si>
  <si>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</si>
  <si>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</si>
  <si>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</si>
  <si>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</si>
  <si>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</si>
  <si>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</si>
  <si>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</si>
  <si>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</si>
  <si>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</si>
  <si>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</si>
  <si>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</si>
  <si>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</si>
  <si>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</si>
  <si>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</si>
  <si>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</si>
  <si>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</si>
  <si>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</si>
  <si>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</si>
  <si>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</si>
  <si>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</si>
  <si>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</si>
  <si>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</si>
  <si>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</si>
  <si>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</si>
  <si>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</si>
  <si>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</si>
  <si>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</si>
  <si>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</si>
  <si>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</si>
  <si>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</si>
  <si>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</si>
  <si>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</si>
  <si>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</si>
  <si>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</si>
  <si>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</si>
  <si>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</si>
  <si>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</si>
  <si>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</si>
  <si>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</si>
  <si>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</si>
  <si>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</si>
  <si>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</si>
  <si>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</si>
  <si>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</si>
  <si>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</si>
  <si>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</si>
  <si>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</si>
  <si>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</si>
  <si>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</si>
  <si>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</si>
  <si>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</si>
  <si>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</si>
  <si>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</si>
  <si>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</si>
  <si>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</si>
  <si>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</si>
  <si>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</si>
  <si>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</si>
  <si>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</si>
  <si>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</si>
  <si>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</si>
  <si>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</si>
  <si>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</si>
  <si>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</si>
  <si>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</si>
  <si>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</si>
  <si>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</si>
  <si>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</si>
  <si>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</si>
  <si>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</si>
  <si>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</si>
  <si>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</si>
  <si>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</si>
  <si>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</si>
  <si>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</si>
  <si>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</si>
  <si>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</si>
  <si>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</si>
  <si>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</si>
  <si>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</si>
  <si>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</si>
  <si>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</si>
  <si>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</si>
  <si>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</si>
  <si>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</si>
  <si>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</si>
  <si>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</si>
  <si>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</si>
  <si>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</si>
  <si>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</si>
  <si>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</si>
  <si>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</si>
  <si>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</si>
  <si>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</si>
  <si>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</si>
  <si>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</si>
  <si>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</si>
  <si>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</si>
  <si>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</si>
  <si>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</si>
  <si>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</si>
  <si>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</si>
  <si>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</si>
  <si>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</si>
  <si>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</si>
  <si>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</si>
  <si>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</si>
  <si>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</si>
  <si>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</si>
  <si>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</si>
  <si>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</si>
  <si>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</si>
  <si>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</si>
  <si>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</si>
  <si>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</si>
  <si>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</si>
  <si>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</si>
  <si>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</si>
  <si>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</si>
  <si>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</si>
  <si>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</si>
  <si>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</si>
  <si>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</si>
  <si>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</si>
  <si>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</si>
  <si>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</si>
  <si>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</si>
  <si>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</si>
  <si>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</si>
  <si>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</si>
  <si>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</si>
  <si>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</si>
  <si>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</si>
  <si>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</si>
  <si>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</si>
  <si>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</si>
  <si>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</si>
  <si>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</si>
  <si>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</si>
  <si>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</si>
  <si>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</si>
  <si>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</si>
  <si>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</si>
  <si>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</si>
  <si>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</si>
  <si>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</si>
  <si>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</si>
  <si>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</si>
  <si>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</si>
  <si>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</si>
  <si>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</si>
  <si>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</si>
  <si>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</si>
  <si>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</si>
  <si>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</si>
  <si>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</si>
  <si>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</si>
  <si>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</si>
  <si>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</si>
  <si>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</si>
  <si>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</si>
  <si>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</si>
  <si>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</si>
  <si>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</si>
  <si>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</si>
  <si>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</si>
  <si>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</si>
  <si>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</si>
  <si>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</si>
  <si>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</si>
  <si>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</si>
  <si>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</si>
  <si>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</si>
  <si>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</si>
  <si>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</si>
  <si>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</si>
  <si>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</si>
  <si>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</si>
  <si>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</si>
  <si>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</si>
  <si>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</si>
  <si>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</si>
  <si>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</si>
  <si>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</si>
  <si>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</si>
  <si>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</si>
  <si>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</si>
  <si>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</si>
  <si>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</si>
  <si>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</si>
  <si>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</si>
  <si>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</si>
  <si>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</si>
  <si>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</si>
  <si>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</si>
  <si>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</si>
  <si>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</si>
  <si>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</si>
  <si>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</si>
  <si>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</si>
  <si>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</si>
  <si>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</si>
  <si>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</si>
  <si>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</si>
  <si>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</si>
  <si>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</si>
  <si>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</si>
  <si>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</si>
  <si>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</si>
  <si>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</si>
  <si>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</si>
  <si>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</si>
  <si>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</si>
  <si>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</si>
  <si>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</si>
  <si>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</si>
  <si>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</si>
  <si>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</si>
  <si>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</si>
  <si>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</si>
  <si>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</si>
  <si>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</si>
  <si>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</si>
  <si>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</si>
  <si>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</si>
  <si>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</si>
  <si>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</si>
  <si>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</si>
  <si>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</si>
  <si>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</si>
  <si>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</si>
  <si>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</si>
  <si>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</si>
  <si>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</si>
  <si>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</si>
  <si>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</si>
  <si>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</si>
  <si>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</si>
  <si>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</si>
  <si>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</si>
  <si>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</si>
  <si>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</si>
  <si>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</si>
  <si>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</si>
  <si>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</si>
  <si>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</si>
  <si>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</si>
  <si>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</si>
  <si>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</si>
  <si>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</si>
  <si>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</si>
  <si>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</si>
  <si>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</si>
  <si>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</si>
  <si>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</si>
  <si>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</si>
  <si>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</si>
  <si>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</si>
  <si>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</si>
  <si>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</si>
  <si>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</si>
  <si>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</si>
  <si>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</si>
  <si>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</si>
  <si>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</si>
  <si>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</si>
  <si>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</si>
  <si>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</si>
  <si>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</si>
  <si>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</si>
  <si>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</si>
  <si>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</si>
  <si>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</si>
  <si>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</si>
  <si>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</si>
  <si>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</si>
  <si>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</si>
  <si>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</si>
  <si>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</si>
  <si>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</si>
  <si>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</si>
  <si>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</si>
  <si>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</si>
  <si>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</si>
  <si>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</si>
  <si>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</si>
  <si>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</si>
  <si>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</si>
  <si>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</si>
  <si>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</si>
  <si>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</si>
  <si>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</si>
  <si>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</si>
  <si>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</si>
  <si>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</si>
  <si>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</si>
  <si>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</si>
  <si>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</si>
  <si>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</si>
  <si>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</si>
  <si>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</si>
  <si>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</si>
  <si>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</si>
  <si>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</si>
  <si>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</si>
  <si>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</si>
  <si>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</si>
  <si>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</si>
  <si>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</si>
  <si>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</si>
  <si>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</si>
  <si>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</si>
  <si>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</si>
  <si>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</si>
  <si>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</si>
  <si>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</si>
  <si>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</si>
  <si>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</si>
  <si>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</si>
  <si>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</si>
  <si>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</si>
  <si>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</si>
  <si>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</si>
  <si>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</si>
  <si>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</si>
  <si>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</si>
  <si>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</si>
  <si>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</si>
  <si>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</si>
  <si>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</si>
  <si>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</si>
  <si>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</si>
  <si>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</si>
  <si>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</si>
  <si>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</si>
  <si>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</si>
  <si>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</si>
  <si>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</si>
  <si>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</si>
  <si>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</si>
  <si>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</si>
  <si>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</si>
  <si>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</si>
  <si>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</si>
  <si>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</si>
  <si>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</si>
  <si>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</si>
  <si>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</si>
  <si>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</si>
  <si>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</si>
  <si>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</si>
  <si>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</si>
  <si>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</si>
  <si>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</si>
  <si>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</si>
  <si>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</si>
  <si>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</si>
  <si>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</si>
  <si>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</si>
  <si>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</si>
  <si>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</si>
  <si>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</si>
  <si>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</si>
  <si>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</si>
  <si>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</si>
  <si>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</si>
  <si>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</si>
  <si>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</si>
  <si>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</si>
  <si>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</si>
  <si>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</si>
  <si>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</si>
  <si>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</si>
  <si>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</si>
  <si>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</si>
  <si>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</si>
  <si>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</si>
  <si>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</si>
  <si>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</si>
  <si>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</si>
  <si>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</si>
  <si>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</si>
  <si>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</si>
  <si>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</si>
  <si>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</si>
  <si>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</si>
  <si>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</si>
  <si>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</si>
  <si>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</si>
  <si>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</si>
  <si>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</si>
  <si>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</si>
  <si>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</si>
  <si>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</si>
  <si>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</si>
  <si>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</si>
  <si>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</si>
  <si>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</si>
  <si>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</si>
  <si>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</si>
  <si>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</si>
  <si>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</si>
  <si>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</si>
  <si>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</si>
  <si>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</si>
  <si>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</si>
  <si>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</si>
  <si>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</si>
  <si>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</si>
  <si>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</si>
  <si>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</si>
  <si>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</si>
  <si>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</si>
  <si>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</si>
  <si>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</si>
  <si>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</si>
  <si>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</si>
  <si>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</si>
  <si>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</si>
  <si>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</si>
  <si>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</si>
  <si>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</si>
  <si>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</si>
  <si>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</si>
  <si>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</si>
  <si>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</si>
  <si>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</si>
  <si>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</si>
  <si>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</si>
  <si>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</si>
  <si>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</si>
  <si>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</si>
  <si>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</si>
  <si>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</si>
  <si>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</si>
  <si>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</si>
  <si>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</si>
  <si>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</si>
  <si>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</si>
  <si>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</si>
  <si>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</si>
  <si>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</si>
  <si>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</si>
  <si>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</si>
  <si>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</si>
  <si>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</si>
  <si>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</si>
  <si>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</si>
  <si>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</si>
  <si>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</si>
  <si>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</si>
  <si>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</si>
  <si>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</si>
  <si>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</si>
  <si>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</si>
  <si>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</si>
  <si>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</si>
  <si>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</si>
  <si>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</si>
  <si>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</si>
  <si>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</si>
  <si>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</si>
  <si>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</si>
  <si>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</si>
  <si>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</si>
  <si>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</si>
  <si>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</si>
  <si>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</si>
  <si>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</si>
  <si>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</si>
  <si>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</si>
  <si>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</si>
  <si>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</si>
  <si>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</si>
  <si>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</si>
  <si>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</si>
  <si>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</si>
  <si>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</si>
  <si>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</si>
  <si>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</si>
  <si>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</si>
  <si>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</si>
  <si>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</si>
  <si>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</si>
  <si>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</si>
  <si>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</si>
  <si>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</si>
  <si>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</si>
  <si>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</si>
  <si>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</si>
  <si>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</si>
  <si>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</si>
  <si>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</si>
  <si>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</si>
  <si>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</si>
  <si>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</si>
  <si>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</si>
  <si>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</si>
  <si>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</si>
  <si>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</si>
  <si>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</si>
  <si>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</si>
  <si>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</si>
  <si>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</si>
  <si>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</si>
  <si>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</si>
  <si>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</si>
  <si>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</si>
  <si>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</si>
  <si>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</si>
  <si>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</si>
  <si>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</si>
  <si>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</si>
  <si>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</si>
  <si>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</si>
  <si>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</si>
  <si>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</si>
  <si>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</si>
  <si>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</si>
  <si>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</si>
  <si>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</si>
  <si>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</si>
  <si>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</si>
  <si>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</si>
  <si>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</si>
  <si>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</si>
  <si>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</si>
  <si>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</si>
  <si>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</si>
  <si>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</si>
  <si>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</si>
  <si>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</si>
  <si>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</si>
  <si>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</si>
  <si>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</si>
  <si>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</si>
  <si>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</si>
  <si>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</si>
  <si>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</si>
  <si>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</si>
  <si>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</si>
  <si>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</si>
  <si>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</si>
  <si>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</si>
  <si>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</si>
  <si>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</si>
  <si>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</si>
  <si>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</si>
  <si>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</si>
  <si>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</si>
  <si>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</si>
  <si>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</si>
  <si>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</si>
  <si>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</si>
  <si>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</si>
  <si>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</si>
  <si>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</si>
  <si>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</si>
  <si>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</si>
  <si>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</si>
  <si>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</si>
  <si>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</si>
  <si>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</si>
  <si>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</si>
  <si>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</si>
  <si>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</si>
  <si>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</si>
  <si>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</si>
  <si>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</si>
  <si>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</si>
  <si>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</si>
  <si>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</si>
  <si>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</si>
  <si>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</si>
  <si>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</si>
  <si>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</si>
  <si>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</si>
  <si>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</si>
  <si>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</si>
  <si>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</si>
  <si>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</si>
  <si>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</si>
  <si>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</si>
  <si>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</si>
  <si>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</si>
  <si>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</si>
  <si>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</si>
  <si>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</si>
  <si>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</si>
  <si>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</si>
  <si>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</si>
  <si>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</si>
  <si>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</si>
  <si>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</si>
  <si>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</si>
  <si>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</si>
  <si>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</si>
  <si>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</si>
  <si>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</si>
  <si>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</si>
  <si>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</si>
  <si>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</si>
  <si>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</si>
  <si>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</si>
  <si>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</si>
  <si>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</si>
  <si>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</si>
  <si>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</si>
  <si>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</si>
  <si>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</si>
  <si>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</si>
  <si>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</si>
  <si>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</si>
  <si>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</si>
  <si>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</si>
  <si>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</si>
  <si>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</si>
  <si>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</si>
  <si>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</si>
  <si>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</si>
  <si>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</si>
  <si>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</si>
  <si>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</si>
  <si>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</si>
  <si>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</si>
  <si>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</si>
  <si>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</si>
  <si>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</si>
  <si>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</si>
  <si>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</si>
  <si>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</si>
  <si>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</si>
  <si>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</si>
  <si>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</si>
  <si>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</si>
  <si>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</si>
  <si>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</si>
  <si>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</si>
  <si>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</si>
  <si>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</si>
  <si>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</si>
  <si>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</si>
  <si>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</si>
  <si>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</si>
  <si>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</si>
  <si>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</si>
  <si>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</si>
  <si>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</si>
  <si>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</si>
  <si>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</si>
  <si>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</si>
  <si>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</si>
  <si>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</si>
  <si>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</si>
  <si>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</si>
  <si>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</si>
  <si>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</si>
  <si>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</si>
  <si>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</si>
  <si>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</si>
  <si>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</si>
  <si>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</si>
  <si>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</si>
  <si>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</si>
  <si>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</si>
  <si>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</si>
  <si>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</si>
  <si>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</si>
  <si>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</si>
  <si>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</si>
  <si>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</si>
  <si>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</si>
  <si>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</si>
  <si>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</si>
  <si>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</si>
  <si>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</si>
  <si>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</si>
  <si>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</si>
  <si>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</si>
  <si>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</si>
  <si>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</si>
  <si>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</si>
  <si>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</si>
  <si>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</si>
  <si>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</si>
  <si>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</si>
  <si>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</si>
  <si>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</si>
  <si>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</si>
  <si>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</si>
  <si>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</si>
  <si>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</si>
  <si>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</si>
  <si>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</si>
  <si>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</si>
  <si>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</si>
  <si>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</si>
  <si>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</si>
  <si>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</si>
  <si>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</si>
  <si>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</si>
  <si>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</si>
  <si>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</si>
  <si>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</si>
  <si>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</si>
  <si>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</si>
  <si>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</si>
  <si>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</si>
  <si>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</si>
  <si>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</si>
  <si>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</si>
  <si>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</si>
  <si>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</si>
  <si>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</si>
  <si>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</si>
  <si>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</si>
  <si>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</si>
  <si>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</si>
  <si>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</si>
  <si>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</si>
  <si>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</si>
  <si>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</si>
  <si>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</si>
  <si>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</si>
  <si>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</si>
  <si>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</si>
  <si>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</si>
  <si>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</si>
  <si>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</si>
  <si>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</si>
  <si>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</si>
  <si>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</si>
  <si>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</si>
  <si>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</si>
  <si>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</si>
  <si>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</si>
  <si>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</si>
  <si>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</si>
  <si>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</si>
  <si>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</si>
  <si>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</si>
  <si>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</si>
  <si>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</si>
  <si>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</si>
  <si>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</si>
  <si>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</si>
  <si>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</si>
  <si>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</si>
  <si>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</si>
  <si>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</si>
  <si>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</si>
  <si>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</si>
  <si>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</si>
  <si>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</si>
  <si>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</si>
  <si>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</si>
  <si>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</si>
  <si>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</si>
  <si>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</si>
  <si>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</si>
  <si>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</si>
  <si>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</si>
  <si>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</si>
  <si>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</si>
  <si>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</si>
  <si>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</si>
  <si>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</si>
  <si>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</si>
  <si>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</si>
  <si>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</si>
  <si>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</si>
  <si>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</si>
  <si>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</si>
  <si>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</si>
  <si>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</si>
  <si>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</si>
  <si>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</si>
  <si>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</si>
  <si>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</si>
  <si>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</si>
  <si>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</si>
  <si>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</si>
  <si>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</si>
  <si>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</si>
  <si>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</si>
  <si>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</si>
  <si>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</si>
  <si>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</si>
  <si>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</si>
  <si>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</si>
  <si>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</si>
  <si>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</si>
  <si>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</si>
  <si>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</si>
  <si>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</si>
  <si>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</si>
  <si>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</si>
  <si>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</si>
  <si>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</si>
  <si>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</si>
  <si>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</si>
  <si>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</si>
  <si>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</si>
  <si>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</si>
  <si>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</si>
  <si>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</si>
  <si>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</si>
  <si>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</si>
  <si>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</si>
  <si>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</si>
  <si>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</si>
  <si>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</si>
  <si>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</si>
  <si>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</si>
  <si>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</si>
  <si>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</si>
  <si>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</si>
  <si>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</si>
  <si>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</si>
  <si>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</si>
  <si>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</si>
  <si>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</si>
  <si>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</si>
  <si>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</si>
  <si>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</si>
  <si>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</si>
  <si>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</si>
  <si>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</si>
  <si>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</si>
  <si>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</si>
  <si>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</si>
  <si>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</si>
  <si>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</si>
  <si>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</si>
  <si>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</si>
  <si>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</si>
  <si>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</si>
  <si>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</si>
  <si>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</si>
  <si>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</si>
  <si>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</si>
  <si>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</si>
  <si>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</si>
  <si>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</si>
  <si>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</si>
  <si>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</si>
  <si>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</si>
  <si>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</si>
  <si>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</si>
  <si>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</si>
  <si>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</si>
  <si>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</si>
  <si>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</si>
  <si>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</si>
  <si>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</si>
  <si>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</si>
  <si>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</si>
  <si>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</si>
  <si>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</si>
  <si>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</si>
  <si>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</si>
  <si>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</si>
  <si>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</si>
  <si>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</si>
  <si>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</si>
  <si>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</si>
  <si>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</si>
  <si>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</si>
  <si>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</si>
  <si>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</si>
  <si>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</si>
  <si>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</si>
  <si>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</si>
  <si>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</si>
  <si>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</si>
  <si>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</si>
  <si>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</si>
  <si>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</si>
  <si>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</si>
  <si>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</si>
  <si>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</si>
  <si>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</si>
  <si>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</si>
  <si>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</si>
  <si>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</si>
  <si>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</si>
  <si>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</si>
  <si>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</si>
  <si>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</si>
  <si>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</si>
  <si>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</si>
  <si>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</si>
  <si>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</si>
  <si>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</si>
  <si>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</si>
  <si>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</si>
  <si>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</si>
  <si>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</si>
  <si>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</si>
  <si>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</si>
  <si>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</si>
  <si>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</si>
  <si>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</si>
  <si>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</si>
  <si>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</si>
  <si>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</si>
  <si>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</si>
  <si>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</si>
  <si>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</si>
  <si>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</si>
  <si>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</si>
  <si>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</si>
  <si>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</si>
  <si>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</si>
  <si>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</si>
  <si>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</si>
  <si>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</si>
  <si>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</si>
  <si>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</si>
  <si>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</si>
  <si>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</si>
  <si>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</si>
  <si>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</si>
  <si>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</si>
  <si>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</si>
  <si>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</si>
  <si>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</si>
  <si>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</si>
  <si>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</si>
  <si>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</si>
  <si>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</si>
  <si>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</si>
  <si>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</si>
  <si>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</si>
  <si>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</si>
  <si>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</si>
  <si>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</si>
  <si>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</si>
  <si>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</si>
  <si>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</si>
  <si>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</si>
  <si>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</si>
  <si>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</si>
  <si>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</si>
  <si>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</si>
  <si>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</si>
  <si>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</si>
  <si>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</si>
  <si>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</si>
  <si>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</si>
  <si>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</si>
  <si>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</si>
  <si>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</si>
  <si>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</si>
  <si>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</si>
  <si>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</si>
  <si>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</si>
  <si>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</si>
  <si>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</si>
  <si>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</si>
  <si>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</si>
  <si>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</si>
  <si>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</si>
  <si>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</si>
  <si>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</si>
  <si>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</si>
  <si>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</si>
  <si>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</si>
  <si>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</si>
  <si>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</si>
  <si>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</si>
  <si>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</si>
  <si>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</si>
  <si>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</si>
  <si>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</si>
  <si>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</si>
  <si>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</si>
  <si>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</si>
  <si>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</si>
  <si>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</si>
  <si>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</si>
  <si>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</si>
  <si>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</si>
  <si>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</si>
  <si>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</si>
  <si>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</si>
  <si>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</si>
  <si>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</si>
  <si>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</si>
  <si>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</si>
  <si>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</si>
  <si>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</si>
  <si>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</si>
  <si>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</si>
  <si>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</si>
  <si>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</si>
  <si>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</si>
  <si>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</si>
  <si>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</si>
  <si>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</si>
  <si>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</si>
  <si>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</si>
  <si>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</si>
  <si>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</si>
  <si>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</si>
  <si>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</si>
  <si>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</si>
  <si>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</si>
  <si>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</si>
  <si>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</si>
  <si>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</si>
  <si>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</si>
  <si>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</si>
  <si>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</si>
  <si>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</si>
  <si>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</si>
  <si>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</si>
  <si>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</si>
  <si>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</si>
  <si>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</si>
  <si>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</si>
  <si>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</si>
  <si>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</si>
  <si>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</si>
  <si>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</si>
  <si>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</si>
  <si>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</si>
  <si>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</si>
  <si>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</si>
  <si>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</si>
  <si>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</si>
  <si>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</si>
  <si>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</si>
  <si>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</si>
  <si>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</si>
  <si>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</si>
  <si>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</si>
  <si>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</si>
  <si>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</si>
  <si>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</si>
  <si>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</si>
  <si>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</si>
  <si>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</si>
  <si>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</si>
  <si>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</si>
  <si>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</si>
  <si>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</si>
  <si>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</si>
  <si>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</si>
  <si>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</si>
  <si>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</si>
  <si>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</si>
  <si>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</si>
  <si>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</si>
  <si>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</si>
  <si>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</si>
  <si>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</si>
  <si>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</si>
  <si>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</si>
  <si>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</si>
  <si>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</si>
  <si>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</si>
  <si>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</si>
  <si>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</si>
  <si>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</si>
  <si>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</si>
  <si>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</si>
  <si>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</si>
  <si>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</si>
  <si>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</si>
  <si>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</si>
  <si>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</si>
  <si>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</si>
  <si>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</si>
  <si>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</si>
  <si>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</si>
  <si>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</si>
  <si>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</si>
  <si>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</si>
  <si>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</si>
  <si>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</si>
  <si>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</si>
  <si>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</si>
  <si>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</si>
  <si>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</si>
  <si>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</si>
  <si>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</si>
  <si>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</si>
  <si>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</si>
  <si>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</si>
  <si>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</si>
  <si>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</si>
  <si>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</si>
  <si>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</si>
  <si>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</si>
  <si>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</si>
  <si>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</si>
  <si>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</si>
  <si>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</si>
  <si>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</si>
  <si>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</si>
  <si>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</si>
  <si>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</si>
  <si>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</si>
  <si>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</si>
  <si>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</si>
  <si>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</si>
  <si>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</si>
  <si>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</si>
  <si>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</si>
  <si>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</si>
  <si>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</si>
  <si>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</si>
  <si>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</si>
  <si>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</si>
  <si>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</si>
  <si>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</si>
  <si>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</si>
  <si>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</si>
  <si>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</si>
  <si>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</si>
  <si>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</si>
  <si>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</si>
  <si>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</si>
  <si>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</si>
  <si>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</si>
  <si>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</si>
  <si>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</si>
  <si>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</si>
  <si>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</si>
  <si>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</si>
  <si>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</si>
  <si>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</si>
  <si>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</si>
  <si>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</si>
  <si>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</si>
  <si>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</si>
  <si>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</si>
  <si>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</si>
  <si>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</si>
  <si>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</si>
  <si>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</si>
  <si>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</si>
  <si>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</si>
  <si>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</si>
  <si>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</si>
  <si>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</si>
  <si>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</si>
  <si>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</si>
  <si>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</si>
  <si>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</si>
  <si>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</si>
  <si>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</si>
  <si>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</si>
  <si>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</si>
  <si>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</si>
  <si>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</si>
  <si>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</si>
  <si>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</si>
  <si>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</si>
  <si>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</si>
  <si>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</si>
  <si>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</si>
  <si>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</si>
  <si>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</si>
  <si>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</si>
  <si>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</si>
  <si>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</si>
  <si>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</si>
  <si>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</si>
  <si>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</si>
  <si>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</si>
  <si>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</si>
  <si>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</si>
  <si>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</si>
  <si>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</si>
  <si>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</si>
  <si>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</si>
  <si>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</si>
  <si>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</si>
  <si>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</si>
  <si>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</si>
  <si>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</si>
  <si>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</si>
  <si>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</si>
  <si>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</si>
  <si>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</si>
  <si>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</si>
  <si>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</si>
  <si>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</si>
  <si>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</si>
  <si>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</si>
  <si>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</si>
  <si>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</si>
  <si>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</si>
  <si>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</si>
  <si>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</si>
  <si>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</si>
  <si>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</si>
  <si>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</si>
  <si>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</si>
  <si>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</si>
  <si>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</si>
  <si>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</si>
  <si>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</si>
  <si>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</si>
  <si>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</si>
  <si>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</si>
  <si>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</si>
  <si>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</si>
  <si>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</si>
  <si>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</si>
  <si>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</si>
  <si>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</si>
  <si>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</si>
  <si>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</si>
  <si>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</si>
  <si>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</si>
  <si>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</si>
  <si>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</si>
  <si>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</si>
  <si>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</si>
  <si>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</si>
  <si>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</si>
  <si>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</si>
  <si>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</si>
  <si>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</si>
  <si>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</si>
  <si>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</si>
  <si>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</si>
  <si>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</si>
  <si>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</si>
  <si>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</si>
  <si>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</si>
  <si>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</si>
  <si>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</si>
  <si>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</si>
  <si>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</si>
  <si>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</si>
  <si>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</si>
  <si>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</si>
  <si>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</si>
  <si>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</si>
  <si>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</si>
  <si>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</si>
  <si>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</si>
  <si>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</si>
  <si>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</si>
  <si>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</si>
  <si>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</si>
  <si>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</si>
  <si>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</si>
  <si>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</si>
  <si>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</si>
  <si>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</si>
  <si>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</si>
  <si>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</si>
  <si>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</si>
  <si>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</si>
  <si>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</si>
  <si>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</si>
  <si>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</si>
  <si>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</si>
  <si>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</si>
  <si>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</si>
  <si>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</si>
  <si>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</si>
  <si>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</si>
  <si>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</si>
  <si>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</si>
  <si>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</si>
  <si>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</si>
  <si>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</si>
  <si>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</si>
  <si>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</si>
  <si>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</si>
  <si>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</si>
  <si>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</si>
  <si>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</si>
  <si>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</si>
  <si>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</si>
  <si>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</si>
  <si>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</si>
  <si>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</si>
  <si>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</si>
  <si>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</si>
  <si>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</si>
  <si>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</si>
  <si>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</si>
  <si>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</si>
  <si>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</si>
  <si>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</si>
  <si>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</si>
  <si>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</si>
  <si>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</si>
  <si>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</si>
  <si>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</si>
  <si>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</si>
  <si>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</si>
  <si>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</si>
  <si>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</si>
  <si>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</si>
  <si>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</si>
  <si>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</si>
  <si>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</si>
  <si>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</si>
  <si>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</si>
  <si>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</si>
  <si>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</si>
  <si>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</si>
  <si>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</si>
  <si>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</si>
  <si>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</si>
  <si>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</si>
  <si>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</si>
  <si>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</si>
  <si>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</si>
  <si>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</si>
  <si>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</si>
  <si>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</si>
  <si>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</si>
  <si>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</si>
  <si>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</si>
  <si>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</si>
  <si>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</si>
  <si>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</si>
  <si>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</si>
  <si>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</si>
  <si>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</si>
  <si>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</si>
  <si>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</si>
  <si>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</si>
  <si>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</si>
  <si>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</si>
  <si>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</si>
  <si>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</si>
  <si>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</si>
  <si>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</si>
  <si>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</si>
  <si>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</si>
  <si>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</si>
  <si>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</si>
  <si>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</si>
  <si>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</si>
  <si>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</si>
  <si>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</si>
  <si>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</si>
  <si>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</si>
  <si>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</si>
  <si>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</si>
  <si>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</si>
  <si>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</si>
  <si>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</si>
  <si>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</si>
  <si>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</si>
  <si>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</si>
  <si>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</si>
  <si>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</si>
  <si>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</si>
  <si>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</si>
  <si>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</si>
  <si>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</si>
  <si>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</si>
  <si>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</si>
  <si>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</si>
  <si>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</si>
  <si>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</si>
  <si>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</si>
  <si>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</si>
  <si>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</si>
  <si>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</si>
  <si>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</si>
  <si>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</si>
  <si>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</si>
  <si>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</si>
  <si>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</si>
  <si>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</si>
  <si>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</si>
  <si>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</si>
  <si>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</si>
  <si>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</si>
  <si>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</si>
  <si>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</si>
  <si>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</si>
  <si>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</si>
  <si>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</si>
  <si>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</si>
  <si>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</si>
  <si>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</si>
  <si>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</si>
  <si>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</si>
  <si>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</si>
  <si>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</si>
  <si>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</si>
  <si>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</si>
  <si>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</si>
  <si>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</si>
  <si>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</si>
  <si>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</si>
  <si>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</si>
  <si>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</si>
  <si>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</si>
  <si>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</si>
  <si>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</si>
  <si>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</si>
  <si>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</si>
  <si>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</si>
  <si>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</si>
  <si>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</si>
  <si>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</si>
  <si>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</si>
  <si>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</si>
  <si>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</si>
  <si>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</si>
  <si>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</si>
  <si>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</si>
  <si>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</si>
  <si>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</si>
  <si>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</si>
  <si>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</si>
  <si>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</si>
  <si>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</si>
  <si>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</si>
  <si>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</si>
  <si>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</si>
  <si>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</si>
  <si>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</si>
  <si>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</si>
  <si>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</si>
  <si>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</si>
  <si>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</si>
  <si>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</si>
  <si>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</si>
  <si>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</si>
  <si>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</si>
  <si>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</si>
  <si>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</si>
  <si>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</si>
  <si>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</si>
  <si>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</si>
  <si>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</si>
  <si>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</si>
  <si>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</si>
  <si>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</si>
  <si>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</si>
  <si>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</si>
  <si>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</si>
  <si>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</si>
  <si>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</si>
  <si>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</si>
  <si>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</si>
  <si>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</si>
  <si>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</si>
  <si>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</si>
  <si>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</si>
  <si>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</si>
  <si>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</si>
  <si>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</si>
  <si>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</si>
  <si>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</si>
  <si>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</si>
  <si>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</si>
  <si>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</si>
  <si>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</si>
  <si>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</si>
  <si>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</si>
  <si>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</si>
  <si>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</si>
  <si>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</si>
  <si>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</si>
  <si>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</si>
  <si>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</si>
  <si>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</si>
  <si>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</si>
  <si>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</si>
  <si>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</si>
  <si>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</si>
  <si>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</si>
  <si>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</si>
  <si>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</si>
  <si>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</si>
  <si>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</si>
  <si>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</si>
  <si>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</si>
  <si>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</si>
  <si>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</si>
  <si>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</si>
  <si>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</si>
  <si>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</si>
  <si>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</si>
  <si>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</si>
  <si>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</si>
  <si>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</si>
  <si>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</si>
  <si>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</si>
  <si>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</si>
  <si>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</si>
  <si>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</si>
  <si>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</si>
  <si>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</si>
  <si>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</si>
  <si>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</si>
  <si>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</si>
  <si>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</si>
  <si>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</si>
  <si>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</si>
  <si>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</si>
  <si>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</si>
  <si>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</si>
  <si>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</si>
  <si>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</si>
  <si>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</si>
  <si>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</si>
  <si>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</si>
  <si>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</si>
  <si>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</si>
  <si>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</si>
  <si>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</si>
  <si>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</si>
  <si>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</si>
  <si>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</si>
  <si>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</si>
  <si>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</si>
  <si>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</si>
  <si>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</si>
  <si>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</si>
  <si>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</si>
  <si>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</si>
  <si>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</si>
  <si>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</si>
  <si>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</si>
  <si>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</si>
  <si>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</si>
  <si>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</si>
  <si>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</si>
  <si>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</si>
  <si>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</si>
  <si>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</si>
  <si>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</si>
  <si>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</si>
  <si>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</si>
  <si>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</si>
  <si>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</si>
  <si>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</si>
  <si>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</si>
  <si>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</si>
  <si>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</si>
  <si>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</si>
  <si>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</si>
  <si>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</si>
  <si>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</si>
  <si>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</si>
  <si>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</si>
  <si>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</si>
  <si>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</si>
  <si>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</si>
  <si>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</si>
  <si>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</si>
  <si>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</si>
  <si>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</si>
  <si>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</si>
  <si>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</si>
  <si>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</si>
  <si>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</si>
  <si>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</si>
  <si>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</si>
  <si>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</si>
  <si>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</si>
  <si>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</si>
  <si>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</si>
  <si>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</si>
  <si>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</si>
  <si>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</si>
  <si>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</si>
  <si>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</si>
  <si>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</si>
  <si>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</si>
  <si>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</si>
  <si>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</si>
  <si>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</si>
  <si>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</si>
  <si>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</si>
  <si>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</si>
  <si>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</si>
  <si>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</si>
  <si>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</si>
  <si>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</si>
  <si>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</si>
  <si>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</si>
  <si>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</si>
  <si>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</si>
  <si>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</si>
  <si>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</si>
  <si>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</si>
  <si>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</si>
  <si>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</si>
  <si>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</si>
  <si>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</si>
  <si>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</si>
  <si>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</si>
  <si>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</si>
  <si>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</si>
  <si>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</si>
  <si>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</si>
  <si>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</si>
  <si>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</si>
  <si>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</si>
  <si>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</si>
  <si>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</si>
  <si>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</si>
  <si>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</si>
  <si>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</si>
  <si>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</si>
  <si>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</si>
  <si>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</si>
  <si>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</si>
  <si>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</si>
  <si>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</si>
  <si>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</si>
  <si>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</si>
  <si>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</si>
  <si>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</si>
  <si>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</si>
  <si>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</si>
  <si>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</si>
  <si>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</si>
  <si>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</si>
  <si>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</si>
  <si>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</si>
  <si>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</si>
  <si>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</si>
  <si>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</si>
  <si>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</si>
  <si>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</si>
  <si>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</si>
  <si>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</si>
  <si>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</si>
  <si>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</si>
  <si>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</si>
  <si>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</si>
  <si>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</si>
  <si>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</si>
  <si>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</si>
  <si>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</si>
  <si>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</si>
  <si>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</si>
  <si>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</si>
  <si>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</si>
  <si>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</si>
  <si>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</si>
  <si>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</si>
  <si>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</si>
  <si>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</si>
  <si>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</si>
  <si>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</si>
  <si>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</si>
  <si>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</si>
  <si>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</si>
  <si>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</si>
  <si>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</si>
  <si>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</si>
  <si>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</si>
  <si>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</si>
  <si>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</si>
  <si>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</si>
  <si>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</si>
  <si>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</si>
  <si>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</si>
  <si>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</si>
  <si>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</si>
  <si>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</si>
  <si>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</si>
  <si>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</si>
  <si>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</si>
  <si>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</si>
  <si>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</si>
  <si>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</si>
  <si>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</si>
  <si>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</si>
  <si>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</si>
  <si>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</si>
  <si>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</si>
  <si>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</si>
  <si>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</si>
  <si>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</si>
  <si>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</si>
  <si>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</si>
  <si>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</si>
  <si>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</si>
  <si>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</si>
  <si>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</si>
  <si>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</si>
  <si>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</si>
  <si>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</si>
  <si>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</si>
  <si>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</si>
  <si>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</si>
  <si>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</si>
  <si>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</si>
  <si>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</si>
  <si>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</si>
  <si>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</si>
  <si>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</si>
  <si>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</si>
  <si>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</si>
  <si>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</si>
  <si>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</si>
  <si>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</si>
  <si>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</si>
  <si>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</si>
  <si>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</si>
  <si>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</si>
  <si>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</si>
  <si>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</si>
  <si>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</si>
  <si>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</si>
  <si>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</si>
  <si>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</si>
  <si>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</si>
  <si>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</si>
  <si>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</si>
  <si>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</si>
  <si>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</si>
  <si>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</si>
  <si>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</si>
  <si>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</si>
  <si>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</si>
  <si>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</si>
  <si>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</si>
  <si>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</si>
  <si>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</si>
  <si>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</si>
  <si>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</si>
  <si>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</si>
  <si>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</si>
  <si>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</si>
  <si>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</si>
  <si>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</si>
  <si>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</si>
  <si>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</si>
  <si>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</si>
  <si>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</si>
  <si>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</si>
  <si>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</si>
  <si>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</si>
  <si>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</si>
  <si>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</si>
  <si>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</si>
  <si>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</si>
  <si>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</si>
  <si>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</si>
  <si>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</si>
  <si>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</si>
  <si>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</si>
  <si>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</si>
  <si>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</si>
  <si>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</si>
  <si>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</si>
  <si>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</si>
  <si>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</si>
  <si>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</si>
  <si>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</si>
  <si>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</si>
  <si>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</si>
  <si>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</si>
  <si>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</si>
  <si>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</si>
  <si>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</si>
  <si>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</si>
  <si>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</si>
  <si>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</si>
  <si>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</si>
  <si>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</si>
  <si>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</si>
  <si>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</si>
  <si>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</si>
  <si>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</si>
  <si>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</si>
  <si>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</si>
  <si>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</si>
  <si>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</si>
  <si>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</si>
  <si>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</si>
  <si>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</si>
  <si>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</si>
  <si>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</si>
  <si>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</si>
  <si>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</si>
  <si>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</si>
  <si>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</si>
  <si>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</si>
  <si>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</si>
  <si>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</si>
  <si>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</si>
  <si>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</si>
  <si>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</si>
  <si>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</si>
  <si>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</si>
  <si>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</si>
  <si>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</si>
  <si>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</si>
  <si>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</si>
  <si>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</si>
  <si>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</si>
  <si>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</si>
  <si>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</si>
  <si>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</si>
  <si>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</si>
  <si>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</si>
  <si>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</si>
  <si>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</si>
  <si>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</si>
  <si>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</si>
  <si>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</si>
  <si>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</si>
  <si>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</si>
  <si>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</si>
  <si>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</si>
  <si>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</si>
  <si>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</si>
  <si>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</si>
  <si>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</si>
  <si>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</si>
  <si>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</si>
  <si>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</si>
  <si>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</si>
  <si>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</si>
  <si>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</si>
  <si>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</si>
  <si>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</si>
  <si>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</si>
  <si>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</si>
  <si>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</si>
  <si>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</si>
  <si>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</si>
  <si>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</si>
  <si>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</si>
  <si>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</si>
  <si>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</si>
  <si>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</si>
  <si>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</si>
  <si>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</si>
  <si>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</si>
  <si>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</si>
  <si>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</si>
  <si>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</si>
  <si>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</si>
  <si>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</si>
  <si>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</si>
  <si>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</si>
  <si>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</si>
  <si>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</si>
  <si>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</si>
  <si>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</si>
  <si>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</si>
  <si>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</si>
  <si>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</si>
  <si>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</si>
  <si>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</si>
  <si>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</si>
  <si>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</si>
  <si>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</si>
  <si>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</si>
  <si>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</si>
  <si>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</si>
  <si>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</si>
  <si>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</si>
  <si>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</si>
  <si>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</si>
  <si>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</si>
  <si>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</si>
  <si>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</si>
  <si>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</si>
  <si>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</si>
  <si>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</si>
  <si>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</si>
  <si>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</si>
  <si>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</si>
  <si>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</si>
  <si>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</si>
  <si>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</si>
  <si>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</si>
  <si>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</si>
  <si>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</si>
  <si>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</si>
  <si>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</si>
  <si>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</si>
  <si>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</si>
  <si>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</si>
  <si>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</si>
  <si>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</si>
  <si>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</si>
  <si>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</si>
  <si>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</si>
  <si>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</si>
  <si>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</si>
  <si>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</si>
  <si>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</si>
  <si>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</si>
  <si>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</si>
  <si>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</si>
  <si>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</si>
  <si>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</si>
  <si>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</si>
  <si>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</si>
  <si>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</si>
  <si>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</si>
  <si>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</si>
  <si>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</si>
  <si>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</si>
  <si>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</si>
  <si>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</si>
  <si>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</si>
  <si>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</si>
  <si>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</si>
  <si>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</si>
  <si>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</si>
  <si>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</si>
  <si>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</si>
  <si>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</si>
  <si>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</si>
  <si>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</si>
  <si>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</si>
  <si>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</si>
  <si>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</si>
  <si>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</si>
  <si>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</si>
  <si>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</si>
  <si>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</si>
  <si>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</si>
  <si>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</si>
  <si>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</si>
  <si>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</si>
  <si>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</si>
  <si>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</si>
  <si>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</si>
  <si>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</si>
  <si>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</si>
  <si>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</si>
  <si>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</si>
  <si>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</si>
  <si>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</si>
  <si>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</si>
  <si>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</si>
  <si>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</si>
  <si>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</si>
  <si>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</si>
  <si>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</si>
  <si>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</si>
  <si>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</si>
  <si>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</si>
  <si>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</si>
  <si>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</si>
  <si>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</si>
  <si>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</si>
  <si>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</si>
  <si>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</si>
  <si>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</si>
  <si>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</si>
  <si>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</si>
  <si>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</si>
  <si>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</si>
  <si>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</si>
  <si>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</si>
  <si>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</si>
  <si>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</si>
  <si>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</si>
  <si>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</si>
  <si>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</si>
  <si>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</si>
  <si>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</si>
  <si>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</si>
  <si>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</si>
  <si>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</si>
  <si>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</si>
  <si>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</si>
  <si>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</si>
  <si>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</si>
  <si>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</si>
  <si>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</si>
  <si>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</si>
  <si>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</si>
  <si>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</si>
  <si>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</si>
  <si>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</si>
  <si>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</si>
  <si>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</si>
  <si>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</si>
  <si>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</si>
  <si>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</si>
  <si>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</si>
  <si>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</si>
  <si>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</si>
  <si>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</si>
  <si>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</si>
  <si>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</si>
  <si>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</si>
  <si>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</si>
  <si>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</si>
  <si>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</si>
  <si>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</si>
  <si>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</si>
  <si>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</si>
  <si>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</si>
  <si>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</si>
  <si>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</si>
  <si>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</si>
  <si>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</si>
  <si>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</si>
  <si>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</si>
  <si>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</si>
  <si>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</si>
  <si>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</si>
  <si>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</si>
  <si>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</si>
  <si>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</si>
  <si>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</si>
  <si>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</si>
  <si>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</si>
  <si>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</si>
  <si>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</si>
  <si>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</si>
  <si>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</si>
  <si>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</si>
  <si>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</si>
  <si>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</si>
  <si>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</si>
  <si>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</si>
  <si>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</si>
  <si>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</si>
  <si>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</si>
  <si>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</si>
  <si>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</si>
  <si>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</si>
  <si>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</si>
  <si>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</si>
  <si>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</si>
  <si>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</si>
  <si>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</si>
  <si>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</si>
  <si>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</si>
  <si>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</si>
  <si>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</si>
  <si>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</si>
  <si>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</si>
  <si>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</si>
  <si>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</si>
  <si>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</si>
  <si>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</si>
  <si>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</si>
  <si>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</si>
  <si>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</si>
  <si>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</si>
  <si>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</si>
  <si>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</si>
  <si>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</si>
  <si>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</si>
  <si>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</si>
  <si>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</si>
  <si>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</si>
  <si>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</si>
  <si>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</si>
  <si>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</si>
  <si>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</si>
  <si>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</si>
  <si>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</si>
  <si>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</si>
  <si>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</si>
  <si>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</si>
  <si>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</si>
  <si>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</si>
  <si>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</si>
  <si>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</si>
  <si>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</si>
  <si>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</si>
  <si>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</si>
  <si>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</si>
  <si>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</si>
  <si>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</si>
  <si>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</si>
  <si>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</si>
  <si>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</si>
  <si>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</si>
  <si>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</si>
  <si>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</si>
  <si>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</si>
  <si>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</si>
  <si>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</si>
  <si>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</si>
  <si>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</si>
  <si>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</si>
  <si>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</si>
  <si>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</si>
  <si>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</si>
  <si>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</si>
  <si>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</si>
  <si>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</si>
  <si>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</si>
  <si>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</si>
  <si>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</si>
  <si>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</si>
  <si>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</si>
  <si>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</si>
  <si>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</si>
  <si>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</si>
  <si>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</si>
  <si>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</si>
  <si>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</si>
  <si>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</si>
  <si>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</si>
  <si>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</si>
  <si>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</si>
  <si>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</si>
  <si>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</si>
  <si>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</si>
  <si>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</si>
  <si>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</si>
  <si>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</si>
  <si>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</si>
  <si>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</si>
  <si>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</si>
  <si>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</si>
  <si>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</si>
  <si>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</si>
  <si>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</si>
  <si>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</si>
  <si>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</si>
  <si>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</si>
  <si>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</si>
  <si>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</si>
  <si>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</si>
  <si>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</si>
  <si>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</si>
  <si>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</si>
  <si>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</si>
  <si>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</si>
  <si>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</si>
  <si>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</si>
  <si>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</si>
  <si>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</si>
  <si>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</si>
  <si>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</si>
  <si>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</si>
  <si>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</si>
  <si>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</si>
  <si>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</si>
  <si>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</si>
  <si>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</si>
  <si>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</si>
  <si>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</si>
  <si>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</si>
  <si>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</si>
  <si>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</si>
  <si>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</si>
  <si>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</si>
  <si>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</si>
  <si>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</si>
  <si>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</si>
  <si>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</si>
  <si>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</si>
  <si>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</si>
  <si>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</si>
  <si>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</si>
  <si>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</si>
  <si>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</si>
  <si>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</si>
  <si>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</si>
  <si>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</si>
  <si>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</si>
  <si>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</si>
  <si>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</si>
  <si>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</si>
  <si>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</si>
  <si>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</si>
  <si>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</si>
  <si>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</si>
  <si>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</si>
  <si>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</si>
  <si>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</si>
  <si>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</si>
  <si>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</si>
  <si>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</si>
  <si>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</si>
  <si>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</si>
  <si>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</si>
  <si>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</si>
  <si>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</si>
  <si>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</si>
  <si>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</si>
  <si>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</si>
  <si>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</si>
  <si>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</si>
  <si>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</si>
  <si>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</si>
  <si>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</si>
  <si>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</si>
  <si>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</si>
  <si>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</si>
  <si>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</si>
  <si>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</si>
  <si>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</si>
  <si>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</si>
  <si>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</si>
  <si>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</si>
  <si>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</si>
  <si>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</si>
  <si>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</si>
  <si>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</si>
  <si>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</si>
  <si>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</si>
  <si>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</si>
  <si>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</si>
  <si>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</si>
  <si>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</si>
  <si>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</si>
  <si>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</si>
  <si>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</si>
  <si>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</si>
  <si>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</si>
  <si>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</si>
  <si>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</si>
  <si>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</si>
  <si>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</si>
  <si>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</si>
  <si>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</si>
  <si>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</si>
  <si>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</si>
  <si>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</si>
  <si>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</si>
  <si>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</si>
  <si>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</si>
  <si>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</si>
  <si>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</si>
  <si>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</si>
  <si>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</si>
  <si>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</si>
  <si>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</si>
  <si>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</si>
  <si>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</si>
  <si>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</si>
  <si>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</si>
  <si>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</si>
  <si>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</si>
  <si>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</si>
  <si>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</si>
  <si>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</si>
  <si>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</si>
  <si>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</si>
  <si>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</si>
  <si>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</si>
  <si>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</si>
  <si>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</si>
  <si>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</si>
  <si>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</si>
  <si>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</si>
  <si>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</si>
  <si>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</si>
  <si>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</si>
  <si>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</si>
  <si>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</si>
  <si>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</si>
  <si>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</si>
  <si>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</si>
  <si>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</si>
  <si>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</si>
  <si>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</si>
  <si>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</si>
  <si>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</si>
  <si>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</si>
  <si>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</si>
  <si>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</si>
  <si>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</si>
  <si>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</si>
  <si>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</si>
  <si>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</si>
  <si>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</si>
  <si>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</si>
  <si>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</si>
  <si>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</si>
  <si>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</si>
  <si>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</si>
  <si>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</si>
  <si>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</si>
  <si>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</si>
  <si>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</si>
  <si>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</si>
  <si>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</si>
  <si>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</si>
  <si>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</si>
  <si>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</si>
  <si>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</si>
  <si>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</si>
  <si>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</si>
  <si>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</si>
  <si>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</si>
  <si>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</si>
  <si>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</si>
  <si>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</si>
  <si>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</si>
  <si>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</si>
  <si>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</si>
  <si>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</si>
  <si>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</si>
  <si>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</si>
  <si>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</si>
  <si>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</si>
  <si>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</si>
  <si>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</si>
  <si>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</si>
  <si>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</si>
  <si>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</si>
  <si>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</si>
  <si>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</si>
  <si>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</si>
  <si>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</si>
  <si>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</si>
  <si>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</si>
  <si>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</si>
  <si>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</si>
  <si>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</si>
  <si>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</si>
  <si>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</si>
  <si>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</si>
  <si>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</si>
  <si>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</si>
  <si>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</si>
  <si>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</si>
  <si>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</si>
  <si>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</si>
  <si>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</si>
  <si>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</si>
  <si>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</si>
  <si>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</si>
  <si>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</si>
  <si>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</si>
  <si>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</si>
  <si>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</si>
  <si>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</si>
  <si>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</si>
  <si>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</si>
  <si>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</si>
  <si>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</si>
  <si>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</si>
  <si>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</si>
  <si>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</si>
  <si>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</si>
  <si>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</si>
  <si>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</si>
  <si>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</si>
  <si>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</si>
  <si>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</si>
  <si>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</si>
  <si>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</si>
  <si>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</si>
  <si>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</si>
  <si>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</si>
  <si>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</si>
  <si>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</si>
  <si>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</si>
  <si>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</si>
  <si>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</si>
  <si>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</si>
  <si>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</si>
  <si>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</si>
  <si>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</si>
  <si>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</si>
  <si>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</si>
  <si>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</si>
  <si>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</si>
  <si>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</si>
  <si>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</si>
  <si>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</si>
  <si>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</si>
  <si>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</si>
  <si>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</si>
  <si>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</si>
  <si>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</si>
  <si>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</si>
  <si>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</si>
  <si>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</si>
  <si>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</si>
  <si>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</si>
  <si>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</si>
  <si>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</si>
  <si>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</si>
  <si>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</si>
  <si>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</si>
  <si>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</si>
  <si>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</si>
  <si>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</si>
  <si>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</si>
  <si>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</si>
  <si>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</si>
  <si>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</si>
  <si>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</si>
  <si>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</si>
  <si>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</si>
  <si>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</si>
  <si>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</si>
  <si>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</si>
  <si>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</si>
  <si>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</si>
  <si>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</si>
  <si>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</si>
  <si>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</si>
  <si>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</si>
  <si>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</si>
  <si>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</si>
  <si>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</si>
  <si>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</si>
  <si>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</si>
  <si>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</si>
  <si>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</si>
  <si>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</si>
  <si>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</si>
  <si>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</si>
  <si>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</si>
  <si>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</si>
  <si>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</si>
  <si>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</si>
  <si>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</si>
  <si>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</si>
  <si>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</si>
  <si>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</si>
  <si>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</si>
  <si>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</si>
  <si>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</si>
  <si>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</si>
  <si>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</si>
  <si>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</si>
  <si>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</si>
  <si>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</si>
  <si>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</si>
  <si>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</si>
  <si>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</si>
  <si>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</si>
  <si>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</si>
  <si>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</si>
  <si>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</si>
  <si>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</si>
  <si>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</si>
  <si>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</si>
  <si>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</si>
  <si>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</si>
  <si>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</si>
  <si>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</si>
  <si>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</si>
  <si>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</si>
  <si>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</si>
  <si>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</si>
  <si>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</si>
  <si>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</si>
  <si>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</si>
  <si>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</si>
  <si>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</si>
  <si>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</si>
  <si>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</si>
  <si>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</si>
  <si>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</si>
  <si>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</si>
  <si>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</si>
  <si>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</si>
  <si>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</si>
  <si>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</si>
  <si>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</si>
  <si>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</si>
  <si>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</si>
  <si>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</si>
  <si>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</si>
  <si>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</si>
  <si>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</si>
  <si>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</si>
  <si>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</si>
  <si>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</si>
  <si>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</si>
  <si>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</si>
  <si>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</si>
  <si>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</si>
  <si>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</si>
  <si>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</si>
  <si>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</si>
  <si>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</si>
  <si>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</si>
  <si>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</si>
  <si>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</si>
  <si>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</si>
  <si>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</si>
  <si>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</si>
  <si>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</si>
  <si>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</si>
  <si>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</si>
  <si>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</si>
  <si>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</si>
  <si>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</si>
  <si>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</si>
  <si>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</si>
  <si>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</si>
  <si>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</si>
  <si>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</si>
  <si>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</si>
  <si>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</si>
  <si>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</si>
  <si>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</si>
  <si>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</si>
  <si>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</si>
  <si>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</si>
  <si>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</si>
  <si>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</si>
  <si>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</si>
  <si>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</si>
  <si>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</si>
  <si>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</si>
  <si>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</si>
  <si>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</si>
  <si>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</si>
  <si>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</si>
  <si>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</si>
  <si>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</si>
  <si>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</si>
  <si>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</si>
  <si>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</si>
  <si>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</si>
  <si>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</si>
  <si>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</si>
  <si>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</si>
  <si>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</si>
  <si>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</si>
  <si>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</si>
  <si>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</si>
  <si>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</si>
  <si>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</si>
  <si>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</si>
  <si>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</si>
  <si>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</si>
  <si>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</si>
  <si>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</si>
  <si>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</si>
  <si>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</si>
  <si>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</si>
  <si>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</si>
  <si>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</si>
  <si>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</si>
  <si>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</si>
  <si>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</si>
  <si>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</si>
  <si>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</si>
  <si>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</si>
  <si>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</si>
  <si>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</si>
  <si>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</si>
  <si>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</si>
  <si>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</si>
  <si>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</si>
  <si>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</si>
  <si>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</si>
  <si>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</si>
  <si>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</si>
  <si>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</si>
  <si>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</si>
  <si>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</si>
  <si>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</si>
  <si>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</si>
  <si>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</si>
  <si>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</si>
  <si>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</si>
  <si>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</si>
  <si>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</si>
  <si>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</si>
  <si>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</si>
  <si>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</si>
  <si>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</si>
  <si>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</si>
  <si>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</si>
  <si>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</si>
  <si>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</si>
  <si>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</si>
  <si>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</si>
  <si>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</si>
  <si>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</si>
  <si>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</si>
  <si>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</si>
  <si>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</si>
  <si>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</si>
  <si>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</si>
  <si>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</si>
  <si>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</si>
  <si>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</si>
  <si>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</si>
  <si>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</si>
  <si>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</si>
  <si>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</si>
  <si>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</si>
  <si>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</si>
  <si>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</si>
  <si>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</si>
  <si>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</si>
  <si>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</si>
  <si>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</si>
  <si>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</si>
  <si>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</si>
  <si>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</si>
  <si>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</si>
  <si>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</si>
  <si>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</si>
  <si>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</si>
  <si>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</si>
  <si>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</si>
  <si>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</si>
  <si>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</si>
  <si>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</si>
  <si>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</si>
  <si>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</si>
  <si>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</si>
  <si>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</si>
  <si>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</si>
  <si>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</si>
  <si>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</si>
  <si>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</si>
  <si>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</si>
  <si>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</si>
  <si>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</si>
  <si>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</si>
  <si>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</si>
  <si>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</si>
  <si>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</si>
  <si>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</si>
  <si>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</si>
  <si>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</si>
  <si>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</si>
  <si>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</si>
  <si>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</si>
  <si>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</si>
  <si>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</si>
  <si>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</si>
  <si>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</si>
  <si>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</si>
  <si>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</si>
  <si>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</si>
  <si>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</si>
  <si>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</si>
  <si>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</si>
  <si>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</si>
  <si>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</si>
  <si>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</si>
  <si>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</si>
  <si>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</si>
  <si>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</si>
  <si>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</si>
  <si>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</si>
  <si>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</si>
  <si>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</si>
  <si>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</si>
  <si>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</si>
  <si>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</si>
  <si>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</si>
  <si>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</si>
  <si>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</si>
  <si>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</si>
  <si>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</si>
  <si>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</si>
  <si>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</si>
  <si>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</si>
  <si>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</si>
  <si>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</si>
  <si>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</si>
  <si>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</si>
  <si>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</si>
  <si>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</si>
  <si>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</si>
  <si>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</si>
  <si>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</si>
  <si>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</si>
  <si>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</si>
  <si>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</si>
  <si>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</si>
  <si>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</si>
  <si>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</si>
  <si>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</si>
  <si>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</si>
  <si>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</si>
  <si>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</si>
  <si>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</si>
  <si>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</si>
  <si>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</si>
  <si>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</si>
  <si>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</si>
  <si>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</si>
  <si>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</si>
  <si>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</si>
  <si>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</si>
  <si>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</si>
  <si>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</si>
  <si>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</si>
  <si>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</si>
  <si>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</si>
  <si>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</si>
  <si>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</si>
  <si>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</si>
  <si>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</si>
  <si>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</si>
  <si>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</si>
  <si>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</si>
  <si>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</si>
  <si>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</si>
  <si>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</si>
  <si>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</si>
  <si>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</si>
  <si>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</si>
  <si>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</si>
  <si>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</si>
  <si>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</si>
  <si>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</si>
  <si>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</si>
  <si>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</si>
  <si>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</si>
  <si>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</si>
  <si>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</si>
  <si>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</si>
  <si>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</si>
  <si>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</si>
  <si>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</si>
  <si>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</si>
  <si>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</si>
  <si>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</si>
  <si>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</si>
  <si>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</si>
  <si>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</si>
  <si>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</si>
  <si>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</si>
  <si>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</si>
  <si>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</si>
  <si>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</si>
  <si>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</si>
  <si>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</si>
  <si>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</si>
  <si>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</si>
  <si>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</si>
  <si>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</si>
  <si>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</si>
  <si>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</si>
  <si>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</si>
  <si>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</si>
  <si>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</si>
  <si>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</si>
  <si>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</si>
  <si>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</si>
  <si>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</si>
  <si>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</si>
  <si>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</si>
  <si>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</si>
  <si>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</si>
  <si>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</si>
  <si>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</si>
  <si>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</si>
  <si>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</si>
  <si>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</si>
  <si>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</si>
  <si>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</si>
  <si>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</si>
  <si>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</si>
  <si>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</si>
  <si>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</si>
  <si>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</si>
  <si>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</si>
  <si>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</si>
  <si>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</si>
  <si>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</si>
  <si>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</si>
  <si>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</si>
  <si>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</si>
  <si>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</si>
  <si>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</si>
  <si>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</si>
  <si>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</si>
  <si>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</si>
  <si>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</si>
  <si>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</si>
  <si>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</si>
  <si>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</si>
  <si>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</si>
  <si>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</si>
  <si>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</si>
  <si>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</si>
  <si>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</si>
  <si>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</si>
  <si>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</si>
  <si>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</si>
  <si>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</si>
  <si>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</si>
  <si>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</si>
  <si>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</si>
  <si>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</si>
  <si>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</si>
  <si>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</si>
  <si>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</si>
  <si>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</si>
  <si>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</si>
  <si>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</si>
  <si>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</si>
  <si>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</si>
  <si>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</si>
  <si>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</si>
  <si>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</si>
  <si>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</si>
  <si>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</si>
  <si>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</si>
  <si>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</si>
  <si>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</si>
  <si>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</si>
  <si>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</si>
  <si>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</si>
  <si>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</si>
  <si>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</si>
  <si>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</si>
  <si>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</si>
  <si>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</si>
  <si>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</si>
  <si>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</si>
  <si>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</si>
  <si>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</si>
  <si>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</si>
  <si>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</si>
  <si>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</si>
  <si>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</si>
  <si>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</si>
  <si>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</si>
  <si>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</si>
  <si>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</si>
  <si>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</si>
  <si>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</si>
  <si>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</si>
  <si>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</si>
  <si>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</si>
  <si>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</si>
  <si>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</si>
  <si>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</si>
  <si>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</si>
  <si>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</si>
  <si>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</si>
  <si>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</si>
  <si>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</si>
  <si>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</si>
  <si>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</si>
  <si>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</si>
  <si>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</si>
  <si>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</si>
  <si>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</si>
  <si>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</si>
  <si>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</si>
  <si>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</si>
  <si>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</si>
  <si>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</si>
  <si>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</si>
  <si>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</si>
  <si>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</si>
  <si>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</si>
  <si>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</si>
  <si>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</si>
  <si>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</si>
  <si>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</si>
  <si>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</si>
  <si>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</si>
  <si>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</si>
  <si>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</si>
  <si>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</si>
  <si>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</si>
  <si>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</si>
  <si>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</si>
  <si>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</si>
  <si>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</si>
  <si>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</si>
  <si>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</si>
  <si>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</si>
  <si>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</si>
  <si>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</si>
  <si>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</si>
  <si>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</si>
  <si>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</si>
  <si>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</si>
  <si>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</si>
  <si>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</si>
  <si>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</si>
  <si>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</si>
  <si>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</si>
  <si>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</si>
  <si>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</si>
  <si>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</si>
  <si>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</si>
  <si>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</si>
  <si>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</si>
  <si>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</si>
  <si>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</si>
  <si>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</si>
  <si>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</si>
  <si>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</si>
  <si>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</si>
  <si>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</si>
  <si>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</si>
  <si>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</si>
  <si>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</si>
  <si>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</si>
  <si>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</si>
  <si>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</si>
  <si>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</si>
  <si>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</si>
  <si>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</si>
  <si>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</si>
  <si>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</si>
  <si>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</si>
  <si>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</si>
  <si>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</si>
  <si>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</si>
  <si>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</si>
  <si>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</si>
  <si>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</si>
  <si>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</si>
  <si>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</si>
  <si>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</si>
  <si>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</si>
  <si>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</si>
  <si>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</si>
  <si>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</si>
  <si>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</si>
  <si>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</si>
  <si>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</si>
  <si>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</si>
  <si>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</si>
  <si>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</si>
  <si>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</si>
  <si>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</si>
  <si>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</si>
  <si>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</si>
  <si>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</si>
  <si>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</si>
  <si>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</si>
  <si>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</si>
  <si>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</si>
  <si>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</si>
  <si>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</si>
  <si>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</si>
  <si>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</si>
  <si>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</si>
  <si>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</si>
  <si>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</si>
  <si>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</si>
  <si>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</si>
  <si>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</si>
  <si>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</si>
  <si>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</si>
  <si>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</si>
  <si>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</si>
  <si>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</si>
  <si>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</si>
  <si>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</si>
  <si>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</si>
  <si>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</si>
  <si>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</si>
  <si>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</si>
  <si>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</si>
  <si>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</si>
  <si>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</si>
  <si>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</si>
  <si>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</si>
  <si>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</si>
  <si>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</si>
  <si>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</si>
  <si>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</si>
  <si>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</si>
  <si>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</si>
  <si>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</si>
  <si>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</si>
  <si>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</si>
  <si>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</si>
  <si>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</si>
  <si>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</si>
  <si>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</si>
  <si>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</si>
  <si>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</si>
  <si>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</si>
  <si>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</si>
  <si>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</si>
  <si>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</si>
  <si>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</si>
  <si>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</si>
  <si>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</si>
  <si>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</si>
  <si>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</si>
  <si>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</si>
  <si>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</si>
  <si>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</si>
  <si>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</si>
  <si>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</si>
  <si>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</si>
  <si>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</si>
  <si>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</si>
  <si>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</si>
  <si>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</si>
  <si>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</si>
  <si>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</si>
  <si>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</si>
  <si>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</si>
  <si>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</si>
  <si>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</si>
  <si>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</si>
  <si>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</si>
  <si>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</si>
  <si>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</si>
  <si>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</si>
  <si>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</si>
  <si>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</si>
  <si>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</si>
  <si>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</si>
  <si>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</si>
  <si>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</si>
  <si>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</si>
  <si>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</si>
  <si>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</si>
  <si>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</si>
  <si>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</si>
  <si>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</si>
  <si>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</si>
  <si>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</si>
  <si>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</si>
  <si>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</si>
  <si>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</si>
  <si>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</si>
  <si>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</si>
  <si>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</si>
  <si>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</si>
  <si>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</si>
  <si>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</si>
  <si>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</si>
  <si>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</si>
  <si>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</si>
  <si>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</si>
  <si>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</si>
  <si>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</si>
  <si>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</si>
  <si>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</si>
  <si>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</si>
  <si>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</si>
  <si>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</si>
  <si>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</si>
  <si>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</si>
  <si>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</si>
  <si>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</si>
  <si>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</si>
  <si>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</si>
  <si>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</si>
  <si>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</si>
  <si>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</si>
  <si>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</si>
  <si>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</si>
  <si>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</si>
  <si>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</si>
  <si>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</si>
  <si>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</si>
  <si>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</si>
  <si>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</si>
  <si>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</si>
  <si>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</si>
  <si>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</si>
  <si>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</si>
  <si>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</si>
  <si>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</si>
  <si>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</si>
  <si>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</si>
  <si>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</si>
  <si>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</si>
  <si>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</si>
  <si>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</si>
  <si>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</si>
  <si>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</si>
  <si>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</si>
  <si>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</si>
  <si>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</si>
  <si>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</si>
  <si>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</si>
  <si>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</si>
  <si>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</si>
  <si>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</si>
  <si>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</si>
  <si>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</si>
  <si>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</si>
  <si>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</si>
  <si>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</si>
  <si>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</si>
  <si>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</si>
  <si>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</si>
  <si>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</si>
  <si>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</si>
  <si>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</si>
  <si>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</si>
  <si>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</si>
  <si>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</si>
  <si>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</si>
  <si>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</si>
  <si>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</si>
  <si>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</si>
  <si>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</si>
  <si>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</si>
  <si>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</si>
  <si>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</si>
  <si>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</si>
  <si>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</si>
  <si>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</si>
  <si>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</si>
  <si>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</si>
  <si>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</si>
  <si>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</si>
  <si>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</si>
  <si>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</si>
  <si>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</si>
  <si>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</si>
  <si>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</si>
  <si>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</si>
  <si>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</si>
  <si>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</si>
  <si>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</si>
  <si>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</si>
  <si>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</si>
  <si>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</si>
  <si>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</si>
  <si>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</si>
  <si>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</si>
  <si>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</si>
  <si>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</si>
  <si>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</si>
  <si>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</si>
  <si>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</si>
  <si>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</si>
  <si>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</si>
  <si>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</si>
  <si>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</si>
  <si>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</si>
  <si>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</si>
  <si>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</si>
  <si>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</si>
  <si>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</si>
  <si>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</si>
  <si>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</si>
  <si>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</si>
  <si>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</si>
  <si>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</si>
  <si>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</si>
  <si>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</si>
  <si>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</si>
  <si>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</si>
  <si>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</si>
  <si>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</si>
  <si>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</si>
  <si>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</si>
  <si>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</si>
  <si>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</si>
  <si>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Arthritis</t>
  </si>
  <si>
    <t>Hypertension</t>
  </si>
  <si>
    <t>United Healthcare</t>
  </si>
  <si>
    <t>Days in Hospital</t>
  </si>
  <si>
    <t>average</t>
  </si>
  <si>
    <t>std dev</t>
  </si>
  <si>
    <t>median</t>
  </si>
  <si>
    <t>Age Bucket</t>
  </si>
  <si>
    <t>Young</t>
  </si>
  <si>
    <t>&lt;35</t>
  </si>
  <si>
    <t>Middle Aged</t>
  </si>
  <si>
    <t>Senior</t>
  </si>
  <si>
    <t>&gt;60</t>
  </si>
  <si>
    <t>between 35 and 60</t>
  </si>
  <si>
    <t>Row Labels</t>
  </si>
  <si>
    <t>Grand Total</t>
  </si>
  <si>
    <t xml:space="preserve">Sum of  Billing Amount </t>
  </si>
  <si>
    <t xml:space="preserve">Average of  Billing Amount </t>
  </si>
  <si>
    <t>per day bill</t>
  </si>
  <si>
    <t>Average of per day bill</t>
  </si>
  <si>
    <t>There is no impact of Admission type on the billing amount</t>
  </si>
  <si>
    <t>There is a huge impact on billing amount as per the medical condition</t>
  </si>
  <si>
    <t>18-32</t>
  </si>
  <si>
    <t>33-47</t>
  </si>
  <si>
    <t>48-62</t>
  </si>
  <si>
    <t>63-77</t>
  </si>
  <si>
    <t>78-92</t>
  </si>
  <si>
    <t>Column Labels</t>
  </si>
  <si>
    <t>Count of Name</t>
  </si>
  <si>
    <t>Between the age group of 48 to 77 are prone to get cancer which is highest cost driven disease</t>
  </si>
  <si>
    <t>Middle</t>
  </si>
  <si>
    <t>81</t>
  </si>
  <si>
    <t>44989.18004</t>
  </si>
  <si>
    <t>35</t>
  </si>
  <si>
    <t>UnitedHealthcare</t>
  </si>
  <si>
    <t>42573.65836</t>
  </si>
  <si>
    <t xml:space="preserve">Emer </t>
  </si>
  <si>
    <t>61</t>
  </si>
  <si>
    <t>18437.4485</t>
  </si>
  <si>
    <t>49</t>
  </si>
  <si>
    <t>20972.98988</t>
  </si>
  <si>
    <t>51</t>
  </si>
  <si>
    <t>ARTHRITIS</t>
  </si>
  <si>
    <t>14469.07535</t>
  </si>
  <si>
    <t>41</t>
  </si>
  <si>
    <t>18017.89071</t>
  </si>
  <si>
    <t>82</t>
  </si>
  <si>
    <t>hypertension</t>
  </si>
  <si>
    <t>27715.40503</t>
  </si>
  <si>
    <t>55</t>
  </si>
  <si>
    <t>10837.4538</t>
  </si>
  <si>
    <t>33</t>
  </si>
  <si>
    <t>29883.64472</t>
  </si>
  <si>
    <t>39</t>
  </si>
  <si>
    <t>9571.059131</t>
  </si>
  <si>
    <t>45</t>
  </si>
  <si>
    <t>6452O</t>
  </si>
  <si>
    <t>23</t>
  </si>
  <si>
    <t>4330.132471</t>
  </si>
  <si>
    <t>85</t>
  </si>
  <si>
    <t>5803.134779</t>
  </si>
  <si>
    <t>72</t>
  </si>
  <si>
    <t>16403.25329</t>
  </si>
  <si>
    <t>65</t>
  </si>
  <si>
    <t>14066.25713</t>
  </si>
  <si>
    <t>32</t>
  </si>
  <si>
    <t>21739.95432</t>
  </si>
  <si>
    <t>64</t>
  </si>
  <si>
    <t>20873.99312</t>
  </si>
  <si>
    <t xml:space="preserve">M </t>
  </si>
  <si>
    <t>36170.8301</t>
  </si>
  <si>
    <t>66</t>
  </si>
  <si>
    <t>2131.455789</t>
  </si>
  <si>
    <t>80</t>
  </si>
  <si>
    <t>13287.44945</t>
  </si>
  <si>
    <t>25810.89773</t>
  </si>
  <si>
    <t>79</t>
  </si>
  <si>
    <t>38349.63411</t>
  </si>
  <si>
    <t>8350.673566</t>
  </si>
  <si>
    <t>19562.20142</t>
  </si>
  <si>
    <t>54</t>
  </si>
  <si>
    <t>28923.65022</t>
  </si>
  <si>
    <t>26</t>
  </si>
  <si>
    <t>18883.26062</t>
  </si>
  <si>
    <t>70</t>
  </si>
  <si>
    <t>17917.1783</t>
  </si>
  <si>
    <t>74</t>
  </si>
  <si>
    <t>8876.511365</t>
  </si>
  <si>
    <t>56</t>
  </si>
  <si>
    <t>20696.6612</t>
  </si>
  <si>
    <t>12875.39523</t>
  </si>
  <si>
    <t>37</t>
  </si>
  <si>
    <t>17884.86581</t>
  </si>
  <si>
    <t>8I</t>
  </si>
  <si>
    <t>8715.529072</t>
  </si>
  <si>
    <t>78</t>
  </si>
  <si>
    <t>8107.17108</t>
  </si>
  <si>
    <t>27321.95385</t>
  </si>
  <si>
    <t>39374.9994</t>
  </si>
  <si>
    <t>83</t>
  </si>
  <si>
    <t>4588.796815</t>
  </si>
  <si>
    <t>A+ve</t>
  </si>
  <si>
    <t>500.0904185</t>
  </si>
  <si>
    <t>17439.48686</t>
  </si>
  <si>
    <t>30</t>
  </si>
  <si>
    <t>26216.07293</t>
  </si>
  <si>
    <t>19</t>
  </si>
  <si>
    <t>25875.11769</t>
  </si>
  <si>
    <t>35396.20288</t>
  </si>
  <si>
    <t>15763.53532</t>
  </si>
  <si>
    <t>46</t>
  </si>
  <si>
    <t>1796.679649</t>
  </si>
  <si>
    <t>48</t>
  </si>
  <si>
    <t>6564.251624</t>
  </si>
  <si>
    <t>34</t>
  </si>
  <si>
    <t>11225.27699</t>
  </si>
  <si>
    <t>84</t>
  </si>
  <si>
    <t>7562.611241</t>
  </si>
  <si>
    <t>31098.11618</t>
  </si>
  <si>
    <t>23892.8361</t>
  </si>
  <si>
    <t>38611.3787</t>
  </si>
  <si>
    <t>55754.18703</t>
  </si>
  <si>
    <t>47</t>
  </si>
  <si>
    <t>7493.56888</t>
  </si>
  <si>
    <t>60</t>
  </si>
  <si>
    <t>39661.49923</t>
  </si>
  <si>
    <t>4002.914169</t>
  </si>
  <si>
    <t>57</t>
  </si>
  <si>
    <t>66072.6396</t>
  </si>
  <si>
    <t>18072.26788</t>
  </si>
  <si>
    <t>1510.401689</t>
  </si>
  <si>
    <t>21</t>
  </si>
  <si>
    <t>71896.43152</t>
  </si>
  <si>
    <t>7506.823273</t>
  </si>
  <si>
    <t>17629.50005</t>
  </si>
  <si>
    <t>27</t>
  </si>
  <si>
    <t>42757.20016</t>
  </si>
  <si>
    <t>68</t>
  </si>
  <si>
    <t>3449.17954</t>
  </si>
  <si>
    <t>31</t>
  </si>
  <si>
    <t>22071.55271</t>
  </si>
  <si>
    <t>42</t>
  </si>
  <si>
    <t>4995.537223</t>
  </si>
  <si>
    <t>22685.68584</t>
  </si>
  <si>
    <t>31096.16688</t>
  </si>
  <si>
    <t>15924.4989</t>
  </si>
  <si>
    <t>17572.06373</t>
  </si>
  <si>
    <t>71</t>
  </si>
  <si>
    <t>6649.117911</t>
  </si>
  <si>
    <t>64102.32071</t>
  </si>
  <si>
    <t>38</t>
  </si>
  <si>
    <t>17156.32927</t>
  </si>
  <si>
    <t>28</t>
  </si>
  <si>
    <t>1597.866209</t>
  </si>
  <si>
    <t>9362.998602</t>
  </si>
  <si>
    <t>33679.16699</t>
  </si>
  <si>
    <t>2339.559519</t>
  </si>
  <si>
    <t>27344.73509</t>
  </si>
  <si>
    <t>40710.02417</t>
  </si>
  <si>
    <t>43</t>
  </si>
  <si>
    <t>68296.30401</t>
  </si>
  <si>
    <t>6320.388403</t>
  </si>
  <si>
    <t>6099.506382</t>
  </si>
  <si>
    <t>46068.21116</t>
  </si>
  <si>
    <t>69</t>
  </si>
  <si>
    <t>17665.02261</t>
  </si>
  <si>
    <t>21152.31738</t>
  </si>
  <si>
    <t>41530.44575</t>
  </si>
  <si>
    <t>2659.771381</t>
  </si>
  <si>
    <t>35237.71539</t>
  </si>
  <si>
    <t>75923.907</t>
  </si>
  <si>
    <t>35555.43478</t>
  </si>
  <si>
    <t>73</t>
  </si>
  <si>
    <t>13792.89309</t>
  </si>
  <si>
    <t>17008.7432</t>
  </si>
  <si>
    <t>30991.16714</t>
  </si>
  <si>
    <t>37695.35383</t>
  </si>
  <si>
    <t>67</t>
  </si>
  <si>
    <t>16644.45687</t>
  </si>
  <si>
    <t>20317.96321</t>
  </si>
  <si>
    <t>10458.63042</t>
  </si>
  <si>
    <t>4074.19974</t>
  </si>
  <si>
    <t>44</t>
  </si>
  <si>
    <t>15804.32183</t>
  </si>
  <si>
    <t>8846.380513</t>
  </si>
  <si>
    <t>1731.516115</t>
  </si>
  <si>
    <t>20</t>
  </si>
  <si>
    <t>30399.11963</t>
  </si>
  <si>
    <t>26915.43922</t>
  </si>
  <si>
    <t>24189.53128</t>
  </si>
  <si>
    <t>28238.3713</t>
  </si>
  <si>
    <t>17435.2819</t>
  </si>
  <si>
    <t>16462.2233</t>
  </si>
  <si>
    <t>19293.27978</t>
  </si>
  <si>
    <t>8005.623559</t>
  </si>
  <si>
    <t>24497.52442</t>
  </si>
  <si>
    <t>16908.48111</t>
  </si>
  <si>
    <t>18189.97357</t>
  </si>
  <si>
    <t>11842.45777</t>
  </si>
  <si>
    <t>7718.852532</t>
  </si>
  <si>
    <t>33599.86429</t>
  </si>
  <si>
    <t>50177.30936</t>
  </si>
  <si>
    <t>22893.29525</t>
  </si>
  <si>
    <t>59</t>
  </si>
  <si>
    <t>26567.9664</t>
  </si>
  <si>
    <t>19833.12028</t>
  </si>
  <si>
    <t>76</t>
  </si>
  <si>
    <t>20841.13157</t>
  </si>
  <si>
    <t>13495.48215</t>
  </si>
  <si>
    <t>51211.76457</t>
  </si>
  <si>
    <t>18411.96413</t>
  </si>
  <si>
    <t>25862.20019</t>
  </si>
  <si>
    <t>3011.13314</t>
  </si>
  <si>
    <t>17273.46893</t>
  </si>
  <si>
    <t>9156.465727</t>
  </si>
  <si>
    <t>B+ve</t>
  </si>
  <si>
    <t>24806.78345</t>
  </si>
  <si>
    <t>22082.56414</t>
  </si>
  <si>
    <t>40</t>
  </si>
  <si>
    <t>7859.412037</t>
  </si>
  <si>
    <t>35535.98834</t>
  </si>
  <si>
    <t>11007.87505</t>
  </si>
  <si>
    <t>36</t>
  </si>
  <si>
    <t>27434.65021</t>
  </si>
  <si>
    <t>28260.48172</t>
  </si>
  <si>
    <t>29</t>
  </si>
  <si>
    <t>45440.4232</t>
  </si>
  <si>
    <t>34374.61816</t>
  </si>
  <si>
    <t>38251.7365</t>
  </si>
  <si>
    <t>8707.987884</t>
  </si>
  <si>
    <t>53</t>
  </si>
  <si>
    <t>19687.68382</t>
  </si>
  <si>
    <t>4320.019947</t>
  </si>
  <si>
    <t>25315.8408</t>
  </si>
  <si>
    <t>40081.72773</t>
  </si>
  <si>
    <t>12709.52357</t>
  </si>
  <si>
    <t>34828.48724</t>
  </si>
  <si>
    <t>28740.76371</t>
  </si>
  <si>
    <t>5723.96536</t>
  </si>
  <si>
    <t>32291.74922</t>
  </si>
  <si>
    <t>11541.37375</t>
  </si>
  <si>
    <t>28425.19751</t>
  </si>
  <si>
    <t>26360.68734</t>
  </si>
  <si>
    <t>18915.97885</t>
  </si>
  <si>
    <t>22339.88444</t>
  </si>
  <si>
    <t>O+ve</t>
  </si>
  <si>
    <t>17091.9659</t>
  </si>
  <si>
    <t>6196.126112</t>
  </si>
  <si>
    <t>25336.21062</t>
  </si>
  <si>
    <t>77</t>
  </si>
  <si>
    <t>17590.42317</t>
  </si>
  <si>
    <t>6108.780591</t>
  </si>
  <si>
    <t>5377.473185</t>
  </si>
  <si>
    <t>19001.59135</t>
  </si>
  <si>
    <t>9678.381854</t>
  </si>
  <si>
    <t>33605.20984</t>
  </si>
  <si>
    <t>29323.17251</t>
  </si>
  <si>
    <t>11980.53491</t>
  </si>
  <si>
    <t>29435.76587</t>
  </si>
  <si>
    <t>22829.26913</t>
  </si>
  <si>
    <t>18372.60523</t>
  </si>
  <si>
    <t>14938.86719</t>
  </si>
  <si>
    <t>18242.47136</t>
  </si>
  <si>
    <t>21571.48523</t>
  </si>
  <si>
    <t>24</t>
  </si>
  <si>
    <t>41483.11767</t>
  </si>
  <si>
    <t>9786.778829</t>
  </si>
  <si>
    <t>19323.37596</t>
  </si>
  <si>
    <t>40852.15618</t>
  </si>
  <si>
    <t>14648.40859</t>
  </si>
  <si>
    <t>22446.73112</t>
  </si>
  <si>
    <t>56441.39283</t>
  </si>
  <si>
    <t>75</t>
  </si>
  <si>
    <t>34147.99942</t>
  </si>
  <si>
    <t>28183.61806</t>
  </si>
  <si>
    <t>12531.85248</t>
  </si>
  <si>
    <t>11041.73083</t>
  </si>
  <si>
    <t>25</t>
  </si>
  <si>
    <t>49848.64683</t>
  </si>
  <si>
    <t>6426.696449</t>
  </si>
  <si>
    <t>15331.27865</t>
  </si>
  <si>
    <t>44092.84546</t>
  </si>
  <si>
    <t>25904.70738</t>
  </si>
  <si>
    <t>29701.97389</t>
  </si>
  <si>
    <t>10205.23911</t>
  </si>
  <si>
    <t>21592.04742</t>
  </si>
  <si>
    <t>7438.107739</t>
  </si>
  <si>
    <t>26122.96577</t>
  </si>
  <si>
    <t>4009.136672</t>
  </si>
  <si>
    <t>32434.66203</t>
  </si>
  <si>
    <t>14839.05831</t>
  </si>
  <si>
    <t>28332.54578</t>
  </si>
  <si>
    <t>2571.130064</t>
  </si>
  <si>
    <t>62</t>
  </si>
  <si>
    <t>2573.906868</t>
  </si>
  <si>
    <t>17050.32551</t>
  </si>
  <si>
    <t>34452.61674</t>
  </si>
  <si>
    <t>7148.567957</t>
  </si>
  <si>
    <t>1811.704116</t>
  </si>
  <si>
    <t>4413.363348</t>
  </si>
  <si>
    <t>52</t>
  </si>
  <si>
    <t>1161.643055</t>
  </si>
  <si>
    <t>15704.53879</t>
  </si>
  <si>
    <t>5649.473952</t>
  </si>
  <si>
    <t>19707.13753</t>
  </si>
  <si>
    <t>3922.135242</t>
  </si>
  <si>
    <t>17098.13491</t>
  </si>
  <si>
    <t>55352.52543</t>
  </si>
  <si>
    <t>3896.810547</t>
  </si>
  <si>
    <t>29656.93771</t>
  </si>
  <si>
    <t>34602.22612</t>
  </si>
  <si>
    <t>2436.969632</t>
  </si>
  <si>
    <t>37987.91887</t>
  </si>
  <si>
    <t>28249.66143</t>
  </si>
  <si>
    <t>17357.83363</t>
  </si>
  <si>
    <t>4906.546487</t>
  </si>
  <si>
    <t>16907.59651</t>
  </si>
  <si>
    <t>43768.01582</t>
  </si>
  <si>
    <t>15025.18794</t>
  </si>
  <si>
    <t>13330.30622</t>
  </si>
  <si>
    <t>6293.201347</t>
  </si>
  <si>
    <t>33243.10897</t>
  </si>
  <si>
    <t>4768.619319</t>
  </si>
  <si>
    <t>5164.400887</t>
  </si>
  <si>
    <t>66733.45469</t>
  </si>
  <si>
    <t>62918.16209</t>
  </si>
  <si>
    <t>36775.6882</t>
  </si>
  <si>
    <t>44848.83136</t>
  </si>
  <si>
    <t>62539.1806</t>
  </si>
  <si>
    <t>28371.49178</t>
  </si>
  <si>
    <t>8100.099544</t>
  </si>
  <si>
    <t>53107.97917</t>
  </si>
  <si>
    <t>7779.361564</t>
  </si>
  <si>
    <t>13762.00485</t>
  </si>
  <si>
    <t>59609.94557</t>
  </si>
  <si>
    <t>39228.16554</t>
  </si>
  <si>
    <t>38988.95692</t>
  </si>
  <si>
    <t>42272.53086</t>
  </si>
  <si>
    <t>29529.74936</t>
  </si>
  <si>
    <t>16374.25584</t>
  </si>
  <si>
    <t>10037.6807</t>
  </si>
  <si>
    <t>46067.28099</t>
  </si>
  <si>
    <t>38438.12207</t>
  </si>
  <si>
    <t>13148.06901</t>
  </si>
  <si>
    <t>2706.435937</t>
  </si>
  <si>
    <t>11508.38005</t>
  </si>
  <si>
    <t>16255.47334</t>
  </si>
  <si>
    <t>1769.982335</t>
  </si>
  <si>
    <t>24352.70317</t>
  </si>
  <si>
    <t>34641.74055</t>
  </si>
  <si>
    <t>36365.58462</t>
  </si>
  <si>
    <t>29471.71114</t>
  </si>
  <si>
    <t>11986.37594</t>
  </si>
  <si>
    <t>15285.45104</t>
  </si>
  <si>
    <t>18476.70704</t>
  </si>
  <si>
    <t>50</t>
  </si>
  <si>
    <t>1879.081205</t>
  </si>
  <si>
    <t>52242.02709</t>
  </si>
  <si>
    <t>37273.48788</t>
  </si>
  <si>
    <t>14477.16376</t>
  </si>
  <si>
    <t>22313.19587</t>
  </si>
  <si>
    <t>40574.02293</t>
  </si>
  <si>
    <t>15955.56457</t>
  </si>
  <si>
    <t>11O61</t>
  </si>
  <si>
    <t>18252.71297</t>
  </si>
  <si>
    <t>31831.19257</t>
  </si>
  <si>
    <t>8734.534333</t>
  </si>
  <si>
    <t>47488.22574</t>
  </si>
  <si>
    <t>33522.13724</t>
  </si>
  <si>
    <t>44423.81286</t>
  </si>
  <si>
    <t>38359.30468</t>
  </si>
  <si>
    <t>18928.1733</t>
  </si>
  <si>
    <t>42950.34759</t>
  </si>
  <si>
    <t>39494.30575</t>
  </si>
  <si>
    <t>16085.44948</t>
  </si>
  <si>
    <t>18680.31979</t>
  </si>
  <si>
    <t>20378.95547</t>
  </si>
  <si>
    <t>11665.6406</t>
  </si>
  <si>
    <t>9438.779141</t>
  </si>
  <si>
    <t>8729.538719</t>
  </si>
  <si>
    <t>3166.842913</t>
  </si>
  <si>
    <t>795.1208319</t>
  </si>
  <si>
    <t>5828.111972</t>
  </si>
  <si>
    <t>22715.51925</t>
  </si>
  <si>
    <t>75672.89202</t>
  </si>
  <si>
    <t>22</t>
  </si>
  <si>
    <t>9624.977796</t>
  </si>
  <si>
    <t>51060.74621</t>
  </si>
  <si>
    <t>29527.92484</t>
  </si>
  <si>
    <t>4130.801609</t>
  </si>
  <si>
    <t>7233.101276</t>
  </si>
  <si>
    <t>6448.397554</t>
  </si>
  <si>
    <t>10935.88558</t>
  </si>
  <si>
    <t>10349.90672</t>
  </si>
  <si>
    <t>63</t>
  </si>
  <si>
    <t>20336.16899</t>
  </si>
  <si>
    <t>14024.97022</t>
  </si>
  <si>
    <t>15969.57167</t>
  </si>
  <si>
    <t>36382.32731</t>
  </si>
  <si>
    <t>18643.41529</t>
  </si>
  <si>
    <t>29397.11059</t>
  </si>
  <si>
    <t>47513.90663</t>
  </si>
  <si>
    <t>7023.636845</t>
  </si>
  <si>
    <t>20708.92217</t>
  </si>
  <si>
    <t>7134.565226</t>
  </si>
  <si>
    <t>12573.43797</t>
  </si>
  <si>
    <t>7638.694841</t>
  </si>
  <si>
    <t>58</t>
  </si>
  <si>
    <t>16071.49879</t>
  </si>
  <si>
    <t>30318.23159</t>
  </si>
  <si>
    <t>35507.57255</t>
  </si>
  <si>
    <t>10393.94746</t>
  </si>
  <si>
    <t>24834.28057</t>
  </si>
  <si>
    <t>6503.486799</t>
  </si>
  <si>
    <t>59681.95403</t>
  </si>
  <si>
    <t>12855.09026</t>
  </si>
  <si>
    <t>33605.79548</t>
  </si>
  <si>
    <t>24323.08905</t>
  </si>
  <si>
    <t>4266.098124</t>
  </si>
  <si>
    <t>50561.23532</t>
  </si>
  <si>
    <t>12714.91539</t>
  </si>
  <si>
    <t>18</t>
  </si>
  <si>
    <t>40252.39444</t>
  </si>
  <si>
    <t>14836.50424</t>
  </si>
  <si>
    <t>42181.56737</t>
  </si>
  <si>
    <t>7248.041545</t>
  </si>
  <si>
    <t>25547.74295</t>
  </si>
  <si>
    <t>6165.87552</t>
  </si>
  <si>
    <t>1005.183257</t>
  </si>
  <si>
    <t>15570.23251</t>
  </si>
  <si>
    <t>13932.47219</t>
  </si>
  <si>
    <t>19673.79608</t>
  </si>
  <si>
    <t>42307.774</t>
  </si>
  <si>
    <t>11058.4255</t>
  </si>
  <si>
    <t>20224.92322</t>
  </si>
  <si>
    <t>25157.60235</t>
  </si>
  <si>
    <t>7115.233245</t>
  </si>
  <si>
    <t>3042.695143</t>
  </si>
  <si>
    <t>59330.33758</t>
  </si>
  <si>
    <t>9909.275425</t>
  </si>
  <si>
    <t>26421.00971</t>
  </si>
  <si>
    <t>13526.78357</t>
  </si>
  <si>
    <t>23921.11767</t>
  </si>
  <si>
    <t>19246.91114</t>
  </si>
  <si>
    <t>24162.84612</t>
  </si>
  <si>
    <t>29166.64044</t>
  </si>
  <si>
    <t>72710.86998</t>
  </si>
  <si>
    <t>3284.971809</t>
  </si>
  <si>
    <t>13838.16862</t>
  </si>
  <si>
    <t>9078.74294</t>
  </si>
  <si>
    <t>39127.75659</t>
  </si>
  <si>
    <t>6513.336535</t>
  </si>
  <si>
    <t>54644.63327</t>
  </si>
  <si>
    <t>33401.76323</t>
  </si>
  <si>
    <t>15365.44665</t>
  </si>
  <si>
    <t>27327.75732</t>
  </si>
  <si>
    <t>37564.37744</t>
  </si>
  <si>
    <t>60044.33842</t>
  </si>
  <si>
    <t>23988.89302</t>
  </si>
  <si>
    <t>37377.05378</t>
  </si>
  <si>
    <t>9878.997672</t>
  </si>
  <si>
    <t>27572.6599</t>
  </si>
  <si>
    <t>58302.52552</t>
  </si>
  <si>
    <t>73858.73269</t>
  </si>
  <si>
    <t>38554.11889</t>
  </si>
  <si>
    <t>8098.549256</t>
  </si>
  <si>
    <t>8249.458996</t>
  </si>
  <si>
    <t>4510.077752</t>
  </si>
  <si>
    <t>6795.521544</t>
  </si>
  <si>
    <t>31536.85653</t>
  </si>
  <si>
    <t>16677.10666</t>
  </si>
  <si>
    <t>19408.92935</t>
  </si>
  <si>
    <t>39145.70731</t>
  </si>
  <si>
    <t>24288.95183</t>
  </si>
  <si>
    <t>29639.59032</t>
  </si>
  <si>
    <t>15354.942</t>
  </si>
  <si>
    <t>5146.977299</t>
  </si>
  <si>
    <t>50175.23029</t>
  </si>
  <si>
    <t>26193.31164</t>
  </si>
  <si>
    <t>18157.93266</t>
  </si>
  <si>
    <t>8053.261011</t>
  </si>
  <si>
    <t>23790.10867</t>
  </si>
  <si>
    <t>35215.26196</t>
  </si>
  <si>
    <t>7761.723553</t>
  </si>
  <si>
    <t>10828.77689</t>
  </si>
  <si>
    <t>10098.50121</t>
  </si>
  <si>
    <t>23554.87116</t>
  </si>
  <si>
    <t>31250.13805</t>
  </si>
  <si>
    <t>31626.70256</t>
  </si>
  <si>
    <t>47806.21013</t>
  </si>
  <si>
    <t>55018.53817</t>
  </si>
  <si>
    <t>53586.83889</t>
  </si>
  <si>
    <t>46835.63915</t>
  </si>
  <si>
    <t>21763.07348</t>
  </si>
  <si>
    <t>28942.61291</t>
  </si>
  <si>
    <t>2982.739719</t>
  </si>
  <si>
    <t>11282.71658</t>
  </si>
  <si>
    <t>18923.01006</t>
  </si>
  <si>
    <t>11312.00273</t>
  </si>
  <si>
    <t>3279.083362</t>
  </si>
  <si>
    <t>15964.27598</t>
  </si>
  <si>
    <t>8143.805146</t>
  </si>
  <si>
    <t>8592.597205</t>
  </si>
  <si>
    <t>7359.523782</t>
  </si>
  <si>
    <t>24715.03824</t>
  </si>
  <si>
    <t>7344.959688</t>
  </si>
  <si>
    <t>9290.201748</t>
  </si>
  <si>
    <t>5775.573002</t>
  </si>
  <si>
    <t>4268.922193</t>
  </si>
  <si>
    <t>23428.27524</t>
  </si>
  <si>
    <t>24843.18387</t>
  </si>
  <si>
    <t>29412.05719</t>
  </si>
  <si>
    <t>5650.263637</t>
  </si>
  <si>
    <t>11192.14771</t>
  </si>
  <si>
    <t>48220.15403</t>
  </si>
  <si>
    <t>5022.501615</t>
  </si>
  <si>
    <t>43844.6602</t>
  </si>
  <si>
    <t>43093.153</t>
  </si>
  <si>
    <t>22111.04875</t>
  </si>
  <si>
    <t>9712.983908</t>
  </si>
  <si>
    <t>27114.36948</t>
  </si>
  <si>
    <t>47709.17847</t>
  </si>
  <si>
    <t>6439.767811</t>
  </si>
  <si>
    <t>11055.72784</t>
  </si>
  <si>
    <t>16038.7</t>
  </si>
  <si>
    <t>16976.3046</t>
  </si>
  <si>
    <t>31900.1727</t>
  </si>
  <si>
    <t>73813.66664</t>
  </si>
  <si>
    <t>17575.56159</t>
  </si>
  <si>
    <t>41332.5646</t>
  </si>
  <si>
    <t>16445.54299</t>
  </si>
  <si>
    <t>38462.66956</t>
  </si>
  <si>
    <t>14884.68835</t>
  </si>
  <si>
    <t>22782.8749</t>
  </si>
  <si>
    <t>59056.622</t>
  </si>
  <si>
    <t>29237.04863</t>
  </si>
  <si>
    <t>39196.39225</t>
  </si>
  <si>
    <t>28666.02801</t>
  </si>
  <si>
    <t>3592.580246</t>
  </si>
  <si>
    <t>26777.27273</t>
  </si>
  <si>
    <t>24809.93127</t>
  </si>
  <si>
    <t>76313.49291</t>
  </si>
  <si>
    <t>3502.081589</t>
  </si>
  <si>
    <t>16959.94073</t>
  </si>
  <si>
    <t>13008.65904</t>
  </si>
  <si>
    <t>29246.07894</t>
  </si>
  <si>
    <t>10178.73639</t>
  </si>
  <si>
    <t>3990.555861</t>
  </si>
  <si>
    <t>10958.42444</t>
  </si>
  <si>
    <t>20663.00699</t>
  </si>
  <si>
    <t>13558.03674</t>
  </si>
  <si>
    <t>44576.02906</t>
  </si>
  <si>
    <t>35761.49561</t>
  </si>
  <si>
    <t>857.4621689</t>
  </si>
  <si>
    <t>21225.35864</t>
  </si>
  <si>
    <t>26058.9798</t>
  </si>
  <si>
    <t>15808.62903</t>
  </si>
  <si>
    <t>9130.301027</t>
  </si>
  <si>
    <t>25625.72811</t>
  </si>
  <si>
    <t>66859.501</t>
  </si>
  <si>
    <t>44285.54974</t>
  </si>
  <si>
    <t>2831.167076</t>
  </si>
  <si>
    <t>11469.03069</t>
  </si>
  <si>
    <t>20404.83358</t>
  </si>
  <si>
    <t>25007.5112</t>
  </si>
  <si>
    <t>32178.06621</t>
  </si>
  <si>
    <t>42869.87651</t>
  </si>
  <si>
    <t>14204.86966</t>
  </si>
  <si>
    <t>30866.23748</t>
  </si>
  <si>
    <t>16249.5152</t>
  </si>
  <si>
    <t>25381.27773</t>
  </si>
  <si>
    <t>6399.177218</t>
  </si>
  <si>
    <t>16037.14174</t>
  </si>
  <si>
    <t>6438.649825</t>
  </si>
  <si>
    <t>61497.01972</t>
  </si>
  <si>
    <t>3906.619544</t>
  </si>
  <si>
    <t>15193.17095</t>
  </si>
  <si>
    <t>25572.95355</t>
  </si>
  <si>
    <t>16520.07772</t>
  </si>
  <si>
    <t>17652.22512</t>
  </si>
  <si>
    <t>28369.06483</t>
  </si>
  <si>
    <t>10052.36953</t>
  </si>
  <si>
    <t>26533.07673</t>
  </si>
  <si>
    <t>24179.97825</t>
  </si>
  <si>
    <t>67991.45358</t>
  </si>
  <si>
    <t>3345.779491</t>
  </si>
  <si>
    <t>4145.437864</t>
  </si>
  <si>
    <t>26869.38369</t>
  </si>
  <si>
    <t>1310.836849</t>
  </si>
  <si>
    <t>23978.62668</t>
  </si>
  <si>
    <t>20027.81299</t>
  </si>
  <si>
    <t>2514.187111</t>
  </si>
  <si>
    <t>1386.692022</t>
  </si>
  <si>
    <t>56427.22238</t>
  </si>
  <si>
    <t>26448.9346</t>
  </si>
  <si>
    <t>24083.23249</t>
  </si>
  <si>
    <t>6139.983595</t>
  </si>
  <si>
    <t>26460.91226</t>
  </si>
  <si>
    <t>12884.07462</t>
  </si>
  <si>
    <t>12465.75535</t>
  </si>
  <si>
    <t>22862.93889</t>
  </si>
  <si>
    <t>2436.261019</t>
  </si>
  <si>
    <t>23609.24091</t>
  </si>
  <si>
    <t>32640.77704</t>
  </si>
  <si>
    <t>17557.10638</t>
  </si>
  <si>
    <t>18853.98157</t>
  </si>
  <si>
    <t>26432.64167</t>
  </si>
  <si>
    <t>32715.36971</t>
  </si>
  <si>
    <t>15234.54164</t>
  </si>
  <si>
    <t>26887.08044</t>
  </si>
  <si>
    <t>25657.46307</t>
  </si>
  <si>
    <t>8910.025986</t>
  </si>
  <si>
    <t>7174.184082</t>
  </si>
  <si>
    <t>13969.99662</t>
  </si>
  <si>
    <t>6402.951292</t>
  </si>
  <si>
    <t>24608.96495</t>
  </si>
  <si>
    <t>2058.298691</t>
  </si>
  <si>
    <t>24999.21754</t>
  </si>
  <si>
    <t>32148.46286</t>
  </si>
  <si>
    <t>5660.033994</t>
  </si>
  <si>
    <t>29269.37971</t>
  </si>
  <si>
    <t>21540.71614</t>
  </si>
  <si>
    <t>17355.02153</t>
  </si>
  <si>
    <t>29287.25475</t>
  </si>
  <si>
    <t>52291.02127</t>
  </si>
  <si>
    <t>5463.711349</t>
  </si>
  <si>
    <t>7330.049925</t>
  </si>
  <si>
    <t>23590.31466</t>
  </si>
  <si>
    <t>16203.36343</t>
  </si>
  <si>
    <t>3345.92605</t>
  </si>
  <si>
    <t>24875.78478</t>
  </si>
  <si>
    <t>15277.44186</t>
  </si>
  <si>
    <t>30071.44464</t>
  </si>
  <si>
    <t>5740.254047</t>
  </si>
  <si>
    <t>34253.98849</t>
  </si>
  <si>
    <t>33493.93821</t>
  </si>
  <si>
    <t>21228.58369</t>
  </si>
  <si>
    <t>7825.445682</t>
  </si>
  <si>
    <t>21307.005</t>
  </si>
  <si>
    <t>3028.905024</t>
  </si>
  <si>
    <t>35571.266</t>
  </si>
  <si>
    <t>11854.32353</t>
  </si>
  <si>
    <t>17887.1759</t>
  </si>
  <si>
    <t>3412.748125</t>
  </si>
  <si>
    <t>14011.46858</t>
  </si>
  <si>
    <t>9223.751219</t>
  </si>
  <si>
    <t>18889.305</t>
  </si>
  <si>
    <t>8366.577604</t>
  </si>
  <si>
    <t>18501.77565</t>
  </si>
  <si>
    <t>44148.02047</t>
  </si>
  <si>
    <t>32007.99461</t>
  </si>
  <si>
    <t>21384.42642</t>
  </si>
  <si>
    <t>891.4944425</t>
  </si>
  <si>
    <t>7624.358205</t>
  </si>
  <si>
    <t>49761.99842</t>
  </si>
  <si>
    <t>20629.937</t>
  </si>
  <si>
    <t>6783.136911</t>
  </si>
  <si>
    <t>35878.65061</t>
  </si>
  <si>
    <t>31523.09903</t>
  </si>
  <si>
    <t>25070.81909</t>
  </si>
  <si>
    <t>13672.77295</t>
  </si>
  <si>
    <t>32179.01778</t>
  </si>
  <si>
    <t>44497.67772</t>
  </si>
  <si>
    <t>23429.6504</t>
  </si>
  <si>
    <t>9954.045909</t>
  </si>
  <si>
    <t>24530.44873</t>
  </si>
  <si>
    <t>55818.27491</t>
  </si>
  <si>
    <t>7786.845265</t>
  </si>
  <si>
    <t>23813.63892</t>
  </si>
  <si>
    <t>37516.00575</t>
  </si>
  <si>
    <t>19846.69031</t>
  </si>
  <si>
    <t>29858.94944</t>
  </si>
  <si>
    <t>33137.10078</t>
  </si>
  <si>
    <t>38454.35632</t>
  </si>
  <si>
    <t>30269.63676</t>
  </si>
  <si>
    <t>17960.62499</t>
  </si>
  <si>
    <t>20340.13652</t>
  </si>
  <si>
    <t>14157.92716</t>
  </si>
  <si>
    <t>26103.73349</t>
  </si>
  <si>
    <t>24711.43798</t>
  </si>
  <si>
    <t>28651.23569</t>
  </si>
  <si>
    <t>21838.64847</t>
  </si>
  <si>
    <t>1518.860018</t>
  </si>
  <si>
    <t>17860.68679</t>
  </si>
  <si>
    <t>27510.3725</t>
  </si>
  <si>
    <t>34046.52325</t>
  </si>
  <si>
    <t>5727.819139</t>
  </si>
  <si>
    <t>20815.54006</t>
  </si>
  <si>
    <t>15773.02017</t>
  </si>
  <si>
    <t>26578.77205</t>
  </si>
  <si>
    <t>22235.09932</t>
  </si>
  <si>
    <t>12825.76208</t>
  </si>
  <si>
    <t>1843.655169</t>
  </si>
  <si>
    <t>52708.03694</t>
  </si>
  <si>
    <t>22192.49752</t>
  </si>
  <si>
    <t>13130.69605</t>
  </si>
  <si>
    <t>1422.471509</t>
  </si>
  <si>
    <t>3101.655031</t>
  </si>
  <si>
    <t>68711.81985</t>
  </si>
  <si>
    <t>4835.50556</t>
  </si>
  <si>
    <t>26403.27619</t>
  </si>
  <si>
    <t>24228.9712</t>
  </si>
  <si>
    <t>6270.047225</t>
  </si>
  <si>
    <t/>
  </si>
  <si>
    <t>11896.5018</t>
  </si>
  <si>
    <t>12127.96567</t>
  </si>
  <si>
    <t>13736.96086</t>
  </si>
  <si>
    <t>2559.53656</t>
  </si>
  <si>
    <t>38852.8844</t>
  </si>
  <si>
    <t>17452.66776</t>
  </si>
  <si>
    <t>18867.62935</t>
  </si>
  <si>
    <t>11155.55061</t>
  </si>
  <si>
    <t>51764.73682</t>
  </si>
  <si>
    <t>10240.06368</t>
  </si>
  <si>
    <t>37574.22729</t>
  </si>
  <si>
    <t>9469.77439</t>
  </si>
  <si>
    <t>9478.092474</t>
  </si>
  <si>
    <t>31982.43156</t>
  </si>
  <si>
    <t>20668.06172</t>
  </si>
  <si>
    <t>32070.60153</t>
  </si>
  <si>
    <t>15150.16921</t>
  </si>
  <si>
    <t>22923.56073</t>
  </si>
  <si>
    <t>15251.56375</t>
  </si>
  <si>
    <t>1177.60546</t>
  </si>
  <si>
    <t>11657.70287</t>
  </si>
  <si>
    <t>6808.206154</t>
  </si>
  <si>
    <t>2570.617517</t>
  </si>
  <si>
    <t>1377.120692</t>
  </si>
  <si>
    <t>6638.13241</t>
  </si>
  <si>
    <t>14219.61077</t>
  </si>
  <si>
    <t>34035.61927</t>
  </si>
  <si>
    <t>56523.99489</t>
  </si>
  <si>
    <t>12024.17076</t>
  </si>
  <si>
    <t>13095.92784</t>
  </si>
  <si>
    <t>48442.35694</t>
  </si>
  <si>
    <t>9854.722083</t>
  </si>
  <si>
    <t>20546.06934</t>
  </si>
  <si>
    <t>1050.094187</t>
  </si>
  <si>
    <t>20909.71842</t>
  </si>
  <si>
    <t>15248.27551</t>
  </si>
  <si>
    <t>36489.40436</t>
  </si>
  <si>
    <t>44343.06526</t>
  </si>
  <si>
    <t>3886.545984</t>
  </si>
  <si>
    <t>14754.51242</t>
  </si>
  <si>
    <t>8732.878031</t>
  </si>
  <si>
    <t>64354.57165</t>
  </si>
  <si>
    <t>2911.896173</t>
  </si>
  <si>
    <t>62413.26541</t>
  </si>
  <si>
    <t>7031.560003</t>
  </si>
  <si>
    <t>18406.78964</t>
  </si>
  <si>
    <t>23769.15879</t>
  </si>
  <si>
    <t>10734.71202</t>
  </si>
  <si>
    <t>25922.16757</t>
  </si>
  <si>
    <t>56474.57184</t>
  </si>
  <si>
    <t>9276.351468</t>
  </si>
  <si>
    <t>7279.189002</t>
  </si>
  <si>
    <t>17912.13859</t>
  </si>
  <si>
    <t>20517.58622</t>
  </si>
  <si>
    <t>31038.05613</t>
  </si>
  <si>
    <t>35368.48258</t>
  </si>
  <si>
    <t>16688.24337</t>
  </si>
  <si>
    <t>5184.495877</t>
  </si>
  <si>
    <t>13223.42</t>
  </si>
  <si>
    <t>1283.076621</t>
  </si>
  <si>
    <t>15649.9646</t>
  </si>
  <si>
    <t>2787.933823</t>
  </si>
  <si>
    <t>33983.61068</t>
  </si>
  <si>
    <t>27247.401</t>
  </si>
  <si>
    <t>6259.028663</t>
  </si>
  <si>
    <t>10459.43511</t>
  </si>
  <si>
    <t>3343.874075</t>
  </si>
  <si>
    <t>5429.599911</t>
  </si>
  <si>
    <t>5708.070765</t>
  </si>
  <si>
    <t>27294.59052</t>
  </si>
  <si>
    <t>12170.88124</t>
  </si>
  <si>
    <t>15359.05341</t>
  </si>
  <si>
    <t>13870.51256</t>
  </si>
  <si>
    <t>70000.26134</t>
  </si>
  <si>
    <t>38746.76789</t>
  </si>
  <si>
    <t>14703.94411</t>
  </si>
  <si>
    <t>55769.16362</t>
  </si>
  <si>
    <t>18557.43981</t>
  </si>
  <si>
    <t>19267.8543</t>
  </si>
  <si>
    <t>28851.67385</t>
  </si>
  <si>
    <t>2565.918221</t>
  </si>
  <si>
    <t>12432.57383</t>
  </si>
  <si>
    <t>31136.6273</t>
  </si>
  <si>
    <t>42839.17383</t>
  </si>
  <si>
    <t>37324.22834</t>
  </si>
  <si>
    <t>24244.08904</t>
  </si>
  <si>
    <t>70636.46967</t>
  </si>
  <si>
    <t>30589.36537</t>
  </si>
  <si>
    <t>17286.80106</t>
  </si>
  <si>
    <t>20581.03911</t>
  </si>
  <si>
    <t>38181.76947</t>
  </si>
  <si>
    <t>31864.77818</t>
  </si>
  <si>
    <t>31257.20806</t>
  </si>
  <si>
    <t>30206.84298</t>
  </si>
  <si>
    <t>32386.28874</t>
  </si>
  <si>
    <t>8080.062391</t>
  </si>
  <si>
    <t>3835.589396</t>
  </si>
  <si>
    <t>5011.642277</t>
  </si>
  <si>
    <t>31431.85031</t>
  </si>
  <si>
    <t>18812.52386</t>
  </si>
  <si>
    <t>10394.92864</t>
  </si>
  <si>
    <t>53160.29967</t>
  </si>
  <si>
    <t>5960.55508</t>
  </si>
  <si>
    <t>29641.02548</t>
  </si>
  <si>
    <t>34507.52348</t>
  </si>
  <si>
    <t>42649.2336</t>
  </si>
  <si>
    <t>24262.46524</t>
  </si>
  <si>
    <t>39168.67277</t>
  </si>
  <si>
    <t>20567.10572</t>
  </si>
  <si>
    <t>29615.44576</t>
  </si>
  <si>
    <t>22051.48778</t>
  </si>
  <si>
    <t>14092.15492</t>
  </si>
  <si>
    <t>7450.346347</t>
  </si>
  <si>
    <t>19526.81147</t>
  </si>
  <si>
    <t>17784.51183</t>
  </si>
  <si>
    <t>13863.36294</t>
  </si>
  <si>
    <t>12014.88757</t>
  </si>
  <si>
    <t>5217.048393</t>
  </si>
  <si>
    <t>31843.21419</t>
  </si>
  <si>
    <t>47838.23108</t>
  </si>
  <si>
    <t>21640.36599</t>
  </si>
  <si>
    <t>43933.11458</t>
  </si>
  <si>
    <t>13852.47678</t>
  </si>
  <si>
    <t>26367.83506</t>
  </si>
  <si>
    <t>2428.226183</t>
  </si>
  <si>
    <t>10315.8653</t>
  </si>
  <si>
    <t>15554.5051</t>
  </si>
  <si>
    <t>36671.20179</t>
  </si>
  <si>
    <t>70185.43987</t>
  </si>
  <si>
    <t>6856.354592</t>
  </si>
  <si>
    <t>50221.04995</t>
  </si>
  <si>
    <t>23978.13088</t>
  </si>
  <si>
    <t>8978.612159</t>
  </si>
  <si>
    <t>20502.11427</t>
  </si>
  <si>
    <t>27109.85563</t>
  </si>
  <si>
    <t>5343.168985</t>
  </si>
  <si>
    <t>16604.59276</t>
  </si>
  <si>
    <t>20391.48952</t>
  </si>
  <si>
    <t>34982.36461</t>
  </si>
  <si>
    <t>25294.1939</t>
  </si>
  <si>
    <t>28001.49498</t>
  </si>
  <si>
    <t>29606.43373</t>
  </si>
  <si>
    <t>14339.53714</t>
  </si>
  <si>
    <t>12181.18698</t>
  </si>
  <si>
    <t>48351.74491</t>
  </si>
  <si>
    <t>14438.83425</t>
  </si>
  <si>
    <t>33531.22698</t>
  </si>
  <si>
    <t>23205.79903</t>
  </si>
  <si>
    <t>4330.151236</t>
  </si>
  <si>
    <t>27366.27621</t>
  </si>
  <si>
    <t>15824.77069</t>
  </si>
  <si>
    <t>19900.51494</t>
  </si>
  <si>
    <t>35381.07432</t>
  </si>
  <si>
    <t>19542.64135</t>
  </si>
  <si>
    <t>13947.75285</t>
  </si>
  <si>
    <t>32947.52506</t>
  </si>
  <si>
    <t>8830.961842</t>
  </si>
  <si>
    <t>23967.52184</t>
  </si>
  <si>
    <t>20560.0495</t>
  </si>
  <si>
    <t>11242.26584</t>
  </si>
  <si>
    <t>38088.58961</t>
  </si>
  <si>
    <t>9363.367734</t>
  </si>
  <si>
    <t>13819.66303</t>
  </si>
  <si>
    <t>30688.57229</t>
  </si>
  <si>
    <t>20406.22703</t>
  </si>
  <si>
    <t>20911.60963</t>
  </si>
  <si>
    <t>35985.60033</t>
  </si>
  <si>
    <t>33355.56679</t>
  </si>
  <si>
    <t>4882.711251</t>
  </si>
  <si>
    <t>29905.57876</t>
  </si>
  <si>
    <t>929.036778</t>
  </si>
  <si>
    <t>15157.17469</t>
  </si>
  <si>
    <t>19963.78491</t>
  </si>
  <si>
    <t>6528.224463</t>
  </si>
  <si>
    <t>22826.08277</t>
  </si>
  <si>
    <t>39902.64224</t>
  </si>
  <si>
    <t>3877.133312</t>
  </si>
  <si>
    <t>11396.63637</t>
  </si>
  <si>
    <t>13613.03929</t>
  </si>
  <si>
    <t>14404.72916</t>
  </si>
  <si>
    <t>20525.83514</t>
  </si>
  <si>
    <t>16292.01283</t>
  </si>
  <si>
    <t>37571.61939</t>
  </si>
  <si>
    <t>32921.23001</t>
  </si>
  <si>
    <t>16327.49612</t>
  </si>
  <si>
    <t>35396.84883</t>
  </si>
  <si>
    <t>19111.90065</t>
  </si>
  <si>
    <t>57245.49815</t>
  </si>
  <si>
    <t>34039.14332</t>
  </si>
  <si>
    <t>24740.17823</t>
  </si>
  <si>
    <t>32866.0919</t>
  </si>
  <si>
    <t>31240.972</t>
  </si>
  <si>
    <t>16743.16876</t>
  </si>
  <si>
    <t>4374.961865</t>
  </si>
  <si>
    <t>23373.77952</t>
  </si>
  <si>
    <t>10268.00459</t>
  </si>
  <si>
    <t>20679.56064</t>
  </si>
  <si>
    <t>11210.21964</t>
  </si>
  <si>
    <t>51885.15374</t>
  </si>
  <si>
    <t>9037.252819</t>
  </si>
  <si>
    <t>12477.76256</t>
  </si>
  <si>
    <t>16383.70181</t>
  </si>
  <si>
    <t>23380.86149</t>
  </si>
  <si>
    <t>9525.725277</t>
  </si>
  <si>
    <t>22503.84175</t>
  </si>
  <si>
    <t>50022.32348</t>
  </si>
  <si>
    <t>11365.26646</t>
  </si>
  <si>
    <t>29122.57654</t>
  </si>
  <si>
    <t>24586.15871</t>
  </si>
  <si>
    <t>26300.09446</t>
  </si>
  <si>
    <t>35587.49755</t>
  </si>
  <si>
    <t>35676.16793</t>
  </si>
  <si>
    <t>5583.592031</t>
  </si>
  <si>
    <t>29666.93581</t>
  </si>
  <si>
    <t>18438.39516</t>
  </si>
  <si>
    <t>34857.82195</t>
  </si>
  <si>
    <t>15198.57228</t>
  </si>
  <si>
    <t>41487.2824</t>
  </si>
  <si>
    <t>76640.30183</t>
  </si>
  <si>
    <t>16833.78662</t>
  </si>
  <si>
    <t>49213.34283</t>
  </si>
  <si>
    <t>8190.168168</t>
  </si>
  <si>
    <t>17717.93754</t>
  </si>
  <si>
    <t>41606.3278</t>
  </si>
  <si>
    <t>1582.116337</t>
  </si>
  <si>
    <t>30764.54261</t>
  </si>
  <si>
    <t>15520.65061</t>
  </si>
  <si>
    <t>23475.47737</t>
  </si>
  <si>
    <t>22554.02746</t>
  </si>
  <si>
    <t>14388.07618</t>
  </si>
  <si>
    <t>55124.34136</t>
  </si>
  <si>
    <t>29971.46789</t>
  </si>
  <si>
    <t>1844.330504</t>
  </si>
  <si>
    <t>30291.84882</t>
  </si>
  <si>
    <t>1445.656672</t>
  </si>
  <si>
    <t>35486.42166</t>
  </si>
  <si>
    <t>33872.81608</t>
  </si>
  <si>
    <t>30766.67315</t>
  </si>
  <si>
    <t>18568.64987</t>
  </si>
  <si>
    <t>42722.17485</t>
  </si>
  <si>
    <t>10734.98826</t>
  </si>
  <si>
    <t>32045.35263</t>
  </si>
  <si>
    <t>14365.50874</t>
  </si>
  <si>
    <t>11680.07149</t>
  </si>
  <si>
    <t>7385.314327</t>
  </si>
  <si>
    <t>5374.489464</t>
  </si>
  <si>
    <t>28628.68894</t>
  </si>
  <si>
    <t>39530.90883</t>
  </si>
  <si>
    <t>30529.4419</t>
  </si>
  <si>
    <t>29743.88186</t>
  </si>
  <si>
    <t>73366.38083</t>
  </si>
  <si>
    <t>18207.40096</t>
  </si>
  <si>
    <t>52913.28791</t>
  </si>
  <si>
    <t>20884.11475</t>
  </si>
  <si>
    <t>13885.01133</t>
  </si>
  <si>
    <t>59049.98477</t>
  </si>
  <si>
    <t>36972.3673</t>
  </si>
  <si>
    <t>15626.91819</t>
  </si>
  <si>
    <t>32935.41966</t>
  </si>
  <si>
    <t>27553.50819</t>
  </si>
  <si>
    <t>30010.04584</t>
  </si>
  <si>
    <t>5191O</t>
  </si>
  <si>
    <t>4609.180684</t>
  </si>
  <si>
    <t>17180.85684</t>
  </si>
  <si>
    <t>15741.88504</t>
  </si>
  <si>
    <t>51938.24022</t>
  </si>
  <si>
    <t>20001.37124</t>
  </si>
  <si>
    <t>11772.0013</t>
  </si>
  <si>
    <t>27297.94711</t>
  </si>
  <si>
    <t>40817.93197</t>
  </si>
  <si>
    <t>30189.17812</t>
  </si>
  <si>
    <t>51216.12592</t>
  </si>
  <si>
    <t>50449.9353</t>
  </si>
  <si>
    <t>18610.85947</t>
  </si>
  <si>
    <t>20127.93912</t>
  </si>
  <si>
    <t>21732.26788</t>
  </si>
  <si>
    <t>44461.01945</t>
  </si>
  <si>
    <t>17487.43281</t>
  </si>
  <si>
    <t>7778.557359</t>
  </si>
  <si>
    <t>27751.68746</t>
  </si>
  <si>
    <t>9698.760571</t>
  </si>
  <si>
    <t>14158.04096</t>
  </si>
  <si>
    <t>27018.64181</t>
  </si>
  <si>
    <t>37192.36352</t>
  </si>
  <si>
    <t>17204.72949</t>
  </si>
  <si>
    <t>25725.62159</t>
  </si>
  <si>
    <t>7444.79997</t>
  </si>
  <si>
    <t>31577.75501</t>
  </si>
  <si>
    <t>15195.44442</t>
  </si>
  <si>
    <t>11774.61533</t>
  </si>
  <si>
    <t>15971.28045</t>
  </si>
  <si>
    <t>29155.01242</t>
  </si>
  <si>
    <t>24081.34321</t>
  </si>
  <si>
    <t>9350.839018</t>
  </si>
  <si>
    <t>7543.195521</t>
  </si>
  <si>
    <t>1707.709869</t>
  </si>
  <si>
    <t>16256.92685</t>
  </si>
  <si>
    <t>20129.12942</t>
  </si>
  <si>
    <t>32469.87316</t>
  </si>
  <si>
    <t>3656.771262</t>
  </si>
  <si>
    <t>19574.05678</t>
  </si>
  <si>
    <t>27936.16307</t>
  </si>
  <si>
    <t>30069.87778</t>
  </si>
  <si>
    <t>42962.77848</t>
  </si>
  <si>
    <t>25619.13078</t>
  </si>
  <si>
    <t>21498.11908</t>
  </si>
  <si>
    <t>62679.26243</t>
  </si>
  <si>
    <t>57376.79425</t>
  </si>
  <si>
    <t>25700.13072</t>
  </si>
  <si>
    <t>3671.155586</t>
  </si>
  <si>
    <t>25168.3506</t>
  </si>
  <si>
    <t>53714.42651</t>
  </si>
  <si>
    <t>35333.11515</t>
  </si>
  <si>
    <t>19108.06525</t>
  </si>
  <si>
    <t>11266.81859</t>
  </si>
  <si>
    <t>4378.996654</t>
  </si>
  <si>
    <t>20738.7224</t>
  </si>
  <si>
    <t>25081.18901</t>
  </si>
  <si>
    <t>26607.57428</t>
  </si>
  <si>
    <t>15831.89827</t>
  </si>
  <si>
    <t>51780.27372</t>
  </si>
  <si>
    <t>8535.988041</t>
  </si>
  <si>
    <t>2055.595926</t>
  </si>
  <si>
    <t>25797.6337</t>
  </si>
  <si>
    <t>29626.02293</t>
  </si>
  <si>
    <t>4014.694369</t>
  </si>
  <si>
    <t>44228.45188</t>
  </si>
  <si>
    <t>12685.78638</t>
  </si>
  <si>
    <t>31818.40629</t>
  </si>
  <si>
    <t>15783.2472</t>
  </si>
  <si>
    <t>25633.30998</t>
  </si>
  <si>
    <t>15756.28204</t>
  </si>
  <si>
    <t>4037.250415</t>
  </si>
  <si>
    <t>13347.61576</t>
  </si>
  <si>
    <t>5515.03247</t>
  </si>
  <si>
    <t>40458.32424</t>
  </si>
  <si>
    <t>74086.45753</t>
  </si>
  <si>
    <t>3197.572863</t>
  </si>
  <si>
    <t>29600.60037</t>
  </si>
  <si>
    <t>33452.16069</t>
  </si>
  <si>
    <t>10688.67206</t>
  </si>
  <si>
    <t>20123.84488</t>
  </si>
  <si>
    <t>40132.08098</t>
  </si>
  <si>
    <t>34596.13399</t>
  </si>
  <si>
    <t>16489.57312</t>
  </si>
  <si>
    <t>40575.30321</t>
  </si>
  <si>
    <t>21982.88936</t>
  </si>
  <si>
    <t>4982.031477</t>
  </si>
  <si>
    <t>26251.6833</t>
  </si>
  <si>
    <t>22752.70511</t>
  </si>
  <si>
    <t>12757.55885</t>
  </si>
  <si>
    <t>43687.19294</t>
  </si>
  <si>
    <t>8233.556544</t>
  </si>
  <si>
    <t>18035.34043</t>
  </si>
  <si>
    <t>38288.78391</t>
  </si>
  <si>
    <t>22382.85838</t>
  </si>
  <si>
    <t>48347.60181</t>
  </si>
  <si>
    <t>11355.73677</t>
  </si>
  <si>
    <t>33642.0199</t>
  </si>
  <si>
    <t>24562.57887</t>
  </si>
  <si>
    <t>14163.79326</t>
  </si>
  <si>
    <t>27621.60539</t>
  </si>
  <si>
    <t>8276.520384</t>
  </si>
  <si>
    <t>23298.29929</t>
  </si>
  <si>
    <t>17296.63073</t>
  </si>
  <si>
    <t>12841.11889</t>
  </si>
  <si>
    <t>10160.86283</t>
  </si>
  <si>
    <t>79304.03413</t>
  </si>
  <si>
    <t>6952.534043</t>
  </si>
  <si>
    <t>1916.373276</t>
  </si>
  <si>
    <t>27816.13064</t>
  </si>
  <si>
    <t>25972.10281</t>
  </si>
  <si>
    <t>44699.94509</t>
  </si>
  <si>
    <t>4770.08943</t>
  </si>
  <si>
    <t>17791.37791</t>
  </si>
  <si>
    <t>11361.00016</t>
  </si>
  <si>
    <t>45195.20354</t>
  </si>
  <si>
    <t>5017.666481</t>
  </si>
  <si>
    <t>9284.453174</t>
  </si>
  <si>
    <t>4146.050889</t>
  </si>
  <si>
    <t>47066.13344</t>
  </si>
  <si>
    <t>16565.85571</t>
  </si>
  <si>
    <t>56932.79712</t>
  </si>
  <si>
    <t>44377.31957</t>
  </si>
  <si>
    <t>41297.92678</t>
  </si>
  <si>
    <t>16461.24888</t>
  </si>
  <si>
    <t>17500.93221</t>
  </si>
  <si>
    <t>22664.61474</t>
  </si>
  <si>
    <t>5585.914326</t>
  </si>
  <si>
    <t>10920.39007</t>
  </si>
  <si>
    <t>26440.2313</t>
  </si>
  <si>
    <t>22473.73499</t>
  </si>
  <si>
    <t>44919.06985</t>
  </si>
  <si>
    <t>25328.48183</t>
  </si>
  <si>
    <t>8574.003867</t>
  </si>
  <si>
    <t>4796.750738</t>
  </si>
  <si>
    <t>17572.70588</t>
  </si>
  <si>
    <t>23774.52543</t>
  </si>
  <si>
    <t>17034.41481</t>
  </si>
  <si>
    <t>23444.33055</t>
  </si>
  <si>
    <t>41690.94252</t>
  </si>
  <si>
    <t>23896.11534</t>
  </si>
  <si>
    <t>11571.50975</t>
  </si>
  <si>
    <t>12802.84349</t>
  </si>
  <si>
    <t>38317.6436</t>
  </si>
  <si>
    <t>9560.688846</t>
  </si>
  <si>
    <t>12050.39521</t>
  </si>
  <si>
    <t>36474.4562</t>
  </si>
  <si>
    <t>8808.364073</t>
  </si>
  <si>
    <t>47476.1355</t>
  </si>
  <si>
    <t>23275.03594</t>
  </si>
  <si>
    <t>4795.156758</t>
  </si>
  <si>
    <t>21618.48437</t>
  </si>
  <si>
    <t>70694.38053</t>
  </si>
  <si>
    <t>51647.05987</t>
  </si>
  <si>
    <t>10110.72747</t>
  </si>
  <si>
    <t>7367O.5662750753</t>
  </si>
  <si>
    <t>61681.8152</t>
  </si>
  <si>
    <t>30286.96306</t>
  </si>
  <si>
    <t>6543.464159</t>
  </si>
  <si>
    <t>1284.516221</t>
  </si>
  <si>
    <t>21041.05329</t>
  </si>
  <si>
    <t>6138.394904</t>
  </si>
  <si>
    <t>20906.59865</t>
  </si>
  <si>
    <t>72626.32003</t>
  </si>
  <si>
    <t>6640.213448</t>
  </si>
  <si>
    <t>29308.78834</t>
  </si>
  <si>
    <t>22289.32987</t>
  </si>
  <si>
    <t>23773.474</t>
  </si>
  <si>
    <t>53305.64459</t>
  </si>
  <si>
    <t>14369.89366</t>
  </si>
  <si>
    <t>20129.32935</t>
  </si>
  <si>
    <t>10226.42658</t>
  </si>
  <si>
    <t>1636.540222</t>
  </si>
  <si>
    <t>19438.66642</t>
  </si>
  <si>
    <t>39150.69223</t>
  </si>
  <si>
    <t>1243.398609</t>
  </si>
  <si>
    <t>7465.015738</t>
  </si>
  <si>
    <t>2004.13441</t>
  </si>
  <si>
    <t>22387.20596</t>
  </si>
  <si>
    <t>16617.19579</t>
  </si>
  <si>
    <t>25836.41085</t>
  </si>
  <si>
    <t>7843.315863</t>
  </si>
  <si>
    <t>9021.73479</t>
  </si>
  <si>
    <t>45731.28035</t>
  </si>
  <si>
    <t>18768.54674</t>
  </si>
  <si>
    <t>16377.54182</t>
  </si>
  <si>
    <t>8847.729761</t>
  </si>
  <si>
    <t>11440.68129</t>
  </si>
  <si>
    <t>45605.11769</t>
  </si>
  <si>
    <t>31967.18298</t>
  </si>
  <si>
    <t>20928.12528</t>
  </si>
  <si>
    <t>13259.83753</t>
  </si>
  <si>
    <t>11928.11409</t>
  </si>
  <si>
    <t>5933.007941</t>
  </si>
  <si>
    <t>10980.46846</t>
  </si>
  <si>
    <t>43173.49942</t>
  </si>
  <si>
    <t>15186.90947</t>
  </si>
  <si>
    <t>3582.85579</t>
  </si>
  <si>
    <t>36334.89103</t>
  </si>
  <si>
    <t>77381.55119</t>
  </si>
  <si>
    <t>14627.9465</t>
  </si>
  <si>
    <t>41218.26886</t>
  </si>
  <si>
    <t>16865.00212</t>
  </si>
  <si>
    <t>27219.26712</t>
  </si>
  <si>
    <t>13050.70449</t>
  </si>
  <si>
    <t>17096.95792</t>
  </si>
  <si>
    <t>17586.25955</t>
  </si>
  <si>
    <t>20828.58836</t>
  </si>
  <si>
    <t>40428.13925</t>
  </si>
  <si>
    <t>22453.90098</t>
  </si>
  <si>
    <t>22843.27358</t>
  </si>
  <si>
    <t>23449.10048</t>
  </si>
  <si>
    <t>32602.98462</t>
  </si>
  <si>
    <t>70323.18709</t>
  </si>
  <si>
    <t>36954.42922</t>
  </si>
  <si>
    <t>37749.87421</t>
  </si>
  <si>
    <t>13248.8367</t>
  </si>
  <si>
    <t>6905.878061</t>
  </si>
  <si>
    <t>51230.02898</t>
  </si>
  <si>
    <t>33413.28531</t>
  </si>
  <si>
    <t>20079.75234</t>
  </si>
  <si>
    <t>19916.79459</t>
  </si>
  <si>
    <t>39414.02077</t>
  </si>
  <si>
    <t>24947.22679</t>
  </si>
  <si>
    <t>39696.98409</t>
  </si>
  <si>
    <t>34026.63123</t>
  </si>
  <si>
    <t>6833.506741</t>
  </si>
  <si>
    <t>35266.87758</t>
  </si>
  <si>
    <t>9691.043487</t>
  </si>
  <si>
    <t>11381.21442</t>
  </si>
  <si>
    <t>32009.47351</t>
  </si>
  <si>
    <t>28323.5125</t>
  </si>
  <si>
    <t>72130.25716</t>
  </si>
  <si>
    <t>49151.34835</t>
  </si>
  <si>
    <t>9328.693327</t>
  </si>
  <si>
    <t>20033.41806</t>
  </si>
  <si>
    <t>13915.71996</t>
  </si>
  <si>
    <t>6167.90462</t>
  </si>
  <si>
    <t>2390.031935</t>
  </si>
  <si>
    <t>10416.04804</t>
  </si>
  <si>
    <t>63398.69271</t>
  </si>
  <si>
    <t>29263.01571</t>
  </si>
  <si>
    <t>27726.52817</t>
  </si>
  <si>
    <t>11591.67215</t>
  </si>
  <si>
    <t>47948.67326</t>
  </si>
  <si>
    <t>10967.86306</t>
  </si>
  <si>
    <t>39796.64958</t>
  </si>
  <si>
    <t>49636.26038</t>
  </si>
  <si>
    <t>1250.631995</t>
  </si>
  <si>
    <t>3812.132269</t>
  </si>
  <si>
    <t>25569.61979</t>
  </si>
  <si>
    <t>47376.33116</t>
  </si>
  <si>
    <t>20573.32749</t>
  </si>
  <si>
    <t>23813.11826</t>
  </si>
  <si>
    <t>23305.41264</t>
  </si>
  <si>
    <t>16378.1923</t>
  </si>
  <si>
    <t>6092.919004</t>
  </si>
  <si>
    <t>8340.358797</t>
  </si>
  <si>
    <t>47430.4759</t>
  </si>
  <si>
    <t>17919.13394</t>
  </si>
  <si>
    <t>21889.42606</t>
  </si>
  <si>
    <t>15543.84089</t>
  </si>
  <si>
    <t>19309.66533</t>
  </si>
  <si>
    <t>32051.1141</t>
  </si>
  <si>
    <t>1923.115255</t>
  </si>
  <si>
    <t>28193.41276</t>
  </si>
  <si>
    <t>11606.41128</t>
  </si>
  <si>
    <t>42560.66537</t>
  </si>
  <si>
    <t>70074.19612</t>
  </si>
  <si>
    <t>18641.37349</t>
  </si>
  <si>
    <t>28575.9878</t>
  </si>
  <si>
    <t>12519.94235</t>
  </si>
  <si>
    <t>16852.16693</t>
  </si>
  <si>
    <t>23513.24105</t>
  </si>
  <si>
    <t>1001.943024</t>
  </si>
  <si>
    <t>8282.144792</t>
  </si>
  <si>
    <t>20681.03881</t>
  </si>
  <si>
    <t>17992.15991</t>
  </si>
  <si>
    <t>4377.53977</t>
  </si>
  <si>
    <t>22903.93197</t>
  </si>
  <si>
    <t>33738.80085</t>
  </si>
  <si>
    <t>9899.014843</t>
  </si>
  <si>
    <t>2952.772025</t>
  </si>
  <si>
    <t>58936.14469</t>
  </si>
  <si>
    <t>40615.77803</t>
  </si>
  <si>
    <t>3374.103342</t>
  </si>
  <si>
    <t>22758.87276</t>
  </si>
  <si>
    <t>1753.266019</t>
  </si>
  <si>
    <t>28980.03574</t>
  </si>
  <si>
    <t>23344.85371</t>
  </si>
  <si>
    <t>737.0642001</t>
  </si>
  <si>
    <t>14425.76455</t>
  </si>
  <si>
    <t>3246.389547</t>
  </si>
  <si>
    <t>39874.31603</t>
  </si>
  <si>
    <t>23773.89044</t>
  </si>
  <si>
    <t>15889.30933</t>
  </si>
  <si>
    <t>21248.91085</t>
  </si>
  <si>
    <t>52940.20709</t>
  </si>
  <si>
    <t>2661.134925</t>
  </si>
  <si>
    <t>16543.51456</t>
  </si>
  <si>
    <t>7909.507905</t>
  </si>
  <si>
    <t>2293.082109</t>
  </si>
  <si>
    <t>23112.1306</t>
  </si>
  <si>
    <t>25410.87871</t>
  </si>
  <si>
    <t>13002.34073</t>
  </si>
  <si>
    <t>18631.12674</t>
  </si>
  <si>
    <t>21976.91005</t>
  </si>
  <si>
    <t>28763.81261</t>
  </si>
  <si>
    <t>5675.327635</t>
  </si>
  <si>
    <t>16832.08605</t>
  </si>
  <si>
    <t>38660.70791</t>
  </si>
  <si>
    <t>21697.28807</t>
  </si>
  <si>
    <t>11723.95061</t>
  </si>
  <si>
    <t>4104.866798</t>
  </si>
  <si>
    <t>34795.28718</t>
  </si>
  <si>
    <t>35173.75481</t>
  </si>
  <si>
    <t>6694.378897</t>
  </si>
  <si>
    <t>34440.3114</t>
  </si>
  <si>
    <t>17952.11486</t>
  </si>
  <si>
    <t>16651.90909</t>
  </si>
  <si>
    <t>3727.546941</t>
  </si>
  <si>
    <t>9161.312713</t>
  </si>
  <si>
    <t>11678.12227</t>
  </si>
  <si>
    <t>15804.57015</t>
  </si>
  <si>
    <t>14718.0827</t>
  </si>
  <si>
    <t>8128.852477</t>
  </si>
  <si>
    <t>24445.66808</t>
  </si>
  <si>
    <t>32311.06194</t>
  </si>
  <si>
    <t>14525.17898</t>
  </si>
  <si>
    <t>12939.56121</t>
  </si>
  <si>
    <t>28650.10472</t>
  </si>
  <si>
    <t>25832.82238</t>
  </si>
  <si>
    <t>13298.5749</t>
  </si>
  <si>
    <t>30299.49136</t>
  </si>
  <si>
    <t>14891.547</t>
  </si>
  <si>
    <t>21415.51588</t>
  </si>
  <si>
    <t>43297.21484</t>
  </si>
  <si>
    <t>77048.17042</t>
  </si>
  <si>
    <t>4866.134518</t>
  </si>
  <si>
    <t>16963.85108</t>
  </si>
  <si>
    <t>16543.58573</t>
  </si>
  <si>
    <t>11685.91678</t>
  </si>
  <si>
    <t>21685.37232</t>
  </si>
  <si>
    <t>35428.84016</t>
  </si>
  <si>
    <t>47896.03832</t>
  </si>
  <si>
    <t>19517.64032</t>
  </si>
  <si>
    <t>8714.300319</t>
  </si>
  <si>
    <t>994.08998</t>
  </si>
  <si>
    <t>18693.98619</t>
  </si>
  <si>
    <t>23961.78068</t>
  </si>
  <si>
    <t>26254.34707</t>
  </si>
  <si>
    <t>59628.83749</t>
  </si>
  <si>
    <t>3007.205862</t>
  </si>
  <si>
    <t>6530.57631</t>
  </si>
  <si>
    <t>11357.14559</t>
  </si>
  <si>
    <t>18335.97103</t>
  </si>
  <si>
    <t>25628.6503</t>
  </si>
  <si>
    <t>16755.2649</t>
  </si>
  <si>
    <t>51850.80123</t>
  </si>
  <si>
    <t>10167.29521</t>
  </si>
  <si>
    <t>26169.39034</t>
  </si>
  <si>
    <t>1369.431521</t>
  </si>
  <si>
    <t>592.6069395</t>
  </si>
  <si>
    <t>24885.15531</t>
  </si>
  <si>
    <t>44562.84469</t>
  </si>
  <si>
    <t>25094.59907</t>
  </si>
  <si>
    <t>22314.75993</t>
  </si>
  <si>
    <t>30596.39423</t>
  </si>
  <si>
    <t>44184.92489</t>
  </si>
  <si>
    <t>10074.84266</t>
  </si>
  <si>
    <t>38291.32862</t>
  </si>
  <si>
    <t>18498.89895</t>
  </si>
  <si>
    <t>14460.00444</t>
  </si>
  <si>
    <t>45248.57611</t>
  </si>
  <si>
    <t>59877.87787</t>
  </si>
  <si>
    <t>8473.80453</t>
  </si>
  <si>
    <t>22592.09006</t>
  </si>
  <si>
    <t>12735.29234</t>
  </si>
  <si>
    <t>13902.08468</t>
  </si>
  <si>
    <t>7884.055435</t>
  </si>
  <si>
    <t>3242.572307</t>
  </si>
  <si>
    <t>6838.174433</t>
  </si>
  <si>
    <t>26129.53131</t>
  </si>
  <si>
    <t>32691.98478</t>
  </si>
  <si>
    <t>17924.71982</t>
  </si>
  <si>
    <t>38268.44166</t>
  </si>
  <si>
    <t>56670.68027</t>
  </si>
  <si>
    <t>1406.526073</t>
  </si>
  <si>
    <t>3042.07357</t>
  </si>
  <si>
    <t>3312.616383</t>
  </si>
  <si>
    <t>20254.74772</t>
  </si>
  <si>
    <t>31179.61118</t>
  </si>
  <si>
    <t>8629.422606</t>
  </si>
  <si>
    <t>18416.89083</t>
  </si>
  <si>
    <t>27616.89609</t>
  </si>
  <si>
    <t>31787.91867</t>
  </si>
  <si>
    <t>16563.35016</t>
  </si>
  <si>
    <t>27374.08509</t>
  </si>
  <si>
    <t>44246.80648</t>
  </si>
  <si>
    <t>32309.21549</t>
  </si>
  <si>
    <t>25906.80252</t>
  </si>
  <si>
    <t>49867.31288</t>
  </si>
  <si>
    <t>8447.851508</t>
  </si>
  <si>
    <t>17468.22247</t>
  </si>
  <si>
    <t>14787.53047</t>
  </si>
  <si>
    <t>31329.27872</t>
  </si>
  <si>
    <t>14291.85118</t>
  </si>
  <si>
    <t>5360.654609</t>
  </si>
  <si>
    <t>2433.086967</t>
  </si>
  <si>
    <t>28917.72981</t>
  </si>
  <si>
    <t>5251.742075</t>
  </si>
  <si>
    <t>33624.37867</t>
  </si>
  <si>
    <t>4152.749805</t>
  </si>
  <si>
    <t>10464.10954</t>
  </si>
  <si>
    <t>9056.135659</t>
  </si>
  <si>
    <t>6342.315794</t>
  </si>
  <si>
    <t>7082.307041</t>
  </si>
  <si>
    <t>13881.75582</t>
  </si>
  <si>
    <t>16214.66878</t>
  </si>
  <si>
    <t>55464.51054</t>
  </si>
  <si>
    <t>31961.90788</t>
  </si>
  <si>
    <t>9671.877757</t>
  </si>
  <si>
    <t>39335.82448</t>
  </si>
  <si>
    <t>16164.67175</t>
  </si>
  <si>
    <t>9030.532342</t>
  </si>
  <si>
    <t>49378.84153</t>
  </si>
  <si>
    <t>59341.07208</t>
  </si>
  <si>
    <t>4342.195443</t>
  </si>
  <si>
    <t>60681.66516</t>
  </si>
  <si>
    <t>24332.87591</t>
  </si>
  <si>
    <t>17557.99352</t>
  </si>
  <si>
    <t>12931.63629</t>
  </si>
  <si>
    <t>5203.869138</t>
  </si>
  <si>
    <t>13134.47867</t>
  </si>
  <si>
    <t>20940.29903</t>
  </si>
  <si>
    <t>11791.5522</t>
  </si>
  <si>
    <t>22479.9436</t>
  </si>
  <si>
    <t>14242.3145</t>
  </si>
  <si>
    <t>2393O</t>
  </si>
  <si>
    <t>9976.345623</t>
  </si>
  <si>
    <t>12449.41836</t>
  </si>
  <si>
    <t>1653.386479</t>
  </si>
  <si>
    <t>7487.893741</t>
  </si>
  <si>
    <t>76848.17366</t>
  </si>
  <si>
    <t>15159.47766</t>
  </si>
  <si>
    <t>23655.66921</t>
  </si>
  <si>
    <t>5489.259498</t>
  </si>
  <si>
    <t>24259.0615</t>
  </si>
  <si>
    <t>24477.12828</t>
  </si>
  <si>
    <t>28013.95684</t>
  </si>
  <si>
    <t>5412.36914</t>
  </si>
  <si>
    <t>25509.24806</t>
  </si>
  <si>
    <t>13995.83936</t>
  </si>
  <si>
    <t>9959.479081</t>
  </si>
  <si>
    <t>42284.95501</t>
  </si>
  <si>
    <t>32941.6803</t>
  </si>
  <si>
    <t>7621.190797</t>
  </si>
  <si>
    <t>29935.53826</t>
  </si>
  <si>
    <t>908.1363224</t>
  </si>
  <si>
    <t>24603.20722</t>
  </si>
  <si>
    <t>24081.76927</t>
  </si>
  <si>
    <t>13894.32112</t>
  </si>
  <si>
    <t>11937.36447</t>
  </si>
  <si>
    <t>2173.547649</t>
  </si>
  <si>
    <t>33834.26674</t>
  </si>
  <si>
    <t>24828.28421</t>
  </si>
  <si>
    <t>4460.693422</t>
  </si>
  <si>
    <t>14953.37326</t>
  </si>
  <si>
    <t>55170.49458</t>
  </si>
  <si>
    <t>12406.32634</t>
  </si>
  <si>
    <t>3268.244744</t>
  </si>
  <si>
    <t>10384.80852</t>
  </si>
  <si>
    <t>9617.351643</t>
  </si>
  <si>
    <t>9795.57466</t>
  </si>
  <si>
    <t>22134.42189</t>
  </si>
  <si>
    <t>35407.79344</t>
  </si>
  <si>
    <t>26164.95862</t>
  </si>
  <si>
    <t>4955.425024</t>
  </si>
  <si>
    <t>10564.51887</t>
  </si>
  <si>
    <t>59641.51322</t>
  </si>
  <si>
    <t>10788.67947</t>
  </si>
  <si>
    <t>37543.25639</t>
  </si>
  <si>
    <t>28429.44747</t>
  </si>
  <si>
    <t>19259.83653</t>
  </si>
  <si>
    <t>20540.04805</t>
  </si>
  <si>
    <t>6791.874167</t>
  </si>
  <si>
    <t>6842.98482</t>
  </si>
  <si>
    <t>9375.27906</t>
  </si>
  <si>
    <t>18552.68497</t>
  </si>
  <si>
    <t>28472.88809</t>
  </si>
  <si>
    <t>44868.38861</t>
  </si>
  <si>
    <t>53981.8004</t>
  </si>
  <si>
    <t>36847.80507</t>
  </si>
  <si>
    <t>57924.8297</t>
  </si>
  <si>
    <t>14663.18964</t>
  </si>
  <si>
    <t>11742.13607</t>
  </si>
  <si>
    <t>52579.81933</t>
  </si>
  <si>
    <t>64160.68691</t>
  </si>
  <si>
    <t>1663.342889</t>
  </si>
  <si>
    <t>15174.24373</t>
  </si>
  <si>
    <t>37864.82136</t>
  </si>
  <si>
    <t>15775.97084</t>
  </si>
  <si>
    <t>25708.3131</t>
  </si>
  <si>
    <t>28888.07325</t>
  </si>
  <si>
    <t>11162.17296</t>
  </si>
  <si>
    <t>4577.190152</t>
  </si>
  <si>
    <t>17541.66521</t>
  </si>
  <si>
    <t>63531.33129</t>
  </si>
  <si>
    <t>61732.54758</t>
  </si>
  <si>
    <t>43446.10471</t>
  </si>
  <si>
    <t>1803.75939</t>
  </si>
  <si>
    <t>22429.09332</t>
  </si>
  <si>
    <t>21570.35195</t>
  </si>
  <si>
    <t>22929.15368</t>
  </si>
  <si>
    <t>40227.15908</t>
  </si>
  <si>
    <t>8413.454053</t>
  </si>
  <si>
    <t>17682.41313</t>
  </si>
  <si>
    <t>21588.08565</t>
  </si>
  <si>
    <t>7926.078869</t>
  </si>
  <si>
    <t>7787.614378</t>
  </si>
  <si>
    <t>4514.195477</t>
  </si>
  <si>
    <t>11085.09802</t>
  </si>
  <si>
    <t>49535.17911</t>
  </si>
  <si>
    <t>2271.88913</t>
  </si>
  <si>
    <t>2541.493432</t>
  </si>
  <si>
    <t>34917.66539</t>
  </si>
  <si>
    <t>17750.26775</t>
  </si>
  <si>
    <t>25616.58161</t>
  </si>
  <si>
    <t>803.2585929</t>
  </si>
  <si>
    <t>6896.51722</t>
  </si>
  <si>
    <t>55566.38142</t>
  </si>
  <si>
    <t>35886.90522</t>
  </si>
  <si>
    <t>1567.008195</t>
  </si>
  <si>
    <t>31640.50341</t>
  </si>
  <si>
    <t>14192.83932</t>
  </si>
  <si>
    <t>2398.83341</t>
  </si>
  <si>
    <t>37842.3385</t>
  </si>
  <si>
    <t>2197.701916</t>
  </si>
  <si>
    <t>27607.46513</t>
  </si>
  <si>
    <t>6872.377824</t>
  </si>
  <si>
    <t>1408.41842</t>
  </si>
  <si>
    <t>27589.81829</t>
  </si>
  <si>
    <t>15093.70275</t>
  </si>
  <si>
    <t>23582.64958</t>
  </si>
  <si>
    <t>16861.57668</t>
  </si>
  <si>
    <t>27008.89535</t>
  </si>
  <si>
    <t>57023.24404</t>
  </si>
  <si>
    <t>12350.03977</t>
  </si>
  <si>
    <t>18173.30876</t>
  </si>
  <si>
    <t>3677.531209</t>
  </si>
  <si>
    <t>9742.008675</t>
  </si>
  <si>
    <t>8849.139867</t>
  </si>
  <si>
    <t>38282.01848</t>
  </si>
  <si>
    <t>3340.155356</t>
  </si>
  <si>
    <t>24327.26733</t>
  </si>
  <si>
    <t>54363.24152</t>
  </si>
  <si>
    <t>18666.13119</t>
  </si>
  <si>
    <t>31849.32815</t>
  </si>
  <si>
    <t>28284.89325</t>
  </si>
  <si>
    <t>23984.68814</t>
  </si>
  <si>
    <t>12664.68021</t>
  </si>
  <si>
    <t>11506.3595</t>
  </si>
  <si>
    <t>8695.325745</t>
  </si>
  <si>
    <t>6989.227611</t>
  </si>
  <si>
    <t>18168.84739</t>
  </si>
  <si>
    <t>35511.11782</t>
  </si>
  <si>
    <t>38763.42335</t>
  </si>
  <si>
    <t>35911.41354</t>
  </si>
  <si>
    <t>43479.83445</t>
  </si>
  <si>
    <t>26090.04781</t>
  </si>
  <si>
    <t>29229.97533</t>
  </si>
  <si>
    <t>31735.1209</t>
  </si>
  <si>
    <t>13906.36439</t>
  </si>
  <si>
    <t>3794.269602</t>
  </si>
  <si>
    <t>16471.19326</t>
  </si>
  <si>
    <t>11367.18222</t>
  </si>
  <si>
    <t>30819.17811</t>
  </si>
  <si>
    <t>44164.45384</t>
  </si>
  <si>
    <t>23313.83057</t>
  </si>
  <si>
    <t>21139.36486</t>
  </si>
  <si>
    <t>13430.83238</t>
  </si>
  <si>
    <t>3710.233385</t>
  </si>
  <si>
    <t>12678.87483</t>
  </si>
  <si>
    <t>5395.662808</t>
  </si>
  <si>
    <t>15158.54988</t>
  </si>
  <si>
    <t>20837.58283</t>
  </si>
  <si>
    <t>3777.12256</t>
  </si>
  <si>
    <t>28900.04498</t>
  </si>
  <si>
    <t>5899.555631</t>
  </si>
  <si>
    <t>21249.80454</t>
  </si>
  <si>
    <t>13832.03769</t>
  </si>
  <si>
    <t>52653.18212</t>
  </si>
  <si>
    <t>14127.27029</t>
  </si>
  <si>
    <t>14274.17762</t>
  </si>
  <si>
    <t>21708.16564</t>
  </si>
  <si>
    <t>11959.53774</t>
  </si>
  <si>
    <t>197O7.7842688119</t>
  </si>
  <si>
    <t>70567.30424</t>
  </si>
  <si>
    <t>10073.01464</t>
  </si>
  <si>
    <t>32107.87249</t>
  </si>
  <si>
    <t>21741.13801</t>
  </si>
  <si>
    <t>40819.26069</t>
  </si>
  <si>
    <t>16788.42219</t>
  </si>
  <si>
    <t>16061.86857</t>
  </si>
  <si>
    <t>3580.312792</t>
  </si>
  <si>
    <t>10791.9</t>
  </si>
  <si>
    <t>17959.4278</t>
  </si>
  <si>
    <t>16455.59451</t>
  </si>
  <si>
    <t>24243.50007</t>
  </si>
  <si>
    <t>23485.02047</t>
  </si>
  <si>
    <t>27577.66736</t>
  </si>
  <si>
    <t>27120.71703</t>
  </si>
  <si>
    <t>3577.16291</t>
  </si>
  <si>
    <t>6783.072723</t>
  </si>
  <si>
    <t>14355.39412</t>
  </si>
  <si>
    <t>37907.24083</t>
  </si>
  <si>
    <t>38021.77808</t>
  </si>
  <si>
    <t>63354.05884</t>
  </si>
  <si>
    <t>24049.27828</t>
  </si>
  <si>
    <t>30000.06486</t>
  </si>
  <si>
    <t>1727.864853</t>
  </si>
  <si>
    <t>27262.04682</t>
  </si>
  <si>
    <t>17120.6746</t>
  </si>
  <si>
    <t>26907.07338</t>
  </si>
  <si>
    <t>50328.78734</t>
  </si>
  <si>
    <t>14417.52364</t>
  </si>
  <si>
    <t>7380.018822</t>
  </si>
  <si>
    <t>21165.85179</t>
  </si>
  <si>
    <t>6478.893871</t>
  </si>
  <si>
    <t>54367.9221</t>
  </si>
  <si>
    <t>8869.034926</t>
  </si>
  <si>
    <t>19794.17128</t>
  </si>
  <si>
    <t>18907.75478</t>
  </si>
  <si>
    <t>39312.81845</t>
  </si>
  <si>
    <t>1698.161947</t>
  </si>
  <si>
    <t>24987.08023</t>
  </si>
  <si>
    <t>22423.76263</t>
  </si>
  <si>
    <t>1664.672753</t>
  </si>
  <si>
    <t>24104.28486</t>
  </si>
  <si>
    <t>12052.44269</t>
  </si>
  <si>
    <t>20417.45452</t>
  </si>
  <si>
    <t>59482.84813</t>
  </si>
  <si>
    <t>14509.7186</t>
  </si>
  <si>
    <t>24277.47436</t>
  </si>
  <si>
    <t>4935.336611</t>
  </si>
  <si>
    <t>32218.83774</t>
  </si>
  <si>
    <t>38647.44961</t>
  </si>
  <si>
    <t>3359.293691</t>
  </si>
  <si>
    <t>3500.981471</t>
  </si>
  <si>
    <t>24938.94932</t>
  </si>
  <si>
    <t>30851.82495</t>
  </si>
  <si>
    <t>6565.778674</t>
  </si>
  <si>
    <t>52908.43466</t>
  </si>
  <si>
    <t>17298.13749</t>
  </si>
  <si>
    <t>64786.4804</t>
  </si>
  <si>
    <t>9322.884443</t>
  </si>
  <si>
    <t>14934.87802</t>
  </si>
  <si>
    <t>12723.42158</t>
  </si>
  <si>
    <t>58480.73603</t>
  </si>
  <si>
    <t>28918.90455</t>
  </si>
  <si>
    <t>5663.274412</t>
  </si>
  <si>
    <t>36392.09244</t>
  </si>
  <si>
    <t>31784.57316</t>
  </si>
  <si>
    <t>6809.41576</t>
  </si>
  <si>
    <t>25546.98477</t>
  </si>
  <si>
    <t>59380.84914</t>
  </si>
  <si>
    <t>6045.958011</t>
  </si>
  <si>
    <t>12446.92332</t>
  </si>
  <si>
    <t>22561.50315</t>
  </si>
  <si>
    <t>20352.44383</t>
  </si>
  <si>
    <t>5097.399958</t>
  </si>
  <si>
    <t>8843.637758</t>
  </si>
  <si>
    <t>39642.76652</t>
  </si>
  <si>
    <t>13799.69179</t>
  </si>
  <si>
    <t>57850.80925</t>
  </si>
  <si>
    <t>10296.45274</t>
  </si>
  <si>
    <t>11372.61289</t>
  </si>
  <si>
    <t>39702.46201</t>
  </si>
  <si>
    <t>39045.80974</t>
  </si>
  <si>
    <t>35322.56406</t>
  </si>
  <si>
    <t>4081.585519</t>
  </si>
  <si>
    <t>42095.07171</t>
  </si>
  <si>
    <t>29329.44344</t>
  </si>
  <si>
    <t>9330.608616</t>
  </si>
  <si>
    <t>8985.3736</t>
  </si>
  <si>
    <t>24864.34691</t>
  </si>
  <si>
    <t>7855.740734</t>
  </si>
  <si>
    <t>35240.89853</t>
  </si>
  <si>
    <t>41302.49114</t>
  </si>
  <si>
    <t>9757.315255</t>
  </si>
  <si>
    <t>28574.98683</t>
  </si>
  <si>
    <t>13383.61022</t>
  </si>
  <si>
    <t>37127.1527</t>
  </si>
  <si>
    <t>26329.20995</t>
  </si>
  <si>
    <t>9220.64634</t>
  </si>
  <si>
    <t>14245.55387</t>
  </si>
  <si>
    <t>18326.0166</t>
  </si>
  <si>
    <t>1493.897904</t>
  </si>
  <si>
    <t>62520.96114</t>
  </si>
  <si>
    <t>11899.67224</t>
  </si>
  <si>
    <t>6552.243229</t>
  </si>
  <si>
    <t>32644.55895</t>
  </si>
  <si>
    <t>39026.36648</t>
  </si>
  <si>
    <t>6682.333401</t>
  </si>
  <si>
    <t>3227.051474</t>
  </si>
  <si>
    <t>10008.29442</t>
  </si>
  <si>
    <t>11371.79263</t>
  </si>
  <si>
    <t>2792.283922</t>
  </si>
  <si>
    <t>13338.7158</t>
  </si>
  <si>
    <t>1485.884454</t>
  </si>
  <si>
    <t>6234.280149</t>
  </si>
  <si>
    <t>17662.5848</t>
  </si>
  <si>
    <t>16293.62077</t>
  </si>
  <si>
    <t>9164.94394</t>
  </si>
  <si>
    <t>28376.01618</t>
  </si>
  <si>
    <t>22873.37741</t>
  </si>
  <si>
    <t>63454.81806</t>
  </si>
  <si>
    <t>565O</t>
  </si>
  <si>
    <t>53166.15076</t>
  </si>
  <si>
    <t>15571.95936</t>
  </si>
  <si>
    <t>18286.92709</t>
  </si>
  <si>
    <t>39361.5103</t>
  </si>
  <si>
    <t>55701.11553</t>
  </si>
  <si>
    <t>20286.77844</t>
  </si>
  <si>
    <t>79049.33958</t>
  </si>
  <si>
    <t>10089.67377</t>
  </si>
  <si>
    <t>36628.47738</t>
  </si>
  <si>
    <t>8153.445521</t>
  </si>
  <si>
    <t>39061.17731</t>
  </si>
  <si>
    <t>12531.45235</t>
  </si>
  <si>
    <t>31793.90536</t>
  </si>
  <si>
    <t>40294.67062</t>
  </si>
  <si>
    <t>16028.61159</t>
  </si>
  <si>
    <t>48048.67231</t>
  </si>
  <si>
    <t>45732.64442</t>
  </si>
  <si>
    <t>3729.58074</t>
  </si>
  <si>
    <t>34928.74579</t>
  </si>
  <si>
    <t>12713.39709</t>
  </si>
  <si>
    <t>5459.302411</t>
  </si>
  <si>
    <t>42314.74397</t>
  </si>
  <si>
    <t>19514.23263</t>
  </si>
  <si>
    <t>29339.27537</t>
  </si>
  <si>
    <t>24236.5069</t>
  </si>
  <si>
    <t>38094.68452</t>
  </si>
  <si>
    <t>2984.457933</t>
  </si>
  <si>
    <t>6670.14229</t>
  </si>
  <si>
    <t>14804.35993</t>
  </si>
  <si>
    <t>39380.41341</t>
  </si>
  <si>
    <t>39223.06294</t>
  </si>
  <si>
    <t>27508.48955</t>
  </si>
  <si>
    <t>48364.94167</t>
  </si>
  <si>
    <t>28217.31115</t>
  </si>
  <si>
    <t>25939.78481</t>
  </si>
  <si>
    <t>9237.348075</t>
  </si>
  <si>
    <t>4995.405616</t>
  </si>
  <si>
    <t>12464.086</t>
  </si>
  <si>
    <t>5940.11578</t>
  </si>
  <si>
    <t>16727.34676</t>
  </si>
  <si>
    <t>36196.43356</t>
  </si>
  <si>
    <t>6812.982986</t>
  </si>
  <si>
    <t>41986.0062</t>
  </si>
  <si>
    <t>14293.87891</t>
  </si>
  <si>
    <t>8605.178197</t>
  </si>
  <si>
    <t>38450.79192</t>
  </si>
  <si>
    <t>23563.95386</t>
  </si>
  <si>
    <t>14700.7918</t>
  </si>
  <si>
    <t>27804.11951</t>
  </si>
  <si>
    <t>31447.37866</t>
  </si>
  <si>
    <t>6950.776282</t>
  </si>
  <si>
    <t>33751.63167</t>
  </si>
  <si>
    <t>27399.63234</t>
  </si>
  <si>
    <t>3054.514623</t>
  </si>
  <si>
    <t>14451.59342</t>
  </si>
  <si>
    <t>24590.06952</t>
  </si>
  <si>
    <t>13600.01862</t>
  </si>
  <si>
    <t>23545.80372</t>
  </si>
  <si>
    <t>23395.66229</t>
  </si>
  <si>
    <t>23146.498</t>
  </si>
  <si>
    <t>10590.9583</t>
  </si>
  <si>
    <t>29414.56867</t>
  </si>
  <si>
    <t>22599.52344</t>
  </si>
  <si>
    <t>4978.230688</t>
  </si>
  <si>
    <t>15845.10663</t>
  </si>
  <si>
    <t>12006.18905</t>
  </si>
  <si>
    <t>23473.50743</t>
  </si>
  <si>
    <t>42333.72545</t>
  </si>
  <si>
    <t>21899.32118</t>
  </si>
  <si>
    <t>7810.751266</t>
  </si>
  <si>
    <t>32675.52963</t>
  </si>
  <si>
    <t>15344.91581</t>
  </si>
  <si>
    <t>55360.87</t>
  </si>
  <si>
    <t>7910.916265</t>
  </si>
  <si>
    <t>56999.35681</t>
  </si>
  <si>
    <t>1662.944972</t>
  </si>
  <si>
    <t>2463.096446</t>
  </si>
  <si>
    <t>7950.736843</t>
  </si>
  <si>
    <t>3203.743703</t>
  </si>
  <si>
    <t>27372.08797</t>
  </si>
  <si>
    <t>25339.04526</t>
  </si>
  <si>
    <t>21664.56148</t>
  </si>
  <si>
    <t>32353.70516</t>
  </si>
  <si>
    <t>4571.623506</t>
  </si>
  <si>
    <t>39140.18131</t>
  </si>
  <si>
    <t>6057.425491</t>
  </si>
  <si>
    <t>21842.7455</t>
  </si>
  <si>
    <t>43989.26758</t>
  </si>
  <si>
    <t>26720.63031</t>
  </si>
  <si>
    <t>26259.73024</t>
  </si>
  <si>
    <t>29037.48507</t>
  </si>
  <si>
    <t>30913.19221</t>
  </si>
  <si>
    <t>5378.722896</t>
  </si>
  <si>
    <t>43178.82809</t>
  </si>
  <si>
    <t>1780.493066</t>
  </si>
  <si>
    <t>15465.20858</t>
  </si>
  <si>
    <t>21238.97475</t>
  </si>
  <si>
    <t>4547.00629</t>
  </si>
  <si>
    <t>54411.4003</t>
  </si>
  <si>
    <t>34424.82514</t>
  </si>
  <si>
    <t>38070.60487</t>
  </si>
  <si>
    <t>30200.86013</t>
  </si>
  <si>
    <t>26036.67979</t>
  </si>
  <si>
    <t>28067.52802</t>
  </si>
  <si>
    <t>1831.596991</t>
  </si>
  <si>
    <t>1878.971341</t>
  </si>
  <si>
    <t>2012.764105</t>
  </si>
  <si>
    <t>32663.86359</t>
  </si>
  <si>
    <t>15736.52921</t>
  </si>
  <si>
    <t>55616.75741</t>
  </si>
  <si>
    <t>16586.94904</t>
  </si>
  <si>
    <t>11409.98252</t>
  </si>
  <si>
    <t>10137.81889</t>
  </si>
  <si>
    <t>38034.99616</t>
  </si>
  <si>
    <t>36023.91682</t>
  </si>
  <si>
    <t>20166.09921</t>
  </si>
  <si>
    <t>23329.1522</t>
  </si>
  <si>
    <t>44701.74328</t>
  </si>
  <si>
    <t>56206.01215</t>
  </si>
  <si>
    <t>4953.970687</t>
  </si>
  <si>
    <t>4554.733667</t>
  </si>
  <si>
    <t>5873.027409</t>
  </si>
  <si>
    <t>44664.55192</t>
  </si>
  <si>
    <t>26446.82749</t>
  </si>
  <si>
    <t>32219.83564</t>
  </si>
  <si>
    <t>20365.79064</t>
  </si>
  <si>
    <t>792.8014654</t>
  </si>
  <si>
    <t>26627.52953</t>
  </si>
  <si>
    <t>16486.42171</t>
  </si>
  <si>
    <t>61062.38821</t>
  </si>
  <si>
    <t>11675.31448</t>
  </si>
  <si>
    <t>9699.770819</t>
  </si>
  <si>
    <t>22671.76896</t>
  </si>
  <si>
    <t>30500.69103</t>
  </si>
  <si>
    <t>14202.73665</t>
  </si>
  <si>
    <t>32546.8402</t>
  </si>
  <si>
    <t>25557.102</t>
  </si>
  <si>
    <t>35581.53229</t>
  </si>
  <si>
    <t>69210.81396</t>
  </si>
  <si>
    <t>5005.337281</t>
  </si>
  <si>
    <t>17646.73866</t>
  </si>
  <si>
    <t>62570.81885</t>
  </si>
  <si>
    <t>21082.72561</t>
  </si>
  <si>
    <t>15741.69297</t>
  </si>
  <si>
    <t>27613.25847</t>
  </si>
  <si>
    <t>17557.81221</t>
  </si>
  <si>
    <t>53933.41399</t>
  </si>
  <si>
    <t>29123.83822</t>
  </si>
  <si>
    <t>21447.82191</t>
  </si>
  <si>
    <t>51659.62638</t>
  </si>
  <si>
    <t>18080.33955</t>
  </si>
  <si>
    <t>78422.93916</t>
  </si>
  <si>
    <t>9161.504754</t>
  </si>
  <si>
    <t>31020.52069</t>
  </si>
  <si>
    <t>29676.63379</t>
  </si>
  <si>
    <t>32855.91754</t>
  </si>
  <si>
    <t>6815.755179</t>
  </si>
  <si>
    <t>57560.45151</t>
  </si>
  <si>
    <t>41468.67793</t>
  </si>
  <si>
    <t>8260.124415</t>
  </si>
  <si>
    <t>23244.32298</t>
  </si>
  <si>
    <t>10490.27648</t>
  </si>
  <si>
    <t>71092.39645</t>
  </si>
  <si>
    <t>22862.48846</t>
  </si>
  <si>
    <t>52569.50715</t>
  </si>
  <si>
    <t>19964.97678</t>
  </si>
  <si>
    <t>39737.86801</t>
  </si>
  <si>
    <t>13966.82209</t>
  </si>
  <si>
    <t>23059.25159</t>
  </si>
  <si>
    <t>53744.02418</t>
  </si>
  <si>
    <t>24965.0158</t>
  </si>
  <si>
    <t>13344.32239</t>
  </si>
  <si>
    <t>28156.6412</t>
  </si>
  <si>
    <t>33062.15064</t>
  </si>
  <si>
    <t>31308.72792</t>
  </si>
  <si>
    <t>14934.47582</t>
  </si>
  <si>
    <t>19788.49553</t>
  </si>
  <si>
    <t>12881.24345</t>
  </si>
  <si>
    <t>27351.15283</t>
  </si>
  <si>
    <t>18962.74423</t>
  </si>
  <si>
    <t>9306.583105</t>
  </si>
  <si>
    <t>23738.95384</t>
  </si>
  <si>
    <t>12119.58411</t>
  </si>
  <si>
    <t>45071.23817</t>
  </si>
  <si>
    <t>19281.37523</t>
  </si>
  <si>
    <t>25563.06957</t>
  </si>
  <si>
    <t>9649.191039</t>
  </si>
  <si>
    <t>1302.568198</t>
  </si>
  <si>
    <t>35236.00664</t>
  </si>
  <si>
    <t>8150.176435</t>
  </si>
  <si>
    <t>10165.87435</t>
  </si>
  <si>
    <t>76208.16083</t>
  </si>
  <si>
    <t>12710.17424</t>
  </si>
  <si>
    <t>3443.122455</t>
  </si>
  <si>
    <t>26621.4119</t>
  </si>
  <si>
    <t>22963.28932</t>
  </si>
  <si>
    <t>21103.46776</t>
  </si>
  <si>
    <t>7106.548639</t>
  </si>
  <si>
    <t>25064.90851</t>
  </si>
  <si>
    <t>2731.308034</t>
  </si>
  <si>
    <t>12301.42097</t>
  </si>
  <si>
    <t>73146.12485</t>
  </si>
  <si>
    <t>65560.42709</t>
  </si>
  <si>
    <t>38176.59918</t>
  </si>
  <si>
    <t>27110.38901</t>
  </si>
  <si>
    <t>28688.27673</t>
  </si>
  <si>
    <t>17945.91907</t>
  </si>
  <si>
    <t>4415.765473</t>
  </si>
  <si>
    <t>30246.00141</t>
  </si>
  <si>
    <t>31067.79089</t>
  </si>
  <si>
    <t>71865.75723</t>
  </si>
  <si>
    <t>58925.52829</t>
  </si>
  <si>
    <t>47411.55125</t>
  </si>
  <si>
    <t>3765.821373</t>
  </si>
  <si>
    <t>7906.214636</t>
  </si>
  <si>
    <t>3672.298437</t>
  </si>
  <si>
    <t>16709.79874</t>
  </si>
  <si>
    <t>33876.91246</t>
  </si>
  <si>
    <t>37676.32208</t>
  </si>
  <si>
    <t>13929.78874</t>
  </si>
  <si>
    <t>11026.7539</t>
  </si>
  <si>
    <t>5712.139905</t>
  </si>
  <si>
    <t>54965.65667</t>
  </si>
  <si>
    <t>31069.32467</t>
  </si>
  <si>
    <t>20607.61007</t>
  </si>
  <si>
    <t>2299.225269</t>
  </si>
  <si>
    <t>15605.75625</t>
  </si>
  <si>
    <t>37935.90061</t>
  </si>
  <si>
    <t>19035.78842</t>
  </si>
  <si>
    <t>2766.303911</t>
  </si>
  <si>
    <t>4230.383361</t>
  </si>
  <si>
    <t>26193.59332</t>
  </si>
  <si>
    <t>10599.43262</t>
  </si>
  <si>
    <t>47011.24005</t>
  </si>
  <si>
    <t>32050.09749</t>
  </si>
  <si>
    <t>24515.98477</t>
  </si>
  <si>
    <t>37340.02197</t>
  </si>
  <si>
    <t>32437.39516</t>
  </si>
  <si>
    <t>39103.47521</t>
  </si>
  <si>
    <t>12450.54645</t>
  </si>
  <si>
    <t>18182.55566</t>
  </si>
  <si>
    <t>64723.13486</t>
  </si>
  <si>
    <t>29713.25561</t>
  </si>
  <si>
    <t>8670.98387</t>
  </si>
  <si>
    <t>63596.79853</t>
  </si>
  <si>
    <t>12774.9039</t>
  </si>
  <si>
    <t>16057.79977</t>
  </si>
  <si>
    <t>28303.17259</t>
  </si>
  <si>
    <t>19100.0669</t>
  </si>
  <si>
    <t>8036.83812</t>
  </si>
  <si>
    <t>26651.84158</t>
  </si>
  <si>
    <t>22799.50339</t>
  </si>
  <si>
    <t>28116.45179</t>
  </si>
  <si>
    <t>8979.877544</t>
  </si>
  <si>
    <t>19623.6342</t>
  </si>
  <si>
    <t>29695.21222</t>
  </si>
  <si>
    <t>37595.33389</t>
  </si>
  <si>
    <t>23873.68656</t>
  </si>
  <si>
    <t>13071.58809</t>
  </si>
  <si>
    <t>7850.691683</t>
  </si>
  <si>
    <t>51706.17017</t>
  </si>
  <si>
    <t>3478.432955</t>
  </si>
  <si>
    <t>15301.83491</t>
  </si>
  <si>
    <t>37036.65632</t>
  </si>
  <si>
    <t>28287.56452</t>
  </si>
  <si>
    <t>5141.517274</t>
  </si>
  <si>
    <t>14542.19614</t>
  </si>
  <si>
    <t>24614.35392</t>
  </si>
  <si>
    <t>32698.18862</t>
  </si>
  <si>
    <t>53615.33385</t>
  </si>
  <si>
    <t>5169.203445</t>
  </si>
  <si>
    <t>11697.94171</t>
  </si>
  <si>
    <t>36285.97946</t>
  </si>
  <si>
    <t>50660.49693</t>
  </si>
  <si>
    <t>4379.223846</t>
  </si>
  <si>
    <t>26956.87776</t>
  </si>
  <si>
    <t>12096.91767</t>
  </si>
  <si>
    <t>17935.51396</t>
  </si>
  <si>
    <t>6944.487067</t>
  </si>
  <si>
    <t>19897.65886</t>
  </si>
  <si>
    <t>17116.96406</t>
  </si>
  <si>
    <t>56780.77303</t>
  </si>
  <si>
    <t>27599.5511</t>
  </si>
  <si>
    <t>14281.05651</t>
  </si>
  <si>
    <t>44603.85771</t>
  </si>
  <si>
    <t>55O4.26669341447</t>
  </si>
  <si>
    <t>30897.37266</t>
  </si>
  <si>
    <t>11369.08028</t>
  </si>
  <si>
    <t>58729.10886</t>
  </si>
  <si>
    <t>2765.104928</t>
  </si>
  <si>
    <t>11492.17119</t>
  </si>
  <si>
    <t>16287.45347</t>
  </si>
  <si>
    <t>1620.630629</t>
  </si>
  <si>
    <t>18679.04576</t>
  </si>
  <si>
    <t>20087.15022</t>
  </si>
  <si>
    <t>39527.19587</t>
  </si>
  <si>
    <t>22051.78856</t>
  </si>
  <si>
    <t>4865.955368</t>
  </si>
  <si>
    <t>3921.768253</t>
  </si>
  <si>
    <t>15967.34266</t>
  </si>
  <si>
    <t>34237.4341</t>
  </si>
  <si>
    <t>65918.84979</t>
  </si>
  <si>
    <t>32257.67184</t>
  </si>
  <si>
    <t>9698.605398</t>
  </si>
  <si>
    <t>16638.26536</t>
  </si>
  <si>
    <t>22435.31377</t>
  </si>
  <si>
    <t>4664.600385</t>
  </si>
  <si>
    <t>23182.11711</t>
  </si>
  <si>
    <t>8884.560421</t>
  </si>
  <si>
    <t>29669.80481</t>
  </si>
  <si>
    <t>32055.78144</t>
  </si>
  <si>
    <t>8628.566024</t>
  </si>
  <si>
    <t>56568.88237</t>
  </si>
  <si>
    <t>854.0173414</t>
  </si>
  <si>
    <t>28967.509</t>
  </si>
  <si>
    <t>20802.65853</t>
  </si>
  <si>
    <t>28606.22914</t>
  </si>
  <si>
    <t>44450.62746</t>
  </si>
  <si>
    <t>22759.36254</t>
  </si>
  <si>
    <t>7484.817319</t>
  </si>
  <si>
    <t>9478.179741</t>
  </si>
  <si>
    <t>963.3643955</t>
  </si>
  <si>
    <t>8106.32973</t>
  </si>
  <si>
    <t>17406.12063</t>
  </si>
  <si>
    <t>20752.88441</t>
  </si>
  <si>
    <t>31834.26646</t>
  </si>
  <si>
    <t>24878.03846</t>
  </si>
  <si>
    <t>23953.77734</t>
  </si>
  <si>
    <t>4927.023904</t>
  </si>
  <si>
    <t>43346.32864</t>
  </si>
  <si>
    <t>16956.87864</t>
  </si>
  <si>
    <t>13771.75938</t>
  </si>
  <si>
    <t>1075.044354</t>
  </si>
  <si>
    <t>15061.60246</t>
  </si>
  <si>
    <t>42751.82963</t>
  </si>
  <si>
    <t>5558.381916</t>
  </si>
  <si>
    <t>14471.92944</t>
  </si>
  <si>
    <t>7119.059915</t>
  </si>
  <si>
    <t>21203.88894</t>
  </si>
  <si>
    <t>37312.79489</t>
  </si>
  <si>
    <t>29261.2961</t>
  </si>
  <si>
    <t>18026.65619</t>
  </si>
  <si>
    <t>34398.65489</t>
  </si>
  <si>
    <t>30184.95906</t>
  </si>
  <si>
    <t>28008.06149</t>
  </si>
  <si>
    <t>22856.68234</t>
  </si>
  <si>
    <t>37338.56321</t>
  </si>
  <si>
    <t>24733.70573</t>
  </si>
  <si>
    <t>33787.99184</t>
  </si>
  <si>
    <t>29792.90786</t>
  </si>
  <si>
    <t>15111.15312</t>
  </si>
  <si>
    <t>3628.853412</t>
  </si>
  <si>
    <t>29807.79873</t>
  </si>
  <si>
    <t>14960.50628</t>
  </si>
  <si>
    <t>19904.66816</t>
  </si>
  <si>
    <t>10944.15607</t>
  </si>
  <si>
    <t>7545.716153</t>
  </si>
  <si>
    <t>27670.24082</t>
  </si>
  <si>
    <t>43211.66019</t>
  </si>
  <si>
    <t>15457.49486</t>
  </si>
  <si>
    <t>24784.00428</t>
  </si>
  <si>
    <t>34133.95941</t>
  </si>
  <si>
    <t>6159.87243</t>
  </si>
  <si>
    <t>3348.907154</t>
  </si>
  <si>
    <t>22340.55866</t>
  </si>
  <si>
    <t>21398.7465</t>
  </si>
  <si>
    <t>38404.71353</t>
  </si>
  <si>
    <t>22070.39907</t>
  </si>
  <si>
    <t>15894.56127</t>
  </si>
  <si>
    <t>24304.02217</t>
  </si>
  <si>
    <t>14090.42582</t>
  </si>
  <si>
    <t>10153.39975</t>
  </si>
  <si>
    <t>11776.98468</t>
  </si>
  <si>
    <t>29376.72514</t>
  </si>
  <si>
    <t>1203.432487</t>
  </si>
  <si>
    <t>8908.881825</t>
  </si>
  <si>
    <t>3085.564396</t>
  </si>
  <si>
    <t>37838.04669</t>
  </si>
  <si>
    <t>6979.0205</t>
  </si>
  <si>
    <t>72277.31718</t>
  </si>
  <si>
    <t>11360.63834</t>
  </si>
  <si>
    <t>60628.26871</t>
  </si>
  <si>
    <t>30000.80685</t>
  </si>
  <si>
    <t>33821.78353</t>
  </si>
  <si>
    <t>8630.004128</t>
  </si>
  <si>
    <t>7806.287147</t>
  </si>
  <si>
    <t>30732.78769</t>
  </si>
  <si>
    <t>23925.46795</t>
  </si>
  <si>
    <t>46248.72421</t>
  </si>
  <si>
    <t>17238.30972</t>
  </si>
  <si>
    <t>1253.515615</t>
  </si>
  <si>
    <t>32340.41992</t>
  </si>
  <si>
    <t>16552.67171</t>
  </si>
  <si>
    <t>17033.02239</t>
  </si>
  <si>
    <t>5382.267568</t>
  </si>
  <si>
    <t>57487.60725</t>
  </si>
  <si>
    <t>1844.041646</t>
  </si>
  <si>
    <t>66831.72923</t>
  </si>
  <si>
    <t>25759.66185</t>
  </si>
  <si>
    <t>33573.1774</t>
  </si>
  <si>
    <t>24885.13117</t>
  </si>
  <si>
    <t>25816.12163</t>
  </si>
  <si>
    <t>15463.0975</t>
  </si>
  <si>
    <t>14746.75411</t>
  </si>
  <si>
    <t>7279.137993</t>
  </si>
  <si>
    <t>24881.92091</t>
  </si>
  <si>
    <t>5210.187433</t>
  </si>
  <si>
    <t>23036.47954</t>
  </si>
  <si>
    <t>32421.47555</t>
  </si>
  <si>
    <t>41676.68694</t>
  </si>
  <si>
    <t>12230.27121</t>
  </si>
  <si>
    <t>8001.02577</t>
  </si>
  <si>
    <t>58680.03377</t>
  </si>
  <si>
    <t>79019.53545</t>
  </si>
  <si>
    <t>33553.04232</t>
  </si>
  <si>
    <t>13364.42427</t>
  </si>
  <si>
    <t>6299.657968</t>
  </si>
  <si>
    <t>5968.850225</t>
  </si>
  <si>
    <t>19455.14895</t>
  </si>
  <si>
    <t>9127.998153</t>
  </si>
  <si>
    <t>24428.13752</t>
  </si>
  <si>
    <t>10387.6755</t>
  </si>
  <si>
    <t>5203.997569</t>
  </si>
  <si>
    <t>13341.22395</t>
  </si>
  <si>
    <t>5253.628651</t>
  </si>
  <si>
    <t>16981.59364</t>
  </si>
  <si>
    <t>28207.95093</t>
  </si>
  <si>
    <t>25366.95241</t>
  </si>
  <si>
    <t>1890.388974</t>
  </si>
  <si>
    <t>21796.25229</t>
  </si>
  <si>
    <t>34213.82653</t>
  </si>
  <si>
    <t>19355.15614</t>
  </si>
  <si>
    <t>43595.09688</t>
  </si>
  <si>
    <t>7694.15795</t>
  </si>
  <si>
    <t>65721.70054</t>
  </si>
  <si>
    <t>50726.9155</t>
  </si>
  <si>
    <t>15980.18388</t>
  </si>
  <si>
    <t>4351.36475</t>
  </si>
  <si>
    <t>32602.53111</t>
  </si>
  <si>
    <t>44201.88346</t>
  </si>
  <si>
    <t>8123.296536</t>
  </si>
  <si>
    <t>72451.17645</t>
  </si>
  <si>
    <t>4630.223976</t>
  </si>
  <si>
    <t>1285.747353</t>
  </si>
  <si>
    <t>51820.95015</t>
  </si>
  <si>
    <t>59506.33766</t>
  </si>
  <si>
    <t>11415.69095</t>
  </si>
  <si>
    <t>31859.47147</t>
  </si>
  <si>
    <t>9660.343345</t>
  </si>
  <si>
    <t>38939.07159</t>
  </si>
  <si>
    <t>37190.2348</t>
  </si>
  <si>
    <t>16513.31008</t>
  </si>
  <si>
    <t>24936.29204</t>
  </si>
  <si>
    <t>3703.749089</t>
  </si>
  <si>
    <t>36448.92726</t>
  </si>
  <si>
    <t>10841.91795</t>
  </si>
  <si>
    <t>17762.49817</t>
  </si>
  <si>
    <t>19839.512</t>
  </si>
  <si>
    <t>16581.20481</t>
  </si>
  <si>
    <t>19132.93325</t>
  </si>
  <si>
    <t>18222.10245</t>
  </si>
  <si>
    <t>31714.34538</t>
  </si>
  <si>
    <t>37265.69417</t>
  </si>
  <si>
    <t>5131.060986</t>
  </si>
  <si>
    <t>24879.44117</t>
  </si>
  <si>
    <t>6648.602246</t>
  </si>
  <si>
    <t>11709.6289</t>
  </si>
  <si>
    <t>22075.78738</t>
  </si>
  <si>
    <t>8661.698719</t>
  </si>
  <si>
    <t>23716.36648</t>
  </si>
  <si>
    <t>4813.860872</t>
  </si>
  <si>
    <t>43525.87201</t>
  </si>
  <si>
    <t>10927.00731</t>
  </si>
  <si>
    <t>7940.538507</t>
  </si>
  <si>
    <t>25534.99422</t>
  </si>
  <si>
    <t>49641.74277</t>
  </si>
  <si>
    <t>38833.48016</t>
  </si>
  <si>
    <t>10053.06365</t>
  </si>
  <si>
    <t>27945.06193</t>
  </si>
  <si>
    <t>13310.37954</t>
  </si>
  <si>
    <t>73127.68466</t>
  </si>
  <si>
    <t>5272.325117</t>
  </si>
  <si>
    <t>3214.853173</t>
  </si>
  <si>
    <t>33527.38343</t>
  </si>
  <si>
    <t>19843.73994</t>
  </si>
  <si>
    <t>55398.90005</t>
  </si>
  <si>
    <t>7922.591177</t>
  </si>
  <si>
    <t>11918.21621</t>
  </si>
  <si>
    <t>33967.47094</t>
  </si>
  <si>
    <t>7818.12873</t>
  </si>
  <si>
    <t>29612.88</t>
  </si>
  <si>
    <t>31168.12128</t>
  </si>
  <si>
    <t>26136.36949</t>
  </si>
  <si>
    <t>4095.728548</t>
  </si>
  <si>
    <t>36641.57445</t>
  </si>
  <si>
    <t>15203.96511</t>
  </si>
  <si>
    <t>32341.21247</t>
  </si>
  <si>
    <t>6596.769704</t>
  </si>
  <si>
    <t>48793.35305</t>
  </si>
  <si>
    <t>27136.64323</t>
  </si>
  <si>
    <t>32525.66078</t>
  </si>
  <si>
    <t>34010.74686</t>
  </si>
  <si>
    <t>11952.00996</t>
  </si>
  <si>
    <t>24119.47831</t>
  </si>
  <si>
    <t>20824.43308</t>
  </si>
  <si>
    <t>2725.039617</t>
  </si>
  <si>
    <t>28772.06065</t>
  </si>
  <si>
    <t>40160.52594</t>
  </si>
  <si>
    <t>22917.40289</t>
  </si>
  <si>
    <t>27426.38173</t>
  </si>
  <si>
    <t>13307.78121</t>
  </si>
  <si>
    <t>37416.97479</t>
  </si>
  <si>
    <t>25688.6724</t>
  </si>
  <si>
    <t>22427.11637</t>
  </si>
  <si>
    <t>35938.61013</t>
  </si>
  <si>
    <t>42037.92741</t>
  </si>
  <si>
    <t>33371.61104</t>
  </si>
  <si>
    <t>60342.29994</t>
  </si>
  <si>
    <t>8586.075482</t>
  </si>
  <si>
    <t>17890.53793</t>
  </si>
  <si>
    <t>45392.01777</t>
  </si>
  <si>
    <t>47590.21622</t>
  </si>
  <si>
    <t>18099.44939</t>
  </si>
  <si>
    <t>26919.19683</t>
  </si>
  <si>
    <t>28094.13572</t>
  </si>
  <si>
    <t>6293.761085</t>
  </si>
  <si>
    <t>6829.578147</t>
  </si>
  <si>
    <t>18850.94495</t>
  </si>
  <si>
    <t>12535.83727</t>
  </si>
  <si>
    <t>26077.57884</t>
  </si>
  <si>
    <t>4196.276772</t>
  </si>
  <si>
    <t>48480.31882</t>
  </si>
  <si>
    <t>51449.59629</t>
  </si>
  <si>
    <t>34186.54164</t>
  </si>
  <si>
    <t>34229.99035</t>
  </si>
  <si>
    <t>18954.38536</t>
  </si>
  <si>
    <t>19720.12189</t>
  </si>
  <si>
    <t>36490.99982</t>
  </si>
  <si>
    <t>13032.1872</t>
  </si>
  <si>
    <t>15827.03548</t>
  </si>
  <si>
    <t>44137.65341</t>
  </si>
  <si>
    <t>31349.30539</t>
  </si>
  <si>
    <t>3842.342761</t>
  </si>
  <si>
    <t>27518.17385</t>
  </si>
  <si>
    <t>65139.62222</t>
  </si>
  <si>
    <t>36431.99724</t>
  </si>
  <si>
    <t>3609.651847</t>
  </si>
  <si>
    <t>6329.32886</t>
  </si>
  <si>
    <t>15927.51841</t>
  </si>
  <si>
    <t>48636.6421</t>
  </si>
  <si>
    <t>19118.7672</t>
  </si>
  <si>
    <t>1541.580037</t>
  </si>
  <si>
    <t>16498.5638</t>
  </si>
  <si>
    <t>47411.90503</t>
  </si>
  <si>
    <t>13910.85434</t>
  </si>
  <si>
    <t>32976.6033</t>
  </si>
  <si>
    <t>35527.70942</t>
  </si>
  <si>
    <t>9560.32525</t>
  </si>
  <si>
    <t>2179.377041</t>
  </si>
  <si>
    <t>5608.5654</t>
  </si>
  <si>
    <t>17096.17638</t>
  </si>
  <si>
    <t>42570.32584</t>
  </si>
  <si>
    <t>21093.53459</t>
  </si>
  <si>
    <t>15550.4536</t>
  </si>
  <si>
    <t>50391.66474</t>
  </si>
  <si>
    <t>57867.54991</t>
  </si>
  <si>
    <t>31842.65363</t>
  </si>
  <si>
    <t>43388.09707</t>
  </si>
  <si>
    <t>15772.92728</t>
  </si>
  <si>
    <t>33504.03106</t>
  </si>
  <si>
    <t>30155.12734</t>
  </si>
  <si>
    <t>4229.514976</t>
  </si>
  <si>
    <t>17528.08735</t>
  </si>
  <si>
    <t>12819.92568</t>
  </si>
  <si>
    <t>34301.48686</t>
  </si>
  <si>
    <t>42287.77993</t>
  </si>
  <si>
    <t>3344O.1163999508</t>
  </si>
  <si>
    <t>23494.82289</t>
  </si>
  <si>
    <t>9562.080058</t>
  </si>
  <si>
    <t>14694.39481</t>
  </si>
  <si>
    <t>4967.71611</t>
  </si>
  <si>
    <t>6427.556766</t>
  </si>
  <si>
    <t>23436.71018</t>
  </si>
  <si>
    <t>54203.72552</t>
  </si>
  <si>
    <t>33252.37557</t>
  </si>
  <si>
    <t>33152.03992</t>
  </si>
  <si>
    <t>27046.65136</t>
  </si>
  <si>
    <t>77191.3948</t>
  </si>
  <si>
    <t>7761.119017</t>
  </si>
  <si>
    <t>11422.86236</t>
  </si>
  <si>
    <t>15551.20172</t>
  </si>
  <si>
    <t>18544.0813</t>
  </si>
  <si>
    <t>31634.28763</t>
  </si>
  <si>
    <t>7231.688701</t>
  </si>
  <si>
    <t>18569.98691</t>
  </si>
  <si>
    <t>6529.897699</t>
  </si>
  <si>
    <t>41714.22618</t>
  </si>
  <si>
    <t>41026.96506</t>
  </si>
  <si>
    <t>30431.94513</t>
  </si>
  <si>
    <t>58272.27383</t>
  </si>
  <si>
    <t>28493.10642</t>
  </si>
  <si>
    <t>60016.65332</t>
  </si>
  <si>
    <t>22202.01689</t>
  </si>
  <si>
    <t>4269.854012</t>
  </si>
  <si>
    <t>14262.57875</t>
  </si>
  <si>
    <t>13148.42824</t>
  </si>
  <si>
    <t>22809.54579</t>
  </si>
  <si>
    <t>16827.44102</t>
  </si>
  <si>
    <t>3255.317327</t>
  </si>
  <si>
    <t>10729.54448</t>
  </si>
  <si>
    <t>19893.81161</t>
  </si>
  <si>
    <t>27916.65382</t>
  </si>
  <si>
    <t>7803.208111</t>
  </si>
  <si>
    <t>3402.966411</t>
  </si>
  <si>
    <t>9138.646571</t>
  </si>
  <si>
    <t>23433.13502</t>
  </si>
  <si>
    <t>10260.28056</t>
  </si>
  <si>
    <t>17326.87061</t>
  </si>
  <si>
    <t>20826.45469</t>
  </si>
  <si>
    <t>57933.59118</t>
  </si>
  <si>
    <t>14410.04416</t>
  </si>
  <si>
    <t>15948.20448</t>
  </si>
  <si>
    <t>13796.67632</t>
  </si>
  <si>
    <t>32676.25899</t>
  </si>
  <si>
    <t>41108.77738</t>
  </si>
  <si>
    <t>31856.31192</t>
  </si>
  <si>
    <t>7091.300671</t>
  </si>
  <si>
    <t>38054.84839</t>
  </si>
  <si>
    <t>9397.446683</t>
  </si>
  <si>
    <t>67083.02961</t>
  </si>
  <si>
    <t>27617.93596</t>
  </si>
  <si>
    <t>43026.91788</t>
  </si>
  <si>
    <t>4188.888694</t>
  </si>
  <si>
    <t>10873.79085</t>
  </si>
  <si>
    <t>33241.32472</t>
  </si>
  <si>
    <t>1116.099035</t>
  </si>
  <si>
    <t>14238.75744</t>
  </si>
  <si>
    <t>17852.93569</t>
  </si>
  <si>
    <t>30106.94853</t>
  </si>
  <si>
    <t>11253.85481</t>
  </si>
  <si>
    <t>20037.33047</t>
  </si>
  <si>
    <t>17870.22599</t>
  </si>
  <si>
    <t>44859.1204</t>
  </si>
  <si>
    <t>46869.63725</t>
  </si>
  <si>
    <t>18573.53028</t>
  </si>
  <si>
    <t>23682.60159</t>
  </si>
  <si>
    <t>41734.19595</t>
  </si>
  <si>
    <t>30216.73838</t>
  </si>
  <si>
    <t>34376.23212</t>
  </si>
  <si>
    <t>25294.93445</t>
  </si>
  <si>
    <t>19289.2673</t>
  </si>
  <si>
    <t>69439.96624</t>
  </si>
  <si>
    <t>73278.30353</t>
  </si>
  <si>
    <t>18765.12233</t>
  </si>
  <si>
    <t>36245.35572</t>
  </si>
  <si>
    <t>18370.88955</t>
  </si>
  <si>
    <t>6191.455505</t>
  </si>
  <si>
    <t>26301.19572</t>
  </si>
  <si>
    <t>24317.97735</t>
  </si>
  <si>
    <t>22669.72992</t>
  </si>
  <si>
    <t>27200.49976</t>
  </si>
  <si>
    <t>502.2084486</t>
  </si>
  <si>
    <t>44938.60589</t>
  </si>
  <si>
    <t>7494.608795</t>
  </si>
  <si>
    <t>7518.43684</t>
  </si>
  <si>
    <t>42645.86263</t>
  </si>
  <si>
    <t>17510.82757</t>
  </si>
  <si>
    <t>12721.13157</t>
  </si>
  <si>
    <t>32841.58278</t>
  </si>
  <si>
    <t>8121.291743</t>
  </si>
  <si>
    <t>21213.71253</t>
  </si>
  <si>
    <t>3661.16022</t>
  </si>
  <si>
    <t>13278.64568</t>
  </si>
  <si>
    <t>7061.909373</t>
  </si>
  <si>
    <t>39948.859</t>
  </si>
  <si>
    <t>11069.99659</t>
  </si>
  <si>
    <t>32999.95243</t>
  </si>
  <si>
    <t>69279.90894</t>
  </si>
  <si>
    <t>9932.535807</t>
  </si>
  <si>
    <t>12541.89595</t>
  </si>
  <si>
    <t>19492.21119</t>
  </si>
  <si>
    <t>9184.405057</t>
  </si>
  <si>
    <t>18973.3611</t>
  </si>
  <si>
    <t>3650.318007</t>
  </si>
  <si>
    <t>31202.93802</t>
  </si>
  <si>
    <t>4016.962434</t>
  </si>
  <si>
    <t>20408.66096</t>
  </si>
  <si>
    <t>9873.433644</t>
  </si>
  <si>
    <t>9755.722002</t>
  </si>
  <si>
    <t>32587.58113</t>
  </si>
  <si>
    <t>23587.18125</t>
  </si>
  <si>
    <t>63369.22425</t>
  </si>
  <si>
    <t>1330.43872</t>
  </si>
  <si>
    <t>61789.73909</t>
  </si>
  <si>
    <t>5076.775202</t>
  </si>
  <si>
    <t>2350.970917</t>
  </si>
  <si>
    <t>17806.96519</t>
  </si>
  <si>
    <t>22409.15876</t>
  </si>
  <si>
    <t>30594.36255</t>
  </si>
  <si>
    <t>15275.78991</t>
  </si>
  <si>
    <t>17215.11934</t>
  </si>
  <si>
    <t>2830.979929</t>
  </si>
  <si>
    <t>37080.67591</t>
  </si>
  <si>
    <t>4697.760738</t>
  </si>
  <si>
    <t>25904.84183</t>
  </si>
  <si>
    <t>3159.826804</t>
  </si>
  <si>
    <t>24166.88991</t>
  </si>
  <si>
    <t>21868.00937</t>
  </si>
  <si>
    <t>11667.31882</t>
  </si>
  <si>
    <t>4795.622328</t>
  </si>
  <si>
    <t>31785.14165</t>
  </si>
  <si>
    <t>27675.05233</t>
  </si>
  <si>
    <t>13982.57682</t>
  </si>
  <si>
    <t>34659.28519</t>
  </si>
  <si>
    <t>7521.038937</t>
  </si>
  <si>
    <t>13151.27489</t>
  </si>
  <si>
    <t>32142.13113</t>
  </si>
  <si>
    <t>11253.02362</t>
  </si>
  <si>
    <t>13737.58323</t>
  </si>
  <si>
    <t>9038.469744</t>
  </si>
  <si>
    <t>13073.64455</t>
  </si>
  <si>
    <t>2356.342761</t>
  </si>
  <si>
    <t>30602.90081</t>
  </si>
  <si>
    <t>20136.28205</t>
  </si>
  <si>
    <t>23183.57613</t>
  </si>
  <si>
    <t>12960.32875</t>
  </si>
  <si>
    <t>20744.0579</t>
  </si>
  <si>
    <t>2002.835219</t>
  </si>
  <si>
    <t>14466.08894</t>
  </si>
  <si>
    <t>15542.13886</t>
  </si>
  <si>
    <t>26866.17047</t>
  </si>
  <si>
    <t>24795.74631</t>
  </si>
  <si>
    <t>31061.28803</t>
  </si>
  <si>
    <t>30781.36369</t>
  </si>
  <si>
    <t>11764.5774</t>
  </si>
  <si>
    <t>14344.6468</t>
  </si>
  <si>
    <t>3107.27981</t>
  </si>
  <si>
    <t>32899.23296</t>
  </si>
  <si>
    <t>44063.74248</t>
  </si>
  <si>
    <t>4601.068819</t>
  </si>
  <si>
    <t>13071.3114</t>
  </si>
  <si>
    <t>31748.33137</t>
  </si>
  <si>
    <t>486.7638832</t>
  </si>
  <si>
    <t>25641.96226</t>
  </si>
  <si>
    <t>65692.35071</t>
  </si>
  <si>
    <t>14678.99359</t>
  </si>
  <si>
    <t>5918.949171</t>
  </si>
  <si>
    <t>6046.738602</t>
  </si>
  <si>
    <t>43770.85641</t>
  </si>
  <si>
    <t>23124.98009</t>
  </si>
  <si>
    <t>36769.80352</t>
  </si>
  <si>
    <t>805.0269788</t>
  </si>
  <si>
    <t>67684.0825</t>
  </si>
  <si>
    <t>51332.87792</t>
  </si>
  <si>
    <t>34280.94152</t>
  </si>
  <si>
    <t>65119.94921</t>
  </si>
  <si>
    <t>3657.289329</t>
  </si>
  <si>
    <t>41154.1031</t>
  </si>
  <si>
    <t>21605.10068</t>
  </si>
  <si>
    <t>10290.75975</t>
  </si>
  <si>
    <t>9104.230717</t>
  </si>
  <si>
    <t>68870.37633</t>
  </si>
  <si>
    <t>10026.84721</t>
  </si>
  <si>
    <t>2597.110952</t>
  </si>
  <si>
    <t>54487.39045</t>
  </si>
  <si>
    <t>8819.827431</t>
  </si>
  <si>
    <t>70368.3056</t>
  </si>
  <si>
    <t>24519.39251</t>
  </si>
  <si>
    <t>37445.26167</t>
  </si>
  <si>
    <t>41825.21815</t>
  </si>
  <si>
    <t>12437.60239</t>
  </si>
  <si>
    <t>37069.64127</t>
  </si>
  <si>
    <t>40768.54306</t>
  </si>
  <si>
    <t>8101.132632</t>
  </si>
  <si>
    <t>4679.376689</t>
  </si>
  <si>
    <t>15678.22498</t>
  </si>
  <si>
    <t>38814.25542</t>
  </si>
  <si>
    <t>21371.47241</t>
  </si>
  <si>
    <t>42824.15622</t>
  </si>
  <si>
    <t>61124.52677</t>
  </si>
  <si>
    <t>23888.60753</t>
  </si>
  <si>
    <t>33487.01827</t>
  </si>
  <si>
    <t>55526.23456</t>
  </si>
  <si>
    <t>26960.79795</t>
  </si>
  <si>
    <t>56470.51196</t>
  </si>
  <si>
    <t>31857.96064</t>
  </si>
  <si>
    <t>23798.82141</t>
  </si>
  <si>
    <t>12496.2481</t>
  </si>
  <si>
    <t>25458.3793</t>
  </si>
  <si>
    <t>2825.211149</t>
  </si>
  <si>
    <t>31335.91101</t>
  </si>
  <si>
    <t>37384.90229</t>
  </si>
  <si>
    <t>37070.99719</t>
  </si>
  <si>
    <t>17087.45535</t>
  </si>
  <si>
    <t>3163.124268</t>
  </si>
  <si>
    <t>1931.216732</t>
  </si>
  <si>
    <t>29929.69233</t>
  </si>
  <si>
    <t>16281.35176</t>
  </si>
  <si>
    <t>28943.592</t>
  </si>
  <si>
    <t>19776.66228</t>
  </si>
  <si>
    <t>13828.76112</t>
  </si>
  <si>
    <t>18765.85192</t>
  </si>
  <si>
    <t>13931.02208</t>
  </si>
  <si>
    <t>10832.58639</t>
  </si>
  <si>
    <t>2126.829243</t>
  </si>
  <si>
    <t>33961.28982</t>
  </si>
  <si>
    <t>36241.02599</t>
  </si>
  <si>
    <t>34922.03951</t>
  </si>
  <si>
    <t>1847.887453</t>
  </si>
  <si>
    <t>29153.43403</t>
  </si>
  <si>
    <t>18079.93468</t>
  </si>
  <si>
    <t>6146.311282</t>
  </si>
  <si>
    <t>18591.57227</t>
  </si>
  <si>
    <t>19039.65391</t>
  </si>
  <si>
    <t>46052.0901</t>
  </si>
  <si>
    <t>77959.04608</t>
  </si>
  <si>
    <t>16985.28147</t>
  </si>
  <si>
    <t>33785.80217</t>
  </si>
  <si>
    <t>49554.13122</t>
  </si>
  <si>
    <t>20655.98147</t>
  </si>
  <si>
    <t>56383.42836</t>
  </si>
  <si>
    <t>16846.54748</t>
  </si>
  <si>
    <t>9533.43948</t>
  </si>
  <si>
    <t>23612.06512</t>
  </si>
  <si>
    <t>10513.68793</t>
  </si>
  <si>
    <t>17366.66943</t>
  </si>
  <si>
    <t>15594.50728</t>
  </si>
  <si>
    <t>57847.14218</t>
  </si>
  <si>
    <t>22548.13477</t>
  </si>
  <si>
    <t>58341.25014</t>
  </si>
  <si>
    <t>28196.86975</t>
  </si>
  <si>
    <t>57523.536</t>
  </si>
  <si>
    <t>16410.08384</t>
  </si>
  <si>
    <t>33444.16331</t>
  </si>
  <si>
    <t>20279.93925</t>
  </si>
  <si>
    <t>42224.84129</t>
  </si>
  <si>
    <t>3125.926866</t>
  </si>
  <si>
    <t>22930.11834</t>
  </si>
  <si>
    <t>33035.84826</t>
  </si>
  <si>
    <t>21348.57497</t>
  </si>
  <si>
    <t>64527.71731</t>
  </si>
  <si>
    <t>31159.00573</t>
  </si>
  <si>
    <t>29059.44728</t>
  </si>
  <si>
    <t>3163O</t>
  </si>
  <si>
    <t>33536.556</t>
  </si>
  <si>
    <t>6187.689997</t>
  </si>
  <si>
    <t>32052.69949</t>
  </si>
  <si>
    <t>16406.39559</t>
  </si>
  <si>
    <t>15018.59597</t>
  </si>
  <si>
    <t>24754.93176</t>
  </si>
  <si>
    <t>26544.70284</t>
  </si>
  <si>
    <t>28864.51144</t>
  </si>
  <si>
    <t>7709.246455</t>
  </si>
  <si>
    <t>15231.71512</t>
  </si>
  <si>
    <t>10320.04823</t>
  </si>
  <si>
    <t>8996.678826</t>
  </si>
  <si>
    <t>3513.181743</t>
  </si>
  <si>
    <t>1793.561401</t>
  </si>
  <si>
    <t>4460.34451</t>
  </si>
  <si>
    <t>28101.668</t>
  </si>
  <si>
    <t>19919.8193</t>
  </si>
  <si>
    <t>29871.59573</t>
  </si>
  <si>
    <t>7581.099474</t>
  </si>
  <si>
    <t>14924.08208</t>
  </si>
  <si>
    <t>14801.52985</t>
  </si>
  <si>
    <t>18589.38772</t>
  </si>
  <si>
    <t>14045.15668</t>
  </si>
  <si>
    <t>3578.207896</t>
  </si>
  <si>
    <t>3610.007791</t>
  </si>
  <si>
    <t>8701.386528</t>
  </si>
  <si>
    <t>52677.18157</t>
  </si>
  <si>
    <t>9809.620993</t>
  </si>
  <si>
    <t>51852.09729</t>
  </si>
  <si>
    <t>5237.598509</t>
  </si>
  <si>
    <t>45111.36012</t>
  </si>
  <si>
    <t>22992.23723</t>
  </si>
  <si>
    <t>3778.366443</t>
  </si>
  <si>
    <t>3100.347765</t>
  </si>
  <si>
    <t>11208.24555</t>
  </si>
  <si>
    <t>7345.080922</t>
  </si>
  <si>
    <t>7123.08851</t>
  </si>
  <si>
    <t>8331.112822</t>
  </si>
  <si>
    <t>7690.067187</t>
  </si>
  <si>
    <t>74720.05698</t>
  </si>
  <si>
    <t>18890.3468</t>
  </si>
  <si>
    <t>7298.812805</t>
  </si>
  <si>
    <t>8611.090117</t>
  </si>
  <si>
    <t>29554.33489</t>
  </si>
  <si>
    <t>43737.47187</t>
  </si>
  <si>
    <t>4027.920741</t>
  </si>
  <si>
    <t>66833.21232</t>
  </si>
  <si>
    <t>19689.62578</t>
  </si>
  <si>
    <t>18334.47289</t>
  </si>
  <si>
    <t>20576.79268</t>
  </si>
  <si>
    <t>23699.7288</t>
  </si>
  <si>
    <t>34302.42833</t>
  </si>
  <si>
    <t>16859.48278</t>
  </si>
  <si>
    <t>19760.40646</t>
  </si>
  <si>
    <t>17008.14489</t>
  </si>
  <si>
    <t>19668.3938</t>
  </si>
  <si>
    <t>8729.073179</t>
  </si>
  <si>
    <t>2133.103143</t>
  </si>
  <si>
    <t>35769.35236</t>
  </si>
  <si>
    <t>11113.14381</t>
  </si>
  <si>
    <t>26905.5511</t>
  </si>
  <si>
    <t>23849.10702</t>
  </si>
  <si>
    <t>1258.526885</t>
  </si>
  <si>
    <t>29632.34281</t>
  </si>
  <si>
    <t>49206.64853</t>
  </si>
  <si>
    <t>32716.73465</t>
  </si>
  <si>
    <t>19880.68023</t>
  </si>
  <si>
    <t>15101.03105</t>
  </si>
  <si>
    <t>43042.2274</t>
  </si>
  <si>
    <t>1427.836379</t>
  </si>
  <si>
    <t>3739.475079</t>
  </si>
  <si>
    <t>33133.97549</t>
  </si>
  <si>
    <t>33575.19979</t>
  </si>
  <si>
    <t>29929.16717</t>
  </si>
  <si>
    <t>21732.8708</t>
  </si>
  <si>
    <t>26385.21245</t>
  </si>
  <si>
    <t>7396.430424</t>
  </si>
  <si>
    <t>3574.097279</t>
  </si>
  <si>
    <t>76591.26103</t>
  </si>
  <si>
    <t>7192.000841</t>
  </si>
  <si>
    <t>24480.93173</t>
  </si>
  <si>
    <t>72648.72984</t>
  </si>
  <si>
    <t>16846.17474</t>
  </si>
  <si>
    <t>4786.572371</t>
  </si>
  <si>
    <t>11459.04079</t>
  </si>
  <si>
    <t>1024.442643</t>
  </si>
  <si>
    <t>29063.11405</t>
  </si>
  <si>
    <t>2228.93857</t>
  </si>
  <si>
    <t>9722.352371</t>
  </si>
  <si>
    <t>9726.632219</t>
  </si>
  <si>
    <t>23571.16625</t>
  </si>
  <si>
    <t>12836.41152</t>
  </si>
  <si>
    <t>50086.04031</t>
  </si>
  <si>
    <t>9366.574086</t>
  </si>
  <si>
    <t>41627.34181</t>
  </si>
  <si>
    <t>19838.82443</t>
  </si>
  <si>
    <t>42424.26489</t>
  </si>
  <si>
    <t>67903.33253</t>
  </si>
  <si>
    <t>20863.36824</t>
  </si>
  <si>
    <t>15434.16979</t>
  </si>
  <si>
    <t>32259.01809</t>
  </si>
  <si>
    <t>59812.1296</t>
  </si>
  <si>
    <t>3548.892624</t>
  </si>
  <si>
    <t>23081.11627</t>
  </si>
  <si>
    <t>43941.74472</t>
  </si>
  <si>
    <t>17524.18651</t>
  </si>
  <si>
    <t>2193.3429</t>
  </si>
  <si>
    <t>15096.3537</t>
  </si>
  <si>
    <t>3375.348531</t>
  </si>
  <si>
    <t>16515.05086</t>
  </si>
  <si>
    <t>4968.004494</t>
  </si>
  <si>
    <t>20494.41368</t>
  </si>
  <si>
    <t>16639.91174</t>
  </si>
  <si>
    <t>8397.448323</t>
  </si>
  <si>
    <t>7942.212995</t>
  </si>
  <si>
    <t>26380.10841</t>
  </si>
  <si>
    <t>30957.65391</t>
  </si>
  <si>
    <t>5769.357574</t>
  </si>
  <si>
    <t>38321.06531</t>
  </si>
  <si>
    <t>16798.18359</t>
  </si>
  <si>
    <t>20993.65089</t>
  </si>
  <si>
    <t>15145.74544</t>
  </si>
  <si>
    <t>55988.32436</t>
  </si>
  <si>
    <t>5259.329915</t>
  </si>
  <si>
    <t>25187.13823</t>
  </si>
  <si>
    <t>3515.828585</t>
  </si>
  <si>
    <t>12293.51084</t>
  </si>
  <si>
    <t>8364.809362</t>
  </si>
  <si>
    <t>21434.36725</t>
  </si>
  <si>
    <t>14858.02705</t>
  </si>
  <si>
    <t>29173.11836</t>
  </si>
  <si>
    <t>38182.27996</t>
  </si>
  <si>
    <t>34420.56073</t>
  </si>
  <si>
    <t>2790.288665</t>
  </si>
  <si>
    <t>8719.103635</t>
  </si>
  <si>
    <t>29311.59801</t>
  </si>
  <si>
    <t>8751.407248</t>
  </si>
  <si>
    <t>3862.050207</t>
  </si>
  <si>
    <t>15620.52406</t>
  </si>
  <si>
    <t>7878.574683</t>
  </si>
  <si>
    <t>24166.1903</t>
  </si>
  <si>
    <t>28357.20359</t>
  </si>
  <si>
    <t>10780.67312</t>
  </si>
  <si>
    <t>30318.99215</t>
  </si>
  <si>
    <t>13402.61064</t>
  </si>
  <si>
    <t>33172.02151</t>
  </si>
  <si>
    <t>25964.86762</t>
  </si>
  <si>
    <t>31976.16364</t>
  </si>
  <si>
    <t>29149.53109</t>
  </si>
  <si>
    <t>19801.31031</t>
  </si>
  <si>
    <t>5267.645256</t>
  </si>
  <si>
    <t>15939.6741</t>
  </si>
  <si>
    <t>25490.22518</t>
  </si>
  <si>
    <t>43604.67511</t>
  </si>
  <si>
    <t>20269.07768</t>
  </si>
  <si>
    <t>16058.37262</t>
  </si>
  <si>
    <t>39755.32386</t>
  </si>
  <si>
    <t>41113.71605</t>
  </si>
  <si>
    <t>32112.24319</t>
  </si>
  <si>
    <t>12742.35684</t>
  </si>
  <si>
    <t>2478.107707</t>
  </si>
  <si>
    <t>21203.30247</t>
  </si>
  <si>
    <t>8867.971796</t>
  </si>
  <si>
    <t>8215.944641</t>
  </si>
  <si>
    <t>3814.369249</t>
  </si>
  <si>
    <t>16644.05225</t>
  </si>
  <si>
    <t>4164.5069</t>
  </si>
  <si>
    <t>19724.95556</t>
  </si>
  <si>
    <t>4099.219173</t>
  </si>
  <si>
    <t>12642.06498</t>
  </si>
  <si>
    <t>32515.32972</t>
  </si>
  <si>
    <t>12883.18931</t>
  </si>
  <si>
    <t>22199.08385</t>
  </si>
  <si>
    <t>1890.327329</t>
  </si>
  <si>
    <t>1283.216068</t>
  </si>
  <si>
    <t>15340.20986</t>
  </si>
  <si>
    <t>7911.592596</t>
  </si>
  <si>
    <t>41288.18616</t>
  </si>
  <si>
    <t>14855.13978</t>
  </si>
  <si>
    <t>29172.42914</t>
  </si>
  <si>
    <t>42081.99949</t>
  </si>
  <si>
    <t>7869.883801</t>
  </si>
  <si>
    <t>17102.52884</t>
  </si>
  <si>
    <t>18309.34938</t>
  </si>
  <si>
    <t>49904.82779</t>
  </si>
  <si>
    <t>31760.10261</t>
  </si>
  <si>
    <t>10746.96347</t>
  </si>
  <si>
    <t>15533.6614</t>
  </si>
  <si>
    <t>15715.68898</t>
  </si>
  <si>
    <t>19017.34723</t>
  </si>
  <si>
    <t>32742.2293</t>
  </si>
  <si>
    <t>17728.76389</t>
  </si>
  <si>
    <t>14936.76864</t>
  </si>
  <si>
    <t>14194.44887</t>
  </si>
  <si>
    <t>31634.7349</t>
  </si>
  <si>
    <t>12960.8655</t>
  </si>
  <si>
    <t>14027.82245</t>
  </si>
  <si>
    <t>5940.770932</t>
  </si>
  <si>
    <t>20360.03698</t>
  </si>
  <si>
    <t>32580.1419</t>
  </si>
  <si>
    <t>28660.43926</t>
  </si>
  <si>
    <t>41397.92761</t>
  </si>
  <si>
    <t>7206.20862</t>
  </si>
  <si>
    <t>55056.94944</t>
  </si>
  <si>
    <t>15912.32602</t>
  </si>
  <si>
    <t>29457.61931</t>
  </si>
  <si>
    <t>25135.23088</t>
  </si>
  <si>
    <t>6277.7435</t>
  </si>
  <si>
    <t>40307.45771</t>
  </si>
  <si>
    <t>28370.08831</t>
  </si>
  <si>
    <t>39658.71992</t>
  </si>
  <si>
    <t>13121.97372</t>
  </si>
  <si>
    <t>39472.33547</t>
  </si>
  <si>
    <t>12574.07165</t>
  </si>
  <si>
    <t>23071.7456</t>
  </si>
  <si>
    <t>12908.32629</t>
  </si>
  <si>
    <t>59553.48067</t>
  </si>
  <si>
    <t>32938.55861</t>
  </si>
  <si>
    <t>13161.76427</t>
  </si>
  <si>
    <t>25397.21106</t>
  </si>
  <si>
    <t>72704.72182</t>
  </si>
  <si>
    <t>44635.90961</t>
  </si>
  <si>
    <t>19226.36082</t>
  </si>
  <si>
    <t>3892.789367</t>
  </si>
  <si>
    <t>22994.38079</t>
  </si>
  <si>
    <t>15742.47332</t>
  </si>
  <si>
    <t>53131.98333</t>
  </si>
  <si>
    <t>17294.91946</t>
  </si>
  <si>
    <t>18375.00081</t>
  </si>
  <si>
    <t>77687.61548</t>
  </si>
  <si>
    <t>21347.07091</t>
  </si>
  <si>
    <t>17795.97978</t>
  </si>
  <si>
    <t>44318.98563</t>
  </si>
  <si>
    <t>52624.15795</t>
  </si>
  <si>
    <t>25878.77728</t>
  </si>
  <si>
    <t>7216.737862</t>
  </si>
  <si>
    <t>1102.291496</t>
  </si>
  <si>
    <t>38619.51608</t>
  </si>
  <si>
    <t>2914.737498</t>
  </si>
  <si>
    <t>20530.96946</t>
  </si>
  <si>
    <t>28221.70868</t>
  </si>
  <si>
    <t>19030.7395</t>
  </si>
  <si>
    <t>27692.65693</t>
  </si>
  <si>
    <t>33831.028</t>
  </si>
  <si>
    <t>37464.56096</t>
  </si>
  <si>
    <t>963.0137431</t>
  </si>
  <si>
    <t>15726.60067</t>
  </si>
  <si>
    <t>4600.412755</t>
  </si>
  <si>
    <t>10695.7515</t>
  </si>
  <si>
    <t>42915.7154</t>
  </si>
  <si>
    <t>14237.85959</t>
  </si>
  <si>
    <t>24050.86063</t>
  </si>
  <si>
    <t>38333.5771</t>
  </si>
  <si>
    <t>7835.470387</t>
  </si>
  <si>
    <t>14556.87521</t>
  </si>
  <si>
    <t>34920.76363</t>
  </si>
  <si>
    <t>41626.23227</t>
  </si>
  <si>
    <t>16782.61841</t>
  </si>
  <si>
    <t>3148.187162</t>
  </si>
  <si>
    <t>6693.8416</t>
  </si>
  <si>
    <t>57784.37815</t>
  </si>
  <si>
    <t>44416.01943</t>
  </si>
  <si>
    <t>13783.50505</t>
  </si>
  <si>
    <t>68156.31222</t>
  </si>
  <si>
    <t>28579.78319</t>
  </si>
  <si>
    <t>3508.02282</t>
  </si>
  <si>
    <t>5756.152626</t>
  </si>
  <si>
    <t>9135.084086</t>
  </si>
  <si>
    <t>23670.67968</t>
  </si>
  <si>
    <t>5165.438039</t>
  </si>
  <si>
    <t>6491.152649</t>
  </si>
  <si>
    <t>16614.52409</t>
  </si>
  <si>
    <t>38459.73939</t>
  </si>
  <si>
    <t>19926.15841</t>
  </si>
  <si>
    <t>32624.43506</t>
  </si>
  <si>
    <t>58177.00892</t>
  </si>
  <si>
    <t>20630.31628</t>
  </si>
  <si>
    <t>14128.44257</t>
  </si>
  <si>
    <t>14897.29828</t>
  </si>
  <si>
    <t>5443.562578</t>
  </si>
  <si>
    <t>49422.27574</t>
  </si>
  <si>
    <t>5854.514385</t>
  </si>
  <si>
    <t>7679.302704</t>
  </si>
  <si>
    <t>15710.78284</t>
  </si>
  <si>
    <t>14089.49029</t>
  </si>
  <si>
    <t>5817.627485</t>
  </si>
  <si>
    <t>52549.7282</t>
  </si>
  <si>
    <t>7202.569682</t>
  </si>
  <si>
    <t>11576.60653</t>
  </si>
  <si>
    <t>15521.43522</t>
  </si>
  <si>
    <t>21137.16389</t>
  </si>
  <si>
    <t>6100.085234</t>
  </si>
  <si>
    <t>37117.1499</t>
  </si>
  <si>
    <t>38180.20526</t>
  </si>
  <si>
    <t>38018.34685</t>
  </si>
  <si>
    <t>15626.13366</t>
  </si>
  <si>
    <t>18526.35985</t>
  </si>
  <si>
    <t>8687.784025</t>
  </si>
  <si>
    <t>32301.31719</t>
  </si>
  <si>
    <t>20787.07011</t>
  </si>
  <si>
    <t>39159.57046</t>
  </si>
  <si>
    <t>34292.94576</t>
  </si>
  <si>
    <t>24125.12939</t>
  </si>
  <si>
    <t>16474.61471</t>
  </si>
  <si>
    <t>15746.43496</t>
  </si>
  <si>
    <t>24757.58145</t>
  </si>
  <si>
    <t>43010.02595</t>
  </si>
  <si>
    <t>67882.85551</t>
  </si>
  <si>
    <t>7569.654223</t>
  </si>
  <si>
    <t>34896.94007</t>
  </si>
  <si>
    <t>1855.347926</t>
  </si>
  <si>
    <t>66818.96238</t>
  </si>
  <si>
    <t>41111.93467</t>
  </si>
  <si>
    <t>17073.8395</t>
  </si>
  <si>
    <t>41443.07826</t>
  </si>
  <si>
    <t>7239.21619</t>
  </si>
  <si>
    <t>13110.02925</t>
  </si>
  <si>
    <t>37530.09723</t>
  </si>
  <si>
    <t>7934.20145</t>
  </si>
  <si>
    <t>4050.28992</t>
  </si>
  <si>
    <t>26533.56207</t>
  </si>
  <si>
    <t>9534.427889</t>
  </si>
  <si>
    <t>3970.665906</t>
  </si>
  <si>
    <t>27959.02261</t>
  </si>
  <si>
    <t>2470.940188</t>
  </si>
  <si>
    <t>10405.58462</t>
  </si>
  <si>
    <t>44601.47009</t>
  </si>
  <si>
    <t>12198.26731</t>
  </si>
  <si>
    <t>24866.43735</t>
  </si>
  <si>
    <t>1033.45317</t>
  </si>
  <si>
    <t>5175.95858</t>
  </si>
  <si>
    <t>24879.05133</t>
  </si>
  <si>
    <t>5113.259519</t>
  </si>
  <si>
    <t>28202.1666</t>
  </si>
  <si>
    <t>4046.417256</t>
  </si>
  <si>
    <t>17698.42185</t>
  </si>
  <si>
    <t>7927.056391</t>
  </si>
  <si>
    <t>2590.229076</t>
  </si>
  <si>
    <t>61628.2183</t>
  </si>
  <si>
    <t>32299.48632</t>
  </si>
  <si>
    <t>20891.5456</t>
  </si>
  <si>
    <t>27823.35417</t>
  </si>
  <si>
    <t>32545.89104</t>
  </si>
  <si>
    <t>24845.83133</t>
  </si>
  <si>
    <t>13308.22157</t>
  </si>
  <si>
    <t>18490.39647</t>
  </si>
  <si>
    <t>3453.228732</t>
  </si>
  <si>
    <t>48003.46948</t>
  </si>
  <si>
    <t>48688.74639</t>
  </si>
  <si>
    <t>30940.55466</t>
  </si>
  <si>
    <t>39204.70512</t>
  </si>
  <si>
    <t>27650.4969</t>
  </si>
  <si>
    <t>17039.9844</t>
  </si>
  <si>
    <t>3264.890565</t>
  </si>
  <si>
    <t>15755.46767</t>
  </si>
  <si>
    <t>20713.87408</t>
  </si>
  <si>
    <t>27350.60299</t>
  </si>
  <si>
    <t>22337.97892</t>
  </si>
  <si>
    <t>39807.74027</t>
  </si>
  <si>
    <t>9566.197961</t>
  </si>
  <si>
    <t>52473.73181</t>
  </si>
  <si>
    <t>7214.00782</t>
  </si>
  <si>
    <t>33021.84182</t>
  </si>
  <si>
    <t>12775.24297</t>
  </si>
  <si>
    <t>31223.14358</t>
  </si>
  <si>
    <t>13123.50343</t>
  </si>
  <si>
    <t>8897.782523</t>
  </si>
  <si>
    <t>27060.97296</t>
  </si>
  <si>
    <t>23214.7756</t>
  </si>
  <si>
    <t>9095.416955</t>
  </si>
  <si>
    <t>3604.101958</t>
  </si>
  <si>
    <t>21950.12832</t>
  </si>
  <si>
    <t>34179.46723</t>
  </si>
  <si>
    <t>38218.60623</t>
  </si>
  <si>
    <t>12466.53414</t>
  </si>
  <si>
    <t>2973.803738</t>
  </si>
  <si>
    <t>3080.990503</t>
  </si>
  <si>
    <t>1198.369875</t>
  </si>
  <si>
    <t>27669.19541</t>
  </si>
  <si>
    <t>14782.16293</t>
  </si>
  <si>
    <t>33051.12403</t>
  </si>
  <si>
    <t>22297.60273</t>
  </si>
  <si>
    <t>12775.98987</t>
  </si>
  <si>
    <t>17855.54576</t>
  </si>
  <si>
    <t>13231.48527</t>
  </si>
  <si>
    <t>8480.527878</t>
  </si>
  <si>
    <t>2584.797021</t>
  </si>
  <si>
    <t>11232.97041</t>
  </si>
  <si>
    <t>5895.275139</t>
  </si>
  <si>
    <t>31321.56416</t>
  </si>
  <si>
    <t>4489.099576</t>
  </si>
  <si>
    <t>6159.54101</t>
  </si>
  <si>
    <t>33859.92757</t>
  </si>
  <si>
    <t>35299.53087</t>
  </si>
  <si>
    <t>4047.207727</t>
  </si>
  <si>
    <t>17131.74357</t>
  </si>
  <si>
    <t>43030.8024</t>
  </si>
  <si>
    <t>25216.35859</t>
  </si>
  <si>
    <t>10809.54208</t>
  </si>
  <si>
    <t>20466.24013</t>
  </si>
  <si>
    <t>6255.892105</t>
  </si>
  <si>
    <t>27520.35806</t>
  </si>
  <si>
    <t>32437.90681</t>
  </si>
  <si>
    <t>43168.9682</t>
  </si>
  <si>
    <t>34226.13085</t>
  </si>
  <si>
    <t>7361.060766</t>
  </si>
  <si>
    <t>4880.916381</t>
  </si>
  <si>
    <t>5434.189807</t>
  </si>
  <si>
    <t>21870.00974</t>
  </si>
  <si>
    <t>32771.63474</t>
  </si>
  <si>
    <t>18790.83144</t>
  </si>
  <si>
    <t>19601.64289</t>
  </si>
  <si>
    <t>22299.81585</t>
  </si>
  <si>
    <t>7113.690968</t>
  </si>
  <si>
    <t>33747.14282</t>
  </si>
  <si>
    <t>73039.62083</t>
  </si>
  <si>
    <t>15469.46556</t>
  </si>
  <si>
    <t>5499.378151</t>
  </si>
  <si>
    <t>11224.6085</t>
  </si>
  <si>
    <t>34309.58544</t>
  </si>
  <si>
    <t>19985.74988</t>
  </si>
  <si>
    <t>6157.621091</t>
  </si>
  <si>
    <t>7169.042293</t>
  </si>
  <si>
    <t>10320.80789</t>
  </si>
  <si>
    <t>13781.76137</t>
  </si>
  <si>
    <t>28100.15764</t>
  </si>
  <si>
    <t>39019.60126</t>
  </si>
  <si>
    <t>38523.50013</t>
  </si>
  <si>
    <t>32976.23091</t>
  </si>
  <si>
    <t>42119.79954</t>
  </si>
  <si>
    <t>24800.1908</t>
  </si>
  <si>
    <t>14405.61266</t>
  </si>
  <si>
    <t>67182.31939</t>
  </si>
  <si>
    <t>36666.11852</t>
  </si>
  <si>
    <t>30968.86678</t>
  </si>
  <si>
    <t>16723.56999</t>
  </si>
  <si>
    <t>5725.080354</t>
  </si>
  <si>
    <t>37083.01821</t>
  </si>
  <si>
    <t>40740.93558</t>
  </si>
  <si>
    <t>33147.91478</t>
  </si>
  <si>
    <t>40260.64498</t>
  </si>
  <si>
    <t>9226.462984</t>
  </si>
  <si>
    <t>8737.65803</t>
  </si>
  <si>
    <t>27391.62562</t>
  </si>
  <si>
    <t>61262.38268</t>
  </si>
  <si>
    <t>12153.79072</t>
  </si>
  <si>
    <t>50234.1106</t>
  </si>
  <si>
    <t>23463.51233</t>
  </si>
  <si>
    <t>11886.63724</t>
  </si>
  <si>
    <t>11510.35147</t>
  </si>
  <si>
    <t>21627.72635</t>
  </si>
  <si>
    <t>38219.54656</t>
  </si>
  <si>
    <t>10511.06176</t>
  </si>
  <si>
    <t>55229.9846</t>
  </si>
  <si>
    <t>19163.23229</t>
  </si>
  <si>
    <t>64766.80446</t>
  </si>
  <si>
    <t>31547.12032</t>
  </si>
  <si>
    <t>46226.7844</t>
  </si>
  <si>
    <t>37257.79292</t>
  </si>
  <si>
    <t>7384.370644</t>
  </si>
  <si>
    <t>2478.288836</t>
  </si>
  <si>
    <t>6274.890735</t>
  </si>
  <si>
    <t>825.9935665</t>
  </si>
  <si>
    <t>26393.16762</t>
  </si>
  <si>
    <t>21245.9496</t>
  </si>
  <si>
    <t>21102.38821</t>
  </si>
  <si>
    <t>5005.462249</t>
  </si>
  <si>
    <t>11924.31194</t>
  </si>
  <si>
    <t>18300.54752</t>
  </si>
  <si>
    <t>6192.747472</t>
  </si>
  <si>
    <t>57523.21336</t>
  </si>
  <si>
    <t>39842.97179</t>
  </si>
  <si>
    <t>18149.24716</t>
  </si>
  <si>
    <t>27333.12217</t>
  </si>
  <si>
    <t>19544.71535</t>
  </si>
  <si>
    <t>19209.98865</t>
  </si>
  <si>
    <t>8152.801616</t>
  </si>
  <si>
    <t>14082.6863</t>
  </si>
  <si>
    <t>11925.82661</t>
  </si>
  <si>
    <t>26123.78674</t>
  </si>
  <si>
    <t>20213.69038</t>
  </si>
  <si>
    <t>43707.22466</t>
  </si>
  <si>
    <t>1047.078726</t>
  </si>
  <si>
    <t>30203.95883</t>
  </si>
  <si>
    <t>19931.2574</t>
  </si>
  <si>
    <t>3729.746618</t>
  </si>
  <si>
    <t>17768.88563</t>
  </si>
  <si>
    <t>29924.7383</t>
  </si>
  <si>
    <t>14747.66324</t>
  </si>
  <si>
    <t>33490.02539</t>
  </si>
  <si>
    <t>11446.8508</t>
  </si>
  <si>
    <t>38496.49433</t>
  </si>
  <si>
    <t>56111.02391</t>
  </si>
  <si>
    <t>41314.64875</t>
  </si>
  <si>
    <t>49333.62125</t>
  </si>
  <si>
    <t>1822.998986</t>
  </si>
  <si>
    <t>48189.02784</t>
  </si>
  <si>
    <t>22772.01827</t>
  </si>
  <si>
    <t>52379.08133</t>
  </si>
  <si>
    <t>4245.389138</t>
  </si>
  <si>
    <t>57014.02055</t>
  </si>
  <si>
    <t>34929.24928</t>
  </si>
  <si>
    <t>22194.23154</t>
  </si>
  <si>
    <t>16861.01439</t>
  </si>
  <si>
    <t>41662.70601</t>
  </si>
  <si>
    <t>27991.5815</t>
  </si>
  <si>
    <t>2822.566592</t>
  </si>
  <si>
    <t>26586.5725</t>
  </si>
  <si>
    <t>22239.18718</t>
  </si>
  <si>
    <t>20884.04811</t>
  </si>
  <si>
    <t>41012.27723</t>
  </si>
  <si>
    <t>10967.69967</t>
  </si>
  <si>
    <t>1389.138915</t>
  </si>
  <si>
    <t>9379.57044</t>
  </si>
  <si>
    <t>38171.66461</t>
  </si>
  <si>
    <t>52573.97963</t>
  </si>
  <si>
    <t>18775.72836</t>
  </si>
  <si>
    <t>21767.92237</t>
  </si>
  <si>
    <t>24960.68668</t>
  </si>
  <si>
    <t>28838.98602</t>
  </si>
  <si>
    <t>16078.88465</t>
  </si>
  <si>
    <t>7192.614359</t>
  </si>
  <si>
    <t>3531.968056</t>
  </si>
  <si>
    <t>8072.063112</t>
  </si>
  <si>
    <t>33197.5686</t>
  </si>
  <si>
    <t>38251.36462</t>
  </si>
  <si>
    <t>9879.949275</t>
  </si>
  <si>
    <t>12519.66229</t>
  </si>
  <si>
    <t>3017.716595</t>
  </si>
  <si>
    <t>28663.49877</t>
  </si>
  <si>
    <t>24331.38763</t>
  </si>
  <si>
    <t>20141.94937</t>
  </si>
  <si>
    <t>20295.77743</t>
  </si>
  <si>
    <t>12558.81041</t>
  </si>
  <si>
    <t>18044.30779</t>
  </si>
  <si>
    <t>48530.97718</t>
  </si>
  <si>
    <t>57846.84831</t>
  </si>
  <si>
    <t>8627.446118</t>
  </si>
  <si>
    <t>20043.68938</t>
  </si>
  <si>
    <t>3872.67696</t>
  </si>
  <si>
    <t>22505.01488</t>
  </si>
  <si>
    <t>13418.63275</t>
  </si>
  <si>
    <t>68703.23585</t>
  </si>
  <si>
    <t>9033.282274</t>
  </si>
  <si>
    <t>10377.42987</t>
  </si>
  <si>
    <t>12367.82135</t>
  </si>
  <si>
    <t>3981.549006</t>
  </si>
  <si>
    <t>6137.778289</t>
  </si>
  <si>
    <t>53575.44885</t>
  </si>
  <si>
    <t>31163.74118</t>
  </si>
  <si>
    <t>14661.44378</t>
  </si>
  <si>
    <t>31925.09635</t>
  </si>
  <si>
    <t>46614.47021</t>
  </si>
  <si>
    <t>58278.57066</t>
  </si>
  <si>
    <t>42224.17071</t>
  </si>
  <si>
    <t>12602.16973</t>
  </si>
  <si>
    <t>2357.126642</t>
  </si>
  <si>
    <t>3655.012934</t>
  </si>
  <si>
    <t>15803.68037</t>
  </si>
  <si>
    <t>14294.73926</t>
  </si>
  <si>
    <t>16819.41591</t>
  </si>
  <si>
    <t>12683.23228</t>
  </si>
  <si>
    <t>28949.95085</t>
  </si>
  <si>
    <t>24311.58556</t>
  </si>
  <si>
    <t>7693.049791</t>
  </si>
  <si>
    <t>28556.86351</t>
  </si>
  <si>
    <t>30656.61544</t>
  </si>
  <si>
    <t>58263.10699</t>
  </si>
  <si>
    <t>25621.06591</t>
  </si>
  <si>
    <t>18558.76023</t>
  </si>
  <si>
    <t>28499.89017</t>
  </si>
  <si>
    <t>18789.02027</t>
  </si>
  <si>
    <t>8786.920632</t>
  </si>
  <si>
    <t>23493.74126</t>
  </si>
  <si>
    <t>35101.53419</t>
  </si>
  <si>
    <t>21742.74025</t>
  </si>
  <si>
    <t>29001.00947</t>
  </si>
  <si>
    <t>33550.1016</t>
  </si>
  <si>
    <t>24494.61023</t>
  </si>
  <si>
    <t>22848.57787</t>
  </si>
  <si>
    <t>43251.24582</t>
  </si>
  <si>
    <t>27640.35071</t>
  </si>
  <si>
    <t>3897.375432</t>
  </si>
  <si>
    <t>14604.90396</t>
  </si>
  <si>
    <t>2351.290455</t>
  </si>
  <si>
    <t>53815.21647</t>
  </si>
  <si>
    <t>7604.24825</t>
  </si>
  <si>
    <t>23053.03015</t>
  </si>
  <si>
    <t>35862.00707</t>
  </si>
  <si>
    <t>4050.773011</t>
  </si>
  <si>
    <t>41327.75152</t>
  </si>
  <si>
    <t>22359.52176</t>
  </si>
  <si>
    <t>36247.2705</t>
  </si>
  <si>
    <t>52648.36109</t>
  </si>
  <si>
    <t>70686.40276</t>
  </si>
  <si>
    <t>16886.87692</t>
  </si>
  <si>
    <t>865.9557709</t>
  </si>
  <si>
    <t>7997.801545</t>
  </si>
  <si>
    <t>23484.7364</t>
  </si>
  <si>
    <t>12363.5554</t>
  </si>
  <si>
    <t>62018.052</t>
  </si>
  <si>
    <t>16883.56455</t>
  </si>
  <si>
    <t>23027.83606</t>
  </si>
  <si>
    <t>5258.758369</t>
  </si>
  <si>
    <t>13001.9207</t>
  </si>
  <si>
    <t>43114.75357</t>
  </si>
  <si>
    <t>26636.36459</t>
  </si>
  <si>
    <t>7410.309247</t>
  </si>
  <si>
    <t>15096.25232</t>
  </si>
  <si>
    <t>21163.67878</t>
  </si>
  <si>
    <t>22914.83386</t>
  </si>
  <si>
    <t>33341.71519</t>
  </si>
  <si>
    <t>26113.2806</t>
  </si>
  <si>
    <t>23720.12488</t>
  </si>
  <si>
    <t>2258.017564</t>
  </si>
  <si>
    <t>8559.387059</t>
  </si>
  <si>
    <t>18591.64631</t>
  </si>
  <si>
    <t>12930.30808</t>
  </si>
  <si>
    <t>54521.50605</t>
  </si>
  <si>
    <t>18884.92609</t>
  </si>
  <si>
    <t>44474.06111</t>
  </si>
  <si>
    <t>32842.08121</t>
  </si>
  <si>
    <t>32697.91135</t>
  </si>
  <si>
    <t>30952.24659</t>
  </si>
  <si>
    <t>53088.53284</t>
  </si>
  <si>
    <t>4750.966638</t>
  </si>
  <si>
    <t>30892.81195</t>
  </si>
  <si>
    <t>28733.85461</t>
  </si>
  <si>
    <t>24482.49588</t>
  </si>
  <si>
    <t>30796.98995</t>
  </si>
  <si>
    <t>33870.86009</t>
  </si>
  <si>
    <t>31926.29286</t>
  </si>
  <si>
    <t>19838.77698</t>
  </si>
  <si>
    <t>36097.34142</t>
  </si>
  <si>
    <t>5415.486092</t>
  </si>
  <si>
    <t>4282.845332</t>
  </si>
  <si>
    <t>17824.96545</t>
  </si>
  <si>
    <t>11691.60277</t>
  </si>
  <si>
    <t>4277.634897</t>
  </si>
  <si>
    <t>24849.96127</t>
  </si>
  <si>
    <t>79180.00393</t>
  </si>
  <si>
    <t>70311.03473</t>
  </si>
  <si>
    <t>24129.3975</t>
  </si>
  <si>
    <t>6430.433339</t>
  </si>
  <si>
    <t>22142.67314</t>
  </si>
  <si>
    <t>39638.1034</t>
  </si>
  <si>
    <t>7076.19484</t>
  </si>
  <si>
    <t>6273.368169</t>
  </si>
  <si>
    <t>55350.0101</t>
  </si>
  <si>
    <t>44457.22222</t>
  </si>
  <si>
    <t>34261.00716</t>
  </si>
  <si>
    <t>23474.61856</t>
  </si>
  <si>
    <t>2149.036817</t>
  </si>
  <si>
    <t>6836.929635</t>
  </si>
  <si>
    <t>1395.755212</t>
  </si>
  <si>
    <t>12319.66114</t>
  </si>
  <si>
    <t>23269.91262</t>
  </si>
  <si>
    <t>77506.121</t>
  </si>
  <si>
    <t>47322.40213</t>
  </si>
  <si>
    <t>4203.785619</t>
  </si>
  <si>
    <t>19142.43951</t>
  </si>
  <si>
    <t>45850.57772</t>
  </si>
  <si>
    <t>14847.48889</t>
  </si>
  <si>
    <t>10707.45107</t>
  </si>
  <si>
    <t>6602.606715</t>
  </si>
  <si>
    <t>9990.867978</t>
  </si>
  <si>
    <t>37553.73301</t>
  </si>
  <si>
    <t>2952.477661</t>
  </si>
  <si>
    <t>34997.48368</t>
  </si>
  <si>
    <t>10019.28899</t>
  </si>
  <si>
    <t>1O444.6527170747</t>
  </si>
  <si>
    <t>4787.508572</t>
  </si>
  <si>
    <t>10538.29868</t>
  </si>
  <si>
    <t>9584.274837</t>
  </si>
  <si>
    <t>14885.35507</t>
  </si>
  <si>
    <t>6170.867201</t>
  </si>
  <si>
    <t>35099.59435</t>
  </si>
  <si>
    <t>35344.0723</t>
  </si>
  <si>
    <t>53652.96934</t>
  </si>
  <si>
    <t>41292.28623</t>
  </si>
  <si>
    <t>18781.71423</t>
  </si>
  <si>
    <t>2510.532954</t>
  </si>
  <si>
    <t>9892.811472</t>
  </si>
  <si>
    <t>26200.0378</t>
  </si>
  <si>
    <t>76980.7413</t>
  </si>
  <si>
    <t>25771.53983</t>
  </si>
  <si>
    <t>21952.84933</t>
  </si>
  <si>
    <t>5814.966904</t>
  </si>
  <si>
    <t>17870.93927</t>
  </si>
  <si>
    <t>37660.70209</t>
  </si>
  <si>
    <t>12921.95459</t>
  </si>
  <si>
    <t>38037.44632</t>
  </si>
  <si>
    <t>9620.569456</t>
  </si>
  <si>
    <t>4104.268312</t>
  </si>
  <si>
    <t>12892.86316</t>
  </si>
  <si>
    <t>44665.99527</t>
  </si>
  <si>
    <t>17428.45117</t>
  </si>
  <si>
    <t>13253.93634</t>
  </si>
  <si>
    <t>4115.876653</t>
  </si>
  <si>
    <t>7308.217454</t>
  </si>
  <si>
    <t>65552.43673</t>
  </si>
  <si>
    <t>9351.09371</t>
  </si>
  <si>
    <t>19566.91513</t>
  </si>
  <si>
    <t>68170.27</t>
  </si>
  <si>
    <t>18751.47504</t>
  </si>
  <si>
    <t>11090.9327</t>
  </si>
  <si>
    <t>2638.028631</t>
  </si>
  <si>
    <t>14869.99546</t>
  </si>
  <si>
    <t>48250.31216</t>
  </si>
  <si>
    <t>20080.36169</t>
  </si>
  <si>
    <t>21079.54203</t>
  </si>
  <si>
    <t>20652.41015</t>
  </si>
  <si>
    <t>9626.8342</t>
  </si>
  <si>
    <t>10191.75109</t>
  </si>
  <si>
    <t>23162.75914</t>
  </si>
  <si>
    <t>16705.6659</t>
  </si>
  <si>
    <t>16842.18503</t>
  </si>
  <si>
    <t>18966.20059</t>
  </si>
  <si>
    <t>20958.07255</t>
  </si>
  <si>
    <t>9603.274763</t>
  </si>
  <si>
    <t>2014.444094</t>
  </si>
  <si>
    <t>28627.06874</t>
  </si>
  <si>
    <t>807.5338615</t>
  </si>
  <si>
    <t>31173.1214</t>
  </si>
  <si>
    <t>55540.30094</t>
  </si>
  <si>
    <t>33186.0136</t>
  </si>
  <si>
    <t>1110.050503</t>
  </si>
  <si>
    <t>26835.54323</t>
  </si>
  <si>
    <t>22468.25642</t>
  </si>
  <si>
    <t>16804.4872</t>
  </si>
  <si>
    <t>24865.74712</t>
  </si>
  <si>
    <t>22201.71203</t>
  </si>
  <si>
    <t>17780.14652</t>
  </si>
  <si>
    <t>1576.32875</t>
  </si>
  <si>
    <t>18786.25451</t>
  </si>
  <si>
    <t>3913.130012</t>
  </si>
  <si>
    <t>29531.44593</t>
  </si>
  <si>
    <t>40158.02946</t>
  </si>
  <si>
    <t>19010.34473</t>
  </si>
  <si>
    <t>23209.17771</t>
  </si>
  <si>
    <t>16922.04542</t>
  </si>
  <si>
    <t>25275.40367</t>
  </si>
  <si>
    <t>21339.28358</t>
  </si>
  <si>
    <t>40649.39426</t>
  </si>
  <si>
    <t>18942.70272</t>
  </si>
  <si>
    <t>29512.80526</t>
  </si>
  <si>
    <t>18051.28769</t>
  </si>
  <si>
    <t>11095.82748</t>
  </si>
  <si>
    <t>58240.42239</t>
  </si>
  <si>
    <t>18898.83831</t>
  </si>
  <si>
    <t>20749.33215</t>
  </si>
  <si>
    <t>28458.72713</t>
  </si>
  <si>
    <t>21344.27206</t>
  </si>
  <si>
    <t>17857.37282</t>
  </si>
  <si>
    <t>23332.34266</t>
  </si>
  <si>
    <t>4745.71658</t>
  </si>
  <si>
    <t>8680.203054</t>
  </si>
  <si>
    <t>523.4925797</t>
  </si>
  <si>
    <t>19072.84077</t>
  </si>
  <si>
    <t>29652.64199</t>
  </si>
  <si>
    <t>6943.225702</t>
  </si>
  <si>
    <t>7855.176915</t>
  </si>
  <si>
    <t>36553.51728</t>
  </si>
  <si>
    <t>28957.66064</t>
  </si>
  <si>
    <t>25463.65073</t>
  </si>
  <si>
    <t>31061.82992</t>
  </si>
  <si>
    <t>32665.00194</t>
  </si>
  <si>
    <t>14471.04239</t>
  </si>
  <si>
    <t>42394.53959</t>
  </si>
  <si>
    <t>49168.79497</t>
  </si>
  <si>
    <t>17715.87085</t>
  </si>
  <si>
    <t>22478.84014</t>
  </si>
  <si>
    <t>13189.37999</t>
  </si>
  <si>
    <t>27894.16132</t>
  </si>
  <si>
    <t>37807.97064</t>
  </si>
  <si>
    <t>28781.28734</t>
  </si>
  <si>
    <t>47114.27489</t>
  </si>
  <si>
    <t>13636.72048</t>
  </si>
  <si>
    <t>24119.13178</t>
  </si>
  <si>
    <t>19019.43335</t>
  </si>
  <si>
    <t>57301.5667</t>
  </si>
  <si>
    <t>28768.00506</t>
  </si>
  <si>
    <t>24802.52481</t>
  </si>
  <si>
    <t>34953.81321</t>
  </si>
  <si>
    <t>2611.468391</t>
  </si>
  <si>
    <t>10571.97184</t>
  </si>
  <si>
    <t>46435.94635</t>
  </si>
  <si>
    <t>12038.76478</t>
  </si>
  <si>
    <t>14949.93309</t>
  </si>
  <si>
    <t>25112.18659</t>
  </si>
  <si>
    <t>23971.02799</t>
  </si>
  <si>
    <t>35542.36447</t>
  </si>
  <si>
    <t>4088.392923</t>
  </si>
  <si>
    <t>5350.788573</t>
  </si>
  <si>
    <t>24228.67783</t>
  </si>
  <si>
    <t>22624.25026</t>
  </si>
  <si>
    <t>30347.55014</t>
  </si>
  <si>
    <t>36487.08587</t>
  </si>
  <si>
    <t>24735.81903</t>
  </si>
  <si>
    <t>33286.86968</t>
  </si>
  <si>
    <t>30969.7256</t>
  </si>
  <si>
    <t>2579.579549</t>
  </si>
  <si>
    <t>15951.76046</t>
  </si>
  <si>
    <t>51834.0584</t>
  </si>
  <si>
    <t>3022.874523</t>
  </si>
  <si>
    <t>14528.12719</t>
  </si>
  <si>
    <t>8034.92115</t>
  </si>
  <si>
    <t>43648.57355</t>
  </si>
  <si>
    <t>43228.71659</t>
  </si>
  <si>
    <t>13429.28617</t>
  </si>
  <si>
    <t>572.9388204</t>
  </si>
  <si>
    <t>23882.0305</t>
  </si>
  <si>
    <t>20136.53533</t>
  </si>
  <si>
    <t>40587.73863</t>
  </si>
  <si>
    <t>14653.76105</t>
  </si>
  <si>
    <t>4051.659366</t>
  </si>
  <si>
    <t>51476.60978</t>
  </si>
  <si>
    <t>25119.70519</t>
  </si>
  <si>
    <t>40894.65515</t>
  </si>
  <si>
    <t>15302.27571</t>
  </si>
  <si>
    <t>46048.07444</t>
  </si>
  <si>
    <t>11591.22074</t>
  </si>
  <si>
    <t>44873.21836</t>
  </si>
  <si>
    <t>23779.7583</t>
  </si>
  <si>
    <t>25001.20185</t>
  </si>
  <si>
    <t>17596.33039</t>
  </si>
  <si>
    <t>15833.32893</t>
  </si>
  <si>
    <t>24316.93302</t>
  </si>
  <si>
    <t>16274.40032</t>
  </si>
  <si>
    <t>15039.03992</t>
  </si>
  <si>
    <t>966.7554746</t>
  </si>
  <si>
    <t>39988.77845</t>
  </si>
  <si>
    <t>15222.81824</t>
  </si>
  <si>
    <t>25250.54524</t>
  </si>
  <si>
    <t>26395.13169</t>
  </si>
  <si>
    <t>39942.81723</t>
  </si>
  <si>
    <t>14914.65212</t>
  </si>
  <si>
    <t>15384.89544</t>
  </si>
  <si>
    <t>29028.10212</t>
  </si>
  <si>
    <t>75634.76767</t>
  </si>
  <si>
    <t>24194.87385</t>
  </si>
  <si>
    <t>27029.79089</t>
  </si>
  <si>
    <t>34657.90581</t>
  </si>
  <si>
    <t>38385.65523</t>
  </si>
  <si>
    <t>6914.247513</t>
  </si>
  <si>
    <t>23181.10042</t>
  </si>
  <si>
    <t>8898.615939</t>
  </si>
  <si>
    <t>34446.36857</t>
  </si>
  <si>
    <t>13619.78495</t>
  </si>
  <si>
    <t>1996.829215</t>
  </si>
  <si>
    <t>22444.39817</t>
  </si>
  <si>
    <t>39352.61645</t>
  </si>
  <si>
    <t>19938.3441</t>
  </si>
  <si>
    <t>26555.85293</t>
  </si>
  <si>
    <t>29263.39491</t>
  </si>
  <si>
    <t>13782.13004</t>
  </si>
  <si>
    <t>15101.43082</t>
  </si>
  <si>
    <t>39690.30858</t>
  </si>
  <si>
    <t>22091.18069</t>
  </si>
  <si>
    <t>15626.77159</t>
  </si>
  <si>
    <t>26985.34418</t>
  </si>
  <si>
    <t>38231.7058</t>
  </si>
  <si>
    <t>41657.33821</t>
  </si>
  <si>
    <t>13042.90218</t>
  </si>
  <si>
    <t>24664.11139</t>
  </si>
  <si>
    <t>19645.61593</t>
  </si>
  <si>
    <t>63142.30447</t>
  </si>
  <si>
    <t>19059.74578</t>
  </si>
  <si>
    <t>21070.52615</t>
  </si>
  <si>
    <t>24984.14876</t>
  </si>
  <si>
    <t>23443.75576</t>
  </si>
  <si>
    <t>55902.41114</t>
  </si>
  <si>
    <t>22877.0363</t>
  </si>
  <si>
    <t>3904.035796</t>
  </si>
  <si>
    <t>32491.35692</t>
  </si>
  <si>
    <t>30114.92464</t>
  </si>
  <si>
    <t>14061.0962</t>
  </si>
  <si>
    <t>18833.01939</t>
  </si>
  <si>
    <t>1104.843524</t>
  </si>
  <si>
    <t>46185.07104</t>
  </si>
  <si>
    <t>27120.40069</t>
  </si>
  <si>
    <t>2303.523834</t>
  </si>
  <si>
    <t>19713.77734</t>
  </si>
  <si>
    <t>23120.46033</t>
  </si>
  <si>
    <t>29372.4942</t>
  </si>
  <si>
    <t>2144.810374</t>
  </si>
  <si>
    <t>21348.36696</t>
  </si>
  <si>
    <t>30380.13429</t>
  </si>
  <si>
    <t>6267.310916</t>
  </si>
  <si>
    <t>40285.43388</t>
  </si>
  <si>
    <t>13775.09995</t>
  </si>
  <si>
    <t>13060.14966</t>
  </si>
  <si>
    <t>16757.55391</t>
  </si>
  <si>
    <t>10700.29918</t>
  </si>
  <si>
    <t>21572.8993</t>
  </si>
  <si>
    <t>27006.04434</t>
  </si>
  <si>
    <t>23736.29642</t>
  </si>
  <si>
    <t>13048.30933</t>
  </si>
  <si>
    <t>16504.66409</t>
  </si>
  <si>
    <t>21166.535</t>
  </si>
  <si>
    <t>70034.37275</t>
  </si>
  <si>
    <t>18247.68571</t>
  </si>
  <si>
    <t>38955.58208</t>
  </si>
  <si>
    <t>28738.15764</t>
  </si>
  <si>
    <t>1574.622646</t>
  </si>
  <si>
    <t>9724.634958</t>
  </si>
  <si>
    <t>16395.35745</t>
  </si>
  <si>
    <t>33963.41809</t>
  </si>
  <si>
    <t>63009.95604</t>
  </si>
  <si>
    <t>76292.20151</t>
  </si>
  <si>
    <t>15955.52785</t>
  </si>
  <si>
    <t>23577.93406</t>
  </si>
  <si>
    <t>5277.871555</t>
  </si>
  <si>
    <t>11118.12125</t>
  </si>
  <si>
    <t>19493.53177</t>
  </si>
  <si>
    <t>78956.18592</t>
  </si>
  <si>
    <t>48204.69313</t>
  </si>
  <si>
    <t>28836.97636</t>
  </si>
  <si>
    <t>5705.889942</t>
  </si>
  <si>
    <t>7030.145167</t>
  </si>
  <si>
    <t>13572.70912</t>
  </si>
  <si>
    <t>11381.85937</t>
  </si>
  <si>
    <t>27719.31136</t>
  </si>
  <si>
    <t>16124.70395</t>
  </si>
  <si>
    <t>30755.48755</t>
  </si>
  <si>
    <t>25345.47338</t>
  </si>
  <si>
    <t>29836.70843</t>
  </si>
  <si>
    <t>27328.85048</t>
  </si>
  <si>
    <t>14315.76223</t>
  </si>
  <si>
    <t>3690.182911</t>
  </si>
  <si>
    <t>74562.11574</t>
  </si>
  <si>
    <t>61881.54371</t>
  </si>
  <si>
    <t>67059.02913</t>
  </si>
  <si>
    <t>7807.119927</t>
  </si>
  <si>
    <t>31153.44884</t>
  </si>
  <si>
    <t>5884.534751</t>
  </si>
  <si>
    <t>17638.84408</t>
  </si>
  <si>
    <t>12674.2492</t>
  </si>
  <si>
    <t>15937.0888</t>
  </si>
  <si>
    <t>2578.329241</t>
  </si>
  <si>
    <t>9124.266699</t>
  </si>
  <si>
    <t>14449.6812</t>
  </si>
  <si>
    <t>5747.081432</t>
  </si>
  <si>
    <t>20582.99707</t>
  </si>
  <si>
    <t>478.1600154</t>
  </si>
  <si>
    <t>6485.866318</t>
  </si>
  <si>
    <t>32290.25481</t>
  </si>
  <si>
    <t>3378.95904</t>
  </si>
  <si>
    <t>18574.85004</t>
  </si>
  <si>
    <t>1993.768605</t>
  </si>
  <si>
    <t>12753.47741</t>
  </si>
  <si>
    <t>8587.46379</t>
  </si>
  <si>
    <t>35423.13271</t>
  </si>
  <si>
    <t>12983.33649</t>
  </si>
  <si>
    <t>26893.04463</t>
  </si>
  <si>
    <t>14780.97223</t>
  </si>
  <si>
    <t>22353.41568</t>
  </si>
  <si>
    <t>10425.94999</t>
  </si>
  <si>
    <t>38666.98889</t>
  </si>
  <si>
    <t>20526.0189</t>
  </si>
  <si>
    <t>54418.73514</t>
  </si>
  <si>
    <t>15495.65898</t>
  </si>
  <si>
    <t>7232.363487</t>
  </si>
  <si>
    <t>4009.573031</t>
  </si>
  <si>
    <t>11796.74149</t>
  </si>
  <si>
    <t>12051.31225</t>
  </si>
  <si>
    <t>11897.33468</t>
  </si>
  <si>
    <t>25486.80458</t>
  </si>
  <si>
    <t>23371.68133</t>
  </si>
  <si>
    <t>31930.13628</t>
  </si>
  <si>
    <t>26530.42446</t>
  </si>
  <si>
    <t>42253.40266</t>
  </si>
  <si>
    <t>1412.528472</t>
  </si>
  <si>
    <t>1466.960159</t>
  </si>
  <si>
    <t>10608.84056</t>
  </si>
  <si>
    <t>65297.63994</t>
  </si>
  <si>
    <t>18019.17188</t>
  </si>
  <si>
    <t>24550.749</t>
  </si>
  <si>
    <t>33033.81825</t>
  </si>
  <si>
    <t>13933.95469</t>
  </si>
  <si>
    <t>741.9452899</t>
  </si>
  <si>
    <t>27313.63954</t>
  </si>
  <si>
    <t>17282.35819</t>
  </si>
  <si>
    <t>35363.48892</t>
  </si>
  <si>
    <t>52567.6755</t>
  </si>
  <si>
    <t>1638.564378</t>
  </si>
  <si>
    <t>18369.8548</t>
  </si>
  <si>
    <t>9541.293445</t>
  </si>
  <si>
    <t>30443.63413</t>
  </si>
  <si>
    <t>2134.151085</t>
  </si>
  <si>
    <t>12690.50663</t>
  </si>
  <si>
    <t>3126.235767</t>
  </si>
  <si>
    <t>1755.320947</t>
  </si>
  <si>
    <t>39110.22688</t>
  </si>
  <si>
    <t>16101.69353</t>
  </si>
  <si>
    <t>47611.66134</t>
  </si>
  <si>
    <t>54389.21957</t>
  </si>
  <si>
    <t>26776.24606</t>
  </si>
  <si>
    <t>18873.60175</t>
  </si>
  <si>
    <t>43179.39419</t>
  </si>
  <si>
    <t>17932.89731</t>
  </si>
  <si>
    <t>15038.77505</t>
  </si>
  <si>
    <t>4093.928766</t>
  </si>
  <si>
    <t>25366.55559</t>
  </si>
  <si>
    <t>14291.72008</t>
  </si>
  <si>
    <t>3403.391641</t>
  </si>
  <si>
    <t>8893.204674</t>
  </si>
  <si>
    <t>19066.64859</t>
  </si>
  <si>
    <t>18432.991</t>
  </si>
  <si>
    <t>9805.825997</t>
  </si>
  <si>
    <t>26979.94911</t>
  </si>
  <si>
    <t>18103.70425</t>
  </si>
  <si>
    <t>2465.39017</t>
  </si>
  <si>
    <t>2294.976918</t>
  </si>
  <si>
    <t>1703.670825</t>
  </si>
  <si>
    <t>6346.198479</t>
  </si>
  <si>
    <t>34058.41375</t>
  </si>
  <si>
    <t>10125.17568</t>
  </si>
  <si>
    <t>48904.00957</t>
  </si>
  <si>
    <t>35486.42087</t>
  </si>
  <si>
    <t>38670.8265</t>
  </si>
  <si>
    <t>9004.319763</t>
  </si>
  <si>
    <t>17390.69777</t>
  </si>
  <si>
    <t>35669.34207</t>
  </si>
  <si>
    <t>4438.062668</t>
  </si>
  <si>
    <t>26733.38983</t>
  </si>
  <si>
    <t>30819.26358</t>
  </si>
  <si>
    <t>10324.76918</t>
  </si>
  <si>
    <t>34392.70576</t>
  </si>
  <si>
    <t>6112.188901</t>
  </si>
  <si>
    <t>41215.60166</t>
  </si>
  <si>
    <t>6117.937269</t>
  </si>
  <si>
    <t>72960.65856</t>
  </si>
  <si>
    <t>35962.63514</t>
  </si>
  <si>
    <t>43200.41528</t>
  </si>
  <si>
    <t>15491.986</t>
  </si>
  <si>
    <t>34034.59056</t>
  </si>
  <si>
    <t>6288.116944</t>
  </si>
  <si>
    <t>3881.214605</t>
  </si>
  <si>
    <t>35565.46415</t>
  </si>
  <si>
    <t>22768.74245</t>
  </si>
  <si>
    <t>19631.97952</t>
  </si>
  <si>
    <t>34275.80824</t>
  </si>
  <si>
    <t>13287.39844</t>
  </si>
  <si>
    <t>2426.367298</t>
  </si>
  <si>
    <t>35876.27965</t>
  </si>
  <si>
    <t>3022.821977</t>
  </si>
  <si>
    <t>16678.46595</t>
  </si>
  <si>
    <t>23553.38321</t>
  </si>
  <si>
    <t>3710.662798</t>
  </si>
  <si>
    <t>22942.37953</t>
  </si>
  <si>
    <t>37895.49644</t>
  </si>
  <si>
    <t>29924.12877</t>
  </si>
  <si>
    <t>14815.35088</t>
  </si>
  <si>
    <t>2585.162379</t>
  </si>
  <si>
    <t>3316.735213</t>
  </si>
  <si>
    <t>31645.19714</t>
  </si>
  <si>
    <t>6918.318527</t>
  </si>
  <si>
    <t>22076.52891</t>
  </si>
  <si>
    <t>15023.2795</t>
  </si>
  <si>
    <t>16896.41722</t>
  </si>
  <si>
    <t>19932.08008</t>
  </si>
  <si>
    <t>41626.67345</t>
  </si>
  <si>
    <t>34777.69943</t>
  </si>
  <si>
    <t>14224.1824</t>
  </si>
  <si>
    <t>33208.31728</t>
  </si>
  <si>
    <t>4204.654121</t>
  </si>
  <si>
    <t>13910.6345</t>
  </si>
  <si>
    <t>20385.53776</t>
  </si>
  <si>
    <t>3143.958118</t>
  </si>
  <si>
    <t>9934.138782</t>
  </si>
  <si>
    <t>6587.96236</t>
  </si>
  <si>
    <t>27830.90485</t>
  </si>
  <si>
    <t>15896.53489</t>
  </si>
  <si>
    <t>23982.20156</t>
  </si>
  <si>
    <t>7683.325579</t>
  </si>
  <si>
    <t>34178.57401</t>
  </si>
  <si>
    <t>44518.84445</t>
  </si>
  <si>
    <t>43639.08373</t>
  </si>
  <si>
    <t>18062.341</t>
  </si>
  <si>
    <t>4741.615339</t>
  </si>
  <si>
    <t>18338.66399</t>
  </si>
  <si>
    <t>23848.29518</t>
  </si>
  <si>
    <t>6659.670879</t>
  </si>
  <si>
    <t>72888.80279</t>
  </si>
  <si>
    <t>12765.75689</t>
  </si>
  <si>
    <t>30491.05157</t>
  </si>
  <si>
    <t>15131.24833</t>
  </si>
  <si>
    <t>17630.39132</t>
  </si>
  <si>
    <t>57231.55044</t>
  </si>
  <si>
    <t>33927.6828</t>
  </si>
  <si>
    <t>26350.12315</t>
  </si>
  <si>
    <t>20329.77103</t>
  </si>
  <si>
    <t>2189.777771</t>
  </si>
  <si>
    <t>37650.92381</t>
  </si>
  <si>
    <t>7847.654963</t>
  </si>
  <si>
    <t>11670.23309</t>
  </si>
  <si>
    <t>33990.47997</t>
  </si>
  <si>
    <t>30174.0394</t>
  </si>
  <si>
    <t>7339.953878</t>
  </si>
  <si>
    <t>24987.14957</t>
  </si>
  <si>
    <t>27326.68219</t>
  </si>
  <si>
    <t>37322.79288</t>
  </si>
  <si>
    <t>17012.19989</t>
  </si>
  <si>
    <t>3426.486887</t>
  </si>
  <si>
    <t>27836.88144</t>
  </si>
  <si>
    <t>37341.40966</t>
  </si>
  <si>
    <t>1982.279966</t>
  </si>
  <si>
    <t>30464.92469</t>
  </si>
  <si>
    <t>21994.20922</t>
  </si>
  <si>
    <t>57804.57073</t>
  </si>
  <si>
    <t>21526.31384</t>
  </si>
  <si>
    <t>3530.1704</t>
  </si>
  <si>
    <t>22207.16102</t>
  </si>
  <si>
    <t>18298.38853</t>
  </si>
  <si>
    <t>11792.20054</t>
  </si>
  <si>
    <t>28853.21618</t>
  </si>
  <si>
    <t>15496.0122</t>
  </si>
  <si>
    <t>14431.90267</t>
  </si>
  <si>
    <t>16104.56844</t>
  </si>
  <si>
    <t>43593.69542</t>
  </si>
  <si>
    <t>4425.697795</t>
  </si>
  <si>
    <t>3316.59993</t>
  </si>
  <si>
    <t>22715.69224</t>
  </si>
  <si>
    <t>35185.20094</t>
  </si>
  <si>
    <t>16127.11794</t>
  </si>
  <si>
    <t>33445.89432</t>
  </si>
  <si>
    <t>11689.29369</t>
  </si>
  <si>
    <t>8034.773054</t>
  </si>
  <si>
    <t>30036.29348</t>
  </si>
  <si>
    <t>41975.01834</t>
  </si>
  <si>
    <t>13617.28717</t>
  </si>
  <si>
    <t>11531.01138</t>
  </si>
  <si>
    <t>17553.6646</t>
  </si>
  <si>
    <t>27169.4141</t>
  </si>
  <si>
    <t>13119.18795</t>
  </si>
  <si>
    <t>9362.015367</t>
  </si>
  <si>
    <t>44121.80369</t>
  </si>
  <si>
    <t>11790.40394</t>
  </si>
  <si>
    <t>61876.09989</t>
  </si>
  <si>
    <t>36471.30881</t>
  </si>
  <si>
    <t>31258.13268</t>
  </si>
  <si>
    <t>35140.64478</t>
  </si>
  <si>
    <t>19358.16576</t>
  </si>
  <si>
    <t>21820.8012</t>
  </si>
  <si>
    <t>11573.56207</t>
  </si>
  <si>
    <t>7803.867722</t>
  </si>
  <si>
    <t>51146.94723</t>
  </si>
  <si>
    <t>42112.85344</t>
  </si>
  <si>
    <t>12906.35968</t>
  </si>
  <si>
    <t>26126.31711</t>
  </si>
  <si>
    <t>4067.2954</t>
  </si>
  <si>
    <t>19449.37979</t>
  </si>
  <si>
    <t>31963.8531</t>
  </si>
  <si>
    <t>74720.08203</t>
  </si>
  <si>
    <t>45829.91382</t>
  </si>
  <si>
    <t>29041.60086</t>
  </si>
  <si>
    <t>20280.91104</t>
  </si>
  <si>
    <t>7660.476061</t>
  </si>
  <si>
    <t>47627.47505</t>
  </si>
  <si>
    <t>33306.40141</t>
  </si>
  <si>
    <t>21469.54507</t>
  </si>
  <si>
    <t>38200.93773</t>
  </si>
  <si>
    <t>36045.92187</t>
  </si>
  <si>
    <t>24864.79403</t>
  </si>
  <si>
    <t>29626.06918</t>
  </si>
  <si>
    <t>31757.6492</t>
  </si>
  <si>
    <t>21563.77903</t>
  </si>
  <si>
    <t>33674.32151</t>
  </si>
  <si>
    <t>33647.54241</t>
  </si>
  <si>
    <t>5650.2973</t>
  </si>
  <si>
    <t>3198.831301</t>
  </si>
  <si>
    <t>34410.99399</t>
  </si>
  <si>
    <t>12251.36611</t>
  </si>
  <si>
    <t>5649.518428</t>
  </si>
  <si>
    <t>15806.79438</t>
  </si>
  <si>
    <t>10841.94516</t>
  </si>
  <si>
    <t>18521.00997</t>
  </si>
  <si>
    <t>19692.81364</t>
  </si>
  <si>
    <t>23919.44798</t>
  </si>
  <si>
    <t>16369.00399</t>
  </si>
  <si>
    <t>44685.57105</t>
  </si>
  <si>
    <t>24601.44283</t>
  </si>
  <si>
    <t>58161.33991</t>
  </si>
  <si>
    <t>2302.224477</t>
  </si>
  <si>
    <t>43637.36707</t>
  </si>
  <si>
    <t>15760.28837</t>
  </si>
  <si>
    <t>7621.872308</t>
  </si>
  <si>
    <t>32609.68077</t>
  </si>
  <si>
    <t>40478.24041</t>
  </si>
  <si>
    <t>19989.39862</t>
  </si>
  <si>
    <t>22412.0574</t>
  </si>
  <si>
    <t>37081.31467</t>
  </si>
  <si>
    <t>3244.968488</t>
  </si>
  <si>
    <t>63812.23491</t>
  </si>
  <si>
    <t>5324.372524</t>
  </si>
  <si>
    <t>23442.48228</t>
  </si>
  <si>
    <t>11943.65802</t>
  </si>
  <si>
    <t>31853.13295</t>
  </si>
  <si>
    <t>22804.97837</t>
  </si>
  <si>
    <t>17064.46439</t>
  </si>
  <si>
    <t>13706.74327</t>
  </si>
  <si>
    <t>3235.243343</t>
  </si>
  <si>
    <t>21140.00231</t>
  </si>
  <si>
    <t>61879.19939</t>
  </si>
  <si>
    <t>32051.55565</t>
  </si>
  <si>
    <t>21001.00149</t>
  </si>
  <si>
    <t>21482.29795</t>
  </si>
  <si>
    <t>4699.293854</t>
  </si>
  <si>
    <t>29016.30286</t>
  </si>
  <si>
    <t>3872.336627</t>
  </si>
  <si>
    <t>10705.2908</t>
  </si>
  <si>
    <t>2176.202095</t>
  </si>
  <si>
    <t>42180.29514</t>
  </si>
  <si>
    <t>12473.88644</t>
  </si>
  <si>
    <t>7516.472208</t>
  </si>
  <si>
    <t>23468.785</t>
  </si>
  <si>
    <t>16514.20347</t>
  </si>
  <si>
    <t>46631.02968</t>
  </si>
  <si>
    <t>20725.83239</t>
  </si>
  <si>
    <t>13639.9196</t>
  </si>
  <si>
    <t>15050.1179</t>
  </si>
  <si>
    <t>4669.605968</t>
  </si>
  <si>
    <t>27594.90908</t>
  </si>
  <si>
    <t>40143.73692</t>
  </si>
  <si>
    <t>30615.43846</t>
  </si>
  <si>
    <t>28027.4792</t>
  </si>
  <si>
    <t>2491.188807</t>
  </si>
  <si>
    <t>33535.76645</t>
  </si>
  <si>
    <t>15673.56453</t>
  </si>
  <si>
    <t>21008.79457</t>
  </si>
  <si>
    <t>39415.78694</t>
  </si>
  <si>
    <t>4109.646631</t>
  </si>
  <si>
    <t>14846.13417</t>
  </si>
  <si>
    <t>44283.16055</t>
  </si>
  <si>
    <t>14360.20345</t>
  </si>
  <si>
    <t>9743.523033</t>
  </si>
  <si>
    <t>19301.77748</t>
  </si>
  <si>
    <t>13523.15395</t>
  </si>
  <si>
    <t>52779.45992</t>
  </si>
  <si>
    <t>48050.77651</t>
  </si>
  <si>
    <t>12172.077</t>
  </si>
  <si>
    <t>9120.375206</t>
  </si>
  <si>
    <t>46773.07789</t>
  </si>
  <si>
    <t>4302.697299</t>
  </si>
  <si>
    <t>22847.85577</t>
  </si>
  <si>
    <t>6007.649398</t>
  </si>
  <si>
    <t>42599.42038</t>
  </si>
  <si>
    <t>9011.926103</t>
  </si>
  <si>
    <t>51438.58104</t>
  </si>
  <si>
    <t>38147.52326</t>
  </si>
  <si>
    <t>2117.234373</t>
  </si>
  <si>
    <t>3309.210573</t>
  </si>
  <si>
    <t>32454.40635</t>
  </si>
  <si>
    <t>15063.90251</t>
  </si>
  <si>
    <t>25254.03798</t>
  </si>
  <si>
    <t>16472.32821</t>
  </si>
  <si>
    <t>15281.47284</t>
  </si>
  <si>
    <t>18246.15108</t>
  </si>
  <si>
    <t>20876.79508</t>
  </si>
  <si>
    <t>1546.531005</t>
  </si>
  <si>
    <t>1091.657345</t>
  </si>
  <si>
    <t>31526.11244</t>
  </si>
  <si>
    <t>2597.935512</t>
  </si>
  <si>
    <t>42756.3438</t>
  </si>
  <si>
    <t>26054.77458</t>
  </si>
  <si>
    <t>16858.16083</t>
  </si>
  <si>
    <t>6387.396886</t>
  </si>
  <si>
    <t>23151.15399</t>
  </si>
  <si>
    <t>29506.11959</t>
  </si>
  <si>
    <t>26040.40417</t>
  </si>
  <si>
    <t>1482.86691</t>
  </si>
  <si>
    <t>40068.29506</t>
  </si>
  <si>
    <t>7413.340612</t>
  </si>
  <si>
    <t>30673.7719</t>
  </si>
  <si>
    <t>21771.89075</t>
  </si>
  <si>
    <t>67153.624</t>
  </si>
  <si>
    <t>38575.17448</t>
  </si>
  <si>
    <t>18906.5994</t>
  </si>
  <si>
    <t>25766.09187</t>
  </si>
  <si>
    <t>17093.08139</t>
  </si>
  <si>
    <t>21531.02498</t>
  </si>
  <si>
    <t>38613.33128</t>
  </si>
  <si>
    <t>13835.03817</t>
  </si>
  <si>
    <t>43549.71492</t>
  </si>
  <si>
    <t>20910.68798</t>
  </si>
  <si>
    <t>26222.74513</t>
  </si>
  <si>
    <t>23012.90728</t>
  </si>
  <si>
    <t>7353.877246</t>
  </si>
  <si>
    <t>27976.05694</t>
  </si>
  <si>
    <t>6856.392836</t>
  </si>
  <si>
    <t>16151.68857</t>
  </si>
  <si>
    <t>51586.34195</t>
  </si>
  <si>
    <t>20875.7303</t>
  </si>
  <si>
    <t>58345.04566</t>
  </si>
  <si>
    <t>20791.03982</t>
  </si>
  <si>
    <t>19488.05822</t>
  </si>
  <si>
    <t>6041.296794</t>
  </si>
  <si>
    <t>22358.08812</t>
  </si>
  <si>
    <t>11540.6156</t>
  </si>
  <si>
    <t>10628.97371</t>
  </si>
  <si>
    <t>28060.93793</t>
  </si>
  <si>
    <t>27253.25583</t>
  </si>
  <si>
    <t>33590.45689</t>
  </si>
  <si>
    <t>63625.3722</t>
  </si>
  <si>
    <t>15758.65757</t>
  </si>
  <si>
    <t>48484.10405</t>
  </si>
  <si>
    <t>1120.650352</t>
  </si>
  <si>
    <t>14344.59442</t>
  </si>
  <si>
    <t>24009.09833</t>
  </si>
  <si>
    <t>15299.0451</t>
  </si>
  <si>
    <t>21903.74007</t>
  </si>
  <si>
    <t>22516.32564</t>
  </si>
  <si>
    <t>8031.41663</t>
  </si>
  <si>
    <t>54769.40235</t>
  </si>
  <si>
    <t>19389.73715</t>
  </si>
  <si>
    <t>25748.57318</t>
  </si>
  <si>
    <t>22948.22889</t>
  </si>
  <si>
    <t>18233.15228</t>
  </si>
  <si>
    <t>15882.05458</t>
  </si>
  <si>
    <t>31979.82301</t>
  </si>
  <si>
    <t>59273.3691</t>
  </si>
  <si>
    <t>10755.46302</t>
  </si>
  <si>
    <t>4378.566271</t>
  </si>
  <si>
    <t>15636.34879</t>
  </si>
  <si>
    <t>4013.329897</t>
  </si>
  <si>
    <t>51828.99207</t>
  </si>
  <si>
    <t>18908.9492</t>
  </si>
  <si>
    <t>10116.05144</t>
  </si>
  <si>
    <t>21437.98782</t>
  </si>
  <si>
    <t>21232.08694</t>
  </si>
  <si>
    <t>2811.198833</t>
  </si>
  <si>
    <t>55449.03469</t>
  </si>
  <si>
    <t>14045.48596</t>
  </si>
  <si>
    <t>49576.17164</t>
  </si>
  <si>
    <t>15913.16015</t>
  </si>
  <si>
    <t>29633.6379</t>
  </si>
  <si>
    <t>12940.36418</t>
  </si>
  <si>
    <t>40191.93611</t>
  </si>
  <si>
    <t>18813.36507</t>
  </si>
  <si>
    <t>5887.598431</t>
  </si>
  <si>
    <t>43741.94711</t>
  </si>
  <si>
    <t>11026.92521</t>
  </si>
  <si>
    <t>1154.590831</t>
  </si>
  <si>
    <t>1899.175964</t>
  </si>
  <si>
    <t>15555.37205</t>
  </si>
  <si>
    <t>20495.30875</t>
  </si>
  <si>
    <t>28335.82885</t>
  </si>
  <si>
    <t>24617.22002</t>
  </si>
  <si>
    <t>3512.890253</t>
  </si>
  <si>
    <t>15068.94921</t>
  </si>
  <si>
    <t>49223.80431</t>
  </si>
  <si>
    <t>26409.95725</t>
  </si>
  <si>
    <t>8392.66883</t>
  </si>
  <si>
    <t>59259.34726</t>
  </si>
  <si>
    <t>28363.83449</t>
  </si>
  <si>
    <t>17895.51835</t>
  </si>
  <si>
    <t>16167.8782</t>
  </si>
  <si>
    <t>19416.80483</t>
  </si>
  <si>
    <t>36557.16854</t>
  </si>
  <si>
    <t>24555.52383</t>
  </si>
  <si>
    <t>37881.00272</t>
  </si>
  <si>
    <t>13410.07604</t>
  </si>
  <si>
    <t>63370.39601</t>
  </si>
  <si>
    <t>8670.702629</t>
  </si>
  <si>
    <t>26205.50314</t>
  </si>
  <si>
    <t>31094.77313</t>
  </si>
  <si>
    <t>55113.48466</t>
  </si>
  <si>
    <t>24024.08742</t>
  </si>
  <si>
    <t>25744.64138</t>
  </si>
  <si>
    <t>12372.23324</t>
  </si>
  <si>
    <t>31274.40734</t>
  </si>
  <si>
    <t>4303.27921</t>
  </si>
  <si>
    <t>37200.16563</t>
  </si>
  <si>
    <t>56125.66717</t>
  </si>
  <si>
    <t>57410.15411</t>
  </si>
  <si>
    <t>8569.474551</t>
  </si>
  <si>
    <t>45286.56193</t>
  </si>
  <si>
    <t>42028.05118</t>
  </si>
  <si>
    <t>22424.00793</t>
  </si>
  <si>
    <t>2064.416322</t>
  </si>
  <si>
    <t>52016.10552</t>
  </si>
  <si>
    <t>33261.73223</t>
  </si>
  <si>
    <t>23937.55885</t>
  </si>
  <si>
    <t>40293.2847</t>
  </si>
  <si>
    <t>24666.27308</t>
  </si>
  <si>
    <t>22277.71574</t>
  </si>
  <si>
    <t>50652.15398</t>
  </si>
  <si>
    <t>16737.73416</t>
  </si>
  <si>
    <t>7084.923602</t>
  </si>
  <si>
    <t>16590.66922</t>
  </si>
  <si>
    <t>9475.373124</t>
  </si>
  <si>
    <t>13253.68114</t>
  </si>
  <si>
    <t>2964.613222</t>
  </si>
  <si>
    <t>67493.86218</t>
  </si>
  <si>
    <t>13599.99264</t>
  </si>
  <si>
    <t>18838.06491</t>
  </si>
  <si>
    <t>13028.92991</t>
  </si>
  <si>
    <t>37769.35794</t>
  </si>
  <si>
    <t>29047.1798</t>
  </si>
  <si>
    <t>33360.63229</t>
  </si>
  <si>
    <t>14357.40818</t>
  </si>
  <si>
    <t>4250.845895</t>
  </si>
  <si>
    <t>30984.3899</t>
  </si>
  <si>
    <t>28729.29419</t>
  </si>
  <si>
    <t>58371.3297</t>
  </si>
  <si>
    <t>40785.13659</t>
  </si>
  <si>
    <t>5960.336696</t>
  </si>
  <si>
    <t>9769.082727</t>
  </si>
  <si>
    <t>16178.06849</t>
  </si>
  <si>
    <t>6161.836989</t>
  </si>
  <si>
    <t>38045.79464</t>
  </si>
  <si>
    <t>21171.70467</t>
  </si>
  <si>
    <t>19507.4066</t>
  </si>
  <si>
    <t>8749.515608</t>
  </si>
  <si>
    <t>12862.52156</t>
  </si>
  <si>
    <t>26823.97288</t>
  </si>
  <si>
    <t>34729.8718</t>
  </si>
  <si>
    <t>24503.43098</t>
  </si>
  <si>
    <t>30006.24012</t>
  </si>
  <si>
    <t>20050.75147</t>
  </si>
  <si>
    <t>28462.12938</t>
  </si>
  <si>
    <t>2774.552374</t>
  </si>
  <si>
    <t>7765.329204</t>
  </si>
  <si>
    <t>25185.77581</t>
  </si>
  <si>
    <t>55899.13361</t>
  </si>
  <si>
    <t>30911.05218</t>
  </si>
  <si>
    <t>25143.85586</t>
  </si>
  <si>
    <t>12640.52216</t>
  </si>
  <si>
    <t>2636.918596</t>
  </si>
  <si>
    <t>31390.00346</t>
  </si>
  <si>
    <t>25617.37183</t>
  </si>
  <si>
    <t>28321.34537</t>
  </si>
  <si>
    <t>20504.82477</t>
  </si>
  <si>
    <t>16025.50109</t>
  </si>
  <si>
    <t>75184.35619</t>
  </si>
  <si>
    <t>39798.63662</t>
  </si>
  <si>
    <t>23180.86634</t>
  </si>
  <si>
    <t>20392.18154</t>
  </si>
  <si>
    <t>49782.36317</t>
  </si>
  <si>
    <t>8250.213742</t>
  </si>
  <si>
    <t>3296.911528</t>
  </si>
  <si>
    <t>976.7176129</t>
  </si>
  <si>
    <t>14602.59096</t>
  </si>
  <si>
    <t>33520.31803</t>
  </si>
  <si>
    <t>12863.78203</t>
  </si>
  <si>
    <t>4775.527358</t>
  </si>
  <si>
    <t>77633.90217</t>
  </si>
  <si>
    <t>4526.789446</t>
  </si>
  <si>
    <t>16100.48869</t>
  </si>
  <si>
    <t>32034.49609</t>
  </si>
  <si>
    <t>1987.644661</t>
  </si>
  <si>
    <t>23417.61382</t>
  </si>
  <si>
    <t>28881.9095</t>
  </si>
  <si>
    <t>11219.46099</t>
  </si>
  <si>
    <t>11803.94856</t>
  </si>
  <si>
    <t>33736.85897</t>
  </si>
  <si>
    <t>3669.095853</t>
  </si>
  <si>
    <t>20067.85457</t>
  </si>
  <si>
    <t>29039.46572</t>
  </si>
  <si>
    <t>15140.22052</t>
  </si>
  <si>
    <t>22135.61753</t>
  </si>
  <si>
    <t>4033.627698</t>
  </si>
  <si>
    <t>19653.98502</t>
  </si>
  <si>
    <t>30308.77189</t>
  </si>
  <si>
    <t>33169.72608</t>
  </si>
  <si>
    <t>13056.70783</t>
  </si>
  <si>
    <t>22931.87802</t>
  </si>
  <si>
    <t>50735.28971</t>
  </si>
  <si>
    <t>7715.791809</t>
  </si>
  <si>
    <t>14582.57632</t>
  </si>
  <si>
    <t>46741.10071</t>
  </si>
  <si>
    <t>38359.89781</t>
  </si>
  <si>
    <t>61387.79309</t>
  </si>
  <si>
    <t>20199.43979</t>
  </si>
  <si>
    <t>36997.23911</t>
  </si>
  <si>
    <t>13729.22276</t>
  </si>
  <si>
    <t>7348.729996</t>
  </si>
  <si>
    <t>8817.653686</t>
  </si>
  <si>
    <t>79078.8417</t>
  </si>
  <si>
    <t>65106.3189</t>
  </si>
  <si>
    <t>28464.00953</t>
  </si>
  <si>
    <t>12220.65611</t>
  </si>
  <si>
    <t>2250.349707</t>
  </si>
  <si>
    <t>43723.19489</t>
  </si>
  <si>
    <t>68819.71509</t>
  </si>
  <si>
    <t>31434.56304</t>
  </si>
  <si>
    <t>12602.95138</t>
  </si>
  <si>
    <t>22109.4263</t>
  </si>
  <si>
    <t>59569.5414</t>
  </si>
  <si>
    <t>10223.31431</t>
  </si>
  <si>
    <t>33141.77428</t>
  </si>
  <si>
    <t>8235.71094</t>
  </si>
  <si>
    <t>16683.95821</t>
  </si>
  <si>
    <t>11625.54174</t>
  </si>
  <si>
    <t>9888.654278</t>
  </si>
  <si>
    <t>16685.10743</t>
  </si>
  <si>
    <t>50031.31883</t>
  </si>
  <si>
    <t>17940.48659</t>
  </si>
  <si>
    <t>67748.18184</t>
  </si>
  <si>
    <t>18392.19198</t>
  </si>
  <si>
    <t>52889.55602</t>
  </si>
  <si>
    <t>14282.04202</t>
  </si>
  <si>
    <t>1561.798789</t>
  </si>
  <si>
    <t>15133.39401</t>
  </si>
  <si>
    <t>3429.001268</t>
  </si>
  <si>
    <t>22377.73843</t>
  </si>
  <si>
    <t>6216.645668</t>
  </si>
  <si>
    <t>7097.779782</t>
  </si>
  <si>
    <t>23845.31787</t>
  </si>
  <si>
    <t>26958.68742</t>
  </si>
  <si>
    <t>17480.79143</t>
  </si>
  <si>
    <t>15590.45134</t>
  </si>
  <si>
    <t>26494.43579</t>
  </si>
  <si>
    <t>19358.1027</t>
  </si>
  <si>
    <t>3446.252121</t>
  </si>
  <si>
    <t>12760.72506</t>
  </si>
  <si>
    <t>34286.76975</t>
  </si>
  <si>
    <t>14733.62367</t>
  </si>
  <si>
    <t>11992.86865</t>
  </si>
  <si>
    <t>40706.49967</t>
  </si>
  <si>
    <t>39475.26445</t>
  </si>
  <si>
    <t>6786.675496</t>
  </si>
  <si>
    <t>40218.31097</t>
  </si>
  <si>
    <t>3222.808308</t>
  </si>
  <si>
    <t>34006.33228</t>
  </si>
  <si>
    <t>18889.33298</t>
  </si>
  <si>
    <t>6429.714676</t>
  </si>
  <si>
    <t>15023.12713</t>
  </si>
  <si>
    <t>23332.49451</t>
  </si>
  <si>
    <t>11379.87507</t>
  </si>
  <si>
    <t>35747.6463</t>
  </si>
  <si>
    <t>32249.46812</t>
  </si>
  <si>
    <t>20836.268</t>
  </si>
  <si>
    <t>2549.026505</t>
  </si>
  <si>
    <t>16172.27056</t>
  </si>
  <si>
    <t>6495.761636</t>
  </si>
  <si>
    <t>48323.08981</t>
  </si>
  <si>
    <t>16749.90877</t>
  </si>
  <si>
    <t>9025.853615</t>
  </si>
  <si>
    <t>52087.2549</t>
  </si>
  <si>
    <t>26195.32376</t>
  </si>
  <si>
    <t>65034.53408</t>
  </si>
  <si>
    <t>5258.42062</t>
  </si>
  <si>
    <t>6994.656093</t>
  </si>
  <si>
    <t>29025.15733</t>
  </si>
  <si>
    <t>26033.04934</t>
  </si>
  <si>
    <t>18677.70515</t>
  </si>
  <si>
    <t>49356.40851</t>
  </si>
  <si>
    <t>43974.64655</t>
  </si>
  <si>
    <t>13026.07154</t>
  </si>
  <si>
    <t>36868.22578</t>
  </si>
  <si>
    <t>8917.459093</t>
  </si>
  <si>
    <t>5345.430973</t>
  </si>
  <si>
    <t>11957.69934</t>
  </si>
  <si>
    <t>25404.03876</t>
  </si>
  <si>
    <t>19802.79519</t>
  </si>
  <si>
    <t>20791.96937</t>
  </si>
  <si>
    <t>4014.055858</t>
  </si>
  <si>
    <t>20919.81833</t>
  </si>
  <si>
    <t>27609.0843</t>
  </si>
  <si>
    <t>13121.33568</t>
  </si>
  <si>
    <t>23909.2568</t>
  </si>
  <si>
    <t>59775.10505</t>
  </si>
  <si>
    <t>28133.51935</t>
  </si>
  <si>
    <t>14481.32373</t>
  </si>
  <si>
    <t>65985.53001</t>
  </si>
  <si>
    <t>63606.72968</t>
  </si>
  <si>
    <t>17424.32148</t>
  </si>
  <si>
    <t>35430.90372</t>
  </si>
  <si>
    <t>25375.57039</t>
  </si>
  <si>
    <t>19493.95763</t>
  </si>
  <si>
    <t>51380.38269</t>
  </si>
  <si>
    <t>3459.317085</t>
  </si>
  <si>
    <t>20243.69687</t>
  </si>
  <si>
    <t>23293.78475</t>
  </si>
  <si>
    <t>14544.90182</t>
  </si>
  <si>
    <t>49376.65442</t>
  </si>
  <si>
    <t>17033.00779</t>
  </si>
  <si>
    <t>59880.10021</t>
  </si>
  <si>
    <t>5850.266076</t>
  </si>
  <si>
    <t>20037.07318</t>
  </si>
  <si>
    <t>16983.9879</t>
  </si>
  <si>
    <t>23352.68299</t>
  </si>
  <si>
    <t>12460.88527</t>
  </si>
  <si>
    <t>13298.9911</t>
  </si>
  <si>
    <t>20668.81422</t>
  </si>
  <si>
    <t>24295.44279</t>
  </si>
  <si>
    <t>18098.69131</t>
  </si>
  <si>
    <t>41739.15788</t>
  </si>
  <si>
    <t>70630.29192</t>
  </si>
  <si>
    <t>39152.97363</t>
  </si>
  <si>
    <t>33996.62724</t>
  </si>
  <si>
    <t>23643.15481</t>
  </si>
  <si>
    <t>5459.411695</t>
  </si>
  <si>
    <t>19139.16777</t>
  </si>
  <si>
    <t>27887.47314</t>
  </si>
  <si>
    <t>8139.58928</t>
  </si>
  <si>
    <t>6131.111025</t>
  </si>
  <si>
    <t>21741.45615</t>
  </si>
  <si>
    <t>33578.72782</t>
  </si>
  <si>
    <t>46265.49722</t>
  </si>
  <si>
    <t>10685.19567</t>
  </si>
  <si>
    <t>20215.02564</t>
  </si>
  <si>
    <t>35829.75324</t>
  </si>
  <si>
    <t>23992.2465</t>
  </si>
  <si>
    <t>29142.06545</t>
  </si>
  <si>
    <t>16292.16359</t>
  </si>
  <si>
    <t>7020.462331</t>
  </si>
  <si>
    <t>42859.4799</t>
  </si>
  <si>
    <t>2760.631229</t>
  </si>
  <si>
    <t>23235.21015</t>
  </si>
  <si>
    <t>8343.4003</t>
  </si>
  <si>
    <t>2102.972917</t>
  </si>
  <si>
    <t>38132.17036</t>
  </si>
  <si>
    <t>24463.12753</t>
  </si>
  <si>
    <t>15517.67979</t>
  </si>
  <si>
    <t>7201.924311</t>
  </si>
  <si>
    <t>20984.94103</t>
  </si>
  <si>
    <t>17663.24204</t>
  </si>
  <si>
    <t>8869.563893</t>
  </si>
  <si>
    <t>7261.921668</t>
  </si>
  <si>
    <t>33809.7595</t>
  </si>
  <si>
    <t>27521.55147</t>
  </si>
  <si>
    <t>10474.8721</t>
  </si>
  <si>
    <t>5183.788647</t>
  </si>
  <si>
    <t>19503.67244</t>
  </si>
  <si>
    <t>12189.40336</t>
  </si>
  <si>
    <t>34690.7541</t>
  </si>
  <si>
    <t>10045.82957</t>
  </si>
  <si>
    <t>30097.33889</t>
  </si>
  <si>
    <t>19868.94889</t>
  </si>
  <si>
    <t>7114.291049</t>
  </si>
  <si>
    <t>29023.1304</t>
  </si>
  <si>
    <t>19987.17106</t>
  </si>
  <si>
    <t>30090.09846</t>
  </si>
  <si>
    <t>48711.9256</t>
  </si>
  <si>
    <t>67981.04484</t>
  </si>
  <si>
    <t>15306.54361</t>
  </si>
  <si>
    <t>38754.42676</t>
  </si>
  <si>
    <t>18361.94524</t>
  </si>
  <si>
    <t>29577.50554</t>
  </si>
  <si>
    <t>45912.05356</t>
  </si>
  <si>
    <t>13631.52379</t>
  </si>
  <si>
    <t>55072.87167</t>
  </si>
  <si>
    <t>16419.61431</t>
  </si>
  <si>
    <t>31060.11916</t>
  </si>
  <si>
    <t>17970.68453</t>
  </si>
  <si>
    <t>13155.53937</t>
  </si>
  <si>
    <t>27706.13753</t>
  </si>
  <si>
    <t>9418.522925</t>
  </si>
  <si>
    <t>9342.980248</t>
  </si>
  <si>
    <t>35050.26716</t>
  </si>
  <si>
    <t>16050.03392</t>
  </si>
  <si>
    <t>5413.964156</t>
  </si>
  <si>
    <t>29612.81833</t>
  </si>
  <si>
    <t>18968.588</t>
  </si>
  <si>
    <t>5784.054343</t>
  </si>
  <si>
    <t>27510.86922</t>
  </si>
  <si>
    <t>9263.759778</t>
  </si>
  <si>
    <t>14707.78698</t>
  </si>
  <si>
    <t>20542.81764</t>
  </si>
  <si>
    <t>18564.4059</t>
  </si>
  <si>
    <t>7086.794486</t>
  </si>
  <si>
    <t>24219.22743</t>
  </si>
  <si>
    <t>30628.36461</t>
  </si>
  <si>
    <t>24818.76505</t>
  </si>
  <si>
    <t>34330.64147</t>
  </si>
  <si>
    <t>33867.00987</t>
  </si>
  <si>
    <t>13725.32456</t>
  </si>
  <si>
    <t>62466.15243</t>
  </si>
  <si>
    <t>1107.107875</t>
  </si>
  <si>
    <t>17383.26646</t>
  </si>
  <si>
    <t>7861.548064</t>
  </si>
  <si>
    <t>34657.07824</t>
  </si>
  <si>
    <t>17519.57148</t>
  </si>
  <si>
    <t>6509.282592</t>
  </si>
  <si>
    <t>19800.84183</t>
  </si>
  <si>
    <t>51061.22497</t>
  </si>
  <si>
    <t>34272.64646</t>
  </si>
  <si>
    <t>55233.87205</t>
  </si>
  <si>
    <t>6164.382175</t>
  </si>
  <si>
    <t>33723.15731</t>
  </si>
  <si>
    <t>79932.79616</t>
  </si>
  <si>
    <t>8509.556359</t>
  </si>
  <si>
    <t>9216.032896</t>
  </si>
  <si>
    <t>75799.39411</t>
  </si>
  <si>
    <t>22495.69544</t>
  </si>
  <si>
    <t>12320.52638</t>
  </si>
  <si>
    <t>40665.08636</t>
  </si>
  <si>
    <t>22649.39436</t>
  </si>
  <si>
    <t>36604.62463</t>
  </si>
  <si>
    <t>79266.0195</t>
  </si>
  <si>
    <t>1824.862694</t>
  </si>
  <si>
    <t>33726.70787</t>
  </si>
  <si>
    <t>23673.71754</t>
  </si>
  <si>
    <t>4816.769326</t>
  </si>
  <si>
    <t>19582.86525</t>
  </si>
  <si>
    <t>19192.22454</t>
  </si>
  <si>
    <t>19803.98881</t>
  </si>
  <si>
    <t>8581.478555</t>
  </si>
  <si>
    <t>6333.132196</t>
  </si>
  <si>
    <t>5441.70158</t>
  </si>
  <si>
    <t>7996.554164</t>
  </si>
  <si>
    <t>9857.703347</t>
  </si>
  <si>
    <t>68508.77855</t>
  </si>
  <si>
    <t>3555.468714</t>
  </si>
  <si>
    <t>23125.19935</t>
  </si>
  <si>
    <t>4091.949282</t>
  </si>
  <si>
    <t>55197.1693</t>
  </si>
  <si>
    <t>30010.65764</t>
  </si>
  <si>
    <t>9948.756803</t>
  </si>
  <si>
    <t>18413.48033</t>
  </si>
  <si>
    <t>34133.06941</t>
  </si>
  <si>
    <t>4694.764447</t>
  </si>
  <si>
    <t>6560.747844</t>
  </si>
  <si>
    <t>11635.63651</t>
  </si>
  <si>
    <t>3463.878848</t>
  </si>
  <si>
    <t>29408.62148</t>
  </si>
  <si>
    <t>17777.47798</t>
  </si>
  <si>
    <t>22035.38012</t>
  </si>
  <si>
    <t>23825.53716</t>
  </si>
  <si>
    <t>16256.60625</t>
  </si>
  <si>
    <t>17873.7527</t>
  </si>
  <si>
    <t>29002.83058</t>
  </si>
  <si>
    <t>15940.95733</t>
  </si>
  <si>
    <t>21060.9814</t>
  </si>
  <si>
    <t>46578.89704</t>
  </si>
  <si>
    <t>9404.827136</t>
  </si>
  <si>
    <t>3786.169221</t>
  </si>
  <si>
    <t>29097.745</t>
  </si>
  <si>
    <t>14437.17847</t>
  </si>
  <si>
    <t>57921.04936</t>
  </si>
  <si>
    <t>16246.30927</t>
  </si>
  <si>
    <t>6814.750982</t>
  </si>
  <si>
    <t>18588.10828</t>
  </si>
  <si>
    <t>30409.88784</t>
  </si>
  <si>
    <t>12853.17137</t>
  </si>
  <si>
    <t>15373.87607</t>
  </si>
  <si>
    <t>12503.73319</t>
  </si>
  <si>
    <t>49722.55423</t>
  </si>
  <si>
    <t>944.9511257</t>
  </si>
  <si>
    <t>26405.45246</t>
  </si>
  <si>
    <t>9547.974061</t>
  </si>
  <si>
    <t>17762.80134</t>
  </si>
  <si>
    <t>6382.067334</t>
  </si>
  <si>
    <t>27436.20201</t>
  </si>
  <si>
    <t>12439.45715</t>
  </si>
  <si>
    <t>35112.83837</t>
  </si>
  <si>
    <t>26876.14517</t>
  </si>
  <si>
    <t>9917.042628</t>
  </si>
  <si>
    <t>16740.25119</t>
  </si>
  <si>
    <t>23607.79669</t>
  </si>
  <si>
    <t>30252.05782</t>
  </si>
  <si>
    <t>1693.119079</t>
  </si>
  <si>
    <t>9056.666073</t>
  </si>
  <si>
    <t>72343.2614</t>
  </si>
  <si>
    <t>38616.43872</t>
  </si>
  <si>
    <t>15673.60075</t>
  </si>
  <si>
    <t>4824.347103</t>
  </si>
  <si>
    <t>38273.61654</t>
  </si>
  <si>
    <t>27373.14641</t>
  </si>
  <si>
    <t>35642.56345</t>
  </si>
  <si>
    <t>31328.83787</t>
  </si>
  <si>
    <t>52158.11841</t>
  </si>
  <si>
    <t>24125.07843</t>
  </si>
  <si>
    <t>28624.97557</t>
  </si>
  <si>
    <t>34763.20037</t>
  </si>
  <si>
    <t>2117.836155</t>
  </si>
  <si>
    <t>21747.40267</t>
  </si>
  <si>
    <t>39862.30526</t>
  </si>
  <si>
    <t>16044.83604</t>
  </si>
  <si>
    <t>4780.757596</t>
  </si>
  <si>
    <t>6003.904958</t>
  </si>
  <si>
    <t>12024.52874</t>
  </si>
  <si>
    <t>34063.56474</t>
  </si>
  <si>
    <t>10916.50107</t>
  </si>
  <si>
    <t>40832.88858</t>
  </si>
  <si>
    <t>64997.06201</t>
  </si>
  <si>
    <t>2991.743458</t>
  </si>
  <si>
    <t>25265.10554</t>
  </si>
  <si>
    <t>14945.51304</t>
  </si>
  <si>
    <t>8151.165236</t>
  </si>
  <si>
    <t>7030.877227</t>
  </si>
  <si>
    <t>9668.576894</t>
  </si>
  <si>
    <t>47949.07458</t>
  </si>
  <si>
    <t>6939.272488</t>
  </si>
  <si>
    <t>3924.45441</t>
  </si>
  <si>
    <t>15870.29891</t>
  </si>
  <si>
    <t>13026.85112</t>
  </si>
  <si>
    <t>48451.40198</t>
  </si>
  <si>
    <t>30697.59039</t>
  </si>
  <si>
    <t>19217.78879</t>
  </si>
  <si>
    <t>39079.78024</t>
  </si>
  <si>
    <t>38316.46382</t>
  </si>
  <si>
    <t>34179.37639</t>
  </si>
  <si>
    <t>2776.996149</t>
  </si>
  <si>
    <t>25610.54947</t>
  </si>
  <si>
    <t>24055.57783</t>
  </si>
  <si>
    <t>35644.71028</t>
  </si>
  <si>
    <t>32588.83479</t>
  </si>
  <si>
    <t>18482.1451</t>
  </si>
  <si>
    <t>1000.512321</t>
  </si>
  <si>
    <t>14846.13286</t>
  </si>
  <si>
    <t>12098.13987</t>
  </si>
  <si>
    <t>7144.954631</t>
  </si>
  <si>
    <t>32763.77454</t>
  </si>
  <si>
    <t>16669.21214</t>
  </si>
  <si>
    <t>22881.4772</t>
  </si>
  <si>
    <t>11582.15706</t>
  </si>
  <si>
    <t>19699.88345</t>
  </si>
  <si>
    <t>27208.31937</t>
  </si>
  <si>
    <t>6599.410907</t>
  </si>
  <si>
    <t>38573.0315</t>
  </si>
  <si>
    <t>5803.570082</t>
  </si>
  <si>
    <t>45952.56726</t>
  </si>
  <si>
    <t>34759.1522</t>
  </si>
  <si>
    <t>71311.01348</t>
  </si>
  <si>
    <t>41369.88178</t>
  </si>
  <si>
    <t>28281.42103</t>
  </si>
  <si>
    <t>11522.56865</t>
  </si>
  <si>
    <t>6830.878014</t>
  </si>
  <si>
    <t>31006.01011</t>
  </si>
  <si>
    <t>63003.72357</t>
  </si>
  <si>
    <t>58057.88034</t>
  </si>
  <si>
    <t>34506.81878</t>
  </si>
  <si>
    <t>3779.367652</t>
  </si>
  <si>
    <t>22169.28713</t>
  </si>
  <si>
    <t>25339.67834</t>
  </si>
  <si>
    <t>58923.57481</t>
  </si>
  <si>
    <t>15719.28856</t>
  </si>
  <si>
    <t>46427.75651</t>
  </si>
  <si>
    <t>13834.93404</t>
  </si>
  <si>
    <t>3517.25038</t>
  </si>
  <si>
    <t>6741.949904</t>
  </si>
  <si>
    <t>41500.81272</t>
  </si>
  <si>
    <t>12390.78666</t>
  </si>
  <si>
    <t>38047.74069</t>
  </si>
  <si>
    <t>4665.122485</t>
  </si>
  <si>
    <t>22803.92603</t>
  </si>
  <si>
    <t>16652.10435</t>
  </si>
  <si>
    <t>7103.845716</t>
  </si>
  <si>
    <t>65080.05704</t>
  </si>
  <si>
    <t>42480.29343</t>
  </si>
  <si>
    <t>10609.90951</t>
  </si>
  <si>
    <t>26408.72542</t>
  </si>
  <si>
    <t>54337.92976</t>
  </si>
  <si>
    <t>22373.60152</t>
  </si>
  <si>
    <t>16230.45279</t>
  </si>
  <si>
    <t>44484.80395</t>
  </si>
  <si>
    <t>3722.810373</t>
  </si>
  <si>
    <t>20203.3354</t>
  </si>
  <si>
    <t>55152.30083</t>
  </si>
  <si>
    <t>29813.06658</t>
  </si>
  <si>
    <t>3535.717712</t>
  </si>
  <si>
    <t>27684.18316</t>
  </si>
  <si>
    <t>25746.48904</t>
  </si>
  <si>
    <t>19319.20544</t>
  </si>
  <si>
    <t>27959.59267</t>
  </si>
  <si>
    <t>14665.68526</t>
  </si>
  <si>
    <t>21705.86535</t>
  </si>
  <si>
    <t>33140.32921</t>
  </si>
  <si>
    <t>22059.77677</t>
  </si>
  <si>
    <t>24927.22874</t>
  </si>
  <si>
    <t>4953.607787</t>
  </si>
  <si>
    <t>4612.332936</t>
  </si>
  <si>
    <t>23057.30312</t>
  </si>
  <si>
    <t>20709.94508</t>
  </si>
  <si>
    <t>30132.82382</t>
  </si>
  <si>
    <t>59676.09728</t>
  </si>
  <si>
    <t>17663.99997</t>
  </si>
  <si>
    <t>9220.789588</t>
  </si>
  <si>
    <t>35381.55051</t>
  </si>
  <si>
    <t>4707.389847</t>
  </si>
  <si>
    <t>11702.40134</t>
  </si>
  <si>
    <t>18035.3575</t>
  </si>
  <si>
    <t>24213.80739</t>
  </si>
  <si>
    <t>12901.76802</t>
  </si>
  <si>
    <t>12026.96845</t>
  </si>
  <si>
    <t>45032.04923</t>
  </si>
  <si>
    <t>76031.08941</t>
  </si>
  <si>
    <t>6116.406167</t>
  </si>
  <si>
    <t>43422.79715</t>
  </si>
  <si>
    <t>766.8367502</t>
  </si>
  <si>
    <t>25695.88392</t>
  </si>
  <si>
    <t>30496.37047</t>
  </si>
  <si>
    <t>6260.947952</t>
  </si>
  <si>
    <t>41237.6398</t>
  </si>
  <si>
    <t>28499.06549</t>
  </si>
  <si>
    <t>68068.85259</t>
  </si>
  <si>
    <t>20902.82866</t>
  </si>
  <si>
    <t>11336.19215</t>
  </si>
  <si>
    <t>56508.00991</t>
  </si>
  <si>
    <t>42053.17209</t>
  </si>
  <si>
    <t>8760.598544</t>
  </si>
  <si>
    <t>10097.72039</t>
  </si>
  <si>
    <t>20479.00868</t>
  </si>
  <si>
    <t>22499.71788</t>
  </si>
  <si>
    <t>12071.49429</t>
  </si>
  <si>
    <t>33464.07147</t>
  </si>
  <si>
    <t>1339.313484</t>
  </si>
  <si>
    <t>18390.04859</t>
  </si>
  <si>
    <t>42130.6303</t>
  </si>
  <si>
    <t>52849.57037</t>
  </si>
  <si>
    <t>1813.728099</t>
  </si>
  <si>
    <t>22714.93616</t>
  </si>
  <si>
    <t>10095.79728</t>
  </si>
  <si>
    <t>21317.49882</t>
  </si>
  <si>
    <t>68934.2629</t>
  </si>
  <si>
    <t>16065.36978</t>
  </si>
  <si>
    <t>25946.69176</t>
  </si>
  <si>
    <t>6354.022848</t>
  </si>
  <si>
    <t>32137.36207</t>
  </si>
  <si>
    <t>63282.16038</t>
  </si>
  <si>
    <t>15587.30659</t>
  </si>
  <si>
    <t>40977.02692</t>
  </si>
  <si>
    <t>34621.66289</t>
  </si>
  <si>
    <t>8691.033258</t>
  </si>
  <si>
    <t>19797.64432</t>
  </si>
  <si>
    <t>35077.86918</t>
  </si>
  <si>
    <t>28665.8619</t>
  </si>
  <si>
    <t>24221.92469</t>
  </si>
  <si>
    <t>26431.56944</t>
  </si>
  <si>
    <t>2216.352644</t>
  </si>
  <si>
    <t>16285.04907</t>
  </si>
  <si>
    <t>38985.30918</t>
  </si>
  <si>
    <t>8795.159325</t>
  </si>
  <si>
    <t>32181.69103</t>
  </si>
  <si>
    <t>7365.286656</t>
  </si>
  <si>
    <t>12947.37988</t>
  </si>
  <si>
    <t>17414.64851</t>
  </si>
  <si>
    <t>28881.13407</t>
  </si>
  <si>
    <t>39874.46046</t>
  </si>
  <si>
    <t>7603.159075</t>
  </si>
  <si>
    <t>1648.813595</t>
  </si>
  <si>
    <t>18765.10644</t>
  </si>
  <si>
    <t>39699.0208</t>
  </si>
  <si>
    <t>41835.66027</t>
  </si>
  <si>
    <t>13996.51394</t>
  </si>
  <si>
    <t>35078.70236</t>
  </si>
  <si>
    <t>4590.055592</t>
  </si>
  <si>
    <t>33343.31267</t>
  </si>
  <si>
    <t>15753.24734</t>
  </si>
  <si>
    <t>24084.43355</t>
  </si>
  <si>
    <t>8976.429234</t>
  </si>
  <si>
    <t>32554.66441</t>
  </si>
  <si>
    <t>34256.28045</t>
  </si>
  <si>
    <t>13206.98931</t>
  </si>
  <si>
    <t>7932.266166</t>
  </si>
  <si>
    <t>10010.01604</t>
  </si>
  <si>
    <t>18679.88195</t>
  </si>
  <si>
    <t>35761.78354</t>
  </si>
  <si>
    <t>2466.175897</t>
  </si>
  <si>
    <t>21665.65296</t>
  </si>
  <si>
    <t>3813.544887</t>
  </si>
  <si>
    <t>22934.93271</t>
  </si>
  <si>
    <t>36024.54098</t>
  </si>
  <si>
    <t>32049.44836</t>
  </si>
  <si>
    <t>4980.36035</t>
  </si>
  <si>
    <t>28305.96137</t>
  </si>
  <si>
    <t>26688.74303</t>
  </si>
  <si>
    <t>2477.957009</t>
  </si>
  <si>
    <t>7117.740231</t>
  </si>
  <si>
    <t>37339.79705</t>
  </si>
  <si>
    <t>66889.73212</t>
  </si>
  <si>
    <t>8326.486642</t>
  </si>
  <si>
    <t>11513.40467</t>
  </si>
  <si>
    <t>22289.23418</t>
  </si>
  <si>
    <t>41710.77294</t>
  </si>
  <si>
    <t>2497.568604</t>
  </si>
  <si>
    <t>38485.3118</t>
  </si>
  <si>
    <t>21674.22771</t>
  </si>
  <si>
    <t>64774.8114</t>
  </si>
  <si>
    <t>19145.10229</t>
  </si>
  <si>
    <t>10194.78194</t>
  </si>
  <si>
    <t>3485.89819</t>
  </si>
  <si>
    <t>27463.29685</t>
  </si>
  <si>
    <t>29913.67234</t>
  </si>
  <si>
    <t>9054.27341</t>
  </si>
  <si>
    <t>4409.152645</t>
  </si>
  <si>
    <t>9402.281832</t>
  </si>
  <si>
    <t>26024.04195</t>
  </si>
  <si>
    <t>21965.67026</t>
  </si>
  <si>
    <t>28253.6566</t>
  </si>
  <si>
    <t>17033.93407</t>
  </si>
  <si>
    <t>19149.62569</t>
  </si>
  <si>
    <t>33423.11618</t>
  </si>
  <si>
    <t>50633.82581</t>
  </si>
  <si>
    <t>9240.963703</t>
  </si>
  <si>
    <t>27688.82056</t>
  </si>
  <si>
    <t>24914.61873</t>
  </si>
  <si>
    <t>8155.189197</t>
  </si>
  <si>
    <t>24720.29104</t>
  </si>
  <si>
    <t>24412.60359</t>
  </si>
  <si>
    <t>11172.26194</t>
  </si>
  <si>
    <t>7951.794536</t>
  </si>
  <si>
    <t>17539.1321</t>
  </si>
  <si>
    <t>34003.03939</t>
  </si>
  <si>
    <t>78733.4012</t>
  </si>
  <si>
    <t>25469.39477</t>
  </si>
  <si>
    <t>38750.17772</t>
  </si>
  <si>
    <t>50925.36496</t>
  </si>
  <si>
    <t>33940.88516</t>
  </si>
  <si>
    <t>32130.19988</t>
  </si>
  <si>
    <t>13367.67677</t>
  </si>
  <si>
    <t>6720.853123</t>
  </si>
  <si>
    <t>29910.98889</t>
  </si>
  <si>
    <t>16122.7081</t>
  </si>
  <si>
    <t>12280.1605</t>
  </si>
  <si>
    <t>5097.33083</t>
  </si>
  <si>
    <t>3780.226461</t>
  </si>
  <si>
    <t>16635.97445</t>
  </si>
  <si>
    <t>15313.60857</t>
  </si>
  <si>
    <t>44469.19363</t>
  </si>
  <si>
    <t>61783.08631</t>
  </si>
  <si>
    <t>13652.27633</t>
  </si>
  <si>
    <t>12249.16721</t>
  </si>
  <si>
    <t>18331.46797</t>
  </si>
  <si>
    <t>33649.67116</t>
  </si>
  <si>
    <t>42396.79397</t>
  </si>
  <si>
    <t>50628.80079</t>
  </si>
  <si>
    <t>23359.03657</t>
  </si>
  <si>
    <t>11015.87665</t>
  </si>
  <si>
    <t>76540.27753</t>
  </si>
  <si>
    <t>2999.290633</t>
  </si>
  <si>
    <t>1015.020601</t>
  </si>
  <si>
    <t>2000.115746</t>
  </si>
  <si>
    <t>3952.072258</t>
  </si>
  <si>
    <t>27631.42792</t>
  </si>
  <si>
    <t>44347.94481</t>
  </si>
  <si>
    <t>20322.11728</t>
  </si>
  <si>
    <t>20741.38403</t>
  </si>
  <si>
    <t>11658.98271</t>
  </si>
  <si>
    <t>9086.233886</t>
  </si>
  <si>
    <t>27205.15918</t>
  </si>
  <si>
    <t>40672.15148</t>
  </si>
  <si>
    <t>36863.21248</t>
  </si>
  <si>
    <t>56404.54814</t>
  </si>
  <si>
    <t>26645.63991</t>
  </si>
  <si>
    <t>70547.97285</t>
  </si>
  <si>
    <t>2332.537352</t>
  </si>
  <si>
    <t>56422.26826</t>
  </si>
  <si>
    <t>28303.09246</t>
  </si>
  <si>
    <t>19106.18022</t>
  </si>
  <si>
    <t>20648.70427</t>
  </si>
  <si>
    <t>25798.88339</t>
  </si>
  <si>
    <t>9891.924178</t>
  </si>
  <si>
    <t>12784.71141</t>
  </si>
  <si>
    <t>52933.8676</t>
  </si>
  <si>
    <t>4860.956439</t>
  </si>
  <si>
    <t>7886.130985</t>
  </si>
  <si>
    <t>20903.71362</t>
  </si>
  <si>
    <t>2679.366928</t>
  </si>
  <si>
    <t>5102.035502</t>
  </si>
  <si>
    <t>57778.92786</t>
  </si>
  <si>
    <t>24562.60133</t>
  </si>
  <si>
    <t>17862.44134</t>
  </si>
  <si>
    <t>40361.96751</t>
  </si>
  <si>
    <t>52535.38816</t>
  </si>
  <si>
    <t>16925.11427</t>
  </si>
  <si>
    <t>40227.28042</t>
  </si>
  <si>
    <t>26144.26301</t>
  </si>
  <si>
    <t>14919.80077</t>
  </si>
  <si>
    <t>11700.17228</t>
  </si>
  <si>
    <t>20689.87367</t>
  </si>
  <si>
    <t>38066.43458</t>
  </si>
  <si>
    <t>15829.9763</t>
  </si>
  <si>
    <t>14948.57799</t>
  </si>
  <si>
    <t>3993.527987</t>
  </si>
  <si>
    <t>1062.161933</t>
  </si>
  <si>
    <t>45672.7623</t>
  </si>
  <si>
    <t>15643.99555</t>
  </si>
  <si>
    <t>2203.653676</t>
  </si>
  <si>
    <t>13935.42623</t>
  </si>
  <si>
    <t>7985.961499</t>
  </si>
  <si>
    <t>22432.24022</t>
  </si>
  <si>
    <t>5064.349209</t>
  </si>
  <si>
    <t>7713.745611</t>
  </si>
  <si>
    <t>5266.853662</t>
  </si>
  <si>
    <t>4771.497594</t>
  </si>
  <si>
    <t>33562.86628</t>
  </si>
  <si>
    <t>71727.80377</t>
  </si>
  <si>
    <t>34137.60881</t>
  </si>
  <si>
    <t>12190.25476</t>
  </si>
  <si>
    <t>36802.9186</t>
  </si>
  <si>
    <t>2022.522666</t>
  </si>
  <si>
    <t>7793.290341</t>
  </si>
  <si>
    <t>50761.17814</t>
  </si>
  <si>
    <t>30356.92836</t>
  </si>
  <si>
    <t>44932.839</t>
  </si>
  <si>
    <t>31163.86162</t>
  </si>
  <si>
    <t>77215.60449</t>
  </si>
  <si>
    <t>20955.96476</t>
  </si>
  <si>
    <t>17797.95771</t>
  </si>
  <si>
    <t>33521.96797</t>
  </si>
  <si>
    <t>16086.16128</t>
  </si>
  <si>
    <t>23611.12052</t>
  </si>
  <si>
    <t>20915.53102</t>
  </si>
  <si>
    <t>6427.506284</t>
  </si>
  <si>
    <t>33855.24216</t>
  </si>
  <si>
    <t>7033.055545</t>
  </si>
  <si>
    <t>30192.49237</t>
  </si>
  <si>
    <t>23960.92937</t>
  </si>
  <si>
    <t>3967.79589</t>
  </si>
  <si>
    <t>5232.665315</t>
  </si>
  <si>
    <t>9700.359056</t>
  </si>
  <si>
    <t>4990.804087</t>
  </si>
  <si>
    <t>15998.68393</t>
  </si>
  <si>
    <t>14086.97113</t>
  </si>
  <si>
    <t>14631.34894</t>
  </si>
  <si>
    <t>26148.79148</t>
  </si>
  <si>
    <t>20659.06811</t>
  </si>
  <si>
    <t>49849.68042</t>
  </si>
  <si>
    <t>18371.29145</t>
  </si>
  <si>
    <t>22476.80704</t>
  </si>
  <si>
    <t>31964.36746</t>
  </si>
  <si>
    <t>12939.64609</t>
  </si>
  <si>
    <t>69418.52264</t>
  </si>
  <si>
    <t>6598.016086</t>
  </si>
  <si>
    <t>9271.963648</t>
  </si>
  <si>
    <t>14371.81972</t>
  </si>
  <si>
    <t>31992.19444</t>
  </si>
  <si>
    <t>2488.832791</t>
  </si>
  <si>
    <t>56267.69493</t>
  </si>
  <si>
    <t>24754.57609</t>
  </si>
  <si>
    <t>39819.12092</t>
  </si>
  <si>
    <t>13977.77214</t>
  </si>
  <si>
    <t>32680.72157</t>
  </si>
  <si>
    <t>15407.76914</t>
  </si>
  <si>
    <t>52252.62034</t>
  </si>
  <si>
    <t>49104.89133</t>
  </si>
  <si>
    <t>7736.69615</t>
  </si>
  <si>
    <t>25365.71634</t>
  </si>
  <si>
    <t>68606.17896</t>
  </si>
  <si>
    <t>10969.9019</t>
  </si>
  <si>
    <t>16150.2802</t>
  </si>
  <si>
    <t>27135.30387</t>
  </si>
  <si>
    <t>5547.065211</t>
  </si>
  <si>
    <t>27103.40679</t>
  </si>
  <si>
    <t>1597.109035</t>
  </si>
  <si>
    <t>6808.385485</t>
  </si>
  <si>
    <t>24121.27368</t>
  </si>
  <si>
    <t>12300.21206</t>
  </si>
  <si>
    <t>10859.28982</t>
  </si>
  <si>
    <t>4223.590446</t>
  </si>
  <si>
    <t>23199.09105</t>
  </si>
  <si>
    <t>10946.71578</t>
  </si>
  <si>
    <t>29656.76138</t>
  </si>
  <si>
    <t>4527.363269</t>
  </si>
  <si>
    <t>3703.660131</t>
  </si>
  <si>
    <t>9913.710118</t>
  </si>
  <si>
    <t>12032.89075</t>
  </si>
  <si>
    <t>29398.66067</t>
  </si>
  <si>
    <t>26280.69717</t>
  </si>
  <si>
    <t>2886.815439</t>
  </si>
  <si>
    <t>9279.42451</t>
  </si>
  <si>
    <t>1734.862465</t>
  </si>
  <si>
    <t>12588.88268</t>
  </si>
  <si>
    <t>3182.038338</t>
  </si>
  <si>
    <t>13126.91044</t>
  </si>
  <si>
    <t>15918.12481</t>
  </si>
  <si>
    <t>26725.4897</t>
  </si>
  <si>
    <t>3259.624507</t>
  </si>
  <si>
    <t>13166.81699</t>
  </si>
  <si>
    <t>9070.945553</t>
  </si>
  <si>
    <t>40332.94763</t>
  </si>
  <si>
    <t>18927.56687</t>
  </si>
  <si>
    <t>39045.90376</t>
  </si>
  <si>
    <t>9382.786416</t>
  </si>
  <si>
    <t>17847.79943</t>
  </si>
  <si>
    <t>31129.27432</t>
  </si>
  <si>
    <t>29417.63679</t>
  </si>
  <si>
    <t>6424.035472</t>
  </si>
  <si>
    <t>6572.242901</t>
  </si>
  <si>
    <t>17898.56219</t>
  </si>
  <si>
    <t>24186.08291</t>
  </si>
  <si>
    <t>55522.15939</t>
  </si>
  <si>
    <t>1067.767364</t>
  </si>
  <si>
    <t>10206.11815</t>
  </si>
  <si>
    <t>15543.89861</t>
  </si>
  <si>
    <t>76320.66105</t>
  </si>
  <si>
    <t>21650.70135</t>
  </si>
  <si>
    <t>21242.10128</t>
  </si>
  <si>
    <t>20582.28198</t>
  </si>
  <si>
    <t>20738.18786</t>
  </si>
  <si>
    <t>20861.24405</t>
  </si>
  <si>
    <t>24756.74506</t>
  </si>
  <si>
    <t>26517.24753</t>
  </si>
  <si>
    <t>24045.25802</t>
  </si>
  <si>
    <t>13839.57266</t>
  </si>
  <si>
    <t>32661.40076</t>
  </si>
  <si>
    <t>9510.523675</t>
  </si>
  <si>
    <t>28267.32277</t>
  </si>
  <si>
    <t>32675.72624</t>
  </si>
  <si>
    <t>6766.325338</t>
  </si>
  <si>
    <t>26543.74139</t>
  </si>
  <si>
    <t>14738.6149</t>
  </si>
  <si>
    <t>19174.19907</t>
  </si>
  <si>
    <t>21949.40187</t>
  </si>
  <si>
    <t>3586.274825</t>
  </si>
  <si>
    <t>24465.39195</t>
  </si>
  <si>
    <t>11996.23596</t>
  </si>
  <si>
    <t>15694.97204</t>
  </si>
  <si>
    <t>25785.89562</t>
  </si>
  <si>
    <t>59885.16254</t>
  </si>
  <si>
    <t>38412.55127</t>
  </si>
  <si>
    <t>37838.93868</t>
  </si>
  <si>
    <t>7024.192073</t>
  </si>
  <si>
    <t>10369.34095</t>
  </si>
  <si>
    <t>21737.62666</t>
  </si>
  <si>
    <t>24808.6658</t>
  </si>
  <si>
    <t>2235.546066</t>
  </si>
  <si>
    <t>21239.32996</t>
  </si>
  <si>
    <t>35317.84918</t>
  </si>
  <si>
    <t>37561.47121</t>
  </si>
  <si>
    <t>4244.606088</t>
  </si>
  <si>
    <t>11777.94448</t>
  </si>
  <si>
    <t>52059.88595</t>
  </si>
  <si>
    <t>18047.47666</t>
  </si>
  <si>
    <t>56755.89228</t>
  </si>
  <si>
    <t>2331.390738</t>
  </si>
  <si>
    <t>39164.61626</t>
  </si>
  <si>
    <t>14700.53042</t>
  </si>
  <si>
    <t>12218.20711</t>
  </si>
  <si>
    <t>23876.77549</t>
  </si>
  <si>
    <t>42531.31276</t>
  </si>
  <si>
    <t>10403.84622</t>
  </si>
  <si>
    <t>17475.098</t>
  </si>
  <si>
    <t>44433.99957</t>
  </si>
  <si>
    <t>20689.49559</t>
  </si>
  <si>
    <t>24651.81724</t>
  </si>
  <si>
    <t>16160.26059</t>
  </si>
  <si>
    <t>33897.31639</t>
  </si>
  <si>
    <t>5347.48438</t>
  </si>
  <si>
    <t>53263.18782</t>
  </si>
  <si>
    <t>14286.93682</t>
  </si>
  <si>
    <t>15516.25815</t>
  </si>
  <si>
    <t>32221.80872</t>
  </si>
  <si>
    <t>63303.31608</t>
  </si>
  <si>
    <t>26898.86235</t>
  </si>
  <si>
    <t>14181.98636</t>
  </si>
  <si>
    <t>11857.60727</t>
  </si>
  <si>
    <t>36007.86185</t>
  </si>
  <si>
    <t>37791.80294</t>
  </si>
  <si>
    <t>4509.603118</t>
  </si>
  <si>
    <t>19841.84467</t>
  </si>
  <si>
    <t>17467.76273</t>
  </si>
  <si>
    <t>33061.78835</t>
  </si>
  <si>
    <t>63735.16496</t>
  </si>
  <si>
    <t>8461.280091</t>
  </si>
  <si>
    <t>19706.0173</t>
  </si>
  <si>
    <t>6508.22107</t>
  </si>
  <si>
    <t>20137.22217</t>
  </si>
  <si>
    <t>30092.85201</t>
  </si>
  <si>
    <t>23818.1428</t>
  </si>
  <si>
    <t>12903.01371</t>
  </si>
  <si>
    <t>4507.448544</t>
  </si>
  <si>
    <t>34359.90098</t>
  </si>
  <si>
    <t>26517.99285</t>
  </si>
  <si>
    <t>20352.04008</t>
  </si>
  <si>
    <t>1690.311073</t>
  </si>
  <si>
    <t>1971.350634</t>
  </si>
  <si>
    <t>8355.414744</t>
  </si>
  <si>
    <t>2611.745222</t>
  </si>
  <si>
    <t>50675.27714</t>
  </si>
  <si>
    <t>34154.68062</t>
  </si>
  <si>
    <t>7871.559045</t>
  </si>
  <si>
    <t>9728.791266</t>
  </si>
  <si>
    <t>2078.077862</t>
  </si>
  <si>
    <t>31283.21829</t>
  </si>
  <si>
    <t>2266.344999</t>
  </si>
  <si>
    <t>6257.310392</t>
  </si>
  <si>
    <t>23451.74291</t>
  </si>
  <si>
    <t>9532.646277</t>
  </si>
  <si>
    <t>6747.245867</t>
  </si>
  <si>
    <t>21610.83231</t>
  </si>
  <si>
    <t>7238.974325</t>
  </si>
  <si>
    <t>31544.84642</t>
  </si>
  <si>
    <t>22456.67203</t>
  </si>
  <si>
    <t>5105.408227</t>
  </si>
  <si>
    <t>2165.006524</t>
  </si>
  <si>
    <t>56436.41535</t>
  </si>
  <si>
    <t>1182.828376</t>
  </si>
  <si>
    <t>17756.42592</t>
  </si>
  <si>
    <t>7641.050505</t>
  </si>
  <si>
    <t>4735.181058</t>
  </si>
  <si>
    <t>29163.66984</t>
  </si>
  <si>
    <t>26826.47929</t>
  </si>
  <si>
    <t>13354.02417</t>
  </si>
  <si>
    <t>3896.501437</t>
  </si>
  <si>
    <t>30597.93272</t>
  </si>
  <si>
    <t>27597.98947</t>
  </si>
  <si>
    <t>17056.57456</t>
  </si>
  <si>
    <t>54005.38418</t>
  </si>
  <si>
    <t>24490.42094</t>
  </si>
  <si>
    <t>7009.956325</t>
  </si>
  <si>
    <t>67259.27971</t>
  </si>
  <si>
    <t>3864.354809</t>
  </si>
  <si>
    <t>31194.53908</t>
  </si>
  <si>
    <t>7926.570521</t>
  </si>
  <si>
    <t>8524.292009</t>
  </si>
  <si>
    <t>16484.54361</t>
  </si>
  <si>
    <t>21273.38777</t>
  </si>
  <si>
    <t>2490.286023</t>
  </si>
  <si>
    <t>31754.19374</t>
  </si>
  <si>
    <t>33513.2972</t>
  </si>
  <si>
    <t>23092.81363</t>
  </si>
  <si>
    <t>5659.885457</t>
  </si>
  <si>
    <t>29603.99732</t>
  </si>
  <si>
    <t>40348.83821</t>
  </si>
  <si>
    <t>57781.66082</t>
  </si>
  <si>
    <t>8737.417787</t>
  </si>
  <si>
    <t>15924.80826</t>
  </si>
  <si>
    <t>20896.91045</t>
  </si>
  <si>
    <t>33313.99351</t>
  </si>
  <si>
    <t>10943.88244</t>
  </si>
  <si>
    <t>17278.09588</t>
  </si>
  <si>
    <t>2629.067758</t>
  </si>
  <si>
    <t>30978.74003</t>
  </si>
  <si>
    <t>20371.22968</t>
  </si>
  <si>
    <t>46068.74702</t>
  </si>
  <si>
    <t>41913.55385</t>
  </si>
  <si>
    <t>38732.18027</t>
  </si>
  <si>
    <t>17745.7698</t>
  </si>
  <si>
    <t>38179.95104</t>
  </si>
  <si>
    <t>50600.82136</t>
  </si>
  <si>
    <t>19120.66187</t>
  </si>
  <si>
    <t>20781.3075</t>
  </si>
  <si>
    <t>1692.87295</t>
  </si>
  <si>
    <t>15343.52212</t>
  </si>
  <si>
    <t>16180.07162</t>
  </si>
  <si>
    <t>49775.15283</t>
  </si>
  <si>
    <t>21048.34169</t>
  </si>
  <si>
    <t>17557.1084</t>
  </si>
  <si>
    <t>23917.09339</t>
  </si>
  <si>
    <t>10060.89659</t>
  </si>
  <si>
    <t>61665.89573</t>
  </si>
  <si>
    <t>12771.53152</t>
  </si>
  <si>
    <t>32868.10191</t>
  </si>
  <si>
    <t>47567.83993</t>
  </si>
  <si>
    <t>31803.8427</t>
  </si>
  <si>
    <t>42580.64802</t>
  </si>
  <si>
    <t>2355.605468</t>
  </si>
  <si>
    <t>69001.42788</t>
  </si>
  <si>
    <t>1884.426885</t>
  </si>
  <si>
    <t>23886.74615</t>
  </si>
  <si>
    <t>16307.4208</t>
  </si>
  <si>
    <t>27729.09967</t>
  </si>
  <si>
    <t>32871.57128</t>
  </si>
  <si>
    <t>22368.44832</t>
  </si>
  <si>
    <t>1364.208169</t>
  </si>
  <si>
    <t>35262.803</t>
  </si>
  <si>
    <t>16692.69083</t>
  </si>
  <si>
    <t>55171.76097</t>
  </si>
  <si>
    <t>13593.23841</t>
  </si>
  <si>
    <t>19459.67496</t>
  </si>
  <si>
    <t>37474.98447</t>
  </si>
  <si>
    <t>34768.44776</t>
  </si>
  <si>
    <t>30995.0215</t>
  </si>
  <si>
    <t>9758.431889</t>
  </si>
  <si>
    <t>42799.739</t>
  </si>
  <si>
    <t>2846.656382</t>
  </si>
  <si>
    <t>12133.99649</t>
  </si>
  <si>
    <t>21339.86227</t>
  </si>
  <si>
    <t>39702.85649</t>
  </si>
  <si>
    <t>19730.23894</t>
  </si>
  <si>
    <t>18111.74945</t>
  </si>
  <si>
    <t>11033.0411</t>
  </si>
  <si>
    <t>57294.94766</t>
  </si>
  <si>
    <t>13830.84781</t>
  </si>
  <si>
    <t>42984.16732</t>
  </si>
  <si>
    <t>22205.54788</t>
  </si>
  <si>
    <t>31467.59366</t>
  </si>
  <si>
    <t>48632.99784</t>
  </si>
  <si>
    <t>46985.0968</t>
  </si>
  <si>
    <t>9574.481661</t>
  </si>
  <si>
    <t>9920.649988</t>
  </si>
  <si>
    <t>33430.49206</t>
  </si>
  <si>
    <t>30115.45749</t>
  </si>
  <si>
    <t>14116.18349</t>
  </si>
  <si>
    <t>17410.99892</t>
  </si>
  <si>
    <t>16520.46624</t>
  </si>
  <si>
    <t>32279.43669</t>
  </si>
  <si>
    <t>2783.125306</t>
  </si>
  <si>
    <t>18417.55369</t>
  </si>
  <si>
    <t>20154.81478</t>
  </si>
  <si>
    <t>4121.926911</t>
  </si>
  <si>
    <t>37591.52137</t>
  </si>
  <si>
    <t>3321.67612</t>
  </si>
  <si>
    <t>14332.82363</t>
  </si>
  <si>
    <t>22712.44402</t>
  </si>
  <si>
    <t>23163.68467</t>
  </si>
  <si>
    <t>15282.68202</t>
  </si>
  <si>
    <t>66861.36404</t>
  </si>
  <si>
    <t>6299.202177</t>
  </si>
  <si>
    <t>25907.89816</t>
  </si>
  <si>
    <t>9667.404261</t>
  </si>
  <si>
    <t>67663.67725</t>
  </si>
  <si>
    <t>66900.45584</t>
  </si>
  <si>
    <t>30264.03417</t>
  </si>
  <si>
    <t>41093.42419</t>
  </si>
  <si>
    <t>26181.13873</t>
  </si>
  <si>
    <t>23530.92634</t>
  </si>
  <si>
    <t>25183.91097</t>
  </si>
  <si>
    <t>27960.51562</t>
  </si>
  <si>
    <t>16575.72939</t>
  </si>
  <si>
    <t>8788.842299</t>
  </si>
  <si>
    <t>31761.30677</t>
  </si>
  <si>
    <t>36793.92178</t>
  </si>
  <si>
    <t>65879.18575</t>
  </si>
  <si>
    <t>10928.70502</t>
  </si>
  <si>
    <t>26278.02548</t>
  </si>
  <si>
    <t>34047.0913</t>
  </si>
  <si>
    <t>37702.78672</t>
  </si>
  <si>
    <t>18376.86604</t>
  </si>
  <si>
    <t>11303.73413</t>
  </si>
  <si>
    <t>25378.40388</t>
  </si>
  <si>
    <t>24812.60296</t>
  </si>
  <si>
    <t>14201.92558</t>
  </si>
  <si>
    <t>26255.88307</t>
  </si>
  <si>
    <t>12433.30743</t>
  </si>
  <si>
    <t>19892.85658</t>
  </si>
  <si>
    <t>14391.98894</t>
  </si>
  <si>
    <t>2815.715716</t>
  </si>
  <si>
    <t>11903.11555</t>
  </si>
  <si>
    <t>20019.66967</t>
  </si>
  <si>
    <t>22749.29755</t>
  </si>
  <si>
    <t>10919.97676</t>
  </si>
  <si>
    <t>45264.04685</t>
  </si>
  <si>
    <t>32698.04406</t>
  </si>
  <si>
    <t>39546.46315</t>
  </si>
  <si>
    <t>39096.83374</t>
  </si>
  <si>
    <t>9557.25135</t>
  </si>
  <si>
    <t>71786.7254</t>
  </si>
  <si>
    <t>15533.4841</t>
  </si>
  <si>
    <t>18088.27416</t>
  </si>
  <si>
    <t>30412.62006</t>
  </si>
  <si>
    <t>22285.33408</t>
  </si>
  <si>
    <t>1632.540465</t>
  </si>
  <si>
    <t>11537.41613</t>
  </si>
  <si>
    <t>4031.849339</t>
  </si>
  <si>
    <t>9593.848754</t>
  </si>
  <si>
    <t>9929.863206</t>
  </si>
  <si>
    <t>11647.72842</t>
  </si>
  <si>
    <t>9148.500845</t>
  </si>
  <si>
    <t>19107.37498</t>
  </si>
  <si>
    <t>40278.03181</t>
  </si>
  <si>
    <t>11272.14642</t>
  </si>
  <si>
    <t>27338.54514</t>
  </si>
  <si>
    <t>49678.10931</t>
  </si>
  <si>
    <t>38254.30346</t>
  </si>
  <si>
    <t>40157.44637</t>
  </si>
  <si>
    <t>26843.55004</t>
  </si>
  <si>
    <t>19049.99876</t>
  </si>
  <si>
    <t>57066.58408</t>
  </si>
  <si>
    <t>15588.81132</t>
  </si>
  <si>
    <t>9134.062706</t>
  </si>
  <si>
    <t>35493.24662</t>
  </si>
  <si>
    <t>31652.26551</t>
  </si>
  <si>
    <t>59719.28005</t>
  </si>
  <si>
    <t>34686.75186</t>
  </si>
  <si>
    <t>1472.567515</t>
  </si>
  <si>
    <t>18893.68122</t>
  </si>
  <si>
    <t>24946.99995</t>
  </si>
  <si>
    <t>7216.510535</t>
  </si>
  <si>
    <t>48091.21283</t>
  </si>
  <si>
    <t>14239.44127</t>
  </si>
  <si>
    <t>59782.21214</t>
  </si>
  <si>
    <t>18097.22851</t>
  </si>
  <si>
    <t>32426.56901</t>
  </si>
  <si>
    <t>21618.12411</t>
  </si>
  <si>
    <t>3965.122614</t>
  </si>
  <si>
    <t>23340.58177</t>
  </si>
  <si>
    <t>55916.02186</t>
  </si>
  <si>
    <t>22288.61259</t>
  </si>
  <si>
    <t>49965.23008</t>
  </si>
  <si>
    <t>4189.427563</t>
  </si>
  <si>
    <t>30227.38288</t>
  </si>
  <si>
    <t>42694.17637</t>
  </si>
  <si>
    <t>41676.56885</t>
  </si>
  <si>
    <t>77547.11415</t>
  </si>
  <si>
    <t>6936.155099</t>
  </si>
  <si>
    <t>19507.08611</t>
  </si>
  <si>
    <t>12912.82033</t>
  </si>
  <si>
    <t>49909.78988</t>
  </si>
  <si>
    <t>16065.88951</t>
  </si>
  <si>
    <t>25097.28948</t>
  </si>
  <si>
    <t>10499.20946</t>
  </si>
  <si>
    <t>36277.33362</t>
  </si>
  <si>
    <t>9014.949846</t>
  </si>
  <si>
    <t>36637.94691</t>
  </si>
  <si>
    <t>8523.905671</t>
  </si>
  <si>
    <t>5769.771881</t>
  </si>
  <si>
    <t>49682.59626</t>
  </si>
  <si>
    <t>44005.20184</t>
  </si>
  <si>
    <t>4155.356835</t>
  </si>
  <si>
    <t>20168.91715</t>
  </si>
  <si>
    <t>10830.32679</t>
  </si>
  <si>
    <t>33874.03217</t>
  </si>
  <si>
    <t>20228.71777</t>
  </si>
  <si>
    <t>18558.39922</t>
  </si>
  <si>
    <t>21289.23081</t>
  </si>
  <si>
    <t>13673.14929</t>
  </si>
  <si>
    <t>15343.30022</t>
  </si>
  <si>
    <t>27492.16163</t>
  </si>
  <si>
    <t>28759.65366</t>
  </si>
  <si>
    <t>15410.29166</t>
  </si>
  <si>
    <t>7505.736472</t>
  </si>
  <si>
    <t>13884.04677</t>
  </si>
  <si>
    <t>9731.300275</t>
  </si>
  <si>
    <t>54181.51896</t>
  </si>
  <si>
    <t>22227.20516</t>
  </si>
  <si>
    <t>9131.41992</t>
  </si>
  <si>
    <t>23372.46925</t>
  </si>
  <si>
    <t>1323.195915</t>
  </si>
  <si>
    <t>22315.58609</t>
  </si>
  <si>
    <t>26920.61761</t>
  </si>
  <si>
    <t>3078.492953</t>
  </si>
  <si>
    <t>31225.61557</t>
  </si>
  <si>
    <t>42074.23006</t>
  </si>
  <si>
    <t>28514.28214</t>
  </si>
  <si>
    <t>16134.14632</t>
  </si>
  <si>
    <t>19959.22399</t>
  </si>
  <si>
    <t>15201.33845</t>
  </si>
  <si>
    <t>23647.8439</t>
  </si>
  <si>
    <t>16372.45508</t>
  </si>
  <si>
    <t>16434.21891</t>
  </si>
  <si>
    <t>35404.84308</t>
  </si>
  <si>
    <t>16550.29948</t>
  </si>
  <si>
    <t>5577.295571</t>
  </si>
  <si>
    <t>4315.763832</t>
  </si>
  <si>
    <t>32005.84387</t>
  </si>
  <si>
    <t>47993.99988</t>
  </si>
  <si>
    <t>4943.121219</t>
  </si>
  <si>
    <t>32027.24388</t>
  </si>
  <si>
    <t>38536.66523</t>
  </si>
  <si>
    <t>20900.5399</t>
  </si>
  <si>
    <t>32016.94807</t>
  </si>
  <si>
    <t>31530.50391</t>
  </si>
  <si>
    <t>23225.87323</t>
  </si>
  <si>
    <t>6989.381336</t>
  </si>
  <si>
    <t>17294.88466</t>
  </si>
  <si>
    <t>4903.704579</t>
  </si>
  <si>
    <t>1957.060044</t>
  </si>
  <si>
    <t>61617.9679</t>
  </si>
  <si>
    <t>35999.00311</t>
  </si>
  <si>
    <t>18860.59912</t>
  </si>
  <si>
    <t>22046.70521</t>
  </si>
  <si>
    <t>11183.22218</t>
  </si>
  <si>
    <t>25868.00886</t>
  </si>
  <si>
    <t>19746.33174</t>
  </si>
  <si>
    <t>23083.43802</t>
  </si>
  <si>
    <t>22250.78169</t>
  </si>
  <si>
    <t>7829.338889</t>
  </si>
  <si>
    <t>20093.69234</t>
  </si>
  <si>
    <t>34435.10735</t>
  </si>
  <si>
    <t>21620.92699</t>
  </si>
  <si>
    <t>27360.57774</t>
  </si>
  <si>
    <t>17483.33754</t>
  </si>
  <si>
    <t>8013.613667</t>
  </si>
  <si>
    <t>6117.508106</t>
  </si>
  <si>
    <t>29283.954</t>
  </si>
  <si>
    <t>4532.508927</t>
  </si>
  <si>
    <t>23294.68328</t>
  </si>
  <si>
    <t>26512.01725</t>
  </si>
  <si>
    <t>11947.73494</t>
  </si>
  <si>
    <t>33806.74546</t>
  </si>
  <si>
    <t>21706.80799</t>
  </si>
  <si>
    <t>40851.82429</t>
  </si>
  <si>
    <t>2239.284122</t>
  </si>
  <si>
    <t>22884.2439</t>
  </si>
  <si>
    <t>44544.18511</t>
  </si>
  <si>
    <t>22550.52028</t>
  </si>
  <si>
    <t>28922.7985</t>
  </si>
  <si>
    <t>34595.66715</t>
  </si>
  <si>
    <t>13467.17347</t>
  </si>
  <si>
    <t>29092.668</t>
  </si>
  <si>
    <t>36624.29161</t>
  </si>
  <si>
    <t>24277.20976</t>
  </si>
  <si>
    <t>2192.512161</t>
  </si>
  <si>
    <t>4660.729383</t>
  </si>
  <si>
    <t>2110.226397</t>
  </si>
  <si>
    <t>41593.40708</t>
  </si>
  <si>
    <t>22748.40746</t>
  </si>
  <si>
    <t>36227.4561</t>
  </si>
  <si>
    <t>24317.29808</t>
  </si>
  <si>
    <t>13295.80361</t>
  </si>
  <si>
    <t>22000.13857</t>
  </si>
  <si>
    <t>6355.454416</t>
  </si>
  <si>
    <t>23805.37417</t>
  </si>
  <si>
    <t>15804.3715</t>
  </si>
  <si>
    <t>29608.80801</t>
  </si>
  <si>
    <t>16124.80693</t>
  </si>
  <si>
    <t>26538.73738</t>
  </si>
  <si>
    <t>21292.26381</t>
  </si>
  <si>
    <t>8863.920159</t>
  </si>
  <si>
    <t>5832.912539</t>
  </si>
  <si>
    <t>12720.16246</t>
  </si>
  <si>
    <t>3690.144047</t>
  </si>
  <si>
    <t>17530.42415</t>
  </si>
  <si>
    <t>8602.259003</t>
  </si>
  <si>
    <t>3546.095413</t>
  </si>
  <si>
    <t>19458.49135</t>
  </si>
  <si>
    <t>43482.99767</t>
  </si>
  <si>
    <t>25942.9621</t>
  </si>
  <si>
    <t>12357.7227</t>
  </si>
  <si>
    <t>15696.71898</t>
  </si>
  <si>
    <t>1783.662803</t>
  </si>
  <si>
    <t>37377.88495</t>
  </si>
  <si>
    <t>25044.45309</t>
  </si>
  <si>
    <t>4269.069095</t>
  </si>
  <si>
    <t>13895.25127</t>
  </si>
  <si>
    <t>18648.64166</t>
  </si>
  <si>
    <t>14569.31459</t>
  </si>
  <si>
    <t>36681.61967</t>
  </si>
  <si>
    <t>12124.79803</t>
  </si>
  <si>
    <t>14740.90351</t>
  </si>
  <si>
    <t>52308.08601</t>
  </si>
  <si>
    <t>15287.04848</t>
  </si>
  <si>
    <t>79467.78725</t>
  </si>
  <si>
    <t>6921.155356</t>
  </si>
  <si>
    <t>39445.08549</t>
  </si>
  <si>
    <t>7266.121624</t>
  </si>
  <si>
    <t>24646.56193</t>
  </si>
  <si>
    <t>10545.20442</t>
  </si>
  <si>
    <t>28352.61833</t>
  </si>
  <si>
    <t>37865.45797</t>
  </si>
  <si>
    <t>37137.23059</t>
  </si>
  <si>
    <t>30542.14599</t>
  </si>
  <si>
    <t>18463.18282</t>
  </si>
  <si>
    <t>6678.043725</t>
  </si>
  <si>
    <t>7044.056344</t>
  </si>
  <si>
    <t>24162.55496</t>
  </si>
  <si>
    <t>12750.79343</t>
  </si>
  <si>
    <t>34841.2173</t>
  </si>
  <si>
    <t>33724.37892</t>
  </si>
  <si>
    <t>11915.54588</t>
  </si>
  <si>
    <t>8571.968804</t>
  </si>
  <si>
    <t>7560.624223</t>
  </si>
  <si>
    <t>1392.692373</t>
  </si>
  <si>
    <t>10272.98865</t>
  </si>
  <si>
    <t>38293.39992</t>
  </si>
  <si>
    <t>55967.85177</t>
  </si>
  <si>
    <t>52716.48367</t>
  </si>
  <si>
    <t>14999.21362</t>
  </si>
  <si>
    <t>24490.93182</t>
  </si>
  <si>
    <t>34910.56832</t>
  </si>
  <si>
    <t>6055.324919</t>
  </si>
  <si>
    <t>58574.48802</t>
  </si>
  <si>
    <t>11097.12428</t>
  </si>
  <si>
    <t>7954.833576</t>
  </si>
  <si>
    <t>7978.80512</t>
  </si>
  <si>
    <t>42729.92296</t>
  </si>
  <si>
    <t>27145.1006</t>
  </si>
  <si>
    <t>42980.5095</t>
  </si>
  <si>
    <t>31498.72169</t>
  </si>
  <si>
    <t>13740.54215</t>
  </si>
  <si>
    <t>20390.84362</t>
  </si>
  <si>
    <t>9848.372785</t>
  </si>
  <si>
    <t>1086.507154</t>
  </si>
  <si>
    <t>28663.67878</t>
  </si>
  <si>
    <t>33286.1498</t>
  </si>
  <si>
    <t>22860.50879</t>
  </si>
  <si>
    <t>16207.5409</t>
  </si>
  <si>
    <t>10207.09035</t>
  </si>
  <si>
    <t>3983.304072</t>
  </si>
  <si>
    <t>3698.551053</t>
  </si>
  <si>
    <t>27512.13634</t>
  </si>
  <si>
    <t>35376.53638</t>
  </si>
  <si>
    <t>12622.52765</t>
  </si>
  <si>
    <t>57055.39255</t>
  </si>
  <si>
    <t>11239.58135</t>
  </si>
  <si>
    <t>39378.35997</t>
  </si>
  <si>
    <t>25340.37119</t>
  </si>
  <si>
    <t>20623.9196</t>
  </si>
  <si>
    <t>23495.42049</t>
  </si>
  <si>
    <t>22925.09546</t>
  </si>
  <si>
    <t>1643.652992</t>
  </si>
  <si>
    <t>4002.122926</t>
  </si>
  <si>
    <t>18416.70706</t>
  </si>
  <si>
    <t>3151.103936</t>
  </si>
  <si>
    <t>15047.66098</t>
  </si>
  <si>
    <t>41883.07163</t>
  </si>
  <si>
    <t>4223.243045</t>
  </si>
  <si>
    <t>11133.36239</t>
  </si>
  <si>
    <t>36220.8724</t>
  </si>
  <si>
    <t>15530.45615</t>
  </si>
  <si>
    <t>16762.84377</t>
  </si>
  <si>
    <t>8609.478531</t>
  </si>
  <si>
    <t>12472.04673</t>
  </si>
  <si>
    <t>3505.700434</t>
  </si>
  <si>
    <t>22780.82558</t>
  </si>
  <si>
    <t>27461.6811</t>
  </si>
  <si>
    <t>8824.357433</t>
  </si>
  <si>
    <t>4633.006322</t>
  </si>
  <si>
    <t>52007.25906</t>
  </si>
  <si>
    <t>36706.41996</t>
  </si>
  <si>
    <t>45566.71801</t>
  </si>
  <si>
    <t>9555.306922</t>
  </si>
  <si>
    <t>881.8036472</t>
  </si>
  <si>
    <t>6337.8075</t>
  </si>
  <si>
    <t>20227.17894</t>
  </si>
  <si>
    <t>36232.04217</t>
  </si>
  <si>
    <t>44781.47087</t>
  </si>
  <si>
    <t>30644.80485</t>
  </si>
  <si>
    <t>10528.74253</t>
  </si>
  <si>
    <t>25224.45102</t>
  </si>
  <si>
    <t>34308.74126</t>
  </si>
  <si>
    <t>11401.58519</t>
  </si>
  <si>
    <t>1740.769109</t>
  </si>
  <si>
    <t>41150.73407</t>
  </si>
  <si>
    <t>31420.79674</t>
  </si>
  <si>
    <t>7982.226783</t>
  </si>
  <si>
    <t>5860.155557</t>
  </si>
  <si>
    <t>7775.280879</t>
  </si>
  <si>
    <t>22622.93597</t>
  </si>
  <si>
    <t>2482.873977</t>
  </si>
  <si>
    <t>29008.30888</t>
  </si>
  <si>
    <t>8619.110916</t>
  </si>
  <si>
    <t>18827.88283</t>
  </si>
  <si>
    <t>12883.15981</t>
  </si>
  <si>
    <t>1144.846278</t>
  </si>
  <si>
    <t>28335.20228</t>
  </si>
  <si>
    <t>18081.59669</t>
  </si>
  <si>
    <t>32635.84515</t>
  </si>
  <si>
    <t>34180.16971</t>
  </si>
  <si>
    <t>44641.35463</t>
  </si>
  <si>
    <t>3169.743408</t>
  </si>
  <si>
    <t>24339.39737</t>
  </si>
  <si>
    <t>50185.29875</t>
  </si>
  <si>
    <t>15539.35782</t>
  </si>
  <si>
    <t>28394.42238</t>
  </si>
  <si>
    <t>78445.36228</t>
  </si>
  <si>
    <t>16062.08294</t>
  </si>
  <si>
    <t>10203.2369</t>
  </si>
  <si>
    <t>5322.687754</t>
  </si>
  <si>
    <t>42900.75728</t>
  </si>
  <si>
    <t>30285.05509</t>
  </si>
  <si>
    <t>5293.283325</t>
  </si>
  <si>
    <t>45877.2061</t>
  </si>
  <si>
    <t>34965.88323</t>
  </si>
  <si>
    <t>25693.00083</t>
  </si>
  <si>
    <t>19092.94992</t>
  </si>
  <si>
    <t>52714.19819</t>
  </si>
  <si>
    <t>4640.928781</t>
  </si>
  <si>
    <t>58394.38534</t>
  </si>
  <si>
    <t>18159.29586</t>
  </si>
  <si>
    <t>30322.24437</t>
  </si>
  <si>
    <t>37678.00718</t>
  </si>
  <si>
    <t>75845.23938</t>
  </si>
  <si>
    <t>2177.792444</t>
  </si>
  <si>
    <t>24358.55996</t>
  </si>
  <si>
    <t>14598.85874</t>
  </si>
  <si>
    <t>7448.912022</t>
  </si>
  <si>
    <t>23822.64808</t>
  </si>
  <si>
    <t>10122.18941</t>
  </si>
  <si>
    <t>33960.24442</t>
  </si>
  <si>
    <t>938.1279631</t>
  </si>
  <si>
    <t>13224.57813</t>
  </si>
  <si>
    <t>3718.529991</t>
  </si>
  <si>
    <t>14709.39057</t>
  </si>
  <si>
    <t>63458.13451</t>
  </si>
  <si>
    <t>53840.29997</t>
  </si>
  <si>
    <t>31450.80346</t>
  </si>
  <si>
    <t>20332.44132</t>
  </si>
  <si>
    <t>45879.62215</t>
  </si>
  <si>
    <t>4893.5391</t>
  </si>
  <si>
    <t>20827.91372</t>
  </si>
  <si>
    <t>13081.53235</t>
  </si>
  <si>
    <t>12724.66347</t>
  </si>
  <si>
    <t>1348.666377</t>
  </si>
  <si>
    <t>7925.915238</t>
  </si>
  <si>
    <t>12083.93132</t>
  </si>
  <si>
    <t>34101.21636</t>
  </si>
  <si>
    <t>8446.593292</t>
  </si>
  <si>
    <t>11438.31857</t>
  </si>
  <si>
    <t>10579.95368</t>
  </si>
  <si>
    <t>17844.64849</t>
  </si>
  <si>
    <t>13736.19498</t>
  </si>
  <si>
    <t>41991.5297</t>
  </si>
  <si>
    <t>21000.07414</t>
  </si>
  <si>
    <t>6554.209604</t>
  </si>
  <si>
    <t>76314.04263</t>
  </si>
  <si>
    <t>29811.71884</t>
  </si>
  <si>
    <t>43574.25541</t>
  </si>
  <si>
    <t>35267.81612</t>
  </si>
  <si>
    <t>28018.9513</t>
  </si>
  <si>
    <t>15495.01479</t>
  </si>
  <si>
    <t>17681.24065</t>
  </si>
  <si>
    <t>17163.4598</t>
  </si>
  <si>
    <t>32684.37827</t>
  </si>
  <si>
    <t>12748.56489</t>
  </si>
  <si>
    <t>43590.49849</t>
  </si>
  <si>
    <t>11682.63417</t>
  </si>
  <si>
    <t>2425.86579</t>
  </si>
  <si>
    <t>70328.69655</t>
  </si>
  <si>
    <t>65199.83964</t>
  </si>
  <si>
    <t>56161.41696</t>
  </si>
  <si>
    <t>13273.44871</t>
  </si>
  <si>
    <t>27940.03867</t>
  </si>
  <si>
    <t>23784.05782</t>
  </si>
  <si>
    <t>23412.76185</t>
  </si>
  <si>
    <t>19997.43596</t>
  </si>
  <si>
    <t>22090.76451</t>
  </si>
  <si>
    <t>17413.73626</t>
  </si>
  <si>
    <t>38762.17241</t>
  </si>
  <si>
    <t>24076.16233</t>
  </si>
  <si>
    <t>9657.092957</t>
  </si>
  <si>
    <t>2476.760391</t>
  </si>
  <si>
    <t>24026.47928</t>
  </si>
  <si>
    <t>44422.49007</t>
  </si>
  <si>
    <t>36935.23722</t>
  </si>
  <si>
    <t>2616.351097</t>
  </si>
  <si>
    <t>37139.31947</t>
  </si>
  <si>
    <t>8415.347944</t>
  </si>
  <si>
    <t>21863.57214</t>
  </si>
  <si>
    <t>30831.37701</t>
  </si>
  <si>
    <t>38872.70667</t>
  </si>
  <si>
    <t>30586.21483</t>
  </si>
  <si>
    <t>61107.59533</t>
  </si>
  <si>
    <t>15569.26579</t>
  </si>
  <si>
    <t>8853.530816</t>
  </si>
  <si>
    <t>4995.05513</t>
  </si>
  <si>
    <t>32504.78489</t>
  </si>
  <si>
    <t>23600.29973</t>
  </si>
  <si>
    <t>56978.96803</t>
  </si>
  <si>
    <t>7973.566048</t>
  </si>
  <si>
    <t>33184.65587</t>
  </si>
  <si>
    <t>19396.83672</t>
  </si>
  <si>
    <t>16340.71893</t>
  </si>
  <si>
    <t>40492.68016</t>
  </si>
  <si>
    <t>32039.02085</t>
  </si>
  <si>
    <t>59593.49652</t>
  </si>
  <si>
    <t>14454.5271</t>
  </si>
  <si>
    <t>26656.81826</t>
  </si>
  <si>
    <t>18432.54623</t>
  </si>
  <si>
    <t>23380.54177</t>
  </si>
  <si>
    <t>6745.659402</t>
  </si>
  <si>
    <t>18553.14985</t>
  </si>
  <si>
    <t>44493.89802</t>
  </si>
  <si>
    <t>12884.55708</t>
  </si>
  <si>
    <t>8161.938564</t>
  </si>
  <si>
    <t>24735.5828</t>
  </si>
  <si>
    <t>22594.62292</t>
  </si>
  <si>
    <t>11693.74908</t>
  </si>
  <si>
    <t>70761.00638</t>
  </si>
  <si>
    <t>39421.69609</t>
  </si>
  <si>
    <t>18068.30505</t>
  </si>
  <si>
    <t>57250.61411</t>
  </si>
  <si>
    <t>74248.97454</t>
  </si>
  <si>
    <t>14883.53248</t>
  </si>
  <si>
    <t>13293.21579</t>
  </si>
  <si>
    <t>3528.516829</t>
  </si>
  <si>
    <t>16012.75463</t>
  </si>
  <si>
    <t>30546.58459</t>
  </si>
  <si>
    <t>35307.19213</t>
  </si>
  <si>
    <t>50381.863</t>
  </si>
  <si>
    <t>5012.539995</t>
  </si>
  <si>
    <t>21649.31774</t>
  </si>
  <si>
    <t>36266.32915</t>
  </si>
  <si>
    <t>5824.206985</t>
  </si>
  <si>
    <t>40199.02512</t>
  </si>
  <si>
    <t>4860.521564</t>
  </si>
  <si>
    <t>1283.612488</t>
  </si>
  <si>
    <t>24003.56775</t>
  </si>
  <si>
    <t>19142.96559</t>
  </si>
  <si>
    <t>3882.588463</t>
  </si>
  <si>
    <t>5090.193664</t>
  </si>
  <si>
    <t>3073.890793</t>
  </si>
  <si>
    <t>26953.70538</t>
  </si>
  <si>
    <t>16058.46177</t>
  </si>
  <si>
    <t>46382.93741</t>
  </si>
  <si>
    <t>15278.39459</t>
  </si>
  <si>
    <t>5358.563009</t>
  </si>
  <si>
    <t>13307.5381</t>
  </si>
  <si>
    <t>20745.15676</t>
  </si>
  <si>
    <t>36801.03591</t>
  </si>
  <si>
    <t>58089.59128</t>
  </si>
  <si>
    <t>24611.35368</t>
  </si>
  <si>
    <t>41782.97155</t>
  </si>
  <si>
    <t>69505.10967</t>
  </si>
  <si>
    <t>7070.80357</t>
  </si>
  <si>
    <t>13938.03726</t>
  </si>
  <si>
    <t>37705.60327</t>
  </si>
  <si>
    <t>3269.169916</t>
  </si>
  <si>
    <t>5264.34593</t>
  </si>
  <si>
    <t>4750.365445</t>
  </si>
  <si>
    <t>26452.02776</t>
  </si>
  <si>
    <t>29015.32188</t>
  </si>
  <si>
    <t>42972.49203</t>
  </si>
  <si>
    <t>2100.557483</t>
  </si>
  <si>
    <t>19887.14023</t>
  </si>
  <si>
    <t>24937.31111</t>
  </si>
  <si>
    <t>14781.88841</t>
  </si>
  <si>
    <t>10553.08111</t>
  </si>
  <si>
    <t>53270.73169</t>
  </si>
  <si>
    <t>29687.84676</t>
  </si>
  <si>
    <t>21379.4898</t>
  </si>
  <si>
    <t>7432.562819</t>
  </si>
  <si>
    <t>37155.77001</t>
  </si>
  <si>
    <t>36754.12125</t>
  </si>
  <si>
    <t>19186.73803</t>
  </si>
  <si>
    <t>16223.84875</t>
  </si>
  <si>
    <t>24034.21372</t>
  </si>
  <si>
    <t>40233.27128</t>
  </si>
  <si>
    <t>13542.61022</t>
  </si>
  <si>
    <t>23643.00431</t>
  </si>
  <si>
    <t>19872.89451</t>
  </si>
  <si>
    <t>26296.01672</t>
  </si>
  <si>
    <t>22310.89295</t>
  </si>
  <si>
    <t>51735.07097</t>
  </si>
  <si>
    <t>45656.68341</t>
  </si>
  <si>
    <t>611.5919112</t>
  </si>
  <si>
    <t>2277.668726</t>
  </si>
  <si>
    <t>27625.80794</t>
  </si>
  <si>
    <t>15027.02544</t>
  </si>
  <si>
    <t>13427.27301</t>
  </si>
  <si>
    <t>71736.88308</t>
  </si>
  <si>
    <t>49382.50382</t>
  </si>
  <si>
    <t>9844.520415</t>
  </si>
  <si>
    <t>46995.93133</t>
  </si>
  <si>
    <t>16586.6919</t>
  </si>
  <si>
    <t>2088.933425</t>
  </si>
  <si>
    <t>25196.0155</t>
  </si>
  <si>
    <t>12047.68263</t>
  </si>
  <si>
    <t>34790.68685</t>
  </si>
  <si>
    <t>4760.934483</t>
  </si>
  <si>
    <t>5311.246514</t>
  </si>
  <si>
    <t>47149.89517</t>
  </si>
  <si>
    <t>13781.78786</t>
  </si>
  <si>
    <t>15269.70007</t>
  </si>
  <si>
    <t>3753.333934</t>
  </si>
  <si>
    <t>6333.271589</t>
  </si>
  <si>
    <t>54971.5897</t>
  </si>
  <si>
    <t>19714.26513</t>
  </si>
  <si>
    <t>27236.86586</t>
  </si>
  <si>
    <t>22408.61982</t>
  </si>
  <si>
    <t>972.7802574</t>
  </si>
  <si>
    <t>34268.9594</t>
  </si>
  <si>
    <t>21603.19318</t>
  </si>
  <si>
    <t>24124.32787</t>
  </si>
  <si>
    <t>55239.09507</t>
  </si>
  <si>
    <t>30250.39549</t>
  </si>
  <si>
    <t>52220.02426</t>
  </si>
  <si>
    <t>29563.77719</t>
  </si>
  <si>
    <t>26567.10099</t>
  </si>
  <si>
    <t>29441.89155</t>
  </si>
  <si>
    <t>17278.92921</t>
  </si>
  <si>
    <t>9679.262207</t>
  </si>
  <si>
    <t>56601.55794</t>
  </si>
  <si>
    <t>58542.17187</t>
  </si>
  <si>
    <t>6874.188899</t>
  </si>
  <si>
    <t>16118.39163</t>
  </si>
  <si>
    <t>67813.37747</t>
  </si>
  <si>
    <t>12205.82963</t>
  </si>
  <si>
    <t>21714.18101</t>
  </si>
  <si>
    <t>42571.31613</t>
  </si>
  <si>
    <t>11401.47585</t>
  </si>
  <si>
    <t>6681.952221</t>
  </si>
  <si>
    <t>34475.07382</t>
  </si>
  <si>
    <t>39328.16428</t>
  </si>
  <si>
    <t>27195.89149</t>
  </si>
  <si>
    <t>19158.40738</t>
  </si>
  <si>
    <t>8568.357094</t>
  </si>
  <si>
    <t>49846.58167</t>
  </si>
  <si>
    <t>6876.871374</t>
  </si>
  <si>
    <t>26831.29053</t>
  </si>
  <si>
    <t>41824.58043</t>
  </si>
  <si>
    <t>3800.743088</t>
  </si>
  <si>
    <t>27111.49758</t>
  </si>
  <si>
    <t>2913.483416</t>
  </si>
  <si>
    <t>1531.390112</t>
  </si>
  <si>
    <t>28564.42189</t>
  </si>
  <si>
    <t>19403.77579</t>
  </si>
  <si>
    <t>25312.28866</t>
  </si>
  <si>
    <t>59919.48218</t>
  </si>
  <si>
    <t>16136.76975</t>
  </si>
  <si>
    <t>25431.75284</t>
  </si>
  <si>
    <t>11672.41713</t>
  </si>
  <si>
    <t>3811.720554</t>
  </si>
  <si>
    <t>2094.110114</t>
  </si>
  <si>
    <t>13867.58687</t>
  </si>
  <si>
    <t>4431.088136</t>
  </si>
  <si>
    <t>28544.95717</t>
  </si>
  <si>
    <t>40997.33656</t>
  </si>
  <si>
    <t>8314.288369</t>
  </si>
  <si>
    <t>33355.29142</t>
  </si>
  <si>
    <t>42462.28622</t>
  </si>
  <si>
    <t>12259.4355</t>
  </si>
  <si>
    <t>20067.06558</t>
  </si>
  <si>
    <t>7016.779212</t>
  </si>
  <si>
    <t>35050.40162</t>
  </si>
  <si>
    <t>29548.48835</t>
  </si>
  <si>
    <t>9446.569822</t>
  </si>
  <si>
    <t>2149.56447</t>
  </si>
  <si>
    <t>35896.20497</t>
  </si>
  <si>
    <t>13515.17773</t>
  </si>
  <si>
    <t>8138.538775</t>
  </si>
  <si>
    <t>24989.52229</t>
  </si>
  <si>
    <t>4944.322527</t>
  </si>
  <si>
    <t>19610.52392</t>
  </si>
  <si>
    <t>4026.755396</t>
  </si>
  <si>
    <t>42179.06359</t>
  </si>
  <si>
    <t>17162.74696</t>
  </si>
  <si>
    <t>10553.09119</t>
  </si>
  <si>
    <t>13390.40521</t>
  </si>
  <si>
    <t>27000.96543</t>
  </si>
  <si>
    <t>31873.38051</t>
  </si>
  <si>
    <t>8495.363536</t>
  </si>
  <si>
    <t>30448.55983</t>
  </si>
  <si>
    <t>33749.3623</t>
  </si>
  <si>
    <t>34281.91746</t>
  </si>
  <si>
    <t>22888.09561</t>
  </si>
  <si>
    <t>39003.63882</t>
  </si>
  <si>
    <t>65176.6986</t>
  </si>
  <si>
    <t>21113.96986</t>
  </si>
  <si>
    <t>29361.47893</t>
  </si>
  <si>
    <t>34844.3931</t>
  </si>
  <si>
    <t>31590.12472</t>
  </si>
  <si>
    <t>24817.07488</t>
  </si>
  <si>
    <t>24803.76038</t>
  </si>
  <si>
    <t>44713.46932</t>
  </si>
  <si>
    <t>27582.96497</t>
  </si>
  <si>
    <t>12702.95202</t>
  </si>
  <si>
    <t>38557.98809</t>
  </si>
  <si>
    <t>10317.91616</t>
  </si>
  <si>
    <t>10508.26838</t>
  </si>
  <si>
    <t>48588.07414</t>
  </si>
  <si>
    <t>68774.48797</t>
  </si>
  <si>
    <t>5717.768336</t>
  </si>
  <si>
    <t>16689.98054</t>
  </si>
  <si>
    <t>23659.2686</t>
  </si>
  <si>
    <t>4396.318195</t>
  </si>
  <si>
    <t>13618.70276</t>
  </si>
  <si>
    <t>68071.89217</t>
  </si>
  <si>
    <t>18797.51733</t>
  </si>
  <si>
    <t>1471.914281</t>
  </si>
  <si>
    <t>26078.61334</t>
  </si>
  <si>
    <t>24478.77574</t>
  </si>
  <si>
    <t>32030.72207</t>
  </si>
  <si>
    <t>24658.90227</t>
  </si>
  <si>
    <t>6491.159139</t>
  </si>
  <si>
    <t>38219.53031</t>
  </si>
  <si>
    <t>6785.733484</t>
  </si>
  <si>
    <t>57236.05388</t>
  </si>
  <si>
    <t>30525.02428</t>
  </si>
  <si>
    <t>31578.93454</t>
  </si>
  <si>
    <t>43081.80996</t>
  </si>
  <si>
    <t>3213.860976</t>
  </si>
  <si>
    <t>6913.691559</t>
  </si>
  <si>
    <t>30653.32126</t>
  </si>
  <si>
    <t>32812.3899</t>
  </si>
  <si>
    <t>7059.235948</t>
  </si>
  <si>
    <t>16057.56835</t>
  </si>
  <si>
    <t>20417.13884</t>
  </si>
  <si>
    <t>27020.35708</t>
  </si>
  <si>
    <t>26165.02496</t>
  </si>
  <si>
    <t>13806.00594</t>
  </si>
  <si>
    <t>14850.89735</t>
  </si>
  <si>
    <t>28541.60213</t>
  </si>
  <si>
    <t>14036.91784</t>
  </si>
  <si>
    <t>32425.8786</t>
  </si>
  <si>
    <t>14803.05271</t>
  </si>
  <si>
    <t>13910.74352</t>
  </si>
  <si>
    <t>2914.58122</t>
  </si>
  <si>
    <t>819.994461</t>
  </si>
  <si>
    <t>4465.670668</t>
  </si>
  <si>
    <t>9779.997021</t>
  </si>
  <si>
    <t>28618.42606</t>
  </si>
  <si>
    <t>13289.9968</t>
  </si>
  <si>
    <t>20682.59769</t>
  </si>
  <si>
    <t>11342.25451</t>
  </si>
  <si>
    <t>48193.9607</t>
  </si>
  <si>
    <t>6209.294074</t>
  </si>
  <si>
    <t>10624.07152</t>
  </si>
  <si>
    <t>21984.93859</t>
  </si>
  <si>
    <t>9441.561579</t>
  </si>
  <si>
    <t>30374.83373</t>
  </si>
  <si>
    <t>2957.630063</t>
  </si>
  <si>
    <t>9075.179357</t>
  </si>
  <si>
    <t>921.9388577</t>
  </si>
  <si>
    <t>12497.61326</t>
  </si>
  <si>
    <t>763.3359126</t>
  </si>
  <si>
    <t>8883.149603</t>
  </si>
  <si>
    <t>1408.786344</t>
  </si>
  <si>
    <t>28133.29895</t>
  </si>
  <si>
    <t>15534.42545</t>
  </si>
  <si>
    <t>5957.641524</t>
  </si>
  <si>
    <t>6984.629902</t>
  </si>
  <si>
    <t>26272.63668</t>
  </si>
  <si>
    <t>34495.50813</t>
  </si>
  <si>
    <t>10165.26589</t>
  </si>
  <si>
    <t>15525.30221</t>
  </si>
  <si>
    <t>23176.74897</t>
  </si>
  <si>
    <t>6082.910599</t>
  </si>
  <si>
    <t>45114.22933</t>
  </si>
  <si>
    <t>11011.34096</t>
  </si>
  <si>
    <t>35611.24914</t>
  </si>
  <si>
    <t>26670.73685</t>
  </si>
  <si>
    <t>14340.2578</t>
  </si>
  <si>
    <t>50581.30832</t>
  </si>
  <si>
    <t>23968.51481</t>
  </si>
  <si>
    <t>29549.92271</t>
  </si>
  <si>
    <t>2885.709618</t>
  </si>
  <si>
    <t>19068.81052</t>
  </si>
  <si>
    <t>46867.23121</t>
  </si>
  <si>
    <t>17414.78539</t>
  </si>
  <si>
    <t>21353.71435</t>
  </si>
  <si>
    <t>25597.9249</t>
  </si>
  <si>
    <t>39927.34577</t>
  </si>
  <si>
    <t>2538.795254</t>
  </si>
  <si>
    <t>4265.346667</t>
  </si>
  <si>
    <t>16695.19465</t>
  </si>
  <si>
    <t>3086.038652</t>
  </si>
  <si>
    <t>14067.39819</t>
  </si>
  <si>
    <t>25218.5768</t>
  </si>
  <si>
    <t>33446.10498</t>
  </si>
  <si>
    <t>3532.089619</t>
  </si>
  <si>
    <t>20897.14868</t>
  </si>
  <si>
    <t>31078.47574</t>
  </si>
  <si>
    <t>19664.87194</t>
  </si>
  <si>
    <t>4560.570144</t>
  </si>
  <si>
    <t>14981.08272</t>
  </si>
  <si>
    <t>3299.035751</t>
  </si>
  <si>
    <t>23116.68294</t>
  </si>
  <si>
    <t>19572.36689</t>
  </si>
  <si>
    <t>39432.74981</t>
  </si>
  <si>
    <t>12583.22486</t>
  </si>
  <si>
    <t>15992.91643</t>
  </si>
  <si>
    <t>3352.360094</t>
  </si>
  <si>
    <t>1255.447321</t>
  </si>
  <si>
    <t>11484.49488</t>
  </si>
  <si>
    <t>8587.662308</t>
  </si>
  <si>
    <t>9831.074442</t>
  </si>
  <si>
    <t>47850.24509</t>
  </si>
  <si>
    <t>8482.981035</t>
  </si>
  <si>
    <t>11211.27141</t>
  </si>
  <si>
    <t>20106.52364</t>
  </si>
  <si>
    <t>32149.23891</t>
  </si>
  <si>
    <t>53627.07741</t>
  </si>
  <si>
    <t>25468.12333</t>
  </si>
  <si>
    <t>1190.586251</t>
  </si>
  <si>
    <t>60338.90673</t>
  </si>
  <si>
    <t>27723.87342</t>
  </si>
  <si>
    <t>29083.22345</t>
  </si>
  <si>
    <t>12350.88873</t>
  </si>
  <si>
    <t>24031.55352</t>
  </si>
  <si>
    <t>11064.20106</t>
  </si>
  <si>
    <t>53907.90893</t>
  </si>
  <si>
    <t>11034.32027</t>
  </si>
  <si>
    <t>38519.63927</t>
  </si>
  <si>
    <t>37916.14337</t>
  </si>
  <si>
    <t>31811.29373</t>
  </si>
  <si>
    <t>34454.38716</t>
  </si>
  <si>
    <t>51929.04781</t>
  </si>
  <si>
    <t>1583.705578</t>
  </si>
  <si>
    <t>18464.95232</t>
  </si>
  <si>
    <t>17586.22065</t>
  </si>
  <si>
    <t>15095.48121</t>
  </si>
  <si>
    <t>58675.60622</t>
  </si>
  <si>
    <t>28570.58428</t>
  </si>
  <si>
    <t>34680.80848</t>
  </si>
  <si>
    <t>12265.63699</t>
  </si>
  <si>
    <t>27715.92328</t>
  </si>
  <si>
    <t>15848.81763</t>
  </si>
  <si>
    <t>5628.148983</t>
  </si>
  <si>
    <t>3329.378341</t>
  </si>
  <si>
    <t>8228.81517</t>
  </si>
  <si>
    <t>11825.90138</t>
  </si>
  <si>
    <t>25681.88954</t>
  </si>
  <si>
    <t>2913.653964</t>
  </si>
  <si>
    <t>58658.24346</t>
  </si>
  <si>
    <t>36872.59942</t>
  </si>
  <si>
    <t>24088.22508</t>
  </si>
  <si>
    <t>1605.308127</t>
  </si>
  <si>
    <t>7073.410678</t>
  </si>
  <si>
    <t>4743.638177</t>
  </si>
  <si>
    <t>5241.480863</t>
  </si>
  <si>
    <t>43590.25833</t>
  </si>
  <si>
    <t>15912.90308</t>
  </si>
  <si>
    <t>28187.11251</t>
  </si>
  <si>
    <t>13818.40295</t>
  </si>
  <si>
    <t>14271.61798</t>
  </si>
  <si>
    <t>55219.03357</t>
  </si>
  <si>
    <t>3942.331689</t>
  </si>
  <si>
    <t>24965.6221</t>
  </si>
  <si>
    <t>31054.0452</t>
  </si>
  <si>
    <t>1015.579886</t>
  </si>
  <si>
    <t>58411.37597</t>
  </si>
  <si>
    <t>19309.90089</t>
  </si>
  <si>
    <t>19512.04918</t>
  </si>
  <si>
    <t>13203.49369</t>
  </si>
  <si>
    <t>41293.1452</t>
  </si>
  <si>
    <t>41365.9308</t>
  </si>
  <si>
    <t>43798.99563</t>
  </si>
  <si>
    <t>21093.18448</t>
  </si>
  <si>
    <t>15868.70065</t>
  </si>
  <si>
    <t>7911.789609</t>
  </si>
  <si>
    <t>19845.07959</t>
  </si>
  <si>
    <t>19138.00106</t>
  </si>
  <si>
    <t>3870.126428</t>
  </si>
  <si>
    <t>17544.54171</t>
  </si>
  <si>
    <t>33742.19862</t>
  </si>
  <si>
    <t>38523.49495</t>
  </si>
  <si>
    <t>16482.77697</t>
  </si>
  <si>
    <t>3061.980926</t>
  </si>
  <si>
    <t>56360.10701</t>
  </si>
  <si>
    <t>24711.74762</t>
  </si>
  <si>
    <t>5850.104603</t>
  </si>
  <si>
    <t>4926.912653</t>
  </si>
  <si>
    <t>25133.63225</t>
  </si>
  <si>
    <t>34266.97805</t>
  </si>
  <si>
    <t>15197.22943</t>
  </si>
  <si>
    <t>5281.80103</t>
  </si>
  <si>
    <t>59745.8592</t>
  </si>
  <si>
    <t>56653.79019</t>
  </si>
  <si>
    <t>13529.31424</t>
  </si>
  <si>
    <t>43358.9858</t>
  </si>
  <si>
    <t>10258.47865</t>
  </si>
  <si>
    <t>24044.55878</t>
  </si>
  <si>
    <t>1473.922016</t>
  </si>
  <si>
    <t>3902.334845</t>
  </si>
  <si>
    <t>18349.11569</t>
  </si>
  <si>
    <t>8518.013521</t>
  </si>
  <si>
    <t>30911.2296</t>
  </si>
  <si>
    <t>20202.10145</t>
  </si>
  <si>
    <t>3692.122683</t>
  </si>
  <si>
    <t>19139.04462</t>
  </si>
  <si>
    <t>14962.94897</t>
  </si>
  <si>
    <t>7141.766238</t>
  </si>
  <si>
    <t>30066.94542</t>
  </si>
  <si>
    <t>36574.5377</t>
  </si>
  <si>
    <t>1506.345811</t>
  </si>
  <si>
    <t>2891.618373</t>
  </si>
  <si>
    <t>42790.17761</t>
  </si>
  <si>
    <t>6888.581844</t>
  </si>
  <si>
    <t>13681.72796</t>
  </si>
  <si>
    <t>19603.19823</t>
  </si>
  <si>
    <t>12157.92002</t>
  </si>
  <si>
    <t>7886.732273</t>
  </si>
  <si>
    <t>14126.05042</t>
  </si>
  <si>
    <t>32181.6144</t>
  </si>
  <si>
    <t>19343.70981</t>
  </si>
  <si>
    <t>13431.10003</t>
  </si>
  <si>
    <t>7493.505778</t>
  </si>
  <si>
    <t>44710.52814</t>
  </si>
  <si>
    <t>12484.58393</t>
  </si>
  <si>
    <t>3020.876025</t>
  </si>
  <si>
    <t>65871.834</t>
  </si>
  <si>
    <t>5529.607026</t>
  </si>
  <si>
    <t>2888.187514</t>
  </si>
  <si>
    <t>8014.866213</t>
  </si>
  <si>
    <t>33387.64274</t>
  </si>
  <si>
    <t>4889.260248</t>
  </si>
  <si>
    <t>8375.904839</t>
  </si>
  <si>
    <t>19129.3016</t>
  </si>
  <si>
    <t>23608.05964</t>
  </si>
  <si>
    <t>18909.33307</t>
  </si>
  <si>
    <t>20413.16243</t>
  </si>
  <si>
    <t>19054.86216</t>
  </si>
  <si>
    <t>24288.76964</t>
  </si>
  <si>
    <t>18774.95674</t>
  </si>
  <si>
    <t>68440.76183</t>
  </si>
  <si>
    <t>21406.75966</t>
  </si>
  <si>
    <t>10847.64676</t>
  </si>
  <si>
    <t>17230.86066</t>
  </si>
  <si>
    <t>56880.54988</t>
  </si>
  <si>
    <t>10421.2527</t>
  </si>
  <si>
    <t>29785.23792</t>
  </si>
  <si>
    <t>5800.632847</t>
  </si>
  <si>
    <t>46198.4525</t>
  </si>
  <si>
    <t>35829.65209</t>
  </si>
  <si>
    <t>59746.94594</t>
  </si>
  <si>
    <t>6929.02433</t>
  </si>
  <si>
    <t>16078.49018</t>
  </si>
  <si>
    <t>29303.1839</t>
  </si>
  <si>
    <t>4151.077273</t>
  </si>
  <si>
    <t>5808.590811</t>
  </si>
  <si>
    <t>913.71474</t>
  </si>
  <si>
    <t>38719.57994</t>
  </si>
  <si>
    <t>22482.90727</t>
  </si>
  <si>
    <t>32609.20663</t>
  </si>
  <si>
    <t>57957.16003</t>
  </si>
  <si>
    <t>29172.34565</t>
  </si>
  <si>
    <t>4622.757725</t>
  </si>
  <si>
    <t>14697.95687</t>
  </si>
  <si>
    <t>8251.814869</t>
  </si>
  <si>
    <t>18470.54612</t>
  </si>
  <si>
    <t>11331.27755</t>
  </si>
  <si>
    <t>3759.032909</t>
  </si>
  <si>
    <t>25962.22579</t>
  </si>
  <si>
    <t>37893.88492</t>
  </si>
  <si>
    <t>20592.17909</t>
  </si>
  <si>
    <t>43701.31442</t>
  </si>
  <si>
    <t>13342.82901</t>
  </si>
  <si>
    <t>19902.67241</t>
  </si>
  <si>
    <t>33063.1608</t>
  </si>
  <si>
    <t>46922.08661</t>
  </si>
  <si>
    <t>10195.19526</t>
  </si>
  <si>
    <t>53474.28582</t>
  </si>
  <si>
    <t>16341.63495</t>
  </si>
  <si>
    <t>21078.28273</t>
  </si>
  <si>
    <t>13597.35516</t>
  </si>
  <si>
    <t>37051.504</t>
  </si>
  <si>
    <t>59679.54692</t>
  </si>
  <si>
    <t>12457.02115</t>
  </si>
  <si>
    <t>52340.09763</t>
  </si>
  <si>
    <t>79788.36062</t>
  </si>
  <si>
    <t>30875.67111</t>
  </si>
  <si>
    <t>32935.17122</t>
  </si>
  <si>
    <t>43630.75794</t>
  </si>
  <si>
    <t>17160.31788</t>
  </si>
  <si>
    <t>8909.4199</t>
  </si>
  <si>
    <t>55711.54467</t>
  </si>
  <si>
    <t>15392.69504</t>
  </si>
  <si>
    <t>24008.36653</t>
  </si>
  <si>
    <t>22101.52616</t>
  </si>
  <si>
    <t>12563.34784</t>
  </si>
  <si>
    <t>15421.02056</t>
  </si>
  <si>
    <t>24919.62077</t>
  </si>
  <si>
    <t>45037.18737</t>
  </si>
  <si>
    <t>37691.35384</t>
  </si>
  <si>
    <t>22006.086</t>
  </si>
  <si>
    <t>28007.90679</t>
  </si>
  <si>
    <t>13277.6958</t>
  </si>
  <si>
    <t>34428.82014</t>
  </si>
  <si>
    <t>44616.51761</t>
  </si>
  <si>
    <t>8504.848621</t>
  </si>
  <si>
    <t>12796.28872</t>
  </si>
  <si>
    <t>36855.10919</t>
  </si>
  <si>
    <t>50021.27781</t>
  </si>
  <si>
    <t>13079.45047</t>
  </si>
  <si>
    <t>15560.85621</t>
  </si>
  <si>
    <t>16837.94567</t>
  </si>
  <si>
    <t>54658.2152</t>
  </si>
  <si>
    <t>63142.29092</t>
  </si>
  <si>
    <t>18031.85144</t>
  </si>
  <si>
    <t>18128.48821</t>
  </si>
  <si>
    <t>21624.47217</t>
  </si>
  <si>
    <t>9248.121189</t>
  </si>
  <si>
    <t>14832.93381</t>
  </si>
  <si>
    <t>7003.639109</t>
  </si>
  <si>
    <t>751.0696532</t>
  </si>
  <si>
    <t>45858.78909</t>
  </si>
  <si>
    <t>32351.0169</t>
  </si>
  <si>
    <t>39197.4822</t>
  </si>
  <si>
    <t>51231.67698</t>
  </si>
  <si>
    <t>24474.16673</t>
  </si>
  <si>
    <t>35181.76611</t>
  </si>
  <si>
    <t>69056.86701</t>
  </si>
  <si>
    <t>27658.25758</t>
  </si>
  <si>
    <t>22081.96093</t>
  </si>
  <si>
    <t>14632.366</t>
  </si>
  <si>
    <t>15881.67555</t>
  </si>
  <si>
    <t>6933.570266</t>
  </si>
  <si>
    <t>15705.8605</t>
  </si>
  <si>
    <t>24709.46107</t>
  </si>
  <si>
    <t>22008.12669</t>
  </si>
  <si>
    <t>33083.56486</t>
  </si>
  <si>
    <t>17838.52064</t>
  </si>
  <si>
    <t>34331.38635</t>
  </si>
  <si>
    <t>46241.897</t>
  </si>
  <si>
    <t>7961.011588</t>
  </si>
  <si>
    <t>34558.69373</t>
  </si>
  <si>
    <t>28991.88247</t>
  </si>
  <si>
    <t>72276.67868</t>
  </si>
  <si>
    <t>41575.22168</t>
  </si>
  <si>
    <t>40104.50901</t>
  </si>
  <si>
    <t>18183.35834</t>
  </si>
  <si>
    <t>30083.59332</t>
  </si>
  <si>
    <t>8739.764729</t>
  </si>
  <si>
    <t>33137.89918</t>
  </si>
  <si>
    <t>31741.88656</t>
  </si>
  <si>
    <t>20724.05347</t>
  </si>
  <si>
    <t>22494.90577</t>
  </si>
  <si>
    <t>54600.56301</t>
  </si>
  <si>
    <t>15312.11084</t>
  </si>
  <si>
    <t>24730.91468</t>
  </si>
  <si>
    <t>10235.83185</t>
  </si>
  <si>
    <t>29094.18991</t>
  </si>
  <si>
    <t>7335.513444</t>
  </si>
  <si>
    <t>24074.46188</t>
  </si>
  <si>
    <t>17146.59025</t>
  </si>
  <si>
    <t>14397.59101</t>
  </si>
  <si>
    <t>5638.191102</t>
  </si>
  <si>
    <t>3282.576814</t>
  </si>
  <si>
    <t>16585.48171</t>
  </si>
  <si>
    <t>10491.84527</t>
  </si>
  <si>
    <t>12282.85328</t>
  </si>
  <si>
    <t>19198.16419</t>
  </si>
  <si>
    <t>29684.50698</t>
  </si>
  <si>
    <t>9603.168921</t>
  </si>
  <si>
    <t>28081.50285</t>
  </si>
  <si>
    <t>31903.42005</t>
  </si>
  <si>
    <t>22835.18586</t>
  </si>
  <si>
    <t>13031.79594</t>
  </si>
  <si>
    <t>8345.171085</t>
  </si>
  <si>
    <t>40993.1557</t>
  </si>
  <si>
    <t>6065.185815</t>
  </si>
  <si>
    <t>19758.89152</t>
  </si>
  <si>
    <t>34579.46684</t>
  </si>
  <si>
    <t>75099.42462</t>
  </si>
  <si>
    <t>34510.75898</t>
  </si>
  <si>
    <t>6589.342607</t>
  </si>
  <si>
    <t>29354.79378</t>
  </si>
  <si>
    <t>36048.27142</t>
  </si>
  <si>
    <t>41251.32933</t>
  </si>
  <si>
    <t>5753.58342</t>
  </si>
  <si>
    <t>3405.519631</t>
  </si>
  <si>
    <t>20235.52443</t>
  </si>
  <si>
    <t>24828.90902</t>
  </si>
  <si>
    <t>4946.811626</t>
  </si>
  <si>
    <t>26504.14618</t>
  </si>
  <si>
    <t>55809.57354</t>
  </si>
  <si>
    <t>26248.44304</t>
  </si>
  <si>
    <t>10435.4037</t>
  </si>
  <si>
    <t>50275.77555</t>
  </si>
  <si>
    <t>42421.078</t>
  </si>
  <si>
    <t>13206.11626</t>
  </si>
  <si>
    <t>3549.49247</t>
  </si>
  <si>
    <t>13072.80697</t>
  </si>
  <si>
    <t>57733.10936</t>
  </si>
  <si>
    <t>23527.72669</t>
  </si>
  <si>
    <t>23188.9031</t>
  </si>
  <si>
    <t>14196.01915</t>
  </si>
  <si>
    <t>19310.82889</t>
  </si>
  <si>
    <t>20249.81281</t>
  </si>
  <si>
    <t>8190.851383</t>
  </si>
  <si>
    <t>9667.990846</t>
  </si>
  <si>
    <t>4419.896592</t>
  </si>
  <si>
    <t>3217.32798</t>
  </si>
  <si>
    <t>47423.23704</t>
  </si>
  <si>
    <t>15730.49122</t>
  </si>
  <si>
    <t>58084.72362</t>
  </si>
  <si>
    <t>11182.68923</t>
  </si>
  <si>
    <t>2377.321415</t>
  </si>
  <si>
    <t>33830.09502</t>
  </si>
  <si>
    <t>3147.303739</t>
  </si>
  <si>
    <t>10426.2703</t>
  </si>
  <si>
    <t>31256.35662</t>
  </si>
  <si>
    <t>42299.77338</t>
  </si>
  <si>
    <t>29614.71431</t>
  </si>
  <si>
    <t>8797.217179</t>
  </si>
  <si>
    <t>13575.03104</t>
  </si>
  <si>
    <t>21244.02972</t>
  </si>
  <si>
    <t>20678.62361</t>
  </si>
  <si>
    <t>38705.29822</t>
  </si>
  <si>
    <t>35127.85577</t>
  </si>
  <si>
    <t>23557.9504</t>
  </si>
  <si>
    <t>22613.89338</t>
  </si>
  <si>
    <t>12981.22733</t>
  </si>
  <si>
    <t>10451.01076</t>
  </si>
  <si>
    <t>40647.00082</t>
  </si>
  <si>
    <t>43276.56535</t>
  </si>
  <si>
    <t>36029.17703</t>
  </si>
  <si>
    <t>19286.25805</t>
  </si>
  <si>
    <t>8821.073799</t>
  </si>
  <si>
    <t>16744.2968</t>
  </si>
  <si>
    <t>40864.94913</t>
  </si>
  <si>
    <t>19349.31627</t>
  </si>
  <si>
    <t>14063.94609</t>
  </si>
  <si>
    <t>36684.65917</t>
  </si>
  <si>
    <t>19382.16875</t>
  </si>
  <si>
    <t>8294.831812</t>
  </si>
  <si>
    <t>38757.87896</t>
  </si>
  <si>
    <t>12607.50604</t>
  </si>
  <si>
    <t>49084.782</t>
  </si>
  <si>
    <t>8093.59895</t>
  </si>
  <si>
    <t>13216.13622</t>
  </si>
  <si>
    <t>12183.22472</t>
  </si>
  <si>
    <t>16623.16836</t>
  </si>
  <si>
    <t>15943.97447</t>
  </si>
  <si>
    <t>39674.13014</t>
  </si>
  <si>
    <t>15436.89962</t>
  </si>
  <si>
    <t>6683.163622</t>
  </si>
  <si>
    <t>18516.62292</t>
  </si>
  <si>
    <t>57761.47122</t>
  </si>
  <si>
    <t>29789.56755</t>
  </si>
  <si>
    <t>36458.31935</t>
  </si>
  <si>
    <t>671.8490932</t>
  </si>
  <si>
    <t>12616.82238</t>
  </si>
  <si>
    <t>10371.75806</t>
  </si>
  <si>
    <t>50078.1521</t>
  </si>
  <si>
    <t>2741.581627</t>
  </si>
  <si>
    <t>23850.83187</t>
  </si>
  <si>
    <t>1131.889425</t>
  </si>
  <si>
    <t>30559.54952</t>
  </si>
  <si>
    <t>6238.05517</t>
  </si>
  <si>
    <t>15893.8413</t>
  </si>
  <si>
    <t>11465.89544</t>
  </si>
  <si>
    <t>2510.249888</t>
  </si>
  <si>
    <t>41645.97433</t>
  </si>
  <si>
    <t>25870.79337</t>
  </si>
  <si>
    <t>13176.95472</t>
  </si>
  <si>
    <t>3449.878971</t>
  </si>
  <si>
    <t>60362.97766</t>
  </si>
  <si>
    <t>17275.31855</t>
  </si>
  <si>
    <t>6195.054055</t>
  </si>
  <si>
    <t>34991.2162</t>
  </si>
  <si>
    <t>34220.29557</t>
  </si>
  <si>
    <t>4541.226592</t>
  </si>
  <si>
    <t>6418.320209</t>
  </si>
  <si>
    <t>16767.57168</t>
  </si>
  <si>
    <t>23685.00443</t>
  </si>
  <si>
    <t>11455.20161</t>
  </si>
  <si>
    <t>48136.89006</t>
  </si>
  <si>
    <t>30915.43012</t>
  </si>
  <si>
    <t>20199.83497</t>
  </si>
  <si>
    <t>10760.62191</t>
  </si>
  <si>
    <t>46866.88531</t>
  </si>
  <si>
    <t>45683.71031</t>
  </si>
  <si>
    <t>36053.14855</t>
  </si>
  <si>
    <t>17510.07843</t>
  </si>
  <si>
    <t>22634.27931</t>
  </si>
  <si>
    <t>834.3849699</t>
  </si>
  <si>
    <t>13796.66426</t>
  </si>
  <si>
    <t>15435.17868</t>
  </si>
  <si>
    <t>13521.15144</t>
  </si>
  <si>
    <t>54501.25526</t>
  </si>
  <si>
    <t>4467.394651</t>
  </si>
  <si>
    <t>8803.538815</t>
  </si>
  <si>
    <t>12805.25753</t>
  </si>
  <si>
    <t>6179.232459</t>
  </si>
  <si>
    <t>13115.6964</t>
  </si>
  <si>
    <t>17346.12111</t>
  </si>
  <si>
    <t>32036.47825</t>
  </si>
  <si>
    <t>64922.85977</t>
  </si>
  <si>
    <t>61427.12934</t>
  </si>
  <si>
    <t>42977.68552</t>
  </si>
  <si>
    <t>1285.309307</t>
  </si>
  <si>
    <t>9338.83825</t>
  </si>
  <si>
    <t>26074.57918</t>
  </si>
  <si>
    <t>24529.85128</t>
  </si>
  <si>
    <t>2629.515303</t>
  </si>
  <si>
    <t>15082.81778</t>
  </si>
  <si>
    <t>22912.60478</t>
  </si>
  <si>
    <t>14455.91086</t>
  </si>
  <si>
    <t>35833.66473</t>
  </si>
  <si>
    <t>15552.21303</t>
  </si>
  <si>
    <t>13811.46119</t>
  </si>
  <si>
    <t>5858.184584</t>
  </si>
  <si>
    <t>7418.273596</t>
  </si>
  <si>
    <t>19317.47923</t>
  </si>
  <si>
    <t>25756.0951</t>
  </si>
  <si>
    <t>22462.85051</t>
  </si>
  <si>
    <t>26827.39995</t>
  </si>
  <si>
    <t>31073.52195</t>
  </si>
  <si>
    <t>4935.225073</t>
  </si>
  <si>
    <t>1653.601186</t>
  </si>
  <si>
    <t>43051.05387</t>
  </si>
  <si>
    <t>61605.30843</t>
  </si>
  <si>
    <t>44365.70616</t>
  </si>
  <si>
    <t>21203.86412</t>
  </si>
  <si>
    <t>20402.33499</t>
  </si>
  <si>
    <t>16591.93577</t>
  </si>
  <si>
    <t>3261.446683</t>
  </si>
  <si>
    <t>13753.75527</t>
  </si>
  <si>
    <t>11392.45326</t>
  </si>
  <si>
    <t>24905.7527</t>
  </si>
  <si>
    <t>51199.07</t>
  </si>
  <si>
    <t>12076.3988</t>
  </si>
  <si>
    <t>2842.780916</t>
  </si>
  <si>
    <t>37678.94255</t>
  </si>
  <si>
    <t>4368.510567</t>
  </si>
  <si>
    <t>9110.300778</t>
  </si>
  <si>
    <t>2375.446254</t>
  </si>
  <si>
    <t>13673.84161</t>
  </si>
  <si>
    <t>34262.2402</t>
  </si>
  <si>
    <t>6279.000679</t>
  </si>
  <si>
    <t>11014.28616</t>
  </si>
  <si>
    <t>35912.30066</t>
  </si>
  <si>
    <t>8628.862521</t>
  </si>
  <si>
    <t>16025.42786</t>
  </si>
  <si>
    <t>29102.30065</t>
  </si>
  <si>
    <t>35085.05721</t>
  </si>
  <si>
    <t>3657.495047</t>
  </si>
  <si>
    <t>46770.48934</t>
  </si>
  <si>
    <t>4357.756396</t>
  </si>
  <si>
    <t>9036.508358</t>
  </si>
  <si>
    <t>5759.42642</t>
  </si>
  <si>
    <t>32118.22574</t>
  </si>
  <si>
    <t>14644.02225</t>
  </si>
  <si>
    <t>48746.70787</t>
  </si>
  <si>
    <t>32247.49182</t>
  </si>
  <si>
    <t>23402.71051</t>
  </si>
  <si>
    <t>3747.3655</t>
  </si>
  <si>
    <t>13154.79939</t>
  </si>
  <si>
    <t>9256.678478</t>
  </si>
  <si>
    <t>25967.17375</t>
  </si>
  <si>
    <t>12890.78369</t>
  </si>
  <si>
    <t>11291.25086</t>
  </si>
  <si>
    <t>21281.33092</t>
  </si>
  <si>
    <t>12000.76207</t>
  </si>
  <si>
    <t>20318.8776</t>
  </si>
  <si>
    <t>7612.567488</t>
  </si>
  <si>
    <t>26799.75443</t>
  </si>
  <si>
    <t>17007.39665</t>
  </si>
  <si>
    <t>5958.451896</t>
  </si>
  <si>
    <t>15049.4437</t>
  </si>
  <si>
    <t>8364.003979</t>
  </si>
  <si>
    <t>23680.70457</t>
  </si>
  <si>
    <t>46956.03625</t>
  </si>
  <si>
    <t>59941.35749</t>
  </si>
  <si>
    <t>13126.48544</t>
  </si>
  <si>
    <t>15426.67634</t>
  </si>
  <si>
    <t>6093.401078</t>
  </si>
  <si>
    <t>8329.85324</t>
  </si>
  <si>
    <t>49678.69934</t>
  </si>
  <si>
    <t>20002.69893</t>
  </si>
  <si>
    <t>11111.66992</t>
  </si>
  <si>
    <t>34103.34723</t>
  </si>
  <si>
    <t>2371.703285</t>
  </si>
  <si>
    <t>13130.13038</t>
  </si>
  <si>
    <t>31797.71695</t>
  </si>
  <si>
    <t>54776.33891</t>
  </si>
  <si>
    <t>19356.53824</t>
  </si>
  <si>
    <t>1633.472613</t>
  </si>
  <si>
    <t>16811.16583</t>
  </si>
  <si>
    <t>24126.17898</t>
  </si>
  <si>
    <t>50162.31221</t>
  </si>
  <si>
    <t>7313.997965</t>
  </si>
  <si>
    <t>4182.428784</t>
  </si>
  <si>
    <t>8405.61426</t>
  </si>
  <si>
    <t>1970.513345</t>
  </si>
  <si>
    <t>34548.64116</t>
  </si>
  <si>
    <t>4931.425539</t>
  </si>
  <si>
    <t>23706.99466</t>
  </si>
  <si>
    <t>5643.674111</t>
  </si>
  <si>
    <t>37442.96749</t>
  </si>
  <si>
    <t>40012.01837</t>
  </si>
  <si>
    <t>20819.69247</t>
  </si>
  <si>
    <t>15651.70619</t>
  </si>
  <si>
    <t>16494.20765</t>
  </si>
  <si>
    <t>31251.20248</t>
  </si>
  <si>
    <t>36590.75375</t>
  </si>
  <si>
    <t>1779.126861</t>
  </si>
  <si>
    <t>24063.26283</t>
  </si>
  <si>
    <t>35974.42361</t>
  </si>
  <si>
    <t>2632.01308</t>
  </si>
  <si>
    <t>50427.58748</t>
  </si>
  <si>
    <t>15333.99889</t>
  </si>
  <si>
    <t>7767.764405</t>
  </si>
  <si>
    <t>2930.39838</t>
  </si>
  <si>
    <t>6104.249987</t>
  </si>
  <si>
    <t>45338.4522</t>
  </si>
  <si>
    <t>1991.245328</t>
  </si>
  <si>
    <t>14748.03209</t>
  </si>
  <si>
    <t>29172.30583</t>
  </si>
  <si>
    <t>64687.71605</t>
  </si>
  <si>
    <t>35757.87123</t>
  </si>
  <si>
    <t>18892.82126</t>
  </si>
  <si>
    <t>34915.25475</t>
  </si>
  <si>
    <t>15686.50138</t>
  </si>
  <si>
    <t>27870.57641</t>
  </si>
  <si>
    <t>8548.933813</t>
  </si>
  <si>
    <t>27309.91205</t>
  </si>
  <si>
    <t>8962.430116</t>
  </si>
  <si>
    <t>13290.43238</t>
  </si>
  <si>
    <t>22138.10889</t>
  </si>
  <si>
    <t>4262.52599</t>
  </si>
  <si>
    <t>3290.163119</t>
  </si>
  <si>
    <t>8961.751041</t>
  </si>
  <si>
    <t>73677.31234</t>
  </si>
  <si>
    <t>29612.90107</t>
  </si>
  <si>
    <t>17542.06502</t>
  </si>
  <si>
    <t>14569.40543</t>
  </si>
  <si>
    <t>24072.69107</t>
  </si>
  <si>
    <t>20476.78598</t>
  </si>
  <si>
    <t>28788.74681</t>
  </si>
  <si>
    <t>30564.02854</t>
  </si>
  <si>
    <t>23045.34534</t>
  </si>
  <si>
    <t>17782.42067</t>
  </si>
  <si>
    <t>28423.54301</t>
  </si>
  <si>
    <t>5193.543307</t>
  </si>
  <si>
    <t>1822.886525</t>
  </si>
  <si>
    <t>13054.18958</t>
  </si>
  <si>
    <t>54043.72835</t>
  </si>
  <si>
    <t>37966.61967</t>
  </si>
  <si>
    <t>6621.067196</t>
  </si>
  <si>
    <t>16267.71243</t>
  </si>
  <si>
    <t>4716.869486</t>
  </si>
  <si>
    <t>38433.30548</t>
  </si>
  <si>
    <t>7798.533386</t>
  </si>
  <si>
    <t>75853.42044</t>
  </si>
  <si>
    <t>31035.66603</t>
  </si>
  <si>
    <t>42490.61667</t>
  </si>
  <si>
    <t>22813.83534</t>
  </si>
  <si>
    <t>27572.47561</t>
  </si>
  <si>
    <t>27281.9957</t>
  </si>
  <si>
    <t>19841.4333</t>
  </si>
  <si>
    <t>25928.8946</t>
  </si>
  <si>
    <t>49638.14137</t>
  </si>
  <si>
    <t>16190.39527</t>
  </si>
  <si>
    <t>8306.333039</t>
  </si>
  <si>
    <t>24291.42361</t>
  </si>
  <si>
    <t>23618.17894</t>
  </si>
  <si>
    <t>18477.24783</t>
  </si>
  <si>
    <t>44410.13531</t>
  </si>
  <si>
    <t>12927.0955</t>
  </si>
  <si>
    <t>34714.17882</t>
  </si>
  <si>
    <t>18827.58486</t>
  </si>
  <si>
    <t>18761.08892</t>
  </si>
  <si>
    <t>10052.57543</t>
  </si>
  <si>
    <t>15562.55124</t>
  </si>
  <si>
    <t>11697.36528</t>
  </si>
  <si>
    <t>10387.73941</t>
  </si>
  <si>
    <t>28748.59333</t>
  </si>
  <si>
    <t>8878.215071</t>
  </si>
  <si>
    <t>46895.32784</t>
  </si>
  <si>
    <t>73959.67797</t>
  </si>
  <si>
    <t>34404.25465</t>
  </si>
  <si>
    <t>36345.85167</t>
  </si>
  <si>
    <t>14730.48689</t>
  </si>
  <si>
    <t>1180.638609</t>
  </si>
  <si>
    <t>22806.41627</t>
  </si>
  <si>
    <t>2584.795453</t>
  </si>
  <si>
    <t>46187.4341</t>
  </si>
  <si>
    <t>75854.54326</t>
  </si>
  <si>
    <t>20413.50693</t>
  </si>
  <si>
    <t>58141.66363</t>
  </si>
  <si>
    <t>33824.49065</t>
  </si>
  <si>
    <t>7158.76598</t>
  </si>
  <si>
    <t>36277.05417</t>
  </si>
  <si>
    <t>9185.642996</t>
  </si>
  <si>
    <t>1593.546652</t>
  </si>
  <si>
    <t>11855.43721</t>
  </si>
  <si>
    <t>12919.5555</t>
  </si>
  <si>
    <t>40626.66293</t>
  </si>
  <si>
    <t>16598.74245</t>
  </si>
  <si>
    <t>7920.137518</t>
  </si>
  <si>
    <t>6180.682064</t>
  </si>
  <si>
    <t>37348.30517</t>
  </si>
  <si>
    <t>35364.82985</t>
  </si>
  <si>
    <t>15979.69392</t>
  </si>
  <si>
    <t>23373.78517</t>
  </si>
  <si>
    <t>16485.10748</t>
  </si>
  <si>
    <t>38646.35196</t>
  </si>
  <si>
    <t>31854.08052</t>
  </si>
  <si>
    <t>18672.70799</t>
  </si>
  <si>
    <t>47138.96817</t>
  </si>
  <si>
    <t>2065.43467</t>
  </si>
  <si>
    <t>21963.32505</t>
  </si>
  <si>
    <t>32323.21773</t>
  </si>
  <si>
    <t>19299.15852</t>
  </si>
  <si>
    <t>45716.74051</t>
  </si>
  <si>
    <t>79785.35672</t>
  </si>
  <si>
    <t>40808.92873</t>
  </si>
  <si>
    <t>5889.57925</t>
  </si>
  <si>
    <t>22980.56308</t>
  </si>
  <si>
    <t>7101.298138</t>
  </si>
  <si>
    <t>29776.53143</t>
  </si>
  <si>
    <t>32136.65897</t>
  </si>
  <si>
    <t>2420.144075</t>
  </si>
  <si>
    <t>7147.724861</t>
  </si>
  <si>
    <t>2765.463147</t>
  </si>
  <si>
    <t>57248.0019</t>
  </si>
  <si>
    <t>31450.39849</t>
  </si>
  <si>
    <t>38841.07499</t>
  </si>
  <si>
    <t>14503.11215</t>
  </si>
  <si>
    <t>32589.38961</t>
  </si>
  <si>
    <t>13539.17116</t>
  </si>
  <si>
    <t>33604.58866</t>
  </si>
  <si>
    <t>6917.89784</t>
  </si>
  <si>
    <t>4612.234224</t>
  </si>
  <si>
    <t>22778.52595</t>
  </si>
  <si>
    <t>29703.69305</t>
  </si>
  <si>
    <t>11069.17097</t>
  </si>
  <si>
    <t>13021.42622</t>
  </si>
  <si>
    <t>5577.616124</t>
  </si>
  <si>
    <t>58696.57064</t>
  </si>
  <si>
    <t>12515.75409</t>
  </si>
  <si>
    <t>31747.96521</t>
  </si>
  <si>
    <t>23531.649</t>
  </si>
  <si>
    <t>48110.19263</t>
  </si>
  <si>
    <t>32344.73097</t>
  </si>
  <si>
    <t>12502.81114</t>
  </si>
  <si>
    <t>19296.154</t>
  </si>
  <si>
    <t>35138.9041</t>
  </si>
  <si>
    <t>22584.23908</t>
  </si>
  <si>
    <t>18414.93208</t>
  </si>
  <si>
    <t>23415.45535</t>
  </si>
  <si>
    <t>42312.97022</t>
  </si>
  <si>
    <t>51421.02186</t>
  </si>
  <si>
    <t>7659.084213</t>
  </si>
  <si>
    <t>43791.09731</t>
  </si>
  <si>
    <t>41172.83474</t>
  </si>
  <si>
    <t>3154.344041</t>
  </si>
  <si>
    <t>7190.353578</t>
  </si>
  <si>
    <t>17089.29386</t>
  </si>
  <si>
    <t>16532.05949</t>
  </si>
  <si>
    <t>30844.34484</t>
  </si>
  <si>
    <t>4454.106405</t>
  </si>
  <si>
    <t>31110.22473</t>
  </si>
  <si>
    <t>66590.0324</t>
  </si>
  <si>
    <t>12484.16418</t>
  </si>
  <si>
    <t>49185.64138</t>
  </si>
  <si>
    <t>11085.56615</t>
  </si>
  <si>
    <t>18881.56449</t>
  </si>
  <si>
    <t>8872.331529</t>
  </si>
  <si>
    <t>31217.73272</t>
  </si>
  <si>
    <t>14529.43533</t>
  </si>
  <si>
    <t>31770.85999</t>
  </si>
  <si>
    <t>43290.79606</t>
  </si>
  <si>
    <t>22949.12082</t>
  </si>
  <si>
    <t>36135.62562</t>
  </si>
  <si>
    <t>38646.99158</t>
  </si>
  <si>
    <t>27761.1911</t>
  </si>
  <si>
    <t>14842.54083</t>
  </si>
  <si>
    <t>5677.870842</t>
  </si>
  <si>
    <t>33944.3349</t>
  </si>
  <si>
    <t>1594.194137</t>
  </si>
  <si>
    <t>21482.52558</t>
  </si>
  <si>
    <t>16119.78138</t>
  </si>
  <si>
    <t>25418.12765</t>
  </si>
  <si>
    <t>14421.16149</t>
  </si>
  <si>
    <t>5107.457604</t>
  </si>
  <si>
    <t>20092.5604</t>
  </si>
  <si>
    <t>8552.690611</t>
  </si>
  <si>
    <t>38583.1702</t>
  </si>
  <si>
    <t>21134.4332</t>
  </si>
  <si>
    <t>24689.66304</t>
  </si>
  <si>
    <t>4638.264066</t>
  </si>
  <si>
    <t>31790.26574</t>
  </si>
  <si>
    <t>7618.768095</t>
  </si>
  <si>
    <t>23263.11801</t>
  </si>
  <si>
    <t>9488.485422</t>
  </si>
  <si>
    <t>6327.03054</t>
  </si>
  <si>
    <t>17409.79176</t>
  </si>
  <si>
    <t>15472.40137</t>
  </si>
  <si>
    <t>21381.07825</t>
  </si>
  <si>
    <t>23708.52835</t>
  </si>
  <si>
    <t>14846.25452</t>
  </si>
  <si>
    <t>58426.40727</t>
  </si>
  <si>
    <t>43468.9722</t>
  </si>
  <si>
    <t>8534.979888</t>
  </si>
  <si>
    <t>18866.9699</t>
  </si>
  <si>
    <t>14118.98646</t>
  </si>
  <si>
    <t>12482.39824</t>
  </si>
  <si>
    <t>40989.58558</t>
  </si>
  <si>
    <t>69787.4903</t>
  </si>
  <si>
    <t>23912.58927</t>
  </si>
  <si>
    <t>22918.64802</t>
  </si>
  <si>
    <t>6639.193118</t>
  </si>
  <si>
    <t>19941.05879</t>
  </si>
  <si>
    <t>22469.73859</t>
  </si>
  <si>
    <t>31821.82895</t>
  </si>
  <si>
    <t>18250.98501</t>
  </si>
  <si>
    <t>53727.83102</t>
  </si>
  <si>
    <t>32955.72995</t>
  </si>
  <si>
    <t>1388.323703</t>
  </si>
  <si>
    <t>24849.90394</t>
  </si>
  <si>
    <t>17002.13468</t>
  </si>
  <si>
    <t>4374.171187</t>
  </si>
  <si>
    <t>13027.41033</t>
  </si>
  <si>
    <t>20068.41544</t>
  </si>
  <si>
    <t>19756.77632</t>
  </si>
  <si>
    <t>37977.36246</t>
  </si>
  <si>
    <t>66271.61965</t>
  </si>
  <si>
    <t>13065.90581</t>
  </si>
  <si>
    <t>19256.08346</t>
  </si>
  <si>
    <t>10058.00605</t>
  </si>
  <si>
    <t>43538.47995</t>
  </si>
  <si>
    <t>25621.68339</t>
  </si>
  <si>
    <t>22765.7494</t>
  </si>
  <si>
    <t>18065.87693</t>
  </si>
  <si>
    <t>17273.32379</t>
  </si>
  <si>
    <t>10868.13815</t>
  </si>
  <si>
    <t>19062.57809</t>
  </si>
  <si>
    <t>51100.83541</t>
  </si>
  <si>
    <t>9687.291766</t>
  </si>
  <si>
    <t>57841.73429</t>
  </si>
  <si>
    <t>4644.078394</t>
  </si>
  <si>
    <t>42504.53465</t>
  </si>
  <si>
    <t>23848.34826</t>
  </si>
  <si>
    <t>22902.59825</t>
  </si>
  <si>
    <t>3438.980396</t>
  </si>
  <si>
    <t>28253.83739</t>
  </si>
  <si>
    <t>31847.49961</t>
  </si>
  <si>
    <t>25934.6367</t>
  </si>
  <si>
    <t>29786.72154</t>
  </si>
  <si>
    <t>73128.00782</t>
  </si>
  <si>
    <t>28460.388</t>
  </si>
  <si>
    <t>1307.046062</t>
  </si>
  <si>
    <t>10993.2783</t>
  </si>
  <si>
    <t>62090.55103</t>
  </si>
  <si>
    <t>14229.65412</t>
  </si>
  <si>
    <t>20856.96616</t>
  </si>
  <si>
    <t>15041.54441</t>
  </si>
  <si>
    <t>19117.32279</t>
  </si>
  <si>
    <t>37174.48667</t>
  </si>
  <si>
    <t>20511.73747</t>
  </si>
  <si>
    <t>10805.81356</t>
  </si>
  <si>
    <t>25714.30959</t>
  </si>
  <si>
    <t>7129.5407</t>
  </si>
  <si>
    <t>2560.089391</t>
  </si>
  <si>
    <t>28740.89583</t>
  </si>
  <si>
    <t>21937.14125</t>
  </si>
  <si>
    <t>23285.04556</t>
  </si>
  <si>
    <t>1251.458879</t>
  </si>
  <si>
    <t>13820.61926</t>
  </si>
  <si>
    <t>3729.417371</t>
  </si>
  <si>
    <t>29766.80338</t>
  </si>
  <si>
    <t>34625.60961</t>
  </si>
  <si>
    <t>38403.00383</t>
  </si>
  <si>
    <t>15318.84084</t>
  </si>
  <si>
    <t>12081.00389</t>
  </si>
  <si>
    <t>35651.60013</t>
  </si>
  <si>
    <t>7124.70731</t>
  </si>
  <si>
    <t>9473.228386</t>
  </si>
  <si>
    <t>25282.25538</t>
  </si>
  <si>
    <t>3012.039316</t>
  </si>
  <si>
    <t>63727.16928</t>
  </si>
  <si>
    <t>30997.07632</t>
  </si>
  <si>
    <t>34548.05769</t>
  </si>
  <si>
    <t>25472.87311</t>
  </si>
  <si>
    <t>5745.647891</t>
  </si>
  <si>
    <t>22843.28458</t>
  </si>
  <si>
    <t>43149.91121</t>
  </si>
  <si>
    <t>9863.313195</t>
  </si>
  <si>
    <t>14640.15444</t>
  </si>
  <si>
    <t>35768.27034</t>
  </si>
  <si>
    <t>70969.17093</t>
  </si>
  <si>
    <t>8342.120761</t>
  </si>
  <si>
    <t>52852.16457</t>
  </si>
  <si>
    <t>8858.257769</t>
  </si>
  <si>
    <t>32698.13945</t>
  </si>
  <si>
    <t>70568.61553</t>
  </si>
  <si>
    <t>32327.24528</t>
  </si>
  <si>
    <t>19040.03245</t>
  </si>
  <si>
    <t>18295.62937</t>
  </si>
  <si>
    <t>2732.83028</t>
  </si>
  <si>
    <t>14175.04771</t>
  </si>
  <si>
    <t>72579.52238</t>
  </si>
  <si>
    <t>13764.88376</t>
  </si>
  <si>
    <t>18740.35607</t>
  </si>
  <si>
    <t>21648.86683</t>
  </si>
  <si>
    <t>24260.0664</t>
  </si>
  <si>
    <t>13359.16377</t>
  </si>
  <si>
    <t>66787.56359</t>
  </si>
  <si>
    <t>36090.01854</t>
  </si>
  <si>
    <t>22146.29949</t>
  </si>
  <si>
    <t>24949.38582</t>
  </si>
  <si>
    <t>5362.391445</t>
  </si>
  <si>
    <t>15598.83404</t>
  </si>
  <si>
    <t>23117.25922</t>
  </si>
  <si>
    <t>56570.31029</t>
  </si>
  <si>
    <t>14691.44477</t>
  </si>
  <si>
    <t>10439.50494</t>
  </si>
  <si>
    <t>30463.79894</t>
  </si>
  <si>
    <t>2276.836678</t>
  </si>
  <si>
    <t>9000.4953</t>
  </si>
  <si>
    <t>10005.61969</t>
  </si>
  <si>
    <t>1639.087736</t>
  </si>
  <si>
    <t>77648.19873</t>
  </si>
  <si>
    <t>18712.07727</t>
  </si>
  <si>
    <t>41475.35436</t>
  </si>
  <si>
    <t>53383.72082</t>
  </si>
  <si>
    <t>18863.7531</t>
  </si>
  <si>
    <t>15209.3476</t>
  </si>
  <si>
    <t>34356.53316</t>
  </si>
  <si>
    <t>9873.257428</t>
  </si>
  <si>
    <t>20926.71747</t>
  </si>
  <si>
    <t>28703.26576</t>
  </si>
  <si>
    <t>1714.343391</t>
  </si>
  <si>
    <t>13781.16242</t>
  </si>
  <si>
    <t>18733.23091</t>
  </si>
  <si>
    <t>31403.98007</t>
  </si>
  <si>
    <t>1359.015709</t>
  </si>
  <si>
    <t>34571.46315</t>
  </si>
  <si>
    <t>19405.47713</t>
  </si>
  <si>
    <t>52959.57789</t>
  </si>
  <si>
    <t>25214.01818</t>
  </si>
  <si>
    <t>1556.551817</t>
  </si>
  <si>
    <t>2216.706548</t>
  </si>
  <si>
    <t>22016.58775</t>
  </si>
  <si>
    <t>5987.030409</t>
  </si>
  <si>
    <t>48948.70491</t>
  </si>
  <si>
    <t>19155.14238</t>
  </si>
  <si>
    <t>5488.484925</t>
  </si>
  <si>
    <t>10132.40935</t>
  </si>
  <si>
    <t>26751.6936</t>
  </si>
  <si>
    <t>7822.476036</t>
  </si>
  <si>
    <t>32758.48118</t>
  </si>
  <si>
    <t>23967.36797</t>
  </si>
  <si>
    <t>15910.13975</t>
  </si>
  <si>
    <t>29983.93244</t>
  </si>
  <si>
    <t>21744.19487</t>
  </si>
  <si>
    <t>52718.99169</t>
  </si>
  <si>
    <t>2840.832364</t>
  </si>
  <si>
    <t>5350.664667</t>
  </si>
  <si>
    <t>21203.33899</t>
  </si>
  <si>
    <t>12938.7718</t>
  </si>
  <si>
    <t>12924.1974</t>
  </si>
  <si>
    <t>46240.10947</t>
  </si>
  <si>
    <t>18258.10858</t>
  </si>
  <si>
    <t>13595.32408</t>
  </si>
  <si>
    <t>19942.38814</t>
  </si>
  <si>
    <t>20948.11569</t>
  </si>
  <si>
    <t>38652.96972</t>
  </si>
  <si>
    <t>37022.86615</t>
  </si>
  <si>
    <t>987.253534</t>
  </si>
  <si>
    <t>17711.16</t>
  </si>
  <si>
    <t>8527.730677</t>
  </si>
  <si>
    <t>5512.454939</t>
  </si>
  <si>
    <t>27945.98458</t>
  </si>
  <si>
    <t>20567.9197</t>
  </si>
  <si>
    <t>24736.97614</t>
  </si>
  <si>
    <t>21133.95509</t>
  </si>
  <si>
    <t>39220.73003</t>
  </si>
  <si>
    <t>32174.67036</t>
  </si>
  <si>
    <t>17904.47067</t>
  </si>
  <si>
    <t>76844.08962</t>
  </si>
  <si>
    <t>28067.44024</t>
  </si>
  <si>
    <t>41624.86362</t>
  </si>
  <si>
    <t>17805.78503</t>
  </si>
  <si>
    <t>11924.68699</t>
  </si>
  <si>
    <t>14972.33239</t>
  </si>
  <si>
    <t>9462.778501</t>
  </si>
  <si>
    <t>3543.399936</t>
  </si>
  <si>
    <t>14403.64088</t>
  </si>
  <si>
    <t>17586.7775</t>
  </si>
  <si>
    <t>15472.76268</t>
  </si>
  <si>
    <t>39770.41997</t>
  </si>
  <si>
    <t>2872.493896</t>
  </si>
  <si>
    <t>22442.86159</t>
  </si>
  <si>
    <t>65055.38893</t>
  </si>
  <si>
    <t>45212.82489</t>
  </si>
  <si>
    <t>14662.1827</t>
  </si>
  <si>
    <t>30111.50413</t>
  </si>
  <si>
    <t>42234.5355</t>
  </si>
  <si>
    <t>23395.93554</t>
  </si>
  <si>
    <t>27778.9136</t>
  </si>
  <si>
    <t>6586.282989</t>
  </si>
  <si>
    <t>2681.307976</t>
  </si>
  <si>
    <t>6055.126728</t>
  </si>
  <si>
    <t>4227.966566</t>
  </si>
  <si>
    <t>1477.23182</t>
  </si>
  <si>
    <t>25211.85685</t>
  </si>
  <si>
    <t>56157.48537</t>
  </si>
  <si>
    <t>5088.119145</t>
  </si>
  <si>
    <t>19448.36838</t>
  </si>
  <si>
    <t>75498.62882</t>
  </si>
  <si>
    <t>14969.2595</t>
  </si>
  <si>
    <t>13045.87505</t>
  </si>
  <si>
    <t>13522.69712</t>
  </si>
  <si>
    <t>38509.88923</t>
  </si>
  <si>
    <t>10716.1313</t>
  </si>
  <si>
    <t>31862.97715</t>
  </si>
  <si>
    <t>31951.89021</t>
  </si>
  <si>
    <t>56774.38453</t>
  </si>
  <si>
    <t>24080.40182</t>
  </si>
  <si>
    <t>8374.174868</t>
  </si>
  <si>
    <t>24136.48201</t>
  </si>
  <si>
    <t>46549.47296</t>
  </si>
  <si>
    <t>15658.01495</t>
  </si>
  <si>
    <t>12676.86845</t>
  </si>
  <si>
    <t>26625.69391</t>
  </si>
  <si>
    <t>3275.933949</t>
  </si>
  <si>
    <t>36199.28287</t>
  </si>
  <si>
    <t>19843.20471</t>
  </si>
  <si>
    <t>9103.978917</t>
  </si>
  <si>
    <t>27442.18775</t>
  </si>
  <si>
    <t>9466.938175</t>
  </si>
  <si>
    <t>27542.20856</t>
  </si>
  <si>
    <t>5651.860336</t>
  </si>
  <si>
    <t>20516.82389</t>
  </si>
  <si>
    <t>76715.88407</t>
  </si>
  <si>
    <t>8072.015205</t>
  </si>
  <si>
    <t>1475.943082</t>
  </si>
  <si>
    <t>36125.63292</t>
  </si>
  <si>
    <t>28514.11286</t>
  </si>
  <si>
    <t>4514.511791</t>
  </si>
  <si>
    <t>10486.69027</t>
  </si>
  <si>
    <t>11963.90629</t>
  </si>
  <si>
    <t>17001.57304</t>
  </si>
  <si>
    <t>12994.57644</t>
  </si>
  <si>
    <t>43945.28927</t>
  </si>
  <si>
    <t>22576.14959</t>
  </si>
  <si>
    <t>50557.87844</t>
  </si>
  <si>
    <t>8084.165904</t>
  </si>
  <si>
    <t>18487.06185</t>
  </si>
  <si>
    <t>28609.84159</t>
  </si>
  <si>
    <t>52930.82229</t>
  </si>
  <si>
    <t>21920.85064</t>
  </si>
  <si>
    <t>21997.81637</t>
  </si>
  <si>
    <t>17417.22559</t>
  </si>
  <si>
    <t>8757.506702</t>
  </si>
  <si>
    <t>2009.173674</t>
  </si>
  <si>
    <t>75252.05011</t>
  </si>
  <si>
    <t>26223.02293</t>
  </si>
  <si>
    <t>25632.04695</t>
  </si>
  <si>
    <t>44184.78128</t>
  </si>
  <si>
    <t>32840.41983</t>
  </si>
  <si>
    <t>17199.73245</t>
  </si>
  <si>
    <t>7127.381121</t>
  </si>
  <si>
    <t>50226.19914</t>
  </si>
  <si>
    <t>23814.72804</t>
  </si>
  <si>
    <t>43270.65018</t>
  </si>
  <si>
    <t>5350.532951</t>
  </si>
  <si>
    <t>29347.05715</t>
  </si>
  <si>
    <t>24527.15602</t>
  </si>
  <si>
    <t>8680.943757</t>
  </si>
  <si>
    <t>19194.36191</t>
  </si>
  <si>
    <t>10655.76071</t>
  </si>
  <si>
    <t>17406.58242</t>
  </si>
  <si>
    <t>55254.85807</t>
  </si>
  <si>
    <t>40421.73554</t>
  </si>
  <si>
    <t>36918.73289</t>
  </si>
  <si>
    <t>41911.71924</t>
  </si>
  <si>
    <t>37678.71964</t>
  </si>
  <si>
    <t>40562.45268</t>
  </si>
  <si>
    <t>14152.84154</t>
  </si>
  <si>
    <t>12133.40281</t>
  </si>
  <si>
    <t>6048.925718</t>
  </si>
  <si>
    <t>9567.067027</t>
  </si>
  <si>
    <t>13083.83679</t>
  </si>
  <si>
    <t>6858.858358</t>
  </si>
  <si>
    <t>4234.996288</t>
  </si>
  <si>
    <t>36215.95059</t>
  </si>
  <si>
    <t>34421.10162</t>
  </si>
  <si>
    <t>12360.19145</t>
  </si>
  <si>
    <t>22405.22421</t>
  </si>
  <si>
    <t>31081.24316</t>
  </si>
  <si>
    <t>19887.17322</t>
  </si>
  <si>
    <t>66333.58476</t>
  </si>
  <si>
    <t>32642.71886</t>
  </si>
  <si>
    <t>42275.25447</t>
  </si>
  <si>
    <t>70074.55526</t>
  </si>
  <si>
    <t>31860.3043</t>
  </si>
  <si>
    <t>8871.908235</t>
  </si>
  <si>
    <t>7197.524506</t>
  </si>
  <si>
    <t>2255.4157</t>
  </si>
  <si>
    <t>11923.57942</t>
  </si>
  <si>
    <t>4340.748298</t>
  </si>
  <si>
    <t>22888.25755</t>
  </si>
  <si>
    <t>19382.96098</t>
  </si>
  <si>
    <t>11881.43151</t>
  </si>
  <si>
    <t>15616.77102</t>
  </si>
  <si>
    <t>8485.957229</t>
  </si>
  <si>
    <t>2592.651987</t>
  </si>
  <si>
    <t>10715.35891</t>
  </si>
  <si>
    <t>42043.90287</t>
  </si>
  <si>
    <t>27641.88531</t>
  </si>
  <si>
    <t>18387.59211</t>
  </si>
  <si>
    <t>18337.78903</t>
  </si>
  <si>
    <t>7807.677303</t>
  </si>
  <si>
    <t>26338.36252</t>
  </si>
  <si>
    <t>16668.62557</t>
  </si>
  <si>
    <t>21744.9077</t>
  </si>
  <si>
    <t>11556.13455</t>
  </si>
  <si>
    <t>2445.302929</t>
  </si>
  <si>
    <t>17679.79863</t>
  </si>
  <si>
    <t>75481.1891</t>
  </si>
  <si>
    <t>27591.33054</t>
  </si>
  <si>
    <t>67282.53831</t>
  </si>
  <si>
    <t>6363.947601</t>
  </si>
  <si>
    <t>40826.7578</t>
  </si>
  <si>
    <t>22478.64482</t>
  </si>
  <si>
    <t>51657.79638</t>
  </si>
  <si>
    <t>21261.41303</t>
  </si>
  <si>
    <t>10983.00944</t>
  </si>
  <si>
    <t>17456.33398</t>
  </si>
  <si>
    <t>23231.94335</t>
  </si>
  <si>
    <t>13228.31043</t>
  </si>
  <si>
    <t>7492.393732</t>
  </si>
  <si>
    <t>14496.24931</t>
  </si>
  <si>
    <t>2429.775393</t>
  </si>
  <si>
    <t>14601.61165</t>
  </si>
  <si>
    <t>15273.68241</t>
  </si>
  <si>
    <t>15099.80421</t>
  </si>
  <si>
    <t>26574.8266</t>
  </si>
  <si>
    <t>21570.94976</t>
  </si>
  <si>
    <t>20814.91098</t>
  </si>
  <si>
    <t>37477.02025</t>
  </si>
  <si>
    <t>13097.47921</t>
  </si>
  <si>
    <t>2248.742791</t>
  </si>
  <si>
    <t>20900.05687</t>
  </si>
  <si>
    <t>14025.11182</t>
  </si>
  <si>
    <t>14919.18482</t>
  </si>
  <si>
    <t>22152.50718</t>
  </si>
  <si>
    <t>21097.16952</t>
  </si>
  <si>
    <t>17561.08596</t>
  </si>
  <si>
    <t>43729.63898</t>
  </si>
  <si>
    <t>4154.244345</t>
  </si>
  <si>
    <t>39568.81883</t>
  </si>
  <si>
    <t>76285.06177</t>
  </si>
  <si>
    <t>37926.87245</t>
  </si>
  <si>
    <t>17392.34989</t>
  </si>
  <si>
    <t>31478.65975</t>
  </si>
  <si>
    <t>4948.576807</t>
  </si>
  <si>
    <t>7619.471297</t>
  </si>
  <si>
    <t>60210.77519</t>
  </si>
  <si>
    <t>39243.73886</t>
  </si>
  <si>
    <t>6185.79451</t>
  </si>
  <si>
    <t>10975.44119</t>
  </si>
  <si>
    <t>5114.392748</t>
  </si>
  <si>
    <t>16749.60654</t>
  </si>
  <si>
    <t>1595.906912</t>
  </si>
  <si>
    <t>29484.51114</t>
  </si>
  <si>
    <t>12603.508</t>
  </si>
  <si>
    <t>7308.831495</t>
  </si>
  <si>
    <t>31566.99183</t>
  </si>
  <si>
    <t>9454.89692</t>
  </si>
  <si>
    <t>30326.10644</t>
  </si>
  <si>
    <t>10189.71922</t>
  </si>
  <si>
    <t>8896.35286</t>
  </si>
  <si>
    <t>38349.12067</t>
  </si>
  <si>
    <t>45059.10698</t>
  </si>
  <si>
    <t>35086.06119</t>
  </si>
  <si>
    <t>4363.106343</t>
  </si>
  <si>
    <t>38440.48796</t>
  </si>
  <si>
    <t>21783.93035</t>
  </si>
  <si>
    <t>17141.49392</t>
  </si>
  <si>
    <t>34514.24861</t>
  </si>
  <si>
    <t>12279.55889</t>
  </si>
  <si>
    <t>24987.6301</t>
  </si>
  <si>
    <t>11201.31936</t>
  </si>
  <si>
    <t>55974.37115</t>
  </si>
  <si>
    <t>10658.95637</t>
  </si>
  <si>
    <t>17914.91592</t>
  </si>
  <si>
    <t>72237.77666</t>
  </si>
  <si>
    <t>19957.71619</t>
  </si>
  <si>
    <t>19865.7976</t>
  </si>
  <si>
    <t>30884.87964</t>
  </si>
  <si>
    <t>25611.08291</t>
  </si>
  <si>
    <t>34921.03272</t>
  </si>
  <si>
    <t>14043.54104</t>
  </si>
  <si>
    <t>10618.95596</t>
  </si>
  <si>
    <t>50080.96303</t>
  </si>
  <si>
    <t>9583.227807</t>
  </si>
  <si>
    <t>21316.27072</t>
  </si>
  <si>
    <t>73166.99467</t>
  </si>
  <si>
    <t>16608.19763</t>
  </si>
  <si>
    <t>34740.63683</t>
  </si>
  <si>
    <t>3277.248383</t>
  </si>
  <si>
    <t>33873.67839</t>
  </si>
  <si>
    <t>26666.05631</t>
  </si>
  <si>
    <t>28431.441</t>
  </si>
  <si>
    <t>11044.44474</t>
  </si>
  <si>
    <t>15725.78402</t>
  </si>
  <si>
    <t>15558.09025</t>
  </si>
  <si>
    <t>43214.63229</t>
  </si>
  <si>
    <t>3910.477133</t>
  </si>
  <si>
    <t>12209.91622</t>
  </si>
  <si>
    <t>15700.76235</t>
  </si>
  <si>
    <t>50450.1981</t>
  </si>
  <si>
    <t>8922.807143</t>
  </si>
  <si>
    <t>10571.90406</t>
  </si>
  <si>
    <t>37046.32589</t>
  </si>
  <si>
    <t>13497.53766</t>
  </si>
  <si>
    <t>27938.02455</t>
  </si>
  <si>
    <t>32841.2915</t>
  </si>
  <si>
    <t>24585.80862</t>
  </si>
  <si>
    <t>47930.4167</t>
  </si>
  <si>
    <t>30949.96635</t>
  </si>
  <si>
    <t>18291.94817</t>
  </si>
  <si>
    <t>15515.68309</t>
  </si>
  <si>
    <t>6051.456316</t>
  </si>
  <si>
    <t>31394.6439</t>
  </si>
  <si>
    <t>26376.1798</t>
  </si>
  <si>
    <t>17420.04457</t>
  </si>
  <si>
    <t>9750.286787</t>
  </si>
  <si>
    <t>12917.68058</t>
  </si>
  <si>
    <t>61018.46497</t>
  </si>
  <si>
    <t>1966.94501</t>
  </si>
  <si>
    <t>2315.516947</t>
  </si>
  <si>
    <t>75724.61243</t>
  </si>
  <si>
    <t>31308.87043</t>
  </si>
  <si>
    <t>13942.71828</t>
  </si>
  <si>
    <t>25271.85426</t>
  </si>
  <si>
    <t>12302.44202</t>
  </si>
  <si>
    <t>24837.23301</t>
  </si>
  <si>
    <t>5801.429967</t>
  </si>
  <si>
    <t>6659.761977</t>
  </si>
  <si>
    <t>36123.63799</t>
  </si>
  <si>
    <t>28982.88844</t>
  </si>
  <si>
    <t>35577.49991</t>
  </si>
  <si>
    <t>7480.740689</t>
  </si>
  <si>
    <t>41990.11667</t>
  </si>
  <si>
    <t>49354.85561</t>
  </si>
  <si>
    <t>13074.02158</t>
  </si>
  <si>
    <t>43700.52124</t>
  </si>
  <si>
    <t>21188.21689</t>
  </si>
  <si>
    <t>2765.358819</t>
  </si>
  <si>
    <t>7109.740714</t>
  </si>
  <si>
    <t>43044.80422</t>
  </si>
  <si>
    <t>5449.278156</t>
  </si>
  <si>
    <t>16269.12498</t>
  </si>
  <si>
    <t>39184.94218</t>
  </si>
  <si>
    <t>8052.23077</t>
  </si>
  <si>
    <t>35165.0576</t>
  </si>
  <si>
    <t>6577.443947</t>
  </si>
  <si>
    <t>17579.79763</t>
  </si>
  <si>
    <t>12283.40372</t>
  </si>
  <si>
    <t>46896.10353</t>
  </si>
  <si>
    <t>20683.41849</t>
  </si>
  <si>
    <t>33651.88382</t>
  </si>
  <si>
    <t>61103.60758</t>
  </si>
  <si>
    <t>3736.881128</t>
  </si>
  <si>
    <t>14130.96343</t>
  </si>
  <si>
    <t>34461.51877</t>
  </si>
  <si>
    <t>37198.46483</t>
  </si>
  <si>
    <t>26356.43932</t>
  </si>
  <si>
    <t>36485.54156</t>
  </si>
  <si>
    <t>20612.61754</t>
  </si>
  <si>
    <t>57173.03671</t>
  </si>
  <si>
    <t>42214.37787</t>
  </si>
  <si>
    <t>39312.74411</t>
  </si>
  <si>
    <t>999.642329</t>
  </si>
  <si>
    <t>15762.32669</t>
  </si>
  <si>
    <t>3166.629969</t>
  </si>
  <si>
    <t>18709.74922</t>
  </si>
  <si>
    <t>1999.014056</t>
  </si>
  <si>
    <t>7537.52411</t>
  </si>
  <si>
    <t>17282.44225</t>
  </si>
  <si>
    <t>16207.26543</t>
  </si>
  <si>
    <t>11850.55137</t>
  </si>
  <si>
    <t>16419.15431</t>
  </si>
  <si>
    <t>51512.51834</t>
  </si>
  <si>
    <t>23563.89488</t>
  </si>
  <si>
    <t>5119.988394</t>
  </si>
  <si>
    <t>17344.89062</t>
  </si>
  <si>
    <t>4054.134788</t>
  </si>
  <si>
    <t>37728.04471</t>
  </si>
  <si>
    <t>27530.05477</t>
  </si>
  <si>
    <t>27858.78441</t>
  </si>
  <si>
    <t>62848.27809</t>
  </si>
  <si>
    <t>12067.64036</t>
  </si>
  <si>
    <t>16044.86067</t>
  </si>
  <si>
    <t>13263.88716</t>
  </si>
  <si>
    <t>2857.903474</t>
  </si>
  <si>
    <t>6980.468828</t>
  </si>
  <si>
    <t>35253.55095</t>
  </si>
  <si>
    <t>40770.72321</t>
  </si>
  <si>
    <t>6220.131568</t>
  </si>
  <si>
    <t>17000.0162</t>
  </si>
  <si>
    <t>4153.925325</t>
  </si>
  <si>
    <t>44902.26215</t>
  </si>
  <si>
    <t>25549.37594</t>
  </si>
  <si>
    <t>6917.265574</t>
  </si>
  <si>
    <t>29582.16369</t>
  </si>
  <si>
    <t>8731.95567</t>
  </si>
  <si>
    <t>18473.36632</t>
  </si>
  <si>
    <t>18739.04847</t>
  </si>
  <si>
    <t>26674.34903</t>
  </si>
  <si>
    <t>2889.535839</t>
  </si>
  <si>
    <t>58888.43044</t>
  </si>
  <si>
    <t>19275.76739</t>
  </si>
  <si>
    <t>9693.616177</t>
  </si>
  <si>
    <t>6354.701318</t>
  </si>
  <si>
    <t>78854.13685</t>
  </si>
  <si>
    <t>17329.30181</t>
  </si>
  <si>
    <t>26437.82595</t>
  </si>
  <si>
    <t>25644.61569</t>
  </si>
  <si>
    <t>885.8850804</t>
  </si>
  <si>
    <t>41577.95675</t>
  </si>
  <si>
    <t>4900.983428</t>
  </si>
  <si>
    <t>68848.84865</t>
  </si>
  <si>
    <t>7507.355938</t>
  </si>
  <si>
    <t>4224.057521</t>
  </si>
  <si>
    <t>55502.33372</t>
  </si>
  <si>
    <t>23586.01361</t>
  </si>
  <si>
    <t>11055.20459</t>
  </si>
  <si>
    <t>18582.57651</t>
  </si>
  <si>
    <t>12391.87248</t>
  </si>
  <si>
    <t>16696.29375</t>
  </si>
  <si>
    <t>39307.56147</t>
  </si>
  <si>
    <t>16512.39308</t>
  </si>
  <si>
    <t>24230.54897</t>
  </si>
  <si>
    <t>8602.187033</t>
  </si>
  <si>
    <t>40477.79025</t>
  </si>
  <si>
    <t>5314.730344</t>
  </si>
  <si>
    <t>60533.88866</t>
  </si>
  <si>
    <t>33516.10491</t>
  </si>
  <si>
    <t>13893.52525</t>
  </si>
  <si>
    <t>20639.22984</t>
  </si>
  <si>
    <t>8043.094781</t>
  </si>
  <si>
    <t>20310.72418</t>
  </si>
  <si>
    <t>12212.00975</t>
  </si>
  <si>
    <t>26792.35862</t>
  </si>
  <si>
    <t>79287.96808</t>
  </si>
  <si>
    <t>23033.55855</t>
  </si>
  <si>
    <t>24725.67982</t>
  </si>
  <si>
    <t>14518.74232</t>
  </si>
  <si>
    <t>2291.337514</t>
  </si>
  <si>
    <t>22723.25094</t>
  </si>
  <si>
    <t>44057.22049</t>
  </si>
  <si>
    <t>16676.24565</t>
  </si>
  <si>
    <t>23459.58637</t>
  </si>
  <si>
    <t>78932.54149</t>
  </si>
  <si>
    <t>28747.24498</t>
  </si>
  <si>
    <t>31407.95655</t>
  </si>
  <si>
    <t>34339.18974</t>
  </si>
  <si>
    <t>20032.32022</t>
  </si>
  <si>
    <t>27926.1317</t>
  </si>
  <si>
    <t>18958.9544</t>
  </si>
  <si>
    <t>32904.947</t>
  </si>
  <si>
    <t>4451.562231</t>
  </si>
  <si>
    <t>22097.85723</t>
  </si>
  <si>
    <t>4645.225812</t>
  </si>
  <si>
    <t>18396.45342</t>
  </si>
  <si>
    <t>4251.069611</t>
  </si>
  <si>
    <t>8147.38621</t>
  </si>
  <si>
    <t>9777.694828</t>
  </si>
  <si>
    <t>55674.0817</t>
  </si>
  <si>
    <t>62117.6047</t>
  </si>
  <si>
    <t>5780.973044</t>
  </si>
  <si>
    <t>13859.92699</t>
  </si>
  <si>
    <t>18488.98642</t>
  </si>
  <si>
    <t>38759.58038</t>
  </si>
  <si>
    <t>12709.21096</t>
  </si>
  <si>
    <t>12239.29503</t>
  </si>
  <si>
    <t>30651.62599</t>
  </si>
  <si>
    <t>28365.93725</t>
  </si>
  <si>
    <t>20014.06519</t>
  </si>
  <si>
    <t>17770.8258</t>
  </si>
  <si>
    <t>29289.2328</t>
  </si>
  <si>
    <t>34725.94524</t>
  </si>
  <si>
    <t>45910.69146</t>
  </si>
  <si>
    <t>9843.761238</t>
  </si>
  <si>
    <t>21372.85217</t>
  </si>
  <si>
    <t>23213.78452</t>
  </si>
  <si>
    <t>20560.85576</t>
  </si>
  <si>
    <t>16232.94512</t>
  </si>
  <si>
    <t>21642.21627</t>
  </si>
  <si>
    <t>5931.105405</t>
  </si>
  <si>
    <t>1810.513152</t>
  </si>
  <si>
    <t>28838.98268</t>
  </si>
  <si>
    <t>33872.05713</t>
  </si>
  <si>
    <t>33842.38208</t>
  </si>
  <si>
    <t>20659.66741</t>
  </si>
  <si>
    <t>18887.76236</t>
  </si>
  <si>
    <t>11846.72459</t>
  </si>
  <si>
    <t>61002.51169</t>
  </si>
  <si>
    <t>57692.61107</t>
  </si>
  <si>
    <t>16212.57738</t>
  </si>
  <si>
    <t>17333.24232</t>
  </si>
  <si>
    <t>31177.76443</t>
  </si>
  <si>
    <t>24605.30624</t>
  </si>
  <si>
    <t>O neg</t>
  </si>
  <si>
    <t>10370.40034</t>
  </si>
  <si>
    <t>16360.81753</t>
  </si>
  <si>
    <t>5886.060406</t>
  </si>
  <si>
    <t>59588.14494</t>
  </si>
  <si>
    <t>16028.34649</t>
  </si>
  <si>
    <t>8352.11843</t>
  </si>
  <si>
    <t>12156.90474</t>
  </si>
  <si>
    <t>6675.897631</t>
  </si>
  <si>
    <t>16856.81916</t>
  </si>
  <si>
    <t>20756.32844</t>
  </si>
  <si>
    <t>24210.04448</t>
  </si>
  <si>
    <t>18089.91106</t>
  </si>
  <si>
    <t>33648.43352</t>
  </si>
  <si>
    <t>15869.41798</t>
  </si>
  <si>
    <t>37118.86209</t>
  </si>
  <si>
    <t>23008.57902</t>
  </si>
  <si>
    <t>27605.40184</t>
  </si>
  <si>
    <t>22787.56667</t>
  </si>
  <si>
    <t>28028.60645</t>
  </si>
  <si>
    <t>24599.87301</t>
  </si>
  <si>
    <t>16898.20756</t>
  </si>
  <si>
    <t>38327.80829</t>
  </si>
  <si>
    <t>43509.88074</t>
  </si>
  <si>
    <t>43216.91861</t>
  </si>
  <si>
    <t>19424.36789</t>
  </si>
  <si>
    <t>62407.03722</t>
  </si>
  <si>
    <t>15654.80547</t>
  </si>
  <si>
    <t>1533.429289</t>
  </si>
  <si>
    <t>14132.551</t>
  </si>
  <si>
    <t>34805.04253</t>
  </si>
  <si>
    <t>57587.80152</t>
  </si>
  <si>
    <t>6803.330009</t>
  </si>
  <si>
    <t>39129.15837</t>
  </si>
  <si>
    <t>20404.03407</t>
  </si>
  <si>
    <t>23124.52836</t>
  </si>
  <si>
    <t>15192.88657</t>
  </si>
  <si>
    <t>3277.399496</t>
  </si>
  <si>
    <t>16657.25065</t>
  </si>
  <si>
    <t>9259.832791</t>
  </si>
  <si>
    <t>23353.96575</t>
  </si>
  <si>
    <t>9814.566292</t>
  </si>
  <si>
    <t>43484.92876</t>
  </si>
  <si>
    <t>13211.33703</t>
  </si>
  <si>
    <t>14991.83339</t>
  </si>
  <si>
    <t>6285.939936</t>
  </si>
  <si>
    <t>8299.643946</t>
  </si>
  <si>
    <t>38601.10481</t>
  </si>
  <si>
    <t>2083.720832</t>
  </si>
  <si>
    <t>13930.11932</t>
  </si>
  <si>
    <t>9413.053425</t>
  </si>
  <si>
    <t>20825.88522</t>
  </si>
  <si>
    <t>3669.66266</t>
  </si>
  <si>
    <t>46002.10448</t>
  </si>
  <si>
    <t>34458.86462</t>
  </si>
  <si>
    <t>922.3326982</t>
  </si>
  <si>
    <t>14995.95021</t>
  </si>
  <si>
    <t>13844.87392</t>
  </si>
  <si>
    <t>34421.14511</t>
  </si>
  <si>
    <t>63013.84864</t>
  </si>
  <si>
    <t>1017.14643</t>
  </si>
  <si>
    <t>50357.92948</t>
  </si>
  <si>
    <t>38635.26734</t>
  </si>
  <si>
    <t>32651.21105</t>
  </si>
  <si>
    <t>21052.99996</t>
  </si>
  <si>
    <t>2795.439078</t>
  </si>
  <si>
    <t>44886.91685</t>
  </si>
  <si>
    <t>41322.00859</t>
  </si>
  <si>
    <t>29382.0167</t>
  </si>
  <si>
    <t>5256.685705</t>
  </si>
  <si>
    <t>13180.28952</t>
  </si>
  <si>
    <t>26119.37735</t>
  </si>
  <si>
    <t>54415.76702</t>
  </si>
  <si>
    <t>5769.676145</t>
  </si>
  <si>
    <t>72200.84949</t>
  </si>
  <si>
    <t>8993.39292</t>
  </si>
  <si>
    <t>11701.50727</t>
  </si>
  <si>
    <t>10178.6968</t>
  </si>
  <si>
    <t>7514.707315</t>
  </si>
  <si>
    <t>27817.11083</t>
  </si>
  <si>
    <t>18553.19278</t>
  </si>
  <si>
    <t>7005.955489</t>
  </si>
  <si>
    <t>7559.631797</t>
  </si>
  <si>
    <t>29788.63026</t>
  </si>
  <si>
    <t>33842.42956</t>
  </si>
  <si>
    <t>2744.888901</t>
  </si>
  <si>
    <t>4020.656538</t>
  </si>
  <si>
    <t>24984.11715</t>
  </si>
  <si>
    <t>40135.05943</t>
  </si>
  <si>
    <t>16845.57498</t>
  </si>
  <si>
    <t>AB negative</t>
  </si>
  <si>
    <t>35963.17299</t>
  </si>
  <si>
    <t>10869.14415</t>
  </si>
  <si>
    <t>12183.20561</t>
  </si>
  <si>
    <t>32247.78544</t>
  </si>
  <si>
    <t>2658.51951</t>
  </si>
  <si>
    <t>15332.76498</t>
  </si>
  <si>
    <t>18461.20398</t>
  </si>
  <si>
    <t>38658.01563</t>
  </si>
  <si>
    <t>19702.91096</t>
  </si>
  <si>
    <t>27403.41787</t>
  </si>
  <si>
    <t>3314.969711</t>
  </si>
  <si>
    <t>15326.85943</t>
  </si>
  <si>
    <t>26035.39874</t>
  </si>
  <si>
    <t>33467.55482</t>
  </si>
  <si>
    <t>33256.19256</t>
  </si>
  <si>
    <t>16234.18746</t>
  </si>
  <si>
    <t>3210.332049</t>
  </si>
  <si>
    <t>19732.36508</t>
  </si>
  <si>
    <t>54712.86228</t>
  </si>
  <si>
    <t>16104.62817</t>
  </si>
  <si>
    <t>6297.453612</t>
  </si>
  <si>
    <t>27140.60633</t>
  </si>
  <si>
    <t>48833.55679</t>
  </si>
  <si>
    <t>13163.64712</t>
  </si>
  <si>
    <t>5289.467137</t>
  </si>
  <si>
    <t>55962.67393</t>
  </si>
  <si>
    <t>22578.58465</t>
  </si>
  <si>
    <t>39780.88664</t>
  </si>
  <si>
    <t>22457.18172</t>
  </si>
  <si>
    <t>29179.26948</t>
  </si>
  <si>
    <t>53209.09434</t>
  </si>
  <si>
    <t>23157.91631</t>
  </si>
  <si>
    <t>11392.94183</t>
  </si>
  <si>
    <t>36679.7777</t>
  </si>
  <si>
    <t>20804.39625</t>
  </si>
  <si>
    <t>26428.27625</t>
  </si>
  <si>
    <t>39658.32887</t>
  </si>
  <si>
    <t>25260.16529</t>
  </si>
  <si>
    <t>19615.45398</t>
  </si>
  <si>
    <t>34914.57488</t>
  </si>
  <si>
    <t>8132.500482</t>
  </si>
  <si>
    <t>8887.535575</t>
  </si>
  <si>
    <t>13431.90159</t>
  </si>
  <si>
    <t>1137.039186</t>
  </si>
  <si>
    <t>15288.86332</t>
  </si>
  <si>
    <t>31044.27665</t>
  </si>
  <si>
    <t>2426.470728</t>
  </si>
  <si>
    <t>8148.650951</t>
  </si>
  <si>
    <t>3585.698779</t>
  </si>
  <si>
    <t>4399.691225</t>
  </si>
  <si>
    <t>21429.05782</t>
  </si>
  <si>
    <t>72988.16237</t>
  </si>
  <si>
    <t>19955.6826</t>
  </si>
  <si>
    <t>779.0346501</t>
  </si>
  <si>
    <t>49929.83993</t>
  </si>
  <si>
    <t>75683.63413</t>
  </si>
  <si>
    <t>4915.14349</t>
  </si>
  <si>
    <t>29455.96</t>
  </si>
  <si>
    <t>41536.15316</t>
  </si>
  <si>
    <t>20921.58139</t>
  </si>
  <si>
    <t>25204.4754</t>
  </si>
  <si>
    <t>11659.96672</t>
  </si>
  <si>
    <t>6677.964234</t>
  </si>
  <si>
    <t>2561.474645</t>
  </si>
  <si>
    <t>4821.760255</t>
  </si>
  <si>
    <t>73970.37169</t>
  </si>
  <si>
    <t>25450.69533</t>
  </si>
  <si>
    <t>12864.64062</t>
  </si>
  <si>
    <t>76279.29319</t>
  </si>
  <si>
    <t>67436.08548</t>
  </si>
  <si>
    <t>51407.72333</t>
  </si>
  <si>
    <t>25803.55818</t>
  </si>
  <si>
    <t>6902.12488</t>
  </si>
  <si>
    <t>26707.91452</t>
  </si>
  <si>
    <t>25861.62213</t>
  </si>
  <si>
    <t>17714.24155</t>
  </si>
  <si>
    <t>4720.510915</t>
  </si>
  <si>
    <t>10480.25213</t>
  </si>
  <si>
    <t>7872.354898</t>
  </si>
  <si>
    <t>26446.649</t>
  </si>
  <si>
    <t>34098.20747</t>
  </si>
  <si>
    <t>27176.43304</t>
  </si>
  <si>
    <t>24308.73555</t>
  </si>
  <si>
    <t>16324.60044</t>
  </si>
  <si>
    <t>12874.32977</t>
  </si>
  <si>
    <t>15793.00011</t>
  </si>
  <si>
    <t>26644.62283</t>
  </si>
  <si>
    <t>3556.738506</t>
  </si>
  <si>
    <t>57064.64892</t>
  </si>
  <si>
    <t>30034.95478</t>
  </si>
  <si>
    <t>5396.749414</t>
  </si>
  <si>
    <t>24654.03499</t>
  </si>
  <si>
    <t>1043.998194</t>
  </si>
  <si>
    <t>34277.39068</t>
  </si>
  <si>
    <t>14290.62611</t>
  </si>
  <si>
    <t>17206.63219</t>
  </si>
  <si>
    <t>24070.72833</t>
  </si>
  <si>
    <t>14666.36382</t>
  </si>
  <si>
    <t>8143.989268</t>
  </si>
  <si>
    <t>57934.73581</t>
  </si>
  <si>
    <t>7681.525211</t>
  </si>
  <si>
    <t>58054.14072</t>
  </si>
  <si>
    <t>79758.33883</t>
  </si>
  <si>
    <t>55984.98243</t>
  </si>
  <si>
    <t>20443.94752</t>
  </si>
  <si>
    <t>17430.45062</t>
  </si>
  <si>
    <t>17980.91047</t>
  </si>
  <si>
    <t>27245.10933</t>
  </si>
  <si>
    <t>24123.57282</t>
  </si>
  <si>
    <t>11890.78416</t>
  </si>
  <si>
    <t>4111.735784</t>
  </si>
  <si>
    <t>28884.2407</t>
  </si>
  <si>
    <t>22527.71964</t>
  </si>
  <si>
    <t>19706.17047</t>
  </si>
  <si>
    <t>19246.31332</t>
  </si>
  <si>
    <t>16824.16314</t>
  </si>
  <si>
    <t>67948.64256</t>
  </si>
  <si>
    <t>28721.53883</t>
  </si>
  <si>
    <t>18563.85672</t>
  </si>
  <si>
    <t>58958.21157</t>
  </si>
  <si>
    <t>9833.040746</t>
  </si>
  <si>
    <t>64234.73159</t>
  </si>
  <si>
    <t>8309.319391</t>
  </si>
  <si>
    <t>2251.635507</t>
  </si>
  <si>
    <t>25971.40491</t>
  </si>
  <si>
    <t>18308.16709</t>
  </si>
  <si>
    <t>38416.65951</t>
  </si>
  <si>
    <t>2553.108585</t>
  </si>
  <si>
    <t>8823.083063</t>
  </si>
  <si>
    <t>9476.92073</t>
  </si>
  <si>
    <t>31245.93941</t>
  </si>
  <si>
    <t>7899.058278</t>
  </si>
  <si>
    <t>16124.41682</t>
  </si>
  <si>
    <t>23357.92857</t>
  </si>
  <si>
    <t>16640.2048</t>
  </si>
  <si>
    <t>14450.23476</t>
  </si>
  <si>
    <t>32570.4407</t>
  </si>
  <si>
    <t>3381.820625</t>
  </si>
  <si>
    <t>21058.06472</t>
  </si>
  <si>
    <t>14721.30247</t>
  </si>
  <si>
    <t>27519.47616</t>
  </si>
  <si>
    <t>19686.71282</t>
  </si>
  <si>
    <t>488.7140779</t>
  </si>
  <si>
    <t>18051.53891</t>
  </si>
  <si>
    <t>26789.52784</t>
  </si>
  <si>
    <t>44812.89008</t>
  </si>
  <si>
    <t>47926.03075</t>
  </si>
  <si>
    <t>10448.07642</t>
  </si>
  <si>
    <t>4059.816042</t>
  </si>
  <si>
    <t>49866.88415</t>
  </si>
  <si>
    <t>9411.056608</t>
  </si>
  <si>
    <t>3198.590479</t>
  </si>
  <si>
    <t>38335.48354</t>
  </si>
  <si>
    <t>2569.856879</t>
  </si>
  <si>
    <t>4918.987645</t>
  </si>
  <si>
    <t>23234.46142</t>
  </si>
  <si>
    <t>4015.360765</t>
  </si>
  <si>
    <t>54244.96273</t>
  </si>
  <si>
    <t>34346.44561</t>
  </si>
  <si>
    <t>12684.73819</t>
  </si>
  <si>
    <t>18676.49012</t>
  </si>
  <si>
    <t>37715.96179</t>
  </si>
  <si>
    <t>4534.79406</t>
  </si>
  <si>
    <t>15133.13169</t>
  </si>
  <si>
    <t>2081.846963</t>
  </si>
  <si>
    <t>9838.181115</t>
  </si>
  <si>
    <t>19935.87054</t>
  </si>
  <si>
    <t>34047.21512</t>
  </si>
  <si>
    <t>22542.21947</t>
  </si>
  <si>
    <t>44584.0529</t>
  </si>
  <si>
    <t>38699.82995</t>
  </si>
  <si>
    <t>15400.09629</t>
  </si>
  <si>
    <t>15137.99813</t>
  </si>
  <si>
    <t>15113.04178</t>
  </si>
  <si>
    <t>32350.10662</t>
  </si>
  <si>
    <t>19746.69119</t>
  </si>
  <si>
    <t>12461.25274</t>
  </si>
  <si>
    <t>5801.108015</t>
  </si>
  <si>
    <t>21871.46088</t>
  </si>
  <si>
    <t>14264.68003</t>
  </si>
  <si>
    <t>20969.9961</t>
  </si>
  <si>
    <t>32819.41113</t>
  </si>
  <si>
    <t>42571.19437</t>
  </si>
  <si>
    <t>2748.883691</t>
  </si>
  <si>
    <t>16934.07878</t>
  </si>
  <si>
    <t>32004.52434</t>
  </si>
  <si>
    <t>43476.25122</t>
  </si>
  <si>
    <t>2530.452947</t>
  </si>
  <si>
    <t>31246.35441</t>
  </si>
  <si>
    <t>25931.61554</t>
  </si>
  <si>
    <t>5544.819107</t>
  </si>
  <si>
    <t>3240.455414</t>
  </si>
  <si>
    <t>38777.18309</t>
  </si>
  <si>
    <t>40733.39721</t>
  </si>
  <si>
    <t>9417.345204</t>
  </si>
  <si>
    <t>20481.1554</t>
  </si>
  <si>
    <t>33472.59599</t>
  </si>
  <si>
    <t>34870.56122</t>
  </si>
  <si>
    <t>5988.042985</t>
  </si>
  <si>
    <t>13559.87059</t>
  </si>
  <si>
    <t>21151.55082</t>
  </si>
  <si>
    <t>78757.94455</t>
  </si>
  <si>
    <t>19119.75219</t>
  </si>
  <si>
    <t>24695.86329</t>
  </si>
  <si>
    <t>76316.27175</t>
  </si>
  <si>
    <t>9422.884773</t>
  </si>
  <si>
    <t>35668.45262</t>
  </si>
  <si>
    <t>18564.46104</t>
  </si>
  <si>
    <t>2542.794062</t>
  </si>
  <si>
    <t>15299.47221</t>
  </si>
  <si>
    <t>10372.64527</t>
  </si>
  <si>
    <t>5085.269678</t>
  </si>
  <si>
    <t>13563.8403</t>
  </si>
  <si>
    <t>34430.95195</t>
  </si>
  <si>
    <t>15633.00096</t>
  </si>
  <si>
    <t>8500.826981</t>
  </si>
  <si>
    <t>28683.22403</t>
  </si>
  <si>
    <t>1841.628323</t>
  </si>
  <si>
    <t>79267.00994</t>
  </si>
  <si>
    <t>55725.21566</t>
  </si>
  <si>
    <t>33350.13334</t>
  </si>
  <si>
    <t>21313.68374</t>
  </si>
  <si>
    <t>26934.58607</t>
  </si>
  <si>
    <t>6105.554465</t>
  </si>
  <si>
    <t>2782.483203</t>
  </si>
  <si>
    <t>44812.15009</t>
  </si>
  <si>
    <t>4586.632084</t>
  </si>
  <si>
    <t>7027.393646</t>
  </si>
  <si>
    <t>3969.885344</t>
  </si>
  <si>
    <t>57799.92621</t>
  </si>
  <si>
    <t>52931.2971</t>
  </si>
  <si>
    <t>17675.46789</t>
  </si>
  <si>
    <t>15017.08572</t>
  </si>
  <si>
    <t>12575.6938</t>
  </si>
  <si>
    <t>14100.32103</t>
  </si>
  <si>
    <t>10400.38064</t>
  </si>
  <si>
    <t>68207.13837</t>
  </si>
  <si>
    <t>50489.96764</t>
  </si>
  <si>
    <t>29660.48775</t>
  </si>
  <si>
    <t>35574.43282</t>
  </si>
  <si>
    <t>9152.39403</t>
  </si>
  <si>
    <t>11716.04685</t>
  </si>
  <si>
    <t>18541.05396</t>
  </si>
  <si>
    <t>50725.34489</t>
  </si>
  <si>
    <t>2257.073575</t>
  </si>
  <si>
    <t>8342.768533</t>
  </si>
  <si>
    <t>25692.62587</t>
  </si>
  <si>
    <t>21220.72756</t>
  </si>
  <si>
    <t>20532.62185</t>
  </si>
  <si>
    <t>29573.58527</t>
  </si>
  <si>
    <t>17524.28601</t>
  </si>
  <si>
    <t>18200.82996</t>
  </si>
  <si>
    <t>22568.97801</t>
  </si>
  <si>
    <t>53249.67579</t>
  </si>
  <si>
    <t>19534.06176</t>
  </si>
  <si>
    <t>51387.96786</t>
  </si>
  <si>
    <t>18944.94972</t>
  </si>
  <si>
    <t>32983.4585</t>
  </si>
  <si>
    <t>18461.00814</t>
  </si>
  <si>
    <t>12610.26364</t>
  </si>
  <si>
    <t>8496.888845</t>
  </si>
  <si>
    <t>33812.65697</t>
  </si>
  <si>
    <t>32658.24018</t>
  </si>
  <si>
    <t>1868.840753</t>
  </si>
  <si>
    <t>25967.21103</t>
  </si>
  <si>
    <t>7695.83097</t>
  </si>
  <si>
    <t>24751.07292</t>
  </si>
  <si>
    <t>3537.787808</t>
  </si>
  <si>
    <t>24464.80101</t>
  </si>
  <si>
    <t>49138.00272</t>
  </si>
  <si>
    <t>10781.4482</t>
  </si>
  <si>
    <t>8372.028235</t>
  </si>
  <si>
    <t>9719.701571</t>
  </si>
  <si>
    <t>42989.60528</t>
  </si>
  <si>
    <t>2224.950742</t>
  </si>
  <si>
    <t>38847.6844</t>
  </si>
  <si>
    <t>22015.16492</t>
  </si>
  <si>
    <t>31340.83639</t>
  </si>
  <si>
    <t>37319.68109</t>
  </si>
  <si>
    <t>10318.32312</t>
  </si>
  <si>
    <t>8300.935851</t>
  </si>
  <si>
    <t>18100.37974</t>
  </si>
  <si>
    <t>22613.1431</t>
  </si>
  <si>
    <t>29178.52189</t>
  </si>
  <si>
    <t>38867.46053</t>
  </si>
  <si>
    <t>3048.268227</t>
  </si>
  <si>
    <t>13838.72706</t>
  </si>
  <si>
    <t>13977.72255</t>
  </si>
  <si>
    <t>20265.71925</t>
  </si>
  <si>
    <t>17271.83512</t>
  </si>
  <si>
    <t>26050.69251</t>
  </si>
  <si>
    <t>32750.92509</t>
  </si>
  <si>
    <t>35296.9067</t>
  </si>
  <si>
    <t>14834.16122</t>
  </si>
  <si>
    <t>9091.617596</t>
  </si>
  <si>
    <t>1888.781862</t>
  </si>
  <si>
    <t>50832.62744</t>
  </si>
  <si>
    <t>3755.243358</t>
  </si>
  <si>
    <t>18145.16153</t>
  </si>
  <si>
    <t>24612.68835</t>
  </si>
  <si>
    <t>21503.18778</t>
  </si>
  <si>
    <t>23700.24027</t>
  </si>
  <si>
    <t>50584.53584</t>
  </si>
  <si>
    <t>11489.74773</t>
  </si>
  <si>
    <t>13026.98316</t>
  </si>
  <si>
    <t>14916.49121</t>
  </si>
  <si>
    <t>38725.20895</t>
  </si>
  <si>
    <t>13350.50123</t>
  </si>
  <si>
    <t>1130.174548</t>
  </si>
  <si>
    <t>32099.62773</t>
  </si>
  <si>
    <t>5351.004252</t>
  </si>
  <si>
    <t>5342.866836</t>
  </si>
  <si>
    <t>20948.82434</t>
  </si>
  <si>
    <t>5822.093795</t>
  </si>
  <si>
    <t>42829.45666</t>
  </si>
  <si>
    <t>15301.28694</t>
  </si>
  <si>
    <t>22039.67273</t>
  </si>
  <si>
    <t>30322.09152</t>
  </si>
  <si>
    <t>21161.92142</t>
  </si>
  <si>
    <t>22567.42194</t>
  </si>
  <si>
    <t>10966.46336</t>
  </si>
  <si>
    <t>6956.991379</t>
  </si>
  <si>
    <t>27619.25064</t>
  </si>
  <si>
    <t>33866.90078</t>
  </si>
  <si>
    <t>23716.69306</t>
  </si>
  <si>
    <t>7661.11162</t>
  </si>
  <si>
    <t>33038.86814</t>
  </si>
  <si>
    <t>39958.05025</t>
  </si>
  <si>
    <t>35447.79764</t>
  </si>
  <si>
    <t>3802.703987</t>
  </si>
  <si>
    <t>64820.45923</t>
  </si>
  <si>
    <t>12117.04909</t>
  </si>
  <si>
    <t>31515.66904</t>
  </si>
  <si>
    <t>25157.26821</t>
  </si>
  <si>
    <t>12086.39792</t>
  </si>
  <si>
    <t>21653.90144</t>
  </si>
  <si>
    <t>30255.15338</t>
  </si>
  <si>
    <t>13690.86652</t>
  </si>
  <si>
    <t>37865.68808</t>
  </si>
  <si>
    <t>57758.66241</t>
  </si>
  <si>
    <t>14089.59771</t>
  </si>
  <si>
    <t>16589.20458</t>
  </si>
  <si>
    <t>30410.25155</t>
  </si>
  <si>
    <t>13674.17151</t>
  </si>
  <si>
    <t>1492.800746</t>
  </si>
  <si>
    <t>16183.07502</t>
  </si>
  <si>
    <t>13341.44532</t>
  </si>
  <si>
    <t>3842.136249</t>
  </si>
  <si>
    <t>50025.41111</t>
  </si>
  <si>
    <t>39207.71393</t>
  </si>
  <si>
    <t>28670.5039</t>
  </si>
  <si>
    <t>15798.63823</t>
  </si>
  <si>
    <t>52462.69509</t>
  </si>
  <si>
    <t>34059.64255</t>
  </si>
  <si>
    <t>11619.4121</t>
  </si>
  <si>
    <t>12643.08461</t>
  </si>
  <si>
    <t>22460.0562</t>
  </si>
  <si>
    <t>17329.47013</t>
  </si>
  <si>
    <t>47654.79907</t>
  </si>
  <si>
    <t>34411.62331</t>
  </si>
  <si>
    <t>39494.58789</t>
  </si>
  <si>
    <t>64738.27186</t>
  </si>
  <si>
    <t>5266.324142</t>
  </si>
  <si>
    <t>59370.84022</t>
  </si>
  <si>
    <t>18943.30991</t>
  </si>
  <si>
    <t>5132.536697</t>
  </si>
  <si>
    <t>6944.996687</t>
  </si>
  <si>
    <t>33217.8447</t>
  </si>
  <si>
    <t>2100.786379</t>
  </si>
  <si>
    <t>1402.638474</t>
  </si>
  <si>
    <t>13336.26939</t>
  </si>
  <si>
    <t>46740.91624</t>
  </si>
  <si>
    <t>39902.15652</t>
  </si>
  <si>
    <t>16614.74671</t>
  </si>
  <si>
    <t>33021.05322</t>
  </si>
  <si>
    <t>17907.57928</t>
  </si>
  <si>
    <t>23341.53491</t>
  </si>
  <si>
    <t>3195.2093</t>
  </si>
  <si>
    <t>26444.08091</t>
  </si>
  <si>
    <t>16907.04145</t>
  </si>
  <si>
    <t>9509.80569</t>
  </si>
  <si>
    <t>15661.2763</t>
  </si>
  <si>
    <t>12349.9407</t>
  </si>
  <si>
    <t>7184.595587</t>
  </si>
  <si>
    <t>42609.20692</t>
  </si>
  <si>
    <t>18151.07441</t>
  </si>
  <si>
    <t>19928.35353</t>
  </si>
  <si>
    <t>31967.23954</t>
  </si>
  <si>
    <t>7607.50976</t>
  </si>
  <si>
    <t>36822.54662</t>
  </si>
  <si>
    <t>30133.36579</t>
  </si>
  <si>
    <t>5749.81543</t>
  </si>
  <si>
    <t>40523.35128</t>
  </si>
  <si>
    <t>5200.754102</t>
  </si>
  <si>
    <t>24433.55993</t>
  </si>
  <si>
    <t>18494.68259</t>
  </si>
  <si>
    <t>18761.74816</t>
  </si>
  <si>
    <t>3723.024213</t>
  </si>
  <si>
    <t>12257.94797</t>
  </si>
  <si>
    <t>23093.06821</t>
  </si>
  <si>
    <t>896.7897946</t>
  </si>
  <si>
    <t>24426.83001</t>
  </si>
  <si>
    <t>8456.222284</t>
  </si>
  <si>
    <t>57948.95874</t>
  </si>
  <si>
    <t>12503.95327</t>
  </si>
  <si>
    <t>43184.31769</t>
  </si>
  <si>
    <t>11913.92204</t>
  </si>
  <si>
    <t>44670.33754</t>
  </si>
  <si>
    <t>49707.72918</t>
  </si>
  <si>
    <t>8527.025757</t>
  </si>
  <si>
    <t>21522.0275</t>
  </si>
  <si>
    <t>680.4456471</t>
  </si>
  <si>
    <t>8395.985183</t>
  </si>
  <si>
    <t>23522.7004</t>
  </si>
  <si>
    <t>33973.38105</t>
  </si>
  <si>
    <t>1034.843684</t>
  </si>
  <si>
    <t>35871.04289</t>
  </si>
  <si>
    <t>14562.89671</t>
  </si>
  <si>
    <t>24431.85069</t>
  </si>
  <si>
    <t>11253.16373</t>
  </si>
  <si>
    <t>16197.11492</t>
  </si>
  <si>
    <t>33360.57438</t>
  </si>
  <si>
    <t>40893.51475</t>
  </si>
  <si>
    <t>10830.84375</t>
  </si>
  <si>
    <t>21550.80293</t>
  </si>
  <si>
    <t>13581.28088</t>
  </si>
  <si>
    <t>16470.2998</t>
  </si>
  <si>
    <t>30544.57403</t>
  </si>
  <si>
    <t>24964.89936</t>
  </si>
  <si>
    <t>41525.93285</t>
  </si>
  <si>
    <t>56440.8156</t>
  </si>
  <si>
    <t>13720.67867</t>
  </si>
  <si>
    <t>29670.36316</t>
  </si>
  <si>
    <t>8573.314328</t>
  </si>
  <si>
    <t>16621.96189</t>
  </si>
  <si>
    <t>39761.27428</t>
  </si>
  <si>
    <t>12292.30023</t>
  </si>
  <si>
    <t>40065.13585</t>
  </si>
  <si>
    <t>2045.560332</t>
  </si>
  <si>
    <t>75380.38085</t>
  </si>
  <si>
    <t>10045.52799</t>
  </si>
  <si>
    <t>37623.03585</t>
  </si>
  <si>
    <t>27259.86011</t>
  </si>
  <si>
    <t>17302.46848</t>
  </si>
  <si>
    <t>40111.1485</t>
  </si>
  <si>
    <t>13214.99984</t>
  </si>
  <si>
    <t>17432.30326</t>
  </si>
  <si>
    <t>12057.08713</t>
  </si>
  <si>
    <t>11993.10584</t>
  </si>
  <si>
    <t>26888.59456</t>
  </si>
  <si>
    <t>16601.66957</t>
  </si>
  <si>
    <t>795.2048732</t>
  </si>
  <si>
    <t>28261.30704</t>
  </si>
  <si>
    <t>29653.28413</t>
  </si>
  <si>
    <t>34514.76323</t>
  </si>
  <si>
    <t>39182.23412</t>
  </si>
  <si>
    <t>3830.644371</t>
  </si>
  <si>
    <t>16474.44366</t>
  </si>
  <si>
    <t>34712.29098</t>
  </si>
  <si>
    <t>30114.42086</t>
  </si>
  <si>
    <t>28301.39872</t>
  </si>
  <si>
    <t>9929.381044</t>
  </si>
  <si>
    <t>5782.155761</t>
  </si>
  <si>
    <t>24058.55611</t>
  </si>
  <si>
    <t>18529.01226</t>
  </si>
  <si>
    <t>6769.834364</t>
  </si>
  <si>
    <t>26136.31275</t>
  </si>
  <si>
    <t>20338.34794</t>
  </si>
  <si>
    <t>52223.55815</t>
  </si>
  <si>
    <t>47830.3271</t>
  </si>
  <si>
    <t>2660.778835</t>
  </si>
  <si>
    <t>15027.79586</t>
  </si>
  <si>
    <t>34303.44878</t>
  </si>
  <si>
    <t>5055.171849</t>
  </si>
  <si>
    <t>72225.89083</t>
  </si>
  <si>
    <t>31273.94148</t>
  </si>
  <si>
    <t>20109.62402</t>
  </si>
  <si>
    <t>42060.00301</t>
  </si>
  <si>
    <t>9517.550126</t>
  </si>
  <si>
    <t>6099.462977</t>
  </si>
  <si>
    <t>59189.67357</t>
  </si>
  <si>
    <t>40673.05219</t>
  </si>
  <si>
    <t>29671.71908</t>
  </si>
  <si>
    <t>59484.48843</t>
  </si>
  <si>
    <t>59945.96199</t>
  </si>
  <si>
    <t>7546.991401</t>
  </si>
  <si>
    <t>16325.03612</t>
  </si>
  <si>
    <t>42419.80114</t>
  </si>
  <si>
    <t>9412.088901</t>
  </si>
  <si>
    <t>36942.97429</t>
  </si>
  <si>
    <t>24065.95974</t>
  </si>
  <si>
    <t>26371.8045</t>
  </si>
  <si>
    <t>6573.017568</t>
  </si>
  <si>
    <t>5153.5572</t>
  </si>
  <si>
    <t>7821.427921</t>
  </si>
  <si>
    <t>6314.623868</t>
  </si>
  <si>
    <t>17784.36361</t>
  </si>
  <si>
    <t>31212.98283</t>
  </si>
  <si>
    <t>10984.34634</t>
  </si>
  <si>
    <t>23452.65719</t>
  </si>
  <si>
    <t>27326.81149</t>
  </si>
  <si>
    <t>37679.9752</t>
  </si>
  <si>
    <t>21047.74221</t>
  </si>
  <si>
    <t>27248.5056</t>
  </si>
  <si>
    <t>28183.52342</t>
  </si>
  <si>
    <t>17383.95428</t>
  </si>
  <si>
    <t>20442.65842</t>
  </si>
  <si>
    <t>37026.24508</t>
  </si>
  <si>
    <t>16746.43827</t>
  </si>
  <si>
    <t>27526.61761</t>
  </si>
  <si>
    <t>12117.69338</t>
  </si>
  <si>
    <t>34505.65672</t>
  </si>
  <si>
    <t>11697.80201</t>
  </si>
  <si>
    <t>24127.40702</t>
  </si>
  <si>
    <t>3579.542128</t>
  </si>
  <si>
    <t>16035.23038</t>
  </si>
  <si>
    <t>29211.77583</t>
  </si>
  <si>
    <t>47105.36722</t>
  </si>
  <si>
    <t>30746.22708</t>
  </si>
  <si>
    <t>6967.146162</t>
  </si>
  <si>
    <t>36464.60294</t>
  </si>
  <si>
    <t>24835.62326</t>
  </si>
  <si>
    <t>3360.440006</t>
  </si>
  <si>
    <t>11113.47643</t>
  </si>
  <si>
    <t>18014.43048</t>
  </si>
  <si>
    <t>40346.95436</t>
  </si>
  <si>
    <t>17077.13486</t>
  </si>
  <si>
    <t>19405.70526</t>
  </si>
  <si>
    <t>25991.01482</t>
  </si>
  <si>
    <t>23899.37322</t>
  </si>
  <si>
    <t>38641.29057</t>
  </si>
  <si>
    <t>15901.32422</t>
  </si>
  <si>
    <t>20308.68633</t>
  </si>
  <si>
    <t>15090.57393</t>
  </si>
  <si>
    <t>28140.01565</t>
  </si>
  <si>
    <t>13917.13196</t>
  </si>
  <si>
    <t>48420.05255</t>
  </si>
  <si>
    <t>2748.253312</t>
  </si>
  <si>
    <t>38592.49912</t>
  </si>
  <si>
    <t>3121.099788</t>
  </si>
  <si>
    <t>21620.71034</t>
  </si>
  <si>
    <t>17765.20738</t>
  </si>
  <si>
    <t>68302.74735</t>
  </si>
  <si>
    <t>26602.07837</t>
  </si>
  <si>
    <t>6262.576099</t>
  </si>
  <si>
    <t>26414.47118</t>
  </si>
  <si>
    <t>17922.16702</t>
  </si>
  <si>
    <t>27673.2239</t>
  </si>
  <si>
    <t>54053.26539</t>
  </si>
  <si>
    <t>28453.67033</t>
  </si>
  <si>
    <t>20326.79943</t>
  </si>
  <si>
    <t>26754.71234</t>
  </si>
  <si>
    <t>8292.831292</t>
  </si>
  <si>
    <t>12035.28753</t>
  </si>
  <si>
    <t>13825.02005</t>
  </si>
  <si>
    <t>21215.49037</t>
  </si>
  <si>
    <t>9539.087246</t>
  </si>
  <si>
    <t>52816.33238</t>
  </si>
  <si>
    <t>77546.58556</t>
  </si>
  <si>
    <t>3331.952496</t>
  </si>
  <si>
    <t>11950.08698</t>
  </si>
  <si>
    <t>16768.52327</t>
  </si>
  <si>
    <t>9624.71265</t>
  </si>
  <si>
    <t>17547.56784</t>
  </si>
  <si>
    <t>19850.11267</t>
  </si>
  <si>
    <t>56810.57474</t>
  </si>
  <si>
    <t>28277.63424</t>
  </si>
  <si>
    <t>7536.482932</t>
  </si>
  <si>
    <t>18657.82524</t>
  </si>
  <si>
    <t>5575.347169</t>
  </si>
  <si>
    <t>36639.59629</t>
  </si>
  <si>
    <t>38915.22717</t>
  </si>
  <si>
    <t>8282.412649</t>
  </si>
  <si>
    <t>21767.32018</t>
  </si>
  <si>
    <t>19821.57095</t>
  </si>
  <si>
    <t>29102.44156</t>
  </si>
  <si>
    <t>7399.683563</t>
  </si>
  <si>
    <t>13602.62384</t>
  </si>
  <si>
    <t>17920.16156</t>
  </si>
  <si>
    <t>27870.65688</t>
  </si>
  <si>
    <t>6154.500076</t>
  </si>
  <si>
    <t>39581.42096</t>
  </si>
  <si>
    <t>24538.11917</t>
  </si>
  <si>
    <t>67468.05213</t>
  </si>
  <si>
    <t>78967.82025</t>
  </si>
  <si>
    <t>27098.72269</t>
  </si>
  <si>
    <t>18666.24794</t>
  </si>
  <si>
    <t>12698.65011</t>
  </si>
  <si>
    <t>16487.52734</t>
  </si>
  <si>
    <t>25531.84085</t>
  </si>
  <si>
    <t>12274.5513</t>
  </si>
  <si>
    <t>28921.57752</t>
  </si>
  <si>
    <t>27496.68061</t>
  </si>
  <si>
    <t>23809.08737</t>
  </si>
  <si>
    <t>31742.0821</t>
  </si>
  <si>
    <t>17253.11207</t>
  </si>
  <si>
    <t>29737.93784</t>
  </si>
  <si>
    <t>21949.42555</t>
  </si>
  <si>
    <t>18229.1071</t>
  </si>
  <si>
    <t>40183.928</t>
  </si>
  <si>
    <t>7269.759342</t>
  </si>
  <si>
    <t>41678.71549</t>
  </si>
  <si>
    <t>56324.39788</t>
  </si>
  <si>
    <t>14218.13609</t>
  </si>
  <si>
    <t>1148.466603</t>
  </si>
  <si>
    <t>32067.38434</t>
  </si>
  <si>
    <t>11037.19634</t>
  </si>
  <si>
    <t>18318.46063</t>
  </si>
  <si>
    <t>15402.66057</t>
  </si>
  <si>
    <t>38890.5447</t>
  </si>
  <si>
    <t>13491.4051</t>
  </si>
  <si>
    <t>15229.83132</t>
  </si>
  <si>
    <t>48882.4107</t>
  </si>
  <si>
    <t>55972.31145</t>
  </si>
  <si>
    <t>4810.490145</t>
  </si>
  <si>
    <t>64460.41728</t>
  </si>
  <si>
    <t>33369.70943</t>
  </si>
  <si>
    <t>22890.07341</t>
  </si>
  <si>
    <t>6472.150245</t>
  </si>
  <si>
    <t>54041.1786</t>
  </si>
  <si>
    <t>1617.759112</t>
  </si>
  <si>
    <t>33572.81714</t>
  </si>
  <si>
    <t>27583.91989</t>
  </si>
  <si>
    <t>47685.93291</t>
  </si>
  <si>
    <t>2556.053852</t>
  </si>
  <si>
    <t>41099.68544</t>
  </si>
  <si>
    <t>22011.34985</t>
  </si>
  <si>
    <t>34017.19232</t>
  </si>
  <si>
    <t>22768.55685</t>
  </si>
  <si>
    <t>50122.82387</t>
  </si>
  <si>
    <t>32298.53773</t>
  </si>
  <si>
    <t>29314.52294</t>
  </si>
  <si>
    <t>12766.40289</t>
  </si>
  <si>
    <t>18390.28343</t>
  </si>
  <si>
    <t>15635.71886</t>
  </si>
  <si>
    <t>12283.30167</t>
  </si>
  <si>
    <t>38060.53483</t>
  </si>
  <si>
    <t>56452.51687</t>
  </si>
  <si>
    <t>781.4832369</t>
  </si>
  <si>
    <t>28074.37371</t>
  </si>
  <si>
    <t>14515.75739</t>
  </si>
  <si>
    <t>34664.33924</t>
  </si>
  <si>
    <t>24777.51846</t>
  </si>
  <si>
    <t>7004.750566</t>
  </si>
  <si>
    <t>9916.374464</t>
  </si>
  <si>
    <t>36419.2931</t>
  </si>
  <si>
    <t>8944.638972</t>
  </si>
  <si>
    <t>21878.48987</t>
  </si>
  <si>
    <t>14615.11486</t>
  </si>
  <si>
    <t>5790.198001</t>
  </si>
  <si>
    <t>14035.92138</t>
  </si>
  <si>
    <t>5050.909493</t>
  </si>
  <si>
    <t>5399.86404</t>
  </si>
  <si>
    <t>15224.03328</t>
  </si>
  <si>
    <t>11298.5309</t>
  </si>
  <si>
    <t>15056.40549</t>
  </si>
  <si>
    <t>28796.08106</t>
  </si>
  <si>
    <t>72197.84148</t>
  </si>
  <si>
    <t>4045.714859</t>
  </si>
  <si>
    <t>42943.06076</t>
  </si>
  <si>
    <t>9572.301019</t>
  </si>
  <si>
    <t>36231.80389</t>
  </si>
  <si>
    <t>22068.9487</t>
  </si>
  <si>
    <t>3860.195253</t>
  </si>
  <si>
    <t>13826.47006</t>
  </si>
  <si>
    <t>10389.95302</t>
  </si>
  <si>
    <t>23215.66259</t>
  </si>
  <si>
    <t>7075.7088</t>
  </si>
  <si>
    <t>1874.029746</t>
  </si>
  <si>
    <t>28084.16081</t>
  </si>
  <si>
    <t>37027.68827</t>
  </si>
  <si>
    <t>31657.01016</t>
  </si>
  <si>
    <t>5084.041414</t>
  </si>
  <si>
    <t>17425.50173</t>
  </si>
  <si>
    <t>24282.59153</t>
  </si>
  <si>
    <t>35150.59635</t>
  </si>
  <si>
    <t>57892.65183</t>
  </si>
  <si>
    <t>41979.45622</t>
  </si>
  <si>
    <t>14103.32286</t>
  </si>
  <si>
    <t>9850.806899</t>
  </si>
  <si>
    <t>26751.24844</t>
  </si>
  <si>
    <t>8788.616337</t>
  </si>
  <si>
    <t>31812.48215</t>
  </si>
  <si>
    <t>51883.38042</t>
  </si>
  <si>
    <t>15737.6773</t>
  </si>
  <si>
    <t>30382.07544</t>
  </si>
  <si>
    <t>12078.86263</t>
  </si>
  <si>
    <t>44086.48592</t>
  </si>
  <si>
    <t>1579.445132</t>
  </si>
  <si>
    <t>16234.18238</t>
  </si>
  <si>
    <t>17745.53415</t>
  </si>
  <si>
    <t>20739.97454</t>
  </si>
  <si>
    <t>25467.74379</t>
  </si>
  <si>
    <t>34897.45069</t>
  </si>
  <si>
    <t>58165.40684</t>
  </si>
  <si>
    <t>69310.31024</t>
  </si>
  <si>
    <t>2903.754651</t>
  </si>
  <si>
    <t>22630.74874</t>
  </si>
  <si>
    <t>28300.69054</t>
  </si>
  <si>
    <t>55688.32519</t>
  </si>
  <si>
    <t>5091.891144</t>
  </si>
  <si>
    <t>8387.046452</t>
  </si>
  <si>
    <t>5548.276452</t>
  </si>
  <si>
    <t>26514.32558</t>
  </si>
  <si>
    <t>24181.17698</t>
  </si>
  <si>
    <t>32128.53438</t>
  </si>
  <si>
    <t>30703.31995</t>
  </si>
  <si>
    <t>8921.810267</t>
  </si>
  <si>
    <t>1490.2649</t>
  </si>
  <si>
    <t>32710.70258</t>
  </si>
  <si>
    <t>10484.78698</t>
  </si>
  <si>
    <t>5034.404743</t>
  </si>
  <si>
    <t>41197.53258</t>
  </si>
  <si>
    <t>17116.97418</t>
  </si>
  <si>
    <t>10807.28222</t>
  </si>
  <si>
    <t>27448.21246</t>
  </si>
  <si>
    <t>22188.32887</t>
  </si>
  <si>
    <t>17760.49741</t>
  </si>
  <si>
    <t>15024.99365</t>
  </si>
  <si>
    <t>41251.39249</t>
  </si>
  <si>
    <t>24950.15271</t>
  </si>
  <si>
    <t>24345.24607</t>
  </si>
  <si>
    <t>2227.247788</t>
  </si>
  <si>
    <t>72061.48872</t>
  </si>
  <si>
    <t>27785.91719</t>
  </si>
  <si>
    <t>28509.82165</t>
  </si>
  <si>
    <t>4076.595043</t>
  </si>
  <si>
    <t>45639.76274</t>
  </si>
  <si>
    <t>30036.88805</t>
  </si>
  <si>
    <t>30217.1469</t>
  </si>
  <si>
    <t>11752.96675</t>
  </si>
  <si>
    <t>20185.48563</t>
  </si>
  <si>
    <t>32810.44705</t>
  </si>
  <si>
    <t>49192.91764</t>
  </si>
  <si>
    <t>55450.00387</t>
  </si>
  <si>
    <t>74819.47105</t>
  </si>
  <si>
    <t>36242.36779</t>
  </si>
  <si>
    <t>23398.30378</t>
  </si>
  <si>
    <t>19994.65953</t>
  </si>
  <si>
    <t>40046.09236</t>
  </si>
  <si>
    <t>1844.296839</t>
  </si>
  <si>
    <t>30164.12662</t>
  </si>
  <si>
    <t>8055.973245</t>
  </si>
  <si>
    <t>4294.6884</t>
  </si>
  <si>
    <t>15366.34371</t>
  </si>
  <si>
    <t>6262.766119</t>
  </si>
  <si>
    <t>7698.873278</t>
  </si>
  <si>
    <t>41650.91652</t>
  </si>
  <si>
    <t>18196.00563</t>
  </si>
  <si>
    <t>30279.94512</t>
  </si>
  <si>
    <t>79593.93248</t>
  </si>
  <si>
    <t>28429.22276</t>
  </si>
  <si>
    <t>8928.912849</t>
  </si>
  <si>
    <t>26872.57476</t>
  </si>
  <si>
    <t>5863.604666</t>
  </si>
  <si>
    <t>7139.473429</t>
  </si>
  <si>
    <t>4210.554552</t>
  </si>
  <si>
    <t>15019.50705</t>
  </si>
  <si>
    <t>2456.689849</t>
  </si>
  <si>
    <t>19638.44099</t>
  </si>
  <si>
    <t>30193.86689</t>
  </si>
  <si>
    <t>20888.68881</t>
  </si>
  <si>
    <t>5508.698167</t>
  </si>
  <si>
    <t>3531.436129</t>
  </si>
  <si>
    <t>43820.54969</t>
  </si>
  <si>
    <t>18287.59221</t>
  </si>
  <si>
    <t>29143.40875</t>
  </si>
  <si>
    <t>25666.92925</t>
  </si>
  <si>
    <t>4720.452186</t>
  </si>
  <si>
    <t>33609.31092</t>
  </si>
  <si>
    <t>32007.02726</t>
  </si>
  <si>
    <t>27443.13933</t>
  </si>
  <si>
    <t>58879.31705</t>
  </si>
  <si>
    <t>1403.420287</t>
  </si>
  <si>
    <t>3792.663432</t>
  </si>
  <si>
    <t>13259.16288</t>
  </si>
  <si>
    <t>8317.72501</t>
  </si>
  <si>
    <t>786.4207667</t>
  </si>
  <si>
    <t>22736.43819</t>
  </si>
  <si>
    <t>7907.48269</t>
  </si>
  <si>
    <t>15625.5107</t>
  </si>
  <si>
    <t>14074.2986</t>
  </si>
  <si>
    <t>3688.293633</t>
  </si>
  <si>
    <t>44310.88944</t>
  </si>
  <si>
    <t>6633.166295</t>
  </si>
  <si>
    <t>38560.55118</t>
  </si>
  <si>
    <t>2237.415381</t>
  </si>
  <si>
    <t>33191.13389</t>
  </si>
  <si>
    <t>19844.45659</t>
  </si>
  <si>
    <t>32490.99913</t>
  </si>
  <si>
    <t>33644.66147</t>
  </si>
  <si>
    <t>25102.12571</t>
  </si>
  <si>
    <t>4027.204138</t>
  </si>
  <si>
    <t>36030.44867</t>
  </si>
  <si>
    <t>50034.59874</t>
  </si>
  <si>
    <t>972.7792021</t>
  </si>
  <si>
    <t>51811.09378</t>
  </si>
  <si>
    <t>33851.50707</t>
  </si>
  <si>
    <t>19674.7065</t>
  </si>
  <si>
    <t>8844.314855</t>
  </si>
  <si>
    <t>35030.10039</t>
  </si>
  <si>
    <t>65826.55411</t>
  </si>
  <si>
    <t>3936.039602</t>
  </si>
  <si>
    <t>50989.52126</t>
  </si>
  <si>
    <t>46530.16912</t>
  </si>
  <si>
    <t>14677.30263</t>
  </si>
  <si>
    <t>73885.91582</t>
  </si>
  <si>
    <t>47534.68743</t>
  </si>
  <si>
    <t>12589.68619</t>
  </si>
  <si>
    <t>36397.15296</t>
  </si>
  <si>
    <t>47777.17337</t>
  </si>
  <si>
    <t>29923.73495</t>
  </si>
  <si>
    <t>8371.838579</t>
  </si>
  <si>
    <t>1384.264755</t>
  </si>
  <si>
    <t>8390.05523</t>
  </si>
  <si>
    <t>11520.13198</t>
  </si>
  <si>
    <t>38025.44686</t>
  </si>
  <si>
    <t>26846.10448</t>
  </si>
  <si>
    <t>29312.84247</t>
  </si>
  <si>
    <t>23353.3888</t>
  </si>
  <si>
    <t>9900.014268</t>
  </si>
  <si>
    <t>26902.44274</t>
  </si>
  <si>
    <t>34355.17096</t>
  </si>
  <si>
    <t>8158.038691</t>
  </si>
  <si>
    <t>74013.94093</t>
  </si>
  <si>
    <t>8767.881651</t>
  </si>
  <si>
    <t>8637.933315</t>
  </si>
  <si>
    <t>34961.32935</t>
  </si>
  <si>
    <t>12038.95232</t>
  </si>
  <si>
    <t>22456.38241</t>
  </si>
  <si>
    <t>19223.9059</t>
  </si>
  <si>
    <t>48591.46869</t>
  </si>
  <si>
    <t>18733.57958</t>
  </si>
  <si>
    <t>21253.65601</t>
  </si>
  <si>
    <t>9544.690405</t>
  </si>
  <si>
    <t>2539.0256</t>
  </si>
  <si>
    <t>41679.65401</t>
  </si>
  <si>
    <t>26862.93923</t>
  </si>
  <si>
    <t>6857.593457</t>
  </si>
  <si>
    <t>18995.64464</t>
  </si>
  <si>
    <t>17382.48891</t>
  </si>
  <si>
    <t>32080.04106</t>
  </si>
  <si>
    <t>19179.35072</t>
  </si>
  <si>
    <t>8371.801053</t>
  </si>
  <si>
    <t>40738.5148</t>
  </si>
  <si>
    <t>37981.7166</t>
  </si>
  <si>
    <t>6371.259941</t>
  </si>
  <si>
    <t>23136.37315</t>
  </si>
  <si>
    <t>22412.09088</t>
  </si>
  <si>
    <t>18859.22716</t>
  </si>
  <si>
    <t>28450.62383</t>
  </si>
  <si>
    <t>1217.932082</t>
  </si>
  <si>
    <t>6769.455972</t>
  </si>
  <si>
    <t>33336.57115</t>
  </si>
  <si>
    <t>29722.72048</t>
  </si>
  <si>
    <t>20014.88281</t>
  </si>
  <si>
    <t>9054.661521</t>
  </si>
  <si>
    <t>10330.45659</t>
  </si>
  <si>
    <t>21910.41197</t>
  </si>
  <si>
    <t>16320.01537</t>
  </si>
  <si>
    <t>21691.58593</t>
  </si>
  <si>
    <t>19594.69303</t>
  </si>
  <si>
    <t>9007.020013</t>
  </si>
  <si>
    <t>8695.469186</t>
  </si>
  <si>
    <t>40309.82171</t>
  </si>
  <si>
    <t>11889.83434</t>
  </si>
  <si>
    <t>22633.91233</t>
  </si>
  <si>
    <t>36040.13217</t>
  </si>
  <si>
    <t>13849.75756</t>
  </si>
  <si>
    <t>34919.78434</t>
  </si>
  <si>
    <t>20849.99577</t>
  </si>
  <si>
    <t>9892.121285</t>
  </si>
  <si>
    <t>17291.74548</t>
  </si>
  <si>
    <t>14707.31883</t>
  </si>
  <si>
    <t>2770.782572</t>
  </si>
  <si>
    <t>3520.22827</t>
  </si>
  <si>
    <t>13217.66574</t>
  </si>
  <si>
    <t>10113.21511</t>
  </si>
  <si>
    <t>16411.74154</t>
  </si>
  <si>
    <t>16585.1684</t>
  </si>
  <si>
    <t>56815.58528</t>
  </si>
  <si>
    <t>10151.9146</t>
  </si>
  <si>
    <t>36562.18453</t>
  </si>
  <si>
    <t>3690.068544</t>
  </si>
  <si>
    <t>1184.350361</t>
  </si>
  <si>
    <t>43010.89782</t>
  </si>
  <si>
    <t>1706.958881</t>
  </si>
  <si>
    <t>41283.17345</t>
  </si>
  <si>
    <t>10386.63281</t>
  </si>
  <si>
    <t>41868.23557</t>
  </si>
  <si>
    <t>4989.227897</t>
  </si>
  <si>
    <t>6691.427583</t>
  </si>
  <si>
    <t>17154.86729</t>
  </si>
  <si>
    <t>27084.80565</t>
  </si>
  <si>
    <t>24857.63227</t>
  </si>
  <si>
    <t>7703.982165</t>
  </si>
  <si>
    <t>6588.186761</t>
  </si>
  <si>
    <t>40241.107</t>
  </si>
  <si>
    <t>9695.104742</t>
  </si>
  <si>
    <t>18161.59945</t>
  </si>
  <si>
    <t>32782.25012</t>
  </si>
  <si>
    <t>73153.66962</t>
  </si>
  <si>
    <t>41812.85699</t>
  </si>
  <si>
    <t>30458.21152</t>
  </si>
  <si>
    <t>25889.92514</t>
  </si>
  <si>
    <t>12326.50307</t>
  </si>
  <si>
    <t>26550.4106</t>
  </si>
  <si>
    <t>14492.17399</t>
  </si>
  <si>
    <t>17162.79176</t>
  </si>
  <si>
    <t>852.2401205</t>
  </si>
  <si>
    <t>43528.25425</t>
  </si>
  <si>
    <t>1429.825872</t>
  </si>
  <si>
    <t>4054.749679</t>
  </si>
  <si>
    <t>14883.00001</t>
  </si>
  <si>
    <t>1563.782823</t>
  </si>
  <si>
    <t>5358.282519</t>
  </si>
  <si>
    <t>23241.9368</t>
  </si>
  <si>
    <t>15815.10832</t>
  </si>
  <si>
    <t>20488.04471</t>
  </si>
  <si>
    <t>24640.69296</t>
  </si>
  <si>
    <t>38334.97875</t>
  </si>
  <si>
    <t>10809.37863</t>
  </si>
  <si>
    <t>11833.75191</t>
  </si>
  <si>
    <t>1313.107643</t>
  </si>
  <si>
    <t>54032.47732</t>
  </si>
  <si>
    <t>12977.96145</t>
  </si>
  <si>
    <t>19871.69241</t>
  </si>
  <si>
    <t>10867.33244</t>
  </si>
  <si>
    <t>8322.627098</t>
  </si>
  <si>
    <t>26210.66235</t>
  </si>
  <si>
    <t>33779.68831</t>
  </si>
  <si>
    <t>53428.10531</t>
  </si>
  <si>
    <t>8564.131839</t>
  </si>
  <si>
    <t>17534.85393</t>
  </si>
  <si>
    <t>7751.66231</t>
  </si>
  <si>
    <t>52044.47505</t>
  </si>
  <si>
    <t>15760.2172</t>
  </si>
  <si>
    <t>37441.85545</t>
  </si>
  <si>
    <t>12485.00772</t>
  </si>
  <si>
    <t>8794.600603</t>
  </si>
  <si>
    <t>21290.31083</t>
  </si>
  <si>
    <t>13388.47935</t>
  </si>
  <si>
    <t>33796.18952</t>
  </si>
  <si>
    <t>21156.91118</t>
  </si>
  <si>
    <t>14761.92252</t>
  </si>
  <si>
    <t>25696.15937</t>
  </si>
  <si>
    <t>42146.98018</t>
  </si>
  <si>
    <t>33031.68715</t>
  </si>
  <si>
    <t>25119.64166</t>
  </si>
  <si>
    <t>1923.040406</t>
  </si>
  <si>
    <t>12008.16568</t>
  </si>
  <si>
    <t>1331.479185</t>
  </si>
  <si>
    <t>23619.30195</t>
  </si>
  <si>
    <t>8274.821933</t>
  </si>
  <si>
    <t>22711.30529</t>
  </si>
  <si>
    <t>14247.55698</t>
  </si>
  <si>
    <t>11966.71257</t>
  </si>
  <si>
    <t>6652.702107</t>
  </si>
  <si>
    <t>7737.915559</t>
  </si>
  <si>
    <t>41727.4172</t>
  </si>
  <si>
    <t>67128.65602</t>
  </si>
  <si>
    <t>38308.51379</t>
  </si>
  <si>
    <t>47622.68169</t>
  </si>
  <si>
    <t>11814.64194</t>
  </si>
  <si>
    <t>6413.23328</t>
  </si>
  <si>
    <t>38107.96543</t>
  </si>
  <si>
    <t>68690.05558</t>
  </si>
  <si>
    <t>1224.521507</t>
  </si>
  <si>
    <t>54549.06077</t>
  </si>
  <si>
    <t>19264.74226</t>
  </si>
  <si>
    <t>37359.20316</t>
  </si>
  <si>
    <t>42364.91458</t>
  </si>
  <si>
    <t>48500.71994</t>
  </si>
  <si>
    <t>21177.38882</t>
  </si>
  <si>
    <t>53455.32936</t>
  </si>
  <si>
    <t>22302.55352</t>
  </si>
  <si>
    <t>4573.000873</t>
  </si>
  <si>
    <t>32183.63814</t>
  </si>
  <si>
    <t>39622.81892</t>
  </si>
  <si>
    <t>42976.32502</t>
  </si>
  <si>
    <t>16753.68346</t>
  </si>
  <si>
    <t>3393.561036</t>
  </si>
  <si>
    <t>35758.71197</t>
  </si>
  <si>
    <t>69148.27231</t>
  </si>
  <si>
    <t>19504.78966</t>
  </si>
  <si>
    <t>27639.27949</t>
  </si>
  <si>
    <t>12612.68512</t>
  </si>
  <si>
    <t>16447.17883</t>
  </si>
  <si>
    <t>21640.47216</t>
  </si>
  <si>
    <t>10090.34504</t>
  </si>
  <si>
    <t>71180.15316</t>
  </si>
  <si>
    <t>17130.24616</t>
  </si>
  <si>
    <t>1833.356155</t>
  </si>
  <si>
    <t>3144.891322</t>
  </si>
  <si>
    <t>8670.016366</t>
  </si>
  <si>
    <t>52668.55249</t>
  </si>
  <si>
    <t>13980.47248</t>
  </si>
  <si>
    <t>16233.43759</t>
  </si>
  <si>
    <t>17412.28632</t>
  </si>
  <si>
    <t>7395.703908</t>
  </si>
  <si>
    <t>57766.49463</t>
  </si>
  <si>
    <t>3051.320209</t>
  </si>
  <si>
    <t>32319.57106</t>
  </si>
  <si>
    <t>20679.3428</t>
  </si>
  <si>
    <t>42331.05064</t>
  </si>
  <si>
    <t>67109.43888</t>
  </si>
  <si>
    <t>30861.48404</t>
  </si>
  <si>
    <t>20745.03805</t>
  </si>
  <si>
    <t>12608.16813</t>
  </si>
  <si>
    <t>13842.77802</t>
  </si>
  <si>
    <t>29756.91303</t>
  </si>
  <si>
    <t>18884.49511</t>
  </si>
  <si>
    <t>13395.34743</t>
  </si>
  <si>
    <t>8549.234681</t>
  </si>
  <si>
    <t>31901.25656</t>
  </si>
  <si>
    <t>46583.64684</t>
  </si>
  <si>
    <t>24335.32429</t>
  </si>
  <si>
    <t>5222.484807</t>
  </si>
  <si>
    <t>2233.254935</t>
  </si>
  <si>
    <t>6844.619523</t>
  </si>
  <si>
    <t>32459.78714</t>
  </si>
  <si>
    <t>13247.51589</t>
  </si>
  <si>
    <t>34624.07618</t>
  </si>
  <si>
    <t>71425.90021</t>
  </si>
  <si>
    <t>17885.16059</t>
  </si>
  <si>
    <t>6509.461318</t>
  </si>
  <si>
    <t>18942.28038</t>
  </si>
  <si>
    <t>1802.146177</t>
  </si>
  <si>
    <t>6556.23126</t>
  </si>
  <si>
    <t>31907.18161</t>
  </si>
  <si>
    <t>20889.6388</t>
  </si>
  <si>
    <t>11972.51613</t>
  </si>
  <si>
    <t>19543.5683</t>
  </si>
  <si>
    <t>25670.41815</t>
  </si>
  <si>
    <t>18546.31295</t>
  </si>
  <si>
    <t>34156.7447</t>
  </si>
  <si>
    <t>71376.9977</t>
  </si>
  <si>
    <t>1830.940043</t>
  </si>
  <si>
    <t>16989.61136</t>
  </si>
  <si>
    <t>43966.70332</t>
  </si>
  <si>
    <t>21433.91249</t>
  </si>
  <si>
    <t>33319.7632</t>
  </si>
  <si>
    <t>31322.41</t>
  </si>
  <si>
    <t>30660.53616</t>
  </si>
  <si>
    <t>12032.90003</t>
  </si>
  <si>
    <t>11996.74735</t>
  </si>
  <si>
    <t>16050.60951</t>
  </si>
  <si>
    <t>57015.90086</t>
  </si>
  <si>
    <t>14064.28725</t>
  </si>
  <si>
    <t>6304.240999</t>
  </si>
  <si>
    <t>48461.10015</t>
  </si>
  <si>
    <t>3840.371928</t>
  </si>
  <si>
    <t>24219.70594</t>
  </si>
  <si>
    <t>37877.19209</t>
  </si>
  <si>
    <t>18907.31316</t>
  </si>
  <si>
    <t>39304.55225</t>
  </si>
  <si>
    <t>20332.5104</t>
  </si>
  <si>
    <t>44864.78083</t>
  </si>
  <si>
    <t>60571.51138</t>
  </si>
  <si>
    <t>2132.895034</t>
  </si>
  <si>
    <t>28953.38025</t>
  </si>
  <si>
    <t>1379.399507</t>
  </si>
  <si>
    <t>2972.496477</t>
  </si>
  <si>
    <t>21105.01798</t>
  </si>
  <si>
    <t>6796.002007</t>
  </si>
  <si>
    <t>11299.43432</t>
  </si>
  <si>
    <t>35762.92221</t>
  </si>
  <si>
    <t>35263.52182</t>
  </si>
  <si>
    <t>19393.60272</t>
  </si>
  <si>
    <t>14327.31102</t>
  </si>
  <si>
    <t>32134.39039</t>
  </si>
  <si>
    <t>6651.031135</t>
  </si>
  <si>
    <t>32471.00253</t>
  </si>
  <si>
    <t>44203.33825</t>
  </si>
  <si>
    <t>19501.83204</t>
  </si>
  <si>
    <t>8447.314328</t>
  </si>
  <si>
    <t>7826.593329</t>
  </si>
  <si>
    <t>30477.27433</t>
  </si>
  <si>
    <t>14316.82576</t>
  </si>
  <si>
    <t>30586.92635</t>
  </si>
  <si>
    <t>13130.92337</t>
  </si>
  <si>
    <t>51220.65539</t>
  </si>
  <si>
    <t>8472.807739</t>
  </si>
  <si>
    <t>10859.23002</t>
  </si>
  <si>
    <t>31919.27766</t>
  </si>
  <si>
    <t>6849.926325</t>
  </si>
  <si>
    <t>5347.417079</t>
  </si>
  <si>
    <t>16884.73253</t>
  </si>
  <si>
    <t>19025.7105</t>
  </si>
  <si>
    <t>14474.50265</t>
  </si>
  <si>
    <t>26939.95944</t>
  </si>
  <si>
    <t>29276.48568</t>
  </si>
  <si>
    <t>28514.38622</t>
  </si>
  <si>
    <t>2985.20609</t>
  </si>
  <si>
    <t>23281.63169</t>
  </si>
  <si>
    <t>3354.93265</t>
  </si>
  <si>
    <t>36386.00947</t>
  </si>
  <si>
    <t>27188.15605</t>
  </si>
  <si>
    <t>25397.11273</t>
  </si>
  <si>
    <t>8872.574449</t>
  </si>
  <si>
    <t>15537.35538</t>
  </si>
  <si>
    <t>12068.29161</t>
  </si>
  <si>
    <t>7122.327813</t>
  </si>
  <si>
    <t>34234.24261</t>
  </si>
  <si>
    <t>22000.34183</t>
  </si>
  <si>
    <t>10566.42663</t>
  </si>
  <si>
    <t>35568.38733</t>
  </si>
  <si>
    <t>19528.33286</t>
  </si>
  <si>
    <t>13941.71786</t>
  </si>
  <si>
    <t>8089.365069</t>
  </si>
  <si>
    <t>42157.70634</t>
  </si>
  <si>
    <t>50060.85788</t>
  </si>
  <si>
    <t>36019.82095</t>
  </si>
  <si>
    <t>53740.7464</t>
  </si>
  <si>
    <t>30293.99733</t>
  </si>
  <si>
    <t>59733.20538</t>
  </si>
  <si>
    <t>29046.89178</t>
  </si>
  <si>
    <t>10803.79019</t>
  </si>
  <si>
    <t>32196.30359</t>
  </si>
  <si>
    <t>10469.93116</t>
  </si>
  <si>
    <t>51163.45342</t>
  </si>
  <si>
    <t>24202.57146</t>
  </si>
  <si>
    <t>32845.74001</t>
  </si>
  <si>
    <t>5177.655341</t>
  </si>
  <si>
    <t>18958.05034</t>
  </si>
  <si>
    <t>17435.18921</t>
  </si>
  <si>
    <t>37422.75056</t>
  </si>
  <si>
    <t>33097.12997</t>
  </si>
  <si>
    <t>12532.23543</t>
  </si>
  <si>
    <t>22147.5459</t>
  </si>
  <si>
    <t>54499.81977</t>
  </si>
  <si>
    <t>35388.27956</t>
  </si>
  <si>
    <t>30169.09702</t>
  </si>
  <si>
    <t>21284.06716</t>
  </si>
  <si>
    <t>52309.35613</t>
  </si>
  <si>
    <t>13266.97074</t>
  </si>
  <si>
    <t>3734.62827</t>
  </si>
  <si>
    <t>10286.87325</t>
  </si>
  <si>
    <t>27146.32432</t>
  </si>
  <si>
    <t>13657.96332</t>
  </si>
  <si>
    <t>4503.68622</t>
  </si>
  <si>
    <t>12727.99389</t>
  </si>
  <si>
    <t>13886.40283</t>
  </si>
  <si>
    <t>8682.403268</t>
  </si>
  <si>
    <t>24781.84953</t>
  </si>
  <si>
    <t>39715.65418</t>
  </si>
  <si>
    <t>1506.19555</t>
  </si>
  <si>
    <t>8186.917231</t>
  </si>
  <si>
    <t>14308.75473</t>
  </si>
  <si>
    <t>24805.50138</t>
  </si>
  <si>
    <t>26184.58357</t>
  </si>
  <si>
    <t>13210.74739</t>
  </si>
  <si>
    <t>13755.53831</t>
  </si>
  <si>
    <t>15090.9885</t>
  </si>
  <si>
    <t>16502.40655</t>
  </si>
  <si>
    <t>22460.32541</t>
  </si>
  <si>
    <t>44430.39294</t>
  </si>
  <si>
    <t>18128.3956</t>
  </si>
  <si>
    <t>24850.683</t>
  </si>
  <si>
    <t>1360.042885</t>
  </si>
  <si>
    <t>19323.40564</t>
  </si>
  <si>
    <t>35764.60978</t>
  </si>
  <si>
    <t>9157.999303</t>
  </si>
  <si>
    <t>72747.58308</t>
  </si>
  <si>
    <t>18369.36929</t>
  </si>
  <si>
    <t>13021.13371</t>
  </si>
  <si>
    <t>60493.61551</t>
  </si>
  <si>
    <t>45292.33926</t>
  </si>
  <si>
    <t>17433.95888</t>
  </si>
  <si>
    <t>18013.25344</t>
  </si>
  <si>
    <t>35123.59419</t>
  </si>
  <si>
    <t>72206.34328</t>
  </si>
  <si>
    <t>22879.34038</t>
  </si>
  <si>
    <t>3353.099581</t>
  </si>
  <si>
    <t>33262.86205</t>
  </si>
  <si>
    <t>43267.75085</t>
  </si>
  <si>
    <t>20278.60667</t>
  </si>
  <si>
    <t>24156.4892</t>
  </si>
  <si>
    <t>759.0956124</t>
  </si>
  <si>
    <t>55675.33402</t>
  </si>
  <si>
    <t>19714.30472</t>
  </si>
  <si>
    <t>19388.96902</t>
  </si>
  <si>
    <t>49375.28542</t>
  </si>
  <si>
    <t>55299.7591</t>
  </si>
  <si>
    <t>18319.54668</t>
  </si>
  <si>
    <t>32030.67023</t>
  </si>
  <si>
    <t>27939.28509</t>
  </si>
  <si>
    <t>22078.21514</t>
  </si>
  <si>
    <t>8392.392196</t>
  </si>
  <si>
    <t>40945.57667</t>
  </si>
  <si>
    <t>7332.556778</t>
  </si>
  <si>
    <t>11053.02926</t>
  </si>
  <si>
    <t>9038.576634</t>
  </si>
  <si>
    <t>44262.43208</t>
  </si>
  <si>
    <t>8079.127848</t>
  </si>
  <si>
    <t>53482.3195</t>
  </si>
  <si>
    <t>28821.54815</t>
  </si>
  <si>
    <t>46617.80441</t>
  </si>
  <si>
    <t>12884.78543</t>
  </si>
  <si>
    <t>16188.91791</t>
  </si>
  <si>
    <t>37228.16075</t>
  </si>
  <si>
    <t>47381.51358</t>
  </si>
  <si>
    <t>76810.25165</t>
  </si>
  <si>
    <t>19702.63743</t>
  </si>
  <si>
    <t>13636.85308</t>
  </si>
  <si>
    <t>2208.642413</t>
  </si>
  <si>
    <t>19563.19709</t>
  </si>
  <si>
    <t>7805.04537</t>
  </si>
  <si>
    <t>19963.63787</t>
  </si>
  <si>
    <t>22690.61223</t>
  </si>
  <si>
    <t>12999.32577</t>
  </si>
  <si>
    <t>16669.46343</t>
  </si>
  <si>
    <t>33380.35861</t>
  </si>
  <si>
    <t>13801.28274</t>
  </si>
  <si>
    <t>38103.69316</t>
  </si>
  <si>
    <t>26450.386</t>
  </si>
  <si>
    <t>1173.902002</t>
  </si>
  <si>
    <t>42483.68045</t>
  </si>
  <si>
    <t>45805.39585</t>
  </si>
  <si>
    <t>19723.78721</t>
  </si>
  <si>
    <t>62140.96831</t>
  </si>
  <si>
    <t>1277.521022</t>
  </si>
  <si>
    <t>1657.726508</t>
  </si>
  <si>
    <t>8582.879219</t>
  </si>
  <si>
    <t>18791.38858</t>
  </si>
  <si>
    <t>11953.08165</t>
  </si>
  <si>
    <t>4461.638799</t>
  </si>
  <si>
    <t>16610.04836</t>
  </si>
  <si>
    <t>24284.97768</t>
  </si>
  <si>
    <t>71378.51341</t>
  </si>
  <si>
    <t>23650.14056</t>
  </si>
  <si>
    <t>3693.590471</t>
  </si>
  <si>
    <t>23773.58279</t>
  </si>
  <si>
    <t>44458.70525</t>
  </si>
  <si>
    <t>40846.6928</t>
  </si>
  <si>
    <t>21385.43979</t>
  </si>
  <si>
    <t>26116.29477</t>
  </si>
  <si>
    <t>23109.10599</t>
  </si>
  <si>
    <t>8793.064866</t>
  </si>
  <si>
    <t>20539.07493</t>
  </si>
  <si>
    <t>23995.99117</t>
  </si>
  <si>
    <t>31718.01754</t>
  </si>
  <si>
    <t>28193.87957</t>
  </si>
  <si>
    <t>6001.649527</t>
  </si>
  <si>
    <t>16871.99206</t>
  </si>
  <si>
    <t>3865.797087</t>
  </si>
  <si>
    <t>5589.810422</t>
  </si>
  <si>
    <t>24781.68455</t>
  </si>
  <si>
    <t>12433.71285</t>
  </si>
  <si>
    <t>31249.20417</t>
  </si>
  <si>
    <t>7728.825402</t>
  </si>
  <si>
    <t>10463.02898</t>
  </si>
  <si>
    <t>10390.96798</t>
  </si>
  <si>
    <t>30884.86115</t>
  </si>
  <si>
    <t>17232.6723</t>
  </si>
  <si>
    <t>9443.549091</t>
  </si>
  <si>
    <t>27490.54847</t>
  </si>
  <si>
    <t>52593.67981</t>
  </si>
  <si>
    <t>23404.65216</t>
  </si>
  <si>
    <t>11129.60487</t>
  </si>
  <si>
    <t>17196.59049</t>
  </si>
  <si>
    <t>17024.34641</t>
  </si>
  <si>
    <t>11667.26999</t>
  </si>
  <si>
    <t>10327.43931</t>
  </si>
  <si>
    <t>23856.15797</t>
  </si>
  <si>
    <t>2971.246766</t>
  </si>
  <si>
    <t>2825.625176</t>
  </si>
  <si>
    <t>24882.26546</t>
  </si>
  <si>
    <t>75089.11914</t>
  </si>
  <si>
    <t>50584.92228</t>
  </si>
  <si>
    <t>33911.02904</t>
  </si>
  <si>
    <t>40356.72642</t>
  </si>
  <si>
    <t>28455.66496</t>
  </si>
  <si>
    <t>22791.91634</t>
  </si>
  <si>
    <t>14188.55455</t>
  </si>
  <si>
    <t>26835.31428</t>
  </si>
  <si>
    <t>24150.49435</t>
  </si>
  <si>
    <t>5068.268519</t>
  </si>
  <si>
    <t>13579.36214</t>
  </si>
  <si>
    <t>24728.47535</t>
  </si>
  <si>
    <t>15951.63571</t>
  </si>
  <si>
    <t>70620.04802</t>
  </si>
  <si>
    <t>27342.93115</t>
  </si>
  <si>
    <t>3162.306966</t>
  </si>
  <si>
    <t>61482.01275</t>
  </si>
  <si>
    <t>19366.07891</t>
  </si>
  <si>
    <t>23144.29371</t>
  </si>
  <si>
    <t>35741.23365</t>
  </si>
  <si>
    <t>2031.920266</t>
  </si>
  <si>
    <t>14055.27689</t>
  </si>
  <si>
    <t>72429.92961</t>
  </si>
  <si>
    <t>6139.921929</t>
  </si>
  <si>
    <t>27381.09228</t>
  </si>
  <si>
    <t>18428.60706</t>
  </si>
  <si>
    <t>30673.54317</t>
  </si>
  <si>
    <t>24856.12698</t>
  </si>
  <si>
    <t>72452.12583</t>
  </si>
  <si>
    <t>2193.527613</t>
  </si>
  <si>
    <t>26607.50856</t>
  </si>
  <si>
    <t>30537.34613</t>
  </si>
  <si>
    <t>7222.070681</t>
  </si>
  <si>
    <t>13660.13095</t>
  </si>
  <si>
    <t>19256.01393</t>
  </si>
  <si>
    <t>18951.95528</t>
  </si>
  <si>
    <t>34479.1945</t>
  </si>
  <si>
    <t>3482.118933</t>
  </si>
  <si>
    <t>5113.262404</t>
  </si>
  <si>
    <t>22518.73135</t>
  </si>
  <si>
    <t>13502.21753</t>
  </si>
  <si>
    <t>6483.588318</t>
  </si>
  <si>
    <t>12378.71041</t>
  </si>
  <si>
    <t>20820.35334</t>
  </si>
  <si>
    <t>12396.76014</t>
  </si>
  <si>
    <t>10845.85413</t>
  </si>
  <si>
    <t>13165.89755</t>
  </si>
  <si>
    <t>19348.65782</t>
  </si>
  <si>
    <t>29893.78616</t>
  </si>
  <si>
    <t>14575.82761</t>
  </si>
  <si>
    <t>12093.88052</t>
  </si>
  <si>
    <t>12878.1339</t>
  </si>
  <si>
    <t>77418.22781</t>
  </si>
  <si>
    <t>12959.46296</t>
  </si>
  <si>
    <t>34025.36745</t>
  </si>
  <si>
    <t>17283.60706</t>
  </si>
  <si>
    <t>31912.79067</t>
  </si>
  <si>
    <t>17221.97325</t>
  </si>
  <si>
    <t>47739.38672</t>
  </si>
  <si>
    <t>34599.71726</t>
  </si>
  <si>
    <t>11221.71151</t>
  </si>
  <si>
    <t>25265.38914</t>
  </si>
  <si>
    <t>29621.85228</t>
  </si>
  <si>
    <t>29385.74874</t>
  </si>
  <si>
    <t>18559.14209</t>
  </si>
  <si>
    <t>46592.76718</t>
  </si>
  <si>
    <t>12128.38215</t>
  </si>
  <si>
    <t>10644.92138</t>
  </si>
  <si>
    <t>5855.678477</t>
  </si>
  <si>
    <t>38270.24021</t>
  </si>
  <si>
    <t>48609.6533</t>
  </si>
  <si>
    <t>23444.6412</t>
  </si>
  <si>
    <t>28834.35378</t>
  </si>
  <si>
    <t>2356.142778</t>
  </si>
  <si>
    <t>5739.326818</t>
  </si>
  <si>
    <t>22140.82901</t>
  </si>
  <si>
    <t>41818.01429</t>
  </si>
  <si>
    <t>13162.00299</t>
  </si>
  <si>
    <t>15421.7155</t>
  </si>
  <si>
    <t>2488.023782</t>
  </si>
  <si>
    <t>2966.411805</t>
  </si>
  <si>
    <t>8841.281513</t>
  </si>
  <si>
    <t>9674.446938</t>
  </si>
  <si>
    <t>2508.829142</t>
  </si>
  <si>
    <t>20447.86888</t>
  </si>
  <si>
    <t>7991.008426</t>
  </si>
  <si>
    <t>5741.440913</t>
  </si>
  <si>
    <t>1804.203792</t>
  </si>
  <si>
    <t>46962.38707</t>
  </si>
  <si>
    <t>38709.69708</t>
  </si>
  <si>
    <t>46852.82977</t>
  </si>
  <si>
    <t>16497.77211</t>
  </si>
  <si>
    <t>14111.74859</t>
  </si>
  <si>
    <t>68115.96561</t>
  </si>
  <si>
    <t>36397.77162</t>
  </si>
  <si>
    <t>1192.504612</t>
  </si>
  <si>
    <t>44128.16171</t>
  </si>
  <si>
    <t>30299.9685</t>
  </si>
  <si>
    <t>67427.33102</t>
  </si>
  <si>
    <t>1827.712568</t>
  </si>
  <si>
    <t>34398.61515</t>
  </si>
  <si>
    <t>31034.26533</t>
  </si>
  <si>
    <t>22319.29919</t>
  </si>
  <si>
    <t>7725.650721</t>
  </si>
  <si>
    <t>23085.82644</t>
  </si>
  <si>
    <t>2788.696608</t>
  </si>
  <si>
    <t>2809.728283</t>
  </si>
  <si>
    <t>23906.39198</t>
  </si>
  <si>
    <t>7171.955656</t>
  </si>
  <si>
    <t>37954.51384</t>
  </si>
  <si>
    <t>8335.204147</t>
  </si>
  <si>
    <t>24378.84937</t>
  </si>
  <si>
    <t>22558.71613</t>
  </si>
  <si>
    <t>34548.28328</t>
  </si>
  <si>
    <t>23924.1467</t>
  </si>
  <si>
    <t>25692.69466</t>
  </si>
  <si>
    <t>30158.1349</t>
  </si>
  <si>
    <t>23257.11426</t>
  </si>
  <si>
    <t>66608.85725</t>
  </si>
  <si>
    <t>4762.808668</t>
  </si>
  <si>
    <t>13642.73855</t>
  </si>
  <si>
    <t>22129.82875</t>
  </si>
  <si>
    <t>2444.918199</t>
  </si>
  <si>
    <t>25412.06314</t>
  </si>
  <si>
    <t>54116.4216</t>
  </si>
  <si>
    <t>13862.67298</t>
  </si>
  <si>
    <t>39039.3803</t>
  </si>
  <si>
    <t>10260.06283</t>
  </si>
  <si>
    <t>29286.72097</t>
  </si>
  <si>
    <t>28970.95377</t>
  </si>
  <si>
    <t>31223.13979</t>
  </si>
  <si>
    <t>22076.76799</t>
  </si>
  <si>
    <t>46907.24189</t>
  </si>
  <si>
    <t>39915.66369</t>
  </si>
  <si>
    <t>3419.522048</t>
  </si>
  <si>
    <t>25903.62097</t>
  </si>
  <si>
    <t>3383.697342</t>
  </si>
  <si>
    <t>34042.16143</t>
  </si>
  <si>
    <t>31690.05128</t>
  </si>
  <si>
    <t>70124.51543</t>
  </si>
  <si>
    <t>31153.08787</t>
  </si>
  <si>
    <t>8502.270686</t>
  </si>
  <si>
    <t>23233.61378</t>
  </si>
  <si>
    <t>23221.77585</t>
  </si>
  <si>
    <t>7010.015092</t>
  </si>
  <si>
    <t>39479.80081</t>
  </si>
  <si>
    <t>18349.20517</t>
  </si>
  <si>
    <t>6577.094752</t>
  </si>
  <si>
    <t>1297.464158</t>
  </si>
  <si>
    <t>44094.30994</t>
  </si>
  <si>
    <t>16354.34004</t>
  </si>
  <si>
    <t>5351.73543</t>
  </si>
  <si>
    <t>39443.9303</t>
  </si>
  <si>
    <t>24281.03989</t>
  </si>
  <si>
    <t>22818.80069</t>
  </si>
  <si>
    <t>15756.43477</t>
  </si>
  <si>
    <t>22556.06309</t>
  </si>
  <si>
    <t>6664.63487</t>
  </si>
  <si>
    <t>60768.23545</t>
  </si>
  <si>
    <t>75296.6286</t>
  </si>
  <si>
    <t>7915.846603</t>
  </si>
  <si>
    <t>24902.25414</t>
  </si>
  <si>
    <t>20582.50503</t>
  </si>
  <si>
    <t>50394.0185</t>
  </si>
  <si>
    <t>31075.44784</t>
  </si>
  <si>
    <t>16654.141</t>
  </si>
  <si>
    <t>19702.19984</t>
  </si>
  <si>
    <t>17885.38283</t>
  </si>
  <si>
    <t>42651.44177</t>
  </si>
  <si>
    <t>54812.23984</t>
  </si>
  <si>
    <t>26931.98082</t>
  </si>
  <si>
    <t>7174.855879</t>
  </si>
  <si>
    <t>9844.998031</t>
  </si>
  <si>
    <t>50455.33119</t>
  </si>
  <si>
    <t>40055.92975</t>
  </si>
  <si>
    <t>10749.65843</t>
  </si>
  <si>
    <t>39486.00857</t>
  </si>
  <si>
    <t>42625.93154</t>
  </si>
  <si>
    <t>50420.90382</t>
  </si>
  <si>
    <t>24248.2644</t>
  </si>
  <si>
    <t>8600.358559</t>
  </si>
  <si>
    <t>4052.745011</t>
  </si>
  <si>
    <t>12646.23936</t>
  </si>
  <si>
    <t>32278.97654</t>
  </si>
  <si>
    <t>22400.22707</t>
  </si>
  <si>
    <t>12930.39771</t>
  </si>
  <si>
    <t>59944.24218</t>
  </si>
  <si>
    <t>16114.42046</t>
  </si>
  <si>
    <t>57193.10525</t>
  </si>
  <si>
    <t>1119.575608</t>
  </si>
  <si>
    <t>78560.73338</t>
  </si>
  <si>
    <t>28667.34109</t>
  </si>
  <si>
    <t>55584.04131</t>
  </si>
  <si>
    <t>9348.999245</t>
  </si>
  <si>
    <t>10635.62893</t>
  </si>
  <si>
    <t>41954.23329</t>
  </si>
  <si>
    <t>31726.47775</t>
  </si>
  <si>
    <t>4922.702134</t>
  </si>
  <si>
    <t>30629.99009</t>
  </si>
  <si>
    <t>3908.489709</t>
  </si>
  <si>
    <t>6556.147152</t>
  </si>
  <si>
    <t>30133.96376</t>
  </si>
  <si>
    <t>19566.77472</t>
  </si>
  <si>
    <t>27135.68536</t>
  </si>
  <si>
    <t>10306.43626</t>
  </si>
  <si>
    <t>22620.5677</t>
  </si>
  <si>
    <t>41049.04707</t>
  </si>
  <si>
    <t>20042.34423</t>
  </si>
  <si>
    <t>3985.590169</t>
  </si>
  <si>
    <t>13478.77296</t>
  </si>
  <si>
    <t>23833.70141</t>
  </si>
  <si>
    <t>32561.48386</t>
  </si>
  <si>
    <t>15686.47589</t>
  </si>
  <si>
    <t>49355.42195</t>
  </si>
  <si>
    <t>25974.62434</t>
  </si>
  <si>
    <t>7833.492794</t>
  </si>
  <si>
    <t>15875.33165</t>
  </si>
  <si>
    <t>23084.97366</t>
  </si>
  <si>
    <t>9318.002776</t>
  </si>
  <si>
    <t>7507.662696</t>
  </si>
  <si>
    <t>32915.95467</t>
  </si>
  <si>
    <t>6731.000668</t>
  </si>
  <si>
    <t>14727.56059</t>
  </si>
  <si>
    <t>6321.16153</t>
  </si>
  <si>
    <t>39466.52546</t>
  </si>
  <si>
    <t>51341.56462</t>
  </si>
  <si>
    <t>13415.99625</t>
  </si>
  <si>
    <t>11244.74989</t>
  </si>
  <si>
    <t>2995.805868</t>
  </si>
  <si>
    <t>2359.234604</t>
  </si>
  <si>
    <t>6570.510379</t>
  </si>
  <si>
    <t>12600.06265</t>
  </si>
  <si>
    <t>50772.49671</t>
  </si>
  <si>
    <t>15947.26753</t>
  </si>
  <si>
    <t>22332.50483</t>
  </si>
  <si>
    <t>66541.93864</t>
  </si>
  <si>
    <t>5569.449532</t>
  </si>
  <si>
    <t>13610.71415</t>
  </si>
  <si>
    <t>19204.07787</t>
  </si>
  <si>
    <t>28658.00517</t>
  </si>
  <si>
    <t>7999.189314</t>
  </si>
  <si>
    <t>35667.86809</t>
  </si>
  <si>
    <t>3941.065872</t>
  </si>
  <si>
    <t>28520.40208</t>
  </si>
  <si>
    <t>10403.92284</t>
  </si>
  <si>
    <t>61390.81113</t>
  </si>
  <si>
    <t>52647.26202</t>
  </si>
  <si>
    <t>32715.28418</t>
  </si>
  <si>
    <t>23373.64856</t>
  </si>
  <si>
    <t>29044.33237</t>
  </si>
  <si>
    <t>9068.256716</t>
  </si>
  <si>
    <t>52514.54693</t>
  </si>
  <si>
    <t>15663.2758</t>
  </si>
  <si>
    <t>42807.78684</t>
  </si>
  <si>
    <t>73614.08785</t>
  </si>
  <si>
    <t>3488.171367</t>
  </si>
  <si>
    <t>56061.34099</t>
  </si>
  <si>
    <t>34224.8883</t>
  </si>
  <si>
    <t>4578.268095</t>
  </si>
  <si>
    <t>18182.61376</t>
  </si>
  <si>
    <t>2287.821853</t>
  </si>
  <si>
    <t>33273.82022</t>
  </si>
  <si>
    <t>15074.5144</t>
  </si>
  <si>
    <t>21343.48757</t>
  </si>
  <si>
    <t>37805.41911</t>
  </si>
  <si>
    <t>2735.847603</t>
  </si>
  <si>
    <t>22160.54976</t>
  </si>
  <si>
    <t>76890.68855</t>
  </si>
  <si>
    <t>15963.23673</t>
  </si>
  <si>
    <t>15482.49564</t>
  </si>
  <si>
    <t>39129.28415</t>
  </si>
  <si>
    <t>17569.85334</t>
  </si>
  <si>
    <t>26238.58759</t>
  </si>
  <si>
    <t>35747.18071</t>
  </si>
  <si>
    <t>9471.772023</t>
  </si>
  <si>
    <t>17712.41133</t>
  </si>
  <si>
    <t>24249.52256</t>
  </si>
  <si>
    <t>46259.11051</t>
  </si>
  <si>
    <t>23487.36291</t>
  </si>
  <si>
    <t>20829.52883</t>
  </si>
  <si>
    <t>19045.71835</t>
  </si>
  <si>
    <t>16080.28408</t>
  </si>
  <si>
    <t>47864.8517</t>
  </si>
  <si>
    <t>62736.08958</t>
  </si>
  <si>
    <t>22897.62033</t>
  </si>
  <si>
    <t>18782.39793</t>
  </si>
  <si>
    <t>27354.38869</t>
  </si>
  <si>
    <t>7468.073476</t>
  </si>
  <si>
    <t>37786.9698</t>
  </si>
  <si>
    <t>12088.47173</t>
  </si>
  <si>
    <t>6842.572518</t>
  </si>
  <si>
    <t>29905.60726</t>
  </si>
  <si>
    <t>31515.20391</t>
  </si>
  <si>
    <t>22817.87893</t>
  </si>
  <si>
    <t>14259.94638</t>
  </si>
  <si>
    <t>55771.50084</t>
  </si>
  <si>
    <t>27511.60111</t>
  </si>
  <si>
    <t>28524.00987</t>
  </si>
  <si>
    <t>34669.27769</t>
  </si>
  <si>
    <t>17069.92637</t>
  </si>
  <si>
    <t>4135.348987</t>
  </si>
  <si>
    <t>31103.87062</t>
  </si>
  <si>
    <t>44834.41263</t>
  </si>
  <si>
    <t>68425.48128</t>
  </si>
  <si>
    <t>34843.63889</t>
  </si>
  <si>
    <t>16212.39845</t>
  </si>
  <si>
    <t>3179.803531</t>
  </si>
  <si>
    <t>13787.16137</t>
  </si>
  <si>
    <t>56131.99361</t>
  </si>
  <si>
    <t>15332.24767</t>
  </si>
  <si>
    <t>16823.4595</t>
  </si>
  <si>
    <t>1357.908516</t>
  </si>
  <si>
    <t>24101.43131</t>
  </si>
  <si>
    <t>38852.61479</t>
  </si>
  <si>
    <t>32263.93783</t>
  </si>
  <si>
    <t>17915.27342</t>
  </si>
  <si>
    <t>12971.26168</t>
  </si>
  <si>
    <t>3981.311399</t>
  </si>
  <si>
    <t>14152.64347</t>
  </si>
  <si>
    <t>13489.1155</t>
  </si>
  <si>
    <t>6286.567803</t>
  </si>
  <si>
    <t>10316.85912</t>
  </si>
  <si>
    <t>29005.19461</t>
  </si>
  <si>
    <t>17379.53522</t>
  </si>
  <si>
    <t>26873.70492</t>
  </si>
  <si>
    <t>22689.69614</t>
  </si>
  <si>
    <t>19117.27437</t>
  </si>
  <si>
    <t>17222.72778</t>
  </si>
  <si>
    <t>11809.13124</t>
  </si>
  <si>
    <t>15013.53592</t>
  </si>
  <si>
    <t>17966.95294</t>
  </si>
  <si>
    <t>18867.9588</t>
  </si>
  <si>
    <t>62687.5762</t>
  </si>
  <si>
    <t>14722.23145</t>
  </si>
  <si>
    <t>39191.7577</t>
  </si>
  <si>
    <t>31303.56857</t>
  </si>
  <si>
    <t>35605.11305</t>
  </si>
  <si>
    <t>29176.66263</t>
  </si>
  <si>
    <t>7728.67104</t>
  </si>
  <si>
    <t>22476.14081</t>
  </si>
  <si>
    <t>3266.295969</t>
  </si>
  <si>
    <t>43759.49391</t>
  </si>
  <si>
    <t>12972.44628</t>
  </si>
  <si>
    <t>43176.95416</t>
  </si>
  <si>
    <t>4977.89169</t>
  </si>
  <si>
    <t>11027.14724</t>
  </si>
  <si>
    <t>4235.488511</t>
  </si>
  <si>
    <t>20872.81954</t>
  </si>
  <si>
    <t>13748.41644</t>
  </si>
  <si>
    <t>16384.58307</t>
  </si>
  <si>
    <t>20835.14304</t>
  </si>
  <si>
    <t>32878.72818</t>
  </si>
  <si>
    <t>16046.38662</t>
  </si>
  <si>
    <t>15905.879</t>
  </si>
  <si>
    <t>17873.15284</t>
  </si>
  <si>
    <t>14226.19516</t>
  </si>
  <si>
    <t>23870.16498</t>
  </si>
  <si>
    <t>5727.162229</t>
  </si>
  <si>
    <t>10632.58126</t>
  </si>
  <si>
    <t>32839.27873</t>
  </si>
  <si>
    <t>8715.709779</t>
  </si>
  <si>
    <t>5898.473916</t>
  </si>
  <si>
    <t>49117.17534</t>
  </si>
  <si>
    <t>38699.57355</t>
  </si>
  <si>
    <t>17496.81068</t>
  </si>
  <si>
    <t>31773.53033</t>
  </si>
  <si>
    <t>30527.2284</t>
  </si>
  <si>
    <t>51829.91619</t>
  </si>
  <si>
    <t>11050.90107</t>
  </si>
  <si>
    <t>29709.73759</t>
  </si>
  <si>
    <t>65678.44968</t>
  </si>
  <si>
    <t>31518.0263</t>
  </si>
  <si>
    <t>4561.352335</t>
  </si>
  <si>
    <t>903.8360175</t>
  </si>
  <si>
    <t>62299.53033</t>
  </si>
  <si>
    <t>32744.93877</t>
  </si>
  <si>
    <t>21639.21549</t>
  </si>
  <si>
    <t>2972.637888</t>
  </si>
  <si>
    <t>32645.41203</t>
  </si>
  <si>
    <t>23455.68386</t>
  </si>
  <si>
    <t>35754.80578</t>
  </si>
  <si>
    <t>48696.15836</t>
  </si>
  <si>
    <t>7421.966836</t>
  </si>
  <si>
    <t>3195.580402</t>
  </si>
  <si>
    <t>18100.7411</t>
  </si>
  <si>
    <t>35230.39755</t>
  </si>
  <si>
    <t>11406.09154</t>
  </si>
  <si>
    <t>41104.39035</t>
  </si>
  <si>
    <t>31909.3515</t>
  </si>
  <si>
    <t>29120.85551</t>
  </si>
  <si>
    <t>44173.05625</t>
  </si>
  <si>
    <t>23289.51432</t>
  </si>
  <si>
    <t>22906.72598</t>
  </si>
  <si>
    <t>37014.29532</t>
  </si>
  <si>
    <t>16925.3137</t>
  </si>
  <si>
    <t>53973.33166</t>
  </si>
  <si>
    <t>23303.1646</t>
  </si>
  <si>
    <t>46996.61841</t>
  </si>
  <si>
    <t>39334.1121</t>
  </si>
  <si>
    <t>23075.64821</t>
  </si>
  <si>
    <t>47883.99375</t>
  </si>
  <si>
    <t>14104.86067</t>
  </si>
  <si>
    <t>3330.443513</t>
  </si>
  <si>
    <t>18313.77553</t>
  </si>
  <si>
    <t>23597.89784</t>
  </si>
  <si>
    <t>12848.82606</t>
  </si>
  <si>
    <t>18554.87088</t>
  </si>
  <si>
    <t>13491.32618</t>
  </si>
  <si>
    <t>34534.85959</t>
  </si>
  <si>
    <t>21344.59925</t>
  </si>
  <si>
    <t>26748.56896</t>
  </si>
  <si>
    <t>24700.07887</t>
  </si>
  <si>
    <t>16829.96423</t>
  </si>
  <si>
    <t>33281.36164</t>
  </si>
  <si>
    <t>5880.459808</t>
  </si>
  <si>
    <t>61359.63215</t>
  </si>
  <si>
    <t>16948.49405</t>
  </si>
  <si>
    <t>9647.969784</t>
  </si>
  <si>
    <t>57974.26119</t>
  </si>
  <si>
    <t>576.1553716</t>
  </si>
  <si>
    <t>5146.902335</t>
  </si>
  <si>
    <t>1453.269183</t>
  </si>
  <si>
    <t>25384.02913</t>
  </si>
  <si>
    <t>44272.26004</t>
  </si>
  <si>
    <t>4743.926271</t>
  </si>
  <si>
    <t>28337.31062</t>
  </si>
  <si>
    <t>39421.78345</t>
  </si>
  <si>
    <t>3259.382805</t>
  </si>
  <si>
    <t>27925.25131</t>
  </si>
  <si>
    <t>44909.87606</t>
  </si>
  <si>
    <t>20282.77941</t>
  </si>
  <si>
    <t>49600.32195</t>
  </si>
  <si>
    <t>10657.40183</t>
  </si>
  <si>
    <t>27023.60748</t>
  </si>
  <si>
    <t>3759.15141</t>
  </si>
  <si>
    <t>24445.49916</t>
  </si>
  <si>
    <t>14177.1493</t>
  </si>
  <si>
    <t>26296.37808</t>
  </si>
  <si>
    <t>5054.060859</t>
  </si>
  <si>
    <t>1423.870385</t>
  </si>
  <si>
    <t>33133.55494</t>
  </si>
  <si>
    <t>15520.64686</t>
  </si>
  <si>
    <t>29913.61118</t>
  </si>
  <si>
    <t>37270.80429</t>
  </si>
  <si>
    <t>20734.16258</t>
  </si>
  <si>
    <t>12157.08147</t>
  </si>
  <si>
    <t>4081.557375</t>
  </si>
  <si>
    <t>52139.58419</t>
  </si>
  <si>
    <t>36565.58783</t>
  </si>
  <si>
    <t>11297.55966</t>
  </si>
  <si>
    <t>31001.81735</t>
  </si>
  <si>
    <t>47625.76324</t>
  </si>
  <si>
    <t>40622.98739</t>
  </si>
  <si>
    <t>26348.08459</t>
  </si>
  <si>
    <t>41088.38465</t>
  </si>
  <si>
    <t>5177.317692</t>
  </si>
  <si>
    <t>13882.08626</t>
  </si>
  <si>
    <t>2378.682274</t>
  </si>
  <si>
    <t>19784.41292</t>
  </si>
  <si>
    <t>11844.51119</t>
  </si>
  <si>
    <t>10147.26975</t>
  </si>
  <si>
    <t>16298.4735</t>
  </si>
  <si>
    <t>13643.62632</t>
  </si>
  <si>
    <t>64425.83717</t>
  </si>
  <si>
    <t>23804.30644</t>
  </si>
  <si>
    <t>22120.04444</t>
  </si>
  <si>
    <t>4912.529826</t>
  </si>
  <si>
    <t>27522.8507</t>
  </si>
  <si>
    <t>17072.2144</t>
  </si>
  <si>
    <t>16247.63419</t>
  </si>
  <si>
    <t>21216.61757</t>
  </si>
  <si>
    <t>28095.35029</t>
  </si>
  <si>
    <t>1157.613318</t>
  </si>
  <si>
    <t>13507.89527</t>
  </si>
  <si>
    <t>25944.16348</t>
  </si>
  <si>
    <t>4521.025381</t>
  </si>
  <si>
    <t>7622.287154</t>
  </si>
  <si>
    <t>29765.31163</t>
  </si>
  <si>
    <t>20911.63452</t>
  </si>
  <si>
    <t>11321.20863</t>
  </si>
  <si>
    <t>7914.819596</t>
  </si>
  <si>
    <t>21211.18626</t>
  </si>
  <si>
    <t>9302.315267</t>
  </si>
  <si>
    <t>18471.12987</t>
  </si>
  <si>
    <t>23337.67272</t>
  </si>
  <si>
    <t>70682.8776</t>
  </si>
  <si>
    <t>8884.598218</t>
  </si>
  <si>
    <t>2218.18245</t>
  </si>
  <si>
    <t>42281.69325</t>
  </si>
  <si>
    <t>13495.08137</t>
  </si>
  <si>
    <t>7765.721088</t>
  </si>
  <si>
    <t>14765.79898</t>
  </si>
  <si>
    <t>29665.24957</t>
  </si>
  <si>
    <t>10505.10245</t>
  </si>
  <si>
    <t>10910.01589</t>
  </si>
  <si>
    <t>27899.45978</t>
  </si>
  <si>
    <t>3686.966143</t>
  </si>
  <si>
    <t>21050.1764</t>
  </si>
  <si>
    <t>10722.88367</t>
  </si>
  <si>
    <t>11481.46805</t>
  </si>
  <si>
    <t>28825.66502</t>
  </si>
  <si>
    <t>6429.278442</t>
  </si>
  <si>
    <t>9835.518268</t>
  </si>
  <si>
    <t>21831.98469</t>
  </si>
  <si>
    <t>16758.61956</t>
  </si>
  <si>
    <t>1949.174411</t>
  </si>
  <si>
    <t>22710.51819</t>
  </si>
  <si>
    <t>16101.59789</t>
  </si>
  <si>
    <t>19216.58705</t>
  </si>
  <si>
    <t>32746.44675</t>
  </si>
  <si>
    <t>40943.88055</t>
  </si>
  <si>
    <t>14832.50522</t>
  </si>
  <si>
    <t>9682.146272</t>
  </si>
  <si>
    <t>25428.7937</t>
  </si>
  <si>
    <t>7343.705247</t>
  </si>
  <si>
    <t>26477.27559</t>
  </si>
  <si>
    <t>18432.79268</t>
  </si>
  <si>
    <t>25695.07215</t>
  </si>
  <si>
    <t>38283.34291</t>
  </si>
  <si>
    <t>45178.97428</t>
  </si>
  <si>
    <t>36811.56293</t>
  </si>
  <si>
    <t>34565.63553</t>
  </si>
  <si>
    <t>35655.17396</t>
  </si>
  <si>
    <t>12490.46969</t>
  </si>
  <si>
    <t>9972.05685</t>
  </si>
  <si>
    <t>10556.59571</t>
  </si>
  <si>
    <t>5872.480006</t>
  </si>
  <si>
    <t>4966.049075</t>
  </si>
  <si>
    <t>16682.11919</t>
  </si>
  <si>
    <t>31123.74967</t>
  </si>
  <si>
    <t>58617.29489</t>
  </si>
  <si>
    <t>7748.56825</t>
  </si>
  <si>
    <t>62796.45951</t>
  </si>
  <si>
    <t>18427.15127</t>
  </si>
  <si>
    <t>16182.79669</t>
  </si>
  <si>
    <t>50892.02788</t>
  </si>
  <si>
    <t>29450.25604</t>
  </si>
  <si>
    <t>13413.43326</t>
  </si>
  <si>
    <t>4573.877888</t>
  </si>
  <si>
    <t>22780.37816</t>
  </si>
  <si>
    <t>18829.50495</t>
  </si>
  <si>
    <t>11431.81659</t>
  </si>
  <si>
    <t>1659.415969</t>
  </si>
  <si>
    <t>25441.60735</t>
  </si>
  <si>
    <t>15744.30769</t>
  </si>
  <si>
    <t>38503.48528</t>
  </si>
  <si>
    <t>14258.99736</t>
  </si>
  <si>
    <t>4692.240807</t>
  </si>
  <si>
    <t>18419.88185</t>
  </si>
  <si>
    <t>39018.61171</t>
  </si>
  <si>
    <t>48263.50905</t>
  </si>
  <si>
    <t>32841.38667</t>
  </si>
  <si>
    <t>21970.1923</t>
  </si>
  <si>
    <t>22886.26352</t>
  </si>
  <si>
    <t>34997.1316</t>
  </si>
  <si>
    <t>19639.46941</t>
  </si>
  <si>
    <t>36859.95765</t>
  </si>
  <si>
    <t>22558.93607</t>
  </si>
  <si>
    <t>22124.86288</t>
  </si>
  <si>
    <t>26905.17075</t>
  </si>
  <si>
    <t>26208.93428</t>
  </si>
  <si>
    <t>15963.03076</t>
  </si>
  <si>
    <t>23348.06406</t>
  </si>
  <si>
    <t>37557.73556</t>
  </si>
  <si>
    <t>7003.563091</t>
  </si>
  <si>
    <t>66234.98459</t>
  </si>
  <si>
    <t>5393.017967</t>
  </si>
  <si>
    <t>33686.08056</t>
  </si>
  <si>
    <t>7995.689208</t>
  </si>
  <si>
    <t>994.8216164</t>
  </si>
  <si>
    <t>31823.46073</t>
  </si>
  <si>
    <t>34973.00292</t>
  </si>
  <si>
    <t>29930.03158</t>
  </si>
  <si>
    <t>11933.74832</t>
  </si>
  <si>
    <t>13231.70209</t>
  </si>
  <si>
    <t>31746.39843</t>
  </si>
  <si>
    <t>14050.66388</t>
  </si>
  <si>
    <t>20137.89113</t>
  </si>
  <si>
    <t>14790.70421</t>
  </si>
  <si>
    <t>42275.1076</t>
  </si>
  <si>
    <t>19343.4151</t>
  </si>
  <si>
    <t>20815.93519</t>
  </si>
  <si>
    <t>47859.56015</t>
  </si>
  <si>
    <t>1086.643379</t>
  </si>
  <si>
    <t>25679.11358</t>
  </si>
  <si>
    <t>8692.718352</t>
  </si>
  <si>
    <t>8119.942379</t>
  </si>
  <si>
    <t>37232.58335</t>
  </si>
  <si>
    <t>28926.72998</t>
  </si>
  <si>
    <t>72384.68268</t>
  </si>
  <si>
    <t>3102.068091</t>
  </si>
  <si>
    <t>40294.05693</t>
  </si>
  <si>
    <t>43510.4076</t>
  </si>
  <si>
    <t>21909.85511</t>
  </si>
  <si>
    <t>29404.58913</t>
  </si>
  <si>
    <t>73738.02043</t>
  </si>
  <si>
    <t>12024.16278</t>
  </si>
  <si>
    <t>30687.29208</t>
  </si>
  <si>
    <t>1483.813422</t>
  </si>
  <si>
    <t>15693.50995</t>
  </si>
  <si>
    <t>34556.55104</t>
  </si>
  <si>
    <t>26364.25068</t>
  </si>
  <si>
    <t>7562.143887</t>
  </si>
  <si>
    <t>55536.80458</t>
  </si>
  <si>
    <t>21550.59231</t>
  </si>
  <si>
    <t>16625.21826</t>
  </si>
  <si>
    <t>77282.54445</t>
  </si>
  <si>
    <t>951.3155995</t>
  </si>
  <si>
    <t>19161.49645</t>
  </si>
  <si>
    <t>31405.26772</t>
  </si>
  <si>
    <t>17876.17342</t>
  </si>
  <si>
    <t>14013.1586</t>
  </si>
  <si>
    <t>38809.7646</t>
  </si>
  <si>
    <t>3377.217131</t>
  </si>
  <si>
    <t>31935.91862</t>
  </si>
  <si>
    <t>25698.36043</t>
  </si>
  <si>
    <t>29671.09409</t>
  </si>
  <si>
    <t>21166.48171</t>
  </si>
  <si>
    <t>10888.24647</t>
  </si>
  <si>
    <t>26148.23584</t>
  </si>
  <si>
    <t>11347.62762</t>
  </si>
  <si>
    <t>1055.582054</t>
  </si>
  <si>
    <t>13925.95479</t>
  </si>
  <si>
    <t>3343.434896</t>
  </si>
  <si>
    <t>17172.60128</t>
  </si>
  <si>
    <t>55263.82009</t>
  </si>
  <si>
    <t>31033.0184</t>
  </si>
  <si>
    <t>18119.59062</t>
  </si>
  <si>
    <t>5711.160951</t>
  </si>
  <si>
    <t>15712.17579</t>
  </si>
  <si>
    <t>26724.26018</t>
  </si>
  <si>
    <t>16488.8993</t>
  </si>
  <si>
    <t>20093.21876</t>
  </si>
  <si>
    <t>10638.38245</t>
  </si>
  <si>
    <t>62417.1081</t>
  </si>
  <si>
    <t>12182.78359</t>
  </si>
  <si>
    <t>34646.67223</t>
  </si>
  <si>
    <t>20529.06154</t>
  </si>
  <si>
    <t>17888.86008</t>
  </si>
  <si>
    <t>53822.47447</t>
  </si>
  <si>
    <t>6587.477709</t>
  </si>
  <si>
    <t>13445.84909</t>
  </si>
  <si>
    <t>11282.92516</t>
  </si>
  <si>
    <t>15092.00063</t>
  </si>
  <si>
    <t>31104.24393</t>
  </si>
  <si>
    <t>31637.25569</t>
  </si>
  <si>
    <t>16189.78536</t>
  </si>
  <si>
    <t>18484.39172</t>
  </si>
  <si>
    <t>55688.46263</t>
  </si>
  <si>
    <t>40929.35413</t>
  </si>
  <si>
    <t>65390.90755</t>
  </si>
  <si>
    <t>9039.437668</t>
  </si>
  <si>
    <t>29507.84977</t>
  </si>
  <si>
    <t>8295.262294</t>
  </si>
  <si>
    <t>30585.53234</t>
  </si>
  <si>
    <t>20301.48417</t>
  </si>
  <si>
    <t>24945.30671</t>
  </si>
  <si>
    <t>21605.54547</t>
  </si>
  <si>
    <t>4237.135712</t>
  </si>
  <si>
    <t>35607.41264</t>
  </si>
  <si>
    <t>45218.71628</t>
  </si>
  <si>
    <t>31737.83046</t>
  </si>
  <si>
    <t>79208.28708</t>
  </si>
  <si>
    <t>32847.80307</t>
  </si>
  <si>
    <t>38697.53265</t>
  </si>
  <si>
    <t>43115.0389</t>
  </si>
  <si>
    <t>2803.789462</t>
  </si>
  <si>
    <t>33542.42348</t>
  </si>
  <si>
    <t>49103.72797</t>
  </si>
  <si>
    <t>5582.023656</t>
  </si>
  <si>
    <t>4863.803934</t>
  </si>
  <si>
    <t>54187.02749</t>
  </si>
  <si>
    <t>62810.42975</t>
  </si>
  <si>
    <t>25153.22814</t>
  </si>
  <si>
    <t>27703.5091</t>
  </si>
  <si>
    <t>27995.08043</t>
  </si>
  <si>
    <t>13764.9872</t>
  </si>
  <si>
    <t>18804.49864</t>
  </si>
  <si>
    <t>29540.28475</t>
  </si>
  <si>
    <t>46812.1897</t>
  </si>
  <si>
    <t>28213.10182</t>
  </si>
  <si>
    <t>6002.280581</t>
  </si>
  <si>
    <t>4884.594882</t>
  </si>
  <si>
    <t>23362.10114</t>
  </si>
  <si>
    <t>7599.338887</t>
  </si>
  <si>
    <t>32960.52823</t>
  </si>
  <si>
    <t>49992.0247</t>
  </si>
  <si>
    <t>6189.479638</t>
  </si>
  <si>
    <t>29744.52185</t>
  </si>
  <si>
    <t>9166.279477</t>
  </si>
  <si>
    <t>14556.14466</t>
  </si>
  <si>
    <t>61100.12194</t>
  </si>
  <si>
    <t>24704.36679</t>
  </si>
  <si>
    <t>15924.57664</t>
  </si>
  <si>
    <t>18178.34944</t>
  </si>
  <si>
    <t>16824.79071</t>
  </si>
  <si>
    <t>34502.89582</t>
  </si>
  <si>
    <t>43133.98837</t>
  </si>
  <si>
    <t>28784.27613</t>
  </si>
  <si>
    <t>55224.91906</t>
  </si>
  <si>
    <t>18887.14437</t>
  </si>
  <si>
    <t>15659.23291</t>
  </si>
  <si>
    <t>61525.0737</t>
  </si>
  <si>
    <t>18312.49309</t>
  </si>
  <si>
    <t>41143.17022</t>
  </si>
  <si>
    <t>6830.585237</t>
  </si>
  <si>
    <t>4550.184965</t>
  </si>
  <si>
    <t>10789.14391</t>
  </si>
  <si>
    <t>22230.95557</t>
  </si>
  <si>
    <t>12285.51476</t>
  </si>
  <si>
    <t>22010.74828</t>
  </si>
  <si>
    <t>24409.46012</t>
  </si>
  <si>
    <t>31471.97408</t>
  </si>
  <si>
    <t>772.4912324</t>
  </si>
  <si>
    <t>2681.595088</t>
  </si>
  <si>
    <t>44729.96485</t>
  </si>
  <si>
    <t>29893.0093</t>
  </si>
  <si>
    <t>33380.54126</t>
  </si>
  <si>
    <t>13122.74521</t>
  </si>
  <si>
    <t>15012.31172</t>
  </si>
  <si>
    <t>11566.33958</t>
  </si>
  <si>
    <t>1639.759709</t>
  </si>
  <si>
    <t>9983.110047</t>
  </si>
  <si>
    <t>20014.02254</t>
  </si>
  <si>
    <t>62985.4726</t>
  </si>
  <si>
    <t>14549.42795</t>
  </si>
  <si>
    <t>14722.02494</t>
  </si>
  <si>
    <t>24810.8704</t>
  </si>
  <si>
    <t>50985.79868</t>
  </si>
  <si>
    <t>33026.43697</t>
  </si>
  <si>
    <t>32110.30182</t>
  </si>
  <si>
    <t>73601.52786</t>
  </si>
  <si>
    <t>12050.47346</t>
  </si>
  <si>
    <t>6198.383752</t>
  </si>
  <si>
    <t>17959.66702</t>
  </si>
  <si>
    <t>58945.89271</t>
  </si>
  <si>
    <t>9537.97978</t>
  </si>
  <si>
    <t>534.2098296</t>
  </si>
  <si>
    <t>32490.51983</t>
  </si>
  <si>
    <t>35467.89368</t>
  </si>
  <si>
    <t>30844.90199</t>
  </si>
  <si>
    <t>3702.813276</t>
  </si>
  <si>
    <t>10184.43471</t>
  </si>
  <si>
    <t>6202.342999</t>
  </si>
  <si>
    <t>29661.20811</t>
  </si>
  <si>
    <t>7144.300009</t>
  </si>
  <si>
    <t>25460.17832</t>
  </si>
  <si>
    <t>73180.41153</t>
  </si>
  <si>
    <t>27202.1283</t>
  </si>
  <si>
    <t>17361.38415</t>
  </si>
  <si>
    <t>13180.94754</t>
  </si>
  <si>
    <t>27526.95848</t>
  </si>
  <si>
    <t>21305.03542</t>
  </si>
  <si>
    <t>38279.06957</t>
  </si>
  <si>
    <t>14580.18823</t>
  </si>
  <si>
    <t>12085.43362</t>
  </si>
  <si>
    <t>23768.47027</t>
  </si>
  <si>
    <t>39003.47856</t>
  </si>
  <si>
    <t>2116.961991</t>
  </si>
  <si>
    <t>9555.732506</t>
  </si>
  <si>
    <t>6739.721777</t>
  </si>
  <si>
    <t>36723.74396</t>
  </si>
  <si>
    <t>23928.2348</t>
  </si>
  <si>
    <t>18842.65909</t>
  </si>
  <si>
    <t>12638.72604</t>
  </si>
  <si>
    <t>17651.36542</t>
  </si>
  <si>
    <t>16870.93907</t>
  </si>
  <si>
    <t>13213.04148</t>
  </si>
  <si>
    <t>7874.651463</t>
  </si>
  <si>
    <t>61098.26519</t>
  </si>
  <si>
    <t>6136.829072</t>
  </si>
  <si>
    <t>6888.659682</t>
  </si>
  <si>
    <t>11633.66447</t>
  </si>
  <si>
    <t>20138.23568</t>
  </si>
  <si>
    <t>48090.79668</t>
  </si>
  <si>
    <t>23688.77836</t>
  </si>
  <si>
    <t>29551.51458</t>
  </si>
  <si>
    <t>4555.330806</t>
  </si>
  <si>
    <t>10617.59285</t>
  </si>
  <si>
    <t>8753.000786</t>
  </si>
  <si>
    <t>35999.34224</t>
  </si>
  <si>
    <t>57270.07123</t>
  </si>
  <si>
    <t>32070.20727</t>
  </si>
  <si>
    <t>55505.56971</t>
  </si>
  <si>
    <t>9683.971705</t>
  </si>
  <si>
    <t>11139.97382</t>
  </si>
  <si>
    <t>3781.983422</t>
  </si>
  <si>
    <t>20243.50823</t>
  </si>
  <si>
    <t>37945.52456</t>
  </si>
  <si>
    <t>3680.00677</t>
  </si>
  <si>
    <t>26289.15874</t>
  </si>
  <si>
    <t>2559.964191</t>
  </si>
  <si>
    <t>27892.19333</t>
  </si>
  <si>
    <t>37009.34628</t>
  </si>
  <si>
    <t>7522.987751</t>
  </si>
  <si>
    <t>10207.41104</t>
  </si>
  <si>
    <t>29188.5118</t>
  </si>
  <si>
    <t>33873.79903</t>
  </si>
  <si>
    <t>29229.74198</t>
  </si>
  <si>
    <t>20866.69599</t>
  </si>
  <si>
    <t>34371.95328</t>
  </si>
  <si>
    <t>17956.17397</t>
  </si>
  <si>
    <t>8181.088003</t>
  </si>
  <si>
    <t>5027.356399</t>
  </si>
  <si>
    <t>19253.55206</t>
  </si>
  <si>
    <t>31407.50467</t>
  </si>
  <si>
    <t>37311.8074</t>
  </si>
  <si>
    <t>52086.88028</t>
  </si>
  <si>
    <t>51261.77543</t>
  </si>
  <si>
    <t>10282.03942</t>
  </si>
  <si>
    <t>15995.75703</t>
  </si>
  <si>
    <t>6041.844334</t>
  </si>
  <si>
    <t>35541.60463</t>
  </si>
  <si>
    <t>59492.50583</t>
  </si>
  <si>
    <t>49650.74284</t>
  </si>
  <si>
    <t>53299.08568</t>
  </si>
  <si>
    <t>23920.98405</t>
  </si>
  <si>
    <t>7302.800743</t>
  </si>
  <si>
    <t>44663.48262</t>
  </si>
  <si>
    <t>18280.35763</t>
  </si>
  <si>
    <t>16097.88324</t>
  </si>
  <si>
    <t>53992.83414</t>
  </si>
  <si>
    <t>29958.8716</t>
  </si>
  <si>
    <t>33092.7992</t>
  </si>
  <si>
    <t>30343.19997</t>
  </si>
  <si>
    <t>32081.74978</t>
  </si>
  <si>
    <t>8386.298813</t>
  </si>
  <si>
    <t>10281.63868</t>
  </si>
  <si>
    <t>21456.51776</t>
  </si>
  <si>
    <t>1630.379027</t>
  </si>
  <si>
    <t>47112.48873</t>
  </si>
  <si>
    <t>59833.49694</t>
  </si>
  <si>
    <t>8560.569262</t>
  </si>
  <si>
    <t>26312.14598</t>
  </si>
  <si>
    <t>13510.56655</t>
  </si>
  <si>
    <t>12195.31451</t>
  </si>
  <si>
    <t>24041.9958</t>
  </si>
  <si>
    <t>19763.99948</t>
  </si>
  <si>
    <t>33686.82011</t>
  </si>
  <si>
    <t>5709.876223</t>
  </si>
  <si>
    <t>54465.45827</t>
  </si>
  <si>
    <t>30539.71693</t>
  </si>
  <si>
    <t>18505.77633</t>
  </si>
  <si>
    <t>33084.14654</t>
  </si>
  <si>
    <t>12716.82146</t>
  </si>
  <si>
    <t>14653.67553</t>
  </si>
  <si>
    <t>13647.98297</t>
  </si>
  <si>
    <t>19615.5872</t>
  </si>
  <si>
    <t>15592.4403</t>
  </si>
  <si>
    <t>24397.43977</t>
  </si>
  <si>
    <t>7960.617704</t>
  </si>
  <si>
    <t>52666.66043</t>
  </si>
  <si>
    <t>27223.66074</t>
  </si>
  <si>
    <t>4401.118583</t>
  </si>
  <si>
    <t>5378.701429</t>
  </si>
  <si>
    <t>52086.1939</t>
  </si>
  <si>
    <t>12703.3201</t>
  </si>
  <si>
    <t>34837.40486</t>
  </si>
  <si>
    <t>75394.98548</t>
  </si>
  <si>
    <t>18486.51078</t>
  </si>
  <si>
    <t>3047.639854</t>
  </si>
  <si>
    <t>546.7014712</t>
  </si>
  <si>
    <t>26007.0027</t>
  </si>
  <si>
    <t>4809.432783</t>
  </si>
  <si>
    <t>19427.99044</t>
  </si>
  <si>
    <t>60739.63284</t>
  </si>
  <si>
    <t>62858.88647</t>
  </si>
  <si>
    <t>23723.27061</t>
  </si>
  <si>
    <t>28170.25667</t>
  </si>
  <si>
    <t>4703.850912</t>
  </si>
  <si>
    <t>11078.43922</t>
  </si>
  <si>
    <t>6595.916683</t>
  </si>
  <si>
    <t>27669.69359</t>
  </si>
  <si>
    <t>23328.70196</t>
  </si>
  <si>
    <t>7300.059781</t>
  </si>
  <si>
    <t>1472.556466</t>
  </si>
  <si>
    <t>4249.738894</t>
  </si>
  <si>
    <t>36567.70236</t>
  </si>
  <si>
    <t>31735.12148</t>
  </si>
  <si>
    <t>1504.258373</t>
  </si>
  <si>
    <t>34395.21204</t>
  </si>
  <si>
    <t>22180.81335</t>
  </si>
  <si>
    <t>34255.68698</t>
  </si>
  <si>
    <t>5710.712294</t>
  </si>
  <si>
    <t>30673.92352</t>
  </si>
  <si>
    <t>23515.23004</t>
  </si>
  <si>
    <t>22741.19013</t>
  </si>
  <si>
    <t>15422.71538</t>
  </si>
  <si>
    <t>1981.412751</t>
  </si>
  <si>
    <t>33142.85919</t>
  </si>
  <si>
    <t>33705.02635</t>
  </si>
  <si>
    <t>6116.318237</t>
  </si>
  <si>
    <t>23495.23287</t>
  </si>
  <si>
    <t>11930.69793</t>
  </si>
  <si>
    <t>42204.92659</t>
  </si>
  <si>
    <t>16332.89924</t>
  </si>
  <si>
    <t>9625.793291</t>
  </si>
  <si>
    <t>7107.580027</t>
  </si>
  <si>
    <t>30280.29054</t>
  </si>
  <si>
    <t>52236.49509</t>
  </si>
  <si>
    <t>36177.34008</t>
  </si>
  <si>
    <t>58548.71716</t>
  </si>
  <si>
    <t>22307.41834</t>
  </si>
  <si>
    <t>5653.275396</t>
  </si>
  <si>
    <t>36776.052</t>
  </si>
  <si>
    <t>50549.89769</t>
  </si>
  <si>
    <t>21082.00256</t>
  </si>
  <si>
    <t>28625.56753</t>
  </si>
  <si>
    <t>8895.107202</t>
  </si>
  <si>
    <t>52754.86554</t>
  </si>
  <si>
    <t>11746.13145</t>
  </si>
  <si>
    <t>23087.113</t>
  </si>
  <si>
    <t>11543.3773</t>
  </si>
  <si>
    <t>19245.54842</t>
  </si>
  <si>
    <t>52802.98462</t>
  </si>
  <si>
    <t>42651.44364</t>
  </si>
  <si>
    <t>10706.90042</t>
  </si>
  <si>
    <t>25910.85623</t>
  </si>
  <si>
    <t>32162.5585</t>
  </si>
  <si>
    <t>34134.88194</t>
  </si>
  <si>
    <t>4908.697271</t>
  </si>
  <si>
    <t>16694.2693</t>
  </si>
  <si>
    <t>51216.15574</t>
  </si>
  <si>
    <t>20240.98723</t>
  </si>
  <si>
    <t>61722.70242</t>
  </si>
  <si>
    <t>16982.23564</t>
  </si>
  <si>
    <t>25449.43612</t>
  </si>
  <si>
    <t>8988.167439</t>
  </si>
  <si>
    <t>40554.31681</t>
  </si>
  <si>
    <t>54746.01218</t>
  </si>
  <si>
    <t>42575.47521</t>
  </si>
  <si>
    <t>19829.91932</t>
  </si>
  <si>
    <t>371.7505008</t>
  </si>
  <si>
    <t>1796.928746</t>
  </si>
  <si>
    <t>15680.9118</t>
  </si>
  <si>
    <t>8773.670112</t>
  </si>
  <si>
    <t>28272.99401</t>
  </si>
  <si>
    <t>22567.86159</t>
  </si>
  <si>
    <t>14399.22858</t>
  </si>
  <si>
    <t>19094.71586</t>
  </si>
  <si>
    <t>13372.99213</t>
  </si>
  <si>
    <t>21971.2334</t>
  </si>
  <si>
    <t>3236.530206</t>
  </si>
  <si>
    <t>14413.96284</t>
  </si>
  <si>
    <t>23639.56734</t>
  </si>
  <si>
    <t>36046.25001</t>
  </si>
  <si>
    <t>18673.28135</t>
  </si>
  <si>
    <t>30832.0022</t>
  </si>
  <si>
    <t>14247.49321</t>
  </si>
  <si>
    <t>31719.57273</t>
  </si>
  <si>
    <t>15982.63458</t>
  </si>
  <si>
    <t>13600.98306</t>
  </si>
  <si>
    <t>9259.60656</t>
  </si>
  <si>
    <t>3510.307778</t>
  </si>
  <si>
    <t>28515.23733</t>
  </si>
  <si>
    <t>2130.687065</t>
  </si>
  <si>
    <t>34574.55957</t>
  </si>
  <si>
    <t>9686.063865</t>
  </si>
  <si>
    <t>26214.77407</t>
  </si>
  <si>
    <t>22332.8063</t>
  </si>
  <si>
    <t>20227.48914</t>
  </si>
  <si>
    <t>34424.57698</t>
  </si>
  <si>
    <t>8478.107557</t>
  </si>
  <si>
    <t>14324.31018</t>
  </si>
  <si>
    <t>34644.74815</t>
  </si>
  <si>
    <t>24779.79423</t>
  </si>
  <si>
    <t>14225.28085</t>
  </si>
  <si>
    <t>16929.14713</t>
  </si>
  <si>
    <t>14238.83629</t>
  </si>
  <si>
    <t>18509.70579</t>
  </si>
  <si>
    <t>21021.71028</t>
  </si>
  <si>
    <t>30323.46805</t>
  </si>
  <si>
    <t>14228.8761</t>
  </si>
  <si>
    <t>27076.92061</t>
  </si>
  <si>
    <t>19138.1193</t>
  </si>
  <si>
    <t>8666.482738</t>
  </si>
  <si>
    <t>20238.54088</t>
  </si>
  <si>
    <t>13584.02064</t>
  </si>
  <si>
    <t>44749.17302</t>
  </si>
  <si>
    <t>17129.65534</t>
  </si>
  <si>
    <t>26010.55429</t>
  </si>
  <si>
    <t>67595.54113</t>
  </si>
  <si>
    <t>12940.5016</t>
  </si>
  <si>
    <t>13295.4266</t>
  </si>
  <si>
    <t>33048.48364</t>
  </si>
  <si>
    <t>23548.50155</t>
  </si>
  <si>
    <t>7338.732654</t>
  </si>
  <si>
    <t>16141.23798</t>
  </si>
  <si>
    <t>11659.83839</t>
  </si>
  <si>
    <t>40886.51304</t>
  </si>
  <si>
    <t>7061.856621</t>
  </si>
  <si>
    <t>17676.80716</t>
  </si>
  <si>
    <t>7680.516107</t>
  </si>
  <si>
    <t>11519.4146</t>
  </si>
  <si>
    <t>19702.42805</t>
  </si>
  <si>
    <t>22191.44793</t>
  </si>
  <si>
    <t>14223.05426</t>
  </si>
  <si>
    <t>15698.37045</t>
  </si>
  <si>
    <t>16673.91806</t>
  </si>
  <si>
    <t>30390.16419</t>
  </si>
  <si>
    <t>40598.50554</t>
  </si>
  <si>
    <t>22289.83932</t>
  </si>
  <si>
    <t>39015.27342</t>
  </si>
  <si>
    <t>5224.402159</t>
  </si>
  <si>
    <t>13327.00744</t>
  </si>
  <si>
    <t>19338.62321</t>
  </si>
  <si>
    <t>12797.92575</t>
  </si>
  <si>
    <t>14962.93237</t>
  </si>
  <si>
    <t>8586.070819</t>
  </si>
  <si>
    <t>32816.79863</t>
  </si>
  <si>
    <t>22989.251</t>
  </si>
  <si>
    <t>25289.21695</t>
  </si>
  <si>
    <t>25686.1195</t>
  </si>
  <si>
    <t>16752.46317</t>
  </si>
  <si>
    <t>12029.85927</t>
  </si>
  <si>
    <t>29410.86721</t>
  </si>
  <si>
    <t>22716.56208</t>
  </si>
  <si>
    <t>27300.13359</t>
  </si>
  <si>
    <t>19804.19849</t>
  </si>
  <si>
    <t>11203.57538</t>
  </si>
  <si>
    <t>32811.15291</t>
  </si>
  <si>
    <t>20458.56451</t>
  </si>
  <si>
    <t>51032.38116</t>
  </si>
  <si>
    <t>34375.61441</t>
  </si>
  <si>
    <t>33921.98308</t>
  </si>
  <si>
    <t>13937.16924</t>
  </si>
  <si>
    <t>17556.58936</t>
  </si>
  <si>
    <t>22471.83446</t>
  </si>
  <si>
    <t>38123.03164</t>
  </si>
  <si>
    <t>17408.21298</t>
  </si>
  <si>
    <t>17713.79838</t>
  </si>
  <si>
    <t>39471.33219</t>
  </si>
  <si>
    <t>28840.63657</t>
  </si>
  <si>
    <t>44374.744</t>
  </si>
  <si>
    <t>28678.98997</t>
  </si>
  <si>
    <t>51279.26555</t>
  </si>
  <si>
    <t>13610.13099</t>
  </si>
  <si>
    <t>24734.73362</t>
  </si>
  <si>
    <t>3720.67059</t>
  </si>
  <si>
    <t>15129.69236</t>
  </si>
  <si>
    <t>15903.04513</t>
  </si>
  <si>
    <t>5911.247461</t>
  </si>
  <si>
    <t>17732.29671</t>
  </si>
  <si>
    <t>15597.90157</t>
  </si>
  <si>
    <t>32078.39825</t>
  </si>
  <si>
    <t>30334.5734</t>
  </si>
  <si>
    <t>53043.12781</t>
  </si>
  <si>
    <t>9814.548905</t>
  </si>
  <si>
    <t>4049.206967</t>
  </si>
  <si>
    <t>21395.8336</t>
  </si>
  <si>
    <t>54683.32472</t>
  </si>
  <si>
    <t>31384.12374</t>
  </si>
  <si>
    <t>20874.07701</t>
  </si>
  <si>
    <t>4767.952008</t>
  </si>
  <si>
    <t>24311.67722</t>
  </si>
  <si>
    <t>13845.83397</t>
  </si>
  <si>
    <t>10202.22239</t>
  </si>
  <si>
    <t>39870.51703</t>
  </si>
  <si>
    <t>36831.95293</t>
  </si>
  <si>
    <t>26308.26241</t>
  </si>
  <si>
    <t>38663.3238</t>
  </si>
  <si>
    <t>12255.81262</t>
  </si>
  <si>
    <t>3533.408456</t>
  </si>
  <si>
    <t>19894.98526</t>
  </si>
  <si>
    <t>22185.78306</t>
  </si>
  <si>
    <t>39103.93621</t>
  </si>
  <si>
    <t>8300.950053</t>
  </si>
  <si>
    <t>47018.68719</t>
  </si>
  <si>
    <t>33639.30806</t>
  </si>
  <si>
    <t>34765.6571</t>
  </si>
  <si>
    <t>12892.53772</t>
  </si>
  <si>
    <t>5732.54178</t>
  </si>
  <si>
    <t>2669.177722</t>
  </si>
  <si>
    <t>13375.10086</t>
  </si>
  <si>
    <t>42844.81748</t>
  </si>
  <si>
    <t>26573.92259</t>
  </si>
  <si>
    <t>29236.59076</t>
  </si>
  <si>
    <t>17288.95872</t>
  </si>
  <si>
    <t>28897.84341</t>
  </si>
  <si>
    <t>6385.153485</t>
  </si>
  <si>
    <t>1582.424452</t>
  </si>
  <si>
    <t>34594.33563</t>
  </si>
  <si>
    <t>20326.45188</t>
  </si>
  <si>
    <t>25923.71424</t>
  </si>
  <si>
    <t>18150.671</t>
  </si>
  <si>
    <t>5942.793027</t>
  </si>
  <si>
    <t>17526.37026</t>
  </si>
  <si>
    <t>11408.51051</t>
  </si>
  <si>
    <t>32516.05794</t>
  </si>
  <si>
    <t>16453.37688</t>
  </si>
  <si>
    <t>16082.78073</t>
  </si>
  <si>
    <t>1538.992309</t>
  </si>
  <si>
    <t>18972.28955</t>
  </si>
  <si>
    <t>55983.44152</t>
  </si>
  <si>
    <t>17686.66785</t>
  </si>
  <si>
    <t>9237.585139</t>
  </si>
  <si>
    <t>29273.59819</t>
  </si>
  <si>
    <t>29074.12182</t>
  </si>
  <si>
    <t>20123.64452</t>
  </si>
  <si>
    <t>22167.24618</t>
  </si>
  <si>
    <t>4759.475819</t>
  </si>
  <si>
    <t>15706.00553</t>
  </si>
  <si>
    <t>28951.5992</t>
  </si>
  <si>
    <t>23734.57552</t>
  </si>
  <si>
    <t>29046.95656</t>
  </si>
  <si>
    <t>17273.87456</t>
  </si>
  <si>
    <t>39329.13372</t>
  </si>
  <si>
    <t>20407.71273</t>
  </si>
  <si>
    <t>27775.06077</t>
  </si>
  <si>
    <t>75002.33417</t>
  </si>
  <si>
    <t>35740.28085</t>
  </si>
  <si>
    <t>22846.3353</t>
  </si>
  <si>
    <t>41459.84411</t>
  </si>
  <si>
    <t>29465.38866</t>
  </si>
  <si>
    <t>6481.730207</t>
  </si>
  <si>
    <t>42354.30371</t>
  </si>
  <si>
    <t>21444.67585</t>
  </si>
  <si>
    <t>21204.95721</t>
  </si>
  <si>
    <t>7380.800566</t>
  </si>
  <si>
    <t>14999.20384</t>
  </si>
  <si>
    <t>30955.31923</t>
  </si>
  <si>
    <t>35843.53919</t>
  </si>
  <si>
    <t>19660.18784</t>
  </si>
  <si>
    <t>24838.21366</t>
  </si>
  <si>
    <t>53715.7167</t>
  </si>
  <si>
    <t>30221.534</t>
  </si>
  <si>
    <t>29675.11286</t>
  </si>
  <si>
    <t>19508.71923</t>
  </si>
  <si>
    <t>6987.451972</t>
  </si>
  <si>
    <t>27180.91257</t>
  </si>
  <si>
    <t>59697.63008</t>
  </si>
  <si>
    <t>30100.72744</t>
  </si>
  <si>
    <t>9821.366157</t>
  </si>
  <si>
    <t>22008.86413</t>
  </si>
  <si>
    <t>4175.576312</t>
  </si>
  <si>
    <t>49920.28928</t>
  </si>
  <si>
    <t>11675.98532</t>
  </si>
  <si>
    <t>24199.30278</t>
  </si>
  <si>
    <t>28006.80173</t>
  </si>
  <si>
    <t>31683.72757</t>
  </si>
  <si>
    <t>29138.20175</t>
  </si>
  <si>
    <t>17273.54165</t>
  </si>
  <si>
    <t>20203.663</t>
  </si>
  <si>
    <t>37703.11174</t>
  </si>
  <si>
    <t>42982.0258</t>
  </si>
  <si>
    <t>17995.64723</t>
  </si>
  <si>
    <t>23749.51755</t>
  </si>
  <si>
    <t>41506.36256</t>
  </si>
  <si>
    <t>73592.61754</t>
  </si>
  <si>
    <t>42001.14542</t>
  </si>
  <si>
    <t>31405.26313</t>
  </si>
  <si>
    <t>2657.287339</t>
  </si>
  <si>
    <t>10473.05787</t>
  </si>
  <si>
    <t>26613.29261</t>
  </si>
  <si>
    <t>25093.43206</t>
  </si>
  <si>
    <t>55971.44185</t>
  </si>
  <si>
    <t>41798.21998</t>
  </si>
  <si>
    <t>10702.50985</t>
  </si>
  <si>
    <t>19582.03826</t>
  </si>
  <si>
    <t>50319.78356</t>
  </si>
  <si>
    <t>15140.46479</t>
  </si>
  <si>
    <t>50721.24197</t>
  </si>
  <si>
    <t>23759.0264</t>
  </si>
  <si>
    <t>34498.84602</t>
  </si>
  <si>
    <t>22632.04664</t>
  </si>
  <si>
    <t>27710.0897</t>
  </si>
  <si>
    <t>2150.909544</t>
  </si>
  <si>
    <t>24641.1406</t>
  </si>
  <si>
    <t>6359.354701</t>
  </si>
  <si>
    <t>6464.201136</t>
  </si>
  <si>
    <t>19233.00345</t>
  </si>
  <si>
    <t>15689.83832</t>
  </si>
  <si>
    <t>20326.13249</t>
  </si>
  <si>
    <t>2156.265989</t>
  </si>
  <si>
    <t>17379.81266</t>
  </si>
  <si>
    <t>48466.94814</t>
  </si>
  <si>
    <t>44699.59489</t>
  </si>
  <si>
    <t>20005.5094</t>
  </si>
  <si>
    <t>6370.858662</t>
  </si>
  <si>
    <t>1967.175277</t>
  </si>
  <si>
    <t>31100.56272</t>
  </si>
  <si>
    <t>16899.59323</t>
  </si>
  <si>
    <t>18806.38609</t>
  </si>
  <si>
    <t>10780.85608</t>
  </si>
  <si>
    <t>42056.83165</t>
  </si>
  <si>
    <t>58231.33234</t>
  </si>
  <si>
    <t>29657.24064</t>
  </si>
  <si>
    <t>17946.76913</t>
  </si>
  <si>
    <t>25596.71659</t>
  </si>
  <si>
    <t>26815.06401</t>
  </si>
  <si>
    <t>25861.09553</t>
  </si>
  <si>
    <t>10663.25547</t>
  </si>
  <si>
    <t>10073.09539</t>
  </si>
  <si>
    <t>13690.80121</t>
  </si>
  <si>
    <t>23512.22114</t>
  </si>
  <si>
    <t>35968.60171</t>
  </si>
  <si>
    <t>9498.275749</t>
  </si>
  <si>
    <t>21933.84847</t>
  </si>
  <si>
    <t>2045.705516</t>
  </si>
  <si>
    <t>4825.903751</t>
  </si>
  <si>
    <t>36635.6541</t>
  </si>
  <si>
    <t>2564.76275</t>
  </si>
  <si>
    <t>19704.09635</t>
  </si>
  <si>
    <t>10885.79999</t>
  </si>
  <si>
    <t>24342.43136</t>
  </si>
  <si>
    <t>16191.99549</t>
  </si>
  <si>
    <t>31557.39314</t>
  </si>
  <si>
    <t>14084.82531</t>
  </si>
  <si>
    <t>39391.49022</t>
  </si>
  <si>
    <t>4106.421792</t>
  </si>
  <si>
    <t>23949.7681</t>
  </si>
  <si>
    <t>28725.24806</t>
  </si>
  <si>
    <t>3609.409441</t>
  </si>
  <si>
    <t>11201.20281</t>
  </si>
  <si>
    <t>15777.7969</t>
  </si>
  <si>
    <t>6409.816813</t>
  </si>
  <si>
    <t>16806.7538</t>
  </si>
  <si>
    <t>14691.52684</t>
  </si>
  <si>
    <t>3073.520296</t>
  </si>
  <si>
    <t>31530.64786</t>
  </si>
  <si>
    <t>31920.69787</t>
  </si>
  <si>
    <t>35644.23798</t>
  </si>
  <si>
    <t>21579.2704</t>
  </si>
  <si>
    <t>34301.5584</t>
  </si>
  <si>
    <t>46066.27912</t>
  </si>
  <si>
    <t>17962.43577</t>
  </si>
  <si>
    <t>16176.52432</t>
  </si>
  <si>
    <t>14624.81246</t>
  </si>
  <si>
    <t>40190.18188</t>
  </si>
  <si>
    <t>14595.76479</t>
  </si>
  <si>
    <t>6768.77821</t>
  </si>
  <si>
    <t>5694.090009</t>
  </si>
  <si>
    <t>22404.43269</t>
  </si>
  <si>
    <t>18391.76342</t>
  </si>
  <si>
    <t>16188.28758</t>
  </si>
  <si>
    <t>11541.57382</t>
  </si>
  <si>
    <t>37415.1495</t>
  </si>
  <si>
    <t>18194.67522</t>
  </si>
  <si>
    <t>12637.16679</t>
  </si>
  <si>
    <t>11261.33462</t>
  </si>
  <si>
    <t>19853.11555</t>
  </si>
  <si>
    <t>67425.02662</t>
  </si>
  <si>
    <t>6764.048844</t>
  </si>
  <si>
    <t>12390.69162</t>
  </si>
  <si>
    <t>21948.28264</t>
  </si>
  <si>
    <t>7443.440337</t>
  </si>
  <si>
    <t>2811.203566</t>
  </si>
  <si>
    <t>13524.87913</t>
  </si>
  <si>
    <t>58952.5894</t>
  </si>
  <si>
    <t>23946.05661</t>
  </si>
  <si>
    <t>28237.80564</t>
  </si>
  <si>
    <t>9175.067928</t>
  </si>
  <si>
    <t>20921.05417</t>
  </si>
  <si>
    <t>30706.70224</t>
  </si>
  <si>
    <t>4040.752097</t>
  </si>
  <si>
    <t>24513.98356</t>
  </si>
  <si>
    <t>27445.27361</t>
  </si>
  <si>
    <t>28552.78905</t>
  </si>
  <si>
    <t>19055.64691</t>
  </si>
  <si>
    <t>31292.129</t>
  </si>
  <si>
    <t>20782.08463</t>
  </si>
  <si>
    <t>20871.00238</t>
  </si>
  <si>
    <t>8332.810833</t>
  </si>
  <si>
    <t>14986.28196</t>
  </si>
  <si>
    <t>16758.38095</t>
  </si>
  <si>
    <t>40630.69696</t>
  </si>
  <si>
    <t>69512.93622</t>
  </si>
  <si>
    <t>31721.24516</t>
  </si>
  <si>
    <t>19714.08626</t>
  </si>
  <si>
    <t>22143.60756</t>
  </si>
  <si>
    <t>1110.651016</t>
  </si>
  <si>
    <t>30620.38577</t>
  </si>
  <si>
    <t>35598.25123</t>
  </si>
  <si>
    <t>69256.754</t>
  </si>
  <si>
    <t>3460.334674</t>
  </si>
  <si>
    <t>11471.15698</t>
  </si>
  <si>
    <t>18289.05404</t>
  </si>
  <si>
    <t>12645.72236</t>
  </si>
  <si>
    <t>6931.209593</t>
  </si>
  <si>
    <t>22276.3529</t>
  </si>
  <si>
    <t>14402.7613</t>
  </si>
  <si>
    <t>29331.7456</t>
  </si>
  <si>
    <t>11926.64646</t>
  </si>
  <si>
    <t>4068.385624</t>
  </si>
  <si>
    <t>23645.9372</t>
  </si>
  <si>
    <t>2911.574852</t>
  </si>
  <si>
    <t>6874.719096</t>
  </si>
  <si>
    <t>15916.28581</t>
  </si>
  <si>
    <t>54795.01644</t>
  </si>
  <si>
    <t>12680.28455</t>
  </si>
  <si>
    <t>32513.09409</t>
  </si>
  <si>
    <t>41603.97892</t>
  </si>
  <si>
    <t>1858.004253</t>
  </si>
  <si>
    <t>18833.88437</t>
  </si>
  <si>
    <t>6577.078524</t>
  </si>
  <si>
    <t>17307.38952</t>
  </si>
  <si>
    <t>51174.01875</t>
  </si>
  <si>
    <t>2489.552669</t>
  </si>
  <si>
    <t>23559.73927</t>
  </si>
  <si>
    <t>34586.84638</t>
  </si>
  <si>
    <t>9789.550843</t>
  </si>
  <si>
    <t>25225.68951</t>
  </si>
  <si>
    <t>7450.671832</t>
  </si>
  <si>
    <t>26013.0325</t>
  </si>
  <si>
    <t>34926.97481</t>
  </si>
  <si>
    <t>35872.17635</t>
  </si>
  <si>
    <t>3346.920349</t>
  </si>
  <si>
    <t>39204.8109</t>
  </si>
  <si>
    <t>36022.65711</t>
  </si>
  <si>
    <t>38474.37442</t>
  </si>
  <si>
    <t>30972.17811</t>
  </si>
  <si>
    <t>22631.21218</t>
  </si>
  <si>
    <t>37997.12522</t>
  </si>
  <si>
    <t>6026.62134</t>
  </si>
  <si>
    <t>29529.46564</t>
  </si>
  <si>
    <t>23899.06851</t>
  </si>
  <si>
    <t>20264.63074</t>
  </si>
  <si>
    <t>13580.12696</t>
  </si>
  <si>
    <t>34449.8607</t>
  </si>
  <si>
    <t>39131.20063</t>
  </si>
  <si>
    <t>6133.420745</t>
  </si>
  <si>
    <t>5751.897408</t>
  </si>
  <si>
    <t>31505.1461</t>
  </si>
  <si>
    <t>23044.73101</t>
  </si>
  <si>
    <t>19048.93554</t>
  </si>
  <si>
    <t>20180.84506</t>
  </si>
  <si>
    <t>29263.47461</t>
  </si>
  <si>
    <t>26532.6911</t>
  </si>
  <si>
    <t>6380.550049</t>
  </si>
  <si>
    <t>15634.67109</t>
  </si>
  <si>
    <t>28721.92392</t>
  </si>
  <si>
    <t>17808.04628</t>
  </si>
  <si>
    <t>13047.84606</t>
  </si>
  <si>
    <t>35622.37319</t>
  </si>
  <si>
    <t>25527.59568</t>
  </si>
  <si>
    <t>1265.049339</t>
  </si>
  <si>
    <t>10011.17193</t>
  </si>
  <si>
    <t>5470.619292</t>
  </si>
  <si>
    <t>5902.588748</t>
  </si>
  <si>
    <t>12488.67853</t>
  </si>
  <si>
    <t>5181.512506</t>
  </si>
  <si>
    <t>11108.32045</t>
  </si>
  <si>
    <t>44960.98778</t>
  </si>
  <si>
    <t>33254.51184</t>
  </si>
  <si>
    <t>22902.6694</t>
  </si>
  <si>
    <t>24229.2142</t>
  </si>
  <si>
    <t>7464.496233</t>
  </si>
  <si>
    <t>25538.86779</t>
  </si>
  <si>
    <t>16488.62506</t>
  </si>
  <si>
    <t>39625.37501</t>
  </si>
  <si>
    <t>19115.63023</t>
  </si>
  <si>
    <t>32466.94115</t>
  </si>
  <si>
    <t>69412.86557</t>
  </si>
  <si>
    <t>6446.488701</t>
  </si>
  <si>
    <t>16632.20538</t>
  </si>
  <si>
    <t>11557.15602</t>
  </si>
  <si>
    <t>42051.87319</t>
  </si>
  <si>
    <t>23777.33614</t>
  </si>
  <si>
    <t>23895.34187</t>
  </si>
  <si>
    <t>26286.53935</t>
  </si>
  <si>
    <t>35266.39866</t>
  </si>
  <si>
    <t>24704.015</t>
  </si>
  <si>
    <t>30303.5723</t>
  </si>
  <si>
    <t>4174.559814</t>
  </si>
  <si>
    <t>24107.39584</t>
  </si>
  <si>
    <t>50202.36732</t>
  </si>
  <si>
    <t>35117.72395</t>
  </si>
  <si>
    <t>34096.27261</t>
  </si>
  <si>
    <t>35450.92579</t>
  </si>
  <si>
    <t>3138.334932</t>
  </si>
  <si>
    <t>3601.234997</t>
  </si>
  <si>
    <t>28542.92257</t>
  </si>
  <si>
    <t>16994.8237</t>
  </si>
  <si>
    <t>23893.71069</t>
  </si>
  <si>
    <t>6782.026858</t>
  </si>
  <si>
    <t>17063.66564</t>
  </si>
  <si>
    <t>16828.1648</t>
  </si>
  <si>
    <t>11764.31871</t>
  </si>
  <si>
    <t>18443.47487</t>
  </si>
  <si>
    <t>1006.948013</t>
  </si>
  <si>
    <t>32742.0307</t>
  </si>
  <si>
    <t>27824.59042</t>
  </si>
  <si>
    <t>16814.0057</t>
  </si>
  <si>
    <t>32340.29434</t>
  </si>
  <si>
    <t>10903.50161</t>
  </si>
  <si>
    <t>19285.5371</t>
  </si>
  <si>
    <t>14184.57127</t>
  </si>
  <si>
    <t>58239.23277</t>
  </si>
  <si>
    <t>12673.05002</t>
  </si>
  <si>
    <t>30626.26258</t>
  </si>
  <si>
    <t>51102.5673</t>
  </si>
  <si>
    <t>61798.59998</t>
  </si>
  <si>
    <t>22943.23093</t>
  </si>
  <si>
    <t>21969.6021</t>
  </si>
  <si>
    <t>29616.74069</t>
  </si>
  <si>
    <t>34532.34775</t>
  </si>
  <si>
    <t>11201.23928</t>
  </si>
  <si>
    <t>8703.957139</t>
  </si>
  <si>
    <t>28414.18949</t>
  </si>
  <si>
    <t>4858.470772</t>
  </si>
  <si>
    <t>1845.924613</t>
  </si>
  <si>
    <t>6235.475701</t>
  </si>
  <si>
    <t>9335.371404</t>
  </si>
  <si>
    <t>20940.33075</t>
  </si>
  <si>
    <t>38238.68215</t>
  </si>
  <si>
    <t>5656.169281</t>
  </si>
  <si>
    <t>14537.02082</t>
  </si>
  <si>
    <t>14594.7948</t>
  </si>
  <si>
    <t>26161.53932</t>
  </si>
  <si>
    <t>19017.27532</t>
  </si>
  <si>
    <t>28292.0295</t>
  </si>
  <si>
    <t>13541.2343</t>
  </si>
  <si>
    <t>12435.73022</t>
  </si>
  <si>
    <t>17209.62958</t>
  </si>
  <si>
    <t>11345.659</t>
  </si>
  <si>
    <t>1891.57852</t>
  </si>
  <si>
    <t>50659.82754</t>
  </si>
  <si>
    <t>7333.165286</t>
  </si>
  <si>
    <t>10814.31742</t>
  </si>
  <si>
    <t>11996.85628</t>
  </si>
  <si>
    <t>21933.5767</t>
  </si>
  <si>
    <t>32859.18857</t>
  </si>
  <si>
    <t>11475.2093</t>
  </si>
  <si>
    <t>17706.82795</t>
  </si>
  <si>
    <t>2935.318976</t>
  </si>
  <si>
    <t>10666.56187</t>
  </si>
  <si>
    <t>6240.550573</t>
  </si>
  <si>
    <t>21379.70757</t>
  </si>
  <si>
    <t>2543.276575</t>
  </si>
  <si>
    <t>12602.89262</t>
  </si>
  <si>
    <t>8729.482295</t>
  </si>
  <si>
    <t>32394.22206</t>
  </si>
  <si>
    <t>16393.54447</t>
  </si>
  <si>
    <t>52881.77447</t>
  </si>
  <si>
    <t>36253.43873</t>
  </si>
  <si>
    <t>7865.923815</t>
  </si>
  <si>
    <t>16986.05057</t>
  </si>
  <si>
    <t>2904.139469</t>
  </si>
  <si>
    <t>25333.7183</t>
  </si>
  <si>
    <t>11812.54845</t>
  </si>
  <si>
    <t>23602.73704</t>
  </si>
  <si>
    <t>24010.59186</t>
  </si>
  <si>
    <t>8629.16064</t>
  </si>
  <si>
    <t>13823.19958</t>
  </si>
  <si>
    <t>5674.639121</t>
  </si>
  <si>
    <t>8658.384075</t>
  </si>
  <si>
    <t>16097.25688</t>
  </si>
  <si>
    <t>17823.17604</t>
  </si>
  <si>
    <t>38090.93843</t>
  </si>
  <si>
    <t>25144.71905</t>
  </si>
  <si>
    <t>38350.5159</t>
  </si>
  <si>
    <t>21073.76469</t>
  </si>
  <si>
    <t>38696.04867</t>
  </si>
  <si>
    <t>3730.1966</t>
  </si>
  <si>
    <t>18291.78999</t>
  </si>
  <si>
    <t>14356.96508</t>
  </si>
  <si>
    <t>10718.68497</t>
  </si>
  <si>
    <t>8368.124263</t>
  </si>
  <si>
    <t>9024.794019</t>
  </si>
  <si>
    <t>30242.53975</t>
  </si>
  <si>
    <t>47627.39236</t>
  </si>
  <si>
    <t>27456.89481</t>
  </si>
  <si>
    <t>3850.268466</t>
  </si>
  <si>
    <t>19888.71842</t>
  </si>
  <si>
    <t>18886.54058</t>
  </si>
  <si>
    <t>4724.842314</t>
  </si>
  <si>
    <t>17261.12829</t>
  </si>
  <si>
    <t>7716.555192</t>
  </si>
  <si>
    <t>39140.11921</t>
  </si>
  <si>
    <t>39359.03166</t>
  </si>
  <si>
    <t>26030.39322</t>
  </si>
  <si>
    <t>36023.62872</t>
  </si>
  <si>
    <t>31908.90892</t>
  </si>
  <si>
    <t>10154.06565</t>
  </si>
  <si>
    <t>22064.80992</t>
  </si>
  <si>
    <t>32550.28359</t>
  </si>
  <si>
    <t>21356.33743</t>
  </si>
  <si>
    <t>62443.05153</t>
  </si>
  <si>
    <t>31888.63021</t>
  </si>
  <si>
    <t>21701.19847</t>
  </si>
  <si>
    <t>25645.00494</t>
  </si>
  <si>
    <t>23513.44593</t>
  </si>
  <si>
    <t>12377.32397</t>
  </si>
  <si>
    <t>51656.89327</t>
  </si>
  <si>
    <t>10994.72743</t>
  </si>
  <si>
    <t>21749.20727</t>
  </si>
  <si>
    <t>34278.16165</t>
  </si>
  <si>
    <t>18991.81051</t>
  </si>
  <si>
    <t>14945.14663</t>
  </si>
  <si>
    <t>14747.53785</t>
  </si>
  <si>
    <t>27684.61321</t>
  </si>
  <si>
    <t>29933.5585</t>
  </si>
  <si>
    <t>58644.05522</t>
  </si>
  <si>
    <t>8466.5824</t>
  </si>
  <si>
    <t>19425.69207</t>
  </si>
  <si>
    <t>11104.16416</t>
  </si>
  <si>
    <t>27131.47872</t>
  </si>
  <si>
    <t>37505.06223</t>
  </si>
  <si>
    <t>9506.706242</t>
  </si>
  <si>
    <t>8288.508168</t>
  </si>
  <si>
    <t>15375.93658</t>
  </si>
  <si>
    <t>3701.175275</t>
  </si>
  <si>
    <t>15353.74353</t>
  </si>
  <si>
    <t>19716.4711</t>
  </si>
  <si>
    <t>20569.87074</t>
  </si>
  <si>
    <t>15480.49193</t>
  </si>
  <si>
    <t>1930.835025</t>
  </si>
  <si>
    <t>13985.087</t>
  </si>
  <si>
    <t>32257.85639</t>
  </si>
  <si>
    <t>39518.39909</t>
  </si>
  <si>
    <t>2933.085443</t>
  </si>
  <si>
    <t>23767.26577</t>
  </si>
  <si>
    <t>12988.87851</t>
  </si>
  <si>
    <t>30556.12665</t>
  </si>
  <si>
    <t>2993.269308</t>
  </si>
  <si>
    <t>27751.37432</t>
  </si>
  <si>
    <t>14311.7119</t>
  </si>
  <si>
    <t>70989.23376</t>
  </si>
  <si>
    <t>14515.96678</t>
  </si>
  <si>
    <t>22682.70717</t>
  </si>
  <si>
    <t>4909.592197</t>
  </si>
  <si>
    <t>15214.58839</t>
  </si>
  <si>
    <t>10437.24885</t>
  </si>
  <si>
    <t>24589.9089</t>
  </si>
  <si>
    <t>50024.42179</t>
  </si>
  <si>
    <t>14775.48813</t>
  </si>
  <si>
    <t>2213.002504</t>
  </si>
  <si>
    <t>23882.75876</t>
  </si>
  <si>
    <t>33389.32471</t>
  </si>
  <si>
    <t>11690.03679</t>
  </si>
  <si>
    <t>19130.67188</t>
  </si>
  <si>
    <t>23737.52832</t>
  </si>
  <si>
    <t>4812.76214</t>
  </si>
  <si>
    <t>16071.30777</t>
  </si>
  <si>
    <t>32222.50717</t>
  </si>
  <si>
    <t>29474.05496</t>
  </si>
  <si>
    <t>25843.1424</t>
  </si>
  <si>
    <t>45863.9215</t>
  </si>
  <si>
    <t>38223.13433</t>
  </si>
  <si>
    <t>41727.74007</t>
  </si>
  <si>
    <t>34602.06042</t>
  </si>
  <si>
    <t>65130.81019</t>
  </si>
  <si>
    <t>8315.621735</t>
  </si>
  <si>
    <t>29689.96756</t>
  </si>
  <si>
    <t>57345.39496</t>
  </si>
  <si>
    <t>69427.00771</t>
  </si>
  <si>
    <t>33874.97779</t>
  </si>
  <si>
    <t>1733.277476</t>
  </si>
  <si>
    <t>11829.62545</t>
  </si>
  <si>
    <t>33144.70709</t>
  </si>
  <si>
    <t>57333.89322</t>
  </si>
  <si>
    <t>14106.20131</t>
  </si>
  <si>
    <t>1761.602385</t>
  </si>
  <si>
    <t>22885.86248</t>
  </si>
  <si>
    <t>3555.42011</t>
  </si>
  <si>
    <t>7638.129205</t>
  </si>
  <si>
    <t>24022.81164</t>
  </si>
  <si>
    <t>39774.364</t>
  </si>
  <si>
    <t>5666.605545</t>
  </si>
  <si>
    <t>52255.12665</t>
  </si>
  <si>
    <t>1705.468862</t>
  </si>
  <si>
    <t>31223.19526</t>
  </si>
  <si>
    <t>40453.89289</t>
  </si>
  <si>
    <t>15946.78905</t>
  </si>
  <si>
    <t>9355.573664</t>
  </si>
  <si>
    <t>42132.652</t>
  </si>
  <si>
    <t>33493.48243</t>
  </si>
  <si>
    <t>21647.18997</t>
  </si>
  <si>
    <t>56659.2541</t>
  </si>
  <si>
    <t>23874.35817</t>
  </si>
  <si>
    <t>29544.60012</t>
  </si>
  <si>
    <t>27277.72245</t>
  </si>
  <si>
    <t>17460.9568</t>
  </si>
  <si>
    <t>7147.075063</t>
  </si>
  <si>
    <t>31874.49726</t>
  </si>
  <si>
    <t>74662.02976</t>
  </si>
  <si>
    <t>20879.60925</t>
  </si>
  <si>
    <t>20723.29282</t>
  </si>
  <si>
    <t>6914.560242</t>
  </si>
  <si>
    <t>31428.90353</t>
  </si>
  <si>
    <t>4736.083218</t>
  </si>
  <si>
    <t>13411.93114</t>
  </si>
  <si>
    <t>23839.56432</t>
  </si>
  <si>
    <t>8483.149957</t>
  </si>
  <si>
    <t>46370.71324</t>
  </si>
  <si>
    <t>70531.19569</t>
  </si>
  <si>
    <t>44480.20288</t>
  </si>
  <si>
    <t>18208.80642</t>
  </si>
  <si>
    <t>30033.50024</t>
  </si>
  <si>
    <t>24330.45283</t>
  </si>
  <si>
    <t>18487.2874</t>
  </si>
  <si>
    <t>25190.42172</t>
  </si>
  <si>
    <t>10670.44183</t>
  </si>
  <si>
    <t>19032.91828</t>
  </si>
  <si>
    <t>23657.17291</t>
  </si>
  <si>
    <t>40321.46431</t>
  </si>
  <si>
    <t>22603.49102</t>
  </si>
  <si>
    <t>29972.03846</t>
  </si>
  <si>
    <t>20190.92982</t>
  </si>
  <si>
    <t>20385.65287</t>
  </si>
  <si>
    <t>20598.76201</t>
  </si>
  <si>
    <t>22342.01564</t>
  </si>
  <si>
    <t>34593.86949</t>
  </si>
  <si>
    <t>11237.64763</t>
  </si>
  <si>
    <t>18424.8544</t>
  </si>
  <si>
    <t>55905.54568</t>
  </si>
  <si>
    <t>33991.56347</t>
  </si>
  <si>
    <t>25928.92422</t>
  </si>
  <si>
    <t>46494.21105</t>
  </si>
  <si>
    <t>14058.2292</t>
  </si>
  <si>
    <t>10259.99508</t>
  </si>
  <si>
    <t>33643.01506</t>
  </si>
  <si>
    <t>7708.024872</t>
  </si>
  <si>
    <t>35597.52815</t>
  </si>
  <si>
    <t>24987.80015</t>
  </si>
  <si>
    <t>38346.78588</t>
  </si>
  <si>
    <t>21821.37616</t>
  </si>
  <si>
    <t>28510.95121</t>
  </si>
  <si>
    <t>16968.22617</t>
  </si>
  <si>
    <t>29116.65418</t>
  </si>
  <si>
    <t>34116.1209</t>
  </si>
  <si>
    <t>11601.51196</t>
  </si>
  <si>
    <t>24261.41057</t>
  </si>
  <si>
    <t>15133.70329</t>
  </si>
  <si>
    <t>49285.52636</t>
  </si>
  <si>
    <t>77337.54285</t>
  </si>
  <si>
    <t>17296.24278</t>
  </si>
  <si>
    <t>33826.58922</t>
  </si>
  <si>
    <t>25188.48464</t>
  </si>
  <si>
    <t>18555.16336</t>
  </si>
  <si>
    <t>16554.36014</t>
  </si>
  <si>
    <t>11902.64975</t>
  </si>
  <si>
    <t>36937.45305</t>
  </si>
  <si>
    <t>17563.67952</t>
  </si>
  <si>
    <t>7084.335854</t>
  </si>
  <si>
    <t>27437.77256</t>
  </si>
  <si>
    <t>60374.24805</t>
  </si>
  <si>
    <t>34543.85192</t>
  </si>
  <si>
    <t>20035.45497</t>
  </si>
  <si>
    <t>6119.287286</t>
  </si>
  <si>
    <t>5369.045663</t>
  </si>
  <si>
    <t>17122.76441</t>
  </si>
  <si>
    <t>5996.800003</t>
  </si>
  <si>
    <t>13088.78462</t>
  </si>
  <si>
    <t>19430.72722</t>
  </si>
  <si>
    <t>34522.77654</t>
  </si>
  <si>
    <t>46628.71208</t>
  </si>
  <si>
    <t>29731.6093</t>
  </si>
  <si>
    <t>1850.714892</t>
  </si>
  <si>
    <t>11468.16153</t>
  </si>
  <si>
    <t>9315.143329</t>
  </si>
  <si>
    <t>20461.33298</t>
  </si>
  <si>
    <t>35683.27277</t>
  </si>
  <si>
    <t>59580.80746</t>
  </si>
  <si>
    <t>51453.79893</t>
  </si>
  <si>
    <t>24246.40866</t>
  </si>
  <si>
    <t>31984.33144</t>
  </si>
  <si>
    <t>28340.70883</t>
  </si>
  <si>
    <t>5487.031599</t>
  </si>
  <si>
    <t>35270.2087</t>
  </si>
  <si>
    <t>12740.89353</t>
  </si>
  <si>
    <t>35849.4793</t>
  </si>
  <si>
    <t>4351.290581</t>
  </si>
  <si>
    <t>31156.98798</t>
  </si>
  <si>
    <t>12532.63717</t>
  </si>
  <si>
    <t>2547.931902</t>
  </si>
  <si>
    <t>23490.27785</t>
  </si>
  <si>
    <t>33715.01318</t>
  </si>
  <si>
    <t>24127.25338</t>
  </si>
  <si>
    <t>6896.871019</t>
  </si>
  <si>
    <t>23665.80957</t>
  </si>
  <si>
    <t>25552.03957</t>
  </si>
  <si>
    <t>28993.17322</t>
  </si>
  <si>
    <t>9652.105369</t>
  </si>
  <si>
    <t>5091.284766</t>
  </si>
  <si>
    <t>19100.80343</t>
  </si>
  <si>
    <t>8255.946543</t>
  </si>
  <si>
    <t>24396.5798</t>
  </si>
  <si>
    <t>18169.56444</t>
  </si>
  <si>
    <t>23184.24268</t>
  </si>
  <si>
    <t>33730.42248</t>
  </si>
  <si>
    <t>1552.603401</t>
  </si>
  <si>
    <t>25183.67875</t>
  </si>
  <si>
    <t>3826.917882</t>
  </si>
  <si>
    <t>65167.40426</t>
  </si>
  <si>
    <t>16395.20079</t>
  </si>
  <si>
    <t>3242.985153</t>
  </si>
  <si>
    <t>1253.529387</t>
  </si>
  <si>
    <t>42677.45785</t>
  </si>
  <si>
    <t>7838.75203</t>
  </si>
  <si>
    <t>17000.35835</t>
  </si>
  <si>
    <t>19795.98906</t>
  </si>
  <si>
    <t>12323.46718</t>
  </si>
  <si>
    <t>19088.28276</t>
  </si>
  <si>
    <t>31112.20645</t>
  </si>
  <si>
    <t>13114.12306</t>
  </si>
  <si>
    <t>42523.78145</t>
  </si>
  <si>
    <t>11852.99996</t>
  </si>
  <si>
    <t>15265.03497</t>
  </si>
  <si>
    <t>7165.689443</t>
  </si>
  <si>
    <t>49987.67288</t>
  </si>
  <si>
    <t>18752.20995</t>
  </si>
  <si>
    <t>74004.6206</t>
  </si>
  <si>
    <t>44297.80987</t>
  </si>
  <si>
    <t>15038.0733</t>
  </si>
  <si>
    <t>24159.32418</t>
  </si>
  <si>
    <t>4707.5544</t>
  </si>
  <si>
    <t>19413.80646</t>
  </si>
  <si>
    <t>18296.33342</t>
  </si>
  <si>
    <t>24397.98631</t>
  </si>
  <si>
    <t>19207.45093</t>
  </si>
  <si>
    <t>4223.052591</t>
  </si>
  <si>
    <t>5177.95297</t>
  </si>
  <si>
    <t>37768.63376</t>
  </si>
  <si>
    <t>10552.39792</t>
  </si>
  <si>
    <t>0+</t>
  </si>
  <si>
    <t>7428.407036</t>
  </si>
  <si>
    <t>20673.84507</t>
  </si>
  <si>
    <t>21356.3574</t>
  </si>
  <si>
    <t>24334.07669</t>
  </si>
  <si>
    <t>4849.908216</t>
  </si>
  <si>
    <t>14845.80164</t>
  </si>
  <si>
    <t>2331.412867</t>
  </si>
  <si>
    <t>28315.91042</t>
  </si>
  <si>
    <t>25327.21764</t>
  </si>
  <si>
    <t>23737.08566</t>
  </si>
  <si>
    <t>56115.75053</t>
  </si>
  <si>
    <t>5307.985867</t>
  </si>
  <si>
    <t>8135.211804</t>
  </si>
  <si>
    <t>4850.839364</t>
  </si>
  <si>
    <t>75401.60512</t>
  </si>
  <si>
    <t>11310.84637</t>
  </si>
  <si>
    <t>6944.727125</t>
  </si>
  <si>
    <t>7712.798906</t>
  </si>
  <si>
    <t>46598.04947</t>
  </si>
  <si>
    <t>22118.48391</t>
  </si>
  <si>
    <t>29783.15161</t>
  </si>
  <si>
    <t>5010.95037</t>
  </si>
  <si>
    <t>18713.72824</t>
  </si>
  <si>
    <t>30180.94541</t>
  </si>
  <si>
    <t>35895.36738</t>
  </si>
  <si>
    <t>3998.064188</t>
  </si>
  <si>
    <t>23066.61586</t>
  </si>
  <si>
    <t>65180.50077</t>
  </si>
  <si>
    <t>37303.8174</t>
  </si>
  <si>
    <t>14204.75565</t>
  </si>
  <si>
    <t>1172.562047</t>
  </si>
  <si>
    <t>29745.47301</t>
  </si>
  <si>
    <t>21981.3774</t>
  </si>
  <si>
    <t>6745.946013</t>
  </si>
  <si>
    <t>13960.15471</t>
  </si>
  <si>
    <t>10451.69543</t>
  </si>
  <si>
    <t>28835.57399</t>
  </si>
  <si>
    <t>39002.50323</t>
  </si>
  <si>
    <t>7213.201081</t>
  </si>
  <si>
    <t>5807.409526</t>
  </si>
  <si>
    <t>8665.394237</t>
  </si>
  <si>
    <t>11755.51888</t>
  </si>
  <si>
    <t>19803.42004</t>
  </si>
  <si>
    <t>4796.57399</t>
  </si>
  <si>
    <t>39647.36232</t>
  </si>
  <si>
    <t>20189.07581</t>
  </si>
  <si>
    <t>29779.17269</t>
  </si>
  <si>
    <t>Distribution of medical segment by patient demography</t>
  </si>
  <si>
    <t>Distribution of medical condition as per group for Female</t>
  </si>
  <si>
    <t>Distribution of medical condition as per group for Male</t>
  </si>
  <si>
    <t>2. Hypertension is more prominent in male as compared to female</t>
  </si>
  <si>
    <t>1. cancer and obesity is highest in middle age group female</t>
  </si>
  <si>
    <t>1. Asthama is more prominent in young age group irrespective of the gender</t>
  </si>
  <si>
    <t xml:space="preserve">3. Cancer and Arthritis increases with age </t>
  </si>
  <si>
    <t>1. Hypertension, Diabetes and obesity is highest in the middle age group</t>
  </si>
  <si>
    <t>4. Diabetes is more prominent in female</t>
  </si>
  <si>
    <t>Distribution of medical condition per blood type</t>
  </si>
  <si>
    <t>1. There is no relationship between blood group and medical condition</t>
  </si>
  <si>
    <t>Distribution of admission type as per the medical condition</t>
  </si>
  <si>
    <t>1. Demographic Study of Medical Condition</t>
  </si>
  <si>
    <t>2. Admission Type Analysis Based on Demographic Findings</t>
  </si>
  <si>
    <t>No relationship identified</t>
  </si>
  <si>
    <t>Billing amount per admission type</t>
  </si>
  <si>
    <t>3. Cost Analysis Based on Admission Type</t>
  </si>
  <si>
    <t>Totl bill</t>
  </si>
  <si>
    <t>No of admission</t>
  </si>
  <si>
    <t>Average bill</t>
  </si>
  <si>
    <t>Max of Days in Hospital</t>
  </si>
  <si>
    <t>Min of Days in Hospital2</t>
  </si>
  <si>
    <t>Average of Days in Hospital2</t>
  </si>
  <si>
    <t># day in hospital</t>
  </si>
  <si>
    <t>Recommendation with patients on how they can better optimize their cost findings</t>
  </si>
  <si>
    <t>1. Emergency and urgent will incur higher cost due to higher no of days in hospital</t>
  </si>
  <si>
    <t>Actionable insights</t>
  </si>
  <si>
    <t>Emergency and urgent Admission type patients are more likely to spent more days in hospital so it is not advisable to</t>
  </si>
  <si>
    <t>Regular checkups so doesn't lead to urgent/emergency admission</t>
  </si>
  <si>
    <t>Do not delay the diagnosis or treatment to avoid paying more hospital bills</t>
  </si>
  <si>
    <t>2 Higher the age more diseases - Age related issues</t>
  </si>
  <si>
    <t>3 Certain type of medical conditions would result in emergency and urgent Admission type.which will eventually increase cost</t>
  </si>
  <si>
    <t>Doing yoga, meditation, Quit smoking, follow healthy diet</t>
  </si>
  <si>
    <t>4.certain medical conditions are covered better with some insurance company</t>
  </si>
  <si>
    <t>1. For cancer opt for cigna or Bluecross as the claim % is higher</t>
  </si>
  <si>
    <t>2. Hypertension is more prominent in middle aged man and so they should opt for Anthena and Blue cross insurance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</si>
</sst>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8"/>
      <color rgb="FF131619"/>
      <name val="Arial"/>
      <family val="2"/>
    </font>
  </fonts>
  <fills count="5">
    <fill>
      <patternFill patternType="none"/>
    </fill>
    <fill>
      <patternFill patternType="gray125"/>
    </fill>
    <fill>
      <patternFill patternType="solid">
        <fgColor theme="9" tint="0.79998168889431442"/>
        <bgColor theme="9" tint="0.79998168889431442"/>
      </patternFill>
    </fill>
    <fill>
      <patternFill patternType="solid">
        <fgColor rgb="FF00B0F0"/>
        <bgColor indexed="64"/>
      </patternFill>
    </fill>
    <fill>
      <patternFill patternType="solid">
        <fgColor theme="2"/>
        <bgColor indexed="64"/>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4">
    <xf numFmtId="0" fontId="0" fillId="0" borderId="0" xfId="0"/>
    <xf numFmtId="0" fontId="0" fillId="0" borderId="0" xfId="0" applyNumberFormat="1"/>
    <xf numFmtId="14" fontId="0" fillId="0" borderId="0" xfId="0" applyNumberFormat="1"/>
    <xf numFmtId="2" fontId="0" fillId="0" borderId="0" xfId="0" applyNumberFormat="1"/>
    <xf numFmtId="0" fontId="0" fillId="2" borderId="1" xfId="0" applyNumberFormat="1" applyFont="1" applyFill="1" applyBorder="1"/>
    <xf numFmtId="0" fontId="0" fillId="3"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4" borderId="0" xfId="0" applyFill="1"/>
    <xf numFmtId="0" fontId="1" fillId="0" borderId="0" xfId="0" applyFont="1"/>
    <xf numFmtId="0" fontId="2" fillId="0" borderId="0" xfId="0" applyFont="1" applyAlignment="1">
      <alignment vertical="center" wrapText="1"/>
    </xf>
    <xf numFmtId="1" fontId="0" fillId="0" borderId="0" xfId="0" applyNumberFormat="1"/>
    <xf numFmtId="0" fontId="0" fillId="0" borderId="0" xfId="0" applyAlignment="1">
      <alignment wrapText="1"/>
    </xf>
  </cellXfs>
  <cellStyles count="1">
    <cellStyle name="Normal" xfId="0" builtinId="0"/>
  </cellStyles>
  <dxfs count="37">
    <dxf>
      <numFmt numFmtId="2" formatCode="0.00"/>
    </dxf>
    <dxf>
      <numFmt numFmtId="1" formatCode="0"/>
    </dxf>
    <dxf>
      <numFmt numFmtId="170" formatCode="0.0"/>
    </dxf>
    <dxf>
      <numFmt numFmtId="2" formatCode="0.00"/>
    </dxf>
    <dxf>
      <numFmt numFmtId="1" formatCode="0"/>
    </dxf>
    <dxf>
      <numFmt numFmtId="170" formatCode="0.0"/>
    </dxf>
    <dxf>
      <numFmt numFmtId="2" formatCode="0.00"/>
    </dxf>
    <dxf>
      <numFmt numFmtId="169" formatCode="0.000"/>
    </dxf>
    <dxf>
      <numFmt numFmtId="168" formatCode="0.0000"/>
    </dxf>
    <dxf>
      <numFmt numFmtId="1" formatCode="0"/>
    </dxf>
    <dxf>
      <numFmt numFmtId="1" formatCode="0"/>
    </dxf>
    <dxf>
      <numFmt numFmtId="170" formatCode="0.0"/>
    </dxf>
    <dxf>
      <numFmt numFmtId="1" formatCode="0"/>
    </dxf>
    <dxf>
      <numFmt numFmtId="2" formatCode="0.00"/>
    </dxf>
    <dxf>
      <numFmt numFmtId="169" formatCode="0.000"/>
    </dxf>
    <dxf>
      <numFmt numFmtId="168" formatCode="0.0000"/>
    </dxf>
    <dxf>
      <numFmt numFmtId="167" formatCode="0.00000"/>
    </dxf>
    <dxf>
      <numFmt numFmtId="166" formatCode="0.000000"/>
    </dxf>
    <dxf>
      <numFmt numFmtId="165" formatCode="0.0000000"/>
    </dxf>
    <dxf>
      <numFmt numFmtId="164" formatCode="0.00000000"/>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2" formatCode="0.0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healthcare project.xlsx]Demographic Study of Medical Co!PivotTable8</c:name>
    <c:fmtId val="3"/>
  </c:pivotSource>
  <c:chart>
    <c:title>
      <c:tx>
        <c:strRef>
          <c:f>'Demographic Study of Medical Co'!$A$3</c:f>
          <c:strCache>
            <c:ptCount val="1"/>
            <c:pt idx="0">
              <c:v>Distribution of medical segment by patient demography</c:v>
            </c:pt>
          </c:strCache>
        </c:strRef>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'Demographic Study of Medical Co'!$A$3</c:f>
              <c:strCache>
                <c:ptCount val="1"/>
                <c:pt idx="0">
                  <c:v>Arthritis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'Demographic Study of Medical Co'!$A$3</c:f>
              <c:multiLvlStrCache>
                <c:ptCount val="6"/>
                <c:lvl>
                  <c:pt idx="0">
                    <c:v>Senior</c:v>
                  </c:pt>
                  <c:pt idx="1">
                    <c:v>Young</c:v>
                  </c:pt>
                  <c:pt idx="2">
                    <c:v>Middle</c:v>
                  </c:pt>
                  <c:pt idx="3">
                    <c:v>Senior</c:v>
                  </c:pt>
                  <c:pt idx="4">
                    <c:v>Young</c:v>
                  </c:pt>
                  <c:pt idx="5">
                    <c:v>Middle</c:v>
                  </c:pt>
                </c:lvl>
                <c:lvl>
                  <c:pt idx="0">
                    <c:v>Female</c:v>
                  </c:pt>
                  <c:pt idx="3">
                    <c:v>Male</c:v>
                  </c:pt>
                </c:lvl>
              </c:multiLvlStrCache>
            </c:multiLvlStrRef>
          </c:cat>
          <c:val>
            <c:numRef>
              <c:f>'Demographic Study of Medical Co'!$A$3</c:f>
              <c:numCache>
                <c:formatCode>General</c:formatCode>
                <c:ptCount val="6"/>
                <c:pt idx="0">
                  <c:v>372</c:v>
                </c:pt>
                <c:pt idx="1">
                  <c:v>148</c:v>
                </c:pt>
                <c:pt idx="2">
                  <c:v>301</c:v>
                </c:pt>
                <c:pt idx="3">
                  <c:v>356</c:v>
                </c:pt>
                <c:pt idx="4">
                  <c:v>152</c:v>
                </c:pt>
                <c:pt idx="5">
                  <c:v>258</c:v>
                </c:pt>
              </c:numCache>
            </c:numRef>
          </c:val>
          <c:extLst>
            <c:ext xmlns:c16="http://schemas.microsoft.com/office/drawing/2014/chart" uri="{C3380CC4-5D6E-409C-BE32-E72D297353CC}">
              <c16:uniqueId val="{00000000-1F54-41E8-ADA8-510523D8F396}"/>
            </c:ext>
          </c:extLst>
        </c:ser>
        <c:ser>
          <c:idx val="1"/>
          <c:order val="1"/>
          <c:tx>
            <c:strRef>
              <c:f>'Demographic Study of Medical Co'!$A$3</c:f>
              <c:strCache>
                <c:ptCount val="1"/>
                <c:pt idx="0">
                  <c:v>Asthma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'Demographic Study of Medical Co'!$A$3</c:f>
              <c:multiLvlStrCache>
                <c:ptCount val="6"/>
                <c:lvl>
                  <c:pt idx="0">
                    <c:v>Senior</c:v>
                  </c:pt>
                  <c:pt idx="1">
                    <c:v>Young</c:v>
                  </c:pt>
                  <c:pt idx="2">
                    <c:v>Middle</c:v>
                  </c:pt>
                  <c:pt idx="3">
                    <c:v>Senior</c:v>
                  </c:pt>
                  <c:pt idx="4">
                    <c:v>Young</c:v>
                  </c:pt>
                  <c:pt idx="5">
                    <c:v>Middle</c:v>
                  </c:pt>
                </c:lvl>
                <c:lvl>
                  <c:pt idx="0">
                    <c:v>Female</c:v>
                  </c:pt>
                  <c:pt idx="3">
                    <c:v>Male</c:v>
                  </c:pt>
                </c:lvl>
              </c:multiLvlStrCache>
            </c:multiLvlStrRef>
          </c:cat>
          <c:val>
            <c:numRef>
              <c:f>'Demographic Study of Medical Co'!$A$3</c:f>
              <c:numCache>
                <c:formatCode>General</c:formatCode>
                <c:ptCount val="6"/>
                <c:pt idx="0">
                  <c:v>227</c:v>
                </c:pt>
                <c:pt idx="1">
                  <c:v>336</c:v>
                </c:pt>
                <c:pt idx="2">
                  <c:v>179</c:v>
                </c:pt>
                <c:pt idx="3">
                  <c:v>212</c:v>
                </c:pt>
                <c:pt idx="4">
                  <c:v>344</c:v>
                </c:pt>
                <c:pt idx="5">
                  <c:v>252</c:v>
                </c:pt>
              </c:numCache>
            </c:numRef>
          </c:val>
          <c:extLst>
            <c:ext xmlns:c16="http://schemas.microsoft.com/office/drawing/2014/chart" uri="{C3380CC4-5D6E-409C-BE32-E72D297353CC}">
              <c16:uniqueId val="{00000001-1F54-41E8-ADA8-510523D8F396}"/>
            </c:ext>
          </c:extLst>
        </c:ser>
        <c:ser>
          <c:idx val="2"/>
          <c:order val="2"/>
          <c:tx>
            <c:strRef>
              <c:f>'Demographic Study of Medical Co'!$A$3</c:f>
              <c:strCache>
                <c:ptCount val="1"/>
                <c:pt idx="0">
                  <c:v>Cancer</c:v>
                </c:pt>
              </c:strCache>
            </c:strRef>
          </c:tx>
          <c:spPr>
            <a:solidFill>
              <a:schemeClr val="accent4">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'Demographic Study of Medical Co'!$A$3</c:f>
              <c:multiLvlStrCache>
                <c:ptCount val="6"/>
                <c:lvl>
                  <c:pt idx="0">
                    <c:v>Senior</c:v>
                  </c:pt>
                  <c:pt idx="1">
                    <c:v>Young</c:v>
                  </c:pt>
                  <c:pt idx="2">
                    <c:v>Middle</c:v>
                  </c:pt>
                  <c:pt idx="3">
                    <c:v>Senior</c:v>
                  </c:pt>
                  <c:pt idx="4">
                    <c:v>Young</c:v>
                  </c:pt>
                  <c:pt idx="5">
                    <c:v>Middle</c:v>
                  </c:pt>
                </c:lvl>
                <c:lvl>
                  <c:pt idx="0">
                    <c:v>Female</c:v>
                  </c:pt>
                  <c:pt idx="3">
                    <c:v>Male</c:v>
                  </c:pt>
                </c:lvl>
              </c:multiLvlStrCache>
            </c:multiLvlStrRef>
          </c:cat>
          <c:val>
            <c:numRef>
              <c:f>'Demographic Study of Medical Co'!$A$3</c:f>
              <c:numCache>
                <c:formatCode>General</c:formatCode>
                <c:ptCount val="6"/>
                <c:pt idx="0">
                  <c:v>309</c:v>
                </c:pt>
                <c:pt idx="1">
                  <c:v>173</c:v>
                </c:pt>
                <c:pt idx="2">
                  <c:v>354</c:v>
                </c:pt>
                <c:pt idx="3">
                  <c:v>376</c:v>
                </c:pt>
                <c:pt idx="4">
                  <c:v>169</c:v>
                </c:pt>
                <c:pt idx="5">
                  <c:v>266</c:v>
                </c:pt>
              </c:numCache>
            </c:numRef>
          </c:val>
          <c:extLst>
            <c:ext xmlns:c16="http://schemas.microsoft.com/office/drawing/2014/chart" uri="{C3380CC4-5D6E-409C-BE32-E72D297353CC}">
              <c16:uniqueId val="{00000002-1F54-41E8-ADA8-510523D8F396}"/>
            </c:ext>
          </c:extLst>
        </c:ser>
        <c:ser>
          <c:idx val="3"/>
          <c:order val="3"/>
          <c:tx>
            <c:strRef>
              <c:f>'Demographic Study of Medical Co'!$A$3</c:f>
              <c:strCache>
                <c:ptCount val="1"/>
                <c:pt idx="0">
                  <c:v>Diabetes</c:v>
                </c:pt>
              </c:strCache>
            </c:strRef>
          </c:tx>
          <c:spPr>
            <a:solidFill>
              <a:srgbClr val="7030A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'Demographic Study of Medical Co'!$A$3</c:f>
              <c:multiLvlStrCache>
                <c:ptCount val="6"/>
                <c:lvl>
                  <c:pt idx="0">
                    <c:v>Senior</c:v>
                  </c:pt>
                  <c:pt idx="1">
                    <c:v>Young</c:v>
                  </c:pt>
                  <c:pt idx="2">
                    <c:v>Middle</c:v>
                  </c:pt>
                  <c:pt idx="3">
                    <c:v>Senior</c:v>
                  </c:pt>
                  <c:pt idx="4">
                    <c:v>Young</c:v>
                  </c:pt>
                  <c:pt idx="5">
                    <c:v>Middle</c:v>
                  </c:pt>
                </c:lvl>
                <c:lvl>
                  <c:pt idx="0">
                    <c:v>Female</c:v>
                  </c:pt>
                  <c:pt idx="3">
                    <c:v>Male</c:v>
                  </c:pt>
                </c:lvl>
              </c:multiLvlStrCache>
            </c:multiLvlStrRef>
          </c:cat>
          <c:val>
            <c:numRef>
              <c:f>'Demographic Study of Medical Co'!$A$3</c:f>
              <c:numCache>
                <c:formatCode>General</c:formatCode>
                <c:ptCount val="6"/>
                <c:pt idx="0">
                  <c:v>323</c:v>
                </c:pt>
                <c:pt idx="1">
                  <c:v>217</c:v>
                </c:pt>
                <c:pt idx="2">
                  <c:v>285</c:v>
                </c:pt>
                <c:pt idx="3">
                  <c:v>205</c:v>
                </c:pt>
                <c:pt idx="4">
                  <c:v>143</c:v>
                </c:pt>
                <c:pt idx="5">
                  <c:v>261</c:v>
                </c:pt>
              </c:numCache>
            </c:numRef>
          </c:val>
          <c:extLst>
            <c:ext xmlns:c16="http://schemas.microsoft.com/office/drawing/2014/chart" uri="{C3380CC4-5D6E-409C-BE32-E72D297353CC}">
              <c16:uniqueId val="{00000003-1F54-41E8-ADA8-510523D8F396}"/>
            </c:ext>
          </c:extLst>
        </c:ser>
        <c:ser>
          <c:idx val="4"/>
          <c:order val="4"/>
          <c:tx>
            <c:strRef>
              <c:f>'Demographic Study of Medical Co'!$A$3</c:f>
              <c:strCache>
                <c:ptCount val="1"/>
                <c:pt idx="0">
                  <c:v>Hypertension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'Demographic Study of Medical Co'!$A$3</c:f>
              <c:multiLvlStrCache>
                <c:ptCount val="6"/>
                <c:lvl>
                  <c:pt idx="0">
                    <c:v>Senior</c:v>
                  </c:pt>
                  <c:pt idx="1">
                    <c:v>Young</c:v>
                  </c:pt>
                  <c:pt idx="2">
                    <c:v>Middle</c:v>
                  </c:pt>
                  <c:pt idx="3">
                    <c:v>Senior</c:v>
                  </c:pt>
                  <c:pt idx="4">
                    <c:v>Young</c:v>
                  </c:pt>
                  <c:pt idx="5">
                    <c:v>Middle</c:v>
                  </c:pt>
                </c:lvl>
                <c:lvl>
                  <c:pt idx="0">
                    <c:v>Female</c:v>
                  </c:pt>
                  <c:pt idx="3">
                    <c:v>Male</c:v>
                  </c:pt>
                </c:lvl>
              </c:multiLvlStrCache>
            </c:multiLvlStrRef>
          </c:cat>
          <c:val>
            <c:numRef>
              <c:f>'Demographic Study of Medical Co'!$A$3</c:f>
              <c:numCache>
                <c:formatCode>General</c:formatCode>
                <c:ptCount val="6"/>
                <c:pt idx="0">
                  <c:v>313</c:v>
                </c:pt>
                <c:pt idx="1">
                  <c:v>237</c:v>
                </c:pt>
                <c:pt idx="2">
                  <c:v>286</c:v>
                </c:pt>
                <c:pt idx="3">
                  <c:v>469</c:v>
                </c:pt>
                <c:pt idx="4">
                  <c:v>303</c:v>
                </c:pt>
                <c:pt idx="5">
                  <c:v>547</c:v>
                </c:pt>
              </c:numCache>
            </c:numRef>
          </c:val>
          <c:extLst>
            <c:ext xmlns:c16="http://schemas.microsoft.com/office/drawing/2014/chart" uri="{C3380CC4-5D6E-409C-BE32-E72D297353CC}">
              <c16:uniqueId val="{00000004-1F54-41E8-ADA8-510523D8F396}"/>
            </c:ext>
          </c:extLst>
        </c:ser>
        <c:ser>
          <c:idx val="5"/>
          <c:order val="5"/>
          <c:tx>
            <c:strRef>
              <c:f>'Demographic Study of Medical Co'!$A$3</c:f>
              <c:strCache>
                <c:ptCount val="1"/>
                <c:pt idx="0">
                  <c:v>Obesity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'Demographic Study of Medical Co'!$A$3</c:f>
              <c:multiLvlStrCache>
                <c:ptCount val="6"/>
                <c:lvl>
                  <c:pt idx="0">
                    <c:v>Senior</c:v>
                  </c:pt>
                  <c:pt idx="1">
                    <c:v>Young</c:v>
                  </c:pt>
                  <c:pt idx="2">
                    <c:v>Middle</c:v>
                  </c:pt>
                  <c:pt idx="3">
                    <c:v>Senior</c:v>
                  </c:pt>
                  <c:pt idx="4">
                    <c:v>Young</c:v>
                  </c:pt>
                  <c:pt idx="5">
                    <c:v>Middle</c:v>
                  </c:pt>
                </c:lvl>
                <c:lvl>
                  <c:pt idx="0">
                    <c:v>Female</c:v>
                  </c:pt>
                  <c:pt idx="3">
                    <c:v>Male</c:v>
                  </c:pt>
                </c:lvl>
              </c:multiLvlStrCache>
            </c:multiLvlStrRef>
          </c:cat>
          <c:val>
            <c:numRef>
              <c:f>'Demographic Study of Medical Co'!$A$3</c:f>
              <c:numCache>
                <c:formatCode>General</c:formatCode>
                <c:ptCount val="6"/>
                <c:pt idx="0">
                  <c:v>337</c:v>
                </c:pt>
                <c:pt idx="1">
                  <c:v>222</c:v>
                </c:pt>
                <c:pt idx="2">
                  <c:v>456</c:v>
                </c:pt>
                <c:pt idx="3">
                  <c:v>162</c:v>
                </c:pt>
                <c:pt idx="4">
                  <c:v>210</c:v>
                </c:pt>
                <c:pt idx="5">
                  <c:v>240</c:v>
                </c:pt>
              </c:numCache>
            </c:numRef>
          </c:val>
          <c:extLst>
            <c:ext xmlns:c16="http://schemas.microsoft.com/office/drawing/2014/chart" uri="{C3380CC4-5D6E-409C-BE32-E72D297353CC}">
              <c16:uniqueId val="{00000005-1F54-41E8-ADA8-510523D8F396}"/>
            </c:ext>
          </c:extLst>
        </c:ser>
        <c:dLbls>
          <c:dLblPos val="ctr"/>
          <c:showLegendKey val="0"/>
          <c:showVal val="1"/>
          <c:showCatName val="0"/>
          <c:showSerName val="0"/>
          <c:showPercent val="0"/>
          <c:showBubbleSize val="0"/>
        </c:dLbls>
        <c:gapWidth val="150"/>
        <c:overlap val="100"/>
        <c:axId val="750728688"/>
        <c:axId val="750713296"/>
      </c:barChart>
      <c:catAx>
        <c:axId val="7507286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0713296"/>
        <c:crosses val="autoZero"/>
        <c:auto val="1"/>
        <c:lblAlgn val="ctr"/>
        <c:lblOffset val="100"/>
        <c:noMultiLvlLbl val="0"/>
      </c:catAx>
      <c:valAx>
        <c:axId val="750713296"/>
        <c:scaling>
          <c:orientation val="minMax"/>
        </c:scaling>
        <c:delete val="1"/>
        <c:axPos val="l"/>
        <c:numFmt formatCode="General" sourceLinked="1"/>
        <c:majorTickMark val="none"/>
        <c:minorTickMark val="none"/>
        <c:tickLblPos val="nextTo"/>
        <c:crossAx val="75072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 healthcare project.xlsx]Demographic Study of Medical Co!PivotTable9</c:name>
    <c:fmtId val="7"/>
  </c:pivotSource>
  <c:chart>
    <c:title>
      <c:tx>
        <c:strRef>
          <c:f>'Demographic Study of Medical Co'!$A$15</c:f>
          <c:strCache>
            <c:ptCount val="1"/>
            <c:pt idx="0">
              <c:v>Distribution of medical condition as per group for Female</c:v>
            </c:pt>
          </c:strCache>
        </c:strRef>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w="9525">
              <a:solidFill>
                <a:schemeClr val="accent1">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w="9525">
              <a:solidFill>
                <a:schemeClr val="accent1">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'Demographic Study of Medical Co'!$A$15</c:f>
              <c:strCache>
                <c:ptCount val="1"/>
                <c:pt idx="0">
                  <c:v>Senior</c:v>
                </c:pt>
              </c:strCache>
            </c:strRef>
          </c:tx>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Co'!$A$15</c:f>
              <c:strCache>
                <c:ptCount val="6"/>
                <c:pt idx="0">
                  <c:v>Arthritis</c:v>
                </c:pt>
                <c:pt idx="1">
                  <c:v>Asthma</c:v>
                </c:pt>
                <c:pt idx="2">
                  <c:v>Cancer</c:v>
                </c:pt>
                <c:pt idx="3">
                  <c:v>Diabetes</c:v>
                </c:pt>
                <c:pt idx="4">
                  <c:v>Hypertension</c:v>
                </c:pt>
                <c:pt idx="5">
                  <c:v>Obesity</c:v>
                </c:pt>
              </c:strCache>
            </c:strRef>
          </c:cat>
          <c:val>
            <c:numRef>
              <c:f>'Demographic Study of Medical Co'!$A$15</c:f>
              <c:numCache>
                <c:formatCode>General</c:formatCode>
                <c:ptCount val="6"/>
                <c:pt idx="0">
                  <c:v>372</c:v>
                </c:pt>
                <c:pt idx="1">
                  <c:v>227</c:v>
                </c:pt>
                <c:pt idx="2">
                  <c:v>309</c:v>
                </c:pt>
                <c:pt idx="3">
                  <c:v>323</c:v>
                </c:pt>
                <c:pt idx="4">
                  <c:v>313</c:v>
                </c:pt>
                <c:pt idx="5">
                  <c:v>337</c:v>
                </c:pt>
              </c:numCache>
            </c:numRef>
          </c:val>
          <c:extLst>
            <c:ext xmlns:c16="http://schemas.microsoft.com/office/drawing/2014/chart" uri="{C3380CC4-5D6E-409C-BE32-E72D297353CC}">
              <c16:uniqueId val="{00000000-9662-4732-8E57-45CFF3BC9C4A}"/>
            </c:ext>
          </c:extLst>
        </c:ser>
        <c:ser>
          <c:idx val="1"/>
          <c:order val="1"/>
          <c:tx>
            <c:strRef>
              <c:f>'Demographic Study of Medical Co'!$A$15</c:f>
              <c:strCache>
                <c:ptCount val="1"/>
                <c:pt idx="0">
                  <c:v>Young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Co'!$A$15</c:f>
              <c:strCache>
                <c:ptCount val="6"/>
                <c:pt idx="0">
                  <c:v>Arthritis</c:v>
                </c:pt>
                <c:pt idx="1">
                  <c:v>Asthma</c:v>
                </c:pt>
                <c:pt idx="2">
                  <c:v>Cancer</c:v>
                </c:pt>
                <c:pt idx="3">
                  <c:v>Diabetes</c:v>
                </c:pt>
                <c:pt idx="4">
                  <c:v>Hypertension</c:v>
                </c:pt>
                <c:pt idx="5">
                  <c:v>Obesity</c:v>
                </c:pt>
              </c:strCache>
            </c:strRef>
          </c:cat>
          <c:val>
            <c:numRef>
              <c:f>'Demographic Study of Medical Co'!$A$15</c:f>
              <c:numCache>
                <c:formatCode>General</c:formatCode>
                <c:ptCount val="6"/>
                <c:pt idx="0">
                  <c:v>148</c:v>
                </c:pt>
                <c:pt idx="1">
                  <c:v>336</c:v>
                </c:pt>
                <c:pt idx="2">
                  <c:v>173</c:v>
                </c:pt>
                <c:pt idx="3">
                  <c:v>217</c:v>
                </c:pt>
                <c:pt idx="4">
                  <c:v>237</c:v>
                </c:pt>
                <c:pt idx="5">
                  <c:v>222</c:v>
                </c:pt>
              </c:numCache>
            </c:numRef>
          </c:val>
          <c:extLst>
            <c:ext xmlns:c16="http://schemas.microsoft.com/office/drawing/2014/chart" uri="{C3380CC4-5D6E-409C-BE32-E72D297353CC}">
              <c16:uniqueId val="{00000001-9662-4732-8E57-45CFF3BC9C4A}"/>
            </c:ext>
          </c:extLst>
        </c:ser>
        <c:ser>
          <c:idx val="2"/>
          <c:order val="2"/>
          <c:tx>
            <c:strRef>
              <c:f>'Demographic Study of Medical Co'!$A$15</c:f>
              <c:strCache>
                <c:ptCount val="1"/>
                <c:pt idx="0">
                  <c:v>Middle</c:v>
                </c:pt>
              </c:strCache>
            </c:strRef>
          </c:tx>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Co'!$A$15</c:f>
              <c:strCache>
                <c:ptCount val="6"/>
                <c:pt idx="0">
                  <c:v>Arthritis</c:v>
                </c:pt>
                <c:pt idx="1">
                  <c:v>Asthma</c:v>
                </c:pt>
                <c:pt idx="2">
                  <c:v>Cancer</c:v>
                </c:pt>
                <c:pt idx="3">
                  <c:v>Diabetes</c:v>
                </c:pt>
                <c:pt idx="4">
                  <c:v>Hypertension</c:v>
                </c:pt>
                <c:pt idx="5">
                  <c:v>Obesity</c:v>
                </c:pt>
              </c:strCache>
            </c:strRef>
          </c:cat>
          <c:val>
            <c:numRef>
              <c:f>'Demographic Study of Medical Co'!$A$15</c:f>
              <c:numCache>
                <c:formatCode>General</c:formatCode>
                <c:ptCount val="6"/>
                <c:pt idx="0">
                  <c:v>301</c:v>
                </c:pt>
                <c:pt idx="1">
                  <c:v>179</c:v>
                </c:pt>
                <c:pt idx="2">
                  <c:v>354</c:v>
                </c:pt>
                <c:pt idx="3">
                  <c:v>285</c:v>
                </c:pt>
                <c:pt idx="4">
                  <c:v>286</c:v>
                </c:pt>
                <c:pt idx="5">
                  <c:v>456</c:v>
                </c:pt>
              </c:numCache>
            </c:numRef>
          </c:val>
          <c:extLst>
            <c:ext xmlns:c16="http://schemas.microsoft.com/office/drawing/2014/chart" uri="{C3380CC4-5D6E-409C-BE32-E72D297353CC}">
              <c16:uniqueId val="{00000002-9662-4732-8E57-45CFF3BC9C4A}"/>
            </c:ext>
          </c:extLst>
        </c:ser>
        <c:dLbls>
          <c:dLblPos val="ctr"/>
          <c:showLegendKey val="0"/>
          <c:showVal val="1"/>
          <c:showCatName val="0"/>
          <c:showSerName val="0"/>
          <c:showPercent val="0"/>
          <c:showBubbleSize val="0"/>
        </c:dLbls>
        <c:gapWidth val="150"/>
        <c:overlap val="100"/>
        <c:axId val="1748081552"/>
        <c:axId val="1748085296"/>
      </c:barChart>
      <c:catAx>
        <c:axId val="17480815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8085296"/>
        <c:crosses val="autoZero"/>
        <c:auto val="1"/>
        <c:lblAlgn val="ctr"/>
        <c:lblOffset val="100"/>
        <c:noMultiLvlLbl val="0"/>
      </c:catAx>
      <c:valAx>
        <c:axId val="1748085296"/>
        <c:scaling>
          <c:orientation val="minMax"/>
        </c:scaling>
        <c:delete val="1"/>
        <c:axPos val="l"/>
        <c:numFmt formatCode="General" sourceLinked="1"/>
        <c:majorTickMark val="none"/>
        <c:minorTickMark val="none"/>
        <c:tickLblPos val="nextTo"/>
        <c:crossAx val="1748081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[us healthcare project.xlsx]Demographic Study of Medical Co!PivotTable10</c:name>
    <c:fmtId val="11"/>
  </c:pivotSource>
  <c:chart>
    <c:title>
      <c:tx>
        <c:strRef>
          <c:f>'Demographic Study of Medical Co'!$A$28</c:f>
          <c:strCache>
            <c:ptCount val="1"/>
            <c:pt idx="0">
              <c:v>Distribution of medical condition as per group for Male</c:v>
            </c:pt>
          </c:strCache>
        </c:strRef>
      </c:tx>
      <c:layout>
        <c:manualLayout>
          <c:xMode val="edge"/>
          <c:yMode val="edge"/>
          <c:x val="0.14818885671205992"/>
          <c:y val="9.7222222222222224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w="9525">
              <a:solidFill>
                <a:schemeClr val="accent2">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w="9525">
              <a:solidFill>
                <a:schemeClr val="accent2">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'Demographic Study of Medical Co'!$A$28</c:f>
              <c:strCache>
                <c:ptCount val="1"/>
                <c:pt idx="0">
                  <c:v>Senior</c:v>
                </c:pt>
              </c:strCache>
            </c:strRef>
          </c:tx>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Co'!$A$28</c:f>
              <c:strCache>
                <c:ptCount val="6"/>
                <c:pt idx="0">
                  <c:v>Arthritis</c:v>
                </c:pt>
                <c:pt idx="1">
                  <c:v>Asthma</c:v>
                </c:pt>
                <c:pt idx="2">
                  <c:v>Cancer</c:v>
                </c:pt>
                <c:pt idx="3">
                  <c:v>Diabetes</c:v>
                </c:pt>
                <c:pt idx="4">
                  <c:v>Hypertension</c:v>
                </c:pt>
                <c:pt idx="5">
                  <c:v>Obesity</c:v>
                </c:pt>
              </c:strCache>
            </c:strRef>
          </c:cat>
          <c:val>
            <c:numRef>
              <c:f>'Demographic Study of Medical Co'!$A$28</c:f>
              <c:numCache>
                <c:formatCode>General</c:formatCode>
                <c:ptCount val="6"/>
                <c:pt idx="0">
                  <c:v>356</c:v>
                </c:pt>
                <c:pt idx="1">
                  <c:v>212</c:v>
                </c:pt>
                <c:pt idx="2">
                  <c:v>376</c:v>
                </c:pt>
                <c:pt idx="3">
                  <c:v>205</c:v>
                </c:pt>
                <c:pt idx="4">
                  <c:v>469</c:v>
                </c:pt>
                <c:pt idx="5">
                  <c:v>162</c:v>
                </c:pt>
              </c:numCache>
            </c:numRef>
          </c:val>
          <c:extLst>
            <c:ext xmlns:c16="http://schemas.microsoft.com/office/drawing/2014/chart" uri="{C3380CC4-5D6E-409C-BE32-E72D297353CC}">
              <c16:uniqueId val="{00000000-E60B-403E-862D-A274BF177863}"/>
            </c:ext>
          </c:extLst>
        </c:ser>
        <c:ser>
          <c:idx val="1"/>
          <c:order val="1"/>
          <c:tx>
            <c:strRef>
              <c:f>'Demographic Study of Medical Co'!$A$28</c:f>
              <c:strCache>
                <c:ptCount val="1"/>
                <c:pt idx="0">
                  <c:v>Young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Co'!$A$28</c:f>
              <c:strCache>
                <c:ptCount val="6"/>
                <c:pt idx="0">
                  <c:v>Arthritis</c:v>
                </c:pt>
                <c:pt idx="1">
                  <c:v>Asthma</c:v>
                </c:pt>
                <c:pt idx="2">
                  <c:v>Cancer</c:v>
                </c:pt>
                <c:pt idx="3">
                  <c:v>Diabetes</c:v>
                </c:pt>
                <c:pt idx="4">
                  <c:v>Hypertension</c:v>
                </c:pt>
                <c:pt idx="5">
                  <c:v>Obesity</c:v>
                </c:pt>
              </c:strCache>
            </c:strRef>
          </c:cat>
          <c:val>
            <c:numRef>
              <c:f>'Demographic Study of Medical Co'!$A$28</c:f>
              <c:numCache>
                <c:formatCode>General</c:formatCode>
                <c:ptCount val="6"/>
                <c:pt idx="0">
                  <c:v>152</c:v>
                </c:pt>
                <c:pt idx="1">
                  <c:v>344</c:v>
                </c:pt>
                <c:pt idx="2">
                  <c:v>169</c:v>
                </c:pt>
                <c:pt idx="3">
                  <c:v>143</c:v>
                </c:pt>
                <c:pt idx="4">
                  <c:v>303</c:v>
                </c:pt>
                <c:pt idx="5">
                  <c:v>210</c:v>
                </c:pt>
              </c:numCache>
            </c:numRef>
          </c:val>
          <c:extLst>
            <c:ext xmlns:c16="http://schemas.microsoft.com/office/drawing/2014/chart" uri="{C3380CC4-5D6E-409C-BE32-E72D297353CC}">
              <c16:uniqueId val="{00000001-E60B-403E-862D-A274BF177863}"/>
            </c:ext>
          </c:extLst>
        </c:ser>
        <c:ser>
          <c:idx val="2"/>
          <c:order val="2"/>
          <c:tx>
            <c:strRef>
              <c:f>'Demographic Study of Medical Co'!$A$28</c:f>
              <c:strCache>
                <c:ptCount val="1"/>
                <c:pt idx="0">
                  <c:v>Middle</c:v>
                </c:pt>
              </c:strCache>
            </c:strRef>
          </c:tx>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Co'!$A$28</c:f>
              <c:strCache>
                <c:ptCount val="6"/>
                <c:pt idx="0">
                  <c:v>Arthritis</c:v>
                </c:pt>
                <c:pt idx="1">
                  <c:v>Asthma</c:v>
                </c:pt>
                <c:pt idx="2">
                  <c:v>Cancer</c:v>
                </c:pt>
                <c:pt idx="3">
                  <c:v>Diabetes</c:v>
                </c:pt>
                <c:pt idx="4">
                  <c:v>Hypertension</c:v>
                </c:pt>
                <c:pt idx="5">
                  <c:v>Obesity</c:v>
                </c:pt>
              </c:strCache>
            </c:strRef>
          </c:cat>
          <c:val>
            <c:numRef>
              <c:f>'Demographic Study of Medical Co'!$A$28</c:f>
              <c:numCache>
                <c:formatCode>General</c:formatCode>
                <c:ptCount val="6"/>
                <c:pt idx="0">
                  <c:v>258</c:v>
                </c:pt>
                <c:pt idx="1">
                  <c:v>252</c:v>
                </c:pt>
                <c:pt idx="2">
                  <c:v>266</c:v>
                </c:pt>
                <c:pt idx="3">
                  <c:v>261</c:v>
                </c:pt>
                <c:pt idx="4">
                  <c:v>547</c:v>
                </c:pt>
                <c:pt idx="5">
                  <c:v>240</c:v>
                </c:pt>
              </c:numCache>
            </c:numRef>
          </c:val>
          <c:extLst>
            <c:ext xmlns:c16="http://schemas.microsoft.com/office/drawing/2014/chart" uri="{C3380CC4-5D6E-409C-BE32-E72D297353CC}">
              <c16:uniqueId val="{00000002-E60B-403E-862D-A274BF177863}"/>
            </c:ext>
          </c:extLst>
        </c:ser>
        <c:dLbls>
          <c:dLblPos val="ctr"/>
          <c:showLegendKey val="0"/>
          <c:showVal val="1"/>
          <c:showCatName val="0"/>
          <c:showSerName val="0"/>
          <c:showPercent val="0"/>
          <c:showBubbleSize val="0"/>
        </c:dLbls>
        <c:gapWidth val="150"/>
        <c:overlap val="100"/>
        <c:axId val="1748043280"/>
        <c:axId val="1748046608"/>
      </c:barChart>
      <c:catAx>
        <c:axId val="1748043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8046608"/>
        <c:crosses val="autoZero"/>
        <c:auto val="1"/>
        <c:lblAlgn val="ctr"/>
        <c:lblOffset val="100"/>
        <c:noMultiLvlLbl val="0"/>
      </c:catAx>
      <c:valAx>
        <c:axId val="1748046608"/>
        <c:scaling>
          <c:orientation val="minMax"/>
        </c:scaling>
        <c:delete val="1"/>
        <c:axPos val="l"/>
        <c:numFmt formatCode="General" sourceLinked="1"/>
        <c:majorTickMark val="none"/>
        <c:minorTickMark val="none"/>
        <c:tickLblPos val="nextTo"/>
        <c:crossAx val="1748043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healthcare project.xlsx]Demographic Study of Medical Co!PivotTable2</c:name>
    <c:fmtId val="13"/>
  </c:pivotSource>
  <c:chart>
    <c:title>
      <c:tx>
        <c:strRef>
          <c:f>'Demographic Study of Medical Co'!$K$16</c:f>
          <c:strCache>
            <c:ptCount val="1"/>
            <c:pt idx="0">
              <c:v>Distribution of medical condition per blood type</c:v>
            </c:pt>
          </c:strCache>
        </c:strRef>
      </c:tx>
      <c:layout>
        <c:manualLayout>
          <c:xMode val="edge"/>
          <c:yMode val="edge"/>
          <c:x val="0.14116666666666666"/>
          <c:y val="3.7037037037037035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'Demographic Study of Medical Co'!$K$16</c:f>
              <c:strCache>
                <c:ptCount val="1"/>
                <c:pt idx="0">
                  <c:v>Arthritis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Co'!$K$16</c:f>
              <c:strCache>
                <c:ptCount val="8"/>
                <c:pt idx="0">
                  <c:v>A-</c:v>
                </c:pt>
                <c:pt idx="1">
                  <c:v>A+</c:v>
                </c:pt>
                <c:pt idx="2">
                  <c:v>AB-</c:v>
                </c:pt>
                <c:pt idx="3">
                  <c:v>AB+</c:v>
                </c:pt>
                <c:pt idx="4">
                  <c:v>B-</c:v>
                </c:pt>
                <c:pt idx="5">
                  <c:v>B+</c:v>
                </c:pt>
                <c:pt idx="6">
                  <c:v>O-</c:v>
                </c:pt>
                <c:pt idx="7">
                  <c:v>O+</c:v>
                </c:pt>
              </c:strCache>
            </c:strRef>
          </c:cat>
          <c:val>
            <c:numRef>
              <c:f>'Demographic Study of Medical Co'!$K$16</c:f>
              <c:numCache>
                <c:formatCode>General</c:formatCode>
                <c:ptCount val="8"/>
                <c:pt idx="0">
                  <c:v>190</c:v>
                </c:pt>
                <c:pt idx="1">
                  <c:v>194</c:v>
                </c:pt>
                <c:pt idx="2">
                  <c:v>194</c:v>
                </c:pt>
                <c:pt idx="3">
                  <c:v>219</c:v>
                </c:pt>
                <c:pt idx="4">
                  <c:v>181</c:v>
                </c:pt>
                <c:pt idx="5">
                  <c:v>197</c:v>
                </c:pt>
                <c:pt idx="6">
                  <c:v>209</c:v>
                </c:pt>
                <c:pt idx="7">
                  <c:v>203</c:v>
                </c:pt>
              </c:numCache>
            </c:numRef>
          </c:val>
          <c:extLst>
            <c:ext xmlns:c16="http://schemas.microsoft.com/office/drawing/2014/chart" uri="{C3380CC4-5D6E-409C-BE32-E72D297353CC}">
              <c16:uniqueId val="{00000000-7955-4B38-8443-5351D8C252DF}"/>
            </c:ext>
          </c:extLst>
        </c:ser>
        <c:ser>
          <c:idx val="1"/>
          <c:order val="1"/>
          <c:tx>
            <c:strRef>
              <c:f>'Demographic Study of Medical Co'!$K$16</c:f>
              <c:strCache>
                <c:ptCount val="1"/>
                <c:pt idx="0">
                  <c:v>Asthma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Co'!$K$16</c:f>
              <c:strCache>
                <c:ptCount val="8"/>
                <c:pt idx="0">
                  <c:v>A-</c:v>
                </c:pt>
                <c:pt idx="1">
                  <c:v>A+</c:v>
                </c:pt>
                <c:pt idx="2">
                  <c:v>AB-</c:v>
                </c:pt>
                <c:pt idx="3">
                  <c:v>AB+</c:v>
                </c:pt>
                <c:pt idx="4">
                  <c:v>B-</c:v>
                </c:pt>
                <c:pt idx="5">
                  <c:v>B+</c:v>
                </c:pt>
                <c:pt idx="6">
                  <c:v>O-</c:v>
                </c:pt>
                <c:pt idx="7">
                  <c:v>O+</c:v>
                </c:pt>
              </c:strCache>
            </c:strRef>
          </c:cat>
          <c:val>
            <c:numRef>
              <c:f>'Demographic Study of Medical Co'!$K$16</c:f>
              <c:numCache>
                <c:formatCode>General</c:formatCode>
                <c:ptCount val="8"/>
                <c:pt idx="0">
                  <c:v>199</c:v>
                </c:pt>
                <c:pt idx="1">
                  <c:v>210</c:v>
                </c:pt>
                <c:pt idx="2">
                  <c:v>184</c:v>
                </c:pt>
                <c:pt idx="3">
                  <c:v>178</c:v>
                </c:pt>
                <c:pt idx="4">
                  <c:v>194</c:v>
                </c:pt>
                <c:pt idx="5">
                  <c:v>191</c:v>
                </c:pt>
                <c:pt idx="6">
                  <c:v>184</c:v>
                </c:pt>
                <c:pt idx="7">
                  <c:v>210</c:v>
                </c:pt>
              </c:numCache>
            </c:numRef>
          </c:val>
          <c:extLst>
            <c:ext xmlns:c16="http://schemas.microsoft.com/office/drawing/2014/chart" uri="{C3380CC4-5D6E-409C-BE32-E72D297353CC}">
              <c16:uniqueId val="{00000001-7955-4B38-8443-5351D8C252DF}"/>
            </c:ext>
          </c:extLst>
        </c:ser>
        <c:ser>
          <c:idx val="2"/>
          <c:order val="2"/>
          <c:tx>
            <c:strRef>
              <c:f>'Demographic Study of Medical Co'!$K$16</c:f>
              <c:strCache>
                <c:ptCount val="1"/>
                <c:pt idx="0">
                  <c:v>Cancer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Co'!$K$16</c:f>
              <c:strCache>
                <c:ptCount val="8"/>
                <c:pt idx="0">
                  <c:v>A-</c:v>
                </c:pt>
                <c:pt idx="1">
                  <c:v>A+</c:v>
                </c:pt>
                <c:pt idx="2">
                  <c:v>AB-</c:v>
                </c:pt>
                <c:pt idx="3">
                  <c:v>AB+</c:v>
                </c:pt>
                <c:pt idx="4">
                  <c:v>B-</c:v>
                </c:pt>
                <c:pt idx="5">
                  <c:v>B+</c:v>
                </c:pt>
                <c:pt idx="6">
                  <c:v>O-</c:v>
                </c:pt>
                <c:pt idx="7">
                  <c:v>O+</c:v>
                </c:pt>
              </c:strCache>
            </c:strRef>
          </c:cat>
          <c:val>
            <c:numRef>
              <c:f>'Demographic Study of Medical Co'!$K$16</c:f>
              <c:numCache>
                <c:formatCode>General</c:formatCode>
                <c:ptCount val="8"/>
                <c:pt idx="0">
                  <c:v>202</c:v>
                </c:pt>
                <c:pt idx="1">
                  <c:v>201</c:v>
                </c:pt>
                <c:pt idx="2">
                  <c:v>189</c:v>
                </c:pt>
                <c:pt idx="3">
                  <c:v>200</c:v>
                </c:pt>
                <c:pt idx="4">
                  <c:v>215</c:v>
                </c:pt>
                <c:pt idx="5">
                  <c:v>215</c:v>
                </c:pt>
                <c:pt idx="6">
                  <c:v>207</c:v>
                </c:pt>
                <c:pt idx="7">
                  <c:v>218</c:v>
                </c:pt>
              </c:numCache>
            </c:numRef>
          </c:val>
          <c:extLst>
            <c:ext xmlns:c16="http://schemas.microsoft.com/office/drawing/2014/chart" uri="{C3380CC4-5D6E-409C-BE32-E72D297353CC}">
              <c16:uniqueId val="{00000002-7955-4B38-8443-5351D8C252DF}"/>
            </c:ext>
          </c:extLst>
        </c:ser>
        <c:ser>
          <c:idx val="3"/>
          <c:order val="3"/>
          <c:tx>
            <c:strRef>
              <c:f>'Demographic Study of Medical Co'!$K$16</c:f>
              <c:strCache>
                <c:ptCount val="1"/>
                <c:pt idx="0">
                  <c:v>Diabetes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Co'!$K$16</c:f>
              <c:strCache>
                <c:ptCount val="8"/>
                <c:pt idx="0">
                  <c:v>A-</c:v>
                </c:pt>
                <c:pt idx="1">
                  <c:v>A+</c:v>
                </c:pt>
                <c:pt idx="2">
                  <c:v>AB-</c:v>
                </c:pt>
                <c:pt idx="3">
                  <c:v>AB+</c:v>
                </c:pt>
                <c:pt idx="4">
                  <c:v>B-</c:v>
                </c:pt>
                <c:pt idx="5">
                  <c:v>B+</c:v>
                </c:pt>
                <c:pt idx="6">
                  <c:v>O-</c:v>
                </c:pt>
                <c:pt idx="7">
                  <c:v>O+</c:v>
                </c:pt>
              </c:strCache>
            </c:strRef>
          </c:cat>
          <c:val>
            <c:numRef>
              <c:f>'Demographic Study of Medical Co'!$K$16</c:f>
              <c:numCache>
                <c:formatCode>General</c:formatCode>
                <c:ptCount val="8"/>
                <c:pt idx="0">
                  <c:v>186</c:v>
                </c:pt>
                <c:pt idx="1">
                  <c:v>171</c:v>
                </c:pt>
                <c:pt idx="2">
                  <c:v>192</c:v>
                </c:pt>
                <c:pt idx="3">
                  <c:v>182</c:v>
                </c:pt>
                <c:pt idx="4">
                  <c:v>197</c:v>
                </c:pt>
                <c:pt idx="5">
                  <c:v>177</c:v>
                </c:pt>
                <c:pt idx="6">
                  <c:v>174</c:v>
                </c:pt>
                <c:pt idx="7">
                  <c:v>155</c:v>
                </c:pt>
              </c:numCache>
            </c:numRef>
          </c:val>
          <c:extLst>
            <c:ext xmlns:c16="http://schemas.microsoft.com/office/drawing/2014/chart" uri="{C3380CC4-5D6E-409C-BE32-E72D297353CC}">
              <c16:uniqueId val="{00000003-7955-4B38-8443-5351D8C252DF}"/>
            </c:ext>
          </c:extLst>
        </c:ser>
        <c:ser>
          <c:idx val="4"/>
          <c:order val="4"/>
          <c:tx>
            <c:strRef>
              <c:f>'Demographic Study of Medical Co'!$K$16</c:f>
              <c:strCache>
                <c:ptCount val="1"/>
                <c:pt idx="0">
                  <c:v>Hypertension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Co'!$K$16</c:f>
              <c:strCache>
                <c:ptCount val="8"/>
                <c:pt idx="0">
                  <c:v>A-</c:v>
                </c:pt>
                <c:pt idx="1">
                  <c:v>A+</c:v>
                </c:pt>
                <c:pt idx="2">
                  <c:v>AB-</c:v>
                </c:pt>
                <c:pt idx="3">
                  <c:v>AB+</c:v>
                </c:pt>
                <c:pt idx="4">
                  <c:v>B-</c:v>
                </c:pt>
                <c:pt idx="5">
                  <c:v>B+</c:v>
                </c:pt>
                <c:pt idx="6">
                  <c:v>O-</c:v>
                </c:pt>
                <c:pt idx="7">
                  <c:v>O+</c:v>
                </c:pt>
              </c:strCache>
            </c:strRef>
          </c:cat>
          <c:val>
            <c:numRef>
              <c:f>'Demographic Study of Medical Co'!$K$16</c:f>
              <c:numCache>
                <c:formatCode>General</c:formatCode>
                <c:ptCount val="8"/>
                <c:pt idx="0">
                  <c:v>260</c:v>
                </c:pt>
                <c:pt idx="1">
                  <c:v>265</c:v>
                </c:pt>
                <c:pt idx="2">
                  <c:v>277</c:v>
                </c:pt>
                <c:pt idx="3">
                  <c:v>268</c:v>
                </c:pt>
                <c:pt idx="4">
                  <c:v>259</c:v>
                </c:pt>
                <c:pt idx="5">
                  <c:v>282</c:v>
                </c:pt>
                <c:pt idx="6">
                  <c:v>276</c:v>
                </c:pt>
                <c:pt idx="7">
                  <c:v>268</c:v>
                </c:pt>
              </c:numCache>
            </c:numRef>
          </c:val>
          <c:extLst>
            <c:ext xmlns:c16="http://schemas.microsoft.com/office/drawing/2014/chart" uri="{C3380CC4-5D6E-409C-BE32-E72D297353CC}">
              <c16:uniqueId val="{00000004-7955-4B38-8443-5351D8C252DF}"/>
            </c:ext>
          </c:extLst>
        </c:ser>
        <c:ser>
          <c:idx val="5"/>
          <c:order val="5"/>
          <c:tx>
            <c:strRef>
              <c:f>'Demographic Study of Medical Co'!$K$16</c:f>
              <c:strCache>
                <c:ptCount val="1"/>
                <c:pt idx="0">
                  <c:v>Obesity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Co'!$K$16</c:f>
              <c:strCache>
                <c:ptCount val="8"/>
                <c:pt idx="0">
                  <c:v>A-</c:v>
                </c:pt>
                <c:pt idx="1">
                  <c:v>A+</c:v>
                </c:pt>
                <c:pt idx="2">
                  <c:v>AB-</c:v>
                </c:pt>
                <c:pt idx="3">
                  <c:v>AB+</c:v>
                </c:pt>
                <c:pt idx="4">
                  <c:v>B-</c:v>
                </c:pt>
                <c:pt idx="5">
                  <c:v>B+</c:v>
                </c:pt>
                <c:pt idx="6">
                  <c:v>O-</c:v>
                </c:pt>
                <c:pt idx="7">
                  <c:v>O+</c:v>
                </c:pt>
              </c:strCache>
            </c:strRef>
          </c:cat>
          <c:val>
            <c:numRef>
              <c:f>'Demographic Study of Medical Co'!$K$16</c:f>
              <c:numCache>
                <c:formatCode>General</c:formatCode>
                <c:ptCount val="8"/>
                <c:pt idx="0">
                  <c:v>201</c:v>
                </c:pt>
                <c:pt idx="1">
                  <c:v>200</c:v>
                </c:pt>
                <c:pt idx="2">
                  <c:v>239</c:v>
                </c:pt>
                <c:pt idx="3">
                  <c:v>211</c:v>
                </c:pt>
                <c:pt idx="4">
                  <c:v>206</c:v>
                </c:pt>
                <c:pt idx="5">
                  <c:v>182</c:v>
                </c:pt>
                <c:pt idx="6">
                  <c:v>194</c:v>
                </c:pt>
                <c:pt idx="7">
                  <c:v>194</c:v>
                </c:pt>
              </c:numCache>
            </c:numRef>
          </c:val>
          <c:extLst>
            <c:ext xmlns:c16="http://schemas.microsoft.com/office/drawing/2014/chart" uri="{C3380CC4-5D6E-409C-BE32-E72D297353CC}">
              <c16:uniqueId val="{00000005-7955-4B38-8443-5351D8C252DF}"/>
            </c:ext>
          </c:extLst>
        </c:ser>
        <c:dLbls>
          <c:dLblPos val="ctr"/>
          <c:showLegendKey val="0"/>
          <c:showVal val="1"/>
          <c:showCatName val="0"/>
          <c:showSerName val="0"/>
          <c:showPercent val="0"/>
          <c:showBubbleSize val="0"/>
        </c:dLbls>
        <c:gapWidth val="150"/>
        <c:overlap val="100"/>
        <c:axId val="1176051232"/>
        <c:axId val="1176041248"/>
      </c:barChart>
      <c:catAx>
        <c:axId val="1176051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6041248"/>
        <c:crosses val="autoZero"/>
        <c:auto val="1"/>
        <c:lblAlgn val="ctr"/>
        <c:lblOffset val="100"/>
        <c:noMultiLvlLbl val="0"/>
      </c:catAx>
      <c:valAx>
        <c:axId val="1176041248"/>
        <c:scaling>
          <c:orientation val="minMax"/>
        </c:scaling>
        <c:delete val="1"/>
        <c:axPos val="l"/>
        <c:numFmt formatCode="General" sourceLinked="1"/>
        <c:majorTickMark val="none"/>
        <c:minorTickMark val="none"/>
        <c:tickLblPos val="nextTo"/>
        <c:crossAx val="1176051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healthcare project.xlsx]Demographic Study of Medical Co!PivotTable3</c:name>
    <c:fmtId val="15"/>
  </c:pivotSource>
  <c:chart>
    <c:title>
      <c:tx>
        <c:strRef>
          <c:f>'Demographic Study of Medical Co'!$A$45</c:f>
          <c:strCache>
            <c:ptCount val="1"/>
            <c:pt idx="0">
              <c:v>Distribution of admission type as per the medical condition</c:v>
            </c:pt>
          </c:strCache>
        </c:strRef>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'Demographic Study of Medical Co'!$A$45</c:f>
              <c:strCache>
                <c:ptCount val="1"/>
                <c:pt idx="0">
                  <c:v>Elective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'Demographic Study of Medical Co'!$A$45</c:f>
              <c:strCache>
                <c:ptCount val="6"/>
                <c:pt idx="0">
                  <c:v>Arthritis</c:v>
                </c:pt>
                <c:pt idx="1">
                  <c:v>Asthma</c:v>
                </c:pt>
                <c:pt idx="2">
                  <c:v>Cancer</c:v>
                </c:pt>
                <c:pt idx="3">
                  <c:v>Diabetes</c:v>
                </c:pt>
                <c:pt idx="4">
                  <c:v>Hypertension</c:v>
                </c:pt>
                <c:pt idx="5">
                  <c:v>Obesity</c:v>
                </c:pt>
              </c:strCache>
            </c:strRef>
          </c:cat>
          <c:val>
            <c:numRef>
              <c:f>'Demographic Study of Medical Co'!$A$45</c:f>
              <c:numCache>
                <c:formatCode>General</c:formatCode>
                <c:ptCount val="6"/>
                <c:pt idx="0">
                  <c:v>867</c:v>
                </c:pt>
                <c:pt idx="1">
                  <c:v>213</c:v>
                </c:pt>
                <c:pt idx="2">
                  <c:v>689</c:v>
                </c:pt>
                <c:pt idx="3">
                  <c:v>126</c:v>
                </c:pt>
                <c:pt idx="4">
                  <c:v>257</c:v>
                </c:pt>
                <c:pt idx="5">
                  <c:v>925</c:v>
                </c:pt>
              </c:numCache>
            </c:numRef>
          </c:val>
          <c:extLst>
            <c:ext xmlns:c16="http://schemas.microsoft.com/office/drawing/2014/chart" uri="{C3380CC4-5D6E-409C-BE32-E72D297353CC}">
              <c16:uniqueId val="{00000000-195B-4200-9ED3-B82C46F867A5}"/>
            </c:ext>
          </c:extLst>
        </c:ser>
        <c:ser>
          <c:idx val="1"/>
          <c:order val="1"/>
          <c:tx>
            <c:strRef>
              <c:f>'Demographic Study of Medical Co'!$A$45</c:f>
              <c:strCache>
                <c:ptCount val="1"/>
                <c:pt idx="0">
                  <c:v>Emergency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'Demographic Study of Medical Co'!$A$45</c:f>
              <c:strCache>
                <c:ptCount val="6"/>
                <c:pt idx="0">
                  <c:v>Arthritis</c:v>
                </c:pt>
                <c:pt idx="1">
                  <c:v>Asthma</c:v>
                </c:pt>
                <c:pt idx="2">
                  <c:v>Cancer</c:v>
                </c:pt>
                <c:pt idx="3">
                  <c:v>Diabetes</c:v>
                </c:pt>
                <c:pt idx="4">
                  <c:v>Hypertension</c:v>
                </c:pt>
                <c:pt idx="5">
                  <c:v>Obesity</c:v>
                </c:pt>
              </c:strCache>
            </c:strRef>
          </c:cat>
          <c:val>
            <c:numRef>
              <c:f>'Demographic Study of Medical Co'!$A$45</c:f>
              <c:numCache>
                <c:formatCode>General</c:formatCode>
                <c:ptCount val="6"/>
                <c:pt idx="0">
                  <c:v>297</c:v>
                </c:pt>
                <c:pt idx="1">
                  <c:v>517</c:v>
                </c:pt>
                <c:pt idx="2">
                  <c:v>750</c:v>
                </c:pt>
                <c:pt idx="3">
                  <c:v>653</c:v>
                </c:pt>
                <c:pt idx="4">
                  <c:v>993</c:v>
                </c:pt>
                <c:pt idx="5">
                  <c:v>377</c:v>
                </c:pt>
              </c:numCache>
            </c:numRef>
          </c:val>
          <c:extLst>
            <c:ext xmlns:c16="http://schemas.microsoft.com/office/drawing/2014/chart" uri="{C3380CC4-5D6E-409C-BE32-E72D297353CC}">
              <c16:uniqueId val="{00000001-195B-4200-9ED3-B82C46F867A5}"/>
            </c:ext>
          </c:extLst>
        </c:ser>
        <c:ser>
          <c:idx val="2"/>
          <c:order val="2"/>
          <c:tx>
            <c:strRef>
              <c:f>'Demographic Study of Medical Co'!$A$45</c:f>
              <c:strCache>
                <c:ptCount val="1"/>
                <c:pt idx="0">
                  <c:v>Urgent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'Demographic Study of Medical Co'!$A$45</c:f>
              <c:strCache>
                <c:ptCount val="6"/>
                <c:pt idx="0">
                  <c:v>Arthritis</c:v>
                </c:pt>
                <c:pt idx="1">
                  <c:v>Asthma</c:v>
                </c:pt>
                <c:pt idx="2">
                  <c:v>Cancer</c:v>
                </c:pt>
                <c:pt idx="3">
                  <c:v>Diabetes</c:v>
                </c:pt>
                <c:pt idx="4">
                  <c:v>Hypertension</c:v>
                </c:pt>
                <c:pt idx="5">
                  <c:v>Obesity</c:v>
                </c:pt>
              </c:strCache>
            </c:strRef>
          </c:cat>
          <c:val>
            <c:numRef>
              <c:f>'Demographic Study of Medical Co'!$A$45</c:f>
              <c:numCache>
                <c:formatCode>General</c:formatCode>
                <c:ptCount val="6"/>
                <c:pt idx="0">
                  <c:v>423</c:v>
                </c:pt>
                <c:pt idx="1">
                  <c:v>820</c:v>
                </c:pt>
                <c:pt idx="2">
                  <c:v>208</c:v>
                </c:pt>
                <c:pt idx="3">
                  <c:v>655</c:v>
                </c:pt>
                <c:pt idx="4">
                  <c:v>905</c:v>
                </c:pt>
                <c:pt idx="5">
                  <c:v>325</c:v>
                </c:pt>
              </c:numCache>
            </c:numRef>
          </c:val>
          <c:extLst>
            <c:ext xmlns:c16="http://schemas.microsoft.com/office/drawing/2014/chart" uri="{C3380CC4-5D6E-409C-BE32-E72D297353CC}">
              <c16:uniqueId val="{00000002-195B-4200-9ED3-B82C46F867A5}"/>
            </c:ext>
          </c:extLst>
        </c:ser>
        <c:dLbls>
          <c:showLegendKey val="0"/>
          <c:showVal val="0"/>
          <c:showCatName val="0"/>
          <c:showSerName val="0"/>
          <c:showPercent val="0"/>
          <c:showBubbleSize val="0"/>
        </c:dLbls>
        <c:axId val="2039467024"/>
        <c:axId val="2039463280"/>
      </c:areaChart>
      <c:catAx>
        <c:axId val="203946702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63280"/>
        <c:crosses val="autoZero"/>
        <c:auto val="1"/>
        <c:lblAlgn val="ctr"/>
        <c:lblOffset val="100"/>
        <c:noMultiLvlLbl val="0"/>
      </c:catAx>
      <c:valAx>
        <c:axId val="2039463280"/>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crossAx val="2039467024"/>
        <c:crosses val="autoZero"/>
        <c:crossBetween val="midCat"/>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healthcare project.xlsx]Demographic Study of Medical Co!PivotTable6</c:name>
    <c:fmtId val="20"/>
  </c:pivotSource>
  <c:chart>
    <c:title>
      <c:tx>
        <c:strRef>
          <c:f>'Demographic Study of Medical Co'!$A$61</c:f>
          <c:strCache>
            <c:ptCount val="1"/>
            <c:pt idx="0">
              <c:v>Billing amount per admission type</c:v>
            </c:pt>
          </c:strCache>
        </c:strRef>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solidFill>
            <a:schemeClr val="accent6">
              <a:lumMod val="50000"/>
            </a:schemeClr>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'Demographic Study of Medical Co'!$A$61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6EF-49DB-A55F-ADA8610A96B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6EF-49DB-A55F-ADA8610A96B6}"/>
              </c:ext>
            </c:extLst>
          </c:dPt>
          <c:dPt>
            <c:idx val="2"/>
            <c:bubble3D val="0"/>
            <c:spPr>
              <a:solidFill>
                <a:schemeClr val="accent6">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6EF-49DB-A55F-ADA8610A96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'Demographic Study of Medical Co'!$A$61</c:f>
              <c:strCache>
                <c:ptCount val="3"/>
                <c:pt idx="0">
                  <c:v>Elective</c:v>
                </c:pt>
                <c:pt idx="1">
                  <c:v>Emergency</c:v>
                </c:pt>
                <c:pt idx="2">
                  <c:v>Urgent</c:v>
                </c:pt>
              </c:strCache>
            </c:strRef>
          </c:cat>
          <c:val>
            <c:numRef>
              <c:f>'Demographic Study of Medical Co'!$A$61</c:f>
              <c:numCache>
                <c:formatCode>General</c:formatCode>
                <c:ptCount val="3"/>
                <c:pt idx="0">
                  <c:v>70891959.787999943</c:v>
                </c:pt>
                <c:pt idx="1">
                  <c:v>87141766.278999984</c:v>
                </c:pt>
                <c:pt idx="2">
                  <c:v>75855073.140999928</c:v>
                </c:pt>
              </c:numCache>
            </c:numRef>
          </c:val>
          <c:extLst>
            <c:ext xmlns:c16="http://schemas.microsoft.com/office/drawing/2014/chart" uri="{C3380CC4-5D6E-409C-BE32-E72D297353CC}">
              <c16:uniqueId val="{00000006-46EF-49DB-A55F-ADA8610A96B6}"/>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healthcare project.xlsx]Demographic Study of Medical Co!PivotTable1</c:name>
    <c:fmtId val="24"/>
  </c:pivotSource>
  <c:chart>
    <c:title>
      <c:tx>
        <c:strRef>
          <c:f>'Demographic Study of Medical Co'!$A$81</c:f>
          <c:strCache>
            <c:ptCount val="1"/>
            <c:pt idx="0">
              <c:v># day in hospital</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'Demographic Study of Medical Co'!$A$81</c:f>
              <c:strCache>
                <c:ptCount val="1"/>
                <c:pt idx="0">
                  <c:v>Average of Days in Hospital2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Co'!$A$81</c:f>
              <c:strCache>
                <c:ptCount val="3"/>
                <c:pt idx="0">
                  <c:v>Elective</c:v>
                </c:pt>
                <c:pt idx="1">
                  <c:v>Emergency</c:v>
                </c:pt>
                <c:pt idx="2">
                  <c:v>Urgent</c:v>
                </c:pt>
              </c:strCache>
            </c:strRef>
          </c:cat>
          <c:val>
            <c:numRef>
              <c:f>'Demographic Study of Medical Co'!$A$81</c:f>
              <c:numCache>
                <c:formatCode>0</c:formatCode>
                <c:ptCount val="3"/>
                <c:pt idx="0">
                  <c:v>9.9652258693532669</c:v>
                </c:pt>
                <c:pt idx="1">
                  <c:v>15.62391971006412</c:v>
                </c:pt>
                <c:pt idx="2">
                  <c:v>15.423860911270983</c:v>
                </c:pt>
              </c:numCache>
            </c:numRef>
          </c:val>
          <c:extLst>
            <c:ext xmlns:c16="http://schemas.microsoft.com/office/drawing/2014/chart" uri="{C3380CC4-5D6E-409C-BE32-E72D297353CC}">
              <c16:uniqueId val="{00000000-7634-4221-A2B9-F51CD8ADF33F}"/>
            </c:ext>
          </c:extLst>
        </c:ser>
        <c:ser>
          <c:idx val="1"/>
          <c:order val="1"/>
          <c:tx>
            <c:strRef>
              <c:f>'Demographic Study of Medical Co'!$A$81</c:f>
              <c:strCache>
                <c:ptCount val="1"/>
                <c:pt idx="0">
                  <c:v>Max of Days in Hospital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'Demographic Study of Medical Co'!$A$81</c:f>
              <c:strCache>
                <c:ptCount val="3"/>
                <c:pt idx="0">
                  <c:v>Elective</c:v>
                </c:pt>
                <c:pt idx="1">
                  <c:v>Emergency</c:v>
                </c:pt>
                <c:pt idx="2">
                  <c:v>Urgent</c:v>
                </c:pt>
              </c:strCache>
            </c:strRef>
          </c:cat>
          <c:val>
            <c:numRef>
              <c:f>'Demographic Study of Medical Co'!$A$81</c:f>
              <c:numCache>
                <c:formatCode>General</c:formatCode>
                <c:ptCount val="3"/>
                <c:pt idx="0">
                  <c:v>23</c:v>
                </c:pt>
                <c:pt idx="1">
                  <c:v>30</c:v>
                </c:pt>
                <c:pt idx="2">
                  <c:v>30</c:v>
                </c:pt>
              </c:numCache>
            </c:numRef>
          </c:val>
          <c:extLst>
            <c:ext xmlns:c16="http://schemas.microsoft.com/office/drawing/2014/chart" uri="{C3380CC4-5D6E-409C-BE32-E72D297353CC}">
              <c16:uniqueId val="{00000001-7634-4221-A2B9-F51CD8ADF33F}"/>
            </c:ext>
          </c:extLst>
        </c:ser>
        <c:dLbls>
          <c:dLblPos val="outEnd"/>
          <c:showLegendKey val="0"/>
          <c:showVal val="1"/>
          <c:showCatName val="0"/>
          <c:showSerName val="0"/>
          <c:showPercent val="0"/>
          <c:showBubbleSize val="0"/>
        </c:dLbls>
        <c:gapWidth val="100"/>
        <c:overlap val="-24"/>
        <c:axId val="1946709327"/>
        <c:axId val="1946711823"/>
      </c:barChart>
      <c:catAx>
        <c:axId val="19467093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711823"/>
        <c:crosses val="autoZero"/>
        <c:auto val="1"/>
        <c:lblAlgn val="ctr"/>
        <c:lblOffset val="100"/>
        <c:noMultiLvlLbl val="0"/>
      </c:catAx>
      <c:valAx>
        <c:axId val="1946711823"/>
        <c:scaling>
          <c:orientation val="minMax"/>
        </c:scaling>
        <c:delete val="1"/>
        <c:axPos val="l"/>
        <c:numFmt formatCode="0" sourceLinked="1"/>
        <c:majorTickMark val="none"/>
        <c:minorTickMark val="none"/>
        <c:tickLblPos val="nextTo"/>
        <c:crossAx val="1946709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healthcare project.xlsx]Demographic Study of Medical Co!PivotTable12</c:name>
    <c:fmtId val="3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'Demographic Study of Medical Co'!$B$90:$B$91</c:f>
              <c:strCache>
                <c:ptCount val="1"/>
                <c:pt idx="0">
                  <c:v>Arthritis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'Demographic Study of Medical Co'!$A$92:$A$97</c:f>
              <c:strCache>
                <c:ptCount val="5"/>
                <c:pt idx="0">
                  <c:v>Aetna</c:v>
                </c:pt>
                <c:pt idx="1">
                  <c:v>Blue Cross</c:v>
                </c:pt>
                <c:pt idx="2">
                  <c:v>Cigna</c:v>
                </c:pt>
                <c:pt idx="3">
                  <c:v>Medicare</c:v>
                </c:pt>
                <c:pt idx="4">
                  <c:v>United Healthcare</c:v>
                </c:pt>
              </c:strCache>
            </c:strRef>
          </c:cat>
          <c:val>
            <c:numRef>
              <c:f>'Demographic Study of Medical Co'!$B$92:$B$97</c:f>
              <c:numCache>
                <c:formatCode>0.00</c:formatCode>
                <c:ptCount val="5"/>
                <c:pt idx="0">
                  <c:v>19636.140640740741</c:v>
                </c:pt>
                <c:pt idx="1">
                  <c:v>20362.299484429062</c:v>
                </c:pt>
                <c:pt idx="2">
                  <c:v>19607.916986159169</c:v>
                </c:pt>
                <c:pt idx="3">
                  <c:v>19858.466272527476</c:v>
                </c:pt>
                <c:pt idx="4">
                  <c:v>21119.031647887317</c:v>
                </c:pt>
              </c:numCache>
            </c:numRef>
          </c:val>
          <c:extLst>
            <c:ext xmlns:c16="http://schemas.microsoft.com/office/drawing/2014/chart" uri="{C3380CC4-5D6E-409C-BE32-E72D297353CC}">
              <c16:uniqueId val="{00000000-AE42-40CE-B16B-74EC0966E051}"/>
            </c:ext>
          </c:extLst>
        </c:ser>
        <c:ser>
          <c:idx val="1"/>
          <c:order val="1"/>
          <c:tx>
            <c:strRef>
              <c:f>'Demographic Study of Medical Co'!$C$90:$C$91</c:f>
              <c:strCache>
                <c:ptCount val="1"/>
                <c:pt idx="0">
                  <c:v>Asthma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'Demographic Study of Medical Co'!$A$92:$A$97</c:f>
              <c:strCache>
                <c:ptCount val="5"/>
                <c:pt idx="0">
                  <c:v>Aetna</c:v>
                </c:pt>
                <c:pt idx="1">
                  <c:v>Blue Cross</c:v>
                </c:pt>
                <c:pt idx="2">
                  <c:v>Cigna</c:v>
                </c:pt>
                <c:pt idx="3">
                  <c:v>Medicare</c:v>
                </c:pt>
                <c:pt idx="4">
                  <c:v>United Healthcare</c:v>
                </c:pt>
              </c:strCache>
            </c:strRef>
          </c:cat>
          <c:val>
            <c:numRef>
              <c:f>'Demographic Study of Medical Co'!$C$92:$C$97</c:f>
              <c:numCache>
                <c:formatCode>0.00</c:formatCode>
                <c:ptCount val="5"/>
                <c:pt idx="0">
                  <c:v>22089.966478787872</c:v>
                </c:pt>
                <c:pt idx="1">
                  <c:v>23012.135430817612</c:v>
                </c:pt>
                <c:pt idx="2">
                  <c:v>23818.240899408276</c:v>
                </c:pt>
                <c:pt idx="3">
                  <c:v>22236.808742857123</c:v>
                </c:pt>
                <c:pt idx="4">
                  <c:v>21798.720651408436</c:v>
                </c:pt>
              </c:numCache>
            </c:numRef>
          </c:val>
          <c:extLst>
            <c:ext xmlns:c16="http://schemas.microsoft.com/office/drawing/2014/chart" uri="{C3380CC4-5D6E-409C-BE32-E72D297353CC}">
              <c16:uniqueId val="{00000001-AE42-40CE-B16B-74EC0966E051}"/>
            </c:ext>
          </c:extLst>
        </c:ser>
        <c:ser>
          <c:idx val="2"/>
          <c:order val="2"/>
          <c:tx>
            <c:strRef>
              <c:f>'Demographic Study of Medical Co'!$D$90:$D$91</c:f>
              <c:strCache>
                <c:ptCount val="1"/>
                <c:pt idx="0">
                  <c:v>Cancer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'Demographic Study of Medical Co'!$A$92:$A$97</c:f>
              <c:strCache>
                <c:ptCount val="5"/>
                <c:pt idx="0">
                  <c:v>Aetna</c:v>
                </c:pt>
                <c:pt idx="1">
                  <c:v>Blue Cross</c:v>
                </c:pt>
                <c:pt idx="2">
                  <c:v>Cigna</c:v>
                </c:pt>
                <c:pt idx="3">
                  <c:v>Medicare</c:v>
                </c:pt>
                <c:pt idx="4">
                  <c:v>United Healthcare</c:v>
                </c:pt>
              </c:strCache>
            </c:strRef>
          </c:cat>
          <c:val>
            <c:numRef>
              <c:f>'Demographic Study of Medical Co'!$D$92:$D$97</c:f>
              <c:numCache>
                <c:formatCode>0.00</c:formatCode>
                <c:ptCount val="5"/>
                <c:pt idx="0">
                  <c:v>41587.07425903617</c:v>
                </c:pt>
                <c:pt idx="1">
                  <c:v>37814.063783088241</c:v>
                </c:pt>
                <c:pt idx="2">
                  <c:v>43061.038317460319</c:v>
                </c:pt>
                <c:pt idx="3">
                  <c:v>36009.099500000004</c:v>
                </c:pt>
                <c:pt idx="4">
                  <c:v>40834.900185430481</c:v>
                </c:pt>
              </c:numCache>
            </c:numRef>
          </c:val>
          <c:extLst>
            <c:ext xmlns:c16="http://schemas.microsoft.com/office/drawing/2014/chart" uri="{C3380CC4-5D6E-409C-BE32-E72D297353CC}">
              <c16:uniqueId val="{00000002-AE42-40CE-B16B-74EC0966E051}"/>
            </c:ext>
          </c:extLst>
        </c:ser>
        <c:ser>
          <c:idx val="3"/>
          <c:order val="3"/>
          <c:tx>
            <c:strRef>
              <c:f>'Demographic Study of Medical Co'!$E$90:$E$91</c:f>
              <c:strCache>
                <c:ptCount val="1"/>
                <c:pt idx="0">
                  <c:v>Diabetes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'Demographic Study of Medical Co'!$A$92:$A$97</c:f>
              <c:strCache>
                <c:ptCount val="5"/>
                <c:pt idx="0">
                  <c:v>Aetna</c:v>
                </c:pt>
                <c:pt idx="1">
                  <c:v>Blue Cross</c:v>
                </c:pt>
                <c:pt idx="2">
                  <c:v>Cigna</c:v>
                </c:pt>
                <c:pt idx="3">
                  <c:v>Medicare</c:v>
                </c:pt>
                <c:pt idx="4">
                  <c:v>United Healthcare</c:v>
                </c:pt>
              </c:strCache>
            </c:strRef>
          </c:cat>
          <c:val>
            <c:numRef>
              <c:f>'Demographic Study of Medical Co'!$E$92:$E$97</c:f>
              <c:numCache>
                <c:formatCode>0.00</c:formatCode>
                <c:ptCount val="5"/>
                <c:pt idx="0">
                  <c:v>31802.0570228137</c:v>
                </c:pt>
                <c:pt idx="1">
                  <c:v>32165.782438661703</c:v>
                </c:pt>
                <c:pt idx="2">
                  <c:v>30592.77889338235</c:v>
                </c:pt>
                <c:pt idx="3">
                  <c:v>30871.765011142063</c:v>
                </c:pt>
                <c:pt idx="4">
                  <c:v>24851.225675276746</c:v>
                </c:pt>
              </c:numCache>
            </c:numRef>
          </c:val>
          <c:extLst>
            <c:ext xmlns:c16="http://schemas.microsoft.com/office/drawing/2014/chart" uri="{C3380CC4-5D6E-409C-BE32-E72D297353CC}">
              <c16:uniqueId val="{00000003-AE42-40CE-B16B-74EC0966E051}"/>
            </c:ext>
          </c:extLst>
        </c:ser>
        <c:ser>
          <c:idx val="4"/>
          <c:order val="4"/>
          <c:tx>
            <c:strRef>
              <c:f>'Demographic Study of Medical Co'!$F$90:$F$91</c:f>
              <c:strCache>
                <c:ptCount val="1"/>
                <c:pt idx="0">
                  <c:v>Hypertension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'Demographic Study of Medical Co'!$A$92:$A$97</c:f>
              <c:strCache>
                <c:ptCount val="5"/>
                <c:pt idx="0">
                  <c:v>Aetna</c:v>
                </c:pt>
                <c:pt idx="1">
                  <c:v>Blue Cross</c:v>
                </c:pt>
                <c:pt idx="2">
                  <c:v>Cigna</c:v>
                </c:pt>
                <c:pt idx="3">
                  <c:v>Medicare</c:v>
                </c:pt>
                <c:pt idx="4">
                  <c:v>United Healthcare</c:v>
                </c:pt>
              </c:strCache>
            </c:strRef>
          </c:cat>
          <c:val>
            <c:numRef>
              <c:f>'Demographic Study of Medical Co'!$F$92:$F$97</c:f>
              <c:numCache>
                <c:formatCode>0.00</c:formatCode>
                <c:ptCount val="5"/>
                <c:pt idx="0">
                  <c:v>18074.061764988004</c:v>
                </c:pt>
                <c:pt idx="1">
                  <c:v>18705.643506596309</c:v>
                </c:pt>
                <c:pt idx="2">
                  <c:v>17441.073534117633</c:v>
                </c:pt>
                <c:pt idx="3">
                  <c:v>17136.206123827375</c:v>
                </c:pt>
                <c:pt idx="4">
                  <c:v>17167.659476309222</c:v>
                </c:pt>
              </c:numCache>
            </c:numRef>
          </c:val>
          <c:extLst>
            <c:ext xmlns:c16="http://schemas.microsoft.com/office/drawing/2014/chart" uri="{C3380CC4-5D6E-409C-BE32-E72D297353CC}">
              <c16:uniqueId val="{00000004-AE42-40CE-B16B-74EC0966E051}"/>
            </c:ext>
          </c:extLst>
        </c:ser>
        <c:ser>
          <c:idx val="5"/>
          <c:order val="5"/>
          <c:tx>
            <c:strRef>
              <c:f>'Demographic Study of Medical Co'!$G$90:$G$91</c:f>
              <c:strCache>
                <c:ptCount val="1"/>
                <c:pt idx="0">
                  <c:v>Obesity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'Demographic Study of Medical Co'!$A$92:$A$97</c:f>
              <c:strCache>
                <c:ptCount val="5"/>
                <c:pt idx="0">
                  <c:v>Aetna</c:v>
                </c:pt>
                <c:pt idx="1">
                  <c:v>Blue Cross</c:v>
                </c:pt>
                <c:pt idx="2">
                  <c:v>Cigna</c:v>
                </c:pt>
                <c:pt idx="3">
                  <c:v>Medicare</c:v>
                </c:pt>
                <c:pt idx="4">
                  <c:v>United Healthcare</c:v>
                </c:pt>
              </c:strCache>
            </c:strRef>
          </c:cat>
          <c:val>
            <c:numRef>
              <c:f>'Demographic Study of Medical Co'!$G$92:$G$97</c:f>
              <c:numCache>
                <c:formatCode>0.00</c:formatCode>
                <c:ptCount val="5"/>
                <c:pt idx="0">
                  <c:v>13137.557080906145</c:v>
                </c:pt>
                <c:pt idx="1">
                  <c:v>10075.879606321838</c:v>
                </c:pt>
                <c:pt idx="2">
                  <c:v>13329.36198666667</c:v>
                </c:pt>
                <c:pt idx="3">
                  <c:v>13056.475658666657</c:v>
                </c:pt>
                <c:pt idx="4">
                  <c:v>13306.722461016945</c:v>
                </c:pt>
              </c:numCache>
            </c:numRef>
          </c:val>
          <c:extLst>
            <c:ext xmlns:c16="http://schemas.microsoft.com/office/drawing/2014/chart" uri="{C3380CC4-5D6E-409C-BE32-E72D297353CC}">
              <c16:uniqueId val="{00000005-AE42-40CE-B16B-74EC0966E051}"/>
            </c:ext>
          </c:extLst>
        </c:ser>
        <c:dLbls>
          <c:showLegendKey val="0"/>
          <c:showVal val="0"/>
          <c:showCatName val="0"/>
          <c:showSerName val="0"/>
          <c:showPercent val="0"/>
          <c:showBubbleSize val="0"/>
        </c:dLbls>
        <c:gapWidth val="100"/>
        <c:overlap val="-24"/>
        <c:axId val="1946709743"/>
        <c:axId val="1946706831"/>
      </c:barChart>
      <c:catAx>
        <c:axId val="19467097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crossAx val="1946706831"/>
        <c:crosses val="autoZero"/>
        <c:auto val="1"/>
        <c:lblAlgn val="ctr"/>
        <c:lblOffset val="100"/>
        <c:noMultiLvlLbl val="0"/>
      </c:catAx>
      <c:valAx>
        <c:axId val="1946706831"/>
        <c:scaling>
          <c:orientation val="minMax"/>
        </c:scaling>
        <c:delete val="1"/>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1946709743"/>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7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7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10</xdr:col>
      <xdr:colOff>129540</xdr:colOff>
      <xdr:row>21</xdr:row>
      <xdr:rowOff>80010</xdr:rowOff>
    </xdr:to>
    <xdr:graphicFrame macro="">
      <xdr:nvGraphicFramePr>
        <xdr:cNvPr id="2" name="Chart 1">
          <a:extLst>
            <a:ext uri="{FF2B5EF4-FFF2-40B4-BE49-F238E27FC236}">
              <a16:creationId xmlns:a16="http://schemas.microsoft.com/office/drawing/2014/main" id="{26250ACE-2342-4CD2-B5A9-924A93B5E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5</xdr:row>
      <xdr:rowOff>0</xdr:rowOff>
    </xdr:from>
    <xdr:to>
      <xdr:col>18</xdr:col>
      <xdr:colOff>304800</xdr:colOff>
      <xdr:row>21</xdr:row>
      <xdr:rowOff>91440</xdr:rowOff>
    </xdr:to>
    <xdr:graphicFrame macro="">
      <xdr:nvGraphicFramePr>
        <xdr:cNvPr id="3" name="Chart 2">
          <a:extLst>
            <a:ext uri="{FF2B5EF4-FFF2-40B4-BE49-F238E27FC236}">
              <a16:creationId xmlns:a16="http://schemas.microsoft.com/office/drawing/2014/main" id="{E19F1F2D-1CB5-4CD8-B3F1-DCCF913D6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579120</xdr:colOff>
      <xdr:row>26</xdr:row>
      <xdr:rowOff>137160</xdr:rowOff>
    </xdr:from>
    <xdr:to>
      <xdr:col>10</xdr:col>
      <xdr:colOff>106680</xdr:colOff>
      <xdr:row>41</xdr:row>
      <xdr:rowOff>137160</xdr:rowOff>
    </xdr:to>
    <xdr:graphicFrame macro="">
      <xdr:nvGraphicFramePr>
        <xdr:cNvPr id="4" name="Chart 3">
          <a:extLst>
            <a:ext uri="{FF2B5EF4-FFF2-40B4-BE49-F238E27FC236}">
              <a16:creationId xmlns:a16="http://schemas.microsoft.com/office/drawing/2014/main" id="{2B88246E-52C9-4D59-BA40-34A6DFEF9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26</xdr:row>
      <xdr:rowOff>106680</xdr:rowOff>
    </xdr:from>
    <xdr:to>
      <xdr:col>18</xdr:col>
      <xdr:colOff>388620</xdr:colOff>
      <xdr:row>41</xdr:row>
      <xdr:rowOff>121920</xdr:rowOff>
    </xdr:to>
    <xdr:graphicFrame macro="">
      <xdr:nvGraphicFramePr>
        <xdr:cNvPr id="5" name="Chart 4">
          <a:extLst>
            <a:ext uri="{FF2B5EF4-FFF2-40B4-BE49-F238E27FC236}">
              <a16:creationId xmlns:a16="http://schemas.microsoft.com/office/drawing/2014/main" id="{79321E83-347B-4070-81E4-42426BEAF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556260</xdr:colOff>
      <xdr:row>44</xdr:row>
      <xdr:rowOff>0</xdr:rowOff>
    </xdr:from>
    <xdr:to>
      <xdr:col>10</xdr:col>
      <xdr:colOff>121920</xdr:colOff>
      <xdr:row>60</xdr:row>
      <xdr:rowOff>11430</xdr:rowOff>
    </xdr:to>
    <xdr:graphicFrame macro="">
      <xdr:nvGraphicFramePr>
        <xdr:cNvPr id="6" name="Chart 5">
          <a:extLst>
            <a:ext uri="{FF2B5EF4-FFF2-40B4-BE49-F238E27FC236}">
              <a16:creationId xmlns:a16="http://schemas.microsoft.com/office/drawing/2014/main" id="{E01433A4-8549-48CD-B3E9-CC04FE8F5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541020</xdr:colOff>
      <xdr:row>62</xdr:row>
      <xdr:rowOff>68580</xdr:rowOff>
    </xdr:from>
    <xdr:to>
      <xdr:col>9</xdr:col>
      <xdr:colOff>236220</xdr:colOff>
      <xdr:row>77</xdr:row>
      <xdr:rowOff>68580</xdr:rowOff>
    </xdr:to>
    <xdr:graphicFrame macro="">
      <xdr:nvGraphicFramePr>
        <xdr:cNvPr id="7" name="Chart 6">
          <a:extLst>
            <a:ext uri="{FF2B5EF4-FFF2-40B4-BE49-F238E27FC236}">
              <a16:creationId xmlns:a16="http://schemas.microsoft.com/office/drawing/2014/main" id="{3B46B3EC-BC41-47D5-B3B1-8E6A9A1AA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518160</xdr:colOff>
      <xdr:row>43</xdr:row>
      <xdr:rowOff>152400</xdr:rowOff>
    </xdr:from>
    <xdr:to>
      <xdr:col>17</xdr:col>
      <xdr:colOff>525780</xdr:colOff>
      <xdr:row>59</xdr:row>
      <xdr:rowOff>152400</xdr:rowOff>
    </xdr:to>
    <xdr:graphicFrame macro="">
      <xdr:nvGraphicFramePr>
        <xdr:cNvPr id="8" name="Chart 7">
          <a:extLst>
            <a:ext uri="{FF2B5EF4-FFF2-40B4-BE49-F238E27FC236}">
              <a16:creationId xmlns:a16="http://schemas.microsoft.com/office/drawing/2014/main" id="{140FA302-BD5F-467A-BFF0-62A524684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381000</xdr:colOff>
      <xdr:row>62</xdr:row>
      <xdr:rowOff>76200</xdr:rowOff>
    </xdr:from>
    <xdr:to>
      <xdr:col>20</xdr:col>
      <xdr:colOff>152400</xdr:colOff>
      <xdr:row>77</xdr:row>
      <xdr:rowOff>76200</xdr:rowOff>
    </xdr:to>
    <xdr:graphicFrame macro="">
      <xdr:nvGraphicFramePr>
        <xdr:cNvPr id="9" name="Chart 8">
          <a:extLst>
            <a:ext uri="{FF2B5EF4-FFF2-40B4-BE49-F238E27FC236}">
              <a16:creationId xmlns:a16="http://schemas.microsoft.com/office/drawing/2014/main" id="{7EF6C5CA-9C33-4A3D-B491-F079E59D3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18</xdr:col>
      <xdr:colOff>495300</xdr:colOff>
      <xdr:row>5</xdr:row>
      <xdr:rowOff>7620</xdr:rowOff>
    </xdr:from>
    <xdr:to>
      <xdr:col>21</xdr:col>
      <xdr:colOff>495300</xdr:colOff>
      <xdr:row>18</xdr:row>
      <xdr:rowOff>97155</xdr:rowOff>
    </xdr:to>
    <mc:AlternateContent xmlns:mc="http://schemas.openxmlformats.org/markup-compatibility/2006">
      <mc:Choice xmlns:a14="http://schemas.microsoft.com/office/drawing/2010/main" Requires="a14">
        <xdr:graphicFrame macro="">
          <xdr:nvGraphicFramePr>
            <xdr:cNvPr id="10" name="Admission Type">
              <a:extLst>
                <a:ext uri="{FF2B5EF4-FFF2-40B4-BE49-F238E27FC236}">
                  <a16:creationId xmlns:a16="http://schemas.microsoft.com/office/drawing/2014/main" id="{97E4E581-2FEC-45D7-A7D9-72D5450FCF80}"/>
                </a:ext>
              </a:extLst>
            </xdr:cNvPr>
            <xdr:cNvGraphicFramePr/>
          </xdr:nvGraphicFramePr>
          <xdr:xfrm>
            <a:off x="0" y="0"/>
            <a:ext cx="0" cy="0"/>
          </xdr:xfrm>
          <a:graphic>
            <a:graphicData uri="http://schemas.microsoft.com/office/drawing/2010/slicer">
              <sle:slicer xmlns:sle="http://schemas.microsoft.com/office/drawing/2010/slicer" name="Admission Type"/>
            </a:graphicData>
          </a:graphic>
        </xdr:graphicFrame>
      </mc:Choice>
      <mc:Fallback>
        <xdr:sp macro="" textlink="">
          <xdr:nvSpPr>
            <xdr:cNvPr id="0" name=""/>
            <xdr:cNvSpPr>
              <a:spLocks noTextEdit="1"/>
            </xdr:cNvSpPr>
          </xdr:nvSpPr>
          <xdr:spPr>
            <a:xfrm>
              <a:off x="11468100" y="922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77.931415393519" createdVersion="7" refreshedVersion="7" minRefreshableVersion="3" recordCount="10000" xr:uid="{31D79EB5-550E-4E9B-8BDE-79A449E26F75}">
  <cacheSource type="worksheet">
    <worksheetSource name="_3___Healthcare_Data_v1"/>
  </cacheSource>
  <cacheFields count="18">
    <cacheField name="Name" numFmtId="0">
      <sharedItems/>
    </cacheField>
    <cacheField name="Age" numFmtId="0">
      <sharedItems containsSemiMixedTypes="0" containsString="0" containsNumber="1" containsInteger="1" minValue="18" maxValue="85" count="68">
        <n v="81"/>
        <n v="35"/>
        <n v="61"/>
        <n v="49"/>
        <n v="51"/>
        <n v="41"/>
        <n v="82"/>
        <n v="55"/>
        <n v="33"/>
        <n v="39"/>
        <n v="45"/>
        <n v="23"/>
        <n v="85"/>
        <n v="72"/>
        <n v="65"/>
        <n v="32"/>
        <n v="64"/>
        <n v="66"/>
        <n v="80"/>
        <n v="79"/>
        <n v="54"/>
        <n v="26"/>
        <n v="70"/>
        <n v="74"/>
        <n v="56"/>
        <n v="37"/>
        <n v="78"/>
        <n v="83"/>
        <n v="30"/>
        <n v="19"/>
        <n v="46"/>
        <n v="48"/>
        <n v="34"/>
        <n v="84"/>
        <n v="47"/>
        <n v="60"/>
        <n v="57"/>
        <n v="21"/>
        <n v="27"/>
        <n v="68"/>
        <n v="31"/>
        <n v="42"/>
        <n v="71"/>
        <n v="38"/>
        <n v="28"/>
        <n v="43"/>
        <n v="69"/>
        <n v="73"/>
        <n v="67"/>
        <n v="44"/>
        <n v="20"/>
        <n v="59"/>
        <n v="76"/>
        <n v="40"/>
        <n v="36"/>
        <n v="29"/>
        <n v="53"/>
        <n v="77"/>
        <n v="24"/>
        <n v="75"/>
        <n v="25"/>
        <n v="62"/>
        <n v="52"/>
        <n v="50"/>
        <n v="22"/>
        <n v="63"/>
        <n v="58"/>
        <n v="18"/>
      </sharedItems>
      <fieldGroup base="1">
        <rangePr startNum="18" endNum="85" groupInterval="15"/>
        <groupItems count="7">
          <s v="&lt;18"/>
          <s v="18-32"/>
          <s v="33-47"/>
          <s v="48-62"/>
          <s v="63-77"/>
          <s v="78-92"/>
          <s v="&gt;93"/>
        </groupItems>
      </fieldGroup>
    </cacheField>
    <cacheField name="Gender" numFmtId="0">
      <sharedItems count="2">
        <s v="Female"/>
        <s v="Male"/>
      </sharedItems>
    </cacheField>
    <cacheField name="Blood Type" numFmtId="0">
      <sharedItems count="8">
        <s v="O-"/>
        <s v="O+"/>
        <s v="B-"/>
        <s v="AB+"/>
        <s v="A+"/>
        <s v="AB-"/>
        <s v="A-"/>
        <s v="B+"/>
      </sharedItems>
    </cacheField>
    <cacheField name="Medical Condition" numFmtId="0">
      <sharedItems count="6">
        <s v="Diabetes"/>
        <s v="Asthma"/>
        <s v="Obesity"/>
        <s v="Arthritis"/>
        <s v="Hypertension"/>
        <s v="Cancer"/>
      </sharedItems>
    </cacheField>
    <cacheField name="Date of Admission" numFmtId="14">
      <sharedItems containsSemiMixedTypes="0" containsNonDate="0" containsDate="1" containsString="0" minDate="2018-10-30T00:00:00" maxDate="2023-10-31T00:00:00"/>
    </cacheField>
    <cacheField name="Doctor" numFmtId="0">
      <sharedItems/>
    </cacheField>
    <cacheField name="Hospital" numFmtId="0">
      <sharedItems/>
    </cacheField>
    <cacheField name="Insurance Provider" numFmtId="0">
      <sharedItems count="5">
        <s v="Medicare"/>
        <s v="United Healthcare"/>
        <s v="Aetna"/>
        <s v="Cigna"/>
        <s v="Blue Cross"/>
      </sharedItems>
    </cacheField>
    <cacheField name=" Billing Amount " numFmtId="2">
      <sharedItems containsSemiMixedTypes="0" containsString="0" containsNumber="1" minValue="371.75099999999998" maxValue="79932.796000000002"/>
    </cacheField>
    <cacheField name="Room Number" numFmtId="0">
      <sharedItems containsSemiMixedTypes="0" containsString="0" containsNumber="1" containsInteger="1" minValue="101" maxValue="500"/>
    </cacheField>
    <cacheField name="Admission Type" numFmtId="0">
      <sharedItems count="3">
        <s v="Elective"/>
        <s v="Emergency"/>
        <s v="Urgent"/>
      </sharedItems>
    </cacheField>
    <cacheField name="Discharge Date" numFmtId="14">
      <sharedItems containsSemiMixedTypes="0" containsNonDate="0" containsDate="1" containsString="0" minDate="2018-11-01T00:00:00" maxDate="2023-11-28T00:00:00"/>
    </cacheField>
    <cacheField name="Medication" numFmtId="0">
      <sharedItems/>
    </cacheField>
    <cacheField name="Test Results" numFmtId="0">
      <sharedItems/>
    </cacheField>
    <cacheField name="Days in Hospital" numFmtId="0">
      <sharedItems containsSemiMixedTypes="0" containsString="0" containsNumber="1" containsInteger="1" minValue="0" maxValue="30"/>
    </cacheField>
    <cacheField name="per day bill" numFmtId="0">
      <sharedItems containsSemiMixedTypes="0" containsString="0" containsNumber="1" minValue="0" maxValue="75394.985000000001"/>
    </cacheField>
    <cacheField name="Age Bucket" numFmtId="0">
      <sharedItems count="4">
        <s v="Senior"/>
        <s v="Young"/>
        <s v="Middle"/>
        <s v="Middle Aged" u="1"/>
      </sharedItems>
    </cacheField>
  </cacheFields>
  <extLst>
    <ext xmlns:x14="http://schemas.microsoft.com/office/spreadsheetml/2009/9/main" uri="{725AE2AE-9491-48be-B2B4-4EB974FC3084}">
      <x14:pivotCacheDefinition pivotCacheId="18952855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iffany Ramirez"/>
    <x v="0"/>
    <x v="0"/>
    <x v="0"/>
    <x v="0"/>
    <d v="2022-11-17T00:00:00"/>
    <s v="Patrick Parker"/>
    <s v="Wallace-Hamilton"/>
    <x v="0"/>
    <n v="44989.18"/>
    <n v="146"/>
    <x v="0"/>
    <d v="2022-11-24T00:00:00"/>
    <s v="Aspirin"/>
    <s v="Inconclusive"/>
    <n v="7"/>
    <n v="6427.0257142857145"/>
    <x v="0"/>
  </r>
  <r>
    <s v="Ruben Burns"/>
    <x v="1"/>
    <x v="1"/>
    <x v="1"/>
    <x v="1"/>
    <d v="2023-06-10T00:00:00"/>
    <s v="Diane Jackson"/>
    <s v="Burke, Griffin and Cooper"/>
    <x v="1"/>
    <n v="42573.658000000003"/>
    <n v="404"/>
    <x v="1"/>
    <d v="2023-06-24T00:00:00"/>
    <s v="Lipitor"/>
    <s v="Normal"/>
    <n v="14"/>
    <n v="3040.9755714285716"/>
    <x v="1"/>
  </r>
  <r>
    <s v="Chad Byrd"/>
    <x v="2"/>
    <x v="1"/>
    <x v="2"/>
    <x v="2"/>
    <d v="2019-01-09T00:00:00"/>
    <s v="Paul Baker"/>
    <s v="Walton LLC"/>
    <x v="0"/>
    <n v="18437.449000000001"/>
    <n v="292"/>
    <x v="1"/>
    <d v="2019-02-08T00:00:00"/>
    <s v="Lipitor"/>
    <s v="Normal"/>
    <n v="30"/>
    <n v="614.58163333333334"/>
    <x v="0"/>
  </r>
  <r>
    <s v="Antonio Frederick"/>
    <x v="3"/>
    <x v="1"/>
    <x v="2"/>
    <x v="1"/>
    <d v="2020-05-02T00:00:00"/>
    <s v="Brian Chandler"/>
    <s v="Garcia Ltd"/>
    <x v="0"/>
    <n v="20972.99"/>
    <n v="480"/>
    <x v="2"/>
    <d v="2020-05-03T00:00:00"/>
    <s v="Penicillin"/>
    <s v="Abnormal"/>
    <n v="1"/>
    <n v="20972.99"/>
    <x v="2"/>
  </r>
  <r>
    <s v="Mrs. Brandy Flowers"/>
    <x v="4"/>
    <x v="1"/>
    <x v="0"/>
    <x v="3"/>
    <d v="2021-07-09T00:00:00"/>
    <s v="Dustin Griffin"/>
    <s v="Jones, Brown and Murray"/>
    <x v="1"/>
    <n v="14469.075000000001"/>
    <n v="477"/>
    <x v="2"/>
    <d v="2021-08-02T00:00:00"/>
    <s v="Paracetamol"/>
    <s v="Normal"/>
    <n v="24"/>
    <n v="602.87812500000007"/>
    <x v="2"/>
  </r>
  <r>
    <s v="Patrick Parker"/>
    <x v="5"/>
    <x v="1"/>
    <x v="3"/>
    <x v="3"/>
    <d v="2020-08-20T00:00:00"/>
    <s v="Robin Green"/>
    <s v="Boyd PLC"/>
    <x v="2"/>
    <n v="18017.891"/>
    <n v="180"/>
    <x v="2"/>
    <d v="2020-08-23T00:00:00"/>
    <s v="Aspirin"/>
    <s v="Abnormal"/>
    <n v="3"/>
    <n v="6005.9636666666665"/>
    <x v="2"/>
  </r>
  <r>
    <s v="Charles Horton"/>
    <x v="6"/>
    <x v="1"/>
    <x v="3"/>
    <x v="4"/>
    <d v="2021-03-22T00:00:00"/>
    <s v="Patricia Bishop"/>
    <s v="Wheeler, Bryant and Johns"/>
    <x v="3"/>
    <n v="27715.404999999999"/>
    <n v="161"/>
    <x v="2"/>
    <d v="2021-04-15T00:00:00"/>
    <s v="Lipitor"/>
    <s v="Abnormal"/>
    <n v="24"/>
    <n v="1154.8085416666665"/>
    <x v="0"/>
  </r>
  <r>
    <s v="Patty Norman"/>
    <x v="7"/>
    <x v="0"/>
    <x v="0"/>
    <x v="3"/>
    <d v="2019-05-16T00:00:00"/>
    <s v="Brian Kennedy"/>
    <s v="Brown Inc"/>
    <x v="4"/>
    <n v="10837.454"/>
    <n v="384"/>
    <x v="0"/>
    <d v="2019-05-26T00:00:00"/>
    <s v="Aspirin"/>
    <s v="Normal"/>
    <n v="10"/>
    <n v="1083.7454"/>
    <x v="2"/>
  </r>
  <r>
    <s v="Ryan Hayes"/>
    <x v="8"/>
    <x v="1"/>
    <x v="4"/>
    <x v="0"/>
    <d v="2020-12-17T00:00:00"/>
    <s v="Kristin Dunn"/>
    <s v="Smith, Edwards and Obrien"/>
    <x v="2"/>
    <n v="29883.645"/>
    <n v="215"/>
    <x v="0"/>
    <d v="2020-12-22T00:00:00"/>
    <s v="Aspirin"/>
    <s v="Abnormal"/>
    <n v="5"/>
    <n v="5976.7290000000003"/>
    <x v="1"/>
  </r>
  <r>
    <s v="Sharon Perez"/>
    <x v="9"/>
    <x v="0"/>
    <x v="0"/>
    <x v="2"/>
    <d v="2022-12-15T00:00:00"/>
    <s v="Jessica Bailey"/>
    <s v="Brown-Golden"/>
    <x v="4"/>
    <n v="9571.0589999999993"/>
    <n v="310"/>
    <x v="2"/>
    <d v="2022-12-16T00:00:00"/>
    <s v="Aspirin"/>
    <s v="Normal"/>
    <n v="1"/>
    <n v="9571.0589999999993"/>
    <x v="2"/>
  </r>
  <r>
    <s v="Amy Roberts"/>
    <x v="10"/>
    <x v="1"/>
    <x v="2"/>
    <x v="5"/>
    <d v="2021-04-13T00:00:00"/>
    <s v="Anthony Roberts"/>
    <s v="Little-Spencer"/>
    <x v="2"/>
    <n v="64520"/>
    <n v="306"/>
    <x v="1"/>
    <d v="2021-05-11T00:00:00"/>
    <s v="Penicillin"/>
    <s v="Abnormal"/>
    <n v="28"/>
    <n v="2304.2857142857142"/>
    <x v="2"/>
  </r>
  <r>
    <s v="Mrs. Caroline Farrell"/>
    <x v="11"/>
    <x v="0"/>
    <x v="0"/>
    <x v="4"/>
    <d v="2019-06-09T00:00:00"/>
    <s v="William Miller"/>
    <s v="Rose Inc"/>
    <x v="0"/>
    <n v="4330.1319999999996"/>
    <n v="126"/>
    <x v="1"/>
    <d v="2019-06-26T00:00:00"/>
    <s v="Paracetamol"/>
    <s v="Inconclusive"/>
    <n v="17"/>
    <n v="254.71364705882351"/>
    <x v="1"/>
  </r>
  <r>
    <s v="Christina Williams"/>
    <x v="12"/>
    <x v="0"/>
    <x v="4"/>
    <x v="0"/>
    <d v="2021-11-29T00:00:00"/>
    <s v="Laura Roberts"/>
    <s v="Malone, Thompson and Mejia"/>
    <x v="2"/>
    <n v="5803.1350000000002"/>
    <n v="444"/>
    <x v="0"/>
    <d v="2021-12-07T00:00:00"/>
    <s v="Aspirin"/>
    <s v="Inconclusive"/>
    <n v="8"/>
    <n v="725.39187500000003"/>
    <x v="0"/>
  </r>
  <r>
    <s v="William Page"/>
    <x v="13"/>
    <x v="0"/>
    <x v="4"/>
    <x v="0"/>
    <d v="2021-07-29T00:00:00"/>
    <s v="James Carney"/>
    <s v="Richardson-Powell"/>
    <x v="3"/>
    <n v="16403.253000000001"/>
    <n v="492"/>
    <x v="1"/>
    <d v="2021-08-14T00:00:00"/>
    <s v="Aspirin"/>
    <s v="Normal"/>
    <n v="16"/>
    <n v="1025.2033125"/>
    <x v="0"/>
  </r>
  <r>
    <s v="Michael Bradshaw"/>
    <x v="14"/>
    <x v="0"/>
    <x v="3"/>
    <x v="5"/>
    <d v="2021-06-14T00:00:00"/>
    <s v="Katherine Lowe"/>
    <s v="Castaneda-Hardy"/>
    <x v="0"/>
    <n v="14066.257"/>
    <n v="120"/>
    <x v="1"/>
    <d v="2021-07-04T00:00:00"/>
    <s v="Ibuprofen"/>
    <s v="Inconclusive"/>
    <n v="20"/>
    <n v="703.31285000000003"/>
    <x v="0"/>
  </r>
  <r>
    <s v="Brian Dorsey"/>
    <x v="15"/>
    <x v="0"/>
    <x v="1"/>
    <x v="3"/>
    <d v="2021-08-16T00:00:00"/>
    <s v="Curtis Smith"/>
    <s v="Burch-White"/>
    <x v="2"/>
    <n v="21739.954000000002"/>
    <n v="492"/>
    <x v="1"/>
    <d v="2021-08-23T00:00:00"/>
    <s v="Aspirin"/>
    <s v="Inconclusive"/>
    <n v="7"/>
    <n v="3105.7077142857147"/>
    <x v="1"/>
  </r>
  <r>
    <s v="Olivia Gonzalez"/>
    <x v="16"/>
    <x v="1"/>
    <x v="5"/>
    <x v="0"/>
    <d v="2019-11-15T00:00:00"/>
    <s v="Clayton Mcknight"/>
    <s v="Cunningham and Sons"/>
    <x v="2"/>
    <n v="20873.992999999999"/>
    <n v="315"/>
    <x v="0"/>
    <d v="2019-11-27T00:00:00"/>
    <s v="Aspirin"/>
    <s v="Inconclusive"/>
    <n v="12"/>
    <n v="1739.4994166666665"/>
    <x v="0"/>
  </r>
  <r>
    <s v="Teresa Caldwell"/>
    <x v="11"/>
    <x v="1"/>
    <x v="4"/>
    <x v="3"/>
    <d v="2022-03-08T00:00:00"/>
    <s v="Debra Meyers"/>
    <s v="Bell, Mcknight and Willis"/>
    <x v="3"/>
    <n v="36170.83"/>
    <n v="475"/>
    <x v="0"/>
    <d v="2022-03-09T00:00:00"/>
    <s v="Ibuprofen"/>
    <s v="Inconclusive"/>
    <n v="1"/>
    <n v="36170.83"/>
    <x v="1"/>
  </r>
  <r>
    <s v="Desiree Williams MD"/>
    <x v="17"/>
    <x v="1"/>
    <x v="1"/>
    <x v="2"/>
    <d v="2022-06-19T00:00:00"/>
    <s v="Megan Sanders"/>
    <s v="Pugh-Rogers"/>
    <x v="1"/>
    <n v="2131.4560000000001"/>
    <n v="125"/>
    <x v="0"/>
    <d v="2022-06-22T00:00:00"/>
    <s v="Aspirin"/>
    <s v="Inconclusive"/>
    <n v="3"/>
    <n v="710.48533333333341"/>
    <x v="0"/>
  </r>
  <r>
    <s v="Sally Shaw"/>
    <x v="18"/>
    <x v="1"/>
    <x v="0"/>
    <x v="3"/>
    <d v="2019-07-10T00:00:00"/>
    <s v="Zachary Horton DDS"/>
    <s v="Rush, Owens and Johnson"/>
    <x v="4"/>
    <n v="13287.449000000001"/>
    <n v="366"/>
    <x v="1"/>
    <d v="2019-08-07T00:00:00"/>
    <s v="Ibuprofen"/>
    <s v="Inconclusive"/>
    <n v="28"/>
    <n v="474.55175000000003"/>
    <x v="0"/>
  </r>
  <r>
    <s v="William Johnson"/>
    <x v="7"/>
    <x v="0"/>
    <x v="3"/>
    <x v="3"/>
    <d v="2023-02-25T00:00:00"/>
    <s v="Kelly Thompson"/>
    <s v="Pearson LLC"/>
    <x v="2"/>
    <n v="25810.898000000001"/>
    <n v="238"/>
    <x v="0"/>
    <d v="2023-03-20T00:00:00"/>
    <s v="Penicillin"/>
    <s v="Normal"/>
    <n v="23"/>
    <n v="1122.2129565217392"/>
    <x v="2"/>
  </r>
  <r>
    <s v="Steven Bennett"/>
    <x v="19"/>
    <x v="1"/>
    <x v="0"/>
    <x v="1"/>
    <d v="2022-12-12T00:00:00"/>
    <s v="Michael Chang"/>
    <s v="Schultz-Powers"/>
    <x v="4"/>
    <n v="38349.633999999998"/>
    <n v="364"/>
    <x v="2"/>
    <d v="2022-12-26T00:00:00"/>
    <s v="Penicillin"/>
    <s v="Abnormal"/>
    <n v="14"/>
    <n v="2739.2595714285712"/>
    <x v="0"/>
  </r>
  <r>
    <s v="Haley Li"/>
    <x v="4"/>
    <x v="1"/>
    <x v="2"/>
    <x v="2"/>
    <d v="2022-10-09T00:00:00"/>
    <s v="Nicole Wood"/>
    <s v="Jordan Inc"/>
    <x v="0"/>
    <n v="8350.6740000000009"/>
    <n v="130"/>
    <x v="1"/>
    <d v="2022-11-01T00:00:00"/>
    <s v="Lipitor"/>
    <s v="Abnormal"/>
    <n v="23"/>
    <n v="363.07278260869572"/>
    <x v="2"/>
  </r>
  <r>
    <s v="Angela Brown"/>
    <x v="8"/>
    <x v="0"/>
    <x v="2"/>
    <x v="0"/>
    <d v="2019-01-10T00:00:00"/>
    <s v="Angela Kim"/>
    <s v="Lewis-Nelson"/>
    <x v="1"/>
    <n v="19562.201000000001"/>
    <n v="120"/>
    <x v="2"/>
    <d v="2019-01-31T00:00:00"/>
    <s v="Aspirin"/>
    <s v="Abnormal"/>
    <n v="21"/>
    <n v="931.53338095238098"/>
    <x v="1"/>
  </r>
  <r>
    <s v="Beverly Miller"/>
    <x v="20"/>
    <x v="1"/>
    <x v="6"/>
    <x v="4"/>
    <d v="2022-08-05T00:00:00"/>
    <s v="Jodi Holland"/>
    <s v="Vaughn PLC"/>
    <x v="3"/>
    <n v="28923.65"/>
    <n v="293"/>
    <x v="2"/>
    <d v="2022-09-03T00:00:00"/>
    <s v="Paracetamol"/>
    <s v="Normal"/>
    <n v="29"/>
    <n v="997.36724137931037"/>
    <x v="2"/>
  </r>
  <r>
    <s v="Daniel Dickson"/>
    <x v="21"/>
    <x v="0"/>
    <x v="2"/>
    <x v="2"/>
    <d v="2021-05-27T00:00:00"/>
    <s v="Christina Flores"/>
    <s v="Mcknight-Mclean"/>
    <x v="1"/>
    <n v="18883.260999999999"/>
    <n v="292"/>
    <x v="2"/>
    <d v="2021-06-23T00:00:00"/>
    <s v="Paracetamol"/>
    <s v="Abnormal"/>
    <n v="27"/>
    <n v="699.38003703703703"/>
    <x v="1"/>
  </r>
  <r>
    <s v="Kimberly Mason"/>
    <x v="22"/>
    <x v="0"/>
    <x v="2"/>
    <x v="2"/>
    <d v="2021-07-12T00:00:00"/>
    <s v="Natalie Sullivan"/>
    <s v="Gilbert and Sons"/>
    <x v="2"/>
    <n v="17917.178"/>
    <n v="379"/>
    <x v="0"/>
    <d v="2021-07-22T00:00:00"/>
    <s v="Paracetamol"/>
    <s v="Abnormal"/>
    <n v="10"/>
    <n v="1791.7177999999999"/>
    <x v="0"/>
  </r>
  <r>
    <s v="Francis Newman"/>
    <x v="23"/>
    <x v="0"/>
    <x v="3"/>
    <x v="4"/>
    <d v="2021-05-25T00:00:00"/>
    <s v="Carolyn Baker MD"/>
    <s v="Hess-Lowe"/>
    <x v="3"/>
    <n v="8876.5110000000004"/>
    <n v="298"/>
    <x v="1"/>
    <d v="2021-06-08T00:00:00"/>
    <s v="Lipitor"/>
    <s v="Abnormal"/>
    <n v="14"/>
    <n v="634.03650000000005"/>
    <x v="0"/>
  </r>
  <r>
    <s v="Ronnie Hughes"/>
    <x v="24"/>
    <x v="0"/>
    <x v="6"/>
    <x v="5"/>
    <d v="2019-05-14T00:00:00"/>
    <s v="Nicole Mcclain"/>
    <s v="Hawkins Ltd"/>
    <x v="2"/>
    <n v="20696.661"/>
    <n v="392"/>
    <x v="0"/>
    <d v="2019-06-04T00:00:00"/>
    <s v="Penicillin"/>
    <s v="Abnormal"/>
    <n v="21"/>
    <n v="985.55528571428567"/>
    <x v="2"/>
  </r>
  <r>
    <s v="Shannon Fitzpatrick DVM"/>
    <x v="1"/>
    <x v="0"/>
    <x v="1"/>
    <x v="4"/>
    <d v="2022-12-11T00:00:00"/>
    <s v="Chloe Thomas"/>
    <s v="Miller-Grimes"/>
    <x v="1"/>
    <n v="12875.395"/>
    <n v="162"/>
    <x v="1"/>
    <d v="2022-12-27T00:00:00"/>
    <s v="Lipitor"/>
    <s v="Inconclusive"/>
    <n v="16"/>
    <n v="804.71218750000003"/>
    <x v="1"/>
  </r>
  <r>
    <s v="Teresa Gonzalez"/>
    <x v="25"/>
    <x v="0"/>
    <x v="2"/>
    <x v="3"/>
    <d v="2021-11-09T00:00:00"/>
    <s v="Brian Watson"/>
    <s v="Sanders Ltd"/>
    <x v="0"/>
    <n v="17884.866000000002"/>
    <n v="456"/>
    <x v="1"/>
    <d v="2021-11-28T00:00:00"/>
    <s v="Lipitor"/>
    <s v="Abnormal"/>
    <n v="19"/>
    <n v="941.3087368421053"/>
    <x v="2"/>
  </r>
  <r>
    <s v="Rodney Maynard"/>
    <x v="0"/>
    <x v="1"/>
    <x v="5"/>
    <x v="2"/>
    <d v="2023-07-09T00:00:00"/>
    <s v="Dr. Kyle Dickson"/>
    <s v="Nixon, Evans and Bradley"/>
    <x v="4"/>
    <n v="8715.5290000000005"/>
    <n v="197"/>
    <x v="1"/>
    <d v="2023-07-17T00:00:00"/>
    <s v="Lipitor"/>
    <s v="Normal"/>
    <n v="8"/>
    <n v="1089.4411250000001"/>
    <x v="0"/>
  </r>
  <r>
    <s v="Kevin Johnson"/>
    <x v="26"/>
    <x v="1"/>
    <x v="0"/>
    <x v="1"/>
    <d v="2021-02-06T00:00:00"/>
    <s v="Michael Smith"/>
    <s v="Hernandez, Hunt and Clark"/>
    <x v="0"/>
    <n v="8107.1710000000003"/>
    <n v="247"/>
    <x v="2"/>
    <d v="2021-03-03T00:00:00"/>
    <s v="Lipitor"/>
    <s v="Abnormal"/>
    <n v="25"/>
    <n v="324.28683999999998"/>
    <x v="0"/>
  </r>
  <r>
    <s v="Rebecca Parsons"/>
    <x v="4"/>
    <x v="1"/>
    <x v="2"/>
    <x v="4"/>
    <d v="2021-01-29T00:00:00"/>
    <s v="Pamela Brown"/>
    <s v="James and Sons"/>
    <x v="4"/>
    <n v="27321.954000000002"/>
    <n v="228"/>
    <x v="0"/>
    <d v="2021-02-16T00:00:00"/>
    <s v="Paracetamol"/>
    <s v="Abnormal"/>
    <n v="18"/>
    <n v="1517.8863333333334"/>
    <x v="2"/>
  </r>
  <r>
    <s v="Linda Chavez"/>
    <x v="8"/>
    <x v="1"/>
    <x v="6"/>
    <x v="5"/>
    <d v="2019-12-10T00:00:00"/>
    <s v="Tiffany Crawford"/>
    <s v="Winters and Sons"/>
    <x v="3"/>
    <n v="39374.999000000003"/>
    <n v="137"/>
    <x v="1"/>
    <d v="2019-12-27T00:00:00"/>
    <s v="Penicillin"/>
    <s v="Abnormal"/>
    <n v="17"/>
    <n v="2316.1764117647062"/>
    <x v="1"/>
  </r>
  <r>
    <s v="Jennifer Rodriguez"/>
    <x v="27"/>
    <x v="0"/>
    <x v="5"/>
    <x v="1"/>
    <d v="2019-11-12T00:00:00"/>
    <s v="Rachel Sullivan"/>
    <s v="Duke Group"/>
    <x v="0"/>
    <n v="4588.7969999999996"/>
    <n v="192"/>
    <x v="1"/>
    <d v="2019-11-24T00:00:00"/>
    <s v="Lipitor"/>
    <s v="Abnormal"/>
    <n v="12"/>
    <n v="382.39974999999998"/>
    <x v="0"/>
  </r>
  <r>
    <s v="Anna Adams"/>
    <x v="22"/>
    <x v="0"/>
    <x v="4"/>
    <x v="2"/>
    <d v="2022-09-15T00:00:00"/>
    <s v="Samuel Taylor"/>
    <s v="Snow Group"/>
    <x v="0"/>
    <n v="500.09"/>
    <n v="258"/>
    <x v="1"/>
    <d v="2022-09-27T00:00:00"/>
    <s v="Paracetamol"/>
    <s v="Abnormal"/>
    <n v="12"/>
    <n v="41.674166666666665"/>
    <x v="0"/>
  </r>
  <r>
    <s v="Mariah Williams"/>
    <x v="13"/>
    <x v="1"/>
    <x v="6"/>
    <x v="4"/>
    <d v="2021-03-19T00:00:00"/>
    <s v="John Harvey"/>
    <s v="Anderson-Mason"/>
    <x v="0"/>
    <n v="17439.487000000001"/>
    <n v="219"/>
    <x v="0"/>
    <d v="2021-03-20T00:00:00"/>
    <s v="Penicillin"/>
    <s v="Normal"/>
    <n v="1"/>
    <n v="17439.487000000001"/>
    <x v="0"/>
  </r>
  <r>
    <s v="Brendan Moody"/>
    <x v="28"/>
    <x v="1"/>
    <x v="3"/>
    <x v="0"/>
    <d v="2021-02-24T00:00:00"/>
    <s v="Sylvia Johnson"/>
    <s v="Gonzalez Inc"/>
    <x v="1"/>
    <n v="26216.073"/>
    <n v="364"/>
    <x v="2"/>
    <d v="2021-03-21T00:00:00"/>
    <s v="Paracetamol"/>
    <s v="Normal"/>
    <n v="25"/>
    <n v="1048.64292"/>
    <x v="1"/>
  </r>
  <r>
    <s v="Michael Burns"/>
    <x v="29"/>
    <x v="1"/>
    <x v="2"/>
    <x v="5"/>
    <d v="2021-06-30T00:00:00"/>
    <s v="Janice Vargas"/>
    <s v="Wiggins Ltd"/>
    <x v="2"/>
    <n v="25875.117999999999"/>
    <n v="414"/>
    <x v="1"/>
    <d v="2021-07-14T00:00:00"/>
    <s v="Lipitor"/>
    <s v="Inconclusive"/>
    <n v="14"/>
    <n v="1848.2227142857141"/>
    <x v="1"/>
  </r>
  <r>
    <s v="Miguel Baker"/>
    <x v="11"/>
    <x v="1"/>
    <x v="0"/>
    <x v="1"/>
    <d v="2019-03-25T00:00:00"/>
    <s v="Mark Hill"/>
    <s v="Ramirez Inc"/>
    <x v="1"/>
    <n v="35396.203000000001"/>
    <n v="110"/>
    <x v="2"/>
    <d v="2019-04-08T00:00:00"/>
    <s v="Penicillin"/>
    <s v="Inconclusive"/>
    <n v="14"/>
    <n v="2528.3002142857144"/>
    <x v="1"/>
  </r>
  <r>
    <s v="Mr. Christopher Miller"/>
    <x v="0"/>
    <x v="1"/>
    <x v="3"/>
    <x v="4"/>
    <d v="2021-08-15T00:00:00"/>
    <s v="Amber Gonzalez"/>
    <s v="Ortega and Sons"/>
    <x v="0"/>
    <n v="15763.535"/>
    <n v="465"/>
    <x v="1"/>
    <d v="2021-09-06T00:00:00"/>
    <s v="Lipitor"/>
    <s v="Inconclusive"/>
    <n v="22"/>
    <n v="716.52431818181822"/>
    <x v="0"/>
  </r>
  <r>
    <s v="Theresa Mendoza"/>
    <x v="30"/>
    <x v="0"/>
    <x v="4"/>
    <x v="1"/>
    <d v="2023-03-03T00:00:00"/>
    <s v="Wendy Galloway"/>
    <s v="Wood-Krause"/>
    <x v="2"/>
    <n v="1796.68"/>
    <n v="469"/>
    <x v="2"/>
    <d v="2023-03-05T00:00:00"/>
    <s v="Penicillin"/>
    <s v="Inconclusive"/>
    <n v="2"/>
    <n v="898.34"/>
    <x v="2"/>
  </r>
  <r>
    <s v="Laura Adams"/>
    <x v="31"/>
    <x v="0"/>
    <x v="2"/>
    <x v="0"/>
    <d v="2021-08-16T00:00:00"/>
    <s v="Michael Harris"/>
    <s v="Johnson, Smith and Clark"/>
    <x v="3"/>
    <n v="6564.2520000000004"/>
    <n v="182"/>
    <x v="1"/>
    <d v="2021-08-18T00:00:00"/>
    <s v="Ibuprofen"/>
    <s v="Inconclusive"/>
    <n v="2"/>
    <n v="3282.1260000000002"/>
    <x v="2"/>
  </r>
  <r>
    <s v="Lauren Barton"/>
    <x v="32"/>
    <x v="1"/>
    <x v="1"/>
    <x v="4"/>
    <d v="2019-06-15T00:00:00"/>
    <s v="Emily West"/>
    <s v="Gallagher-Horton"/>
    <x v="2"/>
    <n v="11225.277"/>
    <n v="119"/>
    <x v="1"/>
    <d v="2019-07-09T00:00:00"/>
    <s v="Paracetamol"/>
    <s v="Normal"/>
    <n v="24"/>
    <n v="467.719875"/>
    <x v="1"/>
  </r>
  <r>
    <s v="Christina Hernandez"/>
    <x v="33"/>
    <x v="0"/>
    <x v="1"/>
    <x v="4"/>
    <d v="2019-10-13T00:00:00"/>
    <s v="Cody Wright"/>
    <s v="Harris and Sons"/>
    <x v="0"/>
    <n v="7562.6109999999999"/>
    <n v="388"/>
    <x v="1"/>
    <d v="2019-10-29T00:00:00"/>
    <s v="Aspirin"/>
    <s v="Inconclusive"/>
    <n v="16"/>
    <n v="472.66318749999999"/>
    <x v="0"/>
  </r>
  <r>
    <s v="Kyle Byrd"/>
    <x v="31"/>
    <x v="0"/>
    <x v="2"/>
    <x v="3"/>
    <d v="2022-10-20T00:00:00"/>
    <s v="Melissa Kelley"/>
    <s v="Kerr LLC"/>
    <x v="2"/>
    <n v="31098.116000000002"/>
    <n v="412"/>
    <x v="0"/>
    <d v="2022-10-28T00:00:00"/>
    <s v="Penicillin"/>
    <s v="Abnormal"/>
    <n v="8"/>
    <n v="3887.2645000000002"/>
    <x v="2"/>
  </r>
  <r>
    <s v="Jasmine Singleton"/>
    <x v="25"/>
    <x v="1"/>
    <x v="5"/>
    <x v="4"/>
    <d v="2019-06-26T00:00:00"/>
    <s v="Larry Guzman"/>
    <s v="Thomas Group"/>
    <x v="4"/>
    <n v="23892.835999999999"/>
    <n v="182"/>
    <x v="1"/>
    <d v="2019-07-24T00:00:00"/>
    <s v="Ibuprofen"/>
    <s v="Normal"/>
    <n v="28"/>
    <n v="853.31557142857139"/>
    <x v="2"/>
  </r>
  <r>
    <s v="John Griffin"/>
    <x v="26"/>
    <x v="0"/>
    <x v="2"/>
    <x v="5"/>
    <d v="2020-04-12T00:00:00"/>
    <s v="Kelsey Clark"/>
    <s v="Aguirre LLC"/>
    <x v="0"/>
    <n v="38611.379000000001"/>
    <n v="359"/>
    <x v="1"/>
    <d v="2020-04-15T00:00:00"/>
    <s v="Lipitor"/>
    <s v="Normal"/>
    <n v="3"/>
    <n v="12870.459666666668"/>
    <x v="0"/>
  </r>
  <r>
    <s v="Justin Kaufman"/>
    <x v="6"/>
    <x v="0"/>
    <x v="5"/>
    <x v="0"/>
    <d v="2021-02-18T00:00:00"/>
    <s v="Corey Sutton"/>
    <s v="Rodriguez-Robertson"/>
    <x v="0"/>
    <n v="55754.186999999998"/>
    <n v="186"/>
    <x v="2"/>
    <d v="2021-03-06T00:00:00"/>
    <s v="Lipitor"/>
    <s v="Abnormal"/>
    <n v="16"/>
    <n v="3484.6366874999999"/>
    <x v="0"/>
  </r>
  <r>
    <s v="Dylan Mcknight"/>
    <x v="34"/>
    <x v="1"/>
    <x v="2"/>
    <x v="4"/>
    <d v="2019-06-14T00:00:00"/>
    <s v="Ashley Edwards"/>
    <s v="Johnson, Brewer and Hudson"/>
    <x v="0"/>
    <n v="7493.5690000000004"/>
    <n v="437"/>
    <x v="1"/>
    <d v="2019-07-13T00:00:00"/>
    <s v="Penicillin"/>
    <s v="Inconclusive"/>
    <n v="29"/>
    <n v="258.39893103448276"/>
    <x v="2"/>
  </r>
  <r>
    <s v="Olivia Ayala"/>
    <x v="35"/>
    <x v="1"/>
    <x v="6"/>
    <x v="3"/>
    <d v="2022-11-26T00:00:00"/>
    <s v="Leon Price"/>
    <s v="Cook-Wright"/>
    <x v="0"/>
    <n v="39661.499000000003"/>
    <n v="132"/>
    <x v="0"/>
    <d v="2022-12-01T00:00:00"/>
    <s v="Penicillin"/>
    <s v="Abnormal"/>
    <n v="5"/>
    <n v="7932.2998000000007"/>
    <x v="2"/>
  </r>
  <r>
    <s v="Frank Mccormick"/>
    <x v="22"/>
    <x v="1"/>
    <x v="4"/>
    <x v="2"/>
    <d v="2023-08-25T00:00:00"/>
    <s v="Kyle Estrada"/>
    <s v="Herrera-Wilson"/>
    <x v="0"/>
    <n v="4002.9140000000002"/>
    <n v="271"/>
    <x v="0"/>
    <d v="2023-09-05T00:00:00"/>
    <s v="Ibuprofen"/>
    <s v="Inconclusive"/>
    <n v="11"/>
    <n v="363.90127272727273"/>
    <x v="0"/>
  </r>
  <r>
    <s v="Rachael Davidson"/>
    <x v="36"/>
    <x v="0"/>
    <x v="0"/>
    <x v="5"/>
    <d v="2022-03-29T00:00:00"/>
    <s v="Jared Harmon"/>
    <s v="Moyer-Vasquez"/>
    <x v="3"/>
    <n v="66072.639999999999"/>
    <n v="361"/>
    <x v="1"/>
    <d v="2022-04-02T00:00:00"/>
    <s v="Aspirin"/>
    <s v="Normal"/>
    <n v="4"/>
    <n v="16518.16"/>
    <x v="2"/>
  </r>
  <r>
    <s v="Lori Owens"/>
    <x v="29"/>
    <x v="1"/>
    <x v="4"/>
    <x v="1"/>
    <d v="2021-07-13T00:00:00"/>
    <s v="Adrian Pierce"/>
    <s v="Diaz-Ferguson"/>
    <x v="4"/>
    <n v="18072.268"/>
    <n v="303"/>
    <x v="1"/>
    <d v="2021-08-07T00:00:00"/>
    <s v="Ibuprofen"/>
    <s v="Normal"/>
    <n v="25"/>
    <n v="722.89071999999999"/>
    <x v="1"/>
  </r>
  <r>
    <s v="Frank Reid"/>
    <x v="2"/>
    <x v="0"/>
    <x v="3"/>
    <x v="3"/>
    <d v="2019-11-13T00:00:00"/>
    <s v="Jesus Snyder"/>
    <s v="Nichols, Stone and Mills"/>
    <x v="0"/>
    <n v="1510.402"/>
    <n v="317"/>
    <x v="1"/>
    <d v="2019-11-28T00:00:00"/>
    <s v="Penicillin"/>
    <s v="Inconclusive"/>
    <n v="15"/>
    <n v="100.69346666666667"/>
    <x v="0"/>
  </r>
  <r>
    <s v="Cynthia Stanton"/>
    <x v="37"/>
    <x v="1"/>
    <x v="4"/>
    <x v="5"/>
    <d v="2021-12-28T00:00:00"/>
    <s v="Sara Watts"/>
    <s v="Gray, Andersen and Williams"/>
    <x v="3"/>
    <n v="71896.432000000001"/>
    <n v="439"/>
    <x v="1"/>
    <d v="2022-01-09T00:00:00"/>
    <s v="Lipitor"/>
    <s v="Abnormal"/>
    <n v="12"/>
    <n v="5991.3693333333331"/>
    <x v="1"/>
  </r>
  <r>
    <s v="Nicole Williams"/>
    <x v="6"/>
    <x v="1"/>
    <x v="0"/>
    <x v="4"/>
    <d v="2022-10-27T00:00:00"/>
    <s v="Stacy Brewer"/>
    <s v="Hernandez and Sons"/>
    <x v="0"/>
    <n v="7506.8230000000003"/>
    <n v="153"/>
    <x v="2"/>
    <d v="2022-11-18T00:00:00"/>
    <s v="Aspirin"/>
    <s v="Normal"/>
    <n v="22"/>
    <n v="341.21922727272727"/>
    <x v="0"/>
  </r>
  <r>
    <s v="Michael Miller"/>
    <x v="2"/>
    <x v="1"/>
    <x v="4"/>
    <x v="0"/>
    <d v="2023-04-06T00:00:00"/>
    <s v="Nicholas Aguirre"/>
    <s v="Lambert and Sons"/>
    <x v="0"/>
    <n v="17629.5"/>
    <n v="438"/>
    <x v="0"/>
    <d v="2023-04-15T00:00:00"/>
    <s v="Penicillin"/>
    <s v="Inconclusive"/>
    <n v="9"/>
    <n v="1958.8333333333333"/>
    <x v="0"/>
  </r>
  <r>
    <s v="Kenneth Lopez"/>
    <x v="38"/>
    <x v="0"/>
    <x v="6"/>
    <x v="1"/>
    <d v="2020-01-19T00:00:00"/>
    <s v="Miranda Robinson"/>
    <s v="Wood, Howard and Reed"/>
    <x v="3"/>
    <n v="42757.2"/>
    <n v="120"/>
    <x v="2"/>
    <d v="2020-01-24T00:00:00"/>
    <s v="Ibuprofen"/>
    <s v="Inconclusive"/>
    <n v="5"/>
    <n v="8551.4399999999987"/>
    <x v="1"/>
  </r>
  <r>
    <s v="Gabrielle Russell"/>
    <x v="39"/>
    <x v="1"/>
    <x v="3"/>
    <x v="5"/>
    <d v="2020-02-29T00:00:00"/>
    <s v="Tina Rogers"/>
    <s v="Berry-Gallagher"/>
    <x v="0"/>
    <n v="3449.18"/>
    <n v="380"/>
    <x v="1"/>
    <d v="2020-03-12T00:00:00"/>
    <s v="Paracetamol"/>
    <s v="Normal"/>
    <n v="12"/>
    <n v="287.43166666666667"/>
    <x v="0"/>
  </r>
  <r>
    <s v="Mary Brown"/>
    <x v="40"/>
    <x v="1"/>
    <x v="4"/>
    <x v="5"/>
    <d v="2021-04-29T00:00:00"/>
    <s v="Dennis Mitchell"/>
    <s v="Brown LLC"/>
    <x v="2"/>
    <n v="22071.553"/>
    <n v="194"/>
    <x v="2"/>
    <d v="2021-05-06T00:00:00"/>
    <s v="Aspirin"/>
    <s v="Inconclusive"/>
    <n v="7"/>
    <n v="3153.0790000000002"/>
    <x v="1"/>
  </r>
  <r>
    <s v="Evan Martinez"/>
    <x v="41"/>
    <x v="0"/>
    <x v="7"/>
    <x v="2"/>
    <d v="2021-02-16T00:00:00"/>
    <s v="Robin Rodriguez"/>
    <s v="Anderson, Chase and Anderson"/>
    <x v="0"/>
    <n v="4995.5370000000003"/>
    <n v="199"/>
    <x v="1"/>
    <d v="2021-03-15T00:00:00"/>
    <s v="Aspirin"/>
    <s v="Normal"/>
    <n v="27"/>
    <n v="185.01988888888889"/>
    <x v="2"/>
  </r>
  <r>
    <s v="Amanda Stein DVM"/>
    <x v="24"/>
    <x v="0"/>
    <x v="1"/>
    <x v="0"/>
    <d v="2023-10-28T00:00:00"/>
    <s v="Sergio Conner"/>
    <s v="Yu, Garcia and Jones"/>
    <x v="2"/>
    <n v="22685.686000000002"/>
    <n v="404"/>
    <x v="2"/>
    <d v="2023-11-25T00:00:00"/>
    <s v="Penicillin"/>
    <s v="Inconclusive"/>
    <n v="28"/>
    <n v="810.20307142857143"/>
    <x v="2"/>
  </r>
  <r>
    <s v="Paul Graham"/>
    <x v="35"/>
    <x v="0"/>
    <x v="4"/>
    <x v="4"/>
    <d v="2020-08-08T00:00:00"/>
    <s v="Mr. John Short"/>
    <s v="Merritt Inc"/>
    <x v="0"/>
    <n v="31096.167000000001"/>
    <n v="301"/>
    <x v="1"/>
    <d v="2020-08-29T00:00:00"/>
    <s v="Aspirin"/>
    <s v="Normal"/>
    <n v="21"/>
    <n v="1480.7698571428573"/>
    <x v="2"/>
  </r>
  <r>
    <s v="Lisa Gonzalez"/>
    <x v="41"/>
    <x v="1"/>
    <x v="4"/>
    <x v="4"/>
    <d v="2023-07-09T00:00:00"/>
    <s v="Gina Maddox"/>
    <s v="Lee, Rasmussen and Anderson"/>
    <x v="0"/>
    <n v="15924.499"/>
    <n v="223"/>
    <x v="2"/>
    <d v="2023-07-30T00:00:00"/>
    <s v="Paracetamol"/>
    <s v="Inconclusive"/>
    <n v="21"/>
    <n v="758.30947619047618"/>
    <x v="2"/>
  </r>
  <r>
    <s v="Angela Sanchez"/>
    <x v="0"/>
    <x v="0"/>
    <x v="0"/>
    <x v="3"/>
    <d v="2021-06-13T00:00:00"/>
    <s v="Heather Warner"/>
    <s v="Johnson, George and Shelton"/>
    <x v="0"/>
    <n v="17572.063999999998"/>
    <n v="410"/>
    <x v="1"/>
    <d v="2021-06-23T00:00:00"/>
    <s v="Penicillin"/>
    <s v="Abnormal"/>
    <n v="10"/>
    <n v="1757.2063999999998"/>
    <x v="0"/>
  </r>
  <r>
    <s v="Kimberly Wheeler"/>
    <x v="42"/>
    <x v="0"/>
    <x v="4"/>
    <x v="3"/>
    <d v="2022-11-23T00:00:00"/>
    <s v="Amber Hayes"/>
    <s v="White, Mclean and Miller"/>
    <x v="0"/>
    <n v="6649.1180000000004"/>
    <n v="205"/>
    <x v="2"/>
    <d v="2022-11-29T00:00:00"/>
    <s v="Lipitor"/>
    <s v="Abnormal"/>
    <n v="6"/>
    <n v="1108.1863333333333"/>
    <x v="0"/>
  </r>
  <r>
    <s v="Francisco Ritter"/>
    <x v="26"/>
    <x v="1"/>
    <x v="1"/>
    <x v="5"/>
    <d v="2020-12-31T00:00:00"/>
    <s v="Karen Nelson"/>
    <s v="Lewis-Boone"/>
    <x v="0"/>
    <n v="64102.321000000004"/>
    <n v="134"/>
    <x v="1"/>
    <d v="2021-01-06T00:00:00"/>
    <s v="Lipitor"/>
    <s v="Abnormal"/>
    <n v="6"/>
    <n v="10683.720166666668"/>
    <x v="0"/>
  </r>
  <r>
    <s v="Kenneth Smith"/>
    <x v="43"/>
    <x v="1"/>
    <x v="6"/>
    <x v="4"/>
    <d v="2020-02-20T00:00:00"/>
    <s v="Brenda Bates DVM"/>
    <s v="Browning PLC"/>
    <x v="0"/>
    <n v="17156.329000000002"/>
    <n v="407"/>
    <x v="2"/>
    <d v="2020-02-27T00:00:00"/>
    <s v="Lipitor"/>
    <s v="Inconclusive"/>
    <n v="7"/>
    <n v="2450.9041428571431"/>
    <x v="2"/>
  </r>
  <r>
    <s v="Christina Martinez"/>
    <x v="44"/>
    <x v="0"/>
    <x v="5"/>
    <x v="3"/>
    <d v="2020-12-30T00:00:00"/>
    <s v="Gabriella White"/>
    <s v="Saunders, Blake and Bell"/>
    <x v="2"/>
    <n v="1597.866"/>
    <n v="188"/>
    <x v="2"/>
    <d v="2021-01-18T00:00:00"/>
    <s v="Paracetamol"/>
    <s v="Normal"/>
    <n v="19"/>
    <n v="84.098210526315782"/>
    <x v="1"/>
  </r>
  <r>
    <s v="Ryan Richmond"/>
    <x v="33"/>
    <x v="1"/>
    <x v="6"/>
    <x v="5"/>
    <d v="2020-03-28T00:00:00"/>
    <s v="Sean Thomas"/>
    <s v="Allen and Sons"/>
    <x v="0"/>
    <n v="9362.9989999999998"/>
    <n v="213"/>
    <x v="1"/>
    <d v="2020-04-03T00:00:00"/>
    <s v="Aspirin"/>
    <s v="Abnormal"/>
    <n v="6"/>
    <n v="1560.4998333333333"/>
    <x v="0"/>
  </r>
  <r>
    <s v="Linda Wheeler"/>
    <x v="15"/>
    <x v="1"/>
    <x v="6"/>
    <x v="1"/>
    <d v="2020-05-16T00:00:00"/>
    <s v="Aaron Burnett"/>
    <s v="Wilson, Andrews and Webb"/>
    <x v="4"/>
    <n v="33679.167000000001"/>
    <n v="405"/>
    <x v="1"/>
    <d v="2020-06-13T00:00:00"/>
    <s v="Lipitor"/>
    <s v="Abnormal"/>
    <n v="28"/>
    <n v="1202.827392857143"/>
    <x v="1"/>
  </r>
  <r>
    <s v="Anna Phillips"/>
    <x v="36"/>
    <x v="1"/>
    <x v="0"/>
    <x v="2"/>
    <d v="2022-04-24T00:00:00"/>
    <s v="Caleb Rasmussen"/>
    <s v="Castro LLC"/>
    <x v="0"/>
    <n v="2339.56"/>
    <n v="358"/>
    <x v="0"/>
    <d v="2022-05-15T00:00:00"/>
    <s v="Ibuprofen"/>
    <s v="Normal"/>
    <n v="21"/>
    <n v="111.40761904761905"/>
    <x v="2"/>
  </r>
  <r>
    <s v="Juan Patel"/>
    <x v="17"/>
    <x v="0"/>
    <x v="5"/>
    <x v="0"/>
    <d v="2021-07-30T00:00:00"/>
    <s v="Christopher Castaneda"/>
    <s v="Norris-Robinson"/>
    <x v="0"/>
    <n v="27344.735000000001"/>
    <n v="147"/>
    <x v="2"/>
    <d v="2021-08-27T00:00:00"/>
    <s v="Paracetamol"/>
    <s v="Abnormal"/>
    <n v="28"/>
    <n v="976.59767857142856"/>
    <x v="0"/>
  </r>
  <r>
    <s v="Miguel Fields"/>
    <x v="24"/>
    <x v="0"/>
    <x v="2"/>
    <x v="0"/>
    <d v="2023-08-12T00:00:00"/>
    <s v="Angela Mcdonald"/>
    <s v="Freeman-Perez"/>
    <x v="3"/>
    <n v="40710.023999999998"/>
    <n v="115"/>
    <x v="0"/>
    <d v="2023-08-22T00:00:00"/>
    <s v="Aspirin"/>
    <s v="Normal"/>
    <n v="10"/>
    <n v="4071.0023999999999"/>
    <x v="2"/>
  </r>
  <r>
    <s v="Tyler Rosario"/>
    <x v="45"/>
    <x v="0"/>
    <x v="0"/>
    <x v="5"/>
    <d v="2021-07-16T00:00:00"/>
    <s v="Julia Gibson"/>
    <s v="Diaz-Smith"/>
    <x v="2"/>
    <n v="68296.304000000004"/>
    <n v="436"/>
    <x v="1"/>
    <d v="2021-07-25T00:00:00"/>
    <s v="Penicillin"/>
    <s v="Abnormal"/>
    <n v="9"/>
    <n v="7588.4782222222229"/>
    <x v="2"/>
  </r>
  <r>
    <s v="Lisa Johnson"/>
    <x v="15"/>
    <x v="1"/>
    <x v="2"/>
    <x v="4"/>
    <d v="2020-08-24T00:00:00"/>
    <s v="Denise Jones"/>
    <s v="Jackson-Bauer"/>
    <x v="1"/>
    <n v="6320.3879999999999"/>
    <n v="263"/>
    <x v="1"/>
    <d v="2020-09-05T00:00:00"/>
    <s v="Ibuprofen"/>
    <s v="Normal"/>
    <n v="12"/>
    <n v="526.69899999999996"/>
    <x v="1"/>
  </r>
  <r>
    <s v="David Sanchez"/>
    <x v="32"/>
    <x v="1"/>
    <x v="1"/>
    <x v="1"/>
    <d v="2019-07-27T00:00:00"/>
    <s v="Sandra Hogan"/>
    <s v="Miller Ltd"/>
    <x v="4"/>
    <n v="6099.5060000000003"/>
    <n v="493"/>
    <x v="1"/>
    <d v="2019-08-08T00:00:00"/>
    <s v="Ibuprofen"/>
    <s v="Inconclusive"/>
    <n v="12"/>
    <n v="508.29216666666667"/>
    <x v="1"/>
  </r>
  <r>
    <s v="Teresa Marks"/>
    <x v="4"/>
    <x v="0"/>
    <x v="1"/>
    <x v="5"/>
    <d v="2023-08-19T00:00:00"/>
    <s v="Kathryn Garcia"/>
    <s v="Taylor, Ross and Hanna"/>
    <x v="1"/>
    <n v="46068.211000000003"/>
    <n v="460"/>
    <x v="1"/>
    <d v="2023-09-07T00:00:00"/>
    <s v="Ibuprofen"/>
    <s v="Inconclusive"/>
    <n v="19"/>
    <n v="2424.6426842105266"/>
    <x v="2"/>
  </r>
  <r>
    <s v="Jonathan Fernandez"/>
    <x v="46"/>
    <x v="0"/>
    <x v="1"/>
    <x v="3"/>
    <d v="2021-01-15T00:00:00"/>
    <s v="Adrian Terry"/>
    <s v="Taylor and Sons"/>
    <x v="0"/>
    <n v="17665.023000000001"/>
    <n v="356"/>
    <x v="1"/>
    <d v="2021-01-26T00:00:00"/>
    <s v="Penicillin"/>
    <s v="Abnormal"/>
    <n v="11"/>
    <n v="1605.9111818181818"/>
    <x v="0"/>
  </r>
  <r>
    <s v="Douglas Crawford"/>
    <x v="32"/>
    <x v="1"/>
    <x v="3"/>
    <x v="3"/>
    <d v="2023-08-16T00:00:00"/>
    <s v="Joseph Santiago"/>
    <s v="Stephens and Sons"/>
    <x v="4"/>
    <n v="21152.316999999999"/>
    <n v="142"/>
    <x v="0"/>
    <d v="2023-09-08T00:00:00"/>
    <s v="Lipitor"/>
    <s v="Abnormal"/>
    <n v="23"/>
    <n v="919.66595652173908"/>
    <x v="1"/>
  </r>
  <r>
    <s v="Anthony Fisher"/>
    <x v="31"/>
    <x v="0"/>
    <x v="1"/>
    <x v="1"/>
    <d v="2019-10-22T00:00:00"/>
    <s v="Kristin Nash"/>
    <s v="Jackson-Le"/>
    <x v="1"/>
    <n v="41530.446000000004"/>
    <n v="392"/>
    <x v="1"/>
    <d v="2019-11-10T00:00:00"/>
    <s v="Aspirin"/>
    <s v="Normal"/>
    <n v="19"/>
    <n v="2185.8129473684212"/>
    <x v="2"/>
  </r>
  <r>
    <s v="Kimberly Vargas"/>
    <x v="38"/>
    <x v="0"/>
    <x v="7"/>
    <x v="2"/>
    <d v="2018-12-28T00:00:00"/>
    <s v="Donald Nelson"/>
    <s v="Jarvis, Walker and Grant"/>
    <x v="2"/>
    <n v="2659.7710000000002"/>
    <n v="139"/>
    <x v="0"/>
    <d v="2019-01-20T00:00:00"/>
    <s v="Aspirin"/>
    <s v="Abnormal"/>
    <n v="23"/>
    <n v="115.64221739130436"/>
    <x v="1"/>
  </r>
  <r>
    <s v="Travis Walker"/>
    <x v="22"/>
    <x v="0"/>
    <x v="6"/>
    <x v="3"/>
    <d v="2019-01-12T00:00:00"/>
    <s v="Nathan Colon"/>
    <s v="Ramirez, Graham and Wright"/>
    <x v="0"/>
    <n v="35237.714999999997"/>
    <n v="482"/>
    <x v="0"/>
    <d v="2019-02-04T00:00:00"/>
    <s v="Penicillin"/>
    <s v="Normal"/>
    <n v="23"/>
    <n v="1532.0745652173912"/>
    <x v="0"/>
  </r>
  <r>
    <s v="Amanda Ortiz"/>
    <x v="1"/>
    <x v="1"/>
    <x v="4"/>
    <x v="5"/>
    <d v="2019-06-30T00:00:00"/>
    <s v="John Chavez MD"/>
    <s v="Miller Ltd"/>
    <x v="2"/>
    <n v="75923.907000000007"/>
    <n v="141"/>
    <x v="2"/>
    <d v="2019-07-20T00:00:00"/>
    <s v="Lipitor"/>
    <s v="Abnormal"/>
    <n v="20"/>
    <n v="3796.1953500000004"/>
    <x v="1"/>
  </r>
  <r>
    <s v="Keith Johns"/>
    <x v="24"/>
    <x v="0"/>
    <x v="2"/>
    <x v="0"/>
    <d v="2020-12-12T00:00:00"/>
    <s v="Stephen West"/>
    <s v="Franklin and Sons"/>
    <x v="1"/>
    <n v="35555.434999999998"/>
    <n v="397"/>
    <x v="1"/>
    <d v="2020-12-29T00:00:00"/>
    <s v="Paracetamol"/>
    <s v="Normal"/>
    <n v="17"/>
    <n v="2091.4961764705881"/>
    <x v="2"/>
  </r>
  <r>
    <s v="Jesse Williams"/>
    <x v="47"/>
    <x v="1"/>
    <x v="2"/>
    <x v="3"/>
    <d v="2019-10-21T00:00:00"/>
    <s v="Eric Sellers"/>
    <s v="Burke-Reed"/>
    <x v="3"/>
    <n v="13792.893"/>
    <n v="347"/>
    <x v="2"/>
    <d v="2019-10-22T00:00:00"/>
    <s v="Lipitor"/>
    <s v="Abnormal"/>
    <n v="1"/>
    <n v="13792.893"/>
    <x v="0"/>
  </r>
  <r>
    <s v="Michael Ford"/>
    <x v="21"/>
    <x v="0"/>
    <x v="2"/>
    <x v="1"/>
    <d v="2021-02-10T00:00:00"/>
    <s v="Raymond Moore Jr."/>
    <s v="Baker-Aguirre"/>
    <x v="4"/>
    <n v="17008.742999999999"/>
    <n v="245"/>
    <x v="0"/>
    <d v="2021-02-14T00:00:00"/>
    <s v="Ibuprofen"/>
    <s v="Inconclusive"/>
    <n v="4"/>
    <n v="4252.1857499999996"/>
    <x v="1"/>
  </r>
  <r>
    <s v="Jessica Ford"/>
    <x v="23"/>
    <x v="0"/>
    <x v="0"/>
    <x v="0"/>
    <d v="2020-08-15T00:00:00"/>
    <s v="Briana Olson"/>
    <s v="Duncan Group"/>
    <x v="1"/>
    <n v="30991.167000000001"/>
    <n v="143"/>
    <x v="0"/>
    <d v="2020-08-22T00:00:00"/>
    <s v="Paracetamol"/>
    <s v="Normal"/>
    <n v="7"/>
    <n v="4427.3095714285719"/>
    <x v="0"/>
  </r>
  <r>
    <s v="Thomas Washington"/>
    <x v="42"/>
    <x v="0"/>
    <x v="4"/>
    <x v="5"/>
    <d v="2022-03-17T00:00:00"/>
    <s v="Sherri Jones"/>
    <s v="Miller-Perry"/>
    <x v="2"/>
    <n v="37695.353999999999"/>
    <n v="405"/>
    <x v="1"/>
    <d v="2022-04-09T00:00:00"/>
    <s v="Paracetamol"/>
    <s v="Inconclusive"/>
    <n v="23"/>
    <n v="1638.9284347826087"/>
    <x v="0"/>
  </r>
  <r>
    <s v="Ariel Davis"/>
    <x v="48"/>
    <x v="0"/>
    <x v="2"/>
    <x v="4"/>
    <d v="2021-10-23T00:00:00"/>
    <s v="Bethany Graham"/>
    <s v="Salazar-Hampton"/>
    <x v="0"/>
    <n v="16644.456999999999"/>
    <n v="142"/>
    <x v="1"/>
    <d v="2021-11-21T00:00:00"/>
    <s v="Lipitor"/>
    <s v="Abnormal"/>
    <n v="29"/>
    <n v="573.94679310344827"/>
    <x v="0"/>
  </r>
  <r>
    <s v="Joyce Vaughn"/>
    <x v="8"/>
    <x v="1"/>
    <x v="0"/>
    <x v="0"/>
    <d v="2021-09-22T00:00:00"/>
    <s v="Angelica Gross"/>
    <s v="Mcintyre, Stein and Jones"/>
    <x v="2"/>
    <n v="20317.963"/>
    <n v="108"/>
    <x v="1"/>
    <d v="2021-10-22T00:00:00"/>
    <s v="Lipitor"/>
    <s v="Normal"/>
    <n v="30"/>
    <n v="677.26543333333336"/>
    <x v="1"/>
  </r>
  <r>
    <s v="Jermaine Thomas"/>
    <x v="18"/>
    <x v="0"/>
    <x v="7"/>
    <x v="3"/>
    <d v="2021-03-28T00:00:00"/>
    <s v="Carrie Ho"/>
    <s v="Maxwell, James and Davis"/>
    <x v="1"/>
    <n v="10458.629999999999"/>
    <n v="268"/>
    <x v="0"/>
    <d v="2021-03-30T00:00:00"/>
    <s v="Penicillin"/>
    <s v="Normal"/>
    <n v="2"/>
    <n v="5229.3149999999996"/>
    <x v="0"/>
  </r>
  <r>
    <s v="Jason Horn"/>
    <x v="0"/>
    <x v="0"/>
    <x v="3"/>
    <x v="3"/>
    <d v="2018-11-18T00:00:00"/>
    <s v="David Williams"/>
    <s v="Rosales, Lyons and Aguilar"/>
    <x v="3"/>
    <n v="4074.2"/>
    <n v="182"/>
    <x v="0"/>
    <d v="2018-12-01T00:00:00"/>
    <s v="Aspirin"/>
    <s v="Inconclusive"/>
    <n v="13"/>
    <n v="313.39999999999998"/>
    <x v="0"/>
  </r>
  <r>
    <s v="Samuel Welch"/>
    <x v="49"/>
    <x v="1"/>
    <x v="2"/>
    <x v="4"/>
    <d v="2020-02-26T00:00:00"/>
    <s v="Stacy Salazar"/>
    <s v="Barnett-Davis"/>
    <x v="3"/>
    <n v="15804.322"/>
    <n v="119"/>
    <x v="1"/>
    <d v="2020-03-18T00:00:00"/>
    <s v="Aspirin"/>
    <s v="Abnormal"/>
    <n v="21"/>
    <n v="752.58676190476194"/>
    <x v="2"/>
  </r>
  <r>
    <s v="Steven Boyer"/>
    <x v="43"/>
    <x v="1"/>
    <x v="7"/>
    <x v="3"/>
    <d v="2020-12-10T00:00:00"/>
    <s v="Mitchell Bradshaw"/>
    <s v="Holmes-Cummings"/>
    <x v="0"/>
    <n v="8846.3809999999994"/>
    <n v="176"/>
    <x v="0"/>
    <d v="2021-01-02T00:00:00"/>
    <s v="Ibuprofen"/>
    <s v="Abnormal"/>
    <n v="23"/>
    <n v="384.62526086956518"/>
    <x v="2"/>
  </r>
  <r>
    <s v="Gabrielle Francis"/>
    <x v="0"/>
    <x v="1"/>
    <x v="6"/>
    <x v="1"/>
    <d v="2022-10-15T00:00:00"/>
    <s v="Jennifer Barry"/>
    <s v="Gilbert-Moody"/>
    <x v="4"/>
    <n v="1731.5160000000001"/>
    <n v="462"/>
    <x v="0"/>
    <d v="2022-10-19T00:00:00"/>
    <s v="Ibuprofen"/>
    <s v="Abnormal"/>
    <n v="4"/>
    <n v="432.87900000000002"/>
    <x v="0"/>
  </r>
  <r>
    <s v="Christian Guerrero"/>
    <x v="50"/>
    <x v="1"/>
    <x v="7"/>
    <x v="1"/>
    <d v="2023-07-03T00:00:00"/>
    <s v="Catherine Russell"/>
    <s v="Berry, Stone and Wood"/>
    <x v="4"/>
    <n v="30399.119999999999"/>
    <n v="484"/>
    <x v="2"/>
    <d v="2023-07-19T00:00:00"/>
    <s v="Aspirin"/>
    <s v="Inconclusive"/>
    <n v="16"/>
    <n v="1899.9449999999999"/>
    <x v="1"/>
  </r>
  <r>
    <s v="Christopher Juarez"/>
    <x v="0"/>
    <x v="1"/>
    <x v="7"/>
    <x v="4"/>
    <d v="2023-04-23T00:00:00"/>
    <s v="William Martinez"/>
    <s v="Short, Glass and Morgan"/>
    <x v="1"/>
    <n v="26915.438999999998"/>
    <n v="329"/>
    <x v="2"/>
    <d v="2023-05-01T00:00:00"/>
    <s v="Penicillin"/>
    <s v="Normal"/>
    <n v="8"/>
    <n v="3364.4298749999998"/>
    <x v="0"/>
  </r>
  <r>
    <s v="Paul Greer"/>
    <x v="37"/>
    <x v="1"/>
    <x v="4"/>
    <x v="2"/>
    <d v="2020-10-05T00:00:00"/>
    <s v="Amanda Young"/>
    <s v="Robertson PLC"/>
    <x v="3"/>
    <n v="24189.530999999999"/>
    <n v="335"/>
    <x v="0"/>
    <d v="2020-10-27T00:00:00"/>
    <s v="Aspirin"/>
    <s v="Inconclusive"/>
    <n v="22"/>
    <n v="1099.5241363636362"/>
    <x v="1"/>
  </r>
  <r>
    <s v="Brian Robinson"/>
    <x v="43"/>
    <x v="0"/>
    <x v="4"/>
    <x v="4"/>
    <d v="2021-09-12T00:00:00"/>
    <s v="Angela Cruz DDS"/>
    <s v="Flores Inc"/>
    <x v="2"/>
    <n v="28238.370999999999"/>
    <n v="201"/>
    <x v="1"/>
    <d v="2021-09-27T00:00:00"/>
    <s v="Lipitor"/>
    <s v="Inconclusive"/>
    <n v="15"/>
    <n v="1882.5580666666667"/>
    <x v="2"/>
  </r>
  <r>
    <s v="Scott Adams"/>
    <x v="5"/>
    <x v="1"/>
    <x v="1"/>
    <x v="0"/>
    <d v="2022-10-31T00:00:00"/>
    <s v="Marcus Reed"/>
    <s v="Smith-Petersen"/>
    <x v="1"/>
    <n v="17435.281999999999"/>
    <n v="309"/>
    <x v="1"/>
    <d v="2022-11-29T00:00:00"/>
    <s v="Penicillin"/>
    <s v="Inconclusive"/>
    <n v="29"/>
    <n v="601.2166206896552"/>
    <x v="2"/>
  </r>
  <r>
    <s v="Amber Solomon"/>
    <x v="12"/>
    <x v="1"/>
    <x v="4"/>
    <x v="4"/>
    <d v="2020-12-28T00:00:00"/>
    <s v="Denise Richards"/>
    <s v="Lopez-Mason"/>
    <x v="4"/>
    <n v="16462.223000000002"/>
    <n v="389"/>
    <x v="2"/>
    <d v="2021-01-14T00:00:00"/>
    <s v="Paracetamol"/>
    <s v="Normal"/>
    <n v="17"/>
    <n v="968.36605882352956"/>
    <x v="0"/>
  </r>
  <r>
    <s v="Jacob Howell"/>
    <x v="46"/>
    <x v="0"/>
    <x v="1"/>
    <x v="3"/>
    <d v="2019-08-25T00:00:00"/>
    <s v="Andrea Nguyen"/>
    <s v="Ward-Anderson"/>
    <x v="0"/>
    <n v="19293.28"/>
    <n v="217"/>
    <x v="0"/>
    <d v="2019-09-16T00:00:00"/>
    <s v="Aspirin"/>
    <s v="Inconclusive"/>
    <n v="22"/>
    <n v="876.96727272727264"/>
    <x v="0"/>
  </r>
  <r>
    <s v="Monica Stevens"/>
    <x v="16"/>
    <x v="0"/>
    <x v="4"/>
    <x v="1"/>
    <d v="2020-02-16T00:00:00"/>
    <s v="Ian Hunter"/>
    <s v="Bryant, Thomas and Townsend"/>
    <x v="4"/>
    <n v="8005.6239999999998"/>
    <n v="137"/>
    <x v="0"/>
    <d v="2020-02-20T00:00:00"/>
    <s v="Aspirin"/>
    <s v="Abnormal"/>
    <n v="4"/>
    <n v="2001.4059999999999"/>
    <x v="0"/>
  </r>
  <r>
    <s v="Kurt Sloan"/>
    <x v="28"/>
    <x v="0"/>
    <x v="5"/>
    <x v="2"/>
    <d v="2022-06-14T00:00:00"/>
    <s v="Thomas Smith"/>
    <s v="Hancock, Bryant and Andrews"/>
    <x v="3"/>
    <n v="24497.524000000001"/>
    <n v="299"/>
    <x v="1"/>
    <d v="2022-07-13T00:00:00"/>
    <s v="Aspirin"/>
    <s v="Inconclusive"/>
    <n v="29"/>
    <n v="844.74220689655181"/>
    <x v="1"/>
  </r>
  <r>
    <s v="Allison White"/>
    <x v="0"/>
    <x v="0"/>
    <x v="4"/>
    <x v="0"/>
    <d v="2021-08-16T00:00:00"/>
    <s v="Wesley Thompson"/>
    <s v="Willis Inc"/>
    <x v="1"/>
    <n v="16908.481"/>
    <n v="275"/>
    <x v="2"/>
    <d v="2021-09-01T00:00:00"/>
    <s v="Aspirin"/>
    <s v="Normal"/>
    <n v="16"/>
    <n v="1056.7800625"/>
    <x v="0"/>
  </r>
  <r>
    <s v="Ronald Rollins"/>
    <x v="25"/>
    <x v="0"/>
    <x v="1"/>
    <x v="2"/>
    <d v="2023-03-11T00:00:00"/>
    <s v="Eduardo Ross"/>
    <s v="Montoya Group"/>
    <x v="1"/>
    <n v="18189.973999999998"/>
    <n v="181"/>
    <x v="1"/>
    <d v="2023-04-05T00:00:00"/>
    <s v="Ibuprofen"/>
    <s v="Abnormal"/>
    <n v="25"/>
    <n v="727.59895999999992"/>
    <x v="2"/>
  </r>
  <r>
    <s v="Albert Dunn"/>
    <x v="7"/>
    <x v="1"/>
    <x v="4"/>
    <x v="2"/>
    <d v="2021-01-22T00:00:00"/>
    <s v="Rita Payne"/>
    <s v="Shaw PLC"/>
    <x v="2"/>
    <n v="11842.458000000001"/>
    <n v="401"/>
    <x v="1"/>
    <d v="2021-02-19T00:00:00"/>
    <s v="Paracetamol"/>
    <s v="Abnormal"/>
    <n v="28"/>
    <n v="422.94492857142859"/>
    <x v="2"/>
  </r>
  <r>
    <s v="Anthony Armstrong"/>
    <x v="2"/>
    <x v="0"/>
    <x v="2"/>
    <x v="2"/>
    <d v="2023-05-25T00:00:00"/>
    <s v="Sherry Sharp"/>
    <s v="Robertson PLC"/>
    <x v="4"/>
    <n v="7718.8530000000001"/>
    <n v="263"/>
    <x v="0"/>
    <d v="2023-06-08T00:00:00"/>
    <s v="Paracetamol"/>
    <s v="Inconclusive"/>
    <n v="14"/>
    <n v="551.34664285714291"/>
    <x v="0"/>
  </r>
  <r>
    <s v="William Jacobson"/>
    <x v="34"/>
    <x v="0"/>
    <x v="6"/>
    <x v="4"/>
    <d v="2020-11-11T00:00:00"/>
    <s v="Diana Hunt"/>
    <s v="Bell, Nunez and Davis"/>
    <x v="3"/>
    <n v="33599.864000000001"/>
    <n v="214"/>
    <x v="1"/>
    <d v="2020-11-14T00:00:00"/>
    <s v="Lipitor"/>
    <s v="Normal"/>
    <n v="3"/>
    <n v="11199.954666666667"/>
    <x v="2"/>
  </r>
  <r>
    <s v="Jennifer Reeves"/>
    <x v="24"/>
    <x v="1"/>
    <x v="6"/>
    <x v="0"/>
    <d v="2019-12-14T00:00:00"/>
    <s v="Christina Gonzalez"/>
    <s v="Howell-Johnston"/>
    <x v="0"/>
    <n v="50177.309000000001"/>
    <n v="267"/>
    <x v="1"/>
    <d v="2019-12-22T00:00:00"/>
    <s v="Penicillin"/>
    <s v="Inconclusive"/>
    <n v="8"/>
    <n v="6272.1636250000001"/>
    <x v="2"/>
  </r>
  <r>
    <s v="Tammy Thompson"/>
    <x v="29"/>
    <x v="1"/>
    <x v="3"/>
    <x v="1"/>
    <d v="2021-05-31T00:00:00"/>
    <s v="Rodney Obrien"/>
    <s v="Davies-Holloway"/>
    <x v="2"/>
    <n v="22893.294999999998"/>
    <n v="211"/>
    <x v="2"/>
    <d v="2021-06-01T00:00:00"/>
    <s v="Lipitor"/>
    <s v="Inconclusive"/>
    <n v="1"/>
    <n v="22893.294999999998"/>
    <x v="1"/>
  </r>
  <r>
    <s v="Susan Mills"/>
    <x v="51"/>
    <x v="1"/>
    <x v="1"/>
    <x v="0"/>
    <d v="2020-03-08T00:00:00"/>
    <s v="Shannon Pineda"/>
    <s v="Myers, Clark and Mccarty"/>
    <x v="4"/>
    <n v="26567.966"/>
    <n v="247"/>
    <x v="0"/>
    <d v="2020-03-30T00:00:00"/>
    <s v="Paracetamol"/>
    <s v="Normal"/>
    <n v="22"/>
    <n v="1207.6348181818182"/>
    <x v="2"/>
  </r>
  <r>
    <s v="Kelly Manning"/>
    <x v="37"/>
    <x v="0"/>
    <x v="0"/>
    <x v="2"/>
    <d v="2019-06-21T00:00:00"/>
    <s v="Laurie Gonzalez"/>
    <s v="Miller, Dixon and Baker"/>
    <x v="2"/>
    <n v="19833.12"/>
    <n v="482"/>
    <x v="0"/>
    <d v="2019-07-13T00:00:00"/>
    <s v="Penicillin"/>
    <s v="Inconclusive"/>
    <n v="22"/>
    <n v="901.50545454545454"/>
    <x v="1"/>
  </r>
  <r>
    <s v="Joseph Barrera"/>
    <x v="52"/>
    <x v="0"/>
    <x v="6"/>
    <x v="3"/>
    <d v="2022-03-27T00:00:00"/>
    <s v="Sydney Brown"/>
    <s v="Hernandez Ltd"/>
    <x v="3"/>
    <n v="20841.132000000001"/>
    <n v="184"/>
    <x v="0"/>
    <d v="2022-03-31T00:00:00"/>
    <s v="Ibuprofen"/>
    <s v="Inconclusive"/>
    <n v="4"/>
    <n v="5210.2830000000004"/>
    <x v="0"/>
  </r>
  <r>
    <s v="Jason Hunter"/>
    <x v="16"/>
    <x v="1"/>
    <x v="7"/>
    <x v="4"/>
    <d v="2019-09-13T00:00:00"/>
    <s v="Jonathan Phillips"/>
    <s v="Huang Inc"/>
    <x v="4"/>
    <n v="13495.482"/>
    <n v="140"/>
    <x v="1"/>
    <d v="2019-09-16T00:00:00"/>
    <s v="Aspirin"/>
    <s v="Abnormal"/>
    <n v="3"/>
    <n v="4498.4939999999997"/>
    <x v="0"/>
  </r>
  <r>
    <s v="Martha Franklin"/>
    <x v="48"/>
    <x v="1"/>
    <x v="7"/>
    <x v="5"/>
    <d v="2022-03-23T00:00:00"/>
    <s v="Brandon Ray"/>
    <s v="Saunders-Hudson"/>
    <x v="4"/>
    <n v="51211.764999999999"/>
    <n v="416"/>
    <x v="0"/>
    <d v="2022-03-28T00:00:00"/>
    <s v="Ibuprofen"/>
    <s v="Inconclusive"/>
    <n v="5"/>
    <n v="10242.352999999999"/>
    <x v="0"/>
  </r>
  <r>
    <s v="Alyssa Osborne"/>
    <x v="1"/>
    <x v="1"/>
    <x v="2"/>
    <x v="2"/>
    <d v="2020-06-19T00:00:00"/>
    <s v="Deborah Johnson"/>
    <s v="Howell, Burgess and Johnson"/>
    <x v="2"/>
    <n v="18411.964"/>
    <n v="179"/>
    <x v="0"/>
    <d v="2020-06-27T00:00:00"/>
    <s v="Paracetamol"/>
    <s v="Normal"/>
    <n v="8"/>
    <n v="2301.4955"/>
    <x v="1"/>
  </r>
  <r>
    <s v="Carlos Young"/>
    <x v="14"/>
    <x v="1"/>
    <x v="0"/>
    <x v="4"/>
    <d v="2021-07-09T00:00:00"/>
    <s v="Matthew Williams"/>
    <s v="Beck, Gonzalez and Tanner"/>
    <x v="3"/>
    <n v="25862.2"/>
    <n v="115"/>
    <x v="2"/>
    <d v="2021-07-10T00:00:00"/>
    <s v="Paracetamol"/>
    <s v="Normal"/>
    <n v="1"/>
    <n v="25862.2"/>
    <x v="0"/>
  </r>
  <r>
    <s v="Jesse Sanders"/>
    <x v="38"/>
    <x v="0"/>
    <x v="6"/>
    <x v="1"/>
    <d v="2020-01-14T00:00:00"/>
    <s v="Tim Bradshaw"/>
    <s v="Smith-Davila"/>
    <x v="3"/>
    <n v="3011.1329999999998"/>
    <n v="292"/>
    <x v="2"/>
    <d v="2020-02-05T00:00:00"/>
    <s v="Penicillin"/>
    <s v="Inconclusive"/>
    <n v="22"/>
    <n v="136.86968181818182"/>
    <x v="1"/>
  </r>
  <r>
    <s v="Mrs. Brittany Fields"/>
    <x v="1"/>
    <x v="0"/>
    <x v="3"/>
    <x v="3"/>
    <d v="2022-11-01T00:00:00"/>
    <s v="Charles Medina"/>
    <s v="Davis, Dominguez and Morales"/>
    <x v="4"/>
    <n v="17273.469000000001"/>
    <n v="289"/>
    <x v="0"/>
    <d v="2022-11-17T00:00:00"/>
    <s v="Ibuprofen"/>
    <s v="Abnormal"/>
    <n v="16"/>
    <n v="1079.5918125000001"/>
    <x v="1"/>
  </r>
  <r>
    <s v="Melanie Clark"/>
    <x v="30"/>
    <x v="1"/>
    <x v="3"/>
    <x v="4"/>
    <d v="2021-08-24T00:00:00"/>
    <s v="Kathleen Cummings MD"/>
    <s v="Crane, Mata and Cole"/>
    <x v="3"/>
    <n v="9156.4660000000003"/>
    <n v="293"/>
    <x v="1"/>
    <d v="2021-09-06T00:00:00"/>
    <s v="Ibuprofen"/>
    <s v="Abnormal"/>
    <n v="13"/>
    <n v="704.34353846153851"/>
    <x v="2"/>
  </r>
  <r>
    <s v="Kevin Andrews"/>
    <x v="45"/>
    <x v="0"/>
    <x v="7"/>
    <x v="3"/>
    <d v="2023-04-28T00:00:00"/>
    <s v="Judy Carlson"/>
    <s v="Moody, Daniels and Wilson"/>
    <x v="4"/>
    <n v="24806.782999999999"/>
    <n v="350"/>
    <x v="0"/>
    <d v="2023-05-04T00:00:00"/>
    <s v="Aspirin"/>
    <s v="Abnormal"/>
    <n v="6"/>
    <n v="4134.4638333333332"/>
    <x v="2"/>
  </r>
  <r>
    <s v="Caitlin Sanders"/>
    <x v="30"/>
    <x v="1"/>
    <x v="0"/>
    <x v="4"/>
    <d v="2021-11-14T00:00:00"/>
    <s v="William Wolf"/>
    <s v="Cox, Marshall and Alexander"/>
    <x v="3"/>
    <n v="22082.563999999998"/>
    <n v="104"/>
    <x v="2"/>
    <d v="2021-11-26T00:00:00"/>
    <s v="Aspirin"/>
    <s v="Abnormal"/>
    <n v="12"/>
    <n v="1840.2136666666665"/>
    <x v="2"/>
  </r>
  <r>
    <s v="Sabrina Patterson"/>
    <x v="53"/>
    <x v="0"/>
    <x v="3"/>
    <x v="3"/>
    <d v="2020-07-16T00:00:00"/>
    <s v="Carl Rivera"/>
    <s v="Schneider, Payne and Miller"/>
    <x v="1"/>
    <n v="7859.4120000000003"/>
    <n v="238"/>
    <x v="0"/>
    <d v="2020-07-29T00:00:00"/>
    <s v="Penicillin"/>
    <s v="Abnormal"/>
    <n v="13"/>
    <n v="604.57015384615386"/>
    <x v="2"/>
  </r>
  <r>
    <s v="Destiny Parks"/>
    <x v="19"/>
    <x v="0"/>
    <x v="0"/>
    <x v="3"/>
    <d v="2022-04-28T00:00:00"/>
    <s v="Jennifer Vasquez"/>
    <s v="Gutierrez-Kelly"/>
    <x v="4"/>
    <n v="35535.987999999998"/>
    <n v="220"/>
    <x v="0"/>
    <d v="2022-05-13T00:00:00"/>
    <s v="Paracetamol"/>
    <s v="Normal"/>
    <n v="15"/>
    <n v="2369.0658666666664"/>
    <x v="0"/>
  </r>
  <r>
    <s v="Antonio Miller"/>
    <x v="5"/>
    <x v="0"/>
    <x v="3"/>
    <x v="3"/>
    <d v="2023-08-03T00:00:00"/>
    <s v="Rachel Wheeler"/>
    <s v="White PLC"/>
    <x v="1"/>
    <n v="11007.875"/>
    <n v="464"/>
    <x v="0"/>
    <d v="2023-08-15T00:00:00"/>
    <s v="Penicillin"/>
    <s v="Inconclusive"/>
    <n v="12"/>
    <n v="917.32291666666663"/>
    <x v="2"/>
  </r>
  <r>
    <s v="Matthew Oliver"/>
    <x v="54"/>
    <x v="1"/>
    <x v="0"/>
    <x v="0"/>
    <d v="2022-04-30T00:00:00"/>
    <s v="David Stephenson"/>
    <s v="Jimenez-Andrade"/>
    <x v="3"/>
    <n v="27434.65"/>
    <n v="215"/>
    <x v="2"/>
    <d v="2022-05-11T00:00:00"/>
    <s v="Ibuprofen"/>
    <s v="Normal"/>
    <n v="11"/>
    <n v="2494.0590909090911"/>
    <x v="2"/>
  </r>
  <r>
    <s v="Joshua Benjamin"/>
    <x v="18"/>
    <x v="1"/>
    <x v="3"/>
    <x v="4"/>
    <d v="2020-10-20T00:00:00"/>
    <s v="Stephanie Parker"/>
    <s v="Acevedo and Sons"/>
    <x v="2"/>
    <n v="28260.482"/>
    <n v="419"/>
    <x v="2"/>
    <d v="2020-10-23T00:00:00"/>
    <s v="Paracetamol"/>
    <s v="Normal"/>
    <n v="3"/>
    <n v="9420.1606666666667"/>
    <x v="0"/>
  </r>
  <r>
    <s v="Albert Carter"/>
    <x v="55"/>
    <x v="0"/>
    <x v="6"/>
    <x v="0"/>
    <d v="2020-08-16T00:00:00"/>
    <s v="Kelly Sanchez"/>
    <s v="Summers PLC"/>
    <x v="3"/>
    <n v="45440.423000000003"/>
    <n v="445"/>
    <x v="1"/>
    <d v="2020-09-06T00:00:00"/>
    <s v="Lipitor"/>
    <s v="Normal"/>
    <n v="21"/>
    <n v="2163.829666666667"/>
    <x v="1"/>
  </r>
  <r>
    <s v="James Pittman"/>
    <x v="42"/>
    <x v="1"/>
    <x v="6"/>
    <x v="3"/>
    <d v="2022-12-01T00:00:00"/>
    <s v="Sierra Graves"/>
    <s v="Ford, Wilson and Davis"/>
    <x v="2"/>
    <n v="34374.618000000002"/>
    <n v="401"/>
    <x v="0"/>
    <d v="2022-12-04T00:00:00"/>
    <s v="Ibuprofen"/>
    <s v="Normal"/>
    <n v="3"/>
    <n v="11458.206"/>
    <x v="0"/>
  </r>
  <r>
    <s v="Danielle Rice"/>
    <x v="7"/>
    <x v="1"/>
    <x v="5"/>
    <x v="5"/>
    <d v="2019-03-04T00:00:00"/>
    <s v="Ryan Wilkins"/>
    <s v="Dean, Duncan and Lamb"/>
    <x v="1"/>
    <n v="38251.737000000001"/>
    <n v="247"/>
    <x v="0"/>
    <d v="2019-03-17T00:00:00"/>
    <s v="Penicillin"/>
    <s v="Inconclusive"/>
    <n v="13"/>
    <n v="2942.4413076923079"/>
    <x v="2"/>
  </r>
  <r>
    <s v="John Edwards"/>
    <x v="40"/>
    <x v="0"/>
    <x v="6"/>
    <x v="2"/>
    <d v="2020-05-31T00:00:00"/>
    <s v="Nicole Holland"/>
    <s v="Leon Group"/>
    <x v="3"/>
    <n v="8707.9879999999994"/>
    <n v="398"/>
    <x v="1"/>
    <d v="2020-06-18T00:00:00"/>
    <s v="Aspirin"/>
    <s v="Normal"/>
    <n v="18"/>
    <n v="483.77711111111108"/>
    <x v="1"/>
  </r>
  <r>
    <s v="Lori Sanders"/>
    <x v="56"/>
    <x v="1"/>
    <x v="5"/>
    <x v="2"/>
    <d v="2020-07-29T00:00:00"/>
    <s v="Victoria Stafford"/>
    <s v="Nguyen-Ball"/>
    <x v="4"/>
    <n v="19687.684000000001"/>
    <n v="146"/>
    <x v="0"/>
    <d v="2020-08-13T00:00:00"/>
    <s v="Paracetamol"/>
    <s v="Inconclusive"/>
    <n v="15"/>
    <n v="1312.5122666666668"/>
    <x v="2"/>
  </r>
  <r>
    <s v="Rebecca Mcdonald"/>
    <x v="30"/>
    <x v="1"/>
    <x v="1"/>
    <x v="4"/>
    <d v="2023-04-18T00:00:00"/>
    <s v="Timothy Miller"/>
    <s v="Oneal, Willis and Gross"/>
    <x v="1"/>
    <n v="4320.0200000000004"/>
    <n v="153"/>
    <x v="1"/>
    <d v="2023-04-27T00:00:00"/>
    <s v="Penicillin"/>
    <s v="Abnormal"/>
    <n v="9"/>
    <n v="480.00222222222226"/>
    <x v="2"/>
  </r>
  <r>
    <s v="James Marsh"/>
    <x v="51"/>
    <x v="0"/>
    <x v="1"/>
    <x v="3"/>
    <d v="2020-08-20T00:00:00"/>
    <s v="Angela Wright"/>
    <s v="Baker, Parker and Mcgee"/>
    <x v="1"/>
    <n v="25315.841"/>
    <n v="336"/>
    <x v="0"/>
    <d v="2020-08-22T00:00:00"/>
    <s v="Ibuprofen"/>
    <s v="Normal"/>
    <n v="2"/>
    <n v="12657.9205"/>
    <x v="2"/>
  </r>
  <r>
    <s v="Patrick Bates"/>
    <x v="15"/>
    <x v="1"/>
    <x v="7"/>
    <x v="1"/>
    <d v="2023-07-09T00:00:00"/>
    <s v="Jillian Marshall"/>
    <s v="Lara, Ward and Brown"/>
    <x v="4"/>
    <n v="40081.728000000003"/>
    <n v="413"/>
    <x v="1"/>
    <d v="2023-07-17T00:00:00"/>
    <s v="Penicillin"/>
    <s v="Normal"/>
    <n v="8"/>
    <n v="5010.2160000000003"/>
    <x v="1"/>
  </r>
  <r>
    <s v="Sheila Castro"/>
    <x v="12"/>
    <x v="0"/>
    <x v="5"/>
    <x v="0"/>
    <d v="2023-08-19T00:00:00"/>
    <s v="Zachary Potter"/>
    <s v="Ross-Kelly"/>
    <x v="0"/>
    <n v="12709.523999999999"/>
    <n v="115"/>
    <x v="1"/>
    <d v="2023-08-27T00:00:00"/>
    <s v="Penicillin"/>
    <s v="Inconclusive"/>
    <n v="8"/>
    <n v="1588.6904999999999"/>
    <x v="0"/>
  </r>
  <r>
    <s v="Tim Mercer"/>
    <x v="42"/>
    <x v="0"/>
    <x v="3"/>
    <x v="3"/>
    <d v="2021-05-09T00:00:00"/>
    <s v="Gabrielle Pitts"/>
    <s v="Salazar, Williams and Byrd"/>
    <x v="0"/>
    <n v="34828.487000000001"/>
    <n v="145"/>
    <x v="0"/>
    <d v="2021-05-17T00:00:00"/>
    <s v="Aspirin"/>
    <s v="Normal"/>
    <n v="8"/>
    <n v="4353.5608750000001"/>
    <x v="0"/>
  </r>
  <r>
    <s v="Andrea Williams"/>
    <x v="19"/>
    <x v="1"/>
    <x v="3"/>
    <x v="4"/>
    <d v="2019-04-21T00:00:00"/>
    <s v="Jason Mcintosh"/>
    <s v="Hill, Valencia and Ferguson"/>
    <x v="2"/>
    <n v="28740.763999999999"/>
    <n v="148"/>
    <x v="2"/>
    <d v="2019-05-09T00:00:00"/>
    <s v="Aspirin"/>
    <s v="Abnormal"/>
    <n v="18"/>
    <n v="1596.709111111111"/>
    <x v="0"/>
  </r>
  <r>
    <s v="Zachary Wood"/>
    <x v="54"/>
    <x v="1"/>
    <x v="0"/>
    <x v="3"/>
    <d v="2021-06-23T00:00:00"/>
    <s v="Jessica Smith"/>
    <s v="Wright-Welch"/>
    <x v="2"/>
    <n v="5723.9650000000001"/>
    <n v="432"/>
    <x v="0"/>
    <d v="2021-06-26T00:00:00"/>
    <s v="Paracetamol"/>
    <s v="Inconclusive"/>
    <n v="3"/>
    <n v="1907.9883333333335"/>
    <x v="2"/>
  </r>
  <r>
    <s v="Meghan Burns"/>
    <x v="3"/>
    <x v="0"/>
    <x v="1"/>
    <x v="4"/>
    <d v="2022-04-30T00:00:00"/>
    <s v="Spencer Bentley"/>
    <s v="Vasquez LLC"/>
    <x v="4"/>
    <n v="32291.749"/>
    <n v="430"/>
    <x v="1"/>
    <d v="2022-05-18T00:00:00"/>
    <s v="Lipitor"/>
    <s v="Normal"/>
    <n v="18"/>
    <n v="1793.9860555555556"/>
    <x v="2"/>
  </r>
  <r>
    <s v="Mark Grant"/>
    <x v="0"/>
    <x v="1"/>
    <x v="3"/>
    <x v="4"/>
    <d v="2021-04-10T00:00:00"/>
    <s v="Bruce Matthews"/>
    <s v="Cline-Young"/>
    <x v="1"/>
    <n v="11541.374"/>
    <n v="406"/>
    <x v="1"/>
    <d v="2021-05-10T00:00:00"/>
    <s v="Ibuprofen"/>
    <s v="Abnormal"/>
    <n v="30"/>
    <n v="384.71246666666667"/>
    <x v="0"/>
  </r>
  <r>
    <s v="Kelly Walker"/>
    <x v="53"/>
    <x v="0"/>
    <x v="4"/>
    <x v="1"/>
    <d v="2023-04-27T00:00:00"/>
    <s v="Jason Ryan"/>
    <s v="Meyer Inc"/>
    <x v="2"/>
    <n v="28425.198"/>
    <n v="214"/>
    <x v="1"/>
    <d v="2023-04-28T00:00:00"/>
    <s v="Aspirin"/>
    <s v="Abnormal"/>
    <n v="1"/>
    <n v="28425.198"/>
    <x v="2"/>
  </r>
  <r>
    <s v="Kelly Miller"/>
    <x v="24"/>
    <x v="1"/>
    <x v="2"/>
    <x v="1"/>
    <d v="2021-08-20T00:00:00"/>
    <s v="Mark Fischer"/>
    <s v="Hall-Mccoy"/>
    <x v="0"/>
    <n v="26360.687000000002"/>
    <n v="295"/>
    <x v="0"/>
    <d v="2021-08-21T00:00:00"/>
    <s v="Aspirin"/>
    <s v="Abnormal"/>
    <n v="1"/>
    <n v="26360.687000000002"/>
    <x v="2"/>
  </r>
  <r>
    <s v="Tina Vargas"/>
    <x v="37"/>
    <x v="0"/>
    <x v="7"/>
    <x v="4"/>
    <d v="2019-12-04T00:00:00"/>
    <s v="Katherine George"/>
    <s v="Stewart-Mcintosh"/>
    <x v="2"/>
    <n v="18915.978999999999"/>
    <n v="175"/>
    <x v="2"/>
    <d v="2019-12-19T00:00:00"/>
    <s v="Lipitor"/>
    <s v="Normal"/>
    <n v="15"/>
    <n v="1261.0652666666667"/>
    <x v="1"/>
  </r>
  <r>
    <s v="Christopher Gilbert"/>
    <x v="50"/>
    <x v="1"/>
    <x v="3"/>
    <x v="5"/>
    <d v="2020-08-20T00:00:00"/>
    <s v="Nicholas Glover"/>
    <s v="Rodgers-Walker"/>
    <x v="1"/>
    <n v="22339.883999999998"/>
    <n v="409"/>
    <x v="1"/>
    <d v="2020-09-14T00:00:00"/>
    <s v="Lipitor"/>
    <s v="Inconclusive"/>
    <n v="25"/>
    <n v="893.59535999999991"/>
    <x v="1"/>
  </r>
  <r>
    <s v="Randall Meyer"/>
    <x v="14"/>
    <x v="0"/>
    <x v="1"/>
    <x v="1"/>
    <d v="2021-12-16T00:00:00"/>
    <s v="Christopher Wallace"/>
    <s v="Maynard-Gill"/>
    <x v="1"/>
    <n v="17091.966"/>
    <n v="424"/>
    <x v="1"/>
    <d v="2021-12-26T00:00:00"/>
    <s v="Ibuprofen"/>
    <s v="Normal"/>
    <n v="10"/>
    <n v="1709.1966"/>
    <x v="0"/>
  </r>
  <r>
    <s v="Russell Holden"/>
    <x v="41"/>
    <x v="0"/>
    <x v="7"/>
    <x v="4"/>
    <d v="2019-06-25T00:00:00"/>
    <s v="Adam Rasmussen"/>
    <s v="Alvarez Group"/>
    <x v="0"/>
    <n v="6196.1260000000002"/>
    <n v="168"/>
    <x v="1"/>
    <d v="2019-06-29T00:00:00"/>
    <s v="Ibuprofen"/>
    <s v="Inconclusive"/>
    <n v="4"/>
    <n v="1549.0315000000001"/>
    <x v="2"/>
  </r>
  <r>
    <s v="Sara Bates"/>
    <x v="34"/>
    <x v="1"/>
    <x v="3"/>
    <x v="3"/>
    <d v="2020-04-02T00:00:00"/>
    <s v="Richard Harris"/>
    <s v="Yang-Greene"/>
    <x v="3"/>
    <n v="25336.210999999999"/>
    <n v="136"/>
    <x v="0"/>
    <d v="2020-04-15T00:00:00"/>
    <s v="Aspirin"/>
    <s v="Inconclusive"/>
    <n v="13"/>
    <n v="1948.9393076923077"/>
    <x v="2"/>
  </r>
  <r>
    <s v="Jeff Cooper MD"/>
    <x v="57"/>
    <x v="0"/>
    <x v="2"/>
    <x v="4"/>
    <d v="2020-03-17T00:00:00"/>
    <s v="Erika Long"/>
    <s v="Landry, Briggs and Pitts"/>
    <x v="3"/>
    <n v="17590.422999999999"/>
    <n v="459"/>
    <x v="1"/>
    <d v="2020-04-06T00:00:00"/>
    <s v="Ibuprofen"/>
    <s v="Inconclusive"/>
    <n v="20"/>
    <n v="879.52114999999992"/>
    <x v="0"/>
  </r>
  <r>
    <s v="Anne Smith"/>
    <x v="50"/>
    <x v="1"/>
    <x v="2"/>
    <x v="1"/>
    <d v="2022-07-31T00:00:00"/>
    <s v="Nathan Hawkins"/>
    <s v="Watkins Group"/>
    <x v="4"/>
    <n v="6108.7809999999999"/>
    <n v="110"/>
    <x v="2"/>
    <d v="2022-08-20T00:00:00"/>
    <s v="Ibuprofen"/>
    <s v="Inconclusive"/>
    <n v="20"/>
    <n v="305.43905000000001"/>
    <x v="1"/>
  </r>
  <r>
    <s v="Ernest Peters"/>
    <x v="45"/>
    <x v="0"/>
    <x v="1"/>
    <x v="1"/>
    <d v="2022-04-09T00:00:00"/>
    <s v="Christopher Sullivan"/>
    <s v="Price, Stevens and Singh"/>
    <x v="4"/>
    <n v="5377.473"/>
    <n v="238"/>
    <x v="1"/>
    <d v="2022-04-13T00:00:00"/>
    <s v="Ibuprofen"/>
    <s v="Inconclusive"/>
    <n v="4"/>
    <n v="1344.36825"/>
    <x v="2"/>
  </r>
  <r>
    <s v="Tammy Savage"/>
    <x v="29"/>
    <x v="0"/>
    <x v="3"/>
    <x v="0"/>
    <d v="2022-03-31T00:00:00"/>
    <s v="Laura Johnson"/>
    <s v="Green PLC"/>
    <x v="1"/>
    <n v="19001.591"/>
    <n v="261"/>
    <x v="2"/>
    <d v="2022-04-06T00:00:00"/>
    <s v="Ibuprofen"/>
    <s v="Abnormal"/>
    <n v="6"/>
    <n v="3166.9318333333335"/>
    <x v="1"/>
  </r>
  <r>
    <s v="Deborah Butler"/>
    <x v="17"/>
    <x v="0"/>
    <x v="4"/>
    <x v="1"/>
    <d v="2019-11-27T00:00:00"/>
    <s v="Tammy Williamson"/>
    <s v="Harris, Bailey and Le"/>
    <x v="0"/>
    <n v="9678.3819999999996"/>
    <n v="145"/>
    <x v="2"/>
    <d v="2019-12-14T00:00:00"/>
    <s v="Paracetamol"/>
    <s v="Normal"/>
    <n v="17"/>
    <n v="569.31658823529415"/>
    <x v="0"/>
  </r>
  <r>
    <s v="Amy Jensen"/>
    <x v="23"/>
    <x v="0"/>
    <x v="0"/>
    <x v="0"/>
    <d v="2022-03-02T00:00:00"/>
    <s v="Kara Frey"/>
    <s v="Barrera Ltd"/>
    <x v="3"/>
    <n v="33605.21"/>
    <n v="261"/>
    <x v="2"/>
    <d v="2022-03-25T00:00:00"/>
    <s v="Ibuprofen"/>
    <s v="Abnormal"/>
    <n v="23"/>
    <n v="1461.0960869565217"/>
    <x v="0"/>
  </r>
  <r>
    <s v="Zachary Martinez"/>
    <x v="13"/>
    <x v="1"/>
    <x v="3"/>
    <x v="4"/>
    <d v="2022-07-13T00:00:00"/>
    <s v="Dr. Jessica Harris MD"/>
    <s v="Bryant-Hubbard"/>
    <x v="3"/>
    <n v="29323.172999999999"/>
    <n v="257"/>
    <x v="1"/>
    <d v="2022-07-26T00:00:00"/>
    <s v="Penicillin"/>
    <s v="Inconclusive"/>
    <n v="13"/>
    <n v="2255.6286923076923"/>
    <x v="0"/>
  </r>
  <r>
    <s v="Eric Wilson"/>
    <x v="14"/>
    <x v="0"/>
    <x v="0"/>
    <x v="2"/>
    <d v="2020-04-28T00:00:00"/>
    <s v="Jeffery Maxwell"/>
    <s v="Johnson and Sons"/>
    <x v="0"/>
    <n v="11980.535"/>
    <n v="170"/>
    <x v="0"/>
    <d v="2020-05-17T00:00:00"/>
    <s v="Ibuprofen"/>
    <s v="Inconclusive"/>
    <n v="19"/>
    <n v="630.55447368421051"/>
    <x v="0"/>
  </r>
  <r>
    <s v="Matthew Pratt"/>
    <x v="50"/>
    <x v="0"/>
    <x v="3"/>
    <x v="4"/>
    <d v="2021-10-21T00:00:00"/>
    <s v="Stephanie Clark"/>
    <s v="Benson-Whitney"/>
    <x v="4"/>
    <n v="29435.766"/>
    <n v="219"/>
    <x v="1"/>
    <d v="2021-11-09T00:00:00"/>
    <s v="Aspirin"/>
    <s v="Abnormal"/>
    <n v="19"/>
    <n v="1549.2508421052632"/>
    <x v="1"/>
  </r>
  <r>
    <s v="Andrew Alvarez"/>
    <x v="44"/>
    <x v="0"/>
    <x v="7"/>
    <x v="4"/>
    <d v="2023-04-11T00:00:00"/>
    <s v="Jenna Ward"/>
    <s v="Le, Casey and Boyer"/>
    <x v="4"/>
    <n v="22829.269"/>
    <n v="186"/>
    <x v="1"/>
    <d v="2023-05-04T00:00:00"/>
    <s v="Aspirin"/>
    <s v="Abnormal"/>
    <n v="23"/>
    <n v="992.57691304347827"/>
    <x v="1"/>
  </r>
  <r>
    <s v="Jocelyn Simmons"/>
    <x v="0"/>
    <x v="0"/>
    <x v="6"/>
    <x v="2"/>
    <d v="2023-05-19T00:00:00"/>
    <s v="Vicki Merritt"/>
    <s v="Jordan-Glover"/>
    <x v="2"/>
    <n v="18372.605"/>
    <n v="451"/>
    <x v="0"/>
    <d v="2023-05-22T00:00:00"/>
    <s v="Lipitor"/>
    <s v="Abnormal"/>
    <n v="3"/>
    <n v="6124.2016666666668"/>
    <x v="0"/>
  </r>
  <r>
    <s v="Andre Perez MD"/>
    <x v="42"/>
    <x v="1"/>
    <x v="4"/>
    <x v="4"/>
    <d v="2020-02-11T00:00:00"/>
    <s v="Kevin Davis"/>
    <s v="Lawson LLC"/>
    <x v="1"/>
    <n v="14938.867"/>
    <n v="372"/>
    <x v="1"/>
    <d v="2020-02-27T00:00:00"/>
    <s v="Penicillin"/>
    <s v="Normal"/>
    <n v="16"/>
    <n v="933.67918750000001"/>
    <x v="0"/>
  </r>
  <r>
    <s v="Michael White"/>
    <x v="33"/>
    <x v="1"/>
    <x v="2"/>
    <x v="4"/>
    <d v="2022-02-18T00:00:00"/>
    <s v="Emily Jensen"/>
    <s v="Cruz-Jones"/>
    <x v="4"/>
    <n v="18242.471000000001"/>
    <n v="202"/>
    <x v="1"/>
    <d v="2022-02-23T00:00:00"/>
    <s v="Aspirin"/>
    <s v="Abnormal"/>
    <n v="5"/>
    <n v="3648.4942000000001"/>
    <x v="0"/>
  </r>
  <r>
    <s v="Emily Perez"/>
    <x v="16"/>
    <x v="0"/>
    <x v="7"/>
    <x v="1"/>
    <d v="2020-04-29T00:00:00"/>
    <s v="Michael Pacheco"/>
    <s v="Rios-Pratt"/>
    <x v="0"/>
    <n v="21571.485000000001"/>
    <n v="245"/>
    <x v="2"/>
    <d v="2020-05-18T00:00:00"/>
    <s v="Ibuprofen"/>
    <s v="Normal"/>
    <n v="19"/>
    <n v="1135.3413157894738"/>
    <x v="0"/>
  </r>
  <r>
    <s v="David Casey"/>
    <x v="58"/>
    <x v="1"/>
    <x v="2"/>
    <x v="5"/>
    <d v="2022-02-01T00:00:00"/>
    <s v="Jason Little"/>
    <s v="Hernandez, Ramos and Gutierrez"/>
    <x v="2"/>
    <n v="41483.118000000002"/>
    <n v="394"/>
    <x v="0"/>
    <d v="2022-02-08T00:00:00"/>
    <s v="Aspirin"/>
    <s v="Normal"/>
    <n v="7"/>
    <n v="5926.1597142857145"/>
    <x v="1"/>
  </r>
  <r>
    <s v="Joseph Bailey"/>
    <x v="43"/>
    <x v="1"/>
    <x v="0"/>
    <x v="4"/>
    <d v="2023-10-08T00:00:00"/>
    <s v="Mark Nichols"/>
    <s v="Mccormick, Cohen and Ryan"/>
    <x v="0"/>
    <n v="9786.7790000000005"/>
    <n v="372"/>
    <x v="1"/>
    <d v="2023-10-27T00:00:00"/>
    <s v="Lipitor"/>
    <s v="Abnormal"/>
    <n v="19"/>
    <n v="515.09363157894734"/>
    <x v="2"/>
  </r>
  <r>
    <s v="Raymond Cain"/>
    <x v="12"/>
    <x v="0"/>
    <x v="7"/>
    <x v="1"/>
    <d v="2023-05-24T00:00:00"/>
    <s v="Joseph Navarro"/>
    <s v="Singleton, Cross and Jordan"/>
    <x v="1"/>
    <n v="19323.376"/>
    <n v="264"/>
    <x v="2"/>
    <d v="2023-05-27T00:00:00"/>
    <s v="Aspirin"/>
    <s v="Inconclusive"/>
    <n v="3"/>
    <n v="6441.1253333333334"/>
    <x v="0"/>
  </r>
  <r>
    <s v="Victoria Dunn"/>
    <x v="32"/>
    <x v="0"/>
    <x v="3"/>
    <x v="1"/>
    <d v="2018-12-23T00:00:00"/>
    <s v="Allison Bond"/>
    <s v="Mendoza, Mccann and Rodriguez"/>
    <x v="3"/>
    <n v="40852.156000000003"/>
    <n v="398"/>
    <x v="2"/>
    <d v="2019-01-13T00:00:00"/>
    <s v="Lipitor"/>
    <s v="Normal"/>
    <n v="21"/>
    <n v="1945.3407619047621"/>
    <x v="1"/>
  </r>
  <r>
    <s v="Paula Knight"/>
    <x v="20"/>
    <x v="0"/>
    <x v="0"/>
    <x v="4"/>
    <d v="2020-03-13T00:00:00"/>
    <s v="Douglas Holmes"/>
    <s v="Kim-Morris"/>
    <x v="3"/>
    <n v="14648.409"/>
    <n v="279"/>
    <x v="1"/>
    <d v="2020-04-10T00:00:00"/>
    <s v="Lipitor"/>
    <s v="Abnormal"/>
    <n v="28"/>
    <n v="523.15746428571424"/>
    <x v="2"/>
  </r>
  <r>
    <s v="Jennifer Trevino"/>
    <x v="39"/>
    <x v="1"/>
    <x v="2"/>
    <x v="5"/>
    <d v="2019-08-24T00:00:00"/>
    <s v="Shannon Hall"/>
    <s v="Brown-Nielsen"/>
    <x v="3"/>
    <n v="22446.731"/>
    <n v="260"/>
    <x v="1"/>
    <d v="2019-09-05T00:00:00"/>
    <s v="Paracetamol"/>
    <s v="Abnormal"/>
    <n v="12"/>
    <n v="1870.5609166666666"/>
    <x v="0"/>
  </r>
  <r>
    <s v="Mrs. Deborah Rose"/>
    <x v="11"/>
    <x v="0"/>
    <x v="1"/>
    <x v="0"/>
    <d v="2020-12-13T00:00:00"/>
    <s v="Charles Mora"/>
    <s v="Solomon, Cooper and Hawkins"/>
    <x v="3"/>
    <n v="56441.392999999996"/>
    <n v="499"/>
    <x v="1"/>
    <d v="2020-12-21T00:00:00"/>
    <s v="Paracetamol"/>
    <s v="Normal"/>
    <n v="8"/>
    <n v="7055.1741249999995"/>
    <x v="1"/>
  </r>
  <r>
    <s v="Ryan Cross"/>
    <x v="59"/>
    <x v="1"/>
    <x v="0"/>
    <x v="4"/>
    <d v="2019-05-18T00:00:00"/>
    <s v="Kevin Morris"/>
    <s v="Moran, Hardy and Zhang"/>
    <x v="2"/>
    <n v="34147.999000000003"/>
    <n v="452"/>
    <x v="1"/>
    <d v="2019-05-31T00:00:00"/>
    <s v="Lipitor"/>
    <s v="Normal"/>
    <n v="13"/>
    <n v="2626.769153846154"/>
    <x v="0"/>
  </r>
  <r>
    <s v="Michael Morgan"/>
    <x v="44"/>
    <x v="1"/>
    <x v="1"/>
    <x v="4"/>
    <d v="2022-09-23T00:00:00"/>
    <s v="Heather Anderson"/>
    <s v="Johnson-Miller"/>
    <x v="1"/>
    <n v="28183.617999999999"/>
    <n v="365"/>
    <x v="2"/>
    <d v="2022-10-19T00:00:00"/>
    <s v="Ibuprofen"/>
    <s v="Inconclusive"/>
    <n v="26"/>
    <n v="1083.9853076923077"/>
    <x v="1"/>
  </r>
  <r>
    <s v="Christina Armstrong"/>
    <x v="7"/>
    <x v="1"/>
    <x v="6"/>
    <x v="4"/>
    <d v="2022-12-18T00:00:00"/>
    <s v="Joshua Larson"/>
    <s v="Martinez Ltd"/>
    <x v="3"/>
    <n v="12531.852000000001"/>
    <n v="267"/>
    <x v="2"/>
    <d v="2023-01-05T00:00:00"/>
    <s v="Paracetamol"/>
    <s v="Inconclusive"/>
    <n v="18"/>
    <n v="696.21400000000006"/>
    <x v="2"/>
  </r>
  <r>
    <s v="Anne Bates"/>
    <x v="26"/>
    <x v="1"/>
    <x v="7"/>
    <x v="4"/>
    <d v="2020-05-13T00:00:00"/>
    <s v="Alyssa Acevedo"/>
    <s v="Lewis Group"/>
    <x v="0"/>
    <n v="11041.731"/>
    <n v="340"/>
    <x v="1"/>
    <d v="2020-06-03T00:00:00"/>
    <s v="Lipitor"/>
    <s v="Inconclusive"/>
    <n v="21"/>
    <n v="525.7967142857143"/>
    <x v="0"/>
  </r>
  <r>
    <s v="Scott Nicholson"/>
    <x v="60"/>
    <x v="1"/>
    <x v="6"/>
    <x v="5"/>
    <d v="2020-11-12T00:00:00"/>
    <s v="Kelly Scott MD"/>
    <s v="Thomas-Silva"/>
    <x v="4"/>
    <n v="49848.646999999997"/>
    <n v="360"/>
    <x v="1"/>
    <d v="2020-11-16T00:00:00"/>
    <s v="Paracetamol"/>
    <s v="Inconclusive"/>
    <n v="4"/>
    <n v="12462.161749999999"/>
    <x v="1"/>
  </r>
  <r>
    <s v="Jeffrey Cross"/>
    <x v="59"/>
    <x v="0"/>
    <x v="4"/>
    <x v="1"/>
    <d v="2020-03-25T00:00:00"/>
    <s v="Ashley Taylor"/>
    <s v="Newman-Kline"/>
    <x v="2"/>
    <n v="6426.6959999999999"/>
    <n v="290"/>
    <x v="2"/>
    <d v="2020-04-10T00:00:00"/>
    <s v="Paracetamol"/>
    <s v="Normal"/>
    <n v="16"/>
    <n v="401.66849999999999"/>
    <x v="0"/>
  </r>
  <r>
    <s v="Holly Hickman"/>
    <x v="52"/>
    <x v="1"/>
    <x v="6"/>
    <x v="4"/>
    <d v="2023-05-02T00:00:00"/>
    <s v="William Meza"/>
    <s v="Boyd, Miller and Lopez"/>
    <x v="1"/>
    <n v="15331.279"/>
    <n v="103"/>
    <x v="2"/>
    <d v="2023-05-27T00:00:00"/>
    <s v="Lipitor"/>
    <s v="Inconclusive"/>
    <n v="25"/>
    <n v="613.25116000000003"/>
    <x v="0"/>
  </r>
  <r>
    <s v="Jacob Rodriguez"/>
    <x v="57"/>
    <x v="0"/>
    <x v="0"/>
    <x v="0"/>
    <d v="2022-12-07T00:00:00"/>
    <s v="Jessica Powell MD"/>
    <s v="Aguilar-Obrien"/>
    <x v="3"/>
    <n v="44092.845000000001"/>
    <n v="187"/>
    <x v="2"/>
    <d v="2022-12-22T00:00:00"/>
    <s v="Aspirin"/>
    <s v="Abnormal"/>
    <n v="15"/>
    <n v="2939.5230000000001"/>
    <x v="0"/>
  </r>
  <r>
    <s v="Jessica Joseph"/>
    <x v="16"/>
    <x v="0"/>
    <x v="7"/>
    <x v="4"/>
    <d v="2020-05-26T00:00:00"/>
    <s v="Theresa Garcia"/>
    <s v="Quinn, Grant and Evans"/>
    <x v="0"/>
    <n v="25904.706999999999"/>
    <n v="378"/>
    <x v="1"/>
    <d v="2020-06-05T00:00:00"/>
    <s v="Paracetamol"/>
    <s v="Inconclusive"/>
    <n v="10"/>
    <n v="2590.4706999999999"/>
    <x v="0"/>
  </r>
  <r>
    <s v="Stacy Williams"/>
    <x v="53"/>
    <x v="1"/>
    <x v="1"/>
    <x v="4"/>
    <d v="2022-06-27T00:00:00"/>
    <s v="Stephanie Bennett"/>
    <s v="Coffey, Howell and Sanders"/>
    <x v="3"/>
    <n v="29701.973999999998"/>
    <n v="334"/>
    <x v="1"/>
    <d v="2022-07-02T00:00:00"/>
    <s v="Lipitor"/>
    <s v="Normal"/>
    <n v="5"/>
    <n v="5940.3948"/>
    <x v="2"/>
  </r>
  <r>
    <s v="Gregory Wilson"/>
    <x v="39"/>
    <x v="0"/>
    <x v="3"/>
    <x v="4"/>
    <d v="2020-07-10T00:00:00"/>
    <s v="Michelle Harris"/>
    <s v="Brock LLC"/>
    <x v="1"/>
    <n v="10205.239"/>
    <n v="470"/>
    <x v="2"/>
    <d v="2020-08-04T00:00:00"/>
    <s v="Penicillin"/>
    <s v="Normal"/>
    <n v="25"/>
    <n v="408.20956000000001"/>
    <x v="0"/>
  </r>
  <r>
    <s v="Elizabeth Sullivan"/>
    <x v="10"/>
    <x v="1"/>
    <x v="6"/>
    <x v="4"/>
    <d v="2021-12-12T00:00:00"/>
    <s v="Lee Evans"/>
    <s v="Tran-Morris"/>
    <x v="0"/>
    <n v="21592.046999999999"/>
    <n v="252"/>
    <x v="1"/>
    <d v="2021-12-18T00:00:00"/>
    <s v="Aspirin"/>
    <s v="Inconclusive"/>
    <n v="6"/>
    <n v="3598.6744999999996"/>
    <x v="2"/>
  </r>
  <r>
    <s v="Wendy Cantu"/>
    <x v="10"/>
    <x v="0"/>
    <x v="4"/>
    <x v="2"/>
    <d v="2023-06-10T00:00:00"/>
    <s v="Michael Sutton"/>
    <s v="Lee, Hunter and Stone"/>
    <x v="0"/>
    <n v="7438.1080000000002"/>
    <n v="162"/>
    <x v="1"/>
    <d v="2023-06-22T00:00:00"/>
    <s v="Lipitor"/>
    <s v="Abnormal"/>
    <n v="12"/>
    <n v="619.84233333333339"/>
    <x v="2"/>
  </r>
  <r>
    <s v="Michael White"/>
    <x v="31"/>
    <x v="1"/>
    <x v="3"/>
    <x v="4"/>
    <d v="2023-03-13T00:00:00"/>
    <s v="James Nichols"/>
    <s v="Hamilton-Dawson"/>
    <x v="0"/>
    <n v="26122.966"/>
    <n v="372"/>
    <x v="2"/>
    <d v="2023-03-19T00:00:00"/>
    <s v="Lipitor"/>
    <s v="Normal"/>
    <n v="6"/>
    <n v="4353.827666666667"/>
    <x v="2"/>
  </r>
  <r>
    <s v="Paul Wells"/>
    <x v="34"/>
    <x v="1"/>
    <x v="7"/>
    <x v="4"/>
    <d v="2019-07-15T00:00:00"/>
    <s v="Terry Bean"/>
    <s v="Castillo Inc"/>
    <x v="0"/>
    <n v="4009.1370000000002"/>
    <n v="450"/>
    <x v="1"/>
    <d v="2019-07-31T00:00:00"/>
    <s v="Lipitor"/>
    <s v="Abnormal"/>
    <n v="16"/>
    <n v="250.57106250000001"/>
    <x v="2"/>
  </r>
  <r>
    <s v="Troy Villarreal"/>
    <x v="48"/>
    <x v="0"/>
    <x v="5"/>
    <x v="0"/>
    <d v="2022-11-17T00:00:00"/>
    <s v="Jose Cross"/>
    <s v="Rice Group"/>
    <x v="1"/>
    <n v="32434.662"/>
    <n v="106"/>
    <x v="1"/>
    <d v="2022-11-26T00:00:00"/>
    <s v="Aspirin"/>
    <s v="Abnormal"/>
    <n v="9"/>
    <n v="3603.8513333333335"/>
    <x v="0"/>
  </r>
  <r>
    <s v="Latoya Price"/>
    <x v="7"/>
    <x v="1"/>
    <x v="7"/>
    <x v="4"/>
    <d v="2019-01-23T00:00:00"/>
    <s v="Dennis Morris"/>
    <s v="Olson Ltd"/>
    <x v="3"/>
    <n v="14839.058000000001"/>
    <n v="259"/>
    <x v="2"/>
    <d v="2019-02-02T00:00:00"/>
    <s v="Lipitor"/>
    <s v="Abnormal"/>
    <n v="10"/>
    <n v="1483.9058"/>
    <x v="2"/>
  </r>
  <r>
    <s v="Paul Watson"/>
    <x v="17"/>
    <x v="0"/>
    <x v="1"/>
    <x v="3"/>
    <d v="2022-03-25T00:00:00"/>
    <s v="David Davis"/>
    <s v="Wilson PLC"/>
    <x v="3"/>
    <n v="28332.545999999998"/>
    <n v="344"/>
    <x v="0"/>
    <d v="2022-03-28T00:00:00"/>
    <s v="Lipitor"/>
    <s v="Normal"/>
    <n v="3"/>
    <n v="9444.1819999999989"/>
    <x v="0"/>
  </r>
  <r>
    <s v="Alejandro Ramirez DDS"/>
    <x v="56"/>
    <x v="1"/>
    <x v="4"/>
    <x v="4"/>
    <d v="2022-10-25T00:00:00"/>
    <s v="Shane Browning"/>
    <s v="Watson, Berger and Guerra"/>
    <x v="2"/>
    <n v="2571.13"/>
    <n v="489"/>
    <x v="2"/>
    <d v="2022-10-28T00:00:00"/>
    <s v="Penicillin"/>
    <s v="Normal"/>
    <n v="3"/>
    <n v="857.04333333333341"/>
    <x v="2"/>
  </r>
  <r>
    <s v="Timothy Miranda"/>
    <x v="61"/>
    <x v="1"/>
    <x v="7"/>
    <x v="5"/>
    <d v="2018-11-21T00:00:00"/>
    <s v="Kara Barton"/>
    <s v="Harper-Gray"/>
    <x v="2"/>
    <n v="2573.9070000000002"/>
    <n v="153"/>
    <x v="1"/>
    <d v="2018-11-29T00:00:00"/>
    <s v="Penicillin"/>
    <s v="Abnormal"/>
    <n v="8"/>
    <n v="321.73837500000002"/>
    <x v="0"/>
  </r>
  <r>
    <s v="Brian Shea"/>
    <x v="2"/>
    <x v="1"/>
    <x v="5"/>
    <x v="4"/>
    <d v="2022-09-30T00:00:00"/>
    <s v="Bonnie Weaver"/>
    <s v="Rodriguez and Sons"/>
    <x v="0"/>
    <n v="17050.326000000001"/>
    <n v="276"/>
    <x v="2"/>
    <d v="2022-10-05T00:00:00"/>
    <s v="Lipitor"/>
    <s v="Abnormal"/>
    <n v="5"/>
    <n v="3410.0652"/>
    <x v="0"/>
  </r>
  <r>
    <s v="Shirley Casey"/>
    <x v="41"/>
    <x v="0"/>
    <x v="7"/>
    <x v="0"/>
    <d v="2022-02-24T00:00:00"/>
    <s v="Christopher Barton"/>
    <s v="Townsend-Lee"/>
    <x v="4"/>
    <n v="34452.616999999998"/>
    <n v="134"/>
    <x v="2"/>
    <d v="2022-02-26T00:00:00"/>
    <s v="Paracetamol"/>
    <s v="Abnormal"/>
    <n v="2"/>
    <n v="17226.308499999999"/>
    <x v="2"/>
  </r>
  <r>
    <s v="Kathy Cross"/>
    <x v="41"/>
    <x v="0"/>
    <x v="4"/>
    <x v="1"/>
    <d v="2019-12-30T00:00:00"/>
    <s v="Andrew Mendez"/>
    <s v="Davis-Allen"/>
    <x v="2"/>
    <n v="7148.5680000000002"/>
    <n v="155"/>
    <x v="1"/>
    <d v="2020-01-26T00:00:00"/>
    <s v="Penicillin"/>
    <s v="Abnormal"/>
    <n v="27"/>
    <n v="264.76177777777781"/>
    <x v="2"/>
  </r>
  <r>
    <s v="Pam Cantu"/>
    <x v="20"/>
    <x v="0"/>
    <x v="6"/>
    <x v="2"/>
    <d v="2018-11-09T00:00:00"/>
    <s v="Jonathan Rodriguez"/>
    <s v="Burton-Hopkins"/>
    <x v="1"/>
    <n v="1811.704"/>
    <n v="361"/>
    <x v="0"/>
    <d v="2018-11-12T00:00:00"/>
    <s v="Paracetamol"/>
    <s v="Abnormal"/>
    <n v="3"/>
    <n v="603.90133333333335"/>
    <x v="2"/>
  </r>
  <r>
    <s v="Heidi Parker"/>
    <x v="1"/>
    <x v="1"/>
    <x v="4"/>
    <x v="3"/>
    <d v="2021-06-02T00:00:00"/>
    <s v="Geoffrey Diaz"/>
    <s v="Watson LLC"/>
    <x v="4"/>
    <n v="4413.3630000000003"/>
    <n v="155"/>
    <x v="0"/>
    <d v="2021-06-07T00:00:00"/>
    <s v="Aspirin"/>
    <s v="Abnormal"/>
    <n v="5"/>
    <n v="882.6726000000001"/>
    <x v="1"/>
  </r>
  <r>
    <s v="Lori Anderson"/>
    <x v="62"/>
    <x v="1"/>
    <x v="2"/>
    <x v="3"/>
    <d v="2021-11-12T00:00:00"/>
    <s v="Austin Alvarado"/>
    <s v="Brady, Brown and Adams"/>
    <x v="1"/>
    <n v="1161.643"/>
    <n v="120"/>
    <x v="0"/>
    <d v="2021-11-21T00:00:00"/>
    <s v="Penicillin"/>
    <s v="Abnormal"/>
    <n v="9"/>
    <n v="129.07144444444444"/>
    <x v="2"/>
  </r>
  <r>
    <s v="Colleen Swanson"/>
    <x v="61"/>
    <x v="1"/>
    <x v="1"/>
    <x v="3"/>
    <d v="2019-10-30T00:00:00"/>
    <s v="Russell Soto"/>
    <s v="Lopez Group"/>
    <x v="3"/>
    <n v="15704.539000000001"/>
    <n v="455"/>
    <x v="0"/>
    <d v="2019-11-06T00:00:00"/>
    <s v="Aspirin"/>
    <s v="Inconclusive"/>
    <n v="7"/>
    <n v="2243.5055714285713"/>
    <x v="0"/>
  </r>
  <r>
    <s v="Christopher Campos"/>
    <x v="25"/>
    <x v="0"/>
    <x v="2"/>
    <x v="3"/>
    <d v="2023-09-18T00:00:00"/>
    <s v="Anna Meyers"/>
    <s v="Chan-Brady"/>
    <x v="2"/>
    <n v="5649.4740000000002"/>
    <n v="425"/>
    <x v="0"/>
    <d v="2023-09-23T00:00:00"/>
    <s v="Ibuprofen"/>
    <s v="Abnormal"/>
    <n v="5"/>
    <n v="1129.8948"/>
    <x v="2"/>
  </r>
  <r>
    <s v="Samantha Simpson"/>
    <x v="47"/>
    <x v="1"/>
    <x v="0"/>
    <x v="2"/>
    <d v="2019-07-21T00:00:00"/>
    <s v="Susan Pennington"/>
    <s v="Orr PLC"/>
    <x v="4"/>
    <n v="19707.137999999999"/>
    <n v="108"/>
    <x v="0"/>
    <d v="2019-08-03T00:00:00"/>
    <s v="Lipitor"/>
    <s v="Normal"/>
    <n v="13"/>
    <n v="1515.9336923076921"/>
    <x v="0"/>
  </r>
  <r>
    <s v="Terrence Edwards"/>
    <x v="18"/>
    <x v="1"/>
    <x v="2"/>
    <x v="1"/>
    <d v="2021-02-13T00:00:00"/>
    <s v="Wanda Warren"/>
    <s v="Cole and Sons"/>
    <x v="2"/>
    <n v="3922.1350000000002"/>
    <n v="361"/>
    <x v="1"/>
    <d v="2021-03-02T00:00:00"/>
    <s v="Ibuprofen"/>
    <s v="Abnormal"/>
    <n v="17"/>
    <n v="230.71382352941177"/>
    <x v="0"/>
  </r>
  <r>
    <s v="Amanda Lee"/>
    <x v="42"/>
    <x v="0"/>
    <x v="6"/>
    <x v="0"/>
    <d v="2020-02-12T00:00:00"/>
    <s v="Brenda Burton"/>
    <s v="Bass, Larson and Williams"/>
    <x v="1"/>
    <n v="17098.134999999998"/>
    <n v="181"/>
    <x v="2"/>
    <d v="2020-03-06T00:00:00"/>
    <s v="Penicillin"/>
    <s v="Abnormal"/>
    <n v="23"/>
    <n v="743.39717391304339"/>
    <x v="0"/>
  </r>
  <r>
    <s v="Nancy Moore"/>
    <x v="21"/>
    <x v="0"/>
    <x v="2"/>
    <x v="5"/>
    <d v="2023-07-11T00:00:00"/>
    <s v="Christopher Garcia"/>
    <s v="Nunez-Morton"/>
    <x v="3"/>
    <n v="55352.525000000001"/>
    <n v="205"/>
    <x v="0"/>
    <d v="2023-07-26T00:00:00"/>
    <s v="Penicillin"/>
    <s v="Abnormal"/>
    <n v="15"/>
    <n v="3690.1683333333335"/>
    <x v="1"/>
  </r>
  <r>
    <s v="Rachel Williams"/>
    <x v="52"/>
    <x v="1"/>
    <x v="6"/>
    <x v="3"/>
    <d v="2023-01-17T00:00:00"/>
    <s v="Zachary Rogers"/>
    <s v="Stewart Inc"/>
    <x v="1"/>
    <n v="3896.8110000000001"/>
    <n v="400"/>
    <x v="0"/>
    <d v="2023-01-18T00:00:00"/>
    <s v="Lipitor"/>
    <s v="Abnormal"/>
    <n v="1"/>
    <n v="3896.8110000000001"/>
    <x v="0"/>
  </r>
  <r>
    <s v="Carolyn Murphy"/>
    <x v="28"/>
    <x v="0"/>
    <x v="3"/>
    <x v="0"/>
    <d v="2022-08-12T00:00:00"/>
    <s v="Jennifer Merritt"/>
    <s v="Reilly LLC"/>
    <x v="3"/>
    <n v="29656.937999999998"/>
    <n v="127"/>
    <x v="1"/>
    <d v="2022-08-28T00:00:00"/>
    <s v="Penicillin"/>
    <s v="Inconclusive"/>
    <n v="16"/>
    <n v="1853.5586249999999"/>
    <x v="1"/>
  </r>
  <r>
    <s v="Angela Beard"/>
    <x v="25"/>
    <x v="1"/>
    <x v="3"/>
    <x v="5"/>
    <d v="2021-03-28T00:00:00"/>
    <s v="Colleen Velazquez"/>
    <s v="Tanner-Stanton"/>
    <x v="0"/>
    <n v="34602.226000000002"/>
    <n v="148"/>
    <x v="1"/>
    <d v="2021-04-04T00:00:00"/>
    <s v="Lipitor"/>
    <s v="Normal"/>
    <n v="7"/>
    <n v="4943.1751428571433"/>
    <x v="2"/>
  </r>
  <r>
    <s v="Vanessa Taylor"/>
    <x v="10"/>
    <x v="1"/>
    <x v="3"/>
    <x v="5"/>
    <d v="2019-05-14T00:00:00"/>
    <s v="Austin Fernandez"/>
    <s v="Myers, Randall and Williams"/>
    <x v="1"/>
    <n v="2436.9699999999998"/>
    <n v="333"/>
    <x v="0"/>
    <d v="2019-05-15T00:00:00"/>
    <s v="Penicillin"/>
    <s v="Normal"/>
    <n v="1"/>
    <n v="2436.9699999999998"/>
    <x v="2"/>
  </r>
  <r>
    <s v="Brooke Ellison"/>
    <x v="5"/>
    <x v="1"/>
    <x v="4"/>
    <x v="1"/>
    <d v="2021-03-29T00:00:00"/>
    <s v="Christina Barnes"/>
    <s v="Gray, Scott and Hernandez"/>
    <x v="0"/>
    <n v="37987.919000000002"/>
    <n v="162"/>
    <x v="2"/>
    <d v="2021-04-25T00:00:00"/>
    <s v="Ibuprofen"/>
    <s v="Inconclusive"/>
    <n v="27"/>
    <n v="1406.9599629629631"/>
    <x v="2"/>
  </r>
  <r>
    <s v="Kevin Copeland"/>
    <x v="53"/>
    <x v="0"/>
    <x v="0"/>
    <x v="5"/>
    <d v="2019-05-12T00:00:00"/>
    <s v="Brian Walsh"/>
    <s v="Thomas, Hill and Hart"/>
    <x v="3"/>
    <n v="28249.661"/>
    <n v="119"/>
    <x v="1"/>
    <d v="2019-05-25T00:00:00"/>
    <s v="Lipitor"/>
    <s v="Normal"/>
    <n v="13"/>
    <n v="2173.0508461538461"/>
    <x v="2"/>
  </r>
  <r>
    <s v="Timothy Lynch"/>
    <x v="35"/>
    <x v="1"/>
    <x v="4"/>
    <x v="1"/>
    <d v="2021-05-24T00:00:00"/>
    <s v="Latoya Knapp"/>
    <s v="Silva-Stephenson"/>
    <x v="0"/>
    <n v="17357.833999999999"/>
    <n v="456"/>
    <x v="2"/>
    <d v="2021-06-21T00:00:00"/>
    <s v="Ibuprofen"/>
    <s v="Normal"/>
    <n v="28"/>
    <n v="619.92264285714282"/>
    <x v="2"/>
  </r>
  <r>
    <s v="Christopher Barker"/>
    <x v="54"/>
    <x v="1"/>
    <x v="3"/>
    <x v="2"/>
    <d v="2022-08-28T00:00:00"/>
    <s v="Terry Berger"/>
    <s v="Ward Inc"/>
    <x v="4"/>
    <n v="4906.5460000000003"/>
    <n v="443"/>
    <x v="0"/>
    <d v="2022-09-13T00:00:00"/>
    <s v="Aspirin"/>
    <s v="Normal"/>
    <n v="16"/>
    <n v="306.65912500000002"/>
    <x v="2"/>
  </r>
  <r>
    <s v="Stephanie Ayers"/>
    <x v="0"/>
    <x v="0"/>
    <x v="2"/>
    <x v="4"/>
    <d v="2022-07-26T00:00:00"/>
    <s v="Michelle Perez"/>
    <s v="Hebert Group"/>
    <x v="4"/>
    <n v="16907.597000000002"/>
    <n v="129"/>
    <x v="2"/>
    <d v="2022-08-21T00:00:00"/>
    <s v="Lipitor"/>
    <s v="Normal"/>
    <n v="26"/>
    <n v="650.2921923076924"/>
    <x v="0"/>
  </r>
  <r>
    <s v="Amber Foley"/>
    <x v="41"/>
    <x v="0"/>
    <x v="1"/>
    <x v="5"/>
    <d v="2020-06-28T00:00:00"/>
    <s v="Amber Jennings"/>
    <s v="Nichols Ltd"/>
    <x v="0"/>
    <n v="43768.016000000003"/>
    <n v="292"/>
    <x v="0"/>
    <d v="2020-07-16T00:00:00"/>
    <s v="Penicillin"/>
    <s v="Normal"/>
    <n v="18"/>
    <n v="2431.5564444444444"/>
    <x v="2"/>
  </r>
  <r>
    <s v="Geoffrey Robertson"/>
    <x v="20"/>
    <x v="0"/>
    <x v="6"/>
    <x v="2"/>
    <d v="2021-05-15T00:00:00"/>
    <s v="Tony Hawkins"/>
    <s v="Robinson, Wallace and Johns"/>
    <x v="4"/>
    <n v="15025.188"/>
    <n v="164"/>
    <x v="1"/>
    <d v="2021-06-08T00:00:00"/>
    <s v="Aspirin"/>
    <s v="Inconclusive"/>
    <n v="24"/>
    <n v="626.04949999999997"/>
    <x v="2"/>
  </r>
  <r>
    <s v="Laurie Mitchell"/>
    <x v="18"/>
    <x v="0"/>
    <x v="2"/>
    <x v="2"/>
    <d v="2018-11-10T00:00:00"/>
    <s v="Chris Cobb DVM"/>
    <s v="Smith, Cantrell and Norton"/>
    <x v="2"/>
    <n v="13330.306"/>
    <n v="486"/>
    <x v="0"/>
    <d v="2018-11-14T00:00:00"/>
    <s v="Lipitor"/>
    <s v="Abnormal"/>
    <n v="4"/>
    <n v="3332.5765000000001"/>
    <x v="0"/>
  </r>
  <r>
    <s v="Stephanie Carter"/>
    <x v="20"/>
    <x v="1"/>
    <x v="4"/>
    <x v="2"/>
    <d v="2021-10-29T00:00:00"/>
    <s v="Aaron Taylor"/>
    <s v="Barton, Reed and Fitzpatrick"/>
    <x v="2"/>
    <n v="6293.201"/>
    <n v="440"/>
    <x v="0"/>
    <d v="2021-11-05T00:00:00"/>
    <s v="Penicillin"/>
    <s v="Inconclusive"/>
    <n v="7"/>
    <n v="899.02871428571427"/>
    <x v="2"/>
  </r>
  <r>
    <s v="Ana Hall"/>
    <x v="35"/>
    <x v="0"/>
    <x v="7"/>
    <x v="1"/>
    <d v="2021-02-23T00:00:00"/>
    <s v="Gregory Schroeder"/>
    <s v="Davies, Smith and Richards"/>
    <x v="0"/>
    <n v="33243.108999999997"/>
    <n v="275"/>
    <x v="2"/>
    <d v="2021-03-06T00:00:00"/>
    <s v="Ibuprofen"/>
    <s v="Abnormal"/>
    <n v="11"/>
    <n v="3022.1008181818179"/>
    <x v="2"/>
  </r>
  <r>
    <s v="Thomas Lopez"/>
    <x v="62"/>
    <x v="0"/>
    <x v="7"/>
    <x v="0"/>
    <d v="2020-01-06T00:00:00"/>
    <s v="Monica Mueller"/>
    <s v="Collins-Aguilar"/>
    <x v="3"/>
    <n v="4768.6189999999997"/>
    <n v="265"/>
    <x v="2"/>
    <d v="2020-01-10T00:00:00"/>
    <s v="Ibuprofen"/>
    <s v="Abnormal"/>
    <n v="4"/>
    <n v="1192.1547499999999"/>
    <x v="2"/>
  </r>
  <r>
    <s v="Paul Welch"/>
    <x v="61"/>
    <x v="0"/>
    <x v="2"/>
    <x v="4"/>
    <d v="2022-08-11T00:00:00"/>
    <s v="Ann Butler"/>
    <s v="Johnson, Richardson and Sims"/>
    <x v="0"/>
    <n v="5164.4009999999998"/>
    <n v="459"/>
    <x v="1"/>
    <d v="2022-08-23T00:00:00"/>
    <s v="Aspirin"/>
    <s v="Normal"/>
    <n v="12"/>
    <n v="430.36674999999997"/>
    <x v="0"/>
  </r>
  <r>
    <s v="David Harding"/>
    <x v="20"/>
    <x v="1"/>
    <x v="1"/>
    <x v="5"/>
    <d v="2019-11-15T00:00:00"/>
    <s v="Sheri Ramirez"/>
    <s v="Young Group"/>
    <x v="2"/>
    <n v="66733.455000000002"/>
    <n v="193"/>
    <x v="1"/>
    <d v="2019-12-12T00:00:00"/>
    <s v="Ibuprofen"/>
    <s v="Normal"/>
    <n v="27"/>
    <n v="2471.6094444444443"/>
    <x v="2"/>
  </r>
  <r>
    <s v="Frederick Salazar"/>
    <x v="37"/>
    <x v="0"/>
    <x v="7"/>
    <x v="5"/>
    <d v="2021-11-27T00:00:00"/>
    <s v="Richard Shaw"/>
    <s v="Finley-Bradley"/>
    <x v="3"/>
    <n v="62918.161999999997"/>
    <n v="309"/>
    <x v="1"/>
    <d v="2021-12-11T00:00:00"/>
    <s v="Penicillin"/>
    <s v="Inconclusive"/>
    <n v="14"/>
    <n v="4494.1544285714281"/>
    <x v="1"/>
  </r>
  <r>
    <s v="Jose Hayes"/>
    <x v="6"/>
    <x v="0"/>
    <x v="5"/>
    <x v="3"/>
    <d v="2019-03-19T00:00:00"/>
    <s v="Samuel Sutton"/>
    <s v="Boone, Smith and Riddle"/>
    <x v="0"/>
    <n v="36775.688000000002"/>
    <n v="222"/>
    <x v="0"/>
    <d v="2019-04-11T00:00:00"/>
    <s v="Ibuprofen"/>
    <s v="Normal"/>
    <n v="23"/>
    <n v="1598.9429565217392"/>
    <x v="0"/>
  </r>
  <r>
    <s v="Kara Long"/>
    <x v="13"/>
    <x v="0"/>
    <x v="5"/>
    <x v="0"/>
    <d v="2020-10-17T00:00:00"/>
    <s v="Kimberly Palmer"/>
    <s v="Montgomery-Ramos"/>
    <x v="0"/>
    <n v="44848.830999999998"/>
    <n v="488"/>
    <x v="1"/>
    <d v="2020-11-14T00:00:00"/>
    <s v="Lipitor"/>
    <s v="Abnormal"/>
    <n v="28"/>
    <n v="1601.7439642857141"/>
    <x v="0"/>
  </r>
  <r>
    <s v="David Reed"/>
    <x v="5"/>
    <x v="1"/>
    <x v="5"/>
    <x v="5"/>
    <d v="2023-05-17T00:00:00"/>
    <s v="Alex Sutton"/>
    <s v="Johnson, Carlson and Pratt"/>
    <x v="1"/>
    <n v="62539.180999999997"/>
    <n v="472"/>
    <x v="1"/>
    <d v="2023-05-23T00:00:00"/>
    <s v="Ibuprofen"/>
    <s v="Normal"/>
    <n v="6"/>
    <n v="10423.196833333333"/>
    <x v="2"/>
  </r>
  <r>
    <s v="Wayne Livingston"/>
    <x v="17"/>
    <x v="0"/>
    <x v="0"/>
    <x v="4"/>
    <d v="2020-10-05T00:00:00"/>
    <s v="Tina Jordan"/>
    <s v="Crawford-Smith"/>
    <x v="0"/>
    <n v="28371.491999999998"/>
    <n v="391"/>
    <x v="2"/>
    <d v="2020-10-16T00:00:00"/>
    <s v="Paracetamol"/>
    <s v="Normal"/>
    <n v="11"/>
    <n v="2579.2265454545454"/>
    <x v="0"/>
  </r>
  <r>
    <s v="Joel Williams"/>
    <x v="56"/>
    <x v="0"/>
    <x v="2"/>
    <x v="4"/>
    <d v="2021-11-16T00:00:00"/>
    <s v="Jose Love MD"/>
    <s v="Brown PLC"/>
    <x v="4"/>
    <n v="8100.1"/>
    <n v="295"/>
    <x v="1"/>
    <d v="2021-12-01T00:00:00"/>
    <s v="Ibuprofen"/>
    <s v="Inconclusive"/>
    <n v="15"/>
    <n v="540.00666666666666"/>
    <x v="2"/>
  </r>
  <r>
    <s v="Michael Daniel"/>
    <x v="43"/>
    <x v="0"/>
    <x v="1"/>
    <x v="0"/>
    <d v="2018-11-05T00:00:00"/>
    <s v="Meredith Johnson DDS"/>
    <s v="Long-Leblanc"/>
    <x v="0"/>
    <n v="53107.978999999999"/>
    <n v="186"/>
    <x v="2"/>
    <d v="2018-11-18T00:00:00"/>
    <s v="Lipitor"/>
    <s v="Normal"/>
    <n v="13"/>
    <n v="4085.2291538461536"/>
    <x v="2"/>
  </r>
  <r>
    <s v="Deanna Moon"/>
    <x v="21"/>
    <x v="1"/>
    <x v="4"/>
    <x v="4"/>
    <d v="2019-12-06T00:00:00"/>
    <s v="John Thompson"/>
    <s v="Valencia, Brock and Copeland"/>
    <x v="2"/>
    <n v="7779.3620000000001"/>
    <n v="162"/>
    <x v="2"/>
    <d v="2019-12-17T00:00:00"/>
    <s v="Ibuprofen"/>
    <s v="Abnormal"/>
    <n v="11"/>
    <n v="707.21472727272726"/>
    <x v="1"/>
  </r>
  <r>
    <s v="Wanda Moore MD"/>
    <x v="45"/>
    <x v="1"/>
    <x v="6"/>
    <x v="4"/>
    <d v="2021-03-20T00:00:00"/>
    <s v="Mark Barnes"/>
    <s v="Stevens-Patterson"/>
    <x v="2"/>
    <n v="13762.004999999999"/>
    <n v="179"/>
    <x v="1"/>
    <d v="2021-04-03T00:00:00"/>
    <s v="Penicillin"/>
    <s v="Inconclusive"/>
    <n v="14"/>
    <n v="983.00035714285707"/>
    <x v="2"/>
  </r>
  <r>
    <s v="Charles Singleton"/>
    <x v="2"/>
    <x v="0"/>
    <x v="5"/>
    <x v="5"/>
    <d v="2020-01-12T00:00:00"/>
    <s v="Philip Torres"/>
    <s v="Cline, Murphy and Stevens"/>
    <x v="0"/>
    <n v="59609.946000000004"/>
    <n v="230"/>
    <x v="1"/>
    <d v="2020-02-08T00:00:00"/>
    <s v="Lipitor"/>
    <s v="Abnormal"/>
    <n v="27"/>
    <n v="2207.7757777777779"/>
    <x v="0"/>
  </r>
  <r>
    <s v="Matthew Russell"/>
    <x v="50"/>
    <x v="0"/>
    <x v="5"/>
    <x v="3"/>
    <d v="2019-02-28T00:00:00"/>
    <s v="William Hart"/>
    <s v="Kane-Alvarado"/>
    <x v="3"/>
    <n v="39228.165999999997"/>
    <n v="460"/>
    <x v="0"/>
    <d v="2019-03-19T00:00:00"/>
    <s v="Paracetamol"/>
    <s v="Inconclusive"/>
    <n v="19"/>
    <n v="2064.6403157894733"/>
    <x v="1"/>
  </r>
  <r>
    <s v="Anna Davis"/>
    <x v="15"/>
    <x v="0"/>
    <x v="7"/>
    <x v="1"/>
    <d v="2023-06-25T00:00:00"/>
    <s v="Joshua Wilson"/>
    <s v="Hernandez-Callahan"/>
    <x v="2"/>
    <n v="38988.957000000002"/>
    <n v="322"/>
    <x v="2"/>
    <d v="2023-06-28T00:00:00"/>
    <s v="Aspirin"/>
    <s v="Normal"/>
    <n v="3"/>
    <n v="12996.319000000001"/>
    <x v="1"/>
  </r>
  <r>
    <s v="Emily Sanders"/>
    <x v="15"/>
    <x v="0"/>
    <x v="4"/>
    <x v="0"/>
    <d v="2022-01-12T00:00:00"/>
    <s v="Kenneth Higgins"/>
    <s v="May, Holmes and Walsh"/>
    <x v="1"/>
    <n v="42272.531000000003"/>
    <n v="272"/>
    <x v="1"/>
    <d v="2022-01-21T00:00:00"/>
    <s v="Paracetamol"/>
    <s v="Abnormal"/>
    <n v="9"/>
    <n v="4696.9478888888889"/>
    <x v="1"/>
  </r>
  <r>
    <s v="Erin Molina"/>
    <x v="60"/>
    <x v="0"/>
    <x v="6"/>
    <x v="3"/>
    <d v="2021-08-20T00:00:00"/>
    <s v="Rebekah Cruz"/>
    <s v="Taylor, Mckay and Sanchez"/>
    <x v="3"/>
    <n v="29529.749"/>
    <n v="452"/>
    <x v="1"/>
    <d v="2021-09-01T00:00:00"/>
    <s v="Lipitor"/>
    <s v="Normal"/>
    <n v="12"/>
    <n v="2460.8124166666666"/>
    <x v="1"/>
  </r>
  <r>
    <s v="Alyssa Wright"/>
    <x v="42"/>
    <x v="0"/>
    <x v="1"/>
    <x v="4"/>
    <d v="2021-02-03T00:00:00"/>
    <s v="Destiny Avery"/>
    <s v="Collins PLC"/>
    <x v="0"/>
    <n v="16374.255999999999"/>
    <n v="301"/>
    <x v="2"/>
    <d v="2021-03-05T00:00:00"/>
    <s v="Lipitor"/>
    <s v="Inconclusive"/>
    <n v="30"/>
    <n v="545.80853333333334"/>
    <x v="0"/>
  </r>
  <r>
    <s v="Samantha Mora"/>
    <x v="31"/>
    <x v="0"/>
    <x v="6"/>
    <x v="3"/>
    <d v="2022-04-09T00:00:00"/>
    <s v="Jerry Cruz"/>
    <s v="Johnson-Cortez"/>
    <x v="0"/>
    <n v="10037.681"/>
    <n v="154"/>
    <x v="0"/>
    <d v="2022-04-28T00:00:00"/>
    <s v="Aspirin"/>
    <s v="Normal"/>
    <n v="19"/>
    <n v="528.29899999999998"/>
    <x v="2"/>
  </r>
  <r>
    <s v="Kyle Dean"/>
    <x v="9"/>
    <x v="1"/>
    <x v="6"/>
    <x v="5"/>
    <d v="2020-02-11T00:00:00"/>
    <s v="Nicole Fernandez"/>
    <s v="House-Boyle"/>
    <x v="2"/>
    <n v="46067.281000000003"/>
    <n v="416"/>
    <x v="1"/>
    <d v="2020-02-24T00:00:00"/>
    <s v="Lipitor"/>
    <s v="Abnormal"/>
    <n v="13"/>
    <n v="3543.6370000000002"/>
    <x v="2"/>
  </r>
  <r>
    <s v="Jodi Moore"/>
    <x v="10"/>
    <x v="0"/>
    <x v="5"/>
    <x v="3"/>
    <d v="2022-07-30T00:00:00"/>
    <s v="Misty Clark"/>
    <s v="Jenkins, Collins and Barajas"/>
    <x v="4"/>
    <n v="38438.122000000003"/>
    <n v="414"/>
    <x v="2"/>
    <d v="2022-08-13T00:00:00"/>
    <s v="Paracetamol"/>
    <s v="Inconclusive"/>
    <n v="14"/>
    <n v="2745.5801428571431"/>
    <x v="2"/>
  </r>
  <r>
    <s v="Mark Chen"/>
    <x v="11"/>
    <x v="1"/>
    <x v="0"/>
    <x v="4"/>
    <d v="2021-04-11T00:00:00"/>
    <s v="Christopher Tran"/>
    <s v="Bowers Group"/>
    <x v="4"/>
    <n v="13148.069"/>
    <n v="236"/>
    <x v="1"/>
    <d v="2021-04-21T00:00:00"/>
    <s v="Ibuprofen"/>
    <s v="Abnormal"/>
    <n v="10"/>
    <n v="1314.8069"/>
    <x v="1"/>
  </r>
  <r>
    <s v="Christina Rogers"/>
    <x v="23"/>
    <x v="1"/>
    <x v="4"/>
    <x v="4"/>
    <d v="2023-07-15T00:00:00"/>
    <s v="Dana Adams"/>
    <s v="Ward, Mann and Thomas"/>
    <x v="0"/>
    <n v="2706.4360000000001"/>
    <n v="375"/>
    <x v="1"/>
    <d v="2023-07-21T00:00:00"/>
    <s v="Penicillin"/>
    <s v="Abnormal"/>
    <n v="6"/>
    <n v="451.07266666666669"/>
    <x v="0"/>
  </r>
  <r>
    <s v="Alejandro Baxter"/>
    <x v="42"/>
    <x v="0"/>
    <x v="7"/>
    <x v="2"/>
    <d v="2021-05-08T00:00:00"/>
    <s v="Nicole Miller"/>
    <s v="Carter-Farmer"/>
    <x v="0"/>
    <n v="11508.38"/>
    <n v="141"/>
    <x v="0"/>
    <d v="2021-05-19T00:00:00"/>
    <s v="Aspirin"/>
    <s v="Normal"/>
    <n v="11"/>
    <n v="1046.2163636363637"/>
    <x v="0"/>
  </r>
  <r>
    <s v="Felicia Rodriguez"/>
    <x v="36"/>
    <x v="0"/>
    <x v="3"/>
    <x v="5"/>
    <d v="2022-06-17T00:00:00"/>
    <s v="Misty Lopez"/>
    <s v="Martin and Sons"/>
    <x v="4"/>
    <n v="16255.473"/>
    <n v="221"/>
    <x v="1"/>
    <d v="2022-07-04T00:00:00"/>
    <s v="Penicillin"/>
    <s v="Inconclusive"/>
    <n v="17"/>
    <n v="956.20429411764701"/>
    <x v="2"/>
  </r>
  <r>
    <s v="Rebecca Campbell"/>
    <x v="14"/>
    <x v="0"/>
    <x v="1"/>
    <x v="3"/>
    <d v="2021-12-29T00:00:00"/>
    <s v="Alexis Reeves"/>
    <s v="Harris and Sons"/>
    <x v="0"/>
    <n v="1769.982"/>
    <n v="244"/>
    <x v="1"/>
    <d v="2022-01-18T00:00:00"/>
    <s v="Paracetamol"/>
    <s v="Normal"/>
    <n v="20"/>
    <n v="88.499099999999999"/>
    <x v="0"/>
  </r>
  <r>
    <s v="Michael Pollard"/>
    <x v="18"/>
    <x v="1"/>
    <x v="3"/>
    <x v="4"/>
    <d v="2020-08-14T00:00:00"/>
    <s v="Donald Johnson"/>
    <s v="Gonzalez-Coleman"/>
    <x v="0"/>
    <n v="24352.703000000001"/>
    <n v="201"/>
    <x v="1"/>
    <d v="2020-08-30T00:00:00"/>
    <s v="Lipitor"/>
    <s v="Inconclusive"/>
    <n v="16"/>
    <n v="1522.0439375000001"/>
    <x v="0"/>
  </r>
  <r>
    <s v="Willie Chan"/>
    <x v="61"/>
    <x v="1"/>
    <x v="5"/>
    <x v="4"/>
    <d v="2022-07-20T00:00:00"/>
    <s v="Norman Weaver"/>
    <s v="Austin-Perez"/>
    <x v="0"/>
    <n v="34641.741000000002"/>
    <n v="287"/>
    <x v="2"/>
    <d v="2022-07-27T00:00:00"/>
    <s v="Ibuprofen"/>
    <s v="Normal"/>
    <n v="7"/>
    <n v="4948.8201428571429"/>
    <x v="0"/>
  </r>
  <r>
    <s v="Adam Ballard"/>
    <x v="13"/>
    <x v="0"/>
    <x v="4"/>
    <x v="0"/>
    <d v="2021-01-11T00:00:00"/>
    <s v="Barbara Hurst"/>
    <s v="Morgan PLC"/>
    <x v="0"/>
    <n v="36365.584999999999"/>
    <n v="129"/>
    <x v="2"/>
    <d v="2021-01-29T00:00:00"/>
    <s v="Aspirin"/>
    <s v="Inconclusive"/>
    <n v="18"/>
    <n v="2020.3102777777776"/>
    <x v="0"/>
  </r>
  <r>
    <s v="William Mahoney"/>
    <x v="5"/>
    <x v="1"/>
    <x v="0"/>
    <x v="0"/>
    <d v="2023-10-28T00:00:00"/>
    <s v="Vanessa Wilson"/>
    <s v="Burgess-Herrera"/>
    <x v="0"/>
    <n v="29471.710999999999"/>
    <n v="179"/>
    <x v="1"/>
    <d v="2023-11-02T00:00:00"/>
    <s v="Lipitor"/>
    <s v="Abnormal"/>
    <n v="5"/>
    <n v="5894.3422"/>
    <x v="2"/>
  </r>
  <r>
    <s v="Aaron Hughes"/>
    <x v="60"/>
    <x v="1"/>
    <x v="0"/>
    <x v="1"/>
    <d v="2020-12-04T00:00:00"/>
    <s v="Scott Beck"/>
    <s v="Anderson, Burgess and Jones"/>
    <x v="2"/>
    <n v="11986.376"/>
    <n v="181"/>
    <x v="2"/>
    <d v="2020-12-30T00:00:00"/>
    <s v="Aspirin"/>
    <s v="Abnormal"/>
    <n v="26"/>
    <n v="461.01446153846155"/>
    <x v="1"/>
  </r>
  <r>
    <s v="Jeanette White"/>
    <x v="5"/>
    <x v="0"/>
    <x v="3"/>
    <x v="2"/>
    <d v="2023-03-16T00:00:00"/>
    <s v="Rebecca Morales"/>
    <s v="Morris-Terry"/>
    <x v="2"/>
    <n v="15285.450999999999"/>
    <n v="243"/>
    <x v="0"/>
    <d v="2023-04-07T00:00:00"/>
    <s v="Paracetamol"/>
    <s v="Normal"/>
    <n v="22"/>
    <n v="694.79322727272722"/>
    <x v="2"/>
  </r>
  <r>
    <s v="Tammy Williams"/>
    <x v="27"/>
    <x v="0"/>
    <x v="0"/>
    <x v="5"/>
    <d v="2020-03-24T00:00:00"/>
    <s v="Jessica Sanders"/>
    <s v="Hood Ltd"/>
    <x v="0"/>
    <n v="18476.706999999999"/>
    <n v="370"/>
    <x v="0"/>
    <d v="2020-03-28T00:00:00"/>
    <s v="Lipitor"/>
    <s v="Inconclusive"/>
    <n v="4"/>
    <n v="4619.1767499999996"/>
    <x v="0"/>
  </r>
  <r>
    <s v="Travis Morales"/>
    <x v="63"/>
    <x v="1"/>
    <x v="5"/>
    <x v="4"/>
    <d v="2021-10-22T00:00:00"/>
    <s v="Bradley Ellis"/>
    <s v="Ramirez PLC"/>
    <x v="3"/>
    <n v="1879.0809999999999"/>
    <n v="147"/>
    <x v="1"/>
    <d v="2021-11-04T00:00:00"/>
    <s v="Paracetamol"/>
    <s v="Inconclusive"/>
    <n v="13"/>
    <n v="144.54469230769229"/>
    <x v="2"/>
  </r>
  <r>
    <s v="John Garza"/>
    <x v="18"/>
    <x v="0"/>
    <x v="3"/>
    <x v="0"/>
    <d v="2021-04-17T00:00:00"/>
    <s v="Jessica Newton"/>
    <s v="Bennett, Young and Patel"/>
    <x v="0"/>
    <n v="52242.027000000002"/>
    <n v="237"/>
    <x v="1"/>
    <d v="2021-05-16T00:00:00"/>
    <s v="Lipitor"/>
    <s v="Inconclusive"/>
    <n v="29"/>
    <n v="1801.4492068965517"/>
    <x v="0"/>
  </r>
  <r>
    <s v="Elizabeth Adams"/>
    <x v="44"/>
    <x v="1"/>
    <x v="5"/>
    <x v="1"/>
    <d v="2020-07-20T00:00:00"/>
    <s v="Monica Wright"/>
    <s v="Glover and Sons"/>
    <x v="3"/>
    <n v="37273.487999999998"/>
    <n v="292"/>
    <x v="2"/>
    <d v="2020-08-09T00:00:00"/>
    <s v="Aspirin"/>
    <s v="Abnormal"/>
    <n v="20"/>
    <n v="1863.6743999999999"/>
    <x v="1"/>
  </r>
  <r>
    <s v="Mindy Torres"/>
    <x v="2"/>
    <x v="1"/>
    <x v="5"/>
    <x v="1"/>
    <d v="2022-04-28T00:00:00"/>
    <s v="Amber Flores"/>
    <s v="Randall, Pitts and Rodriguez"/>
    <x v="0"/>
    <n v="14477.164000000001"/>
    <n v="465"/>
    <x v="2"/>
    <d v="2022-05-25T00:00:00"/>
    <s v="Aspirin"/>
    <s v="Normal"/>
    <n v="27"/>
    <n v="536.19125925925925"/>
    <x v="0"/>
  </r>
  <r>
    <s v="Nicole Smith"/>
    <x v="17"/>
    <x v="0"/>
    <x v="4"/>
    <x v="5"/>
    <d v="2021-03-24T00:00:00"/>
    <s v="Anne White"/>
    <s v="Jackson, Rich and Rivera"/>
    <x v="0"/>
    <n v="22313.196"/>
    <n v="264"/>
    <x v="1"/>
    <d v="2021-04-12T00:00:00"/>
    <s v="Ibuprofen"/>
    <s v="Inconclusive"/>
    <n v="19"/>
    <n v="1174.3787368421054"/>
    <x v="0"/>
  </r>
  <r>
    <s v="Donna Sanchez"/>
    <x v="25"/>
    <x v="0"/>
    <x v="2"/>
    <x v="0"/>
    <d v="2021-04-14T00:00:00"/>
    <s v="Annette Cook"/>
    <s v="Rivera-Carr"/>
    <x v="4"/>
    <n v="40574.023000000001"/>
    <n v="234"/>
    <x v="1"/>
    <d v="2021-04-28T00:00:00"/>
    <s v="Penicillin"/>
    <s v="Abnormal"/>
    <n v="14"/>
    <n v="2898.1444999999999"/>
    <x v="2"/>
  </r>
  <r>
    <s v="Stephen Manning"/>
    <x v="36"/>
    <x v="0"/>
    <x v="4"/>
    <x v="2"/>
    <d v="2022-11-22T00:00:00"/>
    <s v="William Oconnor"/>
    <s v="Sanford-Shaffer"/>
    <x v="0"/>
    <n v="15955.565000000001"/>
    <n v="458"/>
    <x v="0"/>
    <d v="2022-12-02T00:00:00"/>
    <s v="Paracetamol"/>
    <s v="Normal"/>
    <n v="10"/>
    <n v="1595.5565000000001"/>
    <x v="2"/>
  </r>
  <r>
    <s v="Willie Black"/>
    <x v="62"/>
    <x v="1"/>
    <x v="5"/>
    <x v="4"/>
    <d v="2021-09-30T00:00:00"/>
    <s v="Michael Sullivan"/>
    <s v="Alvarado LLC"/>
    <x v="4"/>
    <n v="11061"/>
    <n v="226"/>
    <x v="2"/>
    <d v="2021-10-28T00:00:00"/>
    <s v="Penicillin"/>
    <s v="Abnormal"/>
    <n v="28"/>
    <n v="395.03571428571428"/>
    <x v="2"/>
  </r>
  <r>
    <s v="Jennifer Berg"/>
    <x v="22"/>
    <x v="1"/>
    <x v="5"/>
    <x v="3"/>
    <d v="2020-12-09T00:00:00"/>
    <s v="Christopher Howard"/>
    <s v="Johnson-Pierce"/>
    <x v="0"/>
    <n v="18252.713"/>
    <n v="478"/>
    <x v="2"/>
    <d v="2020-12-17T00:00:00"/>
    <s v="Lipitor"/>
    <s v="Abnormal"/>
    <n v="8"/>
    <n v="2281.589125"/>
    <x v="0"/>
  </r>
  <r>
    <s v="Lauren Ward"/>
    <x v="4"/>
    <x v="1"/>
    <x v="3"/>
    <x v="0"/>
    <d v="2023-03-29T00:00:00"/>
    <s v="Sarah Torres"/>
    <s v="Hopkins Group"/>
    <x v="0"/>
    <n v="31831.192999999999"/>
    <n v="204"/>
    <x v="2"/>
    <d v="2023-04-22T00:00:00"/>
    <s v="Paracetamol"/>
    <s v="Abnormal"/>
    <n v="24"/>
    <n v="1326.2997083333332"/>
    <x v="2"/>
  </r>
  <r>
    <s v="John Briggs"/>
    <x v="36"/>
    <x v="0"/>
    <x v="5"/>
    <x v="2"/>
    <d v="2019-03-08T00:00:00"/>
    <s v="Melissa Nguyen"/>
    <s v="Morrow, Nelson and Castillo"/>
    <x v="4"/>
    <n v="8734.5339999999997"/>
    <n v="366"/>
    <x v="0"/>
    <d v="2019-03-18T00:00:00"/>
    <s v="Ibuprofen"/>
    <s v="Inconclusive"/>
    <n v="10"/>
    <n v="873.45339999999999"/>
    <x v="2"/>
  </r>
  <r>
    <s v="Yvette Scott"/>
    <x v="24"/>
    <x v="0"/>
    <x v="5"/>
    <x v="0"/>
    <d v="2023-08-24T00:00:00"/>
    <s v="Catherine Jones"/>
    <s v="Miller Group"/>
    <x v="3"/>
    <n v="47488.226000000002"/>
    <n v="196"/>
    <x v="1"/>
    <d v="2023-09-21T00:00:00"/>
    <s v="Paracetamol"/>
    <s v="Inconclusive"/>
    <n v="28"/>
    <n v="1696.0080714285716"/>
    <x v="2"/>
  </r>
  <r>
    <s v="Eric Martinez"/>
    <x v="37"/>
    <x v="0"/>
    <x v="5"/>
    <x v="1"/>
    <d v="2021-12-23T00:00:00"/>
    <s v="Elizabeth Cordova"/>
    <s v="Schwartz PLC"/>
    <x v="4"/>
    <n v="33522.137000000002"/>
    <n v="294"/>
    <x v="2"/>
    <d v="2022-01-07T00:00:00"/>
    <s v="Penicillin"/>
    <s v="Normal"/>
    <n v="15"/>
    <n v="2234.8091333333336"/>
    <x v="1"/>
  </r>
  <r>
    <s v="Jennifer Frye"/>
    <x v="1"/>
    <x v="1"/>
    <x v="5"/>
    <x v="1"/>
    <d v="2022-12-08T00:00:00"/>
    <s v="Stephanie Bryan"/>
    <s v="Howe, Wilson and Davis"/>
    <x v="2"/>
    <n v="44423.813000000002"/>
    <n v="462"/>
    <x v="1"/>
    <d v="2022-12-16T00:00:00"/>
    <s v="Ibuprofen"/>
    <s v="Abnormal"/>
    <n v="8"/>
    <n v="5552.9766250000002"/>
    <x v="1"/>
  </r>
  <r>
    <s v="Jamie Kelley"/>
    <x v="31"/>
    <x v="1"/>
    <x v="0"/>
    <x v="1"/>
    <d v="2022-07-10T00:00:00"/>
    <s v="Samuel Lowe"/>
    <s v="Williams LLC"/>
    <x v="2"/>
    <n v="38359.305"/>
    <n v="297"/>
    <x v="2"/>
    <d v="2022-07-28T00:00:00"/>
    <s v="Penicillin"/>
    <s v="Inconclusive"/>
    <n v="18"/>
    <n v="2131.0725000000002"/>
    <x v="2"/>
  </r>
  <r>
    <s v="Richard Kramer"/>
    <x v="57"/>
    <x v="1"/>
    <x v="2"/>
    <x v="3"/>
    <d v="2021-03-27T00:00:00"/>
    <s v="Mr. Eric Smith"/>
    <s v="Brown-Baker"/>
    <x v="0"/>
    <n v="18928.172999999999"/>
    <n v="280"/>
    <x v="0"/>
    <d v="2021-03-31T00:00:00"/>
    <s v="Penicillin"/>
    <s v="Normal"/>
    <n v="4"/>
    <n v="4732.0432499999997"/>
    <x v="0"/>
  </r>
  <r>
    <s v="Ashley Armstrong"/>
    <x v="53"/>
    <x v="0"/>
    <x v="4"/>
    <x v="0"/>
    <d v="2021-12-23T00:00:00"/>
    <s v="Jamie Marks"/>
    <s v="Dawson, Yang and Hood"/>
    <x v="3"/>
    <n v="42950.347999999998"/>
    <n v="238"/>
    <x v="2"/>
    <d v="2022-01-10T00:00:00"/>
    <s v="Penicillin"/>
    <s v="Inconclusive"/>
    <n v="18"/>
    <n v="2386.1304444444445"/>
    <x v="2"/>
  </r>
  <r>
    <s v="Jacob Meyers"/>
    <x v="40"/>
    <x v="1"/>
    <x v="0"/>
    <x v="1"/>
    <d v="2022-08-08T00:00:00"/>
    <s v="Wesley Mcpherson"/>
    <s v="Lynch-Garrett"/>
    <x v="3"/>
    <n v="39494.305999999997"/>
    <n v="374"/>
    <x v="2"/>
    <d v="2022-08-14T00:00:00"/>
    <s v="Aspirin"/>
    <s v="Abnormal"/>
    <n v="6"/>
    <n v="6582.3843333333325"/>
    <x v="1"/>
  </r>
  <r>
    <s v="Jillian Robinson"/>
    <x v="61"/>
    <x v="1"/>
    <x v="4"/>
    <x v="4"/>
    <d v="2022-05-23T00:00:00"/>
    <s v="Jordan Johnston"/>
    <s v="Clark-Shaw"/>
    <x v="0"/>
    <n v="16085.449000000001"/>
    <n v="216"/>
    <x v="1"/>
    <d v="2022-06-11T00:00:00"/>
    <s v="Penicillin"/>
    <s v="Abnormal"/>
    <n v="19"/>
    <n v="846.60257894736844"/>
    <x v="0"/>
  </r>
  <r>
    <s v="Roberta Fisher"/>
    <x v="38"/>
    <x v="0"/>
    <x v="6"/>
    <x v="2"/>
    <d v="2021-09-19T00:00:00"/>
    <s v="Nathan Mason"/>
    <s v="Harris and Sons"/>
    <x v="3"/>
    <n v="18680.32"/>
    <n v="135"/>
    <x v="0"/>
    <d v="2021-09-22T00:00:00"/>
    <s v="Aspirin"/>
    <s v="Normal"/>
    <n v="3"/>
    <n v="6226.7733333333335"/>
    <x v="1"/>
  </r>
  <r>
    <s v="Andrew Morales"/>
    <x v="48"/>
    <x v="1"/>
    <x v="1"/>
    <x v="2"/>
    <d v="2022-05-16T00:00:00"/>
    <s v="Jason Smith"/>
    <s v="Parker, Perez and Pearson"/>
    <x v="0"/>
    <n v="20378.955000000002"/>
    <n v="303"/>
    <x v="0"/>
    <d v="2022-06-02T00:00:00"/>
    <s v="Penicillin"/>
    <s v="Inconclusive"/>
    <n v="17"/>
    <n v="1198.7620588235295"/>
    <x v="0"/>
  </r>
  <r>
    <s v="Jason Evans"/>
    <x v="4"/>
    <x v="0"/>
    <x v="4"/>
    <x v="2"/>
    <d v="2023-01-27T00:00:00"/>
    <s v="Kimberly Valentine"/>
    <s v="Byrd, Clark and Medina"/>
    <x v="1"/>
    <n v="11665.641"/>
    <n v="225"/>
    <x v="0"/>
    <d v="2023-02-05T00:00:00"/>
    <s v="Penicillin"/>
    <s v="Abnormal"/>
    <n v="9"/>
    <n v="1296.1823333333332"/>
    <x v="2"/>
  </r>
  <r>
    <s v="Harry Thomas"/>
    <x v="19"/>
    <x v="0"/>
    <x v="5"/>
    <x v="5"/>
    <d v="2020-12-14T00:00:00"/>
    <s v="Brittany Weaver"/>
    <s v="Greer-Anderson"/>
    <x v="0"/>
    <n v="9438.7790000000005"/>
    <n v="152"/>
    <x v="0"/>
    <d v="2020-12-16T00:00:00"/>
    <s v="Ibuprofen"/>
    <s v="Abnormal"/>
    <n v="2"/>
    <n v="4719.3895000000002"/>
    <x v="0"/>
  </r>
  <r>
    <s v="Natalie Jackson"/>
    <x v="30"/>
    <x v="1"/>
    <x v="6"/>
    <x v="4"/>
    <d v="2020-09-26T00:00:00"/>
    <s v="Robert Page"/>
    <s v="Torres-Aguirre"/>
    <x v="3"/>
    <n v="8729.5390000000007"/>
    <n v="444"/>
    <x v="1"/>
    <d v="2020-10-18T00:00:00"/>
    <s v="Paracetamol"/>
    <s v="Abnormal"/>
    <n v="22"/>
    <n v="396.7972272727273"/>
    <x v="2"/>
  </r>
  <r>
    <s v="Molly Houston"/>
    <x v="55"/>
    <x v="1"/>
    <x v="6"/>
    <x v="2"/>
    <d v="2022-02-24T00:00:00"/>
    <s v="Sean Black"/>
    <s v="Collins, Holmes and Everett"/>
    <x v="4"/>
    <n v="3166.8429999999998"/>
    <n v="270"/>
    <x v="0"/>
    <d v="2022-02-26T00:00:00"/>
    <s v="Lipitor"/>
    <s v="Inconclusive"/>
    <n v="2"/>
    <n v="1583.4214999999999"/>
    <x v="1"/>
  </r>
  <r>
    <s v="Ryan Lee"/>
    <x v="32"/>
    <x v="0"/>
    <x v="3"/>
    <x v="2"/>
    <d v="2022-06-02T00:00:00"/>
    <s v="Jamie Wright"/>
    <s v="Reynolds-Miranda"/>
    <x v="4"/>
    <n v="795.12099999999998"/>
    <n v="454"/>
    <x v="0"/>
    <d v="2022-06-11T00:00:00"/>
    <s v="Paracetamol"/>
    <s v="Normal"/>
    <n v="9"/>
    <n v="88.346777777777774"/>
    <x v="1"/>
  </r>
  <r>
    <s v="Christopher Martin"/>
    <x v="0"/>
    <x v="0"/>
    <x v="7"/>
    <x v="5"/>
    <d v="2020-01-30T00:00:00"/>
    <s v="Aaron Padilla"/>
    <s v="Johnson, Cook and Morris"/>
    <x v="0"/>
    <n v="5828.1120000000001"/>
    <n v="425"/>
    <x v="1"/>
    <d v="2020-02-01T00:00:00"/>
    <s v="Aspirin"/>
    <s v="Inconclusive"/>
    <n v="2"/>
    <n v="2914.056"/>
    <x v="0"/>
  </r>
  <r>
    <s v="Tabitha Carr"/>
    <x v="9"/>
    <x v="1"/>
    <x v="3"/>
    <x v="3"/>
    <d v="2022-06-08T00:00:00"/>
    <s v="Dustin Martinez"/>
    <s v="Nunez-Miller"/>
    <x v="0"/>
    <n v="22715.519"/>
    <n v="442"/>
    <x v="1"/>
    <d v="2022-07-08T00:00:00"/>
    <s v="Aspirin"/>
    <s v="Normal"/>
    <n v="30"/>
    <n v="757.18396666666672"/>
    <x v="2"/>
  </r>
  <r>
    <s v="Lisa Rojas"/>
    <x v="28"/>
    <x v="1"/>
    <x v="7"/>
    <x v="5"/>
    <d v="2023-09-10T00:00:00"/>
    <s v="John Ryan MD"/>
    <s v="Wright PLC"/>
    <x v="3"/>
    <n v="75672.892000000007"/>
    <n v="189"/>
    <x v="1"/>
    <d v="2023-09-16T00:00:00"/>
    <s v="Paracetamol"/>
    <s v="Normal"/>
    <n v="6"/>
    <n v="12612.148666666668"/>
    <x v="1"/>
  </r>
  <r>
    <s v="Mary Delgado"/>
    <x v="64"/>
    <x v="0"/>
    <x v="5"/>
    <x v="4"/>
    <d v="2022-06-16T00:00:00"/>
    <s v="Kelsey Ross"/>
    <s v="Anderson, Brown and Fisher"/>
    <x v="2"/>
    <n v="9624.9779999999992"/>
    <n v="487"/>
    <x v="1"/>
    <d v="2022-06-24T00:00:00"/>
    <s v="Ibuprofen"/>
    <s v="Normal"/>
    <n v="8"/>
    <n v="1203.1222499999999"/>
    <x v="1"/>
  </r>
  <r>
    <s v="Lisa Sanchez"/>
    <x v="8"/>
    <x v="0"/>
    <x v="5"/>
    <x v="0"/>
    <d v="2019-02-13T00:00:00"/>
    <s v="Andrea Owen"/>
    <s v="Lyons-Price"/>
    <x v="4"/>
    <n v="51060.745999999999"/>
    <n v="119"/>
    <x v="2"/>
    <d v="2019-02-23T00:00:00"/>
    <s v="Lipitor"/>
    <s v="Abnormal"/>
    <n v="10"/>
    <n v="5106.0745999999999"/>
    <x v="1"/>
  </r>
  <r>
    <s v="Kathleen Hanson"/>
    <x v="25"/>
    <x v="0"/>
    <x v="5"/>
    <x v="4"/>
    <d v="2020-08-27T00:00:00"/>
    <s v="Melissa Gomez MD"/>
    <s v="Montgomery LLC"/>
    <x v="0"/>
    <n v="29527.924999999999"/>
    <n v="356"/>
    <x v="1"/>
    <d v="2020-09-17T00:00:00"/>
    <s v="Aspirin"/>
    <s v="Normal"/>
    <n v="21"/>
    <n v="1406.0916666666667"/>
    <x v="2"/>
  </r>
  <r>
    <s v="Donna Jones"/>
    <x v="30"/>
    <x v="1"/>
    <x v="6"/>
    <x v="4"/>
    <d v="2018-12-15T00:00:00"/>
    <s v="Sharon Banks"/>
    <s v="Mccormick Inc"/>
    <x v="2"/>
    <n v="4130.8019999999997"/>
    <n v="104"/>
    <x v="2"/>
    <d v="2018-12-19T00:00:00"/>
    <s v="Ibuprofen"/>
    <s v="Inconclusive"/>
    <n v="4"/>
    <n v="1032.7004999999999"/>
    <x v="2"/>
  </r>
  <r>
    <s v="Rachel Morales"/>
    <x v="40"/>
    <x v="1"/>
    <x v="5"/>
    <x v="4"/>
    <d v="2018-12-10T00:00:00"/>
    <s v="Peter Bailey"/>
    <s v="Yates LLC"/>
    <x v="1"/>
    <n v="7233.1009999999997"/>
    <n v="184"/>
    <x v="2"/>
    <d v="2018-12-22T00:00:00"/>
    <s v="Aspirin"/>
    <s v="Inconclusive"/>
    <n v="12"/>
    <n v="602.75841666666668"/>
    <x v="1"/>
  </r>
  <r>
    <s v="Michelle Quinn"/>
    <x v="23"/>
    <x v="0"/>
    <x v="3"/>
    <x v="1"/>
    <d v="2021-11-06T00:00:00"/>
    <s v="Lindsay Watson"/>
    <s v="Bentley Ltd"/>
    <x v="3"/>
    <n v="6448.3980000000001"/>
    <n v="130"/>
    <x v="2"/>
    <d v="2021-11-25T00:00:00"/>
    <s v="Ibuprofen"/>
    <s v="Normal"/>
    <n v="19"/>
    <n v="339.38936842105267"/>
    <x v="0"/>
  </r>
  <r>
    <s v="Crystal Smith"/>
    <x v="56"/>
    <x v="1"/>
    <x v="3"/>
    <x v="4"/>
    <d v="2020-07-18T00:00:00"/>
    <s v="Sarah Williams"/>
    <s v="Casey, Jefferson and Carlson"/>
    <x v="4"/>
    <n v="10935.886"/>
    <n v="485"/>
    <x v="1"/>
    <d v="2020-07-22T00:00:00"/>
    <s v="Ibuprofen"/>
    <s v="Abnormal"/>
    <n v="4"/>
    <n v="2733.9715000000001"/>
    <x v="2"/>
  </r>
  <r>
    <s v="Tracey Martin"/>
    <x v="20"/>
    <x v="0"/>
    <x v="4"/>
    <x v="2"/>
    <d v="2020-05-31T00:00:00"/>
    <s v="Nicole Johnson"/>
    <s v="Gibbs-Davis"/>
    <x v="0"/>
    <n v="10349.906999999999"/>
    <n v="218"/>
    <x v="0"/>
    <d v="2020-06-10T00:00:00"/>
    <s v="Paracetamol"/>
    <s v="Inconclusive"/>
    <n v="10"/>
    <n v="1034.9906999999998"/>
    <x v="2"/>
  </r>
  <r>
    <s v="Matthew Palmer"/>
    <x v="65"/>
    <x v="0"/>
    <x v="3"/>
    <x v="3"/>
    <d v="2019-01-27T00:00:00"/>
    <s v="Nathaniel Wilson"/>
    <s v="Walker-Mcguire"/>
    <x v="3"/>
    <n v="20336.169000000002"/>
    <n v="445"/>
    <x v="2"/>
    <d v="2019-02-08T00:00:00"/>
    <s v="Aspirin"/>
    <s v="Abnormal"/>
    <n v="12"/>
    <n v="1694.6807500000002"/>
    <x v="0"/>
  </r>
  <r>
    <s v="Kristy Donaldson"/>
    <x v="21"/>
    <x v="0"/>
    <x v="7"/>
    <x v="3"/>
    <d v="2018-12-15T00:00:00"/>
    <s v="Elizabeth Clark DDS"/>
    <s v="Nguyen-Johnson"/>
    <x v="1"/>
    <n v="14024.97"/>
    <n v="111"/>
    <x v="1"/>
    <d v="2018-12-28T00:00:00"/>
    <s v="Aspirin"/>
    <s v="Inconclusive"/>
    <n v="13"/>
    <n v="1078.843846153846"/>
    <x v="1"/>
  </r>
  <r>
    <s v="Amy Jackson"/>
    <x v="64"/>
    <x v="1"/>
    <x v="2"/>
    <x v="1"/>
    <d v="2019-04-12T00:00:00"/>
    <s v="Jose Harris"/>
    <s v="Peterson-Morris"/>
    <x v="3"/>
    <n v="15969.572"/>
    <n v="119"/>
    <x v="1"/>
    <d v="2019-04-25T00:00:00"/>
    <s v="Ibuprofen"/>
    <s v="Abnormal"/>
    <n v="13"/>
    <n v="1228.4286153846153"/>
    <x v="1"/>
  </r>
  <r>
    <s v="Patrick Taylor DDS"/>
    <x v="61"/>
    <x v="0"/>
    <x v="2"/>
    <x v="3"/>
    <d v="2020-10-31T00:00:00"/>
    <s v="Ronnie Hernandez"/>
    <s v="Perez-Baker"/>
    <x v="3"/>
    <n v="36382.326999999997"/>
    <n v="482"/>
    <x v="1"/>
    <d v="2020-11-27T00:00:00"/>
    <s v="Penicillin"/>
    <s v="Normal"/>
    <n v="27"/>
    <n v="1347.4935925925924"/>
    <x v="0"/>
  </r>
  <r>
    <s v="Robert Carter DDS"/>
    <x v="49"/>
    <x v="1"/>
    <x v="7"/>
    <x v="4"/>
    <d v="2023-04-16T00:00:00"/>
    <s v="Veronica Bradley"/>
    <s v="Orozco PLC"/>
    <x v="0"/>
    <n v="18643.415000000001"/>
    <n v="105"/>
    <x v="1"/>
    <d v="2023-05-08T00:00:00"/>
    <s v="Aspirin"/>
    <s v="Inconclusive"/>
    <n v="22"/>
    <n v="847.42795454545455"/>
    <x v="2"/>
  </r>
  <r>
    <s v="Elizabeth Charles"/>
    <x v="54"/>
    <x v="1"/>
    <x v="2"/>
    <x v="4"/>
    <d v="2022-11-09T00:00:00"/>
    <s v="Charles Blake"/>
    <s v="Simmons Ltd"/>
    <x v="4"/>
    <n v="29397.111000000001"/>
    <n v="362"/>
    <x v="2"/>
    <d v="2022-11-20T00:00:00"/>
    <s v="Aspirin"/>
    <s v="Normal"/>
    <n v="11"/>
    <n v="2672.4646363636366"/>
    <x v="2"/>
  </r>
  <r>
    <s v="Melissa Jones"/>
    <x v="45"/>
    <x v="0"/>
    <x v="5"/>
    <x v="5"/>
    <d v="2019-04-12T00:00:00"/>
    <s v="Jose Richard"/>
    <s v="Cruz, Harris and Murray"/>
    <x v="4"/>
    <n v="47513.906999999999"/>
    <n v="425"/>
    <x v="0"/>
    <d v="2019-05-01T00:00:00"/>
    <s v="Ibuprofen"/>
    <s v="Normal"/>
    <n v="19"/>
    <n v="2500.7319473684211"/>
    <x v="2"/>
  </r>
  <r>
    <s v="Tammy Cook"/>
    <x v="59"/>
    <x v="0"/>
    <x v="5"/>
    <x v="4"/>
    <d v="2021-03-02T00:00:00"/>
    <s v="Richard Fuller"/>
    <s v="Benson Inc"/>
    <x v="3"/>
    <n v="7023.6369999999997"/>
    <n v="347"/>
    <x v="2"/>
    <d v="2021-03-07T00:00:00"/>
    <s v="Ibuprofen"/>
    <s v="Abnormal"/>
    <n v="5"/>
    <n v="1404.7274"/>
    <x v="0"/>
  </r>
  <r>
    <s v="Dennis Banks"/>
    <x v="18"/>
    <x v="0"/>
    <x v="1"/>
    <x v="2"/>
    <d v="2019-09-19T00:00:00"/>
    <s v="Amanda Blackburn"/>
    <s v="Foster Inc"/>
    <x v="2"/>
    <n v="20708.921999999999"/>
    <n v="230"/>
    <x v="0"/>
    <d v="2019-10-11T00:00:00"/>
    <s v="Aspirin"/>
    <s v="Abnormal"/>
    <n v="22"/>
    <n v="941.31463636363628"/>
    <x v="0"/>
  </r>
  <r>
    <s v="Cody Gonzales"/>
    <x v="28"/>
    <x v="1"/>
    <x v="2"/>
    <x v="2"/>
    <d v="2020-03-06T00:00:00"/>
    <s v="Rachel Roberts"/>
    <s v="Smith Group"/>
    <x v="4"/>
    <n v="7134.5649999999996"/>
    <n v="223"/>
    <x v="0"/>
    <d v="2020-03-15T00:00:00"/>
    <s v="Penicillin"/>
    <s v="Abnormal"/>
    <n v="9"/>
    <n v="792.72944444444443"/>
    <x v="1"/>
  </r>
  <r>
    <s v="Peter Alvarado"/>
    <x v="32"/>
    <x v="0"/>
    <x v="3"/>
    <x v="5"/>
    <d v="2021-08-18T00:00:00"/>
    <s v="Robert Leblanc"/>
    <s v="Sparks and Sons"/>
    <x v="3"/>
    <n v="12573.438"/>
    <n v="199"/>
    <x v="1"/>
    <d v="2021-09-09T00:00:00"/>
    <s v="Penicillin"/>
    <s v="Abnormal"/>
    <n v="22"/>
    <n v="571.5199090909091"/>
    <x v="1"/>
  </r>
  <r>
    <s v="Timothy Melton"/>
    <x v="64"/>
    <x v="1"/>
    <x v="6"/>
    <x v="1"/>
    <d v="2021-10-02T00:00:00"/>
    <s v="Dawn Waller"/>
    <s v="Miller Ltd"/>
    <x v="4"/>
    <n v="7638.6949999999997"/>
    <n v="497"/>
    <x v="2"/>
    <d v="2021-10-15T00:00:00"/>
    <s v="Ibuprofen"/>
    <s v="Inconclusive"/>
    <n v="13"/>
    <n v="587.59192307692308"/>
    <x v="1"/>
  </r>
  <r>
    <s v="Donald Moreno"/>
    <x v="66"/>
    <x v="0"/>
    <x v="7"/>
    <x v="2"/>
    <d v="2021-09-19T00:00:00"/>
    <s v="Leslie Walls"/>
    <s v="Jefferson Inc"/>
    <x v="0"/>
    <n v="16071.499"/>
    <n v="420"/>
    <x v="0"/>
    <d v="2021-09-21T00:00:00"/>
    <s v="Penicillin"/>
    <s v="Normal"/>
    <n v="2"/>
    <n v="8035.7494999999999"/>
    <x v="2"/>
  </r>
  <r>
    <s v="Lori Barrett"/>
    <x v="62"/>
    <x v="1"/>
    <x v="4"/>
    <x v="4"/>
    <d v="2019-07-12T00:00:00"/>
    <s v="Jennifer Newton"/>
    <s v="Allen, Robinson and Campbell"/>
    <x v="3"/>
    <n v="30318.232"/>
    <n v="432"/>
    <x v="1"/>
    <d v="2019-07-30T00:00:00"/>
    <s v="Ibuprofen"/>
    <s v="Normal"/>
    <n v="18"/>
    <n v="1684.3462222222222"/>
    <x v="2"/>
  </r>
  <r>
    <s v="Cynthia Patterson"/>
    <x v="41"/>
    <x v="0"/>
    <x v="2"/>
    <x v="5"/>
    <d v="2020-01-11T00:00:00"/>
    <s v="Dr. Sean Russell"/>
    <s v="Johnson Ltd"/>
    <x v="0"/>
    <n v="35507.572999999997"/>
    <n v="483"/>
    <x v="1"/>
    <d v="2020-02-08T00:00:00"/>
    <s v="Ibuprofen"/>
    <s v="Inconclusive"/>
    <n v="28"/>
    <n v="1268.127607142857"/>
    <x v="2"/>
  </r>
  <r>
    <s v="Angel Robles"/>
    <x v="52"/>
    <x v="1"/>
    <x v="0"/>
    <x v="1"/>
    <d v="2019-04-27T00:00:00"/>
    <s v="Diane Fuller"/>
    <s v="Perry, Edwards and Gray"/>
    <x v="0"/>
    <n v="10393.947"/>
    <n v="162"/>
    <x v="2"/>
    <d v="2019-05-16T00:00:00"/>
    <s v="Ibuprofen"/>
    <s v="Normal"/>
    <n v="19"/>
    <n v="547.04984210526311"/>
    <x v="0"/>
  </r>
  <r>
    <s v="Denise Randall"/>
    <x v="8"/>
    <x v="1"/>
    <x v="3"/>
    <x v="1"/>
    <d v="2018-11-14T00:00:00"/>
    <s v="Jordan Wise"/>
    <s v="Andrews, Mcguire and Turner"/>
    <x v="3"/>
    <n v="24834.280999999999"/>
    <n v="161"/>
    <x v="2"/>
    <d v="2018-12-01T00:00:00"/>
    <s v="Ibuprofen"/>
    <s v="Abnormal"/>
    <n v="17"/>
    <n v="1460.8400588235293"/>
    <x v="1"/>
  </r>
  <r>
    <s v="Laurie Turner"/>
    <x v="8"/>
    <x v="1"/>
    <x v="0"/>
    <x v="3"/>
    <d v="2023-07-11T00:00:00"/>
    <s v="Mr. Samuel Burgess"/>
    <s v="Sims, King and Martin"/>
    <x v="1"/>
    <n v="6503.4870000000001"/>
    <n v="436"/>
    <x v="1"/>
    <d v="2023-07-17T00:00:00"/>
    <s v="Lipitor"/>
    <s v="Abnormal"/>
    <n v="6"/>
    <n v="1083.9145000000001"/>
    <x v="1"/>
  </r>
  <r>
    <s v="Whitney Garza"/>
    <x v="42"/>
    <x v="0"/>
    <x v="0"/>
    <x v="5"/>
    <d v="2021-12-10T00:00:00"/>
    <s v="Nathaniel Richardson"/>
    <s v="Diaz Group"/>
    <x v="0"/>
    <n v="59681.953999999998"/>
    <n v="485"/>
    <x v="1"/>
    <d v="2021-12-12T00:00:00"/>
    <s v="Aspirin"/>
    <s v="Inconclusive"/>
    <n v="2"/>
    <n v="29840.976999999999"/>
    <x v="0"/>
  </r>
  <r>
    <s v="Erin Porter"/>
    <x v="51"/>
    <x v="1"/>
    <x v="2"/>
    <x v="4"/>
    <d v="2019-04-25T00:00:00"/>
    <s v="Amber Meza"/>
    <s v="Price and Sons"/>
    <x v="3"/>
    <n v="12855.09"/>
    <n v="288"/>
    <x v="1"/>
    <d v="2019-05-20T00:00:00"/>
    <s v="Lipitor"/>
    <s v="Abnormal"/>
    <n v="25"/>
    <n v="514.20360000000005"/>
    <x v="2"/>
  </r>
  <r>
    <s v="Victor Gardner"/>
    <x v="52"/>
    <x v="0"/>
    <x v="0"/>
    <x v="3"/>
    <d v="2019-11-12T00:00:00"/>
    <s v="Amber Flores"/>
    <s v="Henry-Clay"/>
    <x v="0"/>
    <n v="33605.794999999998"/>
    <n v="440"/>
    <x v="1"/>
    <d v="2019-12-07T00:00:00"/>
    <s v="Paracetamol"/>
    <s v="Normal"/>
    <n v="25"/>
    <n v="1344.2318"/>
    <x v="0"/>
  </r>
  <r>
    <s v="Angelica Chen"/>
    <x v="36"/>
    <x v="1"/>
    <x v="5"/>
    <x v="4"/>
    <d v="2022-06-24T00:00:00"/>
    <s v="Cheryl Robles"/>
    <s v="Mendoza LLC"/>
    <x v="3"/>
    <n v="24323.089"/>
    <n v="133"/>
    <x v="1"/>
    <d v="2022-07-03T00:00:00"/>
    <s v="Lipitor"/>
    <s v="Inconclusive"/>
    <n v="9"/>
    <n v="2702.5654444444444"/>
    <x v="2"/>
  </r>
  <r>
    <s v="Alan Rodriguez"/>
    <x v="41"/>
    <x v="1"/>
    <x v="1"/>
    <x v="1"/>
    <d v="2023-06-14T00:00:00"/>
    <s v="Victoria Smith"/>
    <s v="Powell-Nguyen"/>
    <x v="0"/>
    <n v="4266.098"/>
    <n v="425"/>
    <x v="1"/>
    <d v="2023-06-18T00:00:00"/>
    <s v="Aspirin"/>
    <s v="Abnormal"/>
    <n v="4"/>
    <n v="1066.5245"/>
    <x v="2"/>
  </r>
  <r>
    <s v="Angela Garcia"/>
    <x v="11"/>
    <x v="1"/>
    <x v="7"/>
    <x v="5"/>
    <d v="2019-09-11T00:00:00"/>
    <s v="Christopher Flores"/>
    <s v="Russell-Rubio"/>
    <x v="4"/>
    <n v="50561.235000000001"/>
    <n v="237"/>
    <x v="1"/>
    <d v="2019-09-21T00:00:00"/>
    <s v="Lipitor"/>
    <s v="Normal"/>
    <n v="10"/>
    <n v="5056.1234999999997"/>
    <x v="1"/>
  </r>
  <r>
    <s v="Julia Johnson"/>
    <x v="62"/>
    <x v="0"/>
    <x v="5"/>
    <x v="2"/>
    <d v="2020-03-15T00:00:00"/>
    <s v="Jason Wright"/>
    <s v="Mendoza-Lee"/>
    <x v="3"/>
    <n v="12714.915000000001"/>
    <n v="104"/>
    <x v="0"/>
    <d v="2020-04-04T00:00:00"/>
    <s v="Paracetamol"/>
    <s v="Abnormal"/>
    <n v="20"/>
    <n v="635.74575000000004"/>
    <x v="2"/>
  </r>
  <r>
    <s v="David Hess"/>
    <x v="67"/>
    <x v="1"/>
    <x v="3"/>
    <x v="1"/>
    <d v="2023-07-10T00:00:00"/>
    <s v="Michael Chung"/>
    <s v="Collier and Sons"/>
    <x v="3"/>
    <n v="40252.394"/>
    <n v="114"/>
    <x v="1"/>
    <d v="2023-08-04T00:00:00"/>
    <s v="Aspirin"/>
    <s v="Abnormal"/>
    <n v="25"/>
    <n v="1610.0957599999999"/>
    <x v="1"/>
  </r>
  <r>
    <s v="Jeffery Young"/>
    <x v="42"/>
    <x v="1"/>
    <x v="5"/>
    <x v="2"/>
    <d v="2023-09-06T00:00:00"/>
    <s v="Lucas Clark"/>
    <s v="Peterson-Brandt"/>
    <x v="1"/>
    <n v="14836.504000000001"/>
    <n v="253"/>
    <x v="0"/>
    <d v="2023-09-23T00:00:00"/>
    <s v="Lipitor"/>
    <s v="Abnormal"/>
    <n v="17"/>
    <n v="872.73552941176479"/>
    <x v="0"/>
  </r>
  <r>
    <s v="Louis Lewis"/>
    <x v="62"/>
    <x v="0"/>
    <x v="1"/>
    <x v="1"/>
    <d v="2022-12-25T00:00:00"/>
    <s v="Joyce Cuevas"/>
    <s v="Everett-Flynn"/>
    <x v="2"/>
    <n v="42181.567000000003"/>
    <n v="244"/>
    <x v="2"/>
    <d v="2022-12-31T00:00:00"/>
    <s v="Paracetamol"/>
    <s v="Normal"/>
    <n v="6"/>
    <n v="7030.2611666666671"/>
    <x v="2"/>
  </r>
  <r>
    <s v="Jennifer Benson"/>
    <x v="43"/>
    <x v="0"/>
    <x v="5"/>
    <x v="2"/>
    <d v="2021-10-24T00:00:00"/>
    <s v="Joanne Owen"/>
    <s v="Cox-Townsend"/>
    <x v="3"/>
    <n v="7248.0420000000004"/>
    <n v="458"/>
    <x v="0"/>
    <d v="2021-11-05T00:00:00"/>
    <s v="Ibuprofen"/>
    <s v="Inconclusive"/>
    <n v="12"/>
    <n v="604.00350000000003"/>
    <x v="2"/>
  </r>
  <r>
    <s v="Daniel Alexander"/>
    <x v="22"/>
    <x v="1"/>
    <x v="5"/>
    <x v="4"/>
    <d v="2020-03-19T00:00:00"/>
    <s v="Jill Hughes"/>
    <s v="Smith Inc"/>
    <x v="2"/>
    <n v="25547.742999999999"/>
    <n v="286"/>
    <x v="1"/>
    <d v="2020-04-05T00:00:00"/>
    <s v="Penicillin"/>
    <s v="Normal"/>
    <n v="17"/>
    <n v="1502.8084117647059"/>
    <x v="0"/>
  </r>
  <r>
    <s v="Robert Taylor"/>
    <x v="29"/>
    <x v="1"/>
    <x v="7"/>
    <x v="1"/>
    <d v="2021-01-10T00:00:00"/>
    <s v="Scott Martin"/>
    <s v="Harvey-Lewis"/>
    <x v="2"/>
    <n v="6165.8760000000002"/>
    <n v="270"/>
    <x v="2"/>
    <d v="2021-01-20T00:00:00"/>
    <s v="Ibuprofen"/>
    <s v="Inconclusive"/>
    <n v="10"/>
    <n v="616.58760000000007"/>
    <x v="1"/>
  </r>
  <r>
    <s v="Mrs. Crystal Garcia"/>
    <x v="20"/>
    <x v="0"/>
    <x v="0"/>
    <x v="3"/>
    <d v="2021-08-28T00:00:00"/>
    <s v="Gina Beasley"/>
    <s v="Estrada, Nguyen and Patterson"/>
    <x v="3"/>
    <n v="1005.183"/>
    <n v="265"/>
    <x v="2"/>
    <d v="2021-09-22T00:00:00"/>
    <s v="Lipitor"/>
    <s v="Abnormal"/>
    <n v="25"/>
    <n v="40.207320000000003"/>
    <x v="2"/>
  </r>
  <r>
    <s v="Eduardo Davidson"/>
    <x v="50"/>
    <x v="1"/>
    <x v="4"/>
    <x v="5"/>
    <d v="2021-05-06T00:00:00"/>
    <s v="Tricia Mcclure"/>
    <s v="Murphy-Edwards"/>
    <x v="4"/>
    <n v="15570.233"/>
    <n v="109"/>
    <x v="0"/>
    <d v="2021-05-06T00:00:00"/>
    <s v="Paracetamol"/>
    <s v="Inconclusive"/>
    <n v="0"/>
    <n v="0"/>
    <x v="1"/>
  </r>
  <r>
    <s v="Dustin Garrett"/>
    <x v="17"/>
    <x v="0"/>
    <x v="0"/>
    <x v="0"/>
    <d v="2023-07-06T00:00:00"/>
    <s v="Rodney Johnson"/>
    <s v="Davis, Baker and Anderson"/>
    <x v="0"/>
    <n v="13932.472"/>
    <n v="390"/>
    <x v="2"/>
    <d v="2023-07-07T00:00:00"/>
    <s v="Ibuprofen"/>
    <s v="Abnormal"/>
    <n v="1"/>
    <n v="13932.472"/>
    <x v="0"/>
  </r>
  <r>
    <s v="Jacqueline Sanchez"/>
    <x v="15"/>
    <x v="0"/>
    <x v="5"/>
    <x v="1"/>
    <d v="2023-02-22T00:00:00"/>
    <s v="Katie Erickson"/>
    <s v="Carey PLC"/>
    <x v="3"/>
    <n v="19673.795999999998"/>
    <n v="207"/>
    <x v="2"/>
    <d v="2023-03-18T00:00:00"/>
    <s v="Lipitor"/>
    <s v="Normal"/>
    <n v="24"/>
    <n v="819.74149999999997"/>
    <x v="1"/>
  </r>
  <r>
    <s v="Brian Foster"/>
    <x v="7"/>
    <x v="1"/>
    <x v="6"/>
    <x v="5"/>
    <d v="2020-09-19T00:00:00"/>
    <s v="James Garcia"/>
    <s v="Rodriguez, Ellis and Young"/>
    <x v="4"/>
    <n v="42307.773999999998"/>
    <n v="442"/>
    <x v="1"/>
    <d v="2020-10-18T00:00:00"/>
    <s v="Lipitor"/>
    <s v="Abnormal"/>
    <n v="29"/>
    <n v="1458.8887586206895"/>
    <x v="2"/>
  </r>
  <r>
    <s v="Elizabeth Kline"/>
    <x v="41"/>
    <x v="0"/>
    <x v="3"/>
    <x v="1"/>
    <d v="2019-08-20T00:00:00"/>
    <s v="Tonya Castaneda"/>
    <s v="Martinez-Francis"/>
    <x v="3"/>
    <n v="11058.425999999999"/>
    <n v="384"/>
    <x v="2"/>
    <d v="2019-09-07T00:00:00"/>
    <s v="Lipitor"/>
    <s v="Inconclusive"/>
    <n v="18"/>
    <n v="614.35699999999997"/>
    <x v="2"/>
  </r>
  <r>
    <s v="Angela Ramos"/>
    <x v="25"/>
    <x v="0"/>
    <x v="1"/>
    <x v="2"/>
    <d v="2020-05-09T00:00:00"/>
    <s v="Theresa Brown"/>
    <s v="Casey LLC"/>
    <x v="0"/>
    <n v="20224.922999999999"/>
    <n v="411"/>
    <x v="1"/>
    <d v="2020-06-05T00:00:00"/>
    <s v="Paracetamol"/>
    <s v="Normal"/>
    <n v="27"/>
    <n v="749.07122222222222"/>
    <x v="2"/>
  </r>
  <r>
    <s v="Lisa Howell"/>
    <x v="25"/>
    <x v="0"/>
    <x v="3"/>
    <x v="4"/>
    <d v="2018-11-25T00:00:00"/>
    <s v="James Holmes"/>
    <s v="Williams Ltd"/>
    <x v="2"/>
    <n v="25157.601999999999"/>
    <n v="324"/>
    <x v="1"/>
    <d v="2018-12-17T00:00:00"/>
    <s v="Lipitor"/>
    <s v="Normal"/>
    <n v="22"/>
    <n v="1143.5273636363636"/>
    <x v="2"/>
  </r>
  <r>
    <s v="Jonathan Nielsen"/>
    <x v="19"/>
    <x v="0"/>
    <x v="6"/>
    <x v="2"/>
    <d v="2021-11-12T00:00:00"/>
    <s v="Randy White"/>
    <s v="English, Brown and Weeks"/>
    <x v="1"/>
    <n v="7115.2330000000002"/>
    <n v="357"/>
    <x v="0"/>
    <d v="2021-11-21T00:00:00"/>
    <s v="Aspirin"/>
    <s v="Normal"/>
    <n v="9"/>
    <n v="790.58144444444451"/>
    <x v="0"/>
  </r>
  <r>
    <s v="Rose Robinson"/>
    <x v="47"/>
    <x v="1"/>
    <x v="7"/>
    <x v="1"/>
    <d v="2022-08-27T00:00:00"/>
    <s v="Jason Kelley"/>
    <s v="Koch-Reynolds"/>
    <x v="1"/>
    <n v="3042.6950000000002"/>
    <n v="153"/>
    <x v="2"/>
    <d v="2022-09-13T00:00:00"/>
    <s v="Aspirin"/>
    <s v="Inconclusive"/>
    <n v="17"/>
    <n v="178.98205882352943"/>
    <x v="0"/>
  </r>
  <r>
    <s v="Timothy Mcgrath"/>
    <x v="41"/>
    <x v="1"/>
    <x v="2"/>
    <x v="5"/>
    <d v="2020-06-16T00:00:00"/>
    <s v="Kimberly Brewer"/>
    <s v="Rodgers, Martin and Bridges"/>
    <x v="3"/>
    <n v="59330.338000000003"/>
    <n v="283"/>
    <x v="1"/>
    <d v="2020-06-20T00:00:00"/>
    <s v="Aspirin"/>
    <s v="Inconclusive"/>
    <n v="4"/>
    <n v="14832.584500000001"/>
    <x v="2"/>
  </r>
  <r>
    <s v="Jonathan Brown"/>
    <x v="39"/>
    <x v="0"/>
    <x v="0"/>
    <x v="2"/>
    <d v="2020-03-15T00:00:00"/>
    <s v="Jonathan Good"/>
    <s v="Webb-Anderson"/>
    <x v="4"/>
    <n v="9909.2749999999996"/>
    <n v="315"/>
    <x v="0"/>
    <d v="2020-03-28T00:00:00"/>
    <s v="Penicillin"/>
    <s v="Inconclusive"/>
    <n v="13"/>
    <n v="762.25192307692305"/>
    <x v="0"/>
  </r>
  <r>
    <s v="Christopher Velasquez"/>
    <x v="27"/>
    <x v="0"/>
    <x v="1"/>
    <x v="4"/>
    <d v="2023-07-28T00:00:00"/>
    <s v="Cory Fletcher"/>
    <s v="Hernandez-Mendoza"/>
    <x v="1"/>
    <n v="26421.01"/>
    <n v="471"/>
    <x v="1"/>
    <d v="2023-07-29T00:00:00"/>
    <s v="Aspirin"/>
    <s v="Abnormal"/>
    <n v="1"/>
    <n v="26421.01"/>
    <x v="0"/>
  </r>
  <r>
    <s v="Louis Campbell"/>
    <x v="0"/>
    <x v="0"/>
    <x v="6"/>
    <x v="2"/>
    <d v="2023-06-29T00:00:00"/>
    <s v="Amy Matthews"/>
    <s v="Hayes Inc"/>
    <x v="4"/>
    <n v="13526.784"/>
    <n v="274"/>
    <x v="0"/>
    <d v="2023-07-02T00:00:00"/>
    <s v="Aspirin"/>
    <s v="Abnormal"/>
    <n v="3"/>
    <n v="4508.9279999999999"/>
    <x v="0"/>
  </r>
  <r>
    <s v="William Dawson"/>
    <x v="4"/>
    <x v="1"/>
    <x v="6"/>
    <x v="4"/>
    <d v="2022-05-21T00:00:00"/>
    <s v="Anne Velazquez"/>
    <s v="Castillo-Perez"/>
    <x v="1"/>
    <n v="23921.117999999999"/>
    <n v="353"/>
    <x v="1"/>
    <d v="2022-06-04T00:00:00"/>
    <s v="Aspirin"/>
    <s v="Abnormal"/>
    <n v="14"/>
    <n v="1708.6512857142857"/>
    <x v="2"/>
  </r>
  <r>
    <s v="Cindy Jones"/>
    <x v="4"/>
    <x v="1"/>
    <x v="2"/>
    <x v="2"/>
    <d v="2020-09-15T00:00:00"/>
    <s v="Todd Jackson"/>
    <s v="Martinez, King and Estrada"/>
    <x v="4"/>
    <n v="19246.911"/>
    <n v="311"/>
    <x v="0"/>
    <d v="2020-09-18T00:00:00"/>
    <s v="Paracetamol"/>
    <s v="Normal"/>
    <n v="3"/>
    <n v="6415.6369999999997"/>
    <x v="2"/>
  </r>
  <r>
    <s v="Adrian Valencia"/>
    <x v="64"/>
    <x v="1"/>
    <x v="4"/>
    <x v="3"/>
    <d v="2022-10-29T00:00:00"/>
    <s v="Sandra Scott"/>
    <s v="Webb Ltd"/>
    <x v="3"/>
    <n v="24162.846000000001"/>
    <n v="490"/>
    <x v="1"/>
    <d v="2022-11-20T00:00:00"/>
    <s v="Ibuprofen"/>
    <s v="Inconclusive"/>
    <n v="22"/>
    <n v="1098.3111818181819"/>
    <x v="1"/>
  </r>
  <r>
    <s v="Alexis Chen"/>
    <x v="31"/>
    <x v="0"/>
    <x v="5"/>
    <x v="0"/>
    <d v="2020-01-23T00:00:00"/>
    <s v="Dr. Nicolas Bryant"/>
    <s v="Rhodes, Jones and Gomez"/>
    <x v="3"/>
    <n v="29166.639999999999"/>
    <n v="135"/>
    <x v="2"/>
    <d v="2020-01-28T00:00:00"/>
    <s v="Paracetamol"/>
    <s v="Inconclusive"/>
    <n v="5"/>
    <n v="5833.3279999999995"/>
    <x v="2"/>
  </r>
  <r>
    <s v="Kathleen Murray"/>
    <x v="19"/>
    <x v="0"/>
    <x v="1"/>
    <x v="5"/>
    <d v="2022-03-29T00:00:00"/>
    <s v="Heather Lewis"/>
    <s v="Reyes Inc"/>
    <x v="3"/>
    <n v="72710.87"/>
    <n v="368"/>
    <x v="0"/>
    <d v="2022-04-14T00:00:00"/>
    <s v="Lipitor"/>
    <s v="Abnormal"/>
    <n v="16"/>
    <n v="4544.4293749999997"/>
    <x v="0"/>
  </r>
  <r>
    <s v="Michelle Harris"/>
    <x v="23"/>
    <x v="0"/>
    <x v="7"/>
    <x v="5"/>
    <d v="2021-02-04T00:00:00"/>
    <s v="David Patel"/>
    <s v="Lin Inc"/>
    <x v="0"/>
    <n v="3284.9720000000002"/>
    <n v="284"/>
    <x v="0"/>
    <d v="2021-02-15T00:00:00"/>
    <s v="Penicillin"/>
    <s v="Inconclusive"/>
    <n v="11"/>
    <n v="298.63381818181819"/>
    <x v="0"/>
  </r>
  <r>
    <s v="Julie Mckenzie"/>
    <x v="1"/>
    <x v="0"/>
    <x v="4"/>
    <x v="2"/>
    <d v="2019-02-07T00:00:00"/>
    <s v="Jerome Davis"/>
    <s v="Duarte Inc"/>
    <x v="0"/>
    <n v="13838.169"/>
    <n v="242"/>
    <x v="0"/>
    <d v="2019-02-15T00:00:00"/>
    <s v="Penicillin"/>
    <s v="Normal"/>
    <n v="8"/>
    <n v="1729.771125"/>
    <x v="1"/>
  </r>
  <r>
    <s v="Robert Ho"/>
    <x v="34"/>
    <x v="0"/>
    <x v="3"/>
    <x v="5"/>
    <d v="2018-12-08T00:00:00"/>
    <s v="Michael Villanueva"/>
    <s v="Mason, Baker and Smith"/>
    <x v="3"/>
    <n v="9078.7430000000004"/>
    <n v="209"/>
    <x v="1"/>
    <d v="2018-12-15T00:00:00"/>
    <s v="Ibuprofen"/>
    <s v="Abnormal"/>
    <n v="7"/>
    <n v="1296.9632857142858"/>
    <x v="2"/>
  </r>
  <r>
    <s v="Katelyn Vincent"/>
    <x v="55"/>
    <x v="1"/>
    <x v="0"/>
    <x v="1"/>
    <d v="2019-12-11T00:00:00"/>
    <s v="Elizabeth Chase"/>
    <s v="Parker Inc"/>
    <x v="2"/>
    <n v="39127.756999999998"/>
    <n v="404"/>
    <x v="2"/>
    <d v="2019-12-13T00:00:00"/>
    <s v="Penicillin"/>
    <s v="Abnormal"/>
    <n v="2"/>
    <n v="19563.878499999999"/>
    <x v="1"/>
  </r>
  <r>
    <s v="Anne Wallace"/>
    <x v="67"/>
    <x v="0"/>
    <x v="4"/>
    <x v="1"/>
    <d v="2019-07-30T00:00:00"/>
    <s v="Edward Collins"/>
    <s v="Wilkinson-Mcdonald"/>
    <x v="2"/>
    <n v="6513.3370000000004"/>
    <n v="442"/>
    <x v="1"/>
    <d v="2019-08-28T00:00:00"/>
    <s v="Paracetamol"/>
    <s v="Normal"/>
    <n v="29"/>
    <n v="224.5978275862069"/>
    <x v="1"/>
  </r>
  <r>
    <s v="Joseph Lynch"/>
    <x v="33"/>
    <x v="1"/>
    <x v="1"/>
    <x v="0"/>
    <d v="2021-10-08T00:00:00"/>
    <s v="Jonathon Klein"/>
    <s v="Garza-Everett"/>
    <x v="0"/>
    <n v="54644.633000000002"/>
    <n v="110"/>
    <x v="2"/>
    <d v="2021-11-01T00:00:00"/>
    <s v="Paracetamol"/>
    <s v="Normal"/>
    <n v="24"/>
    <n v="2276.8597083333334"/>
    <x v="0"/>
  </r>
  <r>
    <s v="Dr. Leah Delgado"/>
    <x v="41"/>
    <x v="0"/>
    <x v="0"/>
    <x v="1"/>
    <d v="2021-10-02T00:00:00"/>
    <s v="David Sanchez"/>
    <s v="Edwards, Salinas and Snyder"/>
    <x v="3"/>
    <n v="33401.762999999999"/>
    <n v="226"/>
    <x v="2"/>
    <d v="2021-10-07T00:00:00"/>
    <s v="Penicillin"/>
    <s v="Inconclusive"/>
    <n v="5"/>
    <n v="6680.3526000000002"/>
    <x v="2"/>
  </r>
  <r>
    <s v="Melissa Robinson"/>
    <x v="53"/>
    <x v="1"/>
    <x v="6"/>
    <x v="2"/>
    <d v="2023-03-29T00:00:00"/>
    <s v="Matthew Downs"/>
    <s v="Ellis-Davis"/>
    <x v="3"/>
    <n v="15365.447"/>
    <n v="400"/>
    <x v="0"/>
    <d v="2023-04-07T00:00:00"/>
    <s v="Penicillin"/>
    <s v="Inconclusive"/>
    <n v="9"/>
    <n v="1707.271888888889"/>
    <x v="2"/>
  </r>
  <r>
    <s v="Carol Murray"/>
    <x v="57"/>
    <x v="1"/>
    <x v="5"/>
    <x v="0"/>
    <d v="2022-02-15T00:00:00"/>
    <s v="Jennifer Acosta"/>
    <s v="Miles Group"/>
    <x v="2"/>
    <n v="27327.757000000001"/>
    <n v="433"/>
    <x v="1"/>
    <d v="2022-03-02T00:00:00"/>
    <s v="Penicillin"/>
    <s v="Normal"/>
    <n v="15"/>
    <n v="1821.8504666666668"/>
    <x v="0"/>
  </r>
  <r>
    <s v="Nathan Elliott"/>
    <x v="55"/>
    <x v="0"/>
    <x v="3"/>
    <x v="0"/>
    <d v="2021-11-25T00:00:00"/>
    <s v="Karen Collier"/>
    <s v="English-Davis"/>
    <x v="2"/>
    <n v="37564.377"/>
    <n v="116"/>
    <x v="1"/>
    <d v="2021-12-24T00:00:00"/>
    <s v="Aspirin"/>
    <s v="Abnormal"/>
    <n v="29"/>
    <n v="1295.3233448275862"/>
    <x v="1"/>
  </r>
  <r>
    <s v="Melissa Harris"/>
    <x v="54"/>
    <x v="1"/>
    <x v="1"/>
    <x v="5"/>
    <d v="2020-01-11T00:00:00"/>
    <s v="Cheryl Palmer"/>
    <s v="Wolfe Ltd"/>
    <x v="4"/>
    <n v="60044.338000000003"/>
    <n v="247"/>
    <x v="1"/>
    <d v="2020-02-05T00:00:00"/>
    <s v="Lipitor"/>
    <s v="Inconclusive"/>
    <n v="25"/>
    <n v="2401.7735200000002"/>
    <x v="2"/>
  </r>
  <r>
    <s v="Gabriel Mccormick"/>
    <x v="23"/>
    <x v="1"/>
    <x v="2"/>
    <x v="3"/>
    <d v="2022-06-16T00:00:00"/>
    <s v="Joseph Ortega"/>
    <s v="Wilkinson, Harvey and Lopez"/>
    <x v="0"/>
    <n v="23988.893"/>
    <n v="439"/>
    <x v="1"/>
    <d v="2022-06-19T00:00:00"/>
    <s v="Paracetamol"/>
    <s v="Inconclusive"/>
    <n v="3"/>
    <n v="7996.2976666666664"/>
    <x v="0"/>
  </r>
  <r>
    <s v="Erica Santos"/>
    <x v="5"/>
    <x v="1"/>
    <x v="2"/>
    <x v="5"/>
    <d v="2023-06-10T00:00:00"/>
    <s v="Donna Vasquez"/>
    <s v="Snyder PLC"/>
    <x v="4"/>
    <n v="37377.053999999996"/>
    <n v="460"/>
    <x v="0"/>
    <d v="2023-06-24T00:00:00"/>
    <s v="Penicillin"/>
    <s v="Inconclusive"/>
    <n v="14"/>
    <n v="2669.789571428571"/>
    <x v="2"/>
  </r>
  <r>
    <s v="Carrie Miller"/>
    <x v="22"/>
    <x v="0"/>
    <x v="2"/>
    <x v="2"/>
    <d v="2022-04-15T00:00:00"/>
    <s v="Alexander Shelton"/>
    <s v="Thomas-Cole"/>
    <x v="4"/>
    <n v="9878.9979999999996"/>
    <n v="275"/>
    <x v="0"/>
    <d v="2022-05-05T00:00:00"/>
    <s v="Penicillin"/>
    <s v="Normal"/>
    <n v="20"/>
    <n v="493.94989999999996"/>
    <x v="0"/>
  </r>
  <r>
    <s v="Barbara Salinas"/>
    <x v="17"/>
    <x v="1"/>
    <x v="4"/>
    <x v="3"/>
    <d v="2019-07-29T00:00:00"/>
    <s v="Anna Adams"/>
    <s v="Richardson-Osborn"/>
    <x v="4"/>
    <n v="27572.66"/>
    <n v="361"/>
    <x v="1"/>
    <d v="2019-08-27T00:00:00"/>
    <s v="Paracetamol"/>
    <s v="Inconclusive"/>
    <n v="29"/>
    <n v="950.78137931034485"/>
    <x v="0"/>
  </r>
  <r>
    <s v="Amanda Smith MD"/>
    <x v="29"/>
    <x v="1"/>
    <x v="0"/>
    <x v="5"/>
    <d v="2019-02-11T00:00:00"/>
    <s v="Karen Cox"/>
    <s v="Dominguez-Nelson"/>
    <x v="4"/>
    <n v="58302.525999999998"/>
    <n v="303"/>
    <x v="1"/>
    <d v="2019-02-14T00:00:00"/>
    <s v="Lipitor"/>
    <s v="Abnormal"/>
    <n v="3"/>
    <n v="19434.175333333333"/>
    <x v="1"/>
  </r>
  <r>
    <s v="Charles Simmons"/>
    <x v="36"/>
    <x v="0"/>
    <x v="3"/>
    <x v="5"/>
    <d v="2023-05-19T00:00:00"/>
    <s v="Lindsey Gentry"/>
    <s v="Munoz, Sanchez and Adams"/>
    <x v="2"/>
    <n v="73858.732999999993"/>
    <n v="278"/>
    <x v="0"/>
    <d v="2023-06-06T00:00:00"/>
    <s v="Penicillin"/>
    <s v="Abnormal"/>
    <n v="18"/>
    <n v="4103.2629444444437"/>
    <x v="2"/>
  </r>
  <r>
    <s v="Christina Mccoy"/>
    <x v="59"/>
    <x v="1"/>
    <x v="2"/>
    <x v="3"/>
    <d v="2022-10-14T00:00:00"/>
    <s v="Jordan Garrett"/>
    <s v="Owens Ltd"/>
    <x v="4"/>
    <n v="38554.118999999999"/>
    <n v="490"/>
    <x v="2"/>
    <d v="2022-11-03T00:00:00"/>
    <s v="Lipitor"/>
    <s v="Inconclusive"/>
    <n v="20"/>
    <n v="1927.70595"/>
    <x v="0"/>
  </r>
  <r>
    <s v="Brett Montoya"/>
    <x v="51"/>
    <x v="0"/>
    <x v="3"/>
    <x v="5"/>
    <d v="2022-07-24T00:00:00"/>
    <s v="Julia Perez"/>
    <s v="Brooks, Williams and Long"/>
    <x v="3"/>
    <n v="8098.549"/>
    <n v="249"/>
    <x v="1"/>
    <d v="2022-07-28T00:00:00"/>
    <s v="Ibuprofen"/>
    <s v="Normal"/>
    <n v="4"/>
    <n v="2024.63725"/>
    <x v="2"/>
  </r>
  <r>
    <s v="Mr. Ricardo Bullock"/>
    <x v="56"/>
    <x v="1"/>
    <x v="5"/>
    <x v="4"/>
    <d v="2020-09-14T00:00:00"/>
    <s v="Theresa Ramsey"/>
    <s v="Ayala-Hill"/>
    <x v="3"/>
    <n v="8249.4590000000007"/>
    <n v="176"/>
    <x v="1"/>
    <d v="2020-09-27T00:00:00"/>
    <s v="Aspirin"/>
    <s v="Abnormal"/>
    <n v="13"/>
    <n v="634.57376923076924"/>
    <x v="2"/>
  </r>
  <r>
    <s v="Mrs. Kristine Hall MD"/>
    <x v="11"/>
    <x v="0"/>
    <x v="1"/>
    <x v="4"/>
    <d v="2019-09-26T00:00:00"/>
    <s v="Carolyn Mann"/>
    <s v="Malone Inc"/>
    <x v="1"/>
    <n v="4510.0780000000004"/>
    <n v="498"/>
    <x v="2"/>
    <d v="2019-10-02T00:00:00"/>
    <s v="Penicillin"/>
    <s v="Inconclusive"/>
    <n v="6"/>
    <n v="751.67966666666678"/>
    <x v="1"/>
  </r>
  <r>
    <s v="Mary Jones"/>
    <x v="49"/>
    <x v="1"/>
    <x v="3"/>
    <x v="2"/>
    <d v="2019-06-13T00:00:00"/>
    <s v="Terry Cameron MD"/>
    <s v="Hurley, Henry and Richards"/>
    <x v="2"/>
    <n v="6795.5219999999999"/>
    <n v="240"/>
    <x v="0"/>
    <d v="2019-06-25T00:00:00"/>
    <s v="Lipitor"/>
    <s v="Inconclusive"/>
    <n v="12"/>
    <n v="566.29349999999999"/>
    <x v="2"/>
  </r>
  <r>
    <s v="Jeffrey Wilson"/>
    <x v="63"/>
    <x v="0"/>
    <x v="4"/>
    <x v="5"/>
    <d v="2023-08-26T00:00:00"/>
    <s v="Alexander Hamilton"/>
    <s v="James-Valenzuela"/>
    <x v="1"/>
    <n v="31536.857"/>
    <n v="107"/>
    <x v="1"/>
    <d v="2023-09-16T00:00:00"/>
    <s v="Ibuprofen"/>
    <s v="Inconclusive"/>
    <n v="21"/>
    <n v="1501.7550952380952"/>
    <x v="2"/>
  </r>
  <r>
    <s v="John Miller"/>
    <x v="33"/>
    <x v="0"/>
    <x v="0"/>
    <x v="3"/>
    <d v="2021-11-15T00:00:00"/>
    <s v="Jessica Rodriguez"/>
    <s v="Collins, Ward and Jackson"/>
    <x v="2"/>
    <n v="16677.107"/>
    <n v="407"/>
    <x v="0"/>
    <d v="2021-11-21T00:00:00"/>
    <s v="Paracetamol"/>
    <s v="Normal"/>
    <n v="6"/>
    <n v="2779.5178333333333"/>
    <x v="0"/>
  </r>
  <r>
    <s v="Ashley Cherry"/>
    <x v="7"/>
    <x v="1"/>
    <x v="3"/>
    <x v="3"/>
    <d v="2018-12-05T00:00:00"/>
    <s v="Kayla Reyes"/>
    <s v="Lynch and Sons"/>
    <x v="1"/>
    <n v="19408.929"/>
    <n v="383"/>
    <x v="2"/>
    <d v="2018-12-16T00:00:00"/>
    <s v="Lipitor"/>
    <s v="Normal"/>
    <n v="11"/>
    <n v="1764.448090909091"/>
    <x v="2"/>
  </r>
  <r>
    <s v="Douglas Myers"/>
    <x v="56"/>
    <x v="1"/>
    <x v="5"/>
    <x v="1"/>
    <d v="2019-08-01T00:00:00"/>
    <s v="Victoria Chavez"/>
    <s v="Little, Fuller and Riddle"/>
    <x v="1"/>
    <n v="39145.707000000002"/>
    <n v="493"/>
    <x v="2"/>
    <d v="2019-08-23T00:00:00"/>
    <s v="Aspirin"/>
    <s v="Abnormal"/>
    <n v="22"/>
    <n v="1779.3503181818182"/>
    <x v="2"/>
  </r>
  <r>
    <s v="Stephanie Fowler"/>
    <x v="40"/>
    <x v="1"/>
    <x v="1"/>
    <x v="4"/>
    <d v="2023-06-26T00:00:00"/>
    <s v="Melinda Brown"/>
    <s v="Scott Ltd"/>
    <x v="2"/>
    <n v="24288.952000000001"/>
    <n v="338"/>
    <x v="2"/>
    <d v="2023-07-10T00:00:00"/>
    <s v="Penicillin"/>
    <s v="Inconclusive"/>
    <n v="14"/>
    <n v="1734.9251428571429"/>
    <x v="1"/>
  </r>
  <r>
    <s v="David Hines"/>
    <x v="36"/>
    <x v="1"/>
    <x v="2"/>
    <x v="5"/>
    <d v="2020-06-14T00:00:00"/>
    <s v="Wendy Hooper"/>
    <s v="Gay, Ortiz and Smith"/>
    <x v="2"/>
    <n v="29639.59"/>
    <n v="115"/>
    <x v="0"/>
    <d v="2020-06-21T00:00:00"/>
    <s v="Ibuprofen"/>
    <s v="Normal"/>
    <n v="7"/>
    <n v="4234.227142857143"/>
    <x v="2"/>
  </r>
  <r>
    <s v="Robert Mcdonald"/>
    <x v="36"/>
    <x v="1"/>
    <x v="4"/>
    <x v="1"/>
    <d v="2021-05-27T00:00:00"/>
    <s v="Pedro Harmon"/>
    <s v="Hill LLC"/>
    <x v="0"/>
    <n v="15354.941999999999"/>
    <n v="357"/>
    <x v="2"/>
    <d v="2021-06-12T00:00:00"/>
    <s v="Paracetamol"/>
    <s v="Abnormal"/>
    <n v="16"/>
    <n v="959.68387499999994"/>
    <x v="2"/>
  </r>
  <r>
    <s v="Ryan Frazier"/>
    <x v="59"/>
    <x v="0"/>
    <x v="2"/>
    <x v="5"/>
    <d v="2023-04-25T00:00:00"/>
    <s v="Lucas Phillips"/>
    <s v="Escobar PLC"/>
    <x v="0"/>
    <n v="5146.9769999999999"/>
    <n v="130"/>
    <x v="0"/>
    <d v="2023-04-30T00:00:00"/>
    <s v="Lipitor"/>
    <s v="Abnormal"/>
    <n v="5"/>
    <n v="1029.3953999999999"/>
    <x v="0"/>
  </r>
  <r>
    <s v="Eric Price"/>
    <x v="7"/>
    <x v="0"/>
    <x v="3"/>
    <x v="5"/>
    <d v="2020-11-24T00:00:00"/>
    <s v="Renee Brown"/>
    <s v="Silva Group"/>
    <x v="4"/>
    <n v="50175.23"/>
    <n v="262"/>
    <x v="1"/>
    <d v="2020-12-17T00:00:00"/>
    <s v="Penicillin"/>
    <s v="Abnormal"/>
    <n v="23"/>
    <n v="2181.5317391304347"/>
    <x v="2"/>
  </r>
  <r>
    <s v="Meagan Smith"/>
    <x v="7"/>
    <x v="0"/>
    <x v="4"/>
    <x v="4"/>
    <d v="2021-05-20T00:00:00"/>
    <s v="Paula Washington"/>
    <s v="Hartman, Zhang and Zimmerman"/>
    <x v="4"/>
    <n v="26193.312000000002"/>
    <n v="496"/>
    <x v="1"/>
    <d v="2021-06-08T00:00:00"/>
    <s v="Ibuprofen"/>
    <s v="Inconclusive"/>
    <n v="19"/>
    <n v="1378.5953684210526"/>
    <x v="2"/>
  </r>
  <r>
    <s v="Jordan Nelson"/>
    <x v="42"/>
    <x v="0"/>
    <x v="3"/>
    <x v="3"/>
    <d v="2021-06-12T00:00:00"/>
    <s v="Jordan Lutz"/>
    <s v="Chambers PLC"/>
    <x v="3"/>
    <n v="18157.933000000001"/>
    <n v="447"/>
    <x v="1"/>
    <d v="2021-06-29T00:00:00"/>
    <s v="Lipitor"/>
    <s v="Inconclusive"/>
    <n v="17"/>
    <n v="1068.1137058823531"/>
    <x v="0"/>
  </r>
  <r>
    <s v="Patrick Howard"/>
    <x v="0"/>
    <x v="0"/>
    <x v="1"/>
    <x v="2"/>
    <d v="2019-10-12T00:00:00"/>
    <s v="Dr. Jessica Castro"/>
    <s v="Robinson, Franklin and Perry"/>
    <x v="4"/>
    <n v="8053.2610000000004"/>
    <n v="246"/>
    <x v="0"/>
    <d v="2019-10-17T00:00:00"/>
    <s v="Paracetamol"/>
    <s v="Abnormal"/>
    <n v="5"/>
    <n v="1610.6522"/>
    <x v="0"/>
  </r>
  <r>
    <s v="Shelley Martinez"/>
    <x v="21"/>
    <x v="1"/>
    <x v="7"/>
    <x v="3"/>
    <d v="2019-02-10T00:00:00"/>
    <s v="Taylor Braun"/>
    <s v="Mcguire PLC"/>
    <x v="1"/>
    <n v="23790.109"/>
    <n v="275"/>
    <x v="0"/>
    <d v="2019-02-16T00:00:00"/>
    <s v="Paracetamol"/>
    <s v="Abnormal"/>
    <n v="6"/>
    <n v="3965.0181666666667"/>
    <x v="1"/>
  </r>
  <r>
    <s v="Donna Mitchell"/>
    <x v="36"/>
    <x v="1"/>
    <x v="7"/>
    <x v="3"/>
    <d v="2023-07-04T00:00:00"/>
    <s v="Lori Morton"/>
    <s v="Dawson-Palmer"/>
    <x v="3"/>
    <n v="35215.262000000002"/>
    <n v="111"/>
    <x v="2"/>
    <d v="2023-07-15T00:00:00"/>
    <s v="Aspirin"/>
    <s v="Inconclusive"/>
    <n v="11"/>
    <n v="3201.3874545454546"/>
    <x v="2"/>
  </r>
  <r>
    <s v="Lindsey Hampton"/>
    <x v="2"/>
    <x v="1"/>
    <x v="6"/>
    <x v="2"/>
    <d v="2020-05-30T00:00:00"/>
    <s v="Whitney Gibson"/>
    <s v="Hoover Inc"/>
    <x v="4"/>
    <n v="7761.7240000000002"/>
    <n v="406"/>
    <x v="0"/>
    <d v="2020-06-08T00:00:00"/>
    <s v="Lipitor"/>
    <s v="Inconclusive"/>
    <n v="9"/>
    <n v="862.4137777777778"/>
    <x v="0"/>
  </r>
  <r>
    <s v="Dr. Wendy Taylor"/>
    <x v="38"/>
    <x v="1"/>
    <x v="5"/>
    <x v="4"/>
    <d v="2022-02-10T00:00:00"/>
    <s v="Sierra Farmer"/>
    <s v="Watkins, Brooks and Bates"/>
    <x v="1"/>
    <n v="10828.777"/>
    <n v="305"/>
    <x v="1"/>
    <d v="2022-03-06T00:00:00"/>
    <s v="Lipitor"/>
    <s v="Abnormal"/>
    <n v="24"/>
    <n v="451.19904166666669"/>
    <x v="1"/>
  </r>
  <r>
    <s v="Jodi Shannon"/>
    <x v="4"/>
    <x v="0"/>
    <x v="0"/>
    <x v="2"/>
    <d v="2023-09-02T00:00:00"/>
    <s v="Amy Bush"/>
    <s v="Warner-Hines"/>
    <x v="4"/>
    <n v="10098.501"/>
    <n v="252"/>
    <x v="0"/>
    <d v="2023-09-03T00:00:00"/>
    <s v="Ibuprofen"/>
    <s v="Abnormal"/>
    <n v="1"/>
    <n v="10098.501"/>
    <x v="2"/>
  </r>
  <r>
    <s v="Nancy Peters"/>
    <x v="10"/>
    <x v="1"/>
    <x v="6"/>
    <x v="1"/>
    <d v="2022-04-17T00:00:00"/>
    <s v="Adam Gonzales"/>
    <s v="Bennett, Taylor and Savage"/>
    <x v="4"/>
    <n v="23554.870999999999"/>
    <n v="155"/>
    <x v="1"/>
    <d v="2022-05-04T00:00:00"/>
    <s v="Penicillin"/>
    <s v="Inconclusive"/>
    <n v="17"/>
    <n v="1385.5806470588234"/>
    <x v="2"/>
  </r>
  <r>
    <s v="Vanessa Landry"/>
    <x v="64"/>
    <x v="1"/>
    <x v="6"/>
    <x v="4"/>
    <d v="2020-08-25T00:00:00"/>
    <s v="Troy Kim"/>
    <s v="Acosta-Bailey"/>
    <x v="2"/>
    <n v="31250.137999999999"/>
    <n v="152"/>
    <x v="1"/>
    <d v="2020-09-06T00:00:00"/>
    <s v="Penicillin"/>
    <s v="Inconclusive"/>
    <n v="12"/>
    <n v="2604.1781666666666"/>
    <x v="1"/>
  </r>
  <r>
    <s v="Carlos Bennett"/>
    <x v="54"/>
    <x v="1"/>
    <x v="3"/>
    <x v="3"/>
    <d v="2021-05-24T00:00:00"/>
    <s v="Dwayne Mooney"/>
    <s v="Brown-Arnold"/>
    <x v="0"/>
    <n v="31626.703000000001"/>
    <n v="315"/>
    <x v="2"/>
    <d v="2021-06-13T00:00:00"/>
    <s v="Penicillin"/>
    <s v="Normal"/>
    <n v="20"/>
    <n v="1581.3351500000001"/>
    <x v="2"/>
  </r>
  <r>
    <s v="Jessica Roman"/>
    <x v="63"/>
    <x v="1"/>
    <x v="7"/>
    <x v="5"/>
    <d v="2022-01-20T00:00:00"/>
    <s v="Teresa Griffith DDS"/>
    <s v="Shaw, Hernandez and Ford"/>
    <x v="3"/>
    <n v="47806.21"/>
    <n v="479"/>
    <x v="0"/>
    <d v="2022-01-22T00:00:00"/>
    <s v="Penicillin"/>
    <s v="Abnormal"/>
    <n v="2"/>
    <n v="23903.105"/>
    <x v="2"/>
  </r>
  <r>
    <s v="Mrs. Margaret Morris DDS"/>
    <x v="64"/>
    <x v="0"/>
    <x v="2"/>
    <x v="5"/>
    <d v="2023-07-04T00:00:00"/>
    <s v="Samuel Carrillo"/>
    <s v="Williams-Lopez"/>
    <x v="2"/>
    <n v="55018.538"/>
    <n v="462"/>
    <x v="0"/>
    <d v="2023-07-19T00:00:00"/>
    <s v="Paracetamol"/>
    <s v="Normal"/>
    <n v="15"/>
    <n v="3667.9025333333334"/>
    <x v="1"/>
  </r>
  <r>
    <s v="Adam Butler"/>
    <x v="1"/>
    <x v="1"/>
    <x v="4"/>
    <x v="0"/>
    <d v="2023-08-10T00:00:00"/>
    <s v="Elizabeth Humphrey"/>
    <s v="Sparks, Figueroa and Carroll"/>
    <x v="4"/>
    <n v="53586.839"/>
    <n v="363"/>
    <x v="1"/>
    <d v="2023-08-25T00:00:00"/>
    <s v="Aspirin"/>
    <s v="Inconclusive"/>
    <n v="15"/>
    <n v="3572.4559333333332"/>
    <x v="1"/>
  </r>
  <r>
    <s v="Cheryl Mcgee"/>
    <x v="26"/>
    <x v="1"/>
    <x v="7"/>
    <x v="5"/>
    <d v="2021-05-16T00:00:00"/>
    <s v="Tina Stevenson"/>
    <s v="Rodriguez LLC"/>
    <x v="3"/>
    <n v="46835.639000000003"/>
    <n v="153"/>
    <x v="1"/>
    <d v="2021-05-28T00:00:00"/>
    <s v="Penicillin"/>
    <s v="Inconclusive"/>
    <n v="12"/>
    <n v="3902.9699166666669"/>
    <x v="0"/>
  </r>
  <r>
    <s v="George Gordon"/>
    <x v="24"/>
    <x v="0"/>
    <x v="1"/>
    <x v="1"/>
    <d v="2020-12-14T00:00:00"/>
    <s v="Angela Garcia"/>
    <s v="Young and Sons"/>
    <x v="4"/>
    <n v="21763.073"/>
    <n v="394"/>
    <x v="1"/>
    <d v="2020-12-27T00:00:00"/>
    <s v="Paracetamol"/>
    <s v="Abnormal"/>
    <n v="13"/>
    <n v="1674.0825384615384"/>
    <x v="2"/>
  </r>
  <r>
    <s v="Mrs. Ashley Simpson MD"/>
    <x v="16"/>
    <x v="1"/>
    <x v="6"/>
    <x v="5"/>
    <d v="2020-10-16T00:00:00"/>
    <s v="Michael Robinson"/>
    <s v="Briggs-Campos"/>
    <x v="3"/>
    <n v="28942.613000000001"/>
    <n v="239"/>
    <x v="1"/>
    <d v="2020-11-02T00:00:00"/>
    <s v="Paracetamol"/>
    <s v="Normal"/>
    <n v="17"/>
    <n v="1702.5066470588235"/>
    <x v="0"/>
  </r>
  <r>
    <s v="Rose Rios"/>
    <x v="19"/>
    <x v="1"/>
    <x v="2"/>
    <x v="0"/>
    <d v="2021-03-30T00:00:00"/>
    <s v="Gina Turner"/>
    <s v="Richardson, Rodriguez and Moore"/>
    <x v="4"/>
    <n v="2982.74"/>
    <n v="145"/>
    <x v="1"/>
    <d v="2021-04-17T00:00:00"/>
    <s v="Paracetamol"/>
    <s v="Normal"/>
    <n v="18"/>
    <n v="165.70777777777778"/>
    <x v="0"/>
  </r>
  <r>
    <s v="Gerald Moreno"/>
    <x v="23"/>
    <x v="0"/>
    <x v="3"/>
    <x v="4"/>
    <d v="2023-06-13T00:00:00"/>
    <s v="Matthew Hammond"/>
    <s v="Gray, Santos and Garcia"/>
    <x v="0"/>
    <n v="11282.717000000001"/>
    <n v="192"/>
    <x v="2"/>
    <d v="2023-07-11T00:00:00"/>
    <s v="Penicillin"/>
    <s v="Abnormal"/>
    <n v="28"/>
    <n v="402.9541785714286"/>
    <x v="0"/>
  </r>
  <r>
    <s v="Danielle Kim DVM"/>
    <x v="34"/>
    <x v="0"/>
    <x v="1"/>
    <x v="1"/>
    <d v="2023-03-11T00:00:00"/>
    <s v="Shannon Gonzales"/>
    <s v="Moreno, Maldonado and Benjamin"/>
    <x v="3"/>
    <n v="18923.009999999998"/>
    <n v="142"/>
    <x v="2"/>
    <d v="2023-04-01T00:00:00"/>
    <s v="Lipitor"/>
    <s v="Abnormal"/>
    <n v="21"/>
    <n v="901.09571428571417"/>
    <x v="2"/>
  </r>
  <r>
    <s v="Nicole Casey"/>
    <x v="45"/>
    <x v="1"/>
    <x v="7"/>
    <x v="2"/>
    <d v="2022-03-07T00:00:00"/>
    <s v="Jared Diaz"/>
    <s v="Zuniga-Johnson"/>
    <x v="2"/>
    <n v="11312.003000000001"/>
    <n v="158"/>
    <x v="0"/>
    <d v="2022-03-09T00:00:00"/>
    <s v="Paracetamol"/>
    <s v="Normal"/>
    <n v="2"/>
    <n v="5656.0015000000003"/>
    <x v="2"/>
  </r>
  <r>
    <s v="Terry Branch"/>
    <x v="1"/>
    <x v="1"/>
    <x v="5"/>
    <x v="3"/>
    <d v="2023-09-10T00:00:00"/>
    <s v="Gregory Casey"/>
    <s v="Cox, Hartman and Young"/>
    <x v="2"/>
    <n v="3279.0830000000001"/>
    <n v="168"/>
    <x v="0"/>
    <d v="2023-09-11T00:00:00"/>
    <s v="Paracetamol"/>
    <s v="Inconclusive"/>
    <n v="1"/>
    <n v="3279.0830000000001"/>
    <x v="1"/>
  </r>
  <r>
    <s v="Michael Schmidt"/>
    <x v="19"/>
    <x v="0"/>
    <x v="6"/>
    <x v="3"/>
    <d v="2022-06-12T00:00:00"/>
    <s v="Gene Goodman"/>
    <s v="Robbins Ltd"/>
    <x v="0"/>
    <n v="15964.276"/>
    <n v="379"/>
    <x v="1"/>
    <d v="2022-06-13T00:00:00"/>
    <s v="Aspirin"/>
    <s v="Inconclusive"/>
    <n v="1"/>
    <n v="15964.276"/>
    <x v="0"/>
  </r>
  <r>
    <s v="Justin Parker"/>
    <x v="35"/>
    <x v="0"/>
    <x v="5"/>
    <x v="3"/>
    <d v="2019-11-21T00:00:00"/>
    <s v="Nancy Smith"/>
    <s v="Crawford, Lewis and Austin"/>
    <x v="0"/>
    <n v="8143.8050000000003"/>
    <n v="126"/>
    <x v="1"/>
    <d v="2019-12-09T00:00:00"/>
    <s v="Lipitor"/>
    <s v="Abnormal"/>
    <n v="18"/>
    <n v="452.43361111111113"/>
    <x v="2"/>
  </r>
  <r>
    <s v="Donna Strickland"/>
    <x v="47"/>
    <x v="0"/>
    <x v="4"/>
    <x v="2"/>
    <d v="2022-10-31T00:00:00"/>
    <s v="Brianna Cervantes"/>
    <s v="Simpson Group"/>
    <x v="0"/>
    <n v="8592.5969999999998"/>
    <n v="369"/>
    <x v="0"/>
    <d v="2022-11-19T00:00:00"/>
    <s v="Lipitor"/>
    <s v="Normal"/>
    <n v="19"/>
    <n v="452.24194736842105"/>
    <x v="0"/>
  </r>
  <r>
    <s v="Jessica Garcia"/>
    <x v="33"/>
    <x v="1"/>
    <x v="0"/>
    <x v="5"/>
    <d v="2023-04-11T00:00:00"/>
    <s v="Gregory Anderson"/>
    <s v="Phillips-Johnson"/>
    <x v="0"/>
    <n v="7359.5240000000003"/>
    <n v="270"/>
    <x v="0"/>
    <d v="2023-04-29T00:00:00"/>
    <s v="Penicillin"/>
    <s v="Normal"/>
    <n v="18"/>
    <n v="408.86244444444446"/>
    <x v="0"/>
  </r>
  <r>
    <s v="David Brock"/>
    <x v="29"/>
    <x v="1"/>
    <x v="4"/>
    <x v="4"/>
    <d v="2022-08-29T00:00:00"/>
    <s v="Julia Wu"/>
    <s v="King-Reynolds"/>
    <x v="3"/>
    <n v="24715.038"/>
    <n v="229"/>
    <x v="2"/>
    <d v="2022-09-07T00:00:00"/>
    <s v="Paracetamol"/>
    <s v="Abnormal"/>
    <n v="9"/>
    <n v="2746.1153333333332"/>
    <x v="1"/>
  </r>
  <r>
    <s v="Mark Mack"/>
    <x v="20"/>
    <x v="1"/>
    <x v="7"/>
    <x v="4"/>
    <d v="2022-01-26T00:00:00"/>
    <s v="Patrick Ochoa"/>
    <s v="Hamilton-Gill"/>
    <x v="0"/>
    <n v="7344.96"/>
    <n v="497"/>
    <x v="1"/>
    <d v="2022-02-06T00:00:00"/>
    <s v="Penicillin"/>
    <s v="Normal"/>
    <n v="11"/>
    <n v="667.72363636363639"/>
    <x v="2"/>
  </r>
  <r>
    <s v="Renee Tate"/>
    <x v="49"/>
    <x v="1"/>
    <x v="5"/>
    <x v="4"/>
    <d v="2019-02-17T00:00:00"/>
    <s v="Monique Meyer"/>
    <s v="Morton Ltd"/>
    <x v="2"/>
    <n v="9290.2019999999993"/>
    <n v="425"/>
    <x v="1"/>
    <d v="2019-02-27T00:00:00"/>
    <s v="Paracetamol"/>
    <s v="Inconclusive"/>
    <n v="10"/>
    <n v="929.02019999999993"/>
    <x v="2"/>
  </r>
  <r>
    <s v="Christopher Farmer"/>
    <x v="1"/>
    <x v="0"/>
    <x v="3"/>
    <x v="3"/>
    <d v="2019-02-23T00:00:00"/>
    <s v="Jessica Daniels"/>
    <s v="Perez PLC"/>
    <x v="0"/>
    <n v="5775.5730000000003"/>
    <n v="483"/>
    <x v="2"/>
    <d v="2019-03-06T00:00:00"/>
    <s v="Ibuprofen"/>
    <s v="Normal"/>
    <n v="11"/>
    <n v="525.05209090909091"/>
    <x v="1"/>
  </r>
  <r>
    <s v="Bryan Moyer"/>
    <x v="36"/>
    <x v="1"/>
    <x v="2"/>
    <x v="4"/>
    <d v="2020-01-09T00:00:00"/>
    <s v="Nicole George"/>
    <s v="Henderson, Arias and Snyder"/>
    <x v="1"/>
    <n v="4268.9219999999996"/>
    <n v="372"/>
    <x v="2"/>
    <d v="2020-01-17T00:00:00"/>
    <s v="Lipitor"/>
    <s v="Normal"/>
    <n v="8"/>
    <n v="533.61524999999995"/>
    <x v="2"/>
  </r>
  <r>
    <s v="James Evans"/>
    <x v="42"/>
    <x v="1"/>
    <x v="6"/>
    <x v="3"/>
    <d v="2021-08-20T00:00:00"/>
    <s v="James Garza"/>
    <s v="Hill and Sons"/>
    <x v="0"/>
    <n v="23428.275000000001"/>
    <n v="162"/>
    <x v="1"/>
    <d v="2021-09-15T00:00:00"/>
    <s v="Aspirin"/>
    <s v="Abnormal"/>
    <n v="26"/>
    <n v="901.08750000000009"/>
    <x v="0"/>
  </r>
  <r>
    <s v="Deborah Barrera"/>
    <x v="49"/>
    <x v="1"/>
    <x v="1"/>
    <x v="4"/>
    <d v="2023-03-17T00:00:00"/>
    <s v="Jennifer Rose"/>
    <s v="Sanders-Medina"/>
    <x v="0"/>
    <n v="24843.184000000001"/>
    <n v="403"/>
    <x v="2"/>
    <d v="2023-03-25T00:00:00"/>
    <s v="Penicillin"/>
    <s v="Abnormal"/>
    <n v="8"/>
    <n v="3105.3980000000001"/>
    <x v="2"/>
  </r>
  <r>
    <s v="Laura Robinson"/>
    <x v="62"/>
    <x v="0"/>
    <x v="3"/>
    <x v="0"/>
    <d v="2021-02-14T00:00:00"/>
    <s v="Nicole Leon"/>
    <s v="Miles, Davis and Dougherty"/>
    <x v="1"/>
    <n v="29412.057000000001"/>
    <n v="205"/>
    <x v="1"/>
    <d v="2021-02-24T00:00:00"/>
    <s v="Ibuprofen"/>
    <s v="Abnormal"/>
    <n v="10"/>
    <n v="2941.2057"/>
    <x v="2"/>
  </r>
  <r>
    <s v="Hannah Joseph"/>
    <x v="0"/>
    <x v="1"/>
    <x v="1"/>
    <x v="2"/>
    <d v="2020-01-29T00:00:00"/>
    <s v="David Smith"/>
    <s v="Robinson-Daugherty"/>
    <x v="0"/>
    <n v="5650.2640000000001"/>
    <n v="497"/>
    <x v="0"/>
    <d v="2020-02-08T00:00:00"/>
    <s v="Lipitor"/>
    <s v="Abnormal"/>
    <n v="10"/>
    <n v="565.02639999999997"/>
    <x v="0"/>
  </r>
  <r>
    <s v="Richard Smith"/>
    <x v="23"/>
    <x v="0"/>
    <x v="3"/>
    <x v="4"/>
    <d v="2022-12-16T00:00:00"/>
    <s v="Christopher Walker"/>
    <s v="Hines PLC"/>
    <x v="0"/>
    <n v="11192.147999999999"/>
    <n v="353"/>
    <x v="1"/>
    <d v="2023-01-07T00:00:00"/>
    <s v="Penicillin"/>
    <s v="Inconclusive"/>
    <n v="22"/>
    <n v="508.73399999999998"/>
    <x v="0"/>
  </r>
  <r>
    <s v="Drew Edwards"/>
    <x v="34"/>
    <x v="0"/>
    <x v="6"/>
    <x v="5"/>
    <d v="2021-06-17T00:00:00"/>
    <s v="Nathaniel White"/>
    <s v="Oliver, Perez and Thomas"/>
    <x v="2"/>
    <n v="48220.154000000002"/>
    <n v="196"/>
    <x v="1"/>
    <d v="2021-07-04T00:00:00"/>
    <s v="Lipitor"/>
    <s v="Normal"/>
    <n v="17"/>
    <n v="2836.4796470588235"/>
    <x v="2"/>
  </r>
  <r>
    <s v="Dana Peterson"/>
    <x v="56"/>
    <x v="0"/>
    <x v="2"/>
    <x v="2"/>
    <d v="2022-03-05T00:00:00"/>
    <s v="Juan Jordan"/>
    <s v="Nelson-Smith"/>
    <x v="2"/>
    <n v="5022.5020000000004"/>
    <n v="349"/>
    <x v="0"/>
    <d v="2022-03-27T00:00:00"/>
    <s v="Lipitor"/>
    <s v="Normal"/>
    <n v="22"/>
    <n v="228.29554545454548"/>
    <x v="2"/>
  </r>
  <r>
    <s v="David Stuart"/>
    <x v="36"/>
    <x v="0"/>
    <x v="5"/>
    <x v="1"/>
    <d v="2020-10-22T00:00:00"/>
    <s v="John Martin"/>
    <s v="Copeland-Smith"/>
    <x v="1"/>
    <n v="43844.66"/>
    <n v="476"/>
    <x v="1"/>
    <d v="2020-11-19T00:00:00"/>
    <s v="Penicillin"/>
    <s v="Normal"/>
    <n v="28"/>
    <n v="1565.8807142857145"/>
    <x v="2"/>
  </r>
  <r>
    <s v="Allen Munoz"/>
    <x v="22"/>
    <x v="1"/>
    <x v="6"/>
    <x v="1"/>
    <d v="2022-04-27T00:00:00"/>
    <s v="Eric Powell"/>
    <s v="Taylor-Kelly"/>
    <x v="0"/>
    <n v="43093.152999999998"/>
    <n v="144"/>
    <x v="2"/>
    <d v="2022-05-12T00:00:00"/>
    <s v="Lipitor"/>
    <s v="Abnormal"/>
    <n v="15"/>
    <n v="2872.8768666666665"/>
    <x v="0"/>
  </r>
  <r>
    <s v="Donald Mccoy"/>
    <x v="3"/>
    <x v="1"/>
    <x v="6"/>
    <x v="4"/>
    <d v="2023-07-08T00:00:00"/>
    <s v="Tammy Harris"/>
    <s v="Little-Tucker"/>
    <x v="1"/>
    <n v="22111.048999999999"/>
    <n v="406"/>
    <x v="2"/>
    <d v="2023-07-17T00:00:00"/>
    <s v="Aspirin"/>
    <s v="Abnormal"/>
    <n v="9"/>
    <n v="2456.7832222222223"/>
    <x v="2"/>
  </r>
  <r>
    <s v="Jamie Day"/>
    <x v="22"/>
    <x v="0"/>
    <x v="5"/>
    <x v="2"/>
    <d v="2019-07-06T00:00:00"/>
    <s v="Christopher Russell"/>
    <s v="Walters-Burns"/>
    <x v="0"/>
    <n v="9712.9840000000004"/>
    <n v="257"/>
    <x v="0"/>
    <d v="2019-07-18T00:00:00"/>
    <s v="Paracetamol"/>
    <s v="Normal"/>
    <n v="12"/>
    <n v="809.41533333333336"/>
    <x v="0"/>
  </r>
  <r>
    <s v="Corey Johnson"/>
    <x v="7"/>
    <x v="1"/>
    <x v="1"/>
    <x v="4"/>
    <d v="2023-09-12T00:00:00"/>
    <s v="Joe Leonard"/>
    <s v="Young-Cole"/>
    <x v="4"/>
    <n v="27114.368999999999"/>
    <n v="259"/>
    <x v="1"/>
    <d v="2023-09-19T00:00:00"/>
    <s v="Penicillin"/>
    <s v="Abnormal"/>
    <n v="7"/>
    <n v="3873.4812857142856"/>
    <x v="2"/>
  </r>
  <r>
    <s v="Sarah Henson"/>
    <x v="32"/>
    <x v="0"/>
    <x v="6"/>
    <x v="0"/>
    <d v="2019-03-16T00:00:00"/>
    <s v="Erik Noble"/>
    <s v="King-Baker"/>
    <x v="4"/>
    <n v="47709.178"/>
    <n v="330"/>
    <x v="1"/>
    <d v="2019-03-29T00:00:00"/>
    <s v="Lipitor"/>
    <s v="Normal"/>
    <n v="13"/>
    <n v="3669.9367692307692"/>
    <x v="1"/>
  </r>
  <r>
    <s v="Chelsea Johnson"/>
    <x v="4"/>
    <x v="1"/>
    <x v="0"/>
    <x v="4"/>
    <d v="2019-06-24T00:00:00"/>
    <s v="Benjamin Cameron"/>
    <s v="Hester, Dominguez and Williams"/>
    <x v="1"/>
    <n v="6439.768"/>
    <n v="291"/>
    <x v="1"/>
    <d v="2019-07-09T00:00:00"/>
    <s v="Penicillin"/>
    <s v="Abnormal"/>
    <n v="15"/>
    <n v="429.31786666666665"/>
    <x v="2"/>
  </r>
  <r>
    <s v="Danielle Ballard"/>
    <x v="40"/>
    <x v="0"/>
    <x v="5"/>
    <x v="2"/>
    <d v="2022-10-17T00:00:00"/>
    <s v="Kelly Neal"/>
    <s v="Brown, Green and Diaz"/>
    <x v="3"/>
    <n v="11055.727999999999"/>
    <n v="334"/>
    <x v="0"/>
    <d v="2022-11-02T00:00:00"/>
    <s v="Lipitor"/>
    <s v="Abnormal"/>
    <n v="16"/>
    <n v="690.98299999999995"/>
    <x v="1"/>
  </r>
  <r>
    <s v="Heather Turner"/>
    <x v="19"/>
    <x v="0"/>
    <x v="3"/>
    <x v="5"/>
    <d v="2023-09-16T00:00:00"/>
    <s v="Elaine Medina"/>
    <s v="Rivera-Delgado"/>
    <x v="0"/>
    <n v="16038.7"/>
    <n v="180"/>
    <x v="1"/>
    <d v="2023-09-27T00:00:00"/>
    <s v="Paracetamol"/>
    <s v="Inconclusive"/>
    <n v="11"/>
    <n v="1458.0636363636365"/>
    <x v="0"/>
  </r>
  <r>
    <s v="Joel Whitehead"/>
    <x v="42"/>
    <x v="0"/>
    <x v="3"/>
    <x v="2"/>
    <d v="2021-03-09T00:00:00"/>
    <s v="Jacob Smith"/>
    <s v="Tate Ltd"/>
    <x v="0"/>
    <n v="16976.305"/>
    <n v="407"/>
    <x v="0"/>
    <d v="2021-04-01T00:00:00"/>
    <s v="Aspirin"/>
    <s v="Inconclusive"/>
    <n v="23"/>
    <n v="738.10021739130434"/>
    <x v="0"/>
  </r>
  <r>
    <s v="Lauren Clark"/>
    <x v="67"/>
    <x v="1"/>
    <x v="3"/>
    <x v="3"/>
    <d v="2022-12-17T00:00:00"/>
    <s v="Rebecca Ortiz"/>
    <s v="Nguyen LLC"/>
    <x v="1"/>
    <n v="31900.172999999999"/>
    <n v="230"/>
    <x v="0"/>
    <d v="2023-01-04T00:00:00"/>
    <s v="Ibuprofen"/>
    <s v="Inconclusive"/>
    <n v="18"/>
    <n v="1772.2318333333333"/>
    <x v="1"/>
  </r>
  <r>
    <s v="Cory Miller"/>
    <x v="53"/>
    <x v="0"/>
    <x v="5"/>
    <x v="5"/>
    <d v="2020-10-29T00:00:00"/>
    <s v="Alyssa Collins"/>
    <s v="Aguilar-Lambert"/>
    <x v="3"/>
    <n v="73813.667000000001"/>
    <n v="325"/>
    <x v="0"/>
    <d v="2020-11-01T00:00:00"/>
    <s v="Ibuprofen"/>
    <s v="Inconclusive"/>
    <n v="3"/>
    <n v="24604.555666666667"/>
    <x v="2"/>
  </r>
  <r>
    <s v="Eric Aguirre"/>
    <x v="32"/>
    <x v="0"/>
    <x v="1"/>
    <x v="1"/>
    <d v="2020-02-13T00:00:00"/>
    <s v="James May"/>
    <s v="Williams, Hinton and Ray"/>
    <x v="3"/>
    <n v="17575.562000000002"/>
    <n v="268"/>
    <x v="2"/>
    <d v="2020-02-20T00:00:00"/>
    <s v="Penicillin"/>
    <s v="Inconclusive"/>
    <n v="7"/>
    <n v="2510.7945714285715"/>
    <x v="1"/>
  </r>
  <r>
    <s v="Cheryl Jones"/>
    <x v="47"/>
    <x v="1"/>
    <x v="0"/>
    <x v="1"/>
    <d v="2023-03-10T00:00:00"/>
    <s v="Diamond Robbins"/>
    <s v="Hunter Group"/>
    <x v="0"/>
    <n v="41332.565000000002"/>
    <n v="224"/>
    <x v="2"/>
    <d v="2023-03-27T00:00:00"/>
    <s v="Paracetamol"/>
    <s v="Abnormal"/>
    <n v="17"/>
    <n v="2431.3273529411767"/>
    <x v="0"/>
  </r>
  <r>
    <s v="Christopher Baker"/>
    <x v="1"/>
    <x v="0"/>
    <x v="7"/>
    <x v="1"/>
    <d v="2023-10-11T00:00:00"/>
    <s v="Vickie Brooks"/>
    <s v="Douglas-Rodriguez"/>
    <x v="4"/>
    <n v="16445.543000000001"/>
    <n v="359"/>
    <x v="1"/>
    <d v="2023-10-27T00:00:00"/>
    <s v="Penicillin"/>
    <s v="Abnormal"/>
    <n v="16"/>
    <n v="1027.8464375000001"/>
    <x v="1"/>
  </r>
  <r>
    <s v="Thomas Stevens"/>
    <x v="41"/>
    <x v="0"/>
    <x v="5"/>
    <x v="0"/>
    <d v="2022-10-31T00:00:00"/>
    <s v="Sarah Anderson"/>
    <s v="Mosley Inc"/>
    <x v="3"/>
    <n v="38462.67"/>
    <n v="213"/>
    <x v="1"/>
    <d v="2022-11-16T00:00:00"/>
    <s v="Ibuprofen"/>
    <s v="Abnormal"/>
    <n v="16"/>
    <n v="2403.9168749999999"/>
    <x v="2"/>
  </r>
  <r>
    <s v="Christopher Duffy"/>
    <x v="67"/>
    <x v="1"/>
    <x v="0"/>
    <x v="3"/>
    <d v="2019-02-09T00:00:00"/>
    <s v="Anthony Jones"/>
    <s v="Anthony Ltd"/>
    <x v="2"/>
    <n v="14884.688"/>
    <n v="433"/>
    <x v="1"/>
    <d v="2019-02-25T00:00:00"/>
    <s v="Ibuprofen"/>
    <s v="Normal"/>
    <n v="16"/>
    <n v="930.29300000000001"/>
    <x v="1"/>
  </r>
  <r>
    <s v="Donna Bailey"/>
    <x v="33"/>
    <x v="0"/>
    <x v="3"/>
    <x v="2"/>
    <d v="2022-03-06T00:00:00"/>
    <s v="Jacob White"/>
    <s v="White Group"/>
    <x v="0"/>
    <n v="22782.875"/>
    <n v="340"/>
    <x v="0"/>
    <d v="2022-03-22T00:00:00"/>
    <s v="Penicillin"/>
    <s v="Inconclusive"/>
    <n v="16"/>
    <n v="1423.9296875"/>
    <x v="0"/>
  </r>
  <r>
    <s v="John Gill"/>
    <x v="11"/>
    <x v="0"/>
    <x v="4"/>
    <x v="0"/>
    <d v="2022-02-27T00:00:00"/>
    <s v="Jane Berger"/>
    <s v="Rivera-Brewer"/>
    <x v="3"/>
    <n v="59056.622000000003"/>
    <n v="406"/>
    <x v="1"/>
    <d v="2022-03-21T00:00:00"/>
    <s v="Paracetamol"/>
    <s v="Inconclusive"/>
    <n v="22"/>
    <n v="2684.3919090909094"/>
    <x v="1"/>
  </r>
  <r>
    <s v="Kristina Becker"/>
    <x v="58"/>
    <x v="1"/>
    <x v="6"/>
    <x v="4"/>
    <d v="2019-12-12T00:00:00"/>
    <s v="Ryan Guerra"/>
    <s v="Dawson Ltd"/>
    <x v="2"/>
    <n v="29237.048999999999"/>
    <n v="286"/>
    <x v="1"/>
    <d v="2019-12-16T00:00:00"/>
    <s v="Paracetamol"/>
    <s v="Inconclusive"/>
    <n v="4"/>
    <n v="7309.2622499999998"/>
    <x v="1"/>
  </r>
  <r>
    <s v="Mrs. Christine Rodriguez"/>
    <x v="19"/>
    <x v="0"/>
    <x v="6"/>
    <x v="5"/>
    <d v="2022-01-27T00:00:00"/>
    <s v="Cynthia Brown"/>
    <s v="Spencer Ltd"/>
    <x v="0"/>
    <n v="39196.392"/>
    <n v="374"/>
    <x v="1"/>
    <d v="2022-02-15T00:00:00"/>
    <s v="Paracetamol"/>
    <s v="Abnormal"/>
    <n v="19"/>
    <n v="2062.9679999999998"/>
    <x v="0"/>
  </r>
  <r>
    <s v="Scott Dickerson MD"/>
    <x v="62"/>
    <x v="0"/>
    <x v="2"/>
    <x v="0"/>
    <d v="2022-04-14T00:00:00"/>
    <s v="Melissa Roman"/>
    <s v="Price-Pena"/>
    <x v="0"/>
    <n v="28666.027999999998"/>
    <n v="336"/>
    <x v="2"/>
    <d v="2022-04-19T00:00:00"/>
    <s v="Aspirin"/>
    <s v="Abnormal"/>
    <n v="5"/>
    <n v="5733.2055999999993"/>
    <x v="2"/>
  </r>
  <r>
    <s v="Ruth Perry"/>
    <x v="17"/>
    <x v="1"/>
    <x v="5"/>
    <x v="1"/>
    <d v="2023-04-29T00:00:00"/>
    <s v="Matthew Stafford"/>
    <s v="Gregory-Anderson"/>
    <x v="0"/>
    <n v="3592.58"/>
    <n v="252"/>
    <x v="2"/>
    <d v="2023-05-18T00:00:00"/>
    <s v="Paracetamol"/>
    <s v="Abnormal"/>
    <n v="19"/>
    <n v="189.08315789473684"/>
    <x v="0"/>
  </r>
  <r>
    <s v="Mrs. Penny Sanchez"/>
    <x v="9"/>
    <x v="0"/>
    <x v="7"/>
    <x v="0"/>
    <d v="2023-09-13T00:00:00"/>
    <s v="Mr. Rodney Morrow DDS"/>
    <s v="Taylor-Gray"/>
    <x v="3"/>
    <n v="26777.273000000001"/>
    <n v="386"/>
    <x v="1"/>
    <d v="2023-09-26T00:00:00"/>
    <s v="Paracetamol"/>
    <s v="Abnormal"/>
    <n v="13"/>
    <n v="2059.7902307692307"/>
    <x v="2"/>
  </r>
  <r>
    <s v="Benjamin Hanson"/>
    <x v="66"/>
    <x v="1"/>
    <x v="1"/>
    <x v="2"/>
    <d v="2019-07-26T00:00:00"/>
    <s v="Michael Solis"/>
    <s v="Shelton-Johnson"/>
    <x v="3"/>
    <n v="24809.931"/>
    <n v="428"/>
    <x v="0"/>
    <d v="2019-08-18T00:00:00"/>
    <s v="Lipitor"/>
    <s v="Abnormal"/>
    <n v="23"/>
    <n v="1078.6926521739131"/>
    <x v="2"/>
  </r>
  <r>
    <s v="Michael Hall"/>
    <x v="51"/>
    <x v="0"/>
    <x v="2"/>
    <x v="5"/>
    <d v="2021-06-24T00:00:00"/>
    <s v="Jeffrey Steele"/>
    <s v="Patton and Sons"/>
    <x v="4"/>
    <n v="76313.493000000002"/>
    <n v="439"/>
    <x v="1"/>
    <d v="2021-07-11T00:00:00"/>
    <s v="Ibuprofen"/>
    <s v="Inconclusive"/>
    <n v="17"/>
    <n v="4489.0290000000005"/>
    <x v="2"/>
  </r>
  <r>
    <s v="William Stokes"/>
    <x v="0"/>
    <x v="0"/>
    <x v="1"/>
    <x v="3"/>
    <d v="2022-08-19T00:00:00"/>
    <s v="Craig Haley"/>
    <s v="Snyder-Park"/>
    <x v="0"/>
    <n v="3502.0819999999999"/>
    <n v="265"/>
    <x v="0"/>
    <d v="2022-09-02T00:00:00"/>
    <s v="Lipitor"/>
    <s v="Abnormal"/>
    <n v="14"/>
    <n v="250.14871428571428"/>
    <x v="0"/>
  </r>
  <r>
    <s v="Tiffany White"/>
    <x v="56"/>
    <x v="0"/>
    <x v="5"/>
    <x v="2"/>
    <d v="2020-11-09T00:00:00"/>
    <s v="Shelley Lang"/>
    <s v="Griffin, Williamson and Burton"/>
    <x v="3"/>
    <n v="16959.940999999999"/>
    <n v="153"/>
    <x v="0"/>
    <d v="2020-11-10T00:00:00"/>
    <s v="Paracetamol"/>
    <s v="Abnormal"/>
    <n v="1"/>
    <n v="16959.940999999999"/>
    <x v="2"/>
  </r>
  <r>
    <s v="Bradley Cross"/>
    <x v="19"/>
    <x v="1"/>
    <x v="5"/>
    <x v="2"/>
    <d v="2021-01-19T00:00:00"/>
    <s v="Kari Patrick"/>
    <s v="Cruz-Palmer"/>
    <x v="0"/>
    <n v="13008.659"/>
    <n v="264"/>
    <x v="0"/>
    <d v="2021-02-07T00:00:00"/>
    <s v="Lipitor"/>
    <s v="Inconclusive"/>
    <n v="19"/>
    <n v="684.66626315789472"/>
    <x v="0"/>
  </r>
  <r>
    <s v="Richard Brown"/>
    <x v="7"/>
    <x v="1"/>
    <x v="5"/>
    <x v="0"/>
    <d v="2020-08-14T00:00:00"/>
    <s v="Jeremy Farley"/>
    <s v="Thomas-Anderson"/>
    <x v="4"/>
    <n v="29246.079000000002"/>
    <n v="234"/>
    <x v="1"/>
    <d v="2020-08-22T00:00:00"/>
    <s v="Paracetamol"/>
    <s v="Normal"/>
    <n v="8"/>
    <n v="3655.7598750000002"/>
    <x v="2"/>
  </r>
  <r>
    <s v="Megan Gibson DVM"/>
    <x v="19"/>
    <x v="0"/>
    <x v="7"/>
    <x v="3"/>
    <d v="2022-04-02T00:00:00"/>
    <s v="Brittany Keith"/>
    <s v="Davis, Barrett and Mitchell"/>
    <x v="0"/>
    <n v="10178.736000000001"/>
    <n v="174"/>
    <x v="0"/>
    <d v="2022-04-02T00:00:00"/>
    <s v="Paracetamol"/>
    <s v="Inconclusive"/>
    <n v="0"/>
    <n v="0"/>
    <x v="0"/>
  </r>
  <r>
    <s v="Taylor Byrd"/>
    <x v="21"/>
    <x v="0"/>
    <x v="6"/>
    <x v="1"/>
    <d v="2023-02-14T00:00:00"/>
    <s v="Anna Knapp"/>
    <s v="Johnson-Murphy"/>
    <x v="3"/>
    <n v="3990.556"/>
    <n v="445"/>
    <x v="1"/>
    <d v="2023-02-27T00:00:00"/>
    <s v="Ibuprofen"/>
    <s v="Abnormal"/>
    <n v="13"/>
    <n v="306.96584615384614"/>
    <x v="1"/>
  </r>
  <r>
    <s v="Daniel Kline"/>
    <x v="11"/>
    <x v="1"/>
    <x v="3"/>
    <x v="5"/>
    <d v="2019-09-29T00:00:00"/>
    <s v="Monica Peters"/>
    <s v="Schmidt Ltd"/>
    <x v="1"/>
    <n v="10958.424000000001"/>
    <n v="110"/>
    <x v="1"/>
    <d v="2019-10-24T00:00:00"/>
    <s v="Aspirin"/>
    <s v="Inconclusive"/>
    <n v="25"/>
    <n v="438.33696000000003"/>
    <x v="1"/>
  </r>
  <r>
    <s v="Alicia French"/>
    <x v="62"/>
    <x v="0"/>
    <x v="5"/>
    <x v="0"/>
    <d v="2021-02-07T00:00:00"/>
    <s v="Betty Evans"/>
    <s v="Alvarez, Norman and Barrera"/>
    <x v="2"/>
    <n v="20663.007000000001"/>
    <n v="101"/>
    <x v="2"/>
    <d v="2021-02-21T00:00:00"/>
    <s v="Aspirin"/>
    <s v="Abnormal"/>
    <n v="14"/>
    <n v="1475.9290714285714"/>
    <x v="2"/>
  </r>
  <r>
    <s v="Shelley Lee"/>
    <x v="63"/>
    <x v="1"/>
    <x v="7"/>
    <x v="0"/>
    <d v="2020-06-21T00:00:00"/>
    <s v="Phillip Crawford"/>
    <s v="Lee-Cruz"/>
    <x v="1"/>
    <n v="13558.037"/>
    <n v="145"/>
    <x v="2"/>
    <d v="2020-07-20T00:00:00"/>
    <s v="Aspirin"/>
    <s v="Abnormal"/>
    <n v="29"/>
    <n v="467.5185172413793"/>
    <x v="2"/>
  </r>
  <r>
    <s v="Jennifer Cunningham"/>
    <x v="0"/>
    <x v="1"/>
    <x v="4"/>
    <x v="1"/>
    <d v="2022-07-06T00:00:00"/>
    <s v="Andrew Nash"/>
    <s v="Daniel, Scott and Fox"/>
    <x v="0"/>
    <n v="44576.029000000002"/>
    <n v="382"/>
    <x v="0"/>
    <d v="2022-07-06T00:00:00"/>
    <s v="Ibuprofen"/>
    <s v="Inconclusive"/>
    <n v="0"/>
    <n v="0"/>
    <x v="0"/>
  </r>
  <r>
    <s v="Robert Powell"/>
    <x v="63"/>
    <x v="1"/>
    <x v="2"/>
    <x v="1"/>
    <d v="2021-05-14T00:00:00"/>
    <s v="Chris Torres"/>
    <s v="Smith LLC"/>
    <x v="0"/>
    <n v="35761.495999999999"/>
    <n v="496"/>
    <x v="1"/>
    <d v="2021-05-23T00:00:00"/>
    <s v="Ibuprofen"/>
    <s v="Abnormal"/>
    <n v="9"/>
    <n v="3973.4995555555556"/>
    <x v="2"/>
  </r>
  <r>
    <s v="Amanda Martinez"/>
    <x v="20"/>
    <x v="1"/>
    <x v="3"/>
    <x v="2"/>
    <d v="2020-08-26T00:00:00"/>
    <s v="Jennifer Carlson"/>
    <s v="Cook, White and Davis"/>
    <x v="4"/>
    <n v="857.46199999999999"/>
    <n v="485"/>
    <x v="2"/>
    <d v="2020-09-19T00:00:00"/>
    <s v="Penicillin"/>
    <s v="Normal"/>
    <n v="24"/>
    <n v="35.727583333333335"/>
    <x v="2"/>
  </r>
  <r>
    <s v="Suzanne Clark"/>
    <x v="14"/>
    <x v="0"/>
    <x v="5"/>
    <x v="3"/>
    <d v="2023-07-29T00:00:00"/>
    <s v="Steven Melton"/>
    <s v="Allen, Schneider and Robinson"/>
    <x v="0"/>
    <n v="21225.359"/>
    <n v="375"/>
    <x v="0"/>
    <d v="2023-08-03T00:00:00"/>
    <s v="Paracetamol"/>
    <s v="Abnormal"/>
    <n v="5"/>
    <n v="4245.0717999999997"/>
    <x v="0"/>
  </r>
  <r>
    <s v="Cassandra Burke"/>
    <x v="35"/>
    <x v="1"/>
    <x v="4"/>
    <x v="3"/>
    <d v="2020-07-15T00:00:00"/>
    <s v="Vanessa Gutierrez"/>
    <s v="Mccormick LLC"/>
    <x v="2"/>
    <n v="26058.98"/>
    <n v="435"/>
    <x v="2"/>
    <d v="2020-08-14T00:00:00"/>
    <s v="Ibuprofen"/>
    <s v="Normal"/>
    <n v="30"/>
    <n v="868.63266666666664"/>
    <x v="2"/>
  </r>
  <r>
    <s v="Mike Winters"/>
    <x v="25"/>
    <x v="0"/>
    <x v="5"/>
    <x v="5"/>
    <d v="2019-07-11T00:00:00"/>
    <s v="Crystal Wallace"/>
    <s v="Jimenez and Sons"/>
    <x v="3"/>
    <n v="15808.629000000001"/>
    <n v="235"/>
    <x v="1"/>
    <d v="2019-07-27T00:00:00"/>
    <s v="Ibuprofen"/>
    <s v="Normal"/>
    <n v="16"/>
    <n v="988.03931250000005"/>
    <x v="2"/>
  </r>
  <r>
    <s v="Kevin Johnson"/>
    <x v="23"/>
    <x v="1"/>
    <x v="2"/>
    <x v="5"/>
    <d v="2022-10-10T00:00:00"/>
    <s v="Alexis Alexander"/>
    <s v="Kerr Group"/>
    <x v="4"/>
    <n v="9130.3009999999995"/>
    <n v="492"/>
    <x v="1"/>
    <d v="2022-11-06T00:00:00"/>
    <s v="Ibuprofen"/>
    <s v="Abnormal"/>
    <n v="27"/>
    <n v="338.1592962962963"/>
    <x v="0"/>
  </r>
  <r>
    <s v="Christopher Clark MD"/>
    <x v="44"/>
    <x v="0"/>
    <x v="2"/>
    <x v="1"/>
    <d v="2019-11-15T00:00:00"/>
    <s v="Brooke Phillips"/>
    <s v="Clark-Todd"/>
    <x v="1"/>
    <n v="25625.727999999999"/>
    <n v="353"/>
    <x v="2"/>
    <d v="2019-11-25T00:00:00"/>
    <s v="Penicillin"/>
    <s v="Abnormal"/>
    <n v="10"/>
    <n v="2562.5727999999999"/>
    <x v="1"/>
  </r>
  <r>
    <s v="Charles Wade"/>
    <x v="8"/>
    <x v="1"/>
    <x v="0"/>
    <x v="5"/>
    <d v="2023-10-24T00:00:00"/>
    <s v="Kathy Walker"/>
    <s v="Reyes, May and Smith"/>
    <x v="1"/>
    <n v="66859.501000000004"/>
    <n v="474"/>
    <x v="1"/>
    <d v="2023-10-27T00:00:00"/>
    <s v="Aspirin"/>
    <s v="Abnormal"/>
    <n v="3"/>
    <n v="22286.500333333333"/>
    <x v="1"/>
  </r>
  <r>
    <s v="Gabriel Vasquez"/>
    <x v="50"/>
    <x v="1"/>
    <x v="2"/>
    <x v="0"/>
    <d v="2022-07-02T00:00:00"/>
    <s v="Lori Stone"/>
    <s v="Michael-Choi"/>
    <x v="1"/>
    <n v="44285.55"/>
    <n v="443"/>
    <x v="2"/>
    <d v="2022-07-22T00:00:00"/>
    <s v="Lipitor"/>
    <s v="Abnormal"/>
    <n v="20"/>
    <n v="2214.2775000000001"/>
    <x v="1"/>
  </r>
  <r>
    <s v="Donald Holden"/>
    <x v="57"/>
    <x v="1"/>
    <x v="6"/>
    <x v="5"/>
    <d v="2020-07-30T00:00:00"/>
    <s v="Justin Carter"/>
    <s v="Henry LLC"/>
    <x v="4"/>
    <n v="2831.1669999999999"/>
    <n v="344"/>
    <x v="1"/>
    <d v="2020-08-04T00:00:00"/>
    <s v="Paracetamol"/>
    <s v="Abnormal"/>
    <n v="5"/>
    <n v="566.23339999999996"/>
    <x v="0"/>
  </r>
  <r>
    <s v="Nancy Hodges"/>
    <x v="2"/>
    <x v="1"/>
    <x v="0"/>
    <x v="2"/>
    <d v="2019-05-28T00:00:00"/>
    <s v="Laura Herrera"/>
    <s v="Young, Campbell and Price"/>
    <x v="2"/>
    <n v="11469.031000000001"/>
    <n v="363"/>
    <x v="0"/>
    <d v="2019-06-05T00:00:00"/>
    <s v="Aspirin"/>
    <s v="Normal"/>
    <n v="8"/>
    <n v="1433.6288750000001"/>
    <x v="0"/>
  </r>
  <r>
    <s v="Albert Sandoval"/>
    <x v="63"/>
    <x v="1"/>
    <x v="5"/>
    <x v="4"/>
    <d v="2020-03-28T00:00:00"/>
    <s v="James Novak"/>
    <s v="Walsh, Ortiz and Elliott"/>
    <x v="3"/>
    <n v="20404.833999999999"/>
    <n v="301"/>
    <x v="1"/>
    <d v="2020-04-11T00:00:00"/>
    <s v="Paracetamol"/>
    <s v="Abnormal"/>
    <n v="14"/>
    <n v="1457.4881428571427"/>
    <x v="2"/>
  </r>
  <r>
    <s v="George Morton"/>
    <x v="51"/>
    <x v="0"/>
    <x v="5"/>
    <x v="4"/>
    <d v="2021-12-13T00:00:00"/>
    <s v="Michelle Moyer"/>
    <s v="Page Ltd"/>
    <x v="0"/>
    <n v="25007.510999999999"/>
    <n v="246"/>
    <x v="1"/>
    <d v="2021-12-22T00:00:00"/>
    <s v="Penicillin"/>
    <s v="Abnormal"/>
    <n v="9"/>
    <n v="2778.612333333333"/>
    <x v="2"/>
  </r>
  <r>
    <s v="Peter Sutton"/>
    <x v="47"/>
    <x v="0"/>
    <x v="1"/>
    <x v="4"/>
    <d v="2023-07-03T00:00:00"/>
    <s v="Tasha Pierce"/>
    <s v="Ward Group"/>
    <x v="2"/>
    <n v="32178.065999999999"/>
    <n v="242"/>
    <x v="0"/>
    <d v="2023-07-06T00:00:00"/>
    <s v="Aspirin"/>
    <s v="Abnormal"/>
    <n v="3"/>
    <n v="10726.021999999999"/>
    <x v="0"/>
  </r>
  <r>
    <s v="Francisco Allen"/>
    <x v="21"/>
    <x v="0"/>
    <x v="7"/>
    <x v="1"/>
    <d v="2022-07-31T00:00:00"/>
    <s v="Dustin Cunningham"/>
    <s v="Stokes-Johnson"/>
    <x v="4"/>
    <n v="42869.877"/>
    <n v="467"/>
    <x v="0"/>
    <d v="2022-08-03T00:00:00"/>
    <s v="Penicillin"/>
    <s v="Inconclusive"/>
    <n v="3"/>
    <n v="14289.959000000001"/>
    <x v="1"/>
  </r>
  <r>
    <s v="Richard Johnson"/>
    <x v="51"/>
    <x v="0"/>
    <x v="2"/>
    <x v="0"/>
    <d v="2022-03-24T00:00:00"/>
    <s v="Mr. Andrew Keller"/>
    <s v="Hudson-James"/>
    <x v="4"/>
    <n v="14204.87"/>
    <n v="439"/>
    <x v="1"/>
    <d v="2022-04-13T00:00:00"/>
    <s v="Aspirin"/>
    <s v="Inconclusive"/>
    <n v="20"/>
    <n v="710.24350000000004"/>
    <x v="2"/>
  </r>
  <r>
    <s v="Jessica Duncan"/>
    <x v="33"/>
    <x v="1"/>
    <x v="2"/>
    <x v="1"/>
    <d v="2023-06-10T00:00:00"/>
    <s v="Sara Howard"/>
    <s v="Chandler Group"/>
    <x v="2"/>
    <n v="30866.237000000001"/>
    <n v="435"/>
    <x v="2"/>
    <d v="2023-07-10T00:00:00"/>
    <s v="Ibuprofen"/>
    <s v="Normal"/>
    <n v="30"/>
    <n v="1028.8745666666666"/>
    <x v="0"/>
  </r>
  <r>
    <s v="William Cohen"/>
    <x v="50"/>
    <x v="0"/>
    <x v="1"/>
    <x v="2"/>
    <d v="2019-02-15T00:00:00"/>
    <s v="Robin Lopez"/>
    <s v="Rogers Group"/>
    <x v="4"/>
    <n v="16249.514999999999"/>
    <n v="146"/>
    <x v="0"/>
    <d v="2019-03-04T00:00:00"/>
    <s v="Penicillin"/>
    <s v="Inconclusive"/>
    <n v="17"/>
    <n v="955.85382352941178"/>
    <x v="1"/>
  </r>
  <r>
    <s v="Gary Jackson"/>
    <x v="6"/>
    <x v="0"/>
    <x v="1"/>
    <x v="3"/>
    <d v="2021-06-08T00:00:00"/>
    <s v="John Leon"/>
    <s v="Myers LLC"/>
    <x v="0"/>
    <n v="25381.277999999998"/>
    <n v="118"/>
    <x v="0"/>
    <d v="2021-06-27T00:00:00"/>
    <s v="Paracetamol"/>
    <s v="Abnormal"/>
    <n v="19"/>
    <n v="1335.8567368421052"/>
    <x v="0"/>
  </r>
  <r>
    <s v="Frederick Newman"/>
    <x v="19"/>
    <x v="0"/>
    <x v="2"/>
    <x v="2"/>
    <d v="2022-06-02T00:00:00"/>
    <s v="Mr. Charles Garcia"/>
    <s v="Bell LLC"/>
    <x v="0"/>
    <n v="6399.1769999999997"/>
    <n v="206"/>
    <x v="0"/>
    <d v="2022-06-08T00:00:00"/>
    <s v="Penicillin"/>
    <s v="Inconclusive"/>
    <n v="6"/>
    <n v="1066.5294999999999"/>
    <x v="0"/>
  </r>
  <r>
    <s v="Jason Alvarez"/>
    <x v="42"/>
    <x v="0"/>
    <x v="3"/>
    <x v="0"/>
    <d v="2022-11-16T00:00:00"/>
    <s v="Jonathan Shaw"/>
    <s v="Hudson-Wagner"/>
    <x v="4"/>
    <n v="16037.142"/>
    <n v="233"/>
    <x v="1"/>
    <d v="2022-11-30T00:00:00"/>
    <s v="Ibuprofen"/>
    <s v="Normal"/>
    <n v="14"/>
    <n v="1145.5101428571429"/>
    <x v="0"/>
  </r>
  <r>
    <s v="Linda Brown"/>
    <x v="39"/>
    <x v="0"/>
    <x v="3"/>
    <x v="4"/>
    <d v="2019-10-07T00:00:00"/>
    <s v="Tim Clark"/>
    <s v="Brown, Carter and Valencia"/>
    <x v="1"/>
    <n v="6438.65"/>
    <n v="158"/>
    <x v="0"/>
    <d v="2019-10-22T00:00:00"/>
    <s v="Penicillin"/>
    <s v="Inconclusive"/>
    <n v="15"/>
    <n v="429.24333333333328"/>
    <x v="0"/>
  </r>
  <r>
    <s v="Travis Williams"/>
    <x v="65"/>
    <x v="1"/>
    <x v="2"/>
    <x v="5"/>
    <d v="2020-09-26T00:00:00"/>
    <s v="Samuel Gilbert"/>
    <s v="Smith, Lopez and Taylor"/>
    <x v="0"/>
    <n v="61497.02"/>
    <n v="269"/>
    <x v="0"/>
    <d v="2020-09-28T00:00:00"/>
    <s v="Lipitor"/>
    <s v="Inconclusive"/>
    <n v="2"/>
    <n v="30748.51"/>
    <x v="0"/>
  </r>
  <r>
    <s v="Joshua Brooks"/>
    <x v="54"/>
    <x v="0"/>
    <x v="1"/>
    <x v="2"/>
    <d v="2022-08-25T00:00:00"/>
    <s v="Miss Rachel Barnes"/>
    <s v="Harper, Daniel and Brown"/>
    <x v="3"/>
    <n v="3906.62"/>
    <n v="422"/>
    <x v="0"/>
    <d v="2022-08-27T00:00:00"/>
    <s v="Ibuprofen"/>
    <s v="Abnormal"/>
    <n v="2"/>
    <n v="1953.31"/>
    <x v="2"/>
  </r>
  <r>
    <s v="Catherine Wallace"/>
    <x v="45"/>
    <x v="0"/>
    <x v="1"/>
    <x v="0"/>
    <d v="2020-09-07T00:00:00"/>
    <s v="Miguel Jones"/>
    <s v="Stevens-Obrien"/>
    <x v="1"/>
    <n v="15193.171"/>
    <n v="441"/>
    <x v="2"/>
    <d v="2020-09-21T00:00:00"/>
    <s v="Lipitor"/>
    <s v="Inconclusive"/>
    <n v="14"/>
    <n v="1085.2265"/>
    <x v="2"/>
  </r>
  <r>
    <s v="Matthew Landry"/>
    <x v="67"/>
    <x v="0"/>
    <x v="7"/>
    <x v="1"/>
    <d v="2020-08-06T00:00:00"/>
    <s v="Lisa Salazar"/>
    <s v="Owens PLC"/>
    <x v="2"/>
    <n v="25572.954000000002"/>
    <n v="136"/>
    <x v="0"/>
    <d v="2020-08-23T00:00:00"/>
    <s v="Ibuprofen"/>
    <s v="Normal"/>
    <n v="17"/>
    <n v="1504.291411764706"/>
    <x v="1"/>
  </r>
  <r>
    <s v="Nicholas Jordan"/>
    <x v="25"/>
    <x v="0"/>
    <x v="5"/>
    <x v="4"/>
    <d v="2019-11-16T00:00:00"/>
    <s v="Sean Charles"/>
    <s v="Lawson-Gomez"/>
    <x v="0"/>
    <n v="16520.078000000001"/>
    <n v="289"/>
    <x v="1"/>
    <d v="2019-11-19T00:00:00"/>
    <s v="Lipitor"/>
    <s v="Normal"/>
    <n v="3"/>
    <n v="5506.6926666666668"/>
    <x v="2"/>
  </r>
  <r>
    <s v="Jose Brown"/>
    <x v="19"/>
    <x v="0"/>
    <x v="5"/>
    <x v="3"/>
    <d v="2020-02-16T00:00:00"/>
    <s v="Amber Madden"/>
    <s v="Roy Ltd"/>
    <x v="0"/>
    <n v="17652.224999999999"/>
    <n v="320"/>
    <x v="0"/>
    <d v="2020-02-29T00:00:00"/>
    <s v="Ibuprofen"/>
    <s v="Abnormal"/>
    <n v="13"/>
    <n v="1357.8634615384615"/>
    <x v="0"/>
  </r>
  <r>
    <s v="Tami Oliver"/>
    <x v="41"/>
    <x v="0"/>
    <x v="3"/>
    <x v="0"/>
    <d v="2021-12-21T00:00:00"/>
    <s v="Charles Clayton"/>
    <s v="Schroeder, Lee and Perry"/>
    <x v="1"/>
    <n v="28369.064999999999"/>
    <n v="173"/>
    <x v="1"/>
    <d v="2021-12-25T00:00:00"/>
    <s v="Penicillin"/>
    <s v="Abnormal"/>
    <n v="4"/>
    <n v="7092.2662499999997"/>
    <x v="2"/>
  </r>
  <r>
    <s v="Rachel Brooks"/>
    <x v="10"/>
    <x v="1"/>
    <x v="5"/>
    <x v="1"/>
    <d v="2022-07-16T00:00:00"/>
    <s v="Kayla Hernandez"/>
    <s v="Carter-Young"/>
    <x v="1"/>
    <n v="10052.370000000001"/>
    <n v="269"/>
    <x v="2"/>
    <d v="2022-08-02T00:00:00"/>
    <s v="Aspirin"/>
    <s v="Abnormal"/>
    <n v="17"/>
    <n v="591.31588235294123"/>
    <x v="2"/>
  </r>
  <r>
    <s v="Frank Rosario"/>
    <x v="44"/>
    <x v="1"/>
    <x v="1"/>
    <x v="4"/>
    <d v="2023-10-30T00:00:00"/>
    <s v="Amanda Shepard"/>
    <s v="Cameron LLC"/>
    <x v="1"/>
    <n v="26533.077000000001"/>
    <n v="359"/>
    <x v="0"/>
    <d v="2023-11-01T00:00:00"/>
    <s v="Lipitor"/>
    <s v="Abnormal"/>
    <n v="2"/>
    <n v="13266.538500000001"/>
    <x v="1"/>
  </r>
  <r>
    <s v="Kayla Jackson"/>
    <x v="13"/>
    <x v="0"/>
    <x v="0"/>
    <x v="5"/>
    <d v="2023-01-24T00:00:00"/>
    <s v="Kristy Reynolds"/>
    <s v="Bennett-Hooper"/>
    <x v="0"/>
    <n v="24179.977999999999"/>
    <n v="334"/>
    <x v="1"/>
    <d v="2023-02-18T00:00:00"/>
    <s v="Paracetamol"/>
    <s v="Abnormal"/>
    <n v="25"/>
    <n v="967.19911999999999"/>
    <x v="0"/>
  </r>
  <r>
    <s v="Melissa Martinez"/>
    <x v="0"/>
    <x v="0"/>
    <x v="3"/>
    <x v="5"/>
    <d v="2023-10-16T00:00:00"/>
    <s v="Kristin Young"/>
    <s v="Johnson Group"/>
    <x v="1"/>
    <n v="67991.453999999998"/>
    <n v="180"/>
    <x v="1"/>
    <d v="2023-10-29T00:00:00"/>
    <s v="Paracetamol"/>
    <s v="Abnormal"/>
    <n v="13"/>
    <n v="5230.1118461538463"/>
    <x v="0"/>
  </r>
  <r>
    <s v="Emily Hull"/>
    <x v="15"/>
    <x v="1"/>
    <x v="5"/>
    <x v="1"/>
    <d v="2023-05-24T00:00:00"/>
    <s v="Heather Burke"/>
    <s v="Schmidt, Jackson and Luna"/>
    <x v="3"/>
    <n v="3345.779"/>
    <n v="412"/>
    <x v="0"/>
    <d v="2023-06-05T00:00:00"/>
    <s v="Paracetamol"/>
    <s v="Normal"/>
    <n v="12"/>
    <n v="278.81491666666665"/>
    <x v="1"/>
  </r>
  <r>
    <s v="Stephen Reynolds"/>
    <x v="11"/>
    <x v="1"/>
    <x v="2"/>
    <x v="3"/>
    <d v="2021-07-14T00:00:00"/>
    <s v="Morgan Johnson"/>
    <s v="York, Anderson and Miller"/>
    <x v="3"/>
    <n v="4145.4380000000001"/>
    <n v="277"/>
    <x v="2"/>
    <d v="2021-07-21T00:00:00"/>
    <s v="Ibuprofen"/>
    <s v="Normal"/>
    <n v="7"/>
    <n v="592.20542857142857"/>
    <x v="1"/>
  </r>
  <r>
    <s v="Glen Brown"/>
    <x v="16"/>
    <x v="1"/>
    <x v="5"/>
    <x v="4"/>
    <d v="2019-10-31T00:00:00"/>
    <s v="Francisco Cortez"/>
    <s v="Warner and Sons"/>
    <x v="3"/>
    <n v="26869.383999999998"/>
    <n v="423"/>
    <x v="0"/>
    <d v="2019-11-22T00:00:00"/>
    <s v="Ibuprofen"/>
    <s v="Inconclusive"/>
    <n v="22"/>
    <n v="1221.3356363636362"/>
    <x v="0"/>
  </r>
  <r>
    <s v="Ashley Greene"/>
    <x v="45"/>
    <x v="0"/>
    <x v="2"/>
    <x v="4"/>
    <d v="2019-11-11T00:00:00"/>
    <s v="Laura Wright"/>
    <s v="Turner-Cowan"/>
    <x v="2"/>
    <n v="1310.837"/>
    <n v="249"/>
    <x v="1"/>
    <d v="2019-12-04T00:00:00"/>
    <s v="Ibuprofen"/>
    <s v="Normal"/>
    <n v="23"/>
    <n v="56.992913043478261"/>
    <x v="2"/>
  </r>
  <r>
    <s v="Julie Acevedo"/>
    <x v="19"/>
    <x v="1"/>
    <x v="1"/>
    <x v="1"/>
    <d v="2021-08-27T00:00:00"/>
    <s v="Allison Schroeder"/>
    <s v="Neal, Walton and Henderson"/>
    <x v="3"/>
    <n v="23978.627"/>
    <n v="265"/>
    <x v="1"/>
    <d v="2021-09-06T00:00:00"/>
    <s v="Penicillin"/>
    <s v="Inconclusive"/>
    <n v="10"/>
    <n v="2397.8627000000001"/>
    <x v="0"/>
  </r>
  <r>
    <s v="Micheal Duran"/>
    <x v="24"/>
    <x v="1"/>
    <x v="5"/>
    <x v="5"/>
    <d v="2019-11-16T00:00:00"/>
    <s v="Jimmy Brown"/>
    <s v="Schwartz, Lowery and Anderson"/>
    <x v="4"/>
    <n v="20027.812999999998"/>
    <n v="112"/>
    <x v="0"/>
    <d v="2019-11-17T00:00:00"/>
    <s v="Penicillin"/>
    <s v="Abnormal"/>
    <n v="1"/>
    <n v="20027.812999999998"/>
    <x v="2"/>
  </r>
  <r>
    <s v="Rebecca Harrison"/>
    <x v="1"/>
    <x v="0"/>
    <x v="2"/>
    <x v="0"/>
    <d v="2018-11-25T00:00:00"/>
    <s v="David Phillips"/>
    <s v="Rocha and Sons"/>
    <x v="2"/>
    <n v="2514.1869999999999"/>
    <n v="433"/>
    <x v="1"/>
    <d v="2018-12-18T00:00:00"/>
    <s v="Lipitor"/>
    <s v="Abnormal"/>
    <n v="23"/>
    <n v="109.31247826086955"/>
    <x v="1"/>
  </r>
  <r>
    <s v="Johnny Johnson"/>
    <x v="35"/>
    <x v="1"/>
    <x v="7"/>
    <x v="3"/>
    <d v="2019-08-10T00:00:00"/>
    <s v="Timothy Hoffman"/>
    <s v="Johnson Inc"/>
    <x v="1"/>
    <n v="1386.692"/>
    <n v="139"/>
    <x v="2"/>
    <d v="2019-08-16T00:00:00"/>
    <s v="Aspirin"/>
    <s v="Abnormal"/>
    <n v="6"/>
    <n v="231.11533333333333"/>
    <x v="2"/>
  </r>
  <r>
    <s v="Harry Brown"/>
    <x v="55"/>
    <x v="0"/>
    <x v="2"/>
    <x v="0"/>
    <d v="2023-07-15T00:00:00"/>
    <s v="John Mcdonald"/>
    <s v="Ortega, Smith and Bartlett"/>
    <x v="3"/>
    <n v="56427.222000000002"/>
    <n v="304"/>
    <x v="2"/>
    <d v="2023-08-03T00:00:00"/>
    <s v="Aspirin"/>
    <s v="Abnormal"/>
    <n v="19"/>
    <n v="2969.8537894736842"/>
    <x v="1"/>
  </r>
  <r>
    <s v="Tasha Smith"/>
    <x v="20"/>
    <x v="0"/>
    <x v="6"/>
    <x v="4"/>
    <d v="2022-03-04T00:00:00"/>
    <s v="Debbie Fritz"/>
    <s v="Vargas-Rangel"/>
    <x v="1"/>
    <n v="26448.935000000001"/>
    <n v="120"/>
    <x v="2"/>
    <d v="2022-03-12T00:00:00"/>
    <s v="Penicillin"/>
    <s v="Inconclusive"/>
    <n v="8"/>
    <n v="3306.1168750000002"/>
    <x v="2"/>
  </r>
  <r>
    <s v="April Young"/>
    <x v="62"/>
    <x v="0"/>
    <x v="5"/>
    <x v="2"/>
    <d v="2021-08-17T00:00:00"/>
    <s v="Nicole Carter"/>
    <s v="Nelson, Zuniga and Martinez"/>
    <x v="0"/>
    <n v="24083.232"/>
    <n v="215"/>
    <x v="0"/>
    <d v="2021-08-28T00:00:00"/>
    <s v="Paracetamol"/>
    <s v="Inconclusive"/>
    <n v="11"/>
    <n v="2189.3847272727271"/>
    <x v="2"/>
  </r>
  <r>
    <s v="Cathy Duncan"/>
    <x v="50"/>
    <x v="1"/>
    <x v="3"/>
    <x v="4"/>
    <d v="2021-02-17T00:00:00"/>
    <s v="Shane Matthews"/>
    <s v="Beck, Bailey and Farrell"/>
    <x v="3"/>
    <n v="6139.9840000000004"/>
    <n v="478"/>
    <x v="1"/>
    <d v="2021-03-03T00:00:00"/>
    <s v="Paracetamol"/>
    <s v="Abnormal"/>
    <n v="14"/>
    <n v="438.57028571428572"/>
    <x v="1"/>
  </r>
  <r>
    <s v="Megan Johnson"/>
    <x v="6"/>
    <x v="1"/>
    <x v="2"/>
    <x v="1"/>
    <d v="2019-02-27T00:00:00"/>
    <s v="Anthony Ross"/>
    <s v="Hess-Robinson"/>
    <x v="3"/>
    <n v="26460.912"/>
    <n v="450"/>
    <x v="0"/>
    <d v="2019-03-15T00:00:00"/>
    <s v="Lipitor"/>
    <s v="Normal"/>
    <n v="16"/>
    <n v="1653.807"/>
    <x v="0"/>
  </r>
  <r>
    <s v="Joshua Owens"/>
    <x v="43"/>
    <x v="0"/>
    <x v="1"/>
    <x v="2"/>
    <d v="2022-06-05T00:00:00"/>
    <s v="Wesley Rice"/>
    <s v="Arnold, Pugh and Brown"/>
    <x v="1"/>
    <n v="12884.075000000001"/>
    <n v="105"/>
    <x v="0"/>
    <d v="2022-06-18T00:00:00"/>
    <s v="Paracetamol"/>
    <s v="Normal"/>
    <n v="13"/>
    <n v="991.08269230769235"/>
    <x v="2"/>
  </r>
  <r>
    <s v="Teresa Williams"/>
    <x v="0"/>
    <x v="1"/>
    <x v="0"/>
    <x v="2"/>
    <d v="2021-12-07T00:00:00"/>
    <s v="Laura Bell"/>
    <s v="Williams Group"/>
    <x v="3"/>
    <n v="12465.754999999999"/>
    <n v="129"/>
    <x v="2"/>
    <d v="2021-12-25T00:00:00"/>
    <s v="Penicillin"/>
    <s v="Normal"/>
    <n v="18"/>
    <n v="692.54194444444443"/>
    <x v="0"/>
  </r>
  <r>
    <s v="Ryan Garrison"/>
    <x v="47"/>
    <x v="1"/>
    <x v="2"/>
    <x v="1"/>
    <d v="2021-12-22T00:00:00"/>
    <s v="Brian Adams"/>
    <s v="Hayes, Collins and Terrell"/>
    <x v="3"/>
    <n v="22862.938999999998"/>
    <n v="436"/>
    <x v="2"/>
    <d v="2022-01-15T00:00:00"/>
    <s v="Ibuprofen"/>
    <s v="Normal"/>
    <n v="24"/>
    <n v="952.62245833333327"/>
    <x v="0"/>
  </r>
  <r>
    <s v="Dr. Benjamin Jimenez"/>
    <x v="26"/>
    <x v="0"/>
    <x v="4"/>
    <x v="2"/>
    <d v="2022-08-21T00:00:00"/>
    <s v="Karen Mullen"/>
    <s v="Torres, Miller and Franklin"/>
    <x v="0"/>
    <n v="2436.261"/>
    <n v="300"/>
    <x v="0"/>
    <d v="2022-08-23T00:00:00"/>
    <s v="Aspirin"/>
    <s v="Normal"/>
    <n v="2"/>
    <n v="1218.1305"/>
    <x v="0"/>
  </r>
  <r>
    <s v="Mariah Davis"/>
    <x v="51"/>
    <x v="0"/>
    <x v="6"/>
    <x v="5"/>
    <d v="2021-03-07T00:00:00"/>
    <s v="Christopher Blair"/>
    <s v="Johnson Group"/>
    <x v="0"/>
    <n v="23609.241000000002"/>
    <n v="181"/>
    <x v="0"/>
    <d v="2021-03-07T00:00:00"/>
    <s v="Penicillin"/>
    <s v="Abnormal"/>
    <n v="0"/>
    <n v="0"/>
    <x v="2"/>
  </r>
  <r>
    <s v="Nathan Schwartz"/>
    <x v="37"/>
    <x v="0"/>
    <x v="7"/>
    <x v="1"/>
    <d v="2019-07-31T00:00:00"/>
    <s v="Eddie Shah"/>
    <s v="Foster-Adams"/>
    <x v="3"/>
    <n v="32640.776999999998"/>
    <n v="359"/>
    <x v="0"/>
    <d v="2019-08-01T00:00:00"/>
    <s v="Lipitor"/>
    <s v="Inconclusive"/>
    <n v="1"/>
    <n v="32640.776999999998"/>
    <x v="1"/>
  </r>
  <r>
    <s v="Vickie Bernard"/>
    <x v="42"/>
    <x v="0"/>
    <x v="2"/>
    <x v="0"/>
    <d v="2019-04-17T00:00:00"/>
    <s v="Joseph Small"/>
    <s v="Mclean-Willis"/>
    <x v="0"/>
    <n v="17557.106"/>
    <n v="243"/>
    <x v="1"/>
    <d v="2019-04-19T00:00:00"/>
    <s v="Penicillin"/>
    <s v="Inconclusive"/>
    <n v="2"/>
    <n v="8778.5529999999999"/>
    <x v="0"/>
  </r>
  <r>
    <s v="Robert Brown"/>
    <x v="67"/>
    <x v="1"/>
    <x v="6"/>
    <x v="1"/>
    <d v="2021-03-06T00:00:00"/>
    <s v="Teresa Cannon"/>
    <s v="Rodgers-Wallace"/>
    <x v="3"/>
    <n v="18853.982"/>
    <n v="451"/>
    <x v="0"/>
    <d v="2021-03-08T00:00:00"/>
    <s v="Lipitor"/>
    <s v="Inconclusive"/>
    <n v="2"/>
    <n v="9426.991"/>
    <x v="1"/>
  </r>
  <r>
    <s v="Daniel Mayo"/>
    <x v="62"/>
    <x v="1"/>
    <x v="0"/>
    <x v="5"/>
    <d v="2019-06-25T00:00:00"/>
    <s v="William Hart"/>
    <s v="Huber, Todd and Martin"/>
    <x v="4"/>
    <n v="26432.642"/>
    <n v="454"/>
    <x v="1"/>
    <d v="2019-07-06T00:00:00"/>
    <s v="Paracetamol"/>
    <s v="Abnormal"/>
    <n v="11"/>
    <n v="2402.9674545454545"/>
    <x v="2"/>
  </r>
  <r>
    <s v="Danny Farley"/>
    <x v="10"/>
    <x v="1"/>
    <x v="3"/>
    <x v="3"/>
    <d v="2021-02-08T00:00:00"/>
    <s v="Rachel Jimenez"/>
    <s v="Moore and Sons"/>
    <x v="4"/>
    <n v="32715.37"/>
    <n v="324"/>
    <x v="2"/>
    <d v="2021-03-03T00:00:00"/>
    <s v="Lipitor"/>
    <s v="Abnormal"/>
    <n v="23"/>
    <n v="1422.4073913043478"/>
    <x v="2"/>
  </r>
  <r>
    <s v="Maria Williams"/>
    <x v="45"/>
    <x v="1"/>
    <x v="6"/>
    <x v="4"/>
    <d v="2022-11-29T00:00:00"/>
    <s v="Ashley Garcia"/>
    <s v="Collier Group"/>
    <x v="1"/>
    <n v="15234.541999999999"/>
    <n v="413"/>
    <x v="0"/>
    <d v="2022-12-13T00:00:00"/>
    <s v="Aspirin"/>
    <s v="Abnormal"/>
    <n v="14"/>
    <n v="1088.1815714285715"/>
    <x v="2"/>
  </r>
  <r>
    <s v="Sally Henderson"/>
    <x v="47"/>
    <x v="0"/>
    <x v="6"/>
    <x v="5"/>
    <d v="2019-08-20T00:00:00"/>
    <s v="John Brown"/>
    <s v="Haney Ltd"/>
    <x v="0"/>
    <n v="26887.08"/>
    <n v="233"/>
    <x v="1"/>
    <d v="2019-09-06T00:00:00"/>
    <s v="Penicillin"/>
    <s v="Abnormal"/>
    <n v="17"/>
    <n v="1581.5929411764707"/>
    <x v="0"/>
  </r>
  <r>
    <s v="Kathy Walls"/>
    <x v="20"/>
    <x v="1"/>
    <x v="0"/>
    <x v="4"/>
    <d v="2023-04-12T00:00:00"/>
    <s v="Ashley Perez"/>
    <s v="Alexander, Hill and Stout"/>
    <x v="0"/>
    <n v="25657.463"/>
    <n v="279"/>
    <x v="2"/>
    <d v="2023-05-10T00:00:00"/>
    <s v="Lipitor"/>
    <s v="Normal"/>
    <n v="28"/>
    <n v="916.33796428571429"/>
    <x v="2"/>
  </r>
  <r>
    <s v="Angela Lara"/>
    <x v="18"/>
    <x v="0"/>
    <x v="5"/>
    <x v="0"/>
    <d v="2021-10-30T00:00:00"/>
    <s v="Trevor Walker"/>
    <s v="Francis, Williams and Richardson"/>
    <x v="0"/>
    <n v="8910.0259999999998"/>
    <n v="257"/>
    <x v="1"/>
    <d v="2021-11-14T00:00:00"/>
    <s v="Paracetamol"/>
    <s v="Normal"/>
    <n v="15"/>
    <n v="594.00173333333328"/>
    <x v="0"/>
  </r>
  <r>
    <s v="Terry Martinez"/>
    <x v="14"/>
    <x v="1"/>
    <x v="4"/>
    <x v="1"/>
    <d v="2022-05-31T00:00:00"/>
    <s v="Paul Tanner"/>
    <s v="Williams-Reeves"/>
    <x v="3"/>
    <n v="7174.1840000000002"/>
    <n v="227"/>
    <x v="0"/>
    <d v="2022-06-17T00:00:00"/>
    <s v="Penicillin"/>
    <s v="Inconclusive"/>
    <n v="17"/>
    <n v="422.01082352941177"/>
    <x v="0"/>
  </r>
  <r>
    <s v="Alicia Bartlett"/>
    <x v="53"/>
    <x v="1"/>
    <x v="5"/>
    <x v="2"/>
    <d v="2020-06-28T00:00:00"/>
    <s v="Autumn Washington"/>
    <s v="Kelley Ltd"/>
    <x v="4"/>
    <n v="13969.996999999999"/>
    <n v="458"/>
    <x v="2"/>
    <d v="2020-07-09T00:00:00"/>
    <s v="Penicillin"/>
    <s v="Inconclusive"/>
    <n v="11"/>
    <n v="1269.9997272727271"/>
    <x v="2"/>
  </r>
  <r>
    <s v="Melissa Smith"/>
    <x v="15"/>
    <x v="0"/>
    <x v="7"/>
    <x v="1"/>
    <d v="2020-10-10T00:00:00"/>
    <s v="Ryan Cline"/>
    <s v="Burton, Harris and Phillips"/>
    <x v="4"/>
    <n v="6402.951"/>
    <n v="209"/>
    <x v="2"/>
    <d v="2020-10-14T00:00:00"/>
    <s v="Aspirin"/>
    <s v="Normal"/>
    <n v="4"/>
    <n v="1600.73775"/>
    <x v="1"/>
  </r>
  <r>
    <s v="Bruce Atkinson"/>
    <x v="65"/>
    <x v="1"/>
    <x v="6"/>
    <x v="4"/>
    <d v="2019-11-17T00:00:00"/>
    <s v="Shannon Ochoa"/>
    <s v="Mccoy-Ibarra"/>
    <x v="2"/>
    <n v="24608.965"/>
    <n v="148"/>
    <x v="2"/>
    <d v="2019-11-18T00:00:00"/>
    <s v="Lipitor"/>
    <s v="Abnormal"/>
    <n v="1"/>
    <n v="24608.965"/>
    <x v="0"/>
  </r>
  <r>
    <s v="Monica Hampton"/>
    <x v="58"/>
    <x v="1"/>
    <x v="0"/>
    <x v="4"/>
    <d v="2019-06-05T00:00:00"/>
    <s v="Matthew Wyatt"/>
    <s v="Carr and Sons"/>
    <x v="4"/>
    <n v="2058.299"/>
    <n v="121"/>
    <x v="0"/>
    <d v="2019-06-16T00:00:00"/>
    <s v="Paracetamol"/>
    <s v="Inconclusive"/>
    <n v="11"/>
    <n v="187.11809090909091"/>
    <x v="1"/>
  </r>
  <r>
    <s v="Travis Barrett"/>
    <x v="20"/>
    <x v="1"/>
    <x v="7"/>
    <x v="0"/>
    <d v="2021-09-25T00:00:00"/>
    <s v="Deborah Jones"/>
    <s v="Bennett Ltd"/>
    <x v="3"/>
    <n v="24999.218000000001"/>
    <n v="461"/>
    <x v="1"/>
    <d v="2021-10-21T00:00:00"/>
    <s v="Lipitor"/>
    <s v="Inconclusive"/>
    <n v="26"/>
    <n v="961.50838461538467"/>
    <x v="2"/>
  </r>
  <r>
    <s v="Kayla Herrera"/>
    <x v="23"/>
    <x v="1"/>
    <x v="5"/>
    <x v="0"/>
    <d v="2022-07-03T00:00:00"/>
    <s v="Angela Branch"/>
    <s v="Anderson LLC"/>
    <x v="2"/>
    <n v="32148.463"/>
    <n v="228"/>
    <x v="2"/>
    <d v="2022-07-12T00:00:00"/>
    <s v="Penicillin"/>
    <s v="Normal"/>
    <n v="9"/>
    <n v="3572.0514444444443"/>
    <x v="0"/>
  </r>
  <r>
    <s v="Brian Gibson"/>
    <x v="25"/>
    <x v="1"/>
    <x v="7"/>
    <x v="3"/>
    <d v="2020-06-30T00:00:00"/>
    <s v="Kathleen Oconnor DDS"/>
    <s v="Allen Group"/>
    <x v="2"/>
    <n v="5660.0339999999997"/>
    <n v="216"/>
    <x v="0"/>
    <d v="2020-07-18T00:00:00"/>
    <s v="Lipitor"/>
    <s v="Inconclusive"/>
    <n v="18"/>
    <n v="314.44633333333331"/>
    <x v="2"/>
  </r>
  <r>
    <s v="Ryan Rodriguez"/>
    <x v="21"/>
    <x v="1"/>
    <x v="3"/>
    <x v="4"/>
    <d v="2021-10-06T00:00:00"/>
    <s v="Janice Morgan"/>
    <s v="Barry LLC"/>
    <x v="1"/>
    <n v="29269.38"/>
    <n v="302"/>
    <x v="2"/>
    <d v="2021-10-21T00:00:00"/>
    <s v="Ibuprofen"/>
    <s v="Abnormal"/>
    <n v="15"/>
    <n v="1951.2920000000001"/>
    <x v="1"/>
  </r>
  <r>
    <s v="Jeremy Whitney"/>
    <x v="66"/>
    <x v="0"/>
    <x v="6"/>
    <x v="3"/>
    <d v="2019-08-16T00:00:00"/>
    <s v="Michael Harris"/>
    <s v="Lawson, Hayden and Collins"/>
    <x v="0"/>
    <n v="21540.716"/>
    <n v="266"/>
    <x v="0"/>
    <d v="2019-09-05T00:00:00"/>
    <s v="Penicillin"/>
    <s v="Inconclusive"/>
    <n v="20"/>
    <n v="1077.0358000000001"/>
    <x v="2"/>
  </r>
  <r>
    <s v="Amanda Hernandez"/>
    <x v="11"/>
    <x v="0"/>
    <x v="6"/>
    <x v="2"/>
    <d v="2019-04-11T00:00:00"/>
    <s v="Amy Carpenter"/>
    <s v="Davis and Sons"/>
    <x v="2"/>
    <n v="17355.022000000001"/>
    <n v="115"/>
    <x v="0"/>
    <d v="2019-04-12T00:00:00"/>
    <s v="Penicillin"/>
    <s v="Inconclusive"/>
    <n v="1"/>
    <n v="17355.022000000001"/>
    <x v="1"/>
  </r>
  <r>
    <s v="Steven Schaefer"/>
    <x v="45"/>
    <x v="1"/>
    <x v="5"/>
    <x v="0"/>
    <d v="2022-05-10T00:00:00"/>
    <s v="Denise Gonzalez"/>
    <s v="Dickerson, Alvarado and Wilkerson"/>
    <x v="0"/>
    <n v="29287.255000000001"/>
    <n v="417"/>
    <x v="1"/>
    <d v="2022-05-27T00:00:00"/>
    <s v="Paracetamol"/>
    <s v="Abnormal"/>
    <n v="17"/>
    <n v="1722.779705882353"/>
    <x v="2"/>
  </r>
  <r>
    <s v="Matthew Norris"/>
    <x v="54"/>
    <x v="1"/>
    <x v="0"/>
    <x v="5"/>
    <d v="2020-03-13T00:00:00"/>
    <s v="Pamela Davis MD"/>
    <s v="Hale Ltd"/>
    <x v="3"/>
    <n v="52291.021000000001"/>
    <n v="450"/>
    <x v="0"/>
    <d v="2020-03-25T00:00:00"/>
    <s v="Aspirin"/>
    <s v="Normal"/>
    <n v="12"/>
    <n v="4357.5850833333334"/>
    <x v="2"/>
  </r>
  <r>
    <s v="Diana Watkins"/>
    <x v="15"/>
    <x v="0"/>
    <x v="7"/>
    <x v="1"/>
    <d v="2022-04-30T00:00:00"/>
    <s v="Tara Jones"/>
    <s v="Smith-Robinson"/>
    <x v="2"/>
    <n v="5463.7110000000002"/>
    <n v="283"/>
    <x v="2"/>
    <d v="2022-05-09T00:00:00"/>
    <s v="Lipitor"/>
    <s v="Inconclusive"/>
    <n v="9"/>
    <n v="607.07900000000006"/>
    <x v="1"/>
  </r>
  <r>
    <s v="Keith Chambers"/>
    <x v="32"/>
    <x v="1"/>
    <x v="6"/>
    <x v="1"/>
    <d v="2022-12-27T00:00:00"/>
    <s v="Gary Baldwin"/>
    <s v="Mendez PLC"/>
    <x v="2"/>
    <n v="7330.05"/>
    <n v="369"/>
    <x v="1"/>
    <d v="2023-01-11T00:00:00"/>
    <s v="Penicillin"/>
    <s v="Normal"/>
    <n v="15"/>
    <n v="488.67"/>
    <x v="1"/>
  </r>
  <r>
    <s v="Andrew Davis"/>
    <x v="22"/>
    <x v="1"/>
    <x v="4"/>
    <x v="4"/>
    <d v="2019-04-18T00:00:00"/>
    <s v="Wendy Gallagher"/>
    <s v="Goodman-Smith"/>
    <x v="2"/>
    <n v="23590.314999999999"/>
    <n v="227"/>
    <x v="2"/>
    <d v="2019-05-12T00:00:00"/>
    <s v="Lipitor"/>
    <s v="Inconclusive"/>
    <n v="24"/>
    <n v="982.92979166666657"/>
    <x v="0"/>
  </r>
  <r>
    <s v="Daniel Horne"/>
    <x v="4"/>
    <x v="1"/>
    <x v="0"/>
    <x v="4"/>
    <d v="2018-12-13T00:00:00"/>
    <s v="William Townsend"/>
    <s v="Moore, Simmons and Norris"/>
    <x v="3"/>
    <n v="16203.362999999999"/>
    <n v="121"/>
    <x v="1"/>
    <d v="2018-12-16T00:00:00"/>
    <s v="Lipitor"/>
    <s v="Inconclusive"/>
    <n v="3"/>
    <n v="5401.1210000000001"/>
    <x v="2"/>
  </r>
  <r>
    <s v="Angela Hunter"/>
    <x v="13"/>
    <x v="1"/>
    <x v="6"/>
    <x v="4"/>
    <d v="2021-05-20T00:00:00"/>
    <s v="Amanda Clark"/>
    <s v="Sexton, Dyer and Clarke"/>
    <x v="2"/>
    <n v="3345.9259999999999"/>
    <n v="382"/>
    <x v="2"/>
    <d v="2021-05-29T00:00:00"/>
    <s v="Aspirin"/>
    <s v="Abnormal"/>
    <n v="9"/>
    <n v="371.76955555555554"/>
    <x v="0"/>
  </r>
  <r>
    <s v="Karen Clark"/>
    <x v="63"/>
    <x v="0"/>
    <x v="7"/>
    <x v="4"/>
    <d v="2021-08-12T00:00:00"/>
    <s v="Joshua Lopez"/>
    <s v="Jones Ltd"/>
    <x v="2"/>
    <n v="24875.785"/>
    <n v="231"/>
    <x v="0"/>
    <d v="2021-08-15T00:00:00"/>
    <s v="Aspirin"/>
    <s v="Normal"/>
    <n v="3"/>
    <n v="8291.9283333333333"/>
    <x v="2"/>
  </r>
  <r>
    <s v="Walter Miller"/>
    <x v="23"/>
    <x v="1"/>
    <x v="0"/>
    <x v="5"/>
    <d v="2022-03-21T00:00:00"/>
    <s v="George Davis"/>
    <s v="Grimes Group"/>
    <x v="2"/>
    <n v="15277.441999999999"/>
    <n v="384"/>
    <x v="1"/>
    <d v="2022-04-19T00:00:00"/>
    <s v="Lipitor"/>
    <s v="Normal"/>
    <n v="29"/>
    <n v="526.80834482758621"/>
    <x v="0"/>
  </r>
  <r>
    <s v="Shane Olson"/>
    <x v="33"/>
    <x v="0"/>
    <x v="6"/>
    <x v="3"/>
    <d v="2021-08-03T00:00:00"/>
    <s v="David Richardson"/>
    <s v="Hanna, Smith and Stone"/>
    <x v="1"/>
    <n v="30071.445"/>
    <n v="171"/>
    <x v="2"/>
    <d v="2021-08-17T00:00:00"/>
    <s v="Aspirin"/>
    <s v="Normal"/>
    <n v="14"/>
    <n v="2147.960357142857"/>
    <x v="0"/>
  </r>
  <r>
    <s v="Rhonda Larson"/>
    <x v="6"/>
    <x v="1"/>
    <x v="2"/>
    <x v="2"/>
    <d v="2021-04-18T00:00:00"/>
    <s v="Kristen Henderson"/>
    <s v="Wheeler, Hughes and Perkins"/>
    <x v="0"/>
    <n v="5740.2539999999999"/>
    <n v="150"/>
    <x v="0"/>
    <d v="2021-04-29T00:00:00"/>
    <s v="Penicillin"/>
    <s v="Normal"/>
    <n v="11"/>
    <n v="521.84127272727267"/>
    <x v="0"/>
  </r>
  <r>
    <s v="Jasmine Hernandez"/>
    <x v="51"/>
    <x v="0"/>
    <x v="3"/>
    <x v="4"/>
    <d v="2021-10-29T00:00:00"/>
    <s v="Deborah Andrews"/>
    <s v="Ibarra and Sons"/>
    <x v="0"/>
    <n v="34253.987999999998"/>
    <n v="224"/>
    <x v="0"/>
    <d v="2021-11-02T00:00:00"/>
    <s v="Paracetamol"/>
    <s v="Abnormal"/>
    <n v="4"/>
    <n v="8563.4969999999994"/>
    <x v="2"/>
  </r>
  <r>
    <s v="Christopher Delgado"/>
    <x v="46"/>
    <x v="0"/>
    <x v="6"/>
    <x v="3"/>
    <d v="2021-06-08T00:00:00"/>
    <s v="Susan Franklin"/>
    <s v="Harris LLC"/>
    <x v="0"/>
    <n v="33493.938000000002"/>
    <n v="292"/>
    <x v="0"/>
    <d v="2021-06-13T00:00:00"/>
    <s v="Aspirin"/>
    <s v="Normal"/>
    <n v="5"/>
    <n v="6698.7876000000006"/>
    <x v="0"/>
  </r>
  <r>
    <s v="Laura Banks"/>
    <x v="56"/>
    <x v="1"/>
    <x v="6"/>
    <x v="4"/>
    <d v="2020-09-07T00:00:00"/>
    <s v="James Fleming"/>
    <s v="Rice-Hunter"/>
    <x v="0"/>
    <n v="21228.583999999999"/>
    <n v="464"/>
    <x v="2"/>
    <d v="2020-10-02T00:00:00"/>
    <s v="Ibuprofen"/>
    <s v="Abnormal"/>
    <n v="25"/>
    <n v="849.14335999999992"/>
    <x v="2"/>
  </r>
  <r>
    <s v="John Johnson"/>
    <x v="66"/>
    <x v="0"/>
    <x v="2"/>
    <x v="2"/>
    <d v="2019-02-15T00:00:00"/>
    <s v="Blake Young"/>
    <s v="Pruitt, Butler and Gonzales"/>
    <x v="0"/>
    <n v="7825.4459999999999"/>
    <n v="323"/>
    <x v="0"/>
    <d v="2019-03-06T00:00:00"/>
    <s v="Aspirin"/>
    <s v="Abnormal"/>
    <n v="19"/>
    <n v="411.86557894736842"/>
    <x v="2"/>
  </r>
  <r>
    <s v="Craig Garcia"/>
    <x v="15"/>
    <x v="1"/>
    <x v="2"/>
    <x v="1"/>
    <d v="2023-07-16T00:00:00"/>
    <s v="Bradley Jones"/>
    <s v="Morris Inc"/>
    <x v="4"/>
    <n v="21307.005000000001"/>
    <n v="457"/>
    <x v="1"/>
    <d v="2023-07-17T00:00:00"/>
    <s v="Ibuprofen"/>
    <s v="Normal"/>
    <n v="1"/>
    <n v="21307.005000000001"/>
    <x v="1"/>
  </r>
  <r>
    <s v="Stephen Wheeler"/>
    <x v="9"/>
    <x v="1"/>
    <x v="6"/>
    <x v="4"/>
    <d v="2020-02-26T00:00:00"/>
    <s v="Toni Hoover"/>
    <s v="Diaz-Ray"/>
    <x v="1"/>
    <n v="3028.9050000000002"/>
    <n v="443"/>
    <x v="2"/>
    <d v="2020-03-07T00:00:00"/>
    <s v="Aspirin"/>
    <s v="Abnormal"/>
    <n v="10"/>
    <n v="302.89050000000003"/>
    <x v="2"/>
  </r>
  <r>
    <s v="Heather Walters"/>
    <x v="40"/>
    <x v="0"/>
    <x v="6"/>
    <x v="0"/>
    <d v="2021-03-15T00:00:00"/>
    <s v="Tara Kaufman"/>
    <s v="Harper, Williams and Miller"/>
    <x v="4"/>
    <n v="35571.266000000003"/>
    <n v="349"/>
    <x v="2"/>
    <d v="2021-03-28T00:00:00"/>
    <s v="Aspirin"/>
    <s v="Abnormal"/>
    <n v="13"/>
    <n v="2736.2512307692309"/>
    <x v="1"/>
  </r>
  <r>
    <s v="Alexis Huynh"/>
    <x v="20"/>
    <x v="0"/>
    <x v="1"/>
    <x v="2"/>
    <d v="2019-06-30T00:00:00"/>
    <s v="Kathryn Boone"/>
    <s v="Campbell-Shelton"/>
    <x v="3"/>
    <n v="11854.324000000001"/>
    <n v="358"/>
    <x v="0"/>
    <d v="2019-07-16T00:00:00"/>
    <s v="Lipitor"/>
    <s v="Abnormal"/>
    <n v="16"/>
    <n v="740.89525000000003"/>
    <x v="2"/>
  </r>
  <r>
    <s v="Timothy Henderson"/>
    <x v="34"/>
    <x v="0"/>
    <x v="5"/>
    <x v="4"/>
    <d v="2019-05-01T00:00:00"/>
    <s v="Penny Moore"/>
    <s v="Randolph-Hatfield"/>
    <x v="2"/>
    <n v="17887.175999999999"/>
    <n v="449"/>
    <x v="2"/>
    <d v="2019-05-18T00:00:00"/>
    <s v="Lipitor"/>
    <s v="Abnormal"/>
    <n v="17"/>
    <n v="1052.1868235294116"/>
    <x v="2"/>
  </r>
  <r>
    <s v="Colleen Allen"/>
    <x v="60"/>
    <x v="1"/>
    <x v="0"/>
    <x v="0"/>
    <d v="2021-09-20T00:00:00"/>
    <s v="Dana Daniels"/>
    <s v="Patrick, Bush and Smith"/>
    <x v="3"/>
    <n v="3412.748"/>
    <n v="223"/>
    <x v="1"/>
    <d v="2021-10-12T00:00:00"/>
    <s v="Penicillin"/>
    <s v="Inconclusive"/>
    <n v="22"/>
    <n v="155.12490909090909"/>
    <x v="1"/>
  </r>
  <r>
    <s v="Robert Cruz"/>
    <x v="41"/>
    <x v="0"/>
    <x v="1"/>
    <x v="3"/>
    <d v="2023-08-11T00:00:00"/>
    <s v="Carla Sanchez"/>
    <s v="King and Sons"/>
    <x v="1"/>
    <n v="14011.468999999999"/>
    <n v="418"/>
    <x v="1"/>
    <d v="2023-09-10T00:00:00"/>
    <s v="Penicillin"/>
    <s v="Normal"/>
    <n v="30"/>
    <n v="467.04896666666662"/>
    <x v="2"/>
  </r>
  <r>
    <s v="Laura Torres"/>
    <x v="36"/>
    <x v="1"/>
    <x v="4"/>
    <x v="4"/>
    <d v="2020-01-30T00:00:00"/>
    <s v="Robert Johnson"/>
    <s v="Collins, Dougherty and Miller"/>
    <x v="2"/>
    <n v="9223.7510000000002"/>
    <n v="220"/>
    <x v="2"/>
    <d v="2020-02-01T00:00:00"/>
    <s v="Lipitor"/>
    <s v="Abnormal"/>
    <n v="2"/>
    <n v="4611.8755000000001"/>
    <x v="2"/>
  </r>
  <r>
    <s v="Laura Leonard"/>
    <x v="20"/>
    <x v="0"/>
    <x v="3"/>
    <x v="4"/>
    <d v="2019-04-26T00:00:00"/>
    <s v="Michelle Ali"/>
    <s v="West-Mullins"/>
    <x v="1"/>
    <n v="18889.305"/>
    <n v="370"/>
    <x v="2"/>
    <d v="2019-05-17T00:00:00"/>
    <s v="Paracetamol"/>
    <s v="Normal"/>
    <n v="21"/>
    <n v="899.49071428571426"/>
    <x v="2"/>
  </r>
  <r>
    <s v="Andrew Sharp"/>
    <x v="58"/>
    <x v="1"/>
    <x v="4"/>
    <x v="0"/>
    <d v="2022-08-08T00:00:00"/>
    <s v="Julia Lang"/>
    <s v="Holmes Ltd"/>
    <x v="3"/>
    <n v="8366.5779999999995"/>
    <n v="270"/>
    <x v="2"/>
    <d v="2022-09-02T00:00:00"/>
    <s v="Penicillin"/>
    <s v="Inconclusive"/>
    <n v="25"/>
    <n v="334.66311999999999"/>
    <x v="1"/>
  </r>
  <r>
    <s v="Jacob Jenkins"/>
    <x v="59"/>
    <x v="0"/>
    <x v="2"/>
    <x v="3"/>
    <d v="2022-06-16T00:00:00"/>
    <s v="Jeffrey Bush"/>
    <s v="Johnson, Francis and Lopez"/>
    <x v="0"/>
    <n v="18501.776000000002"/>
    <n v="489"/>
    <x v="1"/>
    <d v="2022-07-06T00:00:00"/>
    <s v="Penicillin"/>
    <s v="Abnormal"/>
    <n v="20"/>
    <n v="925.08880000000011"/>
    <x v="0"/>
  </r>
  <r>
    <s v="Theodore Sanchez"/>
    <x v="21"/>
    <x v="1"/>
    <x v="6"/>
    <x v="1"/>
    <d v="2022-02-10T00:00:00"/>
    <s v="Sean Knight"/>
    <s v="Thomas Group"/>
    <x v="2"/>
    <n v="44148.02"/>
    <n v="383"/>
    <x v="1"/>
    <d v="2022-02-26T00:00:00"/>
    <s v="Penicillin"/>
    <s v="Normal"/>
    <n v="16"/>
    <n v="2759.2512499999998"/>
    <x v="1"/>
  </r>
  <r>
    <s v="Robert Harris"/>
    <x v="26"/>
    <x v="0"/>
    <x v="3"/>
    <x v="0"/>
    <d v="2021-02-18T00:00:00"/>
    <s v="Daniel Barnett"/>
    <s v="Duncan, Whitaker and Phelps"/>
    <x v="0"/>
    <n v="32007.994999999999"/>
    <n v="151"/>
    <x v="1"/>
    <d v="2021-02-25T00:00:00"/>
    <s v="Penicillin"/>
    <s v="Abnormal"/>
    <n v="7"/>
    <n v="4572.5707142857145"/>
    <x v="0"/>
  </r>
  <r>
    <s v="Julie Johnston"/>
    <x v="12"/>
    <x v="0"/>
    <x v="0"/>
    <x v="3"/>
    <d v="2019-10-22T00:00:00"/>
    <s v="Randy Carlson"/>
    <s v="Whitaker, Silva and Thomas"/>
    <x v="0"/>
    <n v="21384.425999999999"/>
    <n v="475"/>
    <x v="0"/>
    <d v="2019-11-07T00:00:00"/>
    <s v="Lipitor"/>
    <s v="Normal"/>
    <n v="16"/>
    <n v="1336.526625"/>
    <x v="0"/>
  </r>
  <r>
    <s v="Angela Lewis"/>
    <x v="67"/>
    <x v="0"/>
    <x v="0"/>
    <x v="4"/>
    <d v="2018-12-30T00:00:00"/>
    <s v="Curtis Sanchez"/>
    <s v="Dawson-Harding"/>
    <x v="3"/>
    <n v="891.49400000000003"/>
    <n v="193"/>
    <x v="1"/>
    <d v="2019-01-09T00:00:00"/>
    <s v="Aspirin"/>
    <s v="Inconclusive"/>
    <n v="10"/>
    <n v="89.1494"/>
    <x v="1"/>
  </r>
  <r>
    <s v="Steven Irwin"/>
    <x v="6"/>
    <x v="1"/>
    <x v="3"/>
    <x v="3"/>
    <d v="2019-10-16T00:00:00"/>
    <s v="Penny Jones"/>
    <s v="Lynch-Hamilton"/>
    <x v="0"/>
    <n v="7624.3580000000002"/>
    <n v="130"/>
    <x v="1"/>
    <d v="2019-10-26T00:00:00"/>
    <s v="Penicillin"/>
    <s v="Normal"/>
    <n v="10"/>
    <n v="762.43579999999997"/>
    <x v="0"/>
  </r>
  <r>
    <s v="Katelyn Barron"/>
    <x v="37"/>
    <x v="1"/>
    <x v="2"/>
    <x v="0"/>
    <d v="2021-03-12T00:00:00"/>
    <s v="Samuel Tran"/>
    <s v="Brown-Cunningham"/>
    <x v="4"/>
    <n v="49761.998"/>
    <n v="486"/>
    <x v="2"/>
    <d v="2021-03-13T00:00:00"/>
    <s v="Paracetamol"/>
    <s v="Inconclusive"/>
    <n v="1"/>
    <n v="49761.998"/>
    <x v="1"/>
  </r>
  <r>
    <s v="Karen Sanford"/>
    <x v="5"/>
    <x v="1"/>
    <x v="0"/>
    <x v="4"/>
    <d v="2018-11-29T00:00:00"/>
    <s v="Jonathan Ruiz"/>
    <s v="Mills, Simpson and Morrison"/>
    <x v="2"/>
    <n v="20629.937000000002"/>
    <n v="195"/>
    <x v="1"/>
    <d v="2018-12-29T00:00:00"/>
    <s v="Aspirin"/>
    <s v="Normal"/>
    <n v="30"/>
    <n v="687.6645666666667"/>
    <x v="2"/>
  </r>
  <r>
    <s v="Yvette Banks"/>
    <x v="15"/>
    <x v="0"/>
    <x v="2"/>
    <x v="2"/>
    <d v="2023-07-28T00:00:00"/>
    <s v="John Sloan"/>
    <s v="Hill Ltd"/>
    <x v="3"/>
    <n v="6783.1369999999997"/>
    <n v="370"/>
    <x v="2"/>
    <d v="2023-08-02T00:00:00"/>
    <s v="Paracetamol"/>
    <s v="Inconclusive"/>
    <n v="5"/>
    <n v="1356.6273999999999"/>
    <x v="1"/>
  </r>
  <r>
    <s v="James Perkins"/>
    <x v="46"/>
    <x v="0"/>
    <x v="6"/>
    <x v="3"/>
    <d v="2020-01-15T00:00:00"/>
    <s v="Jessica Cook"/>
    <s v="Hall Group"/>
    <x v="0"/>
    <n v="35878.650999999998"/>
    <n v="394"/>
    <x v="1"/>
    <d v="2020-01-21T00:00:00"/>
    <s v="Aspirin"/>
    <s v="Normal"/>
    <n v="6"/>
    <n v="5979.7751666666663"/>
    <x v="0"/>
  </r>
  <r>
    <s v="Nicholas Marquez"/>
    <x v="44"/>
    <x v="0"/>
    <x v="3"/>
    <x v="4"/>
    <d v="2021-03-17T00:00:00"/>
    <s v="Stephen Henderson"/>
    <s v="Flores, Soto and Weaver"/>
    <x v="4"/>
    <n v="31523.098999999998"/>
    <n v="332"/>
    <x v="2"/>
    <d v="2021-04-02T00:00:00"/>
    <s v="Lipitor"/>
    <s v="Normal"/>
    <n v="16"/>
    <n v="1970.1936874999999"/>
    <x v="1"/>
  </r>
  <r>
    <s v="Christopher Haynes"/>
    <x v="43"/>
    <x v="1"/>
    <x v="3"/>
    <x v="4"/>
    <d v="2022-11-14T00:00:00"/>
    <s v="Mr. Jeffrey Oliver"/>
    <s v="Lawson Ltd"/>
    <x v="1"/>
    <n v="25070.819"/>
    <n v="183"/>
    <x v="1"/>
    <d v="2022-12-13T00:00:00"/>
    <s v="Aspirin"/>
    <s v="Normal"/>
    <n v="29"/>
    <n v="864.51099999999997"/>
    <x v="2"/>
  </r>
  <r>
    <s v="Heather Johnson"/>
    <x v="38"/>
    <x v="0"/>
    <x v="2"/>
    <x v="4"/>
    <d v="2019-06-24T00:00:00"/>
    <s v="Joshua Ramirez"/>
    <s v="Rojas, Walker and Oneal"/>
    <x v="3"/>
    <n v="13672.772999999999"/>
    <n v="482"/>
    <x v="2"/>
    <d v="2019-07-12T00:00:00"/>
    <s v="Aspirin"/>
    <s v="Abnormal"/>
    <n v="18"/>
    <n v="759.59849999999994"/>
    <x v="1"/>
  </r>
  <r>
    <s v="John Turner"/>
    <x v="55"/>
    <x v="0"/>
    <x v="7"/>
    <x v="4"/>
    <d v="2019-12-04T00:00:00"/>
    <s v="Luis Brown"/>
    <s v="George, Neal and Acevedo"/>
    <x v="3"/>
    <n v="32179.018"/>
    <n v="349"/>
    <x v="2"/>
    <d v="2019-12-31T00:00:00"/>
    <s v="Lipitor"/>
    <s v="Abnormal"/>
    <n v="27"/>
    <n v="1191.8154814814816"/>
    <x v="1"/>
  </r>
  <r>
    <s v="Maria Mahoney"/>
    <x v="42"/>
    <x v="0"/>
    <x v="3"/>
    <x v="5"/>
    <d v="2021-02-03T00:00:00"/>
    <s v="Denise Costa"/>
    <s v="George-Lawrence"/>
    <x v="0"/>
    <n v="44497.678"/>
    <n v="129"/>
    <x v="2"/>
    <d v="2021-03-03T00:00:00"/>
    <s v="Penicillin"/>
    <s v="Inconclusive"/>
    <n v="28"/>
    <n v="1589.2027857142857"/>
    <x v="0"/>
  </r>
  <r>
    <s v="Michelle Johnson"/>
    <x v="31"/>
    <x v="0"/>
    <x v="2"/>
    <x v="2"/>
    <d v="2022-04-20T00:00:00"/>
    <s v="Maurice Collins"/>
    <s v="Rosales-Mendoza"/>
    <x v="0"/>
    <n v="23429.65"/>
    <n v="101"/>
    <x v="2"/>
    <d v="2022-05-05T00:00:00"/>
    <s v="Lipitor"/>
    <s v="Normal"/>
    <n v="15"/>
    <n v="1561.9766666666667"/>
    <x v="2"/>
  </r>
  <r>
    <s v="Monica Serrano"/>
    <x v="2"/>
    <x v="1"/>
    <x v="5"/>
    <x v="3"/>
    <d v="2021-11-28T00:00:00"/>
    <s v="Tim Bauer"/>
    <s v="Mcdonald LLC"/>
    <x v="0"/>
    <n v="9954.0460000000003"/>
    <n v="437"/>
    <x v="2"/>
    <d v="2021-12-12T00:00:00"/>
    <s v="Penicillin"/>
    <s v="Normal"/>
    <n v="14"/>
    <n v="711.00328571428577"/>
    <x v="0"/>
  </r>
  <r>
    <s v="Larry Fitzpatrick"/>
    <x v="27"/>
    <x v="0"/>
    <x v="3"/>
    <x v="3"/>
    <d v="2021-12-11T00:00:00"/>
    <s v="Joshua Myers"/>
    <s v="Diaz, Fox and Harper"/>
    <x v="0"/>
    <n v="24530.449000000001"/>
    <n v="350"/>
    <x v="0"/>
    <d v="2021-12-11T00:00:00"/>
    <s v="Aspirin"/>
    <s v="Abnormal"/>
    <n v="0"/>
    <n v="0"/>
    <x v="0"/>
  </r>
  <r>
    <s v="Karen Dunn"/>
    <x v="2"/>
    <x v="1"/>
    <x v="5"/>
    <x v="0"/>
    <d v="2019-04-08T00:00:00"/>
    <s v="Louis Vasquez"/>
    <s v="Scott, Mcguire and Jones"/>
    <x v="0"/>
    <n v="55818.275000000001"/>
    <n v="309"/>
    <x v="1"/>
    <d v="2019-05-04T00:00:00"/>
    <s v="Penicillin"/>
    <s v="Inconclusive"/>
    <n v="26"/>
    <n v="2146.856730769231"/>
    <x v="0"/>
  </r>
  <r>
    <s v="David Kim"/>
    <x v="24"/>
    <x v="1"/>
    <x v="6"/>
    <x v="4"/>
    <d v="2023-02-09T00:00:00"/>
    <s v="Douglas Contreras"/>
    <s v="Espinoza Group"/>
    <x v="1"/>
    <n v="7786.8450000000003"/>
    <n v="114"/>
    <x v="2"/>
    <d v="2023-02-22T00:00:00"/>
    <s v="Aspirin"/>
    <s v="Inconclusive"/>
    <n v="13"/>
    <n v="598.98807692307696"/>
    <x v="2"/>
  </r>
  <r>
    <s v="Christian Gonzalez"/>
    <x v="18"/>
    <x v="1"/>
    <x v="1"/>
    <x v="2"/>
    <d v="2021-06-30T00:00:00"/>
    <s v="Julie Carr"/>
    <s v="Meyer Inc"/>
    <x v="0"/>
    <n v="23813.638999999999"/>
    <n v="394"/>
    <x v="2"/>
    <d v="2021-07-09T00:00:00"/>
    <s v="Ibuprofen"/>
    <s v="Inconclusive"/>
    <n v="9"/>
    <n v="2645.9598888888886"/>
    <x v="0"/>
  </r>
  <r>
    <s v="Martin Hines"/>
    <x v="48"/>
    <x v="0"/>
    <x v="3"/>
    <x v="0"/>
    <d v="2020-04-11T00:00:00"/>
    <s v="Mr. Samuel Garcia"/>
    <s v="Ramos PLC"/>
    <x v="0"/>
    <n v="37516.006000000001"/>
    <n v="359"/>
    <x v="2"/>
    <d v="2020-04-21T00:00:00"/>
    <s v="Penicillin"/>
    <s v="Abnormal"/>
    <n v="10"/>
    <n v="3751.6006000000002"/>
    <x v="0"/>
  </r>
  <r>
    <s v="Sandra Rose"/>
    <x v="1"/>
    <x v="1"/>
    <x v="3"/>
    <x v="4"/>
    <d v="2022-02-12T00:00:00"/>
    <s v="Michael Holder"/>
    <s v="Graves LLC"/>
    <x v="1"/>
    <n v="19846.689999999999"/>
    <n v="469"/>
    <x v="1"/>
    <d v="2022-03-01T00:00:00"/>
    <s v="Paracetamol"/>
    <s v="Inconclusive"/>
    <n v="17"/>
    <n v="1167.4523529411763"/>
    <x v="1"/>
  </r>
  <r>
    <s v="Casey Brown"/>
    <x v="41"/>
    <x v="1"/>
    <x v="7"/>
    <x v="4"/>
    <d v="2022-05-12T00:00:00"/>
    <s v="Andre Hernandez"/>
    <s v="Summers, Travis and Price"/>
    <x v="1"/>
    <n v="29858.949000000001"/>
    <n v="366"/>
    <x v="1"/>
    <d v="2022-06-05T00:00:00"/>
    <s v="Ibuprofen"/>
    <s v="Normal"/>
    <n v="24"/>
    <n v="1244.122875"/>
    <x v="2"/>
  </r>
  <r>
    <s v="Vincent Reese"/>
    <x v="33"/>
    <x v="0"/>
    <x v="1"/>
    <x v="5"/>
    <d v="2020-06-23T00:00:00"/>
    <s v="Chris Weeks"/>
    <s v="Riddle PLC"/>
    <x v="0"/>
    <n v="33137.101000000002"/>
    <n v="158"/>
    <x v="1"/>
    <d v="2020-07-08T00:00:00"/>
    <s v="Ibuprofen"/>
    <s v="Abnormal"/>
    <n v="15"/>
    <n v="2209.1400666666668"/>
    <x v="0"/>
  </r>
  <r>
    <s v="Mr. John Martin DVM"/>
    <x v="8"/>
    <x v="0"/>
    <x v="0"/>
    <x v="1"/>
    <d v="2021-05-08T00:00:00"/>
    <s v="Mike Allen"/>
    <s v="Baldwin, Lyons and Campbell"/>
    <x v="1"/>
    <n v="38454.356"/>
    <n v="424"/>
    <x v="1"/>
    <d v="2021-05-16T00:00:00"/>
    <s v="Lipitor"/>
    <s v="Inconclusive"/>
    <n v="8"/>
    <n v="4806.7945"/>
    <x v="1"/>
  </r>
  <r>
    <s v="Amanda Stone"/>
    <x v="21"/>
    <x v="0"/>
    <x v="6"/>
    <x v="1"/>
    <d v="2019-06-05T00:00:00"/>
    <s v="Adam Snyder"/>
    <s v="Smith Group"/>
    <x v="2"/>
    <n v="30269.636999999999"/>
    <n v="359"/>
    <x v="0"/>
    <d v="2019-06-20T00:00:00"/>
    <s v="Paracetamol"/>
    <s v="Inconclusive"/>
    <n v="15"/>
    <n v="2017.9757999999999"/>
    <x v="1"/>
  </r>
  <r>
    <s v="Timothy Hernandez"/>
    <x v="9"/>
    <x v="0"/>
    <x v="0"/>
    <x v="2"/>
    <d v="2021-05-13T00:00:00"/>
    <s v="Anna Mclean"/>
    <s v="Silva and Sons"/>
    <x v="0"/>
    <n v="17960.625"/>
    <n v="312"/>
    <x v="0"/>
    <d v="2021-05-13T00:00:00"/>
    <s v="Penicillin"/>
    <s v="Normal"/>
    <n v="0"/>
    <n v="0"/>
    <x v="2"/>
  </r>
  <r>
    <s v="Kelly Jones"/>
    <x v="61"/>
    <x v="1"/>
    <x v="0"/>
    <x v="4"/>
    <d v="2019-04-10T00:00:00"/>
    <s v="Laura Norris"/>
    <s v="Baird LLC"/>
    <x v="0"/>
    <n v="20340.136999999999"/>
    <n v="292"/>
    <x v="2"/>
    <d v="2019-04-16T00:00:00"/>
    <s v="Lipitor"/>
    <s v="Inconclusive"/>
    <n v="6"/>
    <n v="3390.022833333333"/>
    <x v="0"/>
  </r>
  <r>
    <s v="Megan Kelley"/>
    <x v="14"/>
    <x v="0"/>
    <x v="6"/>
    <x v="0"/>
    <d v="2020-02-23T00:00:00"/>
    <s v="Theresa Ingram"/>
    <s v="Martinez-Webb"/>
    <x v="0"/>
    <n v="14157.927"/>
    <n v="120"/>
    <x v="2"/>
    <d v="2020-02-29T00:00:00"/>
    <s v="Lipitor"/>
    <s v="Normal"/>
    <n v="6"/>
    <n v="2359.6545000000001"/>
    <x v="0"/>
  </r>
  <r>
    <s v="Michelle Robinson MD"/>
    <x v="64"/>
    <x v="0"/>
    <x v="2"/>
    <x v="1"/>
    <d v="2019-02-05T00:00:00"/>
    <s v="Paul Walker"/>
    <s v="Mills-Montgomery"/>
    <x v="3"/>
    <n v="26103.733"/>
    <n v="172"/>
    <x v="2"/>
    <d v="2019-02-09T00:00:00"/>
    <s v="Lipitor"/>
    <s v="Abnormal"/>
    <n v="4"/>
    <n v="6525.93325"/>
    <x v="1"/>
  </r>
  <r>
    <s v="Mr. Christopher Burns DDS"/>
    <x v="1"/>
    <x v="0"/>
    <x v="1"/>
    <x v="4"/>
    <d v="2022-08-03T00:00:00"/>
    <s v="Mario Dillon"/>
    <s v="Blankenship, Flores and Garrett"/>
    <x v="3"/>
    <n v="24711.437999999998"/>
    <n v="285"/>
    <x v="0"/>
    <d v="2022-08-23T00:00:00"/>
    <s v="Penicillin"/>
    <s v="Inconclusive"/>
    <n v="20"/>
    <n v="1235.5718999999999"/>
    <x v="1"/>
  </r>
  <r>
    <s v="Deborah Kelley"/>
    <x v="22"/>
    <x v="1"/>
    <x v="7"/>
    <x v="4"/>
    <d v="2023-06-01T00:00:00"/>
    <s v="Amber Carter"/>
    <s v="Adkins, Morales and Maynard"/>
    <x v="0"/>
    <n v="28651.236000000001"/>
    <n v="269"/>
    <x v="0"/>
    <d v="2023-06-20T00:00:00"/>
    <s v="Paracetamol"/>
    <s v="Abnormal"/>
    <n v="19"/>
    <n v="1507.9597894736842"/>
    <x v="0"/>
  </r>
  <r>
    <s v="Julie Long"/>
    <x v="55"/>
    <x v="0"/>
    <x v="4"/>
    <x v="0"/>
    <d v="2020-10-13T00:00:00"/>
    <s v="Michael Allen"/>
    <s v="Freeman Inc"/>
    <x v="4"/>
    <n v="21838.648000000001"/>
    <n v="353"/>
    <x v="2"/>
    <d v="2020-11-04T00:00:00"/>
    <s v="Aspirin"/>
    <s v="Abnormal"/>
    <n v="22"/>
    <n v="992.66581818181828"/>
    <x v="1"/>
  </r>
  <r>
    <s v="Natalie Johnson"/>
    <x v="57"/>
    <x v="1"/>
    <x v="6"/>
    <x v="4"/>
    <d v="2020-02-13T00:00:00"/>
    <s v="Tony Bean"/>
    <s v="Martinez, Nolan and Ray"/>
    <x v="0"/>
    <n v="1518.86"/>
    <n v="250"/>
    <x v="1"/>
    <d v="2020-02-26T00:00:00"/>
    <s v="Lipitor"/>
    <s v="Abnormal"/>
    <n v="13"/>
    <n v="116.83538461538461"/>
    <x v="0"/>
  </r>
  <r>
    <s v="Steven Rodriguez"/>
    <x v="28"/>
    <x v="1"/>
    <x v="6"/>
    <x v="3"/>
    <d v="2023-09-13T00:00:00"/>
    <s v="Nicole Rodriguez"/>
    <s v="Glass-Hess"/>
    <x v="4"/>
    <n v="17860.687000000002"/>
    <n v="494"/>
    <x v="1"/>
    <d v="2023-09-25T00:00:00"/>
    <s v="Ibuprofen"/>
    <s v="Normal"/>
    <n v="12"/>
    <n v="1488.3905833333336"/>
    <x v="1"/>
  </r>
  <r>
    <s v="Jennifer Williams"/>
    <x v="51"/>
    <x v="1"/>
    <x v="1"/>
    <x v="4"/>
    <d v="2020-07-17T00:00:00"/>
    <s v="Eric Clark"/>
    <s v="Rasmussen-Williams"/>
    <x v="4"/>
    <n v="27510.373"/>
    <n v="148"/>
    <x v="2"/>
    <d v="2020-07-22T00:00:00"/>
    <s v="Penicillin"/>
    <s v="Normal"/>
    <n v="5"/>
    <n v="5502.0745999999999"/>
    <x v="2"/>
  </r>
  <r>
    <s v="Mark Gordon"/>
    <x v="49"/>
    <x v="1"/>
    <x v="4"/>
    <x v="4"/>
    <d v="2021-09-09T00:00:00"/>
    <s v="Nichole Lewis"/>
    <s v="Evans-Shah"/>
    <x v="4"/>
    <n v="34046.523000000001"/>
    <n v="489"/>
    <x v="2"/>
    <d v="2021-09-30T00:00:00"/>
    <s v="Aspirin"/>
    <s v="Inconclusive"/>
    <n v="21"/>
    <n v="1621.2630000000001"/>
    <x v="2"/>
  </r>
  <r>
    <s v="Jon Harding"/>
    <x v="5"/>
    <x v="1"/>
    <x v="0"/>
    <x v="2"/>
    <d v="2019-10-21T00:00:00"/>
    <s v="Wanda Meyers"/>
    <s v="Wright and Sons"/>
    <x v="1"/>
    <n v="5727.8190000000004"/>
    <n v="299"/>
    <x v="0"/>
    <d v="2019-10-31T00:00:00"/>
    <s v="Penicillin"/>
    <s v="Abnormal"/>
    <n v="10"/>
    <n v="572.78190000000006"/>
    <x v="2"/>
  </r>
  <r>
    <s v="Leslie Kennedy"/>
    <x v="35"/>
    <x v="1"/>
    <x v="1"/>
    <x v="4"/>
    <d v="2023-08-14T00:00:00"/>
    <s v="Steven Smith"/>
    <s v="Marshall, Bolton and Bridges"/>
    <x v="0"/>
    <n v="20815.54"/>
    <n v="333"/>
    <x v="2"/>
    <d v="2023-09-02T00:00:00"/>
    <s v="Aspirin"/>
    <s v="Normal"/>
    <n v="19"/>
    <n v="1095.5547368421053"/>
    <x v="2"/>
  </r>
  <r>
    <s v="Christina Roberts"/>
    <x v="38"/>
    <x v="0"/>
    <x v="0"/>
    <x v="2"/>
    <d v="2023-09-19T00:00:00"/>
    <s v="Carl Sanders"/>
    <s v="Patton, Davis and Wilson"/>
    <x v="3"/>
    <n v="15773.02"/>
    <n v="118"/>
    <x v="0"/>
    <d v="2023-09-23T00:00:00"/>
    <s v="Lipitor"/>
    <s v="Inconclusive"/>
    <n v="4"/>
    <n v="3943.2550000000001"/>
    <x v="1"/>
  </r>
  <r>
    <s v="Zachary Roberts"/>
    <x v="60"/>
    <x v="0"/>
    <x v="3"/>
    <x v="1"/>
    <d v="2023-03-11T00:00:00"/>
    <s v="Dr. Robert Massey"/>
    <s v="Flores Group"/>
    <x v="3"/>
    <n v="26578.772000000001"/>
    <n v="194"/>
    <x v="2"/>
    <d v="2023-04-07T00:00:00"/>
    <s v="Aspirin"/>
    <s v="Abnormal"/>
    <n v="27"/>
    <n v="984.39896296296297"/>
    <x v="1"/>
  </r>
  <r>
    <s v="Steven Reilly"/>
    <x v="58"/>
    <x v="1"/>
    <x v="3"/>
    <x v="3"/>
    <d v="2020-11-08T00:00:00"/>
    <s v="Eric Knox"/>
    <s v="Smith and Sons"/>
    <x v="1"/>
    <n v="22235.098999999998"/>
    <n v="354"/>
    <x v="0"/>
    <d v="2020-11-30T00:00:00"/>
    <s v="Lipitor"/>
    <s v="Abnormal"/>
    <n v="22"/>
    <n v="1010.6863181818181"/>
    <x v="1"/>
  </r>
  <r>
    <s v="Amber Carter"/>
    <x v="7"/>
    <x v="0"/>
    <x v="2"/>
    <x v="2"/>
    <d v="2022-12-21T00:00:00"/>
    <s v="Eric Marquez"/>
    <s v="Goodwin-Garcia"/>
    <x v="2"/>
    <n v="12825.762000000001"/>
    <n v="210"/>
    <x v="2"/>
    <d v="2022-12-27T00:00:00"/>
    <s v="Lipitor"/>
    <s v="Abnormal"/>
    <n v="6"/>
    <n v="2137.627"/>
    <x v="2"/>
  </r>
  <r>
    <s v="Victor Edwards"/>
    <x v="2"/>
    <x v="1"/>
    <x v="1"/>
    <x v="4"/>
    <d v="2019-06-20T00:00:00"/>
    <s v="Seth Lewis"/>
    <s v="Perez-Park"/>
    <x v="0"/>
    <n v="1843.655"/>
    <n v="459"/>
    <x v="2"/>
    <d v="2019-07-11T00:00:00"/>
    <s v="Paracetamol"/>
    <s v="Abnormal"/>
    <n v="21"/>
    <n v="87.793095238095233"/>
    <x v="0"/>
  </r>
  <r>
    <s v="Jeffery Tucker"/>
    <x v="36"/>
    <x v="0"/>
    <x v="5"/>
    <x v="5"/>
    <d v="2019-10-18T00:00:00"/>
    <s v="James Phillips"/>
    <s v="Williams-Henderson"/>
    <x v="0"/>
    <n v="52708.036999999997"/>
    <n v="150"/>
    <x v="0"/>
    <d v="2019-10-31T00:00:00"/>
    <s v="Penicillin"/>
    <s v="Inconclusive"/>
    <n v="13"/>
    <n v="4054.4643846153845"/>
    <x v="2"/>
  </r>
  <r>
    <s v="Robert Cooper"/>
    <x v="25"/>
    <x v="0"/>
    <x v="5"/>
    <x v="3"/>
    <d v="2022-09-17T00:00:00"/>
    <s v="Gregory Smith"/>
    <s v="Castro, Robinson and Maldonado"/>
    <x v="0"/>
    <n v="22192.498"/>
    <n v="419"/>
    <x v="0"/>
    <d v="2022-09-18T00:00:00"/>
    <s v="Aspirin"/>
    <s v="Abnormal"/>
    <n v="1"/>
    <n v="22192.498"/>
    <x v="2"/>
  </r>
  <r>
    <s v="Victoria Velez"/>
    <x v="43"/>
    <x v="0"/>
    <x v="4"/>
    <x v="0"/>
    <d v="2023-06-17T00:00:00"/>
    <s v="Colleen Miller"/>
    <s v="Lopez, Foster and Cooper"/>
    <x v="4"/>
    <n v="13130.696"/>
    <n v="308"/>
    <x v="2"/>
    <d v="2023-07-05T00:00:00"/>
    <s v="Paracetamol"/>
    <s v="Normal"/>
    <n v="18"/>
    <n v="729.48311111111116"/>
    <x v="2"/>
  </r>
  <r>
    <s v="Angela Scott"/>
    <x v="40"/>
    <x v="0"/>
    <x v="1"/>
    <x v="1"/>
    <d v="2022-09-27T00:00:00"/>
    <s v="Christopher Henry"/>
    <s v="Wagner, Mora and Watson"/>
    <x v="2"/>
    <n v="1422.472"/>
    <n v="385"/>
    <x v="1"/>
    <d v="2022-10-05T00:00:00"/>
    <s v="Ibuprofen"/>
    <s v="Normal"/>
    <n v="8"/>
    <n v="177.809"/>
    <x v="1"/>
  </r>
  <r>
    <s v="Sarah Burke"/>
    <x v="33"/>
    <x v="1"/>
    <x v="0"/>
    <x v="4"/>
    <d v="2021-08-22T00:00:00"/>
    <s v="Wendy Santiago"/>
    <s v="Jones-Austin"/>
    <x v="0"/>
    <n v="3101.6550000000002"/>
    <n v="283"/>
    <x v="2"/>
    <d v="2021-09-12T00:00:00"/>
    <s v="Paracetamol"/>
    <s v="Abnormal"/>
    <n v="21"/>
    <n v="147.69785714285715"/>
    <x v="0"/>
  </r>
  <r>
    <s v="Karen Fox"/>
    <x v="22"/>
    <x v="0"/>
    <x v="2"/>
    <x v="5"/>
    <d v="2020-05-22T00:00:00"/>
    <s v="Paul Hill"/>
    <s v="Stephenson-Hill"/>
    <x v="0"/>
    <n v="68711.820000000007"/>
    <n v="150"/>
    <x v="0"/>
    <d v="2020-05-22T00:00:00"/>
    <s v="Aspirin"/>
    <s v="Abnormal"/>
    <n v="0"/>
    <n v="0"/>
    <x v="0"/>
  </r>
  <r>
    <s v="Nathan Harrison"/>
    <x v="8"/>
    <x v="1"/>
    <x v="6"/>
    <x v="4"/>
    <d v="2023-07-15T00:00:00"/>
    <s v="Jay Lopez"/>
    <s v="Ward Inc"/>
    <x v="3"/>
    <n v="4835.5060000000003"/>
    <n v="298"/>
    <x v="1"/>
    <d v="2023-07-29T00:00:00"/>
    <s v="Penicillin"/>
    <s v="Normal"/>
    <n v="14"/>
    <n v="345.39328571428575"/>
    <x v="1"/>
  </r>
  <r>
    <s v="Allen Chen"/>
    <x v="22"/>
    <x v="1"/>
    <x v="7"/>
    <x v="4"/>
    <d v="2023-04-26T00:00:00"/>
    <s v="John Diaz"/>
    <s v="Reynolds Inc"/>
    <x v="0"/>
    <n v="26403.276000000002"/>
    <n v="349"/>
    <x v="2"/>
    <d v="2023-05-09T00:00:00"/>
    <s v="Lipitor"/>
    <s v="Inconclusive"/>
    <n v="13"/>
    <n v="2031.0212307692309"/>
    <x v="0"/>
  </r>
  <r>
    <s v="Bryan Williams"/>
    <x v="19"/>
    <x v="0"/>
    <x v="7"/>
    <x v="0"/>
    <d v="2020-08-16T00:00:00"/>
    <s v="George May"/>
    <s v="Thomas Group"/>
    <x v="0"/>
    <n v="24228.971000000001"/>
    <n v="287"/>
    <x v="1"/>
    <d v="2020-09-01T00:00:00"/>
    <s v="Lipitor"/>
    <s v="Normal"/>
    <n v="16"/>
    <n v="1514.3106875000001"/>
    <x v="0"/>
  </r>
  <r>
    <s v="Stephanie Reed"/>
    <x v="64"/>
    <x v="1"/>
    <x v="1"/>
    <x v="4"/>
    <d v="2019-09-27T00:00:00"/>
    <s v="Daniel Stephens"/>
    <s v="Morgan-Yang"/>
    <x v="3"/>
    <n v="6270.0469999999996"/>
    <n v="486"/>
    <x v="0"/>
    <d v="2019-10-11T00:00:00"/>
    <s v="Lipitor"/>
    <s v="Inconclusive"/>
    <n v="14"/>
    <n v="447.86049999999994"/>
    <x v="1"/>
  </r>
  <r>
    <s v="Bradley Jones"/>
    <x v="46"/>
    <x v="1"/>
    <x v="6"/>
    <x v="4"/>
    <d v="2022-10-02T00:00:00"/>
    <s v="Joe Avery"/>
    <s v="Daniel, Branch and Molina"/>
    <x v="0"/>
    <n v="33385.799999999996"/>
    <n v="124"/>
    <x v="0"/>
    <d v="2022-10-23T00:00:00"/>
    <s v="Penicillin"/>
    <s v="Abnormal"/>
    <n v="21"/>
    <n v="1589.7999999999997"/>
    <x v="0"/>
  </r>
  <r>
    <s v="Francis Wheeler"/>
    <x v="51"/>
    <x v="0"/>
    <x v="2"/>
    <x v="3"/>
    <d v="2018-12-17T00:00:00"/>
    <s v="Chad Riley"/>
    <s v="Ortiz-Hernandez"/>
    <x v="1"/>
    <n v="11896.502"/>
    <n v="493"/>
    <x v="0"/>
    <d v="2019-01-05T00:00:00"/>
    <s v="Paracetamol"/>
    <s v="Inconclusive"/>
    <n v="19"/>
    <n v="626.13168421052637"/>
    <x v="2"/>
  </r>
  <r>
    <s v="Ricardo Mcconnell"/>
    <x v="33"/>
    <x v="1"/>
    <x v="2"/>
    <x v="4"/>
    <d v="2022-10-06T00:00:00"/>
    <s v="Mrs. Tammy Rose"/>
    <s v="Williams-Zimmerman"/>
    <x v="0"/>
    <n v="12127.966"/>
    <n v="356"/>
    <x v="0"/>
    <d v="2022-10-07T00:00:00"/>
    <s v="Lipitor"/>
    <s v="Inconclusive"/>
    <n v="1"/>
    <n v="12127.966"/>
    <x v="0"/>
  </r>
  <r>
    <s v="Heather Stephens"/>
    <x v="18"/>
    <x v="0"/>
    <x v="6"/>
    <x v="3"/>
    <d v="2020-08-14T00:00:00"/>
    <s v="Mindy Lindsey"/>
    <s v="Larson-Montgomery"/>
    <x v="0"/>
    <n v="13736.960999999999"/>
    <n v="471"/>
    <x v="1"/>
    <d v="2020-09-07T00:00:00"/>
    <s v="Aspirin"/>
    <s v="Normal"/>
    <n v="24"/>
    <n v="572.37337500000001"/>
    <x v="0"/>
  </r>
  <r>
    <s v="Michael Parker"/>
    <x v="47"/>
    <x v="1"/>
    <x v="7"/>
    <x v="5"/>
    <d v="2019-09-04T00:00:00"/>
    <s v="Linda Gomez"/>
    <s v="Hunter and Sons"/>
    <x v="0"/>
    <n v="2559.5369999999998"/>
    <n v="197"/>
    <x v="0"/>
    <d v="2019-09-07T00:00:00"/>
    <s v="Penicillin"/>
    <s v="Normal"/>
    <n v="3"/>
    <n v="853.17899999999997"/>
    <x v="0"/>
  </r>
  <r>
    <s v="Craig Leonard"/>
    <x v="28"/>
    <x v="0"/>
    <x v="7"/>
    <x v="1"/>
    <d v="2021-12-22T00:00:00"/>
    <s v="Diana Cooper"/>
    <s v="Davis Inc"/>
    <x v="2"/>
    <n v="38852.883999999998"/>
    <n v="190"/>
    <x v="2"/>
    <d v="2021-12-30T00:00:00"/>
    <s v="Paracetamol"/>
    <s v="Abnormal"/>
    <n v="8"/>
    <n v="4856.6104999999998"/>
    <x v="1"/>
  </r>
  <r>
    <s v="Kevin Cunningham"/>
    <x v="65"/>
    <x v="0"/>
    <x v="1"/>
    <x v="3"/>
    <d v="2021-02-28T00:00:00"/>
    <s v="Sheri Mclean"/>
    <s v="Gordon LLC"/>
    <x v="0"/>
    <n v="17452.668000000001"/>
    <n v="497"/>
    <x v="2"/>
    <d v="2021-03-15T00:00:00"/>
    <s v="Penicillin"/>
    <s v="Normal"/>
    <n v="15"/>
    <n v="1163.5112000000001"/>
    <x v="0"/>
  </r>
  <r>
    <s v="Terrance Knapp"/>
    <x v="39"/>
    <x v="0"/>
    <x v="5"/>
    <x v="0"/>
    <d v="2022-12-28T00:00:00"/>
    <s v="Julia Murray"/>
    <s v="Martinez and Sons"/>
    <x v="4"/>
    <n v="18867.629000000001"/>
    <n v="104"/>
    <x v="1"/>
    <d v="2023-01-26T00:00:00"/>
    <s v="Aspirin"/>
    <s v="Normal"/>
    <n v="29"/>
    <n v="650.60789655172414"/>
    <x v="0"/>
  </r>
  <r>
    <s v="Teresa Martinez"/>
    <x v="64"/>
    <x v="1"/>
    <x v="1"/>
    <x v="2"/>
    <d v="2019-08-17T00:00:00"/>
    <s v="Kristi Leblanc"/>
    <s v="Mccoy-Mahoney"/>
    <x v="4"/>
    <n v="11155.550999999999"/>
    <n v="386"/>
    <x v="2"/>
    <d v="2019-08-30T00:00:00"/>
    <s v="Ibuprofen"/>
    <s v="Normal"/>
    <n v="13"/>
    <n v="858.11930769230764"/>
    <x v="1"/>
  </r>
  <r>
    <s v="Desiree Gordon"/>
    <x v="48"/>
    <x v="0"/>
    <x v="5"/>
    <x v="0"/>
    <d v="2021-08-25T00:00:00"/>
    <s v="Robert Morgan"/>
    <s v="Diaz and Sons"/>
    <x v="4"/>
    <n v="51764.737000000001"/>
    <n v="291"/>
    <x v="2"/>
    <d v="2021-08-30T00:00:00"/>
    <s v="Aspirin"/>
    <s v="Normal"/>
    <n v="5"/>
    <n v="10352.947400000001"/>
    <x v="0"/>
  </r>
  <r>
    <s v="David Reyes"/>
    <x v="18"/>
    <x v="0"/>
    <x v="0"/>
    <x v="2"/>
    <d v="2019-04-29T00:00:00"/>
    <s v="Renee Ford"/>
    <s v="Robbins Ltd"/>
    <x v="0"/>
    <n v="10240.064"/>
    <n v="194"/>
    <x v="0"/>
    <d v="2019-05-04T00:00:00"/>
    <s v="Penicillin"/>
    <s v="Normal"/>
    <n v="5"/>
    <n v="2048.0128"/>
    <x v="0"/>
  </r>
  <r>
    <s v="Jessica Yates"/>
    <x v="55"/>
    <x v="0"/>
    <x v="0"/>
    <x v="1"/>
    <d v="2022-11-08T00:00:00"/>
    <s v="James Roberson"/>
    <s v="Gray, Cobb and Robinson"/>
    <x v="3"/>
    <n v="37574.226999999999"/>
    <n v="358"/>
    <x v="2"/>
    <d v="2022-11-17T00:00:00"/>
    <s v="Lipitor"/>
    <s v="Abnormal"/>
    <n v="9"/>
    <n v="4174.9141111111112"/>
    <x v="1"/>
  </r>
  <r>
    <s v="Amber Wade"/>
    <x v="6"/>
    <x v="0"/>
    <x v="2"/>
    <x v="2"/>
    <d v="2021-08-31T00:00:00"/>
    <s v="Ricky Ryan"/>
    <s v="Nguyen, Thompson and Mckinney"/>
    <x v="4"/>
    <n v="9469.7739999999994"/>
    <n v="163"/>
    <x v="2"/>
    <d v="2021-09-29T00:00:00"/>
    <s v="Lipitor"/>
    <s v="Abnormal"/>
    <n v="29"/>
    <n v="326.54393103448274"/>
    <x v="0"/>
  </r>
  <r>
    <s v="Jo Clark"/>
    <x v="28"/>
    <x v="1"/>
    <x v="1"/>
    <x v="0"/>
    <d v="2021-04-18T00:00:00"/>
    <s v="Jordan Moss"/>
    <s v="Hall-Allen"/>
    <x v="4"/>
    <n v="9478.0920000000006"/>
    <n v="152"/>
    <x v="1"/>
    <d v="2021-05-03T00:00:00"/>
    <s v="Aspirin"/>
    <s v="Inconclusive"/>
    <n v="15"/>
    <n v="631.87279999999998"/>
    <x v="1"/>
  </r>
  <r>
    <s v="Kevin Frederick"/>
    <x v="24"/>
    <x v="0"/>
    <x v="0"/>
    <x v="0"/>
    <d v="2018-12-10T00:00:00"/>
    <s v="Mr. Seth Watson II"/>
    <s v="Woods-Jones"/>
    <x v="4"/>
    <n v="31982.432000000001"/>
    <n v="339"/>
    <x v="1"/>
    <d v="2018-12-11T00:00:00"/>
    <s v="Penicillin"/>
    <s v="Inconclusive"/>
    <n v="1"/>
    <n v="31982.432000000001"/>
    <x v="2"/>
  </r>
  <r>
    <s v="Alfred Johnson"/>
    <x v="67"/>
    <x v="1"/>
    <x v="0"/>
    <x v="1"/>
    <d v="2018-11-20T00:00:00"/>
    <s v="Norman Williams"/>
    <s v="Flores-Key"/>
    <x v="3"/>
    <n v="20668.062000000002"/>
    <n v="142"/>
    <x v="2"/>
    <d v="2018-12-07T00:00:00"/>
    <s v="Paracetamol"/>
    <s v="Normal"/>
    <n v="17"/>
    <n v="1215.7683529411765"/>
    <x v="1"/>
  </r>
  <r>
    <s v="Emily Mason"/>
    <x v="18"/>
    <x v="0"/>
    <x v="7"/>
    <x v="3"/>
    <d v="2022-10-30T00:00:00"/>
    <s v="Holly Chan"/>
    <s v="Bridges, Garcia and Joyce"/>
    <x v="4"/>
    <n v="32070.601999999999"/>
    <n v="445"/>
    <x v="1"/>
    <d v="2022-11-24T00:00:00"/>
    <s v="Lipitor"/>
    <s v="Abnormal"/>
    <n v="25"/>
    <n v="1282.8240799999999"/>
    <x v="0"/>
  </r>
  <r>
    <s v="Terry Thompson"/>
    <x v="10"/>
    <x v="0"/>
    <x v="6"/>
    <x v="4"/>
    <d v="2020-06-18T00:00:00"/>
    <s v="Lori Chandler"/>
    <s v="Johnson, Brown and Henderson"/>
    <x v="3"/>
    <n v="15150.169"/>
    <n v="441"/>
    <x v="2"/>
    <d v="2020-07-18T00:00:00"/>
    <s v="Aspirin"/>
    <s v="Inconclusive"/>
    <n v="30"/>
    <n v="505.00563333333332"/>
    <x v="2"/>
  </r>
  <r>
    <s v="Michael Simon"/>
    <x v="0"/>
    <x v="0"/>
    <x v="3"/>
    <x v="2"/>
    <d v="2020-09-25T00:00:00"/>
    <s v="Christopher Owens"/>
    <s v="Lane-Quinn"/>
    <x v="3"/>
    <n v="22923.561000000002"/>
    <n v="303"/>
    <x v="0"/>
    <d v="2020-09-27T00:00:00"/>
    <s v="Paracetamol"/>
    <s v="Abnormal"/>
    <n v="2"/>
    <n v="11461.780500000001"/>
    <x v="0"/>
  </r>
  <r>
    <s v="Diana Stevens"/>
    <x v="27"/>
    <x v="1"/>
    <x v="4"/>
    <x v="4"/>
    <d v="2020-02-10T00:00:00"/>
    <s v="Steven Allen"/>
    <s v="Shepard Ltd"/>
    <x v="1"/>
    <n v="15251.564"/>
    <n v="221"/>
    <x v="1"/>
    <d v="2020-03-05T00:00:00"/>
    <s v="Paracetamol"/>
    <s v="Normal"/>
    <n v="24"/>
    <n v="635.48183333333338"/>
    <x v="0"/>
  </r>
  <r>
    <s v="Luis Cooper"/>
    <x v="37"/>
    <x v="0"/>
    <x v="6"/>
    <x v="1"/>
    <d v="2019-07-14T00:00:00"/>
    <s v="Derrick Krause"/>
    <s v="Lawson Inc"/>
    <x v="1"/>
    <n v="1177.605"/>
    <n v="203"/>
    <x v="2"/>
    <d v="2019-07-15T00:00:00"/>
    <s v="Lipitor"/>
    <s v="Abnormal"/>
    <n v="1"/>
    <n v="1177.605"/>
    <x v="1"/>
  </r>
  <r>
    <s v="George Allison"/>
    <x v="25"/>
    <x v="1"/>
    <x v="4"/>
    <x v="4"/>
    <d v="2022-08-12T00:00:00"/>
    <s v="Ryan Kirk"/>
    <s v="Lopez Inc"/>
    <x v="3"/>
    <n v="11657.703"/>
    <n v="233"/>
    <x v="0"/>
    <d v="2022-09-01T00:00:00"/>
    <s v="Penicillin"/>
    <s v="Abnormal"/>
    <n v="20"/>
    <n v="582.88514999999995"/>
    <x v="2"/>
  </r>
  <r>
    <s v="David Boyd"/>
    <x v="5"/>
    <x v="0"/>
    <x v="5"/>
    <x v="5"/>
    <d v="2021-03-16T00:00:00"/>
    <s v="Kyle Miller"/>
    <s v="Caldwell, Patton and Scott"/>
    <x v="0"/>
    <n v="6808.2060000000001"/>
    <n v="355"/>
    <x v="1"/>
    <d v="2021-04-14T00:00:00"/>
    <s v="Penicillin"/>
    <s v="Abnormal"/>
    <n v="29"/>
    <n v="234.76572413793104"/>
    <x v="2"/>
  </r>
  <r>
    <s v="Leonard Benton"/>
    <x v="16"/>
    <x v="1"/>
    <x v="0"/>
    <x v="4"/>
    <d v="2021-09-05T00:00:00"/>
    <s v="Jessica Yu"/>
    <s v="Stephens Group"/>
    <x v="1"/>
    <n v="2570.6179999999999"/>
    <n v="287"/>
    <x v="2"/>
    <d v="2021-09-13T00:00:00"/>
    <s v="Lipitor"/>
    <s v="Inconclusive"/>
    <n v="8"/>
    <n v="321.32724999999999"/>
    <x v="0"/>
  </r>
  <r>
    <s v="Kenneth Armstrong"/>
    <x v="31"/>
    <x v="0"/>
    <x v="1"/>
    <x v="2"/>
    <d v="2022-07-02T00:00:00"/>
    <s v="Michelle Lopez"/>
    <s v="Cook Ltd"/>
    <x v="3"/>
    <n v="1377.1210000000001"/>
    <n v="496"/>
    <x v="2"/>
    <d v="2022-07-25T00:00:00"/>
    <s v="Penicillin"/>
    <s v="Abnormal"/>
    <n v="23"/>
    <n v="59.874826086956524"/>
    <x v="2"/>
  </r>
  <r>
    <s v="Angela Lopez"/>
    <x v="55"/>
    <x v="0"/>
    <x v="4"/>
    <x v="1"/>
    <d v="2022-03-04T00:00:00"/>
    <s v="Alexander Cruz"/>
    <s v="Jones-Owens"/>
    <x v="3"/>
    <n v="6638.1319999999996"/>
    <n v="469"/>
    <x v="2"/>
    <d v="2022-03-20T00:00:00"/>
    <s v="Ibuprofen"/>
    <s v="Normal"/>
    <n v="16"/>
    <n v="414.88324999999998"/>
    <x v="1"/>
  </r>
  <r>
    <s v="Stanley Kirby"/>
    <x v="41"/>
    <x v="1"/>
    <x v="7"/>
    <x v="3"/>
    <d v="2018-12-21T00:00:00"/>
    <s v="Derek Martin"/>
    <s v="Miller-Ballard"/>
    <x v="4"/>
    <n v="14219.611000000001"/>
    <n v="315"/>
    <x v="1"/>
    <d v="2018-12-28T00:00:00"/>
    <s v="Penicillin"/>
    <s v="Normal"/>
    <n v="7"/>
    <n v="2031.373"/>
    <x v="2"/>
  </r>
  <r>
    <s v="Stephanie Bryant"/>
    <x v="37"/>
    <x v="0"/>
    <x v="4"/>
    <x v="1"/>
    <d v="2022-06-01T00:00:00"/>
    <s v="Carol Brown"/>
    <s v="Chan PLC"/>
    <x v="2"/>
    <n v="34035.618999999999"/>
    <n v="245"/>
    <x v="2"/>
    <d v="2022-06-29T00:00:00"/>
    <s v="Ibuprofen"/>
    <s v="Abnormal"/>
    <n v="28"/>
    <n v="1215.5578214285713"/>
    <x v="1"/>
  </r>
  <r>
    <s v="Daniel Barajas"/>
    <x v="62"/>
    <x v="1"/>
    <x v="3"/>
    <x v="5"/>
    <d v="2022-10-29T00:00:00"/>
    <s v="Mr. Mark Nguyen"/>
    <s v="Casey-Thomas"/>
    <x v="2"/>
    <n v="56523.995000000003"/>
    <n v="187"/>
    <x v="0"/>
    <d v="2022-10-29T00:00:00"/>
    <s v="Penicillin"/>
    <s v="Abnormal"/>
    <n v="0"/>
    <n v="0"/>
    <x v="2"/>
  </r>
  <r>
    <s v="Joy Mitchell"/>
    <x v="48"/>
    <x v="1"/>
    <x v="4"/>
    <x v="5"/>
    <d v="2020-02-24T00:00:00"/>
    <s v="Kimberly Garcia"/>
    <s v="Johnson-Perry"/>
    <x v="2"/>
    <n v="12024.171"/>
    <n v="118"/>
    <x v="2"/>
    <d v="2020-03-18T00:00:00"/>
    <s v="Lipitor"/>
    <s v="Abnormal"/>
    <n v="23"/>
    <n v="522.79004347826083"/>
    <x v="0"/>
  </r>
  <r>
    <s v="Daniel Mccoy"/>
    <x v="4"/>
    <x v="0"/>
    <x v="3"/>
    <x v="2"/>
    <d v="2022-12-25T00:00:00"/>
    <s v="Dylan Andrews"/>
    <s v="Sanchez Ltd"/>
    <x v="1"/>
    <n v="13095.928"/>
    <n v="250"/>
    <x v="0"/>
    <d v="2022-12-30T00:00:00"/>
    <s v="Penicillin"/>
    <s v="Inconclusive"/>
    <n v="5"/>
    <n v="2619.1855999999998"/>
    <x v="2"/>
  </r>
  <r>
    <s v="Latoya Liu"/>
    <x v="53"/>
    <x v="1"/>
    <x v="6"/>
    <x v="0"/>
    <d v="2020-09-15T00:00:00"/>
    <s v="Amber Welch"/>
    <s v="Kennedy, Rivas and Payne"/>
    <x v="0"/>
    <n v="48442.357000000004"/>
    <n v="467"/>
    <x v="1"/>
    <d v="2020-09-28T00:00:00"/>
    <s v="Lipitor"/>
    <s v="Abnormal"/>
    <n v="13"/>
    <n v="3726.3351538461543"/>
    <x v="2"/>
  </r>
  <r>
    <s v="Michael Thompson"/>
    <x v="62"/>
    <x v="0"/>
    <x v="5"/>
    <x v="3"/>
    <d v="2021-10-12T00:00:00"/>
    <s v="Zachary Fuentes"/>
    <s v="Miller-Hall"/>
    <x v="2"/>
    <n v="9854.7219999999998"/>
    <n v="444"/>
    <x v="0"/>
    <d v="2021-10-16T00:00:00"/>
    <s v="Paracetamol"/>
    <s v="Abnormal"/>
    <n v="4"/>
    <n v="2463.6804999999999"/>
    <x v="2"/>
  </r>
  <r>
    <s v="Daryl Torres"/>
    <x v="1"/>
    <x v="0"/>
    <x v="7"/>
    <x v="3"/>
    <d v="2019-12-22T00:00:00"/>
    <s v="Jared Marshall"/>
    <s v="Sanchez PLC"/>
    <x v="4"/>
    <n v="20546.069"/>
    <n v="500"/>
    <x v="0"/>
    <d v="2019-12-27T00:00:00"/>
    <s v="Penicillin"/>
    <s v="Abnormal"/>
    <n v="5"/>
    <n v="4109.2137999999995"/>
    <x v="1"/>
  </r>
  <r>
    <s v="Cindy Gomez"/>
    <x v="38"/>
    <x v="0"/>
    <x v="6"/>
    <x v="1"/>
    <d v="2023-07-03T00:00:00"/>
    <s v="Mr. Timothy Santiago"/>
    <s v="Jones, Martinez and Moore"/>
    <x v="1"/>
    <n v="1050.0940000000001"/>
    <n v="212"/>
    <x v="2"/>
    <d v="2023-08-02T00:00:00"/>
    <s v="Paracetamol"/>
    <s v="Abnormal"/>
    <n v="30"/>
    <n v="35.003133333333338"/>
    <x v="1"/>
  </r>
  <r>
    <s v="Sherry Williams"/>
    <x v="18"/>
    <x v="1"/>
    <x v="3"/>
    <x v="3"/>
    <d v="2022-11-24T00:00:00"/>
    <s v="Matthew Kennedy"/>
    <s v="Hahn-Richardson"/>
    <x v="3"/>
    <n v="20909.718000000001"/>
    <n v="405"/>
    <x v="2"/>
    <d v="2022-12-18T00:00:00"/>
    <s v="Penicillin"/>
    <s v="Normal"/>
    <n v="24"/>
    <n v="871.23824999999999"/>
    <x v="0"/>
  </r>
  <r>
    <s v="Kurt Gordon"/>
    <x v="67"/>
    <x v="0"/>
    <x v="2"/>
    <x v="2"/>
    <d v="2022-10-18T00:00:00"/>
    <s v="Thomas Rice"/>
    <s v="Murphy-Mason"/>
    <x v="2"/>
    <n v="15248.276"/>
    <n v="270"/>
    <x v="0"/>
    <d v="2022-11-01T00:00:00"/>
    <s v="Penicillin"/>
    <s v="Abnormal"/>
    <n v="14"/>
    <n v="1089.1625714285715"/>
    <x v="1"/>
  </r>
  <r>
    <s v="Tammy Hamilton"/>
    <x v="54"/>
    <x v="1"/>
    <x v="6"/>
    <x v="5"/>
    <d v="2020-02-01T00:00:00"/>
    <s v="Kristi Chan"/>
    <s v="Miller-Andrews"/>
    <x v="4"/>
    <n v="36489.404000000002"/>
    <n v="226"/>
    <x v="2"/>
    <d v="2020-02-22T00:00:00"/>
    <s v="Lipitor"/>
    <s v="Abnormal"/>
    <n v="21"/>
    <n v="1737.5906666666667"/>
    <x v="2"/>
  </r>
  <r>
    <s v="Kevin Montoya"/>
    <x v="11"/>
    <x v="0"/>
    <x v="5"/>
    <x v="1"/>
    <d v="2019-05-07T00:00:00"/>
    <s v="Mark Watkins"/>
    <s v="Smith, Roth and Green"/>
    <x v="1"/>
    <n v="44343.065000000002"/>
    <n v="133"/>
    <x v="2"/>
    <d v="2019-05-13T00:00:00"/>
    <s v="Lipitor"/>
    <s v="Abnormal"/>
    <n v="6"/>
    <n v="7390.5108333333337"/>
    <x v="1"/>
  </r>
  <r>
    <s v="Dana Beck"/>
    <x v="14"/>
    <x v="1"/>
    <x v="7"/>
    <x v="3"/>
    <d v="2020-03-26T00:00:00"/>
    <s v="Hunter Carter"/>
    <s v="Huff Group"/>
    <x v="0"/>
    <n v="3886.5459999999998"/>
    <n v="261"/>
    <x v="2"/>
    <d v="2020-04-03T00:00:00"/>
    <s v="Lipitor"/>
    <s v="Abnormal"/>
    <n v="8"/>
    <n v="485.81824999999998"/>
    <x v="0"/>
  </r>
  <r>
    <s v="Crystal Green"/>
    <x v="13"/>
    <x v="1"/>
    <x v="5"/>
    <x v="5"/>
    <d v="2019-03-09T00:00:00"/>
    <s v="George Jones"/>
    <s v="Jordan-Lawson"/>
    <x v="1"/>
    <n v="14754.512000000001"/>
    <n v="415"/>
    <x v="0"/>
    <d v="2019-03-09T00:00:00"/>
    <s v="Penicillin"/>
    <s v="Abnormal"/>
    <n v="0"/>
    <n v="0"/>
    <x v="0"/>
  </r>
  <r>
    <s v="Steven Clark"/>
    <x v="30"/>
    <x v="0"/>
    <x v="2"/>
    <x v="0"/>
    <d v="2021-06-15T00:00:00"/>
    <s v="Gregory Patton"/>
    <s v="Wagner PLC"/>
    <x v="4"/>
    <n v="8732.8780000000006"/>
    <n v="450"/>
    <x v="1"/>
    <d v="2021-07-03T00:00:00"/>
    <s v="Penicillin"/>
    <s v="Abnormal"/>
    <n v="18"/>
    <n v="485.15988888888893"/>
    <x v="2"/>
  </r>
  <r>
    <s v="Cheryl Thomas"/>
    <x v="39"/>
    <x v="1"/>
    <x v="5"/>
    <x v="5"/>
    <d v="2023-03-29T00:00:00"/>
    <s v="Duane Lane"/>
    <s v="Chen-Patterson"/>
    <x v="0"/>
    <n v="64354.572"/>
    <n v="153"/>
    <x v="1"/>
    <d v="2023-04-26T00:00:00"/>
    <s v="Paracetamol"/>
    <s v="Normal"/>
    <n v="28"/>
    <n v="2298.3775714285716"/>
    <x v="0"/>
  </r>
  <r>
    <s v="Judith Trevino"/>
    <x v="51"/>
    <x v="0"/>
    <x v="0"/>
    <x v="4"/>
    <d v="2019-10-16T00:00:00"/>
    <s v="Jesse Bailey"/>
    <s v="Martin LLC"/>
    <x v="4"/>
    <n v="2911.8960000000002"/>
    <n v="240"/>
    <x v="2"/>
    <d v="2019-11-15T00:00:00"/>
    <s v="Paracetamol"/>
    <s v="Inconclusive"/>
    <n v="30"/>
    <n v="97.063200000000009"/>
    <x v="2"/>
  </r>
  <r>
    <s v="Amy Keller"/>
    <x v="57"/>
    <x v="0"/>
    <x v="0"/>
    <x v="5"/>
    <d v="2022-02-27T00:00:00"/>
    <s v="Laurie Floyd"/>
    <s v="Reyes and Sons"/>
    <x v="3"/>
    <n v="62413.264999999999"/>
    <n v="231"/>
    <x v="1"/>
    <d v="2022-03-23T00:00:00"/>
    <s v="Ibuprofen"/>
    <s v="Abnormal"/>
    <n v="24"/>
    <n v="2600.5527083333332"/>
    <x v="0"/>
  </r>
  <r>
    <s v="Gerald Moore"/>
    <x v="38"/>
    <x v="1"/>
    <x v="3"/>
    <x v="0"/>
    <d v="2020-06-13T00:00:00"/>
    <s v="Alexandria Potts"/>
    <s v="Perkins-Bryan"/>
    <x v="3"/>
    <n v="7031.56"/>
    <n v="136"/>
    <x v="1"/>
    <d v="2020-06-24T00:00:00"/>
    <s v="Paracetamol"/>
    <s v="Abnormal"/>
    <n v="11"/>
    <n v="639.23272727272729"/>
    <x v="1"/>
  </r>
  <r>
    <s v="Deanna Stone"/>
    <x v="33"/>
    <x v="0"/>
    <x v="5"/>
    <x v="5"/>
    <d v="2018-11-16T00:00:00"/>
    <s v="Jessica Jackson"/>
    <s v="Parker-Higgins"/>
    <x v="3"/>
    <n v="18406.79"/>
    <n v="304"/>
    <x v="1"/>
    <d v="2018-11-26T00:00:00"/>
    <s v="Lipitor"/>
    <s v="Abnormal"/>
    <n v="10"/>
    <n v="1840.6790000000001"/>
    <x v="0"/>
  </r>
  <r>
    <s v="Christian Gonzalez"/>
    <x v="51"/>
    <x v="1"/>
    <x v="2"/>
    <x v="3"/>
    <d v="2022-06-17T00:00:00"/>
    <s v="Julie Moreno"/>
    <s v="Williamson Group"/>
    <x v="1"/>
    <n v="23769.159"/>
    <n v="171"/>
    <x v="0"/>
    <d v="2022-07-05T00:00:00"/>
    <s v="Lipitor"/>
    <s v="Abnormal"/>
    <n v="18"/>
    <n v="1320.5088333333333"/>
    <x v="2"/>
  </r>
  <r>
    <s v="John Rios"/>
    <x v="22"/>
    <x v="0"/>
    <x v="1"/>
    <x v="0"/>
    <d v="2022-07-11T00:00:00"/>
    <s v="Carla Dougherty"/>
    <s v="Kelly Ltd"/>
    <x v="1"/>
    <n v="10734.712"/>
    <n v="139"/>
    <x v="2"/>
    <d v="2022-07-15T00:00:00"/>
    <s v="Lipitor"/>
    <s v="Normal"/>
    <n v="4"/>
    <n v="2683.6779999999999"/>
    <x v="0"/>
  </r>
  <r>
    <s v="James Chung"/>
    <x v="25"/>
    <x v="0"/>
    <x v="6"/>
    <x v="4"/>
    <d v="2021-07-14T00:00:00"/>
    <s v="Franklin Martin"/>
    <s v="Frederick-Moore"/>
    <x v="2"/>
    <n v="25922.168000000001"/>
    <n v="464"/>
    <x v="2"/>
    <d v="2021-07-24T00:00:00"/>
    <s v="Ibuprofen"/>
    <s v="Normal"/>
    <n v="10"/>
    <n v="2592.2168000000001"/>
    <x v="2"/>
  </r>
  <r>
    <s v="Kimberly Mccarthy"/>
    <x v="52"/>
    <x v="1"/>
    <x v="5"/>
    <x v="5"/>
    <d v="2019-03-22T00:00:00"/>
    <s v="Adrian Davis"/>
    <s v="Harrison Group"/>
    <x v="1"/>
    <n v="56474.572"/>
    <n v="478"/>
    <x v="0"/>
    <d v="2019-04-05T00:00:00"/>
    <s v="Lipitor"/>
    <s v="Inconclusive"/>
    <n v="14"/>
    <n v="4033.8980000000001"/>
    <x v="0"/>
  </r>
  <r>
    <s v="Christine Young"/>
    <x v="61"/>
    <x v="0"/>
    <x v="6"/>
    <x v="4"/>
    <d v="2020-11-29T00:00:00"/>
    <s v="Anthony Davis"/>
    <s v="Massey, Moore and Sanchez"/>
    <x v="2"/>
    <n v="9276.3510000000006"/>
    <n v="272"/>
    <x v="2"/>
    <d v="2020-12-11T00:00:00"/>
    <s v="Aspirin"/>
    <s v="Normal"/>
    <n v="12"/>
    <n v="773.02925000000005"/>
    <x v="0"/>
  </r>
  <r>
    <s v="Donald Walker"/>
    <x v="5"/>
    <x v="0"/>
    <x v="0"/>
    <x v="4"/>
    <d v="2019-06-18T00:00:00"/>
    <s v="Kristen Sherman"/>
    <s v="Bond Inc"/>
    <x v="3"/>
    <n v="7279.1890000000003"/>
    <n v="263"/>
    <x v="2"/>
    <d v="2019-07-14T00:00:00"/>
    <s v="Paracetamol"/>
    <s v="Abnormal"/>
    <n v="26"/>
    <n v="279.96880769230768"/>
    <x v="2"/>
  </r>
  <r>
    <s v="Shane Black"/>
    <x v="31"/>
    <x v="1"/>
    <x v="3"/>
    <x v="2"/>
    <d v="2018-11-21T00:00:00"/>
    <s v="Heather Burns"/>
    <s v="Johnson, King and Hart"/>
    <x v="3"/>
    <n v="17912.138999999999"/>
    <n v="147"/>
    <x v="0"/>
    <d v="2018-12-10T00:00:00"/>
    <s v="Paracetamol"/>
    <s v="Abnormal"/>
    <n v="19"/>
    <n v="942.74415789473676"/>
    <x v="2"/>
  </r>
  <r>
    <s v="Derek Henderson"/>
    <x v="46"/>
    <x v="1"/>
    <x v="7"/>
    <x v="3"/>
    <d v="2021-10-29T00:00:00"/>
    <s v="Mrs. Lindsey Howell"/>
    <s v="Lambert PLC"/>
    <x v="2"/>
    <n v="20517.585999999999"/>
    <n v="384"/>
    <x v="1"/>
    <d v="2021-11-04T00:00:00"/>
    <s v="Aspirin"/>
    <s v="Normal"/>
    <n v="6"/>
    <n v="3419.5976666666666"/>
    <x v="0"/>
  </r>
  <r>
    <s v="Pamela Miller"/>
    <x v="23"/>
    <x v="1"/>
    <x v="3"/>
    <x v="3"/>
    <d v="2023-08-11T00:00:00"/>
    <s v="Xavier Wright"/>
    <s v="Wilson, Thornton and Koch"/>
    <x v="3"/>
    <n v="31038.056"/>
    <n v="443"/>
    <x v="1"/>
    <d v="2023-08-30T00:00:00"/>
    <s v="Penicillin"/>
    <s v="Inconclusive"/>
    <n v="19"/>
    <n v="1633.5818947368421"/>
    <x v="0"/>
  </r>
  <r>
    <s v="Allison Aguilar"/>
    <x v="20"/>
    <x v="1"/>
    <x v="0"/>
    <x v="1"/>
    <d v="2022-09-23T00:00:00"/>
    <s v="Patty Murphy"/>
    <s v="Mayo-Lee"/>
    <x v="0"/>
    <n v="35368.483"/>
    <n v="499"/>
    <x v="1"/>
    <d v="2022-09-29T00:00:00"/>
    <s v="Penicillin"/>
    <s v="Normal"/>
    <n v="6"/>
    <n v="5894.747166666667"/>
    <x v="2"/>
  </r>
  <r>
    <s v="Ms. Katelyn Lopez MD"/>
    <x v="55"/>
    <x v="0"/>
    <x v="2"/>
    <x v="0"/>
    <d v="2022-01-31T00:00:00"/>
    <s v="Emily Watson"/>
    <s v="Rodriguez LLC"/>
    <x v="2"/>
    <n v="16688.242999999999"/>
    <n v="254"/>
    <x v="2"/>
    <d v="2022-02-21T00:00:00"/>
    <s v="Penicillin"/>
    <s v="Abnormal"/>
    <n v="21"/>
    <n v="794.67823809523804"/>
    <x v="1"/>
  </r>
  <r>
    <s v="Alicia Evans"/>
    <x v="63"/>
    <x v="0"/>
    <x v="6"/>
    <x v="5"/>
    <d v="2018-12-05T00:00:00"/>
    <s v="Russell Smith"/>
    <s v="Morris, Bowman and Nelson"/>
    <x v="4"/>
    <n v="5184.4960000000001"/>
    <n v="310"/>
    <x v="2"/>
    <d v="2018-12-12T00:00:00"/>
    <s v="Penicillin"/>
    <s v="Inconclusive"/>
    <n v="7"/>
    <n v="740.64228571428578"/>
    <x v="2"/>
  </r>
  <r>
    <s v="David Collins"/>
    <x v="48"/>
    <x v="1"/>
    <x v="7"/>
    <x v="4"/>
    <d v="2020-11-12T00:00:00"/>
    <s v="Melissa Cervantes"/>
    <s v="Watkins Inc"/>
    <x v="1"/>
    <n v="13223.42"/>
    <n v="323"/>
    <x v="1"/>
    <d v="2020-12-11T00:00:00"/>
    <s v="Lipitor"/>
    <s v="Inconclusive"/>
    <n v="29"/>
    <n v="455.98"/>
    <x v="0"/>
  </r>
  <r>
    <s v="Lisa Marshall"/>
    <x v="14"/>
    <x v="1"/>
    <x v="7"/>
    <x v="4"/>
    <d v="2021-10-21T00:00:00"/>
    <s v="Anthony Cole"/>
    <s v="Johnson-Parsons"/>
    <x v="1"/>
    <n v="1283.077"/>
    <n v="308"/>
    <x v="2"/>
    <d v="2021-11-14T00:00:00"/>
    <s v="Ibuprofen"/>
    <s v="Abnormal"/>
    <n v="24"/>
    <n v="53.461541666666669"/>
    <x v="0"/>
  </r>
  <r>
    <s v="Miss Courtney Navarro"/>
    <x v="17"/>
    <x v="1"/>
    <x v="2"/>
    <x v="5"/>
    <d v="2021-10-10T00:00:00"/>
    <s v="Peggy Bailey"/>
    <s v="Scott, Carrillo and Frank"/>
    <x v="4"/>
    <n v="15649.965"/>
    <n v="145"/>
    <x v="0"/>
    <d v="2021-10-14T00:00:00"/>
    <s v="Paracetamol"/>
    <s v="Abnormal"/>
    <n v="4"/>
    <n v="3912.49125"/>
    <x v="0"/>
  </r>
  <r>
    <s v="Pamela Sullivan"/>
    <x v="27"/>
    <x v="0"/>
    <x v="2"/>
    <x v="3"/>
    <d v="2020-08-26T00:00:00"/>
    <s v="David Jennings"/>
    <s v="Hill-Baker"/>
    <x v="2"/>
    <n v="2787.9340000000002"/>
    <n v="287"/>
    <x v="0"/>
    <d v="2020-09-14T00:00:00"/>
    <s v="Paracetamol"/>
    <s v="Normal"/>
    <n v="19"/>
    <n v="146.73336842105263"/>
    <x v="0"/>
  </r>
  <r>
    <s v="Linda Stewart"/>
    <x v="21"/>
    <x v="1"/>
    <x v="0"/>
    <x v="0"/>
    <d v="2021-07-16T00:00:00"/>
    <s v="Connie Johnson"/>
    <s v="Nelson-Marshall"/>
    <x v="4"/>
    <n v="33983.610999999997"/>
    <n v="223"/>
    <x v="1"/>
    <d v="2021-07-30T00:00:00"/>
    <s v="Paracetamol"/>
    <s v="Normal"/>
    <n v="14"/>
    <n v="2427.4007857142856"/>
    <x v="1"/>
  </r>
  <r>
    <s v="Daniel Blevins"/>
    <x v="6"/>
    <x v="0"/>
    <x v="0"/>
    <x v="0"/>
    <d v="2021-08-19T00:00:00"/>
    <s v="Ashley Brooks"/>
    <s v="Benson PLC"/>
    <x v="3"/>
    <n v="27247.401000000002"/>
    <n v="253"/>
    <x v="1"/>
    <d v="2021-08-22T00:00:00"/>
    <s v="Ibuprofen"/>
    <s v="Abnormal"/>
    <n v="3"/>
    <n v="9082.4670000000006"/>
    <x v="0"/>
  </r>
  <r>
    <s v="Kenneth Oconnell"/>
    <x v="48"/>
    <x v="0"/>
    <x v="1"/>
    <x v="4"/>
    <d v="2020-01-11T00:00:00"/>
    <s v="Morgan Johnson"/>
    <s v="Marquez, Rodriguez and Sweeney"/>
    <x v="3"/>
    <n v="6259.0290000000005"/>
    <n v="155"/>
    <x v="1"/>
    <d v="2020-01-17T00:00:00"/>
    <s v="Lipitor"/>
    <s v="Abnormal"/>
    <n v="6"/>
    <n v="1043.1715000000002"/>
    <x v="0"/>
  </r>
  <r>
    <s v="Tamara Salazar"/>
    <x v="30"/>
    <x v="0"/>
    <x v="1"/>
    <x v="5"/>
    <d v="2020-08-23T00:00:00"/>
    <s v="Jasmine Russell"/>
    <s v="Campbell Ltd"/>
    <x v="4"/>
    <n v="10459.434999999999"/>
    <n v="213"/>
    <x v="2"/>
    <d v="2020-09-12T00:00:00"/>
    <s v="Lipitor"/>
    <s v="Inconclusive"/>
    <n v="20"/>
    <n v="522.97174999999993"/>
    <x v="2"/>
  </r>
  <r>
    <s v="Tammy Lewis"/>
    <x v="10"/>
    <x v="0"/>
    <x v="2"/>
    <x v="5"/>
    <d v="2021-01-13T00:00:00"/>
    <s v="Charles Weber"/>
    <s v="Mahoney Inc"/>
    <x v="1"/>
    <n v="3343.8739999999998"/>
    <n v="287"/>
    <x v="1"/>
    <d v="2021-01-24T00:00:00"/>
    <s v="Paracetamol"/>
    <s v="Inconclusive"/>
    <n v="11"/>
    <n v="303.98854545454543"/>
    <x v="2"/>
  </r>
  <r>
    <s v="Christine Lewis"/>
    <x v="24"/>
    <x v="1"/>
    <x v="7"/>
    <x v="3"/>
    <d v="2021-06-25T00:00:00"/>
    <s v="Joseph Banks"/>
    <s v="Padilla and Sons"/>
    <x v="0"/>
    <n v="5429.6"/>
    <n v="451"/>
    <x v="0"/>
    <d v="2021-07-15T00:00:00"/>
    <s v="Aspirin"/>
    <s v="Inconclusive"/>
    <n v="20"/>
    <n v="271.48"/>
    <x v="2"/>
  </r>
  <r>
    <s v="Lynn Lowery"/>
    <x v="42"/>
    <x v="1"/>
    <x v="3"/>
    <x v="3"/>
    <d v="2020-07-28T00:00:00"/>
    <s v="Beverly Carlson"/>
    <s v="Calderon and Sons"/>
    <x v="1"/>
    <n v="5708.0709999999999"/>
    <n v="413"/>
    <x v="1"/>
    <d v="2020-08-11T00:00:00"/>
    <s v="Penicillin"/>
    <s v="Normal"/>
    <n v="14"/>
    <n v="407.71935714285712"/>
    <x v="0"/>
  </r>
  <r>
    <s v="Marie Franklin"/>
    <x v="57"/>
    <x v="1"/>
    <x v="3"/>
    <x v="4"/>
    <d v="2019-06-01T00:00:00"/>
    <s v="Michael Dougherty"/>
    <s v="Taylor LLC"/>
    <x v="3"/>
    <n v="27294.591"/>
    <n v="471"/>
    <x v="2"/>
    <d v="2019-06-15T00:00:00"/>
    <s v="Aspirin"/>
    <s v="Normal"/>
    <n v="14"/>
    <n v="1949.6136428571428"/>
    <x v="0"/>
  </r>
  <r>
    <s v="Holly Norman"/>
    <x v="31"/>
    <x v="0"/>
    <x v="4"/>
    <x v="2"/>
    <d v="2019-05-01T00:00:00"/>
    <s v="Karen Rogers"/>
    <s v="Wright-Hart"/>
    <x v="0"/>
    <n v="12170.880999999999"/>
    <n v="288"/>
    <x v="0"/>
    <d v="2019-05-04T00:00:00"/>
    <s v="Penicillin"/>
    <s v="Normal"/>
    <n v="3"/>
    <n v="4056.960333333333"/>
    <x v="2"/>
  </r>
  <r>
    <s v="Michael Russell"/>
    <x v="54"/>
    <x v="1"/>
    <x v="0"/>
    <x v="2"/>
    <d v="2022-10-24T00:00:00"/>
    <s v="Jake White"/>
    <s v="Cook-Benton"/>
    <x v="4"/>
    <n v="15359.053"/>
    <n v="381"/>
    <x v="0"/>
    <d v="2022-10-27T00:00:00"/>
    <s v="Aspirin"/>
    <s v="Normal"/>
    <n v="3"/>
    <n v="5119.6843333333336"/>
    <x v="2"/>
  </r>
  <r>
    <s v="Richard Vega"/>
    <x v="46"/>
    <x v="1"/>
    <x v="7"/>
    <x v="4"/>
    <d v="2020-10-31T00:00:00"/>
    <s v="David Dean"/>
    <s v="Harrison PLC"/>
    <x v="2"/>
    <n v="13870.513000000001"/>
    <n v="225"/>
    <x v="1"/>
    <d v="2020-11-11T00:00:00"/>
    <s v="Lipitor"/>
    <s v="Inconclusive"/>
    <n v="11"/>
    <n v="1260.9557272727272"/>
    <x v="0"/>
  </r>
  <r>
    <s v="Jessica Mcdonald"/>
    <x v="45"/>
    <x v="0"/>
    <x v="0"/>
    <x v="5"/>
    <d v="2021-10-23T00:00:00"/>
    <s v="Randy Scott"/>
    <s v="Booker Inc"/>
    <x v="4"/>
    <n v="70000.260999999999"/>
    <n v="131"/>
    <x v="2"/>
    <d v="2021-11-10T00:00:00"/>
    <s v="Penicillin"/>
    <s v="Inconclusive"/>
    <n v="18"/>
    <n v="3888.9033888888889"/>
    <x v="2"/>
  </r>
  <r>
    <s v="Bruce Johnson"/>
    <x v="35"/>
    <x v="0"/>
    <x v="3"/>
    <x v="0"/>
    <d v="2022-05-14T00:00:00"/>
    <s v="Luke Lawrence"/>
    <s v="Fleming-Lee"/>
    <x v="4"/>
    <n v="38746.767999999996"/>
    <n v="191"/>
    <x v="1"/>
    <d v="2022-06-03T00:00:00"/>
    <s v="Paracetamol"/>
    <s v="Inconclusive"/>
    <n v="20"/>
    <n v="1937.3383999999999"/>
    <x v="2"/>
  </r>
  <r>
    <s v="Daniel Meadows"/>
    <x v="23"/>
    <x v="1"/>
    <x v="7"/>
    <x v="4"/>
    <d v="2020-11-20T00:00:00"/>
    <s v="Sean Warren"/>
    <s v="Saunders, Welch and Palmer"/>
    <x v="3"/>
    <n v="14703.944"/>
    <n v="425"/>
    <x v="1"/>
    <d v="2020-12-12T00:00:00"/>
    <s v="Ibuprofen"/>
    <s v="Normal"/>
    <n v="22"/>
    <n v="668.36109090909088"/>
    <x v="0"/>
  </r>
  <r>
    <s v="Jesse Tucker"/>
    <x v="53"/>
    <x v="0"/>
    <x v="0"/>
    <x v="5"/>
    <d v="2019-06-16T00:00:00"/>
    <s v="Michele Cruz"/>
    <s v="Hardin, Cortez and Bailey"/>
    <x v="1"/>
    <n v="55769.163999999997"/>
    <n v="233"/>
    <x v="2"/>
    <d v="2019-07-05T00:00:00"/>
    <s v="Penicillin"/>
    <s v="Normal"/>
    <n v="19"/>
    <n v="2935.2191578947368"/>
    <x v="2"/>
  </r>
  <r>
    <s v="Ryan Anderson"/>
    <x v="10"/>
    <x v="1"/>
    <x v="3"/>
    <x v="4"/>
    <d v="2022-08-06T00:00:00"/>
    <s v="Jordan Shelton"/>
    <s v="Bishop-Powell"/>
    <x v="3"/>
    <n v="18557.439999999999"/>
    <n v="135"/>
    <x v="2"/>
    <d v="2022-09-04T00:00:00"/>
    <s v="Penicillin"/>
    <s v="Inconclusive"/>
    <n v="29"/>
    <n v="639.91172413793095"/>
    <x v="2"/>
  </r>
  <r>
    <s v="Kaitlyn Sampson"/>
    <x v="18"/>
    <x v="0"/>
    <x v="7"/>
    <x v="5"/>
    <d v="2021-07-07T00:00:00"/>
    <s v="Philip Mullins"/>
    <s v="Jensen-Howard"/>
    <x v="4"/>
    <n v="19267.853999999999"/>
    <n v="385"/>
    <x v="0"/>
    <d v="2021-07-08T00:00:00"/>
    <s v="Lipitor"/>
    <s v="Inconclusive"/>
    <n v="1"/>
    <n v="19267.853999999999"/>
    <x v="0"/>
  </r>
  <r>
    <s v="Brian York"/>
    <x v="11"/>
    <x v="1"/>
    <x v="7"/>
    <x v="4"/>
    <d v="2020-04-04T00:00:00"/>
    <s v="Garrett Benton"/>
    <s v="Peck-Cooper"/>
    <x v="1"/>
    <n v="28851.673999999999"/>
    <n v="178"/>
    <x v="2"/>
    <d v="2020-04-28T00:00:00"/>
    <s v="Paracetamol"/>
    <s v="Abnormal"/>
    <n v="24"/>
    <n v="1202.1530833333334"/>
    <x v="1"/>
  </r>
  <r>
    <s v="Ashley Martinez"/>
    <x v="54"/>
    <x v="0"/>
    <x v="6"/>
    <x v="2"/>
    <d v="2019-06-07T00:00:00"/>
    <s v="Michelle Kennedy"/>
    <s v="Higgins-Robinson"/>
    <x v="4"/>
    <n v="2565.9180000000001"/>
    <n v="405"/>
    <x v="2"/>
    <d v="2019-06-11T00:00:00"/>
    <s v="Aspirin"/>
    <s v="Normal"/>
    <n v="4"/>
    <n v="641.47950000000003"/>
    <x v="2"/>
  </r>
  <r>
    <s v="Andre Burch"/>
    <x v="55"/>
    <x v="0"/>
    <x v="0"/>
    <x v="2"/>
    <d v="2023-03-09T00:00:00"/>
    <s v="Mary Gonzales"/>
    <s v="Whitaker-Harris"/>
    <x v="2"/>
    <n v="12432.574000000001"/>
    <n v="411"/>
    <x v="0"/>
    <d v="2023-03-15T00:00:00"/>
    <s v="Ibuprofen"/>
    <s v="Inconclusive"/>
    <n v="6"/>
    <n v="2072.0956666666666"/>
    <x v="1"/>
  </r>
  <r>
    <s v="Stephen Combs"/>
    <x v="59"/>
    <x v="1"/>
    <x v="6"/>
    <x v="4"/>
    <d v="2021-06-01T00:00:00"/>
    <s v="Dana Black"/>
    <s v="Barajas, Molina and Dixon"/>
    <x v="3"/>
    <n v="31136.627"/>
    <n v="423"/>
    <x v="2"/>
    <d v="2021-06-29T00:00:00"/>
    <s v="Ibuprofen"/>
    <s v="Normal"/>
    <n v="28"/>
    <n v="1112.0223928571429"/>
    <x v="0"/>
  </r>
  <r>
    <s v="Allison Reed PhD"/>
    <x v="26"/>
    <x v="1"/>
    <x v="7"/>
    <x v="0"/>
    <d v="2020-03-05T00:00:00"/>
    <s v="Anthony Hernandez"/>
    <s v="Walton Inc"/>
    <x v="3"/>
    <n v="42839.173999999999"/>
    <n v="329"/>
    <x v="2"/>
    <d v="2020-03-18T00:00:00"/>
    <s v="Aspirin"/>
    <s v="Normal"/>
    <n v="13"/>
    <n v="3295.3210769230768"/>
    <x v="0"/>
  </r>
  <r>
    <s v="Abigail Mitchell"/>
    <x v="9"/>
    <x v="0"/>
    <x v="0"/>
    <x v="5"/>
    <d v="2020-10-12T00:00:00"/>
    <s v="Cory Campbell"/>
    <s v="Cooper-Diaz"/>
    <x v="4"/>
    <n v="37324.228000000003"/>
    <n v="121"/>
    <x v="1"/>
    <d v="2020-10-27T00:00:00"/>
    <s v="Aspirin"/>
    <s v="Normal"/>
    <n v="15"/>
    <n v="2488.2818666666667"/>
    <x v="2"/>
  </r>
  <r>
    <s v="Jackie Arellano"/>
    <x v="46"/>
    <x v="0"/>
    <x v="1"/>
    <x v="2"/>
    <d v="2023-01-15T00:00:00"/>
    <s v="Michael Kelly"/>
    <s v="Turner, Wallace and Reeves"/>
    <x v="0"/>
    <n v="24244.089"/>
    <n v="213"/>
    <x v="0"/>
    <d v="2023-01-16T00:00:00"/>
    <s v="Penicillin"/>
    <s v="Abnormal"/>
    <n v="1"/>
    <n v="24244.089"/>
    <x v="0"/>
  </r>
  <r>
    <s v="Sierra Moreno"/>
    <x v="45"/>
    <x v="0"/>
    <x v="3"/>
    <x v="5"/>
    <d v="2021-02-10T00:00:00"/>
    <s v="Jacob Olson"/>
    <s v="Zimmerman, Salinas and Hill"/>
    <x v="3"/>
    <n v="70636.47"/>
    <n v="315"/>
    <x v="1"/>
    <d v="2021-03-09T00:00:00"/>
    <s v="Aspirin"/>
    <s v="Normal"/>
    <n v="27"/>
    <n v="2616.1655555555558"/>
    <x v="2"/>
  </r>
  <r>
    <s v="Daniel Golden"/>
    <x v="19"/>
    <x v="1"/>
    <x v="4"/>
    <x v="4"/>
    <d v="2023-02-19T00:00:00"/>
    <s v="Kendra Shields"/>
    <s v="Macdonald, Graves and English"/>
    <x v="3"/>
    <n v="30589.365000000002"/>
    <n v="460"/>
    <x v="1"/>
    <d v="2023-03-06T00:00:00"/>
    <s v="Penicillin"/>
    <s v="Abnormal"/>
    <n v="15"/>
    <n v="2039.2910000000002"/>
    <x v="0"/>
  </r>
  <r>
    <s v="Melissa Martin"/>
    <x v="19"/>
    <x v="0"/>
    <x v="4"/>
    <x v="2"/>
    <d v="2019-12-04T00:00:00"/>
    <s v="Deanna Williams MD"/>
    <s v="Kim and Sons"/>
    <x v="0"/>
    <n v="17286.800999999999"/>
    <n v="366"/>
    <x v="0"/>
    <d v="2019-12-05T00:00:00"/>
    <s v="Penicillin"/>
    <s v="Abnormal"/>
    <n v="1"/>
    <n v="17286.800999999999"/>
    <x v="0"/>
  </r>
  <r>
    <s v="Emily Johnson"/>
    <x v="10"/>
    <x v="0"/>
    <x v="1"/>
    <x v="3"/>
    <d v="2019-09-13T00:00:00"/>
    <s v="Nicholas Bailey"/>
    <s v="Forbes, Hill and Macias"/>
    <x v="4"/>
    <n v="20581.039000000001"/>
    <n v="493"/>
    <x v="1"/>
    <d v="2019-09-20T00:00:00"/>
    <s v="Ibuprofen"/>
    <s v="Inconclusive"/>
    <n v="7"/>
    <n v="2940.1484285714287"/>
    <x v="2"/>
  </r>
  <r>
    <s v="Angela Taylor"/>
    <x v="0"/>
    <x v="1"/>
    <x v="1"/>
    <x v="5"/>
    <d v="2023-03-23T00:00:00"/>
    <s v="Kimberly Henry"/>
    <s v="Yoder Inc"/>
    <x v="0"/>
    <n v="38181.769"/>
    <n v="326"/>
    <x v="1"/>
    <d v="2023-04-18T00:00:00"/>
    <s v="Ibuprofen"/>
    <s v="Normal"/>
    <n v="26"/>
    <n v="1468.529576923077"/>
    <x v="0"/>
  </r>
  <r>
    <s v="Ronald Becker"/>
    <x v="62"/>
    <x v="1"/>
    <x v="5"/>
    <x v="0"/>
    <d v="2022-09-27T00:00:00"/>
    <s v="Henry Garcia"/>
    <s v="Taylor and Sons"/>
    <x v="2"/>
    <n v="31864.777999999998"/>
    <n v="268"/>
    <x v="1"/>
    <d v="2022-10-27T00:00:00"/>
    <s v="Paracetamol"/>
    <s v="Abnormal"/>
    <n v="30"/>
    <n v="1062.1592666666666"/>
    <x v="2"/>
  </r>
  <r>
    <s v="Tanya Sanford DDS"/>
    <x v="65"/>
    <x v="1"/>
    <x v="4"/>
    <x v="1"/>
    <d v="2019-08-11T00:00:00"/>
    <s v="Madeline Smith"/>
    <s v="Miranda, Nguyen and Obrien"/>
    <x v="0"/>
    <n v="31257.207999999999"/>
    <n v="441"/>
    <x v="1"/>
    <d v="2019-09-03T00:00:00"/>
    <s v="Ibuprofen"/>
    <s v="Inconclusive"/>
    <n v="23"/>
    <n v="1359.0090434782608"/>
    <x v="0"/>
  </r>
  <r>
    <s v="Jerry Roman"/>
    <x v="28"/>
    <x v="1"/>
    <x v="7"/>
    <x v="1"/>
    <d v="2020-06-22T00:00:00"/>
    <s v="Brian Barnett"/>
    <s v="Cook-Thompson"/>
    <x v="4"/>
    <n v="30206.843000000001"/>
    <n v="310"/>
    <x v="2"/>
    <d v="2020-07-13T00:00:00"/>
    <s v="Paracetamol"/>
    <s v="Inconclusive"/>
    <n v="21"/>
    <n v="1438.4210952380952"/>
    <x v="1"/>
  </r>
  <r>
    <s v="Adam Stephens"/>
    <x v="19"/>
    <x v="0"/>
    <x v="0"/>
    <x v="3"/>
    <d v="2021-03-28T00:00:00"/>
    <s v="Nicholas Valenzuela"/>
    <s v="Bauer, Lee and Cantrell"/>
    <x v="0"/>
    <n v="32386.289000000001"/>
    <n v="173"/>
    <x v="0"/>
    <d v="2021-04-06T00:00:00"/>
    <s v="Penicillin"/>
    <s v="Inconclusive"/>
    <n v="9"/>
    <n v="3598.4765555555555"/>
    <x v="0"/>
  </r>
  <r>
    <s v="Jane Vargas"/>
    <x v="23"/>
    <x v="0"/>
    <x v="4"/>
    <x v="3"/>
    <d v="2020-08-21T00:00:00"/>
    <s v="Donna Hicks"/>
    <s v="Bell LLC"/>
    <x v="0"/>
    <n v="8080.0619999999999"/>
    <n v="229"/>
    <x v="0"/>
    <d v="2020-08-24T00:00:00"/>
    <s v="Paracetamol"/>
    <s v="Normal"/>
    <n v="3"/>
    <n v="2693.3539999999998"/>
    <x v="0"/>
  </r>
  <r>
    <s v="Joseph Smith"/>
    <x v="50"/>
    <x v="1"/>
    <x v="0"/>
    <x v="5"/>
    <d v="2023-01-29T00:00:00"/>
    <s v="Amanda Stout"/>
    <s v="Carlson-Quinn"/>
    <x v="4"/>
    <n v="3835.5889999999999"/>
    <n v="193"/>
    <x v="0"/>
    <d v="2023-02-02T00:00:00"/>
    <s v="Paracetamol"/>
    <s v="Normal"/>
    <n v="4"/>
    <n v="958.89724999999999"/>
    <x v="1"/>
  </r>
  <r>
    <s v="Sydney Gill"/>
    <x v="14"/>
    <x v="1"/>
    <x v="4"/>
    <x v="3"/>
    <d v="2020-01-11T00:00:00"/>
    <s v="Adrian Boyd"/>
    <s v="Johnson Group"/>
    <x v="0"/>
    <n v="5011.6419999999998"/>
    <n v="483"/>
    <x v="1"/>
    <d v="2020-02-02T00:00:00"/>
    <s v="Ibuprofen"/>
    <s v="Inconclusive"/>
    <n v="22"/>
    <n v="227.80190909090908"/>
    <x v="0"/>
  </r>
  <r>
    <s v="Katherine White"/>
    <x v="37"/>
    <x v="0"/>
    <x v="6"/>
    <x v="0"/>
    <d v="2019-10-26T00:00:00"/>
    <s v="Dr. Ann Mcdonald"/>
    <s v="Wright, Riggs and Lin"/>
    <x v="2"/>
    <n v="31431.85"/>
    <n v="324"/>
    <x v="2"/>
    <d v="2019-10-28T00:00:00"/>
    <s v="Lipitor"/>
    <s v="Inconclusive"/>
    <n v="2"/>
    <n v="15715.924999999999"/>
    <x v="1"/>
  </r>
  <r>
    <s v="Joy Martinez"/>
    <x v="10"/>
    <x v="0"/>
    <x v="2"/>
    <x v="4"/>
    <d v="2023-04-05T00:00:00"/>
    <s v="Christine Lewis"/>
    <s v="Long, Richards and Scott"/>
    <x v="2"/>
    <n v="18812.524000000001"/>
    <n v="103"/>
    <x v="2"/>
    <d v="2023-05-02T00:00:00"/>
    <s v="Penicillin"/>
    <s v="Inconclusive"/>
    <n v="27"/>
    <n v="696.76014814814823"/>
    <x v="2"/>
  </r>
  <r>
    <s v="Karen Mccoy"/>
    <x v="44"/>
    <x v="1"/>
    <x v="0"/>
    <x v="2"/>
    <d v="2023-06-04T00:00:00"/>
    <s v="Carol Harris"/>
    <s v="Jordan-Sosa"/>
    <x v="2"/>
    <n v="10394.929"/>
    <n v="179"/>
    <x v="0"/>
    <d v="2023-06-10T00:00:00"/>
    <s v="Aspirin"/>
    <s v="Inconclusive"/>
    <n v="6"/>
    <n v="1732.4881666666668"/>
    <x v="1"/>
  </r>
  <r>
    <s v="David Pierce"/>
    <x v="39"/>
    <x v="0"/>
    <x v="1"/>
    <x v="0"/>
    <d v="2021-01-10T00:00:00"/>
    <s v="Tracy Ward"/>
    <s v="Morris-Hughes"/>
    <x v="0"/>
    <n v="53160.3"/>
    <n v="334"/>
    <x v="1"/>
    <d v="2021-01-21T00:00:00"/>
    <s v="Lipitor"/>
    <s v="Normal"/>
    <n v="11"/>
    <n v="4832.7545454545461"/>
    <x v="0"/>
  </r>
  <r>
    <s v="Sandra Payne"/>
    <x v="21"/>
    <x v="0"/>
    <x v="5"/>
    <x v="4"/>
    <d v="2022-09-18T00:00:00"/>
    <s v="Maria Walker"/>
    <s v="Combs, Martinez and Mason"/>
    <x v="2"/>
    <n v="5960.5550000000003"/>
    <n v="189"/>
    <x v="1"/>
    <d v="2022-09-21T00:00:00"/>
    <s v="Aspirin"/>
    <s v="Inconclusive"/>
    <n v="3"/>
    <n v="1986.8516666666667"/>
    <x v="1"/>
  </r>
  <r>
    <s v="Theresa Woodard"/>
    <x v="33"/>
    <x v="0"/>
    <x v="1"/>
    <x v="1"/>
    <d v="2022-09-27T00:00:00"/>
    <s v="Carol Park"/>
    <s v="Olsen-Morrison"/>
    <x v="0"/>
    <n v="29641.025000000001"/>
    <n v="357"/>
    <x v="2"/>
    <d v="2022-10-26T00:00:00"/>
    <s v="Ibuprofen"/>
    <s v="Abnormal"/>
    <n v="29"/>
    <n v="1022.1043103448276"/>
    <x v="0"/>
  </r>
  <r>
    <s v="Cindy Lowe"/>
    <x v="39"/>
    <x v="0"/>
    <x v="1"/>
    <x v="3"/>
    <d v="2020-07-05T00:00:00"/>
    <s v="Lisa Bennett"/>
    <s v="Gibson-Harrison"/>
    <x v="0"/>
    <n v="34507.523000000001"/>
    <n v="138"/>
    <x v="2"/>
    <d v="2020-07-27T00:00:00"/>
    <s v="Lipitor"/>
    <s v="Abnormal"/>
    <n v="22"/>
    <n v="1568.5237727272727"/>
    <x v="0"/>
  </r>
  <r>
    <s v="Deborah Perry"/>
    <x v="51"/>
    <x v="0"/>
    <x v="7"/>
    <x v="5"/>
    <d v="2022-05-27T00:00:00"/>
    <s v="Sandra Cross"/>
    <s v="Santiago-Moon"/>
    <x v="4"/>
    <n v="42649.233999999997"/>
    <n v="405"/>
    <x v="1"/>
    <d v="2022-06-18T00:00:00"/>
    <s v="Penicillin"/>
    <s v="Abnormal"/>
    <n v="22"/>
    <n v="1938.6015454545452"/>
    <x v="2"/>
  </r>
  <r>
    <s v="Yesenia Williams"/>
    <x v="61"/>
    <x v="0"/>
    <x v="4"/>
    <x v="3"/>
    <d v="2020-02-09T00:00:00"/>
    <s v="Danny Mcdaniel"/>
    <s v="Lester Ltd"/>
    <x v="0"/>
    <n v="24262.465"/>
    <n v="381"/>
    <x v="2"/>
    <d v="2020-02-12T00:00:00"/>
    <s v="Aspirin"/>
    <s v="Normal"/>
    <n v="3"/>
    <n v="8087.4883333333337"/>
    <x v="0"/>
  </r>
  <r>
    <s v="Amanda Jones"/>
    <x v="61"/>
    <x v="1"/>
    <x v="0"/>
    <x v="3"/>
    <d v="2023-09-19T00:00:00"/>
    <s v="Mary Williams"/>
    <s v="Rich, Hart and Edwards"/>
    <x v="0"/>
    <n v="39168.673000000003"/>
    <n v="241"/>
    <x v="2"/>
    <d v="2023-10-05T00:00:00"/>
    <s v="Penicillin"/>
    <s v="Inconclusive"/>
    <n v="16"/>
    <n v="2448.0420625000002"/>
    <x v="0"/>
  </r>
  <r>
    <s v="Julie Brooks"/>
    <x v="8"/>
    <x v="1"/>
    <x v="3"/>
    <x v="4"/>
    <d v="2020-01-24T00:00:00"/>
    <s v="Susan Olson"/>
    <s v="Mann-Wilson"/>
    <x v="4"/>
    <n v="20567.106"/>
    <n v="478"/>
    <x v="1"/>
    <d v="2020-02-05T00:00:00"/>
    <s v="Lipitor"/>
    <s v="Abnormal"/>
    <n v="12"/>
    <n v="1713.9255000000001"/>
    <x v="1"/>
  </r>
  <r>
    <s v="Nicholas Martin"/>
    <x v="56"/>
    <x v="1"/>
    <x v="5"/>
    <x v="4"/>
    <d v="2022-02-18T00:00:00"/>
    <s v="Kendra Flores"/>
    <s v="King Group"/>
    <x v="1"/>
    <n v="29615.446"/>
    <n v="306"/>
    <x v="2"/>
    <d v="2022-02-24T00:00:00"/>
    <s v="Paracetamol"/>
    <s v="Normal"/>
    <n v="6"/>
    <n v="4935.907666666667"/>
    <x v="2"/>
  </r>
  <r>
    <s v="Patricia Rivera"/>
    <x v="54"/>
    <x v="0"/>
    <x v="3"/>
    <x v="3"/>
    <d v="2021-06-23T00:00:00"/>
    <s v="Sylvia Avery"/>
    <s v="Johnson Group"/>
    <x v="0"/>
    <n v="22051.488000000001"/>
    <n v="244"/>
    <x v="0"/>
    <d v="2021-06-26T00:00:00"/>
    <s v="Paracetamol"/>
    <s v="Inconclusive"/>
    <n v="3"/>
    <n v="7350.4960000000001"/>
    <x v="2"/>
  </r>
  <r>
    <s v="Jeffrey Lawrence"/>
    <x v="50"/>
    <x v="1"/>
    <x v="1"/>
    <x v="4"/>
    <d v="2021-11-26T00:00:00"/>
    <s v="Deanna Baldwin"/>
    <s v="Bryant, Conley and Williams"/>
    <x v="1"/>
    <n v="14092.155000000001"/>
    <n v="478"/>
    <x v="1"/>
    <d v="2021-12-01T00:00:00"/>
    <s v="Paracetamol"/>
    <s v="Abnormal"/>
    <n v="5"/>
    <n v="2818.431"/>
    <x v="1"/>
  </r>
  <r>
    <s v="Curtis Dean"/>
    <x v="36"/>
    <x v="1"/>
    <x v="0"/>
    <x v="4"/>
    <d v="2020-08-05T00:00:00"/>
    <s v="Michael Strickland"/>
    <s v="Tran, Moody and Sellers"/>
    <x v="0"/>
    <n v="7450.3459999999995"/>
    <n v="444"/>
    <x v="2"/>
    <d v="2020-08-14T00:00:00"/>
    <s v="Ibuprofen"/>
    <s v="Abnormal"/>
    <n v="9"/>
    <n v="827.81622222222222"/>
    <x v="2"/>
  </r>
  <r>
    <s v="Tabitha Price"/>
    <x v="18"/>
    <x v="1"/>
    <x v="5"/>
    <x v="2"/>
    <d v="2021-10-28T00:00:00"/>
    <s v="Mary Carson"/>
    <s v="Jones Inc"/>
    <x v="0"/>
    <n v="19526.811000000002"/>
    <n v="481"/>
    <x v="0"/>
    <d v="2021-10-28T00:00:00"/>
    <s v="Ibuprofen"/>
    <s v="Abnormal"/>
    <n v="0"/>
    <n v="0"/>
    <x v="0"/>
  </r>
  <r>
    <s v="Todd Hernandez"/>
    <x v="58"/>
    <x v="1"/>
    <x v="5"/>
    <x v="1"/>
    <d v="2022-11-03T00:00:00"/>
    <s v="Pamela Patel"/>
    <s v="Olson-Cooper"/>
    <x v="4"/>
    <n v="17784.511999999999"/>
    <n v="347"/>
    <x v="2"/>
    <d v="2022-11-09T00:00:00"/>
    <s v="Aspirin"/>
    <s v="Abnormal"/>
    <n v="6"/>
    <n v="2964.085333333333"/>
    <x v="1"/>
  </r>
  <r>
    <s v="Seth Burgess"/>
    <x v="25"/>
    <x v="1"/>
    <x v="5"/>
    <x v="2"/>
    <d v="2022-03-26T00:00:00"/>
    <s v="Michael Sexton"/>
    <s v="Watts Inc"/>
    <x v="3"/>
    <n v="13863.362999999999"/>
    <n v="313"/>
    <x v="0"/>
    <d v="2022-04-16T00:00:00"/>
    <s v="Aspirin"/>
    <s v="Abnormal"/>
    <n v="21"/>
    <n v="660.16014285714277"/>
    <x v="2"/>
  </r>
  <r>
    <s v="Stephanie James"/>
    <x v="21"/>
    <x v="1"/>
    <x v="5"/>
    <x v="2"/>
    <d v="2019-07-08T00:00:00"/>
    <s v="David Gregory"/>
    <s v="Ford PLC"/>
    <x v="4"/>
    <n v="12014.888000000001"/>
    <n v="313"/>
    <x v="0"/>
    <d v="2019-07-11T00:00:00"/>
    <s v="Lipitor"/>
    <s v="Abnormal"/>
    <n v="3"/>
    <n v="4004.9626666666668"/>
    <x v="1"/>
  </r>
  <r>
    <s v="Brandon Scott"/>
    <x v="29"/>
    <x v="0"/>
    <x v="5"/>
    <x v="4"/>
    <d v="2023-01-02T00:00:00"/>
    <s v="Elizabeth Vance"/>
    <s v="Goodwin LLC"/>
    <x v="3"/>
    <n v="5217.0479999999998"/>
    <n v="161"/>
    <x v="2"/>
    <d v="2023-02-01T00:00:00"/>
    <s v="Penicillin"/>
    <s v="Abnormal"/>
    <n v="30"/>
    <n v="173.9016"/>
    <x v="1"/>
  </r>
  <r>
    <s v="Clarence Munoz"/>
    <x v="2"/>
    <x v="1"/>
    <x v="7"/>
    <x v="1"/>
    <d v="2019-03-08T00:00:00"/>
    <s v="Mark Dunn"/>
    <s v="Hayes Ltd"/>
    <x v="0"/>
    <n v="31843.214"/>
    <n v="460"/>
    <x v="2"/>
    <d v="2019-03-24T00:00:00"/>
    <s v="Ibuprofen"/>
    <s v="Normal"/>
    <n v="16"/>
    <n v="1990.200875"/>
    <x v="0"/>
  </r>
  <r>
    <s v="Theresa Ball"/>
    <x v="30"/>
    <x v="1"/>
    <x v="6"/>
    <x v="5"/>
    <d v="2023-09-30T00:00:00"/>
    <s v="Pamela Taylor"/>
    <s v="Herrera Group"/>
    <x v="2"/>
    <n v="47838.231"/>
    <n v="164"/>
    <x v="0"/>
    <d v="2023-10-02T00:00:00"/>
    <s v="Lipitor"/>
    <s v="Abnormal"/>
    <n v="2"/>
    <n v="23919.1155"/>
    <x v="2"/>
  </r>
  <r>
    <s v="Barbara Gutierrez"/>
    <x v="20"/>
    <x v="0"/>
    <x v="1"/>
    <x v="0"/>
    <d v="2021-09-11T00:00:00"/>
    <s v="Michael Waters"/>
    <s v="Arnold, Conner and Morris"/>
    <x v="1"/>
    <n v="21640.366000000002"/>
    <n v="350"/>
    <x v="1"/>
    <d v="2021-10-11T00:00:00"/>
    <s v="Lipitor"/>
    <s v="Inconclusive"/>
    <n v="30"/>
    <n v="721.34553333333338"/>
    <x v="2"/>
  </r>
  <r>
    <s v="Kimberly Fernandez"/>
    <x v="6"/>
    <x v="0"/>
    <x v="3"/>
    <x v="0"/>
    <d v="2020-01-10T00:00:00"/>
    <s v="Michele Henderson"/>
    <s v="Stokes Inc"/>
    <x v="0"/>
    <n v="43933.114999999998"/>
    <n v="445"/>
    <x v="2"/>
    <d v="2020-01-25T00:00:00"/>
    <s v="Paracetamol"/>
    <s v="Normal"/>
    <n v="15"/>
    <n v="2928.8743333333332"/>
    <x v="0"/>
  </r>
  <r>
    <s v="Eric Combs"/>
    <x v="27"/>
    <x v="0"/>
    <x v="2"/>
    <x v="4"/>
    <d v="2023-04-03T00:00:00"/>
    <s v="Carrie Becker"/>
    <s v="Miller, Lawrence and Hernandez"/>
    <x v="0"/>
    <n v="13852.477000000001"/>
    <n v="413"/>
    <x v="2"/>
    <d v="2023-04-07T00:00:00"/>
    <s v="Ibuprofen"/>
    <s v="Normal"/>
    <n v="4"/>
    <n v="3463.1192500000002"/>
    <x v="0"/>
  </r>
  <r>
    <s v="Travis Jordan"/>
    <x v="20"/>
    <x v="0"/>
    <x v="2"/>
    <x v="5"/>
    <d v="2021-12-17T00:00:00"/>
    <s v="Robert Burton"/>
    <s v="Brock-Parker"/>
    <x v="3"/>
    <n v="26367.834999999999"/>
    <n v="156"/>
    <x v="0"/>
    <d v="2021-12-20T00:00:00"/>
    <s v="Paracetamol"/>
    <s v="Normal"/>
    <n v="3"/>
    <n v="8789.2783333333336"/>
    <x v="2"/>
  </r>
  <r>
    <s v="Dillon Dunlap"/>
    <x v="31"/>
    <x v="0"/>
    <x v="1"/>
    <x v="0"/>
    <d v="2021-09-11T00:00:00"/>
    <s v="Jason Coleman"/>
    <s v="Lowe-Lynch"/>
    <x v="0"/>
    <n v="2428.2260000000001"/>
    <n v="499"/>
    <x v="1"/>
    <d v="2021-10-06T00:00:00"/>
    <s v="Ibuprofen"/>
    <s v="Abnormal"/>
    <n v="25"/>
    <n v="97.129040000000003"/>
    <x v="2"/>
  </r>
  <r>
    <s v="Sonya Gonzales"/>
    <x v="63"/>
    <x v="0"/>
    <x v="5"/>
    <x v="0"/>
    <d v="2021-03-15T00:00:00"/>
    <s v="Amy Simmons"/>
    <s v="Solomon and Sons"/>
    <x v="2"/>
    <n v="10315.865"/>
    <n v="498"/>
    <x v="1"/>
    <d v="2021-04-09T00:00:00"/>
    <s v="Penicillin"/>
    <s v="Inconclusive"/>
    <n v="25"/>
    <n v="412.63459999999998"/>
    <x v="2"/>
  </r>
  <r>
    <s v="Erin Sharp"/>
    <x v="32"/>
    <x v="1"/>
    <x v="6"/>
    <x v="1"/>
    <d v="2021-09-01T00:00:00"/>
    <s v="Matthew Rodriguez"/>
    <s v="Frazier, Graham and Taylor"/>
    <x v="3"/>
    <n v="15554.504999999999"/>
    <n v="210"/>
    <x v="2"/>
    <d v="2021-09-11T00:00:00"/>
    <s v="Penicillin"/>
    <s v="Inconclusive"/>
    <n v="10"/>
    <n v="1555.4504999999999"/>
    <x v="1"/>
  </r>
  <r>
    <s v="Eric Green"/>
    <x v="19"/>
    <x v="0"/>
    <x v="7"/>
    <x v="3"/>
    <d v="2019-10-18T00:00:00"/>
    <s v="Ryan Castillo"/>
    <s v="Gallagher, Roberts and Horn"/>
    <x v="0"/>
    <n v="36671.201999999997"/>
    <n v="175"/>
    <x v="0"/>
    <d v="2019-10-22T00:00:00"/>
    <s v="Ibuprofen"/>
    <s v="Abnormal"/>
    <n v="4"/>
    <n v="9167.8004999999994"/>
    <x v="0"/>
  </r>
  <r>
    <s v="Tina Howard"/>
    <x v="50"/>
    <x v="0"/>
    <x v="1"/>
    <x v="5"/>
    <d v="2019-04-10T00:00:00"/>
    <s v="Ellen Spence"/>
    <s v="Donaldson, Wilson and Martin"/>
    <x v="2"/>
    <n v="70185.440000000002"/>
    <n v="360"/>
    <x v="0"/>
    <d v="2019-05-02T00:00:00"/>
    <s v="Ibuprofen"/>
    <s v="Normal"/>
    <n v="22"/>
    <n v="3190.247272727273"/>
    <x v="1"/>
  </r>
  <r>
    <s v="Michael Lewis"/>
    <x v="46"/>
    <x v="1"/>
    <x v="2"/>
    <x v="5"/>
    <d v="2021-02-15T00:00:00"/>
    <s v="Mr. Adam Ramirez"/>
    <s v="Richardson-Haas"/>
    <x v="0"/>
    <n v="6856.3549999999996"/>
    <n v="362"/>
    <x v="1"/>
    <d v="2021-02-22T00:00:00"/>
    <s v="Ibuprofen"/>
    <s v="Inconclusive"/>
    <n v="7"/>
    <n v="979.47928571428565"/>
    <x v="0"/>
  </r>
  <r>
    <s v="Thomas Rodriguez"/>
    <x v="49"/>
    <x v="0"/>
    <x v="5"/>
    <x v="0"/>
    <d v="2019-02-10T00:00:00"/>
    <s v="Joshua Miller"/>
    <s v="Clark-Rice"/>
    <x v="2"/>
    <n v="50221.05"/>
    <n v="180"/>
    <x v="2"/>
    <d v="2019-02-13T00:00:00"/>
    <s v="Aspirin"/>
    <s v="Normal"/>
    <n v="3"/>
    <n v="16740.350000000002"/>
    <x v="2"/>
  </r>
  <r>
    <s v="Linda Gillespie"/>
    <x v="31"/>
    <x v="1"/>
    <x v="5"/>
    <x v="1"/>
    <d v="2023-09-16T00:00:00"/>
    <s v="Steven Serrano"/>
    <s v="Thomas Inc"/>
    <x v="0"/>
    <n v="23978.131000000001"/>
    <n v="402"/>
    <x v="1"/>
    <d v="2023-10-14T00:00:00"/>
    <s v="Penicillin"/>
    <s v="Abnormal"/>
    <n v="28"/>
    <n v="856.36182142857149"/>
    <x v="2"/>
  </r>
  <r>
    <s v="Terry Lawson"/>
    <x v="40"/>
    <x v="0"/>
    <x v="1"/>
    <x v="1"/>
    <d v="2019-07-07T00:00:00"/>
    <s v="Daniel Mack"/>
    <s v="Valencia, Rice and Reed"/>
    <x v="4"/>
    <n v="8978.6119999999992"/>
    <n v="272"/>
    <x v="2"/>
    <d v="2019-07-23T00:00:00"/>
    <s v="Lipitor"/>
    <s v="Normal"/>
    <n v="16"/>
    <n v="561.16324999999995"/>
    <x v="1"/>
  </r>
  <r>
    <s v="Kelsey Perry"/>
    <x v="44"/>
    <x v="0"/>
    <x v="4"/>
    <x v="1"/>
    <d v="2020-03-09T00:00:00"/>
    <s v="Mike Alvarez"/>
    <s v="Hudson Ltd"/>
    <x v="3"/>
    <n v="20502.114000000001"/>
    <n v="155"/>
    <x v="2"/>
    <d v="2020-03-26T00:00:00"/>
    <s v="Aspirin"/>
    <s v="Abnormal"/>
    <n v="17"/>
    <n v="1206.0067058823531"/>
    <x v="1"/>
  </r>
  <r>
    <s v="Erik Wood"/>
    <x v="33"/>
    <x v="1"/>
    <x v="1"/>
    <x v="5"/>
    <d v="2023-04-11T00:00:00"/>
    <s v="Lori Horton"/>
    <s v="Moore Ltd"/>
    <x v="0"/>
    <n v="27109.856"/>
    <n v="203"/>
    <x v="0"/>
    <d v="2023-05-02T00:00:00"/>
    <s v="Penicillin"/>
    <s v="Abnormal"/>
    <n v="21"/>
    <n v="1290.9455238095238"/>
    <x v="0"/>
  </r>
  <r>
    <s v="Jeremy Jones"/>
    <x v="2"/>
    <x v="0"/>
    <x v="2"/>
    <x v="1"/>
    <d v="2023-05-18T00:00:00"/>
    <s v="Linda Tran"/>
    <s v="Sanders and Sons"/>
    <x v="0"/>
    <n v="5343.1689999999999"/>
    <n v="248"/>
    <x v="1"/>
    <d v="2023-05-19T00:00:00"/>
    <s v="Ibuprofen"/>
    <s v="Inconclusive"/>
    <n v="1"/>
    <n v="5343.1689999999999"/>
    <x v="0"/>
  </r>
  <r>
    <s v="Elizabeth Stafford"/>
    <x v="26"/>
    <x v="1"/>
    <x v="0"/>
    <x v="2"/>
    <d v="2021-09-11T00:00:00"/>
    <s v="Erin Scott"/>
    <s v="Smith Ltd"/>
    <x v="1"/>
    <n v="16604.593000000001"/>
    <n v="331"/>
    <x v="0"/>
    <d v="2021-09-26T00:00:00"/>
    <s v="Lipitor"/>
    <s v="Abnormal"/>
    <n v="15"/>
    <n v="1106.9728666666667"/>
    <x v="0"/>
  </r>
  <r>
    <s v="Jason Alvarado"/>
    <x v="61"/>
    <x v="0"/>
    <x v="1"/>
    <x v="3"/>
    <d v="2020-06-27T00:00:00"/>
    <s v="Aaron Johnson"/>
    <s v="Baker Inc"/>
    <x v="2"/>
    <n v="20391.490000000002"/>
    <n v="430"/>
    <x v="1"/>
    <d v="2020-07-09T00:00:00"/>
    <s v="Ibuprofen"/>
    <s v="Normal"/>
    <n v="12"/>
    <n v="1699.2908333333335"/>
    <x v="0"/>
  </r>
  <r>
    <s v="Mary Stein"/>
    <x v="1"/>
    <x v="1"/>
    <x v="4"/>
    <x v="4"/>
    <d v="2020-12-16T00:00:00"/>
    <s v="Alice Gross DVM"/>
    <s v="Morales, Ferrell and Clark"/>
    <x v="0"/>
    <n v="34982.364999999998"/>
    <n v="390"/>
    <x v="1"/>
    <d v="2021-01-06T00:00:00"/>
    <s v="Lipitor"/>
    <s v="Normal"/>
    <n v="21"/>
    <n v="1665.8269047619046"/>
    <x v="1"/>
  </r>
  <r>
    <s v="Sandra Green"/>
    <x v="6"/>
    <x v="1"/>
    <x v="7"/>
    <x v="0"/>
    <d v="2021-10-09T00:00:00"/>
    <s v="Diana Castro"/>
    <s v="Evans-Todd"/>
    <x v="4"/>
    <n v="25294.194"/>
    <n v="154"/>
    <x v="2"/>
    <d v="2021-11-08T00:00:00"/>
    <s v="Aspirin"/>
    <s v="Abnormal"/>
    <n v="30"/>
    <n v="843.13980000000004"/>
    <x v="0"/>
  </r>
  <r>
    <s v="Nicholas Mitchell"/>
    <x v="19"/>
    <x v="1"/>
    <x v="7"/>
    <x v="0"/>
    <d v="2023-03-16T00:00:00"/>
    <s v="Samuel Sutton"/>
    <s v="Clark, Anderson and Rodriguez"/>
    <x v="1"/>
    <n v="28001.494999999999"/>
    <n v="341"/>
    <x v="1"/>
    <d v="2023-04-04T00:00:00"/>
    <s v="Aspirin"/>
    <s v="Inconclusive"/>
    <n v="19"/>
    <n v="1473.7628947368421"/>
    <x v="0"/>
  </r>
  <r>
    <s v="Joshua Gates"/>
    <x v="7"/>
    <x v="1"/>
    <x v="5"/>
    <x v="4"/>
    <d v="2021-08-29T00:00:00"/>
    <s v="Michael Flores"/>
    <s v="Lopez-Robinson"/>
    <x v="1"/>
    <n v="29606.434000000001"/>
    <n v="401"/>
    <x v="2"/>
    <d v="2021-08-30T00:00:00"/>
    <s v="Ibuprofen"/>
    <s v="Inconclusive"/>
    <n v="1"/>
    <n v="29606.434000000001"/>
    <x v="2"/>
  </r>
  <r>
    <s v="William Hart"/>
    <x v="56"/>
    <x v="0"/>
    <x v="7"/>
    <x v="4"/>
    <d v="2019-03-09T00:00:00"/>
    <s v="Cynthia Freeman"/>
    <s v="Pennington, Murphy and Chavez"/>
    <x v="3"/>
    <n v="14339.537"/>
    <n v="312"/>
    <x v="2"/>
    <d v="2019-03-28T00:00:00"/>
    <s v="Penicillin"/>
    <s v="Normal"/>
    <n v="19"/>
    <n v="754.71247368421052"/>
    <x v="2"/>
  </r>
  <r>
    <s v="Leah Harrington"/>
    <x v="17"/>
    <x v="1"/>
    <x v="3"/>
    <x v="2"/>
    <d v="2018-11-28T00:00:00"/>
    <s v="Steven Hawkins"/>
    <s v="Cook, Leach and Fernandez"/>
    <x v="2"/>
    <n v="12181.187"/>
    <n v="424"/>
    <x v="2"/>
    <d v="2018-12-02T00:00:00"/>
    <s v="Ibuprofen"/>
    <s v="Abnormal"/>
    <n v="4"/>
    <n v="3045.29675"/>
    <x v="0"/>
  </r>
  <r>
    <s v="Victoria Kennedy"/>
    <x v="61"/>
    <x v="0"/>
    <x v="1"/>
    <x v="5"/>
    <d v="2023-06-04T00:00:00"/>
    <s v="Gina Daniel"/>
    <s v="Snyder, Banks and Austin"/>
    <x v="4"/>
    <n v="48351.745000000003"/>
    <n v="248"/>
    <x v="0"/>
    <d v="2023-06-22T00:00:00"/>
    <s v="Ibuprofen"/>
    <s v="Normal"/>
    <n v="18"/>
    <n v="2686.2080555555558"/>
    <x v="0"/>
  </r>
  <r>
    <s v="Juan Vargas"/>
    <x v="24"/>
    <x v="1"/>
    <x v="4"/>
    <x v="1"/>
    <d v="2020-12-15T00:00:00"/>
    <s v="Alexander Jones"/>
    <s v="Mccann, Carey and Brown"/>
    <x v="3"/>
    <n v="14438.834000000001"/>
    <n v="231"/>
    <x v="2"/>
    <d v="2020-12-31T00:00:00"/>
    <s v="Aspirin"/>
    <s v="Normal"/>
    <n v="16"/>
    <n v="902.42712500000005"/>
    <x v="2"/>
  </r>
  <r>
    <s v="Mr. Bryan Williams"/>
    <x v="59"/>
    <x v="1"/>
    <x v="5"/>
    <x v="4"/>
    <d v="2021-02-28T00:00:00"/>
    <s v="Jeffrey Jackson"/>
    <s v="Huang-Osborn"/>
    <x v="4"/>
    <n v="33531.226999999999"/>
    <n v="336"/>
    <x v="2"/>
    <d v="2021-03-02T00:00:00"/>
    <s v="Lipitor"/>
    <s v="Inconclusive"/>
    <n v="2"/>
    <n v="16765.613499999999"/>
    <x v="0"/>
  </r>
  <r>
    <s v="Sabrina Barron"/>
    <x v="49"/>
    <x v="1"/>
    <x v="5"/>
    <x v="2"/>
    <d v="2022-08-07T00:00:00"/>
    <s v="Brittany Gilbert"/>
    <s v="Brown-Ford"/>
    <x v="3"/>
    <n v="23205.798999999999"/>
    <n v="299"/>
    <x v="0"/>
    <d v="2022-08-26T00:00:00"/>
    <s v="Paracetamol"/>
    <s v="Abnormal"/>
    <n v="19"/>
    <n v="1221.3578421052632"/>
    <x v="2"/>
  </r>
  <r>
    <s v="Anthony Bailey"/>
    <x v="27"/>
    <x v="1"/>
    <x v="4"/>
    <x v="3"/>
    <d v="2019-04-18T00:00:00"/>
    <s v="Tony Wright"/>
    <s v="Cruz-Dean"/>
    <x v="1"/>
    <n v="4330.1509999999998"/>
    <n v="495"/>
    <x v="2"/>
    <d v="2019-05-06T00:00:00"/>
    <s v="Aspirin"/>
    <s v="Inconclusive"/>
    <n v="18"/>
    <n v="240.56394444444445"/>
    <x v="0"/>
  </r>
  <r>
    <s v="Ryan Edwards"/>
    <x v="45"/>
    <x v="1"/>
    <x v="3"/>
    <x v="4"/>
    <d v="2020-02-10T00:00:00"/>
    <s v="Sheri Garcia"/>
    <s v="Robbins-Pierce"/>
    <x v="4"/>
    <n v="27366.276000000002"/>
    <n v="180"/>
    <x v="1"/>
    <d v="2020-02-27T00:00:00"/>
    <s v="Aspirin"/>
    <s v="Abnormal"/>
    <n v="17"/>
    <n v="1609.7809411764706"/>
    <x v="2"/>
  </r>
  <r>
    <s v="William Osborne"/>
    <x v="26"/>
    <x v="1"/>
    <x v="3"/>
    <x v="2"/>
    <d v="2022-06-13T00:00:00"/>
    <s v="Charles James"/>
    <s v="Wright Group"/>
    <x v="4"/>
    <n v="15824.771000000001"/>
    <n v="136"/>
    <x v="2"/>
    <d v="2022-06-15T00:00:00"/>
    <s v="Aspirin"/>
    <s v="Abnormal"/>
    <n v="2"/>
    <n v="7912.3855000000003"/>
    <x v="0"/>
  </r>
  <r>
    <s v="Jennifer Perez"/>
    <x v="13"/>
    <x v="0"/>
    <x v="5"/>
    <x v="4"/>
    <d v="2020-03-09T00:00:00"/>
    <s v="Dawn Graves"/>
    <s v="Macias-Ramsey"/>
    <x v="1"/>
    <n v="19900.514999999999"/>
    <n v="211"/>
    <x v="2"/>
    <d v="2020-04-07T00:00:00"/>
    <s v="Penicillin"/>
    <s v="Inconclusive"/>
    <n v="29"/>
    <n v="686.2246551724138"/>
    <x v="0"/>
  </r>
  <r>
    <s v="Natasha Fischer"/>
    <x v="24"/>
    <x v="1"/>
    <x v="7"/>
    <x v="3"/>
    <d v="2021-08-11T00:00:00"/>
    <s v="Debbie Fisher"/>
    <s v="Russell Ltd"/>
    <x v="3"/>
    <n v="35381.074000000001"/>
    <n v="338"/>
    <x v="0"/>
    <d v="2021-09-02T00:00:00"/>
    <s v="Aspirin"/>
    <s v="Normal"/>
    <n v="22"/>
    <n v="1608.2306363636364"/>
    <x v="2"/>
  </r>
  <r>
    <s v="Jennifer Wang"/>
    <x v="54"/>
    <x v="1"/>
    <x v="3"/>
    <x v="3"/>
    <d v="2023-03-14T00:00:00"/>
    <s v="Mr. Aaron Chase"/>
    <s v="Russo, Mccall and Clark"/>
    <x v="2"/>
    <n v="19542.641"/>
    <n v="470"/>
    <x v="0"/>
    <d v="2023-03-27T00:00:00"/>
    <s v="Lipitor"/>
    <s v="Abnormal"/>
    <n v="13"/>
    <n v="1503.2800769230769"/>
    <x v="2"/>
  </r>
  <r>
    <s v="Danielle Jones"/>
    <x v="14"/>
    <x v="0"/>
    <x v="2"/>
    <x v="4"/>
    <d v="2023-05-10T00:00:00"/>
    <s v="Natalie Smith"/>
    <s v="Watson, Johnson and Alvarez"/>
    <x v="1"/>
    <n v="13947.753000000001"/>
    <n v="381"/>
    <x v="1"/>
    <d v="2023-06-03T00:00:00"/>
    <s v="Penicillin"/>
    <s v="Inconclusive"/>
    <n v="24"/>
    <n v="581.15637500000003"/>
    <x v="0"/>
  </r>
  <r>
    <s v="Lori Walker"/>
    <x v="35"/>
    <x v="1"/>
    <x v="5"/>
    <x v="5"/>
    <d v="2023-06-08T00:00:00"/>
    <s v="Paula Chavez"/>
    <s v="Foster-Reeves"/>
    <x v="1"/>
    <n v="32947.525000000001"/>
    <n v="230"/>
    <x v="0"/>
    <d v="2023-06-23T00:00:00"/>
    <s v="Ibuprofen"/>
    <s v="Inconclusive"/>
    <n v="15"/>
    <n v="2196.5016666666666"/>
    <x v="2"/>
  </r>
  <r>
    <s v="Lauren Sosa"/>
    <x v="8"/>
    <x v="0"/>
    <x v="7"/>
    <x v="1"/>
    <d v="2020-12-04T00:00:00"/>
    <s v="Stephanie Smith"/>
    <s v="Vasquez Inc"/>
    <x v="2"/>
    <n v="8830.9619999999995"/>
    <n v="262"/>
    <x v="2"/>
    <d v="2020-12-13T00:00:00"/>
    <s v="Aspirin"/>
    <s v="Abnormal"/>
    <n v="9"/>
    <n v="981.21799999999996"/>
    <x v="1"/>
  </r>
  <r>
    <s v="John Lynch"/>
    <x v="62"/>
    <x v="1"/>
    <x v="3"/>
    <x v="0"/>
    <d v="2019-11-28T00:00:00"/>
    <s v="Richard Freeman"/>
    <s v="Simpson, Medina and Hensley"/>
    <x v="0"/>
    <n v="23967.522000000001"/>
    <n v="139"/>
    <x v="1"/>
    <d v="2019-12-12T00:00:00"/>
    <s v="Aspirin"/>
    <s v="Normal"/>
    <n v="14"/>
    <n v="1711.9658571428572"/>
    <x v="2"/>
  </r>
  <r>
    <s v="Elizabeth Johnson"/>
    <x v="51"/>
    <x v="1"/>
    <x v="5"/>
    <x v="2"/>
    <d v="2022-08-15T00:00:00"/>
    <s v="Gerald Green"/>
    <s v="Woods Ltd"/>
    <x v="1"/>
    <n v="20560.05"/>
    <n v="208"/>
    <x v="0"/>
    <d v="2022-08-23T00:00:00"/>
    <s v="Lipitor"/>
    <s v="Inconclusive"/>
    <n v="8"/>
    <n v="2570.0062499999999"/>
    <x v="2"/>
  </r>
  <r>
    <s v="Karen Butler"/>
    <x v="53"/>
    <x v="1"/>
    <x v="3"/>
    <x v="0"/>
    <d v="2023-10-12T00:00:00"/>
    <s v="Patrick Williams"/>
    <s v="Brown LLC"/>
    <x v="1"/>
    <n v="11242.266"/>
    <n v="447"/>
    <x v="2"/>
    <d v="2023-10-21T00:00:00"/>
    <s v="Paracetamol"/>
    <s v="Abnormal"/>
    <n v="9"/>
    <n v="1249.1406666666667"/>
    <x v="2"/>
  </r>
  <r>
    <s v="Brittany Baker"/>
    <x v="33"/>
    <x v="1"/>
    <x v="5"/>
    <x v="0"/>
    <d v="2023-01-26T00:00:00"/>
    <s v="James Flynn"/>
    <s v="Watts, Rodriguez and Conrad"/>
    <x v="0"/>
    <n v="38088.589999999997"/>
    <n v="174"/>
    <x v="1"/>
    <d v="2023-01-29T00:00:00"/>
    <s v="Ibuprofen"/>
    <s v="Inconclusive"/>
    <n v="3"/>
    <n v="12696.196666666665"/>
    <x v="0"/>
  </r>
  <r>
    <s v="Melissa Dean"/>
    <x v="12"/>
    <x v="1"/>
    <x v="4"/>
    <x v="4"/>
    <d v="2022-06-07T00:00:00"/>
    <s v="Barbara Cantrell"/>
    <s v="Smith, Jones and Jackson"/>
    <x v="1"/>
    <n v="9363.3680000000004"/>
    <n v="240"/>
    <x v="2"/>
    <d v="2022-06-29T00:00:00"/>
    <s v="Lipitor"/>
    <s v="Normal"/>
    <n v="22"/>
    <n v="425.6076363636364"/>
    <x v="0"/>
  </r>
  <r>
    <s v="Sylvia Johnson"/>
    <x v="10"/>
    <x v="1"/>
    <x v="4"/>
    <x v="2"/>
    <d v="2022-03-14T00:00:00"/>
    <s v="Rebecca Myers"/>
    <s v="Carlson Ltd"/>
    <x v="3"/>
    <n v="13819.663"/>
    <n v="162"/>
    <x v="0"/>
    <d v="2022-03-20T00:00:00"/>
    <s v="Paracetamol"/>
    <s v="Abnormal"/>
    <n v="6"/>
    <n v="2303.2771666666667"/>
    <x v="2"/>
  </r>
  <r>
    <s v="Johnny Stephens"/>
    <x v="2"/>
    <x v="1"/>
    <x v="1"/>
    <x v="5"/>
    <d v="2019-08-16T00:00:00"/>
    <s v="Matthew Olsen"/>
    <s v="Miller, Ryan and Rodriguez"/>
    <x v="1"/>
    <n v="30688.572"/>
    <n v="469"/>
    <x v="0"/>
    <d v="2019-09-03T00:00:00"/>
    <s v="Ibuprofen"/>
    <s v="Normal"/>
    <n v="18"/>
    <n v="1704.9206666666666"/>
    <x v="0"/>
  </r>
  <r>
    <s v="Michele Thompson"/>
    <x v="60"/>
    <x v="0"/>
    <x v="2"/>
    <x v="2"/>
    <d v="2021-08-08T00:00:00"/>
    <s v="Kelly Guerrero"/>
    <s v="Decker-Johnson"/>
    <x v="1"/>
    <n v="20406.226999999999"/>
    <n v="374"/>
    <x v="0"/>
    <d v="2021-08-15T00:00:00"/>
    <s v="Ibuprofen"/>
    <s v="Normal"/>
    <n v="7"/>
    <n v="2915.1752857142856"/>
    <x v="1"/>
  </r>
  <r>
    <s v="Loretta Schmitt"/>
    <x v="63"/>
    <x v="0"/>
    <x v="5"/>
    <x v="0"/>
    <d v="2022-02-15T00:00:00"/>
    <s v="Jason Williams"/>
    <s v="Turner Group"/>
    <x v="2"/>
    <n v="20911.61"/>
    <n v="341"/>
    <x v="2"/>
    <d v="2022-03-10T00:00:00"/>
    <s v="Aspirin"/>
    <s v="Inconclusive"/>
    <n v="23"/>
    <n v="909.20043478260868"/>
    <x v="2"/>
  </r>
  <r>
    <s v="Malik Phillips"/>
    <x v="42"/>
    <x v="0"/>
    <x v="2"/>
    <x v="3"/>
    <d v="2020-03-03T00:00:00"/>
    <s v="Misty Allen"/>
    <s v="Reyes-Scott"/>
    <x v="3"/>
    <n v="35985.599999999999"/>
    <n v="299"/>
    <x v="0"/>
    <d v="2020-03-11T00:00:00"/>
    <s v="Penicillin"/>
    <s v="Abnormal"/>
    <n v="8"/>
    <n v="4498.2"/>
    <x v="0"/>
  </r>
  <r>
    <s v="Andrea Thompson"/>
    <x v="56"/>
    <x v="1"/>
    <x v="1"/>
    <x v="4"/>
    <d v="2018-11-30T00:00:00"/>
    <s v="Heather Livingston"/>
    <s v="Thomas, Swanson and Nelson"/>
    <x v="4"/>
    <n v="33355.567000000003"/>
    <n v="364"/>
    <x v="2"/>
    <d v="2018-12-15T00:00:00"/>
    <s v="Lipitor"/>
    <s v="Abnormal"/>
    <n v="15"/>
    <n v="2223.704466666667"/>
    <x v="2"/>
  </r>
  <r>
    <s v="Brenda James"/>
    <x v="59"/>
    <x v="0"/>
    <x v="3"/>
    <x v="3"/>
    <d v="2020-02-16T00:00:00"/>
    <s v="Jessica Rodriguez"/>
    <s v="Price Inc"/>
    <x v="4"/>
    <n v="4882.7110000000002"/>
    <n v="369"/>
    <x v="0"/>
    <d v="2020-03-04T00:00:00"/>
    <s v="Lipitor"/>
    <s v="Normal"/>
    <n v="17"/>
    <n v="287.21829411764708"/>
    <x v="0"/>
  </r>
  <r>
    <s v="Jeff Castillo"/>
    <x v="62"/>
    <x v="0"/>
    <x v="5"/>
    <x v="0"/>
    <d v="2019-01-23T00:00:00"/>
    <s v="Christine Frey"/>
    <s v="Alvarez-Vazquez"/>
    <x v="0"/>
    <n v="29905.579000000002"/>
    <n v="235"/>
    <x v="1"/>
    <d v="2019-02-11T00:00:00"/>
    <s v="Lipitor"/>
    <s v="Normal"/>
    <n v="19"/>
    <n v="1573.9778421052633"/>
    <x v="2"/>
  </r>
  <r>
    <s v="John Kim"/>
    <x v="23"/>
    <x v="1"/>
    <x v="3"/>
    <x v="1"/>
    <d v="2018-12-13T00:00:00"/>
    <s v="Kevin Higgins"/>
    <s v="Miller LLC"/>
    <x v="2"/>
    <n v="929.03700000000003"/>
    <n v="377"/>
    <x v="2"/>
    <d v="2018-12-14T00:00:00"/>
    <s v="Paracetamol"/>
    <s v="Normal"/>
    <n v="1"/>
    <n v="929.03700000000003"/>
    <x v="0"/>
  </r>
  <r>
    <s v="Marie Cooper"/>
    <x v="21"/>
    <x v="1"/>
    <x v="7"/>
    <x v="2"/>
    <d v="2019-09-15T00:00:00"/>
    <s v="Leslie Cook"/>
    <s v="Garrett and Sons"/>
    <x v="4"/>
    <n v="15157.174999999999"/>
    <n v="366"/>
    <x v="2"/>
    <d v="2019-10-07T00:00:00"/>
    <s v="Lipitor"/>
    <s v="Normal"/>
    <n v="22"/>
    <n v="688.96249999999998"/>
    <x v="1"/>
  </r>
  <r>
    <s v="Christopher Powers"/>
    <x v="6"/>
    <x v="0"/>
    <x v="1"/>
    <x v="3"/>
    <d v="2021-12-13T00:00:00"/>
    <s v="Thomas Hutchinson"/>
    <s v="Roth, Goodman and Green"/>
    <x v="0"/>
    <n v="19963.785"/>
    <n v="343"/>
    <x v="0"/>
    <d v="2022-01-01T00:00:00"/>
    <s v="Paracetamol"/>
    <s v="Normal"/>
    <n v="19"/>
    <n v="1050.7255263157895"/>
    <x v="0"/>
  </r>
  <r>
    <s v="Rebecca Johnson"/>
    <x v="29"/>
    <x v="0"/>
    <x v="1"/>
    <x v="4"/>
    <d v="2021-04-19T00:00:00"/>
    <s v="Lacey Keith"/>
    <s v="Jones and Sons"/>
    <x v="3"/>
    <n v="6528.2240000000002"/>
    <n v="144"/>
    <x v="2"/>
    <d v="2021-05-09T00:00:00"/>
    <s v="Paracetamol"/>
    <s v="Inconclusive"/>
    <n v="20"/>
    <n v="326.41120000000001"/>
    <x v="1"/>
  </r>
  <r>
    <s v="Annette Cruz"/>
    <x v="35"/>
    <x v="0"/>
    <x v="1"/>
    <x v="1"/>
    <d v="2021-05-27T00:00:00"/>
    <s v="Lindsay Curry"/>
    <s v="Morgan-Wilson"/>
    <x v="4"/>
    <n v="22826.082999999999"/>
    <n v="148"/>
    <x v="2"/>
    <d v="2021-06-26T00:00:00"/>
    <s v="Lipitor"/>
    <s v="Inconclusive"/>
    <n v="30"/>
    <n v="760.86943333333329"/>
    <x v="2"/>
  </r>
  <r>
    <s v="Melissa Mcdonald"/>
    <x v="21"/>
    <x v="1"/>
    <x v="0"/>
    <x v="1"/>
    <d v="2019-08-24T00:00:00"/>
    <s v="Amy Williams"/>
    <s v="Haney-Morgan"/>
    <x v="1"/>
    <n v="39902.642"/>
    <n v="401"/>
    <x v="2"/>
    <d v="2019-09-07T00:00:00"/>
    <s v="Aspirin"/>
    <s v="Inconclusive"/>
    <n v="14"/>
    <n v="2850.1887142857145"/>
    <x v="1"/>
  </r>
  <r>
    <s v="Ashley English"/>
    <x v="38"/>
    <x v="0"/>
    <x v="7"/>
    <x v="4"/>
    <d v="2022-03-12T00:00:00"/>
    <s v="Dawn Hughes"/>
    <s v="Smith-Parks"/>
    <x v="3"/>
    <n v="3877.1329999999998"/>
    <n v="277"/>
    <x v="1"/>
    <d v="2022-03-27T00:00:00"/>
    <s v="Ibuprofen"/>
    <s v="Normal"/>
    <n v="15"/>
    <n v="258.47553333333332"/>
    <x v="1"/>
  </r>
  <r>
    <s v="Kevin Thomas"/>
    <x v="24"/>
    <x v="1"/>
    <x v="7"/>
    <x v="4"/>
    <d v="2022-10-19T00:00:00"/>
    <s v="Michael Evans"/>
    <s v="Sanchez LLC"/>
    <x v="0"/>
    <n v="11396.636"/>
    <n v="199"/>
    <x v="2"/>
    <d v="2022-10-31T00:00:00"/>
    <s v="Penicillin"/>
    <s v="Inconclusive"/>
    <n v="12"/>
    <n v="949.71966666666674"/>
    <x v="2"/>
  </r>
  <r>
    <s v="Sean Sullivan"/>
    <x v="56"/>
    <x v="0"/>
    <x v="4"/>
    <x v="5"/>
    <d v="2022-02-08T00:00:00"/>
    <s v="Craig Harris"/>
    <s v="Mueller, Evans and Simpson"/>
    <x v="1"/>
    <n v="13613.039000000001"/>
    <n v="183"/>
    <x v="0"/>
    <d v="2022-02-10T00:00:00"/>
    <s v="Lipitor"/>
    <s v="Normal"/>
    <n v="2"/>
    <n v="6806.5195000000003"/>
    <x v="2"/>
  </r>
  <r>
    <s v="Mark Proctor"/>
    <x v="26"/>
    <x v="1"/>
    <x v="6"/>
    <x v="5"/>
    <d v="2020-01-03T00:00:00"/>
    <s v="Ashley Kim"/>
    <s v="Caldwell-Ford"/>
    <x v="0"/>
    <n v="14404.728999999999"/>
    <n v="481"/>
    <x v="0"/>
    <d v="2020-01-23T00:00:00"/>
    <s v="Lipitor"/>
    <s v="Normal"/>
    <n v="20"/>
    <n v="720.23644999999999"/>
    <x v="0"/>
  </r>
  <r>
    <s v="Annette Mitchell"/>
    <x v="34"/>
    <x v="0"/>
    <x v="3"/>
    <x v="2"/>
    <d v="2019-02-11T00:00:00"/>
    <s v="Nicole King"/>
    <s v="Harris-Moore"/>
    <x v="1"/>
    <n v="20525.834999999999"/>
    <n v="329"/>
    <x v="0"/>
    <d v="2019-02-14T00:00:00"/>
    <s v="Penicillin"/>
    <s v="Normal"/>
    <n v="3"/>
    <n v="6841.9449999999997"/>
    <x v="2"/>
  </r>
  <r>
    <s v="Carl Thompson"/>
    <x v="17"/>
    <x v="0"/>
    <x v="0"/>
    <x v="4"/>
    <d v="2019-07-04T00:00:00"/>
    <s v="Shannon Rodriguez"/>
    <s v="Scott and Sons"/>
    <x v="2"/>
    <n v="16292.013000000001"/>
    <n v="427"/>
    <x v="2"/>
    <d v="2019-07-23T00:00:00"/>
    <s v="Ibuprofen"/>
    <s v="Inconclusive"/>
    <n v="19"/>
    <n v="857.47436842105265"/>
    <x v="0"/>
  </r>
  <r>
    <s v="Steven Davis"/>
    <x v="31"/>
    <x v="0"/>
    <x v="5"/>
    <x v="0"/>
    <d v="2023-04-13T00:00:00"/>
    <s v="David Lopez"/>
    <s v="Camacho-Jones"/>
    <x v="1"/>
    <n v="37571.618999999999"/>
    <n v="257"/>
    <x v="1"/>
    <d v="2023-05-06T00:00:00"/>
    <s v="Ibuprofen"/>
    <s v="Abnormal"/>
    <n v="23"/>
    <n v="1633.5486521739131"/>
    <x v="2"/>
  </r>
  <r>
    <s v="Justin Cunningham"/>
    <x v="39"/>
    <x v="1"/>
    <x v="7"/>
    <x v="4"/>
    <d v="2020-04-20T00:00:00"/>
    <s v="Samantha May"/>
    <s v="Anderson and Sons"/>
    <x v="0"/>
    <n v="32921.230000000003"/>
    <n v="467"/>
    <x v="1"/>
    <d v="2020-05-10T00:00:00"/>
    <s v="Paracetamol"/>
    <s v="Abnormal"/>
    <n v="20"/>
    <n v="1646.0615000000003"/>
    <x v="0"/>
  </r>
  <r>
    <s v="Christine Bryant"/>
    <x v="54"/>
    <x v="0"/>
    <x v="4"/>
    <x v="2"/>
    <d v="2023-01-31T00:00:00"/>
    <s v="Shannon Perry"/>
    <s v="Franklin Group"/>
    <x v="2"/>
    <n v="16327.495999999999"/>
    <n v="289"/>
    <x v="0"/>
    <d v="2023-02-14T00:00:00"/>
    <s v="Lipitor"/>
    <s v="Abnormal"/>
    <n v="14"/>
    <n v="1166.2497142857142"/>
    <x v="2"/>
  </r>
  <r>
    <s v="Andrea Rich"/>
    <x v="17"/>
    <x v="1"/>
    <x v="0"/>
    <x v="0"/>
    <d v="2019-04-04T00:00:00"/>
    <s v="Matthew Williams"/>
    <s v="Phillips-Cooke"/>
    <x v="2"/>
    <n v="35396.849000000002"/>
    <n v="244"/>
    <x v="2"/>
    <d v="2019-04-26T00:00:00"/>
    <s v="Aspirin"/>
    <s v="Normal"/>
    <n v="22"/>
    <n v="1608.947681818182"/>
    <x v="0"/>
  </r>
  <r>
    <s v="Audrey Moore"/>
    <x v="29"/>
    <x v="1"/>
    <x v="6"/>
    <x v="4"/>
    <d v="2019-05-18T00:00:00"/>
    <s v="Debra Parsons"/>
    <s v="Stark, Cunningham and Nelson"/>
    <x v="2"/>
    <n v="19111.901000000002"/>
    <n v="375"/>
    <x v="1"/>
    <d v="2019-05-29T00:00:00"/>
    <s v="Penicillin"/>
    <s v="Abnormal"/>
    <n v="11"/>
    <n v="1737.4455454545457"/>
    <x v="1"/>
  </r>
  <r>
    <s v="Rebecca Lyons"/>
    <x v="37"/>
    <x v="0"/>
    <x v="0"/>
    <x v="0"/>
    <d v="2020-11-24T00:00:00"/>
    <s v="Michael Taylor"/>
    <s v="Mason-Kelly"/>
    <x v="2"/>
    <n v="57245.498"/>
    <n v="296"/>
    <x v="2"/>
    <d v="2020-11-29T00:00:00"/>
    <s v="Paracetamol"/>
    <s v="Inconclusive"/>
    <n v="5"/>
    <n v="11449.0996"/>
    <x v="1"/>
  </r>
  <r>
    <s v="Steven Davis"/>
    <x v="31"/>
    <x v="1"/>
    <x v="1"/>
    <x v="4"/>
    <d v="2022-01-05T00:00:00"/>
    <s v="Elizabeth Ashley"/>
    <s v="Cox-Lowe"/>
    <x v="4"/>
    <n v="34039.142999999996"/>
    <n v="300"/>
    <x v="2"/>
    <d v="2022-01-10T00:00:00"/>
    <s v="Ibuprofen"/>
    <s v="Normal"/>
    <n v="5"/>
    <n v="6807.8285999999989"/>
    <x v="2"/>
  </r>
  <r>
    <s v="Ana Clark"/>
    <x v="8"/>
    <x v="1"/>
    <x v="7"/>
    <x v="4"/>
    <d v="2019-04-17T00:00:00"/>
    <s v="Frances Watson"/>
    <s v="Garcia-Pollard"/>
    <x v="3"/>
    <n v="24740.178"/>
    <n v="189"/>
    <x v="1"/>
    <d v="2019-05-03T00:00:00"/>
    <s v="Lipitor"/>
    <s v="Abnormal"/>
    <n v="16"/>
    <n v="1546.261125"/>
    <x v="1"/>
  </r>
  <r>
    <s v="Brandon Miller MD"/>
    <x v="10"/>
    <x v="0"/>
    <x v="6"/>
    <x v="3"/>
    <d v="2019-12-01T00:00:00"/>
    <s v="Lisa Hill"/>
    <s v="Cox, Garcia and Nichols"/>
    <x v="0"/>
    <n v="32866.091999999997"/>
    <n v="359"/>
    <x v="0"/>
    <d v="2019-12-07T00:00:00"/>
    <s v="Paracetamol"/>
    <s v="Normal"/>
    <n v="6"/>
    <n v="5477.6819999999998"/>
    <x v="2"/>
  </r>
  <r>
    <s v="Autumn Ortiz"/>
    <x v="58"/>
    <x v="0"/>
    <x v="7"/>
    <x v="1"/>
    <d v="2021-11-05T00:00:00"/>
    <s v="Stephen Fletcher"/>
    <s v="Potter Ltd"/>
    <x v="1"/>
    <n v="31240.972000000002"/>
    <n v="104"/>
    <x v="2"/>
    <d v="2021-11-11T00:00:00"/>
    <s v="Lipitor"/>
    <s v="Abnormal"/>
    <n v="6"/>
    <n v="5206.8286666666672"/>
    <x v="1"/>
  </r>
  <r>
    <s v="Ana Stone"/>
    <x v="48"/>
    <x v="0"/>
    <x v="5"/>
    <x v="4"/>
    <d v="2019-08-25T00:00:00"/>
    <s v="Paul Ward"/>
    <s v="Ray-Hoffman"/>
    <x v="3"/>
    <n v="16743.169000000002"/>
    <n v="165"/>
    <x v="2"/>
    <d v="2019-09-20T00:00:00"/>
    <s v="Aspirin"/>
    <s v="Abnormal"/>
    <n v="26"/>
    <n v="643.96803846153853"/>
    <x v="0"/>
  </r>
  <r>
    <s v="Anthony Conner Jr."/>
    <x v="20"/>
    <x v="1"/>
    <x v="7"/>
    <x v="2"/>
    <d v="2022-06-26T00:00:00"/>
    <s v="Janice Lee"/>
    <s v="Ramirez, Martinez and Robinson"/>
    <x v="3"/>
    <n v="4374.9620000000004"/>
    <n v="295"/>
    <x v="0"/>
    <d v="2022-07-05T00:00:00"/>
    <s v="Ibuprofen"/>
    <s v="Inconclusive"/>
    <n v="9"/>
    <n v="486.10688888888893"/>
    <x v="2"/>
  </r>
  <r>
    <s v="April Williams"/>
    <x v="61"/>
    <x v="1"/>
    <x v="2"/>
    <x v="1"/>
    <d v="2020-07-17T00:00:00"/>
    <s v="Robert George"/>
    <s v="Charles-Owen"/>
    <x v="3"/>
    <n v="23373.78"/>
    <n v="235"/>
    <x v="2"/>
    <d v="2020-07-25T00:00:00"/>
    <s v="Ibuprofen"/>
    <s v="Inconclusive"/>
    <n v="8"/>
    <n v="2921.7224999999999"/>
    <x v="0"/>
  </r>
  <r>
    <s v="Justin Martin"/>
    <x v="6"/>
    <x v="1"/>
    <x v="6"/>
    <x v="2"/>
    <d v="2019-07-14T00:00:00"/>
    <s v="Sarah Holden"/>
    <s v="Fletcher-Lee"/>
    <x v="0"/>
    <n v="10268.004999999999"/>
    <n v="119"/>
    <x v="2"/>
    <d v="2019-08-13T00:00:00"/>
    <s v="Ibuprofen"/>
    <s v="Normal"/>
    <n v="30"/>
    <n v="342.2668333333333"/>
    <x v="0"/>
  </r>
  <r>
    <s v="Jason Whitaker"/>
    <x v="42"/>
    <x v="1"/>
    <x v="7"/>
    <x v="0"/>
    <d v="2020-12-26T00:00:00"/>
    <s v="Robert Edwards"/>
    <s v="Cole, Gutierrez and Matthews"/>
    <x v="2"/>
    <n v="20679.561000000002"/>
    <n v="143"/>
    <x v="2"/>
    <d v="2021-01-08T00:00:00"/>
    <s v="Aspirin"/>
    <s v="Inconclusive"/>
    <n v="13"/>
    <n v="1590.7354615384615"/>
    <x v="0"/>
  </r>
  <r>
    <s v="Holly Knight"/>
    <x v="30"/>
    <x v="0"/>
    <x v="2"/>
    <x v="2"/>
    <d v="2023-08-05T00:00:00"/>
    <s v="Robert Brown"/>
    <s v="Pena, Martinez and Chavez"/>
    <x v="1"/>
    <n v="11210.22"/>
    <n v="200"/>
    <x v="2"/>
    <d v="2023-08-18T00:00:00"/>
    <s v="Ibuprofen"/>
    <s v="Inconclusive"/>
    <n v="13"/>
    <n v="862.3246153846153"/>
    <x v="2"/>
  </r>
  <r>
    <s v="Lori Phillips"/>
    <x v="32"/>
    <x v="1"/>
    <x v="4"/>
    <x v="0"/>
    <d v="2022-01-24T00:00:00"/>
    <s v="Erin Yang"/>
    <s v="Beck, Collins and Bush"/>
    <x v="2"/>
    <n v="51885.154000000002"/>
    <n v="472"/>
    <x v="2"/>
    <d v="2022-02-05T00:00:00"/>
    <s v="Ibuprofen"/>
    <s v="Normal"/>
    <n v="12"/>
    <n v="4323.7628333333332"/>
    <x v="1"/>
  </r>
  <r>
    <s v="Nicholas Johnson"/>
    <x v="14"/>
    <x v="0"/>
    <x v="3"/>
    <x v="3"/>
    <d v="2023-01-29T00:00:00"/>
    <s v="Justin Lynch"/>
    <s v="Wood-Clark"/>
    <x v="0"/>
    <n v="9037.2530000000006"/>
    <n v="123"/>
    <x v="0"/>
    <d v="2023-02-04T00:00:00"/>
    <s v="Aspirin"/>
    <s v="Abnormal"/>
    <n v="6"/>
    <n v="1506.2088333333334"/>
    <x v="0"/>
  </r>
  <r>
    <s v="Amy Bowman"/>
    <x v="19"/>
    <x v="0"/>
    <x v="7"/>
    <x v="5"/>
    <d v="2019-01-01T00:00:00"/>
    <s v="Brittany Lewis"/>
    <s v="Martin, Marshall and Willis"/>
    <x v="0"/>
    <n v="12477.763000000001"/>
    <n v="262"/>
    <x v="0"/>
    <d v="2019-01-17T00:00:00"/>
    <s v="Aspirin"/>
    <s v="Normal"/>
    <n v="16"/>
    <n v="779.86018750000005"/>
    <x v="0"/>
  </r>
  <r>
    <s v="Joshua Frey"/>
    <x v="7"/>
    <x v="1"/>
    <x v="4"/>
    <x v="2"/>
    <d v="2021-12-15T00:00:00"/>
    <s v="Meredith Harris"/>
    <s v="Parks Ltd"/>
    <x v="4"/>
    <n v="16383.701999999999"/>
    <n v="135"/>
    <x v="0"/>
    <d v="2022-01-03T00:00:00"/>
    <s v="Paracetamol"/>
    <s v="Inconclusive"/>
    <n v="19"/>
    <n v="862.30010526315789"/>
    <x v="2"/>
  </r>
  <r>
    <s v="William Farrell"/>
    <x v="23"/>
    <x v="0"/>
    <x v="1"/>
    <x v="0"/>
    <d v="2022-02-28T00:00:00"/>
    <s v="Melissa Wyatt"/>
    <s v="James, Lindsey and Shepherd"/>
    <x v="0"/>
    <n v="23380.861000000001"/>
    <n v="242"/>
    <x v="2"/>
    <d v="2022-03-29T00:00:00"/>
    <s v="Paracetamol"/>
    <s v="Inconclusive"/>
    <n v="29"/>
    <n v="806.23658620689662"/>
    <x v="0"/>
  </r>
  <r>
    <s v="Danielle Nunez"/>
    <x v="1"/>
    <x v="1"/>
    <x v="4"/>
    <x v="4"/>
    <d v="2020-11-19T00:00:00"/>
    <s v="Jeffrey White"/>
    <s v="Wright PLC"/>
    <x v="2"/>
    <n v="9525.7250000000004"/>
    <n v="304"/>
    <x v="1"/>
    <d v="2020-12-15T00:00:00"/>
    <s v="Ibuprofen"/>
    <s v="Inconclusive"/>
    <n v="26"/>
    <n v="366.37403846153848"/>
    <x v="1"/>
  </r>
  <r>
    <s v="Mrs. Natasha Williams"/>
    <x v="29"/>
    <x v="1"/>
    <x v="1"/>
    <x v="1"/>
    <d v="2021-07-17T00:00:00"/>
    <s v="Robert Fisher"/>
    <s v="Hernandez-Walker"/>
    <x v="1"/>
    <n v="22503.842000000001"/>
    <n v="416"/>
    <x v="1"/>
    <d v="2021-07-18T00:00:00"/>
    <s v="Aspirin"/>
    <s v="Inconclusive"/>
    <n v="1"/>
    <n v="22503.842000000001"/>
    <x v="1"/>
  </r>
  <r>
    <s v="Peter Davis MD"/>
    <x v="22"/>
    <x v="0"/>
    <x v="0"/>
    <x v="5"/>
    <d v="2021-01-29T00:00:00"/>
    <s v="Brandon Hines"/>
    <s v="Gilbert, Perkins and Camacho"/>
    <x v="0"/>
    <n v="50022.322999999997"/>
    <n v="468"/>
    <x v="1"/>
    <d v="2021-02-15T00:00:00"/>
    <s v="Lipitor"/>
    <s v="Inconclusive"/>
    <n v="17"/>
    <n v="2942.4895882352939"/>
    <x v="0"/>
  </r>
  <r>
    <s v="Angie Robinson"/>
    <x v="40"/>
    <x v="1"/>
    <x v="7"/>
    <x v="4"/>
    <d v="2019-02-16T00:00:00"/>
    <s v="Sergio Johnson"/>
    <s v="Jensen Ltd"/>
    <x v="3"/>
    <n v="11365.266"/>
    <n v="273"/>
    <x v="2"/>
    <d v="2019-03-18T00:00:00"/>
    <s v="Aspirin"/>
    <s v="Normal"/>
    <n v="30"/>
    <n v="378.84219999999999"/>
    <x v="1"/>
  </r>
  <r>
    <s v="Elizabeth Burton"/>
    <x v="1"/>
    <x v="0"/>
    <x v="1"/>
    <x v="4"/>
    <d v="2022-03-14T00:00:00"/>
    <s v="Eric Thomas"/>
    <s v="Wong Inc"/>
    <x v="4"/>
    <n v="29122.577000000001"/>
    <n v="396"/>
    <x v="2"/>
    <d v="2022-04-11T00:00:00"/>
    <s v="Aspirin"/>
    <s v="Normal"/>
    <n v="28"/>
    <n v="1040.0920357142857"/>
    <x v="1"/>
  </r>
  <r>
    <s v="Gloria Weaver"/>
    <x v="52"/>
    <x v="0"/>
    <x v="5"/>
    <x v="3"/>
    <d v="2021-05-24T00:00:00"/>
    <s v="Nancy Lewis"/>
    <s v="Curry Ltd"/>
    <x v="0"/>
    <n v="24586.159"/>
    <n v="292"/>
    <x v="0"/>
    <d v="2021-06-12T00:00:00"/>
    <s v="Paracetamol"/>
    <s v="Inconclusive"/>
    <n v="19"/>
    <n v="1294.0083684210526"/>
    <x v="0"/>
  </r>
  <r>
    <s v="David Thomas"/>
    <x v="11"/>
    <x v="0"/>
    <x v="1"/>
    <x v="1"/>
    <d v="2019-07-08T00:00:00"/>
    <s v="Mrs. Cheryl Gomez"/>
    <s v="Keith, Berry and King"/>
    <x v="2"/>
    <n v="26300.094000000001"/>
    <n v="355"/>
    <x v="1"/>
    <d v="2019-07-26T00:00:00"/>
    <s v="Lipitor"/>
    <s v="Inconclusive"/>
    <n v="18"/>
    <n v="1461.1163333333334"/>
    <x v="1"/>
  </r>
  <r>
    <s v="Hector Gross"/>
    <x v="21"/>
    <x v="0"/>
    <x v="1"/>
    <x v="1"/>
    <d v="2020-06-25T00:00:00"/>
    <s v="William Alexander"/>
    <s v="Jones Inc"/>
    <x v="3"/>
    <n v="35587.498"/>
    <n v="351"/>
    <x v="1"/>
    <d v="2020-07-11T00:00:00"/>
    <s v="Ibuprofen"/>
    <s v="Normal"/>
    <n v="16"/>
    <n v="2224.218625"/>
    <x v="1"/>
  </r>
  <r>
    <s v="Sean Holmes"/>
    <x v="36"/>
    <x v="1"/>
    <x v="0"/>
    <x v="3"/>
    <d v="2019-05-02T00:00:00"/>
    <s v="Dawn Alvarez"/>
    <s v="Goodwin, Li and Juarez"/>
    <x v="3"/>
    <n v="35676.167999999998"/>
    <n v="240"/>
    <x v="0"/>
    <d v="2019-05-10T00:00:00"/>
    <s v="Lipitor"/>
    <s v="Normal"/>
    <n v="8"/>
    <n v="4459.5209999999997"/>
    <x v="2"/>
  </r>
  <r>
    <s v="Sandra Mcclain"/>
    <x v="20"/>
    <x v="0"/>
    <x v="6"/>
    <x v="2"/>
    <d v="2020-05-12T00:00:00"/>
    <s v="Allen Powers"/>
    <s v="Harris-Greene"/>
    <x v="3"/>
    <n v="5583.5919999999996"/>
    <n v="395"/>
    <x v="0"/>
    <d v="2020-05-31T00:00:00"/>
    <s v="Ibuprofen"/>
    <s v="Inconclusive"/>
    <n v="19"/>
    <n v="293.87326315789471"/>
    <x v="2"/>
  </r>
  <r>
    <s v="Ashley Osborne"/>
    <x v="43"/>
    <x v="0"/>
    <x v="3"/>
    <x v="4"/>
    <d v="2020-09-26T00:00:00"/>
    <s v="Paula Gonzalez"/>
    <s v="Rose, Wilson and Hays"/>
    <x v="3"/>
    <n v="29666.936000000002"/>
    <n v="194"/>
    <x v="2"/>
    <d v="2020-10-05T00:00:00"/>
    <s v="Lipitor"/>
    <s v="Normal"/>
    <n v="9"/>
    <n v="3296.3262222222224"/>
    <x v="2"/>
  </r>
  <r>
    <s v="Erin Baldwin"/>
    <x v="54"/>
    <x v="0"/>
    <x v="5"/>
    <x v="5"/>
    <d v="2022-03-21T00:00:00"/>
    <s v="Richard Rhodes"/>
    <s v="Craig Group"/>
    <x v="4"/>
    <n v="18438.395"/>
    <n v="319"/>
    <x v="0"/>
    <d v="2022-03-27T00:00:00"/>
    <s v="Ibuprofen"/>
    <s v="Normal"/>
    <n v="6"/>
    <n v="3073.0658333333336"/>
    <x v="2"/>
  </r>
  <r>
    <s v="Kenneth Mcfarland"/>
    <x v="8"/>
    <x v="0"/>
    <x v="4"/>
    <x v="1"/>
    <d v="2022-03-12T00:00:00"/>
    <s v="Cassidy Williams"/>
    <s v="Edwards Group"/>
    <x v="3"/>
    <n v="34857.822"/>
    <n v="130"/>
    <x v="2"/>
    <d v="2022-03-24T00:00:00"/>
    <s v="Penicillin"/>
    <s v="Normal"/>
    <n v="12"/>
    <n v="2904.8184999999999"/>
    <x v="1"/>
  </r>
  <r>
    <s v="Timothy Wu"/>
    <x v="39"/>
    <x v="0"/>
    <x v="2"/>
    <x v="1"/>
    <d v="2020-03-02T00:00:00"/>
    <s v="Kenneth Nunez"/>
    <s v="Jones-Dillon"/>
    <x v="0"/>
    <n v="15198.572"/>
    <n v="340"/>
    <x v="2"/>
    <d v="2020-03-20T00:00:00"/>
    <s v="Penicillin"/>
    <s v="Inconclusive"/>
    <n v="18"/>
    <n v="844.3651111111111"/>
    <x v="0"/>
  </r>
  <r>
    <s v="Margaret Hamilton"/>
    <x v="26"/>
    <x v="1"/>
    <x v="0"/>
    <x v="0"/>
    <d v="2022-03-03T00:00:00"/>
    <s v="James Larsen"/>
    <s v="Weaver Inc"/>
    <x v="0"/>
    <n v="41487.281999999999"/>
    <n v="393"/>
    <x v="2"/>
    <d v="2022-03-16T00:00:00"/>
    <s v="Penicillin"/>
    <s v="Abnormal"/>
    <n v="13"/>
    <n v="3191.3293846153847"/>
    <x v="0"/>
  </r>
  <r>
    <s v="Jeffery Patton"/>
    <x v="24"/>
    <x v="1"/>
    <x v="3"/>
    <x v="5"/>
    <d v="2023-07-06T00:00:00"/>
    <s v="John Webb"/>
    <s v="Lopez-Morales"/>
    <x v="2"/>
    <n v="76640.301999999996"/>
    <n v="440"/>
    <x v="0"/>
    <d v="2023-07-13T00:00:00"/>
    <s v="Lipitor"/>
    <s v="Normal"/>
    <n v="7"/>
    <n v="10948.61457142857"/>
    <x v="2"/>
  </r>
  <r>
    <s v="Cameron Hall"/>
    <x v="61"/>
    <x v="1"/>
    <x v="6"/>
    <x v="4"/>
    <d v="2019-09-14T00:00:00"/>
    <s v="Jon Rodriguez"/>
    <s v="Roberson-Hubbard"/>
    <x v="0"/>
    <n v="16833.787"/>
    <n v="370"/>
    <x v="1"/>
    <d v="2019-09-20T00:00:00"/>
    <s v="Aspirin"/>
    <s v="Normal"/>
    <n v="6"/>
    <n v="2805.6311666666666"/>
    <x v="0"/>
  </r>
  <r>
    <s v="Matthew Olson"/>
    <x v="61"/>
    <x v="1"/>
    <x v="4"/>
    <x v="0"/>
    <d v="2023-07-29T00:00:00"/>
    <s v="Angela Lee"/>
    <s v="Nelson, Chavez and Pollard"/>
    <x v="0"/>
    <n v="49213.343000000001"/>
    <n v="268"/>
    <x v="2"/>
    <d v="2023-08-21T00:00:00"/>
    <s v="Lipitor"/>
    <s v="Inconclusive"/>
    <n v="23"/>
    <n v="2139.7105652173914"/>
    <x v="0"/>
  </r>
  <r>
    <s v="Kevin Padilla"/>
    <x v="46"/>
    <x v="0"/>
    <x v="3"/>
    <x v="1"/>
    <d v="2020-06-19T00:00:00"/>
    <s v="Dr. Gabriel Gibson"/>
    <s v="Taylor LLC"/>
    <x v="0"/>
    <n v="8190.1679999999997"/>
    <n v="303"/>
    <x v="2"/>
    <d v="2020-07-05T00:00:00"/>
    <s v="Penicillin"/>
    <s v="Inconclusive"/>
    <n v="16"/>
    <n v="511.88549999999998"/>
    <x v="0"/>
  </r>
  <r>
    <s v="Paul Brooks"/>
    <x v="11"/>
    <x v="1"/>
    <x v="3"/>
    <x v="2"/>
    <d v="2023-06-21T00:00:00"/>
    <s v="Traci Henderson"/>
    <s v="Richardson Inc"/>
    <x v="3"/>
    <n v="17717.937999999998"/>
    <n v="363"/>
    <x v="0"/>
    <d v="2023-07-09T00:00:00"/>
    <s v="Lipitor"/>
    <s v="Inconclusive"/>
    <n v="18"/>
    <n v="984.32988888888883"/>
    <x v="1"/>
  </r>
  <r>
    <s v="Crystal Allen"/>
    <x v="57"/>
    <x v="0"/>
    <x v="2"/>
    <x v="5"/>
    <d v="2023-05-09T00:00:00"/>
    <s v="John Duncan"/>
    <s v="Gonzalez, Shepherd and Jacobs"/>
    <x v="0"/>
    <n v="41606.328000000001"/>
    <n v="119"/>
    <x v="0"/>
    <d v="2023-05-30T00:00:00"/>
    <s v="Ibuprofen"/>
    <s v="Normal"/>
    <n v="21"/>
    <n v="1981.2537142857143"/>
    <x v="0"/>
  </r>
  <r>
    <s v="Brian Williams"/>
    <x v="32"/>
    <x v="1"/>
    <x v="5"/>
    <x v="0"/>
    <d v="2019-08-24T00:00:00"/>
    <s v="Andre Schultz"/>
    <s v="Le-Vargas"/>
    <x v="4"/>
    <n v="1582.116"/>
    <n v="129"/>
    <x v="1"/>
    <d v="2019-09-05T00:00:00"/>
    <s v="Penicillin"/>
    <s v="Inconclusive"/>
    <n v="12"/>
    <n v="131.84299999999999"/>
    <x v="1"/>
  </r>
  <r>
    <s v="Laura Schmidt"/>
    <x v="50"/>
    <x v="0"/>
    <x v="5"/>
    <x v="4"/>
    <d v="2022-09-21T00:00:00"/>
    <s v="Mark Thompson"/>
    <s v="Riley PLC"/>
    <x v="2"/>
    <n v="30764.543000000001"/>
    <n v="278"/>
    <x v="1"/>
    <d v="2022-09-30T00:00:00"/>
    <s v="Aspirin"/>
    <s v="Inconclusive"/>
    <n v="9"/>
    <n v="3418.2825555555555"/>
    <x v="1"/>
  </r>
  <r>
    <s v="Sarah Campbell"/>
    <x v="55"/>
    <x v="1"/>
    <x v="5"/>
    <x v="1"/>
    <d v="2021-03-12T00:00:00"/>
    <s v="Luis Cabrera"/>
    <s v="Ferguson-Reyes"/>
    <x v="1"/>
    <n v="15520.651"/>
    <n v="290"/>
    <x v="1"/>
    <d v="2021-03-18T00:00:00"/>
    <s v="Aspirin"/>
    <s v="Abnormal"/>
    <n v="6"/>
    <n v="2586.7751666666668"/>
    <x v="1"/>
  </r>
  <r>
    <s v="Kristen Johnson"/>
    <x v="26"/>
    <x v="1"/>
    <x v="2"/>
    <x v="0"/>
    <d v="2023-03-16T00:00:00"/>
    <s v="Christine Stein"/>
    <s v="Edwards-Clarke"/>
    <x v="0"/>
    <n v="23475.476999999999"/>
    <n v="326"/>
    <x v="1"/>
    <d v="2023-03-29T00:00:00"/>
    <s v="Ibuprofen"/>
    <s v="Inconclusive"/>
    <n v="13"/>
    <n v="1805.8059230769229"/>
    <x v="0"/>
  </r>
  <r>
    <s v="Antonio Robbins"/>
    <x v="12"/>
    <x v="1"/>
    <x v="4"/>
    <x v="4"/>
    <d v="2021-01-24T00:00:00"/>
    <s v="Kara Curry"/>
    <s v="Mooney Inc"/>
    <x v="0"/>
    <n v="22554.026999999998"/>
    <n v="201"/>
    <x v="1"/>
    <d v="2021-02-04T00:00:00"/>
    <s v="Paracetamol"/>
    <s v="Normal"/>
    <n v="11"/>
    <n v="2050.3660909090909"/>
    <x v="0"/>
  </r>
  <r>
    <s v="Debra Mcdaniel"/>
    <x v="51"/>
    <x v="1"/>
    <x v="4"/>
    <x v="2"/>
    <d v="2023-07-25T00:00:00"/>
    <s v="Jeremy Mills"/>
    <s v="Ford-Perry"/>
    <x v="4"/>
    <n v="14388.075999999999"/>
    <n v="461"/>
    <x v="0"/>
    <d v="2023-08-12T00:00:00"/>
    <s v="Penicillin"/>
    <s v="Abnormal"/>
    <n v="18"/>
    <n v="799.33755555555547"/>
    <x v="2"/>
  </r>
  <r>
    <s v="Virginia Wolfe"/>
    <x v="23"/>
    <x v="1"/>
    <x v="4"/>
    <x v="0"/>
    <d v="2019-06-04T00:00:00"/>
    <s v="Angela Gomez"/>
    <s v="Cook, Lee and Hall"/>
    <x v="0"/>
    <n v="55124.341"/>
    <n v="244"/>
    <x v="2"/>
    <d v="2019-06-18T00:00:00"/>
    <s v="Aspirin"/>
    <s v="Normal"/>
    <n v="14"/>
    <n v="3937.4529285714284"/>
    <x v="0"/>
  </r>
  <r>
    <s v="Carolyn Nguyen DVM"/>
    <x v="59"/>
    <x v="1"/>
    <x v="3"/>
    <x v="1"/>
    <d v="2022-06-05T00:00:00"/>
    <s v="Dr. Tyler Anthony"/>
    <s v="Robinson-Odonnell"/>
    <x v="0"/>
    <n v="29971.468000000001"/>
    <n v="464"/>
    <x v="2"/>
    <d v="2022-06-18T00:00:00"/>
    <s v="Paracetamol"/>
    <s v="Abnormal"/>
    <n v="13"/>
    <n v="2305.4975384615386"/>
    <x v="0"/>
  </r>
  <r>
    <s v="Christopher Cervantes"/>
    <x v="17"/>
    <x v="0"/>
    <x v="5"/>
    <x v="4"/>
    <d v="2021-03-28T00:00:00"/>
    <s v="Kristen Hancock"/>
    <s v="Brown-Green"/>
    <x v="0"/>
    <n v="1844.3309999999999"/>
    <n v="210"/>
    <x v="2"/>
    <d v="2021-04-08T00:00:00"/>
    <s v="Lipitor"/>
    <s v="Normal"/>
    <n v="11"/>
    <n v="167.66645454545454"/>
    <x v="0"/>
  </r>
  <r>
    <s v="Alan Alvarado"/>
    <x v="62"/>
    <x v="0"/>
    <x v="2"/>
    <x v="4"/>
    <d v="2023-09-19T00:00:00"/>
    <s v="Edward Figueroa PhD"/>
    <s v="Oneal LLC"/>
    <x v="1"/>
    <n v="30291.848999999998"/>
    <n v="268"/>
    <x v="0"/>
    <d v="2023-10-07T00:00:00"/>
    <s v="Lipitor"/>
    <s v="Normal"/>
    <n v="18"/>
    <n v="1682.8805"/>
    <x v="2"/>
  </r>
  <r>
    <s v="Kelly Taylor"/>
    <x v="6"/>
    <x v="1"/>
    <x v="0"/>
    <x v="1"/>
    <d v="2020-02-06T00:00:00"/>
    <s v="Jennifer Carr"/>
    <s v="Smith-Jones"/>
    <x v="0"/>
    <n v="1445.6569999999999"/>
    <n v="491"/>
    <x v="2"/>
    <d v="2020-02-16T00:00:00"/>
    <s v="Aspirin"/>
    <s v="Inconclusive"/>
    <n v="10"/>
    <n v="144.56569999999999"/>
    <x v="0"/>
  </r>
  <r>
    <s v="Justin Perry"/>
    <x v="12"/>
    <x v="1"/>
    <x v="6"/>
    <x v="3"/>
    <d v="2019-06-24T00:00:00"/>
    <s v="Joshua Blackwell"/>
    <s v="Hudson, Jackson and Bird"/>
    <x v="0"/>
    <n v="35486.421999999999"/>
    <n v="108"/>
    <x v="0"/>
    <d v="2019-07-08T00:00:00"/>
    <s v="Lipitor"/>
    <s v="Inconclusive"/>
    <n v="14"/>
    <n v="2534.7444285714287"/>
    <x v="0"/>
  </r>
  <r>
    <s v="Kristin Proctor"/>
    <x v="16"/>
    <x v="0"/>
    <x v="0"/>
    <x v="5"/>
    <d v="2023-07-21T00:00:00"/>
    <s v="Kevin Ryan"/>
    <s v="Silva-Rodriguez"/>
    <x v="0"/>
    <n v="33872.815999999999"/>
    <n v="163"/>
    <x v="1"/>
    <d v="2023-07-22T00:00:00"/>
    <s v="Aspirin"/>
    <s v="Abnormal"/>
    <n v="1"/>
    <n v="33872.815999999999"/>
    <x v="0"/>
  </r>
  <r>
    <s v="Danielle Hunter"/>
    <x v="52"/>
    <x v="0"/>
    <x v="1"/>
    <x v="4"/>
    <d v="2018-11-03T00:00:00"/>
    <s v="Pamela Williams"/>
    <s v="Powell LLC"/>
    <x v="0"/>
    <n v="30766.672999999999"/>
    <n v="343"/>
    <x v="2"/>
    <d v="2018-11-13T00:00:00"/>
    <s v="Ibuprofen"/>
    <s v="Inconclusive"/>
    <n v="10"/>
    <n v="3076.6673000000001"/>
    <x v="0"/>
  </r>
  <r>
    <s v="Jeanne Gray"/>
    <x v="65"/>
    <x v="0"/>
    <x v="6"/>
    <x v="3"/>
    <d v="2023-04-10T00:00:00"/>
    <s v="Jason Chase"/>
    <s v="Robinson-Armstrong"/>
    <x v="0"/>
    <n v="18568.650000000001"/>
    <n v="443"/>
    <x v="0"/>
    <d v="2023-04-18T00:00:00"/>
    <s v="Paracetamol"/>
    <s v="Abnormal"/>
    <n v="8"/>
    <n v="2321.0812500000002"/>
    <x v="0"/>
  </r>
  <r>
    <s v="Rachel Marks"/>
    <x v="23"/>
    <x v="0"/>
    <x v="5"/>
    <x v="1"/>
    <d v="2021-10-22T00:00:00"/>
    <s v="Michael Lloyd"/>
    <s v="Hall LLC"/>
    <x v="0"/>
    <n v="42722.175000000003"/>
    <n v="355"/>
    <x v="2"/>
    <d v="2021-11-18T00:00:00"/>
    <s v="Lipitor"/>
    <s v="Inconclusive"/>
    <n v="27"/>
    <n v="1582.3027777777779"/>
    <x v="0"/>
  </r>
  <r>
    <s v="Matthew Bush"/>
    <x v="47"/>
    <x v="1"/>
    <x v="1"/>
    <x v="0"/>
    <d v="2019-02-24T00:00:00"/>
    <s v="Christopher Mcfarland"/>
    <s v="Brown and Sons"/>
    <x v="0"/>
    <n v="10734.987999999999"/>
    <n v="146"/>
    <x v="2"/>
    <d v="2019-03-23T00:00:00"/>
    <s v="Aspirin"/>
    <s v="Abnormal"/>
    <n v="27"/>
    <n v="397.59214814814811"/>
    <x v="0"/>
  </r>
  <r>
    <s v="Justin Buck"/>
    <x v="23"/>
    <x v="0"/>
    <x v="6"/>
    <x v="4"/>
    <d v="2019-04-01T00:00:00"/>
    <s v="Theresa Thomas"/>
    <s v="Gates Ltd"/>
    <x v="0"/>
    <n v="32045.352999999999"/>
    <n v="232"/>
    <x v="2"/>
    <d v="2019-04-24T00:00:00"/>
    <s v="Lipitor"/>
    <s v="Normal"/>
    <n v="23"/>
    <n v="1393.2762173913043"/>
    <x v="0"/>
  </r>
  <r>
    <s v="Julie Murray"/>
    <x v="29"/>
    <x v="1"/>
    <x v="3"/>
    <x v="0"/>
    <d v="2021-12-14T00:00:00"/>
    <s v="Mrs. Theresa Rosales MD"/>
    <s v="Jones, Harris and Ward"/>
    <x v="1"/>
    <n v="14365.509"/>
    <n v="376"/>
    <x v="2"/>
    <d v="2022-01-10T00:00:00"/>
    <s v="Paracetamol"/>
    <s v="Inconclusive"/>
    <n v="27"/>
    <n v="532.05588888888894"/>
    <x v="1"/>
  </r>
  <r>
    <s v="Travis Dyer"/>
    <x v="21"/>
    <x v="1"/>
    <x v="5"/>
    <x v="2"/>
    <d v="2022-03-16T00:00:00"/>
    <s v="Claire Young"/>
    <s v="Johnson, Hull and Pratt"/>
    <x v="4"/>
    <n v="11680.071"/>
    <n v="292"/>
    <x v="0"/>
    <d v="2022-03-24T00:00:00"/>
    <s v="Lipitor"/>
    <s v="Normal"/>
    <n v="8"/>
    <n v="1460.008875"/>
    <x v="1"/>
  </r>
  <r>
    <s v="Matthew Good DVM"/>
    <x v="30"/>
    <x v="0"/>
    <x v="3"/>
    <x v="2"/>
    <d v="2023-01-29T00:00:00"/>
    <s v="Jose Boone"/>
    <s v="Brewer, Mccarthy and Wilson"/>
    <x v="4"/>
    <n v="7385.3140000000003"/>
    <n v="266"/>
    <x v="0"/>
    <d v="2023-02-06T00:00:00"/>
    <s v="Penicillin"/>
    <s v="Normal"/>
    <n v="8"/>
    <n v="923.16425000000004"/>
    <x v="2"/>
  </r>
  <r>
    <s v="Lori Lyons"/>
    <x v="49"/>
    <x v="0"/>
    <x v="5"/>
    <x v="2"/>
    <d v="2023-07-06T00:00:00"/>
    <s v="Rhonda Porter"/>
    <s v="White Ltd"/>
    <x v="4"/>
    <n v="5374.4889999999996"/>
    <n v="209"/>
    <x v="0"/>
    <d v="2023-07-13T00:00:00"/>
    <s v="Paracetamol"/>
    <s v="Abnormal"/>
    <n v="7"/>
    <n v="767.7841428571428"/>
    <x v="2"/>
  </r>
  <r>
    <s v="Michael Monroe"/>
    <x v="37"/>
    <x v="1"/>
    <x v="3"/>
    <x v="5"/>
    <d v="2019-08-23T00:00:00"/>
    <s v="Karen Garrison"/>
    <s v="Estrada-Sawyer"/>
    <x v="2"/>
    <n v="28628.688999999998"/>
    <n v="230"/>
    <x v="0"/>
    <d v="2019-09-08T00:00:00"/>
    <s v="Penicillin"/>
    <s v="Inconclusive"/>
    <n v="16"/>
    <n v="1789.2930624999999"/>
    <x v="1"/>
  </r>
  <r>
    <s v="Christopher Miller"/>
    <x v="57"/>
    <x v="1"/>
    <x v="4"/>
    <x v="0"/>
    <d v="2023-01-08T00:00:00"/>
    <s v="Ashley Price"/>
    <s v="Russell and Sons"/>
    <x v="0"/>
    <n v="39530.909"/>
    <n v="395"/>
    <x v="2"/>
    <d v="2023-01-23T00:00:00"/>
    <s v="Penicillin"/>
    <s v="Normal"/>
    <n v="15"/>
    <n v="2635.3939333333333"/>
    <x v="0"/>
  </r>
  <r>
    <s v="Chris Roth"/>
    <x v="18"/>
    <x v="0"/>
    <x v="6"/>
    <x v="4"/>
    <d v="2022-11-26T00:00:00"/>
    <s v="Derrick Francis"/>
    <s v="Garcia Ltd"/>
    <x v="0"/>
    <n v="30529.441999999999"/>
    <n v="315"/>
    <x v="1"/>
    <d v="2022-12-04T00:00:00"/>
    <s v="Paracetamol"/>
    <s v="Inconclusive"/>
    <n v="8"/>
    <n v="3816.1802499999999"/>
    <x v="0"/>
  </r>
  <r>
    <s v="Jennifer Harrison"/>
    <x v="19"/>
    <x v="1"/>
    <x v="7"/>
    <x v="5"/>
    <d v="2023-02-20T00:00:00"/>
    <s v="Sherry Lara"/>
    <s v="Rojas-Cook"/>
    <x v="0"/>
    <n v="29743.882000000001"/>
    <n v="449"/>
    <x v="0"/>
    <d v="2023-03-07T00:00:00"/>
    <s v="Ibuprofen"/>
    <s v="Abnormal"/>
    <n v="15"/>
    <n v="1982.9254666666668"/>
    <x v="0"/>
  </r>
  <r>
    <s v="Jeffrey Carter"/>
    <x v="37"/>
    <x v="0"/>
    <x v="4"/>
    <x v="5"/>
    <d v="2022-04-05T00:00:00"/>
    <s v="Gloria Hernandez"/>
    <s v="Ingram Inc"/>
    <x v="2"/>
    <n v="73366.380999999994"/>
    <n v="401"/>
    <x v="2"/>
    <d v="2022-04-21T00:00:00"/>
    <s v="Lipitor"/>
    <s v="Normal"/>
    <n v="16"/>
    <n v="4585.3988124999996"/>
    <x v="1"/>
  </r>
  <r>
    <s v="Alexis Jones"/>
    <x v="21"/>
    <x v="1"/>
    <x v="5"/>
    <x v="1"/>
    <d v="2019-01-21T00:00:00"/>
    <s v="Cassandra Johnson"/>
    <s v="Silva, Adams and Price"/>
    <x v="2"/>
    <n v="18207.401000000002"/>
    <n v="473"/>
    <x v="2"/>
    <d v="2019-02-06T00:00:00"/>
    <s v="Ibuprofen"/>
    <s v="Normal"/>
    <n v="16"/>
    <n v="1137.9625625000001"/>
    <x v="1"/>
  </r>
  <r>
    <s v="Karen Mills"/>
    <x v="62"/>
    <x v="0"/>
    <x v="6"/>
    <x v="5"/>
    <d v="2022-12-31T00:00:00"/>
    <s v="Natasha Valenzuela"/>
    <s v="Frazier, Bolton and Hensley"/>
    <x v="3"/>
    <n v="52913.288"/>
    <n v="265"/>
    <x v="0"/>
    <d v="2023-01-11T00:00:00"/>
    <s v="Lipitor"/>
    <s v="Normal"/>
    <n v="11"/>
    <n v="4810.2989090909095"/>
    <x v="2"/>
  </r>
  <r>
    <s v="Linda Collins"/>
    <x v="24"/>
    <x v="1"/>
    <x v="0"/>
    <x v="3"/>
    <d v="2020-09-01T00:00:00"/>
    <s v="Robert Hanson"/>
    <s v="Young, Warner and Taylor"/>
    <x v="1"/>
    <n v="20884.115000000002"/>
    <n v="185"/>
    <x v="0"/>
    <d v="2020-09-04T00:00:00"/>
    <s v="Penicillin"/>
    <s v="Normal"/>
    <n v="3"/>
    <n v="6961.3716666666669"/>
    <x v="2"/>
  </r>
  <r>
    <s v="Tricia Oliver"/>
    <x v="10"/>
    <x v="0"/>
    <x v="5"/>
    <x v="4"/>
    <d v="2020-12-30T00:00:00"/>
    <s v="Jason Boone"/>
    <s v="Schroeder LLC"/>
    <x v="2"/>
    <n v="13885.011"/>
    <n v="289"/>
    <x v="0"/>
    <d v="2021-01-03T00:00:00"/>
    <s v="Aspirin"/>
    <s v="Normal"/>
    <n v="4"/>
    <n v="3471.2527500000001"/>
    <x v="2"/>
  </r>
  <r>
    <s v="Corey Cruz"/>
    <x v="7"/>
    <x v="1"/>
    <x v="4"/>
    <x v="5"/>
    <d v="2019-08-09T00:00:00"/>
    <s v="Wendy King"/>
    <s v="Martinez PLC"/>
    <x v="1"/>
    <n v="59049.985000000001"/>
    <n v="417"/>
    <x v="2"/>
    <d v="2019-08-28T00:00:00"/>
    <s v="Penicillin"/>
    <s v="Abnormal"/>
    <n v="19"/>
    <n v="3107.8939473684209"/>
    <x v="2"/>
  </r>
  <r>
    <s v="Christopher Adams"/>
    <x v="37"/>
    <x v="0"/>
    <x v="2"/>
    <x v="0"/>
    <d v="2022-04-30T00:00:00"/>
    <s v="John Henderson"/>
    <s v="Jones and Sons"/>
    <x v="3"/>
    <n v="36972.366999999998"/>
    <n v="429"/>
    <x v="1"/>
    <d v="2022-05-25T00:00:00"/>
    <s v="Aspirin"/>
    <s v="Normal"/>
    <n v="25"/>
    <n v="1478.8946799999999"/>
    <x v="1"/>
  </r>
  <r>
    <s v="Michael Mccall"/>
    <x v="1"/>
    <x v="0"/>
    <x v="1"/>
    <x v="5"/>
    <d v="2019-10-13T00:00:00"/>
    <s v="Kelly Smith"/>
    <s v="Sims PLC"/>
    <x v="2"/>
    <n v="15626.918"/>
    <n v="133"/>
    <x v="1"/>
    <d v="2019-10-21T00:00:00"/>
    <s v="Aspirin"/>
    <s v="Abnormal"/>
    <n v="8"/>
    <n v="1953.36475"/>
    <x v="1"/>
  </r>
  <r>
    <s v="Monica Ryan"/>
    <x v="13"/>
    <x v="0"/>
    <x v="6"/>
    <x v="1"/>
    <d v="2019-05-18T00:00:00"/>
    <s v="Jonathan Mcmillan"/>
    <s v="Thompson, Russell and Carlson"/>
    <x v="0"/>
    <n v="32935.42"/>
    <n v="453"/>
    <x v="2"/>
    <d v="2019-05-27T00:00:00"/>
    <s v="Penicillin"/>
    <s v="Normal"/>
    <n v="9"/>
    <n v="3659.491111111111"/>
    <x v="0"/>
  </r>
  <r>
    <s v="Shannon Gonzales"/>
    <x v="60"/>
    <x v="0"/>
    <x v="3"/>
    <x v="1"/>
    <d v="2021-11-14T00:00:00"/>
    <s v="Charles Robinson"/>
    <s v="Williams, Coleman and Moreno"/>
    <x v="2"/>
    <n v="27553.508000000002"/>
    <n v="332"/>
    <x v="1"/>
    <d v="2021-12-14T00:00:00"/>
    <s v="Paracetamol"/>
    <s v="Inconclusive"/>
    <n v="30"/>
    <n v="918.45026666666672"/>
    <x v="1"/>
  </r>
  <r>
    <s v="Mason Boyd"/>
    <x v="2"/>
    <x v="1"/>
    <x v="1"/>
    <x v="4"/>
    <d v="2020-04-08T00:00:00"/>
    <s v="Amanda Peterson"/>
    <s v="Ortega-Parsons"/>
    <x v="0"/>
    <n v="30010.045999999998"/>
    <n v="374"/>
    <x v="0"/>
    <d v="2020-04-24T00:00:00"/>
    <s v="Paracetamol"/>
    <s v="Normal"/>
    <n v="16"/>
    <n v="1875.6278749999999"/>
    <x v="0"/>
  </r>
  <r>
    <s v="Laura Romero PhD"/>
    <x v="63"/>
    <x v="1"/>
    <x v="3"/>
    <x v="0"/>
    <d v="2022-05-19T00:00:00"/>
    <s v="Robert Day"/>
    <s v="Ferguson-Bennett"/>
    <x v="3"/>
    <n v="51910"/>
    <n v="435"/>
    <x v="2"/>
    <d v="2022-06-06T00:00:00"/>
    <s v="Lipitor"/>
    <s v="Abnormal"/>
    <n v="18"/>
    <n v="2883.8888888888887"/>
    <x v="2"/>
  </r>
  <r>
    <s v="Angela Lewis"/>
    <x v="66"/>
    <x v="1"/>
    <x v="3"/>
    <x v="4"/>
    <d v="2019-03-11T00:00:00"/>
    <s v="Ryan Barron"/>
    <s v="Torres Group"/>
    <x v="0"/>
    <n v="4609.1809999999996"/>
    <n v="271"/>
    <x v="0"/>
    <d v="2019-03-14T00:00:00"/>
    <s v="Penicillin"/>
    <s v="Inconclusive"/>
    <n v="3"/>
    <n v="1536.3936666666666"/>
    <x v="2"/>
  </r>
  <r>
    <s v="Dwayne Fletcher"/>
    <x v="26"/>
    <x v="0"/>
    <x v="4"/>
    <x v="0"/>
    <d v="2023-05-03T00:00:00"/>
    <s v="Zachary Anderson"/>
    <s v="Mcdonald-Martinez"/>
    <x v="0"/>
    <n v="17180.857"/>
    <n v="186"/>
    <x v="2"/>
    <d v="2023-05-23T00:00:00"/>
    <s v="Lipitor"/>
    <s v="Normal"/>
    <n v="20"/>
    <n v="859.04285000000004"/>
    <x v="0"/>
  </r>
  <r>
    <s v="Robert Benitez PhD"/>
    <x v="10"/>
    <x v="0"/>
    <x v="5"/>
    <x v="2"/>
    <d v="2023-09-09T00:00:00"/>
    <s v="Karen Baker"/>
    <s v="Reed-Parker"/>
    <x v="4"/>
    <n v="15741.885"/>
    <n v="495"/>
    <x v="0"/>
    <d v="2023-09-24T00:00:00"/>
    <s v="Aspirin"/>
    <s v="Normal"/>
    <n v="15"/>
    <n v="1049.4590000000001"/>
    <x v="2"/>
  </r>
  <r>
    <s v="Jamie Holland"/>
    <x v="58"/>
    <x v="1"/>
    <x v="5"/>
    <x v="0"/>
    <d v="2019-09-18T00:00:00"/>
    <s v="Brian Rocha"/>
    <s v="Wallace-Santiago"/>
    <x v="4"/>
    <n v="51938.239999999998"/>
    <n v="452"/>
    <x v="2"/>
    <d v="2019-10-05T00:00:00"/>
    <s v="Aspirin"/>
    <s v="Abnormal"/>
    <n v="17"/>
    <n v="3055.1905882352939"/>
    <x v="1"/>
  </r>
  <r>
    <s v="Miss Lisa Hale"/>
    <x v="26"/>
    <x v="1"/>
    <x v="2"/>
    <x v="1"/>
    <d v="2021-03-12T00:00:00"/>
    <s v="Corey Hopkins"/>
    <s v="Nelson, Baker and Peterson"/>
    <x v="3"/>
    <n v="20001.370999999999"/>
    <n v="118"/>
    <x v="1"/>
    <d v="2021-03-29T00:00:00"/>
    <s v="Lipitor"/>
    <s v="Inconclusive"/>
    <n v="17"/>
    <n v="1176.5512352941175"/>
    <x v="0"/>
  </r>
  <r>
    <s v="Michelle Williams"/>
    <x v="35"/>
    <x v="1"/>
    <x v="7"/>
    <x v="4"/>
    <d v="2021-06-15T00:00:00"/>
    <s v="Amanda Shaw"/>
    <s v="Price, Wilkins and Brock"/>
    <x v="2"/>
    <n v="11772.001"/>
    <n v="228"/>
    <x v="1"/>
    <d v="2021-07-15T00:00:00"/>
    <s v="Penicillin"/>
    <s v="Abnormal"/>
    <n v="30"/>
    <n v="392.40003333333334"/>
    <x v="2"/>
  </r>
  <r>
    <s v="Mark Browning"/>
    <x v="42"/>
    <x v="0"/>
    <x v="7"/>
    <x v="3"/>
    <d v="2021-09-14T00:00:00"/>
    <s v="Lindsay Collins"/>
    <s v="Cooper, Warner and Merritt"/>
    <x v="1"/>
    <n v="27297.947"/>
    <n v="120"/>
    <x v="1"/>
    <d v="2021-09-28T00:00:00"/>
    <s v="Lipitor"/>
    <s v="Normal"/>
    <n v="14"/>
    <n v="1949.8533571428572"/>
    <x v="0"/>
  </r>
  <r>
    <s v="Heather Johnston"/>
    <x v="63"/>
    <x v="0"/>
    <x v="6"/>
    <x v="5"/>
    <d v="2022-07-07T00:00:00"/>
    <s v="Christopher Sandoval"/>
    <s v="Acosta, Thompson and Schultz"/>
    <x v="4"/>
    <n v="40817.932000000001"/>
    <n v="348"/>
    <x v="0"/>
    <d v="2022-07-29T00:00:00"/>
    <s v="Penicillin"/>
    <s v="Inconclusive"/>
    <n v="22"/>
    <n v="1855.3605454545454"/>
    <x v="2"/>
  </r>
  <r>
    <s v="Joy Henry"/>
    <x v="4"/>
    <x v="0"/>
    <x v="6"/>
    <x v="3"/>
    <d v="2020-09-05T00:00:00"/>
    <s v="Allison Mendoza"/>
    <s v="Adams, Ibarra and Phillips"/>
    <x v="3"/>
    <n v="30189.178"/>
    <n v="232"/>
    <x v="2"/>
    <d v="2020-10-01T00:00:00"/>
    <s v="Aspirin"/>
    <s v="Inconclusive"/>
    <n v="26"/>
    <n v="1161.1222307692308"/>
    <x v="2"/>
  </r>
  <r>
    <s v="Sonya Hernandez"/>
    <x v="4"/>
    <x v="0"/>
    <x v="2"/>
    <x v="5"/>
    <d v="2019-02-16T00:00:00"/>
    <s v="Amber Young"/>
    <s v="Cunningham Ltd"/>
    <x v="4"/>
    <n v="51216.125999999997"/>
    <n v="258"/>
    <x v="2"/>
    <d v="2019-03-06T00:00:00"/>
    <s v="Aspirin"/>
    <s v="Inconclusive"/>
    <n v="18"/>
    <n v="2845.3403333333331"/>
    <x v="2"/>
  </r>
  <r>
    <s v="Steven Martinez"/>
    <x v="43"/>
    <x v="0"/>
    <x v="4"/>
    <x v="0"/>
    <d v="2022-04-07T00:00:00"/>
    <s v="Zachary Griffith"/>
    <s v="Preston Group"/>
    <x v="4"/>
    <n v="50449.934999999998"/>
    <n v="455"/>
    <x v="2"/>
    <d v="2022-04-14T00:00:00"/>
    <s v="Penicillin"/>
    <s v="Normal"/>
    <n v="7"/>
    <n v="7207.1335714285715"/>
    <x v="2"/>
  </r>
  <r>
    <s v="Heather Washington"/>
    <x v="15"/>
    <x v="1"/>
    <x v="1"/>
    <x v="2"/>
    <d v="2023-06-22T00:00:00"/>
    <s v="Troy Parker"/>
    <s v="Chambers Inc"/>
    <x v="2"/>
    <n v="18610.859"/>
    <n v="382"/>
    <x v="2"/>
    <d v="2023-07-15T00:00:00"/>
    <s v="Penicillin"/>
    <s v="Inconclusive"/>
    <n v="23"/>
    <n v="809.16778260869569"/>
    <x v="1"/>
  </r>
  <r>
    <s v="Michael Crawford"/>
    <x v="43"/>
    <x v="1"/>
    <x v="5"/>
    <x v="3"/>
    <d v="2021-04-23T00:00:00"/>
    <s v="Sarah Mcneil"/>
    <s v="Williams-Arias"/>
    <x v="4"/>
    <n v="20127.938999999998"/>
    <n v="233"/>
    <x v="0"/>
    <d v="2021-05-15T00:00:00"/>
    <s v="Aspirin"/>
    <s v="Abnormal"/>
    <n v="22"/>
    <n v="914.90631818181816"/>
    <x v="2"/>
  </r>
  <r>
    <s v="Andrew Harmon"/>
    <x v="61"/>
    <x v="0"/>
    <x v="6"/>
    <x v="3"/>
    <d v="2020-04-15T00:00:00"/>
    <s v="Jenna Stone"/>
    <s v="Roberts-Elliott"/>
    <x v="2"/>
    <n v="21732.268"/>
    <n v="215"/>
    <x v="1"/>
    <d v="2020-05-05T00:00:00"/>
    <s v="Ibuprofen"/>
    <s v="Normal"/>
    <n v="20"/>
    <n v="1086.6134"/>
    <x v="0"/>
  </r>
  <r>
    <s v="Stacey Wade"/>
    <x v="40"/>
    <x v="0"/>
    <x v="1"/>
    <x v="1"/>
    <d v="2023-03-31T00:00:00"/>
    <s v="Michelle Robinson MD"/>
    <s v="Johnson, Stephenson and Meyer"/>
    <x v="1"/>
    <n v="44461.019"/>
    <n v="263"/>
    <x v="1"/>
    <d v="2023-04-02T00:00:00"/>
    <s v="Penicillin"/>
    <s v="Inconclusive"/>
    <n v="2"/>
    <n v="22230.5095"/>
    <x v="1"/>
  </r>
  <r>
    <s v="Shannon Williams"/>
    <x v="13"/>
    <x v="1"/>
    <x v="7"/>
    <x v="4"/>
    <d v="2021-07-04T00:00:00"/>
    <s v="Michael Hodges"/>
    <s v="Carter, Simmons and Russo"/>
    <x v="3"/>
    <n v="17487.433000000001"/>
    <n v="475"/>
    <x v="2"/>
    <d v="2021-07-10T00:00:00"/>
    <s v="Aspirin"/>
    <s v="Normal"/>
    <n v="6"/>
    <n v="2914.5721666666668"/>
    <x v="0"/>
  </r>
  <r>
    <s v="Mr. Theodore Roberts"/>
    <x v="1"/>
    <x v="1"/>
    <x v="2"/>
    <x v="5"/>
    <d v="2023-09-24T00:00:00"/>
    <s v="Gabriel Hopkins"/>
    <s v="Herrera Inc"/>
    <x v="3"/>
    <n v="7778.5569999999998"/>
    <n v="483"/>
    <x v="1"/>
    <d v="2023-10-14T00:00:00"/>
    <s v="Penicillin"/>
    <s v="Normal"/>
    <n v="20"/>
    <n v="388.92784999999998"/>
    <x v="1"/>
  </r>
  <r>
    <s v="Catherine Potter"/>
    <x v="33"/>
    <x v="1"/>
    <x v="0"/>
    <x v="4"/>
    <d v="2019-01-14T00:00:00"/>
    <s v="Amanda James"/>
    <s v="Brown LLC"/>
    <x v="1"/>
    <n v="27751.687000000002"/>
    <n v="277"/>
    <x v="1"/>
    <d v="2019-02-07T00:00:00"/>
    <s v="Penicillin"/>
    <s v="Normal"/>
    <n v="24"/>
    <n v="1156.3202916666667"/>
    <x v="0"/>
  </r>
  <r>
    <s v="Daniel Murray"/>
    <x v="21"/>
    <x v="0"/>
    <x v="5"/>
    <x v="1"/>
    <d v="2021-03-13T00:00:00"/>
    <s v="Terri Williams"/>
    <s v="Davis-Sanchez"/>
    <x v="1"/>
    <n v="9698.7610000000004"/>
    <n v="430"/>
    <x v="1"/>
    <d v="2021-04-07T00:00:00"/>
    <s v="Ibuprofen"/>
    <s v="Normal"/>
    <n v="25"/>
    <n v="387.95044000000001"/>
    <x v="1"/>
  </r>
  <r>
    <s v="John Steele"/>
    <x v="23"/>
    <x v="0"/>
    <x v="1"/>
    <x v="1"/>
    <d v="2022-12-11T00:00:00"/>
    <s v="Maria Griffin"/>
    <s v="Meyer Ltd"/>
    <x v="3"/>
    <n v="14158.040999999999"/>
    <n v="340"/>
    <x v="1"/>
    <d v="2022-12-16T00:00:00"/>
    <s v="Lipitor"/>
    <s v="Normal"/>
    <n v="5"/>
    <n v="2831.6081999999997"/>
    <x v="0"/>
  </r>
  <r>
    <s v="Bradley Sanford"/>
    <x v="29"/>
    <x v="0"/>
    <x v="1"/>
    <x v="4"/>
    <d v="2019-10-11T00:00:00"/>
    <s v="Mr. Austin West Jr."/>
    <s v="Cunningham, Mathis and Carr"/>
    <x v="3"/>
    <n v="27018.642"/>
    <n v="120"/>
    <x v="1"/>
    <d v="2019-10-19T00:00:00"/>
    <s v="Lipitor"/>
    <s v="Inconclusive"/>
    <n v="8"/>
    <n v="3377.33025"/>
    <x v="1"/>
  </r>
  <r>
    <s v="Courtney Salinas"/>
    <x v="32"/>
    <x v="1"/>
    <x v="6"/>
    <x v="1"/>
    <d v="2023-06-03T00:00:00"/>
    <s v="Sean Bean"/>
    <s v="Edwards Group"/>
    <x v="3"/>
    <n v="37192.364000000001"/>
    <n v="132"/>
    <x v="2"/>
    <d v="2023-06-07T00:00:00"/>
    <s v="Penicillin"/>
    <s v="Normal"/>
    <n v="4"/>
    <n v="9298.0910000000003"/>
    <x v="1"/>
  </r>
  <r>
    <s v="Kevin Hernandez"/>
    <x v="57"/>
    <x v="1"/>
    <x v="6"/>
    <x v="4"/>
    <d v="2021-11-25T00:00:00"/>
    <s v="Joan Andrews"/>
    <s v="Short LLC"/>
    <x v="3"/>
    <n v="17204.728999999999"/>
    <n v="437"/>
    <x v="1"/>
    <d v="2021-12-16T00:00:00"/>
    <s v="Paracetamol"/>
    <s v="Normal"/>
    <n v="21"/>
    <n v="819.27280952380954"/>
    <x v="0"/>
  </r>
  <r>
    <s v="Lisa Gallegos"/>
    <x v="54"/>
    <x v="1"/>
    <x v="5"/>
    <x v="4"/>
    <d v="2020-05-05T00:00:00"/>
    <s v="Abigail Cooper"/>
    <s v="Potter and Sons"/>
    <x v="0"/>
    <n v="25725.621999999999"/>
    <n v="457"/>
    <x v="0"/>
    <d v="2020-05-27T00:00:00"/>
    <s v="Aspirin"/>
    <s v="Inconclusive"/>
    <n v="22"/>
    <n v="1169.3464545454544"/>
    <x v="2"/>
  </r>
  <r>
    <s v="Heather Hoffman"/>
    <x v="24"/>
    <x v="1"/>
    <x v="4"/>
    <x v="3"/>
    <d v="2023-10-02T00:00:00"/>
    <s v="Andre Watson"/>
    <s v="Nguyen-Smith"/>
    <x v="2"/>
    <n v="7444.8"/>
    <n v="332"/>
    <x v="0"/>
    <d v="2023-10-25T00:00:00"/>
    <s v="Aspirin"/>
    <s v="Normal"/>
    <n v="23"/>
    <n v="323.68695652173915"/>
    <x v="2"/>
  </r>
  <r>
    <s v="Madeline Vaughan"/>
    <x v="46"/>
    <x v="0"/>
    <x v="4"/>
    <x v="3"/>
    <d v="2018-11-14T00:00:00"/>
    <s v="Brenda Lawson"/>
    <s v="Duffy, Potts and Rodgers"/>
    <x v="1"/>
    <n v="31577.755000000001"/>
    <n v="337"/>
    <x v="0"/>
    <d v="2018-11-18T00:00:00"/>
    <s v="Penicillin"/>
    <s v="Inconclusive"/>
    <n v="4"/>
    <n v="7894.4387500000003"/>
    <x v="0"/>
  </r>
  <r>
    <s v="Susan Oconnell"/>
    <x v="31"/>
    <x v="0"/>
    <x v="4"/>
    <x v="4"/>
    <d v="2021-07-01T00:00:00"/>
    <s v="Robert Walker"/>
    <s v="Mathews Ltd"/>
    <x v="3"/>
    <n v="15195.444"/>
    <n v="380"/>
    <x v="2"/>
    <d v="2021-07-27T00:00:00"/>
    <s v="Ibuprofen"/>
    <s v="Abnormal"/>
    <n v="26"/>
    <n v="584.44015384615386"/>
    <x v="2"/>
  </r>
  <r>
    <s v="Jeffrey Clark"/>
    <x v="51"/>
    <x v="0"/>
    <x v="1"/>
    <x v="2"/>
    <d v="2021-06-15T00:00:00"/>
    <s v="Kenneth Montgomery"/>
    <s v="Carson, Hernandez and Gallagher"/>
    <x v="1"/>
    <n v="11774.615"/>
    <n v="398"/>
    <x v="2"/>
    <d v="2021-07-06T00:00:00"/>
    <s v="Aspirin"/>
    <s v="Abnormal"/>
    <n v="21"/>
    <n v="560.69595238095235"/>
    <x v="2"/>
  </r>
  <r>
    <s v="Robert Trevino"/>
    <x v="67"/>
    <x v="1"/>
    <x v="7"/>
    <x v="1"/>
    <d v="2023-08-18T00:00:00"/>
    <s v="Dean Hart"/>
    <s v="Collier, Nicholson and Hill"/>
    <x v="2"/>
    <n v="15971.28"/>
    <n v="312"/>
    <x v="1"/>
    <d v="2023-08-20T00:00:00"/>
    <s v="Penicillin"/>
    <s v="Inconclusive"/>
    <n v="2"/>
    <n v="7985.64"/>
    <x v="1"/>
  </r>
  <r>
    <s v="Kayla Williams"/>
    <x v="53"/>
    <x v="0"/>
    <x v="6"/>
    <x v="3"/>
    <d v="2019-11-10T00:00:00"/>
    <s v="Mary Wagner"/>
    <s v="Young, Chang and Parker"/>
    <x v="3"/>
    <n v="29155.011999999999"/>
    <n v="497"/>
    <x v="1"/>
    <d v="2019-11-15T00:00:00"/>
    <s v="Paracetamol"/>
    <s v="Normal"/>
    <n v="5"/>
    <n v="5831.0023999999994"/>
    <x v="2"/>
  </r>
  <r>
    <s v="Jeremy Duffy"/>
    <x v="18"/>
    <x v="0"/>
    <x v="4"/>
    <x v="3"/>
    <d v="2021-04-17T00:00:00"/>
    <s v="James Johnson"/>
    <s v="Moore-Baker"/>
    <x v="1"/>
    <n v="24081.343000000001"/>
    <n v="269"/>
    <x v="2"/>
    <d v="2021-05-03T00:00:00"/>
    <s v="Aspirin"/>
    <s v="Inconclusive"/>
    <n v="16"/>
    <n v="1505.0839375"/>
    <x v="0"/>
  </r>
  <r>
    <s v="Steven Lyons"/>
    <x v="25"/>
    <x v="0"/>
    <x v="6"/>
    <x v="2"/>
    <d v="2019-06-26T00:00:00"/>
    <s v="Kristen Stewart"/>
    <s v="Roberson, Boyd and Harris"/>
    <x v="4"/>
    <n v="9350.8389999999999"/>
    <n v="317"/>
    <x v="0"/>
    <d v="2019-06-28T00:00:00"/>
    <s v="Penicillin"/>
    <s v="Inconclusive"/>
    <n v="2"/>
    <n v="4675.4195"/>
    <x v="2"/>
  </r>
  <r>
    <s v="Linda Davis"/>
    <x v="35"/>
    <x v="0"/>
    <x v="1"/>
    <x v="1"/>
    <d v="2023-10-10T00:00:00"/>
    <s v="David Duke"/>
    <s v="Lee, Whitaker and Murphy"/>
    <x v="2"/>
    <n v="7543.1959999999999"/>
    <n v="175"/>
    <x v="2"/>
    <d v="2023-10-26T00:00:00"/>
    <s v="Lipitor"/>
    <s v="Normal"/>
    <n v="16"/>
    <n v="471.44974999999999"/>
    <x v="2"/>
  </r>
  <r>
    <s v="James Roberts"/>
    <x v="44"/>
    <x v="0"/>
    <x v="0"/>
    <x v="1"/>
    <d v="2022-01-04T00:00:00"/>
    <s v="Samantha Wagner"/>
    <s v="Hopkins, Ellison and Duran"/>
    <x v="2"/>
    <n v="1707.71"/>
    <n v="247"/>
    <x v="2"/>
    <d v="2022-01-21T00:00:00"/>
    <s v="Aspirin"/>
    <s v="Normal"/>
    <n v="17"/>
    <n v="100.45352941176471"/>
    <x v="1"/>
  </r>
  <r>
    <s v="Kevin Armstrong"/>
    <x v="32"/>
    <x v="0"/>
    <x v="5"/>
    <x v="5"/>
    <d v="2019-04-29T00:00:00"/>
    <s v="Dr. Lori Lowe"/>
    <s v="Christian LLC"/>
    <x v="3"/>
    <n v="16256.927"/>
    <n v="236"/>
    <x v="1"/>
    <d v="2019-05-24T00:00:00"/>
    <s v="Ibuprofen"/>
    <s v="Inconclusive"/>
    <n v="25"/>
    <n v="650.27707999999996"/>
    <x v="1"/>
  </r>
  <r>
    <s v="Tamara Scott"/>
    <x v="43"/>
    <x v="1"/>
    <x v="7"/>
    <x v="0"/>
    <d v="2020-04-30T00:00:00"/>
    <s v="Elizabeth Welch"/>
    <s v="Myers-Allen"/>
    <x v="4"/>
    <n v="20129.129000000001"/>
    <n v="255"/>
    <x v="1"/>
    <d v="2020-05-14T00:00:00"/>
    <s v="Ibuprofen"/>
    <s v="Inconclusive"/>
    <n v="14"/>
    <n v="1437.7949285714287"/>
    <x v="2"/>
  </r>
  <r>
    <s v="Tiffany Macias"/>
    <x v="39"/>
    <x v="1"/>
    <x v="4"/>
    <x v="5"/>
    <d v="2022-11-02T00:00:00"/>
    <s v="Lori Hanna"/>
    <s v="Phillips, Wilkinson and Garza"/>
    <x v="1"/>
    <n v="32469.873"/>
    <n v="247"/>
    <x v="2"/>
    <d v="2022-11-19T00:00:00"/>
    <s v="Paracetamol"/>
    <s v="Abnormal"/>
    <n v="17"/>
    <n v="1909.9925294117647"/>
    <x v="0"/>
  </r>
  <r>
    <s v="Diana Brown"/>
    <x v="25"/>
    <x v="0"/>
    <x v="5"/>
    <x v="4"/>
    <d v="2019-10-14T00:00:00"/>
    <s v="Richard Newman"/>
    <s v="Gutierrez Inc"/>
    <x v="3"/>
    <n v="3656.7710000000002"/>
    <n v="143"/>
    <x v="1"/>
    <d v="2019-11-03T00:00:00"/>
    <s v="Lipitor"/>
    <s v="Abnormal"/>
    <n v="20"/>
    <n v="182.83855"/>
    <x v="2"/>
  </r>
  <r>
    <s v="Jeremy Gentry"/>
    <x v="51"/>
    <x v="0"/>
    <x v="2"/>
    <x v="2"/>
    <d v="2021-09-30T00:00:00"/>
    <s v="Tiffany Perry"/>
    <s v="Mitchell-Mcdowell"/>
    <x v="0"/>
    <n v="19574.057000000001"/>
    <n v="417"/>
    <x v="2"/>
    <d v="2021-10-05T00:00:00"/>
    <s v="Aspirin"/>
    <s v="Inconclusive"/>
    <n v="5"/>
    <n v="3914.8114"/>
    <x v="2"/>
  </r>
  <r>
    <s v="Rebecca Blackwell"/>
    <x v="42"/>
    <x v="0"/>
    <x v="7"/>
    <x v="1"/>
    <d v="2021-08-28T00:00:00"/>
    <s v="Donald Williams"/>
    <s v="Choi, Stone and Gonzalez"/>
    <x v="3"/>
    <n v="27936.163"/>
    <n v="291"/>
    <x v="2"/>
    <d v="2021-09-01T00:00:00"/>
    <s v="Aspirin"/>
    <s v="Normal"/>
    <n v="4"/>
    <n v="6984.0407500000001"/>
    <x v="0"/>
  </r>
  <r>
    <s v="Lauren Patterson"/>
    <x v="44"/>
    <x v="1"/>
    <x v="1"/>
    <x v="5"/>
    <d v="2020-01-02T00:00:00"/>
    <s v="Aaron Smith"/>
    <s v="Logan-Hughes"/>
    <x v="1"/>
    <n v="30069.878000000001"/>
    <n v="184"/>
    <x v="2"/>
    <d v="2020-01-09T00:00:00"/>
    <s v="Ibuprofen"/>
    <s v="Normal"/>
    <n v="7"/>
    <n v="4295.696857142857"/>
    <x v="1"/>
  </r>
  <r>
    <s v="Lisa Phillips"/>
    <x v="32"/>
    <x v="1"/>
    <x v="6"/>
    <x v="5"/>
    <d v="2020-09-25T00:00:00"/>
    <s v="Brent Murray"/>
    <s v="Mann, Sanchez and Bailey"/>
    <x v="2"/>
    <n v="42962.777999999998"/>
    <n v="233"/>
    <x v="2"/>
    <d v="2020-10-21T00:00:00"/>
    <s v="Lipitor"/>
    <s v="Inconclusive"/>
    <n v="26"/>
    <n v="1652.4145384615383"/>
    <x v="1"/>
  </r>
  <r>
    <s v="Thomas Walsh"/>
    <x v="0"/>
    <x v="1"/>
    <x v="6"/>
    <x v="5"/>
    <d v="2020-08-09T00:00:00"/>
    <s v="Kevin Conrad"/>
    <s v="Torres and Sons"/>
    <x v="1"/>
    <n v="25619.131000000001"/>
    <n v="253"/>
    <x v="1"/>
    <d v="2020-08-23T00:00:00"/>
    <s v="Paracetamol"/>
    <s v="Inconclusive"/>
    <n v="14"/>
    <n v="1829.9379285714288"/>
    <x v="0"/>
  </r>
  <r>
    <s v="Justin Cardenas"/>
    <x v="13"/>
    <x v="1"/>
    <x v="4"/>
    <x v="4"/>
    <d v="2022-01-19T00:00:00"/>
    <s v="Jennifer Beasley"/>
    <s v="Mitchell-Simmons"/>
    <x v="3"/>
    <n v="21498.118999999999"/>
    <n v="370"/>
    <x v="0"/>
    <d v="2022-02-10T00:00:00"/>
    <s v="Penicillin"/>
    <s v="Abnormal"/>
    <n v="22"/>
    <n v="977.18722727272723"/>
    <x v="0"/>
  </r>
  <r>
    <s v="David Wright"/>
    <x v="67"/>
    <x v="0"/>
    <x v="0"/>
    <x v="5"/>
    <d v="2020-02-03T00:00:00"/>
    <s v="James Copeland"/>
    <s v="Stevens, Dawson and Davenport"/>
    <x v="2"/>
    <n v="62679.262000000002"/>
    <n v="434"/>
    <x v="2"/>
    <d v="2020-02-28T00:00:00"/>
    <s v="Lipitor"/>
    <s v="Abnormal"/>
    <n v="25"/>
    <n v="2507.1704800000002"/>
    <x v="1"/>
  </r>
  <r>
    <s v="Renee Miller"/>
    <x v="20"/>
    <x v="1"/>
    <x v="6"/>
    <x v="0"/>
    <d v="2019-12-14T00:00:00"/>
    <s v="Kelsey Anderson"/>
    <s v="Green, Atkins and Anderson"/>
    <x v="0"/>
    <n v="57376.794000000002"/>
    <n v="382"/>
    <x v="2"/>
    <d v="2019-12-29T00:00:00"/>
    <s v="Paracetamol"/>
    <s v="Inconclusive"/>
    <n v="15"/>
    <n v="3825.1196"/>
    <x v="2"/>
  </r>
  <r>
    <s v="Jeffrey Mckinney DDS"/>
    <x v="27"/>
    <x v="0"/>
    <x v="5"/>
    <x v="3"/>
    <d v="2023-01-28T00:00:00"/>
    <s v="Jacob Friedman"/>
    <s v="Lester, Campos and Ballard"/>
    <x v="4"/>
    <n v="25700.131000000001"/>
    <n v="170"/>
    <x v="2"/>
    <d v="2023-02-21T00:00:00"/>
    <s v="Ibuprofen"/>
    <s v="Abnormal"/>
    <n v="24"/>
    <n v="1070.8387916666668"/>
    <x v="0"/>
  </r>
  <r>
    <s v="David Copeland"/>
    <x v="63"/>
    <x v="1"/>
    <x v="7"/>
    <x v="4"/>
    <d v="2022-05-23T00:00:00"/>
    <s v="Melissa Hawkins"/>
    <s v="Marshall LLC"/>
    <x v="1"/>
    <n v="3671.1559999999999"/>
    <n v="463"/>
    <x v="0"/>
    <d v="2022-06-06T00:00:00"/>
    <s v="Penicillin"/>
    <s v="Inconclusive"/>
    <n v="14"/>
    <n v="262.22542857142855"/>
    <x v="2"/>
  </r>
  <r>
    <s v="Alec Hess"/>
    <x v="62"/>
    <x v="1"/>
    <x v="4"/>
    <x v="4"/>
    <d v="2023-07-16T00:00:00"/>
    <s v="Scott Barton"/>
    <s v="Bright LLC"/>
    <x v="4"/>
    <n v="25168.350999999999"/>
    <n v="470"/>
    <x v="2"/>
    <d v="2023-08-11T00:00:00"/>
    <s v="Paracetamol"/>
    <s v="Normal"/>
    <n v="26"/>
    <n v="968.01349999999991"/>
    <x v="2"/>
  </r>
  <r>
    <s v="Anthony Brown"/>
    <x v="61"/>
    <x v="1"/>
    <x v="2"/>
    <x v="5"/>
    <d v="2019-12-30T00:00:00"/>
    <s v="Joseph Park"/>
    <s v="Olsen-Johnson"/>
    <x v="4"/>
    <n v="53714.427000000003"/>
    <n v="178"/>
    <x v="2"/>
    <d v="2020-01-07T00:00:00"/>
    <s v="Lipitor"/>
    <s v="Inconclusive"/>
    <n v="8"/>
    <n v="6714.3033750000004"/>
    <x v="0"/>
  </r>
  <r>
    <s v="Harry Johns"/>
    <x v="13"/>
    <x v="1"/>
    <x v="4"/>
    <x v="5"/>
    <d v="2019-09-20T00:00:00"/>
    <s v="Stephanie Avila"/>
    <s v="Gutierrez-Jackson"/>
    <x v="0"/>
    <n v="35333.114999999998"/>
    <n v="139"/>
    <x v="2"/>
    <d v="2019-10-19T00:00:00"/>
    <s v="Paracetamol"/>
    <s v="Inconclusive"/>
    <n v="29"/>
    <n v="1218.3832758620688"/>
    <x v="0"/>
  </r>
  <r>
    <s v="Roberto Beck"/>
    <x v="55"/>
    <x v="1"/>
    <x v="1"/>
    <x v="2"/>
    <d v="2023-09-14T00:00:00"/>
    <s v="Miranda Silva"/>
    <s v="Morris, Schwartz and Wilson"/>
    <x v="3"/>
    <n v="19108.064999999999"/>
    <n v="394"/>
    <x v="1"/>
    <d v="2023-10-01T00:00:00"/>
    <s v="Lipitor"/>
    <s v="Inconclusive"/>
    <n v="17"/>
    <n v="1124.0038235294116"/>
    <x v="1"/>
  </r>
  <r>
    <s v="Jessica Hanna"/>
    <x v="6"/>
    <x v="0"/>
    <x v="7"/>
    <x v="3"/>
    <d v="2021-10-12T00:00:00"/>
    <s v="Victoria Myers"/>
    <s v="Castillo Inc"/>
    <x v="3"/>
    <n v="11266.819"/>
    <n v="443"/>
    <x v="2"/>
    <d v="2021-11-03T00:00:00"/>
    <s v="Aspirin"/>
    <s v="Inconclusive"/>
    <n v="22"/>
    <n v="512.12813636363637"/>
    <x v="0"/>
  </r>
  <r>
    <s v="Daniel Evans"/>
    <x v="21"/>
    <x v="1"/>
    <x v="2"/>
    <x v="1"/>
    <d v="2020-06-19T00:00:00"/>
    <s v="Michael Olson"/>
    <s v="Sweeney Group"/>
    <x v="2"/>
    <n v="4378.9970000000003"/>
    <n v="386"/>
    <x v="2"/>
    <d v="2020-06-28T00:00:00"/>
    <s v="Ibuprofen"/>
    <s v="Normal"/>
    <n v="9"/>
    <n v="486.55522222222226"/>
    <x v="1"/>
  </r>
  <r>
    <s v="Samantha Patel"/>
    <x v="5"/>
    <x v="0"/>
    <x v="3"/>
    <x v="2"/>
    <d v="2023-09-04T00:00:00"/>
    <s v="Jason Beck"/>
    <s v="Clarke-Gonzalez"/>
    <x v="3"/>
    <n v="20738.722000000002"/>
    <n v="102"/>
    <x v="0"/>
    <d v="2023-09-14T00:00:00"/>
    <s v="Aspirin"/>
    <s v="Normal"/>
    <n v="10"/>
    <n v="2073.8722000000002"/>
    <x v="2"/>
  </r>
  <r>
    <s v="Megan Livingston"/>
    <x v="1"/>
    <x v="1"/>
    <x v="2"/>
    <x v="4"/>
    <d v="2021-10-23T00:00:00"/>
    <s v="James Allison"/>
    <s v="Waters, Reeves and Navarro"/>
    <x v="2"/>
    <n v="25081.188999999998"/>
    <n v="383"/>
    <x v="1"/>
    <d v="2021-10-27T00:00:00"/>
    <s v="Paracetamol"/>
    <s v="Abnormal"/>
    <n v="4"/>
    <n v="6270.2972499999996"/>
    <x v="1"/>
  </r>
  <r>
    <s v="Thomas Brown"/>
    <x v="16"/>
    <x v="0"/>
    <x v="3"/>
    <x v="1"/>
    <d v="2018-11-01T00:00:00"/>
    <s v="Travis Davidson"/>
    <s v="Young, Hicks and Garrett"/>
    <x v="0"/>
    <n v="26607.574000000001"/>
    <n v="232"/>
    <x v="2"/>
    <d v="2018-11-05T00:00:00"/>
    <s v="Lipitor"/>
    <s v="Normal"/>
    <n v="4"/>
    <n v="6651.8935000000001"/>
    <x v="0"/>
  </r>
  <r>
    <s v="Jeremy Vasquez"/>
    <x v="10"/>
    <x v="0"/>
    <x v="3"/>
    <x v="4"/>
    <d v="2020-08-27T00:00:00"/>
    <s v="Sandra Moore"/>
    <s v="Kemp Inc"/>
    <x v="0"/>
    <n v="15831.897999999999"/>
    <n v="195"/>
    <x v="1"/>
    <d v="2020-09-21T00:00:00"/>
    <s v="Aspirin"/>
    <s v="Abnormal"/>
    <n v="25"/>
    <n v="633.27591999999993"/>
    <x v="2"/>
  </r>
  <r>
    <s v="Joshua Faulkner"/>
    <x v="0"/>
    <x v="1"/>
    <x v="4"/>
    <x v="5"/>
    <d v="2019-07-09T00:00:00"/>
    <s v="Michael Goodman"/>
    <s v="Brown Ltd"/>
    <x v="4"/>
    <n v="51780.273999999998"/>
    <n v="290"/>
    <x v="1"/>
    <d v="2019-07-13T00:00:00"/>
    <s v="Paracetamol"/>
    <s v="Normal"/>
    <n v="4"/>
    <n v="12945.068499999999"/>
    <x v="0"/>
  </r>
  <r>
    <s v="Kimberly Shelton"/>
    <x v="27"/>
    <x v="0"/>
    <x v="5"/>
    <x v="3"/>
    <d v="2020-01-13T00:00:00"/>
    <s v="Bradley Dillon"/>
    <s v="Crawford LLC"/>
    <x v="0"/>
    <n v="8535.9879999999994"/>
    <n v="317"/>
    <x v="2"/>
    <d v="2020-02-08T00:00:00"/>
    <s v="Paracetamol"/>
    <s v="Abnormal"/>
    <n v="26"/>
    <n v="328.30723076923073"/>
    <x v="0"/>
  </r>
  <r>
    <s v="Marissa Dixon"/>
    <x v="23"/>
    <x v="1"/>
    <x v="7"/>
    <x v="4"/>
    <d v="2019-04-14T00:00:00"/>
    <s v="Ronald Taylor"/>
    <s v="Perez, Ray and Combs"/>
    <x v="4"/>
    <n v="2055.596"/>
    <n v="172"/>
    <x v="1"/>
    <d v="2019-05-02T00:00:00"/>
    <s v="Ibuprofen"/>
    <s v="Abnormal"/>
    <n v="18"/>
    <n v="114.19977777777778"/>
    <x v="0"/>
  </r>
  <r>
    <s v="Theresa May"/>
    <x v="21"/>
    <x v="1"/>
    <x v="7"/>
    <x v="0"/>
    <d v="2021-03-25T00:00:00"/>
    <s v="Karen James"/>
    <s v="Horn-Norris"/>
    <x v="2"/>
    <n v="25797.633999999998"/>
    <n v="193"/>
    <x v="1"/>
    <d v="2021-04-18T00:00:00"/>
    <s v="Ibuprofen"/>
    <s v="Abnormal"/>
    <n v="24"/>
    <n v="1074.9014166666666"/>
    <x v="1"/>
  </r>
  <r>
    <s v="Derek Patton"/>
    <x v="4"/>
    <x v="1"/>
    <x v="3"/>
    <x v="4"/>
    <d v="2020-11-20T00:00:00"/>
    <s v="Alexandra Robbins"/>
    <s v="Delgado, Banks and Foster"/>
    <x v="1"/>
    <n v="29626.023000000001"/>
    <n v="148"/>
    <x v="2"/>
    <d v="2020-11-26T00:00:00"/>
    <s v="Aspirin"/>
    <s v="Inconclusive"/>
    <n v="6"/>
    <n v="4937.6705000000002"/>
    <x v="2"/>
  </r>
  <r>
    <s v="Kristina Day"/>
    <x v="13"/>
    <x v="0"/>
    <x v="7"/>
    <x v="0"/>
    <d v="2023-03-27T00:00:00"/>
    <s v="Michelle Sanchez"/>
    <s v="Clark LLC"/>
    <x v="2"/>
    <n v="4014.694"/>
    <n v="467"/>
    <x v="1"/>
    <d v="2023-04-13T00:00:00"/>
    <s v="Lipitor"/>
    <s v="Abnormal"/>
    <n v="17"/>
    <n v="236.1584705882353"/>
    <x v="0"/>
  </r>
  <r>
    <s v="Andrea Nicholson"/>
    <x v="58"/>
    <x v="1"/>
    <x v="5"/>
    <x v="1"/>
    <d v="2019-12-05T00:00:00"/>
    <s v="Margaret Jacobs"/>
    <s v="Morris PLC"/>
    <x v="2"/>
    <n v="44228.451999999997"/>
    <n v="230"/>
    <x v="2"/>
    <d v="2020-01-04T00:00:00"/>
    <s v="Aspirin"/>
    <s v="Inconclusive"/>
    <n v="30"/>
    <n v="1474.2817333333332"/>
    <x v="1"/>
  </r>
  <r>
    <s v="Andrew Jenkins"/>
    <x v="40"/>
    <x v="0"/>
    <x v="0"/>
    <x v="0"/>
    <d v="2022-01-24T00:00:00"/>
    <s v="Deborah Blackwell"/>
    <s v="Smith-Mercado"/>
    <x v="2"/>
    <n v="12685.786"/>
    <n v="316"/>
    <x v="1"/>
    <d v="2022-02-04T00:00:00"/>
    <s v="Penicillin"/>
    <s v="Inconclusive"/>
    <n v="11"/>
    <n v="1153.2532727272728"/>
    <x v="1"/>
  </r>
  <r>
    <s v="Kelly Graham"/>
    <x v="7"/>
    <x v="0"/>
    <x v="6"/>
    <x v="4"/>
    <d v="2019-09-12T00:00:00"/>
    <s v="Henry Mcbride"/>
    <s v="Swanson, Freeman and Porter"/>
    <x v="0"/>
    <n v="31818.405999999999"/>
    <n v="146"/>
    <x v="1"/>
    <d v="2019-09-23T00:00:00"/>
    <s v="Ibuprofen"/>
    <s v="Inconclusive"/>
    <n v="11"/>
    <n v="2892.5823636363634"/>
    <x v="2"/>
  </r>
  <r>
    <s v="David Jacobs"/>
    <x v="4"/>
    <x v="1"/>
    <x v="6"/>
    <x v="4"/>
    <d v="2022-10-13T00:00:00"/>
    <s v="Marco Gallegos"/>
    <s v="Mcknight-Hernandez"/>
    <x v="2"/>
    <n v="15783.246999999999"/>
    <n v="491"/>
    <x v="1"/>
    <d v="2022-10-21T00:00:00"/>
    <s v="Paracetamol"/>
    <s v="Inconclusive"/>
    <n v="8"/>
    <n v="1972.9058749999999"/>
    <x v="2"/>
  </r>
  <r>
    <s v="David Garcia"/>
    <x v="35"/>
    <x v="0"/>
    <x v="1"/>
    <x v="1"/>
    <d v="2020-01-18T00:00:00"/>
    <s v="Samuel Francis"/>
    <s v="Lane and Sons"/>
    <x v="3"/>
    <n v="25633.31"/>
    <n v="216"/>
    <x v="2"/>
    <d v="2020-02-17T00:00:00"/>
    <s v="Ibuprofen"/>
    <s v="Inconclusive"/>
    <n v="30"/>
    <n v="854.44366666666667"/>
    <x v="2"/>
  </r>
  <r>
    <s v="Sherry Petty"/>
    <x v="9"/>
    <x v="1"/>
    <x v="2"/>
    <x v="4"/>
    <d v="2019-03-14T00:00:00"/>
    <s v="Crystal Farmer"/>
    <s v="Brown-Mckee"/>
    <x v="1"/>
    <n v="15756.281999999999"/>
    <n v="453"/>
    <x v="1"/>
    <d v="2019-03-16T00:00:00"/>
    <s v="Paracetamol"/>
    <s v="Normal"/>
    <n v="2"/>
    <n v="7878.1409999999996"/>
    <x v="2"/>
  </r>
  <r>
    <s v="Jonathan Snyder"/>
    <x v="40"/>
    <x v="1"/>
    <x v="4"/>
    <x v="4"/>
    <d v="2019-11-10T00:00:00"/>
    <s v="Melissa Jackson"/>
    <s v="Perkins, Cunningham and Johnson"/>
    <x v="2"/>
    <n v="4037.25"/>
    <n v="126"/>
    <x v="1"/>
    <d v="2019-11-13T00:00:00"/>
    <s v="Lipitor"/>
    <s v="Normal"/>
    <n v="3"/>
    <n v="1345.75"/>
    <x v="1"/>
  </r>
  <r>
    <s v="Wayne May"/>
    <x v="5"/>
    <x v="0"/>
    <x v="3"/>
    <x v="4"/>
    <d v="2023-07-10T00:00:00"/>
    <s v="Laura Webster"/>
    <s v="Williams Inc"/>
    <x v="0"/>
    <n v="13347.616"/>
    <n v="269"/>
    <x v="0"/>
    <d v="2023-07-12T00:00:00"/>
    <s v="Aspirin"/>
    <s v="Abnormal"/>
    <n v="2"/>
    <n v="6673.808"/>
    <x v="2"/>
  </r>
  <r>
    <s v="Thomas Sharp"/>
    <x v="18"/>
    <x v="1"/>
    <x v="0"/>
    <x v="4"/>
    <d v="2020-08-12T00:00:00"/>
    <s v="Leon Small"/>
    <s v="Zamora-Brown"/>
    <x v="0"/>
    <n v="5515.0320000000002"/>
    <n v="145"/>
    <x v="1"/>
    <d v="2020-08-27T00:00:00"/>
    <s v="Aspirin"/>
    <s v="Normal"/>
    <n v="15"/>
    <n v="367.66880000000003"/>
    <x v="0"/>
  </r>
  <r>
    <s v="Randy Huffman"/>
    <x v="42"/>
    <x v="1"/>
    <x v="0"/>
    <x v="5"/>
    <d v="2019-06-20T00:00:00"/>
    <s v="Tamara Carter"/>
    <s v="Murphy and Sons"/>
    <x v="2"/>
    <n v="40458.324000000001"/>
    <n v="360"/>
    <x v="1"/>
    <d v="2019-06-28T00:00:00"/>
    <s v="Penicillin"/>
    <s v="Normal"/>
    <n v="8"/>
    <n v="5057.2905000000001"/>
    <x v="0"/>
  </r>
  <r>
    <s v="Chase Mooney"/>
    <x v="49"/>
    <x v="1"/>
    <x v="0"/>
    <x v="5"/>
    <d v="2019-09-14T00:00:00"/>
    <s v="Theresa Santana"/>
    <s v="Lopez PLC"/>
    <x v="1"/>
    <n v="74086.457999999999"/>
    <n v="230"/>
    <x v="0"/>
    <d v="2019-09-18T00:00:00"/>
    <s v="Penicillin"/>
    <s v="Normal"/>
    <n v="4"/>
    <n v="18521.6145"/>
    <x v="2"/>
  </r>
  <r>
    <s v="April Eaton"/>
    <x v="65"/>
    <x v="0"/>
    <x v="4"/>
    <x v="1"/>
    <d v="2021-11-12T00:00:00"/>
    <s v="Stephen Johnson"/>
    <s v="Adams, Garcia and Dudley"/>
    <x v="3"/>
    <n v="3197.5729999999999"/>
    <n v="345"/>
    <x v="2"/>
    <d v="2021-11-30T00:00:00"/>
    <s v="Paracetamol"/>
    <s v="Inconclusive"/>
    <n v="18"/>
    <n v="177.64294444444442"/>
    <x v="0"/>
  </r>
  <r>
    <s v="Johnny Johnson"/>
    <x v="59"/>
    <x v="0"/>
    <x v="5"/>
    <x v="0"/>
    <d v="2020-04-10T00:00:00"/>
    <s v="Dawn Pierce"/>
    <s v="Lawrence-Jackson"/>
    <x v="1"/>
    <n v="29600.6"/>
    <n v="481"/>
    <x v="1"/>
    <d v="2020-05-10T00:00:00"/>
    <s v="Aspirin"/>
    <s v="Inconclusive"/>
    <n v="30"/>
    <n v="986.68666666666661"/>
    <x v="0"/>
  </r>
  <r>
    <s v="Jessica Lee"/>
    <x v="40"/>
    <x v="1"/>
    <x v="3"/>
    <x v="4"/>
    <d v="2021-12-01T00:00:00"/>
    <s v="Kenneth Mccoy"/>
    <s v="Long and Sons"/>
    <x v="2"/>
    <n v="33452.161"/>
    <n v="354"/>
    <x v="2"/>
    <d v="2021-12-13T00:00:00"/>
    <s v="Aspirin"/>
    <s v="Normal"/>
    <n v="12"/>
    <n v="2787.6800833333332"/>
    <x v="1"/>
  </r>
  <r>
    <s v="Steve Meyer"/>
    <x v="64"/>
    <x v="0"/>
    <x v="6"/>
    <x v="1"/>
    <d v="2023-02-05T00:00:00"/>
    <s v="Jacqueline Steele"/>
    <s v="Miller, Griffith and George"/>
    <x v="4"/>
    <n v="10688.672"/>
    <n v="399"/>
    <x v="2"/>
    <d v="2023-02-11T00:00:00"/>
    <s v="Ibuprofen"/>
    <s v="Abnormal"/>
    <n v="6"/>
    <n v="1781.4453333333333"/>
    <x v="1"/>
  </r>
  <r>
    <s v="Laura Henderson"/>
    <x v="5"/>
    <x v="0"/>
    <x v="5"/>
    <x v="2"/>
    <d v="2021-03-20T00:00:00"/>
    <s v="Dana Payne"/>
    <s v="Schaefer and Sons"/>
    <x v="3"/>
    <n v="20123.845000000001"/>
    <n v="401"/>
    <x v="0"/>
    <d v="2021-03-24T00:00:00"/>
    <s v="Lipitor"/>
    <s v="Inconclusive"/>
    <n v="4"/>
    <n v="5030.9612500000003"/>
    <x v="2"/>
  </r>
  <r>
    <s v="Sandra Ford"/>
    <x v="56"/>
    <x v="1"/>
    <x v="6"/>
    <x v="0"/>
    <d v="2022-10-26T00:00:00"/>
    <s v="Deborah Guerra MD"/>
    <s v="Jackson Inc"/>
    <x v="1"/>
    <n v="40132.080999999998"/>
    <n v="247"/>
    <x v="1"/>
    <d v="2022-11-06T00:00:00"/>
    <s v="Aspirin"/>
    <s v="Normal"/>
    <n v="11"/>
    <n v="3648.3709999999996"/>
    <x v="2"/>
  </r>
  <r>
    <s v="Tara Graham"/>
    <x v="42"/>
    <x v="0"/>
    <x v="7"/>
    <x v="0"/>
    <d v="2021-12-03T00:00:00"/>
    <s v="Nichole Black"/>
    <s v="Lewis Ltd"/>
    <x v="2"/>
    <n v="34596.133999999998"/>
    <n v="293"/>
    <x v="2"/>
    <d v="2021-12-27T00:00:00"/>
    <s v="Paracetamol"/>
    <s v="Normal"/>
    <n v="24"/>
    <n v="1441.5055833333333"/>
    <x v="0"/>
  </r>
  <r>
    <s v="Nicholas Lewis"/>
    <x v="56"/>
    <x v="0"/>
    <x v="4"/>
    <x v="2"/>
    <d v="2020-04-16T00:00:00"/>
    <s v="Matthew Arnold"/>
    <s v="Jackson, French and Johnson"/>
    <x v="0"/>
    <n v="16489.573"/>
    <n v="313"/>
    <x v="0"/>
    <d v="2020-04-29T00:00:00"/>
    <s v="Paracetamol"/>
    <s v="Abnormal"/>
    <n v="13"/>
    <n v="1268.4286923076922"/>
    <x v="2"/>
  </r>
  <r>
    <s v="Michael Jones"/>
    <x v="61"/>
    <x v="1"/>
    <x v="3"/>
    <x v="5"/>
    <d v="2020-03-31T00:00:00"/>
    <s v="Shane Cabrera"/>
    <s v="Bush-Lutz"/>
    <x v="1"/>
    <n v="40575.303"/>
    <n v="468"/>
    <x v="1"/>
    <d v="2020-04-13T00:00:00"/>
    <s v="Aspirin"/>
    <s v="Inconclusive"/>
    <n v="13"/>
    <n v="3121.1771538461539"/>
    <x v="0"/>
  </r>
  <r>
    <s v="Bradley Durham"/>
    <x v="65"/>
    <x v="0"/>
    <x v="6"/>
    <x v="3"/>
    <d v="2023-04-21T00:00:00"/>
    <s v="Megan Torres"/>
    <s v="Noble-Weber"/>
    <x v="0"/>
    <n v="31796"/>
    <n v="124"/>
    <x v="2"/>
    <d v="2023-05-11T00:00:00"/>
    <s v="Paracetamol"/>
    <s v="Normal"/>
    <n v="20"/>
    <n v="1589.8"/>
    <x v="0"/>
  </r>
  <r>
    <s v="James Blair"/>
    <x v="50"/>
    <x v="0"/>
    <x v="7"/>
    <x v="2"/>
    <d v="2022-07-25T00:00:00"/>
    <s v="David Fowler"/>
    <s v="Martin, Briggs and Spears"/>
    <x v="2"/>
    <n v="21982.888999999999"/>
    <n v="470"/>
    <x v="0"/>
    <d v="2022-08-07T00:00:00"/>
    <s v="Aspirin"/>
    <s v="Abnormal"/>
    <n v="13"/>
    <n v="1690.9914615384614"/>
    <x v="1"/>
  </r>
  <r>
    <s v="Glenda Cooper"/>
    <x v="50"/>
    <x v="1"/>
    <x v="7"/>
    <x v="2"/>
    <d v="2022-04-29T00:00:00"/>
    <s v="Michelle Guzman"/>
    <s v="Parker-Lopez"/>
    <x v="2"/>
    <n v="4982.0309999999999"/>
    <n v="375"/>
    <x v="1"/>
    <d v="2022-04-30T00:00:00"/>
    <s v="Lipitor"/>
    <s v="Normal"/>
    <n v="1"/>
    <n v="4982.0309999999999"/>
    <x v="1"/>
  </r>
  <r>
    <s v="Lee Clark"/>
    <x v="38"/>
    <x v="0"/>
    <x v="1"/>
    <x v="4"/>
    <d v="2019-10-16T00:00:00"/>
    <s v="Robert Alexander"/>
    <s v="Knight-Pena"/>
    <x v="3"/>
    <n v="26251.683000000001"/>
    <n v="449"/>
    <x v="1"/>
    <d v="2019-11-03T00:00:00"/>
    <s v="Aspirin"/>
    <s v="Abnormal"/>
    <n v="18"/>
    <n v="1458.4268333333334"/>
    <x v="1"/>
  </r>
  <r>
    <s v="Joshua Sullivan"/>
    <x v="24"/>
    <x v="0"/>
    <x v="5"/>
    <x v="3"/>
    <d v="2021-09-30T00:00:00"/>
    <s v="Angelica Houston"/>
    <s v="Campbell, Graham and Rosario"/>
    <x v="2"/>
    <n v="22752.705000000002"/>
    <n v="500"/>
    <x v="0"/>
    <d v="2021-10-19T00:00:00"/>
    <s v="Penicillin"/>
    <s v="Inconclusive"/>
    <n v="19"/>
    <n v="1197.5107894736843"/>
    <x v="2"/>
  </r>
  <r>
    <s v="Jennifer Hoover"/>
    <x v="56"/>
    <x v="1"/>
    <x v="3"/>
    <x v="4"/>
    <d v="2020-01-11T00:00:00"/>
    <s v="James Jackson"/>
    <s v="Hinton and Sons"/>
    <x v="3"/>
    <n v="12757.558999999999"/>
    <n v="422"/>
    <x v="2"/>
    <d v="2020-01-26T00:00:00"/>
    <s v="Ibuprofen"/>
    <s v="Abnormal"/>
    <n v="15"/>
    <n v="850.50393333333329"/>
    <x v="2"/>
  </r>
  <r>
    <s v="Jacqueline Walker"/>
    <x v="50"/>
    <x v="0"/>
    <x v="7"/>
    <x v="0"/>
    <d v="2023-08-18T00:00:00"/>
    <s v="Lauren Phillips"/>
    <s v="Morgan-Jennings"/>
    <x v="1"/>
    <n v="43687.192999999999"/>
    <n v="314"/>
    <x v="1"/>
    <d v="2023-09-06T00:00:00"/>
    <s v="Paracetamol"/>
    <s v="Normal"/>
    <n v="19"/>
    <n v="2299.3259473684211"/>
    <x v="1"/>
  </r>
  <r>
    <s v="Daniel Branch"/>
    <x v="65"/>
    <x v="1"/>
    <x v="2"/>
    <x v="4"/>
    <d v="2022-08-21T00:00:00"/>
    <s v="John Russell"/>
    <s v="Hawkins-Burns"/>
    <x v="0"/>
    <n v="8233.5570000000007"/>
    <n v="237"/>
    <x v="0"/>
    <d v="2022-09-06T00:00:00"/>
    <s v="Lipitor"/>
    <s v="Abnormal"/>
    <n v="16"/>
    <n v="514.59731250000004"/>
    <x v="0"/>
  </r>
  <r>
    <s v="Christopher Barron"/>
    <x v="5"/>
    <x v="1"/>
    <x v="0"/>
    <x v="5"/>
    <d v="2021-11-25T00:00:00"/>
    <s v="Jennifer Wade"/>
    <s v="Young, Martin and Johnson"/>
    <x v="2"/>
    <n v="18035.34"/>
    <n v="349"/>
    <x v="2"/>
    <d v="2021-12-04T00:00:00"/>
    <s v="Aspirin"/>
    <s v="Normal"/>
    <n v="9"/>
    <n v="2003.9266666666667"/>
    <x v="2"/>
  </r>
  <r>
    <s v="Marie Vargas"/>
    <x v="57"/>
    <x v="1"/>
    <x v="2"/>
    <x v="5"/>
    <d v="2018-12-21T00:00:00"/>
    <s v="Christine Smith"/>
    <s v="Young, Scott and Franco"/>
    <x v="0"/>
    <n v="38288.784"/>
    <n v="443"/>
    <x v="1"/>
    <d v="2018-12-26T00:00:00"/>
    <s v="Paracetamol"/>
    <s v="Normal"/>
    <n v="5"/>
    <n v="7657.7568000000001"/>
    <x v="0"/>
  </r>
  <r>
    <s v="William Garza"/>
    <x v="40"/>
    <x v="0"/>
    <x v="1"/>
    <x v="2"/>
    <d v="2021-03-29T00:00:00"/>
    <s v="Glenn Burns"/>
    <s v="Manning-Brown"/>
    <x v="2"/>
    <n v="22382.858"/>
    <n v="437"/>
    <x v="0"/>
    <d v="2021-04-02T00:00:00"/>
    <s v="Ibuprofen"/>
    <s v="Abnormal"/>
    <n v="4"/>
    <n v="5595.7145"/>
    <x v="1"/>
  </r>
  <r>
    <s v="Bernard Gibbs"/>
    <x v="50"/>
    <x v="0"/>
    <x v="4"/>
    <x v="5"/>
    <d v="2021-06-09T00:00:00"/>
    <s v="Ronald Chen"/>
    <s v="Harrison-Tanner"/>
    <x v="1"/>
    <n v="48347.601999999999"/>
    <n v="295"/>
    <x v="1"/>
    <d v="2021-06-28T00:00:00"/>
    <s v="Paracetamol"/>
    <s v="Normal"/>
    <n v="19"/>
    <n v="2544.6106315789475"/>
    <x v="1"/>
  </r>
  <r>
    <s v="Mark French"/>
    <x v="65"/>
    <x v="0"/>
    <x v="6"/>
    <x v="1"/>
    <d v="2021-11-25T00:00:00"/>
    <s v="James Richard"/>
    <s v="Cole-Love"/>
    <x v="0"/>
    <n v="11355.736999999999"/>
    <n v="408"/>
    <x v="1"/>
    <d v="2021-12-18T00:00:00"/>
    <s v="Ibuprofen"/>
    <s v="Abnormal"/>
    <n v="23"/>
    <n v="493.72769565217385"/>
    <x v="0"/>
  </r>
  <r>
    <s v="Jennifer Walker"/>
    <x v="47"/>
    <x v="0"/>
    <x v="3"/>
    <x v="3"/>
    <d v="2020-12-06T00:00:00"/>
    <s v="Laura Ortiz"/>
    <s v="Simpson-Shaw"/>
    <x v="0"/>
    <n v="33642.019999999997"/>
    <n v="308"/>
    <x v="0"/>
    <d v="2020-12-29T00:00:00"/>
    <s v="Ibuprofen"/>
    <s v="Normal"/>
    <n v="23"/>
    <n v="1462.6965217391303"/>
    <x v="0"/>
  </r>
  <r>
    <s v="Elizabeth Anderson"/>
    <x v="53"/>
    <x v="0"/>
    <x v="2"/>
    <x v="2"/>
    <d v="2020-12-22T00:00:00"/>
    <s v="Mark Martin"/>
    <s v="Mann-Wood"/>
    <x v="3"/>
    <n v="24562.579000000002"/>
    <n v="430"/>
    <x v="0"/>
    <d v="2020-12-26T00:00:00"/>
    <s v="Lipitor"/>
    <s v="Inconclusive"/>
    <n v="4"/>
    <n v="6140.6447500000004"/>
    <x v="2"/>
  </r>
  <r>
    <s v="Theodore Zamora"/>
    <x v="57"/>
    <x v="0"/>
    <x v="5"/>
    <x v="3"/>
    <d v="2020-04-10T00:00:00"/>
    <s v="Matthew Curtis"/>
    <s v="Burns-Hoover"/>
    <x v="0"/>
    <n v="14163.793"/>
    <n v="127"/>
    <x v="1"/>
    <d v="2020-05-01T00:00:00"/>
    <s v="Penicillin"/>
    <s v="Abnormal"/>
    <n v="21"/>
    <n v="674.4663333333333"/>
    <x v="0"/>
  </r>
  <r>
    <s v="Kenneth Obrien"/>
    <x v="60"/>
    <x v="1"/>
    <x v="0"/>
    <x v="4"/>
    <d v="2022-08-25T00:00:00"/>
    <s v="Nathan Meyers"/>
    <s v="Short Ltd"/>
    <x v="1"/>
    <n v="27621.605"/>
    <n v="188"/>
    <x v="1"/>
    <d v="2022-09-17T00:00:00"/>
    <s v="Aspirin"/>
    <s v="Abnormal"/>
    <n v="23"/>
    <n v="1200.939347826087"/>
    <x v="1"/>
  </r>
  <r>
    <s v="Aaron Gray"/>
    <x v="43"/>
    <x v="1"/>
    <x v="7"/>
    <x v="0"/>
    <d v="2021-06-10T00:00:00"/>
    <s v="Rachel Wood"/>
    <s v="Porter, Smith and Allison"/>
    <x v="3"/>
    <n v="8276.52"/>
    <n v="164"/>
    <x v="1"/>
    <d v="2021-07-03T00:00:00"/>
    <s v="Ibuprofen"/>
    <s v="Abnormal"/>
    <n v="23"/>
    <n v="359.84869565217394"/>
    <x v="2"/>
  </r>
  <r>
    <s v="Jennifer Le"/>
    <x v="23"/>
    <x v="1"/>
    <x v="4"/>
    <x v="4"/>
    <d v="2021-10-23T00:00:00"/>
    <s v="Brittany Strickland"/>
    <s v="Wall PLC"/>
    <x v="0"/>
    <n v="23298.298999999999"/>
    <n v="257"/>
    <x v="0"/>
    <d v="2021-10-30T00:00:00"/>
    <s v="Paracetamol"/>
    <s v="Normal"/>
    <n v="7"/>
    <n v="3328.3284285714285"/>
    <x v="0"/>
  </r>
  <r>
    <s v="Heather Washington"/>
    <x v="56"/>
    <x v="1"/>
    <x v="4"/>
    <x v="1"/>
    <d v="2020-11-25T00:00:00"/>
    <s v="Joann Meyer"/>
    <s v="Robinson Ltd"/>
    <x v="3"/>
    <n v="17296.631000000001"/>
    <n v="262"/>
    <x v="2"/>
    <d v="2020-12-05T00:00:00"/>
    <s v="Ibuprofen"/>
    <s v="Normal"/>
    <n v="10"/>
    <n v="1729.6631000000002"/>
    <x v="2"/>
  </r>
  <r>
    <s v="Samuel Braun"/>
    <x v="0"/>
    <x v="1"/>
    <x v="7"/>
    <x v="1"/>
    <d v="2019-06-15T00:00:00"/>
    <s v="Dana Davidson"/>
    <s v="Miller PLC"/>
    <x v="0"/>
    <n v="12841.119000000001"/>
    <n v="159"/>
    <x v="2"/>
    <d v="2019-07-04T00:00:00"/>
    <s v="Ibuprofen"/>
    <s v="Normal"/>
    <n v="19"/>
    <n v="675.84836842105267"/>
    <x v="0"/>
  </r>
  <r>
    <s v="Chloe Adams"/>
    <x v="15"/>
    <x v="0"/>
    <x v="6"/>
    <x v="1"/>
    <d v="2019-03-19T00:00:00"/>
    <s v="Cody Osborne"/>
    <s v="Robinson, Pitts and Hill"/>
    <x v="4"/>
    <n v="10160.862999999999"/>
    <n v="481"/>
    <x v="2"/>
    <d v="2019-04-03T00:00:00"/>
    <s v="Aspirin"/>
    <s v="Normal"/>
    <n v="15"/>
    <n v="677.39086666666662"/>
    <x v="1"/>
  </r>
  <r>
    <s v="Gail Harris"/>
    <x v="54"/>
    <x v="1"/>
    <x v="2"/>
    <x v="5"/>
    <d v="2022-09-30T00:00:00"/>
    <s v="Joshua Harris"/>
    <s v="Liu-Hunt"/>
    <x v="1"/>
    <n v="79304.034"/>
    <n v="125"/>
    <x v="2"/>
    <d v="2022-10-18T00:00:00"/>
    <s v="Lipitor"/>
    <s v="Abnormal"/>
    <n v="18"/>
    <n v="4405.7796666666663"/>
    <x v="2"/>
  </r>
  <r>
    <s v="Andrew Gibbs"/>
    <x v="27"/>
    <x v="0"/>
    <x v="3"/>
    <x v="4"/>
    <d v="2020-10-22T00:00:00"/>
    <s v="Jennifer Smith"/>
    <s v="Tucker, Burch and Gibson"/>
    <x v="0"/>
    <n v="6952.5339999999997"/>
    <n v="135"/>
    <x v="1"/>
    <d v="2020-11-07T00:00:00"/>
    <s v="Penicillin"/>
    <s v="Inconclusive"/>
    <n v="16"/>
    <n v="434.53337499999998"/>
    <x v="0"/>
  </r>
  <r>
    <s v="Jonathan Jimenez"/>
    <x v="59"/>
    <x v="0"/>
    <x v="5"/>
    <x v="4"/>
    <d v="2020-10-17T00:00:00"/>
    <s v="Gabriela Cooley"/>
    <s v="Ray, Shields and Bennett"/>
    <x v="0"/>
    <n v="1916.373"/>
    <n v="370"/>
    <x v="2"/>
    <d v="2020-10-23T00:00:00"/>
    <s v="Paracetamol"/>
    <s v="Normal"/>
    <n v="6"/>
    <n v="319.39550000000003"/>
    <x v="0"/>
  </r>
  <r>
    <s v="James Smith"/>
    <x v="2"/>
    <x v="1"/>
    <x v="0"/>
    <x v="4"/>
    <d v="2023-05-18T00:00:00"/>
    <s v="Kim Payne"/>
    <s v="Thomas, Kelley and Shelton"/>
    <x v="0"/>
    <n v="27816.131000000001"/>
    <n v="144"/>
    <x v="1"/>
    <d v="2023-06-03T00:00:00"/>
    <s v="Aspirin"/>
    <s v="Abnormal"/>
    <n v="16"/>
    <n v="1738.5081875000001"/>
    <x v="0"/>
  </r>
  <r>
    <s v="Jonathan Herring"/>
    <x v="26"/>
    <x v="0"/>
    <x v="7"/>
    <x v="3"/>
    <d v="2019-07-13T00:00:00"/>
    <s v="Donna Williams"/>
    <s v="Smith-Ray"/>
    <x v="0"/>
    <n v="25972.102999999999"/>
    <n v="500"/>
    <x v="2"/>
    <d v="2019-07-26T00:00:00"/>
    <s v="Penicillin"/>
    <s v="Normal"/>
    <n v="13"/>
    <n v="1997.8540769230769"/>
    <x v="0"/>
  </r>
  <r>
    <s v="Jasmin Scott"/>
    <x v="54"/>
    <x v="1"/>
    <x v="7"/>
    <x v="1"/>
    <d v="2023-08-10T00:00:00"/>
    <s v="Brittany Carter"/>
    <s v="Thompson PLC"/>
    <x v="3"/>
    <n v="44699.945"/>
    <n v="251"/>
    <x v="1"/>
    <d v="2023-08-20T00:00:00"/>
    <s v="Lipitor"/>
    <s v="Abnormal"/>
    <n v="10"/>
    <n v="4469.9944999999998"/>
    <x v="2"/>
  </r>
  <r>
    <s v="Daniel Wilkinson"/>
    <x v="53"/>
    <x v="1"/>
    <x v="0"/>
    <x v="0"/>
    <d v="2021-10-12T00:00:00"/>
    <s v="Eric Bowen"/>
    <s v="Esparza and Sons"/>
    <x v="0"/>
    <n v="4770.0889999999999"/>
    <n v="310"/>
    <x v="1"/>
    <d v="2021-11-03T00:00:00"/>
    <s v="Aspirin"/>
    <s v="Normal"/>
    <n v="22"/>
    <n v="216.82222727272728"/>
    <x v="2"/>
  </r>
  <r>
    <s v="Kevin Robinson"/>
    <x v="39"/>
    <x v="0"/>
    <x v="3"/>
    <x v="2"/>
    <d v="2022-09-29T00:00:00"/>
    <s v="Tiffany Pacheco"/>
    <s v="Cole-Fox"/>
    <x v="0"/>
    <n v="17791.378000000001"/>
    <n v="473"/>
    <x v="1"/>
    <d v="2022-10-26T00:00:00"/>
    <s v="Lipitor"/>
    <s v="Abnormal"/>
    <n v="27"/>
    <n v="658.93992592592599"/>
    <x v="0"/>
  </r>
  <r>
    <s v="Lance Bradley"/>
    <x v="42"/>
    <x v="0"/>
    <x v="0"/>
    <x v="2"/>
    <d v="2023-07-03T00:00:00"/>
    <s v="James Hatfield"/>
    <s v="Rhodes Ltd"/>
    <x v="0"/>
    <n v="11361"/>
    <n v="232"/>
    <x v="0"/>
    <d v="2023-07-04T00:00:00"/>
    <s v="Penicillin"/>
    <s v="Inconclusive"/>
    <n v="1"/>
    <n v="11361"/>
    <x v="0"/>
  </r>
  <r>
    <s v="Jacob Franco"/>
    <x v="26"/>
    <x v="1"/>
    <x v="4"/>
    <x v="0"/>
    <d v="2021-07-19T00:00:00"/>
    <s v="Natalie Moore"/>
    <s v="Martin-Mcguire"/>
    <x v="0"/>
    <n v="45195.203999999998"/>
    <n v="308"/>
    <x v="2"/>
    <d v="2021-08-01T00:00:00"/>
    <s v="Lipitor"/>
    <s v="Abnormal"/>
    <n v="13"/>
    <n v="3476.5541538461539"/>
    <x v="0"/>
  </r>
  <r>
    <s v="Jennifer Nelson MD"/>
    <x v="23"/>
    <x v="0"/>
    <x v="6"/>
    <x v="2"/>
    <d v="2021-04-10T00:00:00"/>
    <s v="Rhonda Adams"/>
    <s v="Nelson and Sons"/>
    <x v="0"/>
    <n v="5017.6660000000002"/>
    <n v="489"/>
    <x v="1"/>
    <d v="2021-04-27T00:00:00"/>
    <s v="Aspirin"/>
    <s v="Normal"/>
    <n v="17"/>
    <n v="295.15682352941178"/>
    <x v="0"/>
  </r>
  <r>
    <s v="Gabriella James"/>
    <x v="9"/>
    <x v="0"/>
    <x v="4"/>
    <x v="2"/>
    <d v="2020-07-12T00:00:00"/>
    <s v="Michael Gonzalez"/>
    <s v="Drake and Sons"/>
    <x v="4"/>
    <n v="9284.4529999999995"/>
    <n v="199"/>
    <x v="0"/>
    <d v="2020-07-19T00:00:00"/>
    <s v="Lipitor"/>
    <s v="Normal"/>
    <n v="7"/>
    <n v="1326.3504285714284"/>
    <x v="2"/>
  </r>
  <r>
    <s v="Megan Wheeler"/>
    <x v="8"/>
    <x v="0"/>
    <x v="3"/>
    <x v="0"/>
    <d v="2022-01-31T00:00:00"/>
    <s v="Claudia Lee"/>
    <s v="Campbell PLC"/>
    <x v="1"/>
    <n v="4146.0510000000004"/>
    <n v="284"/>
    <x v="0"/>
    <d v="2022-02-02T00:00:00"/>
    <s v="Paracetamol"/>
    <s v="Abnormal"/>
    <n v="2"/>
    <n v="2073.0255000000002"/>
    <x v="1"/>
  </r>
  <r>
    <s v="Molly Brewer"/>
    <x v="34"/>
    <x v="1"/>
    <x v="1"/>
    <x v="0"/>
    <d v="2020-03-07T00:00:00"/>
    <s v="Brandon Mccarthy"/>
    <s v="Smith, Howard and Kent"/>
    <x v="2"/>
    <n v="47066.133000000002"/>
    <n v="304"/>
    <x v="0"/>
    <d v="2020-03-13T00:00:00"/>
    <s v="Penicillin"/>
    <s v="Abnormal"/>
    <n v="6"/>
    <n v="7844.3555000000006"/>
    <x v="2"/>
  </r>
  <r>
    <s v="William Williams"/>
    <x v="26"/>
    <x v="1"/>
    <x v="4"/>
    <x v="3"/>
    <d v="2023-09-28T00:00:00"/>
    <s v="Mitchell Holder"/>
    <s v="Orr, Bowers and Harris"/>
    <x v="0"/>
    <n v="16565.856"/>
    <n v="261"/>
    <x v="0"/>
    <d v="2023-10-01T00:00:00"/>
    <s v="Lipitor"/>
    <s v="Normal"/>
    <n v="3"/>
    <n v="5521.9520000000002"/>
    <x v="0"/>
  </r>
  <r>
    <s v="Drew Crane"/>
    <x v="15"/>
    <x v="0"/>
    <x v="5"/>
    <x v="0"/>
    <d v="2020-02-02T00:00:00"/>
    <s v="Haley Riley"/>
    <s v="Kaiser Inc"/>
    <x v="2"/>
    <n v="56932.796999999999"/>
    <n v="210"/>
    <x v="0"/>
    <d v="2020-02-19T00:00:00"/>
    <s v="Paracetamol"/>
    <s v="Normal"/>
    <n v="17"/>
    <n v="3348.9880588235292"/>
    <x v="1"/>
  </r>
  <r>
    <s v="Stacey Craig"/>
    <x v="16"/>
    <x v="0"/>
    <x v="1"/>
    <x v="5"/>
    <d v="2022-08-15T00:00:00"/>
    <s v="Laura Cruz"/>
    <s v="Peters Ltd"/>
    <x v="0"/>
    <n v="44377.32"/>
    <n v="262"/>
    <x v="2"/>
    <d v="2022-09-02T00:00:00"/>
    <s v="Aspirin"/>
    <s v="Normal"/>
    <n v="18"/>
    <n v="2465.4066666666668"/>
    <x v="0"/>
  </r>
  <r>
    <s v="Joel Mendoza"/>
    <x v="14"/>
    <x v="1"/>
    <x v="3"/>
    <x v="5"/>
    <d v="2018-11-17T00:00:00"/>
    <s v="Antonio Richardson"/>
    <s v="Austin LLC"/>
    <x v="0"/>
    <n v="41297.927000000003"/>
    <n v="285"/>
    <x v="1"/>
    <d v="2018-12-08T00:00:00"/>
    <s v="Penicillin"/>
    <s v="Abnormal"/>
    <n v="21"/>
    <n v="1966.5679523809526"/>
    <x v="0"/>
  </r>
  <r>
    <s v="Sarah Weaver"/>
    <x v="38"/>
    <x v="1"/>
    <x v="1"/>
    <x v="1"/>
    <d v="2018-12-04T00:00:00"/>
    <s v="Ashley Sherman"/>
    <s v="Clark-Phillips"/>
    <x v="1"/>
    <n v="16461.249"/>
    <n v="141"/>
    <x v="2"/>
    <d v="2018-12-15T00:00:00"/>
    <s v="Ibuprofen"/>
    <s v="Abnormal"/>
    <n v="11"/>
    <n v="1496.4771818181819"/>
    <x v="1"/>
  </r>
  <r>
    <s v="Barbara Garrett"/>
    <x v="8"/>
    <x v="0"/>
    <x v="1"/>
    <x v="2"/>
    <d v="2020-10-12T00:00:00"/>
    <s v="Jennifer Monroe"/>
    <s v="Thomas-Evans"/>
    <x v="4"/>
    <n v="17500.932000000001"/>
    <n v="333"/>
    <x v="0"/>
    <d v="2020-10-15T00:00:00"/>
    <s v="Paracetamol"/>
    <s v="Normal"/>
    <n v="3"/>
    <n v="5833.6440000000002"/>
    <x v="1"/>
  </r>
  <r>
    <s v="Whitney Bradley"/>
    <x v="46"/>
    <x v="1"/>
    <x v="4"/>
    <x v="5"/>
    <d v="2021-11-11T00:00:00"/>
    <s v="David Vargas"/>
    <s v="Arnold Group"/>
    <x v="0"/>
    <n v="22664.615000000002"/>
    <n v="413"/>
    <x v="1"/>
    <d v="2021-12-04T00:00:00"/>
    <s v="Penicillin"/>
    <s v="Normal"/>
    <n v="23"/>
    <n v="985.41804347826098"/>
    <x v="0"/>
  </r>
  <r>
    <s v="Patricia Taylor"/>
    <x v="50"/>
    <x v="0"/>
    <x v="4"/>
    <x v="3"/>
    <d v="2019-10-25T00:00:00"/>
    <s v="Claudia Davis"/>
    <s v="Smith, King and Anderson"/>
    <x v="4"/>
    <n v="5585.9139999999998"/>
    <n v="157"/>
    <x v="1"/>
    <d v="2019-11-08T00:00:00"/>
    <s v="Ibuprofen"/>
    <s v="Abnormal"/>
    <n v="14"/>
    <n v="398.99385714285711"/>
    <x v="1"/>
  </r>
  <r>
    <s v="David Richardson"/>
    <x v="27"/>
    <x v="1"/>
    <x v="0"/>
    <x v="3"/>
    <d v="2021-10-16T00:00:00"/>
    <s v="Sherri Vaughn"/>
    <s v="Smith Group"/>
    <x v="0"/>
    <n v="10920.39"/>
    <n v="465"/>
    <x v="1"/>
    <d v="2021-11-12T00:00:00"/>
    <s v="Lipitor"/>
    <s v="Inconclusive"/>
    <n v="27"/>
    <n v="404.45888888888885"/>
    <x v="0"/>
  </r>
  <r>
    <s v="Lee Peterson"/>
    <x v="4"/>
    <x v="0"/>
    <x v="4"/>
    <x v="4"/>
    <d v="2019-06-04T00:00:00"/>
    <s v="Anna Lyons"/>
    <s v="Jones, Cook and Fuentes"/>
    <x v="4"/>
    <n v="26440.231"/>
    <n v="169"/>
    <x v="0"/>
    <d v="2019-06-05T00:00:00"/>
    <s v="Penicillin"/>
    <s v="Normal"/>
    <n v="1"/>
    <n v="26440.231"/>
    <x v="2"/>
  </r>
  <r>
    <s v="Kenneth Rollins"/>
    <x v="52"/>
    <x v="1"/>
    <x v="4"/>
    <x v="2"/>
    <d v="2019-03-02T00:00:00"/>
    <s v="Lisa Clark"/>
    <s v="Bowman LLC"/>
    <x v="0"/>
    <n v="22473.735000000001"/>
    <n v="155"/>
    <x v="0"/>
    <d v="2019-03-10T00:00:00"/>
    <s v="Ibuprofen"/>
    <s v="Abnormal"/>
    <n v="8"/>
    <n v="2809.2168750000001"/>
    <x v="0"/>
  </r>
  <r>
    <s v="Ryan Copeland"/>
    <x v="8"/>
    <x v="1"/>
    <x v="6"/>
    <x v="1"/>
    <d v="2019-10-13T00:00:00"/>
    <s v="John Brown"/>
    <s v="Owens-Ford"/>
    <x v="4"/>
    <n v="44919.07"/>
    <n v="152"/>
    <x v="2"/>
    <d v="2019-10-24T00:00:00"/>
    <s v="Ibuprofen"/>
    <s v="Inconclusive"/>
    <n v="11"/>
    <n v="4083.5518181818184"/>
    <x v="1"/>
  </r>
  <r>
    <s v="Laura Jones"/>
    <x v="57"/>
    <x v="0"/>
    <x v="1"/>
    <x v="4"/>
    <d v="2021-01-09T00:00:00"/>
    <s v="Ashley Jackson"/>
    <s v="Campbell, Carter and Butler"/>
    <x v="0"/>
    <n v="25328.482"/>
    <n v="343"/>
    <x v="2"/>
    <d v="2021-01-24T00:00:00"/>
    <s v="Ibuprofen"/>
    <s v="Inconclusive"/>
    <n v="15"/>
    <n v="1688.5654666666667"/>
    <x v="0"/>
  </r>
  <r>
    <s v="Nicole Bullock"/>
    <x v="47"/>
    <x v="0"/>
    <x v="5"/>
    <x v="4"/>
    <d v="2020-11-22T00:00:00"/>
    <s v="Erica Guzman"/>
    <s v="Cook, Blake and Martinez"/>
    <x v="0"/>
    <n v="8574.0040000000008"/>
    <n v="178"/>
    <x v="2"/>
    <d v="2020-11-27T00:00:00"/>
    <s v="Ibuprofen"/>
    <s v="Inconclusive"/>
    <n v="5"/>
    <n v="1714.8008000000002"/>
    <x v="0"/>
  </r>
  <r>
    <s v="Christopher Phillips"/>
    <x v="29"/>
    <x v="1"/>
    <x v="0"/>
    <x v="4"/>
    <d v="2019-04-12T00:00:00"/>
    <s v="Frederick Reed"/>
    <s v="Jackson-Steele"/>
    <x v="3"/>
    <n v="4796.7510000000002"/>
    <n v="159"/>
    <x v="0"/>
    <d v="2019-04-15T00:00:00"/>
    <s v="Paracetamol"/>
    <s v="Normal"/>
    <n v="3"/>
    <n v="1598.9170000000001"/>
    <x v="1"/>
  </r>
  <r>
    <s v="Joshua Phillips"/>
    <x v="12"/>
    <x v="1"/>
    <x v="2"/>
    <x v="5"/>
    <d v="2019-07-24T00:00:00"/>
    <s v="Anthony Miller"/>
    <s v="Nelson LLC"/>
    <x v="0"/>
    <n v="17572.705999999998"/>
    <n v="387"/>
    <x v="1"/>
    <d v="2019-08-19T00:00:00"/>
    <s v="Aspirin"/>
    <s v="Normal"/>
    <n v="26"/>
    <n v="675.87330769230766"/>
    <x v="0"/>
  </r>
  <r>
    <s v="Zachary Collins"/>
    <x v="59"/>
    <x v="0"/>
    <x v="7"/>
    <x v="2"/>
    <d v="2020-02-13T00:00:00"/>
    <s v="Roberta Adams"/>
    <s v="Sharp, Fuller and Cruz"/>
    <x v="0"/>
    <n v="23774.525000000001"/>
    <n v="418"/>
    <x v="1"/>
    <d v="2020-02-15T00:00:00"/>
    <s v="Aspirin"/>
    <s v="Inconclusive"/>
    <n v="2"/>
    <n v="11887.262500000001"/>
    <x v="0"/>
  </r>
  <r>
    <s v="Natalie Navarro"/>
    <x v="26"/>
    <x v="0"/>
    <x v="4"/>
    <x v="3"/>
    <d v="2020-02-02T00:00:00"/>
    <s v="Deborah Adams"/>
    <s v="Hayes-Graham"/>
    <x v="0"/>
    <n v="17034.415000000001"/>
    <n v="487"/>
    <x v="2"/>
    <d v="2020-02-22T00:00:00"/>
    <s v="Penicillin"/>
    <s v="Abnormal"/>
    <n v="20"/>
    <n v="851.72075000000007"/>
    <x v="0"/>
  </r>
  <r>
    <s v="John George"/>
    <x v="51"/>
    <x v="0"/>
    <x v="6"/>
    <x v="2"/>
    <d v="2023-04-22T00:00:00"/>
    <s v="Jordan Gonzales"/>
    <s v="Harvey-Miller"/>
    <x v="2"/>
    <n v="23444.330999999998"/>
    <n v="266"/>
    <x v="0"/>
    <d v="2023-05-13T00:00:00"/>
    <s v="Penicillin"/>
    <s v="Normal"/>
    <n v="21"/>
    <n v="1116.3967142857141"/>
    <x v="2"/>
  </r>
  <r>
    <s v="April Gomez"/>
    <x v="27"/>
    <x v="0"/>
    <x v="6"/>
    <x v="1"/>
    <d v="2019-10-08T00:00:00"/>
    <s v="Daniel Nelson"/>
    <s v="Jacobs, Walters and Flores"/>
    <x v="0"/>
    <n v="41690.942999999999"/>
    <n v="142"/>
    <x v="1"/>
    <d v="2019-10-18T00:00:00"/>
    <s v="Ibuprofen"/>
    <s v="Abnormal"/>
    <n v="10"/>
    <n v="4169.0942999999997"/>
    <x v="0"/>
  </r>
  <r>
    <s v="Jacob Hoover"/>
    <x v="14"/>
    <x v="1"/>
    <x v="2"/>
    <x v="2"/>
    <d v="2021-01-12T00:00:00"/>
    <s v="Mindy Bell"/>
    <s v="Wong-House"/>
    <x v="0"/>
    <n v="23896.115000000002"/>
    <n v="338"/>
    <x v="0"/>
    <d v="2021-01-26T00:00:00"/>
    <s v="Aspirin"/>
    <s v="Abnormal"/>
    <n v="14"/>
    <n v="1706.8653571428572"/>
    <x v="0"/>
  </r>
  <r>
    <s v="Alan Bell"/>
    <x v="15"/>
    <x v="1"/>
    <x v="2"/>
    <x v="4"/>
    <d v="2022-06-14T00:00:00"/>
    <s v="Tyrone Robertson"/>
    <s v="Reyes-Patel"/>
    <x v="2"/>
    <n v="11571.51"/>
    <n v="147"/>
    <x v="0"/>
    <d v="2022-06-20T00:00:00"/>
    <s v="Ibuprofen"/>
    <s v="Inconclusive"/>
    <n v="6"/>
    <n v="1928.585"/>
    <x v="1"/>
  </r>
  <r>
    <s v="Stacey Wilson"/>
    <x v="34"/>
    <x v="0"/>
    <x v="7"/>
    <x v="3"/>
    <d v="2022-10-31T00:00:00"/>
    <s v="Ronald Jackson"/>
    <s v="Reed and Sons"/>
    <x v="3"/>
    <n v="12802.843000000001"/>
    <n v="448"/>
    <x v="2"/>
    <d v="2022-11-04T00:00:00"/>
    <s v="Ibuprofen"/>
    <s v="Inconclusive"/>
    <n v="4"/>
    <n v="3200.7107500000002"/>
    <x v="2"/>
  </r>
  <r>
    <s v="April Martin"/>
    <x v="39"/>
    <x v="1"/>
    <x v="5"/>
    <x v="0"/>
    <d v="2021-03-01T00:00:00"/>
    <s v="Brenda Moore"/>
    <s v="Brown, Weeks and Robbins"/>
    <x v="1"/>
    <n v="38317.644"/>
    <n v="123"/>
    <x v="2"/>
    <d v="2021-03-16T00:00:00"/>
    <s v="Ibuprofen"/>
    <s v="Normal"/>
    <n v="15"/>
    <n v="2554.5095999999999"/>
    <x v="0"/>
  </r>
  <r>
    <s v="Kimberly Williams"/>
    <x v="62"/>
    <x v="0"/>
    <x v="0"/>
    <x v="2"/>
    <d v="2020-07-17T00:00:00"/>
    <s v="Alexa Mendoza"/>
    <s v="Armstrong-Mcguire"/>
    <x v="2"/>
    <n v="9560.6890000000003"/>
    <n v="391"/>
    <x v="0"/>
    <d v="2020-08-01T00:00:00"/>
    <s v="Lipitor"/>
    <s v="Normal"/>
    <n v="15"/>
    <n v="637.37926666666669"/>
    <x v="2"/>
  </r>
  <r>
    <s v="Jonathan Moore"/>
    <x v="65"/>
    <x v="0"/>
    <x v="1"/>
    <x v="4"/>
    <d v="2020-08-16T00:00:00"/>
    <s v="Rebecca Perez"/>
    <s v="Osborne PLC"/>
    <x v="3"/>
    <n v="12050.395"/>
    <n v="249"/>
    <x v="1"/>
    <d v="2020-09-07T00:00:00"/>
    <s v="Penicillin"/>
    <s v="Inconclusive"/>
    <n v="22"/>
    <n v="547.74522727272733"/>
    <x v="0"/>
  </r>
  <r>
    <s v="Paul Davidson"/>
    <x v="5"/>
    <x v="0"/>
    <x v="0"/>
    <x v="0"/>
    <d v="2021-06-13T00:00:00"/>
    <s v="Eric Patton"/>
    <s v="Shaw-Davis"/>
    <x v="0"/>
    <n v="36474.455999999998"/>
    <n v="323"/>
    <x v="0"/>
    <d v="2021-06-16T00:00:00"/>
    <s v="Lipitor"/>
    <s v="Normal"/>
    <n v="3"/>
    <n v="12158.152"/>
    <x v="2"/>
  </r>
  <r>
    <s v="Anthony Johnson"/>
    <x v="28"/>
    <x v="1"/>
    <x v="1"/>
    <x v="4"/>
    <d v="2023-03-24T00:00:00"/>
    <s v="Derrick Brown"/>
    <s v="Moore, Marsh and Morales"/>
    <x v="4"/>
    <n v="8808.3639999999996"/>
    <n v="138"/>
    <x v="2"/>
    <d v="2023-03-25T00:00:00"/>
    <s v="Aspirin"/>
    <s v="Normal"/>
    <n v="1"/>
    <n v="8808.3639999999996"/>
    <x v="1"/>
  </r>
  <r>
    <s v="Mark Moss"/>
    <x v="54"/>
    <x v="1"/>
    <x v="2"/>
    <x v="5"/>
    <d v="2019-11-13T00:00:00"/>
    <s v="Jacob Hunt"/>
    <s v="Smith-Wilkins"/>
    <x v="1"/>
    <n v="47476.135999999999"/>
    <n v="344"/>
    <x v="1"/>
    <d v="2019-12-12T00:00:00"/>
    <s v="Ibuprofen"/>
    <s v="Abnormal"/>
    <n v="29"/>
    <n v="1637.1081379310344"/>
    <x v="2"/>
  </r>
  <r>
    <s v="Greg Richardson"/>
    <x v="50"/>
    <x v="0"/>
    <x v="1"/>
    <x v="3"/>
    <d v="2022-03-19T00:00:00"/>
    <s v="Amanda Flores"/>
    <s v="Meyers-Burton"/>
    <x v="3"/>
    <n v="23275.036"/>
    <n v="456"/>
    <x v="2"/>
    <d v="2022-04-09T00:00:00"/>
    <s v="Aspirin"/>
    <s v="Normal"/>
    <n v="21"/>
    <n v="1108.3350476190476"/>
    <x v="1"/>
  </r>
  <r>
    <s v="Philip Hall"/>
    <x v="41"/>
    <x v="1"/>
    <x v="2"/>
    <x v="1"/>
    <d v="2021-10-01T00:00:00"/>
    <s v="Shannon Taylor"/>
    <s v="Chambers, Mullins and Aguilar"/>
    <x v="2"/>
    <n v="4795.1570000000002"/>
    <n v="106"/>
    <x v="2"/>
    <d v="2021-10-03T00:00:00"/>
    <s v="Aspirin"/>
    <s v="Abnormal"/>
    <n v="2"/>
    <n v="2397.5785000000001"/>
    <x v="2"/>
  </r>
  <r>
    <s v="Judith Jackson"/>
    <x v="41"/>
    <x v="0"/>
    <x v="5"/>
    <x v="4"/>
    <d v="2019-11-19T00:00:00"/>
    <s v="Mary James"/>
    <s v="Smith, Ross and Richardson"/>
    <x v="1"/>
    <n v="21618.484"/>
    <n v="179"/>
    <x v="2"/>
    <d v="2019-11-20T00:00:00"/>
    <s v="Aspirin"/>
    <s v="Inconclusive"/>
    <n v="1"/>
    <n v="21618.484"/>
    <x v="2"/>
  </r>
  <r>
    <s v="Amber Perez"/>
    <x v="42"/>
    <x v="1"/>
    <x v="4"/>
    <x v="5"/>
    <d v="2020-02-29T00:00:00"/>
    <s v="Olivia Rosales"/>
    <s v="Stuart, Bryant and Roberts"/>
    <x v="4"/>
    <n v="70694.380999999994"/>
    <n v="442"/>
    <x v="1"/>
    <d v="2020-03-29T00:00:00"/>
    <s v="Penicillin"/>
    <s v="Inconclusive"/>
    <n v="29"/>
    <n v="2437.7372758620686"/>
    <x v="0"/>
  </r>
  <r>
    <s v="Sherry Bass"/>
    <x v="39"/>
    <x v="0"/>
    <x v="4"/>
    <x v="5"/>
    <d v="2019-09-15T00:00:00"/>
    <s v="Sheila Nelson"/>
    <s v="Wagner-Fischer"/>
    <x v="4"/>
    <n v="51647.06"/>
    <n v="204"/>
    <x v="1"/>
    <d v="2019-10-11T00:00:00"/>
    <s v="Aspirin"/>
    <s v="Normal"/>
    <n v="26"/>
    <n v="1986.4253846153845"/>
    <x v="0"/>
  </r>
  <r>
    <s v="Tiffany Davies"/>
    <x v="25"/>
    <x v="0"/>
    <x v="6"/>
    <x v="4"/>
    <d v="2019-03-08T00:00:00"/>
    <s v="Joe Gonzalez"/>
    <s v="Murray-Dodson"/>
    <x v="3"/>
    <n v="10110.727000000001"/>
    <n v="464"/>
    <x v="2"/>
    <d v="2019-03-11T00:00:00"/>
    <s v="Aspirin"/>
    <s v="Inconclusive"/>
    <n v="3"/>
    <n v="3370.2423333333336"/>
    <x v="2"/>
  </r>
  <r>
    <s v="Sabrina House MD"/>
    <x v="58"/>
    <x v="1"/>
    <x v="6"/>
    <x v="5"/>
    <d v="2019-03-03T00:00:00"/>
    <s v="James Juarez II"/>
    <s v="Foster-Stevenson"/>
    <x v="3"/>
    <n v="73670.566000000006"/>
    <n v="283"/>
    <x v="0"/>
    <d v="2019-03-21T00:00:00"/>
    <s v="Aspirin"/>
    <s v="Normal"/>
    <n v="18"/>
    <n v="4092.8092222222226"/>
    <x v="1"/>
  </r>
  <r>
    <s v="Bill Garcia"/>
    <x v="55"/>
    <x v="1"/>
    <x v="2"/>
    <x v="5"/>
    <d v="2020-08-10T00:00:00"/>
    <s v="Brandy Lopez"/>
    <s v="Smith, Gibson and Campbell"/>
    <x v="2"/>
    <n v="61681.815000000002"/>
    <n v="230"/>
    <x v="0"/>
    <d v="2020-08-14T00:00:00"/>
    <s v="Paracetamol"/>
    <s v="Inconclusive"/>
    <n v="4"/>
    <n v="15420.453750000001"/>
    <x v="1"/>
  </r>
  <r>
    <s v="Jesse Kelly"/>
    <x v="48"/>
    <x v="1"/>
    <x v="3"/>
    <x v="3"/>
    <d v="2023-05-10T00:00:00"/>
    <s v="David Proctor"/>
    <s v="Wallace Group"/>
    <x v="4"/>
    <n v="30286.963"/>
    <n v="469"/>
    <x v="2"/>
    <d v="2023-05-30T00:00:00"/>
    <s v="Paracetamol"/>
    <s v="Normal"/>
    <n v="20"/>
    <n v="1514.34815"/>
    <x v="0"/>
  </r>
  <r>
    <s v="Emily Mosley"/>
    <x v="33"/>
    <x v="1"/>
    <x v="2"/>
    <x v="2"/>
    <d v="2022-04-01T00:00:00"/>
    <s v="Kenneth Marsh"/>
    <s v="Young, Castaneda and Khan"/>
    <x v="4"/>
    <n v="6543.4639999999999"/>
    <n v="462"/>
    <x v="0"/>
    <d v="2022-04-06T00:00:00"/>
    <s v="Ibuprofen"/>
    <s v="Inconclusive"/>
    <n v="5"/>
    <n v="1308.6928"/>
    <x v="0"/>
  </r>
  <r>
    <s v="Megan Garcia"/>
    <x v="41"/>
    <x v="1"/>
    <x v="2"/>
    <x v="1"/>
    <d v="2022-08-14T00:00:00"/>
    <s v="Barbara Anderson"/>
    <s v="Hancock and Sons"/>
    <x v="1"/>
    <n v="1284.5160000000001"/>
    <n v="331"/>
    <x v="2"/>
    <d v="2022-08-23T00:00:00"/>
    <s v="Penicillin"/>
    <s v="Inconclusive"/>
    <n v="9"/>
    <n v="142.72400000000002"/>
    <x v="2"/>
  </r>
  <r>
    <s v="Austin Buchanan"/>
    <x v="66"/>
    <x v="0"/>
    <x v="1"/>
    <x v="5"/>
    <d v="2023-08-11T00:00:00"/>
    <s v="Valerie Rogers"/>
    <s v="Dominguez LLC"/>
    <x v="3"/>
    <n v="21041.053"/>
    <n v="451"/>
    <x v="0"/>
    <d v="2023-08-14T00:00:00"/>
    <s v="Paracetamol"/>
    <s v="Normal"/>
    <n v="3"/>
    <n v="7013.6843333333336"/>
    <x v="2"/>
  </r>
  <r>
    <s v="Destiny Hicks DVM"/>
    <x v="44"/>
    <x v="0"/>
    <x v="3"/>
    <x v="2"/>
    <d v="2022-11-26T00:00:00"/>
    <s v="William Kim"/>
    <s v="Price-Fuller"/>
    <x v="2"/>
    <n v="6138.3950000000004"/>
    <n v="156"/>
    <x v="0"/>
    <d v="2022-12-07T00:00:00"/>
    <s v="Lipitor"/>
    <s v="Inconclusive"/>
    <n v="11"/>
    <n v="558.03590909090917"/>
    <x v="1"/>
  </r>
  <r>
    <s v="Joseph Johnson PhD"/>
    <x v="24"/>
    <x v="0"/>
    <x v="0"/>
    <x v="5"/>
    <d v="2023-08-21T00:00:00"/>
    <s v="Matthew Schultz"/>
    <s v="Bradford, Watson and Adams"/>
    <x v="2"/>
    <n v="20906.598999999998"/>
    <n v="174"/>
    <x v="1"/>
    <d v="2023-09-14T00:00:00"/>
    <s v="Ibuprofen"/>
    <s v="Normal"/>
    <n v="24"/>
    <n v="871.10829166666656"/>
    <x v="2"/>
  </r>
  <r>
    <s v="Daniel Merritt"/>
    <x v="18"/>
    <x v="1"/>
    <x v="1"/>
    <x v="5"/>
    <d v="2023-01-24T00:00:00"/>
    <s v="Jason Young"/>
    <s v="Bennett Group"/>
    <x v="1"/>
    <n v="72626.320000000007"/>
    <n v="368"/>
    <x v="1"/>
    <d v="2023-02-21T00:00:00"/>
    <s v="Penicillin"/>
    <s v="Normal"/>
    <n v="28"/>
    <n v="2593.7971428571432"/>
    <x v="0"/>
  </r>
  <r>
    <s v="Morgan Sanchez"/>
    <x v="30"/>
    <x v="0"/>
    <x v="3"/>
    <x v="2"/>
    <d v="2023-02-06T00:00:00"/>
    <s v="Michelle Williamson"/>
    <s v="Williams Inc"/>
    <x v="0"/>
    <n v="6640.2129999999997"/>
    <n v="462"/>
    <x v="0"/>
    <d v="2023-02-10T00:00:00"/>
    <s v="Paracetamol"/>
    <s v="Abnormal"/>
    <n v="4"/>
    <n v="1660.0532499999999"/>
    <x v="2"/>
  </r>
  <r>
    <s v="Michael Gibbs"/>
    <x v="51"/>
    <x v="1"/>
    <x v="1"/>
    <x v="5"/>
    <d v="2021-09-20T00:00:00"/>
    <s v="Shawn Bell"/>
    <s v="Hill and Sons"/>
    <x v="4"/>
    <n v="29308.788"/>
    <n v="467"/>
    <x v="1"/>
    <d v="2021-10-14T00:00:00"/>
    <s v="Lipitor"/>
    <s v="Abnormal"/>
    <n v="24"/>
    <n v="1221.1994999999999"/>
    <x v="2"/>
  </r>
  <r>
    <s v="Michael Phillips"/>
    <x v="59"/>
    <x v="0"/>
    <x v="3"/>
    <x v="2"/>
    <d v="2023-06-03T00:00:00"/>
    <s v="Scott Chan"/>
    <s v="Smith and Sons"/>
    <x v="2"/>
    <n v="22289.33"/>
    <n v="253"/>
    <x v="0"/>
    <d v="2023-06-19T00:00:00"/>
    <s v="Ibuprofen"/>
    <s v="Normal"/>
    <n v="16"/>
    <n v="1393.0831250000001"/>
    <x v="0"/>
  </r>
  <r>
    <s v="Nathan Frank"/>
    <x v="18"/>
    <x v="1"/>
    <x v="3"/>
    <x v="3"/>
    <d v="2023-01-01T00:00:00"/>
    <s v="Jason Bradford"/>
    <s v="Flowers-Vang"/>
    <x v="0"/>
    <n v="23773.473999999998"/>
    <n v="230"/>
    <x v="0"/>
    <d v="2023-01-06T00:00:00"/>
    <s v="Aspirin"/>
    <s v="Normal"/>
    <n v="5"/>
    <n v="4754.6947999999993"/>
    <x v="0"/>
  </r>
  <r>
    <s v="John Perez"/>
    <x v="45"/>
    <x v="1"/>
    <x v="4"/>
    <x v="0"/>
    <d v="2020-11-20T00:00:00"/>
    <s v="Brittany Pierce"/>
    <s v="Bradshaw Ltd"/>
    <x v="3"/>
    <n v="53305.644999999997"/>
    <n v="153"/>
    <x v="2"/>
    <d v="2020-11-21T00:00:00"/>
    <s v="Paracetamol"/>
    <s v="Abnormal"/>
    <n v="1"/>
    <n v="53305.644999999997"/>
    <x v="2"/>
  </r>
  <r>
    <s v="Jason Henry"/>
    <x v="65"/>
    <x v="1"/>
    <x v="5"/>
    <x v="4"/>
    <d v="2023-06-12T00:00:00"/>
    <s v="Cody Brock"/>
    <s v="Spencer, Martin and Graham"/>
    <x v="3"/>
    <n v="14369.894"/>
    <n v="400"/>
    <x v="2"/>
    <d v="2023-07-12T00:00:00"/>
    <s v="Lipitor"/>
    <s v="Normal"/>
    <n v="30"/>
    <n v="478.99646666666666"/>
    <x v="0"/>
  </r>
  <r>
    <s v="Sarah Long"/>
    <x v="45"/>
    <x v="1"/>
    <x v="5"/>
    <x v="3"/>
    <d v="2021-10-11T00:00:00"/>
    <s v="Victoria Smith"/>
    <s v="Alvarez Inc"/>
    <x v="0"/>
    <n v="20129.329000000002"/>
    <n v="136"/>
    <x v="1"/>
    <d v="2021-11-01T00:00:00"/>
    <s v="Penicillin"/>
    <s v="Abnormal"/>
    <n v="21"/>
    <n v="958.53947619047631"/>
    <x v="2"/>
  </r>
  <r>
    <s v="Rachel Vaughan"/>
    <x v="28"/>
    <x v="0"/>
    <x v="5"/>
    <x v="2"/>
    <d v="2019-01-20T00:00:00"/>
    <s v="Robin Rose"/>
    <s v="Brown, Moore and Sanchez"/>
    <x v="1"/>
    <n v="10226.427"/>
    <n v="431"/>
    <x v="1"/>
    <d v="2019-02-16T00:00:00"/>
    <s v="Ibuprofen"/>
    <s v="Normal"/>
    <n v="27"/>
    <n v="378.75655555555556"/>
    <x v="1"/>
  </r>
  <r>
    <s v="April Smith"/>
    <x v="40"/>
    <x v="0"/>
    <x v="0"/>
    <x v="2"/>
    <d v="2019-08-30T00:00:00"/>
    <s v="Carolyn Howard"/>
    <s v="Jones Group"/>
    <x v="4"/>
    <n v="1636.54"/>
    <n v="257"/>
    <x v="1"/>
    <d v="2019-09-11T00:00:00"/>
    <s v="Lipitor"/>
    <s v="Abnormal"/>
    <n v="12"/>
    <n v="136.37833333333333"/>
    <x v="1"/>
  </r>
  <r>
    <s v="Kathleen Conner"/>
    <x v="32"/>
    <x v="1"/>
    <x v="2"/>
    <x v="2"/>
    <d v="2023-01-25T00:00:00"/>
    <s v="Miranda Meza"/>
    <s v="Craig-Edwards"/>
    <x v="2"/>
    <n v="19438.666000000001"/>
    <n v="366"/>
    <x v="0"/>
    <d v="2023-02-07T00:00:00"/>
    <s v="Paracetamol"/>
    <s v="Normal"/>
    <n v="13"/>
    <n v="1495.2820000000002"/>
    <x v="1"/>
  </r>
  <r>
    <s v="Ryan Lopez"/>
    <x v="56"/>
    <x v="0"/>
    <x v="4"/>
    <x v="5"/>
    <d v="2019-01-01T00:00:00"/>
    <s v="Joan Adams"/>
    <s v="Carter LLC"/>
    <x v="3"/>
    <n v="39150.692000000003"/>
    <n v="222"/>
    <x v="0"/>
    <d v="2019-01-20T00:00:00"/>
    <s v="Paracetamol"/>
    <s v="Normal"/>
    <n v="19"/>
    <n v="2060.5627368421056"/>
    <x v="2"/>
  </r>
  <r>
    <s v="Meagan Wright"/>
    <x v="36"/>
    <x v="1"/>
    <x v="7"/>
    <x v="4"/>
    <d v="2021-08-24T00:00:00"/>
    <s v="John Lopez"/>
    <s v="Sherman and Sons"/>
    <x v="3"/>
    <n v="1243.3989999999999"/>
    <n v="482"/>
    <x v="0"/>
    <d v="2021-08-30T00:00:00"/>
    <s v="Ibuprofen"/>
    <s v="Abnormal"/>
    <n v="6"/>
    <n v="207.23316666666665"/>
    <x v="2"/>
  </r>
  <r>
    <s v="Ashley Gonzales"/>
    <x v="45"/>
    <x v="0"/>
    <x v="2"/>
    <x v="4"/>
    <d v="2021-01-22T00:00:00"/>
    <s v="Joshua Neal"/>
    <s v="Shelton, Collins and Morgan"/>
    <x v="2"/>
    <n v="7465.0159999999996"/>
    <n v="440"/>
    <x v="1"/>
    <d v="2021-02-19T00:00:00"/>
    <s v="Penicillin"/>
    <s v="Normal"/>
    <n v="28"/>
    <n v="266.60771428571428"/>
    <x v="2"/>
  </r>
  <r>
    <s v="Steven Simmons"/>
    <x v="39"/>
    <x v="1"/>
    <x v="3"/>
    <x v="0"/>
    <d v="2022-07-17T00:00:00"/>
    <s v="Derek Thomas"/>
    <s v="Hill-Norton"/>
    <x v="1"/>
    <n v="2004.134"/>
    <n v="223"/>
    <x v="1"/>
    <d v="2022-08-13T00:00:00"/>
    <s v="Paracetamol"/>
    <s v="Abnormal"/>
    <n v="27"/>
    <n v="74.227185185185192"/>
    <x v="0"/>
  </r>
  <r>
    <s v="Scott Green"/>
    <x v="65"/>
    <x v="1"/>
    <x v="2"/>
    <x v="2"/>
    <d v="2021-10-17T00:00:00"/>
    <s v="Deborah Graves"/>
    <s v="Shaw-Weeks"/>
    <x v="0"/>
    <n v="22387.205999999998"/>
    <n v="404"/>
    <x v="0"/>
    <d v="2021-10-30T00:00:00"/>
    <s v="Ibuprofen"/>
    <s v="Normal"/>
    <n v="13"/>
    <n v="1722.0927692307691"/>
    <x v="0"/>
  </r>
  <r>
    <s v="Jennifer Hunter"/>
    <x v="6"/>
    <x v="1"/>
    <x v="0"/>
    <x v="4"/>
    <d v="2021-09-01T00:00:00"/>
    <s v="Tina Townsend"/>
    <s v="Lee, Brooks and Johnson"/>
    <x v="3"/>
    <n v="16617.196"/>
    <n v="468"/>
    <x v="2"/>
    <d v="2021-09-05T00:00:00"/>
    <s v="Ibuprofen"/>
    <s v="Abnormal"/>
    <n v="4"/>
    <n v="4154.299"/>
    <x v="0"/>
  </r>
  <r>
    <s v="Christopher Gallegos"/>
    <x v="7"/>
    <x v="0"/>
    <x v="7"/>
    <x v="4"/>
    <d v="2019-01-22T00:00:00"/>
    <s v="David Johnson"/>
    <s v="Wilson-Brown"/>
    <x v="1"/>
    <n v="25836.411"/>
    <n v="262"/>
    <x v="1"/>
    <d v="2019-01-29T00:00:00"/>
    <s v="Aspirin"/>
    <s v="Inconclusive"/>
    <n v="7"/>
    <n v="3690.915857142857"/>
    <x v="2"/>
  </r>
  <r>
    <s v="Elizabeth Fernandez"/>
    <x v="22"/>
    <x v="1"/>
    <x v="6"/>
    <x v="3"/>
    <d v="2019-04-07T00:00:00"/>
    <s v="Nicole Lewis"/>
    <s v="Mitchell, Khan and Moore"/>
    <x v="0"/>
    <n v="7843.3159999999998"/>
    <n v="157"/>
    <x v="0"/>
    <d v="2019-04-28T00:00:00"/>
    <s v="Ibuprofen"/>
    <s v="Normal"/>
    <n v="21"/>
    <n v="373.49123809523809"/>
    <x v="0"/>
  </r>
  <r>
    <s v="Holly Meyers"/>
    <x v="11"/>
    <x v="0"/>
    <x v="3"/>
    <x v="3"/>
    <d v="2023-07-22T00:00:00"/>
    <s v="Crystal Smith"/>
    <s v="Schultz and Sons"/>
    <x v="4"/>
    <n v="9021.7350000000006"/>
    <n v="395"/>
    <x v="0"/>
    <d v="2023-07-26T00:00:00"/>
    <s v="Ibuprofen"/>
    <s v="Inconclusive"/>
    <n v="4"/>
    <n v="2255.4337500000001"/>
    <x v="1"/>
  </r>
  <r>
    <s v="Bailey Wells"/>
    <x v="33"/>
    <x v="0"/>
    <x v="2"/>
    <x v="0"/>
    <d v="2020-02-11T00:00:00"/>
    <s v="Mr. Wesley Brown"/>
    <s v="Ward-Perez"/>
    <x v="2"/>
    <n v="45731.28"/>
    <n v="344"/>
    <x v="1"/>
    <d v="2020-02-13T00:00:00"/>
    <s v="Penicillin"/>
    <s v="Normal"/>
    <n v="2"/>
    <n v="22865.64"/>
    <x v="0"/>
  </r>
  <r>
    <s v="Edward Decker"/>
    <x v="63"/>
    <x v="0"/>
    <x v="2"/>
    <x v="2"/>
    <d v="2022-03-16T00:00:00"/>
    <s v="Andrew Li"/>
    <s v="Tucker Inc"/>
    <x v="2"/>
    <n v="18768.546999999999"/>
    <n v="115"/>
    <x v="1"/>
    <d v="2022-04-01T00:00:00"/>
    <s v="Aspirin"/>
    <s v="Abnormal"/>
    <n v="16"/>
    <n v="1173.0341874999999"/>
    <x v="2"/>
  </r>
  <r>
    <s v="David Wilson"/>
    <x v="9"/>
    <x v="0"/>
    <x v="0"/>
    <x v="2"/>
    <d v="2022-10-10T00:00:00"/>
    <s v="Joseph Arias"/>
    <s v="Cole and Sons"/>
    <x v="2"/>
    <n v="16377.541999999999"/>
    <n v="498"/>
    <x v="1"/>
    <d v="2022-10-14T00:00:00"/>
    <s v="Aspirin"/>
    <s v="Normal"/>
    <n v="4"/>
    <n v="4094.3854999999999"/>
    <x v="2"/>
  </r>
  <r>
    <s v="Michael Robertson"/>
    <x v="67"/>
    <x v="1"/>
    <x v="4"/>
    <x v="4"/>
    <d v="2023-10-09T00:00:00"/>
    <s v="Jasmine Harris"/>
    <s v="Rangel Ltd"/>
    <x v="2"/>
    <n v="8847.73"/>
    <n v="129"/>
    <x v="2"/>
    <d v="2023-11-01T00:00:00"/>
    <s v="Lipitor"/>
    <s v="Inconclusive"/>
    <n v="23"/>
    <n v="384.68391304347824"/>
    <x v="1"/>
  </r>
  <r>
    <s v="Miss Mary Moon"/>
    <x v="61"/>
    <x v="0"/>
    <x v="3"/>
    <x v="0"/>
    <d v="2019-09-21T00:00:00"/>
    <s v="Sarah Drake"/>
    <s v="Obrien-Ramirez"/>
    <x v="2"/>
    <n v="11440.681"/>
    <n v="385"/>
    <x v="0"/>
    <d v="2019-09-23T00:00:00"/>
    <s v="Penicillin"/>
    <s v="Inconclusive"/>
    <n v="2"/>
    <n v="5720.3405000000002"/>
    <x v="0"/>
  </r>
  <r>
    <s v="Theresa Young"/>
    <x v="54"/>
    <x v="0"/>
    <x v="3"/>
    <x v="5"/>
    <d v="2021-09-16T00:00:00"/>
    <s v="Ashley Morrison"/>
    <s v="Rosario Inc"/>
    <x v="0"/>
    <n v="45605.118000000002"/>
    <n v="480"/>
    <x v="0"/>
    <d v="2021-09-29T00:00:00"/>
    <s v="Paracetamol"/>
    <s v="Abnormal"/>
    <n v="13"/>
    <n v="3508.0860000000002"/>
    <x v="2"/>
  </r>
  <r>
    <s v="Bonnie Harding"/>
    <x v="2"/>
    <x v="0"/>
    <x v="0"/>
    <x v="4"/>
    <d v="2019-11-15T00:00:00"/>
    <s v="Eric Ortiz"/>
    <s v="Salazar Group"/>
    <x v="4"/>
    <n v="31967.183000000001"/>
    <n v="187"/>
    <x v="1"/>
    <d v="2019-11-27T00:00:00"/>
    <s v="Ibuprofen"/>
    <s v="Inconclusive"/>
    <n v="12"/>
    <n v="2663.9319166666669"/>
    <x v="0"/>
  </r>
  <r>
    <s v="Christopher Cabrera"/>
    <x v="20"/>
    <x v="1"/>
    <x v="1"/>
    <x v="2"/>
    <d v="2020-05-19T00:00:00"/>
    <s v="April Hamilton"/>
    <s v="Moore-Houston"/>
    <x v="4"/>
    <n v="20928.125"/>
    <n v="451"/>
    <x v="0"/>
    <d v="2020-06-02T00:00:00"/>
    <s v="Ibuprofen"/>
    <s v="Normal"/>
    <n v="14"/>
    <n v="1494.8660714285713"/>
    <x v="2"/>
  </r>
  <r>
    <s v="John Carlson"/>
    <x v="67"/>
    <x v="0"/>
    <x v="7"/>
    <x v="2"/>
    <d v="2023-08-14T00:00:00"/>
    <s v="Kelli Hayes"/>
    <s v="Murray Inc"/>
    <x v="4"/>
    <n v="13259.838"/>
    <n v="104"/>
    <x v="2"/>
    <d v="2023-08-20T00:00:00"/>
    <s v="Ibuprofen"/>
    <s v="Normal"/>
    <n v="6"/>
    <n v="2209.973"/>
    <x v="1"/>
  </r>
  <r>
    <s v="Katherine Thompson"/>
    <x v="5"/>
    <x v="1"/>
    <x v="7"/>
    <x v="1"/>
    <d v="2021-08-16T00:00:00"/>
    <s v="Lydia Hampton"/>
    <s v="Ramirez-Hardin"/>
    <x v="4"/>
    <n v="11928.114"/>
    <n v="106"/>
    <x v="2"/>
    <d v="2021-09-12T00:00:00"/>
    <s v="Lipitor"/>
    <s v="Normal"/>
    <n v="27"/>
    <n v="441.78199999999998"/>
    <x v="2"/>
  </r>
  <r>
    <s v="Jessica Garcia"/>
    <x v="61"/>
    <x v="0"/>
    <x v="0"/>
    <x v="2"/>
    <d v="2022-12-24T00:00:00"/>
    <s v="Robert Edwards"/>
    <s v="Graham, Roberts and Conner"/>
    <x v="0"/>
    <n v="5933.0079999999998"/>
    <n v="335"/>
    <x v="1"/>
    <d v="2023-01-06T00:00:00"/>
    <s v="Penicillin"/>
    <s v="Abnormal"/>
    <n v="13"/>
    <n v="456.38523076923076"/>
    <x v="0"/>
  </r>
  <r>
    <s v="Christy Martinez"/>
    <x v="11"/>
    <x v="0"/>
    <x v="4"/>
    <x v="3"/>
    <d v="2022-06-20T00:00:00"/>
    <s v="Sean Wilson"/>
    <s v="Gonzalez, Mendez and Morton"/>
    <x v="1"/>
    <n v="10980.468000000001"/>
    <n v="218"/>
    <x v="1"/>
    <d v="2022-06-28T00:00:00"/>
    <s v="Lipitor"/>
    <s v="Normal"/>
    <n v="8"/>
    <n v="1372.5585000000001"/>
    <x v="1"/>
  </r>
  <r>
    <s v="Christina Perry"/>
    <x v="20"/>
    <x v="1"/>
    <x v="7"/>
    <x v="1"/>
    <d v="2020-12-30T00:00:00"/>
    <s v="Vickie Bauer"/>
    <s v="Bryan-Harrison"/>
    <x v="3"/>
    <n v="43173.499000000003"/>
    <n v="389"/>
    <x v="2"/>
    <d v="2021-01-25T00:00:00"/>
    <s v="Paracetamol"/>
    <s v="Abnormal"/>
    <n v="26"/>
    <n v="1660.5191923076925"/>
    <x v="2"/>
  </r>
  <r>
    <s v="Ryan Allen"/>
    <x v="16"/>
    <x v="1"/>
    <x v="2"/>
    <x v="1"/>
    <d v="2020-09-28T00:00:00"/>
    <s v="Holly Dean"/>
    <s v="Lewis-Robbins"/>
    <x v="1"/>
    <n v="15186.909"/>
    <n v="149"/>
    <x v="1"/>
    <d v="2020-10-10T00:00:00"/>
    <s v="Lipitor"/>
    <s v="Inconclusive"/>
    <n v="12"/>
    <n v="1265.57575"/>
    <x v="0"/>
  </r>
  <r>
    <s v="Christine Washington"/>
    <x v="64"/>
    <x v="0"/>
    <x v="5"/>
    <x v="1"/>
    <d v="2022-11-23T00:00:00"/>
    <s v="Christopher Morgan"/>
    <s v="Franklin Ltd"/>
    <x v="3"/>
    <n v="3582.8560000000002"/>
    <n v="472"/>
    <x v="1"/>
    <d v="2022-12-19T00:00:00"/>
    <s v="Aspirin"/>
    <s v="Abnormal"/>
    <n v="26"/>
    <n v="137.80215384615386"/>
    <x v="1"/>
  </r>
  <r>
    <s v="Tim Rich"/>
    <x v="32"/>
    <x v="0"/>
    <x v="5"/>
    <x v="0"/>
    <d v="2023-06-13T00:00:00"/>
    <s v="Francisco Brown PhD"/>
    <s v="Williams, Marshall and Porter"/>
    <x v="3"/>
    <n v="36334.891000000003"/>
    <n v="419"/>
    <x v="2"/>
    <d v="2023-06-29T00:00:00"/>
    <s v="Paracetamol"/>
    <s v="Abnormal"/>
    <n v="16"/>
    <n v="2270.9306875000002"/>
    <x v="1"/>
  </r>
  <r>
    <s v="Jessica Wagner"/>
    <x v="53"/>
    <x v="1"/>
    <x v="0"/>
    <x v="5"/>
    <d v="2021-11-21T00:00:00"/>
    <s v="Bryan Perez"/>
    <s v="Macias, Long and Hodge"/>
    <x v="3"/>
    <n v="77381.551000000007"/>
    <n v="317"/>
    <x v="1"/>
    <d v="2021-11-25T00:00:00"/>
    <s v="Penicillin"/>
    <s v="Abnormal"/>
    <n v="4"/>
    <n v="19345.387750000002"/>
    <x v="2"/>
  </r>
  <r>
    <s v="Thomas Davis"/>
    <x v="53"/>
    <x v="0"/>
    <x v="7"/>
    <x v="5"/>
    <d v="2021-08-30T00:00:00"/>
    <s v="Seth Powell"/>
    <s v="Mcdowell, Fuller and Forbes"/>
    <x v="3"/>
    <n v="14627.947"/>
    <n v="437"/>
    <x v="1"/>
    <d v="2021-09-04T00:00:00"/>
    <s v="Aspirin"/>
    <s v="Abnormal"/>
    <n v="5"/>
    <n v="2925.5893999999998"/>
    <x v="2"/>
  </r>
  <r>
    <s v="Kelly Robertson"/>
    <x v="42"/>
    <x v="1"/>
    <x v="4"/>
    <x v="5"/>
    <d v="2021-06-15T00:00:00"/>
    <s v="Kirsten Estrada"/>
    <s v="Graham and Sons"/>
    <x v="2"/>
    <n v="41218.269"/>
    <n v="282"/>
    <x v="1"/>
    <d v="2021-06-26T00:00:00"/>
    <s v="Penicillin"/>
    <s v="Abnormal"/>
    <n v="11"/>
    <n v="3747.1153636363638"/>
    <x v="0"/>
  </r>
  <r>
    <s v="Terry Wong"/>
    <x v="56"/>
    <x v="0"/>
    <x v="1"/>
    <x v="5"/>
    <d v="2019-02-26T00:00:00"/>
    <s v="Paula Steele"/>
    <s v="Wiggins Group"/>
    <x v="1"/>
    <n v="16865.002"/>
    <n v="319"/>
    <x v="1"/>
    <d v="2019-02-27T00:00:00"/>
    <s v="Lipitor"/>
    <s v="Abnormal"/>
    <n v="1"/>
    <n v="16865.002"/>
    <x v="2"/>
  </r>
  <r>
    <s v="Angela Copeland"/>
    <x v="37"/>
    <x v="0"/>
    <x v="2"/>
    <x v="1"/>
    <d v="2023-07-22T00:00:00"/>
    <s v="Veronica Moore"/>
    <s v="Brown Group"/>
    <x v="4"/>
    <n v="27219.267"/>
    <n v="449"/>
    <x v="2"/>
    <d v="2023-08-08T00:00:00"/>
    <s v="Ibuprofen"/>
    <s v="Normal"/>
    <n v="17"/>
    <n v="1601.1333529411766"/>
    <x v="1"/>
  </r>
  <r>
    <s v="Anna Lopez"/>
    <x v="40"/>
    <x v="0"/>
    <x v="0"/>
    <x v="5"/>
    <d v="2023-05-13T00:00:00"/>
    <s v="Tonya Ruiz"/>
    <s v="Lynn, Johnson and Gibson"/>
    <x v="2"/>
    <n v="13050.704"/>
    <n v="410"/>
    <x v="1"/>
    <d v="2023-05-21T00:00:00"/>
    <s v="Paracetamol"/>
    <s v="Abnormal"/>
    <n v="8"/>
    <n v="1631.338"/>
    <x v="1"/>
  </r>
  <r>
    <s v="Jared Scott"/>
    <x v="57"/>
    <x v="1"/>
    <x v="1"/>
    <x v="4"/>
    <d v="2021-12-25T00:00:00"/>
    <s v="Brooke Wang"/>
    <s v="Lindsey LLC"/>
    <x v="2"/>
    <n v="17096.957999999999"/>
    <n v="264"/>
    <x v="1"/>
    <d v="2022-01-17T00:00:00"/>
    <s v="Penicillin"/>
    <s v="Abnormal"/>
    <n v="23"/>
    <n v="743.34599999999989"/>
    <x v="0"/>
  </r>
  <r>
    <s v="Mrs. Kristin Stephenson"/>
    <x v="44"/>
    <x v="0"/>
    <x v="2"/>
    <x v="2"/>
    <d v="2018-12-22T00:00:00"/>
    <s v="Ashley Frazier"/>
    <s v="Hart, Davis and Norris"/>
    <x v="3"/>
    <n v="17586.259999999998"/>
    <n v="343"/>
    <x v="2"/>
    <d v="2019-01-02T00:00:00"/>
    <s v="Penicillin"/>
    <s v="Abnormal"/>
    <n v="11"/>
    <n v="1598.7509090909089"/>
    <x v="1"/>
  </r>
  <r>
    <s v="Lisa Lee"/>
    <x v="54"/>
    <x v="0"/>
    <x v="5"/>
    <x v="2"/>
    <d v="2023-02-10T00:00:00"/>
    <s v="Elizabeth Morales"/>
    <s v="Wilson-Harper"/>
    <x v="3"/>
    <n v="20828.588"/>
    <n v="347"/>
    <x v="2"/>
    <d v="2023-03-01T00:00:00"/>
    <s v="Penicillin"/>
    <s v="Inconclusive"/>
    <n v="19"/>
    <n v="1096.2414736842104"/>
    <x v="2"/>
  </r>
  <r>
    <s v="Sara Taylor"/>
    <x v="21"/>
    <x v="1"/>
    <x v="4"/>
    <x v="1"/>
    <d v="2020-08-17T00:00:00"/>
    <s v="Joshua Pearson"/>
    <s v="Baker Group"/>
    <x v="1"/>
    <n v="40428.139000000003"/>
    <n v="467"/>
    <x v="2"/>
    <d v="2020-09-14T00:00:00"/>
    <s v="Aspirin"/>
    <s v="Abnormal"/>
    <n v="28"/>
    <n v="1443.8621071428572"/>
    <x v="1"/>
  </r>
  <r>
    <s v="Amanda Patel"/>
    <x v="24"/>
    <x v="0"/>
    <x v="6"/>
    <x v="4"/>
    <d v="2020-03-11T00:00:00"/>
    <s v="Jacob Miller MD"/>
    <s v="Garcia LLC"/>
    <x v="4"/>
    <n v="22453.901000000002"/>
    <n v="198"/>
    <x v="0"/>
    <d v="2020-03-30T00:00:00"/>
    <s v="Penicillin"/>
    <s v="Inconclusive"/>
    <n v="19"/>
    <n v="1181.7842631578949"/>
    <x v="2"/>
  </r>
  <r>
    <s v="Danielle Andrews"/>
    <x v="11"/>
    <x v="0"/>
    <x v="5"/>
    <x v="1"/>
    <d v="2019-09-26T00:00:00"/>
    <s v="Kristen Williams"/>
    <s v="Cannon PLC"/>
    <x v="3"/>
    <n v="22843.274000000001"/>
    <n v="396"/>
    <x v="2"/>
    <d v="2019-10-20T00:00:00"/>
    <s v="Lipitor"/>
    <s v="Abnormal"/>
    <n v="24"/>
    <n v="951.80308333333335"/>
    <x v="1"/>
  </r>
  <r>
    <s v="Robert Thomas"/>
    <x v="43"/>
    <x v="0"/>
    <x v="1"/>
    <x v="2"/>
    <d v="2021-11-04T00:00:00"/>
    <s v="Bobby Gonzalez Jr."/>
    <s v="Smith-Hogan"/>
    <x v="1"/>
    <n v="23449.1"/>
    <n v="445"/>
    <x v="0"/>
    <d v="2021-11-16T00:00:00"/>
    <s v="Penicillin"/>
    <s v="Inconclusive"/>
    <n v="12"/>
    <n v="1954.0916666666665"/>
    <x v="2"/>
  </r>
  <r>
    <s v="Kevin Mccormick"/>
    <x v="38"/>
    <x v="1"/>
    <x v="6"/>
    <x v="4"/>
    <d v="2020-02-16T00:00:00"/>
    <s v="Daniel Pollard"/>
    <s v="Davis, Nguyen and Bruce"/>
    <x v="1"/>
    <n v="32602.985000000001"/>
    <n v="249"/>
    <x v="1"/>
    <d v="2020-03-11T00:00:00"/>
    <s v="Aspirin"/>
    <s v="Normal"/>
    <n v="24"/>
    <n v="1358.4577083333334"/>
    <x v="1"/>
  </r>
  <r>
    <s v="Joseph Hill"/>
    <x v="28"/>
    <x v="1"/>
    <x v="3"/>
    <x v="5"/>
    <d v="2020-03-28T00:00:00"/>
    <s v="Michael Butler"/>
    <s v="Soto LLC"/>
    <x v="2"/>
    <n v="70323.187000000005"/>
    <n v="151"/>
    <x v="1"/>
    <d v="2020-03-29T00:00:00"/>
    <s v="Lipitor"/>
    <s v="Inconclusive"/>
    <n v="1"/>
    <n v="70323.187000000005"/>
    <x v="1"/>
  </r>
  <r>
    <s v="Adam Burnett"/>
    <x v="55"/>
    <x v="0"/>
    <x v="2"/>
    <x v="3"/>
    <d v="2022-02-10T00:00:00"/>
    <s v="Michele Glenn"/>
    <s v="Mason, Knight and Hood"/>
    <x v="4"/>
    <n v="36954.428999999996"/>
    <n v="290"/>
    <x v="0"/>
    <d v="2022-02-16T00:00:00"/>
    <s v="Penicillin"/>
    <s v="Abnormal"/>
    <n v="6"/>
    <n v="6159.0714999999991"/>
    <x v="1"/>
  </r>
  <r>
    <s v="Joe Jones"/>
    <x v="66"/>
    <x v="0"/>
    <x v="5"/>
    <x v="0"/>
    <d v="2022-01-06T00:00:00"/>
    <s v="Dana Edwards"/>
    <s v="Thompson, Campos and Harris"/>
    <x v="1"/>
    <n v="37749.874000000003"/>
    <n v="348"/>
    <x v="0"/>
    <d v="2022-01-19T00:00:00"/>
    <s v="Aspirin"/>
    <s v="Normal"/>
    <n v="13"/>
    <n v="2903.8364615384617"/>
    <x v="2"/>
  </r>
  <r>
    <s v="Gregory Robertson"/>
    <x v="60"/>
    <x v="1"/>
    <x v="2"/>
    <x v="1"/>
    <d v="2019-03-15T00:00:00"/>
    <s v="Cathy West"/>
    <s v="Vargas, Smith and Harrell"/>
    <x v="1"/>
    <n v="13248.837"/>
    <n v="462"/>
    <x v="1"/>
    <d v="2019-03-23T00:00:00"/>
    <s v="Lipitor"/>
    <s v="Inconclusive"/>
    <n v="8"/>
    <n v="1656.1046249999999"/>
    <x v="1"/>
  </r>
  <r>
    <s v="Colleen Mann"/>
    <x v="32"/>
    <x v="0"/>
    <x v="7"/>
    <x v="3"/>
    <d v="2023-04-18T00:00:00"/>
    <s v="Henry Peterson"/>
    <s v="Abbott Inc"/>
    <x v="1"/>
    <n v="6905.8779999999997"/>
    <n v="482"/>
    <x v="1"/>
    <d v="2023-04-21T00:00:00"/>
    <s v="Penicillin"/>
    <s v="Abnormal"/>
    <n v="3"/>
    <n v="2301.9593333333332"/>
    <x v="1"/>
  </r>
  <r>
    <s v="David Turner"/>
    <x v="7"/>
    <x v="1"/>
    <x v="0"/>
    <x v="5"/>
    <d v="2020-07-24T00:00:00"/>
    <s v="Heather Leach"/>
    <s v="Ellis Inc"/>
    <x v="0"/>
    <n v="51230.029000000002"/>
    <n v="182"/>
    <x v="1"/>
    <d v="2020-07-31T00:00:00"/>
    <s v="Ibuprofen"/>
    <s v="Abnormal"/>
    <n v="7"/>
    <n v="7318.5755714285715"/>
    <x v="2"/>
  </r>
  <r>
    <s v="Daniel Harris"/>
    <x v="61"/>
    <x v="1"/>
    <x v="3"/>
    <x v="4"/>
    <d v="2020-10-10T00:00:00"/>
    <s v="Jordan King"/>
    <s v="Fox, George and Perez"/>
    <x v="4"/>
    <n v="33413.285000000003"/>
    <n v="369"/>
    <x v="1"/>
    <d v="2020-10-23T00:00:00"/>
    <s v="Lipitor"/>
    <s v="Normal"/>
    <n v="13"/>
    <n v="2570.2526923076925"/>
    <x v="0"/>
  </r>
  <r>
    <s v="Jamie Hughes"/>
    <x v="39"/>
    <x v="1"/>
    <x v="6"/>
    <x v="3"/>
    <d v="2019-07-11T00:00:00"/>
    <s v="Jacob Ross"/>
    <s v="Zimmerman Group"/>
    <x v="0"/>
    <n v="20079.752"/>
    <n v="176"/>
    <x v="0"/>
    <d v="2019-07-26T00:00:00"/>
    <s v="Aspirin"/>
    <s v="Abnormal"/>
    <n v="15"/>
    <n v="1338.6501333333333"/>
    <x v="0"/>
  </r>
  <r>
    <s v="Harry Higgins"/>
    <x v="48"/>
    <x v="0"/>
    <x v="2"/>
    <x v="5"/>
    <d v="2023-10-19T00:00:00"/>
    <s v="Paula Johnson"/>
    <s v="Reed PLC"/>
    <x v="3"/>
    <n v="19916.794999999998"/>
    <n v="202"/>
    <x v="0"/>
    <d v="2023-11-06T00:00:00"/>
    <s v="Penicillin"/>
    <s v="Inconclusive"/>
    <n v="18"/>
    <n v="1106.4886111111109"/>
    <x v="0"/>
  </r>
  <r>
    <s v="Danielle Robles"/>
    <x v="5"/>
    <x v="1"/>
    <x v="4"/>
    <x v="3"/>
    <d v="2019-05-16T00:00:00"/>
    <s v="Victoria Hartman"/>
    <s v="Jackson-Patterson"/>
    <x v="1"/>
    <n v="39414.021000000001"/>
    <n v="344"/>
    <x v="1"/>
    <d v="2019-06-03T00:00:00"/>
    <s v="Lipitor"/>
    <s v="Abnormal"/>
    <n v="18"/>
    <n v="2189.6678333333334"/>
    <x v="2"/>
  </r>
  <r>
    <s v="Courtney Davis"/>
    <x v="26"/>
    <x v="1"/>
    <x v="4"/>
    <x v="1"/>
    <d v="2023-05-22T00:00:00"/>
    <s v="Sarah Carroll"/>
    <s v="Cox-Martinez"/>
    <x v="4"/>
    <n v="24947.226999999999"/>
    <n v="452"/>
    <x v="2"/>
    <d v="2023-05-30T00:00:00"/>
    <s v="Paracetamol"/>
    <s v="Abnormal"/>
    <n v="8"/>
    <n v="3118.4033749999999"/>
    <x v="0"/>
  </r>
  <r>
    <s v="Penny Ross"/>
    <x v="47"/>
    <x v="0"/>
    <x v="5"/>
    <x v="0"/>
    <d v="2022-03-15T00:00:00"/>
    <s v="Terry Allen"/>
    <s v="Valdez-Mcconnell"/>
    <x v="2"/>
    <n v="39696.983999999997"/>
    <n v="455"/>
    <x v="2"/>
    <d v="2022-03-19T00:00:00"/>
    <s v="Aspirin"/>
    <s v="Normal"/>
    <n v="4"/>
    <n v="9924.2459999999992"/>
    <x v="0"/>
  </r>
  <r>
    <s v="Evan Fletcher"/>
    <x v="4"/>
    <x v="0"/>
    <x v="7"/>
    <x v="4"/>
    <d v="2019-05-27T00:00:00"/>
    <s v="Tracy Navarro"/>
    <s v="Bell-Phillips"/>
    <x v="4"/>
    <n v="34026.631000000001"/>
    <n v="283"/>
    <x v="1"/>
    <d v="2019-06-08T00:00:00"/>
    <s v="Penicillin"/>
    <s v="Normal"/>
    <n v="12"/>
    <n v="2835.5525833333336"/>
    <x v="2"/>
  </r>
  <r>
    <s v="Brandon Scott"/>
    <x v="4"/>
    <x v="1"/>
    <x v="5"/>
    <x v="4"/>
    <d v="2022-01-29T00:00:00"/>
    <s v="Nathan Browning"/>
    <s v="Hahn, Smith and Anderson"/>
    <x v="2"/>
    <n v="6833.5069999999996"/>
    <n v="378"/>
    <x v="0"/>
    <d v="2022-02-04T00:00:00"/>
    <s v="Lipitor"/>
    <s v="Abnormal"/>
    <n v="6"/>
    <n v="1138.9178333333332"/>
    <x v="2"/>
  </r>
  <r>
    <s v="George Petersen"/>
    <x v="33"/>
    <x v="0"/>
    <x v="3"/>
    <x v="5"/>
    <d v="2019-06-13T00:00:00"/>
    <s v="Seth Velez"/>
    <s v="Rodgers LLC"/>
    <x v="0"/>
    <n v="35266.877999999997"/>
    <n v="129"/>
    <x v="1"/>
    <d v="2019-06-20T00:00:00"/>
    <s v="Aspirin"/>
    <s v="Abnormal"/>
    <n v="7"/>
    <n v="5038.1254285714285"/>
    <x v="0"/>
  </r>
  <r>
    <s v="Clayton Franklin"/>
    <x v="32"/>
    <x v="0"/>
    <x v="0"/>
    <x v="2"/>
    <d v="2020-01-07T00:00:00"/>
    <s v="Jaime Bullock"/>
    <s v="Smith Group"/>
    <x v="1"/>
    <n v="9691.0429999999997"/>
    <n v="134"/>
    <x v="2"/>
    <d v="2020-01-28T00:00:00"/>
    <s v="Paracetamol"/>
    <s v="Inconclusive"/>
    <n v="21"/>
    <n v="461.47823809523805"/>
    <x v="1"/>
  </r>
  <r>
    <s v="Amanda Villegas"/>
    <x v="49"/>
    <x v="0"/>
    <x v="5"/>
    <x v="3"/>
    <d v="2022-11-04T00:00:00"/>
    <s v="Edwin Mann"/>
    <s v="Johnson Ltd"/>
    <x v="2"/>
    <n v="11381.214"/>
    <n v="472"/>
    <x v="0"/>
    <d v="2022-11-06T00:00:00"/>
    <s v="Aspirin"/>
    <s v="Inconclusive"/>
    <n v="2"/>
    <n v="5690.607"/>
    <x v="2"/>
  </r>
  <r>
    <s v="Brandon Thornton"/>
    <x v="57"/>
    <x v="0"/>
    <x v="4"/>
    <x v="0"/>
    <d v="2022-11-03T00:00:00"/>
    <s v="Julie Jones"/>
    <s v="Taylor PLC"/>
    <x v="3"/>
    <n v="32009.473999999998"/>
    <n v="317"/>
    <x v="2"/>
    <d v="2022-11-19T00:00:00"/>
    <s v="Ibuprofen"/>
    <s v="Abnormal"/>
    <n v="16"/>
    <n v="2000.5921249999999"/>
    <x v="0"/>
  </r>
  <r>
    <s v="Tracy Sheppard"/>
    <x v="18"/>
    <x v="1"/>
    <x v="6"/>
    <x v="1"/>
    <d v="2023-04-16T00:00:00"/>
    <s v="Steven Baker"/>
    <s v="Wilson LLC"/>
    <x v="2"/>
    <n v="28323.512999999999"/>
    <n v="392"/>
    <x v="2"/>
    <d v="2023-05-08T00:00:00"/>
    <s v="Paracetamol"/>
    <s v="Abnormal"/>
    <n v="22"/>
    <n v="1287.432409090909"/>
    <x v="0"/>
  </r>
  <r>
    <s v="Lauren Carr"/>
    <x v="41"/>
    <x v="1"/>
    <x v="6"/>
    <x v="5"/>
    <d v="2021-06-04T00:00:00"/>
    <s v="Travis Ellis"/>
    <s v="Sanchez-Hines"/>
    <x v="3"/>
    <n v="72130.256999999998"/>
    <n v="287"/>
    <x v="0"/>
    <d v="2021-06-08T00:00:00"/>
    <s v="Penicillin"/>
    <s v="Inconclusive"/>
    <n v="4"/>
    <n v="18032.564249999999"/>
    <x v="2"/>
  </r>
  <r>
    <s v="William Stephens"/>
    <x v="23"/>
    <x v="0"/>
    <x v="5"/>
    <x v="0"/>
    <d v="2019-08-28T00:00:00"/>
    <s v="Mrs. Savannah Reid"/>
    <s v="Rodriguez, Wilson and Nichols"/>
    <x v="4"/>
    <n v="49151.347999999998"/>
    <n v="313"/>
    <x v="1"/>
    <d v="2019-09-14T00:00:00"/>
    <s v="Aspirin"/>
    <s v="Abnormal"/>
    <n v="17"/>
    <n v="2891.255764705882"/>
    <x v="0"/>
  </r>
  <r>
    <s v="Autumn Proctor"/>
    <x v="3"/>
    <x v="0"/>
    <x v="6"/>
    <x v="2"/>
    <d v="2022-11-28T00:00:00"/>
    <s v="Jeremy Arnold"/>
    <s v="Harrell PLC"/>
    <x v="4"/>
    <n v="9328.6929999999993"/>
    <n v="307"/>
    <x v="2"/>
    <d v="2022-12-11T00:00:00"/>
    <s v="Ibuprofen"/>
    <s v="Inconclusive"/>
    <n v="13"/>
    <n v="717.59176923076916"/>
    <x v="2"/>
  </r>
  <r>
    <s v="Kelly Wilson"/>
    <x v="42"/>
    <x v="0"/>
    <x v="6"/>
    <x v="0"/>
    <d v="2018-11-14T00:00:00"/>
    <s v="Michael Campos"/>
    <s v="Hall and Sons"/>
    <x v="0"/>
    <n v="20033.418000000001"/>
    <n v="281"/>
    <x v="1"/>
    <d v="2018-12-12T00:00:00"/>
    <s v="Penicillin"/>
    <s v="Abnormal"/>
    <n v="28"/>
    <n v="715.47921428571431"/>
    <x v="0"/>
  </r>
  <r>
    <s v="Cindy Combs"/>
    <x v="65"/>
    <x v="0"/>
    <x v="2"/>
    <x v="2"/>
    <d v="2021-05-10T00:00:00"/>
    <s v="Melissa Mcmahon"/>
    <s v="Gutierrez-Johnson"/>
    <x v="4"/>
    <n v="13915.72"/>
    <n v="149"/>
    <x v="0"/>
    <d v="2021-05-17T00:00:00"/>
    <s v="Paracetamol"/>
    <s v="Normal"/>
    <n v="7"/>
    <n v="1987.9599999999998"/>
    <x v="0"/>
  </r>
  <r>
    <s v="Karen Ramirez"/>
    <x v="37"/>
    <x v="1"/>
    <x v="0"/>
    <x v="2"/>
    <d v="2020-12-25T00:00:00"/>
    <s v="Kevin Jensen"/>
    <s v="Davidson, Burns and Williams"/>
    <x v="2"/>
    <n v="6167.9049999999997"/>
    <n v="125"/>
    <x v="1"/>
    <d v="2021-01-24T00:00:00"/>
    <s v="Paracetamol"/>
    <s v="Abnormal"/>
    <n v="30"/>
    <n v="205.59683333333334"/>
    <x v="1"/>
  </r>
  <r>
    <s v="Isabella Powell"/>
    <x v="4"/>
    <x v="1"/>
    <x v="0"/>
    <x v="3"/>
    <d v="2020-10-14T00:00:00"/>
    <s v="Timothy Holder"/>
    <s v="Clark-Cruz"/>
    <x v="2"/>
    <n v="2390.0320000000002"/>
    <n v="382"/>
    <x v="1"/>
    <d v="2020-10-26T00:00:00"/>
    <s v="Aspirin"/>
    <s v="Inconclusive"/>
    <n v="12"/>
    <n v="199.16933333333336"/>
    <x v="2"/>
  </r>
  <r>
    <s v="Matthew Greene"/>
    <x v="10"/>
    <x v="1"/>
    <x v="4"/>
    <x v="2"/>
    <d v="2018-12-05T00:00:00"/>
    <s v="Mr. Joshua Cisneros"/>
    <s v="Patterson, Foster and Nichols"/>
    <x v="0"/>
    <n v="10416.048000000001"/>
    <n v="255"/>
    <x v="2"/>
    <d v="2018-12-06T00:00:00"/>
    <s v="Lipitor"/>
    <s v="Inconclusive"/>
    <n v="1"/>
    <n v="10416.048000000001"/>
    <x v="2"/>
  </r>
  <r>
    <s v="Karen Jackson"/>
    <x v="50"/>
    <x v="0"/>
    <x v="1"/>
    <x v="5"/>
    <d v="2019-01-11T00:00:00"/>
    <s v="Kim Morales"/>
    <s v="Davis and Sons"/>
    <x v="1"/>
    <n v="63398.692999999999"/>
    <n v="396"/>
    <x v="1"/>
    <d v="2019-01-16T00:00:00"/>
    <s v="Lipitor"/>
    <s v="Inconclusive"/>
    <n v="5"/>
    <n v="12679.738600000001"/>
    <x v="1"/>
  </r>
  <r>
    <s v="Michael Martin"/>
    <x v="4"/>
    <x v="0"/>
    <x v="0"/>
    <x v="3"/>
    <d v="2021-11-12T00:00:00"/>
    <s v="Dr. Brian Martin DVM"/>
    <s v="Alvarez-Holland"/>
    <x v="0"/>
    <n v="29263.016"/>
    <n v="110"/>
    <x v="0"/>
    <d v="2021-11-18T00:00:00"/>
    <s v="Aspirin"/>
    <s v="Inconclusive"/>
    <n v="6"/>
    <n v="4877.1693333333333"/>
    <x v="2"/>
  </r>
  <r>
    <s v="Morgan Collins"/>
    <x v="26"/>
    <x v="0"/>
    <x v="3"/>
    <x v="3"/>
    <d v="2023-04-10T00:00:00"/>
    <s v="Michael Daniels"/>
    <s v="Young LLC"/>
    <x v="4"/>
    <n v="27726.527999999998"/>
    <n v="138"/>
    <x v="0"/>
    <d v="2023-04-10T00:00:00"/>
    <s v="Penicillin"/>
    <s v="Abnormal"/>
    <n v="0"/>
    <n v="0"/>
    <x v="0"/>
  </r>
  <r>
    <s v="Jerry Welch"/>
    <x v="54"/>
    <x v="0"/>
    <x v="6"/>
    <x v="5"/>
    <d v="2019-03-24T00:00:00"/>
    <s v="Rebecca Stuart"/>
    <s v="Stark, Barnett and Adkins"/>
    <x v="2"/>
    <n v="11591.672"/>
    <n v="373"/>
    <x v="1"/>
    <d v="2019-04-10T00:00:00"/>
    <s v="Paracetamol"/>
    <s v="Inconclusive"/>
    <n v="17"/>
    <n v="681.8630588235294"/>
    <x v="2"/>
  </r>
  <r>
    <s v="Lisa Friedman"/>
    <x v="19"/>
    <x v="1"/>
    <x v="6"/>
    <x v="0"/>
    <d v="2021-12-09T00:00:00"/>
    <s v="Jamie Jones"/>
    <s v="Robles, Hernandez and Salinas"/>
    <x v="2"/>
    <n v="47948.673000000003"/>
    <n v="364"/>
    <x v="0"/>
    <d v="2021-12-16T00:00:00"/>
    <s v="Paracetamol"/>
    <s v="Inconclusive"/>
    <n v="7"/>
    <n v="6849.8104285714289"/>
    <x v="0"/>
  </r>
  <r>
    <s v="Diane Green"/>
    <x v="14"/>
    <x v="0"/>
    <x v="5"/>
    <x v="2"/>
    <d v="2023-07-10T00:00:00"/>
    <s v="Joshua Walker"/>
    <s v="Miller, Friedman and Kidd"/>
    <x v="1"/>
    <n v="10967.862999999999"/>
    <n v="422"/>
    <x v="1"/>
    <d v="2023-08-05T00:00:00"/>
    <s v="Ibuprofen"/>
    <s v="Inconclusive"/>
    <n v="26"/>
    <n v="421.8408846153846"/>
    <x v="0"/>
  </r>
  <r>
    <s v="Sandra Young"/>
    <x v="63"/>
    <x v="0"/>
    <x v="4"/>
    <x v="3"/>
    <d v="2021-01-12T00:00:00"/>
    <s v="Christina Suarez"/>
    <s v="Mcintyre Ltd"/>
    <x v="2"/>
    <n v="39796.65"/>
    <n v="301"/>
    <x v="0"/>
    <d v="2021-02-01T00:00:00"/>
    <s v="Ibuprofen"/>
    <s v="Normal"/>
    <n v="20"/>
    <n v="1989.8325"/>
    <x v="2"/>
  </r>
  <r>
    <s v="Nicole Morris"/>
    <x v="55"/>
    <x v="1"/>
    <x v="3"/>
    <x v="5"/>
    <d v="2023-01-15T00:00:00"/>
    <s v="Heather Scott"/>
    <s v="Peterson and Sons"/>
    <x v="2"/>
    <n v="49636.26"/>
    <n v="383"/>
    <x v="1"/>
    <d v="2023-01-21T00:00:00"/>
    <s v="Aspirin"/>
    <s v="Inconclusive"/>
    <n v="6"/>
    <n v="8272.7100000000009"/>
    <x v="1"/>
  </r>
  <r>
    <s v="David Avila"/>
    <x v="8"/>
    <x v="0"/>
    <x v="3"/>
    <x v="2"/>
    <d v="2021-11-22T00:00:00"/>
    <s v="Brooke Sims"/>
    <s v="Evans-Carson"/>
    <x v="2"/>
    <n v="1250.6320000000001"/>
    <n v="207"/>
    <x v="0"/>
    <d v="2021-11-25T00:00:00"/>
    <s v="Penicillin"/>
    <s v="Abnormal"/>
    <n v="3"/>
    <n v="416.87733333333335"/>
    <x v="1"/>
  </r>
  <r>
    <s v="John Powers"/>
    <x v="59"/>
    <x v="0"/>
    <x v="0"/>
    <x v="2"/>
    <d v="2021-01-30T00:00:00"/>
    <s v="Susan Lloyd"/>
    <s v="Reynolds-Hill"/>
    <x v="2"/>
    <n v="3812.1320000000001"/>
    <n v="188"/>
    <x v="0"/>
    <d v="2021-02-02T00:00:00"/>
    <s v="Aspirin"/>
    <s v="Abnormal"/>
    <n v="3"/>
    <n v="1270.7106666666666"/>
    <x v="0"/>
  </r>
  <r>
    <s v="Judy Anderson"/>
    <x v="10"/>
    <x v="0"/>
    <x v="5"/>
    <x v="0"/>
    <d v="2022-08-13T00:00:00"/>
    <s v="Hunter Baker"/>
    <s v="Brown Inc"/>
    <x v="2"/>
    <n v="25569.62"/>
    <n v="154"/>
    <x v="0"/>
    <d v="2022-08-13T00:00:00"/>
    <s v="Ibuprofen"/>
    <s v="Inconclusive"/>
    <n v="0"/>
    <n v="0"/>
    <x v="2"/>
  </r>
  <r>
    <s v="Julie Krause"/>
    <x v="59"/>
    <x v="0"/>
    <x v="1"/>
    <x v="5"/>
    <d v="2021-01-16T00:00:00"/>
    <s v="Diana Robinson"/>
    <s v="Martin-Carr"/>
    <x v="1"/>
    <n v="47376.330999999998"/>
    <n v="173"/>
    <x v="1"/>
    <d v="2021-01-19T00:00:00"/>
    <s v="Penicillin"/>
    <s v="Normal"/>
    <n v="3"/>
    <n v="15792.110333333332"/>
    <x v="0"/>
  </r>
  <r>
    <s v="David Richards"/>
    <x v="62"/>
    <x v="0"/>
    <x v="1"/>
    <x v="5"/>
    <d v="2020-03-13T00:00:00"/>
    <s v="Jeremy Brennan DVM"/>
    <s v="Blackburn, Moore and Bolton"/>
    <x v="3"/>
    <n v="20573.327000000001"/>
    <n v="358"/>
    <x v="0"/>
    <d v="2020-03-19T00:00:00"/>
    <s v="Lipitor"/>
    <s v="Inconclusive"/>
    <n v="6"/>
    <n v="3428.8878333333337"/>
    <x v="2"/>
  </r>
  <r>
    <s v="Charles Webster"/>
    <x v="13"/>
    <x v="0"/>
    <x v="6"/>
    <x v="3"/>
    <d v="2020-03-03T00:00:00"/>
    <s v="Megan Mcdowell"/>
    <s v="Parker LLC"/>
    <x v="3"/>
    <n v="23813.117999999999"/>
    <n v="371"/>
    <x v="0"/>
    <d v="2020-03-09T00:00:00"/>
    <s v="Paracetamol"/>
    <s v="Inconclusive"/>
    <n v="6"/>
    <n v="3968.8529999999996"/>
    <x v="0"/>
  </r>
  <r>
    <s v="Karen Robinson"/>
    <x v="19"/>
    <x v="1"/>
    <x v="1"/>
    <x v="2"/>
    <d v="2021-01-12T00:00:00"/>
    <s v="Corey Morgan"/>
    <s v="Carter, Parsons and Salazar"/>
    <x v="0"/>
    <n v="23305.413"/>
    <n v="426"/>
    <x v="2"/>
    <d v="2021-02-02T00:00:00"/>
    <s v="Penicillin"/>
    <s v="Inconclusive"/>
    <n v="21"/>
    <n v="1109.7815714285714"/>
    <x v="0"/>
  </r>
  <r>
    <s v="Michael Roth"/>
    <x v="28"/>
    <x v="0"/>
    <x v="3"/>
    <x v="2"/>
    <d v="2021-07-30T00:00:00"/>
    <s v="Jennifer Sullivan"/>
    <s v="Moore, Mendoza and Martin"/>
    <x v="2"/>
    <n v="16378.191999999999"/>
    <n v="358"/>
    <x v="0"/>
    <d v="2021-08-17T00:00:00"/>
    <s v="Lipitor"/>
    <s v="Inconclusive"/>
    <n v="18"/>
    <n v="909.89955555555548"/>
    <x v="1"/>
  </r>
  <r>
    <s v="Travis Durham"/>
    <x v="3"/>
    <x v="1"/>
    <x v="6"/>
    <x v="2"/>
    <d v="2020-05-14T00:00:00"/>
    <s v="Alex Gutierrez"/>
    <s v="Hale-West"/>
    <x v="2"/>
    <n v="6092.9189999999999"/>
    <n v="491"/>
    <x v="0"/>
    <d v="2020-05-20T00:00:00"/>
    <s v="Paracetamol"/>
    <s v="Normal"/>
    <n v="6"/>
    <n v="1015.4865"/>
    <x v="2"/>
  </r>
  <r>
    <s v="Jessica Riley"/>
    <x v="40"/>
    <x v="1"/>
    <x v="1"/>
    <x v="4"/>
    <d v="2019-08-29T00:00:00"/>
    <s v="Karen Ortiz"/>
    <s v="Evans, Castaneda and Adams"/>
    <x v="2"/>
    <n v="8340.3590000000004"/>
    <n v="494"/>
    <x v="0"/>
    <d v="2019-08-31T00:00:00"/>
    <s v="Lipitor"/>
    <s v="Abnormal"/>
    <n v="2"/>
    <n v="4170.1795000000002"/>
    <x v="1"/>
  </r>
  <r>
    <s v="Rebecca Travis"/>
    <x v="45"/>
    <x v="0"/>
    <x v="4"/>
    <x v="5"/>
    <d v="2020-02-10T00:00:00"/>
    <s v="Nathaniel Davis"/>
    <s v="Barnett Inc"/>
    <x v="3"/>
    <n v="47430.476000000002"/>
    <n v="177"/>
    <x v="2"/>
    <d v="2020-03-11T00:00:00"/>
    <s v="Aspirin"/>
    <s v="Inconclusive"/>
    <n v="30"/>
    <n v="1581.0158666666669"/>
    <x v="2"/>
  </r>
  <r>
    <s v="Melvin Miller"/>
    <x v="43"/>
    <x v="0"/>
    <x v="6"/>
    <x v="4"/>
    <d v="2022-03-18T00:00:00"/>
    <s v="Roy Evans"/>
    <s v="Elliott, Sanchez and Kelly"/>
    <x v="3"/>
    <n v="17919.133999999998"/>
    <n v="358"/>
    <x v="1"/>
    <d v="2022-04-04T00:00:00"/>
    <s v="Aspirin"/>
    <s v="Normal"/>
    <n v="17"/>
    <n v="1054.0667058823528"/>
    <x v="2"/>
  </r>
  <r>
    <s v="Dr. Deanna Rodriguez"/>
    <x v="57"/>
    <x v="1"/>
    <x v="7"/>
    <x v="0"/>
    <d v="2019-01-17T00:00:00"/>
    <s v="Monica Jackson"/>
    <s v="Powers Ltd"/>
    <x v="0"/>
    <n v="21889.425999999999"/>
    <n v="289"/>
    <x v="1"/>
    <d v="2019-02-06T00:00:00"/>
    <s v="Aspirin"/>
    <s v="Normal"/>
    <n v="20"/>
    <n v="1094.4712999999999"/>
    <x v="0"/>
  </r>
  <r>
    <s v="Barbara Love"/>
    <x v="64"/>
    <x v="1"/>
    <x v="3"/>
    <x v="5"/>
    <d v="2020-02-07T00:00:00"/>
    <s v="Laurie Douglas"/>
    <s v="Evans-Hill"/>
    <x v="4"/>
    <n v="15543.841"/>
    <n v="192"/>
    <x v="0"/>
    <d v="2020-02-20T00:00:00"/>
    <s v="Lipitor"/>
    <s v="Inconclusive"/>
    <n v="13"/>
    <n v="1195.680076923077"/>
    <x v="1"/>
  </r>
  <r>
    <s v="Anthony Steele"/>
    <x v="39"/>
    <x v="0"/>
    <x v="3"/>
    <x v="1"/>
    <d v="2019-10-01T00:00:00"/>
    <s v="Richard Mclaughlin"/>
    <s v="Herrera-Wright"/>
    <x v="0"/>
    <n v="19309.665000000001"/>
    <n v="181"/>
    <x v="0"/>
    <d v="2019-10-23T00:00:00"/>
    <s v="Lipitor"/>
    <s v="Normal"/>
    <n v="22"/>
    <n v="877.71204545454555"/>
    <x v="0"/>
  </r>
  <r>
    <s v="Matthew Hoffman"/>
    <x v="57"/>
    <x v="0"/>
    <x v="2"/>
    <x v="1"/>
    <d v="2022-11-22T00:00:00"/>
    <s v="Kimberly Mckay"/>
    <s v="Cabrera PLC"/>
    <x v="0"/>
    <n v="32051.114000000001"/>
    <n v="108"/>
    <x v="1"/>
    <d v="2022-12-22T00:00:00"/>
    <s v="Paracetamol"/>
    <s v="Abnormal"/>
    <n v="30"/>
    <n v="1068.3704666666667"/>
    <x v="0"/>
  </r>
  <r>
    <s v="Jennifer Ward"/>
    <x v="42"/>
    <x v="0"/>
    <x v="3"/>
    <x v="4"/>
    <d v="2018-12-22T00:00:00"/>
    <s v="Michelle Hodges"/>
    <s v="Nguyen, Bolton and Harvey"/>
    <x v="0"/>
    <n v="1923.115"/>
    <n v="471"/>
    <x v="2"/>
    <d v="2019-01-02T00:00:00"/>
    <s v="Penicillin"/>
    <s v="Abnormal"/>
    <n v="11"/>
    <n v="174.82863636363638"/>
    <x v="0"/>
  </r>
  <r>
    <s v="Brian Charles"/>
    <x v="20"/>
    <x v="1"/>
    <x v="1"/>
    <x v="1"/>
    <d v="2020-04-24T00:00:00"/>
    <s v="Brian Odonnell"/>
    <s v="Chang-Williams"/>
    <x v="4"/>
    <n v="28193.413"/>
    <n v="495"/>
    <x v="0"/>
    <d v="2020-04-29T00:00:00"/>
    <s v="Paracetamol"/>
    <s v="Normal"/>
    <n v="5"/>
    <n v="5638.6826000000001"/>
    <x v="2"/>
  </r>
  <r>
    <s v="Regina Byrd"/>
    <x v="64"/>
    <x v="0"/>
    <x v="1"/>
    <x v="4"/>
    <d v="2019-01-13T00:00:00"/>
    <s v="Joshua Gill"/>
    <s v="Moore Ltd"/>
    <x v="4"/>
    <n v="11606.411"/>
    <n v="277"/>
    <x v="2"/>
    <d v="2019-01-28T00:00:00"/>
    <s v="Lipitor"/>
    <s v="Abnormal"/>
    <n v="15"/>
    <n v="773.76073333333329"/>
    <x v="1"/>
  </r>
  <r>
    <s v="Karen Velazquez"/>
    <x v="67"/>
    <x v="1"/>
    <x v="3"/>
    <x v="1"/>
    <d v="2023-01-04T00:00:00"/>
    <s v="Jenna Mathews"/>
    <s v="Clay, Gates and Rodriguez"/>
    <x v="2"/>
    <n v="42560.665000000001"/>
    <n v="222"/>
    <x v="0"/>
    <d v="2023-01-18T00:00:00"/>
    <s v="Ibuprofen"/>
    <s v="Abnormal"/>
    <n v="14"/>
    <n v="3040.0475000000001"/>
    <x v="1"/>
  </r>
  <r>
    <s v="Brandon Mcbride"/>
    <x v="13"/>
    <x v="0"/>
    <x v="3"/>
    <x v="5"/>
    <d v="2021-12-15T00:00:00"/>
    <s v="Stephanie Martin"/>
    <s v="Cochran-King"/>
    <x v="0"/>
    <n v="70074.195999999996"/>
    <n v="445"/>
    <x v="2"/>
    <d v="2022-01-14T00:00:00"/>
    <s v="Ibuprofen"/>
    <s v="Inconclusive"/>
    <n v="30"/>
    <n v="2335.8065333333334"/>
    <x v="0"/>
  </r>
  <r>
    <s v="Catherine Alvarado"/>
    <x v="10"/>
    <x v="1"/>
    <x v="2"/>
    <x v="0"/>
    <d v="2021-09-20T00:00:00"/>
    <s v="Elizabeth Cruz"/>
    <s v="Ortiz, Buchanan and Wilson"/>
    <x v="4"/>
    <n v="18641.373"/>
    <n v="151"/>
    <x v="0"/>
    <d v="2021-10-07T00:00:00"/>
    <s v="Lipitor"/>
    <s v="Normal"/>
    <n v="17"/>
    <n v="1096.5513529411764"/>
    <x v="2"/>
  </r>
  <r>
    <s v="Erika Anthony"/>
    <x v="37"/>
    <x v="0"/>
    <x v="0"/>
    <x v="4"/>
    <d v="2019-03-23T00:00:00"/>
    <s v="Jeffery Lee"/>
    <s v="Gray-Morris"/>
    <x v="1"/>
    <n v="28575.988000000001"/>
    <n v="158"/>
    <x v="1"/>
    <d v="2019-03-28T00:00:00"/>
    <s v="Lipitor"/>
    <s v="Abnormal"/>
    <n v="5"/>
    <n v="5715.1976000000004"/>
    <x v="1"/>
  </r>
  <r>
    <s v="Mark Goodman"/>
    <x v="6"/>
    <x v="1"/>
    <x v="4"/>
    <x v="1"/>
    <d v="2019-01-29T00:00:00"/>
    <s v="David Little"/>
    <s v="Jensen, Beasley and Elliott"/>
    <x v="0"/>
    <n v="12519.941999999999"/>
    <n v="284"/>
    <x v="1"/>
    <d v="2019-02-27T00:00:00"/>
    <s v="Aspirin"/>
    <s v="Inconclusive"/>
    <n v="29"/>
    <n v="431.72213793103447"/>
    <x v="0"/>
  </r>
  <r>
    <s v="Maria Fuentes"/>
    <x v="2"/>
    <x v="1"/>
    <x v="5"/>
    <x v="0"/>
    <d v="2022-07-27T00:00:00"/>
    <s v="Benjamin Watson"/>
    <s v="Ware and Sons"/>
    <x v="0"/>
    <n v="16852.167000000001"/>
    <n v="271"/>
    <x v="2"/>
    <d v="2022-07-28T00:00:00"/>
    <s v="Lipitor"/>
    <s v="Abnormal"/>
    <n v="1"/>
    <n v="16852.167000000001"/>
    <x v="0"/>
  </r>
  <r>
    <s v="Meghan Jordan"/>
    <x v="62"/>
    <x v="1"/>
    <x v="6"/>
    <x v="4"/>
    <d v="2023-04-14T00:00:00"/>
    <s v="Kelsey Brewer"/>
    <s v="Moon, Duncan and Maynard"/>
    <x v="4"/>
    <n v="23513.241000000002"/>
    <n v="479"/>
    <x v="0"/>
    <d v="2023-05-06T00:00:00"/>
    <s v="Ibuprofen"/>
    <s v="Abnormal"/>
    <n v="22"/>
    <n v="1068.783681818182"/>
    <x v="2"/>
  </r>
  <r>
    <s v="John Klein"/>
    <x v="0"/>
    <x v="1"/>
    <x v="4"/>
    <x v="4"/>
    <d v="2022-10-10T00:00:00"/>
    <s v="Rodney Solomon"/>
    <s v="Shepard-Garcia"/>
    <x v="0"/>
    <n v="1001.943"/>
    <n v="320"/>
    <x v="1"/>
    <d v="2022-11-02T00:00:00"/>
    <s v="Lipitor"/>
    <s v="Normal"/>
    <n v="23"/>
    <n v="43.562739130434785"/>
    <x v="0"/>
  </r>
  <r>
    <s v="Charlene Clayton"/>
    <x v="5"/>
    <x v="1"/>
    <x v="2"/>
    <x v="4"/>
    <d v="2019-05-14T00:00:00"/>
    <s v="Sheryl Moreno"/>
    <s v="Greer, Potter and Juarez"/>
    <x v="3"/>
    <n v="8282.1450000000004"/>
    <n v="260"/>
    <x v="0"/>
    <d v="2019-05-25T00:00:00"/>
    <s v="Aspirin"/>
    <s v="Abnormal"/>
    <n v="11"/>
    <n v="752.9222727272728"/>
    <x v="2"/>
  </r>
  <r>
    <s v="Luke Lowery"/>
    <x v="42"/>
    <x v="1"/>
    <x v="5"/>
    <x v="0"/>
    <d v="2023-02-09T00:00:00"/>
    <s v="Renee Hicks"/>
    <s v="Smith, Martin and George"/>
    <x v="0"/>
    <n v="20681.039000000001"/>
    <n v="225"/>
    <x v="2"/>
    <d v="2023-02-11T00:00:00"/>
    <s v="Ibuprofen"/>
    <s v="Normal"/>
    <n v="2"/>
    <n v="10340.5195"/>
    <x v="0"/>
  </r>
  <r>
    <s v="Robert Gould"/>
    <x v="12"/>
    <x v="0"/>
    <x v="0"/>
    <x v="4"/>
    <d v="2019-05-11T00:00:00"/>
    <s v="Robert Martin"/>
    <s v="Kelly, Flores and Johnson"/>
    <x v="0"/>
    <n v="17992.16"/>
    <n v="253"/>
    <x v="1"/>
    <d v="2019-05-23T00:00:00"/>
    <s v="Penicillin"/>
    <s v="Normal"/>
    <n v="12"/>
    <n v="1499.3466666666666"/>
    <x v="0"/>
  </r>
  <r>
    <s v="Heather Adams"/>
    <x v="46"/>
    <x v="0"/>
    <x v="6"/>
    <x v="2"/>
    <d v="2022-07-28T00:00:00"/>
    <s v="Kathleen Oneal"/>
    <s v="Dougherty, Martinez and Wise"/>
    <x v="0"/>
    <n v="4377.54"/>
    <n v="221"/>
    <x v="2"/>
    <d v="2022-07-29T00:00:00"/>
    <s v="Aspirin"/>
    <s v="Normal"/>
    <n v="1"/>
    <n v="4377.54"/>
    <x v="0"/>
  </r>
  <r>
    <s v="Crystal Baker"/>
    <x v="4"/>
    <x v="1"/>
    <x v="2"/>
    <x v="4"/>
    <d v="2022-02-05T00:00:00"/>
    <s v="Hannah Wood"/>
    <s v="Johnson-Robinson"/>
    <x v="3"/>
    <n v="22903.932000000001"/>
    <n v="460"/>
    <x v="0"/>
    <d v="2022-02-20T00:00:00"/>
    <s v="Paracetamol"/>
    <s v="Normal"/>
    <n v="15"/>
    <n v="1526.9288000000001"/>
    <x v="2"/>
  </r>
  <r>
    <s v="Elizabeth Murphy"/>
    <x v="13"/>
    <x v="0"/>
    <x v="6"/>
    <x v="1"/>
    <d v="2022-06-21T00:00:00"/>
    <s v="Laura Kennedy"/>
    <s v="Singh-Cruz"/>
    <x v="0"/>
    <n v="33738.800999999999"/>
    <n v="224"/>
    <x v="0"/>
    <d v="2022-07-12T00:00:00"/>
    <s v="Ibuprofen"/>
    <s v="Inconclusive"/>
    <n v="21"/>
    <n v="1606.6095714285714"/>
    <x v="0"/>
  </r>
  <r>
    <s v="Joel Butler"/>
    <x v="30"/>
    <x v="1"/>
    <x v="5"/>
    <x v="4"/>
    <d v="2022-05-30T00:00:00"/>
    <s v="Eric Bell"/>
    <s v="Serrano, Stone and Cantu"/>
    <x v="0"/>
    <n v="9899.0149999999994"/>
    <n v="306"/>
    <x v="0"/>
    <d v="2022-06-12T00:00:00"/>
    <s v="Paracetamol"/>
    <s v="Inconclusive"/>
    <n v="13"/>
    <n v="761.46269230769224"/>
    <x v="2"/>
  </r>
  <r>
    <s v="Jennifer Smith"/>
    <x v="11"/>
    <x v="1"/>
    <x v="6"/>
    <x v="4"/>
    <d v="2020-03-18T00:00:00"/>
    <s v="Adam Ortega"/>
    <s v="Gonzalez and Sons"/>
    <x v="1"/>
    <n v="2952.7719999999999"/>
    <n v="414"/>
    <x v="0"/>
    <d v="2020-04-01T00:00:00"/>
    <s v="Penicillin"/>
    <s v="Abnormal"/>
    <n v="14"/>
    <n v="210.9122857142857"/>
    <x v="1"/>
  </r>
  <r>
    <s v="Marilyn Murray"/>
    <x v="58"/>
    <x v="0"/>
    <x v="7"/>
    <x v="0"/>
    <d v="2023-05-16T00:00:00"/>
    <s v="William Ramos"/>
    <s v="Durham-Bennett"/>
    <x v="4"/>
    <n v="58936.144999999997"/>
    <n v="350"/>
    <x v="1"/>
    <d v="2023-06-14T00:00:00"/>
    <s v="Aspirin"/>
    <s v="Inconclusive"/>
    <n v="29"/>
    <n v="2032.2808620689655"/>
    <x v="1"/>
  </r>
  <r>
    <s v="David Crawford"/>
    <x v="5"/>
    <x v="0"/>
    <x v="6"/>
    <x v="1"/>
    <d v="2021-06-02T00:00:00"/>
    <s v="Carly Williams"/>
    <s v="Lee Inc"/>
    <x v="1"/>
    <n v="40615.777999999998"/>
    <n v="157"/>
    <x v="0"/>
    <d v="2021-06-11T00:00:00"/>
    <s v="Ibuprofen"/>
    <s v="Abnormal"/>
    <n v="9"/>
    <n v="4512.8642222222225"/>
    <x v="2"/>
  </r>
  <r>
    <s v="Alexandra Murphy"/>
    <x v="60"/>
    <x v="0"/>
    <x v="5"/>
    <x v="3"/>
    <d v="2020-09-18T00:00:00"/>
    <s v="Jay Jones"/>
    <s v="Vazquez-Li"/>
    <x v="1"/>
    <n v="3374.1030000000001"/>
    <n v="312"/>
    <x v="2"/>
    <d v="2020-10-12T00:00:00"/>
    <s v="Aspirin"/>
    <s v="Inconclusive"/>
    <n v="24"/>
    <n v="140.587625"/>
    <x v="1"/>
  </r>
  <r>
    <s v="Cynthia Garner DDS"/>
    <x v="57"/>
    <x v="1"/>
    <x v="2"/>
    <x v="5"/>
    <d v="2019-05-05T00:00:00"/>
    <s v="Robert Torres"/>
    <s v="Fox, Martin and Roberts"/>
    <x v="0"/>
    <n v="22758.873"/>
    <n v="130"/>
    <x v="0"/>
    <d v="2019-05-19T00:00:00"/>
    <s v="Penicillin"/>
    <s v="Inconclusive"/>
    <n v="14"/>
    <n v="1625.6337857142858"/>
    <x v="0"/>
  </r>
  <r>
    <s v="Sherry Robertson"/>
    <x v="50"/>
    <x v="1"/>
    <x v="3"/>
    <x v="4"/>
    <d v="2023-01-23T00:00:00"/>
    <s v="Jose Morales"/>
    <s v="Ali, Williams and Martinez"/>
    <x v="2"/>
    <n v="1753.2660000000001"/>
    <n v="345"/>
    <x v="1"/>
    <d v="2023-02-06T00:00:00"/>
    <s v="Ibuprofen"/>
    <s v="Inconclusive"/>
    <n v="14"/>
    <n v="125.23328571428571"/>
    <x v="1"/>
  </r>
  <r>
    <s v="Sarah Strickland"/>
    <x v="27"/>
    <x v="0"/>
    <x v="4"/>
    <x v="3"/>
    <d v="2021-06-06T00:00:00"/>
    <s v="James Allen"/>
    <s v="Harris Group"/>
    <x v="0"/>
    <n v="28980.036"/>
    <n v="456"/>
    <x v="2"/>
    <d v="2021-06-10T00:00:00"/>
    <s v="Aspirin"/>
    <s v="Normal"/>
    <n v="4"/>
    <n v="7245.009"/>
    <x v="0"/>
  </r>
  <r>
    <s v="Cheryl Herrera"/>
    <x v="12"/>
    <x v="0"/>
    <x v="5"/>
    <x v="5"/>
    <d v="2021-10-04T00:00:00"/>
    <s v="Matthew Vazquez"/>
    <s v="Reed Ltd"/>
    <x v="0"/>
    <n v="23344.853999999999"/>
    <n v="393"/>
    <x v="0"/>
    <d v="2021-10-18T00:00:00"/>
    <s v="Ibuprofen"/>
    <s v="Abnormal"/>
    <n v="14"/>
    <n v="1667.4895714285715"/>
    <x v="0"/>
  </r>
  <r>
    <s v="Michael Barajas"/>
    <x v="58"/>
    <x v="1"/>
    <x v="6"/>
    <x v="2"/>
    <d v="2018-12-01T00:00:00"/>
    <s v="Jeffrey Burton"/>
    <s v="Bush LLC"/>
    <x v="4"/>
    <n v="737.06399999999996"/>
    <n v="119"/>
    <x v="0"/>
    <d v="2018-12-11T00:00:00"/>
    <s v="Lipitor"/>
    <s v="Normal"/>
    <n v="10"/>
    <n v="73.706400000000002"/>
    <x v="1"/>
  </r>
  <r>
    <s v="Elizabeth Dunn"/>
    <x v="23"/>
    <x v="0"/>
    <x v="1"/>
    <x v="4"/>
    <d v="2020-06-19T00:00:00"/>
    <s v="Michael Jones"/>
    <s v="Chambers-Roberts"/>
    <x v="0"/>
    <n v="14425.764999999999"/>
    <n v="358"/>
    <x v="2"/>
    <d v="2020-07-10T00:00:00"/>
    <s v="Aspirin"/>
    <s v="Abnormal"/>
    <n v="21"/>
    <n v="686.9411904761904"/>
    <x v="0"/>
  </r>
  <r>
    <s v="Aaron Mack"/>
    <x v="55"/>
    <x v="1"/>
    <x v="2"/>
    <x v="3"/>
    <d v="2023-02-11T00:00:00"/>
    <s v="Robert Alvarez"/>
    <s v="Horn, Fields and Schroeder"/>
    <x v="4"/>
    <n v="3246.39"/>
    <n v="436"/>
    <x v="1"/>
    <d v="2023-03-04T00:00:00"/>
    <s v="Penicillin"/>
    <s v="Normal"/>
    <n v="21"/>
    <n v="154.59"/>
    <x v="1"/>
  </r>
  <r>
    <s v="Nicholas Castillo"/>
    <x v="46"/>
    <x v="0"/>
    <x v="1"/>
    <x v="0"/>
    <d v="2022-08-09T00:00:00"/>
    <s v="Stephanie Mckay"/>
    <s v="Horne Group"/>
    <x v="0"/>
    <n v="39874.315999999999"/>
    <n v="326"/>
    <x v="1"/>
    <d v="2022-08-27T00:00:00"/>
    <s v="Lipitor"/>
    <s v="Inconclusive"/>
    <n v="18"/>
    <n v="2215.2397777777778"/>
    <x v="0"/>
  </r>
  <r>
    <s v="Bryan Saunders"/>
    <x v="56"/>
    <x v="1"/>
    <x v="2"/>
    <x v="4"/>
    <d v="2019-10-03T00:00:00"/>
    <s v="Kristin Thomas"/>
    <s v="Davis, Robinson and Fox"/>
    <x v="3"/>
    <n v="23773.89"/>
    <n v="493"/>
    <x v="2"/>
    <d v="2019-10-04T00:00:00"/>
    <s v="Aspirin"/>
    <s v="Normal"/>
    <n v="1"/>
    <n v="23773.89"/>
    <x v="2"/>
  </r>
  <r>
    <s v="Michael Soto"/>
    <x v="56"/>
    <x v="1"/>
    <x v="3"/>
    <x v="4"/>
    <d v="2021-09-24T00:00:00"/>
    <s v="Russell Miller"/>
    <s v="Estrada-Lewis"/>
    <x v="2"/>
    <n v="15889.308999999999"/>
    <n v="133"/>
    <x v="2"/>
    <d v="2021-10-11T00:00:00"/>
    <s v="Lipitor"/>
    <s v="Abnormal"/>
    <n v="17"/>
    <n v="934.66523529411756"/>
    <x v="2"/>
  </r>
  <r>
    <s v="Eric Thompson"/>
    <x v="31"/>
    <x v="0"/>
    <x v="5"/>
    <x v="4"/>
    <d v="2023-10-15T00:00:00"/>
    <s v="George Harris"/>
    <s v="Rogers Group"/>
    <x v="2"/>
    <n v="21248.911"/>
    <n v="465"/>
    <x v="2"/>
    <d v="2023-10-25T00:00:00"/>
    <s v="Aspirin"/>
    <s v="Inconclusive"/>
    <n v="10"/>
    <n v="2124.8910999999998"/>
    <x v="2"/>
  </r>
  <r>
    <s v="Nicholas Carrillo"/>
    <x v="46"/>
    <x v="1"/>
    <x v="1"/>
    <x v="0"/>
    <d v="2022-06-27T00:00:00"/>
    <s v="Justin Lawson"/>
    <s v="Meyer, Travis and Hutchinson"/>
    <x v="0"/>
    <n v="52940.207000000002"/>
    <n v="352"/>
    <x v="2"/>
    <d v="2022-07-16T00:00:00"/>
    <s v="Paracetamol"/>
    <s v="Normal"/>
    <n v="19"/>
    <n v="2786.3266842105263"/>
    <x v="0"/>
  </r>
  <r>
    <s v="Kayla James"/>
    <x v="65"/>
    <x v="1"/>
    <x v="3"/>
    <x v="4"/>
    <d v="2023-04-24T00:00:00"/>
    <s v="Rachel Marshall"/>
    <s v="Medina, Jackson and Jones"/>
    <x v="0"/>
    <n v="2661.1350000000002"/>
    <n v="207"/>
    <x v="1"/>
    <d v="2023-04-27T00:00:00"/>
    <s v="Ibuprofen"/>
    <s v="Abnormal"/>
    <n v="3"/>
    <n v="887.04500000000007"/>
    <x v="0"/>
  </r>
  <r>
    <s v="Chelsea Henderson"/>
    <x v="22"/>
    <x v="0"/>
    <x v="6"/>
    <x v="3"/>
    <d v="2018-11-20T00:00:00"/>
    <s v="Benjamin Stevens"/>
    <s v="Yang, Burton and Mata"/>
    <x v="0"/>
    <n v="16543.514999999999"/>
    <n v="462"/>
    <x v="1"/>
    <d v="2018-11-27T00:00:00"/>
    <s v="Penicillin"/>
    <s v="Abnormal"/>
    <n v="7"/>
    <n v="2363.3592857142858"/>
    <x v="0"/>
  </r>
  <r>
    <s v="Kimberly Carter"/>
    <x v="31"/>
    <x v="1"/>
    <x v="4"/>
    <x v="2"/>
    <d v="2020-03-30T00:00:00"/>
    <s v="Neil Ross"/>
    <s v="Armstrong, Ortiz and Howard"/>
    <x v="2"/>
    <n v="7909.5079999999998"/>
    <n v="336"/>
    <x v="0"/>
    <d v="2020-04-21T00:00:00"/>
    <s v="Lipitor"/>
    <s v="Normal"/>
    <n v="22"/>
    <n v="359.52309090909091"/>
    <x v="2"/>
  </r>
  <r>
    <s v="Ronald Mueller"/>
    <x v="11"/>
    <x v="0"/>
    <x v="2"/>
    <x v="2"/>
    <d v="2021-04-28T00:00:00"/>
    <s v="Ann Stevenson"/>
    <s v="Hall LLC"/>
    <x v="1"/>
    <n v="2293.0819999999999"/>
    <n v="138"/>
    <x v="1"/>
    <d v="2021-05-01T00:00:00"/>
    <s v="Ibuprofen"/>
    <s v="Abnormal"/>
    <n v="3"/>
    <n v="764.36066666666659"/>
    <x v="1"/>
  </r>
  <r>
    <s v="Brenda Scott"/>
    <x v="42"/>
    <x v="0"/>
    <x v="5"/>
    <x v="0"/>
    <d v="2022-05-17T00:00:00"/>
    <s v="Dennis Ward"/>
    <s v="Wright, Williams and Johns"/>
    <x v="0"/>
    <n v="23112.131000000001"/>
    <n v="384"/>
    <x v="2"/>
    <d v="2022-05-20T00:00:00"/>
    <s v="Aspirin"/>
    <s v="Inconclusive"/>
    <n v="3"/>
    <n v="7704.0436666666674"/>
    <x v="0"/>
  </r>
  <r>
    <s v="Robert Thompson"/>
    <x v="41"/>
    <x v="1"/>
    <x v="5"/>
    <x v="3"/>
    <d v="2023-07-03T00:00:00"/>
    <s v="Kevin Jenkins"/>
    <s v="Patterson-Coleman"/>
    <x v="0"/>
    <n v="25410.879000000001"/>
    <n v="390"/>
    <x v="0"/>
    <d v="2023-07-18T00:00:00"/>
    <s v="Ibuprofen"/>
    <s v="Normal"/>
    <n v="15"/>
    <n v="1694.0586000000001"/>
    <x v="2"/>
  </r>
  <r>
    <s v="Kimberly Taylor"/>
    <x v="67"/>
    <x v="1"/>
    <x v="2"/>
    <x v="2"/>
    <d v="2019-01-20T00:00:00"/>
    <s v="Christopher Price"/>
    <s v="Montgomery-Ortiz"/>
    <x v="1"/>
    <n v="13002.341"/>
    <n v="144"/>
    <x v="1"/>
    <d v="2019-02-03T00:00:00"/>
    <s v="Penicillin"/>
    <s v="Normal"/>
    <n v="14"/>
    <n v="928.73864285714285"/>
    <x v="1"/>
  </r>
  <r>
    <s v="Connie Stevens"/>
    <x v="15"/>
    <x v="1"/>
    <x v="4"/>
    <x v="1"/>
    <d v="2021-04-13T00:00:00"/>
    <s v="Evan Meyer"/>
    <s v="Torres-Johnson"/>
    <x v="4"/>
    <n v="18631.127"/>
    <n v="424"/>
    <x v="1"/>
    <d v="2021-04-16T00:00:00"/>
    <s v="Ibuprofen"/>
    <s v="Normal"/>
    <n v="3"/>
    <n v="6210.3756666666668"/>
    <x v="1"/>
  </r>
  <r>
    <s v="Logan Levine"/>
    <x v="14"/>
    <x v="1"/>
    <x v="2"/>
    <x v="2"/>
    <d v="2019-07-09T00:00:00"/>
    <s v="Steven Lang"/>
    <s v="Simmons-Watson"/>
    <x v="0"/>
    <n v="21976.91"/>
    <n v="344"/>
    <x v="0"/>
    <d v="2019-07-17T00:00:00"/>
    <s v="Ibuprofen"/>
    <s v="Normal"/>
    <n v="8"/>
    <n v="2747.11375"/>
    <x v="0"/>
  </r>
  <r>
    <s v="Tina Ochoa"/>
    <x v="14"/>
    <x v="0"/>
    <x v="5"/>
    <x v="4"/>
    <d v="2019-05-18T00:00:00"/>
    <s v="Samuel Logan"/>
    <s v="Morton-Weiss"/>
    <x v="0"/>
    <n v="28763.812999999998"/>
    <n v="236"/>
    <x v="1"/>
    <d v="2019-05-28T00:00:00"/>
    <s v="Paracetamol"/>
    <s v="Abnormal"/>
    <n v="10"/>
    <n v="2876.3813"/>
    <x v="0"/>
  </r>
  <r>
    <s v="Kristin Nichols"/>
    <x v="32"/>
    <x v="0"/>
    <x v="3"/>
    <x v="2"/>
    <d v="2019-03-30T00:00:00"/>
    <s v="Tommy Bautista"/>
    <s v="Hammond and Sons"/>
    <x v="4"/>
    <n v="5675.3280000000004"/>
    <n v="294"/>
    <x v="0"/>
    <d v="2019-04-08T00:00:00"/>
    <s v="Lipitor"/>
    <s v="Normal"/>
    <n v="9"/>
    <n v="630.5920000000001"/>
    <x v="1"/>
  </r>
  <r>
    <s v="Amanda Patrick"/>
    <x v="22"/>
    <x v="0"/>
    <x v="3"/>
    <x v="2"/>
    <d v="2023-06-24T00:00:00"/>
    <s v="Kelly Humphrey"/>
    <s v="Haney, Foster and Taylor"/>
    <x v="0"/>
    <n v="16832.085999999999"/>
    <n v="406"/>
    <x v="2"/>
    <d v="2023-07-21T00:00:00"/>
    <s v="Aspirin"/>
    <s v="Abnormal"/>
    <n v="27"/>
    <n v="623.41059259259259"/>
    <x v="0"/>
  </r>
  <r>
    <s v="Patricia Jones"/>
    <x v="13"/>
    <x v="1"/>
    <x v="6"/>
    <x v="1"/>
    <d v="2021-11-23T00:00:00"/>
    <s v="Nicholas Jimenez"/>
    <s v="Barrett-Smith"/>
    <x v="3"/>
    <n v="38660.707999999999"/>
    <n v="373"/>
    <x v="0"/>
    <d v="2021-12-03T00:00:00"/>
    <s v="Lipitor"/>
    <s v="Inconclusive"/>
    <n v="10"/>
    <n v="3866.0708"/>
    <x v="0"/>
  </r>
  <r>
    <s v="Anthony Young"/>
    <x v="6"/>
    <x v="1"/>
    <x v="3"/>
    <x v="2"/>
    <d v="2020-03-04T00:00:00"/>
    <s v="Amber Vance"/>
    <s v="Clark-Davis"/>
    <x v="2"/>
    <n v="21697.288"/>
    <n v="158"/>
    <x v="2"/>
    <d v="2020-03-23T00:00:00"/>
    <s v="Ibuprofen"/>
    <s v="Normal"/>
    <n v="19"/>
    <n v="1141.9625263157895"/>
    <x v="0"/>
  </r>
  <r>
    <s v="Danielle Watson"/>
    <x v="2"/>
    <x v="1"/>
    <x v="1"/>
    <x v="3"/>
    <d v="2022-06-30T00:00:00"/>
    <s v="Amy Harrison"/>
    <s v="Williams-Boyer"/>
    <x v="3"/>
    <n v="11723.950999999999"/>
    <n v="446"/>
    <x v="0"/>
    <d v="2022-07-23T00:00:00"/>
    <s v="Aspirin"/>
    <s v="Normal"/>
    <n v="23"/>
    <n v="509.73699999999997"/>
    <x v="0"/>
  </r>
  <r>
    <s v="Thomas Lewis"/>
    <x v="22"/>
    <x v="0"/>
    <x v="3"/>
    <x v="3"/>
    <d v="2022-02-14T00:00:00"/>
    <s v="Diane Miller"/>
    <s v="Phillips, Taylor and Franco"/>
    <x v="4"/>
    <n v="31796"/>
    <n v="124"/>
    <x v="1"/>
    <d v="2022-03-06T00:00:00"/>
    <s v="Ibuprofen"/>
    <s v="Normal"/>
    <n v="20"/>
    <n v="1589.8"/>
    <x v="0"/>
  </r>
  <r>
    <s v="Brittany Smith"/>
    <x v="44"/>
    <x v="0"/>
    <x v="6"/>
    <x v="2"/>
    <d v="2019-01-25T00:00:00"/>
    <s v="Kelly Delgado"/>
    <s v="Young, Murphy and Daniel"/>
    <x v="1"/>
    <n v="4104.8670000000002"/>
    <n v="306"/>
    <x v="2"/>
    <d v="2019-02-24T00:00:00"/>
    <s v="Penicillin"/>
    <s v="Inconclusive"/>
    <n v="30"/>
    <n v="136.8289"/>
    <x v="1"/>
  </r>
  <r>
    <s v="Mrs. Jessica Larsen MD"/>
    <x v="48"/>
    <x v="1"/>
    <x v="1"/>
    <x v="1"/>
    <d v="2022-09-28T00:00:00"/>
    <s v="Scott Torres"/>
    <s v="Griffin-Duncan"/>
    <x v="2"/>
    <n v="34795.286999999997"/>
    <n v="393"/>
    <x v="2"/>
    <d v="2022-10-08T00:00:00"/>
    <s v="Penicillin"/>
    <s v="Inconclusive"/>
    <n v="10"/>
    <n v="3479.5286999999998"/>
    <x v="0"/>
  </r>
  <r>
    <s v="Christine Leonard"/>
    <x v="19"/>
    <x v="1"/>
    <x v="0"/>
    <x v="5"/>
    <d v="2020-11-23T00:00:00"/>
    <s v="Sarah Torres"/>
    <s v="Gibson, King and Young"/>
    <x v="1"/>
    <n v="35173.754999999997"/>
    <n v="408"/>
    <x v="1"/>
    <d v="2020-12-19T00:00:00"/>
    <s v="Lipitor"/>
    <s v="Abnormal"/>
    <n v="26"/>
    <n v="1352.8367307692306"/>
    <x v="0"/>
  </r>
  <r>
    <s v="Leah Meyer"/>
    <x v="44"/>
    <x v="0"/>
    <x v="3"/>
    <x v="1"/>
    <d v="2020-05-26T00:00:00"/>
    <s v="Steven Martinez"/>
    <s v="Moyer, Martinez and Martin"/>
    <x v="2"/>
    <n v="6694.3789999999999"/>
    <n v="421"/>
    <x v="2"/>
    <d v="2020-06-01T00:00:00"/>
    <s v="Ibuprofen"/>
    <s v="Normal"/>
    <n v="6"/>
    <n v="1115.7298333333333"/>
    <x v="1"/>
  </r>
  <r>
    <s v="William Moon"/>
    <x v="67"/>
    <x v="0"/>
    <x v="1"/>
    <x v="3"/>
    <d v="2023-05-04T00:00:00"/>
    <s v="Abigail Henry"/>
    <s v="Ramirez Group"/>
    <x v="3"/>
    <n v="34440.311000000002"/>
    <n v="159"/>
    <x v="0"/>
    <d v="2023-05-20T00:00:00"/>
    <s v="Aspirin"/>
    <s v="Normal"/>
    <n v="16"/>
    <n v="2152.5194375000001"/>
    <x v="1"/>
  </r>
  <r>
    <s v="Teresa Oconnell"/>
    <x v="32"/>
    <x v="0"/>
    <x v="2"/>
    <x v="2"/>
    <d v="2021-05-25T00:00:00"/>
    <s v="Gerald Morse"/>
    <s v="Morris-Sutton"/>
    <x v="4"/>
    <n v="17952.115000000002"/>
    <n v="182"/>
    <x v="2"/>
    <d v="2021-05-30T00:00:00"/>
    <s v="Paracetamol"/>
    <s v="Inconclusive"/>
    <n v="5"/>
    <n v="3590.4230000000002"/>
    <x v="1"/>
  </r>
  <r>
    <s v="Marilyn Ramsey"/>
    <x v="58"/>
    <x v="0"/>
    <x v="0"/>
    <x v="4"/>
    <d v="2023-06-29T00:00:00"/>
    <s v="David Harper"/>
    <s v="Smith, Johnson and Simmons"/>
    <x v="1"/>
    <n v="16651.909"/>
    <n v="171"/>
    <x v="1"/>
    <d v="2023-07-08T00:00:00"/>
    <s v="Aspirin"/>
    <s v="Inconclusive"/>
    <n v="9"/>
    <n v="1850.212111111111"/>
    <x v="1"/>
  </r>
  <r>
    <s v="Heather Yang"/>
    <x v="15"/>
    <x v="1"/>
    <x v="3"/>
    <x v="5"/>
    <d v="2020-07-02T00:00:00"/>
    <s v="Nancy Walker"/>
    <s v="Moore PLC"/>
    <x v="3"/>
    <n v="3727.547"/>
    <n v="301"/>
    <x v="0"/>
    <d v="2020-07-07T00:00:00"/>
    <s v="Penicillin"/>
    <s v="Abnormal"/>
    <n v="5"/>
    <n v="745.50940000000003"/>
    <x v="1"/>
  </r>
  <r>
    <s v="Jeremy Sandoval"/>
    <x v="27"/>
    <x v="1"/>
    <x v="0"/>
    <x v="2"/>
    <d v="2019-06-05T00:00:00"/>
    <s v="Charles Stevenson MD"/>
    <s v="Le-Johnson"/>
    <x v="1"/>
    <n v="9161.3130000000001"/>
    <n v="371"/>
    <x v="2"/>
    <d v="2019-06-10T00:00:00"/>
    <s v="Penicillin"/>
    <s v="Inconclusive"/>
    <n v="5"/>
    <n v="1832.2626"/>
    <x v="0"/>
  </r>
  <r>
    <s v="Jamie Davis"/>
    <x v="2"/>
    <x v="0"/>
    <x v="6"/>
    <x v="3"/>
    <d v="2022-02-13T00:00:00"/>
    <s v="Jennifer Jones"/>
    <s v="Bentley-Anderson"/>
    <x v="3"/>
    <n v="11678.121999999999"/>
    <n v="385"/>
    <x v="1"/>
    <d v="2022-03-04T00:00:00"/>
    <s v="Paracetamol"/>
    <s v="Normal"/>
    <n v="19"/>
    <n v="614.63799999999992"/>
    <x v="0"/>
  </r>
  <r>
    <s v="Lauren Gonzalez"/>
    <x v="47"/>
    <x v="0"/>
    <x v="0"/>
    <x v="0"/>
    <d v="2022-09-23T00:00:00"/>
    <s v="Charles Monroe"/>
    <s v="Mccann-Ramirez"/>
    <x v="0"/>
    <n v="15804.57"/>
    <n v="109"/>
    <x v="0"/>
    <d v="2022-10-05T00:00:00"/>
    <s v="Aspirin"/>
    <s v="Inconclusive"/>
    <n v="12"/>
    <n v="1317.0474999999999"/>
    <x v="0"/>
  </r>
  <r>
    <s v="James Townsend"/>
    <x v="67"/>
    <x v="1"/>
    <x v="7"/>
    <x v="1"/>
    <d v="2019-06-30T00:00:00"/>
    <s v="Joseph Jefferson"/>
    <s v="Davis-Gutierrez"/>
    <x v="2"/>
    <n v="14718.083000000001"/>
    <n v="385"/>
    <x v="0"/>
    <d v="2019-07-05T00:00:00"/>
    <s v="Aspirin"/>
    <s v="Normal"/>
    <n v="5"/>
    <n v="2943.6166000000003"/>
    <x v="1"/>
  </r>
  <r>
    <s v="Taylor Bennett"/>
    <x v="64"/>
    <x v="0"/>
    <x v="7"/>
    <x v="3"/>
    <d v="2020-02-29T00:00:00"/>
    <s v="Pamela Gordon"/>
    <s v="Combs-Rivers"/>
    <x v="3"/>
    <n v="8128.8519999999999"/>
    <n v="315"/>
    <x v="1"/>
    <d v="2020-03-02T00:00:00"/>
    <s v="Ibuprofen"/>
    <s v="Abnormal"/>
    <n v="2"/>
    <n v="4064.4259999999999"/>
    <x v="1"/>
  </r>
  <r>
    <s v="Justin Lane"/>
    <x v="6"/>
    <x v="1"/>
    <x v="6"/>
    <x v="4"/>
    <d v="2019-01-14T00:00:00"/>
    <s v="Mario Crawford"/>
    <s v="Davis Group"/>
    <x v="0"/>
    <n v="24445.668000000001"/>
    <n v="214"/>
    <x v="0"/>
    <d v="2019-02-04T00:00:00"/>
    <s v="Penicillin"/>
    <s v="Inconclusive"/>
    <n v="21"/>
    <n v="1164.0794285714287"/>
    <x v="0"/>
  </r>
  <r>
    <s v="Nancy Lee"/>
    <x v="46"/>
    <x v="1"/>
    <x v="6"/>
    <x v="3"/>
    <d v="2019-08-17T00:00:00"/>
    <s v="Margaret Friedman"/>
    <s v="Lewis, Miranda and Curry"/>
    <x v="2"/>
    <n v="32311.062000000002"/>
    <n v="488"/>
    <x v="0"/>
    <d v="2019-08-24T00:00:00"/>
    <s v="Aspirin"/>
    <s v="Abnormal"/>
    <n v="7"/>
    <n v="4615.866"/>
    <x v="0"/>
  </r>
  <r>
    <s v="Robert Jenkins"/>
    <x v="59"/>
    <x v="1"/>
    <x v="3"/>
    <x v="2"/>
    <d v="2021-05-17T00:00:00"/>
    <s v="Nathan Glass"/>
    <s v="Watson-Hopkins"/>
    <x v="1"/>
    <n v="14525.179"/>
    <n v="204"/>
    <x v="0"/>
    <d v="2021-05-21T00:00:00"/>
    <s v="Paracetamol"/>
    <s v="Normal"/>
    <n v="4"/>
    <n v="3631.29475"/>
    <x v="0"/>
  </r>
  <r>
    <s v="Mercedes Estrada"/>
    <x v="47"/>
    <x v="0"/>
    <x v="3"/>
    <x v="4"/>
    <d v="2023-01-06T00:00:00"/>
    <s v="Joshua Bailey"/>
    <s v="Bryant-Gardner"/>
    <x v="0"/>
    <n v="12939.561"/>
    <n v="414"/>
    <x v="0"/>
    <d v="2023-01-12T00:00:00"/>
    <s v="Lipitor"/>
    <s v="Normal"/>
    <n v="6"/>
    <n v="2156.5934999999999"/>
    <x v="0"/>
  </r>
  <r>
    <s v="Gary Morris"/>
    <x v="9"/>
    <x v="1"/>
    <x v="1"/>
    <x v="4"/>
    <d v="2020-05-08T00:00:00"/>
    <s v="Samuel Patton"/>
    <s v="Taylor Inc"/>
    <x v="2"/>
    <n v="28650.105"/>
    <n v="220"/>
    <x v="2"/>
    <d v="2020-05-21T00:00:00"/>
    <s v="Ibuprofen"/>
    <s v="Inconclusive"/>
    <n v="13"/>
    <n v="2203.8542307692305"/>
    <x v="2"/>
  </r>
  <r>
    <s v="Nathan Wilson"/>
    <x v="53"/>
    <x v="0"/>
    <x v="4"/>
    <x v="5"/>
    <d v="2023-10-27T00:00:00"/>
    <s v="Joe Warren"/>
    <s v="Moore-Palmer"/>
    <x v="2"/>
    <n v="25832.822"/>
    <n v="206"/>
    <x v="1"/>
    <d v="2023-11-05T00:00:00"/>
    <s v="Ibuprofen"/>
    <s v="Abnormal"/>
    <n v="9"/>
    <n v="2870.3135555555555"/>
    <x v="2"/>
  </r>
  <r>
    <s v="Samantha Herrera"/>
    <x v="40"/>
    <x v="1"/>
    <x v="7"/>
    <x v="4"/>
    <d v="2020-03-21T00:00:00"/>
    <s v="Kelly Roberts"/>
    <s v="Romero, Alexander and Rodriguez"/>
    <x v="2"/>
    <n v="13298.575000000001"/>
    <n v="490"/>
    <x v="1"/>
    <d v="2020-04-18T00:00:00"/>
    <s v="Aspirin"/>
    <s v="Abnormal"/>
    <n v="28"/>
    <n v="474.94910714285714"/>
    <x v="1"/>
  </r>
  <r>
    <s v="Vickie Rogers"/>
    <x v="17"/>
    <x v="1"/>
    <x v="1"/>
    <x v="1"/>
    <d v="2020-08-25T00:00:00"/>
    <s v="Bobby Nelson"/>
    <s v="Mullins, Hines and Mitchell"/>
    <x v="2"/>
    <n v="30299.491000000002"/>
    <n v="399"/>
    <x v="1"/>
    <d v="2020-09-03T00:00:00"/>
    <s v="Paracetamol"/>
    <s v="Normal"/>
    <n v="9"/>
    <n v="3366.6101111111111"/>
    <x v="0"/>
  </r>
  <r>
    <s v="Jacqueline Adams"/>
    <x v="0"/>
    <x v="0"/>
    <x v="0"/>
    <x v="4"/>
    <d v="2021-11-19T00:00:00"/>
    <s v="Autumn Carr"/>
    <s v="Gates LLC"/>
    <x v="0"/>
    <n v="14891.547"/>
    <n v="394"/>
    <x v="2"/>
    <d v="2021-12-06T00:00:00"/>
    <s v="Aspirin"/>
    <s v="Normal"/>
    <n v="17"/>
    <n v="875.97335294117647"/>
    <x v="0"/>
  </r>
  <r>
    <s v="Heidi Burns PhD"/>
    <x v="11"/>
    <x v="0"/>
    <x v="3"/>
    <x v="4"/>
    <d v="2018-11-16T00:00:00"/>
    <s v="Daisy Velez"/>
    <s v="Shah-Cook"/>
    <x v="2"/>
    <n v="21415.516"/>
    <n v="307"/>
    <x v="1"/>
    <d v="2018-11-25T00:00:00"/>
    <s v="Lipitor"/>
    <s v="Abnormal"/>
    <n v="9"/>
    <n v="2379.5017777777775"/>
    <x v="1"/>
  </r>
  <r>
    <s v="Samantha Peters"/>
    <x v="35"/>
    <x v="0"/>
    <x v="2"/>
    <x v="0"/>
    <d v="2023-10-18T00:00:00"/>
    <s v="Gavin Rodriguez"/>
    <s v="Mullins, Hernandez and Harris"/>
    <x v="0"/>
    <n v="43297.214999999997"/>
    <n v="268"/>
    <x v="1"/>
    <d v="2023-11-16T00:00:00"/>
    <s v="Paracetamol"/>
    <s v="Normal"/>
    <n v="29"/>
    <n v="1493.0074137931033"/>
    <x v="2"/>
  </r>
  <r>
    <s v="Willie Perry"/>
    <x v="30"/>
    <x v="0"/>
    <x v="6"/>
    <x v="5"/>
    <d v="2020-04-12T00:00:00"/>
    <s v="Robin Robbins"/>
    <s v="Robertson-Smith"/>
    <x v="2"/>
    <n v="77048.17"/>
    <n v="231"/>
    <x v="0"/>
    <d v="2020-04-17T00:00:00"/>
    <s v="Ibuprofen"/>
    <s v="Normal"/>
    <n v="5"/>
    <n v="15409.634"/>
    <x v="2"/>
  </r>
  <r>
    <s v="Kathleen Smith"/>
    <x v="41"/>
    <x v="0"/>
    <x v="0"/>
    <x v="3"/>
    <d v="2021-04-24T00:00:00"/>
    <s v="Jeremy Buchanan"/>
    <s v="Atkinson-Henderson"/>
    <x v="3"/>
    <n v="4866.1350000000002"/>
    <n v="251"/>
    <x v="1"/>
    <d v="2021-05-01T00:00:00"/>
    <s v="Lipitor"/>
    <s v="Inconclusive"/>
    <n v="7"/>
    <n v="695.16214285714284"/>
    <x v="2"/>
  </r>
  <r>
    <s v="John Sandoval"/>
    <x v="36"/>
    <x v="0"/>
    <x v="2"/>
    <x v="1"/>
    <d v="2023-03-14T00:00:00"/>
    <s v="Dalton King"/>
    <s v="Holloway, Williams and Garcia"/>
    <x v="1"/>
    <n v="16963.850999999999"/>
    <n v="386"/>
    <x v="2"/>
    <d v="2023-03-18T00:00:00"/>
    <s v="Penicillin"/>
    <s v="Inconclusive"/>
    <n v="4"/>
    <n v="4240.9627499999997"/>
    <x v="2"/>
  </r>
  <r>
    <s v="Stephen Casey"/>
    <x v="27"/>
    <x v="0"/>
    <x v="5"/>
    <x v="2"/>
    <d v="2020-03-08T00:00:00"/>
    <s v="Manuel Miller"/>
    <s v="Ortiz Inc"/>
    <x v="2"/>
    <n v="16543.585999999999"/>
    <n v="470"/>
    <x v="0"/>
    <d v="2020-03-22T00:00:00"/>
    <s v="Paracetamol"/>
    <s v="Abnormal"/>
    <n v="14"/>
    <n v="1181.6847142857143"/>
    <x v="0"/>
  </r>
  <r>
    <s v="Aaron Hill"/>
    <x v="42"/>
    <x v="1"/>
    <x v="0"/>
    <x v="2"/>
    <d v="2022-01-08T00:00:00"/>
    <s v="Gary David MD"/>
    <s v="Johnson-Owens"/>
    <x v="3"/>
    <n v="11685.916999999999"/>
    <n v="119"/>
    <x v="2"/>
    <d v="2022-01-23T00:00:00"/>
    <s v="Aspirin"/>
    <s v="Normal"/>
    <n v="15"/>
    <n v="779.06113333333326"/>
    <x v="0"/>
  </r>
  <r>
    <s v="Kelly Orozco"/>
    <x v="61"/>
    <x v="0"/>
    <x v="5"/>
    <x v="4"/>
    <d v="2022-05-08T00:00:00"/>
    <s v="Edward Humphrey"/>
    <s v="Small and Sons"/>
    <x v="1"/>
    <n v="21685.371999999999"/>
    <n v="330"/>
    <x v="2"/>
    <d v="2022-05-17T00:00:00"/>
    <s v="Penicillin"/>
    <s v="Inconclusive"/>
    <n v="9"/>
    <n v="2409.4857777777779"/>
    <x v="0"/>
  </r>
  <r>
    <s v="Curtis Allen"/>
    <x v="63"/>
    <x v="0"/>
    <x v="1"/>
    <x v="5"/>
    <d v="2021-12-15T00:00:00"/>
    <s v="Ronald Joyce"/>
    <s v="Harris PLC"/>
    <x v="1"/>
    <n v="35428.839999999997"/>
    <n v="478"/>
    <x v="1"/>
    <d v="2021-12-23T00:00:00"/>
    <s v="Penicillin"/>
    <s v="Abnormal"/>
    <n v="8"/>
    <n v="4428.6049999999996"/>
    <x v="2"/>
  </r>
  <r>
    <s v="John Smith"/>
    <x v="61"/>
    <x v="1"/>
    <x v="7"/>
    <x v="5"/>
    <d v="2021-12-30T00:00:00"/>
    <s v="John Murphy"/>
    <s v="Villa Ltd"/>
    <x v="2"/>
    <n v="47896.038"/>
    <n v="212"/>
    <x v="1"/>
    <d v="2022-01-13T00:00:00"/>
    <s v="Lipitor"/>
    <s v="Normal"/>
    <n v="14"/>
    <n v="3421.1455714285717"/>
    <x v="0"/>
  </r>
  <r>
    <s v="Kathleen Diaz"/>
    <x v="46"/>
    <x v="0"/>
    <x v="5"/>
    <x v="3"/>
    <d v="2021-05-18T00:00:00"/>
    <s v="Lisa Kelly"/>
    <s v="Stone-Bell"/>
    <x v="3"/>
    <n v="19517.64"/>
    <n v="267"/>
    <x v="2"/>
    <d v="2021-06-14T00:00:00"/>
    <s v="Penicillin"/>
    <s v="Normal"/>
    <n v="27"/>
    <n v="722.87555555555548"/>
    <x v="0"/>
  </r>
  <r>
    <s v="Brandon Wood"/>
    <x v="55"/>
    <x v="1"/>
    <x v="1"/>
    <x v="4"/>
    <d v="2022-06-08T00:00:00"/>
    <s v="Marcia Gillespie"/>
    <s v="Burns, Gonzales and Molina"/>
    <x v="2"/>
    <n v="8714.2999999999993"/>
    <n v="414"/>
    <x v="1"/>
    <d v="2022-07-07T00:00:00"/>
    <s v="Ibuprofen"/>
    <s v="Inconclusive"/>
    <n v="29"/>
    <n v="300.49310344827586"/>
    <x v="1"/>
  </r>
  <r>
    <s v="Carla Mitchell"/>
    <x v="67"/>
    <x v="1"/>
    <x v="0"/>
    <x v="1"/>
    <d v="2021-01-15T00:00:00"/>
    <s v="Michael Mann"/>
    <s v="Wilson-Cruz"/>
    <x v="4"/>
    <n v="994.09"/>
    <n v="226"/>
    <x v="0"/>
    <d v="2021-02-06T00:00:00"/>
    <s v="Paracetamol"/>
    <s v="Abnormal"/>
    <n v="22"/>
    <n v="45.185909090909092"/>
    <x v="1"/>
  </r>
  <r>
    <s v="Dawn Taylor"/>
    <x v="24"/>
    <x v="0"/>
    <x v="0"/>
    <x v="1"/>
    <d v="2019-11-12T00:00:00"/>
    <s v="Jamie Hill"/>
    <s v="Young-Riddle"/>
    <x v="0"/>
    <n v="18693.986000000001"/>
    <n v="245"/>
    <x v="2"/>
    <d v="2019-11-29T00:00:00"/>
    <s v="Lipitor"/>
    <s v="Inconclusive"/>
    <n v="17"/>
    <n v="1099.6462352941178"/>
    <x v="2"/>
  </r>
  <r>
    <s v="Chelsea Cardenas"/>
    <x v="2"/>
    <x v="1"/>
    <x v="7"/>
    <x v="2"/>
    <d v="2020-05-22T00:00:00"/>
    <s v="Derek Keith"/>
    <s v="King-Morgan"/>
    <x v="1"/>
    <n v="23961.780999999999"/>
    <n v="126"/>
    <x v="1"/>
    <d v="2020-06-02T00:00:00"/>
    <s v="Aspirin"/>
    <s v="Normal"/>
    <n v="11"/>
    <n v="2178.3437272727274"/>
    <x v="0"/>
  </r>
  <r>
    <s v="Jordan Miller"/>
    <x v="48"/>
    <x v="0"/>
    <x v="7"/>
    <x v="5"/>
    <d v="2019-07-27T00:00:00"/>
    <s v="Bryan Todd"/>
    <s v="Gonzalez-Gibson"/>
    <x v="2"/>
    <n v="26254.347000000002"/>
    <n v="278"/>
    <x v="0"/>
    <d v="2019-08-09T00:00:00"/>
    <s v="Lipitor"/>
    <s v="Normal"/>
    <n v="13"/>
    <n v="2019.5651538461539"/>
    <x v="0"/>
  </r>
  <r>
    <s v="Brendan Cross"/>
    <x v="6"/>
    <x v="0"/>
    <x v="6"/>
    <x v="0"/>
    <d v="2022-08-08T00:00:00"/>
    <s v="Andrew Adams"/>
    <s v="Webb-Mayer"/>
    <x v="2"/>
    <n v="59628.837"/>
    <n v="421"/>
    <x v="1"/>
    <d v="2022-08-15T00:00:00"/>
    <s v="Paracetamol"/>
    <s v="Normal"/>
    <n v="7"/>
    <n v="8518.4052857142851"/>
    <x v="0"/>
  </r>
  <r>
    <s v="Heather Watson"/>
    <x v="6"/>
    <x v="0"/>
    <x v="5"/>
    <x v="4"/>
    <d v="2020-05-10T00:00:00"/>
    <s v="Carrie Porter"/>
    <s v="Johnson Group"/>
    <x v="0"/>
    <n v="3007.2060000000001"/>
    <n v="182"/>
    <x v="1"/>
    <d v="2020-05-22T00:00:00"/>
    <s v="Paracetamol"/>
    <s v="Abnormal"/>
    <n v="12"/>
    <n v="250.60050000000001"/>
    <x v="0"/>
  </r>
  <r>
    <s v="Kenneth Johnston"/>
    <x v="21"/>
    <x v="1"/>
    <x v="3"/>
    <x v="2"/>
    <d v="2021-08-02T00:00:00"/>
    <s v="Kent Little"/>
    <s v="Walker and Sons"/>
    <x v="2"/>
    <n v="6530.576"/>
    <n v="425"/>
    <x v="0"/>
    <d v="2021-08-13T00:00:00"/>
    <s v="Lipitor"/>
    <s v="Inconclusive"/>
    <n v="11"/>
    <n v="593.68872727272731"/>
    <x v="1"/>
  </r>
  <r>
    <s v="David Smith"/>
    <x v="40"/>
    <x v="0"/>
    <x v="1"/>
    <x v="2"/>
    <d v="2022-06-29T00:00:00"/>
    <s v="Erika Bowen"/>
    <s v="Gilbert Group"/>
    <x v="3"/>
    <n v="11357.146000000001"/>
    <n v="206"/>
    <x v="2"/>
    <d v="2022-07-11T00:00:00"/>
    <s v="Lipitor"/>
    <s v="Abnormal"/>
    <n v="12"/>
    <n v="946.42883333333339"/>
    <x v="1"/>
  </r>
  <r>
    <s v="Adam Daniels"/>
    <x v="27"/>
    <x v="1"/>
    <x v="4"/>
    <x v="4"/>
    <d v="2019-11-18T00:00:00"/>
    <s v="Michelle Perez"/>
    <s v="Smith Group"/>
    <x v="1"/>
    <n v="18335.971000000001"/>
    <n v="307"/>
    <x v="1"/>
    <d v="2019-12-08T00:00:00"/>
    <s v="Penicillin"/>
    <s v="Normal"/>
    <n v="20"/>
    <n v="916.79855000000009"/>
    <x v="0"/>
  </r>
  <r>
    <s v="Charles Arnold"/>
    <x v="50"/>
    <x v="0"/>
    <x v="2"/>
    <x v="0"/>
    <d v="2021-03-07T00:00:00"/>
    <s v="Joshua Goodwin"/>
    <s v="Rivera-Cruz"/>
    <x v="3"/>
    <n v="25628.65"/>
    <n v="321"/>
    <x v="0"/>
    <d v="2021-03-08T00:00:00"/>
    <s v="Paracetamol"/>
    <s v="Abnormal"/>
    <n v="1"/>
    <n v="25628.65"/>
    <x v="1"/>
  </r>
  <r>
    <s v="Sean Flores"/>
    <x v="30"/>
    <x v="1"/>
    <x v="2"/>
    <x v="4"/>
    <d v="2022-07-22T00:00:00"/>
    <s v="Natalie Robinson"/>
    <s v="Russell-Zuniga"/>
    <x v="0"/>
    <n v="16755.264999999999"/>
    <n v="377"/>
    <x v="1"/>
    <d v="2022-08-13T00:00:00"/>
    <s v="Ibuprofen"/>
    <s v="Inconclusive"/>
    <n v="22"/>
    <n v="761.60295454545451"/>
    <x v="2"/>
  </r>
  <r>
    <s v="Patricia Weeks"/>
    <x v="34"/>
    <x v="1"/>
    <x v="3"/>
    <x v="5"/>
    <d v="2023-09-23T00:00:00"/>
    <s v="Derrick Brown"/>
    <s v="Wright, Day and Le"/>
    <x v="3"/>
    <n v="51850.800999999999"/>
    <n v="320"/>
    <x v="0"/>
    <d v="2023-10-07T00:00:00"/>
    <s v="Aspirin"/>
    <s v="Inconclusive"/>
    <n v="14"/>
    <n v="3703.6286428571429"/>
    <x v="2"/>
  </r>
  <r>
    <s v="Pam Davis"/>
    <x v="52"/>
    <x v="1"/>
    <x v="4"/>
    <x v="4"/>
    <d v="2021-05-16T00:00:00"/>
    <s v="Steven Moore"/>
    <s v="Welch and Sons"/>
    <x v="3"/>
    <n v="10167.295"/>
    <n v="116"/>
    <x v="1"/>
    <d v="2021-06-12T00:00:00"/>
    <s v="Aspirin"/>
    <s v="Inconclusive"/>
    <n v="27"/>
    <n v="376.5664814814815"/>
    <x v="0"/>
  </r>
  <r>
    <s v="Ronald Caldwell"/>
    <x v="62"/>
    <x v="1"/>
    <x v="4"/>
    <x v="2"/>
    <d v="2020-02-16T00:00:00"/>
    <s v="Amy Fletcher"/>
    <s v="Diaz and Sons"/>
    <x v="0"/>
    <n v="9538.7999999999993"/>
    <n v="124"/>
    <x v="1"/>
    <d v="2020-02-22T00:00:00"/>
    <s v="Paracetamol"/>
    <s v="Normal"/>
    <n v="6"/>
    <n v="1589.8"/>
    <x v="2"/>
  </r>
  <r>
    <s v="Blake Daniels"/>
    <x v="37"/>
    <x v="1"/>
    <x v="7"/>
    <x v="4"/>
    <d v="2022-04-07T00:00:00"/>
    <s v="Donna White"/>
    <s v="Miller-Barrera"/>
    <x v="2"/>
    <n v="26169.39"/>
    <n v="177"/>
    <x v="2"/>
    <d v="2022-04-13T00:00:00"/>
    <s v="Lipitor"/>
    <s v="Abnormal"/>
    <n v="6"/>
    <n v="4361.5649999999996"/>
    <x v="1"/>
  </r>
  <r>
    <s v="Gregory Miller"/>
    <x v="2"/>
    <x v="1"/>
    <x v="7"/>
    <x v="1"/>
    <d v="2022-08-07T00:00:00"/>
    <s v="Laura Alexander"/>
    <s v="Stewart and Sons"/>
    <x v="4"/>
    <n v="1369.432"/>
    <n v="267"/>
    <x v="2"/>
    <d v="2022-08-21T00:00:00"/>
    <s v="Ibuprofen"/>
    <s v="Normal"/>
    <n v="14"/>
    <n v="97.816571428571436"/>
    <x v="0"/>
  </r>
  <r>
    <s v="Vicki Camacho"/>
    <x v="24"/>
    <x v="1"/>
    <x v="0"/>
    <x v="2"/>
    <d v="2020-02-12T00:00:00"/>
    <s v="Juan Morris"/>
    <s v="Leonard, Poole and Porter"/>
    <x v="1"/>
    <n v="592.60699999999997"/>
    <n v="175"/>
    <x v="1"/>
    <d v="2020-03-02T00:00:00"/>
    <s v="Lipitor"/>
    <s v="Inconclusive"/>
    <n v="19"/>
    <n v="31.189842105263157"/>
    <x v="2"/>
  </r>
  <r>
    <s v="Melissa Henry"/>
    <x v="25"/>
    <x v="1"/>
    <x v="1"/>
    <x v="4"/>
    <d v="2022-09-23T00:00:00"/>
    <s v="Clifford Flores"/>
    <s v="Stevenson, Neal and Williams"/>
    <x v="2"/>
    <n v="24885.154999999999"/>
    <n v="289"/>
    <x v="1"/>
    <d v="2022-10-20T00:00:00"/>
    <s v="Lipitor"/>
    <s v="Normal"/>
    <n v="27"/>
    <n v="921.67240740740738"/>
    <x v="2"/>
  </r>
  <r>
    <s v="Tammy James"/>
    <x v="50"/>
    <x v="1"/>
    <x v="2"/>
    <x v="5"/>
    <d v="2022-05-30T00:00:00"/>
    <s v="Mark Marks"/>
    <s v="Bean-Green"/>
    <x v="3"/>
    <n v="44562.845000000001"/>
    <n v="433"/>
    <x v="1"/>
    <d v="2022-06-28T00:00:00"/>
    <s v="Aspirin"/>
    <s v="Inconclusive"/>
    <n v="29"/>
    <n v="1536.649827586207"/>
    <x v="1"/>
  </r>
  <r>
    <s v="Cynthia Davidson"/>
    <x v="15"/>
    <x v="0"/>
    <x v="5"/>
    <x v="4"/>
    <d v="2021-11-16T00:00:00"/>
    <s v="Kristin Oconnor"/>
    <s v="Maxwell Ltd"/>
    <x v="4"/>
    <n v="25094.598999999998"/>
    <n v="135"/>
    <x v="2"/>
    <d v="2021-11-30T00:00:00"/>
    <s v="Aspirin"/>
    <s v="Normal"/>
    <n v="14"/>
    <n v="1792.471357142857"/>
    <x v="1"/>
  </r>
  <r>
    <s v="Daniel Luna"/>
    <x v="50"/>
    <x v="0"/>
    <x v="0"/>
    <x v="0"/>
    <d v="2022-09-26T00:00:00"/>
    <s v="Matthew Merritt"/>
    <s v="Davis LLC"/>
    <x v="4"/>
    <n v="22314.76"/>
    <n v="383"/>
    <x v="2"/>
    <d v="2022-10-16T00:00:00"/>
    <s v="Ibuprofen"/>
    <s v="Abnormal"/>
    <n v="20"/>
    <n v="1115.7379999999998"/>
    <x v="1"/>
  </r>
  <r>
    <s v="Connie Garcia"/>
    <x v="55"/>
    <x v="1"/>
    <x v="2"/>
    <x v="4"/>
    <d v="2023-05-23T00:00:00"/>
    <s v="Christopher Lopez"/>
    <s v="Gonzalez and Sons"/>
    <x v="4"/>
    <n v="30596.394"/>
    <n v="200"/>
    <x v="2"/>
    <d v="2023-06-12T00:00:00"/>
    <s v="Paracetamol"/>
    <s v="Normal"/>
    <n v="20"/>
    <n v="1529.8197"/>
    <x v="1"/>
  </r>
  <r>
    <s v="Tina Serrano"/>
    <x v="45"/>
    <x v="0"/>
    <x v="0"/>
    <x v="0"/>
    <d v="2019-08-07T00:00:00"/>
    <s v="Robert Hanson"/>
    <s v="Tate-Evans"/>
    <x v="0"/>
    <n v="44184.925000000003"/>
    <n v="400"/>
    <x v="2"/>
    <d v="2019-08-23T00:00:00"/>
    <s v="Lipitor"/>
    <s v="Abnormal"/>
    <n v="16"/>
    <n v="2761.5578125000002"/>
    <x v="2"/>
  </r>
  <r>
    <s v="Jonathan Richards"/>
    <x v="55"/>
    <x v="1"/>
    <x v="0"/>
    <x v="3"/>
    <d v="2021-04-22T00:00:00"/>
    <s v="Daniel Hoffman"/>
    <s v="Elliott-Greene"/>
    <x v="2"/>
    <n v="10074.843000000001"/>
    <n v="234"/>
    <x v="0"/>
    <d v="2021-05-02T00:00:00"/>
    <s v="Lipitor"/>
    <s v="Normal"/>
    <n v="10"/>
    <n v="1007.4843000000001"/>
    <x v="1"/>
  </r>
  <r>
    <s v="Anthony Moss"/>
    <x v="67"/>
    <x v="1"/>
    <x v="6"/>
    <x v="1"/>
    <d v="2020-10-13T00:00:00"/>
    <s v="Patricia Simpson"/>
    <s v="Chase, Cook and Williams"/>
    <x v="2"/>
    <n v="38291.328999999998"/>
    <n v="311"/>
    <x v="1"/>
    <d v="2020-11-09T00:00:00"/>
    <s v="Penicillin"/>
    <s v="Abnormal"/>
    <n v="27"/>
    <n v="1418.1973703703702"/>
    <x v="1"/>
  </r>
  <r>
    <s v="Rhonda Young"/>
    <x v="59"/>
    <x v="1"/>
    <x v="2"/>
    <x v="5"/>
    <d v="2021-03-22T00:00:00"/>
    <s v="Stephen Santos"/>
    <s v="Burnett, Keith and Alexander"/>
    <x v="2"/>
    <n v="18498.899000000001"/>
    <n v="468"/>
    <x v="0"/>
    <d v="2021-03-28T00:00:00"/>
    <s v="Aspirin"/>
    <s v="Inconclusive"/>
    <n v="6"/>
    <n v="3083.1498333333334"/>
    <x v="0"/>
  </r>
  <r>
    <s v="Jessica Nguyen"/>
    <x v="16"/>
    <x v="0"/>
    <x v="7"/>
    <x v="0"/>
    <d v="2019-10-21T00:00:00"/>
    <s v="Mark Heath"/>
    <s v="Collins, Herman and Wright"/>
    <x v="1"/>
    <n v="14460.004000000001"/>
    <n v="229"/>
    <x v="2"/>
    <d v="2019-11-01T00:00:00"/>
    <s v="Paracetamol"/>
    <s v="Inconclusive"/>
    <n v="11"/>
    <n v="1314.5458181818183"/>
    <x v="0"/>
  </r>
  <r>
    <s v="Michael Robbins"/>
    <x v="46"/>
    <x v="0"/>
    <x v="4"/>
    <x v="5"/>
    <d v="2023-10-25T00:00:00"/>
    <s v="Glenn Webster"/>
    <s v="Stevens-Chapman"/>
    <x v="4"/>
    <n v="45248.576000000001"/>
    <n v="439"/>
    <x v="1"/>
    <d v="2023-11-17T00:00:00"/>
    <s v="Aspirin"/>
    <s v="Inconclusive"/>
    <n v="23"/>
    <n v="1967.3293913043478"/>
    <x v="0"/>
  </r>
  <r>
    <s v="Brandon Crawford"/>
    <x v="30"/>
    <x v="0"/>
    <x v="6"/>
    <x v="0"/>
    <d v="2021-05-21T00:00:00"/>
    <s v="Steven Campbell"/>
    <s v="Ballard PLC"/>
    <x v="0"/>
    <n v="59877.877999999997"/>
    <n v="339"/>
    <x v="0"/>
    <d v="2021-05-21T00:00:00"/>
    <s v="Ibuprofen"/>
    <s v="Normal"/>
    <n v="0"/>
    <n v="0"/>
    <x v="2"/>
  </r>
  <r>
    <s v="Tonya Horton"/>
    <x v="60"/>
    <x v="1"/>
    <x v="0"/>
    <x v="3"/>
    <d v="2020-06-02T00:00:00"/>
    <s v="Stephanie Blair"/>
    <s v="Guerrero-Oliver"/>
    <x v="1"/>
    <n v="8473.8050000000003"/>
    <n v="255"/>
    <x v="0"/>
    <d v="2020-06-17T00:00:00"/>
    <s v="Penicillin"/>
    <s v="Inconclusive"/>
    <n v="15"/>
    <n v="564.92033333333336"/>
    <x v="1"/>
  </r>
  <r>
    <s v="Marcia Mckenzie"/>
    <x v="48"/>
    <x v="0"/>
    <x v="4"/>
    <x v="0"/>
    <d v="2019-08-08T00:00:00"/>
    <s v="Sonya Fields"/>
    <s v="Wang, Acosta and Gibson"/>
    <x v="0"/>
    <n v="22592.09"/>
    <n v="409"/>
    <x v="0"/>
    <d v="2019-08-15T00:00:00"/>
    <s v="Aspirin"/>
    <s v="Inconclusive"/>
    <n v="7"/>
    <n v="3227.4414285714288"/>
    <x v="0"/>
  </r>
  <r>
    <s v="Mary Turner"/>
    <x v="9"/>
    <x v="1"/>
    <x v="3"/>
    <x v="4"/>
    <d v="2023-10-17T00:00:00"/>
    <s v="Sarah Miles"/>
    <s v="Morrison, Wilson and Woods"/>
    <x v="2"/>
    <n v="12735.291999999999"/>
    <n v="183"/>
    <x v="1"/>
    <d v="2023-10-27T00:00:00"/>
    <s v="Penicillin"/>
    <s v="Inconclusive"/>
    <n v="10"/>
    <n v="1273.5291999999999"/>
    <x v="2"/>
  </r>
  <r>
    <s v="Amanda Washington"/>
    <x v="11"/>
    <x v="0"/>
    <x v="5"/>
    <x v="1"/>
    <d v="2021-05-13T00:00:00"/>
    <s v="Andrew Clark"/>
    <s v="Rose-Mejia"/>
    <x v="4"/>
    <n v="13902.084999999999"/>
    <n v="418"/>
    <x v="1"/>
    <d v="2021-06-03T00:00:00"/>
    <s v="Aspirin"/>
    <s v="Inconclusive"/>
    <n v="21"/>
    <n v="662.00404761904758"/>
    <x v="1"/>
  </r>
  <r>
    <s v="Michael Miller"/>
    <x v="13"/>
    <x v="0"/>
    <x v="7"/>
    <x v="5"/>
    <d v="2022-04-26T00:00:00"/>
    <s v="Shane Salazar"/>
    <s v="Hess-Thomas"/>
    <x v="3"/>
    <n v="7884.0550000000003"/>
    <n v="421"/>
    <x v="0"/>
    <d v="2022-05-11T00:00:00"/>
    <s v="Paracetamol"/>
    <s v="Abnormal"/>
    <n v="15"/>
    <n v="525.60366666666664"/>
    <x v="0"/>
  </r>
  <r>
    <s v="Teresa Baker"/>
    <x v="9"/>
    <x v="0"/>
    <x v="4"/>
    <x v="2"/>
    <d v="2022-07-13T00:00:00"/>
    <s v="Taylor Herrera"/>
    <s v="Martinez Inc"/>
    <x v="4"/>
    <n v="3242.5720000000001"/>
    <n v="437"/>
    <x v="0"/>
    <d v="2022-08-05T00:00:00"/>
    <s v="Penicillin"/>
    <s v="Abnormal"/>
    <n v="23"/>
    <n v="140.98139130434782"/>
    <x v="2"/>
  </r>
  <r>
    <s v="Edward Smith"/>
    <x v="66"/>
    <x v="0"/>
    <x v="0"/>
    <x v="2"/>
    <d v="2022-10-19T00:00:00"/>
    <s v="Charlotte Trevino"/>
    <s v="Wood, Scott and Ibarra"/>
    <x v="2"/>
    <n v="6838.174"/>
    <n v="193"/>
    <x v="0"/>
    <d v="2022-10-20T00:00:00"/>
    <s v="Aspirin"/>
    <s v="Normal"/>
    <n v="1"/>
    <n v="6838.174"/>
    <x v="2"/>
  </r>
  <r>
    <s v="Brittany Jones"/>
    <x v="25"/>
    <x v="0"/>
    <x v="2"/>
    <x v="5"/>
    <d v="2019-01-31T00:00:00"/>
    <s v="Edwin Larsen"/>
    <s v="Alvarado-Meza"/>
    <x v="1"/>
    <n v="26129.530999999999"/>
    <n v="274"/>
    <x v="0"/>
    <d v="2019-02-01T00:00:00"/>
    <s v="Lipitor"/>
    <s v="Abnormal"/>
    <n v="1"/>
    <n v="26129.530999999999"/>
    <x v="2"/>
  </r>
  <r>
    <s v="John Murray"/>
    <x v="50"/>
    <x v="1"/>
    <x v="2"/>
    <x v="1"/>
    <d v="2021-01-15T00:00:00"/>
    <s v="Mariah Johnson"/>
    <s v="Taylor, Nichols and Villegas"/>
    <x v="1"/>
    <n v="32691.985000000001"/>
    <n v="358"/>
    <x v="1"/>
    <d v="2021-02-12T00:00:00"/>
    <s v="Ibuprofen"/>
    <s v="Inconclusive"/>
    <n v="28"/>
    <n v="1167.5708928571428"/>
    <x v="1"/>
  </r>
  <r>
    <s v="Samuel Peterson"/>
    <x v="67"/>
    <x v="1"/>
    <x v="6"/>
    <x v="2"/>
    <d v="2021-06-05T00:00:00"/>
    <s v="Becky Campbell"/>
    <s v="Barnes Group"/>
    <x v="4"/>
    <n v="17924.72"/>
    <n v="181"/>
    <x v="0"/>
    <d v="2021-06-06T00:00:00"/>
    <s v="Ibuprofen"/>
    <s v="Abnormal"/>
    <n v="1"/>
    <n v="17924.72"/>
    <x v="1"/>
  </r>
  <r>
    <s v="William Cochran"/>
    <x v="59"/>
    <x v="1"/>
    <x v="6"/>
    <x v="1"/>
    <d v="2023-02-17T00:00:00"/>
    <s v="Phillip Harris"/>
    <s v="Lara, Young and Butler"/>
    <x v="0"/>
    <n v="38268.442000000003"/>
    <n v="486"/>
    <x v="0"/>
    <d v="2023-03-05T00:00:00"/>
    <s v="Aspirin"/>
    <s v="Normal"/>
    <n v="16"/>
    <n v="2391.7776250000002"/>
    <x v="0"/>
  </r>
  <r>
    <s v="Melissa Lewis"/>
    <x v="1"/>
    <x v="0"/>
    <x v="5"/>
    <x v="0"/>
    <d v="2023-03-06T00:00:00"/>
    <s v="Jose Proctor"/>
    <s v="Chandler LLC"/>
    <x v="2"/>
    <n v="56670.68"/>
    <n v="283"/>
    <x v="2"/>
    <d v="2023-04-05T00:00:00"/>
    <s v="Paracetamol"/>
    <s v="Inconclusive"/>
    <n v="30"/>
    <n v="1889.0226666666667"/>
    <x v="1"/>
  </r>
  <r>
    <s v="Erica Ray"/>
    <x v="55"/>
    <x v="1"/>
    <x v="7"/>
    <x v="2"/>
    <d v="2021-08-09T00:00:00"/>
    <s v="Ashley Stanton"/>
    <s v="Wagner LLC"/>
    <x v="2"/>
    <n v="1406.5260000000001"/>
    <n v="185"/>
    <x v="2"/>
    <d v="2021-08-21T00:00:00"/>
    <s v="Paracetamol"/>
    <s v="Abnormal"/>
    <n v="12"/>
    <n v="117.21050000000001"/>
    <x v="1"/>
  </r>
  <r>
    <s v="Michelle Lopez"/>
    <x v="63"/>
    <x v="0"/>
    <x v="2"/>
    <x v="1"/>
    <d v="2018-11-14T00:00:00"/>
    <s v="Tonya Schroeder"/>
    <s v="Norman, Davis and Mays"/>
    <x v="3"/>
    <n v="3042.0740000000001"/>
    <n v="223"/>
    <x v="1"/>
    <d v="2018-12-09T00:00:00"/>
    <s v="Aspirin"/>
    <s v="Abnormal"/>
    <n v="25"/>
    <n v="121.68296000000001"/>
    <x v="2"/>
  </r>
  <r>
    <s v="Julie Harris"/>
    <x v="28"/>
    <x v="0"/>
    <x v="1"/>
    <x v="1"/>
    <d v="2020-08-08T00:00:00"/>
    <s v="Brian Cruz"/>
    <s v="Wilson, Fernandez and Christian"/>
    <x v="4"/>
    <n v="3312.616"/>
    <n v="252"/>
    <x v="0"/>
    <d v="2020-08-15T00:00:00"/>
    <s v="Lipitor"/>
    <s v="Normal"/>
    <n v="7"/>
    <n v="473.23085714285713"/>
    <x v="1"/>
  </r>
  <r>
    <s v="Sabrina Flores"/>
    <x v="5"/>
    <x v="1"/>
    <x v="6"/>
    <x v="1"/>
    <d v="2022-09-17T00:00:00"/>
    <s v="Brian Carter"/>
    <s v="Osborn-Edwards"/>
    <x v="0"/>
    <n v="20254.748"/>
    <n v="399"/>
    <x v="1"/>
    <d v="2022-10-06T00:00:00"/>
    <s v="Penicillin"/>
    <s v="Abnormal"/>
    <n v="19"/>
    <n v="1066.0393684210526"/>
    <x v="2"/>
  </r>
  <r>
    <s v="Shane Smith"/>
    <x v="1"/>
    <x v="1"/>
    <x v="2"/>
    <x v="4"/>
    <d v="2022-11-10T00:00:00"/>
    <s v="Christopher Davis"/>
    <s v="Smith-Frey"/>
    <x v="1"/>
    <n v="31179.611000000001"/>
    <n v="226"/>
    <x v="1"/>
    <d v="2022-12-09T00:00:00"/>
    <s v="Lipitor"/>
    <s v="Abnormal"/>
    <n v="29"/>
    <n v="1075.1590000000001"/>
    <x v="1"/>
  </r>
  <r>
    <s v="Linda Richardson"/>
    <x v="35"/>
    <x v="1"/>
    <x v="6"/>
    <x v="3"/>
    <d v="2022-12-09T00:00:00"/>
    <s v="Alan Riggs"/>
    <s v="Cook, Anderson and Hodge"/>
    <x v="0"/>
    <n v="8629.4230000000007"/>
    <n v="256"/>
    <x v="2"/>
    <d v="2022-12-18T00:00:00"/>
    <s v="Lipitor"/>
    <s v="Inconclusive"/>
    <n v="9"/>
    <n v="958.82477777777785"/>
    <x v="2"/>
  </r>
  <r>
    <s v="Allison Valentine"/>
    <x v="5"/>
    <x v="0"/>
    <x v="0"/>
    <x v="3"/>
    <d v="2022-02-17T00:00:00"/>
    <s v="Ronald Jones"/>
    <s v="Paul, Mendoza and West"/>
    <x v="4"/>
    <n v="18416.891"/>
    <n v="364"/>
    <x v="1"/>
    <d v="2022-03-02T00:00:00"/>
    <s v="Paracetamol"/>
    <s v="Inconclusive"/>
    <n v="13"/>
    <n v="1416.6839230769231"/>
    <x v="2"/>
  </r>
  <r>
    <s v="Kathleen Reyes"/>
    <x v="57"/>
    <x v="1"/>
    <x v="4"/>
    <x v="4"/>
    <d v="2019-07-14T00:00:00"/>
    <s v="Justin Powell"/>
    <s v="Smith-Rhodes"/>
    <x v="0"/>
    <n v="27616.896000000001"/>
    <n v="208"/>
    <x v="2"/>
    <d v="2019-07-21T00:00:00"/>
    <s v="Aspirin"/>
    <s v="Normal"/>
    <n v="7"/>
    <n v="3945.270857142857"/>
    <x v="0"/>
  </r>
  <r>
    <s v="Courtney Elliott"/>
    <x v="40"/>
    <x v="1"/>
    <x v="2"/>
    <x v="4"/>
    <d v="2019-09-24T00:00:00"/>
    <s v="Larry Garcia"/>
    <s v="Arnold, Haynes and Phillips"/>
    <x v="1"/>
    <n v="31787.919000000002"/>
    <n v="257"/>
    <x v="2"/>
    <d v="2019-10-03T00:00:00"/>
    <s v="Aspirin"/>
    <s v="Abnormal"/>
    <n v="9"/>
    <n v="3531.991"/>
    <x v="1"/>
  </r>
  <r>
    <s v="Paul Vega"/>
    <x v="39"/>
    <x v="0"/>
    <x v="2"/>
    <x v="5"/>
    <d v="2018-11-19T00:00:00"/>
    <s v="Thomas Martinez"/>
    <s v="Santana Inc"/>
    <x v="0"/>
    <n v="16563.349999999999"/>
    <n v="459"/>
    <x v="1"/>
    <d v="2018-11-29T00:00:00"/>
    <s v="Aspirin"/>
    <s v="Normal"/>
    <n v="10"/>
    <n v="1656.3349999999998"/>
    <x v="0"/>
  </r>
  <r>
    <s v="Michelle Williams"/>
    <x v="59"/>
    <x v="1"/>
    <x v="2"/>
    <x v="5"/>
    <d v="2018-11-21T00:00:00"/>
    <s v="Emily Alvarado"/>
    <s v="Herman-Kramer"/>
    <x v="0"/>
    <n v="27374.084999999999"/>
    <n v="287"/>
    <x v="0"/>
    <d v="2018-11-27T00:00:00"/>
    <s v="Ibuprofen"/>
    <s v="Inconclusive"/>
    <n v="6"/>
    <n v="4562.3474999999999"/>
    <x v="0"/>
  </r>
  <r>
    <s v="Sabrina Johnson"/>
    <x v="47"/>
    <x v="0"/>
    <x v="3"/>
    <x v="5"/>
    <d v="2020-12-23T00:00:00"/>
    <s v="William Valentine"/>
    <s v="Kim-Horne"/>
    <x v="0"/>
    <n v="44246.805999999997"/>
    <n v="189"/>
    <x v="1"/>
    <d v="2021-01-03T00:00:00"/>
    <s v="Paracetamol"/>
    <s v="Inconclusive"/>
    <n v="11"/>
    <n v="4022.436909090909"/>
    <x v="0"/>
  </r>
  <r>
    <s v="Elizabeth Alexander"/>
    <x v="24"/>
    <x v="1"/>
    <x v="7"/>
    <x v="3"/>
    <d v="2023-10-14T00:00:00"/>
    <s v="Michelle Roberts"/>
    <s v="Dawson, Berry and Sanchez"/>
    <x v="3"/>
    <n v="32309.215"/>
    <n v="415"/>
    <x v="0"/>
    <d v="2023-10-22T00:00:00"/>
    <s v="Penicillin"/>
    <s v="Normal"/>
    <n v="8"/>
    <n v="4038.651875"/>
    <x v="2"/>
  </r>
  <r>
    <s v="Kerry Brown"/>
    <x v="20"/>
    <x v="0"/>
    <x v="7"/>
    <x v="1"/>
    <d v="2019-05-22T00:00:00"/>
    <s v="Daniel Bennett"/>
    <s v="Black-Smith"/>
    <x v="4"/>
    <n v="25906.803"/>
    <n v="295"/>
    <x v="2"/>
    <d v="2019-06-13T00:00:00"/>
    <s v="Penicillin"/>
    <s v="Inconclusive"/>
    <n v="22"/>
    <n v="1177.5819545454544"/>
    <x v="2"/>
  </r>
  <r>
    <s v="Amy Zavala"/>
    <x v="56"/>
    <x v="0"/>
    <x v="7"/>
    <x v="0"/>
    <d v="2020-04-19T00:00:00"/>
    <s v="Rhonda Burton"/>
    <s v="Welch, Lyons and Smith"/>
    <x v="4"/>
    <n v="49867.313000000002"/>
    <n v="143"/>
    <x v="2"/>
    <d v="2020-04-25T00:00:00"/>
    <s v="Aspirin"/>
    <s v="Normal"/>
    <n v="6"/>
    <n v="8311.2188333333343"/>
    <x v="2"/>
  </r>
  <r>
    <s v="Crystal Brown"/>
    <x v="50"/>
    <x v="0"/>
    <x v="1"/>
    <x v="4"/>
    <d v="2021-01-31T00:00:00"/>
    <s v="Sandra Schwartz"/>
    <s v="Hubbard-Wright"/>
    <x v="4"/>
    <n v="8447.8520000000008"/>
    <n v="174"/>
    <x v="2"/>
    <d v="2021-03-01T00:00:00"/>
    <s v="Penicillin"/>
    <s v="Abnormal"/>
    <n v="29"/>
    <n v="291.30524137931036"/>
    <x v="1"/>
  </r>
  <r>
    <s v="John York"/>
    <x v="31"/>
    <x v="0"/>
    <x v="5"/>
    <x v="4"/>
    <d v="2022-01-31T00:00:00"/>
    <s v="Wesley Davidson"/>
    <s v="Pearson Inc"/>
    <x v="2"/>
    <n v="17468.222000000002"/>
    <n v="112"/>
    <x v="2"/>
    <d v="2022-02-05T00:00:00"/>
    <s v="Aspirin"/>
    <s v="Abnormal"/>
    <n v="5"/>
    <n v="3493.6444000000001"/>
    <x v="2"/>
  </r>
  <r>
    <s v="Meghan Baker"/>
    <x v="1"/>
    <x v="0"/>
    <x v="4"/>
    <x v="2"/>
    <d v="2021-02-10T00:00:00"/>
    <s v="Nathaniel Gross"/>
    <s v="Colon Group"/>
    <x v="1"/>
    <n v="14787.53"/>
    <n v="248"/>
    <x v="1"/>
    <d v="2021-02-25T00:00:00"/>
    <s v="Paracetamol"/>
    <s v="Inconclusive"/>
    <n v="15"/>
    <n v="985.83533333333332"/>
    <x v="1"/>
  </r>
  <r>
    <s v="Lisa Morrison"/>
    <x v="38"/>
    <x v="0"/>
    <x v="6"/>
    <x v="4"/>
    <d v="2021-04-17T00:00:00"/>
    <s v="Kimberly Clark"/>
    <s v="Garcia, Hubbard and Martinez"/>
    <x v="2"/>
    <n v="31329.278999999999"/>
    <n v="377"/>
    <x v="1"/>
    <d v="2021-04-22T00:00:00"/>
    <s v="Penicillin"/>
    <s v="Abnormal"/>
    <n v="5"/>
    <n v="6265.8557999999994"/>
    <x v="1"/>
  </r>
  <r>
    <s v="Shelby Avery"/>
    <x v="6"/>
    <x v="1"/>
    <x v="5"/>
    <x v="4"/>
    <d v="2021-03-08T00:00:00"/>
    <s v="Charles Lin"/>
    <s v="Montgomery-Simmons"/>
    <x v="0"/>
    <n v="14291.851000000001"/>
    <n v="201"/>
    <x v="2"/>
    <d v="2021-03-31T00:00:00"/>
    <s v="Paracetamol"/>
    <s v="Inconclusive"/>
    <n v="23"/>
    <n v="621.38482608695654"/>
    <x v="0"/>
  </r>
  <r>
    <s v="Daniel Phillips"/>
    <x v="45"/>
    <x v="1"/>
    <x v="2"/>
    <x v="4"/>
    <d v="2020-10-29T00:00:00"/>
    <s v="Edgar Lewis"/>
    <s v="Cisneros PLC"/>
    <x v="1"/>
    <n v="5360.6549999999997"/>
    <n v="154"/>
    <x v="2"/>
    <d v="2020-11-18T00:00:00"/>
    <s v="Aspirin"/>
    <s v="Inconclusive"/>
    <n v="20"/>
    <n v="268.03274999999996"/>
    <x v="2"/>
  </r>
  <r>
    <s v="Ashley Valentine"/>
    <x v="48"/>
    <x v="0"/>
    <x v="5"/>
    <x v="4"/>
    <d v="2023-06-16T00:00:00"/>
    <s v="Theresa Stone"/>
    <s v="Smith-Watkins"/>
    <x v="0"/>
    <n v="2433.087"/>
    <n v="187"/>
    <x v="1"/>
    <d v="2023-06-17T00:00:00"/>
    <s v="Lipitor"/>
    <s v="Inconclusive"/>
    <n v="1"/>
    <n v="2433.087"/>
    <x v="0"/>
  </r>
  <r>
    <s v="Mike Spears"/>
    <x v="22"/>
    <x v="1"/>
    <x v="1"/>
    <x v="3"/>
    <d v="2022-12-01T00:00:00"/>
    <s v="Matthew Lyons"/>
    <s v="Lewis and Sons"/>
    <x v="0"/>
    <n v="28917.73"/>
    <n v="150"/>
    <x v="0"/>
    <d v="2022-12-07T00:00:00"/>
    <s v="Ibuprofen"/>
    <s v="Normal"/>
    <n v="6"/>
    <n v="4819.6216666666669"/>
    <x v="0"/>
  </r>
  <r>
    <s v="Mark Booth"/>
    <x v="30"/>
    <x v="1"/>
    <x v="5"/>
    <x v="3"/>
    <d v="2022-03-11T00:00:00"/>
    <s v="Austin Davis"/>
    <s v="Crosby, Webster and Baird"/>
    <x v="4"/>
    <n v="5251.7420000000002"/>
    <n v="159"/>
    <x v="1"/>
    <d v="2022-04-03T00:00:00"/>
    <s v="Paracetamol"/>
    <s v="Inconclusive"/>
    <n v="23"/>
    <n v="228.33660869565219"/>
    <x v="2"/>
  </r>
  <r>
    <s v="Darren Woods"/>
    <x v="16"/>
    <x v="1"/>
    <x v="1"/>
    <x v="3"/>
    <d v="2021-06-01T00:00:00"/>
    <s v="Cynthia Welch"/>
    <s v="Bishop, Oneal and Sampson"/>
    <x v="0"/>
    <n v="33624.379000000001"/>
    <n v="329"/>
    <x v="2"/>
    <d v="2021-06-18T00:00:00"/>
    <s v="Aspirin"/>
    <s v="Inconclusive"/>
    <n v="17"/>
    <n v="1977.9046470588237"/>
    <x v="0"/>
  </r>
  <r>
    <s v="Elizabeth Ellis"/>
    <x v="50"/>
    <x v="0"/>
    <x v="1"/>
    <x v="1"/>
    <d v="2023-01-16T00:00:00"/>
    <s v="Jacob White"/>
    <s v="Carey-Dunn"/>
    <x v="2"/>
    <n v="4152.75"/>
    <n v="456"/>
    <x v="2"/>
    <d v="2023-02-05T00:00:00"/>
    <s v="Ibuprofen"/>
    <s v="Normal"/>
    <n v="20"/>
    <n v="207.63749999999999"/>
    <x v="1"/>
  </r>
  <r>
    <s v="Angela Powell"/>
    <x v="27"/>
    <x v="1"/>
    <x v="0"/>
    <x v="4"/>
    <d v="2020-09-12T00:00:00"/>
    <s v="Wesley Floyd"/>
    <s v="Jenkins-Lloyd"/>
    <x v="0"/>
    <n v="10464.11"/>
    <n v="145"/>
    <x v="1"/>
    <d v="2020-09-16T00:00:00"/>
    <s v="Paracetamol"/>
    <s v="Normal"/>
    <n v="4"/>
    <n v="2616.0275000000001"/>
    <x v="0"/>
  </r>
  <r>
    <s v="Jenny Smith"/>
    <x v="6"/>
    <x v="1"/>
    <x v="5"/>
    <x v="4"/>
    <d v="2019-12-13T00:00:00"/>
    <s v="Karina Wise"/>
    <s v="Taylor-Miller"/>
    <x v="0"/>
    <n v="9056.1360000000004"/>
    <n v="206"/>
    <x v="1"/>
    <d v="2019-12-21T00:00:00"/>
    <s v="Aspirin"/>
    <s v="Inconclusive"/>
    <n v="8"/>
    <n v="1132.0170000000001"/>
    <x v="0"/>
  </r>
  <r>
    <s v="Jamie Chavez"/>
    <x v="59"/>
    <x v="0"/>
    <x v="7"/>
    <x v="2"/>
    <d v="2020-11-16T00:00:00"/>
    <s v="Fernando Farley MD"/>
    <s v="Rodriguez-Ritter"/>
    <x v="0"/>
    <n v="6342.3159999999998"/>
    <n v="341"/>
    <x v="1"/>
    <d v="2020-12-06T00:00:00"/>
    <s v="Aspirin"/>
    <s v="Normal"/>
    <n v="20"/>
    <n v="317.11579999999998"/>
    <x v="0"/>
  </r>
  <r>
    <s v="Courtney Duarte"/>
    <x v="50"/>
    <x v="0"/>
    <x v="1"/>
    <x v="5"/>
    <d v="2023-04-08T00:00:00"/>
    <s v="Robin Joseph"/>
    <s v="West Inc"/>
    <x v="4"/>
    <n v="7082.3069999999998"/>
    <n v="400"/>
    <x v="1"/>
    <d v="2023-04-27T00:00:00"/>
    <s v="Aspirin"/>
    <s v="Normal"/>
    <n v="19"/>
    <n v="372.75299999999999"/>
    <x v="1"/>
  </r>
  <r>
    <s v="Mr. Shawn Davis Jr."/>
    <x v="43"/>
    <x v="0"/>
    <x v="7"/>
    <x v="2"/>
    <d v="2020-04-26T00:00:00"/>
    <s v="Daniel Lopez"/>
    <s v="Jackson-Harris"/>
    <x v="3"/>
    <n v="13881.755999999999"/>
    <n v="285"/>
    <x v="0"/>
    <d v="2020-05-13T00:00:00"/>
    <s v="Ibuprofen"/>
    <s v="Inconclusive"/>
    <n v="17"/>
    <n v="816.57388235294115"/>
    <x v="2"/>
  </r>
  <r>
    <s v="Geoffrey Woods"/>
    <x v="42"/>
    <x v="1"/>
    <x v="0"/>
    <x v="4"/>
    <d v="2022-04-28T00:00:00"/>
    <s v="Janet Mccarthy"/>
    <s v="Armstrong PLC"/>
    <x v="0"/>
    <n v="16214.669"/>
    <n v="312"/>
    <x v="1"/>
    <d v="2022-04-30T00:00:00"/>
    <s v="Ibuprofen"/>
    <s v="Normal"/>
    <n v="2"/>
    <n v="8107.3344999999999"/>
    <x v="0"/>
  </r>
  <r>
    <s v="Whitney Newman MD"/>
    <x v="57"/>
    <x v="0"/>
    <x v="0"/>
    <x v="0"/>
    <d v="2021-03-27T00:00:00"/>
    <s v="Shannon Anderson"/>
    <s v="Jones-Smith"/>
    <x v="0"/>
    <n v="55464.510999999999"/>
    <n v="230"/>
    <x v="0"/>
    <d v="2021-04-13T00:00:00"/>
    <s v="Ibuprofen"/>
    <s v="Normal"/>
    <n v="17"/>
    <n v="3262.6182941176471"/>
    <x v="0"/>
  </r>
  <r>
    <s v="William Johnson"/>
    <x v="50"/>
    <x v="1"/>
    <x v="3"/>
    <x v="3"/>
    <d v="2019-06-21T00:00:00"/>
    <s v="Arthur Hall"/>
    <s v="Taylor and Sons"/>
    <x v="4"/>
    <n v="31961.907999999999"/>
    <n v="145"/>
    <x v="0"/>
    <d v="2019-07-06T00:00:00"/>
    <s v="Lipitor"/>
    <s v="Inconclusive"/>
    <n v="15"/>
    <n v="2130.7938666666664"/>
    <x v="1"/>
  </r>
  <r>
    <s v="Daniel Scott"/>
    <x v="10"/>
    <x v="1"/>
    <x v="4"/>
    <x v="4"/>
    <d v="2020-04-25T00:00:00"/>
    <s v="Dr. Allison Lawrence"/>
    <s v="Cervantes, Schmidt and Brown"/>
    <x v="3"/>
    <n v="9671.8780000000006"/>
    <n v="308"/>
    <x v="2"/>
    <d v="2020-05-14T00:00:00"/>
    <s v="Aspirin"/>
    <s v="Abnormal"/>
    <n v="19"/>
    <n v="509.0462105263158"/>
    <x v="2"/>
  </r>
  <r>
    <s v="Paul Gonzalez"/>
    <x v="14"/>
    <x v="0"/>
    <x v="4"/>
    <x v="0"/>
    <d v="2020-12-28T00:00:00"/>
    <s v="Jennifer Ortiz"/>
    <s v="Powell-Mclaughlin"/>
    <x v="0"/>
    <n v="39335.824000000001"/>
    <n v="219"/>
    <x v="0"/>
    <d v="2021-01-01T00:00:00"/>
    <s v="Aspirin"/>
    <s v="Normal"/>
    <n v="4"/>
    <n v="9833.9560000000001"/>
    <x v="0"/>
  </r>
  <r>
    <s v="Jennifer Johnston"/>
    <x v="14"/>
    <x v="0"/>
    <x v="4"/>
    <x v="3"/>
    <d v="2018-11-28T00:00:00"/>
    <s v="Christopher Jones"/>
    <s v="Hart, Calderon and Vasquez"/>
    <x v="0"/>
    <n v="16164.672"/>
    <n v="167"/>
    <x v="1"/>
    <d v="2018-12-19T00:00:00"/>
    <s v="Ibuprofen"/>
    <s v="Normal"/>
    <n v="21"/>
    <n v="769.7462857142857"/>
    <x v="0"/>
  </r>
  <r>
    <s v="Kathy Hayden"/>
    <x v="45"/>
    <x v="0"/>
    <x v="4"/>
    <x v="4"/>
    <d v="2020-10-13T00:00:00"/>
    <s v="Michael Crawford"/>
    <s v="Gray Inc"/>
    <x v="2"/>
    <n v="9030.5319999999992"/>
    <n v="184"/>
    <x v="1"/>
    <d v="2020-10-27T00:00:00"/>
    <s v="Ibuprofen"/>
    <s v="Inconclusive"/>
    <n v="14"/>
    <n v="645.0379999999999"/>
    <x v="2"/>
  </r>
  <r>
    <s v="Erica Brown"/>
    <x v="29"/>
    <x v="1"/>
    <x v="1"/>
    <x v="5"/>
    <d v="2020-06-22T00:00:00"/>
    <s v="Jeffrey Benjamin"/>
    <s v="Craig, Wallace and Chapman"/>
    <x v="3"/>
    <n v="49378.841999999997"/>
    <n v="402"/>
    <x v="0"/>
    <d v="2020-06-27T00:00:00"/>
    <s v="Ibuprofen"/>
    <s v="Normal"/>
    <n v="5"/>
    <n v="9875.768399999999"/>
    <x v="1"/>
  </r>
  <r>
    <s v="Haley Jones"/>
    <x v="67"/>
    <x v="0"/>
    <x v="0"/>
    <x v="0"/>
    <d v="2023-05-12T00:00:00"/>
    <s v="Richard Gomez"/>
    <s v="Perez PLC"/>
    <x v="4"/>
    <n v="59341.072"/>
    <n v="405"/>
    <x v="1"/>
    <d v="2023-05-22T00:00:00"/>
    <s v="Lipitor"/>
    <s v="Normal"/>
    <n v="10"/>
    <n v="5934.1072000000004"/>
    <x v="1"/>
  </r>
  <r>
    <s v="Wendy Weber"/>
    <x v="39"/>
    <x v="1"/>
    <x v="5"/>
    <x v="3"/>
    <d v="2022-08-08T00:00:00"/>
    <s v="William Lewis"/>
    <s v="Weaver Ltd"/>
    <x v="0"/>
    <n v="4342.1949999999997"/>
    <n v="333"/>
    <x v="1"/>
    <d v="2022-08-17T00:00:00"/>
    <s v="Lipitor"/>
    <s v="Inconclusive"/>
    <n v="9"/>
    <n v="482.4661111111111"/>
    <x v="0"/>
  </r>
  <r>
    <s v="Chad Conrad"/>
    <x v="15"/>
    <x v="1"/>
    <x v="6"/>
    <x v="5"/>
    <d v="2021-12-09T00:00:00"/>
    <s v="Bradley Collins"/>
    <s v="Hernandez Ltd"/>
    <x v="4"/>
    <n v="60681.665000000001"/>
    <n v="229"/>
    <x v="0"/>
    <d v="2021-12-29T00:00:00"/>
    <s v="Ibuprofen"/>
    <s v="Abnormal"/>
    <n v="20"/>
    <n v="3034.0832500000001"/>
    <x v="1"/>
  </r>
  <r>
    <s v="Daniel Scott"/>
    <x v="46"/>
    <x v="1"/>
    <x v="3"/>
    <x v="3"/>
    <d v="2019-12-31T00:00:00"/>
    <s v="Jose Cardenas"/>
    <s v="Murray, Collins and Andrade"/>
    <x v="0"/>
    <n v="24332.876"/>
    <n v="184"/>
    <x v="1"/>
    <d v="2020-01-05T00:00:00"/>
    <s v="Lipitor"/>
    <s v="Normal"/>
    <n v="5"/>
    <n v="4866.5752000000002"/>
    <x v="0"/>
  </r>
  <r>
    <s v="Jonathan Carroll"/>
    <x v="54"/>
    <x v="1"/>
    <x v="0"/>
    <x v="4"/>
    <d v="2021-04-28T00:00:00"/>
    <s v="George Williams"/>
    <s v="Vincent, Garcia and Mcdonald"/>
    <x v="0"/>
    <n v="17557.993999999999"/>
    <n v="244"/>
    <x v="2"/>
    <d v="2021-05-02T00:00:00"/>
    <s v="Ibuprofen"/>
    <s v="Abnormal"/>
    <n v="4"/>
    <n v="4389.4984999999997"/>
    <x v="2"/>
  </r>
  <r>
    <s v="Katherine Reid"/>
    <x v="17"/>
    <x v="0"/>
    <x v="4"/>
    <x v="4"/>
    <d v="2023-05-19T00:00:00"/>
    <s v="Frank Hobbs"/>
    <s v="Warren and Sons"/>
    <x v="0"/>
    <n v="12931.636"/>
    <n v="311"/>
    <x v="1"/>
    <d v="2023-05-24T00:00:00"/>
    <s v="Ibuprofen"/>
    <s v="Normal"/>
    <n v="5"/>
    <n v="2586.3272000000002"/>
    <x v="0"/>
  </r>
  <r>
    <s v="Margaret Owens"/>
    <x v="50"/>
    <x v="0"/>
    <x v="0"/>
    <x v="0"/>
    <d v="2022-10-18T00:00:00"/>
    <s v="Susan Meyers"/>
    <s v="Walker-Wise"/>
    <x v="3"/>
    <n v="5203.8689999999997"/>
    <n v="266"/>
    <x v="1"/>
    <d v="2022-10-23T00:00:00"/>
    <s v="Ibuprofen"/>
    <s v="Inconclusive"/>
    <n v="5"/>
    <n v="1040.7737999999999"/>
    <x v="1"/>
  </r>
  <r>
    <s v="Mindy Wood"/>
    <x v="18"/>
    <x v="1"/>
    <x v="1"/>
    <x v="4"/>
    <d v="2018-11-09T00:00:00"/>
    <s v="Phillip Shepherd"/>
    <s v="Holland-Evans"/>
    <x v="0"/>
    <n v="13134.478999999999"/>
    <n v="116"/>
    <x v="2"/>
    <d v="2018-11-10T00:00:00"/>
    <s v="Aspirin"/>
    <s v="Normal"/>
    <n v="1"/>
    <n v="13134.478999999999"/>
    <x v="0"/>
  </r>
  <r>
    <s v="Tonya Smith"/>
    <x v="31"/>
    <x v="1"/>
    <x v="7"/>
    <x v="3"/>
    <d v="2019-05-16T00:00:00"/>
    <s v="Mrs. Sarah Jordan PhD"/>
    <s v="Avila, Martin and Ingram"/>
    <x v="2"/>
    <n v="20940.298999999999"/>
    <n v="296"/>
    <x v="1"/>
    <d v="2019-05-17T00:00:00"/>
    <s v="Ibuprofen"/>
    <s v="Normal"/>
    <n v="1"/>
    <n v="20940.298999999999"/>
    <x v="2"/>
  </r>
  <r>
    <s v="Jessica Lowe"/>
    <x v="60"/>
    <x v="1"/>
    <x v="0"/>
    <x v="2"/>
    <d v="2022-02-18T00:00:00"/>
    <s v="Crystal Green"/>
    <s v="Bennett and Sons"/>
    <x v="4"/>
    <n v="11791.552"/>
    <n v="230"/>
    <x v="1"/>
    <d v="2022-02-26T00:00:00"/>
    <s v="Paracetamol"/>
    <s v="Abnormal"/>
    <n v="8"/>
    <n v="1473.944"/>
    <x v="1"/>
  </r>
  <r>
    <s v="Bryan Erickson"/>
    <x v="56"/>
    <x v="1"/>
    <x v="3"/>
    <x v="4"/>
    <d v="2022-03-10T00:00:00"/>
    <s v="Jon Robinson"/>
    <s v="Abbott Inc"/>
    <x v="3"/>
    <n v="22479.944"/>
    <n v="151"/>
    <x v="1"/>
    <d v="2022-04-09T00:00:00"/>
    <s v="Aspirin"/>
    <s v="Inconclusive"/>
    <n v="30"/>
    <n v="749.33146666666664"/>
    <x v="2"/>
  </r>
  <r>
    <s v="Crystal Patterson"/>
    <x v="59"/>
    <x v="1"/>
    <x v="6"/>
    <x v="3"/>
    <d v="2020-01-03T00:00:00"/>
    <s v="Dorothy Clark"/>
    <s v="Perry-Gross"/>
    <x v="0"/>
    <n v="14242.315000000001"/>
    <n v="234"/>
    <x v="2"/>
    <d v="2020-01-21T00:00:00"/>
    <s v="Ibuprofen"/>
    <s v="Normal"/>
    <n v="18"/>
    <n v="791.23972222222221"/>
    <x v="0"/>
  </r>
  <r>
    <s v="Melissa Larson"/>
    <x v="66"/>
    <x v="1"/>
    <x v="3"/>
    <x v="4"/>
    <d v="2022-07-23T00:00:00"/>
    <s v="Brittany Adkins"/>
    <s v="Stephens-Thomas"/>
    <x v="1"/>
    <n v="23930"/>
    <n v="122"/>
    <x v="2"/>
    <d v="2022-08-03T00:00:00"/>
    <s v="Lipitor"/>
    <s v="Inconclusive"/>
    <n v="11"/>
    <n v="2175.4545454545455"/>
    <x v="2"/>
  </r>
  <r>
    <s v="Rachel Macdonald"/>
    <x v="19"/>
    <x v="1"/>
    <x v="2"/>
    <x v="4"/>
    <d v="2022-04-27T00:00:00"/>
    <s v="Timothy Odom"/>
    <s v="Shaw-Miller"/>
    <x v="0"/>
    <n v="9976.3459999999995"/>
    <n v="250"/>
    <x v="1"/>
    <d v="2022-05-25T00:00:00"/>
    <s v="Lipitor"/>
    <s v="Abnormal"/>
    <n v="28"/>
    <n v="356.2980714285714"/>
    <x v="0"/>
  </r>
  <r>
    <s v="James Lloyd"/>
    <x v="42"/>
    <x v="0"/>
    <x v="0"/>
    <x v="2"/>
    <d v="2022-05-24T00:00:00"/>
    <s v="Christopher Ramirez"/>
    <s v="Henry-Jenkins"/>
    <x v="0"/>
    <n v="12449.418"/>
    <n v="304"/>
    <x v="1"/>
    <d v="2022-06-12T00:00:00"/>
    <s v="Paracetamol"/>
    <s v="Inconclusive"/>
    <n v="19"/>
    <n v="655.23252631578941"/>
    <x v="0"/>
  </r>
  <r>
    <s v="Zachary Murphy"/>
    <x v="58"/>
    <x v="1"/>
    <x v="0"/>
    <x v="1"/>
    <d v="2021-10-06T00:00:00"/>
    <s v="Beth Lopez DDS"/>
    <s v="Wells Ltd"/>
    <x v="3"/>
    <n v="1653.386"/>
    <n v="164"/>
    <x v="0"/>
    <d v="2021-10-27T00:00:00"/>
    <s v="Penicillin"/>
    <s v="Normal"/>
    <n v="21"/>
    <n v="78.73266666666666"/>
    <x v="1"/>
  </r>
  <r>
    <s v="Diana Smith"/>
    <x v="30"/>
    <x v="0"/>
    <x v="0"/>
    <x v="1"/>
    <d v="2019-07-31T00:00:00"/>
    <s v="Vincent Valdez"/>
    <s v="Richardson-Garcia"/>
    <x v="0"/>
    <n v="7487.8940000000002"/>
    <n v="428"/>
    <x v="2"/>
    <d v="2019-08-06T00:00:00"/>
    <s v="Aspirin"/>
    <s v="Inconclusive"/>
    <n v="6"/>
    <n v="1247.9823333333334"/>
    <x v="2"/>
  </r>
  <r>
    <s v="Jessica Burke"/>
    <x v="62"/>
    <x v="0"/>
    <x v="4"/>
    <x v="5"/>
    <d v="2019-07-13T00:00:00"/>
    <s v="Jennifer Neal"/>
    <s v="Kane-Moore"/>
    <x v="2"/>
    <n v="76848.173999999999"/>
    <n v="209"/>
    <x v="0"/>
    <d v="2019-08-02T00:00:00"/>
    <s v="Lipitor"/>
    <s v="Inconclusive"/>
    <n v="20"/>
    <n v="3842.4087"/>
    <x v="2"/>
  </r>
  <r>
    <s v="Brandi Ramirez"/>
    <x v="37"/>
    <x v="0"/>
    <x v="7"/>
    <x v="3"/>
    <d v="2022-08-31T00:00:00"/>
    <s v="Brooke Mathis"/>
    <s v="Downs, Burton and Duncan"/>
    <x v="4"/>
    <n v="15159.477999999999"/>
    <n v="375"/>
    <x v="2"/>
    <d v="2022-09-19T00:00:00"/>
    <s v="Aspirin"/>
    <s v="Abnormal"/>
    <n v="19"/>
    <n v="797.86726315789474"/>
    <x v="1"/>
  </r>
  <r>
    <s v="Roy Thomas"/>
    <x v="59"/>
    <x v="0"/>
    <x v="1"/>
    <x v="4"/>
    <d v="2022-07-30T00:00:00"/>
    <s v="Keith Bradley"/>
    <s v="Howe-Mcgrath"/>
    <x v="0"/>
    <n v="23655.669000000002"/>
    <n v="140"/>
    <x v="1"/>
    <d v="2022-08-26T00:00:00"/>
    <s v="Penicillin"/>
    <s v="Normal"/>
    <n v="27"/>
    <n v="876.13588888888899"/>
    <x v="0"/>
  </r>
  <r>
    <s v="Rodney Harper"/>
    <x v="31"/>
    <x v="0"/>
    <x v="3"/>
    <x v="4"/>
    <d v="2019-08-09T00:00:00"/>
    <s v="Mario Buchanan"/>
    <s v="Sandoval, Avery and Jimenez"/>
    <x v="3"/>
    <n v="5489.259"/>
    <n v="450"/>
    <x v="2"/>
    <d v="2019-08-29T00:00:00"/>
    <s v="Ibuprofen"/>
    <s v="Abnormal"/>
    <n v="20"/>
    <n v="274.46294999999998"/>
    <x v="2"/>
  </r>
  <r>
    <s v="Brittany Burnett"/>
    <x v="23"/>
    <x v="1"/>
    <x v="4"/>
    <x v="4"/>
    <d v="2019-04-27T00:00:00"/>
    <s v="Jared Brown"/>
    <s v="Brennan, Johnson and Padilla"/>
    <x v="0"/>
    <n v="24259.062000000002"/>
    <n v="462"/>
    <x v="2"/>
    <d v="2019-05-27T00:00:00"/>
    <s v="Lipitor"/>
    <s v="Abnormal"/>
    <n v="30"/>
    <n v="808.6354"/>
    <x v="0"/>
  </r>
  <r>
    <s v="William Wilson"/>
    <x v="41"/>
    <x v="1"/>
    <x v="0"/>
    <x v="4"/>
    <d v="2019-11-17T00:00:00"/>
    <s v="Michael Mitchell"/>
    <s v="Rivera-King"/>
    <x v="3"/>
    <n v="24477.128000000001"/>
    <n v="492"/>
    <x v="1"/>
    <d v="2019-11-26T00:00:00"/>
    <s v="Ibuprofen"/>
    <s v="Normal"/>
    <n v="9"/>
    <n v="2719.6808888888891"/>
    <x v="2"/>
  </r>
  <r>
    <s v="Richard Herrera"/>
    <x v="35"/>
    <x v="0"/>
    <x v="5"/>
    <x v="3"/>
    <d v="2019-05-15T00:00:00"/>
    <s v="Samuel Torres"/>
    <s v="Johnson, Wagner and Fields"/>
    <x v="3"/>
    <n v="28013.956999999999"/>
    <n v="474"/>
    <x v="1"/>
    <d v="2019-06-03T00:00:00"/>
    <s v="Penicillin"/>
    <s v="Inconclusive"/>
    <n v="19"/>
    <n v="1474.4187894736842"/>
    <x v="2"/>
  </r>
  <r>
    <s v="Donna Weaver"/>
    <x v="59"/>
    <x v="1"/>
    <x v="2"/>
    <x v="3"/>
    <d v="2023-07-06T00:00:00"/>
    <s v="Mary Carson"/>
    <s v="Williams PLC"/>
    <x v="3"/>
    <n v="5412.3689999999997"/>
    <n v="122"/>
    <x v="0"/>
    <d v="2023-07-14T00:00:00"/>
    <s v="Ibuprofen"/>
    <s v="Abnormal"/>
    <n v="8"/>
    <n v="676.54612499999996"/>
    <x v="0"/>
  </r>
  <r>
    <s v="Jason Hernandez"/>
    <x v="43"/>
    <x v="1"/>
    <x v="2"/>
    <x v="4"/>
    <d v="2023-04-01T00:00:00"/>
    <s v="Annette Simpson"/>
    <s v="Anderson-Jackson"/>
    <x v="0"/>
    <n v="25509.248"/>
    <n v="411"/>
    <x v="2"/>
    <d v="2023-04-26T00:00:00"/>
    <s v="Lipitor"/>
    <s v="Normal"/>
    <n v="25"/>
    <n v="1020.36992"/>
    <x v="2"/>
  </r>
  <r>
    <s v="Gregory Russell"/>
    <x v="12"/>
    <x v="0"/>
    <x v="3"/>
    <x v="5"/>
    <d v="2022-11-10T00:00:00"/>
    <s v="Julie Cook"/>
    <s v="Allen PLC"/>
    <x v="2"/>
    <n v="13995.839"/>
    <n v="151"/>
    <x v="1"/>
    <d v="2022-11-17T00:00:00"/>
    <s v="Penicillin"/>
    <s v="Inconclusive"/>
    <n v="7"/>
    <n v="1999.4055714285714"/>
    <x v="0"/>
  </r>
  <r>
    <s v="Ryan Randall"/>
    <x v="37"/>
    <x v="0"/>
    <x v="5"/>
    <x v="3"/>
    <d v="2023-09-15T00:00:00"/>
    <s v="Kayla Combs"/>
    <s v="Reynolds, Powers and Hernandez"/>
    <x v="3"/>
    <n v="9959.4789999999994"/>
    <n v="360"/>
    <x v="1"/>
    <d v="2023-10-11T00:00:00"/>
    <s v="Ibuprofen"/>
    <s v="Normal"/>
    <n v="26"/>
    <n v="383.0568846153846"/>
    <x v="1"/>
  </r>
  <r>
    <s v="Stephen Edwards"/>
    <x v="37"/>
    <x v="0"/>
    <x v="0"/>
    <x v="1"/>
    <d v="2021-07-14T00:00:00"/>
    <s v="Michael Abbott"/>
    <s v="Perkins LLC"/>
    <x v="1"/>
    <n v="42284.955000000002"/>
    <n v="379"/>
    <x v="0"/>
    <d v="2021-07-18T00:00:00"/>
    <s v="Lipitor"/>
    <s v="Inconclusive"/>
    <n v="4"/>
    <n v="10571.23875"/>
    <x v="1"/>
  </r>
  <r>
    <s v="Jonathan Rios"/>
    <x v="31"/>
    <x v="1"/>
    <x v="7"/>
    <x v="4"/>
    <d v="2020-05-15T00:00:00"/>
    <s v="Brian Collins"/>
    <s v="Whitehead-Pearson"/>
    <x v="3"/>
    <n v="32941.68"/>
    <n v="332"/>
    <x v="1"/>
    <d v="2020-06-02T00:00:00"/>
    <s v="Paracetamol"/>
    <s v="Abnormal"/>
    <n v="18"/>
    <n v="1830.0933333333332"/>
    <x v="2"/>
  </r>
  <r>
    <s v="Robert Campbell"/>
    <x v="17"/>
    <x v="0"/>
    <x v="1"/>
    <x v="3"/>
    <d v="2023-02-17T00:00:00"/>
    <s v="Jacob Washington"/>
    <s v="Preston, Miller and Palmer"/>
    <x v="1"/>
    <n v="7621.1909999999998"/>
    <n v="317"/>
    <x v="2"/>
    <d v="2023-03-16T00:00:00"/>
    <s v="Penicillin"/>
    <s v="Inconclusive"/>
    <n v="27"/>
    <n v="282.26633333333331"/>
    <x v="0"/>
  </r>
  <r>
    <s v="Christina Soto"/>
    <x v="23"/>
    <x v="1"/>
    <x v="3"/>
    <x v="4"/>
    <d v="2020-02-15T00:00:00"/>
    <s v="Christopher Santiago"/>
    <s v="Williams-Jackson"/>
    <x v="4"/>
    <n v="29935.538"/>
    <n v="140"/>
    <x v="2"/>
    <d v="2020-03-03T00:00:00"/>
    <s v="Lipitor"/>
    <s v="Normal"/>
    <n v="17"/>
    <n v="1760.914"/>
    <x v="0"/>
  </r>
  <r>
    <s v="Gary Hamilton"/>
    <x v="67"/>
    <x v="0"/>
    <x v="5"/>
    <x v="4"/>
    <d v="2021-10-07T00:00:00"/>
    <s v="Cynthia Jackson"/>
    <s v="Fisher-Harris"/>
    <x v="3"/>
    <n v="908.13599999999997"/>
    <n v="297"/>
    <x v="2"/>
    <d v="2021-10-25T00:00:00"/>
    <s v="Aspirin"/>
    <s v="Inconclusive"/>
    <n v="18"/>
    <n v="50.451999999999998"/>
    <x v="1"/>
  </r>
  <r>
    <s v="Edward Whitehead"/>
    <x v="4"/>
    <x v="0"/>
    <x v="7"/>
    <x v="3"/>
    <d v="2019-09-17T00:00:00"/>
    <s v="Joshua English"/>
    <s v="Morales, Underwood and Moore"/>
    <x v="1"/>
    <n v="24603.206999999999"/>
    <n v="461"/>
    <x v="2"/>
    <d v="2019-10-14T00:00:00"/>
    <s v="Aspirin"/>
    <s v="Abnormal"/>
    <n v="27"/>
    <n v="911.22988888888881"/>
    <x v="2"/>
  </r>
  <r>
    <s v="Ryan Baldwin"/>
    <x v="47"/>
    <x v="1"/>
    <x v="1"/>
    <x v="3"/>
    <d v="2021-10-26T00:00:00"/>
    <s v="Adrian Gates"/>
    <s v="Miller Ltd"/>
    <x v="2"/>
    <n v="24081.769"/>
    <n v="112"/>
    <x v="1"/>
    <d v="2021-11-13T00:00:00"/>
    <s v="Penicillin"/>
    <s v="Normal"/>
    <n v="18"/>
    <n v="1337.8760555555555"/>
    <x v="0"/>
  </r>
  <r>
    <s v="Leslie Harris"/>
    <x v="8"/>
    <x v="1"/>
    <x v="6"/>
    <x v="2"/>
    <d v="2022-09-21T00:00:00"/>
    <s v="Jennifer Carroll"/>
    <s v="Wilson-Mckenzie"/>
    <x v="3"/>
    <n v="13894.321"/>
    <n v="314"/>
    <x v="2"/>
    <d v="2022-10-01T00:00:00"/>
    <s v="Paracetamol"/>
    <s v="Normal"/>
    <n v="10"/>
    <n v="1389.4321"/>
    <x v="1"/>
  </r>
  <r>
    <s v="Nathan Smith"/>
    <x v="8"/>
    <x v="1"/>
    <x v="1"/>
    <x v="1"/>
    <d v="2021-05-15T00:00:00"/>
    <s v="Kim Adams"/>
    <s v="Peterson-Campbell"/>
    <x v="3"/>
    <n v="11937.364"/>
    <n v="470"/>
    <x v="0"/>
    <d v="2021-05-18T00:00:00"/>
    <s v="Lipitor"/>
    <s v="Normal"/>
    <n v="3"/>
    <n v="3979.121333333333"/>
    <x v="1"/>
  </r>
  <r>
    <s v="Rachael Johnson"/>
    <x v="31"/>
    <x v="0"/>
    <x v="4"/>
    <x v="2"/>
    <d v="2022-02-12T00:00:00"/>
    <s v="Kendra Bradley"/>
    <s v="Schmitt LLC"/>
    <x v="4"/>
    <n v="2173.5479999999998"/>
    <n v="179"/>
    <x v="1"/>
    <d v="2022-03-07T00:00:00"/>
    <s v="Penicillin"/>
    <s v="Normal"/>
    <n v="23"/>
    <n v="94.502086956521723"/>
    <x v="2"/>
  </r>
  <r>
    <s v="Brian Nelson"/>
    <x v="60"/>
    <x v="1"/>
    <x v="3"/>
    <x v="3"/>
    <d v="2019-06-29T00:00:00"/>
    <s v="Chris Lamb"/>
    <s v="Gutierrez LLC"/>
    <x v="2"/>
    <n v="33834.267"/>
    <n v="480"/>
    <x v="1"/>
    <d v="2019-07-23T00:00:00"/>
    <s v="Aspirin"/>
    <s v="Abnormal"/>
    <n v="24"/>
    <n v="1409.761125"/>
    <x v="1"/>
  </r>
  <r>
    <s v="Katelyn Thomas"/>
    <x v="59"/>
    <x v="1"/>
    <x v="3"/>
    <x v="3"/>
    <d v="2021-05-24T00:00:00"/>
    <s v="Donna Smith"/>
    <s v="Ramsey Ltd"/>
    <x v="0"/>
    <n v="24828.284"/>
    <n v="492"/>
    <x v="1"/>
    <d v="2021-06-06T00:00:00"/>
    <s v="Aspirin"/>
    <s v="Inconclusive"/>
    <n v="13"/>
    <n v="1909.8679999999999"/>
    <x v="0"/>
  </r>
  <r>
    <s v="Thomas David"/>
    <x v="24"/>
    <x v="1"/>
    <x v="2"/>
    <x v="4"/>
    <d v="2022-06-12T00:00:00"/>
    <s v="Julia Shelton"/>
    <s v="Hernandez PLC"/>
    <x v="0"/>
    <n v="4460.6930000000002"/>
    <n v="385"/>
    <x v="1"/>
    <d v="2022-06-27T00:00:00"/>
    <s v="Penicillin"/>
    <s v="Normal"/>
    <n v="15"/>
    <n v="297.37953333333337"/>
    <x v="2"/>
  </r>
  <r>
    <s v="Joseph Nelson"/>
    <x v="29"/>
    <x v="1"/>
    <x v="0"/>
    <x v="4"/>
    <d v="2023-10-24T00:00:00"/>
    <s v="Mike Taylor"/>
    <s v="Phillips Group"/>
    <x v="4"/>
    <n v="14953.373"/>
    <n v="333"/>
    <x v="2"/>
    <d v="2023-11-23T00:00:00"/>
    <s v="Ibuprofen"/>
    <s v="Abnormal"/>
    <n v="30"/>
    <n v="498.44576666666666"/>
    <x v="1"/>
  </r>
  <r>
    <s v="Bobby Osborne"/>
    <x v="48"/>
    <x v="1"/>
    <x v="7"/>
    <x v="5"/>
    <d v="2018-11-25T00:00:00"/>
    <s v="Mary Burke"/>
    <s v="Thornton and Sons"/>
    <x v="0"/>
    <n v="55170.495000000003"/>
    <n v="216"/>
    <x v="0"/>
    <d v="2018-12-06T00:00:00"/>
    <s v="Lipitor"/>
    <s v="Inconclusive"/>
    <n v="11"/>
    <n v="5015.499545454546"/>
    <x v="0"/>
  </r>
  <r>
    <s v="Austin Ortega"/>
    <x v="52"/>
    <x v="0"/>
    <x v="2"/>
    <x v="1"/>
    <d v="2022-10-14T00:00:00"/>
    <s v="Vanessa Watson"/>
    <s v="Golden-Blair"/>
    <x v="0"/>
    <n v="12406.325999999999"/>
    <n v="476"/>
    <x v="2"/>
    <d v="2022-11-10T00:00:00"/>
    <s v="Aspirin"/>
    <s v="Inconclusive"/>
    <n v="27"/>
    <n v="459.49355555555553"/>
    <x v="0"/>
  </r>
  <r>
    <s v="Chad Martin"/>
    <x v="31"/>
    <x v="1"/>
    <x v="1"/>
    <x v="4"/>
    <d v="2019-05-23T00:00:00"/>
    <s v="Dr. Dylan Johnson Jr."/>
    <s v="Mitchell, Allen and Lopez"/>
    <x v="0"/>
    <n v="3268.2449999999999"/>
    <n v="116"/>
    <x v="1"/>
    <d v="2019-06-08T00:00:00"/>
    <s v="Ibuprofen"/>
    <s v="Normal"/>
    <n v="16"/>
    <n v="204.26531249999999"/>
    <x v="2"/>
  </r>
  <r>
    <s v="Anthony Butler"/>
    <x v="62"/>
    <x v="1"/>
    <x v="3"/>
    <x v="4"/>
    <d v="2023-09-10T00:00:00"/>
    <s v="Christy Huff"/>
    <s v="Glover, Vasquez and Haynes"/>
    <x v="0"/>
    <n v="10384.808999999999"/>
    <n v="436"/>
    <x v="1"/>
    <d v="2023-09-15T00:00:00"/>
    <s v="Paracetamol"/>
    <s v="Abnormal"/>
    <n v="5"/>
    <n v="2076.9618"/>
    <x v="2"/>
  </r>
  <r>
    <s v="Christina Frank"/>
    <x v="38"/>
    <x v="1"/>
    <x v="6"/>
    <x v="1"/>
    <d v="2023-04-02T00:00:00"/>
    <s v="Michael Murphy"/>
    <s v="Carroll, Myers and Hardy"/>
    <x v="3"/>
    <n v="9617.3520000000008"/>
    <n v="342"/>
    <x v="2"/>
    <d v="2023-04-16T00:00:00"/>
    <s v="Paracetamol"/>
    <s v="Normal"/>
    <n v="14"/>
    <n v="686.95371428571434"/>
    <x v="1"/>
  </r>
  <r>
    <s v="Lisa Campbell"/>
    <x v="37"/>
    <x v="1"/>
    <x v="1"/>
    <x v="1"/>
    <d v="2022-01-07T00:00:00"/>
    <s v="Brian Clark"/>
    <s v="Dalton, Ortiz and Greene"/>
    <x v="4"/>
    <n v="9795.5750000000007"/>
    <n v="239"/>
    <x v="2"/>
    <d v="2022-01-16T00:00:00"/>
    <s v="Ibuprofen"/>
    <s v="Abnormal"/>
    <n v="9"/>
    <n v="1088.3972222222224"/>
    <x v="1"/>
  </r>
  <r>
    <s v="Amy Wall"/>
    <x v="10"/>
    <x v="1"/>
    <x v="1"/>
    <x v="1"/>
    <d v="2021-04-23T00:00:00"/>
    <s v="Bailey Campbell"/>
    <s v="Moreno, Chung and Pittman"/>
    <x v="4"/>
    <n v="22134.421999999999"/>
    <n v="185"/>
    <x v="0"/>
    <d v="2021-04-28T00:00:00"/>
    <s v="Paracetamol"/>
    <s v="Inconclusive"/>
    <n v="5"/>
    <n v="4426.8843999999999"/>
    <x v="2"/>
  </r>
  <r>
    <s v="Melissa Lin"/>
    <x v="60"/>
    <x v="0"/>
    <x v="6"/>
    <x v="3"/>
    <d v="2022-01-15T00:00:00"/>
    <s v="Daniel Singh"/>
    <s v="Smith Ltd"/>
    <x v="2"/>
    <n v="35407.792999999998"/>
    <n v="256"/>
    <x v="1"/>
    <d v="2022-01-22T00:00:00"/>
    <s v="Lipitor"/>
    <s v="Normal"/>
    <n v="7"/>
    <n v="5058.2561428571425"/>
    <x v="1"/>
  </r>
  <r>
    <s v="Pamela Rodriguez"/>
    <x v="35"/>
    <x v="0"/>
    <x v="2"/>
    <x v="0"/>
    <d v="2018-12-30T00:00:00"/>
    <s v="Brittany Smith"/>
    <s v="Cisneros, Scott and Mejia"/>
    <x v="0"/>
    <n v="26164.958999999999"/>
    <n v="180"/>
    <x v="1"/>
    <d v="2019-01-19T00:00:00"/>
    <s v="Aspirin"/>
    <s v="Abnormal"/>
    <n v="20"/>
    <n v="1308.2479499999999"/>
    <x v="2"/>
  </r>
  <r>
    <s v="Michael Garcia"/>
    <x v="16"/>
    <x v="1"/>
    <x v="2"/>
    <x v="4"/>
    <d v="2019-09-16T00:00:00"/>
    <s v="Aaron Hill"/>
    <s v="Mccormick, Thomas and Copeland"/>
    <x v="2"/>
    <n v="4955.4250000000002"/>
    <n v="140"/>
    <x v="1"/>
    <d v="2019-10-16T00:00:00"/>
    <s v="Ibuprofen"/>
    <s v="Abnormal"/>
    <n v="30"/>
    <n v="165.18083333333334"/>
    <x v="0"/>
  </r>
  <r>
    <s v="Kenneth Choi"/>
    <x v="12"/>
    <x v="0"/>
    <x v="4"/>
    <x v="4"/>
    <d v="2021-08-14T00:00:00"/>
    <s v="Michelle Ford"/>
    <s v="Hood-Smith"/>
    <x v="3"/>
    <n v="10564.519"/>
    <n v="196"/>
    <x v="1"/>
    <d v="2021-09-12T00:00:00"/>
    <s v="Lipitor"/>
    <s v="Abnormal"/>
    <n v="29"/>
    <n v="364.29375862068969"/>
    <x v="0"/>
  </r>
  <r>
    <s v="Margaret Casey"/>
    <x v="7"/>
    <x v="1"/>
    <x v="7"/>
    <x v="5"/>
    <d v="2021-05-15T00:00:00"/>
    <s v="William Bailey"/>
    <s v="Gonzales PLC"/>
    <x v="2"/>
    <n v="59641.512999999999"/>
    <n v="251"/>
    <x v="0"/>
    <d v="2021-06-04T00:00:00"/>
    <s v="Penicillin"/>
    <s v="Abnormal"/>
    <n v="20"/>
    <n v="2982.0756499999998"/>
    <x v="2"/>
  </r>
  <r>
    <s v="Matthew Stevens"/>
    <x v="3"/>
    <x v="1"/>
    <x v="2"/>
    <x v="4"/>
    <d v="2019-01-11T00:00:00"/>
    <s v="Karen Monroe"/>
    <s v="Harvey-Johns"/>
    <x v="4"/>
    <n v="10788.679"/>
    <n v="219"/>
    <x v="1"/>
    <d v="2019-01-20T00:00:00"/>
    <s v="Ibuprofen"/>
    <s v="Inconclusive"/>
    <n v="9"/>
    <n v="1198.7421111111112"/>
    <x v="2"/>
  </r>
  <r>
    <s v="Sean Hernandez"/>
    <x v="9"/>
    <x v="0"/>
    <x v="2"/>
    <x v="1"/>
    <d v="2021-04-25T00:00:00"/>
    <s v="Brittany Adams"/>
    <s v="Romero and Sons"/>
    <x v="4"/>
    <n v="37543.256000000001"/>
    <n v="199"/>
    <x v="1"/>
    <d v="2021-04-29T00:00:00"/>
    <s v="Penicillin"/>
    <s v="Normal"/>
    <n v="4"/>
    <n v="9385.8140000000003"/>
    <x v="2"/>
  </r>
  <r>
    <s v="Courtney Graham"/>
    <x v="27"/>
    <x v="0"/>
    <x v="3"/>
    <x v="3"/>
    <d v="2023-10-24T00:00:00"/>
    <s v="Mary Gonzalez"/>
    <s v="Hicks PLC"/>
    <x v="2"/>
    <n v="28429.447"/>
    <n v="255"/>
    <x v="0"/>
    <d v="2023-10-27T00:00:00"/>
    <s v="Ibuprofen"/>
    <s v="Normal"/>
    <n v="3"/>
    <n v="9476.4823333333334"/>
    <x v="0"/>
  </r>
  <r>
    <s v="Thomas Collier"/>
    <x v="55"/>
    <x v="1"/>
    <x v="4"/>
    <x v="4"/>
    <d v="2020-06-10T00:00:00"/>
    <s v="Erik Contreras"/>
    <s v="Solis, Pineda and Hubbard"/>
    <x v="4"/>
    <n v="19259.837"/>
    <n v="470"/>
    <x v="1"/>
    <d v="2020-06-23T00:00:00"/>
    <s v="Penicillin"/>
    <s v="Abnormal"/>
    <n v="13"/>
    <n v="1481.5259230769229"/>
    <x v="1"/>
  </r>
  <r>
    <s v="Andrew Howard"/>
    <x v="13"/>
    <x v="1"/>
    <x v="4"/>
    <x v="4"/>
    <d v="2021-01-18T00:00:00"/>
    <s v="Christopher Johnson"/>
    <s v="Johnson, Mayo and Allen"/>
    <x v="2"/>
    <n v="20540.047999999999"/>
    <n v="431"/>
    <x v="1"/>
    <d v="2021-01-23T00:00:00"/>
    <s v="Paracetamol"/>
    <s v="Abnormal"/>
    <n v="5"/>
    <n v="4108.0095999999994"/>
    <x v="0"/>
  </r>
  <r>
    <s v="Wendy Flores"/>
    <x v="12"/>
    <x v="1"/>
    <x v="7"/>
    <x v="4"/>
    <d v="2023-06-29T00:00:00"/>
    <s v="Spencer Wyatt"/>
    <s v="Weber Inc"/>
    <x v="3"/>
    <n v="6791.8739999999998"/>
    <n v="448"/>
    <x v="1"/>
    <d v="2023-07-02T00:00:00"/>
    <s v="Penicillin"/>
    <s v="Abnormal"/>
    <n v="3"/>
    <n v="2263.9580000000001"/>
    <x v="0"/>
  </r>
  <r>
    <s v="Willie Gibbs"/>
    <x v="6"/>
    <x v="1"/>
    <x v="6"/>
    <x v="4"/>
    <d v="2022-10-22T00:00:00"/>
    <s v="Steven Wagner"/>
    <s v="Hall, Smith and Hull"/>
    <x v="4"/>
    <n v="6842.9849999999997"/>
    <n v="132"/>
    <x v="1"/>
    <d v="2022-10-30T00:00:00"/>
    <s v="Lipitor"/>
    <s v="Normal"/>
    <n v="8"/>
    <n v="855.37312499999996"/>
    <x v="0"/>
  </r>
  <r>
    <s v="Samuel Johnson"/>
    <x v="15"/>
    <x v="1"/>
    <x v="0"/>
    <x v="4"/>
    <d v="2023-01-29T00:00:00"/>
    <s v="Carrie Carter"/>
    <s v="Rose, Richard and Hernandez"/>
    <x v="4"/>
    <n v="9375.2790000000005"/>
    <n v="400"/>
    <x v="1"/>
    <d v="2023-02-04T00:00:00"/>
    <s v="Paracetamol"/>
    <s v="Normal"/>
    <n v="6"/>
    <n v="1562.5465000000002"/>
    <x v="1"/>
  </r>
  <r>
    <s v="Alexander Turner"/>
    <x v="22"/>
    <x v="0"/>
    <x v="6"/>
    <x v="1"/>
    <d v="2020-04-10T00:00:00"/>
    <s v="Desiree Arnold"/>
    <s v="Harrison, Knight and Garza"/>
    <x v="4"/>
    <n v="18552.685000000001"/>
    <n v="145"/>
    <x v="1"/>
    <d v="2020-04-13T00:00:00"/>
    <s v="Aspirin"/>
    <s v="Abnormal"/>
    <n v="3"/>
    <n v="6184.2283333333335"/>
    <x v="0"/>
  </r>
  <r>
    <s v="Allison Warner"/>
    <x v="54"/>
    <x v="0"/>
    <x v="5"/>
    <x v="0"/>
    <d v="2019-11-21T00:00:00"/>
    <s v="Kimberly Smith"/>
    <s v="Shepard PLC"/>
    <x v="1"/>
    <n v="28472.887999999999"/>
    <n v="483"/>
    <x v="1"/>
    <d v="2019-12-06T00:00:00"/>
    <s v="Lipitor"/>
    <s v="Abnormal"/>
    <n v="15"/>
    <n v="1898.1925333333334"/>
    <x v="2"/>
  </r>
  <r>
    <s v="Kim Galloway"/>
    <x v="60"/>
    <x v="1"/>
    <x v="4"/>
    <x v="1"/>
    <d v="2022-04-17T00:00:00"/>
    <s v="Kimberly Cook"/>
    <s v="Howell and Sons"/>
    <x v="4"/>
    <n v="44868.389000000003"/>
    <n v="357"/>
    <x v="2"/>
    <d v="2022-05-16T00:00:00"/>
    <s v="Penicillin"/>
    <s v="Abnormal"/>
    <n v="29"/>
    <n v="1547.1858275862071"/>
    <x v="1"/>
  </r>
  <r>
    <s v="Amy Johnson"/>
    <x v="6"/>
    <x v="1"/>
    <x v="6"/>
    <x v="5"/>
    <d v="2023-05-18T00:00:00"/>
    <s v="John Ortiz"/>
    <s v="Pham Ltd"/>
    <x v="3"/>
    <n v="53981.8"/>
    <n v="416"/>
    <x v="1"/>
    <d v="2023-05-25T00:00:00"/>
    <s v="Penicillin"/>
    <s v="Abnormal"/>
    <n v="7"/>
    <n v="7711.6857142857143"/>
    <x v="0"/>
  </r>
  <r>
    <s v="Jasmine Middleton"/>
    <x v="42"/>
    <x v="1"/>
    <x v="1"/>
    <x v="1"/>
    <d v="2020-05-07T00:00:00"/>
    <s v="Darren Williams"/>
    <s v="Marks, Gonzalez and Gonzalez"/>
    <x v="3"/>
    <n v="36847.805"/>
    <n v="113"/>
    <x v="2"/>
    <d v="2020-05-14T00:00:00"/>
    <s v="Lipitor"/>
    <s v="Inconclusive"/>
    <n v="7"/>
    <n v="5263.9721428571429"/>
    <x v="0"/>
  </r>
  <r>
    <s v="Stephanie Berry"/>
    <x v="36"/>
    <x v="1"/>
    <x v="0"/>
    <x v="0"/>
    <d v="2022-02-21T00:00:00"/>
    <s v="Jennifer Sanders"/>
    <s v="Baker Ltd"/>
    <x v="2"/>
    <n v="57924.83"/>
    <n v="453"/>
    <x v="1"/>
    <d v="2022-03-14T00:00:00"/>
    <s v="Lipitor"/>
    <s v="Inconclusive"/>
    <n v="21"/>
    <n v="2758.3252380952381"/>
    <x v="2"/>
  </r>
  <r>
    <s v="Matthew Brock"/>
    <x v="5"/>
    <x v="1"/>
    <x v="4"/>
    <x v="1"/>
    <d v="2023-02-17T00:00:00"/>
    <s v="Anna Ryan"/>
    <s v="Graves, Ramirez and Fisher"/>
    <x v="4"/>
    <n v="14663.19"/>
    <n v="134"/>
    <x v="1"/>
    <d v="2023-02-19T00:00:00"/>
    <s v="Paracetamol"/>
    <s v="Normal"/>
    <n v="2"/>
    <n v="7331.5950000000003"/>
    <x v="2"/>
  </r>
  <r>
    <s v="Caitlin Day"/>
    <x v="67"/>
    <x v="1"/>
    <x v="5"/>
    <x v="2"/>
    <d v="2020-04-09T00:00:00"/>
    <s v="Maria Martin"/>
    <s v="Reyes, Freeman and Benton"/>
    <x v="4"/>
    <n v="11742.136"/>
    <n v="158"/>
    <x v="1"/>
    <d v="2020-04-22T00:00:00"/>
    <s v="Aspirin"/>
    <s v="Normal"/>
    <n v="13"/>
    <n v="903.24123076923081"/>
    <x v="1"/>
  </r>
  <r>
    <s v="Nicole Evans"/>
    <x v="49"/>
    <x v="1"/>
    <x v="0"/>
    <x v="5"/>
    <d v="2020-05-03T00:00:00"/>
    <s v="Margaret Silva"/>
    <s v="Snyder-Huynh"/>
    <x v="1"/>
    <n v="52579.819000000003"/>
    <n v="470"/>
    <x v="0"/>
    <d v="2020-05-20T00:00:00"/>
    <s v="Aspirin"/>
    <s v="Inconclusive"/>
    <n v="17"/>
    <n v="3092.9305294117648"/>
    <x v="2"/>
  </r>
  <r>
    <s v="William Harris"/>
    <x v="43"/>
    <x v="0"/>
    <x v="1"/>
    <x v="5"/>
    <d v="2020-12-26T00:00:00"/>
    <s v="Kim Bell"/>
    <s v="Andersen-Hart"/>
    <x v="3"/>
    <n v="64160.686999999998"/>
    <n v="147"/>
    <x v="0"/>
    <d v="2021-01-18T00:00:00"/>
    <s v="Paracetamol"/>
    <s v="Abnormal"/>
    <n v="23"/>
    <n v="2789.5950869565218"/>
    <x v="2"/>
  </r>
  <r>
    <s v="Brian Gomez"/>
    <x v="14"/>
    <x v="1"/>
    <x v="7"/>
    <x v="3"/>
    <d v="2023-05-05T00:00:00"/>
    <s v="Francisco Barton"/>
    <s v="Wilkerson Inc"/>
    <x v="3"/>
    <n v="1663.3430000000001"/>
    <n v="335"/>
    <x v="2"/>
    <d v="2023-05-29T00:00:00"/>
    <s v="Lipitor"/>
    <s v="Normal"/>
    <n v="24"/>
    <n v="69.305958333333336"/>
    <x v="0"/>
  </r>
  <r>
    <s v="Cassandra White"/>
    <x v="39"/>
    <x v="0"/>
    <x v="3"/>
    <x v="2"/>
    <d v="2019-11-02T00:00:00"/>
    <s v="Karla Thompson"/>
    <s v="Clarke-Richards"/>
    <x v="3"/>
    <n v="15174.244000000001"/>
    <n v="157"/>
    <x v="0"/>
    <d v="2019-11-21T00:00:00"/>
    <s v="Paracetamol"/>
    <s v="Abnormal"/>
    <n v="19"/>
    <n v="798.64442105263163"/>
    <x v="0"/>
  </r>
  <r>
    <s v="Aaron Jones"/>
    <x v="67"/>
    <x v="1"/>
    <x v="6"/>
    <x v="1"/>
    <d v="2023-03-09T00:00:00"/>
    <s v="Christy Williams"/>
    <s v="Reynolds, Carter and Wilson"/>
    <x v="4"/>
    <n v="37864.821000000004"/>
    <n v="298"/>
    <x v="1"/>
    <d v="2023-03-18T00:00:00"/>
    <s v="Lipitor"/>
    <s v="Normal"/>
    <n v="9"/>
    <n v="4207.2023333333336"/>
    <x v="1"/>
  </r>
  <r>
    <s v="Marilyn Steele"/>
    <x v="8"/>
    <x v="1"/>
    <x v="5"/>
    <x v="1"/>
    <d v="2022-11-24T00:00:00"/>
    <s v="Zachary Walker"/>
    <s v="Colon-Martin"/>
    <x v="4"/>
    <n v="15775.971"/>
    <n v="488"/>
    <x v="2"/>
    <d v="2022-12-17T00:00:00"/>
    <s v="Ibuprofen"/>
    <s v="Normal"/>
    <n v="23"/>
    <n v="685.9117826086956"/>
    <x v="1"/>
  </r>
  <r>
    <s v="Eric Roberts"/>
    <x v="8"/>
    <x v="1"/>
    <x v="5"/>
    <x v="1"/>
    <d v="2023-02-12T00:00:00"/>
    <s v="Heather Perry"/>
    <s v="Dennis-Moran"/>
    <x v="3"/>
    <n v="25708.312999999998"/>
    <n v="370"/>
    <x v="2"/>
    <d v="2023-03-10T00:00:00"/>
    <s v="Paracetamol"/>
    <s v="Abnormal"/>
    <n v="26"/>
    <n v="988.78126923076911"/>
    <x v="1"/>
  </r>
  <r>
    <s v="Rebecca Knox"/>
    <x v="4"/>
    <x v="1"/>
    <x v="6"/>
    <x v="1"/>
    <d v="2020-12-16T00:00:00"/>
    <s v="Anthony Trujillo"/>
    <s v="Richardson Inc"/>
    <x v="3"/>
    <n v="28888.073"/>
    <n v="213"/>
    <x v="2"/>
    <d v="2020-12-17T00:00:00"/>
    <s v="Ibuprofen"/>
    <s v="Inconclusive"/>
    <n v="1"/>
    <n v="28888.073"/>
    <x v="2"/>
  </r>
  <r>
    <s v="Alex Wright"/>
    <x v="33"/>
    <x v="1"/>
    <x v="4"/>
    <x v="4"/>
    <d v="2019-03-17T00:00:00"/>
    <s v="Shannon Day"/>
    <s v="Smith Group"/>
    <x v="2"/>
    <n v="11162.173000000001"/>
    <n v="247"/>
    <x v="2"/>
    <d v="2019-03-26T00:00:00"/>
    <s v="Penicillin"/>
    <s v="Abnormal"/>
    <n v="9"/>
    <n v="1240.2414444444446"/>
    <x v="0"/>
  </r>
  <r>
    <s v="Michael Morgan"/>
    <x v="11"/>
    <x v="1"/>
    <x v="0"/>
    <x v="2"/>
    <d v="2019-09-27T00:00:00"/>
    <s v="Vincent Peterson"/>
    <s v="Duffy-Wood"/>
    <x v="4"/>
    <n v="4577.1899999999996"/>
    <n v="386"/>
    <x v="1"/>
    <d v="2019-10-14T00:00:00"/>
    <s v="Aspirin"/>
    <s v="Inconclusive"/>
    <n v="17"/>
    <n v="269.2464705882353"/>
    <x v="1"/>
  </r>
  <r>
    <s v="Clinton Moore"/>
    <x v="13"/>
    <x v="0"/>
    <x v="1"/>
    <x v="0"/>
    <d v="2020-06-04T00:00:00"/>
    <s v="Carol Chapman"/>
    <s v="Lester, Williams and Morris"/>
    <x v="4"/>
    <n v="17541.665000000001"/>
    <n v="220"/>
    <x v="2"/>
    <d v="2020-06-10T00:00:00"/>
    <s v="Lipitor"/>
    <s v="Abnormal"/>
    <n v="6"/>
    <n v="2923.6108333333336"/>
    <x v="0"/>
  </r>
  <r>
    <s v="Tyler Sanders DVM"/>
    <x v="26"/>
    <x v="0"/>
    <x v="4"/>
    <x v="5"/>
    <d v="2019-09-01T00:00:00"/>
    <s v="Keith Reed"/>
    <s v="Sutton and Sons"/>
    <x v="1"/>
    <n v="63531.330999999998"/>
    <n v="227"/>
    <x v="0"/>
    <d v="2019-09-03T00:00:00"/>
    <s v="Aspirin"/>
    <s v="Normal"/>
    <n v="2"/>
    <n v="31765.665499999999"/>
    <x v="0"/>
  </r>
  <r>
    <s v="Robert Olson"/>
    <x v="57"/>
    <x v="0"/>
    <x v="0"/>
    <x v="5"/>
    <d v="2022-12-15T00:00:00"/>
    <s v="Olivia Pearson"/>
    <s v="Brown and Sons"/>
    <x v="2"/>
    <n v="61732.548000000003"/>
    <n v="366"/>
    <x v="1"/>
    <d v="2023-01-06T00:00:00"/>
    <s v="Lipitor"/>
    <s v="Normal"/>
    <n v="22"/>
    <n v="2806.0249090909092"/>
    <x v="0"/>
  </r>
  <r>
    <s v="Michael Smith"/>
    <x v="25"/>
    <x v="1"/>
    <x v="7"/>
    <x v="1"/>
    <d v="2020-11-18T00:00:00"/>
    <s v="Stephen Barry"/>
    <s v="Wilson, Murphy and Carpenter"/>
    <x v="2"/>
    <n v="43446.105000000003"/>
    <n v="220"/>
    <x v="1"/>
    <d v="2020-11-23T00:00:00"/>
    <s v="Ibuprofen"/>
    <s v="Abnormal"/>
    <n v="5"/>
    <n v="8689.2210000000014"/>
    <x v="2"/>
  </r>
  <r>
    <s v="Jaime Holmes"/>
    <x v="2"/>
    <x v="1"/>
    <x v="6"/>
    <x v="3"/>
    <d v="2021-01-15T00:00:00"/>
    <s v="Brittany Cook"/>
    <s v="Rodriguez and Sons"/>
    <x v="0"/>
    <n v="1803.759"/>
    <n v="411"/>
    <x v="0"/>
    <d v="2021-02-05T00:00:00"/>
    <s v="Aspirin"/>
    <s v="Inconclusive"/>
    <n v="21"/>
    <n v="85.89328571428571"/>
    <x v="0"/>
  </r>
  <r>
    <s v="Todd Moore"/>
    <x v="34"/>
    <x v="1"/>
    <x v="6"/>
    <x v="5"/>
    <d v="2021-11-19T00:00:00"/>
    <s v="Christopher Mcdonald"/>
    <s v="Brown and Sons"/>
    <x v="2"/>
    <n v="22429.093000000001"/>
    <n v="119"/>
    <x v="1"/>
    <d v="2021-12-17T00:00:00"/>
    <s v="Penicillin"/>
    <s v="Abnormal"/>
    <n v="28"/>
    <n v="801.03903571428577"/>
    <x v="2"/>
  </r>
  <r>
    <s v="James Lopez"/>
    <x v="65"/>
    <x v="1"/>
    <x v="2"/>
    <x v="0"/>
    <d v="2022-06-01T00:00:00"/>
    <s v="Kathleen Norton"/>
    <s v="Williamson LLC"/>
    <x v="0"/>
    <n v="21570.351999999999"/>
    <n v="309"/>
    <x v="2"/>
    <d v="2022-06-08T00:00:00"/>
    <s v="Ibuprofen"/>
    <s v="Abnormal"/>
    <n v="7"/>
    <n v="3081.4788571428571"/>
    <x v="0"/>
  </r>
  <r>
    <s v="Thomas Long"/>
    <x v="58"/>
    <x v="0"/>
    <x v="1"/>
    <x v="0"/>
    <d v="2021-04-10T00:00:00"/>
    <s v="Valerie Ellis"/>
    <s v="Ross-Murphy"/>
    <x v="3"/>
    <n v="22929.153999999999"/>
    <n v="336"/>
    <x v="2"/>
    <d v="2021-04-14T00:00:00"/>
    <s v="Penicillin"/>
    <s v="Normal"/>
    <n v="4"/>
    <n v="5732.2884999999997"/>
    <x v="1"/>
  </r>
  <r>
    <s v="Justin Lewis"/>
    <x v="3"/>
    <x v="0"/>
    <x v="5"/>
    <x v="1"/>
    <d v="2022-01-31T00:00:00"/>
    <s v="Jose Parker"/>
    <s v="Cohen, Hunt and Diaz"/>
    <x v="3"/>
    <n v="40227.159"/>
    <n v="409"/>
    <x v="2"/>
    <d v="2022-02-23T00:00:00"/>
    <s v="Ibuprofen"/>
    <s v="Normal"/>
    <n v="23"/>
    <n v="1749.0069130434783"/>
    <x v="2"/>
  </r>
  <r>
    <s v="Monique Castro"/>
    <x v="55"/>
    <x v="0"/>
    <x v="1"/>
    <x v="2"/>
    <d v="2021-04-14T00:00:00"/>
    <s v="Jonathan Carter MD"/>
    <s v="Ellis-Wolfe"/>
    <x v="2"/>
    <n v="8413.4539999999997"/>
    <n v="444"/>
    <x v="0"/>
    <d v="2021-04-18T00:00:00"/>
    <s v="Penicillin"/>
    <s v="Abnormal"/>
    <n v="4"/>
    <n v="2103.3634999999999"/>
    <x v="1"/>
  </r>
  <r>
    <s v="Brian Hardin"/>
    <x v="58"/>
    <x v="0"/>
    <x v="0"/>
    <x v="4"/>
    <d v="2023-10-13T00:00:00"/>
    <s v="Melissa Moore"/>
    <s v="Anderson, Bryant and Merritt"/>
    <x v="3"/>
    <n v="17682.413"/>
    <n v="377"/>
    <x v="1"/>
    <d v="2023-11-05T00:00:00"/>
    <s v="Paracetamol"/>
    <s v="Normal"/>
    <n v="23"/>
    <n v="768.80056521739129"/>
    <x v="1"/>
  </r>
  <r>
    <s v="Kent Peters"/>
    <x v="61"/>
    <x v="1"/>
    <x v="0"/>
    <x v="2"/>
    <d v="2023-03-07T00:00:00"/>
    <s v="Andrew Gonzalez"/>
    <s v="Rose-Walker"/>
    <x v="0"/>
    <n v="21588.085999999999"/>
    <n v="122"/>
    <x v="2"/>
    <d v="2023-03-23T00:00:00"/>
    <s v="Lipitor"/>
    <s v="Inconclusive"/>
    <n v="16"/>
    <n v="1349.255375"/>
    <x v="0"/>
  </r>
  <r>
    <s v="Michele Gardner"/>
    <x v="56"/>
    <x v="0"/>
    <x v="0"/>
    <x v="5"/>
    <d v="2023-08-18T00:00:00"/>
    <s v="Joshua Thomas"/>
    <s v="Long, Shannon and Brown"/>
    <x v="2"/>
    <n v="7926.0789999999997"/>
    <n v="219"/>
    <x v="0"/>
    <d v="2023-09-05T00:00:00"/>
    <s v="Penicillin"/>
    <s v="Inconclusive"/>
    <n v="18"/>
    <n v="440.33772222222223"/>
    <x v="2"/>
  </r>
  <r>
    <s v="Joseph Perez"/>
    <x v="16"/>
    <x v="1"/>
    <x v="6"/>
    <x v="4"/>
    <d v="2022-12-12T00:00:00"/>
    <s v="Janet Jordan"/>
    <s v="Dawson-Velasquez"/>
    <x v="0"/>
    <n v="7787.6139999999996"/>
    <n v="144"/>
    <x v="1"/>
    <d v="2022-12-20T00:00:00"/>
    <s v="Aspirin"/>
    <s v="Abnormal"/>
    <n v="8"/>
    <n v="973.45174999999995"/>
    <x v="0"/>
  </r>
  <r>
    <s v="Mary Taylor"/>
    <x v="50"/>
    <x v="0"/>
    <x v="1"/>
    <x v="2"/>
    <d v="2022-03-15T00:00:00"/>
    <s v="Anna Chan"/>
    <s v="Prince Ltd"/>
    <x v="4"/>
    <n v="4514.1949999999997"/>
    <n v="181"/>
    <x v="0"/>
    <d v="2022-03-16T00:00:00"/>
    <s v="Ibuprofen"/>
    <s v="Abnormal"/>
    <n v="1"/>
    <n v="4514.1949999999997"/>
    <x v="1"/>
  </r>
  <r>
    <s v="Kelli Richardson"/>
    <x v="29"/>
    <x v="1"/>
    <x v="4"/>
    <x v="4"/>
    <d v="2022-08-21T00:00:00"/>
    <s v="James Medina"/>
    <s v="Mullen LLC"/>
    <x v="2"/>
    <n v="11085.098"/>
    <n v="130"/>
    <x v="2"/>
    <d v="2022-08-31T00:00:00"/>
    <s v="Penicillin"/>
    <s v="Abnormal"/>
    <n v="10"/>
    <n v="1108.5098"/>
    <x v="1"/>
  </r>
  <r>
    <s v="Dr. Cheyenne Chen DDS"/>
    <x v="24"/>
    <x v="0"/>
    <x v="3"/>
    <x v="0"/>
    <d v="2021-01-12T00:00:00"/>
    <s v="Ashley Thomas"/>
    <s v="Rivera-Allen"/>
    <x v="2"/>
    <n v="49535.178999999996"/>
    <n v="442"/>
    <x v="2"/>
    <d v="2021-01-20T00:00:00"/>
    <s v="Paracetamol"/>
    <s v="Inconclusive"/>
    <n v="8"/>
    <n v="6191.8973749999996"/>
    <x v="2"/>
  </r>
  <r>
    <s v="Peggy Miller"/>
    <x v="34"/>
    <x v="1"/>
    <x v="3"/>
    <x v="3"/>
    <d v="2020-04-11T00:00:00"/>
    <s v="Emily Mann"/>
    <s v="Martin-Parker"/>
    <x v="4"/>
    <n v="2271.8890000000001"/>
    <n v="165"/>
    <x v="0"/>
    <d v="2020-04-17T00:00:00"/>
    <s v="Lipitor"/>
    <s v="Normal"/>
    <n v="6"/>
    <n v="378.64816666666667"/>
    <x v="2"/>
  </r>
  <r>
    <s v="Linda Douglas"/>
    <x v="13"/>
    <x v="0"/>
    <x v="3"/>
    <x v="0"/>
    <d v="2019-01-20T00:00:00"/>
    <s v="Angela Carr"/>
    <s v="Roberts, Kirk and Green"/>
    <x v="0"/>
    <n v="2541.4929999999999"/>
    <n v="314"/>
    <x v="2"/>
    <d v="2019-02-02T00:00:00"/>
    <s v="Penicillin"/>
    <s v="Normal"/>
    <n v="13"/>
    <n v="195.49946153846153"/>
    <x v="0"/>
  </r>
  <r>
    <s v="Jennifer Nelson"/>
    <x v="26"/>
    <x v="1"/>
    <x v="0"/>
    <x v="3"/>
    <d v="2023-03-12T00:00:00"/>
    <s v="Adam Fox"/>
    <s v="Santiago, Garcia and Bass"/>
    <x v="0"/>
    <n v="34917.665000000001"/>
    <n v="457"/>
    <x v="2"/>
    <d v="2023-04-09T00:00:00"/>
    <s v="Penicillin"/>
    <s v="Inconclusive"/>
    <n v="28"/>
    <n v="1247.0594642857143"/>
    <x v="0"/>
  </r>
  <r>
    <s v="Bryan Harmon"/>
    <x v="19"/>
    <x v="0"/>
    <x v="6"/>
    <x v="4"/>
    <d v="2022-04-10T00:00:00"/>
    <s v="Crystal Rivas"/>
    <s v="Roman-Williams"/>
    <x v="0"/>
    <n v="17750.268"/>
    <n v="241"/>
    <x v="1"/>
    <d v="2022-04-16T00:00:00"/>
    <s v="Lipitor"/>
    <s v="Abnormal"/>
    <n v="6"/>
    <n v="2958.3780000000002"/>
    <x v="0"/>
  </r>
  <r>
    <s v="Joseph Lewis"/>
    <x v="19"/>
    <x v="0"/>
    <x v="4"/>
    <x v="1"/>
    <d v="2021-10-08T00:00:00"/>
    <s v="Debra Parker"/>
    <s v="Powers Inc"/>
    <x v="0"/>
    <n v="25616.581999999999"/>
    <n v="259"/>
    <x v="2"/>
    <d v="2021-11-02T00:00:00"/>
    <s v="Penicillin"/>
    <s v="Normal"/>
    <n v="25"/>
    <n v="1024.66328"/>
    <x v="0"/>
  </r>
  <r>
    <s v="Mackenzie Ward"/>
    <x v="27"/>
    <x v="1"/>
    <x v="2"/>
    <x v="2"/>
    <d v="2021-09-24T00:00:00"/>
    <s v="Evan Harrington Jr."/>
    <s v="Ramsey-Mcdonald"/>
    <x v="0"/>
    <n v="803.25900000000001"/>
    <n v="310"/>
    <x v="1"/>
    <d v="2021-10-14T00:00:00"/>
    <s v="Lipitor"/>
    <s v="Normal"/>
    <n v="20"/>
    <n v="40.162950000000002"/>
    <x v="0"/>
  </r>
  <r>
    <s v="David Peterson"/>
    <x v="10"/>
    <x v="0"/>
    <x v="0"/>
    <x v="5"/>
    <d v="2022-01-09T00:00:00"/>
    <s v="Eric Wilson"/>
    <s v="Kim-Jenkins"/>
    <x v="1"/>
    <n v="6896.5169999999998"/>
    <n v="334"/>
    <x v="1"/>
    <d v="2022-02-03T00:00:00"/>
    <s v="Ibuprofen"/>
    <s v="Inconclusive"/>
    <n v="25"/>
    <n v="275.86068"/>
    <x v="2"/>
  </r>
  <r>
    <s v="Mr. Joshua Salazar"/>
    <x v="51"/>
    <x v="0"/>
    <x v="2"/>
    <x v="5"/>
    <d v="2020-09-13T00:00:00"/>
    <s v="Penny Palmer"/>
    <s v="Davenport, Chan and Brewer"/>
    <x v="2"/>
    <n v="55566.381000000001"/>
    <n v="195"/>
    <x v="0"/>
    <d v="2020-09-29T00:00:00"/>
    <s v="Ibuprofen"/>
    <s v="Abnormal"/>
    <n v="16"/>
    <n v="3472.8988125000001"/>
    <x v="2"/>
  </r>
  <r>
    <s v="Elizabeth Donovan"/>
    <x v="35"/>
    <x v="0"/>
    <x v="2"/>
    <x v="3"/>
    <d v="2020-03-06T00:00:00"/>
    <s v="Alexandra Nunez"/>
    <s v="Lynn-Hutchinson"/>
    <x v="0"/>
    <n v="35886.904999999999"/>
    <n v="371"/>
    <x v="0"/>
    <d v="2020-03-09T00:00:00"/>
    <s v="Paracetamol"/>
    <s v="Inconclusive"/>
    <n v="3"/>
    <n v="11962.301666666666"/>
    <x v="2"/>
  </r>
  <r>
    <s v="Karen Martinez"/>
    <x v="60"/>
    <x v="1"/>
    <x v="6"/>
    <x v="1"/>
    <d v="2020-11-28T00:00:00"/>
    <s v="Sandra Salazar"/>
    <s v="Martinez-Garcia"/>
    <x v="4"/>
    <n v="1567.008"/>
    <n v="129"/>
    <x v="1"/>
    <d v="2020-12-07T00:00:00"/>
    <s v="Ibuprofen"/>
    <s v="Normal"/>
    <n v="9"/>
    <n v="174.11199999999999"/>
    <x v="1"/>
  </r>
  <r>
    <s v="Elizabeth Tucker"/>
    <x v="66"/>
    <x v="1"/>
    <x v="4"/>
    <x v="3"/>
    <d v="2020-04-16T00:00:00"/>
    <s v="Jennifer Hickman"/>
    <s v="Jackson Inc"/>
    <x v="3"/>
    <n v="31640.503000000001"/>
    <n v="403"/>
    <x v="0"/>
    <d v="2020-05-08T00:00:00"/>
    <s v="Aspirin"/>
    <s v="Inconclusive"/>
    <n v="22"/>
    <n v="1438.2046818181818"/>
    <x v="2"/>
  </r>
  <r>
    <s v="Eric Campbell"/>
    <x v="23"/>
    <x v="1"/>
    <x v="5"/>
    <x v="0"/>
    <d v="2019-09-14T00:00:00"/>
    <s v="Anthony Gillespie"/>
    <s v="Duarte-Miller"/>
    <x v="0"/>
    <n v="14192.839"/>
    <n v="246"/>
    <x v="1"/>
    <d v="2019-10-08T00:00:00"/>
    <s v="Paracetamol"/>
    <s v="Abnormal"/>
    <n v="24"/>
    <n v="591.36829166666666"/>
    <x v="0"/>
  </r>
  <r>
    <s v="Debbie James"/>
    <x v="11"/>
    <x v="1"/>
    <x v="6"/>
    <x v="1"/>
    <d v="2018-11-04T00:00:00"/>
    <s v="Kathleen Sosa"/>
    <s v="Gutierrez, Hood and Sparks"/>
    <x v="4"/>
    <n v="2398.8330000000001"/>
    <n v="266"/>
    <x v="0"/>
    <d v="2018-11-23T00:00:00"/>
    <s v="Penicillin"/>
    <s v="Abnormal"/>
    <n v="19"/>
    <n v="126.25436842105263"/>
    <x v="1"/>
  </r>
  <r>
    <s v="Alan Ibarra"/>
    <x v="32"/>
    <x v="1"/>
    <x v="1"/>
    <x v="1"/>
    <d v="2020-03-26T00:00:00"/>
    <s v="Steven Rhodes"/>
    <s v="Mora Group"/>
    <x v="1"/>
    <n v="37842.339"/>
    <n v="316"/>
    <x v="0"/>
    <d v="2020-04-04T00:00:00"/>
    <s v="Lipitor"/>
    <s v="Normal"/>
    <n v="9"/>
    <n v="4204.7043333333331"/>
    <x v="1"/>
  </r>
  <r>
    <s v="Christine Hernandez"/>
    <x v="21"/>
    <x v="1"/>
    <x v="7"/>
    <x v="1"/>
    <d v="2019-08-12T00:00:00"/>
    <s v="Jacqueline Watts"/>
    <s v="Cooley Inc"/>
    <x v="4"/>
    <n v="2197.7020000000002"/>
    <n v="225"/>
    <x v="1"/>
    <d v="2019-08-14T00:00:00"/>
    <s v="Ibuprofen"/>
    <s v="Abnormal"/>
    <n v="2"/>
    <n v="1098.8510000000001"/>
    <x v="1"/>
  </r>
  <r>
    <s v="Lee Kramer"/>
    <x v="5"/>
    <x v="0"/>
    <x v="1"/>
    <x v="4"/>
    <d v="2020-09-27T00:00:00"/>
    <s v="April Anderson"/>
    <s v="Brewer Ltd"/>
    <x v="0"/>
    <n v="27607.465"/>
    <n v="256"/>
    <x v="1"/>
    <d v="2020-10-16T00:00:00"/>
    <s v="Penicillin"/>
    <s v="Abnormal"/>
    <n v="19"/>
    <n v="1453.0244736842105"/>
    <x v="2"/>
  </r>
  <r>
    <s v="Kyle Johnson"/>
    <x v="55"/>
    <x v="0"/>
    <x v="7"/>
    <x v="4"/>
    <d v="2019-04-14T00:00:00"/>
    <s v="Patrick Stone"/>
    <s v="Pittman-Chandler"/>
    <x v="3"/>
    <n v="6872.3779999999997"/>
    <n v="292"/>
    <x v="2"/>
    <d v="2019-04-26T00:00:00"/>
    <s v="Paracetamol"/>
    <s v="Inconclusive"/>
    <n v="12"/>
    <n v="572.69816666666668"/>
    <x v="1"/>
  </r>
  <r>
    <s v="Ruth Meyer"/>
    <x v="41"/>
    <x v="0"/>
    <x v="6"/>
    <x v="4"/>
    <d v="2018-11-11T00:00:00"/>
    <s v="Natalie Andrews"/>
    <s v="Wang Inc"/>
    <x v="1"/>
    <n v="1408.4179999999999"/>
    <n v="105"/>
    <x v="1"/>
    <d v="2018-12-10T00:00:00"/>
    <s v="Ibuprofen"/>
    <s v="Inconclusive"/>
    <n v="29"/>
    <n v="48.566137931034476"/>
    <x v="2"/>
  </r>
  <r>
    <s v="Tonya Ferguson"/>
    <x v="57"/>
    <x v="1"/>
    <x v="0"/>
    <x v="0"/>
    <d v="2019-11-03T00:00:00"/>
    <s v="Andrew Wallace"/>
    <s v="Perez, Sherman and Henderson"/>
    <x v="0"/>
    <n v="27589.817999999999"/>
    <n v="496"/>
    <x v="2"/>
    <d v="2019-11-07T00:00:00"/>
    <s v="Lipitor"/>
    <s v="Normal"/>
    <n v="4"/>
    <n v="6897.4544999999998"/>
    <x v="0"/>
  </r>
  <r>
    <s v="Kevin Fowler"/>
    <x v="50"/>
    <x v="0"/>
    <x v="3"/>
    <x v="2"/>
    <d v="2023-10-26T00:00:00"/>
    <s v="Anthony Thomas DDS"/>
    <s v="Smith-Rodgers"/>
    <x v="3"/>
    <n v="15093.703"/>
    <n v="247"/>
    <x v="1"/>
    <d v="2023-11-18T00:00:00"/>
    <s v="Ibuprofen"/>
    <s v="Normal"/>
    <n v="23"/>
    <n v="656.24795652173907"/>
    <x v="1"/>
  </r>
  <r>
    <s v="Felicia Ramirez"/>
    <x v="58"/>
    <x v="1"/>
    <x v="7"/>
    <x v="2"/>
    <d v="2019-05-13T00:00:00"/>
    <s v="Richard Gibson"/>
    <s v="Schroeder, Brown and Solis"/>
    <x v="3"/>
    <n v="23582.65"/>
    <n v="417"/>
    <x v="1"/>
    <d v="2019-06-11T00:00:00"/>
    <s v="Aspirin"/>
    <s v="Inconclusive"/>
    <n v="29"/>
    <n v="813.194827586207"/>
    <x v="1"/>
  </r>
  <r>
    <s v="Joshua Ellis"/>
    <x v="52"/>
    <x v="0"/>
    <x v="1"/>
    <x v="3"/>
    <d v="2023-10-18T00:00:00"/>
    <s v="Stacey Wade"/>
    <s v="Cooper PLC"/>
    <x v="0"/>
    <n v="16861.577000000001"/>
    <n v="462"/>
    <x v="2"/>
    <d v="2023-11-14T00:00:00"/>
    <s v="Penicillin"/>
    <s v="Normal"/>
    <n v="27"/>
    <n v="624.50285185185191"/>
    <x v="0"/>
  </r>
  <r>
    <s v="Patrick Farmer"/>
    <x v="53"/>
    <x v="0"/>
    <x v="4"/>
    <x v="4"/>
    <d v="2019-05-19T00:00:00"/>
    <s v="Christopher Rosario"/>
    <s v="Salazar, Moreno and Adams"/>
    <x v="2"/>
    <n v="27008.895"/>
    <n v="493"/>
    <x v="1"/>
    <d v="2019-05-29T00:00:00"/>
    <s v="Ibuprofen"/>
    <s v="Abnormal"/>
    <n v="10"/>
    <n v="2700.8895000000002"/>
    <x v="2"/>
  </r>
  <r>
    <s v="Maria Novak"/>
    <x v="58"/>
    <x v="0"/>
    <x v="1"/>
    <x v="0"/>
    <d v="2022-04-16T00:00:00"/>
    <s v="Christopher Mendoza"/>
    <s v="Russell-Perry"/>
    <x v="4"/>
    <n v="57023.243999999999"/>
    <n v="169"/>
    <x v="2"/>
    <d v="2022-05-11T00:00:00"/>
    <s v="Ibuprofen"/>
    <s v="Abnormal"/>
    <n v="25"/>
    <n v="2280.92976"/>
    <x v="1"/>
  </r>
  <r>
    <s v="Samantha Roberts"/>
    <x v="47"/>
    <x v="1"/>
    <x v="7"/>
    <x v="3"/>
    <d v="2021-01-02T00:00:00"/>
    <s v="Sharon Gardner"/>
    <s v="Long-Martinez"/>
    <x v="0"/>
    <n v="12350.04"/>
    <n v="331"/>
    <x v="0"/>
    <d v="2021-01-20T00:00:00"/>
    <s v="Ibuprofen"/>
    <s v="Normal"/>
    <n v="18"/>
    <n v="686.11333333333334"/>
    <x v="0"/>
  </r>
  <r>
    <s v="Michael Powell"/>
    <x v="14"/>
    <x v="0"/>
    <x v="7"/>
    <x v="2"/>
    <d v="2023-08-13T00:00:00"/>
    <s v="Ryan Patel"/>
    <s v="Scott, White and Gardner"/>
    <x v="0"/>
    <n v="18173.309000000001"/>
    <n v="312"/>
    <x v="2"/>
    <d v="2023-08-19T00:00:00"/>
    <s v="Lipitor"/>
    <s v="Abnormal"/>
    <n v="6"/>
    <n v="3028.8848333333335"/>
    <x v="0"/>
  </r>
  <r>
    <s v="Jamie Santos"/>
    <x v="19"/>
    <x v="1"/>
    <x v="5"/>
    <x v="4"/>
    <d v="2020-09-29T00:00:00"/>
    <s v="Shirley Benjamin"/>
    <s v="Payne-Cook"/>
    <x v="4"/>
    <n v="3677.5309999999999"/>
    <n v="261"/>
    <x v="1"/>
    <d v="2020-10-15T00:00:00"/>
    <s v="Aspirin"/>
    <s v="Abnormal"/>
    <n v="16"/>
    <n v="229.8456875"/>
    <x v="0"/>
  </r>
  <r>
    <s v="John Rodriguez"/>
    <x v="46"/>
    <x v="0"/>
    <x v="6"/>
    <x v="2"/>
    <d v="2022-01-11T00:00:00"/>
    <s v="Timothy Chen"/>
    <s v="Cameron-Cardenas"/>
    <x v="2"/>
    <n v="9742.009"/>
    <n v="425"/>
    <x v="2"/>
    <d v="2022-01-16T00:00:00"/>
    <s v="Lipitor"/>
    <s v="Abnormal"/>
    <n v="5"/>
    <n v="1948.4018000000001"/>
    <x v="0"/>
  </r>
  <r>
    <s v="Brian Wilson"/>
    <x v="57"/>
    <x v="1"/>
    <x v="5"/>
    <x v="2"/>
    <d v="2019-06-21T00:00:00"/>
    <s v="Raymond Berry"/>
    <s v="Bowman, Moreno and Porter"/>
    <x v="2"/>
    <n v="8849.14"/>
    <n v="484"/>
    <x v="1"/>
    <d v="2019-07-12T00:00:00"/>
    <s v="Lipitor"/>
    <s v="Normal"/>
    <n v="21"/>
    <n v="421.38761904761901"/>
    <x v="0"/>
  </r>
  <r>
    <s v="Justin Alexander"/>
    <x v="8"/>
    <x v="0"/>
    <x v="2"/>
    <x v="0"/>
    <d v="2019-11-03T00:00:00"/>
    <s v="Alexis Young"/>
    <s v="Powell-Ferrell"/>
    <x v="2"/>
    <n v="38282.017999999996"/>
    <n v="153"/>
    <x v="2"/>
    <d v="2019-11-24T00:00:00"/>
    <s v="Lipitor"/>
    <s v="Inconclusive"/>
    <n v="21"/>
    <n v="1822.953238095238"/>
    <x v="1"/>
  </r>
  <r>
    <s v="Christopher White"/>
    <x v="54"/>
    <x v="1"/>
    <x v="2"/>
    <x v="4"/>
    <d v="2019-03-22T00:00:00"/>
    <s v="Philip Thompson"/>
    <s v="Moran-Hanson"/>
    <x v="1"/>
    <n v="3340.1550000000002"/>
    <n v="360"/>
    <x v="1"/>
    <d v="2019-03-25T00:00:00"/>
    <s v="Ibuprofen"/>
    <s v="Abnormal"/>
    <n v="3"/>
    <n v="1113.385"/>
    <x v="2"/>
  </r>
  <r>
    <s v="Abigail Lamb"/>
    <x v="45"/>
    <x v="1"/>
    <x v="4"/>
    <x v="4"/>
    <d v="2023-08-24T00:00:00"/>
    <s v="Willie Johnson"/>
    <s v="Diaz PLC"/>
    <x v="1"/>
    <n v="24327.267"/>
    <n v="282"/>
    <x v="1"/>
    <d v="2023-09-16T00:00:00"/>
    <s v="Ibuprofen"/>
    <s v="Normal"/>
    <n v="23"/>
    <n v="1057.7072608695653"/>
    <x v="2"/>
  </r>
  <r>
    <s v="Ralph Kirk"/>
    <x v="26"/>
    <x v="0"/>
    <x v="4"/>
    <x v="0"/>
    <d v="2019-04-24T00:00:00"/>
    <s v="Bryan Wells"/>
    <s v="Carroll, Kim and Green"/>
    <x v="4"/>
    <n v="54363.241999999998"/>
    <n v="446"/>
    <x v="1"/>
    <d v="2019-04-26T00:00:00"/>
    <s v="Paracetamol"/>
    <s v="Normal"/>
    <n v="2"/>
    <n v="27181.620999999999"/>
    <x v="0"/>
  </r>
  <r>
    <s v="Caroline Riley"/>
    <x v="48"/>
    <x v="1"/>
    <x v="0"/>
    <x v="4"/>
    <d v="2019-08-19T00:00:00"/>
    <s v="Danielle Shelton"/>
    <s v="Taylor, Foster and Barnes"/>
    <x v="2"/>
    <n v="18666.131000000001"/>
    <n v="287"/>
    <x v="1"/>
    <d v="2019-08-27T00:00:00"/>
    <s v="Aspirin"/>
    <s v="Abnormal"/>
    <n v="8"/>
    <n v="2333.2663750000002"/>
    <x v="0"/>
  </r>
  <r>
    <s v="Susan Phillips"/>
    <x v="30"/>
    <x v="1"/>
    <x v="0"/>
    <x v="4"/>
    <d v="2020-12-15T00:00:00"/>
    <s v="Kelsey Hill"/>
    <s v="Martinez, Smith and Perez"/>
    <x v="0"/>
    <n v="31849.328000000001"/>
    <n v="113"/>
    <x v="1"/>
    <d v="2020-12-22T00:00:00"/>
    <s v="Lipitor"/>
    <s v="Abnormal"/>
    <n v="7"/>
    <n v="4549.9040000000005"/>
    <x v="2"/>
  </r>
  <r>
    <s v="Rachel Greene"/>
    <x v="3"/>
    <x v="0"/>
    <x v="3"/>
    <x v="1"/>
    <d v="2022-07-21T00:00:00"/>
    <s v="Amanda Meyers"/>
    <s v="Alvarez, Doyle and Keith"/>
    <x v="1"/>
    <n v="28284.893"/>
    <n v="255"/>
    <x v="2"/>
    <d v="2022-08-16T00:00:00"/>
    <s v="Aspirin"/>
    <s v="Abnormal"/>
    <n v="26"/>
    <n v="1087.8805"/>
    <x v="2"/>
  </r>
  <r>
    <s v="Anthony Thompson"/>
    <x v="32"/>
    <x v="1"/>
    <x v="1"/>
    <x v="1"/>
    <d v="2020-05-08T00:00:00"/>
    <s v="Angela Carr"/>
    <s v="Riley-Kelly"/>
    <x v="4"/>
    <n v="23984.687999999998"/>
    <n v="465"/>
    <x v="1"/>
    <d v="2020-06-07T00:00:00"/>
    <s v="Ibuprofen"/>
    <s v="Normal"/>
    <n v="30"/>
    <n v="799.4896"/>
    <x v="1"/>
  </r>
  <r>
    <s v="Claudia Dickerson"/>
    <x v="3"/>
    <x v="1"/>
    <x v="7"/>
    <x v="4"/>
    <d v="2022-09-24T00:00:00"/>
    <s v="James Burton"/>
    <s v="Cobb, Bowman and Lee"/>
    <x v="0"/>
    <n v="12664.68"/>
    <n v="407"/>
    <x v="1"/>
    <d v="2022-10-12T00:00:00"/>
    <s v="Aspirin"/>
    <s v="Inconclusive"/>
    <n v="18"/>
    <n v="703.59333333333336"/>
    <x v="2"/>
  </r>
  <r>
    <s v="Holly Nunez"/>
    <x v="37"/>
    <x v="0"/>
    <x v="7"/>
    <x v="1"/>
    <d v="2021-01-04T00:00:00"/>
    <s v="Mary Harrison"/>
    <s v="Johnson-Levy"/>
    <x v="4"/>
    <n v="11506.36"/>
    <n v="243"/>
    <x v="0"/>
    <d v="2021-01-10T00:00:00"/>
    <s v="Penicillin"/>
    <s v="Abnormal"/>
    <n v="6"/>
    <n v="1917.7266666666667"/>
    <x v="1"/>
  </r>
  <r>
    <s v="Christian Holloway"/>
    <x v="32"/>
    <x v="0"/>
    <x v="5"/>
    <x v="1"/>
    <d v="2023-08-30T00:00:00"/>
    <s v="Sara Graves"/>
    <s v="Mcclain Inc"/>
    <x v="1"/>
    <n v="8695.3259999999991"/>
    <n v="437"/>
    <x v="2"/>
    <d v="2023-08-31T00:00:00"/>
    <s v="Paracetamol"/>
    <s v="Abnormal"/>
    <n v="1"/>
    <n v="8695.3259999999991"/>
    <x v="1"/>
  </r>
  <r>
    <s v="Juan Simon"/>
    <x v="55"/>
    <x v="0"/>
    <x v="1"/>
    <x v="1"/>
    <d v="2021-03-10T00:00:00"/>
    <s v="George Murray"/>
    <s v="Hall-Hunt"/>
    <x v="1"/>
    <n v="6989.2280000000001"/>
    <n v="349"/>
    <x v="0"/>
    <d v="2021-03-12T00:00:00"/>
    <s v="Paracetamol"/>
    <s v="Abnormal"/>
    <n v="2"/>
    <n v="3494.614"/>
    <x v="1"/>
  </r>
  <r>
    <s v="Juan Stephenson"/>
    <x v="62"/>
    <x v="1"/>
    <x v="5"/>
    <x v="4"/>
    <d v="2022-08-15T00:00:00"/>
    <s v="James Wilson"/>
    <s v="Gonzalez LLC"/>
    <x v="3"/>
    <n v="18168.847000000002"/>
    <n v="295"/>
    <x v="1"/>
    <d v="2022-08-31T00:00:00"/>
    <s v="Penicillin"/>
    <s v="Abnormal"/>
    <n v="16"/>
    <n v="1135.5529375000001"/>
    <x v="2"/>
  </r>
  <r>
    <s v="Walter Smith"/>
    <x v="60"/>
    <x v="1"/>
    <x v="6"/>
    <x v="1"/>
    <d v="2023-10-10T00:00:00"/>
    <s v="Matthew Price"/>
    <s v="Rojas, Sandoval and Lane"/>
    <x v="2"/>
    <n v="35511.118000000002"/>
    <n v="302"/>
    <x v="0"/>
    <d v="2023-10-17T00:00:00"/>
    <s v="Lipitor"/>
    <s v="Abnormal"/>
    <n v="7"/>
    <n v="5073.0168571428576"/>
    <x v="1"/>
  </r>
  <r>
    <s v="Matthew Montgomery"/>
    <x v="60"/>
    <x v="1"/>
    <x v="4"/>
    <x v="1"/>
    <d v="2023-06-11T00:00:00"/>
    <s v="John Houston"/>
    <s v="Hernandez-Carlson"/>
    <x v="4"/>
    <n v="38763.423000000003"/>
    <n v="215"/>
    <x v="0"/>
    <d v="2023-06-20T00:00:00"/>
    <s v="Penicillin"/>
    <s v="Inconclusive"/>
    <n v="9"/>
    <n v="4307.0470000000005"/>
    <x v="1"/>
  </r>
  <r>
    <s v="Virginia Morgan"/>
    <x v="66"/>
    <x v="0"/>
    <x v="0"/>
    <x v="5"/>
    <d v="2021-03-20T00:00:00"/>
    <s v="Thomas Singh"/>
    <s v="Allen-Williams"/>
    <x v="2"/>
    <n v="35911.413999999997"/>
    <n v="377"/>
    <x v="0"/>
    <d v="2021-03-21T00:00:00"/>
    <s v="Ibuprofen"/>
    <s v="Inconclusive"/>
    <n v="1"/>
    <n v="35911.413999999997"/>
    <x v="2"/>
  </r>
  <r>
    <s v="Susan Ramirez"/>
    <x v="52"/>
    <x v="0"/>
    <x v="6"/>
    <x v="0"/>
    <d v="2022-12-31T00:00:00"/>
    <s v="Aaron Gonzalez"/>
    <s v="Marquez, Davis and Jackson"/>
    <x v="2"/>
    <n v="43479.834000000003"/>
    <n v="222"/>
    <x v="2"/>
    <d v="2023-01-10T00:00:00"/>
    <s v="Lipitor"/>
    <s v="Inconclusive"/>
    <n v="10"/>
    <n v="4347.9834000000001"/>
    <x v="0"/>
  </r>
  <r>
    <s v="Robin Lara"/>
    <x v="9"/>
    <x v="0"/>
    <x v="4"/>
    <x v="0"/>
    <d v="2023-03-20T00:00:00"/>
    <s v="Heather Gilmore"/>
    <s v="Hughes-Leblanc"/>
    <x v="2"/>
    <n v="26090.047999999999"/>
    <n v="355"/>
    <x v="2"/>
    <d v="2023-03-30T00:00:00"/>
    <s v="Lipitor"/>
    <s v="Abnormal"/>
    <n v="10"/>
    <n v="2609.0047999999997"/>
    <x v="2"/>
  </r>
  <r>
    <s v="Jennifer Robinson"/>
    <x v="38"/>
    <x v="0"/>
    <x v="5"/>
    <x v="1"/>
    <d v="2019-08-17T00:00:00"/>
    <s v="Grant Davis"/>
    <s v="Dawson, Walker and Snyder"/>
    <x v="2"/>
    <n v="29229.974999999999"/>
    <n v="485"/>
    <x v="1"/>
    <d v="2019-09-14T00:00:00"/>
    <s v="Aspirin"/>
    <s v="Inconclusive"/>
    <n v="28"/>
    <n v="1043.9276785714285"/>
    <x v="1"/>
  </r>
  <r>
    <s v="Kevin White"/>
    <x v="51"/>
    <x v="1"/>
    <x v="2"/>
    <x v="4"/>
    <d v="2022-02-09T00:00:00"/>
    <s v="Haley Byrd"/>
    <s v="Fleming-Lutz"/>
    <x v="0"/>
    <n v="31735.120999999999"/>
    <n v="242"/>
    <x v="1"/>
    <d v="2022-03-05T00:00:00"/>
    <s v="Penicillin"/>
    <s v="Abnormal"/>
    <n v="24"/>
    <n v="1322.2967083333333"/>
    <x v="2"/>
  </r>
  <r>
    <s v="Vanessa Kim"/>
    <x v="67"/>
    <x v="0"/>
    <x v="7"/>
    <x v="1"/>
    <d v="2023-01-23T00:00:00"/>
    <s v="David Rodriguez"/>
    <s v="Lowe, Barnes and Lee"/>
    <x v="4"/>
    <n v="13906.364"/>
    <n v="499"/>
    <x v="2"/>
    <d v="2023-01-31T00:00:00"/>
    <s v="Aspirin"/>
    <s v="Normal"/>
    <n v="8"/>
    <n v="1738.2954999999999"/>
    <x v="1"/>
  </r>
  <r>
    <s v="Daniel Wright"/>
    <x v="39"/>
    <x v="1"/>
    <x v="6"/>
    <x v="5"/>
    <d v="2022-03-14T00:00:00"/>
    <s v="John Jackson"/>
    <s v="Spence-Morton"/>
    <x v="4"/>
    <n v="3794.27"/>
    <n v="228"/>
    <x v="0"/>
    <d v="2022-03-23T00:00:00"/>
    <s v="Penicillin"/>
    <s v="Inconclusive"/>
    <n v="9"/>
    <n v="421.58555555555557"/>
    <x v="0"/>
  </r>
  <r>
    <s v="Ashley Hamilton"/>
    <x v="50"/>
    <x v="1"/>
    <x v="4"/>
    <x v="1"/>
    <d v="2020-09-23T00:00:00"/>
    <s v="Andre Reynolds"/>
    <s v="Smith, Gomez and Mann"/>
    <x v="3"/>
    <n v="16471.192999999999"/>
    <n v="448"/>
    <x v="0"/>
    <d v="2020-10-15T00:00:00"/>
    <s v="Paracetamol"/>
    <s v="Inconclusive"/>
    <n v="22"/>
    <n v="748.69059090909093"/>
    <x v="1"/>
  </r>
  <r>
    <s v="Kristina Odonnell"/>
    <x v="65"/>
    <x v="0"/>
    <x v="4"/>
    <x v="2"/>
    <d v="2022-08-21T00:00:00"/>
    <s v="Tommy Cain"/>
    <s v="Potter-Parker"/>
    <x v="2"/>
    <n v="11367.182000000001"/>
    <n v="316"/>
    <x v="1"/>
    <d v="2022-09-16T00:00:00"/>
    <s v="Ibuprofen"/>
    <s v="Normal"/>
    <n v="26"/>
    <n v="437.19930769230774"/>
    <x v="0"/>
  </r>
  <r>
    <s v="Joshua Mcdonald"/>
    <x v="44"/>
    <x v="0"/>
    <x v="0"/>
    <x v="4"/>
    <d v="2023-03-15T00:00:00"/>
    <s v="Doris Moore"/>
    <s v="Caldwell, Costa and Collins"/>
    <x v="4"/>
    <n v="30819.178"/>
    <n v="477"/>
    <x v="1"/>
    <d v="2023-03-29T00:00:00"/>
    <s v="Penicillin"/>
    <s v="Normal"/>
    <n v="14"/>
    <n v="2201.3698571428572"/>
    <x v="1"/>
  </r>
  <r>
    <s v="Matthew Lee"/>
    <x v="62"/>
    <x v="1"/>
    <x v="2"/>
    <x v="1"/>
    <d v="2022-05-09T00:00:00"/>
    <s v="Paula Booker"/>
    <s v="Jennings-Salinas"/>
    <x v="0"/>
    <n v="44164.453999999998"/>
    <n v="169"/>
    <x v="2"/>
    <d v="2022-05-10T00:00:00"/>
    <s v="Lipitor"/>
    <s v="Normal"/>
    <n v="1"/>
    <n v="44164.453999999998"/>
    <x v="2"/>
  </r>
  <r>
    <s v="Jordan Schwartz"/>
    <x v="54"/>
    <x v="1"/>
    <x v="0"/>
    <x v="5"/>
    <d v="2020-10-27T00:00:00"/>
    <s v="Ashley Black"/>
    <s v="Rodriguez Group"/>
    <x v="2"/>
    <n v="23313.830999999998"/>
    <n v="428"/>
    <x v="0"/>
    <d v="2020-10-29T00:00:00"/>
    <s v="Lipitor"/>
    <s v="Abnormal"/>
    <n v="2"/>
    <n v="11656.915499999999"/>
    <x v="2"/>
  </r>
  <r>
    <s v="Stacy Taylor"/>
    <x v="4"/>
    <x v="1"/>
    <x v="1"/>
    <x v="3"/>
    <d v="2021-10-16T00:00:00"/>
    <s v="Larry Buchanan"/>
    <s v="Lewis Group"/>
    <x v="2"/>
    <n v="21139.365000000002"/>
    <n v="114"/>
    <x v="1"/>
    <d v="2021-11-07T00:00:00"/>
    <s v="Penicillin"/>
    <s v="Normal"/>
    <n v="22"/>
    <n v="960.88022727272732"/>
    <x v="2"/>
  </r>
  <r>
    <s v="Colton Rose"/>
    <x v="22"/>
    <x v="1"/>
    <x v="3"/>
    <x v="1"/>
    <d v="2019-11-15T00:00:00"/>
    <s v="David Foster"/>
    <s v="Ruiz-Hooper"/>
    <x v="4"/>
    <n v="13430.832"/>
    <n v="472"/>
    <x v="2"/>
    <d v="2019-12-05T00:00:00"/>
    <s v="Penicillin"/>
    <s v="Normal"/>
    <n v="20"/>
    <n v="671.54160000000002"/>
    <x v="0"/>
  </r>
  <r>
    <s v="Maria Williams"/>
    <x v="42"/>
    <x v="0"/>
    <x v="5"/>
    <x v="0"/>
    <d v="2022-03-12T00:00:00"/>
    <s v="Mario Kelly II"/>
    <s v="Garcia PLC"/>
    <x v="4"/>
    <n v="3710.2330000000002"/>
    <n v="351"/>
    <x v="1"/>
    <d v="2022-04-07T00:00:00"/>
    <s v="Penicillin"/>
    <s v="Normal"/>
    <n v="26"/>
    <n v="142.70126923076924"/>
    <x v="0"/>
  </r>
  <r>
    <s v="Mr. Paul Simpson"/>
    <x v="56"/>
    <x v="1"/>
    <x v="4"/>
    <x v="2"/>
    <d v="2023-10-11T00:00:00"/>
    <s v="Brittany Wilson"/>
    <s v="Anderson, Reed and Wallace"/>
    <x v="4"/>
    <n v="12678.875"/>
    <n v="213"/>
    <x v="0"/>
    <d v="2023-10-14T00:00:00"/>
    <s v="Ibuprofen"/>
    <s v="Abnormal"/>
    <n v="3"/>
    <n v="4226.291666666667"/>
    <x v="2"/>
  </r>
  <r>
    <s v="Nicole Garcia"/>
    <x v="59"/>
    <x v="0"/>
    <x v="4"/>
    <x v="2"/>
    <d v="2021-12-10T00:00:00"/>
    <s v="Jose Patterson"/>
    <s v="Bailey-Martin"/>
    <x v="2"/>
    <n v="5395.6629999999996"/>
    <n v="317"/>
    <x v="1"/>
    <d v="2021-12-11T00:00:00"/>
    <s v="Lipitor"/>
    <s v="Abnormal"/>
    <n v="1"/>
    <n v="5395.6629999999996"/>
    <x v="0"/>
  </r>
  <r>
    <s v="William Christian"/>
    <x v="28"/>
    <x v="0"/>
    <x v="1"/>
    <x v="2"/>
    <d v="2021-10-16T00:00:00"/>
    <s v="Amber Payne"/>
    <s v="Horton PLC"/>
    <x v="2"/>
    <n v="15158.55"/>
    <n v="488"/>
    <x v="2"/>
    <d v="2021-11-06T00:00:00"/>
    <s v="Penicillin"/>
    <s v="Normal"/>
    <n v="21"/>
    <n v="721.83571428571429"/>
    <x v="1"/>
  </r>
  <r>
    <s v="David Bauer"/>
    <x v="40"/>
    <x v="1"/>
    <x v="1"/>
    <x v="4"/>
    <d v="2020-07-12T00:00:00"/>
    <s v="Robert Martinez"/>
    <s v="Johnson, Young and Liu"/>
    <x v="3"/>
    <n v="20837.582999999999"/>
    <n v="478"/>
    <x v="2"/>
    <d v="2020-08-06T00:00:00"/>
    <s v="Aspirin"/>
    <s v="Abnormal"/>
    <n v="25"/>
    <n v="833.50331999999992"/>
    <x v="1"/>
  </r>
  <r>
    <s v="Daniel Campbell"/>
    <x v="27"/>
    <x v="0"/>
    <x v="0"/>
    <x v="3"/>
    <d v="2019-12-12T00:00:00"/>
    <s v="Elizabeth Mendez"/>
    <s v="Hernandez Inc"/>
    <x v="4"/>
    <n v="3777.123"/>
    <n v="284"/>
    <x v="1"/>
    <d v="2019-12-14T00:00:00"/>
    <s v="Paracetamol"/>
    <s v="Normal"/>
    <n v="2"/>
    <n v="1888.5615"/>
    <x v="0"/>
  </r>
  <r>
    <s v="Thomas Walters"/>
    <x v="22"/>
    <x v="1"/>
    <x v="7"/>
    <x v="5"/>
    <d v="2023-02-11T00:00:00"/>
    <s v="Derek Brown"/>
    <s v="Thompson, Fisher and Webster"/>
    <x v="3"/>
    <n v="28900.044999999998"/>
    <n v="181"/>
    <x v="1"/>
    <d v="2023-02-14T00:00:00"/>
    <s v="Lipitor"/>
    <s v="Inconclusive"/>
    <n v="3"/>
    <n v="9633.3483333333334"/>
    <x v="0"/>
  </r>
  <r>
    <s v="Erin Marsh"/>
    <x v="26"/>
    <x v="1"/>
    <x v="5"/>
    <x v="0"/>
    <d v="2023-06-08T00:00:00"/>
    <s v="Philip Winters"/>
    <s v="Clark Ltd"/>
    <x v="2"/>
    <n v="5899.5559999999996"/>
    <n v="397"/>
    <x v="1"/>
    <d v="2023-07-06T00:00:00"/>
    <s v="Ibuprofen"/>
    <s v="Abnormal"/>
    <n v="28"/>
    <n v="210.69842857142856"/>
    <x v="0"/>
  </r>
  <r>
    <s v="Cassandra Koch"/>
    <x v="34"/>
    <x v="0"/>
    <x v="3"/>
    <x v="2"/>
    <d v="2022-10-13T00:00:00"/>
    <s v="James Stewart"/>
    <s v="Hayes-Dixon"/>
    <x v="1"/>
    <n v="21249.805"/>
    <n v="281"/>
    <x v="0"/>
    <d v="2022-10-28T00:00:00"/>
    <s v="Paracetamol"/>
    <s v="Abnormal"/>
    <n v="15"/>
    <n v="1416.6536666666666"/>
    <x v="2"/>
  </r>
  <r>
    <s v="Gregory Morales"/>
    <x v="41"/>
    <x v="0"/>
    <x v="0"/>
    <x v="2"/>
    <d v="2019-01-30T00:00:00"/>
    <s v="Melody Smith"/>
    <s v="Brewer, Walker and White"/>
    <x v="2"/>
    <n v="13832.038"/>
    <n v="111"/>
    <x v="2"/>
    <d v="2019-02-25T00:00:00"/>
    <s v="Ibuprofen"/>
    <s v="Normal"/>
    <n v="26"/>
    <n v="532.00146153846151"/>
    <x v="2"/>
  </r>
  <r>
    <s v="Cathy Martin"/>
    <x v="45"/>
    <x v="1"/>
    <x v="2"/>
    <x v="0"/>
    <d v="2019-12-20T00:00:00"/>
    <s v="Dr. Michael Ross"/>
    <s v="Alvarez, Chambers and Pittman"/>
    <x v="4"/>
    <n v="52653.182000000001"/>
    <n v="486"/>
    <x v="2"/>
    <d v="2019-12-25T00:00:00"/>
    <s v="Ibuprofen"/>
    <s v="Normal"/>
    <n v="5"/>
    <n v="10530.636399999999"/>
    <x v="2"/>
  </r>
  <r>
    <s v="Rita Cooper"/>
    <x v="11"/>
    <x v="1"/>
    <x v="7"/>
    <x v="1"/>
    <d v="2021-09-15T00:00:00"/>
    <s v="Richard Andrews"/>
    <s v="Davis-Branch"/>
    <x v="1"/>
    <n v="14127.27"/>
    <n v="314"/>
    <x v="1"/>
    <d v="2021-10-09T00:00:00"/>
    <s v="Lipitor"/>
    <s v="Abnormal"/>
    <n v="24"/>
    <n v="588.63625000000002"/>
    <x v="1"/>
  </r>
  <r>
    <s v="Robert Washington"/>
    <x v="4"/>
    <x v="0"/>
    <x v="1"/>
    <x v="2"/>
    <d v="2020-10-28T00:00:00"/>
    <s v="Ashley Ramirez"/>
    <s v="Jordan, Williams and Williams"/>
    <x v="0"/>
    <n v="14274.178"/>
    <n v="187"/>
    <x v="2"/>
    <d v="2020-10-31T00:00:00"/>
    <s v="Penicillin"/>
    <s v="Normal"/>
    <n v="3"/>
    <n v="4758.0593333333336"/>
    <x v="2"/>
  </r>
  <r>
    <s v="Allison Hill"/>
    <x v="44"/>
    <x v="0"/>
    <x v="6"/>
    <x v="1"/>
    <d v="2020-10-11T00:00:00"/>
    <s v="Matthew Anderson"/>
    <s v="Jones Inc"/>
    <x v="1"/>
    <n v="21708.166000000001"/>
    <n v="286"/>
    <x v="0"/>
    <d v="2020-10-16T00:00:00"/>
    <s v="Paracetamol"/>
    <s v="Inconclusive"/>
    <n v="5"/>
    <n v="4341.6332000000002"/>
    <x v="1"/>
  </r>
  <r>
    <s v="Jennifer Abbott"/>
    <x v="61"/>
    <x v="1"/>
    <x v="6"/>
    <x v="5"/>
    <d v="2022-09-26T00:00:00"/>
    <s v="Benjamin Smith"/>
    <s v="Deleon PLC"/>
    <x v="1"/>
    <n v="11959.538"/>
    <n v="325"/>
    <x v="0"/>
    <d v="2022-10-06T00:00:00"/>
    <s v="Paracetamol"/>
    <s v="Abnormal"/>
    <n v="10"/>
    <n v="1195.9538"/>
    <x v="0"/>
  </r>
  <r>
    <s v="Victoria Mathews"/>
    <x v="51"/>
    <x v="1"/>
    <x v="5"/>
    <x v="3"/>
    <d v="2021-02-14T00:00:00"/>
    <s v="Scott Scott"/>
    <s v="Roberts-Dixon"/>
    <x v="4"/>
    <n v="19707.784"/>
    <n v="206"/>
    <x v="1"/>
    <d v="2021-02-19T00:00:00"/>
    <s v="Ibuprofen"/>
    <s v="Normal"/>
    <n v="5"/>
    <n v="3941.5567999999998"/>
    <x v="2"/>
  </r>
  <r>
    <s v="Jennifer Lawson"/>
    <x v="63"/>
    <x v="1"/>
    <x v="2"/>
    <x v="5"/>
    <d v="2020-10-28T00:00:00"/>
    <s v="Justin Simpson"/>
    <s v="Jones, Weaver and Young"/>
    <x v="3"/>
    <n v="70567.304000000004"/>
    <n v="282"/>
    <x v="0"/>
    <d v="2020-11-14T00:00:00"/>
    <s v="Ibuprofen"/>
    <s v="Inconclusive"/>
    <n v="17"/>
    <n v="4151.0178823529413"/>
    <x v="2"/>
  </r>
  <r>
    <s v="Tiffany Harper"/>
    <x v="57"/>
    <x v="0"/>
    <x v="6"/>
    <x v="4"/>
    <d v="2021-08-11T00:00:00"/>
    <s v="Terry Williams"/>
    <s v="Harris-Lynn"/>
    <x v="4"/>
    <n v="10073.014999999999"/>
    <n v="494"/>
    <x v="2"/>
    <d v="2021-09-06T00:00:00"/>
    <s v="Paracetamol"/>
    <s v="Inconclusive"/>
    <n v="26"/>
    <n v="387.4236538461538"/>
    <x v="0"/>
  </r>
  <r>
    <s v="Kenneth Stewart"/>
    <x v="59"/>
    <x v="1"/>
    <x v="5"/>
    <x v="5"/>
    <d v="2020-11-24T00:00:00"/>
    <s v="Tonya Smith"/>
    <s v="Perkins-Ruiz"/>
    <x v="4"/>
    <n v="32107.871999999999"/>
    <n v="131"/>
    <x v="0"/>
    <d v="2020-12-05T00:00:00"/>
    <s v="Penicillin"/>
    <s v="Normal"/>
    <n v="11"/>
    <n v="2918.8974545454544"/>
    <x v="0"/>
  </r>
  <r>
    <s v="Melissa Cline"/>
    <x v="66"/>
    <x v="0"/>
    <x v="7"/>
    <x v="1"/>
    <d v="2023-08-23T00:00:00"/>
    <s v="Melissa Wheeler"/>
    <s v="West Ltd"/>
    <x v="3"/>
    <n v="21741.137999999999"/>
    <n v="208"/>
    <x v="1"/>
    <d v="2023-09-19T00:00:00"/>
    <s v="Paracetamol"/>
    <s v="Inconclusive"/>
    <n v="27"/>
    <n v="805.22733333333326"/>
    <x v="2"/>
  </r>
  <r>
    <s v="Sarah Jordan"/>
    <x v="15"/>
    <x v="1"/>
    <x v="0"/>
    <x v="1"/>
    <d v="2019-08-31T00:00:00"/>
    <s v="Christine Paul"/>
    <s v="Strong Group"/>
    <x v="1"/>
    <n v="40819.260999999999"/>
    <n v="181"/>
    <x v="1"/>
    <d v="2019-09-02T00:00:00"/>
    <s v="Penicillin"/>
    <s v="Abnormal"/>
    <n v="2"/>
    <n v="20409.630499999999"/>
    <x v="1"/>
  </r>
  <r>
    <s v="Alfred Wells"/>
    <x v="33"/>
    <x v="0"/>
    <x v="0"/>
    <x v="2"/>
    <d v="2019-09-16T00:00:00"/>
    <s v="Shannon Jones"/>
    <s v="Davis, Jones and Thomas"/>
    <x v="2"/>
    <n v="16788.421999999999"/>
    <n v="406"/>
    <x v="1"/>
    <d v="2019-09-23T00:00:00"/>
    <s v="Aspirin"/>
    <s v="Abnormal"/>
    <n v="7"/>
    <n v="2398.346"/>
    <x v="0"/>
  </r>
  <r>
    <s v="Belinda Castillo"/>
    <x v="57"/>
    <x v="0"/>
    <x v="3"/>
    <x v="2"/>
    <d v="2021-02-04T00:00:00"/>
    <s v="Hector Williams"/>
    <s v="King, Smith and Buckley"/>
    <x v="4"/>
    <n v="16061.869000000001"/>
    <n v="163"/>
    <x v="0"/>
    <d v="2021-02-04T00:00:00"/>
    <s v="Ibuprofen"/>
    <s v="Inconclusive"/>
    <n v="0"/>
    <n v="0"/>
    <x v="0"/>
  </r>
  <r>
    <s v="Christina Clayton"/>
    <x v="25"/>
    <x v="1"/>
    <x v="3"/>
    <x v="4"/>
    <d v="2022-04-21T00:00:00"/>
    <s v="Eric Stone"/>
    <s v="Arellano Ltd"/>
    <x v="2"/>
    <n v="3580.3130000000001"/>
    <n v="485"/>
    <x v="2"/>
    <d v="2022-05-03T00:00:00"/>
    <s v="Aspirin"/>
    <s v="Abnormal"/>
    <n v="12"/>
    <n v="298.35941666666668"/>
    <x v="2"/>
  </r>
  <r>
    <s v="Mallory Jones"/>
    <x v="10"/>
    <x v="1"/>
    <x v="6"/>
    <x v="4"/>
    <d v="2023-04-03T00:00:00"/>
    <s v="Jacob Collins"/>
    <s v="Miller PLC"/>
    <x v="3"/>
    <n v="10791.9"/>
    <n v="423"/>
    <x v="2"/>
    <d v="2023-04-10T00:00:00"/>
    <s v="Aspirin"/>
    <s v="Normal"/>
    <n v="7"/>
    <n v="1541.7"/>
    <x v="2"/>
  </r>
  <r>
    <s v="Jimmy Gomez"/>
    <x v="16"/>
    <x v="0"/>
    <x v="7"/>
    <x v="0"/>
    <d v="2022-07-09T00:00:00"/>
    <s v="Dr. Stephen Byrd V"/>
    <s v="Davis-Sawyer"/>
    <x v="0"/>
    <n v="17959.428"/>
    <n v="131"/>
    <x v="1"/>
    <d v="2022-08-06T00:00:00"/>
    <s v="Paracetamol"/>
    <s v="Inconclusive"/>
    <n v="28"/>
    <n v="641.40814285714282"/>
    <x v="0"/>
  </r>
  <r>
    <s v="Sarah Sanders"/>
    <x v="9"/>
    <x v="1"/>
    <x v="7"/>
    <x v="1"/>
    <d v="2023-10-02T00:00:00"/>
    <s v="William Soto"/>
    <s v="Wright and Sons"/>
    <x v="1"/>
    <n v="16455.595000000001"/>
    <n v="298"/>
    <x v="0"/>
    <d v="2023-10-06T00:00:00"/>
    <s v="Penicillin"/>
    <s v="Inconclusive"/>
    <n v="4"/>
    <n v="4113.8987500000003"/>
    <x v="2"/>
  </r>
  <r>
    <s v="Francisco Young"/>
    <x v="41"/>
    <x v="1"/>
    <x v="4"/>
    <x v="3"/>
    <d v="2019-10-06T00:00:00"/>
    <s v="Joel Smith"/>
    <s v="Hall-Dunn"/>
    <x v="0"/>
    <n v="24243.5"/>
    <n v="474"/>
    <x v="0"/>
    <d v="2019-10-12T00:00:00"/>
    <s v="Penicillin"/>
    <s v="Abnormal"/>
    <n v="6"/>
    <n v="4040.5833333333335"/>
    <x v="2"/>
  </r>
  <r>
    <s v="Amy Waller"/>
    <x v="66"/>
    <x v="1"/>
    <x v="5"/>
    <x v="3"/>
    <d v="2021-10-13T00:00:00"/>
    <s v="Sarah Stanley"/>
    <s v="Curry Ltd"/>
    <x v="4"/>
    <n v="23485.02"/>
    <n v="171"/>
    <x v="0"/>
    <d v="2021-10-18T00:00:00"/>
    <s v="Lipitor"/>
    <s v="Normal"/>
    <n v="5"/>
    <n v="4697.0039999999999"/>
    <x v="2"/>
  </r>
  <r>
    <s v="Kathy Benjamin"/>
    <x v="43"/>
    <x v="1"/>
    <x v="6"/>
    <x v="3"/>
    <d v="2020-12-01T00:00:00"/>
    <s v="Brenda Griffin"/>
    <s v="Mcclain-Gonzalez"/>
    <x v="4"/>
    <n v="27577.667000000001"/>
    <n v="422"/>
    <x v="2"/>
    <d v="2020-12-16T00:00:00"/>
    <s v="Penicillin"/>
    <s v="Normal"/>
    <n v="15"/>
    <n v="1838.5111333333334"/>
    <x v="2"/>
  </r>
  <r>
    <s v="Mr. Brian Cordova"/>
    <x v="43"/>
    <x v="1"/>
    <x v="1"/>
    <x v="4"/>
    <d v="2021-08-17T00:00:00"/>
    <s v="Matthew West"/>
    <s v="Hall-Oliver"/>
    <x v="4"/>
    <n v="27120.717000000001"/>
    <n v="355"/>
    <x v="2"/>
    <d v="2021-08-20T00:00:00"/>
    <s v="Aspirin"/>
    <s v="Normal"/>
    <n v="3"/>
    <n v="9040.2389999999996"/>
    <x v="2"/>
  </r>
  <r>
    <s v="Gregory Martin"/>
    <x v="65"/>
    <x v="0"/>
    <x v="1"/>
    <x v="4"/>
    <d v="2020-05-17T00:00:00"/>
    <s v="Jeffery Mccormick"/>
    <s v="Hensley Inc"/>
    <x v="0"/>
    <n v="3577.163"/>
    <n v="349"/>
    <x v="2"/>
    <d v="2020-05-22T00:00:00"/>
    <s v="Lipitor"/>
    <s v="Inconclusive"/>
    <n v="5"/>
    <n v="715.43259999999998"/>
    <x v="0"/>
  </r>
  <r>
    <s v="Julia Davila"/>
    <x v="26"/>
    <x v="1"/>
    <x v="0"/>
    <x v="1"/>
    <d v="2021-08-15T00:00:00"/>
    <s v="Samantha Owens"/>
    <s v="Holland-Young"/>
    <x v="0"/>
    <n v="6783.0730000000003"/>
    <n v="470"/>
    <x v="2"/>
    <d v="2021-08-22T00:00:00"/>
    <s v="Ibuprofen"/>
    <s v="Normal"/>
    <n v="7"/>
    <n v="969.01042857142863"/>
    <x v="0"/>
  </r>
  <r>
    <s v="Julie Grant"/>
    <x v="3"/>
    <x v="1"/>
    <x v="3"/>
    <x v="3"/>
    <d v="2021-12-15T00:00:00"/>
    <s v="Vanessa Turner"/>
    <s v="Gray Inc"/>
    <x v="3"/>
    <n v="14355.394"/>
    <n v="430"/>
    <x v="1"/>
    <d v="2021-12-25T00:00:00"/>
    <s v="Aspirin"/>
    <s v="Normal"/>
    <n v="10"/>
    <n v="1435.5394000000001"/>
    <x v="2"/>
  </r>
  <r>
    <s v="Carla Bailey"/>
    <x v="22"/>
    <x v="1"/>
    <x v="1"/>
    <x v="3"/>
    <d v="2021-07-04T00:00:00"/>
    <s v="James Hutchinson"/>
    <s v="Park LLC"/>
    <x v="0"/>
    <n v="37907.241000000002"/>
    <n v="178"/>
    <x v="2"/>
    <d v="2021-07-29T00:00:00"/>
    <s v="Penicillin"/>
    <s v="Abnormal"/>
    <n v="25"/>
    <n v="1516.28964"/>
    <x v="0"/>
  </r>
  <r>
    <s v="Patrick Gonzalez"/>
    <x v="39"/>
    <x v="1"/>
    <x v="6"/>
    <x v="3"/>
    <d v="2020-09-06T00:00:00"/>
    <s v="Brian Rangel"/>
    <s v="Murray Ltd"/>
    <x v="0"/>
    <n v="38021.777999999998"/>
    <n v="272"/>
    <x v="2"/>
    <d v="2020-09-27T00:00:00"/>
    <s v="Lipitor"/>
    <s v="Abnormal"/>
    <n v="21"/>
    <n v="1810.560857142857"/>
    <x v="0"/>
  </r>
  <r>
    <s v="Shane Rasmussen"/>
    <x v="39"/>
    <x v="0"/>
    <x v="1"/>
    <x v="5"/>
    <d v="2022-03-28T00:00:00"/>
    <s v="Christine Little"/>
    <s v="Sandoval, Russell and Mills"/>
    <x v="0"/>
    <n v="63354.059000000001"/>
    <n v="228"/>
    <x v="0"/>
    <d v="2022-04-19T00:00:00"/>
    <s v="Lipitor"/>
    <s v="Abnormal"/>
    <n v="22"/>
    <n v="2879.7299545454548"/>
    <x v="0"/>
  </r>
  <r>
    <s v="Jesus Larson"/>
    <x v="17"/>
    <x v="0"/>
    <x v="4"/>
    <x v="2"/>
    <d v="2022-05-31T00:00:00"/>
    <s v="Rachel Quinn"/>
    <s v="Cook Inc"/>
    <x v="0"/>
    <n v="24049.277999999998"/>
    <n v="466"/>
    <x v="0"/>
    <d v="2022-05-31T00:00:00"/>
    <s v="Ibuprofen"/>
    <s v="Normal"/>
    <n v="0"/>
    <n v="0"/>
    <x v="0"/>
  </r>
  <r>
    <s v="Brendan Peck"/>
    <x v="37"/>
    <x v="1"/>
    <x v="2"/>
    <x v="1"/>
    <d v="2023-04-13T00:00:00"/>
    <s v="Kristina Davis"/>
    <s v="Greene LLC"/>
    <x v="4"/>
    <n v="30000.064999999999"/>
    <n v="148"/>
    <x v="0"/>
    <d v="2023-04-20T00:00:00"/>
    <s v="Paracetamol"/>
    <s v="Inconclusive"/>
    <n v="7"/>
    <n v="4285.7235714285716"/>
    <x v="1"/>
  </r>
  <r>
    <s v="Spencer Good"/>
    <x v="9"/>
    <x v="0"/>
    <x v="2"/>
    <x v="0"/>
    <d v="2019-04-11T00:00:00"/>
    <s v="Erik Guerrero"/>
    <s v="Parker Inc"/>
    <x v="1"/>
    <n v="1727.865"/>
    <n v="223"/>
    <x v="2"/>
    <d v="2019-04-23T00:00:00"/>
    <s v="Paracetamol"/>
    <s v="Inconclusive"/>
    <n v="12"/>
    <n v="143.98875000000001"/>
    <x v="2"/>
  </r>
  <r>
    <s v="Matthew Barton"/>
    <x v="24"/>
    <x v="1"/>
    <x v="1"/>
    <x v="1"/>
    <d v="2019-01-27T00:00:00"/>
    <s v="Logan Hansen"/>
    <s v="Ward-Collier"/>
    <x v="3"/>
    <n v="27262.046999999999"/>
    <n v="106"/>
    <x v="2"/>
    <d v="2019-02-16T00:00:00"/>
    <s v="Aspirin"/>
    <s v="Abnormal"/>
    <n v="20"/>
    <n v="1363.1023499999999"/>
    <x v="2"/>
  </r>
  <r>
    <s v="Joshua Beasley"/>
    <x v="20"/>
    <x v="0"/>
    <x v="0"/>
    <x v="4"/>
    <d v="2021-11-11T00:00:00"/>
    <s v="Isaiah Lopez"/>
    <s v="Jones-Robinson"/>
    <x v="1"/>
    <n v="17120.674999999999"/>
    <n v="320"/>
    <x v="1"/>
    <d v="2021-12-04T00:00:00"/>
    <s v="Lipitor"/>
    <s v="Normal"/>
    <n v="23"/>
    <n v="744.37717391304341"/>
    <x v="2"/>
  </r>
  <r>
    <s v="Amanda Warren"/>
    <x v="9"/>
    <x v="1"/>
    <x v="2"/>
    <x v="1"/>
    <d v="2020-05-11T00:00:00"/>
    <s v="Julie Brown"/>
    <s v="Harrison and Sons"/>
    <x v="3"/>
    <n v="26907.073"/>
    <n v="157"/>
    <x v="0"/>
    <d v="2020-05-15T00:00:00"/>
    <s v="Aspirin"/>
    <s v="Abnormal"/>
    <n v="4"/>
    <n v="6726.7682500000001"/>
    <x v="2"/>
  </r>
  <r>
    <s v="Danielle Singleton"/>
    <x v="46"/>
    <x v="1"/>
    <x v="6"/>
    <x v="0"/>
    <d v="2022-02-02T00:00:00"/>
    <s v="Charles Parks"/>
    <s v="Wise PLC"/>
    <x v="0"/>
    <n v="50328.786999999997"/>
    <n v="253"/>
    <x v="2"/>
    <d v="2022-02-28T00:00:00"/>
    <s v="Ibuprofen"/>
    <s v="Normal"/>
    <n v="26"/>
    <n v="1935.7225769230768"/>
    <x v="0"/>
  </r>
  <r>
    <s v="Bryan Walker"/>
    <x v="48"/>
    <x v="1"/>
    <x v="6"/>
    <x v="2"/>
    <d v="2023-05-31T00:00:00"/>
    <s v="Isaac Lopez"/>
    <s v="Reynolds, George and Wilson"/>
    <x v="0"/>
    <n v="14417.523999999999"/>
    <n v="421"/>
    <x v="2"/>
    <d v="2023-06-10T00:00:00"/>
    <s v="Penicillin"/>
    <s v="Abnormal"/>
    <n v="10"/>
    <n v="1441.7523999999999"/>
    <x v="0"/>
  </r>
  <r>
    <s v="Robin Nelson"/>
    <x v="49"/>
    <x v="1"/>
    <x v="2"/>
    <x v="0"/>
    <d v="2020-06-04T00:00:00"/>
    <s v="Matthew Powell"/>
    <s v="Wood, Escobar and Nixon"/>
    <x v="0"/>
    <n v="7380.0190000000002"/>
    <n v="458"/>
    <x v="2"/>
    <d v="2020-06-29T00:00:00"/>
    <s v="Ibuprofen"/>
    <s v="Abnormal"/>
    <n v="25"/>
    <n v="295.20076"/>
    <x v="2"/>
  </r>
  <r>
    <s v="Kelly Pearson"/>
    <x v="64"/>
    <x v="1"/>
    <x v="5"/>
    <x v="3"/>
    <d v="2023-06-19T00:00:00"/>
    <s v="Luke Freeman"/>
    <s v="May-Collins"/>
    <x v="2"/>
    <n v="21165.851999999999"/>
    <n v="154"/>
    <x v="0"/>
    <d v="2023-07-08T00:00:00"/>
    <s v="Lipitor"/>
    <s v="Normal"/>
    <n v="19"/>
    <n v="1113.9922105263158"/>
    <x v="1"/>
  </r>
  <r>
    <s v="Brittany Ray"/>
    <x v="38"/>
    <x v="0"/>
    <x v="5"/>
    <x v="1"/>
    <d v="2022-05-20T00:00:00"/>
    <s v="Autumn Waters"/>
    <s v="Smith-Wilcox"/>
    <x v="2"/>
    <n v="6478.8940000000002"/>
    <n v="497"/>
    <x v="2"/>
    <d v="2022-05-29T00:00:00"/>
    <s v="Aspirin"/>
    <s v="Abnormal"/>
    <n v="9"/>
    <n v="719.87711111111116"/>
    <x v="1"/>
  </r>
  <r>
    <s v="Cheryl Jennings"/>
    <x v="43"/>
    <x v="0"/>
    <x v="0"/>
    <x v="0"/>
    <d v="2019-12-25T00:00:00"/>
    <s v="Erin Fitzgerald"/>
    <s v="Shepherd-Simmons"/>
    <x v="4"/>
    <n v="54367.921999999999"/>
    <n v="402"/>
    <x v="2"/>
    <d v="2020-01-19T00:00:00"/>
    <s v="Ibuprofen"/>
    <s v="Inconclusive"/>
    <n v="25"/>
    <n v="2174.7168799999999"/>
    <x v="2"/>
  </r>
  <r>
    <s v="David Clayton"/>
    <x v="63"/>
    <x v="1"/>
    <x v="5"/>
    <x v="2"/>
    <d v="2019-01-13T00:00:00"/>
    <s v="Benjamin Gray"/>
    <s v="Brown, Harrison and Calderon"/>
    <x v="3"/>
    <n v="8869.0349999999999"/>
    <n v="297"/>
    <x v="2"/>
    <d v="2019-01-29T00:00:00"/>
    <s v="Lipitor"/>
    <s v="Abnormal"/>
    <n v="16"/>
    <n v="554.31468749999999"/>
    <x v="2"/>
  </r>
  <r>
    <s v="Carlos Castro DVM"/>
    <x v="0"/>
    <x v="1"/>
    <x v="7"/>
    <x v="3"/>
    <d v="2020-05-24T00:00:00"/>
    <s v="Nicole Stanton"/>
    <s v="Bennett, Crawford and Griffin"/>
    <x v="0"/>
    <n v="19794.170999999998"/>
    <n v="258"/>
    <x v="0"/>
    <d v="2020-05-28T00:00:00"/>
    <s v="Paracetamol"/>
    <s v="Inconclusive"/>
    <n v="4"/>
    <n v="4948.5427499999996"/>
    <x v="0"/>
  </r>
  <r>
    <s v="Elizabeth Adams"/>
    <x v="38"/>
    <x v="0"/>
    <x v="3"/>
    <x v="4"/>
    <d v="2020-10-01T00:00:00"/>
    <s v="James Park"/>
    <s v="Daniel-Robertson"/>
    <x v="3"/>
    <n v="18907.755000000001"/>
    <n v="357"/>
    <x v="2"/>
    <d v="2020-10-17T00:00:00"/>
    <s v="Lipitor"/>
    <s v="Inconclusive"/>
    <n v="16"/>
    <n v="1181.7346875000001"/>
    <x v="1"/>
  </r>
  <r>
    <s v="Juan Walter"/>
    <x v="18"/>
    <x v="1"/>
    <x v="1"/>
    <x v="3"/>
    <d v="2020-10-01T00:00:00"/>
    <s v="Stephen Ryan"/>
    <s v="Bell Inc"/>
    <x v="0"/>
    <n v="39312.817999999999"/>
    <n v="161"/>
    <x v="0"/>
    <d v="2020-10-20T00:00:00"/>
    <s v="Paracetamol"/>
    <s v="Abnormal"/>
    <n v="19"/>
    <n v="2069.0956842105261"/>
    <x v="0"/>
  </r>
  <r>
    <s v="Shirley Garza"/>
    <x v="39"/>
    <x v="0"/>
    <x v="2"/>
    <x v="2"/>
    <d v="2019-03-31T00:00:00"/>
    <s v="Billy Spencer"/>
    <s v="Harris and Sons"/>
    <x v="0"/>
    <n v="1698.162"/>
    <n v="144"/>
    <x v="1"/>
    <d v="2019-04-11T00:00:00"/>
    <s v="Penicillin"/>
    <s v="Inconclusive"/>
    <n v="11"/>
    <n v="154.37836363636364"/>
    <x v="0"/>
  </r>
  <r>
    <s v="Holly Clayton"/>
    <x v="45"/>
    <x v="1"/>
    <x v="0"/>
    <x v="2"/>
    <d v="2021-11-30T00:00:00"/>
    <s v="Zachary Castaneda"/>
    <s v="Webster, Oconnell and Norton"/>
    <x v="0"/>
    <n v="24987.08"/>
    <n v="441"/>
    <x v="1"/>
    <d v="2021-12-16T00:00:00"/>
    <s v="Penicillin"/>
    <s v="Abnormal"/>
    <n v="16"/>
    <n v="1561.6925000000001"/>
    <x v="2"/>
  </r>
  <r>
    <s v="Carol Byrd"/>
    <x v="25"/>
    <x v="0"/>
    <x v="3"/>
    <x v="2"/>
    <d v="2019-07-05T00:00:00"/>
    <s v="Alexis Hutchinson"/>
    <s v="Rosales Group"/>
    <x v="3"/>
    <n v="22423.762999999999"/>
    <n v="137"/>
    <x v="2"/>
    <d v="2019-07-11T00:00:00"/>
    <s v="Penicillin"/>
    <s v="Normal"/>
    <n v="6"/>
    <n v="3737.2938333333332"/>
    <x v="2"/>
  </r>
  <r>
    <s v="Michelle Williams"/>
    <x v="35"/>
    <x v="0"/>
    <x v="3"/>
    <x v="4"/>
    <d v="2020-04-16T00:00:00"/>
    <s v="David Perry"/>
    <s v="Smith-Smith"/>
    <x v="0"/>
    <n v="1664.673"/>
    <n v="473"/>
    <x v="1"/>
    <d v="2020-04-22T00:00:00"/>
    <s v="Penicillin"/>
    <s v="Inconclusive"/>
    <n v="6"/>
    <n v="277.44549999999998"/>
    <x v="2"/>
  </r>
  <r>
    <s v="Michael Delgado"/>
    <x v="60"/>
    <x v="0"/>
    <x v="4"/>
    <x v="0"/>
    <d v="2020-09-30T00:00:00"/>
    <s v="Sandra Porter"/>
    <s v="Simmons Group"/>
    <x v="4"/>
    <n v="24104.285"/>
    <n v="139"/>
    <x v="1"/>
    <d v="2020-10-03T00:00:00"/>
    <s v="Ibuprofen"/>
    <s v="Normal"/>
    <n v="3"/>
    <n v="8034.7616666666663"/>
    <x v="1"/>
  </r>
  <r>
    <s v="Anthony Barron"/>
    <x v="52"/>
    <x v="0"/>
    <x v="6"/>
    <x v="1"/>
    <d v="2022-04-19T00:00:00"/>
    <s v="Jason Carney"/>
    <s v="Patel Inc"/>
    <x v="0"/>
    <n v="12052.442999999999"/>
    <n v="308"/>
    <x v="2"/>
    <d v="2022-05-15T00:00:00"/>
    <s v="Lipitor"/>
    <s v="Inconclusive"/>
    <n v="26"/>
    <n v="463.55549999999999"/>
    <x v="0"/>
  </r>
  <r>
    <s v="Alexander Thomas"/>
    <x v="17"/>
    <x v="0"/>
    <x v="7"/>
    <x v="4"/>
    <d v="2019-09-04T00:00:00"/>
    <s v="Steven Davis"/>
    <s v="Weber PLC"/>
    <x v="0"/>
    <n v="20417.455000000002"/>
    <n v="164"/>
    <x v="2"/>
    <d v="2019-09-07T00:00:00"/>
    <s v="Lipitor"/>
    <s v="Abnormal"/>
    <n v="3"/>
    <n v="6805.8183333333336"/>
    <x v="0"/>
  </r>
  <r>
    <s v="Kevin Harper"/>
    <x v="30"/>
    <x v="1"/>
    <x v="3"/>
    <x v="5"/>
    <d v="2019-05-24T00:00:00"/>
    <s v="Kevin Brown"/>
    <s v="Byrd, Rios and Holt"/>
    <x v="1"/>
    <n v="59482.847999999998"/>
    <n v="121"/>
    <x v="0"/>
    <d v="2019-06-12T00:00:00"/>
    <s v="Ibuprofen"/>
    <s v="Abnormal"/>
    <n v="19"/>
    <n v="3130.6762105263156"/>
    <x v="2"/>
  </r>
  <r>
    <s v="Samuel Adams"/>
    <x v="30"/>
    <x v="0"/>
    <x v="7"/>
    <x v="3"/>
    <d v="2021-12-01T00:00:00"/>
    <s v="Brandon Higgins"/>
    <s v="Campos-Mcgee"/>
    <x v="2"/>
    <n v="14509.718999999999"/>
    <n v="351"/>
    <x v="0"/>
    <d v="2021-12-05T00:00:00"/>
    <s v="Lipitor"/>
    <s v="Normal"/>
    <n v="4"/>
    <n v="3627.4297499999998"/>
    <x v="2"/>
  </r>
  <r>
    <s v="Jordan Chandler"/>
    <x v="65"/>
    <x v="1"/>
    <x v="1"/>
    <x v="2"/>
    <d v="2023-04-11T00:00:00"/>
    <s v="Justin Nichols"/>
    <s v="Cooper, Beasley and Gonzalez"/>
    <x v="0"/>
    <n v="24277.473999999998"/>
    <n v="249"/>
    <x v="2"/>
    <d v="2023-04-15T00:00:00"/>
    <s v="Aspirin"/>
    <s v="Inconclusive"/>
    <n v="4"/>
    <n v="6069.3684999999996"/>
    <x v="0"/>
  </r>
  <r>
    <s v="Anna Morrison"/>
    <x v="56"/>
    <x v="0"/>
    <x v="6"/>
    <x v="1"/>
    <d v="2020-08-03T00:00:00"/>
    <s v="Christopher Williamson"/>
    <s v="Wheeler Group"/>
    <x v="3"/>
    <n v="4935.3370000000004"/>
    <n v="346"/>
    <x v="2"/>
    <d v="2020-08-08T00:00:00"/>
    <s v="Aspirin"/>
    <s v="Normal"/>
    <n v="5"/>
    <n v="987.06740000000013"/>
    <x v="2"/>
  </r>
  <r>
    <s v="Brandy Cross"/>
    <x v="9"/>
    <x v="1"/>
    <x v="6"/>
    <x v="4"/>
    <d v="2019-05-28T00:00:00"/>
    <s v="Teresa Scott"/>
    <s v="Savage, Hill and Faulkner"/>
    <x v="0"/>
    <n v="32218.838"/>
    <n v="422"/>
    <x v="1"/>
    <d v="2019-06-21T00:00:00"/>
    <s v="Penicillin"/>
    <s v="Abnormal"/>
    <n v="24"/>
    <n v="1342.4515833333332"/>
    <x v="2"/>
  </r>
  <r>
    <s v="Lauren Williamson"/>
    <x v="37"/>
    <x v="0"/>
    <x v="6"/>
    <x v="1"/>
    <d v="2020-06-25T00:00:00"/>
    <s v="Christopher Esparza"/>
    <s v="Ryan-Wood"/>
    <x v="2"/>
    <n v="38647.449999999997"/>
    <n v="500"/>
    <x v="2"/>
    <d v="2020-07-09T00:00:00"/>
    <s v="Paracetamol"/>
    <s v="Inconclusive"/>
    <n v="14"/>
    <n v="2760.5321428571428"/>
    <x v="1"/>
  </r>
  <r>
    <s v="Bryan Payne"/>
    <x v="47"/>
    <x v="0"/>
    <x v="3"/>
    <x v="2"/>
    <d v="2023-06-23T00:00:00"/>
    <s v="Erin Lee"/>
    <s v="Fields Ltd"/>
    <x v="0"/>
    <n v="3359.2939999999999"/>
    <n v="292"/>
    <x v="2"/>
    <d v="2023-07-14T00:00:00"/>
    <s v="Lipitor"/>
    <s v="Normal"/>
    <n v="21"/>
    <n v="159.96638095238094"/>
    <x v="0"/>
  </r>
  <r>
    <s v="Christine Scott"/>
    <x v="56"/>
    <x v="1"/>
    <x v="0"/>
    <x v="4"/>
    <d v="2019-06-22T00:00:00"/>
    <s v="Shane Moses"/>
    <s v="Sheppard-Morales"/>
    <x v="2"/>
    <n v="3500.9810000000002"/>
    <n v="147"/>
    <x v="1"/>
    <d v="2019-07-07T00:00:00"/>
    <s v="Aspirin"/>
    <s v="Abnormal"/>
    <n v="15"/>
    <n v="233.39873333333335"/>
    <x v="2"/>
  </r>
  <r>
    <s v="Courtney Gonzales"/>
    <x v="2"/>
    <x v="1"/>
    <x v="2"/>
    <x v="2"/>
    <d v="2019-03-25T00:00:00"/>
    <s v="Victoria Cook"/>
    <s v="Bell LLC"/>
    <x v="0"/>
    <n v="24938.949000000001"/>
    <n v="283"/>
    <x v="1"/>
    <d v="2019-04-23T00:00:00"/>
    <s v="Penicillin"/>
    <s v="Normal"/>
    <n v="29"/>
    <n v="859.96375862068965"/>
    <x v="0"/>
  </r>
  <r>
    <s v="Teresa Green"/>
    <x v="25"/>
    <x v="1"/>
    <x v="7"/>
    <x v="4"/>
    <d v="2019-10-12T00:00:00"/>
    <s v="Barry Bartlett"/>
    <s v="Moore PLC"/>
    <x v="4"/>
    <n v="30851.825000000001"/>
    <n v="301"/>
    <x v="1"/>
    <d v="2019-10-18T00:00:00"/>
    <s v="Paracetamol"/>
    <s v="Inconclusive"/>
    <n v="6"/>
    <n v="5141.9708333333338"/>
    <x v="2"/>
  </r>
  <r>
    <s v="Kevin Duke"/>
    <x v="6"/>
    <x v="1"/>
    <x v="1"/>
    <x v="0"/>
    <d v="2021-08-09T00:00:00"/>
    <s v="Edgar Harris"/>
    <s v="Combs, Hardin and Ferrell"/>
    <x v="0"/>
    <n v="6565.7790000000005"/>
    <n v="363"/>
    <x v="1"/>
    <d v="2021-08-20T00:00:00"/>
    <s v="Paracetamol"/>
    <s v="Inconclusive"/>
    <n v="11"/>
    <n v="596.88900000000001"/>
    <x v="0"/>
  </r>
  <r>
    <s v="Kimberly Parker"/>
    <x v="25"/>
    <x v="0"/>
    <x v="0"/>
    <x v="5"/>
    <d v="2019-07-13T00:00:00"/>
    <s v="Joshua Navarro"/>
    <s v="Gomez Inc"/>
    <x v="2"/>
    <n v="52908.434999999998"/>
    <n v="263"/>
    <x v="0"/>
    <d v="2019-08-02T00:00:00"/>
    <s v="Paracetamol"/>
    <s v="Inconclusive"/>
    <n v="20"/>
    <n v="2645.42175"/>
    <x v="2"/>
  </r>
  <r>
    <s v="John Reed"/>
    <x v="23"/>
    <x v="1"/>
    <x v="2"/>
    <x v="2"/>
    <d v="2021-01-17T00:00:00"/>
    <s v="Jasmine Tapia"/>
    <s v="Salazar LLC"/>
    <x v="0"/>
    <n v="17298.136999999999"/>
    <n v="241"/>
    <x v="0"/>
    <d v="2021-01-24T00:00:00"/>
    <s v="Paracetamol"/>
    <s v="Inconclusive"/>
    <n v="7"/>
    <n v="2471.1624285714283"/>
    <x v="0"/>
  </r>
  <r>
    <s v="Brent Roth"/>
    <x v="52"/>
    <x v="1"/>
    <x v="1"/>
    <x v="5"/>
    <d v="2023-02-24T00:00:00"/>
    <s v="Tamara Johnson"/>
    <s v="Wright-Barron"/>
    <x v="0"/>
    <n v="64786.48"/>
    <n v="106"/>
    <x v="0"/>
    <d v="2023-03-15T00:00:00"/>
    <s v="Penicillin"/>
    <s v="Abnormal"/>
    <n v="19"/>
    <n v="3409.8147368421055"/>
    <x v="0"/>
  </r>
  <r>
    <s v="Thomas Garrett"/>
    <x v="7"/>
    <x v="1"/>
    <x v="7"/>
    <x v="4"/>
    <d v="2020-07-27T00:00:00"/>
    <s v="Anthony Bryant"/>
    <s v="Brown PLC"/>
    <x v="2"/>
    <n v="9322.884"/>
    <n v="379"/>
    <x v="2"/>
    <d v="2020-08-03T00:00:00"/>
    <s v="Paracetamol"/>
    <s v="Inconclusive"/>
    <n v="7"/>
    <n v="1331.8405714285714"/>
    <x v="2"/>
  </r>
  <r>
    <s v="Rebecca Calderon"/>
    <x v="51"/>
    <x v="0"/>
    <x v="5"/>
    <x v="2"/>
    <d v="2020-09-15T00:00:00"/>
    <s v="Cody Roman II"/>
    <s v="White-Adams"/>
    <x v="2"/>
    <n v="14934.878000000001"/>
    <n v="265"/>
    <x v="2"/>
    <d v="2020-09-21T00:00:00"/>
    <s v="Aspirin"/>
    <s v="Inconclusive"/>
    <n v="6"/>
    <n v="2489.1463333333336"/>
    <x v="2"/>
  </r>
  <r>
    <s v="Samantha Gallagher"/>
    <x v="66"/>
    <x v="1"/>
    <x v="7"/>
    <x v="4"/>
    <d v="2022-06-09T00:00:00"/>
    <s v="Luis Robinson"/>
    <s v="Campbell-Parks"/>
    <x v="4"/>
    <n v="12723.422"/>
    <n v="416"/>
    <x v="1"/>
    <d v="2022-06-16T00:00:00"/>
    <s v="Aspirin"/>
    <s v="Normal"/>
    <n v="7"/>
    <n v="1817.6317142857145"/>
    <x v="2"/>
  </r>
  <r>
    <s v="Joshua Rodriguez"/>
    <x v="0"/>
    <x v="0"/>
    <x v="7"/>
    <x v="5"/>
    <d v="2021-11-19T00:00:00"/>
    <s v="Lori Dawson"/>
    <s v="French-Olsen"/>
    <x v="0"/>
    <n v="58480.735999999997"/>
    <n v="101"/>
    <x v="1"/>
    <d v="2021-12-05T00:00:00"/>
    <s v="Aspirin"/>
    <s v="Abnormal"/>
    <n v="16"/>
    <n v="3655.0459999999998"/>
    <x v="0"/>
  </r>
  <r>
    <s v="James Thompson MD"/>
    <x v="60"/>
    <x v="1"/>
    <x v="7"/>
    <x v="4"/>
    <d v="2019-08-07T00:00:00"/>
    <s v="Jenna Mclean"/>
    <s v="Edwards-Kane"/>
    <x v="4"/>
    <n v="28918.904999999999"/>
    <n v="222"/>
    <x v="2"/>
    <d v="2019-08-11T00:00:00"/>
    <s v="Paracetamol"/>
    <s v="Abnormal"/>
    <n v="4"/>
    <n v="7229.7262499999997"/>
    <x v="1"/>
  </r>
  <r>
    <s v="Daniel Santos"/>
    <x v="48"/>
    <x v="1"/>
    <x v="7"/>
    <x v="3"/>
    <d v="2019-04-21T00:00:00"/>
    <s v="Daniel Hernandez"/>
    <s v="Nichols-Andrews"/>
    <x v="0"/>
    <n v="5663.2740000000003"/>
    <n v="345"/>
    <x v="0"/>
    <d v="2019-05-04T00:00:00"/>
    <s v="Paracetamol"/>
    <s v="Abnormal"/>
    <n v="13"/>
    <n v="435.63646153846156"/>
    <x v="0"/>
  </r>
  <r>
    <s v="Heather Smith"/>
    <x v="54"/>
    <x v="0"/>
    <x v="0"/>
    <x v="0"/>
    <d v="2022-01-17T00:00:00"/>
    <s v="Vanessa Thompson"/>
    <s v="Wang, Gonzalez and Petty"/>
    <x v="0"/>
    <n v="36392.091999999997"/>
    <n v="372"/>
    <x v="2"/>
    <d v="2022-02-14T00:00:00"/>
    <s v="Ibuprofen"/>
    <s v="Abnormal"/>
    <n v="28"/>
    <n v="1299.7175714285713"/>
    <x v="2"/>
  </r>
  <r>
    <s v="John Beck"/>
    <x v="58"/>
    <x v="0"/>
    <x v="7"/>
    <x v="1"/>
    <d v="2020-08-09T00:00:00"/>
    <s v="Jack Francis"/>
    <s v="Weeks-Spencer"/>
    <x v="1"/>
    <n v="31784.573"/>
    <n v="498"/>
    <x v="1"/>
    <d v="2020-08-18T00:00:00"/>
    <s v="Lipitor"/>
    <s v="Inconclusive"/>
    <n v="9"/>
    <n v="3531.6192222222221"/>
    <x v="1"/>
  </r>
  <r>
    <s v="Jillian Hernandez"/>
    <x v="43"/>
    <x v="0"/>
    <x v="4"/>
    <x v="3"/>
    <d v="2020-03-04T00:00:00"/>
    <s v="Joseph Cain"/>
    <s v="Lester, Miller and Williams"/>
    <x v="0"/>
    <n v="6809.4160000000002"/>
    <n v="387"/>
    <x v="0"/>
    <d v="2020-03-13T00:00:00"/>
    <s v="Paracetamol"/>
    <s v="Normal"/>
    <n v="9"/>
    <n v="756.60177777777778"/>
    <x v="2"/>
  </r>
  <r>
    <s v="Matthew Mayer"/>
    <x v="2"/>
    <x v="1"/>
    <x v="7"/>
    <x v="4"/>
    <d v="2022-10-19T00:00:00"/>
    <s v="Ryan Walker"/>
    <s v="Anderson-Roth"/>
    <x v="0"/>
    <n v="25546.985000000001"/>
    <n v="319"/>
    <x v="2"/>
    <d v="2022-11-10T00:00:00"/>
    <s v="Penicillin"/>
    <s v="Abnormal"/>
    <n v="22"/>
    <n v="1161.2265909090909"/>
    <x v="0"/>
  </r>
  <r>
    <s v="Hannah Welch"/>
    <x v="28"/>
    <x v="0"/>
    <x v="5"/>
    <x v="0"/>
    <d v="2019-12-30T00:00:00"/>
    <s v="Justin Drake"/>
    <s v="Hanson, Stevens and Wilson"/>
    <x v="4"/>
    <n v="59380.849000000002"/>
    <n v="336"/>
    <x v="1"/>
    <d v="2020-01-23T00:00:00"/>
    <s v="Lipitor"/>
    <s v="Abnormal"/>
    <n v="24"/>
    <n v="2474.2020416666669"/>
    <x v="1"/>
  </r>
  <r>
    <s v="Crystal Wright"/>
    <x v="37"/>
    <x v="0"/>
    <x v="3"/>
    <x v="1"/>
    <d v="2021-01-15T00:00:00"/>
    <s v="Gary Mitchell"/>
    <s v="Green, Walker and Weber"/>
    <x v="4"/>
    <n v="6045.9579999999996"/>
    <n v="471"/>
    <x v="2"/>
    <d v="2021-02-05T00:00:00"/>
    <s v="Paracetamol"/>
    <s v="Abnormal"/>
    <n v="21"/>
    <n v="287.90276190476186"/>
    <x v="1"/>
  </r>
  <r>
    <s v="Timothy Holt"/>
    <x v="50"/>
    <x v="0"/>
    <x v="7"/>
    <x v="1"/>
    <d v="2020-04-10T00:00:00"/>
    <s v="Angelica Sellers"/>
    <s v="Robbins, Reyes and Adams"/>
    <x v="4"/>
    <n v="12446.923000000001"/>
    <n v="474"/>
    <x v="2"/>
    <d v="2020-04-22T00:00:00"/>
    <s v="Ibuprofen"/>
    <s v="Normal"/>
    <n v="12"/>
    <n v="1037.2435833333334"/>
    <x v="1"/>
  </r>
  <r>
    <s v="Heather Pacheco"/>
    <x v="48"/>
    <x v="1"/>
    <x v="4"/>
    <x v="4"/>
    <d v="2020-08-20T00:00:00"/>
    <s v="Joshua Long"/>
    <s v="Raymond, Green and Taylor"/>
    <x v="0"/>
    <n v="22561.503000000001"/>
    <n v="435"/>
    <x v="1"/>
    <d v="2020-08-30T00:00:00"/>
    <s v="Paracetamol"/>
    <s v="Inconclusive"/>
    <n v="10"/>
    <n v="2256.1503000000002"/>
    <x v="0"/>
  </r>
  <r>
    <s v="Kimberly Stephens"/>
    <x v="55"/>
    <x v="1"/>
    <x v="4"/>
    <x v="4"/>
    <d v="2021-04-15T00:00:00"/>
    <s v="Candace Glover"/>
    <s v="Gonzalez PLC"/>
    <x v="4"/>
    <n v="20352.444"/>
    <n v="198"/>
    <x v="1"/>
    <d v="2021-04-21T00:00:00"/>
    <s v="Penicillin"/>
    <s v="Normal"/>
    <n v="6"/>
    <n v="3392.0740000000001"/>
    <x v="1"/>
  </r>
  <r>
    <s v="David Allen"/>
    <x v="60"/>
    <x v="0"/>
    <x v="7"/>
    <x v="0"/>
    <d v="2021-03-09T00:00:00"/>
    <s v="Reginald Wu"/>
    <s v="Hardy PLC"/>
    <x v="4"/>
    <n v="5097.3999999999996"/>
    <n v="488"/>
    <x v="2"/>
    <d v="2021-03-10T00:00:00"/>
    <s v="Paracetamol"/>
    <s v="Abnormal"/>
    <n v="1"/>
    <n v="5097.3999999999996"/>
    <x v="1"/>
  </r>
  <r>
    <s v="Cassandra Greene"/>
    <x v="40"/>
    <x v="1"/>
    <x v="0"/>
    <x v="2"/>
    <d v="2021-05-30T00:00:00"/>
    <s v="Tina Mcgee"/>
    <s v="Lyons, Carter and Jackson"/>
    <x v="4"/>
    <n v="8843.6380000000008"/>
    <n v="381"/>
    <x v="0"/>
    <d v="2021-06-03T00:00:00"/>
    <s v="Ibuprofen"/>
    <s v="Normal"/>
    <n v="4"/>
    <n v="2210.9095000000002"/>
    <x v="1"/>
  </r>
  <r>
    <s v="Tina Huff"/>
    <x v="33"/>
    <x v="1"/>
    <x v="0"/>
    <x v="1"/>
    <d v="2020-10-11T00:00:00"/>
    <s v="Brian Crawford"/>
    <s v="Moore, Curry and Larson"/>
    <x v="0"/>
    <n v="39642.767"/>
    <n v="299"/>
    <x v="1"/>
    <d v="2020-10-15T00:00:00"/>
    <s v="Lipitor"/>
    <s v="Normal"/>
    <n v="4"/>
    <n v="9910.69175"/>
    <x v="0"/>
  </r>
  <r>
    <s v="Michael Newton"/>
    <x v="43"/>
    <x v="0"/>
    <x v="1"/>
    <x v="2"/>
    <d v="2023-08-26T00:00:00"/>
    <s v="Daniel Hoffman"/>
    <s v="Reyes Ltd"/>
    <x v="0"/>
    <n v="13799.691999999999"/>
    <n v="286"/>
    <x v="2"/>
    <d v="2023-09-03T00:00:00"/>
    <s v="Ibuprofen"/>
    <s v="Inconclusive"/>
    <n v="8"/>
    <n v="1724.9614999999999"/>
    <x v="2"/>
  </r>
  <r>
    <s v="Rachel Evans"/>
    <x v="56"/>
    <x v="1"/>
    <x v="5"/>
    <x v="0"/>
    <d v="2019-03-13T00:00:00"/>
    <s v="Tina Ward"/>
    <s v="Hernandez-Fisher"/>
    <x v="2"/>
    <n v="57850.809000000001"/>
    <n v="232"/>
    <x v="1"/>
    <d v="2019-04-09T00:00:00"/>
    <s v="Aspirin"/>
    <s v="Abnormal"/>
    <n v="27"/>
    <n v="2142.6225555555557"/>
    <x v="2"/>
  </r>
  <r>
    <s v="Adam Williams"/>
    <x v="39"/>
    <x v="1"/>
    <x v="4"/>
    <x v="4"/>
    <d v="2020-09-26T00:00:00"/>
    <s v="Katherine Wilkins"/>
    <s v="Barrett-Johnson"/>
    <x v="0"/>
    <n v="10296.453"/>
    <n v="201"/>
    <x v="1"/>
    <d v="2020-10-02T00:00:00"/>
    <s v="Aspirin"/>
    <s v="Abnormal"/>
    <n v="6"/>
    <n v="1716.0754999999999"/>
    <x v="0"/>
  </r>
  <r>
    <s v="Deborah Walker"/>
    <x v="32"/>
    <x v="1"/>
    <x v="0"/>
    <x v="4"/>
    <d v="2021-10-14T00:00:00"/>
    <s v="Holly Massey"/>
    <s v="Moyer-Martin"/>
    <x v="4"/>
    <n v="11372.612999999999"/>
    <n v="237"/>
    <x v="1"/>
    <d v="2021-10-19T00:00:00"/>
    <s v="Aspirin"/>
    <s v="Inconclusive"/>
    <n v="5"/>
    <n v="2274.5225999999998"/>
    <x v="1"/>
  </r>
  <r>
    <s v="Omar Matthews"/>
    <x v="21"/>
    <x v="0"/>
    <x v="4"/>
    <x v="1"/>
    <d v="2019-02-13T00:00:00"/>
    <s v="Antonio Martinez"/>
    <s v="Garcia Inc"/>
    <x v="1"/>
    <n v="39702.462"/>
    <n v="167"/>
    <x v="1"/>
    <d v="2019-02-23T00:00:00"/>
    <s v="Lipitor"/>
    <s v="Normal"/>
    <n v="10"/>
    <n v="3970.2462"/>
    <x v="1"/>
  </r>
  <r>
    <s v="Mrs. Anne Reid MD"/>
    <x v="43"/>
    <x v="1"/>
    <x v="3"/>
    <x v="5"/>
    <d v="2021-04-11T00:00:00"/>
    <s v="Rodney Black"/>
    <s v="Rivera LLC"/>
    <x v="1"/>
    <n v="39045.81"/>
    <n v="444"/>
    <x v="0"/>
    <d v="2021-04-15T00:00:00"/>
    <s v="Penicillin"/>
    <s v="Inconclusive"/>
    <n v="4"/>
    <n v="9761.4524999999994"/>
    <x v="2"/>
  </r>
  <r>
    <s v="Jeffrey Peterson"/>
    <x v="24"/>
    <x v="0"/>
    <x v="5"/>
    <x v="5"/>
    <d v="2022-07-10T00:00:00"/>
    <s v="Heidi Weiss"/>
    <s v="Hill Ltd"/>
    <x v="3"/>
    <n v="35322.563999999998"/>
    <n v="460"/>
    <x v="1"/>
    <d v="2022-08-01T00:00:00"/>
    <s v="Penicillin"/>
    <s v="Inconclusive"/>
    <n v="22"/>
    <n v="1605.5710909090908"/>
    <x v="2"/>
  </r>
  <r>
    <s v="Megan Fields"/>
    <x v="61"/>
    <x v="1"/>
    <x v="5"/>
    <x v="1"/>
    <d v="2021-11-08T00:00:00"/>
    <s v="Mrs. Ashley Adkins"/>
    <s v="Mitchell, Evans and Bradley"/>
    <x v="0"/>
    <n v="4081.5859999999998"/>
    <n v="426"/>
    <x v="0"/>
    <d v="2021-11-14T00:00:00"/>
    <s v="Lipitor"/>
    <s v="Inconclusive"/>
    <n v="6"/>
    <n v="680.2643333333333"/>
    <x v="0"/>
  </r>
  <r>
    <s v="Sharon Tucker"/>
    <x v="0"/>
    <x v="1"/>
    <x v="4"/>
    <x v="5"/>
    <d v="2021-12-31T00:00:00"/>
    <s v="Joseph Morales"/>
    <s v="Watts-Mullins"/>
    <x v="0"/>
    <n v="42095.072"/>
    <n v="227"/>
    <x v="1"/>
    <d v="2022-01-05T00:00:00"/>
    <s v="Penicillin"/>
    <s v="Inconclusive"/>
    <n v="5"/>
    <n v="8419.0144"/>
    <x v="0"/>
  </r>
  <r>
    <s v="Jesse Esparza"/>
    <x v="2"/>
    <x v="0"/>
    <x v="5"/>
    <x v="0"/>
    <d v="2018-11-02T00:00:00"/>
    <s v="Sylvia Lindsey"/>
    <s v="Hicks, Oliver and Fisher"/>
    <x v="0"/>
    <n v="29329.442999999999"/>
    <n v="355"/>
    <x v="2"/>
    <d v="2018-11-23T00:00:00"/>
    <s v="Lipitor"/>
    <s v="Inconclusive"/>
    <n v="21"/>
    <n v="1396.6401428571428"/>
    <x v="0"/>
  </r>
  <r>
    <s v="Anthony Lee"/>
    <x v="1"/>
    <x v="1"/>
    <x v="0"/>
    <x v="4"/>
    <d v="2022-07-26T00:00:00"/>
    <s v="Kayla Castro"/>
    <s v="Thomas, Powell and Terrell"/>
    <x v="0"/>
    <n v="9330.6090000000004"/>
    <n v="255"/>
    <x v="1"/>
    <d v="2022-08-17T00:00:00"/>
    <s v="Lipitor"/>
    <s v="Inconclusive"/>
    <n v="22"/>
    <n v="424.11859090909093"/>
    <x v="1"/>
  </r>
  <r>
    <s v="Stephen Jones"/>
    <x v="37"/>
    <x v="1"/>
    <x v="5"/>
    <x v="2"/>
    <d v="2023-02-07T00:00:00"/>
    <s v="Edward Lewis"/>
    <s v="Lewis-Long"/>
    <x v="2"/>
    <n v="8985.3739999999998"/>
    <n v="484"/>
    <x v="0"/>
    <d v="2023-02-10T00:00:00"/>
    <s v="Penicillin"/>
    <s v="Normal"/>
    <n v="3"/>
    <n v="2995.1246666666666"/>
    <x v="1"/>
  </r>
  <r>
    <s v="Jessica Patterson PhD"/>
    <x v="18"/>
    <x v="0"/>
    <x v="2"/>
    <x v="3"/>
    <d v="2022-05-27T00:00:00"/>
    <s v="James Foley"/>
    <s v="Roberts, Perry and Moran"/>
    <x v="3"/>
    <n v="24864.347000000002"/>
    <n v="136"/>
    <x v="0"/>
    <d v="2022-05-30T00:00:00"/>
    <s v="Ibuprofen"/>
    <s v="Normal"/>
    <n v="3"/>
    <n v="8288.1156666666666"/>
    <x v="0"/>
  </r>
  <r>
    <s v="Jacqueline Hawkins"/>
    <x v="66"/>
    <x v="0"/>
    <x v="1"/>
    <x v="3"/>
    <d v="2019-06-05T00:00:00"/>
    <s v="Anthony Jones"/>
    <s v="Burke Ltd"/>
    <x v="2"/>
    <n v="7855.741"/>
    <n v="133"/>
    <x v="0"/>
    <d v="2019-06-23T00:00:00"/>
    <s v="Aspirin"/>
    <s v="Normal"/>
    <n v="18"/>
    <n v="436.43005555555555"/>
    <x v="2"/>
  </r>
  <r>
    <s v="Linda Harris"/>
    <x v="13"/>
    <x v="0"/>
    <x v="7"/>
    <x v="1"/>
    <d v="2023-10-07T00:00:00"/>
    <s v="Jennifer Ellison"/>
    <s v="Elliott-Ortega"/>
    <x v="0"/>
    <n v="35240.898999999998"/>
    <n v="379"/>
    <x v="0"/>
    <d v="2023-10-09T00:00:00"/>
    <s v="Lipitor"/>
    <s v="Inconclusive"/>
    <n v="2"/>
    <n v="17620.449499999999"/>
    <x v="0"/>
  </r>
  <r>
    <s v="Benjamin Jackson"/>
    <x v="51"/>
    <x v="0"/>
    <x v="4"/>
    <x v="0"/>
    <d v="2020-07-29T00:00:00"/>
    <s v="Russell Garcia"/>
    <s v="Holloway-Nguyen"/>
    <x v="1"/>
    <n v="41302.491000000002"/>
    <n v="189"/>
    <x v="1"/>
    <d v="2020-08-08T00:00:00"/>
    <s v="Paracetamol"/>
    <s v="Abnormal"/>
    <n v="10"/>
    <n v="4130.2491"/>
    <x v="2"/>
  </r>
  <r>
    <s v="Brian Jacobs"/>
    <x v="61"/>
    <x v="1"/>
    <x v="6"/>
    <x v="1"/>
    <d v="2021-01-09T00:00:00"/>
    <s v="Joseph Brooks"/>
    <s v="Hall-Crawford"/>
    <x v="3"/>
    <n v="9757.3150000000005"/>
    <n v="447"/>
    <x v="2"/>
    <d v="2021-01-18T00:00:00"/>
    <s v="Aspirin"/>
    <s v="Normal"/>
    <n v="9"/>
    <n v="1084.1461111111112"/>
    <x v="0"/>
  </r>
  <r>
    <s v="Steven Bryan"/>
    <x v="38"/>
    <x v="0"/>
    <x v="3"/>
    <x v="4"/>
    <d v="2022-12-25T00:00:00"/>
    <s v="Daniel Riley"/>
    <s v="Baker, Fuentes and Johnson"/>
    <x v="2"/>
    <n v="28574.987000000001"/>
    <n v="105"/>
    <x v="0"/>
    <d v="2022-12-31T00:00:00"/>
    <s v="Lipitor"/>
    <s v="Abnormal"/>
    <n v="6"/>
    <n v="4762.4978333333338"/>
    <x v="1"/>
  </r>
  <r>
    <s v="Paul Wilson"/>
    <x v="0"/>
    <x v="1"/>
    <x v="0"/>
    <x v="4"/>
    <d v="2022-02-01T00:00:00"/>
    <s v="Maria Cordova"/>
    <s v="Tucker Ltd"/>
    <x v="4"/>
    <n v="13383.61"/>
    <n v="499"/>
    <x v="0"/>
    <d v="2022-02-23T00:00:00"/>
    <s v="Paracetamol"/>
    <s v="Normal"/>
    <n v="22"/>
    <n v="608.34590909090912"/>
    <x v="0"/>
  </r>
  <r>
    <s v="Kevin Campbell"/>
    <x v="49"/>
    <x v="0"/>
    <x v="4"/>
    <x v="5"/>
    <d v="2020-01-04T00:00:00"/>
    <s v="Melissa Williams"/>
    <s v="James Ltd"/>
    <x v="4"/>
    <n v="37127.152999999998"/>
    <n v="258"/>
    <x v="0"/>
    <d v="2020-01-09T00:00:00"/>
    <s v="Penicillin"/>
    <s v="Inconclusive"/>
    <n v="5"/>
    <n v="7425.4305999999997"/>
    <x v="2"/>
  </r>
  <r>
    <s v="Richard Huerta"/>
    <x v="13"/>
    <x v="0"/>
    <x v="7"/>
    <x v="0"/>
    <d v="2021-06-27T00:00:00"/>
    <s v="Timothy Rivas"/>
    <s v="King Ltd"/>
    <x v="3"/>
    <n v="26329.21"/>
    <n v="223"/>
    <x v="1"/>
    <d v="2021-07-07T00:00:00"/>
    <s v="Paracetamol"/>
    <s v="Inconclusive"/>
    <n v="10"/>
    <n v="2632.9209999999998"/>
    <x v="0"/>
  </r>
  <r>
    <s v="Daniel Garcia"/>
    <x v="16"/>
    <x v="0"/>
    <x v="6"/>
    <x v="4"/>
    <d v="2018-12-18T00:00:00"/>
    <s v="Michael Vaughn"/>
    <s v="Collins, Reed and Vaughn"/>
    <x v="2"/>
    <n v="9220.6460000000006"/>
    <n v="382"/>
    <x v="1"/>
    <d v="2019-01-02T00:00:00"/>
    <s v="Aspirin"/>
    <s v="Normal"/>
    <n v="15"/>
    <n v="614.70973333333336"/>
    <x v="0"/>
  </r>
  <r>
    <s v="Michelle Blake"/>
    <x v="29"/>
    <x v="0"/>
    <x v="6"/>
    <x v="2"/>
    <d v="2021-11-26T00:00:00"/>
    <s v="Alexis Hardin"/>
    <s v="Estrada-Anderson"/>
    <x v="0"/>
    <n v="14245.554"/>
    <n v="278"/>
    <x v="0"/>
    <d v="2021-12-01T00:00:00"/>
    <s v="Paracetamol"/>
    <s v="Abnormal"/>
    <n v="5"/>
    <n v="2849.1107999999999"/>
    <x v="1"/>
  </r>
  <r>
    <s v="Lawrence Bradford"/>
    <x v="56"/>
    <x v="0"/>
    <x v="4"/>
    <x v="1"/>
    <d v="2021-03-07T00:00:00"/>
    <s v="Barry Madden"/>
    <s v="Jackson LLC"/>
    <x v="4"/>
    <n v="18326.017"/>
    <n v="331"/>
    <x v="2"/>
    <d v="2021-03-17T00:00:00"/>
    <s v="Paracetamol"/>
    <s v="Abnormal"/>
    <n v="10"/>
    <n v="1832.6016999999999"/>
    <x v="2"/>
  </r>
  <r>
    <s v="Suzanne Bailey"/>
    <x v="66"/>
    <x v="0"/>
    <x v="3"/>
    <x v="1"/>
    <d v="2023-08-05T00:00:00"/>
    <s v="Danny Coleman"/>
    <s v="Ortiz Ltd"/>
    <x v="1"/>
    <n v="1493.8979999999999"/>
    <n v="218"/>
    <x v="2"/>
    <d v="2023-08-20T00:00:00"/>
    <s v="Aspirin"/>
    <s v="Abnormal"/>
    <n v="15"/>
    <n v="99.593199999999996"/>
    <x v="2"/>
  </r>
  <r>
    <s v="Shannon Jackson"/>
    <x v="49"/>
    <x v="0"/>
    <x v="5"/>
    <x v="5"/>
    <d v="2023-07-16T00:00:00"/>
    <s v="Karen Ramirez"/>
    <s v="Keith-Smith"/>
    <x v="2"/>
    <n v="62520.961000000003"/>
    <n v="296"/>
    <x v="1"/>
    <d v="2023-08-13T00:00:00"/>
    <s v="Aspirin"/>
    <s v="Abnormal"/>
    <n v="28"/>
    <n v="2232.8914642857144"/>
    <x v="2"/>
  </r>
  <r>
    <s v="Zachary Jones"/>
    <x v="4"/>
    <x v="1"/>
    <x v="4"/>
    <x v="4"/>
    <d v="2021-07-27T00:00:00"/>
    <s v="Cynthia Bauer"/>
    <s v="Obrien LLC"/>
    <x v="3"/>
    <n v="11899.672"/>
    <n v="379"/>
    <x v="2"/>
    <d v="2021-08-08T00:00:00"/>
    <s v="Aspirin"/>
    <s v="Normal"/>
    <n v="12"/>
    <n v="991.63933333333341"/>
    <x v="2"/>
  </r>
  <r>
    <s v="Alyssa Monroe"/>
    <x v="60"/>
    <x v="0"/>
    <x v="6"/>
    <x v="0"/>
    <d v="2020-01-08T00:00:00"/>
    <s v="Jaclyn Warren"/>
    <s v="Williams LLC"/>
    <x v="4"/>
    <n v="6552.2430000000004"/>
    <n v="486"/>
    <x v="1"/>
    <d v="2020-01-10T00:00:00"/>
    <s v="Ibuprofen"/>
    <s v="Inconclusive"/>
    <n v="2"/>
    <n v="3276.1215000000002"/>
    <x v="1"/>
  </r>
  <r>
    <s v="Jennifer Gonzalez"/>
    <x v="25"/>
    <x v="1"/>
    <x v="4"/>
    <x v="4"/>
    <d v="2022-06-20T00:00:00"/>
    <s v="Kelly Johns"/>
    <s v="Garcia-Flores"/>
    <x v="2"/>
    <n v="32644.559000000001"/>
    <n v="250"/>
    <x v="1"/>
    <d v="2022-07-11T00:00:00"/>
    <s v="Lipitor"/>
    <s v="Inconclusive"/>
    <n v="21"/>
    <n v="1554.5028095238097"/>
    <x v="2"/>
  </r>
  <r>
    <s v="Christopher Green"/>
    <x v="22"/>
    <x v="0"/>
    <x v="7"/>
    <x v="1"/>
    <d v="2023-08-19T00:00:00"/>
    <s v="Paul Richardson"/>
    <s v="Turner LLC"/>
    <x v="2"/>
    <n v="39026.366000000002"/>
    <n v="440"/>
    <x v="2"/>
    <d v="2023-08-21T00:00:00"/>
    <s v="Lipitor"/>
    <s v="Normal"/>
    <n v="2"/>
    <n v="19513.183000000001"/>
    <x v="0"/>
  </r>
  <r>
    <s v="Teresa Coleman"/>
    <x v="12"/>
    <x v="1"/>
    <x v="7"/>
    <x v="2"/>
    <d v="2021-11-04T00:00:00"/>
    <s v="Heidi Allen"/>
    <s v="Smith PLC"/>
    <x v="4"/>
    <n v="6682.3329999999996"/>
    <n v="268"/>
    <x v="2"/>
    <d v="2021-12-03T00:00:00"/>
    <s v="Penicillin"/>
    <s v="Normal"/>
    <n v="29"/>
    <n v="230.42527586206896"/>
    <x v="0"/>
  </r>
  <r>
    <s v="John Atkinson"/>
    <x v="61"/>
    <x v="1"/>
    <x v="6"/>
    <x v="4"/>
    <d v="2021-01-29T00:00:00"/>
    <s v="Louis Sullivan"/>
    <s v="Oconnell, Ward and Smith"/>
    <x v="3"/>
    <n v="3227.0509999999999"/>
    <n v="155"/>
    <x v="0"/>
    <d v="2021-02-08T00:00:00"/>
    <s v="Penicillin"/>
    <s v="Inconclusive"/>
    <n v="10"/>
    <n v="322.70510000000002"/>
    <x v="0"/>
  </r>
  <r>
    <s v="Mark Mcdowell"/>
    <x v="50"/>
    <x v="0"/>
    <x v="4"/>
    <x v="1"/>
    <d v="2022-05-01T00:00:00"/>
    <s v="Zoe Jenkins"/>
    <s v="Pearson-Buck"/>
    <x v="2"/>
    <n v="10008.294"/>
    <n v="141"/>
    <x v="2"/>
    <d v="2022-05-21T00:00:00"/>
    <s v="Paracetamol"/>
    <s v="Inconclusive"/>
    <n v="20"/>
    <n v="500.41469999999998"/>
    <x v="1"/>
  </r>
  <r>
    <s v="Meagan Mullins"/>
    <x v="28"/>
    <x v="1"/>
    <x v="4"/>
    <x v="3"/>
    <d v="2020-06-07T00:00:00"/>
    <s v="Daniel Dawson"/>
    <s v="Warren-Gallegos"/>
    <x v="2"/>
    <n v="11371.793"/>
    <n v="447"/>
    <x v="0"/>
    <d v="2020-06-27T00:00:00"/>
    <s v="Paracetamol"/>
    <s v="Inconclusive"/>
    <n v="20"/>
    <n v="568.58965000000001"/>
    <x v="1"/>
  </r>
  <r>
    <s v="Scott Perez"/>
    <x v="65"/>
    <x v="1"/>
    <x v="1"/>
    <x v="4"/>
    <d v="2021-03-17T00:00:00"/>
    <s v="Erika Baker"/>
    <s v="Lopez, Taylor and Hull"/>
    <x v="2"/>
    <n v="2792.2840000000001"/>
    <n v="232"/>
    <x v="1"/>
    <d v="2021-04-02T00:00:00"/>
    <s v="Paracetamol"/>
    <s v="Inconclusive"/>
    <n v="16"/>
    <n v="174.51775000000001"/>
    <x v="0"/>
  </r>
  <r>
    <s v="Lauren Fischer"/>
    <x v="58"/>
    <x v="1"/>
    <x v="2"/>
    <x v="4"/>
    <d v="2019-10-15T00:00:00"/>
    <s v="James Romero"/>
    <s v="Anderson, Francis and Mendoza"/>
    <x v="0"/>
    <n v="13338.716"/>
    <n v="177"/>
    <x v="2"/>
    <d v="2019-10-28T00:00:00"/>
    <s v="Paracetamol"/>
    <s v="Abnormal"/>
    <n v="13"/>
    <n v="1026.055076923077"/>
    <x v="1"/>
  </r>
  <r>
    <s v="Harry Moore"/>
    <x v="3"/>
    <x v="0"/>
    <x v="4"/>
    <x v="2"/>
    <d v="2021-07-21T00:00:00"/>
    <s v="Mr. Christopher Munoz"/>
    <s v="Harris-Brown"/>
    <x v="4"/>
    <n v="1485.884"/>
    <n v="151"/>
    <x v="1"/>
    <d v="2021-08-04T00:00:00"/>
    <s v="Aspirin"/>
    <s v="Inconclusive"/>
    <n v="14"/>
    <n v="106.13457142857143"/>
    <x v="2"/>
  </r>
  <r>
    <s v="Katie Crane"/>
    <x v="59"/>
    <x v="0"/>
    <x v="7"/>
    <x v="3"/>
    <d v="2022-02-02T00:00:00"/>
    <s v="Nicole Chavez"/>
    <s v="Trujillo, Lee and Carter"/>
    <x v="4"/>
    <n v="6234.28"/>
    <n v="361"/>
    <x v="0"/>
    <d v="2022-02-25T00:00:00"/>
    <s v="Penicillin"/>
    <s v="Abnormal"/>
    <n v="23"/>
    <n v="271.05565217391302"/>
    <x v="0"/>
  </r>
  <r>
    <s v="Michael Browning"/>
    <x v="58"/>
    <x v="0"/>
    <x v="7"/>
    <x v="0"/>
    <d v="2021-12-10T00:00:00"/>
    <s v="Brian Black"/>
    <s v="Jones, Morgan and Norton"/>
    <x v="4"/>
    <n v="17662.584999999999"/>
    <n v="288"/>
    <x v="1"/>
    <d v="2022-01-04T00:00:00"/>
    <s v="Aspirin"/>
    <s v="Abnormal"/>
    <n v="25"/>
    <n v="706.50339999999994"/>
    <x v="1"/>
  </r>
  <r>
    <s v="Chelsea Wu"/>
    <x v="34"/>
    <x v="1"/>
    <x v="2"/>
    <x v="3"/>
    <d v="2020-01-20T00:00:00"/>
    <s v="Ralph Esparza"/>
    <s v="Khan, Daniels and Foley"/>
    <x v="2"/>
    <n v="16293.620999999999"/>
    <n v="189"/>
    <x v="0"/>
    <d v="2020-02-05T00:00:00"/>
    <s v="Paracetamol"/>
    <s v="Abnormal"/>
    <n v="16"/>
    <n v="1018.3513124999999"/>
    <x v="2"/>
  </r>
  <r>
    <s v="Joyce Jones"/>
    <x v="50"/>
    <x v="1"/>
    <x v="3"/>
    <x v="1"/>
    <d v="2020-07-14T00:00:00"/>
    <s v="Sierra Dixon"/>
    <s v="Calderon Inc"/>
    <x v="4"/>
    <n v="9164.9439999999995"/>
    <n v="473"/>
    <x v="2"/>
    <d v="2020-07-20T00:00:00"/>
    <s v="Aspirin"/>
    <s v="Abnormal"/>
    <n v="6"/>
    <n v="1527.4906666666666"/>
    <x v="1"/>
  </r>
  <r>
    <s v="Anthony Lucas"/>
    <x v="5"/>
    <x v="1"/>
    <x v="2"/>
    <x v="4"/>
    <d v="2020-03-25T00:00:00"/>
    <s v="Brian Newman"/>
    <s v="Washington LLC"/>
    <x v="1"/>
    <n v="28376.016"/>
    <n v="414"/>
    <x v="0"/>
    <d v="2020-03-30T00:00:00"/>
    <s v="Paracetamol"/>
    <s v="Abnormal"/>
    <n v="5"/>
    <n v="5675.2031999999999"/>
    <x v="2"/>
  </r>
  <r>
    <s v="Jared Martinez"/>
    <x v="36"/>
    <x v="1"/>
    <x v="5"/>
    <x v="4"/>
    <d v="2021-10-27T00:00:00"/>
    <s v="Kenneth Smith"/>
    <s v="Hill-Castillo"/>
    <x v="3"/>
    <n v="22873.377"/>
    <n v="357"/>
    <x v="1"/>
    <d v="2021-11-10T00:00:00"/>
    <s v="Aspirin"/>
    <s v="Abnormal"/>
    <n v="14"/>
    <n v="1633.8126428571429"/>
    <x v="2"/>
  </r>
  <r>
    <s v="Christopher Carter"/>
    <x v="54"/>
    <x v="1"/>
    <x v="5"/>
    <x v="5"/>
    <d v="2020-05-19T00:00:00"/>
    <s v="Jason Klein"/>
    <s v="Espinoza, Frye and Woodward"/>
    <x v="4"/>
    <n v="63454.817999999999"/>
    <n v="459"/>
    <x v="1"/>
    <d v="2020-06-03T00:00:00"/>
    <s v="Paracetamol"/>
    <s v="Inconclusive"/>
    <n v="15"/>
    <n v="4230.3212000000003"/>
    <x v="2"/>
  </r>
  <r>
    <s v="Kimberly Hodges"/>
    <x v="22"/>
    <x v="1"/>
    <x v="0"/>
    <x v="4"/>
    <d v="2020-12-17T00:00:00"/>
    <s v="Lori Christensen"/>
    <s v="Davidson-Hendrix"/>
    <x v="3"/>
    <n v="5650"/>
    <n v="248"/>
    <x v="1"/>
    <d v="2021-01-07T00:00:00"/>
    <s v="Penicillin"/>
    <s v="Abnormal"/>
    <n v="21"/>
    <n v="269.04761904761904"/>
    <x v="0"/>
  </r>
  <r>
    <s v="Stephen Owen"/>
    <x v="46"/>
    <x v="0"/>
    <x v="3"/>
    <x v="0"/>
    <d v="2022-04-30T00:00:00"/>
    <s v="Natasha Ashley"/>
    <s v="Robinson LLC"/>
    <x v="0"/>
    <n v="53166.150999999998"/>
    <n v="257"/>
    <x v="2"/>
    <d v="2022-05-23T00:00:00"/>
    <s v="Aspirin"/>
    <s v="Abnormal"/>
    <n v="23"/>
    <n v="2311.5717826086957"/>
    <x v="0"/>
  </r>
  <r>
    <s v="Maria Mack"/>
    <x v="62"/>
    <x v="1"/>
    <x v="3"/>
    <x v="2"/>
    <d v="2020-10-31T00:00:00"/>
    <s v="Alan Mosley"/>
    <s v="Hardy, Brandt and Hughes"/>
    <x v="4"/>
    <n v="15571.959000000001"/>
    <n v="500"/>
    <x v="0"/>
    <d v="2020-11-02T00:00:00"/>
    <s v="Penicillin"/>
    <s v="Abnormal"/>
    <n v="2"/>
    <n v="7785.9795000000004"/>
    <x v="2"/>
  </r>
  <r>
    <s v="Katelyn Daniel"/>
    <x v="23"/>
    <x v="1"/>
    <x v="1"/>
    <x v="4"/>
    <d v="2021-08-19T00:00:00"/>
    <s v="Ruth Combs"/>
    <s v="Callahan Inc"/>
    <x v="2"/>
    <n v="18286.927"/>
    <n v="243"/>
    <x v="0"/>
    <d v="2021-08-25T00:00:00"/>
    <s v="Penicillin"/>
    <s v="Inconclusive"/>
    <n v="6"/>
    <n v="3047.8211666666666"/>
    <x v="0"/>
  </r>
  <r>
    <s v="Alan Garcia"/>
    <x v="22"/>
    <x v="1"/>
    <x v="5"/>
    <x v="3"/>
    <d v="2021-08-26T00:00:00"/>
    <s v="Jennifer Richardson"/>
    <s v="Jones LLC"/>
    <x v="4"/>
    <n v="39361.51"/>
    <n v="335"/>
    <x v="0"/>
    <d v="2021-09-18T00:00:00"/>
    <s v="Aspirin"/>
    <s v="Abnormal"/>
    <n v="23"/>
    <n v="1711.3700000000001"/>
    <x v="0"/>
  </r>
  <r>
    <s v="Henry Choi"/>
    <x v="33"/>
    <x v="0"/>
    <x v="2"/>
    <x v="5"/>
    <d v="2019-06-14T00:00:00"/>
    <s v="Tyler Perez"/>
    <s v="Carney, Pugh and Hernandez"/>
    <x v="2"/>
    <n v="55701.116000000002"/>
    <n v="323"/>
    <x v="1"/>
    <d v="2019-06-21T00:00:00"/>
    <s v="Ibuprofen"/>
    <s v="Abnormal"/>
    <n v="7"/>
    <n v="7957.302285714286"/>
    <x v="0"/>
  </r>
  <r>
    <s v="Tracy Diaz"/>
    <x v="66"/>
    <x v="1"/>
    <x v="2"/>
    <x v="0"/>
    <d v="2020-11-23T00:00:00"/>
    <s v="Kristen Jones"/>
    <s v="Gardner PLC"/>
    <x v="0"/>
    <n v="20286.777999999998"/>
    <n v="121"/>
    <x v="1"/>
    <d v="2020-12-11T00:00:00"/>
    <s v="Paracetamol"/>
    <s v="Normal"/>
    <n v="18"/>
    <n v="1127.0432222222221"/>
    <x v="2"/>
  </r>
  <r>
    <s v="Alicia Kennedy"/>
    <x v="51"/>
    <x v="0"/>
    <x v="0"/>
    <x v="5"/>
    <d v="2018-11-27T00:00:00"/>
    <s v="Casey Barnett"/>
    <s v="Taylor, Johnson and Vaughan"/>
    <x v="4"/>
    <n v="79049.34"/>
    <n v="282"/>
    <x v="1"/>
    <d v="2018-12-23T00:00:00"/>
    <s v="Lipitor"/>
    <s v="Abnormal"/>
    <n v="26"/>
    <n v="3040.3592307692306"/>
    <x v="2"/>
  </r>
  <r>
    <s v="Kristopher Griffin"/>
    <x v="4"/>
    <x v="0"/>
    <x v="0"/>
    <x v="0"/>
    <d v="2019-11-15T00:00:00"/>
    <s v="Frederick Martin"/>
    <s v="Reed Group"/>
    <x v="3"/>
    <n v="10089.674000000001"/>
    <n v="202"/>
    <x v="2"/>
    <d v="2019-11-22T00:00:00"/>
    <s v="Paracetamol"/>
    <s v="Inconclusive"/>
    <n v="7"/>
    <n v="1441.3820000000001"/>
    <x v="2"/>
  </r>
  <r>
    <s v="Emily Vega"/>
    <x v="54"/>
    <x v="1"/>
    <x v="0"/>
    <x v="1"/>
    <d v="2023-02-14T00:00:00"/>
    <s v="Amanda Kane"/>
    <s v="Dorsey-Suarez"/>
    <x v="3"/>
    <n v="36628.476999999999"/>
    <n v="483"/>
    <x v="2"/>
    <d v="2023-03-09T00:00:00"/>
    <s v="Aspirin"/>
    <s v="Inconclusive"/>
    <n v="23"/>
    <n v="1592.5424782608695"/>
    <x v="2"/>
  </r>
  <r>
    <s v="Jennifer Chavez"/>
    <x v="3"/>
    <x v="1"/>
    <x v="6"/>
    <x v="1"/>
    <d v="2022-08-09T00:00:00"/>
    <s v="Jennifer Garza"/>
    <s v="Werner, Lara and Robles"/>
    <x v="3"/>
    <n v="8153.4459999999999"/>
    <n v="286"/>
    <x v="1"/>
    <d v="2022-08-18T00:00:00"/>
    <s v="Aspirin"/>
    <s v="Abnormal"/>
    <n v="9"/>
    <n v="905.93844444444449"/>
    <x v="2"/>
  </r>
  <r>
    <s v="Jennifer Chen"/>
    <x v="42"/>
    <x v="0"/>
    <x v="0"/>
    <x v="0"/>
    <d v="2020-08-04T00:00:00"/>
    <s v="Shannon Powell"/>
    <s v="Bender-Hall"/>
    <x v="0"/>
    <n v="39061.177000000003"/>
    <n v="230"/>
    <x v="2"/>
    <d v="2020-08-31T00:00:00"/>
    <s v="Penicillin"/>
    <s v="Inconclusive"/>
    <n v="27"/>
    <n v="1446.7102592592594"/>
    <x v="0"/>
  </r>
  <r>
    <s v="Tyler Morrison"/>
    <x v="31"/>
    <x v="1"/>
    <x v="0"/>
    <x v="2"/>
    <d v="2020-01-10T00:00:00"/>
    <s v="Alexander Monroe"/>
    <s v="Bass, Ruiz and Phillips"/>
    <x v="3"/>
    <n v="12531.451999999999"/>
    <n v="303"/>
    <x v="1"/>
    <d v="2020-01-16T00:00:00"/>
    <s v="Paracetamol"/>
    <s v="Inconclusive"/>
    <n v="6"/>
    <n v="2088.5753333333332"/>
    <x v="2"/>
  </r>
  <r>
    <s v="Kimberly Fletcher"/>
    <x v="51"/>
    <x v="0"/>
    <x v="2"/>
    <x v="4"/>
    <d v="2019-06-19T00:00:00"/>
    <s v="Vanessa Lopez"/>
    <s v="Ramirez-Smith"/>
    <x v="3"/>
    <n v="31793.904999999999"/>
    <n v="368"/>
    <x v="1"/>
    <d v="2019-07-09T00:00:00"/>
    <s v="Lipitor"/>
    <s v="Abnormal"/>
    <n v="20"/>
    <n v="1589.69525"/>
    <x v="2"/>
  </r>
  <r>
    <s v="Linda Gray"/>
    <x v="37"/>
    <x v="0"/>
    <x v="6"/>
    <x v="1"/>
    <d v="2020-12-06T00:00:00"/>
    <s v="Mark Dominguez"/>
    <s v="Bradshaw, Mcdaniel and Hamilton"/>
    <x v="1"/>
    <n v="40294.671000000002"/>
    <n v="130"/>
    <x v="2"/>
    <d v="2020-12-26T00:00:00"/>
    <s v="Aspirin"/>
    <s v="Normal"/>
    <n v="20"/>
    <n v="2014.7335500000002"/>
    <x v="1"/>
  </r>
  <r>
    <s v="Mr. Jason Wilson"/>
    <x v="4"/>
    <x v="1"/>
    <x v="2"/>
    <x v="0"/>
    <d v="2023-08-28T00:00:00"/>
    <s v="Laura Mosley"/>
    <s v="Daugherty PLC"/>
    <x v="3"/>
    <n v="16028.611999999999"/>
    <n v="446"/>
    <x v="1"/>
    <d v="2023-09-21T00:00:00"/>
    <s v="Lipitor"/>
    <s v="Abnormal"/>
    <n v="24"/>
    <n v="667.85883333333334"/>
    <x v="2"/>
  </r>
  <r>
    <s v="Mary Rodriguez"/>
    <x v="30"/>
    <x v="1"/>
    <x v="4"/>
    <x v="5"/>
    <d v="2022-11-16T00:00:00"/>
    <s v="Paul Jenkins"/>
    <s v="Lee Inc"/>
    <x v="2"/>
    <n v="48048.671999999999"/>
    <n v="339"/>
    <x v="1"/>
    <d v="2022-12-07T00:00:00"/>
    <s v="Paracetamol"/>
    <s v="Normal"/>
    <n v="21"/>
    <n v="2288.0320000000002"/>
    <x v="2"/>
  </r>
  <r>
    <s v="Mr. Taylor Williams DDS"/>
    <x v="45"/>
    <x v="0"/>
    <x v="5"/>
    <x v="5"/>
    <d v="2022-03-19T00:00:00"/>
    <s v="Angela Crawford"/>
    <s v="Mccann-Lamb"/>
    <x v="1"/>
    <n v="45732.644"/>
    <n v="247"/>
    <x v="0"/>
    <d v="2022-03-23T00:00:00"/>
    <s v="Lipitor"/>
    <s v="Inconclusive"/>
    <n v="4"/>
    <n v="11433.161"/>
    <x v="2"/>
  </r>
  <r>
    <s v="Sylvia Oneal"/>
    <x v="54"/>
    <x v="0"/>
    <x v="6"/>
    <x v="3"/>
    <d v="2020-01-07T00:00:00"/>
    <s v="Jay Lawson"/>
    <s v="Savage-Sanchez"/>
    <x v="1"/>
    <n v="3729.5810000000001"/>
    <n v="489"/>
    <x v="0"/>
    <d v="2020-01-07T00:00:00"/>
    <s v="Paracetamol"/>
    <s v="Abnormal"/>
    <n v="0"/>
    <n v="0"/>
    <x v="2"/>
  </r>
  <r>
    <s v="Tina Williams"/>
    <x v="38"/>
    <x v="1"/>
    <x v="4"/>
    <x v="4"/>
    <d v="2022-05-16T00:00:00"/>
    <s v="Andrea Campbell"/>
    <s v="Robles, Cameron and Jennings"/>
    <x v="3"/>
    <n v="34928.745999999999"/>
    <n v="140"/>
    <x v="1"/>
    <d v="2022-06-14T00:00:00"/>
    <s v="Aspirin"/>
    <s v="Normal"/>
    <n v="29"/>
    <n v="1204.4395172413792"/>
    <x v="1"/>
  </r>
  <r>
    <s v="Renee Walker"/>
    <x v="26"/>
    <x v="0"/>
    <x v="4"/>
    <x v="0"/>
    <d v="2021-04-17T00:00:00"/>
    <s v="Troy Harmon"/>
    <s v="Henderson, Mercado and Webb"/>
    <x v="3"/>
    <n v="12713.397000000001"/>
    <n v="222"/>
    <x v="1"/>
    <d v="2021-04-25T00:00:00"/>
    <s v="Penicillin"/>
    <s v="Abnormal"/>
    <n v="8"/>
    <n v="1589.1746250000001"/>
    <x v="0"/>
  </r>
  <r>
    <s v="Danny Rojas"/>
    <x v="8"/>
    <x v="0"/>
    <x v="1"/>
    <x v="4"/>
    <d v="2021-12-25T00:00:00"/>
    <s v="Samantha Reynolds"/>
    <s v="Stevens-Carroll"/>
    <x v="3"/>
    <n v="5459.3019999999997"/>
    <n v="203"/>
    <x v="2"/>
    <d v="2022-01-06T00:00:00"/>
    <s v="Ibuprofen"/>
    <s v="Abnormal"/>
    <n v="12"/>
    <n v="454.94183333333331"/>
    <x v="1"/>
  </r>
  <r>
    <s v="Jamie Holt"/>
    <x v="31"/>
    <x v="0"/>
    <x v="3"/>
    <x v="0"/>
    <d v="2019-09-14T00:00:00"/>
    <s v="Ashley Hicks"/>
    <s v="Lewis-Wong"/>
    <x v="1"/>
    <n v="42314.743999999999"/>
    <n v="239"/>
    <x v="1"/>
    <d v="2019-09-30T00:00:00"/>
    <s v="Paracetamol"/>
    <s v="Abnormal"/>
    <n v="16"/>
    <n v="2644.6714999999999"/>
    <x v="2"/>
  </r>
  <r>
    <s v="Carrie Ford"/>
    <x v="12"/>
    <x v="0"/>
    <x v="2"/>
    <x v="2"/>
    <d v="2023-05-11T00:00:00"/>
    <s v="Rebecca Blankenship"/>
    <s v="Williams-Beck"/>
    <x v="4"/>
    <n v="19514.233"/>
    <n v="261"/>
    <x v="0"/>
    <d v="2023-05-21T00:00:00"/>
    <s v="Ibuprofen"/>
    <s v="Inconclusive"/>
    <n v="10"/>
    <n v="1951.4232999999999"/>
    <x v="0"/>
  </r>
  <r>
    <s v="Drew Mccullough"/>
    <x v="17"/>
    <x v="1"/>
    <x v="2"/>
    <x v="4"/>
    <d v="2021-03-11T00:00:00"/>
    <s v="Marc Robbins"/>
    <s v="Silva-Scott"/>
    <x v="2"/>
    <n v="29339.275000000001"/>
    <n v="173"/>
    <x v="2"/>
    <d v="2021-03-19T00:00:00"/>
    <s v="Paracetamol"/>
    <s v="Abnormal"/>
    <n v="8"/>
    <n v="3667.4093750000002"/>
    <x v="0"/>
  </r>
  <r>
    <s v="Charles Hampton"/>
    <x v="43"/>
    <x v="1"/>
    <x v="2"/>
    <x v="4"/>
    <d v="2021-10-29T00:00:00"/>
    <s v="Rebecca Kline"/>
    <s v="Perry, Stanley and Campbell"/>
    <x v="3"/>
    <n v="24236.507000000001"/>
    <n v="428"/>
    <x v="1"/>
    <d v="2021-11-14T00:00:00"/>
    <s v="Penicillin"/>
    <s v="Abnormal"/>
    <n v="16"/>
    <n v="1514.7816875000001"/>
    <x v="2"/>
  </r>
  <r>
    <s v="Mr. John Wright"/>
    <x v="31"/>
    <x v="0"/>
    <x v="2"/>
    <x v="3"/>
    <d v="2022-04-06T00:00:00"/>
    <s v="Travis Norris"/>
    <s v="Ward Ltd"/>
    <x v="0"/>
    <n v="38094.684999999998"/>
    <n v="159"/>
    <x v="0"/>
    <d v="2022-04-29T00:00:00"/>
    <s v="Penicillin"/>
    <s v="Abnormal"/>
    <n v="23"/>
    <n v="1656.290652173913"/>
    <x v="2"/>
  </r>
  <r>
    <s v="Victor Thomas"/>
    <x v="20"/>
    <x v="1"/>
    <x v="1"/>
    <x v="3"/>
    <d v="2023-08-20T00:00:00"/>
    <s v="Chad Peterson"/>
    <s v="Williams-Pitts"/>
    <x v="3"/>
    <n v="2984.4580000000001"/>
    <n v="206"/>
    <x v="2"/>
    <d v="2023-08-31T00:00:00"/>
    <s v="Aspirin"/>
    <s v="Normal"/>
    <n v="11"/>
    <n v="271.31436363636362"/>
    <x v="2"/>
  </r>
  <r>
    <s v="Michelle Bell"/>
    <x v="33"/>
    <x v="1"/>
    <x v="5"/>
    <x v="3"/>
    <d v="2023-04-11T00:00:00"/>
    <s v="Carolyn Mcdonald"/>
    <s v="Brandt-Barber"/>
    <x v="4"/>
    <n v="6670.1419999999998"/>
    <n v="480"/>
    <x v="2"/>
    <d v="2023-04-30T00:00:00"/>
    <s v="Aspirin"/>
    <s v="Normal"/>
    <n v="19"/>
    <n v="351.06010526315788"/>
    <x v="0"/>
  </r>
  <r>
    <s v="Susan Matthews"/>
    <x v="65"/>
    <x v="0"/>
    <x v="3"/>
    <x v="1"/>
    <d v="2023-03-24T00:00:00"/>
    <s v="Christine Martin"/>
    <s v="Cherry, Weeks and Petersen"/>
    <x v="3"/>
    <n v="14804.36"/>
    <n v="354"/>
    <x v="2"/>
    <d v="2023-04-06T00:00:00"/>
    <s v="Aspirin"/>
    <s v="Inconclusive"/>
    <n v="13"/>
    <n v="1138.7969230769231"/>
    <x v="0"/>
  </r>
  <r>
    <s v="Jodi Freeman"/>
    <x v="13"/>
    <x v="0"/>
    <x v="6"/>
    <x v="1"/>
    <d v="2022-11-21T00:00:00"/>
    <s v="Mark Williams"/>
    <s v="Mitchell, Wilson and Lopez"/>
    <x v="2"/>
    <n v="39380.413"/>
    <n v="226"/>
    <x v="2"/>
    <d v="2022-12-14T00:00:00"/>
    <s v="Ibuprofen"/>
    <s v="Normal"/>
    <n v="23"/>
    <n v="1712.1918695652173"/>
    <x v="0"/>
  </r>
  <r>
    <s v="Stacie Snyder"/>
    <x v="42"/>
    <x v="0"/>
    <x v="4"/>
    <x v="3"/>
    <d v="2022-12-20T00:00:00"/>
    <s v="Jacob Graves"/>
    <s v="Robinson Inc"/>
    <x v="4"/>
    <n v="39223.063000000002"/>
    <n v="335"/>
    <x v="2"/>
    <d v="2022-12-24T00:00:00"/>
    <s v="Penicillin"/>
    <s v="Abnormal"/>
    <n v="4"/>
    <n v="9805.7657500000005"/>
    <x v="0"/>
  </r>
  <r>
    <s v="Mackenzie Curry"/>
    <x v="54"/>
    <x v="0"/>
    <x v="2"/>
    <x v="3"/>
    <d v="2018-12-28T00:00:00"/>
    <s v="Dr. Michael Watson Jr."/>
    <s v="Bailey-Mcintyre"/>
    <x v="4"/>
    <n v="27508.49"/>
    <n v="469"/>
    <x v="0"/>
    <d v="2019-01-03T00:00:00"/>
    <s v="Lipitor"/>
    <s v="Abnormal"/>
    <n v="6"/>
    <n v="4584.7483333333339"/>
    <x v="2"/>
  </r>
  <r>
    <s v="Jamie Zimmerman"/>
    <x v="51"/>
    <x v="0"/>
    <x v="2"/>
    <x v="0"/>
    <d v="2020-07-24T00:00:00"/>
    <s v="Collin Logan"/>
    <s v="Aguilar, Williams and Jones"/>
    <x v="3"/>
    <n v="48364.942000000003"/>
    <n v="449"/>
    <x v="1"/>
    <d v="2020-08-20T00:00:00"/>
    <s v="Ibuprofen"/>
    <s v="Inconclusive"/>
    <n v="27"/>
    <n v="1791.2941481481482"/>
    <x v="2"/>
  </r>
  <r>
    <s v="Teresa Lynn"/>
    <x v="25"/>
    <x v="1"/>
    <x v="4"/>
    <x v="1"/>
    <d v="2019-07-06T00:00:00"/>
    <s v="Linda Holmes"/>
    <s v="Duncan PLC"/>
    <x v="2"/>
    <n v="28217.311000000002"/>
    <n v="388"/>
    <x v="2"/>
    <d v="2019-07-28T00:00:00"/>
    <s v="Paracetamol"/>
    <s v="Abnormal"/>
    <n v="22"/>
    <n v="1282.6050454545455"/>
    <x v="2"/>
  </r>
  <r>
    <s v="Nathaniel Nichols"/>
    <x v="35"/>
    <x v="0"/>
    <x v="3"/>
    <x v="0"/>
    <d v="2019-10-06T00:00:00"/>
    <s v="Rebecca Campbell"/>
    <s v="Garza, Kim and Harrison"/>
    <x v="3"/>
    <n v="25939.785"/>
    <n v="187"/>
    <x v="2"/>
    <d v="2019-11-03T00:00:00"/>
    <s v="Ibuprofen"/>
    <s v="Normal"/>
    <n v="28"/>
    <n v="926.4208928571428"/>
    <x v="2"/>
  </r>
  <r>
    <s v="Aaron Smith"/>
    <x v="36"/>
    <x v="1"/>
    <x v="5"/>
    <x v="3"/>
    <d v="2022-04-18T00:00:00"/>
    <s v="Kristen Tucker"/>
    <s v="Wells and Sons"/>
    <x v="4"/>
    <n v="9237.348"/>
    <n v="337"/>
    <x v="1"/>
    <d v="2022-05-12T00:00:00"/>
    <s v="Lipitor"/>
    <s v="Inconclusive"/>
    <n v="24"/>
    <n v="384.8895"/>
    <x v="2"/>
  </r>
  <r>
    <s v="Joshua Rogers"/>
    <x v="63"/>
    <x v="0"/>
    <x v="0"/>
    <x v="2"/>
    <d v="2022-09-17T00:00:00"/>
    <s v="Thomas Hanson"/>
    <s v="Ferguson-Smith"/>
    <x v="2"/>
    <n v="4995.4059999999999"/>
    <n v="243"/>
    <x v="2"/>
    <d v="2022-09-18T00:00:00"/>
    <s v="Penicillin"/>
    <s v="Inconclusive"/>
    <n v="1"/>
    <n v="4995.4059999999999"/>
    <x v="2"/>
  </r>
  <r>
    <s v="George Harris"/>
    <x v="56"/>
    <x v="0"/>
    <x v="1"/>
    <x v="0"/>
    <d v="2019-09-20T00:00:00"/>
    <s v="Ashley Walker"/>
    <s v="Ryan Inc"/>
    <x v="1"/>
    <n v="12464.085999999999"/>
    <n v="101"/>
    <x v="2"/>
    <d v="2019-09-25T00:00:00"/>
    <s v="Aspirin"/>
    <s v="Normal"/>
    <n v="5"/>
    <n v="2492.8172"/>
    <x v="2"/>
  </r>
  <r>
    <s v="Jesse Blair"/>
    <x v="59"/>
    <x v="0"/>
    <x v="6"/>
    <x v="1"/>
    <d v="2022-02-13T00:00:00"/>
    <s v="Nicholas Ramos"/>
    <s v="Hanna, Weeks and Thomas"/>
    <x v="4"/>
    <n v="5940.116"/>
    <n v="132"/>
    <x v="1"/>
    <d v="2022-02-16T00:00:00"/>
    <s v="Paracetamol"/>
    <s v="Abnormal"/>
    <n v="3"/>
    <n v="1980.0386666666666"/>
    <x v="0"/>
  </r>
  <r>
    <s v="Kenneth Yu"/>
    <x v="7"/>
    <x v="1"/>
    <x v="5"/>
    <x v="0"/>
    <d v="2023-08-24T00:00:00"/>
    <s v="Randy Davis"/>
    <s v="Kim-Taylor"/>
    <x v="3"/>
    <n v="16727.347000000002"/>
    <n v="475"/>
    <x v="2"/>
    <d v="2023-09-20T00:00:00"/>
    <s v="Aspirin"/>
    <s v="Inconclusive"/>
    <n v="27"/>
    <n v="619.53137037037038"/>
    <x v="2"/>
  </r>
  <r>
    <s v="Christine Chavez"/>
    <x v="39"/>
    <x v="0"/>
    <x v="6"/>
    <x v="5"/>
    <d v="2020-06-17T00:00:00"/>
    <s v="Carolyn Clark"/>
    <s v="Anderson-Garcia"/>
    <x v="1"/>
    <n v="36196.434000000001"/>
    <n v="238"/>
    <x v="1"/>
    <d v="2020-06-26T00:00:00"/>
    <s v="Ibuprofen"/>
    <s v="Abnormal"/>
    <n v="9"/>
    <n v="4021.826"/>
    <x v="0"/>
  </r>
  <r>
    <s v="Timothy Ford"/>
    <x v="19"/>
    <x v="1"/>
    <x v="7"/>
    <x v="4"/>
    <d v="2022-11-11T00:00:00"/>
    <s v="Tracy Clark"/>
    <s v="Gilmore, Mcguire and Holder"/>
    <x v="1"/>
    <n v="6812.9830000000002"/>
    <n v="237"/>
    <x v="2"/>
    <d v="2022-12-01T00:00:00"/>
    <s v="Aspirin"/>
    <s v="Normal"/>
    <n v="20"/>
    <n v="340.64915000000002"/>
    <x v="0"/>
  </r>
  <r>
    <s v="Susan Munoz"/>
    <x v="29"/>
    <x v="0"/>
    <x v="6"/>
    <x v="1"/>
    <d v="2022-06-16T00:00:00"/>
    <s v="Michael Williamson"/>
    <s v="Foster, Oconnell and Scott"/>
    <x v="3"/>
    <n v="41986.006000000001"/>
    <n v="234"/>
    <x v="1"/>
    <d v="2022-07-09T00:00:00"/>
    <s v="Aspirin"/>
    <s v="Abnormal"/>
    <n v="23"/>
    <n v="1825.4785217391304"/>
    <x v="1"/>
  </r>
  <r>
    <s v="Joanne Clark"/>
    <x v="63"/>
    <x v="1"/>
    <x v="6"/>
    <x v="2"/>
    <d v="2019-02-10T00:00:00"/>
    <s v="Allison Trevino"/>
    <s v="Juarez-Krueger"/>
    <x v="0"/>
    <n v="14293.879000000001"/>
    <n v="253"/>
    <x v="0"/>
    <d v="2019-02-16T00:00:00"/>
    <s v="Paracetamol"/>
    <s v="Abnormal"/>
    <n v="6"/>
    <n v="2382.3131666666668"/>
    <x v="2"/>
  </r>
  <r>
    <s v="Steven Adams"/>
    <x v="57"/>
    <x v="0"/>
    <x v="0"/>
    <x v="2"/>
    <d v="2022-03-27T00:00:00"/>
    <s v="Laura Watkins"/>
    <s v="Rocha, Krause and Cook"/>
    <x v="3"/>
    <n v="8605.1779999999999"/>
    <n v="440"/>
    <x v="2"/>
    <d v="2022-04-06T00:00:00"/>
    <s v="Paracetamol"/>
    <s v="Normal"/>
    <n v="10"/>
    <n v="860.51779999999997"/>
    <x v="0"/>
  </r>
  <r>
    <s v="Robin Robbins"/>
    <x v="66"/>
    <x v="0"/>
    <x v="0"/>
    <x v="3"/>
    <d v="2019-11-16T00:00:00"/>
    <s v="Erin Baker"/>
    <s v="Goodwin, Grimes and Williams"/>
    <x v="1"/>
    <n v="38450.792000000001"/>
    <n v="121"/>
    <x v="2"/>
    <d v="2019-11-26T00:00:00"/>
    <s v="Penicillin"/>
    <s v="Inconclusive"/>
    <n v="10"/>
    <n v="3845.0792000000001"/>
    <x v="2"/>
  </r>
  <r>
    <s v="Adam Dominguez"/>
    <x v="57"/>
    <x v="1"/>
    <x v="1"/>
    <x v="5"/>
    <d v="2021-03-19T00:00:00"/>
    <s v="Kim Watson"/>
    <s v="Jensen, Williams and Baker"/>
    <x v="0"/>
    <n v="23563.954000000002"/>
    <n v="478"/>
    <x v="1"/>
    <d v="2021-04-06T00:00:00"/>
    <s v="Paracetamol"/>
    <s v="Abnormal"/>
    <n v="18"/>
    <n v="1309.1085555555555"/>
    <x v="0"/>
  </r>
  <r>
    <s v="Ashley Watkins"/>
    <x v="36"/>
    <x v="1"/>
    <x v="1"/>
    <x v="4"/>
    <d v="2022-10-21T00:00:00"/>
    <s v="Robert Phillips"/>
    <s v="Kemp, Graves and Aguilar"/>
    <x v="1"/>
    <n v="14700.791999999999"/>
    <n v="164"/>
    <x v="1"/>
    <d v="2022-11-18T00:00:00"/>
    <s v="Lipitor"/>
    <s v="Abnormal"/>
    <n v="28"/>
    <n v="525.02828571428574"/>
    <x v="2"/>
  </r>
  <r>
    <s v="Hunter Smith"/>
    <x v="8"/>
    <x v="1"/>
    <x v="4"/>
    <x v="4"/>
    <d v="2022-01-23T00:00:00"/>
    <s v="Christopher Skinner"/>
    <s v="Cruz-Perez"/>
    <x v="1"/>
    <n v="27804.12"/>
    <n v="204"/>
    <x v="1"/>
    <d v="2022-02-18T00:00:00"/>
    <s v="Paracetamol"/>
    <s v="Normal"/>
    <n v="26"/>
    <n v="1069.3892307692308"/>
    <x v="1"/>
  </r>
  <r>
    <s v="Edward Wagner"/>
    <x v="17"/>
    <x v="1"/>
    <x v="3"/>
    <x v="4"/>
    <d v="2023-08-08T00:00:00"/>
    <s v="Marcia Davis"/>
    <s v="Scott, Morrow and Atkinson"/>
    <x v="3"/>
    <n v="31447.379000000001"/>
    <n v="108"/>
    <x v="2"/>
    <d v="2023-08-19T00:00:00"/>
    <s v="Penicillin"/>
    <s v="Abnormal"/>
    <n v="11"/>
    <n v="2858.8526363636365"/>
    <x v="0"/>
  </r>
  <r>
    <s v="Christopher Bray"/>
    <x v="49"/>
    <x v="1"/>
    <x v="4"/>
    <x v="4"/>
    <d v="2021-10-01T00:00:00"/>
    <s v="Robert Ramirez"/>
    <s v="Mcguire, Simmons and Anderson"/>
    <x v="1"/>
    <n v="6950.7759999999998"/>
    <n v="373"/>
    <x v="2"/>
    <d v="2021-10-08T00:00:00"/>
    <s v="Lipitor"/>
    <s v="Normal"/>
    <n v="7"/>
    <n v="992.96799999999996"/>
    <x v="2"/>
  </r>
  <r>
    <s v="Debra Lambert"/>
    <x v="67"/>
    <x v="0"/>
    <x v="3"/>
    <x v="0"/>
    <d v="2019-06-18T00:00:00"/>
    <s v="Kathleen Ward"/>
    <s v="Griffin and Sons"/>
    <x v="1"/>
    <n v="33751.631999999998"/>
    <n v="220"/>
    <x v="1"/>
    <d v="2019-06-24T00:00:00"/>
    <s v="Penicillin"/>
    <s v="Abnormal"/>
    <n v="6"/>
    <n v="5625.2719999999999"/>
    <x v="1"/>
  </r>
  <r>
    <s v="Steve Hunt"/>
    <x v="67"/>
    <x v="1"/>
    <x v="4"/>
    <x v="1"/>
    <d v="2023-02-10T00:00:00"/>
    <s v="Jill Jones"/>
    <s v="Dominguez-Price"/>
    <x v="0"/>
    <n v="27399.632000000001"/>
    <n v="287"/>
    <x v="1"/>
    <d v="2023-03-09T00:00:00"/>
    <s v="Paracetamol"/>
    <s v="Normal"/>
    <n v="27"/>
    <n v="1014.8011851851852"/>
    <x v="1"/>
  </r>
  <r>
    <s v="Johnny Howard"/>
    <x v="40"/>
    <x v="1"/>
    <x v="5"/>
    <x v="2"/>
    <d v="2019-07-28T00:00:00"/>
    <s v="Paul Howell"/>
    <s v="Walters-Salazar"/>
    <x v="3"/>
    <n v="3054.5149999999999"/>
    <n v="401"/>
    <x v="0"/>
    <d v="2019-08-03T00:00:00"/>
    <s v="Aspirin"/>
    <s v="Normal"/>
    <n v="6"/>
    <n v="509.08583333333331"/>
    <x v="1"/>
  </r>
  <r>
    <s v="Anthony Cantu"/>
    <x v="15"/>
    <x v="1"/>
    <x v="0"/>
    <x v="5"/>
    <d v="2020-06-23T00:00:00"/>
    <s v="Tyler Webb"/>
    <s v="Dunn-Morris"/>
    <x v="2"/>
    <n v="14451.593000000001"/>
    <n v="458"/>
    <x v="1"/>
    <d v="2020-06-25T00:00:00"/>
    <s v="Penicillin"/>
    <s v="Normal"/>
    <n v="2"/>
    <n v="7225.7965000000004"/>
    <x v="1"/>
  </r>
  <r>
    <s v="Devon Gonzalez"/>
    <x v="59"/>
    <x v="0"/>
    <x v="3"/>
    <x v="3"/>
    <d v="2020-02-18T00:00:00"/>
    <s v="Elizabeth Villa"/>
    <s v="Gray, Christian and Evans"/>
    <x v="4"/>
    <n v="24590.07"/>
    <n v="286"/>
    <x v="2"/>
    <d v="2020-03-06T00:00:00"/>
    <s v="Ibuprofen"/>
    <s v="Inconclusive"/>
    <n v="17"/>
    <n v="1446.474705882353"/>
    <x v="0"/>
  </r>
  <r>
    <s v="Jason Sexton"/>
    <x v="12"/>
    <x v="0"/>
    <x v="3"/>
    <x v="4"/>
    <d v="2021-01-16T00:00:00"/>
    <s v="Courtney Maldonado"/>
    <s v="Bowman, James and Smith"/>
    <x v="0"/>
    <n v="13600.019"/>
    <n v="468"/>
    <x v="1"/>
    <d v="2021-02-10T00:00:00"/>
    <s v="Lipitor"/>
    <s v="Normal"/>
    <n v="25"/>
    <n v="544.00076000000001"/>
    <x v="0"/>
  </r>
  <r>
    <s v="Benjamin Rice"/>
    <x v="64"/>
    <x v="1"/>
    <x v="3"/>
    <x v="4"/>
    <d v="2020-10-11T00:00:00"/>
    <s v="Timothy Rodriguez"/>
    <s v="Robles Ltd"/>
    <x v="1"/>
    <n v="23545.804"/>
    <n v="444"/>
    <x v="2"/>
    <d v="2020-11-08T00:00:00"/>
    <s v="Ibuprofen"/>
    <s v="Inconclusive"/>
    <n v="28"/>
    <n v="840.92157142857138"/>
    <x v="1"/>
  </r>
  <r>
    <s v="Jessica Wilson"/>
    <x v="12"/>
    <x v="0"/>
    <x v="7"/>
    <x v="3"/>
    <d v="2021-04-12T00:00:00"/>
    <s v="George Poole"/>
    <s v="King and Sons"/>
    <x v="0"/>
    <n v="23395.662"/>
    <n v="184"/>
    <x v="0"/>
    <d v="2021-04-24T00:00:00"/>
    <s v="Paracetamol"/>
    <s v="Abnormal"/>
    <n v="12"/>
    <n v="1949.6385"/>
    <x v="0"/>
  </r>
  <r>
    <s v="Blake Wood"/>
    <x v="41"/>
    <x v="0"/>
    <x v="6"/>
    <x v="4"/>
    <d v="2023-02-17T00:00:00"/>
    <s v="Ashley Weber"/>
    <s v="Walker Ltd"/>
    <x v="4"/>
    <n v="23146.498"/>
    <n v="173"/>
    <x v="1"/>
    <d v="2023-03-10T00:00:00"/>
    <s v="Lipitor"/>
    <s v="Normal"/>
    <n v="21"/>
    <n v="1102.2141904761904"/>
    <x v="2"/>
  </r>
  <r>
    <s v="Arthur James"/>
    <x v="58"/>
    <x v="0"/>
    <x v="4"/>
    <x v="1"/>
    <d v="2023-02-13T00:00:00"/>
    <s v="Amy Brown"/>
    <s v="Rubio LLC"/>
    <x v="1"/>
    <n v="10590.958000000001"/>
    <n v="251"/>
    <x v="2"/>
    <d v="2023-03-07T00:00:00"/>
    <s v="Ibuprofen"/>
    <s v="Inconclusive"/>
    <n v="22"/>
    <n v="481.40718181818187"/>
    <x v="1"/>
  </r>
  <r>
    <s v="Lauren Wilcox"/>
    <x v="54"/>
    <x v="1"/>
    <x v="0"/>
    <x v="4"/>
    <d v="2020-12-01T00:00:00"/>
    <s v="Mary Miller"/>
    <s v="Smith, Zuniga and Acosta"/>
    <x v="2"/>
    <n v="29414.569"/>
    <n v="425"/>
    <x v="0"/>
    <d v="2020-12-14T00:00:00"/>
    <s v="Aspirin"/>
    <s v="Normal"/>
    <n v="13"/>
    <n v="2262.6591538461539"/>
    <x v="2"/>
  </r>
  <r>
    <s v="Melissa Weaver"/>
    <x v="59"/>
    <x v="1"/>
    <x v="0"/>
    <x v="3"/>
    <d v="2020-02-20T00:00:00"/>
    <s v="Tamara White"/>
    <s v="Reynolds, Gilmore and Harvey"/>
    <x v="4"/>
    <n v="22599.523000000001"/>
    <n v="348"/>
    <x v="0"/>
    <d v="2020-03-05T00:00:00"/>
    <s v="Ibuprofen"/>
    <s v="Inconclusive"/>
    <n v="14"/>
    <n v="1614.251642857143"/>
    <x v="0"/>
  </r>
  <r>
    <s v="Amber Scott"/>
    <x v="7"/>
    <x v="1"/>
    <x v="0"/>
    <x v="4"/>
    <d v="2023-02-06T00:00:00"/>
    <s v="Susan Ewing"/>
    <s v="Andrews, Clark and Mclaughlin"/>
    <x v="1"/>
    <n v="4978.2309999999998"/>
    <n v="174"/>
    <x v="0"/>
    <d v="2023-02-09T00:00:00"/>
    <s v="Ibuprofen"/>
    <s v="Abnormal"/>
    <n v="3"/>
    <n v="1659.4103333333333"/>
    <x v="2"/>
  </r>
  <r>
    <s v="Jennifer Mejia"/>
    <x v="9"/>
    <x v="1"/>
    <x v="3"/>
    <x v="4"/>
    <d v="2019-07-06T00:00:00"/>
    <s v="Robert Davis"/>
    <s v="Wagner, Chan and Boyd"/>
    <x v="0"/>
    <n v="15845.107"/>
    <n v="292"/>
    <x v="2"/>
    <d v="2019-07-14T00:00:00"/>
    <s v="Aspirin"/>
    <s v="Inconclusive"/>
    <n v="8"/>
    <n v="1980.638375"/>
    <x v="2"/>
  </r>
  <r>
    <s v="Donald Huffman"/>
    <x v="21"/>
    <x v="0"/>
    <x v="0"/>
    <x v="1"/>
    <d v="2023-05-15T00:00:00"/>
    <s v="Ralph Hamilton"/>
    <s v="Turner Group"/>
    <x v="4"/>
    <n v="12006.189"/>
    <n v="351"/>
    <x v="2"/>
    <d v="2023-06-03T00:00:00"/>
    <s v="Aspirin"/>
    <s v="Inconclusive"/>
    <n v="19"/>
    <n v="631.90468421052628"/>
    <x v="1"/>
  </r>
  <r>
    <s v="Ian Jefferson"/>
    <x v="39"/>
    <x v="1"/>
    <x v="2"/>
    <x v="4"/>
    <d v="2023-05-21T00:00:00"/>
    <s v="Tyler Andrews"/>
    <s v="Sutton-Klein"/>
    <x v="2"/>
    <n v="23473.507000000001"/>
    <n v="477"/>
    <x v="1"/>
    <d v="2023-06-04T00:00:00"/>
    <s v="Ibuprofen"/>
    <s v="Abnormal"/>
    <n v="14"/>
    <n v="1676.6790714285714"/>
    <x v="0"/>
  </r>
  <r>
    <s v="Lori Smith"/>
    <x v="56"/>
    <x v="0"/>
    <x v="0"/>
    <x v="0"/>
    <d v="2022-03-31T00:00:00"/>
    <s v="Dominique Sanchez"/>
    <s v="Sanders Ltd"/>
    <x v="1"/>
    <n v="42333.724999999999"/>
    <n v="463"/>
    <x v="1"/>
    <d v="2022-04-02T00:00:00"/>
    <s v="Lipitor"/>
    <s v="Abnormal"/>
    <n v="2"/>
    <n v="21166.862499999999"/>
    <x v="2"/>
  </r>
  <r>
    <s v="Robert Simpson DDS"/>
    <x v="11"/>
    <x v="0"/>
    <x v="7"/>
    <x v="4"/>
    <d v="2021-05-14T00:00:00"/>
    <s v="Amanda Sherman"/>
    <s v="Oliver PLC"/>
    <x v="3"/>
    <n v="21899.321"/>
    <n v="382"/>
    <x v="0"/>
    <d v="2021-05-20T00:00:00"/>
    <s v="Ibuprofen"/>
    <s v="Inconclusive"/>
    <n v="6"/>
    <n v="3649.8868333333335"/>
    <x v="1"/>
  </r>
  <r>
    <s v="Theresa Holland"/>
    <x v="57"/>
    <x v="0"/>
    <x v="5"/>
    <x v="3"/>
    <d v="2020-08-01T00:00:00"/>
    <s v="Jeffrey Estrada"/>
    <s v="Ward, Weeks and Wood"/>
    <x v="2"/>
    <n v="7810.7510000000002"/>
    <n v="396"/>
    <x v="2"/>
    <d v="2020-08-02T00:00:00"/>
    <s v="Paracetamol"/>
    <s v="Inconclusive"/>
    <n v="1"/>
    <n v="7810.7510000000002"/>
    <x v="0"/>
  </r>
  <r>
    <s v="Jackie Carroll"/>
    <x v="18"/>
    <x v="1"/>
    <x v="4"/>
    <x v="3"/>
    <d v="2019-10-03T00:00:00"/>
    <s v="Melissa Carroll"/>
    <s v="Powers, English and Soto"/>
    <x v="4"/>
    <n v="32675.53"/>
    <n v="226"/>
    <x v="2"/>
    <d v="2019-10-06T00:00:00"/>
    <s v="Paracetamol"/>
    <s v="Inconclusive"/>
    <n v="3"/>
    <n v="10891.843333333332"/>
    <x v="0"/>
  </r>
  <r>
    <s v="Emily White"/>
    <x v="29"/>
    <x v="0"/>
    <x v="2"/>
    <x v="4"/>
    <d v="2023-09-12T00:00:00"/>
    <s v="Jason Santana"/>
    <s v="Wagner Ltd"/>
    <x v="0"/>
    <n v="15344.915999999999"/>
    <n v="267"/>
    <x v="1"/>
    <d v="2023-10-08T00:00:00"/>
    <s v="Paracetamol"/>
    <s v="Normal"/>
    <n v="26"/>
    <n v="590.18907692307687"/>
    <x v="1"/>
  </r>
  <r>
    <s v="Michelle Johnson"/>
    <x v="9"/>
    <x v="0"/>
    <x v="7"/>
    <x v="5"/>
    <d v="2020-11-16T00:00:00"/>
    <s v="Denise Roy"/>
    <s v="Hill-Thompson"/>
    <x v="2"/>
    <n v="55360.87"/>
    <n v="413"/>
    <x v="1"/>
    <d v="2020-12-02T00:00:00"/>
    <s v="Ibuprofen"/>
    <s v="Abnormal"/>
    <n v="16"/>
    <n v="3460.0543750000002"/>
    <x v="2"/>
  </r>
  <r>
    <s v="Anthony Hunt"/>
    <x v="9"/>
    <x v="0"/>
    <x v="4"/>
    <x v="2"/>
    <d v="2020-11-08T00:00:00"/>
    <s v="Sierra Williams"/>
    <s v="Shepard-Nelson"/>
    <x v="2"/>
    <n v="7910.9160000000002"/>
    <n v="437"/>
    <x v="1"/>
    <d v="2020-12-05T00:00:00"/>
    <s v="Paracetamol"/>
    <s v="Inconclusive"/>
    <n v="27"/>
    <n v="292.99688888888892"/>
    <x v="2"/>
  </r>
  <r>
    <s v="Christina George"/>
    <x v="59"/>
    <x v="1"/>
    <x v="4"/>
    <x v="5"/>
    <d v="2019-06-26T00:00:00"/>
    <s v="Tiffany Hodges"/>
    <s v="Clark-Ferguson"/>
    <x v="0"/>
    <n v="56999.357000000004"/>
    <n v="162"/>
    <x v="1"/>
    <d v="2019-07-09T00:00:00"/>
    <s v="Penicillin"/>
    <s v="Normal"/>
    <n v="13"/>
    <n v="4384.5659230769234"/>
    <x v="0"/>
  </r>
  <r>
    <s v="Andrea Carr"/>
    <x v="61"/>
    <x v="1"/>
    <x v="7"/>
    <x v="2"/>
    <d v="2018-12-31T00:00:00"/>
    <s v="Ashley Davidson"/>
    <s v="Jackson Group"/>
    <x v="0"/>
    <n v="1662.9449999999999"/>
    <n v="110"/>
    <x v="2"/>
    <d v="2019-01-23T00:00:00"/>
    <s v="Lipitor"/>
    <s v="Normal"/>
    <n v="23"/>
    <n v="72.301956521739129"/>
    <x v="0"/>
  </r>
  <r>
    <s v="Joel Young"/>
    <x v="53"/>
    <x v="0"/>
    <x v="1"/>
    <x v="5"/>
    <d v="2023-02-08T00:00:00"/>
    <s v="Kimberly Anderson"/>
    <s v="Kaufman LLC"/>
    <x v="2"/>
    <n v="2463.096"/>
    <n v="262"/>
    <x v="1"/>
    <d v="2023-02-09T00:00:00"/>
    <s v="Lipitor"/>
    <s v="Abnormal"/>
    <n v="1"/>
    <n v="2463.096"/>
    <x v="2"/>
  </r>
  <r>
    <s v="Dr. Andrew Lester"/>
    <x v="14"/>
    <x v="0"/>
    <x v="7"/>
    <x v="2"/>
    <d v="2018-12-09T00:00:00"/>
    <s v="Tammy Nguyen"/>
    <s v="Willis, Martin and Larson"/>
    <x v="0"/>
    <n v="7950.7370000000001"/>
    <n v="179"/>
    <x v="1"/>
    <d v="2018-12-20T00:00:00"/>
    <s v="Penicillin"/>
    <s v="Abnormal"/>
    <n v="11"/>
    <n v="722.79427272727276"/>
    <x v="0"/>
  </r>
  <r>
    <s v="Frances Johnson"/>
    <x v="13"/>
    <x v="1"/>
    <x v="0"/>
    <x v="2"/>
    <d v="2023-10-05T00:00:00"/>
    <s v="Jennifer Vargas"/>
    <s v="Lin-Arias"/>
    <x v="0"/>
    <n v="3203.7440000000001"/>
    <n v="413"/>
    <x v="2"/>
    <d v="2023-11-01T00:00:00"/>
    <s v="Paracetamol"/>
    <s v="Abnormal"/>
    <n v="27"/>
    <n v="118.65718518518518"/>
    <x v="0"/>
  </r>
  <r>
    <s v="George Cox"/>
    <x v="46"/>
    <x v="1"/>
    <x v="6"/>
    <x v="1"/>
    <d v="2023-03-23T00:00:00"/>
    <s v="Matthew Mueller"/>
    <s v="Roberson Inc"/>
    <x v="0"/>
    <n v="27372.088"/>
    <n v="474"/>
    <x v="2"/>
    <d v="2023-04-04T00:00:00"/>
    <s v="Penicillin"/>
    <s v="Abnormal"/>
    <n v="12"/>
    <n v="2281.0073333333335"/>
    <x v="0"/>
  </r>
  <r>
    <s v="Timothy Smith"/>
    <x v="19"/>
    <x v="0"/>
    <x v="7"/>
    <x v="1"/>
    <d v="2022-02-08T00:00:00"/>
    <s v="Tammy Lambert"/>
    <s v="Estes, Burns and Perez"/>
    <x v="0"/>
    <n v="25339.044999999998"/>
    <n v="433"/>
    <x v="2"/>
    <d v="2022-02-13T00:00:00"/>
    <s v="Paracetamol"/>
    <s v="Abnormal"/>
    <n v="5"/>
    <n v="5067.8089999999993"/>
    <x v="0"/>
  </r>
  <r>
    <s v="Samuel Gonzales"/>
    <x v="56"/>
    <x v="1"/>
    <x v="0"/>
    <x v="2"/>
    <d v="2021-06-06T00:00:00"/>
    <s v="Amber Watkins"/>
    <s v="Morrow Group"/>
    <x v="4"/>
    <n v="21664.561000000002"/>
    <n v="384"/>
    <x v="2"/>
    <d v="2021-07-04T00:00:00"/>
    <s v="Paracetamol"/>
    <s v="Abnormal"/>
    <n v="28"/>
    <n v="773.73432142857143"/>
    <x v="2"/>
  </r>
  <r>
    <s v="Timothy Perry"/>
    <x v="48"/>
    <x v="0"/>
    <x v="5"/>
    <x v="1"/>
    <d v="2020-10-11T00:00:00"/>
    <s v="Brian Silva"/>
    <s v="Harris-Rodriguez"/>
    <x v="0"/>
    <n v="32353.705000000002"/>
    <n v="339"/>
    <x v="2"/>
    <d v="2020-11-09T00:00:00"/>
    <s v="Penicillin"/>
    <s v="Normal"/>
    <n v="29"/>
    <n v="1115.645"/>
    <x v="0"/>
  </r>
  <r>
    <s v="Kenneth Ross"/>
    <x v="55"/>
    <x v="0"/>
    <x v="7"/>
    <x v="1"/>
    <d v="2022-09-23T00:00:00"/>
    <s v="Jennifer Jimenez"/>
    <s v="Larson Ltd"/>
    <x v="1"/>
    <n v="4571.6239999999998"/>
    <n v="435"/>
    <x v="2"/>
    <d v="2022-10-20T00:00:00"/>
    <s v="Ibuprofen"/>
    <s v="Normal"/>
    <n v="27"/>
    <n v="169.3194074074074"/>
    <x v="1"/>
  </r>
  <r>
    <s v="Timothy Cox"/>
    <x v="52"/>
    <x v="1"/>
    <x v="3"/>
    <x v="0"/>
    <d v="2022-02-16T00:00:00"/>
    <s v="Ellen Mooney"/>
    <s v="Grant PLC"/>
    <x v="0"/>
    <n v="39140.180999999997"/>
    <n v="136"/>
    <x v="1"/>
    <d v="2022-02-25T00:00:00"/>
    <s v="Lipitor"/>
    <s v="Inconclusive"/>
    <n v="9"/>
    <n v="4348.9089999999997"/>
    <x v="0"/>
  </r>
  <r>
    <s v="Joseph Frazier"/>
    <x v="67"/>
    <x v="1"/>
    <x v="7"/>
    <x v="4"/>
    <d v="2022-05-14T00:00:00"/>
    <s v="Nancy Williams"/>
    <s v="Morgan-Brown"/>
    <x v="3"/>
    <n v="6057.4250000000002"/>
    <n v="262"/>
    <x v="1"/>
    <d v="2022-05-20T00:00:00"/>
    <s v="Aspirin"/>
    <s v="Inconclusive"/>
    <n v="6"/>
    <n v="1009.5708333333333"/>
    <x v="1"/>
  </r>
  <r>
    <s v="Angela Lowery"/>
    <x v="59"/>
    <x v="1"/>
    <x v="6"/>
    <x v="4"/>
    <d v="2020-02-15T00:00:00"/>
    <s v="Mary Maddox"/>
    <s v="Baker Ltd"/>
    <x v="0"/>
    <n v="21842.745999999999"/>
    <n v="189"/>
    <x v="0"/>
    <d v="2020-03-05T00:00:00"/>
    <s v="Paracetamol"/>
    <s v="Normal"/>
    <n v="19"/>
    <n v="1149.6182105263158"/>
    <x v="0"/>
  </r>
  <r>
    <s v="Kim Aguilar"/>
    <x v="25"/>
    <x v="1"/>
    <x v="4"/>
    <x v="1"/>
    <d v="2023-03-17T00:00:00"/>
    <s v="Donald Roberts"/>
    <s v="Chung, Moore and Mercer"/>
    <x v="1"/>
    <n v="43989.267999999996"/>
    <n v="267"/>
    <x v="2"/>
    <d v="2023-04-05T00:00:00"/>
    <s v="Aspirin"/>
    <s v="Abnormal"/>
    <n v="19"/>
    <n v="2315.2246315789471"/>
    <x v="2"/>
  </r>
  <r>
    <s v="Patricia Roth"/>
    <x v="30"/>
    <x v="0"/>
    <x v="3"/>
    <x v="0"/>
    <d v="2023-06-06T00:00:00"/>
    <s v="Harold Anderson"/>
    <s v="Morales-Mitchell"/>
    <x v="0"/>
    <n v="26720.63"/>
    <n v="168"/>
    <x v="2"/>
    <d v="2023-06-28T00:00:00"/>
    <s v="Aspirin"/>
    <s v="Inconclusive"/>
    <n v="22"/>
    <n v="1214.574090909091"/>
    <x v="2"/>
  </r>
  <r>
    <s v="Tracy Brown"/>
    <x v="1"/>
    <x v="0"/>
    <x v="6"/>
    <x v="3"/>
    <d v="2020-11-04T00:00:00"/>
    <s v="Jason Ward"/>
    <s v="Watson Ltd"/>
    <x v="2"/>
    <n v="26259.73"/>
    <n v="157"/>
    <x v="0"/>
    <d v="2020-11-26T00:00:00"/>
    <s v="Lipitor"/>
    <s v="Normal"/>
    <n v="22"/>
    <n v="1193.6240909090909"/>
    <x v="1"/>
  </r>
  <r>
    <s v="Stephanie Reyes"/>
    <x v="23"/>
    <x v="1"/>
    <x v="0"/>
    <x v="3"/>
    <d v="2022-06-16T00:00:00"/>
    <s v="Maria Lewis"/>
    <s v="Kaiser Inc"/>
    <x v="0"/>
    <n v="29037.485000000001"/>
    <n v="415"/>
    <x v="1"/>
    <d v="2022-06-29T00:00:00"/>
    <s v="Ibuprofen"/>
    <s v="Normal"/>
    <n v="13"/>
    <n v="2233.6526923076922"/>
    <x v="0"/>
  </r>
  <r>
    <s v="Larry Martin"/>
    <x v="16"/>
    <x v="0"/>
    <x v="0"/>
    <x v="0"/>
    <d v="2020-02-21T00:00:00"/>
    <s v="Michael Wilkerson"/>
    <s v="Brewer Group"/>
    <x v="0"/>
    <n v="30913.191999999999"/>
    <n v="350"/>
    <x v="2"/>
    <d v="2020-03-10T00:00:00"/>
    <s v="Aspirin"/>
    <s v="Inconclusive"/>
    <n v="18"/>
    <n v="1717.3995555555555"/>
    <x v="0"/>
  </r>
  <r>
    <s v="David Webb"/>
    <x v="64"/>
    <x v="0"/>
    <x v="7"/>
    <x v="5"/>
    <d v="2021-01-17T00:00:00"/>
    <s v="Raymond Weber"/>
    <s v="Young, Hall and Diaz"/>
    <x v="1"/>
    <n v="5378.723"/>
    <n v="142"/>
    <x v="1"/>
    <d v="2021-01-22T00:00:00"/>
    <s v="Paracetamol"/>
    <s v="Normal"/>
    <n v="5"/>
    <n v="1075.7446"/>
    <x v="1"/>
  </r>
  <r>
    <s v="Christopher Anderson"/>
    <x v="50"/>
    <x v="0"/>
    <x v="0"/>
    <x v="0"/>
    <d v="2021-05-22T00:00:00"/>
    <s v="Robert Olson"/>
    <s v="Parks, Freeman and Pennington"/>
    <x v="1"/>
    <n v="43178.828000000001"/>
    <n v="312"/>
    <x v="1"/>
    <d v="2021-06-20T00:00:00"/>
    <s v="Aspirin"/>
    <s v="Inconclusive"/>
    <n v="29"/>
    <n v="1488.9251034482759"/>
    <x v="1"/>
  </r>
  <r>
    <s v="Tina Martinez"/>
    <x v="53"/>
    <x v="0"/>
    <x v="0"/>
    <x v="2"/>
    <d v="2020-12-16T00:00:00"/>
    <s v="Francisco Erickson"/>
    <s v="Thomas, Reeves and Bell"/>
    <x v="4"/>
    <n v="1780.4929999999999"/>
    <n v="200"/>
    <x v="1"/>
    <d v="2021-01-07T00:00:00"/>
    <s v="Lipitor"/>
    <s v="Abnormal"/>
    <n v="22"/>
    <n v="80.9315"/>
    <x v="2"/>
  </r>
  <r>
    <s v="James Jackson"/>
    <x v="7"/>
    <x v="1"/>
    <x v="4"/>
    <x v="2"/>
    <d v="2023-04-20T00:00:00"/>
    <s v="Nathan Robinson"/>
    <s v="Leach LLC"/>
    <x v="3"/>
    <n v="15465.209000000001"/>
    <n v="490"/>
    <x v="2"/>
    <d v="2023-05-01T00:00:00"/>
    <s v="Penicillin"/>
    <s v="Normal"/>
    <n v="11"/>
    <n v="1405.928090909091"/>
    <x v="2"/>
  </r>
  <r>
    <s v="Cindy Meyer"/>
    <x v="5"/>
    <x v="1"/>
    <x v="1"/>
    <x v="1"/>
    <d v="2020-01-13T00:00:00"/>
    <s v="Ashley Calderon"/>
    <s v="Moreno, Howell and Wall"/>
    <x v="3"/>
    <n v="21238.974999999999"/>
    <n v="115"/>
    <x v="2"/>
    <d v="2020-01-22T00:00:00"/>
    <s v="Paracetamol"/>
    <s v="Inconclusive"/>
    <n v="9"/>
    <n v="2359.8861111111109"/>
    <x v="2"/>
  </r>
  <r>
    <s v="Mary Bennett"/>
    <x v="26"/>
    <x v="1"/>
    <x v="0"/>
    <x v="1"/>
    <d v="2019-11-18T00:00:00"/>
    <s v="Maria Smith"/>
    <s v="Mason Ltd"/>
    <x v="0"/>
    <n v="4547.0060000000003"/>
    <n v="312"/>
    <x v="1"/>
    <d v="2019-12-12T00:00:00"/>
    <s v="Paracetamol"/>
    <s v="Abnormal"/>
    <n v="24"/>
    <n v="189.45858333333334"/>
    <x v="0"/>
  </r>
  <r>
    <s v="John Smith"/>
    <x v="52"/>
    <x v="1"/>
    <x v="5"/>
    <x v="0"/>
    <d v="2022-12-14T00:00:00"/>
    <s v="Jesse Garcia"/>
    <s v="Gonzalez, Morgan and Curry"/>
    <x v="0"/>
    <n v="54411.4"/>
    <n v="123"/>
    <x v="1"/>
    <d v="2023-01-12T00:00:00"/>
    <s v="Aspirin"/>
    <s v="Abnormal"/>
    <n v="29"/>
    <n v="1876.2551724137932"/>
    <x v="0"/>
  </r>
  <r>
    <s v="Jessica Rhodes"/>
    <x v="17"/>
    <x v="0"/>
    <x v="4"/>
    <x v="3"/>
    <d v="2023-07-03T00:00:00"/>
    <s v="Trevor Riggs"/>
    <s v="Davis, Douglas and Wagner"/>
    <x v="0"/>
    <n v="34424.824999999997"/>
    <n v="120"/>
    <x v="2"/>
    <d v="2023-07-30T00:00:00"/>
    <s v="Lipitor"/>
    <s v="Inconclusive"/>
    <n v="27"/>
    <n v="1274.9935185185184"/>
    <x v="0"/>
  </r>
  <r>
    <s v="Deborah Camacho"/>
    <x v="21"/>
    <x v="1"/>
    <x v="1"/>
    <x v="1"/>
    <d v="2022-11-20T00:00:00"/>
    <s v="Kelly Ortiz"/>
    <s v="Peterson-Hebert"/>
    <x v="1"/>
    <n v="38070.605000000003"/>
    <n v="405"/>
    <x v="2"/>
    <d v="2022-11-30T00:00:00"/>
    <s v="Penicillin"/>
    <s v="Normal"/>
    <n v="10"/>
    <n v="3807.0605000000005"/>
    <x v="1"/>
  </r>
  <r>
    <s v="Jacob Garcia"/>
    <x v="52"/>
    <x v="0"/>
    <x v="7"/>
    <x v="4"/>
    <d v="2019-10-15T00:00:00"/>
    <s v="Harry Prince"/>
    <s v="Curry-Bates"/>
    <x v="0"/>
    <n v="30200.86"/>
    <n v="235"/>
    <x v="1"/>
    <d v="2019-11-06T00:00:00"/>
    <s v="Paracetamol"/>
    <s v="Abnormal"/>
    <n v="22"/>
    <n v="1372.7663636363636"/>
    <x v="0"/>
  </r>
  <r>
    <s v="Erica Russell"/>
    <x v="52"/>
    <x v="1"/>
    <x v="7"/>
    <x v="0"/>
    <d v="2020-05-16T00:00:00"/>
    <s v="Nichole Lewis"/>
    <s v="Adams PLC"/>
    <x v="0"/>
    <n v="26036.68"/>
    <n v="122"/>
    <x v="1"/>
    <d v="2020-06-01T00:00:00"/>
    <s v="Penicillin"/>
    <s v="Abnormal"/>
    <n v="16"/>
    <n v="1627.2925"/>
    <x v="0"/>
  </r>
  <r>
    <s v="Brian Evans"/>
    <x v="31"/>
    <x v="1"/>
    <x v="4"/>
    <x v="5"/>
    <d v="2018-12-12T00:00:00"/>
    <s v="Stephen Norton"/>
    <s v="Johnson-Whitaker"/>
    <x v="0"/>
    <n v="28067.527999999998"/>
    <n v="222"/>
    <x v="1"/>
    <d v="2018-12-24T00:00:00"/>
    <s v="Lipitor"/>
    <s v="Abnormal"/>
    <n v="12"/>
    <n v="2338.9606666666664"/>
    <x v="2"/>
  </r>
  <r>
    <s v="Charles Rodriguez"/>
    <x v="36"/>
    <x v="1"/>
    <x v="5"/>
    <x v="2"/>
    <d v="2019-04-12T00:00:00"/>
    <s v="Ronald Ali"/>
    <s v="Rose-Holmes"/>
    <x v="4"/>
    <n v="1831.597"/>
    <n v="199"/>
    <x v="1"/>
    <d v="2019-04-25T00:00:00"/>
    <s v="Penicillin"/>
    <s v="Normal"/>
    <n v="13"/>
    <n v="140.89207692307693"/>
    <x v="2"/>
  </r>
  <r>
    <s v="Richard Gonzalez"/>
    <x v="3"/>
    <x v="0"/>
    <x v="1"/>
    <x v="4"/>
    <d v="2020-12-09T00:00:00"/>
    <s v="David Hammond"/>
    <s v="Robinson Inc"/>
    <x v="2"/>
    <n v="1878.971"/>
    <n v="379"/>
    <x v="0"/>
    <d v="2020-12-12T00:00:00"/>
    <s v="Lipitor"/>
    <s v="Abnormal"/>
    <n v="3"/>
    <n v="626.32366666666667"/>
    <x v="2"/>
  </r>
  <r>
    <s v="Alexis Dalton"/>
    <x v="58"/>
    <x v="1"/>
    <x v="4"/>
    <x v="2"/>
    <d v="2019-01-16T00:00:00"/>
    <s v="Donald Miles"/>
    <s v="Collins, Flowers and King"/>
    <x v="4"/>
    <n v="2012.7639999999999"/>
    <n v="495"/>
    <x v="1"/>
    <d v="2019-01-24T00:00:00"/>
    <s v="Lipitor"/>
    <s v="Inconclusive"/>
    <n v="8"/>
    <n v="251.59549999999999"/>
    <x v="1"/>
  </r>
  <r>
    <s v="Aaron Miller"/>
    <x v="19"/>
    <x v="0"/>
    <x v="0"/>
    <x v="0"/>
    <d v="2021-02-18T00:00:00"/>
    <s v="Kenneth Green"/>
    <s v="Carr, Murray and Jordan"/>
    <x v="0"/>
    <n v="32663.864000000001"/>
    <n v="229"/>
    <x v="2"/>
    <d v="2021-03-16T00:00:00"/>
    <s v="Paracetamol"/>
    <s v="Abnormal"/>
    <n v="26"/>
    <n v="1256.3024615384616"/>
    <x v="0"/>
  </r>
  <r>
    <s v="Erica Mullins"/>
    <x v="33"/>
    <x v="0"/>
    <x v="4"/>
    <x v="1"/>
    <d v="2023-10-22T00:00:00"/>
    <s v="David Becker"/>
    <s v="Green-Castro"/>
    <x v="0"/>
    <n v="15736.529"/>
    <n v="199"/>
    <x v="1"/>
    <d v="2023-10-25T00:00:00"/>
    <s v="Aspirin"/>
    <s v="Inconclusive"/>
    <n v="3"/>
    <n v="5245.5096666666668"/>
    <x v="0"/>
  </r>
  <r>
    <s v="Rebecca Patterson"/>
    <x v="14"/>
    <x v="1"/>
    <x v="2"/>
    <x v="5"/>
    <d v="2020-09-10T00:00:00"/>
    <s v="Timothy Grant"/>
    <s v="Kelly PLC"/>
    <x v="0"/>
    <n v="55616.756999999998"/>
    <n v="471"/>
    <x v="1"/>
    <d v="2020-09-11T00:00:00"/>
    <s v="Lipitor"/>
    <s v="Abnormal"/>
    <n v="1"/>
    <n v="55616.756999999998"/>
    <x v="0"/>
  </r>
  <r>
    <s v="Leslie Hall"/>
    <x v="4"/>
    <x v="1"/>
    <x v="6"/>
    <x v="4"/>
    <d v="2021-05-12T00:00:00"/>
    <s v="Mary Hudson"/>
    <s v="Garcia-Reyes"/>
    <x v="3"/>
    <n v="16586.949000000001"/>
    <n v="295"/>
    <x v="2"/>
    <d v="2021-06-05T00:00:00"/>
    <s v="Aspirin"/>
    <s v="Normal"/>
    <n v="24"/>
    <n v="691.12287500000002"/>
    <x v="2"/>
  </r>
  <r>
    <s v="Dakota Hamilton"/>
    <x v="41"/>
    <x v="0"/>
    <x v="2"/>
    <x v="2"/>
    <d v="2019-10-19T00:00:00"/>
    <s v="Michele Ferguson"/>
    <s v="Fowler-Rodriguez"/>
    <x v="1"/>
    <n v="11409.983"/>
    <n v="172"/>
    <x v="2"/>
    <d v="2019-11-04T00:00:00"/>
    <s v="Lipitor"/>
    <s v="Abnormal"/>
    <n v="16"/>
    <n v="713.12393750000001"/>
    <x v="2"/>
  </r>
  <r>
    <s v="Greg Webster"/>
    <x v="54"/>
    <x v="0"/>
    <x v="0"/>
    <x v="2"/>
    <d v="2022-10-11T00:00:00"/>
    <s v="Mary Owens"/>
    <s v="Holmes-Bridges"/>
    <x v="4"/>
    <n v="10137.819"/>
    <n v="177"/>
    <x v="0"/>
    <d v="2022-10-15T00:00:00"/>
    <s v="Paracetamol"/>
    <s v="Abnormal"/>
    <n v="4"/>
    <n v="2534.4547499999999"/>
    <x v="2"/>
  </r>
  <r>
    <s v="Sean Hernandez"/>
    <x v="47"/>
    <x v="1"/>
    <x v="6"/>
    <x v="1"/>
    <d v="2019-12-03T00:00:00"/>
    <s v="Diane Carr"/>
    <s v="Rios, Holland and Anderson"/>
    <x v="0"/>
    <n v="38034.995999999999"/>
    <n v="210"/>
    <x v="2"/>
    <d v="2020-01-02T00:00:00"/>
    <s v="Penicillin"/>
    <s v="Normal"/>
    <n v="30"/>
    <n v="1267.8332"/>
    <x v="0"/>
  </r>
  <r>
    <s v="Antonio Robinson"/>
    <x v="50"/>
    <x v="1"/>
    <x v="1"/>
    <x v="1"/>
    <d v="2022-06-19T00:00:00"/>
    <s v="Melissa Evans"/>
    <s v="Harmon Ltd"/>
    <x v="4"/>
    <n v="36023.917000000001"/>
    <n v="231"/>
    <x v="2"/>
    <d v="2022-07-19T00:00:00"/>
    <s v="Ibuprofen"/>
    <s v="Inconclusive"/>
    <n v="30"/>
    <n v="1200.7972333333335"/>
    <x v="1"/>
  </r>
  <r>
    <s v="Kristy Shepherd"/>
    <x v="19"/>
    <x v="1"/>
    <x v="4"/>
    <x v="4"/>
    <d v="2021-05-20T00:00:00"/>
    <s v="Lisa Coleman"/>
    <s v="Lopez-Schneider"/>
    <x v="0"/>
    <n v="20166.098999999998"/>
    <n v="461"/>
    <x v="0"/>
    <d v="2021-06-12T00:00:00"/>
    <s v="Ibuprofen"/>
    <s v="Inconclusive"/>
    <n v="23"/>
    <n v="876.78691304347819"/>
    <x v="0"/>
  </r>
  <r>
    <s v="Jodi Lee"/>
    <x v="52"/>
    <x v="1"/>
    <x v="1"/>
    <x v="4"/>
    <d v="2020-07-18T00:00:00"/>
    <s v="Tanner Gonzalez"/>
    <s v="Miller, Sanders and Maxwell"/>
    <x v="0"/>
    <n v="23329.151999999998"/>
    <n v="453"/>
    <x v="0"/>
    <d v="2020-07-24T00:00:00"/>
    <s v="Lipitor"/>
    <s v="Abnormal"/>
    <n v="6"/>
    <n v="3888.1919999999996"/>
    <x v="0"/>
  </r>
  <r>
    <s v="Cameron Ross"/>
    <x v="8"/>
    <x v="1"/>
    <x v="0"/>
    <x v="1"/>
    <d v="2021-11-21T00:00:00"/>
    <s v="Elizabeth Beck"/>
    <s v="Ballard Group"/>
    <x v="3"/>
    <n v="44701.743000000002"/>
    <n v="430"/>
    <x v="1"/>
    <d v="2021-12-11T00:00:00"/>
    <s v="Aspirin"/>
    <s v="Normal"/>
    <n v="20"/>
    <n v="2235.0871500000003"/>
    <x v="1"/>
  </r>
  <r>
    <s v="Lisa Austin"/>
    <x v="41"/>
    <x v="1"/>
    <x v="0"/>
    <x v="0"/>
    <d v="2023-09-15T00:00:00"/>
    <s v="Carly Beasley"/>
    <s v="Bradshaw and Sons"/>
    <x v="4"/>
    <n v="56206.012000000002"/>
    <n v="180"/>
    <x v="1"/>
    <d v="2023-10-11T00:00:00"/>
    <s v="Lipitor"/>
    <s v="Abnormal"/>
    <n v="26"/>
    <n v="2161.7696923076924"/>
    <x v="2"/>
  </r>
  <r>
    <s v="Brian Roberts"/>
    <x v="18"/>
    <x v="1"/>
    <x v="0"/>
    <x v="3"/>
    <d v="2023-07-05T00:00:00"/>
    <s v="Lori Warren"/>
    <s v="Cooper, Page and Crane"/>
    <x v="0"/>
    <n v="4953.9709999999995"/>
    <n v="404"/>
    <x v="2"/>
    <d v="2023-07-15T00:00:00"/>
    <s v="Aspirin"/>
    <s v="Abnormal"/>
    <n v="10"/>
    <n v="495.39709999999997"/>
    <x v="0"/>
  </r>
  <r>
    <s v="Tommy Hines"/>
    <x v="43"/>
    <x v="0"/>
    <x v="5"/>
    <x v="2"/>
    <d v="2023-10-17T00:00:00"/>
    <s v="Kenneth Randolph"/>
    <s v="Brown PLC"/>
    <x v="3"/>
    <n v="4554.7340000000004"/>
    <n v="119"/>
    <x v="1"/>
    <d v="2023-11-06T00:00:00"/>
    <s v="Lipitor"/>
    <s v="Abnormal"/>
    <n v="20"/>
    <n v="227.73670000000001"/>
    <x v="2"/>
  </r>
  <r>
    <s v="Shane Espinoza"/>
    <x v="7"/>
    <x v="1"/>
    <x v="0"/>
    <x v="2"/>
    <d v="2019-07-30T00:00:00"/>
    <s v="Colton Shepherd"/>
    <s v="Bonilla, Gordon and Burnett"/>
    <x v="2"/>
    <n v="5873.027"/>
    <n v="429"/>
    <x v="1"/>
    <d v="2019-08-10T00:00:00"/>
    <s v="Lipitor"/>
    <s v="Normal"/>
    <n v="11"/>
    <n v="533.91154545454549"/>
    <x v="2"/>
  </r>
  <r>
    <s v="Rebecca Ibarra"/>
    <x v="20"/>
    <x v="1"/>
    <x v="5"/>
    <x v="1"/>
    <d v="2019-08-02T00:00:00"/>
    <s v="Jordan Schneider"/>
    <s v="Davila, Long and Padilla"/>
    <x v="3"/>
    <n v="44664.552000000003"/>
    <n v="151"/>
    <x v="2"/>
    <d v="2019-08-26T00:00:00"/>
    <s v="Ibuprofen"/>
    <s v="Normal"/>
    <n v="24"/>
    <n v="1861.0230000000001"/>
    <x v="2"/>
  </r>
  <r>
    <s v="Brandon Gregory"/>
    <x v="27"/>
    <x v="1"/>
    <x v="7"/>
    <x v="3"/>
    <d v="2022-02-26T00:00:00"/>
    <s v="William Williams"/>
    <s v="Reid-Stephenson"/>
    <x v="0"/>
    <n v="26446.827000000001"/>
    <n v="457"/>
    <x v="0"/>
    <d v="2022-03-11T00:00:00"/>
    <s v="Paracetamol"/>
    <s v="Normal"/>
    <n v="13"/>
    <n v="2034.3713076923077"/>
    <x v="0"/>
  </r>
  <r>
    <s v="Michael Herrera"/>
    <x v="21"/>
    <x v="0"/>
    <x v="7"/>
    <x v="4"/>
    <d v="2022-10-21T00:00:00"/>
    <s v="Adrian Eaton"/>
    <s v="Jackson-Jones"/>
    <x v="1"/>
    <n v="32219.835999999999"/>
    <n v="170"/>
    <x v="2"/>
    <d v="2022-11-13T00:00:00"/>
    <s v="Aspirin"/>
    <s v="Abnormal"/>
    <n v="23"/>
    <n v="1400.8624347826087"/>
    <x v="1"/>
  </r>
  <r>
    <s v="Donald Alexander"/>
    <x v="56"/>
    <x v="0"/>
    <x v="4"/>
    <x v="5"/>
    <d v="2021-08-31T00:00:00"/>
    <s v="Michelle Robertson"/>
    <s v="Phillips PLC"/>
    <x v="2"/>
    <n v="20365.791000000001"/>
    <n v="105"/>
    <x v="1"/>
    <d v="2021-09-19T00:00:00"/>
    <s v="Lipitor"/>
    <s v="Inconclusive"/>
    <n v="19"/>
    <n v="1071.8837368421052"/>
    <x v="2"/>
  </r>
  <r>
    <s v="Lisa Bryant"/>
    <x v="8"/>
    <x v="0"/>
    <x v="7"/>
    <x v="2"/>
    <d v="2023-05-11T00:00:00"/>
    <s v="Keith Higgins"/>
    <s v="Petty-Mcmillan"/>
    <x v="1"/>
    <n v="792.80100000000004"/>
    <n v="272"/>
    <x v="1"/>
    <d v="2023-06-10T00:00:00"/>
    <s v="Penicillin"/>
    <s v="Inconclusive"/>
    <n v="30"/>
    <n v="26.4267"/>
    <x v="1"/>
  </r>
  <r>
    <s v="Kristina Montgomery"/>
    <x v="57"/>
    <x v="0"/>
    <x v="2"/>
    <x v="3"/>
    <d v="2019-05-14T00:00:00"/>
    <s v="Colleen Martinez"/>
    <s v="Shaw LLC"/>
    <x v="0"/>
    <n v="26627.53"/>
    <n v="322"/>
    <x v="0"/>
    <d v="2019-05-24T00:00:00"/>
    <s v="Penicillin"/>
    <s v="Normal"/>
    <n v="10"/>
    <n v="2662.7529999999997"/>
    <x v="0"/>
  </r>
  <r>
    <s v="Sara Hines"/>
    <x v="18"/>
    <x v="0"/>
    <x v="2"/>
    <x v="4"/>
    <d v="2022-01-30T00:00:00"/>
    <s v="Nicole Thomas"/>
    <s v="Scott PLC"/>
    <x v="0"/>
    <n v="16486.421999999999"/>
    <n v="440"/>
    <x v="2"/>
    <d v="2022-02-15T00:00:00"/>
    <s v="Lipitor"/>
    <s v="Normal"/>
    <n v="16"/>
    <n v="1030.4013749999999"/>
    <x v="0"/>
  </r>
  <r>
    <s v="Denise Stein"/>
    <x v="59"/>
    <x v="0"/>
    <x v="3"/>
    <x v="5"/>
    <d v="2023-04-16T00:00:00"/>
    <s v="Megan Williams"/>
    <s v="Simmons-Davis"/>
    <x v="0"/>
    <n v="61062.387999999999"/>
    <n v="172"/>
    <x v="1"/>
    <d v="2023-04-21T00:00:00"/>
    <s v="Aspirin"/>
    <s v="Normal"/>
    <n v="5"/>
    <n v="12212.4776"/>
    <x v="0"/>
  </r>
  <r>
    <s v="Karen Osborne"/>
    <x v="55"/>
    <x v="1"/>
    <x v="3"/>
    <x v="4"/>
    <d v="2022-05-28T00:00:00"/>
    <s v="April Reyes"/>
    <s v="Hardy, Smith and Hayes"/>
    <x v="2"/>
    <n v="11675.314"/>
    <n v="496"/>
    <x v="2"/>
    <d v="2022-06-17T00:00:00"/>
    <s v="Ibuprofen"/>
    <s v="Abnormal"/>
    <n v="20"/>
    <n v="583.76570000000004"/>
    <x v="1"/>
  </r>
  <r>
    <s v="Ricardo Sullivan"/>
    <x v="29"/>
    <x v="0"/>
    <x v="5"/>
    <x v="2"/>
    <d v="2023-05-19T00:00:00"/>
    <s v="Cynthia Thomas"/>
    <s v="Ruiz Inc"/>
    <x v="4"/>
    <n v="9699.7710000000006"/>
    <n v="476"/>
    <x v="1"/>
    <d v="2023-06-16T00:00:00"/>
    <s v="Ibuprofen"/>
    <s v="Inconclusive"/>
    <n v="28"/>
    <n v="346.42039285714287"/>
    <x v="1"/>
  </r>
  <r>
    <s v="Roger Morgan"/>
    <x v="2"/>
    <x v="0"/>
    <x v="4"/>
    <x v="3"/>
    <d v="2020-01-08T00:00:00"/>
    <s v="Nicole Allen"/>
    <s v="Daniels-James"/>
    <x v="0"/>
    <n v="22671.769"/>
    <n v="302"/>
    <x v="1"/>
    <d v="2020-01-10T00:00:00"/>
    <s v="Paracetamol"/>
    <s v="Inconclusive"/>
    <n v="2"/>
    <n v="11335.8845"/>
    <x v="0"/>
  </r>
  <r>
    <s v="Matthew Ford"/>
    <x v="55"/>
    <x v="0"/>
    <x v="7"/>
    <x v="4"/>
    <d v="2021-09-07T00:00:00"/>
    <s v="Kathleen Jennings"/>
    <s v="Novak-Murray"/>
    <x v="1"/>
    <n v="30500.690999999999"/>
    <n v="299"/>
    <x v="2"/>
    <d v="2021-09-13T00:00:00"/>
    <s v="Ibuprofen"/>
    <s v="Normal"/>
    <n v="6"/>
    <n v="5083.4484999999995"/>
    <x v="1"/>
  </r>
  <r>
    <s v="Dana Chambers"/>
    <x v="66"/>
    <x v="0"/>
    <x v="7"/>
    <x v="4"/>
    <d v="2022-12-08T00:00:00"/>
    <s v="Jordan Cardenas"/>
    <s v="Patel Ltd"/>
    <x v="0"/>
    <n v="14202.736999999999"/>
    <n v="494"/>
    <x v="2"/>
    <d v="2023-01-06T00:00:00"/>
    <s v="Ibuprofen"/>
    <s v="Normal"/>
    <n v="29"/>
    <n v="489.74955172413792"/>
    <x v="2"/>
  </r>
  <r>
    <s v="Melissa Dominguez"/>
    <x v="52"/>
    <x v="0"/>
    <x v="1"/>
    <x v="5"/>
    <d v="2021-02-17T00:00:00"/>
    <s v="Lauren Lambert"/>
    <s v="Barker-Torres"/>
    <x v="0"/>
    <n v="32546.84"/>
    <n v="294"/>
    <x v="1"/>
    <d v="2021-03-07T00:00:00"/>
    <s v="Aspirin"/>
    <s v="Normal"/>
    <n v="18"/>
    <n v="1808.1577777777777"/>
    <x v="0"/>
  </r>
  <r>
    <s v="Andrew Hill"/>
    <x v="38"/>
    <x v="1"/>
    <x v="0"/>
    <x v="3"/>
    <d v="2020-03-29T00:00:00"/>
    <s v="Cynthia Walls"/>
    <s v="Cochran-Russo"/>
    <x v="3"/>
    <n v="25557.101999999999"/>
    <n v="211"/>
    <x v="0"/>
    <d v="2020-03-30T00:00:00"/>
    <s v="Penicillin"/>
    <s v="Normal"/>
    <n v="1"/>
    <n v="25557.101999999999"/>
    <x v="1"/>
  </r>
  <r>
    <s v="Madison Rodriguez"/>
    <x v="18"/>
    <x v="0"/>
    <x v="2"/>
    <x v="1"/>
    <d v="2022-10-15T00:00:00"/>
    <s v="Robert Ramos"/>
    <s v="Myers, Reyes and Young"/>
    <x v="0"/>
    <n v="35581.531999999999"/>
    <n v="182"/>
    <x v="2"/>
    <d v="2022-10-31T00:00:00"/>
    <s v="Paracetamol"/>
    <s v="Normal"/>
    <n v="16"/>
    <n v="2223.84575"/>
    <x v="0"/>
  </r>
  <r>
    <s v="Natasha Martin"/>
    <x v="16"/>
    <x v="0"/>
    <x v="4"/>
    <x v="5"/>
    <d v="2022-04-10T00:00:00"/>
    <s v="Sharon Lewis"/>
    <s v="Peterson, Jones and Clark"/>
    <x v="0"/>
    <n v="69210.813999999998"/>
    <n v="184"/>
    <x v="1"/>
    <d v="2022-04-30T00:00:00"/>
    <s v="Paracetamol"/>
    <s v="Inconclusive"/>
    <n v="20"/>
    <n v="3460.5407"/>
    <x v="0"/>
  </r>
  <r>
    <s v="Douglas Wong"/>
    <x v="35"/>
    <x v="1"/>
    <x v="7"/>
    <x v="5"/>
    <d v="2021-05-16T00:00:00"/>
    <s v="Andrea Kent"/>
    <s v="Larson Ltd"/>
    <x v="4"/>
    <n v="5005.3370000000004"/>
    <n v="481"/>
    <x v="0"/>
    <d v="2021-05-24T00:00:00"/>
    <s v="Lipitor"/>
    <s v="Abnormal"/>
    <n v="8"/>
    <n v="625.66712500000006"/>
    <x v="2"/>
  </r>
  <r>
    <s v="Kathryn Garcia"/>
    <x v="57"/>
    <x v="0"/>
    <x v="1"/>
    <x v="1"/>
    <d v="2019-02-26T00:00:00"/>
    <s v="Madison Austin"/>
    <s v="Burns-Marks"/>
    <x v="2"/>
    <n v="17646.739000000001"/>
    <n v="174"/>
    <x v="2"/>
    <d v="2019-02-27T00:00:00"/>
    <s v="Lipitor"/>
    <s v="Abnormal"/>
    <n v="1"/>
    <n v="17646.739000000001"/>
    <x v="0"/>
  </r>
  <r>
    <s v="Marissa Schultz"/>
    <x v="26"/>
    <x v="0"/>
    <x v="2"/>
    <x v="5"/>
    <d v="2020-04-07T00:00:00"/>
    <s v="Laurie Bryan"/>
    <s v="Moss, Davidson and Ball"/>
    <x v="3"/>
    <n v="62570.819000000003"/>
    <n v="263"/>
    <x v="0"/>
    <d v="2020-04-08T00:00:00"/>
    <s v="Aspirin"/>
    <s v="Abnormal"/>
    <n v="1"/>
    <n v="62570.819000000003"/>
    <x v="0"/>
  </r>
  <r>
    <s v="Dana Wilson"/>
    <x v="25"/>
    <x v="1"/>
    <x v="2"/>
    <x v="2"/>
    <d v="2021-12-14T00:00:00"/>
    <s v="Nathaniel Chavez"/>
    <s v="Bell, Bradley and Walsh"/>
    <x v="2"/>
    <n v="21082.725999999999"/>
    <n v="382"/>
    <x v="0"/>
    <d v="2021-12-20T00:00:00"/>
    <s v="Lipitor"/>
    <s v="Inconclusive"/>
    <n v="6"/>
    <n v="3513.7876666666666"/>
    <x v="2"/>
  </r>
  <r>
    <s v="Christina Reynolds"/>
    <x v="28"/>
    <x v="0"/>
    <x v="6"/>
    <x v="1"/>
    <d v="2023-04-21T00:00:00"/>
    <s v="William Mcknight"/>
    <s v="Melendez Inc"/>
    <x v="2"/>
    <n v="15741.692999999999"/>
    <n v="239"/>
    <x v="1"/>
    <d v="2023-05-08T00:00:00"/>
    <s v="Penicillin"/>
    <s v="Abnormal"/>
    <n v="17"/>
    <n v="925.98194117647051"/>
    <x v="1"/>
  </r>
  <r>
    <s v="James Maynard"/>
    <x v="12"/>
    <x v="1"/>
    <x v="0"/>
    <x v="1"/>
    <d v="2020-12-24T00:00:00"/>
    <s v="Marie King"/>
    <s v="Cummings-Gilbert"/>
    <x v="0"/>
    <n v="27613.258000000002"/>
    <n v="179"/>
    <x v="1"/>
    <d v="2021-01-15T00:00:00"/>
    <s v="Ibuprofen"/>
    <s v="Inconclusive"/>
    <n v="22"/>
    <n v="1255.148090909091"/>
    <x v="0"/>
  </r>
  <r>
    <s v="Susan Banks"/>
    <x v="51"/>
    <x v="1"/>
    <x v="0"/>
    <x v="1"/>
    <d v="2021-05-18T00:00:00"/>
    <s v="Marcus Barker"/>
    <s v="Davis-Reed"/>
    <x v="1"/>
    <n v="17557.812000000002"/>
    <n v="408"/>
    <x v="1"/>
    <d v="2021-05-21T00:00:00"/>
    <s v="Paracetamol"/>
    <s v="Abnormal"/>
    <n v="3"/>
    <n v="5852.6040000000003"/>
    <x v="2"/>
  </r>
  <r>
    <s v="Jaime Santiago"/>
    <x v="29"/>
    <x v="1"/>
    <x v="6"/>
    <x v="5"/>
    <d v="2019-09-28T00:00:00"/>
    <s v="Robert Chen"/>
    <s v="Allen-Johnson"/>
    <x v="4"/>
    <n v="53933.413999999997"/>
    <n v="120"/>
    <x v="1"/>
    <d v="2019-10-08T00:00:00"/>
    <s v="Ibuprofen"/>
    <s v="Abnormal"/>
    <n v="10"/>
    <n v="5393.3413999999993"/>
    <x v="1"/>
  </r>
  <r>
    <s v="Pamela Medina"/>
    <x v="30"/>
    <x v="0"/>
    <x v="6"/>
    <x v="4"/>
    <d v="2020-02-25T00:00:00"/>
    <s v="Monique Hall"/>
    <s v="Chavez LLC"/>
    <x v="2"/>
    <n v="29123.838"/>
    <n v="440"/>
    <x v="2"/>
    <d v="2020-03-11T00:00:00"/>
    <s v="Lipitor"/>
    <s v="Inconclusive"/>
    <n v="15"/>
    <n v="1941.5891999999999"/>
    <x v="2"/>
  </r>
  <r>
    <s v="Rebekah Wells"/>
    <x v="34"/>
    <x v="0"/>
    <x v="7"/>
    <x v="2"/>
    <d v="2022-04-13T00:00:00"/>
    <s v="George Stone"/>
    <s v="Rivera-Knight"/>
    <x v="1"/>
    <n v="21447.822"/>
    <n v="308"/>
    <x v="0"/>
    <d v="2022-04-19T00:00:00"/>
    <s v="Paracetamol"/>
    <s v="Abnormal"/>
    <n v="6"/>
    <n v="3574.6370000000002"/>
    <x v="2"/>
  </r>
  <r>
    <s v="Christina Dixon"/>
    <x v="35"/>
    <x v="1"/>
    <x v="6"/>
    <x v="5"/>
    <d v="2022-04-30T00:00:00"/>
    <s v="Zachary Smith"/>
    <s v="Watson-Williams"/>
    <x v="2"/>
    <n v="51659.625999999997"/>
    <n v="405"/>
    <x v="1"/>
    <d v="2022-05-27T00:00:00"/>
    <s v="Paracetamol"/>
    <s v="Normal"/>
    <n v="27"/>
    <n v="1913.3194814814813"/>
    <x v="2"/>
  </r>
  <r>
    <s v="William Baker"/>
    <x v="14"/>
    <x v="0"/>
    <x v="0"/>
    <x v="1"/>
    <d v="2020-11-14T00:00:00"/>
    <s v="David Cuevas"/>
    <s v="Alvarez-Hernandez"/>
    <x v="0"/>
    <n v="18080.34"/>
    <n v="288"/>
    <x v="1"/>
    <d v="2020-12-12T00:00:00"/>
    <s v="Aspirin"/>
    <s v="Abnormal"/>
    <n v="28"/>
    <n v="645.72642857142853"/>
    <x v="0"/>
  </r>
  <r>
    <s v="Tyrone Campbell"/>
    <x v="36"/>
    <x v="0"/>
    <x v="7"/>
    <x v="5"/>
    <d v="2019-07-26T00:00:00"/>
    <s v="Katherine Gonzalez"/>
    <s v="Contreras-Taylor"/>
    <x v="1"/>
    <n v="78422.938999999998"/>
    <n v="387"/>
    <x v="1"/>
    <d v="2019-08-02T00:00:00"/>
    <s v="Lipitor"/>
    <s v="Inconclusive"/>
    <n v="7"/>
    <n v="11203.277"/>
    <x v="2"/>
  </r>
  <r>
    <s v="John Carroll"/>
    <x v="0"/>
    <x v="0"/>
    <x v="1"/>
    <x v="4"/>
    <d v="2022-10-20T00:00:00"/>
    <s v="Scott Hughes"/>
    <s v="Russell Group"/>
    <x v="0"/>
    <n v="9161.5049999999992"/>
    <n v="193"/>
    <x v="1"/>
    <d v="2022-11-12T00:00:00"/>
    <s v="Ibuprofen"/>
    <s v="Abnormal"/>
    <n v="23"/>
    <n v="398.32630434782607"/>
    <x v="0"/>
  </r>
  <r>
    <s v="Kristy Thomas"/>
    <x v="39"/>
    <x v="0"/>
    <x v="3"/>
    <x v="0"/>
    <d v="2020-02-02T00:00:00"/>
    <s v="Kelly Watts"/>
    <s v="Berry Group"/>
    <x v="3"/>
    <n v="31020.521000000001"/>
    <n v="155"/>
    <x v="2"/>
    <d v="2020-02-17T00:00:00"/>
    <s v="Ibuprofen"/>
    <s v="Inconclusive"/>
    <n v="15"/>
    <n v="2068.0347333333334"/>
    <x v="0"/>
  </r>
  <r>
    <s v="Brett Hobbs"/>
    <x v="30"/>
    <x v="1"/>
    <x v="0"/>
    <x v="3"/>
    <d v="2021-04-09T00:00:00"/>
    <s v="Patricia Holmes"/>
    <s v="Simon LLC"/>
    <x v="4"/>
    <n v="29676.633999999998"/>
    <n v="199"/>
    <x v="1"/>
    <d v="2021-04-11T00:00:00"/>
    <s v="Lipitor"/>
    <s v="Abnormal"/>
    <n v="2"/>
    <n v="14838.316999999999"/>
    <x v="2"/>
  </r>
  <r>
    <s v="Amanda Wise"/>
    <x v="55"/>
    <x v="1"/>
    <x v="1"/>
    <x v="3"/>
    <d v="2021-08-04T00:00:00"/>
    <s v="Carla Cruz"/>
    <s v="White-Franklin"/>
    <x v="3"/>
    <n v="32855.917999999998"/>
    <n v="474"/>
    <x v="0"/>
    <d v="2021-08-07T00:00:00"/>
    <s v="Ibuprofen"/>
    <s v="Abnormal"/>
    <n v="3"/>
    <n v="10951.972666666667"/>
    <x v="1"/>
  </r>
  <r>
    <s v="Amy Carpenter"/>
    <x v="2"/>
    <x v="1"/>
    <x v="6"/>
    <x v="4"/>
    <d v="2022-04-11T00:00:00"/>
    <s v="Jessica Cooper"/>
    <s v="Mcgee, Hall and Johnson"/>
    <x v="1"/>
    <n v="6815.7550000000001"/>
    <n v="202"/>
    <x v="2"/>
    <d v="2022-04-18T00:00:00"/>
    <s v="Penicillin"/>
    <s v="Abnormal"/>
    <n v="7"/>
    <n v="973.6792857142857"/>
    <x v="0"/>
  </r>
  <r>
    <s v="Shannon Macias"/>
    <x v="35"/>
    <x v="1"/>
    <x v="6"/>
    <x v="0"/>
    <d v="2020-01-30T00:00:00"/>
    <s v="Melissa Fox"/>
    <s v="Pratt, Allen and Gibson"/>
    <x v="3"/>
    <n v="57560.451999999997"/>
    <n v="136"/>
    <x v="2"/>
    <d v="2020-02-01T00:00:00"/>
    <s v="Paracetamol"/>
    <s v="Normal"/>
    <n v="2"/>
    <n v="28780.225999999999"/>
    <x v="2"/>
  </r>
  <r>
    <s v="Dr. Sean Hansen"/>
    <x v="52"/>
    <x v="1"/>
    <x v="7"/>
    <x v="5"/>
    <d v="2021-02-15T00:00:00"/>
    <s v="Jason Gomez"/>
    <s v="Norman, Love and Smith"/>
    <x v="3"/>
    <n v="41468.678"/>
    <n v="278"/>
    <x v="1"/>
    <d v="2021-02-20T00:00:00"/>
    <s v="Paracetamol"/>
    <s v="Abnormal"/>
    <n v="5"/>
    <n v="8293.7356"/>
    <x v="0"/>
  </r>
  <r>
    <s v="Jason York"/>
    <x v="0"/>
    <x v="1"/>
    <x v="2"/>
    <x v="2"/>
    <d v="2019-08-13T00:00:00"/>
    <s v="Cheryl Fletcher"/>
    <s v="Romero, Mendez and Clark"/>
    <x v="0"/>
    <n v="8260.1239999999998"/>
    <n v="491"/>
    <x v="2"/>
    <d v="2019-09-03T00:00:00"/>
    <s v="Paracetamol"/>
    <s v="Abnormal"/>
    <n v="21"/>
    <n v="393.3392380952381"/>
    <x v="0"/>
  </r>
  <r>
    <s v="Melvin Smith"/>
    <x v="39"/>
    <x v="1"/>
    <x v="1"/>
    <x v="3"/>
    <d v="2020-12-11T00:00:00"/>
    <s v="Robert Turner"/>
    <s v="Klein, Parks and Knight"/>
    <x v="0"/>
    <n v="23244.323"/>
    <n v="238"/>
    <x v="0"/>
    <d v="2020-12-19T00:00:00"/>
    <s v="Ibuprofen"/>
    <s v="Normal"/>
    <n v="8"/>
    <n v="2905.540375"/>
    <x v="0"/>
  </r>
  <r>
    <s v="Victoria Graham"/>
    <x v="61"/>
    <x v="0"/>
    <x v="0"/>
    <x v="0"/>
    <d v="2019-03-14T00:00:00"/>
    <s v="Adam Johnson"/>
    <s v="Osborne-Boyer"/>
    <x v="0"/>
    <n v="10490.276"/>
    <n v="341"/>
    <x v="1"/>
    <d v="2019-04-06T00:00:00"/>
    <s v="Penicillin"/>
    <s v="Abnormal"/>
    <n v="23"/>
    <n v="456.09895652173913"/>
    <x v="0"/>
  </r>
  <r>
    <s v="Robert Garcia"/>
    <x v="61"/>
    <x v="1"/>
    <x v="3"/>
    <x v="5"/>
    <d v="2020-07-31T00:00:00"/>
    <s v="Jacob Bridges"/>
    <s v="Parsons, Fuentes and Bryan"/>
    <x v="2"/>
    <n v="71092.395999999993"/>
    <n v="189"/>
    <x v="0"/>
    <d v="2020-08-17T00:00:00"/>
    <s v="Paracetamol"/>
    <s v="Inconclusive"/>
    <n v="17"/>
    <n v="4181.905647058823"/>
    <x v="0"/>
  </r>
  <r>
    <s v="Sarah Dougherty"/>
    <x v="18"/>
    <x v="1"/>
    <x v="5"/>
    <x v="5"/>
    <d v="2021-04-14T00:00:00"/>
    <s v="Mr. Daniel Marquez MD"/>
    <s v="Alexander-Mueller"/>
    <x v="4"/>
    <n v="22862.488000000001"/>
    <n v="344"/>
    <x v="1"/>
    <d v="2021-04-25T00:00:00"/>
    <s v="Penicillin"/>
    <s v="Abnormal"/>
    <n v="11"/>
    <n v="2078.4079999999999"/>
    <x v="0"/>
  </r>
  <r>
    <s v="Peter Mack"/>
    <x v="63"/>
    <x v="1"/>
    <x v="1"/>
    <x v="5"/>
    <d v="2021-01-29T00:00:00"/>
    <s v="Erin Lewis"/>
    <s v="Gomez, Perkins and Harrison"/>
    <x v="3"/>
    <n v="52569.506999999998"/>
    <n v="247"/>
    <x v="0"/>
    <d v="2021-02-16T00:00:00"/>
    <s v="Paracetamol"/>
    <s v="Normal"/>
    <n v="18"/>
    <n v="2920.5281666666665"/>
    <x v="2"/>
  </r>
  <r>
    <s v="Max Montgomery"/>
    <x v="66"/>
    <x v="1"/>
    <x v="1"/>
    <x v="3"/>
    <d v="2022-07-12T00:00:00"/>
    <s v="Patricia Clark MD"/>
    <s v="Parker and Sons"/>
    <x v="1"/>
    <n v="19964.976999999999"/>
    <n v="489"/>
    <x v="1"/>
    <d v="2022-07-25T00:00:00"/>
    <s v="Paracetamol"/>
    <s v="Abnormal"/>
    <n v="13"/>
    <n v="1535.7674615384615"/>
    <x v="2"/>
  </r>
  <r>
    <s v="Sara Johnson"/>
    <x v="17"/>
    <x v="0"/>
    <x v="7"/>
    <x v="3"/>
    <d v="2020-10-27T00:00:00"/>
    <s v="James English"/>
    <s v="Smith-Gaines"/>
    <x v="1"/>
    <n v="39737.868000000002"/>
    <n v="422"/>
    <x v="0"/>
    <d v="2020-10-30T00:00:00"/>
    <s v="Penicillin"/>
    <s v="Normal"/>
    <n v="3"/>
    <n v="13245.956"/>
    <x v="0"/>
  </r>
  <r>
    <s v="Jonathan Rowland"/>
    <x v="60"/>
    <x v="1"/>
    <x v="6"/>
    <x v="4"/>
    <d v="2019-10-10T00:00:00"/>
    <s v="Christopher Deleon"/>
    <s v="Terry-Rodgers"/>
    <x v="2"/>
    <n v="13966.822"/>
    <n v="335"/>
    <x v="2"/>
    <d v="2019-11-05T00:00:00"/>
    <s v="Ibuprofen"/>
    <s v="Normal"/>
    <n v="26"/>
    <n v="537.1854615384616"/>
    <x v="1"/>
  </r>
  <r>
    <s v="Valerie Riley"/>
    <x v="1"/>
    <x v="1"/>
    <x v="2"/>
    <x v="5"/>
    <d v="2023-04-28T00:00:00"/>
    <s v="James Williams"/>
    <s v="Lee, Thomas and Benjamin"/>
    <x v="4"/>
    <n v="23059.252"/>
    <n v="225"/>
    <x v="1"/>
    <d v="2023-05-20T00:00:00"/>
    <s v="Ibuprofen"/>
    <s v="Abnormal"/>
    <n v="22"/>
    <n v="1048.1478181818181"/>
    <x v="1"/>
  </r>
  <r>
    <s v="Sonya Cisneros"/>
    <x v="11"/>
    <x v="1"/>
    <x v="3"/>
    <x v="5"/>
    <d v="2020-04-13T00:00:00"/>
    <s v="James Gould"/>
    <s v="Robinson and Sons"/>
    <x v="1"/>
    <n v="53744.023999999998"/>
    <n v="275"/>
    <x v="1"/>
    <d v="2020-05-08T00:00:00"/>
    <s v="Penicillin"/>
    <s v="Inconclusive"/>
    <n v="25"/>
    <n v="2149.7609600000001"/>
    <x v="1"/>
  </r>
  <r>
    <s v="Jeanne Price"/>
    <x v="46"/>
    <x v="1"/>
    <x v="7"/>
    <x v="2"/>
    <d v="2021-03-08T00:00:00"/>
    <s v="Derrick Lopez"/>
    <s v="Warren PLC"/>
    <x v="2"/>
    <n v="24965.016"/>
    <n v="236"/>
    <x v="0"/>
    <d v="2021-03-08T00:00:00"/>
    <s v="Ibuprofen"/>
    <s v="Inconclusive"/>
    <n v="0"/>
    <n v="0"/>
    <x v="0"/>
  </r>
  <r>
    <s v="Jake Matthews"/>
    <x v="26"/>
    <x v="0"/>
    <x v="2"/>
    <x v="0"/>
    <d v="2018-12-19T00:00:00"/>
    <s v="Destiny Lloyd"/>
    <s v="Gilbert-Sanchez"/>
    <x v="1"/>
    <n v="13344.322"/>
    <n v="486"/>
    <x v="2"/>
    <d v="2019-01-06T00:00:00"/>
    <s v="Paracetamol"/>
    <s v="Abnormal"/>
    <n v="18"/>
    <n v="741.35122222222219"/>
    <x v="0"/>
  </r>
  <r>
    <s v="Tammy Dillon"/>
    <x v="35"/>
    <x v="1"/>
    <x v="2"/>
    <x v="1"/>
    <d v="2023-06-07T00:00:00"/>
    <s v="Kaitlin Holmes"/>
    <s v="Hall, Torres and Turner"/>
    <x v="1"/>
    <n v="28156.641"/>
    <n v="432"/>
    <x v="2"/>
    <d v="2023-06-09T00:00:00"/>
    <s v="Aspirin"/>
    <s v="Inconclusive"/>
    <n v="2"/>
    <n v="14078.3205"/>
    <x v="2"/>
  </r>
  <r>
    <s v="Joseph Shelton"/>
    <x v="39"/>
    <x v="0"/>
    <x v="3"/>
    <x v="5"/>
    <d v="2022-04-29T00:00:00"/>
    <s v="Jordan Williams"/>
    <s v="Smith and Sons"/>
    <x v="0"/>
    <n v="33062.150999999998"/>
    <n v="262"/>
    <x v="1"/>
    <d v="2022-05-20T00:00:00"/>
    <s v="Ibuprofen"/>
    <s v="Inconclusive"/>
    <n v="21"/>
    <n v="1574.3881428571428"/>
    <x v="0"/>
  </r>
  <r>
    <s v="Tony Chen"/>
    <x v="58"/>
    <x v="1"/>
    <x v="5"/>
    <x v="4"/>
    <d v="2020-07-10T00:00:00"/>
    <s v="Susan Lopez"/>
    <s v="Stevens-Davis"/>
    <x v="4"/>
    <n v="31308.727999999999"/>
    <n v="385"/>
    <x v="2"/>
    <d v="2020-07-23T00:00:00"/>
    <s v="Ibuprofen"/>
    <s v="Abnormal"/>
    <n v="13"/>
    <n v="2408.3636923076924"/>
    <x v="1"/>
  </r>
  <r>
    <s v="Willie Short"/>
    <x v="20"/>
    <x v="1"/>
    <x v="6"/>
    <x v="0"/>
    <d v="2019-08-23T00:00:00"/>
    <s v="James Swanson"/>
    <s v="Williams Inc"/>
    <x v="3"/>
    <n v="14934.476000000001"/>
    <n v="132"/>
    <x v="1"/>
    <d v="2019-08-27T00:00:00"/>
    <s v="Aspirin"/>
    <s v="Abnormal"/>
    <n v="4"/>
    <n v="3733.6190000000001"/>
    <x v="2"/>
  </r>
  <r>
    <s v="Kathryn Mcpherson PhD"/>
    <x v="64"/>
    <x v="1"/>
    <x v="5"/>
    <x v="3"/>
    <d v="2023-03-10T00:00:00"/>
    <s v="Paula King"/>
    <s v="Brown LLC"/>
    <x v="1"/>
    <n v="19788.495999999999"/>
    <n v="222"/>
    <x v="2"/>
    <d v="2023-03-29T00:00:00"/>
    <s v="Aspirin"/>
    <s v="Abnormal"/>
    <n v="19"/>
    <n v="1041.4997894736841"/>
    <x v="1"/>
  </r>
  <r>
    <s v="Raymond Wilson"/>
    <x v="23"/>
    <x v="0"/>
    <x v="6"/>
    <x v="4"/>
    <d v="2022-07-25T00:00:00"/>
    <s v="Elizabeth Little"/>
    <s v="Carlson, Hammond and Robinson"/>
    <x v="3"/>
    <n v="12881.243"/>
    <n v="381"/>
    <x v="2"/>
    <d v="2022-08-05T00:00:00"/>
    <s v="Paracetamol"/>
    <s v="Inconclusive"/>
    <n v="11"/>
    <n v="1171.022090909091"/>
    <x v="0"/>
  </r>
  <r>
    <s v="George Stewart"/>
    <x v="31"/>
    <x v="1"/>
    <x v="7"/>
    <x v="0"/>
    <d v="2022-02-08T00:00:00"/>
    <s v="Ashley Floyd"/>
    <s v="Evans Inc"/>
    <x v="4"/>
    <n v="27351.152999999998"/>
    <n v="452"/>
    <x v="2"/>
    <d v="2022-03-04T00:00:00"/>
    <s v="Ibuprofen"/>
    <s v="Normal"/>
    <n v="24"/>
    <n v="1139.6313749999999"/>
    <x v="2"/>
  </r>
  <r>
    <s v="Robert Jarvis"/>
    <x v="48"/>
    <x v="0"/>
    <x v="7"/>
    <x v="3"/>
    <d v="2023-08-17T00:00:00"/>
    <s v="Christopher Fisher"/>
    <s v="Jones-Edwards"/>
    <x v="4"/>
    <n v="18962.743999999999"/>
    <n v="299"/>
    <x v="1"/>
    <d v="2023-08-31T00:00:00"/>
    <s v="Paracetamol"/>
    <s v="Abnormal"/>
    <n v="14"/>
    <n v="1354.4817142857141"/>
    <x v="0"/>
  </r>
  <r>
    <s v="Mr. Brian Chavez"/>
    <x v="3"/>
    <x v="0"/>
    <x v="0"/>
    <x v="2"/>
    <d v="2020-07-31T00:00:00"/>
    <s v="Joy Nguyen"/>
    <s v="Cole, Mitchell and Richardson"/>
    <x v="0"/>
    <n v="9306.5830000000005"/>
    <n v="261"/>
    <x v="1"/>
    <d v="2020-08-02T00:00:00"/>
    <s v="Ibuprofen"/>
    <s v="Normal"/>
    <n v="2"/>
    <n v="4653.2915000000003"/>
    <x v="2"/>
  </r>
  <r>
    <s v="Parker Delacruz"/>
    <x v="25"/>
    <x v="1"/>
    <x v="0"/>
    <x v="2"/>
    <d v="2023-01-09T00:00:00"/>
    <s v="Ashley Hardin"/>
    <s v="Harrison and Sons"/>
    <x v="1"/>
    <n v="23738.954000000002"/>
    <n v="428"/>
    <x v="2"/>
    <d v="2023-02-05T00:00:00"/>
    <s v="Ibuprofen"/>
    <s v="Abnormal"/>
    <n v="27"/>
    <n v="879.22051851851859"/>
    <x v="2"/>
  </r>
  <r>
    <s v="Andrea King"/>
    <x v="4"/>
    <x v="0"/>
    <x v="7"/>
    <x v="2"/>
    <d v="2019-07-02T00:00:00"/>
    <s v="Eric Torres"/>
    <s v="Barton LLC"/>
    <x v="2"/>
    <n v="12119.584000000001"/>
    <n v="108"/>
    <x v="2"/>
    <d v="2019-07-20T00:00:00"/>
    <s v="Aspirin"/>
    <s v="Normal"/>
    <n v="18"/>
    <n v="673.31022222222225"/>
    <x v="2"/>
  </r>
  <r>
    <s v="Kevin Miller"/>
    <x v="24"/>
    <x v="1"/>
    <x v="1"/>
    <x v="0"/>
    <d v="2022-06-13T00:00:00"/>
    <s v="Jose Barrera"/>
    <s v="Peterson PLC"/>
    <x v="0"/>
    <n v="45071.237999999998"/>
    <n v="205"/>
    <x v="1"/>
    <d v="2022-06-25T00:00:00"/>
    <s v="Penicillin"/>
    <s v="Abnormal"/>
    <n v="12"/>
    <n v="3755.9364999999998"/>
    <x v="2"/>
  </r>
  <r>
    <s v="Shannon Carlson"/>
    <x v="6"/>
    <x v="0"/>
    <x v="5"/>
    <x v="5"/>
    <d v="2021-05-09T00:00:00"/>
    <s v="Andrew Dodson"/>
    <s v="Joseph, Smith and Dixon"/>
    <x v="1"/>
    <n v="19281.375"/>
    <n v="326"/>
    <x v="1"/>
    <d v="2021-05-12T00:00:00"/>
    <s v="Lipitor"/>
    <s v="Inconclusive"/>
    <n v="3"/>
    <n v="6427.125"/>
    <x v="0"/>
  </r>
  <r>
    <s v="Veronica Bailey"/>
    <x v="52"/>
    <x v="0"/>
    <x v="4"/>
    <x v="4"/>
    <d v="2021-03-16T00:00:00"/>
    <s v="Scott Blair"/>
    <s v="Thompson PLC"/>
    <x v="0"/>
    <n v="25563.07"/>
    <n v="348"/>
    <x v="1"/>
    <d v="2021-03-29T00:00:00"/>
    <s v="Ibuprofen"/>
    <s v="Abnormal"/>
    <n v="13"/>
    <n v="1966.3899999999999"/>
    <x v="0"/>
  </r>
  <r>
    <s v="Kelly Hernandez"/>
    <x v="3"/>
    <x v="1"/>
    <x v="7"/>
    <x v="2"/>
    <d v="2023-10-23T00:00:00"/>
    <s v="Dawn Butler"/>
    <s v="Chen, Whitehead and Moran"/>
    <x v="0"/>
    <n v="9649.1910000000007"/>
    <n v="349"/>
    <x v="0"/>
    <d v="2023-11-14T00:00:00"/>
    <s v="Lipitor"/>
    <s v="Abnormal"/>
    <n v="22"/>
    <n v="438.59959090909092"/>
    <x v="2"/>
  </r>
  <r>
    <s v="Gabriel Henderson"/>
    <x v="56"/>
    <x v="0"/>
    <x v="1"/>
    <x v="2"/>
    <d v="2019-12-13T00:00:00"/>
    <s v="Edward Shelton"/>
    <s v="Brown-Wyatt"/>
    <x v="2"/>
    <n v="1302.568"/>
    <n v="146"/>
    <x v="0"/>
    <d v="2019-12-19T00:00:00"/>
    <s v="Ibuprofen"/>
    <s v="Abnormal"/>
    <n v="6"/>
    <n v="217.09466666666665"/>
    <x v="2"/>
  </r>
  <r>
    <s v="Joshua Fitzgerald"/>
    <x v="5"/>
    <x v="0"/>
    <x v="6"/>
    <x v="3"/>
    <d v="2021-06-12T00:00:00"/>
    <s v="Jack Schwartz"/>
    <s v="Cortez-Bond"/>
    <x v="0"/>
    <n v="35236.006999999998"/>
    <n v="184"/>
    <x v="0"/>
    <d v="2021-06-15T00:00:00"/>
    <s v="Lipitor"/>
    <s v="Inconclusive"/>
    <n v="3"/>
    <n v="11745.335666666666"/>
    <x v="2"/>
  </r>
  <r>
    <s v="Brian Cox"/>
    <x v="6"/>
    <x v="0"/>
    <x v="2"/>
    <x v="3"/>
    <d v="2023-03-13T00:00:00"/>
    <s v="Denise Herring"/>
    <s v="Rosales PLC"/>
    <x v="0"/>
    <n v="8150.1760000000004"/>
    <n v="463"/>
    <x v="0"/>
    <d v="2023-04-02T00:00:00"/>
    <s v="Ibuprofen"/>
    <s v="Normal"/>
    <n v="20"/>
    <n v="407.50880000000001"/>
    <x v="0"/>
  </r>
  <r>
    <s v="Thomas White"/>
    <x v="3"/>
    <x v="0"/>
    <x v="4"/>
    <x v="0"/>
    <d v="2020-04-24T00:00:00"/>
    <s v="Derek Dixon"/>
    <s v="Hughes, Atkinson and Johnson"/>
    <x v="1"/>
    <n v="10165.874"/>
    <n v="377"/>
    <x v="2"/>
    <d v="2020-05-05T00:00:00"/>
    <s v="Lipitor"/>
    <s v="Abnormal"/>
    <n v="11"/>
    <n v="924.17036363636362"/>
    <x v="2"/>
  </r>
  <r>
    <s v="Crystal Garrison"/>
    <x v="66"/>
    <x v="1"/>
    <x v="4"/>
    <x v="5"/>
    <d v="2019-12-24T00:00:00"/>
    <s v="Kelly Shepherd"/>
    <s v="Randolph Inc"/>
    <x v="4"/>
    <n v="76208.160999999993"/>
    <n v="141"/>
    <x v="1"/>
    <d v="2020-01-03T00:00:00"/>
    <s v="Lipitor"/>
    <s v="Normal"/>
    <n v="10"/>
    <n v="7620.8160999999991"/>
    <x v="2"/>
  </r>
  <r>
    <s v="Robert Reed"/>
    <x v="30"/>
    <x v="0"/>
    <x v="7"/>
    <x v="3"/>
    <d v="2022-06-27T00:00:00"/>
    <s v="Amy Miller"/>
    <s v="Ramirez PLC"/>
    <x v="1"/>
    <n v="12710.174000000001"/>
    <n v="234"/>
    <x v="2"/>
    <d v="2022-07-12T00:00:00"/>
    <s v="Penicillin"/>
    <s v="Abnormal"/>
    <n v="15"/>
    <n v="847.34493333333342"/>
    <x v="2"/>
  </r>
  <r>
    <s v="Reginald Marshall"/>
    <x v="40"/>
    <x v="1"/>
    <x v="1"/>
    <x v="4"/>
    <d v="2019-07-19T00:00:00"/>
    <s v="Meredith Green"/>
    <s v="Galvan, Gould and Sloan"/>
    <x v="4"/>
    <n v="3443.1219999999998"/>
    <n v="413"/>
    <x v="1"/>
    <d v="2019-08-11T00:00:00"/>
    <s v="Aspirin"/>
    <s v="Normal"/>
    <n v="23"/>
    <n v="149.70095652173913"/>
    <x v="1"/>
  </r>
  <r>
    <s v="Michael Wright"/>
    <x v="4"/>
    <x v="1"/>
    <x v="1"/>
    <x v="4"/>
    <d v="2022-06-17T00:00:00"/>
    <s v="Megan Vance"/>
    <s v="Hall LLC"/>
    <x v="4"/>
    <n v="26621.412"/>
    <n v="300"/>
    <x v="0"/>
    <d v="2022-07-03T00:00:00"/>
    <s v="Ibuprofen"/>
    <s v="Normal"/>
    <n v="16"/>
    <n v="1663.83825"/>
    <x v="2"/>
  </r>
  <r>
    <s v="Darrell Hall"/>
    <x v="65"/>
    <x v="1"/>
    <x v="7"/>
    <x v="2"/>
    <d v="2020-10-23T00:00:00"/>
    <s v="Melissa Wilson"/>
    <s v="Brown, Taylor and Williams"/>
    <x v="0"/>
    <n v="22963.289000000001"/>
    <n v="383"/>
    <x v="0"/>
    <d v="2020-11-05T00:00:00"/>
    <s v="Lipitor"/>
    <s v="Abnormal"/>
    <n v="13"/>
    <n v="1766.4068461538461"/>
    <x v="0"/>
  </r>
  <r>
    <s v="Christopher Robinson"/>
    <x v="59"/>
    <x v="1"/>
    <x v="4"/>
    <x v="0"/>
    <d v="2022-04-26T00:00:00"/>
    <s v="Meagan Herrera"/>
    <s v="Johnson-Torres"/>
    <x v="2"/>
    <n v="21103.468000000001"/>
    <n v="464"/>
    <x v="1"/>
    <d v="2022-05-24T00:00:00"/>
    <s v="Ibuprofen"/>
    <s v="Normal"/>
    <n v="28"/>
    <n v="753.69528571428577"/>
    <x v="0"/>
  </r>
  <r>
    <s v="Joe Mitchell"/>
    <x v="23"/>
    <x v="0"/>
    <x v="3"/>
    <x v="3"/>
    <d v="2021-01-20T00:00:00"/>
    <s v="Diane Sutton"/>
    <s v="Rogers-Dickerson"/>
    <x v="1"/>
    <n v="7106.549"/>
    <n v="111"/>
    <x v="1"/>
    <d v="2021-02-19T00:00:00"/>
    <s v="Lipitor"/>
    <s v="Abnormal"/>
    <n v="30"/>
    <n v="236.88496666666666"/>
    <x v="0"/>
  </r>
  <r>
    <s v="Thomas Berry"/>
    <x v="35"/>
    <x v="0"/>
    <x v="6"/>
    <x v="4"/>
    <d v="2021-12-05T00:00:00"/>
    <s v="Laura Brown"/>
    <s v="Flores Group"/>
    <x v="3"/>
    <n v="25064.909"/>
    <n v="419"/>
    <x v="2"/>
    <d v="2021-12-27T00:00:00"/>
    <s v="Ibuprofen"/>
    <s v="Inconclusive"/>
    <n v="22"/>
    <n v="1139.3140454545455"/>
    <x v="2"/>
  </r>
  <r>
    <s v="Crystal Wright"/>
    <x v="39"/>
    <x v="1"/>
    <x v="2"/>
    <x v="3"/>
    <d v="2023-10-11T00:00:00"/>
    <s v="Stephanie Hughes"/>
    <s v="Roman, Ruiz and Cox"/>
    <x v="2"/>
    <n v="2731.308"/>
    <n v="243"/>
    <x v="0"/>
    <d v="2023-10-16T00:00:00"/>
    <s v="Aspirin"/>
    <s v="Normal"/>
    <n v="5"/>
    <n v="546.26160000000004"/>
    <x v="0"/>
  </r>
  <r>
    <s v="Evan Bradford"/>
    <x v="35"/>
    <x v="0"/>
    <x v="6"/>
    <x v="1"/>
    <d v="2023-08-28T00:00:00"/>
    <s v="Donna Barrett"/>
    <s v="Chapman, Williams and Zamora"/>
    <x v="2"/>
    <n v="12301.421"/>
    <n v="221"/>
    <x v="1"/>
    <d v="2023-09-05T00:00:00"/>
    <s v="Aspirin"/>
    <s v="Normal"/>
    <n v="8"/>
    <n v="1537.677625"/>
    <x v="2"/>
  </r>
  <r>
    <s v="Greg Rogers"/>
    <x v="15"/>
    <x v="0"/>
    <x v="6"/>
    <x v="5"/>
    <d v="2023-07-15T00:00:00"/>
    <s v="Nicholas Moore"/>
    <s v="Jenkins Ltd"/>
    <x v="4"/>
    <n v="73146.125"/>
    <n v="260"/>
    <x v="1"/>
    <d v="2023-08-02T00:00:00"/>
    <s v="Paracetamol"/>
    <s v="Normal"/>
    <n v="18"/>
    <n v="4063.6736111111113"/>
    <x v="1"/>
  </r>
  <r>
    <s v="Oscar Thornton"/>
    <x v="43"/>
    <x v="0"/>
    <x v="2"/>
    <x v="5"/>
    <d v="2021-09-26T00:00:00"/>
    <s v="Matthew Guzman"/>
    <s v="Gould, Hayes and Lane"/>
    <x v="0"/>
    <n v="65560.426999999996"/>
    <n v="442"/>
    <x v="1"/>
    <d v="2021-10-08T00:00:00"/>
    <s v="Aspirin"/>
    <s v="Abnormal"/>
    <n v="12"/>
    <n v="5463.3689166666663"/>
    <x v="2"/>
  </r>
  <r>
    <s v="Ashley Rodriguez MD"/>
    <x v="25"/>
    <x v="1"/>
    <x v="1"/>
    <x v="5"/>
    <d v="2023-04-27T00:00:00"/>
    <s v="David Adams"/>
    <s v="Martinez-Clay"/>
    <x v="1"/>
    <n v="38176.599000000002"/>
    <n v="284"/>
    <x v="1"/>
    <d v="2023-05-05T00:00:00"/>
    <s v="Lipitor"/>
    <s v="Abnormal"/>
    <n v="8"/>
    <n v="4772.0748750000002"/>
    <x v="2"/>
  </r>
  <r>
    <s v="Larry Mitchell"/>
    <x v="67"/>
    <x v="0"/>
    <x v="5"/>
    <x v="4"/>
    <d v="2022-05-25T00:00:00"/>
    <s v="Donna Douglas"/>
    <s v="Sparks Ltd"/>
    <x v="1"/>
    <n v="27110.388999999999"/>
    <n v="230"/>
    <x v="2"/>
    <d v="2022-06-02T00:00:00"/>
    <s v="Aspirin"/>
    <s v="Abnormal"/>
    <n v="8"/>
    <n v="3388.7986249999999"/>
    <x v="1"/>
  </r>
  <r>
    <s v="John Hudson"/>
    <x v="54"/>
    <x v="1"/>
    <x v="5"/>
    <x v="4"/>
    <d v="2023-04-11T00:00:00"/>
    <s v="Kayla Johnston"/>
    <s v="Wang-Adams"/>
    <x v="1"/>
    <n v="28688.276999999998"/>
    <n v="260"/>
    <x v="1"/>
    <d v="2023-04-22T00:00:00"/>
    <s v="Ibuprofen"/>
    <s v="Normal"/>
    <n v="11"/>
    <n v="2608.0251818181819"/>
    <x v="2"/>
  </r>
  <r>
    <s v="James Williamson"/>
    <x v="25"/>
    <x v="0"/>
    <x v="1"/>
    <x v="4"/>
    <d v="2020-08-20T00:00:00"/>
    <s v="Laura Romero"/>
    <s v="Taylor-Brooks"/>
    <x v="1"/>
    <n v="17945.919000000002"/>
    <n v="389"/>
    <x v="1"/>
    <d v="2020-09-02T00:00:00"/>
    <s v="Lipitor"/>
    <s v="Abnormal"/>
    <n v="13"/>
    <n v="1380.4553076923078"/>
    <x v="2"/>
  </r>
  <r>
    <s v="Matthew Williams"/>
    <x v="49"/>
    <x v="0"/>
    <x v="7"/>
    <x v="2"/>
    <d v="2023-03-23T00:00:00"/>
    <s v="Matthew Tucker"/>
    <s v="Shaw, Ingram and Ramirez"/>
    <x v="2"/>
    <n v="4415.7650000000003"/>
    <n v="462"/>
    <x v="0"/>
    <d v="2023-03-29T00:00:00"/>
    <s v="Aspirin"/>
    <s v="Abnormal"/>
    <n v="6"/>
    <n v="735.96083333333343"/>
    <x v="2"/>
  </r>
  <r>
    <s v="Courtney Lane"/>
    <x v="3"/>
    <x v="1"/>
    <x v="6"/>
    <x v="4"/>
    <d v="2021-12-23T00:00:00"/>
    <s v="Christian Rowe"/>
    <s v="Johnson LLC"/>
    <x v="0"/>
    <n v="30246.001"/>
    <n v="296"/>
    <x v="2"/>
    <d v="2022-01-03T00:00:00"/>
    <s v="Ibuprofen"/>
    <s v="Abnormal"/>
    <n v="11"/>
    <n v="2749.6364545454544"/>
    <x v="2"/>
  </r>
  <r>
    <s v="Shaun Tran"/>
    <x v="21"/>
    <x v="1"/>
    <x v="4"/>
    <x v="4"/>
    <d v="2023-04-25T00:00:00"/>
    <s v="Deborah Khan"/>
    <s v="Bowen, Smith and Jackson"/>
    <x v="2"/>
    <n v="31067.791000000001"/>
    <n v="251"/>
    <x v="0"/>
    <d v="2023-05-09T00:00:00"/>
    <s v="Paracetamol"/>
    <s v="Inconclusive"/>
    <n v="14"/>
    <n v="2219.1279285714286"/>
    <x v="1"/>
  </r>
  <r>
    <s v="Jonathan Hernandez"/>
    <x v="43"/>
    <x v="1"/>
    <x v="5"/>
    <x v="5"/>
    <d v="2019-09-10T00:00:00"/>
    <s v="Daniel Singh"/>
    <s v="Figueroa, Mueller and Hernandez"/>
    <x v="2"/>
    <n v="71865.756999999998"/>
    <n v="353"/>
    <x v="1"/>
    <d v="2019-10-07T00:00:00"/>
    <s v="Penicillin"/>
    <s v="Inconclusive"/>
    <n v="27"/>
    <n v="2661.6947037037035"/>
    <x v="2"/>
  </r>
  <r>
    <s v="Jennifer Bowman"/>
    <x v="65"/>
    <x v="0"/>
    <x v="6"/>
    <x v="0"/>
    <d v="2021-04-12T00:00:00"/>
    <s v="Joyce Faulkner"/>
    <s v="Nguyen-Vasquez"/>
    <x v="2"/>
    <n v="58925.527999999998"/>
    <n v="332"/>
    <x v="1"/>
    <d v="2021-05-05T00:00:00"/>
    <s v="Aspirin"/>
    <s v="Inconclusive"/>
    <n v="23"/>
    <n v="2561.9794782608697"/>
    <x v="0"/>
  </r>
  <r>
    <s v="Cheryl Sanchez"/>
    <x v="35"/>
    <x v="0"/>
    <x v="6"/>
    <x v="0"/>
    <d v="2020-11-09T00:00:00"/>
    <s v="Theresa Taylor"/>
    <s v="Harrington-Harrison"/>
    <x v="3"/>
    <n v="47411.550999999999"/>
    <n v="471"/>
    <x v="1"/>
    <d v="2020-11-14T00:00:00"/>
    <s v="Paracetamol"/>
    <s v="Abnormal"/>
    <n v="5"/>
    <n v="9482.3101999999999"/>
    <x v="2"/>
  </r>
  <r>
    <s v="Aaron Burnett"/>
    <x v="20"/>
    <x v="0"/>
    <x v="6"/>
    <x v="2"/>
    <d v="2021-06-12T00:00:00"/>
    <s v="Samantha Mitchell MD"/>
    <s v="Reynolds LLC"/>
    <x v="1"/>
    <n v="3765.8209999999999"/>
    <n v="470"/>
    <x v="1"/>
    <d v="2021-06-28T00:00:00"/>
    <s v="Penicillin"/>
    <s v="Abnormal"/>
    <n v="16"/>
    <n v="235.36381249999999"/>
    <x v="2"/>
  </r>
  <r>
    <s v="Kevin Rodriguez"/>
    <x v="47"/>
    <x v="1"/>
    <x v="0"/>
    <x v="0"/>
    <d v="2019-12-27T00:00:00"/>
    <s v="Nancy Stewart"/>
    <s v="Wilson PLC"/>
    <x v="2"/>
    <n v="7906.2150000000001"/>
    <n v="132"/>
    <x v="2"/>
    <d v="2020-01-16T00:00:00"/>
    <s v="Ibuprofen"/>
    <s v="Abnormal"/>
    <n v="20"/>
    <n v="395.31074999999998"/>
    <x v="0"/>
  </r>
  <r>
    <s v="Ian Green"/>
    <x v="41"/>
    <x v="1"/>
    <x v="3"/>
    <x v="5"/>
    <d v="2022-11-21T00:00:00"/>
    <s v="Donald Peterson"/>
    <s v="Reid, Hall and Reynolds"/>
    <x v="3"/>
    <n v="3672.2979999999998"/>
    <n v="353"/>
    <x v="1"/>
    <d v="2022-12-20T00:00:00"/>
    <s v="Paracetamol"/>
    <s v="Inconclusive"/>
    <n v="29"/>
    <n v="126.63096551724138"/>
    <x v="2"/>
  </r>
  <r>
    <s v="Dustin Harper"/>
    <x v="14"/>
    <x v="1"/>
    <x v="1"/>
    <x v="1"/>
    <d v="2020-06-19T00:00:00"/>
    <s v="Lori Jones"/>
    <s v="Adams, Hall and Robbins"/>
    <x v="4"/>
    <n v="16709.798999999999"/>
    <n v="399"/>
    <x v="1"/>
    <d v="2020-06-24T00:00:00"/>
    <s v="Penicillin"/>
    <s v="Inconclusive"/>
    <n v="5"/>
    <n v="3341.9597999999996"/>
    <x v="0"/>
  </r>
  <r>
    <s v="Brian Mitchell MD"/>
    <x v="67"/>
    <x v="0"/>
    <x v="6"/>
    <x v="1"/>
    <d v="2022-09-26T00:00:00"/>
    <s v="Chad Perkins"/>
    <s v="Peterson Group"/>
    <x v="1"/>
    <n v="33876.911999999997"/>
    <n v="253"/>
    <x v="2"/>
    <d v="2022-10-21T00:00:00"/>
    <s v="Penicillin"/>
    <s v="Inconclusive"/>
    <n v="25"/>
    <n v="1355.0764799999999"/>
    <x v="1"/>
  </r>
  <r>
    <s v="Rebecca Olson"/>
    <x v="46"/>
    <x v="1"/>
    <x v="0"/>
    <x v="0"/>
    <d v="2021-02-23T00:00:00"/>
    <s v="Emily Haas"/>
    <s v="Merritt, Ortiz and Schmidt"/>
    <x v="4"/>
    <n v="37676.322"/>
    <n v="481"/>
    <x v="2"/>
    <d v="2021-03-06T00:00:00"/>
    <s v="Ibuprofen"/>
    <s v="Inconclusive"/>
    <n v="11"/>
    <n v="3425.1201818181817"/>
    <x v="0"/>
  </r>
  <r>
    <s v="Leah Kemp"/>
    <x v="29"/>
    <x v="1"/>
    <x v="2"/>
    <x v="4"/>
    <d v="2023-01-15T00:00:00"/>
    <s v="Ana Long"/>
    <s v="Velazquez-Crosby"/>
    <x v="4"/>
    <n v="13929.789000000001"/>
    <n v="450"/>
    <x v="1"/>
    <d v="2023-01-25T00:00:00"/>
    <s v="Aspirin"/>
    <s v="Abnormal"/>
    <n v="10"/>
    <n v="1392.9789000000001"/>
    <x v="1"/>
  </r>
  <r>
    <s v="Jessica Hayes"/>
    <x v="49"/>
    <x v="0"/>
    <x v="2"/>
    <x v="4"/>
    <d v="2019-02-25T00:00:00"/>
    <s v="Katherine Diaz"/>
    <s v="Davila-Chavez"/>
    <x v="1"/>
    <n v="11026.754000000001"/>
    <n v="431"/>
    <x v="0"/>
    <d v="2019-03-03T00:00:00"/>
    <s v="Penicillin"/>
    <s v="Normal"/>
    <n v="6"/>
    <n v="1837.7923333333335"/>
    <x v="2"/>
  </r>
  <r>
    <s v="Cindy Perkins"/>
    <x v="7"/>
    <x v="0"/>
    <x v="0"/>
    <x v="3"/>
    <d v="2022-04-28T00:00:00"/>
    <s v="Rebecca Poole"/>
    <s v="Hill, Owens and Choi"/>
    <x v="0"/>
    <n v="5712.14"/>
    <n v="271"/>
    <x v="1"/>
    <d v="2022-05-23T00:00:00"/>
    <s v="Ibuprofen"/>
    <s v="Normal"/>
    <n v="25"/>
    <n v="228.48560000000001"/>
    <x v="2"/>
  </r>
  <r>
    <s v="Christopher Rodriguez"/>
    <x v="64"/>
    <x v="1"/>
    <x v="5"/>
    <x v="5"/>
    <d v="2019-11-29T00:00:00"/>
    <s v="Cathy Webb MD"/>
    <s v="Thompson, Thompson and Galloway"/>
    <x v="4"/>
    <n v="54965.656999999999"/>
    <n v="433"/>
    <x v="1"/>
    <d v="2019-12-22T00:00:00"/>
    <s v="Paracetamol"/>
    <s v="Normal"/>
    <n v="23"/>
    <n v="2389.8111739130436"/>
    <x v="1"/>
  </r>
  <r>
    <s v="Sarah Roberts"/>
    <x v="15"/>
    <x v="1"/>
    <x v="2"/>
    <x v="1"/>
    <d v="2018-11-05T00:00:00"/>
    <s v="Glenda Crane"/>
    <s v="Castaneda PLC"/>
    <x v="3"/>
    <n v="31069.325000000001"/>
    <n v="178"/>
    <x v="2"/>
    <d v="2018-12-04T00:00:00"/>
    <s v="Paracetamol"/>
    <s v="Inconclusive"/>
    <n v="29"/>
    <n v="1071.3560344827586"/>
    <x v="1"/>
  </r>
  <r>
    <s v="Derek Hughes"/>
    <x v="22"/>
    <x v="1"/>
    <x v="3"/>
    <x v="1"/>
    <d v="2021-12-16T00:00:00"/>
    <s v="Nicole Hudson"/>
    <s v="Ramos LLC"/>
    <x v="2"/>
    <n v="20607.61"/>
    <n v="184"/>
    <x v="2"/>
    <d v="2022-01-05T00:00:00"/>
    <s v="Ibuprofen"/>
    <s v="Inconclusive"/>
    <n v="20"/>
    <n v="1030.3805"/>
    <x v="0"/>
  </r>
  <r>
    <s v="Richard Mcconnell"/>
    <x v="0"/>
    <x v="0"/>
    <x v="5"/>
    <x v="1"/>
    <d v="2023-01-14T00:00:00"/>
    <s v="Margaret Fowler"/>
    <s v="Waters-Morris"/>
    <x v="2"/>
    <n v="2299.2249999999999"/>
    <n v="366"/>
    <x v="1"/>
    <d v="2023-01-25T00:00:00"/>
    <s v="Ibuprofen"/>
    <s v="Abnormal"/>
    <n v="11"/>
    <n v="209.02045454545453"/>
    <x v="0"/>
  </r>
  <r>
    <s v="Andrew Morgan"/>
    <x v="45"/>
    <x v="1"/>
    <x v="4"/>
    <x v="5"/>
    <d v="2023-08-21T00:00:00"/>
    <s v="Sydney Martin"/>
    <s v="Wagner-Ramirez"/>
    <x v="1"/>
    <n v="15605.755999999999"/>
    <n v="375"/>
    <x v="0"/>
    <d v="2023-09-05T00:00:00"/>
    <s v="Ibuprofen"/>
    <s v="Normal"/>
    <n v="15"/>
    <n v="1040.3837333333333"/>
    <x v="2"/>
  </r>
  <r>
    <s v="Robin Long"/>
    <x v="5"/>
    <x v="0"/>
    <x v="0"/>
    <x v="3"/>
    <d v="2019-09-13T00:00:00"/>
    <s v="Susan Dixon"/>
    <s v="English-Rogers"/>
    <x v="2"/>
    <n v="37935.900999999998"/>
    <n v="326"/>
    <x v="0"/>
    <d v="2019-09-28T00:00:00"/>
    <s v="Penicillin"/>
    <s v="Inconclusive"/>
    <n v="15"/>
    <n v="2529.0600666666664"/>
    <x v="2"/>
  </r>
  <r>
    <s v="Michael Richmond"/>
    <x v="58"/>
    <x v="0"/>
    <x v="0"/>
    <x v="2"/>
    <d v="2022-09-19T00:00:00"/>
    <s v="Gary Mathews"/>
    <s v="Harris LLC"/>
    <x v="1"/>
    <n v="19035.788"/>
    <n v="337"/>
    <x v="0"/>
    <d v="2022-10-10T00:00:00"/>
    <s v="Paracetamol"/>
    <s v="Abnormal"/>
    <n v="21"/>
    <n v="906.46609523809525"/>
    <x v="1"/>
  </r>
  <r>
    <s v="Gary Martin"/>
    <x v="61"/>
    <x v="1"/>
    <x v="7"/>
    <x v="2"/>
    <d v="2019-07-17T00:00:00"/>
    <s v="Bianca Hernandez"/>
    <s v="Carr, Holt and Brooks"/>
    <x v="3"/>
    <n v="2766.3040000000001"/>
    <n v="270"/>
    <x v="1"/>
    <d v="2019-07-31T00:00:00"/>
    <s v="Aspirin"/>
    <s v="Normal"/>
    <n v="14"/>
    <n v="197.59314285714285"/>
    <x v="0"/>
  </r>
  <r>
    <s v="Tiffany Dunn"/>
    <x v="21"/>
    <x v="0"/>
    <x v="1"/>
    <x v="0"/>
    <d v="2018-12-09T00:00:00"/>
    <s v="Ryan Day"/>
    <s v="Parrish Group"/>
    <x v="1"/>
    <n v="4230.3829999999998"/>
    <n v="276"/>
    <x v="1"/>
    <d v="2019-01-08T00:00:00"/>
    <s v="Aspirin"/>
    <s v="Inconclusive"/>
    <n v="30"/>
    <n v="141.01276666666666"/>
    <x v="1"/>
  </r>
  <r>
    <s v="Jeffrey Nelson"/>
    <x v="37"/>
    <x v="1"/>
    <x v="4"/>
    <x v="1"/>
    <d v="2022-06-19T00:00:00"/>
    <s v="Kenneth Allen"/>
    <s v="Skinner, Francis and Newman"/>
    <x v="2"/>
    <n v="26193.593000000001"/>
    <n v="435"/>
    <x v="1"/>
    <d v="2022-06-21T00:00:00"/>
    <s v="Lipitor"/>
    <s v="Abnormal"/>
    <n v="2"/>
    <n v="13096.7965"/>
    <x v="1"/>
  </r>
  <r>
    <s v="Larry Herrera"/>
    <x v="60"/>
    <x v="1"/>
    <x v="4"/>
    <x v="1"/>
    <d v="2021-05-01T00:00:00"/>
    <s v="Bryan Jones"/>
    <s v="Rose-Decker"/>
    <x v="1"/>
    <n v="10599.433000000001"/>
    <n v="315"/>
    <x v="2"/>
    <d v="2021-05-27T00:00:00"/>
    <s v="Penicillin"/>
    <s v="Inconclusive"/>
    <n v="26"/>
    <n v="407.67050000000006"/>
    <x v="1"/>
  </r>
  <r>
    <s v="Chad Mcknight"/>
    <x v="26"/>
    <x v="1"/>
    <x v="5"/>
    <x v="5"/>
    <d v="2021-09-21T00:00:00"/>
    <s v="Jennifer Smith"/>
    <s v="Oneill, Villegas and Logan"/>
    <x v="0"/>
    <n v="47011.24"/>
    <n v="161"/>
    <x v="1"/>
    <d v="2021-09-30T00:00:00"/>
    <s v="Penicillin"/>
    <s v="Inconclusive"/>
    <n v="9"/>
    <n v="5223.471111111111"/>
    <x v="0"/>
  </r>
  <r>
    <s v="Olivia Becker"/>
    <x v="64"/>
    <x v="1"/>
    <x v="6"/>
    <x v="1"/>
    <d v="2021-06-22T00:00:00"/>
    <s v="Julie Roth"/>
    <s v="Rodriguez and Sons"/>
    <x v="3"/>
    <n v="32050.097000000002"/>
    <n v="226"/>
    <x v="1"/>
    <d v="2021-07-04T00:00:00"/>
    <s v="Penicillin"/>
    <s v="Inconclusive"/>
    <n v="12"/>
    <n v="2670.8414166666666"/>
    <x v="1"/>
  </r>
  <r>
    <s v="Nancy Johnson"/>
    <x v="15"/>
    <x v="1"/>
    <x v="1"/>
    <x v="4"/>
    <d v="2021-09-28T00:00:00"/>
    <s v="Catherine Watson"/>
    <s v="Evans-Austin"/>
    <x v="1"/>
    <n v="24515.985000000001"/>
    <n v="187"/>
    <x v="0"/>
    <d v="2021-10-19T00:00:00"/>
    <s v="Paracetamol"/>
    <s v="Abnormal"/>
    <n v="21"/>
    <n v="1167.4278571428572"/>
    <x v="1"/>
  </r>
  <r>
    <s v="Tony Jones"/>
    <x v="19"/>
    <x v="0"/>
    <x v="2"/>
    <x v="3"/>
    <d v="2020-12-03T00:00:00"/>
    <s v="Joy Walker"/>
    <s v="Moore-Turner"/>
    <x v="1"/>
    <n v="37340.021999999997"/>
    <n v="447"/>
    <x v="0"/>
    <d v="2020-12-17T00:00:00"/>
    <s v="Ibuprofen"/>
    <s v="Inconclusive"/>
    <n v="14"/>
    <n v="2667.1444285714283"/>
    <x v="0"/>
  </r>
  <r>
    <s v="Tiffany Collins"/>
    <x v="6"/>
    <x v="1"/>
    <x v="1"/>
    <x v="4"/>
    <d v="2023-03-03T00:00:00"/>
    <s v="Susan Romero"/>
    <s v="Meyer, Mueller and Guzman"/>
    <x v="4"/>
    <n v="32437.395"/>
    <n v="199"/>
    <x v="0"/>
    <d v="2023-03-09T00:00:00"/>
    <s v="Ibuprofen"/>
    <s v="Inconclusive"/>
    <n v="6"/>
    <n v="5406.2325000000001"/>
    <x v="0"/>
  </r>
  <r>
    <s v="Cody Mcclain"/>
    <x v="45"/>
    <x v="0"/>
    <x v="6"/>
    <x v="3"/>
    <d v="2022-11-06T00:00:00"/>
    <s v="Dawn Garcia"/>
    <s v="Garcia LLC"/>
    <x v="4"/>
    <n v="39103.474999999999"/>
    <n v="139"/>
    <x v="2"/>
    <d v="2022-11-26T00:00:00"/>
    <s v="Lipitor"/>
    <s v="Abnormal"/>
    <n v="20"/>
    <n v="1955.1737499999999"/>
    <x v="2"/>
  </r>
  <r>
    <s v="Brad Dennis"/>
    <x v="26"/>
    <x v="0"/>
    <x v="5"/>
    <x v="5"/>
    <d v="2020-01-16T00:00:00"/>
    <s v="Cheryl Anderson"/>
    <s v="Sullivan, Small and Webster"/>
    <x v="0"/>
    <n v="12450.546"/>
    <n v="127"/>
    <x v="1"/>
    <d v="2020-01-23T00:00:00"/>
    <s v="Paracetamol"/>
    <s v="Normal"/>
    <n v="7"/>
    <n v="1778.6494285714286"/>
    <x v="0"/>
  </r>
  <r>
    <s v="Richard Robinson"/>
    <x v="41"/>
    <x v="0"/>
    <x v="7"/>
    <x v="2"/>
    <d v="2021-03-22T00:00:00"/>
    <s v="Cathy Potts"/>
    <s v="Hernandez, Gonzalez and Mckinney"/>
    <x v="4"/>
    <n v="18182.556"/>
    <n v="163"/>
    <x v="1"/>
    <d v="2021-04-17T00:00:00"/>
    <s v="Ibuprofen"/>
    <s v="Inconclusive"/>
    <n v="26"/>
    <n v="699.32907692307697"/>
    <x v="2"/>
  </r>
  <r>
    <s v="Sara Robertson"/>
    <x v="1"/>
    <x v="0"/>
    <x v="3"/>
    <x v="5"/>
    <d v="2022-10-15T00:00:00"/>
    <s v="Kelsey Brown"/>
    <s v="Gonzalez, Garza and Robinson"/>
    <x v="2"/>
    <n v="64723.135000000002"/>
    <n v="497"/>
    <x v="1"/>
    <d v="2022-11-04T00:00:00"/>
    <s v="Lipitor"/>
    <s v="Inconclusive"/>
    <n v="20"/>
    <n v="3236.1567500000001"/>
    <x v="1"/>
  </r>
  <r>
    <s v="Jeffrey Hawkins"/>
    <x v="52"/>
    <x v="1"/>
    <x v="4"/>
    <x v="5"/>
    <d v="2021-07-11T00:00:00"/>
    <s v="Wendy Singleton"/>
    <s v="Sawyer, Kelly and Lane"/>
    <x v="0"/>
    <n v="29713.256000000001"/>
    <n v="431"/>
    <x v="0"/>
    <d v="2021-07-24T00:00:00"/>
    <s v="Paracetamol"/>
    <s v="Inconclusive"/>
    <n v="13"/>
    <n v="2285.6350769230771"/>
    <x v="0"/>
  </r>
  <r>
    <s v="Andres Keller"/>
    <x v="50"/>
    <x v="1"/>
    <x v="5"/>
    <x v="4"/>
    <d v="2021-10-11T00:00:00"/>
    <s v="Michelle James"/>
    <s v="Gray, Mills and Marshall"/>
    <x v="4"/>
    <n v="8670.9840000000004"/>
    <n v="151"/>
    <x v="2"/>
    <d v="2021-10-24T00:00:00"/>
    <s v="Penicillin"/>
    <s v="Abnormal"/>
    <n v="13"/>
    <n v="666.99876923076931"/>
    <x v="1"/>
  </r>
  <r>
    <s v="Brandy Bridges"/>
    <x v="51"/>
    <x v="0"/>
    <x v="0"/>
    <x v="5"/>
    <d v="2023-10-16T00:00:00"/>
    <s v="Colleen Hunter"/>
    <s v="Lewis PLC"/>
    <x v="3"/>
    <n v="63596.798999999999"/>
    <n v="156"/>
    <x v="0"/>
    <d v="2023-10-19T00:00:00"/>
    <s v="Ibuprofen"/>
    <s v="Abnormal"/>
    <n v="3"/>
    <n v="21198.933000000001"/>
    <x v="2"/>
  </r>
  <r>
    <s v="Robin Foster"/>
    <x v="40"/>
    <x v="0"/>
    <x v="1"/>
    <x v="0"/>
    <d v="2020-04-30T00:00:00"/>
    <s v="Samantha Smith"/>
    <s v="Dunn and Sons"/>
    <x v="4"/>
    <n v="12774.904"/>
    <n v="399"/>
    <x v="1"/>
    <d v="2020-05-26T00:00:00"/>
    <s v="Paracetamol"/>
    <s v="Inconclusive"/>
    <n v="26"/>
    <n v="491.34246153846158"/>
    <x v="1"/>
  </r>
  <r>
    <s v="Mckenzie Moore"/>
    <x v="38"/>
    <x v="0"/>
    <x v="2"/>
    <x v="0"/>
    <d v="2022-07-21T00:00:00"/>
    <s v="Mary Martinez"/>
    <s v="Johnson, Burns and Bowen"/>
    <x v="1"/>
    <n v="16057.8"/>
    <n v="347"/>
    <x v="1"/>
    <d v="2022-07-30T00:00:00"/>
    <s v="Paracetamol"/>
    <s v="Inconclusive"/>
    <n v="9"/>
    <n v="1784.1999999999998"/>
    <x v="1"/>
  </r>
  <r>
    <s v="Mr. David Mcconnell DDS"/>
    <x v="2"/>
    <x v="1"/>
    <x v="0"/>
    <x v="4"/>
    <d v="2020-02-14T00:00:00"/>
    <s v="Jessica Lowe"/>
    <s v="Davis-Smith"/>
    <x v="0"/>
    <n v="28303.172999999999"/>
    <n v="122"/>
    <x v="0"/>
    <d v="2020-02-20T00:00:00"/>
    <s v="Paracetamol"/>
    <s v="Inconclusive"/>
    <n v="6"/>
    <n v="4717.1954999999998"/>
    <x v="0"/>
  </r>
  <r>
    <s v="Timothy Arroyo"/>
    <x v="26"/>
    <x v="1"/>
    <x v="2"/>
    <x v="5"/>
    <d v="2020-01-27T00:00:00"/>
    <s v="Jennifer Cook"/>
    <s v="Ward-Quinn"/>
    <x v="0"/>
    <n v="19100.066999999999"/>
    <n v="106"/>
    <x v="1"/>
    <d v="2020-02-03T00:00:00"/>
    <s v="Paracetamol"/>
    <s v="Abnormal"/>
    <n v="7"/>
    <n v="2728.5809999999997"/>
    <x v="0"/>
  </r>
  <r>
    <s v="Stanley Crane"/>
    <x v="3"/>
    <x v="0"/>
    <x v="6"/>
    <x v="2"/>
    <d v="2021-04-20T00:00:00"/>
    <s v="Abigail Fuller"/>
    <s v="Rice PLC"/>
    <x v="4"/>
    <n v="8036.8379999999997"/>
    <n v="278"/>
    <x v="1"/>
    <d v="2021-05-12T00:00:00"/>
    <s v="Penicillin"/>
    <s v="Abnormal"/>
    <n v="22"/>
    <n v="365.31081818181815"/>
    <x v="2"/>
  </r>
  <r>
    <s v="Cameron Bailey"/>
    <x v="38"/>
    <x v="0"/>
    <x v="6"/>
    <x v="4"/>
    <d v="2022-11-15T00:00:00"/>
    <s v="Raymond Goodwin"/>
    <s v="Whitney-Jefferson"/>
    <x v="4"/>
    <n v="26651.842000000001"/>
    <n v="355"/>
    <x v="0"/>
    <d v="2022-11-17T00:00:00"/>
    <s v="Ibuprofen"/>
    <s v="Abnormal"/>
    <n v="2"/>
    <n v="13325.921"/>
    <x v="1"/>
  </r>
  <r>
    <s v="Richard Cole"/>
    <x v="12"/>
    <x v="0"/>
    <x v="0"/>
    <x v="5"/>
    <d v="2019-07-04T00:00:00"/>
    <s v="Frederick Ellis"/>
    <s v="Smith, Huff and Wilson"/>
    <x v="0"/>
    <n v="22799.503000000001"/>
    <n v="432"/>
    <x v="0"/>
    <d v="2019-07-27T00:00:00"/>
    <s v="Paracetamol"/>
    <s v="Abnormal"/>
    <n v="23"/>
    <n v="991.28273913043483"/>
    <x v="0"/>
  </r>
  <r>
    <s v="Deanna Stewart"/>
    <x v="50"/>
    <x v="0"/>
    <x v="4"/>
    <x v="1"/>
    <d v="2019-03-09T00:00:00"/>
    <s v="Mitchell Marquez"/>
    <s v="Harper-Graham"/>
    <x v="4"/>
    <n v="28116.452000000001"/>
    <n v="426"/>
    <x v="1"/>
    <d v="2019-04-05T00:00:00"/>
    <s v="Aspirin"/>
    <s v="Inconclusive"/>
    <n v="27"/>
    <n v="1041.3500740740742"/>
    <x v="1"/>
  </r>
  <r>
    <s v="Lindsey Kelly DDS"/>
    <x v="33"/>
    <x v="1"/>
    <x v="4"/>
    <x v="2"/>
    <d v="2023-04-17T00:00:00"/>
    <s v="Sherri Jacobs"/>
    <s v="Edwards-Perez"/>
    <x v="0"/>
    <n v="8979.8780000000006"/>
    <n v="365"/>
    <x v="2"/>
    <d v="2023-04-25T00:00:00"/>
    <s v="Aspirin"/>
    <s v="Abnormal"/>
    <n v="8"/>
    <n v="1122.4847500000001"/>
    <x v="0"/>
  </r>
  <r>
    <s v="Leslie Bennett"/>
    <x v="20"/>
    <x v="1"/>
    <x v="5"/>
    <x v="2"/>
    <d v="2022-05-02T00:00:00"/>
    <s v="Eric Frazier"/>
    <s v="Jones, Nelson and Horn"/>
    <x v="3"/>
    <n v="19623.633999999998"/>
    <n v="496"/>
    <x v="0"/>
    <d v="2022-05-25T00:00:00"/>
    <s v="Penicillin"/>
    <s v="Abnormal"/>
    <n v="23"/>
    <n v="853.20147826086952"/>
    <x v="2"/>
  </r>
  <r>
    <s v="Chloe Wolf"/>
    <x v="16"/>
    <x v="0"/>
    <x v="3"/>
    <x v="3"/>
    <d v="2020-06-02T00:00:00"/>
    <s v="Lauren Thompson"/>
    <s v="Drake and Sons"/>
    <x v="0"/>
    <n v="29695.212"/>
    <n v="305"/>
    <x v="0"/>
    <d v="2020-06-12T00:00:00"/>
    <s v="Paracetamol"/>
    <s v="Abnormal"/>
    <n v="10"/>
    <n v="2969.5212000000001"/>
    <x v="0"/>
  </r>
  <r>
    <s v="Brenda Mckenzie"/>
    <x v="24"/>
    <x v="1"/>
    <x v="3"/>
    <x v="3"/>
    <d v="2022-02-28T00:00:00"/>
    <s v="Justin Doyle"/>
    <s v="Rivers-Gibson"/>
    <x v="4"/>
    <n v="37595.334000000003"/>
    <n v="451"/>
    <x v="1"/>
    <d v="2022-03-10T00:00:00"/>
    <s v="Lipitor"/>
    <s v="Abnormal"/>
    <n v="10"/>
    <n v="3759.5334000000003"/>
    <x v="2"/>
  </r>
  <r>
    <s v="Charles Frost"/>
    <x v="24"/>
    <x v="0"/>
    <x v="5"/>
    <x v="0"/>
    <d v="2019-09-25T00:00:00"/>
    <s v="Amanda Arnold"/>
    <s v="Hughes, Gillespie and King"/>
    <x v="0"/>
    <n v="23873.687000000002"/>
    <n v="208"/>
    <x v="2"/>
    <d v="2019-10-03T00:00:00"/>
    <s v="Paracetamol"/>
    <s v="Normal"/>
    <n v="8"/>
    <n v="2984.2108750000002"/>
    <x v="2"/>
  </r>
  <r>
    <s v="Edward Walker"/>
    <x v="47"/>
    <x v="1"/>
    <x v="3"/>
    <x v="3"/>
    <d v="2019-04-13T00:00:00"/>
    <s v="Victor Clark"/>
    <s v="Arnold-Mack"/>
    <x v="0"/>
    <n v="13071.588"/>
    <n v="346"/>
    <x v="2"/>
    <d v="2019-05-09T00:00:00"/>
    <s v="Ibuprofen"/>
    <s v="Normal"/>
    <n v="26"/>
    <n v="502.75338461538462"/>
    <x v="0"/>
  </r>
  <r>
    <s v="Breanna Thompson"/>
    <x v="14"/>
    <x v="0"/>
    <x v="5"/>
    <x v="1"/>
    <d v="2021-08-18T00:00:00"/>
    <s v="Stephanie Jones"/>
    <s v="Fuentes Inc"/>
    <x v="0"/>
    <n v="7850.692"/>
    <n v="253"/>
    <x v="1"/>
    <d v="2021-09-04T00:00:00"/>
    <s v="Lipitor"/>
    <s v="Normal"/>
    <n v="17"/>
    <n v="461.80541176470587"/>
    <x v="0"/>
  </r>
  <r>
    <s v="Jack Neal"/>
    <x v="8"/>
    <x v="1"/>
    <x v="6"/>
    <x v="5"/>
    <d v="2021-06-12T00:00:00"/>
    <s v="Christina Lloyd"/>
    <s v="Jenkins, Hansen and Duffy"/>
    <x v="2"/>
    <n v="51706.17"/>
    <n v="303"/>
    <x v="1"/>
    <d v="2021-06-15T00:00:00"/>
    <s v="Ibuprofen"/>
    <s v="Abnormal"/>
    <n v="3"/>
    <n v="17235.39"/>
    <x v="1"/>
  </r>
  <r>
    <s v="Amanda Kirby"/>
    <x v="43"/>
    <x v="0"/>
    <x v="2"/>
    <x v="3"/>
    <d v="2023-06-02T00:00:00"/>
    <s v="Amy Hill"/>
    <s v="Bass, Coleman and Paul"/>
    <x v="4"/>
    <n v="3478.433"/>
    <n v="388"/>
    <x v="2"/>
    <d v="2023-07-02T00:00:00"/>
    <s v="Lipitor"/>
    <s v="Normal"/>
    <n v="30"/>
    <n v="115.94776666666667"/>
    <x v="2"/>
  </r>
  <r>
    <s v="Thomas Jacobs"/>
    <x v="44"/>
    <x v="0"/>
    <x v="1"/>
    <x v="1"/>
    <d v="2019-02-16T00:00:00"/>
    <s v="Danny Washington"/>
    <s v="Powers, Jensen and Ray"/>
    <x v="3"/>
    <n v="15301.834999999999"/>
    <n v="449"/>
    <x v="1"/>
    <d v="2019-03-06T00:00:00"/>
    <s v="Aspirin"/>
    <s v="Inconclusive"/>
    <n v="18"/>
    <n v="850.10194444444437"/>
    <x v="1"/>
  </r>
  <r>
    <s v="Garrett Gomez"/>
    <x v="61"/>
    <x v="0"/>
    <x v="0"/>
    <x v="3"/>
    <d v="2023-04-13T00:00:00"/>
    <s v="Zachary Turner"/>
    <s v="Humphrey Ltd"/>
    <x v="0"/>
    <n v="37036.656000000003"/>
    <n v="498"/>
    <x v="2"/>
    <d v="2023-04-24T00:00:00"/>
    <s v="Lipitor"/>
    <s v="Normal"/>
    <n v="11"/>
    <n v="3366.9687272727274"/>
    <x v="0"/>
  </r>
  <r>
    <s v="Susan Rodriguez"/>
    <x v="11"/>
    <x v="1"/>
    <x v="2"/>
    <x v="4"/>
    <d v="2023-07-20T00:00:00"/>
    <s v="Daniel Henson"/>
    <s v="Moses-Washington"/>
    <x v="4"/>
    <n v="28287.564999999999"/>
    <n v="238"/>
    <x v="2"/>
    <d v="2023-08-15T00:00:00"/>
    <s v="Lipitor"/>
    <s v="Normal"/>
    <n v="26"/>
    <n v="1087.9832692307691"/>
    <x v="1"/>
  </r>
  <r>
    <s v="Brian Crawford"/>
    <x v="45"/>
    <x v="1"/>
    <x v="3"/>
    <x v="0"/>
    <d v="2022-03-24T00:00:00"/>
    <s v="Christy Gray"/>
    <s v="Evans LLC"/>
    <x v="3"/>
    <n v="5141.5169999999998"/>
    <n v="213"/>
    <x v="2"/>
    <d v="2022-04-04T00:00:00"/>
    <s v="Ibuprofen"/>
    <s v="Abnormal"/>
    <n v="11"/>
    <n v="467.41063636363634"/>
    <x v="2"/>
  </r>
  <r>
    <s v="Adrian Mooney"/>
    <x v="64"/>
    <x v="1"/>
    <x v="6"/>
    <x v="4"/>
    <d v="2023-03-27T00:00:00"/>
    <s v="Christine Ellis"/>
    <s v="Sanchez Group"/>
    <x v="1"/>
    <n v="14542.196"/>
    <n v="482"/>
    <x v="2"/>
    <d v="2023-04-03T00:00:00"/>
    <s v="Aspirin"/>
    <s v="Abnormal"/>
    <n v="7"/>
    <n v="2077.4565714285714"/>
    <x v="1"/>
  </r>
  <r>
    <s v="Michael Miller"/>
    <x v="31"/>
    <x v="0"/>
    <x v="1"/>
    <x v="2"/>
    <d v="2019-08-19T00:00:00"/>
    <s v="Daniel Smith"/>
    <s v="Porter, Davis and Owens"/>
    <x v="0"/>
    <n v="24614.353999999999"/>
    <n v="271"/>
    <x v="1"/>
    <d v="2019-08-26T00:00:00"/>
    <s v="Penicillin"/>
    <s v="Inconclusive"/>
    <n v="7"/>
    <n v="3516.3362857142856"/>
    <x v="2"/>
  </r>
  <r>
    <s v="Casey Holmes"/>
    <x v="67"/>
    <x v="0"/>
    <x v="5"/>
    <x v="4"/>
    <d v="2019-12-15T00:00:00"/>
    <s v="Jennifer Miller"/>
    <s v="Price-Bentley"/>
    <x v="1"/>
    <n v="32698.188999999998"/>
    <n v="394"/>
    <x v="0"/>
    <d v="2020-01-05T00:00:00"/>
    <s v="Lipitor"/>
    <s v="Normal"/>
    <n v="21"/>
    <n v="1557.0566190476191"/>
    <x v="1"/>
  </r>
  <r>
    <s v="Katrina Ashley"/>
    <x v="21"/>
    <x v="1"/>
    <x v="0"/>
    <x v="5"/>
    <d v="2021-10-23T00:00:00"/>
    <s v="Rhonda Watson"/>
    <s v="Williams, Stone and Flynn"/>
    <x v="1"/>
    <n v="53615.334000000003"/>
    <n v="400"/>
    <x v="1"/>
    <d v="2021-10-31T00:00:00"/>
    <s v="Paracetamol"/>
    <s v="Abnormal"/>
    <n v="8"/>
    <n v="6701.9167500000003"/>
    <x v="1"/>
  </r>
  <r>
    <s v="Amanda Edwards"/>
    <x v="63"/>
    <x v="0"/>
    <x v="5"/>
    <x v="2"/>
    <d v="2023-09-28T00:00:00"/>
    <s v="Natalie Whitney"/>
    <s v="Farrell-Smith"/>
    <x v="2"/>
    <n v="5169.2030000000004"/>
    <n v="322"/>
    <x v="0"/>
    <d v="2023-10-19T00:00:00"/>
    <s v="Penicillin"/>
    <s v="Inconclusive"/>
    <n v="21"/>
    <n v="246.15252380952384"/>
    <x v="2"/>
  </r>
  <r>
    <s v="James Lynn"/>
    <x v="2"/>
    <x v="0"/>
    <x v="3"/>
    <x v="5"/>
    <d v="2021-10-30T00:00:00"/>
    <s v="Scott Ferguson"/>
    <s v="Saunders, Barker and Brown"/>
    <x v="0"/>
    <n v="11697.941999999999"/>
    <n v="121"/>
    <x v="0"/>
    <d v="2021-11-03T00:00:00"/>
    <s v="Paracetamol"/>
    <s v="Inconclusive"/>
    <n v="4"/>
    <n v="2924.4854999999998"/>
    <x v="0"/>
  </r>
  <r>
    <s v="Mary Chambers"/>
    <x v="39"/>
    <x v="1"/>
    <x v="5"/>
    <x v="1"/>
    <d v="2020-06-03T00:00:00"/>
    <s v="Michael Lopez"/>
    <s v="Dawson, Henson and Osborn"/>
    <x v="0"/>
    <n v="36285.978999999999"/>
    <n v="141"/>
    <x v="2"/>
    <d v="2020-06-07T00:00:00"/>
    <s v="Aspirin"/>
    <s v="Abnormal"/>
    <n v="4"/>
    <n v="9071.4947499999998"/>
    <x v="0"/>
  </r>
  <r>
    <s v="Jeremy Merritt"/>
    <x v="13"/>
    <x v="0"/>
    <x v="7"/>
    <x v="5"/>
    <d v="2019-09-19T00:00:00"/>
    <s v="George Schroeder"/>
    <s v="Clarke, Lewis and Smith"/>
    <x v="0"/>
    <n v="50660.497000000003"/>
    <n v="437"/>
    <x v="0"/>
    <d v="2019-09-23T00:00:00"/>
    <s v="Lipitor"/>
    <s v="Inconclusive"/>
    <n v="4"/>
    <n v="12665.124250000001"/>
    <x v="0"/>
  </r>
  <r>
    <s v="Seth West"/>
    <x v="59"/>
    <x v="1"/>
    <x v="1"/>
    <x v="5"/>
    <d v="2020-06-16T00:00:00"/>
    <s v="Patrick Weiss"/>
    <s v="Ellis and Sons"/>
    <x v="0"/>
    <n v="4379.2240000000002"/>
    <n v="195"/>
    <x v="1"/>
    <d v="2020-06-22T00:00:00"/>
    <s v="Ibuprofen"/>
    <s v="Inconclusive"/>
    <n v="6"/>
    <n v="729.87066666666669"/>
    <x v="0"/>
  </r>
  <r>
    <s v="Carlos Thomas"/>
    <x v="18"/>
    <x v="0"/>
    <x v="0"/>
    <x v="3"/>
    <d v="2023-04-11T00:00:00"/>
    <s v="Cynthia Duncan"/>
    <s v="Snow Inc"/>
    <x v="0"/>
    <n v="26956.878000000001"/>
    <n v="156"/>
    <x v="1"/>
    <d v="2023-05-08T00:00:00"/>
    <s v="Paracetamol"/>
    <s v="Inconclusive"/>
    <n v="27"/>
    <n v="998.40288888888892"/>
    <x v="0"/>
  </r>
  <r>
    <s v="Robin Barber"/>
    <x v="67"/>
    <x v="0"/>
    <x v="2"/>
    <x v="1"/>
    <d v="2023-02-25T00:00:00"/>
    <s v="Jonathon Mcdowell"/>
    <s v="Mason LLC"/>
    <x v="2"/>
    <n v="12096.918"/>
    <n v="348"/>
    <x v="1"/>
    <d v="2023-03-09T00:00:00"/>
    <s v="Paracetamol"/>
    <s v="Abnormal"/>
    <n v="12"/>
    <n v="1008.0765"/>
    <x v="1"/>
  </r>
  <r>
    <s v="Mathew Edwards"/>
    <x v="16"/>
    <x v="0"/>
    <x v="2"/>
    <x v="4"/>
    <d v="2023-01-23T00:00:00"/>
    <s v="Kenneth Anderson"/>
    <s v="Vincent-Harrell"/>
    <x v="0"/>
    <n v="17935.513999999999"/>
    <n v="332"/>
    <x v="2"/>
    <d v="2023-02-05T00:00:00"/>
    <s v="Paracetamol"/>
    <s v="Abnormal"/>
    <n v="13"/>
    <n v="1379.6549230769231"/>
    <x v="0"/>
  </r>
  <r>
    <s v="Daniel Glover"/>
    <x v="20"/>
    <x v="1"/>
    <x v="1"/>
    <x v="4"/>
    <d v="2020-06-14T00:00:00"/>
    <s v="Jocelyn Bonilla"/>
    <s v="Henderson, Mosley and Lewis"/>
    <x v="3"/>
    <n v="6944.4870000000001"/>
    <n v="351"/>
    <x v="0"/>
    <d v="2020-06-30T00:00:00"/>
    <s v="Paracetamol"/>
    <s v="Normal"/>
    <n v="16"/>
    <n v="434.03043750000001"/>
    <x v="2"/>
  </r>
  <r>
    <s v="Debbie Becker"/>
    <x v="14"/>
    <x v="0"/>
    <x v="7"/>
    <x v="4"/>
    <d v="2021-02-07T00:00:00"/>
    <s v="Natalie Lewis"/>
    <s v="Mccormick-Grimes"/>
    <x v="0"/>
    <n v="19897.659"/>
    <n v="479"/>
    <x v="0"/>
    <d v="2021-02-12T00:00:00"/>
    <s v="Penicillin"/>
    <s v="Inconclusive"/>
    <n v="5"/>
    <n v="3979.5317999999997"/>
    <x v="0"/>
  </r>
  <r>
    <s v="Juan Coleman"/>
    <x v="60"/>
    <x v="0"/>
    <x v="7"/>
    <x v="4"/>
    <d v="2018-11-25T00:00:00"/>
    <s v="Pamela Moran"/>
    <s v="Kennedy-Morgan"/>
    <x v="3"/>
    <n v="17116.964"/>
    <n v="291"/>
    <x v="0"/>
    <d v="2018-12-14T00:00:00"/>
    <s v="Paracetamol"/>
    <s v="Normal"/>
    <n v="19"/>
    <n v="900.89284210526318"/>
    <x v="1"/>
  </r>
  <r>
    <s v="Elizabeth Wright"/>
    <x v="40"/>
    <x v="0"/>
    <x v="0"/>
    <x v="0"/>
    <d v="2020-08-13T00:00:00"/>
    <s v="John Elliott"/>
    <s v="Kennedy PLC"/>
    <x v="4"/>
    <n v="56780.773000000001"/>
    <n v="453"/>
    <x v="1"/>
    <d v="2020-08-17T00:00:00"/>
    <s v="Penicillin"/>
    <s v="Normal"/>
    <n v="4"/>
    <n v="14195.19325"/>
    <x v="1"/>
  </r>
  <r>
    <s v="Peggy Moody"/>
    <x v="11"/>
    <x v="1"/>
    <x v="4"/>
    <x v="0"/>
    <d v="2019-04-24T00:00:00"/>
    <s v="Vickie Collins"/>
    <s v="Luna-Stevenson"/>
    <x v="4"/>
    <n v="27599.550999999999"/>
    <n v="121"/>
    <x v="2"/>
    <d v="2019-05-22T00:00:00"/>
    <s v="Lipitor"/>
    <s v="Normal"/>
    <n v="28"/>
    <n v="985.69825000000003"/>
    <x v="1"/>
  </r>
  <r>
    <s v="Walter Hull"/>
    <x v="35"/>
    <x v="1"/>
    <x v="6"/>
    <x v="2"/>
    <d v="2023-02-16T00:00:00"/>
    <s v="Alexandra Greer"/>
    <s v="Austin, Jackson and Ramirez"/>
    <x v="0"/>
    <n v="14281.057000000001"/>
    <n v="382"/>
    <x v="0"/>
    <d v="2023-02-19T00:00:00"/>
    <s v="Aspirin"/>
    <s v="Inconclusive"/>
    <n v="3"/>
    <n v="4760.3523333333333"/>
    <x v="2"/>
  </r>
  <r>
    <s v="Sherri Mckinney"/>
    <x v="48"/>
    <x v="1"/>
    <x v="1"/>
    <x v="1"/>
    <d v="2022-02-20T00:00:00"/>
    <s v="Michael Johnson"/>
    <s v="Harris-Cowan"/>
    <x v="0"/>
    <n v="44603.858"/>
    <n v="288"/>
    <x v="2"/>
    <d v="2022-03-05T00:00:00"/>
    <s v="Lipitor"/>
    <s v="Inconclusive"/>
    <n v="13"/>
    <n v="3431.0659999999998"/>
    <x v="0"/>
  </r>
  <r>
    <s v="Bradley Mack"/>
    <x v="67"/>
    <x v="0"/>
    <x v="1"/>
    <x v="2"/>
    <d v="2020-01-16T00:00:00"/>
    <s v="Abigail Gonzalez"/>
    <s v="Farmer Ltd"/>
    <x v="2"/>
    <n v="5504.2669999999998"/>
    <n v="266"/>
    <x v="1"/>
    <d v="2020-02-06T00:00:00"/>
    <s v="Penicillin"/>
    <s v="Inconclusive"/>
    <n v="21"/>
    <n v="262.10795238095238"/>
    <x v="1"/>
  </r>
  <r>
    <s v="Robert Kennedy"/>
    <x v="4"/>
    <x v="0"/>
    <x v="0"/>
    <x v="4"/>
    <d v="2019-07-01T00:00:00"/>
    <s v="Danielle Stokes"/>
    <s v="Cummings, Chung and Velasquez"/>
    <x v="1"/>
    <n v="30897.373"/>
    <n v="397"/>
    <x v="2"/>
    <d v="2019-07-08T00:00:00"/>
    <s v="Paracetamol"/>
    <s v="Abnormal"/>
    <n v="7"/>
    <n v="4413.9104285714284"/>
    <x v="2"/>
  </r>
  <r>
    <s v="Charles Henson"/>
    <x v="9"/>
    <x v="1"/>
    <x v="7"/>
    <x v="5"/>
    <d v="2023-01-11T00:00:00"/>
    <s v="Amanda Lopez"/>
    <s v="Young-Thornton"/>
    <x v="4"/>
    <n v="11369.08"/>
    <n v="467"/>
    <x v="1"/>
    <d v="2023-01-20T00:00:00"/>
    <s v="Ibuprofen"/>
    <s v="Normal"/>
    <n v="9"/>
    <n v="1263.2311111111112"/>
    <x v="2"/>
  </r>
  <r>
    <s v="Dawn Campbell"/>
    <x v="47"/>
    <x v="0"/>
    <x v="3"/>
    <x v="5"/>
    <d v="2023-02-25T00:00:00"/>
    <s v="Donald Delacruz"/>
    <s v="Wilson, Evans and Porter"/>
    <x v="0"/>
    <n v="58729.108999999997"/>
    <n v="154"/>
    <x v="0"/>
    <d v="2023-03-06T00:00:00"/>
    <s v="Aspirin"/>
    <s v="Inconclusive"/>
    <n v="9"/>
    <n v="6525.4565555555555"/>
    <x v="0"/>
  </r>
  <r>
    <s v="Kelli Hartman"/>
    <x v="61"/>
    <x v="1"/>
    <x v="0"/>
    <x v="1"/>
    <d v="2023-10-15T00:00:00"/>
    <s v="Dawn Lamb"/>
    <s v="Beck, Nelson and Hayes"/>
    <x v="0"/>
    <n v="2765.105"/>
    <n v="231"/>
    <x v="2"/>
    <d v="2023-10-19T00:00:00"/>
    <s v="Penicillin"/>
    <s v="Normal"/>
    <n v="4"/>
    <n v="691.27625"/>
    <x v="0"/>
  </r>
  <r>
    <s v="Richard Sanchez"/>
    <x v="0"/>
    <x v="1"/>
    <x v="0"/>
    <x v="4"/>
    <d v="2021-11-01T00:00:00"/>
    <s v="Ashley Stephens"/>
    <s v="Cruz Group"/>
    <x v="0"/>
    <n v="11492.171"/>
    <n v="280"/>
    <x v="0"/>
    <d v="2021-11-23T00:00:00"/>
    <s v="Lipitor"/>
    <s v="Normal"/>
    <n v="22"/>
    <n v="522.37140909090908"/>
    <x v="0"/>
  </r>
  <r>
    <s v="Curtis Fitzgerald"/>
    <x v="24"/>
    <x v="0"/>
    <x v="1"/>
    <x v="3"/>
    <d v="2021-06-23T00:00:00"/>
    <s v="Joshua Sanchez DVM"/>
    <s v="Allen PLC"/>
    <x v="0"/>
    <n v="16287.453"/>
    <n v="254"/>
    <x v="2"/>
    <d v="2021-06-30T00:00:00"/>
    <s v="Penicillin"/>
    <s v="Abnormal"/>
    <n v="7"/>
    <n v="2326.779"/>
    <x v="2"/>
  </r>
  <r>
    <s v="James Taylor"/>
    <x v="36"/>
    <x v="1"/>
    <x v="4"/>
    <x v="2"/>
    <d v="2022-07-28T00:00:00"/>
    <s v="Danielle Alvarez"/>
    <s v="Duffy PLC"/>
    <x v="4"/>
    <n v="1620.6310000000001"/>
    <n v="287"/>
    <x v="0"/>
    <d v="2022-07-31T00:00:00"/>
    <s v="Paracetamol"/>
    <s v="Abnormal"/>
    <n v="3"/>
    <n v="540.21033333333332"/>
    <x v="2"/>
  </r>
  <r>
    <s v="Anthony Garcia"/>
    <x v="58"/>
    <x v="1"/>
    <x v="0"/>
    <x v="1"/>
    <d v="2020-07-23T00:00:00"/>
    <s v="Makayla Wolfe"/>
    <s v="Perkins Ltd"/>
    <x v="4"/>
    <n v="18679.045999999998"/>
    <n v="427"/>
    <x v="1"/>
    <d v="2020-08-22T00:00:00"/>
    <s v="Ibuprofen"/>
    <s v="Normal"/>
    <n v="30"/>
    <n v="622.63486666666665"/>
    <x v="1"/>
  </r>
  <r>
    <s v="Kenneth Hardy"/>
    <x v="43"/>
    <x v="1"/>
    <x v="6"/>
    <x v="4"/>
    <d v="2019-09-15T00:00:00"/>
    <s v="Jennifer Ferguson"/>
    <s v="Wade, Mason and Rivera"/>
    <x v="1"/>
    <n v="20087.150000000001"/>
    <n v="142"/>
    <x v="0"/>
    <d v="2019-10-08T00:00:00"/>
    <s v="Lipitor"/>
    <s v="Inconclusive"/>
    <n v="23"/>
    <n v="873.35434782608706"/>
    <x v="2"/>
  </r>
  <r>
    <s v="Anita Warren"/>
    <x v="28"/>
    <x v="0"/>
    <x v="6"/>
    <x v="1"/>
    <d v="2019-07-19T00:00:00"/>
    <s v="Caroline Edwards"/>
    <s v="Watson-Scott"/>
    <x v="1"/>
    <n v="39527.196000000004"/>
    <n v="106"/>
    <x v="1"/>
    <d v="2019-07-24T00:00:00"/>
    <s v="Lipitor"/>
    <s v="Inconclusive"/>
    <n v="5"/>
    <n v="7905.4392000000007"/>
    <x v="1"/>
  </r>
  <r>
    <s v="Cassandra King"/>
    <x v="42"/>
    <x v="0"/>
    <x v="0"/>
    <x v="3"/>
    <d v="2019-03-10T00:00:00"/>
    <s v="Sheri Walsh"/>
    <s v="Cherry, Pennington and Mathis"/>
    <x v="0"/>
    <n v="22051.789000000001"/>
    <n v="162"/>
    <x v="2"/>
    <d v="2019-04-02T00:00:00"/>
    <s v="Lipitor"/>
    <s v="Normal"/>
    <n v="23"/>
    <n v="958.77343478260877"/>
    <x v="0"/>
  </r>
  <r>
    <s v="Nina Lewis"/>
    <x v="8"/>
    <x v="1"/>
    <x v="4"/>
    <x v="2"/>
    <d v="2022-03-10T00:00:00"/>
    <s v="Angel Perez"/>
    <s v="Jackson-Parks"/>
    <x v="1"/>
    <n v="4865.9549999999999"/>
    <n v="349"/>
    <x v="0"/>
    <d v="2022-03-12T00:00:00"/>
    <s v="Ibuprofen"/>
    <s v="Inconclusive"/>
    <n v="2"/>
    <n v="2432.9775"/>
    <x v="1"/>
  </r>
  <r>
    <s v="Taylor Ellison"/>
    <x v="13"/>
    <x v="1"/>
    <x v="5"/>
    <x v="2"/>
    <d v="2021-06-18T00:00:00"/>
    <s v="Mary Brown DDS"/>
    <s v="Schultz Ltd"/>
    <x v="0"/>
    <n v="3921.768"/>
    <n v="127"/>
    <x v="2"/>
    <d v="2021-06-20T00:00:00"/>
    <s v="Aspirin"/>
    <s v="Normal"/>
    <n v="2"/>
    <n v="1960.884"/>
    <x v="0"/>
  </r>
  <r>
    <s v="Aaron Robinson"/>
    <x v="34"/>
    <x v="1"/>
    <x v="5"/>
    <x v="2"/>
    <d v="2021-06-09T00:00:00"/>
    <s v="Karen Santiago"/>
    <s v="Rose Ltd"/>
    <x v="0"/>
    <n v="15967.343000000001"/>
    <n v="393"/>
    <x v="1"/>
    <d v="2021-06-29T00:00:00"/>
    <s v="Lipitor"/>
    <s v="Abnormal"/>
    <n v="20"/>
    <n v="798.36715000000004"/>
    <x v="2"/>
  </r>
  <r>
    <s v="Annette Marshall"/>
    <x v="55"/>
    <x v="0"/>
    <x v="0"/>
    <x v="4"/>
    <d v="2021-05-18T00:00:00"/>
    <s v="Christopher Adams"/>
    <s v="Roberts-Marshall"/>
    <x v="3"/>
    <n v="34237.434000000001"/>
    <n v="105"/>
    <x v="0"/>
    <d v="2021-05-31T00:00:00"/>
    <s v="Lipitor"/>
    <s v="Abnormal"/>
    <n v="13"/>
    <n v="2633.6487692307692"/>
    <x v="1"/>
  </r>
  <r>
    <s v="Christopher Greer"/>
    <x v="56"/>
    <x v="0"/>
    <x v="6"/>
    <x v="5"/>
    <d v="2019-09-14T00:00:00"/>
    <s v="Joshua Durham"/>
    <s v="Mack, Sutton and Jones"/>
    <x v="2"/>
    <n v="65918.850000000006"/>
    <n v="140"/>
    <x v="0"/>
    <d v="2019-09-24T00:00:00"/>
    <s v="Paracetamol"/>
    <s v="Normal"/>
    <n v="10"/>
    <n v="6591.8850000000002"/>
    <x v="2"/>
  </r>
  <r>
    <s v="Jeremy Jensen"/>
    <x v="27"/>
    <x v="0"/>
    <x v="1"/>
    <x v="0"/>
    <d v="2019-08-18T00:00:00"/>
    <s v="Heather English"/>
    <s v="Benson-Barber"/>
    <x v="0"/>
    <n v="32257.671999999999"/>
    <n v="482"/>
    <x v="2"/>
    <d v="2019-08-26T00:00:00"/>
    <s v="Aspirin"/>
    <s v="Inconclusive"/>
    <n v="8"/>
    <n v="4032.2089999999998"/>
    <x v="0"/>
  </r>
  <r>
    <s v="Clinton Gutierrez DDS"/>
    <x v="5"/>
    <x v="1"/>
    <x v="5"/>
    <x v="2"/>
    <d v="2019-06-18T00:00:00"/>
    <s v="Eric Rodriguez"/>
    <s v="Watkins and Sons"/>
    <x v="2"/>
    <n v="9698.6049999999996"/>
    <n v="278"/>
    <x v="0"/>
    <d v="2019-06-20T00:00:00"/>
    <s v="Aspirin"/>
    <s v="Abnormal"/>
    <n v="2"/>
    <n v="4849.3024999999998"/>
    <x v="2"/>
  </r>
  <r>
    <s v="Karen Harvey"/>
    <x v="62"/>
    <x v="1"/>
    <x v="0"/>
    <x v="2"/>
    <d v="2023-09-29T00:00:00"/>
    <s v="Louis Ramirez"/>
    <s v="Meyers Inc"/>
    <x v="4"/>
    <n v="16638.264999999999"/>
    <n v="484"/>
    <x v="0"/>
    <d v="2023-10-06T00:00:00"/>
    <s v="Ibuprofen"/>
    <s v="Abnormal"/>
    <n v="7"/>
    <n v="2376.895"/>
    <x v="2"/>
  </r>
  <r>
    <s v="Elizabeth Wood"/>
    <x v="26"/>
    <x v="1"/>
    <x v="5"/>
    <x v="0"/>
    <d v="2019-07-28T00:00:00"/>
    <s v="Laura Miller"/>
    <s v="Wright, Boyd and Baker"/>
    <x v="0"/>
    <n v="22435.313999999998"/>
    <n v="163"/>
    <x v="1"/>
    <d v="2019-07-29T00:00:00"/>
    <s v="Ibuprofen"/>
    <s v="Inconclusive"/>
    <n v="1"/>
    <n v="22435.313999999998"/>
    <x v="0"/>
  </r>
  <r>
    <s v="Jacqueline Oneill"/>
    <x v="36"/>
    <x v="1"/>
    <x v="4"/>
    <x v="4"/>
    <d v="2019-07-08T00:00:00"/>
    <s v="Sarah Meyers"/>
    <s v="Ochoa, Price and Rios"/>
    <x v="3"/>
    <n v="4664.6000000000004"/>
    <n v="484"/>
    <x v="1"/>
    <d v="2019-08-03T00:00:00"/>
    <s v="Lipitor"/>
    <s v="Normal"/>
    <n v="26"/>
    <n v="179.40769230769232"/>
    <x v="2"/>
  </r>
  <r>
    <s v="Paula Gonzalez"/>
    <x v="42"/>
    <x v="0"/>
    <x v="5"/>
    <x v="3"/>
    <d v="2020-08-27T00:00:00"/>
    <s v="Amy Wells"/>
    <s v="Meyers, Ellis and Smith"/>
    <x v="0"/>
    <n v="23182.116999999998"/>
    <n v="181"/>
    <x v="0"/>
    <d v="2020-09-09T00:00:00"/>
    <s v="Paracetamol"/>
    <s v="Abnormal"/>
    <n v="13"/>
    <n v="1783.2397692307691"/>
    <x v="0"/>
  </r>
  <r>
    <s v="Carrie Hart"/>
    <x v="20"/>
    <x v="0"/>
    <x v="2"/>
    <x v="2"/>
    <d v="2020-05-15T00:00:00"/>
    <s v="Kerri Duke"/>
    <s v="Johnson, Mitchell and Stuart"/>
    <x v="1"/>
    <n v="8884.56"/>
    <n v="191"/>
    <x v="1"/>
    <d v="2020-06-09T00:00:00"/>
    <s v="Ibuprofen"/>
    <s v="Inconclusive"/>
    <n v="25"/>
    <n v="355.38239999999996"/>
    <x v="2"/>
  </r>
  <r>
    <s v="Anne Dougherty"/>
    <x v="20"/>
    <x v="1"/>
    <x v="1"/>
    <x v="4"/>
    <d v="2022-12-27T00:00:00"/>
    <s v="Mario Wright"/>
    <s v="Frye, Patton and Carter"/>
    <x v="3"/>
    <n v="29669.805"/>
    <n v="398"/>
    <x v="1"/>
    <d v="2023-01-13T00:00:00"/>
    <s v="Lipitor"/>
    <s v="Normal"/>
    <n v="17"/>
    <n v="1745.2826470588236"/>
    <x v="2"/>
  </r>
  <r>
    <s v="Ryan Baker"/>
    <x v="2"/>
    <x v="1"/>
    <x v="5"/>
    <x v="4"/>
    <d v="2023-06-15T00:00:00"/>
    <s v="Kevin Ball"/>
    <s v="Green, Henderson and Walton"/>
    <x v="0"/>
    <n v="32055.780999999999"/>
    <n v="370"/>
    <x v="0"/>
    <d v="2023-06-27T00:00:00"/>
    <s v="Penicillin"/>
    <s v="Normal"/>
    <n v="12"/>
    <n v="2671.3150833333334"/>
    <x v="0"/>
  </r>
  <r>
    <s v="Joshua White"/>
    <x v="53"/>
    <x v="1"/>
    <x v="0"/>
    <x v="4"/>
    <d v="2019-07-14T00:00:00"/>
    <s v="Beverly Martinez"/>
    <s v="Rice-Fritz"/>
    <x v="1"/>
    <n v="8628.5660000000007"/>
    <n v="492"/>
    <x v="0"/>
    <d v="2019-07-15T00:00:00"/>
    <s v="Ibuprofen"/>
    <s v="Inconclusive"/>
    <n v="1"/>
    <n v="8628.5660000000007"/>
    <x v="2"/>
  </r>
  <r>
    <s v="Edward Hudson"/>
    <x v="6"/>
    <x v="1"/>
    <x v="1"/>
    <x v="5"/>
    <d v="2021-02-01T00:00:00"/>
    <s v="Karen Williams"/>
    <s v="Robinson-Zhang"/>
    <x v="0"/>
    <n v="56568.881999999998"/>
    <n v="310"/>
    <x v="0"/>
    <d v="2021-02-02T00:00:00"/>
    <s v="Penicillin"/>
    <s v="Normal"/>
    <n v="1"/>
    <n v="56568.881999999998"/>
    <x v="0"/>
  </r>
  <r>
    <s v="Douglas Howard"/>
    <x v="64"/>
    <x v="1"/>
    <x v="1"/>
    <x v="2"/>
    <d v="2020-01-22T00:00:00"/>
    <s v="Matthew Dixon"/>
    <s v="Baxter-Walker"/>
    <x v="1"/>
    <n v="854.01700000000005"/>
    <n v="157"/>
    <x v="0"/>
    <d v="2020-02-07T00:00:00"/>
    <s v="Paracetamol"/>
    <s v="Abnormal"/>
    <n v="16"/>
    <n v="53.376062500000003"/>
    <x v="1"/>
  </r>
  <r>
    <s v="Nathan Miranda MD"/>
    <x v="38"/>
    <x v="0"/>
    <x v="3"/>
    <x v="1"/>
    <d v="2019-07-11T00:00:00"/>
    <s v="Carrie Warner"/>
    <s v="Brown, Butler and Marshall"/>
    <x v="3"/>
    <n v="28967.508999999998"/>
    <n v="381"/>
    <x v="2"/>
    <d v="2019-08-10T00:00:00"/>
    <s v="Lipitor"/>
    <s v="Abnormal"/>
    <n v="30"/>
    <n v="965.5836333333333"/>
    <x v="1"/>
  </r>
  <r>
    <s v="Jennifer Simmons MD"/>
    <x v="7"/>
    <x v="1"/>
    <x v="4"/>
    <x v="4"/>
    <d v="2020-05-29T00:00:00"/>
    <s v="Nicole Lopez"/>
    <s v="Johnson, Combs and Walter"/>
    <x v="1"/>
    <n v="20802.659"/>
    <n v="424"/>
    <x v="2"/>
    <d v="2020-06-10T00:00:00"/>
    <s v="Penicillin"/>
    <s v="Normal"/>
    <n v="12"/>
    <n v="1733.5549166666667"/>
    <x v="2"/>
  </r>
  <r>
    <s v="John Singh"/>
    <x v="65"/>
    <x v="1"/>
    <x v="0"/>
    <x v="5"/>
    <d v="2021-06-19T00:00:00"/>
    <s v="Kathleen Mclean"/>
    <s v="Figueroa and Sons"/>
    <x v="0"/>
    <n v="28606.228999999999"/>
    <n v="345"/>
    <x v="1"/>
    <d v="2021-06-22T00:00:00"/>
    <s v="Ibuprofen"/>
    <s v="Abnormal"/>
    <n v="3"/>
    <n v="9535.4096666666665"/>
    <x v="0"/>
  </r>
  <r>
    <s v="Donald Olsen"/>
    <x v="7"/>
    <x v="0"/>
    <x v="6"/>
    <x v="5"/>
    <d v="2019-04-12T00:00:00"/>
    <s v="Dr. Caitlin Burke MD"/>
    <s v="Hays, Miller and Gordon"/>
    <x v="1"/>
    <n v="44450.627"/>
    <n v="141"/>
    <x v="0"/>
    <d v="2019-04-18T00:00:00"/>
    <s v="Paracetamol"/>
    <s v="Abnormal"/>
    <n v="6"/>
    <n v="7408.4378333333334"/>
    <x v="2"/>
  </r>
  <r>
    <s v="Lisa Caldwell"/>
    <x v="28"/>
    <x v="0"/>
    <x v="4"/>
    <x v="2"/>
    <d v="2020-09-16T00:00:00"/>
    <s v="Scott Payne"/>
    <s v="Charles, Vasquez and Parker"/>
    <x v="2"/>
    <n v="22759.363000000001"/>
    <n v="408"/>
    <x v="1"/>
    <d v="2020-10-05T00:00:00"/>
    <s v="Paracetamol"/>
    <s v="Normal"/>
    <n v="19"/>
    <n v="1197.8612105263157"/>
    <x v="1"/>
  </r>
  <r>
    <s v="Karina Hudson"/>
    <x v="23"/>
    <x v="1"/>
    <x v="6"/>
    <x v="2"/>
    <d v="2021-12-27T00:00:00"/>
    <s v="Richard Lopez"/>
    <s v="Herrera PLC"/>
    <x v="0"/>
    <n v="7484.817"/>
    <n v="463"/>
    <x v="0"/>
    <d v="2022-01-01T00:00:00"/>
    <s v="Lipitor"/>
    <s v="Inconclusive"/>
    <n v="5"/>
    <n v="1496.9634000000001"/>
    <x v="0"/>
  </r>
  <r>
    <s v="Tiffany Cobb"/>
    <x v="7"/>
    <x v="0"/>
    <x v="5"/>
    <x v="3"/>
    <d v="2023-08-12T00:00:00"/>
    <s v="Amber Garcia"/>
    <s v="Church Group"/>
    <x v="3"/>
    <n v="9478.18"/>
    <n v="473"/>
    <x v="1"/>
    <d v="2023-08-29T00:00:00"/>
    <s v="Paracetamol"/>
    <s v="Inconclusive"/>
    <n v="17"/>
    <n v="557.54"/>
    <x v="2"/>
  </r>
  <r>
    <s v="Juan Miranda"/>
    <x v="47"/>
    <x v="1"/>
    <x v="7"/>
    <x v="4"/>
    <d v="2019-09-27T00:00:00"/>
    <s v="Robert Medina"/>
    <s v="Combs Group"/>
    <x v="0"/>
    <n v="963.36400000000003"/>
    <n v="498"/>
    <x v="1"/>
    <d v="2019-10-25T00:00:00"/>
    <s v="Aspirin"/>
    <s v="Normal"/>
    <n v="28"/>
    <n v="34.405857142857144"/>
    <x v="0"/>
  </r>
  <r>
    <s v="Thomas Roberts"/>
    <x v="1"/>
    <x v="1"/>
    <x v="7"/>
    <x v="4"/>
    <d v="2022-04-27T00:00:00"/>
    <s v="Amanda Sanders"/>
    <s v="Perez-Coleman"/>
    <x v="4"/>
    <n v="8106.33"/>
    <n v="460"/>
    <x v="1"/>
    <d v="2022-05-26T00:00:00"/>
    <s v="Paracetamol"/>
    <s v="Inconclusive"/>
    <n v="29"/>
    <n v="279.52862068965516"/>
    <x v="1"/>
  </r>
  <r>
    <s v="Stephanie Smith"/>
    <x v="20"/>
    <x v="0"/>
    <x v="3"/>
    <x v="3"/>
    <d v="2018-12-31T00:00:00"/>
    <s v="Joel King"/>
    <s v="Myers, Quinn and Taylor"/>
    <x v="0"/>
    <n v="17406.120999999999"/>
    <n v="171"/>
    <x v="0"/>
    <d v="2019-01-09T00:00:00"/>
    <s v="Paracetamol"/>
    <s v="Normal"/>
    <n v="9"/>
    <n v="1934.0134444444443"/>
    <x v="2"/>
  </r>
  <r>
    <s v="Charles Ramos"/>
    <x v="47"/>
    <x v="1"/>
    <x v="3"/>
    <x v="1"/>
    <d v="2019-02-21T00:00:00"/>
    <s v="Jacob Hill"/>
    <s v="Li-Walker"/>
    <x v="0"/>
    <n v="20752.883999999998"/>
    <n v="413"/>
    <x v="2"/>
    <d v="2019-03-18T00:00:00"/>
    <s v="Penicillin"/>
    <s v="Inconclusive"/>
    <n v="25"/>
    <n v="830.1153599999999"/>
    <x v="0"/>
  </r>
  <r>
    <s v="Elizabeth Jensen"/>
    <x v="0"/>
    <x v="0"/>
    <x v="2"/>
    <x v="3"/>
    <d v="2021-02-28T00:00:00"/>
    <s v="Christine Richard"/>
    <s v="Fleming-Tucker"/>
    <x v="1"/>
    <n v="31834.266"/>
    <n v="329"/>
    <x v="0"/>
    <d v="2021-03-01T00:00:00"/>
    <s v="Paracetamol"/>
    <s v="Abnormal"/>
    <n v="1"/>
    <n v="31834.266"/>
    <x v="0"/>
  </r>
  <r>
    <s v="Craig Romero"/>
    <x v="7"/>
    <x v="0"/>
    <x v="4"/>
    <x v="4"/>
    <d v="2021-11-22T00:00:00"/>
    <s v="Jennifer Brown"/>
    <s v="Singh, Vasquez and Benton"/>
    <x v="4"/>
    <n v="24878.038"/>
    <n v="482"/>
    <x v="2"/>
    <d v="2021-12-04T00:00:00"/>
    <s v="Paracetamol"/>
    <s v="Normal"/>
    <n v="12"/>
    <n v="2073.1698333333334"/>
    <x v="2"/>
  </r>
  <r>
    <s v="Jonathan Smith"/>
    <x v="41"/>
    <x v="0"/>
    <x v="7"/>
    <x v="3"/>
    <d v="2019-09-11T00:00:00"/>
    <s v="Andrew Lawrence"/>
    <s v="Walker Inc"/>
    <x v="3"/>
    <n v="23953.776999999998"/>
    <n v="214"/>
    <x v="1"/>
    <d v="2019-09-17T00:00:00"/>
    <s v="Paracetamol"/>
    <s v="Abnormal"/>
    <n v="6"/>
    <n v="3992.2961666666665"/>
    <x v="2"/>
  </r>
  <r>
    <s v="Chloe Jimenez"/>
    <x v="9"/>
    <x v="0"/>
    <x v="6"/>
    <x v="2"/>
    <d v="2020-06-13T00:00:00"/>
    <s v="Katie Ramos"/>
    <s v="Morgan, Stephens and Walsh"/>
    <x v="1"/>
    <n v="4927.0240000000003"/>
    <n v="473"/>
    <x v="1"/>
    <d v="2020-07-10T00:00:00"/>
    <s v="Penicillin"/>
    <s v="Normal"/>
    <n v="27"/>
    <n v="182.48237037037038"/>
    <x v="2"/>
  </r>
  <r>
    <s v="Kevin Lewis"/>
    <x v="43"/>
    <x v="0"/>
    <x v="1"/>
    <x v="0"/>
    <d v="2019-12-24T00:00:00"/>
    <s v="Aaron Williams"/>
    <s v="Smith-Hunt"/>
    <x v="0"/>
    <n v="43346.328999999998"/>
    <n v="144"/>
    <x v="1"/>
    <d v="2020-01-04T00:00:00"/>
    <s v="Paracetamol"/>
    <s v="Inconclusive"/>
    <n v="11"/>
    <n v="3940.5753636363634"/>
    <x v="2"/>
  </r>
  <r>
    <s v="Julie Mcbride"/>
    <x v="51"/>
    <x v="0"/>
    <x v="1"/>
    <x v="2"/>
    <d v="2019-11-28T00:00:00"/>
    <s v="Christopher Lowery"/>
    <s v="Smith, Spence and Benson"/>
    <x v="0"/>
    <n v="16956.879000000001"/>
    <n v="153"/>
    <x v="2"/>
    <d v="2019-12-27T00:00:00"/>
    <s v="Ibuprofen"/>
    <s v="Normal"/>
    <n v="29"/>
    <n v="584.71996551724146"/>
    <x v="2"/>
  </r>
  <r>
    <s v="Bradley Nelson"/>
    <x v="45"/>
    <x v="0"/>
    <x v="0"/>
    <x v="2"/>
    <d v="2023-05-17T00:00:00"/>
    <s v="Betty Willis"/>
    <s v="Nash, Collins and Anderson"/>
    <x v="1"/>
    <n v="13771.759"/>
    <n v="199"/>
    <x v="0"/>
    <d v="2023-05-21T00:00:00"/>
    <s v="Aspirin"/>
    <s v="Normal"/>
    <n v="4"/>
    <n v="3442.93975"/>
    <x v="2"/>
  </r>
  <r>
    <s v="Stephanie Pratt"/>
    <x v="30"/>
    <x v="1"/>
    <x v="3"/>
    <x v="4"/>
    <d v="2020-11-07T00:00:00"/>
    <s v="Reginald Robinson"/>
    <s v="Barron-Poole"/>
    <x v="2"/>
    <n v="1075.0440000000001"/>
    <n v="113"/>
    <x v="0"/>
    <d v="2020-11-18T00:00:00"/>
    <s v="Lipitor"/>
    <s v="Inconclusive"/>
    <n v="11"/>
    <n v="97.731272727272739"/>
    <x v="2"/>
  </r>
  <r>
    <s v="Matthew Robinson"/>
    <x v="55"/>
    <x v="0"/>
    <x v="0"/>
    <x v="0"/>
    <d v="2020-08-19T00:00:00"/>
    <s v="Daniel Parrish"/>
    <s v="Stevens LLC"/>
    <x v="4"/>
    <n v="15061.602000000001"/>
    <n v="428"/>
    <x v="1"/>
    <d v="2020-08-30T00:00:00"/>
    <s v="Aspirin"/>
    <s v="Inconclusive"/>
    <n v="11"/>
    <n v="1369.2365454545454"/>
    <x v="1"/>
  </r>
  <r>
    <s v="Michael Massey"/>
    <x v="40"/>
    <x v="0"/>
    <x v="4"/>
    <x v="1"/>
    <d v="2020-12-17T00:00:00"/>
    <s v="Steven Adams"/>
    <s v="Hoffman LLC"/>
    <x v="2"/>
    <n v="42751.83"/>
    <n v="300"/>
    <x v="2"/>
    <d v="2020-12-28T00:00:00"/>
    <s v="Ibuprofen"/>
    <s v="Normal"/>
    <n v="11"/>
    <n v="3886.53"/>
    <x v="1"/>
  </r>
  <r>
    <s v="Melissa Parker"/>
    <x v="42"/>
    <x v="0"/>
    <x v="7"/>
    <x v="2"/>
    <d v="2023-02-18T00:00:00"/>
    <s v="Emily Haynes"/>
    <s v="Tate Inc"/>
    <x v="3"/>
    <n v="5558.3819999999996"/>
    <n v="234"/>
    <x v="0"/>
    <d v="2023-02-21T00:00:00"/>
    <s v="Aspirin"/>
    <s v="Abnormal"/>
    <n v="3"/>
    <n v="1852.7939999999999"/>
    <x v="0"/>
  </r>
  <r>
    <s v="Erin Collins"/>
    <x v="4"/>
    <x v="1"/>
    <x v="5"/>
    <x v="3"/>
    <d v="2020-07-23T00:00:00"/>
    <s v="Emily Barr"/>
    <s v="Williams-Bailey"/>
    <x v="3"/>
    <n v="14471.929"/>
    <n v="344"/>
    <x v="2"/>
    <d v="2020-08-10T00:00:00"/>
    <s v="Lipitor"/>
    <s v="Abnormal"/>
    <n v="18"/>
    <n v="803.99605555555559"/>
    <x v="2"/>
  </r>
  <r>
    <s v="Rachel Bray"/>
    <x v="67"/>
    <x v="0"/>
    <x v="5"/>
    <x v="4"/>
    <d v="2018-11-17T00:00:00"/>
    <s v="Alexis Nolan"/>
    <s v="Fuller-Huff"/>
    <x v="3"/>
    <n v="7119.06"/>
    <n v="206"/>
    <x v="1"/>
    <d v="2018-11-20T00:00:00"/>
    <s v="Paracetamol"/>
    <s v="Inconclusive"/>
    <n v="3"/>
    <n v="2373.02"/>
    <x v="1"/>
  </r>
  <r>
    <s v="Olivia Caldwell"/>
    <x v="30"/>
    <x v="1"/>
    <x v="0"/>
    <x v="5"/>
    <d v="2023-05-12T00:00:00"/>
    <s v="Ellen Daniels"/>
    <s v="Gibson, Medina and Carter"/>
    <x v="2"/>
    <n v="21203.888999999999"/>
    <n v="406"/>
    <x v="1"/>
    <d v="2023-05-25T00:00:00"/>
    <s v="Ibuprofen"/>
    <s v="Abnormal"/>
    <n v="13"/>
    <n v="1631.0683846153845"/>
    <x v="2"/>
  </r>
  <r>
    <s v="Lisa Irwin"/>
    <x v="46"/>
    <x v="0"/>
    <x v="7"/>
    <x v="1"/>
    <d v="2021-09-17T00:00:00"/>
    <s v="Bernard Miller"/>
    <s v="Davis-Perkins"/>
    <x v="3"/>
    <n v="37312.794999999998"/>
    <n v="211"/>
    <x v="2"/>
    <d v="2021-10-10T00:00:00"/>
    <s v="Aspirin"/>
    <s v="Inconclusive"/>
    <n v="23"/>
    <n v="1622.2954347826087"/>
    <x v="0"/>
  </r>
  <r>
    <s v="Jeremy Dixon"/>
    <x v="3"/>
    <x v="1"/>
    <x v="2"/>
    <x v="3"/>
    <d v="2023-08-12T00:00:00"/>
    <s v="Michael Hernandez"/>
    <s v="Davis and Sons"/>
    <x v="1"/>
    <n v="29261.295999999998"/>
    <n v="222"/>
    <x v="0"/>
    <d v="2023-08-22T00:00:00"/>
    <s v="Aspirin"/>
    <s v="Abnormal"/>
    <n v="10"/>
    <n v="2926.1295999999998"/>
    <x v="2"/>
  </r>
  <r>
    <s v="Amanda Edwards"/>
    <x v="29"/>
    <x v="0"/>
    <x v="0"/>
    <x v="3"/>
    <d v="2018-11-02T00:00:00"/>
    <s v="Suzanne Parks"/>
    <s v="Herrera-Lynch"/>
    <x v="2"/>
    <n v="18026.655999999999"/>
    <n v="147"/>
    <x v="0"/>
    <d v="2018-11-13T00:00:00"/>
    <s v="Lipitor"/>
    <s v="Normal"/>
    <n v="11"/>
    <n v="1638.7869090909089"/>
    <x v="1"/>
  </r>
  <r>
    <s v="Chad Scott"/>
    <x v="5"/>
    <x v="0"/>
    <x v="4"/>
    <x v="4"/>
    <d v="2021-11-10T00:00:00"/>
    <s v="Carrie English"/>
    <s v="Williams and Sons"/>
    <x v="2"/>
    <n v="34398.654999999999"/>
    <n v="140"/>
    <x v="1"/>
    <d v="2021-11-28T00:00:00"/>
    <s v="Penicillin"/>
    <s v="Inconclusive"/>
    <n v="18"/>
    <n v="1911.0363888888887"/>
    <x v="2"/>
  </r>
  <r>
    <s v="Robert Green"/>
    <x v="66"/>
    <x v="0"/>
    <x v="0"/>
    <x v="0"/>
    <d v="2022-08-05T00:00:00"/>
    <s v="Ashley Estrada"/>
    <s v="Mooney-Herman"/>
    <x v="2"/>
    <n v="30184.958999999999"/>
    <n v="386"/>
    <x v="2"/>
    <d v="2022-08-11T00:00:00"/>
    <s v="Ibuprofen"/>
    <s v="Normal"/>
    <n v="6"/>
    <n v="5030.8265000000001"/>
    <x v="2"/>
  </r>
  <r>
    <s v="Trevor Rivera"/>
    <x v="52"/>
    <x v="1"/>
    <x v="4"/>
    <x v="4"/>
    <d v="2021-03-02T00:00:00"/>
    <s v="Leah Mcconnell"/>
    <s v="Perez-Gallagher"/>
    <x v="0"/>
    <n v="28008.061000000002"/>
    <n v="421"/>
    <x v="2"/>
    <d v="2021-03-24T00:00:00"/>
    <s v="Ibuprofen"/>
    <s v="Normal"/>
    <n v="22"/>
    <n v="1273.0936818181819"/>
    <x v="0"/>
  </r>
  <r>
    <s v="Brandon Webb"/>
    <x v="6"/>
    <x v="1"/>
    <x v="1"/>
    <x v="2"/>
    <d v="2019-08-03T00:00:00"/>
    <s v="William Marquez"/>
    <s v="Parker Ltd"/>
    <x v="0"/>
    <n v="22856.682000000001"/>
    <n v="324"/>
    <x v="2"/>
    <d v="2019-08-26T00:00:00"/>
    <s v="Ibuprofen"/>
    <s v="Normal"/>
    <n v="23"/>
    <n v="993.76878260869569"/>
    <x v="0"/>
  </r>
  <r>
    <s v="Jorge Parsons"/>
    <x v="32"/>
    <x v="0"/>
    <x v="3"/>
    <x v="3"/>
    <d v="2019-02-04T00:00:00"/>
    <s v="Rebecca Wolf"/>
    <s v="Hicks PLC"/>
    <x v="1"/>
    <n v="37338.563000000002"/>
    <n v="331"/>
    <x v="0"/>
    <d v="2019-02-09T00:00:00"/>
    <s v="Ibuprofen"/>
    <s v="Abnormal"/>
    <n v="5"/>
    <n v="7467.7126000000007"/>
    <x v="1"/>
  </r>
  <r>
    <s v="Courtney Reed"/>
    <x v="67"/>
    <x v="1"/>
    <x v="3"/>
    <x v="2"/>
    <d v="2022-05-18T00:00:00"/>
    <s v="Ryan Cruz"/>
    <s v="Wright, Edwards and Berry"/>
    <x v="1"/>
    <n v="24733.705999999998"/>
    <n v="492"/>
    <x v="0"/>
    <d v="2022-05-24T00:00:00"/>
    <s v="Aspirin"/>
    <s v="Inconclusive"/>
    <n v="6"/>
    <n v="4122.2843333333331"/>
    <x v="1"/>
  </r>
  <r>
    <s v="Alexandra Tucker"/>
    <x v="21"/>
    <x v="0"/>
    <x v="0"/>
    <x v="3"/>
    <d v="2019-01-30T00:00:00"/>
    <s v="Steven Hardy"/>
    <s v="Wilson, Sanders and Norman"/>
    <x v="3"/>
    <n v="33787.991999999998"/>
    <n v="258"/>
    <x v="0"/>
    <d v="2019-02-21T00:00:00"/>
    <s v="Penicillin"/>
    <s v="Abnormal"/>
    <n v="22"/>
    <n v="1535.8178181818182"/>
    <x v="1"/>
  </r>
  <r>
    <s v="Anthony Edwards"/>
    <x v="42"/>
    <x v="1"/>
    <x v="0"/>
    <x v="4"/>
    <d v="2019-05-29T00:00:00"/>
    <s v="Austin French"/>
    <s v="Gutierrez-Carter"/>
    <x v="1"/>
    <n v="29792.907999999999"/>
    <n v="288"/>
    <x v="1"/>
    <d v="2019-06-20T00:00:00"/>
    <s v="Ibuprofen"/>
    <s v="Inconclusive"/>
    <n v="22"/>
    <n v="1354.2230909090908"/>
    <x v="0"/>
  </r>
  <r>
    <s v="Laura Preston"/>
    <x v="4"/>
    <x v="1"/>
    <x v="5"/>
    <x v="4"/>
    <d v="2022-08-03T00:00:00"/>
    <s v="Kathy Williams"/>
    <s v="Jensen-Davis"/>
    <x v="3"/>
    <n v="15111.153"/>
    <n v="246"/>
    <x v="2"/>
    <d v="2022-08-16T00:00:00"/>
    <s v="Penicillin"/>
    <s v="Normal"/>
    <n v="13"/>
    <n v="1162.3963846153847"/>
    <x v="2"/>
  </r>
  <r>
    <s v="Robert Jones"/>
    <x v="21"/>
    <x v="0"/>
    <x v="7"/>
    <x v="4"/>
    <d v="2020-08-10T00:00:00"/>
    <s v="Sara Davis"/>
    <s v="Howard, Taylor and Ryan"/>
    <x v="4"/>
    <n v="3628.8530000000001"/>
    <n v="467"/>
    <x v="1"/>
    <d v="2020-08-28T00:00:00"/>
    <s v="Penicillin"/>
    <s v="Normal"/>
    <n v="18"/>
    <n v="201.60294444444446"/>
    <x v="1"/>
  </r>
  <r>
    <s v="Felicia Patterson MD"/>
    <x v="8"/>
    <x v="0"/>
    <x v="2"/>
    <x v="4"/>
    <d v="2020-11-07T00:00:00"/>
    <s v="Andrea Brown"/>
    <s v="Ware-Wilkins"/>
    <x v="4"/>
    <n v="29807.798999999999"/>
    <n v="171"/>
    <x v="0"/>
    <d v="2020-11-23T00:00:00"/>
    <s v="Penicillin"/>
    <s v="Abnormal"/>
    <n v="16"/>
    <n v="1862.9874374999999"/>
    <x v="1"/>
  </r>
  <r>
    <s v="Mark White"/>
    <x v="10"/>
    <x v="1"/>
    <x v="2"/>
    <x v="5"/>
    <d v="2022-10-01T00:00:00"/>
    <s v="Catherine Wright"/>
    <s v="Ruiz-Walker"/>
    <x v="4"/>
    <n v="14960.505999999999"/>
    <n v="195"/>
    <x v="2"/>
    <d v="2022-10-25T00:00:00"/>
    <s v="Penicillin"/>
    <s v="Inconclusive"/>
    <n v="24"/>
    <n v="623.35441666666668"/>
    <x v="2"/>
  </r>
  <r>
    <s v="Nicholas Stokes"/>
    <x v="9"/>
    <x v="1"/>
    <x v="2"/>
    <x v="4"/>
    <d v="2022-04-08T00:00:00"/>
    <s v="Andrea Salas"/>
    <s v="Allen, Hays and Fletcher"/>
    <x v="3"/>
    <n v="19904.668000000001"/>
    <n v="498"/>
    <x v="2"/>
    <d v="2022-04-20T00:00:00"/>
    <s v="Aspirin"/>
    <s v="Normal"/>
    <n v="12"/>
    <n v="1658.7223333333334"/>
    <x v="2"/>
  </r>
  <r>
    <s v="Brett Sexton"/>
    <x v="61"/>
    <x v="0"/>
    <x v="2"/>
    <x v="2"/>
    <d v="2020-06-18T00:00:00"/>
    <s v="Julie Johnson"/>
    <s v="Lowe-Carpenter"/>
    <x v="4"/>
    <n v="10944.156000000001"/>
    <n v="103"/>
    <x v="0"/>
    <d v="2020-06-26T00:00:00"/>
    <s v="Paracetamol"/>
    <s v="Normal"/>
    <n v="8"/>
    <n v="1368.0195000000001"/>
    <x v="0"/>
  </r>
  <r>
    <s v="Carrie Davis"/>
    <x v="39"/>
    <x v="0"/>
    <x v="1"/>
    <x v="4"/>
    <d v="2023-08-24T00:00:00"/>
    <s v="Jennifer Davis"/>
    <s v="Berry and Sons"/>
    <x v="4"/>
    <n v="7545.7160000000003"/>
    <n v="224"/>
    <x v="1"/>
    <d v="2023-09-15T00:00:00"/>
    <s v="Paracetamol"/>
    <s v="Inconclusive"/>
    <n v="22"/>
    <n v="342.98709090909091"/>
    <x v="0"/>
  </r>
  <r>
    <s v="Thomas Hill"/>
    <x v="15"/>
    <x v="0"/>
    <x v="4"/>
    <x v="1"/>
    <d v="2018-12-31T00:00:00"/>
    <s v="James Mueller"/>
    <s v="Miller, Marshall and Maldonado"/>
    <x v="1"/>
    <n v="27670.241000000002"/>
    <n v="213"/>
    <x v="2"/>
    <d v="2019-01-16T00:00:00"/>
    <s v="Aspirin"/>
    <s v="Normal"/>
    <n v="16"/>
    <n v="1729.3900625000001"/>
    <x v="1"/>
  </r>
  <r>
    <s v="Gregg Solis"/>
    <x v="40"/>
    <x v="1"/>
    <x v="4"/>
    <x v="1"/>
    <d v="2023-09-10T00:00:00"/>
    <s v="Amber Martin"/>
    <s v="Sparks, King and Escobar"/>
    <x v="3"/>
    <n v="43211.66"/>
    <n v="140"/>
    <x v="1"/>
    <d v="2023-09-12T00:00:00"/>
    <s v="Lipitor"/>
    <s v="Normal"/>
    <n v="2"/>
    <n v="21605.83"/>
    <x v="1"/>
  </r>
  <r>
    <s v="James Rodriguez"/>
    <x v="9"/>
    <x v="0"/>
    <x v="1"/>
    <x v="3"/>
    <d v="2021-10-17T00:00:00"/>
    <s v="Rachel Richmond"/>
    <s v="Lewis-Goodwin"/>
    <x v="2"/>
    <n v="15457.495000000001"/>
    <n v="176"/>
    <x v="0"/>
    <d v="2021-10-20T00:00:00"/>
    <s v="Penicillin"/>
    <s v="Inconclusive"/>
    <n v="3"/>
    <n v="5152.4983333333339"/>
    <x v="2"/>
  </r>
  <r>
    <s v="Taylor Munoz"/>
    <x v="38"/>
    <x v="0"/>
    <x v="2"/>
    <x v="0"/>
    <d v="2018-11-14T00:00:00"/>
    <s v="James James"/>
    <s v="Butler-Barber"/>
    <x v="1"/>
    <n v="24784.004000000001"/>
    <n v="107"/>
    <x v="2"/>
    <d v="2018-11-30T00:00:00"/>
    <s v="Ibuprofen"/>
    <s v="Inconclusive"/>
    <n v="16"/>
    <n v="1549.0002500000001"/>
    <x v="1"/>
  </r>
  <r>
    <s v="Mrs. Zoe Bartlett"/>
    <x v="28"/>
    <x v="1"/>
    <x v="0"/>
    <x v="3"/>
    <d v="2021-01-20T00:00:00"/>
    <s v="Carrie Fisher"/>
    <s v="Brooks, Payne and Jefferson"/>
    <x v="1"/>
    <n v="34133.959000000003"/>
    <n v="165"/>
    <x v="0"/>
    <d v="2021-01-22T00:00:00"/>
    <s v="Ibuprofen"/>
    <s v="Abnormal"/>
    <n v="2"/>
    <n v="17066.979500000001"/>
    <x v="1"/>
  </r>
  <r>
    <s v="Scott Alexander"/>
    <x v="50"/>
    <x v="0"/>
    <x v="5"/>
    <x v="1"/>
    <d v="2022-05-19T00:00:00"/>
    <s v="Henry Copeland"/>
    <s v="Smith, Stewart and Nguyen"/>
    <x v="1"/>
    <n v="6159.8720000000003"/>
    <n v="462"/>
    <x v="1"/>
    <d v="2022-06-10T00:00:00"/>
    <s v="Ibuprofen"/>
    <s v="Inconclusive"/>
    <n v="22"/>
    <n v="279.99418181818186"/>
    <x v="1"/>
  </r>
  <r>
    <s v="Kevin Phillips"/>
    <x v="44"/>
    <x v="0"/>
    <x v="2"/>
    <x v="3"/>
    <d v="2020-12-15T00:00:00"/>
    <s v="Matthew Khan"/>
    <s v="Wiggins Ltd"/>
    <x v="2"/>
    <n v="3348.9070000000002"/>
    <n v="208"/>
    <x v="0"/>
    <d v="2020-12-17T00:00:00"/>
    <s v="Penicillin"/>
    <s v="Abnormal"/>
    <n v="2"/>
    <n v="1674.4535000000001"/>
    <x v="1"/>
  </r>
  <r>
    <s v="Joseph Park"/>
    <x v="3"/>
    <x v="1"/>
    <x v="6"/>
    <x v="2"/>
    <d v="2021-05-28T00:00:00"/>
    <s v="Tony Smith"/>
    <s v="Huff-Gonzalez"/>
    <x v="2"/>
    <n v="22340.559000000001"/>
    <n v="330"/>
    <x v="0"/>
    <d v="2021-05-28T00:00:00"/>
    <s v="Paracetamol"/>
    <s v="Inconclusive"/>
    <n v="0"/>
    <n v="0"/>
    <x v="2"/>
  </r>
  <r>
    <s v="Katherine Mcgee"/>
    <x v="7"/>
    <x v="0"/>
    <x v="0"/>
    <x v="2"/>
    <d v="2023-03-14T00:00:00"/>
    <s v="Leslie Oliver"/>
    <s v="King-Brown"/>
    <x v="3"/>
    <n v="21398.746999999999"/>
    <n v="179"/>
    <x v="0"/>
    <d v="2023-03-16T00:00:00"/>
    <s v="Paracetamol"/>
    <s v="Inconclusive"/>
    <n v="2"/>
    <n v="10699.3735"/>
    <x v="2"/>
  </r>
  <r>
    <s v="Tristan Castillo"/>
    <x v="25"/>
    <x v="0"/>
    <x v="6"/>
    <x v="3"/>
    <d v="2022-05-10T00:00:00"/>
    <s v="Cynthia Thomas"/>
    <s v="Phillips LLC"/>
    <x v="0"/>
    <n v="38404.714"/>
    <n v="312"/>
    <x v="0"/>
    <d v="2022-05-23T00:00:00"/>
    <s v="Aspirin"/>
    <s v="Abnormal"/>
    <n v="13"/>
    <n v="2954.2087692307691"/>
    <x v="2"/>
  </r>
  <r>
    <s v="Judith Sexton"/>
    <x v="0"/>
    <x v="0"/>
    <x v="5"/>
    <x v="1"/>
    <d v="2021-07-15T00:00:00"/>
    <s v="Brandon Santiago"/>
    <s v="Sherman, Gonzales and Wong"/>
    <x v="1"/>
    <n v="22070.399000000001"/>
    <n v="116"/>
    <x v="2"/>
    <d v="2021-07-29T00:00:00"/>
    <s v="Penicillin"/>
    <s v="Inconclusive"/>
    <n v="14"/>
    <n v="1576.4570714285715"/>
    <x v="0"/>
  </r>
  <r>
    <s v="Julia Williams"/>
    <x v="20"/>
    <x v="1"/>
    <x v="0"/>
    <x v="5"/>
    <d v="2023-03-12T00:00:00"/>
    <s v="Mrs. Stephanie Ward"/>
    <s v="Wright-Bell"/>
    <x v="3"/>
    <n v="15894.561"/>
    <n v="138"/>
    <x v="1"/>
    <d v="2023-04-09T00:00:00"/>
    <s v="Penicillin"/>
    <s v="Abnormal"/>
    <n v="28"/>
    <n v="567.66289285714288"/>
    <x v="2"/>
  </r>
  <r>
    <s v="Jaime Hodge"/>
    <x v="43"/>
    <x v="0"/>
    <x v="5"/>
    <x v="4"/>
    <d v="2020-10-01T00:00:00"/>
    <s v="Ashley Bender"/>
    <s v="Mcdaniel Inc"/>
    <x v="4"/>
    <n v="24304.022000000001"/>
    <n v="323"/>
    <x v="0"/>
    <d v="2020-10-22T00:00:00"/>
    <s v="Aspirin"/>
    <s v="Normal"/>
    <n v="21"/>
    <n v="1157.334380952381"/>
    <x v="2"/>
  </r>
  <r>
    <s v="Christopher Frederick"/>
    <x v="51"/>
    <x v="0"/>
    <x v="6"/>
    <x v="3"/>
    <d v="2021-10-31T00:00:00"/>
    <s v="Karen Cook"/>
    <s v="Martinez-Cline"/>
    <x v="4"/>
    <n v="14090.425999999999"/>
    <n v="230"/>
    <x v="0"/>
    <d v="2021-11-08T00:00:00"/>
    <s v="Aspirin"/>
    <s v="Inconclusive"/>
    <n v="8"/>
    <n v="1761.3032499999999"/>
    <x v="2"/>
  </r>
  <r>
    <s v="Barbara May"/>
    <x v="36"/>
    <x v="1"/>
    <x v="0"/>
    <x v="1"/>
    <d v="2018-11-07T00:00:00"/>
    <s v="Anna Smith"/>
    <s v="Mendoza Group"/>
    <x v="3"/>
    <n v="10153.4"/>
    <n v="192"/>
    <x v="2"/>
    <d v="2018-11-15T00:00:00"/>
    <s v="Paracetamol"/>
    <s v="Inconclusive"/>
    <n v="8"/>
    <n v="1269.175"/>
    <x v="2"/>
  </r>
  <r>
    <s v="Kelly Stevens"/>
    <x v="15"/>
    <x v="1"/>
    <x v="1"/>
    <x v="4"/>
    <d v="2021-10-13T00:00:00"/>
    <s v="Rachel Hansen"/>
    <s v="Simmons-Ross"/>
    <x v="1"/>
    <n v="11776.985000000001"/>
    <n v="127"/>
    <x v="2"/>
    <d v="2021-10-18T00:00:00"/>
    <s v="Lipitor"/>
    <s v="Normal"/>
    <n v="5"/>
    <n v="2355.3969999999999"/>
    <x v="1"/>
  </r>
  <r>
    <s v="Andrew Smith"/>
    <x v="19"/>
    <x v="0"/>
    <x v="0"/>
    <x v="5"/>
    <d v="2022-08-30T00:00:00"/>
    <s v="Chase Alvarez"/>
    <s v="House-Espinoza"/>
    <x v="1"/>
    <n v="29376.724999999999"/>
    <n v="201"/>
    <x v="0"/>
    <d v="2022-09-16T00:00:00"/>
    <s v="Ibuprofen"/>
    <s v="Normal"/>
    <n v="17"/>
    <n v="1728.0426470588234"/>
    <x v="0"/>
  </r>
  <r>
    <s v="Janice Hancock"/>
    <x v="7"/>
    <x v="1"/>
    <x v="5"/>
    <x v="2"/>
    <d v="2020-07-09T00:00:00"/>
    <s v="John Carter"/>
    <s v="Castro and Sons"/>
    <x v="0"/>
    <n v="1203.432"/>
    <n v="329"/>
    <x v="0"/>
    <d v="2020-07-15T00:00:00"/>
    <s v="Ibuprofen"/>
    <s v="Inconclusive"/>
    <n v="6"/>
    <n v="200.572"/>
    <x v="2"/>
  </r>
  <r>
    <s v="Kevin Pace"/>
    <x v="2"/>
    <x v="0"/>
    <x v="6"/>
    <x v="1"/>
    <d v="2018-12-09T00:00:00"/>
    <s v="Rebecca Simon"/>
    <s v="Odonnell-Estrada"/>
    <x v="2"/>
    <n v="8908.8819999999996"/>
    <n v="176"/>
    <x v="0"/>
    <d v="2018-12-13T00:00:00"/>
    <s v="Lipitor"/>
    <s v="Normal"/>
    <n v="4"/>
    <n v="2227.2204999999999"/>
    <x v="0"/>
  </r>
  <r>
    <s v="Tammy Liu"/>
    <x v="15"/>
    <x v="0"/>
    <x v="6"/>
    <x v="1"/>
    <d v="2021-12-06T00:00:00"/>
    <s v="Patricia Walker"/>
    <s v="Thompson, Torres and Morris"/>
    <x v="2"/>
    <n v="3085.5639999999999"/>
    <n v="128"/>
    <x v="0"/>
    <d v="2021-12-13T00:00:00"/>
    <s v="Aspirin"/>
    <s v="Abnormal"/>
    <n v="7"/>
    <n v="440.7948571428571"/>
    <x v="1"/>
  </r>
  <r>
    <s v="Jeremy Lowe"/>
    <x v="25"/>
    <x v="1"/>
    <x v="2"/>
    <x v="1"/>
    <d v="2023-05-03T00:00:00"/>
    <s v="Rachael Gardner"/>
    <s v="Mason Inc"/>
    <x v="0"/>
    <n v="37838.046999999999"/>
    <n v="129"/>
    <x v="2"/>
    <d v="2023-06-01T00:00:00"/>
    <s v="Lipitor"/>
    <s v="Inconclusive"/>
    <n v="29"/>
    <n v="1304.7602413793104"/>
    <x v="2"/>
  </r>
  <r>
    <s v="Robert Duncan"/>
    <x v="41"/>
    <x v="1"/>
    <x v="3"/>
    <x v="1"/>
    <d v="2023-03-06T00:00:00"/>
    <s v="Dana Hall"/>
    <s v="Pace, Lee and Fleming"/>
    <x v="0"/>
    <n v="6979.0209999999997"/>
    <n v="163"/>
    <x v="0"/>
    <d v="2023-03-14T00:00:00"/>
    <s v="Penicillin"/>
    <s v="Inconclusive"/>
    <n v="8"/>
    <n v="872.37762499999997"/>
    <x v="2"/>
  </r>
  <r>
    <s v="Victoria Barker"/>
    <x v="54"/>
    <x v="1"/>
    <x v="7"/>
    <x v="5"/>
    <d v="2023-06-18T00:00:00"/>
    <s v="Timothy Gomez"/>
    <s v="Mitchell, Hunter and Pittman"/>
    <x v="3"/>
    <n v="72277.316999999995"/>
    <n v="131"/>
    <x v="1"/>
    <d v="2023-06-27T00:00:00"/>
    <s v="Penicillin"/>
    <s v="Normal"/>
    <n v="9"/>
    <n v="8030.8129999999992"/>
    <x v="2"/>
  </r>
  <r>
    <s v="Molly Foster"/>
    <x v="42"/>
    <x v="1"/>
    <x v="0"/>
    <x v="3"/>
    <d v="2023-10-17T00:00:00"/>
    <s v="Alisha Miller"/>
    <s v="Russo, Rhodes and Mckenzie"/>
    <x v="2"/>
    <n v="11360.638000000001"/>
    <n v="217"/>
    <x v="0"/>
    <d v="2023-11-04T00:00:00"/>
    <s v="Ibuprofen"/>
    <s v="Inconclusive"/>
    <n v="18"/>
    <n v="631.14655555555555"/>
    <x v="0"/>
  </r>
  <r>
    <s v="James Thompson"/>
    <x v="49"/>
    <x v="1"/>
    <x v="7"/>
    <x v="5"/>
    <d v="2020-03-28T00:00:00"/>
    <s v="Michael Cooper"/>
    <s v="Clark PLC"/>
    <x v="2"/>
    <n v="60628.269"/>
    <n v="305"/>
    <x v="1"/>
    <d v="2020-04-03T00:00:00"/>
    <s v="Ibuprofen"/>
    <s v="Abnormal"/>
    <n v="6"/>
    <n v="10104.711499999999"/>
    <x v="2"/>
  </r>
  <r>
    <s v="Craig Jensen"/>
    <x v="12"/>
    <x v="1"/>
    <x v="3"/>
    <x v="4"/>
    <d v="2021-06-16T00:00:00"/>
    <s v="Nancy Oconnor"/>
    <s v="Good, Curtis and Gonzales"/>
    <x v="1"/>
    <n v="30000.807000000001"/>
    <n v="360"/>
    <x v="2"/>
    <d v="2021-07-12T00:00:00"/>
    <s v="Lipitor"/>
    <s v="Inconclusive"/>
    <n v="26"/>
    <n v="1153.8771923076924"/>
    <x v="0"/>
  </r>
  <r>
    <s v="Jesus Myers"/>
    <x v="22"/>
    <x v="1"/>
    <x v="3"/>
    <x v="5"/>
    <d v="2022-05-12T00:00:00"/>
    <s v="Robert Wilkins"/>
    <s v="Lewis PLC"/>
    <x v="2"/>
    <n v="33821.784"/>
    <n v="170"/>
    <x v="2"/>
    <d v="2022-05-24T00:00:00"/>
    <s v="Aspirin"/>
    <s v="Normal"/>
    <n v="12"/>
    <n v="2818.482"/>
    <x v="0"/>
  </r>
  <r>
    <s v="Scott Mills"/>
    <x v="67"/>
    <x v="1"/>
    <x v="3"/>
    <x v="1"/>
    <d v="2022-08-17T00:00:00"/>
    <s v="Heather Young"/>
    <s v="Turner-Saunders"/>
    <x v="1"/>
    <n v="8630.0040000000008"/>
    <n v="417"/>
    <x v="1"/>
    <d v="2022-08-22T00:00:00"/>
    <s v="Lipitor"/>
    <s v="Inconclusive"/>
    <n v="5"/>
    <n v="1726.0008000000003"/>
    <x v="1"/>
  </r>
  <r>
    <s v="Catherine Hawkins"/>
    <x v="24"/>
    <x v="0"/>
    <x v="3"/>
    <x v="5"/>
    <d v="2020-04-25T00:00:00"/>
    <s v="Ryan Jones"/>
    <s v="Moreno, Mercer and Reynolds"/>
    <x v="3"/>
    <n v="7806.2870000000003"/>
    <n v="386"/>
    <x v="2"/>
    <d v="2020-05-18T00:00:00"/>
    <s v="Penicillin"/>
    <s v="Abnormal"/>
    <n v="23"/>
    <n v="339.40378260869568"/>
    <x v="2"/>
  </r>
  <r>
    <s v="Emily Johnston"/>
    <x v="39"/>
    <x v="1"/>
    <x v="6"/>
    <x v="3"/>
    <d v="2023-08-19T00:00:00"/>
    <s v="George Klein"/>
    <s v="Morris, Villa and Rodriguez"/>
    <x v="1"/>
    <n v="30732.788"/>
    <n v="168"/>
    <x v="0"/>
    <d v="2023-09-09T00:00:00"/>
    <s v="Lipitor"/>
    <s v="Normal"/>
    <n v="21"/>
    <n v="1463.4660952380952"/>
    <x v="0"/>
  </r>
  <r>
    <s v="Tamara Macdonald"/>
    <x v="9"/>
    <x v="1"/>
    <x v="6"/>
    <x v="3"/>
    <d v="2021-06-18T00:00:00"/>
    <s v="Amy Gutierrez"/>
    <s v="Mcdonald and Sons"/>
    <x v="2"/>
    <n v="23925.468000000001"/>
    <n v="340"/>
    <x v="0"/>
    <d v="2021-06-22T00:00:00"/>
    <s v="Paracetamol"/>
    <s v="Normal"/>
    <n v="4"/>
    <n v="5981.3670000000002"/>
    <x v="2"/>
  </r>
  <r>
    <s v="Whitney Obrien"/>
    <x v="23"/>
    <x v="0"/>
    <x v="0"/>
    <x v="5"/>
    <d v="2022-06-08T00:00:00"/>
    <s v="Thomas Beasley"/>
    <s v="Williams-Tate"/>
    <x v="3"/>
    <n v="46248.724000000002"/>
    <n v="360"/>
    <x v="2"/>
    <d v="2022-06-09T00:00:00"/>
    <s v="Paracetamol"/>
    <s v="Normal"/>
    <n v="1"/>
    <n v="46248.724000000002"/>
    <x v="0"/>
  </r>
  <r>
    <s v="Carrie Johnson"/>
    <x v="67"/>
    <x v="1"/>
    <x v="2"/>
    <x v="2"/>
    <d v="2021-09-09T00:00:00"/>
    <s v="Brad Hardin"/>
    <s v="Johnson, Smith and Stevenson"/>
    <x v="3"/>
    <n v="17238.310000000001"/>
    <n v="183"/>
    <x v="2"/>
    <d v="2021-09-12T00:00:00"/>
    <s v="Aspirin"/>
    <s v="Inconclusive"/>
    <n v="3"/>
    <n v="5746.1033333333335"/>
    <x v="1"/>
  </r>
  <r>
    <s v="Ryan Hull"/>
    <x v="8"/>
    <x v="0"/>
    <x v="4"/>
    <x v="3"/>
    <d v="2018-11-02T00:00:00"/>
    <s v="Sabrina Ryan"/>
    <s v="Franklin, Schultz and Bowers"/>
    <x v="3"/>
    <n v="1253.5160000000001"/>
    <n v="319"/>
    <x v="2"/>
    <d v="2018-11-11T00:00:00"/>
    <s v="Ibuprofen"/>
    <s v="Normal"/>
    <n v="9"/>
    <n v="139.27955555555556"/>
    <x v="1"/>
  </r>
  <r>
    <s v="Jacob Gallagher"/>
    <x v="30"/>
    <x v="1"/>
    <x v="5"/>
    <x v="1"/>
    <d v="2023-03-12T00:00:00"/>
    <s v="Christine Perkins"/>
    <s v="Mcbride PLC"/>
    <x v="4"/>
    <n v="32340.42"/>
    <n v="473"/>
    <x v="0"/>
    <d v="2023-03-17T00:00:00"/>
    <s v="Aspirin"/>
    <s v="Abnormal"/>
    <n v="5"/>
    <n v="6468.0839999999998"/>
    <x v="2"/>
  </r>
  <r>
    <s v="Bryan Nguyen"/>
    <x v="25"/>
    <x v="1"/>
    <x v="4"/>
    <x v="0"/>
    <d v="2019-09-06T00:00:00"/>
    <s v="Reginald Robertson"/>
    <s v="Buckley Group"/>
    <x v="2"/>
    <n v="16552.671999999999"/>
    <n v="281"/>
    <x v="2"/>
    <d v="2019-09-30T00:00:00"/>
    <s v="Paracetamol"/>
    <s v="Normal"/>
    <n v="24"/>
    <n v="689.69466666666665"/>
    <x v="2"/>
  </r>
  <r>
    <s v="Janice Benton"/>
    <x v="3"/>
    <x v="0"/>
    <x v="3"/>
    <x v="2"/>
    <d v="2019-09-25T00:00:00"/>
    <s v="Kenneth Gill"/>
    <s v="Patrick-Watkins"/>
    <x v="2"/>
    <n v="17033.022000000001"/>
    <n v="126"/>
    <x v="0"/>
    <d v="2019-10-14T00:00:00"/>
    <s v="Paracetamol"/>
    <s v="Abnormal"/>
    <n v="19"/>
    <n v="896.47484210526318"/>
    <x v="2"/>
  </r>
  <r>
    <s v="Kathy Ross"/>
    <x v="33"/>
    <x v="1"/>
    <x v="1"/>
    <x v="4"/>
    <d v="2019-11-29T00:00:00"/>
    <s v="Angel Miller"/>
    <s v="Gardner-Moss"/>
    <x v="3"/>
    <n v="5382.268"/>
    <n v="453"/>
    <x v="1"/>
    <d v="2019-12-04T00:00:00"/>
    <s v="Ibuprofen"/>
    <s v="Normal"/>
    <n v="5"/>
    <n v="1076.4536000000001"/>
    <x v="0"/>
  </r>
  <r>
    <s v="Kelsey Lawson DVM"/>
    <x v="28"/>
    <x v="1"/>
    <x v="3"/>
    <x v="5"/>
    <d v="2022-02-08T00:00:00"/>
    <s v="Meghan Jackson"/>
    <s v="Harrison, Martin and Bonilla"/>
    <x v="3"/>
    <n v="57487.607000000004"/>
    <n v="191"/>
    <x v="0"/>
    <d v="2022-02-11T00:00:00"/>
    <s v="Penicillin"/>
    <s v="Normal"/>
    <n v="3"/>
    <n v="19162.535666666667"/>
    <x v="1"/>
  </r>
  <r>
    <s v="Kevin Cox"/>
    <x v="41"/>
    <x v="1"/>
    <x v="7"/>
    <x v="4"/>
    <d v="2019-12-01T00:00:00"/>
    <s v="Mr. Adrian Pittman II"/>
    <s v="Ramirez Ltd"/>
    <x v="2"/>
    <n v="1844.0419999999999"/>
    <n v="141"/>
    <x v="2"/>
    <d v="2019-12-19T00:00:00"/>
    <s v="Ibuprofen"/>
    <s v="Abnormal"/>
    <n v="18"/>
    <n v="102.44677777777777"/>
    <x v="2"/>
  </r>
  <r>
    <s v="Diane Cummings"/>
    <x v="36"/>
    <x v="0"/>
    <x v="7"/>
    <x v="5"/>
    <d v="2021-10-17T00:00:00"/>
    <s v="Jamie Mason"/>
    <s v="Osborn PLC"/>
    <x v="4"/>
    <n v="66831.729000000007"/>
    <n v="259"/>
    <x v="0"/>
    <d v="2021-10-31T00:00:00"/>
    <s v="Ibuprofen"/>
    <s v="Inconclusive"/>
    <n v="14"/>
    <n v="4773.694928571429"/>
    <x v="2"/>
  </r>
  <r>
    <s v="Michael Mitchell"/>
    <x v="32"/>
    <x v="0"/>
    <x v="3"/>
    <x v="4"/>
    <d v="2021-06-08T00:00:00"/>
    <s v="Sydney Marquez"/>
    <s v="Snyder Inc"/>
    <x v="2"/>
    <n v="25759.662"/>
    <n v="496"/>
    <x v="0"/>
    <d v="2021-06-26T00:00:00"/>
    <s v="Lipitor"/>
    <s v="Normal"/>
    <n v="18"/>
    <n v="1431.0923333333333"/>
    <x v="1"/>
  </r>
  <r>
    <s v="Jeffrey Smith MD"/>
    <x v="41"/>
    <x v="1"/>
    <x v="2"/>
    <x v="4"/>
    <d v="2023-02-13T00:00:00"/>
    <s v="Kevin Vincent"/>
    <s v="Mitchell-Donaldson"/>
    <x v="3"/>
    <n v="33573.177000000003"/>
    <n v="393"/>
    <x v="2"/>
    <d v="2023-02-18T00:00:00"/>
    <s v="Lipitor"/>
    <s v="Inconclusive"/>
    <n v="5"/>
    <n v="6714.635400000001"/>
    <x v="2"/>
  </r>
  <r>
    <s v="Derek Estrada"/>
    <x v="57"/>
    <x v="1"/>
    <x v="2"/>
    <x v="4"/>
    <d v="2022-04-28T00:00:00"/>
    <s v="Taylor Martin"/>
    <s v="Fletcher Ltd"/>
    <x v="4"/>
    <n v="24885.131000000001"/>
    <n v="162"/>
    <x v="0"/>
    <d v="2022-05-19T00:00:00"/>
    <s v="Lipitor"/>
    <s v="Inconclusive"/>
    <n v="21"/>
    <n v="1185.0062380952381"/>
    <x v="0"/>
  </r>
  <r>
    <s v="Felicia Ramirez"/>
    <x v="44"/>
    <x v="0"/>
    <x v="2"/>
    <x v="3"/>
    <d v="2022-07-25T00:00:00"/>
    <s v="Carlos Hill"/>
    <s v="Scott, Sawyer and Hudson"/>
    <x v="1"/>
    <n v="25816.121999999999"/>
    <n v="284"/>
    <x v="2"/>
    <d v="2022-08-14T00:00:00"/>
    <s v="Ibuprofen"/>
    <s v="Normal"/>
    <n v="20"/>
    <n v="1290.8061"/>
    <x v="1"/>
  </r>
  <r>
    <s v="William Gutierrez"/>
    <x v="15"/>
    <x v="1"/>
    <x v="5"/>
    <x v="4"/>
    <d v="2021-11-17T00:00:00"/>
    <s v="Emily Hill"/>
    <s v="Hensley Group"/>
    <x v="1"/>
    <n v="15463.098"/>
    <n v="337"/>
    <x v="0"/>
    <d v="2021-11-20T00:00:00"/>
    <s v="Aspirin"/>
    <s v="Abnormal"/>
    <n v="3"/>
    <n v="5154.366"/>
    <x v="1"/>
  </r>
  <r>
    <s v="Terri Harmon"/>
    <x v="22"/>
    <x v="0"/>
    <x v="0"/>
    <x v="1"/>
    <d v="2021-01-04T00:00:00"/>
    <s v="Katherine Jefferson"/>
    <s v="White, Aguilar and Davidson"/>
    <x v="1"/>
    <n v="14746.754000000001"/>
    <n v="160"/>
    <x v="0"/>
    <d v="2021-01-14T00:00:00"/>
    <s v="Penicillin"/>
    <s v="Abnormal"/>
    <n v="10"/>
    <n v="1474.6754000000001"/>
    <x v="0"/>
  </r>
  <r>
    <s v="Jeffrey King MD"/>
    <x v="23"/>
    <x v="1"/>
    <x v="7"/>
    <x v="3"/>
    <d v="2021-01-20T00:00:00"/>
    <s v="Kaitlyn Knapp"/>
    <s v="Lloyd LLC"/>
    <x v="2"/>
    <n v="7279.1379999999999"/>
    <n v="240"/>
    <x v="2"/>
    <d v="2021-02-17T00:00:00"/>
    <s v="Penicillin"/>
    <s v="Abnormal"/>
    <n v="28"/>
    <n v="259.96921428571426"/>
    <x v="0"/>
  </r>
  <r>
    <s v="Dawn Ortiz"/>
    <x v="27"/>
    <x v="0"/>
    <x v="1"/>
    <x v="1"/>
    <d v="2021-11-01T00:00:00"/>
    <s v="John Adams"/>
    <s v="Clark and Sons"/>
    <x v="2"/>
    <n v="24881.920999999998"/>
    <n v="173"/>
    <x v="2"/>
    <d v="2021-11-22T00:00:00"/>
    <s v="Paracetamol"/>
    <s v="Normal"/>
    <n v="21"/>
    <n v="1184.8533809523808"/>
    <x v="0"/>
  </r>
  <r>
    <s v="Leroy Wright"/>
    <x v="15"/>
    <x v="1"/>
    <x v="3"/>
    <x v="0"/>
    <d v="2018-12-27T00:00:00"/>
    <s v="James Turner"/>
    <s v="Brown, Brown and Torres"/>
    <x v="1"/>
    <n v="5210.1869999999999"/>
    <n v="418"/>
    <x v="2"/>
    <d v="2019-01-10T00:00:00"/>
    <s v="Penicillin"/>
    <s v="Normal"/>
    <n v="14"/>
    <n v="372.15621428571427"/>
    <x v="1"/>
  </r>
  <r>
    <s v="Jamie King"/>
    <x v="46"/>
    <x v="1"/>
    <x v="4"/>
    <x v="4"/>
    <d v="2020-09-04T00:00:00"/>
    <s v="Grant Kelly"/>
    <s v="Welch-Davis"/>
    <x v="4"/>
    <n v="23036.48"/>
    <n v="249"/>
    <x v="0"/>
    <d v="2020-09-15T00:00:00"/>
    <s v="Penicillin"/>
    <s v="Inconclusive"/>
    <n v="11"/>
    <n v="2094.2254545454543"/>
    <x v="0"/>
  </r>
  <r>
    <s v="Chelsea Smith"/>
    <x v="3"/>
    <x v="1"/>
    <x v="2"/>
    <x v="4"/>
    <d v="2018-10-30T00:00:00"/>
    <s v="Brandon Jackson"/>
    <s v="Grant Ltd"/>
    <x v="3"/>
    <n v="32421.475999999999"/>
    <n v="378"/>
    <x v="0"/>
    <d v="2018-11-03T00:00:00"/>
    <s v="Penicillin"/>
    <s v="Inconclusive"/>
    <n v="4"/>
    <n v="8105.3689999999997"/>
    <x v="2"/>
  </r>
  <r>
    <s v="Krista Terry"/>
    <x v="43"/>
    <x v="0"/>
    <x v="6"/>
    <x v="0"/>
    <d v="2019-04-23T00:00:00"/>
    <s v="Emily Kim"/>
    <s v="Schaefer-James"/>
    <x v="0"/>
    <n v="41676.686999999998"/>
    <n v="220"/>
    <x v="2"/>
    <d v="2019-04-26T00:00:00"/>
    <s v="Paracetamol"/>
    <s v="Abnormal"/>
    <n v="3"/>
    <n v="13892.228999999999"/>
    <x v="2"/>
  </r>
  <r>
    <s v="Jessica Hayes"/>
    <x v="1"/>
    <x v="1"/>
    <x v="5"/>
    <x v="4"/>
    <d v="2019-05-01T00:00:00"/>
    <s v="Cheyenne Vincent"/>
    <s v="Rodriguez, Lloyd and Durham"/>
    <x v="1"/>
    <n v="12230.271000000001"/>
    <n v="401"/>
    <x v="0"/>
    <d v="2019-05-13T00:00:00"/>
    <s v="Penicillin"/>
    <s v="Normal"/>
    <n v="12"/>
    <n v="1019.18925"/>
    <x v="1"/>
  </r>
  <r>
    <s v="Paul Serrano"/>
    <x v="47"/>
    <x v="1"/>
    <x v="3"/>
    <x v="5"/>
    <d v="2022-09-23T00:00:00"/>
    <s v="William Maldonado"/>
    <s v="Gray, Mitchell and Anderson"/>
    <x v="0"/>
    <n v="8001.0259999999998"/>
    <n v="176"/>
    <x v="2"/>
    <d v="2022-10-18T00:00:00"/>
    <s v="Penicillin"/>
    <s v="Inconclusive"/>
    <n v="25"/>
    <n v="320.04104000000001"/>
    <x v="0"/>
  </r>
  <r>
    <s v="Dr. Charles Burton MD"/>
    <x v="33"/>
    <x v="0"/>
    <x v="2"/>
    <x v="0"/>
    <d v="2023-01-15T00:00:00"/>
    <s v="Daniel Love"/>
    <s v="Jones-Lane"/>
    <x v="2"/>
    <n v="58680.034"/>
    <n v="426"/>
    <x v="2"/>
    <d v="2023-01-29T00:00:00"/>
    <s v="Penicillin"/>
    <s v="Inconclusive"/>
    <n v="14"/>
    <n v="4191.4309999999996"/>
    <x v="0"/>
  </r>
  <r>
    <s v="Heather Bryan"/>
    <x v="58"/>
    <x v="1"/>
    <x v="7"/>
    <x v="5"/>
    <d v="2022-08-15T00:00:00"/>
    <s v="Natasha Pitts"/>
    <s v="Gonzales-Chaney"/>
    <x v="1"/>
    <n v="79019.535000000003"/>
    <n v="324"/>
    <x v="1"/>
    <d v="2022-08-23T00:00:00"/>
    <s v="Aspirin"/>
    <s v="Inconclusive"/>
    <n v="8"/>
    <n v="9877.4418750000004"/>
    <x v="1"/>
  </r>
  <r>
    <s v="Andrew Perez"/>
    <x v="25"/>
    <x v="1"/>
    <x v="5"/>
    <x v="4"/>
    <d v="2020-07-20T00:00:00"/>
    <s v="Charles Curtis"/>
    <s v="Callahan Group"/>
    <x v="1"/>
    <n v="33553.042000000001"/>
    <n v="287"/>
    <x v="2"/>
    <d v="2020-07-29T00:00:00"/>
    <s v="Penicillin"/>
    <s v="Abnormal"/>
    <n v="9"/>
    <n v="3728.115777777778"/>
    <x v="2"/>
  </r>
  <r>
    <s v="James Thomas"/>
    <x v="42"/>
    <x v="0"/>
    <x v="1"/>
    <x v="1"/>
    <d v="2021-08-21T00:00:00"/>
    <s v="Sarah Armstrong"/>
    <s v="Brooks-Carter"/>
    <x v="3"/>
    <n v="13364.424000000001"/>
    <n v="127"/>
    <x v="2"/>
    <d v="2021-08-24T00:00:00"/>
    <s v="Paracetamol"/>
    <s v="Normal"/>
    <n v="3"/>
    <n v="4454.808"/>
    <x v="0"/>
  </r>
  <r>
    <s v="Lori Hayden"/>
    <x v="57"/>
    <x v="1"/>
    <x v="3"/>
    <x v="4"/>
    <d v="2018-12-12T00:00:00"/>
    <s v="Richard King"/>
    <s v="Chen PLC"/>
    <x v="0"/>
    <n v="6299.6580000000004"/>
    <n v="381"/>
    <x v="2"/>
    <d v="2018-12-23T00:00:00"/>
    <s v="Paracetamol"/>
    <s v="Normal"/>
    <n v="11"/>
    <n v="572.6961818181818"/>
    <x v="0"/>
  </r>
  <r>
    <s v="Paul Hunter"/>
    <x v="27"/>
    <x v="0"/>
    <x v="7"/>
    <x v="2"/>
    <d v="2022-05-15T00:00:00"/>
    <s v="April Brown"/>
    <s v="Allen, Dalton and Burnett"/>
    <x v="2"/>
    <n v="5968.85"/>
    <n v="220"/>
    <x v="0"/>
    <d v="2022-06-05T00:00:00"/>
    <s v="Paracetamol"/>
    <s v="Inconclusive"/>
    <n v="21"/>
    <n v="284.23095238095237"/>
    <x v="0"/>
  </r>
  <r>
    <s v="John Walker"/>
    <x v="40"/>
    <x v="0"/>
    <x v="0"/>
    <x v="3"/>
    <d v="2021-08-29T00:00:00"/>
    <s v="Kimberly Sullivan"/>
    <s v="Romero, Phillips and Rasmussen"/>
    <x v="1"/>
    <n v="19455.149000000001"/>
    <n v="184"/>
    <x v="0"/>
    <d v="2021-09-18T00:00:00"/>
    <s v="Penicillin"/>
    <s v="Inconclusive"/>
    <n v="20"/>
    <n v="972.75745000000006"/>
    <x v="1"/>
  </r>
  <r>
    <s v="Sean Gardner"/>
    <x v="7"/>
    <x v="0"/>
    <x v="7"/>
    <x v="2"/>
    <d v="2019-08-16T00:00:00"/>
    <s v="Darius Gutierrez"/>
    <s v="Mccarty Group"/>
    <x v="2"/>
    <n v="9127.9979999999996"/>
    <n v="270"/>
    <x v="2"/>
    <d v="2019-09-04T00:00:00"/>
    <s v="Lipitor"/>
    <s v="Abnormal"/>
    <n v="19"/>
    <n v="480.42094736842103"/>
    <x v="2"/>
  </r>
  <r>
    <s v="Barbara Martinez"/>
    <x v="59"/>
    <x v="0"/>
    <x v="6"/>
    <x v="4"/>
    <d v="2023-10-22T00:00:00"/>
    <s v="Sharon Smith"/>
    <s v="Anderson-Coleman"/>
    <x v="2"/>
    <n v="24428.137999999999"/>
    <n v="217"/>
    <x v="1"/>
    <d v="2023-11-06T00:00:00"/>
    <s v="Lipitor"/>
    <s v="Normal"/>
    <n v="15"/>
    <n v="1628.5425333333333"/>
    <x v="0"/>
  </r>
  <r>
    <s v="Cheryl Rodriguez"/>
    <x v="53"/>
    <x v="1"/>
    <x v="1"/>
    <x v="4"/>
    <d v="2019-06-19T00:00:00"/>
    <s v="Steven Ingram"/>
    <s v="Nolan Ltd"/>
    <x v="0"/>
    <n v="10387.675999999999"/>
    <n v="245"/>
    <x v="2"/>
    <d v="2019-07-15T00:00:00"/>
    <s v="Paracetamol"/>
    <s v="Inconclusive"/>
    <n v="26"/>
    <n v="399.52599999999995"/>
    <x v="2"/>
  </r>
  <r>
    <s v="Julie Nguyen"/>
    <x v="9"/>
    <x v="1"/>
    <x v="1"/>
    <x v="2"/>
    <d v="2022-03-16T00:00:00"/>
    <s v="Nathan West"/>
    <s v="Small-Wyatt"/>
    <x v="0"/>
    <n v="5203.9979999999996"/>
    <n v="427"/>
    <x v="0"/>
    <d v="2022-03-17T00:00:00"/>
    <s v="Lipitor"/>
    <s v="Inconclusive"/>
    <n v="1"/>
    <n v="5203.9979999999996"/>
    <x v="2"/>
  </r>
  <r>
    <s v="Katherine Medina"/>
    <x v="45"/>
    <x v="1"/>
    <x v="1"/>
    <x v="1"/>
    <d v="2023-08-19T00:00:00"/>
    <s v="Michael Haney"/>
    <s v="Smith-Russell"/>
    <x v="1"/>
    <n v="13341.224"/>
    <n v="315"/>
    <x v="1"/>
    <d v="2023-09-05T00:00:00"/>
    <s v="Penicillin"/>
    <s v="Normal"/>
    <n v="17"/>
    <n v="784.77788235294122"/>
    <x v="2"/>
  </r>
  <r>
    <s v="Todd Henry"/>
    <x v="37"/>
    <x v="0"/>
    <x v="1"/>
    <x v="4"/>
    <d v="2020-02-27T00:00:00"/>
    <s v="Albert Curtis"/>
    <s v="Klein-Kelly"/>
    <x v="1"/>
    <n v="5253.6289999999999"/>
    <n v="351"/>
    <x v="2"/>
    <d v="2020-03-28T00:00:00"/>
    <s v="Lipitor"/>
    <s v="Normal"/>
    <n v="30"/>
    <n v="175.12096666666667"/>
    <x v="1"/>
  </r>
  <r>
    <s v="Beverly Lopez"/>
    <x v="57"/>
    <x v="1"/>
    <x v="6"/>
    <x v="4"/>
    <d v="2018-11-26T00:00:00"/>
    <s v="Michael Smith"/>
    <s v="Carr, Beltran and Vargas"/>
    <x v="1"/>
    <n v="16981.594000000001"/>
    <n v="267"/>
    <x v="2"/>
    <d v="2018-12-10T00:00:00"/>
    <s v="Ibuprofen"/>
    <s v="Abnormal"/>
    <n v="14"/>
    <n v="1212.971"/>
    <x v="0"/>
  </r>
  <r>
    <s v="April Austin"/>
    <x v="7"/>
    <x v="1"/>
    <x v="4"/>
    <x v="4"/>
    <d v="2021-10-13T00:00:00"/>
    <s v="Aimee Camacho"/>
    <s v="Roberts-Barnes"/>
    <x v="3"/>
    <n v="28207.951000000001"/>
    <n v="174"/>
    <x v="2"/>
    <d v="2021-10-19T00:00:00"/>
    <s v="Ibuprofen"/>
    <s v="Normal"/>
    <n v="6"/>
    <n v="4701.3251666666665"/>
    <x v="2"/>
  </r>
  <r>
    <s v="Amanda Rollins"/>
    <x v="3"/>
    <x v="1"/>
    <x v="0"/>
    <x v="4"/>
    <d v="2021-09-03T00:00:00"/>
    <s v="Ian Hernandez"/>
    <s v="Jacobs-Moore"/>
    <x v="1"/>
    <n v="25366.952000000001"/>
    <n v="314"/>
    <x v="2"/>
    <d v="2021-09-15T00:00:00"/>
    <s v="Aspirin"/>
    <s v="Abnormal"/>
    <n v="12"/>
    <n v="2113.9126666666666"/>
    <x v="2"/>
  </r>
  <r>
    <s v="John Richardson"/>
    <x v="19"/>
    <x v="1"/>
    <x v="0"/>
    <x v="4"/>
    <d v="2021-06-16T00:00:00"/>
    <s v="Erin Noble"/>
    <s v="Wagner, Murphy and Koch"/>
    <x v="0"/>
    <n v="1890.3889999999999"/>
    <n v="234"/>
    <x v="2"/>
    <d v="2021-06-29T00:00:00"/>
    <s v="Penicillin"/>
    <s v="Normal"/>
    <n v="13"/>
    <n v="145.41453846153846"/>
    <x v="0"/>
  </r>
  <r>
    <s v="Seth Morris"/>
    <x v="13"/>
    <x v="1"/>
    <x v="4"/>
    <x v="4"/>
    <d v="2020-12-28T00:00:00"/>
    <s v="Joshua Lee"/>
    <s v="Ramos-Watson"/>
    <x v="4"/>
    <n v="21796.252"/>
    <n v="262"/>
    <x v="1"/>
    <d v="2021-01-03T00:00:00"/>
    <s v="Penicillin"/>
    <s v="Inconclusive"/>
    <n v="6"/>
    <n v="3632.7086666666669"/>
    <x v="0"/>
  </r>
  <r>
    <s v="Devin Martin"/>
    <x v="37"/>
    <x v="1"/>
    <x v="2"/>
    <x v="4"/>
    <d v="2022-03-19T00:00:00"/>
    <s v="Chase Prince"/>
    <s v="Thompson, Jones and French"/>
    <x v="1"/>
    <n v="34213.826999999997"/>
    <n v="317"/>
    <x v="2"/>
    <d v="2022-03-25T00:00:00"/>
    <s v="Lipitor"/>
    <s v="Abnormal"/>
    <n v="6"/>
    <n v="5702.3044999999993"/>
    <x v="1"/>
  </r>
  <r>
    <s v="Gerald Hernandez"/>
    <x v="17"/>
    <x v="1"/>
    <x v="1"/>
    <x v="4"/>
    <d v="2021-02-17T00:00:00"/>
    <s v="Thomas Conley"/>
    <s v="Graham-Douglas"/>
    <x v="0"/>
    <n v="19355.155999999999"/>
    <n v="179"/>
    <x v="2"/>
    <d v="2021-02-25T00:00:00"/>
    <s v="Ibuprofen"/>
    <s v="Inconclusive"/>
    <n v="8"/>
    <n v="2419.3944999999999"/>
    <x v="0"/>
  </r>
  <r>
    <s v="Gwendolyn Wolfe"/>
    <x v="46"/>
    <x v="1"/>
    <x v="1"/>
    <x v="5"/>
    <d v="2020-08-10T00:00:00"/>
    <s v="Michael Dunn"/>
    <s v="Hudson, Mckay and Johnson"/>
    <x v="2"/>
    <n v="43595.097000000002"/>
    <n v="446"/>
    <x v="0"/>
    <d v="2020-08-28T00:00:00"/>
    <s v="Penicillin"/>
    <s v="Normal"/>
    <n v="18"/>
    <n v="2421.9498333333336"/>
    <x v="0"/>
  </r>
  <r>
    <s v="Jonathan Santos"/>
    <x v="8"/>
    <x v="0"/>
    <x v="2"/>
    <x v="1"/>
    <d v="2021-10-17T00:00:00"/>
    <s v="Katherine King"/>
    <s v="Hernandez, Conley and Jensen"/>
    <x v="1"/>
    <n v="7694.1580000000004"/>
    <n v="321"/>
    <x v="2"/>
    <d v="2021-11-10T00:00:00"/>
    <s v="Paracetamol"/>
    <s v="Normal"/>
    <n v="24"/>
    <n v="320.58991666666668"/>
    <x v="1"/>
  </r>
  <r>
    <s v="Roger Shaffer"/>
    <x v="5"/>
    <x v="0"/>
    <x v="2"/>
    <x v="5"/>
    <d v="2019-01-03T00:00:00"/>
    <s v="Crystal Willis"/>
    <s v="Smith, Bentley and Wright"/>
    <x v="3"/>
    <n v="65721.701000000001"/>
    <n v="358"/>
    <x v="0"/>
    <d v="2019-01-19T00:00:00"/>
    <s v="Penicillin"/>
    <s v="Inconclusive"/>
    <n v="16"/>
    <n v="4107.6063125000001"/>
    <x v="2"/>
  </r>
  <r>
    <s v="Denise Thompson"/>
    <x v="4"/>
    <x v="1"/>
    <x v="5"/>
    <x v="0"/>
    <d v="2019-05-29T00:00:00"/>
    <s v="David Vance"/>
    <s v="Gonzales, Gilbert and Carpenter"/>
    <x v="3"/>
    <n v="50726.915999999997"/>
    <n v="355"/>
    <x v="2"/>
    <d v="2019-06-09T00:00:00"/>
    <s v="Penicillin"/>
    <s v="Normal"/>
    <n v="11"/>
    <n v="4611.5378181818178"/>
    <x v="2"/>
  </r>
  <r>
    <s v="Pamela Valencia"/>
    <x v="47"/>
    <x v="0"/>
    <x v="3"/>
    <x v="3"/>
    <d v="2020-08-15T00:00:00"/>
    <s v="Leonard Brown"/>
    <s v="Davis-Miller"/>
    <x v="3"/>
    <n v="15980.183999999999"/>
    <n v="398"/>
    <x v="2"/>
    <d v="2020-08-27T00:00:00"/>
    <s v="Ibuprofen"/>
    <s v="Abnormal"/>
    <n v="12"/>
    <n v="1331.682"/>
    <x v="0"/>
  </r>
  <r>
    <s v="Ryan Oliver"/>
    <x v="65"/>
    <x v="1"/>
    <x v="5"/>
    <x v="5"/>
    <d v="2022-08-21T00:00:00"/>
    <s v="Joseph Morales"/>
    <s v="Cochran-Watson"/>
    <x v="3"/>
    <n v="4351.3649999999998"/>
    <n v="439"/>
    <x v="0"/>
    <d v="2022-09-05T00:00:00"/>
    <s v="Paracetamol"/>
    <s v="Normal"/>
    <n v="15"/>
    <n v="290.09100000000001"/>
    <x v="0"/>
  </r>
  <r>
    <s v="Margaret Allen"/>
    <x v="42"/>
    <x v="1"/>
    <x v="0"/>
    <x v="3"/>
    <d v="2022-02-01T00:00:00"/>
    <s v="Miguel Harrison"/>
    <s v="Perry-Sullivan"/>
    <x v="1"/>
    <n v="32602.530999999999"/>
    <n v="356"/>
    <x v="0"/>
    <d v="2022-02-22T00:00:00"/>
    <s v="Paracetamol"/>
    <s v="Normal"/>
    <n v="21"/>
    <n v="1552.5014761904761"/>
    <x v="0"/>
  </r>
  <r>
    <s v="John Alvarado"/>
    <x v="20"/>
    <x v="0"/>
    <x v="5"/>
    <x v="5"/>
    <d v="2022-05-30T00:00:00"/>
    <s v="Joel Garcia"/>
    <s v="Aguilar, Buckley and King"/>
    <x v="2"/>
    <n v="44201.883000000002"/>
    <n v="195"/>
    <x v="1"/>
    <d v="2022-06-19T00:00:00"/>
    <s v="Paracetamol"/>
    <s v="Abnormal"/>
    <n v="20"/>
    <n v="2210.0941499999999"/>
    <x v="2"/>
  </r>
  <r>
    <s v="Eric Burns"/>
    <x v="51"/>
    <x v="1"/>
    <x v="0"/>
    <x v="2"/>
    <d v="2021-04-23T00:00:00"/>
    <s v="Ashley Kelly"/>
    <s v="Johns Group"/>
    <x v="0"/>
    <n v="8123.2969999999996"/>
    <n v="107"/>
    <x v="0"/>
    <d v="2021-04-28T00:00:00"/>
    <s v="Aspirin"/>
    <s v="Normal"/>
    <n v="5"/>
    <n v="1624.6594"/>
    <x v="2"/>
  </r>
  <r>
    <s v="Christina Ward"/>
    <x v="57"/>
    <x v="0"/>
    <x v="5"/>
    <x v="5"/>
    <d v="2019-04-13T00:00:00"/>
    <s v="Janice Cobb"/>
    <s v="Moore, Campbell and Weaver"/>
    <x v="4"/>
    <n v="72451.176000000007"/>
    <n v="114"/>
    <x v="1"/>
    <d v="2019-05-11T00:00:00"/>
    <s v="Lipitor"/>
    <s v="Normal"/>
    <n v="28"/>
    <n v="2587.5420000000004"/>
    <x v="0"/>
  </r>
  <r>
    <s v="Kevin Fletcher"/>
    <x v="19"/>
    <x v="0"/>
    <x v="1"/>
    <x v="2"/>
    <d v="2021-12-19T00:00:00"/>
    <s v="Kim Glass"/>
    <s v="Decker, Garcia and Sexton"/>
    <x v="2"/>
    <n v="4630.2240000000002"/>
    <n v="483"/>
    <x v="0"/>
    <d v="2022-01-08T00:00:00"/>
    <s v="Paracetamol"/>
    <s v="Normal"/>
    <n v="20"/>
    <n v="231.5112"/>
    <x v="0"/>
  </r>
  <r>
    <s v="Joshua Crawford"/>
    <x v="54"/>
    <x v="1"/>
    <x v="3"/>
    <x v="0"/>
    <d v="2023-05-16T00:00:00"/>
    <s v="Victor Dean"/>
    <s v="Wolf-Myers"/>
    <x v="3"/>
    <n v="1285.7470000000001"/>
    <n v="360"/>
    <x v="1"/>
    <d v="2023-06-02T00:00:00"/>
    <s v="Lipitor"/>
    <s v="Abnormal"/>
    <n v="17"/>
    <n v="75.632176470588234"/>
    <x v="2"/>
  </r>
  <r>
    <s v="Spencer Lloyd"/>
    <x v="17"/>
    <x v="0"/>
    <x v="5"/>
    <x v="5"/>
    <d v="2020-08-20T00:00:00"/>
    <s v="Donald Benton"/>
    <s v="Barnes, Davis and West"/>
    <x v="3"/>
    <n v="51820.95"/>
    <n v="214"/>
    <x v="0"/>
    <d v="2020-09-03T00:00:00"/>
    <s v="Ibuprofen"/>
    <s v="Inconclusive"/>
    <n v="14"/>
    <n v="3701.4964285714282"/>
    <x v="0"/>
  </r>
  <r>
    <s v="Tammy Diaz"/>
    <x v="10"/>
    <x v="0"/>
    <x v="4"/>
    <x v="5"/>
    <d v="2023-08-22T00:00:00"/>
    <s v="Ashley Washington"/>
    <s v="Freeman Ltd"/>
    <x v="2"/>
    <n v="59506.338000000003"/>
    <n v="276"/>
    <x v="1"/>
    <d v="2023-09-10T00:00:00"/>
    <s v="Paracetamol"/>
    <s v="Inconclusive"/>
    <n v="19"/>
    <n v="3131.9125263157898"/>
    <x v="2"/>
  </r>
  <r>
    <s v="Stephen Anderson"/>
    <x v="12"/>
    <x v="0"/>
    <x v="7"/>
    <x v="2"/>
    <d v="2021-12-02T00:00:00"/>
    <s v="Eric Johns"/>
    <s v="Chapman-Briggs"/>
    <x v="2"/>
    <n v="11415.691000000001"/>
    <n v="446"/>
    <x v="2"/>
    <d v="2021-12-19T00:00:00"/>
    <s v="Lipitor"/>
    <s v="Normal"/>
    <n v="17"/>
    <n v="671.51123529411768"/>
    <x v="0"/>
  </r>
  <r>
    <s v="Gary Long"/>
    <x v="0"/>
    <x v="0"/>
    <x v="2"/>
    <x v="4"/>
    <d v="2021-06-28T00:00:00"/>
    <s v="Jeremy Arias"/>
    <s v="Stuart-Stone"/>
    <x v="1"/>
    <n v="31859.471000000001"/>
    <n v="263"/>
    <x v="1"/>
    <d v="2021-07-02T00:00:00"/>
    <s v="Aspirin"/>
    <s v="Inconclusive"/>
    <n v="4"/>
    <n v="7964.8677500000003"/>
    <x v="0"/>
  </r>
  <r>
    <s v="Stacey Martin"/>
    <x v="35"/>
    <x v="0"/>
    <x v="3"/>
    <x v="4"/>
    <d v="2019-05-01T00:00:00"/>
    <s v="Juan Harrell"/>
    <s v="Ward-Kennedy"/>
    <x v="2"/>
    <n v="9660.3430000000008"/>
    <n v="205"/>
    <x v="2"/>
    <d v="2019-05-22T00:00:00"/>
    <s v="Penicillin"/>
    <s v="Inconclusive"/>
    <n v="21"/>
    <n v="460.01633333333336"/>
    <x v="2"/>
  </r>
  <r>
    <s v="Kimberly Lee"/>
    <x v="47"/>
    <x v="1"/>
    <x v="5"/>
    <x v="3"/>
    <d v="2022-04-24T00:00:00"/>
    <s v="Melanie Young"/>
    <s v="Hardy-Rodriguez"/>
    <x v="1"/>
    <n v="38939.072"/>
    <n v="269"/>
    <x v="1"/>
    <d v="2022-05-20T00:00:00"/>
    <s v="Ibuprofen"/>
    <s v="Inconclusive"/>
    <n v="26"/>
    <n v="1497.6566153846154"/>
    <x v="0"/>
  </r>
  <r>
    <s v="Emily Jones"/>
    <x v="4"/>
    <x v="0"/>
    <x v="5"/>
    <x v="1"/>
    <d v="2023-10-19T00:00:00"/>
    <s v="Jennifer Mendoza"/>
    <s v="Wilson, Stout and Chapman"/>
    <x v="0"/>
    <n v="37190.235000000001"/>
    <n v="247"/>
    <x v="1"/>
    <d v="2023-10-20T00:00:00"/>
    <s v="Ibuprofen"/>
    <s v="Abnormal"/>
    <n v="1"/>
    <n v="37190.235000000001"/>
    <x v="2"/>
  </r>
  <r>
    <s v="Casey Brewer"/>
    <x v="42"/>
    <x v="1"/>
    <x v="0"/>
    <x v="4"/>
    <d v="2023-08-21T00:00:00"/>
    <s v="Monica Jackson"/>
    <s v="Hickman PLC"/>
    <x v="0"/>
    <n v="16513.310000000001"/>
    <n v="240"/>
    <x v="1"/>
    <d v="2023-09-15T00:00:00"/>
    <s v="Penicillin"/>
    <s v="Inconclusive"/>
    <n v="25"/>
    <n v="660.53240000000005"/>
    <x v="0"/>
  </r>
  <r>
    <s v="Angela Garcia"/>
    <x v="24"/>
    <x v="1"/>
    <x v="3"/>
    <x v="2"/>
    <d v="2023-10-30T00:00:00"/>
    <s v="Paul Hughes"/>
    <s v="Green-Hernandez"/>
    <x v="3"/>
    <n v="24936.292000000001"/>
    <n v="210"/>
    <x v="2"/>
    <d v="2023-11-19T00:00:00"/>
    <s v="Penicillin"/>
    <s v="Abnormal"/>
    <n v="20"/>
    <n v="1246.8146000000002"/>
    <x v="2"/>
  </r>
  <r>
    <s v="Deborah Arias"/>
    <x v="0"/>
    <x v="0"/>
    <x v="6"/>
    <x v="5"/>
    <d v="2023-05-11T00:00:00"/>
    <s v="Sheri Daniels"/>
    <s v="Drake-Hoover"/>
    <x v="1"/>
    <n v="3703.7489999999998"/>
    <n v="158"/>
    <x v="0"/>
    <d v="2023-05-17T00:00:00"/>
    <s v="Paracetamol"/>
    <s v="Normal"/>
    <n v="6"/>
    <n v="617.29149999999993"/>
    <x v="0"/>
  </r>
  <r>
    <s v="Alec Wallace"/>
    <x v="47"/>
    <x v="1"/>
    <x v="7"/>
    <x v="5"/>
    <d v="2019-01-29T00:00:00"/>
    <s v="Alison Reilly"/>
    <s v="Mann, Diaz and Hart"/>
    <x v="3"/>
    <n v="36448.927000000003"/>
    <n v="109"/>
    <x v="0"/>
    <d v="2019-02-14T00:00:00"/>
    <s v="Paracetamol"/>
    <s v="Normal"/>
    <n v="16"/>
    <n v="2278.0579375000002"/>
    <x v="0"/>
  </r>
  <r>
    <s v="Alex Sanchez"/>
    <x v="66"/>
    <x v="0"/>
    <x v="5"/>
    <x v="0"/>
    <d v="2019-01-19T00:00:00"/>
    <s v="Angela Terry"/>
    <s v="Hogan, Scott and Hood"/>
    <x v="1"/>
    <n v="10841.918"/>
    <n v="370"/>
    <x v="1"/>
    <d v="2019-02-17T00:00:00"/>
    <s v="Penicillin"/>
    <s v="Inconclusive"/>
    <n v="29"/>
    <n v="373.85924137931033"/>
    <x v="2"/>
  </r>
  <r>
    <s v="Eric Johnson DVM"/>
    <x v="58"/>
    <x v="0"/>
    <x v="1"/>
    <x v="0"/>
    <d v="2021-04-05T00:00:00"/>
    <s v="Danielle Davis"/>
    <s v="Peterson-Weber"/>
    <x v="1"/>
    <n v="17762.498"/>
    <n v="282"/>
    <x v="2"/>
    <d v="2021-05-01T00:00:00"/>
    <s v="Aspirin"/>
    <s v="Inconclusive"/>
    <n v="26"/>
    <n v="683.173"/>
    <x v="1"/>
  </r>
  <r>
    <s v="Travis Foster"/>
    <x v="56"/>
    <x v="1"/>
    <x v="5"/>
    <x v="0"/>
    <d v="2022-08-19T00:00:00"/>
    <s v="Jocelyn Johnson"/>
    <s v="Berry, Schultz and Hernandez"/>
    <x v="3"/>
    <n v="19839.511999999999"/>
    <n v="450"/>
    <x v="2"/>
    <d v="2022-08-23T00:00:00"/>
    <s v="Ibuprofen"/>
    <s v="Normal"/>
    <n v="4"/>
    <n v="4959.8779999999997"/>
    <x v="2"/>
  </r>
  <r>
    <s v="Melissa Singh"/>
    <x v="40"/>
    <x v="1"/>
    <x v="0"/>
    <x v="5"/>
    <d v="2019-04-22T00:00:00"/>
    <s v="Jenny Contreras"/>
    <s v="Brown, King and Bowers"/>
    <x v="3"/>
    <n v="16581.205000000002"/>
    <n v="183"/>
    <x v="1"/>
    <d v="2019-05-21T00:00:00"/>
    <s v="Penicillin"/>
    <s v="Abnormal"/>
    <n v="29"/>
    <n v="571.76568965517242"/>
    <x v="1"/>
  </r>
  <r>
    <s v="Donna Flores"/>
    <x v="37"/>
    <x v="1"/>
    <x v="1"/>
    <x v="2"/>
    <d v="2020-01-11T00:00:00"/>
    <s v="Lynn Pace"/>
    <s v="Baker, Shields and Hall"/>
    <x v="1"/>
    <n v="19132.933000000001"/>
    <n v="103"/>
    <x v="0"/>
    <d v="2020-01-11T00:00:00"/>
    <s v="Lipitor"/>
    <s v="Inconclusive"/>
    <n v="0"/>
    <n v="0"/>
    <x v="1"/>
  </r>
  <r>
    <s v="Frank Stephens"/>
    <x v="16"/>
    <x v="0"/>
    <x v="1"/>
    <x v="1"/>
    <d v="2019-09-19T00:00:00"/>
    <s v="James Gould"/>
    <s v="Carson-Ross"/>
    <x v="1"/>
    <n v="18222.101999999999"/>
    <n v="269"/>
    <x v="0"/>
    <d v="2019-10-09T00:00:00"/>
    <s v="Ibuprofen"/>
    <s v="Abnormal"/>
    <n v="20"/>
    <n v="911.10509999999999"/>
    <x v="0"/>
  </r>
  <r>
    <s v="Joseph Spence"/>
    <x v="55"/>
    <x v="1"/>
    <x v="7"/>
    <x v="4"/>
    <d v="2020-06-25T00:00:00"/>
    <s v="Holly Hernandez"/>
    <s v="Schwartz LLC"/>
    <x v="4"/>
    <n v="31714.345000000001"/>
    <n v="413"/>
    <x v="2"/>
    <d v="2020-07-10T00:00:00"/>
    <s v="Aspirin"/>
    <s v="Abnormal"/>
    <n v="15"/>
    <n v="2114.2896666666666"/>
    <x v="1"/>
  </r>
  <r>
    <s v="Marcus Powell"/>
    <x v="26"/>
    <x v="0"/>
    <x v="1"/>
    <x v="1"/>
    <d v="2023-03-31T00:00:00"/>
    <s v="Nicole Holland"/>
    <s v="Gallagher PLC"/>
    <x v="2"/>
    <n v="37265.694000000003"/>
    <n v="447"/>
    <x v="0"/>
    <d v="2023-04-03T00:00:00"/>
    <s v="Penicillin"/>
    <s v="Abnormal"/>
    <n v="3"/>
    <n v="12421.898000000001"/>
    <x v="0"/>
  </r>
  <r>
    <s v="Gary Ayers"/>
    <x v="11"/>
    <x v="0"/>
    <x v="1"/>
    <x v="0"/>
    <d v="2020-03-14T00:00:00"/>
    <s v="Catherine Garcia"/>
    <s v="Howard, Barnett and Perry"/>
    <x v="4"/>
    <n v="5131.0609999999997"/>
    <n v="305"/>
    <x v="2"/>
    <d v="2020-04-03T00:00:00"/>
    <s v="Ibuprofen"/>
    <s v="Inconclusive"/>
    <n v="20"/>
    <n v="256.55304999999998"/>
    <x v="1"/>
  </r>
  <r>
    <s v="Theresa Santiago"/>
    <x v="32"/>
    <x v="1"/>
    <x v="6"/>
    <x v="2"/>
    <d v="2020-05-26T00:00:00"/>
    <s v="David Ray"/>
    <s v="Moore, Ware and Cox"/>
    <x v="3"/>
    <n v="24879.440999999999"/>
    <n v="270"/>
    <x v="2"/>
    <d v="2020-06-11T00:00:00"/>
    <s v="Paracetamol"/>
    <s v="Normal"/>
    <n v="16"/>
    <n v="1554.9650624999999"/>
    <x v="1"/>
  </r>
  <r>
    <s v="Erin Jackson"/>
    <x v="4"/>
    <x v="1"/>
    <x v="6"/>
    <x v="0"/>
    <d v="2021-08-28T00:00:00"/>
    <s v="Andrew Scott"/>
    <s v="Garrison-Horne"/>
    <x v="4"/>
    <n v="6648.6019999999999"/>
    <n v="163"/>
    <x v="2"/>
    <d v="2021-09-03T00:00:00"/>
    <s v="Ibuprofen"/>
    <s v="Inconclusive"/>
    <n v="6"/>
    <n v="1108.1003333333333"/>
    <x v="2"/>
  </r>
  <r>
    <s v="Michael Mason"/>
    <x v="66"/>
    <x v="0"/>
    <x v="2"/>
    <x v="2"/>
    <d v="2020-11-21T00:00:00"/>
    <s v="Christopher Fox"/>
    <s v="Madden PLC"/>
    <x v="3"/>
    <n v="11709.629000000001"/>
    <n v="203"/>
    <x v="2"/>
    <d v="2020-12-18T00:00:00"/>
    <s v="Penicillin"/>
    <s v="Abnormal"/>
    <n v="27"/>
    <n v="433.68996296296297"/>
    <x v="2"/>
  </r>
  <r>
    <s v="Austin Ross"/>
    <x v="61"/>
    <x v="1"/>
    <x v="4"/>
    <x v="4"/>
    <d v="2019-03-21T00:00:00"/>
    <s v="Alexandria Jenkins"/>
    <s v="Wright, Evans and Glass"/>
    <x v="1"/>
    <n v="22075.787"/>
    <n v="320"/>
    <x v="1"/>
    <d v="2019-04-10T00:00:00"/>
    <s v="Ibuprofen"/>
    <s v="Inconclusive"/>
    <n v="20"/>
    <n v="1103.78935"/>
    <x v="0"/>
  </r>
  <r>
    <s v="Sandra Scott"/>
    <x v="45"/>
    <x v="0"/>
    <x v="1"/>
    <x v="3"/>
    <d v="2021-03-12T00:00:00"/>
    <s v="Jason Smith"/>
    <s v="Reyes-Gallagher"/>
    <x v="3"/>
    <n v="8661.6990000000005"/>
    <n v="469"/>
    <x v="2"/>
    <d v="2021-03-18T00:00:00"/>
    <s v="Paracetamol"/>
    <s v="Abnormal"/>
    <n v="6"/>
    <n v="1443.6165000000001"/>
    <x v="2"/>
  </r>
  <r>
    <s v="Mr. Alex Wilson"/>
    <x v="67"/>
    <x v="1"/>
    <x v="6"/>
    <x v="1"/>
    <d v="2022-04-02T00:00:00"/>
    <s v="Nicholas Stewart"/>
    <s v="Stewart, Rodriguez and Tran"/>
    <x v="3"/>
    <n v="23716.366000000002"/>
    <n v="256"/>
    <x v="0"/>
    <d v="2022-04-07T00:00:00"/>
    <s v="Paracetamol"/>
    <s v="Normal"/>
    <n v="5"/>
    <n v="4743.2732000000005"/>
    <x v="1"/>
  </r>
  <r>
    <s v="Patrick Higgins"/>
    <x v="56"/>
    <x v="1"/>
    <x v="1"/>
    <x v="1"/>
    <d v="2022-06-27T00:00:00"/>
    <s v="Joseph Norton"/>
    <s v="Lee Group"/>
    <x v="1"/>
    <n v="4813.8609999999999"/>
    <n v="457"/>
    <x v="1"/>
    <d v="2022-07-05T00:00:00"/>
    <s v="Aspirin"/>
    <s v="Normal"/>
    <n v="8"/>
    <n v="601.73262499999998"/>
    <x v="2"/>
  </r>
  <r>
    <s v="Brittney Wells"/>
    <x v="16"/>
    <x v="1"/>
    <x v="0"/>
    <x v="1"/>
    <d v="2020-12-28T00:00:00"/>
    <s v="Michael Smith"/>
    <s v="Daugherty Group"/>
    <x v="3"/>
    <n v="43525.872000000003"/>
    <n v="101"/>
    <x v="0"/>
    <d v="2021-01-03T00:00:00"/>
    <s v="Lipitor"/>
    <s v="Abnormal"/>
    <n v="6"/>
    <n v="7254.3120000000008"/>
    <x v="0"/>
  </r>
  <r>
    <s v="Jennifer Singleton"/>
    <x v="58"/>
    <x v="1"/>
    <x v="7"/>
    <x v="2"/>
    <d v="2021-07-25T00:00:00"/>
    <s v="Michael Miller"/>
    <s v="Goodwin Inc"/>
    <x v="1"/>
    <n v="10927.007"/>
    <n v="375"/>
    <x v="0"/>
    <d v="2021-07-26T00:00:00"/>
    <s v="Aspirin"/>
    <s v="Abnormal"/>
    <n v="1"/>
    <n v="10927.007"/>
    <x v="1"/>
  </r>
  <r>
    <s v="Amy Gardner"/>
    <x v="45"/>
    <x v="1"/>
    <x v="0"/>
    <x v="3"/>
    <d v="2020-12-08T00:00:00"/>
    <s v="John Burton"/>
    <s v="Jones, Smith and Nelson"/>
    <x v="4"/>
    <n v="7940.5389999999998"/>
    <n v="341"/>
    <x v="2"/>
    <d v="2020-12-26T00:00:00"/>
    <s v="Penicillin"/>
    <s v="Normal"/>
    <n v="18"/>
    <n v="441.14105555555557"/>
    <x v="2"/>
  </r>
  <r>
    <s v="Andrew Edwards"/>
    <x v="58"/>
    <x v="1"/>
    <x v="7"/>
    <x v="5"/>
    <d v="2020-11-14T00:00:00"/>
    <s v="Rachael Bell"/>
    <s v="Weaver Inc"/>
    <x v="3"/>
    <n v="25534.993999999999"/>
    <n v="170"/>
    <x v="2"/>
    <d v="2020-11-21T00:00:00"/>
    <s v="Paracetamol"/>
    <s v="Abnormal"/>
    <n v="7"/>
    <n v="3647.8562857142856"/>
    <x v="1"/>
  </r>
  <r>
    <s v="Samantha Boone"/>
    <x v="41"/>
    <x v="1"/>
    <x v="6"/>
    <x v="0"/>
    <d v="2023-08-24T00:00:00"/>
    <s v="Derek Kennedy"/>
    <s v="Coleman and Sons"/>
    <x v="4"/>
    <n v="49641.743000000002"/>
    <n v="500"/>
    <x v="2"/>
    <d v="2023-08-29T00:00:00"/>
    <s v="Paracetamol"/>
    <s v="Abnormal"/>
    <n v="5"/>
    <n v="9928.3486000000012"/>
    <x v="2"/>
  </r>
  <r>
    <s v="Nancy Campos"/>
    <x v="19"/>
    <x v="1"/>
    <x v="0"/>
    <x v="3"/>
    <d v="2021-10-16T00:00:00"/>
    <s v="Shannon Moore"/>
    <s v="Moore, Parker and Wells"/>
    <x v="0"/>
    <n v="38833.480000000003"/>
    <n v="371"/>
    <x v="0"/>
    <d v="2021-11-08T00:00:00"/>
    <s v="Penicillin"/>
    <s v="Normal"/>
    <n v="23"/>
    <n v="1688.4121739130437"/>
    <x v="0"/>
  </r>
  <r>
    <s v="Morgan Daniels"/>
    <x v="58"/>
    <x v="1"/>
    <x v="4"/>
    <x v="0"/>
    <d v="2023-03-14T00:00:00"/>
    <s v="Steven Morris"/>
    <s v="Perez-Smith"/>
    <x v="4"/>
    <n v="10053.064"/>
    <n v="419"/>
    <x v="0"/>
    <d v="2023-03-15T00:00:00"/>
    <s v="Penicillin"/>
    <s v="Normal"/>
    <n v="1"/>
    <n v="10053.064"/>
    <x v="1"/>
  </r>
  <r>
    <s v="Angel Hogan"/>
    <x v="63"/>
    <x v="0"/>
    <x v="4"/>
    <x v="4"/>
    <d v="2022-04-10T00:00:00"/>
    <s v="Ryan Rush"/>
    <s v="Brown-Thomas"/>
    <x v="4"/>
    <n v="27945.062000000002"/>
    <n v="245"/>
    <x v="2"/>
    <d v="2022-04-21T00:00:00"/>
    <s v="Paracetamol"/>
    <s v="Inconclusive"/>
    <n v="11"/>
    <n v="2540.4601818181818"/>
    <x v="2"/>
  </r>
  <r>
    <s v="Bethany Smith"/>
    <x v="32"/>
    <x v="0"/>
    <x v="1"/>
    <x v="1"/>
    <d v="2022-05-24T00:00:00"/>
    <s v="Scott Jackson"/>
    <s v="Erickson, Reese and Martin"/>
    <x v="3"/>
    <n v="13310.38"/>
    <n v="261"/>
    <x v="2"/>
    <d v="2022-05-31T00:00:00"/>
    <s v="Ibuprofen"/>
    <s v="Normal"/>
    <n v="7"/>
    <n v="1901.482857142857"/>
    <x v="1"/>
  </r>
  <r>
    <s v="Angela Clay"/>
    <x v="1"/>
    <x v="0"/>
    <x v="5"/>
    <x v="5"/>
    <d v="2020-11-15T00:00:00"/>
    <s v="Mark Bruce"/>
    <s v="Gray, Underwood and Rowe"/>
    <x v="2"/>
    <n v="73127.684999999998"/>
    <n v="158"/>
    <x v="1"/>
    <d v="2020-11-22T00:00:00"/>
    <s v="Paracetamol"/>
    <s v="Inconclusive"/>
    <n v="7"/>
    <n v="10446.812142857143"/>
    <x v="1"/>
  </r>
  <r>
    <s v="Nicole Meyer"/>
    <x v="39"/>
    <x v="0"/>
    <x v="4"/>
    <x v="0"/>
    <d v="2022-11-23T00:00:00"/>
    <s v="Emily Lewis"/>
    <s v="Robinson Group"/>
    <x v="2"/>
    <n v="5272.3249999999998"/>
    <n v="440"/>
    <x v="1"/>
    <d v="2022-12-01T00:00:00"/>
    <s v="Aspirin"/>
    <s v="Inconclusive"/>
    <n v="8"/>
    <n v="659.04062499999998"/>
    <x v="0"/>
  </r>
  <r>
    <s v="James Ramos"/>
    <x v="49"/>
    <x v="0"/>
    <x v="7"/>
    <x v="4"/>
    <d v="2023-06-11T00:00:00"/>
    <s v="Christopher Walker"/>
    <s v="Gaines and Sons"/>
    <x v="2"/>
    <n v="3214.8530000000001"/>
    <n v="263"/>
    <x v="1"/>
    <d v="2023-07-03T00:00:00"/>
    <s v="Penicillin"/>
    <s v="Inconclusive"/>
    <n v="22"/>
    <n v="146.12968181818181"/>
    <x v="2"/>
  </r>
  <r>
    <s v="Paul Ramos"/>
    <x v="31"/>
    <x v="0"/>
    <x v="2"/>
    <x v="4"/>
    <d v="2019-09-20T00:00:00"/>
    <s v="Jonathan Mccarthy"/>
    <s v="Smith-Walters"/>
    <x v="3"/>
    <n v="33527.383000000002"/>
    <n v="266"/>
    <x v="1"/>
    <d v="2019-10-03T00:00:00"/>
    <s v="Ibuprofen"/>
    <s v="Inconclusive"/>
    <n v="13"/>
    <n v="2579.0294615384619"/>
    <x v="2"/>
  </r>
  <r>
    <s v="Jodi Smith"/>
    <x v="23"/>
    <x v="0"/>
    <x v="7"/>
    <x v="4"/>
    <d v="2020-12-11T00:00:00"/>
    <s v="Stephanie Lin"/>
    <s v="Sullivan-Jennings"/>
    <x v="4"/>
    <n v="19843.740000000002"/>
    <n v="407"/>
    <x v="1"/>
    <d v="2020-12-14T00:00:00"/>
    <s v="Lipitor"/>
    <s v="Normal"/>
    <n v="3"/>
    <n v="6614.5800000000008"/>
    <x v="0"/>
  </r>
  <r>
    <s v="Alexander Watts"/>
    <x v="54"/>
    <x v="1"/>
    <x v="1"/>
    <x v="0"/>
    <d v="2022-01-15T00:00:00"/>
    <s v="Tracy Miller"/>
    <s v="Henry Inc"/>
    <x v="0"/>
    <n v="55398.9"/>
    <n v="117"/>
    <x v="0"/>
    <d v="2022-02-02T00:00:00"/>
    <s v="Ibuprofen"/>
    <s v="Inconclusive"/>
    <n v="18"/>
    <n v="3077.7166666666667"/>
    <x v="2"/>
  </r>
  <r>
    <s v="Lisa Olson"/>
    <x v="19"/>
    <x v="1"/>
    <x v="7"/>
    <x v="3"/>
    <d v="2022-03-19T00:00:00"/>
    <s v="David Wong"/>
    <s v="Hoffman-Robinson"/>
    <x v="3"/>
    <n v="7922.5910000000003"/>
    <n v="314"/>
    <x v="0"/>
    <d v="2022-04-09T00:00:00"/>
    <s v="Penicillin"/>
    <s v="Normal"/>
    <n v="21"/>
    <n v="377.26623809523812"/>
    <x v="0"/>
  </r>
  <r>
    <s v="Amy Thompson"/>
    <x v="26"/>
    <x v="1"/>
    <x v="4"/>
    <x v="1"/>
    <d v="2021-06-15T00:00:00"/>
    <s v="Kevin Gomez"/>
    <s v="Harris, Romero and Snyder"/>
    <x v="3"/>
    <n v="11918.216"/>
    <n v="295"/>
    <x v="0"/>
    <d v="2021-06-16T00:00:00"/>
    <s v="Lipitor"/>
    <s v="Inconclusive"/>
    <n v="1"/>
    <n v="11918.216"/>
    <x v="0"/>
  </r>
  <r>
    <s v="Robert Adkins"/>
    <x v="51"/>
    <x v="1"/>
    <x v="5"/>
    <x v="4"/>
    <d v="2022-10-09T00:00:00"/>
    <s v="Carrie Thomas PhD"/>
    <s v="Smith, Rogers and Butler"/>
    <x v="4"/>
    <n v="33967.470999999998"/>
    <n v="214"/>
    <x v="2"/>
    <d v="2022-10-10T00:00:00"/>
    <s v="Lipitor"/>
    <s v="Normal"/>
    <n v="1"/>
    <n v="33967.470999999998"/>
    <x v="2"/>
  </r>
  <r>
    <s v="Ronald Barrett"/>
    <x v="67"/>
    <x v="0"/>
    <x v="0"/>
    <x v="4"/>
    <d v="2020-12-15T00:00:00"/>
    <s v="Chelsea Simpson"/>
    <s v="Smith, Boone and Brock"/>
    <x v="3"/>
    <n v="7818.1289999999999"/>
    <n v="394"/>
    <x v="1"/>
    <d v="2021-01-02T00:00:00"/>
    <s v="Lipitor"/>
    <s v="Normal"/>
    <n v="18"/>
    <n v="434.34050000000002"/>
    <x v="1"/>
  </r>
  <r>
    <s v="Michael Hendrix"/>
    <x v="57"/>
    <x v="1"/>
    <x v="3"/>
    <x v="0"/>
    <d v="2022-01-14T00:00:00"/>
    <s v="Matthew Smith"/>
    <s v="Cherry, Campbell and Mays"/>
    <x v="0"/>
    <n v="29612.880000000001"/>
    <n v="218"/>
    <x v="2"/>
    <d v="2022-02-03T00:00:00"/>
    <s v="Ibuprofen"/>
    <s v="Normal"/>
    <n v="20"/>
    <n v="1480.644"/>
    <x v="0"/>
  </r>
  <r>
    <s v="Caleb Moss"/>
    <x v="5"/>
    <x v="0"/>
    <x v="4"/>
    <x v="0"/>
    <d v="2020-12-31T00:00:00"/>
    <s v="Jessica Johnson"/>
    <s v="Lucas and Sons"/>
    <x v="3"/>
    <n v="31168.120999999999"/>
    <n v="164"/>
    <x v="1"/>
    <d v="2021-01-01T00:00:00"/>
    <s v="Ibuprofen"/>
    <s v="Inconclusive"/>
    <n v="1"/>
    <n v="31168.120999999999"/>
    <x v="2"/>
  </r>
  <r>
    <s v="Danny Ray"/>
    <x v="16"/>
    <x v="0"/>
    <x v="5"/>
    <x v="3"/>
    <d v="2018-12-04T00:00:00"/>
    <s v="Mary Hamilton"/>
    <s v="Lee-Mcbride"/>
    <x v="0"/>
    <n v="26136.368999999999"/>
    <n v="316"/>
    <x v="2"/>
    <d v="2018-12-11T00:00:00"/>
    <s v="Lipitor"/>
    <s v="Normal"/>
    <n v="7"/>
    <n v="3733.7669999999998"/>
    <x v="0"/>
  </r>
  <r>
    <s v="Robert Bright"/>
    <x v="64"/>
    <x v="1"/>
    <x v="3"/>
    <x v="5"/>
    <d v="2021-01-16T00:00:00"/>
    <s v="Lisa Hoover"/>
    <s v="Anderson Inc"/>
    <x v="4"/>
    <n v="4095.7289999999998"/>
    <n v="168"/>
    <x v="0"/>
    <d v="2021-01-17T00:00:00"/>
    <s v="Penicillin"/>
    <s v="Normal"/>
    <n v="1"/>
    <n v="4095.7289999999998"/>
    <x v="1"/>
  </r>
  <r>
    <s v="Andrea Vasquez"/>
    <x v="12"/>
    <x v="1"/>
    <x v="4"/>
    <x v="0"/>
    <d v="2023-06-08T00:00:00"/>
    <s v="Brent Stewart"/>
    <s v="Shah PLC"/>
    <x v="4"/>
    <n v="36641.574000000001"/>
    <n v="354"/>
    <x v="2"/>
    <d v="2023-06-18T00:00:00"/>
    <s v="Paracetamol"/>
    <s v="Normal"/>
    <n v="10"/>
    <n v="3664.1574000000001"/>
    <x v="0"/>
  </r>
  <r>
    <s v="Brenda Stewart"/>
    <x v="41"/>
    <x v="1"/>
    <x v="4"/>
    <x v="1"/>
    <d v="2021-03-15T00:00:00"/>
    <s v="Daniel Winters"/>
    <s v="Daniels-Alvarez"/>
    <x v="2"/>
    <n v="15203.965"/>
    <n v="248"/>
    <x v="1"/>
    <d v="2021-04-14T00:00:00"/>
    <s v="Penicillin"/>
    <s v="Abnormal"/>
    <n v="30"/>
    <n v="506.79883333333333"/>
    <x v="2"/>
  </r>
  <r>
    <s v="Janet White"/>
    <x v="41"/>
    <x v="1"/>
    <x v="1"/>
    <x v="4"/>
    <d v="2023-02-10T00:00:00"/>
    <s v="Stephen Castillo"/>
    <s v="Blankenship Group"/>
    <x v="2"/>
    <n v="32341.212"/>
    <n v="207"/>
    <x v="1"/>
    <d v="2023-02-14T00:00:00"/>
    <s v="Aspirin"/>
    <s v="Inconclusive"/>
    <n v="4"/>
    <n v="8085.3029999999999"/>
    <x v="2"/>
  </r>
  <r>
    <s v="Destiny Morgan"/>
    <x v="56"/>
    <x v="0"/>
    <x v="1"/>
    <x v="2"/>
    <d v="2022-09-25T00:00:00"/>
    <s v="William Alvarez"/>
    <s v="Robinson and Sons"/>
    <x v="4"/>
    <n v="6596.77"/>
    <n v="162"/>
    <x v="0"/>
    <d v="2022-10-03T00:00:00"/>
    <s v="Aspirin"/>
    <s v="Inconclusive"/>
    <n v="8"/>
    <n v="824.59625000000005"/>
    <x v="2"/>
  </r>
  <r>
    <s v="Julie Hall"/>
    <x v="28"/>
    <x v="0"/>
    <x v="1"/>
    <x v="0"/>
    <d v="2021-08-04T00:00:00"/>
    <s v="Steven Aguirre"/>
    <s v="Williams Group"/>
    <x v="1"/>
    <n v="48793.353000000003"/>
    <n v="229"/>
    <x v="2"/>
    <d v="2021-08-16T00:00:00"/>
    <s v="Ibuprofen"/>
    <s v="Normal"/>
    <n v="12"/>
    <n v="4066.1127500000002"/>
    <x v="1"/>
  </r>
  <r>
    <s v="Thomas Waters"/>
    <x v="42"/>
    <x v="1"/>
    <x v="7"/>
    <x v="4"/>
    <d v="2019-12-26T00:00:00"/>
    <s v="Laurie Davis"/>
    <s v="Brown, Smith and Reeves"/>
    <x v="1"/>
    <n v="27136.643"/>
    <n v="236"/>
    <x v="2"/>
    <d v="2020-01-24T00:00:00"/>
    <s v="Aspirin"/>
    <s v="Abnormal"/>
    <n v="29"/>
    <n v="935.74631034482763"/>
    <x v="0"/>
  </r>
  <r>
    <s v="Crystal Coleman"/>
    <x v="16"/>
    <x v="1"/>
    <x v="4"/>
    <x v="4"/>
    <d v="2022-12-09T00:00:00"/>
    <s v="Steven Horne"/>
    <s v="Sanchez-Scott"/>
    <x v="4"/>
    <n v="32525.661"/>
    <n v="449"/>
    <x v="2"/>
    <d v="2022-12-15T00:00:00"/>
    <s v="Ibuprofen"/>
    <s v="Abnormal"/>
    <n v="6"/>
    <n v="5420.9435000000003"/>
    <x v="0"/>
  </r>
  <r>
    <s v="Victoria Snyder"/>
    <x v="30"/>
    <x v="1"/>
    <x v="2"/>
    <x v="4"/>
    <d v="2022-10-22T00:00:00"/>
    <s v="Amanda Green"/>
    <s v="Barton-Kidd"/>
    <x v="3"/>
    <n v="34010.747000000003"/>
    <n v="206"/>
    <x v="1"/>
    <d v="2022-10-30T00:00:00"/>
    <s v="Paracetamol"/>
    <s v="Inconclusive"/>
    <n v="8"/>
    <n v="4251.3433750000004"/>
    <x v="2"/>
  </r>
  <r>
    <s v="Joseph Hill"/>
    <x v="25"/>
    <x v="0"/>
    <x v="4"/>
    <x v="2"/>
    <d v="2022-08-09T00:00:00"/>
    <s v="Sabrina Myers"/>
    <s v="Morton LLC"/>
    <x v="3"/>
    <n v="11952.01"/>
    <n v="299"/>
    <x v="2"/>
    <d v="2022-08-31T00:00:00"/>
    <s v="Penicillin"/>
    <s v="Normal"/>
    <n v="22"/>
    <n v="543.2731818181818"/>
    <x v="2"/>
  </r>
  <r>
    <s v="William Brown"/>
    <x v="4"/>
    <x v="1"/>
    <x v="3"/>
    <x v="3"/>
    <d v="2023-03-15T00:00:00"/>
    <s v="Carolyn Bass"/>
    <s v="Espinoza-Lawrence"/>
    <x v="0"/>
    <n v="24119.477999999999"/>
    <n v="104"/>
    <x v="1"/>
    <d v="2023-03-30T00:00:00"/>
    <s v="Ibuprofen"/>
    <s v="Inconclusive"/>
    <n v="15"/>
    <n v="1607.9651999999999"/>
    <x v="2"/>
  </r>
  <r>
    <s v="Christie Galvan"/>
    <x v="13"/>
    <x v="0"/>
    <x v="7"/>
    <x v="1"/>
    <d v="2020-01-11T00:00:00"/>
    <s v="Dawn Walton"/>
    <s v="Moore Ltd"/>
    <x v="3"/>
    <n v="20824.433000000001"/>
    <n v="427"/>
    <x v="2"/>
    <d v="2020-02-02T00:00:00"/>
    <s v="Penicillin"/>
    <s v="Abnormal"/>
    <n v="22"/>
    <n v="946.56513636363638"/>
    <x v="0"/>
  </r>
  <r>
    <s v="Chad Anthony"/>
    <x v="21"/>
    <x v="1"/>
    <x v="1"/>
    <x v="1"/>
    <d v="2021-05-15T00:00:00"/>
    <s v="Thomas Kennedy"/>
    <s v="Dixon, Ayala and Mendoza"/>
    <x v="2"/>
    <n v="2725.04"/>
    <n v="417"/>
    <x v="1"/>
    <d v="2021-06-12T00:00:00"/>
    <s v="Penicillin"/>
    <s v="Inconclusive"/>
    <n v="28"/>
    <n v="97.322857142857146"/>
    <x v="1"/>
  </r>
  <r>
    <s v="Jessica Adams"/>
    <x v="8"/>
    <x v="1"/>
    <x v="0"/>
    <x v="4"/>
    <d v="2020-09-28T00:00:00"/>
    <s v="Jordan Harris"/>
    <s v="Villarreal-Frey"/>
    <x v="2"/>
    <n v="28772.061000000002"/>
    <n v="305"/>
    <x v="2"/>
    <d v="2020-10-06T00:00:00"/>
    <s v="Aspirin"/>
    <s v="Inconclusive"/>
    <n v="8"/>
    <n v="3596.5076250000002"/>
    <x v="1"/>
  </r>
  <r>
    <s v="William Thompson"/>
    <x v="15"/>
    <x v="0"/>
    <x v="2"/>
    <x v="0"/>
    <d v="2022-09-17T00:00:00"/>
    <s v="Sean Taylor"/>
    <s v="Robinson Group"/>
    <x v="1"/>
    <n v="40160.525999999998"/>
    <n v="452"/>
    <x v="2"/>
    <d v="2022-10-13T00:00:00"/>
    <s v="Penicillin"/>
    <s v="Normal"/>
    <n v="26"/>
    <n v="1544.6356153846152"/>
    <x v="1"/>
  </r>
  <r>
    <s v="Kelly Bishop"/>
    <x v="18"/>
    <x v="1"/>
    <x v="2"/>
    <x v="1"/>
    <d v="2020-04-18T00:00:00"/>
    <s v="Connor Morris"/>
    <s v="Gonzalez, Gray and Snyder"/>
    <x v="4"/>
    <n v="22917.402999999998"/>
    <n v="499"/>
    <x v="0"/>
    <d v="2020-04-24T00:00:00"/>
    <s v="Ibuprofen"/>
    <s v="Normal"/>
    <n v="6"/>
    <n v="3819.5671666666663"/>
    <x v="0"/>
  </r>
  <r>
    <s v="Julie Delgado"/>
    <x v="38"/>
    <x v="0"/>
    <x v="5"/>
    <x v="3"/>
    <d v="2019-11-30T00:00:00"/>
    <s v="Jose Jones"/>
    <s v="Jones, Hamilton and Carlson"/>
    <x v="4"/>
    <n v="27426.382000000001"/>
    <n v="487"/>
    <x v="0"/>
    <d v="2019-12-19T00:00:00"/>
    <s v="Penicillin"/>
    <s v="Normal"/>
    <n v="19"/>
    <n v="1443.4937894736843"/>
    <x v="1"/>
  </r>
  <r>
    <s v="Barry Mayo"/>
    <x v="31"/>
    <x v="1"/>
    <x v="0"/>
    <x v="2"/>
    <d v="2018-11-03T00:00:00"/>
    <s v="John Johnson"/>
    <s v="Hansen, Key and Perry"/>
    <x v="4"/>
    <n v="13307.781000000001"/>
    <n v="357"/>
    <x v="0"/>
    <d v="2018-11-07T00:00:00"/>
    <s v="Paracetamol"/>
    <s v="Abnormal"/>
    <n v="4"/>
    <n v="3326.9452500000002"/>
    <x v="2"/>
  </r>
  <r>
    <s v="Johnny Richardson"/>
    <x v="19"/>
    <x v="0"/>
    <x v="3"/>
    <x v="3"/>
    <d v="2022-02-23T00:00:00"/>
    <s v="Sarah Garrett"/>
    <s v="Jones and Sons"/>
    <x v="1"/>
    <n v="37416.974999999999"/>
    <n v="223"/>
    <x v="0"/>
    <d v="2022-03-03T00:00:00"/>
    <s v="Paracetamol"/>
    <s v="Abnormal"/>
    <n v="8"/>
    <n v="4677.1218749999998"/>
    <x v="0"/>
  </r>
  <r>
    <s v="Michael Allen"/>
    <x v="21"/>
    <x v="1"/>
    <x v="7"/>
    <x v="1"/>
    <d v="2023-01-11T00:00:00"/>
    <s v="Jeremy Pruitt"/>
    <s v="Barnes LLC"/>
    <x v="4"/>
    <n v="25688.671999999999"/>
    <n v="255"/>
    <x v="1"/>
    <d v="2023-01-26T00:00:00"/>
    <s v="Lipitor"/>
    <s v="Normal"/>
    <n v="15"/>
    <n v="1712.5781333333332"/>
    <x v="1"/>
  </r>
  <r>
    <s v="Amy Mueller"/>
    <x v="13"/>
    <x v="1"/>
    <x v="6"/>
    <x v="1"/>
    <d v="2022-01-12T00:00:00"/>
    <s v="Jerry Cruz"/>
    <s v="Brown, Tate and Kerr"/>
    <x v="2"/>
    <n v="22427.116000000002"/>
    <n v="356"/>
    <x v="0"/>
    <d v="2022-02-03T00:00:00"/>
    <s v="Paracetamol"/>
    <s v="Abnormal"/>
    <n v="22"/>
    <n v="1019.4143636363638"/>
    <x v="0"/>
  </r>
  <r>
    <s v="Amanda Bailey"/>
    <x v="48"/>
    <x v="1"/>
    <x v="0"/>
    <x v="3"/>
    <d v="2019-11-29T00:00:00"/>
    <s v="Alexandria Hansen"/>
    <s v="Nichols Ltd"/>
    <x v="0"/>
    <n v="35938.61"/>
    <n v="442"/>
    <x v="0"/>
    <d v="2019-12-19T00:00:00"/>
    <s v="Penicillin"/>
    <s v="Abnormal"/>
    <n v="20"/>
    <n v="1796.9304999999999"/>
    <x v="0"/>
  </r>
  <r>
    <s v="Joseph Avila"/>
    <x v="17"/>
    <x v="1"/>
    <x v="0"/>
    <x v="1"/>
    <d v="2022-05-12T00:00:00"/>
    <s v="Bob Stone"/>
    <s v="Austin, Daniels and Pham"/>
    <x v="2"/>
    <n v="42037.927000000003"/>
    <n v="142"/>
    <x v="2"/>
    <d v="2022-05-26T00:00:00"/>
    <s v="Aspirin"/>
    <s v="Abnormal"/>
    <n v="14"/>
    <n v="3002.7090714285719"/>
    <x v="0"/>
  </r>
  <r>
    <s v="Karen Brooks"/>
    <x v="33"/>
    <x v="0"/>
    <x v="4"/>
    <x v="1"/>
    <d v="2021-05-27T00:00:00"/>
    <s v="Megan Collins"/>
    <s v="Hansen LLC"/>
    <x v="0"/>
    <n v="33371.610999999997"/>
    <n v="298"/>
    <x v="2"/>
    <d v="2021-06-10T00:00:00"/>
    <s v="Ibuprofen"/>
    <s v="Normal"/>
    <n v="14"/>
    <n v="2383.6864999999998"/>
    <x v="0"/>
  </r>
  <r>
    <s v="David Smith"/>
    <x v="32"/>
    <x v="0"/>
    <x v="7"/>
    <x v="5"/>
    <d v="2022-06-29T00:00:00"/>
    <s v="Larry Parks"/>
    <s v="Shepherd-Hartman"/>
    <x v="1"/>
    <n v="60342.3"/>
    <n v="224"/>
    <x v="2"/>
    <d v="2022-07-29T00:00:00"/>
    <s v="Lipitor"/>
    <s v="Inconclusive"/>
    <n v="30"/>
    <n v="2011.41"/>
    <x v="1"/>
  </r>
  <r>
    <s v="Mary Dodson DDS"/>
    <x v="6"/>
    <x v="0"/>
    <x v="0"/>
    <x v="3"/>
    <d v="2020-07-24T00:00:00"/>
    <s v="Kayla Brennan"/>
    <s v="Lewis, Little and Moses"/>
    <x v="0"/>
    <n v="8586.0750000000007"/>
    <n v="456"/>
    <x v="0"/>
    <d v="2020-07-30T00:00:00"/>
    <s v="Ibuprofen"/>
    <s v="Inconclusive"/>
    <n v="6"/>
    <n v="1431.0125"/>
    <x v="0"/>
  </r>
  <r>
    <s v="Kathy Clark"/>
    <x v="7"/>
    <x v="1"/>
    <x v="7"/>
    <x v="2"/>
    <d v="2019-05-23T00:00:00"/>
    <s v="Kaitlin Miller"/>
    <s v="Jennings-Flores"/>
    <x v="4"/>
    <n v="17890.538"/>
    <n v="199"/>
    <x v="2"/>
    <d v="2019-06-15T00:00:00"/>
    <s v="Ibuprofen"/>
    <s v="Abnormal"/>
    <n v="23"/>
    <n v="777.84947826086955"/>
    <x v="2"/>
  </r>
  <r>
    <s v="Beverly Robinson"/>
    <x v="63"/>
    <x v="1"/>
    <x v="6"/>
    <x v="0"/>
    <d v="2022-12-13T00:00:00"/>
    <s v="Todd Lindsey"/>
    <s v="Hall-Bautista"/>
    <x v="0"/>
    <n v="45392.017999999996"/>
    <n v="374"/>
    <x v="1"/>
    <d v="2022-12-14T00:00:00"/>
    <s v="Aspirin"/>
    <s v="Abnormal"/>
    <n v="1"/>
    <n v="45392.017999999996"/>
    <x v="2"/>
  </r>
  <r>
    <s v="Jessica Rodriguez"/>
    <x v="9"/>
    <x v="0"/>
    <x v="1"/>
    <x v="0"/>
    <d v="2019-11-26T00:00:00"/>
    <s v="Denise Hammond"/>
    <s v="Bryan, Davis and Reyes"/>
    <x v="1"/>
    <n v="47590.216"/>
    <n v="162"/>
    <x v="1"/>
    <d v="2019-12-04T00:00:00"/>
    <s v="Lipitor"/>
    <s v="Inconclusive"/>
    <n v="8"/>
    <n v="5948.777"/>
    <x v="2"/>
  </r>
  <r>
    <s v="Donald Thompson"/>
    <x v="22"/>
    <x v="1"/>
    <x v="5"/>
    <x v="4"/>
    <d v="2019-09-12T00:00:00"/>
    <s v="Henry Cox"/>
    <s v="Foster, Harrington and Mccarthy"/>
    <x v="0"/>
    <n v="18099.449000000001"/>
    <n v="297"/>
    <x v="2"/>
    <d v="2019-10-06T00:00:00"/>
    <s v="Aspirin"/>
    <s v="Normal"/>
    <n v="24"/>
    <n v="754.14370833333339"/>
    <x v="0"/>
  </r>
  <r>
    <s v="Maurice Taylor"/>
    <x v="62"/>
    <x v="0"/>
    <x v="2"/>
    <x v="4"/>
    <d v="2023-09-26T00:00:00"/>
    <s v="Jacqueline Harris"/>
    <s v="Carr PLC"/>
    <x v="0"/>
    <n v="26919.197"/>
    <n v="196"/>
    <x v="2"/>
    <d v="2023-09-29T00:00:00"/>
    <s v="Paracetamol"/>
    <s v="Abnormal"/>
    <n v="3"/>
    <n v="8973.0656666666673"/>
    <x v="2"/>
  </r>
  <r>
    <s v="Dana Kelly DDS"/>
    <x v="2"/>
    <x v="1"/>
    <x v="1"/>
    <x v="4"/>
    <d v="2023-07-09T00:00:00"/>
    <s v="Holly Harper"/>
    <s v="Davis PLC"/>
    <x v="0"/>
    <n v="28094.135999999999"/>
    <n v="392"/>
    <x v="2"/>
    <d v="2023-08-03T00:00:00"/>
    <s v="Lipitor"/>
    <s v="Abnormal"/>
    <n v="25"/>
    <n v="1123.7654399999999"/>
    <x v="0"/>
  </r>
  <r>
    <s v="Wendy Mendoza"/>
    <x v="57"/>
    <x v="0"/>
    <x v="1"/>
    <x v="2"/>
    <d v="2020-07-31T00:00:00"/>
    <s v="George Pope"/>
    <s v="Coleman-Medina"/>
    <x v="0"/>
    <n v="6293.7610000000004"/>
    <n v="106"/>
    <x v="2"/>
    <d v="2020-08-15T00:00:00"/>
    <s v="Paracetamol"/>
    <s v="Normal"/>
    <n v="15"/>
    <n v="419.58406666666667"/>
    <x v="0"/>
  </r>
  <r>
    <s v="Justin Harris"/>
    <x v="48"/>
    <x v="0"/>
    <x v="1"/>
    <x v="1"/>
    <d v="2019-04-28T00:00:00"/>
    <s v="Jennifer James"/>
    <s v="Hernandez, Moore and Wells"/>
    <x v="0"/>
    <n v="6829.5780000000004"/>
    <n v="429"/>
    <x v="1"/>
    <d v="2019-05-03T00:00:00"/>
    <s v="Lipitor"/>
    <s v="Normal"/>
    <n v="5"/>
    <n v="1365.9156"/>
    <x v="0"/>
  </r>
  <r>
    <s v="Heather Rodriguez"/>
    <x v="45"/>
    <x v="0"/>
    <x v="5"/>
    <x v="4"/>
    <d v="2021-12-06T00:00:00"/>
    <s v="Stacey Sims"/>
    <s v="Donaldson-Hodge"/>
    <x v="1"/>
    <n v="18850.945"/>
    <n v="437"/>
    <x v="2"/>
    <d v="2021-12-28T00:00:00"/>
    <s v="Aspirin"/>
    <s v="Abnormal"/>
    <n v="22"/>
    <n v="856.86113636363632"/>
    <x v="2"/>
  </r>
  <r>
    <s v="Lisa Fernandez"/>
    <x v="7"/>
    <x v="0"/>
    <x v="7"/>
    <x v="5"/>
    <d v="2022-09-09T00:00:00"/>
    <s v="Tyler Goodwin"/>
    <s v="Kennedy Ltd"/>
    <x v="0"/>
    <n v="12535.837"/>
    <n v="479"/>
    <x v="1"/>
    <d v="2022-09-11T00:00:00"/>
    <s v="Penicillin"/>
    <s v="Abnormal"/>
    <n v="2"/>
    <n v="6267.9184999999998"/>
    <x v="2"/>
  </r>
  <r>
    <s v="James Ferrell"/>
    <x v="47"/>
    <x v="1"/>
    <x v="5"/>
    <x v="3"/>
    <d v="2023-03-30T00:00:00"/>
    <s v="Cathy Hill"/>
    <s v="Krause PLC"/>
    <x v="0"/>
    <n v="26077.579000000002"/>
    <n v="256"/>
    <x v="2"/>
    <d v="2023-04-25T00:00:00"/>
    <s v="Penicillin"/>
    <s v="Normal"/>
    <n v="26"/>
    <n v="1002.9838076923078"/>
    <x v="0"/>
  </r>
  <r>
    <s v="Tracy Malone"/>
    <x v="50"/>
    <x v="1"/>
    <x v="6"/>
    <x v="2"/>
    <d v="2022-11-16T00:00:00"/>
    <s v="Rachael Wall"/>
    <s v="Bowen-Hill"/>
    <x v="4"/>
    <n v="4196.277"/>
    <n v="486"/>
    <x v="2"/>
    <d v="2022-11-18T00:00:00"/>
    <s v="Lipitor"/>
    <s v="Normal"/>
    <n v="2"/>
    <n v="2098.1385"/>
    <x v="1"/>
  </r>
  <r>
    <s v="Adam Callahan"/>
    <x v="48"/>
    <x v="1"/>
    <x v="2"/>
    <x v="5"/>
    <d v="2020-05-03T00:00:00"/>
    <s v="Matthew Johnson"/>
    <s v="Floyd-George"/>
    <x v="0"/>
    <n v="48480.319000000003"/>
    <n v="201"/>
    <x v="2"/>
    <d v="2020-05-31T00:00:00"/>
    <s v="Ibuprofen"/>
    <s v="Normal"/>
    <n v="28"/>
    <n v="1731.4399642857145"/>
    <x v="0"/>
  </r>
  <r>
    <s v="Tracey Soto"/>
    <x v="8"/>
    <x v="0"/>
    <x v="7"/>
    <x v="5"/>
    <d v="2019-11-11T00:00:00"/>
    <s v="Pamela Higgins"/>
    <s v="Ramirez, Hughes and Brown"/>
    <x v="3"/>
    <n v="51449.595999999998"/>
    <n v="397"/>
    <x v="0"/>
    <d v="2019-11-16T00:00:00"/>
    <s v="Ibuprofen"/>
    <s v="Normal"/>
    <n v="5"/>
    <n v="10289.9192"/>
    <x v="1"/>
  </r>
  <r>
    <s v="Michelle Wilson"/>
    <x v="67"/>
    <x v="0"/>
    <x v="4"/>
    <x v="4"/>
    <d v="2019-12-11T00:00:00"/>
    <s v="Joshua Montgomery"/>
    <s v="Howard and Sons"/>
    <x v="2"/>
    <n v="34186.542000000001"/>
    <n v="346"/>
    <x v="1"/>
    <d v="2019-12-16T00:00:00"/>
    <s v="Lipitor"/>
    <s v="Normal"/>
    <n v="5"/>
    <n v="6837.3083999999999"/>
    <x v="1"/>
  </r>
  <r>
    <s v="Susan Holmes"/>
    <x v="47"/>
    <x v="0"/>
    <x v="0"/>
    <x v="1"/>
    <d v="2022-07-22T00:00:00"/>
    <s v="Monica Clark"/>
    <s v="Torres-Lopez"/>
    <x v="0"/>
    <n v="34229.99"/>
    <n v="172"/>
    <x v="2"/>
    <d v="2022-07-28T00:00:00"/>
    <s v="Lipitor"/>
    <s v="Inconclusive"/>
    <n v="6"/>
    <n v="5704.998333333333"/>
    <x v="0"/>
  </r>
  <r>
    <s v="Nancy Mitchell"/>
    <x v="63"/>
    <x v="1"/>
    <x v="4"/>
    <x v="4"/>
    <d v="2023-10-05T00:00:00"/>
    <s v="Sarah Garner"/>
    <s v="Ramsey-Jones"/>
    <x v="2"/>
    <n v="18954.384999999998"/>
    <n v="139"/>
    <x v="2"/>
    <d v="2023-10-30T00:00:00"/>
    <s v="Ibuprofen"/>
    <s v="Normal"/>
    <n v="25"/>
    <n v="758.17539999999997"/>
    <x v="2"/>
  </r>
  <r>
    <s v="Heather Smith"/>
    <x v="64"/>
    <x v="1"/>
    <x v="7"/>
    <x v="2"/>
    <d v="2022-08-30T00:00:00"/>
    <s v="David Contreras"/>
    <s v="Vaughn, Johnson and Perez"/>
    <x v="4"/>
    <n v="19720.121999999999"/>
    <n v="249"/>
    <x v="0"/>
    <d v="2022-09-03T00:00:00"/>
    <s v="Ibuprofen"/>
    <s v="Abnormal"/>
    <n v="4"/>
    <n v="4930.0304999999998"/>
    <x v="1"/>
  </r>
  <r>
    <s v="Linda Johnson"/>
    <x v="66"/>
    <x v="0"/>
    <x v="4"/>
    <x v="3"/>
    <d v="2020-11-25T00:00:00"/>
    <s v="John Perkins"/>
    <s v="Patterson-Avila"/>
    <x v="1"/>
    <n v="36491"/>
    <n v="402"/>
    <x v="0"/>
    <d v="2020-12-06T00:00:00"/>
    <s v="Penicillin"/>
    <s v="Inconclusive"/>
    <n v="11"/>
    <n v="3317.3636363636365"/>
    <x v="2"/>
  </r>
  <r>
    <s v="Timothy Lucas"/>
    <x v="1"/>
    <x v="1"/>
    <x v="0"/>
    <x v="0"/>
    <d v="2021-03-17T00:00:00"/>
    <s v="William Parks"/>
    <s v="Vasquez-Crawford"/>
    <x v="1"/>
    <n v="13032.187"/>
    <n v="108"/>
    <x v="0"/>
    <d v="2021-04-09T00:00:00"/>
    <s v="Ibuprofen"/>
    <s v="Normal"/>
    <n v="23"/>
    <n v="566.61682608695651"/>
    <x v="1"/>
  </r>
  <r>
    <s v="Jon Garcia"/>
    <x v="10"/>
    <x v="0"/>
    <x v="3"/>
    <x v="4"/>
    <d v="2023-08-08T00:00:00"/>
    <s v="Jennifer Brooks"/>
    <s v="Turner LLC"/>
    <x v="0"/>
    <n v="15827.035"/>
    <n v="474"/>
    <x v="2"/>
    <d v="2023-08-18T00:00:00"/>
    <s v="Penicillin"/>
    <s v="Normal"/>
    <n v="10"/>
    <n v="1582.7035000000001"/>
    <x v="2"/>
  </r>
  <r>
    <s v="Jack Campbell"/>
    <x v="40"/>
    <x v="0"/>
    <x v="7"/>
    <x v="1"/>
    <d v="2022-07-20T00:00:00"/>
    <s v="Bryan Martin"/>
    <s v="Young LLC"/>
    <x v="3"/>
    <n v="44137.652999999998"/>
    <n v="110"/>
    <x v="1"/>
    <d v="2022-08-19T00:00:00"/>
    <s v="Penicillin"/>
    <s v="Abnormal"/>
    <n v="30"/>
    <n v="1471.2550999999999"/>
    <x v="1"/>
  </r>
  <r>
    <s v="Beverly Adkins"/>
    <x v="61"/>
    <x v="1"/>
    <x v="6"/>
    <x v="4"/>
    <d v="2023-01-20T00:00:00"/>
    <s v="Lee Collins"/>
    <s v="Cameron Ltd"/>
    <x v="0"/>
    <n v="31349.305"/>
    <n v="442"/>
    <x v="1"/>
    <d v="2023-02-12T00:00:00"/>
    <s v="Paracetamol"/>
    <s v="Normal"/>
    <n v="23"/>
    <n v="1363.0132608695653"/>
    <x v="0"/>
  </r>
  <r>
    <s v="Timothy Goodman"/>
    <x v="51"/>
    <x v="1"/>
    <x v="2"/>
    <x v="2"/>
    <d v="2023-10-13T00:00:00"/>
    <s v="Shannon Brady"/>
    <s v="Pruitt PLC"/>
    <x v="2"/>
    <n v="3842.3429999999998"/>
    <n v="248"/>
    <x v="2"/>
    <d v="2023-11-04T00:00:00"/>
    <s v="Aspirin"/>
    <s v="Abnormal"/>
    <n v="22"/>
    <n v="174.65195454545454"/>
    <x v="2"/>
  </r>
  <r>
    <s v="Jacqueline Stone"/>
    <x v="50"/>
    <x v="1"/>
    <x v="2"/>
    <x v="3"/>
    <d v="2021-02-13T00:00:00"/>
    <s v="Alexandria Hamilton"/>
    <s v="Mueller PLC"/>
    <x v="1"/>
    <n v="27518.173999999999"/>
    <n v="242"/>
    <x v="1"/>
    <d v="2021-02-16T00:00:00"/>
    <s v="Penicillin"/>
    <s v="Normal"/>
    <n v="3"/>
    <n v="9172.724666666667"/>
    <x v="1"/>
  </r>
  <r>
    <s v="Jill Green"/>
    <x v="14"/>
    <x v="1"/>
    <x v="2"/>
    <x v="5"/>
    <d v="2020-03-20T00:00:00"/>
    <s v="Christopher Lloyd"/>
    <s v="Barnes, Ferguson and Davis"/>
    <x v="0"/>
    <n v="65139.622000000003"/>
    <n v="289"/>
    <x v="0"/>
    <d v="2020-03-29T00:00:00"/>
    <s v="Paracetamol"/>
    <s v="Normal"/>
    <n v="9"/>
    <n v="7237.7357777777779"/>
    <x v="0"/>
  </r>
  <r>
    <s v="Arthur Harris"/>
    <x v="19"/>
    <x v="0"/>
    <x v="5"/>
    <x v="3"/>
    <d v="2020-11-15T00:00:00"/>
    <s v="Brenda Bentley"/>
    <s v="Forbes PLC"/>
    <x v="0"/>
    <n v="36431.997000000003"/>
    <n v="117"/>
    <x v="0"/>
    <d v="2020-12-02T00:00:00"/>
    <s v="Ibuprofen"/>
    <s v="Inconclusive"/>
    <n v="17"/>
    <n v="2143.0586470588237"/>
    <x v="0"/>
  </r>
  <r>
    <s v="John Adams"/>
    <x v="24"/>
    <x v="0"/>
    <x v="3"/>
    <x v="2"/>
    <d v="2019-06-08T00:00:00"/>
    <s v="Amy Rios"/>
    <s v="Brown-Wagner"/>
    <x v="1"/>
    <n v="3609.652"/>
    <n v="353"/>
    <x v="2"/>
    <d v="2019-06-20T00:00:00"/>
    <s v="Ibuprofen"/>
    <s v="Inconclusive"/>
    <n v="12"/>
    <n v="300.80433333333332"/>
    <x v="2"/>
  </r>
  <r>
    <s v="Danielle Leon"/>
    <x v="13"/>
    <x v="1"/>
    <x v="0"/>
    <x v="0"/>
    <d v="2023-07-23T00:00:00"/>
    <s v="Ashley Evans"/>
    <s v="Campbell, Peters and Graham"/>
    <x v="0"/>
    <n v="6329.3289999999997"/>
    <n v="117"/>
    <x v="2"/>
    <d v="2023-07-26T00:00:00"/>
    <s v="Lipitor"/>
    <s v="Normal"/>
    <n v="3"/>
    <n v="2109.7763333333332"/>
    <x v="0"/>
  </r>
  <r>
    <s v="Benjamin Howard"/>
    <x v="52"/>
    <x v="0"/>
    <x v="4"/>
    <x v="3"/>
    <d v="2022-08-15T00:00:00"/>
    <s v="James Moore"/>
    <s v="Davidson-Chavez"/>
    <x v="0"/>
    <n v="15927.518"/>
    <n v="154"/>
    <x v="2"/>
    <d v="2022-08-22T00:00:00"/>
    <s v="Lipitor"/>
    <s v="Inconclusive"/>
    <n v="7"/>
    <n v="2275.3597142857143"/>
    <x v="0"/>
  </r>
  <r>
    <s v="Tasha Dunn"/>
    <x v="1"/>
    <x v="0"/>
    <x v="0"/>
    <x v="0"/>
    <d v="2019-05-18T00:00:00"/>
    <s v="Rachel Johnston"/>
    <s v="Lee, Webb and Brown"/>
    <x v="3"/>
    <n v="48636.642"/>
    <n v="351"/>
    <x v="1"/>
    <d v="2019-06-11T00:00:00"/>
    <s v="Ibuprofen"/>
    <s v="Inconclusive"/>
    <n v="24"/>
    <n v="2026.52675"/>
    <x v="1"/>
  </r>
  <r>
    <s v="Bridget Marquez"/>
    <x v="57"/>
    <x v="0"/>
    <x v="2"/>
    <x v="1"/>
    <d v="2023-02-10T00:00:00"/>
    <s v="Dawn Johnson"/>
    <s v="Curry-Dawson"/>
    <x v="0"/>
    <n v="19118.767"/>
    <n v="223"/>
    <x v="2"/>
    <d v="2023-03-08T00:00:00"/>
    <s v="Penicillin"/>
    <s v="Inconclusive"/>
    <n v="26"/>
    <n v="735.33719230769225"/>
    <x v="0"/>
  </r>
  <r>
    <s v="Shelly Brandt"/>
    <x v="7"/>
    <x v="1"/>
    <x v="6"/>
    <x v="2"/>
    <d v="2023-07-07T00:00:00"/>
    <s v="Carolyn Foster"/>
    <s v="Kim PLC"/>
    <x v="2"/>
    <n v="1541.58"/>
    <n v="127"/>
    <x v="0"/>
    <d v="2023-07-27T00:00:00"/>
    <s v="Paracetamol"/>
    <s v="Inconclusive"/>
    <n v="20"/>
    <n v="77.078999999999994"/>
    <x v="2"/>
  </r>
  <r>
    <s v="Anthony Winters"/>
    <x v="66"/>
    <x v="0"/>
    <x v="1"/>
    <x v="2"/>
    <d v="2021-02-13T00:00:00"/>
    <s v="Stephanie Blair"/>
    <s v="Fleming-Johnson"/>
    <x v="2"/>
    <n v="16498.563999999998"/>
    <n v="105"/>
    <x v="0"/>
    <d v="2021-02-17T00:00:00"/>
    <s v="Paracetamol"/>
    <s v="Normal"/>
    <n v="4"/>
    <n v="4124.6409999999996"/>
    <x v="2"/>
  </r>
  <r>
    <s v="Jennifer Caldwell"/>
    <x v="56"/>
    <x v="1"/>
    <x v="0"/>
    <x v="0"/>
    <d v="2023-09-16T00:00:00"/>
    <s v="Sarah Alvarez"/>
    <s v="King-Evans"/>
    <x v="1"/>
    <n v="47411.904999999999"/>
    <n v="493"/>
    <x v="1"/>
    <d v="2023-10-09T00:00:00"/>
    <s v="Paracetamol"/>
    <s v="Inconclusive"/>
    <n v="23"/>
    <n v="2061.3871739130436"/>
    <x v="2"/>
  </r>
  <r>
    <s v="Alexandra Tran"/>
    <x v="38"/>
    <x v="0"/>
    <x v="2"/>
    <x v="2"/>
    <d v="2022-11-02T00:00:00"/>
    <s v="William Jackson"/>
    <s v="Mcfarland, Espinoza and Dougherty"/>
    <x v="1"/>
    <n v="13910.853999999999"/>
    <n v="448"/>
    <x v="0"/>
    <d v="2022-11-05T00:00:00"/>
    <s v="Ibuprofen"/>
    <s v="Normal"/>
    <n v="3"/>
    <n v="4636.9513333333334"/>
    <x v="1"/>
  </r>
  <r>
    <s v="Mary Hunt"/>
    <x v="6"/>
    <x v="0"/>
    <x v="1"/>
    <x v="3"/>
    <d v="2019-04-15T00:00:00"/>
    <s v="Nicole Allen"/>
    <s v="Ramirez PLC"/>
    <x v="0"/>
    <n v="32976.603000000003"/>
    <n v="489"/>
    <x v="1"/>
    <d v="2019-05-09T00:00:00"/>
    <s v="Penicillin"/>
    <s v="Inconclusive"/>
    <n v="24"/>
    <n v="1374.0251250000001"/>
    <x v="0"/>
  </r>
  <r>
    <s v="Erica Dalton"/>
    <x v="22"/>
    <x v="0"/>
    <x v="4"/>
    <x v="0"/>
    <d v="2021-04-08T00:00:00"/>
    <s v="Meghan Weiss"/>
    <s v="Stephens-Smith"/>
    <x v="0"/>
    <n v="35527.709000000003"/>
    <n v="260"/>
    <x v="1"/>
    <d v="2021-04-29T00:00:00"/>
    <s v="Aspirin"/>
    <s v="Normal"/>
    <n v="21"/>
    <n v="1691.7956666666669"/>
    <x v="0"/>
  </r>
  <r>
    <s v="Keith Graham"/>
    <x v="19"/>
    <x v="0"/>
    <x v="2"/>
    <x v="4"/>
    <d v="2023-03-15T00:00:00"/>
    <s v="Maureen Lee"/>
    <s v="Chen, Parker and Johnson"/>
    <x v="0"/>
    <n v="9560.3250000000007"/>
    <n v="221"/>
    <x v="1"/>
    <d v="2023-03-25T00:00:00"/>
    <s v="Paracetamol"/>
    <s v="Normal"/>
    <n v="10"/>
    <n v="956.03250000000003"/>
    <x v="0"/>
  </r>
  <r>
    <s v="Claudia Zimmerman"/>
    <x v="2"/>
    <x v="1"/>
    <x v="5"/>
    <x v="2"/>
    <d v="2019-05-12T00:00:00"/>
    <s v="Amber Lopez"/>
    <s v="Deleon, Golden and Gomez"/>
    <x v="1"/>
    <n v="2179.377"/>
    <n v="128"/>
    <x v="0"/>
    <d v="2019-05-19T00:00:00"/>
    <s v="Paracetamol"/>
    <s v="Normal"/>
    <n v="7"/>
    <n v="311.33957142857145"/>
    <x v="0"/>
  </r>
  <r>
    <s v="Jessica Patterson"/>
    <x v="39"/>
    <x v="0"/>
    <x v="1"/>
    <x v="4"/>
    <d v="2023-02-21T00:00:00"/>
    <s v="Rachael Watkins"/>
    <s v="Walker PLC"/>
    <x v="4"/>
    <n v="5608.5649999999996"/>
    <n v="137"/>
    <x v="2"/>
    <d v="2023-03-07T00:00:00"/>
    <s v="Ibuprofen"/>
    <s v="Normal"/>
    <n v="14"/>
    <n v="400.6117857142857"/>
    <x v="0"/>
  </r>
  <r>
    <s v="Lori Robinson"/>
    <x v="46"/>
    <x v="0"/>
    <x v="5"/>
    <x v="0"/>
    <d v="2022-02-24T00:00:00"/>
    <s v="Caleb Anderson"/>
    <s v="Blair-Mcdonald"/>
    <x v="0"/>
    <n v="17096.175999999999"/>
    <n v="232"/>
    <x v="2"/>
    <d v="2022-03-14T00:00:00"/>
    <s v="Ibuprofen"/>
    <s v="Inconclusive"/>
    <n v="18"/>
    <n v="949.78755555555551"/>
    <x v="0"/>
  </r>
  <r>
    <s v="Madeline Scott"/>
    <x v="31"/>
    <x v="0"/>
    <x v="7"/>
    <x v="1"/>
    <d v="2019-05-04T00:00:00"/>
    <s v="Todd Goodman"/>
    <s v="Craig-Ali"/>
    <x v="3"/>
    <n v="42570.326000000001"/>
    <n v="335"/>
    <x v="2"/>
    <d v="2019-06-03T00:00:00"/>
    <s v="Aspirin"/>
    <s v="Normal"/>
    <n v="30"/>
    <n v="1419.0108666666667"/>
    <x v="2"/>
  </r>
  <r>
    <s v="Mary Rodriguez"/>
    <x v="14"/>
    <x v="1"/>
    <x v="0"/>
    <x v="2"/>
    <d v="2019-06-13T00:00:00"/>
    <s v="Veronica Harris"/>
    <s v="Cox Ltd"/>
    <x v="2"/>
    <n v="21093.535"/>
    <n v="127"/>
    <x v="0"/>
    <d v="2019-06-14T00:00:00"/>
    <s v="Aspirin"/>
    <s v="Abnormal"/>
    <n v="1"/>
    <n v="21093.535"/>
    <x v="0"/>
  </r>
  <r>
    <s v="Austin Peterson"/>
    <x v="19"/>
    <x v="1"/>
    <x v="4"/>
    <x v="3"/>
    <d v="2021-03-17T00:00:00"/>
    <s v="Devon Marquez"/>
    <s v="Dickson, Holder and Booth"/>
    <x v="4"/>
    <n v="15550.454"/>
    <n v="116"/>
    <x v="2"/>
    <d v="2021-04-07T00:00:00"/>
    <s v="Penicillin"/>
    <s v="Inconclusive"/>
    <n v="21"/>
    <n v="740.49780952380956"/>
    <x v="0"/>
  </r>
  <r>
    <s v="Dawn Nielsen"/>
    <x v="2"/>
    <x v="1"/>
    <x v="0"/>
    <x v="0"/>
    <d v="2019-05-05T00:00:00"/>
    <s v="Kathy Smith"/>
    <s v="Wheeler, Flowers and Moore"/>
    <x v="0"/>
    <n v="50391.665000000001"/>
    <n v="136"/>
    <x v="0"/>
    <d v="2019-05-25T00:00:00"/>
    <s v="Lipitor"/>
    <s v="Inconclusive"/>
    <n v="20"/>
    <n v="2519.5832500000001"/>
    <x v="0"/>
  </r>
  <r>
    <s v="Deborah Wood"/>
    <x v="24"/>
    <x v="0"/>
    <x v="3"/>
    <x v="5"/>
    <d v="2022-06-16T00:00:00"/>
    <s v="Lisa Barnes"/>
    <s v="Brooks-Long"/>
    <x v="2"/>
    <n v="57867.55"/>
    <n v="123"/>
    <x v="2"/>
    <d v="2022-07-12T00:00:00"/>
    <s v="Lipitor"/>
    <s v="Normal"/>
    <n v="26"/>
    <n v="2225.6750000000002"/>
    <x v="2"/>
  </r>
  <r>
    <s v="Jacob Harris"/>
    <x v="1"/>
    <x v="0"/>
    <x v="7"/>
    <x v="5"/>
    <d v="2020-04-16T00:00:00"/>
    <s v="Andrew Castillo"/>
    <s v="Ramos-Harmon"/>
    <x v="0"/>
    <n v="31842.653999999999"/>
    <n v="254"/>
    <x v="1"/>
    <d v="2020-05-07T00:00:00"/>
    <s v="Ibuprofen"/>
    <s v="Normal"/>
    <n v="21"/>
    <n v="1516.3168571428571"/>
    <x v="1"/>
  </r>
  <r>
    <s v="Janet Kerr"/>
    <x v="22"/>
    <x v="0"/>
    <x v="7"/>
    <x v="1"/>
    <d v="2020-09-15T00:00:00"/>
    <s v="Lee Willis"/>
    <s v="Smith Inc"/>
    <x v="4"/>
    <n v="43388.097000000002"/>
    <n v="263"/>
    <x v="1"/>
    <d v="2020-10-04T00:00:00"/>
    <s v="Lipitor"/>
    <s v="Inconclusive"/>
    <n v="19"/>
    <n v="2283.5840526315792"/>
    <x v="0"/>
  </r>
  <r>
    <s v="Austin Thompson"/>
    <x v="43"/>
    <x v="0"/>
    <x v="6"/>
    <x v="1"/>
    <d v="2023-07-23T00:00:00"/>
    <s v="Michelle Molina"/>
    <s v="Carr-Wiggins"/>
    <x v="1"/>
    <n v="15772.927"/>
    <n v="331"/>
    <x v="1"/>
    <d v="2023-07-27T00:00:00"/>
    <s v="Aspirin"/>
    <s v="Abnormal"/>
    <n v="4"/>
    <n v="3943.2317499999999"/>
    <x v="2"/>
  </r>
  <r>
    <s v="Brandi Robinson"/>
    <x v="53"/>
    <x v="0"/>
    <x v="6"/>
    <x v="5"/>
    <d v="2020-10-20T00:00:00"/>
    <s v="Margaret Mason"/>
    <s v="Taylor, Guerra and Thomas"/>
    <x v="0"/>
    <n v="33504.031000000003"/>
    <n v="416"/>
    <x v="2"/>
    <d v="2020-11-13T00:00:00"/>
    <s v="Lipitor"/>
    <s v="Normal"/>
    <n v="24"/>
    <n v="1396.0012916666667"/>
    <x v="2"/>
  </r>
  <r>
    <s v="Melissa Norris"/>
    <x v="14"/>
    <x v="1"/>
    <x v="2"/>
    <x v="3"/>
    <d v="2022-10-25T00:00:00"/>
    <s v="Angelica Moore"/>
    <s v="Patel Inc"/>
    <x v="0"/>
    <n v="30155.127"/>
    <n v="320"/>
    <x v="2"/>
    <d v="2022-11-20T00:00:00"/>
    <s v="Lipitor"/>
    <s v="Abnormal"/>
    <n v="26"/>
    <n v="1159.8125769230769"/>
    <x v="0"/>
  </r>
  <r>
    <s v="Pamela Ayala"/>
    <x v="10"/>
    <x v="0"/>
    <x v="5"/>
    <x v="1"/>
    <d v="2021-01-18T00:00:00"/>
    <s v="Jennifer Garcia"/>
    <s v="Marsh, Webb and Brown"/>
    <x v="1"/>
    <n v="4229.5150000000003"/>
    <n v="122"/>
    <x v="1"/>
    <d v="2021-02-03T00:00:00"/>
    <s v="Aspirin"/>
    <s v="Inconclusive"/>
    <n v="16"/>
    <n v="264.34468750000002"/>
    <x v="2"/>
  </r>
  <r>
    <s v="Matthew Stokes"/>
    <x v="4"/>
    <x v="0"/>
    <x v="7"/>
    <x v="0"/>
    <d v="2019-06-18T00:00:00"/>
    <s v="Teresa Hayden"/>
    <s v="Holmes Group"/>
    <x v="1"/>
    <n v="17528.087"/>
    <n v="106"/>
    <x v="2"/>
    <d v="2019-07-15T00:00:00"/>
    <s v="Paracetamol"/>
    <s v="Normal"/>
    <n v="27"/>
    <n v="649.18840740740734"/>
    <x v="2"/>
  </r>
  <r>
    <s v="Kevin Munoz"/>
    <x v="3"/>
    <x v="0"/>
    <x v="1"/>
    <x v="3"/>
    <d v="2022-01-15T00:00:00"/>
    <s v="Robert Boyd"/>
    <s v="Mercer, Murphy and Morales"/>
    <x v="0"/>
    <n v="12819.925999999999"/>
    <n v="488"/>
    <x v="0"/>
    <d v="2022-02-02T00:00:00"/>
    <s v="Ibuprofen"/>
    <s v="Inconclusive"/>
    <n v="18"/>
    <n v="712.21811111111106"/>
    <x v="2"/>
  </r>
  <r>
    <s v="Sara Daniels"/>
    <x v="49"/>
    <x v="0"/>
    <x v="6"/>
    <x v="0"/>
    <d v="2023-04-03T00:00:00"/>
    <s v="Robert Robinson"/>
    <s v="Gilbert-Dennis"/>
    <x v="4"/>
    <n v="34301.487000000001"/>
    <n v="260"/>
    <x v="2"/>
    <d v="2023-04-17T00:00:00"/>
    <s v="Aspirin"/>
    <s v="Inconclusive"/>
    <n v="14"/>
    <n v="2450.1062142857145"/>
    <x v="2"/>
  </r>
  <r>
    <s v="Christina Carlson"/>
    <x v="20"/>
    <x v="1"/>
    <x v="4"/>
    <x v="1"/>
    <d v="2022-12-02T00:00:00"/>
    <s v="Andres Wong"/>
    <s v="Moore, Cook and Andrews"/>
    <x v="4"/>
    <n v="42287.78"/>
    <n v="244"/>
    <x v="2"/>
    <d v="2022-12-11T00:00:00"/>
    <s v="Ibuprofen"/>
    <s v="Abnormal"/>
    <n v="9"/>
    <n v="4698.6422222222218"/>
    <x v="2"/>
  </r>
  <r>
    <s v="Jennifer Flowers"/>
    <x v="25"/>
    <x v="0"/>
    <x v="2"/>
    <x v="0"/>
    <d v="2019-04-15T00:00:00"/>
    <s v="Dana Patel"/>
    <s v="Maldonado-Nguyen"/>
    <x v="3"/>
    <n v="33440.116000000002"/>
    <n v="325"/>
    <x v="0"/>
    <d v="2019-05-08T00:00:00"/>
    <s v="Lipitor"/>
    <s v="Abnormal"/>
    <n v="23"/>
    <n v="1453.9180869565218"/>
    <x v="2"/>
  </r>
  <r>
    <s v="Derek Craig"/>
    <x v="19"/>
    <x v="1"/>
    <x v="4"/>
    <x v="2"/>
    <d v="2020-01-30T00:00:00"/>
    <s v="Amanda White"/>
    <s v="Brady Ltd"/>
    <x v="0"/>
    <n v="23494.823"/>
    <n v="429"/>
    <x v="0"/>
    <d v="2020-02-01T00:00:00"/>
    <s v="Penicillin"/>
    <s v="Normal"/>
    <n v="2"/>
    <n v="11747.4115"/>
    <x v="0"/>
  </r>
  <r>
    <s v="Alexis King"/>
    <x v="65"/>
    <x v="0"/>
    <x v="5"/>
    <x v="1"/>
    <d v="2021-06-27T00:00:00"/>
    <s v="Christine Wright"/>
    <s v="Rodriguez-Caldwell"/>
    <x v="0"/>
    <n v="9562.08"/>
    <n v="434"/>
    <x v="1"/>
    <d v="2021-07-25T00:00:00"/>
    <s v="Penicillin"/>
    <s v="Inconclusive"/>
    <n v="28"/>
    <n v="341.50285714285712"/>
    <x v="0"/>
  </r>
  <r>
    <s v="Jennifer Cook"/>
    <x v="24"/>
    <x v="1"/>
    <x v="1"/>
    <x v="1"/>
    <d v="2021-04-06T00:00:00"/>
    <s v="William Hall"/>
    <s v="Rice-Mason"/>
    <x v="1"/>
    <n v="14694.395"/>
    <n v="364"/>
    <x v="2"/>
    <d v="2021-04-27T00:00:00"/>
    <s v="Ibuprofen"/>
    <s v="Normal"/>
    <n v="21"/>
    <n v="699.7330952380953"/>
    <x v="2"/>
  </r>
  <r>
    <s v="Lisa Lopez"/>
    <x v="11"/>
    <x v="1"/>
    <x v="5"/>
    <x v="2"/>
    <d v="2019-03-09T00:00:00"/>
    <s v="Bruce Thompson"/>
    <s v="Tapia LLC"/>
    <x v="1"/>
    <n v="4967.7160000000003"/>
    <n v="286"/>
    <x v="2"/>
    <d v="2019-03-11T00:00:00"/>
    <s v="Paracetamol"/>
    <s v="Abnormal"/>
    <n v="2"/>
    <n v="2483.8580000000002"/>
    <x v="1"/>
  </r>
  <r>
    <s v="Thomas Weber"/>
    <x v="21"/>
    <x v="1"/>
    <x v="6"/>
    <x v="3"/>
    <d v="2020-08-15T00:00:00"/>
    <s v="Matthew Moreno"/>
    <s v="Singleton and Sons"/>
    <x v="1"/>
    <n v="6427.5569999999998"/>
    <n v="454"/>
    <x v="1"/>
    <d v="2020-08-31T00:00:00"/>
    <s v="Ibuprofen"/>
    <s v="Normal"/>
    <n v="16"/>
    <n v="401.72231249999999"/>
    <x v="1"/>
  </r>
  <r>
    <s v="Caleb Norman"/>
    <x v="15"/>
    <x v="0"/>
    <x v="7"/>
    <x v="3"/>
    <d v="2022-12-03T00:00:00"/>
    <s v="Justin Matthews"/>
    <s v="Hoffman Group"/>
    <x v="3"/>
    <n v="23436.71"/>
    <n v="125"/>
    <x v="0"/>
    <d v="2022-12-21T00:00:00"/>
    <s v="Penicillin"/>
    <s v="Abnormal"/>
    <n v="18"/>
    <n v="1302.0394444444444"/>
    <x v="1"/>
  </r>
  <r>
    <s v="Felicia Jimenez"/>
    <x v="36"/>
    <x v="1"/>
    <x v="7"/>
    <x v="5"/>
    <d v="2020-04-28T00:00:00"/>
    <s v="John Stokes"/>
    <s v="Smith-Mckay"/>
    <x v="4"/>
    <n v="54203.726000000002"/>
    <n v="301"/>
    <x v="2"/>
    <d v="2020-05-05T00:00:00"/>
    <s v="Paracetamol"/>
    <s v="Inconclusive"/>
    <n v="7"/>
    <n v="7743.3894285714287"/>
    <x v="2"/>
  </r>
  <r>
    <s v="Corey Lee"/>
    <x v="20"/>
    <x v="0"/>
    <x v="1"/>
    <x v="3"/>
    <d v="2021-10-25T00:00:00"/>
    <s v="Lisa Garcia"/>
    <s v="Kennedy-Love"/>
    <x v="0"/>
    <n v="33252.375999999997"/>
    <n v="217"/>
    <x v="2"/>
    <d v="2021-11-13T00:00:00"/>
    <s v="Paracetamol"/>
    <s v="Normal"/>
    <n v="19"/>
    <n v="1750.1250526315787"/>
    <x v="2"/>
  </r>
  <r>
    <s v="Erin Mitchell"/>
    <x v="43"/>
    <x v="1"/>
    <x v="7"/>
    <x v="5"/>
    <d v="2019-07-15T00:00:00"/>
    <s v="Joshua Bennett"/>
    <s v="Reynolds and Sons"/>
    <x v="2"/>
    <n v="33152.04"/>
    <n v="152"/>
    <x v="2"/>
    <d v="2019-08-04T00:00:00"/>
    <s v="Ibuprofen"/>
    <s v="Abnormal"/>
    <n v="20"/>
    <n v="1657.6020000000001"/>
    <x v="2"/>
  </r>
  <r>
    <s v="Michael Beck"/>
    <x v="7"/>
    <x v="0"/>
    <x v="5"/>
    <x v="1"/>
    <d v="2022-11-17T00:00:00"/>
    <s v="Kimberly Williams"/>
    <s v="Cox, Brady and Johnson"/>
    <x v="1"/>
    <n v="27046.651000000002"/>
    <n v="426"/>
    <x v="1"/>
    <d v="2022-12-02T00:00:00"/>
    <s v="Penicillin"/>
    <s v="Inconclusive"/>
    <n v="15"/>
    <n v="1803.1100666666669"/>
    <x v="2"/>
  </r>
  <r>
    <s v="Keith Lynch"/>
    <x v="39"/>
    <x v="0"/>
    <x v="7"/>
    <x v="5"/>
    <d v="2021-03-01T00:00:00"/>
    <s v="Kelsey Bowen"/>
    <s v="Chambers Inc"/>
    <x v="4"/>
    <n v="77191.395000000004"/>
    <n v="470"/>
    <x v="0"/>
    <d v="2021-03-03T00:00:00"/>
    <s v="Ibuprofen"/>
    <s v="Normal"/>
    <n v="2"/>
    <n v="38595.697500000002"/>
    <x v="0"/>
  </r>
  <r>
    <s v="David Moore"/>
    <x v="8"/>
    <x v="0"/>
    <x v="0"/>
    <x v="3"/>
    <d v="2020-08-17T00:00:00"/>
    <s v="Regina Ross DDS"/>
    <s v="Sanchez-Adams"/>
    <x v="3"/>
    <n v="7761.1189999999997"/>
    <n v="328"/>
    <x v="0"/>
    <d v="2020-08-22T00:00:00"/>
    <s v="Penicillin"/>
    <s v="Abnormal"/>
    <n v="5"/>
    <n v="1552.2238"/>
    <x v="1"/>
  </r>
  <r>
    <s v="Robert Neal"/>
    <x v="36"/>
    <x v="1"/>
    <x v="1"/>
    <x v="4"/>
    <d v="2020-05-31T00:00:00"/>
    <s v="Shawn Murphy"/>
    <s v="Carr-Ramos"/>
    <x v="4"/>
    <n v="11422.861999999999"/>
    <n v="481"/>
    <x v="1"/>
    <d v="2020-06-11T00:00:00"/>
    <s v="Penicillin"/>
    <s v="Abnormal"/>
    <n v="11"/>
    <n v="1038.442"/>
    <x v="2"/>
  </r>
  <r>
    <s v="Jamie Powell"/>
    <x v="29"/>
    <x v="1"/>
    <x v="5"/>
    <x v="2"/>
    <d v="2023-09-06T00:00:00"/>
    <s v="William Alvarez"/>
    <s v="Castaneda-Drake"/>
    <x v="1"/>
    <n v="15551.201999999999"/>
    <n v="287"/>
    <x v="2"/>
    <d v="2023-09-10T00:00:00"/>
    <s v="Lipitor"/>
    <s v="Inconclusive"/>
    <n v="4"/>
    <n v="3887.8004999999998"/>
    <x v="1"/>
  </r>
  <r>
    <s v="Holly Smith"/>
    <x v="31"/>
    <x v="1"/>
    <x v="7"/>
    <x v="4"/>
    <d v="2020-05-30T00:00:00"/>
    <s v="Mrs. Karen Gordon"/>
    <s v="Norris, Keller and Peterson"/>
    <x v="0"/>
    <n v="18544.080999999998"/>
    <n v="398"/>
    <x v="2"/>
    <d v="2020-06-05T00:00:00"/>
    <s v="Lipitor"/>
    <s v="Normal"/>
    <n v="6"/>
    <n v="3090.6801666666665"/>
    <x v="2"/>
  </r>
  <r>
    <s v="Robert Wilson"/>
    <x v="48"/>
    <x v="1"/>
    <x v="6"/>
    <x v="4"/>
    <d v="2019-07-30T00:00:00"/>
    <s v="Alexander Gregory"/>
    <s v="Brooks Ltd"/>
    <x v="4"/>
    <n v="31634.288"/>
    <n v="130"/>
    <x v="2"/>
    <d v="2019-08-17T00:00:00"/>
    <s v="Lipitor"/>
    <s v="Normal"/>
    <n v="18"/>
    <n v="1757.4604444444444"/>
    <x v="0"/>
  </r>
  <r>
    <s v="Jennifer Matthews"/>
    <x v="47"/>
    <x v="1"/>
    <x v="3"/>
    <x v="0"/>
    <d v="2023-02-24T00:00:00"/>
    <s v="Jeffrey Washington"/>
    <s v="Holmes, Rodriguez and Perez"/>
    <x v="1"/>
    <n v="7231.6890000000003"/>
    <n v="451"/>
    <x v="1"/>
    <d v="2023-03-20T00:00:00"/>
    <s v="Aspirin"/>
    <s v="Inconclusive"/>
    <n v="24"/>
    <n v="301.32037500000001"/>
    <x v="0"/>
  </r>
  <r>
    <s v="Kenneth Wilson"/>
    <x v="34"/>
    <x v="0"/>
    <x v="3"/>
    <x v="2"/>
    <d v="2020-11-29T00:00:00"/>
    <s v="James Williams"/>
    <s v="Andrews Inc"/>
    <x v="4"/>
    <n v="18569.987000000001"/>
    <n v="375"/>
    <x v="0"/>
    <d v="2020-12-03T00:00:00"/>
    <s v="Paracetamol"/>
    <s v="Abnormal"/>
    <n v="4"/>
    <n v="4642.4967500000002"/>
    <x v="2"/>
  </r>
  <r>
    <s v="Victoria Bruce"/>
    <x v="25"/>
    <x v="1"/>
    <x v="0"/>
    <x v="4"/>
    <d v="2021-09-24T00:00:00"/>
    <s v="Luis Long"/>
    <s v="Wheeler, Andrews and Conrad"/>
    <x v="1"/>
    <n v="6529.8980000000001"/>
    <n v="387"/>
    <x v="1"/>
    <d v="2021-10-15T00:00:00"/>
    <s v="Paracetamol"/>
    <s v="Abnormal"/>
    <n v="21"/>
    <n v="310.94752380952383"/>
    <x v="2"/>
  </r>
  <r>
    <s v="Jose Taylor"/>
    <x v="52"/>
    <x v="1"/>
    <x v="7"/>
    <x v="5"/>
    <d v="2022-11-17T00:00:00"/>
    <s v="David Bailey"/>
    <s v="Reed, Tyler and Watts"/>
    <x v="1"/>
    <n v="41714.226000000002"/>
    <n v="449"/>
    <x v="2"/>
    <d v="2022-12-12T00:00:00"/>
    <s v="Ibuprofen"/>
    <s v="Inconclusive"/>
    <n v="25"/>
    <n v="1668.5690400000001"/>
    <x v="0"/>
  </r>
  <r>
    <s v="Jeffrey Mcdonald"/>
    <x v="67"/>
    <x v="0"/>
    <x v="6"/>
    <x v="0"/>
    <d v="2022-05-30T00:00:00"/>
    <s v="Chad Brown"/>
    <s v="Velasquez Inc"/>
    <x v="1"/>
    <n v="41026.964999999997"/>
    <n v="108"/>
    <x v="2"/>
    <d v="2022-06-19T00:00:00"/>
    <s v="Paracetamol"/>
    <s v="Abnormal"/>
    <n v="20"/>
    <n v="2051.34825"/>
    <x v="1"/>
  </r>
  <r>
    <s v="Amber Jackson"/>
    <x v="17"/>
    <x v="1"/>
    <x v="7"/>
    <x v="3"/>
    <d v="2019-04-11T00:00:00"/>
    <s v="Ronald Mueller"/>
    <s v="Day, Clark and Oliver"/>
    <x v="4"/>
    <n v="30431.945"/>
    <n v="298"/>
    <x v="1"/>
    <d v="2019-05-10T00:00:00"/>
    <s v="Penicillin"/>
    <s v="Abnormal"/>
    <n v="29"/>
    <n v="1049.3774137931034"/>
    <x v="0"/>
  </r>
  <r>
    <s v="Amy Brock"/>
    <x v="64"/>
    <x v="0"/>
    <x v="6"/>
    <x v="5"/>
    <d v="2023-01-29T00:00:00"/>
    <s v="Peter Davis"/>
    <s v="Lopez, Perry and Aguilar"/>
    <x v="2"/>
    <n v="58272.273999999998"/>
    <n v="237"/>
    <x v="2"/>
    <d v="2023-02-24T00:00:00"/>
    <s v="Paracetamol"/>
    <s v="Inconclusive"/>
    <n v="26"/>
    <n v="2241.2413076923076"/>
    <x v="1"/>
  </r>
  <r>
    <s v="Kevin Greer"/>
    <x v="46"/>
    <x v="0"/>
    <x v="2"/>
    <x v="0"/>
    <d v="2020-10-14T00:00:00"/>
    <s v="Tracy Cox"/>
    <s v="Young PLC"/>
    <x v="1"/>
    <n v="28493.106"/>
    <n v="139"/>
    <x v="1"/>
    <d v="2020-11-08T00:00:00"/>
    <s v="Lipitor"/>
    <s v="Abnormal"/>
    <n v="25"/>
    <n v="1139.72424"/>
    <x v="0"/>
  </r>
  <r>
    <s v="Jamie Munoz"/>
    <x v="1"/>
    <x v="0"/>
    <x v="2"/>
    <x v="5"/>
    <d v="2020-01-07T00:00:00"/>
    <s v="John Washington"/>
    <s v="Mitchell PLC"/>
    <x v="4"/>
    <n v="60016.652999999998"/>
    <n v="495"/>
    <x v="0"/>
    <d v="2020-01-25T00:00:00"/>
    <s v="Penicillin"/>
    <s v="Inconclusive"/>
    <n v="18"/>
    <n v="3334.2584999999999"/>
    <x v="1"/>
  </r>
  <r>
    <s v="Richard Brown"/>
    <x v="67"/>
    <x v="0"/>
    <x v="6"/>
    <x v="4"/>
    <d v="2020-09-23T00:00:00"/>
    <s v="Christopher Wells"/>
    <s v="Cruz-Jones"/>
    <x v="1"/>
    <n v="22202.017"/>
    <n v="398"/>
    <x v="2"/>
    <d v="2020-10-19T00:00:00"/>
    <s v="Aspirin"/>
    <s v="Abnormal"/>
    <n v="26"/>
    <n v="853.92373076923081"/>
    <x v="1"/>
  </r>
  <r>
    <s v="Misty Palmer"/>
    <x v="0"/>
    <x v="1"/>
    <x v="4"/>
    <x v="0"/>
    <d v="2020-01-14T00:00:00"/>
    <s v="Hannah Roberts"/>
    <s v="Poole PLC"/>
    <x v="4"/>
    <n v="4269.8540000000003"/>
    <n v="253"/>
    <x v="1"/>
    <d v="2020-01-20T00:00:00"/>
    <s v="Penicillin"/>
    <s v="Abnormal"/>
    <n v="6"/>
    <n v="711.64233333333334"/>
    <x v="0"/>
  </r>
  <r>
    <s v="Carlos Torres"/>
    <x v="45"/>
    <x v="1"/>
    <x v="4"/>
    <x v="4"/>
    <d v="2022-05-01T00:00:00"/>
    <s v="Lisa Gomez"/>
    <s v="Riggs, Delgado and Johnson"/>
    <x v="0"/>
    <n v="14262.579"/>
    <n v="224"/>
    <x v="2"/>
    <d v="2022-05-04T00:00:00"/>
    <s v="Lipitor"/>
    <s v="Abnormal"/>
    <n v="3"/>
    <n v="4754.1930000000002"/>
    <x v="2"/>
  </r>
  <r>
    <s v="James Larson"/>
    <x v="54"/>
    <x v="0"/>
    <x v="4"/>
    <x v="3"/>
    <d v="2021-12-15T00:00:00"/>
    <s v="Theresa Rogers"/>
    <s v="Hill-Medina"/>
    <x v="1"/>
    <n v="13148.428"/>
    <n v="351"/>
    <x v="1"/>
    <d v="2022-01-08T00:00:00"/>
    <s v="Paracetamol"/>
    <s v="Abnormal"/>
    <n v="24"/>
    <n v="547.8511666666667"/>
    <x v="2"/>
  </r>
  <r>
    <s v="Robert Smith"/>
    <x v="35"/>
    <x v="1"/>
    <x v="6"/>
    <x v="0"/>
    <d v="2021-09-10T00:00:00"/>
    <s v="Dennis Brooks"/>
    <s v="Brown, Martin and Johnson"/>
    <x v="3"/>
    <n v="22809.545999999998"/>
    <n v="336"/>
    <x v="1"/>
    <d v="2021-10-05T00:00:00"/>
    <s v="Penicillin"/>
    <s v="Inconclusive"/>
    <n v="25"/>
    <n v="912.3818399999999"/>
    <x v="2"/>
  </r>
  <r>
    <s v="Thomas Erickson"/>
    <x v="42"/>
    <x v="1"/>
    <x v="7"/>
    <x v="3"/>
    <d v="2023-03-16T00:00:00"/>
    <s v="Kristopher Wiley Jr."/>
    <s v="Davis, Martinez and Manning"/>
    <x v="4"/>
    <n v="16827.440999999999"/>
    <n v="254"/>
    <x v="0"/>
    <d v="2023-03-16T00:00:00"/>
    <s v="Penicillin"/>
    <s v="Abnormal"/>
    <n v="0"/>
    <n v="0"/>
    <x v="0"/>
  </r>
  <r>
    <s v="Mrs. Amanda Cardenas"/>
    <x v="51"/>
    <x v="0"/>
    <x v="7"/>
    <x v="2"/>
    <d v="2021-03-04T00:00:00"/>
    <s v="Christopher Best"/>
    <s v="Powell and Sons"/>
    <x v="1"/>
    <n v="3255.317"/>
    <n v="367"/>
    <x v="0"/>
    <d v="2021-03-18T00:00:00"/>
    <s v="Ibuprofen"/>
    <s v="Abnormal"/>
    <n v="14"/>
    <n v="232.52264285714287"/>
    <x v="2"/>
  </r>
  <r>
    <s v="Amanda Hubbard"/>
    <x v="29"/>
    <x v="1"/>
    <x v="4"/>
    <x v="2"/>
    <d v="2021-09-07T00:00:00"/>
    <s v="Robert Smith"/>
    <s v="Reyes-Alexander"/>
    <x v="3"/>
    <n v="10729.544"/>
    <n v="348"/>
    <x v="0"/>
    <d v="2021-09-11T00:00:00"/>
    <s v="Lipitor"/>
    <s v="Abnormal"/>
    <n v="4"/>
    <n v="2682.386"/>
    <x v="1"/>
  </r>
  <r>
    <s v="Catherine Moreno"/>
    <x v="52"/>
    <x v="0"/>
    <x v="4"/>
    <x v="4"/>
    <d v="2019-03-29T00:00:00"/>
    <s v="Elizabeth Williams"/>
    <s v="Vega, Chandler and Cummings"/>
    <x v="3"/>
    <n v="19893.812000000002"/>
    <n v="114"/>
    <x v="2"/>
    <d v="2019-04-09T00:00:00"/>
    <s v="Lipitor"/>
    <s v="Inconclusive"/>
    <n v="11"/>
    <n v="1808.5283636363638"/>
    <x v="0"/>
  </r>
  <r>
    <s v="Alexis Adkins"/>
    <x v="33"/>
    <x v="1"/>
    <x v="0"/>
    <x v="4"/>
    <d v="2020-05-28T00:00:00"/>
    <s v="Alexis Martin"/>
    <s v="Harris Ltd"/>
    <x v="3"/>
    <n v="27916.653999999999"/>
    <n v="498"/>
    <x v="2"/>
    <d v="2020-06-06T00:00:00"/>
    <s v="Ibuprofen"/>
    <s v="Abnormal"/>
    <n v="9"/>
    <n v="3101.8504444444443"/>
    <x v="0"/>
  </r>
  <r>
    <s v="Sherry Mendez"/>
    <x v="45"/>
    <x v="1"/>
    <x v="2"/>
    <x v="4"/>
    <d v="2021-11-11T00:00:00"/>
    <s v="Tanner Bennett"/>
    <s v="Parker-Smith"/>
    <x v="3"/>
    <n v="7803.2079999999996"/>
    <n v="162"/>
    <x v="2"/>
    <d v="2021-12-04T00:00:00"/>
    <s v="Ibuprofen"/>
    <s v="Abnormal"/>
    <n v="23"/>
    <n v="339.26991304347825"/>
    <x v="2"/>
  </r>
  <r>
    <s v="Patricia Christian"/>
    <x v="1"/>
    <x v="1"/>
    <x v="1"/>
    <x v="2"/>
    <d v="2022-07-27T00:00:00"/>
    <s v="Terri Shepard"/>
    <s v="Reed, Gutierrez and Martin"/>
    <x v="2"/>
    <n v="3402.9659999999999"/>
    <n v="199"/>
    <x v="0"/>
    <d v="2022-08-02T00:00:00"/>
    <s v="Ibuprofen"/>
    <s v="Abnormal"/>
    <n v="6"/>
    <n v="567.16099999999994"/>
    <x v="1"/>
  </r>
  <r>
    <s v="Sheila Miller"/>
    <x v="37"/>
    <x v="0"/>
    <x v="4"/>
    <x v="4"/>
    <d v="2021-07-17T00:00:00"/>
    <s v="Julie Ray"/>
    <s v="Brady, Chambers and Pena"/>
    <x v="1"/>
    <n v="9138.6470000000008"/>
    <n v="172"/>
    <x v="2"/>
    <d v="2021-07-19T00:00:00"/>
    <s v="Lipitor"/>
    <s v="Inconclusive"/>
    <n v="2"/>
    <n v="4569.3235000000004"/>
    <x v="1"/>
  </r>
  <r>
    <s v="Calvin Odonnell"/>
    <x v="9"/>
    <x v="1"/>
    <x v="6"/>
    <x v="3"/>
    <d v="2022-04-14T00:00:00"/>
    <s v="Jamie Mercer"/>
    <s v="Sullivan-Thompson"/>
    <x v="2"/>
    <n v="23433.134999999998"/>
    <n v="234"/>
    <x v="0"/>
    <d v="2022-04-15T00:00:00"/>
    <s v="Lipitor"/>
    <s v="Inconclusive"/>
    <n v="1"/>
    <n v="23433.134999999998"/>
    <x v="2"/>
  </r>
  <r>
    <s v="Bill Lindsey"/>
    <x v="66"/>
    <x v="1"/>
    <x v="6"/>
    <x v="0"/>
    <d v="2020-10-21T00:00:00"/>
    <s v="Amanda Moon"/>
    <s v="Figueroa LLC"/>
    <x v="2"/>
    <n v="10260.281000000001"/>
    <n v="188"/>
    <x v="0"/>
    <d v="2020-11-06T00:00:00"/>
    <s v="Paracetamol"/>
    <s v="Normal"/>
    <n v="16"/>
    <n v="641.26756250000005"/>
    <x v="2"/>
  </r>
  <r>
    <s v="Justin Jackson"/>
    <x v="25"/>
    <x v="0"/>
    <x v="4"/>
    <x v="5"/>
    <d v="2020-08-23T00:00:00"/>
    <s v="Alexis Hall"/>
    <s v="Payne, Campbell and Ruiz"/>
    <x v="1"/>
    <n v="17326.870999999999"/>
    <n v="334"/>
    <x v="1"/>
    <d v="2020-08-24T00:00:00"/>
    <s v="Paracetamol"/>
    <s v="Inconclusive"/>
    <n v="1"/>
    <n v="17326.870999999999"/>
    <x v="2"/>
  </r>
  <r>
    <s v="Daniel Conway"/>
    <x v="15"/>
    <x v="1"/>
    <x v="1"/>
    <x v="5"/>
    <d v="2023-02-10T00:00:00"/>
    <s v="Eric Gonzalez"/>
    <s v="Rivera-Adams"/>
    <x v="1"/>
    <n v="20826.455000000002"/>
    <n v="272"/>
    <x v="1"/>
    <d v="2023-03-11T00:00:00"/>
    <s v="Penicillin"/>
    <s v="Abnormal"/>
    <n v="29"/>
    <n v="718.15362068965521"/>
    <x v="1"/>
  </r>
  <r>
    <s v="Michael Barnes"/>
    <x v="8"/>
    <x v="0"/>
    <x v="1"/>
    <x v="0"/>
    <d v="2020-04-29T00:00:00"/>
    <s v="Kelly Lee"/>
    <s v="Martin-Taylor"/>
    <x v="3"/>
    <n v="57933.591"/>
    <n v="463"/>
    <x v="0"/>
    <d v="2020-05-07T00:00:00"/>
    <s v="Lipitor"/>
    <s v="Abnormal"/>
    <n v="8"/>
    <n v="7241.698875"/>
    <x v="1"/>
  </r>
  <r>
    <s v="Brandon Swanson"/>
    <x v="0"/>
    <x v="0"/>
    <x v="1"/>
    <x v="3"/>
    <d v="2020-04-10T00:00:00"/>
    <s v="Bryan Phillips"/>
    <s v="Jones, Haas and Fleming"/>
    <x v="2"/>
    <n v="14410.044"/>
    <n v="388"/>
    <x v="1"/>
    <d v="2020-04-13T00:00:00"/>
    <s v="Ibuprofen"/>
    <s v="Abnormal"/>
    <n v="3"/>
    <n v="4803.348"/>
    <x v="0"/>
  </r>
  <r>
    <s v="Zachary Hall"/>
    <x v="8"/>
    <x v="1"/>
    <x v="3"/>
    <x v="3"/>
    <d v="2019-05-23T00:00:00"/>
    <s v="Robert Diaz"/>
    <s v="Chambers, Hernandez and Snyder"/>
    <x v="1"/>
    <n v="15948.204"/>
    <n v="477"/>
    <x v="2"/>
    <d v="2019-06-18T00:00:00"/>
    <s v="Ibuprofen"/>
    <s v="Abnormal"/>
    <n v="26"/>
    <n v="613.39246153846148"/>
    <x v="1"/>
  </r>
  <r>
    <s v="Jasmine Sanchez"/>
    <x v="50"/>
    <x v="0"/>
    <x v="2"/>
    <x v="5"/>
    <d v="2023-10-24T00:00:00"/>
    <s v="Joshua Torres"/>
    <s v="Williams Inc"/>
    <x v="4"/>
    <n v="13796.675999999999"/>
    <n v="274"/>
    <x v="1"/>
    <d v="2023-11-13T00:00:00"/>
    <s v="Paracetamol"/>
    <s v="Normal"/>
    <n v="20"/>
    <n v="689.8338"/>
    <x v="1"/>
  </r>
  <r>
    <s v="Spencer Martin"/>
    <x v="14"/>
    <x v="1"/>
    <x v="5"/>
    <x v="3"/>
    <d v="2023-03-17T00:00:00"/>
    <s v="Richard Clark"/>
    <s v="Faulkner, West and Lopez"/>
    <x v="4"/>
    <n v="32676.258999999998"/>
    <n v="485"/>
    <x v="0"/>
    <d v="2023-03-27T00:00:00"/>
    <s v="Paracetamol"/>
    <s v="Inconclusive"/>
    <n v="10"/>
    <n v="3267.6259"/>
    <x v="0"/>
  </r>
  <r>
    <s v="Teresa Ingram"/>
    <x v="55"/>
    <x v="0"/>
    <x v="1"/>
    <x v="1"/>
    <d v="2023-01-22T00:00:00"/>
    <s v="Zachary Bond"/>
    <s v="Yates, Bailey and Frank"/>
    <x v="4"/>
    <n v="41108.777000000002"/>
    <n v="220"/>
    <x v="2"/>
    <d v="2023-02-08T00:00:00"/>
    <s v="Ibuprofen"/>
    <s v="Inconclusive"/>
    <n v="17"/>
    <n v="2418.1633529411765"/>
    <x v="1"/>
  </r>
  <r>
    <s v="Adam Cole"/>
    <x v="48"/>
    <x v="0"/>
    <x v="3"/>
    <x v="4"/>
    <d v="2022-02-27T00:00:00"/>
    <s v="Heather Webb"/>
    <s v="Ford and Sons"/>
    <x v="2"/>
    <n v="31856.312000000002"/>
    <n v="177"/>
    <x v="2"/>
    <d v="2022-03-12T00:00:00"/>
    <s v="Aspirin"/>
    <s v="Abnormal"/>
    <n v="13"/>
    <n v="2450.4855384615385"/>
    <x v="0"/>
  </r>
  <r>
    <s v="Kristen Roberts"/>
    <x v="50"/>
    <x v="1"/>
    <x v="5"/>
    <x v="2"/>
    <d v="2023-10-19T00:00:00"/>
    <s v="Jennifer Nunez"/>
    <s v="Patterson Group"/>
    <x v="1"/>
    <n v="7091.3010000000004"/>
    <n v="393"/>
    <x v="2"/>
    <d v="2023-11-13T00:00:00"/>
    <s v="Paracetamol"/>
    <s v="Normal"/>
    <n v="25"/>
    <n v="283.65204"/>
    <x v="1"/>
  </r>
  <r>
    <s v="April James"/>
    <x v="23"/>
    <x v="0"/>
    <x v="1"/>
    <x v="0"/>
    <d v="2021-03-11T00:00:00"/>
    <s v="Marie Williams"/>
    <s v="Carlson-Jordan"/>
    <x v="0"/>
    <n v="38054.847999999998"/>
    <n v="290"/>
    <x v="2"/>
    <d v="2021-04-07T00:00:00"/>
    <s v="Lipitor"/>
    <s v="Normal"/>
    <n v="27"/>
    <n v="1409.4388148148148"/>
    <x v="0"/>
  </r>
  <r>
    <s v="Thomas Torres MD"/>
    <x v="35"/>
    <x v="0"/>
    <x v="4"/>
    <x v="5"/>
    <d v="2022-12-31T00:00:00"/>
    <s v="Kristin Phillips"/>
    <s v="Miller, Robinson and Olson"/>
    <x v="2"/>
    <n v="9397.4470000000001"/>
    <n v="406"/>
    <x v="1"/>
    <d v="2023-01-05T00:00:00"/>
    <s v="Ibuprofen"/>
    <s v="Abnormal"/>
    <n v="5"/>
    <n v="1879.4893999999999"/>
    <x v="2"/>
  </r>
  <r>
    <s v="Brian Mills"/>
    <x v="35"/>
    <x v="1"/>
    <x v="6"/>
    <x v="5"/>
    <d v="2020-04-16T00:00:00"/>
    <s v="Ryan Hill"/>
    <s v="Foster LLC"/>
    <x v="1"/>
    <n v="67083.03"/>
    <n v="122"/>
    <x v="2"/>
    <d v="2020-05-08T00:00:00"/>
    <s v="Ibuprofen"/>
    <s v="Inconclusive"/>
    <n v="22"/>
    <n v="3049.2286363636363"/>
    <x v="2"/>
  </r>
  <r>
    <s v="Daniel Campos"/>
    <x v="9"/>
    <x v="1"/>
    <x v="4"/>
    <x v="0"/>
    <d v="2023-10-25T00:00:00"/>
    <s v="Seth Harvey"/>
    <s v="Herrera-Pham"/>
    <x v="1"/>
    <n v="27617.936000000002"/>
    <n v="227"/>
    <x v="2"/>
    <d v="2023-11-02T00:00:00"/>
    <s v="Aspirin"/>
    <s v="Inconclusive"/>
    <n v="8"/>
    <n v="3452.2420000000002"/>
    <x v="2"/>
  </r>
  <r>
    <s v="Tanya Jackson"/>
    <x v="27"/>
    <x v="0"/>
    <x v="1"/>
    <x v="5"/>
    <d v="2019-11-10T00:00:00"/>
    <s v="Debra Oliver"/>
    <s v="Morris-Bell"/>
    <x v="3"/>
    <n v="43026.917999999998"/>
    <n v="134"/>
    <x v="0"/>
    <d v="2019-11-12T00:00:00"/>
    <s v="Paracetamol"/>
    <s v="Normal"/>
    <n v="2"/>
    <n v="21513.458999999999"/>
    <x v="0"/>
  </r>
  <r>
    <s v="Benjamin Smith"/>
    <x v="36"/>
    <x v="1"/>
    <x v="5"/>
    <x v="5"/>
    <d v="2020-01-03T00:00:00"/>
    <s v="Christine Rodriguez"/>
    <s v="Brown Group"/>
    <x v="2"/>
    <n v="4188.8890000000001"/>
    <n v="499"/>
    <x v="2"/>
    <d v="2020-01-11T00:00:00"/>
    <s v="Paracetamol"/>
    <s v="Abnormal"/>
    <n v="8"/>
    <n v="523.61112500000002"/>
    <x v="2"/>
  </r>
  <r>
    <s v="Andre James"/>
    <x v="5"/>
    <x v="0"/>
    <x v="6"/>
    <x v="4"/>
    <d v="2020-01-18T00:00:00"/>
    <s v="James Burch"/>
    <s v="Palmer LLC"/>
    <x v="2"/>
    <n v="10873.790999999999"/>
    <n v="376"/>
    <x v="1"/>
    <d v="2020-02-09T00:00:00"/>
    <s v="Ibuprofen"/>
    <s v="Normal"/>
    <n v="22"/>
    <n v="494.26322727272725"/>
    <x v="2"/>
  </r>
  <r>
    <s v="Dr. Jessica Edwards"/>
    <x v="50"/>
    <x v="0"/>
    <x v="7"/>
    <x v="4"/>
    <d v="2021-11-30T00:00:00"/>
    <s v="Michael Atkins"/>
    <s v="Hunter, Sparks and Ramirez"/>
    <x v="1"/>
    <n v="33241.324999999997"/>
    <n v="481"/>
    <x v="1"/>
    <d v="2021-12-06T00:00:00"/>
    <s v="Paracetamol"/>
    <s v="Normal"/>
    <n v="6"/>
    <n v="5540.2208333333328"/>
    <x v="1"/>
  </r>
  <r>
    <s v="Ronald Sanchez"/>
    <x v="31"/>
    <x v="0"/>
    <x v="2"/>
    <x v="2"/>
    <d v="2020-08-23T00:00:00"/>
    <s v="Ronald Meadows"/>
    <s v="Blair, Baker and Cochran"/>
    <x v="3"/>
    <n v="1116.0989999999999"/>
    <n v="425"/>
    <x v="1"/>
    <d v="2020-09-13T00:00:00"/>
    <s v="Lipitor"/>
    <s v="Abnormal"/>
    <n v="21"/>
    <n v="53.147571428571425"/>
    <x v="2"/>
  </r>
  <r>
    <s v="Rebecca Hebert"/>
    <x v="16"/>
    <x v="0"/>
    <x v="6"/>
    <x v="2"/>
    <d v="2021-01-20T00:00:00"/>
    <s v="Benjamin Carter"/>
    <s v="Tapia-Conner"/>
    <x v="4"/>
    <n v="14238.757"/>
    <n v="400"/>
    <x v="0"/>
    <d v="2021-02-11T00:00:00"/>
    <s v="Ibuprofen"/>
    <s v="Abnormal"/>
    <n v="22"/>
    <n v="647.21622727272722"/>
    <x v="0"/>
  </r>
  <r>
    <s v="Michael Anderson"/>
    <x v="60"/>
    <x v="0"/>
    <x v="1"/>
    <x v="2"/>
    <d v="2023-07-23T00:00:00"/>
    <s v="Luis Gonzalez"/>
    <s v="Pena, Ruiz and Schroeder"/>
    <x v="1"/>
    <n v="17852.936000000002"/>
    <n v="305"/>
    <x v="0"/>
    <d v="2023-08-03T00:00:00"/>
    <s v="Penicillin"/>
    <s v="Normal"/>
    <n v="11"/>
    <n v="1622.9941818181819"/>
    <x v="1"/>
  </r>
  <r>
    <s v="David Middleton"/>
    <x v="5"/>
    <x v="1"/>
    <x v="4"/>
    <x v="3"/>
    <d v="2023-03-31T00:00:00"/>
    <s v="Robert Webb"/>
    <s v="Martin Inc"/>
    <x v="2"/>
    <n v="30106.949000000001"/>
    <n v="105"/>
    <x v="2"/>
    <d v="2023-04-12T00:00:00"/>
    <s v="Ibuprofen"/>
    <s v="Abnormal"/>
    <n v="12"/>
    <n v="2508.9124166666666"/>
    <x v="2"/>
  </r>
  <r>
    <s v="Lori Davis"/>
    <x v="37"/>
    <x v="1"/>
    <x v="6"/>
    <x v="1"/>
    <d v="2020-04-21T00:00:00"/>
    <s v="Perry Owen"/>
    <s v="Perez, Scott and Aguirre"/>
    <x v="2"/>
    <n v="11253.855"/>
    <n v="390"/>
    <x v="2"/>
    <d v="2020-05-03T00:00:00"/>
    <s v="Penicillin"/>
    <s v="Normal"/>
    <n v="12"/>
    <n v="937.82124999999996"/>
    <x v="1"/>
  </r>
  <r>
    <s v="Adam Johnson"/>
    <x v="45"/>
    <x v="1"/>
    <x v="1"/>
    <x v="1"/>
    <d v="2021-03-19T00:00:00"/>
    <s v="Brandi Williams"/>
    <s v="Sanchez Group"/>
    <x v="0"/>
    <n v="20037.330000000002"/>
    <n v="192"/>
    <x v="2"/>
    <d v="2021-03-23T00:00:00"/>
    <s v="Penicillin"/>
    <s v="Abnormal"/>
    <n v="4"/>
    <n v="5009.3325000000004"/>
    <x v="2"/>
  </r>
  <r>
    <s v="Patrick Mcclure"/>
    <x v="64"/>
    <x v="0"/>
    <x v="1"/>
    <x v="1"/>
    <d v="2018-12-14T00:00:00"/>
    <s v="Dominique Molina"/>
    <s v="Walker, Ferrell and Hall"/>
    <x v="2"/>
    <n v="17870.225999999999"/>
    <n v="338"/>
    <x v="1"/>
    <d v="2019-01-07T00:00:00"/>
    <s v="Aspirin"/>
    <s v="Abnormal"/>
    <n v="24"/>
    <n v="744.59274999999991"/>
    <x v="1"/>
  </r>
  <r>
    <s v="Kaitlyn Kelly"/>
    <x v="50"/>
    <x v="1"/>
    <x v="0"/>
    <x v="1"/>
    <d v="2021-02-15T00:00:00"/>
    <s v="John Garza"/>
    <s v="Robinson, Anderson and Barnett"/>
    <x v="1"/>
    <n v="44859.12"/>
    <n v="240"/>
    <x v="1"/>
    <d v="2021-03-12T00:00:00"/>
    <s v="Aspirin"/>
    <s v="Abnormal"/>
    <n v="25"/>
    <n v="1794.3648000000001"/>
    <x v="1"/>
  </r>
  <r>
    <s v="Robin Hamilton"/>
    <x v="60"/>
    <x v="1"/>
    <x v="4"/>
    <x v="0"/>
    <d v="2018-12-27T00:00:00"/>
    <s v="Mary Mckenzie MD"/>
    <s v="Tran Inc"/>
    <x v="3"/>
    <n v="46869.637000000002"/>
    <n v="386"/>
    <x v="1"/>
    <d v="2019-01-09T00:00:00"/>
    <s v="Lipitor"/>
    <s v="Inconclusive"/>
    <n v="13"/>
    <n v="3605.3566923076924"/>
    <x v="1"/>
  </r>
  <r>
    <s v="Susan Riddle"/>
    <x v="65"/>
    <x v="1"/>
    <x v="0"/>
    <x v="0"/>
    <d v="2022-08-02T00:00:00"/>
    <s v="Paul Kennedy"/>
    <s v="Wiggins-Kelly"/>
    <x v="2"/>
    <n v="18573.53"/>
    <n v="282"/>
    <x v="0"/>
    <d v="2022-08-06T00:00:00"/>
    <s v="Paracetamol"/>
    <s v="Abnormal"/>
    <n v="4"/>
    <n v="4643.3824999999997"/>
    <x v="0"/>
  </r>
  <r>
    <s v="Jennifer Jones"/>
    <x v="48"/>
    <x v="0"/>
    <x v="7"/>
    <x v="3"/>
    <d v="2023-05-12T00:00:00"/>
    <s v="Cheryl Moore"/>
    <s v="Dennis, Hogan and Lambert"/>
    <x v="2"/>
    <n v="23682.601999999999"/>
    <n v="455"/>
    <x v="2"/>
    <d v="2023-05-20T00:00:00"/>
    <s v="Lipitor"/>
    <s v="Abnormal"/>
    <n v="8"/>
    <n v="2960.3252499999999"/>
    <x v="0"/>
  </r>
  <r>
    <s v="Christopher Smith"/>
    <x v="26"/>
    <x v="0"/>
    <x v="7"/>
    <x v="1"/>
    <d v="2020-11-30T00:00:00"/>
    <s v="Matthew Hines"/>
    <s v="Joseph, Mcintosh and Gomez"/>
    <x v="0"/>
    <n v="41734.196000000004"/>
    <n v="123"/>
    <x v="2"/>
    <d v="2020-12-16T00:00:00"/>
    <s v="Aspirin"/>
    <s v="Inconclusive"/>
    <n v="16"/>
    <n v="2608.3872500000002"/>
    <x v="0"/>
  </r>
  <r>
    <s v="Vickie Thomas"/>
    <x v="64"/>
    <x v="1"/>
    <x v="6"/>
    <x v="3"/>
    <d v="2023-01-20T00:00:00"/>
    <s v="Deborah Harrington"/>
    <s v="Mccormick-Waters"/>
    <x v="2"/>
    <n v="30216.738000000001"/>
    <n v="337"/>
    <x v="1"/>
    <d v="2023-02-08T00:00:00"/>
    <s v="Ibuprofen"/>
    <s v="Normal"/>
    <n v="19"/>
    <n v="1590.3546315789474"/>
    <x v="1"/>
  </r>
  <r>
    <s v="Timothy Herring"/>
    <x v="39"/>
    <x v="0"/>
    <x v="0"/>
    <x v="4"/>
    <d v="2019-10-16T00:00:00"/>
    <s v="Tammy Howe"/>
    <s v="Johnson Inc"/>
    <x v="0"/>
    <n v="34376.232000000004"/>
    <n v="257"/>
    <x v="2"/>
    <d v="2019-11-08T00:00:00"/>
    <s v="Paracetamol"/>
    <s v="Inconclusive"/>
    <n v="23"/>
    <n v="1494.6187826086957"/>
    <x v="0"/>
  </r>
  <r>
    <s v="Christina Phillips"/>
    <x v="14"/>
    <x v="0"/>
    <x v="1"/>
    <x v="4"/>
    <d v="2021-01-17T00:00:00"/>
    <s v="Kimberly Chen"/>
    <s v="Fernandez-Rodriguez"/>
    <x v="0"/>
    <n v="25294.934000000001"/>
    <n v="112"/>
    <x v="2"/>
    <d v="2021-02-09T00:00:00"/>
    <s v="Aspirin"/>
    <s v="Inconclusive"/>
    <n v="23"/>
    <n v="1099.7797391304348"/>
    <x v="0"/>
  </r>
  <r>
    <s v="Martin Gilbert"/>
    <x v="52"/>
    <x v="0"/>
    <x v="2"/>
    <x v="1"/>
    <d v="2021-11-27T00:00:00"/>
    <s v="Megan Guzman"/>
    <s v="Palmer, Rivera and Arnold"/>
    <x v="4"/>
    <n v="19289.267"/>
    <n v="180"/>
    <x v="2"/>
    <d v="2021-12-15T00:00:00"/>
    <s v="Penicillin"/>
    <s v="Abnormal"/>
    <n v="18"/>
    <n v="1071.6259444444445"/>
    <x v="0"/>
  </r>
  <r>
    <s v="Brian Wolf"/>
    <x v="65"/>
    <x v="0"/>
    <x v="1"/>
    <x v="5"/>
    <d v="2023-07-08T00:00:00"/>
    <s v="Matthew Torres"/>
    <s v="Cannon-Morgan"/>
    <x v="4"/>
    <n v="69439.966"/>
    <n v="129"/>
    <x v="0"/>
    <d v="2023-07-10T00:00:00"/>
    <s v="Paracetamol"/>
    <s v="Normal"/>
    <n v="2"/>
    <n v="34719.983"/>
    <x v="0"/>
  </r>
  <r>
    <s v="Donald Gray"/>
    <x v="36"/>
    <x v="1"/>
    <x v="0"/>
    <x v="5"/>
    <d v="2019-11-09T00:00:00"/>
    <s v="Tanya Turner"/>
    <s v="Patrick, Hall and Warner"/>
    <x v="1"/>
    <n v="73278.304000000004"/>
    <n v="281"/>
    <x v="2"/>
    <d v="2019-11-16T00:00:00"/>
    <s v="Ibuprofen"/>
    <s v="Normal"/>
    <n v="7"/>
    <n v="10468.329142857143"/>
    <x v="2"/>
  </r>
  <r>
    <s v="Michael Shepherd"/>
    <x v="32"/>
    <x v="1"/>
    <x v="4"/>
    <x v="2"/>
    <d v="2020-05-27T00:00:00"/>
    <s v="Lauren Gay"/>
    <s v="Fuller, Booker and Smith"/>
    <x v="2"/>
    <n v="18765.121999999999"/>
    <n v="349"/>
    <x v="0"/>
    <d v="2020-05-29T00:00:00"/>
    <s v="Penicillin"/>
    <s v="Abnormal"/>
    <n v="2"/>
    <n v="9382.5609999999997"/>
    <x v="1"/>
  </r>
  <r>
    <s v="Manuel Gray"/>
    <x v="10"/>
    <x v="1"/>
    <x v="2"/>
    <x v="1"/>
    <d v="2020-09-08T00:00:00"/>
    <s v="Brittany Robinson"/>
    <s v="Martinez Ltd"/>
    <x v="1"/>
    <n v="36245.356"/>
    <n v="134"/>
    <x v="2"/>
    <d v="2020-10-03T00:00:00"/>
    <s v="Penicillin"/>
    <s v="Abnormal"/>
    <n v="25"/>
    <n v="1449.8142399999999"/>
    <x v="2"/>
  </r>
  <r>
    <s v="James Kelly"/>
    <x v="2"/>
    <x v="0"/>
    <x v="3"/>
    <x v="3"/>
    <d v="2020-05-30T00:00:00"/>
    <s v="Samuel Novak"/>
    <s v="Dean and Sons"/>
    <x v="3"/>
    <n v="18370.89"/>
    <n v="157"/>
    <x v="1"/>
    <d v="2020-06-07T00:00:00"/>
    <s v="Paracetamol"/>
    <s v="Inconclusive"/>
    <n v="8"/>
    <n v="2296.3612499999999"/>
    <x v="0"/>
  </r>
  <r>
    <s v="Jessica Salinas"/>
    <x v="44"/>
    <x v="0"/>
    <x v="5"/>
    <x v="1"/>
    <d v="2022-08-12T00:00:00"/>
    <s v="Susan Nelson"/>
    <s v="Johnson Group"/>
    <x v="1"/>
    <n v="6191.4560000000001"/>
    <n v="447"/>
    <x v="2"/>
    <d v="2022-08-16T00:00:00"/>
    <s v="Aspirin"/>
    <s v="Abnormal"/>
    <n v="4"/>
    <n v="1547.864"/>
    <x v="1"/>
  </r>
  <r>
    <s v="Helen Smith"/>
    <x v="37"/>
    <x v="0"/>
    <x v="6"/>
    <x v="5"/>
    <d v="2021-08-10T00:00:00"/>
    <s v="Kimberly Beck"/>
    <s v="Patel, Aguilar and Faulkner"/>
    <x v="4"/>
    <n v="26301.196"/>
    <n v="188"/>
    <x v="2"/>
    <d v="2021-09-03T00:00:00"/>
    <s v="Aspirin"/>
    <s v="Normal"/>
    <n v="24"/>
    <n v="1095.8831666666667"/>
    <x v="1"/>
  </r>
  <r>
    <s v="Michael Haas"/>
    <x v="27"/>
    <x v="0"/>
    <x v="0"/>
    <x v="2"/>
    <d v="2021-06-10T00:00:00"/>
    <s v="Jason Hutchinson"/>
    <s v="Williams LLC"/>
    <x v="2"/>
    <n v="24317.976999999999"/>
    <n v="184"/>
    <x v="1"/>
    <d v="2021-06-15T00:00:00"/>
    <s v="Penicillin"/>
    <s v="Normal"/>
    <n v="5"/>
    <n v="4863.5954000000002"/>
    <x v="0"/>
  </r>
  <r>
    <s v="Greg Holden"/>
    <x v="27"/>
    <x v="1"/>
    <x v="5"/>
    <x v="4"/>
    <d v="2022-04-11T00:00:00"/>
    <s v="Tasha Best"/>
    <s v="Frost, Perez and Hopkins"/>
    <x v="4"/>
    <n v="22669.73"/>
    <n v="207"/>
    <x v="2"/>
    <d v="2022-04-16T00:00:00"/>
    <s v="Ibuprofen"/>
    <s v="Abnormal"/>
    <n v="5"/>
    <n v="4533.9459999999999"/>
    <x v="0"/>
  </r>
  <r>
    <s v="Angela Gomez"/>
    <x v="32"/>
    <x v="0"/>
    <x v="3"/>
    <x v="1"/>
    <d v="2019-12-13T00:00:00"/>
    <s v="Ashley Torres"/>
    <s v="Simmons Inc"/>
    <x v="1"/>
    <n v="27200.5"/>
    <n v="269"/>
    <x v="2"/>
    <d v="2019-12-27T00:00:00"/>
    <s v="Penicillin"/>
    <s v="Inconclusive"/>
    <n v="14"/>
    <n v="1942.8928571428571"/>
    <x v="1"/>
  </r>
  <r>
    <s v="Shane Griffin"/>
    <x v="40"/>
    <x v="1"/>
    <x v="5"/>
    <x v="2"/>
    <d v="2022-10-05T00:00:00"/>
    <s v="Christopher Ruiz"/>
    <s v="Nguyen-Allen"/>
    <x v="1"/>
    <n v="502.20800000000003"/>
    <n v="102"/>
    <x v="0"/>
    <d v="2022-10-28T00:00:00"/>
    <s v="Paracetamol"/>
    <s v="Abnormal"/>
    <n v="23"/>
    <n v="21.835130434782609"/>
    <x v="1"/>
  </r>
  <r>
    <s v="Elizabeth Green DDS"/>
    <x v="56"/>
    <x v="0"/>
    <x v="6"/>
    <x v="5"/>
    <d v="2021-04-26T00:00:00"/>
    <s v="Elaine Page DVM"/>
    <s v="Ferguson-Allen"/>
    <x v="3"/>
    <n v="44938.606"/>
    <n v="165"/>
    <x v="1"/>
    <d v="2021-05-04T00:00:00"/>
    <s v="Lipitor"/>
    <s v="Normal"/>
    <n v="8"/>
    <n v="5617.32575"/>
    <x v="2"/>
  </r>
  <r>
    <s v="Brandy Clark"/>
    <x v="28"/>
    <x v="0"/>
    <x v="4"/>
    <x v="2"/>
    <d v="2020-04-10T00:00:00"/>
    <s v="Stacy Gomez"/>
    <s v="Hayes, Pierce and Jordan"/>
    <x v="4"/>
    <n v="7494.6090000000004"/>
    <n v="325"/>
    <x v="0"/>
    <d v="2020-04-14T00:00:00"/>
    <s v="Ibuprofen"/>
    <s v="Normal"/>
    <n v="4"/>
    <n v="1873.6522500000001"/>
    <x v="1"/>
  </r>
  <r>
    <s v="Kimberly Ford"/>
    <x v="47"/>
    <x v="0"/>
    <x v="1"/>
    <x v="4"/>
    <d v="2020-02-21T00:00:00"/>
    <s v="John Bauer"/>
    <s v="Williams PLC"/>
    <x v="0"/>
    <n v="7518.4369999999999"/>
    <n v="490"/>
    <x v="2"/>
    <d v="2020-02-28T00:00:00"/>
    <s v="Aspirin"/>
    <s v="Abnormal"/>
    <n v="7"/>
    <n v="1074.0624285714287"/>
    <x v="0"/>
  </r>
  <r>
    <s v="Deborah Adams"/>
    <x v="34"/>
    <x v="0"/>
    <x v="3"/>
    <x v="5"/>
    <d v="2022-04-05T00:00:00"/>
    <s v="Robert Jones"/>
    <s v="Walsh-Chavez"/>
    <x v="4"/>
    <n v="42645.862999999998"/>
    <n v="175"/>
    <x v="2"/>
    <d v="2022-04-07T00:00:00"/>
    <s v="Ibuprofen"/>
    <s v="Normal"/>
    <n v="2"/>
    <n v="21322.931499999999"/>
    <x v="2"/>
  </r>
  <r>
    <s v="Crystal Mckee"/>
    <x v="24"/>
    <x v="0"/>
    <x v="0"/>
    <x v="0"/>
    <d v="2021-04-22T00:00:00"/>
    <s v="Kimberly Jones"/>
    <s v="Williams LLC"/>
    <x v="2"/>
    <n v="17510.828000000001"/>
    <n v="316"/>
    <x v="2"/>
    <d v="2021-05-20T00:00:00"/>
    <s v="Penicillin"/>
    <s v="Inconclusive"/>
    <n v="28"/>
    <n v="625.38671428571433"/>
    <x v="2"/>
  </r>
  <r>
    <s v="Douglas Johnson"/>
    <x v="61"/>
    <x v="1"/>
    <x v="5"/>
    <x v="4"/>
    <d v="2022-12-27T00:00:00"/>
    <s v="Jasmine Johnston"/>
    <s v="Jimenez-Cross"/>
    <x v="0"/>
    <n v="12721.132"/>
    <n v="245"/>
    <x v="2"/>
    <d v="2023-01-24T00:00:00"/>
    <s v="Penicillin"/>
    <s v="Abnormal"/>
    <n v="28"/>
    <n v="454.32614285714283"/>
    <x v="0"/>
  </r>
  <r>
    <s v="Carolyn Simpson"/>
    <x v="33"/>
    <x v="1"/>
    <x v="5"/>
    <x v="4"/>
    <d v="2019-12-19T00:00:00"/>
    <s v="Theresa Williams"/>
    <s v="James, Murphy and Eaton"/>
    <x v="4"/>
    <n v="32841.582999999999"/>
    <n v="477"/>
    <x v="2"/>
    <d v="2019-12-21T00:00:00"/>
    <s v="Paracetamol"/>
    <s v="Abnormal"/>
    <n v="2"/>
    <n v="16420.791499999999"/>
    <x v="0"/>
  </r>
  <r>
    <s v="Emily Mccall"/>
    <x v="4"/>
    <x v="1"/>
    <x v="6"/>
    <x v="3"/>
    <d v="2023-08-18T00:00:00"/>
    <s v="Gregory Smith"/>
    <s v="Harris, Wolfe and Kelley"/>
    <x v="3"/>
    <n v="8121.2920000000004"/>
    <n v="240"/>
    <x v="2"/>
    <d v="2023-08-20T00:00:00"/>
    <s v="Penicillin"/>
    <s v="Abnormal"/>
    <n v="2"/>
    <n v="4060.6460000000002"/>
    <x v="2"/>
  </r>
  <r>
    <s v="Lauren Benson"/>
    <x v="66"/>
    <x v="0"/>
    <x v="4"/>
    <x v="5"/>
    <d v="2021-11-30T00:00:00"/>
    <s v="Shawn Williams"/>
    <s v="Brady-Coleman"/>
    <x v="3"/>
    <n v="21213.713"/>
    <n v="348"/>
    <x v="0"/>
    <d v="2021-12-05T00:00:00"/>
    <s v="Lipitor"/>
    <s v="Normal"/>
    <n v="5"/>
    <n v="4242.7425999999996"/>
    <x v="2"/>
  </r>
  <r>
    <s v="Timothy Hill"/>
    <x v="67"/>
    <x v="0"/>
    <x v="0"/>
    <x v="1"/>
    <d v="2021-06-19T00:00:00"/>
    <s v="Samuel Spencer"/>
    <s v="Garcia-Harris"/>
    <x v="2"/>
    <n v="3661.16"/>
    <n v="390"/>
    <x v="2"/>
    <d v="2021-06-30T00:00:00"/>
    <s v="Lipitor"/>
    <s v="Abnormal"/>
    <n v="11"/>
    <n v="332.83272727272725"/>
    <x v="1"/>
  </r>
  <r>
    <s v="William Lawson"/>
    <x v="39"/>
    <x v="0"/>
    <x v="2"/>
    <x v="2"/>
    <d v="2019-10-10T00:00:00"/>
    <s v="Heather Fisher"/>
    <s v="Boyd, Porter and Young"/>
    <x v="2"/>
    <n v="13278.646000000001"/>
    <n v="143"/>
    <x v="0"/>
    <d v="2019-10-15T00:00:00"/>
    <s v="Lipitor"/>
    <s v="Inconclusive"/>
    <n v="5"/>
    <n v="2655.7292000000002"/>
    <x v="0"/>
  </r>
  <r>
    <s v="Erica Dougherty"/>
    <x v="5"/>
    <x v="0"/>
    <x v="0"/>
    <x v="4"/>
    <d v="2021-08-03T00:00:00"/>
    <s v="Jorge Petty"/>
    <s v="Thomas-Smith"/>
    <x v="1"/>
    <n v="7061.9089999999997"/>
    <n v="447"/>
    <x v="2"/>
    <d v="2021-08-18T00:00:00"/>
    <s v="Paracetamol"/>
    <s v="Inconclusive"/>
    <n v="15"/>
    <n v="470.79393333333331"/>
    <x v="2"/>
  </r>
  <r>
    <s v="Matthew Flores"/>
    <x v="5"/>
    <x v="1"/>
    <x v="7"/>
    <x v="3"/>
    <d v="2021-09-19T00:00:00"/>
    <s v="Dennis Smith"/>
    <s v="Stokes, Contreras and Zimmerman"/>
    <x v="3"/>
    <n v="39948.858999999997"/>
    <n v="423"/>
    <x v="0"/>
    <d v="2021-09-21T00:00:00"/>
    <s v="Penicillin"/>
    <s v="Abnormal"/>
    <n v="2"/>
    <n v="19974.429499999998"/>
    <x v="2"/>
  </r>
  <r>
    <s v="Catherine Stevens"/>
    <x v="61"/>
    <x v="0"/>
    <x v="2"/>
    <x v="3"/>
    <d v="2021-12-29T00:00:00"/>
    <s v="Travis Bennett"/>
    <s v="Jones-Torres"/>
    <x v="0"/>
    <n v="11069.996999999999"/>
    <n v="300"/>
    <x v="1"/>
    <d v="2022-01-11T00:00:00"/>
    <s v="Aspirin"/>
    <s v="Abnormal"/>
    <n v="13"/>
    <n v="851.53823076923072"/>
    <x v="0"/>
  </r>
  <r>
    <s v="Destiny Bennett"/>
    <x v="48"/>
    <x v="1"/>
    <x v="2"/>
    <x v="1"/>
    <d v="2021-12-23T00:00:00"/>
    <s v="Brandi Lyons"/>
    <s v="Wright, Cohen and Rivera"/>
    <x v="1"/>
    <n v="32999.951999999997"/>
    <n v="210"/>
    <x v="2"/>
    <d v="2022-01-04T00:00:00"/>
    <s v="Paracetamol"/>
    <s v="Abnormal"/>
    <n v="12"/>
    <n v="2749.9959999999996"/>
    <x v="0"/>
  </r>
  <r>
    <s v="Janet Johnson"/>
    <x v="58"/>
    <x v="1"/>
    <x v="0"/>
    <x v="5"/>
    <d v="2020-09-16T00:00:00"/>
    <s v="Daniel Sloan"/>
    <s v="Miller, Rodriguez and Thornton"/>
    <x v="3"/>
    <n v="69279.909"/>
    <n v="499"/>
    <x v="1"/>
    <d v="2020-09-27T00:00:00"/>
    <s v="Ibuprofen"/>
    <s v="Abnormal"/>
    <n v="11"/>
    <n v="6298.1735454545451"/>
    <x v="1"/>
  </r>
  <r>
    <s v="Cindy Dixon"/>
    <x v="22"/>
    <x v="1"/>
    <x v="5"/>
    <x v="5"/>
    <d v="2023-06-29T00:00:00"/>
    <s v="Erica George"/>
    <s v="Jacobson Inc"/>
    <x v="3"/>
    <n v="9932.5360000000001"/>
    <n v="235"/>
    <x v="0"/>
    <d v="2023-07-14T00:00:00"/>
    <s v="Ibuprofen"/>
    <s v="Abnormal"/>
    <n v="15"/>
    <n v="662.16906666666671"/>
    <x v="0"/>
  </r>
  <r>
    <s v="Joshua Mclaughlin"/>
    <x v="62"/>
    <x v="0"/>
    <x v="7"/>
    <x v="2"/>
    <d v="2020-09-21T00:00:00"/>
    <s v="Frank Miller"/>
    <s v="Jones-Rodriguez"/>
    <x v="2"/>
    <n v="12541.896000000001"/>
    <n v="259"/>
    <x v="0"/>
    <d v="2020-10-11T00:00:00"/>
    <s v="Lipitor"/>
    <s v="Inconclusive"/>
    <n v="20"/>
    <n v="627.09480000000008"/>
    <x v="2"/>
  </r>
  <r>
    <s v="Christopher Nguyen"/>
    <x v="10"/>
    <x v="1"/>
    <x v="7"/>
    <x v="4"/>
    <d v="2021-08-12T00:00:00"/>
    <s v="Deanna Morris"/>
    <s v="Camacho-Mann"/>
    <x v="1"/>
    <n v="19492.210999999999"/>
    <n v="477"/>
    <x v="2"/>
    <d v="2021-08-15T00:00:00"/>
    <s v="Aspirin"/>
    <s v="Inconclusive"/>
    <n v="3"/>
    <n v="6497.4036666666661"/>
    <x v="2"/>
  </r>
  <r>
    <s v="Elizabeth Wilson"/>
    <x v="46"/>
    <x v="0"/>
    <x v="7"/>
    <x v="1"/>
    <d v="2019-11-11T00:00:00"/>
    <s v="Anthony Jackson"/>
    <s v="Davis-Roth"/>
    <x v="0"/>
    <n v="9184.4050000000007"/>
    <n v="386"/>
    <x v="1"/>
    <d v="2019-12-04T00:00:00"/>
    <s v="Ibuprofen"/>
    <s v="Normal"/>
    <n v="23"/>
    <n v="399.32195652173914"/>
    <x v="0"/>
  </r>
  <r>
    <s v="Ashley Mays"/>
    <x v="60"/>
    <x v="1"/>
    <x v="3"/>
    <x v="1"/>
    <d v="2020-04-12T00:00:00"/>
    <s v="Richard Johnson"/>
    <s v="Ellis, Wiggins and Barr"/>
    <x v="4"/>
    <n v="18973.361000000001"/>
    <n v="422"/>
    <x v="1"/>
    <d v="2020-04-30T00:00:00"/>
    <s v="Lipitor"/>
    <s v="Normal"/>
    <n v="18"/>
    <n v="1054.0756111111111"/>
    <x v="1"/>
  </r>
  <r>
    <s v="Sarah Jackson"/>
    <x v="32"/>
    <x v="1"/>
    <x v="4"/>
    <x v="0"/>
    <d v="2019-07-16T00:00:00"/>
    <s v="Brittany Salazar"/>
    <s v="Jones Ltd"/>
    <x v="2"/>
    <n v="3650.3180000000002"/>
    <n v="427"/>
    <x v="1"/>
    <d v="2019-08-13T00:00:00"/>
    <s v="Lipitor"/>
    <s v="Normal"/>
    <n v="28"/>
    <n v="130.36850000000001"/>
    <x v="1"/>
  </r>
  <r>
    <s v="Pamela Smith"/>
    <x v="53"/>
    <x v="1"/>
    <x v="2"/>
    <x v="4"/>
    <d v="2019-05-25T00:00:00"/>
    <s v="Joseph Gray"/>
    <s v="Park-Clayton"/>
    <x v="4"/>
    <n v="31202.937999999998"/>
    <n v="390"/>
    <x v="2"/>
    <d v="2019-06-03T00:00:00"/>
    <s v="Penicillin"/>
    <s v="Normal"/>
    <n v="9"/>
    <n v="3466.9931111111109"/>
    <x v="2"/>
  </r>
  <r>
    <s v="Lydia Collins PhD"/>
    <x v="12"/>
    <x v="1"/>
    <x v="3"/>
    <x v="4"/>
    <d v="2022-05-29T00:00:00"/>
    <s v="Eric Schmidt"/>
    <s v="Hale-Sweeney"/>
    <x v="0"/>
    <n v="4016.962"/>
    <n v="197"/>
    <x v="2"/>
    <d v="2022-06-27T00:00:00"/>
    <s v="Lipitor"/>
    <s v="Abnormal"/>
    <n v="29"/>
    <n v="138.51593103448275"/>
    <x v="0"/>
  </r>
  <r>
    <s v="Cassandra Burgess"/>
    <x v="9"/>
    <x v="1"/>
    <x v="0"/>
    <x v="4"/>
    <d v="2022-12-01T00:00:00"/>
    <s v="Amy Miller"/>
    <s v="Jackson-Allen"/>
    <x v="3"/>
    <n v="20408.661"/>
    <n v="295"/>
    <x v="2"/>
    <d v="2022-12-23T00:00:00"/>
    <s v="Lipitor"/>
    <s v="Abnormal"/>
    <n v="22"/>
    <n v="927.66640909090904"/>
    <x v="2"/>
  </r>
  <r>
    <s v="Lauren Lawrence"/>
    <x v="61"/>
    <x v="0"/>
    <x v="3"/>
    <x v="4"/>
    <d v="2020-09-30T00:00:00"/>
    <s v="Jeffrey Mercer"/>
    <s v="Alexander, Ibarra and Mays"/>
    <x v="1"/>
    <n v="9873.4339999999993"/>
    <n v="246"/>
    <x v="2"/>
    <d v="2020-10-11T00:00:00"/>
    <s v="Ibuprofen"/>
    <s v="Inconclusive"/>
    <n v="11"/>
    <n v="897.58490909090904"/>
    <x v="0"/>
  </r>
  <r>
    <s v="Richard Higgins"/>
    <x v="43"/>
    <x v="1"/>
    <x v="2"/>
    <x v="4"/>
    <d v="2023-04-06T00:00:00"/>
    <s v="Richard Hess"/>
    <s v="Walker, Hart and Sanders"/>
    <x v="2"/>
    <n v="9755.7219999999998"/>
    <n v="182"/>
    <x v="2"/>
    <d v="2023-04-15T00:00:00"/>
    <s v="Ibuprofen"/>
    <s v="Inconclusive"/>
    <n v="9"/>
    <n v="1083.969111111111"/>
    <x v="2"/>
  </r>
  <r>
    <s v="Regina Chang"/>
    <x v="14"/>
    <x v="1"/>
    <x v="3"/>
    <x v="1"/>
    <d v="2019-11-09T00:00:00"/>
    <s v="Jodi Solis"/>
    <s v="Brown Ltd"/>
    <x v="3"/>
    <n v="32587.580999999998"/>
    <n v="311"/>
    <x v="2"/>
    <d v="2019-11-12T00:00:00"/>
    <s v="Penicillin"/>
    <s v="Normal"/>
    <n v="3"/>
    <n v="10862.527"/>
    <x v="0"/>
  </r>
  <r>
    <s v="Sarah Fisher"/>
    <x v="39"/>
    <x v="1"/>
    <x v="6"/>
    <x v="4"/>
    <d v="2021-10-09T00:00:00"/>
    <s v="Rachel Green"/>
    <s v="Lopez Inc"/>
    <x v="4"/>
    <n v="23587.181"/>
    <n v="346"/>
    <x v="2"/>
    <d v="2021-11-06T00:00:00"/>
    <s v="Penicillin"/>
    <s v="Normal"/>
    <n v="28"/>
    <n v="842.3993214285714"/>
    <x v="0"/>
  </r>
  <r>
    <s v="Martin Merritt"/>
    <x v="5"/>
    <x v="0"/>
    <x v="5"/>
    <x v="5"/>
    <d v="2022-03-18T00:00:00"/>
    <s v="Stephanie Horn"/>
    <s v="Collins Group"/>
    <x v="2"/>
    <n v="63369.224000000002"/>
    <n v="439"/>
    <x v="2"/>
    <d v="2022-04-14T00:00:00"/>
    <s v="Lipitor"/>
    <s v="Normal"/>
    <n v="27"/>
    <n v="2347.0082962962965"/>
    <x v="2"/>
  </r>
  <r>
    <s v="Emily Benson"/>
    <x v="35"/>
    <x v="0"/>
    <x v="1"/>
    <x v="3"/>
    <d v="2023-02-14T00:00:00"/>
    <s v="Vanessa Mcgee"/>
    <s v="Aguilar LLC"/>
    <x v="0"/>
    <n v="1330.4390000000001"/>
    <n v="197"/>
    <x v="2"/>
    <d v="2023-03-07T00:00:00"/>
    <s v="Aspirin"/>
    <s v="Inconclusive"/>
    <n v="21"/>
    <n v="63.354238095238102"/>
    <x v="2"/>
  </r>
  <r>
    <s v="Christina Green"/>
    <x v="11"/>
    <x v="0"/>
    <x v="1"/>
    <x v="5"/>
    <d v="2022-02-13T00:00:00"/>
    <s v="Dominique Christensen"/>
    <s v="Briggs LLC"/>
    <x v="4"/>
    <n v="61789.739000000001"/>
    <n v="144"/>
    <x v="0"/>
    <d v="2022-03-02T00:00:00"/>
    <s v="Penicillin"/>
    <s v="Abnormal"/>
    <n v="17"/>
    <n v="3634.6905294117646"/>
    <x v="1"/>
  </r>
  <r>
    <s v="Rachel Holden"/>
    <x v="12"/>
    <x v="1"/>
    <x v="6"/>
    <x v="3"/>
    <d v="2019-04-23T00:00:00"/>
    <s v="Patricia Hudson"/>
    <s v="Bass, Medina and Lang"/>
    <x v="3"/>
    <n v="5076.7749999999996"/>
    <n v="330"/>
    <x v="2"/>
    <d v="2019-05-20T00:00:00"/>
    <s v="Lipitor"/>
    <s v="Normal"/>
    <n v="27"/>
    <n v="188.02870370370368"/>
    <x v="0"/>
  </r>
  <r>
    <s v="Lauren Grant"/>
    <x v="31"/>
    <x v="0"/>
    <x v="2"/>
    <x v="5"/>
    <d v="2021-05-16T00:00:00"/>
    <s v="Katrina Walker"/>
    <s v="Griffith Group"/>
    <x v="3"/>
    <n v="2350.971"/>
    <n v="262"/>
    <x v="0"/>
    <d v="2021-05-16T00:00:00"/>
    <s v="Aspirin"/>
    <s v="Abnormal"/>
    <n v="0"/>
    <n v="0"/>
    <x v="2"/>
  </r>
  <r>
    <s v="Susan Hurley"/>
    <x v="37"/>
    <x v="1"/>
    <x v="7"/>
    <x v="2"/>
    <d v="2021-03-12T00:00:00"/>
    <s v="Randy Carpenter Jr."/>
    <s v="Lopez-Jackson"/>
    <x v="4"/>
    <n v="17806.965"/>
    <n v="396"/>
    <x v="1"/>
    <d v="2021-04-11T00:00:00"/>
    <s v="Lipitor"/>
    <s v="Inconclusive"/>
    <n v="30"/>
    <n v="593.56550000000004"/>
    <x v="1"/>
  </r>
  <r>
    <s v="Emily Rose"/>
    <x v="51"/>
    <x v="1"/>
    <x v="7"/>
    <x v="4"/>
    <d v="2023-01-28T00:00:00"/>
    <s v="Amanda Hernandez"/>
    <s v="Alvarez, Aguilar and Santiago"/>
    <x v="0"/>
    <n v="22409.159"/>
    <n v="347"/>
    <x v="2"/>
    <d v="2023-02-09T00:00:00"/>
    <s v="Lipitor"/>
    <s v="Inconclusive"/>
    <n v="12"/>
    <n v="1867.4299166666667"/>
    <x v="2"/>
  </r>
  <r>
    <s v="David Butler"/>
    <x v="45"/>
    <x v="0"/>
    <x v="6"/>
    <x v="1"/>
    <d v="2022-11-22T00:00:00"/>
    <s v="Thomas Allen"/>
    <s v="Baker, Brown and Bradford"/>
    <x v="1"/>
    <n v="30594.363000000001"/>
    <n v="466"/>
    <x v="2"/>
    <d v="2022-12-06T00:00:00"/>
    <s v="Paracetamol"/>
    <s v="Inconclusive"/>
    <n v="14"/>
    <n v="2185.3116428571429"/>
    <x v="2"/>
  </r>
  <r>
    <s v="Lauren Beasley"/>
    <x v="60"/>
    <x v="1"/>
    <x v="2"/>
    <x v="3"/>
    <d v="2021-01-01T00:00:00"/>
    <s v="Timothy Shields"/>
    <s v="Bates-Dickson"/>
    <x v="1"/>
    <n v="15275.79"/>
    <n v="365"/>
    <x v="0"/>
    <d v="2021-01-12T00:00:00"/>
    <s v="Lipitor"/>
    <s v="Abnormal"/>
    <n v="11"/>
    <n v="1388.7081818181819"/>
    <x v="1"/>
  </r>
  <r>
    <s v="Kathleen Knight"/>
    <x v="58"/>
    <x v="1"/>
    <x v="0"/>
    <x v="0"/>
    <d v="2022-05-26T00:00:00"/>
    <s v="Regina Taylor"/>
    <s v="Black, Hunter and Nelson"/>
    <x v="3"/>
    <n v="17215.118999999999"/>
    <n v="244"/>
    <x v="0"/>
    <d v="2022-05-27T00:00:00"/>
    <s v="Lipitor"/>
    <s v="Abnormal"/>
    <n v="1"/>
    <n v="17215.118999999999"/>
    <x v="1"/>
  </r>
  <r>
    <s v="Susan Zuniga"/>
    <x v="26"/>
    <x v="0"/>
    <x v="2"/>
    <x v="0"/>
    <d v="2020-08-30T00:00:00"/>
    <s v="Wayne Richardson"/>
    <s v="Williams-Lee"/>
    <x v="2"/>
    <n v="2830.98"/>
    <n v="122"/>
    <x v="1"/>
    <d v="2020-09-23T00:00:00"/>
    <s v="Paracetamol"/>
    <s v="Inconclusive"/>
    <n v="24"/>
    <n v="117.9575"/>
    <x v="0"/>
  </r>
  <r>
    <s v="Alexander Wood"/>
    <x v="46"/>
    <x v="0"/>
    <x v="0"/>
    <x v="0"/>
    <d v="2022-08-05T00:00:00"/>
    <s v="Loretta Scott"/>
    <s v="Rodriguez, Brock and Hill"/>
    <x v="1"/>
    <n v="37080.675999999999"/>
    <n v="329"/>
    <x v="2"/>
    <d v="2022-08-21T00:00:00"/>
    <s v="Lipitor"/>
    <s v="Abnormal"/>
    <n v="16"/>
    <n v="2317.54225"/>
    <x v="0"/>
  </r>
  <r>
    <s v="Joseph Long"/>
    <x v="14"/>
    <x v="1"/>
    <x v="7"/>
    <x v="4"/>
    <d v="2023-01-16T00:00:00"/>
    <s v="Emily Miller"/>
    <s v="Daniels-Berg"/>
    <x v="0"/>
    <n v="4697.7610000000004"/>
    <n v="448"/>
    <x v="2"/>
    <d v="2023-02-11T00:00:00"/>
    <s v="Paracetamol"/>
    <s v="Abnormal"/>
    <n v="26"/>
    <n v="180.68311538461541"/>
    <x v="0"/>
  </r>
  <r>
    <s v="Dawn Taylor"/>
    <x v="55"/>
    <x v="0"/>
    <x v="0"/>
    <x v="1"/>
    <d v="2018-12-10T00:00:00"/>
    <s v="Ann Hernandez"/>
    <s v="Martin, Wallace and Allen"/>
    <x v="1"/>
    <n v="25904.842000000001"/>
    <n v="171"/>
    <x v="1"/>
    <d v="2018-12-21T00:00:00"/>
    <s v="Penicillin"/>
    <s v="Abnormal"/>
    <n v="11"/>
    <n v="2354.9856363636363"/>
    <x v="1"/>
  </r>
  <r>
    <s v="Shannon Mcdonald"/>
    <x v="59"/>
    <x v="0"/>
    <x v="3"/>
    <x v="0"/>
    <d v="2021-11-21T00:00:00"/>
    <s v="Benjamin Thomas"/>
    <s v="Graham LLC"/>
    <x v="2"/>
    <n v="3159.8270000000002"/>
    <n v="160"/>
    <x v="1"/>
    <d v="2021-12-02T00:00:00"/>
    <s v="Penicillin"/>
    <s v="Inconclusive"/>
    <n v="11"/>
    <n v="287.25700000000001"/>
    <x v="0"/>
  </r>
  <r>
    <s v="Travis Bauer"/>
    <x v="23"/>
    <x v="0"/>
    <x v="0"/>
    <x v="3"/>
    <d v="2019-01-16T00:00:00"/>
    <s v="Elizabeth Gonzales"/>
    <s v="Parker and Sons"/>
    <x v="1"/>
    <n v="24166.89"/>
    <n v="414"/>
    <x v="1"/>
    <d v="2019-01-31T00:00:00"/>
    <s v="Penicillin"/>
    <s v="Normal"/>
    <n v="15"/>
    <n v="1611.126"/>
    <x v="0"/>
  </r>
  <r>
    <s v="Sandy Nelson"/>
    <x v="16"/>
    <x v="1"/>
    <x v="6"/>
    <x v="0"/>
    <d v="2023-04-06T00:00:00"/>
    <s v="Mr. Aaron Gomez"/>
    <s v="Parks-Gonzales"/>
    <x v="4"/>
    <n v="21868.008999999998"/>
    <n v="403"/>
    <x v="0"/>
    <d v="2023-04-15T00:00:00"/>
    <s v="Penicillin"/>
    <s v="Abnormal"/>
    <n v="9"/>
    <n v="2429.7787777777776"/>
    <x v="0"/>
  </r>
  <r>
    <s v="Amy Adams"/>
    <x v="25"/>
    <x v="1"/>
    <x v="1"/>
    <x v="4"/>
    <d v="2020-11-22T00:00:00"/>
    <s v="Eric Romero"/>
    <s v="Smith-Rivera"/>
    <x v="0"/>
    <n v="11667.319"/>
    <n v="386"/>
    <x v="2"/>
    <d v="2020-11-30T00:00:00"/>
    <s v="Aspirin"/>
    <s v="Inconclusive"/>
    <n v="8"/>
    <n v="1458.4148749999999"/>
    <x v="2"/>
  </r>
  <r>
    <s v="Marie Green"/>
    <x v="18"/>
    <x v="1"/>
    <x v="0"/>
    <x v="5"/>
    <d v="2023-08-01T00:00:00"/>
    <s v="Amanda Howard"/>
    <s v="White LLC"/>
    <x v="0"/>
    <n v="4795.6220000000003"/>
    <n v="387"/>
    <x v="0"/>
    <d v="2023-08-03T00:00:00"/>
    <s v="Ibuprofen"/>
    <s v="Abnormal"/>
    <n v="2"/>
    <n v="2397.8110000000001"/>
    <x v="0"/>
  </r>
  <r>
    <s v="Danielle Santiago"/>
    <x v="61"/>
    <x v="0"/>
    <x v="6"/>
    <x v="3"/>
    <d v="2019-04-24T00:00:00"/>
    <s v="Edwin Ortiz"/>
    <s v="Rodriguez-Morgan"/>
    <x v="4"/>
    <n v="31785.142"/>
    <n v="239"/>
    <x v="2"/>
    <d v="2019-05-10T00:00:00"/>
    <s v="Paracetamol"/>
    <s v="Abnormal"/>
    <n v="16"/>
    <n v="1986.571375"/>
    <x v="0"/>
  </r>
  <r>
    <s v="Juan Miller"/>
    <x v="47"/>
    <x v="0"/>
    <x v="6"/>
    <x v="5"/>
    <d v="2022-05-21T00:00:00"/>
    <s v="Elizabeth Chambers"/>
    <s v="Mcpherson-Reynolds"/>
    <x v="0"/>
    <n v="27675.052"/>
    <n v="255"/>
    <x v="1"/>
    <d v="2022-06-18T00:00:00"/>
    <s v="Paracetamol"/>
    <s v="Abnormal"/>
    <n v="28"/>
    <n v="988.39471428571426"/>
    <x v="0"/>
  </r>
  <r>
    <s v="Laura Mills"/>
    <x v="54"/>
    <x v="1"/>
    <x v="1"/>
    <x v="4"/>
    <d v="2022-02-01T00:00:00"/>
    <s v="Samantha Montes"/>
    <s v="Mills Group"/>
    <x v="4"/>
    <n v="13982.576999999999"/>
    <n v="169"/>
    <x v="2"/>
    <d v="2022-02-20T00:00:00"/>
    <s v="Penicillin"/>
    <s v="Inconclusive"/>
    <n v="19"/>
    <n v="735.92510526315789"/>
    <x v="2"/>
  </r>
  <r>
    <s v="Juan Peterson"/>
    <x v="59"/>
    <x v="1"/>
    <x v="7"/>
    <x v="0"/>
    <d v="2022-04-22T00:00:00"/>
    <s v="Julie Drake"/>
    <s v="Williams, Williams and Orr"/>
    <x v="0"/>
    <n v="34659.285000000003"/>
    <n v="181"/>
    <x v="1"/>
    <d v="2022-05-21T00:00:00"/>
    <s v="Penicillin"/>
    <s v="Inconclusive"/>
    <n v="29"/>
    <n v="1195.1477586206897"/>
    <x v="0"/>
  </r>
  <r>
    <s v="Crystal Burnett"/>
    <x v="66"/>
    <x v="0"/>
    <x v="5"/>
    <x v="0"/>
    <d v="2019-11-11T00:00:00"/>
    <s v="Tanya Smith"/>
    <s v="Morrison-Ward"/>
    <x v="1"/>
    <n v="7521.0389999999998"/>
    <n v="130"/>
    <x v="2"/>
    <d v="2019-11-24T00:00:00"/>
    <s v="Penicillin"/>
    <s v="Normal"/>
    <n v="13"/>
    <n v="578.54146153846148"/>
    <x v="2"/>
  </r>
  <r>
    <s v="Donna Ortiz"/>
    <x v="61"/>
    <x v="0"/>
    <x v="2"/>
    <x v="0"/>
    <d v="2022-03-16T00:00:00"/>
    <s v="Douglas Davis"/>
    <s v="Mcbride, Cooper and Bowers"/>
    <x v="0"/>
    <n v="13151.275"/>
    <n v="398"/>
    <x v="2"/>
    <d v="2022-03-20T00:00:00"/>
    <s v="Lipitor"/>
    <s v="Normal"/>
    <n v="4"/>
    <n v="3287.8187499999999"/>
    <x v="0"/>
  </r>
  <r>
    <s v="Michael Spears"/>
    <x v="41"/>
    <x v="1"/>
    <x v="1"/>
    <x v="4"/>
    <d v="2020-04-06T00:00:00"/>
    <s v="Amy Williams"/>
    <s v="Anderson-Padilla"/>
    <x v="2"/>
    <n v="32142.131000000001"/>
    <n v="499"/>
    <x v="2"/>
    <d v="2020-04-11T00:00:00"/>
    <s v="Penicillin"/>
    <s v="Inconclusive"/>
    <n v="5"/>
    <n v="6428.4261999999999"/>
    <x v="2"/>
  </r>
  <r>
    <s v="Aaron White PhD"/>
    <x v="43"/>
    <x v="1"/>
    <x v="0"/>
    <x v="4"/>
    <d v="2021-05-21T00:00:00"/>
    <s v="Christine Salazar"/>
    <s v="Mclaughlin Group"/>
    <x v="4"/>
    <n v="11253.023999999999"/>
    <n v="424"/>
    <x v="1"/>
    <d v="2021-06-08T00:00:00"/>
    <s v="Aspirin"/>
    <s v="Abnormal"/>
    <n v="18"/>
    <n v="625.16800000000001"/>
    <x v="2"/>
  </r>
  <r>
    <s v="James Bush"/>
    <x v="27"/>
    <x v="0"/>
    <x v="4"/>
    <x v="1"/>
    <d v="2020-11-03T00:00:00"/>
    <s v="Jennifer Simpson"/>
    <s v="Simmons, Richards and Lewis"/>
    <x v="0"/>
    <n v="13737.583000000001"/>
    <n v="318"/>
    <x v="2"/>
    <d v="2020-11-27T00:00:00"/>
    <s v="Ibuprofen"/>
    <s v="Abnormal"/>
    <n v="24"/>
    <n v="572.39929166666673"/>
    <x v="0"/>
  </r>
  <r>
    <s v="Colleen Mcdonald"/>
    <x v="64"/>
    <x v="0"/>
    <x v="0"/>
    <x v="0"/>
    <d v="2023-01-25T00:00:00"/>
    <s v="Krista Brown"/>
    <s v="Downs-Hicks"/>
    <x v="1"/>
    <n v="9038.4699999999993"/>
    <n v="365"/>
    <x v="0"/>
    <d v="2023-02-13T00:00:00"/>
    <s v="Penicillin"/>
    <s v="Inconclusive"/>
    <n v="19"/>
    <n v="475.70894736842104"/>
    <x v="1"/>
  </r>
  <r>
    <s v="Danielle Fowler"/>
    <x v="10"/>
    <x v="0"/>
    <x v="0"/>
    <x v="3"/>
    <d v="2022-04-27T00:00:00"/>
    <s v="Omar Gonzales"/>
    <s v="Blanchard, Butler and Morris"/>
    <x v="4"/>
    <n v="13073.645"/>
    <n v="165"/>
    <x v="1"/>
    <d v="2022-05-08T00:00:00"/>
    <s v="Penicillin"/>
    <s v="Inconclusive"/>
    <n v="11"/>
    <n v="1188.5131818181819"/>
    <x v="2"/>
  </r>
  <r>
    <s v="Kelli Parker"/>
    <x v="37"/>
    <x v="1"/>
    <x v="3"/>
    <x v="2"/>
    <d v="2022-05-19T00:00:00"/>
    <s v="Steven Cohen"/>
    <s v="York, Mckenzie and Baker"/>
    <x v="2"/>
    <n v="2356.3429999999998"/>
    <n v="388"/>
    <x v="1"/>
    <d v="2022-06-13T00:00:00"/>
    <s v="Penicillin"/>
    <s v="Inconclusive"/>
    <n v="25"/>
    <n v="94.253719999999987"/>
    <x v="1"/>
  </r>
  <r>
    <s v="Harry Pennington MD"/>
    <x v="59"/>
    <x v="1"/>
    <x v="0"/>
    <x v="4"/>
    <d v="2020-05-16T00:00:00"/>
    <s v="Timothy Riley"/>
    <s v="Cooper LLC"/>
    <x v="0"/>
    <n v="30602.901000000002"/>
    <n v="219"/>
    <x v="2"/>
    <d v="2020-05-28T00:00:00"/>
    <s v="Paracetamol"/>
    <s v="Normal"/>
    <n v="12"/>
    <n v="2550.2417500000001"/>
    <x v="0"/>
  </r>
  <r>
    <s v="Jermaine Reyes"/>
    <x v="22"/>
    <x v="1"/>
    <x v="6"/>
    <x v="3"/>
    <d v="2019-02-16T00:00:00"/>
    <s v="Tyler Lopez"/>
    <s v="Mahoney and Sons"/>
    <x v="0"/>
    <n v="20136.281999999999"/>
    <n v="228"/>
    <x v="2"/>
    <d v="2019-03-11T00:00:00"/>
    <s v="Lipitor"/>
    <s v="Inconclusive"/>
    <n v="23"/>
    <n v="875.49052173913037"/>
    <x v="0"/>
  </r>
  <r>
    <s v="Mr. Jacob Norton"/>
    <x v="54"/>
    <x v="1"/>
    <x v="6"/>
    <x v="4"/>
    <d v="2021-05-01T00:00:00"/>
    <s v="Zachary Walker"/>
    <s v="Roberts PLC"/>
    <x v="1"/>
    <n v="23183.576000000001"/>
    <n v="208"/>
    <x v="2"/>
    <d v="2021-05-29T00:00:00"/>
    <s v="Paracetamol"/>
    <s v="Inconclusive"/>
    <n v="28"/>
    <n v="827.98485714285721"/>
    <x v="2"/>
  </r>
  <r>
    <s v="Malik Serrano"/>
    <x v="20"/>
    <x v="0"/>
    <x v="3"/>
    <x v="3"/>
    <d v="2020-10-04T00:00:00"/>
    <s v="Monica Brown"/>
    <s v="Stewart-Gonzales"/>
    <x v="0"/>
    <n v="12960.329"/>
    <n v="407"/>
    <x v="0"/>
    <d v="2020-10-10T00:00:00"/>
    <s v="Ibuprofen"/>
    <s v="Normal"/>
    <n v="6"/>
    <n v="2160.0548333333331"/>
    <x v="2"/>
  </r>
  <r>
    <s v="Patrick Madden"/>
    <x v="25"/>
    <x v="0"/>
    <x v="3"/>
    <x v="3"/>
    <d v="2021-08-10T00:00:00"/>
    <s v="Eddie Dillon"/>
    <s v="Marquez, Watson and Rush"/>
    <x v="4"/>
    <n v="20744.058000000001"/>
    <n v="490"/>
    <x v="2"/>
    <d v="2021-08-30T00:00:00"/>
    <s v="Aspirin"/>
    <s v="Abnormal"/>
    <n v="20"/>
    <n v="1037.2029"/>
    <x v="2"/>
  </r>
  <r>
    <s v="Leslie Allen"/>
    <x v="40"/>
    <x v="0"/>
    <x v="2"/>
    <x v="4"/>
    <d v="2023-07-06T00:00:00"/>
    <s v="Stacey Shea"/>
    <s v="Collins, Moore and Garrett"/>
    <x v="3"/>
    <n v="2002.835"/>
    <n v="367"/>
    <x v="2"/>
    <d v="2023-07-24T00:00:00"/>
    <s v="Lipitor"/>
    <s v="Abnormal"/>
    <n v="18"/>
    <n v="111.26861111111111"/>
    <x v="1"/>
  </r>
  <r>
    <s v="Kevin Benson"/>
    <x v="40"/>
    <x v="0"/>
    <x v="3"/>
    <x v="2"/>
    <d v="2020-04-22T00:00:00"/>
    <s v="Carl Stevens"/>
    <s v="Cook-Vasquez"/>
    <x v="2"/>
    <n v="14466.089"/>
    <n v="323"/>
    <x v="0"/>
    <d v="2020-05-01T00:00:00"/>
    <s v="Lipitor"/>
    <s v="Normal"/>
    <n v="9"/>
    <n v="1607.3432222222223"/>
    <x v="1"/>
  </r>
  <r>
    <s v="Jennifer Hinton PhD"/>
    <x v="12"/>
    <x v="1"/>
    <x v="0"/>
    <x v="5"/>
    <d v="2023-08-25T00:00:00"/>
    <s v="William Henson"/>
    <s v="Cohen Group"/>
    <x v="0"/>
    <n v="15542.138999999999"/>
    <n v="346"/>
    <x v="2"/>
    <d v="2023-09-08T00:00:00"/>
    <s v="Ibuprofen"/>
    <s v="Inconclusive"/>
    <n v="14"/>
    <n v="1110.1527857142858"/>
    <x v="0"/>
  </r>
  <r>
    <s v="Angelica Barnes"/>
    <x v="1"/>
    <x v="0"/>
    <x v="7"/>
    <x v="5"/>
    <d v="2022-07-15T00:00:00"/>
    <s v="Timothy Murray"/>
    <s v="Neal, Turner and Jackson"/>
    <x v="3"/>
    <n v="26866.17"/>
    <n v="316"/>
    <x v="1"/>
    <d v="2022-07-20T00:00:00"/>
    <s v="Penicillin"/>
    <s v="Abnormal"/>
    <n v="5"/>
    <n v="5373.2339999999995"/>
    <x v="1"/>
  </r>
  <r>
    <s v="Bryce Kennedy"/>
    <x v="34"/>
    <x v="0"/>
    <x v="2"/>
    <x v="3"/>
    <d v="2022-12-23T00:00:00"/>
    <s v="Matthew Barrett"/>
    <s v="Rodriguez, Duarte and Lewis"/>
    <x v="1"/>
    <n v="24795.745999999999"/>
    <n v="396"/>
    <x v="2"/>
    <d v="2023-01-16T00:00:00"/>
    <s v="Paracetamol"/>
    <s v="Normal"/>
    <n v="24"/>
    <n v="1033.1560833333333"/>
    <x v="2"/>
  </r>
  <r>
    <s v="Krista Grant"/>
    <x v="42"/>
    <x v="0"/>
    <x v="4"/>
    <x v="4"/>
    <d v="2021-04-30T00:00:00"/>
    <s v="Samuel Brewer"/>
    <s v="Brown-Hamilton"/>
    <x v="0"/>
    <n v="31061.288"/>
    <n v="427"/>
    <x v="1"/>
    <d v="2021-05-10T00:00:00"/>
    <s v="Aspirin"/>
    <s v="Inconclusive"/>
    <n v="10"/>
    <n v="3106.1288"/>
    <x v="0"/>
  </r>
  <r>
    <s v="Joshua Ferguson"/>
    <x v="10"/>
    <x v="1"/>
    <x v="4"/>
    <x v="1"/>
    <d v="2020-09-17T00:00:00"/>
    <s v="Nancy Nichols"/>
    <s v="Carrillo, Stanley and Flores"/>
    <x v="0"/>
    <n v="30781.364000000001"/>
    <n v="118"/>
    <x v="1"/>
    <d v="2020-09-27T00:00:00"/>
    <s v="Lipitor"/>
    <s v="Normal"/>
    <n v="10"/>
    <n v="3078.1364000000003"/>
    <x v="2"/>
  </r>
  <r>
    <s v="Donna Kim"/>
    <x v="59"/>
    <x v="1"/>
    <x v="5"/>
    <x v="4"/>
    <d v="2019-10-25T00:00:00"/>
    <s v="Francisco Moore"/>
    <s v="Sutton PLC"/>
    <x v="0"/>
    <n v="11764.576999999999"/>
    <n v="460"/>
    <x v="1"/>
    <d v="2019-11-08T00:00:00"/>
    <s v="Aspirin"/>
    <s v="Abnormal"/>
    <n v="14"/>
    <n v="840.32692857142854"/>
    <x v="0"/>
  </r>
  <r>
    <s v="Connor Mathews"/>
    <x v="58"/>
    <x v="1"/>
    <x v="6"/>
    <x v="3"/>
    <d v="2020-07-14T00:00:00"/>
    <s v="Aaron Barrera"/>
    <s v="Vazquez, Smith and Luna"/>
    <x v="3"/>
    <n v="14344.647000000001"/>
    <n v="498"/>
    <x v="1"/>
    <d v="2020-07-29T00:00:00"/>
    <s v="Aspirin"/>
    <s v="Abnormal"/>
    <n v="15"/>
    <n v="956.30980000000011"/>
    <x v="1"/>
  </r>
  <r>
    <s v="Jared Duncan"/>
    <x v="19"/>
    <x v="1"/>
    <x v="5"/>
    <x v="3"/>
    <d v="2021-12-30T00:00:00"/>
    <s v="Melissa Hill"/>
    <s v="Smith, Martinez and Cox"/>
    <x v="0"/>
    <n v="3107.28"/>
    <n v="104"/>
    <x v="2"/>
    <d v="2022-01-21T00:00:00"/>
    <s v="Ibuprofen"/>
    <s v="Inconclusive"/>
    <n v="22"/>
    <n v="141.24"/>
    <x v="0"/>
  </r>
  <r>
    <s v="Jake Jensen"/>
    <x v="27"/>
    <x v="0"/>
    <x v="3"/>
    <x v="4"/>
    <d v="2021-09-08T00:00:00"/>
    <s v="John Newman"/>
    <s v="Hendrix, Jackson and Powers"/>
    <x v="0"/>
    <n v="32899.233"/>
    <n v="321"/>
    <x v="2"/>
    <d v="2021-09-24T00:00:00"/>
    <s v="Paracetamol"/>
    <s v="Abnormal"/>
    <n v="16"/>
    <n v="2056.2020625"/>
    <x v="0"/>
  </r>
  <r>
    <s v="Yesenia Yang"/>
    <x v="7"/>
    <x v="0"/>
    <x v="5"/>
    <x v="1"/>
    <d v="2023-05-11T00:00:00"/>
    <s v="Mary Ferrell"/>
    <s v="Silva Ltd"/>
    <x v="0"/>
    <n v="44063.741999999998"/>
    <n v="405"/>
    <x v="2"/>
    <d v="2023-05-25T00:00:00"/>
    <s v="Lipitor"/>
    <s v="Inconclusive"/>
    <n v="14"/>
    <n v="3147.4101428571425"/>
    <x v="2"/>
  </r>
  <r>
    <s v="Kyle Melendez"/>
    <x v="59"/>
    <x v="1"/>
    <x v="6"/>
    <x v="4"/>
    <d v="2019-02-18T00:00:00"/>
    <s v="Nicholas Carpenter"/>
    <s v="Meyer, Henry and Thompson"/>
    <x v="0"/>
    <n v="4601.0690000000004"/>
    <n v="362"/>
    <x v="1"/>
    <d v="2019-02-27T00:00:00"/>
    <s v="Penicillin"/>
    <s v="Inconclusive"/>
    <n v="9"/>
    <n v="511.22988888888892"/>
    <x v="0"/>
  </r>
  <r>
    <s v="Jamie Boyd"/>
    <x v="42"/>
    <x v="0"/>
    <x v="5"/>
    <x v="4"/>
    <d v="2020-11-11T00:00:00"/>
    <s v="John Willis"/>
    <s v="Stephenson, Arnold and Brown"/>
    <x v="0"/>
    <n v="13071.311"/>
    <n v="281"/>
    <x v="2"/>
    <d v="2020-11-24T00:00:00"/>
    <s v="Paracetamol"/>
    <s v="Inconclusive"/>
    <n v="13"/>
    <n v="1005.4854615384615"/>
    <x v="0"/>
  </r>
  <r>
    <s v="Robin Dillon"/>
    <x v="22"/>
    <x v="1"/>
    <x v="2"/>
    <x v="1"/>
    <d v="2022-07-11T00:00:00"/>
    <s v="Holly Powell"/>
    <s v="Cummings-Robles"/>
    <x v="0"/>
    <n v="31748.330999999998"/>
    <n v="140"/>
    <x v="2"/>
    <d v="2022-07-17T00:00:00"/>
    <s v="Aspirin"/>
    <s v="Normal"/>
    <n v="6"/>
    <n v="5291.3885"/>
    <x v="0"/>
  </r>
  <r>
    <s v="Jennifer Kim"/>
    <x v="56"/>
    <x v="0"/>
    <x v="3"/>
    <x v="2"/>
    <d v="2023-06-15T00:00:00"/>
    <s v="Alex Rose"/>
    <s v="Singleton and Sons"/>
    <x v="4"/>
    <n v="486.76400000000001"/>
    <n v="283"/>
    <x v="0"/>
    <d v="2023-06-17T00:00:00"/>
    <s v="Paracetamol"/>
    <s v="Inconclusive"/>
    <n v="2"/>
    <n v="243.38200000000001"/>
    <x v="2"/>
  </r>
  <r>
    <s v="Patrick Cooper"/>
    <x v="40"/>
    <x v="0"/>
    <x v="6"/>
    <x v="1"/>
    <d v="2021-08-26T00:00:00"/>
    <s v="Cheyenne Ramos"/>
    <s v="King-Anderson"/>
    <x v="2"/>
    <n v="25641.962"/>
    <n v="143"/>
    <x v="2"/>
    <d v="2021-09-04T00:00:00"/>
    <s v="Lipitor"/>
    <s v="Normal"/>
    <n v="9"/>
    <n v="2849.106888888889"/>
    <x v="1"/>
  </r>
  <r>
    <s v="Derek Compton"/>
    <x v="9"/>
    <x v="1"/>
    <x v="4"/>
    <x v="5"/>
    <d v="2020-10-11T00:00:00"/>
    <s v="Andres Hernandez"/>
    <s v="Key, Jackson and Knox"/>
    <x v="2"/>
    <n v="65692.350999999995"/>
    <n v="374"/>
    <x v="1"/>
    <d v="2020-11-03T00:00:00"/>
    <s v="Ibuprofen"/>
    <s v="Inconclusive"/>
    <n v="23"/>
    <n v="2856.1891739130433"/>
    <x v="2"/>
  </r>
  <r>
    <s v="Shane George"/>
    <x v="10"/>
    <x v="1"/>
    <x v="1"/>
    <x v="2"/>
    <d v="2019-12-21T00:00:00"/>
    <s v="Susan Chang"/>
    <s v="Cervantes, Bell and Jones"/>
    <x v="3"/>
    <n v="14678.994000000001"/>
    <n v="216"/>
    <x v="0"/>
    <d v="2020-01-07T00:00:00"/>
    <s v="Penicillin"/>
    <s v="Abnormal"/>
    <n v="17"/>
    <n v="863.47023529411763"/>
    <x v="2"/>
  </r>
  <r>
    <s v="Elizabeth Brooks"/>
    <x v="5"/>
    <x v="1"/>
    <x v="0"/>
    <x v="2"/>
    <d v="2021-08-05T00:00:00"/>
    <s v="Jeremy Butler"/>
    <s v="Roberts-Diaz"/>
    <x v="2"/>
    <n v="5918.9489999999996"/>
    <n v="396"/>
    <x v="0"/>
    <d v="2021-08-10T00:00:00"/>
    <s v="Paracetamol"/>
    <s v="Abnormal"/>
    <n v="5"/>
    <n v="1183.7898"/>
    <x v="2"/>
  </r>
  <r>
    <s v="Amy Allen"/>
    <x v="66"/>
    <x v="0"/>
    <x v="6"/>
    <x v="2"/>
    <d v="2018-11-15T00:00:00"/>
    <s v="John Andrews"/>
    <s v="Jennings, Ingram and Benson"/>
    <x v="1"/>
    <n v="6046.7389999999996"/>
    <n v="383"/>
    <x v="0"/>
    <d v="2018-11-20T00:00:00"/>
    <s v="Paracetamol"/>
    <s v="Abnormal"/>
    <n v="5"/>
    <n v="1209.3478"/>
    <x v="2"/>
  </r>
  <r>
    <s v="Amanda Lee"/>
    <x v="52"/>
    <x v="0"/>
    <x v="1"/>
    <x v="1"/>
    <d v="2020-11-16T00:00:00"/>
    <s v="Pamela Poole"/>
    <s v="Moore and Sons"/>
    <x v="0"/>
    <n v="43770.856"/>
    <n v="352"/>
    <x v="2"/>
    <d v="2020-12-06T00:00:00"/>
    <s v="Ibuprofen"/>
    <s v="Normal"/>
    <n v="20"/>
    <n v="2188.5428000000002"/>
    <x v="0"/>
  </r>
  <r>
    <s v="Jason Browning"/>
    <x v="37"/>
    <x v="0"/>
    <x v="0"/>
    <x v="1"/>
    <d v="2020-02-14T00:00:00"/>
    <s v="Mary Stewart"/>
    <s v="Hughes and Sons"/>
    <x v="1"/>
    <n v="23124.98"/>
    <n v="432"/>
    <x v="1"/>
    <d v="2020-02-19T00:00:00"/>
    <s v="Lipitor"/>
    <s v="Inconclusive"/>
    <n v="5"/>
    <n v="4624.9960000000001"/>
    <x v="1"/>
  </r>
  <r>
    <s v="Jessica Schultz"/>
    <x v="21"/>
    <x v="1"/>
    <x v="1"/>
    <x v="0"/>
    <d v="2022-10-24T00:00:00"/>
    <s v="Donald Phelps"/>
    <s v="Swanson LLC"/>
    <x v="4"/>
    <n v="36769.803999999996"/>
    <n v="464"/>
    <x v="1"/>
    <d v="2022-11-10T00:00:00"/>
    <s v="Penicillin"/>
    <s v="Normal"/>
    <n v="17"/>
    <n v="2162.9296470588233"/>
    <x v="1"/>
  </r>
  <r>
    <s v="Shannon Harris"/>
    <x v="38"/>
    <x v="1"/>
    <x v="1"/>
    <x v="4"/>
    <d v="2021-10-25T00:00:00"/>
    <s v="Mrs. Susan Stewart"/>
    <s v="Roberson-Dean"/>
    <x v="4"/>
    <n v="805.02700000000004"/>
    <n v="210"/>
    <x v="1"/>
    <d v="2021-10-31T00:00:00"/>
    <s v="Ibuprofen"/>
    <s v="Abnormal"/>
    <n v="6"/>
    <n v="134.17116666666666"/>
    <x v="1"/>
  </r>
  <r>
    <s v="Lucas Potter"/>
    <x v="13"/>
    <x v="1"/>
    <x v="6"/>
    <x v="5"/>
    <d v="2023-03-15T00:00:00"/>
    <s v="Jamie Baker"/>
    <s v="Hunter, Daniels and Howard"/>
    <x v="0"/>
    <n v="67684.082999999999"/>
    <n v="409"/>
    <x v="0"/>
    <d v="2023-03-19T00:00:00"/>
    <s v="Aspirin"/>
    <s v="Abnormal"/>
    <n v="4"/>
    <n v="16921.02075"/>
    <x v="0"/>
  </r>
  <r>
    <s v="Jesse Marquez"/>
    <x v="2"/>
    <x v="0"/>
    <x v="5"/>
    <x v="5"/>
    <d v="2022-09-12T00:00:00"/>
    <s v="Victoria Coleman"/>
    <s v="Foley-Stout"/>
    <x v="0"/>
    <n v="51332.877999999997"/>
    <n v="142"/>
    <x v="1"/>
    <d v="2022-09-21T00:00:00"/>
    <s v="Aspirin"/>
    <s v="Abnormal"/>
    <n v="9"/>
    <n v="5703.6531111111108"/>
    <x v="0"/>
  </r>
  <r>
    <s v="Jessica Nelson"/>
    <x v="54"/>
    <x v="1"/>
    <x v="2"/>
    <x v="3"/>
    <d v="2022-10-13T00:00:00"/>
    <s v="Samuel Wong"/>
    <s v="Stevenson PLC"/>
    <x v="2"/>
    <n v="34280.942000000003"/>
    <n v="302"/>
    <x v="1"/>
    <d v="2022-10-28T00:00:00"/>
    <s v="Penicillin"/>
    <s v="Inconclusive"/>
    <n v="15"/>
    <n v="2285.3961333333336"/>
    <x v="2"/>
  </r>
  <r>
    <s v="Malik Murphy"/>
    <x v="12"/>
    <x v="1"/>
    <x v="6"/>
    <x v="5"/>
    <d v="2021-04-15T00:00:00"/>
    <s v="Michele Hall"/>
    <s v="Edwards-Porter"/>
    <x v="0"/>
    <n v="65119.949000000001"/>
    <n v="213"/>
    <x v="1"/>
    <d v="2021-05-02T00:00:00"/>
    <s v="Penicillin"/>
    <s v="Normal"/>
    <n v="17"/>
    <n v="3830.5852352941179"/>
    <x v="0"/>
  </r>
  <r>
    <s v="Frances Bell"/>
    <x v="22"/>
    <x v="1"/>
    <x v="5"/>
    <x v="3"/>
    <d v="2021-12-05T00:00:00"/>
    <s v="Anthony Galvan"/>
    <s v="Watts-Allen"/>
    <x v="3"/>
    <n v="3657.2890000000002"/>
    <n v="194"/>
    <x v="2"/>
    <d v="2021-12-23T00:00:00"/>
    <s v="Lipitor"/>
    <s v="Inconclusive"/>
    <n v="18"/>
    <n v="203.18272222222222"/>
    <x v="0"/>
  </r>
  <r>
    <s v="Travis Oneal"/>
    <x v="34"/>
    <x v="0"/>
    <x v="5"/>
    <x v="5"/>
    <d v="2019-10-09T00:00:00"/>
    <s v="Cheryl Osborne"/>
    <s v="Hopkins, Ramirez and Williams"/>
    <x v="4"/>
    <n v="41154.103000000003"/>
    <n v="476"/>
    <x v="1"/>
    <d v="2019-10-30T00:00:00"/>
    <s v="Ibuprofen"/>
    <s v="Inconclusive"/>
    <n v="21"/>
    <n v="1959.7191904761905"/>
    <x v="2"/>
  </r>
  <r>
    <s v="Michael Williamson"/>
    <x v="49"/>
    <x v="0"/>
    <x v="0"/>
    <x v="4"/>
    <d v="2020-09-09T00:00:00"/>
    <s v="Donald Cole"/>
    <s v="Carter and Sons"/>
    <x v="2"/>
    <n v="21605.100999999999"/>
    <n v="307"/>
    <x v="1"/>
    <d v="2020-10-03T00:00:00"/>
    <s v="Ibuprofen"/>
    <s v="Inconclusive"/>
    <n v="24"/>
    <n v="900.21254166666665"/>
    <x v="2"/>
  </r>
  <r>
    <s v="Nicholas Greene"/>
    <x v="4"/>
    <x v="1"/>
    <x v="6"/>
    <x v="4"/>
    <d v="2018-12-02T00:00:00"/>
    <s v="Victor Hall"/>
    <s v="Ross and Sons"/>
    <x v="0"/>
    <n v="10290.76"/>
    <n v="198"/>
    <x v="2"/>
    <d v="2018-12-21T00:00:00"/>
    <s v="Paracetamol"/>
    <s v="Inconclusive"/>
    <n v="19"/>
    <n v="541.61894736842112"/>
    <x v="2"/>
  </r>
  <r>
    <s v="Rebecca Brock"/>
    <x v="4"/>
    <x v="0"/>
    <x v="4"/>
    <x v="2"/>
    <d v="2021-08-02T00:00:00"/>
    <s v="Kari Reynolds"/>
    <s v="Young, Turner and Johnson"/>
    <x v="0"/>
    <n v="9104.2309999999998"/>
    <n v="341"/>
    <x v="0"/>
    <d v="2021-08-06T00:00:00"/>
    <s v="Penicillin"/>
    <s v="Normal"/>
    <n v="4"/>
    <n v="2276.0577499999999"/>
    <x v="2"/>
  </r>
  <r>
    <s v="Jamie Schneider"/>
    <x v="41"/>
    <x v="1"/>
    <x v="3"/>
    <x v="5"/>
    <d v="2020-10-14T00:00:00"/>
    <s v="Jesus Ward"/>
    <s v="Ali, Everett and Welch"/>
    <x v="3"/>
    <n v="68870.376000000004"/>
    <n v="429"/>
    <x v="1"/>
    <d v="2020-10-26T00:00:00"/>
    <s v="Ibuprofen"/>
    <s v="Normal"/>
    <n v="12"/>
    <n v="5739.1980000000003"/>
    <x v="2"/>
  </r>
  <r>
    <s v="Katherine Lam"/>
    <x v="48"/>
    <x v="1"/>
    <x v="1"/>
    <x v="1"/>
    <d v="2023-05-17T00:00:00"/>
    <s v="Melissa Mitchell"/>
    <s v="Bishop, Collins and Clark"/>
    <x v="4"/>
    <n v="10026.847"/>
    <n v="424"/>
    <x v="2"/>
    <d v="2023-05-24T00:00:00"/>
    <s v="Aspirin"/>
    <s v="Normal"/>
    <n v="7"/>
    <n v="1432.4067142857143"/>
    <x v="0"/>
  </r>
  <r>
    <s v="Andrew Vega"/>
    <x v="28"/>
    <x v="0"/>
    <x v="0"/>
    <x v="2"/>
    <d v="2019-02-15T00:00:00"/>
    <s v="Haley Garrison"/>
    <s v="Page and Sons"/>
    <x v="1"/>
    <n v="2597.1109999999999"/>
    <n v="218"/>
    <x v="0"/>
    <d v="2019-02-15T00:00:00"/>
    <s v="Penicillin"/>
    <s v="Normal"/>
    <n v="0"/>
    <n v="0"/>
    <x v="1"/>
  </r>
  <r>
    <s v="Heidi Gonzalez"/>
    <x v="14"/>
    <x v="0"/>
    <x v="0"/>
    <x v="0"/>
    <d v="2022-07-25T00:00:00"/>
    <s v="Logan Reynolds"/>
    <s v="Conley Group"/>
    <x v="0"/>
    <n v="54487.39"/>
    <n v="474"/>
    <x v="1"/>
    <d v="2022-08-04T00:00:00"/>
    <s v="Penicillin"/>
    <s v="Normal"/>
    <n v="10"/>
    <n v="5448.7389999999996"/>
    <x v="0"/>
  </r>
  <r>
    <s v="Daniel Harris"/>
    <x v="38"/>
    <x v="0"/>
    <x v="1"/>
    <x v="2"/>
    <d v="2020-04-03T00:00:00"/>
    <s v="Joseph White"/>
    <s v="Alexander PLC"/>
    <x v="4"/>
    <n v="8819.8269999999993"/>
    <n v="292"/>
    <x v="0"/>
    <d v="2020-04-07T00:00:00"/>
    <s v="Penicillin"/>
    <s v="Normal"/>
    <n v="4"/>
    <n v="2204.9567499999998"/>
    <x v="1"/>
  </r>
  <r>
    <s v="John Liu"/>
    <x v="43"/>
    <x v="0"/>
    <x v="5"/>
    <x v="5"/>
    <d v="2019-07-22T00:00:00"/>
    <s v="Larry Kim"/>
    <s v="Frost-Rios"/>
    <x v="4"/>
    <n v="70368.305999999997"/>
    <n v="261"/>
    <x v="1"/>
    <d v="2019-07-25T00:00:00"/>
    <s v="Paracetamol"/>
    <s v="Inconclusive"/>
    <n v="3"/>
    <n v="23456.101999999999"/>
    <x v="2"/>
  </r>
  <r>
    <s v="Brianna Rose"/>
    <x v="55"/>
    <x v="1"/>
    <x v="7"/>
    <x v="2"/>
    <d v="2021-07-31T00:00:00"/>
    <s v="Jill Harris"/>
    <s v="Moore-Andersen"/>
    <x v="2"/>
    <n v="24519.393"/>
    <n v="101"/>
    <x v="1"/>
    <d v="2021-08-19T00:00:00"/>
    <s v="Ibuprofen"/>
    <s v="Inconclusive"/>
    <n v="19"/>
    <n v="1290.4943684210527"/>
    <x v="1"/>
  </r>
  <r>
    <s v="Melissa Valdez"/>
    <x v="18"/>
    <x v="0"/>
    <x v="3"/>
    <x v="1"/>
    <d v="2022-08-29T00:00:00"/>
    <s v="Dillon Diaz"/>
    <s v="Landry and Sons"/>
    <x v="0"/>
    <n v="37445.262000000002"/>
    <n v="464"/>
    <x v="2"/>
    <d v="2022-09-17T00:00:00"/>
    <s v="Aspirin"/>
    <s v="Normal"/>
    <n v="19"/>
    <n v="1970.8032631578949"/>
    <x v="0"/>
  </r>
  <r>
    <s v="Kayla Benson"/>
    <x v="44"/>
    <x v="0"/>
    <x v="1"/>
    <x v="1"/>
    <d v="2021-07-17T00:00:00"/>
    <s v="Claudia Finley"/>
    <s v="Bennett Inc"/>
    <x v="2"/>
    <n v="41825.218000000001"/>
    <n v="342"/>
    <x v="1"/>
    <d v="2021-07-28T00:00:00"/>
    <s v="Penicillin"/>
    <s v="Abnormal"/>
    <n v="11"/>
    <n v="3802.2925454545457"/>
    <x v="1"/>
  </r>
  <r>
    <s v="Chad Howell"/>
    <x v="17"/>
    <x v="0"/>
    <x v="5"/>
    <x v="2"/>
    <d v="2019-04-21T00:00:00"/>
    <s v="Terry Wilson"/>
    <s v="Franco, Proctor and Ellison"/>
    <x v="2"/>
    <n v="12437.602000000001"/>
    <n v="153"/>
    <x v="1"/>
    <d v="2019-04-24T00:00:00"/>
    <s v="Penicillin"/>
    <s v="Inconclusive"/>
    <n v="3"/>
    <n v="4145.8673333333336"/>
    <x v="0"/>
  </r>
  <r>
    <s v="Miranda Harris"/>
    <x v="36"/>
    <x v="0"/>
    <x v="5"/>
    <x v="0"/>
    <d v="2022-10-08T00:00:00"/>
    <s v="John Allen"/>
    <s v="Middleton, Campbell and Thomas"/>
    <x v="1"/>
    <n v="37069.641000000003"/>
    <n v="266"/>
    <x v="0"/>
    <d v="2022-10-19T00:00:00"/>
    <s v="Lipitor"/>
    <s v="Abnormal"/>
    <n v="11"/>
    <n v="3369.9673636363641"/>
    <x v="2"/>
  </r>
  <r>
    <s v="Jeff Thompson"/>
    <x v="17"/>
    <x v="0"/>
    <x v="0"/>
    <x v="1"/>
    <d v="2018-12-14T00:00:00"/>
    <s v="Kenneth Benton"/>
    <s v="Campbell LLC"/>
    <x v="0"/>
    <n v="40768.542999999998"/>
    <n v="219"/>
    <x v="1"/>
    <d v="2018-12-24T00:00:00"/>
    <s v="Lipitor"/>
    <s v="Normal"/>
    <n v="10"/>
    <n v="4076.8543"/>
    <x v="0"/>
  </r>
  <r>
    <s v="Caitlin Mann"/>
    <x v="38"/>
    <x v="0"/>
    <x v="0"/>
    <x v="4"/>
    <d v="2021-09-30T00:00:00"/>
    <s v="Tracy Cox"/>
    <s v="Johnson, Mullen and Rivera"/>
    <x v="4"/>
    <n v="8101.1329999999998"/>
    <n v="457"/>
    <x v="2"/>
    <d v="2021-10-27T00:00:00"/>
    <s v="Ibuprofen"/>
    <s v="Normal"/>
    <n v="27"/>
    <n v="300.04196296296294"/>
    <x v="1"/>
  </r>
  <r>
    <s v="Jesse Stephens"/>
    <x v="21"/>
    <x v="1"/>
    <x v="6"/>
    <x v="2"/>
    <d v="2019-04-15T00:00:00"/>
    <s v="William Gill DVM"/>
    <s v="Watkins Inc"/>
    <x v="1"/>
    <n v="4679.3770000000004"/>
    <n v="292"/>
    <x v="1"/>
    <d v="2019-04-23T00:00:00"/>
    <s v="Ibuprofen"/>
    <s v="Inconclusive"/>
    <n v="8"/>
    <n v="584.92212500000005"/>
    <x v="1"/>
  </r>
  <r>
    <s v="Dennis Fitzgerald"/>
    <x v="3"/>
    <x v="1"/>
    <x v="4"/>
    <x v="4"/>
    <d v="2021-08-13T00:00:00"/>
    <s v="Christina Richards"/>
    <s v="Ibarra-Norman"/>
    <x v="0"/>
    <n v="15678.225"/>
    <n v="333"/>
    <x v="1"/>
    <d v="2021-09-04T00:00:00"/>
    <s v="Lipitor"/>
    <s v="Inconclusive"/>
    <n v="22"/>
    <n v="712.64659090909095"/>
    <x v="2"/>
  </r>
  <r>
    <s v="Courtney Washington"/>
    <x v="51"/>
    <x v="0"/>
    <x v="7"/>
    <x v="5"/>
    <d v="2021-05-16T00:00:00"/>
    <s v="Christopher Kelly"/>
    <s v="Allen PLC"/>
    <x v="1"/>
    <n v="38814.254999999997"/>
    <n v="146"/>
    <x v="0"/>
    <d v="2021-05-20T00:00:00"/>
    <s v="Lipitor"/>
    <s v="Abnormal"/>
    <n v="4"/>
    <n v="9703.5637499999993"/>
    <x v="2"/>
  </r>
  <r>
    <s v="Jill Griffin"/>
    <x v="28"/>
    <x v="0"/>
    <x v="6"/>
    <x v="1"/>
    <d v="2018-12-08T00:00:00"/>
    <s v="Bailey Long"/>
    <s v="Bush-Hunt"/>
    <x v="1"/>
    <n v="21371.472000000002"/>
    <n v="386"/>
    <x v="2"/>
    <d v="2018-12-31T00:00:00"/>
    <s v="Ibuprofen"/>
    <s v="Abnormal"/>
    <n v="23"/>
    <n v="929.19443478260871"/>
    <x v="1"/>
  </r>
  <r>
    <s v="Rachel Gill"/>
    <x v="18"/>
    <x v="0"/>
    <x v="6"/>
    <x v="5"/>
    <d v="2023-05-12T00:00:00"/>
    <s v="Keith Espinoza"/>
    <s v="Miranda, Nichols and Marshall"/>
    <x v="2"/>
    <n v="42824.156000000003"/>
    <n v="210"/>
    <x v="1"/>
    <d v="2023-05-20T00:00:00"/>
    <s v="Ibuprofen"/>
    <s v="Normal"/>
    <n v="8"/>
    <n v="5353.0195000000003"/>
    <x v="0"/>
  </r>
  <r>
    <s v="Todd Arellano"/>
    <x v="47"/>
    <x v="1"/>
    <x v="2"/>
    <x v="5"/>
    <d v="2020-07-12T00:00:00"/>
    <s v="Melanie Mckee"/>
    <s v="Galloway-Smith"/>
    <x v="2"/>
    <n v="61124.527000000002"/>
    <n v="390"/>
    <x v="1"/>
    <d v="2020-08-08T00:00:00"/>
    <s v="Lipitor"/>
    <s v="Inconclusive"/>
    <n v="27"/>
    <n v="2263.8713703703706"/>
    <x v="0"/>
  </r>
  <r>
    <s v="Kenneth White"/>
    <x v="15"/>
    <x v="0"/>
    <x v="5"/>
    <x v="2"/>
    <d v="2022-08-14T00:00:00"/>
    <s v="Robert Hobbs"/>
    <s v="House, Hines and Stevenson"/>
    <x v="1"/>
    <n v="23888.608"/>
    <n v="432"/>
    <x v="1"/>
    <d v="2022-09-09T00:00:00"/>
    <s v="Paracetamol"/>
    <s v="Normal"/>
    <n v="26"/>
    <n v="918.79261538461537"/>
    <x v="1"/>
  </r>
  <r>
    <s v="Robert Whitaker"/>
    <x v="53"/>
    <x v="1"/>
    <x v="5"/>
    <x v="5"/>
    <d v="2019-03-11T00:00:00"/>
    <s v="Todd Rodriguez"/>
    <s v="West PLC"/>
    <x v="4"/>
    <n v="33487.017999999996"/>
    <n v="189"/>
    <x v="1"/>
    <d v="2019-03-27T00:00:00"/>
    <s v="Ibuprofen"/>
    <s v="Inconclusive"/>
    <n v="16"/>
    <n v="2092.9386249999998"/>
    <x v="2"/>
  </r>
  <r>
    <s v="Justin Willis"/>
    <x v="66"/>
    <x v="0"/>
    <x v="1"/>
    <x v="0"/>
    <d v="2022-04-27T00:00:00"/>
    <s v="Jacob Jordan"/>
    <s v="Eaton Group"/>
    <x v="4"/>
    <n v="55526.235000000001"/>
    <n v="331"/>
    <x v="0"/>
    <d v="2022-05-18T00:00:00"/>
    <s v="Lipitor"/>
    <s v="Normal"/>
    <n v="21"/>
    <n v="2644.1064285714288"/>
    <x v="2"/>
  </r>
  <r>
    <s v="Dawn Russell"/>
    <x v="9"/>
    <x v="1"/>
    <x v="5"/>
    <x v="4"/>
    <d v="2022-07-08T00:00:00"/>
    <s v="Raymond Torres"/>
    <s v="Vega, Flynn and Brown"/>
    <x v="3"/>
    <n v="26960.797999999999"/>
    <n v="492"/>
    <x v="2"/>
    <d v="2022-07-22T00:00:00"/>
    <s v="Penicillin"/>
    <s v="Inconclusive"/>
    <n v="14"/>
    <n v="1925.7712857142856"/>
    <x v="2"/>
  </r>
  <r>
    <s v="Charlene Green"/>
    <x v="46"/>
    <x v="1"/>
    <x v="0"/>
    <x v="5"/>
    <d v="2019-12-15T00:00:00"/>
    <s v="Anthony Blake"/>
    <s v="Miller and Sons"/>
    <x v="2"/>
    <n v="56470.512000000002"/>
    <n v="435"/>
    <x v="1"/>
    <d v="2019-12-23T00:00:00"/>
    <s v="Ibuprofen"/>
    <s v="Abnormal"/>
    <n v="8"/>
    <n v="7058.8140000000003"/>
    <x v="0"/>
  </r>
  <r>
    <s v="Mary Bell"/>
    <x v="3"/>
    <x v="0"/>
    <x v="3"/>
    <x v="4"/>
    <d v="2021-10-10T00:00:00"/>
    <s v="Daniel Young"/>
    <s v="Taylor, Anderson and Booth"/>
    <x v="4"/>
    <n v="12718.4"/>
    <n v="124"/>
    <x v="2"/>
    <d v="2021-10-18T00:00:00"/>
    <s v="Ibuprofen"/>
    <s v="Inconclusive"/>
    <n v="8"/>
    <n v="1589.8"/>
    <x v="2"/>
  </r>
  <r>
    <s v="Judy Sanders"/>
    <x v="5"/>
    <x v="0"/>
    <x v="2"/>
    <x v="0"/>
    <d v="2019-07-20T00:00:00"/>
    <s v="Michael Brown"/>
    <s v="Salazar, Jensen and Johnston"/>
    <x v="2"/>
    <n v="31857.960999999999"/>
    <n v="346"/>
    <x v="2"/>
    <d v="2019-08-15T00:00:00"/>
    <s v="Lipitor"/>
    <s v="Abnormal"/>
    <n v="26"/>
    <n v="1225.3061923076923"/>
    <x v="2"/>
  </r>
  <r>
    <s v="Andre Bernard"/>
    <x v="5"/>
    <x v="1"/>
    <x v="7"/>
    <x v="4"/>
    <d v="2019-11-05T00:00:00"/>
    <s v="Darlene Anderson"/>
    <s v="Barnett-Howard"/>
    <x v="4"/>
    <n v="23798.821"/>
    <n v="150"/>
    <x v="2"/>
    <d v="2019-12-03T00:00:00"/>
    <s v="Lipitor"/>
    <s v="Inconclusive"/>
    <n v="28"/>
    <n v="849.95789285714284"/>
    <x v="2"/>
  </r>
  <r>
    <s v="Kathleen Butler"/>
    <x v="34"/>
    <x v="1"/>
    <x v="3"/>
    <x v="4"/>
    <d v="2022-04-18T00:00:00"/>
    <s v="Kevin Spencer"/>
    <s v="Nunez, Graham and Jones"/>
    <x v="3"/>
    <n v="12496.248"/>
    <n v="495"/>
    <x v="2"/>
    <d v="2022-04-23T00:00:00"/>
    <s v="Penicillin"/>
    <s v="Abnormal"/>
    <n v="5"/>
    <n v="2499.2496000000001"/>
    <x v="2"/>
  </r>
  <r>
    <s v="Luke Oliver"/>
    <x v="25"/>
    <x v="1"/>
    <x v="1"/>
    <x v="3"/>
    <d v="2022-08-30T00:00:00"/>
    <s v="Beverly Pacheco"/>
    <s v="Mitchell, Griffin and Reyes"/>
    <x v="1"/>
    <n v="25458.379000000001"/>
    <n v="373"/>
    <x v="1"/>
    <d v="2022-09-09T00:00:00"/>
    <s v="Lipitor"/>
    <s v="Inconclusive"/>
    <n v="10"/>
    <n v="2545.8379"/>
    <x v="2"/>
  </r>
  <r>
    <s v="Tara Rodriguez"/>
    <x v="16"/>
    <x v="1"/>
    <x v="6"/>
    <x v="2"/>
    <d v="2018-11-11T00:00:00"/>
    <s v="Sharon Woods MD"/>
    <s v="Duncan-Taylor"/>
    <x v="2"/>
    <n v="2825.2109999999998"/>
    <n v="269"/>
    <x v="1"/>
    <d v="2018-11-26T00:00:00"/>
    <s v="Aspirin"/>
    <s v="Inconclusive"/>
    <n v="15"/>
    <n v="188.34739999999999"/>
    <x v="0"/>
  </r>
  <r>
    <s v="Kelly Fields"/>
    <x v="17"/>
    <x v="1"/>
    <x v="0"/>
    <x v="4"/>
    <d v="2020-10-13T00:00:00"/>
    <s v="Kelly Hernandez"/>
    <s v="Gonzalez-Woodard"/>
    <x v="0"/>
    <n v="31335.911"/>
    <n v="115"/>
    <x v="1"/>
    <d v="2020-10-24T00:00:00"/>
    <s v="Aspirin"/>
    <s v="Inconclusive"/>
    <n v="11"/>
    <n v="2848.7191818181818"/>
    <x v="0"/>
  </r>
  <r>
    <s v="Hannah Clark"/>
    <x v="52"/>
    <x v="0"/>
    <x v="5"/>
    <x v="0"/>
    <d v="2020-01-24T00:00:00"/>
    <s v="Elizabeth Summers"/>
    <s v="Forbes, Mercado and Moran"/>
    <x v="3"/>
    <n v="37384.902000000002"/>
    <n v="133"/>
    <x v="1"/>
    <d v="2020-02-17T00:00:00"/>
    <s v="Ibuprofen"/>
    <s v="Inconclusive"/>
    <n v="24"/>
    <n v="1557.70425"/>
    <x v="0"/>
  </r>
  <r>
    <s v="Timothy Thompson"/>
    <x v="55"/>
    <x v="1"/>
    <x v="1"/>
    <x v="1"/>
    <d v="2022-02-15T00:00:00"/>
    <s v="John Goodman"/>
    <s v="Mayer, Rice and Garrett"/>
    <x v="3"/>
    <n v="37070.997000000003"/>
    <n v="233"/>
    <x v="2"/>
    <d v="2022-02-20T00:00:00"/>
    <s v="Paracetamol"/>
    <s v="Normal"/>
    <n v="5"/>
    <n v="7414.1994000000004"/>
    <x v="1"/>
  </r>
  <r>
    <s v="Kelsey Simpson"/>
    <x v="40"/>
    <x v="0"/>
    <x v="5"/>
    <x v="4"/>
    <d v="2022-06-12T00:00:00"/>
    <s v="Evelyn Williams"/>
    <s v="Daniels-Campbell"/>
    <x v="2"/>
    <n v="17087.455000000002"/>
    <n v="172"/>
    <x v="2"/>
    <d v="2022-06-16T00:00:00"/>
    <s v="Ibuprofen"/>
    <s v="Abnormal"/>
    <n v="4"/>
    <n v="4271.8637500000004"/>
    <x v="1"/>
  </r>
  <r>
    <s v="Jody Singleton"/>
    <x v="61"/>
    <x v="0"/>
    <x v="0"/>
    <x v="4"/>
    <d v="2019-04-28T00:00:00"/>
    <s v="Walter Martin"/>
    <s v="Sims Inc"/>
    <x v="1"/>
    <n v="3163.1239999999998"/>
    <n v="286"/>
    <x v="2"/>
    <d v="2019-05-25T00:00:00"/>
    <s v="Ibuprofen"/>
    <s v="Normal"/>
    <n v="27"/>
    <n v="117.15274074074074"/>
    <x v="0"/>
  </r>
  <r>
    <s v="Shawn Munoz"/>
    <x v="59"/>
    <x v="1"/>
    <x v="0"/>
    <x v="3"/>
    <d v="2020-10-14T00:00:00"/>
    <s v="Tiffany Garcia"/>
    <s v="Gay, Berg and Sharp"/>
    <x v="3"/>
    <n v="1931.2170000000001"/>
    <n v="218"/>
    <x v="2"/>
    <d v="2020-10-20T00:00:00"/>
    <s v="Penicillin"/>
    <s v="Inconclusive"/>
    <n v="6"/>
    <n v="321.86950000000002"/>
    <x v="0"/>
  </r>
  <r>
    <s v="Heidi Mendoza"/>
    <x v="37"/>
    <x v="1"/>
    <x v="4"/>
    <x v="0"/>
    <d v="2020-12-19T00:00:00"/>
    <s v="David Owens"/>
    <s v="Howard LLC"/>
    <x v="4"/>
    <n v="29929.691999999999"/>
    <n v="419"/>
    <x v="2"/>
    <d v="2021-01-03T00:00:00"/>
    <s v="Lipitor"/>
    <s v="Abnormal"/>
    <n v="15"/>
    <n v="1995.3127999999999"/>
    <x v="1"/>
  </r>
  <r>
    <s v="Priscilla Tate"/>
    <x v="29"/>
    <x v="1"/>
    <x v="2"/>
    <x v="2"/>
    <d v="2020-06-10T00:00:00"/>
    <s v="Kevin Knight"/>
    <s v="Jones-Little"/>
    <x v="3"/>
    <n v="16281.352000000001"/>
    <n v="212"/>
    <x v="1"/>
    <d v="2020-06-16T00:00:00"/>
    <s v="Aspirin"/>
    <s v="Normal"/>
    <n v="6"/>
    <n v="2713.5586666666668"/>
    <x v="1"/>
  </r>
  <r>
    <s v="Richard Acosta"/>
    <x v="24"/>
    <x v="1"/>
    <x v="6"/>
    <x v="4"/>
    <d v="2022-09-05T00:00:00"/>
    <s v="Eric Berry"/>
    <s v="Wilkerson-Davis"/>
    <x v="0"/>
    <n v="28943.592000000001"/>
    <n v="276"/>
    <x v="2"/>
    <d v="2022-09-08T00:00:00"/>
    <s v="Penicillin"/>
    <s v="Inconclusive"/>
    <n v="3"/>
    <n v="9647.8639999999996"/>
    <x v="2"/>
  </r>
  <r>
    <s v="Brandon Sherman"/>
    <x v="59"/>
    <x v="0"/>
    <x v="4"/>
    <x v="2"/>
    <d v="2023-08-15T00:00:00"/>
    <s v="Robert Dawson"/>
    <s v="Scott, Bailey and Reid"/>
    <x v="1"/>
    <n v="19776.662"/>
    <n v="278"/>
    <x v="0"/>
    <d v="2023-08-18T00:00:00"/>
    <s v="Paracetamol"/>
    <s v="Abnormal"/>
    <n v="3"/>
    <n v="6592.2206666666671"/>
    <x v="0"/>
  </r>
  <r>
    <s v="Robin Saunders"/>
    <x v="52"/>
    <x v="0"/>
    <x v="5"/>
    <x v="4"/>
    <d v="2022-07-18T00:00:00"/>
    <s v="Johnny Martin"/>
    <s v="Franco and Sons"/>
    <x v="3"/>
    <n v="13828.761"/>
    <n v="402"/>
    <x v="1"/>
    <d v="2022-07-29T00:00:00"/>
    <s v="Ibuprofen"/>
    <s v="Normal"/>
    <n v="11"/>
    <n v="1257.160090909091"/>
    <x v="0"/>
  </r>
  <r>
    <s v="Chad Garcia"/>
    <x v="23"/>
    <x v="0"/>
    <x v="0"/>
    <x v="2"/>
    <d v="2020-05-02T00:00:00"/>
    <s v="Robin Doyle"/>
    <s v="Hunter LLC"/>
    <x v="0"/>
    <n v="18765.851999999999"/>
    <n v="183"/>
    <x v="0"/>
    <d v="2020-05-05T00:00:00"/>
    <s v="Penicillin"/>
    <s v="Inconclusive"/>
    <n v="3"/>
    <n v="6255.2839999999997"/>
    <x v="0"/>
  </r>
  <r>
    <s v="Michael Carter"/>
    <x v="16"/>
    <x v="1"/>
    <x v="0"/>
    <x v="4"/>
    <d v="2021-07-05T00:00:00"/>
    <s v="Alexander Lamb"/>
    <s v="Jimenez-Cannon"/>
    <x v="1"/>
    <n v="13931.022000000001"/>
    <n v="154"/>
    <x v="2"/>
    <d v="2021-08-01T00:00:00"/>
    <s v="Lipitor"/>
    <s v="Inconclusive"/>
    <n v="27"/>
    <n v="515.96377777777786"/>
    <x v="0"/>
  </r>
  <r>
    <s v="Susan Williams"/>
    <x v="30"/>
    <x v="0"/>
    <x v="4"/>
    <x v="4"/>
    <d v="2019-12-12T00:00:00"/>
    <s v="Dr. Charles Walters"/>
    <s v="Cruz, Rodriguez and House"/>
    <x v="0"/>
    <n v="10832.585999999999"/>
    <n v="317"/>
    <x v="1"/>
    <d v="2019-12-17T00:00:00"/>
    <s v="Paracetamol"/>
    <s v="Normal"/>
    <n v="5"/>
    <n v="2166.5171999999998"/>
    <x v="2"/>
  </r>
  <r>
    <s v="Nicole Sellers"/>
    <x v="37"/>
    <x v="0"/>
    <x v="2"/>
    <x v="2"/>
    <d v="2021-05-23T00:00:00"/>
    <s v="Nathan Nelson"/>
    <s v="Morrison Group"/>
    <x v="1"/>
    <n v="2126.8290000000002"/>
    <n v="230"/>
    <x v="0"/>
    <d v="2021-06-05T00:00:00"/>
    <s v="Paracetamol"/>
    <s v="Inconclusive"/>
    <n v="13"/>
    <n v="163.60223076923077"/>
    <x v="1"/>
  </r>
  <r>
    <s v="Joshua Berry"/>
    <x v="28"/>
    <x v="0"/>
    <x v="5"/>
    <x v="0"/>
    <d v="2018-11-06T00:00:00"/>
    <s v="Bianca Gutierrez"/>
    <s v="Robertson, Pittman and Olsen"/>
    <x v="1"/>
    <n v="33961.29"/>
    <n v="333"/>
    <x v="0"/>
    <d v="2018-11-14T00:00:00"/>
    <s v="Paracetamol"/>
    <s v="Abnormal"/>
    <n v="8"/>
    <n v="4245.1612500000001"/>
    <x v="1"/>
  </r>
  <r>
    <s v="Sylvia Mann"/>
    <x v="12"/>
    <x v="0"/>
    <x v="2"/>
    <x v="0"/>
    <d v="2021-12-20T00:00:00"/>
    <s v="Larry Miller"/>
    <s v="Arnold, Hardy and Bowers"/>
    <x v="2"/>
    <n v="36241.025999999998"/>
    <n v="171"/>
    <x v="1"/>
    <d v="2022-01-06T00:00:00"/>
    <s v="Paracetamol"/>
    <s v="Abnormal"/>
    <n v="17"/>
    <n v="2131.8250588235292"/>
    <x v="0"/>
  </r>
  <r>
    <s v="James Mendez"/>
    <x v="23"/>
    <x v="1"/>
    <x v="4"/>
    <x v="3"/>
    <d v="2020-08-06T00:00:00"/>
    <s v="Anthony Woods"/>
    <s v="Calhoun and Sons"/>
    <x v="4"/>
    <n v="34922.04"/>
    <n v="322"/>
    <x v="2"/>
    <d v="2020-08-29T00:00:00"/>
    <s v="Lipitor"/>
    <s v="Inconclusive"/>
    <n v="23"/>
    <n v="1518.3495652173913"/>
    <x v="0"/>
  </r>
  <r>
    <s v="Terri Hernandez"/>
    <x v="60"/>
    <x v="1"/>
    <x v="2"/>
    <x v="2"/>
    <d v="2019-06-27T00:00:00"/>
    <s v="James Pope"/>
    <s v="Reed LLC"/>
    <x v="3"/>
    <n v="1847.8869999999999"/>
    <n v="335"/>
    <x v="0"/>
    <d v="2019-07-18T00:00:00"/>
    <s v="Paracetamol"/>
    <s v="Abnormal"/>
    <n v="21"/>
    <n v="87.99461904761904"/>
    <x v="1"/>
  </r>
  <r>
    <s v="Travis Dixon"/>
    <x v="12"/>
    <x v="1"/>
    <x v="0"/>
    <x v="3"/>
    <d v="2019-03-20T00:00:00"/>
    <s v="John White"/>
    <s v="Simpson-Perry"/>
    <x v="2"/>
    <n v="29153.434000000001"/>
    <n v="146"/>
    <x v="1"/>
    <d v="2019-04-13T00:00:00"/>
    <s v="Lipitor"/>
    <s v="Normal"/>
    <n v="24"/>
    <n v="1214.7264166666666"/>
    <x v="0"/>
  </r>
  <r>
    <s v="Philip Gallagher"/>
    <x v="48"/>
    <x v="0"/>
    <x v="3"/>
    <x v="3"/>
    <d v="2019-04-14T00:00:00"/>
    <s v="Michael Moore"/>
    <s v="Green-Golden"/>
    <x v="0"/>
    <n v="18079.935000000001"/>
    <n v="180"/>
    <x v="1"/>
    <d v="2019-04-24T00:00:00"/>
    <s v="Aspirin"/>
    <s v="Abnormal"/>
    <n v="10"/>
    <n v="1807.9935"/>
    <x v="0"/>
  </r>
  <r>
    <s v="Katherine Martinez"/>
    <x v="42"/>
    <x v="0"/>
    <x v="6"/>
    <x v="5"/>
    <d v="2023-04-22T00:00:00"/>
    <s v="Brendan Morrison"/>
    <s v="Gray, Bryan and Mann"/>
    <x v="1"/>
    <n v="6146.3109999999997"/>
    <n v="265"/>
    <x v="1"/>
    <d v="2023-05-20T00:00:00"/>
    <s v="Penicillin"/>
    <s v="Abnormal"/>
    <n v="28"/>
    <n v="219.51110714285713"/>
    <x v="0"/>
  </r>
  <r>
    <s v="Ariel Miller"/>
    <x v="16"/>
    <x v="1"/>
    <x v="1"/>
    <x v="3"/>
    <d v="2023-10-11T00:00:00"/>
    <s v="Raymond Holmes"/>
    <s v="Mendoza-Foster"/>
    <x v="4"/>
    <n v="18591.572"/>
    <n v="384"/>
    <x v="0"/>
    <d v="2023-10-17T00:00:00"/>
    <s v="Paracetamol"/>
    <s v="Inconclusive"/>
    <n v="6"/>
    <n v="3098.5953333333332"/>
    <x v="0"/>
  </r>
  <r>
    <s v="Gerald Thomas"/>
    <x v="55"/>
    <x v="0"/>
    <x v="2"/>
    <x v="1"/>
    <d v="2020-01-25T00:00:00"/>
    <s v="Victoria Hamilton"/>
    <s v="Moore-Greene"/>
    <x v="4"/>
    <n v="19039.653999999999"/>
    <n v="375"/>
    <x v="1"/>
    <d v="2020-02-24T00:00:00"/>
    <s v="Lipitor"/>
    <s v="Inconclusive"/>
    <n v="30"/>
    <n v="634.65513333333331"/>
    <x v="1"/>
  </r>
  <r>
    <s v="Terry Wright"/>
    <x v="39"/>
    <x v="0"/>
    <x v="2"/>
    <x v="5"/>
    <d v="2022-06-30T00:00:00"/>
    <s v="Jennifer Bryant"/>
    <s v="Bowman-Landry"/>
    <x v="1"/>
    <n v="46052.09"/>
    <n v="237"/>
    <x v="0"/>
    <d v="2022-07-05T00:00:00"/>
    <s v="Penicillin"/>
    <s v="Normal"/>
    <n v="5"/>
    <n v="9210.4179999999997"/>
    <x v="0"/>
  </r>
  <r>
    <s v="Kimberly Salazar"/>
    <x v="12"/>
    <x v="0"/>
    <x v="2"/>
    <x v="5"/>
    <d v="2021-12-12T00:00:00"/>
    <s v="Amanda Austin"/>
    <s v="Hatfield-Wilson"/>
    <x v="3"/>
    <n v="77959.046000000002"/>
    <n v="309"/>
    <x v="0"/>
    <d v="2021-12-18T00:00:00"/>
    <s v="Lipitor"/>
    <s v="Inconclusive"/>
    <n v="6"/>
    <n v="12993.174333333334"/>
    <x v="0"/>
  </r>
  <r>
    <s v="Melissa Sexton"/>
    <x v="1"/>
    <x v="0"/>
    <x v="2"/>
    <x v="3"/>
    <d v="2019-08-29T00:00:00"/>
    <s v="Amber Cooke"/>
    <s v="Johnson PLC"/>
    <x v="1"/>
    <n v="16985.280999999999"/>
    <n v="448"/>
    <x v="1"/>
    <d v="2019-09-04T00:00:00"/>
    <s v="Penicillin"/>
    <s v="Normal"/>
    <n v="6"/>
    <n v="2830.8801666666664"/>
    <x v="1"/>
  </r>
  <r>
    <s v="Mr. Matthew Myers"/>
    <x v="22"/>
    <x v="1"/>
    <x v="7"/>
    <x v="4"/>
    <d v="2019-04-04T00:00:00"/>
    <s v="Tracy Jenkins"/>
    <s v="Edwards-Walker"/>
    <x v="4"/>
    <n v="33785.802000000003"/>
    <n v="120"/>
    <x v="2"/>
    <d v="2019-05-02T00:00:00"/>
    <s v="Lipitor"/>
    <s v="Abnormal"/>
    <n v="28"/>
    <n v="1206.6357857142859"/>
    <x v="0"/>
  </r>
  <r>
    <s v="James Martin"/>
    <x v="35"/>
    <x v="1"/>
    <x v="5"/>
    <x v="5"/>
    <d v="2022-12-16T00:00:00"/>
    <s v="Breanna Rivera"/>
    <s v="Tyler, Williams and Ward"/>
    <x v="4"/>
    <n v="49554.131000000001"/>
    <n v="181"/>
    <x v="1"/>
    <d v="2022-12-17T00:00:00"/>
    <s v="Penicillin"/>
    <s v="Abnormal"/>
    <n v="1"/>
    <n v="49554.131000000001"/>
    <x v="2"/>
  </r>
  <r>
    <s v="Kelly Alvarez"/>
    <x v="1"/>
    <x v="1"/>
    <x v="1"/>
    <x v="4"/>
    <d v="2019-08-28T00:00:00"/>
    <s v="Anthony Stewart"/>
    <s v="Johnson Group"/>
    <x v="4"/>
    <n v="20655.981"/>
    <n v="301"/>
    <x v="2"/>
    <d v="2019-09-13T00:00:00"/>
    <s v="Penicillin"/>
    <s v="Normal"/>
    <n v="16"/>
    <n v="1290.9988125"/>
    <x v="1"/>
  </r>
  <r>
    <s v="Samuel Vazquez"/>
    <x v="6"/>
    <x v="1"/>
    <x v="2"/>
    <x v="5"/>
    <d v="2021-04-12T00:00:00"/>
    <s v="Mark Murray"/>
    <s v="Davidson, Pineda and Sellers"/>
    <x v="2"/>
    <n v="56383.428"/>
    <n v="139"/>
    <x v="1"/>
    <d v="2021-04-18T00:00:00"/>
    <s v="Penicillin"/>
    <s v="Abnormal"/>
    <n v="6"/>
    <n v="9397.2379999999994"/>
    <x v="0"/>
  </r>
  <r>
    <s v="Derek Brown"/>
    <x v="8"/>
    <x v="1"/>
    <x v="3"/>
    <x v="1"/>
    <d v="2023-08-16T00:00:00"/>
    <s v="Carolyn Arias"/>
    <s v="Wolfe-Guzman"/>
    <x v="1"/>
    <n v="16846.546999999999"/>
    <n v="175"/>
    <x v="1"/>
    <d v="2023-09-02T00:00:00"/>
    <s v="Lipitor"/>
    <s v="Inconclusive"/>
    <n v="17"/>
    <n v="990.97335294117636"/>
    <x v="1"/>
  </r>
  <r>
    <s v="Andrea Jones MD"/>
    <x v="52"/>
    <x v="1"/>
    <x v="1"/>
    <x v="5"/>
    <d v="2022-03-14T00:00:00"/>
    <s v="Tom Walker"/>
    <s v="Sanchez, Andrews and Lane"/>
    <x v="1"/>
    <n v="9533.4390000000003"/>
    <n v="329"/>
    <x v="1"/>
    <d v="2022-03-26T00:00:00"/>
    <s v="Aspirin"/>
    <s v="Abnormal"/>
    <n v="12"/>
    <n v="794.45325000000003"/>
    <x v="0"/>
  </r>
  <r>
    <s v="Bethany Griffin"/>
    <x v="45"/>
    <x v="1"/>
    <x v="0"/>
    <x v="1"/>
    <d v="2020-10-23T00:00:00"/>
    <s v="Jamie Jackson"/>
    <s v="Newton-Mitchell"/>
    <x v="0"/>
    <n v="23612.064999999999"/>
    <n v="348"/>
    <x v="1"/>
    <d v="2020-11-13T00:00:00"/>
    <s v="Aspirin"/>
    <s v="Normal"/>
    <n v="21"/>
    <n v="1124.3840476190476"/>
    <x v="2"/>
  </r>
  <r>
    <s v="Christine Rogers"/>
    <x v="28"/>
    <x v="0"/>
    <x v="1"/>
    <x v="4"/>
    <d v="2022-01-22T00:00:00"/>
    <s v="Michael York"/>
    <s v="Martin, Guerra and Tyler"/>
    <x v="2"/>
    <n v="10513.688"/>
    <n v="431"/>
    <x v="1"/>
    <d v="2022-02-12T00:00:00"/>
    <s v="Aspirin"/>
    <s v="Normal"/>
    <n v="21"/>
    <n v="500.6518095238095"/>
    <x v="1"/>
  </r>
  <r>
    <s v="Russell Fisher"/>
    <x v="30"/>
    <x v="0"/>
    <x v="7"/>
    <x v="3"/>
    <d v="2019-04-12T00:00:00"/>
    <s v="Aaron Powell"/>
    <s v="Hodges, Landry and Wallace"/>
    <x v="4"/>
    <n v="17366.669000000002"/>
    <n v="455"/>
    <x v="1"/>
    <d v="2019-04-27T00:00:00"/>
    <s v="Ibuprofen"/>
    <s v="Abnormal"/>
    <n v="15"/>
    <n v="1157.7779333333335"/>
    <x v="2"/>
  </r>
  <r>
    <s v="James Foster"/>
    <x v="54"/>
    <x v="1"/>
    <x v="2"/>
    <x v="5"/>
    <d v="2022-11-13T00:00:00"/>
    <s v="Kimberly Harris"/>
    <s v="Tucker-Taylor"/>
    <x v="1"/>
    <n v="15594.507"/>
    <n v="310"/>
    <x v="1"/>
    <d v="2022-11-22T00:00:00"/>
    <s v="Ibuprofen"/>
    <s v="Abnormal"/>
    <n v="9"/>
    <n v="1732.723"/>
    <x v="2"/>
  </r>
  <r>
    <s v="Omar Smith"/>
    <x v="24"/>
    <x v="1"/>
    <x v="3"/>
    <x v="0"/>
    <d v="2021-10-08T00:00:00"/>
    <s v="Mary Garcia"/>
    <s v="Salazar Ltd"/>
    <x v="0"/>
    <n v="57847.142"/>
    <n v="121"/>
    <x v="0"/>
    <d v="2021-10-18T00:00:00"/>
    <s v="Ibuprofen"/>
    <s v="Normal"/>
    <n v="10"/>
    <n v="5784.7142000000003"/>
    <x v="2"/>
  </r>
  <r>
    <s v="Adam Callahan"/>
    <x v="0"/>
    <x v="0"/>
    <x v="4"/>
    <x v="0"/>
    <d v="2019-07-30T00:00:00"/>
    <s v="Kevin Shepherd"/>
    <s v="Jones-Miller"/>
    <x v="2"/>
    <n v="22548.134999999998"/>
    <n v="110"/>
    <x v="2"/>
    <d v="2019-08-28T00:00:00"/>
    <s v="Lipitor"/>
    <s v="Normal"/>
    <n v="29"/>
    <n v="777.52189655172413"/>
    <x v="0"/>
  </r>
  <r>
    <s v="Ryan Lee"/>
    <x v="57"/>
    <x v="1"/>
    <x v="7"/>
    <x v="5"/>
    <d v="2022-12-31T00:00:00"/>
    <s v="Monica Ellis"/>
    <s v="Bates-Tucker"/>
    <x v="1"/>
    <n v="58341.25"/>
    <n v="220"/>
    <x v="1"/>
    <d v="2023-01-25T00:00:00"/>
    <s v="Penicillin"/>
    <s v="Inconclusive"/>
    <n v="25"/>
    <n v="2333.65"/>
    <x v="0"/>
  </r>
  <r>
    <s v="Alicia Martin"/>
    <x v="29"/>
    <x v="1"/>
    <x v="0"/>
    <x v="1"/>
    <d v="2022-12-27T00:00:00"/>
    <s v="Danielle Palmer DDS"/>
    <s v="Phillips Inc"/>
    <x v="2"/>
    <n v="28196.87"/>
    <n v="155"/>
    <x v="2"/>
    <d v="2023-01-17T00:00:00"/>
    <s v="Aspirin"/>
    <s v="Abnormal"/>
    <n v="21"/>
    <n v="1342.7080952380952"/>
    <x v="1"/>
  </r>
  <r>
    <s v="Erin Carroll"/>
    <x v="50"/>
    <x v="0"/>
    <x v="3"/>
    <x v="0"/>
    <d v="2021-08-04T00:00:00"/>
    <s v="Matthew Perez"/>
    <s v="Alvarez, Clark and Lucero"/>
    <x v="4"/>
    <n v="57523.536"/>
    <n v="395"/>
    <x v="2"/>
    <d v="2021-08-16T00:00:00"/>
    <s v="Penicillin"/>
    <s v="Abnormal"/>
    <n v="12"/>
    <n v="4793.6279999999997"/>
    <x v="1"/>
  </r>
  <r>
    <s v="Nicole Newton"/>
    <x v="6"/>
    <x v="0"/>
    <x v="2"/>
    <x v="0"/>
    <d v="2023-10-15T00:00:00"/>
    <s v="Devin Sparks"/>
    <s v="Cooper, Ward and Kemp"/>
    <x v="1"/>
    <n v="16410.083999999999"/>
    <n v="393"/>
    <x v="2"/>
    <d v="2023-10-22T00:00:00"/>
    <s v="Lipitor"/>
    <s v="Abnormal"/>
    <n v="7"/>
    <n v="2344.2977142857139"/>
    <x v="0"/>
  </r>
  <r>
    <s v="Andre Le"/>
    <x v="23"/>
    <x v="0"/>
    <x v="5"/>
    <x v="4"/>
    <d v="2022-07-10T00:00:00"/>
    <s v="Duane Graham"/>
    <s v="Underwood, Martinez and Hernandez"/>
    <x v="0"/>
    <n v="33444.163"/>
    <n v="185"/>
    <x v="2"/>
    <d v="2022-07-14T00:00:00"/>
    <s v="Ibuprofen"/>
    <s v="Inconclusive"/>
    <n v="4"/>
    <n v="8361.0407500000001"/>
    <x v="0"/>
  </r>
  <r>
    <s v="Kerry Clark"/>
    <x v="31"/>
    <x v="1"/>
    <x v="2"/>
    <x v="4"/>
    <d v="2020-12-11T00:00:00"/>
    <s v="Tyler Greer"/>
    <s v="Olsen Inc"/>
    <x v="2"/>
    <n v="20279.938999999998"/>
    <n v="367"/>
    <x v="1"/>
    <d v="2021-01-02T00:00:00"/>
    <s v="Aspirin"/>
    <s v="Normal"/>
    <n v="22"/>
    <n v="921.81540909090904"/>
    <x v="2"/>
  </r>
  <r>
    <s v="Regina Dorsey"/>
    <x v="63"/>
    <x v="0"/>
    <x v="3"/>
    <x v="5"/>
    <d v="2019-10-17T00:00:00"/>
    <s v="Beth Lopez"/>
    <s v="Brown-Russo"/>
    <x v="1"/>
    <n v="42224.841"/>
    <n v="478"/>
    <x v="0"/>
    <d v="2019-11-06T00:00:00"/>
    <s v="Penicillin"/>
    <s v="Inconclusive"/>
    <n v="20"/>
    <n v="2111.2420499999998"/>
    <x v="2"/>
  </r>
  <r>
    <s v="Justin Oliver"/>
    <x v="65"/>
    <x v="0"/>
    <x v="1"/>
    <x v="3"/>
    <d v="2022-04-02T00:00:00"/>
    <s v="Amanda Richardson"/>
    <s v="Huffman, Patrick and Kramer"/>
    <x v="0"/>
    <n v="3125.9270000000001"/>
    <n v="399"/>
    <x v="0"/>
    <d v="2022-04-21T00:00:00"/>
    <s v="Paracetamol"/>
    <s v="Inconclusive"/>
    <n v="19"/>
    <n v="164.52247368421052"/>
    <x v="0"/>
  </r>
  <r>
    <s v="Jason Mccall"/>
    <x v="66"/>
    <x v="0"/>
    <x v="6"/>
    <x v="2"/>
    <d v="2022-05-01T00:00:00"/>
    <s v="Amber Fox"/>
    <s v="Perry-Phillips"/>
    <x v="0"/>
    <n v="22930.117999999999"/>
    <n v="284"/>
    <x v="0"/>
    <d v="2022-05-08T00:00:00"/>
    <s v="Ibuprofen"/>
    <s v="Normal"/>
    <n v="7"/>
    <n v="3275.7311428571425"/>
    <x v="2"/>
  </r>
  <r>
    <s v="James Patton"/>
    <x v="40"/>
    <x v="0"/>
    <x v="0"/>
    <x v="1"/>
    <d v="2019-12-14T00:00:00"/>
    <s v="Robert Pineda"/>
    <s v="Hodge-Franco"/>
    <x v="2"/>
    <n v="33035.847999999998"/>
    <n v="463"/>
    <x v="1"/>
    <d v="2019-12-19T00:00:00"/>
    <s v="Penicillin"/>
    <s v="Abnormal"/>
    <n v="5"/>
    <n v="6607.1695999999993"/>
    <x v="1"/>
  </r>
  <r>
    <s v="Lisa Washington"/>
    <x v="65"/>
    <x v="0"/>
    <x v="7"/>
    <x v="2"/>
    <d v="2022-09-26T00:00:00"/>
    <s v="Stephen Howe"/>
    <s v="Skinner-Casey"/>
    <x v="3"/>
    <n v="21348.575000000001"/>
    <n v="236"/>
    <x v="0"/>
    <d v="2022-09-28T00:00:00"/>
    <s v="Penicillin"/>
    <s v="Abnormal"/>
    <n v="2"/>
    <n v="10674.2875"/>
    <x v="0"/>
  </r>
  <r>
    <s v="Brianna Clark"/>
    <x v="36"/>
    <x v="0"/>
    <x v="2"/>
    <x v="5"/>
    <d v="2020-02-23T00:00:00"/>
    <s v="Melanie Miles"/>
    <s v="Hardy Group"/>
    <x v="3"/>
    <n v="64527.716999999997"/>
    <n v="189"/>
    <x v="1"/>
    <d v="2020-03-01T00:00:00"/>
    <s v="Paracetamol"/>
    <s v="Normal"/>
    <n v="7"/>
    <n v="9218.2452857142853"/>
    <x v="2"/>
  </r>
  <r>
    <s v="Rebecca Newman"/>
    <x v="17"/>
    <x v="1"/>
    <x v="4"/>
    <x v="5"/>
    <d v="2021-11-16T00:00:00"/>
    <s v="Deanna Williams"/>
    <s v="Collins Inc"/>
    <x v="4"/>
    <n v="31159.006000000001"/>
    <n v="275"/>
    <x v="1"/>
    <d v="2021-12-15T00:00:00"/>
    <s v="Aspirin"/>
    <s v="Abnormal"/>
    <n v="29"/>
    <n v="1074.4484827586207"/>
    <x v="0"/>
  </r>
  <r>
    <s v="Jennifer Davidson"/>
    <x v="62"/>
    <x v="1"/>
    <x v="3"/>
    <x v="4"/>
    <d v="2022-06-16T00:00:00"/>
    <s v="Adam Miller"/>
    <s v="Lee, Lowe and Rowland"/>
    <x v="2"/>
    <n v="29059.447"/>
    <n v="259"/>
    <x v="1"/>
    <d v="2022-07-15T00:00:00"/>
    <s v="Paracetamol"/>
    <s v="Normal"/>
    <n v="29"/>
    <n v="1002.0498965517241"/>
    <x v="2"/>
  </r>
  <r>
    <s v="Megan Miller"/>
    <x v="25"/>
    <x v="1"/>
    <x v="5"/>
    <x v="4"/>
    <d v="2019-11-18T00:00:00"/>
    <s v="Olivia Fowler"/>
    <s v="Shannon, Jackson and Deleon"/>
    <x v="2"/>
    <n v="31630"/>
    <n v="345"/>
    <x v="1"/>
    <d v="2019-12-09T00:00:00"/>
    <s v="Ibuprofen"/>
    <s v="Inconclusive"/>
    <n v="21"/>
    <n v="1506.1904761904761"/>
    <x v="2"/>
  </r>
  <r>
    <s v="Antonio Clark"/>
    <x v="18"/>
    <x v="1"/>
    <x v="4"/>
    <x v="3"/>
    <d v="2022-10-13T00:00:00"/>
    <s v="Bonnie Huffman"/>
    <s v="Hill-Green"/>
    <x v="3"/>
    <n v="33536.555999999997"/>
    <n v="369"/>
    <x v="2"/>
    <d v="2022-11-07T00:00:00"/>
    <s v="Ibuprofen"/>
    <s v="Abnormal"/>
    <n v="25"/>
    <n v="1341.4622399999998"/>
    <x v="0"/>
  </r>
  <r>
    <s v="Abigail Young"/>
    <x v="31"/>
    <x v="1"/>
    <x v="4"/>
    <x v="4"/>
    <d v="2019-06-16T00:00:00"/>
    <s v="Christopher Carter"/>
    <s v="Lambert Ltd"/>
    <x v="4"/>
    <n v="6187.69"/>
    <n v="257"/>
    <x v="1"/>
    <d v="2019-06-18T00:00:00"/>
    <s v="Lipitor"/>
    <s v="Abnormal"/>
    <n v="2"/>
    <n v="3093.8449999999998"/>
    <x v="2"/>
  </r>
  <r>
    <s v="Tyler Fernandez"/>
    <x v="63"/>
    <x v="1"/>
    <x v="0"/>
    <x v="4"/>
    <d v="2018-11-21T00:00:00"/>
    <s v="Kristin Brown"/>
    <s v="Vega Ltd"/>
    <x v="2"/>
    <n v="32052.699000000001"/>
    <n v="123"/>
    <x v="1"/>
    <d v="2018-12-11T00:00:00"/>
    <s v="Lipitor"/>
    <s v="Abnormal"/>
    <n v="20"/>
    <n v="1602.6349500000001"/>
    <x v="2"/>
  </r>
  <r>
    <s v="Douglas Navarro"/>
    <x v="53"/>
    <x v="0"/>
    <x v="3"/>
    <x v="4"/>
    <d v="2023-02-17T00:00:00"/>
    <s v="Dale Frank"/>
    <s v="Mcpherson-Ramos"/>
    <x v="4"/>
    <n v="16406.396000000001"/>
    <n v="477"/>
    <x v="1"/>
    <d v="2023-03-12T00:00:00"/>
    <s v="Penicillin"/>
    <s v="Inconclusive"/>
    <n v="23"/>
    <n v="713.32156521739137"/>
    <x v="2"/>
  </r>
  <r>
    <s v="Lee Ward"/>
    <x v="28"/>
    <x v="0"/>
    <x v="5"/>
    <x v="2"/>
    <d v="2022-12-22T00:00:00"/>
    <s v="Thomas Lindsey"/>
    <s v="Harrell Ltd"/>
    <x v="1"/>
    <n v="15018.596"/>
    <n v="305"/>
    <x v="1"/>
    <d v="2023-01-04T00:00:00"/>
    <s v="Penicillin"/>
    <s v="Inconclusive"/>
    <n v="13"/>
    <n v="1155.2766153846153"/>
    <x v="1"/>
  </r>
  <r>
    <s v="Michael Fuller DDS"/>
    <x v="51"/>
    <x v="0"/>
    <x v="2"/>
    <x v="0"/>
    <d v="2020-01-15T00:00:00"/>
    <s v="Timothy Schmidt"/>
    <s v="Cisneros, Johnson and Johnson"/>
    <x v="0"/>
    <n v="24754.932000000001"/>
    <n v="169"/>
    <x v="1"/>
    <d v="2020-02-02T00:00:00"/>
    <s v="Aspirin"/>
    <s v="Normal"/>
    <n v="18"/>
    <n v="1375.2740000000001"/>
    <x v="2"/>
  </r>
  <r>
    <s v="Bailey Flores"/>
    <x v="51"/>
    <x v="0"/>
    <x v="5"/>
    <x v="5"/>
    <d v="2022-05-20T00:00:00"/>
    <s v="Christie Arnold"/>
    <s v="Velasquez, Nguyen and Brooks"/>
    <x v="3"/>
    <n v="26544.703000000001"/>
    <n v="313"/>
    <x v="1"/>
    <d v="2022-06-04T00:00:00"/>
    <s v="Paracetamol"/>
    <s v="Abnormal"/>
    <n v="15"/>
    <n v="1769.6468666666667"/>
    <x v="2"/>
  </r>
  <r>
    <s v="Jennifer Carrillo"/>
    <x v="43"/>
    <x v="1"/>
    <x v="0"/>
    <x v="1"/>
    <d v="2020-06-10T00:00:00"/>
    <s v="Megan Thompson"/>
    <s v="Mendez-Boyle"/>
    <x v="1"/>
    <n v="28864.510999999999"/>
    <n v="140"/>
    <x v="2"/>
    <d v="2020-07-02T00:00:00"/>
    <s v="Paracetamol"/>
    <s v="Inconclusive"/>
    <n v="22"/>
    <n v="1312.0232272727271"/>
    <x v="2"/>
  </r>
  <r>
    <s v="Kenneth Fitzgerald"/>
    <x v="41"/>
    <x v="0"/>
    <x v="5"/>
    <x v="4"/>
    <d v="2022-06-22T00:00:00"/>
    <s v="Elizabeth Barrett"/>
    <s v="Clark, Thompson and Hall"/>
    <x v="0"/>
    <n v="7709.2460000000001"/>
    <n v="330"/>
    <x v="1"/>
    <d v="2022-07-01T00:00:00"/>
    <s v="Lipitor"/>
    <s v="Inconclusive"/>
    <n v="9"/>
    <n v="856.58288888888887"/>
    <x v="2"/>
  </r>
  <r>
    <s v="Susan Ward"/>
    <x v="60"/>
    <x v="0"/>
    <x v="3"/>
    <x v="1"/>
    <d v="2019-03-18T00:00:00"/>
    <s v="Michael Miranda"/>
    <s v="Everett-Ware"/>
    <x v="3"/>
    <n v="15231.715"/>
    <n v="205"/>
    <x v="2"/>
    <d v="2019-03-24T00:00:00"/>
    <s v="Ibuprofen"/>
    <s v="Inconclusive"/>
    <n v="6"/>
    <n v="2538.6191666666668"/>
    <x v="1"/>
  </r>
  <r>
    <s v="Danielle Barker"/>
    <x v="25"/>
    <x v="0"/>
    <x v="7"/>
    <x v="4"/>
    <d v="2023-07-13T00:00:00"/>
    <s v="Michael Dixon"/>
    <s v="Vargas-Foley"/>
    <x v="3"/>
    <n v="10320.048000000001"/>
    <n v="497"/>
    <x v="1"/>
    <d v="2023-07-28T00:00:00"/>
    <s v="Penicillin"/>
    <s v="Inconclusive"/>
    <n v="15"/>
    <n v="688.00319999999999"/>
    <x v="2"/>
  </r>
  <r>
    <s v="Christopher Carson"/>
    <x v="67"/>
    <x v="1"/>
    <x v="1"/>
    <x v="3"/>
    <d v="2019-05-31T00:00:00"/>
    <s v="Jordan Sparks"/>
    <s v="Osborn, Arellano and Lewis"/>
    <x v="4"/>
    <n v="8996.6790000000001"/>
    <n v="246"/>
    <x v="0"/>
    <d v="2019-06-12T00:00:00"/>
    <s v="Ibuprofen"/>
    <s v="Inconclusive"/>
    <n v="12"/>
    <n v="749.72325000000001"/>
    <x v="1"/>
  </r>
  <r>
    <s v="Joel Scott MD"/>
    <x v="9"/>
    <x v="0"/>
    <x v="2"/>
    <x v="4"/>
    <d v="2019-06-18T00:00:00"/>
    <s v="Ann Brewer"/>
    <s v="Walker-Elliott"/>
    <x v="2"/>
    <n v="3513.1819999999998"/>
    <n v="356"/>
    <x v="1"/>
    <d v="2019-07-12T00:00:00"/>
    <s v="Paracetamol"/>
    <s v="Inconclusive"/>
    <n v="24"/>
    <n v="146.38258333333332"/>
    <x v="2"/>
  </r>
  <r>
    <s v="Patty Barnett"/>
    <x v="3"/>
    <x v="1"/>
    <x v="3"/>
    <x v="3"/>
    <d v="2019-09-26T00:00:00"/>
    <s v="Kayla Oliver"/>
    <s v="Gray-Orozco"/>
    <x v="2"/>
    <n v="1793.5609999999999"/>
    <n v="178"/>
    <x v="2"/>
    <d v="2019-10-08T00:00:00"/>
    <s v="Paracetamol"/>
    <s v="Inconclusive"/>
    <n v="12"/>
    <n v="149.46341666666666"/>
    <x v="2"/>
  </r>
  <r>
    <s v="Carla Grimes"/>
    <x v="26"/>
    <x v="1"/>
    <x v="7"/>
    <x v="4"/>
    <d v="2022-03-13T00:00:00"/>
    <s v="Stacy Grant"/>
    <s v="Williams Inc"/>
    <x v="3"/>
    <n v="4460.3450000000003"/>
    <n v="310"/>
    <x v="2"/>
    <d v="2022-04-11T00:00:00"/>
    <s v="Penicillin"/>
    <s v="Normal"/>
    <n v="29"/>
    <n v="153.80500000000001"/>
    <x v="0"/>
  </r>
  <r>
    <s v="Carla Mcdonald"/>
    <x v="35"/>
    <x v="1"/>
    <x v="5"/>
    <x v="4"/>
    <d v="2019-12-15T00:00:00"/>
    <s v="David Peterson"/>
    <s v="Martinez-Page"/>
    <x v="3"/>
    <n v="28101.668000000001"/>
    <n v="117"/>
    <x v="1"/>
    <d v="2019-12-17T00:00:00"/>
    <s v="Penicillin"/>
    <s v="Normal"/>
    <n v="2"/>
    <n v="14050.834000000001"/>
    <x v="2"/>
  </r>
  <r>
    <s v="Michael Wallace"/>
    <x v="7"/>
    <x v="0"/>
    <x v="0"/>
    <x v="2"/>
    <d v="2019-05-14T00:00:00"/>
    <s v="Fernando Hernandez"/>
    <s v="Wilson, Hobbs and Drake"/>
    <x v="2"/>
    <n v="19919.819"/>
    <n v="422"/>
    <x v="1"/>
    <d v="2019-06-13T00:00:00"/>
    <s v="Lipitor"/>
    <s v="Abnormal"/>
    <n v="30"/>
    <n v="663.99396666666667"/>
    <x v="2"/>
  </r>
  <r>
    <s v="Courtney Fields"/>
    <x v="12"/>
    <x v="1"/>
    <x v="0"/>
    <x v="4"/>
    <d v="2023-08-09T00:00:00"/>
    <s v="Mary Nixon"/>
    <s v="Yates, Lopez and Jones"/>
    <x v="2"/>
    <n v="29871.596000000001"/>
    <n v="435"/>
    <x v="1"/>
    <d v="2023-09-07T00:00:00"/>
    <s v="Ibuprofen"/>
    <s v="Inconclusive"/>
    <n v="29"/>
    <n v="1030.0550344827586"/>
    <x v="0"/>
  </r>
  <r>
    <s v="Nicole Mcdonald"/>
    <x v="5"/>
    <x v="0"/>
    <x v="5"/>
    <x v="4"/>
    <d v="2023-03-13T00:00:00"/>
    <s v="Eric Frazier"/>
    <s v="Dillon, Dunn and Elliott"/>
    <x v="0"/>
    <n v="7581.0990000000002"/>
    <n v="275"/>
    <x v="1"/>
    <d v="2023-04-08T00:00:00"/>
    <s v="Lipitor"/>
    <s v="Inconclusive"/>
    <n v="26"/>
    <n v="291.5807307692308"/>
    <x v="2"/>
  </r>
  <r>
    <s v="Patrick Lyons"/>
    <x v="7"/>
    <x v="1"/>
    <x v="4"/>
    <x v="4"/>
    <d v="2019-02-12T00:00:00"/>
    <s v="Kimberly Shelton"/>
    <s v="Haney-Hill"/>
    <x v="2"/>
    <n v="14924.082"/>
    <n v="165"/>
    <x v="1"/>
    <d v="2019-02-23T00:00:00"/>
    <s v="Lipitor"/>
    <s v="Normal"/>
    <n v="11"/>
    <n v="1356.7347272727272"/>
    <x v="2"/>
  </r>
  <r>
    <s v="Kylie Harris"/>
    <x v="31"/>
    <x v="0"/>
    <x v="2"/>
    <x v="2"/>
    <d v="2022-01-20T00:00:00"/>
    <s v="Matthew Rogers"/>
    <s v="Watts-Olson"/>
    <x v="3"/>
    <n v="14801.53"/>
    <n v="407"/>
    <x v="0"/>
    <d v="2022-01-30T00:00:00"/>
    <s v="Paracetamol"/>
    <s v="Inconclusive"/>
    <n v="10"/>
    <n v="1480.153"/>
    <x v="2"/>
  </r>
  <r>
    <s v="Derrick Lynch"/>
    <x v="47"/>
    <x v="0"/>
    <x v="5"/>
    <x v="0"/>
    <d v="2021-04-20T00:00:00"/>
    <s v="Alejandra Hernandez"/>
    <s v="Lane-Black"/>
    <x v="1"/>
    <n v="18589.387999999999"/>
    <n v="196"/>
    <x v="2"/>
    <d v="2021-05-06T00:00:00"/>
    <s v="Ibuprofen"/>
    <s v="Normal"/>
    <n v="16"/>
    <n v="1161.8367499999999"/>
    <x v="0"/>
  </r>
  <r>
    <s v="Jeffery Levine"/>
    <x v="40"/>
    <x v="0"/>
    <x v="7"/>
    <x v="4"/>
    <d v="2022-06-24T00:00:00"/>
    <s v="Richard Russo"/>
    <s v="Gutierrez, Ramirez and Baker"/>
    <x v="4"/>
    <n v="14045.156999999999"/>
    <n v="174"/>
    <x v="2"/>
    <d v="2022-07-19T00:00:00"/>
    <s v="Penicillin"/>
    <s v="Abnormal"/>
    <n v="25"/>
    <n v="561.80628000000002"/>
    <x v="1"/>
  </r>
  <r>
    <s v="Kristen Freeman"/>
    <x v="62"/>
    <x v="0"/>
    <x v="5"/>
    <x v="2"/>
    <d v="2019-07-16T00:00:00"/>
    <s v="Melanie Cooper"/>
    <s v="Sharp, Mahoney and Holmes"/>
    <x v="0"/>
    <n v="3578.2080000000001"/>
    <n v="485"/>
    <x v="1"/>
    <d v="2019-08-02T00:00:00"/>
    <s v="Paracetamol"/>
    <s v="Abnormal"/>
    <n v="17"/>
    <n v="210.48282352941177"/>
    <x v="2"/>
  </r>
  <r>
    <s v="Cory Sanchez"/>
    <x v="14"/>
    <x v="1"/>
    <x v="0"/>
    <x v="4"/>
    <d v="2022-10-15T00:00:00"/>
    <s v="Jennifer Tucker"/>
    <s v="Hicks, Salinas and Roberson"/>
    <x v="1"/>
    <n v="3610.0079999999998"/>
    <n v="256"/>
    <x v="1"/>
    <d v="2022-10-27T00:00:00"/>
    <s v="Lipitor"/>
    <s v="Inconclusive"/>
    <n v="12"/>
    <n v="300.834"/>
    <x v="0"/>
  </r>
  <r>
    <s v="Michelle Colon"/>
    <x v="29"/>
    <x v="0"/>
    <x v="4"/>
    <x v="5"/>
    <d v="2021-03-31T00:00:00"/>
    <s v="Brian Rodriguez"/>
    <s v="Adams PLC"/>
    <x v="1"/>
    <n v="8701.3870000000006"/>
    <n v="258"/>
    <x v="0"/>
    <d v="2021-03-31T00:00:00"/>
    <s v="Paracetamol"/>
    <s v="Abnormal"/>
    <n v="0"/>
    <n v="0"/>
    <x v="1"/>
  </r>
  <r>
    <s v="Anthony Macdonald"/>
    <x v="34"/>
    <x v="1"/>
    <x v="7"/>
    <x v="0"/>
    <d v="2020-06-26T00:00:00"/>
    <s v="Benjamin Davis"/>
    <s v="Humphrey, Armstrong and Williams"/>
    <x v="0"/>
    <n v="52677.182000000001"/>
    <n v="275"/>
    <x v="2"/>
    <d v="2020-07-06T00:00:00"/>
    <s v="Paracetamol"/>
    <s v="Abnormal"/>
    <n v="10"/>
    <n v="5267.7182000000003"/>
    <x v="2"/>
  </r>
  <r>
    <s v="Michael Kelly"/>
    <x v="26"/>
    <x v="0"/>
    <x v="6"/>
    <x v="4"/>
    <d v="2021-08-17T00:00:00"/>
    <s v="Samuel Lucero"/>
    <s v="Parker-Wise"/>
    <x v="2"/>
    <n v="9809.6209999999992"/>
    <n v="376"/>
    <x v="2"/>
    <d v="2021-08-27T00:00:00"/>
    <s v="Paracetamol"/>
    <s v="Abnormal"/>
    <n v="10"/>
    <n v="980.96209999999996"/>
    <x v="0"/>
  </r>
  <r>
    <s v="Candice Marshall"/>
    <x v="45"/>
    <x v="0"/>
    <x v="5"/>
    <x v="5"/>
    <d v="2020-09-17T00:00:00"/>
    <s v="Kenneth Stevens"/>
    <s v="Lee, Kaiser and Johnson"/>
    <x v="0"/>
    <n v="51852.097000000002"/>
    <n v="327"/>
    <x v="1"/>
    <d v="2020-10-16T00:00:00"/>
    <s v="Ibuprofen"/>
    <s v="Inconclusive"/>
    <n v="29"/>
    <n v="1788.0033448275863"/>
    <x v="2"/>
  </r>
  <r>
    <s v="Pamela Brooks"/>
    <x v="15"/>
    <x v="0"/>
    <x v="0"/>
    <x v="5"/>
    <d v="2022-01-10T00:00:00"/>
    <s v="Brenda Johnson"/>
    <s v="Bailey, Harper and Williams"/>
    <x v="4"/>
    <n v="5237.5990000000002"/>
    <n v="385"/>
    <x v="1"/>
    <d v="2022-02-07T00:00:00"/>
    <s v="Ibuprofen"/>
    <s v="Abnormal"/>
    <n v="28"/>
    <n v="187.05710714285715"/>
    <x v="1"/>
  </r>
  <r>
    <s v="Tammy Cantu"/>
    <x v="47"/>
    <x v="1"/>
    <x v="5"/>
    <x v="5"/>
    <d v="2023-01-11T00:00:00"/>
    <s v="Eric Collins"/>
    <s v="Romero, Fisher and Doyle"/>
    <x v="3"/>
    <n v="45111.360000000001"/>
    <n v="333"/>
    <x v="1"/>
    <d v="2023-01-18T00:00:00"/>
    <s v="Lipitor"/>
    <s v="Inconclusive"/>
    <n v="7"/>
    <n v="6444.4800000000005"/>
    <x v="0"/>
  </r>
  <r>
    <s v="Thomas Cherry"/>
    <x v="55"/>
    <x v="1"/>
    <x v="0"/>
    <x v="2"/>
    <d v="2023-04-12T00:00:00"/>
    <s v="David Turner"/>
    <s v="Pearson-Thompson"/>
    <x v="1"/>
    <n v="22992.237000000001"/>
    <n v="445"/>
    <x v="1"/>
    <d v="2023-05-07T00:00:00"/>
    <s v="Lipitor"/>
    <s v="Inconclusive"/>
    <n v="25"/>
    <n v="919.68948"/>
    <x v="1"/>
  </r>
  <r>
    <s v="Joseph Bryant"/>
    <x v="22"/>
    <x v="1"/>
    <x v="0"/>
    <x v="4"/>
    <d v="2019-03-15T00:00:00"/>
    <s v="Jennifer Hale"/>
    <s v="Singh-Anderson"/>
    <x v="1"/>
    <n v="3778.366"/>
    <n v="374"/>
    <x v="1"/>
    <d v="2019-04-06T00:00:00"/>
    <s v="Penicillin"/>
    <s v="Normal"/>
    <n v="22"/>
    <n v="171.74390909090909"/>
    <x v="0"/>
  </r>
  <r>
    <s v="Marissa Webb"/>
    <x v="38"/>
    <x v="1"/>
    <x v="6"/>
    <x v="2"/>
    <d v="2021-07-17T00:00:00"/>
    <s v="Curtis Stout"/>
    <s v="Young PLC"/>
    <x v="2"/>
    <n v="3100.348"/>
    <n v="458"/>
    <x v="0"/>
    <d v="2021-07-31T00:00:00"/>
    <s v="Aspirin"/>
    <s v="Inconclusive"/>
    <n v="14"/>
    <n v="221.45342857142856"/>
    <x v="1"/>
  </r>
  <r>
    <s v="Robert Maynard"/>
    <x v="20"/>
    <x v="0"/>
    <x v="5"/>
    <x v="4"/>
    <d v="2019-09-08T00:00:00"/>
    <s v="David Vasquez"/>
    <s v="Butler-Brewer"/>
    <x v="3"/>
    <n v="11208.245999999999"/>
    <n v="120"/>
    <x v="1"/>
    <d v="2019-09-17T00:00:00"/>
    <s v="Aspirin"/>
    <s v="Inconclusive"/>
    <n v="9"/>
    <n v="1245.3606666666665"/>
    <x v="2"/>
  </r>
  <r>
    <s v="Brittney Holmes MD"/>
    <x v="5"/>
    <x v="1"/>
    <x v="1"/>
    <x v="1"/>
    <d v="2019-11-29T00:00:00"/>
    <s v="Kelly Johnson"/>
    <s v="Watts PLC"/>
    <x v="1"/>
    <n v="7345.0810000000001"/>
    <n v="152"/>
    <x v="2"/>
    <d v="2019-12-06T00:00:00"/>
    <s v="Lipitor"/>
    <s v="Inconclusive"/>
    <n v="7"/>
    <n v="1049.2972857142856"/>
    <x v="2"/>
  </r>
  <r>
    <s v="Kristen Moore"/>
    <x v="63"/>
    <x v="0"/>
    <x v="3"/>
    <x v="2"/>
    <d v="2022-11-29T00:00:00"/>
    <s v="Michael Anthony"/>
    <s v="Saunders-Nguyen"/>
    <x v="4"/>
    <n v="7123.0889999999999"/>
    <n v="457"/>
    <x v="0"/>
    <d v="2022-12-12T00:00:00"/>
    <s v="Paracetamol"/>
    <s v="Inconclusive"/>
    <n v="13"/>
    <n v="547.92992307692305"/>
    <x v="2"/>
  </r>
  <r>
    <s v="Julie Perry"/>
    <x v="39"/>
    <x v="1"/>
    <x v="0"/>
    <x v="4"/>
    <d v="2022-08-20T00:00:00"/>
    <s v="Daniel Wilkerson"/>
    <s v="Edwards LLC"/>
    <x v="4"/>
    <n v="8331.1129999999994"/>
    <n v="276"/>
    <x v="2"/>
    <d v="2022-09-15T00:00:00"/>
    <s v="Ibuprofen"/>
    <s v="Abnormal"/>
    <n v="26"/>
    <n v="320.42742307692305"/>
    <x v="0"/>
  </r>
  <r>
    <s v="Mark Hall"/>
    <x v="60"/>
    <x v="0"/>
    <x v="1"/>
    <x v="2"/>
    <d v="2021-06-20T00:00:00"/>
    <s v="James Thomas"/>
    <s v="Hebert-Floyd"/>
    <x v="2"/>
    <n v="7690.067"/>
    <n v="419"/>
    <x v="0"/>
    <d v="2021-06-21T00:00:00"/>
    <s v="Paracetamol"/>
    <s v="Inconclusive"/>
    <n v="1"/>
    <n v="7690.067"/>
    <x v="1"/>
  </r>
  <r>
    <s v="Angela Gray"/>
    <x v="63"/>
    <x v="0"/>
    <x v="4"/>
    <x v="5"/>
    <d v="2020-12-26T00:00:00"/>
    <s v="Ryan Rodriguez"/>
    <s v="Choi PLC"/>
    <x v="3"/>
    <n v="74720.057000000001"/>
    <n v="473"/>
    <x v="0"/>
    <d v="2020-12-31T00:00:00"/>
    <s v="Paracetamol"/>
    <s v="Abnormal"/>
    <n v="5"/>
    <n v="14944.011399999999"/>
    <x v="2"/>
  </r>
  <r>
    <s v="Nicole Jordan"/>
    <x v="41"/>
    <x v="0"/>
    <x v="1"/>
    <x v="2"/>
    <d v="2022-04-29T00:00:00"/>
    <s v="Connie Oneal"/>
    <s v="Wilson-Mitchell"/>
    <x v="3"/>
    <n v="18890.347000000002"/>
    <n v="259"/>
    <x v="0"/>
    <d v="2022-05-01T00:00:00"/>
    <s v="Lipitor"/>
    <s v="Abnormal"/>
    <n v="2"/>
    <n v="9445.1735000000008"/>
    <x v="2"/>
  </r>
  <r>
    <s v="Angela Fernandez"/>
    <x v="11"/>
    <x v="0"/>
    <x v="6"/>
    <x v="2"/>
    <d v="2022-07-31T00:00:00"/>
    <s v="Kyle Conway"/>
    <s v="Flores, Palmer and Cook"/>
    <x v="4"/>
    <n v="7298.8130000000001"/>
    <n v="165"/>
    <x v="0"/>
    <d v="2022-08-01T00:00:00"/>
    <s v="Penicillin"/>
    <s v="Inconclusive"/>
    <n v="1"/>
    <n v="7298.8130000000001"/>
    <x v="1"/>
  </r>
  <r>
    <s v="Brittney Reed"/>
    <x v="32"/>
    <x v="0"/>
    <x v="4"/>
    <x v="0"/>
    <d v="2022-11-18T00:00:00"/>
    <s v="Alexis Miller"/>
    <s v="Bennett-Fields"/>
    <x v="1"/>
    <n v="8611.09"/>
    <n v="221"/>
    <x v="2"/>
    <d v="2022-11-28T00:00:00"/>
    <s v="Aspirin"/>
    <s v="Normal"/>
    <n v="10"/>
    <n v="861.10900000000004"/>
    <x v="1"/>
  </r>
  <r>
    <s v="Christopher Taylor"/>
    <x v="39"/>
    <x v="1"/>
    <x v="1"/>
    <x v="4"/>
    <d v="2022-06-10T00:00:00"/>
    <s v="Mark Vang"/>
    <s v="Johnson-Wood"/>
    <x v="1"/>
    <n v="29554.334999999999"/>
    <n v="248"/>
    <x v="2"/>
    <d v="2022-06-22T00:00:00"/>
    <s v="Ibuprofen"/>
    <s v="Inconclusive"/>
    <n v="12"/>
    <n v="2462.8612499999999"/>
    <x v="0"/>
  </r>
  <r>
    <s v="Anthony Dorsey"/>
    <x v="8"/>
    <x v="0"/>
    <x v="5"/>
    <x v="5"/>
    <d v="2019-05-02T00:00:00"/>
    <s v="Heather Smith"/>
    <s v="Roth-Hawkins"/>
    <x v="3"/>
    <n v="43737.472000000002"/>
    <n v="342"/>
    <x v="0"/>
    <d v="2019-05-18T00:00:00"/>
    <s v="Aspirin"/>
    <s v="Abnormal"/>
    <n v="16"/>
    <n v="2733.5920000000001"/>
    <x v="1"/>
  </r>
  <r>
    <s v="Dominique Arias"/>
    <x v="40"/>
    <x v="0"/>
    <x v="4"/>
    <x v="5"/>
    <d v="2020-12-23T00:00:00"/>
    <s v="Andrew Andrews"/>
    <s v="Dunn PLC"/>
    <x v="1"/>
    <n v="4027.9209999999998"/>
    <n v="379"/>
    <x v="1"/>
    <d v="2021-01-21T00:00:00"/>
    <s v="Aspirin"/>
    <s v="Abnormal"/>
    <n v="29"/>
    <n v="138.8938275862069"/>
    <x v="1"/>
  </r>
  <r>
    <s v="Eric Gallagher"/>
    <x v="13"/>
    <x v="0"/>
    <x v="6"/>
    <x v="5"/>
    <d v="2019-01-11T00:00:00"/>
    <s v="April Davis"/>
    <s v="Brown PLC"/>
    <x v="0"/>
    <n v="66833.212"/>
    <n v="341"/>
    <x v="1"/>
    <d v="2019-01-20T00:00:00"/>
    <s v="Aspirin"/>
    <s v="Inconclusive"/>
    <n v="9"/>
    <n v="7425.9124444444442"/>
    <x v="0"/>
  </r>
  <r>
    <s v="Felicia Lewis"/>
    <x v="60"/>
    <x v="0"/>
    <x v="3"/>
    <x v="0"/>
    <d v="2020-11-22T00:00:00"/>
    <s v="Cesar Gonzalez"/>
    <s v="Pierce-Smith"/>
    <x v="1"/>
    <n v="19689.626"/>
    <n v="213"/>
    <x v="2"/>
    <d v="2020-11-30T00:00:00"/>
    <s v="Ibuprofen"/>
    <s v="Inconclusive"/>
    <n v="8"/>
    <n v="2461.20325"/>
    <x v="1"/>
  </r>
  <r>
    <s v="Mark Griffin"/>
    <x v="46"/>
    <x v="0"/>
    <x v="6"/>
    <x v="3"/>
    <d v="2019-12-24T00:00:00"/>
    <s v="Taylor Williams PhD"/>
    <s v="Black, Williams and Olson"/>
    <x v="1"/>
    <n v="18334.473000000002"/>
    <n v="475"/>
    <x v="2"/>
    <d v="2020-01-19T00:00:00"/>
    <s v="Penicillin"/>
    <s v="Inconclusive"/>
    <n v="26"/>
    <n v="705.17203846153848"/>
    <x v="0"/>
  </r>
  <r>
    <s v="Lynn Smith"/>
    <x v="67"/>
    <x v="0"/>
    <x v="0"/>
    <x v="4"/>
    <d v="2021-09-12T00:00:00"/>
    <s v="Eric Vazquez"/>
    <s v="Montgomery, Price and Garcia"/>
    <x v="4"/>
    <n v="20576.793000000001"/>
    <n v="437"/>
    <x v="1"/>
    <d v="2021-10-11T00:00:00"/>
    <s v="Ibuprofen"/>
    <s v="Inconclusive"/>
    <n v="29"/>
    <n v="709.54458620689661"/>
    <x v="1"/>
  </r>
  <r>
    <s v="Destiny Diaz"/>
    <x v="7"/>
    <x v="0"/>
    <x v="4"/>
    <x v="2"/>
    <d v="2022-06-09T00:00:00"/>
    <s v="Brian Duke"/>
    <s v="Brandt and Sons"/>
    <x v="0"/>
    <n v="23699.728999999999"/>
    <n v="155"/>
    <x v="1"/>
    <d v="2022-07-09T00:00:00"/>
    <s v="Aspirin"/>
    <s v="Normal"/>
    <n v="30"/>
    <n v="789.99096666666662"/>
    <x v="2"/>
  </r>
  <r>
    <s v="Frank Coleman"/>
    <x v="22"/>
    <x v="1"/>
    <x v="4"/>
    <x v="4"/>
    <d v="2022-12-09T00:00:00"/>
    <s v="Melanie Tucker"/>
    <s v="Mcdowell-Schroeder"/>
    <x v="1"/>
    <n v="34302.428"/>
    <n v="208"/>
    <x v="2"/>
    <d v="2022-12-29T00:00:00"/>
    <s v="Ibuprofen"/>
    <s v="Abnormal"/>
    <n v="20"/>
    <n v="1715.1214"/>
    <x v="0"/>
  </r>
  <r>
    <s v="Reginald Mcpherson"/>
    <x v="53"/>
    <x v="0"/>
    <x v="2"/>
    <x v="2"/>
    <d v="2022-01-24T00:00:00"/>
    <s v="Thomas Noble"/>
    <s v="Cooper-Davis"/>
    <x v="3"/>
    <n v="16859.483"/>
    <n v="288"/>
    <x v="0"/>
    <d v="2022-02-12T00:00:00"/>
    <s v="Paracetamol"/>
    <s v="Inconclusive"/>
    <n v="19"/>
    <n v="887.34121052631576"/>
    <x v="2"/>
  </r>
  <r>
    <s v="Andrew Flores"/>
    <x v="13"/>
    <x v="1"/>
    <x v="4"/>
    <x v="4"/>
    <d v="2023-04-16T00:00:00"/>
    <s v="Renee Young"/>
    <s v="Reed Inc"/>
    <x v="2"/>
    <n v="19760.405999999999"/>
    <n v="308"/>
    <x v="1"/>
    <d v="2023-05-14T00:00:00"/>
    <s v="Lipitor"/>
    <s v="Abnormal"/>
    <n v="28"/>
    <n v="705.72878571428566"/>
    <x v="0"/>
  </r>
  <r>
    <s v="Matthew Watkins"/>
    <x v="1"/>
    <x v="0"/>
    <x v="6"/>
    <x v="4"/>
    <d v="2019-03-09T00:00:00"/>
    <s v="Franklin Martinez"/>
    <s v="Valencia, Pittman and Salinas"/>
    <x v="3"/>
    <n v="17008.145"/>
    <n v="389"/>
    <x v="1"/>
    <d v="2019-03-22T00:00:00"/>
    <s v="Aspirin"/>
    <s v="Abnormal"/>
    <n v="13"/>
    <n v="1308.3188461538462"/>
    <x v="1"/>
  </r>
  <r>
    <s v="Steve Campbell"/>
    <x v="41"/>
    <x v="0"/>
    <x v="7"/>
    <x v="2"/>
    <d v="2022-01-06T00:00:00"/>
    <s v="Deborah Bishop"/>
    <s v="Thompson, Gay and Hatfield"/>
    <x v="1"/>
    <n v="19668.394"/>
    <n v="416"/>
    <x v="0"/>
    <d v="2022-01-24T00:00:00"/>
    <s v="Ibuprofen"/>
    <s v="Normal"/>
    <n v="18"/>
    <n v="1092.6885555555555"/>
    <x v="2"/>
  </r>
  <r>
    <s v="Karen Bishop"/>
    <x v="26"/>
    <x v="1"/>
    <x v="5"/>
    <x v="4"/>
    <d v="2023-03-21T00:00:00"/>
    <s v="Ryan Vasquez"/>
    <s v="Morgan-Bauer"/>
    <x v="0"/>
    <n v="8729.0730000000003"/>
    <n v="333"/>
    <x v="1"/>
    <d v="2023-04-04T00:00:00"/>
    <s v="Penicillin"/>
    <s v="Inconclusive"/>
    <n v="14"/>
    <n v="623.50521428571426"/>
    <x v="0"/>
  </r>
  <r>
    <s v="Penny Parker"/>
    <x v="27"/>
    <x v="0"/>
    <x v="7"/>
    <x v="5"/>
    <d v="2019-06-26T00:00:00"/>
    <s v="Michelle Anderson"/>
    <s v="Stein Group"/>
    <x v="2"/>
    <n v="2133.1030000000001"/>
    <n v="493"/>
    <x v="0"/>
    <d v="2019-07-15T00:00:00"/>
    <s v="Lipitor"/>
    <s v="Normal"/>
    <n v="19"/>
    <n v="112.26857894736843"/>
    <x v="0"/>
  </r>
  <r>
    <s v="Megan Morrison"/>
    <x v="31"/>
    <x v="1"/>
    <x v="5"/>
    <x v="0"/>
    <d v="2020-09-09T00:00:00"/>
    <s v="Brian Williams"/>
    <s v="Perez, Reed and Nunez"/>
    <x v="1"/>
    <n v="35769.351999999999"/>
    <n v="287"/>
    <x v="1"/>
    <d v="2020-09-28T00:00:00"/>
    <s v="Aspirin"/>
    <s v="Abnormal"/>
    <n v="19"/>
    <n v="1882.5974736842104"/>
    <x v="2"/>
  </r>
  <r>
    <s v="Dr. Matthew Lindsey"/>
    <x v="66"/>
    <x v="0"/>
    <x v="7"/>
    <x v="3"/>
    <d v="2022-11-19T00:00:00"/>
    <s v="Sylvia Lewis"/>
    <s v="Ochoa, Rosario and Young"/>
    <x v="2"/>
    <n v="11113.144"/>
    <n v="497"/>
    <x v="1"/>
    <d v="2022-12-19T00:00:00"/>
    <s v="Penicillin"/>
    <s v="Inconclusive"/>
    <n v="30"/>
    <n v="370.43813333333333"/>
    <x v="2"/>
  </r>
  <r>
    <s v="Lauren Young"/>
    <x v="2"/>
    <x v="1"/>
    <x v="2"/>
    <x v="4"/>
    <d v="2018-11-09T00:00:00"/>
    <s v="Debbie Wilcox"/>
    <s v="Miller LLC"/>
    <x v="0"/>
    <n v="26905.550999999999"/>
    <n v="186"/>
    <x v="2"/>
    <d v="2018-12-02T00:00:00"/>
    <s v="Penicillin"/>
    <s v="Abnormal"/>
    <n v="23"/>
    <n v="1169.8065652173914"/>
    <x v="0"/>
  </r>
  <r>
    <s v="Janice Figueroa"/>
    <x v="6"/>
    <x v="1"/>
    <x v="3"/>
    <x v="4"/>
    <d v="2020-10-21T00:00:00"/>
    <s v="William Barr"/>
    <s v="Waller, Brewer and Watson"/>
    <x v="2"/>
    <n v="23849.107"/>
    <n v="208"/>
    <x v="2"/>
    <d v="2020-11-01T00:00:00"/>
    <s v="Ibuprofen"/>
    <s v="Normal"/>
    <n v="11"/>
    <n v="2168.1006363636366"/>
    <x v="0"/>
  </r>
  <r>
    <s v="Dana Graves"/>
    <x v="16"/>
    <x v="1"/>
    <x v="6"/>
    <x v="4"/>
    <d v="2019-09-02T00:00:00"/>
    <s v="Joshua Williams"/>
    <s v="Jackson, Conner and Reed"/>
    <x v="0"/>
    <n v="1258.527"/>
    <n v="248"/>
    <x v="2"/>
    <d v="2019-09-07T00:00:00"/>
    <s v="Ibuprofen"/>
    <s v="Normal"/>
    <n v="5"/>
    <n v="251.7054"/>
    <x v="0"/>
  </r>
  <r>
    <s v="Joshua Mckay"/>
    <x v="34"/>
    <x v="0"/>
    <x v="3"/>
    <x v="4"/>
    <d v="2019-03-10T00:00:00"/>
    <s v="Jeffrey Dixon"/>
    <s v="Wade Group"/>
    <x v="0"/>
    <n v="29632.343000000001"/>
    <n v="416"/>
    <x v="2"/>
    <d v="2019-03-25T00:00:00"/>
    <s v="Ibuprofen"/>
    <s v="Abnormal"/>
    <n v="15"/>
    <n v="1975.4895333333334"/>
    <x v="2"/>
  </r>
  <r>
    <s v="Susan Coleman"/>
    <x v="62"/>
    <x v="0"/>
    <x v="6"/>
    <x v="5"/>
    <d v="2022-04-16T00:00:00"/>
    <s v="Amanda Bishop"/>
    <s v="Norman-Ball"/>
    <x v="0"/>
    <n v="49206.648999999998"/>
    <n v="164"/>
    <x v="1"/>
    <d v="2022-04-25T00:00:00"/>
    <s v="Lipitor"/>
    <s v="Inconclusive"/>
    <n v="9"/>
    <n v="5467.4054444444446"/>
    <x v="2"/>
  </r>
  <r>
    <s v="Jeremy Randall"/>
    <x v="47"/>
    <x v="0"/>
    <x v="2"/>
    <x v="1"/>
    <d v="2021-08-07T00:00:00"/>
    <s v="Monique Lin"/>
    <s v="Larson, Cohen and Weiss"/>
    <x v="1"/>
    <n v="32716.735000000001"/>
    <n v="183"/>
    <x v="2"/>
    <d v="2021-09-04T00:00:00"/>
    <s v="Penicillin"/>
    <s v="Inconclusive"/>
    <n v="28"/>
    <n v="1168.4548214285714"/>
    <x v="0"/>
  </r>
  <r>
    <s v="Brian Boyd"/>
    <x v="15"/>
    <x v="1"/>
    <x v="4"/>
    <x v="0"/>
    <d v="2019-10-04T00:00:00"/>
    <s v="Michelle Smith"/>
    <s v="Bowen, Gonzales and Gibbs"/>
    <x v="3"/>
    <n v="19880.68"/>
    <n v="141"/>
    <x v="2"/>
    <d v="2019-10-20T00:00:00"/>
    <s v="Lipitor"/>
    <s v="Abnormal"/>
    <n v="16"/>
    <n v="1242.5425"/>
    <x v="1"/>
  </r>
  <r>
    <s v="Joyce Johnson"/>
    <x v="7"/>
    <x v="0"/>
    <x v="2"/>
    <x v="2"/>
    <d v="2022-06-12T00:00:00"/>
    <s v="Samantha Turner"/>
    <s v="Baker and Sons"/>
    <x v="1"/>
    <n v="15101.031000000001"/>
    <n v="312"/>
    <x v="1"/>
    <d v="2022-07-09T00:00:00"/>
    <s v="Aspirin"/>
    <s v="Abnormal"/>
    <n v="27"/>
    <n v="559.29744444444452"/>
    <x v="2"/>
  </r>
  <r>
    <s v="Tammy West"/>
    <x v="13"/>
    <x v="0"/>
    <x v="1"/>
    <x v="5"/>
    <d v="2023-10-12T00:00:00"/>
    <s v="Angela Murphy"/>
    <s v="Jackson Ltd"/>
    <x v="0"/>
    <n v="43042.226999999999"/>
    <n v="207"/>
    <x v="1"/>
    <d v="2023-11-07T00:00:00"/>
    <s v="Lipitor"/>
    <s v="Normal"/>
    <n v="26"/>
    <n v="1655.4702692307692"/>
    <x v="0"/>
  </r>
  <r>
    <s v="Sheryl Wright"/>
    <x v="28"/>
    <x v="0"/>
    <x v="6"/>
    <x v="2"/>
    <d v="2019-06-05T00:00:00"/>
    <s v="Erika Vincent"/>
    <s v="Cannon LLC"/>
    <x v="4"/>
    <n v="1427.836"/>
    <n v="433"/>
    <x v="0"/>
    <d v="2019-06-17T00:00:00"/>
    <s v="Paracetamol"/>
    <s v="Abnormal"/>
    <n v="12"/>
    <n v="118.98633333333333"/>
    <x v="1"/>
  </r>
  <r>
    <s v="Patrick Roberts"/>
    <x v="24"/>
    <x v="0"/>
    <x v="1"/>
    <x v="4"/>
    <d v="2022-01-30T00:00:00"/>
    <s v="Michael Lopez"/>
    <s v="Jimenez, Goodman and Owens"/>
    <x v="0"/>
    <n v="3739.4749999999999"/>
    <n v="376"/>
    <x v="1"/>
    <d v="2022-02-25T00:00:00"/>
    <s v="Aspirin"/>
    <s v="Abnormal"/>
    <n v="26"/>
    <n v="143.82596153846154"/>
    <x v="2"/>
  </r>
  <r>
    <s v="Tanya Zimmerman"/>
    <x v="11"/>
    <x v="1"/>
    <x v="0"/>
    <x v="1"/>
    <d v="2022-07-25T00:00:00"/>
    <s v="Amy Armstrong"/>
    <s v="Singleton-Ward"/>
    <x v="3"/>
    <n v="33133.974999999999"/>
    <n v="401"/>
    <x v="1"/>
    <d v="2022-08-23T00:00:00"/>
    <s v="Lipitor"/>
    <s v="Abnormal"/>
    <n v="29"/>
    <n v="1142.5508620689654"/>
    <x v="1"/>
  </r>
  <r>
    <s v="Brittany Matthews"/>
    <x v="33"/>
    <x v="1"/>
    <x v="6"/>
    <x v="4"/>
    <d v="2020-03-10T00:00:00"/>
    <s v="Madison Henry"/>
    <s v="Robinson, Carr and Garza"/>
    <x v="0"/>
    <n v="33575.199999999997"/>
    <n v="353"/>
    <x v="1"/>
    <d v="2020-03-23T00:00:00"/>
    <s v="Paracetamol"/>
    <s v="Inconclusive"/>
    <n v="13"/>
    <n v="2582.707692307692"/>
    <x v="0"/>
  </r>
  <r>
    <s v="Nina Washington"/>
    <x v="66"/>
    <x v="1"/>
    <x v="0"/>
    <x v="3"/>
    <d v="2021-10-27T00:00:00"/>
    <s v="Jenna Williams"/>
    <s v="Holland, Reed and Powell"/>
    <x v="3"/>
    <n v="29929.167000000001"/>
    <n v="122"/>
    <x v="2"/>
    <d v="2021-11-06T00:00:00"/>
    <s v="Penicillin"/>
    <s v="Normal"/>
    <n v="10"/>
    <n v="2992.9167000000002"/>
    <x v="2"/>
  </r>
  <r>
    <s v="Kristen Gonzales"/>
    <x v="50"/>
    <x v="0"/>
    <x v="3"/>
    <x v="2"/>
    <d v="2019-03-29T00:00:00"/>
    <s v="Alexis Craig"/>
    <s v="Lee-Moore"/>
    <x v="2"/>
    <n v="21732.870999999999"/>
    <n v="362"/>
    <x v="0"/>
    <d v="2019-04-03T00:00:00"/>
    <s v="Penicillin"/>
    <s v="Inconclusive"/>
    <n v="5"/>
    <n v="4346.5742"/>
    <x v="1"/>
  </r>
  <r>
    <s v="Felicia Benjamin"/>
    <x v="10"/>
    <x v="1"/>
    <x v="7"/>
    <x v="3"/>
    <d v="2022-04-10T00:00:00"/>
    <s v="Stephanie Davis"/>
    <s v="Gill LLC"/>
    <x v="3"/>
    <n v="26385.212"/>
    <n v="363"/>
    <x v="2"/>
    <d v="2022-04-16T00:00:00"/>
    <s v="Lipitor"/>
    <s v="Normal"/>
    <n v="6"/>
    <n v="4397.5353333333333"/>
    <x v="2"/>
  </r>
  <r>
    <s v="Douglas Miller"/>
    <x v="36"/>
    <x v="1"/>
    <x v="1"/>
    <x v="3"/>
    <d v="2020-08-29T00:00:00"/>
    <s v="Kimberly Patterson"/>
    <s v="Parker Group"/>
    <x v="2"/>
    <n v="7396.43"/>
    <n v="322"/>
    <x v="0"/>
    <d v="2020-09-09T00:00:00"/>
    <s v="Penicillin"/>
    <s v="Inconclusive"/>
    <n v="11"/>
    <n v="672.40272727272725"/>
    <x v="2"/>
  </r>
  <r>
    <s v="Elizabeth Salinas DVM"/>
    <x v="65"/>
    <x v="1"/>
    <x v="7"/>
    <x v="4"/>
    <d v="2023-07-16T00:00:00"/>
    <s v="Debbie Vasquez"/>
    <s v="Taylor LLC"/>
    <x v="0"/>
    <n v="3574.0970000000002"/>
    <n v="357"/>
    <x v="1"/>
    <d v="2023-07-26T00:00:00"/>
    <s v="Ibuprofen"/>
    <s v="Abnormal"/>
    <n v="10"/>
    <n v="357.40970000000004"/>
    <x v="0"/>
  </r>
  <r>
    <s v="Joshua Davis"/>
    <x v="15"/>
    <x v="1"/>
    <x v="3"/>
    <x v="5"/>
    <d v="2020-07-10T00:00:00"/>
    <s v="Sarah Crosby"/>
    <s v="Stevens, Jones and Lang"/>
    <x v="3"/>
    <n v="76591.260999999999"/>
    <n v="401"/>
    <x v="1"/>
    <d v="2020-07-14T00:00:00"/>
    <s v="Lipitor"/>
    <s v="Inconclusive"/>
    <n v="4"/>
    <n v="19147.81525"/>
    <x v="1"/>
  </r>
  <r>
    <s v="Emma Townsend"/>
    <x v="61"/>
    <x v="0"/>
    <x v="3"/>
    <x v="3"/>
    <d v="2019-08-26T00:00:00"/>
    <s v="Jay Thornton"/>
    <s v="Walters, Smith and Hughes"/>
    <x v="0"/>
    <n v="42924.6"/>
    <n v="124"/>
    <x v="1"/>
    <d v="2019-09-22T00:00:00"/>
    <s v="Aspirin"/>
    <s v="Abnormal"/>
    <n v="27"/>
    <n v="1589.8"/>
    <x v="0"/>
  </r>
  <r>
    <s v="Sara Barton"/>
    <x v="8"/>
    <x v="1"/>
    <x v="3"/>
    <x v="4"/>
    <d v="2021-10-01T00:00:00"/>
    <s v="Joanne Payne"/>
    <s v="Martin PLC"/>
    <x v="2"/>
    <n v="7192.0010000000002"/>
    <n v="276"/>
    <x v="2"/>
    <d v="2021-10-18T00:00:00"/>
    <s v="Paracetamol"/>
    <s v="Abnormal"/>
    <n v="17"/>
    <n v="423.05888235294117"/>
    <x v="1"/>
  </r>
  <r>
    <s v="Lisa Jones"/>
    <x v="22"/>
    <x v="1"/>
    <x v="5"/>
    <x v="5"/>
    <d v="2018-11-25T00:00:00"/>
    <s v="Jacob Wells"/>
    <s v="Rivera and Sons"/>
    <x v="0"/>
    <n v="24480.932000000001"/>
    <n v="376"/>
    <x v="1"/>
    <d v="2018-11-29T00:00:00"/>
    <s v="Paracetamol"/>
    <s v="Normal"/>
    <n v="4"/>
    <n v="6120.2330000000002"/>
    <x v="0"/>
  </r>
  <r>
    <s v="Dana Johnson"/>
    <x v="38"/>
    <x v="0"/>
    <x v="6"/>
    <x v="5"/>
    <d v="2020-11-01T00:00:00"/>
    <s v="Nicholas Alexander"/>
    <s v="Lee LLC"/>
    <x v="3"/>
    <n v="72648.73"/>
    <n v="417"/>
    <x v="2"/>
    <d v="2020-11-25T00:00:00"/>
    <s v="Penicillin"/>
    <s v="Normal"/>
    <n v="24"/>
    <n v="3027.0304166666665"/>
    <x v="1"/>
  </r>
  <r>
    <s v="Kevin Bryan"/>
    <x v="0"/>
    <x v="1"/>
    <x v="2"/>
    <x v="4"/>
    <d v="2020-09-28T00:00:00"/>
    <s v="Michael Figueroa"/>
    <s v="Webb-Thompson"/>
    <x v="0"/>
    <n v="16846.174999999999"/>
    <n v="187"/>
    <x v="2"/>
    <d v="2020-10-07T00:00:00"/>
    <s v="Penicillin"/>
    <s v="Abnormal"/>
    <n v="9"/>
    <n v="1871.7972222222222"/>
    <x v="0"/>
  </r>
  <r>
    <s v="Sarah Mason"/>
    <x v="3"/>
    <x v="1"/>
    <x v="5"/>
    <x v="2"/>
    <d v="2022-05-08T00:00:00"/>
    <s v="Elaine Roberts"/>
    <s v="Silva-Butler"/>
    <x v="4"/>
    <n v="4786.5720000000001"/>
    <n v="223"/>
    <x v="0"/>
    <d v="2022-05-29T00:00:00"/>
    <s v="Lipitor"/>
    <s v="Abnormal"/>
    <n v="21"/>
    <n v="227.93200000000002"/>
    <x v="2"/>
  </r>
  <r>
    <s v="Laura Garcia"/>
    <x v="46"/>
    <x v="0"/>
    <x v="1"/>
    <x v="2"/>
    <d v="2022-03-25T00:00:00"/>
    <s v="Karen Murillo"/>
    <s v="Murillo, Forbes and Wilson"/>
    <x v="0"/>
    <n v="11459.040999999999"/>
    <n v="210"/>
    <x v="0"/>
    <d v="2022-03-29T00:00:00"/>
    <s v="Aspirin"/>
    <s v="Abnormal"/>
    <n v="4"/>
    <n v="2864.7602499999998"/>
    <x v="0"/>
  </r>
  <r>
    <s v="Miss Denise Webster DVM"/>
    <x v="24"/>
    <x v="1"/>
    <x v="2"/>
    <x v="3"/>
    <d v="2023-04-28T00:00:00"/>
    <s v="Elizabeth Wheeler"/>
    <s v="Duran-Myers"/>
    <x v="0"/>
    <n v="1024.443"/>
    <n v="453"/>
    <x v="0"/>
    <d v="2023-04-29T00:00:00"/>
    <s v="Aspirin"/>
    <s v="Normal"/>
    <n v="1"/>
    <n v="1024.443"/>
    <x v="2"/>
  </r>
  <r>
    <s v="Laurie Craig"/>
    <x v="23"/>
    <x v="1"/>
    <x v="0"/>
    <x v="4"/>
    <d v="2020-03-09T00:00:00"/>
    <s v="Aaron Anderson"/>
    <s v="Cooper, Ingram and Arnold"/>
    <x v="0"/>
    <n v="29063.114000000001"/>
    <n v="477"/>
    <x v="1"/>
    <d v="2020-03-25T00:00:00"/>
    <s v="Aspirin"/>
    <s v="Inconclusive"/>
    <n v="16"/>
    <n v="1816.4446250000001"/>
    <x v="0"/>
  </r>
  <r>
    <s v="Cynthia West"/>
    <x v="3"/>
    <x v="1"/>
    <x v="4"/>
    <x v="4"/>
    <d v="2021-03-13T00:00:00"/>
    <s v="Elizabeth Gomez"/>
    <s v="Hoover, Li and Houston"/>
    <x v="3"/>
    <n v="2228.9389999999999"/>
    <n v="232"/>
    <x v="1"/>
    <d v="2021-04-12T00:00:00"/>
    <s v="Ibuprofen"/>
    <s v="Abnormal"/>
    <n v="30"/>
    <n v="74.297966666666667"/>
    <x v="2"/>
  </r>
  <r>
    <s v="Natasha Phelps"/>
    <x v="47"/>
    <x v="0"/>
    <x v="7"/>
    <x v="2"/>
    <d v="2021-03-22T00:00:00"/>
    <s v="David Patterson"/>
    <s v="Moody-Blackburn"/>
    <x v="0"/>
    <n v="9722.3520000000008"/>
    <n v="197"/>
    <x v="1"/>
    <d v="2021-03-26T00:00:00"/>
    <s v="Aspirin"/>
    <s v="Inconclusive"/>
    <n v="4"/>
    <n v="2430.5880000000002"/>
    <x v="0"/>
  </r>
  <r>
    <s v="Ronald Wright"/>
    <x v="7"/>
    <x v="0"/>
    <x v="2"/>
    <x v="2"/>
    <d v="2020-10-09T00:00:00"/>
    <s v="Amy Watson"/>
    <s v="Adams Inc"/>
    <x v="0"/>
    <n v="9726.6319999999996"/>
    <n v="122"/>
    <x v="0"/>
    <d v="2020-10-13T00:00:00"/>
    <s v="Ibuprofen"/>
    <s v="Normal"/>
    <n v="4"/>
    <n v="2431.6579999999999"/>
    <x v="2"/>
  </r>
  <r>
    <s v="Kathleen Richard"/>
    <x v="9"/>
    <x v="1"/>
    <x v="3"/>
    <x v="2"/>
    <d v="2023-01-18T00:00:00"/>
    <s v="Amy Mcpherson"/>
    <s v="Williams Group"/>
    <x v="1"/>
    <n v="23571.166000000001"/>
    <n v="111"/>
    <x v="0"/>
    <d v="2023-02-01T00:00:00"/>
    <s v="Paracetamol"/>
    <s v="Normal"/>
    <n v="14"/>
    <n v="1683.6547142857144"/>
    <x v="2"/>
  </r>
  <r>
    <s v="Jamie Newton"/>
    <x v="39"/>
    <x v="1"/>
    <x v="1"/>
    <x v="3"/>
    <d v="2019-10-20T00:00:00"/>
    <s v="Michelle Anderson MD"/>
    <s v="Weber-Chandler"/>
    <x v="0"/>
    <n v="12836.412"/>
    <n v="349"/>
    <x v="2"/>
    <d v="2019-11-17T00:00:00"/>
    <s v="Lipitor"/>
    <s v="Abnormal"/>
    <n v="28"/>
    <n v="458.44328571428571"/>
    <x v="0"/>
  </r>
  <r>
    <s v="William Murphy"/>
    <x v="44"/>
    <x v="0"/>
    <x v="5"/>
    <x v="5"/>
    <d v="2022-05-18T00:00:00"/>
    <s v="Marc Alvarez"/>
    <s v="Banks-Hughes"/>
    <x v="2"/>
    <n v="50086.04"/>
    <n v="301"/>
    <x v="1"/>
    <d v="2022-06-07T00:00:00"/>
    <s v="Aspirin"/>
    <s v="Inconclusive"/>
    <n v="20"/>
    <n v="2504.3020000000001"/>
    <x v="1"/>
  </r>
  <r>
    <s v="Miguel Lewis"/>
    <x v="13"/>
    <x v="1"/>
    <x v="7"/>
    <x v="4"/>
    <d v="2021-08-14T00:00:00"/>
    <s v="Rick Herrera"/>
    <s v="George-Whitney"/>
    <x v="0"/>
    <n v="9366.5740000000005"/>
    <n v="276"/>
    <x v="1"/>
    <d v="2021-08-20T00:00:00"/>
    <s v="Penicillin"/>
    <s v="Abnormal"/>
    <n v="6"/>
    <n v="1561.0956666666668"/>
    <x v="0"/>
  </r>
  <r>
    <s v="Adam Hall"/>
    <x v="13"/>
    <x v="0"/>
    <x v="3"/>
    <x v="1"/>
    <d v="2020-05-29T00:00:00"/>
    <s v="Robert Duffy"/>
    <s v="Shelton, Doyle and Silva"/>
    <x v="0"/>
    <n v="41627.341999999997"/>
    <n v="298"/>
    <x v="1"/>
    <d v="2020-06-13T00:00:00"/>
    <s v="Ibuprofen"/>
    <s v="Inconclusive"/>
    <n v="15"/>
    <n v="2775.1561333333329"/>
    <x v="0"/>
  </r>
  <r>
    <s v="William Arellano"/>
    <x v="56"/>
    <x v="0"/>
    <x v="2"/>
    <x v="2"/>
    <d v="2022-06-23T00:00:00"/>
    <s v="Katherine Abbott"/>
    <s v="Pollard, Burton and Montgomery"/>
    <x v="2"/>
    <n v="19838.824000000001"/>
    <n v="456"/>
    <x v="0"/>
    <d v="2022-07-13T00:00:00"/>
    <s v="Lipitor"/>
    <s v="Abnormal"/>
    <n v="20"/>
    <n v="991.94119999999998"/>
    <x v="2"/>
  </r>
  <r>
    <s v="Andrea Gould"/>
    <x v="7"/>
    <x v="1"/>
    <x v="2"/>
    <x v="0"/>
    <d v="2019-12-02T00:00:00"/>
    <s v="Brenda Jones"/>
    <s v="Holder Ltd"/>
    <x v="0"/>
    <n v="42424.264999999999"/>
    <n v="285"/>
    <x v="2"/>
    <d v="2019-12-18T00:00:00"/>
    <s v="Ibuprofen"/>
    <s v="Abnormal"/>
    <n v="16"/>
    <n v="2651.5165625"/>
    <x v="2"/>
  </r>
  <r>
    <s v="Suzanne Delgado"/>
    <x v="58"/>
    <x v="0"/>
    <x v="3"/>
    <x v="5"/>
    <d v="2021-01-19T00:00:00"/>
    <s v="Jennifer Nguyen"/>
    <s v="Wolfe Group"/>
    <x v="1"/>
    <n v="67903.332999999999"/>
    <n v="429"/>
    <x v="0"/>
    <d v="2021-01-22T00:00:00"/>
    <s v="Lipitor"/>
    <s v="Abnormal"/>
    <n v="3"/>
    <n v="22634.444333333333"/>
    <x v="1"/>
  </r>
  <r>
    <s v="Lisa Lucas"/>
    <x v="36"/>
    <x v="0"/>
    <x v="6"/>
    <x v="0"/>
    <d v="2021-12-13T00:00:00"/>
    <s v="Danny Mccormick"/>
    <s v="Campos Inc"/>
    <x v="1"/>
    <n v="20863.367999999999"/>
    <n v="189"/>
    <x v="1"/>
    <d v="2021-12-30T00:00:00"/>
    <s v="Aspirin"/>
    <s v="Normal"/>
    <n v="17"/>
    <n v="1227.2569411764705"/>
    <x v="2"/>
  </r>
  <r>
    <s v="Angela Riley"/>
    <x v="26"/>
    <x v="1"/>
    <x v="3"/>
    <x v="3"/>
    <d v="2019-03-23T00:00:00"/>
    <s v="Hunter Murphy"/>
    <s v="Johnson and Sons"/>
    <x v="0"/>
    <n v="15434.17"/>
    <n v="436"/>
    <x v="0"/>
    <d v="2019-03-25T00:00:00"/>
    <s v="Ibuprofen"/>
    <s v="Inconclusive"/>
    <n v="2"/>
    <n v="7717.085"/>
    <x v="0"/>
  </r>
  <r>
    <s v="Lisa Baker"/>
    <x v="32"/>
    <x v="1"/>
    <x v="5"/>
    <x v="3"/>
    <d v="2020-02-27T00:00:00"/>
    <s v="Adam David"/>
    <s v="Camacho Ltd"/>
    <x v="4"/>
    <n v="32259.018"/>
    <n v="229"/>
    <x v="0"/>
    <d v="2020-03-04T00:00:00"/>
    <s v="Paracetamol"/>
    <s v="Inconclusive"/>
    <n v="6"/>
    <n v="5376.5029999999997"/>
    <x v="1"/>
  </r>
  <r>
    <s v="Justin Davidson"/>
    <x v="29"/>
    <x v="0"/>
    <x v="5"/>
    <x v="5"/>
    <d v="2021-09-27T00:00:00"/>
    <s v="John Morgan"/>
    <s v="Lee Ltd"/>
    <x v="2"/>
    <n v="59812.13"/>
    <n v="405"/>
    <x v="0"/>
    <d v="2021-09-27T00:00:00"/>
    <s v="Paracetamol"/>
    <s v="Normal"/>
    <n v="0"/>
    <n v="0"/>
    <x v="1"/>
  </r>
  <r>
    <s v="Mary Wilson"/>
    <x v="47"/>
    <x v="0"/>
    <x v="7"/>
    <x v="1"/>
    <d v="2023-01-20T00:00:00"/>
    <s v="Keith Valdez"/>
    <s v="Fuentes, Whitney and Jefferson"/>
    <x v="0"/>
    <n v="3548.893"/>
    <n v="370"/>
    <x v="2"/>
    <d v="2023-02-03T00:00:00"/>
    <s v="Penicillin"/>
    <s v="Abnormal"/>
    <n v="14"/>
    <n v="253.49235714285714"/>
    <x v="0"/>
  </r>
  <r>
    <s v="Luke Vargas"/>
    <x v="50"/>
    <x v="1"/>
    <x v="5"/>
    <x v="2"/>
    <d v="2020-07-29T00:00:00"/>
    <s v="Maria Walker"/>
    <s v="Armstrong Group"/>
    <x v="3"/>
    <n v="23081.116000000002"/>
    <n v="452"/>
    <x v="0"/>
    <d v="2020-08-11T00:00:00"/>
    <s v="Ibuprofen"/>
    <s v="Inconclusive"/>
    <n v="13"/>
    <n v="1775.4704615384617"/>
    <x v="1"/>
  </r>
  <r>
    <s v="Amanda Taylor"/>
    <x v="14"/>
    <x v="1"/>
    <x v="6"/>
    <x v="0"/>
    <d v="2019-04-16T00:00:00"/>
    <s v="Anthony Gregory"/>
    <s v="Hughes, Roberts and Coleman"/>
    <x v="0"/>
    <n v="43941.745000000003"/>
    <n v="335"/>
    <x v="2"/>
    <d v="2019-05-12T00:00:00"/>
    <s v="Paracetamol"/>
    <s v="Abnormal"/>
    <n v="26"/>
    <n v="1690.0671153846156"/>
    <x v="0"/>
  </r>
  <r>
    <s v="Allison Rodriguez"/>
    <x v="63"/>
    <x v="1"/>
    <x v="6"/>
    <x v="2"/>
    <d v="2020-02-14T00:00:00"/>
    <s v="Alyssa Fields"/>
    <s v="Boyle, Cervantes and Wiggins"/>
    <x v="3"/>
    <n v="17524.187000000002"/>
    <n v="109"/>
    <x v="1"/>
    <d v="2020-03-08T00:00:00"/>
    <s v="Lipitor"/>
    <s v="Abnormal"/>
    <n v="23"/>
    <n v="761.9211739130435"/>
    <x v="2"/>
  </r>
  <r>
    <s v="Nicole Choi"/>
    <x v="46"/>
    <x v="0"/>
    <x v="0"/>
    <x v="1"/>
    <d v="2022-05-22T00:00:00"/>
    <s v="Nancy Perez"/>
    <s v="Mclaughlin, Davis and Schmidt"/>
    <x v="0"/>
    <n v="2193.3429999999998"/>
    <n v="233"/>
    <x v="2"/>
    <d v="2022-05-29T00:00:00"/>
    <s v="Aspirin"/>
    <s v="Inconclusive"/>
    <n v="7"/>
    <n v="313.33471428571426"/>
    <x v="0"/>
  </r>
  <r>
    <s v="Elizabeth Patrick"/>
    <x v="60"/>
    <x v="1"/>
    <x v="1"/>
    <x v="1"/>
    <d v="2021-04-26T00:00:00"/>
    <s v="Tina Brown"/>
    <s v="Meyer-Martinez"/>
    <x v="2"/>
    <n v="15096.353999999999"/>
    <n v="495"/>
    <x v="2"/>
    <d v="2021-05-09T00:00:00"/>
    <s v="Lipitor"/>
    <s v="Abnormal"/>
    <n v="13"/>
    <n v="1161.258"/>
    <x v="1"/>
  </r>
  <r>
    <s v="Phyllis Waters"/>
    <x v="16"/>
    <x v="1"/>
    <x v="3"/>
    <x v="1"/>
    <d v="2022-08-16T00:00:00"/>
    <s v="Abigail Cummings"/>
    <s v="Stark Ltd"/>
    <x v="0"/>
    <n v="3375.3490000000002"/>
    <n v="147"/>
    <x v="2"/>
    <d v="2022-08-21T00:00:00"/>
    <s v="Penicillin"/>
    <s v="Abnormal"/>
    <n v="5"/>
    <n v="675.06979999999999"/>
    <x v="0"/>
  </r>
  <r>
    <s v="Brandon Bell"/>
    <x v="10"/>
    <x v="1"/>
    <x v="1"/>
    <x v="2"/>
    <d v="2021-11-09T00:00:00"/>
    <s v="Heather Reese"/>
    <s v="Rios LLC"/>
    <x v="1"/>
    <n v="16515.050999999999"/>
    <n v="128"/>
    <x v="0"/>
    <d v="2021-11-27T00:00:00"/>
    <s v="Paracetamol"/>
    <s v="Abnormal"/>
    <n v="18"/>
    <n v="917.50283333333334"/>
    <x v="2"/>
  </r>
  <r>
    <s v="William Sherman"/>
    <x v="56"/>
    <x v="0"/>
    <x v="4"/>
    <x v="4"/>
    <d v="2021-12-12T00:00:00"/>
    <s v="Jason Mcconnell"/>
    <s v="Martin-Baker"/>
    <x v="0"/>
    <n v="4968.0039999999999"/>
    <n v="277"/>
    <x v="2"/>
    <d v="2021-12-16T00:00:00"/>
    <s v="Ibuprofen"/>
    <s v="Normal"/>
    <n v="4"/>
    <n v="1242.001"/>
    <x v="2"/>
  </r>
  <r>
    <s v="Sarah Roth"/>
    <x v="29"/>
    <x v="1"/>
    <x v="7"/>
    <x v="0"/>
    <d v="2021-07-23T00:00:00"/>
    <s v="Amber Martin"/>
    <s v="Weber, Orr and Nichols"/>
    <x v="4"/>
    <n v="20494.414000000001"/>
    <n v="145"/>
    <x v="1"/>
    <d v="2021-08-18T00:00:00"/>
    <s v="Lipitor"/>
    <s v="Normal"/>
    <n v="26"/>
    <n v="788.24669230769234"/>
    <x v="1"/>
  </r>
  <r>
    <s v="Taylor Smith"/>
    <x v="33"/>
    <x v="1"/>
    <x v="7"/>
    <x v="1"/>
    <d v="2022-12-30T00:00:00"/>
    <s v="Cody Day"/>
    <s v="Ford, Whitney and Brown"/>
    <x v="0"/>
    <n v="16639.912"/>
    <n v="426"/>
    <x v="2"/>
    <d v="2023-01-01T00:00:00"/>
    <s v="Paracetamol"/>
    <s v="Normal"/>
    <n v="2"/>
    <n v="8319.9560000000001"/>
    <x v="0"/>
  </r>
  <r>
    <s v="Adriana Ochoa"/>
    <x v="54"/>
    <x v="1"/>
    <x v="4"/>
    <x v="4"/>
    <d v="2023-05-15T00:00:00"/>
    <s v="Lisa Tran"/>
    <s v="Wiggins, Hudson and Short"/>
    <x v="3"/>
    <n v="8397.4480000000003"/>
    <n v="190"/>
    <x v="1"/>
    <d v="2023-05-31T00:00:00"/>
    <s v="Lipitor"/>
    <s v="Inconclusive"/>
    <n v="16"/>
    <n v="524.84050000000002"/>
    <x v="2"/>
  </r>
  <r>
    <s v="Jessica Lee"/>
    <x v="4"/>
    <x v="1"/>
    <x v="6"/>
    <x v="4"/>
    <d v="2019-12-21T00:00:00"/>
    <s v="Mandy Smith"/>
    <s v="Peterson-Hamilton"/>
    <x v="0"/>
    <n v="7942.2129999999997"/>
    <n v="315"/>
    <x v="1"/>
    <d v="2020-01-10T00:00:00"/>
    <s v="Paracetamol"/>
    <s v="Abnormal"/>
    <n v="20"/>
    <n v="397.11064999999996"/>
    <x v="2"/>
  </r>
  <r>
    <s v="Marisa Gray"/>
    <x v="6"/>
    <x v="1"/>
    <x v="5"/>
    <x v="1"/>
    <d v="2021-04-25T00:00:00"/>
    <s v="Joseph Gonzalez"/>
    <s v="Kennedy, Campbell and Morales"/>
    <x v="0"/>
    <n v="26380.108"/>
    <n v="179"/>
    <x v="2"/>
    <d v="2021-05-10T00:00:00"/>
    <s v="Lipitor"/>
    <s v="Abnormal"/>
    <n v="15"/>
    <n v="1758.6738666666668"/>
    <x v="0"/>
  </r>
  <r>
    <s v="Andrea Poole"/>
    <x v="12"/>
    <x v="1"/>
    <x v="3"/>
    <x v="4"/>
    <d v="2019-06-29T00:00:00"/>
    <s v="Erik Allen"/>
    <s v="Allen, Collins and Morris"/>
    <x v="0"/>
    <n v="30957.653999999999"/>
    <n v="158"/>
    <x v="1"/>
    <d v="2019-07-19T00:00:00"/>
    <s v="Paracetamol"/>
    <s v="Abnormal"/>
    <n v="20"/>
    <n v="1547.8826999999999"/>
    <x v="0"/>
  </r>
  <r>
    <s v="Colin Lyons"/>
    <x v="52"/>
    <x v="1"/>
    <x v="3"/>
    <x v="4"/>
    <d v="2020-02-14T00:00:00"/>
    <s v="Joseph Brooks"/>
    <s v="Carter-Riley"/>
    <x v="2"/>
    <n v="5769.3580000000002"/>
    <n v="290"/>
    <x v="1"/>
    <d v="2020-03-15T00:00:00"/>
    <s v="Ibuprofen"/>
    <s v="Inconclusive"/>
    <n v="30"/>
    <n v="192.31193333333334"/>
    <x v="0"/>
  </r>
  <r>
    <s v="Gary Brooks"/>
    <x v="49"/>
    <x v="0"/>
    <x v="2"/>
    <x v="3"/>
    <d v="2020-02-21T00:00:00"/>
    <s v="Mr. Riley Sanchez DDS"/>
    <s v="Tran-Harvey"/>
    <x v="2"/>
    <n v="38321.065000000002"/>
    <n v="389"/>
    <x v="0"/>
    <d v="2020-03-14T00:00:00"/>
    <s v="Aspirin"/>
    <s v="Inconclusive"/>
    <n v="22"/>
    <n v="1741.866590909091"/>
    <x v="2"/>
  </r>
  <r>
    <s v="John Cooper"/>
    <x v="56"/>
    <x v="0"/>
    <x v="4"/>
    <x v="4"/>
    <d v="2023-05-14T00:00:00"/>
    <s v="Lori Peterson"/>
    <s v="Lewis Group"/>
    <x v="1"/>
    <n v="16798.184000000001"/>
    <n v="127"/>
    <x v="1"/>
    <d v="2023-06-13T00:00:00"/>
    <s v="Paracetamol"/>
    <s v="Abnormal"/>
    <n v="30"/>
    <n v="559.9394666666667"/>
    <x v="2"/>
  </r>
  <r>
    <s v="Heather Farmer"/>
    <x v="20"/>
    <x v="0"/>
    <x v="3"/>
    <x v="5"/>
    <d v="2023-08-17T00:00:00"/>
    <s v="Michelle Evans"/>
    <s v="Rosario-May"/>
    <x v="1"/>
    <n v="20993.651000000002"/>
    <n v="137"/>
    <x v="1"/>
    <d v="2023-09-14T00:00:00"/>
    <s v="Penicillin"/>
    <s v="Inconclusive"/>
    <n v="28"/>
    <n v="749.77325000000008"/>
    <x v="2"/>
  </r>
  <r>
    <s v="Barbara Brown"/>
    <x v="27"/>
    <x v="0"/>
    <x v="4"/>
    <x v="1"/>
    <d v="2022-04-18T00:00:00"/>
    <s v="Felicia Archer"/>
    <s v="Terry Ltd"/>
    <x v="2"/>
    <n v="15145.745000000001"/>
    <n v="152"/>
    <x v="1"/>
    <d v="2022-05-05T00:00:00"/>
    <s v="Lipitor"/>
    <s v="Normal"/>
    <n v="17"/>
    <n v="890.9261764705883"/>
    <x v="0"/>
  </r>
  <r>
    <s v="Christopher Ortiz Jr."/>
    <x v="6"/>
    <x v="0"/>
    <x v="1"/>
    <x v="5"/>
    <d v="2018-11-16T00:00:00"/>
    <s v="Alexandria Baxter"/>
    <s v="Beck, Anderson and Hamilton"/>
    <x v="4"/>
    <n v="55988.324000000001"/>
    <n v="365"/>
    <x v="2"/>
    <d v="2018-11-24T00:00:00"/>
    <s v="Aspirin"/>
    <s v="Inconclusive"/>
    <n v="8"/>
    <n v="6998.5405000000001"/>
    <x v="0"/>
  </r>
  <r>
    <s v="Robert Jackson"/>
    <x v="19"/>
    <x v="0"/>
    <x v="4"/>
    <x v="2"/>
    <d v="2022-12-23T00:00:00"/>
    <s v="Jasmine Delgado"/>
    <s v="Davenport-Myers"/>
    <x v="4"/>
    <n v="5259.33"/>
    <n v="397"/>
    <x v="1"/>
    <d v="2022-12-27T00:00:00"/>
    <s v="Lipitor"/>
    <s v="Abnormal"/>
    <n v="4"/>
    <n v="1314.8325"/>
    <x v="0"/>
  </r>
  <r>
    <s v="Troy Morgan"/>
    <x v="65"/>
    <x v="1"/>
    <x v="7"/>
    <x v="1"/>
    <d v="2021-11-29T00:00:00"/>
    <s v="Heather Lawson"/>
    <s v="Bennett, Lopez and Morales"/>
    <x v="0"/>
    <n v="25187.137999999999"/>
    <n v="491"/>
    <x v="2"/>
    <d v="2021-12-15T00:00:00"/>
    <s v="Lipitor"/>
    <s v="Abnormal"/>
    <n v="16"/>
    <n v="1574.1961249999999"/>
    <x v="0"/>
  </r>
  <r>
    <s v="Gary Bennett"/>
    <x v="67"/>
    <x v="1"/>
    <x v="2"/>
    <x v="0"/>
    <d v="2021-02-02T00:00:00"/>
    <s v="Timothy Lyons"/>
    <s v="Snyder-Williams"/>
    <x v="1"/>
    <n v="3515.8290000000002"/>
    <n v="136"/>
    <x v="2"/>
    <d v="2021-02-10T00:00:00"/>
    <s v="Lipitor"/>
    <s v="Abnormal"/>
    <n v="8"/>
    <n v="439.47862500000002"/>
    <x v="1"/>
  </r>
  <r>
    <s v="Kimberly Lee"/>
    <x v="43"/>
    <x v="0"/>
    <x v="3"/>
    <x v="2"/>
    <d v="2019-10-31T00:00:00"/>
    <s v="Michael Thomas"/>
    <s v="Black-Scott"/>
    <x v="2"/>
    <n v="12293.511"/>
    <n v="415"/>
    <x v="0"/>
    <d v="2019-11-16T00:00:00"/>
    <s v="Ibuprofen"/>
    <s v="Inconclusive"/>
    <n v="16"/>
    <n v="768.34443750000003"/>
    <x v="2"/>
  </r>
  <r>
    <s v="Michael Rodriguez"/>
    <x v="53"/>
    <x v="0"/>
    <x v="6"/>
    <x v="2"/>
    <d v="2021-06-14T00:00:00"/>
    <s v="Debra Lewis"/>
    <s v="Gray-Brady"/>
    <x v="0"/>
    <n v="8364.8089999999993"/>
    <n v="307"/>
    <x v="0"/>
    <d v="2021-07-04T00:00:00"/>
    <s v="Paracetamol"/>
    <s v="Abnormal"/>
    <n v="20"/>
    <n v="418.24044999999995"/>
    <x v="2"/>
  </r>
  <r>
    <s v="Diane Williams"/>
    <x v="37"/>
    <x v="1"/>
    <x v="3"/>
    <x v="0"/>
    <d v="2021-06-08T00:00:00"/>
    <s v="Vanessa Petersen"/>
    <s v="Villarreal PLC"/>
    <x v="1"/>
    <n v="21434.366999999998"/>
    <n v="481"/>
    <x v="2"/>
    <d v="2021-07-01T00:00:00"/>
    <s v="Aspirin"/>
    <s v="Inconclusive"/>
    <n v="23"/>
    <n v="931.92899999999997"/>
    <x v="1"/>
  </r>
  <r>
    <s v="Kelli Salinas"/>
    <x v="27"/>
    <x v="1"/>
    <x v="5"/>
    <x v="1"/>
    <d v="2020-01-18T00:00:00"/>
    <s v="Hannah Bennett"/>
    <s v="Li-Mccormick"/>
    <x v="4"/>
    <n v="14858.027"/>
    <n v="134"/>
    <x v="2"/>
    <d v="2020-02-16T00:00:00"/>
    <s v="Lipitor"/>
    <s v="Abnormal"/>
    <n v="29"/>
    <n v="512.34575862068971"/>
    <x v="0"/>
  </r>
  <r>
    <s v="Evelyn Hines"/>
    <x v="60"/>
    <x v="1"/>
    <x v="4"/>
    <x v="0"/>
    <d v="2022-05-05T00:00:00"/>
    <s v="Ashley Dickson"/>
    <s v="Pearson, Wheeler and Manning"/>
    <x v="2"/>
    <n v="29173.117999999999"/>
    <n v="314"/>
    <x v="2"/>
    <d v="2022-05-09T00:00:00"/>
    <s v="Paracetamol"/>
    <s v="Inconclusive"/>
    <n v="4"/>
    <n v="7293.2794999999996"/>
    <x v="1"/>
  </r>
  <r>
    <s v="Judy Lucas"/>
    <x v="46"/>
    <x v="0"/>
    <x v="4"/>
    <x v="1"/>
    <d v="2021-01-12T00:00:00"/>
    <s v="Zachary Roy"/>
    <s v="Shaw, Huerta and Chapman"/>
    <x v="4"/>
    <n v="38182.28"/>
    <n v="176"/>
    <x v="2"/>
    <d v="2021-01-14T00:00:00"/>
    <s v="Penicillin"/>
    <s v="Normal"/>
    <n v="2"/>
    <n v="19091.14"/>
    <x v="0"/>
  </r>
  <r>
    <s v="Nancy Collins"/>
    <x v="14"/>
    <x v="0"/>
    <x v="0"/>
    <x v="5"/>
    <d v="2018-12-15T00:00:00"/>
    <s v="Richard Glass"/>
    <s v="Chavez Inc"/>
    <x v="2"/>
    <n v="34420.561000000002"/>
    <n v="356"/>
    <x v="1"/>
    <d v="2018-12-30T00:00:00"/>
    <s v="Paracetamol"/>
    <s v="Normal"/>
    <n v="15"/>
    <n v="2294.7040666666667"/>
    <x v="0"/>
  </r>
  <r>
    <s v="Anthony Dawson"/>
    <x v="19"/>
    <x v="1"/>
    <x v="4"/>
    <x v="0"/>
    <d v="2023-03-28T00:00:00"/>
    <s v="Michele Livingston"/>
    <s v="Knapp Ltd"/>
    <x v="4"/>
    <n v="2790.2890000000002"/>
    <n v="228"/>
    <x v="2"/>
    <d v="2023-03-30T00:00:00"/>
    <s v="Penicillin"/>
    <s v="Abnormal"/>
    <n v="2"/>
    <n v="1395.1445000000001"/>
    <x v="0"/>
  </r>
  <r>
    <s v="Kimberly Bryant"/>
    <x v="16"/>
    <x v="1"/>
    <x v="2"/>
    <x v="3"/>
    <d v="2019-08-22T00:00:00"/>
    <s v="Tina Gonzalez"/>
    <s v="Young, Bell and Barton"/>
    <x v="0"/>
    <n v="8719.1039999999994"/>
    <n v="226"/>
    <x v="0"/>
    <d v="2019-09-02T00:00:00"/>
    <s v="Paracetamol"/>
    <s v="Abnormal"/>
    <n v="11"/>
    <n v="792.64581818181807"/>
    <x v="0"/>
  </r>
  <r>
    <s v="Michael Mueller"/>
    <x v="40"/>
    <x v="1"/>
    <x v="6"/>
    <x v="0"/>
    <d v="2019-04-22T00:00:00"/>
    <s v="Marcia Silva"/>
    <s v="Fleming, Hamilton and Jones"/>
    <x v="1"/>
    <n v="29311.598000000002"/>
    <n v="280"/>
    <x v="2"/>
    <d v="2019-05-16T00:00:00"/>
    <s v="Paracetamol"/>
    <s v="Inconclusive"/>
    <n v="24"/>
    <n v="1221.3165833333335"/>
    <x v="1"/>
  </r>
  <r>
    <s v="Tammy Stephens"/>
    <x v="15"/>
    <x v="1"/>
    <x v="4"/>
    <x v="3"/>
    <d v="2019-12-05T00:00:00"/>
    <s v="Anthony Walters"/>
    <s v="Smith, Jones and Harding"/>
    <x v="3"/>
    <n v="8751.4069999999992"/>
    <n v="142"/>
    <x v="2"/>
    <d v="2019-12-09T00:00:00"/>
    <s v="Aspirin"/>
    <s v="Abnormal"/>
    <n v="4"/>
    <n v="2187.8517499999998"/>
    <x v="1"/>
  </r>
  <r>
    <s v="Christopher Collins"/>
    <x v="64"/>
    <x v="1"/>
    <x v="3"/>
    <x v="4"/>
    <d v="2023-10-20T00:00:00"/>
    <s v="Amanda James"/>
    <s v="Copeland, Hopkins and Larsen"/>
    <x v="4"/>
    <n v="3862.05"/>
    <n v="129"/>
    <x v="2"/>
    <d v="2023-10-22T00:00:00"/>
    <s v="Lipitor"/>
    <s v="Abnormal"/>
    <n v="2"/>
    <n v="1931.0250000000001"/>
    <x v="1"/>
  </r>
  <r>
    <s v="Monique Foster"/>
    <x v="5"/>
    <x v="1"/>
    <x v="2"/>
    <x v="4"/>
    <d v="2021-09-15T00:00:00"/>
    <s v="Amy Bryant"/>
    <s v="Henderson PLC"/>
    <x v="2"/>
    <n v="15620.523999999999"/>
    <n v="294"/>
    <x v="2"/>
    <d v="2021-10-05T00:00:00"/>
    <s v="Lipitor"/>
    <s v="Normal"/>
    <n v="20"/>
    <n v="781.02620000000002"/>
    <x v="2"/>
  </r>
  <r>
    <s v="Jennifer Everett"/>
    <x v="60"/>
    <x v="0"/>
    <x v="5"/>
    <x v="1"/>
    <d v="2023-02-27T00:00:00"/>
    <s v="Caroline Doyle"/>
    <s v="Sims LLC"/>
    <x v="2"/>
    <n v="7878.5749999999998"/>
    <n v="272"/>
    <x v="2"/>
    <d v="2023-03-25T00:00:00"/>
    <s v="Paracetamol"/>
    <s v="Inconclusive"/>
    <n v="26"/>
    <n v="303.0221153846154"/>
    <x v="1"/>
  </r>
  <r>
    <s v="Jessica Carter"/>
    <x v="1"/>
    <x v="0"/>
    <x v="2"/>
    <x v="4"/>
    <d v="2021-02-17T00:00:00"/>
    <s v="Sydney Knox"/>
    <s v="Wallace LLC"/>
    <x v="2"/>
    <n v="24166.19"/>
    <n v="134"/>
    <x v="2"/>
    <d v="2021-03-19T00:00:00"/>
    <s v="Aspirin"/>
    <s v="Inconclusive"/>
    <n v="30"/>
    <n v="805.53966666666668"/>
    <x v="1"/>
  </r>
  <r>
    <s v="Hannah Myers"/>
    <x v="37"/>
    <x v="0"/>
    <x v="6"/>
    <x v="4"/>
    <d v="2021-08-09T00:00:00"/>
    <s v="Jennifer Rojas"/>
    <s v="Owens LLC"/>
    <x v="4"/>
    <n v="28357.204000000002"/>
    <n v="416"/>
    <x v="2"/>
    <d v="2021-08-24T00:00:00"/>
    <s v="Paracetamol"/>
    <s v="Abnormal"/>
    <n v="15"/>
    <n v="1890.4802666666667"/>
    <x v="1"/>
  </r>
  <r>
    <s v="Courtney Turner"/>
    <x v="16"/>
    <x v="0"/>
    <x v="4"/>
    <x v="2"/>
    <d v="2023-10-26T00:00:00"/>
    <s v="Theodore Lang"/>
    <s v="Holmes-Reed"/>
    <x v="1"/>
    <n v="10780.673000000001"/>
    <n v="486"/>
    <x v="0"/>
    <d v="2023-11-10T00:00:00"/>
    <s v="Penicillin"/>
    <s v="Normal"/>
    <n v="15"/>
    <n v="718.71153333333336"/>
    <x v="0"/>
  </r>
  <r>
    <s v="Sophia Jones"/>
    <x v="20"/>
    <x v="0"/>
    <x v="0"/>
    <x v="5"/>
    <d v="2022-04-09T00:00:00"/>
    <s v="Rebecca Jackson"/>
    <s v="Webb-Rogers"/>
    <x v="4"/>
    <n v="30318.991999999998"/>
    <n v="212"/>
    <x v="0"/>
    <d v="2022-04-19T00:00:00"/>
    <s v="Aspirin"/>
    <s v="Normal"/>
    <n v="10"/>
    <n v="3031.8991999999998"/>
    <x v="2"/>
  </r>
  <r>
    <s v="John Stone"/>
    <x v="9"/>
    <x v="0"/>
    <x v="5"/>
    <x v="3"/>
    <d v="2022-12-11T00:00:00"/>
    <s v="Cameron Jackson"/>
    <s v="Stark-Williams"/>
    <x v="4"/>
    <n v="13402.611000000001"/>
    <n v="158"/>
    <x v="0"/>
    <d v="2022-12-24T00:00:00"/>
    <s v="Lipitor"/>
    <s v="Normal"/>
    <n v="13"/>
    <n v="1030.9700769230769"/>
    <x v="2"/>
  </r>
  <r>
    <s v="Leah Richardson"/>
    <x v="15"/>
    <x v="1"/>
    <x v="7"/>
    <x v="0"/>
    <d v="2021-01-14T00:00:00"/>
    <s v="Sharon Hardy"/>
    <s v="Bailey, Jacobson and Gibson"/>
    <x v="3"/>
    <n v="33172.021999999997"/>
    <n v="366"/>
    <x v="1"/>
    <d v="2021-02-12T00:00:00"/>
    <s v="Aspirin"/>
    <s v="Abnormal"/>
    <n v="29"/>
    <n v="1143.8628275862068"/>
    <x v="1"/>
  </r>
  <r>
    <s v="Jennifer Cooper"/>
    <x v="54"/>
    <x v="0"/>
    <x v="3"/>
    <x v="4"/>
    <d v="2022-10-10T00:00:00"/>
    <s v="Rhonda Wall"/>
    <s v="Robbins, Simpson and French"/>
    <x v="0"/>
    <n v="25964.867999999999"/>
    <n v="113"/>
    <x v="2"/>
    <d v="2022-10-31T00:00:00"/>
    <s v="Paracetamol"/>
    <s v="Normal"/>
    <n v="21"/>
    <n v="1236.4222857142856"/>
    <x v="2"/>
  </r>
  <r>
    <s v="Mr. Jeffrey Ellis"/>
    <x v="48"/>
    <x v="1"/>
    <x v="2"/>
    <x v="5"/>
    <d v="2020-03-26T00:00:00"/>
    <s v="David Diaz"/>
    <s v="Lopez LLC"/>
    <x v="4"/>
    <n v="31976.164000000001"/>
    <n v="466"/>
    <x v="1"/>
    <d v="2020-04-05T00:00:00"/>
    <s v="Lipitor"/>
    <s v="Abnormal"/>
    <n v="10"/>
    <n v="3197.6163999999999"/>
    <x v="0"/>
  </r>
  <r>
    <s v="Noah Gillespie"/>
    <x v="35"/>
    <x v="0"/>
    <x v="5"/>
    <x v="0"/>
    <d v="2023-08-02T00:00:00"/>
    <s v="Carrie Martinez"/>
    <s v="Osborne-Gallagher"/>
    <x v="2"/>
    <n v="29149.530999999999"/>
    <n v="354"/>
    <x v="2"/>
    <d v="2023-08-24T00:00:00"/>
    <s v="Aspirin"/>
    <s v="Normal"/>
    <n v="22"/>
    <n v="1324.9786818181817"/>
    <x v="2"/>
  </r>
  <r>
    <s v="Michael Gregory"/>
    <x v="5"/>
    <x v="1"/>
    <x v="6"/>
    <x v="4"/>
    <d v="2022-04-09T00:00:00"/>
    <s v="Brian Barnes"/>
    <s v="Holland, Pittman and Hutchinson"/>
    <x v="2"/>
    <n v="19801.310000000001"/>
    <n v="422"/>
    <x v="1"/>
    <d v="2022-04-21T00:00:00"/>
    <s v="Ibuprofen"/>
    <s v="Normal"/>
    <n v="12"/>
    <n v="1650.1091666666669"/>
    <x v="2"/>
  </r>
  <r>
    <s v="Robert Riggs"/>
    <x v="48"/>
    <x v="1"/>
    <x v="3"/>
    <x v="2"/>
    <d v="2021-03-13T00:00:00"/>
    <s v="Jeanette Allen"/>
    <s v="Franco, Myers and Little"/>
    <x v="1"/>
    <n v="5267.6450000000004"/>
    <n v="326"/>
    <x v="1"/>
    <d v="2021-04-10T00:00:00"/>
    <s v="Penicillin"/>
    <s v="Abnormal"/>
    <n v="28"/>
    <n v="188.13017857142859"/>
    <x v="0"/>
  </r>
  <r>
    <s v="Edwin Harris"/>
    <x v="65"/>
    <x v="1"/>
    <x v="0"/>
    <x v="4"/>
    <d v="2019-12-31T00:00:00"/>
    <s v="Lee Torres"/>
    <s v="White PLC"/>
    <x v="3"/>
    <n v="15939.674000000001"/>
    <n v="181"/>
    <x v="2"/>
    <d v="2020-01-05T00:00:00"/>
    <s v="Paracetamol"/>
    <s v="Inconclusive"/>
    <n v="5"/>
    <n v="3187.9348"/>
    <x v="0"/>
  </r>
  <r>
    <s v="Jennifer Johnson"/>
    <x v="11"/>
    <x v="1"/>
    <x v="3"/>
    <x v="4"/>
    <d v="2021-03-28T00:00:00"/>
    <s v="Devin Duncan"/>
    <s v="Ferguson, Wheeler and Mcintyre"/>
    <x v="2"/>
    <n v="25490.224999999999"/>
    <n v="429"/>
    <x v="1"/>
    <d v="2021-04-12T00:00:00"/>
    <s v="Penicillin"/>
    <s v="Abnormal"/>
    <n v="15"/>
    <n v="1699.3483333333331"/>
    <x v="1"/>
  </r>
  <r>
    <s v="Catherine Foster"/>
    <x v="14"/>
    <x v="0"/>
    <x v="0"/>
    <x v="0"/>
    <d v="2020-05-12T00:00:00"/>
    <s v="Wendy Simon"/>
    <s v="Clark, Berry and Perez"/>
    <x v="0"/>
    <n v="43604.675000000003"/>
    <n v="119"/>
    <x v="1"/>
    <d v="2020-06-03T00:00:00"/>
    <s v="Ibuprofen"/>
    <s v="Inconclusive"/>
    <n v="22"/>
    <n v="1982.0306818181818"/>
    <x v="0"/>
  </r>
  <r>
    <s v="Michelle Wiley"/>
    <x v="64"/>
    <x v="1"/>
    <x v="6"/>
    <x v="0"/>
    <d v="2019-02-23T00:00:00"/>
    <s v="James Parks"/>
    <s v="Torres PLC"/>
    <x v="4"/>
    <n v="20269.078000000001"/>
    <n v="177"/>
    <x v="1"/>
    <d v="2019-03-05T00:00:00"/>
    <s v="Ibuprofen"/>
    <s v="Inconclusive"/>
    <n v="10"/>
    <n v="2026.9078000000002"/>
    <x v="1"/>
  </r>
  <r>
    <s v="Victoria Cobb"/>
    <x v="9"/>
    <x v="1"/>
    <x v="7"/>
    <x v="4"/>
    <d v="2019-02-07T00:00:00"/>
    <s v="Christopher Sanford"/>
    <s v="Kelly LLC"/>
    <x v="0"/>
    <n v="16058.373"/>
    <n v="272"/>
    <x v="2"/>
    <d v="2019-03-03T00:00:00"/>
    <s v="Aspirin"/>
    <s v="Normal"/>
    <n v="24"/>
    <n v="669.09887500000002"/>
    <x v="2"/>
  </r>
  <r>
    <s v="Rebecca Diaz"/>
    <x v="32"/>
    <x v="1"/>
    <x v="4"/>
    <x v="1"/>
    <d v="2022-11-22T00:00:00"/>
    <s v="Martin Hill"/>
    <s v="Wilson LLC"/>
    <x v="4"/>
    <n v="39755.324000000001"/>
    <n v="479"/>
    <x v="2"/>
    <d v="2022-12-12T00:00:00"/>
    <s v="Aspirin"/>
    <s v="Normal"/>
    <n v="20"/>
    <n v="1987.7662"/>
    <x v="1"/>
  </r>
  <r>
    <s v="Theresa Lambert"/>
    <x v="36"/>
    <x v="0"/>
    <x v="5"/>
    <x v="0"/>
    <d v="2020-01-14T00:00:00"/>
    <s v="Stacy Adams DVM"/>
    <s v="Arnold-Davis"/>
    <x v="2"/>
    <n v="41113.716"/>
    <n v="170"/>
    <x v="2"/>
    <d v="2020-02-06T00:00:00"/>
    <s v="Lipitor"/>
    <s v="Inconclusive"/>
    <n v="23"/>
    <n v="1787.5528695652174"/>
    <x v="2"/>
  </r>
  <r>
    <s v="Jake Martin"/>
    <x v="45"/>
    <x v="1"/>
    <x v="6"/>
    <x v="4"/>
    <d v="2020-04-03T00:00:00"/>
    <s v="Frank Kent"/>
    <s v="Hall, Galloway and Brown"/>
    <x v="0"/>
    <n v="32112.242999999999"/>
    <n v="266"/>
    <x v="2"/>
    <d v="2020-04-15T00:00:00"/>
    <s v="Paracetamol"/>
    <s v="Abnormal"/>
    <n v="12"/>
    <n v="2676.02025"/>
    <x v="2"/>
  </r>
  <r>
    <s v="James Perez"/>
    <x v="17"/>
    <x v="0"/>
    <x v="4"/>
    <x v="4"/>
    <d v="2022-07-08T00:00:00"/>
    <s v="Nathan Thompson"/>
    <s v="Frost and Sons"/>
    <x v="1"/>
    <n v="12742.357"/>
    <n v="342"/>
    <x v="1"/>
    <d v="2022-07-25T00:00:00"/>
    <s v="Lipitor"/>
    <s v="Abnormal"/>
    <n v="17"/>
    <n v="749.55041176470593"/>
    <x v="0"/>
  </r>
  <r>
    <s v="Edward Mcpherson"/>
    <x v="38"/>
    <x v="0"/>
    <x v="7"/>
    <x v="1"/>
    <d v="2020-04-15T00:00:00"/>
    <s v="Elizabeth Meyer"/>
    <s v="Harper-Daniels"/>
    <x v="1"/>
    <n v="2478.1080000000002"/>
    <n v="371"/>
    <x v="2"/>
    <d v="2020-05-08T00:00:00"/>
    <s v="Paracetamol"/>
    <s v="Abnormal"/>
    <n v="23"/>
    <n v="107.74382608695653"/>
    <x v="1"/>
  </r>
  <r>
    <s v="Sally Williams"/>
    <x v="51"/>
    <x v="1"/>
    <x v="5"/>
    <x v="4"/>
    <d v="2021-03-20T00:00:00"/>
    <s v="Lauren Cox"/>
    <s v="Love-Little"/>
    <x v="0"/>
    <n v="21203.302"/>
    <n v="256"/>
    <x v="1"/>
    <d v="2021-04-07T00:00:00"/>
    <s v="Aspirin"/>
    <s v="Inconclusive"/>
    <n v="18"/>
    <n v="1177.9612222222222"/>
    <x v="2"/>
  </r>
  <r>
    <s v="Nathan Bailey DDS"/>
    <x v="38"/>
    <x v="0"/>
    <x v="5"/>
    <x v="4"/>
    <d v="2019-12-23T00:00:00"/>
    <s v="Allen Barnett"/>
    <s v="Santiago, Lin and Flores"/>
    <x v="2"/>
    <n v="8867.9719999999998"/>
    <n v="452"/>
    <x v="1"/>
    <d v="2019-12-26T00:00:00"/>
    <s v="Lipitor"/>
    <s v="Inconclusive"/>
    <n v="3"/>
    <n v="2955.9906666666666"/>
    <x v="1"/>
  </r>
  <r>
    <s v="Rhonda Hernandez"/>
    <x v="14"/>
    <x v="0"/>
    <x v="3"/>
    <x v="3"/>
    <d v="2022-05-07T00:00:00"/>
    <s v="Karen Williams"/>
    <s v="Abbott Inc"/>
    <x v="0"/>
    <n v="8215.9449999999997"/>
    <n v="369"/>
    <x v="0"/>
    <d v="2022-05-19T00:00:00"/>
    <s v="Paracetamol"/>
    <s v="Abnormal"/>
    <n v="12"/>
    <n v="684.66208333333327"/>
    <x v="0"/>
  </r>
  <r>
    <s v="Joseph Pratt"/>
    <x v="51"/>
    <x v="1"/>
    <x v="6"/>
    <x v="4"/>
    <d v="2019-03-31T00:00:00"/>
    <s v="Nathan Baxter"/>
    <s v="Weaver and Sons"/>
    <x v="0"/>
    <n v="3814.3690000000001"/>
    <n v="149"/>
    <x v="2"/>
    <d v="2019-04-06T00:00:00"/>
    <s v="Ibuprofen"/>
    <s v="Inconclusive"/>
    <n v="6"/>
    <n v="635.72816666666665"/>
    <x v="2"/>
  </r>
  <r>
    <s v="Michelle Smith"/>
    <x v="9"/>
    <x v="1"/>
    <x v="6"/>
    <x v="4"/>
    <d v="2022-09-13T00:00:00"/>
    <s v="Kevin Ellis"/>
    <s v="Burgess, Scott and Turner"/>
    <x v="3"/>
    <n v="16644.052"/>
    <n v="376"/>
    <x v="2"/>
    <d v="2022-09-16T00:00:00"/>
    <s v="Aspirin"/>
    <s v="Inconclusive"/>
    <n v="3"/>
    <n v="5548.0173333333332"/>
    <x v="2"/>
  </r>
  <r>
    <s v="Jade Sanchez"/>
    <x v="49"/>
    <x v="1"/>
    <x v="6"/>
    <x v="3"/>
    <d v="2020-04-16T00:00:00"/>
    <s v="Jeffery Anderson"/>
    <s v="Morgan Inc"/>
    <x v="0"/>
    <n v="4164.5069999999996"/>
    <n v="209"/>
    <x v="1"/>
    <d v="2020-05-14T00:00:00"/>
    <s v="Penicillin"/>
    <s v="Normal"/>
    <n v="28"/>
    <n v="148.73239285714286"/>
    <x v="2"/>
  </r>
  <r>
    <s v="Kristin Newman"/>
    <x v="26"/>
    <x v="1"/>
    <x v="4"/>
    <x v="3"/>
    <d v="2022-08-07T00:00:00"/>
    <s v="Mason Hale"/>
    <s v="Patel, Long and Simpson"/>
    <x v="3"/>
    <n v="19724.955999999998"/>
    <n v="366"/>
    <x v="2"/>
    <d v="2022-09-04T00:00:00"/>
    <s v="Penicillin"/>
    <s v="Normal"/>
    <n v="28"/>
    <n v="704.46271428571424"/>
    <x v="0"/>
  </r>
  <r>
    <s v="James Buck"/>
    <x v="66"/>
    <x v="0"/>
    <x v="0"/>
    <x v="3"/>
    <d v="2021-01-31T00:00:00"/>
    <s v="Terri Dennis"/>
    <s v="Collins-Williams"/>
    <x v="1"/>
    <n v="4099.2190000000001"/>
    <n v="166"/>
    <x v="1"/>
    <d v="2021-02-27T00:00:00"/>
    <s v="Paracetamol"/>
    <s v="Inconclusive"/>
    <n v="27"/>
    <n v="151.82292592592592"/>
    <x v="2"/>
  </r>
  <r>
    <s v="Ryan Jacobs"/>
    <x v="26"/>
    <x v="1"/>
    <x v="3"/>
    <x v="3"/>
    <d v="2021-05-30T00:00:00"/>
    <s v="Ethan Meyers"/>
    <s v="Baldwin-Jones"/>
    <x v="4"/>
    <n v="12642.065000000001"/>
    <n v="324"/>
    <x v="0"/>
    <d v="2021-06-01T00:00:00"/>
    <s v="Paracetamol"/>
    <s v="Abnormal"/>
    <n v="2"/>
    <n v="6321.0325000000003"/>
    <x v="0"/>
  </r>
  <r>
    <s v="Kyle Wolf"/>
    <x v="44"/>
    <x v="0"/>
    <x v="5"/>
    <x v="5"/>
    <d v="2019-04-14T00:00:00"/>
    <s v="Amanda Jones"/>
    <s v="Keith Inc"/>
    <x v="2"/>
    <n v="32515.33"/>
    <n v="314"/>
    <x v="1"/>
    <d v="2019-05-13T00:00:00"/>
    <s v="Ibuprofen"/>
    <s v="Inconclusive"/>
    <n v="29"/>
    <n v="1121.218275862069"/>
    <x v="1"/>
  </r>
  <r>
    <s v="Lisa Moore"/>
    <x v="29"/>
    <x v="1"/>
    <x v="7"/>
    <x v="4"/>
    <d v="2023-04-10T00:00:00"/>
    <s v="Amanda Ingram"/>
    <s v="Knight LLC"/>
    <x v="1"/>
    <n v="12883.189"/>
    <n v="175"/>
    <x v="2"/>
    <d v="2023-04-13T00:00:00"/>
    <s v="Ibuprofen"/>
    <s v="Inconclusive"/>
    <n v="3"/>
    <n v="4294.3963333333331"/>
    <x v="1"/>
  </r>
  <r>
    <s v="Cynthia Howell"/>
    <x v="56"/>
    <x v="0"/>
    <x v="5"/>
    <x v="3"/>
    <d v="2019-01-16T00:00:00"/>
    <s v="Michael Lindsey"/>
    <s v="Barber-Stephenson"/>
    <x v="1"/>
    <n v="22199.083999999999"/>
    <n v="174"/>
    <x v="0"/>
    <d v="2019-01-16T00:00:00"/>
    <s v="Aspirin"/>
    <s v="Normal"/>
    <n v="0"/>
    <n v="0"/>
    <x v="2"/>
  </r>
  <r>
    <s v="Laura Lawson"/>
    <x v="17"/>
    <x v="0"/>
    <x v="2"/>
    <x v="0"/>
    <d v="2021-02-11T00:00:00"/>
    <s v="Jennifer Gardner"/>
    <s v="Smith Inc"/>
    <x v="1"/>
    <n v="1890.327"/>
    <n v="393"/>
    <x v="2"/>
    <d v="2021-02-12T00:00:00"/>
    <s v="Paracetamol"/>
    <s v="Abnormal"/>
    <n v="1"/>
    <n v="1890.327"/>
    <x v="0"/>
  </r>
  <r>
    <s v="Jared Williams"/>
    <x v="8"/>
    <x v="1"/>
    <x v="3"/>
    <x v="3"/>
    <d v="2019-06-14T00:00:00"/>
    <s v="Jesus Moore"/>
    <s v="Esparza, Fox and Thomas"/>
    <x v="1"/>
    <n v="1283.2159999999999"/>
    <n v="450"/>
    <x v="2"/>
    <d v="2019-07-01T00:00:00"/>
    <s v="Penicillin"/>
    <s v="Inconclusive"/>
    <n v="17"/>
    <n v="75.483294117647048"/>
    <x v="1"/>
  </r>
  <r>
    <s v="Elizabeth Evans"/>
    <x v="44"/>
    <x v="0"/>
    <x v="1"/>
    <x v="3"/>
    <d v="2019-01-22T00:00:00"/>
    <s v="Heather Johnson"/>
    <s v="Waller PLC"/>
    <x v="2"/>
    <n v="15340.21"/>
    <n v="449"/>
    <x v="0"/>
    <d v="2019-02-13T00:00:00"/>
    <s v="Penicillin"/>
    <s v="Inconclusive"/>
    <n v="22"/>
    <n v="697.2822727272727"/>
    <x v="1"/>
  </r>
  <r>
    <s v="Allison Hill"/>
    <x v="4"/>
    <x v="0"/>
    <x v="1"/>
    <x v="3"/>
    <d v="2021-11-29T00:00:00"/>
    <s v="Sean Morris"/>
    <s v="Turner-Mckenzie"/>
    <x v="3"/>
    <n v="7911.5929999999998"/>
    <n v="473"/>
    <x v="0"/>
    <d v="2021-11-29T00:00:00"/>
    <s v="Penicillin"/>
    <s v="Abnormal"/>
    <n v="0"/>
    <n v="0"/>
    <x v="2"/>
  </r>
  <r>
    <s v="Andrew Jarvis"/>
    <x v="59"/>
    <x v="1"/>
    <x v="7"/>
    <x v="1"/>
    <d v="2020-11-29T00:00:00"/>
    <s v="David Hines"/>
    <s v="Weber Inc"/>
    <x v="2"/>
    <n v="41288.186000000002"/>
    <n v="205"/>
    <x v="1"/>
    <d v="2020-12-18T00:00:00"/>
    <s v="Penicillin"/>
    <s v="Abnormal"/>
    <n v="19"/>
    <n v="2173.0624210526316"/>
    <x v="0"/>
  </r>
  <r>
    <s v="Vicki Jacobs"/>
    <x v="36"/>
    <x v="0"/>
    <x v="1"/>
    <x v="2"/>
    <d v="2023-09-17T00:00:00"/>
    <s v="Jackson Kim"/>
    <s v="Porter LLC"/>
    <x v="3"/>
    <n v="14855.14"/>
    <n v="438"/>
    <x v="0"/>
    <d v="2023-09-19T00:00:00"/>
    <s v="Penicillin"/>
    <s v="Normal"/>
    <n v="2"/>
    <n v="7427.57"/>
    <x v="2"/>
  </r>
  <r>
    <s v="David Sanchez"/>
    <x v="17"/>
    <x v="1"/>
    <x v="1"/>
    <x v="5"/>
    <d v="2021-10-05T00:00:00"/>
    <s v="Jessica Sanchez"/>
    <s v="Silva-Jennings"/>
    <x v="4"/>
    <n v="29172.429"/>
    <n v="422"/>
    <x v="2"/>
    <d v="2021-10-20T00:00:00"/>
    <s v="Lipitor"/>
    <s v="Abnormal"/>
    <n v="15"/>
    <n v="1944.8286000000001"/>
    <x v="0"/>
  </r>
  <r>
    <s v="Jacqueline Stevens"/>
    <x v="13"/>
    <x v="0"/>
    <x v="3"/>
    <x v="1"/>
    <d v="2019-12-11T00:00:00"/>
    <s v="Paige Murray"/>
    <s v="Dominguez, Mendez and Williams"/>
    <x v="2"/>
    <n v="42081.999000000003"/>
    <n v="338"/>
    <x v="2"/>
    <d v="2019-12-30T00:00:00"/>
    <s v="Paracetamol"/>
    <s v="Abnormal"/>
    <n v="19"/>
    <n v="2214.842052631579"/>
    <x v="0"/>
  </r>
  <r>
    <s v="Andrea Wood"/>
    <x v="60"/>
    <x v="1"/>
    <x v="6"/>
    <x v="2"/>
    <d v="2020-12-30T00:00:00"/>
    <s v="William Ford"/>
    <s v="Burns, Stanley and Lee"/>
    <x v="4"/>
    <n v="7869.884"/>
    <n v="447"/>
    <x v="0"/>
    <d v="2021-01-08T00:00:00"/>
    <s v="Aspirin"/>
    <s v="Inconclusive"/>
    <n v="9"/>
    <n v="874.43155555555552"/>
    <x v="1"/>
  </r>
  <r>
    <s v="Megan Stephens"/>
    <x v="50"/>
    <x v="0"/>
    <x v="1"/>
    <x v="3"/>
    <d v="2021-08-11T00:00:00"/>
    <s v="Isaac Franco"/>
    <s v="Aguilar-Bell"/>
    <x v="2"/>
    <n v="17102.528999999999"/>
    <n v="253"/>
    <x v="0"/>
    <d v="2021-08-14T00:00:00"/>
    <s v="Paracetamol"/>
    <s v="Abnormal"/>
    <n v="3"/>
    <n v="5700.8429999999998"/>
    <x v="1"/>
  </r>
  <r>
    <s v="Trevor Hurley"/>
    <x v="47"/>
    <x v="1"/>
    <x v="7"/>
    <x v="4"/>
    <d v="2023-02-07T00:00:00"/>
    <s v="Stephen Aguilar"/>
    <s v="Miller Group"/>
    <x v="1"/>
    <n v="18309.348999999998"/>
    <n v="118"/>
    <x v="2"/>
    <d v="2023-03-09T00:00:00"/>
    <s v="Lipitor"/>
    <s v="Inconclusive"/>
    <n v="30"/>
    <n v="610.31163333333325"/>
    <x v="0"/>
  </r>
  <r>
    <s v="Brian Schwartz"/>
    <x v="59"/>
    <x v="1"/>
    <x v="3"/>
    <x v="0"/>
    <d v="2021-06-15T00:00:00"/>
    <s v="Lisa Martin"/>
    <s v="Diaz-Peterson"/>
    <x v="2"/>
    <n v="49904.828000000001"/>
    <n v="159"/>
    <x v="1"/>
    <d v="2021-06-27T00:00:00"/>
    <s v="Penicillin"/>
    <s v="Normal"/>
    <n v="12"/>
    <n v="4158.7356666666665"/>
    <x v="0"/>
  </r>
  <r>
    <s v="Douglas Smith"/>
    <x v="36"/>
    <x v="1"/>
    <x v="0"/>
    <x v="3"/>
    <d v="2020-04-20T00:00:00"/>
    <s v="David Morton"/>
    <s v="Andrews-Brown"/>
    <x v="3"/>
    <n v="31760.102999999999"/>
    <n v="139"/>
    <x v="0"/>
    <d v="2020-05-06T00:00:00"/>
    <s v="Paracetamol"/>
    <s v="Inconclusive"/>
    <n v="16"/>
    <n v="1985.0064374999999"/>
    <x v="2"/>
  </r>
  <r>
    <s v="Meredith Hall"/>
    <x v="17"/>
    <x v="0"/>
    <x v="3"/>
    <x v="2"/>
    <d v="2020-03-17T00:00:00"/>
    <s v="Audrey Hendricks"/>
    <s v="Swanson-Bailey"/>
    <x v="0"/>
    <n v="10746.963"/>
    <n v="461"/>
    <x v="1"/>
    <d v="2020-03-27T00:00:00"/>
    <s v="Ibuprofen"/>
    <s v="Abnormal"/>
    <n v="10"/>
    <n v="1074.6963000000001"/>
    <x v="0"/>
  </r>
  <r>
    <s v="Ryan Howard"/>
    <x v="47"/>
    <x v="0"/>
    <x v="5"/>
    <x v="2"/>
    <d v="2019-06-05T00:00:00"/>
    <s v="Allison Powell"/>
    <s v="Green-Shaw"/>
    <x v="1"/>
    <n v="15533.661"/>
    <n v="256"/>
    <x v="0"/>
    <d v="2019-06-18T00:00:00"/>
    <s v="Ibuprofen"/>
    <s v="Abnormal"/>
    <n v="13"/>
    <n v="1194.8969999999999"/>
    <x v="0"/>
  </r>
  <r>
    <s v="Susan Carrillo"/>
    <x v="47"/>
    <x v="0"/>
    <x v="2"/>
    <x v="2"/>
    <d v="2020-05-07T00:00:00"/>
    <s v="Gabriella Cobb"/>
    <s v="Kline PLC"/>
    <x v="0"/>
    <n v="15715.689"/>
    <n v="229"/>
    <x v="0"/>
    <d v="2020-05-07T00:00:00"/>
    <s v="Lipitor"/>
    <s v="Inconclusive"/>
    <n v="0"/>
    <n v="0"/>
    <x v="0"/>
  </r>
  <r>
    <s v="Steven Jimenez"/>
    <x v="51"/>
    <x v="1"/>
    <x v="6"/>
    <x v="1"/>
    <d v="2022-04-25T00:00:00"/>
    <s v="Megan Reid"/>
    <s v="Bell Group"/>
    <x v="2"/>
    <n v="19017.347000000002"/>
    <n v="192"/>
    <x v="2"/>
    <d v="2022-05-13T00:00:00"/>
    <s v="Paracetamol"/>
    <s v="Normal"/>
    <n v="18"/>
    <n v="1056.5192777777779"/>
    <x v="2"/>
  </r>
  <r>
    <s v="Miranda Frey"/>
    <x v="52"/>
    <x v="0"/>
    <x v="4"/>
    <x v="4"/>
    <d v="2022-01-20T00:00:00"/>
    <s v="Mathew Sampson"/>
    <s v="Landry LLC"/>
    <x v="4"/>
    <n v="32742.228999999999"/>
    <n v="276"/>
    <x v="2"/>
    <d v="2022-02-10T00:00:00"/>
    <s v="Aspirin"/>
    <s v="Inconclusive"/>
    <n v="21"/>
    <n v="1559.153761904762"/>
    <x v="0"/>
  </r>
  <r>
    <s v="Jessica Walter"/>
    <x v="0"/>
    <x v="1"/>
    <x v="5"/>
    <x v="4"/>
    <d v="2020-05-13T00:00:00"/>
    <s v="Justin Levine"/>
    <s v="Abbott Inc"/>
    <x v="2"/>
    <n v="17728.763999999999"/>
    <n v="186"/>
    <x v="1"/>
    <d v="2020-06-10T00:00:00"/>
    <s v="Lipitor"/>
    <s v="Inconclusive"/>
    <n v="28"/>
    <n v="633.17014285714288"/>
    <x v="0"/>
  </r>
  <r>
    <s v="Toni Turner"/>
    <x v="12"/>
    <x v="0"/>
    <x v="6"/>
    <x v="1"/>
    <d v="2021-05-25T00:00:00"/>
    <s v="Rodney Walker"/>
    <s v="Rosales-Miller"/>
    <x v="0"/>
    <n v="14936.769"/>
    <n v="473"/>
    <x v="1"/>
    <d v="2021-06-15T00:00:00"/>
    <s v="Paracetamol"/>
    <s v="Inconclusive"/>
    <n v="21"/>
    <n v="711.27471428571425"/>
    <x v="0"/>
  </r>
  <r>
    <s v="Lauren Hines"/>
    <x v="13"/>
    <x v="0"/>
    <x v="3"/>
    <x v="2"/>
    <d v="2019-09-08T00:00:00"/>
    <s v="Autumn Martinez"/>
    <s v="Larsen, Smith and Christian"/>
    <x v="0"/>
    <n v="14194.449000000001"/>
    <n v="309"/>
    <x v="0"/>
    <d v="2019-09-17T00:00:00"/>
    <s v="Aspirin"/>
    <s v="Inconclusive"/>
    <n v="9"/>
    <n v="1577.1610000000001"/>
    <x v="0"/>
  </r>
  <r>
    <s v="Margaret Hayes"/>
    <x v="3"/>
    <x v="1"/>
    <x v="4"/>
    <x v="4"/>
    <d v="2023-10-26T00:00:00"/>
    <s v="Jamie Gutierrez"/>
    <s v="Pennington-Shepherd"/>
    <x v="0"/>
    <n v="31634.735000000001"/>
    <n v="177"/>
    <x v="1"/>
    <d v="2023-11-24T00:00:00"/>
    <s v="Paracetamol"/>
    <s v="Abnormal"/>
    <n v="29"/>
    <n v="1090.8529310344827"/>
    <x v="2"/>
  </r>
  <r>
    <s v="Miss Lisa Lopez"/>
    <x v="48"/>
    <x v="0"/>
    <x v="0"/>
    <x v="3"/>
    <d v="2018-12-11T00:00:00"/>
    <s v="Ana Flores"/>
    <s v="Fritz-Dominguez"/>
    <x v="4"/>
    <n v="12960.866"/>
    <n v="259"/>
    <x v="0"/>
    <d v="2018-12-14T00:00:00"/>
    <s v="Aspirin"/>
    <s v="Inconclusive"/>
    <n v="3"/>
    <n v="4320.2886666666664"/>
    <x v="0"/>
  </r>
  <r>
    <s v="Mary Adams"/>
    <x v="11"/>
    <x v="1"/>
    <x v="4"/>
    <x v="1"/>
    <d v="2023-07-04T00:00:00"/>
    <s v="Johnny Evans"/>
    <s v="Reed, Hancock and Shaw"/>
    <x v="2"/>
    <n v="14027.822"/>
    <n v="186"/>
    <x v="2"/>
    <d v="2023-07-23T00:00:00"/>
    <s v="Penicillin"/>
    <s v="Abnormal"/>
    <n v="19"/>
    <n v="738.30642105263155"/>
    <x v="1"/>
  </r>
  <r>
    <s v="Pamela Santiago"/>
    <x v="46"/>
    <x v="1"/>
    <x v="6"/>
    <x v="2"/>
    <d v="2021-04-20T00:00:00"/>
    <s v="Amber Adams"/>
    <s v="Bartlett PLC"/>
    <x v="4"/>
    <n v="5940.7709999999997"/>
    <n v="316"/>
    <x v="1"/>
    <d v="2021-05-08T00:00:00"/>
    <s v="Ibuprofen"/>
    <s v="Inconclusive"/>
    <n v="18"/>
    <n v="330.04283333333331"/>
    <x v="0"/>
  </r>
  <r>
    <s v="Margaret Jones MD"/>
    <x v="61"/>
    <x v="1"/>
    <x v="3"/>
    <x v="0"/>
    <d v="2020-12-15T00:00:00"/>
    <s v="Mark Thompson"/>
    <s v="Garcia Group"/>
    <x v="4"/>
    <n v="20360.037"/>
    <n v="286"/>
    <x v="1"/>
    <d v="2021-01-12T00:00:00"/>
    <s v="Lipitor"/>
    <s v="Normal"/>
    <n v="28"/>
    <n v="727.1441785714286"/>
    <x v="0"/>
  </r>
  <r>
    <s v="Mary Case"/>
    <x v="18"/>
    <x v="1"/>
    <x v="2"/>
    <x v="4"/>
    <d v="2019-07-25T00:00:00"/>
    <s v="Monique Manning"/>
    <s v="Cervantes and Sons"/>
    <x v="2"/>
    <n v="32580.142"/>
    <n v="484"/>
    <x v="1"/>
    <d v="2019-08-11T00:00:00"/>
    <s v="Ibuprofen"/>
    <s v="Abnormal"/>
    <n v="17"/>
    <n v="1916.4789411764705"/>
    <x v="0"/>
  </r>
  <r>
    <s v="Ashley Howard"/>
    <x v="45"/>
    <x v="0"/>
    <x v="3"/>
    <x v="3"/>
    <d v="2020-11-25T00:00:00"/>
    <s v="Beverly Dixon"/>
    <s v="Martin-Russo"/>
    <x v="1"/>
    <n v="28660.438999999998"/>
    <n v="327"/>
    <x v="0"/>
    <d v="2020-12-11T00:00:00"/>
    <s v="Penicillin"/>
    <s v="Inconclusive"/>
    <n v="16"/>
    <n v="1791.2774374999999"/>
    <x v="2"/>
  </r>
  <r>
    <s v="William Norton"/>
    <x v="28"/>
    <x v="0"/>
    <x v="7"/>
    <x v="1"/>
    <d v="2021-09-21T00:00:00"/>
    <s v="Benjamin Watts"/>
    <s v="Young Ltd"/>
    <x v="2"/>
    <n v="41397.928"/>
    <n v="237"/>
    <x v="2"/>
    <d v="2021-09-27T00:00:00"/>
    <s v="Ibuprofen"/>
    <s v="Abnormal"/>
    <n v="6"/>
    <n v="6899.6546666666663"/>
    <x v="1"/>
  </r>
  <r>
    <s v="John Parks"/>
    <x v="40"/>
    <x v="1"/>
    <x v="3"/>
    <x v="2"/>
    <d v="2023-08-21T00:00:00"/>
    <s v="Terry Short"/>
    <s v="Barnes-Mccoy"/>
    <x v="3"/>
    <n v="7206.2089999999998"/>
    <n v="340"/>
    <x v="0"/>
    <d v="2023-09-11T00:00:00"/>
    <s v="Paracetamol"/>
    <s v="Normal"/>
    <n v="21"/>
    <n v="343.15280952380954"/>
    <x v="1"/>
  </r>
  <r>
    <s v="Dawn Bradley"/>
    <x v="39"/>
    <x v="0"/>
    <x v="7"/>
    <x v="5"/>
    <d v="2020-04-04T00:00:00"/>
    <s v="Joseph Stevens"/>
    <s v="Garcia, Yates and Newman"/>
    <x v="2"/>
    <n v="55056.949000000001"/>
    <n v="347"/>
    <x v="2"/>
    <d v="2020-04-21T00:00:00"/>
    <s v="Aspirin"/>
    <s v="Abnormal"/>
    <n v="17"/>
    <n v="3238.6440588235296"/>
    <x v="0"/>
  </r>
  <r>
    <s v="Mary Floyd"/>
    <x v="49"/>
    <x v="1"/>
    <x v="5"/>
    <x v="2"/>
    <d v="2019-08-23T00:00:00"/>
    <s v="Monica Rodriguez"/>
    <s v="Baker Group"/>
    <x v="2"/>
    <n v="15912.325999999999"/>
    <n v="290"/>
    <x v="1"/>
    <d v="2019-09-01T00:00:00"/>
    <s v="Lipitor"/>
    <s v="Normal"/>
    <n v="9"/>
    <n v="1768.036222222222"/>
    <x v="2"/>
  </r>
  <r>
    <s v="Justin Robertson"/>
    <x v="65"/>
    <x v="1"/>
    <x v="5"/>
    <x v="1"/>
    <d v="2022-03-27T00:00:00"/>
    <s v="George Strickland"/>
    <s v="Wolf-Long"/>
    <x v="3"/>
    <n v="29457.618999999999"/>
    <n v="362"/>
    <x v="2"/>
    <d v="2022-04-02T00:00:00"/>
    <s v="Ibuprofen"/>
    <s v="Inconclusive"/>
    <n v="6"/>
    <n v="4909.6031666666668"/>
    <x v="0"/>
  </r>
  <r>
    <s v="Leah Perez"/>
    <x v="1"/>
    <x v="0"/>
    <x v="7"/>
    <x v="4"/>
    <d v="2022-01-13T00:00:00"/>
    <s v="Dorothy Snyder"/>
    <s v="Wilson LLC"/>
    <x v="0"/>
    <n v="25135.231"/>
    <n v="321"/>
    <x v="2"/>
    <d v="2022-02-01T00:00:00"/>
    <s v="Aspirin"/>
    <s v="Normal"/>
    <n v="19"/>
    <n v="1322.9068947368421"/>
    <x v="1"/>
  </r>
  <r>
    <s v="Alan King"/>
    <x v="25"/>
    <x v="1"/>
    <x v="4"/>
    <x v="4"/>
    <d v="2020-09-25T00:00:00"/>
    <s v="Ronald Sanchez"/>
    <s v="Bowers LLC"/>
    <x v="1"/>
    <n v="6277.7439999999997"/>
    <n v="145"/>
    <x v="1"/>
    <d v="2020-10-08T00:00:00"/>
    <s v="Paracetamol"/>
    <s v="Inconclusive"/>
    <n v="13"/>
    <n v="482.9033846153846"/>
    <x v="2"/>
  </r>
  <r>
    <s v="Carla Cooper"/>
    <x v="23"/>
    <x v="1"/>
    <x v="2"/>
    <x v="0"/>
    <d v="2021-03-30T00:00:00"/>
    <s v="Wesley Campbell"/>
    <s v="Jackson-Sloan"/>
    <x v="0"/>
    <n v="40307.457999999999"/>
    <n v="420"/>
    <x v="1"/>
    <d v="2021-04-07T00:00:00"/>
    <s v="Aspirin"/>
    <s v="Abnormal"/>
    <n v="8"/>
    <n v="5038.4322499999998"/>
    <x v="0"/>
  </r>
  <r>
    <s v="Sarah Gibbs"/>
    <x v="56"/>
    <x v="0"/>
    <x v="5"/>
    <x v="4"/>
    <d v="2019-06-16T00:00:00"/>
    <s v="David Morgan"/>
    <s v="Page, Wells and Cobb"/>
    <x v="2"/>
    <n v="28370.088"/>
    <n v="336"/>
    <x v="1"/>
    <d v="2019-07-07T00:00:00"/>
    <s v="Ibuprofen"/>
    <s v="Abnormal"/>
    <n v="21"/>
    <n v="1350.9565714285714"/>
    <x v="2"/>
  </r>
  <r>
    <s v="John Rodriguez"/>
    <x v="50"/>
    <x v="0"/>
    <x v="4"/>
    <x v="3"/>
    <d v="2019-10-12T00:00:00"/>
    <s v="Tanner Young"/>
    <s v="Horton-Reid"/>
    <x v="1"/>
    <n v="39658.720000000001"/>
    <n v="177"/>
    <x v="0"/>
    <d v="2019-10-20T00:00:00"/>
    <s v="Paracetamol"/>
    <s v="Normal"/>
    <n v="8"/>
    <n v="4957.34"/>
    <x v="1"/>
  </r>
  <r>
    <s v="Jonathan Stevens"/>
    <x v="37"/>
    <x v="0"/>
    <x v="2"/>
    <x v="2"/>
    <d v="2021-07-17T00:00:00"/>
    <s v="Desiree Robbins MD"/>
    <s v="Scott LLC"/>
    <x v="4"/>
    <n v="13121.974"/>
    <n v="496"/>
    <x v="1"/>
    <d v="2021-08-03T00:00:00"/>
    <s v="Ibuprofen"/>
    <s v="Abnormal"/>
    <n v="17"/>
    <n v="771.88082352941183"/>
    <x v="1"/>
  </r>
  <r>
    <s v="Carol Rodriguez"/>
    <x v="28"/>
    <x v="1"/>
    <x v="4"/>
    <x v="1"/>
    <d v="2023-10-10T00:00:00"/>
    <s v="Patricia Martin"/>
    <s v="Spencer, Garcia and Evans"/>
    <x v="1"/>
    <n v="39472.334999999999"/>
    <n v="363"/>
    <x v="2"/>
    <d v="2023-11-07T00:00:00"/>
    <s v="Aspirin"/>
    <s v="Abnormal"/>
    <n v="28"/>
    <n v="1409.7262499999999"/>
    <x v="1"/>
  </r>
  <r>
    <s v="Eric Mendez"/>
    <x v="40"/>
    <x v="0"/>
    <x v="0"/>
    <x v="2"/>
    <d v="2020-11-12T00:00:00"/>
    <s v="Carolyn Hall"/>
    <s v="Wood-Juarez"/>
    <x v="2"/>
    <n v="12574.072"/>
    <n v="451"/>
    <x v="0"/>
    <d v="2020-11-24T00:00:00"/>
    <s v="Penicillin"/>
    <s v="Abnormal"/>
    <n v="12"/>
    <n v="1047.8393333333333"/>
    <x v="1"/>
  </r>
  <r>
    <s v="Sarah Price"/>
    <x v="22"/>
    <x v="0"/>
    <x v="0"/>
    <x v="2"/>
    <d v="2022-06-01T00:00:00"/>
    <s v="Michael Jensen"/>
    <s v="Bell PLC"/>
    <x v="3"/>
    <n v="23071.745999999999"/>
    <n v="115"/>
    <x v="2"/>
    <d v="2022-06-24T00:00:00"/>
    <s v="Aspirin"/>
    <s v="Normal"/>
    <n v="23"/>
    <n v="1003.1193913043478"/>
    <x v="0"/>
  </r>
  <r>
    <s v="Dylan Brown"/>
    <x v="3"/>
    <x v="0"/>
    <x v="3"/>
    <x v="2"/>
    <d v="2020-01-24T00:00:00"/>
    <s v="Karen Medina"/>
    <s v="Davidson, Smith and Franco"/>
    <x v="0"/>
    <n v="12908.325999999999"/>
    <n v="249"/>
    <x v="2"/>
    <d v="2020-01-31T00:00:00"/>
    <s v="Ibuprofen"/>
    <s v="Normal"/>
    <n v="7"/>
    <n v="1844.0465714285713"/>
    <x v="2"/>
  </r>
  <r>
    <s v="Vanessa Mcdowell"/>
    <x v="54"/>
    <x v="1"/>
    <x v="0"/>
    <x v="0"/>
    <d v="2023-01-26T00:00:00"/>
    <s v="Nancy Carpenter"/>
    <s v="Freeman-Ford"/>
    <x v="3"/>
    <n v="59553.481"/>
    <n v="273"/>
    <x v="1"/>
    <d v="2023-02-08T00:00:00"/>
    <s v="Penicillin"/>
    <s v="Abnormal"/>
    <n v="13"/>
    <n v="4581.0370000000003"/>
    <x v="2"/>
  </r>
  <r>
    <s v="Andrew Wood"/>
    <x v="38"/>
    <x v="0"/>
    <x v="4"/>
    <x v="0"/>
    <d v="2023-01-29T00:00:00"/>
    <s v="Tyler Frank"/>
    <s v="Sanchez PLC"/>
    <x v="4"/>
    <n v="32938.559000000001"/>
    <n v="228"/>
    <x v="1"/>
    <d v="2023-02-06T00:00:00"/>
    <s v="Lipitor"/>
    <s v="Normal"/>
    <n v="8"/>
    <n v="4117.3198750000001"/>
    <x v="1"/>
  </r>
  <r>
    <s v="Mary Rojas"/>
    <x v="14"/>
    <x v="0"/>
    <x v="6"/>
    <x v="1"/>
    <d v="2022-12-29T00:00:00"/>
    <s v="Samuel Burton"/>
    <s v="Castillo, Perez and Brown"/>
    <x v="3"/>
    <n v="13161.763999999999"/>
    <n v="443"/>
    <x v="2"/>
    <d v="2023-01-01T00:00:00"/>
    <s v="Paracetamol"/>
    <s v="Inconclusive"/>
    <n v="3"/>
    <n v="4387.2546666666667"/>
    <x v="0"/>
  </r>
  <r>
    <s v="Martha Ford"/>
    <x v="28"/>
    <x v="1"/>
    <x v="6"/>
    <x v="3"/>
    <d v="2019-06-02T00:00:00"/>
    <s v="Cynthia Mckinney"/>
    <s v="Reese LLC"/>
    <x v="3"/>
    <n v="25397.210999999999"/>
    <n v="496"/>
    <x v="0"/>
    <d v="2019-06-22T00:00:00"/>
    <s v="Lipitor"/>
    <s v="Inconclusive"/>
    <n v="20"/>
    <n v="1269.8605499999999"/>
    <x v="1"/>
  </r>
  <r>
    <s v="Ian Lewis"/>
    <x v="13"/>
    <x v="0"/>
    <x v="7"/>
    <x v="5"/>
    <d v="2019-09-29T00:00:00"/>
    <s v="Tammy Thomas"/>
    <s v="Harris, Smith and Patterson"/>
    <x v="4"/>
    <n v="72704.721999999994"/>
    <n v="326"/>
    <x v="2"/>
    <d v="2019-10-25T00:00:00"/>
    <s v="Penicillin"/>
    <s v="Inconclusive"/>
    <n v="26"/>
    <n v="2796.3354615384615"/>
    <x v="0"/>
  </r>
  <r>
    <s v="Mark Wright"/>
    <x v="32"/>
    <x v="0"/>
    <x v="6"/>
    <x v="1"/>
    <d v="2021-11-05T00:00:00"/>
    <s v="Marc Rich"/>
    <s v="Christensen-Gallegos"/>
    <x v="4"/>
    <n v="44635.91"/>
    <n v="113"/>
    <x v="2"/>
    <d v="2021-11-21T00:00:00"/>
    <s v="Aspirin"/>
    <s v="Inconclusive"/>
    <n v="16"/>
    <n v="2789.7443750000002"/>
    <x v="1"/>
  </r>
  <r>
    <s v="Melissa Lozano"/>
    <x v="11"/>
    <x v="1"/>
    <x v="1"/>
    <x v="2"/>
    <d v="2023-09-09T00:00:00"/>
    <s v="Christopher Davis"/>
    <s v="Brown, Duncan and Hughes"/>
    <x v="3"/>
    <n v="19226.361000000001"/>
    <n v="220"/>
    <x v="2"/>
    <d v="2023-09-24T00:00:00"/>
    <s v="Ibuprofen"/>
    <s v="Normal"/>
    <n v="15"/>
    <n v="1281.7574"/>
    <x v="1"/>
  </r>
  <r>
    <s v="Travis Kelly DVM"/>
    <x v="48"/>
    <x v="1"/>
    <x v="3"/>
    <x v="2"/>
    <d v="2021-09-05T00:00:00"/>
    <s v="Sarah Brewer"/>
    <s v="Thompson-Green"/>
    <x v="4"/>
    <n v="3892.7890000000002"/>
    <n v="173"/>
    <x v="0"/>
    <d v="2021-09-10T00:00:00"/>
    <s v="Penicillin"/>
    <s v="Normal"/>
    <n v="5"/>
    <n v="778.55780000000004"/>
    <x v="0"/>
  </r>
  <r>
    <s v="Jacob Hudson"/>
    <x v="54"/>
    <x v="0"/>
    <x v="0"/>
    <x v="4"/>
    <d v="2019-04-12T00:00:00"/>
    <s v="Kenneth Martin"/>
    <s v="Cole and Sons"/>
    <x v="2"/>
    <n v="22994.381000000001"/>
    <n v="415"/>
    <x v="2"/>
    <d v="2019-04-24T00:00:00"/>
    <s v="Ibuprofen"/>
    <s v="Abnormal"/>
    <n v="12"/>
    <n v="1916.1984166666668"/>
    <x v="2"/>
  </r>
  <r>
    <s v="Michael Hopkins"/>
    <x v="26"/>
    <x v="0"/>
    <x v="3"/>
    <x v="2"/>
    <d v="2019-02-12T00:00:00"/>
    <s v="Anne Banks"/>
    <s v="Haas and Sons"/>
    <x v="3"/>
    <n v="15742.473"/>
    <n v="460"/>
    <x v="1"/>
    <d v="2019-02-20T00:00:00"/>
    <s v="Paracetamol"/>
    <s v="Abnormal"/>
    <n v="8"/>
    <n v="1967.809125"/>
    <x v="0"/>
  </r>
  <r>
    <s v="Angela Jordan"/>
    <x v="11"/>
    <x v="0"/>
    <x v="4"/>
    <x v="0"/>
    <d v="2019-05-28T00:00:00"/>
    <s v="Cory Zavala"/>
    <s v="Davis-Hamilton"/>
    <x v="3"/>
    <n v="53131.983"/>
    <n v="449"/>
    <x v="2"/>
    <d v="2019-06-11T00:00:00"/>
    <s v="Paracetamol"/>
    <s v="Inconclusive"/>
    <n v="14"/>
    <n v="3795.1416428571429"/>
    <x v="1"/>
  </r>
  <r>
    <s v="Hannah Walker"/>
    <x v="44"/>
    <x v="0"/>
    <x v="3"/>
    <x v="2"/>
    <d v="2023-06-19T00:00:00"/>
    <s v="Gregory Coleman"/>
    <s v="Moreno and Sons"/>
    <x v="1"/>
    <n v="17294.919000000002"/>
    <n v="157"/>
    <x v="1"/>
    <d v="2023-07-14T00:00:00"/>
    <s v="Paracetamol"/>
    <s v="Normal"/>
    <n v="25"/>
    <n v="691.79676000000006"/>
    <x v="1"/>
  </r>
  <r>
    <s v="Brenda Reyes"/>
    <x v="48"/>
    <x v="0"/>
    <x v="2"/>
    <x v="4"/>
    <d v="2019-07-16T00:00:00"/>
    <s v="Deanna Decker"/>
    <s v="Miller Inc"/>
    <x v="1"/>
    <n v="18375.001"/>
    <n v="450"/>
    <x v="1"/>
    <d v="2019-07-31T00:00:00"/>
    <s v="Ibuprofen"/>
    <s v="Inconclusive"/>
    <n v="15"/>
    <n v="1225.0000666666667"/>
    <x v="0"/>
  </r>
  <r>
    <s v="Stephen Lopez"/>
    <x v="19"/>
    <x v="0"/>
    <x v="1"/>
    <x v="5"/>
    <d v="2020-04-10T00:00:00"/>
    <s v="Timothy Cole"/>
    <s v="Ruiz, Baker and Vargas"/>
    <x v="2"/>
    <n v="77687.615000000005"/>
    <n v="247"/>
    <x v="2"/>
    <d v="2020-04-27T00:00:00"/>
    <s v="Lipitor"/>
    <s v="Abnormal"/>
    <n v="17"/>
    <n v="4569.8597058823534"/>
    <x v="0"/>
  </r>
  <r>
    <s v="Christina Mcconnell"/>
    <x v="1"/>
    <x v="1"/>
    <x v="3"/>
    <x v="4"/>
    <d v="2021-05-07T00:00:00"/>
    <s v="Kimberly Le"/>
    <s v="Mills Ltd"/>
    <x v="0"/>
    <n v="21347.071"/>
    <n v="142"/>
    <x v="2"/>
    <d v="2021-05-26T00:00:00"/>
    <s v="Paracetamol"/>
    <s v="Inconclusive"/>
    <n v="19"/>
    <n v="1123.5300526315789"/>
    <x v="1"/>
  </r>
  <r>
    <s v="Bryan Smith"/>
    <x v="60"/>
    <x v="0"/>
    <x v="2"/>
    <x v="1"/>
    <d v="2022-04-11T00:00:00"/>
    <s v="Donna Cox"/>
    <s v="Smith Inc"/>
    <x v="2"/>
    <n v="17795.98"/>
    <n v="162"/>
    <x v="1"/>
    <d v="2022-04-26T00:00:00"/>
    <s v="Paracetamol"/>
    <s v="Normal"/>
    <n v="15"/>
    <n v="1186.3986666666667"/>
    <x v="1"/>
  </r>
  <r>
    <s v="Michael Hunt"/>
    <x v="15"/>
    <x v="0"/>
    <x v="4"/>
    <x v="1"/>
    <d v="2022-06-04T00:00:00"/>
    <s v="Stephen Cook"/>
    <s v="Monroe, Allen and Welch"/>
    <x v="2"/>
    <n v="44318.985999999997"/>
    <n v="155"/>
    <x v="2"/>
    <d v="2022-06-25T00:00:00"/>
    <s v="Paracetamol"/>
    <s v="Inconclusive"/>
    <n v="21"/>
    <n v="2110.4279047619048"/>
    <x v="1"/>
  </r>
  <r>
    <s v="Jeffrey Jones"/>
    <x v="62"/>
    <x v="1"/>
    <x v="7"/>
    <x v="0"/>
    <d v="2019-08-01T00:00:00"/>
    <s v="Wendy Faulkner"/>
    <s v="Dunn Inc"/>
    <x v="3"/>
    <n v="52624.158000000003"/>
    <n v="327"/>
    <x v="2"/>
    <d v="2019-08-28T00:00:00"/>
    <s v="Aspirin"/>
    <s v="Normal"/>
    <n v="27"/>
    <n v="1949.0428888888889"/>
    <x v="2"/>
  </r>
  <r>
    <s v="Kevin Smith"/>
    <x v="51"/>
    <x v="1"/>
    <x v="6"/>
    <x v="0"/>
    <d v="2020-04-11T00:00:00"/>
    <s v="Matthew Beltran"/>
    <s v="Hayes, Burke and Oconnell"/>
    <x v="4"/>
    <n v="25878.776999999998"/>
    <n v="275"/>
    <x v="1"/>
    <d v="2020-04-19T00:00:00"/>
    <s v="Ibuprofen"/>
    <s v="Abnormal"/>
    <n v="8"/>
    <n v="3234.8471249999998"/>
    <x v="2"/>
  </r>
  <r>
    <s v="Rachel Evans"/>
    <x v="24"/>
    <x v="0"/>
    <x v="2"/>
    <x v="2"/>
    <d v="2020-05-18T00:00:00"/>
    <s v="Jonathon Rhodes"/>
    <s v="Hernandez-Burke"/>
    <x v="3"/>
    <n v="7216.7380000000003"/>
    <n v="235"/>
    <x v="2"/>
    <d v="2020-06-07T00:00:00"/>
    <s v="Penicillin"/>
    <s v="Inconclusive"/>
    <n v="20"/>
    <n v="360.83690000000001"/>
    <x v="2"/>
  </r>
  <r>
    <s v="Justin Swanson"/>
    <x v="64"/>
    <x v="1"/>
    <x v="5"/>
    <x v="1"/>
    <d v="2023-07-07T00:00:00"/>
    <s v="Brandi Rojas"/>
    <s v="Griffin, Smith and White"/>
    <x v="1"/>
    <n v="1102.2909999999999"/>
    <n v="171"/>
    <x v="2"/>
    <d v="2023-07-13T00:00:00"/>
    <s v="Paracetamol"/>
    <s v="Normal"/>
    <n v="6"/>
    <n v="183.71516666666665"/>
    <x v="1"/>
  </r>
  <r>
    <s v="Tracy Gentry"/>
    <x v="49"/>
    <x v="1"/>
    <x v="1"/>
    <x v="0"/>
    <d v="2019-05-31T00:00:00"/>
    <s v="Brittany Carr"/>
    <s v="Solis-Jones"/>
    <x v="1"/>
    <n v="38619.516000000003"/>
    <n v="268"/>
    <x v="2"/>
    <d v="2019-06-30T00:00:00"/>
    <s v="Penicillin"/>
    <s v="Inconclusive"/>
    <n v="30"/>
    <n v="1287.3172000000002"/>
    <x v="2"/>
  </r>
  <r>
    <s v="Daniel Miller"/>
    <x v="52"/>
    <x v="0"/>
    <x v="1"/>
    <x v="1"/>
    <d v="2020-09-28T00:00:00"/>
    <s v="Frank Willis"/>
    <s v="Mcguire-Glover"/>
    <x v="1"/>
    <n v="2914.7370000000001"/>
    <n v="237"/>
    <x v="2"/>
    <d v="2020-10-14T00:00:00"/>
    <s v="Paracetamol"/>
    <s v="Inconclusive"/>
    <n v="16"/>
    <n v="182.17106250000001"/>
    <x v="0"/>
  </r>
  <r>
    <s v="Katie Perez"/>
    <x v="13"/>
    <x v="0"/>
    <x v="5"/>
    <x v="1"/>
    <d v="2019-08-08T00:00:00"/>
    <s v="Todd Allen"/>
    <s v="Robles, Pollard and Andersen"/>
    <x v="1"/>
    <n v="20530.969000000001"/>
    <n v="381"/>
    <x v="1"/>
    <d v="2019-08-20T00:00:00"/>
    <s v="Lipitor"/>
    <s v="Inconclusive"/>
    <n v="12"/>
    <n v="1710.9140833333333"/>
    <x v="0"/>
  </r>
  <r>
    <s v="Meghan Lee"/>
    <x v="24"/>
    <x v="1"/>
    <x v="1"/>
    <x v="4"/>
    <d v="2022-10-05T00:00:00"/>
    <s v="Marvin Smith"/>
    <s v="Haley, Strickland and Oliver"/>
    <x v="4"/>
    <n v="28221.708999999999"/>
    <n v="265"/>
    <x v="2"/>
    <d v="2022-10-07T00:00:00"/>
    <s v="Lipitor"/>
    <s v="Normal"/>
    <n v="2"/>
    <n v="14110.854499999999"/>
    <x v="2"/>
  </r>
  <r>
    <s v="Charles Holt"/>
    <x v="6"/>
    <x v="1"/>
    <x v="3"/>
    <x v="5"/>
    <d v="2022-12-29T00:00:00"/>
    <s v="Kevin Hodges"/>
    <s v="Crawford-Thomas"/>
    <x v="2"/>
    <n v="19030.740000000002"/>
    <n v="488"/>
    <x v="1"/>
    <d v="2022-12-31T00:00:00"/>
    <s v="Lipitor"/>
    <s v="Inconclusive"/>
    <n v="2"/>
    <n v="9515.3700000000008"/>
    <x v="0"/>
  </r>
  <r>
    <s v="Richard Walker"/>
    <x v="4"/>
    <x v="0"/>
    <x v="1"/>
    <x v="3"/>
    <d v="2020-08-10T00:00:00"/>
    <s v="Rachel Johnson"/>
    <s v="Ramirez, Taylor and Jackson"/>
    <x v="0"/>
    <n v="27692.656999999999"/>
    <n v="362"/>
    <x v="0"/>
    <d v="2020-08-18T00:00:00"/>
    <s v="Paracetamol"/>
    <s v="Normal"/>
    <n v="8"/>
    <n v="3461.5821249999999"/>
    <x v="2"/>
  </r>
  <r>
    <s v="Jennifer Carroll"/>
    <x v="4"/>
    <x v="1"/>
    <x v="3"/>
    <x v="0"/>
    <d v="2019-01-24T00:00:00"/>
    <s v="Keith Thomas"/>
    <s v="Mcclain LLC"/>
    <x v="1"/>
    <n v="33831.027999999998"/>
    <n v="391"/>
    <x v="1"/>
    <d v="2019-02-22T00:00:00"/>
    <s v="Paracetamol"/>
    <s v="Normal"/>
    <n v="29"/>
    <n v="1166.587172413793"/>
    <x v="2"/>
  </r>
  <r>
    <s v="Lance Haynes"/>
    <x v="36"/>
    <x v="1"/>
    <x v="5"/>
    <x v="5"/>
    <d v="2021-05-27T00:00:00"/>
    <s v="Judith Spears"/>
    <s v="Adkins-Zhang"/>
    <x v="4"/>
    <n v="37464.561000000002"/>
    <n v="128"/>
    <x v="2"/>
    <d v="2021-06-13T00:00:00"/>
    <s v="Ibuprofen"/>
    <s v="Inconclusive"/>
    <n v="17"/>
    <n v="2203.7977058823531"/>
    <x v="2"/>
  </r>
  <r>
    <s v="Brandi Jones"/>
    <x v="38"/>
    <x v="0"/>
    <x v="1"/>
    <x v="1"/>
    <d v="2020-04-14T00:00:00"/>
    <s v="Samuel Shaw"/>
    <s v="Cooper-Garcia"/>
    <x v="1"/>
    <n v="963.01400000000001"/>
    <n v="314"/>
    <x v="2"/>
    <d v="2020-04-27T00:00:00"/>
    <s v="Aspirin"/>
    <s v="Inconclusive"/>
    <n v="13"/>
    <n v="74.078000000000003"/>
    <x v="1"/>
  </r>
  <r>
    <s v="Brandi Henson"/>
    <x v="63"/>
    <x v="0"/>
    <x v="1"/>
    <x v="4"/>
    <d v="2022-11-14T00:00:00"/>
    <s v="Michelle Jacobs"/>
    <s v="Henderson, Davis and Miller"/>
    <x v="2"/>
    <n v="15726.601000000001"/>
    <n v="348"/>
    <x v="1"/>
    <d v="2022-12-02T00:00:00"/>
    <s v="Paracetamol"/>
    <s v="Abnormal"/>
    <n v="18"/>
    <n v="873.70005555555554"/>
    <x v="2"/>
  </r>
  <r>
    <s v="Kelly Howell"/>
    <x v="66"/>
    <x v="1"/>
    <x v="1"/>
    <x v="4"/>
    <d v="2020-11-26T00:00:00"/>
    <s v="Mr. Mitchell Mckinney"/>
    <s v="Kane, Thompson and Meza"/>
    <x v="3"/>
    <n v="4600.4129999999996"/>
    <n v="350"/>
    <x v="2"/>
    <d v="2020-12-18T00:00:00"/>
    <s v="Lipitor"/>
    <s v="Inconclusive"/>
    <n v="22"/>
    <n v="209.1096818181818"/>
    <x v="2"/>
  </r>
  <r>
    <s v="Ian Jackson"/>
    <x v="34"/>
    <x v="1"/>
    <x v="2"/>
    <x v="2"/>
    <d v="2022-11-24T00:00:00"/>
    <s v="Melanie Wong"/>
    <s v="Jackson PLC"/>
    <x v="3"/>
    <n v="10695.752"/>
    <n v="468"/>
    <x v="0"/>
    <d v="2022-12-13T00:00:00"/>
    <s v="Ibuprofen"/>
    <s v="Inconclusive"/>
    <n v="19"/>
    <n v="562.93431578947366"/>
    <x v="2"/>
  </r>
  <r>
    <s v="Rachel May"/>
    <x v="40"/>
    <x v="1"/>
    <x v="5"/>
    <x v="1"/>
    <d v="2022-08-25T00:00:00"/>
    <s v="Jennifer Wolf"/>
    <s v="Duffy PLC"/>
    <x v="1"/>
    <n v="42915.714999999997"/>
    <n v="486"/>
    <x v="1"/>
    <d v="2022-09-06T00:00:00"/>
    <s v="Lipitor"/>
    <s v="Inconclusive"/>
    <n v="12"/>
    <n v="3576.3095833333332"/>
    <x v="1"/>
  </r>
  <r>
    <s v="Tina Combs"/>
    <x v="53"/>
    <x v="1"/>
    <x v="1"/>
    <x v="2"/>
    <d v="2021-11-23T00:00:00"/>
    <s v="Cody Perez"/>
    <s v="Larson and Sons"/>
    <x v="3"/>
    <n v="14237.86"/>
    <n v="108"/>
    <x v="0"/>
    <d v="2021-12-16T00:00:00"/>
    <s v="Ibuprofen"/>
    <s v="Abnormal"/>
    <n v="23"/>
    <n v="619.03739130434781"/>
    <x v="2"/>
  </r>
  <r>
    <s v="Michael Powell"/>
    <x v="43"/>
    <x v="1"/>
    <x v="1"/>
    <x v="0"/>
    <d v="2022-03-10T00:00:00"/>
    <s v="Susan Kane"/>
    <s v="Spears, Alvarado and Alvarado"/>
    <x v="2"/>
    <n v="24050.861000000001"/>
    <n v="251"/>
    <x v="1"/>
    <d v="2022-04-09T00:00:00"/>
    <s v="Penicillin"/>
    <s v="Normal"/>
    <n v="30"/>
    <n v="801.6953666666667"/>
    <x v="2"/>
  </r>
  <r>
    <s v="Matthew Hall"/>
    <x v="14"/>
    <x v="1"/>
    <x v="3"/>
    <x v="3"/>
    <d v="2019-02-08T00:00:00"/>
    <s v="Kristine Watson"/>
    <s v="Prince, Ellison and Mcmahon"/>
    <x v="3"/>
    <n v="38333.576999999997"/>
    <n v="386"/>
    <x v="0"/>
    <d v="2019-02-13T00:00:00"/>
    <s v="Aspirin"/>
    <s v="Normal"/>
    <n v="5"/>
    <n v="7666.7153999999991"/>
    <x v="0"/>
  </r>
  <r>
    <s v="Edward Smith"/>
    <x v="3"/>
    <x v="1"/>
    <x v="4"/>
    <x v="3"/>
    <d v="2020-02-12T00:00:00"/>
    <s v="Emily Smith"/>
    <s v="Bell-Coleman"/>
    <x v="1"/>
    <n v="7835.47"/>
    <n v="310"/>
    <x v="0"/>
    <d v="2020-02-14T00:00:00"/>
    <s v="Penicillin"/>
    <s v="Normal"/>
    <n v="2"/>
    <n v="3917.7350000000001"/>
    <x v="2"/>
  </r>
  <r>
    <s v="Lori Hill"/>
    <x v="43"/>
    <x v="1"/>
    <x v="2"/>
    <x v="5"/>
    <d v="2020-07-07T00:00:00"/>
    <s v="Alyssa Larson"/>
    <s v="Patel, Byrd and Bowers"/>
    <x v="3"/>
    <n v="14556.875"/>
    <n v="132"/>
    <x v="0"/>
    <d v="2020-07-21T00:00:00"/>
    <s v="Aspirin"/>
    <s v="Normal"/>
    <n v="14"/>
    <n v="1039.7767857142858"/>
    <x v="2"/>
  </r>
  <r>
    <s v="Elizabeth Robinson"/>
    <x v="1"/>
    <x v="1"/>
    <x v="1"/>
    <x v="4"/>
    <d v="2023-05-16T00:00:00"/>
    <s v="David Parrish"/>
    <s v="Paul-Russell"/>
    <x v="0"/>
    <n v="34920.764000000003"/>
    <n v="164"/>
    <x v="1"/>
    <d v="2023-06-08T00:00:00"/>
    <s v="Penicillin"/>
    <s v="Normal"/>
    <n v="23"/>
    <n v="1518.2940869565218"/>
    <x v="1"/>
  </r>
  <r>
    <s v="Mary Scott"/>
    <x v="19"/>
    <x v="0"/>
    <x v="1"/>
    <x v="5"/>
    <d v="2019-06-29T00:00:00"/>
    <s v="Angela Rodgers"/>
    <s v="Lee-Gonzalez"/>
    <x v="1"/>
    <n v="41626.232000000004"/>
    <n v="319"/>
    <x v="0"/>
    <d v="2019-07-04T00:00:00"/>
    <s v="Penicillin"/>
    <s v="Abnormal"/>
    <n v="5"/>
    <n v="8325.2464"/>
    <x v="0"/>
  </r>
  <r>
    <s v="Paul Salazar"/>
    <x v="53"/>
    <x v="0"/>
    <x v="3"/>
    <x v="3"/>
    <d v="2021-08-04T00:00:00"/>
    <s v="Diane Torres"/>
    <s v="Johnson Group"/>
    <x v="3"/>
    <n v="16782.617999999999"/>
    <n v="156"/>
    <x v="0"/>
    <d v="2021-08-05T00:00:00"/>
    <s v="Lipitor"/>
    <s v="Normal"/>
    <n v="1"/>
    <n v="16782.617999999999"/>
    <x v="2"/>
  </r>
  <r>
    <s v="Phillip Rivera"/>
    <x v="38"/>
    <x v="0"/>
    <x v="2"/>
    <x v="1"/>
    <d v="2019-09-24T00:00:00"/>
    <s v="Dr. Alvin Garcia DDS"/>
    <s v="Phillips PLC"/>
    <x v="2"/>
    <n v="3148.1869999999999"/>
    <n v="239"/>
    <x v="2"/>
    <d v="2019-10-17T00:00:00"/>
    <s v="Ibuprofen"/>
    <s v="Inconclusive"/>
    <n v="23"/>
    <n v="136.87769565217391"/>
    <x v="1"/>
  </r>
  <r>
    <s v="Sabrina Williams"/>
    <x v="51"/>
    <x v="0"/>
    <x v="5"/>
    <x v="4"/>
    <d v="2021-11-28T00:00:00"/>
    <s v="Shelley Cobb"/>
    <s v="Garza-Cruz"/>
    <x v="0"/>
    <n v="6693.8419999999996"/>
    <n v="146"/>
    <x v="1"/>
    <d v="2021-12-15T00:00:00"/>
    <s v="Ibuprofen"/>
    <s v="Abnormal"/>
    <n v="17"/>
    <n v="393.75541176470585"/>
    <x v="2"/>
  </r>
  <r>
    <s v="Todd Phillips"/>
    <x v="47"/>
    <x v="0"/>
    <x v="6"/>
    <x v="0"/>
    <d v="2020-04-28T00:00:00"/>
    <s v="Casey Mckenzie"/>
    <s v="Williamson, Brown and Perez"/>
    <x v="3"/>
    <n v="57784.377999999997"/>
    <n v="266"/>
    <x v="1"/>
    <d v="2020-05-22T00:00:00"/>
    <s v="Aspirin"/>
    <s v="Inconclusive"/>
    <n v="24"/>
    <n v="2407.6824166666665"/>
    <x v="0"/>
  </r>
  <r>
    <s v="Jennifer Graham"/>
    <x v="47"/>
    <x v="0"/>
    <x v="7"/>
    <x v="0"/>
    <d v="2023-05-10T00:00:00"/>
    <s v="Stephen Ho"/>
    <s v="Frank LLC"/>
    <x v="2"/>
    <n v="44416.019"/>
    <n v="212"/>
    <x v="1"/>
    <d v="2023-05-15T00:00:00"/>
    <s v="Penicillin"/>
    <s v="Inconclusive"/>
    <n v="5"/>
    <n v="8883.2037999999993"/>
    <x v="0"/>
  </r>
  <r>
    <s v="Sergio Wilson"/>
    <x v="53"/>
    <x v="1"/>
    <x v="4"/>
    <x v="2"/>
    <d v="2019-07-03T00:00:00"/>
    <s v="Brady Estrada"/>
    <s v="Jones, Wood and Adams"/>
    <x v="2"/>
    <n v="13783.504999999999"/>
    <n v="336"/>
    <x v="2"/>
    <d v="2019-07-20T00:00:00"/>
    <s v="Paracetamol"/>
    <s v="Normal"/>
    <n v="17"/>
    <n v="810.79441176470584"/>
    <x v="2"/>
  </r>
  <r>
    <s v="Michelle Webb"/>
    <x v="47"/>
    <x v="1"/>
    <x v="7"/>
    <x v="5"/>
    <d v="2023-01-08T00:00:00"/>
    <s v="Sara Jones"/>
    <s v="Gutierrez-Livingston"/>
    <x v="0"/>
    <n v="68156.312000000005"/>
    <n v="380"/>
    <x v="1"/>
    <d v="2023-01-30T00:00:00"/>
    <s v="Lipitor"/>
    <s v="Normal"/>
    <n v="22"/>
    <n v="3098.0141818181819"/>
    <x v="0"/>
  </r>
  <r>
    <s v="Rachel Mcmillan"/>
    <x v="59"/>
    <x v="1"/>
    <x v="5"/>
    <x v="5"/>
    <d v="2021-09-14T00:00:00"/>
    <s v="Tammy Cox"/>
    <s v="Lewis-Benjamin"/>
    <x v="0"/>
    <n v="28579.782999999999"/>
    <n v="192"/>
    <x v="1"/>
    <d v="2021-09-29T00:00:00"/>
    <s v="Ibuprofen"/>
    <s v="Normal"/>
    <n v="15"/>
    <n v="1905.3188666666667"/>
    <x v="0"/>
  </r>
  <r>
    <s v="Corey Mcguire"/>
    <x v="56"/>
    <x v="0"/>
    <x v="2"/>
    <x v="0"/>
    <d v="2019-01-29T00:00:00"/>
    <s v="Matthew Smith"/>
    <s v="Reynolds-Rodriguez"/>
    <x v="3"/>
    <n v="3508.0230000000001"/>
    <n v="481"/>
    <x v="1"/>
    <d v="2019-02-20T00:00:00"/>
    <s v="Penicillin"/>
    <s v="Normal"/>
    <n v="22"/>
    <n v="159.45559090909092"/>
    <x v="2"/>
  </r>
  <r>
    <s v="Tracy Sanford"/>
    <x v="36"/>
    <x v="1"/>
    <x v="5"/>
    <x v="4"/>
    <d v="2022-10-21T00:00:00"/>
    <s v="Michelle Williams"/>
    <s v="Campbell-White"/>
    <x v="2"/>
    <n v="5756.1530000000002"/>
    <n v="400"/>
    <x v="1"/>
    <d v="2022-11-06T00:00:00"/>
    <s v="Lipitor"/>
    <s v="Normal"/>
    <n v="16"/>
    <n v="359.75956250000002"/>
    <x v="2"/>
  </r>
  <r>
    <s v="Timothy Rose"/>
    <x v="6"/>
    <x v="1"/>
    <x v="0"/>
    <x v="0"/>
    <d v="2023-05-29T00:00:00"/>
    <s v="Julie Walker"/>
    <s v="Davis, Martin and Hughes"/>
    <x v="0"/>
    <n v="9135.0840000000007"/>
    <n v="400"/>
    <x v="1"/>
    <d v="2023-06-02T00:00:00"/>
    <s v="Penicillin"/>
    <s v="Abnormal"/>
    <n v="4"/>
    <n v="2283.7710000000002"/>
    <x v="0"/>
  </r>
  <r>
    <s v="James Delacruz"/>
    <x v="31"/>
    <x v="0"/>
    <x v="3"/>
    <x v="2"/>
    <d v="2022-02-26T00:00:00"/>
    <s v="Jason Day"/>
    <s v="Jensen, Griffith and Bennett"/>
    <x v="0"/>
    <n v="23670.68"/>
    <n v="272"/>
    <x v="0"/>
    <d v="2022-03-06T00:00:00"/>
    <s v="Penicillin"/>
    <s v="Inconclusive"/>
    <n v="8"/>
    <n v="2958.835"/>
    <x v="2"/>
  </r>
  <r>
    <s v="Steven Petersen"/>
    <x v="63"/>
    <x v="1"/>
    <x v="0"/>
    <x v="4"/>
    <d v="2020-01-16T00:00:00"/>
    <s v="Bob Rogers"/>
    <s v="Leon-Wheeler"/>
    <x v="1"/>
    <n v="5165.4380000000001"/>
    <n v="315"/>
    <x v="1"/>
    <d v="2020-01-29T00:00:00"/>
    <s v="Paracetamol"/>
    <s v="Abnormal"/>
    <n v="13"/>
    <n v="397.34138461538464"/>
    <x v="2"/>
  </r>
  <r>
    <s v="Laura Valdez"/>
    <x v="4"/>
    <x v="1"/>
    <x v="0"/>
    <x v="4"/>
    <d v="2020-08-13T00:00:00"/>
    <s v="Carlos Reed"/>
    <s v="Martin Ltd"/>
    <x v="1"/>
    <n v="6491.1530000000002"/>
    <n v="231"/>
    <x v="1"/>
    <d v="2020-08-22T00:00:00"/>
    <s v="Ibuprofen"/>
    <s v="Inconclusive"/>
    <n v="9"/>
    <n v="721.23922222222222"/>
    <x v="2"/>
  </r>
  <r>
    <s v="Kimberly Boone"/>
    <x v="60"/>
    <x v="0"/>
    <x v="5"/>
    <x v="3"/>
    <d v="2020-06-25T00:00:00"/>
    <s v="Ashley Cantrell"/>
    <s v="Acosta PLC"/>
    <x v="1"/>
    <n v="16614.524000000001"/>
    <n v="132"/>
    <x v="0"/>
    <d v="2020-07-07T00:00:00"/>
    <s v="Penicillin"/>
    <s v="Abnormal"/>
    <n v="12"/>
    <n v="1384.5436666666667"/>
    <x v="1"/>
  </r>
  <r>
    <s v="Robin Bishop"/>
    <x v="47"/>
    <x v="0"/>
    <x v="6"/>
    <x v="3"/>
    <d v="2022-02-14T00:00:00"/>
    <s v="Bonnie Sims"/>
    <s v="Romero Inc"/>
    <x v="0"/>
    <n v="38459.739000000001"/>
    <n v="347"/>
    <x v="0"/>
    <d v="2022-02-19T00:00:00"/>
    <s v="Aspirin"/>
    <s v="Abnormal"/>
    <n v="5"/>
    <n v="7691.9477999999999"/>
    <x v="0"/>
  </r>
  <r>
    <s v="Haley Baker"/>
    <x v="17"/>
    <x v="0"/>
    <x v="0"/>
    <x v="2"/>
    <d v="2019-11-30T00:00:00"/>
    <s v="John Copeland"/>
    <s v="Mcbride-Richardson"/>
    <x v="0"/>
    <n v="19926.157999999999"/>
    <n v="485"/>
    <x v="1"/>
    <d v="2019-12-24T00:00:00"/>
    <s v="Paracetamol"/>
    <s v="Abnormal"/>
    <n v="24"/>
    <n v="830.25658333333331"/>
    <x v="0"/>
  </r>
  <r>
    <s v="Antonio Mitchell"/>
    <x v="43"/>
    <x v="1"/>
    <x v="4"/>
    <x v="4"/>
    <d v="2021-03-18T00:00:00"/>
    <s v="Tiffany Mayo"/>
    <s v="Wilson, Ramsey and Shaw"/>
    <x v="3"/>
    <n v="32624.435000000001"/>
    <n v="307"/>
    <x v="2"/>
    <d v="2021-03-27T00:00:00"/>
    <s v="Paracetamol"/>
    <s v="Abnormal"/>
    <n v="9"/>
    <n v="3624.9372222222223"/>
    <x v="2"/>
  </r>
  <r>
    <s v="Elizabeth Mercado"/>
    <x v="29"/>
    <x v="0"/>
    <x v="7"/>
    <x v="0"/>
    <d v="2021-07-14T00:00:00"/>
    <s v="Eric Thompson"/>
    <s v="Jensen-Holland"/>
    <x v="2"/>
    <n v="58177.008999999998"/>
    <n v="477"/>
    <x v="1"/>
    <d v="2021-08-05T00:00:00"/>
    <s v="Aspirin"/>
    <s v="Abnormal"/>
    <n v="22"/>
    <n v="2644.4094999999998"/>
    <x v="1"/>
  </r>
  <r>
    <s v="Troy Parker"/>
    <x v="57"/>
    <x v="0"/>
    <x v="6"/>
    <x v="2"/>
    <d v="2020-08-16T00:00:00"/>
    <s v="Tracey Mccormick"/>
    <s v="Campbell-Choi"/>
    <x v="0"/>
    <n v="20630.315999999999"/>
    <n v="278"/>
    <x v="1"/>
    <d v="2020-08-19T00:00:00"/>
    <s v="Penicillin"/>
    <s v="Inconclusive"/>
    <n v="3"/>
    <n v="6876.7719999999999"/>
    <x v="0"/>
  </r>
  <r>
    <s v="Nancy Smith DDS"/>
    <x v="63"/>
    <x v="1"/>
    <x v="4"/>
    <x v="5"/>
    <d v="2020-06-10T00:00:00"/>
    <s v="Brittany Brooks"/>
    <s v="Luna Group"/>
    <x v="2"/>
    <n v="14128.442999999999"/>
    <n v="320"/>
    <x v="1"/>
    <d v="2020-07-04T00:00:00"/>
    <s v="Lipitor"/>
    <s v="Inconclusive"/>
    <n v="24"/>
    <n v="588.68512499999997"/>
    <x v="2"/>
  </r>
  <r>
    <s v="Taylor Moore"/>
    <x v="52"/>
    <x v="1"/>
    <x v="0"/>
    <x v="2"/>
    <d v="2020-12-07T00:00:00"/>
    <s v="Gregory Hoffman"/>
    <s v="Lopez Group"/>
    <x v="0"/>
    <n v="14897.298000000001"/>
    <n v="428"/>
    <x v="2"/>
    <d v="2021-01-06T00:00:00"/>
    <s v="Aspirin"/>
    <s v="Abnormal"/>
    <n v="30"/>
    <n v="496.57660000000004"/>
    <x v="0"/>
  </r>
  <r>
    <s v="Robert Webb"/>
    <x v="19"/>
    <x v="1"/>
    <x v="3"/>
    <x v="2"/>
    <d v="2021-03-07T00:00:00"/>
    <s v="Anna Baldwin"/>
    <s v="Pollard, Hunt and Baldwin"/>
    <x v="0"/>
    <n v="5443.5630000000001"/>
    <n v="207"/>
    <x v="2"/>
    <d v="2021-03-10T00:00:00"/>
    <s v="Penicillin"/>
    <s v="Normal"/>
    <n v="3"/>
    <n v="1814.521"/>
    <x v="0"/>
  </r>
  <r>
    <s v="James Moses"/>
    <x v="22"/>
    <x v="1"/>
    <x v="4"/>
    <x v="5"/>
    <d v="2021-04-21T00:00:00"/>
    <s v="Jared Baxter"/>
    <s v="Rodriguez-Carter"/>
    <x v="0"/>
    <n v="49422.275999999998"/>
    <n v="122"/>
    <x v="1"/>
    <d v="2021-04-24T00:00:00"/>
    <s v="Lipitor"/>
    <s v="Normal"/>
    <n v="3"/>
    <n v="16474.092000000001"/>
    <x v="0"/>
  </r>
  <r>
    <s v="David Estes"/>
    <x v="29"/>
    <x v="1"/>
    <x v="4"/>
    <x v="1"/>
    <d v="2021-08-31T00:00:00"/>
    <s v="Juan Garcia"/>
    <s v="Garcia, Carroll and Warren"/>
    <x v="2"/>
    <n v="5854.5140000000001"/>
    <n v="365"/>
    <x v="2"/>
    <d v="2021-09-17T00:00:00"/>
    <s v="Aspirin"/>
    <s v="Abnormal"/>
    <n v="17"/>
    <n v="344.38317647058824"/>
    <x v="1"/>
  </r>
  <r>
    <s v="Glenn Weber"/>
    <x v="32"/>
    <x v="1"/>
    <x v="2"/>
    <x v="2"/>
    <d v="2020-08-30T00:00:00"/>
    <s v="Michael White"/>
    <s v="Gutierrez-Wong"/>
    <x v="3"/>
    <n v="7679.3029999999999"/>
    <n v="221"/>
    <x v="1"/>
    <d v="2020-09-21T00:00:00"/>
    <s v="Ibuprofen"/>
    <s v="Normal"/>
    <n v="22"/>
    <n v="349.05922727272724"/>
    <x v="1"/>
  </r>
  <r>
    <s v="Julie Velasquez"/>
    <x v="35"/>
    <x v="1"/>
    <x v="0"/>
    <x v="2"/>
    <d v="2019-01-21T00:00:00"/>
    <s v="Nancy Shaffer"/>
    <s v="Fleming, Owen and Stewart"/>
    <x v="0"/>
    <n v="15710.782999999999"/>
    <n v="246"/>
    <x v="2"/>
    <d v="2019-01-23T00:00:00"/>
    <s v="Aspirin"/>
    <s v="Normal"/>
    <n v="2"/>
    <n v="7855.3914999999997"/>
    <x v="2"/>
  </r>
  <r>
    <s v="Andrew Smith"/>
    <x v="1"/>
    <x v="1"/>
    <x v="4"/>
    <x v="3"/>
    <d v="2023-08-31T00:00:00"/>
    <s v="Leslie Rodriguez"/>
    <s v="Rivera-Thomas"/>
    <x v="4"/>
    <n v="14089.49"/>
    <n v="191"/>
    <x v="0"/>
    <d v="2023-09-21T00:00:00"/>
    <s v="Aspirin"/>
    <s v="Normal"/>
    <n v="21"/>
    <n v="670.92809523809524"/>
    <x v="1"/>
  </r>
  <r>
    <s v="Angela Carey"/>
    <x v="11"/>
    <x v="0"/>
    <x v="0"/>
    <x v="1"/>
    <d v="2022-01-27T00:00:00"/>
    <s v="Jason Pratt"/>
    <s v="Harmon, Robinson and Medina"/>
    <x v="2"/>
    <n v="5817.6270000000004"/>
    <n v="381"/>
    <x v="0"/>
    <d v="2022-02-13T00:00:00"/>
    <s v="Lipitor"/>
    <s v="Normal"/>
    <n v="17"/>
    <n v="342.21335294117648"/>
    <x v="1"/>
  </r>
  <r>
    <s v="Kristi King DVM"/>
    <x v="14"/>
    <x v="1"/>
    <x v="3"/>
    <x v="0"/>
    <d v="2022-04-23T00:00:00"/>
    <s v="Angel Riley"/>
    <s v="Weaver, Perry and Ochoa"/>
    <x v="0"/>
    <n v="52549.728000000003"/>
    <n v="313"/>
    <x v="1"/>
    <d v="2022-05-22T00:00:00"/>
    <s v="Penicillin"/>
    <s v="Normal"/>
    <n v="29"/>
    <n v="1812.0595862068967"/>
    <x v="0"/>
  </r>
  <r>
    <s v="Isabella Rose"/>
    <x v="23"/>
    <x v="0"/>
    <x v="0"/>
    <x v="3"/>
    <d v="2020-08-12T00:00:00"/>
    <s v="Jason Young"/>
    <s v="Burns PLC"/>
    <x v="0"/>
    <n v="7202.57"/>
    <n v="261"/>
    <x v="2"/>
    <d v="2020-09-01T00:00:00"/>
    <s v="Ibuprofen"/>
    <s v="Normal"/>
    <n v="20"/>
    <n v="360.12849999999997"/>
    <x v="0"/>
  </r>
  <r>
    <s v="Deborah Goodman"/>
    <x v="8"/>
    <x v="1"/>
    <x v="4"/>
    <x v="1"/>
    <d v="2022-02-20T00:00:00"/>
    <s v="Andrea Brown"/>
    <s v="Smith, Perez and Johnson"/>
    <x v="3"/>
    <n v="11576.607"/>
    <n v="235"/>
    <x v="1"/>
    <d v="2022-03-01T00:00:00"/>
    <s v="Paracetamol"/>
    <s v="Normal"/>
    <n v="9"/>
    <n v="1286.2896666666666"/>
    <x v="1"/>
  </r>
  <r>
    <s v="Thomas Decker"/>
    <x v="29"/>
    <x v="0"/>
    <x v="5"/>
    <x v="2"/>
    <d v="2021-02-24T00:00:00"/>
    <s v="Erin Mcdonald"/>
    <s v="Mckenzie Inc"/>
    <x v="2"/>
    <n v="15521.434999999999"/>
    <n v="189"/>
    <x v="2"/>
    <d v="2021-03-06T00:00:00"/>
    <s v="Ibuprofen"/>
    <s v="Inconclusive"/>
    <n v="10"/>
    <n v="1552.1434999999999"/>
    <x v="1"/>
  </r>
  <r>
    <s v="Nicole Garcia"/>
    <x v="29"/>
    <x v="1"/>
    <x v="4"/>
    <x v="2"/>
    <d v="2023-08-20T00:00:00"/>
    <s v="Rhonda Stevens"/>
    <s v="Anderson-Harrison"/>
    <x v="1"/>
    <n v="21137.164000000001"/>
    <n v="235"/>
    <x v="0"/>
    <d v="2023-09-06T00:00:00"/>
    <s v="Ibuprofen"/>
    <s v="Inconclusive"/>
    <n v="17"/>
    <n v="1243.3625882352942"/>
    <x v="1"/>
  </r>
  <r>
    <s v="Travis Hamilton"/>
    <x v="54"/>
    <x v="1"/>
    <x v="2"/>
    <x v="5"/>
    <d v="2020-04-13T00:00:00"/>
    <s v="David Wells"/>
    <s v="Baxter-Holmes"/>
    <x v="0"/>
    <n v="6100.085"/>
    <n v="173"/>
    <x v="0"/>
    <d v="2020-04-20T00:00:00"/>
    <s v="Paracetamol"/>
    <s v="Normal"/>
    <n v="7"/>
    <n v="871.44071428571431"/>
    <x v="2"/>
  </r>
  <r>
    <s v="Austin Benjamin"/>
    <x v="16"/>
    <x v="0"/>
    <x v="4"/>
    <x v="0"/>
    <d v="2021-08-10T00:00:00"/>
    <s v="Kenneth Powell"/>
    <s v="Anthony Ltd"/>
    <x v="0"/>
    <n v="37117.15"/>
    <n v="357"/>
    <x v="1"/>
    <d v="2021-08-19T00:00:00"/>
    <s v="Lipitor"/>
    <s v="Normal"/>
    <n v="9"/>
    <n v="4124.1277777777777"/>
    <x v="0"/>
  </r>
  <r>
    <s v="Cory Heath"/>
    <x v="0"/>
    <x v="0"/>
    <x v="4"/>
    <x v="5"/>
    <d v="2019-03-10T00:00:00"/>
    <s v="Ronald Morris"/>
    <s v="Sampson, Nicholson and Gonzalez"/>
    <x v="2"/>
    <n v="38180.205000000002"/>
    <n v="235"/>
    <x v="2"/>
    <d v="2019-03-19T00:00:00"/>
    <s v="Aspirin"/>
    <s v="Normal"/>
    <n v="9"/>
    <n v="4242.2449999999999"/>
    <x v="0"/>
  </r>
  <r>
    <s v="Javier Gray"/>
    <x v="56"/>
    <x v="1"/>
    <x v="7"/>
    <x v="0"/>
    <d v="2021-10-20T00:00:00"/>
    <s v="Katherine Pitts"/>
    <s v="Brown, Marshall and Johnson"/>
    <x v="4"/>
    <n v="38018.347000000002"/>
    <n v="373"/>
    <x v="1"/>
    <d v="2021-11-03T00:00:00"/>
    <s v="Ibuprofen"/>
    <s v="Abnormal"/>
    <n v="14"/>
    <n v="2715.5962142857143"/>
    <x v="2"/>
  </r>
  <r>
    <s v="Andrea Neal"/>
    <x v="46"/>
    <x v="1"/>
    <x v="7"/>
    <x v="1"/>
    <d v="2023-06-01T00:00:00"/>
    <s v="Annette Hamilton"/>
    <s v="Pacheco, Gonzalez and Keller"/>
    <x v="0"/>
    <n v="15626.134"/>
    <n v="261"/>
    <x v="2"/>
    <d v="2023-06-25T00:00:00"/>
    <s v="Aspirin"/>
    <s v="Inconclusive"/>
    <n v="24"/>
    <n v="651.08891666666671"/>
    <x v="0"/>
  </r>
  <r>
    <s v="Stacy Farmer"/>
    <x v="14"/>
    <x v="1"/>
    <x v="3"/>
    <x v="4"/>
    <d v="2020-11-19T00:00:00"/>
    <s v="Pamela Pacheco"/>
    <s v="Hebert Ltd"/>
    <x v="4"/>
    <n v="18526.36"/>
    <n v="250"/>
    <x v="2"/>
    <d v="2020-11-20T00:00:00"/>
    <s v="Aspirin"/>
    <s v="Inconclusive"/>
    <n v="1"/>
    <n v="18526.36"/>
    <x v="0"/>
  </r>
  <r>
    <s v="Tracy Davidson"/>
    <x v="24"/>
    <x v="0"/>
    <x v="2"/>
    <x v="5"/>
    <d v="2021-02-16T00:00:00"/>
    <s v="Denise Perez"/>
    <s v="Hogan, Smith and Haney"/>
    <x v="0"/>
    <n v="8687.7839999999997"/>
    <n v="333"/>
    <x v="2"/>
    <d v="2021-03-03T00:00:00"/>
    <s v="Paracetamol"/>
    <s v="Normal"/>
    <n v="15"/>
    <n v="579.18560000000002"/>
    <x v="2"/>
  </r>
  <r>
    <s v="Jenny Harris"/>
    <x v="52"/>
    <x v="1"/>
    <x v="2"/>
    <x v="3"/>
    <d v="2022-06-10T00:00:00"/>
    <s v="Jacob Higgins"/>
    <s v="Acosta-Holmes"/>
    <x v="2"/>
    <n v="32301.316999999999"/>
    <n v="350"/>
    <x v="0"/>
    <d v="2022-06-23T00:00:00"/>
    <s v="Ibuprofen"/>
    <s v="Normal"/>
    <n v="13"/>
    <n v="2484.716692307692"/>
    <x v="0"/>
  </r>
  <r>
    <s v="Patricia Brown"/>
    <x v="35"/>
    <x v="1"/>
    <x v="5"/>
    <x v="4"/>
    <d v="2019-11-15T00:00:00"/>
    <s v="Ryan Jefferson"/>
    <s v="Hernandez PLC"/>
    <x v="4"/>
    <n v="20787.07"/>
    <n v="303"/>
    <x v="1"/>
    <d v="2019-11-18T00:00:00"/>
    <s v="Paracetamol"/>
    <s v="Normal"/>
    <n v="3"/>
    <n v="6929.0233333333335"/>
    <x v="2"/>
  </r>
  <r>
    <s v="Brandon Delgado"/>
    <x v="67"/>
    <x v="1"/>
    <x v="3"/>
    <x v="1"/>
    <d v="2021-11-23T00:00:00"/>
    <s v="Michael Cummings"/>
    <s v="Brown, Ellis and Pham"/>
    <x v="3"/>
    <n v="39159.57"/>
    <n v="316"/>
    <x v="2"/>
    <d v="2021-12-16T00:00:00"/>
    <s v="Ibuprofen"/>
    <s v="Inconclusive"/>
    <n v="23"/>
    <n v="1702.59"/>
    <x v="1"/>
  </r>
  <r>
    <s v="Ashley Solis"/>
    <x v="21"/>
    <x v="1"/>
    <x v="2"/>
    <x v="1"/>
    <d v="2019-11-06T00:00:00"/>
    <s v="Erin Oliver"/>
    <s v="Carrillo-Kelly"/>
    <x v="3"/>
    <n v="34292.946000000004"/>
    <n v="418"/>
    <x v="0"/>
    <d v="2019-11-22T00:00:00"/>
    <s v="Aspirin"/>
    <s v="Abnormal"/>
    <n v="16"/>
    <n v="2143.3091250000002"/>
    <x v="1"/>
  </r>
  <r>
    <s v="Rebecca Anderson"/>
    <x v="41"/>
    <x v="1"/>
    <x v="7"/>
    <x v="1"/>
    <d v="2019-01-02T00:00:00"/>
    <s v="Barbara Garcia"/>
    <s v="Delacruz Inc"/>
    <x v="1"/>
    <n v="24125.129000000001"/>
    <n v="216"/>
    <x v="0"/>
    <d v="2019-01-07T00:00:00"/>
    <s v="Aspirin"/>
    <s v="Normal"/>
    <n v="5"/>
    <n v="4825.0258000000003"/>
    <x v="2"/>
  </r>
  <r>
    <s v="Dr. Stacy Gibson PhD"/>
    <x v="51"/>
    <x v="1"/>
    <x v="7"/>
    <x v="5"/>
    <d v="2023-10-20T00:00:00"/>
    <s v="Sharon Peters"/>
    <s v="Meyer-Robinson"/>
    <x v="2"/>
    <n v="16474.615000000002"/>
    <n v="478"/>
    <x v="1"/>
    <d v="2023-11-11T00:00:00"/>
    <s v="Lipitor"/>
    <s v="Abnormal"/>
    <n v="22"/>
    <n v="748.84613636363645"/>
    <x v="2"/>
  </r>
  <r>
    <s v="William Austin"/>
    <x v="27"/>
    <x v="1"/>
    <x v="1"/>
    <x v="3"/>
    <d v="2023-07-07T00:00:00"/>
    <s v="Bonnie Watts"/>
    <s v="Lawson, Vaughan and Hahn"/>
    <x v="1"/>
    <n v="15746.434999999999"/>
    <n v="257"/>
    <x v="0"/>
    <d v="2023-07-10T00:00:00"/>
    <s v="Aspirin"/>
    <s v="Inconclusive"/>
    <n v="3"/>
    <n v="5248.8116666666665"/>
    <x v="0"/>
  </r>
  <r>
    <s v="Damon Brady"/>
    <x v="59"/>
    <x v="1"/>
    <x v="1"/>
    <x v="4"/>
    <d v="2023-02-02T00:00:00"/>
    <s v="Megan Mendoza"/>
    <s v="Chandler-Smith"/>
    <x v="4"/>
    <n v="24757.580999999998"/>
    <n v="397"/>
    <x v="2"/>
    <d v="2023-02-23T00:00:00"/>
    <s v="Lipitor"/>
    <s v="Abnormal"/>
    <n v="21"/>
    <n v="1178.9324285714285"/>
    <x v="0"/>
  </r>
  <r>
    <s v="Bethany Hicks"/>
    <x v="58"/>
    <x v="0"/>
    <x v="5"/>
    <x v="0"/>
    <d v="2021-09-12T00:00:00"/>
    <s v="Tracy Cabrera"/>
    <s v="David-Estes"/>
    <x v="1"/>
    <n v="43010.025999999998"/>
    <n v="439"/>
    <x v="2"/>
    <d v="2021-09-22T00:00:00"/>
    <s v="Penicillin"/>
    <s v="Abnormal"/>
    <n v="10"/>
    <n v="4301.0025999999998"/>
    <x v="1"/>
  </r>
  <r>
    <s v="Daniel Obrien"/>
    <x v="4"/>
    <x v="0"/>
    <x v="3"/>
    <x v="5"/>
    <d v="2020-02-17T00:00:00"/>
    <s v="Brooke Vance"/>
    <s v="Morrison-Fischer"/>
    <x v="4"/>
    <n v="67882.856"/>
    <n v="291"/>
    <x v="1"/>
    <d v="2020-03-03T00:00:00"/>
    <s v="Ibuprofen"/>
    <s v="Abnormal"/>
    <n v="15"/>
    <n v="4525.5237333333334"/>
    <x v="2"/>
  </r>
  <r>
    <s v="Angela Stephens"/>
    <x v="32"/>
    <x v="1"/>
    <x v="2"/>
    <x v="4"/>
    <d v="2023-07-22T00:00:00"/>
    <s v="Amanda Brown"/>
    <s v="Wood-Cook"/>
    <x v="3"/>
    <n v="7569.6540000000005"/>
    <n v="415"/>
    <x v="1"/>
    <d v="2023-08-08T00:00:00"/>
    <s v="Penicillin"/>
    <s v="Abnormal"/>
    <n v="17"/>
    <n v="445.2737647058824"/>
    <x v="1"/>
  </r>
  <r>
    <s v="Martha Singleton"/>
    <x v="10"/>
    <x v="0"/>
    <x v="1"/>
    <x v="3"/>
    <d v="2021-10-24T00:00:00"/>
    <s v="James Casey"/>
    <s v="Ramirez, Harris and House"/>
    <x v="1"/>
    <n v="34896.94"/>
    <n v="171"/>
    <x v="2"/>
    <d v="2021-11-22T00:00:00"/>
    <s v="Ibuprofen"/>
    <s v="Abnormal"/>
    <n v="29"/>
    <n v="1203.3427586206897"/>
    <x v="2"/>
  </r>
  <r>
    <s v="Nancy Garcia"/>
    <x v="43"/>
    <x v="0"/>
    <x v="7"/>
    <x v="2"/>
    <d v="2022-01-29T00:00:00"/>
    <s v="Kelli Lester"/>
    <s v="Aguilar, Ashley and Powers"/>
    <x v="1"/>
    <n v="1855.348"/>
    <n v="371"/>
    <x v="1"/>
    <d v="2022-02-06T00:00:00"/>
    <s v="Aspirin"/>
    <s v="Inconclusive"/>
    <n v="8"/>
    <n v="231.91849999999999"/>
    <x v="2"/>
  </r>
  <r>
    <s v="Carly Johnson"/>
    <x v="30"/>
    <x v="1"/>
    <x v="7"/>
    <x v="5"/>
    <d v="2022-07-31T00:00:00"/>
    <s v="Valerie Fields"/>
    <s v="Wilson, Holt and Watson"/>
    <x v="0"/>
    <n v="66818.962"/>
    <n v="174"/>
    <x v="0"/>
    <d v="2022-08-05T00:00:00"/>
    <s v="Lipitor"/>
    <s v="Inconclusive"/>
    <n v="5"/>
    <n v="13363.7924"/>
    <x v="2"/>
  </r>
  <r>
    <s v="Shannon Wood"/>
    <x v="64"/>
    <x v="1"/>
    <x v="6"/>
    <x v="1"/>
    <d v="2019-12-21T00:00:00"/>
    <s v="Phillip Owens PhD"/>
    <s v="Sanchez-Hernandez"/>
    <x v="4"/>
    <n v="41111.934999999998"/>
    <n v="417"/>
    <x v="0"/>
    <d v="2020-01-02T00:00:00"/>
    <s v="Lipitor"/>
    <s v="Inconclusive"/>
    <n v="12"/>
    <n v="3425.9945833333331"/>
    <x v="1"/>
  </r>
  <r>
    <s v="Zachary Luna"/>
    <x v="48"/>
    <x v="0"/>
    <x v="5"/>
    <x v="0"/>
    <d v="2020-03-16T00:00:00"/>
    <s v="Robert Ward"/>
    <s v="Montgomery, Hall and Gillespie"/>
    <x v="2"/>
    <n v="17073.84"/>
    <n v="425"/>
    <x v="1"/>
    <d v="2020-04-09T00:00:00"/>
    <s v="Penicillin"/>
    <s v="Normal"/>
    <n v="24"/>
    <n v="711.41"/>
    <x v="0"/>
  </r>
  <r>
    <s v="Richard Fields"/>
    <x v="36"/>
    <x v="0"/>
    <x v="2"/>
    <x v="0"/>
    <d v="2019-01-16T00:00:00"/>
    <s v="Zachary Thompson"/>
    <s v="Lee Group"/>
    <x v="2"/>
    <n v="41443.078000000001"/>
    <n v="291"/>
    <x v="1"/>
    <d v="2019-02-06T00:00:00"/>
    <s v="Ibuprofen"/>
    <s v="Normal"/>
    <n v="21"/>
    <n v="1973.4799047619049"/>
    <x v="2"/>
  </r>
  <r>
    <s v="Katherine Smith"/>
    <x v="45"/>
    <x v="0"/>
    <x v="7"/>
    <x v="3"/>
    <d v="2019-10-11T00:00:00"/>
    <s v="Scott Morris"/>
    <s v="Cain and Sons"/>
    <x v="1"/>
    <n v="7239.2160000000003"/>
    <n v="358"/>
    <x v="1"/>
    <d v="2019-10-30T00:00:00"/>
    <s v="Lipitor"/>
    <s v="Abnormal"/>
    <n v="19"/>
    <n v="381.01136842105262"/>
    <x v="2"/>
  </r>
  <r>
    <s v="Cole George"/>
    <x v="23"/>
    <x v="0"/>
    <x v="6"/>
    <x v="3"/>
    <d v="2021-06-15T00:00:00"/>
    <s v="Bethany White"/>
    <s v="Martinez-Reynolds"/>
    <x v="3"/>
    <n v="13110.029"/>
    <n v="414"/>
    <x v="2"/>
    <d v="2021-06-28T00:00:00"/>
    <s v="Penicillin"/>
    <s v="Normal"/>
    <n v="13"/>
    <n v="1008.4637692307692"/>
    <x v="0"/>
  </r>
  <r>
    <s v="Nancy Velasquez"/>
    <x v="15"/>
    <x v="1"/>
    <x v="7"/>
    <x v="3"/>
    <d v="2020-05-10T00:00:00"/>
    <s v="Heather Lawson"/>
    <s v="Obrien Ltd"/>
    <x v="2"/>
    <n v="37530.097000000002"/>
    <n v="348"/>
    <x v="0"/>
    <d v="2020-05-12T00:00:00"/>
    <s v="Paracetamol"/>
    <s v="Inconclusive"/>
    <n v="2"/>
    <n v="18765.048500000001"/>
    <x v="1"/>
  </r>
  <r>
    <s v="Dana Moody"/>
    <x v="9"/>
    <x v="0"/>
    <x v="7"/>
    <x v="2"/>
    <d v="2022-04-27T00:00:00"/>
    <s v="Joseph Juarez"/>
    <s v="Brown PLC"/>
    <x v="3"/>
    <n v="7934.201"/>
    <n v="443"/>
    <x v="2"/>
    <d v="2022-05-14T00:00:00"/>
    <s v="Penicillin"/>
    <s v="Normal"/>
    <n v="17"/>
    <n v="466.71770588235296"/>
    <x v="2"/>
  </r>
  <r>
    <s v="Melinda Curtis"/>
    <x v="65"/>
    <x v="0"/>
    <x v="1"/>
    <x v="4"/>
    <d v="2019-02-13T00:00:00"/>
    <s v="Alicia Horton"/>
    <s v="Medina-Herrera"/>
    <x v="3"/>
    <n v="4050.29"/>
    <n v="224"/>
    <x v="1"/>
    <d v="2019-02-24T00:00:00"/>
    <s v="Ibuprofen"/>
    <s v="Normal"/>
    <n v="11"/>
    <n v="368.2081818181818"/>
    <x v="0"/>
  </r>
  <r>
    <s v="Tabitha Jenkins"/>
    <x v="20"/>
    <x v="1"/>
    <x v="4"/>
    <x v="5"/>
    <d v="2020-08-15T00:00:00"/>
    <s v="Cameron Norton"/>
    <s v="Simpson-Hobbs"/>
    <x v="2"/>
    <n v="26533.562000000002"/>
    <n v="471"/>
    <x v="1"/>
    <d v="2020-08-22T00:00:00"/>
    <s v="Paracetamol"/>
    <s v="Abnormal"/>
    <n v="7"/>
    <n v="3790.5088571428573"/>
    <x v="2"/>
  </r>
  <r>
    <s v="Jacqueline Mejia"/>
    <x v="61"/>
    <x v="1"/>
    <x v="6"/>
    <x v="5"/>
    <d v="2021-06-16T00:00:00"/>
    <s v="Joel Garza"/>
    <s v="Warren, Newton and Cannon"/>
    <x v="4"/>
    <n v="9534.4279999999999"/>
    <n v="456"/>
    <x v="0"/>
    <d v="2021-07-02T00:00:00"/>
    <s v="Ibuprofen"/>
    <s v="Normal"/>
    <n v="16"/>
    <n v="595.90174999999999"/>
    <x v="0"/>
  </r>
  <r>
    <s v="Susan Dunlap"/>
    <x v="53"/>
    <x v="0"/>
    <x v="0"/>
    <x v="2"/>
    <d v="2019-12-09T00:00:00"/>
    <s v="Dana Ortiz"/>
    <s v="Adams Group"/>
    <x v="3"/>
    <n v="3970.6660000000002"/>
    <n v="259"/>
    <x v="2"/>
    <d v="2019-12-21T00:00:00"/>
    <s v="Paracetamol"/>
    <s v="Inconclusive"/>
    <n v="12"/>
    <n v="330.88883333333337"/>
    <x v="2"/>
  </r>
  <r>
    <s v="Lisa Beck"/>
    <x v="20"/>
    <x v="0"/>
    <x v="5"/>
    <x v="2"/>
    <d v="2022-08-31T00:00:00"/>
    <s v="Patrick Davis"/>
    <s v="Miller-Riggs"/>
    <x v="3"/>
    <n v="33385.799999999996"/>
    <n v="124"/>
    <x v="0"/>
    <d v="2022-09-21T00:00:00"/>
    <s v="Aspirin"/>
    <s v="Abnormal"/>
    <n v="21"/>
    <n v="1589.7999999999997"/>
    <x v="2"/>
  </r>
  <r>
    <s v="Billy Ross"/>
    <x v="8"/>
    <x v="0"/>
    <x v="7"/>
    <x v="4"/>
    <d v="2022-09-22T00:00:00"/>
    <s v="Cheyenne Walker"/>
    <s v="Cohen-Ramos"/>
    <x v="3"/>
    <n v="27959.023000000001"/>
    <n v="242"/>
    <x v="1"/>
    <d v="2022-09-23T00:00:00"/>
    <s v="Paracetamol"/>
    <s v="Inconclusive"/>
    <n v="1"/>
    <n v="27959.023000000001"/>
    <x v="1"/>
  </r>
  <r>
    <s v="Belinda Combs"/>
    <x v="7"/>
    <x v="0"/>
    <x v="1"/>
    <x v="0"/>
    <d v="2021-07-13T00:00:00"/>
    <s v="David Gill"/>
    <s v="Hawkins, Turner and Robinson"/>
    <x v="2"/>
    <n v="2470.94"/>
    <n v="482"/>
    <x v="1"/>
    <d v="2021-08-10T00:00:00"/>
    <s v="Ibuprofen"/>
    <s v="Normal"/>
    <n v="28"/>
    <n v="88.247857142857143"/>
    <x v="2"/>
  </r>
  <r>
    <s v="Connor Chen"/>
    <x v="39"/>
    <x v="0"/>
    <x v="0"/>
    <x v="1"/>
    <d v="2022-02-20T00:00:00"/>
    <s v="Matthew Martinez"/>
    <s v="Friedman, Trujillo and Shepherd"/>
    <x v="1"/>
    <n v="10405.584999999999"/>
    <n v="374"/>
    <x v="0"/>
    <d v="2022-02-25T00:00:00"/>
    <s v="Aspirin"/>
    <s v="Normal"/>
    <n v="5"/>
    <n v="2081.1169999999997"/>
    <x v="0"/>
  </r>
  <r>
    <s v="Bradley Fisher"/>
    <x v="4"/>
    <x v="1"/>
    <x v="0"/>
    <x v="0"/>
    <d v="2019-04-12T00:00:00"/>
    <s v="Alicia Hicks"/>
    <s v="Oliver-Simpson"/>
    <x v="2"/>
    <n v="44601.47"/>
    <n v="416"/>
    <x v="1"/>
    <d v="2019-05-11T00:00:00"/>
    <s v="Lipitor"/>
    <s v="Abnormal"/>
    <n v="29"/>
    <n v="1537.981724137931"/>
    <x v="2"/>
  </r>
  <r>
    <s v="Sara Berry"/>
    <x v="54"/>
    <x v="0"/>
    <x v="3"/>
    <x v="2"/>
    <d v="2023-07-31T00:00:00"/>
    <s v="Nathaniel Stanley"/>
    <s v="Olson, Wolfe and Adams"/>
    <x v="4"/>
    <n v="12198.267"/>
    <n v="148"/>
    <x v="0"/>
    <d v="2023-08-23T00:00:00"/>
    <s v="Aspirin"/>
    <s v="Abnormal"/>
    <n v="23"/>
    <n v="530.35943478260867"/>
    <x v="2"/>
  </r>
  <r>
    <s v="Lisa Thompson"/>
    <x v="45"/>
    <x v="0"/>
    <x v="0"/>
    <x v="3"/>
    <d v="2022-01-20T00:00:00"/>
    <s v="Christopher Bridges"/>
    <s v="Lewis LLC"/>
    <x v="4"/>
    <n v="24866.437000000002"/>
    <n v="303"/>
    <x v="1"/>
    <d v="2022-02-09T00:00:00"/>
    <s v="Ibuprofen"/>
    <s v="Inconclusive"/>
    <n v="20"/>
    <n v="1243.32185"/>
    <x v="2"/>
  </r>
  <r>
    <s v="David Myers"/>
    <x v="38"/>
    <x v="1"/>
    <x v="4"/>
    <x v="4"/>
    <d v="2020-02-12T00:00:00"/>
    <s v="Kyle Larsen"/>
    <s v="Morgan, Roberts and Vang"/>
    <x v="1"/>
    <n v="1033.453"/>
    <n v="148"/>
    <x v="1"/>
    <d v="2020-02-22T00:00:00"/>
    <s v="Lipitor"/>
    <s v="Inconclusive"/>
    <n v="10"/>
    <n v="103.34529999999999"/>
    <x v="1"/>
  </r>
  <r>
    <s v="Mary Daniels"/>
    <x v="35"/>
    <x v="1"/>
    <x v="6"/>
    <x v="4"/>
    <d v="2022-05-29T00:00:00"/>
    <s v="Danielle Henry"/>
    <s v="Brooks, Harris and Carter"/>
    <x v="4"/>
    <n v="5175.9589999999998"/>
    <n v="346"/>
    <x v="2"/>
    <d v="2022-06-24T00:00:00"/>
    <s v="Ibuprofen"/>
    <s v="Abnormal"/>
    <n v="26"/>
    <n v="199.07534615384614"/>
    <x v="2"/>
  </r>
  <r>
    <s v="Kimberly Matthews"/>
    <x v="49"/>
    <x v="0"/>
    <x v="1"/>
    <x v="5"/>
    <d v="2021-10-05T00:00:00"/>
    <s v="Joyce Mays"/>
    <s v="Rivera-Crane"/>
    <x v="1"/>
    <n v="24879.050999999999"/>
    <n v="455"/>
    <x v="0"/>
    <d v="2021-10-24T00:00:00"/>
    <s v="Penicillin"/>
    <s v="Normal"/>
    <n v="19"/>
    <n v="1309.4237368421052"/>
    <x v="2"/>
  </r>
  <r>
    <s v="Robert Navarro"/>
    <x v="61"/>
    <x v="0"/>
    <x v="1"/>
    <x v="4"/>
    <d v="2021-09-14T00:00:00"/>
    <s v="Christy Brewer"/>
    <s v="Chen, Martin and Allen"/>
    <x v="2"/>
    <n v="5113.26"/>
    <n v="189"/>
    <x v="1"/>
    <d v="2021-10-14T00:00:00"/>
    <s v="Aspirin"/>
    <s v="Abnormal"/>
    <n v="30"/>
    <n v="170.44200000000001"/>
    <x v="0"/>
  </r>
  <r>
    <s v="Danielle Schultz"/>
    <x v="51"/>
    <x v="0"/>
    <x v="6"/>
    <x v="3"/>
    <d v="2020-02-02T00:00:00"/>
    <s v="Daniel Gates"/>
    <s v="Gomez Inc"/>
    <x v="1"/>
    <n v="28202.167000000001"/>
    <n v="281"/>
    <x v="2"/>
    <d v="2020-02-04T00:00:00"/>
    <s v="Paracetamol"/>
    <s v="Inconclusive"/>
    <n v="2"/>
    <n v="14101.083500000001"/>
    <x v="2"/>
  </r>
  <r>
    <s v="Christine Scott"/>
    <x v="4"/>
    <x v="1"/>
    <x v="5"/>
    <x v="4"/>
    <d v="2021-06-01T00:00:00"/>
    <s v="Lisa Wright"/>
    <s v="Hall, Moore and Rojas"/>
    <x v="1"/>
    <n v="4046.4169999999999"/>
    <n v="414"/>
    <x v="0"/>
    <d v="2021-06-08T00:00:00"/>
    <s v="Ibuprofen"/>
    <s v="Normal"/>
    <n v="7"/>
    <n v="578.05957142857142"/>
    <x v="2"/>
  </r>
  <r>
    <s v="Kevin Harris"/>
    <x v="29"/>
    <x v="0"/>
    <x v="3"/>
    <x v="1"/>
    <d v="2020-03-05T00:00:00"/>
    <s v="Andrew Smith"/>
    <s v="Garcia-Johnson"/>
    <x v="2"/>
    <n v="17698.421999999999"/>
    <n v="293"/>
    <x v="2"/>
    <d v="2020-03-14T00:00:00"/>
    <s v="Paracetamol"/>
    <s v="Abnormal"/>
    <n v="9"/>
    <n v="1966.4913333333332"/>
    <x v="1"/>
  </r>
  <r>
    <s v="Steven Moody"/>
    <x v="62"/>
    <x v="0"/>
    <x v="6"/>
    <x v="2"/>
    <d v="2022-03-15T00:00:00"/>
    <s v="Shari Ortega"/>
    <s v="Reed and Sons"/>
    <x v="3"/>
    <n v="7927.0559999999996"/>
    <n v="278"/>
    <x v="1"/>
    <d v="2022-03-17T00:00:00"/>
    <s v="Ibuprofen"/>
    <s v="Normal"/>
    <n v="2"/>
    <n v="3963.5279999999998"/>
    <x v="2"/>
  </r>
  <r>
    <s v="Robert Dillon"/>
    <x v="66"/>
    <x v="1"/>
    <x v="4"/>
    <x v="0"/>
    <d v="2022-12-03T00:00:00"/>
    <s v="Stephen Houston"/>
    <s v="Ford Ltd"/>
    <x v="1"/>
    <n v="2590.2289999999998"/>
    <n v="492"/>
    <x v="2"/>
    <d v="2022-12-13T00:00:00"/>
    <s v="Aspirin"/>
    <s v="Inconclusive"/>
    <n v="10"/>
    <n v="259.02289999999999"/>
    <x v="2"/>
  </r>
  <r>
    <s v="Rhonda Sherman"/>
    <x v="36"/>
    <x v="0"/>
    <x v="1"/>
    <x v="5"/>
    <d v="2020-02-15T00:00:00"/>
    <s v="Robert Bernard"/>
    <s v="Nichols Group"/>
    <x v="2"/>
    <n v="61628.218000000001"/>
    <n v="278"/>
    <x v="1"/>
    <d v="2020-02-16T00:00:00"/>
    <s v="Paracetamol"/>
    <s v="Abnormal"/>
    <n v="1"/>
    <n v="61628.218000000001"/>
    <x v="2"/>
  </r>
  <r>
    <s v="Cynthia Wagner"/>
    <x v="28"/>
    <x v="0"/>
    <x v="0"/>
    <x v="1"/>
    <d v="2023-09-28T00:00:00"/>
    <s v="Alyssa Haynes"/>
    <s v="Mcintosh, Holt and White"/>
    <x v="2"/>
    <n v="32299.486000000001"/>
    <n v="263"/>
    <x v="1"/>
    <d v="2023-10-14T00:00:00"/>
    <s v="Penicillin"/>
    <s v="Normal"/>
    <n v="16"/>
    <n v="2018.717875"/>
    <x v="1"/>
  </r>
  <r>
    <s v="Tammy Marshall"/>
    <x v="43"/>
    <x v="1"/>
    <x v="6"/>
    <x v="4"/>
    <d v="2021-03-13T00:00:00"/>
    <s v="Monique Moody"/>
    <s v="Garcia Group"/>
    <x v="4"/>
    <n v="20891.545999999998"/>
    <n v="238"/>
    <x v="0"/>
    <d v="2021-03-16T00:00:00"/>
    <s v="Aspirin"/>
    <s v="Normal"/>
    <n v="3"/>
    <n v="6963.8486666666658"/>
    <x v="2"/>
  </r>
  <r>
    <s v="Benjamin Anderson"/>
    <x v="6"/>
    <x v="1"/>
    <x v="5"/>
    <x v="4"/>
    <d v="2019-02-19T00:00:00"/>
    <s v="Gabriela Garcia"/>
    <s v="Dunlap, Bishop and Reed"/>
    <x v="2"/>
    <n v="27823.353999999999"/>
    <n v="358"/>
    <x v="0"/>
    <d v="2019-03-09T00:00:00"/>
    <s v="Aspirin"/>
    <s v="Inconclusive"/>
    <n v="18"/>
    <n v="1545.7418888888888"/>
    <x v="0"/>
  </r>
  <r>
    <s v="Colleen Boyd"/>
    <x v="23"/>
    <x v="1"/>
    <x v="4"/>
    <x v="3"/>
    <d v="2020-11-14T00:00:00"/>
    <s v="Stephanie James"/>
    <s v="Martin Group"/>
    <x v="3"/>
    <n v="32545.891"/>
    <n v="335"/>
    <x v="2"/>
    <d v="2020-12-12T00:00:00"/>
    <s v="Lipitor"/>
    <s v="Abnormal"/>
    <n v="28"/>
    <n v="1162.3532499999999"/>
    <x v="0"/>
  </r>
  <r>
    <s v="Stephanie Sellers"/>
    <x v="42"/>
    <x v="0"/>
    <x v="0"/>
    <x v="2"/>
    <d v="2019-09-01T00:00:00"/>
    <s v="Alec Ramirez"/>
    <s v="Fernandez-Underwood"/>
    <x v="0"/>
    <n v="24845.830999999998"/>
    <n v="482"/>
    <x v="2"/>
    <d v="2019-09-15T00:00:00"/>
    <s v="Ibuprofen"/>
    <s v="Abnormal"/>
    <n v="14"/>
    <n v="1774.7022142857143"/>
    <x v="0"/>
  </r>
  <r>
    <s v="Frank Conner"/>
    <x v="1"/>
    <x v="1"/>
    <x v="0"/>
    <x v="5"/>
    <d v="2022-07-09T00:00:00"/>
    <s v="Teresa Moreno"/>
    <s v="Barnett, Williams and Jackson"/>
    <x v="3"/>
    <n v="13308.222"/>
    <n v="105"/>
    <x v="0"/>
    <d v="2022-07-31T00:00:00"/>
    <s v="Paracetamol"/>
    <s v="Abnormal"/>
    <n v="22"/>
    <n v="604.91918181818176"/>
    <x v="1"/>
  </r>
  <r>
    <s v="Vanessa Little"/>
    <x v="55"/>
    <x v="0"/>
    <x v="4"/>
    <x v="4"/>
    <d v="2021-10-07T00:00:00"/>
    <s v="Michael Hunter"/>
    <s v="Nelson Ltd"/>
    <x v="3"/>
    <n v="18490.396000000001"/>
    <n v="448"/>
    <x v="2"/>
    <d v="2021-10-12T00:00:00"/>
    <s v="Penicillin"/>
    <s v="Inconclusive"/>
    <n v="5"/>
    <n v="3698.0792000000001"/>
    <x v="1"/>
  </r>
  <r>
    <s v="Daniel Rice"/>
    <x v="64"/>
    <x v="1"/>
    <x v="6"/>
    <x v="3"/>
    <d v="2021-02-15T00:00:00"/>
    <s v="Amanda Walker"/>
    <s v="Sherman-May"/>
    <x v="3"/>
    <n v="3453.2289999999998"/>
    <n v="376"/>
    <x v="1"/>
    <d v="2021-03-04T00:00:00"/>
    <s v="Penicillin"/>
    <s v="Inconclusive"/>
    <n v="17"/>
    <n v="203.1311176470588"/>
    <x v="1"/>
  </r>
  <r>
    <s v="Jordan Smith"/>
    <x v="36"/>
    <x v="1"/>
    <x v="2"/>
    <x v="0"/>
    <d v="2020-09-15T00:00:00"/>
    <s v="Veronica Gray"/>
    <s v="Davis and Sons"/>
    <x v="0"/>
    <n v="48003.468999999997"/>
    <n v="209"/>
    <x v="1"/>
    <d v="2020-09-25T00:00:00"/>
    <s v="Penicillin"/>
    <s v="Abnormal"/>
    <n v="10"/>
    <n v="4800.3468999999996"/>
    <x v="2"/>
  </r>
  <r>
    <s v="Maria Mccarthy"/>
    <x v="19"/>
    <x v="0"/>
    <x v="1"/>
    <x v="5"/>
    <d v="2022-09-23T00:00:00"/>
    <s v="David Scott"/>
    <s v="Young-Cox"/>
    <x v="2"/>
    <n v="48688.745999999999"/>
    <n v="116"/>
    <x v="0"/>
    <d v="2022-09-30T00:00:00"/>
    <s v="Ibuprofen"/>
    <s v="Inconclusive"/>
    <n v="7"/>
    <n v="6955.535142857143"/>
    <x v="0"/>
  </r>
  <r>
    <s v="Edwin Bailey"/>
    <x v="6"/>
    <x v="0"/>
    <x v="5"/>
    <x v="4"/>
    <d v="2019-03-23T00:00:00"/>
    <s v="Sabrina Nguyen"/>
    <s v="Clark, Peck and Ortiz"/>
    <x v="1"/>
    <n v="30940.555"/>
    <n v="335"/>
    <x v="0"/>
    <d v="2019-03-25T00:00:00"/>
    <s v="Aspirin"/>
    <s v="Normal"/>
    <n v="2"/>
    <n v="15470.2775"/>
    <x v="0"/>
  </r>
  <r>
    <s v="Michael Miranda"/>
    <x v="29"/>
    <x v="1"/>
    <x v="0"/>
    <x v="1"/>
    <d v="2021-05-06T00:00:00"/>
    <s v="Steven Roberson"/>
    <s v="Zavala Group"/>
    <x v="4"/>
    <n v="39204.705000000002"/>
    <n v="216"/>
    <x v="0"/>
    <d v="2021-05-23T00:00:00"/>
    <s v="Penicillin"/>
    <s v="Abnormal"/>
    <n v="17"/>
    <n v="2306.1591176470588"/>
    <x v="1"/>
  </r>
  <r>
    <s v="Danielle Smith"/>
    <x v="26"/>
    <x v="0"/>
    <x v="2"/>
    <x v="0"/>
    <d v="2022-08-11T00:00:00"/>
    <s v="Dan Johnson"/>
    <s v="Mathis and Sons"/>
    <x v="3"/>
    <n v="27650.496999999999"/>
    <n v="364"/>
    <x v="1"/>
    <d v="2022-08-25T00:00:00"/>
    <s v="Ibuprofen"/>
    <s v="Abnormal"/>
    <n v="14"/>
    <n v="1975.0355"/>
    <x v="0"/>
  </r>
  <r>
    <s v="Lori Brown"/>
    <x v="43"/>
    <x v="0"/>
    <x v="0"/>
    <x v="0"/>
    <d v="2022-02-13T00:00:00"/>
    <s v="Carlos Salinas"/>
    <s v="Morrison Ltd"/>
    <x v="2"/>
    <n v="17039.984"/>
    <n v="284"/>
    <x v="1"/>
    <d v="2022-02-20T00:00:00"/>
    <s v="Lipitor"/>
    <s v="Normal"/>
    <n v="7"/>
    <n v="2434.2834285714284"/>
    <x v="2"/>
  </r>
  <r>
    <s v="Ashley Clark"/>
    <x v="7"/>
    <x v="0"/>
    <x v="4"/>
    <x v="2"/>
    <d v="2020-06-08T00:00:00"/>
    <s v="Bethany Mora"/>
    <s v="Erickson-Ramirez"/>
    <x v="3"/>
    <n v="3264.8910000000001"/>
    <n v="226"/>
    <x v="0"/>
    <d v="2020-06-11T00:00:00"/>
    <s v="Lipitor"/>
    <s v="Normal"/>
    <n v="3"/>
    <n v="1088.297"/>
    <x v="2"/>
  </r>
  <r>
    <s v="Kenneth Little"/>
    <x v="59"/>
    <x v="0"/>
    <x v="6"/>
    <x v="3"/>
    <d v="2018-11-24T00:00:00"/>
    <s v="Lisa Barnes"/>
    <s v="Johnson-Richards"/>
    <x v="0"/>
    <n v="15755.468000000001"/>
    <n v="432"/>
    <x v="1"/>
    <d v="2018-12-04T00:00:00"/>
    <s v="Penicillin"/>
    <s v="Normal"/>
    <n v="10"/>
    <n v="1575.5468000000001"/>
    <x v="0"/>
  </r>
  <r>
    <s v="Barbara Ibarra"/>
    <x v="46"/>
    <x v="0"/>
    <x v="6"/>
    <x v="0"/>
    <d v="2020-02-15T00:00:00"/>
    <s v="Madison Copeland"/>
    <s v="Taylor, Fuller and Martinez"/>
    <x v="4"/>
    <n v="20713.874"/>
    <n v="486"/>
    <x v="1"/>
    <d v="2020-03-16T00:00:00"/>
    <s v="Aspirin"/>
    <s v="Abnormal"/>
    <n v="30"/>
    <n v="690.46246666666661"/>
    <x v="0"/>
  </r>
  <r>
    <s v="Rebecca Collins"/>
    <x v="0"/>
    <x v="1"/>
    <x v="6"/>
    <x v="4"/>
    <d v="2019-02-11T00:00:00"/>
    <s v="Brian Cochran"/>
    <s v="Hernandez, Ellis and Smith"/>
    <x v="4"/>
    <n v="27350.602999999999"/>
    <n v="163"/>
    <x v="1"/>
    <d v="2019-03-07T00:00:00"/>
    <s v="Penicillin"/>
    <s v="Abnormal"/>
    <n v="24"/>
    <n v="1139.6084583333334"/>
    <x v="0"/>
  </r>
  <r>
    <s v="Tammy King"/>
    <x v="62"/>
    <x v="0"/>
    <x v="0"/>
    <x v="5"/>
    <d v="2023-08-29T00:00:00"/>
    <s v="Mike Riley"/>
    <s v="Reeves, Berg and Wood"/>
    <x v="2"/>
    <n v="22337.978999999999"/>
    <n v="374"/>
    <x v="0"/>
    <d v="2023-09-14T00:00:00"/>
    <s v="Paracetamol"/>
    <s v="Abnormal"/>
    <n v="16"/>
    <n v="1396.1236875"/>
    <x v="2"/>
  </r>
  <r>
    <s v="Brian Acosta"/>
    <x v="59"/>
    <x v="0"/>
    <x v="7"/>
    <x v="0"/>
    <d v="2020-08-03T00:00:00"/>
    <s v="Sabrina Meyer"/>
    <s v="Sanchez, Baker and Hudson"/>
    <x v="4"/>
    <n v="39807.74"/>
    <n v="382"/>
    <x v="2"/>
    <d v="2020-08-23T00:00:00"/>
    <s v="Lipitor"/>
    <s v="Abnormal"/>
    <n v="20"/>
    <n v="1990.3869999999999"/>
    <x v="0"/>
  </r>
  <r>
    <s v="Alexandra Davidson"/>
    <x v="21"/>
    <x v="0"/>
    <x v="1"/>
    <x v="2"/>
    <d v="2021-04-24T00:00:00"/>
    <s v="Tony Scott"/>
    <s v="Mathews-Pacheco"/>
    <x v="4"/>
    <n v="9566.1980000000003"/>
    <n v="391"/>
    <x v="1"/>
    <d v="2021-05-01T00:00:00"/>
    <s v="Lipitor"/>
    <s v="Inconclusive"/>
    <n v="7"/>
    <n v="1366.5997142857143"/>
    <x v="1"/>
  </r>
  <r>
    <s v="Robert Williams"/>
    <x v="34"/>
    <x v="0"/>
    <x v="1"/>
    <x v="0"/>
    <d v="2020-08-23T00:00:00"/>
    <s v="Bruce Nicholson"/>
    <s v="Thomas Group"/>
    <x v="0"/>
    <n v="52473.732000000004"/>
    <n v="126"/>
    <x v="2"/>
    <d v="2020-09-01T00:00:00"/>
    <s v="Lipitor"/>
    <s v="Normal"/>
    <n v="9"/>
    <n v="5830.4146666666675"/>
    <x v="2"/>
  </r>
  <r>
    <s v="Nathan Cain"/>
    <x v="26"/>
    <x v="0"/>
    <x v="6"/>
    <x v="4"/>
    <d v="2023-09-24T00:00:00"/>
    <s v="Devon Moon"/>
    <s v="Martin Inc"/>
    <x v="0"/>
    <n v="7214.0079999999998"/>
    <n v="287"/>
    <x v="2"/>
    <d v="2023-10-10T00:00:00"/>
    <s v="Aspirin"/>
    <s v="Normal"/>
    <n v="16"/>
    <n v="450.87549999999999"/>
    <x v="0"/>
  </r>
  <r>
    <s v="Brittany Snyder"/>
    <x v="44"/>
    <x v="0"/>
    <x v="2"/>
    <x v="1"/>
    <d v="2019-05-10T00:00:00"/>
    <s v="Wendy Roberson"/>
    <s v="Gross Group"/>
    <x v="2"/>
    <n v="33021.841999999997"/>
    <n v="312"/>
    <x v="1"/>
    <d v="2019-06-07T00:00:00"/>
    <s v="Paracetamol"/>
    <s v="Inconclusive"/>
    <n v="28"/>
    <n v="1179.3515"/>
    <x v="1"/>
  </r>
  <r>
    <s v="Alyssa Levine"/>
    <x v="62"/>
    <x v="1"/>
    <x v="2"/>
    <x v="3"/>
    <d v="2022-12-08T00:00:00"/>
    <s v="Beth Romero"/>
    <s v="Patterson-Morris"/>
    <x v="4"/>
    <n v="12775.243"/>
    <n v="160"/>
    <x v="1"/>
    <d v="2023-01-05T00:00:00"/>
    <s v="Penicillin"/>
    <s v="Inconclusive"/>
    <n v="28"/>
    <n v="456.25867857142856"/>
    <x v="2"/>
  </r>
  <r>
    <s v="Zachary Turner"/>
    <x v="43"/>
    <x v="0"/>
    <x v="5"/>
    <x v="0"/>
    <d v="2019-05-03T00:00:00"/>
    <s v="Wendy Romero"/>
    <s v="Shepherd and Sons"/>
    <x v="3"/>
    <n v="31223.144"/>
    <n v="387"/>
    <x v="2"/>
    <d v="2019-06-02T00:00:00"/>
    <s v="Paracetamol"/>
    <s v="Normal"/>
    <n v="30"/>
    <n v="1040.7714666666666"/>
    <x v="2"/>
  </r>
  <r>
    <s v="Robert Ali"/>
    <x v="53"/>
    <x v="0"/>
    <x v="4"/>
    <x v="2"/>
    <d v="2020-04-26T00:00:00"/>
    <s v="Steven Bailey"/>
    <s v="Burton, Robinson and Carroll"/>
    <x v="2"/>
    <n v="13123.503000000001"/>
    <n v="210"/>
    <x v="2"/>
    <d v="2020-05-13T00:00:00"/>
    <s v="Penicillin"/>
    <s v="Inconclusive"/>
    <n v="17"/>
    <n v="771.9707647058824"/>
    <x v="2"/>
  </r>
  <r>
    <s v="Dana Zavala DDS"/>
    <x v="59"/>
    <x v="1"/>
    <x v="4"/>
    <x v="4"/>
    <d v="2023-10-12T00:00:00"/>
    <s v="Heather Gentry"/>
    <s v="Trujillo-Norman"/>
    <x v="3"/>
    <n v="8897.7829999999994"/>
    <n v="448"/>
    <x v="2"/>
    <d v="2023-11-03T00:00:00"/>
    <s v="Aspirin"/>
    <s v="Abnormal"/>
    <n v="22"/>
    <n v="404.44468181818178"/>
    <x v="0"/>
  </r>
  <r>
    <s v="Jeremiah Lawrence"/>
    <x v="27"/>
    <x v="0"/>
    <x v="0"/>
    <x v="1"/>
    <d v="2022-04-12T00:00:00"/>
    <s v="Claudia Kelly"/>
    <s v="Norman-Downs"/>
    <x v="2"/>
    <n v="27060.973000000002"/>
    <n v="290"/>
    <x v="1"/>
    <d v="2022-05-12T00:00:00"/>
    <s v="Aspirin"/>
    <s v="Normal"/>
    <n v="30"/>
    <n v="902.03243333333342"/>
    <x v="0"/>
  </r>
  <r>
    <s v="Veronica Morris"/>
    <x v="1"/>
    <x v="1"/>
    <x v="3"/>
    <x v="1"/>
    <d v="2021-10-04T00:00:00"/>
    <s v="Michael Payne"/>
    <s v="Stewart Inc"/>
    <x v="2"/>
    <n v="23214.776000000002"/>
    <n v="269"/>
    <x v="2"/>
    <d v="2021-10-15T00:00:00"/>
    <s v="Penicillin"/>
    <s v="Normal"/>
    <n v="11"/>
    <n v="2110.434181818182"/>
    <x v="1"/>
  </r>
  <r>
    <s v="Luis Aguilar"/>
    <x v="27"/>
    <x v="1"/>
    <x v="5"/>
    <x v="3"/>
    <d v="2019-01-15T00:00:00"/>
    <s v="Kimberly Braun"/>
    <s v="Pearson, Lee and Porter"/>
    <x v="4"/>
    <n v="9095.4169999999995"/>
    <n v="431"/>
    <x v="0"/>
    <d v="2019-01-23T00:00:00"/>
    <s v="Aspirin"/>
    <s v="Abnormal"/>
    <n v="8"/>
    <n v="1136.9271249999999"/>
    <x v="0"/>
  </r>
  <r>
    <s v="Kimberly Obrien"/>
    <x v="28"/>
    <x v="1"/>
    <x v="0"/>
    <x v="0"/>
    <d v="2019-03-30T00:00:00"/>
    <s v="Mitchell Gray"/>
    <s v="Vincent, Rodgers and Baker"/>
    <x v="2"/>
    <n v="3604.1019999999999"/>
    <n v="183"/>
    <x v="1"/>
    <d v="2019-04-15T00:00:00"/>
    <s v="Paracetamol"/>
    <s v="Abnormal"/>
    <n v="16"/>
    <n v="225.25637499999999"/>
    <x v="1"/>
  </r>
  <r>
    <s v="Tamara Gomez"/>
    <x v="11"/>
    <x v="0"/>
    <x v="7"/>
    <x v="1"/>
    <d v="2019-12-11T00:00:00"/>
    <s v="Charles Thompson"/>
    <s v="Carrillo-Swanson"/>
    <x v="4"/>
    <n v="21950.128000000001"/>
    <n v="329"/>
    <x v="2"/>
    <d v="2019-12-24T00:00:00"/>
    <s v="Penicillin"/>
    <s v="Abnormal"/>
    <n v="13"/>
    <n v="1688.4713846153847"/>
    <x v="1"/>
  </r>
  <r>
    <s v="Jessica Martinez"/>
    <x v="6"/>
    <x v="0"/>
    <x v="6"/>
    <x v="0"/>
    <d v="2023-07-18T00:00:00"/>
    <s v="Nancy Smith"/>
    <s v="Griffin Inc"/>
    <x v="3"/>
    <n v="34179.466999999997"/>
    <n v="290"/>
    <x v="1"/>
    <d v="2023-07-25T00:00:00"/>
    <s v="Ibuprofen"/>
    <s v="Normal"/>
    <n v="7"/>
    <n v="4882.7809999999999"/>
    <x v="0"/>
  </r>
  <r>
    <s v="Lisa Ferguson"/>
    <x v="12"/>
    <x v="0"/>
    <x v="4"/>
    <x v="0"/>
    <d v="2020-02-13T00:00:00"/>
    <s v="Samantha Stewart"/>
    <s v="Romero, Estes and Davies"/>
    <x v="0"/>
    <n v="38218.606"/>
    <n v="116"/>
    <x v="1"/>
    <d v="2020-03-08T00:00:00"/>
    <s v="Penicillin"/>
    <s v="Abnormal"/>
    <n v="24"/>
    <n v="1592.4419166666667"/>
    <x v="0"/>
  </r>
  <r>
    <s v="Elizabeth Bryant"/>
    <x v="55"/>
    <x v="0"/>
    <x v="0"/>
    <x v="4"/>
    <d v="2020-11-07T00:00:00"/>
    <s v="Jennifer Moses"/>
    <s v="Gutierrez Inc"/>
    <x v="1"/>
    <n v="12466.534"/>
    <n v="277"/>
    <x v="2"/>
    <d v="2020-11-14T00:00:00"/>
    <s v="Lipitor"/>
    <s v="Normal"/>
    <n v="7"/>
    <n v="1780.9334285714285"/>
    <x v="1"/>
  </r>
  <r>
    <s v="Todd Hernandez"/>
    <x v="16"/>
    <x v="0"/>
    <x v="3"/>
    <x v="1"/>
    <d v="2022-06-29T00:00:00"/>
    <s v="Stacey Mccullough"/>
    <s v="Galloway-Mueller"/>
    <x v="3"/>
    <n v="2973.8040000000001"/>
    <n v="313"/>
    <x v="2"/>
    <d v="2022-07-28T00:00:00"/>
    <s v="Aspirin"/>
    <s v="Abnormal"/>
    <n v="29"/>
    <n v="102.54496551724138"/>
    <x v="0"/>
  </r>
  <r>
    <s v="Eric Owens"/>
    <x v="41"/>
    <x v="1"/>
    <x v="2"/>
    <x v="5"/>
    <d v="2019-08-15T00:00:00"/>
    <s v="Jessica Wilson"/>
    <s v="Parrish Ltd"/>
    <x v="0"/>
    <n v="3080.991"/>
    <n v="113"/>
    <x v="1"/>
    <d v="2019-09-01T00:00:00"/>
    <s v="Lipitor"/>
    <s v="Abnormal"/>
    <n v="17"/>
    <n v="181.23476470588236"/>
    <x v="2"/>
  </r>
  <r>
    <s v="Jeffrey Downs"/>
    <x v="15"/>
    <x v="0"/>
    <x v="3"/>
    <x v="1"/>
    <d v="2019-07-25T00:00:00"/>
    <s v="William Armstrong"/>
    <s v="Davis Group"/>
    <x v="1"/>
    <n v="1198.3699999999999"/>
    <n v="175"/>
    <x v="2"/>
    <d v="2019-07-27T00:00:00"/>
    <s v="Lipitor"/>
    <s v="Normal"/>
    <n v="2"/>
    <n v="599.18499999999995"/>
    <x v="1"/>
  </r>
  <r>
    <s v="Frank Bird"/>
    <x v="35"/>
    <x v="1"/>
    <x v="2"/>
    <x v="4"/>
    <d v="2022-11-13T00:00:00"/>
    <s v="Philip Terry"/>
    <s v="Mills-Mason"/>
    <x v="4"/>
    <n v="27669.195"/>
    <n v="325"/>
    <x v="0"/>
    <d v="2022-12-01T00:00:00"/>
    <s v="Ibuprofen"/>
    <s v="Abnormal"/>
    <n v="18"/>
    <n v="1537.1775"/>
    <x v="2"/>
  </r>
  <r>
    <s v="Sheri Gray"/>
    <x v="39"/>
    <x v="0"/>
    <x v="3"/>
    <x v="2"/>
    <d v="2021-01-20T00:00:00"/>
    <s v="Angel Nixon"/>
    <s v="Schmidt Group"/>
    <x v="1"/>
    <n v="14782.163"/>
    <n v="258"/>
    <x v="2"/>
    <d v="2021-02-05T00:00:00"/>
    <s v="Penicillin"/>
    <s v="Inconclusive"/>
    <n v="16"/>
    <n v="923.88518750000003"/>
    <x v="0"/>
  </r>
  <r>
    <s v="Jennifer Gilmore"/>
    <x v="34"/>
    <x v="1"/>
    <x v="2"/>
    <x v="3"/>
    <d v="2021-06-19T00:00:00"/>
    <s v="Sarah Chandler"/>
    <s v="West-Smith"/>
    <x v="4"/>
    <n v="33051.124000000003"/>
    <n v="491"/>
    <x v="2"/>
    <d v="2021-06-20T00:00:00"/>
    <s v="Paracetamol"/>
    <s v="Abnormal"/>
    <n v="1"/>
    <n v="33051.124000000003"/>
    <x v="2"/>
  </r>
  <r>
    <s v="Daniel Wilkins"/>
    <x v="31"/>
    <x v="0"/>
    <x v="2"/>
    <x v="2"/>
    <d v="2021-02-13T00:00:00"/>
    <s v="Ricky Guerra"/>
    <s v="Johnson, Hinton and Gallagher"/>
    <x v="2"/>
    <n v="22297.602999999999"/>
    <n v="360"/>
    <x v="2"/>
    <d v="2021-02-23T00:00:00"/>
    <s v="Lipitor"/>
    <s v="Inconclusive"/>
    <n v="10"/>
    <n v="2229.7602999999999"/>
    <x v="2"/>
  </r>
  <r>
    <s v="Jennifer Jackson"/>
    <x v="30"/>
    <x v="0"/>
    <x v="1"/>
    <x v="0"/>
    <d v="2022-09-15T00:00:00"/>
    <s v="James Brandt"/>
    <s v="Hughes LLC"/>
    <x v="1"/>
    <n v="12775.99"/>
    <n v="227"/>
    <x v="1"/>
    <d v="2022-09-27T00:00:00"/>
    <s v="Lipitor"/>
    <s v="Abnormal"/>
    <n v="12"/>
    <n v="1064.6658333333332"/>
    <x v="2"/>
  </r>
  <r>
    <s v="Thomas Kelly"/>
    <x v="23"/>
    <x v="1"/>
    <x v="4"/>
    <x v="4"/>
    <d v="2020-08-25T00:00:00"/>
    <s v="Cindy Snyder"/>
    <s v="Daugherty-Leon"/>
    <x v="3"/>
    <n v="17855.545999999998"/>
    <n v="307"/>
    <x v="1"/>
    <d v="2020-09-14T00:00:00"/>
    <s v="Paracetamol"/>
    <s v="Abnormal"/>
    <n v="20"/>
    <n v="892.77729999999997"/>
    <x v="0"/>
  </r>
  <r>
    <s v="Jason Ortiz"/>
    <x v="55"/>
    <x v="1"/>
    <x v="0"/>
    <x v="1"/>
    <d v="2019-04-06T00:00:00"/>
    <s v="Kimberly Moore"/>
    <s v="Glass Inc"/>
    <x v="3"/>
    <n v="13231.485000000001"/>
    <n v="317"/>
    <x v="2"/>
    <d v="2019-04-19T00:00:00"/>
    <s v="Penicillin"/>
    <s v="Inconclusive"/>
    <n v="13"/>
    <n v="1017.8065384615385"/>
    <x v="1"/>
  </r>
  <r>
    <s v="Amy Taylor DDS"/>
    <x v="55"/>
    <x v="0"/>
    <x v="4"/>
    <x v="1"/>
    <d v="2019-10-30T00:00:00"/>
    <s v="Manuel Roy DDS"/>
    <s v="Saunders Inc"/>
    <x v="4"/>
    <n v="8480.5280000000002"/>
    <n v="335"/>
    <x v="2"/>
    <d v="2019-11-18T00:00:00"/>
    <s v="Ibuprofen"/>
    <s v="Normal"/>
    <n v="19"/>
    <n v="446.34357894736843"/>
    <x v="1"/>
  </r>
  <r>
    <s v="Paula Anderson"/>
    <x v="58"/>
    <x v="0"/>
    <x v="1"/>
    <x v="1"/>
    <d v="2019-05-16T00:00:00"/>
    <s v="Michael Hood"/>
    <s v="Collier-Lynch"/>
    <x v="1"/>
    <n v="2584.797"/>
    <n v="445"/>
    <x v="1"/>
    <d v="2019-05-28T00:00:00"/>
    <s v="Lipitor"/>
    <s v="Abnormal"/>
    <n v="12"/>
    <n v="215.39975000000001"/>
    <x v="1"/>
  </r>
  <r>
    <s v="Andrea Taylor"/>
    <x v="39"/>
    <x v="1"/>
    <x v="7"/>
    <x v="4"/>
    <d v="2023-03-27T00:00:00"/>
    <s v="Leslie Williams"/>
    <s v="Ray Inc"/>
    <x v="1"/>
    <n v="11232.97"/>
    <n v="374"/>
    <x v="2"/>
    <d v="2023-04-17T00:00:00"/>
    <s v="Paracetamol"/>
    <s v="Abnormal"/>
    <n v="21"/>
    <n v="534.90333333333331"/>
    <x v="0"/>
  </r>
  <r>
    <s v="Caleb Flores"/>
    <x v="34"/>
    <x v="0"/>
    <x v="3"/>
    <x v="5"/>
    <d v="2022-08-07T00:00:00"/>
    <s v="Joann Lopez"/>
    <s v="Johnson LLC"/>
    <x v="1"/>
    <n v="5895.2749999999996"/>
    <n v="231"/>
    <x v="2"/>
    <d v="2022-09-02T00:00:00"/>
    <s v="Aspirin"/>
    <s v="Inconclusive"/>
    <n v="26"/>
    <n v="226.74134615384614"/>
    <x v="2"/>
  </r>
  <r>
    <s v="Kevin Smith"/>
    <x v="47"/>
    <x v="1"/>
    <x v="0"/>
    <x v="4"/>
    <d v="2020-12-17T00:00:00"/>
    <s v="David Contreras"/>
    <s v="Sellers-Haas"/>
    <x v="3"/>
    <n v="31321.563999999998"/>
    <n v="491"/>
    <x v="0"/>
    <d v="2020-12-30T00:00:00"/>
    <s v="Aspirin"/>
    <s v="Normal"/>
    <n v="13"/>
    <n v="2409.351076923077"/>
    <x v="0"/>
  </r>
  <r>
    <s v="Richard Kelly"/>
    <x v="45"/>
    <x v="0"/>
    <x v="2"/>
    <x v="4"/>
    <d v="2019-05-20T00:00:00"/>
    <s v="Christopher Kim"/>
    <s v="Knight Inc"/>
    <x v="0"/>
    <n v="4489.1000000000004"/>
    <n v="110"/>
    <x v="2"/>
    <d v="2019-05-29T00:00:00"/>
    <s v="Penicillin"/>
    <s v="Abnormal"/>
    <n v="9"/>
    <n v="498.78888888888895"/>
    <x v="2"/>
  </r>
  <r>
    <s v="Anthony Butler"/>
    <x v="7"/>
    <x v="1"/>
    <x v="2"/>
    <x v="1"/>
    <d v="2020-03-16T00:00:00"/>
    <s v="Deborah Miller"/>
    <s v="Mayer-Cervantes"/>
    <x v="2"/>
    <n v="6159.5410000000002"/>
    <n v="141"/>
    <x v="1"/>
    <d v="2020-03-17T00:00:00"/>
    <s v="Paracetamol"/>
    <s v="Normal"/>
    <n v="1"/>
    <n v="6159.5410000000002"/>
    <x v="2"/>
  </r>
  <r>
    <s v="Eric Williams"/>
    <x v="31"/>
    <x v="0"/>
    <x v="3"/>
    <x v="3"/>
    <d v="2020-02-11T00:00:00"/>
    <s v="David Foster"/>
    <s v="Bailey and Sons"/>
    <x v="1"/>
    <n v="33859.928"/>
    <n v="155"/>
    <x v="1"/>
    <d v="2020-02-14T00:00:00"/>
    <s v="Lipitor"/>
    <s v="Inconclusive"/>
    <n v="3"/>
    <n v="11286.642666666667"/>
    <x v="2"/>
  </r>
  <r>
    <s v="Shannon Martinez"/>
    <x v="44"/>
    <x v="0"/>
    <x v="2"/>
    <x v="0"/>
    <d v="2023-04-23T00:00:00"/>
    <s v="Frank Mcclain"/>
    <s v="Smith, Sweeney and Miller"/>
    <x v="4"/>
    <n v="35299.531000000003"/>
    <n v="127"/>
    <x v="2"/>
    <d v="2023-05-18T00:00:00"/>
    <s v="Lipitor"/>
    <s v="Abnormal"/>
    <n v="25"/>
    <n v="1411.9812400000001"/>
    <x v="1"/>
  </r>
  <r>
    <s v="Sandra Jones"/>
    <x v="44"/>
    <x v="1"/>
    <x v="3"/>
    <x v="5"/>
    <d v="2020-08-10T00:00:00"/>
    <s v="Peggy Nelson"/>
    <s v="Brown, Lopez and Martin"/>
    <x v="1"/>
    <n v="4047.2080000000001"/>
    <n v="217"/>
    <x v="0"/>
    <d v="2020-08-13T00:00:00"/>
    <s v="Penicillin"/>
    <s v="Inconclusive"/>
    <n v="3"/>
    <n v="1349.0693333333334"/>
    <x v="1"/>
  </r>
  <r>
    <s v="Tina Williams"/>
    <x v="43"/>
    <x v="1"/>
    <x v="2"/>
    <x v="0"/>
    <d v="2021-12-12T00:00:00"/>
    <s v="Samuel Murphy"/>
    <s v="Solomon-Davis"/>
    <x v="2"/>
    <n v="17131.743999999999"/>
    <n v="322"/>
    <x v="1"/>
    <d v="2021-12-28T00:00:00"/>
    <s v="Paracetamol"/>
    <s v="Abnormal"/>
    <n v="16"/>
    <n v="1070.7339999999999"/>
    <x v="2"/>
  </r>
  <r>
    <s v="Mrs. Tracie Solis"/>
    <x v="22"/>
    <x v="0"/>
    <x v="5"/>
    <x v="1"/>
    <d v="2022-05-18T00:00:00"/>
    <s v="Katherine Patel"/>
    <s v="Montes-Ramirez"/>
    <x v="2"/>
    <n v="43030.802000000003"/>
    <n v="417"/>
    <x v="2"/>
    <d v="2022-06-04T00:00:00"/>
    <s v="Ibuprofen"/>
    <s v="Inconclusive"/>
    <n v="17"/>
    <n v="2531.2236470588236"/>
    <x v="0"/>
  </r>
  <r>
    <s v="Ashley Elliott"/>
    <x v="51"/>
    <x v="0"/>
    <x v="5"/>
    <x v="4"/>
    <d v="2020-07-10T00:00:00"/>
    <s v="Elizabeth Goodman"/>
    <s v="Fletcher-Smith"/>
    <x v="4"/>
    <n v="25216.359"/>
    <n v="434"/>
    <x v="1"/>
    <d v="2020-07-24T00:00:00"/>
    <s v="Aspirin"/>
    <s v="Normal"/>
    <n v="14"/>
    <n v="1801.1685"/>
    <x v="2"/>
  </r>
  <r>
    <s v="Stephen Preston"/>
    <x v="42"/>
    <x v="0"/>
    <x v="4"/>
    <x v="1"/>
    <d v="2021-04-01T00:00:00"/>
    <s v="Tina Gordon"/>
    <s v="Thompson, Miller and Howard"/>
    <x v="0"/>
    <n v="10809.541999999999"/>
    <n v="479"/>
    <x v="2"/>
    <d v="2021-04-05T00:00:00"/>
    <s v="Ibuprofen"/>
    <s v="Abnormal"/>
    <n v="4"/>
    <n v="2702.3854999999999"/>
    <x v="0"/>
  </r>
  <r>
    <s v="Jodi Pope"/>
    <x v="15"/>
    <x v="0"/>
    <x v="3"/>
    <x v="5"/>
    <d v="2022-09-06T00:00:00"/>
    <s v="Billy Johnson"/>
    <s v="Richard, Reyes and Suarez"/>
    <x v="3"/>
    <n v="20466.240000000002"/>
    <n v="361"/>
    <x v="0"/>
    <d v="2022-09-26T00:00:00"/>
    <s v="Paracetamol"/>
    <s v="Normal"/>
    <n v="20"/>
    <n v="1023.3120000000001"/>
    <x v="1"/>
  </r>
  <r>
    <s v="Carlos Bush"/>
    <x v="59"/>
    <x v="0"/>
    <x v="4"/>
    <x v="3"/>
    <d v="2021-07-16T00:00:00"/>
    <s v="Randy Herrera"/>
    <s v="Valencia Group"/>
    <x v="4"/>
    <n v="6255.8919999999998"/>
    <n v="487"/>
    <x v="0"/>
    <d v="2021-07-19T00:00:00"/>
    <s v="Penicillin"/>
    <s v="Normal"/>
    <n v="3"/>
    <n v="2085.2973333333334"/>
    <x v="0"/>
  </r>
  <r>
    <s v="Anita Oconnor"/>
    <x v="64"/>
    <x v="1"/>
    <x v="5"/>
    <x v="1"/>
    <d v="2022-10-06T00:00:00"/>
    <s v="Barbara Miller"/>
    <s v="Howell LLC"/>
    <x v="4"/>
    <n v="27520.358"/>
    <n v="264"/>
    <x v="2"/>
    <d v="2022-10-21T00:00:00"/>
    <s v="Lipitor"/>
    <s v="Normal"/>
    <n v="15"/>
    <n v="1834.6905333333334"/>
    <x v="1"/>
  </r>
  <r>
    <s v="Tammy Elliott"/>
    <x v="60"/>
    <x v="0"/>
    <x v="2"/>
    <x v="0"/>
    <d v="2020-08-14T00:00:00"/>
    <s v="Wayne Rhodes"/>
    <s v="Bennett Ltd"/>
    <x v="3"/>
    <n v="32437.906999999999"/>
    <n v="336"/>
    <x v="2"/>
    <d v="2020-09-01T00:00:00"/>
    <s v="Lipitor"/>
    <s v="Abnormal"/>
    <n v="18"/>
    <n v="1802.1059444444445"/>
    <x v="1"/>
  </r>
  <r>
    <s v="Beverly Hansen"/>
    <x v="3"/>
    <x v="0"/>
    <x v="5"/>
    <x v="5"/>
    <d v="2019-10-25T00:00:00"/>
    <s v="Matthew Kim"/>
    <s v="Ray LLC"/>
    <x v="2"/>
    <n v="43168.968000000001"/>
    <n v="486"/>
    <x v="2"/>
    <d v="2019-10-30T00:00:00"/>
    <s v="Ibuprofen"/>
    <s v="Abnormal"/>
    <n v="5"/>
    <n v="8633.7936000000009"/>
    <x v="2"/>
  </r>
  <r>
    <s v="Nancy Harper"/>
    <x v="32"/>
    <x v="0"/>
    <x v="3"/>
    <x v="4"/>
    <d v="2021-05-16T00:00:00"/>
    <s v="Shane Mora"/>
    <s v="Berger, Marshall and Ramirez"/>
    <x v="3"/>
    <n v="34226.131000000001"/>
    <n v="304"/>
    <x v="1"/>
    <d v="2021-06-08T00:00:00"/>
    <s v="Penicillin"/>
    <s v="Inconclusive"/>
    <n v="23"/>
    <n v="1488.0926521739132"/>
    <x v="1"/>
  </r>
  <r>
    <s v="John Hayes"/>
    <x v="3"/>
    <x v="1"/>
    <x v="2"/>
    <x v="4"/>
    <d v="2020-10-25T00:00:00"/>
    <s v="Shawn Sexton"/>
    <s v="Vargas Group"/>
    <x v="4"/>
    <n v="7361.0609999999997"/>
    <n v="152"/>
    <x v="2"/>
    <d v="2020-11-17T00:00:00"/>
    <s v="Paracetamol"/>
    <s v="Abnormal"/>
    <n v="23"/>
    <n v="320.04613043478258"/>
    <x v="2"/>
  </r>
  <r>
    <s v="Nicole Miller"/>
    <x v="30"/>
    <x v="1"/>
    <x v="7"/>
    <x v="2"/>
    <d v="2019-11-21T00:00:00"/>
    <s v="Michele Jones"/>
    <s v="Cook Group"/>
    <x v="2"/>
    <n v="4880.9160000000002"/>
    <n v="120"/>
    <x v="1"/>
    <d v="2019-11-29T00:00:00"/>
    <s v="Paracetamol"/>
    <s v="Inconclusive"/>
    <n v="8"/>
    <n v="610.11450000000002"/>
    <x v="2"/>
  </r>
  <r>
    <s v="Lindsay Dominguez"/>
    <x v="58"/>
    <x v="0"/>
    <x v="2"/>
    <x v="0"/>
    <d v="2023-01-16T00:00:00"/>
    <s v="Meghan Koch"/>
    <s v="Huff-Richardson"/>
    <x v="3"/>
    <n v="5434.19"/>
    <n v="168"/>
    <x v="1"/>
    <d v="2023-01-18T00:00:00"/>
    <s v="Paracetamol"/>
    <s v="Inconclusive"/>
    <n v="2"/>
    <n v="2717.0949999999998"/>
    <x v="1"/>
  </r>
  <r>
    <s v="Loretta Long"/>
    <x v="35"/>
    <x v="1"/>
    <x v="3"/>
    <x v="4"/>
    <d v="2019-01-31T00:00:00"/>
    <s v="Morgan Jackson"/>
    <s v="Kent, Jones and Farley"/>
    <x v="4"/>
    <n v="21870.01"/>
    <n v="207"/>
    <x v="1"/>
    <d v="2019-02-05T00:00:00"/>
    <s v="Penicillin"/>
    <s v="Inconclusive"/>
    <n v="5"/>
    <n v="4374.0019999999995"/>
    <x v="2"/>
  </r>
  <r>
    <s v="Charles Fields"/>
    <x v="37"/>
    <x v="0"/>
    <x v="2"/>
    <x v="4"/>
    <d v="2022-03-01T00:00:00"/>
    <s v="Laura Brown"/>
    <s v="Lee PLC"/>
    <x v="2"/>
    <n v="32771.635000000002"/>
    <n v="351"/>
    <x v="2"/>
    <d v="2022-03-10T00:00:00"/>
    <s v="Penicillin"/>
    <s v="Normal"/>
    <n v="9"/>
    <n v="3641.2927777777782"/>
    <x v="1"/>
  </r>
  <r>
    <s v="Kelly Hill"/>
    <x v="27"/>
    <x v="1"/>
    <x v="0"/>
    <x v="4"/>
    <d v="2018-12-26T00:00:00"/>
    <s v="Brian Hunt"/>
    <s v="Williams Ltd"/>
    <x v="4"/>
    <n v="18790.830999999998"/>
    <n v="353"/>
    <x v="2"/>
    <d v="2019-01-21T00:00:00"/>
    <s v="Lipitor"/>
    <s v="Abnormal"/>
    <n v="26"/>
    <n v="722.72426923076921"/>
    <x v="0"/>
  </r>
  <r>
    <s v="Amy James"/>
    <x v="29"/>
    <x v="1"/>
    <x v="1"/>
    <x v="1"/>
    <d v="2023-01-04T00:00:00"/>
    <s v="Kimberly Gutierrez"/>
    <s v="Johnson Inc"/>
    <x v="4"/>
    <n v="19601.643"/>
    <n v="189"/>
    <x v="2"/>
    <d v="2023-02-03T00:00:00"/>
    <s v="Aspirin"/>
    <s v="Abnormal"/>
    <n v="30"/>
    <n v="653.38810000000001"/>
    <x v="1"/>
  </r>
  <r>
    <s v="Kenneth Brown"/>
    <x v="32"/>
    <x v="0"/>
    <x v="5"/>
    <x v="4"/>
    <d v="2018-12-17T00:00:00"/>
    <s v="Courtney Casey"/>
    <s v="Greene-Reyes"/>
    <x v="1"/>
    <n v="22299.815999999999"/>
    <n v="215"/>
    <x v="0"/>
    <d v="2018-12-25T00:00:00"/>
    <s v="Penicillin"/>
    <s v="Normal"/>
    <n v="8"/>
    <n v="2787.4769999999999"/>
    <x v="1"/>
  </r>
  <r>
    <s v="Samantha Murphy"/>
    <x v="66"/>
    <x v="1"/>
    <x v="5"/>
    <x v="1"/>
    <d v="2020-02-27T00:00:00"/>
    <s v="Brian Molina"/>
    <s v="Hale, Horn and Chase"/>
    <x v="1"/>
    <n v="7113.6909999999998"/>
    <n v="396"/>
    <x v="1"/>
    <d v="2020-03-26T00:00:00"/>
    <s v="Paracetamol"/>
    <s v="Normal"/>
    <n v="28"/>
    <n v="254.06039285714286"/>
    <x v="2"/>
  </r>
  <r>
    <s v="Kelli Harris"/>
    <x v="4"/>
    <x v="1"/>
    <x v="3"/>
    <x v="0"/>
    <d v="2021-11-26T00:00:00"/>
    <s v="Mary Mejia"/>
    <s v="Stephens, Underwood and Brown"/>
    <x v="1"/>
    <n v="33747.142999999996"/>
    <n v="357"/>
    <x v="1"/>
    <d v="2021-12-02T00:00:00"/>
    <s v="Aspirin"/>
    <s v="Inconclusive"/>
    <n v="6"/>
    <n v="5624.5238333333327"/>
    <x v="2"/>
  </r>
  <r>
    <s v="Alexander Howard PhD"/>
    <x v="31"/>
    <x v="1"/>
    <x v="4"/>
    <x v="5"/>
    <d v="2019-01-15T00:00:00"/>
    <s v="Melissa White"/>
    <s v="Snyder-Gross"/>
    <x v="3"/>
    <n v="73039.620999999999"/>
    <n v="386"/>
    <x v="1"/>
    <d v="2019-01-30T00:00:00"/>
    <s v="Aspirin"/>
    <s v="Inconclusive"/>
    <n v="15"/>
    <n v="4869.3080666666665"/>
    <x v="2"/>
  </r>
  <r>
    <s v="Angela Mcgee"/>
    <x v="34"/>
    <x v="0"/>
    <x v="7"/>
    <x v="0"/>
    <d v="2021-12-26T00:00:00"/>
    <s v="Allison Hodge"/>
    <s v="Jacobs-Price"/>
    <x v="4"/>
    <n v="15469.466"/>
    <n v="471"/>
    <x v="2"/>
    <d v="2022-01-01T00:00:00"/>
    <s v="Paracetamol"/>
    <s v="Inconclusive"/>
    <n v="6"/>
    <n v="2578.2443333333335"/>
    <x v="2"/>
  </r>
  <r>
    <s v="Megan Gallegos"/>
    <x v="44"/>
    <x v="0"/>
    <x v="7"/>
    <x v="2"/>
    <d v="2023-03-01T00:00:00"/>
    <s v="Dennis Cooper"/>
    <s v="Maxwell-Moore"/>
    <x v="4"/>
    <n v="5499.3779999999997"/>
    <n v="392"/>
    <x v="0"/>
    <d v="2023-03-16T00:00:00"/>
    <s v="Ibuprofen"/>
    <s v="Normal"/>
    <n v="15"/>
    <n v="366.62520000000001"/>
    <x v="1"/>
  </r>
  <r>
    <s v="Brent Rodriguez"/>
    <x v="67"/>
    <x v="1"/>
    <x v="3"/>
    <x v="3"/>
    <d v="2022-03-18T00:00:00"/>
    <s v="Sara Foster"/>
    <s v="Rivers-Mills"/>
    <x v="2"/>
    <n v="11224.609"/>
    <n v="455"/>
    <x v="2"/>
    <d v="2022-04-10T00:00:00"/>
    <s v="Penicillin"/>
    <s v="Inconclusive"/>
    <n v="23"/>
    <n v="488.02647826086957"/>
    <x v="1"/>
  </r>
  <r>
    <s v="Diana Sanchez"/>
    <x v="3"/>
    <x v="1"/>
    <x v="7"/>
    <x v="5"/>
    <d v="2020-09-24T00:00:00"/>
    <s v="Heidi Tyler"/>
    <s v="Morales PLC"/>
    <x v="2"/>
    <n v="34309.584999999999"/>
    <n v="311"/>
    <x v="0"/>
    <d v="2020-09-26T00:00:00"/>
    <s v="Paracetamol"/>
    <s v="Inconclusive"/>
    <n v="2"/>
    <n v="17154.7925"/>
    <x v="2"/>
  </r>
  <r>
    <s v="Lawrence Collins"/>
    <x v="56"/>
    <x v="0"/>
    <x v="5"/>
    <x v="5"/>
    <d v="2020-04-27T00:00:00"/>
    <s v="David Ortiz"/>
    <s v="Savage and Sons"/>
    <x v="4"/>
    <n v="19985.75"/>
    <n v="132"/>
    <x v="2"/>
    <d v="2020-05-24T00:00:00"/>
    <s v="Paracetamol"/>
    <s v="Abnormal"/>
    <n v="27"/>
    <n v="740.21296296296293"/>
    <x v="2"/>
  </r>
  <r>
    <s v="Jay Smith"/>
    <x v="14"/>
    <x v="0"/>
    <x v="4"/>
    <x v="4"/>
    <d v="2019-12-10T00:00:00"/>
    <s v="Joe Yu"/>
    <s v="Morgan, Lynch and Owens"/>
    <x v="1"/>
    <n v="6157.6210000000001"/>
    <n v="186"/>
    <x v="0"/>
    <d v="2019-12-11T00:00:00"/>
    <s v="Penicillin"/>
    <s v="Abnormal"/>
    <n v="1"/>
    <n v="6157.6210000000001"/>
    <x v="0"/>
  </r>
  <r>
    <s v="Emily Bright"/>
    <x v="51"/>
    <x v="0"/>
    <x v="2"/>
    <x v="5"/>
    <d v="2023-06-09T00:00:00"/>
    <s v="Jacqueline Alvarez"/>
    <s v="Melton-Russell"/>
    <x v="0"/>
    <n v="7169.0420000000004"/>
    <n v="113"/>
    <x v="0"/>
    <d v="2023-06-21T00:00:00"/>
    <s v="Ibuprofen"/>
    <s v="Normal"/>
    <n v="12"/>
    <n v="597.42016666666666"/>
    <x v="2"/>
  </r>
  <r>
    <s v="Luke Baker DDS"/>
    <x v="44"/>
    <x v="1"/>
    <x v="2"/>
    <x v="5"/>
    <d v="2023-01-04T00:00:00"/>
    <s v="Debra Le"/>
    <s v="Atkins-Mendez"/>
    <x v="1"/>
    <n v="10320.808000000001"/>
    <n v="318"/>
    <x v="0"/>
    <d v="2023-01-06T00:00:00"/>
    <s v="Ibuprofen"/>
    <s v="Abnormal"/>
    <n v="2"/>
    <n v="5160.4040000000005"/>
    <x v="1"/>
  </r>
  <r>
    <s v="Jerry Ochoa"/>
    <x v="41"/>
    <x v="1"/>
    <x v="6"/>
    <x v="1"/>
    <d v="2019-05-19T00:00:00"/>
    <s v="Perry Lang"/>
    <s v="Mckinney-Wilson"/>
    <x v="0"/>
    <n v="13781.761"/>
    <n v="172"/>
    <x v="2"/>
    <d v="2019-06-04T00:00:00"/>
    <s v="Paracetamol"/>
    <s v="Inconclusive"/>
    <n v="16"/>
    <n v="861.36006250000003"/>
    <x v="2"/>
  </r>
  <r>
    <s v="Lisa Raymond"/>
    <x v="67"/>
    <x v="0"/>
    <x v="6"/>
    <x v="4"/>
    <d v="2021-10-30T00:00:00"/>
    <s v="Ricky Mason"/>
    <s v="Murphy PLC"/>
    <x v="2"/>
    <n v="28100.157999999999"/>
    <n v="381"/>
    <x v="1"/>
    <d v="2021-11-05T00:00:00"/>
    <s v="Paracetamol"/>
    <s v="Abnormal"/>
    <n v="6"/>
    <n v="4683.3596666666663"/>
    <x v="1"/>
  </r>
  <r>
    <s v="Angela Smith"/>
    <x v="34"/>
    <x v="1"/>
    <x v="7"/>
    <x v="0"/>
    <d v="2019-09-26T00:00:00"/>
    <s v="Dr. Dennis Johnson MD"/>
    <s v="Long-Johnson"/>
    <x v="4"/>
    <n v="39019.601000000002"/>
    <n v="200"/>
    <x v="2"/>
    <d v="2019-09-30T00:00:00"/>
    <s v="Ibuprofen"/>
    <s v="Normal"/>
    <n v="4"/>
    <n v="9754.9002500000006"/>
    <x v="2"/>
  </r>
  <r>
    <s v="Dana Rhodes"/>
    <x v="1"/>
    <x v="1"/>
    <x v="5"/>
    <x v="1"/>
    <d v="2021-05-16T00:00:00"/>
    <s v="Jennifer Conner"/>
    <s v="Mendez Ltd"/>
    <x v="1"/>
    <n v="38523.5"/>
    <n v="136"/>
    <x v="1"/>
    <d v="2021-05-17T00:00:00"/>
    <s v="Lipitor"/>
    <s v="Inconclusive"/>
    <n v="1"/>
    <n v="38523.5"/>
    <x v="1"/>
  </r>
  <r>
    <s v="Jeremy Jones DDS"/>
    <x v="39"/>
    <x v="1"/>
    <x v="2"/>
    <x v="4"/>
    <d v="2022-10-17T00:00:00"/>
    <s v="Ronald Taylor"/>
    <s v="Parker Group"/>
    <x v="3"/>
    <n v="32976.231"/>
    <n v="494"/>
    <x v="0"/>
    <d v="2022-10-28T00:00:00"/>
    <s v="Penicillin"/>
    <s v="Inconclusive"/>
    <n v="11"/>
    <n v="2997.8391818181817"/>
    <x v="0"/>
  </r>
  <r>
    <s v="John Lewis"/>
    <x v="50"/>
    <x v="1"/>
    <x v="0"/>
    <x v="1"/>
    <d v="2019-01-20T00:00:00"/>
    <s v="Brianna Jackson"/>
    <s v="Pearson, Fields and Mendoza"/>
    <x v="3"/>
    <n v="42119.8"/>
    <n v="425"/>
    <x v="2"/>
    <d v="2019-02-04T00:00:00"/>
    <s v="Penicillin"/>
    <s v="Inconclusive"/>
    <n v="15"/>
    <n v="2807.9866666666667"/>
    <x v="1"/>
  </r>
  <r>
    <s v="John Smith"/>
    <x v="49"/>
    <x v="0"/>
    <x v="1"/>
    <x v="0"/>
    <d v="2018-12-24T00:00:00"/>
    <s v="Megan Oliver"/>
    <s v="Collins-Welch"/>
    <x v="1"/>
    <n v="24800.190999999999"/>
    <n v="381"/>
    <x v="2"/>
    <d v="2019-01-05T00:00:00"/>
    <s v="Paracetamol"/>
    <s v="Abnormal"/>
    <n v="12"/>
    <n v="2066.6825833333332"/>
    <x v="2"/>
  </r>
  <r>
    <s v="Elizabeth Reilly"/>
    <x v="15"/>
    <x v="1"/>
    <x v="3"/>
    <x v="0"/>
    <d v="2022-03-30T00:00:00"/>
    <s v="Joshua Green"/>
    <s v="Martin-Bradley"/>
    <x v="2"/>
    <n v="14405.612999999999"/>
    <n v="337"/>
    <x v="2"/>
    <d v="2022-04-27T00:00:00"/>
    <s v="Lipitor"/>
    <s v="Inconclusive"/>
    <n v="28"/>
    <n v="514.48617857142858"/>
    <x v="1"/>
  </r>
  <r>
    <s v="Lisa Mann"/>
    <x v="43"/>
    <x v="0"/>
    <x v="6"/>
    <x v="5"/>
    <d v="2021-01-29T00:00:00"/>
    <s v="Raymond Clark"/>
    <s v="Holt, Huynh and Fleming"/>
    <x v="4"/>
    <n v="67182.319000000003"/>
    <n v="224"/>
    <x v="1"/>
    <d v="2021-01-30T00:00:00"/>
    <s v="Paracetamol"/>
    <s v="Inconclusive"/>
    <n v="1"/>
    <n v="67182.319000000003"/>
    <x v="2"/>
  </r>
  <r>
    <s v="Sylvia Grimes"/>
    <x v="14"/>
    <x v="1"/>
    <x v="4"/>
    <x v="5"/>
    <d v="2023-08-17T00:00:00"/>
    <s v="Kenneth Conway"/>
    <s v="Byrd, Collins and Levy"/>
    <x v="1"/>
    <n v="36666.118999999999"/>
    <n v="493"/>
    <x v="0"/>
    <d v="2023-08-24T00:00:00"/>
    <s v="Aspirin"/>
    <s v="Abnormal"/>
    <n v="7"/>
    <n v="5238.0169999999998"/>
    <x v="0"/>
  </r>
  <r>
    <s v="Elizabeth Martin"/>
    <x v="1"/>
    <x v="0"/>
    <x v="6"/>
    <x v="5"/>
    <d v="2020-01-23T00:00:00"/>
    <s v="Brad Allen"/>
    <s v="Barnes-Burns"/>
    <x v="1"/>
    <n v="30968.866999999998"/>
    <n v="320"/>
    <x v="0"/>
    <d v="2020-02-12T00:00:00"/>
    <s v="Penicillin"/>
    <s v="Normal"/>
    <n v="20"/>
    <n v="1548.44335"/>
    <x v="1"/>
  </r>
  <r>
    <s v="Brian Rodriguez"/>
    <x v="54"/>
    <x v="0"/>
    <x v="0"/>
    <x v="2"/>
    <d v="2018-12-17T00:00:00"/>
    <s v="Brian Rivera"/>
    <s v="Sullivan-French"/>
    <x v="1"/>
    <n v="16723.57"/>
    <n v="201"/>
    <x v="0"/>
    <d v="2018-12-30T00:00:00"/>
    <s v="Penicillin"/>
    <s v="Abnormal"/>
    <n v="13"/>
    <n v="1286.4284615384615"/>
    <x v="2"/>
  </r>
  <r>
    <s v="Richard Hammond"/>
    <x v="25"/>
    <x v="1"/>
    <x v="0"/>
    <x v="4"/>
    <d v="2020-11-28T00:00:00"/>
    <s v="Mr. Jason Mooney MD"/>
    <s v="Long PLC"/>
    <x v="2"/>
    <n v="5725.08"/>
    <n v="449"/>
    <x v="0"/>
    <d v="2020-12-07T00:00:00"/>
    <s v="Ibuprofen"/>
    <s v="Inconclusive"/>
    <n v="9"/>
    <n v="636.12"/>
    <x v="2"/>
  </r>
  <r>
    <s v="Michael Thomas"/>
    <x v="57"/>
    <x v="0"/>
    <x v="2"/>
    <x v="3"/>
    <d v="2023-03-02T00:00:00"/>
    <s v="Kimberly Flynn"/>
    <s v="Nixon Group"/>
    <x v="4"/>
    <n v="37083.017999999996"/>
    <n v="370"/>
    <x v="0"/>
    <d v="2023-03-16T00:00:00"/>
    <s v="Penicillin"/>
    <s v="Normal"/>
    <n v="14"/>
    <n v="2648.7869999999998"/>
    <x v="0"/>
  </r>
  <r>
    <s v="Rebecca Sexton"/>
    <x v="26"/>
    <x v="0"/>
    <x v="5"/>
    <x v="1"/>
    <d v="2019-05-27T00:00:00"/>
    <s v="Kathryn Torres"/>
    <s v="Arnold, Woods and Young"/>
    <x v="3"/>
    <n v="40740.936000000002"/>
    <n v="205"/>
    <x v="1"/>
    <d v="2019-06-10T00:00:00"/>
    <s v="Ibuprofen"/>
    <s v="Normal"/>
    <n v="14"/>
    <n v="2910.0668571428573"/>
    <x v="0"/>
  </r>
  <r>
    <s v="Danielle Shannon"/>
    <x v="30"/>
    <x v="0"/>
    <x v="0"/>
    <x v="0"/>
    <d v="2022-05-21T00:00:00"/>
    <s v="Andrew James"/>
    <s v="Torres-Bridges"/>
    <x v="0"/>
    <n v="33147.915000000001"/>
    <n v="180"/>
    <x v="2"/>
    <d v="2022-06-07T00:00:00"/>
    <s v="Lipitor"/>
    <s v="Abnormal"/>
    <n v="17"/>
    <n v="1949.8773529411765"/>
    <x v="2"/>
  </r>
  <r>
    <s v="Jon Schultz"/>
    <x v="38"/>
    <x v="1"/>
    <x v="1"/>
    <x v="0"/>
    <d v="2021-04-26T00:00:00"/>
    <s v="Andrew Adams"/>
    <s v="Horn, Proctor and Lee"/>
    <x v="3"/>
    <n v="40260.644999999997"/>
    <n v="423"/>
    <x v="2"/>
    <d v="2021-05-04T00:00:00"/>
    <s v="Lipitor"/>
    <s v="Abnormal"/>
    <n v="8"/>
    <n v="5032.5806249999996"/>
    <x v="1"/>
  </r>
  <r>
    <s v="Lauren Morales"/>
    <x v="62"/>
    <x v="0"/>
    <x v="7"/>
    <x v="1"/>
    <d v="2021-09-25T00:00:00"/>
    <s v="Nicholas Jensen"/>
    <s v="Weaver, Lane and Martin"/>
    <x v="0"/>
    <n v="9226.4629999999997"/>
    <n v="143"/>
    <x v="2"/>
    <d v="2021-10-20T00:00:00"/>
    <s v="Paracetamol"/>
    <s v="Abnormal"/>
    <n v="25"/>
    <n v="369.05851999999999"/>
    <x v="2"/>
  </r>
  <r>
    <s v="Randall Baker"/>
    <x v="29"/>
    <x v="0"/>
    <x v="2"/>
    <x v="2"/>
    <d v="2023-09-08T00:00:00"/>
    <s v="Manuel Page"/>
    <s v="Thompson, Cabrera and Farrell"/>
    <x v="3"/>
    <n v="8737.6579999999994"/>
    <n v="196"/>
    <x v="1"/>
    <d v="2023-09-20T00:00:00"/>
    <s v="Aspirin"/>
    <s v="Inconclusive"/>
    <n v="12"/>
    <n v="728.13816666666662"/>
    <x v="1"/>
  </r>
  <r>
    <s v="Gerald Rodriguez"/>
    <x v="2"/>
    <x v="0"/>
    <x v="5"/>
    <x v="5"/>
    <d v="2022-11-28T00:00:00"/>
    <s v="Richard Hanson"/>
    <s v="Choi and Sons"/>
    <x v="0"/>
    <n v="27391.626"/>
    <n v="147"/>
    <x v="1"/>
    <d v="2022-11-30T00:00:00"/>
    <s v="Penicillin"/>
    <s v="Inconclusive"/>
    <n v="2"/>
    <n v="13695.813"/>
    <x v="0"/>
  </r>
  <r>
    <s v="Laurie Lamb"/>
    <x v="34"/>
    <x v="0"/>
    <x v="6"/>
    <x v="5"/>
    <d v="2021-06-08T00:00:00"/>
    <s v="Samantha Johnson"/>
    <s v="Johnson, Powell and Miller"/>
    <x v="3"/>
    <n v="61262.383000000002"/>
    <n v="305"/>
    <x v="1"/>
    <d v="2021-06-25T00:00:00"/>
    <s v="Ibuprofen"/>
    <s v="Normal"/>
    <n v="17"/>
    <n v="3603.6695882352942"/>
    <x v="2"/>
  </r>
  <r>
    <s v="Amanda Williams"/>
    <x v="6"/>
    <x v="0"/>
    <x v="4"/>
    <x v="2"/>
    <d v="2021-11-07T00:00:00"/>
    <s v="Angel King"/>
    <s v="Wallace Inc"/>
    <x v="1"/>
    <n v="12153.790999999999"/>
    <n v="105"/>
    <x v="2"/>
    <d v="2021-11-11T00:00:00"/>
    <s v="Aspirin"/>
    <s v="Normal"/>
    <n v="4"/>
    <n v="3038.4477499999998"/>
    <x v="0"/>
  </r>
  <r>
    <s v="Jeffery Johnson"/>
    <x v="44"/>
    <x v="0"/>
    <x v="4"/>
    <x v="5"/>
    <d v="2019-04-09T00:00:00"/>
    <s v="Richard Norton"/>
    <s v="Medina-Hanson"/>
    <x v="3"/>
    <n v="50234.110999999997"/>
    <n v="343"/>
    <x v="1"/>
    <d v="2019-04-13T00:00:00"/>
    <s v="Paracetamol"/>
    <s v="Abnormal"/>
    <n v="4"/>
    <n v="12558.527749999999"/>
    <x v="1"/>
  </r>
  <r>
    <s v="Daniel Decker"/>
    <x v="0"/>
    <x v="1"/>
    <x v="4"/>
    <x v="4"/>
    <d v="2020-02-25T00:00:00"/>
    <s v="Daniel Giles"/>
    <s v="Lopez, Sawyer and Keller"/>
    <x v="0"/>
    <n v="23463.511999999999"/>
    <n v="157"/>
    <x v="0"/>
    <d v="2020-03-03T00:00:00"/>
    <s v="Penicillin"/>
    <s v="Abnormal"/>
    <n v="7"/>
    <n v="3351.9302857142857"/>
    <x v="0"/>
  </r>
  <r>
    <s v="Molly Mitchell"/>
    <x v="49"/>
    <x v="0"/>
    <x v="7"/>
    <x v="4"/>
    <d v="2021-11-09T00:00:00"/>
    <s v="Renee Hall"/>
    <s v="Jarvis-Riley"/>
    <x v="4"/>
    <n v="11886.637000000001"/>
    <n v="477"/>
    <x v="1"/>
    <d v="2021-11-25T00:00:00"/>
    <s v="Aspirin"/>
    <s v="Abnormal"/>
    <n v="16"/>
    <n v="742.91481250000004"/>
    <x v="2"/>
  </r>
  <r>
    <s v="Robert Conley"/>
    <x v="11"/>
    <x v="1"/>
    <x v="4"/>
    <x v="2"/>
    <d v="2021-06-22T00:00:00"/>
    <s v="Leah Meadows"/>
    <s v="Brown Ltd"/>
    <x v="3"/>
    <n v="11510.351000000001"/>
    <n v="209"/>
    <x v="1"/>
    <d v="2021-07-15T00:00:00"/>
    <s v="Penicillin"/>
    <s v="Inconclusive"/>
    <n v="23"/>
    <n v="500.45004347826091"/>
    <x v="1"/>
  </r>
  <r>
    <s v="Megan Rogers"/>
    <x v="27"/>
    <x v="1"/>
    <x v="5"/>
    <x v="5"/>
    <d v="2022-03-11T00:00:00"/>
    <s v="Shawn White"/>
    <s v="Bowman-Bowman"/>
    <x v="0"/>
    <n v="21627.725999999999"/>
    <n v="187"/>
    <x v="1"/>
    <d v="2022-03-27T00:00:00"/>
    <s v="Lipitor"/>
    <s v="Normal"/>
    <n v="16"/>
    <n v="1351.7328749999999"/>
    <x v="0"/>
  </r>
  <r>
    <s v="Adam Cooper"/>
    <x v="20"/>
    <x v="0"/>
    <x v="0"/>
    <x v="1"/>
    <d v="2023-08-14T00:00:00"/>
    <s v="Jeffery Bartlett"/>
    <s v="Brown, Lopez and Hughes"/>
    <x v="3"/>
    <n v="38219.546999999999"/>
    <n v="288"/>
    <x v="1"/>
    <d v="2023-09-11T00:00:00"/>
    <s v="Ibuprofen"/>
    <s v="Inconclusive"/>
    <n v="28"/>
    <n v="1364.9838214285714"/>
    <x v="2"/>
  </r>
  <r>
    <s v="Crystal Lang"/>
    <x v="27"/>
    <x v="0"/>
    <x v="1"/>
    <x v="2"/>
    <d v="2019-07-16T00:00:00"/>
    <s v="Juan Smith"/>
    <s v="Carr, Smith and Gibbs"/>
    <x v="0"/>
    <n v="10511.062"/>
    <n v="292"/>
    <x v="0"/>
    <d v="2019-07-22T00:00:00"/>
    <s v="Aspirin"/>
    <s v="Abnormal"/>
    <n v="6"/>
    <n v="1751.8436666666666"/>
    <x v="0"/>
  </r>
  <r>
    <s v="Charles Fowler"/>
    <x v="31"/>
    <x v="1"/>
    <x v="3"/>
    <x v="5"/>
    <d v="2021-05-06T00:00:00"/>
    <s v="Elizabeth Marquez"/>
    <s v="Perkins Ltd"/>
    <x v="1"/>
    <n v="55229.985000000001"/>
    <n v="397"/>
    <x v="0"/>
    <d v="2021-05-16T00:00:00"/>
    <s v="Penicillin"/>
    <s v="Inconclusive"/>
    <n v="10"/>
    <n v="5522.9984999999997"/>
    <x v="2"/>
  </r>
  <r>
    <s v="Jonathan Lynch"/>
    <x v="11"/>
    <x v="0"/>
    <x v="2"/>
    <x v="2"/>
    <d v="2022-07-11T00:00:00"/>
    <s v="Steven Morgan"/>
    <s v="Gonzales-Haynes"/>
    <x v="3"/>
    <n v="19163.232"/>
    <n v="404"/>
    <x v="1"/>
    <d v="2022-08-06T00:00:00"/>
    <s v="Lipitor"/>
    <s v="Abnormal"/>
    <n v="26"/>
    <n v="737.04738461538466"/>
    <x v="1"/>
  </r>
  <r>
    <s v="Jessica Sanchez"/>
    <x v="7"/>
    <x v="1"/>
    <x v="7"/>
    <x v="5"/>
    <d v="2022-10-05T00:00:00"/>
    <s v="Maria Pena"/>
    <s v="Martinez Ltd"/>
    <x v="3"/>
    <n v="64766.803999999996"/>
    <n v="275"/>
    <x v="0"/>
    <d v="2022-10-21T00:00:00"/>
    <s v="Aspirin"/>
    <s v="Inconclusive"/>
    <n v="16"/>
    <n v="4047.9252499999998"/>
    <x v="2"/>
  </r>
  <r>
    <s v="Valerie Simpson"/>
    <x v="13"/>
    <x v="0"/>
    <x v="1"/>
    <x v="3"/>
    <d v="2021-01-12T00:00:00"/>
    <s v="William Wu"/>
    <s v="Alexander, Hall and Gould"/>
    <x v="0"/>
    <n v="31547.119999999999"/>
    <n v="340"/>
    <x v="1"/>
    <d v="2021-01-30T00:00:00"/>
    <s v="Aspirin"/>
    <s v="Inconclusive"/>
    <n v="18"/>
    <n v="1752.6177777777777"/>
    <x v="0"/>
  </r>
  <r>
    <s v="Jamie Chavez"/>
    <x v="35"/>
    <x v="0"/>
    <x v="3"/>
    <x v="5"/>
    <d v="2019-04-01T00:00:00"/>
    <s v="Daniel Bean"/>
    <s v="Lewis, Robertson and Rodriguez"/>
    <x v="0"/>
    <n v="46226.784"/>
    <n v="499"/>
    <x v="0"/>
    <d v="2019-04-04T00:00:00"/>
    <s v="Ibuprofen"/>
    <s v="Abnormal"/>
    <n v="3"/>
    <n v="15408.928"/>
    <x v="2"/>
  </r>
  <r>
    <s v="Ricky Mccarthy"/>
    <x v="27"/>
    <x v="0"/>
    <x v="5"/>
    <x v="3"/>
    <d v="2018-12-22T00:00:00"/>
    <s v="Rita Hansen"/>
    <s v="Rogers and Sons"/>
    <x v="0"/>
    <n v="37257.792999999998"/>
    <n v="224"/>
    <x v="1"/>
    <d v="2018-12-24T00:00:00"/>
    <s v="Penicillin"/>
    <s v="Normal"/>
    <n v="2"/>
    <n v="18628.896499999999"/>
    <x v="0"/>
  </r>
  <r>
    <s v="Greg Kane"/>
    <x v="4"/>
    <x v="0"/>
    <x v="3"/>
    <x v="3"/>
    <d v="2022-01-05T00:00:00"/>
    <s v="Mrs. Kelsey Thompson"/>
    <s v="Hubbard-Richards"/>
    <x v="4"/>
    <n v="7384.3710000000001"/>
    <n v="286"/>
    <x v="0"/>
    <d v="2022-01-24T00:00:00"/>
    <s v="Ibuprofen"/>
    <s v="Normal"/>
    <n v="19"/>
    <n v="388.65110526315789"/>
    <x v="2"/>
  </r>
  <r>
    <s v="Linda Curtis"/>
    <x v="54"/>
    <x v="0"/>
    <x v="4"/>
    <x v="2"/>
    <d v="2023-10-04T00:00:00"/>
    <s v="Vicki Terrell"/>
    <s v="Baker-Hunt"/>
    <x v="0"/>
    <n v="2478.2890000000002"/>
    <n v="458"/>
    <x v="0"/>
    <d v="2023-10-17T00:00:00"/>
    <s v="Paracetamol"/>
    <s v="Inconclusive"/>
    <n v="13"/>
    <n v="190.6376153846154"/>
    <x v="2"/>
  </r>
  <r>
    <s v="Jay Walker"/>
    <x v="6"/>
    <x v="1"/>
    <x v="7"/>
    <x v="4"/>
    <d v="2023-10-11T00:00:00"/>
    <s v="Kimberly Jones MD"/>
    <s v="Nguyen, Price and Reilly"/>
    <x v="0"/>
    <n v="6274.8909999999996"/>
    <n v="413"/>
    <x v="2"/>
    <d v="2023-11-07T00:00:00"/>
    <s v="Lipitor"/>
    <s v="Inconclusive"/>
    <n v="27"/>
    <n v="232.40337037037037"/>
    <x v="0"/>
  </r>
  <r>
    <s v="Timothy Gillespie"/>
    <x v="13"/>
    <x v="0"/>
    <x v="4"/>
    <x v="2"/>
    <d v="2019-01-04T00:00:00"/>
    <s v="Seth Zhang"/>
    <s v="Lewis, Buckley and Alvarez"/>
    <x v="0"/>
    <n v="825.99400000000003"/>
    <n v="117"/>
    <x v="0"/>
    <d v="2019-01-12T00:00:00"/>
    <s v="Aspirin"/>
    <s v="Abnormal"/>
    <n v="8"/>
    <n v="103.24925"/>
    <x v="0"/>
  </r>
  <r>
    <s v="Danielle Williams"/>
    <x v="12"/>
    <x v="1"/>
    <x v="4"/>
    <x v="4"/>
    <d v="2020-08-13T00:00:00"/>
    <s v="Brittany Holmes DDS"/>
    <s v="Moses, Warren and Vargas"/>
    <x v="0"/>
    <n v="26393.168000000001"/>
    <n v="446"/>
    <x v="1"/>
    <d v="2020-09-01T00:00:00"/>
    <s v="Penicillin"/>
    <s v="Abnormal"/>
    <n v="19"/>
    <n v="1389.1141052631581"/>
    <x v="0"/>
  </r>
  <r>
    <s v="Dalton Brooks"/>
    <x v="51"/>
    <x v="0"/>
    <x v="7"/>
    <x v="1"/>
    <d v="2018-11-30T00:00:00"/>
    <s v="Katherine Roach"/>
    <s v="Henson-Gallagher"/>
    <x v="3"/>
    <n v="21245.95"/>
    <n v="108"/>
    <x v="2"/>
    <d v="2018-12-08T00:00:00"/>
    <s v="Ibuprofen"/>
    <s v="Abnormal"/>
    <n v="8"/>
    <n v="2655.7437500000001"/>
    <x v="2"/>
  </r>
  <r>
    <s v="Barbara Sanders"/>
    <x v="56"/>
    <x v="1"/>
    <x v="6"/>
    <x v="3"/>
    <d v="2019-03-10T00:00:00"/>
    <s v="David Carney"/>
    <s v="Boyle Group"/>
    <x v="0"/>
    <n v="21102.387999999999"/>
    <n v="407"/>
    <x v="2"/>
    <d v="2019-03-18T00:00:00"/>
    <s v="Lipitor"/>
    <s v="Inconclusive"/>
    <n v="8"/>
    <n v="2637.7984999999999"/>
    <x v="2"/>
  </r>
  <r>
    <s v="Wayne Wallace"/>
    <x v="13"/>
    <x v="0"/>
    <x v="4"/>
    <x v="5"/>
    <d v="2021-03-12T00:00:00"/>
    <s v="Diane Roman"/>
    <s v="Sparks Inc"/>
    <x v="0"/>
    <n v="5005.4620000000004"/>
    <n v="418"/>
    <x v="0"/>
    <d v="2021-03-24T00:00:00"/>
    <s v="Paracetamol"/>
    <s v="Normal"/>
    <n v="12"/>
    <n v="417.12183333333337"/>
    <x v="0"/>
  </r>
  <r>
    <s v="Matthew Ramirez Jr."/>
    <x v="21"/>
    <x v="0"/>
    <x v="0"/>
    <x v="0"/>
    <d v="2022-05-24T00:00:00"/>
    <s v="Emily Sawyer"/>
    <s v="Mitchell-Horton"/>
    <x v="4"/>
    <n v="11924.312"/>
    <n v="171"/>
    <x v="2"/>
    <d v="2022-06-09T00:00:00"/>
    <s v="Penicillin"/>
    <s v="Abnormal"/>
    <n v="16"/>
    <n v="745.26949999999999"/>
    <x v="1"/>
  </r>
  <r>
    <s v="Victoria Moore"/>
    <x v="28"/>
    <x v="0"/>
    <x v="6"/>
    <x v="3"/>
    <d v="2019-09-30T00:00:00"/>
    <s v="Lauren Williamson"/>
    <s v="George-Donovan"/>
    <x v="3"/>
    <n v="18300.547999999999"/>
    <n v="325"/>
    <x v="0"/>
    <d v="2019-10-05T00:00:00"/>
    <s v="Aspirin"/>
    <s v="Normal"/>
    <n v="5"/>
    <n v="3660.1095999999998"/>
    <x v="1"/>
  </r>
  <r>
    <s v="Jessica Archer"/>
    <x v="8"/>
    <x v="0"/>
    <x v="1"/>
    <x v="4"/>
    <d v="2019-09-16T00:00:00"/>
    <s v="Brooke Malone"/>
    <s v="Bowen-Koch"/>
    <x v="4"/>
    <n v="6192.7470000000003"/>
    <n v="430"/>
    <x v="0"/>
    <d v="2019-10-02T00:00:00"/>
    <s v="Lipitor"/>
    <s v="Abnormal"/>
    <n v="16"/>
    <n v="387.04668750000002"/>
    <x v="1"/>
  </r>
  <r>
    <s v="Benjamin Martin"/>
    <x v="20"/>
    <x v="0"/>
    <x v="3"/>
    <x v="0"/>
    <d v="2021-10-20T00:00:00"/>
    <s v="Heather Johnson"/>
    <s v="Peterson, Banks and Walker"/>
    <x v="4"/>
    <n v="57523.213000000003"/>
    <n v="269"/>
    <x v="2"/>
    <d v="2021-11-02T00:00:00"/>
    <s v="Lipitor"/>
    <s v="Normal"/>
    <n v="13"/>
    <n v="4424.8625384615389"/>
    <x v="2"/>
  </r>
  <r>
    <s v="Jennifer Obrien"/>
    <x v="31"/>
    <x v="0"/>
    <x v="4"/>
    <x v="3"/>
    <d v="2020-08-21T00:00:00"/>
    <s v="Christopher Petersen"/>
    <s v="Young and Sons"/>
    <x v="4"/>
    <n v="39842.972000000002"/>
    <n v="118"/>
    <x v="1"/>
    <d v="2020-09-17T00:00:00"/>
    <s v="Aspirin"/>
    <s v="Inconclusive"/>
    <n v="27"/>
    <n v="1475.6656296296296"/>
    <x v="2"/>
  </r>
  <r>
    <s v="Thomas Griffith"/>
    <x v="17"/>
    <x v="1"/>
    <x v="3"/>
    <x v="4"/>
    <d v="2023-09-05T00:00:00"/>
    <s v="Eric Jefferson"/>
    <s v="Waters-Lopez"/>
    <x v="0"/>
    <n v="18149.246999999999"/>
    <n v="371"/>
    <x v="2"/>
    <d v="2023-09-11T00:00:00"/>
    <s v="Aspirin"/>
    <s v="Normal"/>
    <n v="6"/>
    <n v="3024.8744999999999"/>
    <x v="0"/>
  </r>
  <r>
    <s v="Kathleen Roman"/>
    <x v="3"/>
    <x v="0"/>
    <x v="4"/>
    <x v="1"/>
    <d v="2022-06-28T00:00:00"/>
    <s v="Isaac Freeman"/>
    <s v="Tran PLC"/>
    <x v="1"/>
    <n v="27333.121999999999"/>
    <n v="421"/>
    <x v="2"/>
    <d v="2022-07-06T00:00:00"/>
    <s v="Paracetamol"/>
    <s v="Inconclusive"/>
    <n v="8"/>
    <n v="3416.6402499999999"/>
    <x v="2"/>
  </r>
  <r>
    <s v="Christina Carlson"/>
    <x v="16"/>
    <x v="0"/>
    <x v="4"/>
    <x v="5"/>
    <d v="2021-08-30T00:00:00"/>
    <s v="Jason Hayes"/>
    <s v="Nichols Inc"/>
    <x v="0"/>
    <n v="19544.715"/>
    <n v="224"/>
    <x v="0"/>
    <d v="2021-09-15T00:00:00"/>
    <s v="Paracetamol"/>
    <s v="Inconclusive"/>
    <n v="16"/>
    <n v="1221.5446875"/>
    <x v="0"/>
  </r>
  <r>
    <s v="Leah Scott"/>
    <x v="16"/>
    <x v="0"/>
    <x v="1"/>
    <x v="5"/>
    <d v="2022-01-20T00:00:00"/>
    <s v="Sean Brooks"/>
    <s v="Collier, Salazar and Johnson"/>
    <x v="0"/>
    <n v="19209.989000000001"/>
    <n v="413"/>
    <x v="1"/>
    <d v="2022-02-03T00:00:00"/>
    <s v="Aspirin"/>
    <s v="Inconclusive"/>
    <n v="14"/>
    <n v="1372.1420714285716"/>
    <x v="0"/>
  </r>
  <r>
    <s v="Nicole Edwards"/>
    <x v="49"/>
    <x v="0"/>
    <x v="0"/>
    <x v="3"/>
    <d v="2022-02-25T00:00:00"/>
    <s v="Jennifer Hunt"/>
    <s v="Sullivan-Miller"/>
    <x v="0"/>
    <n v="8152.8019999999997"/>
    <n v="117"/>
    <x v="2"/>
    <d v="2022-03-06T00:00:00"/>
    <s v="Paracetamol"/>
    <s v="Normal"/>
    <n v="9"/>
    <n v="905.86688888888887"/>
    <x v="2"/>
  </r>
  <r>
    <s v="Jennifer Thompson"/>
    <x v="27"/>
    <x v="0"/>
    <x v="7"/>
    <x v="2"/>
    <d v="2022-11-03T00:00:00"/>
    <s v="Michelle Green"/>
    <s v="Rodriguez and Sons"/>
    <x v="0"/>
    <n v="14082.686"/>
    <n v="480"/>
    <x v="2"/>
    <d v="2022-11-25T00:00:00"/>
    <s v="Aspirin"/>
    <s v="Abnormal"/>
    <n v="22"/>
    <n v="640.12209090909084"/>
    <x v="0"/>
  </r>
  <r>
    <s v="Kristie Hall"/>
    <x v="24"/>
    <x v="1"/>
    <x v="3"/>
    <x v="2"/>
    <d v="2020-01-02T00:00:00"/>
    <s v="William Diaz"/>
    <s v="Walter-Wise"/>
    <x v="4"/>
    <n v="11925.826999999999"/>
    <n v="364"/>
    <x v="2"/>
    <d v="2020-02-01T00:00:00"/>
    <s v="Ibuprofen"/>
    <s v="Normal"/>
    <n v="30"/>
    <n v="397.52756666666664"/>
    <x v="2"/>
  </r>
  <r>
    <s v="Louis Coleman"/>
    <x v="35"/>
    <x v="0"/>
    <x v="2"/>
    <x v="5"/>
    <d v="2023-06-13T00:00:00"/>
    <s v="Heather Pena"/>
    <s v="Clark-Reese"/>
    <x v="0"/>
    <n v="26123.787"/>
    <n v="254"/>
    <x v="0"/>
    <d v="2023-06-22T00:00:00"/>
    <s v="Penicillin"/>
    <s v="Inconclusive"/>
    <n v="9"/>
    <n v="2902.643"/>
    <x v="2"/>
  </r>
  <r>
    <s v="Sharon Baker"/>
    <x v="22"/>
    <x v="0"/>
    <x v="7"/>
    <x v="2"/>
    <d v="2022-01-13T00:00:00"/>
    <s v="Phillip Jones"/>
    <s v="Cordova Ltd"/>
    <x v="0"/>
    <n v="20213.689999999999"/>
    <n v="314"/>
    <x v="1"/>
    <d v="2022-01-27T00:00:00"/>
    <s v="Ibuprofen"/>
    <s v="Abnormal"/>
    <n v="14"/>
    <n v="1443.8349999999998"/>
    <x v="0"/>
  </r>
  <r>
    <s v="Cassidy Cooper"/>
    <x v="14"/>
    <x v="1"/>
    <x v="2"/>
    <x v="5"/>
    <d v="2022-06-02T00:00:00"/>
    <s v="Matthew Morrison"/>
    <s v="Mcgee-Ponce"/>
    <x v="0"/>
    <n v="43707.224999999999"/>
    <n v="252"/>
    <x v="0"/>
    <d v="2022-06-22T00:00:00"/>
    <s v="Paracetamol"/>
    <s v="Inconclusive"/>
    <n v="20"/>
    <n v="2185.3612499999999"/>
    <x v="0"/>
  </r>
  <r>
    <s v="Shawn Cline"/>
    <x v="27"/>
    <x v="1"/>
    <x v="3"/>
    <x v="3"/>
    <d v="2019-03-28T00:00:00"/>
    <s v="Cody Schwartz"/>
    <s v="Baker Group"/>
    <x v="0"/>
    <n v="1047.079"/>
    <n v="346"/>
    <x v="2"/>
    <d v="2019-04-05T00:00:00"/>
    <s v="Penicillin"/>
    <s v="Abnormal"/>
    <n v="8"/>
    <n v="130.88487499999999"/>
    <x v="0"/>
  </r>
  <r>
    <s v="Laura Mckinney"/>
    <x v="17"/>
    <x v="0"/>
    <x v="7"/>
    <x v="3"/>
    <d v="2019-09-10T00:00:00"/>
    <s v="Lauren Brown"/>
    <s v="Morgan Ltd"/>
    <x v="0"/>
    <n v="30203.958999999999"/>
    <n v="414"/>
    <x v="2"/>
    <d v="2019-09-14T00:00:00"/>
    <s v="Paracetamol"/>
    <s v="Normal"/>
    <n v="4"/>
    <n v="7550.9897499999997"/>
    <x v="0"/>
  </r>
  <r>
    <s v="Javier Sanford"/>
    <x v="55"/>
    <x v="0"/>
    <x v="7"/>
    <x v="2"/>
    <d v="2019-07-29T00:00:00"/>
    <s v="Elizabeth Davis"/>
    <s v="Hunt LLC"/>
    <x v="4"/>
    <n v="19931.257000000001"/>
    <n v="308"/>
    <x v="1"/>
    <d v="2019-08-24T00:00:00"/>
    <s v="Penicillin"/>
    <s v="Normal"/>
    <n v="26"/>
    <n v="766.58680769230773"/>
    <x v="1"/>
  </r>
  <r>
    <s v="Daniel Stevens"/>
    <x v="11"/>
    <x v="1"/>
    <x v="1"/>
    <x v="2"/>
    <d v="2020-09-09T00:00:00"/>
    <s v="Susan Hicks"/>
    <s v="Griffin-Anderson"/>
    <x v="3"/>
    <n v="3729.7469999999998"/>
    <n v="237"/>
    <x v="0"/>
    <d v="2020-10-01T00:00:00"/>
    <s v="Ibuprofen"/>
    <s v="Normal"/>
    <n v="22"/>
    <n v="169.53395454545455"/>
    <x v="1"/>
  </r>
  <r>
    <s v="Ryan Smith"/>
    <x v="26"/>
    <x v="0"/>
    <x v="1"/>
    <x v="3"/>
    <d v="2023-08-09T00:00:00"/>
    <s v="Randy Morgan"/>
    <s v="Bell, Mercer and Wheeler"/>
    <x v="0"/>
    <n v="17768.885999999999"/>
    <n v="312"/>
    <x v="0"/>
    <d v="2023-08-28T00:00:00"/>
    <s v="Paracetamol"/>
    <s v="Inconclusive"/>
    <n v="19"/>
    <n v="935.20452631578939"/>
    <x v="0"/>
  </r>
  <r>
    <s v="Kimberly Allen"/>
    <x v="64"/>
    <x v="1"/>
    <x v="1"/>
    <x v="3"/>
    <d v="2019-09-24T00:00:00"/>
    <s v="Courtney Davis"/>
    <s v="Bauer, Farmer and Weaver"/>
    <x v="4"/>
    <n v="29924.738000000001"/>
    <n v="247"/>
    <x v="1"/>
    <d v="2019-10-09T00:00:00"/>
    <s v="Aspirin"/>
    <s v="Abnormal"/>
    <n v="15"/>
    <n v="1994.9825333333333"/>
    <x v="1"/>
  </r>
  <r>
    <s v="Richard Porter"/>
    <x v="41"/>
    <x v="0"/>
    <x v="1"/>
    <x v="5"/>
    <d v="2023-03-04T00:00:00"/>
    <s v="Elizabeth Salas"/>
    <s v="Schroeder-Barrera"/>
    <x v="1"/>
    <n v="14747.663"/>
    <n v="265"/>
    <x v="0"/>
    <d v="2023-03-10T00:00:00"/>
    <s v="Lipitor"/>
    <s v="Abnormal"/>
    <n v="6"/>
    <n v="2457.9438333333333"/>
    <x v="2"/>
  </r>
  <r>
    <s v="Brian Rodgers"/>
    <x v="50"/>
    <x v="1"/>
    <x v="3"/>
    <x v="5"/>
    <d v="2020-01-12T00:00:00"/>
    <s v="Donald Conner"/>
    <s v="Williams Ltd"/>
    <x v="3"/>
    <n v="33490.025000000001"/>
    <n v="470"/>
    <x v="0"/>
    <d v="2020-01-21T00:00:00"/>
    <s v="Penicillin"/>
    <s v="Normal"/>
    <n v="9"/>
    <n v="3721.1138888888891"/>
    <x v="1"/>
  </r>
  <r>
    <s v="Julia Powell"/>
    <x v="46"/>
    <x v="1"/>
    <x v="6"/>
    <x v="4"/>
    <d v="2023-07-20T00:00:00"/>
    <s v="Linda Jackson"/>
    <s v="Lopez, Bowen and Parrish"/>
    <x v="0"/>
    <n v="11446.851000000001"/>
    <n v="175"/>
    <x v="2"/>
    <d v="2023-08-15T00:00:00"/>
    <s v="Lipitor"/>
    <s v="Normal"/>
    <n v="26"/>
    <n v="440.26350000000002"/>
    <x v="0"/>
  </r>
  <r>
    <s v="Yolanda Ramirez"/>
    <x v="25"/>
    <x v="0"/>
    <x v="0"/>
    <x v="1"/>
    <d v="2022-11-29T00:00:00"/>
    <s v="Clinton Gregory"/>
    <s v="Cunningham-Cox"/>
    <x v="3"/>
    <n v="38496.493999999999"/>
    <n v="276"/>
    <x v="2"/>
    <d v="2022-12-03T00:00:00"/>
    <s v="Aspirin"/>
    <s v="Inconclusive"/>
    <n v="4"/>
    <n v="9624.1234999999997"/>
    <x v="2"/>
  </r>
  <r>
    <s v="Diane Williams"/>
    <x v="64"/>
    <x v="0"/>
    <x v="7"/>
    <x v="5"/>
    <d v="2022-02-18T00:00:00"/>
    <s v="Alexandra Hansen"/>
    <s v="Joseph PLC"/>
    <x v="2"/>
    <n v="56111.023999999998"/>
    <n v="471"/>
    <x v="2"/>
    <d v="2022-03-10T00:00:00"/>
    <s v="Aspirin"/>
    <s v="Normal"/>
    <n v="20"/>
    <n v="2805.5511999999999"/>
    <x v="1"/>
  </r>
  <r>
    <s v="Bryan Wilkinson"/>
    <x v="40"/>
    <x v="1"/>
    <x v="7"/>
    <x v="0"/>
    <d v="2023-04-15T00:00:00"/>
    <s v="Elizabeth Carroll"/>
    <s v="Nichols and Sons"/>
    <x v="3"/>
    <n v="41314.648999999998"/>
    <n v="121"/>
    <x v="1"/>
    <d v="2023-04-26T00:00:00"/>
    <s v="Penicillin"/>
    <s v="Normal"/>
    <n v="11"/>
    <n v="3755.8771818181817"/>
    <x v="1"/>
  </r>
  <r>
    <s v="Adam Thompson"/>
    <x v="64"/>
    <x v="0"/>
    <x v="6"/>
    <x v="0"/>
    <d v="2021-08-05T00:00:00"/>
    <s v="Brandi Wells"/>
    <s v="Chaney-Nelson"/>
    <x v="2"/>
    <n v="49333.620999999999"/>
    <n v="443"/>
    <x v="2"/>
    <d v="2021-08-21T00:00:00"/>
    <s v="Ibuprofen"/>
    <s v="Abnormal"/>
    <n v="16"/>
    <n v="3083.3513124999999"/>
    <x v="1"/>
  </r>
  <r>
    <s v="Todd Murphy"/>
    <x v="7"/>
    <x v="1"/>
    <x v="7"/>
    <x v="2"/>
    <d v="2021-01-18T00:00:00"/>
    <s v="Jacob Gonzalez"/>
    <s v="Copeland LLC"/>
    <x v="3"/>
    <n v="1822.999"/>
    <n v="419"/>
    <x v="0"/>
    <d v="2021-01-30T00:00:00"/>
    <s v="Lipitor"/>
    <s v="Inconclusive"/>
    <n v="12"/>
    <n v="151.91658333333334"/>
    <x v="2"/>
  </r>
  <r>
    <s v="Thomas Perez DDS"/>
    <x v="67"/>
    <x v="1"/>
    <x v="4"/>
    <x v="5"/>
    <d v="2020-09-05T00:00:00"/>
    <s v="Pamela Prince"/>
    <s v="Andrews LLC"/>
    <x v="3"/>
    <n v="48189.027999999998"/>
    <n v="424"/>
    <x v="0"/>
    <d v="2020-09-06T00:00:00"/>
    <s v="Aspirin"/>
    <s v="Inconclusive"/>
    <n v="1"/>
    <n v="48189.027999999998"/>
    <x v="1"/>
  </r>
  <r>
    <s v="Jessica Chavez"/>
    <x v="51"/>
    <x v="0"/>
    <x v="3"/>
    <x v="4"/>
    <d v="2020-03-21T00:00:00"/>
    <s v="Jamie Frazier"/>
    <s v="Harding Group"/>
    <x v="1"/>
    <n v="22772.018"/>
    <n v="248"/>
    <x v="0"/>
    <d v="2020-04-06T00:00:00"/>
    <s v="Aspirin"/>
    <s v="Inconclusive"/>
    <n v="16"/>
    <n v="1423.251125"/>
    <x v="2"/>
  </r>
  <r>
    <s v="Angela Howard"/>
    <x v="45"/>
    <x v="0"/>
    <x v="0"/>
    <x v="0"/>
    <d v="2021-05-20T00:00:00"/>
    <s v="Christopher Green"/>
    <s v="Edwards, Martin and Jackson"/>
    <x v="2"/>
    <n v="52379.080999999998"/>
    <n v="343"/>
    <x v="2"/>
    <d v="2021-06-02T00:00:00"/>
    <s v="Penicillin"/>
    <s v="Inconclusive"/>
    <n v="13"/>
    <n v="4029.1600769230768"/>
    <x v="2"/>
  </r>
  <r>
    <s v="Emily Harris"/>
    <x v="37"/>
    <x v="1"/>
    <x v="1"/>
    <x v="1"/>
    <d v="2022-02-08T00:00:00"/>
    <s v="Ashley Juarez"/>
    <s v="Fowler, Hull and Solis"/>
    <x v="1"/>
    <n v="4245.3890000000001"/>
    <n v="126"/>
    <x v="2"/>
    <d v="2022-03-01T00:00:00"/>
    <s v="Aspirin"/>
    <s v="Abnormal"/>
    <n v="21"/>
    <n v="202.16138095238097"/>
    <x v="1"/>
  </r>
  <r>
    <s v="Brian Jenkins"/>
    <x v="63"/>
    <x v="1"/>
    <x v="0"/>
    <x v="5"/>
    <d v="2022-08-19T00:00:00"/>
    <s v="Adam Mccall"/>
    <s v="Blake-Henderson"/>
    <x v="2"/>
    <n v="57014.021000000001"/>
    <n v="459"/>
    <x v="1"/>
    <d v="2022-09-14T00:00:00"/>
    <s v="Ibuprofen"/>
    <s v="Inconclusive"/>
    <n v="26"/>
    <n v="2192.8469615384615"/>
    <x v="2"/>
  </r>
  <r>
    <s v="Michael Daniels"/>
    <x v="31"/>
    <x v="1"/>
    <x v="5"/>
    <x v="4"/>
    <d v="2020-10-29T00:00:00"/>
    <s v="Spencer Bowman"/>
    <s v="Poole Group"/>
    <x v="2"/>
    <n v="34929.249000000003"/>
    <n v="190"/>
    <x v="0"/>
    <d v="2020-11-05T00:00:00"/>
    <s v="Ibuprofen"/>
    <s v="Normal"/>
    <n v="7"/>
    <n v="4989.8927142857146"/>
    <x v="2"/>
  </r>
  <r>
    <s v="David Payne"/>
    <x v="43"/>
    <x v="0"/>
    <x v="0"/>
    <x v="2"/>
    <d v="2020-02-08T00:00:00"/>
    <s v="Emily Sanford"/>
    <s v="Pineda Ltd"/>
    <x v="0"/>
    <n v="22194.232"/>
    <n v="440"/>
    <x v="0"/>
    <d v="2020-02-14T00:00:00"/>
    <s v="Lipitor"/>
    <s v="Normal"/>
    <n v="6"/>
    <n v="3699.0386666666668"/>
    <x v="2"/>
  </r>
  <r>
    <s v="Brandon Fitzpatrick"/>
    <x v="36"/>
    <x v="1"/>
    <x v="2"/>
    <x v="4"/>
    <d v="2023-04-09T00:00:00"/>
    <s v="Daniel Smith"/>
    <s v="Reynolds-Morris"/>
    <x v="2"/>
    <n v="16861.013999999999"/>
    <n v="372"/>
    <x v="0"/>
    <d v="2023-04-09T00:00:00"/>
    <s v="Aspirin"/>
    <s v="Normal"/>
    <n v="0"/>
    <n v="0"/>
    <x v="2"/>
  </r>
  <r>
    <s v="Mr. Richard Johnson"/>
    <x v="8"/>
    <x v="1"/>
    <x v="7"/>
    <x v="1"/>
    <d v="2023-09-20T00:00:00"/>
    <s v="Nicole Hughes"/>
    <s v="Webster, Davis and Sanchez"/>
    <x v="4"/>
    <n v="41662.705999999998"/>
    <n v="455"/>
    <x v="1"/>
    <d v="2023-10-06T00:00:00"/>
    <s v="Paracetamol"/>
    <s v="Normal"/>
    <n v="16"/>
    <n v="2603.9191249999999"/>
    <x v="1"/>
  </r>
  <r>
    <s v="Ashley Miller"/>
    <x v="56"/>
    <x v="1"/>
    <x v="2"/>
    <x v="4"/>
    <d v="2023-01-04T00:00:00"/>
    <s v="Matthew Henderson"/>
    <s v="Cox-Schwartz"/>
    <x v="4"/>
    <n v="27991.581999999999"/>
    <n v="266"/>
    <x v="2"/>
    <d v="2023-01-26T00:00:00"/>
    <s v="Aspirin"/>
    <s v="Abnormal"/>
    <n v="22"/>
    <n v="1272.3446363636363"/>
    <x v="2"/>
  </r>
  <r>
    <s v="Denise Williams"/>
    <x v="4"/>
    <x v="0"/>
    <x v="2"/>
    <x v="2"/>
    <d v="2022-01-14T00:00:00"/>
    <s v="Richard Kelley"/>
    <s v="Russell, Nichols and Wilson"/>
    <x v="4"/>
    <n v="2822.567"/>
    <n v="174"/>
    <x v="0"/>
    <d v="2022-01-17T00:00:00"/>
    <s v="Ibuprofen"/>
    <s v="Inconclusive"/>
    <n v="3"/>
    <n v="940.85566666666671"/>
    <x v="2"/>
  </r>
  <r>
    <s v="Douglas Hill"/>
    <x v="41"/>
    <x v="1"/>
    <x v="0"/>
    <x v="4"/>
    <d v="2019-09-29T00:00:00"/>
    <s v="Austin Nelson"/>
    <s v="Oliver, Lopez and Clark"/>
    <x v="0"/>
    <n v="26586.573"/>
    <n v="123"/>
    <x v="2"/>
    <d v="2019-10-05T00:00:00"/>
    <s v="Lipitor"/>
    <s v="Abnormal"/>
    <n v="6"/>
    <n v="4431.0955000000004"/>
    <x v="2"/>
  </r>
  <r>
    <s v="Patricia Chan"/>
    <x v="11"/>
    <x v="1"/>
    <x v="1"/>
    <x v="1"/>
    <d v="2021-06-22T00:00:00"/>
    <s v="Bailey Malone"/>
    <s v="Brooks, Nelson and Wheeler"/>
    <x v="2"/>
    <n v="22239.187000000002"/>
    <n v="233"/>
    <x v="2"/>
    <d v="2021-06-24T00:00:00"/>
    <s v="Ibuprofen"/>
    <s v="Inconclusive"/>
    <n v="2"/>
    <n v="11119.593500000001"/>
    <x v="1"/>
  </r>
  <r>
    <s v="Scott Morrison"/>
    <x v="25"/>
    <x v="1"/>
    <x v="2"/>
    <x v="4"/>
    <d v="2020-01-27T00:00:00"/>
    <s v="Ashley Lopez"/>
    <s v="Dawson Ltd"/>
    <x v="2"/>
    <n v="20884.047999999999"/>
    <n v="410"/>
    <x v="1"/>
    <d v="2020-02-13T00:00:00"/>
    <s v="Paracetamol"/>
    <s v="Normal"/>
    <n v="17"/>
    <n v="1228.4734117647058"/>
    <x v="2"/>
  </r>
  <r>
    <s v="Maria Clark"/>
    <x v="67"/>
    <x v="1"/>
    <x v="6"/>
    <x v="5"/>
    <d v="2021-10-14T00:00:00"/>
    <s v="Kevin Pace"/>
    <s v="Moore PLC"/>
    <x v="3"/>
    <n v="41012.277000000002"/>
    <n v="289"/>
    <x v="1"/>
    <d v="2021-11-02T00:00:00"/>
    <s v="Penicillin"/>
    <s v="Abnormal"/>
    <n v="19"/>
    <n v="2158.5408947368423"/>
    <x v="1"/>
  </r>
  <r>
    <s v="Jerome May"/>
    <x v="39"/>
    <x v="0"/>
    <x v="6"/>
    <x v="3"/>
    <d v="2022-04-27T00:00:00"/>
    <s v="Jordan Massey"/>
    <s v="Lawrence-Young"/>
    <x v="0"/>
    <n v="10967.7"/>
    <n v="462"/>
    <x v="1"/>
    <d v="2022-05-18T00:00:00"/>
    <s v="Lipitor"/>
    <s v="Inconclusive"/>
    <n v="21"/>
    <n v="522.2714285714286"/>
    <x v="0"/>
  </r>
  <r>
    <s v="Richard Stone"/>
    <x v="21"/>
    <x v="0"/>
    <x v="0"/>
    <x v="3"/>
    <d v="2023-02-27T00:00:00"/>
    <s v="Patricia Moore"/>
    <s v="Miranda-Johnson"/>
    <x v="4"/>
    <n v="1389.1389999999999"/>
    <n v="102"/>
    <x v="0"/>
    <d v="2023-03-18T00:00:00"/>
    <s v="Paracetamol"/>
    <s v="Inconclusive"/>
    <n v="19"/>
    <n v="73.112578947368419"/>
    <x v="1"/>
  </r>
  <r>
    <s v="Patrick Wall"/>
    <x v="25"/>
    <x v="0"/>
    <x v="3"/>
    <x v="3"/>
    <d v="2023-01-28T00:00:00"/>
    <s v="Abigail Moore"/>
    <s v="Jenkins Ltd"/>
    <x v="1"/>
    <n v="9379.57"/>
    <n v="257"/>
    <x v="2"/>
    <d v="2023-02-08T00:00:00"/>
    <s v="Penicillin"/>
    <s v="Normal"/>
    <n v="11"/>
    <n v="852.68818181818176"/>
    <x v="2"/>
  </r>
  <r>
    <s v="Dr. Terry Austin DDS"/>
    <x v="67"/>
    <x v="1"/>
    <x v="1"/>
    <x v="0"/>
    <d v="2021-06-05T00:00:00"/>
    <s v="James Griffith"/>
    <s v="Carlson LLC"/>
    <x v="4"/>
    <n v="38171.665000000001"/>
    <n v="155"/>
    <x v="2"/>
    <d v="2021-07-04T00:00:00"/>
    <s v="Aspirin"/>
    <s v="Inconclusive"/>
    <n v="29"/>
    <n v="1316.2643103448277"/>
    <x v="1"/>
  </r>
  <r>
    <s v="Maria Smith"/>
    <x v="25"/>
    <x v="0"/>
    <x v="3"/>
    <x v="5"/>
    <d v="2020-11-09T00:00:00"/>
    <s v="Oscar Jordan"/>
    <s v="Lopez and Sons"/>
    <x v="4"/>
    <n v="52573.98"/>
    <n v="257"/>
    <x v="1"/>
    <d v="2020-11-18T00:00:00"/>
    <s v="Aspirin"/>
    <s v="Abnormal"/>
    <n v="9"/>
    <n v="5841.5533333333333"/>
    <x v="2"/>
  </r>
  <r>
    <s v="Nicole Rush"/>
    <x v="65"/>
    <x v="0"/>
    <x v="3"/>
    <x v="0"/>
    <d v="2022-09-13T00:00:00"/>
    <s v="Kevin Macdonald"/>
    <s v="Pierce LLC"/>
    <x v="0"/>
    <n v="18775.727999999999"/>
    <n v="113"/>
    <x v="2"/>
    <d v="2022-10-13T00:00:00"/>
    <s v="Aspirin"/>
    <s v="Abnormal"/>
    <n v="30"/>
    <n v="625.85759999999993"/>
    <x v="0"/>
  </r>
  <r>
    <s v="David Page"/>
    <x v="10"/>
    <x v="0"/>
    <x v="4"/>
    <x v="0"/>
    <d v="2020-02-10T00:00:00"/>
    <s v="Morgan Brooks"/>
    <s v="Johnson LLC"/>
    <x v="4"/>
    <n v="21767.921999999999"/>
    <n v="478"/>
    <x v="2"/>
    <d v="2020-02-15T00:00:00"/>
    <s v="Paracetamol"/>
    <s v="Inconclusive"/>
    <n v="5"/>
    <n v="4353.5843999999997"/>
    <x v="2"/>
  </r>
  <r>
    <s v="Matthew Nelson"/>
    <x v="15"/>
    <x v="0"/>
    <x v="0"/>
    <x v="2"/>
    <d v="2022-11-24T00:00:00"/>
    <s v="Jessica White"/>
    <s v="Tapia-Jones"/>
    <x v="3"/>
    <n v="24960.687000000002"/>
    <n v="366"/>
    <x v="2"/>
    <d v="2022-12-09T00:00:00"/>
    <s v="Lipitor"/>
    <s v="Abnormal"/>
    <n v="15"/>
    <n v="1664.0458000000001"/>
    <x v="1"/>
  </r>
  <r>
    <s v="Joshua Braun"/>
    <x v="33"/>
    <x v="0"/>
    <x v="1"/>
    <x v="4"/>
    <d v="2022-07-11T00:00:00"/>
    <s v="Bradley Marshall"/>
    <s v="Butler-Johnson"/>
    <x v="0"/>
    <n v="28838.986000000001"/>
    <n v="291"/>
    <x v="2"/>
    <d v="2022-08-10T00:00:00"/>
    <s v="Ibuprofen"/>
    <s v="Abnormal"/>
    <n v="30"/>
    <n v="961.29953333333333"/>
    <x v="0"/>
  </r>
  <r>
    <s v="Michelle Hess"/>
    <x v="54"/>
    <x v="0"/>
    <x v="5"/>
    <x v="2"/>
    <d v="2023-07-12T00:00:00"/>
    <s v="Jessica Rodgers"/>
    <s v="House and Sons"/>
    <x v="3"/>
    <n v="16078.885"/>
    <n v="278"/>
    <x v="2"/>
    <d v="2023-07-23T00:00:00"/>
    <s v="Paracetamol"/>
    <s v="Normal"/>
    <n v="11"/>
    <n v="1461.7168181818181"/>
    <x v="2"/>
  </r>
  <r>
    <s v="Michael Drake"/>
    <x v="26"/>
    <x v="0"/>
    <x v="0"/>
    <x v="2"/>
    <d v="2019-09-02T00:00:00"/>
    <s v="Cynthia Guerra"/>
    <s v="Hurst-Wilkins"/>
    <x v="4"/>
    <n v="7192.6139999999996"/>
    <n v="413"/>
    <x v="2"/>
    <d v="2019-09-07T00:00:00"/>
    <s v="Ibuprofen"/>
    <s v="Abnormal"/>
    <n v="5"/>
    <n v="1438.5228"/>
    <x v="0"/>
  </r>
  <r>
    <s v="Michele Mann"/>
    <x v="52"/>
    <x v="1"/>
    <x v="0"/>
    <x v="4"/>
    <d v="2021-05-19T00:00:00"/>
    <s v="Barbara Walsh"/>
    <s v="Long PLC"/>
    <x v="0"/>
    <n v="3531.9679999999998"/>
    <n v="289"/>
    <x v="1"/>
    <d v="2021-05-22T00:00:00"/>
    <s v="Penicillin"/>
    <s v="Normal"/>
    <n v="3"/>
    <n v="1177.3226666666667"/>
    <x v="0"/>
  </r>
  <r>
    <s v="Christina Moore"/>
    <x v="58"/>
    <x v="1"/>
    <x v="5"/>
    <x v="4"/>
    <d v="2018-12-28T00:00:00"/>
    <s v="Samantha Barrett"/>
    <s v="Trevino-Day"/>
    <x v="2"/>
    <n v="8072.0630000000001"/>
    <n v="336"/>
    <x v="2"/>
    <d v="2019-01-03T00:00:00"/>
    <s v="Lipitor"/>
    <s v="Inconclusive"/>
    <n v="6"/>
    <n v="1345.3438333333334"/>
    <x v="1"/>
  </r>
  <r>
    <s v="Nicolas Shah"/>
    <x v="53"/>
    <x v="1"/>
    <x v="1"/>
    <x v="3"/>
    <d v="2023-01-20T00:00:00"/>
    <s v="Gina Baker"/>
    <s v="Harris-Jones"/>
    <x v="4"/>
    <n v="33197.569000000003"/>
    <n v="137"/>
    <x v="0"/>
    <d v="2023-01-21T00:00:00"/>
    <s v="Aspirin"/>
    <s v="Inconclusive"/>
    <n v="1"/>
    <n v="33197.569000000003"/>
    <x v="2"/>
  </r>
  <r>
    <s v="Lori Garcia"/>
    <x v="1"/>
    <x v="0"/>
    <x v="0"/>
    <x v="3"/>
    <d v="2022-09-21T00:00:00"/>
    <s v="Ann Garner"/>
    <s v="Smith, Miller and Haley"/>
    <x v="0"/>
    <n v="38251.364999999998"/>
    <n v="284"/>
    <x v="2"/>
    <d v="2022-10-06T00:00:00"/>
    <s v="Penicillin"/>
    <s v="Inconclusive"/>
    <n v="15"/>
    <n v="2550.0909999999999"/>
    <x v="1"/>
  </r>
  <r>
    <s v="David Zhang"/>
    <x v="28"/>
    <x v="1"/>
    <x v="1"/>
    <x v="3"/>
    <d v="2021-07-09T00:00:00"/>
    <s v="Melissa Simon"/>
    <s v="Williams-Kelley"/>
    <x v="4"/>
    <n v="9879.9490000000005"/>
    <n v="163"/>
    <x v="0"/>
    <d v="2021-07-25T00:00:00"/>
    <s v="Paracetamol"/>
    <s v="Inconclusive"/>
    <n v="16"/>
    <n v="617.49681250000003"/>
    <x v="1"/>
  </r>
  <r>
    <s v="Brian Nelson"/>
    <x v="20"/>
    <x v="1"/>
    <x v="6"/>
    <x v="2"/>
    <d v="2022-10-22T00:00:00"/>
    <s v="Jamie Campbell"/>
    <s v="Roy Ltd"/>
    <x v="1"/>
    <n v="12519.662"/>
    <n v="387"/>
    <x v="2"/>
    <d v="2022-11-14T00:00:00"/>
    <s v="Penicillin"/>
    <s v="Normal"/>
    <n v="23"/>
    <n v="544.33313043478267"/>
    <x v="2"/>
  </r>
  <r>
    <s v="Brett Key"/>
    <x v="20"/>
    <x v="1"/>
    <x v="4"/>
    <x v="4"/>
    <d v="2020-02-12T00:00:00"/>
    <s v="Brad Ford"/>
    <s v="Harrington and Sons"/>
    <x v="1"/>
    <n v="3017.7170000000001"/>
    <n v="446"/>
    <x v="1"/>
    <d v="2020-03-03T00:00:00"/>
    <s v="Ibuprofen"/>
    <s v="Inconclusive"/>
    <n v="20"/>
    <n v="150.88585"/>
    <x v="2"/>
  </r>
  <r>
    <s v="Ashlee Larson"/>
    <x v="16"/>
    <x v="0"/>
    <x v="6"/>
    <x v="3"/>
    <d v="2022-02-02T00:00:00"/>
    <s v="Eileen Massey"/>
    <s v="Martin Inc"/>
    <x v="3"/>
    <n v="28663.499"/>
    <n v="384"/>
    <x v="0"/>
    <d v="2022-02-24T00:00:00"/>
    <s v="Paracetamol"/>
    <s v="Normal"/>
    <n v="22"/>
    <n v="1302.8863181818181"/>
    <x v="0"/>
  </r>
  <r>
    <s v="Michael Smith"/>
    <x v="65"/>
    <x v="1"/>
    <x v="3"/>
    <x v="3"/>
    <d v="2019-10-21T00:00:00"/>
    <s v="Melanie Reed"/>
    <s v="Mueller LLC"/>
    <x v="3"/>
    <n v="24331.387999999999"/>
    <n v="449"/>
    <x v="2"/>
    <d v="2019-10-28T00:00:00"/>
    <s v="Lipitor"/>
    <s v="Inconclusive"/>
    <n v="7"/>
    <n v="3475.9125714285715"/>
    <x v="0"/>
  </r>
  <r>
    <s v="James Carlson Jr."/>
    <x v="43"/>
    <x v="0"/>
    <x v="2"/>
    <x v="2"/>
    <d v="2021-08-24T00:00:00"/>
    <s v="Victor Kim"/>
    <s v="Gibbs-Thomas"/>
    <x v="2"/>
    <n v="20141.949000000001"/>
    <n v="483"/>
    <x v="0"/>
    <d v="2021-08-29T00:00:00"/>
    <s v="Aspirin"/>
    <s v="Inconclusive"/>
    <n v="5"/>
    <n v="4028.3897999999999"/>
    <x v="2"/>
  </r>
  <r>
    <s v="Alejandro Perkins"/>
    <x v="54"/>
    <x v="1"/>
    <x v="6"/>
    <x v="4"/>
    <d v="2023-10-08T00:00:00"/>
    <s v="Kristen Trujillo"/>
    <s v="Day Group"/>
    <x v="2"/>
    <n v="20295.776999999998"/>
    <n v="130"/>
    <x v="2"/>
    <d v="2023-10-20T00:00:00"/>
    <s v="Paracetamol"/>
    <s v="Abnormal"/>
    <n v="12"/>
    <n v="1691.3147499999998"/>
    <x v="2"/>
  </r>
  <r>
    <s v="Sherry Copeland"/>
    <x v="2"/>
    <x v="0"/>
    <x v="6"/>
    <x v="2"/>
    <d v="2023-07-20T00:00:00"/>
    <s v="Christopher Poole"/>
    <s v="Chen-Ramsey"/>
    <x v="4"/>
    <n v="12558.81"/>
    <n v="254"/>
    <x v="0"/>
    <d v="2023-08-06T00:00:00"/>
    <s v="Ibuprofen"/>
    <s v="Inconclusive"/>
    <n v="17"/>
    <n v="738.7535294117647"/>
    <x v="0"/>
  </r>
  <r>
    <s v="Robert Maldonado"/>
    <x v="44"/>
    <x v="0"/>
    <x v="2"/>
    <x v="4"/>
    <d v="2020-07-12T00:00:00"/>
    <s v="Tyler Cook"/>
    <s v="Johnson-Morris"/>
    <x v="3"/>
    <n v="18044.308000000001"/>
    <n v="156"/>
    <x v="2"/>
    <d v="2020-07-26T00:00:00"/>
    <s v="Penicillin"/>
    <s v="Inconclusive"/>
    <n v="14"/>
    <n v="1288.8791428571428"/>
    <x v="1"/>
  </r>
  <r>
    <s v="Miss Maria Bates DDS"/>
    <x v="60"/>
    <x v="0"/>
    <x v="5"/>
    <x v="5"/>
    <d v="2020-04-19T00:00:00"/>
    <s v="James Elliott"/>
    <s v="Schmitt, Sanchez and Cross"/>
    <x v="2"/>
    <n v="48530.976999999999"/>
    <n v="182"/>
    <x v="1"/>
    <d v="2020-05-07T00:00:00"/>
    <s v="Aspirin"/>
    <s v="Inconclusive"/>
    <n v="18"/>
    <n v="2696.1653888888886"/>
    <x v="1"/>
  </r>
  <r>
    <s v="Marvin Underwood Jr."/>
    <x v="67"/>
    <x v="1"/>
    <x v="5"/>
    <x v="5"/>
    <d v="2021-06-13T00:00:00"/>
    <s v="Carl Sanchez"/>
    <s v="Nelson PLC"/>
    <x v="3"/>
    <n v="57846.847999999998"/>
    <n v="225"/>
    <x v="1"/>
    <d v="2021-06-20T00:00:00"/>
    <s v="Paracetamol"/>
    <s v="Normal"/>
    <n v="7"/>
    <n v="8263.8354285714286"/>
    <x v="1"/>
  </r>
  <r>
    <s v="Mary Ware"/>
    <x v="18"/>
    <x v="1"/>
    <x v="1"/>
    <x v="4"/>
    <d v="2020-09-01T00:00:00"/>
    <s v="Russell Arnold"/>
    <s v="Moore Inc"/>
    <x v="1"/>
    <n v="8627.4459999999999"/>
    <n v="168"/>
    <x v="0"/>
    <d v="2020-09-04T00:00:00"/>
    <s v="Lipitor"/>
    <s v="Normal"/>
    <n v="3"/>
    <n v="2875.8153333333335"/>
    <x v="0"/>
  </r>
  <r>
    <s v="Seth Johnson"/>
    <x v="3"/>
    <x v="1"/>
    <x v="6"/>
    <x v="1"/>
    <d v="2023-07-09T00:00:00"/>
    <s v="Stephen Bell"/>
    <s v="Harris-Hughes"/>
    <x v="4"/>
    <n v="20043.688999999998"/>
    <n v="205"/>
    <x v="2"/>
    <d v="2023-07-10T00:00:00"/>
    <s v="Lipitor"/>
    <s v="Normal"/>
    <n v="1"/>
    <n v="20043.688999999998"/>
    <x v="2"/>
  </r>
  <r>
    <s v="Jessica Murray"/>
    <x v="8"/>
    <x v="1"/>
    <x v="6"/>
    <x v="0"/>
    <d v="2020-10-15T00:00:00"/>
    <s v="Larry Landry"/>
    <s v="Wilcox-Bender"/>
    <x v="1"/>
    <n v="3872.6770000000001"/>
    <n v="488"/>
    <x v="1"/>
    <d v="2020-10-17T00:00:00"/>
    <s v="Ibuprofen"/>
    <s v="Inconclusive"/>
    <n v="2"/>
    <n v="1936.3385000000001"/>
    <x v="1"/>
  </r>
  <r>
    <s v="Kimberly Patel"/>
    <x v="60"/>
    <x v="0"/>
    <x v="0"/>
    <x v="1"/>
    <d v="2020-07-10T00:00:00"/>
    <s v="Raymond Mason"/>
    <s v="Johnson, Wood and Cruz"/>
    <x v="3"/>
    <n v="22505.014999999999"/>
    <n v="500"/>
    <x v="1"/>
    <d v="2020-07-23T00:00:00"/>
    <s v="Penicillin"/>
    <s v="Inconclusive"/>
    <n v="13"/>
    <n v="1731.155"/>
    <x v="1"/>
  </r>
  <r>
    <s v="Ricardo Roth"/>
    <x v="12"/>
    <x v="1"/>
    <x v="1"/>
    <x v="2"/>
    <d v="2022-11-14T00:00:00"/>
    <s v="Thomas Brown"/>
    <s v="Moon Group"/>
    <x v="1"/>
    <n v="13418.633"/>
    <n v="116"/>
    <x v="0"/>
    <d v="2022-12-02T00:00:00"/>
    <s v="Paracetamol"/>
    <s v="Inconclusive"/>
    <n v="18"/>
    <n v="745.47961111111113"/>
    <x v="0"/>
  </r>
  <r>
    <s v="John Valentine"/>
    <x v="53"/>
    <x v="0"/>
    <x v="6"/>
    <x v="5"/>
    <d v="2019-09-30T00:00:00"/>
    <s v="Andrea Pineda"/>
    <s v="Rice Ltd"/>
    <x v="1"/>
    <n v="68703.236000000004"/>
    <n v="384"/>
    <x v="0"/>
    <d v="2019-10-06T00:00:00"/>
    <s v="Paracetamol"/>
    <s v="Normal"/>
    <n v="6"/>
    <n v="11450.539333333334"/>
    <x v="2"/>
  </r>
  <r>
    <s v="Angel Grant"/>
    <x v="25"/>
    <x v="0"/>
    <x v="6"/>
    <x v="0"/>
    <d v="2020-04-13T00:00:00"/>
    <s v="Jonathan Moss"/>
    <s v="Smith PLC"/>
    <x v="1"/>
    <n v="9033.2819999999992"/>
    <n v="201"/>
    <x v="1"/>
    <d v="2020-05-05T00:00:00"/>
    <s v="Paracetamol"/>
    <s v="Inconclusive"/>
    <n v="22"/>
    <n v="410.60372727272721"/>
    <x v="2"/>
  </r>
  <r>
    <s v="Andrew Watson"/>
    <x v="28"/>
    <x v="1"/>
    <x v="2"/>
    <x v="4"/>
    <d v="2023-04-15T00:00:00"/>
    <s v="Christian Sims"/>
    <s v="Phillips Group"/>
    <x v="2"/>
    <n v="10377.43"/>
    <n v="198"/>
    <x v="1"/>
    <d v="2023-05-01T00:00:00"/>
    <s v="Penicillin"/>
    <s v="Inconclusive"/>
    <n v="16"/>
    <n v="648.58937500000002"/>
    <x v="1"/>
  </r>
  <r>
    <s v="William Murray"/>
    <x v="46"/>
    <x v="1"/>
    <x v="4"/>
    <x v="5"/>
    <d v="2023-09-28T00:00:00"/>
    <s v="Rebecca Trevino"/>
    <s v="Gross-Reid"/>
    <x v="0"/>
    <n v="12367.821"/>
    <n v="466"/>
    <x v="1"/>
    <d v="2023-10-07T00:00:00"/>
    <s v="Paracetamol"/>
    <s v="Normal"/>
    <n v="9"/>
    <n v="1374.2023333333334"/>
    <x v="0"/>
  </r>
  <r>
    <s v="David Marquez"/>
    <x v="19"/>
    <x v="0"/>
    <x v="0"/>
    <x v="2"/>
    <d v="2022-03-30T00:00:00"/>
    <s v="Christopher Campbell"/>
    <s v="Jones, Harris and Martin"/>
    <x v="0"/>
    <n v="3981.549"/>
    <n v="260"/>
    <x v="0"/>
    <d v="2022-04-20T00:00:00"/>
    <s v="Aspirin"/>
    <s v="Abnormal"/>
    <n v="21"/>
    <n v="189.59757142857143"/>
    <x v="0"/>
  </r>
  <r>
    <s v="Melanie Hendrix"/>
    <x v="34"/>
    <x v="1"/>
    <x v="3"/>
    <x v="4"/>
    <d v="2019-10-03T00:00:00"/>
    <s v="Chelsea Roy"/>
    <s v="Cox-Fleming"/>
    <x v="0"/>
    <n v="6137.7780000000002"/>
    <n v="247"/>
    <x v="2"/>
    <d v="2019-10-17T00:00:00"/>
    <s v="Penicillin"/>
    <s v="Abnormal"/>
    <n v="14"/>
    <n v="438.41271428571429"/>
    <x v="2"/>
  </r>
  <r>
    <s v="Jordan Thomas"/>
    <x v="55"/>
    <x v="1"/>
    <x v="4"/>
    <x v="5"/>
    <d v="2023-08-20T00:00:00"/>
    <s v="Sherry Phelps"/>
    <s v="Hughes, Wallace and Johnson"/>
    <x v="2"/>
    <n v="53575.449000000001"/>
    <n v="161"/>
    <x v="2"/>
    <d v="2023-09-17T00:00:00"/>
    <s v="Paracetamol"/>
    <s v="Normal"/>
    <n v="28"/>
    <n v="1913.408892857143"/>
    <x v="1"/>
  </r>
  <r>
    <s v="Gregory Baker"/>
    <x v="43"/>
    <x v="1"/>
    <x v="3"/>
    <x v="4"/>
    <d v="2019-10-23T00:00:00"/>
    <s v="Laura Perkins"/>
    <s v="Rogers Ltd"/>
    <x v="1"/>
    <n v="31163.741000000002"/>
    <n v="212"/>
    <x v="1"/>
    <d v="2019-10-24T00:00:00"/>
    <s v="Lipitor"/>
    <s v="Inconclusive"/>
    <n v="1"/>
    <n v="31163.741000000002"/>
    <x v="2"/>
  </r>
  <r>
    <s v="Amy Soto"/>
    <x v="58"/>
    <x v="1"/>
    <x v="6"/>
    <x v="1"/>
    <d v="2021-02-16T00:00:00"/>
    <s v="Richard Carter"/>
    <s v="Kelly-Miller"/>
    <x v="1"/>
    <n v="14661.444"/>
    <n v="296"/>
    <x v="2"/>
    <d v="2021-03-12T00:00:00"/>
    <s v="Penicillin"/>
    <s v="Abnormal"/>
    <n v="24"/>
    <n v="610.89350000000002"/>
    <x v="1"/>
  </r>
  <r>
    <s v="Kevin Bryant"/>
    <x v="0"/>
    <x v="1"/>
    <x v="2"/>
    <x v="0"/>
    <d v="2023-03-14T00:00:00"/>
    <s v="Dawn Collins"/>
    <s v="Brown-Rodgers"/>
    <x v="0"/>
    <n v="31925.096000000001"/>
    <n v="254"/>
    <x v="2"/>
    <d v="2023-03-21T00:00:00"/>
    <s v="Paracetamol"/>
    <s v="Normal"/>
    <n v="7"/>
    <n v="4560.7280000000001"/>
    <x v="0"/>
  </r>
  <r>
    <s v="Sheila Martinez"/>
    <x v="40"/>
    <x v="1"/>
    <x v="7"/>
    <x v="0"/>
    <d v="2022-11-09T00:00:00"/>
    <s v="Veronica Perez"/>
    <s v="Jensen Group"/>
    <x v="1"/>
    <n v="46614.47"/>
    <n v="309"/>
    <x v="1"/>
    <d v="2022-11-17T00:00:00"/>
    <s v="Ibuprofen"/>
    <s v="Abnormal"/>
    <n v="8"/>
    <n v="5826.8087500000001"/>
    <x v="1"/>
  </r>
  <r>
    <s v="Mary Anderson"/>
    <x v="51"/>
    <x v="0"/>
    <x v="2"/>
    <x v="5"/>
    <d v="2020-10-07T00:00:00"/>
    <s v="Andrew Sandoval"/>
    <s v="Miller, Franco and Erickson"/>
    <x v="0"/>
    <n v="58278.571000000004"/>
    <n v="185"/>
    <x v="2"/>
    <d v="2020-10-12T00:00:00"/>
    <s v="Paracetamol"/>
    <s v="Normal"/>
    <n v="5"/>
    <n v="11655.7142"/>
    <x v="2"/>
  </r>
  <r>
    <s v="Jason Rivera"/>
    <x v="15"/>
    <x v="0"/>
    <x v="6"/>
    <x v="1"/>
    <d v="2022-04-18T00:00:00"/>
    <s v="Ian Clark"/>
    <s v="Ruiz Group"/>
    <x v="1"/>
    <n v="42224.171000000002"/>
    <n v="294"/>
    <x v="1"/>
    <d v="2022-04-26T00:00:00"/>
    <s v="Aspirin"/>
    <s v="Inconclusive"/>
    <n v="8"/>
    <n v="5278.0213750000003"/>
    <x v="1"/>
  </r>
  <r>
    <s v="Stephanie Rodriguez"/>
    <x v="61"/>
    <x v="1"/>
    <x v="5"/>
    <x v="2"/>
    <d v="2023-06-25T00:00:00"/>
    <s v="Whitney Williams"/>
    <s v="Mcclain, White and White"/>
    <x v="4"/>
    <n v="12602.17"/>
    <n v="318"/>
    <x v="0"/>
    <d v="2023-07-01T00:00:00"/>
    <s v="Paracetamol"/>
    <s v="Abnormal"/>
    <n v="6"/>
    <n v="2100.3616666666667"/>
    <x v="0"/>
  </r>
  <r>
    <s v="Sydney Moore"/>
    <x v="67"/>
    <x v="0"/>
    <x v="6"/>
    <x v="0"/>
    <d v="2019-04-20T00:00:00"/>
    <s v="Amanda Perry"/>
    <s v="Lee Ltd"/>
    <x v="1"/>
    <n v="2357.127"/>
    <n v="165"/>
    <x v="1"/>
    <d v="2019-05-09T00:00:00"/>
    <s v="Paracetamol"/>
    <s v="Inconclusive"/>
    <n v="19"/>
    <n v="124.05931578947369"/>
    <x v="1"/>
  </r>
  <r>
    <s v="Alexa Phelps"/>
    <x v="7"/>
    <x v="1"/>
    <x v="5"/>
    <x v="3"/>
    <d v="2020-10-27T00:00:00"/>
    <s v="Anita Velazquez"/>
    <s v="Lopez-Doyle"/>
    <x v="0"/>
    <n v="3655.0129999999999"/>
    <n v="494"/>
    <x v="0"/>
    <d v="2020-10-28T00:00:00"/>
    <s v="Paracetamol"/>
    <s v="Normal"/>
    <n v="1"/>
    <n v="3655.0129999999999"/>
    <x v="2"/>
  </r>
  <r>
    <s v="Edwin Valenzuela"/>
    <x v="24"/>
    <x v="1"/>
    <x v="0"/>
    <x v="1"/>
    <d v="2020-03-19T00:00:00"/>
    <s v="Mr. Hayden Walsh DVM"/>
    <s v="Weaver Inc"/>
    <x v="0"/>
    <n v="15803.68"/>
    <n v="115"/>
    <x v="2"/>
    <d v="2020-04-17T00:00:00"/>
    <s v="Paracetamol"/>
    <s v="Normal"/>
    <n v="29"/>
    <n v="544.95448275862066"/>
    <x v="2"/>
  </r>
  <r>
    <s v="Victoria Mills"/>
    <x v="40"/>
    <x v="1"/>
    <x v="1"/>
    <x v="1"/>
    <d v="2021-01-26T00:00:00"/>
    <s v="Miranda Hooper"/>
    <s v="Garcia, Wallace and Hayes"/>
    <x v="4"/>
    <n v="14294.739"/>
    <n v="402"/>
    <x v="2"/>
    <d v="2021-02-04T00:00:00"/>
    <s v="Lipitor"/>
    <s v="Inconclusive"/>
    <n v="9"/>
    <n v="1588.3043333333333"/>
    <x v="1"/>
  </r>
  <r>
    <s v="Carol Martin"/>
    <x v="32"/>
    <x v="1"/>
    <x v="3"/>
    <x v="1"/>
    <d v="2019-10-28T00:00:00"/>
    <s v="Michelle Guzman"/>
    <s v="Trujillo, Nelson and Bass"/>
    <x v="2"/>
    <n v="16819.416000000001"/>
    <n v="476"/>
    <x v="2"/>
    <d v="2019-11-05T00:00:00"/>
    <s v="Paracetamol"/>
    <s v="Inconclusive"/>
    <n v="8"/>
    <n v="2102.4270000000001"/>
    <x v="1"/>
  </r>
  <r>
    <s v="Justin Gallagher"/>
    <x v="2"/>
    <x v="0"/>
    <x v="4"/>
    <x v="2"/>
    <d v="2020-05-03T00:00:00"/>
    <s v="Nathan Austin"/>
    <s v="Pena-Alexander"/>
    <x v="4"/>
    <n v="12683.232"/>
    <n v="340"/>
    <x v="0"/>
    <d v="2020-05-06T00:00:00"/>
    <s v="Paracetamol"/>
    <s v="Normal"/>
    <n v="3"/>
    <n v="4227.7439999999997"/>
    <x v="0"/>
  </r>
  <r>
    <s v="Nancy Johnson"/>
    <x v="54"/>
    <x v="1"/>
    <x v="2"/>
    <x v="1"/>
    <d v="2019-07-23T00:00:00"/>
    <s v="Christy Allen"/>
    <s v="Aguirre Inc"/>
    <x v="3"/>
    <n v="28949.951000000001"/>
    <n v="379"/>
    <x v="2"/>
    <d v="2019-08-03T00:00:00"/>
    <s v="Lipitor"/>
    <s v="Inconclusive"/>
    <n v="11"/>
    <n v="2631.8137272727272"/>
    <x v="2"/>
  </r>
  <r>
    <s v="Terri Lewis"/>
    <x v="45"/>
    <x v="1"/>
    <x v="3"/>
    <x v="4"/>
    <d v="2023-08-23T00:00:00"/>
    <s v="Kathryn Wheeler"/>
    <s v="Horton Inc"/>
    <x v="3"/>
    <n v="24311.585999999999"/>
    <n v="176"/>
    <x v="2"/>
    <d v="2023-09-04T00:00:00"/>
    <s v="Aspirin"/>
    <s v="Inconclusive"/>
    <n v="12"/>
    <n v="2025.9655"/>
    <x v="2"/>
  </r>
  <r>
    <s v="Seth Woods"/>
    <x v="22"/>
    <x v="0"/>
    <x v="4"/>
    <x v="2"/>
    <d v="2019-06-10T00:00:00"/>
    <s v="Kevin Stevens MD"/>
    <s v="Morales LLC"/>
    <x v="0"/>
    <n v="7693.05"/>
    <n v="345"/>
    <x v="1"/>
    <d v="2019-07-09T00:00:00"/>
    <s v="Ibuprofen"/>
    <s v="Inconclusive"/>
    <n v="29"/>
    <n v="265.27758620689656"/>
    <x v="0"/>
  </r>
  <r>
    <s v="Jamie Coleman"/>
    <x v="29"/>
    <x v="0"/>
    <x v="4"/>
    <x v="1"/>
    <d v="2020-01-23T00:00:00"/>
    <s v="Tammy Benson"/>
    <s v="Howard, Moss and Morris"/>
    <x v="2"/>
    <n v="28556.864000000001"/>
    <n v="393"/>
    <x v="1"/>
    <d v="2020-02-07T00:00:00"/>
    <s v="Penicillin"/>
    <s v="Inconclusive"/>
    <n v="15"/>
    <n v="1903.7909333333334"/>
    <x v="1"/>
  </r>
  <r>
    <s v="Deborah Benson"/>
    <x v="11"/>
    <x v="0"/>
    <x v="1"/>
    <x v="5"/>
    <d v="2022-11-09T00:00:00"/>
    <s v="Kelli Carroll"/>
    <s v="Owens-Hill"/>
    <x v="2"/>
    <n v="30656.615000000002"/>
    <n v="219"/>
    <x v="2"/>
    <d v="2022-11-16T00:00:00"/>
    <s v="Aspirin"/>
    <s v="Inconclusive"/>
    <n v="7"/>
    <n v="4379.5164285714291"/>
    <x v="1"/>
  </r>
  <r>
    <s v="Michael Martin"/>
    <x v="8"/>
    <x v="1"/>
    <x v="4"/>
    <x v="5"/>
    <d v="2020-06-07T00:00:00"/>
    <s v="Mary Banks MD"/>
    <s v="Pierce LLC"/>
    <x v="4"/>
    <n v="58263.107000000004"/>
    <n v="308"/>
    <x v="0"/>
    <d v="2020-06-24T00:00:00"/>
    <s v="Lipitor"/>
    <s v="Normal"/>
    <n v="17"/>
    <n v="3427.2415882352943"/>
    <x v="1"/>
  </r>
  <r>
    <s v="Christopher Meyer"/>
    <x v="51"/>
    <x v="1"/>
    <x v="5"/>
    <x v="0"/>
    <d v="2021-01-31T00:00:00"/>
    <s v="Gregory Delgado"/>
    <s v="Garcia-Dixon"/>
    <x v="3"/>
    <n v="25621.065999999999"/>
    <n v="324"/>
    <x v="2"/>
    <d v="2021-02-22T00:00:00"/>
    <s v="Paracetamol"/>
    <s v="Normal"/>
    <n v="22"/>
    <n v="1164.5939090909089"/>
    <x v="2"/>
  </r>
  <r>
    <s v="Mathew Martin"/>
    <x v="63"/>
    <x v="1"/>
    <x v="4"/>
    <x v="2"/>
    <d v="2019-04-04T00:00:00"/>
    <s v="Juan Reyes"/>
    <s v="Martinez, Garner and Wong"/>
    <x v="4"/>
    <n v="18558.759999999998"/>
    <n v="416"/>
    <x v="0"/>
    <d v="2019-04-18T00:00:00"/>
    <s v="Penicillin"/>
    <s v="Normal"/>
    <n v="14"/>
    <n v="1325.6257142857141"/>
    <x v="2"/>
  </r>
  <r>
    <s v="Maurice Garcia"/>
    <x v="58"/>
    <x v="1"/>
    <x v="0"/>
    <x v="1"/>
    <d v="2022-12-14T00:00:00"/>
    <s v="Angela Evans DDS"/>
    <s v="Mccall PLC"/>
    <x v="3"/>
    <n v="28499.89"/>
    <n v="441"/>
    <x v="0"/>
    <d v="2022-12-17T00:00:00"/>
    <s v="Lipitor"/>
    <s v="Normal"/>
    <n v="3"/>
    <n v="9499.9633333333331"/>
    <x v="1"/>
  </r>
  <r>
    <s v="Stephen Ward"/>
    <x v="30"/>
    <x v="1"/>
    <x v="4"/>
    <x v="3"/>
    <d v="2022-08-29T00:00:00"/>
    <s v="Scott Dunn"/>
    <s v="Johnson, Frye and Fields"/>
    <x v="3"/>
    <n v="18789.02"/>
    <n v="157"/>
    <x v="1"/>
    <d v="2022-09-05T00:00:00"/>
    <s v="Penicillin"/>
    <s v="Abnormal"/>
    <n v="7"/>
    <n v="2684.1457142857143"/>
    <x v="2"/>
  </r>
  <r>
    <s v="Brandy Walters"/>
    <x v="22"/>
    <x v="1"/>
    <x v="7"/>
    <x v="3"/>
    <d v="2021-05-26T00:00:00"/>
    <s v="Helen Watson"/>
    <s v="Rowe Inc"/>
    <x v="3"/>
    <n v="8786.9210000000003"/>
    <n v="168"/>
    <x v="1"/>
    <d v="2021-05-31T00:00:00"/>
    <s v="Lipitor"/>
    <s v="Inconclusive"/>
    <n v="5"/>
    <n v="1757.3842"/>
    <x v="0"/>
  </r>
  <r>
    <s v="Lynn Dixon"/>
    <x v="1"/>
    <x v="1"/>
    <x v="5"/>
    <x v="3"/>
    <d v="2023-05-08T00:00:00"/>
    <s v="Richard Evans"/>
    <s v="Adams-Barrett"/>
    <x v="2"/>
    <n v="23493.741000000002"/>
    <n v="118"/>
    <x v="2"/>
    <d v="2023-06-03T00:00:00"/>
    <s v="Penicillin"/>
    <s v="Abnormal"/>
    <n v="26"/>
    <n v="903.6054230769231"/>
    <x v="1"/>
  </r>
  <r>
    <s v="Sherry Aguirre"/>
    <x v="26"/>
    <x v="1"/>
    <x v="1"/>
    <x v="3"/>
    <d v="2021-05-12T00:00:00"/>
    <s v="David Ritter"/>
    <s v="Phillips-Perez"/>
    <x v="2"/>
    <n v="35101.534"/>
    <n v="381"/>
    <x v="2"/>
    <d v="2021-05-26T00:00:00"/>
    <s v="Penicillin"/>
    <s v="Abnormal"/>
    <n v="14"/>
    <n v="2507.2524285714285"/>
    <x v="0"/>
  </r>
  <r>
    <s v="Victor Fox"/>
    <x v="29"/>
    <x v="0"/>
    <x v="2"/>
    <x v="1"/>
    <d v="2019-06-09T00:00:00"/>
    <s v="Thomas Shaw"/>
    <s v="Howard LLC"/>
    <x v="2"/>
    <n v="21742.74"/>
    <n v="404"/>
    <x v="2"/>
    <d v="2019-06-17T00:00:00"/>
    <s v="Paracetamol"/>
    <s v="Normal"/>
    <n v="8"/>
    <n v="2717.8425000000002"/>
    <x v="1"/>
  </r>
  <r>
    <s v="Mr. Randy Pierce"/>
    <x v="43"/>
    <x v="1"/>
    <x v="2"/>
    <x v="4"/>
    <d v="2020-07-09T00:00:00"/>
    <s v="Mr. Jonathan Webb"/>
    <s v="Baldwin, Lewis and Davis"/>
    <x v="3"/>
    <n v="29001.008999999998"/>
    <n v="168"/>
    <x v="0"/>
    <d v="2020-07-14T00:00:00"/>
    <s v="Paracetamol"/>
    <s v="Normal"/>
    <n v="5"/>
    <n v="5800.2017999999998"/>
    <x v="2"/>
  </r>
  <r>
    <s v="Lori Robertson"/>
    <x v="66"/>
    <x v="1"/>
    <x v="4"/>
    <x v="3"/>
    <d v="2023-10-17T00:00:00"/>
    <s v="Jason Savage"/>
    <s v="Meza, Miller and Robinson"/>
    <x v="4"/>
    <n v="33550.101999999999"/>
    <n v="196"/>
    <x v="1"/>
    <d v="2023-11-02T00:00:00"/>
    <s v="Aspirin"/>
    <s v="Normal"/>
    <n v="16"/>
    <n v="2096.8813749999999"/>
    <x v="2"/>
  </r>
  <r>
    <s v="Brittany Reed"/>
    <x v="67"/>
    <x v="0"/>
    <x v="7"/>
    <x v="2"/>
    <d v="2020-03-25T00:00:00"/>
    <s v="Sarah Johnson"/>
    <s v="Smith, Zimmerman and Newton"/>
    <x v="2"/>
    <n v="24494.61"/>
    <n v="376"/>
    <x v="0"/>
    <d v="2020-04-17T00:00:00"/>
    <s v="Lipitor"/>
    <s v="Inconclusive"/>
    <n v="23"/>
    <n v="1064.9830434782609"/>
    <x v="1"/>
  </r>
  <r>
    <s v="Travis Miller"/>
    <x v="8"/>
    <x v="0"/>
    <x v="1"/>
    <x v="0"/>
    <d v="2020-06-19T00:00:00"/>
    <s v="Kimberly Howard"/>
    <s v="Davis-Brown"/>
    <x v="2"/>
    <n v="22848.578000000001"/>
    <n v="294"/>
    <x v="2"/>
    <d v="2020-07-12T00:00:00"/>
    <s v="Lipitor"/>
    <s v="Normal"/>
    <n v="23"/>
    <n v="993.4164347826088"/>
    <x v="1"/>
  </r>
  <r>
    <s v="Joshua Jackson"/>
    <x v="6"/>
    <x v="0"/>
    <x v="1"/>
    <x v="0"/>
    <d v="2020-02-18T00:00:00"/>
    <s v="Karen Taylor"/>
    <s v="Torres-Henderson"/>
    <x v="0"/>
    <n v="43251.245999999999"/>
    <n v="474"/>
    <x v="1"/>
    <d v="2020-03-07T00:00:00"/>
    <s v="Lipitor"/>
    <s v="Abnormal"/>
    <n v="18"/>
    <n v="2402.8469999999998"/>
    <x v="0"/>
  </r>
  <r>
    <s v="Nicholas Garrett"/>
    <x v="49"/>
    <x v="1"/>
    <x v="3"/>
    <x v="3"/>
    <d v="2023-08-20T00:00:00"/>
    <s v="Patrick Ferguson"/>
    <s v="Franklin-Phelps"/>
    <x v="2"/>
    <n v="27640.350999999999"/>
    <n v="469"/>
    <x v="2"/>
    <d v="2023-08-29T00:00:00"/>
    <s v="Lipitor"/>
    <s v="Inconclusive"/>
    <n v="9"/>
    <n v="3071.1501111111111"/>
    <x v="2"/>
  </r>
  <r>
    <s v="Bridget Velazquez"/>
    <x v="47"/>
    <x v="1"/>
    <x v="3"/>
    <x v="1"/>
    <d v="2022-09-21T00:00:00"/>
    <s v="Douglas Rowland"/>
    <s v="Carlson, Jones and Mills"/>
    <x v="3"/>
    <n v="3897.375"/>
    <n v="473"/>
    <x v="0"/>
    <d v="2022-09-22T00:00:00"/>
    <s v="Ibuprofen"/>
    <s v="Abnormal"/>
    <n v="1"/>
    <n v="3897.375"/>
    <x v="0"/>
  </r>
  <r>
    <s v="Holly Pierce"/>
    <x v="18"/>
    <x v="0"/>
    <x v="5"/>
    <x v="2"/>
    <d v="2020-05-16T00:00:00"/>
    <s v="Christina Brown"/>
    <s v="Stevenson and Sons"/>
    <x v="2"/>
    <n v="14604.904"/>
    <n v="396"/>
    <x v="0"/>
    <d v="2020-05-23T00:00:00"/>
    <s v="Penicillin"/>
    <s v="Inconclusive"/>
    <n v="7"/>
    <n v="2086.4148571428573"/>
    <x v="0"/>
  </r>
  <r>
    <s v="Linda Robinson"/>
    <x v="60"/>
    <x v="1"/>
    <x v="7"/>
    <x v="1"/>
    <d v="2020-08-03T00:00:00"/>
    <s v="Tiffany Avila"/>
    <s v="James-Myers"/>
    <x v="3"/>
    <n v="2351.29"/>
    <n v="229"/>
    <x v="0"/>
    <d v="2020-08-24T00:00:00"/>
    <s v="Ibuprofen"/>
    <s v="Abnormal"/>
    <n v="21"/>
    <n v="111.96619047619048"/>
    <x v="1"/>
  </r>
  <r>
    <s v="Jennifer Houston"/>
    <x v="27"/>
    <x v="0"/>
    <x v="5"/>
    <x v="0"/>
    <d v="2022-08-10T00:00:00"/>
    <s v="Sydney Flores"/>
    <s v="Wu-Powell"/>
    <x v="3"/>
    <n v="53815.216"/>
    <n v="415"/>
    <x v="2"/>
    <d v="2022-09-07T00:00:00"/>
    <s v="Aspirin"/>
    <s v="Normal"/>
    <n v="28"/>
    <n v="1921.972"/>
    <x v="0"/>
  </r>
  <r>
    <s v="John Reed"/>
    <x v="3"/>
    <x v="1"/>
    <x v="0"/>
    <x v="2"/>
    <d v="2022-02-17T00:00:00"/>
    <s v="Kristen Duncan"/>
    <s v="Whitaker, Byrd and Butler"/>
    <x v="4"/>
    <n v="7604.2479999999996"/>
    <n v="265"/>
    <x v="0"/>
    <d v="2022-02-27T00:00:00"/>
    <s v="Paracetamol"/>
    <s v="Normal"/>
    <n v="10"/>
    <n v="760.4248"/>
    <x v="2"/>
  </r>
  <r>
    <s v="James Lopez"/>
    <x v="18"/>
    <x v="1"/>
    <x v="0"/>
    <x v="2"/>
    <d v="2019-08-08T00:00:00"/>
    <s v="Joseph Green"/>
    <s v="Johnson Ltd"/>
    <x v="3"/>
    <n v="23053.03"/>
    <n v="420"/>
    <x v="1"/>
    <d v="2019-08-09T00:00:00"/>
    <s v="Lipitor"/>
    <s v="Normal"/>
    <n v="1"/>
    <n v="23053.03"/>
    <x v="0"/>
  </r>
  <r>
    <s v="Kelly Johnson"/>
    <x v="5"/>
    <x v="0"/>
    <x v="0"/>
    <x v="1"/>
    <d v="2022-04-01T00:00:00"/>
    <s v="Laura Johnson"/>
    <s v="Gonzales LLC"/>
    <x v="3"/>
    <n v="35862.006999999998"/>
    <n v="406"/>
    <x v="2"/>
    <d v="2022-04-28T00:00:00"/>
    <s v="Penicillin"/>
    <s v="Inconclusive"/>
    <n v="27"/>
    <n v="1328.2224814814815"/>
    <x v="2"/>
  </r>
  <r>
    <s v="Toni Jackson"/>
    <x v="41"/>
    <x v="0"/>
    <x v="3"/>
    <x v="2"/>
    <d v="2019-08-01T00:00:00"/>
    <s v="Kimberly York"/>
    <s v="Mccann, Ross and Simon"/>
    <x v="4"/>
    <n v="4050.7730000000001"/>
    <n v="368"/>
    <x v="0"/>
    <d v="2019-08-07T00:00:00"/>
    <s v="Aspirin"/>
    <s v="Inconclusive"/>
    <n v="6"/>
    <n v="675.12883333333332"/>
    <x v="2"/>
  </r>
  <r>
    <s v="Seth Smith"/>
    <x v="29"/>
    <x v="1"/>
    <x v="4"/>
    <x v="1"/>
    <d v="2021-06-21T00:00:00"/>
    <s v="Johnny Morgan"/>
    <s v="Fitzgerald LLC"/>
    <x v="4"/>
    <n v="41327.752"/>
    <n v="312"/>
    <x v="0"/>
    <d v="2021-06-29T00:00:00"/>
    <s v="Lipitor"/>
    <s v="Normal"/>
    <n v="8"/>
    <n v="5165.9690000000001"/>
    <x v="1"/>
  </r>
  <r>
    <s v="Michael Murray DDS"/>
    <x v="13"/>
    <x v="0"/>
    <x v="7"/>
    <x v="5"/>
    <d v="2020-03-13T00:00:00"/>
    <s v="Ryan Wade"/>
    <s v="Alvarez Ltd"/>
    <x v="3"/>
    <n v="22359.522000000001"/>
    <n v="358"/>
    <x v="1"/>
    <d v="2020-04-07T00:00:00"/>
    <s v="Aspirin"/>
    <s v="Normal"/>
    <n v="25"/>
    <n v="894.38088000000005"/>
    <x v="0"/>
  </r>
  <r>
    <s v="Alexander Woods"/>
    <x v="41"/>
    <x v="1"/>
    <x v="2"/>
    <x v="5"/>
    <d v="2022-07-23T00:00:00"/>
    <s v="Kyle Smith"/>
    <s v="Patterson-Landry"/>
    <x v="3"/>
    <n v="36247.271000000001"/>
    <n v="114"/>
    <x v="0"/>
    <d v="2022-08-09T00:00:00"/>
    <s v="Lipitor"/>
    <s v="Inconclusive"/>
    <n v="17"/>
    <n v="2132.1924117647059"/>
    <x v="2"/>
  </r>
  <r>
    <s v="Jeremy Hubbard"/>
    <x v="50"/>
    <x v="0"/>
    <x v="5"/>
    <x v="0"/>
    <d v="2023-07-13T00:00:00"/>
    <s v="Jose Tucker"/>
    <s v="Moore Ltd"/>
    <x v="2"/>
    <n v="52648.360999999997"/>
    <n v="427"/>
    <x v="2"/>
    <d v="2023-07-28T00:00:00"/>
    <s v="Lipitor"/>
    <s v="Abnormal"/>
    <n v="15"/>
    <n v="3509.8907333333332"/>
    <x v="1"/>
  </r>
  <r>
    <s v="Pamela Ayers"/>
    <x v="6"/>
    <x v="0"/>
    <x v="7"/>
    <x v="5"/>
    <d v="2023-01-18T00:00:00"/>
    <s v="Paul Tate"/>
    <s v="Martinez Inc"/>
    <x v="1"/>
    <n v="70686.403000000006"/>
    <n v="198"/>
    <x v="1"/>
    <d v="2023-01-22T00:00:00"/>
    <s v="Aspirin"/>
    <s v="Normal"/>
    <n v="4"/>
    <n v="17671.600750000001"/>
    <x v="0"/>
  </r>
  <r>
    <s v="Caitlin Diaz"/>
    <x v="57"/>
    <x v="0"/>
    <x v="3"/>
    <x v="4"/>
    <d v="2020-06-25T00:00:00"/>
    <s v="Juan Perez"/>
    <s v="Morales-Wilson"/>
    <x v="4"/>
    <n v="16886.877"/>
    <n v="176"/>
    <x v="1"/>
    <d v="2020-07-21T00:00:00"/>
    <s v="Ibuprofen"/>
    <s v="Abnormal"/>
    <n v="26"/>
    <n v="649.49526923076928"/>
    <x v="0"/>
  </r>
  <r>
    <s v="Paula Dean"/>
    <x v="13"/>
    <x v="0"/>
    <x v="6"/>
    <x v="3"/>
    <d v="2020-01-07T00:00:00"/>
    <s v="Rebecca Solis"/>
    <s v="Aguilar, Hubbard and Glenn"/>
    <x v="0"/>
    <n v="865.95600000000002"/>
    <n v="351"/>
    <x v="0"/>
    <d v="2020-01-30T00:00:00"/>
    <s v="Lipitor"/>
    <s v="Normal"/>
    <n v="23"/>
    <n v="37.650260869565216"/>
    <x v="0"/>
  </r>
  <r>
    <s v="Lori Parrish"/>
    <x v="40"/>
    <x v="0"/>
    <x v="2"/>
    <x v="2"/>
    <d v="2020-12-22T00:00:00"/>
    <s v="Nancy Kennedy"/>
    <s v="Williams Group"/>
    <x v="4"/>
    <n v="7997.8019999999997"/>
    <n v="139"/>
    <x v="0"/>
    <d v="2020-12-26T00:00:00"/>
    <s v="Penicillin"/>
    <s v="Inconclusive"/>
    <n v="4"/>
    <n v="1999.4504999999999"/>
    <x v="1"/>
  </r>
  <r>
    <s v="Martin Jordan"/>
    <x v="55"/>
    <x v="0"/>
    <x v="6"/>
    <x v="0"/>
    <d v="2023-09-25T00:00:00"/>
    <s v="Christina Franklin PhD"/>
    <s v="Black-Romero"/>
    <x v="2"/>
    <n v="23484.736000000001"/>
    <n v="106"/>
    <x v="2"/>
    <d v="2023-10-03T00:00:00"/>
    <s v="Lipitor"/>
    <s v="Inconclusive"/>
    <n v="8"/>
    <n v="2935.5920000000001"/>
    <x v="1"/>
  </r>
  <r>
    <s v="Brandy Brown"/>
    <x v="16"/>
    <x v="0"/>
    <x v="2"/>
    <x v="0"/>
    <d v="2022-02-05T00:00:00"/>
    <s v="Joshua Shepard"/>
    <s v="Sellers, Peterson and Gomez"/>
    <x v="3"/>
    <n v="12363.555"/>
    <n v="469"/>
    <x v="2"/>
    <d v="2022-02-09T00:00:00"/>
    <s v="Lipitor"/>
    <s v="Inconclusive"/>
    <n v="4"/>
    <n v="3090.8887500000001"/>
    <x v="0"/>
  </r>
  <r>
    <s v="Jorge Wells"/>
    <x v="26"/>
    <x v="0"/>
    <x v="0"/>
    <x v="5"/>
    <d v="2021-06-15T00:00:00"/>
    <s v="Richard Taylor"/>
    <s v="Sawyer, Dennis and Lozano"/>
    <x v="1"/>
    <n v="62018.052000000003"/>
    <n v="478"/>
    <x v="0"/>
    <d v="2021-06-29T00:00:00"/>
    <s v="Paracetamol"/>
    <s v="Inconclusive"/>
    <n v="14"/>
    <n v="4429.8608571428576"/>
    <x v="0"/>
  </r>
  <r>
    <s v="Mario Smith"/>
    <x v="23"/>
    <x v="1"/>
    <x v="3"/>
    <x v="0"/>
    <d v="2022-03-07T00:00:00"/>
    <s v="Linda Atkins"/>
    <s v="Davis-Miller"/>
    <x v="2"/>
    <n v="16883.564999999999"/>
    <n v="138"/>
    <x v="2"/>
    <d v="2022-03-15T00:00:00"/>
    <s v="Aspirin"/>
    <s v="Abnormal"/>
    <n v="8"/>
    <n v="2110.4456249999998"/>
    <x v="0"/>
  </r>
  <r>
    <s v="Zachary Marshall"/>
    <x v="7"/>
    <x v="0"/>
    <x v="3"/>
    <x v="2"/>
    <d v="2021-08-26T00:00:00"/>
    <s v="Brian Hamilton"/>
    <s v="Harris-Rivera"/>
    <x v="3"/>
    <n v="23027.835999999999"/>
    <n v="104"/>
    <x v="0"/>
    <d v="2021-08-28T00:00:00"/>
    <s v="Aspirin"/>
    <s v="Abnormal"/>
    <n v="2"/>
    <n v="11513.918"/>
    <x v="2"/>
  </r>
  <r>
    <s v="Todd Harris"/>
    <x v="44"/>
    <x v="1"/>
    <x v="3"/>
    <x v="2"/>
    <d v="2023-03-27T00:00:00"/>
    <s v="Mary Houston"/>
    <s v="Ford, Vincent and Robinson"/>
    <x v="4"/>
    <n v="5258.7579999999998"/>
    <n v="472"/>
    <x v="1"/>
    <d v="2023-04-26T00:00:00"/>
    <s v="Paracetamol"/>
    <s v="Normal"/>
    <n v="30"/>
    <n v="175.29193333333333"/>
    <x v="1"/>
  </r>
  <r>
    <s v="Michelle Nichols"/>
    <x v="38"/>
    <x v="1"/>
    <x v="5"/>
    <x v="2"/>
    <d v="2020-12-24T00:00:00"/>
    <s v="Jimmy Watkins"/>
    <s v="Clayton, Anderson and Ho"/>
    <x v="4"/>
    <n v="13001.921"/>
    <n v="405"/>
    <x v="0"/>
    <d v="2020-12-24T00:00:00"/>
    <s v="Ibuprofen"/>
    <s v="Normal"/>
    <n v="0"/>
    <n v="0"/>
    <x v="1"/>
  </r>
  <r>
    <s v="Sharon Jones"/>
    <x v="4"/>
    <x v="1"/>
    <x v="4"/>
    <x v="5"/>
    <d v="2022-04-21T00:00:00"/>
    <s v="John Ruiz"/>
    <s v="Johnston, Davis and Gibbs"/>
    <x v="1"/>
    <n v="43114.754000000001"/>
    <n v="101"/>
    <x v="1"/>
    <d v="2022-04-30T00:00:00"/>
    <s v="Paracetamol"/>
    <s v="Abnormal"/>
    <n v="9"/>
    <n v="4790.5282222222222"/>
    <x v="2"/>
  </r>
  <r>
    <s v="Cynthia Valencia"/>
    <x v="15"/>
    <x v="0"/>
    <x v="3"/>
    <x v="0"/>
    <d v="2022-10-14T00:00:00"/>
    <s v="Angela Ponce"/>
    <s v="Martin Group"/>
    <x v="2"/>
    <n v="26636.365000000002"/>
    <n v="328"/>
    <x v="1"/>
    <d v="2022-11-02T00:00:00"/>
    <s v="Lipitor"/>
    <s v="Inconclusive"/>
    <n v="19"/>
    <n v="1401.9139473684211"/>
    <x v="1"/>
  </r>
  <r>
    <s v="Gary Martin"/>
    <x v="51"/>
    <x v="1"/>
    <x v="6"/>
    <x v="2"/>
    <d v="2021-08-20T00:00:00"/>
    <s v="Nicholas Lee"/>
    <s v="Johnson, Graham and Gregory"/>
    <x v="4"/>
    <n v="7410.3090000000002"/>
    <n v="277"/>
    <x v="0"/>
    <d v="2021-09-09T00:00:00"/>
    <s v="Penicillin"/>
    <s v="Inconclusive"/>
    <n v="20"/>
    <n v="370.51544999999999"/>
    <x v="2"/>
  </r>
  <r>
    <s v="John Davis"/>
    <x v="66"/>
    <x v="1"/>
    <x v="7"/>
    <x v="0"/>
    <d v="2022-06-16T00:00:00"/>
    <s v="Howard Foster"/>
    <s v="Potts PLC"/>
    <x v="1"/>
    <n v="15096.252"/>
    <n v="372"/>
    <x v="2"/>
    <d v="2022-06-26T00:00:00"/>
    <s v="Aspirin"/>
    <s v="Normal"/>
    <n v="10"/>
    <n v="1509.6251999999999"/>
    <x v="2"/>
  </r>
  <r>
    <s v="Mia Travis"/>
    <x v="54"/>
    <x v="1"/>
    <x v="6"/>
    <x v="0"/>
    <d v="2019-06-22T00:00:00"/>
    <s v="Teresa Johnson"/>
    <s v="Brooks LLC"/>
    <x v="3"/>
    <n v="21163.679"/>
    <n v="401"/>
    <x v="2"/>
    <d v="2019-07-14T00:00:00"/>
    <s v="Paracetamol"/>
    <s v="Abnormal"/>
    <n v="22"/>
    <n v="961.98540909090912"/>
    <x v="2"/>
  </r>
  <r>
    <s v="Mrs. Kimberly Hogan DDS"/>
    <x v="38"/>
    <x v="1"/>
    <x v="5"/>
    <x v="2"/>
    <d v="2020-01-11T00:00:00"/>
    <s v="Robert Flores"/>
    <s v="Norman-Burgess"/>
    <x v="1"/>
    <n v="22914.833999999999"/>
    <n v="424"/>
    <x v="0"/>
    <d v="2020-01-14T00:00:00"/>
    <s v="Ibuprofen"/>
    <s v="Abnormal"/>
    <n v="3"/>
    <n v="7638.2779999999993"/>
    <x v="1"/>
  </r>
  <r>
    <s v="Rachel Schroeder"/>
    <x v="23"/>
    <x v="1"/>
    <x v="0"/>
    <x v="4"/>
    <d v="2019-12-29T00:00:00"/>
    <s v="Amanda Fuller"/>
    <s v="Martinez PLC"/>
    <x v="4"/>
    <n v="33341.714999999997"/>
    <n v="214"/>
    <x v="0"/>
    <d v="2020-01-03T00:00:00"/>
    <s v="Aspirin"/>
    <s v="Abnormal"/>
    <n v="5"/>
    <n v="6668.3429999999989"/>
    <x v="0"/>
  </r>
  <r>
    <s v="Jackie Fuller"/>
    <x v="51"/>
    <x v="1"/>
    <x v="7"/>
    <x v="4"/>
    <d v="2020-02-19T00:00:00"/>
    <s v="Philip Jones"/>
    <s v="Conner, Kelly and Jordan"/>
    <x v="2"/>
    <n v="26113.280999999999"/>
    <n v="193"/>
    <x v="2"/>
    <d v="2020-03-01T00:00:00"/>
    <s v="Ibuprofen"/>
    <s v="Normal"/>
    <n v="11"/>
    <n v="2373.9346363636364"/>
    <x v="2"/>
  </r>
  <r>
    <s v="Mr. John Mcpherson"/>
    <x v="25"/>
    <x v="1"/>
    <x v="3"/>
    <x v="4"/>
    <d v="2019-04-13T00:00:00"/>
    <s v="Andrea Molina"/>
    <s v="Wilson Group"/>
    <x v="4"/>
    <n v="23720.125"/>
    <n v="436"/>
    <x v="2"/>
    <d v="2019-05-02T00:00:00"/>
    <s v="Aspirin"/>
    <s v="Inconclusive"/>
    <n v="19"/>
    <n v="1248.4276315789473"/>
    <x v="2"/>
  </r>
  <r>
    <s v="Tina Ibarra"/>
    <x v="1"/>
    <x v="0"/>
    <x v="5"/>
    <x v="2"/>
    <d v="2018-12-30T00:00:00"/>
    <s v="Ryan Thomas"/>
    <s v="Wilson, Barnes and Norton"/>
    <x v="2"/>
    <n v="2258.018"/>
    <n v="300"/>
    <x v="1"/>
    <d v="2019-01-13T00:00:00"/>
    <s v="Ibuprofen"/>
    <s v="Abnormal"/>
    <n v="14"/>
    <n v="161.28700000000001"/>
    <x v="1"/>
  </r>
  <r>
    <s v="Caitlin Bartlett"/>
    <x v="20"/>
    <x v="1"/>
    <x v="3"/>
    <x v="4"/>
    <d v="2020-02-02T00:00:00"/>
    <s v="Leonard Griffith"/>
    <s v="Moran-Henry"/>
    <x v="4"/>
    <n v="8559.3870000000006"/>
    <n v="295"/>
    <x v="2"/>
    <d v="2020-02-09T00:00:00"/>
    <s v="Ibuprofen"/>
    <s v="Normal"/>
    <n v="7"/>
    <n v="1222.7695714285715"/>
    <x v="2"/>
  </r>
  <r>
    <s v="Brandon Hudson"/>
    <x v="51"/>
    <x v="0"/>
    <x v="3"/>
    <x v="2"/>
    <d v="2022-01-09T00:00:00"/>
    <s v="Hannah Hernandez"/>
    <s v="Black PLC"/>
    <x v="2"/>
    <n v="18591.646000000001"/>
    <n v="362"/>
    <x v="0"/>
    <d v="2022-01-29T00:00:00"/>
    <s v="Lipitor"/>
    <s v="Abnormal"/>
    <n v="20"/>
    <n v="929.58230000000003"/>
    <x v="2"/>
  </r>
  <r>
    <s v="Keith Smith"/>
    <x v="32"/>
    <x v="0"/>
    <x v="4"/>
    <x v="4"/>
    <d v="2023-07-15T00:00:00"/>
    <s v="Sarah Blair"/>
    <s v="Wright-Chen"/>
    <x v="3"/>
    <n v="12930.308000000001"/>
    <n v="411"/>
    <x v="1"/>
    <d v="2023-07-19T00:00:00"/>
    <s v="Lipitor"/>
    <s v="Inconclusive"/>
    <n v="4"/>
    <n v="3232.5770000000002"/>
    <x v="1"/>
  </r>
  <r>
    <s v="Maureen Osborne"/>
    <x v="40"/>
    <x v="1"/>
    <x v="5"/>
    <x v="0"/>
    <d v="2021-07-13T00:00:00"/>
    <s v="Mark Thompson"/>
    <s v="Moses-Walker"/>
    <x v="3"/>
    <n v="54521.506000000001"/>
    <n v="230"/>
    <x v="2"/>
    <d v="2021-08-05T00:00:00"/>
    <s v="Lipitor"/>
    <s v="Abnormal"/>
    <n v="23"/>
    <n v="2370.5002608695654"/>
    <x v="1"/>
  </r>
  <r>
    <s v="Jennifer Roberts"/>
    <x v="48"/>
    <x v="1"/>
    <x v="0"/>
    <x v="2"/>
    <d v="2022-11-23T00:00:00"/>
    <s v="Samantha Brennan"/>
    <s v="Anderson, Stone and Chen"/>
    <x v="4"/>
    <n v="18884.925999999999"/>
    <n v="210"/>
    <x v="0"/>
    <d v="2022-12-02T00:00:00"/>
    <s v="Paracetamol"/>
    <s v="Inconclusive"/>
    <n v="9"/>
    <n v="2098.3251111111113"/>
    <x v="0"/>
  </r>
  <r>
    <s v="Wendy Sanchez"/>
    <x v="34"/>
    <x v="1"/>
    <x v="0"/>
    <x v="5"/>
    <d v="2022-09-29T00:00:00"/>
    <s v="Andrew Simmons"/>
    <s v="Thomas-Morris"/>
    <x v="4"/>
    <n v="44474.061000000002"/>
    <n v="191"/>
    <x v="1"/>
    <d v="2022-10-23T00:00:00"/>
    <s v="Ibuprofen"/>
    <s v="Normal"/>
    <n v="24"/>
    <n v="1853.085875"/>
    <x v="2"/>
  </r>
  <r>
    <s v="Christopher Carpenter"/>
    <x v="8"/>
    <x v="1"/>
    <x v="2"/>
    <x v="1"/>
    <d v="2018-12-08T00:00:00"/>
    <s v="William Turner"/>
    <s v="Baker and Sons"/>
    <x v="2"/>
    <n v="32842.080999999998"/>
    <n v="484"/>
    <x v="0"/>
    <d v="2018-12-29T00:00:00"/>
    <s v="Aspirin"/>
    <s v="Abnormal"/>
    <n v="21"/>
    <n v="1563.9086190476189"/>
    <x v="1"/>
  </r>
  <r>
    <s v="Maria Anderson"/>
    <x v="52"/>
    <x v="1"/>
    <x v="7"/>
    <x v="1"/>
    <d v="2019-06-03T00:00:00"/>
    <s v="Adam Perry"/>
    <s v="Garcia LLC"/>
    <x v="3"/>
    <n v="32697.911"/>
    <n v="396"/>
    <x v="0"/>
    <d v="2019-06-17T00:00:00"/>
    <s v="Penicillin"/>
    <s v="Inconclusive"/>
    <n v="14"/>
    <n v="2335.5650714285716"/>
    <x v="0"/>
  </r>
  <r>
    <s v="Isabella Fisher"/>
    <x v="17"/>
    <x v="1"/>
    <x v="6"/>
    <x v="5"/>
    <d v="2019-10-31T00:00:00"/>
    <s v="Alyssa Baldwin"/>
    <s v="Glenn-Fleming"/>
    <x v="2"/>
    <n v="30952.246999999999"/>
    <n v="470"/>
    <x v="0"/>
    <d v="2019-10-31T00:00:00"/>
    <s v="Paracetamol"/>
    <s v="Abnormal"/>
    <n v="0"/>
    <n v="0"/>
    <x v="0"/>
  </r>
  <r>
    <s v="Andrea Lloyd"/>
    <x v="49"/>
    <x v="0"/>
    <x v="6"/>
    <x v="0"/>
    <d v="2020-07-13T00:00:00"/>
    <s v="Taylor Lopez"/>
    <s v="Wood, Sanders and Murphy"/>
    <x v="2"/>
    <n v="53088.533000000003"/>
    <n v="415"/>
    <x v="1"/>
    <d v="2020-07-21T00:00:00"/>
    <s v="Paracetamol"/>
    <s v="Normal"/>
    <n v="8"/>
    <n v="6636.0666250000004"/>
    <x v="2"/>
  </r>
  <r>
    <s v="Crystal Ramos"/>
    <x v="46"/>
    <x v="1"/>
    <x v="3"/>
    <x v="2"/>
    <d v="2020-06-18T00:00:00"/>
    <s v="Jennifer Perez"/>
    <s v="Duncan, Robinson and Crosby"/>
    <x v="1"/>
    <n v="4750.9669999999996"/>
    <n v="362"/>
    <x v="1"/>
    <d v="2020-06-30T00:00:00"/>
    <s v="Penicillin"/>
    <s v="Inconclusive"/>
    <n v="12"/>
    <n v="395.91391666666664"/>
    <x v="0"/>
  </r>
  <r>
    <s v="Nicole Mcfarland"/>
    <x v="45"/>
    <x v="1"/>
    <x v="2"/>
    <x v="4"/>
    <d v="2021-01-15T00:00:00"/>
    <s v="Jane Greer"/>
    <s v="Brady-Ashley"/>
    <x v="3"/>
    <n v="30892.812000000002"/>
    <n v="499"/>
    <x v="0"/>
    <d v="2021-01-21T00:00:00"/>
    <s v="Aspirin"/>
    <s v="Inconclusive"/>
    <n v="6"/>
    <n v="5148.8020000000006"/>
    <x v="2"/>
  </r>
  <r>
    <s v="Crystal Coleman"/>
    <x v="38"/>
    <x v="0"/>
    <x v="5"/>
    <x v="1"/>
    <d v="2021-09-16T00:00:00"/>
    <s v="Joshua Guzman"/>
    <s v="Duran, Meyers and Paul"/>
    <x v="4"/>
    <n v="28733.855"/>
    <n v="453"/>
    <x v="2"/>
    <d v="2021-10-08T00:00:00"/>
    <s v="Paracetamol"/>
    <s v="Inconclusive"/>
    <n v="22"/>
    <n v="1306.0843181818182"/>
    <x v="1"/>
  </r>
  <r>
    <s v="Susan Tate"/>
    <x v="14"/>
    <x v="1"/>
    <x v="6"/>
    <x v="1"/>
    <d v="2022-07-19T00:00:00"/>
    <s v="James Fowler"/>
    <s v="Newton, York and Pearson"/>
    <x v="2"/>
    <n v="24482.495999999999"/>
    <n v="366"/>
    <x v="2"/>
    <d v="2022-07-27T00:00:00"/>
    <s v="Ibuprofen"/>
    <s v="Inconclusive"/>
    <n v="8"/>
    <n v="3060.3119999999999"/>
    <x v="0"/>
  </r>
  <r>
    <s v="Mary Harper"/>
    <x v="50"/>
    <x v="1"/>
    <x v="4"/>
    <x v="1"/>
    <d v="2022-10-14T00:00:00"/>
    <s v="Chad Davis"/>
    <s v="Hansen-Nicholson"/>
    <x v="3"/>
    <n v="30796.99"/>
    <n v="389"/>
    <x v="0"/>
    <d v="2022-10-22T00:00:00"/>
    <s v="Ibuprofen"/>
    <s v="Abnormal"/>
    <n v="8"/>
    <n v="3849.6237500000002"/>
    <x v="1"/>
  </r>
  <r>
    <s v="Heather Richmond"/>
    <x v="60"/>
    <x v="1"/>
    <x v="5"/>
    <x v="5"/>
    <d v="2020-10-07T00:00:00"/>
    <s v="Matthew Wilson"/>
    <s v="Vincent LLC"/>
    <x v="1"/>
    <n v="33870.86"/>
    <n v="273"/>
    <x v="0"/>
    <d v="2020-10-12T00:00:00"/>
    <s v="Penicillin"/>
    <s v="Inconclusive"/>
    <n v="5"/>
    <n v="6774.1720000000005"/>
    <x v="1"/>
  </r>
  <r>
    <s v="Tamara Suarez"/>
    <x v="58"/>
    <x v="1"/>
    <x v="6"/>
    <x v="4"/>
    <d v="2023-04-24T00:00:00"/>
    <s v="James Allen"/>
    <s v="Woods Ltd"/>
    <x v="1"/>
    <n v="31926.293000000001"/>
    <n v="197"/>
    <x v="1"/>
    <d v="2023-04-30T00:00:00"/>
    <s v="Ibuprofen"/>
    <s v="Inconclusive"/>
    <n v="6"/>
    <n v="5321.0488333333333"/>
    <x v="1"/>
  </r>
  <r>
    <s v="Edward Johnson"/>
    <x v="16"/>
    <x v="0"/>
    <x v="7"/>
    <x v="2"/>
    <d v="2022-05-25T00:00:00"/>
    <s v="Shelly Adkins"/>
    <s v="Moore-Wilson"/>
    <x v="2"/>
    <n v="19838.776999999998"/>
    <n v="391"/>
    <x v="1"/>
    <d v="2022-05-27T00:00:00"/>
    <s v="Ibuprofen"/>
    <s v="Abnormal"/>
    <n v="2"/>
    <n v="9919.3884999999991"/>
    <x v="0"/>
  </r>
  <r>
    <s v="Jacqueline Cooper"/>
    <x v="17"/>
    <x v="1"/>
    <x v="4"/>
    <x v="0"/>
    <d v="2020-06-07T00:00:00"/>
    <s v="Elizabeth Young"/>
    <s v="Travis, Washington and Nguyen"/>
    <x v="3"/>
    <n v="36097.341"/>
    <n v="305"/>
    <x v="2"/>
    <d v="2020-06-22T00:00:00"/>
    <s v="Penicillin"/>
    <s v="Abnormal"/>
    <n v="15"/>
    <n v="2406.4893999999999"/>
    <x v="0"/>
  </r>
  <r>
    <s v="Ms. Debra Ramirez"/>
    <x v="56"/>
    <x v="1"/>
    <x v="5"/>
    <x v="0"/>
    <d v="2021-10-31T00:00:00"/>
    <s v="Mary Welch"/>
    <s v="Brown, Williams and Simmons"/>
    <x v="3"/>
    <n v="5415.4859999999999"/>
    <n v="393"/>
    <x v="2"/>
    <d v="2021-11-22T00:00:00"/>
    <s v="Lipitor"/>
    <s v="Abnormal"/>
    <n v="22"/>
    <n v="246.15845454545453"/>
    <x v="2"/>
  </r>
  <r>
    <s v="Tracey Moon"/>
    <x v="10"/>
    <x v="0"/>
    <x v="5"/>
    <x v="4"/>
    <d v="2022-05-26T00:00:00"/>
    <s v="Robert Ortiz"/>
    <s v="Payne-Villanueva"/>
    <x v="0"/>
    <n v="4282.8450000000003"/>
    <n v="479"/>
    <x v="1"/>
    <d v="2022-05-30T00:00:00"/>
    <s v="Penicillin"/>
    <s v="Inconclusive"/>
    <n v="4"/>
    <n v="1070.7112500000001"/>
    <x v="2"/>
  </r>
  <r>
    <s v="John Stark"/>
    <x v="65"/>
    <x v="0"/>
    <x v="1"/>
    <x v="4"/>
    <d v="2020-08-06T00:00:00"/>
    <s v="Robert Wolf"/>
    <s v="Evans LLC"/>
    <x v="3"/>
    <n v="17824.965"/>
    <n v="207"/>
    <x v="2"/>
    <d v="2020-08-07T00:00:00"/>
    <s v="Aspirin"/>
    <s v="Inconclusive"/>
    <n v="1"/>
    <n v="17824.965"/>
    <x v="0"/>
  </r>
  <r>
    <s v="Richard Erickson"/>
    <x v="11"/>
    <x v="0"/>
    <x v="6"/>
    <x v="4"/>
    <d v="2022-01-05T00:00:00"/>
    <s v="Jade Alexander DDS"/>
    <s v="Wright-Williams"/>
    <x v="2"/>
    <n v="11691.602999999999"/>
    <n v="157"/>
    <x v="2"/>
    <d v="2022-01-12T00:00:00"/>
    <s v="Paracetamol"/>
    <s v="Abnormal"/>
    <n v="7"/>
    <n v="1670.2289999999998"/>
    <x v="1"/>
  </r>
  <r>
    <s v="William Vance"/>
    <x v="28"/>
    <x v="1"/>
    <x v="6"/>
    <x v="4"/>
    <d v="2019-06-17T00:00:00"/>
    <s v="Nicholas Jackson"/>
    <s v="Spencer-Rogers"/>
    <x v="2"/>
    <n v="4277.6350000000002"/>
    <n v="126"/>
    <x v="0"/>
    <d v="2019-06-28T00:00:00"/>
    <s v="Penicillin"/>
    <s v="Abnormal"/>
    <n v="11"/>
    <n v="388.87590909090909"/>
    <x v="1"/>
  </r>
  <r>
    <s v="William Butler"/>
    <x v="27"/>
    <x v="1"/>
    <x v="2"/>
    <x v="2"/>
    <d v="2020-05-21T00:00:00"/>
    <s v="Harold Peters"/>
    <s v="Walker-Sanchez"/>
    <x v="2"/>
    <n v="24849.960999999999"/>
    <n v="360"/>
    <x v="1"/>
    <d v="2020-06-15T00:00:00"/>
    <s v="Ibuprofen"/>
    <s v="Abnormal"/>
    <n v="25"/>
    <n v="993.99843999999996"/>
    <x v="0"/>
  </r>
  <r>
    <s v="Paul Spencer"/>
    <x v="26"/>
    <x v="1"/>
    <x v="2"/>
    <x v="5"/>
    <d v="2023-07-20T00:00:00"/>
    <s v="Denise Lewis"/>
    <s v="Snow Group"/>
    <x v="4"/>
    <n v="79180.004000000001"/>
    <n v="319"/>
    <x v="2"/>
    <d v="2023-07-28T00:00:00"/>
    <s v="Penicillin"/>
    <s v="Inconclusive"/>
    <n v="8"/>
    <n v="9897.5005000000001"/>
    <x v="0"/>
  </r>
  <r>
    <s v="Thomas Cabrera"/>
    <x v="61"/>
    <x v="0"/>
    <x v="7"/>
    <x v="5"/>
    <d v="2018-11-25T00:00:00"/>
    <s v="Ryan Craig"/>
    <s v="Fisher and Sons"/>
    <x v="0"/>
    <n v="70311.035000000003"/>
    <n v="214"/>
    <x v="0"/>
    <d v="2018-11-26T00:00:00"/>
    <s v="Ibuprofen"/>
    <s v="Normal"/>
    <n v="1"/>
    <n v="70311.035000000003"/>
    <x v="0"/>
  </r>
  <r>
    <s v="Tyler Koch"/>
    <x v="52"/>
    <x v="1"/>
    <x v="6"/>
    <x v="5"/>
    <d v="2019-08-29T00:00:00"/>
    <s v="Juan Jones"/>
    <s v="Raymond, Nguyen and Erickson"/>
    <x v="3"/>
    <n v="24129.398000000001"/>
    <n v="238"/>
    <x v="1"/>
    <d v="2019-08-30T00:00:00"/>
    <s v="Lipitor"/>
    <s v="Inconclusive"/>
    <n v="1"/>
    <n v="24129.398000000001"/>
    <x v="0"/>
  </r>
  <r>
    <s v="John Manning"/>
    <x v="13"/>
    <x v="1"/>
    <x v="2"/>
    <x v="1"/>
    <d v="2020-02-18T00:00:00"/>
    <s v="Dr. Mark Bennett"/>
    <s v="Carter, Robinson and Rice"/>
    <x v="3"/>
    <n v="6430.433"/>
    <n v="487"/>
    <x v="2"/>
    <d v="2020-03-02T00:00:00"/>
    <s v="Lipitor"/>
    <s v="Normal"/>
    <n v="13"/>
    <n v="494.64869230769233"/>
    <x v="0"/>
  </r>
  <r>
    <s v="Elizabeth Coleman"/>
    <x v="37"/>
    <x v="1"/>
    <x v="5"/>
    <x v="1"/>
    <d v="2020-04-25T00:00:00"/>
    <s v="Adam Santiago"/>
    <s v="Freeman, Benton and Lee"/>
    <x v="4"/>
    <n v="22142.672999999999"/>
    <n v="417"/>
    <x v="2"/>
    <d v="2020-05-01T00:00:00"/>
    <s v="Lipitor"/>
    <s v="Normal"/>
    <n v="6"/>
    <n v="3690.4454999999998"/>
    <x v="1"/>
  </r>
  <r>
    <s v="Gloria Larson"/>
    <x v="50"/>
    <x v="1"/>
    <x v="7"/>
    <x v="1"/>
    <d v="2020-07-14T00:00:00"/>
    <s v="Kevin Bailey"/>
    <s v="Berg Ltd"/>
    <x v="1"/>
    <n v="39638.103000000003"/>
    <n v="422"/>
    <x v="0"/>
    <d v="2020-07-15T00:00:00"/>
    <s v="Ibuprofen"/>
    <s v="Abnormal"/>
    <n v="1"/>
    <n v="39638.103000000003"/>
    <x v="1"/>
  </r>
  <r>
    <s v="David Curry"/>
    <x v="15"/>
    <x v="1"/>
    <x v="0"/>
    <x v="4"/>
    <d v="2021-08-18T00:00:00"/>
    <s v="Kathleen Little"/>
    <s v="Sanchez, Perry and Gray"/>
    <x v="2"/>
    <n v="7076.1949999999997"/>
    <n v="457"/>
    <x v="1"/>
    <d v="2021-08-23T00:00:00"/>
    <s v="Ibuprofen"/>
    <s v="Normal"/>
    <n v="5"/>
    <n v="1415.239"/>
    <x v="1"/>
  </r>
  <r>
    <s v="Shelby Gardner"/>
    <x v="51"/>
    <x v="0"/>
    <x v="2"/>
    <x v="4"/>
    <d v="2021-06-16T00:00:00"/>
    <s v="Ashley Holt"/>
    <s v="Weber and Sons"/>
    <x v="4"/>
    <n v="6273.3680000000004"/>
    <n v="405"/>
    <x v="0"/>
    <d v="2021-07-02T00:00:00"/>
    <s v="Aspirin"/>
    <s v="Normal"/>
    <n v="16"/>
    <n v="392.08550000000002"/>
    <x v="2"/>
  </r>
  <r>
    <s v="Jessica Molina"/>
    <x v="50"/>
    <x v="1"/>
    <x v="7"/>
    <x v="0"/>
    <d v="2020-04-25T00:00:00"/>
    <s v="Edward Diaz"/>
    <s v="Savage-Baker"/>
    <x v="4"/>
    <n v="55350.01"/>
    <n v="493"/>
    <x v="2"/>
    <d v="2020-05-03T00:00:00"/>
    <s v="Penicillin"/>
    <s v="Inconclusive"/>
    <n v="8"/>
    <n v="6918.7512500000003"/>
    <x v="1"/>
  </r>
  <r>
    <s v="Jeffrey Rodgers"/>
    <x v="41"/>
    <x v="1"/>
    <x v="7"/>
    <x v="5"/>
    <d v="2022-01-22T00:00:00"/>
    <s v="Charles Garcia"/>
    <s v="Brown, Johnson and Trujillo"/>
    <x v="2"/>
    <n v="44457.222000000002"/>
    <n v="428"/>
    <x v="1"/>
    <d v="2022-02-08T00:00:00"/>
    <s v="Ibuprofen"/>
    <s v="Normal"/>
    <n v="17"/>
    <n v="2615.1307058823531"/>
    <x v="2"/>
  </r>
  <r>
    <s v="Rachel Gutierrez"/>
    <x v="7"/>
    <x v="1"/>
    <x v="7"/>
    <x v="3"/>
    <d v="2022-01-20T00:00:00"/>
    <s v="Brandon Smith MD"/>
    <s v="Myers-Cox"/>
    <x v="1"/>
    <n v="34261.006999999998"/>
    <n v="117"/>
    <x v="1"/>
    <d v="2022-02-16T00:00:00"/>
    <s v="Penicillin"/>
    <s v="Inconclusive"/>
    <n v="27"/>
    <n v="1268.9261851851852"/>
    <x v="2"/>
  </r>
  <r>
    <s v="Kimberly Martin"/>
    <x v="62"/>
    <x v="0"/>
    <x v="3"/>
    <x v="0"/>
    <d v="2021-11-21T00:00:00"/>
    <s v="Brittney Rivas"/>
    <s v="Mccoy-Wagner"/>
    <x v="1"/>
    <n v="23474.618999999999"/>
    <n v="292"/>
    <x v="2"/>
    <d v="2021-12-14T00:00:00"/>
    <s v="Ibuprofen"/>
    <s v="Abnormal"/>
    <n v="23"/>
    <n v="1020.6356086956521"/>
    <x v="2"/>
  </r>
  <r>
    <s v="Anthony Flores"/>
    <x v="1"/>
    <x v="0"/>
    <x v="2"/>
    <x v="2"/>
    <d v="2020-03-30T00:00:00"/>
    <s v="Robert Bruce"/>
    <s v="Jones Ltd"/>
    <x v="0"/>
    <n v="2149.0369999999998"/>
    <n v="282"/>
    <x v="0"/>
    <d v="2020-04-09T00:00:00"/>
    <s v="Aspirin"/>
    <s v="Abnormal"/>
    <n v="10"/>
    <n v="214.90369999999999"/>
    <x v="1"/>
  </r>
  <r>
    <s v="Andrew Nunez"/>
    <x v="4"/>
    <x v="0"/>
    <x v="2"/>
    <x v="2"/>
    <d v="2020-02-11T00:00:00"/>
    <s v="Valerie Trevino"/>
    <s v="Ayala-Christensen"/>
    <x v="3"/>
    <n v="6836.93"/>
    <n v="258"/>
    <x v="1"/>
    <d v="2020-03-04T00:00:00"/>
    <s v="Ibuprofen"/>
    <s v="Abnormal"/>
    <n v="22"/>
    <n v="310.76954545454549"/>
    <x v="2"/>
  </r>
  <r>
    <s v="Jessica Hubbard"/>
    <x v="27"/>
    <x v="0"/>
    <x v="6"/>
    <x v="4"/>
    <d v="2023-04-04T00:00:00"/>
    <s v="Haley Smith"/>
    <s v="Trujillo-Brooks"/>
    <x v="1"/>
    <n v="1395.7550000000001"/>
    <n v="479"/>
    <x v="0"/>
    <d v="2023-04-07T00:00:00"/>
    <s v="Ibuprofen"/>
    <s v="Inconclusive"/>
    <n v="3"/>
    <n v="465.25166666666672"/>
    <x v="0"/>
  </r>
  <r>
    <s v="Sean Miller"/>
    <x v="41"/>
    <x v="0"/>
    <x v="1"/>
    <x v="4"/>
    <d v="2023-07-26T00:00:00"/>
    <s v="Brian Jordan"/>
    <s v="Brown-Silva"/>
    <x v="1"/>
    <n v="12319.661"/>
    <n v="295"/>
    <x v="0"/>
    <d v="2023-07-28T00:00:00"/>
    <s v="Lipitor"/>
    <s v="Abnormal"/>
    <n v="2"/>
    <n v="6159.8305"/>
    <x v="2"/>
  </r>
  <r>
    <s v="Sarah Mcintosh"/>
    <x v="33"/>
    <x v="1"/>
    <x v="0"/>
    <x v="0"/>
    <d v="2018-11-11T00:00:00"/>
    <s v="Kathleen Campbell"/>
    <s v="Riddle-Williams"/>
    <x v="3"/>
    <n v="23269.913"/>
    <n v="283"/>
    <x v="1"/>
    <d v="2018-11-25T00:00:00"/>
    <s v="Ibuprofen"/>
    <s v="Normal"/>
    <n v="14"/>
    <n v="1662.136642857143"/>
    <x v="0"/>
  </r>
  <r>
    <s v="Jacqueline Meza"/>
    <x v="24"/>
    <x v="1"/>
    <x v="3"/>
    <x v="5"/>
    <d v="2019-05-12T00:00:00"/>
    <s v="Melinda Peterson"/>
    <s v="Brooks-Cline"/>
    <x v="4"/>
    <n v="77506.120999999999"/>
    <n v="187"/>
    <x v="1"/>
    <d v="2019-05-15T00:00:00"/>
    <s v="Lipitor"/>
    <s v="Inconclusive"/>
    <n v="3"/>
    <n v="25835.373666666666"/>
    <x v="2"/>
  </r>
  <r>
    <s v="Brandy Wilkins"/>
    <x v="34"/>
    <x v="1"/>
    <x v="2"/>
    <x v="5"/>
    <d v="2022-08-06T00:00:00"/>
    <s v="Rachel Lawrence"/>
    <s v="Mclaughlin-Wilson"/>
    <x v="2"/>
    <n v="47322.402000000002"/>
    <n v="197"/>
    <x v="0"/>
    <d v="2022-08-10T00:00:00"/>
    <s v="Ibuprofen"/>
    <s v="Abnormal"/>
    <n v="4"/>
    <n v="11830.6005"/>
    <x v="2"/>
  </r>
  <r>
    <s v="Richard Robinson"/>
    <x v="33"/>
    <x v="0"/>
    <x v="6"/>
    <x v="4"/>
    <d v="2020-01-02T00:00:00"/>
    <s v="Joan Adkins"/>
    <s v="Roth Group"/>
    <x v="2"/>
    <n v="4203.7860000000001"/>
    <n v="411"/>
    <x v="0"/>
    <d v="2020-01-23T00:00:00"/>
    <s v="Penicillin"/>
    <s v="Normal"/>
    <n v="21"/>
    <n v="200.18028571428573"/>
    <x v="0"/>
  </r>
  <r>
    <s v="Luke Lee"/>
    <x v="26"/>
    <x v="0"/>
    <x v="5"/>
    <x v="4"/>
    <d v="2020-10-19T00:00:00"/>
    <s v="James Brown"/>
    <s v="Armstrong-Campbell"/>
    <x v="3"/>
    <n v="19142.439999999999"/>
    <n v="480"/>
    <x v="2"/>
    <d v="2020-11-01T00:00:00"/>
    <s v="Lipitor"/>
    <s v="Abnormal"/>
    <n v="13"/>
    <n v="1472.4953846153844"/>
    <x v="0"/>
  </r>
  <r>
    <s v="Bryan Newton"/>
    <x v="13"/>
    <x v="0"/>
    <x v="6"/>
    <x v="5"/>
    <d v="2021-04-13T00:00:00"/>
    <s v="Matthew Gonzalez"/>
    <s v="Lara, Curtis and Lopez"/>
    <x v="3"/>
    <n v="45850.578000000001"/>
    <n v="145"/>
    <x v="2"/>
    <d v="2021-05-08T00:00:00"/>
    <s v="Ibuprofen"/>
    <s v="Abnormal"/>
    <n v="25"/>
    <n v="1834.0231200000001"/>
    <x v="0"/>
  </r>
  <r>
    <s v="Melissa Harris"/>
    <x v="23"/>
    <x v="1"/>
    <x v="5"/>
    <x v="0"/>
    <d v="2021-07-26T00:00:00"/>
    <s v="Debbie Vasquez"/>
    <s v="Buchanan-Pitts"/>
    <x v="4"/>
    <n v="14847.489"/>
    <n v="196"/>
    <x v="1"/>
    <d v="2021-07-29T00:00:00"/>
    <s v="Lipitor"/>
    <s v="Normal"/>
    <n v="3"/>
    <n v="4949.1629999999996"/>
    <x v="0"/>
  </r>
  <r>
    <s v="Michael Simmons"/>
    <x v="3"/>
    <x v="0"/>
    <x v="0"/>
    <x v="2"/>
    <d v="2022-05-29T00:00:00"/>
    <s v="George Wang"/>
    <s v="Turner, Reeves and White"/>
    <x v="1"/>
    <n v="10707.450999999999"/>
    <n v="268"/>
    <x v="0"/>
    <d v="2022-06-14T00:00:00"/>
    <s v="Aspirin"/>
    <s v="Inconclusive"/>
    <n v="16"/>
    <n v="669.21568749999994"/>
    <x v="2"/>
  </r>
  <r>
    <s v="Kaitlin Miller"/>
    <x v="40"/>
    <x v="0"/>
    <x v="6"/>
    <x v="2"/>
    <d v="2022-08-29T00:00:00"/>
    <s v="Eddie Krause"/>
    <s v="Frazier Ltd"/>
    <x v="1"/>
    <n v="6602.607"/>
    <n v="333"/>
    <x v="0"/>
    <d v="2022-09-08T00:00:00"/>
    <s v="Paracetamol"/>
    <s v="Inconclusive"/>
    <n v="10"/>
    <n v="660.26070000000004"/>
    <x v="1"/>
  </r>
  <r>
    <s v="Dawn Mullins"/>
    <x v="16"/>
    <x v="0"/>
    <x v="7"/>
    <x v="0"/>
    <d v="2020-12-20T00:00:00"/>
    <s v="Deborah Patrick"/>
    <s v="Harvey-Jones"/>
    <x v="3"/>
    <n v="9990.8680000000004"/>
    <n v="459"/>
    <x v="2"/>
    <d v="2021-01-17T00:00:00"/>
    <s v="Paracetamol"/>
    <s v="Inconclusive"/>
    <n v="28"/>
    <n v="356.81671428571428"/>
    <x v="0"/>
  </r>
  <r>
    <s v="Matthew Davidson"/>
    <x v="24"/>
    <x v="0"/>
    <x v="2"/>
    <x v="5"/>
    <d v="2022-09-21T00:00:00"/>
    <s v="Aaron Houston"/>
    <s v="Hunter Inc"/>
    <x v="2"/>
    <n v="37553.733"/>
    <n v="371"/>
    <x v="2"/>
    <d v="2022-09-25T00:00:00"/>
    <s v="Ibuprofen"/>
    <s v="Inconclusive"/>
    <n v="4"/>
    <n v="9388.43325"/>
    <x v="2"/>
  </r>
  <r>
    <s v="Christine Rocha"/>
    <x v="58"/>
    <x v="1"/>
    <x v="7"/>
    <x v="5"/>
    <d v="2021-11-23T00:00:00"/>
    <s v="Megan Bryant"/>
    <s v="Mcdaniel, Russell and Watkins"/>
    <x v="3"/>
    <n v="2952.4780000000001"/>
    <n v="126"/>
    <x v="2"/>
    <d v="2021-11-25T00:00:00"/>
    <s v="Penicillin"/>
    <s v="Inconclusive"/>
    <n v="2"/>
    <n v="1476.239"/>
    <x v="1"/>
  </r>
  <r>
    <s v="Robert Clark"/>
    <x v="57"/>
    <x v="0"/>
    <x v="4"/>
    <x v="0"/>
    <d v="2020-07-17T00:00:00"/>
    <s v="Chad Faulkner"/>
    <s v="Webster-Mahoney"/>
    <x v="4"/>
    <n v="34997.483999999997"/>
    <n v="366"/>
    <x v="2"/>
    <d v="2020-08-08T00:00:00"/>
    <s v="Paracetamol"/>
    <s v="Abnormal"/>
    <n v="22"/>
    <n v="1590.7947272727272"/>
    <x v="0"/>
  </r>
  <r>
    <s v="Matthew Jones"/>
    <x v="6"/>
    <x v="0"/>
    <x v="3"/>
    <x v="2"/>
    <d v="2022-06-16T00:00:00"/>
    <s v="James Hale"/>
    <s v="Harper, Mcdonald and Garza"/>
    <x v="3"/>
    <n v="10019.289000000001"/>
    <n v="113"/>
    <x v="0"/>
    <d v="2022-06-19T00:00:00"/>
    <s v="Paracetamol"/>
    <s v="Inconclusive"/>
    <n v="3"/>
    <n v="3339.7630000000004"/>
    <x v="0"/>
  </r>
  <r>
    <s v="Michele Moore"/>
    <x v="52"/>
    <x v="1"/>
    <x v="6"/>
    <x v="4"/>
    <d v="2023-05-29T00:00:00"/>
    <s v="Matthew Davis"/>
    <s v="Hicks, Simmons and Collins"/>
    <x v="2"/>
    <n v="10444.653"/>
    <n v="392"/>
    <x v="1"/>
    <d v="2023-06-17T00:00:00"/>
    <s v="Lipitor"/>
    <s v="Inconclusive"/>
    <n v="19"/>
    <n v="549.71857894736843"/>
    <x v="0"/>
  </r>
  <r>
    <s v="Scott Day"/>
    <x v="39"/>
    <x v="1"/>
    <x v="5"/>
    <x v="3"/>
    <d v="2023-02-08T00:00:00"/>
    <s v="Sandra Douglas"/>
    <s v="Jackson Group"/>
    <x v="0"/>
    <n v="4787.509"/>
    <n v="477"/>
    <x v="1"/>
    <d v="2023-02-26T00:00:00"/>
    <s v="Aspirin"/>
    <s v="Inconclusive"/>
    <n v="18"/>
    <n v="265.97272222222222"/>
    <x v="0"/>
  </r>
  <r>
    <s v="Cody Thomas"/>
    <x v="3"/>
    <x v="0"/>
    <x v="6"/>
    <x v="2"/>
    <d v="2020-06-30T00:00:00"/>
    <s v="Heather Alvarez"/>
    <s v="Butler PLC"/>
    <x v="4"/>
    <n v="10538.299000000001"/>
    <n v="323"/>
    <x v="0"/>
    <d v="2020-07-19T00:00:00"/>
    <s v="Ibuprofen"/>
    <s v="Normal"/>
    <n v="19"/>
    <n v="554.64731578947374"/>
    <x v="2"/>
  </r>
  <r>
    <s v="Cody Green DDS"/>
    <x v="66"/>
    <x v="0"/>
    <x v="5"/>
    <x v="4"/>
    <d v="2020-07-27T00:00:00"/>
    <s v="Ryan Brown"/>
    <s v="Li-Jones"/>
    <x v="0"/>
    <n v="9584.2749999999996"/>
    <n v="206"/>
    <x v="1"/>
    <d v="2020-08-06T00:00:00"/>
    <s v="Aspirin"/>
    <s v="Abnormal"/>
    <n v="10"/>
    <n v="958.42750000000001"/>
    <x v="2"/>
  </r>
  <r>
    <s v="Kristen Smith"/>
    <x v="45"/>
    <x v="1"/>
    <x v="3"/>
    <x v="1"/>
    <d v="2023-07-13T00:00:00"/>
    <s v="Matthew Hahn"/>
    <s v="Middleton Group"/>
    <x v="2"/>
    <n v="14885.355"/>
    <n v="138"/>
    <x v="1"/>
    <d v="2023-07-21T00:00:00"/>
    <s v="Lipitor"/>
    <s v="Inconclusive"/>
    <n v="8"/>
    <n v="1860.6693749999999"/>
    <x v="2"/>
  </r>
  <r>
    <s v="Timothy Perez"/>
    <x v="44"/>
    <x v="1"/>
    <x v="4"/>
    <x v="5"/>
    <d v="2019-05-20T00:00:00"/>
    <s v="Laura Anderson"/>
    <s v="Adams-Munoz"/>
    <x v="4"/>
    <n v="6170.8670000000002"/>
    <n v="390"/>
    <x v="0"/>
    <d v="2019-06-01T00:00:00"/>
    <s v="Paracetamol"/>
    <s v="Abnormal"/>
    <n v="12"/>
    <n v="514.23891666666668"/>
    <x v="1"/>
  </r>
  <r>
    <s v="Carl Mccann"/>
    <x v="22"/>
    <x v="0"/>
    <x v="7"/>
    <x v="0"/>
    <d v="2019-06-23T00:00:00"/>
    <s v="Philip Rogers"/>
    <s v="Evans-Sanchez"/>
    <x v="1"/>
    <n v="35099.593999999997"/>
    <n v="467"/>
    <x v="2"/>
    <d v="2019-07-20T00:00:00"/>
    <s v="Ibuprofen"/>
    <s v="Inconclusive"/>
    <n v="27"/>
    <n v="1299.9849629629628"/>
    <x v="0"/>
  </r>
  <r>
    <s v="Scott Cruz"/>
    <x v="55"/>
    <x v="0"/>
    <x v="5"/>
    <x v="3"/>
    <d v="2022-04-25T00:00:00"/>
    <s v="Anna Kim"/>
    <s v="Barrett, Douglas and Wallace"/>
    <x v="4"/>
    <n v="35344.072"/>
    <n v="162"/>
    <x v="0"/>
    <d v="2022-04-25T00:00:00"/>
    <s v="Aspirin"/>
    <s v="Abnormal"/>
    <n v="0"/>
    <n v="0"/>
    <x v="1"/>
  </r>
  <r>
    <s v="Amanda Harrell"/>
    <x v="2"/>
    <x v="1"/>
    <x v="0"/>
    <x v="0"/>
    <d v="2020-07-30T00:00:00"/>
    <s v="Brian Knox"/>
    <s v="Moore-Pitts"/>
    <x v="4"/>
    <n v="53652.968999999997"/>
    <n v="274"/>
    <x v="2"/>
    <d v="2020-08-14T00:00:00"/>
    <s v="Aspirin"/>
    <s v="Inconclusive"/>
    <n v="15"/>
    <n v="3576.8645999999999"/>
    <x v="0"/>
  </r>
  <r>
    <s v="Jeffrey Wilkerson"/>
    <x v="60"/>
    <x v="0"/>
    <x v="0"/>
    <x v="1"/>
    <d v="2021-06-15T00:00:00"/>
    <s v="Morgan Peterson MD"/>
    <s v="Gray, Conley and James"/>
    <x v="3"/>
    <n v="41292.286"/>
    <n v="148"/>
    <x v="2"/>
    <d v="2021-07-09T00:00:00"/>
    <s v="Penicillin"/>
    <s v="Abnormal"/>
    <n v="24"/>
    <n v="1720.5119166666666"/>
    <x v="1"/>
  </r>
  <r>
    <s v="Edward Vargas"/>
    <x v="24"/>
    <x v="1"/>
    <x v="6"/>
    <x v="4"/>
    <d v="2019-08-31T00:00:00"/>
    <s v="Aaron Stewart"/>
    <s v="Boone and Sons"/>
    <x v="3"/>
    <n v="18781.714"/>
    <n v="286"/>
    <x v="1"/>
    <d v="2019-09-12T00:00:00"/>
    <s v="Lipitor"/>
    <s v="Abnormal"/>
    <n v="12"/>
    <n v="1565.1428333333333"/>
    <x v="2"/>
  </r>
  <r>
    <s v="Mr. Hayden Rubio"/>
    <x v="47"/>
    <x v="1"/>
    <x v="5"/>
    <x v="1"/>
    <d v="2019-09-12T00:00:00"/>
    <s v="William Garcia"/>
    <s v="James, Powell and Stevenson"/>
    <x v="3"/>
    <n v="2510.5329999999999"/>
    <n v="110"/>
    <x v="1"/>
    <d v="2019-09-17T00:00:00"/>
    <s v="Aspirin"/>
    <s v="Normal"/>
    <n v="5"/>
    <n v="502.10659999999996"/>
    <x v="0"/>
  </r>
  <r>
    <s v="Jessica Estes DVM"/>
    <x v="43"/>
    <x v="1"/>
    <x v="7"/>
    <x v="3"/>
    <d v="2020-05-14T00:00:00"/>
    <s v="Daniel Morgan II"/>
    <s v="Woods-Ramirez"/>
    <x v="3"/>
    <n v="9892.8109999999997"/>
    <n v="253"/>
    <x v="2"/>
    <d v="2020-05-30T00:00:00"/>
    <s v="Ibuprofen"/>
    <s v="Inconclusive"/>
    <n v="16"/>
    <n v="618.30068749999998"/>
    <x v="2"/>
  </r>
  <r>
    <s v="Jenny Welch"/>
    <x v="58"/>
    <x v="1"/>
    <x v="2"/>
    <x v="1"/>
    <d v="2023-07-30T00:00:00"/>
    <s v="Michael Murray"/>
    <s v="Smith-Davis"/>
    <x v="1"/>
    <n v="26200.038"/>
    <n v="246"/>
    <x v="1"/>
    <d v="2023-08-11T00:00:00"/>
    <s v="Aspirin"/>
    <s v="Abnormal"/>
    <n v="12"/>
    <n v="2183.3364999999999"/>
    <x v="1"/>
  </r>
  <r>
    <s v="Lisa Lester"/>
    <x v="59"/>
    <x v="0"/>
    <x v="7"/>
    <x v="5"/>
    <d v="2022-09-29T00:00:00"/>
    <s v="Tony Lane"/>
    <s v="Nunez, Burton and Mccullough"/>
    <x v="3"/>
    <n v="76980.740999999995"/>
    <n v="181"/>
    <x v="0"/>
    <d v="2022-10-12T00:00:00"/>
    <s v="Lipitor"/>
    <s v="Inconclusive"/>
    <n v="13"/>
    <n v="5921.5954615384608"/>
    <x v="0"/>
  </r>
  <r>
    <s v="Brandon Curtis"/>
    <x v="18"/>
    <x v="0"/>
    <x v="4"/>
    <x v="5"/>
    <d v="2022-04-21T00:00:00"/>
    <s v="Christopher Lozano"/>
    <s v="Young-Hendricks"/>
    <x v="1"/>
    <n v="25771.54"/>
    <n v="368"/>
    <x v="0"/>
    <d v="2022-05-10T00:00:00"/>
    <s v="Ibuprofen"/>
    <s v="Normal"/>
    <n v="19"/>
    <n v="1356.3968421052632"/>
    <x v="0"/>
  </r>
  <r>
    <s v="Dr. Robert Sherman MD"/>
    <x v="5"/>
    <x v="0"/>
    <x v="3"/>
    <x v="4"/>
    <d v="2021-03-26T00:00:00"/>
    <s v="Robert Trevino"/>
    <s v="Velasquez, Martin and Klein"/>
    <x v="3"/>
    <n v="21952.848999999998"/>
    <n v="195"/>
    <x v="2"/>
    <d v="2021-04-22T00:00:00"/>
    <s v="Aspirin"/>
    <s v="Normal"/>
    <n v="27"/>
    <n v="813.0684814814814"/>
    <x v="2"/>
  </r>
  <r>
    <s v="Stephanie Bradshaw"/>
    <x v="12"/>
    <x v="0"/>
    <x v="1"/>
    <x v="2"/>
    <d v="2020-06-24T00:00:00"/>
    <s v="Casey Perez"/>
    <s v="Holland, Bell and Green"/>
    <x v="2"/>
    <n v="5814.9669999999996"/>
    <n v="212"/>
    <x v="0"/>
    <d v="2020-07-14T00:00:00"/>
    <s v="Penicillin"/>
    <s v="Abnormal"/>
    <n v="20"/>
    <n v="290.74834999999996"/>
    <x v="0"/>
  </r>
  <r>
    <s v="Tracey Carroll"/>
    <x v="49"/>
    <x v="1"/>
    <x v="4"/>
    <x v="4"/>
    <d v="2019-08-14T00:00:00"/>
    <s v="Maureen Gordon"/>
    <s v="Pena Ltd"/>
    <x v="1"/>
    <n v="17870.938999999998"/>
    <n v="475"/>
    <x v="1"/>
    <d v="2019-09-06T00:00:00"/>
    <s v="Penicillin"/>
    <s v="Normal"/>
    <n v="23"/>
    <n v="776.99734782608687"/>
    <x v="2"/>
  </r>
  <r>
    <s v="Mr. Samuel Elliott"/>
    <x v="11"/>
    <x v="1"/>
    <x v="2"/>
    <x v="1"/>
    <d v="2022-03-17T00:00:00"/>
    <s v="Seth Gutierrez"/>
    <s v="Shepherd, Caldwell and Bailey"/>
    <x v="1"/>
    <n v="37660.701999999997"/>
    <n v="423"/>
    <x v="1"/>
    <d v="2022-03-26T00:00:00"/>
    <s v="Ibuprofen"/>
    <s v="Inconclusive"/>
    <n v="9"/>
    <n v="4184.5224444444439"/>
    <x v="1"/>
  </r>
  <r>
    <s v="Christopher Jones"/>
    <x v="12"/>
    <x v="0"/>
    <x v="7"/>
    <x v="2"/>
    <d v="2020-01-31T00:00:00"/>
    <s v="Maria Harris"/>
    <s v="Hampton, Reilly and Holmes"/>
    <x v="1"/>
    <n v="12921.955"/>
    <n v="461"/>
    <x v="0"/>
    <d v="2020-02-21T00:00:00"/>
    <s v="Lipitor"/>
    <s v="Abnormal"/>
    <n v="21"/>
    <n v="615.3311904761905"/>
    <x v="0"/>
  </r>
  <r>
    <s v="Joshua Barrera"/>
    <x v="42"/>
    <x v="1"/>
    <x v="5"/>
    <x v="3"/>
    <d v="2020-08-20T00:00:00"/>
    <s v="Dylan Nelson"/>
    <s v="White-Knapp"/>
    <x v="0"/>
    <n v="38037.446000000004"/>
    <n v="186"/>
    <x v="2"/>
    <d v="2020-09-08T00:00:00"/>
    <s v="Penicillin"/>
    <s v="Abnormal"/>
    <n v="19"/>
    <n v="2001.9708421052633"/>
    <x v="0"/>
  </r>
  <r>
    <s v="Mark Simpson"/>
    <x v="40"/>
    <x v="1"/>
    <x v="5"/>
    <x v="1"/>
    <d v="2022-07-31T00:00:00"/>
    <s v="Matthew Duncan"/>
    <s v="Collins Group"/>
    <x v="1"/>
    <n v="9620.5689999999995"/>
    <n v="477"/>
    <x v="2"/>
    <d v="2022-08-20T00:00:00"/>
    <s v="Paracetamol"/>
    <s v="Inconclusive"/>
    <n v="20"/>
    <n v="481.02844999999996"/>
    <x v="1"/>
  </r>
  <r>
    <s v="Lucas Buchanan"/>
    <x v="42"/>
    <x v="1"/>
    <x v="2"/>
    <x v="3"/>
    <d v="2019-07-04T00:00:00"/>
    <s v="Molly Price"/>
    <s v="Powers, Mills and Reynolds"/>
    <x v="0"/>
    <n v="4104.268"/>
    <n v="467"/>
    <x v="2"/>
    <d v="2019-07-18T00:00:00"/>
    <s v="Aspirin"/>
    <s v="Abnormal"/>
    <n v="14"/>
    <n v="293.16199999999998"/>
    <x v="0"/>
  </r>
  <r>
    <s v="Brianna Christensen"/>
    <x v="18"/>
    <x v="0"/>
    <x v="5"/>
    <x v="2"/>
    <d v="2020-05-29T00:00:00"/>
    <s v="Shelby Johnson"/>
    <s v="Grimes Ltd"/>
    <x v="2"/>
    <n v="12892.862999999999"/>
    <n v="372"/>
    <x v="0"/>
    <d v="2020-06-03T00:00:00"/>
    <s v="Ibuprofen"/>
    <s v="Inconclusive"/>
    <n v="5"/>
    <n v="2578.5726"/>
    <x v="0"/>
  </r>
  <r>
    <s v="Julie Spencer DDS"/>
    <x v="4"/>
    <x v="1"/>
    <x v="0"/>
    <x v="1"/>
    <d v="2023-07-03T00:00:00"/>
    <s v="Brett Andersen"/>
    <s v="Tucker LLC"/>
    <x v="4"/>
    <n v="44665.995000000003"/>
    <n v="149"/>
    <x v="2"/>
    <d v="2023-07-09T00:00:00"/>
    <s v="Lipitor"/>
    <s v="Abnormal"/>
    <n v="6"/>
    <n v="7444.3325000000004"/>
    <x v="2"/>
  </r>
  <r>
    <s v="Nicole Hernandez"/>
    <x v="54"/>
    <x v="1"/>
    <x v="6"/>
    <x v="5"/>
    <d v="2019-05-19T00:00:00"/>
    <s v="Dan Perkins"/>
    <s v="Dixon, Branch and Fischer"/>
    <x v="1"/>
    <n v="17428.451000000001"/>
    <n v="254"/>
    <x v="0"/>
    <d v="2019-05-24T00:00:00"/>
    <s v="Paracetamol"/>
    <s v="Normal"/>
    <n v="5"/>
    <n v="3485.6902"/>
    <x v="2"/>
  </r>
  <r>
    <s v="Rachel Myers"/>
    <x v="7"/>
    <x v="1"/>
    <x v="7"/>
    <x v="2"/>
    <d v="2022-08-20T00:00:00"/>
    <s v="Edward Johnson"/>
    <s v="Henson LLC"/>
    <x v="0"/>
    <n v="13253.936"/>
    <n v="380"/>
    <x v="1"/>
    <d v="2022-09-08T00:00:00"/>
    <s v="Lipitor"/>
    <s v="Abnormal"/>
    <n v="19"/>
    <n v="697.5755789473684"/>
    <x v="2"/>
  </r>
  <r>
    <s v="Michael Barnett"/>
    <x v="36"/>
    <x v="1"/>
    <x v="1"/>
    <x v="1"/>
    <d v="2019-10-28T00:00:00"/>
    <s v="Carrie Sanchez"/>
    <s v="Velez, Carlson and Cohen"/>
    <x v="4"/>
    <n v="4115.8770000000004"/>
    <n v="234"/>
    <x v="2"/>
    <d v="2019-11-24T00:00:00"/>
    <s v="Ibuprofen"/>
    <s v="Abnormal"/>
    <n v="27"/>
    <n v="152.4398888888889"/>
    <x v="2"/>
  </r>
  <r>
    <s v="Margaret Dean"/>
    <x v="27"/>
    <x v="0"/>
    <x v="5"/>
    <x v="5"/>
    <d v="2020-12-27T00:00:00"/>
    <s v="Kimberly Walker"/>
    <s v="Morrison-Jones"/>
    <x v="4"/>
    <n v="7308.2169999999996"/>
    <n v="368"/>
    <x v="1"/>
    <d v="2021-01-15T00:00:00"/>
    <s v="Paracetamol"/>
    <s v="Normal"/>
    <n v="19"/>
    <n v="384.64299999999997"/>
    <x v="0"/>
  </r>
  <r>
    <s v="Samantha Knight"/>
    <x v="57"/>
    <x v="0"/>
    <x v="6"/>
    <x v="5"/>
    <d v="2021-08-27T00:00:00"/>
    <s v="Melissa Singh"/>
    <s v="Hernandez LLC"/>
    <x v="3"/>
    <n v="65552.437000000005"/>
    <n v="222"/>
    <x v="1"/>
    <d v="2021-09-02T00:00:00"/>
    <s v="Aspirin"/>
    <s v="Normal"/>
    <n v="6"/>
    <n v="10925.406166666668"/>
    <x v="0"/>
  </r>
  <r>
    <s v="Sara Ford"/>
    <x v="34"/>
    <x v="0"/>
    <x v="3"/>
    <x v="0"/>
    <d v="2020-09-13T00:00:00"/>
    <s v="Kevin Barker"/>
    <s v="Moore Inc"/>
    <x v="0"/>
    <n v="9351.0939999999991"/>
    <n v="213"/>
    <x v="1"/>
    <d v="2020-10-13T00:00:00"/>
    <s v="Ibuprofen"/>
    <s v="Normal"/>
    <n v="30"/>
    <n v="311.70313333333331"/>
    <x v="2"/>
  </r>
  <r>
    <s v="Donna Davis"/>
    <x v="17"/>
    <x v="1"/>
    <x v="3"/>
    <x v="0"/>
    <d v="2022-08-16T00:00:00"/>
    <s v="Kayla Armstrong"/>
    <s v="Luna-Love"/>
    <x v="4"/>
    <n v="19566.915000000001"/>
    <n v="126"/>
    <x v="1"/>
    <d v="2022-09-01T00:00:00"/>
    <s v="Aspirin"/>
    <s v="Inconclusive"/>
    <n v="16"/>
    <n v="1222.9321875000001"/>
    <x v="0"/>
  </r>
  <r>
    <s v="Nicole Shea"/>
    <x v="41"/>
    <x v="1"/>
    <x v="3"/>
    <x v="5"/>
    <d v="2021-04-14T00:00:00"/>
    <s v="Sara Hamilton"/>
    <s v="Williams LLC"/>
    <x v="2"/>
    <n v="68170.27"/>
    <n v="211"/>
    <x v="1"/>
    <d v="2021-05-07T00:00:00"/>
    <s v="Lipitor"/>
    <s v="Inconclusive"/>
    <n v="23"/>
    <n v="2963.9247826086958"/>
    <x v="2"/>
  </r>
  <r>
    <s v="Gary Robinson"/>
    <x v="6"/>
    <x v="0"/>
    <x v="7"/>
    <x v="2"/>
    <d v="2020-06-24T00:00:00"/>
    <s v="Lacey Gomez"/>
    <s v="Baker-Carroll"/>
    <x v="4"/>
    <n v="18751.474999999999"/>
    <n v="320"/>
    <x v="0"/>
    <d v="2020-07-14T00:00:00"/>
    <s v="Aspirin"/>
    <s v="Normal"/>
    <n v="20"/>
    <n v="937.5737499999999"/>
    <x v="0"/>
  </r>
  <r>
    <s v="Gina Davidson"/>
    <x v="59"/>
    <x v="0"/>
    <x v="4"/>
    <x v="2"/>
    <d v="2022-10-16T00:00:00"/>
    <s v="Kristen Ward"/>
    <s v="Ward, Robbins and Woods"/>
    <x v="0"/>
    <n v="11090.933000000001"/>
    <n v="301"/>
    <x v="1"/>
    <d v="2022-11-08T00:00:00"/>
    <s v="Lipitor"/>
    <s v="Inconclusive"/>
    <n v="23"/>
    <n v="482.21447826086961"/>
    <x v="0"/>
  </r>
  <r>
    <s v="Travis Clark"/>
    <x v="59"/>
    <x v="0"/>
    <x v="4"/>
    <x v="2"/>
    <d v="2021-03-04T00:00:00"/>
    <s v="Pamela Bernard"/>
    <s v="Jenkins-Harper"/>
    <x v="1"/>
    <n v="2638.029"/>
    <n v="273"/>
    <x v="0"/>
    <d v="2021-03-18T00:00:00"/>
    <s v="Penicillin"/>
    <s v="Abnormal"/>
    <n v="14"/>
    <n v="188.43064285714286"/>
    <x v="0"/>
  </r>
  <r>
    <s v="Julia Gonzalez"/>
    <x v="55"/>
    <x v="0"/>
    <x v="6"/>
    <x v="0"/>
    <d v="2019-11-29T00:00:00"/>
    <s v="James Williams"/>
    <s v="Sanchez, Hawkins and King"/>
    <x v="1"/>
    <n v="14869.995000000001"/>
    <n v="303"/>
    <x v="2"/>
    <d v="2019-12-18T00:00:00"/>
    <s v="Paracetamol"/>
    <s v="Abnormal"/>
    <n v="19"/>
    <n v="782.63131578947377"/>
    <x v="1"/>
  </r>
  <r>
    <s v="Cassandra Short"/>
    <x v="11"/>
    <x v="0"/>
    <x v="1"/>
    <x v="0"/>
    <d v="2021-06-22T00:00:00"/>
    <s v="Caleb Kim"/>
    <s v="Porter Ltd"/>
    <x v="1"/>
    <n v="48250.311999999998"/>
    <n v="365"/>
    <x v="1"/>
    <d v="2021-07-12T00:00:00"/>
    <s v="Ibuprofen"/>
    <s v="Abnormal"/>
    <n v="20"/>
    <n v="2412.5155999999997"/>
    <x v="1"/>
  </r>
  <r>
    <s v="Troy Walker"/>
    <x v="54"/>
    <x v="1"/>
    <x v="3"/>
    <x v="4"/>
    <d v="2021-03-28T00:00:00"/>
    <s v="Nicole Roberts"/>
    <s v="Frank-Webb"/>
    <x v="3"/>
    <n v="20080.362000000001"/>
    <n v="198"/>
    <x v="2"/>
    <d v="2021-04-04T00:00:00"/>
    <s v="Ibuprofen"/>
    <s v="Normal"/>
    <n v="7"/>
    <n v="2868.6231428571432"/>
    <x v="2"/>
  </r>
  <r>
    <s v="Sally Franklin"/>
    <x v="65"/>
    <x v="1"/>
    <x v="3"/>
    <x v="1"/>
    <d v="2021-04-15T00:00:00"/>
    <s v="James Adams"/>
    <s v="Williams, Andrade and Moore"/>
    <x v="2"/>
    <n v="21079.542000000001"/>
    <n v="296"/>
    <x v="1"/>
    <d v="2021-04-21T00:00:00"/>
    <s v="Aspirin"/>
    <s v="Inconclusive"/>
    <n v="6"/>
    <n v="3513.2570000000001"/>
    <x v="0"/>
  </r>
  <r>
    <s v="Jennifer Yu"/>
    <x v="31"/>
    <x v="1"/>
    <x v="7"/>
    <x v="4"/>
    <d v="2022-02-17T00:00:00"/>
    <s v="Stephen Mathis"/>
    <s v="Mayo Inc"/>
    <x v="3"/>
    <n v="20652.41"/>
    <n v="464"/>
    <x v="0"/>
    <d v="2022-02-21T00:00:00"/>
    <s v="Lipitor"/>
    <s v="Normal"/>
    <n v="4"/>
    <n v="5163.1025"/>
    <x v="2"/>
  </r>
  <r>
    <s v="Samantha Bailey"/>
    <x v="62"/>
    <x v="1"/>
    <x v="1"/>
    <x v="4"/>
    <d v="2021-10-16T00:00:00"/>
    <s v="Robin Patel"/>
    <s v="Lane-Davidson"/>
    <x v="0"/>
    <n v="9626.8340000000007"/>
    <n v="298"/>
    <x v="1"/>
    <d v="2021-11-11T00:00:00"/>
    <s v="Ibuprofen"/>
    <s v="Normal"/>
    <n v="26"/>
    <n v="370.26284615384617"/>
    <x v="2"/>
  </r>
  <r>
    <s v="Belinda Sanchez"/>
    <x v="7"/>
    <x v="0"/>
    <x v="0"/>
    <x v="3"/>
    <d v="2020-09-17T00:00:00"/>
    <s v="Walter Golden"/>
    <s v="Velazquez-Prince"/>
    <x v="1"/>
    <n v="10191.751"/>
    <n v="482"/>
    <x v="0"/>
    <d v="2020-09-19T00:00:00"/>
    <s v="Paracetamol"/>
    <s v="Abnormal"/>
    <n v="2"/>
    <n v="5095.8755000000001"/>
    <x v="2"/>
  </r>
  <r>
    <s v="Margaret Anderson"/>
    <x v="32"/>
    <x v="0"/>
    <x v="3"/>
    <x v="1"/>
    <d v="2022-05-09T00:00:00"/>
    <s v="Peter Wilkerson"/>
    <s v="Castaneda-Schneider"/>
    <x v="1"/>
    <n v="23162.758999999998"/>
    <n v="143"/>
    <x v="2"/>
    <d v="2022-06-02T00:00:00"/>
    <s v="Lipitor"/>
    <s v="Abnormal"/>
    <n v="24"/>
    <n v="965.11495833333322"/>
    <x v="1"/>
  </r>
  <r>
    <s v="Savannah Phillips"/>
    <x v="18"/>
    <x v="0"/>
    <x v="0"/>
    <x v="3"/>
    <d v="2021-11-04T00:00:00"/>
    <s v="Kevin Mitchell MD"/>
    <s v="Adams Ltd"/>
    <x v="1"/>
    <n v="16705.666000000001"/>
    <n v="110"/>
    <x v="0"/>
    <d v="2021-11-19T00:00:00"/>
    <s v="Penicillin"/>
    <s v="Abnormal"/>
    <n v="15"/>
    <n v="1113.7110666666667"/>
    <x v="0"/>
  </r>
  <r>
    <s v="Ashley Tran"/>
    <x v="56"/>
    <x v="1"/>
    <x v="3"/>
    <x v="4"/>
    <d v="2023-08-10T00:00:00"/>
    <s v="Jane Rush"/>
    <s v="Davis-Browning"/>
    <x v="4"/>
    <n v="16842.185000000001"/>
    <n v="361"/>
    <x v="0"/>
    <d v="2023-08-20T00:00:00"/>
    <s v="Ibuprofen"/>
    <s v="Abnormal"/>
    <n v="10"/>
    <n v="1684.2185000000002"/>
    <x v="2"/>
  </r>
  <r>
    <s v="Haley Cummings"/>
    <x v="19"/>
    <x v="0"/>
    <x v="2"/>
    <x v="5"/>
    <d v="2020-04-19T00:00:00"/>
    <s v="William Arellano"/>
    <s v="Olson-Lopez"/>
    <x v="3"/>
    <n v="18966.201000000001"/>
    <n v="144"/>
    <x v="0"/>
    <d v="2020-05-04T00:00:00"/>
    <s v="Lipitor"/>
    <s v="Abnormal"/>
    <n v="15"/>
    <n v="1264.4134000000001"/>
    <x v="0"/>
  </r>
  <r>
    <s v="Jennifer Martinez DDS"/>
    <x v="40"/>
    <x v="1"/>
    <x v="0"/>
    <x v="1"/>
    <d v="2022-06-13T00:00:00"/>
    <s v="Darren Davis"/>
    <s v="Scott PLC"/>
    <x v="3"/>
    <n v="20958.073"/>
    <n v="406"/>
    <x v="1"/>
    <d v="2022-07-10T00:00:00"/>
    <s v="Paracetamol"/>
    <s v="Abnormal"/>
    <n v="27"/>
    <n v="776.22492592592596"/>
    <x v="1"/>
  </r>
  <r>
    <s v="Julia Johnson"/>
    <x v="10"/>
    <x v="1"/>
    <x v="5"/>
    <x v="4"/>
    <d v="2018-12-29T00:00:00"/>
    <s v="Mrs. Beth Bradley"/>
    <s v="Barnes LLC"/>
    <x v="2"/>
    <n v="9603.2749999999996"/>
    <n v="429"/>
    <x v="2"/>
    <d v="2019-01-10T00:00:00"/>
    <s v="Ibuprofen"/>
    <s v="Inconclusive"/>
    <n v="12"/>
    <n v="800.27291666666667"/>
    <x v="2"/>
  </r>
  <r>
    <s v="Linda Bean"/>
    <x v="31"/>
    <x v="0"/>
    <x v="7"/>
    <x v="2"/>
    <d v="2018-12-28T00:00:00"/>
    <s v="Jennifer Williams"/>
    <s v="Myers LLC"/>
    <x v="4"/>
    <n v="2014.444"/>
    <n v="171"/>
    <x v="1"/>
    <d v="2019-01-03T00:00:00"/>
    <s v="Paracetamol"/>
    <s v="Abnormal"/>
    <n v="6"/>
    <n v="335.74066666666664"/>
    <x v="2"/>
  </r>
  <r>
    <s v="Jeffrey Bradford"/>
    <x v="50"/>
    <x v="1"/>
    <x v="2"/>
    <x v="0"/>
    <d v="2023-04-19T00:00:00"/>
    <s v="Erin Ramirez"/>
    <s v="Burch-Gibbs"/>
    <x v="3"/>
    <n v="28627.069"/>
    <n v="411"/>
    <x v="1"/>
    <d v="2023-04-20T00:00:00"/>
    <s v="Paracetamol"/>
    <s v="Abnormal"/>
    <n v="1"/>
    <n v="28627.069"/>
    <x v="1"/>
  </r>
  <r>
    <s v="Ashley Novak"/>
    <x v="61"/>
    <x v="0"/>
    <x v="5"/>
    <x v="3"/>
    <d v="2021-11-09T00:00:00"/>
    <s v="Christopher Jenkins"/>
    <s v="Brown Group"/>
    <x v="2"/>
    <n v="807.53399999999999"/>
    <n v="491"/>
    <x v="0"/>
    <d v="2021-11-15T00:00:00"/>
    <s v="Ibuprofen"/>
    <s v="Inconclusive"/>
    <n v="6"/>
    <n v="134.589"/>
    <x v="0"/>
  </r>
  <r>
    <s v="Lauren Myers"/>
    <x v="32"/>
    <x v="0"/>
    <x v="1"/>
    <x v="4"/>
    <d v="2020-01-19T00:00:00"/>
    <s v="Rebecca Conrad"/>
    <s v="Hughes, Brown and Lin"/>
    <x v="2"/>
    <n v="31173.120999999999"/>
    <n v="483"/>
    <x v="2"/>
    <d v="2020-01-27T00:00:00"/>
    <s v="Penicillin"/>
    <s v="Normal"/>
    <n v="8"/>
    <n v="3896.6401249999999"/>
    <x v="1"/>
  </r>
  <r>
    <s v="Jack Benton"/>
    <x v="49"/>
    <x v="0"/>
    <x v="5"/>
    <x v="0"/>
    <d v="2021-08-01T00:00:00"/>
    <s v="Shelby Wells"/>
    <s v="Dorsey Ltd"/>
    <x v="3"/>
    <n v="55540.300999999999"/>
    <n v="222"/>
    <x v="2"/>
    <d v="2021-08-26T00:00:00"/>
    <s v="Ibuprofen"/>
    <s v="Abnormal"/>
    <n v="25"/>
    <n v="2221.61204"/>
    <x v="2"/>
  </r>
  <r>
    <s v="Gary Smith"/>
    <x v="39"/>
    <x v="0"/>
    <x v="5"/>
    <x v="3"/>
    <d v="2019-09-08T00:00:00"/>
    <s v="Jennifer Lee"/>
    <s v="Ferguson, Jones and Jones"/>
    <x v="0"/>
    <n v="33186.014000000003"/>
    <n v="396"/>
    <x v="0"/>
    <d v="2019-09-13T00:00:00"/>
    <s v="Lipitor"/>
    <s v="Inconclusive"/>
    <n v="5"/>
    <n v="6637.2028000000009"/>
    <x v="0"/>
  </r>
  <r>
    <s v="Derrick Gonzalez"/>
    <x v="53"/>
    <x v="1"/>
    <x v="2"/>
    <x v="4"/>
    <d v="2019-03-22T00:00:00"/>
    <s v="David Robertson"/>
    <s v="Ford Ltd"/>
    <x v="4"/>
    <n v="1110.0509999999999"/>
    <n v="223"/>
    <x v="1"/>
    <d v="2019-04-16T00:00:00"/>
    <s v="Lipitor"/>
    <s v="Inconclusive"/>
    <n v="25"/>
    <n v="44.40204"/>
    <x v="2"/>
  </r>
  <r>
    <s v="Erika Whitehead"/>
    <x v="38"/>
    <x v="1"/>
    <x v="3"/>
    <x v="3"/>
    <d v="2023-05-12T00:00:00"/>
    <s v="Anthony Phillips"/>
    <s v="Richardson, Taylor and Matthews"/>
    <x v="1"/>
    <n v="26835.543000000001"/>
    <n v="367"/>
    <x v="0"/>
    <d v="2023-06-02T00:00:00"/>
    <s v="Ibuprofen"/>
    <s v="Inconclusive"/>
    <n v="21"/>
    <n v="1277.883"/>
    <x v="1"/>
  </r>
  <r>
    <s v="Jackson Williams"/>
    <x v="59"/>
    <x v="0"/>
    <x v="1"/>
    <x v="3"/>
    <d v="2021-06-02T00:00:00"/>
    <s v="Matthew Ward"/>
    <s v="Johnson, Knox and Armstrong"/>
    <x v="4"/>
    <n v="22468.256000000001"/>
    <n v="387"/>
    <x v="0"/>
    <d v="2021-06-23T00:00:00"/>
    <s v="Ibuprofen"/>
    <s v="Normal"/>
    <n v="21"/>
    <n v="1069.9169523809524"/>
    <x v="0"/>
  </r>
  <r>
    <s v="Michelle Powers"/>
    <x v="10"/>
    <x v="0"/>
    <x v="5"/>
    <x v="2"/>
    <d v="2023-06-23T00:00:00"/>
    <s v="Donald Woods"/>
    <s v="Aguilar-Lawson"/>
    <x v="1"/>
    <n v="16804.487000000001"/>
    <n v="387"/>
    <x v="0"/>
    <d v="2023-07-12T00:00:00"/>
    <s v="Penicillin"/>
    <s v="Inconclusive"/>
    <n v="19"/>
    <n v="884.44668421052631"/>
    <x v="2"/>
  </r>
  <r>
    <s v="Bailey Rich"/>
    <x v="1"/>
    <x v="1"/>
    <x v="1"/>
    <x v="4"/>
    <d v="2022-09-12T00:00:00"/>
    <s v="Willie Gutierrez"/>
    <s v="Hall-Blanchard"/>
    <x v="1"/>
    <n v="24865.746999999999"/>
    <n v="137"/>
    <x v="0"/>
    <d v="2022-10-02T00:00:00"/>
    <s v="Paracetamol"/>
    <s v="Abnormal"/>
    <n v="20"/>
    <n v="1243.2873500000001"/>
    <x v="1"/>
  </r>
  <r>
    <s v="Anthony Freeman"/>
    <x v="28"/>
    <x v="0"/>
    <x v="5"/>
    <x v="2"/>
    <d v="2021-07-02T00:00:00"/>
    <s v="Michelle Martin"/>
    <s v="Stuart-Herrera"/>
    <x v="3"/>
    <n v="22201.712"/>
    <n v="226"/>
    <x v="0"/>
    <d v="2021-07-02T00:00:00"/>
    <s v="Penicillin"/>
    <s v="Abnormal"/>
    <n v="0"/>
    <n v="0"/>
    <x v="1"/>
  </r>
  <r>
    <s v="Joseph Collins"/>
    <x v="11"/>
    <x v="1"/>
    <x v="7"/>
    <x v="1"/>
    <d v="2022-10-30T00:00:00"/>
    <s v="Kristin Harris"/>
    <s v="Love-Cook"/>
    <x v="2"/>
    <n v="17780.147000000001"/>
    <n v="254"/>
    <x v="2"/>
    <d v="2022-11-26T00:00:00"/>
    <s v="Paracetamol"/>
    <s v="Normal"/>
    <n v="27"/>
    <n v="658.52396296296297"/>
    <x v="1"/>
  </r>
  <r>
    <s v="Lee Murray"/>
    <x v="31"/>
    <x v="1"/>
    <x v="0"/>
    <x v="4"/>
    <d v="2019-02-13T00:00:00"/>
    <s v="Kevin Reilly"/>
    <s v="Schmidt, Garcia and Dunn"/>
    <x v="3"/>
    <n v="1576.329"/>
    <n v="161"/>
    <x v="1"/>
    <d v="2019-03-09T00:00:00"/>
    <s v="Paracetamol"/>
    <s v="Normal"/>
    <n v="24"/>
    <n v="65.680374999999998"/>
    <x v="2"/>
  </r>
  <r>
    <s v="Kimberly Romero"/>
    <x v="24"/>
    <x v="0"/>
    <x v="7"/>
    <x v="3"/>
    <d v="2019-12-28T00:00:00"/>
    <s v="Sarah Schmidt MD"/>
    <s v="Allen-Collins"/>
    <x v="2"/>
    <n v="18786.255000000001"/>
    <n v="303"/>
    <x v="0"/>
    <d v="2020-01-06T00:00:00"/>
    <s v="Penicillin"/>
    <s v="Inconclusive"/>
    <n v="9"/>
    <n v="2087.3616666666667"/>
    <x v="2"/>
  </r>
  <r>
    <s v="Zachary Mccormick"/>
    <x v="19"/>
    <x v="1"/>
    <x v="1"/>
    <x v="4"/>
    <d v="2020-07-26T00:00:00"/>
    <s v="Julie Bennett"/>
    <s v="Mcclure Ltd"/>
    <x v="3"/>
    <n v="3913.13"/>
    <n v="121"/>
    <x v="2"/>
    <d v="2020-08-03T00:00:00"/>
    <s v="Ibuprofen"/>
    <s v="Normal"/>
    <n v="8"/>
    <n v="489.14125000000001"/>
    <x v="0"/>
  </r>
  <r>
    <s v="Thomas Peck"/>
    <x v="33"/>
    <x v="0"/>
    <x v="4"/>
    <x v="4"/>
    <d v="2020-05-22T00:00:00"/>
    <s v="Stephanie Zhang"/>
    <s v="Brown Ltd"/>
    <x v="2"/>
    <n v="29531.446"/>
    <n v="328"/>
    <x v="2"/>
    <d v="2020-06-10T00:00:00"/>
    <s v="Penicillin"/>
    <s v="Inconclusive"/>
    <n v="19"/>
    <n v="1554.2866315789474"/>
    <x v="0"/>
  </r>
  <r>
    <s v="Joseph Foster"/>
    <x v="23"/>
    <x v="1"/>
    <x v="0"/>
    <x v="5"/>
    <d v="2022-03-15T00:00:00"/>
    <s v="Ashley Fry"/>
    <s v="King, Taylor and Robinson"/>
    <x v="0"/>
    <n v="40158.029000000002"/>
    <n v="344"/>
    <x v="1"/>
    <d v="2022-03-23T00:00:00"/>
    <s v="Penicillin"/>
    <s v="Normal"/>
    <n v="8"/>
    <n v="5019.7536250000003"/>
    <x v="0"/>
  </r>
  <r>
    <s v="Karen Jenkins"/>
    <x v="1"/>
    <x v="0"/>
    <x v="5"/>
    <x v="2"/>
    <d v="2021-10-01T00:00:00"/>
    <s v="Cynthia Murphy"/>
    <s v="Alvarez, Fletcher and Mcgee"/>
    <x v="1"/>
    <n v="19010.345000000001"/>
    <n v="149"/>
    <x v="0"/>
    <d v="2021-10-04T00:00:00"/>
    <s v="Penicillin"/>
    <s v="Abnormal"/>
    <n v="3"/>
    <n v="6336.7816666666668"/>
    <x v="1"/>
  </r>
  <r>
    <s v="Alexandria Nelson"/>
    <x v="33"/>
    <x v="1"/>
    <x v="1"/>
    <x v="4"/>
    <d v="2020-01-13T00:00:00"/>
    <s v="Peter Ellison"/>
    <s v="Bates, Lewis and Richardson"/>
    <x v="3"/>
    <n v="23209.178"/>
    <n v="166"/>
    <x v="1"/>
    <d v="2020-01-28T00:00:00"/>
    <s v="Penicillin"/>
    <s v="Inconclusive"/>
    <n v="15"/>
    <n v="1547.2785333333334"/>
    <x v="0"/>
  </r>
  <r>
    <s v="Patrick Haley"/>
    <x v="2"/>
    <x v="1"/>
    <x v="0"/>
    <x v="3"/>
    <d v="2021-07-22T00:00:00"/>
    <s v="Jennifer Ward"/>
    <s v="Reyes-Garrett"/>
    <x v="3"/>
    <n v="16922.044999999998"/>
    <n v="127"/>
    <x v="0"/>
    <d v="2021-07-25T00:00:00"/>
    <s v="Penicillin"/>
    <s v="Inconclusive"/>
    <n v="3"/>
    <n v="5640.6816666666664"/>
    <x v="0"/>
  </r>
  <r>
    <s v="Mark Burke"/>
    <x v="56"/>
    <x v="1"/>
    <x v="6"/>
    <x v="5"/>
    <d v="2022-06-17T00:00:00"/>
    <s v="April Saunders"/>
    <s v="Camacho, Skinner and Bradley"/>
    <x v="4"/>
    <n v="25275.403999999999"/>
    <n v="425"/>
    <x v="1"/>
    <d v="2022-07-14T00:00:00"/>
    <s v="Penicillin"/>
    <s v="Inconclusive"/>
    <n v="27"/>
    <n v="936.12607407407404"/>
    <x v="2"/>
  </r>
  <r>
    <s v="Bradley Day"/>
    <x v="0"/>
    <x v="1"/>
    <x v="0"/>
    <x v="1"/>
    <d v="2021-04-15T00:00:00"/>
    <s v="Stacy Ellison"/>
    <s v="Gonzalez Inc"/>
    <x v="2"/>
    <n v="21339.284"/>
    <n v="418"/>
    <x v="2"/>
    <d v="2021-04-27T00:00:00"/>
    <s v="Paracetamol"/>
    <s v="Abnormal"/>
    <n v="12"/>
    <n v="1778.2736666666667"/>
    <x v="0"/>
  </r>
  <r>
    <s v="Melissa Clayton"/>
    <x v="1"/>
    <x v="0"/>
    <x v="1"/>
    <x v="5"/>
    <d v="2021-04-17T00:00:00"/>
    <s v="Ronald Collins"/>
    <s v="Cook-Cook"/>
    <x v="4"/>
    <n v="40649.394"/>
    <n v="349"/>
    <x v="1"/>
    <d v="2021-05-04T00:00:00"/>
    <s v="Aspirin"/>
    <s v="Inconclusive"/>
    <n v="17"/>
    <n v="2391.1408235294116"/>
    <x v="1"/>
  </r>
  <r>
    <s v="Erika Phelps"/>
    <x v="6"/>
    <x v="0"/>
    <x v="5"/>
    <x v="2"/>
    <d v="2021-10-27T00:00:00"/>
    <s v="Peter Foley"/>
    <s v="Sheppard, Miller and Jackson"/>
    <x v="0"/>
    <n v="18942.703000000001"/>
    <n v="127"/>
    <x v="1"/>
    <d v="2021-10-30T00:00:00"/>
    <s v="Aspirin"/>
    <s v="Inconclusive"/>
    <n v="3"/>
    <n v="6314.2343333333338"/>
    <x v="0"/>
  </r>
  <r>
    <s v="Samantha Sanchez"/>
    <x v="16"/>
    <x v="1"/>
    <x v="1"/>
    <x v="5"/>
    <d v="2021-02-21T00:00:00"/>
    <s v="Douglas Goodman"/>
    <s v="Grimes LLC"/>
    <x v="0"/>
    <n v="29512.805"/>
    <n v="318"/>
    <x v="0"/>
    <d v="2021-02-28T00:00:00"/>
    <s v="Paracetamol"/>
    <s v="Normal"/>
    <n v="7"/>
    <n v="4216.1149999999998"/>
    <x v="0"/>
  </r>
  <r>
    <s v="Eric Dixon"/>
    <x v="3"/>
    <x v="1"/>
    <x v="5"/>
    <x v="3"/>
    <d v="2022-01-01T00:00:00"/>
    <s v="Amy Mejia"/>
    <s v="Kelley-Mosley"/>
    <x v="1"/>
    <n v="18051.288"/>
    <n v="403"/>
    <x v="0"/>
    <d v="2022-01-23T00:00:00"/>
    <s v="Paracetamol"/>
    <s v="Normal"/>
    <n v="22"/>
    <n v="820.51309090909092"/>
    <x v="2"/>
  </r>
  <r>
    <s v="Isabel Lawson"/>
    <x v="11"/>
    <x v="1"/>
    <x v="3"/>
    <x v="2"/>
    <d v="2022-04-19T00:00:00"/>
    <s v="Heather Marshall"/>
    <s v="Espinoza, Richard and Taylor"/>
    <x v="4"/>
    <n v="11095.826999999999"/>
    <n v="249"/>
    <x v="0"/>
    <d v="2022-04-19T00:00:00"/>
    <s v="Lipitor"/>
    <s v="Abnormal"/>
    <n v="0"/>
    <n v="0"/>
    <x v="1"/>
  </r>
  <r>
    <s v="Stephen Jones"/>
    <x v="52"/>
    <x v="0"/>
    <x v="6"/>
    <x v="0"/>
    <d v="2020-03-18T00:00:00"/>
    <s v="Patricia Stewart"/>
    <s v="Young, Reed and Clark"/>
    <x v="0"/>
    <n v="58240.421999999999"/>
    <n v="241"/>
    <x v="2"/>
    <d v="2020-04-14T00:00:00"/>
    <s v="Ibuprofen"/>
    <s v="Abnormal"/>
    <n v="27"/>
    <n v="2157.0526666666665"/>
    <x v="0"/>
  </r>
  <r>
    <s v="Taylor Young"/>
    <x v="38"/>
    <x v="1"/>
    <x v="2"/>
    <x v="2"/>
    <d v="2020-10-25T00:00:00"/>
    <s v="Sonia Sanchez"/>
    <s v="Rosales Inc"/>
    <x v="3"/>
    <n v="18898.838"/>
    <n v="294"/>
    <x v="0"/>
    <d v="2020-11-01T00:00:00"/>
    <s v="Lipitor"/>
    <s v="Abnormal"/>
    <n v="7"/>
    <n v="2699.8339999999998"/>
    <x v="1"/>
  </r>
  <r>
    <s v="Karl Mason"/>
    <x v="50"/>
    <x v="0"/>
    <x v="3"/>
    <x v="2"/>
    <d v="2021-11-29T00:00:00"/>
    <s v="Calvin Smith"/>
    <s v="Coleman-Smith"/>
    <x v="3"/>
    <n v="20749.331999999999"/>
    <n v="171"/>
    <x v="0"/>
    <d v="2021-11-29T00:00:00"/>
    <s v="Ibuprofen"/>
    <s v="Normal"/>
    <n v="0"/>
    <n v="0"/>
    <x v="1"/>
  </r>
  <r>
    <s v="Jasmine Wilkerson"/>
    <x v="26"/>
    <x v="0"/>
    <x v="1"/>
    <x v="3"/>
    <d v="2021-02-19T00:00:00"/>
    <s v="Mrs. Katherine Walsh"/>
    <s v="Pittman-Page"/>
    <x v="0"/>
    <n v="28458.726999999999"/>
    <n v="356"/>
    <x v="0"/>
    <d v="2021-02-22T00:00:00"/>
    <s v="Lipitor"/>
    <s v="Normal"/>
    <n v="3"/>
    <n v="9486.2423333333336"/>
    <x v="0"/>
  </r>
  <r>
    <s v="Todd Rangel"/>
    <x v="11"/>
    <x v="0"/>
    <x v="1"/>
    <x v="4"/>
    <d v="2019-07-15T00:00:00"/>
    <s v="David Stewart"/>
    <s v="Kim and Sons"/>
    <x v="4"/>
    <n v="21344.272000000001"/>
    <n v="113"/>
    <x v="0"/>
    <d v="2019-07-18T00:00:00"/>
    <s v="Ibuprofen"/>
    <s v="Inconclusive"/>
    <n v="3"/>
    <n v="7114.7573333333339"/>
    <x v="1"/>
  </r>
  <r>
    <s v="Daniel Miller"/>
    <x v="11"/>
    <x v="0"/>
    <x v="6"/>
    <x v="0"/>
    <d v="2020-12-06T00:00:00"/>
    <s v="Julie Johnson"/>
    <s v="Ramos Group"/>
    <x v="2"/>
    <n v="17857.373"/>
    <n v="235"/>
    <x v="2"/>
    <d v="2020-12-23T00:00:00"/>
    <s v="Aspirin"/>
    <s v="Normal"/>
    <n v="17"/>
    <n v="1050.433705882353"/>
    <x v="1"/>
  </r>
  <r>
    <s v="Dr. Richard Thompson"/>
    <x v="29"/>
    <x v="0"/>
    <x v="0"/>
    <x v="3"/>
    <d v="2020-08-26T00:00:00"/>
    <s v="Kristina Hernandez"/>
    <s v="Christensen, Kim and Coleman"/>
    <x v="2"/>
    <n v="23332.343000000001"/>
    <n v="171"/>
    <x v="0"/>
    <d v="2020-09-05T00:00:00"/>
    <s v="Ibuprofen"/>
    <s v="Inconclusive"/>
    <n v="10"/>
    <n v="2333.2343000000001"/>
    <x v="1"/>
  </r>
  <r>
    <s v="Robert Lopez"/>
    <x v="9"/>
    <x v="1"/>
    <x v="2"/>
    <x v="4"/>
    <d v="2021-05-18T00:00:00"/>
    <s v="Brooke Mitchell"/>
    <s v="Lopez-Jackson"/>
    <x v="0"/>
    <n v="4745.7169999999996"/>
    <n v="153"/>
    <x v="0"/>
    <d v="2021-06-02T00:00:00"/>
    <s v="Paracetamol"/>
    <s v="Abnormal"/>
    <n v="15"/>
    <n v="316.38113333333331"/>
    <x v="2"/>
  </r>
  <r>
    <s v="Holly Sanford"/>
    <x v="24"/>
    <x v="1"/>
    <x v="5"/>
    <x v="3"/>
    <d v="2022-03-06T00:00:00"/>
    <s v="Elizabeth Russell"/>
    <s v="Morris Ltd"/>
    <x v="0"/>
    <n v="8680.2029999999995"/>
    <n v="261"/>
    <x v="0"/>
    <d v="2022-03-11T00:00:00"/>
    <s v="Paracetamol"/>
    <s v="Abnormal"/>
    <n v="5"/>
    <n v="1736.0405999999998"/>
    <x v="2"/>
  </r>
  <r>
    <s v="Deborah Douglas"/>
    <x v="55"/>
    <x v="1"/>
    <x v="2"/>
    <x v="2"/>
    <d v="2023-08-15T00:00:00"/>
    <s v="Carrie Owens DVM"/>
    <s v="Brown and Sons"/>
    <x v="2"/>
    <n v="523.49300000000005"/>
    <n v="167"/>
    <x v="0"/>
    <d v="2023-09-01T00:00:00"/>
    <s v="Penicillin"/>
    <s v="Normal"/>
    <n v="17"/>
    <n v="30.793705882352945"/>
    <x v="1"/>
  </r>
  <r>
    <s v="Kellie Mcdonald"/>
    <x v="6"/>
    <x v="1"/>
    <x v="1"/>
    <x v="0"/>
    <d v="2020-07-05T00:00:00"/>
    <s v="Bruce Fletcher"/>
    <s v="Hernandez, Beck and Scott"/>
    <x v="0"/>
    <n v="19072.841"/>
    <n v="114"/>
    <x v="2"/>
    <d v="2020-07-12T00:00:00"/>
    <s v="Aspirin"/>
    <s v="Normal"/>
    <n v="7"/>
    <n v="2724.6915714285715"/>
    <x v="0"/>
  </r>
  <r>
    <s v="Karen Faulkner"/>
    <x v="27"/>
    <x v="1"/>
    <x v="5"/>
    <x v="5"/>
    <d v="2020-11-08T00:00:00"/>
    <s v="Mary Reese"/>
    <s v="Smith Group"/>
    <x v="0"/>
    <n v="29652.642"/>
    <n v="254"/>
    <x v="1"/>
    <d v="2020-12-02T00:00:00"/>
    <s v="Ibuprofen"/>
    <s v="Abnormal"/>
    <n v="24"/>
    <n v="1235.52675"/>
    <x v="0"/>
  </r>
  <r>
    <s v="Anne Mcdaniel"/>
    <x v="63"/>
    <x v="1"/>
    <x v="2"/>
    <x v="2"/>
    <d v="2019-11-19T00:00:00"/>
    <s v="Jerry Smith"/>
    <s v="Carpenter-Wallace"/>
    <x v="0"/>
    <n v="6943.2259999999997"/>
    <n v="344"/>
    <x v="1"/>
    <d v="2019-12-04T00:00:00"/>
    <s v="Aspirin"/>
    <s v="Inconclusive"/>
    <n v="15"/>
    <n v="462.88173333333333"/>
    <x v="2"/>
  </r>
  <r>
    <s v="William Hansen"/>
    <x v="22"/>
    <x v="0"/>
    <x v="0"/>
    <x v="2"/>
    <d v="2019-02-12T00:00:00"/>
    <s v="Alex Hoffman"/>
    <s v="Ramos Inc"/>
    <x v="0"/>
    <n v="7855.1769999999997"/>
    <n v="323"/>
    <x v="0"/>
    <d v="2019-02-17T00:00:00"/>
    <s v="Aspirin"/>
    <s v="Normal"/>
    <n v="5"/>
    <n v="1571.0354"/>
    <x v="0"/>
  </r>
  <r>
    <s v="Johnny Harrison"/>
    <x v="16"/>
    <x v="1"/>
    <x v="3"/>
    <x v="5"/>
    <d v="2023-03-01T00:00:00"/>
    <s v="Monica Hatfield"/>
    <s v="Thomas-Williams"/>
    <x v="0"/>
    <n v="36553.517"/>
    <n v="304"/>
    <x v="0"/>
    <d v="2023-03-10T00:00:00"/>
    <s v="Paracetamol"/>
    <s v="Normal"/>
    <n v="9"/>
    <n v="4061.501888888889"/>
    <x v="0"/>
  </r>
  <r>
    <s v="Elizabeth Anderson"/>
    <x v="17"/>
    <x v="1"/>
    <x v="4"/>
    <x v="5"/>
    <d v="2021-05-17T00:00:00"/>
    <s v="Amy Eaton"/>
    <s v="Murray-Cruz"/>
    <x v="0"/>
    <n v="28957.661"/>
    <n v="484"/>
    <x v="1"/>
    <d v="2021-05-20T00:00:00"/>
    <s v="Ibuprofen"/>
    <s v="Inconclusive"/>
    <n v="3"/>
    <n v="9652.5536666666667"/>
    <x v="0"/>
  </r>
  <r>
    <s v="Amanda Lee"/>
    <x v="0"/>
    <x v="1"/>
    <x v="4"/>
    <x v="3"/>
    <d v="2021-03-06T00:00:00"/>
    <s v="Victoria Moreno"/>
    <s v="Morales, Harmon and Arnold"/>
    <x v="0"/>
    <n v="25463.651000000002"/>
    <n v="192"/>
    <x v="0"/>
    <d v="2021-03-18T00:00:00"/>
    <s v="Aspirin"/>
    <s v="Normal"/>
    <n v="12"/>
    <n v="2121.9709166666667"/>
    <x v="0"/>
  </r>
  <r>
    <s v="Timothy Williamson"/>
    <x v="50"/>
    <x v="0"/>
    <x v="5"/>
    <x v="4"/>
    <d v="2020-04-30T00:00:00"/>
    <s v="Robert Guerrero"/>
    <s v="Richardson Inc"/>
    <x v="4"/>
    <n v="31061.83"/>
    <n v="113"/>
    <x v="0"/>
    <d v="2020-05-07T00:00:00"/>
    <s v="Ibuprofen"/>
    <s v="Normal"/>
    <n v="7"/>
    <n v="4437.4042857142858"/>
    <x v="1"/>
  </r>
  <r>
    <s v="Julie Hobbs"/>
    <x v="50"/>
    <x v="1"/>
    <x v="2"/>
    <x v="4"/>
    <d v="2021-12-12T00:00:00"/>
    <s v="Adam Glenn"/>
    <s v="Sims Group"/>
    <x v="2"/>
    <n v="32665.002"/>
    <n v="449"/>
    <x v="0"/>
    <d v="2021-12-19T00:00:00"/>
    <s v="Penicillin"/>
    <s v="Inconclusive"/>
    <n v="7"/>
    <n v="4666.4288571428569"/>
    <x v="1"/>
  </r>
  <r>
    <s v="Tracey Ford"/>
    <x v="37"/>
    <x v="1"/>
    <x v="5"/>
    <x v="2"/>
    <d v="2021-11-25T00:00:00"/>
    <s v="Margaret James"/>
    <s v="Kaiser LLC"/>
    <x v="4"/>
    <n v="14471.041999999999"/>
    <n v="314"/>
    <x v="0"/>
    <d v="2021-12-06T00:00:00"/>
    <s v="Lipitor"/>
    <s v="Inconclusive"/>
    <n v="11"/>
    <n v="1315.5492727272726"/>
    <x v="1"/>
  </r>
  <r>
    <s v="Pamela Howard"/>
    <x v="13"/>
    <x v="0"/>
    <x v="2"/>
    <x v="0"/>
    <d v="2022-02-04T00:00:00"/>
    <s v="Ms. Kelsey Gonzales"/>
    <s v="Reed-George"/>
    <x v="0"/>
    <n v="42394.54"/>
    <n v="499"/>
    <x v="2"/>
    <d v="2022-02-08T00:00:00"/>
    <s v="Lipitor"/>
    <s v="Abnormal"/>
    <n v="4"/>
    <n v="10598.635"/>
    <x v="0"/>
  </r>
  <r>
    <s v="Shawn Guerrero"/>
    <x v="49"/>
    <x v="1"/>
    <x v="5"/>
    <x v="5"/>
    <d v="2020-04-13T00:00:00"/>
    <s v="Christopher Knight"/>
    <s v="Johnson Ltd"/>
    <x v="2"/>
    <n v="49168.794999999998"/>
    <n v="341"/>
    <x v="0"/>
    <d v="2020-04-13T00:00:00"/>
    <s v="Aspirin"/>
    <s v="Abnormal"/>
    <n v="0"/>
    <n v="0"/>
    <x v="2"/>
  </r>
  <r>
    <s v="James Dominguez"/>
    <x v="34"/>
    <x v="1"/>
    <x v="7"/>
    <x v="4"/>
    <d v="2020-01-31T00:00:00"/>
    <s v="Daniel Scott"/>
    <s v="Fischer Inc"/>
    <x v="0"/>
    <n v="17715.870999999999"/>
    <n v="328"/>
    <x v="1"/>
    <d v="2020-02-19T00:00:00"/>
    <s v="Penicillin"/>
    <s v="Abnormal"/>
    <n v="19"/>
    <n v="932.41426315789465"/>
    <x v="2"/>
  </r>
  <r>
    <s v="Michelle Ray"/>
    <x v="39"/>
    <x v="0"/>
    <x v="3"/>
    <x v="2"/>
    <d v="2021-06-15T00:00:00"/>
    <s v="Erin Russell"/>
    <s v="Fleming-Brown"/>
    <x v="0"/>
    <n v="22478.84"/>
    <n v="151"/>
    <x v="1"/>
    <d v="2021-06-21T00:00:00"/>
    <s v="Lipitor"/>
    <s v="Normal"/>
    <n v="6"/>
    <n v="3746.4733333333334"/>
    <x v="0"/>
  </r>
  <r>
    <s v="Sandra Smith"/>
    <x v="11"/>
    <x v="0"/>
    <x v="7"/>
    <x v="3"/>
    <d v="2021-02-27T00:00:00"/>
    <s v="Andrea Kim"/>
    <s v="Orozco and Sons"/>
    <x v="1"/>
    <n v="13189.38"/>
    <n v="434"/>
    <x v="0"/>
    <d v="2021-03-19T00:00:00"/>
    <s v="Lipitor"/>
    <s v="Normal"/>
    <n v="20"/>
    <n v="659.46899999999994"/>
    <x v="1"/>
  </r>
  <r>
    <s v="Joseph Weaver"/>
    <x v="2"/>
    <x v="0"/>
    <x v="1"/>
    <x v="5"/>
    <d v="2022-01-15T00:00:00"/>
    <s v="Parker Perez"/>
    <s v="Martin-Hebert"/>
    <x v="3"/>
    <n v="27894.161"/>
    <n v="496"/>
    <x v="1"/>
    <d v="2022-02-09T00:00:00"/>
    <s v="Penicillin"/>
    <s v="Abnormal"/>
    <n v="25"/>
    <n v="1115.7664400000001"/>
    <x v="0"/>
  </r>
  <r>
    <s v="Miss Danielle Boyd DVM"/>
    <x v="65"/>
    <x v="1"/>
    <x v="1"/>
    <x v="1"/>
    <d v="2020-03-16T00:00:00"/>
    <s v="David Thomas"/>
    <s v="Hughes, Coleman and Lester"/>
    <x v="4"/>
    <n v="37807.970999999998"/>
    <n v="391"/>
    <x v="2"/>
    <d v="2020-04-02T00:00:00"/>
    <s v="Aspirin"/>
    <s v="Normal"/>
    <n v="17"/>
    <n v="2223.9982941176468"/>
    <x v="0"/>
  </r>
  <r>
    <s v="Melissa Malone"/>
    <x v="50"/>
    <x v="0"/>
    <x v="0"/>
    <x v="4"/>
    <d v="2018-12-25T00:00:00"/>
    <s v="David George"/>
    <s v="Austin Ltd"/>
    <x v="1"/>
    <n v="28781.287"/>
    <n v="411"/>
    <x v="2"/>
    <d v="2019-01-11T00:00:00"/>
    <s v="Lipitor"/>
    <s v="Abnormal"/>
    <n v="17"/>
    <n v="1693.0168823529411"/>
    <x v="1"/>
  </r>
  <r>
    <s v="Tara Wong"/>
    <x v="26"/>
    <x v="0"/>
    <x v="4"/>
    <x v="0"/>
    <d v="2022-06-12T00:00:00"/>
    <s v="April Duncan"/>
    <s v="Rodriguez, Watson and Jackson"/>
    <x v="2"/>
    <n v="47114.275000000001"/>
    <n v="326"/>
    <x v="2"/>
    <d v="2022-07-12T00:00:00"/>
    <s v="Ibuprofen"/>
    <s v="Abnormal"/>
    <n v="30"/>
    <n v="1570.4758333333334"/>
    <x v="0"/>
  </r>
  <r>
    <s v="Amy Molina"/>
    <x v="51"/>
    <x v="1"/>
    <x v="2"/>
    <x v="3"/>
    <d v="2021-06-26T00:00:00"/>
    <s v="Troy Gill"/>
    <s v="Wells, Nicholson and Torres"/>
    <x v="3"/>
    <n v="13636.72"/>
    <n v="440"/>
    <x v="0"/>
    <d v="2021-07-18T00:00:00"/>
    <s v="Aspirin"/>
    <s v="Inconclusive"/>
    <n v="22"/>
    <n v="619.85090909090911"/>
    <x v="2"/>
  </r>
  <r>
    <s v="Brian Cooper"/>
    <x v="37"/>
    <x v="1"/>
    <x v="1"/>
    <x v="1"/>
    <d v="2019-12-18T00:00:00"/>
    <s v="James Schmitt"/>
    <s v="Fernandez, Lynch and Baldwin"/>
    <x v="2"/>
    <n v="24119.132000000001"/>
    <n v="483"/>
    <x v="0"/>
    <d v="2020-01-05T00:00:00"/>
    <s v="Aspirin"/>
    <s v="Abnormal"/>
    <n v="18"/>
    <n v="1339.9517777777778"/>
    <x v="1"/>
  </r>
  <r>
    <s v="Larry Armstrong"/>
    <x v="53"/>
    <x v="0"/>
    <x v="7"/>
    <x v="2"/>
    <d v="2019-02-01T00:00:00"/>
    <s v="Christopher Marsh"/>
    <s v="Tucker Inc"/>
    <x v="0"/>
    <n v="19019.433000000001"/>
    <n v="189"/>
    <x v="2"/>
    <d v="2019-03-03T00:00:00"/>
    <s v="Penicillin"/>
    <s v="Inconclusive"/>
    <n v="30"/>
    <n v="633.98110000000008"/>
    <x v="2"/>
  </r>
  <r>
    <s v="Ashley Marquez"/>
    <x v="56"/>
    <x v="1"/>
    <x v="0"/>
    <x v="5"/>
    <d v="2020-02-11T00:00:00"/>
    <s v="Karen Jimenez"/>
    <s v="Smith-Lambert"/>
    <x v="4"/>
    <n v="57301.567000000003"/>
    <n v="159"/>
    <x v="1"/>
    <d v="2020-02-26T00:00:00"/>
    <s v="Aspirin"/>
    <s v="Abnormal"/>
    <n v="15"/>
    <n v="3820.1044666666667"/>
    <x v="2"/>
  </r>
  <r>
    <s v="William Mathews"/>
    <x v="50"/>
    <x v="1"/>
    <x v="3"/>
    <x v="1"/>
    <d v="2020-03-06T00:00:00"/>
    <s v="Elizabeth Bryant"/>
    <s v="Gentry Group"/>
    <x v="1"/>
    <n v="28768.005000000001"/>
    <n v="414"/>
    <x v="2"/>
    <d v="2020-03-08T00:00:00"/>
    <s v="Aspirin"/>
    <s v="Normal"/>
    <n v="2"/>
    <n v="14384.002500000001"/>
    <x v="1"/>
  </r>
  <r>
    <s v="Kristine Miller"/>
    <x v="16"/>
    <x v="0"/>
    <x v="7"/>
    <x v="3"/>
    <d v="2022-10-01T00:00:00"/>
    <s v="Molly Bender"/>
    <s v="Cooper LLC"/>
    <x v="0"/>
    <n v="24802.525000000001"/>
    <n v="185"/>
    <x v="0"/>
    <d v="2022-10-19T00:00:00"/>
    <s v="Ibuprofen"/>
    <s v="Inconclusive"/>
    <n v="18"/>
    <n v="1377.9180555555556"/>
    <x v="0"/>
  </r>
  <r>
    <s v="Laura Walker"/>
    <x v="54"/>
    <x v="1"/>
    <x v="7"/>
    <x v="5"/>
    <d v="2022-08-31T00:00:00"/>
    <s v="Michelle Brown PhD"/>
    <s v="Beard, Marsh and Williams"/>
    <x v="1"/>
    <n v="34953.813000000002"/>
    <n v="148"/>
    <x v="0"/>
    <d v="2022-09-05T00:00:00"/>
    <s v="Aspirin"/>
    <s v="Normal"/>
    <n v="5"/>
    <n v="6990.7626"/>
    <x v="2"/>
  </r>
  <r>
    <s v="Tonya Wilkinson"/>
    <x v="45"/>
    <x v="1"/>
    <x v="5"/>
    <x v="2"/>
    <d v="2022-02-17T00:00:00"/>
    <s v="Sheri Bullock"/>
    <s v="Roth-Allen"/>
    <x v="4"/>
    <n v="2611.4679999999998"/>
    <n v="148"/>
    <x v="2"/>
    <d v="2022-02-22T00:00:00"/>
    <s v="Ibuprofen"/>
    <s v="Inconclusive"/>
    <n v="5"/>
    <n v="522.29359999999997"/>
    <x v="2"/>
  </r>
  <r>
    <s v="Andrew Webb"/>
    <x v="2"/>
    <x v="0"/>
    <x v="7"/>
    <x v="2"/>
    <d v="2018-12-20T00:00:00"/>
    <s v="Shawn Santos"/>
    <s v="Holloway, Davis and Davis"/>
    <x v="0"/>
    <n v="10571.972"/>
    <n v="148"/>
    <x v="0"/>
    <d v="2018-12-31T00:00:00"/>
    <s v="Lipitor"/>
    <s v="Inconclusive"/>
    <n v="11"/>
    <n v="961.08836363636362"/>
    <x v="0"/>
  </r>
  <r>
    <s v="Kathleen Lee"/>
    <x v="21"/>
    <x v="0"/>
    <x v="2"/>
    <x v="0"/>
    <d v="2023-10-29T00:00:00"/>
    <s v="Jennifer Hayes"/>
    <s v="Martin PLC"/>
    <x v="0"/>
    <n v="46435.946000000004"/>
    <n v="416"/>
    <x v="2"/>
    <d v="2023-11-21T00:00:00"/>
    <s v="Lipitor"/>
    <s v="Inconclusive"/>
    <n v="23"/>
    <n v="2018.9541739130436"/>
    <x v="1"/>
  </r>
  <r>
    <s v="Brooke Cox"/>
    <x v="36"/>
    <x v="0"/>
    <x v="1"/>
    <x v="5"/>
    <d v="2022-12-08T00:00:00"/>
    <s v="Wendy Shannon"/>
    <s v="Miller Group"/>
    <x v="1"/>
    <n v="12038.764999999999"/>
    <n v="357"/>
    <x v="1"/>
    <d v="2022-12-20T00:00:00"/>
    <s v="Lipitor"/>
    <s v="Abnormal"/>
    <n v="12"/>
    <n v="1003.2304166666667"/>
    <x v="2"/>
  </r>
  <r>
    <s v="Joshua Davis"/>
    <x v="65"/>
    <x v="0"/>
    <x v="3"/>
    <x v="5"/>
    <d v="2022-04-17T00:00:00"/>
    <s v="Ms. Ashley Lopez DDS"/>
    <s v="White Ltd"/>
    <x v="2"/>
    <n v="14949.933000000001"/>
    <n v="470"/>
    <x v="0"/>
    <d v="2022-05-09T00:00:00"/>
    <s v="Aspirin"/>
    <s v="Normal"/>
    <n v="22"/>
    <n v="679.54240909090913"/>
    <x v="0"/>
  </r>
  <r>
    <s v="Amanda Cox"/>
    <x v="29"/>
    <x v="1"/>
    <x v="2"/>
    <x v="3"/>
    <d v="2019-06-26T00:00:00"/>
    <s v="Andre Walls"/>
    <s v="Ray and Sons"/>
    <x v="2"/>
    <n v="25112.187000000002"/>
    <n v="277"/>
    <x v="0"/>
    <d v="2019-06-28T00:00:00"/>
    <s v="Ibuprofen"/>
    <s v="Abnormal"/>
    <n v="2"/>
    <n v="12556.093500000001"/>
    <x v="1"/>
  </r>
  <r>
    <s v="Alan Fields"/>
    <x v="63"/>
    <x v="1"/>
    <x v="6"/>
    <x v="3"/>
    <d v="2022-08-18T00:00:00"/>
    <s v="Cristina Ortega"/>
    <s v="Rodriguez, Sanchez and Porter"/>
    <x v="1"/>
    <n v="23971.027999999998"/>
    <n v="189"/>
    <x v="0"/>
    <d v="2022-09-07T00:00:00"/>
    <s v="Penicillin"/>
    <s v="Normal"/>
    <n v="20"/>
    <n v="1198.5513999999998"/>
    <x v="2"/>
  </r>
  <r>
    <s v="Angela Baker"/>
    <x v="2"/>
    <x v="1"/>
    <x v="7"/>
    <x v="0"/>
    <d v="2021-06-26T00:00:00"/>
    <s v="Gregory Duncan"/>
    <s v="Gray, Hernandez and Ali"/>
    <x v="3"/>
    <n v="35542.364000000001"/>
    <n v="481"/>
    <x v="1"/>
    <d v="2021-07-02T00:00:00"/>
    <s v="Paracetamol"/>
    <s v="Inconclusive"/>
    <n v="6"/>
    <n v="5923.7273333333333"/>
    <x v="0"/>
  </r>
  <r>
    <s v="Ruth Galloway"/>
    <x v="1"/>
    <x v="1"/>
    <x v="4"/>
    <x v="2"/>
    <d v="2023-10-12T00:00:00"/>
    <s v="Emily Alexander"/>
    <s v="Adams, Myers and Mcdaniel"/>
    <x v="3"/>
    <n v="4088.393"/>
    <n v="351"/>
    <x v="2"/>
    <d v="2023-11-04T00:00:00"/>
    <s v="Penicillin"/>
    <s v="Abnormal"/>
    <n v="23"/>
    <n v="177.75621739130435"/>
    <x v="1"/>
  </r>
  <r>
    <s v="Regina Stevens"/>
    <x v="16"/>
    <x v="0"/>
    <x v="2"/>
    <x v="4"/>
    <d v="2020-01-27T00:00:00"/>
    <s v="Ryan Thompson"/>
    <s v="Sanchez-Olsen"/>
    <x v="2"/>
    <n v="5350.7889999999998"/>
    <n v="296"/>
    <x v="2"/>
    <d v="2020-02-16T00:00:00"/>
    <s v="Lipitor"/>
    <s v="Abnormal"/>
    <n v="20"/>
    <n v="267.53944999999999"/>
    <x v="0"/>
  </r>
  <r>
    <s v="Jessica Carrillo"/>
    <x v="60"/>
    <x v="1"/>
    <x v="5"/>
    <x v="1"/>
    <d v="2020-12-28T00:00:00"/>
    <s v="Lisa Esparza"/>
    <s v="Sandoval LLC"/>
    <x v="4"/>
    <n v="24228.678"/>
    <n v="387"/>
    <x v="1"/>
    <d v="2021-01-05T00:00:00"/>
    <s v="Ibuprofen"/>
    <s v="Inconclusive"/>
    <n v="8"/>
    <n v="3028.58475"/>
    <x v="1"/>
  </r>
  <r>
    <s v="Christine Hahn"/>
    <x v="16"/>
    <x v="0"/>
    <x v="4"/>
    <x v="0"/>
    <d v="2019-05-13T00:00:00"/>
    <s v="Stephanie Lewis MD"/>
    <s v="Young-Benson"/>
    <x v="1"/>
    <n v="22624.25"/>
    <n v="447"/>
    <x v="1"/>
    <d v="2019-06-03T00:00:00"/>
    <s v="Paracetamol"/>
    <s v="Abnormal"/>
    <n v="21"/>
    <n v="1077.3452380952381"/>
    <x v="0"/>
  </r>
  <r>
    <s v="Laura Moss"/>
    <x v="1"/>
    <x v="0"/>
    <x v="6"/>
    <x v="3"/>
    <d v="2019-11-21T00:00:00"/>
    <s v="Adam Jackson"/>
    <s v="Smith-Bryant"/>
    <x v="1"/>
    <n v="30347.55"/>
    <n v="398"/>
    <x v="2"/>
    <d v="2019-11-29T00:00:00"/>
    <s v="Lipitor"/>
    <s v="Inconclusive"/>
    <n v="8"/>
    <n v="3793.4437499999999"/>
    <x v="1"/>
  </r>
  <r>
    <s v="Arthur Hicks"/>
    <x v="36"/>
    <x v="0"/>
    <x v="2"/>
    <x v="3"/>
    <d v="2021-10-23T00:00:00"/>
    <s v="David Carpenter"/>
    <s v="Chang Inc"/>
    <x v="4"/>
    <n v="36487.086000000003"/>
    <n v="398"/>
    <x v="1"/>
    <d v="2021-11-16T00:00:00"/>
    <s v="Aspirin"/>
    <s v="Normal"/>
    <n v="24"/>
    <n v="1520.2952500000001"/>
    <x v="2"/>
  </r>
  <r>
    <s v="Amanda Harris"/>
    <x v="21"/>
    <x v="1"/>
    <x v="7"/>
    <x v="4"/>
    <d v="2023-03-28T00:00:00"/>
    <s v="Brenda Cox"/>
    <s v="Rodriguez-Newman"/>
    <x v="2"/>
    <n v="24735.819"/>
    <n v="149"/>
    <x v="1"/>
    <d v="2023-04-09T00:00:00"/>
    <s v="Aspirin"/>
    <s v="Inconclusive"/>
    <n v="12"/>
    <n v="2061.3182499999998"/>
    <x v="1"/>
  </r>
  <r>
    <s v="Jim Spencer"/>
    <x v="45"/>
    <x v="1"/>
    <x v="6"/>
    <x v="0"/>
    <d v="2022-05-30T00:00:00"/>
    <s v="Andrew Thompson"/>
    <s v="Simpson, Baker and Mcneil"/>
    <x v="4"/>
    <n v="33286.870000000003"/>
    <n v="446"/>
    <x v="1"/>
    <d v="2022-06-14T00:00:00"/>
    <s v="Paracetamol"/>
    <s v="Abnormal"/>
    <n v="15"/>
    <n v="2219.1246666666671"/>
    <x v="2"/>
  </r>
  <r>
    <s v="Dawn Johnson"/>
    <x v="26"/>
    <x v="1"/>
    <x v="1"/>
    <x v="5"/>
    <d v="2019-04-10T00:00:00"/>
    <s v="Sierra Carter"/>
    <s v="Lawrence-Hall"/>
    <x v="1"/>
    <n v="30969.725999999999"/>
    <n v="477"/>
    <x v="1"/>
    <d v="2019-04-19T00:00:00"/>
    <s v="Aspirin"/>
    <s v="Inconclusive"/>
    <n v="9"/>
    <n v="3441.0806666666667"/>
    <x v="0"/>
  </r>
  <r>
    <s v="Amber Stout"/>
    <x v="65"/>
    <x v="0"/>
    <x v="6"/>
    <x v="5"/>
    <d v="2020-12-22T00:00:00"/>
    <s v="Roy Leonard"/>
    <s v="Owens Ltd"/>
    <x v="2"/>
    <n v="2579.58"/>
    <n v="176"/>
    <x v="1"/>
    <d v="2021-01-12T00:00:00"/>
    <s v="Ibuprofen"/>
    <s v="Abnormal"/>
    <n v="21"/>
    <n v="122.83714285714285"/>
    <x v="0"/>
  </r>
  <r>
    <s v="Kayla Pineda"/>
    <x v="7"/>
    <x v="0"/>
    <x v="6"/>
    <x v="2"/>
    <d v="2021-05-11T00:00:00"/>
    <s v="Katherine Thomas"/>
    <s v="Wiggins-Martinez"/>
    <x v="1"/>
    <n v="15951.76"/>
    <n v="252"/>
    <x v="2"/>
    <d v="2021-05-12T00:00:00"/>
    <s v="Penicillin"/>
    <s v="Abnormal"/>
    <n v="1"/>
    <n v="15951.76"/>
    <x v="2"/>
  </r>
  <r>
    <s v="Christine Thornton"/>
    <x v="66"/>
    <x v="1"/>
    <x v="6"/>
    <x v="5"/>
    <d v="2020-07-15T00:00:00"/>
    <s v="Miguel Martin"/>
    <s v="Weber, Diaz and Kent"/>
    <x v="4"/>
    <n v="51834.057999999997"/>
    <n v="349"/>
    <x v="0"/>
    <d v="2020-08-04T00:00:00"/>
    <s v="Ibuprofen"/>
    <s v="Normal"/>
    <n v="20"/>
    <n v="2591.7028999999998"/>
    <x v="2"/>
  </r>
  <r>
    <s v="Darin Manning"/>
    <x v="60"/>
    <x v="0"/>
    <x v="2"/>
    <x v="3"/>
    <d v="2020-11-26T00:00:00"/>
    <s v="Katherine Morales"/>
    <s v="Campbell, Bernard and Williams"/>
    <x v="3"/>
    <n v="3022.875"/>
    <n v="480"/>
    <x v="1"/>
    <d v="2020-12-02T00:00:00"/>
    <s v="Penicillin"/>
    <s v="Normal"/>
    <n v="6"/>
    <n v="503.8125"/>
    <x v="1"/>
  </r>
  <r>
    <s v="Mary Thomas"/>
    <x v="6"/>
    <x v="1"/>
    <x v="7"/>
    <x v="4"/>
    <d v="2023-07-12T00:00:00"/>
    <s v="Annette Tucker"/>
    <s v="Payne-Callahan"/>
    <x v="4"/>
    <n v="14528.127"/>
    <n v="295"/>
    <x v="1"/>
    <d v="2023-08-08T00:00:00"/>
    <s v="Lipitor"/>
    <s v="Inconclusive"/>
    <n v="27"/>
    <n v="538.07877777777776"/>
    <x v="0"/>
  </r>
  <r>
    <s v="Kelsey Williamson"/>
    <x v="63"/>
    <x v="1"/>
    <x v="1"/>
    <x v="3"/>
    <d v="2023-04-13T00:00:00"/>
    <s v="Angela Harrell"/>
    <s v="Jennings, Fernandez and Beasley"/>
    <x v="2"/>
    <n v="8034.9210000000003"/>
    <n v="300"/>
    <x v="0"/>
    <d v="2023-04-22T00:00:00"/>
    <s v="Paracetamol"/>
    <s v="Inconclusive"/>
    <n v="9"/>
    <n v="892.76900000000001"/>
    <x v="2"/>
  </r>
  <r>
    <s v="Nicole Wells"/>
    <x v="51"/>
    <x v="0"/>
    <x v="4"/>
    <x v="5"/>
    <d v="2022-03-25T00:00:00"/>
    <s v="Nicole Johnson"/>
    <s v="Sanders Ltd"/>
    <x v="1"/>
    <n v="43648.574000000001"/>
    <n v="422"/>
    <x v="0"/>
    <d v="2022-04-03T00:00:00"/>
    <s v="Aspirin"/>
    <s v="Abnormal"/>
    <n v="9"/>
    <n v="4849.8415555555557"/>
    <x v="2"/>
  </r>
  <r>
    <s v="Stephanie Kim"/>
    <x v="31"/>
    <x v="1"/>
    <x v="3"/>
    <x v="5"/>
    <d v="2021-04-16T00:00:00"/>
    <s v="Andrew Wagner"/>
    <s v="Chavez LLC"/>
    <x v="2"/>
    <n v="43228.716999999997"/>
    <n v="158"/>
    <x v="1"/>
    <d v="2021-05-14T00:00:00"/>
    <s v="Paracetamol"/>
    <s v="Abnormal"/>
    <n v="28"/>
    <n v="1543.88275"/>
    <x v="2"/>
  </r>
  <r>
    <s v="Sandra Maynard"/>
    <x v="19"/>
    <x v="0"/>
    <x v="0"/>
    <x v="2"/>
    <d v="2023-06-13T00:00:00"/>
    <s v="Jonathan Haney"/>
    <s v="Richardson-Buchanan"/>
    <x v="0"/>
    <n v="13429.286"/>
    <n v="276"/>
    <x v="1"/>
    <d v="2023-07-04T00:00:00"/>
    <s v="Penicillin"/>
    <s v="Normal"/>
    <n v="21"/>
    <n v="639.48980952380953"/>
    <x v="0"/>
  </r>
  <r>
    <s v="Jason Davis"/>
    <x v="57"/>
    <x v="0"/>
    <x v="5"/>
    <x v="2"/>
    <d v="2020-05-12T00:00:00"/>
    <s v="Amber Taylor"/>
    <s v="Tucker, Zuniga and Dunlap"/>
    <x v="2"/>
    <n v="572.93899999999996"/>
    <n v="150"/>
    <x v="0"/>
    <d v="2020-05-31T00:00:00"/>
    <s v="Paracetamol"/>
    <s v="Inconclusive"/>
    <n v="19"/>
    <n v="30.154684210526312"/>
    <x v="0"/>
  </r>
  <r>
    <s v="Heather Nguyen"/>
    <x v="29"/>
    <x v="1"/>
    <x v="6"/>
    <x v="0"/>
    <d v="2019-11-27T00:00:00"/>
    <s v="David Adams"/>
    <s v="Dyer LLC"/>
    <x v="1"/>
    <n v="23882.030999999999"/>
    <n v="367"/>
    <x v="1"/>
    <d v="2019-12-23T00:00:00"/>
    <s v="Paracetamol"/>
    <s v="Abnormal"/>
    <n v="26"/>
    <n v="918.53965384615378"/>
    <x v="1"/>
  </r>
  <r>
    <s v="Kimberly King"/>
    <x v="64"/>
    <x v="1"/>
    <x v="5"/>
    <x v="0"/>
    <d v="2020-01-24T00:00:00"/>
    <s v="Michael Perez"/>
    <s v="Mitchell-Roberts"/>
    <x v="3"/>
    <n v="20136.535"/>
    <n v="243"/>
    <x v="2"/>
    <d v="2020-02-07T00:00:00"/>
    <s v="Lipitor"/>
    <s v="Abnormal"/>
    <n v="14"/>
    <n v="1438.3239285714285"/>
    <x v="1"/>
  </r>
  <r>
    <s v="Christine Jordan"/>
    <x v="14"/>
    <x v="0"/>
    <x v="4"/>
    <x v="0"/>
    <d v="2022-05-28T00:00:00"/>
    <s v="Heather Williamson"/>
    <s v="Huber-Payne"/>
    <x v="1"/>
    <n v="40587.739000000001"/>
    <n v="261"/>
    <x v="1"/>
    <d v="2022-06-25T00:00:00"/>
    <s v="Penicillin"/>
    <s v="Abnormal"/>
    <n v="28"/>
    <n v="1449.5621071428573"/>
    <x v="0"/>
  </r>
  <r>
    <s v="Phillip Jones"/>
    <x v="40"/>
    <x v="1"/>
    <x v="6"/>
    <x v="1"/>
    <d v="2020-06-14T00:00:00"/>
    <s v="Tracy Caldwell DVM"/>
    <s v="Moore Ltd"/>
    <x v="1"/>
    <n v="14653.761"/>
    <n v="466"/>
    <x v="1"/>
    <d v="2020-06-20T00:00:00"/>
    <s v="Paracetamol"/>
    <s v="Normal"/>
    <n v="6"/>
    <n v="2442.2935000000002"/>
    <x v="1"/>
  </r>
  <r>
    <s v="Jacob Smith"/>
    <x v="48"/>
    <x v="1"/>
    <x v="6"/>
    <x v="4"/>
    <d v="2021-09-01T00:00:00"/>
    <s v="Sherri Alexander"/>
    <s v="Nguyen LLC"/>
    <x v="4"/>
    <n v="4051.6590000000001"/>
    <n v="441"/>
    <x v="2"/>
    <d v="2021-09-25T00:00:00"/>
    <s v="Aspirin"/>
    <s v="Inconclusive"/>
    <n v="24"/>
    <n v="168.81912500000001"/>
    <x v="0"/>
  </r>
  <r>
    <s v="Kayla Lambert"/>
    <x v="1"/>
    <x v="0"/>
    <x v="1"/>
    <x v="5"/>
    <d v="2020-08-14T00:00:00"/>
    <s v="Kelsey Tucker"/>
    <s v="Torres-Garcia"/>
    <x v="0"/>
    <n v="51476.61"/>
    <n v="344"/>
    <x v="1"/>
    <d v="2020-09-13T00:00:00"/>
    <s v="Aspirin"/>
    <s v="Inconclusive"/>
    <n v="30"/>
    <n v="1715.8869999999999"/>
    <x v="1"/>
  </r>
  <r>
    <s v="Debra Hunter"/>
    <x v="52"/>
    <x v="1"/>
    <x v="1"/>
    <x v="4"/>
    <d v="2021-03-14T00:00:00"/>
    <s v="Eileen Ward"/>
    <s v="Holmes, Lopez and Lindsey"/>
    <x v="4"/>
    <n v="25119.705000000002"/>
    <n v="437"/>
    <x v="2"/>
    <d v="2021-04-03T00:00:00"/>
    <s v="Penicillin"/>
    <s v="Inconclusive"/>
    <n v="20"/>
    <n v="1255.9852500000002"/>
    <x v="0"/>
  </r>
  <r>
    <s v="Jason Perry"/>
    <x v="10"/>
    <x v="0"/>
    <x v="1"/>
    <x v="0"/>
    <d v="2021-02-16T00:00:00"/>
    <s v="Tristan Alexander"/>
    <s v="Smith, Pierce and Holland"/>
    <x v="1"/>
    <n v="40894.654999999999"/>
    <n v="132"/>
    <x v="1"/>
    <d v="2021-02-28T00:00:00"/>
    <s v="Aspirin"/>
    <s v="Abnormal"/>
    <n v="12"/>
    <n v="3407.8879166666666"/>
    <x v="2"/>
  </r>
  <r>
    <s v="Duane Hayes"/>
    <x v="23"/>
    <x v="0"/>
    <x v="6"/>
    <x v="4"/>
    <d v="2021-03-17T00:00:00"/>
    <s v="Mark Donaldson"/>
    <s v="Fisher-Huffman"/>
    <x v="4"/>
    <n v="15302.276"/>
    <n v="271"/>
    <x v="2"/>
    <d v="2021-04-14T00:00:00"/>
    <s v="Paracetamol"/>
    <s v="Normal"/>
    <n v="28"/>
    <n v="546.50985714285719"/>
    <x v="0"/>
  </r>
  <r>
    <s v="Emily Swanson"/>
    <x v="33"/>
    <x v="1"/>
    <x v="3"/>
    <x v="5"/>
    <d v="2023-04-18T00:00:00"/>
    <s v="Jennifer Atkinson"/>
    <s v="Sims, Crawford and Graham"/>
    <x v="1"/>
    <n v="46048.074000000001"/>
    <n v="429"/>
    <x v="1"/>
    <d v="2023-04-22T00:00:00"/>
    <s v="Penicillin"/>
    <s v="Abnormal"/>
    <n v="4"/>
    <n v="11512.0185"/>
    <x v="0"/>
  </r>
  <r>
    <s v="David Rodriguez"/>
    <x v="24"/>
    <x v="1"/>
    <x v="1"/>
    <x v="4"/>
    <d v="2021-12-31T00:00:00"/>
    <s v="Dennis Jones"/>
    <s v="Schwartz Group"/>
    <x v="1"/>
    <n v="11591.221"/>
    <n v="360"/>
    <x v="1"/>
    <d v="2022-01-08T00:00:00"/>
    <s v="Aspirin"/>
    <s v="Abnormal"/>
    <n v="8"/>
    <n v="1448.9026249999999"/>
    <x v="2"/>
  </r>
  <r>
    <s v="Allison Gallegos"/>
    <x v="1"/>
    <x v="0"/>
    <x v="4"/>
    <x v="5"/>
    <d v="2020-02-24T00:00:00"/>
    <s v="Theodore Nelson"/>
    <s v="Carter, Robertson and Cuevas"/>
    <x v="1"/>
    <n v="44873.218000000001"/>
    <n v="469"/>
    <x v="1"/>
    <d v="2020-03-16T00:00:00"/>
    <s v="Aspirin"/>
    <s v="Normal"/>
    <n v="21"/>
    <n v="2136.8199047619046"/>
    <x v="1"/>
  </r>
  <r>
    <s v="James Perez"/>
    <x v="53"/>
    <x v="1"/>
    <x v="3"/>
    <x v="4"/>
    <d v="2023-06-29T00:00:00"/>
    <s v="Austin Hernandez"/>
    <s v="Cummings-Walls"/>
    <x v="2"/>
    <n v="23779.758000000002"/>
    <n v="403"/>
    <x v="2"/>
    <d v="2023-07-27T00:00:00"/>
    <s v="Ibuprofen"/>
    <s v="Normal"/>
    <n v="28"/>
    <n v="849.2770714285715"/>
    <x v="2"/>
  </r>
  <r>
    <s v="Richard Mack"/>
    <x v="43"/>
    <x v="0"/>
    <x v="7"/>
    <x v="4"/>
    <d v="2020-05-27T00:00:00"/>
    <s v="Melinda Smith"/>
    <s v="Bennett Inc"/>
    <x v="3"/>
    <n v="25001.202000000001"/>
    <n v="264"/>
    <x v="1"/>
    <d v="2020-05-30T00:00:00"/>
    <s v="Aspirin"/>
    <s v="Inconclusive"/>
    <n v="3"/>
    <n v="8333.7340000000004"/>
    <x v="2"/>
  </r>
  <r>
    <s v="Heather Middleton"/>
    <x v="61"/>
    <x v="1"/>
    <x v="5"/>
    <x v="5"/>
    <d v="2020-06-26T00:00:00"/>
    <s v="Micheal Gibson"/>
    <s v="Walker-Hogan"/>
    <x v="2"/>
    <n v="17596.330000000002"/>
    <n v="386"/>
    <x v="0"/>
    <d v="2020-07-08T00:00:00"/>
    <s v="Ibuprofen"/>
    <s v="Abnormal"/>
    <n v="12"/>
    <n v="1466.3608333333334"/>
    <x v="0"/>
  </r>
  <r>
    <s v="Jason Robinson"/>
    <x v="64"/>
    <x v="0"/>
    <x v="5"/>
    <x v="4"/>
    <d v="2022-02-13T00:00:00"/>
    <s v="Heather Reed"/>
    <s v="Richards-Young"/>
    <x v="0"/>
    <n v="15833.329"/>
    <n v="412"/>
    <x v="1"/>
    <d v="2022-03-07T00:00:00"/>
    <s v="Lipitor"/>
    <s v="Abnormal"/>
    <n v="22"/>
    <n v="719.69677272727267"/>
    <x v="1"/>
  </r>
  <r>
    <s v="Heather Strong"/>
    <x v="60"/>
    <x v="0"/>
    <x v="4"/>
    <x v="4"/>
    <d v="2021-11-13T00:00:00"/>
    <s v="Tanya Farmer"/>
    <s v="Andrews-Conner"/>
    <x v="4"/>
    <n v="24316.933000000001"/>
    <n v="423"/>
    <x v="1"/>
    <d v="2021-11-19T00:00:00"/>
    <s v="Lipitor"/>
    <s v="Inconclusive"/>
    <n v="6"/>
    <n v="4052.8221666666668"/>
    <x v="1"/>
  </r>
  <r>
    <s v="Ashley Bradley"/>
    <x v="24"/>
    <x v="1"/>
    <x v="0"/>
    <x v="4"/>
    <d v="2019-05-12T00:00:00"/>
    <s v="Erin Bean"/>
    <s v="Shepard-Li"/>
    <x v="4"/>
    <n v="16274.4"/>
    <n v="332"/>
    <x v="0"/>
    <d v="2019-05-14T00:00:00"/>
    <s v="Lipitor"/>
    <s v="Inconclusive"/>
    <n v="2"/>
    <n v="8137.2"/>
    <x v="2"/>
  </r>
  <r>
    <s v="Erika Johnson"/>
    <x v="27"/>
    <x v="1"/>
    <x v="7"/>
    <x v="4"/>
    <d v="2020-04-01T00:00:00"/>
    <s v="Joseph Bell"/>
    <s v="Curtis and Sons"/>
    <x v="4"/>
    <n v="15039.04"/>
    <n v="150"/>
    <x v="2"/>
    <d v="2020-04-20T00:00:00"/>
    <s v="Paracetamol"/>
    <s v="Inconclusive"/>
    <n v="19"/>
    <n v="791.52842105263164"/>
    <x v="0"/>
  </r>
  <r>
    <s v="Austin Davies"/>
    <x v="3"/>
    <x v="0"/>
    <x v="4"/>
    <x v="2"/>
    <d v="2023-05-11T00:00:00"/>
    <s v="Joseph Williams"/>
    <s v="Logan, Hansen and Jackson"/>
    <x v="1"/>
    <n v="966.755"/>
    <n v="426"/>
    <x v="1"/>
    <d v="2023-05-15T00:00:00"/>
    <s v="Lipitor"/>
    <s v="Inconclusive"/>
    <n v="4"/>
    <n v="241.68875"/>
    <x v="2"/>
  </r>
  <r>
    <s v="Roy Beck"/>
    <x v="19"/>
    <x v="0"/>
    <x v="6"/>
    <x v="3"/>
    <d v="2020-11-05T00:00:00"/>
    <s v="Aaron Mills"/>
    <s v="Thompson, Carlson and Kim"/>
    <x v="0"/>
    <n v="39988.777999999998"/>
    <n v="483"/>
    <x v="0"/>
    <d v="2020-11-05T00:00:00"/>
    <s v="Paracetamol"/>
    <s v="Inconclusive"/>
    <n v="0"/>
    <n v="0"/>
    <x v="0"/>
  </r>
  <r>
    <s v="Jennifer Lawrence"/>
    <x v="0"/>
    <x v="0"/>
    <x v="7"/>
    <x v="4"/>
    <d v="2022-11-12T00:00:00"/>
    <s v="David Jordan"/>
    <s v="Ellis LLC"/>
    <x v="2"/>
    <n v="15222.817999999999"/>
    <n v="367"/>
    <x v="0"/>
    <d v="2022-11-18T00:00:00"/>
    <s v="Lipitor"/>
    <s v="Normal"/>
    <n v="6"/>
    <n v="2537.1363333333334"/>
    <x v="0"/>
  </r>
  <r>
    <s v="Mariah Smith"/>
    <x v="61"/>
    <x v="1"/>
    <x v="4"/>
    <x v="4"/>
    <d v="2019-03-20T00:00:00"/>
    <s v="Jesse Williams"/>
    <s v="Jones, Brown and Williams"/>
    <x v="4"/>
    <n v="25250.544999999998"/>
    <n v="367"/>
    <x v="2"/>
    <d v="2019-04-09T00:00:00"/>
    <s v="Lipitor"/>
    <s v="Inconclusive"/>
    <n v="20"/>
    <n v="1262.5272499999999"/>
    <x v="0"/>
  </r>
  <r>
    <s v="Jonathan Vargas"/>
    <x v="22"/>
    <x v="0"/>
    <x v="6"/>
    <x v="4"/>
    <d v="2022-09-03T00:00:00"/>
    <s v="Leslie Dennis"/>
    <s v="Hendricks, Cole and Simpson"/>
    <x v="1"/>
    <n v="26395.132000000001"/>
    <n v="413"/>
    <x v="2"/>
    <d v="2022-09-09T00:00:00"/>
    <s v="Paracetamol"/>
    <s v="Inconclusive"/>
    <n v="6"/>
    <n v="4399.1886666666669"/>
    <x v="0"/>
  </r>
  <r>
    <s v="Michael Stephens"/>
    <x v="44"/>
    <x v="1"/>
    <x v="2"/>
    <x v="1"/>
    <d v="2022-07-10T00:00:00"/>
    <s v="John Myers"/>
    <s v="Smith and Sons"/>
    <x v="0"/>
    <n v="39942.817000000003"/>
    <n v="424"/>
    <x v="2"/>
    <d v="2022-07-24T00:00:00"/>
    <s v="Paracetamol"/>
    <s v="Abnormal"/>
    <n v="14"/>
    <n v="2853.0583571428574"/>
    <x v="1"/>
  </r>
  <r>
    <s v="Amanda Bryan"/>
    <x v="33"/>
    <x v="1"/>
    <x v="1"/>
    <x v="5"/>
    <d v="2019-05-20T00:00:00"/>
    <s v="Dawn Reynolds"/>
    <s v="Drake-Moss"/>
    <x v="4"/>
    <n v="14914.652"/>
    <n v="432"/>
    <x v="1"/>
    <d v="2019-06-18T00:00:00"/>
    <s v="Paracetamol"/>
    <s v="Normal"/>
    <n v="29"/>
    <n v="514.29834482758622"/>
    <x v="0"/>
  </r>
  <r>
    <s v="Steve Lindsey"/>
    <x v="5"/>
    <x v="1"/>
    <x v="7"/>
    <x v="4"/>
    <d v="2021-05-16T00:00:00"/>
    <s v="Kevin Perkins"/>
    <s v="Brooks, Ramirez and Hutchinson"/>
    <x v="3"/>
    <n v="15384.895"/>
    <n v="286"/>
    <x v="1"/>
    <d v="2021-05-19T00:00:00"/>
    <s v="Lipitor"/>
    <s v="Inconclusive"/>
    <n v="3"/>
    <n v="5128.2983333333332"/>
    <x v="2"/>
  </r>
  <r>
    <s v="Shannon Long"/>
    <x v="25"/>
    <x v="1"/>
    <x v="2"/>
    <x v="4"/>
    <d v="2020-06-29T00:00:00"/>
    <s v="Beverly Jordan"/>
    <s v="Young, Humphrey and Sims"/>
    <x v="2"/>
    <n v="29028.101999999999"/>
    <n v="233"/>
    <x v="1"/>
    <d v="2020-07-09T00:00:00"/>
    <s v="Paracetamol"/>
    <s v="Normal"/>
    <n v="10"/>
    <n v="2902.8101999999999"/>
    <x v="2"/>
  </r>
  <r>
    <s v="Gina Johnston MD"/>
    <x v="0"/>
    <x v="1"/>
    <x v="7"/>
    <x v="5"/>
    <d v="2019-03-05T00:00:00"/>
    <s v="Linda Anderson"/>
    <s v="Gardner, Potter and Wise"/>
    <x v="3"/>
    <n v="75634.767999999996"/>
    <n v="293"/>
    <x v="0"/>
    <d v="2019-03-26T00:00:00"/>
    <s v="Lipitor"/>
    <s v="Normal"/>
    <n v="21"/>
    <n v="3601.655619047619"/>
    <x v="0"/>
  </r>
  <r>
    <s v="April Wilkerson"/>
    <x v="14"/>
    <x v="1"/>
    <x v="1"/>
    <x v="4"/>
    <d v="2023-08-28T00:00:00"/>
    <s v="Timothy Good"/>
    <s v="Osborne PLC"/>
    <x v="1"/>
    <n v="24194.874"/>
    <n v="387"/>
    <x v="2"/>
    <d v="2023-09-08T00:00:00"/>
    <s v="Paracetamol"/>
    <s v="Abnormal"/>
    <n v="11"/>
    <n v="2199.5340000000001"/>
    <x v="0"/>
  </r>
  <r>
    <s v="Jason Miller"/>
    <x v="49"/>
    <x v="1"/>
    <x v="3"/>
    <x v="4"/>
    <d v="2021-09-06T00:00:00"/>
    <s v="Kyle Wilson"/>
    <s v="Wang-Gonzalez"/>
    <x v="3"/>
    <n v="27029.791000000001"/>
    <n v="118"/>
    <x v="0"/>
    <d v="2021-09-08T00:00:00"/>
    <s v="Aspirin"/>
    <s v="Inconclusive"/>
    <n v="2"/>
    <n v="13514.895500000001"/>
    <x v="2"/>
  </r>
  <r>
    <s v="Cody Ibarra"/>
    <x v="28"/>
    <x v="0"/>
    <x v="6"/>
    <x v="4"/>
    <d v="2020-03-25T00:00:00"/>
    <s v="Timothy Martinez"/>
    <s v="Orozco-Carlson"/>
    <x v="1"/>
    <n v="34657.906000000003"/>
    <n v="121"/>
    <x v="0"/>
    <d v="2020-03-31T00:00:00"/>
    <s v="Ibuprofen"/>
    <s v="Abnormal"/>
    <n v="6"/>
    <n v="5776.3176666666668"/>
    <x v="1"/>
  </r>
  <r>
    <s v="Rebekah Martin"/>
    <x v="51"/>
    <x v="0"/>
    <x v="6"/>
    <x v="3"/>
    <d v="2021-09-26T00:00:00"/>
    <s v="Jason Hall"/>
    <s v="Haley-Ferguson"/>
    <x v="3"/>
    <n v="38385.654999999999"/>
    <n v="259"/>
    <x v="0"/>
    <d v="2021-10-03T00:00:00"/>
    <s v="Ibuprofen"/>
    <s v="Inconclusive"/>
    <n v="7"/>
    <n v="5483.665"/>
    <x v="2"/>
  </r>
  <r>
    <s v="Leslie Williams"/>
    <x v="65"/>
    <x v="0"/>
    <x v="4"/>
    <x v="2"/>
    <d v="2023-09-12T00:00:00"/>
    <s v="Paul Cross"/>
    <s v="Diaz-Moody"/>
    <x v="4"/>
    <n v="6914.2479999999996"/>
    <n v="307"/>
    <x v="2"/>
    <d v="2023-09-19T00:00:00"/>
    <s v="Ibuprofen"/>
    <s v="Inconclusive"/>
    <n v="7"/>
    <n v="987.74971428571428"/>
    <x v="0"/>
  </r>
  <r>
    <s v="Amanda Reynolds"/>
    <x v="2"/>
    <x v="0"/>
    <x v="2"/>
    <x v="2"/>
    <d v="2020-10-12T00:00:00"/>
    <s v="Sheri Miller"/>
    <s v="Barber Ltd"/>
    <x v="0"/>
    <n v="23181.1"/>
    <n v="175"/>
    <x v="2"/>
    <d v="2020-10-23T00:00:00"/>
    <s v="Lipitor"/>
    <s v="Abnormal"/>
    <n v="11"/>
    <n v="2107.3727272727269"/>
    <x v="0"/>
  </r>
  <r>
    <s v="Annette Joseph"/>
    <x v="24"/>
    <x v="1"/>
    <x v="3"/>
    <x v="4"/>
    <d v="2019-05-21T00:00:00"/>
    <s v="Douglas Stokes"/>
    <s v="Christian, Moore and Parker"/>
    <x v="0"/>
    <n v="8898.616"/>
    <n v="383"/>
    <x v="1"/>
    <d v="2019-06-19T00:00:00"/>
    <s v="Ibuprofen"/>
    <s v="Abnormal"/>
    <n v="29"/>
    <n v="306.84882758620688"/>
    <x v="2"/>
  </r>
  <r>
    <s v="Benjamin Harrison"/>
    <x v="33"/>
    <x v="1"/>
    <x v="4"/>
    <x v="4"/>
    <d v="2022-03-25T00:00:00"/>
    <s v="Sara Hayes"/>
    <s v="Glover-Simmons"/>
    <x v="0"/>
    <n v="34446.368999999999"/>
    <n v="380"/>
    <x v="2"/>
    <d v="2022-04-02T00:00:00"/>
    <s v="Aspirin"/>
    <s v="Abnormal"/>
    <n v="8"/>
    <n v="4305.7961249999998"/>
    <x v="0"/>
  </r>
  <r>
    <s v="David Carter"/>
    <x v="49"/>
    <x v="1"/>
    <x v="7"/>
    <x v="0"/>
    <d v="2023-08-31T00:00:00"/>
    <s v="Michelle Kane"/>
    <s v="White, Tran and Martinez"/>
    <x v="4"/>
    <n v="13619.785"/>
    <n v="241"/>
    <x v="1"/>
    <d v="2023-09-17T00:00:00"/>
    <s v="Lipitor"/>
    <s v="Normal"/>
    <n v="17"/>
    <n v="801.16382352941173"/>
    <x v="2"/>
  </r>
  <r>
    <s v="Stephen Browning"/>
    <x v="2"/>
    <x v="0"/>
    <x v="5"/>
    <x v="4"/>
    <d v="2020-07-30T00:00:00"/>
    <s v="Jose Booth"/>
    <s v="Chen, Johnson and Andrade"/>
    <x v="2"/>
    <n v="1996.829"/>
    <n v="388"/>
    <x v="0"/>
    <d v="2020-08-04T00:00:00"/>
    <s v="Lipitor"/>
    <s v="Inconclusive"/>
    <n v="5"/>
    <n v="399.36579999999998"/>
    <x v="0"/>
  </r>
  <r>
    <s v="Antonio Drake"/>
    <x v="16"/>
    <x v="0"/>
    <x v="2"/>
    <x v="2"/>
    <d v="2022-04-17T00:00:00"/>
    <s v="Matthew Roberts"/>
    <s v="Thomas, Gonzalez and Garcia"/>
    <x v="1"/>
    <n v="22444.398000000001"/>
    <n v="359"/>
    <x v="0"/>
    <d v="2022-04-19T00:00:00"/>
    <s v="Aspirin"/>
    <s v="Normal"/>
    <n v="2"/>
    <n v="11222.199000000001"/>
    <x v="0"/>
  </r>
  <r>
    <s v="Thomas Clark"/>
    <x v="46"/>
    <x v="1"/>
    <x v="2"/>
    <x v="5"/>
    <d v="2019-08-17T00:00:00"/>
    <s v="Kristy Adkins"/>
    <s v="Hickman, Pearson and Williams"/>
    <x v="2"/>
    <n v="39352.616000000002"/>
    <n v="371"/>
    <x v="1"/>
    <d v="2019-08-24T00:00:00"/>
    <s v="Penicillin"/>
    <s v="Abnormal"/>
    <n v="7"/>
    <n v="5621.802285714286"/>
    <x v="0"/>
  </r>
  <r>
    <s v="Cathy Terrell"/>
    <x v="28"/>
    <x v="1"/>
    <x v="0"/>
    <x v="1"/>
    <d v="2023-10-14T00:00:00"/>
    <s v="Shawn Davis"/>
    <s v="Combs Inc"/>
    <x v="3"/>
    <n v="19938.344000000001"/>
    <n v="244"/>
    <x v="1"/>
    <d v="2023-11-10T00:00:00"/>
    <s v="Penicillin"/>
    <s v="Inconclusive"/>
    <n v="27"/>
    <n v="738.45718518518527"/>
    <x v="1"/>
  </r>
  <r>
    <s v="Jason Simmons"/>
    <x v="26"/>
    <x v="1"/>
    <x v="7"/>
    <x v="4"/>
    <d v="2022-03-10T00:00:00"/>
    <s v="Sandra Johnson"/>
    <s v="Campbell LLC"/>
    <x v="4"/>
    <n v="26555.852999999999"/>
    <n v="288"/>
    <x v="1"/>
    <d v="2022-03-11T00:00:00"/>
    <s v="Lipitor"/>
    <s v="Normal"/>
    <n v="1"/>
    <n v="26555.852999999999"/>
    <x v="0"/>
  </r>
  <r>
    <s v="Michael Harper"/>
    <x v="57"/>
    <x v="1"/>
    <x v="7"/>
    <x v="3"/>
    <d v="2021-05-31T00:00:00"/>
    <s v="Diane Baldwin"/>
    <s v="Banks, Williams and Mays"/>
    <x v="4"/>
    <n v="29263.395"/>
    <n v="367"/>
    <x v="2"/>
    <d v="2021-06-30T00:00:00"/>
    <s v="Lipitor"/>
    <s v="Normal"/>
    <n v="30"/>
    <n v="975.44650000000001"/>
    <x v="0"/>
  </r>
  <r>
    <s v="Zachary Hicks"/>
    <x v="25"/>
    <x v="1"/>
    <x v="1"/>
    <x v="1"/>
    <d v="2023-01-16T00:00:00"/>
    <s v="Jordan Wilson"/>
    <s v="Johnson, Daniels and Walker"/>
    <x v="3"/>
    <n v="13782.13"/>
    <n v="486"/>
    <x v="0"/>
    <d v="2023-01-29T00:00:00"/>
    <s v="Lipitor"/>
    <s v="Normal"/>
    <n v="13"/>
    <n v="1060.1638461538462"/>
    <x v="2"/>
  </r>
  <r>
    <s v="Nicholas Brown"/>
    <x v="26"/>
    <x v="0"/>
    <x v="0"/>
    <x v="2"/>
    <d v="2019-01-16T00:00:00"/>
    <s v="Lynn Smith DVM"/>
    <s v="Boyer Ltd"/>
    <x v="0"/>
    <n v="15101.431"/>
    <n v="257"/>
    <x v="0"/>
    <d v="2019-02-07T00:00:00"/>
    <s v="Lipitor"/>
    <s v="Abnormal"/>
    <n v="22"/>
    <n v="686.42868181818187"/>
    <x v="0"/>
  </r>
  <r>
    <s v="Tommy Barry"/>
    <x v="18"/>
    <x v="1"/>
    <x v="3"/>
    <x v="5"/>
    <d v="2022-05-11T00:00:00"/>
    <s v="Shelly Carr"/>
    <s v="Matthews Inc"/>
    <x v="3"/>
    <n v="39690.309000000001"/>
    <n v="376"/>
    <x v="1"/>
    <d v="2022-05-29T00:00:00"/>
    <s v="Lipitor"/>
    <s v="Inconclusive"/>
    <n v="18"/>
    <n v="2205.0171666666665"/>
    <x v="0"/>
  </r>
  <r>
    <s v="Dr. Sonia Martinez"/>
    <x v="26"/>
    <x v="1"/>
    <x v="7"/>
    <x v="3"/>
    <d v="2020-06-27T00:00:00"/>
    <s v="James Gray"/>
    <s v="Jackson, Diaz and Smith"/>
    <x v="1"/>
    <n v="22091.181"/>
    <n v="387"/>
    <x v="0"/>
    <d v="2020-07-12T00:00:00"/>
    <s v="Ibuprofen"/>
    <s v="Normal"/>
    <n v="15"/>
    <n v="1472.7454"/>
    <x v="0"/>
  </r>
  <r>
    <s v="Matthew Davis"/>
    <x v="50"/>
    <x v="1"/>
    <x v="2"/>
    <x v="4"/>
    <d v="2022-12-08T00:00:00"/>
    <s v="Michael Hart"/>
    <s v="Taylor-Solis"/>
    <x v="2"/>
    <n v="15626.772000000001"/>
    <n v="416"/>
    <x v="1"/>
    <d v="2022-12-10T00:00:00"/>
    <s v="Ibuprofen"/>
    <s v="Normal"/>
    <n v="2"/>
    <n v="7813.3860000000004"/>
    <x v="1"/>
  </r>
  <r>
    <s v="Kevin Daniel"/>
    <x v="9"/>
    <x v="0"/>
    <x v="5"/>
    <x v="0"/>
    <d v="2019-04-12T00:00:00"/>
    <s v="Tony Mason"/>
    <s v="Moody, Norman and Gardner"/>
    <x v="0"/>
    <n v="26985.344000000001"/>
    <n v="337"/>
    <x v="1"/>
    <d v="2019-05-10T00:00:00"/>
    <s v="Penicillin"/>
    <s v="Abnormal"/>
    <n v="28"/>
    <n v="963.76228571428578"/>
    <x v="2"/>
  </r>
  <r>
    <s v="Katherine Harper"/>
    <x v="58"/>
    <x v="1"/>
    <x v="3"/>
    <x v="1"/>
    <d v="2019-03-16T00:00:00"/>
    <s v="Lisa Lewis"/>
    <s v="Wilson PLC"/>
    <x v="4"/>
    <n v="38231.705999999998"/>
    <n v="220"/>
    <x v="0"/>
    <d v="2019-03-30T00:00:00"/>
    <s v="Paracetamol"/>
    <s v="Normal"/>
    <n v="14"/>
    <n v="2730.8361428571429"/>
    <x v="1"/>
  </r>
  <r>
    <s v="Tony Mckinney"/>
    <x v="51"/>
    <x v="0"/>
    <x v="1"/>
    <x v="5"/>
    <d v="2018-11-22T00:00:00"/>
    <s v="Kenneth Clay"/>
    <s v="Leach LLC"/>
    <x v="3"/>
    <n v="41657.338000000003"/>
    <n v="481"/>
    <x v="1"/>
    <d v="2018-12-02T00:00:00"/>
    <s v="Paracetamol"/>
    <s v="Normal"/>
    <n v="10"/>
    <n v="4165.7338"/>
    <x v="2"/>
  </r>
  <r>
    <s v="Tyler Jackson"/>
    <x v="33"/>
    <x v="0"/>
    <x v="2"/>
    <x v="4"/>
    <d v="2023-05-27T00:00:00"/>
    <s v="Tammy Rogers"/>
    <s v="Rice-Huff"/>
    <x v="0"/>
    <n v="13042.902"/>
    <n v="321"/>
    <x v="1"/>
    <d v="2023-06-08T00:00:00"/>
    <s v="Aspirin"/>
    <s v="Normal"/>
    <n v="12"/>
    <n v="1086.9085"/>
    <x v="0"/>
  </r>
  <r>
    <s v="Rhonda Baxter"/>
    <x v="17"/>
    <x v="1"/>
    <x v="0"/>
    <x v="4"/>
    <d v="2021-01-22T00:00:00"/>
    <s v="Pamela Carter"/>
    <s v="Beltran-Holland"/>
    <x v="1"/>
    <n v="24664.111000000001"/>
    <n v="128"/>
    <x v="1"/>
    <d v="2021-02-10T00:00:00"/>
    <s v="Penicillin"/>
    <s v="Normal"/>
    <n v="19"/>
    <n v="1298.1111052631579"/>
    <x v="0"/>
  </r>
  <r>
    <s v="Michael Solis"/>
    <x v="34"/>
    <x v="1"/>
    <x v="6"/>
    <x v="2"/>
    <d v="2022-04-14T00:00:00"/>
    <s v="Karla Hughes"/>
    <s v="Bender, Robinson and Ford"/>
    <x v="0"/>
    <n v="19645.616000000002"/>
    <n v="189"/>
    <x v="2"/>
    <d v="2022-05-02T00:00:00"/>
    <s v="Lipitor"/>
    <s v="Inconclusive"/>
    <n v="18"/>
    <n v="1091.4231111111112"/>
    <x v="2"/>
  </r>
  <r>
    <s v="Patrick Schultz"/>
    <x v="48"/>
    <x v="0"/>
    <x v="1"/>
    <x v="5"/>
    <d v="2018-12-21T00:00:00"/>
    <s v="Michael Fox"/>
    <s v="Miller and Sons"/>
    <x v="0"/>
    <n v="63142.303999999996"/>
    <n v="453"/>
    <x v="1"/>
    <d v="2019-01-05T00:00:00"/>
    <s v="Aspirin"/>
    <s v="Normal"/>
    <n v="15"/>
    <n v="4209.4869333333327"/>
    <x v="0"/>
  </r>
  <r>
    <s v="Kimberly Russell"/>
    <x v="49"/>
    <x v="0"/>
    <x v="7"/>
    <x v="2"/>
    <d v="2022-10-14T00:00:00"/>
    <s v="Allison Cameron"/>
    <s v="Perkins PLC"/>
    <x v="4"/>
    <n v="19059.745999999999"/>
    <n v="101"/>
    <x v="0"/>
    <d v="2022-11-04T00:00:00"/>
    <s v="Lipitor"/>
    <s v="Normal"/>
    <n v="21"/>
    <n v="907.60695238095229"/>
    <x v="2"/>
  </r>
  <r>
    <s v="Elizabeth Fernandez"/>
    <x v="13"/>
    <x v="0"/>
    <x v="5"/>
    <x v="0"/>
    <d v="2021-10-16T00:00:00"/>
    <s v="Ariel Lee"/>
    <s v="Campbell, Summers and Dunn"/>
    <x v="4"/>
    <n v="21070.526000000002"/>
    <n v="290"/>
    <x v="2"/>
    <d v="2021-10-17T00:00:00"/>
    <s v="Ibuprofen"/>
    <s v="Abnormal"/>
    <n v="1"/>
    <n v="21070.526000000002"/>
    <x v="0"/>
  </r>
  <r>
    <s v="Erin Jackson"/>
    <x v="22"/>
    <x v="0"/>
    <x v="0"/>
    <x v="5"/>
    <d v="2023-03-10T00:00:00"/>
    <s v="Jasmine Russell"/>
    <s v="Kent, Stafford and Huber"/>
    <x v="4"/>
    <n v="24984.149000000001"/>
    <n v="156"/>
    <x v="1"/>
    <d v="2023-03-14T00:00:00"/>
    <s v="Aspirin"/>
    <s v="Normal"/>
    <n v="4"/>
    <n v="6246.0372500000003"/>
    <x v="0"/>
  </r>
  <r>
    <s v="Stacy Douglas"/>
    <x v="27"/>
    <x v="1"/>
    <x v="1"/>
    <x v="4"/>
    <d v="2019-12-20T00:00:00"/>
    <s v="Sean Frost"/>
    <s v="Knapp and Sons"/>
    <x v="2"/>
    <n v="23443.756000000001"/>
    <n v="403"/>
    <x v="0"/>
    <d v="2020-01-02T00:00:00"/>
    <s v="Ibuprofen"/>
    <s v="Inconclusive"/>
    <n v="13"/>
    <n v="1803.3658461538462"/>
    <x v="0"/>
  </r>
  <r>
    <s v="Zachary Merritt"/>
    <x v="31"/>
    <x v="0"/>
    <x v="0"/>
    <x v="0"/>
    <d v="2019-04-20T00:00:00"/>
    <s v="Joseph Marshall"/>
    <s v="Booth-Butler"/>
    <x v="2"/>
    <n v="55902.411"/>
    <n v="275"/>
    <x v="1"/>
    <d v="2019-04-27T00:00:00"/>
    <s v="Penicillin"/>
    <s v="Abnormal"/>
    <n v="7"/>
    <n v="7986.0587142857139"/>
    <x v="2"/>
  </r>
  <r>
    <s v="Christopher Gentry"/>
    <x v="33"/>
    <x v="1"/>
    <x v="6"/>
    <x v="4"/>
    <d v="2020-05-30T00:00:00"/>
    <s v="Christopher Shaw"/>
    <s v="Martinez, White and Rodriguez"/>
    <x v="3"/>
    <n v="22877.036"/>
    <n v="344"/>
    <x v="2"/>
    <d v="2020-06-04T00:00:00"/>
    <s v="Penicillin"/>
    <s v="Abnormal"/>
    <n v="5"/>
    <n v="4575.4071999999996"/>
    <x v="0"/>
  </r>
  <r>
    <s v="Jordan Howe"/>
    <x v="60"/>
    <x v="1"/>
    <x v="3"/>
    <x v="1"/>
    <d v="2021-04-22T00:00:00"/>
    <s v="Jennifer Turner"/>
    <s v="Newman Group"/>
    <x v="1"/>
    <n v="3904.0360000000001"/>
    <n v="346"/>
    <x v="1"/>
    <d v="2021-05-06T00:00:00"/>
    <s v="Aspirin"/>
    <s v="Abnormal"/>
    <n v="14"/>
    <n v="278.85971428571429"/>
    <x v="1"/>
  </r>
  <r>
    <s v="William Simmons"/>
    <x v="35"/>
    <x v="0"/>
    <x v="3"/>
    <x v="0"/>
    <d v="2022-05-21T00:00:00"/>
    <s v="Paige Chavez"/>
    <s v="Moore and Sons"/>
    <x v="2"/>
    <n v="32491.357"/>
    <n v="264"/>
    <x v="2"/>
    <d v="2022-06-18T00:00:00"/>
    <s v="Paracetamol"/>
    <s v="Inconclusive"/>
    <n v="28"/>
    <n v="1160.4056071428572"/>
    <x v="2"/>
  </r>
  <r>
    <s v="Terry Jones"/>
    <x v="41"/>
    <x v="0"/>
    <x v="5"/>
    <x v="5"/>
    <d v="2023-03-18T00:00:00"/>
    <s v="Dawn Murphy"/>
    <s v="Sosa Ltd"/>
    <x v="1"/>
    <n v="30114.924999999999"/>
    <n v="370"/>
    <x v="1"/>
    <d v="2023-04-03T00:00:00"/>
    <s v="Paracetamol"/>
    <s v="Abnormal"/>
    <n v="16"/>
    <n v="1882.1828125"/>
    <x v="2"/>
  </r>
  <r>
    <s v="Kaitlyn Holmes"/>
    <x v="5"/>
    <x v="0"/>
    <x v="1"/>
    <x v="2"/>
    <d v="2023-09-24T00:00:00"/>
    <s v="Cathy Martin"/>
    <s v="Perez-Medina"/>
    <x v="2"/>
    <n v="14061.096"/>
    <n v="197"/>
    <x v="1"/>
    <d v="2023-10-06T00:00:00"/>
    <s v="Penicillin"/>
    <s v="Abnormal"/>
    <n v="12"/>
    <n v="1171.758"/>
    <x v="2"/>
  </r>
  <r>
    <s v="Rickey Payne"/>
    <x v="67"/>
    <x v="0"/>
    <x v="2"/>
    <x v="1"/>
    <d v="2019-07-04T00:00:00"/>
    <s v="Travis Larsen"/>
    <s v="Howard-Hartman"/>
    <x v="2"/>
    <n v="18833.019"/>
    <n v="298"/>
    <x v="2"/>
    <d v="2019-07-24T00:00:00"/>
    <s v="Aspirin"/>
    <s v="Abnormal"/>
    <n v="20"/>
    <n v="941.65094999999997"/>
    <x v="1"/>
  </r>
  <r>
    <s v="Douglas White"/>
    <x v="11"/>
    <x v="0"/>
    <x v="5"/>
    <x v="1"/>
    <d v="2019-10-25T00:00:00"/>
    <s v="Vincent Fisher"/>
    <s v="Randolph, Walsh and Moore"/>
    <x v="3"/>
    <n v="1104.8440000000001"/>
    <n v="190"/>
    <x v="1"/>
    <d v="2019-11-05T00:00:00"/>
    <s v="Paracetamol"/>
    <s v="Abnormal"/>
    <n v="11"/>
    <n v="100.44036363636364"/>
    <x v="1"/>
  </r>
  <r>
    <s v="Angela Bowers"/>
    <x v="35"/>
    <x v="1"/>
    <x v="6"/>
    <x v="5"/>
    <d v="2021-02-10T00:00:00"/>
    <s v="James Smith"/>
    <s v="Gross Inc"/>
    <x v="0"/>
    <n v="46185.071000000004"/>
    <n v="272"/>
    <x v="1"/>
    <d v="2021-02-21T00:00:00"/>
    <s v="Lipitor"/>
    <s v="Inconclusive"/>
    <n v="11"/>
    <n v="4198.6428181818183"/>
    <x v="2"/>
  </r>
  <r>
    <s v="Grant Munoz"/>
    <x v="26"/>
    <x v="0"/>
    <x v="4"/>
    <x v="2"/>
    <d v="2022-11-26T00:00:00"/>
    <s v="Elizabeth Wright"/>
    <s v="White-Tran"/>
    <x v="3"/>
    <n v="25436.799999999999"/>
    <n v="124"/>
    <x v="2"/>
    <d v="2022-12-12T00:00:00"/>
    <s v="Paracetamol"/>
    <s v="Abnormal"/>
    <n v="16"/>
    <n v="1589.8"/>
    <x v="0"/>
  </r>
  <r>
    <s v="Lucas Miller"/>
    <x v="43"/>
    <x v="1"/>
    <x v="6"/>
    <x v="1"/>
    <d v="2022-02-27T00:00:00"/>
    <s v="Kyle Harmon"/>
    <s v="Goodwin, Whitaker and Hamilton"/>
    <x v="2"/>
    <n v="27120.401000000002"/>
    <n v="312"/>
    <x v="2"/>
    <d v="2022-03-10T00:00:00"/>
    <s v="Paracetamol"/>
    <s v="Abnormal"/>
    <n v="11"/>
    <n v="2465.491"/>
    <x v="2"/>
  </r>
  <r>
    <s v="Jacob Miller"/>
    <x v="31"/>
    <x v="0"/>
    <x v="7"/>
    <x v="2"/>
    <d v="2018-11-18T00:00:00"/>
    <s v="Nicole Watson"/>
    <s v="Christensen, Green and Wilson"/>
    <x v="1"/>
    <n v="2303.5239999999999"/>
    <n v="445"/>
    <x v="1"/>
    <d v="2018-12-09T00:00:00"/>
    <s v="Aspirin"/>
    <s v="Inconclusive"/>
    <n v="21"/>
    <n v="109.69161904761904"/>
    <x v="2"/>
  </r>
  <r>
    <s v="Casey Navarro"/>
    <x v="9"/>
    <x v="1"/>
    <x v="1"/>
    <x v="4"/>
    <d v="2019-04-27T00:00:00"/>
    <s v="Jeremy Baldwin"/>
    <s v="Davis, Middleton and Koch"/>
    <x v="0"/>
    <n v="19713.776999999998"/>
    <n v="419"/>
    <x v="1"/>
    <d v="2019-05-02T00:00:00"/>
    <s v="Penicillin"/>
    <s v="Inconclusive"/>
    <n v="5"/>
    <n v="3942.7553999999996"/>
    <x v="2"/>
  </r>
  <r>
    <s v="Joshua King"/>
    <x v="63"/>
    <x v="1"/>
    <x v="4"/>
    <x v="2"/>
    <d v="2023-03-20T00:00:00"/>
    <s v="Mark Long"/>
    <s v="Pennington-Lucero"/>
    <x v="3"/>
    <n v="23120.46"/>
    <n v="114"/>
    <x v="2"/>
    <d v="2023-03-25T00:00:00"/>
    <s v="Ibuprofen"/>
    <s v="Inconclusive"/>
    <n v="5"/>
    <n v="4624.0919999999996"/>
    <x v="2"/>
  </r>
  <r>
    <s v="Jesse Gay"/>
    <x v="4"/>
    <x v="0"/>
    <x v="2"/>
    <x v="4"/>
    <d v="2019-02-10T00:00:00"/>
    <s v="Sandra Ward"/>
    <s v="Lewis-Hodges"/>
    <x v="1"/>
    <n v="29372.493999999999"/>
    <n v="109"/>
    <x v="1"/>
    <d v="2019-02-21T00:00:00"/>
    <s v="Penicillin"/>
    <s v="Inconclusive"/>
    <n v="11"/>
    <n v="2670.2267272727272"/>
    <x v="2"/>
  </r>
  <r>
    <s v="Pamela Nguyen"/>
    <x v="28"/>
    <x v="1"/>
    <x v="2"/>
    <x v="2"/>
    <d v="2019-08-25T00:00:00"/>
    <s v="Sandra Heath"/>
    <s v="Mitchell Ltd"/>
    <x v="3"/>
    <n v="2144.81"/>
    <n v="377"/>
    <x v="2"/>
    <d v="2019-09-22T00:00:00"/>
    <s v="Lipitor"/>
    <s v="Abnormal"/>
    <n v="28"/>
    <n v="76.600357142857135"/>
    <x v="1"/>
  </r>
  <r>
    <s v="Susan Horne"/>
    <x v="57"/>
    <x v="0"/>
    <x v="0"/>
    <x v="4"/>
    <d v="2020-06-15T00:00:00"/>
    <s v="Tonya Miller"/>
    <s v="Walters, Baldwin and Fowler"/>
    <x v="0"/>
    <n v="21348.366999999998"/>
    <n v="183"/>
    <x v="2"/>
    <d v="2020-07-09T00:00:00"/>
    <s v="Penicillin"/>
    <s v="Abnormal"/>
    <n v="24"/>
    <n v="889.5152916666666"/>
    <x v="0"/>
  </r>
  <r>
    <s v="Matthew Pennington"/>
    <x v="33"/>
    <x v="0"/>
    <x v="7"/>
    <x v="1"/>
    <d v="2022-01-13T00:00:00"/>
    <s v="Maria Hardy"/>
    <s v="Oconnor-Cabrera"/>
    <x v="0"/>
    <n v="30380.133999999998"/>
    <n v="107"/>
    <x v="2"/>
    <d v="2022-01-25T00:00:00"/>
    <s v="Aspirin"/>
    <s v="Inconclusive"/>
    <n v="12"/>
    <n v="2531.6778333333332"/>
    <x v="0"/>
  </r>
  <r>
    <s v="Katie Shannon"/>
    <x v="45"/>
    <x v="1"/>
    <x v="2"/>
    <x v="3"/>
    <d v="2022-07-04T00:00:00"/>
    <s v="Brian Barrett"/>
    <s v="Barker-Harper"/>
    <x v="1"/>
    <n v="6267.3109999999997"/>
    <n v="238"/>
    <x v="0"/>
    <d v="2022-07-23T00:00:00"/>
    <s v="Aspirin"/>
    <s v="Abnormal"/>
    <n v="19"/>
    <n v="329.85847368421054"/>
    <x v="2"/>
  </r>
  <r>
    <s v="Robert Powell"/>
    <x v="50"/>
    <x v="1"/>
    <x v="7"/>
    <x v="0"/>
    <d v="2020-07-10T00:00:00"/>
    <s v="Julie Taylor"/>
    <s v="Jones, Roach and Foster"/>
    <x v="1"/>
    <n v="40285.434000000001"/>
    <n v="150"/>
    <x v="1"/>
    <d v="2020-07-26T00:00:00"/>
    <s v="Ibuprofen"/>
    <s v="Normal"/>
    <n v="16"/>
    <n v="2517.8396250000001"/>
    <x v="1"/>
  </r>
  <r>
    <s v="Matthew Campbell"/>
    <x v="26"/>
    <x v="0"/>
    <x v="0"/>
    <x v="4"/>
    <d v="2020-06-23T00:00:00"/>
    <s v="Shelley Hernandez"/>
    <s v="Martinez Group"/>
    <x v="2"/>
    <n v="13775.1"/>
    <n v="149"/>
    <x v="2"/>
    <d v="2020-07-11T00:00:00"/>
    <s v="Paracetamol"/>
    <s v="Inconclusive"/>
    <n v="18"/>
    <n v="765.2833333333333"/>
    <x v="0"/>
  </r>
  <r>
    <s v="Henry Benson"/>
    <x v="56"/>
    <x v="1"/>
    <x v="5"/>
    <x v="2"/>
    <d v="2020-02-14T00:00:00"/>
    <s v="Bob Thomas"/>
    <s v="Robinson-Burnett"/>
    <x v="2"/>
    <n v="13060.15"/>
    <n v="313"/>
    <x v="2"/>
    <d v="2020-03-06T00:00:00"/>
    <s v="Penicillin"/>
    <s v="Inconclusive"/>
    <n v="21"/>
    <n v="621.91190476190479"/>
    <x v="2"/>
  </r>
  <r>
    <s v="Jennifer Ellis"/>
    <x v="65"/>
    <x v="1"/>
    <x v="6"/>
    <x v="4"/>
    <d v="2020-10-28T00:00:00"/>
    <s v="Ruben Mitchell"/>
    <s v="Williams, Williams and Fischer"/>
    <x v="2"/>
    <n v="16757.554"/>
    <n v="457"/>
    <x v="2"/>
    <d v="2020-11-05T00:00:00"/>
    <s v="Ibuprofen"/>
    <s v="Inconclusive"/>
    <n v="8"/>
    <n v="2094.69425"/>
    <x v="0"/>
  </r>
  <r>
    <s v="Ryan Salazar"/>
    <x v="6"/>
    <x v="0"/>
    <x v="4"/>
    <x v="0"/>
    <d v="2020-10-10T00:00:00"/>
    <s v="Vernon Dyer"/>
    <s v="Kim-Scott"/>
    <x v="3"/>
    <n v="10700.299000000001"/>
    <n v="131"/>
    <x v="1"/>
    <d v="2020-10-16T00:00:00"/>
    <s v="Penicillin"/>
    <s v="Inconclusive"/>
    <n v="6"/>
    <n v="1783.3831666666667"/>
    <x v="0"/>
  </r>
  <r>
    <s v="Timothy Green"/>
    <x v="66"/>
    <x v="0"/>
    <x v="1"/>
    <x v="5"/>
    <d v="2023-01-11T00:00:00"/>
    <s v="Lauren Kelly"/>
    <s v="Sampson-Calderon"/>
    <x v="4"/>
    <n v="21572.899000000001"/>
    <n v="114"/>
    <x v="1"/>
    <d v="2023-02-05T00:00:00"/>
    <s v="Penicillin"/>
    <s v="Abnormal"/>
    <n v="25"/>
    <n v="862.91596000000004"/>
    <x v="2"/>
  </r>
  <r>
    <s v="Sharon Cain"/>
    <x v="42"/>
    <x v="1"/>
    <x v="4"/>
    <x v="5"/>
    <d v="2022-09-06T00:00:00"/>
    <s v="Kelly Carson"/>
    <s v="Barrett-Parks"/>
    <x v="0"/>
    <n v="27006.044000000002"/>
    <n v="443"/>
    <x v="2"/>
    <d v="2022-09-30T00:00:00"/>
    <s v="Lipitor"/>
    <s v="Normal"/>
    <n v="24"/>
    <n v="1125.2518333333335"/>
    <x v="0"/>
  </r>
  <r>
    <s v="Brianna Garcia MD"/>
    <x v="55"/>
    <x v="1"/>
    <x v="6"/>
    <x v="4"/>
    <d v="2023-06-22T00:00:00"/>
    <s v="Anna Waller"/>
    <s v="Jenkins, Dixon and Carpenter"/>
    <x v="1"/>
    <n v="23736.295999999998"/>
    <n v="180"/>
    <x v="1"/>
    <d v="2023-07-06T00:00:00"/>
    <s v="Ibuprofen"/>
    <s v="Abnormal"/>
    <n v="14"/>
    <n v="1695.4497142857142"/>
    <x v="1"/>
  </r>
  <r>
    <s v="Aaron Frank"/>
    <x v="23"/>
    <x v="0"/>
    <x v="2"/>
    <x v="1"/>
    <d v="2021-04-07T00:00:00"/>
    <s v="Casey Johnson"/>
    <s v="Howard Inc"/>
    <x v="4"/>
    <n v="13048.308999999999"/>
    <n v="463"/>
    <x v="2"/>
    <d v="2021-05-05T00:00:00"/>
    <s v="Penicillin"/>
    <s v="Inconclusive"/>
    <n v="28"/>
    <n v="466.0110357142857"/>
    <x v="0"/>
  </r>
  <r>
    <s v="Craig Davidson"/>
    <x v="1"/>
    <x v="0"/>
    <x v="5"/>
    <x v="2"/>
    <d v="2020-08-10T00:00:00"/>
    <s v="Lisa Mcmillan"/>
    <s v="Thompson-Keller"/>
    <x v="3"/>
    <n v="16504.664000000001"/>
    <n v="111"/>
    <x v="1"/>
    <d v="2020-09-07T00:00:00"/>
    <s v="Lipitor"/>
    <s v="Normal"/>
    <n v="28"/>
    <n v="589.45228571428572"/>
    <x v="1"/>
  </r>
  <r>
    <s v="Angela Ortiz"/>
    <x v="44"/>
    <x v="0"/>
    <x v="4"/>
    <x v="5"/>
    <d v="2020-10-14T00:00:00"/>
    <s v="Tanner Alvarado"/>
    <s v="Leon, Reyes and Collins"/>
    <x v="3"/>
    <n v="21166.535"/>
    <n v="107"/>
    <x v="2"/>
    <d v="2020-10-18T00:00:00"/>
    <s v="Lipitor"/>
    <s v="Normal"/>
    <n v="4"/>
    <n v="5291.63375"/>
    <x v="1"/>
  </r>
  <r>
    <s v="Jason Mendez"/>
    <x v="63"/>
    <x v="0"/>
    <x v="3"/>
    <x v="5"/>
    <d v="2021-02-11T00:00:00"/>
    <s v="Stephen Robinson"/>
    <s v="Sims Inc"/>
    <x v="4"/>
    <n v="70034.373000000007"/>
    <n v="379"/>
    <x v="2"/>
    <d v="2021-02-17T00:00:00"/>
    <s v="Lipitor"/>
    <s v="Normal"/>
    <n v="6"/>
    <n v="11672.395500000001"/>
    <x v="2"/>
  </r>
  <r>
    <s v="Ronald Smith"/>
    <x v="18"/>
    <x v="1"/>
    <x v="3"/>
    <x v="4"/>
    <d v="2022-07-17T00:00:00"/>
    <s v="Megan Avila"/>
    <s v="Wells Group"/>
    <x v="0"/>
    <n v="18247.686000000002"/>
    <n v="407"/>
    <x v="2"/>
    <d v="2022-07-27T00:00:00"/>
    <s v="Ibuprofen"/>
    <s v="Normal"/>
    <n v="10"/>
    <n v="1824.7686000000001"/>
    <x v="0"/>
  </r>
  <r>
    <s v="Carly Henderson"/>
    <x v="55"/>
    <x v="1"/>
    <x v="6"/>
    <x v="0"/>
    <d v="2021-03-13T00:00:00"/>
    <s v="Mallory Lee"/>
    <s v="Curtis, Collins and Bryan"/>
    <x v="3"/>
    <n v="38955.582000000002"/>
    <n v="355"/>
    <x v="1"/>
    <d v="2021-03-19T00:00:00"/>
    <s v="Aspirin"/>
    <s v="Abnormal"/>
    <n v="6"/>
    <n v="6492.5970000000007"/>
    <x v="1"/>
  </r>
  <r>
    <s v="Shawn Watson"/>
    <x v="61"/>
    <x v="0"/>
    <x v="7"/>
    <x v="5"/>
    <d v="2021-01-09T00:00:00"/>
    <s v="Theresa Hamilton"/>
    <s v="Steele-Hayes"/>
    <x v="2"/>
    <n v="28738.157999999999"/>
    <n v="311"/>
    <x v="2"/>
    <d v="2021-01-21T00:00:00"/>
    <s v="Paracetamol"/>
    <s v="Inconclusive"/>
    <n v="12"/>
    <n v="2394.8465000000001"/>
    <x v="0"/>
  </r>
  <r>
    <s v="Jason Rodriguez"/>
    <x v="21"/>
    <x v="1"/>
    <x v="7"/>
    <x v="4"/>
    <d v="2020-03-16T00:00:00"/>
    <s v="Christopher Wright"/>
    <s v="Rowe Group"/>
    <x v="4"/>
    <n v="1574.623"/>
    <n v="358"/>
    <x v="1"/>
    <d v="2020-04-12T00:00:00"/>
    <s v="Aspirin"/>
    <s v="Inconclusive"/>
    <n v="27"/>
    <n v="58.319370370370372"/>
    <x v="1"/>
  </r>
  <r>
    <s v="Emily Phillips"/>
    <x v="39"/>
    <x v="1"/>
    <x v="3"/>
    <x v="1"/>
    <d v="2019-04-06T00:00:00"/>
    <s v="Ronald Miller"/>
    <s v="Simon PLC"/>
    <x v="4"/>
    <n v="9724.6350000000002"/>
    <n v="330"/>
    <x v="2"/>
    <d v="2019-04-24T00:00:00"/>
    <s v="Lipitor"/>
    <s v="Abnormal"/>
    <n v="18"/>
    <n v="540.25750000000005"/>
    <x v="0"/>
  </r>
  <r>
    <s v="Kim Franklin"/>
    <x v="41"/>
    <x v="1"/>
    <x v="0"/>
    <x v="3"/>
    <d v="2020-12-25T00:00:00"/>
    <s v="Shawn Ellis"/>
    <s v="Ruiz, Charles and Clark"/>
    <x v="1"/>
    <n v="16395.357"/>
    <n v="145"/>
    <x v="2"/>
    <d v="2021-01-05T00:00:00"/>
    <s v="Ibuprofen"/>
    <s v="Inconclusive"/>
    <n v="11"/>
    <n v="1490.4870000000001"/>
    <x v="2"/>
  </r>
  <r>
    <s v="Jordan Munoz"/>
    <x v="13"/>
    <x v="1"/>
    <x v="6"/>
    <x v="1"/>
    <d v="2020-07-16T00:00:00"/>
    <s v="Elizabeth Ray"/>
    <s v="Robertson-Rodriguez"/>
    <x v="2"/>
    <n v="33963.417999999998"/>
    <n v="203"/>
    <x v="2"/>
    <d v="2020-07-24T00:00:00"/>
    <s v="Paracetamol"/>
    <s v="Inconclusive"/>
    <n v="8"/>
    <n v="4245.4272499999997"/>
    <x v="0"/>
  </r>
  <r>
    <s v="Jose Hawkins"/>
    <x v="58"/>
    <x v="0"/>
    <x v="7"/>
    <x v="5"/>
    <d v="2022-01-18T00:00:00"/>
    <s v="Renee Melton"/>
    <s v="Lee Group"/>
    <x v="4"/>
    <n v="63009.955999999998"/>
    <n v="109"/>
    <x v="1"/>
    <d v="2022-02-14T00:00:00"/>
    <s v="Lipitor"/>
    <s v="Normal"/>
    <n v="27"/>
    <n v="2333.7020740740741"/>
    <x v="1"/>
  </r>
  <r>
    <s v="Dr. Donald Ferguson"/>
    <x v="11"/>
    <x v="1"/>
    <x v="0"/>
    <x v="5"/>
    <d v="2019-06-23T00:00:00"/>
    <s v="Dylan Howard"/>
    <s v="Waters PLC"/>
    <x v="4"/>
    <n v="76292.202000000005"/>
    <n v="116"/>
    <x v="0"/>
    <d v="2019-06-25T00:00:00"/>
    <s v="Lipitor"/>
    <s v="Inconclusive"/>
    <n v="2"/>
    <n v="38146.101000000002"/>
    <x v="1"/>
  </r>
  <r>
    <s v="Joel Kelly"/>
    <x v="20"/>
    <x v="1"/>
    <x v="4"/>
    <x v="2"/>
    <d v="2020-02-02T00:00:00"/>
    <s v="Jackson Miller"/>
    <s v="Flores, Lee and Martin"/>
    <x v="2"/>
    <n v="15955.528"/>
    <n v="363"/>
    <x v="2"/>
    <d v="2020-02-11T00:00:00"/>
    <s v="Penicillin"/>
    <s v="Inconclusive"/>
    <n v="9"/>
    <n v="1772.8364444444444"/>
    <x v="2"/>
  </r>
  <r>
    <s v="Mark Reid"/>
    <x v="64"/>
    <x v="1"/>
    <x v="4"/>
    <x v="3"/>
    <d v="2020-07-10T00:00:00"/>
    <s v="Greg Graves"/>
    <s v="Thompson-Greer"/>
    <x v="4"/>
    <n v="23577.934000000001"/>
    <n v="272"/>
    <x v="2"/>
    <d v="2020-07-11T00:00:00"/>
    <s v="Aspirin"/>
    <s v="Normal"/>
    <n v="1"/>
    <n v="23577.934000000001"/>
    <x v="1"/>
  </r>
  <r>
    <s v="Charles Harris"/>
    <x v="31"/>
    <x v="1"/>
    <x v="5"/>
    <x v="1"/>
    <d v="2020-09-12T00:00:00"/>
    <s v="Richard Bruce"/>
    <s v="Davis-Macdonald"/>
    <x v="3"/>
    <n v="5277.8720000000003"/>
    <n v="172"/>
    <x v="1"/>
    <d v="2020-09-25T00:00:00"/>
    <s v="Ibuprofen"/>
    <s v="Abnormal"/>
    <n v="13"/>
    <n v="405.99015384615387"/>
    <x v="2"/>
  </r>
  <r>
    <s v="Cole Woodward"/>
    <x v="8"/>
    <x v="1"/>
    <x v="3"/>
    <x v="0"/>
    <d v="2022-10-12T00:00:00"/>
    <s v="Michael Wong"/>
    <s v="Knapp PLC"/>
    <x v="1"/>
    <n v="11118.120999999999"/>
    <n v="412"/>
    <x v="1"/>
    <d v="2022-10-17T00:00:00"/>
    <s v="Penicillin"/>
    <s v="Abnormal"/>
    <n v="5"/>
    <n v="2223.6241999999997"/>
    <x v="1"/>
  </r>
  <r>
    <s v="Bradley Leonard"/>
    <x v="27"/>
    <x v="1"/>
    <x v="3"/>
    <x v="3"/>
    <d v="2022-10-27T00:00:00"/>
    <s v="Veronica Wiggins"/>
    <s v="Cruz, Chen and Hansen"/>
    <x v="3"/>
    <n v="19493.531999999999"/>
    <n v="331"/>
    <x v="2"/>
    <d v="2022-11-08T00:00:00"/>
    <s v="Penicillin"/>
    <s v="Inconclusive"/>
    <n v="12"/>
    <n v="1624.461"/>
    <x v="0"/>
  </r>
  <r>
    <s v="Cheryl Burke"/>
    <x v="37"/>
    <x v="1"/>
    <x v="4"/>
    <x v="5"/>
    <d v="2019-02-27T00:00:00"/>
    <s v="Amy Frazier"/>
    <s v="Bowman PLC"/>
    <x v="4"/>
    <n v="78956.186000000002"/>
    <n v="295"/>
    <x v="2"/>
    <d v="2019-03-27T00:00:00"/>
    <s v="Aspirin"/>
    <s v="Normal"/>
    <n v="28"/>
    <n v="2819.8637857142858"/>
    <x v="1"/>
  </r>
  <r>
    <s v="Jamie Castro"/>
    <x v="67"/>
    <x v="1"/>
    <x v="2"/>
    <x v="5"/>
    <d v="2021-09-15T00:00:00"/>
    <s v="Daniel Murphy"/>
    <s v="Carroll, Hall and Payne"/>
    <x v="4"/>
    <n v="48204.692999999999"/>
    <n v="130"/>
    <x v="1"/>
    <d v="2021-09-28T00:00:00"/>
    <s v="Ibuprofen"/>
    <s v="Inconclusive"/>
    <n v="13"/>
    <n v="3708.0533076923075"/>
    <x v="1"/>
  </r>
  <r>
    <s v="Mr. Jared Bell"/>
    <x v="0"/>
    <x v="0"/>
    <x v="7"/>
    <x v="0"/>
    <d v="2023-09-13T00:00:00"/>
    <s v="Ronnie Price"/>
    <s v="Melton-Meyers"/>
    <x v="1"/>
    <n v="28836.975999999999"/>
    <n v="353"/>
    <x v="1"/>
    <d v="2023-09-17T00:00:00"/>
    <s v="Paracetamol"/>
    <s v="Abnormal"/>
    <n v="4"/>
    <n v="7209.2439999999997"/>
    <x v="0"/>
  </r>
  <r>
    <s v="Randall Callahan"/>
    <x v="56"/>
    <x v="1"/>
    <x v="4"/>
    <x v="0"/>
    <d v="2019-03-23T00:00:00"/>
    <s v="Shelly Frederick"/>
    <s v="Moore-Wilson"/>
    <x v="2"/>
    <n v="5705.89"/>
    <n v="121"/>
    <x v="1"/>
    <d v="2019-04-13T00:00:00"/>
    <s v="Paracetamol"/>
    <s v="Normal"/>
    <n v="21"/>
    <n v="271.70904761904762"/>
    <x v="2"/>
  </r>
  <r>
    <s v="Catherine Potter"/>
    <x v="47"/>
    <x v="0"/>
    <x v="4"/>
    <x v="1"/>
    <d v="2020-10-06T00:00:00"/>
    <s v="Billy Mcgee"/>
    <s v="Miller and Sons"/>
    <x v="0"/>
    <n v="7030.1450000000004"/>
    <n v="424"/>
    <x v="2"/>
    <d v="2020-10-20T00:00:00"/>
    <s v="Ibuprofen"/>
    <s v="Abnormal"/>
    <n v="14"/>
    <n v="502.15321428571434"/>
    <x v="0"/>
  </r>
  <r>
    <s v="Brian Torres"/>
    <x v="54"/>
    <x v="0"/>
    <x v="5"/>
    <x v="3"/>
    <d v="2019-04-20T00:00:00"/>
    <s v="Kelly Mcdonald"/>
    <s v="Kirk Group"/>
    <x v="2"/>
    <n v="13572.709000000001"/>
    <n v="248"/>
    <x v="0"/>
    <d v="2019-04-24T00:00:00"/>
    <s v="Paracetamol"/>
    <s v="Inconclusive"/>
    <n v="4"/>
    <n v="3393.1772500000002"/>
    <x v="2"/>
  </r>
  <r>
    <s v="Brett Jordan"/>
    <x v="65"/>
    <x v="0"/>
    <x v="0"/>
    <x v="4"/>
    <d v="2022-06-07T00:00:00"/>
    <s v="Karen Arnold"/>
    <s v="Gilbert, Butler and Taylor"/>
    <x v="2"/>
    <n v="11381.859"/>
    <n v="356"/>
    <x v="2"/>
    <d v="2022-07-06T00:00:00"/>
    <s v="Penicillin"/>
    <s v="Normal"/>
    <n v="29"/>
    <n v="392.47789655172414"/>
    <x v="0"/>
  </r>
  <r>
    <s v="Samantha Munoz"/>
    <x v="13"/>
    <x v="0"/>
    <x v="7"/>
    <x v="1"/>
    <d v="2020-10-21T00:00:00"/>
    <s v="James English"/>
    <s v="Nichols, Schwartz and Brown"/>
    <x v="3"/>
    <n v="27719.311000000002"/>
    <n v="436"/>
    <x v="0"/>
    <d v="2020-10-25T00:00:00"/>
    <s v="Paracetamol"/>
    <s v="Abnormal"/>
    <n v="4"/>
    <n v="6929.8277500000004"/>
    <x v="0"/>
  </r>
  <r>
    <s v="Karen Newman"/>
    <x v="49"/>
    <x v="1"/>
    <x v="2"/>
    <x v="0"/>
    <d v="2021-10-18T00:00:00"/>
    <s v="Tracey Russell"/>
    <s v="Martinez, Johnson and Carlson"/>
    <x v="2"/>
    <n v="16124.704"/>
    <n v="420"/>
    <x v="1"/>
    <d v="2021-10-22T00:00:00"/>
    <s v="Ibuprofen"/>
    <s v="Normal"/>
    <n v="4"/>
    <n v="4031.1759999999999"/>
    <x v="2"/>
  </r>
  <r>
    <s v="Jason Eaton"/>
    <x v="59"/>
    <x v="0"/>
    <x v="7"/>
    <x v="1"/>
    <d v="2021-06-19T00:00:00"/>
    <s v="Courtney Reyes"/>
    <s v="Berry PLC"/>
    <x v="2"/>
    <n v="30755.488000000001"/>
    <n v="473"/>
    <x v="0"/>
    <d v="2021-06-28T00:00:00"/>
    <s v="Penicillin"/>
    <s v="Inconclusive"/>
    <n v="9"/>
    <n v="3417.2764444444447"/>
    <x v="0"/>
  </r>
  <r>
    <s v="Lisa Miller"/>
    <x v="28"/>
    <x v="0"/>
    <x v="6"/>
    <x v="3"/>
    <d v="2020-05-10T00:00:00"/>
    <s v="Michelle Reyes"/>
    <s v="Rogers and Sons"/>
    <x v="4"/>
    <n v="25345.473000000002"/>
    <n v="294"/>
    <x v="0"/>
    <d v="2020-05-13T00:00:00"/>
    <s v="Lipitor"/>
    <s v="Inconclusive"/>
    <n v="3"/>
    <n v="8448.491"/>
    <x v="1"/>
  </r>
  <r>
    <s v="Patricia Clark"/>
    <x v="12"/>
    <x v="0"/>
    <x v="4"/>
    <x v="1"/>
    <d v="2019-04-20T00:00:00"/>
    <s v="Adam Greene"/>
    <s v="Franco, Hicks and Anderson"/>
    <x v="1"/>
    <n v="29836.707999999999"/>
    <n v="374"/>
    <x v="1"/>
    <d v="2019-05-03T00:00:00"/>
    <s v="Lipitor"/>
    <s v="Abnormal"/>
    <n v="13"/>
    <n v="2295.1313846153844"/>
    <x v="0"/>
  </r>
  <r>
    <s v="Jeremy Gutierrez"/>
    <x v="39"/>
    <x v="1"/>
    <x v="3"/>
    <x v="5"/>
    <d v="2022-10-27T00:00:00"/>
    <s v="Donna Hamilton"/>
    <s v="Daniel-Benton"/>
    <x v="0"/>
    <n v="27328.85"/>
    <n v="420"/>
    <x v="0"/>
    <d v="2022-10-29T00:00:00"/>
    <s v="Ibuprofen"/>
    <s v="Inconclusive"/>
    <n v="2"/>
    <n v="13664.424999999999"/>
    <x v="0"/>
  </r>
  <r>
    <s v="Ross Lee"/>
    <x v="27"/>
    <x v="0"/>
    <x v="6"/>
    <x v="0"/>
    <d v="2020-11-22T00:00:00"/>
    <s v="Thomas Martin"/>
    <s v="Smith, Dillon and Kemp"/>
    <x v="0"/>
    <n v="14315.762000000001"/>
    <n v="252"/>
    <x v="1"/>
    <d v="2020-12-04T00:00:00"/>
    <s v="Aspirin"/>
    <s v="Inconclusive"/>
    <n v="12"/>
    <n v="1192.9801666666667"/>
    <x v="0"/>
  </r>
  <r>
    <s v="Elizabeth Figueroa"/>
    <x v="25"/>
    <x v="1"/>
    <x v="0"/>
    <x v="4"/>
    <d v="2020-05-23T00:00:00"/>
    <s v="Patricia Lewis"/>
    <s v="Shaffer, King and Hensley"/>
    <x v="2"/>
    <n v="3690.183"/>
    <n v="284"/>
    <x v="2"/>
    <d v="2020-06-13T00:00:00"/>
    <s v="Ibuprofen"/>
    <s v="Normal"/>
    <n v="21"/>
    <n v="175.72300000000001"/>
    <x v="2"/>
  </r>
  <r>
    <s v="Robert Phillips"/>
    <x v="62"/>
    <x v="0"/>
    <x v="6"/>
    <x v="5"/>
    <d v="2022-01-13T00:00:00"/>
    <s v="Stephen House"/>
    <s v="Cook-Wu"/>
    <x v="3"/>
    <n v="74562.115999999995"/>
    <n v="174"/>
    <x v="1"/>
    <d v="2022-01-28T00:00:00"/>
    <s v="Ibuprofen"/>
    <s v="Abnormal"/>
    <n v="15"/>
    <n v="4970.8077333333331"/>
    <x v="2"/>
  </r>
  <r>
    <s v="Todd Rodgers"/>
    <x v="17"/>
    <x v="1"/>
    <x v="2"/>
    <x v="5"/>
    <d v="2021-10-26T00:00:00"/>
    <s v="Angela Barrett"/>
    <s v="Mendoza Inc"/>
    <x v="0"/>
    <n v="61881.544000000002"/>
    <n v="273"/>
    <x v="1"/>
    <d v="2021-11-09T00:00:00"/>
    <s v="Aspirin"/>
    <s v="Abnormal"/>
    <n v="14"/>
    <n v="4420.110285714286"/>
    <x v="0"/>
  </r>
  <r>
    <s v="Jessica Miller"/>
    <x v="18"/>
    <x v="0"/>
    <x v="1"/>
    <x v="5"/>
    <d v="2019-03-22T00:00:00"/>
    <s v="Thomas Smith"/>
    <s v="Green PLC"/>
    <x v="0"/>
    <n v="67059.028999999995"/>
    <n v="159"/>
    <x v="1"/>
    <d v="2019-03-30T00:00:00"/>
    <s v="Ibuprofen"/>
    <s v="Inconclusive"/>
    <n v="8"/>
    <n v="8382.3786249999994"/>
    <x v="0"/>
  </r>
  <r>
    <s v="Robert Long"/>
    <x v="12"/>
    <x v="0"/>
    <x v="6"/>
    <x v="2"/>
    <d v="2020-09-15T00:00:00"/>
    <s v="Denise Ewing"/>
    <s v="Tucker, Ballard and Peters"/>
    <x v="0"/>
    <n v="7807.12"/>
    <n v="308"/>
    <x v="1"/>
    <d v="2020-09-21T00:00:00"/>
    <s v="Aspirin"/>
    <s v="Normal"/>
    <n v="6"/>
    <n v="1301.1866666666667"/>
    <x v="0"/>
  </r>
  <r>
    <s v="Jennifer Fischer"/>
    <x v="4"/>
    <x v="0"/>
    <x v="0"/>
    <x v="4"/>
    <d v="2021-06-14T00:00:00"/>
    <s v="Christine Ryan"/>
    <s v="Dunlap-Velez"/>
    <x v="1"/>
    <n v="31153.449000000001"/>
    <n v="269"/>
    <x v="2"/>
    <d v="2021-06-15T00:00:00"/>
    <s v="Aspirin"/>
    <s v="Normal"/>
    <n v="1"/>
    <n v="31153.449000000001"/>
    <x v="2"/>
  </r>
  <r>
    <s v="Crystal Simpson"/>
    <x v="20"/>
    <x v="1"/>
    <x v="7"/>
    <x v="0"/>
    <d v="2020-07-14T00:00:00"/>
    <s v="Daniel Taylor"/>
    <s v="Jenkins Ltd"/>
    <x v="4"/>
    <n v="5884.5349999999999"/>
    <n v="488"/>
    <x v="2"/>
    <d v="2020-08-01T00:00:00"/>
    <s v="Ibuprofen"/>
    <s v="Inconclusive"/>
    <n v="18"/>
    <n v="326.91861111111109"/>
    <x v="2"/>
  </r>
  <r>
    <s v="Scott Burch"/>
    <x v="25"/>
    <x v="1"/>
    <x v="1"/>
    <x v="5"/>
    <d v="2022-01-25T00:00:00"/>
    <s v="Maria Lane"/>
    <s v="Moses-Osborne"/>
    <x v="3"/>
    <n v="17638.844000000001"/>
    <n v="302"/>
    <x v="0"/>
    <d v="2022-01-29T00:00:00"/>
    <s v="Lipitor"/>
    <s v="Abnormal"/>
    <n v="4"/>
    <n v="4409.7110000000002"/>
    <x v="2"/>
  </r>
  <r>
    <s v="Daniel Collins"/>
    <x v="41"/>
    <x v="0"/>
    <x v="0"/>
    <x v="2"/>
    <d v="2019-09-07T00:00:00"/>
    <s v="Allison Woods"/>
    <s v="Rodriguez, Tran and Ortiz"/>
    <x v="0"/>
    <n v="12674.249"/>
    <n v="188"/>
    <x v="2"/>
    <d v="2019-09-26T00:00:00"/>
    <s v="Aspirin"/>
    <s v="Inconclusive"/>
    <n v="19"/>
    <n v="667.06573684210525"/>
    <x v="2"/>
  </r>
  <r>
    <s v="John Huffman"/>
    <x v="3"/>
    <x v="0"/>
    <x v="1"/>
    <x v="2"/>
    <d v="2020-04-03T00:00:00"/>
    <s v="Benjamin Lawson"/>
    <s v="Banks-Berry"/>
    <x v="4"/>
    <n v="15937.089"/>
    <n v="260"/>
    <x v="0"/>
    <d v="2020-04-04T00:00:00"/>
    <s v="Lipitor"/>
    <s v="Inconclusive"/>
    <n v="1"/>
    <n v="15937.089"/>
    <x v="2"/>
  </r>
  <r>
    <s v="Raven Lucas"/>
    <x v="19"/>
    <x v="1"/>
    <x v="1"/>
    <x v="4"/>
    <d v="2023-02-26T00:00:00"/>
    <s v="Steven Fuller"/>
    <s v="Torres, Davis and Valdez"/>
    <x v="0"/>
    <n v="2578.3290000000002"/>
    <n v="378"/>
    <x v="2"/>
    <d v="2023-02-27T00:00:00"/>
    <s v="Lipitor"/>
    <s v="Abnormal"/>
    <n v="1"/>
    <n v="2578.3290000000002"/>
    <x v="0"/>
  </r>
  <r>
    <s v="Melissa Perkins DVM"/>
    <x v="66"/>
    <x v="0"/>
    <x v="4"/>
    <x v="3"/>
    <d v="2020-06-12T00:00:00"/>
    <s v="Sandra Howard"/>
    <s v="Williamson, Taylor and Chapman"/>
    <x v="2"/>
    <n v="9124.2669999999998"/>
    <n v="468"/>
    <x v="0"/>
    <d v="2020-07-02T00:00:00"/>
    <s v="Aspirin"/>
    <s v="Abnormal"/>
    <n v="20"/>
    <n v="456.21334999999999"/>
    <x v="2"/>
  </r>
  <r>
    <s v="Michelle Williams"/>
    <x v="7"/>
    <x v="0"/>
    <x v="5"/>
    <x v="0"/>
    <d v="2022-02-24T00:00:00"/>
    <s v="Sherry Hanson"/>
    <s v="Mathis Group"/>
    <x v="0"/>
    <n v="14449.681"/>
    <n v="117"/>
    <x v="1"/>
    <d v="2022-03-22T00:00:00"/>
    <s v="Penicillin"/>
    <s v="Abnormal"/>
    <n v="26"/>
    <n v="555.75696153846161"/>
    <x v="2"/>
  </r>
  <r>
    <s v="Anthony Jones"/>
    <x v="62"/>
    <x v="1"/>
    <x v="5"/>
    <x v="1"/>
    <d v="2023-05-10T00:00:00"/>
    <s v="Ryan Chapman"/>
    <s v="Moss Inc"/>
    <x v="3"/>
    <n v="5747.0810000000001"/>
    <n v="278"/>
    <x v="1"/>
    <d v="2023-05-11T00:00:00"/>
    <s v="Lipitor"/>
    <s v="Inconclusive"/>
    <n v="1"/>
    <n v="5747.0810000000001"/>
    <x v="2"/>
  </r>
  <r>
    <s v="Stephanie Knox"/>
    <x v="59"/>
    <x v="0"/>
    <x v="6"/>
    <x v="2"/>
    <d v="2021-05-01T00:00:00"/>
    <s v="James Grant"/>
    <s v="Sims, Bates and Hawkins"/>
    <x v="0"/>
    <n v="20582.996999999999"/>
    <n v="280"/>
    <x v="2"/>
    <d v="2021-05-28T00:00:00"/>
    <s v="Penicillin"/>
    <s v="Normal"/>
    <n v="27"/>
    <n v="762.33322222222216"/>
    <x v="0"/>
  </r>
  <r>
    <s v="Sharon Rose"/>
    <x v="63"/>
    <x v="1"/>
    <x v="7"/>
    <x v="2"/>
    <d v="2021-01-04T00:00:00"/>
    <s v="Debbie Hernandez"/>
    <s v="Holland-Mendez"/>
    <x v="4"/>
    <n v="478.16"/>
    <n v="253"/>
    <x v="2"/>
    <d v="2021-01-29T00:00:00"/>
    <s v="Lipitor"/>
    <s v="Inconclusive"/>
    <n v="25"/>
    <n v="19.1264"/>
    <x v="2"/>
  </r>
  <r>
    <s v="Wayne Tran"/>
    <x v="55"/>
    <x v="1"/>
    <x v="4"/>
    <x v="2"/>
    <d v="2020-04-25T00:00:00"/>
    <s v="Mark Chambers"/>
    <s v="Davila PLC"/>
    <x v="2"/>
    <n v="6485.866"/>
    <n v="300"/>
    <x v="0"/>
    <d v="2020-05-14T00:00:00"/>
    <s v="Aspirin"/>
    <s v="Inconclusive"/>
    <n v="19"/>
    <n v="341.36136842105265"/>
    <x v="1"/>
  </r>
  <r>
    <s v="Cheryl Frazier"/>
    <x v="40"/>
    <x v="0"/>
    <x v="6"/>
    <x v="3"/>
    <d v="2021-11-02T00:00:00"/>
    <s v="Rebecca Andrews"/>
    <s v="Mendez LLC"/>
    <x v="4"/>
    <n v="32290.255000000001"/>
    <n v="399"/>
    <x v="0"/>
    <d v="2021-11-09T00:00:00"/>
    <s v="Penicillin"/>
    <s v="Normal"/>
    <n v="7"/>
    <n v="4612.8935714285717"/>
    <x v="1"/>
  </r>
  <r>
    <s v="Heather Taylor"/>
    <x v="32"/>
    <x v="1"/>
    <x v="2"/>
    <x v="4"/>
    <d v="2022-04-21T00:00:00"/>
    <s v="Mark Martinez"/>
    <s v="Black and Sons"/>
    <x v="1"/>
    <n v="3378.9589999999998"/>
    <n v="371"/>
    <x v="2"/>
    <d v="2022-04-23T00:00:00"/>
    <s v="Aspirin"/>
    <s v="Inconclusive"/>
    <n v="2"/>
    <n v="1689.4794999999999"/>
    <x v="1"/>
  </r>
  <r>
    <s v="Michael Burton"/>
    <x v="66"/>
    <x v="0"/>
    <x v="7"/>
    <x v="4"/>
    <d v="2022-03-21T00:00:00"/>
    <s v="Douglas Young"/>
    <s v="Butler, Brown and Martinez"/>
    <x v="2"/>
    <n v="18574.849999999999"/>
    <n v="191"/>
    <x v="1"/>
    <d v="2022-03-28T00:00:00"/>
    <s v="Paracetamol"/>
    <s v="Abnormal"/>
    <n v="7"/>
    <n v="2653.5499999999997"/>
    <x v="2"/>
  </r>
  <r>
    <s v="Alexis Bailey"/>
    <x v="10"/>
    <x v="0"/>
    <x v="0"/>
    <x v="1"/>
    <d v="2021-05-26T00:00:00"/>
    <s v="Ms. Monica Jones"/>
    <s v="Wu, Mitchell and Diaz"/>
    <x v="4"/>
    <n v="1993.769"/>
    <n v="169"/>
    <x v="1"/>
    <d v="2021-06-12T00:00:00"/>
    <s v="Aspirin"/>
    <s v="Abnormal"/>
    <n v="17"/>
    <n v="117.2805294117647"/>
    <x v="2"/>
  </r>
  <r>
    <s v="Victoria Lawrence"/>
    <x v="34"/>
    <x v="1"/>
    <x v="5"/>
    <x v="4"/>
    <d v="2022-05-24T00:00:00"/>
    <s v="Katherine Hurst"/>
    <s v="Taylor Ltd"/>
    <x v="1"/>
    <n v="12753.477000000001"/>
    <n v="270"/>
    <x v="1"/>
    <d v="2022-06-17T00:00:00"/>
    <s v="Aspirin"/>
    <s v="Normal"/>
    <n v="24"/>
    <n v="531.39487500000007"/>
    <x v="2"/>
  </r>
  <r>
    <s v="James Villanueva"/>
    <x v="59"/>
    <x v="0"/>
    <x v="2"/>
    <x v="2"/>
    <d v="2020-01-27T00:00:00"/>
    <s v="Christina Anderson"/>
    <s v="Lowery-Lindsey"/>
    <x v="0"/>
    <n v="8587.4639999999999"/>
    <n v="215"/>
    <x v="2"/>
    <d v="2020-02-03T00:00:00"/>
    <s v="Paracetamol"/>
    <s v="Abnormal"/>
    <n v="7"/>
    <n v="1226.7805714285714"/>
    <x v="0"/>
  </r>
  <r>
    <s v="Brittany Randall"/>
    <x v="54"/>
    <x v="0"/>
    <x v="3"/>
    <x v="0"/>
    <d v="2022-02-21T00:00:00"/>
    <s v="Pamela Shannon"/>
    <s v="Riley and Sons"/>
    <x v="4"/>
    <n v="35423.133000000002"/>
    <n v="343"/>
    <x v="1"/>
    <d v="2022-03-22T00:00:00"/>
    <s v="Penicillin"/>
    <s v="Inconclusive"/>
    <n v="29"/>
    <n v="1221.4873448275862"/>
    <x v="2"/>
  </r>
  <r>
    <s v="Timothy Hill"/>
    <x v="52"/>
    <x v="1"/>
    <x v="7"/>
    <x v="3"/>
    <d v="2023-04-08T00:00:00"/>
    <s v="Jerome Roberts"/>
    <s v="Acevedo LLC"/>
    <x v="0"/>
    <n v="12983.335999999999"/>
    <n v="320"/>
    <x v="0"/>
    <d v="2023-04-21T00:00:00"/>
    <s v="Penicillin"/>
    <s v="Inconclusive"/>
    <n v="13"/>
    <n v="998.71815384615377"/>
    <x v="0"/>
  </r>
  <r>
    <s v="Pamela Rice"/>
    <x v="43"/>
    <x v="1"/>
    <x v="7"/>
    <x v="4"/>
    <d v="2020-08-24T00:00:00"/>
    <s v="James Sanchez"/>
    <s v="Mills PLC"/>
    <x v="3"/>
    <n v="26893.044999999998"/>
    <n v="430"/>
    <x v="2"/>
    <d v="2020-08-29T00:00:00"/>
    <s v="Ibuprofen"/>
    <s v="Normal"/>
    <n v="5"/>
    <n v="5378.6089999999995"/>
    <x v="2"/>
  </r>
  <r>
    <s v="Rachel Alvarez"/>
    <x v="16"/>
    <x v="1"/>
    <x v="2"/>
    <x v="3"/>
    <d v="2019-07-31T00:00:00"/>
    <s v="Melissa Cain"/>
    <s v="Hunter-Taylor"/>
    <x v="0"/>
    <n v="14780.972"/>
    <n v="205"/>
    <x v="0"/>
    <d v="2019-08-15T00:00:00"/>
    <s v="Lipitor"/>
    <s v="Inconclusive"/>
    <n v="15"/>
    <n v="985.39813333333336"/>
    <x v="0"/>
  </r>
  <r>
    <s v="Daniel Moore"/>
    <x v="16"/>
    <x v="0"/>
    <x v="4"/>
    <x v="5"/>
    <d v="2022-09-24T00:00:00"/>
    <s v="Charles Cruz"/>
    <s v="Daniel Group"/>
    <x v="0"/>
    <n v="22353.416000000001"/>
    <n v="499"/>
    <x v="0"/>
    <d v="2022-10-10T00:00:00"/>
    <s v="Penicillin"/>
    <s v="Normal"/>
    <n v="16"/>
    <n v="1397.0885000000001"/>
    <x v="0"/>
  </r>
  <r>
    <s v="John Brown"/>
    <x v="67"/>
    <x v="1"/>
    <x v="5"/>
    <x v="2"/>
    <d v="2019-07-17T00:00:00"/>
    <s v="Kyle Soto"/>
    <s v="Smith-Cox"/>
    <x v="1"/>
    <n v="10425.950000000001"/>
    <n v="391"/>
    <x v="0"/>
    <d v="2019-07-18T00:00:00"/>
    <s v="Penicillin"/>
    <s v="Normal"/>
    <n v="1"/>
    <n v="10425.950000000001"/>
    <x v="1"/>
  </r>
  <r>
    <s v="Emily Young"/>
    <x v="32"/>
    <x v="0"/>
    <x v="5"/>
    <x v="0"/>
    <d v="2019-11-25T00:00:00"/>
    <s v="William Carroll"/>
    <s v="Guzman PLC"/>
    <x v="1"/>
    <n v="38666.989000000001"/>
    <n v="205"/>
    <x v="1"/>
    <d v="2019-12-02T00:00:00"/>
    <s v="Penicillin"/>
    <s v="Abnormal"/>
    <n v="7"/>
    <n v="5523.8555714285712"/>
    <x v="1"/>
  </r>
  <r>
    <s v="Donald Ramsey"/>
    <x v="61"/>
    <x v="0"/>
    <x v="1"/>
    <x v="2"/>
    <d v="2021-01-30T00:00:00"/>
    <s v="Amber Pope DDS"/>
    <s v="Rodriguez, Wright and Jackson"/>
    <x v="0"/>
    <n v="20526.019"/>
    <n v="300"/>
    <x v="2"/>
    <d v="2021-02-22T00:00:00"/>
    <s v="Penicillin"/>
    <s v="Inconclusive"/>
    <n v="23"/>
    <n v="892.43560869565215"/>
    <x v="0"/>
  </r>
  <r>
    <s v="John Harper"/>
    <x v="53"/>
    <x v="0"/>
    <x v="7"/>
    <x v="5"/>
    <d v="2018-12-13T00:00:00"/>
    <s v="Brittany West"/>
    <s v="Moody, Wagner and Heath"/>
    <x v="2"/>
    <n v="54418.735000000001"/>
    <n v="331"/>
    <x v="0"/>
    <d v="2018-12-26T00:00:00"/>
    <s v="Aspirin"/>
    <s v="Abnormal"/>
    <n v="13"/>
    <n v="4186.0565384615384"/>
    <x v="2"/>
  </r>
  <r>
    <s v="Jacqueline Harvey"/>
    <x v="58"/>
    <x v="0"/>
    <x v="2"/>
    <x v="1"/>
    <d v="2019-05-06T00:00:00"/>
    <s v="Stephanie Johnson MD"/>
    <s v="Watson, Silva and Robinson"/>
    <x v="4"/>
    <n v="15495.659"/>
    <n v="134"/>
    <x v="2"/>
    <d v="2019-06-04T00:00:00"/>
    <s v="Penicillin"/>
    <s v="Inconclusive"/>
    <n v="29"/>
    <n v="534.33306896551721"/>
    <x v="1"/>
  </r>
  <r>
    <s v="Michael King"/>
    <x v="9"/>
    <x v="1"/>
    <x v="3"/>
    <x v="4"/>
    <d v="2021-09-25T00:00:00"/>
    <s v="Ethan Wilson"/>
    <s v="Jones Group"/>
    <x v="1"/>
    <n v="7232.3630000000003"/>
    <n v="344"/>
    <x v="1"/>
    <d v="2021-09-29T00:00:00"/>
    <s v="Lipitor"/>
    <s v="Inconclusive"/>
    <n v="4"/>
    <n v="1808.0907500000001"/>
    <x v="2"/>
  </r>
  <r>
    <s v="Richard Mason"/>
    <x v="6"/>
    <x v="0"/>
    <x v="7"/>
    <x v="2"/>
    <d v="2023-07-15T00:00:00"/>
    <s v="Brandon Lucas"/>
    <s v="Black-Evans"/>
    <x v="0"/>
    <n v="4009.5729999999999"/>
    <n v="175"/>
    <x v="2"/>
    <d v="2023-08-01T00:00:00"/>
    <s v="Ibuprofen"/>
    <s v="Inconclusive"/>
    <n v="17"/>
    <n v="235.85723529411763"/>
    <x v="0"/>
  </r>
  <r>
    <s v="Christian Robertson"/>
    <x v="39"/>
    <x v="1"/>
    <x v="4"/>
    <x v="4"/>
    <d v="2022-03-14T00:00:00"/>
    <s v="Erin Giles"/>
    <s v="Clark-Johnson"/>
    <x v="0"/>
    <n v="11796.741"/>
    <n v="149"/>
    <x v="2"/>
    <d v="2022-03-17T00:00:00"/>
    <s v="Lipitor"/>
    <s v="Abnormal"/>
    <n v="3"/>
    <n v="3932.2469999999998"/>
    <x v="0"/>
  </r>
  <r>
    <s v="Mr. William Bentley Jr."/>
    <x v="17"/>
    <x v="1"/>
    <x v="3"/>
    <x v="3"/>
    <d v="2022-02-24T00:00:00"/>
    <s v="Troy Fields"/>
    <s v="Curtis and Sons"/>
    <x v="0"/>
    <n v="12051.312"/>
    <n v="278"/>
    <x v="0"/>
    <d v="2022-03-02T00:00:00"/>
    <s v="Penicillin"/>
    <s v="Normal"/>
    <n v="6"/>
    <n v="2008.5519999999999"/>
    <x v="0"/>
  </r>
  <r>
    <s v="Susan Watkins"/>
    <x v="36"/>
    <x v="1"/>
    <x v="4"/>
    <x v="4"/>
    <d v="2023-07-09T00:00:00"/>
    <s v="Steven Hall"/>
    <s v="Leon, Garcia and Morales"/>
    <x v="2"/>
    <n v="11897.334999999999"/>
    <n v="411"/>
    <x v="1"/>
    <d v="2023-07-31T00:00:00"/>
    <s v="Ibuprofen"/>
    <s v="Inconclusive"/>
    <n v="22"/>
    <n v="540.78795454545445"/>
    <x v="2"/>
  </r>
  <r>
    <s v="Carol Allen"/>
    <x v="21"/>
    <x v="0"/>
    <x v="4"/>
    <x v="4"/>
    <d v="2020-09-19T00:00:00"/>
    <s v="Spencer Smith"/>
    <s v="Thompson, Payne and Davis"/>
    <x v="3"/>
    <n v="25486.805"/>
    <n v="216"/>
    <x v="2"/>
    <d v="2020-09-21T00:00:00"/>
    <s v="Lipitor"/>
    <s v="Inconclusive"/>
    <n v="2"/>
    <n v="12743.4025"/>
    <x v="1"/>
  </r>
  <r>
    <s v="Ann Morgan"/>
    <x v="52"/>
    <x v="1"/>
    <x v="1"/>
    <x v="4"/>
    <d v="2021-11-28T00:00:00"/>
    <s v="Douglas Lewis"/>
    <s v="Schultz Group"/>
    <x v="0"/>
    <n v="23371.681"/>
    <n v="138"/>
    <x v="1"/>
    <d v="2021-12-27T00:00:00"/>
    <s v="Penicillin"/>
    <s v="Abnormal"/>
    <n v="29"/>
    <n v="805.92003448275864"/>
    <x v="0"/>
  </r>
  <r>
    <s v="Aaron Patel"/>
    <x v="22"/>
    <x v="0"/>
    <x v="3"/>
    <x v="4"/>
    <d v="2021-04-10T00:00:00"/>
    <s v="Thomas Cohen"/>
    <s v="Williams and Sons"/>
    <x v="0"/>
    <n v="31930.135999999999"/>
    <n v="390"/>
    <x v="2"/>
    <d v="2021-05-07T00:00:00"/>
    <s v="Lipitor"/>
    <s v="Normal"/>
    <n v="27"/>
    <n v="1182.5976296296296"/>
    <x v="0"/>
  </r>
  <r>
    <s v="Elizabeth Johnson"/>
    <x v="60"/>
    <x v="0"/>
    <x v="4"/>
    <x v="5"/>
    <d v="2021-05-02T00:00:00"/>
    <s v="Ryan Herring"/>
    <s v="Hill Ltd"/>
    <x v="1"/>
    <n v="26530.423999999999"/>
    <n v="131"/>
    <x v="0"/>
    <d v="2021-05-13T00:00:00"/>
    <s v="Aspirin"/>
    <s v="Abnormal"/>
    <n v="11"/>
    <n v="2411.8567272727273"/>
    <x v="1"/>
  </r>
  <r>
    <s v="James Kerr"/>
    <x v="21"/>
    <x v="0"/>
    <x v="3"/>
    <x v="1"/>
    <d v="2019-10-08T00:00:00"/>
    <s v="Wendy Holland"/>
    <s v="Mccarty-Rodriguez"/>
    <x v="3"/>
    <n v="42253.402999999998"/>
    <n v="167"/>
    <x v="1"/>
    <d v="2019-10-12T00:00:00"/>
    <s v="Lipitor"/>
    <s v="Inconclusive"/>
    <n v="4"/>
    <n v="10563.35075"/>
    <x v="1"/>
  </r>
  <r>
    <s v="Jennifer Stewart"/>
    <x v="26"/>
    <x v="1"/>
    <x v="5"/>
    <x v="4"/>
    <d v="2022-11-22T00:00:00"/>
    <s v="Brandy Cook"/>
    <s v="Hughes-Jennings"/>
    <x v="0"/>
    <n v="1412.528"/>
    <n v="278"/>
    <x v="1"/>
    <d v="2022-12-11T00:00:00"/>
    <s v="Ibuprofen"/>
    <s v="Normal"/>
    <n v="19"/>
    <n v="74.343578947368428"/>
    <x v="0"/>
  </r>
  <r>
    <s v="Roger Curry"/>
    <x v="7"/>
    <x v="0"/>
    <x v="4"/>
    <x v="2"/>
    <d v="2022-05-11T00:00:00"/>
    <s v="Anthony Hoffman"/>
    <s v="Morgan Inc"/>
    <x v="4"/>
    <n v="1466.96"/>
    <n v="298"/>
    <x v="0"/>
    <d v="2022-05-28T00:00:00"/>
    <s v="Aspirin"/>
    <s v="Abnormal"/>
    <n v="17"/>
    <n v="86.291764705882358"/>
    <x v="2"/>
  </r>
  <r>
    <s v="Jennifer Sutton"/>
    <x v="23"/>
    <x v="1"/>
    <x v="6"/>
    <x v="0"/>
    <d v="2022-05-31T00:00:00"/>
    <s v="Mackenzie Mason"/>
    <s v="Lopez-Horne"/>
    <x v="0"/>
    <n v="10608.841"/>
    <n v="344"/>
    <x v="1"/>
    <d v="2022-06-21T00:00:00"/>
    <s v="Aspirin"/>
    <s v="Abnormal"/>
    <n v="21"/>
    <n v="505.18290476190475"/>
    <x v="0"/>
  </r>
  <r>
    <s v="Alex Patel"/>
    <x v="7"/>
    <x v="0"/>
    <x v="5"/>
    <x v="5"/>
    <d v="2020-01-17T00:00:00"/>
    <s v="April Shea"/>
    <s v="Jacobs, Woodard and Thompson"/>
    <x v="0"/>
    <n v="65297.64"/>
    <n v="483"/>
    <x v="0"/>
    <d v="2020-02-06T00:00:00"/>
    <s v="Penicillin"/>
    <s v="Inconclusive"/>
    <n v="20"/>
    <n v="3264.8820000000001"/>
    <x v="2"/>
  </r>
  <r>
    <s v="Derek Sims"/>
    <x v="19"/>
    <x v="0"/>
    <x v="3"/>
    <x v="1"/>
    <d v="2019-03-24T00:00:00"/>
    <s v="Alicia Griffin"/>
    <s v="Chavez Ltd"/>
    <x v="3"/>
    <n v="18019.171999999999"/>
    <n v="432"/>
    <x v="0"/>
    <d v="2019-04-13T00:00:00"/>
    <s v="Aspirin"/>
    <s v="Normal"/>
    <n v="20"/>
    <n v="900.95859999999993"/>
    <x v="0"/>
  </r>
  <r>
    <s v="Lisa Davis"/>
    <x v="67"/>
    <x v="1"/>
    <x v="4"/>
    <x v="4"/>
    <d v="2020-05-15T00:00:00"/>
    <s v="Michael Shaw"/>
    <s v="Ward Inc"/>
    <x v="4"/>
    <n v="24550.749"/>
    <n v="295"/>
    <x v="1"/>
    <d v="2020-06-03T00:00:00"/>
    <s v="Penicillin"/>
    <s v="Abnormal"/>
    <n v="19"/>
    <n v="1292.1446842105263"/>
    <x v="1"/>
  </r>
  <r>
    <s v="Javier Green"/>
    <x v="0"/>
    <x v="1"/>
    <x v="1"/>
    <x v="5"/>
    <d v="2020-12-15T00:00:00"/>
    <s v="Elizabeth Martinez"/>
    <s v="Williams Ltd"/>
    <x v="0"/>
    <n v="33033.817999999999"/>
    <n v="183"/>
    <x v="0"/>
    <d v="2021-01-05T00:00:00"/>
    <s v="Aspirin"/>
    <s v="Abnormal"/>
    <n v="21"/>
    <n v="1573.0389523809524"/>
    <x v="0"/>
  </r>
  <r>
    <s v="Derek Elliott"/>
    <x v="50"/>
    <x v="0"/>
    <x v="1"/>
    <x v="1"/>
    <d v="2020-12-20T00:00:00"/>
    <s v="Raymond Drake"/>
    <s v="Webb, Smith and Oliver"/>
    <x v="1"/>
    <n v="13933.955"/>
    <n v="252"/>
    <x v="2"/>
    <d v="2020-12-22T00:00:00"/>
    <s v="Ibuprofen"/>
    <s v="Abnormal"/>
    <n v="2"/>
    <n v="6966.9775"/>
    <x v="1"/>
  </r>
  <r>
    <s v="Joyce Ramirez"/>
    <x v="65"/>
    <x v="0"/>
    <x v="2"/>
    <x v="2"/>
    <d v="2019-03-18T00:00:00"/>
    <s v="Laura Mitchell"/>
    <s v="Mccarthy PLC"/>
    <x v="4"/>
    <n v="741.94500000000005"/>
    <n v="231"/>
    <x v="2"/>
    <d v="2019-03-30T00:00:00"/>
    <s v="Paracetamol"/>
    <s v="Inconclusive"/>
    <n v="12"/>
    <n v="61.828750000000007"/>
    <x v="0"/>
  </r>
  <r>
    <s v="Tara Morris"/>
    <x v="19"/>
    <x v="1"/>
    <x v="4"/>
    <x v="4"/>
    <d v="2022-10-11T00:00:00"/>
    <s v="Ronald Anderson"/>
    <s v="Aguilar and Sons"/>
    <x v="1"/>
    <n v="27313.64"/>
    <n v="106"/>
    <x v="1"/>
    <d v="2022-11-01T00:00:00"/>
    <s v="Aspirin"/>
    <s v="Abnormal"/>
    <n v="21"/>
    <n v="1300.6495238095238"/>
    <x v="0"/>
  </r>
  <r>
    <s v="Joseph Woods"/>
    <x v="46"/>
    <x v="0"/>
    <x v="3"/>
    <x v="2"/>
    <d v="2020-03-19T00:00:00"/>
    <s v="Mark Kim"/>
    <s v="Villa, Thomas and Krause"/>
    <x v="4"/>
    <n v="17282.358"/>
    <n v="189"/>
    <x v="1"/>
    <d v="2020-04-08T00:00:00"/>
    <s v="Penicillin"/>
    <s v="Abnormal"/>
    <n v="20"/>
    <n v="864.11789999999996"/>
    <x v="0"/>
  </r>
  <r>
    <s v="David Taylor"/>
    <x v="2"/>
    <x v="1"/>
    <x v="5"/>
    <x v="3"/>
    <d v="2022-01-30T00:00:00"/>
    <s v="Helen Kim"/>
    <s v="King-Williams"/>
    <x v="3"/>
    <n v="35363.489000000001"/>
    <n v="147"/>
    <x v="0"/>
    <d v="2022-01-31T00:00:00"/>
    <s v="Ibuprofen"/>
    <s v="Inconclusive"/>
    <n v="1"/>
    <n v="35363.489000000001"/>
    <x v="0"/>
  </r>
  <r>
    <s v="Pamela Garcia"/>
    <x v="61"/>
    <x v="1"/>
    <x v="7"/>
    <x v="5"/>
    <d v="2022-10-30T00:00:00"/>
    <s v="Raymond Dominguez"/>
    <s v="Costa Inc"/>
    <x v="3"/>
    <n v="52567.675999999999"/>
    <n v="313"/>
    <x v="0"/>
    <d v="2022-10-31T00:00:00"/>
    <s v="Penicillin"/>
    <s v="Inconclusive"/>
    <n v="1"/>
    <n v="52567.675999999999"/>
    <x v="0"/>
  </r>
  <r>
    <s v="Dawn Hawkins"/>
    <x v="31"/>
    <x v="1"/>
    <x v="3"/>
    <x v="3"/>
    <d v="2021-10-09T00:00:00"/>
    <s v="Shawn White"/>
    <s v="Jones, Martinez and Whitehead"/>
    <x v="2"/>
    <n v="1638.5640000000001"/>
    <n v="296"/>
    <x v="0"/>
    <d v="2021-10-13T00:00:00"/>
    <s v="Lipitor"/>
    <s v="Inconclusive"/>
    <n v="4"/>
    <n v="409.64100000000002"/>
    <x v="2"/>
  </r>
  <r>
    <s v="Cory Williams"/>
    <x v="40"/>
    <x v="0"/>
    <x v="2"/>
    <x v="3"/>
    <d v="2023-10-17T00:00:00"/>
    <s v="Haley Smith"/>
    <s v="Ryan, Lee and Rose"/>
    <x v="1"/>
    <n v="18369.855"/>
    <n v="101"/>
    <x v="0"/>
    <d v="2023-10-20T00:00:00"/>
    <s v="Ibuprofen"/>
    <s v="Abnormal"/>
    <n v="3"/>
    <n v="6123.2849999999999"/>
    <x v="1"/>
  </r>
  <r>
    <s v="Stacy Moody"/>
    <x v="52"/>
    <x v="0"/>
    <x v="4"/>
    <x v="5"/>
    <d v="2022-11-26T00:00:00"/>
    <s v="Heather Obrien"/>
    <s v="Johnson, Arias and Garcia"/>
    <x v="2"/>
    <n v="9541.2929999999997"/>
    <n v="348"/>
    <x v="1"/>
    <d v="2022-12-26T00:00:00"/>
    <s v="Aspirin"/>
    <s v="Normal"/>
    <n v="30"/>
    <n v="318.04309999999998"/>
    <x v="0"/>
  </r>
  <r>
    <s v="Gabriel Rodriguez"/>
    <x v="6"/>
    <x v="1"/>
    <x v="0"/>
    <x v="0"/>
    <d v="2021-03-12T00:00:00"/>
    <s v="Jorge Alexander"/>
    <s v="Schmidt and Sons"/>
    <x v="0"/>
    <n v="30443.633999999998"/>
    <n v="183"/>
    <x v="2"/>
    <d v="2021-03-31T00:00:00"/>
    <s v="Lipitor"/>
    <s v="Abnormal"/>
    <n v="19"/>
    <n v="1602.2965263157894"/>
    <x v="0"/>
  </r>
  <r>
    <s v="Danny Scott"/>
    <x v="51"/>
    <x v="0"/>
    <x v="4"/>
    <x v="1"/>
    <d v="2019-11-15T00:00:00"/>
    <s v="Heather Williams"/>
    <s v="Sanchez Inc"/>
    <x v="0"/>
    <n v="2134.1509999999998"/>
    <n v="279"/>
    <x v="1"/>
    <d v="2019-11-22T00:00:00"/>
    <s v="Aspirin"/>
    <s v="Normal"/>
    <n v="7"/>
    <n v="304.87871428571424"/>
    <x v="2"/>
  </r>
  <r>
    <s v="Kenneth Garcia"/>
    <x v="3"/>
    <x v="1"/>
    <x v="3"/>
    <x v="3"/>
    <d v="2019-03-14T00:00:00"/>
    <s v="Matthew Stark"/>
    <s v="Le, Torres and Jackson"/>
    <x v="0"/>
    <n v="12690.507"/>
    <n v="274"/>
    <x v="0"/>
    <d v="2019-03-22T00:00:00"/>
    <s v="Lipitor"/>
    <s v="Inconclusive"/>
    <n v="8"/>
    <n v="1586.313375"/>
    <x v="2"/>
  </r>
  <r>
    <s v="Diane Martinez"/>
    <x v="4"/>
    <x v="1"/>
    <x v="1"/>
    <x v="2"/>
    <d v="2019-05-14T00:00:00"/>
    <s v="Mrs. Jill Bell PhD"/>
    <s v="Johnson, Williams and Harris"/>
    <x v="3"/>
    <n v="3126.2359999999999"/>
    <n v="239"/>
    <x v="1"/>
    <d v="2019-05-25T00:00:00"/>
    <s v="Paracetamol"/>
    <s v="Normal"/>
    <n v="11"/>
    <n v="284.20327272727269"/>
    <x v="2"/>
  </r>
  <r>
    <s v="Kathryn Mitchell"/>
    <x v="64"/>
    <x v="0"/>
    <x v="4"/>
    <x v="4"/>
    <d v="2021-12-29T00:00:00"/>
    <s v="Robert Martin"/>
    <s v="Chan-Davis"/>
    <x v="2"/>
    <n v="1755.3209999999999"/>
    <n v="489"/>
    <x v="1"/>
    <d v="2022-01-18T00:00:00"/>
    <s v="Paracetamol"/>
    <s v="Normal"/>
    <n v="20"/>
    <n v="87.766049999999993"/>
    <x v="1"/>
  </r>
  <r>
    <s v="Rebekah Thomas"/>
    <x v="50"/>
    <x v="1"/>
    <x v="7"/>
    <x v="1"/>
    <d v="2019-02-28T00:00:00"/>
    <s v="Frederick Matthews"/>
    <s v="West, Alvarez and Davis"/>
    <x v="2"/>
    <n v="39110.226999999999"/>
    <n v="118"/>
    <x v="2"/>
    <d v="2019-03-24T00:00:00"/>
    <s v="Penicillin"/>
    <s v="Abnormal"/>
    <n v="24"/>
    <n v="1629.5927916666667"/>
    <x v="1"/>
  </r>
  <r>
    <s v="Marissa French"/>
    <x v="31"/>
    <x v="1"/>
    <x v="1"/>
    <x v="1"/>
    <d v="2022-06-26T00:00:00"/>
    <s v="Tina Bond"/>
    <s v="Allen Group"/>
    <x v="1"/>
    <n v="16101.694"/>
    <n v="128"/>
    <x v="1"/>
    <d v="2022-06-27T00:00:00"/>
    <s v="Paracetamol"/>
    <s v="Normal"/>
    <n v="1"/>
    <n v="16101.694"/>
    <x v="2"/>
  </r>
  <r>
    <s v="Nicole Bradley"/>
    <x v="66"/>
    <x v="0"/>
    <x v="5"/>
    <x v="0"/>
    <d v="2023-04-09T00:00:00"/>
    <s v="John May"/>
    <s v="House Group"/>
    <x v="2"/>
    <n v="47611.661"/>
    <n v="350"/>
    <x v="1"/>
    <d v="2023-04-30T00:00:00"/>
    <s v="Aspirin"/>
    <s v="Abnormal"/>
    <n v="21"/>
    <n v="2267.2219523809522"/>
    <x v="2"/>
  </r>
  <r>
    <s v="Jo Reyes"/>
    <x v="55"/>
    <x v="1"/>
    <x v="7"/>
    <x v="0"/>
    <d v="2020-02-25T00:00:00"/>
    <s v="Rebecca Morton"/>
    <s v="Gordon, King and Jordan"/>
    <x v="2"/>
    <n v="54389.22"/>
    <n v="251"/>
    <x v="1"/>
    <d v="2020-03-11T00:00:00"/>
    <s v="Ibuprofen"/>
    <s v="Normal"/>
    <n v="15"/>
    <n v="3625.9479999999999"/>
    <x v="1"/>
  </r>
  <r>
    <s v="Thomas Gonzales"/>
    <x v="29"/>
    <x v="1"/>
    <x v="4"/>
    <x v="4"/>
    <d v="2022-08-15T00:00:00"/>
    <s v="Austin Roberts"/>
    <s v="Graham Inc"/>
    <x v="1"/>
    <n v="26776.245999999999"/>
    <n v="122"/>
    <x v="1"/>
    <d v="2022-09-07T00:00:00"/>
    <s v="Penicillin"/>
    <s v="Normal"/>
    <n v="23"/>
    <n v="1164.1846086956521"/>
    <x v="1"/>
  </r>
  <r>
    <s v="George Day"/>
    <x v="39"/>
    <x v="0"/>
    <x v="5"/>
    <x v="4"/>
    <d v="2019-12-08T00:00:00"/>
    <s v="Sarah Cochran"/>
    <s v="Osborne-Fowler"/>
    <x v="3"/>
    <n v="18873.601999999999"/>
    <n v="323"/>
    <x v="1"/>
    <d v="2019-12-15T00:00:00"/>
    <s v="Ibuprofen"/>
    <s v="Inconclusive"/>
    <n v="7"/>
    <n v="2696.2288571428571"/>
    <x v="0"/>
  </r>
  <r>
    <s v="Mary Brown"/>
    <x v="32"/>
    <x v="1"/>
    <x v="4"/>
    <x v="5"/>
    <d v="2021-09-21T00:00:00"/>
    <s v="David Stephenson"/>
    <s v="Rojas-Underwood"/>
    <x v="3"/>
    <n v="43179.394"/>
    <n v="375"/>
    <x v="0"/>
    <d v="2021-09-26T00:00:00"/>
    <s v="Aspirin"/>
    <s v="Normal"/>
    <n v="5"/>
    <n v="8635.8788000000004"/>
    <x v="1"/>
  </r>
  <r>
    <s v="Victoria Fleming"/>
    <x v="34"/>
    <x v="0"/>
    <x v="5"/>
    <x v="1"/>
    <d v="2020-01-31T00:00:00"/>
    <s v="Cindy Rodriguez"/>
    <s v="Brown-Hopkins"/>
    <x v="1"/>
    <n v="17932.897000000001"/>
    <n v="432"/>
    <x v="0"/>
    <d v="2020-02-23T00:00:00"/>
    <s v="Paracetamol"/>
    <s v="Normal"/>
    <n v="23"/>
    <n v="779.69117391304349"/>
    <x v="2"/>
  </r>
  <r>
    <s v="Felicia Casey MD"/>
    <x v="16"/>
    <x v="1"/>
    <x v="6"/>
    <x v="0"/>
    <d v="2023-04-13T00:00:00"/>
    <s v="Andrew Holloway"/>
    <s v="Hatfield-Klein"/>
    <x v="2"/>
    <n v="15038.775"/>
    <n v="210"/>
    <x v="1"/>
    <d v="2023-04-14T00:00:00"/>
    <s v="Aspirin"/>
    <s v="Normal"/>
    <n v="1"/>
    <n v="15038.775"/>
    <x v="0"/>
  </r>
  <r>
    <s v="Julian Savage"/>
    <x v="41"/>
    <x v="0"/>
    <x v="4"/>
    <x v="0"/>
    <d v="2019-01-11T00:00:00"/>
    <s v="Lauren Johnson"/>
    <s v="Owens, Reyes and Evans"/>
    <x v="2"/>
    <n v="4093.9290000000001"/>
    <n v="476"/>
    <x v="2"/>
    <d v="2019-01-29T00:00:00"/>
    <s v="Paracetamol"/>
    <s v="Inconclusive"/>
    <n v="18"/>
    <n v="227.44050000000001"/>
    <x v="2"/>
  </r>
  <r>
    <s v="Scott Barr"/>
    <x v="37"/>
    <x v="1"/>
    <x v="6"/>
    <x v="4"/>
    <d v="2023-08-20T00:00:00"/>
    <s v="Sandra Myers"/>
    <s v="Becker Group"/>
    <x v="3"/>
    <n v="25366.556"/>
    <n v="179"/>
    <x v="1"/>
    <d v="2023-08-21T00:00:00"/>
    <s v="Aspirin"/>
    <s v="Inconclusive"/>
    <n v="1"/>
    <n v="25366.556"/>
    <x v="1"/>
  </r>
  <r>
    <s v="Lisa Wong"/>
    <x v="19"/>
    <x v="0"/>
    <x v="7"/>
    <x v="4"/>
    <d v="2023-03-27T00:00:00"/>
    <s v="Charles Salazar"/>
    <s v="Wong Group"/>
    <x v="0"/>
    <n v="14291.72"/>
    <n v="236"/>
    <x v="2"/>
    <d v="2023-04-04T00:00:00"/>
    <s v="Ibuprofen"/>
    <s v="Abnormal"/>
    <n v="8"/>
    <n v="1786.4649999999999"/>
    <x v="0"/>
  </r>
  <r>
    <s v="Melissa Weaver"/>
    <x v="1"/>
    <x v="0"/>
    <x v="5"/>
    <x v="5"/>
    <d v="2020-10-18T00:00:00"/>
    <s v="Jessica Wallace"/>
    <s v="Hughes-Nelson"/>
    <x v="2"/>
    <n v="3403.3919999999998"/>
    <n v="164"/>
    <x v="1"/>
    <d v="2020-11-12T00:00:00"/>
    <s v="Ibuprofen"/>
    <s v="Abnormal"/>
    <n v="25"/>
    <n v="136.13567999999998"/>
    <x v="1"/>
  </r>
  <r>
    <s v="Carlos Floyd"/>
    <x v="42"/>
    <x v="1"/>
    <x v="3"/>
    <x v="4"/>
    <d v="2019-05-09T00:00:00"/>
    <s v="Mr. Thomas Castaneda"/>
    <s v="Vincent, Atkinson and Wood"/>
    <x v="1"/>
    <n v="8893.2049999999999"/>
    <n v="325"/>
    <x v="1"/>
    <d v="2019-05-28T00:00:00"/>
    <s v="Penicillin"/>
    <s v="Abnormal"/>
    <n v="19"/>
    <n v="468.06342105263155"/>
    <x v="0"/>
  </r>
  <r>
    <s v="Vanessa Morgan"/>
    <x v="19"/>
    <x v="1"/>
    <x v="6"/>
    <x v="5"/>
    <d v="2022-10-27T00:00:00"/>
    <s v="Brad Odonnell"/>
    <s v="Mitchell Ltd"/>
    <x v="0"/>
    <n v="19066.649000000001"/>
    <n v="140"/>
    <x v="1"/>
    <d v="2022-11-20T00:00:00"/>
    <s v="Aspirin"/>
    <s v="Inconclusive"/>
    <n v="24"/>
    <n v="794.44370833333335"/>
    <x v="0"/>
  </r>
  <r>
    <s v="Russell Elliott"/>
    <x v="17"/>
    <x v="0"/>
    <x v="4"/>
    <x v="3"/>
    <d v="2020-10-29T00:00:00"/>
    <s v="Michael Cruz"/>
    <s v="Bolton LLC"/>
    <x v="3"/>
    <n v="18432.991000000002"/>
    <n v="287"/>
    <x v="0"/>
    <d v="2020-11-10T00:00:00"/>
    <s v="Paracetamol"/>
    <s v="Normal"/>
    <n v="12"/>
    <n v="1536.0825833333336"/>
    <x v="0"/>
  </r>
  <r>
    <s v="Terry Gonzalez"/>
    <x v="65"/>
    <x v="1"/>
    <x v="2"/>
    <x v="3"/>
    <d v="2020-06-18T00:00:00"/>
    <s v="Michael Ramirez"/>
    <s v="Branch, Rollins and Campbell"/>
    <x v="2"/>
    <n v="9805.8259999999991"/>
    <n v="143"/>
    <x v="0"/>
    <d v="2020-06-24T00:00:00"/>
    <s v="Aspirin"/>
    <s v="Inconclusive"/>
    <n v="6"/>
    <n v="1634.3043333333333"/>
    <x v="0"/>
  </r>
  <r>
    <s v="Richard Kline"/>
    <x v="64"/>
    <x v="0"/>
    <x v="1"/>
    <x v="3"/>
    <d v="2019-11-23T00:00:00"/>
    <s v="Bethany Miller"/>
    <s v="Henson-Weaver"/>
    <x v="1"/>
    <n v="26979.949000000001"/>
    <n v="290"/>
    <x v="0"/>
    <d v="2019-11-25T00:00:00"/>
    <s v="Penicillin"/>
    <s v="Abnormal"/>
    <n v="2"/>
    <n v="13489.9745"/>
    <x v="1"/>
  </r>
  <r>
    <s v="Julia Stuart"/>
    <x v="7"/>
    <x v="0"/>
    <x v="4"/>
    <x v="2"/>
    <d v="2021-04-13T00:00:00"/>
    <s v="Katrina Gibson"/>
    <s v="Henderson-Moreno"/>
    <x v="3"/>
    <n v="18103.704000000002"/>
    <n v="458"/>
    <x v="0"/>
    <d v="2021-04-20T00:00:00"/>
    <s v="Aspirin"/>
    <s v="Normal"/>
    <n v="7"/>
    <n v="2586.2434285714289"/>
    <x v="2"/>
  </r>
  <r>
    <s v="Amanda Garza"/>
    <x v="8"/>
    <x v="1"/>
    <x v="0"/>
    <x v="5"/>
    <d v="2020-04-27T00:00:00"/>
    <s v="Michael Anderson"/>
    <s v="Robinson-Booth"/>
    <x v="3"/>
    <n v="2465.39"/>
    <n v="408"/>
    <x v="1"/>
    <d v="2020-05-21T00:00:00"/>
    <s v="Aspirin"/>
    <s v="Normal"/>
    <n v="24"/>
    <n v="102.72458333333333"/>
    <x v="1"/>
  </r>
  <r>
    <s v="Patrick Rodriguez"/>
    <x v="55"/>
    <x v="0"/>
    <x v="0"/>
    <x v="4"/>
    <d v="2020-01-15T00:00:00"/>
    <s v="Stephen White"/>
    <s v="Morgan-Jackson"/>
    <x v="2"/>
    <n v="2294.9769999999999"/>
    <n v="117"/>
    <x v="1"/>
    <d v="2020-01-28T00:00:00"/>
    <s v="Lipitor"/>
    <s v="Inconclusive"/>
    <n v="13"/>
    <n v="176.53669230769231"/>
    <x v="1"/>
  </r>
  <r>
    <s v="Marc Ellis"/>
    <x v="41"/>
    <x v="1"/>
    <x v="3"/>
    <x v="1"/>
    <d v="2023-07-13T00:00:00"/>
    <s v="Allison Weeks"/>
    <s v="Taylor-Black"/>
    <x v="1"/>
    <n v="1703.671"/>
    <n v="137"/>
    <x v="1"/>
    <d v="2023-07-23T00:00:00"/>
    <s v="Penicillin"/>
    <s v="Normal"/>
    <n v="10"/>
    <n v="170.36709999999999"/>
    <x v="2"/>
  </r>
  <r>
    <s v="Diane Knight"/>
    <x v="53"/>
    <x v="1"/>
    <x v="0"/>
    <x v="1"/>
    <d v="2021-04-10T00:00:00"/>
    <s v="Benjamin Parker"/>
    <s v="Rivera-Rodriguez"/>
    <x v="1"/>
    <n v="6346.1980000000003"/>
    <n v="213"/>
    <x v="1"/>
    <d v="2021-05-05T00:00:00"/>
    <s v="Aspirin"/>
    <s v="Abnormal"/>
    <n v="25"/>
    <n v="253.84792000000002"/>
    <x v="2"/>
  </r>
  <r>
    <s v="Alison Kennedy"/>
    <x v="11"/>
    <x v="0"/>
    <x v="6"/>
    <x v="3"/>
    <d v="2022-03-20T00:00:00"/>
    <s v="Gerald Roy"/>
    <s v="Tucker, Johnson and Davis"/>
    <x v="4"/>
    <n v="34058.413999999997"/>
    <n v="110"/>
    <x v="0"/>
    <d v="2022-03-25T00:00:00"/>
    <s v="Paracetamol"/>
    <s v="Normal"/>
    <n v="5"/>
    <n v="6811.6827999999996"/>
    <x v="1"/>
  </r>
  <r>
    <s v="Jacqueline Cisneros"/>
    <x v="52"/>
    <x v="0"/>
    <x v="4"/>
    <x v="3"/>
    <d v="2021-12-12T00:00:00"/>
    <s v="Michael Gomez"/>
    <s v="Vasquez, Smith and Randolph"/>
    <x v="2"/>
    <n v="10125.175999999999"/>
    <n v="351"/>
    <x v="0"/>
    <d v="2021-12-12T00:00:00"/>
    <s v="Penicillin"/>
    <s v="Inconclusive"/>
    <n v="0"/>
    <n v="0"/>
    <x v="0"/>
  </r>
  <r>
    <s v="Heather Garcia"/>
    <x v="48"/>
    <x v="1"/>
    <x v="2"/>
    <x v="0"/>
    <d v="2023-04-22T00:00:00"/>
    <s v="Wesley Morris"/>
    <s v="Wilson, Castillo and Garcia"/>
    <x v="3"/>
    <n v="48904.01"/>
    <n v="498"/>
    <x v="1"/>
    <d v="2023-05-10T00:00:00"/>
    <s v="Paracetamol"/>
    <s v="Abnormal"/>
    <n v="18"/>
    <n v="2716.8894444444445"/>
    <x v="0"/>
  </r>
  <r>
    <s v="Evan Graham"/>
    <x v="43"/>
    <x v="1"/>
    <x v="0"/>
    <x v="0"/>
    <d v="2023-05-12T00:00:00"/>
    <s v="Jeffrey Anderson"/>
    <s v="Garcia-Baldwin"/>
    <x v="1"/>
    <n v="35486.421000000002"/>
    <n v="386"/>
    <x v="2"/>
    <d v="2023-06-08T00:00:00"/>
    <s v="Ibuprofen"/>
    <s v="Inconclusive"/>
    <n v="27"/>
    <n v="1314.3118888888889"/>
    <x v="2"/>
  </r>
  <r>
    <s v="Tiffany Hines"/>
    <x v="23"/>
    <x v="0"/>
    <x v="3"/>
    <x v="3"/>
    <d v="2020-05-25T00:00:00"/>
    <s v="Tonya Bailey"/>
    <s v="Meyer-Walker"/>
    <x v="2"/>
    <n v="38670.826999999997"/>
    <n v="435"/>
    <x v="0"/>
    <d v="2020-06-14T00:00:00"/>
    <s v="Penicillin"/>
    <s v="Inconclusive"/>
    <n v="20"/>
    <n v="1933.54135"/>
    <x v="0"/>
  </r>
  <r>
    <s v="Miranda White"/>
    <x v="63"/>
    <x v="0"/>
    <x v="1"/>
    <x v="4"/>
    <d v="2023-04-12T00:00:00"/>
    <s v="Erik Rodriguez"/>
    <s v="Lewis-Watkins"/>
    <x v="3"/>
    <n v="9004.32"/>
    <n v="191"/>
    <x v="2"/>
    <d v="2023-05-12T00:00:00"/>
    <s v="Lipitor"/>
    <s v="Abnormal"/>
    <n v="30"/>
    <n v="300.14400000000001"/>
    <x v="2"/>
  </r>
  <r>
    <s v="Thomas Klein"/>
    <x v="54"/>
    <x v="1"/>
    <x v="3"/>
    <x v="1"/>
    <d v="2023-08-04T00:00:00"/>
    <s v="Taylor Smith"/>
    <s v="Golden-Cruz"/>
    <x v="3"/>
    <n v="17390.698"/>
    <n v="107"/>
    <x v="2"/>
    <d v="2023-08-25T00:00:00"/>
    <s v="Aspirin"/>
    <s v="Normal"/>
    <n v="21"/>
    <n v="828.12847619047625"/>
    <x v="2"/>
  </r>
  <r>
    <s v="Lisa Owens"/>
    <x v="34"/>
    <x v="0"/>
    <x v="3"/>
    <x v="5"/>
    <d v="2022-01-15T00:00:00"/>
    <s v="Dillon Cherry"/>
    <s v="Campos-Dean"/>
    <x v="3"/>
    <n v="35669.341999999997"/>
    <n v="121"/>
    <x v="0"/>
    <d v="2022-01-17T00:00:00"/>
    <s v="Lipitor"/>
    <s v="Abnormal"/>
    <n v="2"/>
    <n v="17834.670999999998"/>
    <x v="2"/>
  </r>
  <r>
    <s v="Dana Hall"/>
    <x v="43"/>
    <x v="1"/>
    <x v="1"/>
    <x v="4"/>
    <d v="2021-11-12T00:00:00"/>
    <s v="Christine Brown"/>
    <s v="Cox-Ramirez"/>
    <x v="2"/>
    <n v="4438.0630000000001"/>
    <n v="137"/>
    <x v="1"/>
    <d v="2021-11-27T00:00:00"/>
    <s v="Penicillin"/>
    <s v="Normal"/>
    <n v="15"/>
    <n v="295.8708666666667"/>
    <x v="2"/>
  </r>
  <r>
    <s v="Amanda Levy"/>
    <x v="13"/>
    <x v="1"/>
    <x v="3"/>
    <x v="4"/>
    <d v="2022-09-02T00:00:00"/>
    <s v="Wendy Payne"/>
    <s v="Martinez-Mcintyre"/>
    <x v="2"/>
    <n v="26733.39"/>
    <n v="245"/>
    <x v="2"/>
    <d v="2022-09-17T00:00:00"/>
    <s v="Penicillin"/>
    <s v="Abnormal"/>
    <n v="15"/>
    <n v="1782.2259999999999"/>
    <x v="0"/>
  </r>
  <r>
    <s v="Heather Lewis"/>
    <x v="25"/>
    <x v="0"/>
    <x v="2"/>
    <x v="0"/>
    <d v="2021-06-11T00:00:00"/>
    <s v="Andrew Bates"/>
    <s v="Morgan-Clark"/>
    <x v="4"/>
    <n v="30819.263999999999"/>
    <n v="349"/>
    <x v="1"/>
    <d v="2021-06-30T00:00:00"/>
    <s v="Penicillin"/>
    <s v="Abnormal"/>
    <n v="19"/>
    <n v="1622.0665263157894"/>
    <x v="2"/>
  </r>
  <r>
    <s v="Harold Molina"/>
    <x v="7"/>
    <x v="0"/>
    <x v="3"/>
    <x v="3"/>
    <d v="2022-11-05T00:00:00"/>
    <s v="Gabrielle Strickland"/>
    <s v="Lane-Sanchez"/>
    <x v="0"/>
    <n v="10324.769"/>
    <n v="343"/>
    <x v="0"/>
    <d v="2022-11-11T00:00:00"/>
    <s v="Ibuprofen"/>
    <s v="Normal"/>
    <n v="6"/>
    <n v="1720.7948333333334"/>
    <x v="2"/>
  </r>
  <r>
    <s v="Diamond Andrews"/>
    <x v="32"/>
    <x v="1"/>
    <x v="0"/>
    <x v="5"/>
    <d v="2020-08-05T00:00:00"/>
    <s v="Karen Reynolds"/>
    <s v="Simon, Thomas and Mayer"/>
    <x v="4"/>
    <n v="34392.705999999998"/>
    <n v="457"/>
    <x v="0"/>
    <d v="2020-08-11T00:00:00"/>
    <s v="Lipitor"/>
    <s v="Abnormal"/>
    <n v="6"/>
    <n v="5732.1176666666661"/>
    <x v="1"/>
  </r>
  <r>
    <s v="Scott Hunt"/>
    <x v="32"/>
    <x v="0"/>
    <x v="1"/>
    <x v="1"/>
    <d v="2019-03-10T00:00:00"/>
    <s v="Daniel Marshall"/>
    <s v="Richardson-Lopez"/>
    <x v="4"/>
    <n v="6112.1890000000003"/>
    <n v="187"/>
    <x v="1"/>
    <d v="2019-03-18T00:00:00"/>
    <s v="Aspirin"/>
    <s v="Inconclusive"/>
    <n v="8"/>
    <n v="764.02362500000004"/>
    <x v="1"/>
  </r>
  <r>
    <s v="Ricardo Reyes"/>
    <x v="20"/>
    <x v="1"/>
    <x v="2"/>
    <x v="0"/>
    <d v="2021-08-18T00:00:00"/>
    <s v="Nathan Jones"/>
    <s v="Brown-Bruce"/>
    <x v="1"/>
    <n v="41215.601999999999"/>
    <n v="195"/>
    <x v="1"/>
    <d v="2021-08-23T00:00:00"/>
    <s v="Ibuprofen"/>
    <s v="Abnormal"/>
    <n v="5"/>
    <n v="8243.1203999999998"/>
    <x v="2"/>
  </r>
  <r>
    <s v="Debra Hamilton"/>
    <x v="30"/>
    <x v="1"/>
    <x v="3"/>
    <x v="2"/>
    <d v="2022-09-10T00:00:00"/>
    <s v="Jerome Liu"/>
    <s v="Ramirez LLC"/>
    <x v="4"/>
    <n v="6117.9369999999999"/>
    <n v="176"/>
    <x v="0"/>
    <d v="2022-09-18T00:00:00"/>
    <s v="Lipitor"/>
    <s v="Inconclusive"/>
    <n v="8"/>
    <n v="764.74212499999999"/>
    <x v="2"/>
  </r>
  <r>
    <s v="Catherine Cohen"/>
    <x v="43"/>
    <x v="1"/>
    <x v="4"/>
    <x v="5"/>
    <d v="2023-02-28T00:00:00"/>
    <s v="Cassandra Singh"/>
    <s v="Tucker Group"/>
    <x v="3"/>
    <n v="72960.659"/>
    <n v="171"/>
    <x v="0"/>
    <d v="2023-03-06T00:00:00"/>
    <s v="Penicillin"/>
    <s v="Abnormal"/>
    <n v="6"/>
    <n v="12160.109833333334"/>
    <x v="2"/>
  </r>
  <r>
    <s v="Daniel Jennings"/>
    <x v="42"/>
    <x v="1"/>
    <x v="7"/>
    <x v="3"/>
    <d v="2020-03-21T00:00:00"/>
    <s v="Mark Singleton"/>
    <s v="Dunlap LLC"/>
    <x v="4"/>
    <n v="35962.635000000002"/>
    <n v="122"/>
    <x v="0"/>
    <d v="2020-04-11T00:00:00"/>
    <s v="Ibuprofen"/>
    <s v="Normal"/>
    <n v="21"/>
    <n v="1712.5064285714286"/>
    <x v="0"/>
  </r>
  <r>
    <s v="Oscar Allen"/>
    <x v="16"/>
    <x v="1"/>
    <x v="7"/>
    <x v="1"/>
    <d v="2021-11-21T00:00:00"/>
    <s v="Victoria Olson"/>
    <s v="Harris and Sons"/>
    <x v="2"/>
    <n v="43200.415000000001"/>
    <n v="330"/>
    <x v="0"/>
    <d v="2021-11-28T00:00:00"/>
    <s v="Paracetamol"/>
    <s v="Normal"/>
    <n v="7"/>
    <n v="6171.4878571428571"/>
    <x v="0"/>
  </r>
  <r>
    <s v="Ronald Estes"/>
    <x v="6"/>
    <x v="0"/>
    <x v="5"/>
    <x v="1"/>
    <d v="2019-12-07T00:00:00"/>
    <s v="David Rocha"/>
    <s v="Hughes, Robinson and Gray"/>
    <x v="1"/>
    <n v="15491.986000000001"/>
    <n v="157"/>
    <x v="0"/>
    <d v="2019-12-14T00:00:00"/>
    <s v="Ibuprofen"/>
    <s v="Abnormal"/>
    <n v="7"/>
    <n v="2213.1408571428574"/>
    <x v="0"/>
  </r>
  <r>
    <s v="Carol Steele"/>
    <x v="19"/>
    <x v="0"/>
    <x v="0"/>
    <x v="4"/>
    <d v="2019-06-21T00:00:00"/>
    <s v="Gregory Welch"/>
    <s v="Phillips-Thompson"/>
    <x v="0"/>
    <n v="34034.591"/>
    <n v="143"/>
    <x v="2"/>
    <d v="2019-06-28T00:00:00"/>
    <s v="Paracetamol"/>
    <s v="Normal"/>
    <n v="7"/>
    <n v="4862.0844285714284"/>
    <x v="0"/>
  </r>
  <r>
    <s v="Wesley Rogers"/>
    <x v="18"/>
    <x v="1"/>
    <x v="1"/>
    <x v="4"/>
    <d v="2020-08-14T00:00:00"/>
    <s v="Kristie Curtis"/>
    <s v="Martinez and Sons"/>
    <x v="4"/>
    <n v="6288.1170000000002"/>
    <n v="158"/>
    <x v="1"/>
    <d v="2020-09-09T00:00:00"/>
    <s v="Paracetamol"/>
    <s v="Normal"/>
    <n v="26"/>
    <n v="241.85065384615385"/>
    <x v="0"/>
  </r>
  <r>
    <s v="Mrs. Donna Bishop"/>
    <x v="48"/>
    <x v="1"/>
    <x v="3"/>
    <x v="1"/>
    <d v="2019-01-05T00:00:00"/>
    <s v="Brandon Brown"/>
    <s v="Sherman, Allen and Hodges"/>
    <x v="3"/>
    <n v="3881.2150000000001"/>
    <n v="249"/>
    <x v="0"/>
    <d v="2019-01-18T00:00:00"/>
    <s v="Aspirin"/>
    <s v="Normal"/>
    <n v="13"/>
    <n v="298.55500000000001"/>
    <x v="0"/>
  </r>
  <r>
    <s v="Curtis Tran"/>
    <x v="13"/>
    <x v="1"/>
    <x v="5"/>
    <x v="3"/>
    <d v="2022-01-24T00:00:00"/>
    <s v="Kevin Parker"/>
    <s v="Berger, Anderson and Romero"/>
    <x v="4"/>
    <n v="35565.464"/>
    <n v="406"/>
    <x v="0"/>
    <d v="2022-01-29T00:00:00"/>
    <s v="Aspirin"/>
    <s v="Abnormal"/>
    <n v="5"/>
    <n v="7113.0928000000004"/>
    <x v="0"/>
  </r>
  <r>
    <s v="Charles Winters"/>
    <x v="39"/>
    <x v="0"/>
    <x v="6"/>
    <x v="2"/>
    <d v="2022-01-22T00:00:00"/>
    <s v="Marissa Stone"/>
    <s v="Wilkinson LLC"/>
    <x v="3"/>
    <n v="22768.741999999998"/>
    <n v="268"/>
    <x v="1"/>
    <d v="2022-01-29T00:00:00"/>
    <s v="Aspirin"/>
    <s v="Inconclusive"/>
    <n v="7"/>
    <n v="3252.6774285714282"/>
    <x v="0"/>
  </r>
  <r>
    <s v="Willie Brewer"/>
    <x v="4"/>
    <x v="1"/>
    <x v="0"/>
    <x v="4"/>
    <d v="2019-12-24T00:00:00"/>
    <s v="Rachel Oneill"/>
    <s v="Lawrence-Mcintyre"/>
    <x v="2"/>
    <n v="19631.98"/>
    <n v="380"/>
    <x v="1"/>
    <d v="2020-01-01T00:00:00"/>
    <s v="Aspirin"/>
    <s v="Normal"/>
    <n v="8"/>
    <n v="2453.9974999999999"/>
    <x v="2"/>
  </r>
  <r>
    <s v="Laura Rodriguez"/>
    <x v="37"/>
    <x v="0"/>
    <x v="3"/>
    <x v="4"/>
    <d v="2022-12-15T00:00:00"/>
    <s v="Dakota Burch"/>
    <s v="Moore-Weber"/>
    <x v="4"/>
    <n v="34275.807999999997"/>
    <n v="424"/>
    <x v="1"/>
    <d v="2023-01-05T00:00:00"/>
    <s v="Ibuprofen"/>
    <s v="Abnormal"/>
    <n v="21"/>
    <n v="1632.1813333333332"/>
    <x v="1"/>
  </r>
  <r>
    <s v="Kaitlin Khan"/>
    <x v="57"/>
    <x v="0"/>
    <x v="4"/>
    <x v="3"/>
    <d v="2023-06-19T00:00:00"/>
    <s v="Sara Garcia"/>
    <s v="Gonzalez Inc"/>
    <x v="4"/>
    <n v="13287.397999999999"/>
    <n v="250"/>
    <x v="0"/>
    <d v="2023-07-03T00:00:00"/>
    <s v="Paracetamol"/>
    <s v="Inconclusive"/>
    <n v="14"/>
    <n v="949.0998571428571"/>
    <x v="0"/>
  </r>
  <r>
    <s v="Morgan Flores"/>
    <x v="2"/>
    <x v="0"/>
    <x v="1"/>
    <x v="4"/>
    <d v="2019-11-09T00:00:00"/>
    <s v="Marie Dean"/>
    <s v="Cervantes, Walsh and Lopez"/>
    <x v="0"/>
    <n v="2426.3670000000002"/>
    <n v="208"/>
    <x v="1"/>
    <d v="2019-11-23T00:00:00"/>
    <s v="Lipitor"/>
    <s v="Normal"/>
    <n v="14"/>
    <n v="173.31192857142858"/>
    <x v="0"/>
  </r>
  <r>
    <s v="David Johnson"/>
    <x v="67"/>
    <x v="1"/>
    <x v="1"/>
    <x v="1"/>
    <d v="2023-07-04T00:00:00"/>
    <s v="Amber Carter"/>
    <s v="Robinson-Moore"/>
    <x v="1"/>
    <n v="35876.28"/>
    <n v="140"/>
    <x v="2"/>
    <d v="2023-07-31T00:00:00"/>
    <s v="Lipitor"/>
    <s v="Abnormal"/>
    <n v="27"/>
    <n v="1328.751111111111"/>
    <x v="1"/>
  </r>
  <r>
    <s v="Brian Lee"/>
    <x v="59"/>
    <x v="1"/>
    <x v="4"/>
    <x v="4"/>
    <d v="2021-05-11T00:00:00"/>
    <s v="David Obrien"/>
    <s v="Knight-Higgins"/>
    <x v="1"/>
    <n v="3022.8220000000001"/>
    <n v="214"/>
    <x v="1"/>
    <d v="2021-05-17T00:00:00"/>
    <s v="Lipitor"/>
    <s v="Normal"/>
    <n v="6"/>
    <n v="503.80366666666669"/>
    <x v="0"/>
  </r>
  <r>
    <s v="Jessica Haynes"/>
    <x v="65"/>
    <x v="1"/>
    <x v="0"/>
    <x v="1"/>
    <d v="2022-07-11T00:00:00"/>
    <s v="Ann Davis"/>
    <s v="White-Blankenship"/>
    <x v="1"/>
    <n v="16678.466"/>
    <n v="439"/>
    <x v="1"/>
    <d v="2022-07-31T00:00:00"/>
    <s v="Penicillin"/>
    <s v="Inconclusive"/>
    <n v="20"/>
    <n v="833.92330000000004"/>
    <x v="0"/>
  </r>
  <r>
    <s v="Sandra Leonard"/>
    <x v="65"/>
    <x v="0"/>
    <x v="1"/>
    <x v="4"/>
    <d v="2022-12-18T00:00:00"/>
    <s v="Patrick Martinez"/>
    <s v="Calhoun Ltd"/>
    <x v="0"/>
    <n v="23553.383000000002"/>
    <n v="244"/>
    <x v="1"/>
    <d v="2022-12-27T00:00:00"/>
    <s v="Aspirin"/>
    <s v="Normal"/>
    <n v="9"/>
    <n v="2617.0425555555557"/>
    <x v="0"/>
  </r>
  <r>
    <s v="Vincent Mason"/>
    <x v="24"/>
    <x v="0"/>
    <x v="0"/>
    <x v="2"/>
    <d v="2022-11-28T00:00:00"/>
    <s v="Rachel Short"/>
    <s v="Young-Smith"/>
    <x v="3"/>
    <n v="3710.663"/>
    <n v="306"/>
    <x v="1"/>
    <d v="2022-12-06T00:00:00"/>
    <s v="Lipitor"/>
    <s v="Normal"/>
    <n v="8"/>
    <n v="463.832875"/>
    <x v="2"/>
  </r>
  <r>
    <s v="Joshua Banks"/>
    <x v="46"/>
    <x v="0"/>
    <x v="5"/>
    <x v="2"/>
    <d v="2020-07-26T00:00:00"/>
    <s v="Carrie Wiggins"/>
    <s v="Wilson, Adams and Mack"/>
    <x v="2"/>
    <n v="22942.38"/>
    <n v="451"/>
    <x v="0"/>
    <d v="2020-07-28T00:00:00"/>
    <s v="Penicillin"/>
    <s v="Normal"/>
    <n v="2"/>
    <n v="11471.19"/>
    <x v="0"/>
  </r>
  <r>
    <s v="Jessica Wolf"/>
    <x v="58"/>
    <x v="1"/>
    <x v="4"/>
    <x v="3"/>
    <d v="2023-06-05T00:00:00"/>
    <s v="Martin Ward"/>
    <s v="Graham PLC"/>
    <x v="2"/>
    <n v="37895.495999999999"/>
    <n v="437"/>
    <x v="2"/>
    <d v="2023-06-20T00:00:00"/>
    <s v="Lipitor"/>
    <s v="Abnormal"/>
    <n v="15"/>
    <n v="2526.3663999999999"/>
    <x v="1"/>
  </r>
  <r>
    <s v="Joseph Thompson"/>
    <x v="49"/>
    <x v="1"/>
    <x v="5"/>
    <x v="3"/>
    <d v="2019-12-06T00:00:00"/>
    <s v="Virginia Brown PhD"/>
    <s v="Graham, Phillips and Swanson"/>
    <x v="1"/>
    <n v="29924.129000000001"/>
    <n v="304"/>
    <x v="0"/>
    <d v="2019-12-18T00:00:00"/>
    <s v="Ibuprofen"/>
    <s v="Abnormal"/>
    <n v="12"/>
    <n v="2493.6774166666669"/>
    <x v="2"/>
  </r>
  <r>
    <s v="Laurie Gonzalez"/>
    <x v="55"/>
    <x v="0"/>
    <x v="3"/>
    <x v="1"/>
    <d v="2021-10-17T00:00:00"/>
    <s v="Connie Allen"/>
    <s v="Anderson PLC"/>
    <x v="1"/>
    <n v="14815.351000000001"/>
    <n v="184"/>
    <x v="1"/>
    <d v="2021-11-05T00:00:00"/>
    <s v="Aspirin"/>
    <s v="Abnormal"/>
    <n v="19"/>
    <n v="779.75531578947368"/>
    <x v="1"/>
  </r>
  <r>
    <s v="Janice Mccall"/>
    <x v="6"/>
    <x v="1"/>
    <x v="5"/>
    <x v="1"/>
    <d v="2023-08-17T00:00:00"/>
    <s v="Laura Dodson"/>
    <s v="Gonzales, Conway and Gutierrez"/>
    <x v="0"/>
    <n v="2585.1619999999998"/>
    <n v="320"/>
    <x v="2"/>
    <d v="2023-09-13T00:00:00"/>
    <s v="Paracetamol"/>
    <s v="Abnormal"/>
    <n v="27"/>
    <n v="95.746740740740734"/>
    <x v="0"/>
  </r>
  <r>
    <s v="Betty Sandoval"/>
    <x v="37"/>
    <x v="0"/>
    <x v="3"/>
    <x v="1"/>
    <d v="2020-04-05T00:00:00"/>
    <s v="Anthony Garcia"/>
    <s v="Martin, Thompson and Keller"/>
    <x v="1"/>
    <n v="3316.7350000000001"/>
    <n v="137"/>
    <x v="2"/>
    <d v="2020-05-04T00:00:00"/>
    <s v="Paracetamol"/>
    <s v="Abnormal"/>
    <n v="29"/>
    <n v="114.37017241379311"/>
    <x v="1"/>
  </r>
  <r>
    <s v="Michael Booth"/>
    <x v="57"/>
    <x v="0"/>
    <x v="5"/>
    <x v="4"/>
    <d v="2020-10-08T00:00:00"/>
    <s v="Mrs. Sarah Perez"/>
    <s v="Burke, Mora and Shannon"/>
    <x v="2"/>
    <n v="31645.197"/>
    <n v="125"/>
    <x v="2"/>
    <d v="2020-10-31T00:00:00"/>
    <s v="Paracetamol"/>
    <s v="Abnormal"/>
    <n v="23"/>
    <n v="1375.8781304347826"/>
    <x v="0"/>
  </r>
  <r>
    <s v="Eric Rojas"/>
    <x v="67"/>
    <x v="0"/>
    <x v="4"/>
    <x v="3"/>
    <d v="2019-07-01T00:00:00"/>
    <s v="Paula Carter"/>
    <s v="Kent, Parker and Andersen"/>
    <x v="4"/>
    <n v="6918.3190000000004"/>
    <n v="440"/>
    <x v="2"/>
    <d v="2019-07-16T00:00:00"/>
    <s v="Paracetamol"/>
    <s v="Abnormal"/>
    <n v="15"/>
    <n v="461.22126666666668"/>
    <x v="1"/>
  </r>
  <r>
    <s v="David Oconnell"/>
    <x v="0"/>
    <x v="0"/>
    <x v="7"/>
    <x v="2"/>
    <d v="2021-09-02T00:00:00"/>
    <s v="Annette Martinez"/>
    <s v="Rivers PLC"/>
    <x v="2"/>
    <n v="22076.528999999999"/>
    <n v="144"/>
    <x v="2"/>
    <d v="2021-09-19T00:00:00"/>
    <s v="Aspirin"/>
    <s v="Inconclusive"/>
    <n v="17"/>
    <n v="1298.6193529411764"/>
    <x v="0"/>
  </r>
  <r>
    <s v="Kristy Palmer"/>
    <x v="30"/>
    <x v="1"/>
    <x v="7"/>
    <x v="4"/>
    <d v="2023-10-03T00:00:00"/>
    <s v="Charles Bennett"/>
    <s v="Stone, Hall and Day"/>
    <x v="3"/>
    <n v="15023.28"/>
    <n v="441"/>
    <x v="2"/>
    <d v="2023-10-22T00:00:00"/>
    <s v="Paracetamol"/>
    <s v="Inconclusive"/>
    <n v="19"/>
    <n v="790.69894736842105"/>
    <x v="2"/>
  </r>
  <r>
    <s v="Katie Hernandez"/>
    <x v="29"/>
    <x v="0"/>
    <x v="3"/>
    <x v="2"/>
    <d v="2020-06-26T00:00:00"/>
    <s v="Steven Romero"/>
    <s v="Rangel-Thomas"/>
    <x v="3"/>
    <n v="16896.417000000001"/>
    <n v="461"/>
    <x v="0"/>
    <d v="2020-07-10T00:00:00"/>
    <s v="Aspirin"/>
    <s v="Abnormal"/>
    <n v="14"/>
    <n v="1206.8869285714286"/>
    <x v="1"/>
  </r>
  <r>
    <s v="Kevin Contreras"/>
    <x v="46"/>
    <x v="1"/>
    <x v="0"/>
    <x v="1"/>
    <d v="2020-11-15T00:00:00"/>
    <s v="Bradley Miller"/>
    <s v="Russell-West"/>
    <x v="3"/>
    <n v="19932.080000000002"/>
    <n v="455"/>
    <x v="2"/>
    <d v="2020-12-14T00:00:00"/>
    <s v="Lipitor"/>
    <s v="Normal"/>
    <n v="29"/>
    <n v="687.31310344827591"/>
    <x v="0"/>
  </r>
  <r>
    <s v="Amanda Daniels"/>
    <x v="37"/>
    <x v="0"/>
    <x v="0"/>
    <x v="1"/>
    <d v="2020-08-10T00:00:00"/>
    <s v="Kimberly Zamora"/>
    <s v="Martin, Ward and Martinez"/>
    <x v="2"/>
    <n v="41626.673000000003"/>
    <n v="308"/>
    <x v="2"/>
    <d v="2020-08-28T00:00:00"/>
    <s v="Paracetamol"/>
    <s v="Inconclusive"/>
    <n v="18"/>
    <n v="2312.5929444444446"/>
    <x v="1"/>
  </r>
  <r>
    <s v="Gerald Johnson"/>
    <x v="50"/>
    <x v="0"/>
    <x v="4"/>
    <x v="1"/>
    <d v="2022-10-12T00:00:00"/>
    <s v="Stephen Clark"/>
    <s v="Reynolds, Dominguez and Brown"/>
    <x v="4"/>
    <n v="34777.699000000001"/>
    <n v="184"/>
    <x v="2"/>
    <d v="2022-10-18T00:00:00"/>
    <s v="Lipitor"/>
    <s v="Inconclusive"/>
    <n v="6"/>
    <n v="5796.2831666666671"/>
    <x v="1"/>
  </r>
  <r>
    <s v="Michael Mason"/>
    <x v="24"/>
    <x v="0"/>
    <x v="7"/>
    <x v="1"/>
    <d v="2021-06-14T00:00:00"/>
    <s v="Justin Goodman"/>
    <s v="Rodriguez Inc"/>
    <x v="2"/>
    <n v="14224.182000000001"/>
    <n v="303"/>
    <x v="2"/>
    <d v="2021-06-17T00:00:00"/>
    <s v="Paracetamol"/>
    <s v="Inconclusive"/>
    <n v="3"/>
    <n v="4741.3940000000002"/>
    <x v="2"/>
  </r>
  <r>
    <s v="Travis Golden"/>
    <x v="22"/>
    <x v="1"/>
    <x v="0"/>
    <x v="4"/>
    <d v="2021-02-25T00:00:00"/>
    <s v="David Malone"/>
    <s v="Walters, Reed and Bailey"/>
    <x v="1"/>
    <n v="33208.317000000003"/>
    <n v="194"/>
    <x v="1"/>
    <d v="2021-03-01T00:00:00"/>
    <s v="Ibuprofen"/>
    <s v="Abnormal"/>
    <n v="4"/>
    <n v="8302.0792500000007"/>
    <x v="0"/>
  </r>
  <r>
    <s v="Scott Williams"/>
    <x v="19"/>
    <x v="0"/>
    <x v="4"/>
    <x v="2"/>
    <d v="2023-02-17T00:00:00"/>
    <s v="Anthony Peck DDS"/>
    <s v="Anderson and Sons"/>
    <x v="4"/>
    <n v="4204.6540000000005"/>
    <n v="288"/>
    <x v="1"/>
    <d v="2023-02-26T00:00:00"/>
    <s v="Penicillin"/>
    <s v="Normal"/>
    <n v="9"/>
    <n v="467.18377777777783"/>
    <x v="0"/>
  </r>
  <r>
    <s v="Steven Owen DDS"/>
    <x v="66"/>
    <x v="1"/>
    <x v="2"/>
    <x v="1"/>
    <d v="2019-06-20T00:00:00"/>
    <s v="John Thomas"/>
    <s v="Le, Stevens and Ellis"/>
    <x v="2"/>
    <n v="13910.635"/>
    <n v="415"/>
    <x v="2"/>
    <d v="2019-06-26T00:00:00"/>
    <s v="Aspirin"/>
    <s v="Inconclusive"/>
    <n v="6"/>
    <n v="2318.4391666666666"/>
    <x v="2"/>
  </r>
  <r>
    <s v="Margaret Steele"/>
    <x v="66"/>
    <x v="1"/>
    <x v="1"/>
    <x v="0"/>
    <d v="2019-09-25T00:00:00"/>
    <s v="Julie Travis"/>
    <s v="Anderson and Sons"/>
    <x v="4"/>
    <n v="20385.538"/>
    <n v="228"/>
    <x v="1"/>
    <d v="2019-10-13T00:00:00"/>
    <s v="Paracetamol"/>
    <s v="Abnormal"/>
    <n v="18"/>
    <n v="1132.529888888889"/>
    <x v="2"/>
  </r>
  <r>
    <s v="Albert Gordon"/>
    <x v="19"/>
    <x v="0"/>
    <x v="1"/>
    <x v="5"/>
    <d v="2021-05-07T00:00:00"/>
    <s v="Douglas Young"/>
    <s v="Cohen-Yates"/>
    <x v="1"/>
    <n v="3143.9580000000001"/>
    <n v="447"/>
    <x v="0"/>
    <d v="2021-05-10T00:00:00"/>
    <s v="Aspirin"/>
    <s v="Abnormal"/>
    <n v="3"/>
    <n v="1047.9860000000001"/>
    <x v="0"/>
  </r>
  <r>
    <s v="Dylan Parks"/>
    <x v="66"/>
    <x v="0"/>
    <x v="3"/>
    <x v="5"/>
    <d v="2019-07-21T00:00:00"/>
    <s v="Diana Aguilar"/>
    <s v="Guerrero, Lewis and Adams"/>
    <x v="4"/>
    <n v="9934.1389999999992"/>
    <n v="153"/>
    <x v="1"/>
    <d v="2019-08-11T00:00:00"/>
    <s v="Penicillin"/>
    <s v="Abnormal"/>
    <n v="21"/>
    <n v="473.05423809523808"/>
    <x v="2"/>
  </r>
  <r>
    <s v="Craig Howard"/>
    <x v="0"/>
    <x v="1"/>
    <x v="5"/>
    <x v="3"/>
    <d v="2021-04-22T00:00:00"/>
    <s v="Casey Frazier"/>
    <s v="Hansen-Robinson"/>
    <x v="4"/>
    <n v="6587.9620000000004"/>
    <n v="250"/>
    <x v="0"/>
    <d v="2021-04-25T00:00:00"/>
    <s v="Ibuprofen"/>
    <s v="Abnormal"/>
    <n v="3"/>
    <n v="2195.9873333333335"/>
    <x v="0"/>
  </r>
  <r>
    <s v="Paul Jones"/>
    <x v="36"/>
    <x v="0"/>
    <x v="5"/>
    <x v="1"/>
    <d v="2019-10-15T00:00:00"/>
    <s v="Melissa Nelson"/>
    <s v="Smith, Fleming and Wells"/>
    <x v="2"/>
    <n v="27830.904999999999"/>
    <n v="198"/>
    <x v="2"/>
    <d v="2019-10-17T00:00:00"/>
    <s v="Ibuprofen"/>
    <s v="Inconclusive"/>
    <n v="2"/>
    <n v="13915.452499999999"/>
    <x v="2"/>
  </r>
  <r>
    <s v="Brenda Norton"/>
    <x v="13"/>
    <x v="0"/>
    <x v="3"/>
    <x v="2"/>
    <d v="2020-02-14T00:00:00"/>
    <s v="Mr. Jonathan Brown"/>
    <s v="Chase-Day"/>
    <x v="4"/>
    <n v="15896.535"/>
    <n v="288"/>
    <x v="1"/>
    <d v="2020-02-19T00:00:00"/>
    <s v="Paracetamol"/>
    <s v="Normal"/>
    <n v="5"/>
    <n v="3179.3069999999998"/>
    <x v="0"/>
  </r>
  <r>
    <s v="Paul Thompson"/>
    <x v="34"/>
    <x v="1"/>
    <x v="4"/>
    <x v="2"/>
    <d v="2023-05-10T00:00:00"/>
    <s v="Nicholas Kim"/>
    <s v="Miller-Owens"/>
    <x v="1"/>
    <n v="23982.202000000001"/>
    <n v="187"/>
    <x v="1"/>
    <d v="2023-06-09T00:00:00"/>
    <s v="Aspirin"/>
    <s v="Inconclusive"/>
    <n v="30"/>
    <n v="799.40673333333336"/>
    <x v="2"/>
  </r>
  <r>
    <s v="Theresa Douglas"/>
    <x v="44"/>
    <x v="0"/>
    <x v="4"/>
    <x v="2"/>
    <d v="2023-09-25T00:00:00"/>
    <s v="Gordon Walker"/>
    <s v="Chavez-Johnson"/>
    <x v="1"/>
    <n v="7683.326"/>
    <n v="181"/>
    <x v="2"/>
    <d v="2023-10-10T00:00:00"/>
    <s v="Aspirin"/>
    <s v="Normal"/>
    <n v="15"/>
    <n v="512.2217333333333"/>
    <x v="1"/>
  </r>
  <r>
    <s v="Paige Hunt"/>
    <x v="59"/>
    <x v="1"/>
    <x v="1"/>
    <x v="3"/>
    <d v="2020-08-22T00:00:00"/>
    <s v="Michael Harrington"/>
    <s v="Cole, Jones and Lawrence"/>
    <x v="0"/>
    <n v="34178.574000000001"/>
    <n v="337"/>
    <x v="1"/>
    <d v="2020-09-12T00:00:00"/>
    <s v="Ibuprofen"/>
    <s v="Abnormal"/>
    <n v="21"/>
    <n v="1627.5511428571428"/>
    <x v="0"/>
  </r>
  <r>
    <s v="David Garcia MD"/>
    <x v="57"/>
    <x v="0"/>
    <x v="4"/>
    <x v="1"/>
    <d v="2021-02-08T00:00:00"/>
    <s v="Jonathan Allen"/>
    <s v="Thomas, Harmon and Waller"/>
    <x v="2"/>
    <n v="44518.843999999997"/>
    <n v="129"/>
    <x v="2"/>
    <d v="2021-02-15T00:00:00"/>
    <s v="Ibuprofen"/>
    <s v="Abnormal"/>
    <n v="7"/>
    <n v="6359.8348571428569"/>
    <x v="0"/>
  </r>
  <r>
    <s v="John Gonzalez"/>
    <x v="63"/>
    <x v="1"/>
    <x v="7"/>
    <x v="0"/>
    <d v="2019-06-06T00:00:00"/>
    <s v="Troy Hutchinson"/>
    <s v="Sanchez, Hernandez and Smith"/>
    <x v="1"/>
    <n v="43639.084000000003"/>
    <n v="176"/>
    <x v="2"/>
    <d v="2019-06-20T00:00:00"/>
    <s v="Penicillin"/>
    <s v="Normal"/>
    <n v="14"/>
    <n v="3117.0774285714288"/>
    <x v="2"/>
  </r>
  <r>
    <s v="Patricia Hill"/>
    <x v="60"/>
    <x v="0"/>
    <x v="3"/>
    <x v="2"/>
    <d v="2022-11-08T00:00:00"/>
    <s v="Susan Johnson"/>
    <s v="Schroeder-Campbell"/>
    <x v="3"/>
    <n v="18062.341"/>
    <n v="180"/>
    <x v="0"/>
    <d v="2022-11-22T00:00:00"/>
    <s v="Aspirin"/>
    <s v="Inconclusive"/>
    <n v="14"/>
    <n v="1290.1672142857144"/>
    <x v="1"/>
  </r>
  <r>
    <s v="Randy Mitchell"/>
    <x v="13"/>
    <x v="1"/>
    <x v="3"/>
    <x v="3"/>
    <d v="2022-04-12T00:00:00"/>
    <s v="Megan Allen"/>
    <s v="Burch-Benson"/>
    <x v="0"/>
    <n v="4741.6149999999998"/>
    <n v="305"/>
    <x v="2"/>
    <d v="2022-05-06T00:00:00"/>
    <s v="Penicillin"/>
    <s v="Normal"/>
    <n v="24"/>
    <n v="197.56729166666665"/>
    <x v="0"/>
  </r>
  <r>
    <s v="Hunter Munoz"/>
    <x v="17"/>
    <x v="0"/>
    <x v="6"/>
    <x v="4"/>
    <d v="2022-09-27T00:00:00"/>
    <s v="George Clark"/>
    <s v="Lopez-Ellis"/>
    <x v="1"/>
    <n v="18338.664000000001"/>
    <n v="392"/>
    <x v="2"/>
    <d v="2022-10-23T00:00:00"/>
    <s v="Paracetamol"/>
    <s v="Inconclusive"/>
    <n v="26"/>
    <n v="705.33323076923079"/>
    <x v="0"/>
  </r>
  <r>
    <s v="Linda Turner"/>
    <x v="67"/>
    <x v="0"/>
    <x v="0"/>
    <x v="4"/>
    <d v="2020-05-22T00:00:00"/>
    <s v="Felicia Marshall"/>
    <s v="Marquez, Hamilton and Hicks"/>
    <x v="3"/>
    <n v="23848.294999999998"/>
    <n v="481"/>
    <x v="1"/>
    <d v="2020-06-11T00:00:00"/>
    <s v="Penicillin"/>
    <s v="Abnormal"/>
    <n v="20"/>
    <n v="1192.4147499999999"/>
    <x v="1"/>
  </r>
  <r>
    <s v="Linda Johnson"/>
    <x v="45"/>
    <x v="0"/>
    <x v="2"/>
    <x v="5"/>
    <d v="2019-04-29T00:00:00"/>
    <s v="Dylan Ramirez"/>
    <s v="Hill-Gibson"/>
    <x v="1"/>
    <n v="6659.6710000000003"/>
    <n v="117"/>
    <x v="1"/>
    <d v="2019-05-14T00:00:00"/>
    <s v="Aspirin"/>
    <s v="Inconclusive"/>
    <n v="15"/>
    <n v="443.97806666666668"/>
    <x v="2"/>
  </r>
  <r>
    <s v="Brianna Flores"/>
    <x v="16"/>
    <x v="0"/>
    <x v="0"/>
    <x v="5"/>
    <d v="2023-07-12T00:00:00"/>
    <s v="Timothy White"/>
    <s v="Turner-Cook"/>
    <x v="2"/>
    <n v="72888.803"/>
    <n v="139"/>
    <x v="0"/>
    <d v="2023-07-24T00:00:00"/>
    <s v="Aspirin"/>
    <s v="Normal"/>
    <n v="12"/>
    <n v="6074.0669166666667"/>
    <x v="0"/>
  </r>
  <r>
    <s v="Faith Miranda"/>
    <x v="60"/>
    <x v="1"/>
    <x v="3"/>
    <x v="4"/>
    <d v="2021-12-11T00:00:00"/>
    <s v="Kevin Copeland"/>
    <s v="Nunez-Stafford"/>
    <x v="4"/>
    <n v="12765.757"/>
    <n v="486"/>
    <x v="1"/>
    <d v="2021-12-22T00:00:00"/>
    <s v="Aspirin"/>
    <s v="Inconclusive"/>
    <n v="11"/>
    <n v="1160.5233636363637"/>
    <x v="1"/>
  </r>
  <r>
    <s v="Kayla Snyder"/>
    <x v="38"/>
    <x v="1"/>
    <x v="3"/>
    <x v="1"/>
    <d v="2022-04-26T00:00:00"/>
    <s v="Michelle Lewis"/>
    <s v="Henry Group"/>
    <x v="2"/>
    <n v="30491.052"/>
    <n v="293"/>
    <x v="2"/>
    <d v="2022-04-29T00:00:00"/>
    <s v="Penicillin"/>
    <s v="Inconclusive"/>
    <n v="3"/>
    <n v="10163.683999999999"/>
    <x v="1"/>
  </r>
  <r>
    <s v="Heidi Brown"/>
    <x v="45"/>
    <x v="0"/>
    <x v="7"/>
    <x v="2"/>
    <d v="2018-11-14T00:00:00"/>
    <s v="Connie Young"/>
    <s v="Aguilar and Sons"/>
    <x v="4"/>
    <n v="15131.248"/>
    <n v="470"/>
    <x v="1"/>
    <d v="2018-11-27T00:00:00"/>
    <s v="Ibuprofen"/>
    <s v="Inconclusive"/>
    <n v="13"/>
    <n v="1163.9421538461538"/>
    <x v="2"/>
  </r>
  <r>
    <s v="Jose Mullen"/>
    <x v="65"/>
    <x v="1"/>
    <x v="1"/>
    <x v="4"/>
    <d v="2020-05-31T00:00:00"/>
    <s v="Joseph Stevens"/>
    <s v="Henry, Perry and Bolton"/>
    <x v="1"/>
    <n v="17630.391"/>
    <n v="402"/>
    <x v="1"/>
    <d v="2020-06-15T00:00:00"/>
    <s v="Lipitor"/>
    <s v="Abnormal"/>
    <n v="15"/>
    <n v="1175.3594000000001"/>
    <x v="0"/>
  </r>
  <r>
    <s v="Benjamin Gomez"/>
    <x v="43"/>
    <x v="1"/>
    <x v="5"/>
    <x v="5"/>
    <d v="2023-09-13T00:00:00"/>
    <s v="Roberta Holland"/>
    <s v="Santana Ltd"/>
    <x v="3"/>
    <n v="57231.55"/>
    <n v="236"/>
    <x v="0"/>
    <d v="2023-09-17T00:00:00"/>
    <s v="Lipitor"/>
    <s v="Inconclusive"/>
    <n v="4"/>
    <n v="14307.887500000001"/>
    <x v="2"/>
  </r>
  <r>
    <s v="Helen Meyer"/>
    <x v="4"/>
    <x v="1"/>
    <x v="2"/>
    <x v="1"/>
    <d v="2022-06-05T00:00:00"/>
    <s v="Stephanie Jones"/>
    <s v="Avila, Davis and Washington"/>
    <x v="0"/>
    <n v="33927.682999999997"/>
    <n v="403"/>
    <x v="2"/>
    <d v="2022-06-11T00:00:00"/>
    <s v="Penicillin"/>
    <s v="Abnormal"/>
    <n v="6"/>
    <n v="5654.6138333333329"/>
    <x v="2"/>
  </r>
  <r>
    <s v="Rachel Mcguire DDS"/>
    <x v="49"/>
    <x v="1"/>
    <x v="7"/>
    <x v="4"/>
    <d v="2022-01-31T00:00:00"/>
    <s v="Gregory Kennedy"/>
    <s v="Mitchell-Larsen"/>
    <x v="3"/>
    <n v="26350.123"/>
    <n v="434"/>
    <x v="1"/>
    <d v="2022-02-06T00:00:00"/>
    <s v="Lipitor"/>
    <s v="Abnormal"/>
    <n v="6"/>
    <n v="4391.6871666666666"/>
    <x v="2"/>
  </r>
  <r>
    <s v="Nancy Oconnor"/>
    <x v="19"/>
    <x v="0"/>
    <x v="7"/>
    <x v="4"/>
    <d v="2022-06-13T00:00:00"/>
    <s v="Maria Nolan"/>
    <s v="Leonard, Dean and Chambers"/>
    <x v="0"/>
    <n v="20329.771000000001"/>
    <n v="474"/>
    <x v="1"/>
    <d v="2022-06-28T00:00:00"/>
    <s v="Aspirin"/>
    <s v="Inconclusive"/>
    <n v="15"/>
    <n v="1355.3180666666667"/>
    <x v="0"/>
  </r>
  <r>
    <s v="Jessica Christensen"/>
    <x v="25"/>
    <x v="1"/>
    <x v="6"/>
    <x v="4"/>
    <d v="2022-05-04T00:00:00"/>
    <s v="Maria Mann"/>
    <s v="Robbins-Porter"/>
    <x v="4"/>
    <n v="2189.7779999999998"/>
    <n v="253"/>
    <x v="2"/>
    <d v="2022-05-27T00:00:00"/>
    <s v="Penicillin"/>
    <s v="Inconclusive"/>
    <n v="23"/>
    <n v="95.207739130434774"/>
    <x v="2"/>
  </r>
  <r>
    <s v="Mario Stone"/>
    <x v="5"/>
    <x v="0"/>
    <x v="0"/>
    <x v="0"/>
    <d v="2022-08-25T00:00:00"/>
    <s v="Dr. Suzanne Long"/>
    <s v="Walker-Greene"/>
    <x v="2"/>
    <n v="37650.923999999999"/>
    <n v="187"/>
    <x v="1"/>
    <d v="2022-09-08T00:00:00"/>
    <s v="Paracetamol"/>
    <s v="Normal"/>
    <n v="14"/>
    <n v="2689.351714285714"/>
    <x v="2"/>
  </r>
  <r>
    <s v="Lucas Hernandez"/>
    <x v="43"/>
    <x v="0"/>
    <x v="1"/>
    <x v="3"/>
    <d v="2022-02-25T00:00:00"/>
    <s v="Kim Harrington"/>
    <s v="Rodriguez Group"/>
    <x v="0"/>
    <n v="7847.6549999999997"/>
    <n v="203"/>
    <x v="0"/>
    <d v="2022-03-12T00:00:00"/>
    <s v="Aspirin"/>
    <s v="Abnormal"/>
    <n v="15"/>
    <n v="523.17700000000002"/>
    <x v="2"/>
  </r>
  <r>
    <s v="Mary Smith"/>
    <x v="30"/>
    <x v="0"/>
    <x v="0"/>
    <x v="4"/>
    <d v="2023-06-09T00:00:00"/>
    <s v="Michael Nolan"/>
    <s v="Jefferson-Torres"/>
    <x v="0"/>
    <n v="11670.233"/>
    <n v="388"/>
    <x v="2"/>
    <d v="2023-06-28T00:00:00"/>
    <s v="Lipitor"/>
    <s v="Inconclusive"/>
    <n v="19"/>
    <n v="614.2227894736842"/>
    <x v="2"/>
  </r>
  <r>
    <s v="Brian Alvarado"/>
    <x v="29"/>
    <x v="0"/>
    <x v="1"/>
    <x v="4"/>
    <d v="2019-01-16T00:00:00"/>
    <s v="Luis Fisher"/>
    <s v="Ortiz-Robinson"/>
    <x v="4"/>
    <n v="33990.480000000003"/>
    <n v="300"/>
    <x v="1"/>
    <d v="2019-02-04T00:00:00"/>
    <s v="Penicillin"/>
    <s v="Normal"/>
    <n v="19"/>
    <n v="1788.9726315789476"/>
    <x v="1"/>
  </r>
  <r>
    <s v="Kathy Harvey"/>
    <x v="2"/>
    <x v="0"/>
    <x v="4"/>
    <x v="4"/>
    <d v="2023-01-11T00:00:00"/>
    <s v="Linda Morales PhD"/>
    <s v="Thompson-Wilson"/>
    <x v="1"/>
    <n v="30174.039000000001"/>
    <n v="487"/>
    <x v="2"/>
    <d v="2023-02-10T00:00:00"/>
    <s v="Paracetamol"/>
    <s v="Inconclusive"/>
    <n v="30"/>
    <n v="1005.8013"/>
    <x v="0"/>
  </r>
  <r>
    <s v="Shannon Hunter"/>
    <x v="25"/>
    <x v="1"/>
    <x v="7"/>
    <x v="3"/>
    <d v="2020-03-15T00:00:00"/>
    <s v="Jimmy Hawkins"/>
    <s v="Smith-Hanson"/>
    <x v="2"/>
    <n v="7339.9539999999997"/>
    <n v="192"/>
    <x v="2"/>
    <d v="2020-03-21T00:00:00"/>
    <s v="Lipitor"/>
    <s v="Inconclusive"/>
    <n v="6"/>
    <n v="1223.3256666666666"/>
    <x v="2"/>
  </r>
  <r>
    <s v="Richard Jones"/>
    <x v="51"/>
    <x v="0"/>
    <x v="4"/>
    <x v="2"/>
    <d v="2020-05-16T00:00:00"/>
    <s v="Rebecca Parks"/>
    <s v="Smith, Cooper and Chavez"/>
    <x v="2"/>
    <n v="24987.15"/>
    <n v="242"/>
    <x v="0"/>
    <d v="2020-05-24T00:00:00"/>
    <s v="Aspirin"/>
    <s v="Abnormal"/>
    <n v="8"/>
    <n v="3123.3937500000002"/>
    <x v="2"/>
  </r>
  <r>
    <s v="Christina Mills"/>
    <x v="53"/>
    <x v="0"/>
    <x v="6"/>
    <x v="4"/>
    <d v="2018-11-14T00:00:00"/>
    <s v="Destiny Johnson"/>
    <s v="Brewer-Eaton"/>
    <x v="3"/>
    <n v="27326.682000000001"/>
    <n v="457"/>
    <x v="1"/>
    <d v="2018-12-10T00:00:00"/>
    <s v="Penicillin"/>
    <s v="Inconclusive"/>
    <n v="26"/>
    <n v="1051.0262307692308"/>
    <x v="2"/>
  </r>
  <r>
    <s v="Gary Lee"/>
    <x v="16"/>
    <x v="0"/>
    <x v="4"/>
    <x v="1"/>
    <d v="2022-04-14T00:00:00"/>
    <s v="Michael Stevens"/>
    <s v="Walker Ltd"/>
    <x v="2"/>
    <n v="37322.792999999998"/>
    <n v="175"/>
    <x v="2"/>
    <d v="2022-05-14T00:00:00"/>
    <s v="Aspirin"/>
    <s v="Inconclusive"/>
    <n v="30"/>
    <n v="1244.0930999999998"/>
    <x v="0"/>
  </r>
  <r>
    <s v="Jay Yates"/>
    <x v="13"/>
    <x v="1"/>
    <x v="6"/>
    <x v="4"/>
    <d v="2019-08-26T00:00:00"/>
    <s v="Susan Michael"/>
    <s v="Ryan-Herman"/>
    <x v="2"/>
    <n v="17012.2"/>
    <n v="230"/>
    <x v="2"/>
    <d v="2019-09-14T00:00:00"/>
    <s v="Paracetamol"/>
    <s v="Abnormal"/>
    <n v="19"/>
    <n v="895.37894736842111"/>
    <x v="0"/>
  </r>
  <r>
    <s v="Andres Adams"/>
    <x v="17"/>
    <x v="1"/>
    <x v="0"/>
    <x v="4"/>
    <d v="2022-12-12T00:00:00"/>
    <s v="Sylvia Sullivan"/>
    <s v="Townsend-Campbell"/>
    <x v="3"/>
    <n v="3426.4870000000001"/>
    <n v="248"/>
    <x v="1"/>
    <d v="2022-12-31T00:00:00"/>
    <s v="Aspirin"/>
    <s v="Abnormal"/>
    <n v="19"/>
    <n v="180.34142105263157"/>
    <x v="0"/>
  </r>
  <r>
    <s v="Lori Lee"/>
    <x v="51"/>
    <x v="0"/>
    <x v="3"/>
    <x v="4"/>
    <d v="2019-03-12T00:00:00"/>
    <s v="Jose Klein"/>
    <s v="Drake-Love"/>
    <x v="3"/>
    <n v="27836.881000000001"/>
    <n v="199"/>
    <x v="1"/>
    <d v="2019-03-24T00:00:00"/>
    <s v="Aspirin"/>
    <s v="Abnormal"/>
    <n v="12"/>
    <n v="2319.7400833333336"/>
    <x v="2"/>
  </r>
  <r>
    <s v="Alexandra Davis"/>
    <x v="32"/>
    <x v="1"/>
    <x v="2"/>
    <x v="3"/>
    <d v="2023-03-29T00:00:00"/>
    <s v="John Dean"/>
    <s v="Chavez Ltd"/>
    <x v="4"/>
    <n v="37341.410000000003"/>
    <n v="478"/>
    <x v="1"/>
    <d v="2023-03-31T00:00:00"/>
    <s v="Penicillin"/>
    <s v="Abnormal"/>
    <n v="2"/>
    <n v="18670.705000000002"/>
    <x v="1"/>
  </r>
  <r>
    <s v="William Doyle"/>
    <x v="66"/>
    <x v="1"/>
    <x v="7"/>
    <x v="4"/>
    <d v="2021-01-08T00:00:00"/>
    <s v="Terrence Smith"/>
    <s v="Cunningham-Christensen"/>
    <x v="2"/>
    <n v="1982.28"/>
    <n v="444"/>
    <x v="1"/>
    <d v="2021-01-29T00:00:00"/>
    <s v="Aspirin"/>
    <s v="Normal"/>
    <n v="21"/>
    <n v="94.394285714285715"/>
    <x v="2"/>
  </r>
  <r>
    <s v="Casey Foster"/>
    <x v="63"/>
    <x v="1"/>
    <x v="7"/>
    <x v="4"/>
    <d v="2023-05-23T00:00:00"/>
    <s v="Ryan Wilson"/>
    <s v="Rose Inc"/>
    <x v="3"/>
    <n v="30464.924999999999"/>
    <n v="478"/>
    <x v="1"/>
    <d v="2023-06-14T00:00:00"/>
    <s v="Lipitor"/>
    <s v="Inconclusive"/>
    <n v="22"/>
    <n v="1384.7693181818181"/>
    <x v="2"/>
  </r>
  <r>
    <s v="Kevin Martinez"/>
    <x v="62"/>
    <x v="0"/>
    <x v="2"/>
    <x v="2"/>
    <d v="2019-12-08T00:00:00"/>
    <s v="Barbara Snyder"/>
    <s v="Blackburn and Sons"/>
    <x v="0"/>
    <n v="21994.208999999999"/>
    <n v="116"/>
    <x v="0"/>
    <d v="2019-12-09T00:00:00"/>
    <s v="Penicillin"/>
    <s v="Abnormal"/>
    <n v="1"/>
    <n v="21994.208999999999"/>
    <x v="2"/>
  </r>
  <r>
    <s v="Lisa Castro"/>
    <x v="50"/>
    <x v="0"/>
    <x v="2"/>
    <x v="5"/>
    <d v="2019-08-27T00:00:00"/>
    <s v="Kristen Lewis"/>
    <s v="Cabrera-Meza"/>
    <x v="1"/>
    <n v="57804.571000000004"/>
    <n v="469"/>
    <x v="0"/>
    <d v="2019-09-09T00:00:00"/>
    <s v="Ibuprofen"/>
    <s v="Abnormal"/>
    <n v="13"/>
    <n v="4446.5054615384615"/>
    <x v="1"/>
  </r>
  <r>
    <s v="Matthew Spencer"/>
    <x v="25"/>
    <x v="0"/>
    <x v="2"/>
    <x v="3"/>
    <d v="2022-06-24T00:00:00"/>
    <s v="Joe Norton"/>
    <s v="Romero, Robinson and Watts"/>
    <x v="0"/>
    <n v="21526.313999999998"/>
    <n v="404"/>
    <x v="1"/>
    <d v="2022-07-01T00:00:00"/>
    <s v="Aspirin"/>
    <s v="Abnormal"/>
    <n v="7"/>
    <n v="3075.1877142857143"/>
    <x v="2"/>
  </r>
  <r>
    <s v="Derek Brown"/>
    <x v="66"/>
    <x v="0"/>
    <x v="4"/>
    <x v="2"/>
    <d v="2023-09-26T00:00:00"/>
    <s v="Mark Reynolds"/>
    <s v="Aguilar, Hansen and Owen"/>
    <x v="0"/>
    <n v="3530.17"/>
    <n v="391"/>
    <x v="2"/>
    <d v="2023-10-12T00:00:00"/>
    <s v="Aspirin"/>
    <s v="Inconclusive"/>
    <n v="16"/>
    <n v="220.635625"/>
    <x v="2"/>
  </r>
  <r>
    <s v="Adam Taylor"/>
    <x v="19"/>
    <x v="1"/>
    <x v="5"/>
    <x v="4"/>
    <d v="2022-04-10T00:00:00"/>
    <s v="Kevin Frye"/>
    <s v="Keith Inc"/>
    <x v="4"/>
    <n v="22207.161"/>
    <n v="398"/>
    <x v="1"/>
    <d v="2022-05-08T00:00:00"/>
    <s v="Ibuprofen"/>
    <s v="Abnormal"/>
    <n v="28"/>
    <n v="793.11289285714281"/>
    <x v="0"/>
  </r>
  <r>
    <s v="Jacqueline Wilson"/>
    <x v="56"/>
    <x v="0"/>
    <x v="0"/>
    <x v="0"/>
    <d v="2023-03-24T00:00:00"/>
    <s v="Joshua Martinez"/>
    <s v="Green, Robinson and Brock"/>
    <x v="0"/>
    <n v="18298.388999999999"/>
    <n v="402"/>
    <x v="2"/>
    <d v="2023-04-06T00:00:00"/>
    <s v="Aspirin"/>
    <s v="Inconclusive"/>
    <n v="13"/>
    <n v="1407.5683846153845"/>
    <x v="2"/>
  </r>
  <r>
    <s v="Alexis Ortega"/>
    <x v="17"/>
    <x v="1"/>
    <x v="4"/>
    <x v="4"/>
    <d v="2019-05-17T00:00:00"/>
    <s v="Misty Fox"/>
    <s v="Johnson, Molina and Lewis"/>
    <x v="3"/>
    <n v="11792.200999999999"/>
    <n v="117"/>
    <x v="1"/>
    <d v="2019-06-01T00:00:00"/>
    <s v="Lipitor"/>
    <s v="Normal"/>
    <n v="15"/>
    <n v="786.14673333333326"/>
    <x v="0"/>
  </r>
  <r>
    <s v="Kristin Hill DVM"/>
    <x v="54"/>
    <x v="0"/>
    <x v="1"/>
    <x v="5"/>
    <d v="2019-03-30T00:00:00"/>
    <s v="Antonio Chen"/>
    <s v="Gray-Owens"/>
    <x v="4"/>
    <n v="28853.216"/>
    <n v="370"/>
    <x v="0"/>
    <d v="2019-04-22T00:00:00"/>
    <s v="Ibuprofen"/>
    <s v="Abnormal"/>
    <n v="23"/>
    <n v="1254.4876521739131"/>
    <x v="2"/>
  </r>
  <r>
    <s v="Ashley Wallace"/>
    <x v="23"/>
    <x v="1"/>
    <x v="0"/>
    <x v="4"/>
    <d v="2019-01-21T00:00:00"/>
    <s v="Jesse Hall"/>
    <s v="Fitzpatrick, Barnes and Pierce"/>
    <x v="2"/>
    <n v="15496.012000000001"/>
    <n v="261"/>
    <x v="2"/>
    <d v="2019-01-24T00:00:00"/>
    <s v="Penicillin"/>
    <s v="Normal"/>
    <n v="3"/>
    <n v="5165.3373333333338"/>
    <x v="0"/>
  </r>
  <r>
    <s v="Daniel Wilson"/>
    <x v="54"/>
    <x v="1"/>
    <x v="2"/>
    <x v="4"/>
    <d v="2019-10-17T00:00:00"/>
    <s v="Dustin Sanders"/>
    <s v="Brown LLC"/>
    <x v="1"/>
    <n v="14431.903"/>
    <n v="186"/>
    <x v="1"/>
    <d v="2019-10-22T00:00:00"/>
    <s v="Penicillin"/>
    <s v="Inconclusive"/>
    <n v="5"/>
    <n v="2886.3806"/>
    <x v="2"/>
  </r>
  <r>
    <s v="Ronald Bell"/>
    <x v="43"/>
    <x v="0"/>
    <x v="7"/>
    <x v="4"/>
    <d v="2022-05-11T00:00:00"/>
    <s v="Ashley Knight"/>
    <s v="Campbell-Good"/>
    <x v="3"/>
    <n v="16104.567999999999"/>
    <n v="448"/>
    <x v="1"/>
    <d v="2022-05-29T00:00:00"/>
    <s v="Paracetamol"/>
    <s v="Normal"/>
    <n v="18"/>
    <n v="894.69822222222217"/>
    <x v="2"/>
  </r>
  <r>
    <s v="Beth Frazier"/>
    <x v="28"/>
    <x v="0"/>
    <x v="5"/>
    <x v="1"/>
    <d v="2022-12-20T00:00:00"/>
    <s v="Patricia Harris"/>
    <s v="Taylor Group"/>
    <x v="1"/>
    <n v="43593.695"/>
    <n v="467"/>
    <x v="2"/>
    <d v="2023-01-17T00:00:00"/>
    <s v="Lipitor"/>
    <s v="Normal"/>
    <n v="28"/>
    <n v="1556.9176785714285"/>
    <x v="1"/>
  </r>
  <r>
    <s v="Lynn Sawyer"/>
    <x v="9"/>
    <x v="0"/>
    <x v="4"/>
    <x v="0"/>
    <d v="2023-05-16T00:00:00"/>
    <s v="Mike Norton"/>
    <s v="Terry, Adams and Cook"/>
    <x v="2"/>
    <n v="4425.6980000000003"/>
    <n v="412"/>
    <x v="1"/>
    <d v="2023-06-11T00:00:00"/>
    <s v="Lipitor"/>
    <s v="Normal"/>
    <n v="26"/>
    <n v="170.21915384615386"/>
    <x v="2"/>
  </r>
  <r>
    <s v="Adriana Murphy"/>
    <x v="20"/>
    <x v="1"/>
    <x v="1"/>
    <x v="4"/>
    <d v="2021-01-12T00:00:00"/>
    <s v="Keith Walker"/>
    <s v="Perkins-Hamilton"/>
    <x v="1"/>
    <n v="3316.6"/>
    <n v="438"/>
    <x v="1"/>
    <d v="2021-02-04T00:00:00"/>
    <s v="Penicillin"/>
    <s v="Abnormal"/>
    <n v="23"/>
    <n v="144.19999999999999"/>
    <x v="2"/>
  </r>
  <r>
    <s v="Christine Waller"/>
    <x v="17"/>
    <x v="1"/>
    <x v="6"/>
    <x v="0"/>
    <d v="2023-06-16T00:00:00"/>
    <s v="Kathryn Chen"/>
    <s v="Collins and Sons"/>
    <x v="3"/>
    <n v="22715.691999999999"/>
    <n v="322"/>
    <x v="1"/>
    <d v="2023-07-05T00:00:00"/>
    <s v="Paracetamol"/>
    <s v="Inconclusive"/>
    <n v="19"/>
    <n v="1195.5627368421053"/>
    <x v="0"/>
  </r>
  <r>
    <s v="Debra Stokes"/>
    <x v="50"/>
    <x v="0"/>
    <x v="4"/>
    <x v="3"/>
    <d v="2022-08-30T00:00:00"/>
    <s v="Cheryl Cardenas"/>
    <s v="Davis-Walker"/>
    <x v="2"/>
    <n v="35185.201000000001"/>
    <n v="397"/>
    <x v="1"/>
    <d v="2022-09-29T00:00:00"/>
    <s v="Penicillin"/>
    <s v="Normal"/>
    <n v="30"/>
    <n v="1172.8400333333334"/>
    <x v="1"/>
  </r>
  <r>
    <s v="Jason Ruiz"/>
    <x v="44"/>
    <x v="0"/>
    <x v="6"/>
    <x v="0"/>
    <d v="2023-01-22T00:00:00"/>
    <s v="Ethan Stevens"/>
    <s v="Palmer and Sons"/>
    <x v="2"/>
    <n v="16127.118"/>
    <n v="188"/>
    <x v="1"/>
    <d v="2023-02-15T00:00:00"/>
    <s v="Ibuprofen"/>
    <s v="Normal"/>
    <n v="24"/>
    <n v="671.96325000000002"/>
    <x v="1"/>
  </r>
  <r>
    <s v="Patrick Swanson"/>
    <x v="17"/>
    <x v="0"/>
    <x v="3"/>
    <x v="3"/>
    <d v="2019-04-09T00:00:00"/>
    <s v="Richard Richmond"/>
    <s v="Fischer-Harris"/>
    <x v="1"/>
    <n v="33445.894"/>
    <n v="120"/>
    <x v="1"/>
    <d v="2019-05-05T00:00:00"/>
    <s v="Aspirin"/>
    <s v="Abnormal"/>
    <n v="26"/>
    <n v="1286.3805384615384"/>
    <x v="0"/>
  </r>
  <r>
    <s v="Monica Harris"/>
    <x v="61"/>
    <x v="0"/>
    <x v="0"/>
    <x v="3"/>
    <d v="2020-08-18T00:00:00"/>
    <s v="Sherry Randolph"/>
    <s v="Joseph-Salazar"/>
    <x v="0"/>
    <n v="11689.294"/>
    <n v="463"/>
    <x v="2"/>
    <d v="2020-08-22T00:00:00"/>
    <s v="Ibuprofen"/>
    <s v="Normal"/>
    <n v="4"/>
    <n v="2922.3235"/>
    <x v="0"/>
  </r>
  <r>
    <s v="Kim Bowen"/>
    <x v="1"/>
    <x v="1"/>
    <x v="1"/>
    <x v="4"/>
    <d v="2022-12-03T00:00:00"/>
    <s v="Brian Nash"/>
    <s v="Stevenson, Maynard and Anderson"/>
    <x v="3"/>
    <n v="8034.7730000000001"/>
    <n v="431"/>
    <x v="2"/>
    <d v="2022-12-05T00:00:00"/>
    <s v="Penicillin"/>
    <s v="Normal"/>
    <n v="2"/>
    <n v="4017.3865000000001"/>
    <x v="1"/>
  </r>
  <r>
    <s v="Paul Beck"/>
    <x v="6"/>
    <x v="1"/>
    <x v="6"/>
    <x v="0"/>
    <d v="2021-01-27T00:00:00"/>
    <s v="Stacey Lopez"/>
    <s v="Bishop-Stevens"/>
    <x v="0"/>
    <n v="30036.293000000001"/>
    <n v="183"/>
    <x v="1"/>
    <d v="2021-02-04T00:00:00"/>
    <s v="Aspirin"/>
    <s v="Inconclusive"/>
    <n v="8"/>
    <n v="3754.5366250000002"/>
    <x v="0"/>
  </r>
  <r>
    <s v="Rebecca Allen"/>
    <x v="61"/>
    <x v="0"/>
    <x v="3"/>
    <x v="1"/>
    <d v="2022-12-22T00:00:00"/>
    <s v="Kathleen Gray"/>
    <s v="Watts and Sons"/>
    <x v="0"/>
    <n v="41975.017999999996"/>
    <n v="243"/>
    <x v="2"/>
    <d v="2023-01-12T00:00:00"/>
    <s v="Ibuprofen"/>
    <s v="Abnormal"/>
    <n v="21"/>
    <n v="1998.8103809523807"/>
    <x v="0"/>
  </r>
  <r>
    <s v="Robert Walsh"/>
    <x v="47"/>
    <x v="1"/>
    <x v="0"/>
    <x v="3"/>
    <d v="2019-09-12T00:00:00"/>
    <s v="Denise Manning"/>
    <s v="Dorsey-Torres"/>
    <x v="0"/>
    <n v="13617.287"/>
    <n v="400"/>
    <x v="2"/>
    <d v="2019-09-30T00:00:00"/>
    <s v="Ibuprofen"/>
    <s v="Abnormal"/>
    <n v="18"/>
    <n v="756.51594444444447"/>
    <x v="0"/>
  </r>
  <r>
    <s v="Vincent Arroyo"/>
    <x v="60"/>
    <x v="1"/>
    <x v="7"/>
    <x v="4"/>
    <d v="2021-01-12T00:00:00"/>
    <s v="Sophia David"/>
    <s v="Gonzalez Ltd"/>
    <x v="4"/>
    <n v="11531.011"/>
    <n v="383"/>
    <x v="1"/>
    <d v="2021-02-06T00:00:00"/>
    <s v="Lipitor"/>
    <s v="Abnormal"/>
    <n v="25"/>
    <n v="461.24044000000004"/>
    <x v="1"/>
  </r>
  <r>
    <s v="Jesse Davis"/>
    <x v="20"/>
    <x v="0"/>
    <x v="4"/>
    <x v="5"/>
    <d v="2023-03-25T00:00:00"/>
    <s v="Jesse Smith"/>
    <s v="Morales LLC"/>
    <x v="0"/>
    <n v="17553.665000000001"/>
    <n v="226"/>
    <x v="0"/>
    <d v="2023-04-06T00:00:00"/>
    <s v="Lipitor"/>
    <s v="Inconclusive"/>
    <n v="12"/>
    <n v="1462.8054166666668"/>
    <x v="2"/>
  </r>
  <r>
    <s v="Jacob Murphy"/>
    <x v="51"/>
    <x v="1"/>
    <x v="1"/>
    <x v="4"/>
    <d v="2019-07-14T00:00:00"/>
    <s v="Francisco Reynolds"/>
    <s v="Boyer-Haas"/>
    <x v="2"/>
    <n v="27169.414000000001"/>
    <n v="142"/>
    <x v="1"/>
    <d v="2019-07-25T00:00:00"/>
    <s v="Aspirin"/>
    <s v="Abnormal"/>
    <n v="11"/>
    <n v="2469.9467272727275"/>
    <x v="2"/>
  </r>
  <r>
    <s v="Pamela Martinez"/>
    <x v="0"/>
    <x v="0"/>
    <x v="6"/>
    <x v="2"/>
    <d v="2022-05-31T00:00:00"/>
    <s v="Greg Clark"/>
    <s v="Marshall PLC"/>
    <x v="0"/>
    <n v="13119.188"/>
    <n v="399"/>
    <x v="2"/>
    <d v="2022-06-17T00:00:00"/>
    <s v="Penicillin"/>
    <s v="Inconclusive"/>
    <n v="17"/>
    <n v="771.71694117647064"/>
    <x v="0"/>
  </r>
  <r>
    <s v="Kelly Floyd"/>
    <x v="35"/>
    <x v="1"/>
    <x v="4"/>
    <x v="3"/>
    <d v="2021-10-16T00:00:00"/>
    <s v="Luis Simpson"/>
    <s v="Jones-Love"/>
    <x v="0"/>
    <n v="9362.0149999999994"/>
    <n v="300"/>
    <x v="2"/>
    <d v="2021-10-17T00:00:00"/>
    <s v="Lipitor"/>
    <s v="Normal"/>
    <n v="1"/>
    <n v="9362.0149999999994"/>
    <x v="2"/>
  </r>
  <r>
    <s v="Ricky Marsh"/>
    <x v="28"/>
    <x v="0"/>
    <x v="1"/>
    <x v="1"/>
    <d v="2021-12-22T00:00:00"/>
    <s v="Matthew Lester"/>
    <s v="Arnold, Jenkins and Petersen"/>
    <x v="3"/>
    <n v="44121.803999999996"/>
    <n v="366"/>
    <x v="1"/>
    <d v="2022-01-19T00:00:00"/>
    <s v="Paracetamol"/>
    <s v="Normal"/>
    <n v="28"/>
    <n v="1575.7787142857142"/>
    <x v="1"/>
  </r>
  <r>
    <s v="James Pearson"/>
    <x v="32"/>
    <x v="0"/>
    <x v="1"/>
    <x v="4"/>
    <d v="2021-07-22T00:00:00"/>
    <s v="James Washington"/>
    <s v="Curry Inc"/>
    <x v="4"/>
    <n v="11790.404"/>
    <n v="214"/>
    <x v="1"/>
    <d v="2021-07-31T00:00:00"/>
    <s v="Paracetamol"/>
    <s v="Normal"/>
    <n v="9"/>
    <n v="1310.0448888888889"/>
    <x v="1"/>
  </r>
  <r>
    <s v="Richard Garrett"/>
    <x v="4"/>
    <x v="0"/>
    <x v="4"/>
    <x v="5"/>
    <d v="2019-12-07T00:00:00"/>
    <s v="Gary Rogers"/>
    <s v="Pham-Miranda"/>
    <x v="4"/>
    <n v="61876.1"/>
    <n v="448"/>
    <x v="0"/>
    <d v="2019-12-26T00:00:00"/>
    <s v="Lipitor"/>
    <s v="Inconclusive"/>
    <n v="19"/>
    <n v="3256.636842105263"/>
    <x v="2"/>
  </r>
  <r>
    <s v="Melanie Best"/>
    <x v="42"/>
    <x v="1"/>
    <x v="2"/>
    <x v="5"/>
    <d v="2019-06-12T00:00:00"/>
    <s v="Veronica Pena"/>
    <s v="Becker LLC"/>
    <x v="0"/>
    <n v="36471.309000000001"/>
    <n v="327"/>
    <x v="0"/>
    <d v="2019-06-12T00:00:00"/>
    <s v="Penicillin"/>
    <s v="Inconclusive"/>
    <n v="0"/>
    <n v="0"/>
    <x v="0"/>
  </r>
  <r>
    <s v="Carol Villanueva"/>
    <x v="24"/>
    <x v="1"/>
    <x v="7"/>
    <x v="4"/>
    <d v="2019-01-28T00:00:00"/>
    <s v="Christopher Klein"/>
    <s v="Cunningham-Ellis"/>
    <x v="4"/>
    <n v="31258.133000000002"/>
    <n v="476"/>
    <x v="1"/>
    <d v="2019-02-26T00:00:00"/>
    <s v="Ibuprofen"/>
    <s v="Inconclusive"/>
    <n v="29"/>
    <n v="1077.8666551724139"/>
    <x v="2"/>
  </r>
  <r>
    <s v="Lisa Morrow"/>
    <x v="15"/>
    <x v="0"/>
    <x v="0"/>
    <x v="0"/>
    <d v="2021-03-20T00:00:00"/>
    <s v="Dustin Page"/>
    <s v="Leblanc-Tran"/>
    <x v="1"/>
    <n v="35140.644999999997"/>
    <n v="216"/>
    <x v="1"/>
    <d v="2021-04-03T00:00:00"/>
    <s v="Penicillin"/>
    <s v="Inconclusive"/>
    <n v="14"/>
    <n v="2510.0460714285714"/>
    <x v="1"/>
  </r>
  <r>
    <s v="Amber Atkinson"/>
    <x v="31"/>
    <x v="1"/>
    <x v="5"/>
    <x v="4"/>
    <d v="2020-06-05T00:00:00"/>
    <s v="Kevin Reyes"/>
    <s v="Griffin Ltd"/>
    <x v="1"/>
    <n v="19358.166000000001"/>
    <n v="393"/>
    <x v="2"/>
    <d v="2020-06-29T00:00:00"/>
    <s v="Ibuprofen"/>
    <s v="Abnormal"/>
    <n v="24"/>
    <n v="806.59025000000008"/>
    <x v="2"/>
  </r>
  <r>
    <s v="Alexandra Bailey"/>
    <x v="54"/>
    <x v="1"/>
    <x v="1"/>
    <x v="4"/>
    <d v="2022-01-08T00:00:00"/>
    <s v="Eric Woodward"/>
    <s v="Jones Inc"/>
    <x v="2"/>
    <n v="21820.800999999999"/>
    <n v="206"/>
    <x v="1"/>
    <d v="2022-01-15T00:00:00"/>
    <s v="Penicillin"/>
    <s v="Abnormal"/>
    <n v="7"/>
    <n v="3117.2572857142854"/>
    <x v="2"/>
  </r>
  <r>
    <s v="Derek Lopez"/>
    <x v="51"/>
    <x v="1"/>
    <x v="1"/>
    <x v="4"/>
    <d v="2021-02-27T00:00:00"/>
    <s v="Anthony Campos"/>
    <s v="Barnes, Chen and Nichols"/>
    <x v="3"/>
    <n v="11573.562"/>
    <n v="395"/>
    <x v="1"/>
    <d v="2021-03-13T00:00:00"/>
    <s v="Lipitor"/>
    <s v="Inconclusive"/>
    <n v="14"/>
    <n v="826.68299999999999"/>
    <x v="2"/>
  </r>
  <r>
    <s v="Heather Carey"/>
    <x v="46"/>
    <x v="1"/>
    <x v="0"/>
    <x v="3"/>
    <d v="2018-12-06T00:00:00"/>
    <s v="Anthony Hunt"/>
    <s v="Farrell, Fisher and Martin"/>
    <x v="0"/>
    <n v="7803.8680000000004"/>
    <n v="339"/>
    <x v="2"/>
    <d v="2018-12-15T00:00:00"/>
    <s v="Lipitor"/>
    <s v="Abnormal"/>
    <n v="9"/>
    <n v="867.0964444444445"/>
    <x v="0"/>
  </r>
  <r>
    <s v="Jose Wilson"/>
    <x v="54"/>
    <x v="1"/>
    <x v="4"/>
    <x v="5"/>
    <d v="2021-06-01T00:00:00"/>
    <s v="Mr. Ryan Garcia"/>
    <s v="Ruiz-Perez"/>
    <x v="3"/>
    <n v="51146.947"/>
    <n v="171"/>
    <x v="0"/>
    <d v="2021-06-04T00:00:00"/>
    <s v="Paracetamol"/>
    <s v="Abnormal"/>
    <n v="3"/>
    <n v="17048.982333333333"/>
    <x v="2"/>
  </r>
  <r>
    <s v="Jay Stephenson"/>
    <x v="4"/>
    <x v="0"/>
    <x v="1"/>
    <x v="0"/>
    <d v="2020-05-21T00:00:00"/>
    <s v="Anthony Mclaughlin Jr."/>
    <s v="Gomez-Wilson"/>
    <x v="1"/>
    <n v="42112.853000000003"/>
    <n v="106"/>
    <x v="1"/>
    <d v="2020-05-25T00:00:00"/>
    <s v="Paracetamol"/>
    <s v="Abnormal"/>
    <n v="4"/>
    <n v="10528.213250000001"/>
    <x v="2"/>
  </r>
  <r>
    <s v="John Williams"/>
    <x v="55"/>
    <x v="1"/>
    <x v="0"/>
    <x v="4"/>
    <d v="2019-07-23T00:00:00"/>
    <s v="Sandra Lee"/>
    <s v="Nguyen, Meyer and Carlson"/>
    <x v="3"/>
    <n v="12906.36"/>
    <n v="177"/>
    <x v="1"/>
    <d v="2019-08-14T00:00:00"/>
    <s v="Ibuprofen"/>
    <s v="Abnormal"/>
    <n v="22"/>
    <n v="586.65272727272725"/>
    <x v="1"/>
  </r>
  <r>
    <s v="Colleen Johnson"/>
    <x v="38"/>
    <x v="1"/>
    <x v="3"/>
    <x v="1"/>
    <d v="2021-07-07T00:00:00"/>
    <s v="Noah Taylor"/>
    <s v="Brooks-Beltran"/>
    <x v="4"/>
    <n v="26126.316999999999"/>
    <n v="285"/>
    <x v="2"/>
    <d v="2021-07-25T00:00:00"/>
    <s v="Aspirin"/>
    <s v="Abnormal"/>
    <n v="18"/>
    <n v="1451.4620555555555"/>
    <x v="1"/>
  </r>
  <r>
    <s v="Marc Nguyen"/>
    <x v="50"/>
    <x v="1"/>
    <x v="1"/>
    <x v="4"/>
    <d v="2019-11-25T00:00:00"/>
    <s v="Edward Dixon"/>
    <s v="Lewis-Black"/>
    <x v="2"/>
    <n v="4067.2950000000001"/>
    <n v="116"/>
    <x v="1"/>
    <d v="2019-12-09T00:00:00"/>
    <s v="Lipitor"/>
    <s v="Normal"/>
    <n v="14"/>
    <n v="290.52107142857142"/>
    <x v="1"/>
  </r>
  <r>
    <s v="Joseph Coleman"/>
    <x v="65"/>
    <x v="1"/>
    <x v="0"/>
    <x v="1"/>
    <d v="2022-05-16T00:00:00"/>
    <s v="Kelly Cantrell"/>
    <s v="Brennan and Sons"/>
    <x v="0"/>
    <n v="19449.38"/>
    <n v="204"/>
    <x v="2"/>
    <d v="2022-06-09T00:00:00"/>
    <s v="Paracetamol"/>
    <s v="Inconclusive"/>
    <n v="24"/>
    <n v="810.39083333333338"/>
    <x v="0"/>
  </r>
  <r>
    <s v="Joanna Taylor"/>
    <x v="3"/>
    <x v="1"/>
    <x v="1"/>
    <x v="3"/>
    <d v="2020-12-31T00:00:00"/>
    <s v="Juan Hayes"/>
    <s v="Tran Ltd"/>
    <x v="4"/>
    <n v="31963.852999999999"/>
    <n v="325"/>
    <x v="0"/>
    <d v="2021-01-09T00:00:00"/>
    <s v="Paracetamol"/>
    <s v="Inconclusive"/>
    <n v="9"/>
    <n v="3551.5392222222222"/>
    <x v="2"/>
  </r>
  <r>
    <s v="Cheryl Jones"/>
    <x v="40"/>
    <x v="0"/>
    <x v="1"/>
    <x v="5"/>
    <d v="2019-09-14T00:00:00"/>
    <s v="David Long"/>
    <s v="Thomas Inc"/>
    <x v="4"/>
    <n v="74720.081999999995"/>
    <n v="272"/>
    <x v="0"/>
    <d v="2019-09-26T00:00:00"/>
    <s v="Lipitor"/>
    <s v="Inconclusive"/>
    <n v="12"/>
    <n v="6226.6734999999999"/>
    <x v="1"/>
  </r>
  <r>
    <s v="David Crawford"/>
    <x v="16"/>
    <x v="0"/>
    <x v="1"/>
    <x v="0"/>
    <d v="2018-12-17T00:00:00"/>
    <s v="Noah Fletcher"/>
    <s v="English-Perez"/>
    <x v="0"/>
    <n v="45829.913999999997"/>
    <n v="461"/>
    <x v="2"/>
    <d v="2019-01-04T00:00:00"/>
    <s v="Ibuprofen"/>
    <s v="Abnormal"/>
    <n v="18"/>
    <n v="2546.1063333333332"/>
    <x v="0"/>
  </r>
  <r>
    <s v="Elizabeth Jones"/>
    <x v="22"/>
    <x v="0"/>
    <x v="0"/>
    <x v="5"/>
    <d v="2019-03-15T00:00:00"/>
    <s v="Bryan Adams"/>
    <s v="Vargas-Diaz"/>
    <x v="2"/>
    <n v="29041.600999999999"/>
    <n v="277"/>
    <x v="0"/>
    <d v="2019-03-20T00:00:00"/>
    <s v="Lipitor"/>
    <s v="Inconclusive"/>
    <n v="5"/>
    <n v="5808.3202000000001"/>
    <x v="0"/>
  </r>
  <r>
    <s v="Jordan Rose"/>
    <x v="35"/>
    <x v="1"/>
    <x v="1"/>
    <x v="3"/>
    <d v="2020-06-19T00:00:00"/>
    <s v="Jennifer Davis"/>
    <s v="Clark-Collins"/>
    <x v="4"/>
    <n v="20280.911"/>
    <n v="143"/>
    <x v="0"/>
    <d v="2020-07-04T00:00:00"/>
    <s v="Paracetamol"/>
    <s v="Normal"/>
    <n v="15"/>
    <n v="1352.0607333333332"/>
    <x v="2"/>
  </r>
  <r>
    <s v="Brian Mosley"/>
    <x v="55"/>
    <x v="1"/>
    <x v="7"/>
    <x v="4"/>
    <d v="2020-03-21T00:00:00"/>
    <s v="Phillip Zuniga"/>
    <s v="Sanders PLC"/>
    <x v="1"/>
    <n v="7660.4759999999997"/>
    <n v="315"/>
    <x v="2"/>
    <d v="2020-04-10T00:00:00"/>
    <s v="Penicillin"/>
    <s v="Normal"/>
    <n v="20"/>
    <n v="383.02379999999999"/>
    <x v="1"/>
  </r>
  <r>
    <s v="Robert Black"/>
    <x v="26"/>
    <x v="1"/>
    <x v="2"/>
    <x v="5"/>
    <d v="2020-04-12T00:00:00"/>
    <s v="Ronald Hernandez Jr."/>
    <s v="Booth LLC"/>
    <x v="2"/>
    <n v="47627.474999999999"/>
    <n v="435"/>
    <x v="0"/>
    <d v="2020-04-26T00:00:00"/>
    <s v="Lipitor"/>
    <s v="Normal"/>
    <n v="14"/>
    <n v="3401.9625000000001"/>
    <x v="0"/>
  </r>
  <r>
    <s v="Danielle Rodriguez"/>
    <x v="62"/>
    <x v="1"/>
    <x v="0"/>
    <x v="5"/>
    <d v="2023-05-09T00:00:00"/>
    <s v="Elizabeth Wu"/>
    <s v="Byrd, Carter and Murray"/>
    <x v="3"/>
    <n v="33306.400999999998"/>
    <n v="467"/>
    <x v="1"/>
    <d v="2023-05-23T00:00:00"/>
    <s v="Ibuprofen"/>
    <s v="Abnormal"/>
    <n v="14"/>
    <n v="2379.0286428571426"/>
    <x v="2"/>
  </r>
  <r>
    <s v="Jenna Jacobson"/>
    <x v="33"/>
    <x v="0"/>
    <x v="3"/>
    <x v="2"/>
    <d v="2019-03-24T00:00:00"/>
    <s v="Catherine Byrd"/>
    <s v="Long-Costa"/>
    <x v="2"/>
    <n v="21469.544999999998"/>
    <n v="160"/>
    <x v="0"/>
    <d v="2019-04-07T00:00:00"/>
    <s v="Ibuprofen"/>
    <s v="Normal"/>
    <n v="14"/>
    <n v="1533.5389285714284"/>
    <x v="0"/>
  </r>
  <r>
    <s v="Scott Tyler"/>
    <x v="65"/>
    <x v="1"/>
    <x v="2"/>
    <x v="3"/>
    <d v="2022-06-12T00:00:00"/>
    <s v="Eric Reynolds"/>
    <s v="Douglas Inc"/>
    <x v="4"/>
    <n v="38200.938000000002"/>
    <n v="381"/>
    <x v="2"/>
    <d v="2022-06-18T00:00:00"/>
    <s v="Aspirin"/>
    <s v="Inconclusive"/>
    <n v="6"/>
    <n v="6366.8230000000003"/>
    <x v="0"/>
  </r>
  <r>
    <s v="Shannon Warren"/>
    <x v="67"/>
    <x v="0"/>
    <x v="2"/>
    <x v="3"/>
    <d v="2022-04-27T00:00:00"/>
    <s v="Darren Coffey"/>
    <s v="Meyers, Carlson and Wallace"/>
    <x v="2"/>
    <n v="36045.921999999999"/>
    <n v="382"/>
    <x v="1"/>
    <d v="2022-05-11T00:00:00"/>
    <s v="Penicillin"/>
    <s v="Inconclusive"/>
    <n v="14"/>
    <n v="2574.708714285714"/>
    <x v="1"/>
  </r>
  <r>
    <s v="Rebecca Torres"/>
    <x v="52"/>
    <x v="0"/>
    <x v="6"/>
    <x v="3"/>
    <d v="2020-02-26T00:00:00"/>
    <s v="Ashley Patterson"/>
    <s v="Hamilton PLC"/>
    <x v="4"/>
    <n v="24864.794000000002"/>
    <n v="427"/>
    <x v="2"/>
    <d v="2020-03-04T00:00:00"/>
    <s v="Penicillin"/>
    <s v="Normal"/>
    <n v="7"/>
    <n v="3552.1134285714288"/>
    <x v="0"/>
  </r>
  <r>
    <s v="James Harris"/>
    <x v="51"/>
    <x v="0"/>
    <x v="3"/>
    <x v="4"/>
    <d v="2022-08-20T00:00:00"/>
    <s v="Courtney Logan"/>
    <s v="Martin, Ruiz and Lynn"/>
    <x v="4"/>
    <n v="29626.069"/>
    <n v="480"/>
    <x v="1"/>
    <d v="2022-09-08T00:00:00"/>
    <s v="Ibuprofen"/>
    <s v="Abnormal"/>
    <n v="19"/>
    <n v="1559.2667894736842"/>
    <x v="2"/>
  </r>
  <r>
    <s v="Sara Roberts"/>
    <x v="2"/>
    <x v="1"/>
    <x v="6"/>
    <x v="0"/>
    <d v="2022-09-15T00:00:00"/>
    <s v="Mike Burns"/>
    <s v="Gordon Inc"/>
    <x v="2"/>
    <n v="31757.649000000001"/>
    <n v="240"/>
    <x v="1"/>
    <d v="2022-10-04T00:00:00"/>
    <s v="Ibuprofen"/>
    <s v="Abnormal"/>
    <n v="19"/>
    <n v="1671.4552105263158"/>
    <x v="0"/>
  </r>
  <r>
    <s v="Stephen Dalton"/>
    <x v="15"/>
    <x v="1"/>
    <x v="6"/>
    <x v="3"/>
    <d v="2020-02-06T00:00:00"/>
    <s v="Colton Ward"/>
    <s v="Martinez, Sanchez and Kim"/>
    <x v="3"/>
    <n v="21563.778999999999"/>
    <n v="257"/>
    <x v="2"/>
    <d v="2020-02-22T00:00:00"/>
    <s v="Ibuprofen"/>
    <s v="Abnormal"/>
    <n v="16"/>
    <n v="1347.7361874999999"/>
    <x v="1"/>
  </r>
  <r>
    <s v="Elizabeth Rivera"/>
    <x v="4"/>
    <x v="1"/>
    <x v="3"/>
    <x v="4"/>
    <d v="2021-05-01T00:00:00"/>
    <s v="Patty Baldwin"/>
    <s v="Kemp Inc"/>
    <x v="2"/>
    <n v="33674.322"/>
    <n v="240"/>
    <x v="2"/>
    <d v="2021-05-04T00:00:00"/>
    <s v="Aspirin"/>
    <s v="Abnormal"/>
    <n v="3"/>
    <n v="11224.773999999999"/>
    <x v="2"/>
  </r>
  <r>
    <s v="Lindsay Higgins"/>
    <x v="0"/>
    <x v="0"/>
    <x v="4"/>
    <x v="1"/>
    <d v="2019-01-17T00:00:00"/>
    <s v="Nicole Schmitt"/>
    <s v="Rodriguez-Martinez"/>
    <x v="3"/>
    <n v="33647.542000000001"/>
    <n v="232"/>
    <x v="1"/>
    <d v="2019-01-27T00:00:00"/>
    <s v="Ibuprofen"/>
    <s v="Normal"/>
    <n v="10"/>
    <n v="3364.7542000000003"/>
    <x v="0"/>
  </r>
  <r>
    <s v="Patrick Pennington"/>
    <x v="36"/>
    <x v="0"/>
    <x v="5"/>
    <x v="5"/>
    <d v="2023-04-11T00:00:00"/>
    <s v="Autumn Park"/>
    <s v="Brown PLC"/>
    <x v="0"/>
    <n v="5650.2969999999996"/>
    <n v="122"/>
    <x v="1"/>
    <d v="2023-05-07T00:00:00"/>
    <s v="Paracetamol"/>
    <s v="Inconclusive"/>
    <n v="26"/>
    <n v="217.31911538461537"/>
    <x v="2"/>
  </r>
  <r>
    <s v="Adam Vega"/>
    <x v="53"/>
    <x v="1"/>
    <x v="4"/>
    <x v="2"/>
    <d v="2021-03-23T00:00:00"/>
    <s v="Carlos Best"/>
    <s v="Willis-Joyce"/>
    <x v="1"/>
    <n v="3198.8310000000001"/>
    <n v="454"/>
    <x v="0"/>
    <d v="2021-03-28T00:00:00"/>
    <s v="Paracetamol"/>
    <s v="Abnormal"/>
    <n v="5"/>
    <n v="639.76620000000003"/>
    <x v="2"/>
  </r>
  <r>
    <s v="Peter Hardy"/>
    <x v="3"/>
    <x v="1"/>
    <x v="4"/>
    <x v="0"/>
    <d v="2018-12-15T00:00:00"/>
    <s v="Brandi Nelson"/>
    <s v="Harrison, Kelly and Nunez"/>
    <x v="4"/>
    <n v="34410.993999999999"/>
    <n v="428"/>
    <x v="1"/>
    <d v="2019-01-02T00:00:00"/>
    <s v="Ibuprofen"/>
    <s v="Inconclusive"/>
    <n v="18"/>
    <n v="1911.7218888888888"/>
    <x v="2"/>
  </r>
  <r>
    <s v="Emily Parker"/>
    <x v="34"/>
    <x v="1"/>
    <x v="3"/>
    <x v="2"/>
    <d v="2020-06-17T00:00:00"/>
    <s v="Mrs. Valerie Cisneros"/>
    <s v="Johnson Ltd"/>
    <x v="1"/>
    <n v="12251.366"/>
    <n v="178"/>
    <x v="2"/>
    <d v="2020-07-13T00:00:00"/>
    <s v="Aspirin"/>
    <s v="Abnormal"/>
    <n v="26"/>
    <n v="471.20638461538459"/>
    <x v="2"/>
  </r>
  <r>
    <s v="April Johnson"/>
    <x v="38"/>
    <x v="0"/>
    <x v="2"/>
    <x v="2"/>
    <d v="2020-06-03T00:00:00"/>
    <s v="Rachel Leach"/>
    <s v="Castro, Hopkins and Cunningham"/>
    <x v="4"/>
    <n v="5649.518"/>
    <n v="271"/>
    <x v="2"/>
    <d v="2020-06-17T00:00:00"/>
    <s v="Paracetamol"/>
    <s v="Abnormal"/>
    <n v="14"/>
    <n v="403.53699999999998"/>
    <x v="1"/>
  </r>
  <r>
    <s v="Daniel Good"/>
    <x v="64"/>
    <x v="0"/>
    <x v="2"/>
    <x v="4"/>
    <d v="2019-12-24T00:00:00"/>
    <s v="Allen Mendoza"/>
    <s v="Adams Inc"/>
    <x v="2"/>
    <n v="15806.794"/>
    <n v="428"/>
    <x v="1"/>
    <d v="2019-12-26T00:00:00"/>
    <s v="Lipitor"/>
    <s v="Inconclusive"/>
    <n v="2"/>
    <n v="7903.3969999999999"/>
    <x v="1"/>
  </r>
  <r>
    <s v="Jason Porter"/>
    <x v="2"/>
    <x v="0"/>
    <x v="2"/>
    <x v="2"/>
    <d v="2020-09-19T00:00:00"/>
    <s v="Steven Parker"/>
    <s v="Mccullough, Cannon and Gomez"/>
    <x v="1"/>
    <n v="10841.945"/>
    <n v="379"/>
    <x v="0"/>
    <d v="2020-10-07T00:00:00"/>
    <s v="Lipitor"/>
    <s v="Inconclusive"/>
    <n v="18"/>
    <n v="602.33027777777772"/>
    <x v="0"/>
  </r>
  <r>
    <s v="Ryan Smith"/>
    <x v="43"/>
    <x v="0"/>
    <x v="5"/>
    <x v="4"/>
    <d v="2020-11-18T00:00:00"/>
    <s v="Donna Carter"/>
    <s v="Chavez-Smith"/>
    <x v="4"/>
    <n v="18521.009999999998"/>
    <n v="248"/>
    <x v="2"/>
    <d v="2020-11-19T00:00:00"/>
    <s v="Paracetamol"/>
    <s v="Inconclusive"/>
    <n v="1"/>
    <n v="18521.009999999998"/>
    <x v="2"/>
  </r>
  <r>
    <s v="Stephanie Hensley"/>
    <x v="53"/>
    <x v="0"/>
    <x v="4"/>
    <x v="2"/>
    <d v="2022-08-27T00:00:00"/>
    <s v="Kimberly Horne"/>
    <s v="Johnson Inc"/>
    <x v="0"/>
    <n v="19692.813999999998"/>
    <n v="359"/>
    <x v="0"/>
    <d v="2022-09-02T00:00:00"/>
    <s v="Ibuprofen"/>
    <s v="Normal"/>
    <n v="6"/>
    <n v="3282.1356666666666"/>
    <x v="2"/>
  </r>
  <r>
    <s v="Austin Lucas"/>
    <x v="40"/>
    <x v="1"/>
    <x v="2"/>
    <x v="4"/>
    <d v="2021-01-11T00:00:00"/>
    <s v="Jeremiah Gomez"/>
    <s v="Smith, Harris and Elliott"/>
    <x v="2"/>
    <n v="23919.448"/>
    <n v="400"/>
    <x v="1"/>
    <d v="2021-01-24T00:00:00"/>
    <s v="Lipitor"/>
    <s v="Normal"/>
    <n v="13"/>
    <n v="1839.9575384615384"/>
    <x v="1"/>
  </r>
  <r>
    <s v="Kelli Martinez"/>
    <x v="17"/>
    <x v="0"/>
    <x v="3"/>
    <x v="4"/>
    <d v="2019-08-26T00:00:00"/>
    <s v="Holly Delgado"/>
    <s v="Smith, Harmon and Brown"/>
    <x v="4"/>
    <n v="16369.004000000001"/>
    <n v="425"/>
    <x v="1"/>
    <d v="2019-09-02T00:00:00"/>
    <s v="Paracetamol"/>
    <s v="Abnormal"/>
    <n v="7"/>
    <n v="2338.4291428571428"/>
    <x v="0"/>
  </r>
  <r>
    <s v="Melissa Jefferson"/>
    <x v="24"/>
    <x v="0"/>
    <x v="5"/>
    <x v="0"/>
    <d v="2020-12-15T00:00:00"/>
    <s v="David Fisher"/>
    <s v="Olson, Fuentes and Johnson"/>
    <x v="4"/>
    <n v="44685.571000000004"/>
    <n v="395"/>
    <x v="1"/>
    <d v="2021-01-06T00:00:00"/>
    <s v="Lipitor"/>
    <s v="Abnormal"/>
    <n v="22"/>
    <n v="2031.1623181818184"/>
    <x v="2"/>
  </r>
  <r>
    <s v="Alicia Brown"/>
    <x v="55"/>
    <x v="0"/>
    <x v="5"/>
    <x v="1"/>
    <d v="2021-07-08T00:00:00"/>
    <s v="Meghan Williamson"/>
    <s v="Meyers, Rice and Brooks"/>
    <x v="3"/>
    <n v="24601.442999999999"/>
    <n v="137"/>
    <x v="2"/>
    <d v="2021-07-14T00:00:00"/>
    <s v="Ibuprofen"/>
    <s v="Inconclusive"/>
    <n v="6"/>
    <n v="4100.2404999999999"/>
    <x v="1"/>
  </r>
  <r>
    <s v="Darryl Carter"/>
    <x v="37"/>
    <x v="1"/>
    <x v="1"/>
    <x v="5"/>
    <d v="2022-07-27T00:00:00"/>
    <s v="Danielle Haynes"/>
    <s v="Adams PLC"/>
    <x v="1"/>
    <n v="58161.34"/>
    <n v="309"/>
    <x v="0"/>
    <d v="2022-07-29T00:00:00"/>
    <s v="Ibuprofen"/>
    <s v="Abnormal"/>
    <n v="2"/>
    <n v="29080.67"/>
    <x v="1"/>
  </r>
  <r>
    <s v="John White"/>
    <x v="3"/>
    <x v="1"/>
    <x v="1"/>
    <x v="3"/>
    <d v="2021-06-01T00:00:00"/>
    <s v="Lauren Morgan"/>
    <s v="Jones and Sons"/>
    <x v="4"/>
    <n v="2302.2240000000002"/>
    <n v="209"/>
    <x v="0"/>
    <d v="2021-06-02T00:00:00"/>
    <s v="Ibuprofen"/>
    <s v="Normal"/>
    <n v="1"/>
    <n v="2302.2240000000002"/>
    <x v="2"/>
  </r>
  <r>
    <s v="Lee Cuevas"/>
    <x v="37"/>
    <x v="0"/>
    <x v="6"/>
    <x v="1"/>
    <d v="2021-10-14T00:00:00"/>
    <s v="Daniel Phillips"/>
    <s v="Walker-Brandt"/>
    <x v="4"/>
    <n v="43637.366999999998"/>
    <n v="281"/>
    <x v="2"/>
    <d v="2021-10-24T00:00:00"/>
    <s v="Penicillin"/>
    <s v="Inconclusive"/>
    <n v="10"/>
    <n v="4363.7366999999995"/>
    <x v="1"/>
  </r>
  <r>
    <s v="Brandy Martin"/>
    <x v="63"/>
    <x v="0"/>
    <x v="2"/>
    <x v="2"/>
    <d v="2022-12-29T00:00:00"/>
    <s v="Christopher Raymond"/>
    <s v="Gordon-Whitney"/>
    <x v="4"/>
    <n v="15760.288"/>
    <n v="223"/>
    <x v="0"/>
    <d v="2022-12-31T00:00:00"/>
    <s v="Paracetamol"/>
    <s v="Abnormal"/>
    <n v="2"/>
    <n v="7880.1440000000002"/>
    <x v="2"/>
  </r>
  <r>
    <s v="Casey Evans"/>
    <x v="57"/>
    <x v="1"/>
    <x v="7"/>
    <x v="1"/>
    <d v="2021-08-19T00:00:00"/>
    <s v="Erin Fletcher"/>
    <s v="Villa-Meyer"/>
    <x v="0"/>
    <n v="7621.8720000000003"/>
    <n v="488"/>
    <x v="2"/>
    <d v="2021-09-12T00:00:00"/>
    <s v="Penicillin"/>
    <s v="Abnormal"/>
    <n v="24"/>
    <n v="317.57800000000003"/>
    <x v="0"/>
  </r>
  <r>
    <s v="Cynthia Brown"/>
    <x v="58"/>
    <x v="1"/>
    <x v="0"/>
    <x v="4"/>
    <d v="2020-06-13T00:00:00"/>
    <s v="Bradley Knapp"/>
    <s v="Sullivan-Black"/>
    <x v="2"/>
    <n v="32609.681"/>
    <n v="399"/>
    <x v="1"/>
    <d v="2020-07-04T00:00:00"/>
    <s v="Lipitor"/>
    <s v="Abnormal"/>
    <n v="21"/>
    <n v="1552.8419523809523"/>
    <x v="1"/>
  </r>
  <r>
    <s v="Mr. Charles Myers DVM"/>
    <x v="2"/>
    <x v="0"/>
    <x v="6"/>
    <x v="1"/>
    <d v="2021-03-15T00:00:00"/>
    <s v="Kristen Lyons"/>
    <s v="Maxwell-Powers"/>
    <x v="2"/>
    <n v="40478.239999999998"/>
    <n v="163"/>
    <x v="2"/>
    <d v="2021-03-18T00:00:00"/>
    <s v="Penicillin"/>
    <s v="Abnormal"/>
    <n v="3"/>
    <n v="13492.746666666666"/>
    <x v="0"/>
  </r>
  <r>
    <s v="Rhonda Martinez"/>
    <x v="8"/>
    <x v="1"/>
    <x v="4"/>
    <x v="2"/>
    <d v="2020-07-18T00:00:00"/>
    <s v="Ricky Campbell"/>
    <s v="Torres Inc"/>
    <x v="3"/>
    <n v="19989.399000000001"/>
    <n v="340"/>
    <x v="0"/>
    <d v="2020-07-30T00:00:00"/>
    <s v="Lipitor"/>
    <s v="Abnormal"/>
    <n v="12"/>
    <n v="1665.7832500000002"/>
    <x v="1"/>
  </r>
  <r>
    <s v="James Lopez"/>
    <x v="46"/>
    <x v="0"/>
    <x v="7"/>
    <x v="0"/>
    <d v="2019-06-17T00:00:00"/>
    <s v="Brooke Richards"/>
    <s v="Brady Inc"/>
    <x v="3"/>
    <n v="22412.057000000001"/>
    <n v="468"/>
    <x v="1"/>
    <d v="2019-07-01T00:00:00"/>
    <s v="Penicillin"/>
    <s v="Normal"/>
    <n v="14"/>
    <n v="1600.8612142857144"/>
    <x v="0"/>
  </r>
  <r>
    <s v="Amber Cunningham"/>
    <x v="21"/>
    <x v="0"/>
    <x v="7"/>
    <x v="0"/>
    <d v="2019-12-10T00:00:00"/>
    <s v="David Walls"/>
    <s v="Marsh-Simon"/>
    <x v="2"/>
    <n v="37081.315000000002"/>
    <n v="346"/>
    <x v="2"/>
    <d v="2019-12-26T00:00:00"/>
    <s v="Ibuprofen"/>
    <s v="Normal"/>
    <n v="16"/>
    <n v="2317.5821875000001"/>
    <x v="1"/>
  </r>
  <r>
    <s v="Tonya Perkins"/>
    <x v="11"/>
    <x v="0"/>
    <x v="2"/>
    <x v="4"/>
    <d v="2022-08-24T00:00:00"/>
    <s v="Timothy Graves"/>
    <s v="Ferrell, Todd and Mendoza"/>
    <x v="1"/>
    <n v="3244.9679999999998"/>
    <n v="206"/>
    <x v="2"/>
    <d v="2022-09-05T00:00:00"/>
    <s v="Aspirin"/>
    <s v="Normal"/>
    <n v="12"/>
    <n v="270.41399999999999"/>
    <x v="1"/>
  </r>
  <r>
    <s v="Carolyn Moran"/>
    <x v="1"/>
    <x v="0"/>
    <x v="6"/>
    <x v="5"/>
    <d v="2021-03-23T00:00:00"/>
    <s v="Dalton Phillips"/>
    <s v="Adkins, Larson and Collins"/>
    <x v="1"/>
    <n v="63812.235000000001"/>
    <n v="226"/>
    <x v="1"/>
    <d v="2021-04-10T00:00:00"/>
    <s v="Lipitor"/>
    <s v="Inconclusive"/>
    <n v="18"/>
    <n v="3545.1241666666665"/>
    <x v="1"/>
  </r>
  <r>
    <s v="Caroline Gordon"/>
    <x v="24"/>
    <x v="1"/>
    <x v="0"/>
    <x v="3"/>
    <d v="2021-08-31T00:00:00"/>
    <s v="Kimberly Wilson"/>
    <s v="Long-Hughes"/>
    <x v="0"/>
    <n v="5324.3729999999996"/>
    <n v="142"/>
    <x v="0"/>
    <d v="2021-09-12T00:00:00"/>
    <s v="Lipitor"/>
    <s v="Inconclusive"/>
    <n v="12"/>
    <n v="443.69774999999998"/>
    <x v="2"/>
  </r>
  <r>
    <s v="Jeffrey Carr"/>
    <x v="17"/>
    <x v="1"/>
    <x v="0"/>
    <x v="0"/>
    <d v="2019-08-04T00:00:00"/>
    <s v="Kevin Clark"/>
    <s v="Brown, Wong and Madden"/>
    <x v="1"/>
    <n v="23442.482"/>
    <n v="448"/>
    <x v="2"/>
    <d v="2019-08-24T00:00:00"/>
    <s v="Paracetamol"/>
    <s v="Abnormal"/>
    <n v="20"/>
    <n v="1172.1241"/>
    <x v="0"/>
  </r>
  <r>
    <s v="Nicholas Young"/>
    <x v="13"/>
    <x v="0"/>
    <x v="7"/>
    <x v="5"/>
    <d v="2022-01-20T00:00:00"/>
    <s v="Brittany Brooks"/>
    <s v="Padilla-Hines"/>
    <x v="1"/>
    <n v="11943.657999999999"/>
    <n v="381"/>
    <x v="1"/>
    <d v="2022-02-19T00:00:00"/>
    <s v="Aspirin"/>
    <s v="Inconclusive"/>
    <n v="30"/>
    <n v="398.12193333333329"/>
    <x v="0"/>
  </r>
  <r>
    <s v="Elizabeth Mckee"/>
    <x v="43"/>
    <x v="1"/>
    <x v="5"/>
    <x v="4"/>
    <d v="2021-06-04T00:00:00"/>
    <s v="Kathy Howell"/>
    <s v="Soto and Sons"/>
    <x v="4"/>
    <n v="31853.133000000002"/>
    <n v="389"/>
    <x v="2"/>
    <d v="2021-06-16T00:00:00"/>
    <s v="Lipitor"/>
    <s v="Normal"/>
    <n v="12"/>
    <n v="2654.4277500000003"/>
    <x v="2"/>
  </r>
  <r>
    <s v="James Bennett"/>
    <x v="30"/>
    <x v="0"/>
    <x v="7"/>
    <x v="5"/>
    <d v="2020-03-03T00:00:00"/>
    <s v="James Stuart"/>
    <s v="Brewer PLC"/>
    <x v="3"/>
    <n v="22804.977999999999"/>
    <n v="132"/>
    <x v="0"/>
    <d v="2020-03-22T00:00:00"/>
    <s v="Paracetamol"/>
    <s v="Normal"/>
    <n v="19"/>
    <n v="1200.2619999999999"/>
    <x v="2"/>
  </r>
  <r>
    <s v="Christopher Carson"/>
    <x v="50"/>
    <x v="1"/>
    <x v="7"/>
    <x v="2"/>
    <d v="2021-10-03T00:00:00"/>
    <s v="Denise Greene"/>
    <s v="Campbell, Garcia and Morris"/>
    <x v="1"/>
    <n v="17064.464"/>
    <n v="338"/>
    <x v="0"/>
    <d v="2021-10-07T00:00:00"/>
    <s v="Aspirin"/>
    <s v="Inconclusive"/>
    <n v="4"/>
    <n v="4266.116"/>
    <x v="1"/>
  </r>
  <r>
    <s v="Clinton Martin"/>
    <x v="67"/>
    <x v="1"/>
    <x v="3"/>
    <x v="1"/>
    <d v="2023-09-09T00:00:00"/>
    <s v="Annette Hunt"/>
    <s v="House and Sons"/>
    <x v="2"/>
    <n v="13706.743"/>
    <n v="452"/>
    <x v="2"/>
    <d v="2023-10-07T00:00:00"/>
    <s v="Ibuprofen"/>
    <s v="Normal"/>
    <n v="28"/>
    <n v="489.52653571428573"/>
    <x v="1"/>
  </r>
  <r>
    <s v="Gregory Simpson"/>
    <x v="23"/>
    <x v="1"/>
    <x v="4"/>
    <x v="0"/>
    <d v="2021-03-09T00:00:00"/>
    <s v="Joseph Moore"/>
    <s v="Jones, Moss and Jackson"/>
    <x v="0"/>
    <n v="3235.2429999999999"/>
    <n v="258"/>
    <x v="2"/>
    <d v="2021-03-14T00:00:00"/>
    <s v="Aspirin"/>
    <s v="Inconclusive"/>
    <n v="5"/>
    <n v="647.04859999999996"/>
    <x v="0"/>
  </r>
  <r>
    <s v="Jeanette Hines"/>
    <x v="30"/>
    <x v="1"/>
    <x v="4"/>
    <x v="3"/>
    <d v="2020-04-13T00:00:00"/>
    <s v="Jamie Johnson"/>
    <s v="Dillon, Roberson and Miller"/>
    <x v="4"/>
    <n v="21140.002"/>
    <n v="172"/>
    <x v="1"/>
    <d v="2020-05-09T00:00:00"/>
    <s v="Penicillin"/>
    <s v="Abnormal"/>
    <n v="26"/>
    <n v="813.077"/>
    <x v="2"/>
  </r>
  <r>
    <s v="Brian Richardson"/>
    <x v="34"/>
    <x v="0"/>
    <x v="4"/>
    <x v="5"/>
    <d v="2023-02-22T00:00:00"/>
    <s v="Timothy Mclaughlin"/>
    <s v="Alvarez, Love and Cowan"/>
    <x v="3"/>
    <n v="61879.199000000001"/>
    <n v="213"/>
    <x v="0"/>
    <d v="2023-03-16T00:00:00"/>
    <s v="Penicillin"/>
    <s v="Abnormal"/>
    <n v="22"/>
    <n v="2812.6908636363637"/>
    <x v="2"/>
  </r>
  <r>
    <s v="Teresa Kennedy"/>
    <x v="13"/>
    <x v="1"/>
    <x v="1"/>
    <x v="3"/>
    <d v="2019-07-28T00:00:00"/>
    <s v="Cheryl Odonnell"/>
    <s v="Roy, Romero and Kirby"/>
    <x v="2"/>
    <n v="32051.556"/>
    <n v="408"/>
    <x v="2"/>
    <d v="2019-08-09T00:00:00"/>
    <s v="Ibuprofen"/>
    <s v="Inconclusive"/>
    <n v="12"/>
    <n v="2670.9630000000002"/>
    <x v="0"/>
  </r>
  <r>
    <s v="Mark Mitchell"/>
    <x v="59"/>
    <x v="1"/>
    <x v="4"/>
    <x v="2"/>
    <d v="2021-04-08T00:00:00"/>
    <s v="Shannon Clark"/>
    <s v="Campbell Ltd"/>
    <x v="1"/>
    <n v="21001.001"/>
    <n v="120"/>
    <x v="0"/>
    <d v="2021-04-19T00:00:00"/>
    <s v="Paracetamol"/>
    <s v="Normal"/>
    <n v="11"/>
    <n v="1909.1819090909091"/>
    <x v="0"/>
  </r>
  <r>
    <s v="Kimberly Franco"/>
    <x v="36"/>
    <x v="1"/>
    <x v="6"/>
    <x v="2"/>
    <d v="2023-06-10T00:00:00"/>
    <s v="James Bennett"/>
    <s v="Dunn, Yates and Brown"/>
    <x v="0"/>
    <n v="21482.297999999999"/>
    <n v="353"/>
    <x v="0"/>
    <d v="2023-06-29T00:00:00"/>
    <s v="Penicillin"/>
    <s v="Abnormal"/>
    <n v="19"/>
    <n v="1130.6472631578947"/>
    <x v="2"/>
  </r>
  <r>
    <s v="Charles Johnson"/>
    <x v="15"/>
    <x v="1"/>
    <x v="1"/>
    <x v="2"/>
    <d v="2019-04-29T00:00:00"/>
    <s v="Christina Moore"/>
    <s v="Cruz Inc"/>
    <x v="3"/>
    <n v="4699.2939999999999"/>
    <n v="388"/>
    <x v="0"/>
    <d v="2019-05-09T00:00:00"/>
    <s v="Lipitor"/>
    <s v="Normal"/>
    <n v="10"/>
    <n v="469.92939999999999"/>
    <x v="1"/>
  </r>
  <r>
    <s v="Ronald Ashley"/>
    <x v="44"/>
    <x v="0"/>
    <x v="1"/>
    <x v="1"/>
    <d v="2021-05-04T00:00:00"/>
    <s v="Karen Cuevas"/>
    <s v="Owen Ltd"/>
    <x v="2"/>
    <n v="29016.303"/>
    <n v="134"/>
    <x v="2"/>
    <d v="2021-05-20T00:00:00"/>
    <s v="Aspirin"/>
    <s v="Inconclusive"/>
    <n v="16"/>
    <n v="1813.5189375"/>
    <x v="1"/>
  </r>
  <r>
    <s v="Jessica Ross"/>
    <x v="37"/>
    <x v="1"/>
    <x v="6"/>
    <x v="4"/>
    <d v="2020-02-17T00:00:00"/>
    <s v="Sabrina Rodriguez"/>
    <s v="Coleman Group"/>
    <x v="2"/>
    <n v="3872.337"/>
    <n v="463"/>
    <x v="1"/>
    <d v="2020-02-18T00:00:00"/>
    <s v="Aspirin"/>
    <s v="Inconclusive"/>
    <n v="1"/>
    <n v="3872.337"/>
    <x v="1"/>
  </r>
  <r>
    <s v="Tyler Black"/>
    <x v="65"/>
    <x v="1"/>
    <x v="0"/>
    <x v="3"/>
    <d v="2019-07-04T00:00:00"/>
    <s v="Corey Nguyen"/>
    <s v="Martin-Nunez"/>
    <x v="2"/>
    <n v="10705.290999999999"/>
    <n v="153"/>
    <x v="2"/>
    <d v="2019-08-03T00:00:00"/>
    <s v="Aspirin"/>
    <s v="Normal"/>
    <n v="30"/>
    <n v="356.84303333333332"/>
    <x v="0"/>
  </r>
  <r>
    <s v="Lisa Ryan"/>
    <x v="2"/>
    <x v="1"/>
    <x v="5"/>
    <x v="2"/>
    <d v="2020-09-23T00:00:00"/>
    <s v="Megan Murray"/>
    <s v="Turner-Page"/>
    <x v="3"/>
    <n v="2176.2020000000002"/>
    <n v="401"/>
    <x v="0"/>
    <d v="2020-10-10T00:00:00"/>
    <s v="Lipitor"/>
    <s v="Inconclusive"/>
    <n v="17"/>
    <n v="128.0118823529412"/>
    <x v="0"/>
  </r>
  <r>
    <s v="Melanie Alvarado"/>
    <x v="36"/>
    <x v="1"/>
    <x v="1"/>
    <x v="0"/>
    <d v="2019-08-11T00:00:00"/>
    <s v="Timothy Freeman"/>
    <s v="Todd Ltd"/>
    <x v="3"/>
    <n v="42180.294999999998"/>
    <n v="465"/>
    <x v="1"/>
    <d v="2019-09-08T00:00:00"/>
    <s v="Aspirin"/>
    <s v="Inconclusive"/>
    <n v="28"/>
    <n v="1506.439107142857"/>
    <x v="2"/>
  </r>
  <r>
    <s v="Manuel Reid"/>
    <x v="60"/>
    <x v="1"/>
    <x v="0"/>
    <x v="4"/>
    <d v="2019-10-16T00:00:00"/>
    <s v="Jeff Stanley"/>
    <s v="May-Taylor"/>
    <x v="1"/>
    <n v="12473.886"/>
    <n v="155"/>
    <x v="1"/>
    <d v="2019-11-05T00:00:00"/>
    <s v="Aspirin"/>
    <s v="Abnormal"/>
    <n v="20"/>
    <n v="623.6943"/>
    <x v="1"/>
  </r>
  <r>
    <s v="Diane Holmes"/>
    <x v="34"/>
    <x v="0"/>
    <x v="2"/>
    <x v="3"/>
    <d v="2021-08-12T00:00:00"/>
    <s v="Tyler Gomez"/>
    <s v="Garcia-Garza"/>
    <x v="2"/>
    <n v="7516.4719999999998"/>
    <n v="304"/>
    <x v="2"/>
    <d v="2021-08-30T00:00:00"/>
    <s v="Lipitor"/>
    <s v="Inconclusive"/>
    <n v="18"/>
    <n v="417.58177777777775"/>
    <x v="2"/>
  </r>
  <r>
    <s v="Dennis Bullock"/>
    <x v="50"/>
    <x v="1"/>
    <x v="7"/>
    <x v="2"/>
    <d v="2023-07-05T00:00:00"/>
    <s v="Paul Rivera DDS"/>
    <s v="Hughes, Castillo and Walker"/>
    <x v="1"/>
    <n v="23468.785"/>
    <n v="370"/>
    <x v="0"/>
    <d v="2023-07-10T00:00:00"/>
    <s v="Penicillin"/>
    <s v="Abnormal"/>
    <n v="5"/>
    <n v="4693.7569999999996"/>
    <x v="1"/>
  </r>
  <r>
    <s v="Laura White"/>
    <x v="66"/>
    <x v="1"/>
    <x v="1"/>
    <x v="4"/>
    <d v="2023-09-22T00:00:00"/>
    <s v="Deborah Reed"/>
    <s v="Lopez-Jones"/>
    <x v="3"/>
    <n v="16514.203000000001"/>
    <n v="252"/>
    <x v="2"/>
    <d v="2023-10-20T00:00:00"/>
    <s v="Ibuprofen"/>
    <s v="Normal"/>
    <n v="28"/>
    <n v="589.79296428571433"/>
    <x v="2"/>
  </r>
  <r>
    <s v="Catherine Roth"/>
    <x v="14"/>
    <x v="0"/>
    <x v="7"/>
    <x v="5"/>
    <d v="2021-07-16T00:00:00"/>
    <s v="Thomas Dominguez"/>
    <s v="Mitchell LLC"/>
    <x v="1"/>
    <n v="46631.03"/>
    <n v="372"/>
    <x v="0"/>
    <d v="2021-07-21T00:00:00"/>
    <s v="Aspirin"/>
    <s v="Normal"/>
    <n v="5"/>
    <n v="9326.2060000000001"/>
    <x v="0"/>
  </r>
  <r>
    <s v="Stephen Ramos"/>
    <x v="17"/>
    <x v="0"/>
    <x v="0"/>
    <x v="2"/>
    <d v="2019-05-18T00:00:00"/>
    <s v="Abigail Ramirez"/>
    <s v="Kennedy Ltd"/>
    <x v="2"/>
    <n v="20725.831999999999"/>
    <n v="120"/>
    <x v="0"/>
    <d v="2019-05-19T00:00:00"/>
    <s v="Penicillin"/>
    <s v="Normal"/>
    <n v="1"/>
    <n v="20725.831999999999"/>
    <x v="0"/>
  </r>
  <r>
    <s v="Joseph Hendricks"/>
    <x v="14"/>
    <x v="0"/>
    <x v="2"/>
    <x v="2"/>
    <d v="2019-09-25T00:00:00"/>
    <s v="Betty Wade"/>
    <s v="Cisneros, Callahan and Li"/>
    <x v="4"/>
    <n v="13639.92"/>
    <n v="467"/>
    <x v="0"/>
    <d v="2019-09-30T00:00:00"/>
    <s v="Lipitor"/>
    <s v="Normal"/>
    <n v="5"/>
    <n v="2727.9839999999999"/>
    <x v="0"/>
  </r>
  <r>
    <s v="Jessica Neal"/>
    <x v="21"/>
    <x v="1"/>
    <x v="0"/>
    <x v="5"/>
    <d v="2018-12-15T00:00:00"/>
    <s v="Hailey Smith"/>
    <s v="Williams PLC"/>
    <x v="4"/>
    <n v="15050.118"/>
    <n v="477"/>
    <x v="0"/>
    <d v="2019-01-02T00:00:00"/>
    <s v="Paracetamol"/>
    <s v="Inconclusive"/>
    <n v="18"/>
    <n v="836.11766666666665"/>
    <x v="1"/>
  </r>
  <r>
    <s v="Jason Underwood"/>
    <x v="56"/>
    <x v="1"/>
    <x v="4"/>
    <x v="0"/>
    <d v="2019-07-09T00:00:00"/>
    <s v="Regina Koch"/>
    <s v="Taylor, Morgan and Santiago"/>
    <x v="1"/>
    <n v="4669.6059999999998"/>
    <n v="317"/>
    <x v="1"/>
    <d v="2019-08-01T00:00:00"/>
    <s v="Aspirin"/>
    <s v="Inconclusive"/>
    <n v="23"/>
    <n v="203.02634782608695"/>
    <x v="2"/>
  </r>
  <r>
    <s v="Jason Buchanan"/>
    <x v="44"/>
    <x v="0"/>
    <x v="3"/>
    <x v="0"/>
    <d v="2021-02-23T00:00:00"/>
    <s v="Shelby Fuentes"/>
    <s v="Norton, Hill and Sandoval"/>
    <x v="3"/>
    <n v="27594.909"/>
    <n v="310"/>
    <x v="1"/>
    <d v="2021-03-19T00:00:00"/>
    <s v="Paracetamol"/>
    <s v="Inconclusive"/>
    <n v="24"/>
    <n v="1149.787875"/>
    <x v="1"/>
  </r>
  <r>
    <s v="Lisa Jarvis"/>
    <x v="10"/>
    <x v="0"/>
    <x v="1"/>
    <x v="5"/>
    <d v="2019-12-27T00:00:00"/>
    <s v="Ryan Young"/>
    <s v="Carrillo, Parker and Mcdonald"/>
    <x v="1"/>
    <n v="40143.737000000001"/>
    <n v="258"/>
    <x v="0"/>
    <d v="2019-12-28T00:00:00"/>
    <s v="Aspirin"/>
    <s v="Inconclusive"/>
    <n v="1"/>
    <n v="40143.737000000001"/>
    <x v="2"/>
  </r>
  <r>
    <s v="Michelle Lewis"/>
    <x v="44"/>
    <x v="1"/>
    <x v="2"/>
    <x v="4"/>
    <d v="2019-01-24T00:00:00"/>
    <s v="Christine Mercado"/>
    <s v="Logan LLC"/>
    <x v="4"/>
    <n v="30615.437999999998"/>
    <n v="360"/>
    <x v="1"/>
    <d v="2019-02-08T00:00:00"/>
    <s v="Penicillin"/>
    <s v="Abnormal"/>
    <n v="15"/>
    <n v="2041.0291999999999"/>
    <x v="1"/>
  </r>
  <r>
    <s v="Nathan Martinez"/>
    <x v="41"/>
    <x v="0"/>
    <x v="7"/>
    <x v="4"/>
    <d v="2019-08-11T00:00:00"/>
    <s v="Marc Hall"/>
    <s v="Phillips-Garcia"/>
    <x v="4"/>
    <n v="28027.478999999999"/>
    <n v="168"/>
    <x v="1"/>
    <d v="2019-08-19T00:00:00"/>
    <s v="Lipitor"/>
    <s v="Normal"/>
    <n v="8"/>
    <n v="3503.4348749999999"/>
    <x v="2"/>
  </r>
  <r>
    <s v="Dorothy Abbott"/>
    <x v="17"/>
    <x v="1"/>
    <x v="3"/>
    <x v="2"/>
    <d v="2019-11-25T00:00:00"/>
    <s v="Willie Carter"/>
    <s v="Gonzales, Richardson and Kelly"/>
    <x v="4"/>
    <n v="2491.1889999999999"/>
    <n v="267"/>
    <x v="0"/>
    <d v="2019-12-10T00:00:00"/>
    <s v="Penicillin"/>
    <s v="Inconclusive"/>
    <n v="15"/>
    <n v="166.07926666666665"/>
    <x v="0"/>
  </r>
  <r>
    <s v="Whitney Nelson"/>
    <x v="0"/>
    <x v="1"/>
    <x v="6"/>
    <x v="3"/>
    <d v="2019-12-06T00:00:00"/>
    <s v="Amy Boyd"/>
    <s v="Williamson PLC"/>
    <x v="3"/>
    <n v="33535.766000000003"/>
    <n v="142"/>
    <x v="0"/>
    <d v="2019-12-27T00:00:00"/>
    <s v="Paracetamol"/>
    <s v="Inconclusive"/>
    <n v="21"/>
    <n v="1596.9412380952383"/>
    <x v="0"/>
  </r>
  <r>
    <s v="Maurice Watson"/>
    <x v="22"/>
    <x v="0"/>
    <x v="4"/>
    <x v="2"/>
    <d v="2023-02-03T00:00:00"/>
    <s v="Yolanda Alvarado"/>
    <s v="Russo-Le"/>
    <x v="0"/>
    <n v="15673.565000000001"/>
    <n v="444"/>
    <x v="0"/>
    <d v="2023-02-08T00:00:00"/>
    <s v="Paracetamol"/>
    <s v="Inconclusive"/>
    <n v="5"/>
    <n v="3134.7130000000002"/>
    <x v="0"/>
  </r>
  <r>
    <s v="Meredith Koch"/>
    <x v="11"/>
    <x v="0"/>
    <x v="2"/>
    <x v="4"/>
    <d v="2023-08-15T00:00:00"/>
    <s v="Mr. Tyler Harper"/>
    <s v="Andrews and Sons"/>
    <x v="3"/>
    <n v="21008.794999999998"/>
    <n v="266"/>
    <x v="2"/>
    <d v="2023-08-20T00:00:00"/>
    <s v="Ibuprofen"/>
    <s v="Abnormal"/>
    <n v="5"/>
    <n v="4201.759"/>
    <x v="1"/>
  </r>
  <r>
    <s v="Jacob Moore"/>
    <x v="48"/>
    <x v="1"/>
    <x v="3"/>
    <x v="3"/>
    <d v="2019-02-23T00:00:00"/>
    <s v="Micheal Goodwin"/>
    <s v="Wright-Beasley"/>
    <x v="2"/>
    <n v="39415.786999999997"/>
    <n v="445"/>
    <x v="0"/>
    <d v="2019-02-24T00:00:00"/>
    <s v="Lipitor"/>
    <s v="Inconclusive"/>
    <n v="1"/>
    <n v="39415.786999999997"/>
    <x v="0"/>
  </r>
  <r>
    <s v="Jennifer Hanson"/>
    <x v="6"/>
    <x v="1"/>
    <x v="4"/>
    <x v="2"/>
    <d v="2021-04-22T00:00:00"/>
    <s v="Evelyn Knight"/>
    <s v="Simpson, Wong and Foley"/>
    <x v="2"/>
    <n v="4109.6469999999999"/>
    <n v="385"/>
    <x v="0"/>
    <d v="2021-05-09T00:00:00"/>
    <s v="Aspirin"/>
    <s v="Normal"/>
    <n v="17"/>
    <n v="241.74394117647057"/>
    <x v="0"/>
  </r>
  <r>
    <s v="Eric Cobb"/>
    <x v="16"/>
    <x v="1"/>
    <x v="6"/>
    <x v="3"/>
    <d v="2022-06-14T00:00:00"/>
    <s v="Lindsay Turner"/>
    <s v="Cruz-Silva"/>
    <x v="1"/>
    <n v="14846.134"/>
    <n v="432"/>
    <x v="1"/>
    <d v="2022-06-29T00:00:00"/>
    <s v="Ibuprofen"/>
    <s v="Normal"/>
    <n v="15"/>
    <n v="989.74226666666664"/>
    <x v="0"/>
  </r>
  <r>
    <s v="Roy Dickerson"/>
    <x v="61"/>
    <x v="1"/>
    <x v="5"/>
    <x v="0"/>
    <d v="2023-02-17T00:00:00"/>
    <s v="Amanda Barnes"/>
    <s v="Hamilton PLC"/>
    <x v="2"/>
    <n v="44283.161"/>
    <n v="358"/>
    <x v="2"/>
    <d v="2023-02-28T00:00:00"/>
    <s v="Ibuprofen"/>
    <s v="Inconclusive"/>
    <n v="11"/>
    <n v="4025.7419090909093"/>
    <x v="0"/>
  </r>
  <r>
    <s v="Elizabeth Smith"/>
    <x v="1"/>
    <x v="0"/>
    <x v="4"/>
    <x v="4"/>
    <d v="2021-10-23T00:00:00"/>
    <s v="Dr. Michael Carson"/>
    <s v="Avila, Pollard and Medina"/>
    <x v="1"/>
    <n v="14360.203"/>
    <n v="419"/>
    <x v="1"/>
    <d v="2021-11-14T00:00:00"/>
    <s v="Ibuprofen"/>
    <s v="Normal"/>
    <n v="22"/>
    <n v="652.73649999999998"/>
    <x v="1"/>
  </r>
  <r>
    <s v="Adam Bryant"/>
    <x v="40"/>
    <x v="1"/>
    <x v="6"/>
    <x v="4"/>
    <d v="2021-04-11T00:00:00"/>
    <s v="Miss Kayla Ruiz DVM"/>
    <s v="Berry, Silva and Torres"/>
    <x v="1"/>
    <n v="9743.5229999999992"/>
    <n v="156"/>
    <x v="1"/>
    <d v="2021-05-05T00:00:00"/>
    <s v="Ibuprofen"/>
    <s v="Abnormal"/>
    <n v="24"/>
    <n v="405.98012499999999"/>
    <x v="1"/>
  </r>
  <r>
    <s v="Matthew Reynolds"/>
    <x v="22"/>
    <x v="1"/>
    <x v="5"/>
    <x v="2"/>
    <d v="2022-06-02T00:00:00"/>
    <s v="Sara Robles"/>
    <s v="Hurley-Carter"/>
    <x v="2"/>
    <n v="19301.776999999998"/>
    <n v="447"/>
    <x v="0"/>
    <d v="2022-06-02T00:00:00"/>
    <s v="Penicillin"/>
    <s v="Abnormal"/>
    <n v="0"/>
    <n v="0"/>
    <x v="0"/>
  </r>
  <r>
    <s v="Kathryn Knight"/>
    <x v="63"/>
    <x v="1"/>
    <x v="2"/>
    <x v="3"/>
    <d v="2019-09-05T00:00:00"/>
    <s v="Jared Freeman"/>
    <s v="Snyder, Anderson and Steele"/>
    <x v="0"/>
    <n v="13523.154"/>
    <n v="235"/>
    <x v="2"/>
    <d v="2019-09-24T00:00:00"/>
    <s v="Penicillin"/>
    <s v="Normal"/>
    <n v="19"/>
    <n v="711.74494736842109"/>
    <x v="2"/>
  </r>
  <r>
    <s v="Mrs. Kimberly Gray"/>
    <x v="1"/>
    <x v="0"/>
    <x v="6"/>
    <x v="5"/>
    <d v="2020-05-26T00:00:00"/>
    <s v="Anthony Harris"/>
    <s v="Bailey Group"/>
    <x v="2"/>
    <n v="52779.46"/>
    <n v="252"/>
    <x v="1"/>
    <d v="2020-05-28T00:00:00"/>
    <s v="Ibuprofen"/>
    <s v="Normal"/>
    <n v="2"/>
    <n v="26389.73"/>
    <x v="1"/>
  </r>
  <r>
    <s v="Elizabeth Mata"/>
    <x v="14"/>
    <x v="0"/>
    <x v="6"/>
    <x v="0"/>
    <d v="2023-01-24T00:00:00"/>
    <s v="Drew Sanchez"/>
    <s v="Cohen Inc"/>
    <x v="2"/>
    <n v="48050.777000000002"/>
    <n v="249"/>
    <x v="0"/>
    <d v="2023-01-24T00:00:00"/>
    <s v="Lipitor"/>
    <s v="Inconclusive"/>
    <n v="0"/>
    <n v="0"/>
    <x v="0"/>
  </r>
  <r>
    <s v="Gregory Singleton"/>
    <x v="9"/>
    <x v="1"/>
    <x v="6"/>
    <x v="2"/>
    <d v="2021-07-09T00:00:00"/>
    <s v="Matthew Davis"/>
    <s v="Walton-Taylor"/>
    <x v="1"/>
    <n v="12172.076999999999"/>
    <n v="470"/>
    <x v="0"/>
    <d v="2021-08-01T00:00:00"/>
    <s v="Lipitor"/>
    <s v="Normal"/>
    <n v="23"/>
    <n v="529.22073913043471"/>
    <x v="2"/>
  </r>
  <r>
    <s v="Caleb Brock"/>
    <x v="19"/>
    <x v="0"/>
    <x v="6"/>
    <x v="0"/>
    <d v="2022-08-29T00:00:00"/>
    <s v="Tyler Hardy"/>
    <s v="Cook, Hughes and Davis"/>
    <x v="3"/>
    <n v="9120.375"/>
    <n v="499"/>
    <x v="1"/>
    <d v="2022-09-04T00:00:00"/>
    <s v="Paracetamol"/>
    <s v="Normal"/>
    <n v="6"/>
    <n v="1520.0625"/>
    <x v="0"/>
  </r>
  <r>
    <s v="Bradley Peterson"/>
    <x v="49"/>
    <x v="0"/>
    <x v="7"/>
    <x v="5"/>
    <d v="2019-01-24T00:00:00"/>
    <s v="Megan Hall DDS"/>
    <s v="Ware Ltd"/>
    <x v="1"/>
    <n v="46773.078000000001"/>
    <n v="400"/>
    <x v="0"/>
    <d v="2019-01-25T00:00:00"/>
    <s v="Paracetamol"/>
    <s v="Normal"/>
    <n v="1"/>
    <n v="46773.078000000001"/>
    <x v="2"/>
  </r>
  <r>
    <s v="Elizabeth Pope"/>
    <x v="59"/>
    <x v="0"/>
    <x v="0"/>
    <x v="0"/>
    <d v="2022-10-05T00:00:00"/>
    <s v="Michael Hoffman"/>
    <s v="Richards, Marsh and Peterson"/>
    <x v="0"/>
    <n v="4302.6970000000001"/>
    <n v="489"/>
    <x v="2"/>
    <d v="2022-10-15T00:00:00"/>
    <s v="Lipitor"/>
    <s v="Abnormal"/>
    <n v="10"/>
    <n v="430.2697"/>
    <x v="0"/>
  </r>
  <r>
    <s v="James Hernandez"/>
    <x v="50"/>
    <x v="1"/>
    <x v="6"/>
    <x v="4"/>
    <d v="2019-05-19T00:00:00"/>
    <s v="Brian Barr"/>
    <s v="Freeman and Sons"/>
    <x v="4"/>
    <n v="22847.856"/>
    <n v="136"/>
    <x v="2"/>
    <d v="2019-06-05T00:00:00"/>
    <s v="Penicillin"/>
    <s v="Abnormal"/>
    <n v="17"/>
    <n v="1343.9915294117648"/>
    <x v="1"/>
  </r>
  <r>
    <s v="Kyle Berry"/>
    <x v="15"/>
    <x v="1"/>
    <x v="5"/>
    <x v="2"/>
    <d v="2022-03-19T00:00:00"/>
    <s v="Amber Johnson"/>
    <s v="Gray and Sons"/>
    <x v="2"/>
    <n v="6007.6490000000003"/>
    <n v="103"/>
    <x v="0"/>
    <d v="2022-04-07T00:00:00"/>
    <s v="Paracetamol"/>
    <s v="Inconclusive"/>
    <n v="19"/>
    <n v="316.19205263157897"/>
    <x v="1"/>
  </r>
  <r>
    <s v="Lindsay Sullivan MD"/>
    <x v="37"/>
    <x v="1"/>
    <x v="1"/>
    <x v="1"/>
    <d v="2021-04-27T00:00:00"/>
    <s v="Leroy Baldwin"/>
    <s v="Haynes LLC"/>
    <x v="4"/>
    <n v="42599.42"/>
    <n v="429"/>
    <x v="1"/>
    <d v="2021-05-09T00:00:00"/>
    <s v="Penicillin"/>
    <s v="Normal"/>
    <n v="12"/>
    <n v="3549.9516666666664"/>
    <x v="1"/>
  </r>
  <r>
    <s v="Keith Reyes"/>
    <x v="7"/>
    <x v="1"/>
    <x v="7"/>
    <x v="3"/>
    <d v="2019-08-22T00:00:00"/>
    <s v="Timothy Miller"/>
    <s v="Carlson, Hernandez and Powers"/>
    <x v="1"/>
    <n v="9011.9259999999995"/>
    <n v="445"/>
    <x v="1"/>
    <d v="2019-08-30T00:00:00"/>
    <s v="Lipitor"/>
    <s v="Normal"/>
    <n v="8"/>
    <n v="1126.4907499999999"/>
    <x v="2"/>
  </r>
  <r>
    <s v="Jennifer Turner"/>
    <x v="10"/>
    <x v="0"/>
    <x v="5"/>
    <x v="0"/>
    <d v="2021-03-24T00:00:00"/>
    <s v="Matthew Bush"/>
    <s v="Maldonado and Sons"/>
    <x v="4"/>
    <n v="51438.580999999998"/>
    <n v="368"/>
    <x v="1"/>
    <d v="2021-04-02T00:00:00"/>
    <s v="Penicillin"/>
    <s v="Normal"/>
    <n v="9"/>
    <n v="5715.3978888888887"/>
    <x v="2"/>
  </r>
  <r>
    <s v="Andrew Johnson"/>
    <x v="42"/>
    <x v="0"/>
    <x v="6"/>
    <x v="3"/>
    <d v="2021-02-28T00:00:00"/>
    <s v="Jeffrey Carpenter"/>
    <s v="Jones Group"/>
    <x v="2"/>
    <n v="38147.523000000001"/>
    <n v="423"/>
    <x v="0"/>
    <d v="2021-03-13T00:00:00"/>
    <s v="Paracetamol"/>
    <s v="Abnormal"/>
    <n v="13"/>
    <n v="2934.4248461538464"/>
    <x v="0"/>
  </r>
  <r>
    <s v="Brian Martinez"/>
    <x v="29"/>
    <x v="0"/>
    <x v="6"/>
    <x v="1"/>
    <d v="2019-09-08T00:00:00"/>
    <s v="Frank Rosario"/>
    <s v="Randall Inc"/>
    <x v="2"/>
    <n v="2117.2339999999999"/>
    <n v="427"/>
    <x v="1"/>
    <d v="2019-10-01T00:00:00"/>
    <s v="Ibuprofen"/>
    <s v="Normal"/>
    <n v="23"/>
    <n v="92.053652173913036"/>
    <x v="1"/>
  </r>
  <r>
    <s v="Darren Roberts"/>
    <x v="11"/>
    <x v="0"/>
    <x v="5"/>
    <x v="1"/>
    <d v="2022-06-14T00:00:00"/>
    <s v="Jennifer Quinn"/>
    <s v="Mendez-Lee"/>
    <x v="2"/>
    <n v="3309.2109999999998"/>
    <n v="319"/>
    <x v="2"/>
    <d v="2022-06-20T00:00:00"/>
    <s v="Paracetamol"/>
    <s v="Inconclusive"/>
    <n v="6"/>
    <n v="551.53516666666667"/>
    <x v="1"/>
  </r>
  <r>
    <s v="David Murphy"/>
    <x v="25"/>
    <x v="1"/>
    <x v="7"/>
    <x v="5"/>
    <d v="2021-09-14T00:00:00"/>
    <s v="Kevin Mcgee"/>
    <s v="Horne-Shelton"/>
    <x v="1"/>
    <n v="32454.405999999999"/>
    <n v="151"/>
    <x v="0"/>
    <d v="2021-09-27T00:00:00"/>
    <s v="Aspirin"/>
    <s v="Normal"/>
    <n v="13"/>
    <n v="2496.4927692307692"/>
    <x v="2"/>
  </r>
  <r>
    <s v="Terry Elliott"/>
    <x v="16"/>
    <x v="0"/>
    <x v="0"/>
    <x v="2"/>
    <d v="2020-05-08T00:00:00"/>
    <s v="Joshua Watson"/>
    <s v="Lloyd Inc"/>
    <x v="4"/>
    <n v="15063.903"/>
    <n v="412"/>
    <x v="0"/>
    <d v="2020-05-09T00:00:00"/>
    <s v="Lipitor"/>
    <s v="Inconclusive"/>
    <n v="1"/>
    <n v="15063.903"/>
    <x v="0"/>
  </r>
  <r>
    <s v="Jennifer Martinez"/>
    <x v="41"/>
    <x v="1"/>
    <x v="1"/>
    <x v="4"/>
    <d v="2023-10-15T00:00:00"/>
    <s v="Hector Fritz"/>
    <s v="Clark, Baker and Williams"/>
    <x v="2"/>
    <n v="25254.038"/>
    <n v="352"/>
    <x v="1"/>
    <d v="2023-11-14T00:00:00"/>
    <s v="Penicillin"/>
    <s v="Inconclusive"/>
    <n v="30"/>
    <n v="841.80126666666672"/>
    <x v="2"/>
  </r>
  <r>
    <s v="Diana Jones"/>
    <x v="30"/>
    <x v="1"/>
    <x v="6"/>
    <x v="0"/>
    <d v="2021-08-16T00:00:00"/>
    <s v="Tina Ramirez"/>
    <s v="Taylor-Byrd"/>
    <x v="4"/>
    <n v="16472.328000000001"/>
    <n v="261"/>
    <x v="1"/>
    <d v="2021-08-22T00:00:00"/>
    <s v="Penicillin"/>
    <s v="Abnormal"/>
    <n v="6"/>
    <n v="2745.3880000000004"/>
    <x v="2"/>
  </r>
  <r>
    <s v="Jesus Miller"/>
    <x v="42"/>
    <x v="0"/>
    <x v="4"/>
    <x v="3"/>
    <d v="2019-02-17T00:00:00"/>
    <s v="Melinda Wiggins"/>
    <s v="Jones LLC"/>
    <x v="2"/>
    <n v="15281.473"/>
    <n v="307"/>
    <x v="0"/>
    <d v="2019-02-26T00:00:00"/>
    <s v="Paracetamol"/>
    <s v="Normal"/>
    <n v="9"/>
    <n v="1697.9414444444444"/>
    <x v="0"/>
  </r>
  <r>
    <s v="Teresa Todd"/>
    <x v="61"/>
    <x v="1"/>
    <x v="7"/>
    <x v="1"/>
    <d v="2019-09-14T00:00:00"/>
    <s v="Kristina Moran"/>
    <s v="Sullivan-Lane"/>
    <x v="1"/>
    <n v="18246.151000000002"/>
    <n v="278"/>
    <x v="2"/>
    <d v="2019-10-14T00:00:00"/>
    <s v="Lipitor"/>
    <s v="Normal"/>
    <n v="30"/>
    <n v="608.2050333333334"/>
    <x v="0"/>
  </r>
  <r>
    <s v="Jonathan Fitzpatrick"/>
    <x v="60"/>
    <x v="1"/>
    <x v="0"/>
    <x v="4"/>
    <d v="2022-09-16T00:00:00"/>
    <s v="Rachel Robinson"/>
    <s v="Hoffman PLC"/>
    <x v="3"/>
    <n v="20876.794999999998"/>
    <n v="277"/>
    <x v="2"/>
    <d v="2022-10-06T00:00:00"/>
    <s v="Lipitor"/>
    <s v="Abnormal"/>
    <n v="20"/>
    <n v="1043.8397499999999"/>
    <x v="1"/>
  </r>
  <r>
    <s v="Michael Russell"/>
    <x v="56"/>
    <x v="1"/>
    <x v="6"/>
    <x v="2"/>
    <d v="2020-12-10T00:00:00"/>
    <s v="Amy Carney MD"/>
    <s v="Ross Inc"/>
    <x v="4"/>
    <n v="1546.5309999999999"/>
    <n v="221"/>
    <x v="0"/>
    <d v="2020-12-29T00:00:00"/>
    <s v="Ibuprofen"/>
    <s v="Normal"/>
    <n v="19"/>
    <n v="81.396368421052628"/>
    <x v="2"/>
  </r>
  <r>
    <s v="Damon Kelley"/>
    <x v="28"/>
    <x v="0"/>
    <x v="3"/>
    <x v="3"/>
    <d v="2022-04-04T00:00:00"/>
    <s v="Michael Brown"/>
    <s v="Newman-Ramos"/>
    <x v="2"/>
    <n v="1091.6569999999999"/>
    <n v="200"/>
    <x v="2"/>
    <d v="2022-04-28T00:00:00"/>
    <s v="Aspirin"/>
    <s v="Normal"/>
    <n v="24"/>
    <n v="45.485708333333328"/>
    <x v="1"/>
  </r>
  <r>
    <s v="Frederick Flynn"/>
    <x v="57"/>
    <x v="0"/>
    <x v="2"/>
    <x v="3"/>
    <d v="2019-09-22T00:00:00"/>
    <s v="Joshua Goodman"/>
    <s v="Thomas, Rodgers and Tran"/>
    <x v="3"/>
    <n v="31526.112000000001"/>
    <n v="218"/>
    <x v="0"/>
    <d v="2019-10-06T00:00:00"/>
    <s v="Paracetamol"/>
    <s v="Abnormal"/>
    <n v="14"/>
    <n v="2251.8651428571429"/>
    <x v="0"/>
  </r>
  <r>
    <s v="Christopher Watson"/>
    <x v="30"/>
    <x v="1"/>
    <x v="0"/>
    <x v="3"/>
    <d v="2019-12-14T00:00:00"/>
    <s v="Ashley Lee"/>
    <s v="Black LLC"/>
    <x v="2"/>
    <n v="2597.9360000000001"/>
    <n v="118"/>
    <x v="1"/>
    <d v="2019-12-25T00:00:00"/>
    <s v="Penicillin"/>
    <s v="Abnormal"/>
    <n v="11"/>
    <n v="236.17600000000002"/>
    <x v="2"/>
  </r>
  <r>
    <s v="Robert Phelps"/>
    <x v="41"/>
    <x v="1"/>
    <x v="4"/>
    <x v="5"/>
    <d v="2020-08-28T00:00:00"/>
    <s v="Aaron Smith"/>
    <s v="Elliott Inc"/>
    <x v="2"/>
    <n v="42756.343999999997"/>
    <n v="283"/>
    <x v="0"/>
    <d v="2020-09-04T00:00:00"/>
    <s v="Aspirin"/>
    <s v="Inconclusive"/>
    <n v="7"/>
    <n v="6108.0491428571422"/>
    <x v="2"/>
  </r>
  <r>
    <s v="Amanda Williams"/>
    <x v="35"/>
    <x v="1"/>
    <x v="4"/>
    <x v="1"/>
    <d v="2020-08-14T00:00:00"/>
    <s v="Adriana Hall"/>
    <s v="Mcintosh, Massey and Hayes"/>
    <x v="3"/>
    <n v="26054.775000000001"/>
    <n v="473"/>
    <x v="2"/>
    <d v="2020-08-24T00:00:00"/>
    <s v="Ibuprofen"/>
    <s v="Abnormal"/>
    <n v="10"/>
    <n v="2605.4775"/>
    <x v="2"/>
  </r>
  <r>
    <s v="Juan Patton"/>
    <x v="61"/>
    <x v="0"/>
    <x v="1"/>
    <x v="5"/>
    <d v="2022-01-24T00:00:00"/>
    <s v="Seth Alvarez"/>
    <s v="Diaz, West and Holt"/>
    <x v="2"/>
    <n v="16858.161"/>
    <n v="167"/>
    <x v="0"/>
    <d v="2022-02-13T00:00:00"/>
    <s v="Lipitor"/>
    <s v="Abnormal"/>
    <n v="20"/>
    <n v="842.90805"/>
    <x v="0"/>
  </r>
  <r>
    <s v="Daniel Moreno"/>
    <x v="1"/>
    <x v="1"/>
    <x v="3"/>
    <x v="2"/>
    <d v="2019-08-31T00:00:00"/>
    <s v="Tasha Griffin"/>
    <s v="Warren LLC"/>
    <x v="4"/>
    <n v="6387.3969999999999"/>
    <n v="324"/>
    <x v="0"/>
    <d v="2019-09-02T00:00:00"/>
    <s v="Lipitor"/>
    <s v="Inconclusive"/>
    <n v="2"/>
    <n v="3193.6985"/>
    <x v="1"/>
  </r>
  <r>
    <s v="Joy Sheppard"/>
    <x v="54"/>
    <x v="0"/>
    <x v="7"/>
    <x v="5"/>
    <d v="2020-08-19T00:00:00"/>
    <s v="William Fox"/>
    <s v="Rodriguez, Henderson and Davis"/>
    <x v="4"/>
    <n v="23151.153999999999"/>
    <n v="174"/>
    <x v="1"/>
    <d v="2020-08-29T00:00:00"/>
    <s v="Paracetamol"/>
    <s v="Normal"/>
    <n v="10"/>
    <n v="2315.1153999999997"/>
    <x v="2"/>
  </r>
  <r>
    <s v="Regina Bates"/>
    <x v="26"/>
    <x v="0"/>
    <x v="7"/>
    <x v="5"/>
    <d v="2019-07-27T00:00:00"/>
    <s v="Angela Miller"/>
    <s v="Anderson Inc"/>
    <x v="0"/>
    <n v="29506.12"/>
    <n v="440"/>
    <x v="1"/>
    <d v="2019-08-10T00:00:00"/>
    <s v="Aspirin"/>
    <s v="Inconclusive"/>
    <n v="14"/>
    <n v="2107.58"/>
    <x v="0"/>
  </r>
  <r>
    <s v="Diane Bennett"/>
    <x v="48"/>
    <x v="1"/>
    <x v="1"/>
    <x v="4"/>
    <d v="2018-12-30T00:00:00"/>
    <s v="Mrs. Sabrina Brady"/>
    <s v="Greene, Fox and Harris"/>
    <x v="3"/>
    <n v="26040.403999999999"/>
    <n v="328"/>
    <x v="1"/>
    <d v="2019-01-22T00:00:00"/>
    <s v="Paracetamol"/>
    <s v="Inconclusive"/>
    <n v="23"/>
    <n v="1132.1914782608694"/>
    <x v="0"/>
  </r>
  <r>
    <s v="Andrew Rivera"/>
    <x v="9"/>
    <x v="1"/>
    <x v="4"/>
    <x v="4"/>
    <d v="2023-02-10T00:00:00"/>
    <s v="Monique Leon"/>
    <s v="Turner, Dean and Goodwin"/>
    <x v="3"/>
    <n v="1482.867"/>
    <n v="206"/>
    <x v="1"/>
    <d v="2023-03-12T00:00:00"/>
    <s v="Paracetamol"/>
    <s v="Normal"/>
    <n v="30"/>
    <n v="49.428899999999999"/>
    <x v="2"/>
  </r>
  <r>
    <s v="Rodney Vazquez"/>
    <x v="10"/>
    <x v="1"/>
    <x v="6"/>
    <x v="1"/>
    <d v="2019-11-14T00:00:00"/>
    <s v="William Eaton"/>
    <s v="Richmond Inc"/>
    <x v="0"/>
    <n v="40068.294999999998"/>
    <n v="380"/>
    <x v="1"/>
    <d v="2019-11-15T00:00:00"/>
    <s v="Penicillin"/>
    <s v="Normal"/>
    <n v="1"/>
    <n v="40068.294999999998"/>
    <x v="2"/>
  </r>
  <r>
    <s v="Robert Harrington"/>
    <x v="33"/>
    <x v="1"/>
    <x v="1"/>
    <x v="1"/>
    <d v="2023-01-28T00:00:00"/>
    <s v="Kristen Hampton"/>
    <s v="Wallace LLC"/>
    <x v="2"/>
    <n v="7413.3410000000003"/>
    <n v="338"/>
    <x v="2"/>
    <d v="2023-02-16T00:00:00"/>
    <s v="Lipitor"/>
    <s v="Normal"/>
    <n v="19"/>
    <n v="390.1758421052632"/>
    <x v="0"/>
  </r>
  <r>
    <s v="Dr. Derrick Robinson"/>
    <x v="15"/>
    <x v="0"/>
    <x v="2"/>
    <x v="4"/>
    <d v="2020-01-29T00:00:00"/>
    <s v="Alexis Howell"/>
    <s v="Stevenson-Freeman"/>
    <x v="3"/>
    <n v="30673.772000000001"/>
    <n v="500"/>
    <x v="1"/>
    <d v="2020-02-02T00:00:00"/>
    <s v="Aspirin"/>
    <s v="Normal"/>
    <n v="4"/>
    <n v="7668.4430000000002"/>
    <x v="1"/>
  </r>
  <r>
    <s v="Kathleen Ramsey"/>
    <x v="39"/>
    <x v="1"/>
    <x v="5"/>
    <x v="1"/>
    <d v="2021-09-18T00:00:00"/>
    <s v="Frank Fowler"/>
    <s v="Diaz-Meza"/>
    <x v="2"/>
    <n v="21771.891"/>
    <n v="457"/>
    <x v="2"/>
    <d v="2021-09-28T00:00:00"/>
    <s v="Aspirin"/>
    <s v="Inconclusive"/>
    <n v="10"/>
    <n v="2177.1891000000001"/>
    <x v="0"/>
  </r>
  <r>
    <s v="James Cook"/>
    <x v="52"/>
    <x v="1"/>
    <x v="3"/>
    <x v="5"/>
    <d v="2020-03-08T00:00:00"/>
    <s v="Gregory Nelson"/>
    <s v="Wells LLC"/>
    <x v="0"/>
    <n v="67153.623999999996"/>
    <n v="413"/>
    <x v="0"/>
    <d v="2020-03-17T00:00:00"/>
    <s v="Paracetamol"/>
    <s v="Abnormal"/>
    <n v="9"/>
    <n v="7461.5137777777772"/>
    <x v="0"/>
  </r>
  <r>
    <s v="Edwin Roberson"/>
    <x v="54"/>
    <x v="0"/>
    <x v="3"/>
    <x v="5"/>
    <d v="2022-04-08T00:00:00"/>
    <s v="Jordan May"/>
    <s v="Casey PLC"/>
    <x v="1"/>
    <n v="38575.173999999999"/>
    <n v="326"/>
    <x v="0"/>
    <d v="2022-04-16T00:00:00"/>
    <s v="Aspirin"/>
    <s v="Abnormal"/>
    <n v="8"/>
    <n v="4821.8967499999999"/>
    <x v="2"/>
  </r>
  <r>
    <s v="Mary Green"/>
    <x v="15"/>
    <x v="1"/>
    <x v="1"/>
    <x v="3"/>
    <d v="2022-04-09T00:00:00"/>
    <s v="Jessica Hamilton"/>
    <s v="Brown-Brown"/>
    <x v="1"/>
    <n v="18906.598999999998"/>
    <n v="406"/>
    <x v="2"/>
    <d v="2022-05-06T00:00:00"/>
    <s v="Penicillin"/>
    <s v="Abnormal"/>
    <n v="27"/>
    <n v="700.24440740740738"/>
    <x v="1"/>
  </r>
  <r>
    <s v="Danielle Andrews"/>
    <x v="40"/>
    <x v="0"/>
    <x v="1"/>
    <x v="1"/>
    <d v="2021-07-19T00:00:00"/>
    <s v="Timothy Brown MD"/>
    <s v="Bennett and Sons"/>
    <x v="4"/>
    <n v="25766.092000000001"/>
    <n v="407"/>
    <x v="2"/>
    <d v="2021-07-26T00:00:00"/>
    <s v="Paracetamol"/>
    <s v="Abnormal"/>
    <n v="7"/>
    <n v="3680.8702857142857"/>
    <x v="1"/>
  </r>
  <r>
    <s v="Julie Anderson"/>
    <x v="39"/>
    <x v="0"/>
    <x v="1"/>
    <x v="2"/>
    <d v="2019-06-05T00:00:00"/>
    <s v="Michelle Bowen"/>
    <s v="Cooper, Martinez and Gamble"/>
    <x v="0"/>
    <n v="17093.080999999998"/>
    <n v="426"/>
    <x v="0"/>
    <d v="2019-06-07T00:00:00"/>
    <s v="Aspirin"/>
    <s v="Normal"/>
    <n v="2"/>
    <n v="8546.5404999999992"/>
    <x v="0"/>
  </r>
  <r>
    <s v="Larry Mitchell Jr."/>
    <x v="11"/>
    <x v="0"/>
    <x v="5"/>
    <x v="5"/>
    <d v="2019-04-26T00:00:00"/>
    <s v="Luis Powell MD"/>
    <s v="Hendricks Inc"/>
    <x v="3"/>
    <n v="21531.025000000001"/>
    <n v="329"/>
    <x v="0"/>
    <d v="2019-05-14T00:00:00"/>
    <s v="Ibuprofen"/>
    <s v="Normal"/>
    <n v="18"/>
    <n v="1196.1680555555556"/>
    <x v="1"/>
  </r>
  <r>
    <s v="Erica Brown"/>
    <x v="41"/>
    <x v="0"/>
    <x v="6"/>
    <x v="0"/>
    <d v="2022-10-05T00:00:00"/>
    <s v="Dr. Evelyn White"/>
    <s v="Gutierrez PLC"/>
    <x v="3"/>
    <n v="38613.330999999998"/>
    <n v="428"/>
    <x v="0"/>
    <d v="2022-10-17T00:00:00"/>
    <s v="Penicillin"/>
    <s v="Abnormal"/>
    <n v="12"/>
    <n v="3217.777583333333"/>
    <x v="2"/>
  </r>
  <r>
    <s v="Shane Daniel"/>
    <x v="21"/>
    <x v="1"/>
    <x v="3"/>
    <x v="4"/>
    <d v="2021-10-06T00:00:00"/>
    <s v="Kimberly Rodriguez"/>
    <s v="Robinson, Valdez and Daniels"/>
    <x v="4"/>
    <n v="13835.038"/>
    <n v="457"/>
    <x v="2"/>
    <d v="2021-10-18T00:00:00"/>
    <s v="Penicillin"/>
    <s v="Normal"/>
    <n v="12"/>
    <n v="1152.9198333333334"/>
    <x v="1"/>
  </r>
  <r>
    <s v="Chad Chen"/>
    <x v="36"/>
    <x v="1"/>
    <x v="3"/>
    <x v="1"/>
    <d v="2019-11-27T00:00:00"/>
    <s v="Derrick Perez"/>
    <s v="Baker LLC"/>
    <x v="0"/>
    <n v="43549.714999999997"/>
    <n v="341"/>
    <x v="1"/>
    <d v="2019-12-24T00:00:00"/>
    <s v="Lipitor"/>
    <s v="Inconclusive"/>
    <n v="27"/>
    <n v="1612.9524074074072"/>
    <x v="2"/>
  </r>
  <r>
    <s v="Eduardo Alexander"/>
    <x v="25"/>
    <x v="1"/>
    <x v="1"/>
    <x v="2"/>
    <d v="2019-10-15T00:00:00"/>
    <s v="Mr. Michael Cole"/>
    <s v="Garcia Ltd"/>
    <x v="2"/>
    <n v="20910.687999999998"/>
    <n v="436"/>
    <x v="0"/>
    <d v="2019-10-30T00:00:00"/>
    <s v="Paracetamol"/>
    <s v="Inconclusive"/>
    <n v="15"/>
    <n v="1394.0458666666666"/>
    <x v="2"/>
  </r>
  <r>
    <s v="Melanie Richardson"/>
    <x v="30"/>
    <x v="1"/>
    <x v="5"/>
    <x v="4"/>
    <d v="2019-05-28T00:00:00"/>
    <s v="Andrea Harris"/>
    <s v="Smith-Anthony"/>
    <x v="3"/>
    <n v="26222.744999999999"/>
    <n v="121"/>
    <x v="2"/>
    <d v="2019-06-11T00:00:00"/>
    <s v="Aspirin"/>
    <s v="Normal"/>
    <n v="14"/>
    <n v="1873.0532142857141"/>
    <x v="2"/>
  </r>
  <r>
    <s v="Christy Phillips"/>
    <x v="54"/>
    <x v="1"/>
    <x v="0"/>
    <x v="4"/>
    <d v="2020-03-28T00:00:00"/>
    <s v="Angela Garcia"/>
    <s v="Lee Ltd"/>
    <x v="3"/>
    <n v="23012.906999999999"/>
    <n v="194"/>
    <x v="1"/>
    <d v="2020-04-02T00:00:00"/>
    <s v="Penicillin"/>
    <s v="Inconclusive"/>
    <n v="5"/>
    <n v="4602.5814"/>
    <x v="2"/>
  </r>
  <r>
    <s v="Lisa Wilson"/>
    <x v="65"/>
    <x v="0"/>
    <x v="2"/>
    <x v="3"/>
    <d v="2019-04-14T00:00:00"/>
    <s v="Catherine Everett"/>
    <s v="Cummings-Duncan"/>
    <x v="3"/>
    <n v="7353.8770000000004"/>
    <n v="184"/>
    <x v="2"/>
    <d v="2019-05-11T00:00:00"/>
    <s v="Penicillin"/>
    <s v="Normal"/>
    <n v="27"/>
    <n v="272.36581481481483"/>
    <x v="0"/>
  </r>
  <r>
    <s v="Charles Fernandez"/>
    <x v="13"/>
    <x v="0"/>
    <x v="3"/>
    <x v="5"/>
    <d v="2022-02-10T00:00:00"/>
    <s v="Craig West"/>
    <s v="Mcguire-Bowman"/>
    <x v="2"/>
    <n v="27976.057000000001"/>
    <n v="214"/>
    <x v="0"/>
    <d v="2022-02-11T00:00:00"/>
    <s v="Penicillin"/>
    <s v="Normal"/>
    <n v="1"/>
    <n v="27976.057000000001"/>
    <x v="0"/>
  </r>
  <r>
    <s v="Christina Villanueva"/>
    <x v="21"/>
    <x v="0"/>
    <x v="7"/>
    <x v="1"/>
    <d v="2021-06-15T00:00:00"/>
    <s v="Michael Ayala"/>
    <s v="Bell Inc"/>
    <x v="4"/>
    <n v="6856.393"/>
    <n v="420"/>
    <x v="2"/>
    <d v="2021-06-25T00:00:00"/>
    <s v="Paracetamol"/>
    <s v="Abnormal"/>
    <n v="10"/>
    <n v="685.63930000000005"/>
    <x v="1"/>
  </r>
  <r>
    <s v="Joseph Castillo"/>
    <x v="21"/>
    <x v="1"/>
    <x v="3"/>
    <x v="3"/>
    <d v="2023-03-31T00:00:00"/>
    <s v="Elizabeth Shaw"/>
    <s v="Williamson, Thomas and Atkins"/>
    <x v="4"/>
    <n v="16151.689"/>
    <n v="216"/>
    <x v="1"/>
    <d v="2023-04-04T00:00:00"/>
    <s v="Aspirin"/>
    <s v="Abnormal"/>
    <n v="4"/>
    <n v="4037.9222500000001"/>
    <x v="1"/>
  </r>
  <r>
    <s v="Philip Ward"/>
    <x v="6"/>
    <x v="1"/>
    <x v="7"/>
    <x v="0"/>
    <d v="2018-11-21T00:00:00"/>
    <s v="Tyler Sandoval"/>
    <s v="Cannon Inc"/>
    <x v="0"/>
    <n v="51586.341999999997"/>
    <n v="362"/>
    <x v="0"/>
    <d v="2018-11-25T00:00:00"/>
    <s v="Penicillin"/>
    <s v="Inconclusive"/>
    <n v="4"/>
    <n v="12896.585499999999"/>
    <x v="0"/>
  </r>
  <r>
    <s v="Jillian Davis"/>
    <x v="6"/>
    <x v="1"/>
    <x v="2"/>
    <x v="3"/>
    <d v="2023-07-31T00:00:00"/>
    <s v="Rita Bryant"/>
    <s v="Rice Ltd"/>
    <x v="4"/>
    <n v="20875.73"/>
    <n v="174"/>
    <x v="0"/>
    <d v="2023-08-12T00:00:00"/>
    <s v="Lipitor"/>
    <s v="Inconclusive"/>
    <n v="12"/>
    <n v="1739.6441666666667"/>
    <x v="0"/>
  </r>
  <r>
    <s v="Caleb Hughes"/>
    <x v="43"/>
    <x v="0"/>
    <x v="2"/>
    <x v="0"/>
    <d v="2020-01-25T00:00:00"/>
    <s v="Jerry Smith"/>
    <s v="Smith and Sons"/>
    <x v="4"/>
    <n v="58345.046000000002"/>
    <n v="269"/>
    <x v="0"/>
    <d v="2020-02-11T00:00:00"/>
    <s v="Lipitor"/>
    <s v="Normal"/>
    <n v="17"/>
    <n v="3432.0615294117647"/>
    <x v="2"/>
  </r>
  <r>
    <s v="Caleb Green"/>
    <x v="29"/>
    <x v="0"/>
    <x v="3"/>
    <x v="5"/>
    <d v="2020-12-18T00:00:00"/>
    <s v="Joel Durham"/>
    <s v="Martinez-Marks"/>
    <x v="4"/>
    <n v="20791.04"/>
    <n v="126"/>
    <x v="1"/>
    <d v="2021-01-16T00:00:00"/>
    <s v="Penicillin"/>
    <s v="Normal"/>
    <n v="29"/>
    <n v="716.93241379310348"/>
    <x v="1"/>
  </r>
  <r>
    <s v="Cheryl Ramirez"/>
    <x v="43"/>
    <x v="0"/>
    <x v="5"/>
    <x v="3"/>
    <d v="2021-12-15T00:00:00"/>
    <s v="Colin Nguyen"/>
    <s v="Thomas Group"/>
    <x v="0"/>
    <n v="19488.058000000001"/>
    <n v="469"/>
    <x v="0"/>
    <d v="2021-12-20T00:00:00"/>
    <s v="Penicillin"/>
    <s v="Inconclusive"/>
    <n v="5"/>
    <n v="3897.6116000000002"/>
    <x v="2"/>
  </r>
  <r>
    <s v="Victoria Thomas"/>
    <x v="25"/>
    <x v="0"/>
    <x v="1"/>
    <x v="3"/>
    <d v="2023-07-09T00:00:00"/>
    <s v="Melissa Smith"/>
    <s v="Price PLC"/>
    <x v="1"/>
    <n v="6041.2969999999996"/>
    <n v="296"/>
    <x v="2"/>
    <d v="2023-07-19T00:00:00"/>
    <s v="Aspirin"/>
    <s v="Inconclusive"/>
    <n v="10"/>
    <n v="604.12969999999996"/>
    <x v="2"/>
  </r>
  <r>
    <s v="Patricia Silva"/>
    <x v="23"/>
    <x v="0"/>
    <x v="2"/>
    <x v="3"/>
    <d v="2021-08-08T00:00:00"/>
    <s v="Charles Erickson"/>
    <s v="Bauer, Gill and Thomas"/>
    <x v="1"/>
    <n v="22358.088"/>
    <n v="282"/>
    <x v="2"/>
    <d v="2021-09-07T00:00:00"/>
    <s v="Lipitor"/>
    <s v="Inconclusive"/>
    <n v="30"/>
    <n v="745.26959999999997"/>
    <x v="0"/>
  </r>
  <r>
    <s v="Jennifer Hernandez"/>
    <x v="29"/>
    <x v="1"/>
    <x v="2"/>
    <x v="4"/>
    <d v="2021-04-10T00:00:00"/>
    <s v="Andrew Clark"/>
    <s v="Smith LLC"/>
    <x v="1"/>
    <n v="11540.616"/>
    <n v="223"/>
    <x v="2"/>
    <d v="2021-04-24T00:00:00"/>
    <s v="Penicillin"/>
    <s v="Normal"/>
    <n v="14"/>
    <n v="824.32971428571432"/>
    <x v="1"/>
  </r>
  <r>
    <s v="Michael Carter"/>
    <x v="42"/>
    <x v="0"/>
    <x v="5"/>
    <x v="3"/>
    <d v="2018-12-25T00:00:00"/>
    <s v="Peter Knight"/>
    <s v="Moses, Owen and Prince"/>
    <x v="4"/>
    <n v="10628.974"/>
    <n v="249"/>
    <x v="0"/>
    <d v="2019-01-15T00:00:00"/>
    <s v="Lipitor"/>
    <s v="Inconclusive"/>
    <n v="21"/>
    <n v="506.14161904761903"/>
    <x v="0"/>
  </r>
  <r>
    <s v="Jennifer Rodriguez"/>
    <x v="50"/>
    <x v="1"/>
    <x v="5"/>
    <x v="1"/>
    <d v="2021-07-08T00:00:00"/>
    <s v="Philip Holloway"/>
    <s v="Wilson, Burke and Stafford"/>
    <x v="4"/>
    <n v="28060.937999999998"/>
    <n v="143"/>
    <x v="2"/>
    <d v="2021-07-28T00:00:00"/>
    <s v="Paracetamol"/>
    <s v="Normal"/>
    <n v="20"/>
    <n v="1403.0468999999998"/>
    <x v="1"/>
  </r>
  <r>
    <s v="Mr. Tyler Parks MD"/>
    <x v="28"/>
    <x v="0"/>
    <x v="2"/>
    <x v="3"/>
    <d v="2020-07-31T00:00:00"/>
    <s v="Sue Harrison"/>
    <s v="Booker-Andrews"/>
    <x v="4"/>
    <n v="27253.256000000001"/>
    <n v="268"/>
    <x v="0"/>
    <d v="2020-08-14T00:00:00"/>
    <s v="Lipitor"/>
    <s v="Inconclusive"/>
    <n v="14"/>
    <n v="1946.661142857143"/>
    <x v="1"/>
  </r>
  <r>
    <s v="Crystal Johnson"/>
    <x v="1"/>
    <x v="1"/>
    <x v="2"/>
    <x v="4"/>
    <d v="2022-02-12T00:00:00"/>
    <s v="Lisa Duncan"/>
    <s v="Bradley Inc"/>
    <x v="2"/>
    <n v="33590.457000000002"/>
    <n v="139"/>
    <x v="2"/>
    <d v="2022-02-15T00:00:00"/>
    <s v="Penicillin"/>
    <s v="Abnormal"/>
    <n v="3"/>
    <n v="11196.819000000001"/>
    <x v="1"/>
  </r>
  <r>
    <s v="Angela Pennington"/>
    <x v="21"/>
    <x v="1"/>
    <x v="5"/>
    <x v="5"/>
    <d v="2021-08-31T00:00:00"/>
    <s v="John Cruz"/>
    <s v="Lucero-Brown"/>
    <x v="1"/>
    <n v="63625.372000000003"/>
    <n v="341"/>
    <x v="1"/>
    <d v="2021-09-23T00:00:00"/>
    <s v="Penicillin"/>
    <s v="Normal"/>
    <n v="23"/>
    <n v="2766.3205217391305"/>
    <x v="1"/>
  </r>
  <r>
    <s v="Amber Ruiz"/>
    <x v="37"/>
    <x v="0"/>
    <x v="3"/>
    <x v="5"/>
    <d v="2019-05-26T00:00:00"/>
    <s v="Nicole Ferguson"/>
    <s v="Fox, Gomez and Beard"/>
    <x v="4"/>
    <n v="15758.657999999999"/>
    <n v="186"/>
    <x v="1"/>
    <d v="2019-06-14T00:00:00"/>
    <s v="Paracetamol"/>
    <s v="Normal"/>
    <n v="19"/>
    <n v="829.40305263157893"/>
    <x v="1"/>
  </r>
  <r>
    <s v="Terry Tapia"/>
    <x v="65"/>
    <x v="0"/>
    <x v="5"/>
    <x v="0"/>
    <d v="2021-07-09T00:00:00"/>
    <s v="Barbara Compton"/>
    <s v="Nelson, Berg and Bolton"/>
    <x v="3"/>
    <n v="48484.103999999999"/>
    <n v="173"/>
    <x v="0"/>
    <d v="2021-07-26T00:00:00"/>
    <s v="Penicillin"/>
    <s v="Abnormal"/>
    <n v="17"/>
    <n v="2852.006117647059"/>
    <x v="0"/>
  </r>
  <r>
    <s v="Dana Baldwin"/>
    <x v="59"/>
    <x v="0"/>
    <x v="4"/>
    <x v="2"/>
    <d v="2020-12-20T00:00:00"/>
    <s v="Jason Noble"/>
    <s v="Thomas-Smith"/>
    <x v="4"/>
    <n v="1120.6500000000001"/>
    <n v="381"/>
    <x v="0"/>
    <d v="2021-01-01T00:00:00"/>
    <s v="Lipitor"/>
    <s v="Abnormal"/>
    <n v="12"/>
    <n v="93.387500000000003"/>
    <x v="0"/>
  </r>
  <r>
    <s v="Aaron Davis"/>
    <x v="64"/>
    <x v="0"/>
    <x v="5"/>
    <x v="3"/>
    <d v="2019-06-28T00:00:00"/>
    <s v="Tyler Thomas"/>
    <s v="Lee-Clark"/>
    <x v="1"/>
    <n v="14344.593999999999"/>
    <n v="351"/>
    <x v="2"/>
    <d v="2019-07-13T00:00:00"/>
    <s v="Paracetamol"/>
    <s v="Abnormal"/>
    <n v="15"/>
    <n v="956.3062666666666"/>
    <x v="1"/>
  </r>
  <r>
    <s v="Kenneth Brown"/>
    <x v="13"/>
    <x v="0"/>
    <x v="6"/>
    <x v="2"/>
    <d v="2022-03-23T00:00:00"/>
    <s v="Connie Conner"/>
    <s v="Schneider and Sons"/>
    <x v="0"/>
    <n v="24009.098000000002"/>
    <n v="486"/>
    <x v="0"/>
    <d v="2022-04-10T00:00:00"/>
    <s v="Penicillin"/>
    <s v="Normal"/>
    <n v="18"/>
    <n v="1333.838777777778"/>
    <x v="0"/>
  </r>
  <r>
    <s v="Michelle Freeman"/>
    <x v="20"/>
    <x v="0"/>
    <x v="0"/>
    <x v="2"/>
    <d v="2021-03-17T00:00:00"/>
    <s v="Brittany Hoffman"/>
    <s v="Peterson-Ibarra"/>
    <x v="0"/>
    <n v="15299.045"/>
    <n v="297"/>
    <x v="1"/>
    <d v="2021-03-18T00:00:00"/>
    <s v="Aspirin"/>
    <s v="Inconclusive"/>
    <n v="1"/>
    <n v="15299.045"/>
    <x v="2"/>
  </r>
  <r>
    <s v="Courtney Jones"/>
    <x v="43"/>
    <x v="1"/>
    <x v="7"/>
    <x v="4"/>
    <d v="2019-10-05T00:00:00"/>
    <s v="Emily Morris"/>
    <s v="Keith, Walker and Casey"/>
    <x v="0"/>
    <n v="21903.74"/>
    <n v="293"/>
    <x v="2"/>
    <d v="2019-10-15T00:00:00"/>
    <s v="Aspirin"/>
    <s v="Abnormal"/>
    <n v="10"/>
    <n v="2190.3740000000003"/>
    <x v="2"/>
  </r>
  <r>
    <s v="Jennifer Best"/>
    <x v="0"/>
    <x v="0"/>
    <x v="5"/>
    <x v="2"/>
    <d v="2022-05-11T00:00:00"/>
    <s v="Gary Choi"/>
    <s v="Reynolds, Wade and Harris"/>
    <x v="0"/>
    <n v="22516.326000000001"/>
    <n v="238"/>
    <x v="1"/>
    <d v="2022-06-01T00:00:00"/>
    <s v="Ibuprofen"/>
    <s v="Inconclusive"/>
    <n v="21"/>
    <n v="1072.2060000000001"/>
    <x v="0"/>
  </r>
  <r>
    <s v="Steven Bates"/>
    <x v="2"/>
    <x v="0"/>
    <x v="0"/>
    <x v="3"/>
    <d v="2019-11-07T00:00:00"/>
    <s v="Valerie Alvarado"/>
    <s v="Gonzalez Ltd"/>
    <x v="0"/>
    <n v="8031.4170000000004"/>
    <n v="408"/>
    <x v="2"/>
    <d v="2019-11-16T00:00:00"/>
    <s v="Ibuprofen"/>
    <s v="Abnormal"/>
    <n v="9"/>
    <n v="892.37966666666671"/>
    <x v="0"/>
  </r>
  <r>
    <s v="Makayla Frey MD"/>
    <x v="40"/>
    <x v="0"/>
    <x v="1"/>
    <x v="0"/>
    <d v="2019-07-22T00:00:00"/>
    <s v="Leah King"/>
    <s v="Long-Davis"/>
    <x v="3"/>
    <n v="54769.402000000002"/>
    <n v="487"/>
    <x v="2"/>
    <d v="2019-08-07T00:00:00"/>
    <s v="Penicillin"/>
    <s v="Inconclusive"/>
    <n v="16"/>
    <n v="3423.0876250000001"/>
    <x v="1"/>
  </r>
  <r>
    <s v="Holly Stuart"/>
    <x v="10"/>
    <x v="0"/>
    <x v="4"/>
    <x v="2"/>
    <d v="2021-06-24T00:00:00"/>
    <s v="Carl Johnson"/>
    <s v="Anderson-Smith"/>
    <x v="3"/>
    <n v="19389.737000000001"/>
    <n v="135"/>
    <x v="0"/>
    <d v="2021-07-02T00:00:00"/>
    <s v="Paracetamol"/>
    <s v="Normal"/>
    <n v="8"/>
    <n v="2423.7171250000001"/>
    <x v="2"/>
  </r>
  <r>
    <s v="Stacey Trevino"/>
    <x v="21"/>
    <x v="0"/>
    <x v="0"/>
    <x v="1"/>
    <d v="2023-07-25T00:00:00"/>
    <s v="Emily Williams"/>
    <s v="Reid Ltd"/>
    <x v="3"/>
    <n v="25748.573"/>
    <n v="473"/>
    <x v="2"/>
    <d v="2023-08-06T00:00:00"/>
    <s v="Ibuprofen"/>
    <s v="Normal"/>
    <n v="12"/>
    <n v="2145.7144166666667"/>
    <x v="1"/>
  </r>
  <r>
    <s v="Danielle Duke"/>
    <x v="47"/>
    <x v="1"/>
    <x v="0"/>
    <x v="3"/>
    <d v="2022-09-21T00:00:00"/>
    <s v="Michael Flores"/>
    <s v="Cook Inc"/>
    <x v="0"/>
    <n v="22948.228999999999"/>
    <n v="332"/>
    <x v="1"/>
    <d v="2022-10-11T00:00:00"/>
    <s v="Penicillin"/>
    <s v="Abnormal"/>
    <n v="20"/>
    <n v="1147.4114500000001"/>
    <x v="0"/>
  </r>
  <r>
    <s v="Darren Obrien"/>
    <x v="2"/>
    <x v="0"/>
    <x v="7"/>
    <x v="5"/>
    <d v="2022-01-13T00:00:00"/>
    <s v="Ann Payne"/>
    <s v="Lane-Martin"/>
    <x v="0"/>
    <n v="18233.151999999998"/>
    <n v="164"/>
    <x v="1"/>
    <d v="2022-02-12T00:00:00"/>
    <s v="Penicillin"/>
    <s v="Abnormal"/>
    <n v="30"/>
    <n v="607.77173333333326"/>
    <x v="0"/>
  </r>
  <r>
    <s v="Omar Merritt"/>
    <x v="65"/>
    <x v="1"/>
    <x v="5"/>
    <x v="5"/>
    <d v="2023-07-21T00:00:00"/>
    <s v="Michael Carter"/>
    <s v="Martinez, Gallagher and Thomas"/>
    <x v="0"/>
    <n v="15882.055"/>
    <n v="289"/>
    <x v="0"/>
    <d v="2023-07-23T00:00:00"/>
    <s v="Paracetamol"/>
    <s v="Abnormal"/>
    <n v="2"/>
    <n v="7941.0275000000001"/>
    <x v="0"/>
  </r>
  <r>
    <s v="Amber Gonzales"/>
    <x v="37"/>
    <x v="0"/>
    <x v="1"/>
    <x v="5"/>
    <d v="2023-03-30T00:00:00"/>
    <s v="Gregory Vaughn"/>
    <s v="Thompson, Jordan and Newman"/>
    <x v="4"/>
    <n v="31979.823"/>
    <n v="295"/>
    <x v="1"/>
    <d v="2023-04-22T00:00:00"/>
    <s v="Ibuprofen"/>
    <s v="Normal"/>
    <n v="23"/>
    <n v="1390.4270869565219"/>
    <x v="1"/>
  </r>
  <r>
    <s v="Kaitlyn Bailey"/>
    <x v="26"/>
    <x v="1"/>
    <x v="2"/>
    <x v="5"/>
    <d v="2023-04-11T00:00:00"/>
    <s v="Amy Santos"/>
    <s v="Webster-Porter"/>
    <x v="0"/>
    <n v="59273.368999999999"/>
    <n v="486"/>
    <x v="0"/>
    <d v="2023-04-13T00:00:00"/>
    <s v="Ibuprofen"/>
    <s v="Normal"/>
    <n v="2"/>
    <n v="29636.684499999999"/>
    <x v="0"/>
  </r>
  <r>
    <s v="Angela Browning"/>
    <x v="45"/>
    <x v="0"/>
    <x v="5"/>
    <x v="1"/>
    <d v="2021-06-16T00:00:00"/>
    <s v="Kim Johnson"/>
    <s v="Thomas, Rodriguez and Bentley"/>
    <x v="3"/>
    <n v="10755.463"/>
    <n v="254"/>
    <x v="1"/>
    <d v="2021-07-12T00:00:00"/>
    <s v="Aspirin"/>
    <s v="Inconclusive"/>
    <n v="26"/>
    <n v="413.67165384615384"/>
    <x v="2"/>
  </r>
  <r>
    <s v="Samantha Martinez"/>
    <x v="19"/>
    <x v="0"/>
    <x v="0"/>
    <x v="0"/>
    <d v="2023-02-16T00:00:00"/>
    <s v="Nicole Wilson"/>
    <s v="Mayo, Brown and Lopez"/>
    <x v="0"/>
    <n v="4378.5659999999998"/>
    <n v="221"/>
    <x v="0"/>
    <d v="2023-03-06T00:00:00"/>
    <s v="Aspirin"/>
    <s v="Normal"/>
    <n v="18"/>
    <n v="243.25366666666665"/>
    <x v="0"/>
  </r>
  <r>
    <s v="Vincent Curtis"/>
    <x v="22"/>
    <x v="1"/>
    <x v="3"/>
    <x v="3"/>
    <d v="2021-03-11T00:00:00"/>
    <s v="Ronnie Brown"/>
    <s v="Davidson Ltd"/>
    <x v="0"/>
    <n v="15636.349"/>
    <n v="226"/>
    <x v="2"/>
    <d v="2021-03-23T00:00:00"/>
    <s v="Penicillin"/>
    <s v="Normal"/>
    <n v="12"/>
    <n v="1303.0290833333333"/>
    <x v="0"/>
  </r>
  <r>
    <s v="Raymond Perry"/>
    <x v="52"/>
    <x v="0"/>
    <x v="7"/>
    <x v="5"/>
    <d v="2022-10-25T00:00:00"/>
    <s v="Bradley Gardner"/>
    <s v="Riley, Thompson and Powell"/>
    <x v="0"/>
    <n v="4013.33"/>
    <n v="341"/>
    <x v="1"/>
    <d v="2022-11-15T00:00:00"/>
    <s v="Aspirin"/>
    <s v="Abnormal"/>
    <n v="21"/>
    <n v="191.11095238095237"/>
    <x v="0"/>
  </r>
  <r>
    <s v="Jeffrey Williams"/>
    <x v="33"/>
    <x v="0"/>
    <x v="3"/>
    <x v="0"/>
    <d v="2020-02-15T00:00:00"/>
    <s v="Mary James"/>
    <s v="Wu PLC"/>
    <x v="0"/>
    <n v="51828.991999999998"/>
    <n v="372"/>
    <x v="2"/>
    <d v="2020-03-06T00:00:00"/>
    <s v="Lipitor"/>
    <s v="Abnormal"/>
    <n v="20"/>
    <n v="2591.4495999999999"/>
    <x v="0"/>
  </r>
  <r>
    <s v="Roger Morgan"/>
    <x v="4"/>
    <x v="0"/>
    <x v="1"/>
    <x v="5"/>
    <d v="2019-11-17T00:00:00"/>
    <s v="Lorraine Nguyen"/>
    <s v="Schultz Ltd"/>
    <x v="1"/>
    <n v="18908.949000000001"/>
    <n v="214"/>
    <x v="1"/>
    <d v="2019-11-24T00:00:00"/>
    <s v="Paracetamol"/>
    <s v="Abnormal"/>
    <n v="7"/>
    <n v="2701.2784285714288"/>
    <x v="2"/>
  </r>
  <r>
    <s v="Tina Alexander"/>
    <x v="29"/>
    <x v="1"/>
    <x v="2"/>
    <x v="4"/>
    <d v="2022-07-04T00:00:00"/>
    <s v="Kathy Rodriguez"/>
    <s v="Roberts LLC"/>
    <x v="4"/>
    <n v="10116.050999999999"/>
    <n v="424"/>
    <x v="2"/>
    <d v="2022-07-20T00:00:00"/>
    <s v="Aspirin"/>
    <s v="Normal"/>
    <n v="16"/>
    <n v="632.25318749999997"/>
    <x v="1"/>
  </r>
  <r>
    <s v="Robert Allen"/>
    <x v="34"/>
    <x v="1"/>
    <x v="3"/>
    <x v="4"/>
    <d v="2020-06-02T00:00:00"/>
    <s v="Dustin Johnson"/>
    <s v="Morgan, Marshall and Jefferson"/>
    <x v="4"/>
    <n v="21437.988000000001"/>
    <n v="269"/>
    <x v="2"/>
    <d v="2020-06-28T00:00:00"/>
    <s v="Penicillin"/>
    <s v="Inconclusive"/>
    <n v="26"/>
    <n v="824.53800000000001"/>
    <x v="2"/>
  </r>
  <r>
    <s v="Mark Walker"/>
    <x v="45"/>
    <x v="0"/>
    <x v="1"/>
    <x v="5"/>
    <d v="2021-06-08T00:00:00"/>
    <s v="Sarah Reed"/>
    <s v="Leblanc-Whitney"/>
    <x v="4"/>
    <n v="21232.087"/>
    <n v="187"/>
    <x v="1"/>
    <d v="2021-07-07T00:00:00"/>
    <s v="Aspirin"/>
    <s v="Abnormal"/>
    <n v="29"/>
    <n v="732.14093103448272"/>
    <x v="2"/>
  </r>
  <r>
    <s v="Christopher Chavez"/>
    <x v="49"/>
    <x v="1"/>
    <x v="1"/>
    <x v="4"/>
    <d v="2022-11-22T00:00:00"/>
    <s v="Blake Smith"/>
    <s v="Mack, Khan and Jones"/>
    <x v="3"/>
    <n v="2811.1990000000001"/>
    <n v="110"/>
    <x v="1"/>
    <d v="2022-12-13T00:00:00"/>
    <s v="Penicillin"/>
    <s v="Normal"/>
    <n v="21"/>
    <n v="133.86661904761905"/>
    <x v="2"/>
  </r>
  <r>
    <s v="Jeffrey Bell"/>
    <x v="61"/>
    <x v="0"/>
    <x v="3"/>
    <x v="0"/>
    <d v="2022-08-12T00:00:00"/>
    <s v="Dennis Edwards"/>
    <s v="White, Riley and Johnson"/>
    <x v="0"/>
    <n v="55449.035000000003"/>
    <n v="401"/>
    <x v="0"/>
    <d v="2022-08-19T00:00:00"/>
    <s v="Paracetamol"/>
    <s v="Inconclusive"/>
    <n v="7"/>
    <n v="7921.2907142857148"/>
    <x v="0"/>
  </r>
  <r>
    <s v="Michael Moore"/>
    <x v="19"/>
    <x v="1"/>
    <x v="4"/>
    <x v="4"/>
    <d v="2021-07-21T00:00:00"/>
    <s v="Christina Austin"/>
    <s v="Murray, Reed and Hart"/>
    <x v="0"/>
    <n v="14045.486000000001"/>
    <n v="279"/>
    <x v="2"/>
    <d v="2021-08-14T00:00:00"/>
    <s v="Penicillin"/>
    <s v="Abnormal"/>
    <n v="24"/>
    <n v="585.2285833333334"/>
    <x v="0"/>
  </r>
  <r>
    <s v="Andrew Daniel"/>
    <x v="59"/>
    <x v="0"/>
    <x v="1"/>
    <x v="5"/>
    <d v="2019-08-29T00:00:00"/>
    <s v="Abigail Fox"/>
    <s v="Jacobs and Sons"/>
    <x v="0"/>
    <n v="49576.171999999999"/>
    <n v="280"/>
    <x v="0"/>
    <d v="2019-08-31T00:00:00"/>
    <s v="Aspirin"/>
    <s v="Abnormal"/>
    <n v="2"/>
    <n v="24788.085999999999"/>
    <x v="0"/>
  </r>
  <r>
    <s v="Kara Chapman"/>
    <x v="47"/>
    <x v="1"/>
    <x v="6"/>
    <x v="1"/>
    <d v="2021-02-28T00:00:00"/>
    <s v="John Simmons"/>
    <s v="Price-Turner"/>
    <x v="3"/>
    <n v="15913.16"/>
    <n v="411"/>
    <x v="2"/>
    <d v="2021-03-02T00:00:00"/>
    <s v="Penicillin"/>
    <s v="Normal"/>
    <n v="2"/>
    <n v="7956.58"/>
    <x v="0"/>
  </r>
  <r>
    <s v="David Skinner"/>
    <x v="15"/>
    <x v="1"/>
    <x v="4"/>
    <x v="5"/>
    <d v="2019-09-09T00:00:00"/>
    <s v="Carol Rubio"/>
    <s v="Bryant-Stevens"/>
    <x v="2"/>
    <n v="29633.637999999999"/>
    <n v="318"/>
    <x v="1"/>
    <d v="2019-09-19T00:00:00"/>
    <s v="Aspirin"/>
    <s v="Abnormal"/>
    <n v="10"/>
    <n v="2963.3638000000001"/>
    <x v="1"/>
  </r>
  <r>
    <s v="Karen Wade"/>
    <x v="67"/>
    <x v="1"/>
    <x v="7"/>
    <x v="2"/>
    <d v="2021-04-07T00:00:00"/>
    <s v="Douglas Carter"/>
    <s v="Smith PLC"/>
    <x v="4"/>
    <n v="12940.364"/>
    <n v="156"/>
    <x v="0"/>
    <d v="2021-04-24T00:00:00"/>
    <s v="Penicillin"/>
    <s v="Abnormal"/>
    <n v="17"/>
    <n v="761.19788235294118"/>
    <x v="1"/>
  </r>
  <r>
    <s v="Robin Rice"/>
    <x v="58"/>
    <x v="0"/>
    <x v="7"/>
    <x v="0"/>
    <d v="2021-12-28T00:00:00"/>
    <s v="Gerald Steele"/>
    <s v="White LLC"/>
    <x v="4"/>
    <n v="40191.936000000002"/>
    <n v="316"/>
    <x v="2"/>
    <d v="2022-01-22T00:00:00"/>
    <s v="Penicillin"/>
    <s v="Inconclusive"/>
    <n v="25"/>
    <n v="1607.6774400000002"/>
    <x v="1"/>
  </r>
  <r>
    <s v="Mary Murray"/>
    <x v="54"/>
    <x v="1"/>
    <x v="7"/>
    <x v="4"/>
    <d v="2020-05-31T00:00:00"/>
    <s v="Tracey Miranda"/>
    <s v="Alvarado, Allen and Gordon"/>
    <x v="1"/>
    <n v="18813.365000000002"/>
    <n v="142"/>
    <x v="1"/>
    <d v="2020-06-06T00:00:00"/>
    <s v="Lipitor"/>
    <s v="Inconclusive"/>
    <n v="6"/>
    <n v="3135.5608333333334"/>
    <x v="2"/>
  </r>
  <r>
    <s v="Robert Knight"/>
    <x v="62"/>
    <x v="1"/>
    <x v="0"/>
    <x v="3"/>
    <d v="2019-06-05T00:00:00"/>
    <s v="Donna Martinez"/>
    <s v="Farrell, Mason and Stephenson"/>
    <x v="0"/>
    <n v="5887.598"/>
    <n v="384"/>
    <x v="0"/>
    <d v="2019-06-09T00:00:00"/>
    <s v="Penicillin"/>
    <s v="Abnormal"/>
    <n v="4"/>
    <n v="1471.8995"/>
    <x v="2"/>
  </r>
  <r>
    <s v="Sarah Burton"/>
    <x v="29"/>
    <x v="1"/>
    <x v="6"/>
    <x v="5"/>
    <d v="2018-11-14T00:00:00"/>
    <s v="Heidi Melton"/>
    <s v="Perkins, Berg and Burns"/>
    <x v="4"/>
    <n v="43741.947"/>
    <n v="479"/>
    <x v="1"/>
    <d v="2018-11-26T00:00:00"/>
    <s v="Ibuprofen"/>
    <s v="Abnormal"/>
    <n v="12"/>
    <n v="3645.1622499999999"/>
    <x v="1"/>
  </r>
  <r>
    <s v="Amber Matthews"/>
    <x v="42"/>
    <x v="0"/>
    <x v="0"/>
    <x v="2"/>
    <d v="2021-03-10T00:00:00"/>
    <s v="Robin Clark"/>
    <s v="Schmidt, Byrd and Benitez"/>
    <x v="4"/>
    <n v="11026.924999999999"/>
    <n v="316"/>
    <x v="1"/>
    <d v="2021-03-23T00:00:00"/>
    <s v="Paracetamol"/>
    <s v="Abnormal"/>
    <n v="13"/>
    <n v="848.22499999999991"/>
    <x v="0"/>
  </r>
  <r>
    <s v="Dawn Davis"/>
    <x v="17"/>
    <x v="1"/>
    <x v="0"/>
    <x v="3"/>
    <d v="2020-11-11T00:00:00"/>
    <s v="Theresa Proctor"/>
    <s v="Crawford and Sons"/>
    <x v="2"/>
    <n v="1154.5909999999999"/>
    <n v="198"/>
    <x v="0"/>
    <d v="2020-11-17T00:00:00"/>
    <s v="Ibuprofen"/>
    <s v="Inconclusive"/>
    <n v="6"/>
    <n v="192.43183333333332"/>
    <x v="0"/>
  </r>
  <r>
    <s v="Donald Campbell"/>
    <x v="1"/>
    <x v="0"/>
    <x v="2"/>
    <x v="0"/>
    <d v="2021-10-04T00:00:00"/>
    <s v="Mark Watson"/>
    <s v="Lozano LLC"/>
    <x v="3"/>
    <n v="1899.1759999999999"/>
    <n v="149"/>
    <x v="2"/>
    <d v="2021-10-29T00:00:00"/>
    <s v="Aspirin"/>
    <s v="Inconclusive"/>
    <n v="25"/>
    <n v="75.967039999999997"/>
    <x v="1"/>
  </r>
  <r>
    <s v="Claudia Sanders"/>
    <x v="41"/>
    <x v="0"/>
    <x v="5"/>
    <x v="2"/>
    <d v="2021-08-15T00:00:00"/>
    <s v="Matthew Ramirez"/>
    <s v="Rogers-Burton"/>
    <x v="0"/>
    <n v="15555.371999999999"/>
    <n v="220"/>
    <x v="0"/>
    <d v="2021-08-21T00:00:00"/>
    <s v="Aspirin"/>
    <s v="Inconclusive"/>
    <n v="6"/>
    <n v="2592.5619999999999"/>
    <x v="2"/>
  </r>
  <r>
    <s v="Amy Alvarez"/>
    <x v="54"/>
    <x v="0"/>
    <x v="6"/>
    <x v="4"/>
    <d v="2019-07-18T00:00:00"/>
    <s v="Michael Morgan"/>
    <s v="King LLC"/>
    <x v="2"/>
    <n v="20495.309000000001"/>
    <n v="399"/>
    <x v="2"/>
    <d v="2019-07-25T00:00:00"/>
    <s v="Lipitor"/>
    <s v="Abnormal"/>
    <n v="7"/>
    <n v="2927.9012857142857"/>
    <x v="2"/>
  </r>
  <r>
    <s v="Thomas Jacobs"/>
    <x v="47"/>
    <x v="1"/>
    <x v="4"/>
    <x v="1"/>
    <d v="2019-09-08T00:00:00"/>
    <s v="Tanya Jennings"/>
    <s v="Johnson-Norris"/>
    <x v="1"/>
    <n v="28335.829000000002"/>
    <n v="497"/>
    <x v="2"/>
    <d v="2019-09-14T00:00:00"/>
    <s v="Lipitor"/>
    <s v="Abnormal"/>
    <n v="6"/>
    <n v="4722.6381666666666"/>
    <x v="0"/>
  </r>
  <r>
    <s v="Tom Gallagher"/>
    <x v="53"/>
    <x v="1"/>
    <x v="4"/>
    <x v="3"/>
    <d v="2021-07-29T00:00:00"/>
    <s v="Patricia Gibson"/>
    <s v="Wise-Jennings"/>
    <x v="3"/>
    <n v="24617.22"/>
    <n v="468"/>
    <x v="0"/>
    <d v="2021-08-19T00:00:00"/>
    <s v="Aspirin"/>
    <s v="Inconclusive"/>
    <n v="21"/>
    <n v="1172.2485714285715"/>
    <x v="2"/>
  </r>
  <r>
    <s v="Amber Olson"/>
    <x v="1"/>
    <x v="0"/>
    <x v="3"/>
    <x v="3"/>
    <d v="2021-01-22T00:00:00"/>
    <s v="Amanda Anderson"/>
    <s v="Garcia-Evans"/>
    <x v="1"/>
    <n v="3512.89"/>
    <n v="490"/>
    <x v="0"/>
    <d v="2021-02-04T00:00:00"/>
    <s v="Paracetamol"/>
    <s v="Abnormal"/>
    <n v="13"/>
    <n v="270.22230769230771"/>
    <x v="1"/>
  </r>
  <r>
    <s v="Diamond Garcia"/>
    <x v="9"/>
    <x v="0"/>
    <x v="3"/>
    <x v="0"/>
    <d v="2021-11-09T00:00:00"/>
    <s v="Lisa Gould"/>
    <s v="Carrillo-Price"/>
    <x v="3"/>
    <n v="15068.949000000001"/>
    <n v="184"/>
    <x v="2"/>
    <d v="2021-11-27T00:00:00"/>
    <s v="Lipitor"/>
    <s v="Abnormal"/>
    <n v="18"/>
    <n v="837.1638333333334"/>
    <x v="2"/>
  </r>
  <r>
    <s v="Mrs. Kelly Berry DVM"/>
    <x v="50"/>
    <x v="0"/>
    <x v="5"/>
    <x v="5"/>
    <d v="2021-09-10T00:00:00"/>
    <s v="James Johnson"/>
    <s v="Lawrence, Davidson and Turner"/>
    <x v="4"/>
    <n v="49223.803999999996"/>
    <n v="301"/>
    <x v="1"/>
    <d v="2021-09-23T00:00:00"/>
    <s v="Penicillin"/>
    <s v="Inconclusive"/>
    <n v="13"/>
    <n v="3786.4464615384613"/>
    <x v="1"/>
  </r>
  <r>
    <s v="Kenneth Harrison"/>
    <x v="10"/>
    <x v="0"/>
    <x v="4"/>
    <x v="4"/>
    <d v="2022-05-19T00:00:00"/>
    <s v="Desiree Day"/>
    <s v="Choi-Perez"/>
    <x v="3"/>
    <n v="26409.956999999999"/>
    <n v="195"/>
    <x v="2"/>
    <d v="2022-06-12T00:00:00"/>
    <s v="Lipitor"/>
    <s v="Normal"/>
    <n v="24"/>
    <n v="1100.4148749999999"/>
    <x v="2"/>
  </r>
  <r>
    <s v="Emily Spence"/>
    <x v="40"/>
    <x v="1"/>
    <x v="5"/>
    <x v="4"/>
    <d v="2021-09-11T00:00:00"/>
    <s v="Maria Whitaker"/>
    <s v="Anderson LLC"/>
    <x v="4"/>
    <n v="8392.6689999999999"/>
    <n v="332"/>
    <x v="2"/>
    <d v="2021-10-06T00:00:00"/>
    <s v="Paracetamol"/>
    <s v="Normal"/>
    <n v="25"/>
    <n v="335.70675999999997"/>
    <x v="1"/>
  </r>
  <r>
    <s v="Louis Martinez"/>
    <x v="4"/>
    <x v="0"/>
    <x v="6"/>
    <x v="5"/>
    <d v="2022-03-26T00:00:00"/>
    <s v="Brittany Garcia"/>
    <s v="Conrad PLC"/>
    <x v="1"/>
    <n v="59259.347000000002"/>
    <n v="473"/>
    <x v="1"/>
    <d v="2022-04-20T00:00:00"/>
    <s v="Ibuprofen"/>
    <s v="Normal"/>
    <n v="25"/>
    <n v="2370.3738800000001"/>
    <x v="2"/>
  </r>
  <r>
    <s v="William Snyder"/>
    <x v="31"/>
    <x v="1"/>
    <x v="1"/>
    <x v="4"/>
    <d v="2021-01-04T00:00:00"/>
    <s v="Ms. Wendy Lee"/>
    <s v="Lee-Garcia"/>
    <x v="2"/>
    <n v="28363.833999999999"/>
    <n v="439"/>
    <x v="2"/>
    <d v="2021-01-29T00:00:00"/>
    <s v="Ibuprofen"/>
    <s v="Inconclusive"/>
    <n v="25"/>
    <n v="1134.5533599999999"/>
    <x v="2"/>
  </r>
  <r>
    <s v="John Johnson"/>
    <x v="29"/>
    <x v="0"/>
    <x v="3"/>
    <x v="3"/>
    <d v="2020-12-28T00:00:00"/>
    <s v="Lisa Duke"/>
    <s v="Coleman, Oconnor and Maynard"/>
    <x v="3"/>
    <n v="17895.518"/>
    <n v="312"/>
    <x v="0"/>
    <d v="2021-01-04T00:00:00"/>
    <s v="Paracetamol"/>
    <s v="Abnormal"/>
    <n v="7"/>
    <n v="2556.5025714285716"/>
    <x v="1"/>
  </r>
  <r>
    <s v="Rachel Thomas"/>
    <x v="59"/>
    <x v="1"/>
    <x v="0"/>
    <x v="2"/>
    <d v="2021-05-11T00:00:00"/>
    <s v="Catherine Mann"/>
    <s v="Novak LLC"/>
    <x v="3"/>
    <n v="16167.878000000001"/>
    <n v="281"/>
    <x v="1"/>
    <d v="2021-05-27T00:00:00"/>
    <s v="Paracetamol"/>
    <s v="Abnormal"/>
    <n v="16"/>
    <n v="1010.492375"/>
    <x v="0"/>
  </r>
  <r>
    <s v="John Mullins"/>
    <x v="5"/>
    <x v="0"/>
    <x v="6"/>
    <x v="3"/>
    <d v="2020-06-12T00:00:00"/>
    <s v="Sally Rojas"/>
    <s v="Romero, Hunter and Phillips"/>
    <x v="1"/>
    <n v="19416.805"/>
    <n v="276"/>
    <x v="0"/>
    <d v="2020-06-20T00:00:00"/>
    <s v="Penicillin"/>
    <s v="Normal"/>
    <n v="8"/>
    <n v="2427.100625"/>
    <x v="2"/>
  </r>
  <r>
    <s v="Kevin Mack"/>
    <x v="46"/>
    <x v="1"/>
    <x v="0"/>
    <x v="3"/>
    <d v="2019-05-26T00:00:00"/>
    <s v="Stephanie Mccoy"/>
    <s v="Hinton-Sampson"/>
    <x v="3"/>
    <n v="36557.169000000002"/>
    <n v="229"/>
    <x v="0"/>
    <d v="2019-06-09T00:00:00"/>
    <s v="Aspirin"/>
    <s v="Abnormal"/>
    <n v="14"/>
    <n v="2611.2263571428571"/>
    <x v="0"/>
  </r>
  <r>
    <s v="Michael Shaw"/>
    <x v="17"/>
    <x v="0"/>
    <x v="7"/>
    <x v="5"/>
    <d v="2022-11-19T00:00:00"/>
    <s v="Daniel Trevino"/>
    <s v="West Inc"/>
    <x v="0"/>
    <n v="24555.524000000001"/>
    <n v="186"/>
    <x v="1"/>
    <d v="2022-12-19T00:00:00"/>
    <s v="Penicillin"/>
    <s v="Inconclusive"/>
    <n v="30"/>
    <n v="818.51746666666668"/>
    <x v="0"/>
  </r>
  <r>
    <s v="Terry Turner"/>
    <x v="34"/>
    <x v="1"/>
    <x v="6"/>
    <x v="1"/>
    <d v="2019-03-27T00:00:00"/>
    <s v="Monica Phillips"/>
    <s v="Mercado LLC"/>
    <x v="1"/>
    <n v="37881.002999999997"/>
    <n v="123"/>
    <x v="1"/>
    <d v="2019-04-03T00:00:00"/>
    <s v="Paracetamol"/>
    <s v="Abnormal"/>
    <n v="7"/>
    <n v="5411.571857142857"/>
    <x v="2"/>
  </r>
  <r>
    <s v="Tyler Rivera"/>
    <x v="2"/>
    <x v="0"/>
    <x v="4"/>
    <x v="4"/>
    <d v="2020-08-31T00:00:00"/>
    <s v="Dean Booth"/>
    <s v="Brewer, Scott and Perry"/>
    <x v="2"/>
    <n v="13410.075999999999"/>
    <n v="456"/>
    <x v="1"/>
    <d v="2020-09-08T00:00:00"/>
    <s v="Paracetamol"/>
    <s v="Normal"/>
    <n v="8"/>
    <n v="1676.2594999999999"/>
    <x v="0"/>
  </r>
  <r>
    <s v="Susan Salinas"/>
    <x v="24"/>
    <x v="1"/>
    <x v="4"/>
    <x v="5"/>
    <d v="2021-09-30T00:00:00"/>
    <s v="Rhonda Calderon"/>
    <s v="Hendricks, Gordon and Simmons"/>
    <x v="2"/>
    <n v="63370.396000000001"/>
    <n v="410"/>
    <x v="1"/>
    <d v="2021-10-29T00:00:00"/>
    <s v="Aspirin"/>
    <s v="Normal"/>
    <n v="29"/>
    <n v="2185.1860689655173"/>
    <x v="2"/>
  </r>
  <r>
    <s v="Amy Knight"/>
    <x v="31"/>
    <x v="0"/>
    <x v="6"/>
    <x v="2"/>
    <d v="2020-06-26T00:00:00"/>
    <s v="Diana Johnson"/>
    <s v="Blake PLC"/>
    <x v="0"/>
    <n v="8670.7029999999995"/>
    <n v="154"/>
    <x v="0"/>
    <d v="2020-07-07T00:00:00"/>
    <s v="Lipitor"/>
    <s v="Normal"/>
    <n v="11"/>
    <n v="788.24572727272721"/>
    <x v="2"/>
  </r>
  <r>
    <s v="Jimmy Wilson"/>
    <x v="10"/>
    <x v="0"/>
    <x v="4"/>
    <x v="1"/>
    <d v="2019-02-21T00:00:00"/>
    <s v="Suzanne Blackburn"/>
    <s v="Flores, Dorsey and Alvarado"/>
    <x v="3"/>
    <n v="26205.503000000001"/>
    <n v="458"/>
    <x v="2"/>
    <d v="2019-03-08T00:00:00"/>
    <s v="Penicillin"/>
    <s v="Normal"/>
    <n v="15"/>
    <n v="1747.0335333333335"/>
    <x v="2"/>
  </r>
  <r>
    <s v="Meagan Johnson"/>
    <x v="47"/>
    <x v="0"/>
    <x v="7"/>
    <x v="5"/>
    <d v="2021-07-26T00:00:00"/>
    <s v="Jerome Ramsey"/>
    <s v="Ramirez LLC"/>
    <x v="1"/>
    <n v="31094.773000000001"/>
    <n v="332"/>
    <x v="1"/>
    <d v="2021-08-08T00:00:00"/>
    <s v="Lipitor"/>
    <s v="Abnormal"/>
    <n v="13"/>
    <n v="2391.9056153846154"/>
    <x v="0"/>
  </r>
  <r>
    <s v="Richard Thomas"/>
    <x v="58"/>
    <x v="0"/>
    <x v="0"/>
    <x v="5"/>
    <d v="2021-10-15T00:00:00"/>
    <s v="Bruce Benton"/>
    <s v="Hill, Smith and Meyers"/>
    <x v="1"/>
    <n v="55113.485000000001"/>
    <n v="289"/>
    <x v="1"/>
    <d v="2021-10-22T00:00:00"/>
    <s v="Lipitor"/>
    <s v="Inconclusive"/>
    <n v="7"/>
    <n v="7873.3550000000005"/>
    <x v="1"/>
  </r>
  <r>
    <s v="John Wood"/>
    <x v="2"/>
    <x v="1"/>
    <x v="5"/>
    <x v="4"/>
    <d v="2021-12-17T00:00:00"/>
    <s v="Barbara Guzman"/>
    <s v="Jones Group"/>
    <x v="0"/>
    <n v="24024.087"/>
    <n v="381"/>
    <x v="2"/>
    <d v="2022-01-13T00:00:00"/>
    <s v="Penicillin"/>
    <s v="Inconclusive"/>
    <n v="27"/>
    <n v="889.78099999999995"/>
    <x v="0"/>
  </r>
  <r>
    <s v="Christopher Reese"/>
    <x v="6"/>
    <x v="1"/>
    <x v="7"/>
    <x v="4"/>
    <d v="2019-09-13T00:00:00"/>
    <s v="Alicia Powell"/>
    <s v="Diaz PLC"/>
    <x v="4"/>
    <n v="25744.641"/>
    <n v="115"/>
    <x v="2"/>
    <d v="2019-09-18T00:00:00"/>
    <s v="Paracetamol"/>
    <s v="Inconclusive"/>
    <n v="5"/>
    <n v="5148.9282000000003"/>
    <x v="0"/>
  </r>
  <r>
    <s v="Nicole Johnson"/>
    <x v="2"/>
    <x v="0"/>
    <x v="5"/>
    <x v="2"/>
    <d v="2019-03-12T00:00:00"/>
    <s v="Brenda Jordan"/>
    <s v="Mcmillan, Lambert and Johnson"/>
    <x v="3"/>
    <n v="12372.233"/>
    <n v="119"/>
    <x v="0"/>
    <d v="2019-03-16T00:00:00"/>
    <s v="Ibuprofen"/>
    <s v="Inconclusive"/>
    <n v="4"/>
    <n v="3093.05825"/>
    <x v="0"/>
  </r>
  <r>
    <s v="William Rowe"/>
    <x v="42"/>
    <x v="0"/>
    <x v="6"/>
    <x v="0"/>
    <d v="2020-01-06T00:00:00"/>
    <s v="Mark Gibson"/>
    <s v="Williams-Martin"/>
    <x v="1"/>
    <n v="31274.406999999999"/>
    <n v="280"/>
    <x v="0"/>
    <d v="2020-01-21T00:00:00"/>
    <s v="Ibuprofen"/>
    <s v="Abnormal"/>
    <n v="15"/>
    <n v="2084.9604666666664"/>
    <x v="0"/>
  </r>
  <r>
    <s v="Shane King"/>
    <x v="54"/>
    <x v="1"/>
    <x v="3"/>
    <x v="0"/>
    <d v="2022-02-17T00:00:00"/>
    <s v="Kimberly French"/>
    <s v="King Ltd"/>
    <x v="4"/>
    <n v="4303.2790000000005"/>
    <n v="119"/>
    <x v="0"/>
    <d v="2022-02-24T00:00:00"/>
    <s v="Aspirin"/>
    <s v="Inconclusive"/>
    <n v="7"/>
    <n v="614.75414285714294"/>
    <x v="2"/>
  </r>
  <r>
    <s v="Dr. Susan Wagner"/>
    <x v="60"/>
    <x v="1"/>
    <x v="3"/>
    <x v="5"/>
    <d v="2018-12-25T00:00:00"/>
    <s v="Pamela Schultz"/>
    <s v="Robinson LLC"/>
    <x v="2"/>
    <n v="37200.165999999997"/>
    <n v="355"/>
    <x v="1"/>
    <d v="2018-12-30T00:00:00"/>
    <s v="Lipitor"/>
    <s v="Abnormal"/>
    <n v="5"/>
    <n v="7440.0331999999999"/>
    <x v="1"/>
  </r>
  <r>
    <s v="Mark Avila"/>
    <x v="59"/>
    <x v="0"/>
    <x v="4"/>
    <x v="0"/>
    <d v="2022-01-27T00:00:00"/>
    <s v="Angela Jones"/>
    <s v="Jones LLC"/>
    <x v="2"/>
    <n v="56125.667000000001"/>
    <n v="337"/>
    <x v="0"/>
    <d v="2022-02-01T00:00:00"/>
    <s v="Ibuprofen"/>
    <s v="Inconclusive"/>
    <n v="5"/>
    <n v="11225.133400000001"/>
    <x v="0"/>
  </r>
  <r>
    <s v="Steven Coleman"/>
    <x v="59"/>
    <x v="0"/>
    <x v="6"/>
    <x v="5"/>
    <d v="2019-09-23T00:00:00"/>
    <s v="Dan Morris"/>
    <s v="Garcia Inc"/>
    <x v="2"/>
    <n v="57410.154000000002"/>
    <n v="115"/>
    <x v="1"/>
    <d v="2019-10-05T00:00:00"/>
    <s v="Ibuprofen"/>
    <s v="Abnormal"/>
    <n v="12"/>
    <n v="4784.1795000000002"/>
    <x v="0"/>
  </r>
  <r>
    <s v="Charles Novak"/>
    <x v="12"/>
    <x v="0"/>
    <x v="4"/>
    <x v="4"/>
    <d v="2021-06-05T00:00:00"/>
    <s v="Brandon Smith"/>
    <s v="Klein Group"/>
    <x v="4"/>
    <n v="8569.4750000000004"/>
    <n v="368"/>
    <x v="2"/>
    <d v="2021-06-16T00:00:00"/>
    <s v="Aspirin"/>
    <s v="Abnormal"/>
    <n v="11"/>
    <n v="779.04318181818189"/>
    <x v="0"/>
  </r>
  <r>
    <s v="Nicole Roberts"/>
    <x v="20"/>
    <x v="0"/>
    <x v="3"/>
    <x v="5"/>
    <d v="2019-09-03T00:00:00"/>
    <s v="Timothy Wilson"/>
    <s v="Stone Inc"/>
    <x v="0"/>
    <n v="45286.561999999998"/>
    <n v="380"/>
    <x v="0"/>
    <d v="2019-09-26T00:00:00"/>
    <s v="Lipitor"/>
    <s v="Normal"/>
    <n v="23"/>
    <n v="1968.980956521739"/>
    <x v="2"/>
  </r>
  <r>
    <s v="Deanna Rodriguez"/>
    <x v="31"/>
    <x v="1"/>
    <x v="3"/>
    <x v="0"/>
    <d v="2021-02-10T00:00:00"/>
    <s v="Stanley Thomas"/>
    <s v="Pope-Matthews"/>
    <x v="0"/>
    <n v="42028.050999999999"/>
    <n v="393"/>
    <x v="1"/>
    <d v="2021-02-17T00:00:00"/>
    <s v="Penicillin"/>
    <s v="Normal"/>
    <n v="7"/>
    <n v="6004.0072857142859"/>
    <x v="2"/>
  </r>
  <r>
    <s v="Shelley Jennings"/>
    <x v="40"/>
    <x v="0"/>
    <x v="7"/>
    <x v="4"/>
    <d v="2019-05-03T00:00:00"/>
    <s v="Jose Bond"/>
    <s v="Thomas, Shepard and Kelly"/>
    <x v="4"/>
    <n v="22424.008000000002"/>
    <n v="211"/>
    <x v="2"/>
    <d v="2019-05-27T00:00:00"/>
    <s v="Lipitor"/>
    <s v="Abnormal"/>
    <n v="24"/>
    <n v="934.33366666666677"/>
    <x v="1"/>
  </r>
  <r>
    <s v="Melinda Nelson"/>
    <x v="18"/>
    <x v="1"/>
    <x v="4"/>
    <x v="4"/>
    <d v="2020-05-13T00:00:00"/>
    <s v="Troy Wolfe"/>
    <s v="Walker, Garcia and Gonzales"/>
    <x v="1"/>
    <n v="2064.4160000000002"/>
    <n v="339"/>
    <x v="2"/>
    <d v="2020-05-24T00:00:00"/>
    <s v="Ibuprofen"/>
    <s v="Inconclusive"/>
    <n v="11"/>
    <n v="187.67418181818184"/>
    <x v="0"/>
  </r>
  <r>
    <s v="Claire Drake"/>
    <x v="66"/>
    <x v="0"/>
    <x v="2"/>
    <x v="5"/>
    <d v="2019-09-14T00:00:00"/>
    <s v="Michael Perry"/>
    <s v="Nelson-Burns"/>
    <x v="1"/>
    <n v="52016.106"/>
    <n v="263"/>
    <x v="0"/>
    <d v="2019-10-03T00:00:00"/>
    <s v="Lipitor"/>
    <s v="Normal"/>
    <n v="19"/>
    <n v="2737.6897894736844"/>
    <x v="2"/>
  </r>
  <r>
    <s v="Stacey Sanchez"/>
    <x v="54"/>
    <x v="1"/>
    <x v="3"/>
    <x v="3"/>
    <d v="2019-01-23T00:00:00"/>
    <s v="Chris Powers"/>
    <s v="Wood-Lee"/>
    <x v="3"/>
    <n v="33261.732000000004"/>
    <n v="197"/>
    <x v="0"/>
    <d v="2019-02-05T00:00:00"/>
    <s v="Ibuprofen"/>
    <s v="Inconclusive"/>
    <n v="13"/>
    <n v="2558.5947692307695"/>
    <x v="2"/>
  </r>
  <r>
    <s v="Robert Mccormick"/>
    <x v="57"/>
    <x v="1"/>
    <x v="4"/>
    <x v="4"/>
    <d v="2022-11-27T00:00:00"/>
    <s v="Charles Ferguson II"/>
    <s v="Harris Ltd"/>
    <x v="3"/>
    <n v="23937.559000000001"/>
    <n v="399"/>
    <x v="1"/>
    <d v="2022-12-01T00:00:00"/>
    <s v="Lipitor"/>
    <s v="Inconclusive"/>
    <n v="4"/>
    <n v="5984.3897500000003"/>
    <x v="0"/>
  </r>
  <r>
    <s v="Rebecca Baxter"/>
    <x v="30"/>
    <x v="0"/>
    <x v="7"/>
    <x v="1"/>
    <d v="2020-11-28T00:00:00"/>
    <s v="Elizabeth Reyes"/>
    <s v="Garcia-Hicks"/>
    <x v="4"/>
    <n v="40293.285000000003"/>
    <n v="357"/>
    <x v="1"/>
    <d v="2020-12-02T00:00:00"/>
    <s v="Paracetamol"/>
    <s v="Abnormal"/>
    <n v="4"/>
    <n v="10073.321250000001"/>
    <x v="2"/>
  </r>
  <r>
    <s v="Jerry Collins"/>
    <x v="66"/>
    <x v="0"/>
    <x v="0"/>
    <x v="3"/>
    <d v="2021-06-26T00:00:00"/>
    <s v="Joseph Carrillo"/>
    <s v="Meyer PLC"/>
    <x v="4"/>
    <n v="24666.273000000001"/>
    <n v="145"/>
    <x v="0"/>
    <d v="2021-06-30T00:00:00"/>
    <s v="Lipitor"/>
    <s v="Inconclusive"/>
    <n v="4"/>
    <n v="6166.5682500000003"/>
    <x v="2"/>
  </r>
  <r>
    <s v="Anthony Page"/>
    <x v="36"/>
    <x v="0"/>
    <x v="7"/>
    <x v="3"/>
    <d v="2020-05-30T00:00:00"/>
    <s v="Michele Kelley"/>
    <s v="Meyer-Smith"/>
    <x v="2"/>
    <n v="22277.716"/>
    <n v="119"/>
    <x v="0"/>
    <d v="2020-06-05T00:00:00"/>
    <s v="Paracetamol"/>
    <s v="Abnormal"/>
    <n v="6"/>
    <n v="3712.9526666666666"/>
    <x v="2"/>
  </r>
  <r>
    <s v="Harold Dixon"/>
    <x v="53"/>
    <x v="1"/>
    <x v="1"/>
    <x v="0"/>
    <d v="2022-09-25T00:00:00"/>
    <s v="Rachel Horton"/>
    <s v="Morris-Rodriguez"/>
    <x v="3"/>
    <n v="50652.154000000002"/>
    <n v="289"/>
    <x v="2"/>
    <d v="2022-10-21T00:00:00"/>
    <s v="Ibuprofen"/>
    <s v="Normal"/>
    <n v="26"/>
    <n v="1948.1597692307694"/>
    <x v="2"/>
  </r>
  <r>
    <s v="Teresa Moyer"/>
    <x v="27"/>
    <x v="0"/>
    <x v="3"/>
    <x v="4"/>
    <d v="2022-06-13T00:00:00"/>
    <s v="Audrey Williams"/>
    <s v="Bradford PLC"/>
    <x v="0"/>
    <n v="16737.734"/>
    <n v="185"/>
    <x v="1"/>
    <d v="2022-06-16T00:00:00"/>
    <s v="Penicillin"/>
    <s v="Normal"/>
    <n v="3"/>
    <n v="5579.2446666666665"/>
    <x v="0"/>
  </r>
  <r>
    <s v="Larry Contreras"/>
    <x v="28"/>
    <x v="1"/>
    <x v="4"/>
    <x v="1"/>
    <d v="2023-01-04T00:00:00"/>
    <s v="Amy Andrews"/>
    <s v="Jackson Inc"/>
    <x v="4"/>
    <n v="7084.924"/>
    <n v="207"/>
    <x v="2"/>
    <d v="2023-01-30T00:00:00"/>
    <s v="Penicillin"/>
    <s v="Abnormal"/>
    <n v="26"/>
    <n v="272.49707692307692"/>
    <x v="1"/>
  </r>
  <r>
    <s v="Kevin Stephens"/>
    <x v="39"/>
    <x v="0"/>
    <x v="1"/>
    <x v="3"/>
    <d v="2019-10-01T00:00:00"/>
    <s v="Deborah Lowe"/>
    <s v="Harrison and Sons"/>
    <x v="3"/>
    <n v="16590.669000000002"/>
    <n v="192"/>
    <x v="0"/>
    <d v="2019-10-05T00:00:00"/>
    <s v="Paracetamol"/>
    <s v="Inconclusive"/>
    <n v="4"/>
    <n v="4147.6672500000004"/>
    <x v="0"/>
  </r>
  <r>
    <s v="Benjamin Smith"/>
    <x v="0"/>
    <x v="1"/>
    <x v="2"/>
    <x v="4"/>
    <d v="2019-02-17T00:00:00"/>
    <s v="Harold Johnson"/>
    <s v="Howard Inc"/>
    <x v="2"/>
    <n v="9475.3729999999996"/>
    <n v="401"/>
    <x v="2"/>
    <d v="2019-03-01T00:00:00"/>
    <s v="Lipitor"/>
    <s v="Abnormal"/>
    <n v="12"/>
    <n v="789.61441666666667"/>
    <x v="0"/>
  </r>
  <r>
    <s v="Andrew Quinn"/>
    <x v="19"/>
    <x v="0"/>
    <x v="6"/>
    <x v="4"/>
    <d v="2022-06-23T00:00:00"/>
    <s v="Robert Kim"/>
    <s v="Smith and Sons"/>
    <x v="0"/>
    <n v="13253.681"/>
    <n v="412"/>
    <x v="1"/>
    <d v="2022-07-14T00:00:00"/>
    <s v="Paracetamol"/>
    <s v="Normal"/>
    <n v="21"/>
    <n v="631.12766666666664"/>
    <x v="0"/>
  </r>
  <r>
    <s v="Scott Hicks"/>
    <x v="29"/>
    <x v="1"/>
    <x v="7"/>
    <x v="0"/>
    <d v="2022-09-11T00:00:00"/>
    <s v="Anna Foster"/>
    <s v="Chapman and Sons"/>
    <x v="4"/>
    <n v="2964.6129999999998"/>
    <n v="390"/>
    <x v="1"/>
    <d v="2022-09-20T00:00:00"/>
    <s v="Paracetamol"/>
    <s v="Inconclusive"/>
    <n v="9"/>
    <n v="329.40144444444445"/>
    <x v="1"/>
  </r>
  <r>
    <s v="Meagan Franklin"/>
    <x v="28"/>
    <x v="0"/>
    <x v="1"/>
    <x v="5"/>
    <d v="2023-10-28T00:00:00"/>
    <s v="Christopher Huffman"/>
    <s v="Davis-Ortiz"/>
    <x v="2"/>
    <n v="67493.861999999994"/>
    <n v="482"/>
    <x v="1"/>
    <d v="2023-11-17T00:00:00"/>
    <s v="Ibuprofen"/>
    <s v="Inconclusive"/>
    <n v="20"/>
    <n v="3374.6930999999995"/>
    <x v="1"/>
  </r>
  <r>
    <s v="Jon Garza"/>
    <x v="50"/>
    <x v="1"/>
    <x v="0"/>
    <x v="4"/>
    <d v="2022-03-01T00:00:00"/>
    <s v="Sandra Clark"/>
    <s v="Davis, Clayton and Nguyen"/>
    <x v="1"/>
    <n v="13599.993"/>
    <n v="163"/>
    <x v="2"/>
    <d v="2022-03-08T00:00:00"/>
    <s v="Lipitor"/>
    <s v="Inconclusive"/>
    <n v="7"/>
    <n v="1942.8561428571429"/>
    <x v="1"/>
  </r>
  <r>
    <s v="Jill Duarte"/>
    <x v="17"/>
    <x v="0"/>
    <x v="7"/>
    <x v="4"/>
    <d v="2023-02-10T00:00:00"/>
    <s v="Patrick Hughes"/>
    <s v="Clark-Romero"/>
    <x v="0"/>
    <n v="18838.064999999999"/>
    <n v="271"/>
    <x v="1"/>
    <d v="2023-03-10T00:00:00"/>
    <s v="Penicillin"/>
    <s v="Normal"/>
    <n v="28"/>
    <n v="672.78803571428568"/>
    <x v="0"/>
  </r>
  <r>
    <s v="Dylan Simmons"/>
    <x v="58"/>
    <x v="0"/>
    <x v="1"/>
    <x v="3"/>
    <d v="2021-12-11T00:00:00"/>
    <s v="Jason Mueller"/>
    <s v="Fox Inc"/>
    <x v="4"/>
    <n v="13028.93"/>
    <n v="145"/>
    <x v="0"/>
    <d v="2021-12-30T00:00:00"/>
    <s v="Paracetamol"/>
    <s v="Normal"/>
    <n v="19"/>
    <n v="685.73315789473691"/>
    <x v="1"/>
  </r>
  <r>
    <s v="Sarah Martin"/>
    <x v="38"/>
    <x v="1"/>
    <x v="1"/>
    <x v="5"/>
    <d v="2020-01-14T00:00:00"/>
    <s v="Edwin Buckley"/>
    <s v="Simpson, Munoz and Parker"/>
    <x v="2"/>
    <n v="37769.358"/>
    <n v="296"/>
    <x v="1"/>
    <d v="2020-01-31T00:00:00"/>
    <s v="Aspirin"/>
    <s v="Normal"/>
    <n v="17"/>
    <n v="2221.7269411764705"/>
    <x v="1"/>
  </r>
  <r>
    <s v="Kenneth Allen"/>
    <x v="32"/>
    <x v="1"/>
    <x v="5"/>
    <x v="4"/>
    <d v="2020-09-08T00:00:00"/>
    <s v="Christopher Bonilla"/>
    <s v="Martin, Rush and Soto"/>
    <x v="4"/>
    <n v="29047.18"/>
    <n v="358"/>
    <x v="1"/>
    <d v="2020-09-11T00:00:00"/>
    <s v="Aspirin"/>
    <s v="Inconclusive"/>
    <n v="3"/>
    <n v="9682.3933333333334"/>
    <x v="1"/>
  </r>
  <r>
    <s v="Angelica Bennett"/>
    <x v="31"/>
    <x v="1"/>
    <x v="4"/>
    <x v="4"/>
    <d v="2021-05-19T00:00:00"/>
    <s v="Jill Graham"/>
    <s v="Winters Ltd"/>
    <x v="2"/>
    <n v="33360.631999999998"/>
    <n v="238"/>
    <x v="1"/>
    <d v="2021-06-11T00:00:00"/>
    <s v="Paracetamol"/>
    <s v="Inconclusive"/>
    <n v="23"/>
    <n v="1450.4622608695652"/>
    <x v="2"/>
  </r>
  <r>
    <s v="Margaret Rios"/>
    <x v="1"/>
    <x v="1"/>
    <x v="4"/>
    <x v="4"/>
    <d v="2023-03-10T00:00:00"/>
    <s v="Justin Galvan"/>
    <s v="Bowman LLC"/>
    <x v="2"/>
    <n v="14357.407999999999"/>
    <n v="397"/>
    <x v="2"/>
    <d v="2023-03-30T00:00:00"/>
    <s v="Lipitor"/>
    <s v="Abnormal"/>
    <n v="20"/>
    <n v="717.87040000000002"/>
    <x v="1"/>
  </r>
  <r>
    <s v="Mrs. Stephanie Mcbride"/>
    <x v="35"/>
    <x v="1"/>
    <x v="0"/>
    <x v="5"/>
    <d v="2020-04-16T00:00:00"/>
    <s v="Sydney Hood"/>
    <s v="Perez-Murillo"/>
    <x v="4"/>
    <n v="4250.8459999999995"/>
    <n v="167"/>
    <x v="1"/>
    <d v="2020-04-21T00:00:00"/>
    <s v="Ibuprofen"/>
    <s v="Normal"/>
    <n v="5"/>
    <n v="850.16919999999993"/>
    <x v="2"/>
  </r>
  <r>
    <s v="Michael Bean"/>
    <x v="11"/>
    <x v="1"/>
    <x v="4"/>
    <x v="5"/>
    <d v="2021-12-12T00:00:00"/>
    <s v="Andre Mcdaniel"/>
    <s v="White-Wiley"/>
    <x v="4"/>
    <n v="30984.39"/>
    <n v="367"/>
    <x v="1"/>
    <d v="2021-12-30T00:00:00"/>
    <s v="Lipitor"/>
    <s v="Inconclusive"/>
    <n v="18"/>
    <n v="1721.355"/>
    <x v="1"/>
  </r>
  <r>
    <s v="Eric Randall"/>
    <x v="19"/>
    <x v="0"/>
    <x v="1"/>
    <x v="4"/>
    <d v="2019-02-21T00:00:00"/>
    <s v="Heather Richardson"/>
    <s v="Bryan Group"/>
    <x v="1"/>
    <n v="28729.294000000002"/>
    <n v="432"/>
    <x v="1"/>
    <d v="2019-02-25T00:00:00"/>
    <s v="Lipitor"/>
    <s v="Abnormal"/>
    <n v="4"/>
    <n v="7182.3235000000004"/>
    <x v="0"/>
  </r>
  <r>
    <s v="Patricia Bailey"/>
    <x v="50"/>
    <x v="1"/>
    <x v="2"/>
    <x v="0"/>
    <d v="2022-10-16T00:00:00"/>
    <s v="Hannah Garcia"/>
    <s v="Gilbert-Larsen"/>
    <x v="3"/>
    <n v="58371.33"/>
    <n v="319"/>
    <x v="2"/>
    <d v="2022-10-31T00:00:00"/>
    <s v="Paracetamol"/>
    <s v="Inconclusive"/>
    <n v="15"/>
    <n v="3891.422"/>
    <x v="1"/>
  </r>
  <r>
    <s v="Tiffany Bishop"/>
    <x v="25"/>
    <x v="0"/>
    <x v="4"/>
    <x v="1"/>
    <d v="2023-07-24T00:00:00"/>
    <s v="Garrett Brock"/>
    <s v="Barnett, Norman and Meyer"/>
    <x v="2"/>
    <n v="40785.137000000002"/>
    <n v="230"/>
    <x v="0"/>
    <d v="2023-08-15T00:00:00"/>
    <s v="Penicillin"/>
    <s v="Abnormal"/>
    <n v="22"/>
    <n v="1853.8698636363638"/>
    <x v="2"/>
  </r>
  <r>
    <s v="Michelle Zimmerman"/>
    <x v="46"/>
    <x v="1"/>
    <x v="3"/>
    <x v="4"/>
    <d v="2023-07-12T00:00:00"/>
    <s v="Jacob Armstrong"/>
    <s v="Terrell PLC"/>
    <x v="1"/>
    <n v="5960.3370000000004"/>
    <n v="455"/>
    <x v="1"/>
    <d v="2023-08-06T00:00:00"/>
    <s v="Lipitor"/>
    <s v="Abnormal"/>
    <n v="25"/>
    <n v="238.41348000000002"/>
    <x v="0"/>
  </r>
  <r>
    <s v="Matthew Holmes"/>
    <x v="64"/>
    <x v="0"/>
    <x v="3"/>
    <x v="2"/>
    <d v="2023-05-25T00:00:00"/>
    <s v="Crystal Lewis"/>
    <s v="Neal-Lawrence"/>
    <x v="4"/>
    <n v="9769.0830000000005"/>
    <n v="271"/>
    <x v="0"/>
    <d v="2023-05-28T00:00:00"/>
    <s v="Penicillin"/>
    <s v="Inconclusive"/>
    <n v="3"/>
    <n v="3256.3610000000003"/>
    <x v="1"/>
  </r>
  <r>
    <s v="Todd James"/>
    <x v="66"/>
    <x v="1"/>
    <x v="7"/>
    <x v="0"/>
    <d v="2020-08-20T00:00:00"/>
    <s v="Kimberly Smith"/>
    <s v="Sanchez, Willis and Gonzalez"/>
    <x v="2"/>
    <n v="16178.067999999999"/>
    <n v="452"/>
    <x v="0"/>
    <d v="2020-08-21T00:00:00"/>
    <s v="Aspirin"/>
    <s v="Abnormal"/>
    <n v="1"/>
    <n v="16178.067999999999"/>
    <x v="2"/>
  </r>
  <r>
    <s v="Lisa Ward"/>
    <x v="48"/>
    <x v="0"/>
    <x v="2"/>
    <x v="2"/>
    <d v="2020-06-27T00:00:00"/>
    <s v="Gerald Valdez"/>
    <s v="Warner-Harris"/>
    <x v="0"/>
    <n v="6161.8370000000004"/>
    <n v="267"/>
    <x v="0"/>
    <d v="2020-07-02T00:00:00"/>
    <s v="Lipitor"/>
    <s v="Abnormal"/>
    <n v="5"/>
    <n v="1232.3674000000001"/>
    <x v="0"/>
  </r>
  <r>
    <s v="Michael Ross"/>
    <x v="30"/>
    <x v="1"/>
    <x v="4"/>
    <x v="3"/>
    <d v="2021-07-31T00:00:00"/>
    <s v="Steven Edwards"/>
    <s v="Le, Gordon and Brooks"/>
    <x v="4"/>
    <n v="38045.794999999998"/>
    <n v="455"/>
    <x v="0"/>
    <d v="2021-08-04T00:00:00"/>
    <s v="Penicillin"/>
    <s v="Inconclusive"/>
    <n v="4"/>
    <n v="9511.4487499999996"/>
    <x v="2"/>
  </r>
  <r>
    <s v="Matthew White"/>
    <x v="32"/>
    <x v="0"/>
    <x v="0"/>
    <x v="2"/>
    <d v="2023-04-30T00:00:00"/>
    <s v="Antonio Campbell"/>
    <s v="Young, Strickland and Lowe"/>
    <x v="3"/>
    <n v="21171.705000000002"/>
    <n v="378"/>
    <x v="1"/>
    <d v="2023-05-26T00:00:00"/>
    <s v="Ibuprofen"/>
    <s v="Normal"/>
    <n v="26"/>
    <n v="814.29634615384623"/>
    <x v="1"/>
  </r>
  <r>
    <s v="Darryl Martin"/>
    <x v="49"/>
    <x v="0"/>
    <x v="0"/>
    <x v="3"/>
    <d v="2019-09-09T00:00:00"/>
    <s v="Dennis Lee"/>
    <s v="Barajas, Beck and Watts"/>
    <x v="1"/>
    <n v="19507.406999999999"/>
    <n v="332"/>
    <x v="0"/>
    <d v="2019-09-11T00:00:00"/>
    <s v="Lipitor"/>
    <s v="Abnormal"/>
    <n v="2"/>
    <n v="9753.7034999999996"/>
    <x v="2"/>
  </r>
  <r>
    <s v="Malik Sullivan"/>
    <x v="17"/>
    <x v="0"/>
    <x v="5"/>
    <x v="2"/>
    <d v="2022-03-08T00:00:00"/>
    <s v="Benjamin Mcclain"/>
    <s v="Mccullough-Fowler"/>
    <x v="1"/>
    <n v="8749.5159999999996"/>
    <n v="230"/>
    <x v="2"/>
    <d v="2022-03-22T00:00:00"/>
    <s v="Penicillin"/>
    <s v="Abnormal"/>
    <n v="14"/>
    <n v="624.96542857142856"/>
    <x v="0"/>
  </r>
  <r>
    <s v="Shannon Horton"/>
    <x v="23"/>
    <x v="0"/>
    <x v="5"/>
    <x v="4"/>
    <d v="2023-04-05T00:00:00"/>
    <s v="Mary Lloyd"/>
    <s v="Harrell Inc"/>
    <x v="0"/>
    <n v="12862.522000000001"/>
    <n v="175"/>
    <x v="2"/>
    <d v="2023-04-08T00:00:00"/>
    <s v="Penicillin"/>
    <s v="Abnormal"/>
    <n v="3"/>
    <n v="4287.5073333333339"/>
    <x v="0"/>
  </r>
  <r>
    <s v="Matthew Carter"/>
    <x v="28"/>
    <x v="0"/>
    <x v="1"/>
    <x v="3"/>
    <d v="2022-11-03T00:00:00"/>
    <s v="Karl Bruce"/>
    <s v="Reynolds, Maldonado and Stevens"/>
    <x v="1"/>
    <n v="26823.973000000002"/>
    <n v="172"/>
    <x v="0"/>
    <d v="2022-11-13T00:00:00"/>
    <s v="Lipitor"/>
    <s v="Abnormal"/>
    <n v="10"/>
    <n v="2682.3973000000001"/>
    <x v="1"/>
  </r>
  <r>
    <s v="Sarah Serrano"/>
    <x v="3"/>
    <x v="1"/>
    <x v="6"/>
    <x v="4"/>
    <d v="2020-04-26T00:00:00"/>
    <s v="Clayton Austin"/>
    <s v="Morgan Ltd"/>
    <x v="0"/>
    <n v="34729.872000000003"/>
    <n v="159"/>
    <x v="2"/>
    <d v="2020-05-23T00:00:00"/>
    <s v="Paracetamol"/>
    <s v="Abnormal"/>
    <n v="27"/>
    <n v="1286.2915555555558"/>
    <x v="2"/>
  </r>
  <r>
    <s v="David Lara"/>
    <x v="7"/>
    <x v="0"/>
    <x v="5"/>
    <x v="1"/>
    <d v="2023-03-04T00:00:00"/>
    <s v="Brian Ponce"/>
    <s v="Santiago and Sons"/>
    <x v="1"/>
    <n v="24503.431"/>
    <n v="194"/>
    <x v="2"/>
    <d v="2023-03-05T00:00:00"/>
    <s v="Paracetamol"/>
    <s v="Inconclusive"/>
    <n v="1"/>
    <n v="24503.431"/>
    <x v="2"/>
  </r>
  <r>
    <s v="Tammy Fowler"/>
    <x v="8"/>
    <x v="0"/>
    <x v="6"/>
    <x v="4"/>
    <d v="2019-10-16T00:00:00"/>
    <s v="Andrew Burton Jr."/>
    <s v="Garcia-Moore"/>
    <x v="4"/>
    <n v="30006.240000000002"/>
    <n v="414"/>
    <x v="1"/>
    <d v="2019-11-11T00:00:00"/>
    <s v="Aspirin"/>
    <s v="Abnormal"/>
    <n v="26"/>
    <n v="1154.0861538461538"/>
    <x v="1"/>
  </r>
  <r>
    <s v="Charles Johnson"/>
    <x v="2"/>
    <x v="0"/>
    <x v="7"/>
    <x v="4"/>
    <d v="2021-10-04T00:00:00"/>
    <s v="Joseph Griffin"/>
    <s v="Stewart Inc"/>
    <x v="3"/>
    <n v="20050.751"/>
    <n v="391"/>
    <x v="2"/>
    <d v="2021-10-12T00:00:00"/>
    <s v="Lipitor"/>
    <s v="Inconclusive"/>
    <n v="8"/>
    <n v="2506.343875"/>
    <x v="0"/>
  </r>
  <r>
    <s v="Emily Ponce"/>
    <x v="38"/>
    <x v="0"/>
    <x v="6"/>
    <x v="5"/>
    <d v="2021-10-14T00:00:00"/>
    <s v="Lisa Rosales"/>
    <s v="Cooper-Thompson"/>
    <x v="1"/>
    <n v="28462.129000000001"/>
    <n v="151"/>
    <x v="1"/>
    <d v="2021-11-01T00:00:00"/>
    <s v="Penicillin"/>
    <s v="Inconclusive"/>
    <n v="18"/>
    <n v="1581.2293888888889"/>
    <x v="1"/>
  </r>
  <r>
    <s v="Erin Garcia"/>
    <x v="13"/>
    <x v="0"/>
    <x v="7"/>
    <x v="0"/>
    <d v="2023-10-17T00:00:00"/>
    <s v="Eric Burgess"/>
    <s v="Lara-Johnson"/>
    <x v="1"/>
    <n v="2774.5520000000001"/>
    <n v="319"/>
    <x v="1"/>
    <d v="2023-11-11T00:00:00"/>
    <s v="Penicillin"/>
    <s v="Normal"/>
    <n v="25"/>
    <n v="110.98208000000001"/>
    <x v="0"/>
  </r>
  <r>
    <s v="Adam Allen"/>
    <x v="3"/>
    <x v="0"/>
    <x v="5"/>
    <x v="1"/>
    <d v="2023-05-25T00:00:00"/>
    <s v="Julie Thompson"/>
    <s v="Herrera, Roberts and Bryant"/>
    <x v="4"/>
    <n v="7765.3289999999997"/>
    <n v="342"/>
    <x v="2"/>
    <d v="2023-06-11T00:00:00"/>
    <s v="Lipitor"/>
    <s v="Inconclusive"/>
    <n v="17"/>
    <n v="456.78405882352939"/>
    <x v="2"/>
  </r>
  <r>
    <s v="Diane Soto"/>
    <x v="2"/>
    <x v="0"/>
    <x v="3"/>
    <x v="4"/>
    <d v="2020-05-24T00:00:00"/>
    <s v="Jose Moran"/>
    <s v="Charles-Flowers"/>
    <x v="0"/>
    <n v="25185.776000000002"/>
    <n v="416"/>
    <x v="2"/>
    <d v="2020-06-10T00:00:00"/>
    <s v="Penicillin"/>
    <s v="Abnormal"/>
    <n v="17"/>
    <n v="1481.5162352941177"/>
    <x v="0"/>
  </r>
  <r>
    <s v="Todd Strong"/>
    <x v="12"/>
    <x v="0"/>
    <x v="2"/>
    <x v="5"/>
    <d v="2021-09-14T00:00:00"/>
    <s v="Jocelyn Zimmerman"/>
    <s v="Hill PLC"/>
    <x v="1"/>
    <n v="55899.133999999998"/>
    <n v="381"/>
    <x v="1"/>
    <d v="2021-10-07T00:00:00"/>
    <s v="Penicillin"/>
    <s v="Abnormal"/>
    <n v="23"/>
    <n v="2430.3971304347824"/>
    <x v="0"/>
  </r>
  <r>
    <s v="Matthew Thompson"/>
    <x v="39"/>
    <x v="0"/>
    <x v="3"/>
    <x v="5"/>
    <d v="2022-01-17T00:00:00"/>
    <s v="Michael Banks"/>
    <s v="Brooks, Wright and Olson"/>
    <x v="3"/>
    <n v="30911.052"/>
    <n v="132"/>
    <x v="0"/>
    <d v="2022-01-22T00:00:00"/>
    <s v="Aspirin"/>
    <s v="Abnormal"/>
    <n v="5"/>
    <n v="6182.2103999999999"/>
    <x v="0"/>
  </r>
  <r>
    <s v="Sandra Robinson"/>
    <x v="56"/>
    <x v="1"/>
    <x v="6"/>
    <x v="0"/>
    <d v="2018-11-14T00:00:00"/>
    <s v="Stacey Parrish"/>
    <s v="Hill-Barrett"/>
    <x v="1"/>
    <n v="25143.856"/>
    <n v="377"/>
    <x v="1"/>
    <d v="2018-11-26T00:00:00"/>
    <s v="Lipitor"/>
    <s v="Normal"/>
    <n v="12"/>
    <n v="2095.3213333333333"/>
    <x v="2"/>
  </r>
  <r>
    <s v="Scott Jones"/>
    <x v="48"/>
    <x v="1"/>
    <x v="2"/>
    <x v="4"/>
    <d v="2022-06-04T00:00:00"/>
    <s v="Jose Snyder"/>
    <s v="Cruz, Richards and Jensen"/>
    <x v="3"/>
    <n v="12640.522000000001"/>
    <n v="284"/>
    <x v="2"/>
    <d v="2022-06-08T00:00:00"/>
    <s v="Aspirin"/>
    <s v="Normal"/>
    <n v="4"/>
    <n v="3160.1305000000002"/>
    <x v="0"/>
  </r>
  <r>
    <s v="Frank Olson"/>
    <x v="25"/>
    <x v="0"/>
    <x v="3"/>
    <x v="3"/>
    <d v="2022-09-14T00:00:00"/>
    <s v="Julian Johnson"/>
    <s v="King, Ford and Walsh"/>
    <x v="4"/>
    <n v="2636.9189999999999"/>
    <n v="110"/>
    <x v="2"/>
    <d v="2022-09-24T00:00:00"/>
    <s v="Ibuprofen"/>
    <s v="Abnormal"/>
    <n v="10"/>
    <n v="263.69189999999998"/>
    <x v="2"/>
  </r>
  <r>
    <s v="Jessica Fox"/>
    <x v="52"/>
    <x v="0"/>
    <x v="3"/>
    <x v="0"/>
    <d v="2023-07-02T00:00:00"/>
    <s v="Travis Peterson"/>
    <s v="Wallace and Sons"/>
    <x v="4"/>
    <n v="31390.003000000001"/>
    <n v="425"/>
    <x v="0"/>
    <d v="2023-07-13T00:00:00"/>
    <s v="Paracetamol"/>
    <s v="Normal"/>
    <n v="11"/>
    <n v="2853.6366363636366"/>
    <x v="0"/>
  </r>
  <r>
    <s v="Jose Henderson"/>
    <x v="37"/>
    <x v="1"/>
    <x v="3"/>
    <x v="1"/>
    <d v="2020-12-16T00:00:00"/>
    <s v="Chad Mendez"/>
    <s v="Stevenson-Thompson"/>
    <x v="1"/>
    <n v="25617.371999999999"/>
    <n v="342"/>
    <x v="1"/>
    <d v="2020-12-17T00:00:00"/>
    <s v="Aspirin"/>
    <s v="Normal"/>
    <n v="1"/>
    <n v="25617.371999999999"/>
    <x v="1"/>
  </r>
  <r>
    <s v="Laura Taylor"/>
    <x v="26"/>
    <x v="0"/>
    <x v="1"/>
    <x v="4"/>
    <d v="2022-03-12T00:00:00"/>
    <s v="Janice Wallace"/>
    <s v="Maldonado Ltd"/>
    <x v="3"/>
    <n v="28321.345000000001"/>
    <n v="251"/>
    <x v="1"/>
    <d v="2022-03-25T00:00:00"/>
    <s v="Paracetamol"/>
    <s v="Inconclusive"/>
    <n v="13"/>
    <n v="2178.5650000000001"/>
    <x v="0"/>
  </r>
  <r>
    <s v="Jamie Clark"/>
    <x v="36"/>
    <x v="0"/>
    <x v="3"/>
    <x v="2"/>
    <d v="2020-06-23T00:00:00"/>
    <s v="Amanda Walker"/>
    <s v="Alexander-Tran"/>
    <x v="1"/>
    <n v="20504.825000000001"/>
    <n v="103"/>
    <x v="0"/>
    <d v="2020-07-08T00:00:00"/>
    <s v="Lipitor"/>
    <s v="Abnormal"/>
    <n v="15"/>
    <n v="1366.9883333333335"/>
    <x v="2"/>
  </r>
  <r>
    <s v="Julie Patterson"/>
    <x v="38"/>
    <x v="1"/>
    <x v="4"/>
    <x v="2"/>
    <d v="2021-12-24T00:00:00"/>
    <s v="Lisa Taylor"/>
    <s v="Bradley, Jones and Garza"/>
    <x v="4"/>
    <n v="16025.501"/>
    <n v="179"/>
    <x v="0"/>
    <d v="2021-12-28T00:00:00"/>
    <s v="Penicillin"/>
    <s v="Inconclusive"/>
    <n v="4"/>
    <n v="4006.3752500000001"/>
    <x v="1"/>
  </r>
  <r>
    <s v="Allison Frederick"/>
    <x v="26"/>
    <x v="1"/>
    <x v="4"/>
    <x v="5"/>
    <d v="2023-08-10T00:00:00"/>
    <s v="Michelle Anderson"/>
    <s v="Hawkins-Doyle"/>
    <x v="2"/>
    <n v="75184.356"/>
    <n v="472"/>
    <x v="0"/>
    <d v="2023-09-02T00:00:00"/>
    <s v="Paracetamol"/>
    <s v="Abnormal"/>
    <n v="23"/>
    <n v="3268.8850434782607"/>
    <x v="0"/>
  </r>
  <r>
    <s v="Jill Rosario"/>
    <x v="23"/>
    <x v="0"/>
    <x v="6"/>
    <x v="0"/>
    <d v="2019-01-10T00:00:00"/>
    <s v="Ricky Nguyen"/>
    <s v="Beck, Green and Johnson"/>
    <x v="2"/>
    <n v="39798.637000000002"/>
    <n v="214"/>
    <x v="1"/>
    <d v="2019-01-18T00:00:00"/>
    <s v="Penicillin"/>
    <s v="Inconclusive"/>
    <n v="8"/>
    <n v="4974.8296250000003"/>
    <x v="0"/>
  </r>
  <r>
    <s v="Jennifer Robles"/>
    <x v="34"/>
    <x v="0"/>
    <x v="7"/>
    <x v="4"/>
    <d v="2020-01-22T00:00:00"/>
    <s v="Vicki Williams"/>
    <s v="Frost, Jordan and Davies"/>
    <x v="3"/>
    <n v="23180.866000000002"/>
    <n v="224"/>
    <x v="2"/>
    <d v="2020-01-24T00:00:00"/>
    <s v="Lipitor"/>
    <s v="Abnormal"/>
    <n v="2"/>
    <n v="11590.433000000001"/>
    <x v="2"/>
  </r>
  <r>
    <s v="Rebekah Cherry"/>
    <x v="34"/>
    <x v="1"/>
    <x v="5"/>
    <x v="4"/>
    <d v="2021-03-10T00:00:00"/>
    <s v="Christian Roberts"/>
    <s v="Williamson, Guerrero and Walters"/>
    <x v="0"/>
    <n v="20392.182000000001"/>
    <n v="343"/>
    <x v="2"/>
    <d v="2021-03-25T00:00:00"/>
    <s v="Ibuprofen"/>
    <s v="Abnormal"/>
    <n v="15"/>
    <n v="1359.4788000000001"/>
    <x v="2"/>
  </r>
  <r>
    <s v="George Houston"/>
    <x v="25"/>
    <x v="0"/>
    <x v="6"/>
    <x v="5"/>
    <d v="2020-10-04T00:00:00"/>
    <s v="Amanda Rush"/>
    <s v="Brown Ltd"/>
    <x v="4"/>
    <n v="49782.362999999998"/>
    <n v="480"/>
    <x v="0"/>
    <d v="2020-10-06T00:00:00"/>
    <s v="Lipitor"/>
    <s v="Normal"/>
    <n v="2"/>
    <n v="24891.181499999999"/>
    <x v="2"/>
  </r>
  <r>
    <s v="Chelsea Johnson"/>
    <x v="36"/>
    <x v="1"/>
    <x v="7"/>
    <x v="4"/>
    <d v="2022-08-21T00:00:00"/>
    <s v="Jimmy Smith"/>
    <s v="Forbes, Taylor and Moreno"/>
    <x v="4"/>
    <n v="8250.2139999999999"/>
    <n v="210"/>
    <x v="0"/>
    <d v="2022-08-21T00:00:00"/>
    <s v="Penicillin"/>
    <s v="Abnormal"/>
    <n v="0"/>
    <n v="0"/>
    <x v="2"/>
  </r>
  <r>
    <s v="Danielle Anthony"/>
    <x v="64"/>
    <x v="1"/>
    <x v="4"/>
    <x v="5"/>
    <d v="2021-07-05T00:00:00"/>
    <s v="Alicia Duffy"/>
    <s v="Stewart, Cochran and Bennett"/>
    <x v="3"/>
    <n v="3296.9119999999998"/>
    <n v="266"/>
    <x v="0"/>
    <d v="2021-07-09T00:00:00"/>
    <s v="Paracetamol"/>
    <s v="Abnormal"/>
    <n v="4"/>
    <n v="824.22799999999995"/>
    <x v="1"/>
  </r>
  <r>
    <s v="Wesley Johnson"/>
    <x v="22"/>
    <x v="0"/>
    <x v="2"/>
    <x v="2"/>
    <d v="2022-09-16T00:00:00"/>
    <s v="Julia Harper"/>
    <s v="Padilla, Mcguire and Harrell"/>
    <x v="3"/>
    <n v="976.71799999999996"/>
    <n v="395"/>
    <x v="0"/>
    <d v="2022-09-19T00:00:00"/>
    <s v="Lipitor"/>
    <s v="Normal"/>
    <n v="3"/>
    <n v="325.57266666666663"/>
    <x v="0"/>
  </r>
  <r>
    <s v="Patricia Harris"/>
    <x v="40"/>
    <x v="0"/>
    <x v="5"/>
    <x v="1"/>
    <d v="2018-12-24T00:00:00"/>
    <s v="Kenneth Rogers"/>
    <s v="Cruz, Arellano and Mcdaniel"/>
    <x v="3"/>
    <n v="14602.591"/>
    <n v="247"/>
    <x v="2"/>
    <d v="2019-01-13T00:00:00"/>
    <s v="Paracetamol"/>
    <s v="Normal"/>
    <n v="20"/>
    <n v="730.12954999999999"/>
    <x v="1"/>
  </r>
  <r>
    <s v="Erica Walker"/>
    <x v="1"/>
    <x v="1"/>
    <x v="2"/>
    <x v="4"/>
    <d v="2020-07-31T00:00:00"/>
    <s v="Kathleen Richmond"/>
    <s v="Scott and Sons"/>
    <x v="2"/>
    <n v="33520.317999999999"/>
    <n v="442"/>
    <x v="1"/>
    <d v="2020-08-28T00:00:00"/>
    <s v="Penicillin"/>
    <s v="Inconclusive"/>
    <n v="28"/>
    <n v="1197.1542142857143"/>
    <x v="1"/>
  </r>
  <r>
    <s v="Angel Dennis"/>
    <x v="65"/>
    <x v="0"/>
    <x v="6"/>
    <x v="0"/>
    <d v="2021-02-25T00:00:00"/>
    <s v="Gary George"/>
    <s v="Thompson Inc"/>
    <x v="2"/>
    <n v="12863.781999999999"/>
    <n v="128"/>
    <x v="2"/>
    <d v="2021-03-12T00:00:00"/>
    <s v="Lipitor"/>
    <s v="Abnormal"/>
    <n v="15"/>
    <n v="857.58546666666666"/>
    <x v="0"/>
  </r>
  <r>
    <s v="Wanda Gilbert"/>
    <x v="41"/>
    <x v="0"/>
    <x v="4"/>
    <x v="3"/>
    <d v="2021-02-17T00:00:00"/>
    <s v="Bob Hall"/>
    <s v="West Inc"/>
    <x v="1"/>
    <n v="4775.527"/>
    <n v="324"/>
    <x v="2"/>
    <d v="2021-02-27T00:00:00"/>
    <s v="Penicillin"/>
    <s v="Inconclusive"/>
    <n v="10"/>
    <n v="477.55270000000002"/>
    <x v="2"/>
  </r>
  <r>
    <s v="Mrs. Karen Garza"/>
    <x v="60"/>
    <x v="0"/>
    <x v="1"/>
    <x v="5"/>
    <d v="2022-06-14T00:00:00"/>
    <s v="Thomas Walsh"/>
    <s v="Gonzalez and Sons"/>
    <x v="2"/>
    <n v="77633.902000000002"/>
    <n v="137"/>
    <x v="1"/>
    <d v="2022-06-21T00:00:00"/>
    <s v="Ibuprofen"/>
    <s v="Normal"/>
    <n v="7"/>
    <n v="11090.557428571428"/>
    <x v="1"/>
  </r>
  <r>
    <s v="Austin Harrison"/>
    <x v="55"/>
    <x v="0"/>
    <x v="6"/>
    <x v="2"/>
    <d v="2023-07-15T00:00:00"/>
    <s v="Karen Castro"/>
    <s v="Ramirez, Harris and Craig"/>
    <x v="2"/>
    <n v="4526.7889999999998"/>
    <n v="283"/>
    <x v="1"/>
    <d v="2023-07-26T00:00:00"/>
    <s v="Ibuprofen"/>
    <s v="Inconclusive"/>
    <n v="11"/>
    <n v="411.52627272727273"/>
    <x v="1"/>
  </r>
  <r>
    <s v="Emily Maddox"/>
    <x v="41"/>
    <x v="1"/>
    <x v="7"/>
    <x v="4"/>
    <d v="2020-06-24T00:00:00"/>
    <s v="Paula Murray"/>
    <s v="Collins Ltd"/>
    <x v="0"/>
    <n v="16100.489"/>
    <n v="225"/>
    <x v="0"/>
    <d v="2020-06-30T00:00:00"/>
    <s v="Ibuprofen"/>
    <s v="Normal"/>
    <n v="6"/>
    <n v="2683.4148333333333"/>
    <x v="2"/>
  </r>
  <r>
    <s v="Sara Pineda"/>
    <x v="4"/>
    <x v="1"/>
    <x v="4"/>
    <x v="4"/>
    <d v="2022-02-21T00:00:00"/>
    <s v="Kimberly Reed"/>
    <s v="Fuller, Potter and Lutz"/>
    <x v="1"/>
    <n v="32034.495999999999"/>
    <n v="417"/>
    <x v="2"/>
    <d v="2022-02-27T00:00:00"/>
    <s v="Penicillin"/>
    <s v="Inconclusive"/>
    <n v="6"/>
    <n v="5339.0826666666662"/>
    <x v="2"/>
  </r>
  <r>
    <s v="Mariah Weaver"/>
    <x v="1"/>
    <x v="0"/>
    <x v="6"/>
    <x v="2"/>
    <d v="2021-09-14T00:00:00"/>
    <s v="Alexis Carpenter"/>
    <s v="Boyer-Torres"/>
    <x v="0"/>
    <n v="1987.645"/>
    <n v="444"/>
    <x v="1"/>
    <d v="2021-10-13T00:00:00"/>
    <s v="Aspirin"/>
    <s v="Abnormal"/>
    <n v="29"/>
    <n v="68.539482758620693"/>
    <x v="1"/>
  </r>
  <r>
    <s v="Brian Tate"/>
    <x v="9"/>
    <x v="1"/>
    <x v="5"/>
    <x v="4"/>
    <d v="2019-09-14T00:00:00"/>
    <s v="Sharon Harrell"/>
    <s v="Preston, Brown and Morgan"/>
    <x v="1"/>
    <n v="23417.614000000001"/>
    <n v="244"/>
    <x v="1"/>
    <d v="2019-09-24T00:00:00"/>
    <s v="Aspirin"/>
    <s v="Inconclusive"/>
    <n v="10"/>
    <n v="2341.7614000000003"/>
    <x v="2"/>
  </r>
  <r>
    <s v="Juan Diaz"/>
    <x v="9"/>
    <x v="0"/>
    <x v="3"/>
    <x v="3"/>
    <d v="2023-04-16T00:00:00"/>
    <s v="Misty Parker"/>
    <s v="Scott PLC"/>
    <x v="0"/>
    <n v="28881.91"/>
    <n v="178"/>
    <x v="0"/>
    <d v="2023-04-19T00:00:00"/>
    <s v="Paracetamol"/>
    <s v="Abnormal"/>
    <n v="3"/>
    <n v="9627.3033333333333"/>
    <x v="2"/>
  </r>
  <r>
    <s v="Shelby Snyder"/>
    <x v="47"/>
    <x v="1"/>
    <x v="5"/>
    <x v="4"/>
    <d v="2021-04-10T00:00:00"/>
    <s v="Wendy Soto"/>
    <s v="Munoz, Fletcher and Pace"/>
    <x v="2"/>
    <n v="11219.460999999999"/>
    <n v="230"/>
    <x v="2"/>
    <d v="2021-04-14T00:00:00"/>
    <s v="Penicillin"/>
    <s v="Normal"/>
    <n v="4"/>
    <n v="2804.8652499999998"/>
    <x v="0"/>
  </r>
  <r>
    <s v="Edward Jones"/>
    <x v="50"/>
    <x v="1"/>
    <x v="4"/>
    <x v="4"/>
    <d v="2020-11-02T00:00:00"/>
    <s v="Andrew Smith"/>
    <s v="Miles, Barnett and Proctor"/>
    <x v="1"/>
    <n v="11803.949000000001"/>
    <n v="455"/>
    <x v="2"/>
    <d v="2020-11-12T00:00:00"/>
    <s v="Lipitor"/>
    <s v="Inconclusive"/>
    <n v="10"/>
    <n v="1180.3949"/>
    <x v="1"/>
  </r>
  <r>
    <s v="Paul Graham"/>
    <x v="25"/>
    <x v="1"/>
    <x v="4"/>
    <x v="4"/>
    <d v="2020-03-30T00:00:00"/>
    <s v="Mary Hood DVM"/>
    <s v="Cline-Johnson"/>
    <x v="0"/>
    <n v="33736.858999999997"/>
    <n v="220"/>
    <x v="0"/>
    <d v="2020-04-01T00:00:00"/>
    <s v="Paracetamol"/>
    <s v="Abnormal"/>
    <n v="2"/>
    <n v="16868.429499999998"/>
    <x v="2"/>
  </r>
  <r>
    <s v="Cheryl Smith"/>
    <x v="35"/>
    <x v="0"/>
    <x v="4"/>
    <x v="2"/>
    <d v="2019-09-17T00:00:00"/>
    <s v="Lawrence Chavez"/>
    <s v="Jones, Peterson and Roberson"/>
    <x v="0"/>
    <n v="3669.096"/>
    <n v="409"/>
    <x v="2"/>
    <d v="2019-10-07T00:00:00"/>
    <s v="Aspirin"/>
    <s v="Abnormal"/>
    <n v="20"/>
    <n v="183.45480000000001"/>
    <x v="2"/>
  </r>
  <r>
    <s v="Pamela Lewis"/>
    <x v="51"/>
    <x v="0"/>
    <x v="1"/>
    <x v="1"/>
    <d v="2019-02-01T00:00:00"/>
    <s v="Samantha Colon"/>
    <s v="Carter PLC"/>
    <x v="3"/>
    <n v="20067.855"/>
    <n v="412"/>
    <x v="0"/>
    <d v="2019-02-17T00:00:00"/>
    <s v="Ibuprofen"/>
    <s v="Normal"/>
    <n v="16"/>
    <n v="1254.2409375"/>
    <x v="2"/>
  </r>
  <r>
    <s v="Megan Davis"/>
    <x v="59"/>
    <x v="1"/>
    <x v="6"/>
    <x v="4"/>
    <d v="2021-09-04T00:00:00"/>
    <s v="Mark Thomas"/>
    <s v="Harris-Smith"/>
    <x v="0"/>
    <n v="29039.466"/>
    <n v="294"/>
    <x v="2"/>
    <d v="2021-09-19T00:00:00"/>
    <s v="Lipitor"/>
    <s v="Normal"/>
    <n v="15"/>
    <n v="1935.9644000000001"/>
    <x v="0"/>
  </r>
  <r>
    <s v="Mary Owens"/>
    <x v="55"/>
    <x v="0"/>
    <x v="7"/>
    <x v="1"/>
    <d v="2020-11-16T00:00:00"/>
    <s v="Richard Gilbert DDS"/>
    <s v="Walker-Hill"/>
    <x v="3"/>
    <n v="15140.221"/>
    <n v="455"/>
    <x v="1"/>
    <d v="2020-11-26T00:00:00"/>
    <s v="Penicillin"/>
    <s v="Abnormal"/>
    <n v="10"/>
    <n v="1514.0220999999999"/>
    <x v="1"/>
  </r>
  <r>
    <s v="Whitney Stewart"/>
    <x v="56"/>
    <x v="1"/>
    <x v="4"/>
    <x v="4"/>
    <d v="2020-01-05T00:00:00"/>
    <s v="Melissa Jackson"/>
    <s v="Doyle Ltd"/>
    <x v="3"/>
    <n v="22135.617999999999"/>
    <n v="481"/>
    <x v="0"/>
    <d v="2020-01-17T00:00:00"/>
    <s v="Ibuprofen"/>
    <s v="Abnormal"/>
    <n v="12"/>
    <n v="1844.6348333333333"/>
    <x v="2"/>
  </r>
  <r>
    <s v="Howard Hayes"/>
    <x v="12"/>
    <x v="1"/>
    <x v="6"/>
    <x v="4"/>
    <d v="2023-04-04T00:00:00"/>
    <s v="Jonathan Harris"/>
    <s v="Stevens-Chan"/>
    <x v="0"/>
    <n v="4033.6280000000002"/>
    <n v="416"/>
    <x v="0"/>
    <d v="2023-04-18T00:00:00"/>
    <s v="Aspirin"/>
    <s v="Inconclusive"/>
    <n v="14"/>
    <n v="288.11628571428571"/>
    <x v="0"/>
  </r>
  <r>
    <s v="Mr. James Coleman DDS"/>
    <x v="38"/>
    <x v="0"/>
    <x v="0"/>
    <x v="4"/>
    <d v="2022-12-24T00:00:00"/>
    <s v="Nicholas Hart"/>
    <s v="Carter, Smith and Miller"/>
    <x v="2"/>
    <n v="19653.985000000001"/>
    <n v="188"/>
    <x v="2"/>
    <d v="2023-01-13T00:00:00"/>
    <s v="Aspirin"/>
    <s v="Inconclusive"/>
    <n v="20"/>
    <n v="982.69925000000001"/>
    <x v="1"/>
  </r>
  <r>
    <s v="Vincent Middleton"/>
    <x v="23"/>
    <x v="0"/>
    <x v="0"/>
    <x v="0"/>
    <d v="2021-06-14T00:00:00"/>
    <s v="John Hall"/>
    <s v="Bennett, Ramsey and Phillips"/>
    <x v="0"/>
    <n v="30308.772000000001"/>
    <n v="128"/>
    <x v="2"/>
    <d v="2021-06-19T00:00:00"/>
    <s v="Penicillin"/>
    <s v="Abnormal"/>
    <n v="5"/>
    <n v="6061.7543999999998"/>
    <x v="0"/>
  </r>
  <r>
    <s v="Heather Stein"/>
    <x v="63"/>
    <x v="1"/>
    <x v="0"/>
    <x v="4"/>
    <d v="2019-06-06T00:00:00"/>
    <s v="Heather Frye"/>
    <s v="Mccann-Werner"/>
    <x v="2"/>
    <n v="33169.726000000002"/>
    <n v="228"/>
    <x v="2"/>
    <d v="2019-06-17T00:00:00"/>
    <s v="Aspirin"/>
    <s v="Normal"/>
    <n v="11"/>
    <n v="3015.4296363636367"/>
    <x v="2"/>
  </r>
  <r>
    <s v="Jacob Morrison"/>
    <x v="35"/>
    <x v="0"/>
    <x v="7"/>
    <x v="3"/>
    <d v="2019-08-20T00:00:00"/>
    <s v="Michael Arnold"/>
    <s v="Rose-Smith"/>
    <x v="1"/>
    <n v="13056.708000000001"/>
    <n v="280"/>
    <x v="0"/>
    <d v="2019-08-22T00:00:00"/>
    <s v="Penicillin"/>
    <s v="Inconclusive"/>
    <n v="2"/>
    <n v="6528.3540000000003"/>
    <x v="2"/>
  </r>
  <r>
    <s v="Joanna Schmidt"/>
    <x v="27"/>
    <x v="0"/>
    <x v="2"/>
    <x v="2"/>
    <d v="2022-09-21T00:00:00"/>
    <s v="Debra Crawford"/>
    <s v="Garza and Sons"/>
    <x v="3"/>
    <n v="22931.878000000001"/>
    <n v="173"/>
    <x v="1"/>
    <d v="2022-10-08T00:00:00"/>
    <s v="Aspirin"/>
    <s v="Inconclusive"/>
    <n v="17"/>
    <n v="1348.934"/>
    <x v="0"/>
  </r>
  <r>
    <s v="Jessica Herrera"/>
    <x v="51"/>
    <x v="0"/>
    <x v="4"/>
    <x v="5"/>
    <d v="2021-03-16T00:00:00"/>
    <s v="Alicia Quinn"/>
    <s v="Butler-Small"/>
    <x v="0"/>
    <n v="50735.29"/>
    <n v="331"/>
    <x v="1"/>
    <d v="2021-03-28T00:00:00"/>
    <s v="Lipitor"/>
    <s v="Abnormal"/>
    <n v="12"/>
    <n v="4227.9408333333331"/>
    <x v="2"/>
  </r>
  <r>
    <s v="Gary Rivera"/>
    <x v="20"/>
    <x v="0"/>
    <x v="0"/>
    <x v="4"/>
    <d v="2019-02-07T00:00:00"/>
    <s v="Sherry Young"/>
    <s v="Ward LLC"/>
    <x v="0"/>
    <n v="7715.7920000000004"/>
    <n v="426"/>
    <x v="0"/>
    <d v="2019-03-02T00:00:00"/>
    <s v="Aspirin"/>
    <s v="Abnormal"/>
    <n v="23"/>
    <n v="335.46921739130437"/>
    <x v="2"/>
  </r>
  <r>
    <s v="Phillip Knight"/>
    <x v="56"/>
    <x v="0"/>
    <x v="4"/>
    <x v="0"/>
    <d v="2022-07-08T00:00:00"/>
    <s v="Jerry Jarvis"/>
    <s v="Johnson Ltd"/>
    <x v="0"/>
    <n v="14582.575999999999"/>
    <n v="358"/>
    <x v="1"/>
    <d v="2022-07-09T00:00:00"/>
    <s v="Ibuprofen"/>
    <s v="Normal"/>
    <n v="1"/>
    <n v="14582.575999999999"/>
    <x v="2"/>
  </r>
  <r>
    <s v="Alison Jones"/>
    <x v="31"/>
    <x v="0"/>
    <x v="7"/>
    <x v="0"/>
    <d v="2021-01-16T00:00:00"/>
    <s v="Adam Bailey"/>
    <s v="Brooks, Meyer and Lee"/>
    <x v="2"/>
    <n v="46741.101000000002"/>
    <n v="178"/>
    <x v="1"/>
    <d v="2021-02-12T00:00:00"/>
    <s v="Penicillin"/>
    <s v="Inconclusive"/>
    <n v="27"/>
    <n v="1731.1518888888891"/>
    <x v="2"/>
  </r>
  <r>
    <s v="Kyle Smith"/>
    <x v="5"/>
    <x v="0"/>
    <x v="5"/>
    <x v="3"/>
    <d v="2019-08-17T00:00:00"/>
    <s v="Brian Lewis"/>
    <s v="Williams, Holt and Baker"/>
    <x v="3"/>
    <n v="38359.898000000001"/>
    <n v="283"/>
    <x v="1"/>
    <d v="2019-08-28T00:00:00"/>
    <s v="Aspirin"/>
    <s v="Normal"/>
    <n v="11"/>
    <n v="3487.2634545454548"/>
    <x v="2"/>
  </r>
  <r>
    <s v="Jo Ramirez"/>
    <x v="19"/>
    <x v="1"/>
    <x v="3"/>
    <x v="5"/>
    <d v="2020-07-23T00:00:00"/>
    <s v="Jacob Gregory"/>
    <s v="Pennington-Dunn"/>
    <x v="2"/>
    <n v="61387.792999999998"/>
    <n v="296"/>
    <x v="0"/>
    <d v="2020-08-11T00:00:00"/>
    <s v="Ibuprofen"/>
    <s v="Inconclusive"/>
    <n v="19"/>
    <n v="3230.9364736842103"/>
    <x v="0"/>
  </r>
  <r>
    <s v="David Mckenzie"/>
    <x v="14"/>
    <x v="1"/>
    <x v="2"/>
    <x v="4"/>
    <d v="2022-04-05T00:00:00"/>
    <s v="Jacob Ramos"/>
    <s v="Johnson Ltd"/>
    <x v="0"/>
    <n v="20199.439999999999"/>
    <n v="376"/>
    <x v="0"/>
    <d v="2022-04-06T00:00:00"/>
    <s v="Lipitor"/>
    <s v="Inconclusive"/>
    <n v="1"/>
    <n v="20199.439999999999"/>
    <x v="0"/>
  </r>
  <r>
    <s v="Mr. Bobby Johnson"/>
    <x v="6"/>
    <x v="1"/>
    <x v="4"/>
    <x v="3"/>
    <d v="2021-04-24T00:00:00"/>
    <s v="Brandon Johnson"/>
    <s v="Vang, Wells and Morton"/>
    <x v="2"/>
    <n v="36997.239000000001"/>
    <n v="265"/>
    <x v="0"/>
    <d v="2021-05-07T00:00:00"/>
    <s v="Aspirin"/>
    <s v="Abnormal"/>
    <n v="13"/>
    <n v="2845.9414615384617"/>
    <x v="0"/>
  </r>
  <r>
    <s v="Elizabeth Ramirez"/>
    <x v="41"/>
    <x v="1"/>
    <x v="4"/>
    <x v="4"/>
    <d v="2021-09-05T00:00:00"/>
    <s v="Michael Cruz"/>
    <s v="Allen-Smith"/>
    <x v="2"/>
    <n v="13729.223"/>
    <n v="126"/>
    <x v="2"/>
    <d v="2021-09-07T00:00:00"/>
    <s v="Ibuprofen"/>
    <s v="Normal"/>
    <n v="2"/>
    <n v="6864.6115"/>
    <x v="2"/>
  </r>
  <r>
    <s v="Kelly Shaw"/>
    <x v="43"/>
    <x v="1"/>
    <x v="5"/>
    <x v="4"/>
    <d v="2020-12-19T00:00:00"/>
    <s v="Jason Austin"/>
    <s v="Mcclain-Smith"/>
    <x v="4"/>
    <n v="7348.73"/>
    <n v="198"/>
    <x v="2"/>
    <d v="2021-01-10T00:00:00"/>
    <s v="Penicillin"/>
    <s v="Abnormal"/>
    <n v="22"/>
    <n v="334.03318181818179"/>
    <x v="2"/>
  </r>
  <r>
    <s v="Kathleen Lee"/>
    <x v="15"/>
    <x v="0"/>
    <x v="7"/>
    <x v="2"/>
    <d v="2023-09-14T00:00:00"/>
    <s v="David Wagner"/>
    <s v="Lozano, Burke and Deleon"/>
    <x v="1"/>
    <n v="8817.6540000000005"/>
    <n v="218"/>
    <x v="1"/>
    <d v="2023-10-14T00:00:00"/>
    <s v="Aspirin"/>
    <s v="Abnormal"/>
    <n v="30"/>
    <n v="293.92180000000002"/>
    <x v="1"/>
  </r>
  <r>
    <s v="Elizabeth Baldwin"/>
    <x v="28"/>
    <x v="1"/>
    <x v="4"/>
    <x v="5"/>
    <d v="2021-12-16T00:00:00"/>
    <s v="Alicia Henry"/>
    <s v="Lang-Patel"/>
    <x v="3"/>
    <n v="79078.842000000004"/>
    <n v="257"/>
    <x v="1"/>
    <d v="2022-01-03T00:00:00"/>
    <s v="Aspirin"/>
    <s v="Normal"/>
    <n v="18"/>
    <n v="4393.2690000000002"/>
    <x v="1"/>
  </r>
  <r>
    <s v="Robert Morales"/>
    <x v="38"/>
    <x v="1"/>
    <x v="0"/>
    <x v="5"/>
    <d v="2022-07-24T00:00:00"/>
    <s v="Terri Solomon"/>
    <s v="Meadows Ltd"/>
    <x v="3"/>
    <n v="65106.319000000003"/>
    <n v="301"/>
    <x v="1"/>
    <d v="2022-08-03T00:00:00"/>
    <s v="Ibuprofen"/>
    <s v="Abnormal"/>
    <n v="10"/>
    <n v="6510.6319000000003"/>
    <x v="1"/>
  </r>
  <r>
    <s v="Vanessa Rice"/>
    <x v="14"/>
    <x v="1"/>
    <x v="3"/>
    <x v="4"/>
    <d v="2022-01-11T00:00:00"/>
    <s v="Jonathan Gonzalez"/>
    <s v="Burch PLC"/>
    <x v="2"/>
    <n v="28464.01"/>
    <n v="171"/>
    <x v="2"/>
    <d v="2022-02-03T00:00:00"/>
    <s v="Paracetamol"/>
    <s v="Abnormal"/>
    <n v="23"/>
    <n v="1237.5656521739129"/>
    <x v="0"/>
  </r>
  <r>
    <s v="Patrick Joseph"/>
    <x v="2"/>
    <x v="0"/>
    <x v="5"/>
    <x v="2"/>
    <d v="2022-11-16T00:00:00"/>
    <s v="Lynn Smith"/>
    <s v="Thompson-Ray"/>
    <x v="3"/>
    <n v="12220.656000000001"/>
    <n v="190"/>
    <x v="1"/>
    <d v="2022-11-25T00:00:00"/>
    <s v="Ibuprofen"/>
    <s v="Abnormal"/>
    <n v="9"/>
    <n v="1357.8506666666667"/>
    <x v="0"/>
  </r>
  <r>
    <s v="Jaime Maxwell"/>
    <x v="39"/>
    <x v="1"/>
    <x v="3"/>
    <x v="3"/>
    <d v="2020-07-04T00:00:00"/>
    <s v="Christina Morton"/>
    <s v="Rodriguez Ltd"/>
    <x v="1"/>
    <n v="2250.35"/>
    <n v="451"/>
    <x v="2"/>
    <d v="2020-07-18T00:00:00"/>
    <s v="Paracetamol"/>
    <s v="Normal"/>
    <n v="14"/>
    <n v="160.7392857142857"/>
    <x v="0"/>
  </r>
  <r>
    <s v="Angelica Cook"/>
    <x v="51"/>
    <x v="1"/>
    <x v="4"/>
    <x v="1"/>
    <d v="2020-09-16T00:00:00"/>
    <s v="Samantha Kim"/>
    <s v="Vaughn-Townsend"/>
    <x v="2"/>
    <n v="43723.195"/>
    <n v="298"/>
    <x v="0"/>
    <d v="2020-09-20T00:00:00"/>
    <s v="Ibuprofen"/>
    <s v="Normal"/>
    <n v="4"/>
    <n v="10930.79875"/>
    <x v="2"/>
  </r>
  <r>
    <s v="Tara Schroeder"/>
    <x v="35"/>
    <x v="0"/>
    <x v="3"/>
    <x v="5"/>
    <d v="2023-06-17T00:00:00"/>
    <s v="Jennifer Turner"/>
    <s v="Le Group"/>
    <x v="1"/>
    <n v="68819.714999999997"/>
    <n v="196"/>
    <x v="1"/>
    <d v="2023-07-11T00:00:00"/>
    <s v="Ibuprofen"/>
    <s v="Normal"/>
    <n v="24"/>
    <n v="2867.4881249999999"/>
    <x v="2"/>
  </r>
  <r>
    <s v="Richard Morrow"/>
    <x v="32"/>
    <x v="1"/>
    <x v="6"/>
    <x v="0"/>
    <d v="2019-08-11T00:00:00"/>
    <s v="Steven Rivera"/>
    <s v="Jordan, Hudson and Hughes"/>
    <x v="1"/>
    <n v="31434.562999999998"/>
    <n v="400"/>
    <x v="1"/>
    <d v="2019-08-26T00:00:00"/>
    <s v="Lipitor"/>
    <s v="Normal"/>
    <n v="15"/>
    <n v="2095.6375333333331"/>
    <x v="1"/>
  </r>
  <r>
    <s v="Dr. Melissa Johnson MD"/>
    <x v="58"/>
    <x v="0"/>
    <x v="2"/>
    <x v="2"/>
    <d v="2021-11-06T00:00:00"/>
    <s v="William Marsh"/>
    <s v="Benson Ltd"/>
    <x v="3"/>
    <n v="12602.950999999999"/>
    <n v="225"/>
    <x v="0"/>
    <d v="2021-11-22T00:00:00"/>
    <s v="Penicillin"/>
    <s v="Normal"/>
    <n v="16"/>
    <n v="787.68443749999994"/>
    <x v="1"/>
  </r>
  <r>
    <s v="Daniel Riggs"/>
    <x v="23"/>
    <x v="0"/>
    <x v="4"/>
    <x v="2"/>
    <d v="2018-11-17T00:00:00"/>
    <s v="Jacqueline Matthews"/>
    <s v="Carroll Inc"/>
    <x v="2"/>
    <n v="22109.425999999999"/>
    <n v="360"/>
    <x v="1"/>
    <d v="2018-11-26T00:00:00"/>
    <s v="Aspirin"/>
    <s v="Normal"/>
    <n v="9"/>
    <n v="2456.6028888888886"/>
    <x v="0"/>
  </r>
  <r>
    <s v="Nicole Lee"/>
    <x v="46"/>
    <x v="0"/>
    <x v="5"/>
    <x v="5"/>
    <d v="2021-05-10T00:00:00"/>
    <s v="Kevin Jones"/>
    <s v="Matthews, Padilla and Chase"/>
    <x v="1"/>
    <n v="59569.540999999997"/>
    <n v="461"/>
    <x v="1"/>
    <d v="2021-05-28T00:00:00"/>
    <s v="Paracetamol"/>
    <s v="Inconclusive"/>
    <n v="18"/>
    <n v="3309.4189444444442"/>
    <x v="0"/>
  </r>
  <r>
    <s v="Jennifer Bowen"/>
    <x v="48"/>
    <x v="1"/>
    <x v="3"/>
    <x v="4"/>
    <d v="2022-05-11T00:00:00"/>
    <s v="Tracy Ball"/>
    <s v="Knight PLC"/>
    <x v="2"/>
    <n v="10223.314"/>
    <n v="158"/>
    <x v="1"/>
    <d v="2022-05-17T00:00:00"/>
    <s v="Lipitor"/>
    <s v="Inconclusive"/>
    <n v="6"/>
    <n v="1703.8856666666668"/>
    <x v="0"/>
  </r>
  <r>
    <s v="Christopher Wallace"/>
    <x v="19"/>
    <x v="1"/>
    <x v="3"/>
    <x v="5"/>
    <d v="2023-05-26T00:00:00"/>
    <s v="Ryan Thompson"/>
    <s v="Mueller Inc"/>
    <x v="2"/>
    <n v="33141.773999999998"/>
    <n v="229"/>
    <x v="1"/>
    <d v="2023-06-22T00:00:00"/>
    <s v="Penicillin"/>
    <s v="Normal"/>
    <n v="27"/>
    <n v="1227.4731111111109"/>
    <x v="0"/>
  </r>
  <r>
    <s v="Pamela Morales"/>
    <x v="34"/>
    <x v="0"/>
    <x v="2"/>
    <x v="2"/>
    <d v="2020-11-29T00:00:00"/>
    <s v="Justin Ponce"/>
    <s v="Meza PLC"/>
    <x v="3"/>
    <n v="8235.7109999999993"/>
    <n v="247"/>
    <x v="2"/>
    <d v="2020-12-06T00:00:00"/>
    <s v="Ibuprofen"/>
    <s v="Normal"/>
    <n v="7"/>
    <n v="1176.5301428571427"/>
    <x v="2"/>
  </r>
  <r>
    <s v="Stephanie Powers"/>
    <x v="62"/>
    <x v="1"/>
    <x v="3"/>
    <x v="3"/>
    <d v="2021-03-08T00:00:00"/>
    <s v="Sandra Riggs"/>
    <s v="Shaw, Rojas and Garcia"/>
    <x v="2"/>
    <n v="16683.957999999999"/>
    <n v="188"/>
    <x v="1"/>
    <d v="2021-03-12T00:00:00"/>
    <s v="Lipitor"/>
    <s v="Abnormal"/>
    <n v="4"/>
    <n v="4170.9894999999997"/>
    <x v="2"/>
  </r>
  <r>
    <s v="Cynthia Welch"/>
    <x v="25"/>
    <x v="0"/>
    <x v="5"/>
    <x v="4"/>
    <d v="2023-09-11T00:00:00"/>
    <s v="Sarah Potter"/>
    <s v="Alvarez Ltd"/>
    <x v="2"/>
    <n v="11625.541999999999"/>
    <n v="334"/>
    <x v="2"/>
    <d v="2023-09-25T00:00:00"/>
    <s v="Paracetamol"/>
    <s v="Abnormal"/>
    <n v="14"/>
    <n v="830.39585714285715"/>
    <x v="2"/>
  </r>
  <r>
    <s v="Kayla Barnes"/>
    <x v="53"/>
    <x v="0"/>
    <x v="5"/>
    <x v="1"/>
    <d v="2021-09-11T00:00:00"/>
    <s v="Becky King"/>
    <s v="Petersen PLC"/>
    <x v="2"/>
    <n v="9888.6540000000005"/>
    <n v="230"/>
    <x v="1"/>
    <d v="2021-10-07T00:00:00"/>
    <s v="Lipitor"/>
    <s v="Abnormal"/>
    <n v="26"/>
    <n v="380.33284615384616"/>
    <x v="2"/>
  </r>
  <r>
    <s v="Stephanie Allen"/>
    <x v="27"/>
    <x v="0"/>
    <x v="5"/>
    <x v="0"/>
    <d v="2023-04-18T00:00:00"/>
    <s v="Cindy Johnson"/>
    <s v="Lee-Salas"/>
    <x v="4"/>
    <n v="16685.107"/>
    <n v="231"/>
    <x v="1"/>
    <d v="2023-04-25T00:00:00"/>
    <s v="Ibuprofen"/>
    <s v="Inconclusive"/>
    <n v="7"/>
    <n v="2383.5867142857142"/>
    <x v="0"/>
  </r>
  <r>
    <s v="Steven Lopez"/>
    <x v="37"/>
    <x v="0"/>
    <x v="5"/>
    <x v="0"/>
    <d v="2022-07-09T00:00:00"/>
    <s v="Rebecca Holmes"/>
    <s v="Walsh, Rivas and Robertson"/>
    <x v="2"/>
    <n v="50031.319000000003"/>
    <n v="116"/>
    <x v="1"/>
    <d v="2022-07-29T00:00:00"/>
    <s v="Aspirin"/>
    <s v="Normal"/>
    <n v="20"/>
    <n v="2501.5659500000002"/>
    <x v="1"/>
  </r>
  <r>
    <s v="Jason Mcguire"/>
    <x v="3"/>
    <x v="0"/>
    <x v="6"/>
    <x v="4"/>
    <d v="2020-03-22T00:00:00"/>
    <s v="Debra Stewart"/>
    <s v="Green, Davis and Watson"/>
    <x v="4"/>
    <n v="17940.487000000001"/>
    <n v="470"/>
    <x v="2"/>
    <d v="2020-04-02T00:00:00"/>
    <s v="Lipitor"/>
    <s v="Normal"/>
    <n v="11"/>
    <n v="1630.9533636363637"/>
    <x v="2"/>
  </r>
  <r>
    <s v="Steven Jackson"/>
    <x v="15"/>
    <x v="1"/>
    <x v="2"/>
    <x v="5"/>
    <d v="2019-10-15T00:00:00"/>
    <s v="David Patterson"/>
    <s v="Watson-Daugherty"/>
    <x v="2"/>
    <n v="67748.182000000001"/>
    <n v="102"/>
    <x v="1"/>
    <d v="2019-10-25T00:00:00"/>
    <s v="Ibuprofen"/>
    <s v="Abnormal"/>
    <n v="10"/>
    <n v="6774.8181999999997"/>
    <x v="1"/>
  </r>
  <r>
    <s v="Briana Mendoza"/>
    <x v="51"/>
    <x v="0"/>
    <x v="0"/>
    <x v="4"/>
    <d v="2021-02-22T00:00:00"/>
    <s v="Robert Brown"/>
    <s v="Chen-Craig"/>
    <x v="3"/>
    <n v="18392.191999999999"/>
    <n v="146"/>
    <x v="2"/>
    <d v="2021-03-07T00:00:00"/>
    <s v="Lipitor"/>
    <s v="Normal"/>
    <n v="13"/>
    <n v="1414.7839999999999"/>
    <x v="2"/>
  </r>
  <r>
    <s v="Anna Green"/>
    <x v="41"/>
    <x v="1"/>
    <x v="6"/>
    <x v="5"/>
    <d v="2019-11-12T00:00:00"/>
    <s v="Destiny Hernandez"/>
    <s v="Edwards, Dawson and Flores"/>
    <x v="0"/>
    <n v="52889.555999999997"/>
    <n v="164"/>
    <x v="1"/>
    <d v="2019-12-10T00:00:00"/>
    <s v="Aspirin"/>
    <s v="Inconclusive"/>
    <n v="28"/>
    <n v="1888.9127142857142"/>
    <x v="2"/>
  </r>
  <r>
    <s v="Drew Jones"/>
    <x v="30"/>
    <x v="1"/>
    <x v="3"/>
    <x v="1"/>
    <d v="2018-11-09T00:00:00"/>
    <s v="Charles Patel"/>
    <s v="Zuniga, Taylor and Scott"/>
    <x v="0"/>
    <n v="14282.041999999999"/>
    <n v="371"/>
    <x v="0"/>
    <d v="2018-11-15T00:00:00"/>
    <s v="Ibuprofen"/>
    <s v="Abnormal"/>
    <n v="6"/>
    <n v="2380.3403333333331"/>
    <x v="2"/>
  </r>
  <r>
    <s v="Scott Underwood"/>
    <x v="12"/>
    <x v="0"/>
    <x v="5"/>
    <x v="2"/>
    <d v="2021-05-31T00:00:00"/>
    <s v="Karen Boyd"/>
    <s v="Ali Inc"/>
    <x v="3"/>
    <n v="1561.799"/>
    <n v="110"/>
    <x v="1"/>
    <d v="2021-06-01T00:00:00"/>
    <s v="Lipitor"/>
    <s v="Normal"/>
    <n v="1"/>
    <n v="1561.799"/>
    <x v="0"/>
  </r>
  <r>
    <s v="Diane Allen"/>
    <x v="47"/>
    <x v="0"/>
    <x v="3"/>
    <x v="5"/>
    <d v="2020-09-16T00:00:00"/>
    <s v="Erika Gray"/>
    <s v="Yang Inc"/>
    <x v="1"/>
    <n v="15133.394"/>
    <n v="201"/>
    <x v="1"/>
    <d v="2020-09-21T00:00:00"/>
    <s v="Paracetamol"/>
    <s v="Normal"/>
    <n v="5"/>
    <n v="3026.6788000000001"/>
    <x v="0"/>
  </r>
  <r>
    <s v="Tammy Wright"/>
    <x v="65"/>
    <x v="1"/>
    <x v="3"/>
    <x v="4"/>
    <d v="2023-04-22T00:00:00"/>
    <s v="Sean Walker"/>
    <s v="Suarez-Cameron"/>
    <x v="1"/>
    <n v="3429.0010000000002"/>
    <n v="454"/>
    <x v="0"/>
    <d v="2023-04-25T00:00:00"/>
    <s v="Penicillin"/>
    <s v="Normal"/>
    <n v="3"/>
    <n v="1143.0003333333334"/>
    <x v="0"/>
  </r>
  <r>
    <s v="Patrick Booker"/>
    <x v="55"/>
    <x v="0"/>
    <x v="7"/>
    <x v="1"/>
    <d v="2023-05-09T00:00:00"/>
    <s v="Jessica Ramirez"/>
    <s v="Huber LLC"/>
    <x v="1"/>
    <n v="22377.738000000001"/>
    <n v="287"/>
    <x v="1"/>
    <d v="2023-05-25T00:00:00"/>
    <s v="Lipitor"/>
    <s v="Abnormal"/>
    <n v="16"/>
    <n v="1398.6086250000001"/>
    <x v="1"/>
  </r>
  <r>
    <s v="Richard Carter"/>
    <x v="61"/>
    <x v="0"/>
    <x v="7"/>
    <x v="4"/>
    <d v="2021-07-16T00:00:00"/>
    <s v="Scott Mosley"/>
    <s v="Sawyer Ltd"/>
    <x v="4"/>
    <n v="6216.6459999999997"/>
    <n v="196"/>
    <x v="1"/>
    <d v="2021-08-05T00:00:00"/>
    <s v="Aspirin"/>
    <s v="Abnormal"/>
    <n v="20"/>
    <n v="310.83229999999998"/>
    <x v="0"/>
  </r>
  <r>
    <s v="Jo Lindsey"/>
    <x v="38"/>
    <x v="0"/>
    <x v="7"/>
    <x v="1"/>
    <d v="2022-10-18T00:00:00"/>
    <s v="Barbara Paul"/>
    <s v="Jordan-Cohen"/>
    <x v="3"/>
    <n v="7097.78"/>
    <n v="358"/>
    <x v="2"/>
    <d v="2022-10-27T00:00:00"/>
    <s v="Paracetamol"/>
    <s v="Normal"/>
    <n v="9"/>
    <n v="788.64222222222224"/>
    <x v="1"/>
  </r>
  <r>
    <s v="Anthony Perry"/>
    <x v="23"/>
    <x v="1"/>
    <x v="5"/>
    <x v="4"/>
    <d v="2023-06-14T00:00:00"/>
    <s v="William Khan"/>
    <s v="Brooks PLC"/>
    <x v="2"/>
    <n v="23845.317999999999"/>
    <n v="399"/>
    <x v="2"/>
    <d v="2023-07-07T00:00:00"/>
    <s v="Aspirin"/>
    <s v="Normal"/>
    <n v="23"/>
    <n v="1036.7529565217392"/>
    <x v="0"/>
  </r>
  <r>
    <s v="Donald Martinez"/>
    <x v="26"/>
    <x v="1"/>
    <x v="2"/>
    <x v="4"/>
    <d v="2020-09-24T00:00:00"/>
    <s v="Ashley Nelson"/>
    <s v="Powers, Young and Kane"/>
    <x v="4"/>
    <n v="26958.687000000002"/>
    <n v="296"/>
    <x v="2"/>
    <d v="2020-10-02T00:00:00"/>
    <s v="Lipitor"/>
    <s v="Inconclusive"/>
    <n v="8"/>
    <n v="3369.8358750000002"/>
    <x v="0"/>
  </r>
  <r>
    <s v="Michael Meza"/>
    <x v="49"/>
    <x v="1"/>
    <x v="0"/>
    <x v="4"/>
    <d v="2022-01-13T00:00:00"/>
    <s v="Scott Wolfe"/>
    <s v="Dean, Peterson and Shea"/>
    <x v="1"/>
    <n v="17480.791000000001"/>
    <n v="215"/>
    <x v="1"/>
    <d v="2022-02-09T00:00:00"/>
    <s v="Lipitor"/>
    <s v="Normal"/>
    <n v="27"/>
    <n v="647.43670370370376"/>
    <x v="2"/>
  </r>
  <r>
    <s v="Carlos Morgan"/>
    <x v="51"/>
    <x v="1"/>
    <x v="2"/>
    <x v="1"/>
    <d v="2022-07-01T00:00:00"/>
    <s v="Anna Prince"/>
    <s v="Marks Group"/>
    <x v="0"/>
    <n v="15590.450999999999"/>
    <n v="179"/>
    <x v="2"/>
    <d v="2022-07-27T00:00:00"/>
    <s v="Penicillin"/>
    <s v="Normal"/>
    <n v="26"/>
    <n v="599.63273076923076"/>
    <x v="2"/>
  </r>
  <r>
    <s v="Wyatt Edwards"/>
    <x v="9"/>
    <x v="0"/>
    <x v="5"/>
    <x v="3"/>
    <d v="2022-04-20T00:00:00"/>
    <s v="Robert Webster"/>
    <s v="Mccall PLC"/>
    <x v="3"/>
    <n v="26494.436000000002"/>
    <n v="133"/>
    <x v="2"/>
    <d v="2022-05-09T00:00:00"/>
    <s v="Paracetamol"/>
    <s v="Inconclusive"/>
    <n v="19"/>
    <n v="1394.4440000000002"/>
    <x v="2"/>
  </r>
  <r>
    <s v="Shane Conway"/>
    <x v="36"/>
    <x v="1"/>
    <x v="0"/>
    <x v="4"/>
    <d v="2022-10-10T00:00:00"/>
    <s v="Victoria Mason"/>
    <s v="Allen and Sons"/>
    <x v="1"/>
    <n v="19358.102999999999"/>
    <n v="103"/>
    <x v="1"/>
    <d v="2022-10-21T00:00:00"/>
    <s v="Penicillin"/>
    <s v="Normal"/>
    <n v="11"/>
    <n v="1759.8275454545453"/>
    <x v="2"/>
  </r>
  <r>
    <s v="Jose Wheeler"/>
    <x v="64"/>
    <x v="0"/>
    <x v="7"/>
    <x v="4"/>
    <d v="2021-11-27T00:00:00"/>
    <s v="Austin Nelson"/>
    <s v="Owens, Garner and Glenn"/>
    <x v="4"/>
    <n v="3446.252"/>
    <n v="473"/>
    <x v="2"/>
    <d v="2021-12-09T00:00:00"/>
    <s v="Penicillin"/>
    <s v="Inconclusive"/>
    <n v="12"/>
    <n v="287.18766666666664"/>
    <x v="1"/>
  </r>
  <r>
    <s v="Jason Bailey"/>
    <x v="64"/>
    <x v="0"/>
    <x v="6"/>
    <x v="2"/>
    <d v="2019-12-20T00:00:00"/>
    <s v="Kathleen Mitchell"/>
    <s v="Morales and Sons"/>
    <x v="2"/>
    <n v="12760.725"/>
    <n v="111"/>
    <x v="0"/>
    <d v="2019-12-26T00:00:00"/>
    <s v="Penicillin"/>
    <s v="Abnormal"/>
    <n v="6"/>
    <n v="2126.7874999999999"/>
    <x v="1"/>
  </r>
  <r>
    <s v="Sarah Johnson"/>
    <x v="34"/>
    <x v="0"/>
    <x v="4"/>
    <x v="1"/>
    <d v="2022-10-11T00:00:00"/>
    <s v="Danielle Hanna"/>
    <s v="Casey PLC"/>
    <x v="0"/>
    <n v="34286.769999999997"/>
    <n v="148"/>
    <x v="1"/>
    <d v="2022-10-28T00:00:00"/>
    <s v="Ibuprofen"/>
    <s v="Normal"/>
    <n v="17"/>
    <n v="2016.8688235294117"/>
    <x v="2"/>
  </r>
  <r>
    <s v="Pamela Chavez"/>
    <x v="1"/>
    <x v="1"/>
    <x v="0"/>
    <x v="3"/>
    <d v="2019-12-07T00:00:00"/>
    <s v="James Smith"/>
    <s v="Rodgers, Bird and Valencia"/>
    <x v="1"/>
    <n v="14733.624"/>
    <n v="244"/>
    <x v="0"/>
    <d v="2019-12-14T00:00:00"/>
    <s v="Aspirin"/>
    <s v="Inconclusive"/>
    <n v="7"/>
    <n v="2104.8034285714284"/>
    <x v="1"/>
  </r>
  <r>
    <s v="Thomas Wilson"/>
    <x v="44"/>
    <x v="1"/>
    <x v="3"/>
    <x v="2"/>
    <d v="2019-10-17T00:00:00"/>
    <s v="Sherry Carpenter"/>
    <s v="Parsons and Sons"/>
    <x v="1"/>
    <n v="11992.869000000001"/>
    <n v="272"/>
    <x v="0"/>
    <d v="2019-11-08T00:00:00"/>
    <s v="Penicillin"/>
    <s v="Inconclusive"/>
    <n v="22"/>
    <n v="545.1304090909091"/>
    <x v="1"/>
  </r>
  <r>
    <s v="David Wells"/>
    <x v="66"/>
    <x v="1"/>
    <x v="3"/>
    <x v="1"/>
    <d v="2022-09-09T00:00:00"/>
    <s v="Crystal Beasley"/>
    <s v="Anderson-Cain"/>
    <x v="3"/>
    <n v="40706.5"/>
    <n v="112"/>
    <x v="1"/>
    <d v="2022-09-24T00:00:00"/>
    <s v="Paracetamol"/>
    <s v="Inconclusive"/>
    <n v="15"/>
    <n v="2713.7666666666669"/>
    <x v="2"/>
  </r>
  <r>
    <s v="Ronald Campbell"/>
    <x v="56"/>
    <x v="1"/>
    <x v="6"/>
    <x v="5"/>
    <d v="2020-10-12T00:00:00"/>
    <s v="Catherine Odom"/>
    <s v="Mcdonald, Hicks and Campbell"/>
    <x v="2"/>
    <n v="39475.264000000003"/>
    <n v="335"/>
    <x v="0"/>
    <d v="2020-10-14T00:00:00"/>
    <s v="Ibuprofen"/>
    <s v="Inconclusive"/>
    <n v="2"/>
    <n v="19737.632000000001"/>
    <x v="2"/>
  </r>
  <r>
    <s v="Rebecca Galloway"/>
    <x v="61"/>
    <x v="1"/>
    <x v="5"/>
    <x v="4"/>
    <d v="2023-05-15T00:00:00"/>
    <s v="Katie Andrews"/>
    <s v="Smith-Mendez"/>
    <x v="4"/>
    <n v="6786.6750000000002"/>
    <n v="344"/>
    <x v="1"/>
    <d v="2023-05-31T00:00:00"/>
    <s v="Aspirin"/>
    <s v="Normal"/>
    <n v="16"/>
    <n v="424.16718750000001"/>
    <x v="0"/>
  </r>
  <r>
    <s v="John Wilson"/>
    <x v="3"/>
    <x v="1"/>
    <x v="6"/>
    <x v="0"/>
    <d v="2018-11-15T00:00:00"/>
    <s v="Mary Robinson"/>
    <s v="Harris, Petersen and Jordan"/>
    <x v="2"/>
    <n v="40218.311000000002"/>
    <n v="420"/>
    <x v="1"/>
    <d v="2018-11-26T00:00:00"/>
    <s v="Aspirin"/>
    <s v="Normal"/>
    <n v="11"/>
    <n v="3656.2100909090909"/>
    <x v="2"/>
  </r>
  <r>
    <s v="John Jordan"/>
    <x v="36"/>
    <x v="0"/>
    <x v="5"/>
    <x v="2"/>
    <d v="2021-11-16T00:00:00"/>
    <s v="Heather Maldonado"/>
    <s v="Thompson, Mccarty and Hamilton"/>
    <x v="4"/>
    <n v="3222.808"/>
    <n v="273"/>
    <x v="1"/>
    <d v="2021-11-22T00:00:00"/>
    <s v="Paracetamol"/>
    <s v="Inconclusive"/>
    <n v="6"/>
    <n v="537.1346666666667"/>
    <x v="2"/>
  </r>
  <r>
    <s v="Linda Perry"/>
    <x v="0"/>
    <x v="1"/>
    <x v="7"/>
    <x v="4"/>
    <d v="2020-08-20T00:00:00"/>
    <s v="Christian Pierce"/>
    <s v="Hutchinson-Williams"/>
    <x v="2"/>
    <n v="34006.332000000002"/>
    <n v="224"/>
    <x v="1"/>
    <d v="2020-09-07T00:00:00"/>
    <s v="Aspirin"/>
    <s v="Inconclusive"/>
    <n v="18"/>
    <n v="1889.2406666666668"/>
    <x v="0"/>
  </r>
  <r>
    <s v="Kristi Long"/>
    <x v="39"/>
    <x v="0"/>
    <x v="3"/>
    <x v="2"/>
    <d v="2023-04-23T00:00:00"/>
    <s v="Kevin Walker"/>
    <s v="Harris Ltd"/>
    <x v="2"/>
    <n v="18889.332999999999"/>
    <n v="343"/>
    <x v="1"/>
    <d v="2023-05-21T00:00:00"/>
    <s v="Penicillin"/>
    <s v="Abnormal"/>
    <n v="28"/>
    <n v="674.6190357142857"/>
    <x v="0"/>
  </r>
  <r>
    <s v="Robert Hayes"/>
    <x v="26"/>
    <x v="1"/>
    <x v="4"/>
    <x v="1"/>
    <d v="2021-05-26T00:00:00"/>
    <s v="Mr. Johnny Edwards MD"/>
    <s v="Smith PLC"/>
    <x v="0"/>
    <n v="6429.7150000000001"/>
    <n v="138"/>
    <x v="2"/>
    <d v="2021-06-15T00:00:00"/>
    <s v="Penicillin"/>
    <s v="Abnormal"/>
    <n v="20"/>
    <n v="321.48575"/>
    <x v="0"/>
  </r>
  <r>
    <s v="Timothy Baker"/>
    <x v="6"/>
    <x v="0"/>
    <x v="4"/>
    <x v="0"/>
    <d v="2019-08-14T00:00:00"/>
    <s v="Robert Hammond"/>
    <s v="Pitts LLC"/>
    <x v="0"/>
    <n v="15023.127"/>
    <n v="488"/>
    <x v="1"/>
    <d v="2019-09-05T00:00:00"/>
    <s v="Paracetamol"/>
    <s v="Inconclusive"/>
    <n v="22"/>
    <n v="682.86940909090913"/>
    <x v="0"/>
  </r>
  <r>
    <s v="Nancy Wilson"/>
    <x v="41"/>
    <x v="1"/>
    <x v="4"/>
    <x v="4"/>
    <d v="2022-09-19T00:00:00"/>
    <s v="Matthew Wells"/>
    <s v="Elliott, Davis and Blake"/>
    <x v="1"/>
    <n v="23332.494999999999"/>
    <n v="137"/>
    <x v="1"/>
    <d v="2022-10-14T00:00:00"/>
    <s v="Penicillin"/>
    <s v="Normal"/>
    <n v="25"/>
    <n v="933.2998"/>
    <x v="2"/>
  </r>
  <r>
    <s v="Bonnie Cobb"/>
    <x v="61"/>
    <x v="1"/>
    <x v="3"/>
    <x v="1"/>
    <d v="2020-05-06T00:00:00"/>
    <s v="Karen Wilson DDS"/>
    <s v="Johnson, Frey and Castaneda"/>
    <x v="0"/>
    <n v="11379.875"/>
    <n v="296"/>
    <x v="0"/>
    <d v="2020-05-29T00:00:00"/>
    <s v="Ibuprofen"/>
    <s v="Inconclusive"/>
    <n v="23"/>
    <n v="494.7771739130435"/>
    <x v="0"/>
  </r>
  <r>
    <s v="Mikayla Hood"/>
    <x v="29"/>
    <x v="0"/>
    <x v="4"/>
    <x v="3"/>
    <d v="2023-07-26T00:00:00"/>
    <s v="Matthew Novak"/>
    <s v="Vargas-Calderon"/>
    <x v="2"/>
    <n v="35747.646000000001"/>
    <n v="207"/>
    <x v="2"/>
    <d v="2023-08-02T00:00:00"/>
    <s v="Paracetamol"/>
    <s v="Abnormal"/>
    <n v="7"/>
    <n v="5106.8065714285713"/>
    <x v="1"/>
  </r>
  <r>
    <s v="Brian Rice"/>
    <x v="28"/>
    <x v="0"/>
    <x v="1"/>
    <x v="0"/>
    <d v="2022-11-27T00:00:00"/>
    <s v="Ethan Lopez"/>
    <s v="Thornton and Sons"/>
    <x v="1"/>
    <n v="32249.468000000001"/>
    <n v="259"/>
    <x v="1"/>
    <d v="2022-12-09T00:00:00"/>
    <s v="Penicillin"/>
    <s v="Normal"/>
    <n v="12"/>
    <n v="2687.4556666666667"/>
    <x v="1"/>
  </r>
  <r>
    <s v="Steven Perez"/>
    <x v="26"/>
    <x v="0"/>
    <x v="1"/>
    <x v="2"/>
    <d v="2021-02-04T00:00:00"/>
    <s v="Christine Taylor"/>
    <s v="Mendoza and Sons"/>
    <x v="0"/>
    <n v="20836.268"/>
    <n v="416"/>
    <x v="0"/>
    <d v="2021-02-08T00:00:00"/>
    <s v="Penicillin"/>
    <s v="Inconclusive"/>
    <n v="4"/>
    <n v="5209.067"/>
    <x v="0"/>
  </r>
  <r>
    <s v="Molly Watts"/>
    <x v="1"/>
    <x v="0"/>
    <x v="4"/>
    <x v="5"/>
    <d v="2021-08-12T00:00:00"/>
    <s v="Kelly Tucker"/>
    <s v="Travis, Griffin and Henderson"/>
    <x v="0"/>
    <n v="2549.027"/>
    <n v="357"/>
    <x v="1"/>
    <d v="2021-09-03T00:00:00"/>
    <s v="Paracetamol"/>
    <s v="Normal"/>
    <n v="22"/>
    <n v="115.86486363636364"/>
    <x v="1"/>
  </r>
  <r>
    <s v="Katherine Garcia"/>
    <x v="47"/>
    <x v="1"/>
    <x v="7"/>
    <x v="1"/>
    <d v="2020-06-30T00:00:00"/>
    <s v="John Burton"/>
    <s v="Garcia-Mcdonald"/>
    <x v="0"/>
    <n v="16172.271000000001"/>
    <n v="284"/>
    <x v="2"/>
    <d v="2020-07-30T00:00:00"/>
    <s v="Penicillin"/>
    <s v="Inconclusive"/>
    <n v="30"/>
    <n v="539.07569999999998"/>
    <x v="0"/>
  </r>
  <r>
    <s v="Sandy Miller"/>
    <x v="2"/>
    <x v="0"/>
    <x v="4"/>
    <x v="0"/>
    <d v="2020-07-21T00:00:00"/>
    <s v="Christina Rivera"/>
    <s v="Delgado, Jones and Skinner"/>
    <x v="0"/>
    <n v="6495.7619999999997"/>
    <n v="102"/>
    <x v="1"/>
    <d v="2020-08-03T00:00:00"/>
    <s v="Aspirin"/>
    <s v="Inconclusive"/>
    <n v="13"/>
    <n v="499.67399999999998"/>
    <x v="0"/>
  </r>
  <r>
    <s v="Robin Salas"/>
    <x v="36"/>
    <x v="0"/>
    <x v="6"/>
    <x v="5"/>
    <d v="2021-01-04T00:00:00"/>
    <s v="Robin Knight"/>
    <s v="Weeks Ltd"/>
    <x v="3"/>
    <n v="48323.09"/>
    <n v="333"/>
    <x v="0"/>
    <d v="2021-01-07T00:00:00"/>
    <s v="Ibuprofen"/>
    <s v="Abnormal"/>
    <n v="3"/>
    <n v="16107.696666666665"/>
    <x v="2"/>
  </r>
  <r>
    <s v="Sandra Sanchez"/>
    <x v="14"/>
    <x v="0"/>
    <x v="2"/>
    <x v="4"/>
    <d v="2021-09-09T00:00:00"/>
    <s v="Tyler Roberson"/>
    <s v="Payne, Espinoza and Robinson"/>
    <x v="0"/>
    <n v="16749.909"/>
    <n v="314"/>
    <x v="1"/>
    <d v="2021-09-25T00:00:00"/>
    <s v="Ibuprofen"/>
    <s v="Inconclusive"/>
    <n v="16"/>
    <n v="1046.8693125"/>
    <x v="0"/>
  </r>
  <r>
    <s v="Matthew Lynn"/>
    <x v="10"/>
    <x v="0"/>
    <x v="7"/>
    <x v="2"/>
    <d v="2022-05-10T00:00:00"/>
    <s v="Sara Pena"/>
    <s v="Hernandez, Hines and May"/>
    <x v="2"/>
    <n v="9025.8539999999994"/>
    <n v="370"/>
    <x v="2"/>
    <d v="2022-05-17T00:00:00"/>
    <s v="Lipitor"/>
    <s v="Inconclusive"/>
    <n v="7"/>
    <n v="1289.4077142857143"/>
    <x v="2"/>
  </r>
  <r>
    <s v="Dominique Wade"/>
    <x v="41"/>
    <x v="1"/>
    <x v="0"/>
    <x v="5"/>
    <d v="2020-04-12T00:00:00"/>
    <s v="John Hill"/>
    <s v="Smith Inc"/>
    <x v="3"/>
    <n v="52087.254999999997"/>
    <n v="170"/>
    <x v="1"/>
    <d v="2020-04-25T00:00:00"/>
    <s v="Ibuprofen"/>
    <s v="Inconclusive"/>
    <n v="13"/>
    <n v="4006.7119230769231"/>
    <x v="2"/>
  </r>
  <r>
    <s v="Sergio Colon"/>
    <x v="44"/>
    <x v="1"/>
    <x v="5"/>
    <x v="1"/>
    <d v="2021-09-15T00:00:00"/>
    <s v="Denise Ross"/>
    <s v="Rasmussen-Snyder"/>
    <x v="3"/>
    <n v="26195.324000000001"/>
    <n v="141"/>
    <x v="1"/>
    <d v="2021-10-01T00:00:00"/>
    <s v="Paracetamol"/>
    <s v="Normal"/>
    <n v="16"/>
    <n v="1637.20775"/>
    <x v="1"/>
  </r>
  <r>
    <s v="Alan Taylor"/>
    <x v="65"/>
    <x v="1"/>
    <x v="4"/>
    <x v="5"/>
    <d v="2022-10-20T00:00:00"/>
    <s v="Tonya Shah"/>
    <s v="Barnes, Martin and Clark"/>
    <x v="0"/>
    <n v="65034.534"/>
    <n v="111"/>
    <x v="1"/>
    <d v="2022-11-10T00:00:00"/>
    <s v="Aspirin"/>
    <s v="Inconclusive"/>
    <n v="21"/>
    <n v="3096.8825714285713"/>
    <x v="0"/>
  </r>
  <r>
    <s v="Charles Alvarez"/>
    <x v="28"/>
    <x v="1"/>
    <x v="5"/>
    <x v="4"/>
    <d v="2021-01-09T00:00:00"/>
    <s v="Sarah Lane"/>
    <s v="Martinez, Gonzalez and Reeves"/>
    <x v="4"/>
    <n v="5258.4210000000003"/>
    <n v="331"/>
    <x v="1"/>
    <d v="2021-01-15T00:00:00"/>
    <s v="Ibuprofen"/>
    <s v="Abnormal"/>
    <n v="6"/>
    <n v="876.40350000000001"/>
    <x v="1"/>
  </r>
  <r>
    <s v="Debbie Warren"/>
    <x v="15"/>
    <x v="0"/>
    <x v="2"/>
    <x v="1"/>
    <d v="2020-09-14T00:00:00"/>
    <s v="Anne Pierce"/>
    <s v="Stephens Group"/>
    <x v="3"/>
    <n v="6994.6559999999999"/>
    <n v="135"/>
    <x v="1"/>
    <d v="2020-09-15T00:00:00"/>
    <s v="Aspirin"/>
    <s v="Abnormal"/>
    <n v="1"/>
    <n v="6994.6559999999999"/>
    <x v="1"/>
  </r>
  <r>
    <s v="Raymond Reyes"/>
    <x v="40"/>
    <x v="0"/>
    <x v="3"/>
    <x v="5"/>
    <d v="2019-12-16T00:00:00"/>
    <s v="Jonathan Dawson"/>
    <s v="Salas Ltd"/>
    <x v="4"/>
    <n v="29025.156999999999"/>
    <n v="417"/>
    <x v="0"/>
    <d v="2019-12-19T00:00:00"/>
    <s v="Penicillin"/>
    <s v="Abnormal"/>
    <n v="3"/>
    <n v="9675.0523333333331"/>
    <x v="1"/>
  </r>
  <r>
    <s v="Nicole Alvarez"/>
    <x v="19"/>
    <x v="1"/>
    <x v="6"/>
    <x v="0"/>
    <d v="2022-10-04T00:00:00"/>
    <s v="Kimberly Williams"/>
    <s v="May Ltd"/>
    <x v="0"/>
    <n v="26033.048999999999"/>
    <n v="139"/>
    <x v="0"/>
    <d v="2022-10-05T00:00:00"/>
    <s v="Paracetamol"/>
    <s v="Abnormal"/>
    <n v="1"/>
    <n v="26033.048999999999"/>
    <x v="0"/>
  </r>
  <r>
    <s v="Grace Chavez"/>
    <x v="49"/>
    <x v="1"/>
    <x v="5"/>
    <x v="1"/>
    <d v="2023-01-01T00:00:00"/>
    <s v="Lawrence Taylor"/>
    <s v="Summers, Livingston and Gonzales"/>
    <x v="0"/>
    <n v="18677.705000000002"/>
    <n v="189"/>
    <x v="2"/>
    <d v="2023-01-25T00:00:00"/>
    <s v="Ibuprofen"/>
    <s v="Abnormal"/>
    <n v="24"/>
    <n v="778.23770833333344"/>
    <x v="2"/>
  </r>
  <r>
    <s v="Kendra Hodges"/>
    <x v="52"/>
    <x v="0"/>
    <x v="2"/>
    <x v="0"/>
    <d v="2023-09-20T00:00:00"/>
    <s v="Brett Bradford"/>
    <s v="Rivera Group"/>
    <x v="2"/>
    <n v="49356.409"/>
    <n v="212"/>
    <x v="2"/>
    <d v="2023-10-02T00:00:00"/>
    <s v="Aspirin"/>
    <s v="Inconclusive"/>
    <n v="12"/>
    <n v="4113.034083333333"/>
    <x v="0"/>
  </r>
  <r>
    <s v="Kelly Harris"/>
    <x v="27"/>
    <x v="1"/>
    <x v="4"/>
    <x v="1"/>
    <d v="2023-08-18T00:00:00"/>
    <s v="Austin Rice"/>
    <s v="Watts, Miller and Peck"/>
    <x v="3"/>
    <n v="43974.646999999997"/>
    <n v="472"/>
    <x v="1"/>
    <d v="2023-08-25T00:00:00"/>
    <s v="Penicillin"/>
    <s v="Normal"/>
    <n v="7"/>
    <n v="6282.0924285714282"/>
    <x v="0"/>
  </r>
  <r>
    <s v="Karen Walker"/>
    <x v="18"/>
    <x v="1"/>
    <x v="5"/>
    <x v="4"/>
    <d v="2020-11-19T00:00:00"/>
    <s v="Evan Wilson"/>
    <s v="Yates, Alexander and Wall"/>
    <x v="3"/>
    <n v="13026.072"/>
    <n v="488"/>
    <x v="1"/>
    <d v="2020-12-02T00:00:00"/>
    <s v="Penicillin"/>
    <s v="Normal"/>
    <n v="13"/>
    <n v="1002.0055384615384"/>
    <x v="0"/>
  </r>
  <r>
    <s v="Terri Gentry"/>
    <x v="28"/>
    <x v="1"/>
    <x v="4"/>
    <x v="1"/>
    <d v="2020-01-30T00:00:00"/>
    <s v="Jonathan Campbell"/>
    <s v="Watson Group"/>
    <x v="2"/>
    <n v="36868.226000000002"/>
    <n v="316"/>
    <x v="0"/>
    <d v="2020-02-04T00:00:00"/>
    <s v="Aspirin"/>
    <s v="Inconclusive"/>
    <n v="5"/>
    <n v="7373.6452000000008"/>
    <x v="1"/>
  </r>
  <r>
    <s v="Shawn Nichols"/>
    <x v="52"/>
    <x v="1"/>
    <x v="3"/>
    <x v="5"/>
    <d v="2020-12-17T00:00:00"/>
    <s v="Amanda Navarro"/>
    <s v="Russo, Carlson and Johnson"/>
    <x v="0"/>
    <n v="8917.4590000000007"/>
    <n v="154"/>
    <x v="0"/>
    <d v="2021-01-08T00:00:00"/>
    <s v="Aspirin"/>
    <s v="Abnormal"/>
    <n v="22"/>
    <n v="405.3390454545455"/>
    <x v="0"/>
  </r>
  <r>
    <s v="Brittney White"/>
    <x v="40"/>
    <x v="0"/>
    <x v="5"/>
    <x v="4"/>
    <d v="2020-04-19T00:00:00"/>
    <s v="Ronald Moran"/>
    <s v="Wilkerson-Miller"/>
    <x v="3"/>
    <n v="5345.4309999999996"/>
    <n v="443"/>
    <x v="1"/>
    <d v="2020-04-23T00:00:00"/>
    <s v="Penicillin"/>
    <s v="Normal"/>
    <n v="4"/>
    <n v="1336.3577499999999"/>
    <x v="1"/>
  </r>
  <r>
    <s v="Charles Myers"/>
    <x v="47"/>
    <x v="1"/>
    <x v="0"/>
    <x v="3"/>
    <d v="2021-06-16T00:00:00"/>
    <s v="Sarah Brown"/>
    <s v="Powell Group"/>
    <x v="0"/>
    <n v="11957.699000000001"/>
    <n v="155"/>
    <x v="2"/>
    <d v="2021-06-18T00:00:00"/>
    <s v="Paracetamol"/>
    <s v="Normal"/>
    <n v="2"/>
    <n v="5978.8495000000003"/>
    <x v="0"/>
  </r>
  <r>
    <s v="Sarah Hendricks"/>
    <x v="2"/>
    <x v="1"/>
    <x v="4"/>
    <x v="5"/>
    <d v="2019-01-19T00:00:00"/>
    <s v="Steven Perez"/>
    <s v="Dixon, Palmer and Villarreal"/>
    <x v="0"/>
    <n v="25404.039000000001"/>
    <n v="293"/>
    <x v="0"/>
    <d v="2019-02-01T00:00:00"/>
    <s v="Paracetamol"/>
    <s v="Abnormal"/>
    <n v="13"/>
    <n v="1954.1568461538461"/>
    <x v="0"/>
  </r>
  <r>
    <s v="Caleb Fisher"/>
    <x v="53"/>
    <x v="1"/>
    <x v="4"/>
    <x v="2"/>
    <d v="2020-10-04T00:00:00"/>
    <s v="Adam Mcbride"/>
    <s v="Stevens-Chavez"/>
    <x v="4"/>
    <n v="19802.794999999998"/>
    <n v="388"/>
    <x v="2"/>
    <d v="2020-10-13T00:00:00"/>
    <s v="Ibuprofen"/>
    <s v="Normal"/>
    <n v="9"/>
    <n v="2200.3105555555553"/>
    <x v="2"/>
  </r>
  <r>
    <s v="Doris Bray"/>
    <x v="43"/>
    <x v="0"/>
    <x v="7"/>
    <x v="2"/>
    <d v="2021-03-10T00:00:00"/>
    <s v="Breanna Cruz"/>
    <s v="Taylor and Sons"/>
    <x v="4"/>
    <n v="20791.969000000001"/>
    <n v="310"/>
    <x v="0"/>
    <d v="2021-03-15T00:00:00"/>
    <s v="Penicillin"/>
    <s v="Abnormal"/>
    <n v="5"/>
    <n v="4158.3937999999998"/>
    <x v="2"/>
  </r>
  <r>
    <s v="Jamie Martin"/>
    <x v="47"/>
    <x v="0"/>
    <x v="0"/>
    <x v="3"/>
    <d v="2020-03-31T00:00:00"/>
    <s v="Shirley Nelson"/>
    <s v="Hickman, Rojas and Reyes"/>
    <x v="0"/>
    <n v="4014.056"/>
    <n v="351"/>
    <x v="2"/>
    <d v="2020-04-16T00:00:00"/>
    <s v="Ibuprofen"/>
    <s v="Abnormal"/>
    <n v="16"/>
    <n v="250.8785"/>
    <x v="0"/>
  </r>
  <r>
    <s v="Cathy Chavez"/>
    <x v="56"/>
    <x v="0"/>
    <x v="2"/>
    <x v="0"/>
    <d v="2022-06-10T00:00:00"/>
    <s v="Chloe Parker"/>
    <s v="Wright Group"/>
    <x v="3"/>
    <n v="20919.817999999999"/>
    <n v="467"/>
    <x v="0"/>
    <d v="2022-06-13T00:00:00"/>
    <s v="Paracetamol"/>
    <s v="Abnormal"/>
    <n v="3"/>
    <n v="6973.2726666666667"/>
    <x v="2"/>
  </r>
  <r>
    <s v="Kyle Jacobson MD"/>
    <x v="44"/>
    <x v="0"/>
    <x v="1"/>
    <x v="3"/>
    <d v="2022-05-17T00:00:00"/>
    <s v="Nicholas Marsh"/>
    <s v="Sanchez, Smith and Brooks"/>
    <x v="2"/>
    <n v="27609.083999999999"/>
    <n v="176"/>
    <x v="0"/>
    <d v="2022-05-20T00:00:00"/>
    <s v="Paracetamol"/>
    <s v="Normal"/>
    <n v="3"/>
    <n v="9203.0280000000002"/>
    <x v="1"/>
  </r>
  <r>
    <s v="Marcus Gray"/>
    <x v="53"/>
    <x v="1"/>
    <x v="4"/>
    <x v="5"/>
    <d v="2020-04-13T00:00:00"/>
    <s v="Edward Cervantes"/>
    <s v="Woodward and Sons"/>
    <x v="3"/>
    <n v="13121.335999999999"/>
    <n v="184"/>
    <x v="1"/>
    <d v="2020-04-27T00:00:00"/>
    <s v="Ibuprofen"/>
    <s v="Abnormal"/>
    <n v="14"/>
    <n v="937.23828571428567"/>
    <x v="2"/>
  </r>
  <r>
    <s v="Crystal Henderson"/>
    <x v="43"/>
    <x v="0"/>
    <x v="7"/>
    <x v="0"/>
    <d v="2021-06-05T00:00:00"/>
    <s v="John Rose"/>
    <s v="Castro LLC"/>
    <x v="3"/>
    <n v="23909.257000000001"/>
    <n v="495"/>
    <x v="0"/>
    <d v="2021-06-09T00:00:00"/>
    <s v="Ibuprofen"/>
    <s v="Abnormal"/>
    <n v="4"/>
    <n v="5977.3142500000004"/>
    <x v="2"/>
  </r>
  <r>
    <s v="Samantha Diaz"/>
    <x v="5"/>
    <x v="0"/>
    <x v="3"/>
    <x v="0"/>
    <d v="2021-03-01T00:00:00"/>
    <s v="Katherine Shea"/>
    <s v="Pugh-Ford"/>
    <x v="3"/>
    <n v="59775.105000000003"/>
    <n v="297"/>
    <x v="2"/>
    <d v="2021-03-06T00:00:00"/>
    <s v="Aspirin"/>
    <s v="Normal"/>
    <n v="5"/>
    <n v="11955.021000000001"/>
    <x v="2"/>
  </r>
  <r>
    <s v="Katherine Harmon"/>
    <x v="40"/>
    <x v="1"/>
    <x v="1"/>
    <x v="0"/>
    <d v="2019-06-16T00:00:00"/>
    <s v="Jessica Miller"/>
    <s v="Brown-Perez"/>
    <x v="3"/>
    <n v="28133.519"/>
    <n v="119"/>
    <x v="2"/>
    <d v="2019-06-24T00:00:00"/>
    <s v="Lipitor"/>
    <s v="Inconclusive"/>
    <n v="8"/>
    <n v="3516.689875"/>
    <x v="1"/>
  </r>
  <r>
    <s v="Jennifer Burton"/>
    <x v="49"/>
    <x v="0"/>
    <x v="4"/>
    <x v="0"/>
    <d v="2020-04-19T00:00:00"/>
    <s v="Adam Mullins"/>
    <s v="Villarreal-Carroll"/>
    <x v="3"/>
    <n v="14481.324000000001"/>
    <n v="271"/>
    <x v="0"/>
    <d v="2020-04-28T00:00:00"/>
    <s v="Lipitor"/>
    <s v="Abnormal"/>
    <n v="9"/>
    <n v="1609.0360000000001"/>
    <x v="2"/>
  </r>
  <r>
    <s v="Charles Rodgers"/>
    <x v="51"/>
    <x v="1"/>
    <x v="7"/>
    <x v="5"/>
    <d v="2020-12-18T00:00:00"/>
    <s v="Anna Hall"/>
    <s v="Terrell-Martinez"/>
    <x v="0"/>
    <n v="65985.53"/>
    <n v="437"/>
    <x v="0"/>
    <d v="2020-12-28T00:00:00"/>
    <s v="Aspirin"/>
    <s v="Normal"/>
    <n v="10"/>
    <n v="6598.5529999999999"/>
    <x v="2"/>
  </r>
  <r>
    <s v="Willie Jimenez"/>
    <x v="26"/>
    <x v="0"/>
    <x v="1"/>
    <x v="5"/>
    <d v="2020-02-17T00:00:00"/>
    <s v="Marie Massey"/>
    <s v="Clark, Diaz and Baker"/>
    <x v="4"/>
    <n v="63606.73"/>
    <n v="499"/>
    <x v="1"/>
    <d v="2020-03-13T00:00:00"/>
    <s v="Aspirin"/>
    <s v="Abnormal"/>
    <n v="25"/>
    <n v="2544.2692000000002"/>
    <x v="0"/>
  </r>
  <r>
    <s v="Michael Morales"/>
    <x v="18"/>
    <x v="0"/>
    <x v="7"/>
    <x v="0"/>
    <d v="2020-01-09T00:00:00"/>
    <s v="Natalie Snyder"/>
    <s v="Barry-Aguilar"/>
    <x v="3"/>
    <n v="17424.321"/>
    <n v="137"/>
    <x v="0"/>
    <d v="2020-01-26T00:00:00"/>
    <s v="Paracetamol"/>
    <s v="Inconclusive"/>
    <n v="17"/>
    <n v="1024.9600588235294"/>
    <x v="0"/>
  </r>
  <r>
    <s v="Robert Sandoval"/>
    <x v="46"/>
    <x v="0"/>
    <x v="3"/>
    <x v="5"/>
    <d v="2019-02-20T00:00:00"/>
    <s v="Julie Newton"/>
    <s v="Simmons, Rivera and Johnson"/>
    <x v="2"/>
    <n v="35430.904000000002"/>
    <n v="354"/>
    <x v="0"/>
    <d v="2019-02-25T00:00:00"/>
    <s v="Paracetamol"/>
    <s v="Abnormal"/>
    <n v="5"/>
    <n v="7086.1808000000001"/>
    <x v="0"/>
  </r>
  <r>
    <s v="Amanda Smith"/>
    <x v="29"/>
    <x v="0"/>
    <x v="5"/>
    <x v="0"/>
    <d v="2022-12-07T00:00:00"/>
    <s v="Patricia Brady"/>
    <s v="Beltran-Kelly"/>
    <x v="4"/>
    <n v="25375.57"/>
    <n v="484"/>
    <x v="0"/>
    <d v="2022-12-11T00:00:00"/>
    <s v="Paracetamol"/>
    <s v="Abnormal"/>
    <n v="4"/>
    <n v="6343.8924999999999"/>
    <x v="1"/>
  </r>
  <r>
    <s v="Robert Cruz"/>
    <x v="63"/>
    <x v="1"/>
    <x v="2"/>
    <x v="2"/>
    <d v="2020-06-10T00:00:00"/>
    <s v="Alyssa Mitchell"/>
    <s v="Lester, Buckley and Cook"/>
    <x v="1"/>
    <n v="19493.957999999999"/>
    <n v="489"/>
    <x v="1"/>
    <d v="2020-06-13T00:00:00"/>
    <s v="Lipitor"/>
    <s v="Normal"/>
    <n v="3"/>
    <n v="6497.9859999999999"/>
    <x v="2"/>
  </r>
  <r>
    <s v="Cassandra Myers"/>
    <x v="43"/>
    <x v="0"/>
    <x v="5"/>
    <x v="5"/>
    <d v="2021-10-25T00:00:00"/>
    <s v="Thomas Villa"/>
    <s v="Nicholson, Lewis and Gomez"/>
    <x v="4"/>
    <n v="51380.383000000002"/>
    <n v="465"/>
    <x v="0"/>
    <d v="2021-11-10T00:00:00"/>
    <s v="Ibuprofen"/>
    <s v="Normal"/>
    <n v="16"/>
    <n v="3211.2739375000001"/>
    <x v="2"/>
  </r>
  <r>
    <s v="Ronald Brown"/>
    <x v="57"/>
    <x v="1"/>
    <x v="1"/>
    <x v="2"/>
    <d v="2022-10-28T00:00:00"/>
    <s v="Amy Dixon"/>
    <s v="Myers and Sons"/>
    <x v="4"/>
    <n v="3459.317"/>
    <n v="296"/>
    <x v="1"/>
    <d v="2022-11-16T00:00:00"/>
    <s v="Ibuprofen"/>
    <s v="Abnormal"/>
    <n v="19"/>
    <n v="182.06931578947368"/>
    <x v="0"/>
  </r>
  <r>
    <s v="Sandra Morris"/>
    <x v="37"/>
    <x v="1"/>
    <x v="7"/>
    <x v="5"/>
    <d v="2023-01-09T00:00:00"/>
    <s v="Margaret Jones"/>
    <s v="Torres, Foster and Welch"/>
    <x v="1"/>
    <n v="20243.697"/>
    <n v="147"/>
    <x v="0"/>
    <d v="2023-01-12T00:00:00"/>
    <s v="Ibuprofen"/>
    <s v="Normal"/>
    <n v="3"/>
    <n v="6747.8990000000003"/>
    <x v="1"/>
  </r>
  <r>
    <s v="Cheryl Freeman"/>
    <x v="3"/>
    <x v="0"/>
    <x v="0"/>
    <x v="0"/>
    <d v="2022-11-28T00:00:00"/>
    <s v="Lisa Allen"/>
    <s v="Shepherd and Sons"/>
    <x v="3"/>
    <n v="23293.785"/>
    <n v="428"/>
    <x v="2"/>
    <d v="2022-12-25T00:00:00"/>
    <s v="Paracetamol"/>
    <s v="Abnormal"/>
    <n v="27"/>
    <n v="862.73277777777776"/>
    <x v="2"/>
  </r>
  <r>
    <s v="Jason Howard"/>
    <x v="28"/>
    <x v="1"/>
    <x v="7"/>
    <x v="2"/>
    <d v="2022-05-15T00:00:00"/>
    <s v="Cathy Sandoval"/>
    <s v="Chavez-Ryan"/>
    <x v="4"/>
    <n v="14544.902"/>
    <n v="110"/>
    <x v="0"/>
    <d v="2022-05-25T00:00:00"/>
    <s v="Paracetamol"/>
    <s v="Abnormal"/>
    <n v="10"/>
    <n v="1454.4902"/>
    <x v="1"/>
  </r>
  <r>
    <s v="Ms. Megan Hale"/>
    <x v="42"/>
    <x v="1"/>
    <x v="2"/>
    <x v="5"/>
    <d v="2023-08-02T00:00:00"/>
    <s v="Laura Sanchez"/>
    <s v="Jones Inc"/>
    <x v="0"/>
    <n v="49376.654000000002"/>
    <n v="145"/>
    <x v="0"/>
    <d v="2023-08-16T00:00:00"/>
    <s v="Lipitor"/>
    <s v="Abnormal"/>
    <n v="14"/>
    <n v="3526.9038571428573"/>
    <x v="0"/>
  </r>
  <r>
    <s v="Carrie Zimmerman"/>
    <x v="36"/>
    <x v="0"/>
    <x v="4"/>
    <x v="3"/>
    <d v="2021-02-14T00:00:00"/>
    <s v="Robert Shelton"/>
    <s v="Barnes-Brooks"/>
    <x v="0"/>
    <n v="17033.008000000002"/>
    <n v="170"/>
    <x v="0"/>
    <d v="2021-03-06T00:00:00"/>
    <s v="Ibuprofen"/>
    <s v="Abnormal"/>
    <n v="20"/>
    <n v="851.6504000000001"/>
    <x v="2"/>
  </r>
  <r>
    <s v="Mia Davis"/>
    <x v="13"/>
    <x v="1"/>
    <x v="7"/>
    <x v="0"/>
    <d v="2020-05-23T00:00:00"/>
    <s v="Melissa Moyer"/>
    <s v="Sanders, Kent and Martin"/>
    <x v="3"/>
    <n v="59880.1"/>
    <n v="381"/>
    <x v="0"/>
    <d v="2020-05-24T00:00:00"/>
    <s v="Aspirin"/>
    <s v="Inconclusive"/>
    <n v="1"/>
    <n v="59880.1"/>
    <x v="0"/>
  </r>
  <r>
    <s v="Monica Garcia"/>
    <x v="9"/>
    <x v="0"/>
    <x v="2"/>
    <x v="4"/>
    <d v="2020-12-28T00:00:00"/>
    <s v="Sonya Jordan"/>
    <s v="Johnson PLC"/>
    <x v="4"/>
    <n v="5850.2659999999996"/>
    <n v="382"/>
    <x v="1"/>
    <d v="2021-01-10T00:00:00"/>
    <s v="Paracetamol"/>
    <s v="Abnormal"/>
    <n v="13"/>
    <n v="450.02046153846152"/>
    <x v="2"/>
  </r>
  <r>
    <s v="Lawrence Chavez"/>
    <x v="67"/>
    <x v="0"/>
    <x v="6"/>
    <x v="2"/>
    <d v="2019-03-15T00:00:00"/>
    <s v="Pamela Bell"/>
    <s v="Mitchell, Williams and Phillips"/>
    <x v="1"/>
    <n v="20037.073"/>
    <n v="253"/>
    <x v="1"/>
    <d v="2019-04-07T00:00:00"/>
    <s v="Aspirin"/>
    <s v="Normal"/>
    <n v="23"/>
    <n v="871.17708695652175"/>
    <x v="1"/>
  </r>
  <r>
    <s v="Jackie Fields"/>
    <x v="13"/>
    <x v="1"/>
    <x v="3"/>
    <x v="5"/>
    <d v="2023-09-15T00:00:00"/>
    <s v="Monica Hawkins"/>
    <s v="Miller-Pierce"/>
    <x v="2"/>
    <n v="16983.988000000001"/>
    <n v="253"/>
    <x v="0"/>
    <d v="2023-09-21T00:00:00"/>
    <s v="Penicillin"/>
    <s v="Abnormal"/>
    <n v="6"/>
    <n v="2830.664666666667"/>
    <x v="0"/>
  </r>
  <r>
    <s v="Brendan Grimes"/>
    <x v="65"/>
    <x v="0"/>
    <x v="2"/>
    <x v="4"/>
    <d v="2022-02-05T00:00:00"/>
    <s v="Carol West"/>
    <s v="Burton LLC"/>
    <x v="0"/>
    <n v="23352.683000000001"/>
    <n v="416"/>
    <x v="2"/>
    <d v="2022-03-06T00:00:00"/>
    <s v="Ibuprofen"/>
    <s v="Normal"/>
    <n v="29"/>
    <n v="805.26493103448274"/>
    <x v="0"/>
  </r>
  <r>
    <s v="Michael Myers"/>
    <x v="46"/>
    <x v="0"/>
    <x v="6"/>
    <x v="3"/>
    <d v="2019-05-03T00:00:00"/>
    <s v="Larry Navarro"/>
    <s v="Johnson, Smith and Winters"/>
    <x v="3"/>
    <n v="12460.885"/>
    <n v="316"/>
    <x v="0"/>
    <d v="2019-05-11T00:00:00"/>
    <s v="Paracetamol"/>
    <s v="Abnormal"/>
    <n v="8"/>
    <n v="1557.610625"/>
    <x v="0"/>
  </r>
  <r>
    <s v="Richard Walker"/>
    <x v="67"/>
    <x v="0"/>
    <x v="1"/>
    <x v="3"/>
    <d v="2019-11-08T00:00:00"/>
    <s v="Tonya Lee"/>
    <s v="Oconnell Ltd"/>
    <x v="4"/>
    <n v="13298.991"/>
    <n v="412"/>
    <x v="1"/>
    <d v="2019-12-05T00:00:00"/>
    <s v="Lipitor"/>
    <s v="Inconclusive"/>
    <n v="27"/>
    <n v="492.5552222222222"/>
    <x v="1"/>
  </r>
  <r>
    <s v="Travis Saunders"/>
    <x v="60"/>
    <x v="0"/>
    <x v="0"/>
    <x v="2"/>
    <d v="2020-02-29T00:00:00"/>
    <s v="Kenneth Lopez"/>
    <s v="Doyle-Lopez"/>
    <x v="1"/>
    <n v="20668.813999999998"/>
    <n v="244"/>
    <x v="0"/>
    <d v="2020-03-03T00:00:00"/>
    <s v="Aspirin"/>
    <s v="Normal"/>
    <n v="3"/>
    <n v="6889.6046666666662"/>
    <x v="1"/>
  </r>
  <r>
    <s v="Ann Weeks"/>
    <x v="7"/>
    <x v="1"/>
    <x v="7"/>
    <x v="0"/>
    <d v="2021-07-13T00:00:00"/>
    <s v="Elaine Young"/>
    <s v="Anderson-Farmer"/>
    <x v="3"/>
    <n v="24295.442999999999"/>
    <n v="335"/>
    <x v="1"/>
    <d v="2021-07-18T00:00:00"/>
    <s v="Penicillin"/>
    <s v="Abnormal"/>
    <n v="5"/>
    <n v="4859.0886"/>
    <x v="2"/>
  </r>
  <r>
    <s v="Joshua Sanders"/>
    <x v="2"/>
    <x v="0"/>
    <x v="5"/>
    <x v="2"/>
    <d v="2021-06-14T00:00:00"/>
    <s v="Philip Torres"/>
    <s v="Randall-Freeman"/>
    <x v="1"/>
    <n v="18098.690999999999"/>
    <n v="199"/>
    <x v="2"/>
    <d v="2021-07-04T00:00:00"/>
    <s v="Ibuprofen"/>
    <s v="Normal"/>
    <n v="20"/>
    <n v="904.93454999999994"/>
    <x v="0"/>
  </r>
  <r>
    <s v="Rachel Tate"/>
    <x v="30"/>
    <x v="0"/>
    <x v="3"/>
    <x v="1"/>
    <d v="2020-03-31T00:00:00"/>
    <s v="James Thomas"/>
    <s v="Hale, Hernandez and Hayes"/>
    <x v="2"/>
    <n v="41739.158000000003"/>
    <n v="135"/>
    <x v="0"/>
    <d v="2020-04-16T00:00:00"/>
    <s v="Lipitor"/>
    <s v="Abnormal"/>
    <n v="16"/>
    <n v="2608.6973750000002"/>
    <x v="2"/>
  </r>
  <r>
    <s v="Debra Stanley"/>
    <x v="60"/>
    <x v="1"/>
    <x v="3"/>
    <x v="5"/>
    <d v="2019-03-27T00:00:00"/>
    <s v="Catherine Harper"/>
    <s v="Chapman-Griffith"/>
    <x v="3"/>
    <n v="70630.292000000001"/>
    <n v="462"/>
    <x v="0"/>
    <d v="2019-04-18T00:00:00"/>
    <s v="Paracetamol"/>
    <s v="Abnormal"/>
    <n v="22"/>
    <n v="3210.4678181818181"/>
    <x v="1"/>
  </r>
  <r>
    <s v="Maria Cisneros"/>
    <x v="66"/>
    <x v="0"/>
    <x v="5"/>
    <x v="5"/>
    <d v="2020-02-11T00:00:00"/>
    <s v="Robert Roman"/>
    <s v="Bowers PLC"/>
    <x v="0"/>
    <n v="39152.974000000002"/>
    <n v="198"/>
    <x v="0"/>
    <d v="2020-02-12T00:00:00"/>
    <s v="Paracetamol"/>
    <s v="Abnormal"/>
    <n v="1"/>
    <n v="39152.974000000002"/>
    <x v="2"/>
  </r>
  <r>
    <s v="David Burgess"/>
    <x v="46"/>
    <x v="1"/>
    <x v="1"/>
    <x v="4"/>
    <d v="2020-12-12T00:00:00"/>
    <s v="Angela Jones"/>
    <s v="Gonzalez, Smith and Allen"/>
    <x v="2"/>
    <n v="33996.627"/>
    <n v="351"/>
    <x v="1"/>
    <d v="2021-01-07T00:00:00"/>
    <s v="Lipitor"/>
    <s v="Normal"/>
    <n v="26"/>
    <n v="1307.5625769230769"/>
    <x v="0"/>
  </r>
  <r>
    <s v="Gloria Anderson"/>
    <x v="10"/>
    <x v="0"/>
    <x v="3"/>
    <x v="2"/>
    <d v="2021-11-14T00:00:00"/>
    <s v="Carlos Dalton"/>
    <s v="Hill and Sons"/>
    <x v="3"/>
    <n v="23643.154999999999"/>
    <n v="242"/>
    <x v="1"/>
    <d v="2021-12-13T00:00:00"/>
    <s v="Penicillin"/>
    <s v="Abnormal"/>
    <n v="29"/>
    <n v="815.28120689655168"/>
    <x v="2"/>
  </r>
  <r>
    <s v="Renee Ramsey"/>
    <x v="16"/>
    <x v="0"/>
    <x v="5"/>
    <x v="2"/>
    <d v="2019-03-31T00:00:00"/>
    <s v="Matthew Reilly"/>
    <s v="Peterson Ltd"/>
    <x v="0"/>
    <n v="5459.4120000000003"/>
    <n v="252"/>
    <x v="2"/>
    <d v="2019-04-07T00:00:00"/>
    <s v="Paracetamol"/>
    <s v="Normal"/>
    <n v="7"/>
    <n v="779.91600000000005"/>
    <x v="0"/>
  </r>
  <r>
    <s v="Larry Gibson"/>
    <x v="34"/>
    <x v="0"/>
    <x v="2"/>
    <x v="2"/>
    <d v="2021-10-08T00:00:00"/>
    <s v="Rodney Long"/>
    <s v="Galloway-Gross"/>
    <x v="3"/>
    <n v="19139.168000000001"/>
    <n v="102"/>
    <x v="0"/>
    <d v="2021-10-14T00:00:00"/>
    <s v="Ibuprofen"/>
    <s v="Normal"/>
    <n v="6"/>
    <n v="3189.8613333333337"/>
    <x v="2"/>
  </r>
  <r>
    <s v="Michael Padilla"/>
    <x v="29"/>
    <x v="0"/>
    <x v="0"/>
    <x v="1"/>
    <d v="2021-05-24T00:00:00"/>
    <s v="Logan Acevedo"/>
    <s v="Brown-Jordan"/>
    <x v="4"/>
    <n v="27887.473000000002"/>
    <n v="125"/>
    <x v="0"/>
    <d v="2021-05-29T00:00:00"/>
    <s v="Penicillin"/>
    <s v="Abnormal"/>
    <n v="5"/>
    <n v="5577.4946"/>
    <x v="1"/>
  </r>
  <r>
    <s v="Dr. Joseph Roberts"/>
    <x v="53"/>
    <x v="1"/>
    <x v="4"/>
    <x v="2"/>
    <d v="2019-02-23T00:00:00"/>
    <s v="Julie Perez"/>
    <s v="Spears-Payne"/>
    <x v="3"/>
    <n v="8139.5889999999999"/>
    <n v="446"/>
    <x v="2"/>
    <d v="2019-02-24T00:00:00"/>
    <s v="Ibuprofen"/>
    <s v="Normal"/>
    <n v="1"/>
    <n v="8139.5889999999999"/>
    <x v="2"/>
  </r>
  <r>
    <s v="Daniel Tucker"/>
    <x v="44"/>
    <x v="0"/>
    <x v="5"/>
    <x v="2"/>
    <d v="2019-07-12T00:00:00"/>
    <s v="Phillip Romero DDS"/>
    <s v="Alexander, Alvarado and Moore"/>
    <x v="2"/>
    <n v="6131.1109999999999"/>
    <n v="363"/>
    <x v="1"/>
    <d v="2019-07-20T00:00:00"/>
    <s v="Ibuprofen"/>
    <s v="Normal"/>
    <n v="8"/>
    <n v="766.38887499999998"/>
    <x v="1"/>
  </r>
  <r>
    <s v="Benjamin Rivera"/>
    <x v="63"/>
    <x v="1"/>
    <x v="1"/>
    <x v="4"/>
    <d v="2022-05-24T00:00:00"/>
    <s v="Jeff Smith"/>
    <s v="Wyatt, Sanchez and Garza"/>
    <x v="4"/>
    <n v="21741.455999999998"/>
    <n v="158"/>
    <x v="1"/>
    <d v="2022-06-01T00:00:00"/>
    <s v="Ibuprofen"/>
    <s v="Inconclusive"/>
    <n v="8"/>
    <n v="2717.6819999999998"/>
    <x v="2"/>
  </r>
  <r>
    <s v="Sarah Olson"/>
    <x v="24"/>
    <x v="0"/>
    <x v="5"/>
    <x v="1"/>
    <d v="2020-06-28T00:00:00"/>
    <s v="Melinda Bailey"/>
    <s v="Ward, Huang and Shields"/>
    <x v="4"/>
    <n v="33578.728000000003"/>
    <n v="494"/>
    <x v="0"/>
    <d v="2020-07-01T00:00:00"/>
    <s v="Paracetamol"/>
    <s v="Abnormal"/>
    <n v="3"/>
    <n v="11192.909333333335"/>
    <x v="2"/>
  </r>
  <r>
    <s v="Victoria Moran"/>
    <x v="22"/>
    <x v="1"/>
    <x v="1"/>
    <x v="5"/>
    <d v="2020-11-22T00:00:00"/>
    <s v="Kimberly Ponce"/>
    <s v="Thompson PLC"/>
    <x v="3"/>
    <n v="46265.497000000003"/>
    <n v="230"/>
    <x v="1"/>
    <d v="2020-11-26T00:00:00"/>
    <s v="Ibuprofen"/>
    <s v="Abnormal"/>
    <n v="4"/>
    <n v="11566.374250000001"/>
    <x v="0"/>
  </r>
  <r>
    <s v="Anthony Singh"/>
    <x v="65"/>
    <x v="1"/>
    <x v="0"/>
    <x v="0"/>
    <d v="2019-10-15T00:00:00"/>
    <s v="Michelle Hunter"/>
    <s v="Baker, Wright and Mendoza"/>
    <x v="2"/>
    <n v="10685.196"/>
    <n v="436"/>
    <x v="1"/>
    <d v="2019-11-02T00:00:00"/>
    <s v="Aspirin"/>
    <s v="Normal"/>
    <n v="18"/>
    <n v="593.62199999999996"/>
    <x v="0"/>
  </r>
  <r>
    <s v="Joshua Rivera"/>
    <x v="0"/>
    <x v="0"/>
    <x v="6"/>
    <x v="2"/>
    <d v="2019-11-02T00:00:00"/>
    <s v="Diane Wood"/>
    <s v="Joseph, Beck and Smith"/>
    <x v="2"/>
    <n v="20215.026000000002"/>
    <n v="227"/>
    <x v="0"/>
    <d v="2019-11-05T00:00:00"/>
    <s v="Lipitor"/>
    <s v="Normal"/>
    <n v="3"/>
    <n v="6738.3420000000006"/>
    <x v="0"/>
  </r>
  <r>
    <s v="Heather Stevens"/>
    <x v="50"/>
    <x v="1"/>
    <x v="4"/>
    <x v="1"/>
    <d v="2022-06-25T00:00:00"/>
    <s v="Sherry Williams"/>
    <s v="Hill, Bradshaw and Gomez"/>
    <x v="4"/>
    <n v="35829.752999999997"/>
    <n v="200"/>
    <x v="2"/>
    <d v="2022-07-16T00:00:00"/>
    <s v="Aspirin"/>
    <s v="Inconclusive"/>
    <n v="21"/>
    <n v="1706.1787142857142"/>
    <x v="1"/>
  </r>
  <r>
    <s v="Wayne Gutierrez"/>
    <x v="44"/>
    <x v="1"/>
    <x v="0"/>
    <x v="5"/>
    <d v="2021-02-05T00:00:00"/>
    <s v="Lisa Hernandez"/>
    <s v="Richardson Group"/>
    <x v="2"/>
    <n v="23992.246999999999"/>
    <n v="151"/>
    <x v="0"/>
    <d v="2021-02-14T00:00:00"/>
    <s v="Ibuprofen"/>
    <s v="Normal"/>
    <n v="9"/>
    <n v="2665.8052222222223"/>
    <x v="1"/>
  </r>
  <r>
    <s v="Martha Thomas"/>
    <x v="44"/>
    <x v="1"/>
    <x v="7"/>
    <x v="1"/>
    <d v="2020-06-27T00:00:00"/>
    <s v="Cynthia Simon"/>
    <s v="Skinner, Rodriguez and Palmer"/>
    <x v="3"/>
    <n v="29142.064999999999"/>
    <n v="228"/>
    <x v="2"/>
    <d v="2020-07-12T00:00:00"/>
    <s v="Aspirin"/>
    <s v="Normal"/>
    <n v="15"/>
    <n v="1942.8043333333333"/>
    <x v="1"/>
  </r>
  <r>
    <s v="Larry Mccoy"/>
    <x v="11"/>
    <x v="0"/>
    <x v="4"/>
    <x v="0"/>
    <d v="2023-06-23T00:00:00"/>
    <s v="Mr. Zachary Farmer MD"/>
    <s v="Clay-Bonilla"/>
    <x v="3"/>
    <n v="16292.164000000001"/>
    <n v="450"/>
    <x v="0"/>
    <d v="2023-06-28T00:00:00"/>
    <s v="Aspirin"/>
    <s v="Inconclusive"/>
    <n v="5"/>
    <n v="3258.4328"/>
    <x v="1"/>
  </r>
  <r>
    <s v="David Donovan"/>
    <x v="28"/>
    <x v="1"/>
    <x v="4"/>
    <x v="4"/>
    <d v="2021-06-19T00:00:00"/>
    <s v="Gerald Smith"/>
    <s v="Robinson, Thompson and Dixon"/>
    <x v="3"/>
    <n v="7020.4620000000004"/>
    <n v="340"/>
    <x v="1"/>
    <d v="2021-07-13T00:00:00"/>
    <s v="Lipitor"/>
    <s v="Abnormal"/>
    <n v="24"/>
    <n v="292.51925"/>
    <x v="1"/>
  </r>
  <r>
    <s v="Mitchell Keller"/>
    <x v="56"/>
    <x v="0"/>
    <x v="1"/>
    <x v="1"/>
    <d v="2021-08-13T00:00:00"/>
    <s v="Steven Schneider"/>
    <s v="Smith-Wood"/>
    <x v="3"/>
    <n v="42859.48"/>
    <n v="213"/>
    <x v="1"/>
    <d v="2021-08-27T00:00:00"/>
    <s v="Aspirin"/>
    <s v="Normal"/>
    <n v="14"/>
    <n v="3061.3914285714286"/>
    <x v="2"/>
  </r>
  <r>
    <s v="Shelby Gallagher"/>
    <x v="36"/>
    <x v="0"/>
    <x v="5"/>
    <x v="0"/>
    <d v="2021-01-15T00:00:00"/>
    <s v="Daniel Saunders"/>
    <s v="Ramirez-Choi"/>
    <x v="2"/>
    <n v="2760.6309999999999"/>
    <n v="115"/>
    <x v="1"/>
    <d v="2021-01-30T00:00:00"/>
    <s v="Lipitor"/>
    <s v="Inconclusive"/>
    <n v="15"/>
    <n v="184.04206666666667"/>
    <x v="2"/>
  </r>
  <r>
    <s v="Stephen Weeks"/>
    <x v="43"/>
    <x v="0"/>
    <x v="1"/>
    <x v="2"/>
    <d v="2019-12-25T00:00:00"/>
    <s v="Kari Cochran"/>
    <s v="Reid Group"/>
    <x v="3"/>
    <n v="23235.21"/>
    <n v="386"/>
    <x v="2"/>
    <d v="2019-12-26T00:00:00"/>
    <s v="Paracetamol"/>
    <s v="Abnormal"/>
    <n v="1"/>
    <n v="23235.21"/>
    <x v="2"/>
  </r>
  <r>
    <s v="Megan Thompson"/>
    <x v="4"/>
    <x v="0"/>
    <x v="0"/>
    <x v="2"/>
    <d v="2020-03-05T00:00:00"/>
    <s v="Jerry Pham"/>
    <s v="Wilson-Evans"/>
    <x v="2"/>
    <n v="8343.4"/>
    <n v="379"/>
    <x v="0"/>
    <d v="2020-03-06T00:00:00"/>
    <s v="Lipitor"/>
    <s v="Inconclusive"/>
    <n v="1"/>
    <n v="8343.4"/>
    <x v="2"/>
  </r>
  <r>
    <s v="Theresa Bailey"/>
    <x v="40"/>
    <x v="0"/>
    <x v="4"/>
    <x v="2"/>
    <d v="2019-05-24T00:00:00"/>
    <s v="Hannah Walters"/>
    <s v="Elliott-Lopez"/>
    <x v="3"/>
    <n v="2102.973"/>
    <n v="417"/>
    <x v="1"/>
    <d v="2019-06-13T00:00:00"/>
    <s v="Paracetamol"/>
    <s v="Normal"/>
    <n v="20"/>
    <n v="105.14865"/>
    <x v="1"/>
  </r>
  <r>
    <s v="Jessica Lopez"/>
    <x v="53"/>
    <x v="0"/>
    <x v="2"/>
    <x v="3"/>
    <d v="2020-03-11T00:00:00"/>
    <s v="Dana Black"/>
    <s v="Tate-Smith"/>
    <x v="4"/>
    <n v="38132.17"/>
    <n v="119"/>
    <x v="0"/>
    <d v="2020-03-26T00:00:00"/>
    <s v="Ibuprofen"/>
    <s v="Inconclusive"/>
    <n v="15"/>
    <n v="2542.1446666666666"/>
    <x v="2"/>
  </r>
  <r>
    <s v="Ryan Mathews"/>
    <x v="43"/>
    <x v="1"/>
    <x v="5"/>
    <x v="0"/>
    <d v="2021-11-21T00:00:00"/>
    <s v="Daniel Dixon"/>
    <s v="Diaz-Roberts"/>
    <x v="0"/>
    <n v="24463.128000000001"/>
    <n v="228"/>
    <x v="0"/>
    <d v="2021-12-12T00:00:00"/>
    <s v="Paracetamol"/>
    <s v="Normal"/>
    <n v="21"/>
    <n v="1164.9108571428571"/>
    <x v="2"/>
  </r>
  <r>
    <s v="Ronald Lindsey"/>
    <x v="13"/>
    <x v="0"/>
    <x v="0"/>
    <x v="3"/>
    <d v="2023-10-09T00:00:00"/>
    <s v="Sarah Wood"/>
    <s v="Wallace Ltd"/>
    <x v="2"/>
    <n v="15517.68"/>
    <n v="175"/>
    <x v="0"/>
    <d v="2023-10-29T00:00:00"/>
    <s v="Lipitor"/>
    <s v="Normal"/>
    <n v="20"/>
    <n v="775.88400000000001"/>
    <x v="0"/>
  </r>
  <r>
    <s v="Justin Kemp"/>
    <x v="58"/>
    <x v="1"/>
    <x v="1"/>
    <x v="1"/>
    <d v="2023-08-14T00:00:00"/>
    <s v="David Morales"/>
    <s v="Bell, Liu and Parker"/>
    <x v="1"/>
    <n v="7201.924"/>
    <n v="285"/>
    <x v="1"/>
    <d v="2023-09-03T00:00:00"/>
    <s v="Lipitor"/>
    <s v="Normal"/>
    <n v="20"/>
    <n v="360.09620000000001"/>
    <x v="1"/>
  </r>
  <r>
    <s v="Brooke Brown"/>
    <x v="58"/>
    <x v="1"/>
    <x v="4"/>
    <x v="1"/>
    <d v="2019-03-11T00:00:00"/>
    <s v="Richard Santos"/>
    <s v="Reilly, Franklin and Spencer"/>
    <x v="3"/>
    <n v="20984.940999999999"/>
    <n v="147"/>
    <x v="0"/>
    <d v="2019-03-12T00:00:00"/>
    <s v="Paracetamol"/>
    <s v="Abnormal"/>
    <n v="1"/>
    <n v="20984.940999999999"/>
    <x v="1"/>
  </r>
  <r>
    <s v="Ethan Farley"/>
    <x v="21"/>
    <x v="1"/>
    <x v="7"/>
    <x v="0"/>
    <d v="2023-07-23T00:00:00"/>
    <s v="Thomas Armstrong"/>
    <s v="Brown and Sons"/>
    <x v="3"/>
    <n v="17663.241999999998"/>
    <n v="309"/>
    <x v="0"/>
    <d v="2023-08-03T00:00:00"/>
    <s v="Lipitor"/>
    <s v="Abnormal"/>
    <n v="11"/>
    <n v="1605.7492727272727"/>
    <x v="1"/>
  </r>
  <r>
    <s v="Jimmy Johnson"/>
    <x v="44"/>
    <x v="0"/>
    <x v="2"/>
    <x v="2"/>
    <d v="2021-06-08T00:00:00"/>
    <s v="Michael Mcdowell"/>
    <s v="Lewis LLC"/>
    <x v="1"/>
    <n v="8869.5640000000003"/>
    <n v="190"/>
    <x v="2"/>
    <d v="2021-07-04T00:00:00"/>
    <s v="Lipitor"/>
    <s v="Normal"/>
    <n v="26"/>
    <n v="341.13707692307696"/>
    <x v="1"/>
  </r>
  <r>
    <s v="Melissa Brown"/>
    <x v="61"/>
    <x v="1"/>
    <x v="3"/>
    <x v="3"/>
    <d v="2020-05-07T00:00:00"/>
    <s v="Janice Villarreal"/>
    <s v="Foley-Brooks"/>
    <x v="2"/>
    <n v="7261.9219999999996"/>
    <n v="478"/>
    <x v="2"/>
    <d v="2020-05-08T00:00:00"/>
    <s v="Lipitor"/>
    <s v="Normal"/>
    <n v="1"/>
    <n v="7261.9219999999996"/>
    <x v="0"/>
  </r>
  <r>
    <s v="Terry Flores"/>
    <x v="14"/>
    <x v="1"/>
    <x v="3"/>
    <x v="1"/>
    <d v="2021-03-19T00:00:00"/>
    <s v="Ashley Callahan"/>
    <s v="Richards Group"/>
    <x v="4"/>
    <n v="33809.760000000002"/>
    <n v="182"/>
    <x v="0"/>
    <d v="2021-04-03T00:00:00"/>
    <s v="Paracetamol"/>
    <s v="Inconclusive"/>
    <n v="15"/>
    <n v="2253.9839999999999"/>
    <x v="0"/>
  </r>
  <r>
    <s v="Robin Mayer"/>
    <x v="6"/>
    <x v="1"/>
    <x v="1"/>
    <x v="5"/>
    <d v="2022-03-10T00:00:00"/>
    <s v="Tristan Mcclure"/>
    <s v="Arias Inc"/>
    <x v="4"/>
    <n v="27521.550999999999"/>
    <n v="476"/>
    <x v="1"/>
    <d v="2022-03-20T00:00:00"/>
    <s v="Penicillin"/>
    <s v="Abnormal"/>
    <n v="10"/>
    <n v="2752.1550999999999"/>
    <x v="0"/>
  </r>
  <r>
    <s v="Lori Jones"/>
    <x v="43"/>
    <x v="1"/>
    <x v="1"/>
    <x v="1"/>
    <d v="2021-08-31T00:00:00"/>
    <s v="Ashley Briggs"/>
    <s v="Smith and Sons"/>
    <x v="2"/>
    <n v="10474.871999999999"/>
    <n v="255"/>
    <x v="0"/>
    <d v="2021-09-23T00:00:00"/>
    <s v="Aspirin"/>
    <s v="Inconclusive"/>
    <n v="23"/>
    <n v="455.42921739130435"/>
    <x v="2"/>
  </r>
  <r>
    <s v="Paula Weaver"/>
    <x v="47"/>
    <x v="0"/>
    <x v="7"/>
    <x v="3"/>
    <d v="2021-03-11T00:00:00"/>
    <s v="Robert Thomas"/>
    <s v="Brown-Mitchell"/>
    <x v="1"/>
    <n v="5183.7889999999998"/>
    <n v="437"/>
    <x v="2"/>
    <d v="2021-03-23T00:00:00"/>
    <s v="Paracetamol"/>
    <s v="Inconclusive"/>
    <n v="12"/>
    <n v="431.98241666666667"/>
    <x v="0"/>
  </r>
  <r>
    <s v="Taylor Blanchard"/>
    <x v="44"/>
    <x v="1"/>
    <x v="5"/>
    <x v="4"/>
    <d v="2019-12-27T00:00:00"/>
    <s v="David Schultz"/>
    <s v="Kennedy Inc"/>
    <x v="2"/>
    <n v="19503.671999999999"/>
    <n v="383"/>
    <x v="1"/>
    <d v="2019-12-28T00:00:00"/>
    <s v="Lipitor"/>
    <s v="Normal"/>
    <n v="1"/>
    <n v="19503.671999999999"/>
    <x v="1"/>
  </r>
  <r>
    <s v="Joseph Ramirez"/>
    <x v="55"/>
    <x v="0"/>
    <x v="6"/>
    <x v="2"/>
    <d v="2021-05-01T00:00:00"/>
    <s v="Justin Mata"/>
    <s v="Barton Ltd"/>
    <x v="1"/>
    <n v="12189.403"/>
    <n v="457"/>
    <x v="2"/>
    <d v="2021-05-21T00:00:00"/>
    <s v="Paracetamol"/>
    <s v="Abnormal"/>
    <n v="20"/>
    <n v="609.47014999999999"/>
    <x v="1"/>
  </r>
  <r>
    <s v="Tyler King"/>
    <x v="56"/>
    <x v="0"/>
    <x v="3"/>
    <x v="4"/>
    <d v="2023-08-16T00:00:00"/>
    <s v="William Lee"/>
    <s v="Freeman Inc"/>
    <x v="0"/>
    <n v="34690.754000000001"/>
    <n v="428"/>
    <x v="1"/>
    <d v="2023-09-10T00:00:00"/>
    <s v="Ibuprofen"/>
    <s v="Inconclusive"/>
    <n v="25"/>
    <n v="1387.6301599999999"/>
    <x v="2"/>
  </r>
  <r>
    <s v="Jessica Burns"/>
    <x v="14"/>
    <x v="0"/>
    <x v="4"/>
    <x v="3"/>
    <d v="2019-04-18T00:00:00"/>
    <s v="Fred Walker"/>
    <s v="Morgan-Morris"/>
    <x v="0"/>
    <n v="10045.83"/>
    <n v="280"/>
    <x v="0"/>
    <d v="2019-04-23T00:00:00"/>
    <s v="Lipitor"/>
    <s v="Normal"/>
    <n v="5"/>
    <n v="2009.1659999999999"/>
    <x v="0"/>
  </r>
  <r>
    <s v="Travis Wood"/>
    <x v="52"/>
    <x v="1"/>
    <x v="7"/>
    <x v="1"/>
    <d v="2019-05-02T00:00:00"/>
    <s v="Mr. Gregory Mckenzie"/>
    <s v="Watson Group"/>
    <x v="4"/>
    <n v="30097.339"/>
    <n v="137"/>
    <x v="2"/>
    <d v="2019-05-31T00:00:00"/>
    <s v="Ibuprofen"/>
    <s v="Normal"/>
    <n v="29"/>
    <n v="1037.8392758620689"/>
    <x v="0"/>
  </r>
  <r>
    <s v="David Miller"/>
    <x v="22"/>
    <x v="0"/>
    <x v="1"/>
    <x v="2"/>
    <d v="2018-12-18T00:00:00"/>
    <s v="Kyle Young"/>
    <s v="Turner-Contreras"/>
    <x v="2"/>
    <n v="19868.949000000001"/>
    <n v="104"/>
    <x v="2"/>
    <d v="2019-01-03T00:00:00"/>
    <s v="Paracetamol"/>
    <s v="Abnormal"/>
    <n v="16"/>
    <n v="1241.8093125"/>
    <x v="0"/>
  </r>
  <r>
    <s v="Jennifer Garcia"/>
    <x v="58"/>
    <x v="1"/>
    <x v="7"/>
    <x v="2"/>
    <d v="2023-04-24T00:00:00"/>
    <s v="Samuel Morris"/>
    <s v="Watts-Gilbert"/>
    <x v="2"/>
    <n v="7114.2910000000002"/>
    <n v="119"/>
    <x v="0"/>
    <d v="2023-04-29T00:00:00"/>
    <s v="Aspirin"/>
    <s v="Normal"/>
    <n v="5"/>
    <n v="1422.8582000000001"/>
    <x v="1"/>
  </r>
  <r>
    <s v="Christopher George"/>
    <x v="55"/>
    <x v="1"/>
    <x v="0"/>
    <x v="5"/>
    <d v="2020-05-11T00:00:00"/>
    <s v="Tiffany Davis"/>
    <s v="Zimmerman and Sons"/>
    <x v="1"/>
    <n v="29023.13"/>
    <n v="339"/>
    <x v="1"/>
    <d v="2020-05-29T00:00:00"/>
    <s v="Paracetamol"/>
    <s v="Abnormal"/>
    <n v="18"/>
    <n v="1612.3961111111112"/>
    <x v="1"/>
  </r>
  <r>
    <s v="Lauren Savage"/>
    <x v="4"/>
    <x v="1"/>
    <x v="7"/>
    <x v="3"/>
    <d v="2021-12-21T00:00:00"/>
    <s v="Shelby Johnson"/>
    <s v="Woods Ltd"/>
    <x v="4"/>
    <n v="19987.170999999998"/>
    <n v="292"/>
    <x v="1"/>
    <d v="2022-01-11T00:00:00"/>
    <s v="Aspirin"/>
    <s v="Abnormal"/>
    <n v="21"/>
    <n v="951.77004761904755"/>
    <x v="2"/>
  </r>
  <r>
    <s v="Paige Hansen"/>
    <x v="67"/>
    <x v="0"/>
    <x v="4"/>
    <x v="1"/>
    <d v="2020-03-01T00:00:00"/>
    <s v="Melissa Mills"/>
    <s v="Peck-Thompson"/>
    <x v="1"/>
    <n v="30090.098000000002"/>
    <n v="240"/>
    <x v="0"/>
    <d v="2020-03-10T00:00:00"/>
    <s v="Aspirin"/>
    <s v="Inconclusive"/>
    <n v="9"/>
    <n v="3343.3442222222225"/>
    <x v="1"/>
  </r>
  <r>
    <s v="Melissa Smith"/>
    <x v="35"/>
    <x v="1"/>
    <x v="0"/>
    <x v="0"/>
    <d v="2019-05-12T00:00:00"/>
    <s v="Eric Edwards"/>
    <s v="Benson-Evans"/>
    <x v="2"/>
    <n v="48711.925999999999"/>
    <n v="202"/>
    <x v="1"/>
    <d v="2019-05-24T00:00:00"/>
    <s v="Ibuprofen"/>
    <s v="Inconclusive"/>
    <n v="12"/>
    <n v="4059.3271666666665"/>
    <x v="2"/>
  </r>
  <r>
    <s v="David Logan"/>
    <x v="46"/>
    <x v="1"/>
    <x v="7"/>
    <x v="5"/>
    <d v="2022-07-26T00:00:00"/>
    <s v="Brian Roberson"/>
    <s v="Huffman, Ramos and Stewart"/>
    <x v="1"/>
    <n v="67981.044999999998"/>
    <n v="170"/>
    <x v="0"/>
    <d v="2022-08-01T00:00:00"/>
    <s v="Ibuprofen"/>
    <s v="Normal"/>
    <n v="6"/>
    <n v="11330.174166666666"/>
    <x v="0"/>
  </r>
  <r>
    <s v="Nicholas Stewart"/>
    <x v="47"/>
    <x v="0"/>
    <x v="6"/>
    <x v="3"/>
    <d v="2019-07-17T00:00:00"/>
    <s v="Paige Morris"/>
    <s v="Gross, Perez and Walker"/>
    <x v="2"/>
    <n v="15306.544"/>
    <n v="116"/>
    <x v="1"/>
    <d v="2019-07-21T00:00:00"/>
    <s v="Aspirin"/>
    <s v="Normal"/>
    <n v="4"/>
    <n v="3826.636"/>
    <x v="0"/>
  </r>
  <r>
    <s v="Kristi Stephens"/>
    <x v="18"/>
    <x v="0"/>
    <x v="1"/>
    <x v="3"/>
    <d v="2020-08-26T00:00:00"/>
    <s v="Donna Dixon"/>
    <s v="Kerr and Sons"/>
    <x v="1"/>
    <n v="38754.427000000003"/>
    <n v="147"/>
    <x v="2"/>
    <d v="2020-08-29T00:00:00"/>
    <s v="Ibuprofen"/>
    <s v="Normal"/>
    <n v="3"/>
    <n v="12918.142333333335"/>
    <x v="0"/>
  </r>
  <r>
    <s v="Susan Brooks"/>
    <x v="10"/>
    <x v="1"/>
    <x v="3"/>
    <x v="2"/>
    <d v="2019-09-21T00:00:00"/>
    <s v="Chad Jackson"/>
    <s v="Cisneros, Cruz and Tyler"/>
    <x v="1"/>
    <n v="11128.6"/>
    <n v="124"/>
    <x v="1"/>
    <d v="2019-09-28T00:00:00"/>
    <s v="Lipitor"/>
    <s v="Inconclusive"/>
    <n v="7"/>
    <n v="1589.8"/>
    <x v="2"/>
  </r>
  <r>
    <s v="Terri Reed"/>
    <x v="44"/>
    <x v="0"/>
    <x v="0"/>
    <x v="2"/>
    <d v="2021-04-16T00:00:00"/>
    <s v="Lori Owens"/>
    <s v="Pierce and Sons"/>
    <x v="2"/>
    <n v="18361.945"/>
    <n v="368"/>
    <x v="0"/>
    <d v="2021-05-09T00:00:00"/>
    <s v="Ibuprofen"/>
    <s v="Normal"/>
    <n v="23"/>
    <n v="798.34543478260866"/>
    <x v="1"/>
  </r>
  <r>
    <s v="Linda Walker"/>
    <x v="44"/>
    <x v="0"/>
    <x v="1"/>
    <x v="1"/>
    <d v="2022-06-08T00:00:00"/>
    <s v="Donna Wilson MD"/>
    <s v="Jordan-Allen"/>
    <x v="3"/>
    <n v="29577.506000000001"/>
    <n v="354"/>
    <x v="0"/>
    <d v="2022-06-22T00:00:00"/>
    <s v="Aspirin"/>
    <s v="Abnormal"/>
    <n v="14"/>
    <n v="2112.6790000000001"/>
    <x v="1"/>
  </r>
  <r>
    <s v="Gail Jones"/>
    <x v="50"/>
    <x v="0"/>
    <x v="6"/>
    <x v="5"/>
    <d v="2023-09-11T00:00:00"/>
    <s v="Andrew Juarez"/>
    <s v="Hansen-Kennedy"/>
    <x v="1"/>
    <n v="45912.053999999996"/>
    <n v="459"/>
    <x v="1"/>
    <d v="2023-10-07T00:00:00"/>
    <s v="Ibuprofen"/>
    <s v="Normal"/>
    <n v="26"/>
    <n v="1765.8482307692307"/>
    <x v="1"/>
  </r>
  <r>
    <s v="Alyssa Leonard"/>
    <x v="19"/>
    <x v="1"/>
    <x v="5"/>
    <x v="1"/>
    <d v="2022-05-12T00:00:00"/>
    <s v="Derek Burgess"/>
    <s v="Murray Inc"/>
    <x v="4"/>
    <n v="13631.523999999999"/>
    <n v="466"/>
    <x v="1"/>
    <d v="2022-05-24T00:00:00"/>
    <s v="Aspirin"/>
    <s v="Inconclusive"/>
    <n v="12"/>
    <n v="1135.9603333333332"/>
    <x v="0"/>
  </r>
  <r>
    <s v="Ronald Bishop"/>
    <x v="55"/>
    <x v="0"/>
    <x v="0"/>
    <x v="0"/>
    <d v="2022-05-17T00:00:00"/>
    <s v="Jennifer King"/>
    <s v="Miller-Lewis"/>
    <x v="3"/>
    <n v="55072.872000000003"/>
    <n v="106"/>
    <x v="2"/>
    <d v="2022-06-01T00:00:00"/>
    <s v="Lipitor"/>
    <s v="Normal"/>
    <n v="15"/>
    <n v="3671.5248000000001"/>
    <x v="1"/>
  </r>
  <r>
    <s v="Dana Turner"/>
    <x v="0"/>
    <x v="1"/>
    <x v="1"/>
    <x v="4"/>
    <d v="2018-11-22T00:00:00"/>
    <s v="Brittany Prince"/>
    <s v="Miller PLC"/>
    <x v="1"/>
    <n v="16419.614000000001"/>
    <n v="442"/>
    <x v="1"/>
    <d v="2018-12-04T00:00:00"/>
    <s v="Lipitor"/>
    <s v="Inconclusive"/>
    <n v="12"/>
    <n v="1368.3011666666669"/>
    <x v="0"/>
  </r>
  <r>
    <s v="Ms. Gina Ross"/>
    <x v="46"/>
    <x v="1"/>
    <x v="5"/>
    <x v="4"/>
    <d v="2020-05-16T00:00:00"/>
    <s v="Connie Tucker"/>
    <s v="Nelson-Sloan"/>
    <x v="3"/>
    <n v="31060.118999999999"/>
    <n v="468"/>
    <x v="1"/>
    <d v="2020-06-11T00:00:00"/>
    <s v="Paracetamol"/>
    <s v="Inconclusive"/>
    <n v="26"/>
    <n v="1194.6199615384614"/>
    <x v="0"/>
  </r>
  <r>
    <s v="Dana Horton"/>
    <x v="59"/>
    <x v="0"/>
    <x v="1"/>
    <x v="3"/>
    <d v="2020-07-18T00:00:00"/>
    <s v="Denise Fernandez"/>
    <s v="Wright-Moody"/>
    <x v="2"/>
    <n v="17970.685000000001"/>
    <n v="327"/>
    <x v="2"/>
    <d v="2020-08-09T00:00:00"/>
    <s v="Paracetamol"/>
    <s v="Inconclusive"/>
    <n v="22"/>
    <n v="816.84931818181826"/>
    <x v="0"/>
  </r>
  <r>
    <s v="Nicole Carroll"/>
    <x v="57"/>
    <x v="0"/>
    <x v="6"/>
    <x v="0"/>
    <d v="2020-03-19T00:00:00"/>
    <s v="Angela Freeman"/>
    <s v="Best-Horton"/>
    <x v="0"/>
    <n v="13155.539000000001"/>
    <n v="435"/>
    <x v="2"/>
    <d v="2020-03-27T00:00:00"/>
    <s v="Aspirin"/>
    <s v="Inconclusive"/>
    <n v="8"/>
    <n v="1644.4423750000001"/>
    <x v="0"/>
  </r>
  <r>
    <s v="Leslie Chapman"/>
    <x v="14"/>
    <x v="1"/>
    <x v="7"/>
    <x v="4"/>
    <d v="2019-12-11T00:00:00"/>
    <s v="Mr. Terry Francis"/>
    <s v="Daniels, Stephens and White"/>
    <x v="3"/>
    <n v="27706.137999999999"/>
    <n v="144"/>
    <x v="1"/>
    <d v="2019-12-24T00:00:00"/>
    <s v="Lipitor"/>
    <s v="Inconclusive"/>
    <n v="13"/>
    <n v="2131.2413846153845"/>
    <x v="0"/>
  </r>
  <r>
    <s v="Lisa Curry"/>
    <x v="53"/>
    <x v="0"/>
    <x v="1"/>
    <x v="5"/>
    <d v="2022-12-23T00:00:00"/>
    <s v="Dalton Hobbs"/>
    <s v="Costa, Nguyen and Hoover"/>
    <x v="0"/>
    <n v="9418.5229999999992"/>
    <n v="454"/>
    <x v="0"/>
    <d v="2022-12-25T00:00:00"/>
    <s v="Paracetamol"/>
    <s v="Normal"/>
    <n v="2"/>
    <n v="4709.2614999999996"/>
    <x v="2"/>
  </r>
  <r>
    <s v="Paige Diaz"/>
    <x v="9"/>
    <x v="1"/>
    <x v="7"/>
    <x v="0"/>
    <d v="2023-02-16T00:00:00"/>
    <s v="Mark Williams"/>
    <s v="Hurst, Wright and Miller"/>
    <x v="1"/>
    <n v="9342.98"/>
    <n v="196"/>
    <x v="2"/>
    <d v="2023-02-27T00:00:00"/>
    <s v="Penicillin"/>
    <s v="Normal"/>
    <n v="11"/>
    <n v="849.36181818181819"/>
    <x v="2"/>
  </r>
  <r>
    <s v="Jeremy Carroll"/>
    <x v="64"/>
    <x v="0"/>
    <x v="7"/>
    <x v="5"/>
    <d v="2019-09-11T00:00:00"/>
    <s v="Kathleen Williams"/>
    <s v="Cantu, Martin and Ryan"/>
    <x v="1"/>
    <n v="35050.267"/>
    <n v="134"/>
    <x v="1"/>
    <d v="2019-09-16T00:00:00"/>
    <s v="Lipitor"/>
    <s v="Abnormal"/>
    <n v="5"/>
    <n v="7010.0533999999998"/>
    <x v="1"/>
  </r>
  <r>
    <s v="Kathryn Flynn"/>
    <x v="46"/>
    <x v="1"/>
    <x v="6"/>
    <x v="3"/>
    <d v="2019-05-15T00:00:00"/>
    <s v="Jeremiah Davis"/>
    <s v="Adams, Martinez and Allen"/>
    <x v="3"/>
    <n v="16050.034"/>
    <n v="152"/>
    <x v="2"/>
    <d v="2019-05-18T00:00:00"/>
    <s v="Aspirin"/>
    <s v="Abnormal"/>
    <n v="3"/>
    <n v="5350.0113333333329"/>
    <x v="0"/>
  </r>
  <r>
    <s v="Nicole Griffin"/>
    <x v="1"/>
    <x v="0"/>
    <x v="2"/>
    <x v="2"/>
    <d v="2023-04-12T00:00:00"/>
    <s v="Thomas Sanders"/>
    <s v="Patel and Sons"/>
    <x v="2"/>
    <n v="5413.9639999999999"/>
    <n v="404"/>
    <x v="1"/>
    <d v="2023-04-19T00:00:00"/>
    <s v="Ibuprofen"/>
    <s v="Normal"/>
    <n v="7"/>
    <n v="773.42342857142853"/>
    <x v="1"/>
  </r>
  <r>
    <s v="Norma Adams"/>
    <x v="56"/>
    <x v="1"/>
    <x v="7"/>
    <x v="4"/>
    <d v="2020-10-15T00:00:00"/>
    <s v="Joseph Morales"/>
    <s v="Gonzalez-Jones"/>
    <x v="3"/>
    <n v="29612.817999999999"/>
    <n v="273"/>
    <x v="1"/>
    <d v="2020-10-16T00:00:00"/>
    <s v="Ibuprofen"/>
    <s v="Inconclusive"/>
    <n v="1"/>
    <n v="29612.817999999999"/>
    <x v="2"/>
  </r>
  <r>
    <s v="Lisa Perez"/>
    <x v="45"/>
    <x v="0"/>
    <x v="6"/>
    <x v="5"/>
    <d v="2019-06-27T00:00:00"/>
    <s v="Sheila Duran"/>
    <s v="Davies Ltd"/>
    <x v="0"/>
    <n v="18968.588"/>
    <n v="239"/>
    <x v="0"/>
    <d v="2019-06-27T00:00:00"/>
    <s v="Lipitor"/>
    <s v="Abnormal"/>
    <n v="0"/>
    <n v="0"/>
    <x v="2"/>
  </r>
  <r>
    <s v="Edwin Jordan"/>
    <x v="45"/>
    <x v="0"/>
    <x v="1"/>
    <x v="1"/>
    <d v="2021-07-13T00:00:00"/>
    <s v="Kent Wilcox"/>
    <s v="Carson-Bolton"/>
    <x v="1"/>
    <n v="5784.0540000000001"/>
    <n v="137"/>
    <x v="2"/>
    <d v="2021-07-31T00:00:00"/>
    <s v="Penicillin"/>
    <s v="Normal"/>
    <n v="18"/>
    <n v="321.33633333333336"/>
    <x v="2"/>
  </r>
  <r>
    <s v="Jared Robinson"/>
    <x v="6"/>
    <x v="0"/>
    <x v="5"/>
    <x v="3"/>
    <d v="2023-04-18T00:00:00"/>
    <s v="Matthew Mitchell"/>
    <s v="Smith-Morton"/>
    <x v="1"/>
    <n v="27510.868999999999"/>
    <n v="295"/>
    <x v="1"/>
    <d v="2023-05-04T00:00:00"/>
    <s v="Penicillin"/>
    <s v="Normal"/>
    <n v="16"/>
    <n v="1719.4293124999999"/>
    <x v="0"/>
  </r>
  <r>
    <s v="Gregory Atkins"/>
    <x v="10"/>
    <x v="0"/>
    <x v="3"/>
    <x v="2"/>
    <d v="2020-04-13T00:00:00"/>
    <s v="Miguel Lloyd"/>
    <s v="Carter-Shelton"/>
    <x v="1"/>
    <n v="9263.76"/>
    <n v="487"/>
    <x v="2"/>
    <d v="2020-04-14T00:00:00"/>
    <s v="Paracetamol"/>
    <s v="Abnormal"/>
    <n v="1"/>
    <n v="9263.76"/>
    <x v="2"/>
  </r>
  <r>
    <s v="Joseph Tucker"/>
    <x v="50"/>
    <x v="0"/>
    <x v="6"/>
    <x v="2"/>
    <d v="2019-12-25T00:00:00"/>
    <s v="Annette Peterson"/>
    <s v="Ramirez, Harris and Griffin"/>
    <x v="3"/>
    <n v="14707.787"/>
    <n v="298"/>
    <x v="0"/>
    <d v="2019-12-29T00:00:00"/>
    <s v="Lipitor"/>
    <s v="Normal"/>
    <n v="4"/>
    <n v="3676.9467500000001"/>
    <x v="1"/>
  </r>
  <r>
    <s v="Kim Mckee"/>
    <x v="40"/>
    <x v="1"/>
    <x v="4"/>
    <x v="1"/>
    <d v="2022-06-05T00:00:00"/>
    <s v="Thomas Anderson"/>
    <s v="Ingram, Savage and Hammond"/>
    <x v="2"/>
    <n v="20542.817999999999"/>
    <n v="486"/>
    <x v="2"/>
    <d v="2022-06-19T00:00:00"/>
    <s v="Ibuprofen"/>
    <s v="Normal"/>
    <n v="14"/>
    <n v="1467.3441428571427"/>
    <x v="1"/>
  </r>
  <r>
    <s v="Daniel Burns"/>
    <x v="41"/>
    <x v="0"/>
    <x v="2"/>
    <x v="2"/>
    <d v="2020-11-01T00:00:00"/>
    <s v="Christopher Fischer"/>
    <s v="Good-Smith"/>
    <x v="3"/>
    <n v="18564.405999999999"/>
    <n v="334"/>
    <x v="0"/>
    <d v="2020-11-10T00:00:00"/>
    <s v="Paracetamol"/>
    <s v="Normal"/>
    <n v="9"/>
    <n v="2062.7117777777776"/>
    <x v="2"/>
  </r>
  <r>
    <s v="Stacey Martin"/>
    <x v="3"/>
    <x v="0"/>
    <x v="5"/>
    <x v="0"/>
    <d v="2019-05-03T00:00:00"/>
    <s v="Stephen Anderson"/>
    <s v="Parrish PLC"/>
    <x v="3"/>
    <n v="7086.7939999999999"/>
    <n v="108"/>
    <x v="2"/>
    <d v="2019-05-22T00:00:00"/>
    <s v="Ibuprofen"/>
    <s v="Abnormal"/>
    <n v="19"/>
    <n v="372.98915789473682"/>
    <x v="2"/>
  </r>
  <r>
    <s v="Laura Barrett"/>
    <x v="13"/>
    <x v="1"/>
    <x v="7"/>
    <x v="1"/>
    <d v="2022-02-08T00:00:00"/>
    <s v="Jessica Davenport"/>
    <s v="Rose PLC"/>
    <x v="0"/>
    <n v="24219.226999999999"/>
    <n v="380"/>
    <x v="1"/>
    <d v="2022-02-22T00:00:00"/>
    <s v="Lipitor"/>
    <s v="Abnormal"/>
    <n v="14"/>
    <n v="1729.9447857142857"/>
    <x v="0"/>
  </r>
  <r>
    <s v="Amanda Stevenson"/>
    <x v="11"/>
    <x v="0"/>
    <x v="2"/>
    <x v="1"/>
    <d v="2019-12-28T00:00:00"/>
    <s v="John Schultz"/>
    <s v="Jones, Rodriguez and Black"/>
    <x v="3"/>
    <n v="30628.365000000002"/>
    <n v="123"/>
    <x v="2"/>
    <d v="2020-01-06T00:00:00"/>
    <s v="Ibuprofen"/>
    <s v="Inconclusive"/>
    <n v="9"/>
    <n v="3403.1516666666666"/>
    <x v="1"/>
  </r>
  <r>
    <s v="Brett Rogers"/>
    <x v="52"/>
    <x v="0"/>
    <x v="1"/>
    <x v="2"/>
    <d v="2020-06-11T00:00:00"/>
    <s v="Jasmine Saunders"/>
    <s v="Klein, Jones and Torres"/>
    <x v="3"/>
    <n v="24818.764999999999"/>
    <n v="359"/>
    <x v="0"/>
    <d v="2020-06-13T00:00:00"/>
    <s v="Aspirin"/>
    <s v="Inconclusive"/>
    <n v="2"/>
    <n v="12409.3825"/>
    <x v="0"/>
  </r>
  <r>
    <s v="Tiffany Mccormick"/>
    <x v="8"/>
    <x v="0"/>
    <x v="2"/>
    <x v="1"/>
    <d v="2020-08-10T00:00:00"/>
    <s v="Matthew Thompson"/>
    <s v="Foster Group"/>
    <x v="2"/>
    <n v="34330.641000000003"/>
    <n v="193"/>
    <x v="2"/>
    <d v="2020-08-26T00:00:00"/>
    <s v="Ibuprofen"/>
    <s v="Abnormal"/>
    <n v="16"/>
    <n v="2145.6650625000002"/>
    <x v="1"/>
  </r>
  <r>
    <s v="Jennifer Sanchez"/>
    <x v="12"/>
    <x v="1"/>
    <x v="6"/>
    <x v="1"/>
    <d v="2019-01-27T00:00:00"/>
    <s v="Victoria Gill"/>
    <s v="Price-Washington"/>
    <x v="0"/>
    <n v="33867.01"/>
    <n v="348"/>
    <x v="1"/>
    <d v="2019-02-13T00:00:00"/>
    <s v="Lipitor"/>
    <s v="Abnormal"/>
    <n v="17"/>
    <n v="1992.1770588235295"/>
    <x v="0"/>
  </r>
  <r>
    <s v="James Johnson"/>
    <x v="21"/>
    <x v="1"/>
    <x v="6"/>
    <x v="1"/>
    <d v="2019-12-15T00:00:00"/>
    <s v="James Cruz"/>
    <s v="Hall-Nunez"/>
    <x v="3"/>
    <n v="13725.325000000001"/>
    <n v="347"/>
    <x v="0"/>
    <d v="2019-12-27T00:00:00"/>
    <s v="Lipitor"/>
    <s v="Inconclusive"/>
    <n v="12"/>
    <n v="1143.7770833333334"/>
    <x v="1"/>
  </r>
  <r>
    <s v="Andrew Tucker"/>
    <x v="2"/>
    <x v="0"/>
    <x v="5"/>
    <x v="5"/>
    <d v="2021-07-28T00:00:00"/>
    <s v="Laura Moreno"/>
    <s v="Vasquez Inc"/>
    <x v="4"/>
    <n v="62466.152000000002"/>
    <n v="181"/>
    <x v="0"/>
    <d v="2021-07-29T00:00:00"/>
    <s v="Ibuprofen"/>
    <s v="Normal"/>
    <n v="1"/>
    <n v="62466.152000000002"/>
    <x v="0"/>
  </r>
  <r>
    <s v="Danielle Morales"/>
    <x v="23"/>
    <x v="1"/>
    <x v="2"/>
    <x v="2"/>
    <d v="2021-11-28T00:00:00"/>
    <s v="Garrett Dudley"/>
    <s v="Whitney, House and Carter"/>
    <x v="4"/>
    <n v="1107.1079999999999"/>
    <n v="194"/>
    <x v="1"/>
    <d v="2021-12-24T00:00:00"/>
    <s v="Ibuprofen"/>
    <s v="Inconclusive"/>
    <n v="26"/>
    <n v="42.581076923076921"/>
    <x v="0"/>
  </r>
  <r>
    <s v="April Smith"/>
    <x v="38"/>
    <x v="0"/>
    <x v="0"/>
    <x v="0"/>
    <d v="2023-07-21T00:00:00"/>
    <s v="Erica Ford"/>
    <s v="Martinez-Foley"/>
    <x v="2"/>
    <n v="17383.266"/>
    <n v="281"/>
    <x v="2"/>
    <d v="2023-07-22T00:00:00"/>
    <s v="Paracetamol"/>
    <s v="Normal"/>
    <n v="1"/>
    <n v="17383.266"/>
    <x v="1"/>
  </r>
  <r>
    <s v="Danielle Hansen MD"/>
    <x v="13"/>
    <x v="0"/>
    <x v="5"/>
    <x v="4"/>
    <d v="2019-07-21T00:00:00"/>
    <s v="Martin Costa"/>
    <s v="Swanson and Sons"/>
    <x v="1"/>
    <n v="7861.5479999999998"/>
    <n v="240"/>
    <x v="2"/>
    <d v="2019-08-20T00:00:00"/>
    <s v="Ibuprofen"/>
    <s v="Abnormal"/>
    <n v="30"/>
    <n v="262.05160000000001"/>
    <x v="0"/>
  </r>
  <r>
    <s v="Wendy Hill"/>
    <x v="1"/>
    <x v="1"/>
    <x v="7"/>
    <x v="0"/>
    <d v="2022-10-06T00:00:00"/>
    <s v="Linda Lang"/>
    <s v="Powell-Miller"/>
    <x v="0"/>
    <n v="34657.078000000001"/>
    <n v="224"/>
    <x v="2"/>
    <d v="2022-10-19T00:00:00"/>
    <s v="Ibuprofen"/>
    <s v="Inconclusive"/>
    <n v="13"/>
    <n v="2665.929076923077"/>
    <x v="1"/>
  </r>
  <r>
    <s v="Daniel Alexander"/>
    <x v="5"/>
    <x v="1"/>
    <x v="5"/>
    <x v="5"/>
    <d v="2023-04-26T00:00:00"/>
    <s v="Drew Johnson"/>
    <s v="Horn Inc"/>
    <x v="3"/>
    <n v="17519.571"/>
    <n v="199"/>
    <x v="0"/>
    <d v="2023-05-04T00:00:00"/>
    <s v="Lipitor"/>
    <s v="Abnormal"/>
    <n v="8"/>
    <n v="2189.946375"/>
    <x v="2"/>
  </r>
  <r>
    <s v="Whitney Curry"/>
    <x v="54"/>
    <x v="0"/>
    <x v="4"/>
    <x v="2"/>
    <d v="2020-07-23T00:00:00"/>
    <s v="Terry West"/>
    <s v="Boyd Group"/>
    <x v="2"/>
    <n v="6509.2830000000004"/>
    <n v="332"/>
    <x v="0"/>
    <d v="2020-07-29T00:00:00"/>
    <s v="Lipitor"/>
    <s v="Normal"/>
    <n v="6"/>
    <n v="1084.8805"/>
    <x v="2"/>
  </r>
  <r>
    <s v="David Reeves"/>
    <x v="33"/>
    <x v="0"/>
    <x v="1"/>
    <x v="2"/>
    <d v="2019-07-01T00:00:00"/>
    <s v="Amanda Garcia"/>
    <s v="Cervantes-Parrish"/>
    <x v="2"/>
    <n v="19800.842000000001"/>
    <n v="291"/>
    <x v="2"/>
    <d v="2019-07-20T00:00:00"/>
    <s v="Aspirin"/>
    <s v="Normal"/>
    <n v="19"/>
    <n v="1042.1495789473684"/>
    <x v="0"/>
  </r>
  <r>
    <s v="Kurt Perkins"/>
    <x v="9"/>
    <x v="0"/>
    <x v="5"/>
    <x v="5"/>
    <d v="2019-04-12T00:00:00"/>
    <s v="Lisa Alvarez"/>
    <s v="Nichols PLC"/>
    <x v="2"/>
    <n v="51061.224999999999"/>
    <n v="353"/>
    <x v="0"/>
    <d v="2019-04-26T00:00:00"/>
    <s v="Aspirin"/>
    <s v="Abnormal"/>
    <n v="14"/>
    <n v="3647.230357142857"/>
    <x v="2"/>
  </r>
  <r>
    <s v="David Morris"/>
    <x v="51"/>
    <x v="1"/>
    <x v="3"/>
    <x v="5"/>
    <d v="2020-11-16T00:00:00"/>
    <s v="Robert Shaw"/>
    <s v="Thornton LLC"/>
    <x v="0"/>
    <n v="34272.646000000001"/>
    <n v="395"/>
    <x v="1"/>
    <d v="2020-12-05T00:00:00"/>
    <s v="Ibuprofen"/>
    <s v="Inconclusive"/>
    <n v="19"/>
    <n v="1803.8234736842105"/>
    <x v="2"/>
  </r>
  <r>
    <s v="Ellen Mccoy"/>
    <x v="38"/>
    <x v="1"/>
    <x v="7"/>
    <x v="0"/>
    <d v="2023-09-16T00:00:00"/>
    <s v="Donna Mcintyre"/>
    <s v="Ferrell, Chang and Terrell"/>
    <x v="3"/>
    <n v="55233.872000000003"/>
    <n v="153"/>
    <x v="1"/>
    <d v="2023-09-30T00:00:00"/>
    <s v="Paracetamol"/>
    <s v="Inconclusive"/>
    <n v="14"/>
    <n v="3945.2765714285715"/>
    <x v="1"/>
  </r>
  <r>
    <s v="Leah Kelley"/>
    <x v="18"/>
    <x v="1"/>
    <x v="4"/>
    <x v="5"/>
    <d v="2021-05-29T00:00:00"/>
    <s v="John Little"/>
    <s v="King Inc"/>
    <x v="3"/>
    <n v="6164.3819999999996"/>
    <n v="490"/>
    <x v="2"/>
    <d v="2021-06-14T00:00:00"/>
    <s v="Lipitor"/>
    <s v="Abnormal"/>
    <n v="16"/>
    <n v="385.27387499999998"/>
    <x v="0"/>
  </r>
  <r>
    <s v="Tammy Brown"/>
    <x v="25"/>
    <x v="1"/>
    <x v="6"/>
    <x v="0"/>
    <d v="2021-09-03T00:00:00"/>
    <s v="Misty Cox"/>
    <s v="Cox and Sons"/>
    <x v="4"/>
    <n v="33723.156999999999"/>
    <n v="146"/>
    <x v="2"/>
    <d v="2021-09-21T00:00:00"/>
    <s v="Aspirin"/>
    <s v="Abnormal"/>
    <n v="18"/>
    <n v="1873.5087222222221"/>
    <x v="2"/>
  </r>
  <r>
    <s v="Jason Miller"/>
    <x v="23"/>
    <x v="1"/>
    <x v="2"/>
    <x v="5"/>
    <d v="2019-01-10T00:00:00"/>
    <s v="Matthew Lewis"/>
    <s v="Ford, Gibson and Parker"/>
    <x v="4"/>
    <n v="79932.796000000002"/>
    <n v="292"/>
    <x v="1"/>
    <d v="2019-02-07T00:00:00"/>
    <s v="Ibuprofen"/>
    <s v="Inconclusive"/>
    <n v="28"/>
    <n v="2854.7427142857146"/>
    <x v="0"/>
  </r>
  <r>
    <s v="Kenneth Frederick III"/>
    <x v="25"/>
    <x v="0"/>
    <x v="6"/>
    <x v="2"/>
    <d v="2021-04-10T00:00:00"/>
    <s v="Jacob Fuller PhD"/>
    <s v="Sanford, Williams and Hernandez"/>
    <x v="2"/>
    <n v="8509.5560000000005"/>
    <n v="475"/>
    <x v="1"/>
    <d v="2021-05-08T00:00:00"/>
    <s v="Lipitor"/>
    <s v="Inconclusive"/>
    <n v="28"/>
    <n v="303.91271428571429"/>
    <x v="2"/>
  </r>
  <r>
    <s v="Kim Gay"/>
    <x v="14"/>
    <x v="0"/>
    <x v="1"/>
    <x v="1"/>
    <d v="2023-07-19T00:00:00"/>
    <s v="Rhonda Reeves"/>
    <s v="King-Mejia"/>
    <x v="0"/>
    <n v="9216.0329999999994"/>
    <n v="288"/>
    <x v="1"/>
    <d v="2023-08-04T00:00:00"/>
    <s v="Aspirin"/>
    <s v="Inconclusive"/>
    <n v="16"/>
    <n v="576.00206249999997"/>
    <x v="0"/>
  </r>
  <r>
    <s v="Ryan Russell"/>
    <x v="59"/>
    <x v="0"/>
    <x v="1"/>
    <x v="5"/>
    <d v="2019-05-22T00:00:00"/>
    <s v="Melanie James"/>
    <s v="Bowers, Patel and Martin"/>
    <x v="1"/>
    <n v="75799.394"/>
    <n v="347"/>
    <x v="0"/>
    <d v="2019-06-02T00:00:00"/>
    <s v="Aspirin"/>
    <s v="Inconclusive"/>
    <n v="11"/>
    <n v="6890.8540000000003"/>
    <x v="0"/>
  </r>
  <r>
    <s v="Kristi Cox"/>
    <x v="59"/>
    <x v="1"/>
    <x v="0"/>
    <x v="0"/>
    <d v="2021-09-25T00:00:00"/>
    <s v="Adrienne Richardson"/>
    <s v="Ramirez Group"/>
    <x v="1"/>
    <n v="22495.695"/>
    <n v="426"/>
    <x v="1"/>
    <d v="2021-10-01T00:00:00"/>
    <s v="Aspirin"/>
    <s v="Abnormal"/>
    <n v="6"/>
    <n v="3749.2824999999998"/>
    <x v="0"/>
  </r>
  <r>
    <s v="Carlos Ruiz"/>
    <x v="3"/>
    <x v="1"/>
    <x v="1"/>
    <x v="4"/>
    <d v="2020-02-23T00:00:00"/>
    <s v="Sean Williams"/>
    <s v="Ward and Sons"/>
    <x v="2"/>
    <n v="12320.526"/>
    <n v="194"/>
    <x v="1"/>
    <d v="2020-03-07T00:00:00"/>
    <s v="Penicillin"/>
    <s v="Abnormal"/>
    <n v="13"/>
    <n v="947.73276923076924"/>
    <x v="2"/>
  </r>
  <r>
    <s v="John Strickland"/>
    <x v="4"/>
    <x v="1"/>
    <x v="0"/>
    <x v="0"/>
    <d v="2022-11-09T00:00:00"/>
    <s v="Autumn Paul"/>
    <s v="Black, Huff and Rivera"/>
    <x v="4"/>
    <n v="40665.086000000003"/>
    <n v="173"/>
    <x v="1"/>
    <d v="2022-11-11T00:00:00"/>
    <s v="Penicillin"/>
    <s v="Inconclusive"/>
    <n v="2"/>
    <n v="20332.543000000001"/>
    <x v="2"/>
  </r>
  <r>
    <s v="Kayla Young"/>
    <x v="10"/>
    <x v="0"/>
    <x v="5"/>
    <x v="2"/>
    <d v="2020-11-09T00:00:00"/>
    <s v="Katherine Perez"/>
    <s v="Wright Group"/>
    <x v="0"/>
    <n v="22649.394"/>
    <n v="163"/>
    <x v="0"/>
    <d v="2020-11-11T00:00:00"/>
    <s v="Ibuprofen"/>
    <s v="Normal"/>
    <n v="2"/>
    <n v="11324.697"/>
    <x v="2"/>
  </r>
  <r>
    <s v="Monica Horne"/>
    <x v="48"/>
    <x v="0"/>
    <x v="7"/>
    <x v="5"/>
    <d v="2020-01-18T00:00:00"/>
    <s v="Stephen Hughes"/>
    <s v="Perez, Ray and Andersen"/>
    <x v="3"/>
    <n v="36604.625"/>
    <n v="331"/>
    <x v="0"/>
    <d v="2020-02-03T00:00:00"/>
    <s v="Lipitor"/>
    <s v="Abnormal"/>
    <n v="16"/>
    <n v="2287.7890625"/>
    <x v="0"/>
  </r>
  <r>
    <s v="Chad Stone"/>
    <x v="60"/>
    <x v="0"/>
    <x v="2"/>
    <x v="5"/>
    <d v="2019-11-30T00:00:00"/>
    <s v="Brad Murphy"/>
    <s v="Watts-Hunt"/>
    <x v="4"/>
    <n v="79266.02"/>
    <n v="320"/>
    <x v="1"/>
    <d v="2019-12-19T00:00:00"/>
    <s v="Penicillin"/>
    <s v="Normal"/>
    <n v="19"/>
    <n v="4171.8957894736841"/>
    <x v="1"/>
  </r>
  <r>
    <s v="Isaiah Adams"/>
    <x v="56"/>
    <x v="1"/>
    <x v="7"/>
    <x v="4"/>
    <d v="2021-09-13T00:00:00"/>
    <s v="Yesenia Bailey"/>
    <s v="Gilbert and Sons"/>
    <x v="4"/>
    <n v="1824.8630000000001"/>
    <n v="487"/>
    <x v="1"/>
    <d v="2021-09-27T00:00:00"/>
    <s v="Penicillin"/>
    <s v="Normal"/>
    <n v="14"/>
    <n v="130.34735714285713"/>
    <x v="2"/>
  </r>
  <r>
    <s v="Daniel Weiss"/>
    <x v="32"/>
    <x v="1"/>
    <x v="2"/>
    <x v="1"/>
    <d v="2020-04-30T00:00:00"/>
    <s v="Wyatt Flowers"/>
    <s v="Hernandez-Arnold"/>
    <x v="3"/>
    <n v="33726.707999999999"/>
    <n v="196"/>
    <x v="2"/>
    <d v="2020-05-09T00:00:00"/>
    <s v="Paracetamol"/>
    <s v="Normal"/>
    <n v="9"/>
    <n v="3747.4119999999998"/>
    <x v="1"/>
  </r>
  <r>
    <s v="Chris Cook"/>
    <x v="56"/>
    <x v="1"/>
    <x v="6"/>
    <x v="4"/>
    <d v="2022-09-10T00:00:00"/>
    <s v="Leslie Jones"/>
    <s v="Walters-Murphy"/>
    <x v="4"/>
    <n v="23673.718000000001"/>
    <n v="103"/>
    <x v="1"/>
    <d v="2022-09-20T00:00:00"/>
    <s v="Lipitor"/>
    <s v="Normal"/>
    <n v="10"/>
    <n v="2367.3717999999999"/>
    <x v="2"/>
  </r>
  <r>
    <s v="Travis Thompson"/>
    <x v="0"/>
    <x v="1"/>
    <x v="2"/>
    <x v="3"/>
    <d v="2020-03-24T00:00:00"/>
    <s v="Laura Fletcher"/>
    <s v="Hopkins Inc"/>
    <x v="4"/>
    <n v="4816.7690000000002"/>
    <n v="196"/>
    <x v="2"/>
    <d v="2020-04-16T00:00:00"/>
    <s v="Penicillin"/>
    <s v="Abnormal"/>
    <n v="23"/>
    <n v="209.4247391304348"/>
    <x v="0"/>
  </r>
  <r>
    <s v="Linda Nixon"/>
    <x v="53"/>
    <x v="1"/>
    <x v="7"/>
    <x v="4"/>
    <d v="2019-12-14T00:00:00"/>
    <s v="Amy Lambert"/>
    <s v="Hogan, Cameron and Taylor"/>
    <x v="0"/>
    <n v="19582.865000000002"/>
    <n v="473"/>
    <x v="1"/>
    <d v="2019-12-19T00:00:00"/>
    <s v="Aspirin"/>
    <s v="Normal"/>
    <n v="5"/>
    <n v="3916.5730000000003"/>
    <x v="2"/>
  </r>
  <r>
    <s v="Tiffany Adams"/>
    <x v="20"/>
    <x v="1"/>
    <x v="4"/>
    <x v="4"/>
    <d v="2021-04-25T00:00:00"/>
    <s v="Teresa Montoya"/>
    <s v="Knight, Turner and Collins"/>
    <x v="0"/>
    <n v="19192.224999999999"/>
    <n v="500"/>
    <x v="1"/>
    <d v="2021-05-11T00:00:00"/>
    <s v="Lipitor"/>
    <s v="Normal"/>
    <n v="16"/>
    <n v="1199.5140624999999"/>
    <x v="2"/>
  </r>
  <r>
    <s v="Paul Rogers"/>
    <x v="24"/>
    <x v="1"/>
    <x v="6"/>
    <x v="4"/>
    <d v="2022-02-09T00:00:00"/>
    <s v="John Gutierrez"/>
    <s v="Thomas-Cole"/>
    <x v="0"/>
    <n v="19803.989000000001"/>
    <n v="356"/>
    <x v="2"/>
    <d v="2022-02-23T00:00:00"/>
    <s v="Penicillin"/>
    <s v="Abnormal"/>
    <n v="14"/>
    <n v="1414.570642857143"/>
    <x v="2"/>
  </r>
  <r>
    <s v="David Boyer"/>
    <x v="25"/>
    <x v="0"/>
    <x v="1"/>
    <x v="3"/>
    <d v="2019-07-25T00:00:00"/>
    <s v="Thomas Taylor"/>
    <s v="Moore Group"/>
    <x v="1"/>
    <n v="8581.4789999999994"/>
    <n v="173"/>
    <x v="0"/>
    <d v="2019-07-26T00:00:00"/>
    <s v="Ibuprofen"/>
    <s v="Normal"/>
    <n v="1"/>
    <n v="8581.4789999999994"/>
    <x v="2"/>
  </r>
  <r>
    <s v="Kenneth Mason"/>
    <x v="50"/>
    <x v="0"/>
    <x v="7"/>
    <x v="4"/>
    <d v="2023-04-14T00:00:00"/>
    <s v="John Franklin"/>
    <s v="Jones, Wilson and Salas"/>
    <x v="1"/>
    <n v="6333.1319999999996"/>
    <n v="157"/>
    <x v="1"/>
    <d v="2023-05-01T00:00:00"/>
    <s v="Ibuprofen"/>
    <s v="Inconclusive"/>
    <n v="17"/>
    <n v="372.53717647058824"/>
    <x v="1"/>
  </r>
  <r>
    <s v="Jeffrey Johnson"/>
    <x v="63"/>
    <x v="1"/>
    <x v="4"/>
    <x v="4"/>
    <d v="2020-11-29T00:00:00"/>
    <s v="Amanda Porter"/>
    <s v="Caldwell-Davis"/>
    <x v="0"/>
    <n v="5441.7020000000002"/>
    <n v="229"/>
    <x v="2"/>
    <d v="2020-12-04T00:00:00"/>
    <s v="Lipitor"/>
    <s v="Normal"/>
    <n v="5"/>
    <n v="1088.3404"/>
    <x v="2"/>
  </r>
  <r>
    <s v="Tim Green"/>
    <x v="36"/>
    <x v="0"/>
    <x v="7"/>
    <x v="4"/>
    <d v="2023-05-17T00:00:00"/>
    <s v="Maria Kelly"/>
    <s v="Brady LLC"/>
    <x v="0"/>
    <n v="7996.5540000000001"/>
    <n v="451"/>
    <x v="1"/>
    <d v="2023-06-03T00:00:00"/>
    <s v="Penicillin"/>
    <s v="Inconclusive"/>
    <n v="17"/>
    <n v="470.38552941176471"/>
    <x v="2"/>
  </r>
  <r>
    <s v="Scott Hodge"/>
    <x v="35"/>
    <x v="1"/>
    <x v="4"/>
    <x v="2"/>
    <d v="2020-12-18T00:00:00"/>
    <s v="Jonathan Thomas"/>
    <s v="Rodriguez-Schultz"/>
    <x v="0"/>
    <n v="9857.7029999999995"/>
    <n v="311"/>
    <x v="1"/>
    <d v="2021-01-15T00:00:00"/>
    <s v="Lipitor"/>
    <s v="Normal"/>
    <n v="28"/>
    <n v="352.06082142857139"/>
    <x v="2"/>
  </r>
  <r>
    <s v="Taylor Mayo"/>
    <x v="55"/>
    <x v="0"/>
    <x v="5"/>
    <x v="5"/>
    <d v="2020-04-14T00:00:00"/>
    <s v="Joseph Smith"/>
    <s v="Mclaughlin, Ruiz and Delgado"/>
    <x v="3"/>
    <n v="68508.778999999995"/>
    <n v="495"/>
    <x v="1"/>
    <d v="2020-04-29T00:00:00"/>
    <s v="Paracetamol"/>
    <s v="Inconclusive"/>
    <n v="15"/>
    <n v="4567.251933333333"/>
    <x v="1"/>
  </r>
  <r>
    <s v="David Martinez"/>
    <x v="65"/>
    <x v="1"/>
    <x v="1"/>
    <x v="5"/>
    <d v="2023-05-30T00:00:00"/>
    <s v="Angela Love"/>
    <s v="Bennett and Sons"/>
    <x v="0"/>
    <n v="3555.4690000000001"/>
    <n v="484"/>
    <x v="2"/>
    <d v="2023-06-23T00:00:00"/>
    <s v="Penicillin"/>
    <s v="Normal"/>
    <n v="24"/>
    <n v="148.14454166666667"/>
    <x v="0"/>
  </r>
  <r>
    <s v="Angie Murphy"/>
    <x v="27"/>
    <x v="0"/>
    <x v="2"/>
    <x v="1"/>
    <d v="2023-07-03T00:00:00"/>
    <s v="Miranda Hunt"/>
    <s v="Young, Phillips and Berg"/>
    <x v="0"/>
    <n v="23125.199000000001"/>
    <n v="479"/>
    <x v="2"/>
    <d v="2023-07-06T00:00:00"/>
    <s v="Aspirin"/>
    <s v="Abnormal"/>
    <n v="3"/>
    <n v="7708.3996666666671"/>
    <x v="0"/>
  </r>
  <r>
    <s v="Tiffany Payne"/>
    <x v="38"/>
    <x v="0"/>
    <x v="1"/>
    <x v="0"/>
    <d v="2020-08-10T00:00:00"/>
    <s v="Wendy Davis"/>
    <s v="White-Oneill"/>
    <x v="4"/>
    <n v="4091.9490000000001"/>
    <n v="481"/>
    <x v="1"/>
    <d v="2020-08-11T00:00:00"/>
    <s v="Penicillin"/>
    <s v="Inconclusive"/>
    <n v="1"/>
    <n v="4091.9490000000001"/>
    <x v="1"/>
  </r>
  <r>
    <s v="Charles Hurst"/>
    <x v="25"/>
    <x v="1"/>
    <x v="7"/>
    <x v="5"/>
    <d v="2022-05-11T00:00:00"/>
    <s v="Nichole Fleming"/>
    <s v="Howell Inc"/>
    <x v="2"/>
    <n v="55197.169000000002"/>
    <n v="490"/>
    <x v="1"/>
    <d v="2022-06-04T00:00:00"/>
    <s v="Paracetamol"/>
    <s v="Abnormal"/>
    <n v="24"/>
    <n v="2299.8820416666667"/>
    <x v="2"/>
  </r>
  <r>
    <s v="Brenda Lara"/>
    <x v="42"/>
    <x v="1"/>
    <x v="1"/>
    <x v="5"/>
    <d v="2019-05-15T00:00:00"/>
    <s v="Sara Chavez DDS"/>
    <s v="Dixon-Smith"/>
    <x v="0"/>
    <n v="30010.657999999999"/>
    <n v="322"/>
    <x v="1"/>
    <d v="2019-06-04T00:00:00"/>
    <s v="Aspirin"/>
    <s v="Inconclusive"/>
    <n v="20"/>
    <n v="1500.5328999999999"/>
    <x v="0"/>
  </r>
  <r>
    <s v="Randall Torres"/>
    <x v="29"/>
    <x v="0"/>
    <x v="7"/>
    <x v="1"/>
    <d v="2023-08-09T00:00:00"/>
    <s v="Brent Bryant"/>
    <s v="Chavez Group"/>
    <x v="4"/>
    <n v="9948.7569999999996"/>
    <n v="192"/>
    <x v="2"/>
    <d v="2023-09-07T00:00:00"/>
    <s v="Penicillin"/>
    <s v="Normal"/>
    <n v="29"/>
    <n v="343.06058620689652"/>
    <x v="1"/>
  </r>
  <r>
    <s v="Candice Gallegos"/>
    <x v="21"/>
    <x v="0"/>
    <x v="0"/>
    <x v="1"/>
    <d v="2020-06-22T00:00:00"/>
    <s v="Crystal Livingston"/>
    <s v="Lara-Miller"/>
    <x v="4"/>
    <n v="18413.48"/>
    <n v="434"/>
    <x v="1"/>
    <d v="2020-07-11T00:00:00"/>
    <s v="Aspirin"/>
    <s v="Normal"/>
    <n v="19"/>
    <n v="969.13052631578944"/>
    <x v="1"/>
  </r>
  <r>
    <s v="Rebecca Brown"/>
    <x v="51"/>
    <x v="0"/>
    <x v="4"/>
    <x v="3"/>
    <d v="2021-05-22T00:00:00"/>
    <s v="Victor Webb"/>
    <s v="Leonard PLC"/>
    <x v="0"/>
    <n v="34133.069000000003"/>
    <n v="382"/>
    <x v="2"/>
    <d v="2021-06-18T00:00:00"/>
    <s v="Penicillin"/>
    <s v="Normal"/>
    <n v="27"/>
    <n v="1264.1877407407408"/>
    <x v="2"/>
  </r>
  <r>
    <s v="Tammie Christian"/>
    <x v="32"/>
    <x v="1"/>
    <x v="1"/>
    <x v="2"/>
    <d v="2020-04-23T00:00:00"/>
    <s v="Andrea Bailey"/>
    <s v="Wood-Curtis"/>
    <x v="4"/>
    <n v="4694.7640000000001"/>
    <n v="347"/>
    <x v="2"/>
    <d v="2020-05-07T00:00:00"/>
    <s v="Ibuprofen"/>
    <s v="Abnormal"/>
    <n v="14"/>
    <n v="335.3402857142857"/>
    <x v="1"/>
  </r>
  <r>
    <s v="Amanda Christensen"/>
    <x v="12"/>
    <x v="0"/>
    <x v="5"/>
    <x v="0"/>
    <d v="2020-02-24T00:00:00"/>
    <s v="Samuel Martinez"/>
    <s v="Salas, Costa and Frank"/>
    <x v="0"/>
    <n v="6560.7479999999996"/>
    <n v="307"/>
    <x v="2"/>
    <d v="2020-03-19T00:00:00"/>
    <s v="Lipitor"/>
    <s v="Abnormal"/>
    <n v="24"/>
    <n v="273.36449999999996"/>
    <x v="0"/>
  </r>
  <r>
    <s v="John Long"/>
    <x v="7"/>
    <x v="1"/>
    <x v="4"/>
    <x v="0"/>
    <d v="2020-01-17T00:00:00"/>
    <s v="Lori Williams"/>
    <s v="West PLC"/>
    <x v="0"/>
    <n v="11635.637000000001"/>
    <n v="340"/>
    <x v="2"/>
    <d v="2020-01-26T00:00:00"/>
    <s v="Aspirin"/>
    <s v="Abnormal"/>
    <n v="9"/>
    <n v="1292.8485555555555"/>
    <x v="2"/>
  </r>
  <r>
    <s v="Renee Young"/>
    <x v="12"/>
    <x v="0"/>
    <x v="7"/>
    <x v="2"/>
    <d v="2020-11-06T00:00:00"/>
    <s v="Cameron Clark"/>
    <s v="Jackson, Gardner and Cook"/>
    <x v="0"/>
    <n v="3463.8789999999999"/>
    <n v="144"/>
    <x v="2"/>
    <d v="2020-11-11T00:00:00"/>
    <s v="Aspirin"/>
    <s v="Abnormal"/>
    <n v="5"/>
    <n v="692.7758"/>
    <x v="0"/>
  </r>
  <r>
    <s v="Douglas Faulkner"/>
    <x v="36"/>
    <x v="0"/>
    <x v="2"/>
    <x v="0"/>
    <d v="2020-02-16T00:00:00"/>
    <s v="Kara Page"/>
    <s v="Martin-Newton"/>
    <x v="2"/>
    <n v="29408.620999999999"/>
    <n v="207"/>
    <x v="1"/>
    <d v="2020-03-03T00:00:00"/>
    <s v="Aspirin"/>
    <s v="Normal"/>
    <n v="16"/>
    <n v="1838.0388124999999"/>
    <x v="2"/>
  </r>
  <r>
    <s v="Anthony Gonzales"/>
    <x v="40"/>
    <x v="0"/>
    <x v="6"/>
    <x v="5"/>
    <d v="2019-11-27T00:00:00"/>
    <s v="Jonathan Baker"/>
    <s v="Cooley, Cox and Cain"/>
    <x v="3"/>
    <n v="17777.477999999999"/>
    <n v="269"/>
    <x v="1"/>
    <d v="2019-12-24T00:00:00"/>
    <s v="Penicillin"/>
    <s v="Normal"/>
    <n v="27"/>
    <n v="658.42511111111105"/>
    <x v="1"/>
  </r>
  <r>
    <s v="Valerie Gardner"/>
    <x v="6"/>
    <x v="0"/>
    <x v="6"/>
    <x v="5"/>
    <d v="2023-10-12T00:00:00"/>
    <s v="Jessica Taylor DVM"/>
    <s v="Sexton-Hernandez"/>
    <x v="0"/>
    <n v="22035.38"/>
    <n v="335"/>
    <x v="2"/>
    <d v="2023-11-01T00:00:00"/>
    <s v="Penicillin"/>
    <s v="Abnormal"/>
    <n v="20"/>
    <n v="1101.769"/>
    <x v="0"/>
  </r>
  <r>
    <s v="Cassandra Castillo"/>
    <x v="60"/>
    <x v="0"/>
    <x v="0"/>
    <x v="0"/>
    <d v="2023-09-08T00:00:00"/>
    <s v="Robert Haley"/>
    <s v="Lopez, Smith and Patrick"/>
    <x v="3"/>
    <n v="23825.537"/>
    <n v="403"/>
    <x v="2"/>
    <d v="2023-09-20T00:00:00"/>
    <s v="Aspirin"/>
    <s v="Normal"/>
    <n v="12"/>
    <n v="1985.4614166666668"/>
    <x v="1"/>
  </r>
  <r>
    <s v="William Wood"/>
    <x v="62"/>
    <x v="0"/>
    <x v="1"/>
    <x v="2"/>
    <d v="2021-04-19T00:00:00"/>
    <s v="Elizabeth Mcconnell"/>
    <s v="King-Lucas"/>
    <x v="3"/>
    <n v="16256.606"/>
    <n v="227"/>
    <x v="1"/>
    <d v="2021-05-08T00:00:00"/>
    <s v="Paracetamol"/>
    <s v="Inconclusive"/>
    <n v="19"/>
    <n v="855.61084210526315"/>
    <x v="2"/>
  </r>
  <r>
    <s v="Patrick Quinn"/>
    <x v="6"/>
    <x v="1"/>
    <x v="0"/>
    <x v="5"/>
    <d v="2023-02-15T00:00:00"/>
    <s v="Heather Fowler"/>
    <s v="Compton, Taylor and Sanchez"/>
    <x v="0"/>
    <n v="17873.753000000001"/>
    <n v="218"/>
    <x v="0"/>
    <d v="2023-02-16T00:00:00"/>
    <s v="Lipitor"/>
    <s v="Normal"/>
    <n v="1"/>
    <n v="17873.753000000001"/>
    <x v="0"/>
  </r>
  <r>
    <s v="James Thomas"/>
    <x v="26"/>
    <x v="1"/>
    <x v="3"/>
    <x v="1"/>
    <d v="2018-11-17T00:00:00"/>
    <s v="George Johnson"/>
    <s v="Best-Rodriguez"/>
    <x v="0"/>
    <n v="29002.830999999998"/>
    <n v="398"/>
    <x v="2"/>
    <d v="2018-11-28T00:00:00"/>
    <s v="Penicillin"/>
    <s v="Abnormal"/>
    <n v="11"/>
    <n v="2636.6209999999996"/>
    <x v="0"/>
  </r>
  <r>
    <s v="Elizabeth Burns"/>
    <x v="61"/>
    <x v="1"/>
    <x v="0"/>
    <x v="0"/>
    <d v="2023-03-22T00:00:00"/>
    <s v="Jessica Blackburn"/>
    <s v="Jones-Reyes"/>
    <x v="0"/>
    <n v="15940.957"/>
    <n v="495"/>
    <x v="2"/>
    <d v="2023-04-03T00:00:00"/>
    <s v="Aspirin"/>
    <s v="Abnormal"/>
    <n v="12"/>
    <n v="1328.4130833333334"/>
    <x v="0"/>
  </r>
  <r>
    <s v="Cody Rush"/>
    <x v="28"/>
    <x v="1"/>
    <x v="6"/>
    <x v="3"/>
    <d v="2022-09-29T00:00:00"/>
    <s v="Peter Aguilar"/>
    <s v="Parks PLC"/>
    <x v="1"/>
    <n v="21060.981"/>
    <n v="292"/>
    <x v="0"/>
    <d v="2022-10-05T00:00:00"/>
    <s v="Penicillin"/>
    <s v="Normal"/>
    <n v="6"/>
    <n v="3510.1635000000001"/>
    <x v="1"/>
  </r>
  <r>
    <s v="Victoria Kim"/>
    <x v="0"/>
    <x v="0"/>
    <x v="6"/>
    <x v="0"/>
    <d v="2021-02-13T00:00:00"/>
    <s v="David West"/>
    <s v="Johns, Mason and Smith"/>
    <x v="0"/>
    <n v="46578.896999999997"/>
    <n v="335"/>
    <x v="2"/>
    <d v="2021-02-19T00:00:00"/>
    <s v="Penicillin"/>
    <s v="Abnormal"/>
    <n v="6"/>
    <n v="7763.1494999999995"/>
    <x v="0"/>
  </r>
  <r>
    <s v="Jacob Walton"/>
    <x v="27"/>
    <x v="1"/>
    <x v="5"/>
    <x v="4"/>
    <d v="2022-11-11T00:00:00"/>
    <s v="David Johnson"/>
    <s v="Macdonald-Watson"/>
    <x v="0"/>
    <n v="9404.8269999999993"/>
    <n v="164"/>
    <x v="1"/>
    <d v="2022-11-30T00:00:00"/>
    <s v="Penicillin"/>
    <s v="Abnormal"/>
    <n v="19"/>
    <n v="494.99089473684205"/>
    <x v="0"/>
  </r>
  <r>
    <s v="Bruce Hudson"/>
    <x v="56"/>
    <x v="1"/>
    <x v="0"/>
    <x v="4"/>
    <d v="2023-01-14T00:00:00"/>
    <s v="Daniel Harvey"/>
    <s v="Harrington-Smith"/>
    <x v="1"/>
    <n v="3786.1689999999999"/>
    <n v="211"/>
    <x v="1"/>
    <d v="2023-01-24T00:00:00"/>
    <s v="Aspirin"/>
    <s v="Normal"/>
    <n v="10"/>
    <n v="378.61689999999999"/>
    <x v="2"/>
  </r>
  <r>
    <s v="Kyle Freeman"/>
    <x v="52"/>
    <x v="0"/>
    <x v="2"/>
    <x v="0"/>
    <d v="2021-08-30T00:00:00"/>
    <s v="Michael Ayala"/>
    <s v="Ramirez-Hall"/>
    <x v="0"/>
    <n v="29097.744999999999"/>
    <n v="183"/>
    <x v="1"/>
    <d v="2021-09-13T00:00:00"/>
    <s v="Aspirin"/>
    <s v="Normal"/>
    <n v="14"/>
    <n v="2078.4103571428573"/>
    <x v="0"/>
  </r>
  <r>
    <s v="Mia Williams"/>
    <x v="57"/>
    <x v="1"/>
    <x v="4"/>
    <x v="5"/>
    <d v="2019-02-15T00:00:00"/>
    <s v="Kristen Chase"/>
    <s v="Thompson, Williams and Sanchez"/>
    <x v="0"/>
    <n v="14437.178"/>
    <n v="111"/>
    <x v="0"/>
    <d v="2019-03-03T00:00:00"/>
    <s v="Ibuprofen"/>
    <s v="Normal"/>
    <n v="16"/>
    <n v="902.32362499999999"/>
    <x v="0"/>
  </r>
  <r>
    <s v="Brittany Lucero"/>
    <x v="0"/>
    <x v="1"/>
    <x v="5"/>
    <x v="0"/>
    <d v="2019-09-15T00:00:00"/>
    <s v="Robert Baker"/>
    <s v="Spencer Inc"/>
    <x v="0"/>
    <n v="57921.048999999999"/>
    <n v="159"/>
    <x v="1"/>
    <d v="2019-09-25T00:00:00"/>
    <s v="Penicillin"/>
    <s v="Abnormal"/>
    <n v="10"/>
    <n v="5792.1049000000003"/>
    <x v="0"/>
  </r>
  <r>
    <s v="David Roberson"/>
    <x v="0"/>
    <x v="1"/>
    <x v="2"/>
    <x v="5"/>
    <d v="2023-08-14T00:00:00"/>
    <s v="Derek Flores"/>
    <s v="Brewer, Dominguez and Mitchell"/>
    <x v="0"/>
    <n v="16246.308999999999"/>
    <n v="462"/>
    <x v="0"/>
    <d v="2023-08-15T00:00:00"/>
    <s v="Lipitor"/>
    <s v="Normal"/>
    <n v="1"/>
    <n v="16246.308999999999"/>
    <x v="0"/>
  </r>
  <r>
    <s v="Jamie Joyce"/>
    <x v="25"/>
    <x v="1"/>
    <x v="4"/>
    <x v="3"/>
    <d v="2020-05-13T00:00:00"/>
    <s v="Jonathan Sanchez"/>
    <s v="Chapman PLC"/>
    <x v="3"/>
    <n v="6814.7510000000002"/>
    <n v="125"/>
    <x v="2"/>
    <d v="2020-05-23T00:00:00"/>
    <s v="Paracetamol"/>
    <s v="Inconclusive"/>
    <n v="10"/>
    <n v="681.4751"/>
    <x v="2"/>
  </r>
  <r>
    <s v="Kenneth Garcia"/>
    <x v="51"/>
    <x v="0"/>
    <x v="7"/>
    <x v="5"/>
    <d v="2018-11-24T00:00:00"/>
    <s v="Lisa Simmons"/>
    <s v="Wilson, Blankenship and Watkins"/>
    <x v="3"/>
    <n v="18588.108"/>
    <n v="426"/>
    <x v="1"/>
    <d v="2018-11-25T00:00:00"/>
    <s v="Paracetamol"/>
    <s v="Abnormal"/>
    <n v="1"/>
    <n v="18588.108"/>
    <x v="2"/>
  </r>
  <r>
    <s v="Anthony Kelly"/>
    <x v="42"/>
    <x v="0"/>
    <x v="6"/>
    <x v="0"/>
    <d v="2022-11-02T00:00:00"/>
    <s v="Amanda Wallace"/>
    <s v="Garcia, Dunlap and Miller"/>
    <x v="0"/>
    <n v="30409.887999999999"/>
    <n v="422"/>
    <x v="2"/>
    <d v="2022-11-26T00:00:00"/>
    <s v="Penicillin"/>
    <s v="Normal"/>
    <n v="24"/>
    <n v="1267.0786666666665"/>
    <x v="0"/>
  </r>
  <r>
    <s v="Margaret Massey"/>
    <x v="11"/>
    <x v="0"/>
    <x v="6"/>
    <x v="5"/>
    <d v="2023-06-10T00:00:00"/>
    <s v="Tricia Johnson"/>
    <s v="Rodriguez, Miranda and Phillips"/>
    <x v="1"/>
    <n v="12853.171"/>
    <n v="478"/>
    <x v="1"/>
    <d v="2023-06-12T00:00:00"/>
    <s v="Aspirin"/>
    <s v="Inconclusive"/>
    <n v="2"/>
    <n v="6426.5855000000001"/>
    <x v="1"/>
  </r>
  <r>
    <s v="Benjamin Taylor"/>
    <x v="0"/>
    <x v="0"/>
    <x v="5"/>
    <x v="1"/>
    <d v="2023-04-09T00:00:00"/>
    <s v="James Lewis"/>
    <s v="Miller and Sons"/>
    <x v="0"/>
    <n v="15373.876"/>
    <n v="433"/>
    <x v="2"/>
    <d v="2023-05-09T00:00:00"/>
    <s v="Lipitor"/>
    <s v="Inconclusive"/>
    <n v="30"/>
    <n v="512.46253333333334"/>
    <x v="0"/>
  </r>
  <r>
    <s v="Elaine Palmer"/>
    <x v="39"/>
    <x v="0"/>
    <x v="6"/>
    <x v="1"/>
    <d v="2023-07-23T00:00:00"/>
    <s v="Richard Douglas"/>
    <s v="Butler-Holmes"/>
    <x v="0"/>
    <n v="12503.733"/>
    <n v="209"/>
    <x v="1"/>
    <d v="2023-07-25T00:00:00"/>
    <s v="Lipitor"/>
    <s v="Inconclusive"/>
    <n v="2"/>
    <n v="6251.8665000000001"/>
    <x v="0"/>
  </r>
  <r>
    <s v="Adriana Griffin"/>
    <x v="59"/>
    <x v="0"/>
    <x v="2"/>
    <x v="0"/>
    <d v="2021-01-20T00:00:00"/>
    <s v="Tonya Thompson"/>
    <s v="Strickland-Casey"/>
    <x v="0"/>
    <n v="49722.553999999996"/>
    <n v="338"/>
    <x v="1"/>
    <d v="2021-02-16T00:00:00"/>
    <s v="Penicillin"/>
    <s v="Normal"/>
    <n v="27"/>
    <n v="1841.5760740740739"/>
    <x v="0"/>
  </r>
  <r>
    <s v="Cynthia Mclean"/>
    <x v="12"/>
    <x v="1"/>
    <x v="0"/>
    <x v="2"/>
    <d v="2020-03-11T00:00:00"/>
    <s v="Taylor Gardner"/>
    <s v="Burke-Mendoza"/>
    <x v="0"/>
    <n v="944.95100000000002"/>
    <n v="201"/>
    <x v="0"/>
    <d v="2020-03-20T00:00:00"/>
    <s v="Paracetamol"/>
    <s v="Inconclusive"/>
    <n v="9"/>
    <n v="104.99455555555556"/>
    <x v="0"/>
  </r>
  <r>
    <s v="Wyatt Jones"/>
    <x v="38"/>
    <x v="1"/>
    <x v="2"/>
    <x v="5"/>
    <d v="2020-11-11T00:00:00"/>
    <s v="Teresa Anderson"/>
    <s v="Smith LLC"/>
    <x v="3"/>
    <n v="26405.452000000001"/>
    <n v="481"/>
    <x v="0"/>
    <d v="2020-11-19T00:00:00"/>
    <s v="Lipitor"/>
    <s v="Abnormal"/>
    <n v="8"/>
    <n v="3300.6815000000001"/>
    <x v="1"/>
  </r>
  <r>
    <s v="Steven Gray"/>
    <x v="6"/>
    <x v="0"/>
    <x v="7"/>
    <x v="3"/>
    <d v="2020-04-24T00:00:00"/>
    <s v="Alexandra Hampton"/>
    <s v="Roy-Sloan"/>
    <x v="0"/>
    <n v="9547.9740000000002"/>
    <n v="485"/>
    <x v="1"/>
    <d v="2020-05-23T00:00:00"/>
    <s v="Paracetamol"/>
    <s v="Abnormal"/>
    <n v="29"/>
    <n v="329.24048275862071"/>
    <x v="0"/>
  </r>
  <r>
    <s v="Tyler Howard"/>
    <x v="49"/>
    <x v="1"/>
    <x v="4"/>
    <x v="1"/>
    <d v="2019-02-17T00:00:00"/>
    <s v="Christine Branch"/>
    <s v="Barnes and Sons"/>
    <x v="4"/>
    <n v="17762.800999999999"/>
    <n v="453"/>
    <x v="2"/>
    <d v="2019-03-07T00:00:00"/>
    <s v="Paracetamol"/>
    <s v="Abnormal"/>
    <n v="18"/>
    <n v="986.8222777777778"/>
    <x v="2"/>
  </r>
  <r>
    <s v="Sarah Gates"/>
    <x v="9"/>
    <x v="0"/>
    <x v="2"/>
    <x v="0"/>
    <d v="2023-04-15T00:00:00"/>
    <s v="Angela Lewis"/>
    <s v="Whitney Group"/>
    <x v="1"/>
    <n v="6382.067"/>
    <n v="353"/>
    <x v="1"/>
    <d v="2023-04-29T00:00:00"/>
    <s v="Paracetamol"/>
    <s v="Normal"/>
    <n v="14"/>
    <n v="455.86192857142856"/>
    <x v="2"/>
  </r>
  <r>
    <s v="Dr. Janet Ramos"/>
    <x v="54"/>
    <x v="0"/>
    <x v="4"/>
    <x v="4"/>
    <d v="2023-06-16T00:00:00"/>
    <s v="Leslie Carey"/>
    <s v="Palmer-Nichols"/>
    <x v="3"/>
    <n v="27436.202000000001"/>
    <n v="230"/>
    <x v="1"/>
    <d v="2023-07-09T00:00:00"/>
    <s v="Aspirin"/>
    <s v="Inconclusive"/>
    <n v="23"/>
    <n v="1192.8783478260871"/>
    <x v="2"/>
  </r>
  <r>
    <s v="Lisa Bush"/>
    <x v="28"/>
    <x v="1"/>
    <x v="2"/>
    <x v="5"/>
    <d v="2020-09-26T00:00:00"/>
    <s v="Daniel Herring"/>
    <s v="Hamilton-Johnson"/>
    <x v="2"/>
    <n v="12439.457"/>
    <n v="443"/>
    <x v="0"/>
    <d v="2020-10-03T00:00:00"/>
    <s v="Penicillin"/>
    <s v="Abnormal"/>
    <n v="7"/>
    <n v="1777.0652857142857"/>
    <x v="1"/>
  </r>
  <r>
    <s v="Courtney Moore"/>
    <x v="17"/>
    <x v="1"/>
    <x v="7"/>
    <x v="3"/>
    <d v="2021-07-28T00:00:00"/>
    <s v="Michael Gibbs"/>
    <s v="Griffin LLC"/>
    <x v="0"/>
    <n v="35112.838000000003"/>
    <n v="327"/>
    <x v="0"/>
    <d v="2021-07-29T00:00:00"/>
    <s v="Penicillin"/>
    <s v="Normal"/>
    <n v="1"/>
    <n v="35112.838000000003"/>
    <x v="0"/>
  </r>
  <r>
    <s v="Christopher Hudson"/>
    <x v="51"/>
    <x v="0"/>
    <x v="4"/>
    <x v="4"/>
    <d v="2020-11-25T00:00:00"/>
    <s v="Kimberly Drake"/>
    <s v="Nelson-Butler"/>
    <x v="2"/>
    <n v="26876.145"/>
    <n v="173"/>
    <x v="1"/>
    <d v="2020-12-04T00:00:00"/>
    <s v="Lipitor"/>
    <s v="Abnormal"/>
    <n v="9"/>
    <n v="2986.2383333333332"/>
    <x v="2"/>
  </r>
  <r>
    <s v="Michelle Johnson"/>
    <x v="10"/>
    <x v="1"/>
    <x v="4"/>
    <x v="1"/>
    <d v="2021-08-19T00:00:00"/>
    <s v="Dr. Christian Carter"/>
    <s v="Jimenez-Peterson"/>
    <x v="1"/>
    <n v="9917.0429999999997"/>
    <n v="239"/>
    <x v="1"/>
    <d v="2021-09-08T00:00:00"/>
    <s v="Penicillin"/>
    <s v="Abnormal"/>
    <n v="20"/>
    <n v="495.85214999999999"/>
    <x v="2"/>
  </r>
  <r>
    <s v="Scott Long"/>
    <x v="17"/>
    <x v="1"/>
    <x v="6"/>
    <x v="3"/>
    <d v="2021-12-08T00:00:00"/>
    <s v="James Sparks"/>
    <s v="Rodriguez-Johnson"/>
    <x v="0"/>
    <n v="16740.251"/>
    <n v="241"/>
    <x v="2"/>
    <d v="2021-12-23T00:00:00"/>
    <s v="Aspirin"/>
    <s v="Normal"/>
    <n v="15"/>
    <n v="1116.0167333333334"/>
    <x v="0"/>
  </r>
  <r>
    <s v="Beverly Monroe"/>
    <x v="9"/>
    <x v="0"/>
    <x v="7"/>
    <x v="4"/>
    <d v="2020-03-14T00:00:00"/>
    <s v="Valerie Smith"/>
    <s v="Doyle, Smith and Hoover"/>
    <x v="2"/>
    <n v="23607.796999999999"/>
    <n v="245"/>
    <x v="1"/>
    <d v="2020-04-06T00:00:00"/>
    <s v="Paracetamol"/>
    <s v="Normal"/>
    <n v="23"/>
    <n v="1026.4259565217392"/>
    <x v="2"/>
  </r>
  <r>
    <s v="Virginia Hunter"/>
    <x v="34"/>
    <x v="0"/>
    <x v="4"/>
    <x v="5"/>
    <d v="2023-10-06T00:00:00"/>
    <s v="Shannon Davidson"/>
    <s v="Adkins Inc"/>
    <x v="1"/>
    <n v="30252.058000000001"/>
    <n v="431"/>
    <x v="2"/>
    <d v="2023-10-20T00:00:00"/>
    <s v="Lipitor"/>
    <s v="Normal"/>
    <n v="14"/>
    <n v="2160.8612857142857"/>
    <x v="2"/>
  </r>
  <r>
    <s v="Frank Lindsey"/>
    <x v="50"/>
    <x v="1"/>
    <x v="0"/>
    <x v="3"/>
    <d v="2022-03-01T00:00:00"/>
    <s v="Tyler Mcdonald"/>
    <s v="Price and Sons"/>
    <x v="2"/>
    <n v="1693.1189999999999"/>
    <n v="184"/>
    <x v="2"/>
    <d v="2022-03-29T00:00:00"/>
    <s v="Paracetamol"/>
    <s v="Inconclusive"/>
    <n v="28"/>
    <n v="60.468535714285714"/>
    <x v="1"/>
  </r>
  <r>
    <s v="Valerie Willis"/>
    <x v="18"/>
    <x v="0"/>
    <x v="7"/>
    <x v="2"/>
    <d v="2019-04-22T00:00:00"/>
    <s v="Toni Caldwell"/>
    <s v="May-Hoffman"/>
    <x v="0"/>
    <n v="9056.6659999999993"/>
    <n v="430"/>
    <x v="2"/>
    <d v="2019-05-22T00:00:00"/>
    <s v="Ibuprofen"/>
    <s v="Normal"/>
    <n v="30"/>
    <n v="301.88886666666662"/>
    <x v="0"/>
  </r>
  <r>
    <s v="Amber Powell"/>
    <x v="41"/>
    <x v="1"/>
    <x v="2"/>
    <x v="5"/>
    <d v="2023-02-13T00:00:00"/>
    <s v="Danny Brown"/>
    <s v="Myers LLC"/>
    <x v="4"/>
    <n v="72343.260999999999"/>
    <n v="217"/>
    <x v="0"/>
    <d v="2023-02-15T00:00:00"/>
    <s v="Penicillin"/>
    <s v="Normal"/>
    <n v="2"/>
    <n v="36171.630499999999"/>
    <x v="2"/>
  </r>
  <r>
    <s v="Chloe Clark"/>
    <x v="8"/>
    <x v="1"/>
    <x v="3"/>
    <x v="1"/>
    <d v="2019-10-14T00:00:00"/>
    <s v="Christopher Townsend"/>
    <s v="Johnson Ltd"/>
    <x v="3"/>
    <n v="38616.438999999998"/>
    <n v="456"/>
    <x v="2"/>
    <d v="2019-10-28T00:00:00"/>
    <s v="Penicillin"/>
    <s v="Normal"/>
    <n v="14"/>
    <n v="2758.3170714285711"/>
    <x v="1"/>
  </r>
  <r>
    <s v="Hannah Scott"/>
    <x v="65"/>
    <x v="0"/>
    <x v="7"/>
    <x v="0"/>
    <d v="2023-09-13T00:00:00"/>
    <s v="William Lyons"/>
    <s v="Edwards, Cochran and Thompson"/>
    <x v="2"/>
    <n v="15673.601000000001"/>
    <n v="214"/>
    <x v="2"/>
    <d v="2023-09-15T00:00:00"/>
    <s v="Lipitor"/>
    <s v="Inconclusive"/>
    <n v="2"/>
    <n v="7836.8005000000003"/>
    <x v="0"/>
  </r>
  <r>
    <s v="William Garcia"/>
    <x v="26"/>
    <x v="1"/>
    <x v="5"/>
    <x v="5"/>
    <d v="2020-12-26T00:00:00"/>
    <s v="Michael Wall"/>
    <s v="Carey and Sons"/>
    <x v="2"/>
    <n v="4824.3469999999998"/>
    <n v="210"/>
    <x v="2"/>
    <d v="2021-01-21T00:00:00"/>
    <s v="Penicillin"/>
    <s v="Abnormal"/>
    <n v="26"/>
    <n v="185.55180769230768"/>
    <x v="0"/>
  </r>
  <r>
    <s v="Clayton Scott"/>
    <x v="66"/>
    <x v="1"/>
    <x v="6"/>
    <x v="5"/>
    <d v="2019-09-10T00:00:00"/>
    <s v="Robert Peters"/>
    <s v="Thomas-Chavez"/>
    <x v="1"/>
    <n v="38273.616999999998"/>
    <n v="169"/>
    <x v="1"/>
    <d v="2019-10-10T00:00:00"/>
    <s v="Penicillin"/>
    <s v="Inconclusive"/>
    <n v="30"/>
    <n v="1275.7872333333332"/>
    <x v="2"/>
  </r>
  <r>
    <s v="Cole Johnson"/>
    <x v="33"/>
    <x v="0"/>
    <x v="4"/>
    <x v="1"/>
    <d v="2019-01-13T00:00:00"/>
    <s v="Lonnie Carr"/>
    <s v="Proctor-Austin"/>
    <x v="4"/>
    <n v="27373.146000000001"/>
    <n v="455"/>
    <x v="1"/>
    <d v="2019-01-19T00:00:00"/>
    <s v="Paracetamol"/>
    <s v="Normal"/>
    <n v="6"/>
    <n v="4562.1909999999998"/>
    <x v="0"/>
  </r>
  <r>
    <s v="Haley Andrade"/>
    <x v="46"/>
    <x v="0"/>
    <x v="4"/>
    <x v="1"/>
    <d v="2020-01-23T00:00:00"/>
    <s v="Lisa Austin"/>
    <s v="Evans LLC"/>
    <x v="4"/>
    <n v="35642.563000000002"/>
    <n v="109"/>
    <x v="2"/>
    <d v="2020-01-24T00:00:00"/>
    <s v="Aspirin"/>
    <s v="Normal"/>
    <n v="1"/>
    <n v="35642.563000000002"/>
    <x v="0"/>
  </r>
  <r>
    <s v="Joshua Davis"/>
    <x v="59"/>
    <x v="1"/>
    <x v="5"/>
    <x v="3"/>
    <d v="2021-03-13T00:00:00"/>
    <s v="Kelli Thomas"/>
    <s v="Mooney Ltd"/>
    <x v="4"/>
    <n v="31328.838"/>
    <n v="304"/>
    <x v="0"/>
    <d v="2021-03-20T00:00:00"/>
    <s v="Ibuprofen"/>
    <s v="Abnormal"/>
    <n v="7"/>
    <n v="4475.5482857142861"/>
    <x v="0"/>
  </r>
  <r>
    <s v="Tammy Mckinney"/>
    <x v="60"/>
    <x v="0"/>
    <x v="6"/>
    <x v="5"/>
    <d v="2022-12-15T00:00:00"/>
    <s v="Richard Butler"/>
    <s v="Phillips, Barber and Myers"/>
    <x v="3"/>
    <n v="52158.118000000002"/>
    <n v="354"/>
    <x v="0"/>
    <d v="2022-12-27T00:00:00"/>
    <s v="Penicillin"/>
    <s v="Abnormal"/>
    <n v="12"/>
    <n v="4346.5098333333335"/>
    <x v="1"/>
  </r>
  <r>
    <s v="Megan King"/>
    <x v="64"/>
    <x v="1"/>
    <x v="7"/>
    <x v="3"/>
    <d v="2019-08-29T00:00:00"/>
    <s v="Hannah Montgomery"/>
    <s v="Walker-Ward"/>
    <x v="3"/>
    <n v="24125.078000000001"/>
    <n v="227"/>
    <x v="0"/>
    <d v="2019-09-14T00:00:00"/>
    <s v="Penicillin"/>
    <s v="Inconclusive"/>
    <n v="16"/>
    <n v="1507.8173750000001"/>
    <x v="1"/>
  </r>
  <r>
    <s v="Mark Martinez"/>
    <x v="54"/>
    <x v="1"/>
    <x v="5"/>
    <x v="0"/>
    <d v="2021-01-07T00:00:00"/>
    <s v="Christopher Foley"/>
    <s v="Sanchez, Reyes and Riley"/>
    <x v="3"/>
    <n v="28624.975999999999"/>
    <n v="429"/>
    <x v="2"/>
    <d v="2021-02-01T00:00:00"/>
    <s v="Aspirin"/>
    <s v="Inconclusive"/>
    <n v="25"/>
    <n v="1144.9990399999999"/>
    <x v="2"/>
  </r>
  <r>
    <s v="Adam Jones"/>
    <x v="39"/>
    <x v="0"/>
    <x v="1"/>
    <x v="1"/>
    <d v="2021-08-28T00:00:00"/>
    <s v="Daniel Pineda"/>
    <s v="Thomas and Sons"/>
    <x v="4"/>
    <n v="34763.199999999997"/>
    <n v="140"/>
    <x v="2"/>
    <d v="2021-09-06T00:00:00"/>
    <s v="Lipitor"/>
    <s v="Abnormal"/>
    <n v="9"/>
    <n v="3862.5777777777776"/>
    <x v="0"/>
  </r>
  <r>
    <s v="Jessica Kaufman"/>
    <x v="2"/>
    <x v="1"/>
    <x v="1"/>
    <x v="0"/>
    <d v="2019-10-11T00:00:00"/>
    <s v="Brad Duncan"/>
    <s v="Silva LLC"/>
    <x v="0"/>
    <n v="2117.8359999999998"/>
    <n v="454"/>
    <x v="1"/>
    <d v="2019-10-14T00:00:00"/>
    <s v="Paracetamol"/>
    <s v="Abnormal"/>
    <n v="3"/>
    <n v="705.94533333333322"/>
    <x v="0"/>
  </r>
  <r>
    <s v="Sharon Rivers"/>
    <x v="17"/>
    <x v="1"/>
    <x v="3"/>
    <x v="4"/>
    <d v="2023-09-11T00:00:00"/>
    <s v="Edward Wheeler"/>
    <s v="Hamilton Group"/>
    <x v="3"/>
    <n v="21747.402999999998"/>
    <n v="348"/>
    <x v="1"/>
    <d v="2023-09-28T00:00:00"/>
    <s v="Ibuprofen"/>
    <s v="Normal"/>
    <n v="17"/>
    <n v="1279.259"/>
    <x v="0"/>
  </r>
  <r>
    <s v="Eric Long"/>
    <x v="21"/>
    <x v="0"/>
    <x v="0"/>
    <x v="0"/>
    <d v="2021-02-03T00:00:00"/>
    <s v="Laura Silva"/>
    <s v="Smith-Williams"/>
    <x v="4"/>
    <n v="39862.305"/>
    <n v="449"/>
    <x v="2"/>
    <d v="2021-02-08T00:00:00"/>
    <s v="Paracetamol"/>
    <s v="Normal"/>
    <n v="5"/>
    <n v="7972.4610000000002"/>
    <x v="1"/>
  </r>
  <r>
    <s v="Nichole Alvarez"/>
    <x v="45"/>
    <x v="1"/>
    <x v="6"/>
    <x v="1"/>
    <d v="2020-03-12T00:00:00"/>
    <s v="Dylan Miller"/>
    <s v="Perez, Baker and Williams"/>
    <x v="4"/>
    <n v="16044.835999999999"/>
    <n v="139"/>
    <x v="1"/>
    <d v="2020-03-30T00:00:00"/>
    <s v="Aspirin"/>
    <s v="Abnormal"/>
    <n v="18"/>
    <n v="891.37977777777769"/>
    <x v="2"/>
  </r>
  <r>
    <s v="Christian Mckenzie"/>
    <x v="61"/>
    <x v="0"/>
    <x v="7"/>
    <x v="2"/>
    <d v="2021-11-25T00:00:00"/>
    <s v="Richard Garcia"/>
    <s v="Diaz, Jackson and Wade"/>
    <x v="2"/>
    <n v="4780.7579999999998"/>
    <n v="163"/>
    <x v="1"/>
    <d v="2021-12-09T00:00:00"/>
    <s v="Aspirin"/>
    <s v="Abnormal"/>
    <n v="14"/>
    <n v="341.48271428571428"/>
    <x v="0"/>
  </r>
  <r>
    <s v="Roger Scott"/>
    <x v="40"/>
    <x v="0"/>
    <x v="4"/>
    <x v="0"/>
    <d v="2020-04-01T00:00:00"/>
    <s v="Tracey Butler"/>
    <s v="Knox PLC"/>
    <x v="1"/>
    <n v="6003.9049999999997"/>
    <n v="152"/>
    <x v="2"/>
    <d v="2020-04-13T00:00:00"/>
    <s v="Aspirin"/>
    <s v="Normal"/>
    <n v="12"/>
    <n v="500.32541666666663"/>
    <x v="1"/>
  </r>
  <r>
    <s v="James Dunn"/>
    <x v="31"/>
    <x v="0"/>
    <x v="5"/>
    <x v="2"/>
    <d v="2021-01-08T00:00:00"/>
    <s v="Kendra Fields"/>
    <s v="Rogers LLC"/>
    <x v="3"/>
    <n v="12024.529"/>
    <n v="325"/>
    <x v="0"/>
    <d v="2021-01-13T00:00:00"/>
    <s v="Penicillin"/>
    <s v="Inconclusive"/>
    <n v="5"/>
    <n v="2404.9058"/>
    <x v="2"/>
  </r>
  <r>
    <s v="Alexander Perkins"/>
    <x v="67"/>
    <x v="0"/>
    <x v="4"/>
    <x v="4"/>
    <d v="2021-02-13T00:00:00"/>
    <s v="Darius Dean"/>
    <s v="Porter LLC"/>
    <x v="2"/>
    <n v="34063.565000000002"/>
    <n v="461"/>
    <x v="1"/>
    <d v="2021-03-10T00:00:00"/>
    <s v="Penicillin"/>
    <s v="Inconclusive"/>
    <n v="25"/>
    <n v="1362.5426"/>
    <x v="1"/>
  </r>
  <r>
    <s v="Jessica Gomez"/>
    <x v="50"/>
    <x v="0"/>
    <x v="5"/>
    <x v="1"/>
    <d v="2020-06-16T00:00:00"/>
    <s v="Alexis Pace"/>
    <s v="Gonzalez, Caldwell and Oliver"/>
    <x v="4"/>
    <n v="10916.501"/>
    <n v="223"/>
    <x v="2"/>
    <d v="2020-07-08T00:00:00"/>
    <s v="Penicillin"/>
    <s v="Inconclusive"/>
    <n v="22"/>
    <n v="496.20459090909094"/>
    <x v="1"/>
  </r>
  <r>
    <s v="Albert Salas"/>
    <x v="66"/>
    <x v="1"/>
    <x v="4"/>
    <x v="1"/>
    <d v="2022-02-03T00:00:00"/>
    <s v="Dennis Kaufman"/>
    <s v="Hays, Schmidt and Stewart"/>
    <x v="4"/>
    <n v="40832.889000000003"/>
    <n v="444"/>
    <x v="2"/>
    <d v="2022-02-11T00:00:00"/>
    <s v="Penicillin"/>
    <s v="Abnormal"/>
    <n v="8"/>
    <n v="5104.1111250000004"/>
    <x v="2"/>
  </r>
  <r>
    <s v="Anita Cook"/>
    <x v="11"/>
    <x v="1"/>
    <x v="2"/>
    <x v="5"/>
    <d v="2023-05-07T00:00:00"/>
    <s v="Todd Sloan"/>
    <s v="Lewis-Bowen"/>
    <x v="2"/>
    <n v="64997.061999999998"/>
    <n v="332"/>
    <x v="0"/>
    <d v="2023-05-09T00:00:00"/>
    <s v="Ibuprofen"/>
    <s v="Inconclusive"/>
    <n v="2"/>
    <n v="32498.530999999999"/>
    <x v="1"/>
  </r>
  <r>
    <s v="Mrs. Michelle Berry"/>
    <x v="7"/>
    <x v="1"/>
    <x v="6"/>
    <x v="1"/>
    <d v="2021-12-05T00:00:00"/>
    <s v="Joseph Nelson"/>
    <s v="Mclaughlin-Rasmussen"/>
    <x v="2"/>
    <n v="2991.7429999999999"/>
    <n v="482"/>
    <x v="2"/>
    <d v="2021-12-30T00:00:00"/>
    <s v="Paracetamol"/>
    <s v="Inconclusive"/>
    <n v="25"/>
    <n v="119.66972"/>
    <x v="2"/>
  </r>
  <r>
    <s v="Larry Welch"/>
    <x v="46"/>
    <x v="1"/>
    <x v="6"/>
    <x v="4"/>
    <d v="2023-10-08T00:00:00"/>
    <s v="Sandra Chandler"/>
    <s v="Burton and Sons"/>
    <x v="2"/>
    <n v="25265.106"/>
    <n v="498"/>
    <x v="1"/>
    <d v="2023-11-05T00:00:00"/>
    <s v="Aspirin"/>
    <s v="Inconclusive"/>
    <n v="28"/>
    <n v="902.32521428571431"/>
    <x v="0"/>
  </r>
  <r>
    <s v="Curtis Shaw"/>
    <x v="14"/>
    <x v="1"/>
    <x v="4"/>
    <x v="2"/>
    <d v="2023-09-12T00:00:00"/>
    <s v="Kimberly Ramos"/>
    <s v="Yoder Ltd"/>
    <x v="3"/>
    <n v="14945.513000000001"/>
    <n v="314"/>
    <x v="2"/>
    <d v="2023-09-17T00:00:00"/>
    <s v="Paracetamol"/>
    <s v="Abnormal"/>
    <n v="5"/>
    <n v="2989.1026000000002"/>
    <x v="0"/>
  </r>
  <r>
    <s v="Eugene Romero"/>
    <x v="41"/>
    <x v="1"/>
    <x v="5"/>
    <x v="3"/>
    <d v="2019-12-25T00:00:00"/>
    <s v="Megan Carson"/>
    <s v="Guzman and Sons"/>
    <x v="3"/>
    <n v="8151.165"/>
    <n v="282"/>
    <x v="0"/>
    <d v="2020-01-07T00:00:00"/>
    <s v="Lipitor"/>
    <s v="Inconclusive"/>
    <n v="13"/>
    <n v="627.0126923076923"/>
    <x v="2"/>
  </r>
  <r>
    <s v="Arthur Stephenson"/>
    <x v="62"/>
    <x v="0"/>
    <x v="5"/>
    <x v="2"/>
    <d v="2023-09-03T00:00:00"/>
    <s v="Jennifer Stewart"/>
    <s v="Perez-Moore"/>
    <x v="2"/>
    <n v="7030.8770000000004"/>
    <n v="312"/>
    <x v="2"/>
    <d v="2023-09-14T00:00:00"/>
    <s v="Paracetamol"/>
    <s v="Inconclusive"/>
    <n v="11"/>
    <n v="639.17063636363639"/>
    <x v="2"/>
  </r>
  <r>
    <s v="Ashley Donovan"/>
    <x v="52"/>
    <x v="0"/>
    <x v="0"/>
    <x v="4"/>
    <d v="2022-04-10T00:00:00"/>
    <s v="Wendy Erickson"/>
    <s v="Wilson PLC"/>
    <x v="2"/>
    <n v="9668.5769999999993"/>
    <n v="245"/>
    <x v="1"/>
    <d v="2022-04-13T00:00:00"/>
    <s v="Ibuprofen"/>
    <s v="Inconclusive"/>
    <n v="3"/>
    <n v="3222.8589999999999"/>
    <x v="0"/>
  </r>
  <r>
    <s v="Samantha Mccoy"/>
    <x v="14"/>
    <x v="0"/>
    <x v="3"/>
    <x v="0"/>
    <d v="2020-09-02T00:00:00"/>
    <s v="Kiara Garza"/>
    <s v="Perez Group"/>
    <x v="4"/>
    <n v="47949.074999999997"/>
    <n v="476"/>
    <x v="2"/>
    <d v="2020-09-10T00:00:00"/>
    <s v="Paracetamol"/>
    <s v="Abnormal"/>
    <n v="8"/>
    <n v="5993.6343749999996"/>
    <x v="0"/>
  </r>
  <r>
    <s v="Tracy Hill"/>
    <x v="35"/>
    <x v="0"/>
    <x v="6"/>
    <x v="5"/>
    <d v="2021-12-22T00:00:00"/>
    <s v="Henry Hall"/>
    <s v="Bradley Group"/>
    <x v="3"/>
    <n v="6939.2719999999999"/>
    <n v="235"/>
    <x v="1"/>
    <d v="2022-01-19T00:00:00"/>
    <s v="Penicillin"/>
    <s v="Abnormal"/>
    <n v="28"/>
    <n v="247.83114285714285"/>
    <x v="2"/>
  </r>
  <r>
    <s v="Angela Cole"/>
    <x v="49"/>
    <x v="0"/>
    <x v="6"/>
    <x v="2"/>
    <d v="2018-11-06T00:00:00"/>
    <s v="James Perez"/>
    <s v="Murray, Hall and Romero"/>
    <x v="2"/>
    <n v="3924.4540000000002"/>
    <n v="248"/>
    <x v="0"/>
    <d v="2018-11-13T00:00:00"/>
    <s v="Aspirin"/>
    <s v="Abnormal"/>
    <n v="7"/>
    <n v="560.63628571428569"/>
    <x v="2"/>
  </r>
  <r>
    <s v="Crystal Rose"/>
    <x v="57"/>
    <x v="1"/>
    <x v="5"/>
    <x v="1"/>
    <d v="2019-05-15T00:00:00"/>
    <s v="Anna Sherman"/>
    <s v="Velazquez, Gardner and Thompson"/>
    <x v="4"/>
    <n v="15870.299000000001"/>
    <n v="366"/>
    <x v="2"/>
    <d v="2019-05-16T00:00:00"/>
    <s v="Ibuprofen"/>
    <s v="Inconclusive"/>
    <n v="1"/>
    <n v="15870.299000000001"/>
    <x v="0"/>
  </r>
  <r>
    <s v="Christopher Clark DDS"/>
    <x v="50"/>
    <x v="1"/>
    <x v="4"/>
    <x v="3"/>
    <d v="2023-04-22T00:00:00"/>
    <s v="Daniel Salazar"/>
    <s v="Nichols-Rogers"/>
    <x v="4"/>
    <n v="13026.851000000001"/>
    <n v="493"/>
    <x v="0"/>
    <d v="2023-05-05T00:00:00"/>
    <s v="Aspirin"/>
    <s v="Inconclusive"/>
    <n v="13"/>
    <n v="1002.0654615384616"/>
    <x v="1"/>
  </r>
  <r>
    <s v="Anna Reyes"/>
    <x v="34"/>
    <x v="0"/>
    <x v="7"/>
    <x v="0"/>
    <d v="2023-03-09T00:00:00"/>
    <s v="Susan Maxwell"/>
    <s v="Walter-Williams"/>
    <x v="2"/>
    <n v="48451.402000000002"/>
    <n v="126"/>
    <x v="1"/>
    <d v="2023-03-16T00:00:00"/>
    <s v="Aspirin"/>
    <s v="Normal"/>
    <n v="7"/>
    <n v="6921.6288571428577"/>
    <x v="2"/>
  </r>
  <r>
    <s v="Brian Cox"/>
    <x v="66"/>
    <x v="0"/>
    <x v="2"/>
    <x v="0"/>
    <d v="2021-03-13T00:00:00"/>
    <s v="Jimmy Smith"/>
    <s v="Rogers-Miranda"/>
    <x v="1"/>
    <n v="30697.59"/>
    <n v="311"/>
    <x v="2"/>
    <d v="2021-03-17T00:00:00"/>
    <s v="Penicillin"/>
    <s v="Normal"/>
    <n v="4"/>
    <n v="7674.3975"/>
    <x v="2"/>
  </r>
  <r>
    <s v="Norman Golden"/>
    <x v="22"/>
    <x v="0"/>
    <x v="2"/>
    <x v="4"/>
    <d v="2020-08-23T00:00:00"/>
    <s v="Stephen Navarro"/>
    <s v="Hicks-Hall"/>
    <x v="1"/>
    <n v="19217.789000000001"/>
    <n v="381"/>
    <x v="2"/>
    <d v="2020-09-18T00:00:00"/>
    <s v="Lipitor"/>
    <s v="Abnormal"/>
    <n v="26"/>
    <n v="739.14573076923079"/>
    <x v="0"/>
  </r>
  <r>
    <s v="Troy Rhodes"/>
    <x v="53"/>
    <x v="0"/>
    <x v="7"/>
    <x v="3"/>
    <d v="2021-02-27T00:00:00"/>
    <s v="Heidi Williams"/>
    <s v="Horton-Brown"/>
    <x v="0"/>
    <n v="39079.78"/>
    <n v="258"/>
    <x v="0"/>
    <d v="2021-02-27T00:00:00"/>
    <s v="Lipitor"/>
    <s v="Normal"/>
    <n v="0"/>
    <n v="0"/>
    <x v="2"/>
  </r>
  <r>
    <s v="Stephanie Rivera"/>
    <x v="1"/>
    <x v="1"/>
    <x v="7"/>
    <x v="0"/>
    <d v="2023-08-29T00:00:00"/>
    <s v="Jessica Fischer"/>
    <s v="Thomas-Spencer"/>
    <x v="1"/>
    <n v="38316.464"/>
    <n v="396"/>
    <x v="2"/>
    <d v="2023-09-23T00:00:00"/>
    <s v="Penicillin"/>
    <s v="Inconclusive"/>
    <n v="25"/>
    <n v="1532.6585600000001"/>
    <x v="1"/>
  </r>
  <r>
    <s v="Tara Allison"/>
    <x v="15"/>
    <x v="1"/>
    <x v="0"/>
    <x v="0"/>
    <d v="2021-11-22T00:00:00"/>
    <s v="Justin Barrett"/>
    <s v="Eaton Inc"/>
    <x v="3"/>
    <n v="34179.375999999997"/>
    <n v="255"/>
    <x v="2"/>
    <d v="2021-12-18T00:00:00"/>
    <s v="Aspirin"/>
    <s v="Normal"/>
    <n v="26"/>
    <n v="1314.5913846153844"/>
    <x v="1"/>
  </r>
  <r>
    <s v="Brittney Thomas"/>
    <x v="33"/>
    <x v="1"/>
    <x v="3"/>
    <x v="1"/>
    <d v="2022-11-29T00:00:00"/>
    <s v="Mary Singh"/>
    <s v="Thompson-Gonzalez"/>
    <x v="2"/>
    <n v="2776.9960000000001"/>
    <n v="432"/>
    <x v="2"/>
    <d v="2022-12-25T00:00:00"/>
    <s v="Lipitor"/>
    <s v="Abnormal"/>
    <n v="26"/>
    <n v="106.80753846153847"/>
    <x v="0"/>
  </r>
  <r>
    <s v="Richard Hanson"/>
    <x v="55"/>
    <x v="1"/>
    <x v="0"/>
    <x v="5"/>
    <d v="2018-12-26T00:00:00"/>
    <s v="Rebecca Robinson"/>
    <s v="Meyer, Anderson and Olson"/>
    <x v="2"/>
    <n v="25610.548999999999"/>
    <n v="264"/>
    <x v="0"/>
    <d v="2018-12-26T00:00:00"/>
    <s v="Aspirin"/>
    <s v="Inconclusive"/>
    <n v="0"/>
    <n v="0"/>
    <x v="1"/>
  </r>
  <r>
    <s v="Jillian Smith"/>
    <x v="6"/>
    <x v="0"/>
    <x v="7"/>
    <x v="2"/>
    <d v="2020-10-24T00:00:00"/>
    <s v="Jennifer Smith"/>
    <s v="Burgess LLC"/>
    <x v="2"/>
    <n v="24055.578000000001"/>
    <n v="409"/>
    <x v="1"/>
    <d v="2020-10-26T00:00:00"/>
    <s v="Ibuprofen"/>
    <s v="Inconclusive"/>
    <n v="2"/>
    <n v="12027.789000000001"/>
    <x v="0"/>
  </r>
  <r>
    <s v="Morgan Johnson"/>
    <x v="51"/>
    <x v="1"/>
    <x v="1"/>
    <x v="5"/>
    <d v="2019-06-26T00:00:00"/>
    <s v="Lynn Edwards"/>
    <s v="Brooks-Rojas"/>
    <x v="1"/>
    <n v="35644.71"/>
    <n v="223"/>
    <x v="0"/>
    <d v="2019-07-04T00:00:00"/>
    <s v="Lipitor"/>
    <s v="Abnormal"/>
    <n v="8"/>
    <n v="4455.5887499999999"/>
    <x v="2"/>
  </r>
  <r>
    <s v="Fred Sullivan"/>
    <x v="66"/>
    <x v="1"/>
    <x v="6"/>
    <x v="5"/>
    <d v="2019-01-28T00:00:00"/>
    <s v="Albert Perez"/>
    <s v="Wagner-Mann"/>
    <x v="1"/>
    <n v="32588.834999999999"/>
    <n v="478"/>
    <x v="1"/>
    <d v="2019-02-23T00:00:00"/>
    <s v="Ibuprofen"/>
    <s v="Inconclusive"/>
    <n v="26"/>
    <n v="1253.4167307692308"/>
    <x v="2"/>
  </r>
  <r>
    <s v="Nathaniel Parker"/>
    <x v="47"/>
    <x v="1"/>
    <x v="5"/>
    <x v="1"/>
    <d v="2021-08-11T00:00:00"/>
    <s v="Cynthia Smith"/>
    <s v="Moran LLC"/>
    <x v="1"/>
    <n v="18482.145"/>
    <n v="369"/>
    <x v="1"/>
    <d v="2021-08-28T00:00:00"/>
    <s v="Penicillin"/>
    <s v="Normal"/>
    <n v="17"/>
    <n v="1087.1849999999999"/>
    <x v="0"/>
  </r>
  <r>
    <s v="Monica Obrien"/>
    <x v="11"/>
    <x v="1"/>
    <x v="5"/>
    <x v="4"/>
    <d v="2020-03-16T00:00:00"/>
    <s v="Craig Clark"/>
    <s v="Campbell LLC"/>
    <x v="1"/>
    <n v="1000.5119999999999"/>
    <n v="348"/>
    <x v="1"/>
    <d v="2020-03-19T00:00:00"/>
    <s v="Paracetamol"/>
    <s v="Abnormal"/>
    <n v="3"/>
    <n v="333.50399999999996"/>
    <x v="1"/>
  </r>
  <r>
    <s v="Cassandra Warner"/>
    <x v="54"/>
    <x v="1"/>
    <x v="6"/>
    <x v="1"/>
    <d v="2019-02-05T00:00:00"/>
    <s v="Christine Martin"/>
    <s v="Phillips and Sons"/>
    <x v="2"/>
    <n v="14846.133"/>
    <n v="272"/>
    <x v="2"/>
    <d v="2019-02-19T00:00:00"/>
    <s v="Penicillin"/>
    <s v="Normal"/>
    <n v="14"/>
    <n v="1060.4380714285714"/>
    <x v="2"/>
  </r>
  <r>
    <s v="Rachel Sanchez"/>
    <x v="57"/>
    <x v="1"/>
    <x v="4"/>
    <x v="4"/>
    <d v="2018-11-13T00:00:00"/>
    <s v="Cathy Byrd"/>
    <s v="Brown-Brooks"/>
    <x v="2"/>
    <n v="12098.14"/>
    <n v="349"/>
    <x v="2"/>
    <d v="2018-11-16T00:00:00"/>
    <s v="Aspirin"/>
    <s v="Inconclusive"/>
    <n v="3"/>
    <n v="4032.7133333333331"/>
    <x v="0"/>
  </r>
  <r>
    <s v="Mason Phelps"/>
    <x v="50"/>
    <x v="0"/>
    <x v="4"/>
    <x v="1"/>
    <d v="2022-02-21T00:00:00"/>
    <s v="Michael Robinson"/>
    <s v="Scott Inc"/>
    <x v="3"/>
    <n v="7144.9549999999999"/>
    <n v="345"/>
    <x v="1"/>
    <d v="2022-03-15T00:00:00"/>
    <s v="Aspirin"/>
    <s v="Abnormal"/>
    <n v="22"/>
    <n v="324.7706818181818"/>
    <x v="1"/>
  </r>
  <r>
    <s v="Rachael Henderson"/>
    <x v="60"/>
    <x v="0"/>
    <x v="6"/>
    <x v="4"/>
    <d v="2022-08-11T00:00:00"/>
    <s v="Dean Williams"/>
    <s v="Carrillo, Miller and Martinez"/>
    <x v="3"/>
    <n v="32763.775000000001"/>
    <n v="253"/>
    <x v="1"/>
    <d v="2022-09-01T00:00:00"/>
    <s v="Penicillin"/>
    <s v="Inconclusive"/>
    <n v="21"/>
    <n v="1560.179761904762"/>
    <x v="1"/>
  </r>
  <r>
    <s v="Matthew Miller"/>
    <x v="63"/>
    <x v="0"/>
    <x v="3"/>
    <x v="2"/>
    <d v="2020-02-07T00:00:00"/>
    <s v="Elizabeth Mcdaniel"/>
    <s v="Mitchell, Cunningham and Guerrero"/>
    <x v="2"/>
    <n v="16669.212"/>
    <n v="293"/>
    <x v="0"/>
    <d v="2020-02-26T00:00:00"/>
    <s v="Aspirin"/>
    <s v="Abnormal"/>
    <n v="19"/>
    <n v="877.32694736842097"/>
    <x v="2"/>
  </r>
  <r>
    <s v="Kimberly Taylor"/>
    <x v="63"/>
    <x v="1"/>
    <x v="6"/>
    <x v="1"/>
    <d v="2023-08-26T00:00:00"/>
    <s v="Alexandria Peterson"/>
    <s v="Perez, Carr and Morris"/>
    <x v="2"/>
    <n v="22881.476999999999"/>
    <n v="194"/>
    <x v="1"/>
    <d v="2023-09-15T00:00:00"/>
    <s v="Paracetamol"/>
    <s v="Normal"/>
    <n v="20"/>
    <n v="1144.07385"/>
    <x v="2"/>
  </r>
  <r>
    <s v="Tamara Miller"/>
    <x v="42"/>
    <x v="1"/>
    <x v="7"/>
    <x v="1"/>
    <d v="2019-08-14T00:00:00"/>
    <s v="Benjamin Jackson"/>
    <s v="Phillips Ltd"/>
    <x v="3"/>
    <n v="11582.156999999999"/>
    <n v="225"/>
    <x v="1"/>
    <d v="2019-08-18T00:00:00"/>
    <s v="Aspirin"/>
    <s v="Inconclusive"/>
    <n v="4"/>
    <n v="2895.5392499999998"/>
    <x v="0"/>
  </r>
  <r>
    <s v="Darren Barnes"/>
    <x v="21"/>
    <x v="0"/>
    <x v="5"/>
    <x v="4"/>
    <d v="2019-10-16T00:00:00"/>
    <s v="Jordan Hernandez"/>
    <s v="Johnson-Ray"/>
    <x v="4"/>
    <n v="19699.883000000002"/>
    <n v="168"/>
    <x v="1"/>
    <d v="2019-11-10T00:00:00"/>
    <s v="Penicillin"/>
    <s v="Inconclusive"/>
    <n v="25"/>
    <n v="787.99532000000011"/>
    <x v="1"/>
  </r>
  <r>
    <s v="Bryan Mayer"/>
    <x v="55"/>
    <x v="1"/>
    <x v="5"/>
    <x v="5"/>
    <d v="2023-01-21T00:00:00"/>
    <s v="Jonathan Williams"/>
    <s v="Jordan LLC"/>
    <x v="3"/>
    <n v="27208.319"/>
    <n v="126"/>
    <x v="2"/>
    <d v="2023-01-22T00:00:00"/>
    <s v="Ibuprofen"/>
    <s v="Abnormal"/>
    <n v="1"/>
    <n v="27208.319"/>
    <x v="1"/>
  </r>
  <r>
    <s v="Yolanda Smith"/>
    <x v="50"/>
    <x v="0"/>
    <x v="1"/>
    <x v="0"/>
    <d v="2019-03-02T00:00:00"/>
    <s v="Steven Watson"/>
    <s v="Simpson PLC"/>
    <x v="1"/>
    <n v="6599.4110000000001"/>
    <n v="126"/>
    <x v="2"/>
    <d v="2019-03-15T00:00:00"/>
    <s v="Penicillin"/>
    <s v="Abnormal"/>
    <n v="13"/>
    <n v="507.64699999999999"/>
    <x v="1"/>
  </r>
  <r>
    <s v="Christine Chavez"/>
    <x v="50"/>
    <x v="0"/>
    <x v="2"/>
    <x v="0"/>
    <d v="2022-12-29T00:00:00"/>
    <s v="Gary Johnson"/>
    <s v="Santos Group"/>
    <x v="3"/>
    <n v="38573.031999999999"/>
    <n v="465"/>
    <x v="2"/>
    <d v="2023-01-28T00:00:00"/>
    <s v="Lipitor"/>
    <s v="Normal"/>
    <n v="30"/>
    <n v="1285.7677333333334"/>
    <x v="1"/>
  </r>
  <r>
    <s v="Jessica Greene"/>
    <x v="51"/>
    <x v="0"/>
    <x v="6"/>
    <x v="2"/>
    <d v="2021-01-28T00:00:00"/>
    <s v="Michael Hall"/>
    <s v="Walsh, Harmon and Anderson"/>
    <x v="3"/>
    <n v="5803.57"/>
    <n v="333"/>
    <x v="0"/>
    <d v="2021-01-29T00:00:00"/>
    <s v="Aspirin"/>
    <s v="Inconclusive"/>
    <n v="1"/>
    <n v="5803.57"/>
    <x v="2"/>
  </r>
  <r>
    <s v="Desiree Giles"/>
    <x v="36"/>
    <x v="1"/>
    <x v="6"/>
    <x v="5"/>
    <d v="2023-02-25T00:00:00"/>
    <s v="Steven Adams"/>
    <s v="Bailey LLC"/>
    <x v="1"/>
    <n v="45952.567000000003"/>
    <n v="233"/>
    <x v="2"/>
    <d v="2023-03-06T00:00:00"/>
    <s v="Paracetamol"/>
    <s v="Abnormal"/>
    <n v="9"/>
    <n v="5105.8407777777784"/>
    <x v="2"/>
  </r>
  <r>
    <s v="Carlos Gonzales"/>
    <x v="21"/>
    <x v="0"/>
    <x v="1"/>
    <x v="4"/>
    <d v="2020-05-15T00:00:00"/>
    <s v="Maria Townsend"/>
    <s v="Bartlett and Sons"/>
    <x v="4"/>
    <n v="34759.152000000002"/>
    <n v="305"/>
    <x v="2"/>
    <d v="2020-06-04T00:00:00"/>
    <s v="Penicillin"/>
    <s v="Abnormal"/>
    <n v="20"/>
    <n v="1737.9576000000002"/>
    <x v="1"/>
  </r>
  <r>
    <s v="Mary Torres"/>
    <x v="23"/>
    <x v="1"/>
    <x v="6"/>
    <x v="5"/>
    <d v="2019-01-20T00:00:00"/>
    <s v="Wendy Barnes"/>
    <s v="Harris Group"/>
    <x v="2"/>
    <n v="71311.013000000006"/>
    <n v="469"/>
    <x v="1"/>
    <d v="2019-01-23T00:00:00"/>
    <s v="Penicillin"/>
    <s v="Normal"/>
    <n v="3"/>
    <n v="23770.33766666667"/>
    <x v="0"/>
  </r>
  <r>
    <s v="Jessica Moore"/>
    <x v="21"/>
    <x v="1"/>
    <x v="7"/>
    <x v="1"/>
    <d v="2020-03-18T00:00:00"/>
    <s v="Jacob Williams"/>
    <s v="Wolfe-Thomas"/>
    <x v="1"/>
    <n v="41369.881999999998"/>
    <n v="354"/>
    <x v="2"/>
    <d v="2020-03-22T00:00:00"/>
    <s v="Aspirin"/>
    <s v="Inconclusive"/>
    <n v="4"/>
    <n v="10342.470499999999"/>
    <x v="1"/>
  </r>
  <r>
    <s v="Dr. Kenneth Ford"/>
    <x v="18"/>
    <x v="1"/>
    <x v="6"/>
    <x v="3"/>
    <d v="2023-08-13T00:00:00"/>
    <s v="Daniel Austin"/>
    <s v="Anderson, Ritter and Lee"/>
    <x v="3"/>
    <n v="28281.420999999998"/>
    <n v="161"/>
    <x v="0"/>
    <d v="2023-08-17T00:00:00"/>
    <s v="Paracetamol"/>
    <s v="Inconclusive"/>
    <n v="4"/>
    <n v="7070.3552499999996"/>
    <x v="0"/>
  </r>
  <r>
    <s v="Elizabeth Ayers"/>
    <x v="20"/>
    <x v="1"/>
    <x v="0"/>
    <x v="4"/>
    <d v="2020-12-11T00:00:00"/>
    <s v="Kevin Sandoval"/>
    <s v="Smith, Mcmahon and Hayes"/>
    <x v="3"/>
    <n v="11522.569"/>
    <n v="426"/>
    <x v="1"/>
    <d v="2020-12-24T00:00:00"/>
    <s v="Paracetamol"/>
    <s v="Inconclusive"/>
    <n v="13"/>
    <n v="886.35146153846154"/>
    <x v="2"/>
  </r>
  <r>
    <s v="Jennifer Carter"/>
    <x v="32"/>
    <x v="0"/>
    <x v="1"/>
    <x v="1"/>
    <d v="2021-09-29T00:00:00"/>
    <s v="Anthony Murphy"/>
    <s v="White, Price and Miller"/>
    <x v="1"/>
    <n v="6830.8779999999997"/>
    <n v="385"/>
    <x v="2"/>
    <d v="2021-10-13T00:00:00"/>
    <s v="Penicillin"/>
    <s v="Inconclusive"/>
    <n v="14"/>
    <n v="487.9198571428571"/>
    <x v="1"/>
  </r>
  <r>
    <s v="Timothy Holland"/>
    <x v="67"/>
    <x v="1"/>
    <x v="5"/>
    <x v="4"/>
    <d v="2022-02-16T00:00:00"/>
    <s v="David Johnson"/>
    <s v="Johnson LLC"/>
    <x v="3"/>
    <n v="31006.01"/>
    <n v="172"/>
    <x v="1"/>
    <d v="2022-02-27T00:00:00"/>
    <s v="Aspirin"/>
    <s v="Abnormal"/>
    <n v="11"/>
    <n v="2818.7281818181818"/>
    <x v="1"/>
  </r>
  <r>
    <s v="Richard Wells"/>
    <x v="55"/>
    <x v="1"/>
    <x v="2"/>
    <x v="5"/>
    <d v="2019-08-27T00:00:00"/>
    <s v="Nicholas Sparks"/>
    <s v="Ball, Griffith and Frederick"/>
    <x v="3"/>
    <n v="63003.724000000002"/>
    <n v="209"/>
    <x v="0"/>
    <d v="2019-09-04T00:00:00"/>
    <s v="Penicillin"/>
    <s v="Abnormal"/>
    <n v="8"/>
    <n v="7875.4655000000002"/>
    <x v="1"/>
  </r>
  <r>
    <s v="Jessica Lynch"/>
    <x v="7"/>
    <x v="1"/>
    <x v="6"/>
    <x v="5"/>
    <d v="2022-11-17T00:00:00"/>
    <s v="Christopher Edwards"/>
    <s v="Cardenas-Johnson"/>
    <x v="2"/>
    <n v="58057.88"/>
    <n v="111"/>
    <x v="2"/>
    <d v="2022-12-15T00:00:00"/>
    <s v="Lipitor"/>
    <s v="Inconclusive"/>
    <n v="28"/>
    <n v="2073.4957142857143"/>
    <x v="2"/>
  </r>
  <r>
    <s v="Robert Stewart"/>
    <x v="16"/>
    <x v="1"/>
    <x v="5"/>
    <x v="4"/>
    <d v="2022-02-23T00:00:00"/>
    <s v="Brian Villa"/>
    <s v="Jimenez, Myers and Bennett"/>
    <x v="4"/>
    <n v="34506.819000000003"/>
    <n v="334"/>
    <x v="1"/>
    <d v="2022-03-13T00:00:00"/>
    <s v="Paracetamol"/>
    <s v="Normal"/>
    <n v="18"/>
    <n v="1917.0455000000002"/>
    <x v="0"/>
  </r>
  <r>
    <s v="Cynthia York"/>
    <x v="65"/>
    <x v="1"/>
    <x v="5"/>
    <x v="2"/>
    <d v="2021-03-01T00:00:00"/>
    <s v="Rachel Gardner"/>
    <s v="Watson-Hamilton"/>
    <x v="3"/>
    <n v="3779.3679999999999"/>
    <n v="333"/>
    <x v="2"/>
    <d v="2021-03-02T00:00:00"/>
    <s v="Lipitor"/>
    <s v="Normal"/>
    <n v="1"/>
    <n v="3779.3679999999999"/>
    <x v="0"/>
  </r>
  <r>
    <s v="Rachael Green"/>
    <x v="38"/>
    <x v="0"/>
    <x v="5"/>
    <x v="2"/>
    <d v="2023-10-25T00:00:00"/>
    <s v="Anthony Francis"/>
    <s v="Smith Ltd"/>
    <x v="1"/>
    <n v="22169.287"/>
    <n v="406"/>
    <x v="0"/>
    <d v="2023-10-28T00:00:00"/>
    <s v="Aspirin"/>
    <s v="Abnormal"/>
    <n v="3"/>
    <n v="7389.7623333333331"/>
    <x v="1"/>
  </r>
  <r>
    <s v="Steven Smith"/>
    <x v="58"/>
    <x v="1"/>
    <x v="6"/>
    <x v="4"/>
    <d v="2021-04-15T00:00:00"/>
    <s v="Amy Diaz"/>
    <s v="Obrien, Massey and Clark"/>
    <x v="4"/>
    <n v="25339.678"/>
    <n v="261"/>
    <x v="1"/>
    <d v="2021-05-03T00:00:00"/>
    <s v="Lipitor"/>
    <s v="Normal"/>
    <n v="18"/>
    <n v="1407.7598888888888"/>
    <x v="1"/>
  </r>
  <r>
    <s v="Joseph Duran"/>
    <x v="0"/>
    <x v="1"/>
    <x v="3"/>
    <x v="0"/>
    <d v="2020-07-24T00:00:00"/>
    <s v="Rebecca Christensen"/>
    <s v="Clark, Jordan and Simpson"/>
    <x v="0"/>
    <n v="58923.574999999997"/>
    <n v="329"/>
    <x v="2"/>
    <d v="2020-08-21T00:00:00"/>
    <s v="Aspirin"/>
    <s v="Abnormal"/>
    <n v="28"/>
    <n v="2104.4133928571428"/>
    <x v="0"/>
  </r>
  <r>
    <s v="Lisa Thomas"/>
    <x v="41"/>
    <x v="0"/>
    <x v="5"/>
    <x v="3"/>
    <d v="2020-08-12T00:00:00"/>
    <s v="Gabrielle Miller"/>
    <s v="Lee, Ruiz and Morris"/>
    <x v="3"/>
    <n v="15719.289000000001"/>
    <n v="444"/>
    <x v="0"/>
    <d v="2020-08-15T00:00:00"/>
    <s v="Paracetamol"/>
    <s v="Abnormal"/>
    <n v="3"/>
    <n v="5239.7629999999999"/>
    <x v="2"/>
  </r>
  <r>
    <s v="Paul Dudley"/>
    <x v="58"/>
    <x v="1"/>
    <x v="3"/>
    <x v="5"/>
    <d v="2023-07-11T00:00:00"/>
    <s v="Anna Miles"/>
    <s v="Lara Ltd"/>
    <x v="4"/>
    <n v="46427.756999999998"/>
    <n v="371"/>
    <x v="0"/>
    <d v="2023-07-20T00:00:00"/>
    <s v="Ibuprofen"/>
    <s v="Inconclusive"/>
    <n v="9"/>
    <n v="5158.639666666666"/>
    <x v="1"/>
  </r>
  <r>
    <s v="Andrea Willis"/>
    <x v="52"/>
    <x v="0"/>
    <x v="7"/>
    <x v="2"/>
    <d v="2022-10-17T00:00:00"/>
    <s v="Anna Hall"/>
    <s v="Sanchez, Perry and Caldwell"/>
    <x v="0"/>
    <n v="13834.933999999999"/>
    <n v="313"/>
    <x v="2"/>
    <d v="2022-11-06T00:00:00"/>
    <s v="Aspirin"/>
    <s v="Normal"/>
    <n v="20"/>
    <n v="691.74669999999992"/>
    <x v="0"/>
  </r>
  <r>
    <s v="Jaclyn Jones"/>
    <x v="33"/>
    <x v="0"/>
    <x v="2"/>
    <x v="3"/>
    <d v="2023-01-08T00:00:00"/>
    <s v="Thomas Robinson"/>
    <s v="Richards-George"/>
    <x v="1"/>
    <n v="3517.25"/>
    <n v="437"/>
    <x v="0"/>
    <d v="2023-01-10T00:00:00"/>
    <s v="Lipitor"/>
    <s v="Abnormal"/>
    <n v="2"/>
    <n v="1758.625"/>
    <x v="0"/>
  </r>
  <r>
    <s v="Sara Ward"/>
    <x v="54"/>
    <x v="0"/>
    <x v="5"/>
    <x v="2"/>
    <d v="2023-07-22T00:00:00"/>
    <s v="Bianca Phillips"/>
    <s v="Roberts-Rollins"/>
    <x v="2"/>
    <n v="6741.95"/>
    <n v="399"/>
    <x v="1"/>
    <d v="2023-07-26T00:00:00"/>
    <s v="Aspirin"/>
    <s v="Inconclusive"/>
    <n v="4"/>
    <n v="1685.4875"/>
    <x v="2"/>
  </r>
  <r>
    <s v="Deanna Marsh"/>
    <x v="56"/>
    <x v="1"/>
    <x v="4"/>
    <x v="1"/>
    <d v="2019-01-03T00:00:00"/>
    <s v="Michael Clark"/>
    <s v="Fry, Wright and Hunter"/>
    <x v="2"/>
    <n v="41500.813000000002"/>
    <n v="373"/>
    <x v="2"/>
    <d v="2019-01-31T00:00:00"/>
    <s v="Ibuprofen"/>
    <s v="Inconclusive"/>
    <n v="28"/>
    <n v="1482.1718928571429"/>
    <x v="2"/>
  </r>
  <r>
    <s v="Annette Jones"/>
    <x v="60"/>
    <x v="1"/>
    <x v="4"/>
    <x v="4"/>
    <d v="2020-03-28T00:00:00"/>
    <s v="Catherine Wade"/>
    <s v="Berry, Flowers and Fischer"/>
    <x v="2"/>
    <n v="12390.787"/>
    <n v="138"/>
    <x v="2"/>
    <d v="2020-03-29T00:00:00"/>
    <s v="Penicillin"/>
    <s v="Abnormal"/>
    <n v="1"/>
    <n v="12390.787"/>
    <x v="1"/>
  </r>
  <r>
    <s v="Gary Smith"/>
    <x v="44"/>
    <x v="0"/>
    <x v="0"/>
    <x v="1"/>
    <d v="2022-04-17T00:00:00"/>
    <s v="Shelly Myers"/>
    <s v="Perry-Hayes"/>
    <x v="3"/>
    <n v="38047.741000000002"/>
    <n v="240"/>
    <x v="1"/>
    <d v="2022-05-08T00:00:00"/>
    <s v="Paracetamol"/>
    <s v="Inconclusive"/>
    <n v="21"/>
    <n v="1811.7971904761905"/>
    <x v="1"/>
  </r>
  <r>
    <s v="Jeffrey Davis"/>
    <x v="59"/>
    <x v="0"/>
    <x v="7"/>
    <x v="4"/>
    <d v="2020-10-08T00:00:00"/>
    <s v="Eric Valencia"/>
    <s v="Hunt-Johnson"/>
    <x v="0"/>
    <n v="4665.1220000000003"/>
    <n v="280"/>
    <x v="1"/>
    <d v="2020-10-13T00:00:00"/>
    <s v="Penicillin"/>
    <s v="Inconclusive"/>
    <n v="5"/>
    <n v="933.02440000000001"/>
    <x v="0"/>
  </r>
  <r>
    <s v="Todd Saunders"/>
    <x v="59"/>
    <x v="0"/>
    <x v="1"/>
    <x v="4"/>
    <d v="2021-08-26T00:00:00"/>
    <s v="Nancy Snyder"/>
    <s v="Caldwell-Liu"/>
    <x v="1"/>
    <n v="22803.925999999999"/>
    <n v="413"/>
    <x v="1"/>
    <d v="2021-09-17T00:00:00"/>
    <s v="Penicillin"/>
    <s v="Abnormal"/>
    <n v="22"/>
    <n v="1036.5420909090908"/>
    <x v="0"/>
  </r>
  <r>
    <s v="Raymond Boyer"/>
    <x v="2"/>
    <x v="0"/>
    <x v="3"/>
    <x v="4"/>
    <d v="2022-04-17T00:00:00"/>
    <s v="Dustin Hamilton"/>
    <s v="Gates, Gutierrez and Sullivan"/>
    <x v="0"/>
    <n v="16652.103999999999"/>
    <n v="365"/>
    <x v="1"/>
    <d v="2022-05-06T00:00:00"/>
    <s v="Lipitor"/>
    <s v="Inconclusive"/>
    <n v="19"/>
    <n v="876.42652631578949"/>
    <x v="0"/>
  </r>
  <r>
    <s v="Logan Castillo"/>
    <x v="30"/>
    <x v="1"/>
    <x v="5"/>
    <x v="3"/>
    <d v="2023-05-17T00:00:00"/>
    <s v="Charlotte Ferguson"/>
    <s v="Moreno, Gray and Juarez"/>
    <x v="0"/>
    <n v="7103.8459999999995"/>
    <n v="368"/>
    <x v="0"/>
    <d v="2023-06-07T00:00:00"/>
    <s v="Aspirin"/>
    <s v="Inconclusive"/>
    <n v="21"/>
    <n v="338.27838095238093"/>
    <x v="2"/>
  </r>
  <r>
    <s v="Shawna White"/>
    <x v="48"/>
    <x v="0"/>
    <x v="6"/>
    <x v="5"/>
    <d v="2020-01-19T00:00:00"/>
    <s v="Debra Brown"/>
    <s v="Gonzales Inc"/>
    <x v="2"/>
    <n v="65080.057000000001"/>
    <n v="112"/>
    <x v="1"/>
    <d v="2020-01-26T00:00:00"/>
    <s v="Aspirin"/>
    <s v="Normal"/>
    <n v="7"/>
    <n v="9297.1509999999998"/>
    <x v="0"/>
  </r>
  <r>
    <s v="Angelica Allen"/>
    <x v="36"/>
    <x v="1"/>
    <x v="2"/>
    <x v="1"/>
    <d v="2019-08-16T00:00:00"/>
    <s v="Kristi Hayes"/>
    <s v="Stevenson-Moreno"/>
    <x v="2"/>
    <n v="42480.292999999998"/>
    <n v="469"/>
    <x v="1"/>
    <d v="2019-09-06T00:00:00"/>
    <s v="Penicillin"/>
    <s v="Normal"/>
    <n v="21"/>
    <n v="2022.8710952380952"/>
    <x v="2"/>
  </r>
  <r>
    <s v="David Williams"/>
    <x v="7"/>
    <x v="0"/>
    <x v="2"/>
    <x v="4"/>
    <d v="2020-02-21T00:00:00"/>
    <s v="Jocelyn Morgan"/>
    <s v="Pena, Ferguson and Frazier"/>
    <x v="1"/>
    <n v="10609.91"/>
    <n v="313"/>
    <x v="1"/>
    <d v="2020-02-28T00:00:00"/>
    <s v="Penicillin"/>
    <s v="Inconclusive"/>
    <n v="7"/>
    <n v="1515.7014285714286"/>
    <x v="2"/>
  </r>
  <r>
    <s v="Tracy Lopez"/>
    <x v="22"/>
    <x v="0"/>
    <x v="7"/>
    <x v="4"/>
    <d v="2022-09-13T00:00:00"/>
    <s v="Nathan Mosley"/>
    <s v="Rose-Walker"/>
    <x v="0"/>
    <n v="26408.724999999999"/>
    <n v="172"/>
    <x v="1"/>
    <d v="2022-09-19T00:00:00"/>
    <s v="Ibuprofen"/>
    <s v="Abnormal"/>
    <n v="6"/>
    <n v="4401.4541666666664"/>
    <x v="0"/>
  </r>
  <r>
    <s v="Thomas Munoz"/>
    <x v="6"/>
    <x v="1"/>
    <x v="5"/>
    <x v="0"/>
    <d v="2021-11-25T00:00:00"/>
    <s v="Emily Castillo"/>
    <s v="Martin and Sons"/>
    <x v="2"/>
    <n v="54337.93"/>
    <n v="153"/>
    <x v="2"/>
    <d v="2021-12-12T00:00:00"/>
    <s v="Lipitor"/>
    <s v="Normal"/>
    <n v="17"/>
    <n v="3196.3488235294117"/>
    <x v="0"/>
  </r>
  <r>
    <s v="Jennifer Zuniga"/>
    <x v="6"/>
    <x v="0"/>
    <x v="2"/>
    <x v="0"/>
    <d v="2021-09-28T00:00:00"/>
    <s v="Brandon Simon"/>
    <s v="Brown, Valdez and Brown"/>
    <x v="1"/>
    <n v="22373.601999999999"/>
    <n v="101"/>
    <x v="2"/>
    <d v="2021-10-17T00:00:00"/>
    <s v="Aspirin"/>
    <s v="Normal"/>
    <n v="19"/>
    <n v="1177.558"/>
    <x v="0"/>
  </r>
  <r>
    <s v="Sherri Scott"/>
    <x v="17"/>
    <x v="0"/>
    <x v="4"/>
    <x v="4"/>
    <d v="2022-02-18T00:00:00"/>
    <s v="Samantha Webb"/>
    <s v="Callahan PLC"/>
    <x v="2"/>
    <n v="16230.453"/>
    <n v="476"/>
    <x v="2"/>
    <d v="2022-03-14T00:00:00"/>
    <s v="Aspirin"/>
    <s v="Normal"/>
    <n v="24"/>
    <n v="676.26887499999998"/>
    <x v="0"/>
  </r>
  <r>
    <s v="Cody Bates"/>
    <x v="19"/>
    <x v="1"/>
    <x v="6"/>
    <x v="5"/>
    <d v="2021-11-24T00:00:00"/>
    <s v="Mary Brown"/>
    <s v="Lewis-Cox"/>
    <x v="3"/>
    <n v="44484.803999999996"/>
    <n v="494"/>
    <x v="0"/>
    <d v="2021-12-12T00:00:00"/>
    <s v="Aspirin"/>
    <s v="Inconclusive"/>
    <n v="18"/>
    <n v="2471.3779999999997"/>
    <x v="0"/>
  </r>
  <r>
    <s v="Randy Stewart"/>
    <x v="30"/>
    <x v="0"/>
    <x v="3"/>
    <x v="2"/>
    <d v="2019-04-20T00:00:00"/>
    <s v="Lauren Knox"/>
    <s v="Lee, Turner and Cross"/>
    <x v="3"/>
    <n v="3722.81"/>
    <n v="368"/>
    <x v="0"/>
    <d v="2019-04-24T00:00:00"/>
    <s v="Ibuprofen"/>
    <s v="Abnormal"/>
    <n v="4"/>
    <n v="930.70249999999999"/>
    <x v="2"/>
  </r>
  <r>
    <s v="Ann Joseph"/>
    <x v="9"/>
    <x v="0"/>
    <x v="6"/>
    <x v="2"/>
    <d v="2022-11-25T00:00:00"/>
    <s v="Crystal Robinson"/>
    <s v="Guzman and Sons"/>
    <x v="1"/>
    <n v="20203.334999999999"/>
    <n v="482"/>
    <x v="2"/>
    <d v="2022-12-11T00:00:00"/>
    <s v="Penicillin"/>
    <s v="Normal"/>
    <n v="16"/>
    <n v="1262.7084374999999"/>
    <x v="2"/>
  </r>
  <r>
    <s v="Elizabeth Webb"/>
    <x v="1"/>
    <x v="0"/>
    <x v="2"/>
    <x v="0"/>
    <d v="2022-10-23T00:00:00"/>
    <s v="Wendy Allen"/>
    <s v="Holt, Holmes and Luna"/>
    <x v="4"/>
    <n v="55152.300999999999"/>
    <n v="438"/>
    <x v="2"/>
    <d v="2022-10-28T00:00:00"/>
    <s v="Ibuprofen"/>
    <s v="Normal"/>
    <n v="5"/>
    <n v="11030.4602"/>
    <x v="1"/>
  </r>
  <r>
    <s v="Erika Miller"/>
    <x v="6"/>
    <x v="0"/>
    <x v="2"/>
    <x v="5"/>
    <d v="2021-07-23T00:00:00"/>
    <s v="Benjamin Larson"/>
    <s v="Austin, Kane and Peterson"/>
    <x v="1"/>
    <n v="29813.066999999999"/>
    <n v="212"/>
    <x v="2"/>
    <d v="2021-08-20T00:00:00"/>
    <s v="Paracetamol"/>
    <s v="Inconclusive"/>
    <n v="28"/>
    <n v="1064.7523928571429"/>
    <x v="0"/>
  </r>
  <r>
    <s v="Carlos Esparza"/>
    <x v="43"/>
    <x v="0"/>
    <x v="7"/>
    <x v="3"/>
    <d v="2020-09-02T00:00:00"/>
    <s v="Jacqueline Morgan"/>
    <s v="Smith-Peterson"/>
    <x v="3"/>
    <n v="3535.7179999999998"/>
    <n v="257"/>
    <x v="0"/>
    <d v="2020-09-24T00:00:00"/>
    <s v="Ibuprofen"/>
    <s v="Normal"/>
    <n v="22"/>
    <n v="160.71445454545454"/>
    <x v="2"/>
  </r>
  <r>
    <s v="Jill Cummings"/>
    <x v="62"/>
    <x v="1"/>
    <x v="0"/>
    <x v="4"/>
    <d v="2021-08-21T00:00:00"/>
    <s v="Jaclyn Cooper"/>
    <s v="Montgomery, Hanson and Mata"/>
    <x v="0"/>
    <n v="27684.183000000001"/>
    <n v="311"/>
    <x v="1"/>
    <d v="2021-09-14T00:00:00"/>
    <s v="Ibuprofen"/>
    <s v="Abnormal"/>
    <n v="24"/>
    <n v="1153.507625"/>
    <x v="2"/>
  </r>
  <r>
    <s v="Michael Rodriguez"/>
    <x v="1"/>
    <x v="1"/>
    <x v="3"/>
    <x v="4"/>
    <d v="2023-10-27T00:00:00"/>
    <s v="James Preston"/>
    <s v="Diaz Inc"/>
    <x v="3"/>
    <n v="25746.489000000001"/>
    <n v="122"/>
    <x v="1"/>
    <d v="2023-11-24T00:00:00"/>
    <s v="Ibuprofen"/>
    <s v="Inconclusive"/>
    <n v="28"/>
    <n v="919.51746428571437"/>
    <x v="1"/>
  </r>
  <r>
    <s v="Vanessa Mcmillan"/>
    <x v="62"/>
    <x v="0"/>
    <x v="6"/>
    <x v="0"/>
    <d v="2022-09-27T00:00:00"/>
    <s v="Ann Hill"/>
    <s v="Anderson-Miller"/>
    <x v="1"/>
    <n v="19319.205000000002"/>
    <n v="261"/>
    <x v="2"/>
    <d v="2022-10-18T00:00:00"/>
    <s v="Ibuprofen"/>
    <s v="Normal"/>
    <n v="21"/>
    <n v="919.96214285714291"/>
    <x v="2"/>
  </r>
  <r>
    <s v="Janet Macias"/>
    <x v="56"/>
    <x v="1"/>
    <x v="1"/>
    <x v="4"/>
    <d v="2022-06-27T00:00:00"/>
    <s v="Julian Richard"/>
    <s v="Baker, Mcgee and Harvey"/>
    <x v="4"/>
    <n v="27959.593000000001"/>
    <n v="294"/>
    <x v="2"/>
    <d v="2022-07-09T00:00:00"/>
    <s v="Ibuprofen"/>
    <s v="Inconclusive"/>
    <n v="12"/>
    <n v="2329.9660833333332"/>
    <x v="2"/>
  </r>
  <r>
    <s v="Andrew Brown"/>
    <x v="46"/>
    <x v="1"/>
    <x v="7"/>
    <x v="3"/>
    <d v="2020-02-26T00:00:00"/>
    <s v="Trevor Becker"/>
    <s v="Gordon-Fox"/>
    <x v="4"/>
    <n v="14665.684999999999"/>
    <n v="461"/>
    <x v="0"/>
    <d v="2020-02-27T00:00:00"/>
    <s v="Ibuprofen"/>
    <s v="Inconclusive"/>
    <n v="1"/>
    <n v="14665.684999999999"/>
    <x v="0"/>
  </r>
  <r>
    <s v="Leslie Ross"/>
    <x v="20"/>
    <x v="0"/>
    <x v="5"/>
    <x v="2"/>
    <d v="2020-07-27T00:00:00"/>
    <s v="Brian King"/>
    <s v="Woods LLC"/>
    <x v="0"/>
    <n v="21705.865000000002"/>
    <n v="227"/>
    <x v="1"/>
    <d v="2020-08-01T00:00:00"/>
    <s v="Ibuprofen"/>
    <s v="Normal"/>
    <n v="5"/>
    <n v="4341.1730000000007"/>
    <x v="2"/>
  </r>
  <r>
    <s v="Melissa Brown"/>
    <x v="8"/>
    <x v="1"/>
    <x v="6"/>
    <x v="5"/>
    <d v="2021-06-24T00:00:00"/>
    <s v="Shane Gonzalez"/>
    <s v="Smith, Hudson and Baker"/>
    <x v="3"/>
    <n v="33140.328999999998"/>
    <n v="408"/>
    <x v="0"/>
    <d v="2021-06-29T00:00:00"/>
    <s v="Aspirin"/>
    <s v="Abnormal"/>
    <n v="5"/>
    <n v="6628.0657999999994"/>
    <x v="1"/>
  </r>
  <r>
    <s v="Kristen Hobbs"/>
    <x v="57"/>
    <x v="1"/>
    <x v="7"/>
    <x v="5"/>
    <d v="2020-03-15T00:00:00"/>
    <s v="Sean Solis"/>
    <s v="Vargas, Hill and Gonzalez"/>
    <x v="2"/>
    <n v="22059.776999999998"/>
    <n v="129"/>
    <x v="2"/>
    <d v="2020-04-05T00:00:00"/>
    <s v="Ibuprofen"/>
    <s v="Abnormal"/>
    <n v="21"/>
    <n v="1050.4655714285714"/>
    <x v="0"/>
  </r>
  <r>
    <s v="Ronald Riddle"/>
    <x v="36"/>
    <x v="0"/>
    <x v="7"/>
    <x v="5"/>
    <d v="2021-01-19T00:00:00"/>
    <s v="Charles Taylor"/>
    <s v="Ramirez, Kane and Taylor"/>
    <x v="1"/>
    <n v="24927.228999999999"/>
    <n v="135"/>
    <x v="2"/>
    <d v="2021-01-27T00:00:00"/>
    <s v="Penicillin"/>
    <s v="Normal"/>
    <n v="8"/>
    <n v="3115.9036249999999"/>
    <x v="2"/>
  </r>
  <r>
    <s v="Russell Bell"/>
    <x v="51"/>
    <x v="1"/>
    <x v="0"/>
    <x v="4"/>
    <d v="2021-02-24T00:00:00"/>
    <s v="Jeffrey Myers"/>
    <s v="Brown, Baker and Holland"/>
    <x v="3"/>
    <n v="4953.6080000000002"/>
    <n v="224"/>
    <x v="1"/>
    <d v="2021-03-14T00:00:00"/>
    <s v="Paracetamol"/>
    <s v="Inconclusive"/>
    <n v="18"/>
    <n v="275.20044444444443"/>
    <x v="2"/>
  </r>
  <r>
    <s v="Joseph King"/>
    <x v="2"/>
    <x v="0"/>
    <x v="3"/>
    <x v="2"/>
    <d v="2023-08-22T00:00:00"/>
    <s v="Jennifer Goodman"/>
    <s v="Wiley, Jones and Austin"/>
    <x v="3"/>
    <n v="4612.3329999999996"/>
    <n v="465"/>
    <x v="2"/>
    <d v="2023-09-05T00:00:00"/>
    <s v="Paracetamol"/>
    <s v="Inconclusive"/>
    <n v="14"/>
    <n v="329.45235714285712"/>
    <x v="0"/>
  </r>
  <r>
    <s v="Gabriel Wallace"/>
    <x v="7"/>
    <x v="0"/>
    <x v="6"/>
    <x v="2"/>
    <d v="2020-01-18T00:00:00"/>
    <s v="Alejandro Brown"/>
    <s v="Douglas, Nguyen and Mendoza"/>
    <x v="3"/>
    <n v="23057.303"/>
    <n v="458"/>
    <x v="1"/>
    <d v="2020-02-07T00:00:00"/>
    <s v="Penicillin"/>
    <s v="Abnormal"/>
    <n v="20"/>
    <n v="1152.8651500000001"/>
    <x v="2"/>
  </r>
  <r>
    <s v="Jeffrey Carrillo"/>
    <x v="25"/>
    <x v="1"/>
    <x v="7"/>
    <x v="4"/>
    <d v="2020-10-29T00:00:00"/>
    <s v="Michael Rosales"/>
    <s v="Kane-Griffith"/>
    <x v="3"/>
    <n v="20709.945"/>
    <n v="296"/>
    <x v="2"/>
    <d v="2020-11-27T00:00:00"/>
    <s v="Aspirin"/>
    <s v="Normal"/>
    <n v="29"/>
    <n v="714.13603448275865"/>
    <x v="2"/>
  </r>
  <r>
    <s v="Julie Dunlap"/>
    <x v="26"/>
    <x v="0"/>
    <x v="1"/>
    <x v="5"/>
    <d v="2022-12-29T00:00:00"/>
    <s v="Nathan Smith"/>
    <s v="Stevens, Jones and Williams"/>
    <x v="3"/>
    <n v="30132.824000000001"/>
    <n v="149"/>
    <x v="0"/>
    <d v="2023-01-15T00:00:00"/>
    <s v="Aspirin"/>
    <s v="Inconclusive"/>
    <n v="17"/>
    <n v="1772.5190588235293"/>
    <x v="0"/>
  </r>
  <r>
    <s v="Joshua Myers"/>
    <x v="40"/>
    <x v="0"/>
    <x v="3"/>
    <x v="5"/>
    <d v="2022-05-16T00:00:00"/>
    <s v="Susan Jones"/>
    <s v="Long Ltd"/>
    <x v="4"/>
    <n v="59676.097000000002"/>
    <n v="284"/>
    <x v="1"/>
    <d v="2022-06-03T00:00:00"/>
    <s v="Ibuprofen"/>
    <s v="Inconclusive"/>
    <n v="18"/>
    <n v="3315.3387222222223"/>
    <x v="1"/>
  </r>
  <r>
    <s v="Dr. Michael Smith PhD"/>
    <x v="8"/>
    <x v="0"/>
    <x v="4"/>
    <x v="1"/>
    <d v="2018-11-06T00:00:00"/>
    <s v="Tracy Martin"/>
    <s v="Stein, Long and Williamson"/>
    <x v="1"/>
    <n v="17664"/>
    <n v="472"/>
    <x v="2"/>
    <d v="2018-11-21T00:00:00"/>
    <s v="Penicillin"/>
    <s v="Normal"/>
    <n v="15"/>
    <n v="1177.5999999999999"/>
    <x v="1"/>
  </r>
  <r>
    <s v="Christopher Alvarado"/>
    <x v="4"/>
    <x v="1"/>
    <x v="0"/>
    <x v="4"/>
    <d v="2022-05-15T00:00:00"/>
    <s v="Kevin Navarro"/>
    <s v="Nguyen, Tucker and Kaufman"/>
    <x v="1"/>
    <n v="9220.7900000000009"/>
    <n v="321"/>
    <x v="1"/>
    <d v="2022-06-13T00:00:00"/>
    <s v="Penicillin"/>
    <s v="Normal"/>
    <n v="29"/>
    <n v="317.958275862069"/>
    <x v="2"/>
  </r>
  <r>
    <s v="Brian Fox"/>
    <x v="38"/>
    <x v="1"/>
    <x v="0"/>
    <x v="1"/>
    <d v="2020-05-13T00:00:00"/>
    <s v="Allison Martinez"/>
    <s v="Anderson, Nichols and Bradley"/>
    <x v="3"/>
    <n v="35381.550999999999"/>
    <n v="427"/>
    <x v="2"/>
    <d v="2020-05-22T00:00:00"/>
    <s v="Paracetamol"/>
    <s v="Normal"/>
    <n v="9"/>
    <n v="3931.2834444444443"/>
    <x v="1"/>
  </r>
  <r>
    <s v="Charles Butler"/>
    <x v="36"/>
    <x v="0"/>
    <x v="3"/>
    <x v="2"/>
    <d v="2023-10-15T00:00:00"/>
    <s v="Laurie Hunter"/>
    <s v="Walker, Manning and Hunter"/>
    <x v="2"/>
    <n v="4707.3900000000003"/>
    <n v="457"/>
    <x v="2"/>
    <d v="2023-10-27T00:00:00"/>
    <s v="Penicillin"/>
    <s v="Abnormal"/>
    <n v="12"/>
    <n v="392.28250000000003"/>
    <x v="2"/>
  </r>
  <r>
    <s v="Steven Osborne"/>
    <x v="29"/>
    <x v="1"/>
    <x v="2"/>
    <x v="3"/>
    <d v="2021-01-29T00:00:00"/>
    <s v="Jennifer Frye"/>
    <s v="Berry Ltd"/>
    <x v="3"/>
    <n v="11702.401"/>
    <n v="257"/>
    <x v="2"/>
    <d v="2021-02-08T00:00:00"/>
    <s v="Penicillin"/>
    <s v="Abnormal"/>
    <n v="10"/>
    <n v="1170.2401"/>
    <x v="1"/>
  </r>
  <r>
    <s v="Kelly Baker"/>
    <x v="62"/>
    <x v="0"/>
    <x v="6"/>
    <x v="0"/>
    <d v="2019-01-25T00:00:00"/>
    <s v="Victoria Fuller"/>
    <s v="Lewis, Barton and Turner"/>
    <x v="4"/>
    <n v="18035.358"/>
    <n v="429"/>
    <x v="2"/>
    <d v="2019-02-21T00:00:00"/>
    <s v="Lipitor"/>
    <s v="Abnormal"/>
    <n v="27"/>
    <n v="667.97622222222219"/>
    <x v="2"/>
  </r>
  <r>
    <s v="Randy Buchanan"/>
    <x v="17"/>
    <x v="0"/>
    <x v="3"/>
    <x v="4"/>
    <d v="2022-12-27T00:00:00"/>
    <s v="Richard Jones"/>
    <s v="Gonzales, Peterson and Wallace"/>
    <x v="3"/>
    <n v="24213.807000000001"/>
    <n v="227"/>
    <x v="1"/>
    <d v="2023-01-17T00:00:00"/>
    <s v="Paracetamol"/>
    <s v="Abnormal"/>
    <n v="21"/>
    <n v="1153.0384285714285"/>
    <x v="0"/>
  </r>
  <r>
    <s v="Anne Hernandez"/>
    <x v="59"/>
    <x v="0"/>
    <x v="6"/>
    <x v="0"/>
    <d v="2019-07-20T00:00:00"/>
    <s v="Laura Reese"/>
    <s v="Cook PLC"/>
    <x v="3"/>
    <n v="12901.768"/>
    <n v="468"/>
    <x v="2"/>
    <d v="2019-08-18T00:00:00"/>
    <s v="Aspirin"/>
    <s v="Normal"/>
    <n v="29"/>
    <n v="444.88855172413793"/>
    <x v="0"/>
  </r>
  <r>
    <s v="Daniel Carter"/>
    <x v="40"/>
    <x v="1"/>
    <x v="5"/>
    <x v="4"/>
    <d v="2021-09-08T00:00:00"/>
    <s v="Christopher Sanchez"/>
    <s v="Ross-English"/>
    <x v="4"/>
    <n v="12026.968000000001"/>
    <n v="130"/>
    <x v="2"/>
    <d v="2021-09-12T00:00:00"/>
    <s v="Paracetamol"/>
    <s v="Abnormal"/>
    <n v="4"/>
    <n v="3006.7420000000002"/>
    <x v="1"/>
  </r>
  <r>
    <s v="Valerie Williams"/>
    <x v="63"/>
    <x v="1"/>
    <x v="7"/>
    <x v="5"/>
    <d v="2023-06-14T00:00:00"/>
    <s v="Thomas Perry"/>
    <s v="Vega-Ward"/>
    <x v="1"/>
    <n v="45032.048999999999"/>
    <n v="417"/>
    <x v="0"/>
    <d v="2023-07-03T00:00:00"/>
    <s v="Paracetamol"/>
    <s v="Normal"/>
    <n v="19"/>
    <n v="2370.107842105263"/>
    <x v="2"/>
  </r>
  <r>
    <s v="Jonathan Austin"/>
    <x v="17"/>
    <x v="0"/>
    <x v="7"/>
    <x v="5"/>
    <d v="2021-07-29T00:00:00"/>
    <s v="Daniel Garcia"/>
    <s v="Martinez-Thompson"/>
    <x v="1"/>
    <n v="76031.089000000007"/>
    <n v="418"/>
    <x v="1"/>
    <d v="2021-08-26T00:00:00"/>
    <s v="Lipitor"/>
    <s v="Inconclusive"/>
    <n v="28"/>
    <n v="2715.396035714286"/>
    <x v="0"/>
  </r>
  <r>
    <s v="Andrew Mills"/>
    <x v="54"/>
    <x v="1"/>
    <x v="6"/>
    <x v="2"/>
    <d v="2021-04-11T00:00:00"/>
    <s v="Joel Rowe"/>
    <s v="Ball-Morris"/>
    <x v="4"/>
    <n v="6116.4059999999999"/>
    <n v="256"/>
    <x v="1"/>
    <d v="2021-05-11T00:00:00"/>
    <s v="Penicillin"/>
    <s v="Inconclusive"/>
    <n v="30"/>
    <n v="203.8802"/>
    <x v="2"/>
  </r>
  <r>
    <s v="Luis Fisher"/>
    <x v="13"/>
    <x v="0"/>
    <x v="1"/>
    <x v="5"/>
    <d v="2021-01-13T00:00:00"/>
    <s v="Billy Mendoza"/>
    <s v="Stewart-Thompson"/>
    <x v="4"/>
    <n v="43422.796999999999"/>
    <n v="485"/>
    <x v="1"/>
    <d v="2021-02-11T00:00:00"/>
    <s v="Ibuprofen"/>
    <s v="Inconclusive"/>
    <n v="29"/>
    <n v="1497.3378275862069"/>
    <x v="0"/>
  </r>
  <r>
    <s v="Debra Smith"/>
    <x v="32"/>
    <x v="0"/>
    <x v="3"/>
    <x v="2"/>
    <d v="2021-03-30T00:00:00"/>
    <s v="Mary Adams"/>
    <s v="Franklin-Parker"/>
    <x v="4"/>
    <n v="766.83699999999999"/>
    <n v="316"/>
    <x v="1"/>
    <d v="2021-04-26T00:00:00"/>
    <s v="Paracetamol"/>
    <s v="Normal"/>
    <n v="27"/>
    <n v="28.401370370370369"/>
    <x v="1"/>
  </r>
  <r>
    <s v="Brendan Stanley"/>
    <x v="44"/>
    <x v="0"/>
    <x v="5"/>
    <x v="1"/>
    <d v="2023-09-19T00:00:00"/>
    <s v="Erika Lawrence"/>
    <s v="Burton, Garcia and Wilkerson"/>
    <x v="3"/>
    <n v="25695.883999999998"/>
    <n v="291"/>
    <x v="2"/>
    <d v="2023-09-26T00:00:00"/>
    <s v="Lipitor"/>
    <s v="Abnormal"/>
    <n v="7"/>
    <n v="3670.8405714285714"/>
    <x v="1"/>
  </r>
  <r>
    <s v="John Byrd"/>
    <x v="32"/>
    <x v="1"/>
    <x v="0"/>
    <x v="5"/>
    <d v="2018-10-31T00:00:00"/>
    <s v="Melissa Bell"/>
    <s v="Adams, Fritz and Smith"/>
    <x v="1"/>
    <n v="30496.37"/>
    <n v="171"/>
    <x v="1"/>
    <d v="2018-11-25T00:00:00"/>
    <s v="Aspirin"/>
    <s v="Normal"/>
    <n v="25"/>
    <n v="1219.8548000000001"/>
    <x v="1"/>
  </r>
  <r>
    <s v="Darin Mosley"/>
    <x v="51"/>
    <x v="0"/>
    <x v="7"/>
    <x v="0"/>
    <d v="2019-11-10T00:00:00"/>
    <s v="Timothy Jones"/>
    <s v="Moon-Martinez"/>
    <x v="0"/>
    <n v="6260.9480000000003"/>
    <n v="423"/>
    <x v="2"/>
    <d v="2019-11-24T00:00:00"/>
    <s v="Penicillin"/>
    <s v="Abnormal"/>
    <n v="14"/>
    <n v="447.21057142857143"/>
    <x v="2"/>
  </r>
  <r>
    <s v="Scott Oconnor"/>
    <x v="4"/>
    <x v="0"/>
    <x v="3"/>
    <x v="1"/>
    <d v="2023-06-28T00:00:00"/>
    <s v="Frank Dennis"/>
    <s v="Delgado-Terry"/>
    <x v="3"/>
    <n v="41237.64"/>
    <n v="336"/>
    <x v="2"/>
    <d v="2023-07-12T00:00:00"/>
    <s v="Paracetamol"/>
    <s v="Inconclusive"/>
    <n v="14"/>
    <n v="2945.5457142857144"/>
    <x v="2"/>
  </r>
  <r>
    <s v="Angela Williams"/>
    <x v="14"/>
    <x v="0"/>
    <x v="4"/>
    <x v="3"/>
    <d v="2022-11-05T00:00:00"/>
    <s v="Todd Davis"/>
    <s v="Stewart-Neal"/>
    <x v="3"/>
    <n v="28499.064999999999"/>
    <n v="109"/>
    <x v="0"/>
    <d v="2022-11-17T00:00:00"/>
    <s v="Aspirin"/>
    <s v="Normal"/>
    <n v="12"/>
    <n v="2374.9220833333334"/>
    <x v="0"/>
  </r>
  <r>
    <s v="John Hoffman"/>
    <x v="42"/>
    <x v="1"/>
    <x v="6"/>
    <x v="5"/>
    <d v="2019-07-08T00:00:00"/>
    <s v="Patricia Navarro"/>
    <s v="Rodriguez Group"/>
    <x v="1"/>
    <n v="68068.853000000003"/>
    <n v="304"/>
    <x v="1"/>
    <d v="2019-07-10T00:00:00"/>
    <s v="Aspirin"/>
    <s v="Inconclusive"/>
    <n v="2"/>
    <n v="34034.426500000001"/>
    <x v="0"/>
  </r>
  <r>
    <s v="James Green"/>
    <x v="3"/>
    <x v="0"/>
    <x v="1"/>
    <x v="2"/>
    <d v="2023-01-27T00:00:00"/>
    <s v="Beverly Compton"/>
    <s v="Williams Group"/>
    <x v="3"/>
    <n v="20902.829000000002"/>
    <n v="193"/>
    <x v="0"/>
    <d v="2023-02-03T00:00:00"/>
    <s v="Paracetamol"/>
    <s v="Inconclusive"/>
    <n v="7"/>
    <n v="2986.1184285714289"/>
    <x v="2"/>
  </r>
  <r>
    <s v="Shelby Brown"/>
    <x v="44"/>
    <x v="0"/>
    <x v="5"/>
    <x v="2"/>
    <d v="2023-10-13T00:00:00"/>
    <s v="Melissa Paul"/>
    <s v="Donovan, Williams and Gould"/>
    <x v="2"/>
    <n v="11336.191999999999"/>
    <n v="133"/>
    <x v="1"/>
    <d v="2023-10-15T00:00:00"/>
    <s v="Ibuprofen"/>
    <s v="Abnormal"/>
    <n v="2"/>
    <n v="5668.0959999999995"/>
    <x v="1"/>
  </r>
  <r>
    <s v="Robert Cook"/>
    <x v="49"/>
    <x v="0"/>
    <x v="2"/>
    <x v="5"/>
    <d v="2019-07-15T00:00:00"/>
    <s v="Kathryn Thomas"/>
    <s v="Murray, Dennis and Simmons"/>
    <x v="2"/>
    <n v="56508.01"/>
    <n v="202"/>
    <x v="1"/>
    <d v="2019-08-14T00:00:00"/>
    <s v="Paracetamol"/>
    <s v="Inconclusive"/>
    <n v="30"/>
    <n v="1883.6003333333333"/>
    <x v="2"/>
  </r>
  <r>
    <s v="John Brandt"/>
    <x v="67"/>
    <x v="0"/>
    <x v="7"/>
    <x v="1"/>
    <d v="2019-06-14T00:00:00"/>
    <s v="Garrett Cook"/>
    <s v="Garcia-Rush"/>
    <x v="3"/>
    <n v="42053.171999999999"/>
    <n v="337"/>
    <x v="1"/>
    <d v="2019-06-27T00:00:00"/>
    <s v="Aspirin"/>
    <s v="Inconclusive"/>
    <n v="13"/>
    <n v="3234.8593846153844"/>
    <x v="1"/>
  </r>
  <r>
    <s v="Michael Mueller"/>
    <x v="19"/>
    <x v="0"/>
    <x v="6"/>
    <x v="3"/>
    <d v="2023-10-12T00:00:00"/>
    <s v="Andrew Maldonado"/>
    <s v="Green and Sons"/>
    <x v="0"/>
    <n v="8760.5990000000002"/>
    <n v="424"/>
    <x v="0"/>
    <d v="2023-10-17T00:00:00"/>
    <s v="Paracetamol"/>
    <s v="Normal"/>
    <n v="5"/>
    <n v="1752.1197999999999"/>
    <x v="0"/>
  </r>
  <r>
    <s v="Tina Lee"/>
    <x v="1"/>
    <x v="1"/>
    <x v="7"/>
    <x v="3"/>
    <d v="2019-03-25T00:00:00"/>
    <s v="Lauren Rice"/>
    <s v="Case, Meyer and Williams"/>
    <x v="2"/>
    <n v="10097.719999999999"/>
    <n v="496"/>
    <x v="0"/>
    <d v="2019-04-11T00:00:00"/>
    <s v="Aspirin"/>
    <s v="Abnormal"/>
    <n v="17"/>
    <n v="593.98352941176472"/>
    <x v="1"/>
  </r>
  <r>
    <s v="Monica Jackson"/>
    <x v="48"/>
    <x v="1"/>
    <x v="4"/>
    <x v="5"/>
    <d v="2022-10-16T00:00:00"/>
    <s v="Kristy Duncan DVM"/>
    <s v="Mitchell Group"/>
    <x v="0"/>
    <n v="20479.008999999998"/>
    <n v="367"/>
    <x v="1"/>
    <d v="2022-10-19T00:00:00"/>
    <s v="Penicillin"/>
    <s v="Abnormal"/>
    <n v="3"/>
    <n v="6826.3363333333327"/>
    <x v="0"/>
  </r>
  <r>
    <s v="Danny Allison"/>
    <x v="53"/>
    <x v="1"/>
    <x v="2"/>
    <x v="4"/>
    <d v="2020-02-12T00:00:00"/>
    <s v="Carol Decker"/>
    <s v="Walter, George and Mack"/>
    <x v="3"/>
    <n v="22499.718000000001"/>
    <n v="370"/>
    <x v="2"/>
    <d v="2020-02-29T00:00:00"/>
    <s v="Ibuprofen"/>
    <s v="Inconclusive"/>
    <n v="17"/>
    <n v="1323.5128235294119"/>
    <x v="2"/>
  </r>
  <r>
    <s v="Daniel Wilson"/>
    <x v="41"/>
    <x v="0"/>
    <x v="7"/>
    <x v="0"/>
    <d v="2022-06-07T00:00:00"/>
    <s v="Mark Parker"/>
    <s v="Johnson-Donaldson"/>
    <x v="0"/>
    <n v="12071.494000000001"/>
    <n v="324"/>
    <x v="2"/>
    <d v="2022-06-10T00:00:00"/>
    <s v="Aspirin"/>
    <s v="Inconclusive"/>
    <n v="3"/>
    <n v="4023.8313333333335"/>
    <x v="2"/>
  </r>
  <r>
    <s v="Linda Allen"/>
    <x v="44"/>
    <x v="0"/>
    <x v="4"/>
    <x v="4"/>
    <d v="2021-10-25T00:00:00"/>
    <s v="Amber Parker MD"/>
    <s v="Kelly-Anderson"/>
    <x v="4"/>
    <n v="33464.071000000004"/>
    <n v="237"/>
    <x v="2"/>
    <d v="2021-10-31T00:00:00"/>
    <s v="Lipitor"/>
    <s v="Abnormal"/>
    <n v="6"/>
    <n v="5577.345166666667"/>
    <x v="1"/>
  </r>
  <r>
    <s v="Rebecca Gomez"/>
    <x v="40"/>
    <x v="1"/>
    <x v="7"/>
    <x v="1"/>
    <d v="2022-07-31T00:00:00"/>
    <s v="Nicholas Gray"/>
    <s v="Petersen PLC"/>
    <x v="3"/>
    <n v="1339.3130000000001"/>
    <n v="231"/>
    <x v="2"/>
    <d v="2022-08-25T00:00:00"/>
    <s v="Aspirin"/>
    <s v="Abnormal"/>
    <n v="25"/>
    <n v="53.572520000000004"/>
    <x v="1"/>
  </r>
  <r>
    <s v="Misty Meyers"/>
    <x v="61"/>
    <x v="1"/>
    <x v="5"/>
    <x v="3"/>
    <d v="2023-09-23T00:00:00"/>
    <s v="Elizabeth Waller"/>
    <s v="Newman-Larson"/>
    <x v="4"/>
    <n v="18390.048999999999"/>
    <n v="279"/>
    <x v="2"/>
    <d v="2023-09-24T00:00:00"/>
    <s v="Penicillin"/>
    <s v="Normal"/>
    <n v="1"/>
    <n v="18390.048999999999"/>
    <x v="0"/>
  </r>
  <r>
    <s v="Olivia Green"/>
    <x v="41"/>
    <x v="1"/>
    <x v="0"/>
    <x v="0"/>
    <d v="2022-01-23T00:00:00"/>
    <s v="Antonio Andrews MD"/>
    <s v="Hamilton, Hernandez and White"/>
    <x v="4"/>
    <n v="42130.63"/>
    <n v="431"/>
    <x v="2"/>
    <d v="2022-02-11T00:00:00"/>
    <s v="Aspirin"/>
    <s v="Abnormal"/>
    <n v="19"/>
    <n v="2217.4015789473683"/>
    <x v="2"/>
  </r>
  <r>
    <s v="Amber Sharp"/>
    <x v="0"/>
    <x v="1"/>
    <x v="5"/>
    <x v="5"/>
    <d v="2019-06-15T00:00:00"/>
    <s v="Raymond Carter"/>
    <s v="Goodwin, Zimmerman and Stevens"/>
    <x v="0"/>
    <n v="52849.57"/>
    <n v="250"/>
    <x v="1"/>
    <d v="2019-07-01T00:00:00"/>
    <s v="Ibuprofen"/>
    <s v="Abnormal"/>
    <n v="16"/>
    <n v="3303.098125"/>
    <x v="0"/>
  </r>
  <r>
    <s v="Michael Ellis"/>
    <x v="30"/>
    <x v="1"/>
    <x v="4"/>
    <x v="2"/>
    <d v="2020-07-11T00:00:00"/>
    <s v="Jacob Hall"/>
    <s v="Holland, Elliott and King"/>
    <x v="4"/>
    <n v="1813.7280000000001"/>
    <n v="270"/>
    <x v="1"/>
    <d v="2020-07-30T00:00:00"/>
    <s v="Paracetamol"/>
    <s v="Normal"/>
    <n v="19"/>
    <n v="95.459368421052631"/>
    <x v="2"/>
  </r>
  <r>
    <s v="Katherine Bailey"/>
    <x v="16"/>
    <x v="0"/>
    <x v="2"/>
    <x v="0"/>
    <d v="2021-04-03T00:00:00"/>
    <s v="Vanessa Weber"/>
    <s v="Watkins, Wilson and Roach"/>
    <x v="0"/>
    <n v="22714.936000000002"/>
    <n v="273"/>
    <x v="2"/>
    <d v="2021-04-28T00:00:00"/>
    <s v="Aspirin"/>
    <s v="Abnormal"/>
    <n v="25"/>
    <n v="908.59744000000001"/>
    <x v="0"/>
  </r>
  <r>
    <s v="Monique Yang"/>
    <x v="47"/>
    <x v="1"/>
    <x v="6"/>
    <x v="5"/>
    <d v="2019-06-20T00:00:00"/>
    <s v="Justin Landry"/>
    <s v="Harris-Villanueva"/>
    <x v="0"/>
    <n v="10095.797"/>
    <n v="140"/>
    <x v="1"/>
    <d v="2019-07-07T00:00:00"/>
    <s v="Lipitor"/>
    <s v="Abnormal"/>
    <n v="17"/>
    <n v="593.87041176470586"/>
    <x v="0"/>
  </r>
  <r>
    <s v="Thomas Alexander"/>
    <x v="67"/>
    <x v="0"/>
    <x v="3"/>
    <x v="2"/>
    <d v="2021-02-18T00:00:00"/>
    <s v="Sharon Reeves"/>
    <s v="Willis-Glass"/>
    <x v="2"/>
    <n v="21317.499"/>
    <n v="163"/>
    <x v="2"/>
    <d v="2021-03-07T00:00:00"/>
    <s v="Lipitor"/>
    <s v="Normal"/>
    <n v="17"/>
    <n v="1253.9705294117648"/>
    <x v="1"/>
  </r>
  <r>
    <s v="Jocelyn King"/>
    <x v="63"/>
    <x v="1"/>
    <x v="0"/>
    <x v="5"/>
    <d v="2020-08-11T00:00:00"/>
    <s v="Albert Mccarty"/>
    <s v="Thompson-Knight"/>
    <x v="3"/>
    <n v="68934.263000000006"/>
    <n v="472"/>
    <x v="1"/>
    <d v="2020-08-17T00:00:00"/>
    <s v="Ibuprofen"/>
    <s v="Inconclusive"/>
    <n v="6"/>
    <n v="11489.043833333335"/>
    <x v="2"/>
  </r>
  <r>
    <s v="Nancy Perez"/>
    <x v="7"/>
    <x v="1"/>
    <x v="2"/>
    <x v="4"/>
    <d v="2023-04-16T00:00:00"/>
    <s v="Alicia Alvarez"/>
    <s v="Stephenson-Sweeney"/>
    <x v="0"/>
    <n v="16065.37"/>
    <n v="190"/>
    <x v="1"/>
    <d v="2023-04-26T00:00:00"/>
    <s v="Lipitor"/>
    <s v="Abnormal"/>
    <n v="10"/>
    <n v="1606.537"/>
    <x v="2"/>
  </r>
  <r>
    <s v="Richard Baxter"/>
    <x v="27"/>
    <x v="1"/>
    <x v="1"/>
    <x v="3"/>
    <d v="2023-09-21T00:00:00"/>
    <s v="Kristi Hunter"/>
    <s v="Hansen PLC"/>
    <x v="0"/>
    <n v="25946.691999999999"/>
    <n v="289"/>
    <x v="2"/>
    <d v="2023-10-14T00:00:00"/>
    <s v="Aspirin"/>
    <s v="Normal"/>
    <n v="23"/>
    <n v="1128.1170434782609"/>
    <x v="0"/>
  </r>
  <r>
    <s v="Renee Collins"/>
    <x v="30"/>
    <x v="1"/>
    <x v="5"/>
    <x v="2"/>
    <d v="2019-01-06T00:00:00"/>
    <s v="Peggy Mitchell"/>
    <s v="Robinson, Edwards and Jones"/>
    <x v="0"/>
    <n v="6354.0230000000001"/>
    <n v="210"/>
    <x v="2"/>
    <d v="2019-01-30T00:00:00"/>
    <s v="Aspirin"/>
    <s v="Normal"/>
    <n v="24"/>
    <n v="264.75095833333336"/>
    <x v="2"/>
  </r>
  <r>
    <s v="Dana Davis"/>
    <x v="37"/>
    <x v="0"/>
    <x v="0"/>
    <x v="1"/>
    <d v="2021-10-19T00:00:00"/>
    <s v="Jessica Ballard"/>
    <s v="Lee, Orozco and Hartman"/>
    <x v="1"/>
    <n v="32137.362000000001"/>
    <n v="263"/>
    <x v="2"/>
    <d v="2021-11-15T00:00:00"/>
    <s v="Penicillin"/>
    <s v="Abnormal"/>
    <n v="27"/>
    <n v="1190.2726666666667"/>
    <x v="1"/>
  </r>
  <r>
    <s v="Bradley Cohen"/>
    <x v="11"/>
    <x v="1"/>
    <x v="7"/>
    <x v="5"/>
    <d v="2020-11-27T00:00:00"/>
    <s v="Lawrence Baker"/>
    <s v="Gutierrez, Wilcox and Conner"/>
    <x v="4"/>
    <n v="63282.16"/>
    <n v="115"/>
    <x v="1"/>
    <d v="2020-11-29T00:00:00"/>
    <s v="Paracetamol"/>
    <s v="Normal"/>
    <n v="2"/>
    <n v="31641.08"/>
    <x v="1"/>
  </r>
  <r>
    <s v="Steve Melendez"/>
    <x v="53"/>
    <x v="0"/>
    <x v="5"/>
    <x v="4"/>
    <d v="2019-06-20T00:00:00"/>
    <s v="Erin Davis"/>
    <s v="Turner-Grant"/>
    <x v="4"/>
    <n v="15587.307000000001"/>
    <n v="295"/>
    <x v="1"/>
    <d v="2019-07-16T00:00:00"/>
    <s v="Penicillin"/>
    <s v="Abnormal"/>
    <n v="26"/>
    <n v="599.51180769230768"/>
    <x v="2"/>
  </r>
  <r>
    <s v="Alexander Sellers"/>
    <x v="36"/>
    <x v="0"/>
    <x v="7"/>
    <x v="5"/>
    <d v="2021-11-13T00:00:00"/>
    <s v="Joseph Roman"/>
    <s v="Keller Group"/>
    <x v="2"/>
    <n v="40977.027000000002"/>
    <n v="189"/>
    <x v="1"/>
    <d v="2021-12-07T00:00:00"/>
    <s v="Ibuprofen"/>
    <s v="Abnormal"/>
    <n v="24"/>
    <n v="1707.376125"/>
    <x v="2"/>
  </r>
  <r>
    <s v="Marilyn Owens"/>
    <x v="52"/>
    <x v="1"/>
    <x v="2"/>
    <x v="5"/>
    <d v="2021-06-19T00:00:00"/>
    <s v="Michelle Hall"/>
    <s v="Bird Group"/>
    <x v="0"/>
    <n v="34621.663"/>
    <n v="467"/>
    <x v="1"/>
    <d v="2021-07-18T00:00:00"/>
    <s v="Aspirin"/>
    <s v="Normal"/>
    <n v="29"/>
    <n v="1193.8504482758622"/>
    <x v="0"/>
  </r>
  <r>
    <s v="Eric Mason"/>
    <x v="0"/>
    <x v="1"/>
    <x v="3"/>
    <x v="0"/>
    <d v="2023-06-02T00:00:00"/>
    <s v="Joseph Freeman"/>
    <s v="Estrada, Garza and Lee"/>
    <x v="0"/>
    <n v="8691.0329999999994"/>
    <n v="289"/>
    <x v="2"/>
    <d v="2023-06-12T00:00:00"/>
    <s v="Paracetamol"/>
    <s v="Normal"/>
    <n v="10"/>
    <n v="869.10329999999999"/>
    <x v="0"/>
  </r>
  <r>
    <s v="Jessica Werner"/>
    <x v="54"/>
    <x v="0"/>
    <x v="3"/>
    <x v="2"/>
    <d v="2019-02-08T00:00:00"/>
    <s v="Derek Perkins"/>
    <s v="Evans, Ruiz and Wood"/>
    <x v="4"/>
    <n v="19797.644"/>
    <n v="265"/>
    <x v="0"/>
    <d v="2019-02-22T00:00:00"/>
    <s v="Lipitor"/>
    <s v="Abnormal"/>
    <n v="14"/>
    <n v="1414.1174285714285"/>
    <x v="2"/>
  </r>
  <r>
    <s v="Lisa Diaz"/>
    <x v="53"/>
    <x v="0"/>
    <x v="0"/>
    <x v="0"/>
    <d v="2021-01-21T00:00:00"/>
    <s v="Marc Williams"/>
    <s v="Burton-Fleming"/>
    <x v="3"/>
    <n v="35077.868999999999"/>
    <n v="119"/>
    <x v="2"/>
    <d v="2021-02-05T00:00:00"/>
    <s v="Paracetamol"/>
    <s v="Normal"/>
    <n v="15"/>
    <n v="2338.5245999999997"/>
    <x v="2"/>
  </r>
  <r>
    <s v="Drew Tyler"/>
    <x v="18"/>
    <x v="0"/>
    <x v="7"/>
    <x v="3"/>
    <d v="2021-02-10T00:00:00"/>
    <s v="Margaret Watkins"/>
    <s v="Diaz Inc"/>
    <x v="0"/>
    <n v="28665.862000000001"/>
    <n v="411"/>
    <x v="2"/>
    <d v="2021-03-12T00:00:00"/>
    <s v="Lipitor"/>
    <s v="Inconclusive"/>
    <n v="30"/>
    <n v="955.52873333333332"/>
    <x v="0"/>
  </r>
  <r>
    <s v="Michael Wong"/>
    <x v="58"/>
    <x v="1"/>
    <x v="0"/>
    <x v="3"/>
    <d v="2020-10-13T00:00:00"/>
    <s v="Joshua Webb"/>
    <s v="Jordan-Mata"/>
    <x v="2"/>
    <n v="24221.924999999999"/>
    <n v="321"/>
    <x v="0"/>
    <d v="2020-11-02T00:00:00"/>
    <s v="Ibuprofen"/>
    <s v="Inconclusive"/>
    <n v="20"/>
    <n v="1211.0962500000001"/>
    <x v="1"/>
  </r>
  <r>
    <s v="Sara Hill"/>
    <x v="31"/>
    <x v="1"/>
    <x v="2"/>
    <x v="0"/>
    <d v="2022-10-15T00:00:00"/>
    <s v="William Alvarez"/>
    <s v="Smith-Nelson"/>
    <x v="4"/>
    <n v="26431.569"/>
    <n v="382"/>
    <x v="2"/>
    <d v="2022-11-04T00:00:00"/>
    <s v="Paracetamol"/>
    <s v="Inconclusive"/>
    <n v="20"/>
    <n v="1321.57845"/>
    <x v="2"/>
  </r>
  <r>
    <s v="Megan Hernandez"/>
    <x v="2"/>
    <x v="0"/>
    <x v="0"/>
    <x v="5"/>
    <d v="2021-05-11T00:00:00"/>
    <s v="Alyssa Schultz"/>
    <s v="Bryant-Anderson"/>
    <x v="0"/>
    <n v="2216.3530000000001"/>
    <n v="130"/>
    <x v="1"/>
    <d v="2021-05-30T00:00:00"/>
    <s v="Lipitor"/>
    <s v="Inconclusive"/>
    <n v="19"/>
    <n v="116.65015789473685"/>
    <x v="0"/>
  </r>
  <r>
    <s v="William Cox"/>
    <x v="53"/>
    <x v="1"/>
    <x v="4"/>
    <x v="3"/>
    <d v="2021-12-01T00:00:00"/>
    <s v="Erica Evans"/>
    <s v="Rogers-Johnson"/>
    <x v="2"/>
    <n v="16285.049000000001"/>
    <n v="399"/>
    <x v="0"/>
    <d v="2021-12-07T00:00:00"/>
    <s v="Penicillin"/>
    <s v="Normal"/>
    <n v="6"/>
    <n v="2714.1748333333335"/>
    <x v="2"/>
  </r>
  <r>
    <s v="Mary Bauer"/>
    <x v="14"/>
    <x v="0"/>
    <x v="7"/>
    <x v="5"/>
    <d v="2022-03-18T00:00:00"/>
    <s v="Kenneth Travis"/>
    <s v="Randall Group"/>
    <x v="0"/>
    <n v="38985.309000000001"/>
    <n v="156"/>
    <x v="1"/>
    <d v="2022-04-14T00:00:00"/>
    <s v="Lipitor"/>
    <s v="Inconclusive"/>
    <n v="27"/>
    <n v="1443.9003333333333"/>
    <x v="0"/>
  </r>
  <r>
    <s v="Wendy Davis"/>
    <x v="61"/>
    <x v="1"/>
    <x v="1"/>
    <x v="0"/>
    <d v="2021-08-20T00:00:00"/>
    <s v="Diamond Miller"/>
    <s v="Hampton, Cooper and Hoover"/>
    <x v="0"/>
    <n v="8795.1589999999997"/>
    <n v="197"/>
    <x v="2"/>
    <d v="2021-09-10T00:00:00"/>
    <s v="Aspirin"/>
    <s v="Normal"/>
    <n v="21"/>
    <n v="418.81709523809525"/>
    <x v="0"/>
  </r>
  <r>
    <s v="Lauren Johnson"/>
    <x v="38"/>
    <x v="1"/>
    <x v="7"/>
    <x v="0"/>
    <d v="2020-05-09T00:00:00"/>
    <s v="Chad West"/>
    <s v="Rodriguez LLC"/>
    <x v="1"/>
    <n v="32181.690999999999"/>
    <n v="218"/>
    <x v="2"/>
    <d v="2020-05-21T00:00:00"/>
    <s v="Penicillin"/>
    <s v="Inconclusive"/>
    <n v="12"/>
    <n v="2681.8075833333332"/>
    <x v="1"/>
  </r>
  <r>
    <s v="Laura Williams"/>
    <x v="59"/>
    <x v="0"/>
    <x v="2"/>
    <x v="5"/>
    <d v="2021-10-22T00:00:00"/>
    <s v="Sarah Ross"/>
    <s v="Grant Ltd"/>
    <x v="0"/>
    <n v="7365.2870000000003"/>
    <n v="162"/>
    <x v="0"/>
    <d v="2021-11-10T00:00:00"/>
    <s v="Lipitor"/>
    <s v="Inconclusive"/>
    <n v="19"/>
    <n v="387.6466842105263"/>
    <x v="0"/>
  </r>
  <r>
    <s v="Dr. Ronald Gutierrez"/>
    <x v="54"/>
    <x v="1"/>
    <x v="5"/>
    <x v="2"/>
    <d v="2023-05-14T00:00:00"/>
    <s v="Mark Hernandez"/>
    <s v="Schneider, Martinez and Acosta"/>
    <x v="2"/>
    <n v="12947.38"/>
    <n v="339"/>
    <x v="1"/>
    <d v="2023-05-15T00:00:00"/>
    <s v="Ibuprofen"/>
    <s v="Abnormal"/>
    <n v="1"/>
    <n v="12947.38"/>
    <x v="2"/>
  </r>
  <r>
    <s v="Cindy Romero"/>
    <x v="38"/>
    <x v="0"/>
    <x v="3"/>
    <x v="1"/>
    <d v="2023-02-15T00:00:00"/>
    <s v="Julie Cummings"/>
    <s v="Peterson, Gonzalez and Miranda"/>
    <x v="2"/>
    <n v="17414.649000000001"/>
    <n v="364"/>
    <x v="1"/>
    <d v="2023-03-12T00:00:00"/>
    <s v="Ibuprofen"/>
    <s v="Inconclusive"/>
    <n v="25"/>
    <n v="696.58596"/>
    <x v="1"/>
  </r>
  <r>
    <s v="William Maynard"/>
    <x v="1"/>
    <x v="0"/>
    <x v="5"/>
    <x v="0"/>
    <d v="2021-06-10T00:00:00"/>
    <s v="Jennifer Martinez"/>
    <s v="Cobb, Jones and Ayala"/>
    <x v="1"/>
    <n v="28881.133999999998"/>
    <n v="189"/>
    <x v="1"/>
    <d v="2021-06-15T00:00:00"/>
    <s v="Lipitor"/>
    <s v="Normal"/>
    <n v="5"/>
    <n v="5776.2267999999995"/>
    <x v="1"/>
  </r>
  <r>
    <s v="Carrie Bautista"/>
    <x v="49"/>
    <x v="0"/>
    <x v="1"/>
    <x v="5"/>
    <d v="2022-12-07T00:00:00"/>
    <s v="Mark Johnson"/>
    <s v="Miller-Gordon"/>
    <x v="3"/>
    <n v="39874.46"/>
    <n v="396"/>
    <x v="0"/>
    <d v="2022-12-18T00:00:00"/>
    <s v="Penicillin"/>
    <s v="Normal"/>
    <n v="11"/>
    <n v="3624.9509090909091"/>
    <x v="2"/>
  </r>
  <r>
    <s v="Crystal Marshall"/>
    <x v="27"/>
    <x v="1"/>
    <x v="0"/>
    <x v="1"/>
    <d v="2021-06-12T00:00:00"/>
    <s v="Juan Reed"/>
    <s v="Clark and Sons"/>
    <x v="0"/>
    <n v="7603.1589999999997"/>
    <n v="169"/>
    <x v="1"/>
    <d v="2021-06-28T00:00:00"/>
    <s v="Lipitor"/>
    <s v="Abnormal"/>
    <n v="16"/>
    <n v="475.19743749999998"/>
    <x v="0"/>
  </r>
  <r>
    <s v="Karen Chavez"/>
    <x v="30"/>
    <x v="0"/>
    <x v="4"/>
    <x v="1"/>
    <d v="2023-01-11T00:00:00"/>
    <s v="Austin Smith"/>
    <s v="Snyder, Sanchez and Nelson"/>
    <x v="0"/>
    <n v="1648.8140000000001"/>
    <n v="227"/>
    <x v="1"/>
    <d v="2023-02-07T00:00:00"/>
    <s v="Aspirin"/>
    <s v="Inconclusive"/>
    <n v="27"/>
    <n v="61.067185185185188"/>
    <x v="2"/>
  </r>
  <r>
    <s v="Isabel Vang"/>
    <x v="18"/>
    <x v="0"/>
    <x v="4"/>
    <x v="3"/>
    <d v="2022-08-21T00:00:00"/>
    <s v="Andrew Rios"/>
    <s v="Dyer and Sons"/>
    <x v="0"/>
    <n v="18765.106"/>
    <n v="297"/>
    <x v="0"/>
    <d v="2022-08-25T00:00:00"/>
    <s v="Paracetamol"/>
    <s v="Inconclusive"/>
    <n v="4"/>
    <n v="4691.2764999999999"/>
    <x v="0"/>
  </r>
  <r>
    <s v="Bonnie Page"/>
    <x v="59"/>
    <x v="0"/>
    <x v="1"/>
    <x v="5"/>
    <d v="2019-06-14T00:00:00"/>
    <s v="Michael Palmer DDS"/>
    <s v="Valenzuela, Williams and Burton"/>
    <x v="0"/>
    <n v="39699.021000000001"/>
    <n v="220"/>
    <x v="1"/>
    <d v="2019-06-18T00:00:00"/>
    <s v="Penicillin"/>
    <s v="Inconclusive"/>
    <n v="4"/>
    <n v="9924.7552500000002"/>
    <x v="0"/>
  </r>
  <r>
    <s v="Carolyn Smith"/>
    <x v="19"/>
    <x v="1"/>
    <x v="1"/>
    <x v="5"/>
    <d v="2020-07-09T00:00:00"/>
    <s v="April Bryant"/>
    <s v="Clark, Cortez and Flores"/>
    <x v="0"/>
    <n v="41835.660000000003"/>
    <n v="297"/>
    <x v="1"/>
    <d v="2020-08-07T00:00:00"/>
    <s v="Lipitor"/>
    <s v="Inconclusive"/>
    <n v="29"/>
    <n v="1442.6089655172416"/>
    <x v="0"/>
  </r>
  <r>
    <s v="Alexis Wilson"/>
    <x v="37"/>
    <x v="1"/>
    <x v="3"/>
    <x v="4"/>
    <d v="2019-04-15T00:00:00"/>
    <s v="Thomas Anderson"/>
    <s v="Johnson, Morris and Shields"/>
    <x v="4"/>
    <n v="13996.513999999999"/>
    <n v="341"/>
    <x v="1"/>
    <d v="2019-04-25T00:00:00"/>
    <s v="Lipitor"/>
    <s v="Abnormal"/>
    <n v="10"/>
    <n v="1399.6514"/>
    <x v="1"/>
  </r>
  <r>
    <s v="Timothy Higgins"/>
    <x v="2"/>
    <x v="0"/>
    <x v="0"/>
    <x v="5"/>
    <d v="2020-06-20T00:00:00"/>
    <s v="Daniel Barber"/>
    <s v="Benitez-Nunez"/>
    <x v="0"/>
    <n v="35078.701999999997"/>
    <n v="268"/>
    <x v="1"/>
    <d v="2020-06-24T00:00:00"/>
    <s v="Ibuprofen"/>
    <s v="Normal"/>
    <n v="4"/>
    <n v="8769.6754999999994"/>
    <x v="0"/>
  </r>
  <r>
    <s v="Michelle Carney"/>
    <x v="60"/>
    <x v="0"/>
    <x v="0"/>
    <x v="1"/>
    <d v="2019-06-27T00:00:00"/>
    <s v="Cynthia Rodriguez"/>
    <s v="Thomas and Sons"/>
    <x v="3"/>
    <n v="4590.0559999999996"/>
    <n v="376"/>
    <x v="1"/>
    <d v="2019-07-18T00:00:00"/>
    <s v="Lipitor"/>
    <s v="Normal"/>
    <n v="21"/>
    <n v="218.57409523809523"/>
    <x v="1"/>
  </r>
  <r>
    <s v="Christian Owen"/>
    <x v="61"/>
    <x v="1"/>
    <x v="2"/>
    <x v="5"/>
    <d v="2022-05-13T00:00:00"/>
    <s v="Nicholas Kennedy"/>
    <s v="Reynolds, Lopez and Lewis"/>
    <x v="0"/>
    <n v="33343.313000000002"/>
    <n v="328"/>
    <x v="1"/>
    <d v="2022-06-03T00:00:00"/>
    <s v="Aspirin"/>
    <s v="Inconclusive"/>
    <n v="21"/>
    <n v="1587.7768095238096"/>
    <x v="0"/>
  </r>
  <r>
    <s v="Stephen Richardson"/>
    <x v="50"/>
    <x v="0"/>
    <x v="3"/>
    <x v="1"/>
    <d v="2023-05-20T00:00:00"/>
    <s v="Gloria Kim"/>
    <s v="Wagner-Heath"/>
    <x v="4"/>
    <n v="15753.246999999999"/>
    <n v="167"/>
    <x v="1"/>
    <d v="2023-05-22T00:00:00"/>
    <s v="Penicillin"/>
    <s v="Abnormal"/>
    <n v="2"/>
    <n v="7876.6234999999997"/>
    <x v="1"/>
  </r>
  <r>
    <s v="Yolanda Rogers"/>
    <x v="30"/>
    <x v="0"/>
    <x v="4"/>
    <x v="5"/>
    <d v="2023-10-16T00:00:00"/>
    <s v="Christina Gibbs"/>
    <s v="Ramirez, Gardner and Young"/>
    <x v="0"/>
    <n v="24084.434000000001"/>
    <n v="444"/>
    <x v="1"/>
    <d v="2023-11-04T00:00:00"/>
    <s v="Aspirin"/>
    <s v="Inconclusive"/>
    <n v="19"/>
    <n v="1267.6017894736842"/>
    <x v="2"/>
  </r>
  <r>
    <s v="Charles Ray"/>
    <x v="39"/>
    <x v="0"/>
    <x v="0"/>
    <x v="1"/>
    <d v="2020-04-14T00:00:00"/>
    <s v="Brett Johnson"/>
    <s v="Meadows-Nguyen"/>
    <x v="3"/>
    <n v="8976.4290000000001"/>
    <n v="106"/>
    <x v="1"/>
    <d v="2020-05-03T00:00:00"/>
    <s v="Ibuprofen"/>
    <s v="Inconclusive"/>
    <n v="19"/>
    <n v="472.44363157894736"/>
    <x v="0"/>
  </r>
  <r>
    <s v="Beverly Bryant"/>
    <x v="52"/>
    <x v="1"/>
    <x v="3"/>
    <x v="4"/>
    <d v="2022-05-08T00:00:00"/>
    <s v="Michael Wolfe"/>
    <s v="Gallegos, Buchanan and Phillips"/>
    <x v="2"/>
    <n v="32554.664000000001"/>
    <n v="326"/>
    <x v="1"/>
    <d v="2022-06-04T00:00:00"/>
    <s v="Paracetamol"/>
    <s v="Inconclusive"/>
    <n v="27"/>
    <n v="1205.7282962962963"/>
    <x v="0"/>
  </r>
  <r>
    <s v="Julie Fisher"/>
    <x v="48"/>
    <x v="1"/>
    <x v="6"/>
    <x v="1"/>
    <d v="2022-02-27T00:00:00"/>
    <s v="Randy Lara"/>
    <s v="Johnson, Hanson and Kaiser"/>
    <x v="4"/>
    <n v="34256.28"/>
    <n v="479"/>
    <x v="2"/>
    <d v="2022-03-08T00:00:00"/>
    <s v="Lipitor"/>
    <s v="Abnormal"/>
    <n v="9"/>
    <n v="3806.2533333333331"/>
    <x v="0"/>
  </r>
  <r>
    <s v="Sydney Mills"/>
    <x v="62"/>
    <x v="0"/>
    <x v="4"/>
    <x v="0"/>
    <d v="2019-09-14T00:00:00"/>
    <s v="Kristina Villanueva"/>
    <s v="Cook Group"/>
    <x v="2"/>
    <n v="13206.989"/>
    <n v="243"/>
    <x v="1"/>
    <d v="2019-10-03T00:00:00"/>
    <s v="Paracetamol"/>
    <s v="Inconclusive"/>
    <n v="19"/>
    <n v="695.10468421052633"/>
    <x v="2"/>
  </r>
  <r>
    <s v="Jasmine Palmer"/>
    <x v="3"/>
    <x v="0"/>
    <x v="6"/>
    <x v="1"/>
    <d v="2022-11-19T00:00:00"/>
    <s v="Lorraine James"/>
    <s v="Joseph-Adams"/>
    <x v="2"/>
    <n v="7932.2659999999996"/>
    <n v="450"/>
    <x v="2"/>
    <d v="2022-12-17T00:00:00"/>
    <s v="Lipitor"/>
    <s v="Abnormal"/>
    <n v="28"/>
    <n v="283.29521428571428"/>
    <x v="2"/>
  </r>
  <r>
    <s v="Yesenia Walker"/>
    <x v="56"/>
    <x v="0"/>
    <x v="7"/>
    <x v="5"/>
    <d v="2022-12-14T00:00:00"/>
    <s v="Ashley Harvey"/>
    <s v="Booker-Holden"/>
    <x v="1"/>
    <n v="10010.016"/>
    <n v="227"/>
    <x v="0"/>
    <d v="2022-12-17T00:00:00"/>
    <s v="Ibuprofen"/>
    <s v="Abnormal"/>
    <n v="3"/>
    <n v="3336.672"/>
    <x v="2"/>
  </r>
  <r>
    <s v="Ryan Kirby"/>
    <x v="25"/>
    <x v="1"/>
    <x v="5"/>
    <x v="0"/>
    <d v="2020-11-10T00:00:00"/>
    <s v="David Parker"/>
    <s v="Mendoza-Stevenson"/>
    <x v="1"/>
    <n v="18679.882000000001"/>
    <n v="226"/>
    <x v="1"/>
    <d v="2020-11-27T00:00:00"/>
    <s v="Aspirin"/>
    <s v="Abnormal"/>
    <n v="17"/>
    <n v="1098.8165882352941"/>
    <x v="2"/>
  </r>
  <r>
    <s v="Cheryl Martinez"/>
    <x v="5"/>
    <x v="0"/>
    <x v="3"/>
    <x v="3"/>
    <d v="2023-06-26T00:00:00"/>
    <s v="Jennifer Ashley"/>
    <s v="Webster, Scott and Branch"/>
    <x v="0"/>
    <n v="35761.784"/>
    <n v="117"/>
    <x v="0"/>
    <d v="2023-07-15T00:00:00"/>
    <s v="Ibuprofen"/>
    <s v="Normal"/>
    <n v="19"/>
    <n v="1882.1991578947368"/>
    <x v="2"/>
  </r>
  <r>
    <s v="Jorge Sweeney"/>
    <x v="4"/>
    <x v="0"/>
    <x v="3"/>
    <x v="4"/>
    <d v="2019-09-28T00:00:00"/>
    <s v="Garrett French"/>
    <s v="Todd-Dominguez"/>
    <x v="1"/>
    <n v="2466.1759999999999"/>
    <n v="329"/>
    <x v="1"/>
    <d v="2019-10-03T00:00:00"/>
    <s v="Lipitor"/>
    <s v="Abnormal"/>
    <n v="5"/>
    <n v="493.23519999999996"/>
    <x v="2"/>
  </r>
  <r>
    <s v="Eric Lopez"/>
    <x v="60"/>
    <x v="1"/>
    <x v="6"/>
    <x v="4"/>
    <d v="2021-08-11T00:00:00"/>
    <s v="Elizabeth Ramirez"/>
    <s v="Holt, Wilson and Yates"/>
    <x v="3"/>
    <n v="21665.652999999998"/>
    <n v="410"/>
    <x v="1"/>
    <d v="2021-08-20T00:00:00"/>
    <s v="Lipitor"/>
    <s v="Inconclusive"/>
    <n v="9"/>
    <n v="2407.2947777777777"/>
    <x v="1"/>
  </r>
  <r>
    <s v="Darlene Santiago"/>
    <x v="38"/>
    <x v="0"/>
    <x v="7"/>
    <x v="2"/>
    <d v="2023-03-13T00:00:00"/>
    <s v="Shane Medina"/>
    <s v="Blackburn PLC"/>
    <x v="1"/>
    <n v="3813.5450000000001"/>
    <n v="378"/>
    <x v="2"/>
    <d v="2023-03-26T00:00:00"/>
    <s v="Aspirin"/>
    <s v="Inconclusive"/>
    <n v="13"/>
    <n v="293.34961538461539"/>
    <x v="1"/>
  </r>
  <r>
    <s v="Danielle Wallace"/>
    <x v="46"/>
    <x v="1"/>
    <x v="7"/>
    <x v="5"/>
    <d v="2021-11-14T00:00:00"/>
    <s v="Michael Gonzalez"/>
    <s v="Shaw and Sons"/>
    <x v="2"/>
    <n v="22934.933000000001"/>
    <n v="433"/>
    <x v="1"/>
    <d v="2021-11-21T00:00:00"/>
    <s v="Ibuprofen"/>
    <s v="Abnormal"/>
    <n v="7"/>
    <n v="3276.4190000000003"/>
    <x v="0"/>
  </r>
  <r>
    <s v="Mark Johnson"/>
    <x v="58"/>
    <x v="1"/>
    <x v="1"/>
    <x v="3"/>
    <d v="2021-07-08T00:00:00"/>
    <s v="Mary Ross MD"/>
    <s v="Davis and Sons"/>
    <x v="1"/>
    <n v="36024.540999999997"/>
    <n v="391"/>
    <x v="0"/>
    <d v="2021-07-09T00:00:00"/>
    <s v="Paracetamol"/>
    <s v="Inconclusive"/>
    <n v="1"/>
    <n v="36024.540999999997"/>
    <x v="1"/>
  </r>
  <r>
    <s v="Adrian Lopez"/>
    <x v="23"/>
    <x v="1"/>
    <x v="4"/>
    <x v="5"/>
    <d v="2020-05-13T00:00:00"/>
    <s v="Francisco Riggs"/>
    <s v="Williams, Horton and Howard"/>
    <x v="1"/>
    <n v="32049.448"/>
    <n v="458"/>
    <x v="1"/>
    <d v="2020-05-24T00:00:00"/>
    <s v="Penicillin"/>
    <s v="Normal"/>
    <n v="11"/>
    <n v="2913.586181818182"/>
    <x v="0"/>
  </r>
  <r>
    <s v="Kimberly Bowen"/>
    <x v="25"/>
    <x v="1"/>
    <x v="7"/>
    <x v="1"/>
    <d v="2019-02-03T00:00:00"/>
    <s v="Benjamin Taylor"/>
    <s v="Bennett, Garcia and Williams"/>
    <x v="1"/>
    <n v="1589.8"/>
    <n v="124"/>
    <x v="2"/>
    <d v="2019-02-04T00:00:00"/>
    <s v="Ibuprofen"/>
    <s v="Inconclusive"/>
    <n v="1"/>
    <n v="1589.8"/>
    <x v="2"/>
  </r>
  <r>
    <s v="Lisa Lewis"/>
    <x v="27"/>
    <x v="1"/>
    <x v="7"/>
    <x v="3"/>
    <d v="2019-05-13T00:00:00"/>
    <s v="Riley Parker"/>
    <s v="Perry Group"/>
    <x v="0"/>
    <n v="4980.3599999999997"/>
    <n v="340"/>
    <x v="0"/>
    <d v="2019-05-25T00:00:00"/>
    <s v="Ibuprofen"/>
    <s v="Inconclusive"/>
    <n v="12"/>
    <n v="415.03"/>
    <x v="0"/>
  </r>
  <r>
    <s v="Caleb Mccarty"/>
    <x v="14"/>
    <x v="1"/>
    <x v="2"/>
    <x v="5"/>
    <d v="2021-09-29T00:00:00"/>
    <s v="Mrs. Stacey Rice"/>
    <s v="Rowe-Ball"/>
    <x v="0"/>
    <n v="28305.960999999999"/>
    <n v="118"/>
    <x v="1"/>
    <d v="2021-10-27T00:00:00"/>
    <s v="Aspirin"/>
    <s v="Normal"/>
    <n v="28"/>
    <n v="1010.9271785714285"/>
    <x v="0"/>
  </r>
  <r>
    <s v="Christopher Lee"/>
    <x v="4"/>
    <x v="0"/>
    <x v="6"/>
    <x v="0"/>
    <d v="2019-03-16T00:00:00"/>
    <s v="Amy Porter"/>
    <s v="Graham, Gallagher and Bailey"/>
    <x v="1"/>
    <n v="26688.742999999999"/>
    <n v="196"/>
    <x v="2"/>
    <d v="2019-03-23T00:00:00"/>
    <s v="Penicillin"/>
    <s v="Abnormal"/>
    <n v="7"/>
    <n v="3812.6775714285714"/>
    <x v="2"/>
  </r>
  <r>
    <s v="Samuel Rodriguez"/>
    <x v="41"/>
    <x v="0"/>
    <x v="5"/>
    <x v="4"/>
    <d v="2020-10-28T00:00:00"/>
    <s v="Janet Bowman"/>
    <s v="Flynn-Jackson"/>
    <x v="0"/>
    <n v="2477.9569999999999"/>
    <n v="478"/>
    <x v="2"/>
    <d v="2020-11-16T00:00:00"/>
    <s v="Ibuprofen"/>
    <s v="Abnormal"/>
    <n v="19"/>
    <n v="130.4187894736842"/>
    <x v="2"/>
  </r>
  <r>
    <s v="Richard Schwartz"/>
    <x v="66"/>
    <x v="0"/>
    <x v="0"/>
    <x v="4"/>
    <d v="2021-04-27T00:00:00"/>
    <s v="Paige Bailey"/>
    <s v="Smith-Black"/>
    <x v="0"/>
    <n v="7117.74"/>
    <n v="118"/>
    <x v="1"/>
    <d v="2021-05-04T00:00:00"/>
    <s v="Ibuprofen"/>
    <s v="Abnormal"/>
    <n v="7"/>
    <n v="1016.8199999999999"/>
    <x v="2"/>
  </r>
  <r>
    <s v="Kimberly Brown"/>
    <x v="2"/>
    <x v="0"/>
    <x v="2"/>
    <x v="0"/>
    <d v="2021-03-22T00:00:00"/>
    <s v="Amy Pitts"/>
    <s v="Ayala-Miller"/>
    <x v="0"/>
    <n v="37339.796999999999"/>
    <n v="165"/>
    <x v="1"/>
    <d v="2021-04-03T00:00:00"/>
    <s v="Penicillin"/>
    <s v="Inconclusive"/>
    <n v="12"/>
    <n v="3111.64975"/>
    <x v="0"/>
  </r>
  <r>
    <s v="Russell Hawkins"/>
    <x v="28"/>
    <x v="0"/>
    <x v="3"/>
    <x v="5"/>
    <d v="2020-02-11T00:00:00"/>
    <s v="Melissa Case"/>
    <s v="Olson, Stafford and Zamora"/>
    <x v="3"/>
    <n v="66889.732000000004"/>
    <n v="398"/>
    <x v="1"/>
    <d v="2020-02-25T00:00:00"/>
    <s v="Paracetamol"/>
    <s v="Inconclusive"/>
    <n v="14"/>
    <n v="4777.8380000000006"/>
    <x v="1"/>
  </r>
  <r>
    <s v="Christopher Cantu"/>
    <x v="54"/>
    <x v="0"/>
    <x v="1"/>
    <x v="5"/>
    <d v="2019-03-22T00:00:00"/>
    <s v="Cynthia Wright"/>
    <s v="Price PLC"/>
    <x v="3"/>
    <n v="8326.4869999999992"/>
    <n v="284"/>
    <x v="1"/>
    <d v="2019-04-03T00:00:00"/>
    <s v="Penicillin"/>
    <s v="Abnormal"/>
    <n v="12"/>
    <n v="693.87391666666656"/>
    <x v="2"/>
  </r>
  <r>
    <s v="Andrew Mclaughlin"/>
    <x v="29"/>
    <x v="1"/>
    <x v="6"/>
    <x v="5"/>
    <d v="2020-12-25T00:00:00"/>
    <s v="Nicholas Lamb"/>
    <s v="Morgan-Lopez"/>
    <x v="3"/>
    <n v="11513.405000000001"/>
    <n v="227"/>
    <x v="1"/>
    <d v="2021-01-09T00:00:00"/>
    <s v="Ibuprofen"/>
    <s v="Normal"/>
    <n v="15"/>
    <n v="767.56033333333335"/>
    <x v="1"/>
  </r>
  <r>
    <s v="George Steele"/>
    <x v="12"/>
    <x v="0"/>
    <x v="0"/>
    <x v="3"/>
    <d v="2020-03-01T00:00:00"/>
    <s v="Seth Ryan"/>
    <s v="Palmer-Thompson"/>
    <x v="0"/>
    <n v="22289.234"/>
    <n v="376"/>
    <x v="0"/>
    <d v="2020-03-03T00:00:00"/>
    <s v="Lipitor"/>
    <s v="Abnormal"/>
    <n v="2"/>
    <n v="11144.617"/>
    <x v="0"/>
  </r>
  <r>
    <s v="Megan Woods"/>
    <x v="22"/>
    <x v="1"/>
    <x v="2"/>
    <x v="1"/>
    <d v="2020-06-26T00:00:00"/>
    <s v="Michael Stevens"/>
    <s v="Barrera Inc"/>
    <x v="2"/>
    <n v="41710.773000000001"/>
    <n v="325"/>
    <x v="2"/>
    <d v="2020-07-15T00:00:00"/>
    <s v="Ibuprofen"/>
    <s v="Abnormal"/>
    <n v="19"/>
    <n v="2195.3038421052634"/>
    <x v="0"/>
  </r>
  <r>
    <s v="Mark Solomon"/>
    <x v="21"/>
    <x v="1"/>
    <x v="1"/>
    <x v="2"/>
    <d v="2019-12-15T00:00:00"/>
    <s v="Melissa Carey"/>
    <s v="Jimenez LLC"/>
    <x v="3"/>
    <n v="2497.569"/>
    <n v="392"/>
    <x v="1"/>
    <d v="2019-12-31T00:00:00"/>
    <s v="Lipitor"/>
    <s v="Abnormal"/>
    <n v="16"/>
    <n v="156.0980625"/>
    <x v="1"/>
  </r>
  <r>
    <s v="John Lawrence"/>
    <x v="1"/>
    <x v="1"/>
    <x v="3"/>
    <x v="1"/>
    <d v="2021-01-27T00:00:00"/>
    <s v="Olivia Guerrero"/>
    <s v="Wilson, Jones and Murray"/>
    <x v="4"/>
    <n v="38485.311999999998"/>
    <n v="433"/>
    <x v="2"/>
    <d v="2021-02-19T00:00:00"/>
    <s v="Penicillin"/>
    <s v="Inconclusive"/>
    <n v="23"/>
    <n v="1673.2744347826085"/>
    <x v="1"/>
  </r>
  <r>
    <s v="Chad Meyer"/>
    <x v="49"/>
    <x v="0"/>
    <x v="3"/>
    <x v="5"/>
    <d v="2023-07-18T00:00:00"/>
    <s v="Curtis Taylor"/>
    <s v="Frost, Taylor and Nielsen"/>
    <x v="0"/>
    <n v="21674.227999999999"/>
    <n v="342"/>
    <x v="1"/>
    <d v="2023-08-17T00:00:00"/>
    <s v="Ibuprofen"/>
    <s v="Abnormal"/>
    <n v="30"/>
    <n v="722.47426666666661"/>
    <x v="2"/>
  </r>
  <r>
    <s v="Tammy Thompson"/>
    <x v="26"/>
    <x v="1"/>
    <x v="4"/>
    <x v="5"/>
    <d v="2023-05-19T00:00:00"/>
    <s v="James Crosby"/>
    <s v="Cox LLC"/>
    <x v="1"/>
    <n v="64774.811000000002"/>
    <n v="462"/>
    <x v="0"/>
    <d v="2023-05-20T00:00:00"/>
    <s v="Paracetamol"/>
    <s v="Normal"/>
    <n v="1"/>
    <n v="64774.811000000002"/>
    <x v="0"/>
  </r>
  <r>
    <s v="Chris Velez"/>
    <x v="6"/>
    <x v="0"/>
    <x v="1"/>
    <x v="3"/>
    <d v="2023-08-13T00:00:00"/>
    <s v="Robert Ramsey"/>
    <s v="Black-Ward"/>
    <x v="1"/>
    <n v="19145.101999999999"/>
    <n v="140"/>
    <x v="0"/>
    <d v="2023-08-21T00:00:00"/>
    <s v="Paracetamol"/>
    <s v="Normal"/>
    <n v="8"/>
    <n v="2393.1377499999999"/>
    <x v="0"/>
  </r>
  <r>
    <s v="Tonya Sanchez"/>
    <x v="43"/>
    <x v="0"/>
    <x v="3"/>
    <x v="3"/>
    <d v="2023-01-16T00:00:00"/>
    <s v="Margaret Jones"/>
    <s v="Ibarra-Choi"/>
    <x v="2"/>
    <n v="10194.781999999999"/>
    <n v="279"/>
    <x v="0"/>
    <d v="2023-01-18T00:00:00"/>
    <s v="Penicillin"/>
    <s v="Normal"/>
    <n v="2"/>
    <n v="5097.3909999999996"/>
    <x v="2"/>
  </r>
  <r>
    <s v="James Small"/>
    <x v="3"/>
    <x v="0"/>
    <x v="3"/>
    <x v="2"/>
    <d v="2019-04-20T00:00:00"/>
    <s v="Kevin Fleming"/>
    <s v="Fisher Ltd"/>
    <x v="1"/>
    <n v="3485.8980000000001"/>
    <n v="382"/>
    <x v="2"/>
    <d v="2019-05-06T00:00:00"/>
    <s v="Aspirin"/>
    <s v="Normal"/>
    <n v="16"/>
    <n v="217.86862500000001"/>
    <x v="2"/>
  </r>
  <r>
    <s v="Nicole Pineda"/>
    <x v="44"/>
    <x v="0"/>
    <x v="5"/>
    <x v="1"/>
    <d v="2019-05-04T00:00:00"/>
    <s v="Mr. Brian Richards"/>
    <s v="Schaefer LLC"/>
    <x v="4"/>
    <n v="27463.296999999999"/>
    <n v="346"/>
    <x v="2"/>
    <d v="2019-05-09T00:00:00"/>
    <s v="Ibuprofen"/>
    <s v="Normal"/>
    <n v="5"/>
    <n v="5492.6593999999996"/>
    <x v="1"/>
  </r>
  <r>
    <s v="Sheila Mullins"/>
    <x v="51"/>
    <x v="0"/>
    <x v="6"/>
    <x v="1"/>
    <d v="2022-12-29T00:00:00"/>
    <s v="John Lee"/>
    <s v="Walsh, Wilkerson and Simon"/>
    <x v="2"/>
    <n v="29913.671999999999"/>
    <n v="282"/>
    <x v="2"/>
    <d v="2023-01-11T00:00:00"/>
    <s v="Aspirin"/>
    <s v="Normal"/>
    <n v="13"/>
    <n v="2301.0516923076921"/>
    <x v="2"/>
  </r>
  <r>
    <s v="Monica Smith"/>
    <x v="67"/>
    <x v="1"/>
    <x v="2"/>
    <x v="0"/>
    <d v="2022-03-14T00:00:00"/>
    <s v="Julie Banks"/>
    <s v="Carlson LLC"/>
    <x v="4"/>
    <n v="9054.2729999999992"/>
    <n v="104"/>
    <x v="2"/>
    <d v="2022-03-18T00:00:00"/>
    <s v="Aspirin"/>
    <s v="Normal"/>
    <n v="4"/>
    <n v="2263.5682499999998"/>
    <x v="1"/>
  </r>
  <r>
    <s v="David Arias"/>
    <x v="60"/>
    <x v="0"/>
    <x v="6"/>
    <x v="2"/>
    <d v="2023-01-14T00:00:00"/>
    <s v="Richard Oneal"/>
    <s v="Oneill and Sons"/>
    <x v="2"/>
    <n v="4409.1530000000002"/>
    <n v="466"/>
    <x v="1"/>
    <d v="2023-01-16T00:00:00"/>
    <s v="Penicillin"/>
    <s v="Abnormal"/>
    <n v="2"/>
    <n v="2204.5765000000001"/>
    <x v="1"/>
  </r>
  <r>
    <s v="Carmen Horne"/>
    <x v="39"/>
    <x v="0"/>
    <x v="7"/>
    <x v="4"/>
    <d v="2023-05-19T00:00:00"/>
    <s v="Alexandra Norman"/>
    <s v="Brooks-Johnson"/>
    <x v="0"/>
    <n v="9402.2819999999992"/>
    <n v="369"/>
    <x v="1"/>
    <d v="2023-06-01T00:00:00"/>
    <s v="Penicillin"/>
    <s v="Normal"/>
    <n v="13"/>
    <n v="723.25246153846149"/>
    <x v="0"/>
  </r>
  <r>
    <s v="Emily Moore"/>
    <x v="51"/>
    <x v="0"/>
    <x v="1"/>
    <x v="5"/>
    <d v="2022-12-21T00:00:00"/>
    <s v="Jill Davis"/>
    <s v="Brown, Jackson and Park"/>
    <x v="2"/>
    <n v="26024.042000000001"/>
    <n v="256"/>
    <x v="1"/>
    <d v="2023-01-10T00:00:00"/>
    <s v="Ibuprofen"/>
    <s v="Inconclusive"/>
    <n v="20"/>
    <n v="1301.2021"/>
    <x v="2"/>
  </r>
  <r>
    <s v="Seth Cochran"/>
    <x v="20"/>
    <x v="0"/>
    <x v="7"/>
    <x v="4"/>
    <d v="2019-03-10T00:00:00"/>
    <s v="Monica Rodriguez"/>
    <s v="Turner Group"/>
    <x v="3"/>
    <n v="21965.67"/>
    <n v="264"/>
    <x v="1"/>
    <d v="2019-04-03T00:00:00"/>
    <s v="Paracetamol"/>
    <s v="Normal"/>
    <n v="24"/>
    <n v="915.23624999999993"/>
    <x v="2"/>
  </r>
  <r>
    <s v="Andrew Yu"/>
    <x v="30"/>
    <x v="1"/>
    <x v="7"/>
    <x v="1"/>
    <d v="2020-06-04T00:00:00"/>
    <s v="Donald Newman"/>
    <s v="Davis Ltd"/>
    <x v="3"/>
    <n v="28253.656999999999"/>
    <n v="248"/>
    <x v="2"/>
    <d v="2020-06-16T00:00:00"/>
    <s v="Paracetamol"/>
    <s v="Normal"/>
    <n v="12"/>
    <n v="2354.4714166666668"/>
    <x v="2"/>
  </r>
  <r>
    <s v="Michael Wells"/>
    <x v="35"/>
    <x v="0"/>
    <x v="2"/>
    <x v="1"/>
    <d v="2020-06-02T00:00:00"/>
    <s v="Sarah Hale"/>
    <s v="Roberts Group"/>
    <x v="3"/>
    <n v="17033.934000000001"/>
    <n v="323"/>
    <x v="2"/>
    <d v="2020-06-16T00:00:00"/>
    <s v="Paracetamol"/>
    <s v="Abnormal"/>
    <n v="14"/>
    <n v="1216.7095714285715"/>
    <x v="2"/>
  </r>
  <r>
    <s v="Grace Franco"/>
    <x v="42"/>
    <x v="0"/>
    <x v="7"/>
    <x v="0"/>
    <d v="2019-11-16T00:00:00"/>
    <s v="Angela Rodriguez"/>
    <s v="Allen Inc"/>
    <x v="1"/>
    <n v="19149.626"/>
    <n v="405"/>
    <x v="1"/>
    <d v="2019-11-21T00:00:00"/>
    <s v="Lipitor"/>
    <s v="Inconclusive"/>
    <n v="5"/>
    <n v="3829.9252000000001"/>
    <x v="0"/>
  </r>
  <r>
    <s v="Katherine Alexander"/>
    <x v="55"/>
    <x v="1"/>
    <x v="0"/>
    <x v="4"/>
    <d v="2022-01-10T00:00:00"/>
    <s v="Katherine Jones"/>
    <s v="Carter-Hernandez"/>
    <x v="3"/>
    <n v="33423.116000000002"/>
    <n v="264"/>
    <x v="1"/>
    <d v="2022-02-07T00:00:00"/>
    <s v="Ibuprofen"/>
    <s v="Normal"/>
    <n v="28"/>
    <n v="1193.6827142857144"/>
    <x v="1"/>
  </r>
  <r>
    <s v="Monica Romero"/>
    <x v="17"/>
    <x v="1"/>
    <x v="0"/>
    <x v="5"/>
    <d v="2021-04-04T00:00:00"/>
    <s v="Kathryn Johnson"/>
    <s v="Lawrence, Brown and Cochran"/>
    <x v="3"/>
    <n v="50633.826000000001"/>
    <n v="189"/>
    <x v="0"/>
    <d v="2021-04-14T00:00:00"/>
    <s v="Penicillin"/>
    <s v="Abnormal"/>
    <n v="10"/>
    <n v="5063.3825999999999"/>
    <x v="0"/>
  </r>
  <r>
    <s v="April Bridges"/>
    <x v="66"/>
    <x v="1"/>
    <x v="7"/>
    <x v="1"/>
    <d v="2022-03-24T00:00:00"/>
    <s v="Elizabeth White"/>
    <s v="Thompson, Smith and Knapp"/>
    <x v="2"/>
    <n v="9240.9639999999999"/>
    <n v="498"/>
    <x v="1"/>
    <d v="2022-04-18T00:00:00"/>
    <s v="Penicillin"/>
    <s v="Inconclusive"/>
    <n v="25"/>
    <n v="369.63855999999998"/>
    <x v="2"/>
  </r>
  <r>
    <s v="Angela Solomon"/>
    <x v="12"/>
    <x v="0"/>
    <x v="7"/>
    <x v="3"/>
    <d v="2023-09-01T00:00:00"/>
    <s v="Stephanie Cain"/>
    <s v="Watkins-Miller"/>
    <x v="3"/>
    <n v="27688.821"/>
    <n v="110"/>
    <x v="0"/>
    <d v="2023-09-16T00:00:00"/>
    <s v="Ibuprofen"/>
    <s v="Normal"/>
    <n v="15"/>
    <n v="1845.9213999999999"/>
    <x v="0"/>
  </r>
  <r>
    <s v="Michele Campbell"/>
    <x v="61"/>
    <x v="0"/>
    <x v="0"/>
    <x v="3"/>
    <d v="2022-10-15T00:00:00"/>
    <s v="Michael Manning"/>
    <s v="Patel, Cuevas and Crawford"/>
    <x v="2"/>
    <n v="24914.618999999999"/>
    <n v="392"/>
    <x v="0"/>
    <d v="2022-10-27T00:00:00"/>
    <s v="Aspirin"/>
    <s v="Inconclusive"/>
    <n v="12"/>
    <n v="2076.2182499999999"/>
    <x v="0"/>
  </r>
  <r>
    <s v="Wendy Perez"/>
    <x v="19"/>
    <x v="1"/>
    <x v="5"/>
    <x v="5"/>
    <d v="2020-10-16T00:00:00"/>
    <s v="Julie Nelson"/>
    <s v="Martinez, Snyder and Merritt"/>
    <x v="1"/>
    <n v="8155.1890000000003"/>
    <n v="488"/>
    <x v="0"/>
    <d v="2020-10-21T00:00:00"/>
    <s v="Penicillin"/>
    <s v="Normal"/>
    <n v="5"/>
    <n v="1631.0378000000001"/>
    <x v="0"/>
  </r>
  <r>
    <s v="Lauren Donaldson"/>
    <x v="51"/>
    <x v="1"/>
    <x v="0"/>
    <x v="5"/>
    <d v="2022-03-27T00:00:00"/>
    <s v="Julia Fitzgerald"/>
    <s v="Campbell Ltd"/>
    <x v="4"/>
    <n v="24720.291000000001"/>
    <n v="384"/>
    <x v="1"/>
    <d v="2022-04-09T00:00:00"/>
    <s v="Ibuprofen"/>
    <s v="Abnormal"/>
    <n v="13"/>
    <n v="1901.5608461538463"/>
    <x v="2"/>
  </r>
  <r>
    <s v="Cynthia Reid"/>
    <x v="42"/>
    <x v="0"/>
    <x v="2"/>
    <x v="1"/>
    <d v="2022-09-27T00:00:00"/>
    <s v="Amy Foster"/>
    <s v="Fisher Inc"/>
    <x v="0"/>
    <n v="24412.603999999999"/>
    <n v="251"/>
    <x v="2"/>
    <d v="2022-10-05T00:00:00"/>
    <s v="Ibuprofen"/>
    <s v="Normal"/>
    <n v="8"/>
    <n v="3051.5754999999999"/>
    <x v="0"/>
  </r>
  <r>
    <s v="Michael Campbell"/>
    <x v="63"/>
    <x v="0"/>
    <x v="7"/>
    <x v="1"/>
    <d v="2022-05-12T00:00:00"/>
    <s v="Andrew Harvey"/>
    <s v="Moore PLC"/>
    <x v="2"/>
    <n v="11172.262000000001"/>
    <n v="246"/>
    <x v="1"/>
    <d v="2022-05-17T00:00:00"/>
    <s v="Penicillin"/>
    <s v="Normal"/>
    <n v="5"/>
    <n v="2234.4524000000001"/>
    <x v="2"/>
  </r>
  <r>
    <s v="Aaron Wilson"/>
    <x v="18"/>
    <x v="1"/>
    <x v="6"/>
    <x v="0"/>
    <d v="2020-07-27T00:00:00"/>
    <s v="James Carter"/>
    <s v="Flores-Mcdaniel"/>
    <x v="3"/>
    <n v="7951.7950000000001"/>
    <n v="334"/>
    <x v="1"/>
    <d v="2020-08-09T00:00:00"/>
    <s v="Paracetamol"/>
    <s v="Normal"/>
    <n v="13"/>
    <n v="611.67653846153848"/>
    <x v="0"/>
  </r>
  <r>
    <s v="Jaime Morgan MD"/>
    <x v="36"/>
    <x v="1"/>
    <x v="7"/>
    <x v="3"/>
    <d v="2020-09-27T00:00:00"/>
    <s v="Whitney Hudson"/>
    <s v="Hogan, Bennett and Evans"/>
    <x v="3"/>
    <n v="17539.132000000001"/>
    <n v="162"/>
    <x v="0"/>
    <d v="2020-10-12T00:00:00"/>
    <s v="Paracetamol"/>
    <s v="Normal"/>
    <n v="15"/>
    <n v="1169.2754666666667"/>
    <x v="2"/>
  </r>
  <r>
    <s v="Leslie Obrien"/>
    <x v="8"/>
    <x v="0"/>
    <x v="7"/>
    <x v="4"/>
    <d v="2019-07-28T00:00:00"/>
    <s v="Sharon Scott"/>
    <s v="Ross, Vasquez and Mcclain"/>
    <x v="3"/>
    <n v="34003.038999999997"/>
    <n v="140"/>
    <x v="1"/>
    <d v="2019-08-12T00:00:00"/>
    <s v="Penicillin"/>
    <s v="Inconclusive"/>
    <n v="15"/>
    <n v="2266.8692666666666"/>
    <x v="1"/>
  </r>
  <r>
    <s v="Allen Jackson"/>
    <x v="67"/>
    <x v="1"/>
    <x v="5"/>
    <x v="5"/>
    <d v="2019-09-05T00:00:00"/>
    <s v="Beth Roberts"/>
    <s v="Davidson, Harris and Long"/>
    <x v="4"/>
    <n v="78733.400999999998"/>
    <n v="182"/>
    <x v="2"/>
    <d v="2019-10-04T00:00:00"/>
    <s v="Ibuprofen"/>
    <s v="Abnormal"/>
    <n v="29"/>
    <n v="2714.9448620689654"/>
    <x v="1"/>
  </r>
  <r>
    <s v="Brandon Payne"/>
    <x v="42"/>
    <x v="0"/>
    <x v="6"/>
    <x v="5"/>
    <d v="2021-04-03T00:00:00"/>
    <s v="Kenneth Rogers"/>
    <s v="Peterson-Rogers"/>
    <x v="4"/>
    <n v="25469.395"/>
    <n v="232"/>
    <x v="2"/>
    <d v="2021-05-03T00:00:00"/>
    <s v="Paracetamol"/>
    <s v="Inconclusive"/>
    <n v="30"/>
    <n v="848.97983333333332"/>
    <x v="0"/>
  </r>
  <r>
    <s v="David Rodriguez"/>
    <x v="33"/>
    <x v="1"/>
    <x v="0"/>
    <x v="5"/>
    <d v="2022-04-25T00:00:00"/>
    <s v="Rebecca Wiggins"/>
    <s v="Ward, Smith and Sanders"/>
    <x v="1"/>
    <n v="38750.178"/>
    <n v="297"/>
    <x v="1"/>
    <d v="2022-05-06T00:00:00"/>
    <s v="Lipitor"/>
    <s v="Inconclusive"/>
    <n v="11"/>
    <n v="3522.7434545454544"/>
    <x v="0"/>
  </r>
  <r>
    <s v="Kimberly Briggs"/>
    <x v="5"/>
    <x v="0"/>
    <x v="3"/>
    <x v="5"/>
    <d v="2020-07-19T00:00:00"/>
    <s v="Jeffrey Palmer"/>
    <s v="Holland-Evans"/>
    <x v="3"/>
    <n v="50925.364999999998"/>
    <n v="195"/>
    <x v="1"/>
    <d v="2020-08-12T00:00:00"/>
    <s v="Ibuprofen"/>
    <s v="Normal"/>
    <n v="24"/>
    <n v="2121.8902083333332"/>
    <x v="2"/>
  </r>
  <r>
    <s v="Lawrence Dixon"/>
    <x v="9"/>
    <x v="0"/>
    <x v="1"/>
    <x v="1"/>
    <d v="2020-09-29T00:00:00"/>
    <s v="Stephanie Schmidt"/>
    <s v="Morrison, Medina and Pena"/>
    <x v="3"/>
    <n v="33940.885000000002"/>
    <n v="166"/>
    <x v="1"/>
    <d v="2020-10-19T00:00:00"/>
    <s v="Penicillin"/>
    <s v="Abnormal"/>
    <n v="20"/>
    <n v="1697.0442500000001"/>
    <x v="2"/>
  </r>
  <r>
    <s v="Jon Steele"/>
    <x v="55"/>
    <x v="0"/>
    <x v="7"/>
    <x v="1"/>
    <d v="2020-09-13T00:00:00"/>
    <s v="Nicole Keith"/>
    <s v="Cunningham Ltd"/>
    <x v="1"/>
    <n v="32130.2"/>
    <n v="231"/>
    <x v="2"/>
    <d v="2020-09-14T00:00:00"/>
    <s v="Lipitor"/>
    <s v="Inconclusive"/>
    <n v="1"/>
    <n v="32130.2"/>
    <x v="1"/>
  </r>
  <r>
    <s v="Stephen Jackson"/>
    <x v="33"/>
    <x v="1"/>
    <x v="3"/>
    <x v="5"/>
    <d v="2019-12-19T00:00:00"/>
    <s v="Matthew Martin"/>
    <s v="Foley Ltd"/>
    <x v="2"/>
    <n v="13367.677"/>
    <n v="210"/>
    <x v="0"/>
    <d v="2020-01-02T00:00:00"/>
    <s v="Aspirin"/>
    <s v="Normal"/>
    <n v="14"/>
    <n v="954.83407142857141"/>
    <x v="0"/>
  </r>
  <r>
    <s v="Ashley Smith"/>
    <x v="31"/>
    <x v="0"/>
    <x v="1"/>
    <x v="1"/>
    <d v="2019-08-24T00:00:00"/>
    <s v="Brenda Hunter"/>
    <s v="Hernandez-Porter"/>
    <x v="3"/>
    <n v="6720.8530000000001"/>
    <n v="218"/>
    <x v="2"/>
    <d v="2019-08-29T00:00:00"/>
    <s v="Paracetamol"/>
    <s v="Abnormal"/>
    <n v="5"/>
    <n v="1344.1705999999999"/>
    <x v="2"/>
  </r>
  <r>
    <s v="Adrian Werner"/>
    <x v="1"/>
    <x v="1"/>
    <x v="0"/>
    <x v="0"/>
    <d v="2021-02-22T00:00:00"/>
    <s v="Guy Lyons"/>
    <s v="White Group"/>
    <x v="3"/>
    <n v="29910.989000000001"/>
    <n v="210"/>
    <x v="2"/>
    <d v="2021-02-28T00:00:00"/>
    <s v="Lipitor"/>
    <s v="Inconclusive"/>
    <n v="6"/>
    <n v="4985.1648333333333"/>
    <x v="1"/>
  </r>
  <r>
    <s v="Jessica Clark"/>
    <x v="1"/>
    <x v="0"/>
    <x v="1"/>
    <x v="0"/>
    <d v="2020-06-18T00:00:00"/>
    <s v="Patrick Fisher"/>
    <s v="Sawyer-Martin"/>
    <x v="2"/>
    <n v="16122.708000000001"/>
    <n v="300"/>
    <x v="2"/>
    <d v="2020-07-03T00:00:00"/>
    <s v="Lipitor"/>
    <s v="Normal"/>
    <n v="15"/>
    <n v="1074.8471999999999"/>
    <x v="1"/>
  </r>
  <r>
    <s v="Margaret Perez"/>
    <x v="61"/>
    <x v="0"/>
    <x v="1"/>
    <x v="3"/>
    <d v="2019-11-18T00:00:00"/>
    <s v="Rodney Wilson"/>
    <s v="Gillespie-Garcia"/>
    <x v="1"/>
    <n v="12280.161"/>
    <n v="231"/>
    <x v="0"/>
    <d v="2019-12-01T00:00:00"/>
    <s v="Penicillin"/>
    <s v="Inconclusive"/>
    <n v="13"/>
    <n v="944.62776923076922"/>
    <x v="0"/>
  </r>
  <r>
    <s v="Corey Martin"/>
    <x v="13"/>
    <x v="1"/>
    <x v="3"/>
    <x v="3"/>
    <d v="2019-05-07T00:00:00"/>
    <s v="Monica Williams"/>
    <s v="Alvarez PLC"/>
    <x v="4"/>
    <n v="5097.3310000000001"/>
    <n v="338"/>
    <x v="0"/>
    <d v="2019-05-19T00:00:00"/>
    <s v="Penicillin"/>
    <s v="Normal"/>
    <n v="12"/>
    <n v="424.77758333333333"/>
    <x v="0"/>
  </r>
  <r>
    <s v="Patrick Poole"/>
    <x v="58"/>
    <x v="1"/>
    <x v="7"/>
    <x v="1"/>
    <d v="2022-03-08T00:00:00"/>
    <s v="Richard Rhodes"/>
    <s v="Noble Ltd"/>
    <x v="3"/>
    <n v="3780.2260000000001"/>
    <n v="230"/>
    <x v="1"/>
    <d v="2022-03-12T00:00:00"/>
    <s v="Aspirin"/>
    <s v="Abnormal"/>
    <n v="4"/>
    <n v="945.05650000000003"/>
    <x v="1"/>
  </r>
  <r>
    <s v="Brittany Allen"/>
    <x v="47"/>
    <x v="1"/>
    <x v="1"/>
    <x v="4"/>
    <d v="2019-10-12T00:00:00"/>
    <s v="Andrew Middleton"/>
    <s v="Frye-Sanders"/>
    <x v="2"/>
    <n v="16635.973999999998"/>
    <n v="322"/>
    <x v="1"/>
    <d v="2019-11-06T00:00:00"/>
    <s v="Penicillin"/>
    <s v="Abnormal"/>
    <n v="25"/>
    <n v="665.43895999999995"/>
    <x v="0"/>
  </r>
  <r>
    <s v="Anna Glass"/>
    <x v="55"/>
    <x v="1"/>
    <x v="2"/>
    <x v="3"/>
    <d v="2018-12-04T00:00:00"/>
    <s v="Bryan Ford"/>
    <s v="Olson, Reed and Wood"/>
    <x v="3"/>
    <n v="15313.609"/>
    <n v="342"/>
    <x v="0"/>
    <d v="2018-12-07T00:00:00"/>
    <s v="Paracetamol"/>
    <s v="Normal"/>
    <n v="3"/>
    <n v="5104.5363333333335"/>
    <x v="1"/>
  </r>
  <r>
    <s v="Michelle Christian"/>
    <x v="39"/>
    <x v="0"/>
    <x v="4"/>
    <x v="0"/>
    <d v="2019-10-25T00:00:00"/>
    <s v="Daniel Fitzgerald"/>
    <s v="Bowen LLC"/>
    <x v="0"/>
    <n v="44469.194000000003"/>
    <n v="267"/>
    <x v="1"/>
    <d v="2019-11-14T00:00:00"/>
    <s v="Lipitor"/>
    <s v="Normal"/>
    <n v="20"/>
    <n v="2223.4597000000003"/>
    <x v="0"/>
  </r>
  <r>
    <s v="Brent Robinson"/>
    <x v="61"/>
    <x v="1"/>
    <x v="6"/>
    <x v="5"/>
    <d v="2021-04-22T00:00:00"/>
    <s v="Jennifer Baxter"/>
    <s v="Mccoy-Campbell"/>
    <x v="3"/>
    <n v="61783.086000000003"/>
    <n v="467"/>
    <x v="0"/>
    <d v="2021-04-24T00:00:00"/>
    <s v="Ibuprofen"/>
    <s v="Normal"/>
    <n v="2"/>
    <n v="30891.543000000001"/>
    <x v="0"/>
  </r>
  <r>
    <s v="Brandy West"/>
    <x v="55"/>
    <x v="0"/>
    <x v="1"/>
    <x v="2"/>
    <d v="2020-05-16T00:00:00"/>
    <s v="Tiffany Jackson"/>
    <s v="Lloyd-Gutierrez"/>
    <x v="4"/>
    <n v="13652.276"/>
    <n v="465"/>
    <x v="1"/>
    <d v="2020-06-12T00:00:00"/>
    <s v="Paracetamol"/>
    <s v="Abnormal"/>
    <n v="27"/>
    <n v="505.63985185185186"/>
    <x v="1"/>
  </r>
  <r>
    <s v="John Clark"/>
    <x v="2"/>
    <x v="1"/>
    <x v="2"/>
    <x v="4"/>
    <d v="2020-05-13T00:00:00"/>
    <s v="Ryan Allen"/>
    <s v="Parker-Williamson"/>
    <x v="0"/>
    <n v="12249.166999999999"/>
    <n v="495"/>
    <x v="1"/>
    <d v="2020-06-01T00:00:00"/>
    <s v="Ibuprofen"/>
    <s v="Inconclusive"/>
    <n v="19"/>
    <n v="644.69299999999998"/>
    <x v="0"/>
  </r>
  <r>
    <s v="Stacey Ramirez"/>
    <x v="14"/>
    <x v="1"/>
    <x v="4"/>
    <x v="1"/>
    <d v="2022-06-16T00:00:00"/>
    <s v="Tyler Parks"/>
    <s v="Suarez-Fields"/>
    <x v="2"/>
    <n v="18331.468000000001"/>
    <n v="326"/>
    <x v="0"/>
    <d v="2022-06-25T00:00:00"/>
    <s v="Ibuprofen"/>
    <s v="Abnormal"/>
    <n v="9"/>
    <n v="2036.829777777778"/>
    <x v="0"/>
  </r>
  <r>
    <s v="Joseph Weaver"/>
    <x v="64"/>
    <x v="0"/>
    <x v="1"/>
    <x v="4"/>
    <d v="2019-01-15T00:00:00"/>
    <s v="Christie Young"/>
    <s v="Lopez-Johnson"/>
    <x v="2"/>
    <n v="33649.671000000002"/>
    <n v="486"/>
    <x v="1"/>
    <d v="2019-02-12T00:00:00"/>
    <s v="Paracetamol"/>
    <s v="Inconclusive"/>
    <n v="28"/>
    <n v="1201.7739642857143"/>
    <x v="1"/>
  </r>
  <r>
    <s v="Stephanie Lyons"/>
    <x v="52"/>
    <x v="0"/>
    <x v="4"/>
    <x v="1"/>
    <d v="2021-04-17T00:00:00"/>
    <s v="Raymond Douglas"/>
    <s v="Petty, Williams and Lam"/>
    <x v="1"/>
    <n v="42396.794000000002"/>
    <n v="276"/>
    <x v="1"/>
    <d v="2021-05-13T00:00:00"/>
    <s v="Penicillin"/>
    <s v="Abnormal"/>
    <n v="26"/>
    <n v="1630.6459230769231"/>
    <x v="0"/>
  </r>
  <r>
    <s v="Kristy Benton"/>
    <x v="1"/>
    <x v="0"/>
    <x v="4"/>
    <x v="0"/>
    <d v="2021-01-05T00:00:00"/>
    <s v="Dawn Price"/>
    <s v="Mcdaniel Inc"/>
    <x v="2"/>
    <n v="50628.800999999999"/>
    <n v="407"/>
    <x v="2"/>
    <d v="2021-01-22T00:00:00"/>
    <s v="Lipitor"/>
    <s v="Abnormal"/>
    <n v="17"/>
    <n v="2978.1647647058821"/>
    <x v="1"/>
  </r>
  <r>
    <s v="Shawn Sexton"/>
    <x v="45"/>
    <x v="0"/>
    <x v="3"/>
    <x v="1"/>
    <d v="2019-03-18T00:00:00"/>
    <s v="Benjamin Sparks"/>
    <s v="Mitchell Inc"/>
    <x v="4"/>
    <n v="23359.037"/>
    <n v="283"/>
    <x v="0"/>
    <d v="2019-03-30T00:00:00"/>
    <s v="Penicillin"/>
    <s v="Normal"/>
    <n v="12"/>
    <n v="1946.5864166666668"/>
    <x v="2"/>
  </r>
  <r>
    <s v="James Robbins"/>
    <x v="58"/>
    <x v="1"/>
    <x v="0"/>
    <x v="1"/>
    <d v="2019-05-28T00:00:00"/>
    <s v="Sherry Oneill"/>
    <s v="Mendoza-Miller"/>
    <x v="4"/>
    <n v="11015.877"/>
    <n v="334"/>
    <x v="0"/>
    <d v="2019-06-02T00:00:00"/>
    <s v="Paracetamol"/>
    <s v="Abnormal"/>
    <n v="5"/>
    <n v="2203.1754000000001"/>
    <x v="1"/>
  </r>
  <r>
    <s v="Virginia Brown"/>
    <x v="19"/>
    <x v="1"/>
    <x v="5"/>
    <x v="5"/>
    <d v="2023-02-15T00:00:00"/>
    <s v="Alex Giles"/>
    <s v="Fowler Group"/>
    <x v="2"/>
    <n v="76540.278000000006"/>
    <n v="234"/>
    <x v="0"/>
    <d v="2023-03-01T00:00:00"/>
    <s v="Penicillin"/>
    <s v="Normal"/>
    <n v="14"/>
    <n v="5467.1627142857151"/>
    <x v="0"/>
  </r>
  <r>
    <s v="Tammy Martinez"/>
    <x v="29"/>
    <x v="1"/>
    <x v="7"/>
    <x v="0"/>
    <d v="2022-08-31T00:00:00"/>
    <s v="Jennifer Cooper"/>
    <s v="Robinson and Sons"/>
    <x v="3"/>
    <n v="2999.2910000000002"/>
    <n v="348"/>
    <x v="1"/>
    <d v="2022-09-11T00:00:00"/>
    <s v="Aspirin"/>
    <s v="Normal"/>
    <n v="11"/>
    <n v="272.66281818181818"/>
    <x v="1"/>
  </r>
  <r>
    <s v="Kara Gilbert"/>
    <x v="64"/>
    <x v="1"/>
    <x v="5"/>
    <x v="1"/>
    <d v="2021-12-23T00:00:00"/>
    <s v="Louis Chambers"/>
    <s v="Pham PLC"/>
    <x v="4"/>
    <n v="1015.021"/>
    <n v="132"/>
    <x v="2"/>
    <d v="2022-01-10T00:00:00"/>
    <s v="Penicillin"/>
    <s v="Normal"/>
    <n v="18"/>
    <n v="56.390055555555556"/>
    <x v="1"/>
  </r>
  <r>
    <s v="Troy Pineda"/>
    <x v="8"/>
    <x v="1"/>
    <x v="6"/>
    <x v="4"/>
    <d v="2021-10-31T00:00:00"/>
    <s v="Amanda Shaw"/>
    <s v="Banks-Johnson"/>
    <x v="4"/>
    <n v="2000.116"/>
    <n v="436"/>
    <x v="1"/>
    <d v="2021-11-20T00:00:00"/>
    <s v="Ibuprofen"/>
    <s v="Inconclusive"/>
    <n v="20"/>
    <n v="100.00579999999999"/>
    <x v="1"/>
  </r>
  <r>
    <s v="Kyle Harrison"/>
    <x v="7"/>
    <x v="1"/>
    <x v="0"/>
    <x v="0"/>
    <d v="2021-05-14T00:00:00"/>
    <s v="Patrick Bird"/>
    <s v="Love PLC"/>
    <x v="1"/>
    <n v="3952.0720000000001"/>
    <n v="438"/>
    <x v="1"/>
    <d v="2021-05-16T00:00:00"/>
    <s v="Penicillin"/>
    <s v="Abnormal"/>
    <n v="2"/>
    <n v="1976.0360000000001"/>
    <x v="2"/>
  </r>
  <r>
    <s v="Lauren Savage"/>
    <x v="55"/>
    <x v="0"/>
    <x v="0"/>
    <x v="1"/>
    <d v="2019-11-15T00:00:00"/>
    <s v="Eric Wu"/>
    <s v="Williams and Sons"/>
    <x v="1"/>
    <n v="27631.428"/>
    <n v="333"/>
    <x v="1"/>
    <d v="2019-11-29T00:00:00"/>
    <s v="Paracetamol"/>
    <s v="Abnormal"/>
    <n v="14"/>
    <n v="1973.6734285714285"/>
    <x v="1"/>
  </r>
  <r>
    <s v="Jonathan Bryant"/>
    <x v="21"/>
    <x v="1"/>
    <x v="6"/>
    <x v="1"/>
    <d v="2020-06-19T00:00:00"/>
    <s v="Samuel Martinez"/>
    <s v="Andersen Ltd"/>
    <x v="3"/>
    <n v="44347.945"/>
    <n v="268"/>
    <x v="2"/>
    <d v="2020-07-13T00:00:00"/>
    <s v="Ibuprofen"/>
    <s v="Normal"/>
    <n v="24"/>
    <n v="1847.8310416666666"/>
    <x v="1"/>
  </r>
  <r>
    <s v="Tabitha Jackson"/>
    <x v="11"/>
    <x v="1"/>
    <x v="3"/>
    <x v="4"/>
    <d v="2023-08-16T00:00:00"/>
    <s v="Wendy Bolton"/>
    <s v="Gibson-Lloyd"/>
    <x v="3"/>
    <n v="20322.116999999998"/>
    <n v="496"/>
    <x v="1"/>
    <d v="2023-09-01T00:00:00"/>
    <s v="Ibuprofen"/>
    <s v="Inconclusive"/>
    <n v="16"/>
    <n v="1270.1323124999999"/>
    <x v="1"/>
  </r>
  <r>
    <s v="Natalie Bradley"/>
    <x v="66"/>
    <x v="0"/>
    <x v="7"/>
    <x v="5"/>
    <d v="2019-09-22T00:00:00"/>
    <s v="Nicholas Rodriguez"/>
    <s v="Hernandez LLC"/>
    <x v="1"/>
    <n v="20741.383999999998"/>
    <n v="491"/>
    <x v="0"/>
    <d v="2019-09-29T00:00:00"/>
    <s v="Paracetamol"/>
    <s v="Normal"/>
    <n v="7"/>
    <n v="2963.0548571428567"/>
    <x v="2"/>
  </r>
  <r>
    <s v="Christine Wood"/>
    <x v="23"/>
    <x v="0"/>
    <x v="2"/>
    <x v="3"/>
    <d v="2023-10-17T00:00:00"/>
    <s v="Becky Watkins"/>
    <s v="Williams, Velasquez and Hunter"/>
    <x v="0"/>
    <n v="11658.983"/>
    <n v="456"/>
    <x v="0"/>
    <d v="2023-11-09T00:00:00"/>
    <s v="Penicillin"/>
    <s v="Normal"/>
    <n v="23"/>
    <n v="506.91230434782608"/>
    <x v="0"/>
  </r>
  <r>
    <s v="William Grant"/>
    <x v="4"/>
    <x v="1"/>
    <x v="7"/>
    <x v="4"/>
    <d v="2022-03-17T00:00:00"/>
    <s v="Christina Berry"/>
    <s v="Pierce Ltd"/>
    <x v="4"/>
    <n v="9086.2340000000004"/>
    <n v="139"/>
    <x v="1"/>
    <d v="2022-03-29T00:00:00"/>
    <s v="Aspirin"/>
    <s v="Normal"/>
    <n v="12"/>
    <n v="757.18616666666674"/>
    <x v="2"/>
  </r>
  <r>
    <s v="Brandi Blake"/>
    <x v="52"/>
    <x v="0"/>
    <x v="3"/>
    <x v="0"/>
    <d v="2022-08-11T00:00:00"/>
    <s v="Heather Thomas"/>
    <s v="Frederick Group"/>
    <x v="2"/>
    <n v="27205.159"/>
    <n v="301"/>
    <x v="1"/>
    <d v="2022-09-06T00:00:00"/>
    <s v="Lipitor"/>
    <s v="Normal"/>
    <n v="26"/>
    <n v="1046.3522692307693"/>
    <x v="0"/>
  </r>
  <r>
    <s v="Eric Anderson"/>
    <x v="27"/>
    <x v="0"/>
    <x v="0"/>
    <x v="1"/>
    <d v="2018-11-17T00:00:00"/>
    <s v="Jessica Black"/>
    <s v="Davis, Mccoy and Ramos"/>
    <x v="2"/>
    <n v="40672.150999999998"/>
    <n v="469"/>
    <x v="0"/>
    <d v="2018-11-23T00:00:00"/>
    <s v="Lipitor"/>
    <s v="Normal"/>
    <n v="6"/>
    <n v="6778.6918333333333"/>
    <x v="0"/>
  </r>
  <r>
    <s v="Ian Norton"/>
    <x v="15"/>
    <x v="1"/>
    <x v="3"/>
    <x v="5"/>
    <d v="2022-12-10T00:00:00"/>
    <s v="Daniel Williamson"/>
    <s v="Harrison-Yang"/>
    <x v="3"/>
    <n v="36863.212"/>
    <n v="226"/>
    <x v="1"/>
    <d v="2022-12-14T00:00:00"/>
    <s v="Penicillin"/>
    <s v="Inconclusive"/>
    <n v="4"/>
    <n v="9215.8029999999999"/>
    <x v="1"/>
  </r>
  <r>
    <s v="Mary Schmidt"/>
    <x v="35"/>
    <x v="0"/>
    <x v="4"/>
    <x v="0"/>
    <d v="2018-12-09T00:00:00"/>
    <s v="Michael Woods"/>
    <s v="Jones-Jackson"/>
    <x v="0"/>
    <n v="56404.548000000003"/>
    <n v="395"/>
    <x v="1"/>
    <d v="2018-12-22T00:00:00"/>
    <s v="Penicillin"/>
    <s v="Inconclusive"/>
    <n v="13"/>
    <n v="4338.8113846153847"/>
    <x v="2"/>
  </r>
  <r>
    <s v="David Pratt"/>
    <x v="60"/>
    <x v="1"/>
    <x v="6"/>
    <x v="3"/>
    <d v="2023-01-14T00:00:00"/>
    <s v="Carrie Becker"/>
    <s v="Payne, Valdez and Gomez"/>
    <x v="2"/>
    <n v="26645.64"/>
    <n v="406"/>
    <x v="0"/>
    <d v="2023-01-26T00:00:00"/>
    <s v="Lipitor"/>
    <s v="Inconclusive"/>
    <n v="12"/>
    <n v="2220.4699999999998"/>
    <x v="1"/>
  </r>
  <r>
    <s v="Gary Gonzalez"/>
    <x v="49"/>
    <x v="0"/>
    <x v="6"/>
    <x v="5"/>
    <d v="2019-01-12T00:00:00"/>
    <s v="Jordan Bailey"/>
    <s v="Garza, Acosta and Jenkins"/>
    <x v="2"/>
    <n v="70547.972999999998"/>
    <n v="478"/>
    <x v="0"/>
    <d v="2019-01-16T00:00:00"/>
    <s v="Paracetamol"/>
    <s v="Abnormal"/>
    <n v="4"/>
    <n v="17636.99325"/>
    <x v="2"/>
  </r>
  <r>
    <s v="Nathaniel Meyer"/>
    <x v="33"/>
    <x v="1"/>
    <x v="7"/>
    <x v="1"/>
    <d v="2023-04-16T00:00:00"/>
    <s v="Ann Henry"/>
    <s v="Dennis Inc"/>
    <x v="2"/>
    <n v="2332.5369999999998"/>
    <n v="188"/>
    <x v="1"/>
    <d v="2023-05-13T00:00:00"/>
    <s v="Lipitor"/>
    <s v="Normal"/>
    <n v="27"/>
    <n v="86.390259259259253"/>
    <x v="0"/>
  </r>
  <r>
    <s v="Tiffany Griffin"/>
    <x v="11"/>
    <x v="1"/>
    <x v="0"/>
    <x v="5"/>
    <d v="2023-02-04T00:00:00"/>
    <s v="Timothy Webster"/>
    <s v="Brooks-Jones"/>
    <x v="3"/>
    <n v="56422.267999999996"/>
    <n v="460"/>
    <x v="0"/>
    <d v="2023-02-06T00:00:00"/>
    <s v="Lipitor"/>
    <s v="Abnormal"/>
    <n v="2"/>
    <n v="28211.133999999998"/>
    <x v="1"/>
  </r>
  <r>
    <s v="Jason Robinson"/>
    <x v="23"/>
    <x v="1"/>
    <x v="6"/>
    <x v="4"/>
    <d v="2019-02-28T00:00:00"/>
    <s v="Joseph Browning"/>
    <s v="Simpson, Wolf and Gonzalez"/>
    <x v="3"/>
    <n v="28303.092000000001"/>
    <n v="179"/>
    <x v="1"/>
    <d v="2019-03-18T00:00:00"/>
    <s v="Ibuprofen"/>
    <s v="Normal"/>
    <n v="18"/>
    <n v="1572.394"/>
    <x v="0"/>
  </r>
  <r>
    <s v="Stephen Alvarez"/>
    <x v="20"/>
    <x v="0"/>
    <x v="4"/>
    <x v="3"/>
    <d v="2019-05-15T00:00:00"/>
    <s v="Carla Frederick"/>
    <s v="Henson-Bishop"/>
    <x v="4"/>
    <n v="19106.18"/>
    <n v="420"/>
    <x v="0"/>
    <d v="2019-05-21T00:00:00"/>
    <s v="Lipitor"/>
    <s v="Normal"/>
    <n v="6"/>
    <n v="3184.3633333333332"/>
    <x v="2"/>
  </r>
  <r>
    <s v="Christina Olson"/>
    <x v="65"/>
    <x v="1"/>
    <x v="6"/>
    <x v="0"/>
    <d v="2021-03-11T00:00:00"/>
    <s v="Paul Stone"/>
    <s v="Serrano, Ellis and Morton"/>
    <x v="0"/>
    <n v="20648.704000000002"/>
    <n v="224"/>
    <x v="1"/>
    <d v="2021-03-20T00:00:00"/>
    <s v="Aspirin"/>
    <s v="Inconclusive"/>
    <n v="9"/>
    <n v="2294.3004444444446"/>
    <x v="0"/>
  </r>
  <r>
    <s v="Mary Ruiz"/>
    <x v="53"/>
    <x v="0"/>
    <x v="6"/>
    <x v="0"/>
    <d v="2021-07-26T00:00:00"/>
    <s v="Cheyenne Martin"/>
    <s v="Collins Group"/>
    <x v="3"/>
    <n v="25798.883000000002"/>
    <n v="229"/>
    <x v="1"/>
    <d v="2021-08-23T00:00:00"/>
    <s v="Ibuprofen"/>
    <s v="Normal"/>
    <n v="28"/>
    <n v="921.38867857142861"/>
    <x v="2"/>
  </r>
  <r>
    <s v="Mr. Gregory Perez"/>
    <x v="59"/>
    <x v="1"/>
    <x v="7"/>
    <x v="1"/>
    <d v="2022-10-13T00:00:00"/>
    <s v="Teresa Mcdowell"/>
    <s v="Rios, Fischer and Hill"/>
    <x v="0"/>
    <n v="9891.9240000000009"/>
    <n v="221"/>
    <x v="2"/>
    <d v="2022-10-20T00:00:00"/>
    <s v="Ibuprofen"/>
    <s v="Inconclusive"/>
    <n v="7"/>
    <n v="1413.1320000000001"/>
    <x v="0"/>
  </r>
  <r>
    <s v="Eric Vincent"/>
    <x v="61"/>
    <x v="0"/>
    <x v="3"/>
    <x v="4"/>
    <d v="2022-05-11T00:00:00"/>
    <s v="Edwin Sullivan"/>
    <s v="Chambers-Russell"/>
    <x v="4"/>
    <n v="12784.710999999999"/>
    <n v="243"/>
    <x v="1"/>
    <d v="2022-05-19T00:00:00"/>
    <s v="Penicillin"/>
    <s v="Normal"/>
    <n v="8"/>
    <n v="1598.0888749999999"/>
    <x v="0"/>
  </r>
  <r>
    <s v="Heather Rose"/>
    <x v="11"/>
    <x v="0"/>
    <x v="6"/>
    <x v="5"/>
    <d v="2020-04-14T00:00:00"/>
    <s v="Vanessa Hanson"/>
    <s v="Hill PLC"/>
    <x v="3"/>
    <n v="52933.868000000002"/>
    <n v="389"/>
    <x v="0"/>
    <d v="2020-04-26T00:00:00"/>
    <s v="Lipitor"/>
    <s v="Inconclusive"/>
    <n v="12"/>
    <n v="4411.1556666666665"/>
    <x v="1"/>
  </r>
  <r>
    <s v="Terrence Reid"/>
    <x v="34"/>
    <x v="1"/>
    <x v="6"/>
    <x v="2"/>
    <d v="2019-06-28T00:00:00"/>
    <s v="Jamie Howe"/>
    <s v="Adams-Casey"/>
    <x v="2"/>
    <n v="4860.9560000000001"/>
    <n v="352"/>
    <x v="2"/>
    <d v="2019-07-26T00:00:00"/>
    <s v="Paracetamol"/>
    <s v="Abnormal"/>
    <n v="28"/>
    <n v="173.60557142857144"/>
    <x v="2"/>
  </r>
  <r>
    <s v="Laura Monroe"/>
    <x v="26"/>
    <x v="0"/>
    <x v="4"/>
    <x v="1"/>
    <d v="2018-12-27T00:00:00"/>
    <s v="Douglas Jones"/>
    <s v="Becker-Jennings"/>
    <x v="0"/>
    <n v="7886.1310000000003"/>
    <n v="244"/>
    <x v="2"/>
    <d v="2019-01-24T00:00:00"/>
    <s v="Penicillin"/>
    <s v="Normal"/>
    <n v="28"/>
    <n v="281.64753571428571"/>
    <x v="0"/>
  </r>
  <r>
    <s v="Gary Rodgers"/>
    <x v="40"/>
    <x v="0"/>
    <x v="3"/>
    <x v="1"/>
    <d v="2023-10-20T00:00:00"/>
    <s v="Erin Bowers"/>
    <s v="Reeves-Thomas"/>
    <x v="3"/>
    <n v="20903.714"/>
    <n v="496"/>
    <x v="2"/>
    <d v="2023-11-05T00:00:00"/>
    <s v="Lipitor"/>
    <s v="Abnormal"/>
    <n v="16"/>
    <n v="1306.482125"/>
    <x v="1"/>
  </r>
  <r>
    <s v="Vanessa Jones"/>
    <x v="31"/>
    <x v="0"/>
    <x v="6"/>
    <x v="1"/>
    <d v="2021-01-30T00:00:00"/>
    <s v="Angelica Smith"/>
    <s v="Fritz, Rhodes and Fowler"/>
    <x v="2"/>
    <n v="2679.3670000000002"/>
    <n v="421"/>
    <x v="0"/>
    <d v="2021-02-04T00:00:00"/>
    <s v="Ibuprofen"/>
    <s v="Normal"/>
    <n v="5"/>
    <n v="535.87340000000006"/>
    <x v="2"/>
  </r>
  <r>
    <s v="Jessica Brown"/>
    <x v="25"/>
    <x v="0"/>
    <x v="4"/>
    <x v="0"/>
    <d v="2021-08-15T00:00:00"/>
    <s v="Dennis Cole"/>
    <s v="Hampton, Matthews and Le"/>
    <x v="4"/>
    <n v="5102.0360000000001"/>
    <n v="373"/>
    <x v="1"/>
    <d v="2021-08-28T00:00:00"/>
    <s v="Aspirin"/>
    <s v="Abnormal"/>
    <n v="13"/>
    <n v="392.46430769230767"/>
    <x v="2"/>
  </r>
  <r>
    <s v="Breanna Gordon"/>
    <x v="25"/>
    <x v="0"/>
    <x v="7"/>
    <x v="5"/>
    <d v="2021-03-15T00:00:00"/>
    <s v="Tom Shah DDS"/>
    <s v="Mullins Ltd"/>
    <x v="1"/>
    <n v="57778.928"/>
    <n v="283"/>
    <x v="1"/>
    <d v="2021-03-18T00:00:00"/>
    <s v="Paracetamol"/>
    <s v="Inconclusive"/>
    <n v="3"/>
    <n v="19259.642666666667"/>
    <x v="2"/>
  </r>
  <r>
    <s v="Roy Barton Jr."/>
    <x v="5"/>
    <x v="1"/>
    <x v="7"/>
    <x v="2"/>
    <d v="2019-01-02T00:00:00"/>
    <s v="Kimberly Madden"/>
    <s v="Smith Inc"/>
    <x v="3"/>
    <n v="24562.600999999999"/>
    <n v="261"/>
    <x v="2"/>
    <d v="2019-01-17T00:00:00"/>
    <s v="Paracetamol"/>
    <s v="Abnormal"/>
    <n v="15"/>
    <n v="1637.5067333333332"/>
    <x v="2"/>
  </r>
  <r>
    <s v="Alexander Stein"/>
    <x v="9"/>
    <x v="1"/>
    <x v="3"/>
    <x v="2"/>
    <d v="2021-04-26T00:00:00"/>
    <s v="Brenda Bautista"/>
    <s v="Houston Inc"/>
    <x v="4"/>
    <n v="17862.440999999999"/>
    <n v="186"/>
    <x v="0"/>
    <d v="2021-04-26T00:00:00"/>
    <s v="Lipitor"/>
    <s v="Normal"/>
    <n v="0"/>
    <n v="0"/>
    <x v="2"/>
  </r>
  <r>
    <s v="Nicholas Wade"/>
    <x v="5"/>
    <x v="1"/>
    <x v="5"/>
    <x v="1"/>
    <d v="2023-04-01T00:00:00"/>
    <s v="Matthew Clark"/>
    <s v="Johnson LLC"/>
    <x v="3"/>
    <n v="40361.968000000001"/>
    <n v="193"/>
    <x v="2"/>
    <d v="2023-04-20T00:00:00"/>
    <s v="Lipitor"/>
    <s v="Normal"/>
    <n v="19"/>
    <n v="2124.3141052631581"/>
    <x v="2"/>
  </r>
  <r>
    <s v="Joshua Duncan"/>
    <x v="49"/>
    <x v="0"/>
    <x v="5"/>
    <x v="0"/>
    <d v="2019-07-08T00:00:00"/>
    <s v="Jean Brown"/>
    <s v="Sanchez-Simon"/>
    <x v="2"/>
    <n v="52535.387999999999"/>
    <n v="255"/>
    <x v="1"/>
    <d v="2019-07-11T00:00:00"/>
    <s v="Penicillin"/>
    <s v="Inconclusive"/>
    <n v="3"/>
    <n v="17511.795999999998"/>
    <x v="2"/>
  </r>
  <r>
    <s v="Bryan Coffey"/>
    <x v="50"/>
    <x v="0"/>
    <x v="0"/>
    <x v="1"/>
    <d v="2022-12-10T00:00:00"/>
    <s v="Ana Salinas"/>
    <s v="Lopez and Sons"/>
    <x v="3"/>
    <n v="16925.114000000001"/>
    <n v="437"/>
    <x v="0"/>
    <d v="2022-12-16T00:00:00"/>
    <s v="Ibuprofen"/>
    <s v="Normal"/>
    <n v="6"/>
    <n v="2820.8523333333337"/>
    <x v="1"/>
  </r>
  <r>
    <s v="Joshua Harper"/>
    <x v="51"/>
    <x v="0"/>
    <x v="4"/>
    <x v="0"/>
    <d v="2023-03-11T00:00:00"/>
    <s v="Jared Townsend"/>
    <s v="Macdonald PLC"/>
    <x v="3"/>
    <n v="40227.279999999999"/>
    <n v="285"/>
    <x v="2"/>
    <d v="2023-03-24T00:00:00"/>
    <s v="Paracetamol"/>
    <s v="Abnormal"/>
    <n v="13"/>
    <n v="3094.4061538461538"/>
    <x v="2"/>
  </r>
  <r>
    <s v="Lucas Carroll"/>
    <x v="13"/>
    <x v="0"/>
    <x v="0"/>
    <x v="4"/>
    <d v="2020-09-28T00:00:00"/>
    <s v="Dennis Baker"/>
    <s v="Hull, Sanders and Walker"/>
    <x v="0"/>
    <n v="26144.262999999999"/>
    <n v="327"/>
    <x v="2"/>
    <d v="2020-10-18T00:00:00"/>
    <s v="Lipitor"/>
    <s v="Inconclusive"/>
    <n v="20"/>
    <n v="1307.21315"/>
    <x v="0"/>
  </r>
  <r>
    <s v="Charles Jones"/>
    <x v="40"/>
    <x v="0"/>
    <x v="3"/>
    <x v="0"/>
    <d v="2021-02-16T00:00:00"/>
    <s v="Spencer Rice"/>
    <s v="Cunningham-Curtis"/>
    <x v="1"/>
    <n v="14919.800999999999"/>
    <n v="468"/>
    <x v="1"/>
    <d v="2021-03-04T00:00:00"/>
    <s v="Paracetamol"/>
    <s v="Abnormal"/>
    <n v="16"/>
    <n v="932.48756249999997"/>
    <x v="1"/>
  </r>
  <r>
    <s v="Nathaniel Martin"/>
    <x v="21"/>
    <x v="1"/>
    <x v="2"/>
    <x v="4"/>
    <d v="2022-06-29T00:00:00"/>
    <s v="Thomas Bailey"/>
    <s v="Bean PLC"/>
    <x v="3"/>
    <n v="11700.172"/>
    <n v="171"/>
    <x v="1"/>
    <d v="2022-07-27T00:00:00"/>
    <s v="Penicillin"/>
    <s v="Normal"/>
    <n v="28"/>
    <n v="417.86328571428572"/>
    <x v="1"/>
  </r>
  <r>
    <s v="Kathleen Webb"/>
    <x v="52"/>
    <x v="1"/>
    <x v="4"/>
    <x v="4"/>
    <d v="2019-12-26T00:00:00"/>
    <s v="David Davenport"/>
    <s v="Bryan Inc"/>
    <x v="2"/>
    <n v="20689.874"/>
    <n v="263"/>
    <x v="1"/>
    <d v="2020-01-16T00:00:00"/>
    <s v="Paracetamol"/>
    <s v="Inconclusive"/>
    <n v="21"/>
    <n v="985.23209523809521"/>
    <x v="0"/>
  </r>
  <r>
    <s v="Robert Rodriguez"/>
    <x v="24"/>
    <x v="0"/>
    <x v="5"/>
    <x v="1"/>
    <d v="2020-12-23T00:00:00"/>
    <s v="Ruben Taylor"/>
    <s v="Johnson and Sons"/>
    <x v="4"/>
    <n v="38066.434999999998"/>
    <n v="471"/>
    <x v="2"/>
    <d v="2021-01-22T00:00:00"/>
    <s v="Lipitor"/>
    <s v="Inconclusive"/>
    <n v="30"/>
    <n v="1268.8811666666666"/>
    <x v="2"/>
  </r>
  <r>
    <s v="Jennifer Cooper"/>
    <x v="44"/>
    <x v="0"/>
    <x v="6"/>
    <x v="1"/>
    <d v="2021-04-14T00:00:00"/>
    <s v="Michelle Bush"/>
    <s v="Hampton-Navarro"/>
    <x v="4"/>
    <n v="15829.976000000001"/>
    <n v="416"/>
    <x v="1"/>
    <d v="2021-04-17T00:00:00"/>
    <s v="Paracetamol"/>
    <s v="Abnormal"/>
    <n v="3"/>
    <n v="5276.6586666666672"/>
    <x v="1"/>
  </r>
  <r>
    <s v="Nancy Wolfe"/>
    <x v="59"/>
    <x v="1"/>
    <x v="0"/>
    <x v="3"/>
    <d v="2021-02-08T00:00:00"/>
    <s v="Veronica Gross"/>
    <s v="Schneider Ltd"/>
    <x v="4"/>
    <n v="14948.578"/>
    <n v="426"/>
    <x v="0"/>
    <d v="2021-02-09T00:00:00"/>
    <s v="Penicillin"/>
    <s v="Abnormal"/>
    <n v="1"/>
    <n v="14948.578"/>
    <x v="0"/>
  </r>
  <r>
    <s v="Elizabeth Huff"/>
    <x v="53"/>
    <x v="0"/>
    <x v="5"/>
    <x v="2"/>
    <d v="2023-07-27T00:00:00"/>
    <s v="James Harding"/>
    <s v="Campbell, Smith and Cole"/>
    <x v="0"/>
    <n v="3993.5279999999998"/>
    <n v="224"/>
    <x v="1"/>
    <d v="2023-08-16T00:00:00"/>
    <s v="Paracetamol"/>
    <s v="Abnormal"/>
    <n v="20"/>
    <n v="199.6764"/>
    <x v="2"/>
  </r>
  <r>
    <s v="Lisa Chavez"/>
    <x v="17"/>
    <x v="0"/>
    <x v="4"/>
    <x v="4"/>
    <d v="2021-09-27T00:00:00"/>
    <s v="Rachel Travis"/>
    <s v="Duran-Elliott"/>
    <x v="3"/>
    <n v="1062.162"/>
    <n v="474"/>
    <x v="1"/>
    <d v="2021-10-20T00:00:00"/>
    <s v="Aspirin"/>
    <s v="Abnormal"/>
    <n v="23"/>
    <n v="46.180956521739134"/>
    <x v="0"/>
  </r>
  <r>
    <s v="Russell Thompson"/>
    <x v="19"/>
    <x v="1"/>
    <x v="2"/>
    <x v="5"/>
    <d v="2022-05-27T00:00:00"/>
    <s v="Ronald Murphy"/>
    <s v="Miller-Tucker"/>
    <x v="3"/>
    <n v="45672.762000000002"/>
    <n v="376"/>
    <x v="0"/>
    <d v="2022-06-02T00:00:00"/>
    <s v="Paracetamol"/>
    <s v="Normal"/>
    <n v="6"/>
    <n v="7612.1270000000004"/>
    <x v="0"/>
  </r>
  <r>
    <s v="Karina Russell"/>
    <x v="1"/>
    <x v="1"/>
    <x v="3"/>
    <x v="1"/>
    <d v="2020-06-22T00:00:00"/>
    <s v="Austin Deleon"/>
    <s v="Jenkins, Blanchard and Smith"/>
    <x v="3"/>
    <n v="15643.995999999999"/>
    <n v="167"/>
    <x v="1"/>
    <d v="2020-07-21T00:00:00"/>
    <s v="Penicillin"/>
    <s v="Normal"/>
    <n v="29"/>
    <n v="539.44813793103447"/>
    <x v="1"/>
  </r>
  <r>
    <s v="William Howell"/>
    <x v="20"/>
    <x v="0"/>
    <x v="1"/>
    <x v="2"/>
    <d v="2020-01-03T00:00:00"/>
    <s v="Richard Hoffman"/>
    <s v="Webb-Mccarthy"/>
    <x v="3"/>
    <n v="2203.654"/>
    <n v="107"/>
    <x v="2"/>
    <d v="2020-01-18T00:00:00"/>
    <s v="Paracetamol"/>
    <s v="Inconclusive"/>
    <n v="15"/>
    <n v="146.91026666666667"/>
    <x v="2"/>
  </r>
  <r>
    <s v="Emily Cole"/>
    <x v="39"/>
    <x v="0"/>
    <x v="4"/>
    <x v="3"/>
    <d v="2023-05-13T00:00:00"/>
    <s v="Michael Little"/>
    <s v="Anderson-Huffman"/>
    <x v="2"/>
    <n v="13935.425999999999"/>
    <n v="459"/>
    <x v="0"/>
    <d v="2023-06-03T00:00:00"/>
    <s v="Aspirin"/>
    <s v="Normal"/>
    <n v="21"/>
    <n v="663.59171428571426"/>
    <x v="0"/>
  </r>
  <r>
    <s v="Dr. Scott Armstrong"/>
    <x v="59"/>
    <x v="1"/>
    <x v="1"/>
    <x v="0"/>
    <d v="2022-12-19T00:00:00"/>
    <s v="Matthew Smith"/>
    <s v="Booker-Little"/>
    <x v="1"/>
    <n v="7985.9610000000002"/>
    <n v="426"/>
    <x v="1"/>
    <d v="2023-01-07T00:00:00"/>
    <s v="Aspirin"/>
    <s v="Inconclusive"/>
    <n v="19"/>
    <n v="420.3137368421053"/>
    <x v="0"/>
  </r>
  <r>
    <s v="Felicia Jacobs"/>
    <x v="9"/>
    <x v="1"/>
    <x v="1"/>
    <x v="4"/>
    <d v="2021-06-09T00:00:00"/>
    <s v="Jeffery Patterson"/>
    <s v="Werner Group"/>
    <x v="4"/>
    <n v="22432.240000000002"/>
    <n v="274"/>
    <x v="0"/>
    <d v="2021-06-13T00:00:00"/>
    <s v="Paracetamol"/>
    <s v="Abnormal"/>
    <n v="4"/>
    <n v="5608.06"/>
    <x v="2"/>
  </r>
  <r>
    <s v="Sarah Chapman"/>
    <x v="20"/>
    <x v="1"/>
    <x v="7"/>
    <x v="5"/>
    <d v="2020-05-24T00:00:00"/>
    <s v="Catherine Barrett"/>
    <s v="Robertson PLC"/>
    <x v="2"/>
    <n v="5064.3490000000002"/>
    <n v="242"/>
    <x v="2"/>
    <d v="2020-06-10T00:00:00"/>
    <s v="Paracetamol"/>
    <s v="Inconclusive"/>
    <n v="17"/>
    <n v="297.90288235294116"/>
    <x v="2"/>
  </r>
  <r>
    <s v="Christine Watson"/>
    <x v="15"/>
    <x v="1"/>
    <x v="1"/>
    <x v="1"/>
    <d v="2020-05-27T00:00:00"/>
    <s v="Diana Jarvis"/>
    <s v="Harper-Smith"/>
    <x v="3"/>
    <n v="7713.7460000000001"/>
    <n v="141"/>
    <x v="2"/>
    <d v="2020-06-21T00:00:00"/>
    <s v="Ibuprofen"/>
    <s v="Abnormal"/>
    <n v="25"/>
    <n v="308.54984000000002"/>
    <x v="1"/>
  </r>
  <r>
    <s v="Jonathan Ward"/>
    <x v="5"/>
    <x v="1"/>
    <x v="1"/>
    <x v="0"/>
    <d v="2018-12-02T00:00:00"/>
    <s v="Michael Velasquez"/>
    <s v="Williams-Gonzalez"/>
    <x v="2"/>
    <n v="5266.8540000000003"/>
    <n v="241"/>
    <x v="2"/>
    <d v="2018-12-09T00:00:00"/>
    <s v="Paracetamol"/>
    <s v="Normal"/>
    <n v="7"/>
    <n v="752.40771428571429"/>
    <x v="2"/>
  </r>
  <r>
    <s v="Kevin Hunt"/>
    <x v="5"/>
    <x v="0"/>
    <x v="6"/>
    <x v="2"/>
    <d v="2020-05-19T00:00:00"/>
    <s v="Derek Vaughan"/>
    <s v="Elliott-Smith"/>
    <x v="0"/>
    <n v="4771.4979999999996"/>
    <n v="190"/>
    <x v="1"/>
    <d v="2020-06-02T00:00:00"/>
    <s v="Lipitor"/>
    <s v="Abnormal"/>
    <n v="14"/>
    <n v="340.82128571428569"/>
    <x v="2"/>
  </r>
  <r>
    <s v="Steven Brock"/>
    <x v="19"/>
    <x v="1"/>
    <x v="2"/>
    <x v="1"/>
    <d v="2019-09-12T00:00:00"/>
    <s v="Keith Cordova"/>
    <s v="Hoffman, Leon and Medina"/>
    <x v="2"/>
    <n v="33562.866000000002"/>
    <n v="425"/>
    <x v="0"/>
    <d v="2019-09-27T00:00:00"/>
    <s v="Lipitor"/>
    <s v="Abnormal"/>
    <n v="15"/>
    <n v="2237.5244000000002"/>
    <x v="0"/>
  </r>
  <r>
    <s v="Kelly Carter"/>
    <x v="1"/>
    <x v="0"/>
    <x v="2"/>
    <x v="5"/>
    <d v="2021-05-31T00:00:00"/>
    <s v="Brandy Becker"/>
    <s v="Fry-Morrow"/>
    <x v="0"/>
    <n v="71727.804000000004"/>
    <n v="297"/>
    <x v="0"/>
    <d v="2021-06-11T00:00:00"/>
    <s v="Aspirin"/>
    <s v="Normal"/>
    <n v="11"/>
    <n v="6520.7094545454547"/>
    <x v="1"/>
  </r>
  <r>
    <s v="Michael Fernandez Jr."/>
    <x v="15"/>
    <x v="1"/>
    <x v="0"/>
    <x v="4"/>
    <d v="2022-01-24T00:00:00"/>
    <s v="Judith Johnson"/>
    <s v="Brown LLC"/>
    <x v="2"/>
    <n v="34137.608999999997"/>
    <n v="313"/>
    <x v="1"/>
    <d v="2022-02-11T00:00:00"/>
    <s v="Paracetamol"/>
    <s v="Normal"/>
    <n v="18"/>
    <n v="1896.5338333333332"/>
    <x v="1"/>
  </r>
  <r>
    <s v="Stephanie Dixon"/>
    <x v="57"/>
    <x v="1"/>
    <x v="5"/>
    <x v="5"/>
    <d v="2019-10-24T00:00:00"/>
    <s v="Kimberly Thomas"/>
    <s v="Chambers Inc"/>
    <x v="4"/>
    <n v="12190.254999999999"/>
    <n v="232"/>
    <x v="0"/>
    <d v="2019-10-25T00:00:00"/>
    <s v="Aspirin"/>
    <s v="Normal"/>
    <n v="1"/>
    <n v="12190.254999999999"/>
    <x v="0"/>
  </r>
  <r>
    <s v="Stacy Berry"/>
    <x v="10"/>
    <x v="1"/>
    <x v="2"/>
    <x v="0"/>
    <d v="2021-02-11T00:00:00"/>
    <s v="Christine Dodson"/>
    <s v="Hendricks, Wilson and Castro"/>
    <x v="0"/>
    <n v="36802.919000000002"/>
    <n v="178"/>
    <x v="2"/>
    <d v="2021-02-14T00:00:00"/>
    <s v="Aspirin"/>
    <s v="Normal"/>
    <n v="3"/>
    <n v="12267.639666666668"/>
    <x v="2"/>
  </r>
  <r>
    <s v="Katherine Smith"/>
    <x v="56"/>
    <x v="0"/>
    <x v="0"/>
    <x v="3"/>
    <d v="2023-10-01T00:00:00"/>
    <s v="Cynthia Jones"/>
    <s v="Burns PLC"/>
    <x v="4"/>
    <n v="2022.5229999999999"/>
    <n v="355"/>
    <x v="0"/>
    <d v="2023-10-16T00:00:00"/>
    <s v="Aspirin"/>
    <s v="Normal"/>
    <n v="15"/>
    <n v="134.83486666666667"/>
    <x v="2"/>
  </r>
  <r>
    <s v="Carolyn Watson"/>
    <x v="65"/>
    <x v="0"/>
    <x v="4"/>
    <x v="3"/>
    <d v="2022-12-02T00:00:00"/>
    <s v="Mark Allison"/>
    <s v="Mitchell-Melton"/>
    <x v="0"/>
    <n v="7793.29"/>
    <n v="348"/>
    <x v="0"/>
    <d v="2022-12-07T00:00:00"/>
    <s v="Aspirin"/>
    <s v="Normal"/>
    <n v="5"/>
    <n v="1558.6579999999999"/>
    <x v="0"/>
  </r>
  <r>
    <s v="Linda Phillips"/>
    <x v="20"/>
    <x v="1"/>
    <x v="4"/>
    <x v="5"/>
    <d v="2020-12-25T00:00:00"/>
    <s v="Michael Henson"/>
    <s v="Klein, Spencer and Andrews"/>
    <x v="2"/>
    <n v="50761.178"/>
    <n v="375"/>
    <x v="0"/>
    <d v="2021-01-09T00:00:00"/>
    <s v="Penicillin"/>
    <s v="Inconclusive"/>
    <n v="15"/>
    <n v="3384.0785333333333"/>
    <x v="2"/>
  </r>
  <r>
    <s v="Sarah Collins"/>
    <x v="49"/>
    <x v="0"/>
    <x v="7"/>
    <x v="1"/>
    <d v="2019-09-22T00:00:00"/>
    <s v="Brandon Carter"/>
    <s v="Campbell Inc"/>
    <x v="2"/>
    <n v="30356.928"/>
    <n v="243"/>
    <x v="2"/>
    <d v="2019-10-22T00:00:00"/>
    <s v="Aspirin"/>
    <s v="Abnormal"/>
    <n v="30"/>
    <n v="1011.8976"/>
    <x v="2"/>
  </r>
  <r>
    <s v="James Maldonado"/>
    <x v="19"/>
    <x v="0"/>
    <x v="2"/>
    <x v="5"/>
    <d v="2020-12-16T00:00:00"/>
    <s v="Jerry Davis"/>
    <s v="Hart, Douglas and Flores"/>
    <x v="0"/>
    <n v="44932.839"/>
    <n v="328"/>
    <x v="1"/>
    <d v="2020-12-24T00:00:00"/>
    <s v="Paracetamol"/>
    <s v="Inconclusive"/>
    <n v="8"/>
    <n v="5616.604875"/>
    <x v="0"/>
  </r>
  <r>
    <s v="William Hall"/>
    <x v="61"/>
    <x v="1"/>
    <x v="3"/>
    <x v="4"/>
    <d v="2022-01-26T00:00:00"/>
    <s v="Javier Wilson"/>
    <s v="Gutierrez, Perez and Garcia"/>
    <x v="0"/>
    <n v="31163.862000000001"/>
    <n v="498"/>
    <x v="2"/>
    <d v="2022-02-18T00:00:00"/>
    <s v="Lipitor"/>
    <s v="Abnormal"/>
    <n v="23"/>
    <n v="1354.9505217391304"/>
    <x v="0"/>
  </r>
  <r>
    <s v="Terry Booth"/>
    <x v="50"/>
    <x v="0"/>
    <x v="1"/>
    <x v="5"/>
    <d v="2020-03-30T00:00:00"/>
    <s v="Charles Jones"/>
    <s v="Waters-Good"/>
    <x v="2"/>
    <n v="77215.604000000007"/>
    <n v="256"/>
    <x v="0"/>
    <d v="2020-03-30T00:00:00"/>
    <s v="Aspirin"/>
    <s v="Normal"/>
    <n v="0"/>
    <n v="0"/>
    <x v="1"/>
  </r>
  <r>
    <s v="Lisa Hurley"/>
    <x v="65"/>
    <x v="1"/>
    <x v="0"/>
    <x v="4"/>
    <d v="2020-11-16T00:00:00"/>
    <s v="Gavin Maxwell"/>
    <s v="Eaton-Roach"/>
    <x v="0"/>
    <n v="20955.965"/>
    <n v="475"/>
    <x v="2"/>
    <d v="2020-11-23T00:00:00"/>
    <s v="Lipitor"/>
    <s v="Normal"/>
    <n v="7"/>
    <n v="2993.7092857142857"/>
    <x v="0"/>
  </r>
  <r>
    <s v="Donna Evans"/>
    <x v="26"/>
    <x v="1"/>
    <x v="2"/>
    <x v="4"/>
    <d v="2020-09-17T00:00:00"/>
    <s v="Joseph Ray"/>
    <s v="Smith, Nelson and Greer"/>
    <x v="0"/>
    <n v="17797.957999999999"/>
    <n v="262"/>
    <x v="1"/>
    <d v="2020-10-05T00:00:00"/>
    <s v="Paracetamol"/>
    <s v="Abnormal"/>
    <n v="18"/>
    <n v="988.77544444444436"/>
    <x v="0"/>
  </r>
  <r>
    <s v="Lindsay Evans"/>
    <x v="31"/>
    <x v="1"/>
    <x v="7"/>
    <x v="0"/>
    <d v="2022-06-13T00:00:00"/>
    <s v="Nicholas Gonzales"/>
    <s v="Hogan-Morales"/>
    <x v="1"/>
    <n v="33521.968000000001"/>
    <n v="257"/>
    <x v="1"/>
    <d v="2022-06-22T00:00:00"/>
    <s v="Aspirin"/>
    <s v="Abnormal"/>
    <n v="9"/>
    <n v="3724.663111111111"/>
    <x v="2"/>
  </r>
  <r>
    <s v="Jessica Alvarez"/>
    <x v="65"/>
    <x v="1"/>
    <x v="4"/>
    <x v="3"/>
    <d v="2023-10-13T00:00:00"/>
    <s v="Alexis Cuevas"/>
    <s v="Gonzalez-Curtis"/>
    <x v="0"/>
    <n v="16086.161"/>
    <n v="428"/>
    <x v="1"/>
    <d v="2023-11-02T00:00:00"/>
    <s v="Ibuprofen"/>
    <s v="Inconclusive"/>
    <n v="20"/>
    <n v="804.30804999999998"/>
    <x v="0"/>
  </r>
  <r>
    <s v="Chris Fox"/>
    <x v="60"/>
    <x v="1"/>
    <x v="0"/>
    <x v="1"/>
    <d v="2022-12-06T00:00:00"/>
    <s v="Ricardo Smith"/>
    <s v="Hernandez, Anderson and Ramirez"/>
    <x v="4"/>
    <n v="23611.120999999999"/>
    <n v="132"/>
    <x v="0"/>
    <d v="2022-12-23T00:00:00"/>
    <s v="Paracetamol"/>
    <s v="Normal"/>
    <n v="17"/>
    <n v="1388.8894705882353"/>
    <x v="1"/>
  </r>
  <r>
    <s v="Kristin Evans"/>
    <x v="16"/>
    <x v="0"/>
    <x v="1"/>
    <x v="4"/>
    <d v="2022-04-06T00:00:00"/>
    <s v="Christina Garza"/>
    <s v="Martin Ltd"/>
    <x v="0"/>
    <n v="20915.530999999999"/>
    <n v="102"/>
    <x v="0"/>
    <d v="2022-04-25T00:00:00"/>
    <s v="Paracetamol"/>
    <s v="Normal"/>
    <n v="19"/>
    <n v="1100.8174210526315"/>
    <x v="0"/>
  </r>
  <r>
    <s v="Joseph Anderson"/>
    <x v="60"/>
    <x v="1"/>
    <x v="2"/>
    <x v="0"/>
    <d v="2019-07-19T00:00:00"/>
    <s v="Bryan Hogan"/>
    <s v="Adams-Thornton"/>
    <x v="4"/>
    <n v="6427.5060000000003"/>
    <n v="361"/>
    <x v="2"/>
    <d v="2019-08-08T00:00:00"/>
    <s v="Aspirin"/>
    <s v="Normal"/>
    <n v="20"/>
    <n v="321.37530000000004"/>
    <x v="1"/>
  </r>
  <r>
    <s v="Claudia Miles"/>
    <x v="31"/>
    <x v="0"/>
    <x v="1"/>
    <x v="1"/>
    <d v="2019-08-29T00:00:00"/>
    <s v="Mrs. Alyssa Murray PhD"/>
    <s v="Lewis Inc"/>
    <x v="3"/>
    <n v="33855.241999999998"/>
    <n v="213"/>
    <x v="2"/>
    <d v="2019-09-26T00:00:00"/>
    <s v="Penicillin"/>
    <s v="Abnormal"/>
    <n v="28"/>
    <n v="1209.1157857142857"/>
    <x v="2"/>
  </r>
  <r>
    <s v="Nathan Patterson DDS"/>
    <x v="59"/>
    <x v="1"/>
    <x v="3"/>
    <x v="4"/>
    <d v="2022-12-18T00:00:00"/>
    <s v="Danielle Erickson"/>
    <s v="Thompson-Williams"/>
    <x v="0"/>
    <n v="7033.0559999999996"/>
    <n v="384"/>
    <x v="0"/>
    <d v="2022-12-23T00:00:00"/>
    <s v="Lipitor"/>
    <s v="Abnormal"/>
    <n v="5"/>
    <n v="1406.6111999999998"/>
    <x v="0"/>
  </r>
  <r>
    <s v="Jesse Young"/>
    <x v="46"/>
    <x v="0"/>
    <x v="5"/>
    <x v="0"/>
    <d v="2022-02-16T00:00:00"/>
    <s v="Anna Aguilar"/>
    <s v="Gray, Harris and Brown"/>
    <x v="0"/>
    <n v="30192.491999999998"/>
    <n v="210"/>
    <x v="2"/>
    <d v="2022-03-01T00:00:00"/>
    <s v="Ibuprofen"/>
    <s v="Abnormal"/>
    <n v="13"/>
    <n v="2322.4993846153843"/>
    <x v="0"/>
  </r>
  <r>
    <s v="Dr. Jeffrey Leon"/>
    <x v="0"/>
    <x v="0"/>
    <x v="2"/>
    <x v="4"/>
    <d v="2022-06-27T00:00:00"/>
    <s v="Taylor Hayes"/>
    <s v="Michael-Livingston"/>
    <x v="0"/>
    <n v="23960.929"/>
    <n v="186"/>
    <x v="2"/>
    <d v="2022-07-13T00:00:00"/>
    <s v="Penicillin"/>
    <s v="Abnormal"/>
    <n v="16"/>
    <n v="1497.5580625"/>
    <x v="0"/>
  </r>
  <r>
    <s v="Brandon Roberts"/>
    <x v="3"/>
    <x v="0"/>
    <x v="4"/>
    <x v="5"/>
    <d v="2023-08-21T00:00:00"/>
    <s v="Jessica Navarro"/>
    <s v="Nguyen LLC"/>
    <x v="0"/>
    <n v="3967.7959999999998"/>
    <n v="203"/>
    <x v="0"/>
    <d v="2023-09-10T00:00:00"/>
    <s v="Aspirin"/>
    <s v="Normal"/>
    <n v="20"/>
    <n v="198.38979999999998"/>
    <x v="2"/>
  </r>
  <r>
    <s v="Erica Wood"/>
    <x v="45"/>
    <x v="1"/>
    <x v="2"/>
    <x v="4"/>
    <d v="2019-01-21T00:00:00"/>
    <s v="Renee Collins"/>
    <s v="Goodwin-Ingram"/>
    <x v="0"/>
    <n v="5232.665"/>
    <n v="436"/>
    <x v="1"/>
    <d v="2019-02-12T00:00:00"/>
    <s v="Penicillin"/>
    <s v="Inconclusive"/>
    <n v="22"/>
    <n v="237.84840909090909"/>
    <x v="2"/>
  </r>
  <r>
    <s v="Makayla Reynolds"/>
    <x v="54"/>
    <x v="0"/>
    <x v="7"/>
    <x v="3"/>
    <d v="2020-10-26T00:00:00"/>
    <s v="Nancy Guerrero"/>
    <s v="Cox, Farmer and Lucas"/>
    <x v="0"/>
    <n v="9700.3590000000004"/>
    <n v="332"/>
    <x v="2"/>
    <d v="2020-10-27T00:00:00"/>
    <s v="Lipitor"/>
    <s v="Inconclusive"/>
    <n v="1"/>
    <n v="9700.3590000000004"/>
    <x v="2"/>
  </r>
  <r>
    <s v="Pamela Medina"/>
    <x v="50"/>
    <x v="0"/>
    <x v="4"/>
    <x v="1"/>
    <d v="2019-01-01T00:00:00"/>
    <s v="Michael Alvarado"/>
    <s v="Eaton, Foster and Tucker"/>
    <x v="4"/>
    <n v="4990.8040000000001"/>
    <n v="495"/>
    <x v="2"/>
    <d v="2019-01-31T00:00:00"/>
    <s v="Aspirin"/>
    <s v="Normal"/>
    <n v="30"/>
    <n v="166.36013333333332"/>
    <x v="1"/>
  </r>
  <r>
    <s v="Andrea Chavez"/>
    <x v="35"/>
    <x v="1"/>
    <x v="0"/>
    <x v="4"/>
    <d v="2022-02-18T00:00:00"/>
    <s v="Dr. Parker Joseph"/>
    <s v="Cortez PLC"/>
    <x v="0"/>
    <n v="15998.683999999999"/>
    <n v="394"/>
    <x v="0"/>
    <d v="2022-02-21T00:00:00"/>
    <s v="Aspirin"/>
    <s v="Normal"/>
    <n v="3"/>
    <n v="5332.8946666666661"/>
    <x v="2"/>
  </r>
  <r>
    <s v="Angela Houston"/>
    <x v="47"/>
    <x v="0"/>
    <x v="2"/>
    <x v="5"/>
    <d v="2021-08-13T00:00:00"/>
    <s v="Alexander Lowe"/>
    <s v="Johnson Group"/>
    <x v="0"/>
    <n v="14086.971"/>
    <n v="498"/>
    <x v="0"/>
    <d v="2021-09-04T00:00:00"/>
    <s v="Penicillin"/>
    <s v="Abnormal"/>
    <n v="22"/>
    <n v="640.31686363636356"/>
    <x v="0"/>
  </r>
  <r>
    <s v="Laura Sanchez"/>
    <x v="32"/>
    <x v="1"/>
    <x v="5"/>
    <x v="4"/>
    <d v="2019-10-18T00:00:00"/>
    <s v="Jonathan Austin"/>
    <s v="Willis, Burch and Kaufman"/>
    <x v="3"/>
    <n v="14631.349"/>
    <n v="210"/>
    <x v="1"/>
    <d v="2019-11-13T00:00:00"/>
    <s v="Penicillin"/>
    <s v="Abnormal"/>
    <n v="26"/>
    <n v="562.74419230769229"/>
    <x v="1"/>
  </r>
  <r>
    <s v="Laura Washington"/>
    <x v="0"/>
    <x v="0"/>
    <x v="5"/>
    <x v="1"/>
    <d v="2022-11-23T00:00:00"/>
    <s v="Joseph Braun"/>
    <s v="Gonzalez-Powell"/>
    <x v="0"/>
    <n v="26148.791000000001"/>
    <n v="436"/>
    <x v="2"/>
    <d v="2022-12-18T00:00:00"/>
    <s v="Lipitor"/>
    <s v="Abnormal"/>
    <n v="25"/>
    <n v="1045.95164"/>
    <x v="0"/>
  </r>
  <r>
    <s v="Jeremy Davenport"/>
    <x v="46"/>
    <x v="1"/>
    <x v="6"/>
    <x v="5"/>
    <d v="2020-10-15T00:00:00"/>
    <s v="Regina Cook"/>
    <s v="Boyd, Frank and Page"/>
    <x v="0"/>
    <n v="20659.067999999999"/>
    <n v="411"/>
    <x v="1"/>
    <d v="2020-11-04T00:00:00"/>
    <s v="Ibuprofen"/>
    <s v="Normal"/>
    <n v="20"/>
    <n v="1032.9533999999999"/>
    <x v="0"/>
  </r>
  <r>
    <s v="Timothy Flores"/>
    <x v="52"/>
    <x v="1"/>
    <x v="1"/>
    <x v="5"/>
    <d v="2020-10-13T00:00:00"/>
    <s v="Diana Perez"/>
    <s v="Wolfe, Williams and Phillips"/>
    <x v="0"/>
    <n v="49849.68"/>
    <n v="277"/>
    <x v="1"/>
    <d v="2020-10-23T00:00:00"/>
    <s v="Ibuprofen"/>
    <s v="Normal"/>
    <n v="10"/>
    <n v="4984.9679999999998"/>
    <x v="0"/>
  </r>
  <r>
    <s v="Mary Tran"/>
    <x v="53"/>
    <x v="0"/>
    <x v="2"/>
    <x v="2"/>
    <d v="2021-07-04T00:00:00"/>
    <s v="Kimberly Harvey"/>
    <s v="Rollins-Hall"/>
    <x v="4"/>
    <n v="18371.291000000001"/>
    <n v="275"/>
    <x v="2"/>
    <d v="2021-07-21T00:00:00"/>
    <s v="Paracetamol"/>
    <s v="Abnormal"/>
    <n v="17"/>
    <n v="1080.6641764705882"/>
    <x v="2"/>
  </r>
  <r>
    <s v="Lisa Dillon"/>
    <x v="16"/>
    <x v="0"/>
    <x v="6"/>
    <x v="5"/>
    <d v="2021-05-11T00:00:00"/>
    <s v="Kevin Benson"/>
    <s v="Smith-Miles"/>
    <x v="0"/>
    <n v="22476.807000000001"/>
    <n v="165"/>
    <x v="1"/>
    <d v="2021-05-26T00:00:00"/>
    <s v="Penicillin"/>
    <s v="Abnormal"/>
    <n v="15"/>
    <n v="1498.4538"/>
    <x v="0"/>
  </r>
  <r>
    <s v="Ashley Smith"/>
    <x v="36"/>
    <x v="1"/>
    <x v="2"/>
    <x v="0"/>
    <d v="2022-07-10T00:00:00"/>
    <s v="William Shaffer"/>
    <s v="Ross Group"/>
    <x v="2"/>
    <n v="31964.366999999998"/>
    <n v="478"/>
    <x v="1"/>
    <d v="2022-07-27T00:00:00"/>
    <s v="Penicillin"/>
    <s v="Abnormal"/>
    <n v="17"/>
    <n v="1880.2568823529411"/>
    <x v="2"/>
  </r>
  <r>
    <s v="Ricky Burns"/>
    <x v="60"/>
    <x v="0"/>
    <x v="3"/>
    <x v="0"/>
    <d v="2023-08-22T00:00:00"/>
    <s v="Christopher Murphy"/>
    <s v="Gutierrez and Sons"/>
    <x v="4"/>
    <n v="12939.646000000001"/>
    <n v="326"/>
    <x v="2"/>
    <d v="2023-08-29T00:00:00"/>
    <s v="Penicillin"/>
    <s v="Normal"/>
    <n v="7"/>
    <n v="1848.5208571428573"/>
    <x v="1"/>
  </r>
  <r>
    <s v="Betty Velazquez"/>
    <x v="62"/>
    <x v="1"/>
    <x v="6"/>
    <x v="5"/>
    <d v="2021-08-27T00:00:00"/>
    <s v="Larry Trujillo"/>
    <s v="Rodriguez-Adams"/>
    <x v="2"/>
    <n v="69418.523000000001"/>
    <n v="195"/>
    <x v="1"/>
    <d v="2021-09-04T00:00:00"/>
    <s v="Lipitor"/>
    <s v="Abnormal"/>
    <n v="8"/>
    <n v="8677.3153750000001"/>
    <x v="2"/>
  </r>
  <r>
    <s v="Robin Patterson"/>
    <x v="30"/>
    <x v="0"/>
    <x v="2"/>
    <x v="5"/>
    <d v="2021-02-25T00:00:00"/>
    <s v="Jo Bradford"/>
    <s v="Goodman-Jordan"/>
    <x v="1"/>
    <n v="6598.0159999999996"/>
    <n v="277"/>
    <x v="1"/>
    <d v="2021-02-27T00:00:00"/>
    <s v="Aspirin"/>
    <s v="Abnormal"/>
    <n v="2"/>
    <n v="3299.0079999999998"/>
    <x v="2"/>
  </r>
  <r>
    <s v="Stacey Rios MD"/>
    <x v="19"/>
    <x v="0"/>
    <x v="1"/>
    <x v="4"/>
    <d v="2021-09-14T00:00:00"/>
    <s v="Cody Burton"/>
    <s v="Walsh LLC"/>
    <x v="0"/>
    <n v="9271.9639999999999"/>
    <n v="235"/>
    <x v="1"/>
    <d v="2021-10-04T00:00:00"/>
    <s v="Lipitor"/>
    <s v="Inconclusive"/>
    <n v="20"/>
    <n v="463.59820000000002"/>
    <x v="0"/>
  </r>
  <r>
    <s v="Steven Rush"/>
    <x v="66"/>
    <x v="1"/>
    <x v="5"/>
    <x v="0"/>
    <d v="2021-10-22T00:00:00"/>
    <s v="Larry Ferrell"/>
    <s v="Clark, Gilmore and Jones"/>
    <x v="0"/>
    <n v="14371.82"/>
    <n v="454"/>
    <x v="1"/>
    <d v="2021-11-02T00:00:00"/>
    <s v="Lipitor"/>
    <s v="Abnormal"/>
    <n v="11"/>
    <n v="1306.5290909090909"/>
    <x v="2"/>
  </r>
  <r>
    <s v="Heidi Martinez"/>
    <x v="29"/>
    <x v="1"/>
    <x v="0"/>
    <x v="1"/>
    <d v="2019-06-25T00:00:00"/>
    <s v="Elizabeth Jones"/>
    <s v="Kramer, Osborne and Green"/>
    <x v="1"/>
    <n v="31992.194"/>
    <n v="364"/>
    <x v="2"/>
    <d v="2019-07-20T00:00:00"/>
    <s v="Penicillin"/>
    <s v="Abnormal"/>
    <n v="25"/>
    <n v="1279.68776"/>
    <x v="1"/>
  </r>
  <r>
    <s v="Kevin Meza"/>
    <x v="33"/>
    <x v="0"/>
    <x v="2"/>
    <x v="0"/>
    <d v="2020-05-12T00:00:00"/>
    <s v="Nathan Wong"/>
    <s v="Scott-Horton"/>
    <x v="0"/>
    <n v="2488.8330000000001"/>
    <n v="212"/>
    <x v="2"/>
    <d v="2020-05-28T00:00:00"/>
    <s v="Ibuprofen"/>
    <s v="Abnormal"/>
    <n v="16"/>
    <n v="155.55206250000001"/>
    <x v="0"/>
  </r>
  <r>
    <s v="James Hammond"/>
    <x v="58"/>
    <x v="1"/>
    <x v="5"/>
    <x v="5"/>
    <d v="2019-09-29T00:00:00"/>
    <s v="John Stewart"/>
    <s v="Weiss Inc"/>
    <x v="1"/>
    <n v="56267.695"/>
    <n v="500"/>
    <x v="2"/>
    <d v="2019-10-03T00:00:00"/>
    <s v="Ibuprofen"/>
    <s v="Normal"/>
    <n v="4"/>
    <n v="14066.92375"/>
    <x v="1"/>
  </r>
  <r>
    <s v="Christopher Herring"/>
    <x v="20"/>
    <x v="0"/>
    <x v="3"/>
    <x v="2"/>
    <d v="2020-07-29T00:00:00"/>
    <s v="Linda Beltran"/>
    <s v="Stewart-Guerrero"/>
    <x v="1"/>
    <n v="24754.576000000001"/>
    <n v="327"/>
    <x v="2"/>
    <d v="2020-08-20T00:00:00"/>
    <s v="Penicillin"/>
    <s v="Abnormal"/>
    <n v="22"/>
    <n v="1125.2080000000001"/>
    <x v="2"/>
  </r>
  <r>
    <s v="Johnny Martinez"/>
    <x v="17"/>
    <x v="0"/>
    <x v="1"/>
    <x v="5"/>
    <d v="2019-03-09T00:00:00"/>
    <s v="Nicole Johnson"/>
    <s v="Richardson and Sons"/>
    <x v="1"/>
    <n v="39819.120999999999"/>
    <n v="476"/>
    <x v="2"/>
    <d v="2019-03-11T00:00:00"/>
    <s v="Penicillin"/>
    <s v="Abnormal"/>
    <n v="2"/>
    <n v="19909.5605"/>
    <x v="0"/>
  </r>
  <r>
    <s v="Lisa Jones"/>
    <x v="37"/>
    <x v="0"/>
    <x v="1"/>
    <x v="5"/>
    <d v="2023-05-15T00:00:00"/>
    <s v="David Rich"/>
    <s v="Ayers-Melendez"/>
    <x v="2"/>
    <n v="13977.772000000001"/>
    <n v="370"/>
    <x v="2"/>
    <d v="2023-05-19T00:00:00"/>
    <s v="Lipitor"/>
    <s v="Inconclusive"/>
    <n v="4"/>
    <n v="3494.4430000000002"/>
    <x v="1"/>
  </r>
  <r>
    <s v="Amanda Lamb"/>
    <x v="54"/>
    <x v="1"/>
    <x v="0"/>
    <x v="3"/>
    <d v="2020-02-12T00:00:00"/>
    <s v="Steven Edwards"/>
    <s v="Harris LLC"/>
    <x v="4"/>
    <n v="32680.722000000002"/>
    <n v="402"/>
    <x v="2"/>
    <d v="2020-02-15T00:00:00"/>
    <s v="Lipitor"/>
    <s v="Inconclusive"/>
    <n v="3"/>
    <n v="10893.574000000001"/>
    <x v="2"/>
  </r>
  <r>
    <s v="Andrea Bass"/>
    <x v="23"/>
    <x v="0"/>
    <x v="5"/>
    <x v="1"/>
    <d v="2019-05-24T00:00:00"/>
    <s v="Heather Gardner"/>
    <s v="Meza, Garcia and Smith"/>
    <x v="3"/>
    <n v="15407.769"/>
    <n v="304"/>
    <x v="0"/>
    <d v="2019-05-31T00:00:00"/>
    <s v="Ibuprofen"/>
    <s v="Abnormal"/>
    <n v="7"/>
    <n v="2201.109857142857"/>
    <x v="0"/>
  </r>
  <r>
    <s v="Kim Hart"/>
    <x v="62"/>
    <x v="1"/>
    <x v="1"/>
    <x v="0"/>
    <d v="2020-11-19T00:00:00"/>
    <s v="Michael Martinez"/>
    <s v="Bauer, Lewis and Morrison"/>
    <x v="4"/>
    <n v="52252.62"/>
    <n v="466"/>
    <x v="1"/>
    <d v="2020-11-29T00:00:00"/>
    <s v="Paracetamol"/>
    <s v="Inconclusive"/>
    <n v="10"/>
    <n v="5225.2620000000006"/>
    <x v="2"/>
  </r>
  <r>
    <s v="Phillip Cook"/>
    <x v="5"/>
    <x v="0"/>
    <x v="7"/>
    <x v="0"/>
    <d v="2019-03-05T00:00:00"/>
    <s v="Ralph Ortiz"/>
    <s v="Rodriguez-Reese"/>
    <x v="4"/>
    <n v="49104.891000000003"/>
    <n v="328"/>
    <x v="2"/>
    <d v="2019-03-16T00:00:00"/>
    <s v="Ibuprofen"/>
    <s v="Inconclusive"/>
    <n v="11"/>
    <n v="4464.0810000000001"/>
    <x v="2"/>
  </r>
  <r>
    <s v="Justin Maxwell"/>
    <x v="50"/>
    <x v="0"/>
    <x v="3"/>
    <x v="4"/>
    <d v="2021-04-26T00:00:00"/>
    <s v="Tyler Arnold"/>
    <s v="Martinez-Bradley"/>
    <x v="3"/>
    <n v="7736.6959999999999"/>
    <n v="157"/>
    <x v="0"/>
    <d v="2021-05-17T00:00:00"/>
    <s v="Ibuprofen"/>
    <s v="Abnormal"/>
    <n v="21"/>
    <n v="368.41409523809523"/>
    <x v="1"/>
  </r>
  <r>
    <s v="James Rios"/>
    <x v="49"/>
    <x v="0"/>
    <x v="6"/>
    <x v="1"/>
    <d v="2019-12-29T00:00:00"/>
    <s v="Cynthia Guerrero"/>
    <s v="Richardson-Murphy"/>
    <x v="3"/>
    <n v="25365.716"/>
    <n v="176"/>
    <x v="0"/>
    <d v="2020-01-06T00:00:00"/>
    <s v="Paracetamol"/>
    <s v="Abnormal"/>
    <n v="8"/>
    <n v="3170.7145"/>
    <x v="2"/>
  </r>
  <r>
    <s v="Ann Griffin"/>
    <x v="41"/>
    <x v="1"/>
    <x v="4"/>
    <x v="5"/>
    <d v="2021-10-19T00:00:00"/>
    <s v="Jessica Mitchell"/>
    <s v="Mason-Price"/>
    <x v="4"/>
    <n v="68606.179000000004"/>
    <n v="118"/>
    <x v="2"/>
    <d v="2021-11-08T00:00:00"/>
    <s v="Penicillin"/>
    <s v="Normal"/>
    <n v="20"/>
    <n v="3430.3089500000001"/>
    <x v="2"/>
  </r>
  <r>
    <s v="Aaron Gonzales"/>
    <x v="26"/>
    <x v="0"/>
    <x v="2"/>
    <x v="4"/>
    <d v="2019-09-10T00:00:00"/>
    <s v="Ian Edwards"/>
    <s v="Smith, Franklin and Davis"/>
    <x v="0"/>
    <n v="10969.902"/>
    <n v="143"/>
    <x v="2"/>
    <d v="2019-10-03T00:00:00"/>
    <s v="Aspirin"/>
    <s v="Inconclusive"/>
    <n v="23"/>
    <n v="476.95226086956524"/>
    <x v="0"/>
  </r>
  <r>
    <s v="Bobby Hurst"/>
    <x v="54"/>
    <x v="0"/>
    <x v="3"/>
    <x v="2"/>
    <d v="2020-09-15T00:00:00"/>
    <s v="Zachary Campbell"/>
    <s v="Turner, Johnson and Johnson"/>
    <x v="0"/>
    <n v="16150.28"/>
    <n v="413"/>
    <x v="0"/>
    <d v="2020-09-17T00:00:00"/>
    <s v="Aspirin"/>
    <s v="Inconclusive"/>
    <n v="2"/>
    <n v="8075.14"/>
    <x v="2"/>
  </r>
  <r>
    <s v="Victoria Mccormick"/>
    <x v="21"/>
    <x v="0"/>
    <x v="5"/>
    <x v="5"/>
    <d v="2023-02-24T00:00:00"/>
    <s v="Mario Cruz"/>
    <s v="Cooke Inc"/>
    <x v="4"/>
    <n v="27135.304"/>
    <n v="346"/>
    <x v="0"/>
    <d v="2023-03-10T00:00:00"/>
    <s v="Lipitor"/>
    <s v="Abnormal"/>
    <n v="14"/>
    <n v="1938.2360000000001"/>
    <x v="1"/>
  </r>
  <r>
    <s v="Kevin Cain"/>
    <x v="36"/>
    <x v="0"/>
    <x v="1"/>
    <x v="5"/>
    <d v="2020-11-09T00:00:00"/>
    <s v="Latoya Becker"/>
    <s v="Navarro, Riley and Kelly"/>
    <x v="4"/>
    <n v="5547.0649999999996"/>
    <n v="245"/>
    <x v="2"/>
    <d v="2020-11-16T00:00:00"/>
    <s v="Penicillin"/>
    <s v="Normal"/>
    <n v="7"/>
    <n v="792.43785714285707"/>
    <x v="2"/>
  </r>
  <r>
    <s v="Alexander Navarro"/>
    <x v="60"/>
    <x v="0"/>
    <x v="2"/>
    <x v="4"/>
    <d v="2020-09-12T00:00:00"/>
    <s v="Trevor Faulkner"/>
    <s v="Smith PLC"/>
    <x v="4"/>
    <n v="27103.406999999999"/>
    <n v="187"/>
    <x v="1"/>
    <d v="2020-09-16T00:00:00"/>
    <s v="Penicillin"/>
    <s v="Abnormal"/>
    <n v="4"/>
    <n v="6775.8517499999998"/>
    <x v="1"/>
  </r>
  <r>
    <s v="Jeremy Johnson"/>
    <x v="9"/>
    <x v="0"/>
    <x v="5"/>
    <x v="2"/>
    <d v="2021-06-08T00:00:00"/>
    <s v="Linda Johnson"/>
    <s v="Williams, Ramirez and Lopez"/>
    <x v="2"/>
    <n v="1597.1089999999999"/>
    <n v="459"/>
    <x v="0"/>
    <d v="2021-06-30T00:00:00"/>
    <s v="Penicillin"/>
    <s v="Inconclusive"/>
    <n v="22"/>
    <n v="72.595863636363632"/>
    <x v="2"/>
  </r>
  <r>
    <s v="Casey Oliver"/>
    <x v="2"/>
    <x v="1"/>
    <x v="0"/>
    <x v="4"/>
    <d v="2021-11-23T00:00:00"/>
    <s v="Shelly Barajas"/>
    <s v="Johnson, Williams and Bennett"/>
    <x v="4"/>
    <n v="6808.3850000000002"/>
    <n v="463"/>
    <x v="1"/>
    <d v="2021-12-11T00:00:00"/>
    <s v="Paracetamol"/>
    <s v="Normal"/>
    <n v="18"/>
    <n v="378.24361111111114"/>
    <x v="0"/>
  </r>
  <r>
    <s v="Brandon Rodriguez"/>
    <x v="60"/>
    <x v="1"/>
    <x v="2"/>
    <x v="2"/>
    <d v="2019-08-02T00:00:00"/>
    <s v="Ashley Brown"/>
    <s v="Bell, Baker and Jones"/>
    <x v="2"/>
    <n v="24121.274000000001"/>
    <n v="198"/>
    <x v="0"/>
    <d v="2019-08-22T00:00:00"/>
    <s v="Paracetamol"/>
    <s v="Normal"/>
    <n v="20"/>
    <n v="1206.0637000000002"/>
    <x v="1"/>
  </r>
  <r>
    <s v="Shelly Martinez"/>
    <x v="26"/>
    <x v="1"/>
    <x v="2"/>
    <x v="5"/>
    <d v="2019-07-18T00:00:00"/>
    <s v="Tracy Solomon"/>
    <s v="Johnson, Thompson and Buchanan"/>
    <x v="0"/>
    <n v="12300.212"/>
    <n v="250"/>
    <x v="1"/>
    <d v="2019-07-22T00:00:00"/>
    <s v="Paracetamol"/>
    <s v="Inconclusive"/>
    <n v="4"/>
    <n v="3075.0529999999999"/>
    <x v="0"/>
  </r>
  <r>
    <s v="Melinda Osborne"/>
    <x v="28"/>
    <x v="0"/>
    <x v="1"/>
    <x v="4"/>
    <d v="2021-09-27T00:00:00"/>
    <s v="Mary Thomas"/>
    <s v="Williams LLC"/>
    <x v="3"/>
    <n v="10859.29"/>
    <n v="247"/>
    <x v="2"/>
    <d v="2021-10-24T00:00:00"/>
    <s v="Paracetamol"/>
    <s v="Normal"/>
    <n v="27"/>
    <n v="402.19592592592596"/>
    <x v="1"/>
  </r>
  <r>
    <s v="Robert Grimes"/>
    <x v="5"/>
    <x v="1"/>
    <x v="7"/>
    <x v="4"/>
    <d v="2023-06-14T00:00:00"/>
    <s v="Stephanie Rice MD"/>
    <s v="Mccoy, Hubbard and Barnett"/>
    <x v="0"/>
    <n v="4223.59"/>
    <n v="235"/>
    <x v="2"/>
    <d v="2023-06-30T00:00:00"/>
    <s v="Aspirin"/>
    <s v="Abnormal"/>
    <n v="16"/>
    <n v="263.97437500000001"/>
    <x v="2"/>
  </r>
  <r>
    <s v="Stephanie Lee"/>
    <x v="11"/>
    <x v="1"/>
    <x v="4"/>
    <x v="5"/>
    <d v="2023-04-10T00:00:00"/>
    <s v="Melinda Peters"/>
    <s v="Martin, Phillips and Miller"/>
    <x v="4"/>
    <n v="23199.091"/>
    <n v="297"/>
    <x v="1"/>
    <d v="2023-04-30T00:00:00"/>
    <s v="Penicillin"/>
    <s v="Normal"/>
    <n v="20"/>
    <n v="1159.9545499999999"/>
    <x v="1"/>
  </r>
  <r>
    <s v="Suzanne Hoffman"/>
    <x v="26"/>
    <x v="1"/>
    <x v="1"/>
    <x v="2"/>
    <d v="2023-07-30T00:00:00"/>
    <s v="Kimberly Wiggins"/>
    <s v="Boyer-Terry"/>
    <x v="0"/>
    <n v="10946.716"/>
    <n v="312"/>
    <x v="0"/>
    <d v="2023-08-08T00:00:00"/>
    <s v="Penicillin"/>
    <s v="Inconclusive"/>
    <n v="9"/>
    <n v="1216.3017777777777"/>
    <x v="0"/>
  </r>
  <r>
    <s v="Cynthia Welch"/>
    <x v="21"/>
    <x v="1"/>
    <x v="4"/>
    <x v="3"/>
    <d v="2020-02-29T00:00:00"/>
    <s v="Courtney Hanson"/>
    <s v="Johnson-Perry"/>
    <x v="3"/>
    <n v="29656.760999999999"/>
    <n v="240"/>
    <x v="1"/>
    <d v="2020-03-24T00:00:00"/>
    <s v="Paracetamol"/>
    <s v="Normal"/>
    <n v="24"/>
    <n v="1235.6983749999999"/>
    <x v="1"/>
  </r>
  <r>
    <s v="Briana Miller"/>
    <x v="54"/>
    <x v="1"/>
    <x v="1"/>
    <x v="4"/>
    <d v="2022-08-21T00:00:00"/>
    <s v="Kristina Henry"/>
    <s v="Butler, Trujillo and Smith"/>
    <x v="4"/>
    <n v="4527.3630000000003"/>
    <n v="223"/>
    <x v="1"/>
    <d v="2022-09-04T00:00:00"/>
    <s v="Lipitor"/>
    <s v="Inconclusive"/>
    <n v="14"/>
    <n v="323.38307142857144"/>
    <x v="2"/>
  </r>
  <r>
    <s v="Randy Warren"/>
    <x v="41"/>
    <x v="0"/>
    <x v="5"/>
    <x v="5"/>
    <d v="2021-03-02T00:00:00"/>
    <s v="Christopher Anderson"/>
    <s v="Chavez, Williams and Lyons"/>
    <x v="0"/>
    <n v="3703.66"/>
    <n v="152"/>
    <x v="2"/>
    <d v="2021-03-15T00:00:00"/>
    <s v="Ibuprofen"/>
    <s v="Abnormal"/>
    <n v="13"/>
    <n v="284.89692307692309"/>
    <x v="2"/>
  </r>
  <r>
    <s v="Mary Wilson"/>
    <x v="31"/>
    <x v="1"/>
    <x v="4"/>
    <x v="5"/>
    <d v="2019-01-03T00:00:00"/>
    <s v="Billy Brown"/>
    <s v="Ramirez and Sons"/>
    <x v="2"/>
    <n v="9913.7099999999991"/>
    <n v="133"/>
    <x v="0"/>
    <d v="2019-01-25T00:00:00"/>
    <s v="Lipitor"/>
    <s v="Abnormal"/>
    <n v="22"/>
    <n v="450.62318181818176"/>
    <x v="2"/>
  </r>
  <r>
    <s v="Ms. Raven Smith"/>
    <x v="11"/>
    <x v="1"/>
    <x v="5"/>
    <x v="2"/>
    <d v="2023-05-30T00:00:00"/>
    <s v="Steven Beck"/>
    <s v="Gates-Walls"/>
    <x v="1"/>
    <n v="12032.891"/>
    <n v="171"/>
    <x v="0"/>
    <d v="2023-06-15T00:00:00"/>
    <s v="Penicillin"/>
    <s v="Inconclusive"/>
    <n v="16"/>
    <n v="752.05568749999998"/>
    <x v="1"/>
  </r>
  <r>
    <s v="Robert Wood"/>
    <x v="6"/>
    <x v="1"/>
    <x v="7"/>
    <x v="4"/>
    <d v="2022-04-09T00:00:00"/>
    <s v="Sharon Duran"/>
    <s v="Smith-Benson"/>
    <x v="1"/>
    <n v="29398.661"/>
    <n v="204"/>
    <x v="2"/>
    <d v="2022-04-11T00:00:00"/>
    <s v="Paracetamol"/>
    <s v="Normal"/>
    <n v="2"/>
    <n v="14699.3305"/>
    <x v="0"/>
  </r>
  <r>
    <s v="Robert Davis"/>
    <x v="39"/>
    <x v="1"/>
    <x v="4"/>
    <x v="3"/>
    <d v="2018-11-16T00:00:00"/>
    <s v="Kyle Jordan PhD"/>
    <s v="Davis and Sons"/>
    <x v="3"/>
    <n v="26280.697"/>
    <n v="490"/>
    <x v="0"/>
    <d v="2018-12-07T00:00:00"/>
    <s v="Lipitor"/>
    <s v="Abnormal"/>
    <n v="21"/>
    <n v="1251.4617619047619"/>
    <x v="0"/>
  </r>
  <r>
    <s v="Jennifer Greene"/>
    <x v="46"/>
    <x v="1"/>
    <x v="1"/>
    <x v="2"/>
    <d v="2021-06-13T00:00:00"/>
    <s v="Samantha Murray"/>
    <s v="Farmer Inc"/>
    <x v="3"/>
    <n v="2886.8150000000001"/>
    <n v="310"/>
    <x v="1"/>
    <d v="2021-06-24T00:00:00"/>
    <s v="Penicillin"/>
    <s v="Normal"/>
    <n v="11"/>
    <n v="262.43772727272727"/>
    <x v="0"/>
  </r>
  <r>
    <s v="Paul Dean"/>
    <x v="45"/>
    <x v="0"/>
    <x v="5"/>
    <x v="1"/>
    <d v="2021-11-23T00:00:00"/>
    <s v="Jose Robinson"/>
    <s v="Young, Ashley and Atkinson"/>
    <x v="1"/>
    <n v="9279.4249999999993"/>
    <n v="328"/>
    <x v="1"/>
    <d v="2021-12-23T00:00:00"/>
    <s v="Lipitor"/>
    <s v="Normal"/>
    <n v="30"/>
    <n v="309.31416666666667"/>
    <x v="2"/>
  </r>
  <r>
    <s v="Charles Anderson"/>
    <x v="12"/>
    <x v="0"/>
    <x v="3"/>
    <x v="0"/>
    <d v="2019-05-03T00:00:00"/>
    <s v="Marilyn Garcia"/>
    <s v="Chandler, Blair and Mosley"/>
    <x v="0"/>
    <n v="1734.8620000000001"/>
    <n v="255"/>
    <x v="2"/>
    <d v="2019-05-25T00:00:00"/>
    <s v="Penicillin"/>
    <s v="Abnormal"/>
    <n v="22"/>
    <n v="78.857363636363644"/>
    <x v="0"/>
  </r>
  <r>
    <s v="Kenneth Rios"/>
    <x v="66"/>
    <x v="0"/>
    <x v="6"/>
    <x v="5"/>
    <d v="2023-05-23T00:00:00"/>
    <s v="James Cooper"/>
    <s v="Johnson, Juarez and Schroeder"/>
    <x v="0"/>
    <n v="12588.883"/>
    <n v="373"/>
    <x v="2"/>
    <d v="2023-06-20T00:00:00"/>
    <s v="Ibuprofen"/>
    <s v="Normal"/>
    <n v="28"/>
    <n v="449.60296428571428"/>
    <x v="2"/>
  </r>
  <r>
    <s v="Dr. Erica Williams"/>
    <x v="56"/>
    <x v="1"/>
    <x v="3"/>
    <x v="0"/>
    <d v="2019-08-04T00:00:00"/>
    <s v="Jonathan Thompson"/>
    <s v="Copeland Ltd"/>
    <x v="4"/>
    <n v="3182.038"/>
    <n v="289"/>
    <x v="2"/>
    <d v="2019-08-28T00:00:00"/>
    <s v="Penicillin"/>
    <s v="Inconclusive"/>
    <n v="24"/>
    <n v="132.58491666666666"/>
    <x v="2"/>
  </r>
  <r>
    <s v="Kimberly Sanchez"/>
    <x v="2"/>
    <x v="0"/>
    <x v="7"/>
    <x v="4"/>
    <d v="2019-09-26T00:00:00"/>
    <s v="Mark Hancock"/>
    <s v="Archer-Oconnell"/>
    <x v="3"/>
    <n v="13126.91"/>
    <n v="468"/>
    <x v="2"/>
    <d v="2019-10-19T00:00:00"/>
    <s v="Penicillin"/>
    <s v="Inconclusive"/>
    <n v="23"/>
    <n v="570.73521739130433"/>
    <x v="0"/>
  </r>
  <r>
    <s v="Mrs. Melissa Griffin"/>
    <x v="10"/>
    <x v="0"/>
    <x v="7"/>
    <x v="2"/>
    <d v="2021-07-28T00:00:00"/>
    <s v="Mrs. Natasha Pearson DDS"/>
    <s v="Jones, Gonzalez and Miller"/>
    <x v="4"/>
    <n v="15918.125"/>
    <n v="414"/>
    <x v="0"/>
    <d v="2021-08-15T00:00:00"/>
    <s v="Ibuprofen"/>
    <s v="Normal"/>
    <n v="18"/>
    <n v="884.34027777777783"/>
    <x v="2"/>
  </r>
  <r>
    <s v="Tammy Perkins"/>
    <x v="2"/>
    <x v="1"/>
    <x v="1"/>
    <x v="5"/>
    <d v="2021-11-23T00:00:00"/>
    <s v="Jose Arnold"/>
    <s v="Ponce, Miles and Foster"/>
    <x v="1"/>
    <n v="26725.49"/>
    <n v="237"/>
    <x v="2"/>
    <d v="2021-12-01T00:00:00"/>
    <s v="Ibuprofen"/>
    <s v="Inconclusive"/>
    <n v="8"/>
    <n v="3340.6862500000002"/>
    <x v="0"/>
  </r>
  <r>
    <s v="Joseph Matthews"/>
    <x v="13"/>
    <x v="0"/>
    <x v="4"/>
    <x v="3"/>
    <d v="2022-08-24T00:00:00"/>
    <s v="Zoe Cunningham"/>
    <s v="Moore-Holloway"/>
    <x v="3"/>
    <n v="3259.625"/>
    <n v="251"/>
    <x v="0"/>
    <d v="2022-08-29T00:00:00"/>
    <s v="Lipitor"/>
    <s v="Normal"/>
    <n v="5"/>
    <n v="651.92499999999995"/>
    <x v="0"/>
  </r>
  <r>
    <s v="Mallory Rodgers"/>
    <x v="39"/>
    <x v="0"/>
    <x v="2"/>
    <x v="1"/>
    <d v="2021-05-07T00:00:00"/>
    <s v="Nancy Gordon"/>
    <s v="Taylor, Meadows and Walker"/>
    <x v="1"/>
    <n v="13166.816999999999"/>
    <n v="438"/>
    <x v="2"/>
    <d v="2021-06-02T00:00:00"/>
    <s v="Paracetamol"/>
    <s v="Inconclusive"/>
    <n v="26"/>
    <n v="506.41603846153845"/>
    <x v="0"/>
  </r>
  <r>
    <s v="Anthony Coleman"/>
    <x v="31"/>
    <x v="1"/>
    <x v="4"/>
    <x v="1"/>
    <d v="2022-12-04T00:00:00"/>
    <s v="Brian Hall"/>
    <s v="Anthony-Sparks"/>
    <x v="2"/>
    <n v="9070.9459999999999"/>
    <n v="252"/>
    <x v="2"/>
    <d v="2022-12-27T00:00:00"/>
    <s v="Penicillin"/>
    <s v="Abnormal"/>
    <n v="23"/>
    <n v="394.38895652173915"/>
    <x v="2"/>
  </r>
  <r>
    <s v="David Smith"/>
    <x v="56"/>
    <x v="1"/>
    <x v="5"/>
    <x v="1"/>
    <d v="2022-03-15T00:00:00"/>
    <s v="Amy Lopez"/>
    <s v="Smith, Wilkins and Willis"/>
    <x v="1"/>
    <n v="40332.947999999997"/>
    <n v="433"/>
    <x v="1"/>
    <d v="2022-04-11T00:00:00"/>
    <s v="Paracetamol"/>
    <s v="Inconclusive"/>
    <n v="27"/>
    <n v="1493.8128888888887"/>
    <x v="2"/>
  </r>
  <r>
    <s v="Amanda Richard"/>
    <x v="23"/>
    <x v="1"/>
    <x v="0"/>
    <x v="3"/>
    <d v="2022-05-26T00:00:00"/>
    <s v="Anna Fisher"/>
    <s v="Schneider-Williams"/>
    <x v="3"/>
    <n v="18927.566999999999"/>
    <n v="195"/>
    <x v="2"/>
    <d v="2022-06-16T00:00:00"/>
    <s v="Penicillin"/>
    <s v="Inconclusive"/>
    <n v="21"/>
    <n v="901.31271428571426"/>
    <x v="0"/>
  </r>
  <r>
    <s v="Jonathan Barber"/>
    <x v="16"/>
    <x v="0"/>
    <x v="3"/>
    <x v="3"/>
    <d v="2022-12-24T00:00:00"/>
    <s v="Dennis Holland"/>
    <s v="Davidson-Stevens"/>
    <x v="1"/>
    <n v="39045.904000000002"/>
    <n v="472"/>
    <x v="1"/>
    <d v="2023-01-17T00:00:00"/>
    <s v="Penicillin"/>
    <s v="Normal"/>
    <n v="24"/>
    <n v="1626.9126666666668"/>
    <x v="0"/>
  </r>
  <r>
    <s v="Sherry Davis"/>
    <x v="43"/>
    <x v="1"/>
    <x v="1"/>
    <x v="2"/>
    <d v="2023-06-09T00:00:00"/>
    <s v="Stephen Lee"/>
    <s v="Davis-Houston"/>
    <x v="3"/>
    <n v="9382.7860000000001"/>
    <n v="298"/>
    <x v="0"/>
    <d v="2023-06-18T00:00:00"/>
    <s v="Penicillin"/>
    <s v="Inconclusive"/>
    <n v="9"/>
    <n v="1042.5317777777777"/>
    <x v="2"/>
  </r>
  <r>
    <s v="Tammy Stone"/>
    <x v="21"/>
    <x v="0"/>
    <x v="6"/>
    <x v="4"/>
    <d v="2023-05-11T00:00:00"/>
    <s v="William Rodriguez"/>
    <s v="Lopez and Sons"/>
    <x v="3"/>
    <n v="17847.798999999999"/>
    <n v="272"/>
    <x v="2"/>
    <d v="2023-05-19T00:00:00"/>
    <s v="Ibuprofen"/>
    <s v="Normal"/>
    <n v="8"/>
    <n v="2230.9748749999999"/>
    <x v="1"/>
  </r>
  <r>
    <s v="Dr. Matthew Evans"/>
    <x v="20"/>
    <x v="0"/>
    <x v="7"/>
    <x v="5"/>
    <d v="2022-05-10T00:00:00"/>
    <s v="Tiffany Oliver"/>
    <s v="Holt-Watson"/>
    <x v="3"/>
    <n v="31129.274000000001"/>
    <n v="327"/>
    <x v="1"/>
    <d v="2022-05-16T00:00:00"/>
    <s v="Lipitor"/>
    <s v="Abnormal"/>
    <n v="6"/>
    <n v="5188.2123333333338"/>
    <x v="2"/>
  </r>
  <r>
    <s v="Tiffany Olson"/>
    <x v="3"/>
    <x v="1"/>
    <x v="2"/>
    <x v="4"/>
    <d v="2019-11-02T00:00:00"/>
    <s v="Henry Brooks"/>
    <s v="Short-Jackson"/>
    <x v="3"/>
    <n v="29417.636999999999"/>
    <n v="269"/>
    <x v="0"/>
    <d v="2019-11-04T00:00:00"/>
    <s v="Penicillin"/>
    <s v="Normal"/>
    <n v="2"/>
    <n v="14708.818499999999"/>
    <x v="2"/>
  </r>
  <r>
    <s v="Mr. Ryan Bradley"/>
    <x v="23"/>
    <x v="0"/>
    <x v="1"/>
    <x v="1"/>
    <d v="2018-11-10T00:00:00"/>
    <s v="Micheal Thomas"/>
    <s v="Wade-Singleton"/>
    <x v="2"/>
    <n v="6424.0349999999999"/>
    <n v="412"/>
    <x v="1"/>
    <d v="2018-12-02T00:00:00"/>
    <s v="Ibuprofen"/>
    <s v="Normal"/>
    <n v="22"/>
    <n v="292.00159090909091"/>
    <x v="0"/>
  </r>
  <r>
    <s v="Kevin Rowland"/>
    <x v="58"/>
    <x v="1"/>
    <x v="3"/>
    <x v="1"/>
    <d v="2022-09-16T00:00:00"/>
    <s v="Matthew Meyer"/>
    <s v="Jones Group"/>
    <x v="3"/>
    <n v="6572.2430000000004"/>
    <n v="348"/>
    <x v="1"/>
    <d v="2022-09-22T00:00:00"/>
    <s v="Ibuprofen"/>
    <s v="Normal"/>
    <n v="6"/>
    <n v="1095.3738333333333"/>
    <x v="1"/>
  </r>
  <r>
    <s v="Sandra Sloan"/>
    <x v="50"/>
    <x v="0"/>
    <x v="3"/>
    <x v="5"/>
    <d v="2022-02-23T00:00:00"/>
    <s v="Mary Conway"/>
    <s v="Gilmore-Ellis"/>
    <x v="4"/>
    <n v="17898.562000000002"/>
    <n v="156"/>
    <x v="1"/>
    <d v="2022-03-14T00:00:00"/>
    <s v="Paracetamol"/>
    <s v="Inconclusive"/>
    <n v="19"/>
    <n v="942.02957894736846"/>
    <x v="1"/>
  </r>
  <r>
    <s v="Michael Sanders"/>
    <x v="55"/>
    <x v="1"/>
    <x v="4"/>
    <x v="2"/>
    <d v="2019-10-05T00:00:00"/>
    <s v="Sherri Jordan"/>
    <s v="Trevino-Hamilton"/>
    <x v="1"/>
    <n v="24186.082999999999"/>
    <n v="371"/>
    <x v="0"/>
    <d v="2019-10-09T00:00:00"/>
    <s v="Penicillin"/>
    <s v="Inconclusive"/>
    <n v="4"/>
    <n v="6046.5207499999997"/>
    <x v="1"/>
  </r>
  <r>
    <s v="Robert Coleman"/>
    <x v="49"/>
    <x v="1"/>
    <x v="1"/>
    <x v="5"/>
    <d v="2022-03-08T00:00:00"/>
    <s v="Mary Greene"/>
    <s v="Hays Ltd"/>
    <x v="2"/>
    <n v="55522.159"/>
    <n v="383"/>
    <x v="0"/>
    <d v="2022-03-25T00:00:00"/>
    <s v="Lipitor"/>
    <s v="Normal"/>
    <n v="17"/>
    <n v="3266.0093529411765"/>
    <x v="2"/>
  </r>
  <r>
    <s v="Caitlin Park"/>
    <x v="54"/>
    <x v="0"/>
    <x v="2"/>
    <x v="3"/>
    <d v="2020-10-17T00:00:00"/>
    <s v="Sean Best"/>
    <s v="Melendez, Owens and Patel"/>
    <x v="4"/>
    <n v="1067.7670000000001"/>
    <n v="334"/>
    <x v="1"/>
    <d v="2020-10-19T00:00:00"/>
    <s v="Paracetamol"/>
    <s v="Abnormal"/>
    <n v="2"/>
    <n v="533.88350000000003"/>
    <x v="2"/>
  </r>
  <r>
    <s v="Nicholas Morales"/>
    <x v="31"/>
    <x v="0"/>
    <x v="0"/>
    <x v="3"/>
    <d v="2023-08-13T00:00:00"/>
    <s v="Autumn Powell"/>
    <s v="King-Lindsey"/>
    <x v="3"/>
    <n v="10206.118"/>
    <n v="282"/>
    <x v="1"/>
    <d v="2023-08-30T00:00:00"/>
    <s v="Aspirin"/>
    <s v="Inconclusive"/>
    <n v="17"/>
    <n v="600.35988235294121"/>
    <x v="2"/>
  </r>
  <r>
    <s v="Timothy Moore"/>
    <x v="41"/>
    <x v="0"/>
    <x v="6"/>
    <x v="5"/>
    <d v="2021-07-20T00:00:00"/>
    <s v="Evan Rogers"/>
    <s v="Ewing, Fowler and Garcia"/>
    <x v="0"/>
    <n v="15543.898999999999"/>
    <n v="134"/>
    <x v="1"/>
    <d v="2021-08-16T00:00:00"/>
    <s v="Aspirin"/>
    <s v="Normal"/>
    <n v="27"/>
    <n v="575.6999629629629"/>
    <x v="2"/>
  </r>
  <r>
    <s v="Krista Johnson"/>
    <x v="2"/>
    <x v="1"/>
    <x v="5"/>
    <x v="5"/>
    <d v="2020-05-19T00:00:00"/>
    <s v="Mary Munoz"/>
    <s v="Curtis-Flores"/>
    <x v="1"/>
    <n v="76320.660999999993"/>
    <n v="275"/>
    <x v="2"/>
    <d v="2020-05-31T00:00:00"/>
    <s v="Paracetamol"/>
    <s v="Inconclusive"/>
    <n v="12"/>
    <n v="6360.0550833333327"/>
    <x v="0"/>
  </r>
  <r>
    <s v="Lauren Mcdaniel"/>
    <x v="58"/>
    <x v="1"/>
    <x v="4"/>
    <x v="4"/>
    <d v="2021-09-11T00:00:00"/>
    <s v="Sandra Gomez"/>
    <s v="Adams Group"/>
    <x v="2"/>
    <n v="21650.701000000001"/>
    <n v="330"/>
    <x v="0"/>
    <d v="2021-09-26T00:00:00"/>
    <s v="Ibuprofen"/>
    <s v="Abnormal"/>
    <n v="15"/>
    <n v="1443.3800666666668"/>
    <x v="1"/>
  </r>
  <r>
    <s v="Brandon Anderson"/>
    <x v="44"/>
    <x v="1"/>
    <x v="5"/>
    <x v="4"/>
    <d v="2022-07-11T00:00:00"/>
    <s v="Calvin Roberts"/>
    <s v="Cole, Ford and Rodriguez"/>
    <x v="3"/>
    <n v="21242.100999999999"/>
    <n v="322"/>
    <x v="2"/>
    <d v="2022-07-27T00:00:00"/>
    <s v="Penicillin"/>
    <s v="Abnormal"/>
    <n v="16"/>
    <n v="1327.6313124999999"/>
    <x v="1"/>
  </r>
  <r>
    <s v="Kim Hughes"/>
    <x v="17"/>
    <x v="0"/>
    <x v="4"/>
    <x v="3"/>
    <d v="2019-06-09T00:00:00"/>
    <s v="Kimberly Gonzalez"/>
    <s v="Gates-Chambers"/>
    <x v="4"/>
    <n v="20582.281999999999"/>
    <n v="400"/>
    <x v="2"/>
    <d v="2019-06-13T00:00:00"/>
    <s v="Penicillin"/>
    <s v="Normal"/>
    <n v="4"/>
    <n v="5145.5704999999998"/>
    <x v="0"/>
  </r>
  <r>
    <s v="Alexander Davis"/>
    <x v="8"/>
    <x v="1"/>
    <x v="1"/>
    <x v="2"/>
    <d v="2022-09-23T00:00:00"/>
    <s v="Amanda Riggs"/>
    <s v="Turner Inc"/>
    <x v="1"/>
    <n v="20738.187999999998"/>
    <n v="362"/>
    <x v="0"/>
    <d v="2022-09-24T00:00:00"/>
    <s v="Lipitor"/>
    <s v="Abnormal"/>
    <n v="1"/>
    <n v="20738.187999999998"/>
    <x v="1"/>
  </r>
  <r>
    <s v="Roy Jacobs"/>
    <x v="58"/>
    <x v="0"/>
    <x v="2"/>
    <x v="5"/>
    <d v="2021-01-28T00:00:00"/>
    <s v="Arthur Hamilton"/>
    <s v="Thornton, Sparks and Hardy"/>
    <x v="4"/>
    <n v="20861.243999999999"/>
    <n v="163"/>
    <x v="2"/>
    <d v="2021-02-03T00:00:00"/>
    <s v="Paracetamol"/>
    <s v="Inconclusive"/>
    <n v="6"/>
    <n v="3476.8739999999998"/>
    <x v="1"/>
  </r>
  <r>
    <s v="Stephen Davis"/>
    <x v="62"/>
    <x v="0"/>
    <x v="2"/>
    <x v="3"/>
    <d v="2019-04-05T00:00:00"/>
    <s v="Steven Holloway"/>
    <s v="Lozano, Rose and Richards"/>
    <x v="0"/>
    <n v="24756.744999999999"/>
    <n v="474"/>
    <x v="2"/>
    <d v="2019-04-06T00:00:00"/>
    <s v="Ibuprofen"/>
    <s v="Inconclusive"/>
    <n v="1"/>
    <n v="24756.744999999999"/>
    <x v="2"/>
  </r>
  <r>
    <s v="Jennifer Floyd"/>
    <x v="58"/>
    <x v="0"/>
    <x v="2"/>
    <x v="5"/>
    <d v="2020-04-11T00:00:00"/>
    <s v="Marie Cohen"/>
    <s v="Pierce-Gonzalez"/>
    <x v="4"/>
    <n v="26517.248"/>
    <n v="264"/>
    <x v="1"/>
    <d v="2020-05-08T00:00:00"/>
    <s v="Aspirin"/>
    <s v="Inconclusive"/>
    <n v="27"/>
    <n v="982.12029629629626"/>
    <x v="1"/>
  </r>
  <r>
    <s v="Sarah Castaneda"/>
    <x v="1"/>
    <x v="1"/>
    <x v="1"/>
    <x v="3"/>
    <d v="2020-01-17T00:00:00"/>
    <s v="Karen Terrell"/>
    <s v="Sheppard Inc"/>
    <x v="3"/>
    <n v="24045.258000000002"/>
    <n v="182"/>
    <x v="2"/>
    <d v="2020-02-13T00:00:00"/>
    <s v="Lipitor"/>
    <s v="Inconclusive"/>
    <n v="27"/>
    <n v="890.56511111111115"/>
    <x v="1"/>
  </r>
  <r>
    <s v="Todd Wilkinson"/>
    <x v="44"/>
    <x v="0"/>
    <x v="2"/>
    <x v="2"/>
    <d v="2021-08-07T00:00:00"/>
    <s v="Melissa West"/>
    <s v="Marks-Shelton"/>
    <x v="3"/>
    <n v="13839.573"/>
    <n v="402"/>
    <x v="0"/>
    <d v="2021-08-30T00:00:00"/>
    <s v="Lipitor"/>
    <s v="Inconclusive"/>
    <n v="23"/>
    <n v="601.72056521739137"/>
    <x v="1"/>
  </r>
  <r>
    <s v="Matthew Bass"/>
    <x v="13"/>
    <x v="1"/>
    <x v="1"/>
    <x v="4"/>
    <d v="2021-08-11T00:00:00"/>
    <s v="Laura Thompson"/>
    <s v="Ramirez-Atkinson"/>
    <x v="1"/>
    <n v="32661.401000000002"/>
    <n v="200"/>
    <x v="1"/>
    <d v="2021-09-05T00:00:00"/>
    <s v="Lipitor"/>
    <s v="Abnormal"/>
    <n v="25"/>
    <n v="1306.45604"/>
    <x v="0"/>
  </r>
  <r>
    <s v="Thomas Long"/>
    <x v="42"/>
    <x v="0"/>
    <x v="1"/>
    <x v="3"/>
    <d v="2018-11-28T00:00:00"/>
    <s v="John Ortiz"/>
    <s v="Reed-Gonzalez"/>
    <x v="3"/>
    <n v="9510.5239999999994"/>
    <n v="402"/>
    <x v="0"/>
    <d v="2018-12-04T00:00:00"/>
    <s v="Aspirin"/>
    <s v="Normal"/>
    <n v="6"/>
    <n v="1585.0873333333332"/>
    <x v="0"/>
  </r>
  <r>
    <s v="Sarah Roberts"/>
    <x v="43"/>
    <x v="1"/>
    <x v="5"/>
    <x v="1"/>
    <d v="2021-05-26T00:00:00"/>
    <s v="Carl Spencer"/>
    <s v="Reyes PLC"/>
    <x v="1"/>
    <n v="28267.323"/>
    <n v="187"/>
    <x v="2"/>
    <d v="2021-05-31T00:00:00"/>
    <s v="Lipitor"/>
    <s v="Abnormal"/>
    <n v="5"/>
    <n v="5653.4646000000002"/>
    <x v="2"/>
  </r>
  <r>
    <s v="Patricia Rodriguez MD"/>
    <x v="9"/>
    <x v="0"/>
    <x v="1"/>
    <x v="3"/>
    <d v="2020-08-03T00:00:00"/>
    <s v="Mrs. Monica Smith"/>
    <s v="Cooper-Newman"/>
    <x v="0"/>
    <n v="32675.725999999999"/>
    <n v="156"/>
    <x v="2"/>
    <d v="2020-08-08T00:00:00"/>
    <s v="Aspirin"/>
    <s v="Abnormal"/>
    <n v="5"/>
    <n v="6535.1451999999999"/>
    <x v="2"/>
  </r>
  <r>
    <s v="Anna Wilkerson"/>
    <x v="22"/>
    <x v="1"/>
    <x v="7"/>
    <x v="4"/>
    <d v="2023-03-16T00:00:00"/>
    <s v="Derrick Duran"/>
    <s v="Small-Williams"/>
    <x v="2"/>
    <n v="6766.3249999999998"/>
    <n v="189"/>
    <x v="1"/>
    <d v="2023-04-15T00:00:00"/>
    <s v="Aspirin"/>
    <s v="Inconclusive"/>
    <n v="30"/>
    <n v="225.54416666666665"/>
    <x v="0"/>
  </r>
  <r>
    <s v="Jeffery Mora"/>
    <x v="1"/>
    <x v="1"/>
    <x v="0"/>
    <x v="4"/>
    <d v="2021-05-19T00:00:00"/>
    <s v="Eric Jarvis"/>
    <s v="Ballard and Sons"/>
    <x v="3"/>
    <n v="26543.741000000002"/>
    <n v="289"/>
    <x v="2"/>
    <d v="2021-06-14T00:00:00"/>
    <s v="Aspirin"/>
    <s v="Normal"/>
    <n v="26"/>
    <n v="1020.9131153846155"/>
    <x v="1"/>
  </r>
  <r>
    <s v="Wendy Bryant"/>
    <x v="63"/>
    <x v="0"/>
    <x v="3"/>
    <x v="3"/>
    <d v="2022-11-17T00:00:00"/>
    <s v="Donna Hunt"/>
    <s v="Knight PLC"/>
    <x v="3"/>
    <n v="14738.615"/>
    <n v="120"/>
    <x v="2"/>
    <d v="2022-12-05T00:00:00"/>
    <s v="Ibuprofen"/>
    <s v="Abnormal"/>
    <n v="18"/>
    <n v="818.81194444444441"/>
    <x v="2"/>
  </r>
  <r>
    <s v="Pamela Cain"/>
    <x v="32"/>
    <x v="0"/>
    <x v="0"/>
    <x v="1"/>
    <d v="2020-10-18T00:00:00"/>
    <s v="Kelly Ingram"/>
    <s v="Woods, Johnson and Gibson"/>
    <x v="4"/>
    <n v="19174.199000000001"/>
    <n v="186"/>
    <x v="2"/>
    <d v="2020-10-27T00:00:00"/>
    <s v="Lipitor"/>
    <s v="Inconclusive"/>
    <n v="9"/>
    <n v="2130.4665555555557"/>
    <x v="1"/>
  </r>
  <r>
    <s v="Devin Mcneil"/>
    <x v="34"/>
    <x v="0"/>
    <x v="5"/>
    <x v="2"/>
    <d v="2022-03-04T00:00:00"/>
    <s v="Richard Dean"/>
    <s v="Sanders-Bowman"/>
    <x v="0"/>
    <n v="21949.401999999998"/>
    <n v="310"/>
    <x v="0"/>
    <d v="2022-03-09T00:00:00"/>
    <s v="Paracetamol"/>
    <s v="Inconclusive"/>
    <n v="5"/>
    <n v="4389.8804"/>
    <x v="2"/>
  </r>
  <r>
    <s v="Diane Herrera"/>
    <x v="0"/>
    <x v="1"/>
    <x v="4"/>
    <x v="4"/>
    <d v="2023-10-10T00:00:00"/>
    <s v="Ronald Dominguez"/>
    <s v="Mcintosh and Sons"/>
    <x v="3"/>
    <n v="3586.2750000000001"/>
    <n v="314"/>
    <x v="1"/>
    <d v="2023-10-14T00:00:00"/>
    <s v="Aspirin"/>
    <s v="Normal"/>
    <n v="4"/>
    <n v="896.56875000000002"/>
    <x v="0"/>
  </r>
  <r>
    <s v="Nathan Medina"/>
    <x v="37"/>
    <x v="1"/>
    <x v="0"/>
    <x v="4"/>
    <d v="2020-01-19T00:00:00"/>
    <s v="Allison Garcia"/>
    <s v="Patterson, Cervantes and Shaffer"/>
    <x v="4"/>
    <n v="24465.392"/>
    <n v="289"/>
    <x v="2"/>
    <d v="2020-02-17T00:00:00"/>
    <s v="Aspirin"/>
    <s v="Normal"/>
    <n v="29"/>
    <n v="843.63420689655175"/>
    <x v="1"/>
  </r>
  <r>
    <s v="Mary Norman"/>
    <x v="45"/>
    <x v="0"/>
    <x v="1"/>
    <x v="2"/>
    <d v="2023-07-12T00:00:00"/>
    <s v="Nicole Brown"/>
    <s v="Johns, Combs and Adams"/>
    <x v="4"/>
    <n v="11996.236000000001"/>
    <n v="203"/>
    <x v="0"/>
    <d v="2023-07-14T00:00:00"/>
    <s v="Ibuprofen"/>
    <s v="Normal"/>
    <n v="2"/>
    <n v="5998.1180000000004"/>
    <x v="2"/>
  </r>
  <r>
    <s v="Terri Duke"/>
    <x v="26"/>
    <x v="0"/>
    <x v="0"/>
    <x v="1"/>
    <d v="2022-07-16T00:00:00"/>
    <s v="Shannon Jefferson"/>
    <s v="Holland Group"/>
    <x v="1"/>
    <n v="15694.972"/>
    <n v="269"/>
    <x v="1"/>
    <d v="2022-08-01T00:00:00"/>
    <s v="Lipitor"/>
    <s v="Abnormal"/>
    <n v="16"/>
    <n v="980.93574999999998"/>
    <x v="0"/>
  </r>
  <r>
    <s v="Rebecca Miller"/>
    <x v="36"/>
    <x v="0"/>
    <x v="3"/>
    <x v="4"/>
    <d v="2020-04-12T00:00:00"/>
    <s v="Scott Allen"/>
    <s v="Smith and Sons"/>
    <x v="1"/>
    <n v="25785.896000000001"/>
    <n v="430"/>
    <x v="1"/>
    <d v="2020-05-11T00:00:00"/>
    <s v="Paracetamol"/>
    <s v="Inconclusive"/>
    <n v="29"/>
    <n v="889.16882758620693"/>
    <x v="2"/>
  </r>
  <r>
    <s v="Barry Hernandez"/>
    <x v="50"/>
    <x v="0"/>
    <x v="3"/>
    <x v="0"/>
    <d v="2022-03-20T00:00:00"/>
    <s v="Tonya Rodriguez"/>
    <s v="Evans-Ross"/>
    <x v="4"/>
    <n v="59885.163"/>
    <n v="397"/>
    <x v="1"/>
    <d v="2022-03-29T00:00:00"/>
    <s v="Ibuprofen"/>
    <s v="Abnormal"/>
    <n v="9"/>
    <n v="6653.9070000000002"/>
    <x v="1"/>
  </r>
  <r>
    <s v="Kelly Jones"/>
    <x v="53"/>
    <x v="0"/>
    <x v="5"/>
    <x v="3"/>
    <d v="2020-08-08T00:00:00"/>
    <s v="Brittany Lee"/>
    <s v="Wiley-Mcpherson"/>
    <x v="3"/>
    <n v="38412.550999999999"/>
    <n v="437"/>
    <x v="0"/>
    <d v="2020-08-20T00:00:00"/>
    <s v="Ibuprofen"/>
    <s v="Abnormal"/>
    <n v="12"/>
    <n v="3201.0459166666665"/>
    <x v="2"/>
  </r>
  <r>
    <s v="Carmen Welch"/>
    <x v="45"/>
    <x v="0"/>
    <x v="3"/>
    <x v="0"/>
    <d v="2018-11-15T00:00:00"/>
    <s v="Jennifer Wagner"/>
    <s v="Glass-Houston"/>
    <x v="1"/>
    <n v="37838.938999999998"/>
    <n v="256"/>
    <x v="2"/>
    <d v="2018-12-11T00:00:00"/>
    <s v="Aspirin"/>
    <s v="Inconclusive"/>
    <n v="26"/>
    <n v="1455.3438076923076"/>
    <x v="2"/>
  </r>
  <r>
    <s v="Michelle Rodriguez"/>
    <x v="58"/>
    <x v="0"/>
    <x v="1"/>
    <x v="1"/>
    <d v="2021-03-04T00:00:00"/>
    <s v="Robert Murray"/>
    <s v="Valdez PLC"/>
    <x v="4"/>
    <n v="7024.192"/>
    <n v="311"/>
    <x v="2"/>
    <d v="2021-03-29T00:00:00"/>
    <s v="Lipitor"/>
    <s v="Inconclusive"/>
    <n v="25"/>
    <n v="280.96767999999997"/>
    <x v="1"/>
  </r>
  <r>
    <s v="Raymond Williams"/>
    <x v="14"/>
    <x v="0"/>
    <x v="3"/>
    <x v="1"/>
    <d v="2022-01-18T00:00:00"/>
    <s v="Ronald Clark"/>
    <s v="Ramos, Holden and Barrera"/>
    <x v="1"/>
    <n v="10369.341"/>
    <n v="392"/>
    <x v="2"/>
    <d v="2022-01-31T00:00:00"/>
    <s v="Paracetamol"/>
    <s v="Abnormal"/>
    <n v="13"/>
    <n v="797.64161538461542"/>
    <x v="0"/>
  </r>
  <r>
    <s v="Sean Reyes"/>
    <x v="24"/>
    <x v="0"/>
    <x v="2"/>
    <x v="2"/>
    <d v="2021-06-25T00:00:00"/>
    <s v="Robert Brown"/>
    <s v="Ruiz-Stanley"/>
    <x v="0"/>
    <n v="21737.627"/>
    <n v="466"/>
    <x v="0"/>
    <d v="2021-07-10T00:00:00"/>
    <s v="Paracetamol"/>
    <s v="Normal"/>
    <n v="15"/>
    <n v="1449.1751333333334"/>
    <x v="2"/>
  </r>
  <r>
    <s v="Cory Peterson"/>
    <x v="30"/>
    <x v="0"/>
    <x v="6"/>
    <x v="2"/>
    <d v="2023-03-24T00:00:00"/>
    <s v="Daniel Jackson"/>
    <s v="Mcfarland Inc"/>
    <x v="0"/>
    <n v="24808.666000000001"/>
    <n v="367"/>
    <x v="0"/>
    <d v="2023-03-28T00:00:00"/>
    <s v="Lipitor"/>
    <s v="Normal"/>
    <n v="4"/>
    <n v="6202.1665000000003"/>
    <x v="2"/>
  </r>
  <r>
    <s v="Jessica Davis"/>
    <x v="11"/>
    <x v="0"/>
    <x v="7"/>
    <x v="2"/>
    <d v="2019-08-28T00:00:00"/>
    <s v="Tracy Jackson"/>
    <s v="Thompson Ltd"/>
    <x v="4"/>
    <n v="2235.5459999999998"/>
    <n v="181"/>
    <x v="0"/>
    <d v="2019-09-08T00:00:00"/>
    <s v="Aspirin"/>
    <s v="Inconclusive"/>
    <n v="11"/>
    <n v="203.23145454545454"/>
    <x v="1"/>
  </r>
  <r>
    <s v="Mark Barnes"/>
    <x v="23"/>
    <x v="1"/>
    <x v="0"/>
    <x v="0"/>
    <d v="2021-11-19T00:00:00"/>
    <s v="Roberto Wood"/>
    <s v="Trevino, Butler and Phelps"/>
    <x v="2"/>
    <n v="21239.33"/>
    <n v="469"/>
    <x v="2"/>
    <d v="2021-11-22T00:00:00"/>
    <s v="Penicillin"/>
    <s v="Inconclusive"/>
    <n v="3"/>
    <n v="7079.7766666666676"/>
    <x v="0"/>
  </r>
  <r>
    <s v="Richard Sanchez"/>
    <x v="32"/>
    <x v="1"/>
    <x v="4"/>
    <x v="1"/>
    <d v="2019-03-15T00:00:00"/>
    <s v="Phillip Cooper"/>
    <s v="Garza, Rodgers and Simpson"/>
    <x v="2"/>
    <n v="35317.849000000002"/>
    <n v="156"/>
    <x v="2"/>
    <d v="2019-04-01T00:00:00"/>
    <s v="Penicillin"/>
    <s v="Normal"/>
    <n v="17"/>
    <n v="2077.520529411765"/>
    <x v="1"/>
  </r>
  <r>
    <s v="Laura Sanchez"/>
    <x v="18"/>
    <x v="1"/>
    <x v="0"/>
    <x v="3"/>
    <d v="2020-05-13T00:00:00"/>
    <s v="Veronica Gonzalez"/>
    <s v="Nguyen, Christensen and Butler"/>
    <x v="2"/>
    <n v="37561.470999999998"/>
    <n v="137"/>
    <x v="1"/>
    <d v="2020-06-01T00:00:00"/>
    <s v="Penicillin"/>
    <s v="Inconclusive"/>
    <n v="19"/>
    <n v="1976.9195263157894"/>
    <x v="0"/>
  </r>
  <r>
    <s v="Jason Moore"/>
    <x v="39"/>
    <x v="1"/>
    <x v="0"/>
    <x v="0"/>
    <d v="2019-06-28T00:00:00"/>
    <s v="Phillip Burnett"/>
    <s v="Johnson-Hobbs"/>
    <x v="0"/>
    <n v="4244.6059999999998"/>
    <n v="155"/>
    <x v="2"/>
    <d v="2019-07-23T00:00:00"/>
    <s v="Lipitor"/>
    <s v="Abnormal"/>
    <n v="25"/>
    <n v="169.78423999999998"/>
    <x v="0"/>
  </r>
  <r>
    <s v="Bradley Wilson"/>
    <x v="45"/>
    <x v="0"/>
    <x v="2"/>
    <x v="4"/>
    <d v="2019-11-12T00:00:00"/>
    <s v="Samantha Smith"/>
    <s v="Delgado-Gardner"/>
    <x v="3"/>
    <n v="11777.944"/>
    <n v="209"/>
    <x v="1"/>
    <d v="2019-11-14T00:00:00"/>
    <s v="Lipitor"/>
    <s v="Inconclusive"/>
    <n v="2"/>
    <n v="5888.9719999999998"/>
    <x v="2"/>
  </r>
  <r>
    <s v="Betty Burke"/>
    <x v="10"/>
    <x v="0"/>
    <x v="4"/>
    <x v="5"/>
    <d v="2022-06-21T00:00:00"/>
    <s v="Danielle Miller"/>
    <s v="Hansen, Delgado and Williams"/>
    <x v="2"/>
    <n v="52059.885999999999"/>
    <n v="370"/>
    <x v="2"/>
    <d v="2022-07-04T00:00:00"/>
    <s v="Aspirin"/>
    <s v="Normal"/>
    <n v="13"/>
    <n v="4004.6066153846155"/>
    <x v="2"/>
  </r>
  <r>
    <s v="Gina Morris"/>
    <x v="60"/>
    <x v="0"/>
    <x v="4"/>
    <x v="4"/>
    <d v="2021-06-30T00:00:00"/>
    <s v="Charles Larson"/>
    <s v="Crawford Group"/>
    <x v="3"/>
    <n v="18047.476999999999"/>
    <n v="105"/>
    <x v="1"/>
    <d v="2021-07-06T00:00:00"/>
    <s v="Ibuprofen"/>
    <s v="Normal"/>
    <n v="6"/>
    <n v="3007.9128333333333"/>
    <x v="1"/>
  </r>
  <r>
    <s v="Jason Benton"/>
    <x v="22"/>
    <x v="0"/>
    <x v="6"/>
    <x v="0"/>
    <d v="2020-01-26T00:00:00"/>
    <s v="Allison Hendrix"/>
    <s v="Conway Group"/>
    <x v="2"/>
    <n v="56755.892"/>
    <n v="305"/>
    <x v="2"/>
    <d v="2020-02-21T00:00:00"/>
    <s v="Ibuprofen"/>
    <s v="Normal"/>
    <n v="26"/>
    <n v="2182.918923076923"/>
    <x v="0"/>
  </r>
  <r>
    <s v="Sierra Conley"/>
    <x v="31"/>
    <x v="0"/>
    <x v="5"/>
    <x v="2"/>
    <d v="2022-06-16T00:00:00"/>
    <s v="Kevin Martinez"/>
    <s v="Kim-Morgan"/>
    <x v="1"/>
    <n v="2331.3910000000001"/>
    <n v="129"/>
    <x v="0"/>
    <d v="2022-06-19T00:00:00"/>
    <s v="Penicillin"/>
    <s v="Inconclusive"/>
    <n v="3"/>
    <n v="777.1303333333334"/>
    <x v="2"/>
  </r>
  <r>
    <s v="Kimberly Cruz"/>
    <x v="35"/>
    <x v="0"/>
    <x v="3"/>
    <x v="0"/>
    <d v="2020-11-29T00:00:00"/>
    <s v="Jason King"/>
    <s v="Guerra, Terrell and Goodwin"/>
    <x v="4"/>
    <n v="39164.616000000002"/>
    <n v="342"/>
    <x v="1"/>
    <d v="2020-12-15T00:00:00"/>
    <s v="Ibuprofen"/>
    <s v="Normal"/>
    <n v="16"/>
    <n v="2447.7885000000001"/>
    <x v="2"/>
  </r>
  <r>
    <s v="David Wall"/>
    <x v="49"/>
    <x v="1"/>
    <x v="1"/>
    <x v="5"/>
    <d v="2021-03-14T00:00:00"/>
    <s v="Mario Herring"/>
    <s v="Fritz, Mendez and Tucker"/>
    <x v="2"/>
    <n v="14700.53"/>
    <n v="328"/>
    <x v="0"/>
    <d v="2021-03-20T00:00:00"/>
    <s v="Aspirin"/>
    <s v="Abnormal"/>
    <n v="6"/>
    <n v="2450.0883333333336"/>
    <x v="2"/>
  </r>
  <r>
    <s v="Lisa Smith"/>
    <x v="49"/>
    <x v="0"/>
    <x v="4"/>
    <x v="2"/>
    <d v="2023-07-08T00:00:00"/>
    <s v="Holly Martin"/>
    <s v="Jackson, Adams and Crosby"/>
    <x v="3"/>
    <n v="12218.207"/>
    <n v="158"/>
    <x v="0"/>
    <d v="2023-07-14T00:00:00"/>
    <s v="Aspirin"/>
    <s v="Normal"/>
    <n v="6"/>
    <n v="2036.3678333333335"/>
    <x v="2"/>
  </r>
  <r>
    <s v="Lisa Clark"/>
    <x v="29"/>
    <x v="1"/>
    <x v="7"/>
    <x v="2"/>
    <d v="2022-11-06T00:00:00"/>
    <s v="Christopher Stewart"/>
    <s v="Davis, Arnold and King"/>
    <x v="3"/>
    <n v="23876.775000000001"/>
    <n v="236"/>
    <x v="0"/>
    <d v="2022-11-14T00:00:00"/>
    <s v="Ibuprofen"/>
    <s v="Inconclusive"/>
    <n v="8"/>
    <n v="2984.5968750000002"/>
    <x v="1"/>
  </r>
  <r>
    <s v="Laurie Mosley"/>
    <x v="30"/>
    <x v="1"/>
    <x v="0"/>
    <x v="1"/>
    <d v="2019-08-31T00:00:00"/>
    <s v="Christopher Nichols"/>
    <s v="Beck, Smith and Turner"/>
    <x v="3"/>
    <n v="42531.313000000002"/>
    <n v="383"/>
    <x v="2"/>
    <d v="2019-09-03T00:00:00"/>
    <s v="Paracetamol"/>
    <s v="Abnormal"/>
    <n v="3"/>
    <n v="14177.104333333335"/>
    <x v="2"/>
  </r>
  <r>
    <s v="Antonio Davidson"/>
    <x v="19"/>
    <x v="1"/>
    <x v="5"/>
    <x v="1"/>
    <d v="2019-09-11T00:00:00"/>
    <s v="Matthew Hall"/>
    <s v="Roberts and Sons"/>
    <x v="1"/>
    <n v="10403.846"/>
    <n v="308"/>
    <x v="1"/>
    <d v="2019-10-08T00:00:00"/>
    <s v="Paracetamol"/>
    <s v="Normal"/>
    <n v="27"/>
    <n v="385.3276296296296"/>
    <x v="0"/>
  </r>
  <r>
    <s v="Marcus Charles"/>
    <x v="37"/>
    <x v="1"/>
    <x v="5"/>
    <x v="5"/>
    <d v="2023-06-02T00:00:00"/>
    <s v="Christopher Wu"/>
    <s v="Johnson LLC"/>
    <x v="3"/>
    <n v="17475.098000000002"/>
    <n v="271"/>
    <x v="0"/>
    <d v="2023-06-18T00:00:00"/>
    <s v="Ibuprofen"/>
    <s v="Inconclusive"/>
    <n v="16"/>
    <n v="1092.1936250000001"/>
    <x v="1"/>
  </r>
  <r>
    <s v="Patricia Carlson"/>
    <x v="55"/>
    <x v="1"/>
    <x v="7"/>
    <x v="1"/>
    <d v="2019-04-22T00:00:00"/>
    <s v="Robin Ellis"/>
    <s v="Lawson, Howell and Coleman"/>
    <x v="2"/>
    <n v="44434"/>
    <n v="279"/>
    <x v="1"/>
    <d v="2019-05-13T00:00:00"/>
    <s v="Lipitor"/>
    <s v="Abnormal"/>
    <n v="21"/>
    <n v="2115.9047619047619"/>
    <x v="1"/>
  </r>
  <r>
    <s v="Blake Bell"/>
    <x v="62"/>
    <x v="0"/>
    <x v="0"/>
    <x v="2"/>
    <d v="2019-04-23T00:00:00"/>
    <s v="Penny Wheeler"/>
    <s v="Martin LLC"/>
    <x v="2"/>
    <n v="20689.495999999999"/>
    <n v="172"/>
    <x v="0"/>
    <d v="2019-05-04T00:00:00"/>
    <s v="Ibuprofen"/>
    <s v="Abnormal"/>
    <n v="11"/>
    <n v="1880.8632727272727"/>
    <x v="2"/>
  </r>
  <r>
    <s v="Elizabeth Spencer"/>
    <x v="4"/>
    <x v="0"/>
    <x v="7"/>
    <x v="3"/>
    <d v="2021-12-25T00:00:00"/>
    <s v="Brad Mendoza"/>
    <s v="Cook-Lee"/>
    <x v="3"/>
    <n v="24651.816999999999"/>
    <n v="229"/>
    <x v="1"/>
    <d v="2021-12-28T00:00:00"/>
    <s v="Aspirin"/>
    <s v="Inconclusive"/>
    <n v="3"/>
    <n v="8217.2723333333324"/>
    <x v="2"/>
  </r>
  <r>
    <s v="Denise Moore"/>
    <x v="17"/>
    <x v="1"/>
    <x v="1"/>
    <x v="3"/>
    <d v="2023-08-09T00:00:00"/>
    <s v="Joseph Coleman"/>
    <s v="Hunter-Mclean"/>
    <x v="0"/>
    <n v="16160.261"/>
    <n v="372"/>
    <x v="1"/>
    <d v="2023-09-07T00:00:00"/>
    <s v="Paracetamol"/>
    <s v="Inconclusive"/>
    <n v="29"/>
    <n v="557.2503793103449"/>
    <x v="0"/>
  </r>
  <r>
    <s v="Douglas Powell"/>
    <x v="64"/>
    <x v="1"/>
    <x v="2"/>
    <x v="0"/>
    <d v="2021-12-12T00:00:00"/>
    <s v="Micheal Long"/>
    <s v="Ryan, Willis and Hardy"/>
    <x v="2"/>
    <n v="33897.315999999999"/>
    <n v="259"/>
    <x v="2"/>
    <d v="2022-01-11T00:00:00"/>
    <s v="Paracetamol"/>
    <s v="Normal"/>
    <n v="30"/>
    <n v="1129.9105333333332"/>
    <x v="1"/>
  </r>
  <r>
    <s v="Julian Fernandez"/>
    <x v="57"/>
    <x v="0"/>
    <x v="7"/>
    <x v="4"/>
    <d v="2021-08-28T00:00:00"/>
    <s v="Selena Dougherty"/>
    <s v="Davis, Brown and Cook"/>
    <x v="2"/>
    <n v="5347.4840000000004"/>
    <n v="484"/>
    <x v="1"/>
    <d v="2021-09-02T00:00:00"/>
    <s v="Ibuprofen"/>
    <s v="Normal"/>
    <n v="5"/>
    <n v="1069.4968000000001"/>
    <x v="0"/>
  </r>
  <r>
    <s v="Mario Mills"/>
    <x v="67"/>
    <x v="1"/>
    <x v="2"/>
    <x v="0"/>
    <d v="2019-05-17T00:00:00"/>
    <s v="Jasmine Martin"/>
    <s v="Walton, Burton and Thomas"/>
    <x v="4"/>
    <n v="53263.188000000002"/>
    <n v="204"/>
    <x v="1"/>
    <d v="2019-06-03T00:00:00"/>
    <s v="Lipitor"/>
    <s v="Abnormal"/>
    <n v="17"/>
    <n v="3133.1287058823532"/>
    <x v="1"/>
  </r>
  <r>
    <s v="Benjamin Velasquez"/>
    <x v="62"/>
    <x v="0"/>
    <x v="0"/>
    <x v="2"/>
    <d v="2020-03-26T00:00:00"/>
    <s v="Karen Perez"/>
    <s v="Smith, Williams and Stevenson"/>
    <x v="4"/>
    <n v="14286.937"/>
    <n v="458"/>
    <x v="0"/>
    <d v="2020-04-01T00:00:00"/>
    <s v="Paracetamol"/>
    <s v="Inconclusive"/>
    <n v="6"/>
    <n v="2381.1561666666666"/>
    <x v="2"/>
  </r>
  <r>
    <s v="Lori Mendez"/>
    <x v="4"/>
    <x v="0"/>
    <x v="5"/>
    <x v="4"/>
    <d v="2022-12-31T00:00:00"/>
    <s v="Victoria Ramirez"/>
    <s v="King-Knight"/>
    <x v="4"/>
    <n v="15516.258"/>
    <n v="430"/>
    <x v="0"/>
    <d v="2023-01-15T00:00:00"/>
    <s v="Ibuprofen"/>
    <s v="Normal"/>
    <n v="15"/>
    <n v="1034.4172000000001"/>
    <x v="2"/>
  </r>
  <r>
    <s v="Don Parker"/>
    <x v="8"/>
    <x v="0"/>
    <x v="0"/>
    <x v="1"/>
    <d v="2019-06-14T00:00:00"/>
    <s v="Christopher Michael"/>
    <s v="Walton-Cooper"/>
    <x v="4"/>
    <n v="32221.809000000001"/>
    <n v="297"/>
    <x v="1"/>
    <d v="2019-06-29T00:00:00"/>
    <s v="Lipitor"/>
    <s v="Normal"/>
    <n v="15"/>
    <n v="2148.1206000000002"/>
    <x v="1"/>
  </r>
  <r>
    <s v="Samuel Simpson"/>
    <x v="35"/>
    <x v="0"/>
    <x v="4"/>
    <x v="5"/>
    <d v="2022-09-15T00:00:00"/>
    <s v="Barbara Sanchez"/>
    <s v="Sanders-Stewart"/>
    <x v="1"/>
    <n v="63303.315999999999"/>
    <n v="448"/>
    <x v="0"/>
    <d v="2022-09-30T00:00:00"/>
    <s v="Lipitor"/>
    <s v="Normal"/>
    <n v="15"/>
    <n v="4220.221066666667"/>
    <x v="2"/>
  </r>
  <r>
    <s v="Patricia Baker"/>
    <x v="45"/>
    <x v="0"/>
    <x v="0"/>
    <x v="5"/>
    <d v="2019-09-26T00:00:00"/>
    <s v="Scott Franklin"/>
    <s v="Arnold LLC"/>
    <x v="3"/>
    <n v="26898.862000000001"/>
    <n v="460"/>
    <x v="0"/>
    <d v="2019-09-26T00:00:00"/>
    <s v="Ibuprofen"/>
    <s v="Normal"/>
    <n v="0"/>
    <n v="0"/>
    <x v="2"/>
  </r>
  <r>
    <s v="Christian Cook"/>
    <x v="64"/>
    <x v="0"/>
    <x v="3"/>
    <x v="2"/>
    <d v="2019-05-30T00:00:00"/>
    <s v="Susan Sharp"/>
    <s v="Watson-Cain"/>
    <x v="3"/>
    <n v="14181.986000000001"/>
    <n v="150"/>
    <x v="0"/>
    <d v="2019-06-17T00:00:00"/>
    <s v="Ibuprofen"/>
    <s v="Normal"/>
    <n v="18"/>
    <n v="787.88811111111113"/>
    <x v="1"/>
  </r>
  <r>
    <s v="Joshua Campbell"/>
    <x v="38"/>
    <x v="1"/>
    <x v="1"/>
    <x v="1"/>
    <d v="2020-06-29T00:00:00"/>
    <s v="Thomas Jackson"/>
    <s v="Cruz-King"/>
    <x v="3"/>
    <n v="11857.607"/>
    <n v="498"/>
    <x v="2"/>
    <d v="2020-07-18T00:00:00"/>
    <s v="Aspirin"/>
    <s v="Inconclusive"/>
    <n v="19"/>
    <n v="624.08457894736841"/>
    <x v="1"/>
  </r>
  <r>
    <s v="Justin Carroll"/>
    <x v="47"/>
    <x v="0"/>
    <x v="3"/>
    <x v="3"/>
    <d v="2021-08-14T00:00:00"/>
    <s v="Amanda Pope"/>
    <s v="King-James"/>
    <x v="1"/>
    <n v="36007.862000000001"/>
    <n v="189"/>
    <x v="1"/>
    <d v="2021-09-08T00:00:00"/>
    <s v="Lipitor"/>
    <s v="Normal"/>
    <n v="25"/>
    <n v="1440.31448"/>
    <x v="0"/>
  </r>
  <r>
    <s v="Jesse Gallegos"/>
    <x v="10"/>
    <x v="1"/>
    <x v="0"/>
    <x v="1"/>
    <d v="2020-12-21T00:00:00"/>
    <s v="Brandon Booth"/>
    <s v="Burton LLC"/>
    <x v="3"/>
    <n v="37791.803"/>
    <n v="167"/>
    <x v="2"/>
    <d v="2020-12-30T00:00:00"/>
    <s v="Aspirin"/>
    <s v="Abnormal"/>
    <n v="9"/>
    <n v="4199.0892222222219"/>
    <x v="2"/>
  </r>
  <r>
    <s v="Andrew Thompson"/>
    <x v="40"/>
    <x v="1"/>
    <x v="6"/>
    <x v="3"/>
    <d v="2019-02-24T00:00:00"/>
    <s v="Joshua Taylor"/>
    <s v="Francis, Decker and Norris"/>
    <x v="3"/>
    <n v="4509.6030000000001"/>
    <n v="489"/>
    <x v="0"/>
    <d v="2019-03-07T00:00:00"/>
    <s v="Lipitor"/>
    <s v="Abnormal"/>
    <n v="11"/>
    <n v="409.96390909090911"/>
    <x v="1"/>
  </r>
  <r>
    <s v="Kevin Sweeney"/>
    <x v="35"/>
    <x v="1"/>
    <x v="3"/>
    <x v="2"/>
    <d v="2020-04-28T00:00:00"/>
    <s v="Samuel Brown"/>
    <s v="Russell-Wells"/>
    <x v="2"/>
    <n v="19841.845000000001"/>
    <n v="205"/>
    <x v="0"/>
    <d v="2020-04-30T00:00:00"/>
    <s v="Lipitor"/>
    <s v="Normal"/>
    <n v="2"/>
    <n v="9920.9225000000006"/>
    <x v="2"/>
  </r>
  <r>
    <s v="Charles Sawyer"/>
    <x v="30"/>
    <x v="0"/>
    <x v="0"/>
    <x v="4"/>
    <d v="2021-06-09T00:00:00"/>
    <s v="Jason Hall"/>
    <s v="Williams and Sons"/>
    <x v="1"/>
    <n v="17467.762999999999"/>
    <n v="280"/>
    <x v="1"/>
    <d v="2021-07-02T00:00:00"/>
    <s v="Penicillin"/>
    <s v="Abnormal"/>
    <n v="23"/>
    <n v="759.4679565217391"/>
    <x v="2"/>
  </r>
  <r>
    <s v="Katelyn Davila"/>
    <x v="50"/>
    <x v="1"/>
    <x v="0"/>
    <x v="3"/>
    <d v="2022-05-26T00:00:00"/>
    <s v="Andrea Smith"/>
    <s v="Olson LLC"/>
    <x v="1"/>
    <n v="33061.788"/>
    <n v="142"/>
    <x v="0"/>
    <d v="2022-06-06T00:00:00"/>
    <s v="Penicillin"/>
    <s v="Abnormal"/>
    <n v="11"/>
    <n v="3005.6170909090911"/>
    <x v="1"/>
  </r>
  <r>
    <s v="Erica Fox"/>
    <x v="60"/>
    <x v="0"/>
    <x v="6"/>
    <x v="5"/>
    <d v="2022-08-07T00:00:00"/>
    <s v="Emily Mason"/>
    <s v="Obrien LLC"/>
    <x v="3"/>
    <n v="63735.165000000001"/>
    <n v="453"/>
    <x v="0"/>
    <d v="2022-08-10T00:00:00"/>
    <s v="Aspirin"/>
    <s v="Inconclusive"/>
    <n v="3"/>
    <n v="21245.055"/>
    <x v="1"/>
  </r>
  <r>
    <s v="Richard Wood"/>
    <x v="66"/>
    <x v="1"/>
    <x v="3"/>
    <x v="2"/>
    <d v="2021-09-24T00:00:00"/>
    <s v="Brendan Gonzalez"/>
    <s v="Harper-Wilson"/>
    <x v="0"/>
    <n v="8461.2800000000007"/>
    <n v="449"/>
    <x v="0"/>
    <d v="2021-10-01T00:00:00"/>
    <s v="Ibuprofen"/>
    <s v="Abnormal"/>
    <n v="7"/>
    <n v="1208.7542857142857"/>
    <x v="2"/>
  </r>
  <r>
    <s v="Amanda Allen"/>
    <x v="62"/>
    <x v="1"/>
    <x v="3"/>
    <x v="2"/>
    <d v="2021-12-04T00:00:00"/>
    <s v="Mrs. Norma Lawson"/>
    <s v="West, Hendrix and Webster"/>
    <x v="0"/>
    <n v="19706.017"/>
    <n v="322"/>
    <x v="0"/>
    <d v="2021-12-05T00:00:00"/>
    <s v="Paracetamol"/>
    <s v="Abnormal"/>
    <n v="1"/>
    <n v="19706.017"/>
    <x v="2"/>
  </r>
  <r>
    <s v="Casey Stevens"/>
    <x v="38"/>
    <x v="0"/>
    <x v="6"/>
    <x v="2"/>
    <d v="2021-02-16T00:00:00"/>
    <s v="Denise Ramirez"/>
    <s v="Adams, Miller and Li"/>
    <x v="1"/>
    <n v="6508.2209999999995"/>
    <n v="400"/>
    <x v="0"/>
    <d v="2021-03-07T00:00:00"/>
    <s v="Lipitor"/>
    <s v="Abnormal"/>
    <n v="19"/>
    <n v="342.53794736842104"/>
    <x v="1"/>
  </r>
  <r>
    <s v="John Hubbard"/>
    <x v="46"/>
    <x v="0"/>
    <x v="5"/>
    <x v="2"/>
    <d v="2022-03-08T00:00:00"/>
    <s v="Christopher Clark"/>
    <s v="Martin PLC"/>
    <x v="4"/>
    <n v="20137.222000000002"/>
    <n v="407"/>
    <x v="0"/>
    <d v="2022-03-20T00:00:00"/>
    <s v="Ibuprofen"/>
    <s v="Inconclusive"/>
    <n v="12"/>
    <n v="1678.1018333333334"/>
    <x v="0"/>
  </r>
  <r>
    <s v="Michele Olson"/>
    <x v="20"/>
    <x v="0"/>
    <x v="6"/>
    <x v="0"/>
    <d v="2022-01-15T00:00:00"/>
    <s v="Brenda Hampton"/>
    <s v="Holland, Johnston and Haynes"/>
    <x v="0"/>
    <n v="30092.851999999999"/>
    <n v="326"/>
    <x v="2"/>
    <d v="2022-01-29T00:00:00"/>
    <s v="Ibuprofen"/>
    <s v="Abnormal"/>
    <n v="14"/>
    <n v="2149.4894285714286"/>
    <x v="2"/>
  </r>
  <r>
    <s v="Mike Goodman"/>
    <x v="15"/>
    <x v="1"/>
    <x v="4"/>
    <x v="2"/>
    <d v="2021-10-07T00:00:00"/>
    <s v="Abigail Vance"/>
    <s v="Ward, Klein and Hernandez"/>
    <x v="3"/>
    <n v="23818.143"/>
    <n v="202"/>
    <x v="0"/>
    <d v="2021-10-18T00:00:00"/>
    <s v="Ibuprofen"/>
    <s v="Inconclusive"/>
    <n v="11"/>
    <n v="2165.2857272727274"/>
    <x v="1"/>
  </r>
  <r>
    <s v="Nancy Morgan"/>
    <x v="22"/>
    <x v="1"/>
    <x v="3"/>
    <x v="4"/>
    <d v="2021-01-10T00:00:00"/>
    <s v="Andrea Hudson"/>
    <s v="Camacho, Clark and Porter"/>
    <x v="1"/>
    <n v="12903.013999999999"/>
    <n v="176"/>
    <x v="1"/>
    <d v="2021-01-23T00:00:00"/>
    <s v="Penicillin"/>
    <s v="Abnormal"/>
    <n v="13"/>
    <n v="992.53953846153843"/>
    <x v="0"/>
  </r>
  <r>
    <s v="Christopher Campbell"/>
    <x v="18"/>
    <x v="0"/>
    <x v="4"/>
    <x v="3"/>
    <d v="2022-02-23T00:00:00"/>
    <s v="Kevin Martin"/>
    <s v="Pace Group"/>
    <x v="1"/>
    <n v="4507.4489999999996"/>
    <n v="466"/>
    <x v="1"/>
    <d v="2022-03-18T00:00:00"/>
    <s v="Paracetamol"/>
    <s v="Normal"/>
    <n v="23"/>
    <n v="195.97604347826086"/>
    <x v="0"/>
  </r>
  <r>
    <s v="Alyssa Taylor"/>
    <x v="54"/>
    <x v="1"/>
    <x v="4"/>
    <x v="1"/>
    <d v="2023-04-25T00:00:00"/>
    <s v="Nicholas Marshall"/>
    <s v="Hale and Sons"/>
    <x v="2"/>
    <n v="34359.900999999998"/>
    <n v="234"/>
    <x v="2"/>
    <d v="2023-05-21T00:00:00"/>
    <s v="Paracetamol"/>
    <s v="Inconclusive"/>
    <n v="26"/>
    <n v="1321.5346538461538"/>
    <x v="2"/>
  </r>
  <r>
    <s v="Kim Martinez"/>
    <x v="12"/>
    <x v="1"/>
    <x v="0"/>
    <x v="3"/>
    <d v="2019-04-17T00:00:00"/>
    <s v="Brendan Warner"/>
    <s v="Edwards-Trevino"/>
    <x v="4"/>
    <n v="26517.992999999999"/>
    <n v="225"/>
    <x v="0"/>
    <d v="2019-04-23T00:00:00"/>
    <s v="Paracetamol"/>
    <s v="Abnormal"/>
    <n v="6"/>
    <n v="4419.6655000000001"/>
    <x v="0"/>
  </r>
  <r>
    <s v="Diane Larson"/>
    <x v="11"/>
    <x v="0"/>
    <x v="4"/>
    <x v="3"/>
    <d v="2021-09-24T00:00:00"/>
    <s v="Christina Wilson"/>
    <s v="Bryan, Evans and Hall"/>
    <x v="4"/>
    <n v="20352.04"/>
    <n v="277"/>
    <x v="2"/>
    <d v="2021-10-09T00:00:00"/>
    <s v="Ibuprofen"/>
    <s v="Normal"/>
    <n v="15"/>
    <n v="1356.8026666666667"/>
    <x v="1"/>
  </r>
  <r>
    <s v="Denise Anderson"/>
    <x v="8"/>
    <x v="1"/>
    <x v="2"/>
    <x v="4"/>
    <d v="2019-02-23T00:00:00"/>
    <s v="Jeffrey Brooks"/>
    <s v="Bradley, Ingram and Allen"/>
    <x v="4"/>
    <n v="1690.3109999999999"/>
    <n v="269"/>
    <x v="0"/>
    <d v="2019-03-01T00:00:00"/>
    <s v="Penicillin"/>
    <s v="Inconclusive"/>
    <n v="6"/>
    <n v="281.71850000000001"/>
    <x v="1"/>
  </r>
  <r>
    <s v="Luke Kelley"/>
    <x v="3"/>
    <x v="1"/>
    <x v="0"/>
    <x v="5"/>
    <d v="2019-07-27T00:00:00"/>
    <s v="Melissa Ortega"/>
    <s v="Robertson-Weaver"/>
    <x v="0"/>
    <n v="1971.3510000000001"/>
    <n v="477"/>
    <x v="0"/>
    <d v="2019-08-03T00:00:00"/>
    <s v="Lipitor"/>
    <s v="Inconclusive"/>
    <n v="7"/>
    <n v="281.62157142857143"/>
    <x v="2"/>
  </r>
  <r>
    <s v="Parker Conrad"/>
    <x v="24"/>
    <x v="1"/>
    <x v="7"/>
    <x v="0"/>
    <d v="2023-10-24T00:00:00"/>
    <s v="Jorge Gutierrez"/>
    <s v="Barnett, Davis and Elliott"/>
    <x v="0"/>
    <n v="8355.4150000000009"/>
    <n v="268"/>
    <x v="2"/>
    <d v="2023-11-23T00:00:00"/>
    <s v="Penicillin"/>
    <s v="Abnormal"/>
    <n v="30"/>
    <n v="278.51383333333337"/>
    <x v="2"/>
  </r>
  <r>
    <s v="Wendy Hendrix"/>
    <x v="7"/>
    <x v="0"/>
    <x v="7"/>
    <x v="5"/>
    <d v="2023-02-26T00:00:00"/>
    <s v="Samantha Kim"/>
    <s v="Peck and Sons"/>
    <x v="0"/>
    <n v="2611.7449999999999"/>
    <n v="365"/>
    <x v="0"/>
    <d v="2023-03-01T00:00:00"/>
    <s v="Penicillin"/>
    <s v="Normal"/>
    <n v="3"/>
    <n v="870.58166666666659"/>
    <x v="2"/>
  </r>
  <r>
    <s v="Debbie Moore"/>
    <x v="63"/>
    <x v="1"/>
    <x v="0"/>
    <x v="5"/>
    <d v="2019-05-21T00:00:00"/>
    <s v="Alexander Moore"/>
    <s v="Gordon-Cortez"/>
    <x v="4"/>
    <n v="50675.277000000002"/>
    <n v="496"/>
    <x v="0"/>
    <d v="2019-05-29T00:00:00"/>
    <s v="Ibuprofen"/>
    <s v="Abnormal"/>
    <n v="8"/>
    <n v="6334.4096250000002"/>
    <x v="2"/>
  </r>
  <r>
    <s v="Angel Smith"/>
    <x v="3"/>
    <x v="1"/>
    <x v="0"/>
    <x v="4"/>
    <d v="2021-08-07T00:00:00"/>
    <s v="Emma Thompson"/>
    <s v="Bryan and Sons"/>
    <x v="2"/>
    <n v="34154.680999999997"/>
    <n v="424"/>
    <x v="2"/>
    <d v="2021-09-04T00:00:00"/>
    <s v="Paracetamol"/>
    <s v="Abnormal"/>
    <n v="28"/>
    <n v="1219.8100357142855"/>
    <x v="2"/>
  </r>
  <r>
    <s v="Gerald Garcia"/>
    <x v="28"/>
    <x v="1"/>
    <x v="7"/>
    <x v="0"/>
    <d v="2022-08-26T00:00:00"/>
    <s v="Claudia Mitchell"/>
    <s v="Gonzalez-Horn"/>
    <x v="1"/>
    <n v="7871.5590000000002"/>
    <n v="159"/>
    <x v="1"/>
    <d v="2022-09-02T00:00:00"/>
    <s v="Paracetamol"/>
    <s v="Abnormal"/>
    <n v="7"/>
    <n v="1124.5084285714286"/>
    <x v="1"/>
  </r>
  <r>
    <s v="Abigail Horn"/>
    <x v="6"/>
    <x v="1"/>
    <x v="3"/>
    <x v="0"/>
    <d v="2021-10-26T00:00:00"/>
    <s v="Elizabeth Flowers"/>
    <s v="Bean, Knox and Bullock"/>
    <x v="3"/>
    <n v="9728.7909999999993"/>
    <n v="355"/>
    <x v="1"/>
    <d v="2021-11-13T00:00:00"/>
    <s v="Paracetamol"/>
    <s v="Normal"/>
    <n v="18"/>
    <n v="540.48838888888884"/>
    <x v="0"/>
  </r>
  <r>
    <s v="Jason Wright"/>
    <x v="42"/>
    <x v="1"/>
    <x v="7"/>
    <x v="3"/>
    <d v="2022-03-16T00:00:00"/>
    <s v="Elizabeth Duncan"/>
    <s v="Burke, Johnson and Bond"/>
    <x v="3"/>
    <n v="2078.078"/>
    <n v="308"/>
    <x v="1"/>
    <d v="2022-03-25T00:00:00"/>
    <s v="Ibuprofen"/>
    <s v="Abnormal"/>
    <n v="9"/>
    <n v="230.89755555555556"/>
    <x v="0"/>
  </r>
  <r>
    <s v="Wesley Campbell"/>
    <x v="18"/>
    <x v="1"/>
    <x v="1"/>
    <x v="3"/>
    <d v="2022-09-21T00:00:00"/>
    <s v="Kristen Liu"/>
    <s v="Cunningham Inc"/>
    <x v="1"/>
    <n v="31283.218000000001"/>
    <n v="459"/>
    <x v="0"/>
    <d v="2022-09-24T00:00:00"/>
    <s v="Penicillin"/>
    <s v="Inconclusive"/>
    <n v="3"/>
    <n v="10427.739333333333"/>
    <x v="0"/>
  </r>
  <r>
    <s v="Jose Ochoa"/>
    <x v="42"/>
    <x v="1"/>
    <x v="6"/>
    <x v="5"/>
    <d v="2019-08-13T00:00:00"/>
    <s v="Charles Harvey"/>
    <s v="Crawford, Ward and Campbell"/>
    <x v="0"/>
    <n v="2266.3449999999998"/>
    <n v="196"/>
    <x v="1"/>
    <d v="2019-08-31T00:00:00"/>
    <s v="Ibuprofen"/>
    <s v="Inconclusive"/>
    <n v="18"/>
    <n v="125.90805555555555"/>
    <x v="0"/>
  </r>
  <r>
    <s v="Michael Castillo Jr."/>
    <x v="53"/>
    <x v="1"/>
    <x v="3"/>
    <x v="3"/>
    <d v="2020-04-17T00:00:00"/>
    <s v="Randall Rojas"/>
    <s v="Parker, Mcmahon and Acosta"/>
    <x v="0"/>
    <n v="6257.31"/>
    <n v="174"/>
    <x v="0"/>
    <d v="2020-05-10T00:00:00"/>
    <s v="Aspirin"/>
    <s v="Normal"/>
    <n v="23"/>
    <n v="272.05695652173915"/>
    <x v="2"/>
  </r>
  <r>
    <s v="Michele Perez"/>
    <x v="39"/>
    <x v="0"/>
    <x v="2"/>
    <x v="4"/>
    <d v="2021-12-14T00:00:00"/>
    <s v="Brian Cooper"/>
    <s v="Wagner Group"/>
    <x v="3"/>
    <n v="23451.742999999999"/>
    <n v="443"/>
    <x v="2"/>
    <d v="2021-12-30T00:00:00"/>
    <s v="Lipitor"/>
    <s v="Abnormal"/>
    <n v="16"/>
    <n v="1465.7339374999999"/>
    <x v="0"/>
  </r>
  <r>
    <s v="Robin Rodriguez"/>
    <x v="1"/>
    <x v="1"/>
    <x v="5"/>
    <x v="4"/>
    <d v="2020-06-20T00:00:00"/>
    <s v="Ruth Mcintyre"/>
    <s v="Adkins, Porter and Smith"/>
    <x v="1"/>
    <n v="9532.6460000000006"/>
    <n v="108"/>
    <x v="1"/>
    <d v="2020-06-28T00:00:00"/>
    <s v="Penicillin"/>
    <s v="Abnormal"/>
    <n v="8"/>
    <n v="1191.5807500000001"/>
    <x v="1"/>
  </r>
  <r>
    <s v="Caleb Coleman"/>
    <x v="38"/>
    <x v="1"/>
    <x v="5"/>
    <x v="2"/>
    <d v="2022-02-26T00:00:00"/>
    <s v="David Anderson"/>
    <s v="Blackwell Ltd"/>
    <x v="4"/>
    <n v="6747.2460000000001"/>
    <n v="387"/>
    <x v="0"/>
    <d v="2022-03-07T00:00:00"/>
    <s v="Paracetamol"/>
    <s v="Normal"/>
    <n v="9"/>
    <n v="749.69399999999996"/>
    <x v="1"/>
  </r>
  <r>
    <s v="Carla Flowers"/>
    <x v="30"/>
    <x v="0"/>
    <x v="2"/>
    <x v="3"/>
    <d v="2020-12-21T00:00:00"/>
    <s v="Brent Bailey"/>
    <s v="Smith Inc"/>
    <x v="1"/>
    <n v="21610.831999999999"/>
    <n v="179"/>
    <x v="2"/>
    <d v="2020-12-30T00:00:00"/>
    <s v="Paracetamol"/>
    <s v="Normal"/>
    <n v="9"/>
    <n v="2401.2035555555553"/>
    <x v="2"/>
  </r>
  <r>
    <s v="Joe Daniels"/>
    <x v="38"/>
    <x v="1"/>
    <x v="7"/>
    <x v="2"/>
    <d v="2021-08-26T00:00:00"/>
    <s v="Maria Elliott"/>
    <s v="Santiago and Sons"/>
    <x v="2"/>
    <n v="7238.9740000000002"/>
    <n v="482"/>
    <x v="0"/>
    <d v="2021-09-09T00:00:00"/>
    <s v="Aspirin"/>
    <s v="Normal"/>
    <n v="14"/>
    <n v="517.06957142857141"/>
    <x v="1"/>
  </r>
  <r>
    <s v="Kristin Nolan"/>
    <x v="18"/>
    <x v="0"/>
    <x v="5"/>
    <x v="5"/>
    <d v="2020-10-12T00:00:00"/>
    <s v="Susan Morgan"/>
    <s v="Joyce, Moyer and Benson"/>
    <x v="1"/>
    <n v="31544.846000000001"/>
    <n v="475"/>
    <x v="0"/>
    <d v="2020-10-30T00:00:00"/>
    <s v="Paracetamol"/>
    <s v="Inconclusive"/>
    <n v="18"/>
    <n v="1752.4914444444446"/>
    <x v="0"/>
  </r>
  <r>
    <s v="Megan Thomas"/>
    <x v="8"/>
    <x v="0"/>
    <x v="7"/>
    <x v="1"/>
    <d v="2023-09-26T00:00:00"/>
    <s v="William Mason"/>
    <s v="Ward PLC"/>
    <x v="1"/>
    <n v="22456.671999999999"/>
    <n v="225"/>
    <x v="1"/>
    <d v="2023-09-29T00:00:00"/>
    <s v="Lipitor"/>
    <s v="Normal"/>
    <n v="3"/>
    <n v="7485.5573333333332"/>
    <x v="1"/>
  </r>
  <r>
    <s v="Kathryn Owens"/>
    <x v="17"/>
    <x v="0"/>
    <x v="5"/>
    <x v="4"/>
    <d v="2022-10-10T00:00:00"/>
    <s v="Phillip Fry"/>
    <s v="Thompson and Sons"/>
    <x v="4"/>
    <n v="5105.4080000000004"/>
    <n v="315"/>
    <x v="0"/>
    <d v="2022-11-01T00:00:00"/>
    <s v="Ibuprofen"/>
    <s v="Normal"/>
    <n v="22"/>
    <n v="232.06400000000002"/>
    <x v="0"/>
  </r>
  <r>
    <s v="David Fletcher"/>
    <x v="54"/>
    <x v="1"/>
    <x v="1"/>
    <x v="0"/>
    <d v="2018-11-13T00:00:00"/>
    <s v="Sean Arroyo"/>
    <s v="Haynes-Gordon"/>
    <x v="2"/>
    <n v="2165.0070000000001"/>
    <n v="495"/>
    <x v="1"/>
    <d v="2018-11-26T00:00:00"/>
    <s v="Penicillin"/>
    <s v="Abnormal"/>
    <n v="13"/>
    <n v="166.53900000000002"/>
    <x v="2"/>
  </r>
  <r>
    <s v="Theresa Jones"/>
    <x v="42"/>
    <x v="0"/>
    <x v="3"/>
    <x v="5"/>
    <d v="2020-05-13T00:00:00"/>
    <s v="Jason Hall"/>
    <s v="Bridges PLC"/>
    <x v="0"/>
    <n v="56436.415000000001"/>
    <n v="301"/>
    <x v="1"/>
    <d v="2020-06-05T00:00:00"/>
    <s v="Penicillin"/>
    <s v="Normal"/>
    <n v="23"/>
    <n v="2453.7571739130435"/>
    <x v="0"/>
  </r>
  <r>
    <s v="Danielle Massey"/>
    <x v="21"/>
    <x v="1"/>
    <x v="4"/>
    <x v="4"/>
    <d v="2020-04-14T00:00:00"/>
    <s v="Joshua Brooks"/>
    <s v="Lee Inc"/>
    <x v="3"/>
    <n v="1182.828"/>
    <n v="459"/>
    <x v="0"/>
    <d v="2020-04-17T00:00:00"/>
    <s v="Penicillin"/>
    <s v="Normal"/>
    <n v="3"/>
    <n v="394.27600000000001"/>
    <x v="1"/>
  </r>
  <r>
    <s v="Kimberly Lopez"/>
    <x v="41"/>
    <x v="0"/>
    <x v="2"/>
    <x v="0"/>
    <d v="2023-02-14T00:00:00"/>
    <s v="Kristin Stevens"/>
    <s v="Avila Group"/>
    <x v="0"/>
    <n v="17756.425999999999"/>
    <n v="417"/>
    <x v="1"/>
    <d v="2023-03-07T00:00:00"/>
    <s v="Ibuprofen"/>
    <s v="Inconclusive"/>
    <n v="21"/>
    <n v="845.54409523809522"/>
    <x v="2"/>
  </r>
  <r>
    <s v="Nathan Rodriguez"/>
    <x v="20"/>
    <x v="0"/>
    <x v="4"/>
    <x v="2"/>
    <d v="2023-03-26T00:00:00"/>
    <s v="Michael Smith"/>
    <s v="Logan-Finley"/>
    <x v="4"/>
    <n v="7641.0510000000004"/>
    <n v="272"/>
    <x v="0"/>
    <d v="2023-04-08T00:00:00"/>
    <s v="Aspirin"/>
    <s v="Abnormal"/>
    <n v="13"/>
    <n v="587.77315384615383"/>
    <x v="2"/>
  </r>
  <r>
    <s v="Paul Berry"/>
    <x v="31"/>
    <x v="0"/>
    <x v="0"/>
    <x v="4"/>
    <d v="2023-10-15T00:00:00"/>
    <s v="Tracy Braun"/>
    <s v="Garcia-Garcia"/>
    <x v="4"/>
    <n v="4735.1809999999996"/>
    <n v="287"/>
    <x v="1"/>
    <d v="2023-11-11T00:00:00"/>
    <s v="Paracetamol"/>
    <s v="Inconclusive"/>
    <n v="27"/>
    <n v="175.37707407407405"/>
    <x v="2"/>
  </r>
  <r>
    <s v="Jerome Evans"/>
    <x v="11"/>
    <x v="0"/>
    <x v="5"/>
    <x v="5"/>
    <d v="2020-09-28T00:00:00"/>
    <s v="Brandon Williams"/>
    <s v="Quinn-Kennedy"/>
    <x v="3"/>
    <n v="29163.67"/>
    <n v="254"/>
    <x v="0"/>
    <d v="2020-10-01T00:00:00"/>
    <s v="Paracetamol"/>
    <s v="Inconclusive"/>
    <n v="3"/>
    <n v="9721.2233333333334"/>
    <x v="1"/>
  </r>
  <r>
    <s v="Kristin Mccann"/>
    <x v="50"/>
    <x v="1"/>
    <x v="0"/>
    <x v="5"/>
    <d v="2021-10-25T00:00:00"/>
    <s v="Dakota Richardson"/>
    <s v="Rivera, Flores and Wallace"/>
    <x v="1"/>
    <n v="26826.478999999999"/>
    <n v="463"/>
    <x v="1"/>
    <d v="2021-10-26T00:00:00"/>
    <s v="Aspirin"/>
    <s v="Normal"/>
    <n v="1"/>
    <n v="26826.478999999999"/>
    <x v="1"/>
  </r>
  <r>
    <s v="Amy Hickman"/>
    <x v="37"/>
    <x v="0"/>
    <x v="1"/>
    <x v="2"/>
    <d v="2022-12-13T00:00:00"/>
    <s v="Kylie Kennedy"/>
    <s v="Morales PLC"/>
    <x v="4"/>
    <n v="13354.023999999999"/>
    <n v="372"/>
    <x v="0"/>
    <d v="2022-12-22T00:00:00"/>
    <s v="Lipitor"/>
    <s v="Normal"/>
    <n v="9"/>
    <n v="1483.7804444444444"/>
    <x v="1"/>
  </r>
  <r>
    <s v="Thomas Hickman"/>
    <x v="42"/>
    <x v="1"/>
    <x v="2"/>
    <x v="2"/>
    <d v="2020-05-22T00:00:00"/>
    <s v="Samantha Sanchez"/>
    <s v="Galloway PLC"/>
    <x v="0"/>
    <n v="3896.5010000000002"/>
    <n v="376"/>
    <x v="0"/>
    <d v="2020-06-06T00:00:00"/>
    <s v="Paracetamol"/>
    <s v="Inconclusive"/>
    <n v="15"/>
    <n v="259.76673333333332"/>
    <x v="0"/>
  </r>
  <r>
    <s v="Wendy Harmon"/>
    <x v="43"/>
    <x v="0"/>
    <x v="5"/>
    <x v="3"/>
    <d v="2021-10-30T00:00:00"/>
    <s v="Scott Burton"/>
    <s v="Wolfe and Sons"/>
    <x v="2"/>
    <n v="30597.933000000001"/>
    <n v="361"/>
    <x v="2"/>
    <d v="2021-11-28T00:00:00"/>
    <s v="Lipitor"/>
    <s v="Normal"/>
    <n v="29"/>
    <n v="1055.1011379310346"/>
    <x v="2"/>
  </r>
  <r>
    <s v="Deanna Clark"/>
    <x v="28"/>
    <x v="1"/>
    <x v="5"/>
    <x v="0"/>
    <d v="2023-06-14T00:00:00"/>
    <s v="Kaylee White"/>
    <s v="Burke-Miller"/>
    <x v="1"/>
    <n v="27597.989000000001"/>
    <n v="460"/>
    <x v="1"/>
    <d v="2023-07-13T00:00:00"/>
    <s v="Paracetamol"/>
    <s v="Normal"/>
    <n v="29"/>
    <n v="951.65479310344836"/>
    <x v="1"/>
  </r>
  <r>
    <s v="Kaylee Hill"/>
    <x v="7"/>
    <x v="0"/>
    <x v="5"/>
    <x v="2"/>
    <d v="2021-04-17T00:00:00"/>
    <s v="Juan Davis"/>
    <s v="Clark-Smith"/>
    <x v="4"/>
    <n v="17056.575000000001"/>
    <n v="116"/>
    <x v="0"/>
    <d v="2021-05-04T00:00:00"/>
    <s v="Penicillin"/>
    <s v="Inconclusive"/>
    <n v="17"/>
    <n v="1003.3279411764706"/>
    <x v="2"/>
  </r>
  <r>
    <s v="Patrick Smith"/>
    <x v="40"/>
    <x v="1"/>
    <x v="1"/>
    <x v="0"/>
    <d v="2019-11-01T00:00:00"/>
    <s v="Sheri Barker"/>
    <s v="Aguilar, Beltran and King"/>
    <x v="3"/>
    <n v="54005.383999999998"/>
    <n v="444"/>
    <x v="2"/>
    <d v="2019-12-01T00:00:00"/>
    <s v="Paracetamol"/>
    <s v="Abnormal"/>
    <n v="30"/>
    <n v="1800.1794666666667"/>
    <x v="1"/>
  </r>
  <r>
    <s v="Melissa Roth"/>
    <x v="31"/>
    <x v="1"/>
    <x v="0"/>
    <x v="3"/>
    <d v="2020-07-07T00:00:00"/>
    <s v="Matthew Vazquez"/>
    <s v="White, Taylor and Green"/>
    <x v="3"/>
    <n v="24490.420999999998"/>
    <n v="467"/>
    <x v="0"/>
    <d v="2020-07-21T00:00:00"/>
    <s v="Penicillin"/>
    <s v="Inconclusive"/>
    <n v="14"/>
    <n v="1749.3157857142855"/>
    <x v="2"/>
  </r>
  <r>
    <s v="Cheryl Lynch"/>
    <x v="55"/>
    <x v="0"/>
    <x v="5"/>
    <x v="2"/>
    <d v="2018-12-03T00:00:00"/>
    <s v="Jason Merritt"/>
    <s v="Turner-Smith"/>
    <x v="4"/>
    <n v="7009.9560000000001"/>
    <n v="286"/>
    <x v="0"/>
    <d v="2018-12-08T00:00:00"/>
    <s v="Aspirin"/>
    <s v="Inconclusive"/>
    <n v="5"/>
    <n v="1401.9911999999999"/>
    <x v="1"/>
  </r>
  <r>
    <s v="Brendan Garrett"/>
    <x v="57"/>
    <x v="0"/>
    <x v="1"/>
    <x v="5"/>
    <d v="2022-08-29T00:00:00"/>
    <s v="Mary Medina"/>
    <s v="Ruiz, Park and Fischer"/>
    <x v="4"/>
    <n v="67259.28"/>
    <n v="368"/>
    <x v="1"/>
    <d v="2022-09-09T00:00:00"/>
    <s v="Paracetamol"/>
    <s v="Normal"/>
    <n v="11"/>
    <n v="6114.48"/>
    <x v="0"/>
  </r>
  <r>
    <s v="Jason Lewis"/>
    <x v="48"/>
    <x v="0"/>
    <x v="4"/>
    <x v="2"/>
    <d v="2020-07-23T00:00:00"/>
    <s v="Thomas Wood MD"/>
    <s v="Carlson-Ramos"/>
    <x v="4"/>
    <n v="3864.355"/>
    <n v="255"/>
    <x v="0"/>
    <d v="2020-07-31T00:00:00"/>
    <s v="Paracetamol"/>
    <s v="Abnormal"/>
    <n v="8"/>
    <n v="483.044375"/>
    <x v="0"/>
  </r>
  <r>
    <s v="Chase Johnson"/>
    <x v="24"/>
    <x v="0"/>
    <x v="5"/>
    <x v="4"/>
    <d v="2022-08-23T00:00:00"/>
    <s v="Gary Coleman"/>
    <s v="Saunders and Sons"/>
    <x v="2"/>
    <n v="31194.539000000001"/>
    <n v="269"/>
    <x v="1"/>
    <d v="2022-09-10T00:00:00"/>
    <s v="Lipitor"/>
    <s v="Normal"/>
    <n v="18"/>
    <n v="1733.0299444444445"/>
    <x v="2"/>
  </r>
  <r>
    <s v="Heidi Avila"/>
    <x v="15"/>
    <x v="0"/>
    <x v="7"/>
    <x v="4"/>
    <d v="2020-12-15T00:00:00"/>
    <s v="Susan Ingram"/>
    <s v="Mcmahon PLC"/>
    <x v="4"/>
    <n v="7926.5709999999999"/>
    <n v="298"/>
    <x v="0"/>
    <d v="2020-12-25T00:00:00"/>
    <s v="Paracetamol"/>
    <s v="Inconclusive"/>
    <n v="10"/>
    <n v="792.65710000000001"/>
    <x v="1"/>
  </r>
  <r>
    <s v="Tricia Wells"/>
    <x v="66"/>
    <x v="0"/>
    <x v="1"/>
    <x v="3"/>
    <d v="2020-06-10T00:00:00"/>
    <s v="Candice Manning"/>
    <s v="Scott, Johnson and Cannon"/>
    <x v="1"/>
    <n v="8524.2919999999995"/>
    <n v="494"/>
    <x v="1"/>
    <d v="2020-07-10T00:00:00"/>
    <s v="Ibuprofen"/>
    <s v="Inconclusive"/>
    <n v="30"/>
    <n v="284.14306666666664"/>
    <x v="2"/>
  </r>
  <r>
    <s v="Angel Martin"/>
    <x v="1"/>
    <x v="1"/>
    <x v="2"/>
    <x v="3"/>
    <d v="2019-10-04T00:00:00"/>
    <s v="Sean Lee"/>
    <s v="Robinson-Mccall"/>
    <x v="3"/>
    <n v="16484.544000000002"/>
    <n v="467"/>
    <x v="0"/>
    <d v="2019-10-13T00:00:00"/>
    <s v="Lipitor"/>
    <s v="Normal"/>
    <n v="9"/>
    <n v="1831.6160000000002"/>
    <x v="1"/>
  </r>
  <r>
    <s v="Tiffany Hudson"/>
    <x v="60"/>
    <x v="1"/>
    <x v="0"/>
    <x v="1"/>
    <d v="2021-04-03T00:00:00"/>
    <s v="Dean Lewis"/>
    <s v="Spencer LLC"/>
    <x v="1"/>
    <n v="21273.387999999999"/>
    <n v="385"/>
    <x v="2"/>
    <d v="2021-04-16T00:00:00"/>
    <s v="Aspirin"/>
    <s v="Abnormal"/>
    <n v="13"/>
    <n v="1636.4144615384614"/>
    <x v="1"/>
  </r>
  <r>
    <s v="Christopher Anderson"/>
    <x v="4"/>
    <x v="0"/>
    <x v="5"/>
    <x v="2"/>
    <d v="2022-02-16T00:00:00"/>
    <s v="Mrs. Madison Moore DDS"/>
    <s v="Davis, Black and Thompson"/>
    <x v="1"/>
    <n v="2490.2860000000001"/>
    <n v="499"/>
    <x v="0"/>
    <d v="2022-03-06T00:00:00"/>
    <s v="Lipitor"/>
    <s v="Normal"/>
    <n v="18"/>
    <n v="138.34922222222224"/>
    <x v="2"/>
  </r>
  <r>
    <s v="Jeremiah Lawson"/>
    <x v="37"/>
    <x v="0"/>
    <x v="5"/>
    <x v="0"/>
    <d v="2019-05-28T00:00:00"/>
    <s v="Daniel Parks"/>
    <s v="Smith Group"/>
    <x v="3"/>
    <n v="31754.194"/>
    <n v="412"/>
    <x v="2"/>
    <d v="2019-06-24T00:00:00"/>
    <s v="Lipitor"/>
    <s v="Inconclusive"/>
    <n v="27"/>
    <n v="1176.0812592592592"/>
    <x v="1"/>
  </r>
  <r>
    <s v="Calvin Santos"/>
    <x v="11"/>
    <x v="0"/>
    <x v="1"/>
    <x v="0"/>
    <d v="2019-10-11T00:00:00"/>
    <s v="Kayla Hines"/>
    <s v="Bradford-Martinez"/>
    <x v="1"/>
    <n v="33513.296999999999"/>
    <n v="204"/>
    <x v="1"/>
    <d v="2019-11-05T00:00:00"/>
    <s v="Penicillin"/>
    <s v="Inconclusive"/>
    <n v="25"/>
    <n v="1340.53188"/>
    <x v="1"/>
  </r>
  <r>
    <s v="Janet Hunt"/>
    <x v="32"/>
    <x v="1"/>
    <x v="1"/>
    <x v="4"/>
    <d v="2022-05-16T00:00:00"/>
    <s v="Madison Munoz"/>
    <s v="Rivera Ltd"/>
    <x v="4"/>
    <n v="23092.813999999998"/>
    <n v="374"/>
    <x v="1"/>
    <d v="2022-06-03T00:00:00"/>
    <s v="Penicillin"/>
    <s v="Inconclusive"/>
    <n v="18"/>
    <n v="1282.934111111111"/>
    <x v="1"/>
  </r>
  <r>
    <s v="Lauren Henry"/>
    <x v="55"/>
    <x v="0"/>
    <x v="4"/>
    <x v="2"/>
    <d v="2019-07-08T00:00:00"/>
    <s v="Lisa Fernandez"/>
    <s v="Richardson, Smith and Kane"/>
    <x v="1"/>
    <n v="5659.8850000000002"/>
    <n v="384"/>
    <x v="0"/>
    <d v="2019-07-08T00:00:00"/>
    <s v="Penicillin"/>
    <s v="Abnormal"/>
    <n v="0"/>
    <n v="0"/>
    <x v="1"/>
  </r>
  <r>
    <s v="Rebecca Delgado"/>
    <x v="57"/>
    <x v="0"/>
    <x v="4"/>
    <x v="5"/>
    <d v="2023-08-08T00:00:00"/>
    <s v="Bryce White"/>
    <s v="Johnston-Thomas"/>
    <x v="3"/>
    <n v="29603.996999999999"/>
    <n v="216"/>
    <x v="1"/>
    <d v="2023-08-20T00:00:00"/>
    <s v="Lipitor"/>
    <s v="Inconclusive"/>
    <n v="12"/>
    <n v="2466.9997499999999"/>
    <x v="0"/>
  </r>
  <r>
    <s v="Debra Wright"/>
    <x v="8"/>
    <x v="1"/>
    <x v="7"/>
    <x v="1"/>
    <d v="2019-06-20T00:00:00"/>
    <s v="Elizabeth Fernandez"/>
    <s v="Richard, Robinson and Thompson"/>
    <x v="3"/>
    <n v="40348.838000000003"/>
    <n v="261"/>
    <x v="2"/>
    <d v="2019-06-25T00:00:00"/>
    <s v="Paracetamol"/>
    <s v="Abnormal"/>
    <n v="5"/>
    <n v="8069.767600000001"/>
    <x v="1"/>
  </r>
  <r>
    <s v="Erin Bond"/>
    <x v="26"/>
    <x v="1"/>
    <x v="2"/>
    <x v="5"/>
    <d v="2019-01-14T00:00:00"/>
    <s v="Emily Stone"/>
    <s v="Smith PLC"/>
    <x v="0"/>
    <n v="57781.661"/>
    <n v="480"/>
    <x v="0"/>
    <d v="2019-01-31T00:00:00"/>
    <s v="Ibuprofen"/>
    <s v="Inconclusive"/>
    <n v="17"/>
    <n v="3398.9212352941177"/>
    <x v="0"/>
  </r>
  <r>
    <s v="Sylvia Bradley"/>
    <x v="33"/>
    <x v="1"/>
    <x v="1"/>
    <x v="2"/>
    <d v="2021-12-01T00:00:00"/>
    <s v="Joseph Bush"/>
    <s v="Greer Inc"/>
    <x v="0"/>
    <n v="8737.4179999999997"/>
    <n v="207"/>
    <x v="0"/>
    <d v="2021-12-07T00:00:00"/>
    <s v="Aspirin"/>
    <s v="Abnormal"/>
    <n v="6"/>
    <n v="1456.2363333333333"/>
    <x v="0"/>
  </r>
  <r>
    <s v="John Jackson"/>
    <x v="62"/>
    <x v="1"/>
    <x v="2"/>
    <x v="3"/>
    <d v="2020-11-04T00:00:00"/>
    <s v="Dylan Pena"/>
    <s v="Frey Ltd"/>
    <x v="1"/>
    <n v="15924.808000000001"/>
    <n v="271"/>
    <x v="2"/>
    <d v="2020-11-19T00:00:00"/>
    <s v="Ibuprofen"/>
    <s v="Abnormal"/>
    <n v="15"/>
    <n v="1061.6538666666668"/>
    <x v="2"/>
  </r>
  <r>
    <s v="Amber Taylor"/>
    <x v="60"/>
    <x v="0"/>
    <x v="1"/>
    <x v="1"/>
    <d v="2022-11-26T00:00:00"/>
    <s v="Kristin Williams"/>
    <s v="Wilcox-Moore"/>
    <x v="4"/>
    <n v="20896.91"/>
    <n v="203"/>
    <x v="2"/>
    <d v="2022-12-04T00:00:00"/>
    <s v="Paracetamol"/>
    <s v="Abnormal"/>
    <n v="8"/>
    <n v="2612.11375"/>
    <x v="1"/>
  </r>
  <r>
    <s v="Melissa Pitts"/>
    <x v="2"/>
    <x v="1"/>
    <x v="1"/>
    <x v="1"/>
    <d v="2020-09-04T00:00:00"/>
    <s v="Steven Carpenter"/>
    <s v="Ortega Group"/>
    <x v="0"/>
    <n v="33313.993999999999"/>
    <n v="223"/>
    <x v="2"/>
    <d v="2020-09-30T00:00:00"/>
    <s v="Aspirin"/>
    <s v="Inconclusive"/>
    <n v="26"/>
    <n v="1281.3074615384614"/>
    <x v="0"/>
  </r>
  <r>
    <s v="Tyler Little"/>
    <x v="12"/>
    <x v="1"/>
    <x v="0"/>
    <x v="0"/>
    <d v="2020-08-20T00:00:00"/>
    <s v="Jimmy Smith"/>
    <s v="Henry and Sons"/>
    <x v="0"/>
    <n v="10943.882"/>
    <n v="331"/>
    <x v="2"/>
    <d v="2020-09-15T00:00:00"/>
    <s v="Aspirin"/>
    <s v="Inconclusive"/>
    <n v="26"/>
    <n v="420.91853846153845"/>
    <x v="0"/>
  </r>
  <r>
    <s v="Julie Robles"/>
    <x v="38"/>
    <x v="0"/>
    <x v="5"/>
    <x v="4"/>
    <d v="2023-10-20T00:00:00"/>
    <s v="Colleen Moore"/>
    <s v="Burns-Daniels"/>
    <x v="2"/>
    <n v="17278.096000000001"/>
    <n v="428"/>
    <x v="2"/>
    <d v="2023-11-15T00:00:00"/>
    <s v="Paracetamol"/>
    <s v="Normal"/>
    <n v="26"/>
    <n v="664.54215384615395"/>
    <x v="1"/>
  </r>
  <r>
    <s v="Abigail Grant"/>
    <x v="59"/>
    <x v="0"/>
    <x v="6"/>
    <x v="3"/>
    <d v="2020-09-10T00:00:00"/>
    <s v="Phillip Weaver"/>
    <s v="Kelly LLC"/>
    <x v="0"/>
    <n v="2629.0680000000002"/>
    <n v="414"/>
    <x v="2"/>
    <d v="2020-09-16T00:00:00"/>
    <s v="Lipitor"/>
    <s v="Inconclusive"/>
    <n v="6"/>
    <n v="438.17800000000005"/>
    <x v="0"/>
  </r>
  <r>
    <s v="John Norris"/>
    <x v="46"/>
    <x v="0"/>
    <x v="3"/>
    <x v="5"/>
    <d v="2021-08-24T00:00:00"/>
    <s v="Marilyn Ruiz DDS"/>
    <s v="Garcia-Rowe"/>
    <x v="0"/>
    <n v="30978.74"/>
    <n v="418"/>
    <x v="0"/>
    <d v="2021-09-08T00:00:00"/>
    <s v="Lipitor"/>
    <s v="Normal"/>
    <n v="15"/>
    <n v="2065.2493333333337"/>
    <x v="0"/>
  </r>
  <r>
    <s v="Tracy Bradley"/>
    <x v="46"/>
    <x v="0"/>
    <x v="5"/>
    <x v="3"/>
    <d v="2022-03-02T00:00:00"/>
    <s v="Lauren Jones"/>
    <s v="Nichols, Stark and Acosta"/>
    <x v="0"/>
    <n v="20371.23"/>
    <n v="400"/>
    <x v="0"/>
    <d v="2022-03-12T00:00:00"/>
    <s v="Penicillin"/>
    <s v="Inconclusive"/>
    <n v="10"/>
    <n v="2037.123"/>
    <x v="0"/>
  </r>
  <r>
    <s v="Jeremy Floyd III"/>
    <x v="42"/>
    <x v="0"/>
    <x v="0"/>
    <x v="5"/>
    <d v="2022-10-15T00:00:00"/>
    <s v="Theresa Bennett"/>
    <s v="Morrison, Kim and Johnson"/>
    <x v="0"/>
    <n v="46068.747000000003"/>
    <n v="294"/>
    <x v="0"/>
    <d v="2022-10-24T00:00:00"/>
    <s v="Paracetamol"/>
    <s v="Abnormal"/>
    <n v="9"/>
    <n v="5118.7496666666666"/>
    <x v="0"/>
  </r>
  <r>
    <s v="Matthew Roberts"/>
    <x v="42"/>
    <x v="1"/>
    <x v="5"/>
    <x v="5"/>
    <d v="2020-06-01T00:00:00"/>
    <s v="Heather Beck"/>
    <s v="Foster, Ortiz and Pham"/>
    <x v="0"/>
    <n v="41913.553999999996"/>
    <n v="129"/>
    <x v="0"/>
    <d v="2020-06-04T00:00:00"/>
    <s v="Aspirin"/>
    <s v="Inconclusive"/>
    <n v="3"/>
    <n v="13971.184666666666"/>
    <x v="0"/>
  </r>
  <r>
    <s v="Paul Williams"/>
    <x v="66"/>
    <x v="1"/>
    <x v="7"/>
    <x v="0"/>
    <d v="2022-09-02T00:00:00"/>
    <s v="Taylor Barrett"/>
    <s v="Evans, Roman and Lane"/>
    <x v="2"/>
    <n v="38732.18"/>
    <n v="442"/>
    <x v="2"/>
    <d v="2022-09-12T00:00:00"/>
    <s v="Penicillin"/>
    <s v="Abnormal"/>
    <n v="10"/>
    <n v="3873.2179999999998"/>
    <x v="2"/>
  </r>
  <r>
    <s v="Steven Hickman"/>
    <x v="54"/>
    <x v="0"/>
    <x v="3"/>
    <x v="3"/>
    <d v="2020-03-11T00:00:00"/>
    <s v="Brent Allen"/>
    <s v="Floyd-Hernandez"/>
    <x v="4"/>
    <n v="17745.77"/>
    <n v="150"/>
    <x v="2"/>
    <d v="2020-03-28T00:00:00"/>
    <s v="Penicillin"/>
    <s v="Abnormal"/>
    <n v="17"/>
    <n v="1043.8688235294119"/>
    <x v="2"/>
  </r>
  <r>
    <s v="John Sexton"/>
    <x v="41"/>
    <x v="1"/>
    <x v="3"/>
    <x v="3"/>
    <d v="2023-05-22T00:00:00"/>
    <s v="Devin Hicks"/>
    <s v="Porter, Hayes and Carter"/>
    <x v="4"/>
    <n v="38179.951000000001"/>
    <n v="386"/>
    <x v="1"/>
    <d v="2023-06-19T00:00:00"/>
    <s v="Lipitor"/>
    <s v="Abnormal"/>
    <n v="28"/>
    <n v="1363.5696785714285"/>
    <x v="2"/>
  </r>
  <r>
    <s v="Diane Mccarthy"/>
    <x v="9"/>
    <x v="0"/>
    <x v="4"/>
    <x v="0"/>
    <d v="2019-09-28T00:00:00"/>
    <s v="Tom Bauer"/>
    <s v="Fernandez Inc"/>
    <x v="4"/>
    <n v="50600.821000000004"/>
    <n v="170"/>
    <x v="1"/>
    <d v="2019-10-21T00:00:00"/>
    <s v="Lipitor"/>
    <s v="Normal"/>
    <n v="23"/>
    <n v="2200.0356956521741"/>
    <x v="2"/>
  </r>
  <r>
    <s v="Justin Galloway"/>
    <x v="26"/>
    <x v="0"/>
    <x v="1"/>
    <x v="4"/>
    <d v="2022-07-18T00:00:00"/>
    <s v="Lisa Bell"/>
    <s v="Stuart and Sons"/>
    <x v="0"/>
    <n v="19120.662"/>
    <n v="387"/>
    <x v="1"/>
    <d v="2022-08-17T00:00:00"/>
    <s v="Ibuprofen"/>
    <s v="Abnormal"/>
    <n v="30"/>
    <n v="637.35540000000003"/>
    <x v="0"/>
  </r>
  <r>
    <s v="Karen Smith"/>
    <x v="21"/>
    <x v="1"/>
    <x v="2"/>
    <x v="3"/>
    <d v="2020-07-02T00:00:00"/>
    <s v="Adrienne Patterson"/>
    <s v="Bolton, Mccormick and Benson"/>
    <x v="4"/>
    <n v="20781.308000000001"/>
    <n v="387"/>
    <x v="0"/>
    <d v="2020-07-12T00:00:00"/>
    <s v="Ibuprofen"/>
    <s v="Inconclusive"/>
    <n v="10"/>
    <n v="2078.1307999999999"/>
    <x v="1"/>
  </r>
  <r>
    <s v="Rebecca Gilbert"/>
    <x v="0"/>
    <x v="1"/>
    <x v="3"/>
    <x v="3"/>
    <d v="2022-06-05T00:00:00"/>
    <s v="Jeffery Carlson"/>
    <s v="Young Group"/>
    <x v="0"/>
    <n v="1692.873"/>
    <n v="457"/>
    <x v="0"/>
    <d v="2022-06-14T00:00:00"/>
    <s v="Penicillin"/>
    <s v="Abnormal"/>
    <n v="9"/>
    <n v="188.09700000000001"/>
    <x v="0"/>
  </r>
  <r>
    <s v="Vanessa Thompson DDS"/>
    <x v="40"/>
    <x v="0"/>
    <x v="2"/>
    <x v="4"/>
    <d v="2021-10-23T00:00:00"/>
    <s v="Heather Banks"/>
    <s v="Duke, Daniels and Smith"/>
    <x v="3"/>
    <n v="15343.522000000001"/>
    <n v="273"/>
    <x v="1"/>
    <d v="2021-10-27T00:00:00"/>
    <s v="Paracetamol"/>
    <s v="Abnormal"/>
    <n v="4"/>
    <n v="3835.8805000000002"/>
    <x v="1"/>
  </r>
  <r>
    <s v="Amanda Wilson"/>
    <x v="23"/>
    <x v="0"/>
    <x v="7"/>
    <x v="3"/>
    <d v="2021-04-23T00:00:00"/>
    <s v="Paula Hall"/>
    <s v="Larsen-Johnson"/>
    <x v="0"/>
    <n v="16180.072"/>
    <n v="484"/>
    <x v="0"/>
    <d v="2021-05-06T00:00:00"/>
    <s v="Lipitor"/>
    <s v="Abnormal"/>
    <n v="13"/>
    <n v="1244.6209230769232"/>
    <x v="0"/>
  </r>
  <r>
    <s v="Brittany Vega"/>
    <x v="63"/>
    <x v="0"/>
    <x v="1"/>
    <x v="0"/>
    <d v="2022-12-05T00:00:00"/>
    <s v="Gabriela Richardson"/>
    <s v="Moreno Inc"/>
    <x v="0"/>
    <n v="49775.152999999998"/>
    <n v="249"/>
    <x v="2"/>
    <d v="2022-12-19T00:00:00"/>
    <s v="Lipitor"/>
    <s v="Abnormal"/>
    <n v="14"/>
    <n v="3555.3680714285715"/>
    <x v="2"/>
  </r>
  <r>
    <s v="Terry Richardson"/>
    <x v="8"/>
    <x v="0"/>
    <x v="4"/>
    <x v="3"/>
    <d v="2020-07-15T00:00:00"/>
    <s v="Jorge Smith"/>
    <s v="Gardner, Lee and Martinez"/>
    <x v="4"/>
    <n v="21048.342000000001"/>
    <n v="451"/>
    <x v="2"/>
    <d v="2020-08-06T00:00:00"/>
    <s v="Paracetamol"/>
    <s v="Inconclusive"/>
    <n v="22"/>
    <n v="956.74281818181817"/>
    <x v="1"/>
  </r>
  <r>
    <s v="Joshua Mcbride"/>
    <x v="36"/>
    <x v="0"/>
    <x v="1"/>
    <x v="4"/>
    <d v="2021-01-27T00:00:00"/>
    <s v="Joshua Gibbs"/>
    <s v="Melendez LLC"/>
    <x v="4"/>
    <n v="17557.108"/>
    <n v="208"/>
    <x v="2"/>
    <d v="2021-02-08T00:00:00"/>
    <s v="Aspirin"/>
    <s v="Inconclusive"/>
    <n v="12"/>
    <n v="1463.0923333333333"/>
    <x v="2"/>
  </r>
  <r>
    <s v="Michael Small"/>
    <x v="45"/>
    <x v="0"/>
    <x v="4"/>
    <x v="2"/>
    <d v="2022-12-20T00:00:00"/>
    <s v="Thomas Sanders"/>
    <s v="Jones PLC"/>
    <x v="0"/>
    <n v="23917.093000000001"/>
    <n v="145"/>
    <x v="0"/>
    <d v="2023-01-02T00:00:00"/>
    <s v="Ibuprofen"/>
    <s v="Inconclusive"/>
    <n v="13"/>
    <n v="1839.7763846153846"/>
    <x v="2"/>
  </r>
  <r>
    <s v="Brian Bates"/>
    <x v="30"/>
    <x v="1"/>
    <x v="4"/>
    <x v="1"/>
    <d v="2020-11-10T00:00:00"/>
    <s v="Adrienne Roach"/>
    <s v="Jones, Bridges and Paul"/>
    <x v="4"/>
    <n v="10060.897000000001"/>
    <n v="377"/>
    <x v="2"/>
    <d v="2020-12-04T00:00:00"/>
    <s v="Aspirin"/>
    <s v="Inconclusive"/>
    <n v="24"/>
    <n v="419.20404166666668"/>
    <x v="2"/>
  </r>
  <r>
    <s v="Calvin Wilson"/>
    <x v="23"/>
    <x v="0"/>
    <x v="7"/>
    <x v="5"/>
    <d v="2019-09-24T00:00:00"/>
    <s v="Michelle Good"/>
    <s v="Francis, Burke and Beasley"/>
    <x v="0"/>
    <n v="61665.896000000001"/>
    <n v="180"/>
    <x v="0"/>
    <d v="2019-09-26T00:00:00"/>
    <s v="Paracetamol"/>
    <s v="Normal"/>
    <n v="2"/>
    <n v="30832.948"/>
    <x v="0"/>
  </r>
  <r>
    <s v="Joshua Alexander"/>
    <x v="27"/>
    <x v="0"/>
    <x v="0"/>
    <x v="3"/>
    <d v="2021-12-26T00:00:00"/>
    <s v="Justin Taylor"/>
    <s v="Rogers, Ryan and Sims"/>
    <x v="0"/>
    <n v="12771.531999999999"/>
    <n v="228"/>
    <x v="2"/>
    <d v="2022-01-14T00:00:00"/>
    <s v="Penicillin"/>
    <s v="Inconclusive"/>
    <n v="19"/>
    <n v="672.1858947368421"/>
    <x v="0"/>
  </r>
  <r>
    <s v="Carlos Lopez"/>
    <x v="60"/>
    <x v="0"/>
    <x v="7"/>
    <x v="0"/>
    <d v="2018-11-17T00:00:00"/>
    <s v="Amy Skinner"/>
    <s v="Armstrong-Holt"/>
    <x v="3"/>
    <n v="32868.101999999999"/>
    <n v="206"/>
    <x v="2"/>
    <d v="2018-12-14T00:00:00"/>
    <s v="Penicillin"/>
    <s v="Inconclusive"/>
    <n v="27"/>
    <n v="1217.337111111111"/>
    <x v="1"/>
  </r>
  <r>
    <s v="Anthony Decker"/>
    <x v="24"/>
    <x v="1"/>
    <x v="1"/>
    <x v="0"/>
    <d v="2020-09-10T00:00:00"/>
    <s v="Amber Cunningham"/>
    <s v="Taylor-Phillips"/>
    <x v="1"/>
    <n v="47567.839999999997"/>
    <n v="313"/>
    <x v="2"/>
    <d v="2020-09-12T00:00:00"/>
    <s v="Penicillin"/>
    <s v="Normal"/>
    <n v="2"/>
    <n v="23783.919999999998"/>
    <x v="2"/>
  </r>
  <r>
    <s v="Michael Becker"/>
    <x v="28"/>
    <x v="1"/>
    <x v="6"/>
    <x v="4"/>
    <d v="2019-09-15T00:00:00"/>
    <s v="Alejandra Decker"/>
    <s v="Fitzgerald PLC"/>
    <x v="1"/>
    <n v="31803.843000000001"/>
    <n v="171"/>
    <x v="2"/>
    <d v="2019-10-13T00:00:00"/>
    <s v="Paracetamol"/>
    <s v="Normal"/>
    <n v="28"/>
    <n v="1135.8515357142858"/>
    <x v="1"/>
  </r>
  <r>
    <s v="Heather Moreno"/>
    <x v="22"/>
    <x v="1"/>
    <x v="4"/>
    <x v="0"/>
    <d v="2019-04-22T00:00:00"/>
    <s v="Lori Lucas"/>
    <s v="Rosales-Mcneil"/>
    <x v="0"/>
    <n v="42580.648000000001"/>
    <n v="180"/>
    <x v="2"/>
    <d v="2019-04-30T00:00:00"/>
    <s v="Lipitor"/>
    <s v="Normal"/>
    <n v="8"/>
    <n v="5322.5810000000001"/>
    <x v="0"/>
  </r>
  <r>
    <s v="Ashley Smith"/>
    <x v="65"/>
    <x v="0"/>
    <x v="6"/>
    <x v="4"/>
    <d v="2020-02-16T00:00:00"/>
    <s v="James Cook"/>
    <s v="Krueger PLC"/>
    <x v="0"/>
    <n v="2355.605"/>
    <n v="271"/>
    <x v="2"/>
    <d v="2020-02-17T00:00:00"/>
    <s v="Ibuprofen"/>
    <s v="Inconclusive"/>
    <n v="1"/>
    <n v="2355.605"/>
    <x v="0"/>
  </r>
  <r>
    <s v="Stephanie Cooley"/>
    <x v="47"/>
    <x v="1"/>
    <x v="3"/>
    <x v="5"/>
    <d v="2022-12-19T00:00:00"/>
    <s v="Theresa Sanford"/>
    <s v="Romero, Sloan and Rodriguez"/>
    <x v="0"/>
    <n v="69001.428"/>
    <n v="362"/>
    <x v="1"/>
    <d v="2023-01-04T00:00:00"/>
    <s v="Lipitor"/>
    <s v="Abnormal"/>
    <n v="16"/>
    <n v="4312.58925"/>
    <x v="0"/>
  </r>
  <r>
    <s v="Andrea Dawson"/>
    <x v="50"/>
    <x v="1"/>
    <x v="5"/>
    <x v="1"/>
    <d v="2022-01-27T00:00:00"/>
    <s v="Dominique Alexander"/>
    <s v="Montoya Inc"/>
    <x v="4"/>
    <n v="1884.4269999999999"/>
    <n v="447"/>
    <x v="1"/>
    <d v="2022-01-28T00:00:00"/>
    <s v="Ibuprofen"/>
    <s v="Abnormal"/>
    <n v="1"/>
    <n v="1884.4269999999999"/>
    <x v="1"/>
  </r>
  <r>
    <s v="Theresa Anderson"/>
    <x v="33"/>
    <x v="1"/>
    <x v="3"/>
    <x v="0"/>
    <d v="2022-01-17T00:00:00"/>
    <s v="David Cook"/>
    <s v="Stevens Inc"/>
    <x v="0"/>
    <n v="23886.745999999999"/>
    <n v="441"/>
    <x v="1"/>
    <d v="2022-02-14T00:00:00"/>
    <s v="Ibuprofen"/>
    <s v="Inconclusive"/>
    <n v="28"/>
    <n v="853.09807142857142"/>
    <x v="0"/>
  </r>
  <r>
    <s v="Zachary Williams"/>
    <x v="20"/>
    <x v="0"/>
    <x v="2"/>
    <x v="5"/>
    <d v="2020-09-24T00:00:00"/>
    <s v="Craig Brooks"/>
    <s v="Sullivan and Sons"/>
    <x v="2"/>
    <n v="16307.421"/>
    <n v="470"/>
    <x v="0"/>
    <d v="2020-10-06T00:00:00"/>
    <s v="Paracetamol"/>
    <s v="Normal"/>
    <n v="12"/>
    <n v="1358.9517499999999"/>
    <x v="2"/>
  </r>
  <r>
    <s v="Michael Arellano"/>
    <x v="6"/>
    <x v="0"/>
    <x v="2"/>
    <x v="3"/>
    <d v="2019-04-18T00:00:00"/>
    <s v="Lori Miller"/>
    <s v="Watkins PLC"/>
    <x v="1"/>
    <n v="27729.1"/>
    <n v="426"/>
    <x v="2"/>
    <d v="2019-04-29T00:00:00"/>
    <s v="Aspirin"/>
    <s v="Normal"/>
    <n v="11"/>
    <n v="2520.8272727272724"/>
    <x v="0"/>
  </r>
  <r>
    <s v="Kelsey Jensen"/>
    <x v="45"/>
    <x v="0"/>
    <x v="6"/>
    <x v="3"/>
    <d v="2021-05-30T00:00:00"/>
    <s v="Darlene Drake"/>
    <s v="Murray, Kelly and Cruz"/>
    <x v="0"/>
    <n v="32871.571000000004"/>
    <n v="294"/>
    <x v="1"/>
    <d v="2021-05-31T00:00:00"/>
    <s v="Aspirin"/>
    <s v="Normal"/>
    <n v="1"/>
    <n v="32871.571000000004"/>
    <x v="2"/>
  </r>
  <r>
    <s v="Kimberly Davis"/>
    <x v="5"/>
    <x v="1"/>
    <x v="2"/>
    <x v="3"/>
    <d v="2022-06-03T00:00:00"/>
    <s v="Monica Young"/>
    <s v="Simpson-Weaver"/>
    <x v="4"/>
    <n v="22368.448"/>
    <n v="477"/>
    <x v="2"/>
    <d v="2022-06-18T00:00:00"/>
    <s v="Paracetamol"/>
    <s v="Inconclusive"/>
    <n v="15"/>
    <n v="1491.2298666666668"/>
    <x v="2"/>
  </r>
  <r>
    <s v="Linda Rodriguez"/>
    <x v="9"/>
    <x v="0"/>
    <x v="3"/>
    <x v="0"/>
    <d v="2019-07-02T00:00:00"/>
    <s v="Teresa Rose"/>
    <s v="Davis-Smith"/>
    <x v="1"/>
    <n v="1364.2080000000001"/>
    <n v="217"/>
    <x v="2"/>
    <d v="2019-07-18T00:00:00"/>
    <s v="Lipitor"/>
    <s v="Normal"/>
    <n v="16"/>
    <n v="85.263000000000005"/>
    <x v="2"/>
  </r>
  <r>
    <s v="Steve Martin"/>
    <x v="55"/>
    <x v="0"/>
    <x v="3"/>
    <x v="1"/>
    <d v="2019-10-07T00:00:00"/>
    <s v="Thomas Howard"/>
    <s v="Stanton PLC"/>
    <x v="1"/>
    <n v="35262.803"/>
    <n v="470"/>
    <x v="2"/>
    <d v="2019-10-20T00:00:00"/>
    <s v="Penicillin"/>
    <s v="Inconclusive"/>
    <n v="13"/>
    <n v="2712.5233076923078"/>
    <x v="1"/>
  </r>
  <r>
    <s v="Lee Hall"/>
    <x v="62"/>
    <x v="0"/>
    <x v="7"/>
    <x v="2"/>
    <d v="2020-03-11T00:00:00"/>
    <s v="Monica Pugh"/>
    <s v="Moses, Tanner and Nguyen"/>
    <x v="4"/>
    <n v="16692.690999999999"/>
    <n v="418"/>
    <x v="0"/>
    <d v="2020-03-26T00:00:00"/>
    <s v="Ibuprofen"/>
    <s v="Inconclusive"/>
    <n v="15"/>
    <n v="1112.8460666666665"/>
    <x v="2"/>
  </r>
  <r>
    <s v="Karen Mann"/>
    <x v="51"/>
    <x v="0"/>
    <x v="4"/>
    <x v="0"/>
    <d v="2021-10-25T00:00:00"/>
    <s v="Amber Oconnell"/>
    <s v="Scott-Rush"/>
    <x v="4"/>
    <n v="55171.760999999999"/>
    <n v="338"/>
    <x v="1"/>
    <d v="2021-11-21T00:00:00"/>
    <s v="Lipitor"/>
    <s v="Abnormal"/>
    <n v="27"/>
    <n v="2043.3985555555555"/>
    <x v="2"/>
  </r>
  <r>
    <s v="Brian Figueroa"/>
    <x v="30"/>
    <x v="0"/>
    <x v="1"/>
    <x v="2"/>
    <d v="2022-04-14T00:00:00"/>
    <s v="Audrey Dudley"/>
    <s v="Carpenter-Turner"/>
    <x v="0"/>
    <n v="13593.237999999999"/>
    <n v="129"/>
    <x v="0"/>
    <d v="2022-04-15T00:00:00"/>
    <s v="Lipitor"/>
    <s v="Abnormal"/>
    <n v="1"/>
    <n v="13593.237999999999"/>
    <x v="2"/>
  </r>
  <r>
    <s v="Pamela Chavez"/>
    <x v="60"/>
    <x v="0"/>
    <x v="1"/>
    <x v="1"/>
    <d v="2020-05-10T00:00:00"/>
    <s v="Robert Wilkerson"/>
    <s v="Calderon, Bonilla and Allison"/>
    <x v="2"/>
    <n v="19459.674999999999"/>
    <n v="105"/>
    <x v="2"/>
    <d v="2020-06-03T00:00:00"/>
    <s v="Ibuprofen"/>
    <s v="Normal"/>
    <n v="24"/>
    <n v="810.81979166666667"/>
    <x v="1"/>
  </r>
  <r>
    <s v="Brian Alvarez"/>
    <x v="33"/>
    <x v="1"/>
    <x v="1"/>
    <x v="3"/>
    <d v="2020-09-25T00:00:00"/>
    <s v="Tamara Miller"/>
    <s v="Long and Sons"/>
    <x v="1"/>
    <n v="37474.983999999997"/>
    <n v="361"/>
    <x v="1"/>
    <d v="2020-10-12T00:00:00"/>
    <s v="Ibuprofen"/>
    <s v="Abnormal"/>
    <n v="17"/>
    <n v="2204.4108235294116"/>
    <x v="0"/>
  </r>
  <r>
    <s v="Ronald James"/>
    <x v="10"/>
    <x v="0"/>
    <x v="2"/>
    <x v="5"/>
    <d v="2020-08-31T00:00:00"/>
    <s v="Amanda Carter"/>
    <s v="Smith Ltd"/>
    <x v="0"/>
    <n v="34768.447999999997"/>
    <n v="244"/>
    <x v="1"/>
    <d v="2020-09-05T00:00:00"/>
    <s v="Aspirin"/>
    <s v="Normal"/>
    <n v="5"/>
    <n v="6953.6895999999997"/>
    <x v="2"/>
  </r>
  <r>
    <s v="Olivia Walsh"/>
    <x v="61"/>
    <x v="1"/>
    <x v="6"/>
    <x v="1"/>
    <d v="2020-07-30T00:00:00"/>
    <s v="Charles Kim"/>
    <s v="Powell Ltd"/>
    <x v="3"/>
    <n v="30995.022000000001"/>
    <n v="473"/>
    <x v="2"/>
    <d v="2020-08-08T00:00:00"/>
    <s v="Aspirin"/>
    <s v="Normal"/>
    <n v="9"/>
    <n v="3443.8913333333335"/>
    <x v="0"/>
  </r>
  <r>
    <s v="Kelly Colon"/>
    <x v="3"/>
    <x v="0"/>
    <x v="2"/>
    <x v="2"/>
    <d v="2021-10-09T00:00:00"/>
    <s v="William Lee"/>
    <s v="Vang, Brown and Bowers"/>
    <x v="3"/>
    <n v="9758.4320000000007"/>
    <n v="131"/>
    <x v="0"/>
    <d v="2021-10-28T00:00:00"/>
    <s v="Lipitor"/>
    <s v="Abnormal"/>
    <n v="19"/>
    <n v="513.6016842105264"/>
    <x v="2"/>
  </r>
  <r>
    <s v="Jimmy Nicholson"/>
    <x v="25"/>
    <x v="0"/>
    <x v="2"/>
    <x v="0"/>
    <d v="2021-07-15T00:00:00"/>
    <s v="Christopher Gomez"/>
    <s v="Lee-Rodriguez"/>
    <x v="2"/>
    <n v="42799.739000000001"/>
    <n v="331"/>
    <x v="2"/>
    <d v="2021-07-17T00:00:00"/>
    <s v="Lipitor"/>
    <s v="Inconclusive"/>
    <n v="2"/>
    <n v="21399.869500000001"/>
    <x v="2"/>
  </r>
  <r>
    <s v="Katherine Arnold"/>
    <x v="65"/>
    <x v="1"/>
    <x v="4"/>
    <x v="5"/>
    <d v="2022-07-11T00:00:00"/>
    <s v="Sarah Sims"/>
    <s v="Johnson, Walters and Holden"/>
    <x v="3"/>
    <n v="2846.6559999999999"/>
    <n v="261"/>
    <x v="0"/>
    <d v="2022-07-20T00:00:00"/>
    <s v="Paracetamol"/>
    <s v="Inconclusive"/>
    <n v="9"/>
    <n v="316.29511111111111"/>
    <x v="0"/>
  </r>
  <r>
    <s v="Francis Brown"/>
    <x v="59"/>
    <x v="1"/>
    <x v="3"/>
    <x v="0"/>
    <d v="2023-04-07T00:00:00"/>
    <s v="Andrew Moore"/>
    <s v="Barnes LLC"/>
    <x v="4"/>
    <n v="12133.995999999999"/>
    <n v="340"/>
    <x v="2"/>
    <d v="2023-05-03T00:00:00"/>
    <s v="Lipitor"/>
    <s v="Abnormal"/>
    <n v="26"/>
    <n v="466.69215384615381"/>
    <x v="0"/>
  </r>
  <r>
    <s v="Richard Garcia"/>
    <x v="35"/>
    <x v="1"/>
    <x v="1"/>
    <x v="3"/>
    <d v="2019-01-24T00:00:00"/>
    <s v="Michelle Bridges"/>
    <s v="Parker-Ortega"/>
    <x v="3"/>
    <n v="21339.862000000001"/>
    <n v="240"/>
    <x v="1"/>
    <d v="2019-01-31T00:00:00"/>
    <s v="Ibuprofen"/>
    <s v="Normal"/>
    <n v="7"/>
    <n v="3048.5517142857143"/>
    <x v="2"/>
  </r>
  <r>
    <s v="John Silva"/>
    <x v="47"/>
    <x v="0"/>
    <x v="0"/>
    <x v="5"/>
    <d v="2022-04-26T00:00:00"/>
    <s v="Ashley Hammond"/>
    <s v="Quinn PLC"/>
    <x v="0"/>
    <n v="39702.856"/>
    <n v="208"/>
    <x v="1"/>
    <d v="2022-05-03T00:00:00"/>
    <s v="Paracetamol"/>
    <s v="Normal"/>
    <n v="7"/>
    <n v="5671.836571428571"/>
    <x v="0"/>
  </r>
  <r>
    <s v="Peter Bennett"/>
    <x v="40"/>
    <x v="0"/>
    <x v="6"/>
    <x v="1"/>
    <d v="2019-09-25T00:00:00"/>
    <s v="Sheila Hunt"/>
    <s v="Burke, Butler and Miller"/>
    <x v="4"/>
    <n v="19730.239000000001"/>
    <n v="135"/>
    <x v="2"/>
    <d v="2019-10-05T00:00:00"/>
    <s v="Lipitor"/>
    <s v="Inconclusive"/>
    <n v="10"/>
    <n v="1973.0239000000001"/>
    <x v="1"/>
  </r>
  <r>
    <s v="Christopher Fernandez"/>
    <x v="22"/>
    <x v="1"/>
    <x v="5"/>
    <x v="4"/>
    <d v="2019-06-20T00:00:00"/>
    <s v="Rodney Rich"/>
    <s v="Patrick-Smith"/>
    <x v="3"/>
    <n v="18111.749"/>
    <n v="167"/>
    <x v="0"/>
    <d v="2019-06-21T00:00:00"/>
    <s v="Lipitor"/>
    <s v="Inconclusive"/>
    <n v="1"/>
    <n v="18111.749"/>
    <x v="0"/>
  </r>
  <r>
    <s v="Ana Hale"/>
    <x v="7"/>
    <x v="1"/>
    <x v="2"/>
    <x v="4"/>
    <d v="2023-08-16T00:00:00"/>
    <s v="Troy Kaiser"/>
    <s v="Todd-Barnett"/>
    <x v="3"/>
    <n v="11033.040999999999"/>
    <n v="463"/>
    <x v="1"/>
    <d v="2023-09-10T00:00:00"/>
    <s v="Penicillin"/>
    <s v="Normal"/>
    <n v="25"/>
    <n v="441.32163999999995"/>
    <x v="2"/>
  </r>
  <r>
    <s v="Jamie Obrien"/>
    <x v="57"/>
    <x v="1"/>
    <x v="3"/>
    <x v="5"/>
    <d v="2023-03-27T00:00:00"/>
    <s v="Nicole Jennings"/>
    <s v="Stokes PLC"/>
    <x v="2"/>
    <n v="57294.947999999997"/>
    <n v="314"/>
    <x v="1"/>
    <d v="2023-04-02T00:00:00"/>
    <s v="Aspirin"/>
    <s v="Normal"/>
    <n v="6"/>
    <n v="9549.1579999999994"/>
    <x v="0"/>
  </r>
  <r>
    <s v="Brandon Mann"/>
    <x v="49"/>
    <x v="0"/>
    <x v="4"/>
    <x v="2"/>
    <d v="2021-06-29T00:00:00"/>
    <s v="Matthew Sanchez"/>
    <s v="Martinez LLC"/>
    <x v="4"/>
    <n v="13830.848"/>
    <n v="187"/>
    <x v="0"/>
    <d v="2021-07-16T00:00:00"/>
    <s v="Ibuprofen"/>
    <s v="Abnormal"/>
    <n v="17"/>
    <n v="813.57929411764701"/>
    <x v="2"/>
  </r>
  <r>
    <s v="Laurie Martin"/>
    <x v="5"/>
    <x v="0"/>
    <x v="5"/>
    <x v="5"/>
    <d v="2019-04-15T00:00:00"/>
    <s v="Michaela Welch"/>
    <s v="Brown-Delgado"/>
    <x v="2"/>
    <n v="42984.167000000001"/>
    <n v="244"/>
    <x v="1"/>
    <d v="2019-04-29T00:00:00"/>
    <s v="Ibuprofen"/>
    <s v="Inconclusive"/>
    <n v="14"/>
    <n v="3070.2976428571428"/>
    <x v="2"/>
  </r>
  <r>
    <s v="Jordan Gordon"/>
    <x v="13"/>
    <x v="1"/>
    <x v="7"/>
    <x v="0"/>
    <d v="2020-08-18T00:00:00"/>
    <s v="Gabrielle Martin"/>
    <s v="Tucker-Day"/>
    <x v="1"/>
    <n v="22205.547999999999"/>
    <n v="135"/>
    <x v="2"/>
    <d v="2020-09-10T00:00:00"/>
    <s v="Aspirin"/>
    <s v="Inconclusive"/>
    <n v="23"/>
    <n v="965.45860869565217"/>
    <x v="0"/>
  </r>
  <r>
    <s v="Jamie Martin"/>
    <x v="42"/>
    <x v="1"/>
    <x v="2"/>
    <x v="1"/>
    <d v="2020-08-21T00:00:00"/>
    <s v="Katherine Davis"/>
    <s v="Wall Ltd"/>
    <x v="4"/>
    <n v="31467.594000000001"/>
    <n v="162"/>
    <x v="1"/>
    <d v="2020-08-31T00:00:00"/>
    <s v="Lipitor"/>
    <s v="Normal"/>
    <n v="10"/>
    <n v="3146.7593999999999"/>
    <x v="0"/>
  </r>
  <r>
    <s v="Benjamin Johnson"/>
    <x v="49"/>
    <x v="0"/>
    <x v="0"/>
    <x v="0"/>
    <d v="2023-03-10T00:00:00"/>
    <s v="Justin Davis"/>
    <s v="Swanson, Chavez and Matthews"/>
    <x v="4"/>
    <n v="48632.998"/>
    <n v="166"/>
    <x v="1"/>
    <d v="2023-04-07T00:00:00"/>
    <s v="Penicillin"/>
    <s v="Abnormal"/>
    <n v="28"/>
    <n v="1736.8927857142858"/>
    <x v="2"/>
  </r>
  <r>
    <s v="Michael Miller"/>
    <x v="36"/>
    <x v="1"/>
    <x v="3"/>
    <x v="0"/>
    <d v="2019-09-03T00:00:00"/>
    <s v="Nicholas Rivera"/>
    <s v="Miller, Wyatt and Owen"/>
    <x v="4"/>
    <n v="46985.097000000002"/>
    <n v="271"/>
    <x v="2"/>
    <d v="2019-09-23T00:00:00"/>
    <s v="Ibuprofen"/>
    <s v="Abnormal"/>
    <n v="20"/>
    <n v="2349.2548500000003"/>
    <x v="2"/>
  </r>
  <r>
    <s v="Nicole Young"/>
    <x v="46"/>
    <x v="1"/>
    <x v="5"/>
    <x v="4"/>
    <d v="2018-11-25T00:00:00"/>
    <s v="William Avery"/>
    <s v="Parks LLC"/>
    <x v="0"/>
    <n v="9574.482"/>
    <n v="130"/>
    <x v="0"/>
    <d v="2018-12-04T00:00:00"/>
    <s v="Ibuprofen"/>
    <s v="Normal"/>
    <n v="9"/>
    <n v="1063.8313333333333"/>
    <x v="0"/>
  </r>
  <r>
    <s v="Hannah Cruz"/>
    <x v="47"/>
    <x v="0"/>
    <x v="0"/>
    <x v="3"/>
    <d v="2019-03-18T00:00:00"/>
    <s v="Maurice Lane"/>
    <s v="Carpenter Group"/>
    <x v="2"/>
    <n v="9920.65"/>
    <n v="285"/>
    <x v="2"/>
    <d v="2019-04-17T00:00:00"/>
    <s v="Penicillin"/>
    <s v="Normal"/>
    <n v="30"/>
    <n v="330.68833333333333"/>
    <x v="0"/>
  </r>
  <r>
    <s v="Daniel Morris"/>
    <x v="58"/>
    <x v="1"/>
    <x v="1"/>
    <x v="4"/>
    <d v="2020-04-30T00:00:00"/>
    <s v="Matthew Rivera"/>
    <s v="Gomez Inc"/>
    <x v="4"/>
    <n v="33430.491999999998"/>
    <n v="163"/>
    <x v="2"/>
    <d v="2020-05-06T00:00:00"/>
    <s v="Penicillin"/>
    <s v="Normal"/>
    <n v="6"/>
    <n v="5571.7486666666664"/>
    <x v="1"/>
  </r>
  <r>
    <s v="Susan Carlson"/>
    <x v="34"/>
    <x v="1"/>
    <x v="7"/>
    <x v="4"/>
    <d v="2023-08-12T00:00:00"/>
    <s v="Sonya Clark"/>
    <s v="West-King"/>
    <x v="2"/>
    <n v="30115.456999999999"/>
    <n v="459"/>
    <x v="2"/>
    <d v="2023-08-24T00:00:00"/>
    <s v="Penicillin"/>
    <s v="Abnormal"/>
    <n v="12"/>
    <n v="2509.6214166666664"/>
    <x v="2"/>
  </r>
  <r>
    <s v="Kevin Allison"/>
    <x v="51"/>
    <x v="0"/>
    <x v="6"/>
    <x v="2"/>
    <d v="2023-07-29T00:00:00"/>
    <s v="Joy Levy PhD"/>
    <s v="Smith-Smith"/>
    <x v="4"/>
    <n v="14116.183000000001"/>
    <n v="107"/>
    <x v="0"/>
    <d v="2023-08-06T00:00:00"/>
    <s v="Lipitor"/>
    <s v="Abnormal"/>
    <n v="8"/>
    <n v="1764.5228750000001"/>
    <x v="2"/>
  </r>
  <r>
    <s v="Michael Pacheco"/>
    <x v="55"/>
    <x v="1"/>
    <x v="6"/>
    <x v="1"/>
    <d v="2019-03-13T00:00:00"/>
    <s v="Jonathan Davis"/>
    <s v="Stark-Nguyen"/>
    <x v="4"/>
    <n v="17410.999"/>
    <n v="260"/>
    <x v="1"/>
    <d v="2019-03-22T00:00:00"/>
    <s v="Ibuprofen"/>
    <s v="Abnormal"/>
    <n v="9"/>
    <n v="1934.5554444444444"/>
    <x v="1"/>
  </r>
  <r>
    <s v="Joseph Rivera"/>
    <x v="66"/>
    <x v="1"/>
    <x v="7"/>
    <x v="2"/>
    <d v="2019-01-27T00:00:00"/>
    <s v="Thomas Lambert"/>
    <s v="White, Underwood and Hatfield"/>
    <x v="3"/>
    <n v="16520.466"/>
    <n v="357"/>
    <x v="0"/>
    <d v="2019-02-14T00:00:00"/>
    <s v="Aspirin"/>
    <s v="Inconclusive"/>
    <n v="18"/>
    <n v="917.80366666666669"/>
    <x v="2"/>
  </r>
  <r>
    <s v="Nicholas Henderson"/>
    <x v="15"/>
    <x v="0"/>
    <x v="4"/>
    <x v="4"/>
    <d v="2022-10-09T00:00:00"/>
    <s v="Darren Thomas"/>
    <s v="Cunningham, Williams and Patel"/>
    <x v="3"/>
    <n v="32279.437000000002"/>
    <n v="368"/>
    <x v="2"/>
    <d v="2022-10-31T00:00:00"/>
    <s v="Penicillin"/>
    <s v="Inconclusive"/>
    <n v="22"/>
    <n v="1467.2471363636364"/>
    <x v="1"/>
  </r>
  <r>
    <s v="Christina Blankenship"/>
    <x v="66"/>
    <x v="1"/>
    <x v="5"/>
    <x v="3"/>
    <d v="2020-10-01T00:00:00"/>
    <s v="Kristopher Allen"/>
    <s v="Palmer, Thomas and Mcgee"/>
    <x v="0"/>
    <n v="2783.125"/>
    <n v="318"/>
    <x v="0"/>
    <d v="2020-10-17T00:00:00"/>
    <s v="Aspirin"/>
    <s v="Inconclusive"/>
    <n v="16"/>
    <n v="173.9453125"/>
    <x v="2"/>
  </r>
  <r>
    <s v="Scott Wong"/>
    <x v="16"/>
    <x v="1"/>
    <x v="1"/>
    <x v="1"/>
    <d v="2022-11-02T00:00:00"/>
    <s v="Tammy Dorsey"/>
    <s v="Owens, Hughes and Allison"/>
    <x v="0"/>
    <n v="18417.554"/>
    <n v="314"/>
    <x v="2"/>
    <d v="2022-11-05T00:00:00"/>
    <s v="Ibuprofen"/>
    <s v="Abnormal"/>
    <n v="3"/>
    <n v="6139.184666666667"/>
    <x v="0"/>
  </r>
  <r>
    <s v="Courtney Harris"/>
    <x v="65"/>
    <x v="1"/>
    <x v="5"/>
    <x v="1"/>
    <d v="2022-02-09T00:00:00"/>
    <s v="Robin Davis"/>
    <s v="Roberts Ltd"/>
    <x v="4"/>
    <n v="20154.814999999999"/>
    <n v="395"/>
    <x v="2"/>
    <d v="2022-02-18T00:00:00"/>
    <s v="Penicillin"/>
    <s v="Inconclusive"/>
    <n v="9"/>
    <n v="2239.4238888888885"/>
    <x v="0"/>
  </r>
  <r>
    <s v="Lindsey Jacobs"/>
    <x v="41"/>
    <x v="1"/>
    <x v="3"/>
    <x v="4"/>
    <d v="2018-12-30T00:00:00"/>
    <s v="Cameron Frey"/>
    <s v="Nelson, Patton and Allen"/>
    <x v="2"/>
    <n v="4121.9269999999997"/>
    <n v="386"/>
    <x v="0"/>
    <d v="2019-01-15T00:00:00"/>
    <s v="Aspirin"/>
    <s v="Normal"/>
    <n v="16"/>
    <n v="257.62043749999998"/>
    <x v="2"/>
  </r>
  <r>
    <s v="Anthony Hale"/>
    <x v="7"/>
    <x v="1"/>
    <x v="6"/>
    <x v="3"/>
    <d v="2022-08-09T00:00:00"/>
    <s v="Audrey Fisher"/>
    <s v="Barr, Sanchez and Martin"/>
    <x v="2"/>
    <n v="37591.521000000001"/>
    <n v="367"/>
    <x v="0"/>
    <d v="2022-08-10T00:00:00"/>
    <s v="Penicillin"/>
    <s v="Normal"/>
    <n v="1"/>
    <n v="37591.521000000001"/>
    <x v="2"/>
  </r>
  <r>
    <s v="Jason Dixon"/>
    <x v="25"/>
    <x v="1"/>
    <x v="4"/>
    <x v="3"/>
    <d v="2019-12-24T00:00:00"/>
    <s v="Kathy Coleman"/>
    <s v="Hodges, Lopez and Cole"/>
    <x v="2"/>
    <n v="3321.6759999999999"/>
    <n v="289"/>
    <x v="2"/>
    <d v="2020-01-16T00:00:00"/>
    <s v="Paracetamol"/>
    <s v="Inconclusive"/>
    <n v="23"/>
    <n v="144.42069565217392"/>
    <x v="2"/>
  </r>
  <r>
    <s v="Noah Evans"/>
    <x v="31"/>
    <x v="0"/>
    <x v="7"/>
    <x v="2"/>
    <d v="2020-07-07T00:00:00"/>
    <s v="Michael Sloan"/>
    <s v="Collier, Wilkerson and Luna"/>
    <x v="2"/>
    <n v="14332.824000000001"/>
    <n v="430"/>
    <x v="0"/>
    <d v="2020-07-18T00:00:00"/>
    <s v="Paracetamol"/>
    <s v="Normal"/>
    <n v="11"/>
    <n v="1302.9840000000002"/>
    <x v="2"/>
  </r>
  <r>
    <s v="Shannon Vazquez"/>
    <x v="37"/>
    <x v="1"/>
    <x v="7"/>
    <x v="1"/>
    <d v="2019-01-07T00:00:00"/>
    <s v="Molly Lane"/>
    <s v="Lloyd Inc"/>
    <x v="3"/>
    <n v="22712.444"/>
    <n v="442"/>
    <x v="2"/>
    <d v="2019-01-18T00:00:00"/>
    <s v="Penicillin"/>
    <s v="Abnormal"/>
    <n v="11"/>
    <n v="2064.7676363636365"/>
    <x v="1"/>
  </r>
  <r>
    <s v="James Cummings"/>
    <x v="45"/>
    <x v="0"/>
    <x v="4"/>
    <x v="4"/>
    <d v="2020-11-10T00:00:00"/>
    <s v="Jason Gomez"/>
    <s v="Walls-Reyes"/>
    <x v="0"/>
    <n v="23163.685000000001"/>
    <n v="422"/>
    <x v="1"/>
    <d v="2020-12-05T00:00:00"/>
    <s v="Lipitor"/>
    <s v="Normal"/>
    <n v="25"/>
    <n v="926.54740000000004"/>
    <x v="2"/>
  </r>
  <r>
    <s v="Robin Harper"/>
    <x v="23"/>
    <x v="1"/>
    <x v="1"/>
    <x v="0"/>
    <d v="2021-05-02T00:00:00"/>
    <s v="Christina Carter"/>
    <s v="Price-Payne"/>
    <x v="3"/>
    <n v="15282.682000000001"/>
    <n v="309"/>
    <x v="2"/>
    <d v="2021-05-25T00:00:00"/>
    <s v="Aspirin"/>
    <s v="Normal"/>
    <n v="23"/>
    <n v="664.46443478260869"/>
    <x v="0"/>
  </r>
  <r>
    <s v="Kimberly Watkins"/>
    <x v="45"/>
    <x v="0"/>
    <x v="3"/>
    <x v="5"/>
    <d v="2021-01-08T00:00:00"/>
    <s v="Jacob Moore"/>
    <s v="Herman-Smith"/>
    <x v="3"/>
    <n v="66861.364000000001"/>
    <n v="160"/>
    <x v="1"/>
    <d v="2021-01-21T00:00:00"/>
    <s v="Lipitor"/>
    <s v="Inconclusive"/>
    <n v="13"/>
    <n v="5143.181846153846"/>
    <x v="2"/>
  </r>
  <r>
    <s v="Brian Cabrera"/>
    <x v="7"/>
    <x v="1"/>
    <x v="0"/>
    <x v="2"/>
    <d v="2023-03-29T00:00:00"/>
    <s v="Alicia Delgado"/>
    <s v="Andrews-Miller"/>
    <x v="2"/>
    <n v="6299.2020000000002"/>
    <n v="294"/>
    <x v="0"/>
    <d v="2023-04-21T00:00:00"/>
    <s v="Penicillin"/>
    <s v="Abnormal"/>
    <n v="23"/>
    <n v="273.87834782608695"/>
    <x v="2"/>
  </r>
  <r>
    <s v="Amanda Daniels"/>
    <x v="63"/>
    <x v="0"/>
    <x v="1"/>
    <x v="3"/>
    <d v="2019-02-16T00:00:00"/>
    <s v="Mary Ray"/>
    <s v="Sanchez-Cordova"/>
    <x v="0"/>
    <n v="25907.898000000001"/>
    <n v="207"/>
    <x v="2"/>
    <d v="2019-03-10T00:00:00"/>
    <s v="Penicillin"/>
    <s v="Abnormal"/>
    <n v="22"/>
    <n v="1177.6317272727274"/>
    <x v="2"/>
  </r>
  <r>
    <s v="Billy Johnson"/>
    <x v="55"/>
    <x v="0"/>
    <x v="6"/>
    <x v="0"/>
    <d v="2019-08-23T00:00:00"/>
    <s v="Victoria Chambers"/>
    <s v="Cole, Moran and Andersen"/>
    <x v="1"/>
    <n v="9667.4040000000005"/>
    <n v="362"/>
    <x v="2"/>
    <d v="2019-08-24T00:00:00"/>
    <s v="Ibuprofen"/>
    <s v="Normal"/>
    <n v="1"/>
    <n v="9667.4040000000005"/>
    <x v="1"/>
  </r>
  <r>
    <s v="Michael Castro"/>
    <x v="25"/>
    <x v="1"/>
    <x v="7"/>
    <x v="5"/>
    <d v="2020-10-26T00:00:00"/>
    <s v="Todd Zimmerman"/>
    <s v="Ellis Group"/>
    <x v="2"/>
    <n v="67663.676999999996"/>
    <n v="394"/>
    <x v="1"/>
    <d v="2020-10-27T00:00:00"/>
    <s v="Penicillin"/>
    <s v="Inconclusive"/>
    <n v="1"/>
    <n v="67663.676999999996"/>
    <x v="2"/>
  </r>
  <r>
    <s v="Amanda Thompson"/>
    <x v="62"/>
    <x v="0"/>
    <x v="6"/>
    <x v="5"/>
    <d v="2022-02-27T00:00:00"/>
    <s v="Kelli Anderson"/>
    <s v="Wilson, Pugh and Johnson"/>
    <x v="0"/>
    <n v="66900.456000000006"/>
    <n v="404"/>
    <x v="0"/>
    <d v="2022-03-22T00:00:00"/>
    <s v="Penicillin"/>
    <s v="Inconclusive"/>
    <n v="23"/>
    <n v="2908.71547826087"/>
    <x v="2"/>
  </r>
  <r>
    <s v="Kirk Jones"/>
    <x v="45"/>
    <x v="0"/>
    <x v="7"/>
    <x v="4"/>
    <d v="2021-10-15T00:00:00"/>
    <s v="Jacob Fletcher"/>
    <s v="Alexander PLC"/>
    <x v="3"/>
    <n v="30264.034"/>
    <n v="485"/>
    <x v="0"/>
    <d v="2021-10-18T00:00:00"/>
    <s v="Ibuprofen"/>
    <s v="Inconclusive"/>
    <n v="3"/>
    <n v="10088.011333333334"/>
    <x v="2"/>
  </r>
  <r>
    <s v="Susan Li"/>
    <x v="39"/>
    <x v="0"/>
    <x v="2"/>
    <x v="0"/>
    <d v="2020-06-05T00:00:00"/>
    <s v="Melissa Doyle"/>
    <s v="Lozano Inc"/>
    <x v="3"/>
    <n v="41093.423999999999"/>
    <n v="434"/>
    <x v="2"/>
    <d v="2020-06-12T00:00:00"/>
    <s v="Lipitor"/>
    <s v="Normal"/>
    <n v="7"/>
    <n v="5870.4891428571427"/>
    <x v="0"/>
  </r>
  <r>
    <s v="Jennifer Spencer"/>
    <x v="25"/>
    <x v="1"/>
    <x v="0"/>
    <x v="4"/>
    <d v="2021-06-10T00:00:00"/>
    <s v="Monica Williams"/>
    <s v="Montoya-Ryan"/>
    <x v="2"/>
    <n v="26181.138999999999"/>
    <n v="136"/>
    <x v="0"/>
    <d v="2021-06-12T00:00:00"/>
    <s v="Lipitor"/>
    <s v="Abnormal"/>
    <n v="2"/>
    <n v="13090.5695"/>
    <x v="2"/>
  </r>
  <r>
    <s v="Carlos Graham"/>
    <x v="32"/>
    <x v="0"/>
    <x v="6"/>
    <x v="3"/>
    <d v="2023-10-15T00:00:00"/>
    <s v="Holly Franklin"/>
    <s v="Lozano-Love"/>
    <x v="3"/>
    <n v="23530.925999999999"/>
    <n v="447"/>
    <x v="2"/>
    <d v="2023-10-16T00:00:00"/>
    <s v="Paracetamol"/>
    <s v="Normal"/>
    <n v="1"/>
    <n v="23530.925999999999"/>
    <x v="1"/>
  </r>
  <r>
    <s v="Heather Allen"/>
    <x v="18"/>
    <x v="1"/>
    <x v="5"/>
    <x v="1"/>
    <d v="2019-08-21T00:00:00"/>
    <s v="Duane Spencer MD"/>
    <s v="Sutton PLC"/>
    <x v="1"/>
    <n v="25183.911"/>
    <n v="145"/>
    <x v="2"/>
    <d v="2019-09-08T00:00:00"/>
    <s v="Lipitor"/>
    <s v="Inconclusive"/>
    <n v="18"/>
    <n v="1399.1061666666667"/>
    <x v="0"/>
  </r>
  <r>
    <s v="Kelly Hebert"/>
    <x v="34"/>
    <x v="1"/>
    <x v="1"/>
    <x v="0"/>
    <d v="2021-08-25T00:00:00"/>
    <s v="Samuel Carpenter"/>
    <s v="Miller LLC"/>
    <x v="3"/>
    <n v="27960.516"/>
    <n v="127"/>
    <x v="2"/>
    <d v="2021-09-04T00:00:00"/>
    <s v="Penicillin"/>
    <s v="Abnormal"/>
    <n v="10"/>
    <n v="2796.0515999999998"/>
    <x v="2"/>
  </r>
  <r>
    <s v="Kevin Farmer"/>
    <x v="34"/>
    <x v="1"/>
    <x v="1"/>
    <x v="2"/>
    <d v="2021-06-09T00:00:00"/>
    <s v="Loretta Valdez"/>
    <s v="Griffin, Espinoza and Kaiser"/>
    <x v="2"/>
    <n v="16575.728999999999"/>
    <n v="418"/>
    <x v="0"/>
    <d v="2021-06-14T00:00:00"/>
    <s v="Paracetamol"/>
    <s v="Normal"/>
    <n v="5"/>
    <n v="3315.1457999999998"/>
    <x v="2"/>
  </r>
  <r>
    <s v="Cynthia Farley"/>
    <x v="39"/>
    <x v="0"/>
    <x v="3"/>
    <x v="0"/>
    <d v="2020-03-26T00:00:00"/>
    <s v="Samuel Hernandez"/>
    <s v="Lee, Campbell and Hall"/>
    <x v="4"/>
    <n v="8788.8420000000006"/>
    <n v="287"/>
    <x v="2"/>
    <d v="2020-03-30T00:00:00"/>
    <s v="Ibuprofen"/>
    <s v="Normal"/>
    <n v="4"/>
    <n v="2197.2105000000001"/>
    <x v="0"/>
  </r>
  <r>
    <s v="Thomas Arnold"/>
    <x v="39"/>
    <x v="0"/>
    <x v="6"/>
    <x v="4"/>
    <d v="2021-11-12T00:00:00"/>
    <s v="Danielle Francis"/>
    <s v="Garza, Harrison and White"/>
    <x v="0"/>
    <n v="31761.307000000001"/>
    <n v="161"/>
    <x v="0"/>
    <d v="2021-12-03T00:00:00"/>
    <s v="Penicillin"/>
    <s v="Abnormal"/>
    <n v="21"/>
    <n v="1512.4431904761905"/>
    <x v="0"/>
  </r>
  <r>
    <s v="Mike Duarte"/>
    <x v="28"/>
    <x v="0"/>
    <x v="1"/>
    <x v="1"/>
    <d v="2020-03-31T00:00:00"/>
    <s v="Amanda Jones"/>
    <s v="Gonzalez-King"/>
    <x v="4"/>
    <n v="36793.921999999999"/>
    <n v="389"/>
    <x v="2"/>
    <d v="2020-04-08T00:00:00"/>
    <s v="Ibuprofen"/>
    <s v="Abnormal"/>
    <n v="8"/>
    <n v="4599.2402499999998"/>
    <x v="1"/>
  </r>
  <r>
    <s v="Justin Brady"/>
    <x v="34"/>
    <x v="0"/>
    <x v="1"/>
    <x v="5"/>
    <d v="2023-06-19T00:00:00"/>
    <s v="Nathan Howard"/>
    <s v="Griffin-Gonzalez"/>
    <x v="4"/>
    <n v="65879.186000000002"/>
    <n v="221"/>
    <x v="1"/>
    <d v="2023-07-16T00:00:00"/>
    <s v="Ibuprofen"/>
    <s v="Inconclusive"/>
    <n v="27"/>
    <n v="2439.9698518518521"/>
    <x v="2"/>
  </r>
  <r>
    <s v="Robert Burton"/>
    <x v="31"/>
    <x v="1"/>
    <x v="7"/>
    <x v="4"/>
    <d v="2023-04-30T00:00:00"/>
    <s v="Debbie Jones"/>
    <s v="Moreno-Garcia"/>
    <x v="3"/>
    <n v="10928.705"/>
    <n v="382"/>
    <x v="1"/>
    <d v="2023-05-26T00:00:00"/>
    <s v="Penicillin"/>
    <s v="Inconclusive"/>
    <n v="26"/>
    <n v="420.33480769230766"/>
    <x v="2"/>
  </r>
  <r>
    <s v="Kenneth Cunningham"/>
    <x v="43"/>
    <x v="1"/>
    <x v="0"/>
    <x v="1"/>
    <d v="2021-09-11T00:00:00"/>
    <s v="Kathy Liu"/>
    <s v="Roberts, Lewis and Harper"/>
    <x v="2"/>
    <n v="26278.025000000001"/>
    <n v="104"/>
    <x v="1"/>
    <d v="2021-10-01T00:00:00"/>
    <s v="Penicillin"/>
    <s v="Abnormal"/>
    <n v="20"/>
    <n v="1313.9012500000001"/>
    <x v="2"/>
  </r>
  <r>
    <s v="Jonathon Perez"/>
    <x v="63"/>
    <x v="0"/>
    <x v="1"/>
    <x v="5"/>
    <d v="2018-11-17T00:00:00"/>
    <s v="Tara Payne"/>
    <s v="Stephenson and Sons"/>
    <x v="1"/>
    <n v="34047.091"/>
    <n v="300"/>
    <x v="1"/>
    <d v="2018-12-09T00:00:00"/>
    <s v="Ibuprofen"/>
    <s v="Normal"/>
    <n v="22"/>
    <n v="1547.5950454545455"/>
    <x v="2"/>
  </r>
  <r>
    <s v="Julie Wolfe"/>
    <x v="6"/>
    <x v="1"/>
    <x v="3"/>
    <x v="3"/>
    <d v="2021-06-05T00:00:00"/>
    <s v="Ivan Moon"/>
    <s v="Clark-Butler"/>
    <x v="3"/>
    <n v="37702.786999999997"/>
    <n v="490"/>
    <x v="2"/>
    <d v="2021-06-23T00:00:00"/>
    <s v="Aspirin"/>
    <s v="Inconclusive"/>
    <n v="18"/>
    <n v="2094.5992777777774"/>
    <x v="0"/>
  </r>
  <r>
    <s v="Andrew Mcdonald"/>
    <x v="30"/>
    <x v="1"/>
    <x v="0"/>
    <x v="4"/>
    <d v="2019-02-18T00:00:00"/>
    <s v="Rachel Green"/>
    <s v="Smith-Rojas"/>
    <x v="4"/>
    <n v="18376.866000000002"/>
    <n v="347"/>
    <x v="1"/>
    <d v="2019-03-20T00:00:00"/>
    <s v="Lipitor"/>
    <s v="Normal"/>
    <n v="30"/>
    <n v="612.56220000000008"/>
    <x v="2"/>
  </r>
  <r>
    <s v="Latoya Carpenter DDS"/>
    <x v="12"/>
    <x v="1"/>
    <x v="3"/>
    <x v="2"/>
    <d v="2021-06-29T00:00:00"/>
    <s v="Donald Pratt"/>
    <s v="Fletcher-Silva"/>
    <x v="1"/>
    <n v="11303.734"/>
    <n v="196"/>
    <x v="0"/>
    <d v="2021-07-08T00:00:00"/>
    <s v="Paracetamol"/>
    <s v="Normal"/>
    <n v="9"/>
    <n v="1255.9704444444444"/>
    <x v="0"/>
  </r>
  <r>
    <s v="Ronald Singleton MD"/>
    <x v="5"/>
    <x v="0"/>
    <x v="2"/>
    <x v="0"/>
    <d v="2020-06-29T00:00:00"/>
    <s v="Alexander Smith"/>
    <s v="Frederick, Le and Thomas"/>
    <x v="3"/>
    <n v="25378.403999999999"/>
    <n v="468"/>
    <x v="1"/>
    <d v="2020-07-11T00:00:00"/>
    <s v="Penicillin"/>
    <s v="Normal"/>
    <n v="12"/>
    <n v="2114.8669999999997"/>
    <x v="2"/>
  </r>
  <r>
    <s v="Gregory Adams"/>
    <x v="59"/>
    <x v="1"/>
    <x v="0"/>
    <x v="3"/>
    <d v="2020-06-20T00:00:00"/>
    <s v="Linda Johnson"/>
    <s v="Harris, Lee and Wallace"/>
    <x v="2"/>
    <n v="24812.602999999999"/>
    <n v="479"/>
    <x v="1"/>
    <d v="2020-06-29T00:00:00"/>
    <s v="Aspirin"/>
    <s v="Abnormal"/>
    <n v="9"/>
    <n v="2756.9558888888887"/>
    <x v="0"/>
  </r>
  <r>
    <s v="Mr. Tyler Baxter"/>
    <x v="10"/>
    <x v="0"/>
    <x v="5"/>
    <x v="2"/>
    <d v="2022-10-20T00:00:00"/>
    <s v="Julia Nelson"/>
    <s v="Wilkinson LLC"/>
    <x v="2"/>
    <n v="14201.925999999999"/>
    <n v="477"/>
    <x v="0"/>
    <d v="2022-11-11T00:00:00"/>
    <s v="Paracetamol"/>
    <s v="Abnormal"/>
    <n v="22"/>
    <n v="645.54209090909092"/>
    <x v="2"/>
  </r>
  <r>
    <s v="Thomas Evans"/>
    <x v="47"/>
    <x v="0"/>
    <x v="5"/>
    <x v="3"/>
    <d v="2019-05-28T00:00:00"/>
    <s v="Fernando Dawson"/>
    <s v="Little Inc"/>
    <x v="3"/>
    <n v="26255.883000000002"/>
    <n v="318"/>
    <x v="2"/>
    <d v="2019-06-08T00:00:00"/>
    <s v="Ibuprofen"/>
    <s v="Inconclusive"/>
    <n v="11"/>
    <n v="2386.8984545454546"/>
    <x v="0"/>
  </r>
  <r>
    <s v="Mrs. Lydia Jones"/>
    <x v="29"/>
    <x v="0"/>
    <x v="3"/>
    <x v="2"/>
    <d v="2020-01-02T00:00:00"/>
    <s v="Rhonda Hinton"/>
    <s v="Washington-Williams"/>
    <x v="2"/>
    <n v="12433.307000000001"/>
    <n v="459"/>
    <x v="0"/>
    <d v="2020-01-05T00:00:00"/>
    <s v="Aspirin"/>
    <s v="Normal"/>
    <n v="3"/>
    <n v="4144.4356666666672"/>
    <x v="1"/>
  </r>
  <r>
    <s v="Mr. Terry Jackson"/>
    <x v="7"/>
    <x v="1"/>
    <x v="6"/>
    <x v="4"/>
    <d v="2021-01-12T00:00:00"/>
    <s v="Jason Martinez"/>
    <s v="Ponce-Thomas"/>
    <x v="3"/>
    <n v="19892.857"/>
    <n v="413"/>
    <x v="0"/>
    <d v="2021-01-15T00:00:00"/>
    <s v="Paracetamol"/>
    <s v="Normal"/>
    <n v="3"/>
    <n v="6630.9523333333336"/>
    <x v="2"/>
  </r>
  <r>
    <s v="Kathleen Whitaker"/>
    <x v="27"/>
    <x v="1"/>
    <x v="1"/>
    <x v="0"/>
    <d v="2019-11-09T00:00:00"/>
    <s v="Jason Hamilton"/>
    <s v="Rivera-Woodard"/>
    <x v="1"/>
    <n v="14391.989"/>
    <n v="413"/>
    <x v="2"/>
    <d v="2019-11-10T00:00:00"/>
    <s v="Lipitor"/>
    <s v="Abnormal"/>
    <n v="1"/>
    <n v="14391.989"/>
    <x v="0"/>
  </r>
  <r>
    <s v="Stephen Chavez"/>
    <x v="42"/>
    <x v="1"/>
    <x v="2"/>
    <x v="4"/>
    <d v="2022-07-27T00:00:00"/>
    <s v="Ashley Gutierrez"/>
    <s v="Trevino Inc"/>
    <x v="1"/>
    <n v="2815.7159999999999"/>
    <n v="220"/>
    <x v="2"/>
    <d v="2022-08-17T00:00:00"/>
    <s v="Aspirin"/>
    <s v="Inconclusive"/>
    <n v="21"/>
    <n v="134.08171428571427"/>
    <x v="0"/>
  </r>
  <r>
    <s v="Brian Roach"/>
    <x v="28"/>
    <x v="1"/>
    <x v="5"/>
    <x v="1"/>
    <d v="2022-08-18T00:00:00"/>
    <s v="Michael Snyder"/>
    <s v="Hall, Garcia and Savage"/>
    <x v="4"/>
    <n v="11903.116"/>
    <n v="284"/>
    <x v="2"/>
    <d v="2022-09-09T00:00:00"/>
    <s v="Ibuprofen"/>
    <s v="Abnormal"/>
    <n v="22"/>
    <n v="541.05072727272727"/>
    <x v="1"/>
  </r>
  <r>
    <s v="Andrea Davis"/>
    <x v="13"/>
    <x v="0"/>
    <x v="0"/>
    <x v="3"/>
    <d v="2021-05-16T00:00:00"/>
    <s v="Lindsey Rogers"/>
    <s v="Yates Ltd"/>
    <x v="4"/>
    <n v="20019.669999999998"/>
    <n v="441"/>
    <x v="1"/>
    <d v="2021-05-28T00:00:00"/>
    <s v="Aspirin"/>
    <s v="Normal"/>
    <n v="12"/>
    <n v="1668.3058333333331"/>
    <x v="0"/>
  </r>
  <r>
    <s v="Roger Leonard"/>
    <x v="6"/>
    <x v="0"/>
    <x v="3"/>
    <x v="2"/>
    <d v="2022-10-01T00:00:00"/>
    <s v="Patricia Conner"/>
    <s v="Miller-Braun"/>
    <x v="1"/>
    <n v="22749.297999999999"/>
    <n v="298"/>
    <x v="0"/>
    <d v="2022-10-04T00:00:00"/>
    <s v="Paracetamol"/>
    <s v="Inconclusive"/>
    <n v="3"/>
    <n v="7583.0993333333327"/>
    <x v="0"/>
  </r>
  <r>
    <s v="Lindsay Oneill"/>
    <x v="62"/>
    <x v="0"/>
    <x v="5"/>
    <x v="2"/>
    <d v="2021-08-03T00:00:00"/>
    <s v="Jason Johnston"/>
    <s v="Campos, Berger and Ballard"/>
    <x v="1"/>
    <n v="10919.977000000001"/>
    <n v="457"/>
    <x v="0"/>
    <d v="2021-08-23T00:00:00"/>
    <s v="Ibuprofen"/>
    <s v="Inconclusive"/>
    <n v="20"/>
    <n v="545.99885000000006"/>
    <x v="2"/>
  </r>
  <r>
    <s v="Kimberly Morales"/>
    <x v="19"/>
    <x v="0"/>
    <x v="5"/>
    <x v="0"/>
    <d v="2021-09-10T00:00:00"/>
    <s v="Andrea Bass"/>
    <s v="Tyler, Stevens and Nguyen"/>
    <x v="4"/>
    <n v="45264.046999999999"/>
    <n v="324"/>
    <x v="2"/>
    <d v="2021-10-04T00:00:00"/>
    <s v="Aspirin"/>
    <s v="Inconclusive"/>
    <n v="24"/>
    <n v="1886.0019583333333"/>
    <x v="0"/>
  </r>
  <r>
    <s v="Justin Jones"/>
    <x v="13"/>
    <x v="0"/>
    <x v="7"/>
    <x v="3"/>
    <d v="2019-09-14T00:00:00"/>
    <s v="Katrina Smith"/>
    <s v="Owen Group"/>
    <x v="0"/>
    <n v="32698.044000000002"/>
    <n v="289"/>
    <x v="2"/>
    <d v="2019-09-17T00:00:00"/>
    <s v="Aspirin"/>
    <s v="Normal"/>
    <n v="3"/>
    <n v="10899.348"/>
    <x v="0"/>
  </r>
  <r>
    <s v="Donald Sparks"/>
    <x v="53"/>
    <x v="0"/>
    <x v="5"/>
    <x v="1"/>
    <d v="2022-12-04T00:00:00"/>
    <s v="Heather Smith"/>
    <s v="Gonzalez, Smith and Anderson"/>
    <x v="4"/>
    <n v="39546.463000000003"/>
    <n v="209"/>
    <x v="2"/>
    <d v="2022-12-08T00:00:00"/>
    <s v="Aspirin"/>
    <s v="Normal"/>
    <n v="4"/>
    <n v="9886.6157500000008"/>
    <x v="2"/>
  </r>
  <r>
    <s v="Jason Smith"/>
    <x v="2"/>
    <x v="1"/>
    <x v="1"/>
    <x v="3"/>
    <d v="2022-04-13T00:00:00"/>
    <s v="Jessica Powell"/>
    <s v="Craig, Carroll and King"/>
    <x v="4"/>
    <n v="39096.834000000003"/>
    <n v="227"/>
    <x v="0"/>
    <d v="2022-05-06T00:00:00"/>
    <s v="Aspirin"/>
    <s v="Normal"/>
    <n v="23"/>
    <n v="1699.862347826087"/>
    <x v="0"/>
  </r>
  <r>
    <s v="James Robinson"/>
    <x v="19"/>
    <x v="1"/>
    <x v="0"/>
    <x v="1"/>
    <d v="2019-10-15T00:00:00"/>
    <s v="Mary Garcia"/>
    <s v="Jordan, Sparks and Romero"/>
    <x v="1"/>
    <n v="9557.2510000000002"/>
    <n v="366"/>
    <x v="1"/>
    <d v="2019-11-06T00:00:00"/>
    <s v="Lipitor"/>
    <s v="Normal"/>
    <n v="22"/>
    <n v="434.4205"/>
    <x v="0"/>
  </r>
  <r>
    <s v="Dennis Todd"/>
    <x v="36"/>
    <x v="0"/>
    <x v="0"/>
    <x v="5"/>
    <d v="2019-10-27T00:00:00"/>
    <s v="Nathan Garcia"/>
    <s v="Johnson-Whitaker"/>
    <x v="3"/>
    <n v="71786.725000000006"/>
    <n v="218"/>
    <x v="1"/>
    <d v="2019-11-05T00:00:00"/>
    <s v="Lipitor"/>
    <s v="Normal"/>
    <n v="9"/>
    <n v="7976.3027777777788"/>
    <x v="2"/>
  </r>
  <r>
    <s v="Shannon Brooks"/>
    <x v="53"/>
    <x v="0"/>
    <x v="1"/>
    <x v="2"/>
    <d v="2022-02-18T00:00:00"/>
    <s v="Rachel Smith"/>
    <s v="Lawson and Sons"/>
    <x v="1"/>
    <n v="15533.484"/>
    <n v="380"/>
    <x v="0"/>
    <d v="2022-02-23T00:00:00"/>
    <s v="Aspirin"/>
    <s v="Inconclusive"/>
    <n v="5"/>
    <n v="3106.6968000000002"/>
    <x v="2"/>
  </r>
  <r>
    <s v="Alexandra Wilson"/>
    <x v="39"/>
    <x v="0"/>
    <x v="3"/>
    <x v="2"/>
    <d v="2020-10-14T00:00:00"/>
    <s v="Mary West"/>
    <s v="Coleman and Sons"/>
    <x v="4"/>
    <n v="18088.274000000001"/>
    <n v="319"/>
    <x v="0"/>
    <d v="2020-10-30T00:00:00"/>
    <s v="Aspirin"/>
    <s v="Normal"/>
    <n v="16"/>
    <n v="1130.5171250000001"/>
    <x v="0"/>
  </r>
  <r>
    <s v="Brandi Brown"/>
    <x v="63"/>
    <x v="1"/>
    <x v="1"/>
    <x v="4"/>
    <d v="2021-12-21T00:00:00"/>
    <s v="Anthony Jones"/>
    <s v="Cooper-Hale"/>
    <x v="2"/>
    <n v="30412.62"/>
    <n v="438"/>
    <x v="2"/>
    <d v="2022-01-15T00:00:00"/>
    <s v="Penicillin"/>
    <s v="Abnormal"/>
    <n v="25"/>
    <n v="1216.5047999999999"/>
    <x v="2"/>
  </r>
  <r>
    <s v="Robin Lee"/>
    <x v="61"/>
    <x v="1"/>
    <x v="1"/>
    <x v="4"/>
    <d v="2023-03-09T00:00:00"/>
    <s v="Claudia Ramos"/>
    <s v="Paul-Ward"/>
    <x v="2"/>
    <n v="22285.333999999999"/>
    <n v="396"/>
    <x v="1"/>
    <d v="2023-03-19T00:00:00"/>
    <s v="Penicillin"/>
    <s v="Normal"/>
    <n v="10"/>
    <n v="2228.5333999999998"/>
    <x v="0"/>
  </r>
  <r>
    <s v="Tonya Smith"/>
    <x v="4"/>
    <x v="0"/>
    <x v="4"/>
    <x v="5"/>
    <d v="2019-11-12T00:00:00"/>
    <s v="Andrea Cordova"/>
    <s v="Johnston PLC"/>
    <x v="1"/>
    <n v="1632.54"/>
    <n v="308"/>
    <x v="0"/>
    <d v="2019-11-17T00:00:00"/>
    <s v="Ibuprofen"/>
    <s v="Abnormal"/>
    <n v="5"/>
    <n v="326.50799999999998"/>
    <x v="2"/>
  </r>
  <r>
    <s v="Laura Warner"/>
    <x v="18"/>
    <x v="0"/>
    <x v="2"/>
    <x v="0"/>
    <d v="2022-10-12T00:00:00"/>
    <s v="Robert Garcia"/>
    <s v="Page-Ramos"/>
    <x v="0"/>
    <n v="11537.415999999999"/>
    <n v="435"/>
    <x v="1"/>
    <d v="2022-10-31T00:00:00"/>
    <s v="Ibuprofen"/>
    <s v="Normal"/>
    <n v="19"/>
    <n v="607.23242105263159"/>
    <x v="0"/>
  </r>
  <r>
    <s v="Candice Brown"/>
    <x v="2"/>
    <x v="0"/>
    <x v="6"/>
    <x v="5"/>
    <d v="2021-05-29T00:00:00"/>
    <s v="Dr. Samuel Rodriguez III"/>
    <s v="Alexander-Evans"/>
    <x v="4"/>
    <n v="4031.8490000000002"/>
    <n v="213"/>
    <x v="1"/>
    <d v="2021-06-07T00:00:00"/>
    <s v="Lipitor"/>
    <s v="Normal"/>
    <n v="9"/>
    <n v="447.98322222222225"/>
    <x v="0"/>
  </r>
  <r>
    <s v="Nicole Porter"/>
    <x v="0"/>
    <x v="1"/>
    <x v="7"/>
    <x v="1"/>
    <d v="2021-03-31T00:00:00"/>
    <s v="Julia West"/>
    <s v="Edwards-Chandler"/>
    <x v="2"/>
    <n v="9593.8490000000002"/>
    <n v="284"/>
    <x v="2"/>
    <d v="2021-04-16T00:00:00"/>
    <s v="Aspirin"/>
    <s v="Inconclusive"/>
    <n v="16"/>
    <n v="599.61556250000001"/>
    <x v="0"/>
  </r>
  <r>
    <s v="Jesus Nelson"/>
    <x v="3"/>
    <x v="1"/>
    <x v="3"/>
    <x v="4"/>
    <d v="2020-11-21T00:00:00"/>
    <s v="Rachel Buck"/>
    <s v="Cohen, Little and Hardin"/>
    <x v="4"/>
    <n v="9929.8629999999994"/>
    <n v="144"/>
    <x v="0"/>
    <d v="2020-11-21T00:00:00"/>
    <s v="Aspirin"/>
    <s v="Abnormal"/>
    <n v="0"/>
    <n v="0"/>
    <x v="2"/>
  </r>
  <r>
    <s v="Natalie Thomas"/>
    <x v="19"/>
    <x v="0"/>
    <x v="4"/>
    <x v="0"/>
    <d v="2018-11-17T00:00:00"/>
    <s v="Margaret Melendez"/>
    <s v="King-Good"/>
    <x v="1"/>
    <n v="11647.727999999999"/>
    <n v="270"/>
    <x v="2"/>
    <d v="2018-11-18T00:00:00"/>
    <s v="Penicillin"/>
    <s v="Normal"/>
    <n v="1"/>
    <n v="11647.727999999999"/>
    <x v="0"/>
  </r>
  <r>
    <s v="Caroline Moody"/>
    <x v="40"/>
    <x v="0"/>
    <x v="0"/>
    <x v="4"/>
    <d v="2022-08-18T00:00:00"/>
    <s v="Johnny Ross"/>
    <s v="Nelson and Sons"/>
    <x v="2"/>
    <n v="9148.5010000000002"/>
    <n v="335"/>
    <x v="2"/>
    <d v="2022-08-25T00:00:00"/>
    <s v="Penicillin"/>
    <s v="Normal"/>
    <n v="7"/>
    <n v="1306.9287142857142"/>
    <x v="1"/>
  </r>
  <r>
    <s v="David Cunningham"/>
    <x v="5"/>
    <x v="1"/>
    <x v="6"/>
    <x v="5"/>
    <d v="2023-07-15T00:00:00"/>
    <s v="James Johnson"/>
    <s v="Mitchell Ltd"/>
    <x v="1"/>
    <n v="19107.375"/>
    <n v="152"/>
    <x v="1"/>
    <d v="2023-08-06T00:00:00"/>
    <s v="Paracetamol"/>
    <s v="Inconclusive"/>
    <n v="22"/>
    <n v="868.5170454545455"/>
    <x v="2"/>
  </r>
  <r>
    <s v="Brittney Boone"/>
    <x v="50"/>
    <x v="0"/>
    <x v="2"/>
    <x v="1"/>
    <d v="2021-12-14T00:00:00"/>
    <s v="Willie Massey"/>
    <s v="Hall-Simmons"/>
    <x v="1"/>
    <n v="40278.031999999999"/>
    <n v="377"/>
    <x v="2"/>
    <d v="2021-12-30T00:00:00"/>
    <s v="Paracetamol"/>
    <s v="Inconclusive"/>
    <n v="16"/>
    <n v="2517.377"/>
    <x v="1"/>
  </r>
  <r>
    <s v="Laura Torres"/>
    <x v="17"/>
    <x v="1"/>
    <x v="6"/>
    <x v="1"/>
    <d v="2019-04-12T00:00:00"/>
    <s v="Jeffrey Cannon"/>
    <s v="Calderon-Martin"/>
    <x v="0"/>
    <n v="11272.146000000001"/>
    <n v="167"/>
    <x v="2"/>
    <d v="2019-04-17T00:00:00"/>
    <s v="Penicillin"/>
    <s v="Inconclusive"/>
    <n v="5"/>
    <n v="2254.4292"/>
    <x v="0"/>
  </r>
  <r>
    <s v="Jason Hernandez"/>
    <x v="50"/>
    <x v="0"/>
    <x v="4"/>
    <x v="4"/>
    <d v="2022-09-27T00:00:00"/>
    <s v="Bruce Cohen"/>
    <s v="Hall PLC"/>
    <x v="4"/>
    <n v="27338.544999999998"/>
    <n v="337"/>
    <x v="0"/>
    <d v="2022-10-04T00:00:00"/>
    <s v="Ibuprofen"/>
    <s v="Inconclusive"/>
    <n v="7"/>
    <n v="3905.5064285714284"/>
    <x v="1"/>
  </r>
  <r>
    <s v="Jennifer Bishop"/>
    <x v="6"/>
    <x v="1"/>
    <x v="5"/>
    <x v="0"/>
    <d v="2021-02-19T00:00:00"/>
    <s v="Annette Allen"/>
    <s v="Ward-Oliver"/>
    <x v="3"/>
    <n v="49678.108999999997"/>
    <n v="174"/>
    <x v="1"/>
    <d v="2021-02-23T00:00:00"/>
    <s v="Penicillin"/>
    <s v="Abnormal"/>
    <n v="4"/>
    <n v="12419.527249999999"/>
    <x v="0"/>
  </r>
  <r>
    <s v="Courtney Parker"/>
    <x v="20"/>
    <x v="1"/>
    <x v="4"/>
    <x v="3"/>
    <d v="2021-03-21T00:00:00"/>
    <s v="Juan Whitaker"/>
    <s v="Klein PLC"/>
    <x v="3"/>
    <n v="38254.303"/>
    <n v="351"/>
    <x v="1"/>
    <d v="2021-04-04T00:00:00"/>
    <s v="Paracetamol"/>
    <s v="Normal"/>
    <n v="14"/>
    <n v="2732.4502142857141"/>
    <x v="2"/>
  </r>
  <r>
    <s v="Robert Taylor"/>
    <x v="17"/>
    <x v="0"/>
    <x v="3"/>
    <x v="5"/>
    <d v="2022-06-25T00:00:00"/>
    <s v="Linda Dunn"/>
    <s v="Mccullough, Strong and Cox"/>
    <x v="4"/>
    <n v="40157.446000000004"/>
    <n v="380"/>
    <x v="1"/>
    <d v="2022-07-06T00:00:00"/>
    <s v="Ibuprofen"/>
    <s v="Normal"/>
    <n v="11"/>
    <n v="3650.6769090909092"/>
    <x v="0"/>
  </r>
  <r>
    <s v="Jeremiah Ewing"/>
    <x v="22"/>
    <x v="0"/>
    <x v="7"/>
    <x v="0"/>
    <d v="2020-02-16T00:00:00"/>
    <s v="Ryan Molina"/>
    <s v="Sheppard, Banks and Wells"/>
    <x v="0"/>
    <n v="26843.55"/>
    <n v="338"/>
    <x v="2"/>
    <d v="2020-02-23T00:00:00"/>
    <s v="Penicillin"/>
    <s v="Inconclusive"/>
    <n v="7"/>
    <n v="3834.792857142857"/>
    <x v="0"/>
  </r>
  <r>
    <s v="Ryan Decker"/>
    <x v="8"/>
    <x v="1"/>
    <x v="2"/>
    <x v="2"/>
    <d v="2023-02-20T00:00:00"/>
    <s v="Zoe Garza"/>
    <s v="Miller-Lozano"/>
    <x v="3"/>
    <n v="19049.999"/>
    <n v="208"/>
    <x v="0"/>
    <d v="2023-02-24T00:00:00"/>
    <s v="Paracetamol"/>
    <s v="Normal"/>
    <n v="4"/>
    <n v="4762.4997499999999"/>
    <x v="1"/>
  </r>
  <r>
    <s v="Aaron Calderon"/>
    <x v="1"/>
    <x v="0"/>
    <x v="3"/>
    <x v="0"/>
    <d v="2023-05-12T00:00:00"/>
    <s v="Christina Johnson"/>
    <s v="Mata-Vega"/>
    <x v="3"/>
    <n v="57066.584000000003"/>
    <n v="285"/>
    <x v="2"/>
    <d v="2023-06-03T00:00:00"/>
    <s v="Paracetamol"/>
    <s v="Abnormal"/>
    <n v="22"/>
    <n v="2593.9356363636366"/>
    <x v="1"/>
  </r>
  <r>
    <s v="Jacob Morris"/>
    <x v="7"/>
    <x v="0"/>
    <x v="7"/>
    <x v="1"/>
    <d v="2019-08-11T00:00:00"/>
    <s v="Chelsey Owens"/>
    <s v="Garrison-Edwards"/>
    <x v="1"/>
    <n v="15588.811"/>
    <n v="105"/>
    <x v="1"/>
    <d v="2019-09-10T00:00:00"/>
    <s v="Ibuprofen"/>
    <s v="Inconclusive"/>
    <n v="30"/>
    <n v="519.62703333333332"/>
    <x v="2"/>
  </r>
  <r>
    <s v="Katie Moody"/>
    <x v="0"/>
    <x v="0"/>
    <x v="2"/>
    <x v="5"/>
    <d v="2019-03-26T00:00:00"/>
    <s v="Kathryn Anderson"/>
    <s v="Lewis-Clark"/>
    <x v="1"/>
    <n v="9134.0630000000001"/>
    <n v="358"/>
    <x v="1"/>
    <d v="2019-03-31T00:00:00"/>
    <s v="Penicillin"/>
    <s v="Normal"/>
    <n v="5"/>
    <n v="1826.8126"/>
    <x v="0"/>
  </r>
  <r>
    <s v="Oscar Lane"/>
    <x v="15"/>
    <x v="0"/>
    <x v="4"/>
    <x v="0"/>
    <d v="2022-12-13T00:00:00"/>
    <s v="Brittany Jackson"/>
    <s v="Johnson-Moore"/>
    <x v="3"/>
    <n v="35493.247000000003"/>
    <n v="287"/>
    <x v="1"/>
    <d v="2023-01-03T00:00:00"/>
    <s v="Penicillin"/>
    <s v="Inconclusive"/>
    <n v="21"/>
    <n v="1690.1546190476192"/>
    <x v="1"/>
  </r>
  <r>
    <s v="Dr. Vanessa Barnes"/>
    <x v="45"/>
    <x v="1"/>
    <x v="6"/>
    <x v="4"/>
    <d v="2020-07-31T00:00:00"/>
    <s v="Scott Mccormick"/>
    <s v="Young-Robertson"/>
    <x v="4"/>
    <n v="31652.266"/>
    <n v="136"/>
    <x v="1"/>
    <d v="2020-08-03T00:00:00"/>
    <s v="Aspirin"/>
    <s v="Abnormal"/>
    <n v="3"/>
    <n v="10550.755333333333"/>
    <x v="2"/>
  </r>
  <r>
    <s v="Zachary Aguirre"/>
    <x v="48"/>
    <x v="0"/>
    <x v="0"/>
    <x v="5"/>
    <d v="2020-08-18T00:00:00"/>
    <s v="Ms. Beth Smith"/>
    <s v="Day, Fernandez and Serrano"/>
    <x v="0"/>
    <n v="59719.28"/>
    <n v="270"/>
    <x v="1"/>
    <d v="2020-08-29T00:00:00"/>
    <s v="Aspirin"/>
    <s v="Abnormal"/>
    <n v="11"/>
    <n v="5429.0254545454545"/>
    <x v="0"/>
  </r>
  <r>
    <s v="Mrs. Charlene Young"/>
    <x v="18"/>
    <x v="0"/>
    <x v="2"/>
    <x v="5"/>
    <d v="2019-09-15T00:00:00"/>
    <s v="Brandon Bonilla"/>
    <s v="Thornton-King"/>
    <x v="0"/>
    <n v="34686.752"/>
    <n v="471"/>
    <x v="1"/>
    <d v="2019-09-26T00:00:00"/>
    <s v="Paracetamol"/>
    <s v="Abnormal"/>
    <n v="11"/>
    <n v="3153.3410909090908"/>
    <x v="0"/>
  </r>
  <r>
    <s v="Wesley Vincent"/>
    <x v="5"/>
    <x v="1"/>
    <x v="0"/>
    <x v="0"/>
    <d v="2019-06-15T00:00:00"/>
    <s v="Walter Floyd"/>
    <s v="Gross-Alvarado"/>
    <x v="0"/>
    <n v="1472.568"/>
    <n v="480"/>
    <x v="1"/>
    <d v="2019-07-08T00:00:00"/>
    <s v="Ibuprofen"/>
    <s v="Inconclusive"/>
    <n v="23"/>
    <n v="64.024695652173918"/>
    <x v="2"/>
  </r>
  <r>
    <s v="Michelle Branch"/>
    <x v="66"/>
    <x v="1"/>
    <x v="4"/>
    <x v="2"/>
    <d v="2019-08-23T00:00:00"/>
    <s v="Samuel Sims"/>
    <s v="Bates-Hernandez"/>
    <x v="1"/>
    <n v="18893.681"/>
    <n v="130"/>
    <x v="2"/>
    <d v="2019-08-30T00:00:00"/>
    <s v="Paracetamol"/>
    <s v="Abnormal"/>
    <n v="7"/>
    <n v="2699.0972857142856"/>
    <x v="2"/>
  </r>
  <r>
    <s v="Crystal Williams"/>
    <x v="3"/>
    <x v="1"/>
    <x v="6"/>
    <x v="5"/>
    <d v="2023-01-12T00:00:00"/>
    <s v="Eric Martin"/>
    <s v="Anderson-Terry"/>
    <x v="4"/>
    <n v="24947"/>
    <n v="147"/>
    <x v="0"/>
    <d v="2023-01-31T00:00:00"/>
    <s v="Penicillin"/>
    <s v="Normal"/>
    <n v="19"/>
    <n v="1313"/>
    <x v="2"/>
  </r>
  <r>
    <s v="Erica Roberts"/>
    <x v="3"/>
    <x v="0"/>
    <x v="1"/>
    <x v="2"/>
    <d v="2020-06-24T00:00:00"/>
    <s v="Jo Beard"/>
    <s v="Dixon-Goodwin"/>
    <x v="2"/>
    <n v="7216.5110000000004"/>
    <n v="129"/>
    <x v="0"/>
    <d v="2020-07-04T00:00:00"/>
    <s v="Lipitor"/>
    <s v="Inconclusive"/>
    <n v="10"/>
    <n v="721.65110000000004"/>
    <x v="2"/>
  </r>
  <r>
    <s v="Thomas Oliver"/>
    <x v="2"/>
    <x v="1"/>
    <x v="3"/>
    <x v="0"/>
    <d v="2021-07-02T00:00:00"/>
    <s v="Cynthia Medina"/>
    <s v="Hansen, Jones and Lee"/>
    <x v="4"/>
    <n v="48091.213000000003"/>
    <n v="327"/>
    <x v="2"/>
    <d v="2021-07-14T00:00:00"/>
    <s v="Penicillin"/>
    <s v="Abnormal"/>
    <n v="12"/>
    <n v="4007.6010833333335"/>
    <x v="0"/>
  </r>
  <r>
    <s v="Scott Thompson"/>
    <x v="22"/>
    <x v="1"/>
    <x v="4"/>
    <x v="4"/>
    <d v="2022-04-11T00:00:00"/>
    <s v="Alexis Edwards"/>
    <s v="Jenkins-Elliott"/>
    <x v="2"/>
    <n v="14239.441000000001"/>
    <n v="181"/>
    <x v="2"/>
    <d v="2022-05-08T00:00:00"/>
    <s v="Paracetamol"/>
    <s v="Inconclusive"/>
    <n v="27"/>
    <n v="527.38670370370369"/>
    <x v="0"/>
  </r>
  <r>
    <s v="Edward Jackson"/>
    <x v="35"/>
    <x v="0"/>
    <x v="3"/>
    <x v="0"/>
    <d v="2023-02-04T00:00:00"/>
    <s v="Martha Edwards"/>
    <s v="Smith, Brown and Smith"/>
    <x v="4"/>
    <n v="59782.212"/>
    <n v="122"/>
    <x v="2"/>
    <d v="2023-02-25T00:00:00"/>
    <s v="Lipitor"/>
    <s v="Inconclusive"/>
    <n v="21"/>
    <n v="2846.7719999999999"/>
    <x v="2"/>
  </r>
  <r>
    <s v="Benjamin Duncan"/>
    <x v="61"/>
    <x v="0"/>
    <x v="3"/>
    <x v="3"/>
    <d v="2018-11-13T00:00:00"/>
    <s v="Erica Norton"/>
    <s v="Baker-Roach"/>
    <x v="3"/>
    <n v="18097.228999999999"/>
    <n v="199"/>
    <x v="0"/>
    <d v="2018-11-26T00:00:00"/>
    <s v="Aspirin"/>
    <s v="Abnormal"/>
    <n v="13"/>
    <n v="1392.0945384615384"/>
    <x v="0"/>
  </r>
  <r>
    <s v="Adrian Sandoval"/>
    <x v="60"/>
    <x v="0"/>
    <x v="5"/>
    <x v="0"/>
    <d v="2020-12-23T00:00:00"/>
    <s v="Stephen Jones"/>
    <s v="Roach-Allen"/>
    <x v="4"/>
    <n v="32426.569"/>
    <n v="224"/>
    <x v="2"/>
    <d v="2020-12-27T00:00:00"/>
    <s v="Aspirin"/>
    <s v="Abnormal"/>
    <n v="4"/>
    <n v="8106.6422499999999"/>
    <x v="1"/>
  </r>
  <r>
    <s v="Megan Hayes"/>
    <x v="55"/>
    <x v="1"/>
    <x v="4"/>
    <x v="3"/>
    <d v="2021-01-27T00:00:00"/>
    <s v="Austin Franklin"/>
    <s v="Robertson PLC"/>
    <x v="4"/>
    <n v="21618.124"/>
    <n v="211"/>
    <x v="2"/>
    <d v="2021-02-21T00:00:00"/>
    <s v="Aspirin"/>
    <s v="Inconclusive"/>
    <n v="25"/>
    <n v="864.72496000000001"/>
    <x v="1"/>
  </r>
  <r>
    <s v="Morgan Wallace"/>
    <x v="11"/>
    <x v="1"/>
    <x v="4"/>
    <x v="1"/>
    <d v="2022-01-15T00:00:00"/>
    <s v="John Hurley"/>
    <s v="Morrison, Luna and Howard"/>
    <x v="2"/>
    <n v="3965.123"/>
    <n v="309"/>
    <x v="1"/>
    <d v="2022-02-01T00:00:00"/>
    <s v="Lipitor"/>
    <s v="Inconclusive"/>
    <n v="17"/>
    <n v="233.24252941176471"/>
    <x v="1"/>
  </r>
  <r>
    <s v="Timothy Chandler"/>
    <x v="47"/>
    <x v="1"/>
    <x v="7"/>
    <x v="1"/>
    <d v="2022-10-27T00:00:00"/>
    <s v="Brett Scott"/>
    <s v="Flores-Avila"/>
    <x v="4"/>
    <n v="23340.581999999999"/>
    <n v="194"/>
    <x v="2"/>
    <d v="2022-11-12T00:00:00"/>
    <s v="Paracetamol"/>
    <s v="Abnormal"/>
    <n v="16"/>
    <n v="1458.7863749999999"/>
    <x v="0"/>
  </r>
  <r>
    <s v="Anthony Hanna"/>
    <x v="31"/>
    <x v="1"/>
    <x v="0"/>
    <x v="0"/>
    <d v="2021-11-25T00:00:00"/>
    <s v="Mason Page"/>
    <s v="Fuller, Coleman and Gomez"/>
    <x v="2"/>
    <n v="55916.021999999997"/>
    <n v="165"/>
    <x v="2"/>
    <d v="2021-11-28T00:00:00"/>
    <s v="Ibuprofen"/>
    <s v="Inconclusive"/>
    <n v="3"/>
    <n v="18638.673999999999"/>
    <x v="2"/>
  </r>
  <r>
    <s v="Henry Hays"/>
    <x v="19"/>
    <x v="1"/>
    <x v="3"/>
    <x v="4"/>
    <d v="2018-12-20T00:00:00"/>
    <s v="Crystal Cruz"/>
    <s v="Ruiz Inc"/>
    <x v="2"/>
    <n v="22288.613000000001"/>
    <n v="421"/>
    <x v="0"/>
    <d v="2019-01-09T00:00:00"/>
    <s v="Paracetamol"/>
    <s v="Abnormal"/>
    <n v="20"/>
    <n v="1114.43065"/>
    <x v="0"/>
  </r>
  <r>
    <s v="Stephen Malone"/>
    <x v="9"/>
    <x v="0"/>
    <x v="5"/>
    <x v="5"/>
    <d v="2019-12-10T00:00:00"/>
    <s v="Jeffery Moore"/>
    <s v="Kirby Group"/>
    <x v="3"/>
    <n v="49965.23"/>
    <n v="296"/>
    <x v="1"/>
    <d v="2020-01-02T00:00:00"/>
    <s v="Paracetamol"/>
    <s v="Normal"/>
    <n v="23"/>
    <n v="2172.4013043478262"/>
    <x v="2"/>
  </r>
  <r>
    <s v="Jose Santiago"/>
    <x v="23"/>
    <x v="1"/>
    <x v="5"/>
    <x v="3"/>
    <d v="2020-02-25T00:00:00"/>
    <s v="Krystal Williams"/>
    <s v="Morales, Jackson and Wilson"/>
    <x v="1"/>
    <n v="4189.4279999999999"/>
    <n v="227"/>
    <x v="0"/>
    <d v="2020-03-02T00:00:00"/>
    <s v="Aspirin"/>
    <s v="Normal"/>
    <n v="6"/>
    <n v="698.23799999999994"/>
    <x v="0"/>
  </r>
  <r>
    <s v="Brian Cooper"/>
    <x v="7"/>
    <x v="1"/>
    <x v="5"/>
    <x v="3"/>
    <d v="2021-05-06T00:00:00"/>
    <s v="Elizabeth Reed"/>
    <s v="Cunningham PLC"/>
    <x v="0"/>
    <n v="30227.383000000002"/>
    <n v="454"/>
    <x v="0"/>
    <d v="2021-05-08T00:00:00"/>
    <s v="Lipitor"/>
    <s v="Inconclusive"/>
    <n v="2"/>
    <n v="15113.691500000001"/>
    <x v="2"/>
  </r>
  <r>
    <s v="Michele Mendoza"/>
    <x v="31"/>
    <x v="1"/>
    <x v="0"/>
    <x v="5"/>
    <d v="2022-05-10T00:00:00"/>
    <s v="Tracy Padilla"/>
    <s v="Russell-Williamson"/>
    <x v="2"/>
    <n v="42694.175999999999"/>
    <n v="285"/>
    <x v="1"/>
    <d v="2022-05-17T00:00:00"/>
    <s v="Lipitor"/>
    <s v="Abnormal"/>
    <n v="7"/>
    <n v="6099.1679999999997"/>
    <x v="2"/>
  </r>
  <r>
    <s v="Courtney Martin"/>
    <x v="31"/>
    <x v="1"/>
    <x v="2"/>
    <x v="0"/>
    <d v="2022-09-24T00:00:00"/>
    <s v="David Gray"/>
    <s v="Alvarado-Pace"/>
    <x v="1"/>
    <n v="41676.569000000003"/>
    <n v="378"/>
    <x v="1"/>
    <d v="2022-10-20T00:00:00"/>
    <s v="Aspirin"/>
    <s v="Inconclusive"/>
    <n v="26"/>
    <n v="1602.9449615384617"/>
    <x v="2"/>
  </r>
  <r>
    <s v="Lori Woodard"/>
    <x v="54"/>
    <x v="1"/>
    <x v="2"/>
    <x v="5"/>
    <d v="2019-06-02T00:00:00"/>
    <s v="Richard Aguilar"/>
    <s v="Anderson, Moore and Miller"/>
    <x v="4"/>
    <n v="77547.114000000001"/>
    <n v="285"/>
    <x v="0"/>
    <d v="2019-06-11T00:00:00"/>
    <s v="Lipitor"/>
    <s v="Abnormal"/>
    <n v="9"/>
    <n v="8616.3459999999995"/>
    <x v="2"/>
  </r>
  <r>
    <s v="Jason Fox"/>
    <x v="3"/>
    <x v="1"/>
    <x v="3"/>
    <x v="3"/>
    <d v="2022-02-01T00:00:00"/>
    <s v="Sarah Gray"/>
    <s v="Bowers and Sons"/>
    <x v="1"/>
    <n v="6936.1549999999997"/>
    <n v="350"/>
    <x v="2"/>
    <d v="2022-02-04T00:00:00"/>
    <s v="Paracetamol"/>
    <s v="Inconclusive"/>
    <n v="3"/>
    <n v="2312.0516666666667"/>
    <x v="2"/>
  </r>
  <r>
    <s v="Julia Jackson"/>
    <x v="66"/>
    <x v="1"/>
    <x v="4"/>
    <x v="5"/>
    <d v="2022-08-28T00:00:00"/>
    <s v="Elizabeth Potts"/>
    <s v="Hernandez-Roberts"/>
    <x v="2"/>
    <n v="19507.085999999999"/>
    <n v="232"/>
    <x v="0"/>
    <d v="2022-09-15T00:00:00"/>
    <s v="Lipitor"/>
    <s v="Inconclusive"/>
    <n v="18"/>
    <n v="1083.7269999999999"/>
    <x v="2"/>
  </r>
  <r>
    <s v="Sarah Lopez"/>
    <x v="41"/>
    <x v="0"/>
    <x v="0"/>
    <x v="3"/>
    <d v="2019-02-27T00:00:00"/>
    <s v="Mark Boyd"/>
    <s v="Garcia-Hayes"/>
    <x v="2"/>
    <n v="12912.82"/>
    <n v="217"/>
    <x v="1"/>
    <d v="2019-03-19T00:00:00"/>
    <s v="Aspirin"/>
    <s v="Inconclusive"/>
    <n v="20"/>
    <n v="645.64099999999996"/>
    <x v="2"/>
  </r>
  <r>
    <s v="Janice Ibarra"/>
    <x v="34"/>
    <x v="0"/>
    <x v="2"/>
    <x v="5"/>
    <d v="2020-05-22T00:00:00"/>
    <s v="Jeanette Oneal"/>
    <s v="Bailey, Robinson and Rodriguez"/>
    <x v="0"/>
    <n v="49909.79"/>
    <n v="434"/>
    <x v="1"/>
    <d v="2020-05-23T00:00:00"/>
    <s v="Paracetamol"/>
    <s v="Abnormal"/>
    <n v="1"/>
    <n v="49909.79"/>
    <x v="2"/>
  </r>
  <r>
    <s v="James Huff"/>
    <x v="47"/>
    <x v="1"/>
    <x v="3"/>
    <x v="5"/>
    <d v="2023-07-15T00:00:00"/>
    <s v="Sarah Fox"/>
    <s v="Martinez LLC"/>
    <x v="4"/>
    <n v="16065.89"/>
    <n v="108"/>
    <x v="1"/>
    <d v="2023-08-02T00:00:00"/>
    <s v="Lipitor"/>
    <s v="Inconclusive"/>
    <n v="18"/>
    <n v="892.54944444444436"/>
    <x v="0"/>
  </r>
  <r>
    <s v="David Bailey"/>
    <x v="21"/>
    <x v="1"/>
    <x v="1"/>
    <x v="3"/>
    <d v="2022-05-31T00:00:00"/>
    <s v="Cody Knapp"/>
    <s v="Ortega Inc"/>
    <x v="3"/>
    <n v="25097.289000000001"/>
    <n v="361"/>
    <x v="2"/>
    <d v="2022-06-23T00:00:00"/>
    <s v="Penicillin"/>
    <s v="Abnormal"/>
    <n v="23"/>
    <n v="1091.1864782608695"/>
    <x v="1"/>
  </r>
  <r>
    <s v="Julie Compton"/>
    <x v="21"/>
    <x v="0"/>
    <x v="5"/>
    <x v="3"/>
    <d v="2021-05-24T00:00:00"/>
    <s v="Laura Erickson"/>
    <s v="Fowler and Sons"/>
    <x v="2"/>
    <n v="10499.209000000001"/>
    <n v="350"/>
    <x v="0"/>
    <d v="2021-06-10T00:00:00"/>
    <s v="Lipitor"/>
    <s v="Abnormal"/>
    <n v="17"/>
    <n v="617.6005294117648"/>
    <x v="1"/>
  </r>
  <r>
    <s v="Miss Cynthia Massey"/>
    <x v="19"/>
    <x v="1"/>
    <x v="7"/>
    <x v="5"/>
    <d v="2023-03-09T00:00:00"/>
    <s v="Joshua Butler"/>
    <s v="Russell, Murray and Baker"/>
    <x v="1"/>
    <n v="36277.334000000003"/>
    <n v="305"/>
    <x v="1"/>
    <d v="2023-03-27T00:00:00"/>
    <s v="Lipitor"/>
    <s v="Normal"/>
    <n v="18"/>
    <n v="2015.4074444444445"/>
    <x v="0"/>
  </r>
  <r>
    <s v="Robert Franklin"/>
    <x v="66"/>
    <x v="1"/>
    <x v="7"/>
    <x v="0"/>
    <d v="2022-01-18T00:00:00"/>
    <s v="Michael Wallace"/>
    <s v="Grant, Garcia and Kim"/>
    <x v="0"/>
    <n v="9014.9500000000007"/>
    <n v="392"/>
    <x v="1"/>
    <d v="2022-01-20T00:00:00"/>
    <s v="Penicillin"/>
    <s v="Normal"/>
    <n v="2"/>
    <n v="4507.4750000000004"/>
    <x v="2"/>
  </r>
  <r>
    <s v="Evan Jimenez"/>
    <x v="40"/>
    <x v="1"/>
    <x v="2"/>
    <x v="1"/>
    <d v="2021-01-17T00:00:00"/>
    <s v="Samantha Douglas"/>
    <s v="Chavez-Arroyo"/>
    <x v="3"/>
    <n v="36637.947"/>
    <n v="409"/>
    <x v="2"/>
    <d v="2021-01-25T00:00:00"/>
    <s v="Ibuprofen"/>
    <s v="Inconclusive"/>
    <n v="8"/>
    <n v="4579.743375"/>
    <x v="1"/>
  </r>
  <r>
    <s v="Michael Wilson"/>
    <x v="4"/>
    <x v="0"/>
    <x v="3"/>
    <x v="1"/>
    <d v="2022-09-17T00:00:00"/>
    <s v="Derek Edwards"/>
    <s v="Gonzales, Miller and Ramirez"/>
    <x v="1"/>
    <n v="8523.9060000000009"/>
    <n v="123"/>
    <x v="1"/>
    <d v="2022-10-14T00:00:00"/>
    <s v="Aspirin"/>
    <s v="Inconclusive"/>
    <n v="27"/>
    <n v="315.70022222222224"/>
    <x v="2"/>
  </r>
  <r>
    <s v="Gregory Carpenter"/>
    <x v="28"/>
    <x v="0"/>
    <x v="0"/>
    <x v="1"/>
    <d v="2019-12-15T00:00:00"/>
    <s v="Sheryl David"/>
    <s v="Bradley, Smith and Tyler"/>
    <x v="3"/>
    <n v="5769.7719999999999"/>
    <n v="337"/>
    <x v="1"/>
    <d v="2020-01-13T00:00:00"/>
    <s v="Ibuprofen"/>
    <s v="Abnormal"/>
    <n v="29"/>
    <n v="198.95765517241378"/>
    <x v="1"/>
  </r>
  <r>
    <s v="Danielle Johnson"/>
    <x v="40"/>
    <x v="0"/>
    <x v="0"/>
    <x v="0"/>
    <d v="2023-07-19T00:00:00"/>
    <s v="Jennifer Johnston"/>
    <s v="Wallace Ltd"/>
    <x v="3"/>
    <n v="49682.595999999998"/>
    <n v="275"/>
    <x v="2"/>
    <d v="2023-07-23T00:00:00"/>
    <s v="Lipitor"/>
    <s v="Inconclusive"/>
    <n v="4"/>
    <n v="12420.648999999999"/>
    <x v="1"/>
  </r>
  <r>
    <s v="Hannah Solomon"/>
    <x v="58"/>
    <x v="0"/>
    <x v="4"/>
    <x v="0"/>
    <d v="2022-04-20T00:00:00"/>
    <s v="Jason Hays"/>
    <s v="Myers PLC"/>
    <x v="4"/>
    <n v="44005.201999999997"/>
    <n v="339"/>
    <x v="2"/>
    <d v="2022-05-19T00:00:00"/>
    <s v="Paracetamol"/>
    <s v="Normal"/>
    <n v="29"/>
    <n v="1517.4207586206896"/>
    <x v="1"/>
  </r>
  <r>
    <s v="Valerie Williams"/>
    <x v="23"/>
    <x v="0"/>
    <x v="1"/>
    <x v="3"/>
    <d v="2018-12-27T00:00:00"/>
    <s v="Nichole Short"/>
    <s v="Franklin LLC"/>
    <x v="0"/>
    <n v="4155.357"/>
    <n v="198"/>
    <x v="1"/>
    <d v="2018-12-28T00:00:00"/>
    <s v="Paracetamol"/>
    <s v="Inconclusive"/>
    <n v="1"/>
    <n v="4155.357"/>
    <x v="0"/>
  </r>
  <r>
    <s v="Justin Bennett"/>
    <x v="41"/>
    <x v="1"/>
    <x v="1"/>
    <x v="2"/>
    <d v="2023-06-29T00:00:00"/>
    <s v="Theresa Morse"/>
    <s v="Koch-Maxwell"/>
    <x v="0"/>
    <n v="20168.917000000001"/>
    <n v="473"/>
    <x v="0"/>
    <d v="2023-07-05T00:00:00"/>
    <s v="Penicillin"/>
    <s v="Inconclusive"/>
    <n v="6"/>
    <n v="3361.486166666667"/>
    <x v="2"/>
  </r>
  <r>
    <s v="Anna Martin"/>
    <x v="62"/>
    <x v="1"/>
    <x v="6"/>
    <x v="2"/>
    <d v="2022-03-19T00:00:00"/>
    <s v="Whitney Turner"/>
    <s v="Williams-Herrera"/>
    <x v="4"/>
    <n v="10830.326999999999"/>
    <n v="484"/>
    <x v="2"/>
    <d v="2022-04-04T00:00:00"/>
    <s v="Ibuprofen"/>
    <s v="Abnormal"/>
    <n v="16"/>
    <n v="676.89543749999996"/>
    <x v="2"/>
  </r>
  <r>
    <s v="Gary Cook"/>
    <x v="19"/>
    <x v="0"/>
    <x v="6"/>
    <x v="2"/>
    <d v="2022-10-04T00:00:00"/>
    <s v="James Charles"/>
    <s v="Cook-Kirby"/>
    <x v="0"/>
    <n v="12718.4"/>
    <n v="124"/>
    <x v="0"/>
    <d v="2022-10-12T00:00:00"/>
    <s v="Aspirin"/>
    <s v="Abnormal"/>
    <n v="8"/>
    <n v="1589.8"/>
    <x v="0"/>
  </r>
  <r>
    <s v="Kenneth Rivers"/>
    <x v="48"/>
    <x v="0"/>
    <x v="0"/>
    <x v="0"/>
    <d v="2019-03-11T00:00:00"/>
    <s v="Amanda Moreno"/>
    <s v="Mays, Jones and Scott"/>
    <x v="0"/>
    <n v="33874.031999999999"/>
    <n v="498"/>
    <x v="1"/>
    <d v="2019-03-24T00:00:00"/>
    <s v="Penicillin"/>
    <s v="Normal"/>
    <n v="13"/>
    <n v="2605.694769230769"/>
    <x v="0"/>
  </r>
  <r>
    <s v="Amy Nichols"/>
    <x v="28"/>
    <x v="1"/>
    <x v="0"/>
    <x v="1"/>
    <d v="2023-07-10T00:00:00"/>
    <s v="Doris Rodriguez"/>
    <s v="Castillo-Morris"/>
    <x v="2"/>
    <n v="20228.718000000001"/>
    <n v="255"/>
    <x v="1"/>
    <d v="2023-07-17T00:00:00"/>
    <s v="Penicillin"/>
    <s v="Inconclusive"/>
    <n v="7"/>
    <n v="2889.8168571428573"/>
    <x v="1"/>
  </r>
  <r>
    <s v="Sandra Johnson"/>
    <x v="5"/>
    <x v="1"/>
    <x v="7"/>
    <x v="2"/>
    <d v="2019-07-14T00:00:00"/>
    <s v="Raymond Bailey"/>
    <s v="Woods Inc"/>
    <x v="3"/>
    <n v="18558.399000000001"/>
    <n v="104"/>
    <x v="0"/>
    <d v="2019-07-16T00:00:00"/>
    <s v="Penicillin"/>
    <s v="Abnormal"/>
    <n v="2"/>
    <n v="9279.1995000000006"/>
    <x v="2"/>
  </r>
  <r>
    <s v="Austin Oneal"/>
    <x v="47"/>
    <x v="0"/>
    <x v="0"/>
    <x v="2"/>
    <d v="2021-09-28T00:00:00"/>
    <s v="Mark Kirby"/>
    <s v="Marquez, White and Palmer"/>
    <x v="0"/>
    <n v="21289.231"/>
    <n v="438"/>
    <x v="2"/>
    <d v="2021-10-15T00:00:00"/>
    <s v="Aspirin"/>
    <s v="Normal"/>
    <n v="17"/>
    <n v="1252.3077058823528"/>
    <x v="0"/>
  </r>
  <r>
    <s v="Elizabeth Mcintyre"/>
    <x v="24"/>
    <x v="1"/>
    <x v="1"/>
    <x v="1"/>
    <d v="2021-12-05T00:00:00"/>
    <s v="Victor Anderson"/>
    <s v="Dennis Inc"/>
    <x v="1"/>
    <n v="13673.148999999999"/>
    <n v="180"/>
    <x v="2"/>
    <d v="2021-12-14T00:00:00"/>
    <s v="Penicillin"/>
    <s v="Inconclusive"/>
    <n v="9"/>
    <n v="1519.2387777777776"/>
    <x v="2"/>
  </r>
  <r>
    <s v="Justin Bean"/>
    <x v="17"/>
    <x v="1"/>
    <x v="0"/>
    <x v="3"/>
    <d v="2019-11-12T00:00:00"/>
    <s v="Matthew Miller"/>
    <s v="Harris, Jones and Ford"/>
    <x v="0"/>
    <n v="15343.3"/>
    <n v="214"/>
    <x v="0"/>
    <d v="2019-11-19T00:00:00"/>
    <s v="Penicillin"/>
    <s v="Inconclusive"/>
    <n v="7"/>
    <n v="2191.9"/>
    <x v="0"/>
  </r>
  <r>
    <s v="Michael Chavez"/>
    <x v="65"/>
    <x v="0"/>
    <x v="6"/>
    <x v="4"/>
    <d v="2019-05-13T00:00:00"/>
    <s v="Christopher Cross"/>
    <s v="Pratt-Moreno"/>
    <x v="0"/>
    <n v="27492.162"/>
    <n v="444"/>
    <x v="2"/>
    <d v="2019-05-27T00:00:00"/>
    <s v="Aspirin"/>
    <s v="Abnormal"/>
    <n v="14"/>
    <n v="1963.7258571428572"/>
    <x v="0"/>
  </r>
  <r>
    <s v="Mitchell Ruiz"/>
    <x v="29"/>
    <x v="1"/>
    <x v="5"/>
    <x v="1"/>
    <d v="2021-09-17T00:00:00"/>
    <s v="Andrew Johnson IV"/>
    <s v="Garcia PLC"/>
    <x v="2"/>
    <n v="28759.653999999999"/>
    <n v="121"/>
    <x v="2"/>
    <d v="2021-09-19T00:00:00"/>
    <s v="Penicillin"/>
    <s v="Inconclusive"/>
    <n v="2"/>
    <n v="14379.826999999999"/>
    <x v="1"/>
  </r>
  <r>
    <s v="Amanda Peterson"/>
    <x v="59"/>
    <x v="0"/>
    <x v="4"/>
    <x v="0"/>
    <d v="2022-06-13T00:00:00"/>
    <s v="Michael Miller"/>
    <s v="Smith Ltd"/>
    <x v="0"/>
    <n v="15410.291999999999"/>
    <n v="325"/>
    <x v="1"/>
    <d v="2022-07-06T00:00:00"/>
    <s v="Aspirin"/>
    <s v="Inconclusive"/>
    <n v="23"/>
    <n v="670.01269565217387"/>
    <x v="0"/>
  </r>
  <r>
    <s v="Michael Smith"/>
    <x v="7"/>
    <x v="1"/>
    <x v="5"/>
    <x v="5"/>
    <d v="2020-05-29T00:00:00"/>
    <s v="Rick Ruiz"/>
    <s v="Smith Ltd"/>
    <x v="2"/>
    <n v="7505.7359999999999"/>
    <n v="482"/>
    <x v="1"/>
    <d v="2020-06-09T00:00:00"/>
    <s v="Lipitor"/>
    <s v="Abnormal"/>
    <n v="11"/>
    <n v="682.33963636363637"/>
    <x v="2"/>
  </r>
  <r>
    <s v="Bonnie Brooks"/>
    <x v="3"/>
    <x v="1"/>
    <x v="5"/>
    <x v="2"/>
    <d v="2021-08-11T00:00:00"/>
    <s v="Brian Phillips"/>
    <s v="Gonzales, Baldwin and Parker"/>
    <x v="0"/>
    <n v="13884.047"/>
    <n v="156"/>
    <x v="0"/>
    <d v="2021-08-12T00:00:00"/>
    <s v="Paracetamol"/>
    <s v="Inconclusive"/>
    <n v="1"/>
    <n v="13884.047"/>
    <x v="2"/>
  </r>
  <r>
    <s v="Andrew Miller"/>
    <x v="13"/>
    <x v="0"/>
    <x v="6"/>
    <x v="2"/>
    <d v="2021-10-30T00:00:00"/>
    <s v="Daniel Bernard"/>
    <s v="Lawson-Sutton"/>
    <x v="0"/>
    <n v="9731.2999999999993"/>
    <n v="334"/>
    <x v="0"/>
    <d v="2021-11-04T00:00:00"/>
    <s v="Ibuprofen"/>
    <s v="Normal"/>
    <n v="5"/>
    <n v="1946.2599999999998"/>
    <x v="0"/>
  </r>
  <r>
    <s v="Anna Rubio"/>
    <x v="51"/>
    <x v="0"/>
    <x v="5"/>
    <x v="0"/>
    <d v="2019-01-21T00:00:00"/>
    <s v="Michele Mitchell"/>
    <s v="Richardson, Steele and Hernandez"/>
    <x v="3"/>
    <n v="54181.519"/>
    <n v="338"/>
    <x v="2"/>
    <d v="2019-01-26T00:00:00"/>
    <s v="Paracetamol"/>
    <s v="Normal"/>
    <n v="5"/>
    <n v="10836.3038"/>
    <x v="2"/>
  </r>
  <r>
    <s v="Nicole Daugherty"/>
    <x v="13"/>
    <x v="0"/>
    <x v="6"/>
    <x v="2"/>
    <d v="2022-10-25T00:00:00"/>
    <s v="Lisa Russell"/>
    <s v="Ellis, Miller and Duncan"/>
    <x v="0"/>
    <n v="22227.205000000002"/>
    <n v="103"/>
    <x v="2"/>
    <d v="2022-10-31T00:00:00"/>
    <s v="Lipitor"/>
    <s v="Abnormal"/>
    <n v="6"/>
    <n v="3704.5341666666668"/>
    <x v="0"/>
  </r>
  <r>
    <s v="Desiree Williams"/>
    <x v="14"/>
    <x v="0"/>
    <x v="1"/>
    <x v="2"/>
    <d v="2022-10-30T00:00:00"/>
    <s v="Jennifer Martin"/>
    <s v="Douglas, Long and Scott"/>
    <x v="0"/>
    <n v="9131.42"/>
    <n v="334"/>
    <x v="0"/>
    <d v="2022-11-16T00:00:00"/>
    <s v="Aspirin"/>
    <s v="Abnormal"/>
    <n v="17"/>
    <n v="537.14235294117645"/>
    <x v="0"/>
  </r>
  <r>
    <s v="Dustin Davis"/>
    <x v="65"/>
    <x v="1"/>
    <x v="1"/>
    <x v="5"/>
    <d v="2020-11-30T00:00:00"/>
    <s v="Tracy Rasmussen"/>
    <s v="Fisher-Dyer"/>
    <x v="0"/>
    <n v="23372.469000000001"/>
    <n v="465"/>
    <x v="1"/>
    <d v="2020-12-29T00:00:00"/>
    <s v="Ibuprofen"/>
    <s v="Normal"/>
    <n v="29"/>
    <n v="805.94720689655173"/>
    <x v="0"/>
  </r>
  <r>
    <s v="Tracy Smith"/>
    <x v="54"/>
    <x v="0"/>
    <x v="1"/>
    <x v="1"/>
    <d v="2019-07-04T00:00:00"/>
    <s v="Mark Frazier"/>
    <s v="Miller, Murphy and Cain"/>
    <x v="0"/>
    <n v="1323.1959999999999"/>
    <n v="499"/>
    <x v="2"/>
    <d v="2019-07-25T00:00:00"/>
    <s v="Lipitor"/>
    <s v="Normal"/>
    <n v="21"/>
    <n v="63.009333333333331"/>
    <x v="2"/>
  </r>
  <r>
    <s v="Michelle Hawkins"/>
    <x v="16"/>
    <x v="0"/>
    <x v="5"/>
    <x v="2"/>
    <d v="2022-06-22T00:00:00"/>
    <s v="William Randolph"/>
    <s v="Caldwell PLC"/>
    <x v="0"/>
    <n v="22315.585999999999"/>
    <n v="241"/>
    <x v="2"/>
    <d v="2022-07-11T00:00:00"/>
    <s v="Aspirin"/>
    <s v="Abnormal"/>
    <n v="19"/>
    <n v="1174.5045263157895"/>
    <x v="0"/>
  </r>
  <r>
    <s v="Joseph Daniels"/>
    <x v="29"/>
    <x v="1"/>
    <x v="6"/>
    <x v="4"/>
    <d v="2020-04-10T00:00:00"/>
    <s v="Stephen Melton"/>
    <s v="Hopkins LLC"/>
    <x v="3"/>
    <n v="26920.617999999999"/>
    <n v="394"/>
    <x v="0"/>
    <d v="2020-04-22T00:00:00"/>
    <s v="Penicillin"/>
    <s v="Inconclusive"/>
    <n v="12"/>
    <n v="2243.3848333333331"/>
    <x v="1"/>
  </r>
  <r>
    <s v="Rodney Zimmerman"/>
    <x v="34"/>
    <x v="1"/>
    <x v="3"/>
    <x v="4"/>
    <d v="2019-05-06T00:00:00"/>
    <s v="Kayla Lawson"/>
    <s v="Quinn Ltd"/>
    <x v="1"/>
    <n v="3078.4929999999999"/>
    <n v="101"/>
    <x v="0"/>
    <d v="2019-05-21T00:00:00"/>
    <s v="Lipitor"/>
    <s v="Normal"/>
    <n v="15"/>
    <n v="205.23286666666667"/>
    <x v="2"/>
  </r>
  <r>
    <s v="Amanda Chase"/>
    <x v="52"/>
    <x v="1"/>
    <x v="5"/>
    <x v="1"/>
    <d v="2020-05-12T00:00:00"/>
    <s v="Phillip Miller"/>
    <s v="Sanchez, Henry and Santos"/>
    <x v="0"/>
    <n v="31225.616000000002"/>
    <n v="398"/>
    <x v="1"/>
    <d v="2020-05-20T00:00:00"/>
    <s v="Lipitor"/>
    <s v="Abnormal"/>
    <n v="8"/>
    <n v="3903.2020000000002"/>
    <x v="0"/>
  </r>
  <r>
    <s v="Joy Jones"/>
    <x v="49"/>
    <x v="0"/>
    <x v="2"/>
    <x v="1"/>
    <d v="2021-09-20T00:00:00"/>
    <s v="Heather Bass"/>
    <s v="Ortiz PLC"/>
    <x v="0"/>
    <n v="42074.23"/>
    <n v="234"/>
    <x v="2"/>
    <d v="2021-10-04T00:00:00"/>
    <s v="Aspirin"/>
    <s v="Inconclusive"/>
    <n v="14"/>
    <n v="3005.3021428571433"/>
    <x v="2"/>
  </r>
  <r>
    <s v="Elizabeth Ponce"/>
    <x v="55"/>
    <x v="0"/>
    <x v="7"/>
    <x v="4"/>
    <d v="2020-10-16T00:00:00"/>
    <s v="Carrie Johnson"/>
    <s v="Ayers Ltd"/>
    <x v="2"/>
    <n v="28514.281999999999"/>
    <n v="251"/>
    <x v="0"/>
    <d v="2020-11-02T00:00:00"/>
    <s v="Paracetamol"/>
    <s v="Normal"/>
    <n v="17"/>
    <n v="1677.310705882353"/>
    <x v="1"/>
  </r>
  <r>
    <s v="Todd Peck"/>
    <x v="1"/>
    <x v="1"/>
    <x v="7"/>
    <x v="1"/>
    <d v="2018-11-25T00:00:00"/>
    <s v="Taylor Brooks"/>
    <s v="Smith-Baldwin"/>
    <x v="4"/>
    <n v="16134.146000000001"/>
    <n v="142"/>
    <x v="2"/>
    <d v="2018-12-19T00:00:00"/>
    <s v="Aspirin"/>
    <s v="Normal"/>
    <n v="24"/>
    <n v="672.25608333333332"/>
    <x v="1"/>
  </r>
  <r>
    <s v="Caitlyn Fisher"/>
    <x v="14"/>
    <x v="1"/>
    <x v="5"/>
    <x v="3"/>
    <d v="2019-09-12T00:00:00"/>
    <s v="Pamela Crawford"/>
    <s v="Parker and Sons"/>
    <x v="0"/>
    <n v="19959.223999999998"/>
    <n v="117"/>
    <x v="0"/>
    <d v="2019-09-13T00:00:00"/>
    <s v="Paracetamol"/>
    <s v="Abnormal"/>
    <n v="1"/>
    <n v="19959.223999999998"/>
    <x v="0"/>
  </r>
  <r>
    <s v="Kevin Watson"/>
    <x v="41"/>
    <x v="0"/>
    <x v="3"/>
    <x v="2"/>
    <d v="2023-05-21T00:00:00"/>
    <s v="Judy Turner"/>
    <s v="Bradshaw Inc"/>
    <x v="1"/>
    <n v="15201.338"/>
    <n v="178"/>
    <x v="0"/>
    <d v="2023-06-10T00:00:00"/>
    <s v="Penicillin"/>
    <s v="Abnormal"/>
    <n v="20"/>
    <n v="760.06690000000003"/>
    <x v="2"/>
  </r>
  <r>
    <s v="Shawn Brooks"/>
    <x v="67"/>
    <x v="0"/>
    <x v="0"/>
    <x v="4"/>
    <d v="2020-12-15T00:00:00"/>
    <s v="Robert Christian"/>
    <s v="Curry, Bishop and Carter"/>
    <x v="1"/>
    <n v="23647.844000000001"/>
    <n v="392"/>
    <x v="1"/>
    <d v="2020-12-28T00:00:00"/>
    <s v="Ibuprofen"/>
    <s v="Inconclusive"/>
    <n v="13"/>
    <n v="1819.0649230769232"/>
    <x v="1"/>
  </r>
  <r>
    <s v="Joel Moore"/>
    <x v="17"/>
    <x v="0"/>
    <x v="7"/>
    <x v="3"/>
    <d v="2019-06-22T00:00:00"/>
    <s v="Charles Anderson"/>
    <s v="Carpenter, Hill and Nash"/>
    <x v="0"/>
    <n v="16372.455"/>
    <n v="244"/>
    <x v="0"/>
    <d v="2019-07-14T00:00:00"/>
    <s v="Ibuprofen"/>
    <s v="Inconclusive"/>
    <n v="22"/>
    <n v="744.20249999999999"/>
    <x v="0"/>
  </r>
  <r>
    <s v="Kathryn West"/>
    <x v="29"/>
    <x v="1"/>
    <x v="6"/>
    <x v="1"/>
    <d v="2021-08-13T00:00:00"/>
    <s v="Tara Hernandez"/>
    <s v="Nguyen PLC"/>
    <x v="4"/>
    <n v="16434.219000000001"/>
    <n v="130"/>
    <x v="2"/>
    <d v="2021-09-06T00:00:00"/>
    <s v="Aspirin"/>
    <s v="Normal"/>
    <n v="24"/>
    <n v="684.75912500000004"/>
    <x v="1"/>
  </r>
  <r>
    <s v="Nathan Holloway"/>
    <x v="31"/>
    <x v="0"/>
    <x v="5"/>
    <x v="0"/>
    <d v="2020-07-12T00:00:00"/>
    <s v="Mark Price"/>
    <s v="Clark and Sons"/>
    <x v="3"/>
    <n v="35404.843000000001"/>
    <n v="102"/>
    <x v="2"/>
    <d v="2020-07-29T00:00:00"/>
    <s v="Ibuprofen"/>
    <s v="Abnormal"/>
    <n v="17"/>
    <n v="2082.6378235294119"/>
    <x v="2"/>
  </r>
  <r>
    <s v="Autumn Cardenas"/>
    <x v="42"/>
    <x v="1"/>
    <x v="2"/>
    <x v="3"/>
    <d v="2020-12-13T00:00:00"/>
    <s v="Raymond Robinson"/>
    <s v="Nunez and Sons"/>
    <x v="0"/>
    <n v="16550.298999999999"/>
    <n v="484"/>
    <x v="0"/>
    <d v="2020-12-26T00:00:00"/>
    <s v="Paracetamol"/>
    <s v="Inconclusive"/>
    <n v="13"/>
    <n v="1273.099923076923"/>
    <x v="0"/>
  </r>
  <r>
    <s v="Lisa Long"/>
    <x v="26"/>
    <x v="0"/>
    <x v="4"/>
    <x v="4"/>
    <d v="2020-08-10T00:00:00"/>
    <s v="Austin Sanchez"/>
    <s v="Casey, Hooper and Fernandez"/>
    <x v="0"/>
    <n v="5577.2960000000003"/>
    <n v="150"/>
    <x v="1"/>
    <d v="2020-09-04T00:00:00"/>
    <s v="Penicillin"/>
    <s v="Inconclusive"/>
    <n v="25"/>
    <n v="223.09184000000002"/>
    <x v="0"/>
  </r>
  <r>
    <s v="Joseph Mendoza"/>
    <x v="35"/>
    <x v="0"/>
    <x v="3"/>
    <x v="3"/>
    <d v="2022-08-12T00:00:00"/>
    <s v="Jacqueline Welch"/>
    <s v="Long LLC"/>
    <x v="0"/>
    <n v="4315.7640000000001"/>
    <n v="410"/>
    <x v="0"/>
    <d v="2022-08-17T00:00:00"/>
    <s v="Ibuprofen"/>
    <s v="Inconclusive"/>
    <n v="5"/>
    <n v="863.15280000000007"/>
    <x v="2"/>
  </r>
  <r>
    <s v="Jennifer Moran"/>
    <x v="39"/>
    <x v="1"/>
    <x v="6"/>
    <x v="0"/>
    <d v="2021-06-29T00:00:00"/>
    <s v="Briana Wallace"/>
    <s v="Jones and Sons"/>
    <x v="0"/>
    <n v="32005.844000000001"/>
    <n v="211"/>
    <x v="2"/>
    <d v="2021-07-02T00:00:00"/>
    <s v="Penicillin"/>
    <s v="Inconclusive"/>
    <n v="3"/>
    <n v="10668.614666666666"/>
    <x v="0"/>
  </r>
  <r>
    <s v="Richard Johnson"/>
    <x v="2"/>
    <x v="1"/>
    <x v="3"/>
    <x v="5"/>
    <d v="2022-07-11T00:00:00"/>
    <s v="Christopher Wheeler"/>
    <s v="Lopez, Mclaughlin and Gordon"/>
    <x v="0"/>
    <n v="47994"/>
    <n v="374"/>
    <x v="1"/>
    <d v="2022-07-26T00:00:00"/>
    <s v="Penicillin"/>
    <s v="Abnormal"/>
    <n v="15"/>
    <n v="3199.6"/>
    <x v="0"/>
  </r>
  <r>
    <s v="Edgar Compton"/>
    <x v="65"/>
    <x v="0"/>
    <x v="5"/>
    <x v="0"/>
    <d v="2022-10-07T00:00:00"/>
    <s v="Michael Buck"/>
    <s v="Thompson-Phelps"/>
    <x v="0"/>
    <n v="4943.1210000000001"/>
    <n v="361"/>
    <x v="2"/>
    <d v="2022-10-22T00:00:00"/>
    <s v="Lipitor"/>
    <s v="Abnormal"/>
    <n v="15"/>
    <n v="329.54140000000001"/>
    <x v="0"/>
  </r>
  <r>
    <s v="Paul Parker"/>
    <x v="32"/>
    <x v="0"/>
    <x v="4"/>
    <x v="3"/>
    <d v="2021-02-04T00:00:00"/>
    <s v="Tommy Mills"/>
    <s v="Harrison, Weaver and Cherry"/>
    <x v="2"/>
    <n v="32027.243999999999"/>
    <n v="319"/>
    <x v="0"/>
    <d v="2021-02-17T00:00:00"/>
    <s v="Aspirin"/>
    <s v="Abnormal"/>
    <n v="13"/>
    <n v="2463.6341538461538"/>
    <x v="1"/>
  </r>
  <r>
    <s v="Kevin King MD"/>
    <x v="0"/>
    <x v="0"/>
    <x v="7"/>
    <x v="0"/>
    <d v="2021-06-26T00:00:00"/>
    <s v="James Marks"/>
    <s v="Haley-Cook"/>
    <x v="0"/>
    <n v="38536.665000000001"/>
    <n v="194"/>
    <x v="2"/>
    <d v="2021-07-17T00:00:00"/>
    <s v="Aspirin"/>
    <s v="Inconclusive"/>
    <n v="21"/>
    <n v="1835.0792857142858"/>
    <x v="0"/>
  </r>
  <r>
    <s v="Justin Davis"/>
    <x v="61"/>
    <x v="0"/>
    <x v="3"/>
    <x v="2"/>
    <d v="2019-05-12T00:00:00"/>
    <s v="Kathleen Potts"/>
    <s v="Smith Ltd"/>
    <x v="0"/>
    <n v="20900.54"/>
    <n v="222"/>
    <x v="2"/>
    <d v="2019-05-25T00:00:00"/>
    <s v="Paracetamol"/>
    <s v="Inconclusive"/>
    <n v="13"/>
    <n v="1607.7338461538461"/>
    <x v="0"/>
  </r>
  <r>
    <s v="Deborah Salazar"/>
    <x v="64"/>
    <x v="0"/>
    <x v="4"/>
    <x v="3"/>
    <d v="2022-08-14T00:00:00"/>
    <s v="Trevor Yang"/>
    <s v="Santos-Ingram"/>
    <x v="3"/>
    <n v="32016.948"/>
    <n v="280"/>
    <x v="0"/>
    <d v="2022-08-15T00:00:00"/>
    <s v="Paracetamol"/>
    <s v="Normal"/>
    <n v="1"/>
    <n v="32016.948"/>
    <x v="1"/>
  </r>
  <r>
    <s v="Mrs. Tricia Porter"/>
    <x v="54"/>
    <x v="1"/>
    <x v="3"/>
    <x v="3"/>
    <d v="2023-02-25T00:00:00"/>
    <s v="Evelyn Cummings"/>
    <s v="Scott PLC"/>
    <x v="3"/>
    <n v="31530.504000000001"/>
    <n v="133"/>
    <x v="0"/>
    <d v="2023-03-08T00:00:00"/>
    <s v="Lipitor"/>
    <s v="Normal"/>
    <n v="11"/>
    <n v="2866.4094545454545"/>
    <x v="2"/>
  </r>
  <r>
    <s v="Ronald Deleon"/>
    <x v="46"/>
    <x v="1"/>
    <x v="1"/>
    <x v="1"/>
    <d v="2020-06-22T00:00:00"/>
    <s v="Kayla Jimenez"/>
    <s v="Wang, Lee and Mahoney"/>
    <x v="0"/>
    <n v="23225.873"/>
    <n v="447"/>
    <x v="2"/>
    <d v="2020-06-29T00:00:00"/>
    <s v="Paracetamol"/>
    <s v="Abnormal"/>
    <n v="7"/>
    <n v="3317.9818571428573"/>
    <x v="0"/>
  </r>
  <r>
    <s v="Chase Cooke"/>
    <x v="45"/>
    <x v="1"/>
    <x v="6"/>
    <x v="4"/>
    <d v="2019-02-08T00:00:00"/>
    <s v="Kimberly Sanchez"/>
    <s v="Holmes, Gray and Johnson"/>
    <x v="4"/>
    <n v="6989.3810000000003"/>
    <n v="274"/>
    <x v="0"/>
    <d v="2019-02-26T00:00:00"/>
    <s v="Paracetamol"/>
    <s v="Abnormal"/>
    <n v="18"/>
    <n v="388.29894444444449"/>
    <x v="2"/>
  </r>
  <r>
    <s v="Larry Barnes"/>
    <x v="39"/>
    <x v="1"/>
    <x v="0"/>
    <x v="4"/>
    <d v="2022-09-21T00:00:00"/>
    <s v="Samantha Moore"/>
    <s v="Andrews, Kim and Church"/>
    <x v="0"/>
    <n v="17294.884999999998"/>
    <n v="409"/>
    <x v="0"/>
    <d v="2022-09-26T00:00:00"/>
    <s v="Paracetamol"/>
    <s v="Inconclusive"/>
    <n v="5"/>
    <n v="3458.9769999999999"/>
    <x v="0"/>
  </r>
  <r>
    <s v="Derrick Hoffman"/>
    <x v="0"/>
    <x v="1"/>
    <x v="3"/>
    <x v="2"/>
    <d v="2020-02-16T00:00:00"/>
    <s v="Erika Wang"/>
    <s v="Case, Santiago and Smith"/>
    <x v="0"/>
    <n v="4903.7049999999999"/>
    <n v="427"/>
    <x v="0"/>
    <d v="2020-02-19T00:00:00"/>
    <s v="Paracetamol"/>
    <s v="Abnormal"/>
    <n v="3"/>
    <n v="1634.5683333333334"/>
    <x v="0"/>
  </r>
  <r>
    <s v="Anthony Burton"/>
    <x v="56"/>
    <x v="0"/>
    <x v="3"/>
    <x v="5"/>
    <d v="2023-03-08T00:00:00"/>
    <s v="Alisha James"/>
    <s v="Hernandez Ltd"/>
    <x v="0"/>
    <n v="1957.06"/>
    <n v="444"/>
    <x v="0"/>
    <d v="2023-03-29T00:00:00"/>
    <s v="Lipitor"/>
    <s v="Abnormal"/>
    <n v="21"/>
    <n v="93.193333333333328"/>
    <x v="2"/>
  </r>
  <r>
    <s v="Tammy Lopez"/>
    <x v="6"/>
    <x v="1"/>
    <x v="1"/>
    <x v="5"/>
    <d v="2023-05-25T00:00:00"/>
    <s v="Dylan Nguyen"/>
    <s v="Mcdaniel, Ayers and Gentry"/>
    <x v="0"/>
    <n v="61617.968000000001"/>
    <n v="241"/>
    <x v="1"/>
    <d v="2023-06-01T00:00:00"/>
    <s v="Aspirin"/>
    <s v="Normal"/>
    <n v="7"/>
    <n v="8802.5668571428578"/>
    <x v="0"/>
  </r>
  <r>
    <s v="James Garner"/>
    <x v="59"/>
    <x v="0"/>
    <x v="7"/>
    <x v="0"/>
    <d v="2019-09-14T00:00:00"/>
    <s v="Carol George"/>
    <s v="Perkins-Rodriguez"/>
    <x v="0"/>
    <n v="35999.002999999997"/>
    <n v="445"/>
    <x v="2"/>
    <d v="2019-09-16T00:00:00"/>
    <s v="Ibuprofen"/>
    <s v="Normal"/>
    <n v="2"/>
    <n v="17999.501499999998"/>
    <x v="0"/>
  </r>
  <r>
    <s v="Jeremy Johnson"/>
    <x v="29"/>
    <x v="1"/>
    <x v="5"/>
    <x v="4"/>
    <d v="2022-12-02T00:00:00"/>
    <s v="Allen Chen"/>
    <s v="Mason and Sons"/>
    <x v="2"/>
    <n v="18860.598999999998"/>
    <n v="404"/>
    <x v="2"/>
    <d v="2022-12-13T00:00:00"/>
    <s v="Penicillin"/>
    <s v="Abnormal"/>
    <n v="11"/>
    <n v="1714.599909090909"/>
    <x v="1"/>
  </r>
  <r>
    <s v="Alexandria Lewis"/>
    <x v="41"/>
    <x v="0"/>
    <x v="4"/>
    <x v="4"/>
    <d v="2020-02-18T00:00:00"/>
    <s v="Michael Gonzalez"/>
    <s v="Ellison-Holmes"/>
    <x v="4"/>
    <n v="22046.705000000002"/>
    <n v="455"/>
    <x v="2"/>
    <d v="2020-02-26T00:00:00"/>
    <s v="Penicillin"/>
    <s v="Abnormal"/>
    <n v="8"/>
    <n v="2755.8381250000002"/>
    <x v="2"/>
  </r>
  <r>
    <s v="Regina Vargas"/>
    <x v="41"/>
    <x v="0"/>
    <x v="0"/>
    <x v="1"/>
    <d v="2021-08-02T00:00:00"/>
    <s v="Scott Green"/>
    <s v="Cox Inc"/>
    <x v="3"/>
    <n v="11183.222"/>
    <n v="230"/>
    <x v="2"/>
    <d v="2021-08-13T00:00:00"/>
    <s v="Aspirin"/>
    <s v="Inconclusive"/>
    <n v="11"/>
    <n v="1016.6565454545454"/>
    <x v="2"/>
  </r>
  <r>
    <s v="Brian Black"/>
    <x v="50"/>
    <x v="0"/>
    <x v="5"/>
    <x v="3"/>
    <d v="2020-04-21T00:00:00"/>
    <s v="Christy Marshall"/>
    <s v="Cox-Wright"/>
    <x v="4"/>
    <n v="25868.008999999998"/>
    <n v="290"/>
    <x v="0"/>
    <d v="2020-05-07T00:00:00"/>
    <s v="Lipitor"/>
    <s v="Abnormal"/>
    <n v="16"/>
    <n v="1616.7505624999999"/>
    <x v="1"/>
  </r>
  <r>
    <s v="Sarah Medina MD"/>
    <x v="16"/>
    <x v="0"/>
    <x v="6"/>
    <x v="5"/>
    <d v="2019-07-26T00:00:00"/>
    <s v="Kaitlyn Garcia"/>
    <s v="Bailey PLC"/>
    <x v="2"/>
    <n v="19746.331999999999"/>
    <n v="132"/>
    <x v="0"/>
    <d v="2019-07-27T00:00:00"/>
    <s v="Lipitor"/>
    <s v="Inconclusive"/>
    <n v="1"/>
    <n v="19746.331999999999"/>
    <x v="0"/>
  </r>
  <r>
    <s v="Nathaniel Fuller"/>
    <x v="50"/>
    <x v="1"/>
    <x v="3"/>
    <x v="2"/>
    <d v="2019-12-28T00:00:00"/>
    <s v="Heather Fletcher"/>
    <s v="Dodson LLC"/>
    <x v="2"/>
    <n v="23083.437999999998"/>
    <n v="342"/>
    <x v="1"/>
    <d v="2020-01-10T00:00:00"/>
    <s v="Ibuprofen"/>
    <s v="Abnormal"/>
    <n v="13"/>
    <n v="1775.6490769230768"/>
    <x v="1"/>
  </r>
  <r>
    <s v="John Williams"/>
    <x v="20"/>
    <x v="1"/>
    <x v="1"/>
    <x v="4"/>
    <d v="2022-08-11T00:00:00"/>
    <s v="Jimmy Hughes"/>
    <s v="Abbott Inc"/>
    <x v="3"/>
    <n v="22250.781999999999"/>
    <n v="289"/>
    <x v="1"/>
    <d v="2022-08-15T00:00:00"/>
    <s v="Aspirin"/>
    <s v="Abnormal"/>
    <n v="4"/>
    <n v="5562.6954999999998"/>
    <x v="2"/>
  </r>
  <r>
    <s v="Nicole Morris"/>
    <x v="23"/>
    <x v="0"/>
    <x v="4"/>
    <x v="4"/>
    <d v="2021-03-15T00:00:00"/>
    <s v="Kristen Bernard"/>
    <s v="Sanchez, Cooke and Strickland"/>
    <x v="1"/>
    <n v="7829.3389999999999"/>
    <n v="394"/>
    <x v="1"/>
    <d v="2021-04-06T00:00:00"/>
    <s v="Aspirin"/>
    <s v="Inconclusive"/>
    <n v="22"/>
    <n v="355.87904545454546"/>
    <x v="0"/>
  </r>
  <r>
    <s v="Keith Lindsey"/>
    <x v="51"/>
    <x v="0"/>
    <x v="6"/>
    <x v="1"/>
    <d v="2023-03-30T00:00:00"/>
    <s v="Charles Anderson"/>
    <s v="Hill LLC"/>
    <x v="2"/>
    <n v="20093.691999999999"/>
    <n v="334"/>
    <x v="2"/>
    <d v="2023-04-06T00:00:00"/>
    <s v="Penicillin"/>
    <s v="Inconclusive"/>
    <n v="7"/>
    <n v="2870.5274285714286"/>
    <x v="2"/>
  </r>
  <r>
    <s v="Willie White"/>
    <x v="42"/>
    <x v="1"/>
    <x v="2"/>
    <x v="1"/>
    <d v="2021-12-28T00:00:00"/>
    <s v="Jacob Rose"/>
    <s v="Rose-Mckenzie"/>
    <x v="4"/>
    <n v="34435.107000000004"/>
    <n v="414"/>
    <x v="2"/>
    <d v="2021-12-30T00:00:00"/>
    <s v="Lipitor"/>
    <s v="Normal"/>
    <n v="2"/>
    <n v="17217.553500000002"/>
    <x v="0"/>
  </r>
  <r>
    <s v="Randy Anthony"/>
    <x v="28"/>
    <x v="0"/>
    <x v="0"/>
    <x v="3"/>
    <d v="2022-03-03T00:00:00"/>
    <s v="Denise Chavez"/>
    <s v="Sims PLC"/>
    <x v="4"/>
    <n v="21620.927"/>
    <n v="204"/>
    <x v="0"/>
    <d v="2022-03-24T00:00:00"/>
    <s v="Lipitor"/>
    <s v="Abnormal"/>
    <n v="21"/>
    <n v="1029.5679523809524"/>
    <x v="1"/>
  </r>
  <r>
    <s v="Louis Evans"/>
    <x v="40"/>
    <x v="1"/>
    <x v="6"/>
    <x v="1"/>
    <d v="2020-04-13T00:00:00"/>
    <s v="Sharon Moon"/>
    <s v="Lewis and Sons"/>
    <x v="4"/>
    <n v="27360.578000000001"/>
    <n v="489"/>
    <x v="1"/>
    <d v="2020-05-08T00:00:00"/>
    <s v="Paracetamol"/>
    <s v="Normal"/>
    <n v="25"/>
    <n v="1094.4231200000002"/>
    <x v="1"/>
  </r>
  <r>
    <s v="Rachel Smith"/>
    <x v="61"/>
    <x v="0"/>
    <x v="6"/>
    <x v="2"/>
    <d v="2020-02-05T00:00:00"/>
    <s v="Jessica Wolf"/>
    <s v="Smith, Sanchez and Burns"/>
    <x v="4"/>
    <n v="17483.338"/>
    <n v="491"/>
    <x v="2"/>
    <d v="2020-02-23T00:00:00"/>
    <s v="Ibuprofen"/>
    <s v="Abnormal"/>
    <n v="18"/>
    <n v="971.29655555555553"/>
    <x v="0"/>
  </r>
  <r>
    <s v="Justin Peterson"/>
    <x v="1"/>
    <x v="1"/>
    <x v="0"/>
    <x v="4"/>
    <d v="2020-08-12T00:00:00"/>
    <s v="Jennifer Murray"/>
    <s v="Gardner-Knox"/>
    <x v="2"/>
    <n v="8013.6139999999996"/>
    <n v="433"/>
    <x v="1"/>
    <d v="2020-09-08T00:00:00"/>
    <s v="Aspirin"/>
    <s v="Inconclusive"/>
    <n v="27"/>
    <n v="296.80051851851852"/>
    <x v="1"/>
  </r>
  <r>
    <s v="Timothy Leon"/>
    <x v="63"/>
    <x v="0"/>
    <x v="7"/>
    <x v="4"/>
    <d v="2022-10-13T00:00:00"/>
    <s v="Anthony Howard"/>
    <s v="Morales-Stuart"/>
    <x v="1"/>
    <n v="6117.5079999999998"/>
    <n v="250"/>
    <x v="0"/>
    <d v="2022-11-02T00:00:00"/>
    <s v="Paracetamol"/>
    <s v="Inconclusive"/>
    <n v="20"/>
    <n v="305.87540000000001"/>
    <x v="2"/>
  </r>
  <r>
    <s v="Joseph Adams"/>
    <x v="53"/>
    <x v="1"/>
    <x v="1"/>
    <x v="4"/>
    <d v="2022-05-26T00:00:00"/>
    <s v="Michael Scott"/>
    <s v="Ballard, Garcia and Villegas"/>
    <x v="4"/>
    <n v="29283.954000000002"/>
    <n v="422"/>
    <x v="2"/>
    <d v="2022-06-24T00:00:00"/>
    <s v="Ibuprofen"/>
    <s v="Abnormal"/>
    <n v="29"/>
    <n v="1009.7915172413793"/>
    <x v="2"/>
  </r>
  <r>
    <s v="Cory Clark"/>
    <x v="30"/>
    <x v="1"/>
    <x v="7"/>
    <x v="4"/>
    <d v="2020-04-29T00:00:00"/>
    <s v="Luis Holmes"/>
    <s v="Whitehead, Vasquez and Bray"/>
    <x v="4"/>
    <n v="4532.509"/>
    <n v="492"/>
    <x v="2"/>
    <d v="2020-05-27T00:00:00"/>
    <s v="Lipitor"/>
    <s v="Normal"/>
    <n v="28"/>
    <n v="161.87532142857143"/>
    <x v="2"/>
  </r>
  <r>
    <s v="Emily Campbell"/>
    <x v="67"/>
    <x v="1"/>
    <x v="5"/>
    <x v="4"/>
    <d v="2020-11-23T00:00:00"/>
    <s v="Brian Morton"/>
    <s v="Rogers, Hodges and Weber"/>
    <x v="4"/>
    <n v="23294.683000000001"/>
    <n v="152"/>
    <x v="1"/>
    <d v="2020-12-20T00:00:00"/>
    <s v="Ibuprofen"/>
    <s v="Normal"/>
    <n v="27"/>
    <n v="862.76603703703711"/>
    <x v="1"/>
  </r>
  <r>
    <s v="Michael Thompson"/>
    <x v="17"/>
    <x v="0"/>
    <x v="6"/>
    <x v="3"/>
    <d v="2021-12-27T00:00:00"/>
    <s v="Colleen Brown"/>
    <s v="Jacobs, Shah and Nixon"/>
    <x v="4"/>
    <n v="26512.017"/>
    <n v="393"/>
    <x v="0"/>
    <d v="2022-01-13T00:00:00"/>
    <s v="Aspirin"/>
    <s v="Normal"/>
    <n v="17"/>
    <n v="1559.5304117647058"/>
    <x v="0"/>
  </r>
  <r>
    <s v="Tara Murray"/>
    <x v="7"/>
    <x v="1"/>
    <x v="1"/>
    <x v="4"/>
    <d v="2021-01-27T00:00:00"/>
    <s v="Tamara Stewart"/>
    <s v="Allen, Wilson and Carpenter"/>
    <x v="2"/>
    <n v="11947.735000000001"/>
    <n v="356"/>
    <x v="2"/>
    <d v="2021-02-15T00:00:00"/>
    <s v="Ibuprofen"/>
    <s v="Abnormal"/>
    <n v="19"/>
    <n v="628.82815789473682"/>
    <x v="2"/>
  </r>
  <r>
    <s v="Angela Cervantes"/>
    <x v="13"/>
    <x v="0"/>
    <x v="5"/>
    <x v="3"/>
    <d v="2021-12-24T00:00:00"/>
    <s v="Stephen Huang"/>
    <s v="Shepard-Lewis"/>
    <x v="4"/>
    <n v="33806.745000000003"/>
    <n v="343"/>
    <x v="0"/>
    <d v="2022-01-11T00:00:00"/>
    <s v="Lipitor"/>
    <s v="Inconclusive"/>
    <n v="18"/>
    <n v="1878.1525000000001"/>
    <x v="0"/>
  </r>
  <r>
    <s v="Rodney Harris"/>
    <x v="25"/>
    <x v="0"/>
    <x v="0"/>
    <x v="4"/>
    <d v="2020-04-05T00:00:00"/>
    <s v="Allison Holloway"/>
    <s v="Levine and Sons"/>
    <x v="1"/>
    <n v="21706.808000000001"/>
    <n v="426"/>
    <x v="2"/>
    <d v="2020-04-15T00:00:00"/>
    <s v="Paracetamol"/>
    <s v="Inconclusive"/>
    <n v="10"/>
    <n v="2170.6808000000001"/>
    <x v="2"/>
  </r>
  <r>
    <s v="Ruth Mason"/>
    <x v="51"/>
    <x v="0"/>
    <x v="0"/>
    <x v="1"/>
    <d v="2023-10-27T00:00:00"/>
    <s v="Sarah Cook"/>
    <s v="Hughes Group"/>
    <x v="3"/>
    <n v="40851.824000000001"/>
    <n v="119"/>
    <x v="2"/>
    <d v="2023-11-24T00:00:00"/>
    <s v="Lipitor"/>
    <s v="Inconclusive"/>
    <n v="28"/>
    <n v="1458.9937142857143"/>
    <x v="2"/>
  </r>
  <r>
    <s v="Leonard Oneill"/>
    <x v="27"/>
    <x v="1"/>
    <x v="1"/>
    <x v="3"/>
    <d v="2021-11-07T00:00:00"/>
    <s v="Dale Mcgrath"/>
    <s v="Hernandez-Rice"/>
    <x v="2"/>
    <n v="2239.2840000000001"/>
    <n v="173"/>
    <x v="0"/>
    <d v="2021-11-07T00:00:00"/>
    <s v="Lipitor"/>
    <s v="Normal"/>
    <n v="0"/>
    <n v="0"/>
    <x v="0"/>
  </r>
  <r>
    <s v="Jennifer White"/>
    <x v="35"/>
    <x v="0"/>
    <x v="3"/>
    <x v="2"/>
    <d v="2020-05-21T00:00:00"/>
    <s v="Scott Mason"/>
    <s v="Wagner-Coleman"/>
    <x v="2"/>
    <n v="22884.243999999999"/>
    <n v="492"/>
    <x v="0"/>
    <d v="2020-05-27T00:00:00"/>
    <s v="Ibuprofen"/>
    <s v="Normal"/>
    <n v="6"/>
    <n v="3814.0406666666663"/>
    <x v="2"/>
  </r>
  <r>
    <s v="Donna Miller"/>
    <x v="51"/>
    <x v="0"/>
    <x v="7"/>
    <x v="5"/>
    <d v="2021-02-27T00:00:00"/>
    <s v="Eric Stephenson"/>
    <s v="Hebert-Stewart"/>
    <x v="2"/>
    <n v="44544.184999999998"/>
    <n v="204"/>
    <x v="0"/>
    <d v="2021-03-17T00:00:00"/>
    <s v="Penicillin"/>
    <s v="Normal"/>
    <n v="18"/>
    <n v="2474.6769444444444"/>
    <x v="2"/>
  </r>
  <r>
    <s v="John Shaffer"/>
    <x v="24"/>
    <x v="0"/>
    <x v="6"/>
    <x v="2"/>
    <d v="2021-11-07T00:00:00"/>
    <s v="Emily Williams"/>
    <s v="Gomez-White"/>
    <x v="0"/>
    <n v="22550.52"/>
    <n v="232"/>
    <x v="2"/>
    <d v="2021-11-27T00:00:00"/>
    <s v="Aspirin"/>
    <s v="Abnormal"/>
    <n v="20"/>
    <n v="1127.5260000000001"/>
    <x v="2"/>
  </r>
  <r>
    <s v="Joshua Kelly"/>
    <x v="39"/>
    <x v="1"/>
    <x v="2"/>
    <x v="4"/>
    <d v="2022-04-13T00:00:00"/>
    <s v="Randy Carter"/>
    <s v="Patton Group"/>
    <x v="3"/>
    <n v="28922.798999999999"/>
    <n v="290"/>
    <x v="2"/>
    <d v="2022-05-02T00:00:00"/>
    <s v="Paracetamol"/>
    <s v="Abnormal"/>
    <n v="19"/>
    <n v="1522.2525789473684"/>
    <x v="0"/>
  </r>
  <r>
    <s v="Garrett Sullivan"/>
    <x v="41"/>
    <x v="1"/>
    <x v="6"/>
    <x v="4"/>
    <d v="2018-12-18T00:00:00"/>
    <s v="Brandon Romero"/>
    <s v="Henry, Haas and Cook"/>
    <x v="1"/>
    <n v="34595.667000000001"/>
    <n v="118"/>
    <x v="2"/>
    <d v="2019-01-01T00:00:00"/>
    <s v="Ibuprofen"/>
    <s v="Normal"/>
    <n v="14"/>
    <n v="2471.1190714285717"/>
    <x v="2"/>
  </r>
  <r>
    <s v="Anita Hill"/>
    <x v="20"/>
    <x v="1"/>
    <x v="0"/>
    <x v="4"/>
    <d v="2023-08-27T00:00:00"/>
    <s v="Ryan Johnson"/>
    <s v="Smith PLC"/>
    <x v="1"/>
    <n v="13467.173000000001"/>
    <n v="367"/>
    <x v="2"/>
    <d v="2023-09-11T00:00:00"/>
    <s v="Penicillin"/>
    <s v="Normal"/>
    <n v="15"/>
    <n v="897.81153333333339"/>
    <x v="2"/>
  </r>
  <r>
    <s v="Melissa Spencer"/>
    <x v="15"/>
    <x v="0"/>
    <x v="6"/>
    <x v="1"/>
    <d v="2019-08-28T00:00:00"/>
    <s v="Alison Stevenson"/>
    <s v="Jones, Dawson and Stafford"/>
    <x v="2"/>
    <n v="29092.668000000001"/>
    <n v="438"/>
    <x v="1"/>
    <d v="2019-09-25T00:00:00"/>
    <s v="Aspirin"/>
    <s v="Inconclusive"/>
    <n v="28"/>
    <n v="1039.0238571428572"/>
    <x v="1"/>
  </r>
  <r>
    <s v="Shelby Moore"/>
    <x v="51"/>
    <x v="0"/>
    <x v="4"/>
    <x v="3"/>
    <d v="2023-01-06T00:00:00"/>
    <s v="Anthony Wallace"/>
    <s v="Ali-Gonzalez"/>
    <x v="3"/>
    <n v="36624.292000000001"/>
    <n v="372"/>
    <x v="0"/>
    <d v="2023-01-16T00:00:00"/>
    <s v="Paracetamol"/>
    <s v="Normal"/>
    <n v="10"/>
    <n v="3662.4292"/>
    <x v="2"/>
  </r>
  <r>
    <s v="Sandra Fernandez"/>
    <x v="50"/>
    <x v="0"/>
    <x v="5"/>
    <x v="2"/>
    <d v="2021-08-02T00:00:00"/>
    <s v="David Bates"/>
    <s v="Baker, Stevenson and Church"/>
    <x v="1"/>
    <n v="24277.21"/>
    <n v="493"/>
    <x v="2"/>
    <d v="2021-08-17T00:00:00"/>
    <s v="Penicillin"/>
    <s v="Inconclusive"/>
    <n v="15"/>
    <n v="1618.4806666666666"/>
    <x v="1"/>
  </r>
  <r>
    <s v="Mary White"/>
    <x v="20"/>
    <x v="0"/>
    <x v="4"/>
    <x v="0"/>
    <d v="2020-01-11T00:00:00"/>
    <s v="Jonathan Moore"/>
    <s v="Bird PLC"/>
    <x v="4"/>
    <n v="2192.5120000000002"/>
    <n v="157"/>
    <x v="0"/>
    <d v="2020-01-24T00:00:00"/>
    <s v="Penicillin"/>
    <s v="Abnormal"/>
    <n v="13"/>
    <n v="168.65476923076923"/>
    <x v="2"/>
  </r>
  <r>
    <s v="Jessica Marquez"/>
    <x v="17"/>
    <x v="1"/>
    <x v="4"/>
    <x v="4"/>
    <d v="2023-08-24T00:00:00"/>
    <s v="Yvette Padilla"/>
    <s v="Flowers LLC"/>
    <x v="4"/>
    <n v="4660.7290000000003"/>
    <n v="426"/>
    <x v="2"/>
    <d v="2023-09-15T00:00:00"/>
    <s v="Penicillin"/>
    <s v="Normal"/>
    <n v="22"/>
    <n v="211.85131818181819"/>
    <x v="0"/>
  </r>
  <r>
    <s v="Aaron Hicks"/>
    <x v="9"/>
    <x v="0"/>
    <x v="5"/>
    <x v="1"/>
    <d v="2023-04-30T00:00:00"/>
    <s v="Kayla Clarke MD"/>
    <s v="Palmer-Suarez"/>
    <x v="3"/>
    <n v="2110.2260000000001"/>
    <n v="156"/>
    <x v="1"/>
    <d v="2023-05-26T00:00:00"/>
    <s v="Penicillin"/>
    <s v="Abnormal"/>
    <n v="26"/>
    <n v="81.16253846153846"/>
    <x v="2"/>
  </r>
  <r>
    <s v="Nancy Kim"/>
    <x v="50"/>
    <x v="0"/>
    <x v="6"/>
    <x v="0"/>
    <d v="2022-10-03T00:00:00"/>
    <s v="Emily Lowe"/>
    <s v="Roy-Johnson"/>
    <x v="1"/>
    <n v="41593.406999999999"/>
    <n v="411"/>
    <x v="2"/>
    <d v="2022-10-07T00:00:00"/>
    <s v="Ibuprofen"/>
    <s v="Normal"/>
    <n v="4"/>
    <n v="10398.35175"/>
    <x v="1"/>
  </r>
  <r>
    <s v="Makayla Brady"/>
    <x v="36"/>
    <x v="0"/>
    <x v="4"/>
    <x v="4"/>
    <d v="2020-06-16T00:00:00"/>
    <s v="Jason Torres"/>
    <s v="Jordan-Miller"/>
    <x v="0"/>
    <n v="22748.406999999999"/>
    <n v="389"/>
    <x v="1"/>
    <d v="2020-07-07T00:00:00"/>
    <s v="Paracetamol"/>
    <s v="Abnormal"/>
    <n v="21"/>
    <n v="1083.2574761904762"/>
    <x v="2"/>
  </r>
  <r>
    <s v="Ashley Robinson"/>
    <x v="21"/>
    <x v="1"/>
    <x v="2"/>
    <x v="1"/>
    <d v="2023-08-22T00:00:00"/>
    <s v="Gabriel Reyes"/>
    <s v="Lopez, Patel and Miranda"/>
    <x v="2"/>
    <n v="36227.455999999998"/>
    <n v="221"/>
    <x v="2"/>
    <d v="2023-09-15T00:00:00"/>
    <s v="Lipitor"/>
    <s v="Normal"/>
    <n v="24"/>
    <n v="1509.4773333333333"/>
    <x v="1"/>
  </r>
  <r>
    <s v="Tiffany Wang"/>
    <x v="7"/>
    <x v="0"/>
    <x v="0"/>
    <x v="2"/>
    <d v="2023-07-17T00:00:00"/>
    <s v="Daniel Andrews"/>
    <s v="Rodriguez, Lang and Butler"/>
    <x v="1"/>
    <n v="24317.297999999999"/>
    <n v="340"/>
    <x v="2"/>
    <d v="2023-07-22T00:00:00"/>
    <s v="Paracetamol"/>
    <s v="Abnormal"/>
    <n v="5"/>
    <n v="4863.4596000000001"/>
    <x v="2"/>
  </r>
  <r>
    <s v="James Johnson"/>
    <x v="30"/>
    <x v="1"/>
    <x v="1"/>
    <x v="4"/>
    <d v="2020-05-06T00:00:00"/>
    <s v="John Bennett"/>
    <s v="Randall-Mullins"/>
    <x v="1"/>
    <n v="13295.804"/>
    <n v="454"/>
    <x v="2"/>
    <d v="2020-05-24T00:00:00"/>
    <s v="Lipitor"/>
    <s v="Normal"/>
    <n v="18"/>
    <n v="738.65577777777776"/>
    <x v="2"/>
  </r>
  <r>
    <s v="Adam Richmond"/>
    <x v="38"/>
    <x v="0"/>
    <x v="0"/>
    <x v="4"/>
    <d v="2021-11-11T00:00:00"/>
    <s v="Andrew Walker"/>
    <s v="Brewer-Ball"/>
    <x v="1"/>
    <n v="22000.138999999999"/>
    <n v="476"/>
    <x v="1"/>
    <d v="2021-11-23T00:00:00"/>
    <s v="Aspirin"/>
    <s v="Inconclusive"/>
    <n v="12"/>
    <n v="1833.3449166666667"/>
    <x v="1"/>
  </r>
  <r>
    <s v="Jennifer Williams"/>
    <x v="61"/>
    <x v="0"/>
    <x v="3"/>
    <x v="1"/>
    <d v="2022-01-10T00:00:00"/>
    <s v="Sean Frazier"/>
    <s v="Powell PLC"/>
    <x v="2"/>
    <n v="6355.4539999999997"/>
    <n v="403"/>
    <x v="1"/>
    <d v="2022-01-26T00:00:00"/>
    <s v="Ibuprofen"/>
    <s v="Inconclusive"/>
    <n v="16"/>
    <n v="397.21587499999998"/>
    <x v="0"/>
  </r>
  <r>
    <s v="Samantha Morgan"/>
    <x v="14"/>
    <x v="0"/>
    <x v="2"/>
    <x v="1"/>
    <d v="2023-08-12T00:00:00"/>
    <s v="Mathew Roberts"/>
    <s v="Carroll LLC"/>
    <x v="2"/>
    <n v="23805.374"/>
    <n v="234"/>
    <x v="1"/>
    <d v="2023-09-09T00:00:00"/>
    <s v="Aspirin"/>
    <s v="Abnormal"/>
    <n v="28"/>
    <n v="850.19192857142855"/>
    <x v="0"/>
  </r>
  <r>
    <s v="Stephanie Murphy"/>
    <x v="11"/>
    <x v="0"/>
    <x v="0"/>
    <x v="3"/>
    <d v="2023-04-17T00:00:00"/>
    <s v="Eric Hernandez"/>
    <s v="Mayo-Romero"/>
    <x v="4"/>
    <n v="15804.371999999999"/>
    <n v="319"/>
    <x v="0"/>
    <d v="2023-05-10T00:00:00"/>
    <s v="Paracetamol"/>
    <s v="Inconclusive"/>
    <n v="23"/>
    <n v="687.14660869565216"/>
    <x v="1"/>
  </r>
  <r>
    <s v="Tony Obrien"/>
    <x v="52"/>
    <x v="0"/>
    <x v="0"/>
    <x v="1"/>
    <d v="2019-06-04T00:00:00"/>
    <s v="Brendan Clarke"/>
    <s v="Martinez PLC"/>
    <x v="4"/>
    <n v="29608.808000000001"/>
    <n v="358"/>
    <x v="2"/>
    <d v="2019-06-25T00:00:00"/>
    <s v="Penicillin"/>
    <s v="Normal"/>
    <n v="21"/>
    <n v="1409.943238095238"/>
    <x v="0"/>
  </r>
  <r>
    <s v="Pamela Miller"/>
    <x v="12"/>
    <x v="0"/>
    <x v="7"/>
    <x v="2"/>
    <d v="2021-11-27T00:00:00"/>
    <s v="Dr. Rebecca Adams DDS"/>
    <s v="Wilson PLC"/>
    <x v="4"/>
    <n v="16124.807000000001"/>
    <n v="478"/>
    <x v="1"/>
    <d v="2021-12-27T00:00:00"/>
    <s v="Ibuprofen"/>
    <s v="Inconclusive"/>
    <n v="30"/>
    <n v="537.49356666666665"/>
    <x v="0"/>
  </r>
  <r>
    <s v="John Fry"/>
    <x v="55"/>
    <x v="1"/>
    <x v="1"/>
    <x v="4"/>
    <d v="2021-02-12T00:00:00"/>
    <s v="Jeffrey Gray"/>
    <s v="Allen Inc"/>
    <x v="4"/>
    <n v="26538.737000000001"/>
    <n v="144"/>
    <x v="2"/>
    <d v="2021-02-24T00:00:00"/>
    <s v="Lipitor"/>
    <s v="Abnormal"/>
    <n v="12"/>
    <n v="2211.5614166666669"/>
    <x v="1"/>
  </r>
  <r>
    <s v="Dustin Owens"/>
    <x v="11"/>
    <x v="1"/>
    <x v="1"/>
    <x v="1"/>
    <d v="2022-09-12T00:00:00"/>
    <s v="Erin Holloway"/>
    <s v="Ochoa-Spencer"/>
    <x v="1"/>
    <n v="21292.263999999999"/>
    <n v="469"/>
    <x v="1"/>
    <d v="2022-09-27T00:00:00"/>
    <s v="Aspirin"/>
    <s v="Abnormal"/>
    <n v="15"/>
    <n v="1419.4842666666666"/>
    <x v="1"/>
  </r>
  <r>
    <s v="Erika Walker"/>
    <x v="28"/>
    <x v="0"/>
    <x v="4"/>
    <x v="1"/>
    <d v="2019-04-21T00:00:00"/>
    <s v="Kimberly Bridges"/>
    <s v="Anderson-Ross"/>
    <x v="3"/>
    <n v="8863.92"/>
    <n v="436"/>
    <x v="2"/>
    <d v="2019-05-05T00:00:00"/>
    <s v="Paracetamol"/>
    <s v="Abnormal"/>
    <n v="14"/>
    <n v="633.13714285714286"/>
    <x v="1"/>
  </r>
  <r>
    <s v="Stacey Cohen"/>
    <x v="32"/>
    <x v="1"/>
    <x v="4"/>
    <x v="1"/>
    <d v="2019-04-18T00:00:00"/>
    <s v="Frank Mcdonald"/>
    <s v="Morgan-Edwards"/>
    <x v="2"/>
    <n v="5832.9129999999996"/>
    <n v="347"/>
    <x v="1"/>
    <d v="2019-05-10T00:00:00"/>
    <s v="Lipitor"/>
    <s v="Abnormal"/>
    <n v="22"/>
    <n v="265.13240909090905"/>
    <x v="1"/>
  </r>
  <r>
    <s v="Jamie Novak"/>
    <x v="63"/>
    <x v="0"/>
    <x v="6"/>
    <x v="3"/>
    <d v="2019-01-08T00:00:00"/>
    <s v="Allen Hancock"/>
    <s v="Young, White and Escobar"/>
    <x v="3"/>
    <n v="12720.162"/>
    <n v="206"/>
    <x v="0"/>
    <d v="2019-01-28T00:00:00"/>
    <s v="Paracetamol"/>
    <s v="Abnormal"/>
    <n v="20"/>
    <n v="636.00810000000001"/>
    <x v="2"/>
  </r>
  <r>
    <s v="Michelle Lopez"/>
    <x v="55"/>
    <x v="0"/>
    <x v="7"/>
    <x v="2"/>
    <d v="2021-06-07T00:00:00"/>
    <s v="Elizabeth Camacho"/>
    <s v="Williams LLC"/>
    <x v="3"/>
    <n v="3690.1439999999998"/>
    <n v="474"/>
    <x v="2"/>
    <d v="2021-06-19T00:00:00"/>
    <s v="Paracetamol"/>
    <s v="Normal"/>
    <n v="12"/>
    <n v="307.512"/>
    <x v="1"/>
  </r>
  <r>
    <s v="John Reynolds"/>
    <x v="49"/>
    <x v="1"/>
    <x v="3"/>
    <x v="4"/>
    <d v="2019-12-20T00:00:00"/>
    <s v="Lori Leon"/>
    <s v="Clark Inc"/>
    <x v="2"/>
    <n v="17530.423999999999"/>
    <n v="476"/>
    <x v="2"/>
    <d v="2019-12-27T00:00:00"/>
    <s v="Ibuprofen"/>
    <s v="Inconclusive"/>
    <n v="7"/>
    <n v="2504.3462857142854"/>
    <x v="2"/>
  </r>
  <r>
    <s v="Crystal Hatfield"/>
    <x v="7"/>
    <x v="0"/>
    <x v="6"/>
    <x v="2"/>
    <d v="2022-01-29T00:00:00"/>
    <s v="Melinda Alvarado"/>
    <s v="Brown, Chase and Cook"/>
    <x v="4"/>
    <n v="8602.259"/>
    <n v="371"/>
    <x v="0"/>
    <d v="2022-02-20T00:00:00"/>
    <s v="Ibuprofen"/>
    <s v="Abnormal"/>
    <n v="22"/>
    <n v="391.01177272727273"/>
    <x v="2"/>
  </r>
  <r>
    <s v="Andrew Garrett"/>
    <x v="49"/>
    <x v="1"/>
    <x v="5"/>
    <x v="3"/>
    <d v="2021-05-23T00:00:00"/>
    <s v="Danielle Cooper"/>
    <s v="Smith, Morrow and Smith"/>
    <x v="4"/>
    <n v="3546.0949999999998"/>
    <n v="376"/>
    <x v="0"/>
    <d v="2021-05-25T00:00:00"/>
    <s v="Paracetamol"/>
    <s v="Inconclusive"/>
    <n v="2"/>
    <n v="1773.0474999999999"/>
    <x v="2"/>
  </r>
  <r>
    <s v="Diamond Wright"/>
    <x v="37"/>
    <x v="0"/>
    <x v="7"/>
    <x v="0"/>
    <d v="2023-09-10T00:00:00"/>
    <s v="Bobby Mills IV"/>
    <s v="Peterson, Smith and Thomas"/>
    <x v="2"/>
    <n v="19458.491000000002"/>
    <n v="264"/>
    <x v="1"/>
    <d v="2023-10-06T00:00:00"/>
    <s v="Aspirin"/>
    <s v="Inconclusive"/>
    <n v="26"/>
    <n v="748.40350000000012"/>
    <x v="1"/>
  </r>
  <r>
    <s v="Allison Davidson"/>
    <x v="62"/>
    <x v="0"/>
    <x v="1"/>
    <x v="0"/>
    <d v="2022-04-14T00:00:00"/>
    <s v="Judith Harris"/>
    <s v="Salinas-Stein"/>
    <x v="0"/>
    <n v="43482.998"/>
    <n v="119"/>
    <x v="1"/>
    <d v="2022-05-05T00:00:00"/>
    <s v="Aspirin"/>
    <s v="Inconclusive"/>
    <n v="21"/>
    <n v="2070.6189523809526"/>
    <x v="2"/>
  </r>
  <r>
    <s v="Andrea Macdonald"/>
    <x v="26"/>
    <x v="1"/>
    <x v="6"/>
    <x v="4"/>
    <d v="2022-02-14T00:00:00"/>
    <s v="Lindsay Scott"/>
    <s v="Lopez, Williams and Wilcox"/>
    <x v="2"/>
    <n v="25942.962"/>
    <n v="428"/>
    <x v="1"/>
    <d v="2022-03-11T00:00:00"/>
    <s v="Paracetamol"/>
    <s v="Abnormal"/>
    <n v="25"/>
    <n v="1037.71848"/>
    <x v="0"/>
  </r>
  <r>
    <s v="Henry Kim"/>
    <x v="15"/>
    <x v="0"/>
    <x v="1"/>
    <x v="1"/>
    <d v="2019-08-05T00:00:00"/>
    <s v="Dennis Brennan"/>
    <s v="Sutton-Gallegos"/>
    <x v="1"/>
    <n v="12357.723"/>
    <n v="372"/>
    <x v="2"/>
    <d v="2019-08-21T00:00:00"/>
    <s v="Lipitor"/>
    <s v="Inconclusive"/>
    <n v="16"/>
    <n v="772.3576875"/>
    <x v="1"/>
  </r>
  <r>
    <s v="Brian Alvarez"/>
    <x v="51"/>
    <x v="1"/>
    <x v="1"/>
    <x v="3"/>
    <d v="2019-07-21T00:00:00"/>
    <s v="Nicole Holmes"/>
    <s v="Gutierrez Group"/>
    <x v="0"/>
    <n v="15696.718999999999"/>
    <n v="133"/>
    <x v="0"/>
    <d v="2019-07-26T00:00:00"/>
    <s v="Lipitor"/>
    <s v="Abnormal"/>
    <n v="5"/>
    <n v="3139.3437999999996"/>
    <x v="2"/>
  </r>
  <r>
    <s v="Jennifer Spencer"/>
    <x v="41"/>
    <x v="0"/>
    <x v="2"/>
    <x v="2"/>
    <d v="2019-11-13T00:00:00"/>
    <s v="David Mckenzie"/>
    <s v="Sullivan, White and Farmer"/>
    <x v="4"/>
    <n v="1783.663"/>
    <n v="490"/>
    <x v="0"/>
    <d v="2019-11-19T00:00:00"/>
    <s v="Penicillin"/>
    <s v="Normal"/>
    <n v="6"/>
    <n v="297.27716666666669"/>
    <x v="2"/>
  </r>
  <r>
    <s v="Shirley Allen"/>
    <x v="62"/>
    <x v="0"/>
    <x v="5"/>
    <x v="3"/>
    <d v="2021-02-18T00:00:00"/>
    <s v="David Jones"/>
    <s v="Burns LLC"/>
    <x v="0"/>
    <n v="37377.885000000002"/>
    <n v="227"/>
    <x v="0"/>
    <d v="2021-03-03T00:00:00"/>
    <s v="Lipitor"/>
    <s v="Abnormal"/>
    <n v="13"/>
    <n v="2875.2219230769233"/>
    <x v="2"/>
  </r>
  <r>
    <s v="Kathryn Rodriguez"/>
    <x v="22"/>
    <x v="1"/>
    <x v="5"/>
    <x v="4"/>
    <d v="2020-03-29T00:00:00"/>
    <s v="Robert Brown"/>
    <s v="Keller-Malone"/>
    <x v="2"/>
    <n v="25044.453000000001"/>
    <n v="407"/>
    <x v="2"/>
    <d v="2020-04-02T00:00:00"/>
    <s v="Paracetamol"/>
    <s v="Inconclusive"/>
    <n v="4"/>
    <n v="6261.1132500000003"/>
    <x v="0"/>
  </r>
  <r>
    <s v="Monica Perez"/>
    <x v="65"/>
    <x v="0"/>
    <x v="5"/>
    <x v="4"/>
    <d v="2019-07-13T00:00:00"/>
    <s v="Amanda King MD"/>
    <s v="Walker-Edwards"/>
    <x v="2"/>
    <n v="4269.0690000000004"/>
    <n v="111"/>
    <x v="1"/>
    <d v="2019-07-24T00:00:00"/>
    <s v="Paracetamol"/>
    <s v="Inconclusive"/>
    <n v="11"/>
    <n v="388.09718181818187"/>
    <x v="0"/>
  </r>
  <r>
    <s v="Benjamin Duran"/>
    <x v="55"/>
    <x v="0"/>
    <x v="2"/>
    <x v="1"/>
    <d v="2022-03-18T00:00:00"/>
    <s v="Jeffrey Gilbert"/>
    <s v="Elliott, Davis and Jones"/>
    <x v="1"/>
    <n v="13895.251"/>
    <n v="271"/>
    <x v="1"/>
    <d v="2022-04-05T00:00:00"/>
    <s v="Lipitor"/>
    <s v="Normal"/>
    <n v="18"/>
    <n v="771.95838888888886"/>
    <x v="1"/>
  </r>
  <r>
    <s v="Mark Farmer"/>
    <x v="10"/>
    <x v="0"/>
    <x v="5"/>
    <x v="4"/>
    <d v="2021-04-01T00:00:00"/>
    <s v="Steven Hartman"/>
    <s v="Tucker PLC"/>
    <x v="2"/>
    <n v="18648.642"/>
    <n v="481"/>
    <x v="2"/>
    <d v="2021-04-09T00:00:00"/>
    <s v="Paracetamol"/>
    <s v="Inconclusive"/>
    <n v="8"/>
    <n v="2331.08025"/>
    <x v="2"/>
  </r>
  <r>
    <s v="Cameron Martin"/>
    <x v="26"/>
    <x v="1"/>
    <x v="0"/>
    <x v="4"/>
    <d v="2023-04-18T00:00:00"/>
    <s v="Sabrina Potts"/>
    <s v="Smith, Lee and Potter"/>
    <x v="3"/>
    <n v="14569.315000000001"/>
    <n v="146"/>
    <x v="2"/>
    <d v="2023-04-25T00:00:00"/>
    <s v="Aspirin"/>
    <s v="Abnormal"/>
    <n v="7"/>
    <n v="2081.3307142857143"/>
    <x v="0"/>
  </r>
  <r>
    <s v="Zachary Ortega"/>
    <x v="7"/>
    <x v="1"/>
    <x v="6"/>
    <x v="1"/>
    <d v="2019-06-09T00:00:00"/>
    <s v="Jake Wilkerson"/>
    <s v="Ramirez and Sons"/>
    <x v="4"/>
    <n v="36681.620000000003"/>
    <n v="235"/>
    <x v="2"/>
    <d v="2019-07-05T00:00:00"/>
    <s v="Penicillin"/>
    <s v="Inconclusive"/>
    <n v="26"/>
    <n v="1410.8315384615385"/>
    <x v="2"/>
  </r>
  <r>
    <s v="Tiffany Richmond"/>
    <x v="4"/>
    <x v="0"/>
    <x v="5"/>
    <x v="4"/>
    <d v="2020-02-13T00:00:00"/>
    <s v="Rhonda Miller"/>
    <s v="Webb, Hill and Mcbride"/>
    <x v="1"/>
    <n v="12124.798000000001"/>
    <n v="251"/>
    <x v="1"/>
    <d v="2020-03-03T00:00:00"/>
    <s v="Lipitor"/>
    <s v="Inconclusive"/>
    <n v="19"/>
    <n v="638.14726315789483"/>
    <x v="2"/>
  </r>
  <r>
    <s v="Karen James"/>
    <x v="40"/>
    <x v="1"/>
    <x v="5"/>
    <x v="1"/>
    <d v="2021-03-11T00:00:00"/>
    <s v="Daniel Bird"/>
    <s v="Mclaughlin, Miller and Dougherty"/>
    <x v="1"/>
    <n v="14740.904"/>
    <n v="240"/>
    <x v="1"/>
    <d v="2021-04-02T00:00:00"/>
    <s v="Penicillin"/>
    <s v="Abnormal"/>
    <n v="22"/>
    <n v="670.04109090909094"/>
    <x v="1"/>
  </r>
  <r>
    <s v="Shannon Valentine"/>
    <x v="36"/>
    <x v="1"/>
    <x v="5"/>
    <x v="0"/>
    <d v="2019-11-25T00:00:00"/>
    <s v="Patrick Mcintyre DVM"/>
    <s v="Stewart PLC"/>
    <x v="0"/>
    <n v="52308.086000000003"/>
    <n v="242"/>
    <x v="0"/>
    <d v="2019-12-12T00:00:00"/>
    <s v="Lipitor"/>
    <s v="Abnormal"/>
    <n v="17"/>
    <n v="3076.9462352941177"/>
    <x v="2"/>
  </r>
  <r>
    <s v="Deborah May"/>
    <x v="62"/>
    <x v="1"/>
    <x v="5"/>
    <x v="2"/>
    <d v="2019-07-31T00:00:00"/>
    <s v="Andrew Blake"/>
    <s v="Erickson-Sellers"/>
    <x v="4"/>
    <n v="15287.048000000001"/>
    <n v="353"/>
    <x v="1"/>
    <d v="2019-08-21T00:00:00"/>
    <s v="Penicillin"/>
    <s v="Abnormal"/>
    <n v="21"/>
    <n v="727.95466666666675"/>
    <x v="2"/>
  </r>
  <r>
    <s v="Robert Anderson"/>
    <x v="42"/>
    <x v="0"/>
    <x v="5"/>
    <x v="5"/>
    <d v="2023-06-28T00:00:00"/>
    <s v="Scott Alexander"/>
    <s v="Kramer, Harrison and Wallace"/>
    <x v="1"/>
    <n v="79467.786999999997"/>
    <n v="173"/>
    <x v="1"/>
    <d v="2023-07-19T00:00:00"/>
    <s v="Paracetamol"/>
    <s v="Normal"/>
    <n v="21"/>
    <n v="3784.1803333333332"/>
    <x v="0"/>
  </r>
  <r>
    <s v="Sean Ramirez"/>
    <x v="5"/>
    <x v="0"/>
    <x v="2"/>
    <x v="3"/>
    <d v="2022-04-28T00:00:00"/>
    <s v="Vickie Ramsey"/>
    <s v="Barnes-Meza"/>
    <x v="0"/>
    <n v="6921.1549999999997"/>
    <n v="482"/>
    <x v="0"/>
    <d v="2022-04-29T00:00:00"/>
    <s v="Paracetamol"/>
    <s v="Abnormal"/>
    <n v="1"/>
    <n v="6921.1549999999997"/>
    <x v="2"/>
  </r>
  <r>
    <s v="Denise Fischer"/>
    <x v="0"/>
    <x v="0"/>
    <x v="7"/>
    <x v="5"/>
    <d v="2021-10-19T00:00:00"/>
    <s v="Donald Fisher"/>
    <s v="Herman PLC"/>
    <x v="1"/>
    <n v="39445.084999999999"/>
    <n v="473"/>
    <x v="1"/>
    <d v="2021-10-22T00:00:00"/>
    <s v="Paracetamol"/>
    <s v="Abnormal"/>
    <n v="3"/>
    <n v="13148.361666666666"/>
    <x v="0"/>
  </r>
  <r>
    <s v="Christopher Williams"/>
    <x v="53"/>
    <x v="0"/>
    <x v="7"/>
    <x v="2"/>
    <d v="2021-12-12T00:00:00"/>
    <s v="Carlos Whitehead"/>
    <s v="Johnson, Ramirez and Brown"/>
    <x v="1"/>
    <n v="7266.1220000000003"/>
    <n v="318"/>
    <x v="1"/>
    <d v="2022-01-09T00:00:00"/>
    <s v="Paracetamol"/>
    <s v="Abnormal"/>
    <n v="28"/>
    <n v="259.50435714285715"/>
    <x v="2"/>
  </r>
  <r>
    <s v="Matthew Perry"/>
    <x v="8"/>
    <x v="1"/>
    <x v="5"/>
    <x v="4"/>
    <d v="2020-07-02T00:00:00"/>
    <s v="Mario Blankenship"/>
    <s v="Kerr, Gonzales and Espinoza"/>
    <x v="3"/>
    <n v="24646.562000000002"/>
    <n v="281"/>
    <x v="2"/>
    <d v="2020-07-14T00:00:00"/>
    <s v="Penicillin"/>
    <s v="Inconclusive"/>
    <n v="12"/>
    <n v="2053.8801666666668"/>
    <x v="1"/>
  </r>
  <r>
    <s v="Jason Johnson"/>
    <x v="40"/>
    <x v="0"/>
    <x v="3"/>
    <x v="1"/>
    <d v="2022-03-03T00:00:00"/>
    <s v="Julia Perez"/>
    <s v="Williams Inc"/>
    <x v="4"/>
    <n v="10545.204"/>
    <n v="489"/>
    <x v="2"/>
    <d v="2022-03-24T00:00:00"/>
    <s v="Penicillin"/>
    <s v="Normal"/>
    <n v="21"/>
    <n v="502.15257142857143"/>
    <x v="1"/>
  </r>
  <r>
    <s v="Yolanda Ross"/>
    <x v="57"/>
    <x v="0"/>
    <x v="6"/>
    <x v="0"/>
    <d v="2022-12-08T00:00:00"/>
    <s v="Stephanie Dorsey"/>
    <s v="Reese PLC"/>
    <x v="1"/>
    <n v="28352.617999999999"/>
    <n v="270"/>
    <x v="1"/>
    <d v="2022-12-11T00:00:00"/>
    <s v="Paracetamol"/>
    <s v="Abnormal"/>
    <n v="3"/>
    <n v="9450.8726666666662"/>
    <x v="0"/>
  </r>
  <r>
    <s v="Mary Walters"/>
    <x v="63"/>
    <x v="0"/>
    <x v="5"/>
    <x v="0"/>
    <d v="2021-09-20T00:00:00"/>
    <s v="Shannon Garcia"/>
    <s v="Hall-Miller"/>
    <x v="1"/>
    <n v="37865.457999999999"/>
    <n v="270"/>
    <x v="2"/>
    <d v="2021-10-15T00:00:00"/>
    <s v="Ibuprofen"/>
    <s v="Normal"/>
    <n v="25"/>
    <n v="1514.61832"/>
    <x v="2"/>
  </r>
  <r>
    <s v="Craig Moore"/>
    <x v="57"/>
    <x v="1"/>
    <x v="7"/>
    <x v="3"/>
    <d v="2019-04-14T00:00:00"/>
    <s v="Spencer Guerrero"/>
    <s v="Woods, Green and Sanders"/>
    <x v="3"/>
    <n v="37137.231"/>
    <n v="302"/>
    <x v="0"/>
    <d v="2019-04-21T00:00:00"/>
    <s v="Penicillin"/>
    <s v="Inconclusive"/>
    <n v="7"/>
    <n v="5305.3187142857141"/>
    <x v="0"/>
  </r>
  <r>
    <s v="Daniel Norman"/>
    <x v="24"/>
    <x v="1"/>
    <x v="1"/>
    <x v="3"/>
    <d v="2023-08-27T00:00:00"/>
    <s v="John Ibarra"/>
    <s v="Norman-Shepherd"/>
    <x v="3"/>
    <n v="30542.146000000001"/>
    <n v="143"/>
    <x v="0"/>
    <d v="2023-09-19T00:00:00"/>
    <s v="Penicillin"/>
    <s v="Inconclusive"/>
    <n v="23"/>
    <n v="1327.9193913043478"/>
    <x v="2"/>
  </r>
  <r>
    <s v="Mark Carlson"/>
    <x v="55"/>
    <x v="1"/>
    <x v="1"/>
    <x v="2"/>
    <d v="2022-08-21T00:00:00"/>
    <s v="Christopher Cameron"/>
    <s v="Jones-Woods"/>
    <x v="2"/>
    <n v="18463.183000000001"/>
    <n v="419"/>
    <x v="1"/>
    <d v="2022-09-19T00:00:00"/>
    <s v="Ibuprofen"/>
    <s v="Inconclusive"/>
    <n v="29"/>
    <n v="636.66148275862076"/>
    <x v="1"/>
  </r>
  <r>
    <s v="Henry Skinner"/>
    <x v="31"/>
    <x v="0"/>
    <x v="4"/>
    <x v="3"/>
    <d v="2019-04-07T00:00:00"/>
    <s v="William Hancock"/>
    <s v="Allen-Kelley"/>
    <x v="3"/>
    <n v="6678.0439999999999"/>
    <n v="195"/>
    <x v="0"/>
    <d v="2019-04-19T00:00:00"/>
    <s v="Ibuprofen"/>
    <s v="Inconclusive"/>
    <n v="12"/>
    <n v="556.50366666666662"/>
    <x v="2"/>
  </r>
  <r>
    <s v="Michael Torres"/>
    <x v="17"/>
    <x v="1"/>
    <x v="4"/>
    <x v="3"/>
    <d v="2019-05-15T00:00:00"/>
    <s v="Christopher Bryant"/>
    <s v="Lewis Inc"/>
    <x v="0"/>
    <n v="7044.0559999999996"/>
    <n v="372"/>
    <x v="0"/>
    <d v="2019-05-25T00:00:00"/>
    <s v="Ibuprofen"/>
    <s v="Abnormal"/>
    <n v="10"/>
    <n v="704.40559999999994"/>
    <x v="0"/>
  </r>
  <r>
    <s v="James Wallace"/>
    <x v="55"/>
    <x v="1"/>
    <x v="2"/>
    <x v="4"/>
    <d v="2022-03-26T00:00:00"/>
    <s v="Rachael Larson"/>
    <s v="Freeman, English and Mcguire"/>
    <x v="1"/>
    <n v="24162.555"/>
    <n v="164"/>
    <x v="2"/>
    <d v="2022-04-21T00:00:00"/>
    <s v="Penicillin"/>
    <s v="Normal"/>
    <n v="26"/>
    <n v="929.32903846153852"/>
    <x v="1"/>
  </r>
  <r>
    <s v="Mary Holmes"/>
    <x v="65"/>
    <x v="0"/>
    <x v="3"/>
    <x v="2"/>
    <d v="2021-01-22T00:00:00"/>
    <s v="Andrew Bender"/>
    <s v="Lucas, Padilla and Dickson"/>
    <x v="3"/>
    <n v="12750.793"/>
    <n v="418"/>
    <x v="0"/>
    <d v="2021-01-23T00:00:00"/>
    <s v="Paracetamol"/>
    <s v="Inconclusive"/>
    <n v="1"/>
    <n v="12750.793"/>
    <x v="0"/>
  </r>
  <r>
    <s v="Elizabeth Mccoy"/>
    <x v="23"/>
    <x v="1"/>
    <x v="2"/>
    <x v="4"/>
    <d v="2023-02-20T00:00:00"/>
    <s v="Eric Cervantes"/>
    <s v="Weaver Inc"/>
    <x v="1"/>
    <n v="34841.216999999997"/>
    <n v="195"/>
    <x v="2"/>
    <d v="2023-03-03T00:00:00"/>
    <s v="Lipitor"/>
    <s v="Abnormal"/>
    <n v="11"/>
    <n v="3167.3833636363634"/>
    <x v="0"/>
  </r>
  <r>
    <s v="Bradley Humphrey"/>
    <x v="52"/>
    <x v="1"/>
    <x v="2"/>
    <x v="5"/>
    <d v="2021-08-16T00:00:00"/>
    <s v="Thomas Brown"/>
    <s v="Meyer LLC"/>
    <x v="1"/>
    <n v="33724.379000000001"/>
    <n v="241"/>
    <x v="1"/>
    <d v="2021-09-06T00:00:00"/>
    <s v="Paracetamol"/>
    <s v="Normal"/>
    <n v="21"/>
    <n v="1605.9228095238095"/>
    <x v="0"/>
  </r>
  <r>
    <s v="Christopher Day"/>
    <x v="35"/>
    <x v="1"/>
    <x v="5"/>
    <x v="0"/>
    <d v="2023-07-16T00:00:00"/>
    <s v="Marissa Shepherd"/>
    <s v="Jefferson Group"/>
    <x v="4"/>
    <n v="11915.546"/>
    <n v="227"/>
    <x v="1"/>
    <d v="2023-08-06T00:00:00"/>
    <s v="Paracetamol"/>
    <s v="Normal"/>
    <n v="21"/>
    <n v="567.40695238095236"/>
    <x v="2"/>
  </r>
  <r>
    <s v="Daniel Patrick"/>
    <x v="30"/>
    <x v="0"/>
    <x v="7"/>
    <x v="5"/>
    <d v="2022-01-10T00:00:00"/>
    <s v="James Kennedy"/>
    <s v="Hutchinson-Weber"/>
    <x v="2"/>
    <n v="8571.9689999999991"/>
    <n v="220"/>
    <x v="1"/>
    <d v="2022-01-23T00:00:00"/>
    <s v="Penicillin"/>
    <s v="Normal"/>
    <n v="13"/>
    <n v="659.38223076923066"/>
    <x v="2"/>
  </r>
  <r>
    <s v="Gordon Thompson"/>
    <x v="15"/>
    <x v="0"/>
    <x v="4"/>
    <x v="1"/>
    <d v="2019-01-22T00:00:00"/>
    <s v="Jesse Gordon"/>
    <s v="White-Conway"/>
    <x v="2"/>
    <n v="7560.6239999999998"/>
    <n v="369"/>
    <x v="2"/>
    <d v="2019-02-06T00:00:00"/>
    <s v="Penicillin"/>
    <s v="Normal"/>
    <n v="15"/>
    <n v="504.04159999999996"/>
    <x v="1"/>
  </r>
  <r>
    <s v="Alicia Brewer"/>
    <x v="12"/>
    <x v="0"/>
    <x v="4"/>
    <x v="1"/>
    <d v="2020-02-05T00:00:00"/>
    <s v="Cynthia Elliott"/>
    <s v="Rodriguez PLC"/>
    <x v="0"/>
    <n v="1392.692"/>
    <n v="192"/>
    <x v="2"/>
    <d v="2020-02-26T00:00:00"/>
    <s v="Lipitor"/>
    <s v="Normal"/>
    <n v="21"/>
    <n v="66.318666666666672"/>
    <x v="0"/>
  </r>
  <r>
    <s v="Ebony White"/>
    <x v="45"/>
    <x v="0"/>
    <x v="0"/>
    <x v="4"/>
    <d v="2019-12-22T00:00:00"/>
    <s v="Jennifer Murray"/>
    <s v="Jones Group"/>
    <x v="0"/>
    <n v="10272.989"/>
    <n v="255"/>
    <x v="1"/>
    <d v="2019-12-24T00:00:00"/>
    <s v="Penicillin"/>
    <s v="Inconclusive"/>
    <n v="2"/>
    <n v="5136.4944999999998"/>
    <x v="2"/>
  </r>
  <r>
    <s v="Peter Bishop"/>
    <x v="57"/>
    <x v="0"/>
    <x v="2"/>
    <x v="0"/>
    <d v="2023-02-07T00:00:00"/>
    <s v="Lauren Rojas"/>
    <s v="Kelly-Miles"/>
    <x v="4"/>
    <n v="38293.4"/>
    <n v="329"/>
    <x v="0"/>
    <d v="2023-02-22T00:00:00"/>
    <s v="Penicillin"/>
    <s v="Inconclusive"/>
    <n v="15"/>
    <n v="2552.8933333333334"/>
    <x v="0"/>
  </r>
  <r>
    <s v="Lisa Stewart"/>
    <x v="24"/>
    <x v="1"/>
    <x v="4"/>
    <x v="5"/>
    <d v="2021-03-21T00:00:00"/>
    <s v="John Hall"/>
    <s v="Martin, Grant and White"/>
    <x v="2"/>
    <n v="55967.851999999999"/>
    <n v="177"/>
    <x v="1"/>
    <d v="2021-03-25T00:00:00"/>
    <s v="Lipitor"/>
    <s v="Normal"/>
    <n v="4"/>
    <n v="13991.963"/>
    <x v="2"/>
  </r>
  <r>
    <s v="Danielle Flores"/>
    <x v="16"/>
    <x v="1"/>
    <x v="0"/>
    <x v="0"/>
    <d v="2019-07-29T00:00:00"/>
    <s v="Timothy Hall"/>
    <s v="May Inc"/>
    <x v="4"/>
    <n v="52716.483999999997"/>
    <n v="183"/>
    <x v="2"/>
    <d v="2019-08-07T00:00:00"/>
    <s v="Ibuprofen"/>
    <s v="Inconclusive"/>
    <n v="9"/>
    <n v="5857.3871111111112"/>
    <x v="0"/>
  </r>
  <r>
    <s v="Dr. Harold Fischer"/>
    <x v="3"/>
    <x v="0"/>
    <x v="5"/>
    <x v="3"/>
    <d v="2022-02-09T00:00:00"/>
    <s v="Melissa Benson"/>
    <s v="Burke and Sons"/>
    <x v="1"/>
    <n v="14999.214"/>
    <n v="312"/>
    <x v="0"/>
    <d v="2022-02-10T00:00:00"/>
    <s v="Ibuprofen"/>
    <s v="Abnormal"/>
    <n v="1"/>
    <n v="14999.214"/>
    <x v="2"/>
  </r>
  <r>
    <s v="Nicole Shelton"/>
    <x v="56"/>
    <x v="0"/>
    <x v="0"/>
    <x v="2"/>
    <d v="2023-06-14T00:00:00"/>
    <s v="Abigail Smith"/>
    <s v="Nixon, Church and Jennings"/>
    <x v="3"/>
    <n v="24490.932000000001"/>
    <n v="102"/>
    <x v="2"/>
    <d v="2023-06-16T00:00:00"/>
    <s v="Paracetamol"/>
    <s v="Normal"/>
    <n v="2"/>
    <n v="12245.466"/>
    <x v="2"/>
  </r>
  <r>
    <s v="Katrina Schultz"/>
    <x v="29"/>
    <x v="0"/>
    <x v="5"/>
    <x v="1"/>
    <d v="2021-08-24T00:00:00"/>
    <s v="Latoya Jimenez"/>
    <s v="Lopez-Chapman"/>
    <x v="3"/>
    <n v="34910.567999999999"/>
    <n v="154"/>
    <x v="1"/>
    <d v="2021-09-03T00:00:00"/>
    <s v="Lipitor"/>
    <s v="Normal"/>
    <n v="10"/>
    <n v="3491.0567999999998"/>
    <x v="1"/>
  </r>
  <r>
    <s v="Kimberly Hill"/>
    <x v="46"/>
    <x v="0"/>
    <x v="4"/>
    <x v="0"/>
    <d v="2022-04-12T00:00:00"/>
    <s v="Erin Hunt"/>
    <s v="Fields-Long"/>
    <x v="4"/>
    <n v="6055.3249999999998"/>
    <n v="297"/>
    <x v="1"/>
    <d v="2022-05-03T00:00:00"/>
    <s v="Penicillin"/>
    <s v="Normal"/>
    <n v="21"/>
    <n v="288.34880952380951"/>
    <x v="0"/>
  </r>
  <r>
    <s v="Andrea Morgan"/>
    <x v="28"/>
    <x v="1"/>
    <x v="7"/>
    <x v="5"/>
    <d v="2020-05-12T00:00:00"/>
    <s v="Jose Rowland"/>
    <s v="Hurst-Pena"/>
    <x v="3"/>
    <n v="58574.487999999998"/>
    <n v="304"/>
    <x v="1"/>
    <d v="2020-05-24T00:00:00"/>
    <s v="Lipitor"/>
    <s v="Abnormal"/>
    <n v="12"/>
    <n v="4881.2073333333328"/>
    <x v="1"/>
  </r>
  <r>
    <s v="Sheri Dixon"/>
    <x v="44"/>
    <x v="0"/>
    <x v="3"/>
    <x v="2"/>
    <d v="2019-08-12T00:00:00"/>
    <s v="Abigail Jenkins"/>
    <s v="Lewis, Francis and Gibbs"/>
    <x v="1"/>
    <n v="11097.124"/>
    <n v="384"/>
    <x v="1"/>
    <d v="2019-09-02T00:00:00"/>
    <s v="Aspirin"/>
    <s v="Normal"/>
    <n v="21"/>
    <n v="528.43447619047618"/>
    <x v="1"/>
  </r>
  <r>
    <s v="Lisa White"/>
    <x v="39"/>
    <x v="0"/>
    <x v="3"/>
    <x v="3"/>
    <d v="2020-05-14T00:00:00"/>
    <s v="Christopher Hernandez"/>
    <s v="Hood LLC"/>
    <x v="3"/>
    <n v="7954.8339999999998"/>
    <n v="176"/>
    <x v="0"/>
    <d v="2020-06-01T00:00:00"/>
    <s v="Aspirin"/>
    <s v="Normal"/>
    <n v="18"/>
    <n v="441.93522222222219"/>
    <x v="0"/>
  </r>
  <r>
    <s v="Sara Moody"/>
    <x v="40"/>
    <x v="1"/>
    <x v="0"/>
    <x v="2"/>
    <d v="2023-06-08T00:00:00"/>
    <s v="Kevin Sutton"/>
    <s v="Kramer Ltd"/>
    <x v="1"/>
    <n v="7978.8050000000003"/>
    <n v="318"/>
    <x v="2"/>
    <d v="2023-06-30T00:00:00"/>
    <s v="Lipitor"/>
    <s v="Normal"/>
    <n v="22"/>
    <n v="362.67295454545456"/>
    <x v="1"/>
  </r>
  <r>
    <s v="Alyssa Mcdonald"/>
    <x v="55"/>
    <x v="0"/>
    <x v="0"/>
    <x v="1"/>
    <d v="2023-02-11T00:00:00"/>
    <s v="Jennifer Clark"/>
    <s v="Wilson, Diaz and Dunn"/>
    <x v="4"/>
    <n v="42729.923000000003"/>
    <n v="169"/>
    <x v="1"/>
    <d v="2023-03-04T00:00:00"/>
    <s v="Aspirin"/>
    <s v="Normal"/>
    <n v="21"/>
    <n v="2034.7582380952383"/>
    <x v="1"/>
  </r>
  <r>
    <s v="Zachary Norton"/>
    <x v="21"/>
    <x v="1"/>
    <x v="3"/>
    <x v="4"/>
    <d v="2023-06-12T00:00:00"/>
    <s v="Patrick Copeland"/>
    <s v="White, Guerra and Carter"/>
    <x v="2"/>
    <n v="27145.100999999999"/>
    <n v="135"/>
    <x v="1"/>
    <d v="2023-06-15T00:00:00"/>
    <s v="Paracetamol"/>
    <s v="Normal"/>
    <n v="3"/>
    <n v="9048.3670000000002"/>
    <x v="1"/>
  </r>
  <r>
    <s v="Douglas Yates"/>
    <x v="24"/>
    <x v="1"/>
    <x v="2"/>
    <x v="5"/>
    <d v="2022-01-10T00:00:00"/>
    <s v="Susan Jackson"/>
    <s v="Peters, Coleman and Mcmahon"/>
    <x v="0"/>
    <n v="42980.51"/>
    <n v="182"/>
    <x v="1"/>
    <d v="2022-01-20T00:00:00"/>
    <s v="Penicillin"/>
    <s v="Abnormal"/>
    <n v="10"/>
    <n v="4298.0510000000004"/>
    <x v="2"/>
  </r>
  <r>
    <s v="Don Davis"/>
    <x v="58"/>
    <x v="1"/>
    <x v="2"/>
    <x v="1"/>
    <d v="2022-03-13T00:00:00"/>
    <s v="David Hawkins"/>
    <s v="Hutchinson, Knapp and Williams"/>
    <x v="1"/>
    <n v="31498.722000000002"/>
    <n v="391"/>
    <x v="1"/>
    <d v="2022-04-10T00:00:00"/>
    <s v="Lipitor"/>
    <s v="Abnormal"/>
    <n v="28"/>
    <n v="1124.9543571428571"/>
    <x v="1"/>
  </r>
  <r>
    <s v="Colleen Mitchell"/>
    <x v="14"/>
    <x v="0"/>
    <x v="1"/>
    <x v="2"/>
    <d v="2020-11-12T00:00:00"/>
    <s v="Steven Graham"/>
    <s v="Davidson PLC"/>
    <x v="1"/>
    <n v="13740.541999999999"/>
    <n v="496"/>
    <x v="1"/>
    <d v="2020-11-22T00:00:00"/>
    <s v="Penicillin"/>
    <s v="Inconclusive"/>
    <n v="10"/>
    <n v="1374.0542"/>
    <x v="0"/>
  </r>
  <r>
    <s v="Tamara Doyle"/>
    <x v="18"/>
    <x v="0"/>
    <x v="5"/>
    <x v="3"/>
    <d v="2023-08-31T00:00:00"/>
    <s v="Laura Jones"/>
    <s v="Ortiz, Thomas and Nunez"/>
    <x v="2"/>
    <n v="20390.844000000001"/>
    <n v="439"/>
    <x v="2"/>
    <d v="2023-09-28T00:00:00"/>
    <s v="Lipitor"/>
    <s v="Abnormal"/>
    <n v="28"/>
    <n v="728.24442857142856"/>
    <x v="0"/>
  </r>
  <r>
    <s v="Matthew Frost"/>
    <x v="28"/>
    <x v="1"/>
    <x v="4"/>
    <x v="1"/>
    <d v="2020-01-30T00:00:00"/>
    <s v="Ann Gross MD"/>
    <s v="Thomas-Love"/>
    <x v="3"/>
    <n v="9848.3729999999996"/>
    <n v="460"/>
    <x v="1"/>
    <d v="2020-02-23T00:00:00"/>
    <s v="Aspirin"/>
    <s v="Normal"/>
    <n v="24"/>
    <n v="410.34887499999996"/>
    <x v="1"/>
  </r>
  <r>
    <s v="Penny Hebert"/>
    <x v="26"/>
    <x v="0"/>
    <x v="1"/>
    <x v="2"/>
    <d v="2020-07-27T00:00:00"/>
    <s v="Sean Walters"/>
    <s v="Castillo, Bernard and Guerrero"/>
    <x v="2"/>
    <n v="1086.5070000000001"/>
    <n v="394"/>
    <x v="2"/>
    <d v="2020-08-19T00:00:00"/>
    <s v="Penicillin"/>
    <s v="Normal"/>
    <n v="23"/>
    <n v="47.239434782608697"/>
    <x v="0"/>
  </r>
  <r>
    <s v="Kevin Lopez"/>
    <x v="21"/>
    <x v="1"/>
    <x v="4"/>
    <x v="5"/>
    <d v="2022-09-14T00:00:00"/>
    <s v="Mason Moody"/>
    <s v="Brock Ltd"/>
    <x v="4"/>
    <n v="28663.679"/>
    <n v="393"/>
    <x v="0"/>
    <d v="2022-09-26T00:00:00"/>
    <s v="Lipitor"/>
    <s v="Abnormal"/>
    <n v="12"/>
    <n v="2388.6399166666665"/>
    <x v="1"/>
  </r>
  <r>
    <s v="Jordan Finley"/>
    <x v="37"/>
    <x v="1"/>
    <x v="3"/>
    <x v="4"/>
    <d v="2020-05-12T00:00:00"/>
    <s v="Hannah Shea"/>
    <s v="Rios, King and Khan"/>
    <x v="2"/>
    <n v="33286.15"/>
    <n v="450"/>
    <x v="1"/>
    <d v="2020-05-19T00:00:00"/>
    <s v="Aspirin"/>
    <s v="Normal"/>
    <n v="7"/>
    <n v="4755.1642857142861"/>
    <x v="1"/>
  </r>
  <r>
    <s v="Eugene Bates MD"/>
    <x v="17"/>
    <x v="1"/>
    <x v="1"/>
    <x v="5"/>
    <d v="2021-12-08T00:00:00"/>
    <s v="Michael King"/>
    <s v="Patel, Woods and Collier"/>
    <x v="2"/>
    <n v="22860.508999999998"/>
    <n v="311"/>
    <x v="1"/>
    <d v="2022-01-04T00:00:00"/>
    <s v="Ibuprofen"/>
    <s v="Abnormal"/>
    <n v="27"/>
    <n v="846.68551851851851"/>
    <x v="0"/>
  </r>
  <r>
    <s v="Thomas Barnes"/>
    <x v="56"/>
    <x v="0"/>
    <x v="3"/>
    <x v="2"/>
    <d v="2020-04-07T00:00:00"/>
    <s v="James Nguyen"/>
    <s v="Williams-Santos"/>
    <x v="4"/>
    <n v="16207.540999999999"/>
    <n v="358"/>
    <x v="2"/>
    <d v="2020-04-29T00:00:00"/>
    <s v="Lipitor"/>
    <s v="Abnormal"/>
    <n v="22"/>
    <n v="736.70640909090901"/>
    <x v="2"/>
  </r>
  <r>
    <s v="Sarah Brown"/>
    <x v="0"/>
    <x v="1"/>
    <x v="7"/>
    <x v="5"/>
    <d v="2021-07-12T00:00:00"/>
    <s v="Brandon Morrow"/>
    <s v="Carson, Thompson and Proctor"/>
    <x v="1"/>
    <n v="10207.09"/>
    <n v="227"/>
    <x v="1"/>
    <d v="2021-08-04T00:00:00"/>
    <s v="Paracetamol"/>
    <s v="Abnormal"/>
    <n v="23"/>
    <n v="443.78652173913042"/>
    <x v="0"/>
  </r>
  <r>
    <s v="Sarah Benjamin"/>
    <x v="56"/>
    <x v="1"/>
    <x v="5"/>
    <x v="4"/>
    <d v="2020-02-22T00:00:00"/>
    <s v="Joshua Duncan"/>
    <s v="Butler-Smith"/>
    <x v="3"/>
    <n v="3983.3040000000001"/>
    <n v="256"/>
    <x v="1"/>
    <d v="2020-03-23T00:00:00"/>
    <s v="Paracetamol"/>
    <s v="Normal"/>
    <n v="30"/>
    <n v="132.77680000000001"/>
    <x v="2"/>
  </r>
  <r>
    <s v="Michelle Anthony"/>
    <x v="18"/>
    <x v="1"/>
    <x v="7"/>
    <x v="2"/>
    <d v="2020-12-04T00:00:00"/>
    <s v="Lisa Woodard"/>
    <s v="Hernandez, Thompson and Hansen"/>
    <x v="0"/>
    <n v="3698.5509999999999"/>
    <n v="257"/>
    <x v="2"/>
    <d v="2020-12-15T00:00:00"/>
    <s v="Penicillin"/>
    <s v="Abnormal"/>
    <n v="11"/>
    <n v="336.23190909090908"/>
    <x v="0"/>
  </r>
  <r>
    <s v="Alexandria Gonzalez"/>
    <x v="43"/>
    <x v="0"/>
    <x v="0"/>
    <x v="4"/>
    <d v="2022-03-10T00:00:00"/>
    <s v="Pamela Vaughn"/>
    <s v="Richardson-Lawrence"/>
    <x v="0"/>
    <n v="27512.135999999999"/>
    <n v="127"/>
    <x v="2"/>
    <d v="2022-03-28T00:00:00"/>
    <s v="Ibuprofen"/>
    <s v="Abnormal"/>
    <n v="18"/>
    <n v="1528.452"/>
    <x v="2"/>
  </r>
  <r>
    <s v="Christopher Gonzalez"/>
    <x v="30"/>
    <x v="0"/>
    <x v="0"/>
    <x v="3"/>
    <d v="2021-04-02T00:00:00"/>
    <s v="Steven Meyer"/>
    <s v="Williams Ltd"/>
    <x v="0"/>
    <n v="35376.536"/>
    <n v="255"/>
    <x v="2"/>
    <d v="2021-05-01T00:00:00"/>
    <s v="Lipitor"/>
    <s v="Abnormal"/>
    <n v="29"/>
    <n v="1219.8805517241378"/>
    <x v="2"/>
  </r>
  <r>
    <s v="Julie Davis"/>
    <x v="28"/>
    <x v="1"/>
    <x v="6"/>
    <x v="5"/>
    <d v="2022-04-17T00:00:00"/>
    <s v="Shane Perez"/>
    <s v="Hunter, Macias and Cortez"/>
    <x v="4"/>
    <n v="12622.528"/>
    <n v="120"/>
    <x v="1"/>
    <d v="2022-04-24T00:00:00"/>
    <s v="Penicillin"/>
    <s v="Inconclusive"/>
    <n v="7"/>
    <n v="1803.2182857142857"/>
    <x v="1"/>
  </r>
  <r>
    <s v="Sandra Carter"/>
    <x v="7"/>
    <x v="1"/>
    <x v="0"/>
    <x v="5"/>
    <d v="2020-11-14T00:00:00"/>
    <s v="Tracy Russell"/>
    <s v="Vargas Ltd"/>
    <x v="4"/>
    <n v="57055.392999999996"/>
    <n v="470"/>
    <x v="1"/>
    <d v="2020-11-23T00:00:00"/>
    <s v="Paracetamol"/>
    <s v="Abnormal"/>
    <n v="9"/>
    <n v="6339.4881111111108"/>
    <x v="2"/>
  </r>
  <r>
    <s v="Kirk Berry III"/>
    <x v="57"/>
    <x v="0"/>
    <x v="0"/>
    <x v="2"/>
    <d v="2021-09-29T00:00:00"/>
    <s v="Jerome Kelly"/>
    <s v="Johnson, Bryant and Adams"/>
    <x v="0"/>
    <n v="11239.581"/>
    <n v="209"/>
    <x v="2"/>
    <d v="2021-10-21T00:00:00"/>
    <s v="Lipitor"/>
    <s v="Normal"/>
    <n v="22"/>
    <n v="510.89004545454549"/>
    <x v="0"/>
  </r>
  <r>
    <s v="Desiree Oconnor"/>
    <x v="46"/>
    <x v="0"/>
    <x v="2"/>
    <x v="0"/>
    <d v="2022-06-13T00:00:00"/>
    <s v="Brian Leonard"/>
    <s v="Nelson and Sons"/>
    <x v="0"/>
    <n v="39378.36"/>
    <n v="209"/>
    <x v="1"/>
    <d v="2022-06-30T00:00:00"/>
    <s v="Aspirin"/>
    <s v="Abnormal"/>
    <n v="17"/>
    <n v="2316.3741176470589"/>
    <x v="0"/>
  </r>
  <r>
    <s v="Daniel Flores"/>
    <x v="49"/>
    <x v="1"/>
    <x v="1"/>
    <x v="0"/>
    <d v="2022-06-23T00:00:00"/>
    <s v="Shannon Morris"/>
    <s v="Brown and Sons"/>
    <x v="1"/>
    <n v="25340.370999999999"/>
    <n v="376"/>
    <x v="0"/>
    <d v="2022-07-15T00:00:00"/>
    <s v="Penicillin"/>
    <s v="Normal"/>
    <n v="22"/>
    <n v="1151.8350454545455"/>
    <x v="2"/>
  </r>
  <r>
    <s v="David Schultz"/>
    <x v="3"/>
    <x v="0"/>
    <x v="3"/>
    <x v="2"/>
    <d v="2022-05-28T00:00:00"/>
    <s v="Jennifer White"/>
    <s v="Williams and Sons"/>
    <x v="1"/>
    <n v="20623.919999999998"/>
    <n v="420"/>
    <x v="0"/>
    <d v="2022-06-03T00:00:00"/>
    <s v="Ibuprofen"/>
    <s v="Inconclusive"/>
    <n v="6"/>
    <n v="3437.3199999999997"/>
    <x v="2"/>
  </r>
  <r>
    <s v="Bruce Torres"/>
    <x v="55"/>
    <x v="1"/>
    <x v="4"/>
    <x v="5"/>
    <d v="2020-03-02T00:00:00"/>
    <s v="Stephanie Davis"/>
    <s v="Ferguson, Maldonado and Carney"/>
    <x v="1"/>
    <n v="23495.42"/>
    <n v="131"/>
    <x v="0"/>
    <d v="2020-03-11T00:00:00"/>
    <s v="Penicillin"/>
    <s v="Abnormal"/>
    <n v="9"/>
    <n v="2610.6022222222218"/>
    <x v="1"/>
  </r>
  <r>
    <s v="Jennifer Willis"/>
    <x v="40"/>
    <x v="1"/>
    <x v="0"/>
    <x v="4"/>
    <d v="2021-04-13T00:00:00"/>
    <s v="Holly Hill"/>
    <s v="Jensen-Roberts"/>
    <x v="1"/>
    <n v="22925.095000000001"/>
    <n v="256"/>
    <x v="1"/>
    <d v="2021-05-01T00:00:00"/>
    <s v="Ibuprofen"/>
    <s v="Normal"/>
    <n v="18"/>
    <n v="1273.6163888888889"/>
    <x v="1"/>
  </r>
  <r>
    <s v="Jeffrey Murphy"/>
    <x v="63"/>
    <x v="1"/>
    <x v="0"/>
    <x v="4"/>
    <d v="2023-01-23T00:00:00"/>
    <s v="Benjamin Sexton"/>
    <s v="Davis-Olson"/>
    <x v="3"/>
    <n v="1643.653"/>
    <n v="264"/>
    <x v="1"/>
    <d v="2023-01-28T00:00:00"/>
    <s v="Ibuprofen"/>
    <s v="Normal"/>
    <n v="5"/>
    <n v="328.73059999999998"/>
    <x v="2"/>
  </r>
  <r>
    <s v="Kevin Vazquez"/>
    <x v="60"/>
    <x v="1"/>
    <x v="5"/>
    <x v="5"/>
    <d v="2021-12-15T00:00:00"/>
    <s v="Vickie Foster"/>
    <s v="Smith LLC"/>
    <x v="2"/>
    <n v="4002.123"/>
    <n v="110"/>
    <x v="1"/>
    <d v="2022-01-12T00:00:00"/>
    <s v="Aspirin"/>
    <s v="Abnormal"/>
    <n v="28"/>
    <n v="142.93296428571429"/>
    <x v="1"/>
  </r>
  <r>
    <s v="Andrea Lambert"/>
    <x v="56"/>
    <x v="0"/>
    <x v="5"/>
    <x v="2"/>
    <d v="2021-05-01T00:00:00"/>
    <s v="Christopher Dean"/>
    <s v="Martinez Inc"/>
    <x v="1"/>
    <n v="18416.706999999999"/>
    <n v="387"/>
    <x v="2"/>
    <d v="2021-05-28T00:00:00"/>
    <s v="Paracetamol"/>
    <s v="Abnormal"/>
    <n v="27"/>
    <n v="682.10025925925925"/>
    <x v="2"/>
  </r>
  <r>
    <s v="Jose Flores"/>
    <x v="25"/>
    <x v="1"/>
    <x v="6"/>
    <x v="1"/>
    <d v="2019-06-12T00:00:00"/>
    <s v="Mark Johnson"/>
    <s v="Sanford Inc"/>
    <x v="1"/>
    <n v="3151.1039999999998"/>
    <n v="281"/>
    <x v="1"/>
    <d v="2019-06-19T00:00:00"/>
    <s v="Paracetamol"/>
    <s v="Inconclusive"/>
    <n v="7"/>
    <n v="450.15771428571423"/>
    <x v="2"/>
  </r>
  <r>
    <s v="Nicholas Wright"/>
    <x v="28"/>
    <x v="0"/>
    <x v="0"/>
    <x v="3"/>
    <d v="2021-11-07T00:00:00"/>
    <s v="Gerald Waller"/>
    <s v="Hart-Jensen"/>
    <x v="4"/>
    <n v="15047.661"/>
    <n v="231"/>
    <x v="0"/>
    <d v="2021-11-26T00:00:00"/>
    <s v="Aspirin"/>
    <s v="Abnormal"/>
    <n v="19"/>
    <n v="791.98215789473682"/>
    <x v="1"/>
  </r>
  <r>
    <s v="Alan Velasquez"/>
    <x v="2"/>
    <x v="0"/>
    <x v="3"/>
    <x v="0"/>
    <d v="2022-09-23T00:00:00"/>
    <s v="Deborah Casey"/>
    <s v="Cook Inc"/>
    <x v="3"/>
    <n v="41883.072"/>
    <n v="192"/>
    <x v="1"/>
    <d v="2022-10-18T00:00:00"/>
    <s v="Aspirin"/>
    <s v="Normal"/>
    <n v="25"/>
    <n v="1675.3228799999999"/>
    <x v="0"/>
  </r>
  <r>
    <s v="Diane Clark"/>
    <x v="45"/>
    <x v="0"/>
    <x v="2"/>
    <x v="3"/>
    <d v="2023-05-05T00:00:00"/>
    <s v="Erik Watson"/>
    <s v="Wood, Walker and Hall"/>
    <x v="0"/>
    <n v="4223.2430000000004"/>
    <n v="241"/>
    <x v="2"/>
    <d v="2023-05-08T00:00:00"/>
    <s v="Penicillin"/>
    <s v="Abnormal"/>
    <n v="3"/>
    <n v="1407.7476666666669"/>
    <x v="2"/>
  </r>
  <r>
    <s v="Nathan Sanders Jr."/>
    <x v="16"/>
    <x v="1"/>
    <x v="4"/>
    <x v="2"/>
    <d v="2019-12-30T00:00:00"/>
    <s v="Molly Bailey"/>
    <s v="Macdonald-Reynolds"/>
    <x v="0"/>
    <n v="11133.361999999999"/>
    <n v="351"/>
    <x v="2"/>
    <d v="2020-01-04T00:00:00"/>
    <s v="Ibuprofen"/>
    <s v="Inconclusive"/>
    <n v="5"/>
    <n v="2226.6723999999999"/>
    <x v="0"/>
  </r>
  <r>
    <s v="John Hill"/>
    <x v="58"/>
    <x v="1"/>
    <x v="5"/>
    <x v="5"/>
    <d v="2022-09-24T00:00:00"/>
    <s v="Philip Compton"/>
    <s v="Diaz LLC"/>
    <x v="2"/>
    <n v="36220.872000000003"/>
    <n v="148"/>
    <x v="0"/>
    <d v="2022-09-26T00:00:00"/>
    <s v="Paracetamol"/>
    <s v="Normal"/>
    <n v="2"/>
    <n v="18110.436000000002"/>
    <x v="1"/>
  </r>
  <r>
    <s v="Christina Simmons"/>
    <x v="44"/>
    <x v="0"/>
    <x v="4"/>
    <x v="4"/>
    <d v="2022-03-28T00:00:00"/>
    <s v="Adriana Hoover"/>
    <s v="Brown Inc"/>
    <x v="2"/>
    <n v="15530.456"/>
    <n v="483"/>
    <x v="2"/>
    <d v="2022-04-26T00:00:00"/>
    <s v="Aspirin"/>
    <s v="Abnormal"/>
    <n v="29"/>
    <n v="535.53296551724134"/>
    <x v="1"/>
  </r>
  <r>
    <s v="Sarah Calhoun"/>
    <x v="53"/>
    <x v="0"/>
    <x v="2"/>
    <x v="2"/>
    <d v="2022-07-22T00:00:00"/>
    <s v="William Mclaughlin"/>
    <s v="Burke-Gutierrez"/>
    <x v="4"/>
    <n v="16762.844000000001"/>
    <n v="238"/>
    <x v="0"/>
    <d v="2022-08-10T00:00:00"/>
    <s v="Ibuprofen"/>
    <s v="Inconclusive"/>
    <n v="19"/>
    <n v="882.25494736842109"/>
    <x v="2"/>
  </r>
  <r>
    <s v="Mason Washington"/>
    <x v="18"/>
    <x v="0"/>
    <x v="2"/>
    <x v="2"/>
    <d v="2019-03-18T00:00:00"/>
    <s v="Christopher Craig"/>
    <s v="Davis Group"/>
    <x v="3"/>
    <n v="8609.4789999999994"/>
    <n v="314"/>
    <x v="0"/>
    <d v="2019-03-22T00:00:00"/>
    <s v="Aspirin"/>
    <s v="Normal"/>
    <n v="4"/>
    <n v="2152.3697499999998"/>
    <x v="0"/>
  </r>
  <r>
    <s v="David Gonzalez"/>
    <x v="10"/>
    <x v="1"/>
    <x v="3"/>
    <x v="4"/>
    <d v="2021-08-11T00:00:00"/>
    <s v="Matthew Smith"/>
    <s v="Costa, Baker and Brown"/>
    <x v="2"/>
    <n v="12472.047"/>
    <n v="337"/>
    <x v="1"/>
    <d v="2021-09-04T00:00:00"/>
    <s v="Lipitor"/>
    <s v="Abnormal"/>
    <n v="24"/>
    <n v="519.66862500000002"/>
    <x v="2"/>
  </r>
  <r>
    <s v="Chad Riley"/>
    <x v="67"/>
    <x v="0"/>
    <x v="3"/>
    <x v="5"/>
    <d v="2021-01-19T00:00:00"/>
    <s v="Kimberly Rodriguez"/>
    <s v="Newton and Sons"/>
    <x v="2"/>
    <n v="3505.7"/>
    <n v="488"/>
    <x v="0"/>
    <d v="2021-01-26T00:00:00"/>
    <s v="Aspirin"/>
    <s v="Inconclusive"/>
    <n v="7"/>
    <n v="500.81428571428569"/>
    <x v="1"/>
  </r>
  <r>
    <s v="Jenny Vazquez"/>
    <x v="44"/>
    <x v="0"/>
    <x v="3"/>
    <x v="2"/>
    <d v="2019-12-24T00:00:00"/>
    <s v="Dalton Webb"/>
    <s v="Hunt-Martinez"/>
    <x v="1"/>
    <n v="22780.826000000001"/>
    <n v="461"/>
    <x v="0"/>
    <d v="2020-01-06T00:00:00"/>
    <s v="Penicillin"/>
    <s v="Normal"/>
    <n v="13"/>
    <n v="1752.3712307692308"/>
    <x v="1"/>
  </r>
  <r>
    <s v="Darren Anderson"/>
    <x v="38"/>
    <x v="1"/>
    <x v="5"/>
    <x v="4"/>
    <d v="2022-02-15T00:00:00"/>
    <s v="Karen Lopez"/>
    <s v="Clark, Schmidt and Austin"/>
    <x v="1"/>
    <n v="27461.681"/>
    <n v="316"/>
    <x v="1"/>
    <d v="2022-03-12T00:00:00"/>
    <s v="Paracetamol"/>
    <s v="Abnormal"/>
    <n v="25"/>
    <n v="1098.4672399999999"/>
    <x v="1"/>
  </r>
  <r>
    <s v="Melissa Taylor"/>
    <x v="67"/>
    <x v="0"/>
    <x v="3"/>
    <x v="4"/>
    <d v="2020-09-17T00:00:00"/>
    <s v="Donna Harris"/>
    <s v="Martinez LLC"/>
    <x v="2"/>
    <n v="8824.357"/>
    <n v="153"/>
    <x v="1"/>
    <d v="2020-10-05T00:00:00"/>
    <s v="Aspirin"/>
    <s v="Inconclusive"/>
    <n v="18"/>
    <n v="490.24205555555557"/>
    <x v="1"/>
  </r>
  <r>
    <s v="Dr. Christopher Rogers"/>
    <x v="19"/>
    <x v="0"/>
    <x v="4"/>
    <x v="1"/>
    <d v="2019-04-27T00:00:00"/>
    <s v="Carla Miller"/>
    <s v="Mendoza-Smith"/>
    <x v="2"/>
    <n v="4633.0060000000003"/>
    <n v="160"/>
    <x v="2"/>
    <d v="2019-05-13T00:00:00"/>
    <s v="Penicillin"/>
    <s v="Normal"/>
    <n v="16"/>
    <n v="289.56287500000002"/>
    <x v="0"/>
  </r>
  <r>
    <s v="Lynn Koch"/>
    <x v="54"/>
    <x v="0"/>
    <x v="3"/>
    <x v="5"/>
    <d v="2022-02-13T00:00:00"/>
    <s v="Jennifer Mccall"/>
    <s v="Wolfe-Hunter"/>
    <x v="3"/>
    <n v="52007.258999999998"/>
    <n v="434"/>
    <x v="0"/>
    <d v="2022-03-07T00:00:00"/>
    <s v="Lipitor"/>
    <s v="Abnormal"/>
    <n v="22"/>
    <n v="2363.9663181818182"/>
    <x v="2"/>
  </r>
  <r>
    <s v="Lauren Garner"/>
    <x v="0"/>
    <x v="0"/>
    <x v="0"/>
    <x v="0"/>
    <d v="2023-06-25T00:00:00"/>
    <s v="James Manning"/>
    <s v="Torres-Boone"/>
    <x v="0"/>
    <n v="36706.42"/>
    <n v="217"/>
    <x v="0"/>
    <d v="2023-06-27T00:00:00"/>
    <s v="Lipitor"/>
    <s v="Normal"/>
    <n v="2"/>
    <n v="18353.21"/>
    <x v="0"/>
  </r>
  <r>
    <s v="Michael Munoz"/>
    <x v="5"/>
    <x v="1"/>
    <x v="0"/>
    <x v="5"/>
    <d v="2020-07-09T00:00:00"/>
    <s v="Daniel Knox"/>
    <s v="Sanchez Ltd"/>
    <x v="1"/>
    <n v="45566.718000000001"/>
    <n v="354"/>
    <x v="0"/>
    <d v="2020-07-31T00:00:00"/>
    <s v="Aspirin"/>
    <s v="Inconclusive"/>
    <n v="22"/>
    <n v="2071.2144545454544"/>
    <x v="2"/>
  </r>
  <r>
    <s v="Susan Cochran"/>
    <x v="60"/>
    <x v="1"/>
    <x v="5"/>
    <x v="4"/>
    <d v="2023-07-22T00:00:00"/>
    <s v="Mr. George Leon Jr."/>
    <s v="Choi Ltd"/>
    <x v="1"/>
    <n v="9555.3070000000007"/>
    <n v="245"/>
    <x v="1"/>
    <d v="2023-08-05T00:00:00"/>
    <s v="Aspirin"/>
    <s v="Abnormal"/>
    <n v="14"/>
    <n v="682.52192857142859"/>
    <x v="1"/>
  </r>
  <r>
    <s v="Kelly Barnes"/>
    <x v="26"/>
    <x v="1"/>
    <x v="2"/>
    <x v="4"/>
    <d v="2019-05-27T00:00:00"/>
    <s v="Kristopher Johnson"/>
    <s v="Rhodes, Butler and Johnson"/>
    <x v="3"/>
    <n v="881.80399999999997"/>
    <n v="163"/>
    <x v="1"/>
    <d v="2019-06-21T00:00:00"/>
    <s v="Paracetamol"/>
    <s v="Normal"/>
    <n v="25"/>
    <n v="35.27216"/>
    <x v="0"/>
  </r>
  <r>
    <s v="Joseph Brooks"/>
    <x v="8"/>
    <x v="0"/>
    <x v="7"/>
    <x v="3"/>
    <d v="2021-07-22T00:00:00"/>
    <s v="Mckenzie Wilkins"/>
    <s v="Thomas Group"/>
    <x v="1"/>
    <n v="6337.808"/>
    <n v="371"/>
    <x v="0"/>
    <d v="2021-07-28T00:00:00"/>
    <s v="Aspirin"/>
    <s v="Abnormal"/>
    <n v="6"/>
    <n v="1056.3013333333333"/>
    <x v="1"/>
  </r>
  <r>
    <s v="Monique Rodriguez"/>
    <x v="40"/>
    <x v="0"/>
    <x v="2"/>
    <x v="1"/>
    <d v="2023-02-03T00:00:00"/>
    <s v="Edward Cruz"/>
    <s v="Acosta, Saunders and Thompson"/>
    <x v="3"/>
    <n v="20227.179"/>
    <n v="119"/>
    <x v="2"/>
    <d v="2023-02-20T00:00:00"/>
    <s v="Paracetamol"/>
    <s v="Abnormal"/>
    <n v="17"/>
    <n v="1189.8340588235294"/>
    <x v="1"/>
  </r>
  <r>
    <s v="Eric Roberts"/>
    <x v="33"/>
    <x v="1"/>
    <x v="7"/>
    <x v="0"/>
    <d v="2019-06-21T00:00:00"/>
    <s v="Taylor Perry"/>
    <s v="Todd Ltd"/>
    <x v="4"/>
    <n v="36232.042000000001"/>
    <n v="156"/>
    <x v="2"/>
    <d v="2019-07-05T00:00:00"/>
    <s v="Paracetamol"/>
    <s v="Abnormal"/>
    <n v="14"/>
    <n v="2588.0030000000002"/>
    <x v="0"/>
  </r>
  <r>
    <s v="Brian Watkins"/>
    <x v="3"/>
    <x v="1"/>
    <x v="0"/>
    <x v="1"/>
    <d v="2023-08-23T00:00:00"/>
    <s v="Carrie Anderson"/>
    <s v="Cunningham-Gomez"/>
    <x v="3"/>
    <n v="44781.470999999998"/>
    <n v="223"/>
    <x v="2"/>
    <d v="2023-08-24T00:00:00"/>
    <s v="Aspirin"/>
    <s v="Normal"/>
    <n v="1"/>
    <n v="44781.470999999998"/>
    <x v="2"/>
  </r>
  <r>
    <s v="Theresa May"/>
    <x v="36"/>
    <x v="1"/>
    <x v="1"/>
    <x v="3"/>
    <d v="2021-06-28T00:00:00"/>
    <s v="Jeffery Cook"/>
    <s v="Davidson LLC"/>
    <x v="2"/>
    <n v="30644.805"/>
    <n v="338"/>
    <x v="1"/>
    <d v="2021-07-14T00:00:00"/>
    <s v="Aspirin"/>
    <s v="Abnormal"/>
    <n v="16"/>
    <n v="1915.3003125"/>
    <x v="2"/>
  </r>
  <r>
    <s v="Justin Caldwell"/>
    <x v="7"/>
    <x v="0"/>
    <x v="5"/>
    <x v="2"/>
    <d v="2021-12-13T00:00:00"/>
    <s v="Julie Holmes"/>
    <s v="Garcia, Powell and Conley"/>
    <x v="4"/>
    <n v="10528.743"/>
    <n v="364"/>
    <x v="0"/>
    <d v="2021-12-23T00:00:00"/>
    <s v="Lipitor"/>
    <s v="Normal"/>
    <n v="10"/>
    <n v="1052.8742999999999"/>
    <x v="2"/>
  </r>
  <r>
    <s v="Shannon Osborne"/>
    <x v="19"/>
    <x v="1"/>
    <x v="4"/>
    <x v="1"/>
    <d v="2020-01-25T00:00:00"/>
    <s v="Danielle Brewer"/>
    <s v="Randolph-Russo"/>
    <x v="0"/>
    <n v="25224.451000000001"/>
    <n v="408"/>
    <x v="2"/>
    <d v="2020-02-16T00:00:00"/>
    <s v="Ibuprofen"/>
    <s v="Normal"/>
    <n v="22"/>
    <n v="1146.5659545454546"/>
    <x v="0"/>
  </r>
  <r>
    <s v="Rebecca Eaton"/>
    <x v="66"/>
    <x v="0"/>
    <x v="0"/>
    <x v="0"/>
    <d v="2019-12-28T00:00:00"/>
    <s v="Jacqueline Best"/>
    <s v="Walker, Williams and Green"/>
    <x v="3"/>
    <n v="34308.741000000002"/>
    <n v="151"/>
    <x v="2"/>
    <d v="2020-01-16T00:00:00"/>
    <s v="Paracetamol"/>
    <s v="Normal"/>
    <n v="19"/>
    <n v="1805.7232105263158"/>
    <x v="2"/>
  </r>
  <r>
    <s v="Anne Coleman"/>
    <x v="51"/>
    <x v="0"/>
    <x v="4"/>
    <x v="2"/>
    <d v="2023-05-20T00:00:00"/>
    <s v="Devin Harris"/>
    <s v="Macdonald, Smith and Reed"/>
    <x v="4"/>
    <n v="11401.584999999999"/>
    <n v="193"/>
    <x v="0"/>
    <d v="2023-05-29T00:00:00"/>
    <s v="Penicillin"/>
    <s v="Normal"/>
    <n v="9"/>
    <n v="1266.8427777777777"/>
    <x v="2"/>
  </r>
  <r>
    <s v="Samantha Wilson"/>
    <x v="62"/>
    <x v="0"/>
    <x v="4"/>
    <x v="0"/>
    <d v="2022-11-15T00:00:00"/>
    <s v="Andrew King"/>
    <s v="Douglas-Smith"/>
    <x v="2"/>
    <n v="1740.769"/>
    <n v="472"/>
    <x v="1"/>
    <d v="2022-12-08T00:00:00"/>
    <s v="Aspirin"/>
    <s v="Abnormal"/>
    <n v="23"/>
    <n v="75.685608695652178"/>
    <x v="2"/>
  </r>
  <r>
    <s v="Austin Hull"/>
    <x v="53"/>
    <x v="0"/>
    <x v="3"/>
    <x v="5"/>
    <d v="2019-04-03T00:00:00"/>
    <s v="Crystal Barber"/>
    <s v="Short Ltd"/>
    <x v="4"/>
    <n v="41150.733999999997"/>
    <n v="390"/>
    <x v="0"/>
    <d v="2019-04-12T00:00:00"/>
    <s v="Penicillin"/>
    <s v="Normal"/>
    <n v="9"/>
    <n v="4572.3037777777772"/>
    <x v="2"/>
  </r>
  <r>
    <s v="Paula Clark"/>
    <x v="31"/>
    <x v="1"/>
    <x v="3"/>
    <x v="5"/>
    <d v="2023-10-09T00:00:00"/>
    <s v="Stephanie Nelson"/>
    <s v="Walsh, Roberts and Walters"/>
    <x v="4"/>
    <n v="31420.796999999999"/>
    <n v="142"/>
    <x v="1"/>
    <d v="2023-11-02T00:00:00"/>
    <s v="Lipitor"/>
    <s v="Normal"/>
    <n v="24"/>
    <n v="1309.199875"/>
    <x v="2"/>
  </r>
  <r>
    <s v="Laura Walton"/>
    <x v="30"/>
    <x v="0"/>
    <x v="6"/>
    <x v="2"/>
    <d v="2019-05-18T00:00:00"/>
    <s v="Mark Clark"/>
    <s v="Clark-Bowen"/>
    <x v="0"/>
    <n v="7982.2269999999999"/>
    <n v="107"/>
    <x v="2"/>
    <d v="2019-06-12T00:00:00"/>
    <s v="Penicillin"/>
    <s v="Abnormal"/>
    <n v="25"/>
    <n v="319.28908000000001"/>
    <x v="2"/>
  </r>
  <r>
    <s v="Brianna Hardy"/>
    <x v="58"/>
    <x v="0"/>
    <x v="6"/>
    <x v="2"/>
    <d v="2023-06-01T00:00:00"/>
    <s v="James Rush"/>
    <s v="Hunter-Carroll"/>
    <x v="2"/>
    <n v="5860.1559999999999"/>
    <n v="285"/>
    <x v="0"/>
    <d v="2023-06-12T00:00:00"/>
    <s v="Paracetamol"/>
    <s v="Abnormal"/>
    <n v="11"/>
    <n v="532.74145454545453"/>
    <x v="1"/>
  </r>
  <r>
    <s v="Jacob Pierce"/>
    <x v="36"/>
    <x v="0"/>
    <x v="0"/>
    <x v="2"/>
    <d v="2019-12-01T00:00:00"/>
    <s v="James Smith"/>
    <s v="Bradshaw-Adams"/>
    <x v="2"/>
    <n v="7775.2809999999999"/>
    <n v="424"/>
    <x v="2"/>
    <d v="2019-12-05T00:00:00"/>
    <s v="Lipitor"/>
    <s v="Normal"/>
    <n v="4"/>
    <n v="1943.82025"/>
    <x v="2"/>
  </r>
  <r>
    <s v="Tyler Benjamin"/>
    <x v="13"/>
    <x v="0"/>
    <x v="0"/>
    <x v="3"/>
    <d v="2022-02-24T00:00:00"/>
    <s v="Jonathan Foster"/>
    <s v="West-Berg"/>
    <x v="0"/>
    <n v="22622.936000000002"/>
    <n v="483"/>
    <x v="2"/>
    <d v="2022-03-26T00:00:00"/>
    <s v="Penicillin"/>
    <s v="Inconclusive"/>
    <n v="30"/>
    <n v="754.09786666666673"/>
    <x v="0"/>
  </r>
  <r>
    <s v="Kent Carrillo"/>
    <x v="40"/>
    <x v="0"/>
    <x v="0"/>
    <x v="4"/>
    <d v="2019-09-04T00:00:00"/>
    <s v="Stephen Hughes"/>
    <s v="Patel, Pope and Nash"/>
    <x v="3"/>
    <n v="2482.8739999999998"/>
    <n v="150"/>
    <x v="2"/>
    <d v="2019-09-27T00:00:00"/>
    <s v="Aspirin"/>
    <s v="Normal"/>
    <n v="23"/>
    <n v="107.95104347826086"/>
    <x v="1"/>
  </r>
  <r>
    <s v="Brandon Obrien"/>
    <x v="46"/>
    <x v="1"/>
    <x v="1"/>
    <x v="5"/>
    <d v="2019-12-26T00:00:00"/>
    <s v="David Moore"/>
    <s v="Hernandez-Duncan"/>
    <x v="2"/>
    <n v="29008.309000000001"/>
    <n v="469"/>
    <x v="0"/>
    <d v="2020-01-14T00:00:00"/>
    <s v="Ibuprofen"/>
    <s v="Normal"/>
    <n v="19"/>
    <n v="1526.753105263158"/>
    <x v="0"/>
  </r>
  <r>
    <s v="Lindsey Burgess"/>
    <x v="9"/>
    <x v="1"/>
    <x v="0"/>
    <x v="4"/>
    <d v="2019-03-05T00:00:00"/>
    <s v="Robert Harris"/>
    <s v="Douglas, Davis and Pham"/>
    <x v="2"/>
    <n v="8619.1110000000008"/>
    <n v="273"/>
    <x v="2"/>
    <d v="2019-03-07T00:00:00"/>
    <s v="Penicillin"/>
    <s v="Inconclusive"/>
    <n v="2"/>
    <n v="4309.5555000000004"/>
    <x v="2"/>
  </r>
  <r>
    <s v="Steven Jenkins"/>
    <x v="8"/>
    <x v="1"/>
    <x v="5"/>
    <x v="2"/>
    <d v="2022-01-11T00:00:00"/>
    <s v="Jason Powers"/>
    <s v="Richardson-Ward"/>
    <x v="2"/>
    <n v="18827.883000000002"/>
    <n v="176"/>
    <x v="1"/>
    <d v="2022-01-14T00:00:00"/>
    <s v="Aspirin"/>
    <s v="Abnormal"/>
    <n v="3"/>
    <n v="6275.9610000000002"/>
    <x v="1"/>
  </r>
  <r>
    <s v="Rebecca Davis"/>
    <x v="34"/>
    <x v="0"/>
    <x v="0"/>
    <x v="0"/>
    <d v="2021-06-30T00:00:00"/>
    <s v="Terri Robinson"/>
    <s v="Mcdonald, Meyers and Cole"/>
    <x v="3"/>
    <n v="12883.16"/>
    <n v="327"/>
    <x v="0"/>
    <d v="2021-07-05T00:00:00"/>
    <s v="Lipitor"/>
    <s v="Normal"/>
    <n v="5"/>
    <n v="2576.6320000000001"/>
    <x v="2"/>
  </r>
  <r>
    <s v="Courtney Hansen"/>
    <x v="58"/>
    <x v="1"/>
    <x v="0"/>
    <x v="1"/>
    <d v="2019-01-21T00:00:00"/>
    <s v="William Wright"/>
    <s v="Hammond, Jackson and Conrad"/>
    <x v="1"/>
    <n v="1144.846"/>
    <n v="234"/>
    <x v="2"/>
    <d v="2019-01-28T00:00:00"/>
    <s v="Ibuprofen"/>
    <s v="Normal"/>
    <n v="7"/>
    <n v="163.54942857142856"/>
    <x v="1"/>
  </r>
  <r>
    <s v="Juan Flynn"/>
    <x v="50"/>
    <x v="1"/>
    <x v="4"/>
    <x v="1"/>
    <d v="2019-07-15T00:00:00"/>
    <s v="Jesse Simpson"/>
    <s v="Espinoza, Dodson and Rogers"/>
    <x v="2"/>
    <n v="28335.202000000001"/>
    <n v="117"/>
    <x v="1"/>
    <d v="2019-08-09T00:00:00"/>
    <s v="Lipitor"/>
    <s v="Abnormal"/>
    <n v="25"/>
    <n v="1133.4080800000002"/>
    <x v="1"/>
  </r>
  <r>
    <s v="Matthew Williams"/>
    <x v="60"/>
    <x v="0"/>
    <x v="7"/>
    <x v="2"/>
    <d v="2019-11-13T00:00:00"/>
    <s v="Michael Bates"/>
    <s v="Hull Ltd"/>
    <x v="4"/>
    <n v="18081.597000000002"/>
    <n v="468"/>
    <x v="1"/>
    <d v="2019-12-05T00:00:00"/>
    <s v="Aspirin"/>
    <s v="Inconclusive"/>
    <n v="22"/>
    <n v="821.89077272727275"/>
    <x v="1"/>
  </r>
  <r>
    <s v="Jeremy White"/>
    <x v="55"/>
    <x v="0"/>
    <x v="7"/>
    <x v="1"/>
    <d v="2023-06-21T00:00:00"/>
    <s v="Jeffrey Evans"/>
    <s v="Stone-Alexander"/>
    <x v="2"/>
    <n v="32635.845000000001"/>
    <n v="269"/>
    <x v="2"/>
    <d v="2023-07-15T00:00:00"/>
    <s v="Lipitor"/>
    <s v="Inconclusive"/>
    <n v="24"/>
    <n v="1359.826875"/>
    <x v="1"/>
  </r>
  <r>
    <s v="Darin Rhodes"/>
    <x v="46"/>
    <x v="0"/>
    <x v="6"/>
    <x v="0"/>
    <d v="2019-05-04T00:00:00"/>
    <s v="Ricky Bond"/>
    <s v="Fitzgerald-Johnson"/>
    <x v="0"/>
    <n v="34180.17"/>
    <n v="424"/>
    <x v="0"/>
    <d v="2019-05-08T00:00:00"/>
    <s v="Ibuprofen"/>
    <s v="Inconclusive"/>
    <n v="4"/>
    <n v="8545.0424999999996"/>
    <x v="0"/>
  </r>
  <r>
    <s v="Shawna Young"/>
    <x v="44"/>
    <x v="0"/>
    <x v="2"/>
    <x v="0"/>
    <d v="2020-02-02T00:00:00"/>
    <s v="Joseph Miller"/>
    <s v="Burns Ltd"/>
    <x v="1"/>
    <n v="44641.355000000003"/>
    <n v="266"/>
    <x v="0"/>
    <d v="2020-02-16T00:00:00"/>
    <s v="Lipitor"/>
    <s v="Inconclusive"/>
    <n v="14"/>
    <n v="3188.6682142857144"/>
    <x v="1"/>
  </r>
  <r>
    <s v="Jon Thomas"/>
    <x v="63"/>
    <x v="0"/>
    <x v="3"/>
    <x v="5"/>
    <d v="2023-01-15T00:00:00"/>
    <s v="Meredith Macias"/>
    <s v="Deleon PLC"/>
    <x v="4"/>
    <n v="3169.7429999999999"/>
    <n v="279"/>
    <x v="0"/>
    <d v="2023-02-05T00:00:00"/>
    <s v="Paracetamol"/>
    <s v="Inconclusive"/>
    <n v="21"/>
    <n v="150.94014285714286"/>
    <x v="2"/>
  </r>
  <r>
    <s v="Sean Brown"/>
    <x v="66"/>
    <x v="1"/>
    <x v="1"/>
    <x v="3"/>
    <d v="2020-12-26T00:00:00"/>
    <s v="Jennifer Montgomery"/>
    <s v="Smith PLC"/>
    <x v="0"/>
    <n v="24339.397000000001"/>
    <n v="163"/>
    <x v="0"/>
    <d v="2020-12-27T00:00:00"/>
    <s v="Aspirin"/>
    <s v="Normal"/>
    <n v="1"/>
    <n v="24339.397000000001"/>
    <x v="2"/>
  </r>
  <r>
    <s v="Christopher Scott"/>
    <x v="49"/>
    <x v="1"/>
    <x v="3"/>
    <x v="0"/>
    <d v="2020-05-04T00:00:00"/>
    <s v="Justin Johnson"/>
    <s v="Johnson Ltd"/>
    <x v="0"/>
    <n v="50185.298999999999"/>
    <n v="243"/>
    <x v="2"/>
    <d v="2020-05-29T00:00:00"/>
    <s v="Lipitor"/>
    <s v="Inconclusive"/>
    <n v="25"/>
    <n v="2007.4119599999999"/>
    <x v="2"/>
  </r>
  <r>
    <s v="Robert Cooper"/>
    <x v="12"/>
    <x v="0"/>
    <x v="2"/>
    <x v="1"/>
    <d v="2020-10-26T00:00:00"/>
    <s v="Mrs. Melissa Day"/>
    <s v="Walker, Deleon and Thomas"/>
    <x v="2"/>
    <n v="15539.358"/>
    <n v="173"/>
    <x v="2"/>
    <d v="2020-11-10T00:00:00"/>
    <s v="Aspirin"/>
    <s v="Inconclusive"/>
    <n v="15"/>
    <n v="1035.9572000000001"/>
    <x v="0"/>
  </r>
  <r>
    <s v="Michael Ashley"/>
    <x v="62"/>
    <x v="1"/>
    <x v="0"/>
    <x v="4"/>
    <d v="2023-09-11T00:00:00"/>
    <s v="Joseph Matthews"/>
    <s v="Jenkins, Mcdonald and Sanders"/>
    <x v="3"/>
    <n v="28394.421999999999"/>
    <n v="133"/>
    <x v="1"/>
    <d v="2023-09-24T00:00:00"/>
    <s v="Penicillin"/>
    <s v="Inconclusive"/>
    <n v="13"/>
    <n v="2184.1863076923078"/>
    <x v="2"/>
  </r>
  <r>
    <s v="Joseph Brown"/>
    <x v="1"/>
    <x v="0"/>
    <x v="7"/>
    <x v="5"/>
    <d v="2018-11-28T00:00:00"/>
    <s v="Luis Roy"/>
    <s v="Smith-Shelton"/>
    <x v="1"/>
    <n v="78445.361999999994"/>
    <n v="227"/>
    <x v="0"/>
    <d v="2018-12-01T00:00:00"/>
    <s v="Aspirin"/>
    <s v="Normal"/>
    <n v="3"/>
    <n v="26148.453999999998"/>
    <x v="1"/>
  </r>
  <r>
    <s v="Connie Alvarez"/>
    <x v="3"/>
    <x v="0"/>
    <x v="0"/>
    <x v="2"/>
    <d v="2020-08-14T00:00:00"/>
    <s v="Katherine Jones"/>
    <s v="Quinn LLC"/>
    <x v="0"/>
    <n v="16062.083000000001"/>
    <n v="115"/>
    <x v="2"/>
    <d v="2020-09-10T00:00:00"/>
    <s v="Ibuprofen"/>
    <s v="Inconclusive"/>
    <n v="27"/>
    <n v="594.89196296296302"/>
    <x v="2"/>
  </r>
  <r>
    <s v="Rachel Stewart DDS"/>
    <x v="21"/>
    <x v="0"/>
    <x v="7"/>
    <x v="4"/>
    <d v="2022-12-10T00:00:00"/>
    <s v="Jeanne Hamilton"/>
    <s v="Goodman, Jones and Salazar"/>
    <x v="3"/>
    <n v="10203.236999999999"/>
    <n v="442"/>
    <x v="1"/>
    <d v="2022-12-31T00:00:00"/>
    <s v="Ibuprofen"/>
    <s v="Abnormal"/>
    <n v="21"/>
    <n v="485.86842857142852"/>
    <x v="1"/>
  </r>
  <r>
    <s v="Alexis Miller"/>
    <x v="44"/>
    <x v="0"/>
    <x v="2"/>
    <x v="2"/>
    <d v="2022-04-09T00:00:00"/>
    <s v="Brandi Richard"/>
    <s v="Cochran-Delgado"/>
    <x v="2"/>
    <n v="5322.6880000000001"/>
    <n v="199"/>
    <x v="1"/>
    <d v="2022-04-23T00:00:00"/>
    <s v="Lipitor"/>
    <s v="Abnormal"/>
    <n v="14"/>
    <n v="380.19200000000001"/>
    <x v="1"/>
  </r>
  <r>
    <s v="Rachel Davis"/>
    <x v="52"/>
    <x v="1"/>
    <x v="2"/>
    <x v="0"/>
    <d v="2023-08-13T00:00:00"/>
    <s v="Michael Fox"/>
    <s v="Lee-Dalton"/>
    <x v="2"/>
    <n v="42900.756999999998"/>
    <n v="160"/>
    <x v="0"/>
    <d v="2023-08-25T00:00:00"/>
    <s v="Ibuprofen"/>
    <s v="Inconclusive"/>
    <n v="12"/>
    <n v="3575.063083333333"/>
    <x v="0"/>
  </r>
  <r>
    <s v="Natasha Goodwin"/>
    <x v="20"/>
    <x v="0"/>
    <x v="3"/>
    <x v="3"/>
    <d v="2022-05-10T00:00:00"/>
    <s v="William Palmer"/>
    <s v="Wallace, Cole and Rivera"/>
    <x v="2"/>
    <n v="30285.055"/>
    <n v="486"/>
    <x v="1"/>
    <d v="2022-05-16T00:00:00"/>
    <s v="Penicillin"/>
    <s v="Normal"/>
    <n v="6"/>
    <n v="5047.5091666666667"/>
    <x v="2"/>
  </r>
  <r>
    <s v="Nancy Johnson"/>
    <x v="25"/>
    <x v="0"/>
    <x v="5"/>
    <x v="2"/>
    <d v="2023-04-05T00:00:00"/>
    <s v="Dr. Samantha Roberts"/>
    <s v="Jones Group"/>
    <x v="1"/>
    <n v="5293.2830000000004"/>
    <n v="324"/>
    <x v="0"/>
    <d v="2023-04-07T00:00:00"/>
    <s v="Aspirin"/>
    <s v="Normal"/>
    <n v="2"/>
    <n v="2646.6415000000002"/>
    <x v="2"/>
  </r>
  <r>
    <s v="Holly May"/>
    <x v="57"/>
    <x v="0"/>
    <x v="0"/>
    <x v="5"/>
    <d v="2022-05-14T00:00:00"/>
    <s v="Linda Nguyen MD"/>
    <s v="Mccarthy, Graham and Cobb"/>
    <x v="2"/>
    <n v="45877.205999999998"/>
    <n v="131"/>
    <x v="0"/>
    <d v="2022-05-26T00:00:00"/>
    <s v="Paracetamol"/>
    <s v="Abnormal"/>
    <n v="12"/>
    <n v="3823.1005"/>
    <x v="0"/>
  </r>
  <r>
    <s v="Elizabeth Johnson"/>
    <x v="63"/>
    <x v="0"/>
    <x v="6"/>
    <x v="4"/>
    <d v="2022-07-10T00:00:00"/>
    <s v="Dawn Haley"/>
    <s v="Sanders, Robertson and Williams"/>
    <x v="0"/>
    <n v="34965.883000000002"/>
    <n v="476"/>
    <x v="1"/>
    <d v="2022-08-06T00:00:00"/>
    <s v="Aspirin"/>
    <s v="Inconclusive"/>
    <n v="27"/>
    <n v="1295.0327037037039"/>
    <x v="2"/>
  </r>
  <r>
    <s v="Adam Mueller"/>
    <x v="21"/>
    <x v="1"/>
    <x v="2"/>
    <x v="4"/>
    <d v="2023-02-20T00:00:00"/>
    <s v="Cindy Ray"/>
    <s v="Adams and Sons"/>
    <x v="2"/>
    <n v="25693.001"/>
    <n v="371"/>
    <x v="2"/>
    <d v="2023-03-21T00:00:00"/>
    <s v="Paracetamol"/>
    <s v="Abnormal"/>
    <n v="29"/>
    <n v="885.96555172413798"/>
    <x v="1"/>
  </r>
  <r>
    <s v="Mrs. Kristin Trujillo"/>
    <x v="66"/>
    <x v="0"/>
    <x v="5"/>
    <x v="0"/>
    <d v="2023-03-23T00:00:00"/>
    <s v="Tabitha Griffin"/>
    <s v="Smith and Sons"/>
    <x v="4"/>
    <n v="19092.95"/>
    <n v="451"/>
    <x v="2"/>
    <d v="2023-04-02T00:00:00"/>
    <s v="Ibuprofen"/>
    <s v="Abnormal"/>
    <n v="10"/>
    <n v="1909.2950000000001"/>
    <x v="2"/>
  </r>
  <r>
    <s v="Lisa Graves"/>
    <x v="62"/>
    <x v="1"/>
    <x v="4"/>
    <x v="5"/>
    <d v="2023-02-15T00:00:00"/>
    <s v="Herbert Bishop"/>
    <s v="Stout Group"/>
    <x v="3"/>
    <n v="52714.197999999997"/>
    <n v="173"/>
    <x v="0"/>
    <d v="2023-02-23T00:00:00"/>
    <s v="Lipitor"/>
    <s v="Normal"/>
    <n v="8"/>
    <n v="6589.2747499999996"/>
    <x v="2"/>
  </r>
  <r>
    <s v="Alice Roth"/>
    <x v="43"/>
    <x v="0"/>
    <x v="3"/>
    <x v="2"/>
    <d v="2021-09-27T00:00:00"/>
    <s v="Mary Gibson"/>
    <s v="Armstrong PLC"/>
    <x v="3"/>
    <n v="4640.9290000000001"/>
    <n v="159"/>
    <x v="0"/>
    <d v="2021-10-11T00:00:00"/>
    <s v="Lipitor"/>
    <s v="Inconclusive"/>
    <n v="14"/>
    <n v="331.4949285714286"/>
    <x v="2"/>
  </r>
  <r>
    <s v="Logan Adams"/>
    <x v="29"/>
    <x v="1"/>
    <x v="2"/>
    <x v="5"/>
    <d v="2023-02-16T00:00:00"/>
    <s v="Karen Smith"/>
    <s v="Walton, Willis and Mendoza"/>
    <x v="2"/>
    <n v="58394.385000000002"/>
    <n v="181"/>
    <x v="1"/>
    <d v="2023-02-18T00:00:00"/>
    <s v="Aspirin"/>
    <s v="Inconclusive"/>
    <n v="2"/>
    <n v="29197.192500000001"/>
    <x v="1"/>
  </r>
  <r>
    <s v="Jessica Michael"/>
    <x v="36"/>
    <x v="1"/>
    <x v="6"/>
    <x v="3"/>
    <d v="2021-12-16T00:00:00"/>
    <s v="Miss Erin Montes"/>
    <s v="Smith, Lee and Lara"/>
    <x v="1"/>
    <n v="18159.295999999998"/>
    <n v="183"/>
    <x v="2"/>
    <d v="2022-01-10T00:00:00"/>
    <s v="Aspirin"/>
    <s v="Abnormal"/>
    <n v="25"/>
    <n v="726.37183999999991"/>
    <x v="2"/>
  </r>
  <r>
    <s v="Robert Hunter"/>
    <x v="31"/>
    <x v="1"/>
    <x v="0"/>
    <x v="0"/>
    <d v="2020-03-23T00:00:00"/>
    <s v="Stephanie Howard"/>
    <s v="Jordan Inc"/>
    <x v="0"/>
    <n v="30322.243999999999"/>
    <n v="401"/>
    <x v="0"/>
    <d v="2020-03-24T00:00:00"/>
    <s v="Ibuprofen"/>
    <s v="Inconclusive"/>
    <n v="1"/>
    <n v="30322.243999999999"/>
    <x v="2"/>
  </r>
  <r>
    <s v="Angela Wheeler"/>
    <x v="33"/>
    <x v="1"/>
    <x v="3"/>
    <x v="3"/>
    <d v="2019-02-08T00:00:00"/>
    <s v="Paul Pierce"/>
    <s v="Green Inc"/>
    <x v="2"/>
    <n v="37678.006999999998"/>
    <n v="117"/>
    <x v="2"/>
    <d v="2019-02-15T00:00:00"/>
    <s v="Lipitor"/>
    <s v="Normal"/>
    <n v="7"/>
    <n v="5382.5724285714286"/>
    <x v="0"/>
  </r>
  <r>
    <s v="Ryan Jackson"/>
    <x v="19"/>
    <x v="0"/>
    <x v="7"/>
    <x v="5"/>
    <d v="2023-01-17T00:00:00"/>
    <s v="Dustin Martin"/>
    <s v="Hernandez, Martinez and Oneill"/>
    <x v="4"/>
    <n v="75845.239000000001"/>
    <n v="333"/>
    <x v="1"/>
    <d v="2023-01-27T00:00:00"/>
    <s v="Penicillin"/>
    <s v="Normal"/>
    <n v="10"/>
    <n v="7584.5239000000001"/>
    <x v="0"/>
  </r>
  <r>
    <s v="Jessica Schultz"/>
    <x v="18"/>
    <x v="0"/>
    <x v="3"/>
    <x v="2"/>
    <d v="2022-01-31T00:00:00"/>
    <s v="James Henry"/>
    <s v="Moore Group"/>
    <x v="1"/>
    <n v="2177.7919999999999"/>
    <n v="358"/>
    <x v="2"/>
    <d v="2022-02-03T00:00:00"/>
    <s v="Aspirin"/>
    <s v="Abnormal"/>
    <n v="3"/>
    <n v="725.93066666666664"/>
    <x v="0"/>
  </r>
  <r>
    <s v="Richard Jones"/>
    <x v="47"/>
    <x v="0"/>
    <x v="6"/>
    <x v="4"/>
    <d v="2020-04-25T00:00:00"/>
    <s v="Zachary Contreras"/>
    <s v="Nelson, Castro and Hill"/>
    <x v="2"/>
    <n v="24358.560000000001"/>
    <n v="163"/>
    <x v="2"/>
    <d v="2020-05-18T00:00:00"/>
    <s v="Paracetamol"/>
    <s v="Normal"/>
    <n v="23"/>
    <n v="1059.0678260869565"/>
    <x v="0"/>
  </r>
  <r>
    <s v="Cindy Robinson"/>
    <x v="20"/>
    <x v="1"/>
    <x v="2"/>
    <x v="2"/>
    <d v="2023-06-11T00:00:00"/>
    <s v="Crystal Bowman"/>
    <s v="Baker Inc"/>
    <x v="3"/>
    <n v="14598.859"/>
    <n v="331"/>
    <x v="1"/>
    <d v="2023-06-22T00:00:00"/>
    <s v="Ibuprofen"/>
    <s v="Abnormal"/>
    <n v="11"/>
    <n v="1327.1690000000001"/>
    <x v="2"/>
  </r>
  <r>
    <s v="Kendra Walker"/>
    <x v="31"/>
    <x v="0"/>
    <x v="6"/>
    <x v="2"/>
    <d v="2023-07-10T00:00:00"/>
    <s v="Veronica Webb"/>
    <s v="Wells Ltd"/>
    <x v="2"/>
    <n v="7448.9120000000003"/>
    <n v="329"/>
    <x v="0"/>
    <d v="2023-07-14T00:00:00"/>
    <s v="Aspirin"/>
    <s v="Abnormal"/>
    <n v="4"/>
    <n v="1862.2280000000001"/>
    <x v="2"/>
  </r>
  <r>
    <s v="Eugene Fisher DDS"/>
    <x v="46"/>
    <x v="0"/>
    <x v="4"/>
    <x v="3"/>
    <d v="2022-01-18T00:00:00"/>
    <s v="Dr. Debbie Dillon DDS"/>
    <s v="Mason, Butler and Webb"/>
    <x v="0"/>
    <n v="23822.648000000001"/>
    <n v="170"/>
    <x v="1"/>
    <d v="2022-02-13T00:00:00"/>
    <s v="Aspirin"/>
    <s v="Normal"/>
    <n v="26"/>
    <n v="916.25569230769236"/>
    <x v="0"/>
  </r>
  <r>
    <s v="Michael Harding"/>
    <x v="12"/>
    <x v="1"/>
    <x v="0"/>
    <x v="3"/>
    <d v="2022-04-17T00:00:00"/>
    <s v="Lisa Osborne"/>
    <s v="Ewing PLC"/>
    <x v="0"/>
    <n v="10122.189"/>
    <n v="263"/>
    <x v="1"/>
    <d v="2022-05-09T00:00:00"/>
    <s v="Lipitor"/>
    <s v="Abnormal"/>
    <n v="22"/>
    <n v="460.09950000000003"/>
    <x v="0"/>
  </r>
  <r>
    <s v="Lauren Davis"/>
    <x v="53"/>
    <x v="0"/>
    <x v="1"/>
    <x v="4"/>
    <d v="2022-02-17T00:00:00"/>
    <s v="Daniel Smith"/>
    <s v="Phillips-Miller"/>
    <x v="3"/>
    <n v="33960.243999999999"/>
    <n v="175"/>
    <x v="1"/>
    <d v="2022-03-07T00:00:00"/>
    <s v="Aspirin"/>
    <s v="Inconclusive"/>
    <n v="18"/>
    <n v="1886.6802222222223"/>
    <x v="2"/>
  </r>
  <r>
    <s v="Robert Cowan"/>
    <x v="31"/>
    <x v="0"/>
    <x v="4"/>
    <x v="3"/>
    <d v="2023-09-18T00:00:00"/>
    <s v="Emily Yoder"/>
    <s v="Young Ltd"/>
    <x v="2"/>
    <n v="938.12800000000004"/>
    <n v="379"/>
    <x v="0"/>
    <d v="2023-10-09T00:00:00"/>
    <s v="Lipitor"/>
    <s v="Inconclusive"/>
    <n v="21"/>
    <n v="44.672761904761906"/>
    <x v="2"/>
  </r>
  <r>
    <s v="Zachary Pearson"/>
    <x v="30"/>
    <x v="1"/>
    <x v="6"/>
    <x v="2"/>
    <d v="2019-10-11T00:00:00"/>
    <s v="Travis Christensen"/>
    <s v="Mcdonald-Garcia"/>
    <x v="1"/>
    <n v="13224.578"/>
    <n v="151"/>
    <x v="1"/>
    <d v="2019-10-17T00:00:00"/>
    <s v="Aspirin"/>
    <s v="Abnormal"/>
    <n v="6"/>
    <n v="2204.0963333333334"/>
    <x v="2"/>
  </r>
  <r>
    <s v="Jamie Smith"/>
    <x v="10"/>
    <x v="0"/>
    <x v="2"/>
    <x v="2"/>
    <d v="2023-02-07T00:00:00"/>
    <s v="Tammy Williams"/>
    <s v="Price-Osborne"/>
    <x v="4"/>
    <n v="3718.53"/>
    <n v="186"/>
    <x v="2"/>
    <d v="2023-03-06T00:00:00"/>
    <s v="Lipitor"/>
    <s v="Abnormal"/>
    <n v="27"/>
    <n v="137.72333333333333"/>
    <x v="2"/>
  </r>
  <r>
    <s v="Michelle Charles"/>
    <x v="23"/>
    <x v="0"/>
    <x v="4"/>
    <x v="3"/>
    <d v="2022-02-18T00:00:00"/>
    <s v="Michael Decker"/>
    <s v="Myers, Silva and Gomez"/>
    <x v="2"/>
    <n v="14709.391"/>
    <n v="254"/>
    <x v="1"/>
    <d v="2022-02-26T00:00:00"/>
    <s v="Paracetamol"/>
    <s v="Inconclusive"/>
    <n v="8"/>
    <n v="1838.673875"/>
    <x v="0"/>
  </r>
  <r>
    <s v="Cheryl Mason"/>
    <x v="62"/>
    <x v="1"/>
    <x v="6"/>
    <x v="5"/>
    <d v="2018-12-07T00:00:00"/>
    <s v="Gary Bradford"/>
    <s v="Hernandez Ltd"/>
    <x v="2"/>
    <n v="63458.135000000002"/>
    <n v="364"/>
    <x v="0"/>
    <d v="2018-12-24T00:00:00"/>
    <s v="Lipitor"/>
    <s v="Inconclusive"/>
    <n v="17"/>
    <n v="3732.8314705882353"/>
    <x v="2"/>
  </r>
  <r>
    <s v="Angie Peterson"/>
    <x v="23"/>
    <x v="0"/>
    <x v="2"/>
    <x v="0"/>
    <d v="2021-11-11T00:00:00"/>
    <s v="Kenneth Hughes"/>
    <s v="Thompson-Smith"/>
    <x v="3"/>
    <n v="53840.3"/>
    <n v="101"/>
    <x v="0"/>
    <d v="2021-11-19T00:00:00"/>
    <s v="Paracetamol"/>
    <s v="Abnormal"/>
    <n v="8"/>
    <n v="6730.0375000000004"/>
    <x v="0"/>
  </r>
  <r>
    <s v="Stacey Wright"/>
    <x v="60"/>
    <x v="0"/>
    <x v="7"/>
    <x v="1"/>
    <d v="2021-09-27T00:00:00"/>
    <s v="Beth Nelson"/>
    <s v="Thomas Inc"/>
    <x v="2"/>
    <n v="31450.803"/>
    <n v="290"/>
    <x v="2"/>
    <d v="2021-10-22T00:00:00"/>
    <s v="Aspirin"/>
    <s v="Inconclusive"/>
    <n v="25"/>
    <n v="1258.0321200000001"/>
    <x v="1"/>
  </r>
  <r>
    <s v="John Johnson"/>
    <x v="7"/>
    <x v="1"/>
    <x v="0"/>
    <x v="1"/>
    <d v="2023-02-14T00:00:00"/>
    <s v="Elaine Baker"/>
    <s v="Burns, Massey and Williams"/>
    <x v="2"/>
    <n v="20332.440999999999"/>
    <n v="334"/>
    <x v="1"/>
    <d v="2023-03-05T00:00:00"/>
    <s v="Ibuprofen"/>
    <s v="Abnormal"/>
    <n v="19"/>
    <n v="1070.1284736842106"/>
    <x v="2"/>
  </r>
  <r>
    <s v="Mary Anderson"/>
    <x v="57"/>
    <x v="0"/>
    <x v="6"/>
    <x v="5"/>
    <d v="2020-05-16T00:00:00"/>
    <s v="Walter Branch"/>
    <s v="Allen LLC"/>
    <x v="1"/>
    <n v="45879.622000000003"/>
    <n v="297"/>
    <x v="1"/>
    <d v="2020-05-30T00:00:00"/>
    <s v="Paracetamol"/>
    <s v="Abnormal"/>
    <n v="14"/>
    <n v="3277.1158571428573"/>
    <x v="0"/>
  </r>
  <r>
    <s v="Patricia Sullivan"/>
    <x v="2"/>
    <x v="1"/>
    <x v="0"/>
    <x v="3"/>
    <d v="2021-08-15T00:00:00"/>
    <s v="Troy Wilson"/>
    <s v="Wilson, Ewing and Park"/>
    <x v="4"/>
    <n v="4893.5389999999998"/>
    <n v="343"/>
    <x v="0"/>
    <d v="2021-08-18T00:00:00"/>
    <s v="Penicillin"/>
    <s v="Inconclusive"/>
    <n v="3"/>
    <n v="1631.1796666666667"/>
    <x v="0"/>
  </r>
  <r>
    <s v="Debra Figueroa"/>
    <x v="33"/>
    <x v="0"/>
    <x v="4"/>
    <x v="1"/>
    <d v="2019-03-13T00:00:00"/>
    <s v="Olivia Hughes"/>
    <s v="Bender, Garcia and Love"/>
    <x v="3"/>
    <n v="20827.914000000001"/>
    <n v="411"/>
    <x v="2"/>
    <d v="2019-03-28T00:00:00"/>
    <s v="Penicillin"/>
    <s v="Abnormal"/>
    <n v="15"/>
    <n v="1388.5276000000001"/>
    <x v="0"/>
  </r>
  <r>
    <s v="Benjamin Adams"/>
    <x v="67"/>
    <x v="1"/>
    <x v="0"/>
    <x v="4"/>
    <d v="2023-01-31T00:00:00"/>
    <s v="Charles Cannon"/>
    <s v="Hayes and Sons"/>
    <x v="4"/>
    <n v="13081.531999999999"/>
    <n v="458"/>
    <x v="1"/>
    <d v="2023-02-13T00:00:00"/>
    <s v="Lipitor"/>
    <s v="Normal"/>
    <n v="13"/>
    <n v="1006.2716923076922"/>
    <x v="1"/>
  </r>
  <r>
    <s v="Tammy Gomez"/>
    <x v="30"/>
    <x v="0"/>
    <x v="7"/>
    <x v="2"/>
    <d v="2022-04-29T00:00:00"/>
    <s v="Roger Sullivan DDS"/>
    <s v="Reynolds, Rodriguez and Guerra"/>
    <x v="4"/>
    <n v="12724.663"/>
    <n v="335"/>
    <x v="0"/>
    <d v="2022-04-29T00:00:00"/>
    <s v="Ibuprofen"/>
    <s v="Abnormal"/>
    <n v="0"/>
    <n v="0"/>
    <x v="2"/>
  </r>
  <r>
    <s v="Daniel Brown"/>
    <x v="37"/>
    <x v="0"/>
    <x v="3"/>
    <x v="4"/>
    <d v="2019-09-25T00:00:00"/>
    <s v="Christopher Poole"/>
    <s v="Gray, Ruiz and Brown"/>
    <x v="3"/>
    <n v="1348.6659999999999"/>
    <n v="449"/>
    <x v="2"/>
    <d v="2019-10-24T00:00:00"/>
    <s v="Ibuprofen"/>
    <s v="Normal"/>
    <n v="29"/>
    <n v="46.505724137931033"/>
    <x v="1"/>
  </r>
  <r>
    <s v="Margaret Chung"/>
    <x v="14"/>
    <x v="0"/>
    <x v="0"/>
    <x v="3"/>
    <d v="2020-05-05T00:00:00"/>
    <s v="Tina Miller"/>
    <s v="Diaz, Krause and Morris"/>
    <x v="1"/>
    <n v="7925.915"/>
    <n v="446"/>
    <x v="2"/>
    <d v="2020-05-17T00:00:00"/>
    <s v="Penicillin"/>
    <s v="Inconclusive"/>
    <n v="12"/>
    <n v="660.4929166666667"/>
    <x v="0"/>
  </r>
  <r>
    <s v="Carolyn Stanley"/>
    <x v="43"/>
    <x v="0"/>
    <x v="4"/>
    <x v="2"/>
    <d v="2021-09-06T00:00:00"/>
    <s v="Ryan Torres"/>
    <s v="Vincent Group"/>
    <x v="4"/>
    <n v="12083.931"/>
    <n v="295"/>
    <x v="0"/>
    <d v="2021-09-12T00:00:00"/>
    <s v="Aspirin"/>
    <s v="Normal"/>
    <n v="6"/>
    <n v="2013.9885000000002"/>
    <x v="2"/>
  </r>
  <r>
    <s v="Aaron Hamilton"/>
    <x v="25"/>
    <x v="1"/>
    <x v="2"/>
    <x v="4"/>
    <d v="2022-08-21T00:00:00"/>
    <s v="Traci Williams"/>
    <s v="Johnson-Medina"/>
    <x v="1"/>
    <n v="34101.216"/>
    <n v="399"/>
    <x v="1"/>
    <d v="2022-09-13T00:00:00"/>
    <s v="Ibuprofen"/>
    <s v="Abnormal"/>
    <n v="23"/>
    <n v="1482.6615652173914"/>
    <x v="2"/>
  </r>
  <r>
    <s v="Melissa Thomas"/>
    <x v="9"/>
    <x v="1"/>
    <x v="0"/>
    <x v="0"/>
    <d v="2021-07-24T00:00:00"/>
    <s v="Duane Kelley"/>
    <s v="Coleman, Hayes and Bradley"/>
    <x v="2"/>
    <n v="8446.5930000000008"/>
    <n v="304"/>
    <x v="1"/>
    <d v="2021-08-04T00:00:00"/>
    <s v="Aspirin"/>
    <s v="Normal"/>
    <n v="11"/>
    <n v="767.87209090909096"/>
    <x v="2"/>
  </r>
  <r>
    <s v="Christine Edwards"/>
    <x v="13"/>
    <x v="1"/>
    <x v="7"/>
    <x v="2"/>
    <d v="2023-06-13T00:00:00"/>
    <s v="Adam Welch"/>
    <s v="Olson, Keller and Graves"/>
    <x v="3"/>
    <n v="11438.319"/>
    <n v="126"/>
    <x v="1"/>
    <d v="2023-07-08T00:00:00"/>
    <s v="Lipitor"/>
    <s v="Normal"/>
    <n v="25"/>
    <n v="457.53276"/>
    <x v="0"/>
  </r>
  <r>
    <s v="Gina Gonzales"/>
    <x v="55"/>
    <x v="0"/>
    <x v="7"/>
    <x v="4"/>
    <d v="2023-07-25T00:00:00"/>
    <s v="James Avery"/>
    <s v="Todd Group"/>
    <x v="3"/>
    <n v="10579.954"/>
    <n v="443"/>
    <x v="2"/>
    <d v="2023-08-03T00:00:00"/>
    <s v="Paracetamol"/>
    <s v="Abnormal"/>
    <n v="9"/>
    <n v="1175.5504444444443"/>
    <x v="1"/>
  </r>
  <r>
    <s v="Sandra Ingram"/>
    <x v="17"/>
    <x v="1"/>
    <x v="2"/>
    <x v="4"/>
    <d v="2019-09-18T00:00:00"/>
    <s v="Ms. Brittany Moore PhD"/>
    <s v="Burns PLC"/>
    <x v="0"/>
    <n v="17844.648000000001"/>
    <n v="458"/>
    <x v="1"/>
    <d v="2019-09-25T00:00:00"/>
    <s v="Ibuprofen"/>
    <s v="Normal"/>
    <n v="7"/>
    <n v="2549.2354285714287"/>
    <x v="0"/>
  </r>
  <r>
    <s v="Christopher Davis"/>
    <x v="58"/>
    <x v="1"/>
    <x v="0"/>
    <x v="4"/>
    <d v="2021-11-23T00:00:00"/>
    <s v="Zachary King"/>
    <s v="Faulkner Inc"/>
    <x v="2"/>
    <n v="13736.195"/>
    <n v="344"/>
    <x v="2"/>
    <d v="2021-12-22T00:00:00"/>
    <s v="Paracetamol"/>
    <s v="Inconclusive"/>
    <n v="29"/>
    <n v="473.66189655172411"/>
    <x v="1"/>
  </r>
  <r>
    <s v="Mr. Chad Gray PhD"/>
    <x v="32"/>
    <x v="1"/>
    <x v="0"/>
    <x v="5"/>
    <d v="2022-06-16T00:00:00"/>
    <s v="Stephen Austin"/>
    <s v="Ray, Banks and Miller"/>
    <x v="3"/>
    <n v="41991.53"/>
    <n v="372"/>
    <x v="0"/>
    <d v="2022-06-21T00:00:00"/>
    <s v="Penicillin"/>
    <s v="Normal"/>
    <n v="5"/>
    <n v="8398.3060000000005"/>
    <x v="1"/>
  </r>
  <r>
    <s v="Mathew Reilly"/>
    <x v="3"/>
    <x v="0"/>
    <x v="7"/>
    <x v="3"/>
    <d v="2021-08-08T00:00:00"/>
    <s v="Yvonne Jacobs"/>
    <s v="Gibson-Holder"/>
    <x v="0"/>
    <n v="21000.074000000001"/>
    <n v="397"/>
    <x v="1"/>
    <d v="2021-09-05T00:00:00"/>
    <s v="Penicillin"/>
    <s v="Abnormal"/>
    <n v="28"/>
    <n v="750.00264285714286"/>
    <x v="2"/>
  </r>
  <r>
    <s v="Victoria Castillo"/>
    <x v="45"/>
    <x v="1"/>
    <x v="1"/>
    <x v="4"/>
    <d v="2023-02-14T00:00:00"/>
    <s v="Amanda Berry"/>
    <s v="Jordan-Howard"/>
    <x v="4"/>
    <n v="6554.21"/>
    <n v="379"/>
    <x v="2"/>
    <d v="2023-02-24T00:00:00"/>
    <s v="Paracetamol"/>
    <s v="Inconclusive"/>
    <n v="10"/>
    <n v="655.42100000000005"/>
    <x v="2"/>
  </r>
  <r>
    <s v="Raymond Morton"/>
    <x v="47"/>
    <x v="0"/>
    <x v="5"/>
    <x v="5"/>
    <d v="2019-02-18T00:00:00"/>
    <s v="Jill Hudson"/>
    <s v="Wolfe, Marsh and Parker"/>
    <x v="1"/>
    <n v="76314.043000000005"/>
    <n v="243"/>
    <x v="1"/>
    <d v="2019-03-18T00:00:00"/>
    <s v="Lipitor"/>
    <s v="Abnormal"/>
    <n v="28"/>
    <n v="2725.5015357142861"/>
    <x v="0"/>
  </r>
  <r>
    <s v="Amy Barnes"/>
    <x v="62"/>
    <x v="0"/>
    <x v="0"/>
    <x v="0"/>
    <d v="2021-09-11T00:00:00"/>
    <s v="Hunter Robertson"/>
    <s v="Garcia, Stone and Beasley"/>
    <x v="0"/>
    <n v="29811.719000000001"/>
    <n v="493"/>
    <x v="1"/>
    <d v="2021-10-04T00:00:00"/>
    <s v="Ibuprofen"/>
    <s v="Normal"/>
    <n v="23"/>
    <n v="1296.1616956521739"/>
    <x v="2"/>
  </r>
  <r>
    <s v="Tiffany Stewart"/>
    <x v="40"/>
    <x v="1"/>
    <x v="0"/>
    <x v="5"/>
    <d v="2023-05-19T00:00:00"/>
    <s v="Virginia Robinson"/>
    <s v="Morrison PLC"/>
    <x v="3"/>
    <n v="43574.254999999997"/>
    <n v="487"/>
    <x v="0"/>
    <d v="2023-06-09T00:00:00"/>
    <s v="Lipitor"/>
    <s v="Inconclusive"/>
    <n v="21"/>
    <n v="2074.9645238095236"/>
    <x v="1"/>
  </r>
  <r>
    <s v="Joseph Schneider"/>
    <x v="21"/>
    <x v="1"/>
    <x v="7"/>
    <x v="1"/>
    <d v="2020-08-06T00:00:00"/>
    <s v="Sally Jones"/>
    <s v="Allen, Joyce and Bell"/>
    <x v="3"/>
    <n v="35267.815999999999"/>
    <n v="105"/>
    <x v="2"/>
    <d v="2020-08-10T00:00:00"/>
    <s v="Paracetamol"/>
    <s v="Inconclusive"/>
    <n v="4"/>
    <n v="8816.9539999999997"/>
    <x v="1"/>
  </r>
  <r>
    <s v="Lorraine Key"/>
    <x v="59"/>
    <x v="1"/>
    <x v="2"/>
    <x v="3"/>
    <d v="2022-02-12T00:00:00"/>
    <s v="Marc Romero"/>
    <s v="Robles Group"/>
    <x v="2"/>
    <n v="28018.951000000001"/>
    <n v="396"/>
    <x v="2"/>
    <d v="2022-02-22T00:00:00"/>
    <s v="Penicillin"/>
    <s v="Abnormal"/>
    <n v="10"/>
    <n v="2801.8951000000002"/>
    <x v="0"/>
  </r>
  <r>
    <s v="Sarah Jordan"/>
    <x v="5"/>
    <x v="1"/>
    <x v="0"/>
    <x v="4"/>
    <d v="2019-07-15T00:00:00"/>
    <s v="Brandi Vang"/>
    <s v="Jones-Johnson"/>
    <x v="2"/>
    <n v="15495.014999999999"/>
    <n v="356"/>
    <x v="1"/>
    <d v="2019-08-10T00:00:00"/>
    <s v="Lipitor"/>
    <s v="Abnormal"/>
    <n v="26"/>
    <n v="595.96211538461534"/>
    <x v="2"/>
  </r>
  <r>
    <s v="Jody Taylor"/>
    <x v="43"/>
    <x v="1"/>
    <x v="1"/>
    <x v="4"/>
    <d v="2023-09-30T00:00:00"/>
    <s v="Paul Giles"/>
    <s v="Campbell PLC"/>
    <x v="1"/>
    <n v="17681.241000000002"/>
    <n v="203"/>
    <x v="2"/>
    <d v="2023-10-14T00:00:00"/>
    <s v="Penicillin"/>
    <s v="Normal"/>
    <n v="14"/>
    <n v="1262.9457857142859"/>
    <x v="2"/>
  </r>
  <r>
    <s v="Sierra Johnson"/>
    <x v="53"/>
    <x v="0"/>
    <x v="0"/>
    <x v="5"/>
    <d v="2019-08-09T00:00:00"/>
    <s v="Sarah Brown"/>
    <s v="Payne LLC"/>
    <x v="0"/>
    <n v="17163.46"/>
    <n v="498"/>
    <x v="1"/>
    <d v="2019-08-31T00:00:00"/>
    <s v="Paracetamol"/>
    <s v="Normal"/>
    <n v="22"/>
    <n v="780.1572727272727"/>
    <x v="2"/>
  </r>
  <r>
    <s v="Lindsay Johnson"/>
    <x v="52"/>
    <x v="0"/>
    <x v="3"/>
    <x v="4"/>
    <d v="2021-11-29T00:00:00"/>
    <s v="Michael Bennett"/>
    <s v="Hull-Cruz"/>
    <x v="1"/>
    <n v="32684.378000000001"/>
    <n v="135"/>
    <x v="1"/>
    <d v="2021-12-05T00:00:00"/>
    <s v="Paracetamol"/>
    <s v="Abnormal"/>
    <n v="6"/>
    <n v="5447.3963333333331"/>
    <x v="0"/>
  </r>
  <r>
    <s v="Edward Ramirez"/>
    <x v="44"/>
    <x v="1"/>
    <x v="4"/>
    <x v="4"/>
    <d v="2019-12-22T00:00:00"/>
    <s v="Vernon Sloan"/>
    <s v="Campos, Greer and Garcia"/>
    <x v="2"/>
    <n v="12748.565000000001"/>
    <n v="150"/>
    <x v="1"/>
    <d v="2020-01-16T00:00:00"/>
    <s v="Ibuprofen"/>
    <s v="Abnormal"/>
    <n v="25"/>
    <n v="509.94260000000003"/>
    <x v="1"/>
  </r>
  <r>
    <s v="Elizabeth Jones"/>
    <x v="43"/>
    <x v="1"/>
    <x v="0"/>
    <x v="1"/>
    <d v="2019-06-26T00:00:00"/>
    <s v="Alyssa Morgan"/>
    <s v="Franco, Rodriguez and Mccullough"/>
    <x v="2"/>
    <n v="43590.498"/>
    <n v="127"/>
    <x v="2"/>
    <d v="2019-07-19T00:00:00"/>
    <s v="Lipitor"/>
    <s v="Inconclusive"/>
    <n v="23"/>
    <n v="1895.2390434782608"/>
    <x v="2"/>
  </r>
  <r>
    <s v="Melissa Brown"/>
    <x v="11"/>
    <x v="1"/>
    <x v="7"/>
    <x v="2"/>
    <d v="2019-06-14T00:00:00"/>
    <s v="Mark Lopez"/>
    <s v="Brooks, Hoffman and Tyler"/>
    <x v="1"/>
    <n v="11682.634"/>
    <n v="247"/>
    <x v="0"/>
    <d v="2019-07-05T00:00:00"/>
    <s v="Lipitor"/>
    <s v="Abnormal"/>
    <n v="21"/>
    <n v="556.31590476190479"/>
    <x v="1"/>
  </r>
  <r>
    <s v="Christine Jones"/>
    <x v="56"/>
    <x v="0"/>
    <x v="6"/>
    <x v="5"/>
    <d v="2020-04-23T00:00:00"/>
    <s v="Brandon Mendoza"/>
    <s v="Cowan Inc"/>
    <x v="0"/>
    <n v="2425.866"/>
    <n v="313"/>
    <x v="1"/>
    <d v="2020-05-20T00:00:00"/>
    <s v="Penicillin"/>
    <s v="Abnormal"/>
    <n v="27"/>
    <n v="89.846888888888884"/>
    <x v="2"/>
  </r>
  <r>
    <s v="Nicholas Jacobs"/>
    <x v="32"/>
    <x v="1"/>
    <x v="3"/>
    <x v="5"/>
    <d v="2020-11-18T00:00:00"/>
    <s v="Matthew Robinson"/>
    <s v="Boyer, Russell and Rodriguez"/>
    <x v="2"/>
    <n v="70328.697"/>
    <n v="412"/>
    <x v="1"/>
    <d v="2020-12-11T00:00:00"/>
    <s v="Ibuprofen"/>
    <s v="Abnormal"/>
    <n v="23"/>
    <n v="3057.7694347826086"/>
    <x v="1"/>
  </r>
  <r>
    <s v="Daniel Goodwin"/>
    <x v="37"/>
    <x v="1"/>
    <x v="6"/>
    <x v="5"/>
    <d v="2020-07-28T00:00:00"/>
    <s v="Rebecca Ramos"/>
    <s v="Phillips PLC"/>
    <x v="1"/>
    <n v="65199.839999999997"/>
    <n v="449"/>
    <x v="1"/>
    <d v="2020-08-16T00:00:00"/>
    <s v="Aspirin"/>
    <s v="Abnormal"/>
    <n v="19"/>
    <n v="3431.5705263157893"/>
    <x v="1"/>
  </r>
  <r>
    <s v="Shane Holland"/>
    <x v="25"/>
    <x v="1"/>
    <x v="3"/>
    <x v="0"/>
    <d v="2020-06-11T00:00:00"/>
    <s v="Robert Mendez"/>
    <s v="Burton Group"/>
    <x v="2"/>
    <n v="56161.417000000001"/>
    <n v="133"/>
    <x v="2"/>
    <d v="2020-06-21T00:00:00"/>
    <s v="Ibuprofen"/>
    <s v="Abnormal"/>
    <n v="10"/>
    <n v="5616.1417000000001"/>
    <x v="2"/>
  </r>
  <r>
    <s v="Pamela Jones"/>
    <x v="15"/>
    <x v="1"/>
    <x v="0"/>
    <x v="3"/>
    <d v="2018-12-28T00:00:00"/>
    <s v="Julie Fowler"/>
    <s v="Brown PLC"/>
    <x v="2"/>
    <n v="13273.449000000001"/>
    <n v="389"/>
    <x v="2"/>
    <d v="2019-01-14T00:00:00"/>
    <s v="Penicillin"/>
    <s v="Normal"/>
    <n v="17"/>
    <n v="780.79111764705885"/>
    <x v="1"/>
  </r>
  <r>
    <s v="Todd Oneill"/>
    <x v="60"/>
    <x v="0"/>
    <x v="2"/>
    <x v="4"/>
    <d v="2023-02-04T00:00:00"/>
    <s v="Bruce Woods"/>
    <s v="Dennis-Salazar"/>
    <x v="2"/>
    <n v="27940.039000000001"/>
    <n v="128"/>
    <x v="2"/>
    <d v="2023-02-16T00:00:00"/>
    <s v="Ibuprofen"/>
    <s v="Inconclusive"/>
    <n v="12"/>
    <n v="2328.3365833333332"/>
    <x v="1"/>
  </r>
  <r>
    <s v="Kevin Browning"/>
    <x v="67"/>
    <x v="0"/>
    <x v="6"/>
    <x v="4"/>
    <d v="2020-07-30T00:00:00"/>
    <s v="Sean Jenkins"/>
    <s v="Perez-Allen"/>
    <x v="2"/>
    <n v="23784.058000000001"/>
    <n v="397"/>
    <x v="1"/>
    <d v="2020-08-18T00:00:00"/>
    <s v="Lipitor"/>
    <s v="Abnormal"/>
    <n v="19"/>
    <n v="1251.7925263157895"/>
    <x v="1"/>
  </r>
  <r>
    <s v="James Friedman"/>
    <x v="56"/>
    <x v="1"/>
    <x v="5"/>
    <x v="3"/>
    <d v="2021-03-08T00:00:00"/>
    <s v="Seth Salas"/>
    <s v="Velez LLC"/>
    <x v="2"/>
    <n v="23412.761999999999"/>
    <n v="474"/>
    <x v="2"/>
    <d v="2021-03-11T00:00:00"/>
    <s v="Penicillin"/>
    <s v="Abnormal"/>
    <n v="3"/>
    <n v="7804.2539999999999"/>
    <x v="2"/>
  </r>
  <r>
    <s v="Courtney Holmes"/>
    <x v="1"/>
    <x v="0"/>
    <x v="0"/>
    <x v="1"/>
    <d v="2022-06-14T00:00:00"/>
    <s v="Brooke Johnson"/>
    <s v="Harmon Group"/>
    <x v="1"/>
    <n v="19997.436000000002"/>
    <n v="453"/>
    <x v="2"/>
    <d v="2022-07-01T00:00:00"/>
    <s v="Aspirin"/>
    <s v="Normal"/>
    <n v="17"/>
    <n v="1176.3197647058823"/>
    <x v="1"/>
  </r>
  <r>
    <s v="Christopher Day"/>
    <x v="5"/>
    <x v="0"/>
    <x v="1"/>
    <x v="2"/>
    <d v="2021-07-26T00:00:00"/>
    <s v="Marie Shepard"/>
    <s v="Matthews PLC"/>
    <x v="0"/>
    <n v="22090.764999999999"/>
    <n v="408"/>
    <x v="1"/>
    <d v="2021-08-13T00:00:00"/>
    <s v="Paracetamol"/>
    <s v="Inconclusive"/>
    <n v="18"/>
    <n v="1227.2647222222222"/>
    <x v="2"/>
  </r>
  <r>
    <s v="Cory Carter"/>
    <x v="9"/>
    <x v="0"/>
    <x v="0"/>
    <x v="4"/>
    <d v="2021-11-17T00:00:00"/>
    <s v="Steven Garcia"/>
    <s v="Johnson, Thompson and Robertson"/>
    <x v="0"/>
    <n v="17413.736000000001"/>
    <n v="138"/>
    <x v="1"/>
    <d v="2021-11-21T00:00:00"/>
    <s v="Penicillin"/>
    <s v="Inconclusive"/>
    <n v="4"/>
    <n v="4353.4340000000002"/>
    <x v="2"/>
  </r>
  <r>
    <s v="Elizabeth Hernandez"/>
    <x v="17"/>
    <x v="0"/>
    <x v="5"/>
    <x v="1"/>
    <d v="2023-08-29T00:00:00"/>
    <s v="Kelly Thomas"/>
    <s v="Watkins Group"/>
    <x v="2"/>
    <n v="38762.171999999999"/>
    <n v="250"/>
    <x v="2"/>
    <d v="2023-08-30T00:00:00"/>
    <s v="Aspirin"/>
    <s v="Normal"/>
    <n v="1"/>
    <n v="38762.171999999999"/>
    <x v="0"/>
  </r>
  <r>
    <s v="Sean Clarke"/>
    <x v="9"/>
    <x v="0"/>
    <x v="5"/>
    <x v="0"/>
    <d v="2019-08-24T00:00:00"/>
    <s v="Joann Rodriguez"/>
    <s v="Ferguson, Martin and Gardner"/>
    <x v="4"/>
    <n v="24076.162"/>
    <n v="288"/>
    <x v="0"/>
    <d v="2019-09-07T00:00:00"/>
    <s v="Penicillin"/>
    <s v="Abnormal"/>
    <n v="14"/>
    <n v="1719.7258571428572"/>
    <x v="2"/>
  </r>
  <r>
    <s v="Jennifer Meza"/>
    <x v="26"/>
    <x v="1"/>
    <x v="0"/>
    <x v="3"/>
    <d v="2022-10-17T00:00:00"/>
    <s v="Jennifer Willis"/>
    <s v="Fuentes, Franco and Bailey"/>
    <x v="1"/>
    <n v="9657.0930000000008"/>
    <n v="161"/>
    <x v="0"/>
    <d v="2022-11-02T00:00:00"/>
    <s v="Lipitor"/>
    <s v="Inconclusive"/>
    <n v="16"/>
    <n v="603.56831250000005"/>
    <x v="0"/>
  </r>
  <r>
    <s v="Stacy Martin"/>
    <x v="39"/>
    <x v="0"/>
    <x v="2"/>
    <x v="1"/>
    <d v="2019-10-25T00:00:00"/>
    <s v="Daniel Bass"/>
    <s v="Bennett-Downs"/>
    <x v="2"/>
    <n v="2476.7600000000002"/>
    <n v="347"/>
    <x v="1"/>
    <d v="2019-10-26T00:00:00"/>
    <s v="Lipitor"/>
    <s v="Abnormal"/>
    <n v="1"/>
    <n v="2476.7600000000002"/>
    <x v="0"/>
  </r>
  <r>
    <s v="James Nelson"/>
    <x v="6"/>
    <x v="1"/>
    <x v="2"/>
    <x v="5"/>
    <d v="2022-09-26T00:00:00"/>
    <s v="Kimberly Harrison"/>
    <s v="Shaffer Ltd"/>
    <x v="0"/>
    <n v="24026.478999999999"/>
    <n v="495"/>
    <x v="0"/>
    <d v="2022-09-28T00:00:00"/>
    <s v="Ibuprofen"/>
    <s v="Abnormal"/>
    <n v="2"/>
    <n v="12013.2395"/>
    <x v="0"/>
  </r>
  <r>
    <s v="Daniel Rodriguez"/>
    <x v="42"/>
    <x v="1"/>
    <x v="6"/>
    <x v="0"/>
    <d v="2019-03-24T00:00:00"/>
    <s v="Ernest Robinson"/>
    <s v="Garcia, Anderson and Walsh"/>
    <x v="1"/>
    <n v="44422.49"/>
    <n v="293"/>
    <x v="2"/>
    <d v="2019-03-27T00:00:00"/>
    <s v="Ibuprofen"/>
    <s v="Inconclusive"/>
    <n v="3"/>
    <n v="14807.496666666666"/>
    <x v="0"/>
  </r>
  <r>
    <s v="Jennifer Brown"/>
    <x v="8"/>
    <x v="0"/>
    <x v="4"/>
    <x v="1"/>
    <d v="2019-06-17T00:00:00"/>
    <s v="Mr. Jorge Ross DVM"/>
    <s v="Martinez-Lane"/>
    <x v="4"/>
    <n v="36935.237000000001"/>
    <n v="145"/>
    <x v="2"/>
    <d v="2019-07-04T00:00:00"/>
    <s v="Penicillin"/>
    <s v="Inconclusive"/>
    <n v="17"/>
    <n v="2172.6610000000001"/>
    <x v="1"/>
  </r>
  <r>
    <s v="Jordan Bass"/>
    <x v="18"/>
    <x v="0"/>
    <x v="1"/>
    <x v="1"/>
    <d v="2022-06-27T00:00:00"/>
    <s v="Charles Nelson"/>
    <s v="Hernandez and Sons"/>
    <x v="4"/>
    <n v="2616.3510000000001"/>
    <n v="311"/>
    <x v="1"/>
    <d v="2022-07-16T00:00:00"/>
    <s v="Ibuprofen"/>
    <s v="Inconclusive"/>
    <n v="19"/>
    <n v="137.70268421052631"/>
    <x v="0"/>
  </r>
  <r>
    <s v="Patrick Simpson"/>
    <x v="59"/>
    <x v="0"/>
    <x v="6"/>
    <x v="3"/>
    <d v="2020-08-17T00:00:00"/>
    <s v="Marissa Norman"/>
    <s v="Jackson Ltd"/>
    <x v="1"/>
    <n v="37139.319000000003"/>
    <n v="270"/>
    <x v="2"/>
    <d v="2020-09-10T00:00:00"/>
    <s v="Aspirin"/>
    <s v="Inconclusive"/>
    <n v="24"/>
    <n v="1547.4716250000001"/>
    <x v="0"/>
  </r>
  <r>
    <s v="Glenda Miles"/>
    <x v="50"/>
    <x v="1"/>
    <x v="2"/>
    <x v="4"/>
    <d v="2021-06-01T00:00:00"/>
    <s v="James Haynes"/>
    <s v="Vasquez, Jimenez and Brown"/>
    <x v="4"/>
    <n v="8415.348"/>
    <n v="307"/>
    <x v="2"/>
    <d v="2021-06-12T00:00:00"/>
    <s v="Paracetamol"/>
    <s v="Abnormal"/>
    <n v="11"/>
    <n v="765.03163636363638"/>
    <x v="1"/>
  </r>
  <r>
    <s v="Ronald Mcguire"/>
    <x v="5"/>
    <x v="0"/>
    <x v="5"/>
    <x v="0"/>
    <d v="2020-09-17T00:00:00"/>
    <s v="Jose Davis"/>
    <s v="Parker PLC"/>
    <x v="3"/>
    <n v="21863.572"/>
    <n v="195"/>
    <x v="1"/>
    <d v="2020-10-13T00:00:00"/>
    <s v="Aspirin"/>
    <s v="Inconclusive"/>
    <n v="26"/>
    <n v="840.90661538461541"/>
    <x v="2"/>
  </r>
  <r>
    <s v="Charlene James"/>
    <x v="8"/>
    <x v="0"/>
    <x v="7"/>
    <x v="4"/>
    <d v="2023-09-23T00:00:00"/>
    <s v="Robert Maxwell"/>
    <s v="Reed Group"/>
    <x v="4"/>
    <n v="30831.377"/>
    <n v="500"/>
    <x v="2"/>
    <d v="2023-10-02T00:00:00"/>
    <s v="Aspirin"/>
    <s v="Inconclusive"/>
    <n v="9"/>
    <n v="3425.7085555555554"/>
    <x v="1"/>
  </r>
  <r>
    <s v="Kathleen Chambers"/>
    <x v="19"/>
    <x v="1"/>
    <x v="7"/>
    <x v="0"/>
    <d v="2019-10-30T00:00:00"/>
    <s v="Elizabeth Lewis"/>
    <s v="Villegas-Taylor"/>
    <x v="0"/>
    <n v="38872.707000000002"/>
    <n v="360"/>
    <x v="2"/>
    <d v="2019-11-01T00:00:00"/>
    <s v="Paracetamol"/>
    <s v="Abnormal"/>
    <n v="2"/>
    <n v="19436.353500000001"/>
    <x v="0"/>
  </r>
  <r>
    <s v="Taylor Smith"/>
    <x v="15"/>
    <x v="1"/>
    <x v="6"/>
    <x v="4"/>
    <d v="2020-12-10T00:00:00"/>
    <s v="Allison Steele"/>
    <s v="Malone-Robertson"/>
    <x v="4"/>
    <n v="30586.215"/>
    <n v="411"/>
    <x v="1"/>
    <d v="2020-12-13T00:00:00"/>
    <s v="Penicillin"/>
    <s v="Normal"/>
    <n v="3"/>
    <n v="10195.405000000001"/>
    <x v="1"/>
  </r>
  <r>
    <s v="Charles Davis"/>
    <x v="9"/>
    <x v="1"/>
    <x v="0"/>
    <x v="5"/>
    <d v="2020-11-20T00:00:00"/>
    <s v="Tony Savage"/>
    <s v="Oliver PLC"/>
    <x v="1"/>
    <n v="61107.595000000001"/>
    <n v="444"/>
    <x v="0"/>
    <d v="2020-11-28T00:00:00"/>
    <s v="Paracetamol"/>
    <s v="Normal"/>
    <n v="8"/>
    <n v="7638.4493750000001"/>
    <x v="2"/>
  </r>
  <r>
    <s v="Bryan Beasley"/>
    <x v="6"/>
    <x v="0"/>
    <x v="5"/>
    <x v="2"/>
    <d v="2019-04-29T00:00:00"/>
    <s v="Craig Ortiz"/>
    <s v="Ashley LLC"/>
    <x v="2"/>
    <n v="15569.266"/>
    <n v="246"/>
    <x v="1"/>
    <d v="2019-05-28T00:00:00"/>
    <s v="Penicillin"/>
    <s v="Abnormal"/>
    <n v="29"/>
    <n v="536.87124137931028"/>
    <x v="0"/>
  </r>
  <r>
    <s v="Ryan Espinoza"/>
    <x v="59"/>
    <x v="1"/>
    <x v="4"/>
    <x v="1"/>
    <d v="2022-12-09T00:00:00"/>
    <s v="Elizabeth Larsen"/>
    <s v="Mcpherson and Sons"/>
    <x v="1"/>
    <n v="8853.5310000000009"/>
    <n v="294"/>
    <x v="2"/>
    <d v="2022-12-20T00:00:00"/>
    <s v="Penicillin"/>
    <s v="Inconclusive"/>
    <n v="11"/>
    <n v="804.86645454545464"/>
    <x v="0"/>
  </r>
  <r>
    <s v="Francis Fitzpatrick"/>
    <x v="0"/>
    <x v="1"/>
    <x v="0"/>
    <x v="3"/>
    <d v="2022-06-26T00:00:00"/>
    <s v="Barry Vasquez"/>
    <s v="Navarro Inc"/>
    <x v="4"/>
    <n v="4995.0550000000003"/>
    <n v="121"/>
    <x v="0"/>
    <d v="2022-06-28T00:00:00"/>
    <s v="Paracetamol"/>
    <s v="Inconclusive"/>
    <n v="2"/>
    <n v="2497.5275000000001"/>
    <x v="0"/>
  </r>
  <r>
    <s v="William Deleon"/>
    <x v="8"/>
    <x v="1"/>
    <x v="0"/>
    <x v="4"/>
    <d v="2019-05-29T00:00:00"/>
    <s v="John Huber"/>
    <s v="Perkins Ltd"/>
    <x v="2"/>
    <n v="32504.785"/>
    <n v="105"/>
    <x v="1"/>
    <d v="2019-06-23T00:00:00"/>
    <s v="Aspirin"/>
    <s v="Normal"/>
    <n v="25"/>
    <n v="1300.1913999999999"/>
    <x v="1"/>
  </r>
  <r>
    <s v="Tina Ramsey"/>
    <x v="0"/>
    <x v="1"/>
    <x v="0"/>
    <x v="4"/>
    <d v="2020-12-16T00:00:00"/>
    <s v="Robert May"/>
    <s v="James, Avila and Henry"/>
    <x v="4"/>
    <n v="23600.3"/>
    <n v="364"/>
    <x v="1"/>
    <d v="2021-01-06T00:00:00"/>
    <s v="Paracetamol"/>
    <s v="Normal"/>
    <n v="21"/>
    <n v="1123.8238095238096"/>
    <x v="0"/>
  </r>
  <r>
    <s v="Matthew Livingston"/>
    <x v="23"/>
    <x v="1"/>
    <x v="4"/>
    <x v="0"/>
    <d v="2021-03-19T00:00:00"/>
    <s v="Dean Holmes"/>
    <s v="Smith, Ritter and Yang"/>
    <x v="2"/>
    <n v="56978.968000000001"/>
    <n v="211"/>
    <x v="2"/>
    <d v="2021-03-27T00:00:00"/>
    <s v="Penicillin"/>
    <s v="Inconclusive"/>
    <n v="8"/>
    <n v="7122.3710000000001"/>
    <x v="0"/>
  </r>
  <r>
    <s v="Jeanne Perez"/>
    <x v="18"/>
    <x v="0"/>
    <x v="4"/>
    <x v="4"/>
    <d v="2020-08-18T00:00:00"/>
    <s v="Jeffery Rowe"/>
    <s v="Ponce-Daniel"/>
    <x v="4"/>
    <n v="7973.5659999999998"/>
    <n v="125"/>
    <x v="2"/>
    <d v="2020-09-13T00:00:00"/>
    <s v="Penicillin"/>
    <s v="Normal"/>
    <n v="26"/>
    <n v="306.67561538461536"/>
    <x v="0"/>
  </r>
  <r>
    <s v="Alexander Henderson"/>
    <x v="17"/>
    <x v="0"/>
    <x v="7"/>
    <x v="4"/>
    <d v="2022-02-27T00:00:00"/>
    <s v="Roger Craig"/>
    <s v="Ryan LLC"/>
    <x v="4"/>
    <n v="33184.656000000003"/>
    <n v="430"/>
    <x v="2"/>
    <d v="2022-03-26T00:00:00"/>
    <s v="Penicillin"/>
    <s v="Normal"/>
    <n v="27"/>
    <n v="1229.0613333333333"/>
    <x v="0"/>
  </r>
  <r>
    <s v="Monica Lang"/>
    <x v="56"/>
    <x v="1"/>
    <x v="0"/>
    <x v="5"/>
    <d v="2022-02-18T00:00:00"/>
    <s v="Miss Erin Scott"/>
    <s v="Greer-Mcclure"/>
    <x v="2"/>
    <n v="19396.837"/>
    <n v="303"/>
    <x v="0"/>
    <d v="2022-03-08T00:00:00"/>
    <s v="Lipitor"/>
    <s v="Abnormal"/>
    <n v="18"/>
    <n v="1077.6020555555556"/>
    <x v="2"/>
  </r>
  <r>
    <s v="Christopher Contreras"/>
    <x v="27"/>
    <x v="1"/>
    <x v="7"/>
    <x v="1"/>
    <d v="2019-05-28T00:00:00"/>
    <s v="Matthew Robertson"/>
    <s v="Taylor, Hernandez and Jones"/>
    <x v="2"/>
    <n v="16340.718999999999"/>
    <n v="141"/>
    <x v="2"/>
    <d v="2019-06-04T00:00:00"/>
    <s v="Penicillin"/>
    <s v="Abnormal"/>
    <n v="7"/>
    <n v="2334.3884285714284"/>
    <x v="0"/>
  </r>
  <r>
    <s v="Nicole Anderson"/>
    <x v="53"/>
    <x v="0"/>
    <x v="0"/>
    <x v="1"/>
    <d v="2021-02-21T00:00:00"/>
    <s v="Richard Tucker"/>
    <s v="Black-Smith"/>
    <x v="1"/>
    <n v="40492.68"/>
    <n v="468"/>
    <x v="2"/>
    <d v="2021-03-23T00:00:00"/>
    <s v="Ibuprofen"/>
    <s v="Normal"/>
    <n v="30"/>
    <n v="1349.7560000000001"/>
    <x v="2"/>
  </r>
  <r>
    <s v="James Lane"/>
    <x v="55"/>
    <x v="0"/>
    <x v="3"/>
    <x v="4"/>
    <d v="2019-01-01T00:00:00"/>
    <s v="Jeffrey Walters"/>
    <s v="Sanchez-Jones"/>
    <x v="1"/>
    <n v="32039.021000000001"/>
    <n v="351"/>
    <x v="2"/>
    <d v="2019-01-05T00:00:00"/>
    <s v="Ibuprofen"/>
    <s v="Inconclusive"/>
    <n v="4"/>
    <n v="8009.7552500000002"/>
    <x v="1"/>
  </r>
  <r>
    <s v="Robert Bates"/>
    <x v="12"/>
    <x v="1"/>
    <x v="1"/>
    <x v="0"/>
    <d v="2022-08-24T00:00:00"/>
    <s v="Sara Barnes"/>
    <s v="Miller, Reid and Carey"/>
    <x v="2"/>
    <n v="59593.497000000003"/>
    <n v="261"/>
    <x v="2"/>
    <d v="2022-09-05T00:00:00"/>
    <s v="Aspirin"/>
    <s v="Abnormal"/>
    <n v="12"/>
    <n v="4966.1247499999999"/>
    <x v="0"/>
  </r>
  <r>
    <s v="Cynthia Smith"/>
    <x v="46"/>
    <x v="1"/>
    <x v="0"/>
    <x v="1"/>
    <d v="2021-03-25T00:00:00"/>
    <s v="Jamie Williams"/>
    <s v="Salas, Rodriguez and Phillips"/>
    <x v="1"/>
    <n v="14454.527"/>
    <n v="359"/>
    <x v="1"/>
    <d v="2021-04-07T00:00:00"/>
    <s v="Paracetamol"/>
    <s v="Abnormal"/>
    <n v="13"/>
    <n v="1111.8866923076923"/>
    <x v="0"/>
  </r>
  <r>
    <s v="Robyn Griffith"/>
    <x v="46"/>
    <x v="1"/>
    <x v="3"/>
    <x v="1"/>
    <d v="2023-10-08T00:00:00"/>
    <s v="Danielle Rhodes"/>
    <s v="Mcclure, Dougherty and Reed"/>
    <x v="0"/>
    <n v="26656.817999999999"/>
    <n v="245"/>
    <x v="2"/>
    <d v="2023-10-13T00:00:00"/>
    <s v="Ibuprofen"/>
    <s v="Abnormal"/>
    <n v="5"/>
    <n v="5331.3635999999997"/>
    <x v="0"/>
  </r>
  <r>
    <s v="Stephen Hernandez"/>
    <x v="13"/>
    <x v="1"/>
    <x v="7"/>
    <x v="3"/>
    <d v="2020-03-27T00:00:00"/>
    <s v="Jerry Hamilton"/>
    <s v="Owens, Kennedy and Edwards"/>
    <x v="0"/>
    <n v="18432.545999999998"/>
    <n v="394"/>
    <x v="2"/>
    <d v="2020-04-23T00:00:00"/>
    <s v="Ibuprofen"/>
    <s v="Abnormal"/>
    <n v="27"/>
    <n v="682.6868888888888"/>
    <x v="0"/>
  </r>
  <r>
    <s v="Hannah Moore"/>
    <x v="46"/>
    <x v="1"/>
    <x v="6"/>
    <x v="4"/>
    <d v="2020-12-03T00:00:00"/>
    <s v="James Sanchez"/>
    <s v="Oconnor, Cooper and Kerr"/>
    <x v="2"/>
    <n v="23380.542000000001"/>
    <n v="485"/>
    <x v="2"/>
    <d v="2020-12-14T00:00:00"/>
    <s v="Ibuprofen"/>
    <s v="Abnormal"/>
    <n v="11"/>
    <n v="2125.5038181818181"/>
    <x v="0"/>
  </r>
  <r>
    <s v="Jeremy Johnson"/>
    <x v="13"/>
    <x v="0"/>
    <x v="7"/>
    <x v="5"/>
    <d v="2019-06-26T00:00:00"/>
    <s v="Sheri Howard"/>
    <s v="Bullock-Mcintyre"/>
    <x v="4"/>
    <n v="6745.6589999999997"/>
    <n v="404"/>
    <x v="1"/>
    <d v="2019-07-20T00:00:00"/>
    <s v="Penicillin"/>
    <s v="Normal"/>
    <n v="24"/>
    <n v="281.06912499999999"/>
    <x v="0"/>
  </r>
  <r>
    <s v="Stacy Stewart"/>
    <x v="35"/>
    <x v="1"/>
    <x v="2"/>
    <x v="3"/>
    <d v="2023-06-25T00:00:00"/>
    <s v="Jennifer Lee"/>
    <s v="Duncan, Banks and Bell"/>
    <x v="1"/>
    <n v="18553.150000000001"/>
    <n v="122"/>
    <x v="0"/>
    <d v="2023-06-29T00:00:00"/>
    <s v="Aspirin"/>
    <s v="Normal"/>
    <n v="4"/>
    <n v="4638.2875000000004"/>
    <x v="2"/>
  </r>
  <r>
    <s v="Brooke Robinson"/>
    <x v="47"/>
    <x v="1"/>
    <x v="1"/>
    <x v="5"/>
    <d v="2023-09-29T00:00:00"/>
    <s v="Scott Brown"/>
    <s v="Moore LLC"/>
    <x v="3"/>
    <n v="44493.898000000001"/>
    <n v="238"/>
    <x v="1"/>
    <d v="2023-10-04T00:00:00"/>
    <s v="Penicillin"/>
    <s v="Normal"/>
    <n v="5"/>
    <n v="8898.7795999999998"/>
    <x v="0"/>
  </r>
  <r>
    <s v="Jeffery Scott"/>
    <x v="39"/>
    <x v="1"/>
    <x v="0"/>
    <x v="4"/>
    <d v="2020-02-10T00:00:00"/>
    <s v="Jonathan Nelson"/>
    <s v="Mann PLC"/>
    <x v="4"/>
    <n v="12884.557000000001"/>
    <n v="438"/>
    <x v="1"/>
    <d v="2020-03-03T00:00:00"/>
    <s v="Lipitor"/>
    <s v="Normal"/>
    <n v="22"/>
    <n v="585.66168181818182"/>
    <x v="0"/>
  </r>
  <r>
    <s v="Jonathon Brown"/>
    <x v="60"/>
    <x v="1"/>
    <x v="1"/>
    <x v="2"/>
    <d v="2022-10-26T00:00:00"/>
    <s v="Julie Gallagher"/>
    <s v="Russell, Taylor and Mcclain"/>
    <x v="4"/>
    <n v="8161.9390000000003"/>
    <n v="164"/>
    <x v="1"/>
    <d v="2022-11-16T00:00:00"/>
    <s v="Paracetamol"/>
    <s v="Inconclusive"/>
    <n v="21"/>
    <n v="388.66376190476194"/>
    <x v="1"/>
  </r>
  <r>
    <s v="Rhonda Ball"/>
    <x v="44"/>
    <x v="0"/>
    <x v="5"/>
    <x v="4"/>
    <d v="2021-03-10T00:00:00"/>
    <s v="Russell Stokes"/>
    <s v="Elliott, Garcia and Barnes"/>
    <x v="1"/>
    <n v="24735.582999999999"/>
    <n v="477"/>
    <x v="2"/>
    <d v="2021-03-14T00:00:00"/>
    <s v="Penicillin"/>
    <s v="Inconclusive"/>
    <n v="4"/>
    <n v="6183.8957499999997"/>
    <x v="1"/>
  </r>
  <r>
    <s v="Charles Mitchell"/>
    <x v="31"/>
    <x v="0"/>
    <x v="5"/>
    <x v="2"/>
    <d v="2019-01-14T00:00:00"/>
    <s v="Kyle Campbell"/>
    <s v="Mccormick and Sons"/>
    <x v="1"/>
    <n v="22594.623"/>
    <n v="441"/>
    <x v="1"/>
    <d v="2019-01-23T00:00:00"/>
    <s v="Aspirin"/>
    <s v="Abnormal"/>
    <n v="9"/>
    <n v="2510.5136666666667"/>
    <x v="2"/>
  </r>
  <r>
    <s v="Charles Watts"/>
    <x v="37"/>
    <x v="0"/>
    <x v="6"/>
    <x v="2"/>
    <d v="2020-09-27T00:00:00"/>
    <s v="Douglas Gonzalez"/>
    <s v="Wright-Butler"/>
    <x v="2"/>
    <n v="11693.749"/>
    <n v="250"/>
    <x v="0"/>
    <d v="2020-10-03T00:00:00"/>
    <s v="Ibuprofen"/>
    <s v="Normal"/>
    <n v="6"/>
    <n v="1948.9581666666666"/>
    <x v="1"/>
  </r>
  <r>
    <s v="Derek Woodard"/>
    <x v="14"/>
    <x v="0"/>
    <x v="0"/>
    <x v="5"/>
    <d v="2019-10-29T00:00:00"/>
    <s v="Craig Goodwin"/>
    <s v="Bailey-Powers"/>
    <x v="0"/>
    <n v="70761.005999999994"/>
    <n v="187"/>
    <x v="0"/>
    <d v="2019-11-01T00:00:00"/>
    <s v="Penicillin"/>
    <s v="Normal"/>
    <n v="3"/>
    <n v="23587.001999999997"/>
    <x v="0"/>
  </r>
  <r>
    <s v="Sean Harris"/>
    <x v="24"/>
    <x v="1"/>
    <x v="4"/>
    <x v="1"/>
    <d v="2021-12-26T00:00:00"/>
    <s v="Jason Martinez"/>
    <s v="Reyes-Roy"/>
    <x v="1"/>
    <n v="39421.696000000004"/>
    <n v="342"/>
    <x v="2"/>
    <d v="2021-12-30T00:00:00"/>
    <s v="Aspirin"/>
    <s v="Abnormal"/>
    <n v="4"/>
    <n v="9855.4240000000009"/>
    <x v="2"/>
  </r>
  <r>
    <s v="Kelly Carr DVM"/>
    <x v="60"/>
    <x v="1"/>
    <x v="1"/>
    <x v="5"/>
    <d v="2023-09-21T00:00:00"/>
    <s v="Thomas Benson"/>
    <s v="Richardson, Williams and Fletcher"/>
    <x v="2"/>
    <n v="18068.305"/>
    <n v="441"/>
    <x v="0"/>
    <d v="2023-09-23T00:00:00"/>
    <s v="Penicillin"/>
    <s v="Abnormal"/>
    <n v="2"/>
    <n v="9034.1525000000001"/>
    <x v="1"/>
  </r>
  <r>
    <s v="Diane Reese"/>
    <x v="66"/>
    <x v="1"/>
    <x v="4"/>
    <x v="0"/>
    <d v="2022-01-22T00:00:00"/>
    <s v="Paul Burke"/>
    <s v="Hahn LLC"/>
    <x v="3"/>
    <n v="57250.614000000001"/>
    <n v="488"/>
    <x v="1"/>
    <d v="2022-02-12T00:00:00"/>
    <s v="Aspirin"/>
    <s v="Abnormal"/>
    <n v="21"/>
    <n v="2726.2197142857144"/>
    <x v="2"/>
  </r>
  <r>
    <s v="Jacob Buckley"/>
    <x v="57"/>
    <x v="0"/>
    <x v="0"/>
    <x v="5"/>
    <d v="2022-08-11T00:00:00"/>
    <s v="Morgan Garner"/>
    <s v="Simpson Ltd"/>
    <x v="1"/>
    <n v="74248.975000000006"/>
    <n v="363"/>
    <x v="1"/>
    <d v="2022-08-13T00:00:00"/>
    <s v="Aspirin"/>
    <s v="Normal"/>
    <n v="2"/>
    <n v="37124.487500000003"/>
    <x v="0"/>
  </r>
  <r>
    <s v="Stephanie Blake"/>
    <x v="16"/>
    <x v="1"/>
    <x v="0"/>
    <x v="5"/>
    <d v="2022-03-01T00:00:00"/>
    <s v="Brandy Anderson"/>
    <s v="Williams PLC"/>
    <x v="1"/>
    <n v="14883.531999999999"/>
    <n v="436"/>
    <x v="0"/>
    <d v="2022-03-13T00:00:00"/>
    <s v="Lipitor"/>
    <s v="Abnormal"/>
    <n v="12"/>
    <n v="1240.2943333333333"/>
    <x v="0"/>
  </r>
  <r>
    <s v="James Avery"/>
    <x v="49"/>
    <x v="1"/>
    <x v="2"/>
    <x v="4"/>
    <d v="2020-01-23T00:00:00"/>
    <s v="Darrell Strickland"/>
    <s v="Thomas and Sons"/>
    <x v="2"/>
    <n v="13293.216"/>
    <n v="273"/>
    <x v="1"/>
    <d v="2020-02-20T00:00:00"/>
    <s v="Paracetamol"/>
    <s v="Normal"/>
    <n v="28"/>
    <n v="474.75771428571431"/>
    <x v="2"/>
  </r>
  <r>
    <s v="Ashley Ortiz"/>
    <x v="61"/>
    <x v="0"/>
    <x v="6"/>
    <x v="4"/>
    <d v="2018-12-25T00:00:00"/>
    <s v="Jack Pham"/>
    <s v="Cochran-Hernandez"/>
    <x v="4"/>
    <n v="3528.5169999999998"/>
    <n v="446"/>
    <x v="1"/>
    <d v="2019-01-15T00:00:00"/>
    <s v="Penicillin"/>
    <s v="Inconclusive"/>
    <n v="21"/>
    <n v="168.02461904761904"/>
    <x v="0"/>
  </r>
  <r>
    <s v="Monica Gonzalez"/>
    <x v="11"/>
    <x v="0"/>
    <x v="5"/>
    <x v="1"/>
    <d v="2020-03-15T00:00:00"/>
    <s v="Deborah Nelson"/>
    <s v="White-Norton"/>
    <x v="4"/>
    <n v="16012.754999999999"/>
    <n v="201"/>
    <x v="1"/>
    <d v="2020-03-19T00:00:00"/>
    <s v="Aspirin"/>
    <s v="Normal"/>
    <n v="4"/>
    <n v="4003.1887499999998"/>
    <x v="1"/>
  </r>
  <r>
    <s v="Kimberly Livingston"/>
    <x v="47"/>
    <x v="0"/>
    <x v="6"/>
    <x v="1"/>
    <d v="2020-01-07T00:00:00"/>
    <s v="Molly Maldonado"/>
    <s v="Mcgrath PLC"/>
    <x v="2"/>
    <n v="30546.584999999999"/>
    <n v="142"/>
    <x v="0"/>
    <d v="2020-01-19T00:00:00"/>
    <s v="Ibuprofen"/>
    <s v="Normal"/>
    <n v="12"/>
    <n v="2545.5487499999999"/>
    <x v="0"/>
  </r>
  <r>
    <s v="Douglas Johnson"/>
    <x v="4"/>
    <x v="1"/>
    <x v="0"/>
    <x v="1"/>
    <d v="2022-07-05T00:00:00"/>
    <s v="James James"/>
    <s v="Morales Ltd"/>
    <x v="2"/>
    <n v="35307.192000000003"/>
    <n v="286"/>
    <x v="2"/>
    <d v="2022-08-01T00:00:00"/>
    <s v="Lipitor"/>
    <s v="Inconclusive"/>
    <n v="27"/>
    <n v="1307.6737777777778"/>
    <x v="2"/>
  </r>
  <r>
    <s v="Benjamin Finley"/>
    <x v="63"/>
    <x v="1"/>
    <x v="3"/>
    <x v="0"/>
    <d v="2022-06-20T00:00:00"/>
    <s v="Jennifer Pennington"/>
    <s v="Kelly-Young"/>
    <x v="3"/>
    <n v="50381.862999999998"/>
    <n v="445"/>
    <x v="0"/>
    <d v="2022-07-01T00:00:00"/>
    <s v="Aspirin"/>
    <s v="Inconclusive"/>
    <n v="11"/>
    <n v="4580.1693636363634"/>
    <x v="2"/>
  </r>
  <r>
    <s v="Maria Rodriguez"/>
    <x v="34"/>
    <x v="1"/>
    <x v="7"/>
    <x v="2"/>
    <d v="2021-11-29T00:00:00"/>
    <s v="Peter Berger"/>
    <s v="Rodriguez-Choi"/>
    <x v="4"/>
    <n v="5012.54"/>
    <n v="120"/>
    <x v="2"/>
    <d v="2021-12-26T00:00:00"/>
    <s v="Ibuprofen"/>
    <s v="Inconclusive"/>
    <n v="27"/>
    <n v="185.64962962962963"/>
    <x v="2"/>
  </r>
  <r>
    <s v="Nicole Hull"/>
    <x v="53"/>
    <x v="0"/>
    <x v="5"/>
    <x v="4"/>
    <d v="2023-01-17T00:00:00"/>
    <s v="Debra Stewart"/>
    <s v="Lopez-Macdonald"/>
    <x v="4"/>
    <n v="21649.317999999999"/>
    <n v="380"/>
    <x v="2"/>
    <d v="2023-02-03T00:00:00"/>
    <s v="Penicillin"/>
    <s v="Inconclusive"/>
    <n v="17"/>
    <n v="1273.489294117647"/>
    <x v="2"/>
  </r>
  <r>
    <s v="Sarah Morgan"/>
    <x v="43"/>
    <x v="1"/>
    <x v="3"/>
    <x v="3"/>
    <d v="2022-09-06T00:00:00"/>
    <s v="David Brown"/>
    <s v="Anderson-Brown"/>
    <x v="4"/>
    <n v="36266.328999999998"/>
    <n v="191"/>
    <x v="0"/>
    <d v="2022-09-23T00:00:00"/>
    <s v="Paracetamol"/>
    <s v="Abnormal"/>
    <n v="17"/>
    <n v="2133.3134705882353"/>
    <x v="2"/>
  </r>
  <r>
    <s v="Kimberly Adams"/>
    <x v="29"/>
    <x v="1"/>
    <x v="4"/>
    <x v="3"/>
    <d v="2023-06-03T00:00:00"/>
    <s v="James Barrera"/>
    <s v="Smith PLC"/>
    <x v="4"/>
    <n v="5824.2070000000003"/>
    <n v="121"/>
    <x v="2"/>
    <d v="2023-06-09T00:00:00"/>
    <s v="Lipitor"/>
    <s v="Abnormal"/>
    <n v="6"/>
    <n v="970.70116666666672"/>
    <x v="1"/>
  </r>
  <r>
    <s v="Andrew Lopez"/>
    <x v="9"/>
    <x v="1"/>
    <x v="6"/>
    <x v="1"/>
    <d v="2020-04-07T00:00:00"/>
    <s v="Luke Fowler"/>
    <s v="Anderson-Alvarez"/>
    <x v="2"/>
    <n v="40199.025000000001"/>
    <n v="269"/>
    <x v="0"/>
    <d v="2020-04-23T00:00:00"/>
    <s v="Paracetamol"/>
    <s v="Abnormal"/>
    <n v="16"/>
    <n v="2512.4390625000001"/>
    <x v="2"/>
  </r>
  <r>
    <s v="Steven Snyder"/>
    <x v="48"/>
    <x v="0"/>
    <x v="5"/>
    <x v="4"/>
    <d v="2023-04-22T00:00:00"/>
    <s v="Kaitlyn Buck"/>
    <s v="Durham, Levy and Ortega"/>
    <x v="3"/>
    <n v="4860.5219999999999"/>
    <n v="190"/>
    <x v="1"/>
    <d v="2023-04-23T00:00:00"/>
    <s v="Ibuprofen"/>
    <s v="Inconclusive"/>
    <n v="1"/>
    <n v="4860.5219999999999"/>
    <x v="0"/>
  </r>
  <r>
    <s v="Robert Smith"/>
    <x v="28"/>
    <x v="1"/>
    <x v="0"/>
    <x v="3"/>
    <d v="2023-07-12T00:00:00"/>
    <s v="Darryl Hall"/>
    <s v="Wilson LLC"/>
    <x v="2"/>
    <n v="1283.6120000000001"/>
    <n v="217"/>
    <x v="1"/>
    <d v="2023-08-10T00:00:00"/>
    <s v="Penicillin"/>
    <s v="Abnormal"/>
    <n v="29"/>
    <n v="44.262482758620692"/>
    <x v="1"/>
  </r>
  <r>
    <s v="Christine Trevino"/>
    <x v="56"/>
    <x v="1"/>
    <x v="7"/>
    <x v="4"/>
    <d v="2021-11-28T00:00:00"/>
    <s v="Grace Jackson"/>
    <s v="Leach-Randall"/>
    <x v="3"/>
    <n v="24003.567999999999"/>
    <n v="171"/>
    <x v="1"/>
    <d v="2021-12-01T00:00:00"/>
    <s v="Penicillin"/>
    <s v="Normal"/>
    <n v="3"/>
    <n v="8001.1893333333328"/>
    <x v="2"/>
  </r>
  <r>
    <s v="Erica Pruitt"/>
    <x v="41"/>
    <x v="0"/>
    <x v="3"/>
    <x v="1"/>
    <d v="2019-11-27T00:00:00"/>
    <s v="Jessica Erickson"/>
    <s v="Harris-Parsons"/>
    <x v="2"/>
    <n v="19142.966"/>
    <n v="456"/>
    <x v="0"/>
    <d v="2019-12-16T00:00:00"/>
    <s v="Penicillin"/>
    <s v="Abnormal"/>
    <n v="19"/>
    <n v="1007.5245263157894"/>
    <x v="2"/>
  </r>
  <r>
    <s v="John Pitts"/>
    <x v="61"/>
    <x v="1"/>
    <x v="2"/>
    <x v="5"/>
    <d v="2020-09-18T00:00:00"/>
    <s v="Michael Cabrera"/>
    <s v="Gutierrez Ltd"/>
    <x v="2"/>
    <n v="3882.5880000000002"/>
    <n v="364"/>
    <x v="1"/>
    <d v="2020-09-23T00:00:00"/>
    <s v="Aspirin"/>
    <s v="Inconclusive"/>
    <n v="5"/>
    <n v="776.51760000000002"/>
    <x v="0"/>
  </r>
  <r>
    <s v="Marcus Russell"/>
    <x v="31"/>
    <x v="0"/>
    <x v="5"/>
    <x v="4"/>
    <d v="2019-02-17T00:00:00"/>
    <s v="Justin Reynolds"/>
    <s v="Joyce, Schultz and Case"/>
    <x v="4"/>
    <n v="5090.1940000000004"/>
    <n v="232"/>
    <x v="1"/>
    <d v="2019-03-08T00:00:00"/>
    <s v="Aspirin"/>
    <s v="Inconclusive"/>
    <n v="19"/>
    <n v="267.90494736842106"/>
    <x v="2"/>
  </r>
  <r>
    <s v="Rachel Carter"/>
    <x v="34"/>
    <x v="0"/>
    <x v="1"/>
    <x v="2"/>
    <d v="2019-11-28T00:00:00"/>
    <s v="Jose Carroll"/>
    <s v="Rodriguez-Kirk"/>
    <x v="0"/>
    <n v="3073.8910000000001"/>
    <n v="354"/>
    <x v="1"/>
    <d v="2019-12-26T00:00:00"/>
    <s v="Paracetamol"/>
    <s v="Normal"/>
    <n v="28"/>
    <n v="109.78182142857143"/>
    <x v="2"/>
  </r>
  <r>
    <s v="Rachel Gray"/>
    <x v="52"/>
    <x v="0"/>
    <x v="4"/>
    <x v="4"/>
    <d v="2022-10-21T00:00:00"/>
    <s v="Erin Gregory"/>
    <s v="Mitchell Inc"/>
    <x v="4"/>
    <n v="26953.705000000002"/>
    <n v="185"/>
    <x v="1"/>
    <d v="2022-11-03T00:00:00"/>
    <s v="Paracetamol"/>
    <s v="Inconclusive"/>
    <n v="13"/>
    <n v="2073.3619230769232"/>
    <x v="0"/>
  </r>
  <r>
    <s v="Javier Fox"/>
    <x v="13"/>
    <x v="1"/>
    <x v="3"/>
    <x v="4"/>
    <d v="2023-08-30T00:00:00"/>
    <s v="Sylvia Newton"/>
    <s v="Pitts, Powell and Peters"/>
    <x v="3"/>
    <n v="16058.462"/>
    <n v="447"/>
    <x v="1"/>
    <d v="2023-09-24T00:00:00"/>
    <s v="Penicillin"/>
    <s v="Normal"/>
    <n v="25"/>
    <n v="642.33848"/>
    <x v="0"/>
  </r>
  <r>
    <s v="Douglas Lyons"/>
    <x v="50"/>
    <x v="0"/>
    <x v="5"/>
    <x v="0"/>
    <d v="2021-12-26T00:00:00"/>
    <s v="Seth Stewart"/>
    <s v="Cross, Garcia and Foster"/>
    <x v="2"/>
    <n v="46382.936999999998"/>
    <n v="499"/>
    <x v="1"/>
    <d v="2022-01-09T00:00:00"/>
    <s v="Aspirin"/>
    <s v="Normal"/>
    <n v="14"/>
    <n v="3313.0669285714284"/>
    <x v="1"/>
  </r>
  <r>
    <s v="Holly Clark"/>
    <x v="19"/>
    <x v="1"/>
    <x v="6"/>
    <x v="1"/>
    <d v="2022-02-14T00:00:00"/>
    <s v="William Burke"/>
    <s v="Sweeney and Sons"/>
    <x v="2"/>
    <n v="15278.395"/>
    <n v="115"/>
    <x v="0"/>
    <d v="2022-02-20T00:00:00"/>
    <s v="Lipitor"/>
    <s v="Abnormal"/>
    <n v="6"/>
    <n v="2546.3991666666666"/>
    <x v="0"/>
  </r>
  <r>
    <s v="Jonathan Keller DVM"/>
    <x v="65"/>
    <x v="1"/>
    <x v="3"/>
    <x v="1"/>
    <d v="2023-03-18T00:00:00"/>
    <s v="Pamela Jackson"/>
    <s v="Howard-Hardy"/>
    <x v="3"/>
    <n v="5358.5630000000001"/>
    <n v="446"/>
    <x v="1"/>
    <d v="2023-03-29T00:00:00"/>
    <s v="Lipitor"/>
    <s v="Abnormal"/>
    <n v="11"/>
    <n v="487.14209090909094"/>
    <x v="0"/>
  </r>
  <r>
    <s v="Jessica Moore"/>
    <x v="47"/>
    <x v="0"/>
    <x v="0"/>
    <x v="1"/>
    <d v="2023-02-21T00:00:00"/>
    <s v="Amanda Mcintyre"/>
    <s v="Hurst-Smith"/>
    <x v="0"/>
    <n v="13307.538"/>
    <n v="405"/>
    <x v="0"/>
    <d v="2023-03-15T00:00:00"/>
    <s v="Lipitor"/>
    <s v="Abnormal"/>
    <n v="22"/>
    <n v="604.88809090909092"/>
    <x v="0"/>
  </r>
  <r>
    <s v="Mrs. Gabrielle Willis"/>
    <x v="44"/>
    <x v="1"/>
    <x v="6"/>
    <x v="2"/>
    <d v="2023-04-12T00:00:00"/>
    <s v="Jared Nguyen"/>
    <s v="Shaw, Cuevas and Richards"/>
    <x v="1"/>
    <n v="20745.156999999999"/>
    <n v="425"/>
    <x v="1"/>
    <d v="2023-04-28T00:00:00"/>
    <s v="Lipitor"/>
    <s v="Inconclusive"/>
    <n v="16"/>
    <n v="1296.5723125"/>
    <x v="1"/>
  </r>
  <r>
    <s v="Michele Scott"/>
    <x v="8"/>
    <x v="0"/>
    <x v="7"/>
    <x v="3"/>
    <d v="2023-02-25T00:00:00"/>
    <s v="Lindsay Martinez"/>
    <s v="Harris, Mitchell and Hunt"/>
    <x v="4"/>
    <n v="36801.036"/>
    <n v="198"/>
    <x v="1"/>
    <d v="2023-02-28T00:00:00"/>
    <s v="Aspirin"/>
    <s v="Abnormal"/>
    <n v="3"/>
    <n v="12267.012000000001"/>
    <x v="1"/>
  </r>
  <r>
    <s v="Morgan Christensen"/>
    <x v="38"/>
    <x v="1"/>
    <x v="3"/>
    <x v="0"/>
    <d v="2020-04-07T00:00:00"/>
    <s v="Jason Cook"/>
    <s v="Griffin Inc"/>
    <x v="3"/>
    <n v="58089.591"/>
    <n v="372"/>
    <x v="2"/>
    <d v="2020-05-05T00:00:00"/>
    <s v="Aspirin"/>
    <s v="Abnormal"/>
    <n v="28"/>
    <n v="2074.6282500000002"/>
    <x v="1"/>
  </r>
  <r>
    <s v="Christopher Zamora"/>
    <x v="4"/>
    <x v="1"/>
    <x v="2"/>
    <x v="4"/>
    <d v="2021-02-27T00:00:00"/>
    <s v="Chad Dean"/>
    <s v="Rogers-Neal"/>
    <x v="0"/>
    <n v="24611.353999999999"/>
    <n v="346"/>
    <x v="2"/>
    <d v="2021-03-29T00:00:00"/>
    <s v="Paracetamol"/>
    <s v="Inconclusive"/>
    <n v="30"/>
    <n v="820.37846666666667"/>
    <x v="2"/>
  </r>
  <r>
    <s v="Savannah Terry"/>
    <x v="40"/>
    <x v="0"/>
    <x v="3"/>
    <x v="1"/>
    <d v="2023-10-17T00:00:00"/>
    <s v="Shannon Burns"/>
    <s v="Taylor-Lam"/>
    <x v="4"/>
    <n v="41782.972000000002"/>
    <n v="474"/>
    <x v="2"/>
    <d v="2023-10-18T00:00:00"/>
    <s v="Paracetamol"/>
    <s v="Inconclusive"/>
    <n v="1"/>
    <n v="41782.972000000002"/>
    <x v="1"/>
  </r>
  <r>
    <s v="Kevin Robinson"/>
    <x v="14"/>
    <x v="0"/>
    <x v="3"/>
    <x v="5"/>
    <d v="2023-06-17T00:00:00"/>
    <s v="Bryan Smith"/>
    <s v="Thomas, Harvey and Newton"/>
    <x v="2"/>
    <n v="69505.11"/>
    <n v="158"/>
    <x v="0"/>
    <d v="2023-06-22T00:00:00"/>
    <s v="Lipitor"/>
    <s v="Normal"/>
    <n v="5"/>
    <n v="13901.022000000001"/>
    <x v="0"/>
  </r>
  <r>
    <s v="Diana Thornton"/>
    <x v="57"/>
    <x v="1"/>
    <x v="3"/>
    <x v="4"/>
    <d v="2020-10-26T00:00:00"/>
    <s v="Drew Patel"/>
    <s v="Wilson PLC"/>
    <x v="1"/>
    <n v="7070.8040000000001"/>
    <n v="396"/>
    <x v="1"/>
    <d v="2020-11-15T00:00:00"/>
    <s v="Aspirin"/>
    <s v="Abnormal"/>
    <n v="20"/>
    <n v="353.54020000000003"/>
    <x v="0"/>
  </r>
  <r>
    <s v="Jody Hernandez"/>
    <x v="49"/>
    <x v="1"/>
    <x v="7"/>
    <x v="4"/>
    <d v="2020-08-18T00:00:00"/>
    <s v="Wendy Peterson"/>
    <s v="Murphy, Ruiz and Obrien"/>
    <x v="4"/>
    <n v="13938.037"/>
    <n v="154"/>
    <x v="1"/>
    <d v="2020-09-01T00:00:00"/>
    <s v="Aspirin"/>
    <s v="Inconclusive"/>
    <n v="14"/>
    <n v="995.57407142857141"/>
    <x v="2"/>
  </r>
  <r>
    <s v="Paul Golden"/>
    <x v="14"/>
    <x v="1"/>
    <x v="0"/>
    <x v="0"/>
    <d v="2020-04-12T00:00:00"/>
    <s v="Erika Patterson"/>
    <s v="Hoffman PLC"/>
    <x v="2"/>
    <n v="37705.603000000003"/>
    <n v="435"/>
    <x v="1"/>
    <d v="2020-04-19T00:00:00"/>
    <s v="Lipitor"/>
    <s v="Abnormal"/>
    <n v="7"/>
    <n v="5386.5147142857149"/>
    <x v="0"/>
  </r>
  <r>
    <s v="Sarah Anderson"/>
    <x v="52"/>
    <x v="1"/>
    <x v="4"/>
    <x v="2"/>
    <d v="2022-11-20T00:00:00"/>
    <s v="Katherine Mendoza"/>
    <s v="Moore, Brown and Flores"/>
    <x v="1"/>
    <n v="3269.17"/>
    <n v="109"/>
    <x v="0"/>
    <d v="2022-11-21T00:00:00"/>
    <s v="Lipitor"/>
    <s v="Normal"/>
    <n v="1"/>
    <n v="3269.17"/>
    <x v="0"/>
  </r>
  <r>
    <s v="Kenneth Lowery"/>
    <x v="48"/>
    <x v="1"/>
    <x v="0"/>
    <x v="2"/>
    <d v="2023-01-13T00:00:00"/>
    <s v="Mark White"/>
    <s v="Baker, Carr and Wells"/>
    <x v="1"/>
    <n v="5264.3459999999995"/>
    <n v="118"/>
    <x v="1"/>
    <d v="2023-01-15T00:00:00"/>
    <s v="Paracetamol"/>
    <s v="Inconclusive"/>
    <n v="2"/>
    <n v="2632.1729999999998"/>
    <x v="0"/>
  </r>
  <r>
    <s v="Sarah Roberts"/>
    <x v="7"/>
    <x v="1"/>
    <x v="5"/>
    <x v="4"/>
    <d v="2022-02-16T00:00:00"/>
    <s v="Kevin Moore"/>
    <s v="Harris Ltd"/>
    <x v="3"/>
    <n v="4750.3649999999998"/>
    <n v="472"/>
    <x v="1"/>
    <d v="2022-03-11T00:00:00"/>
    <s v="Aspirin"/>
    <s v="Abnormal"/>
    <n v="23"/>
    <n v="206.53760869565215"/>
    <x v="2"/>
  </r>
  <r>
    <s v="Shelly Zavala"/>
    <x v="15"/>
    <x v="0"/>
    <x v="3"/>
    <x v="4"/>
    <d v="2019-05-19T00:00:00"/>
    <s v="Amber Lewis"/>
    <s v="Snyder-Pearson"/>
    <x v="2"/>
    <n v="26452.027999999998"/>
    <n v="224"/>
    <x v="1"/>
    <d v="2019-06-18T00:00:00"/>
    <s v="Paracetamol"/>
    <s v="Abnormal"/>
    <n v="30"/>
    <n v="881.7342666666666"/>
    <x v="1"/>
  </r>
  <r>
    <s v="Vincent Young"/>
    <x v="38"/>
    <x v="1"/>
    <x v="6"/>
    <x v="3"/>
    <d v="2019-01-15T00:00:00"/>
    <s v="Richard Johnson"/>
    <s v="Barr-Weber"/>
    <x v="2"/>
    <n v="29015.322"/>
    <n v="173"/>
    <x v="2"/>
    <d v="2019-01-29T00:00:00"/>
    <s v="Paracetamol"/>
    <s v="Normal"/>
    <n v="14"/>
    <n v="2072.5230000000001"/>
    <x v="1"/>
  </r>
  <r>
    <s v="Ashley Santiago"/>
    <x v="15"/>
    <x v="0"/>
    <x v="4"/>
    <x v="5"/>
    <d v="2020-08-14T00:00:00"/>
    <s v="Julia Harris"/>
    <s v="Kelly-Willis"/>
    <x v="2"/>
    <n v="42972.491999999998"/>
    <n v="281"/>
    <x v="0"/>
    <d v="2020-08-27T00:00:00"/>
    <s v="Ibuprofen"/>
    <s v="Inconclusive"/>
    <n v="13"/>
    <n v="3305.5763076923076"/>
    <x v="1"/>
  </r>
  <r>
    <s v="Connie Taylor"/>
    <x v="28"/>
    <x v="1"/>
    <x v="6"/>
    <x v="0"/>
    <d v="2019-03-23T00:00:00"/>
    <s v="Bryan Guzman"/>
    <s v="Pierce-Williams"/>
    <x v="3"/>
    <n v="2100.5569999999998"/>
    <n v="197"/>
    <x v="2"/>
    <d v="2019-04-12T00:00:00"/>
    <s v="Ibuprofen"/>
    <s v="Abnormal"/>
    <n v="20"/>
    <n v="105.02784999999999"/>
    <x v="1"/>
  </r>
  <r>
    <s v="Mr. Jared Barry"/>
    <x v="30"/>
    <x v="1"/>
    <x v="7"/>
    <x v="4"/>
    <d v="2023-09-13T00:00:00"/>
    <s v="Angel Larson"/>
    <s v="Kennedy-Robinson"/>
    <x v="4"/>
    <n v="19887.14"/>
    <n v="314"/>
    <x v="1"/>
    <d v="2023-09-26T00:00:00"/>
    <s v="Paracetamol"/>
    <s v="Abnormal"/>
    <n v="13"/>
    <n v="1529.78"/>
    <x v="2"/>
  </r>
  <r>
    <s v="Melanie Walker"/>
    <x v="4"/>
    <x v="0"/>
    <x v="2"/>
    <x v="2"/>
    <d v="2022-06-30T00:00:00"/>
    <s v="Mary Walsh"/>
    <s v="Torres-Robinson"/>
    <x v="3"/>
    <n v="24937.311000000002"/>
    <n v="303"/>
    <x v="2"/>
    <d v="2022-07-03T00:00:00"/>
    <s v="Ibuprofen"/>
    <s v="Normal"/>
    <n v="3"/>
    <n v="8312.4369999999999"/>
    <x v="2"/>
  </r>
  <r>
    <s v="Miranda Cohen"/>
    <x v="25"/>
    <x v="0"/>
    <x v="0"/>
    <x v="0"/>
    <d v="2019-08-28T00:00:00"/>
    <s v="Kara Howell"/>
    <s v="Nguyen-Scott"/>
    <x v="1"/>
    <n v="14781.888000000001"/>
    <n v="196"/>
    <x v="0"/>
    <d v="2019-08-30T00:00:00"/>
    <s v="Paracetamol"/>
    <s v="Normal"/>
    <n v="2"/>
    <n v="7390.9440000000004"/>
    <x v="2"/>
  </r>
  <r>
    <s v="Raymond Cruz"/>
    <x v="54"/>
    <x v="1"/>
    <x v="3"/>
    <x v="2"/>
    <d v="2022-11-14T00:00:00"/>
    <s v="Leon Pearson"/>
    <s v="Rosales Group"/>
    <x v="0"/>
    <n v="10553.081"/>
    <n v="455"/>
    <x v="1"/>
    <d v="2022-12-07T00:00:00"/>
    <s v="Aspirin"/>
    <s v="Inconclusive"/>
    <n v="23"/>
    <n v="458.82960869565215"/>
    <x v="2"/>
  </r>
  <r>
    <s v="Kathleen Graham"/>
    <x v="40"/>
    <x v="1"/>
    <x v="0"/>
    <x v="5"/>
    <d v="2022-11-19T00:00:00"/>
    <s v="Yolanda Newman"/>
    <s v="Cooper-Wallace"/>
    <x v="1"/>
    <n v="53270.732000000004"/>
    <n v="495"/>
    <x v="1"/>
    <d v="2022-12-18T00:00:00"/>
    <s v="Ibuprofen"/>
    <s v="Inconclusive"/>
    <n v="29"/>
    <n v="1836.9217931034484"/>
    <x v="1"/>
  </r>
  <r>
    <s v="Joshua Simpson"/>
    <x v="61"/>
    <x v="1"/>
    <x v="5"/>
    <x v="4"/>
    <d v="2018-11-10T00:00:00"/>
    <s v="Melinda Roy"/>
    <s v="Dickerson Group"/>
    <x v="0"/>
    <n v="29687.847000000002"/>
    <n v="145"/>
    <x v="1"/>
    <d v="2018-11-21T00:00:00"/>
    <s v="Lipitor"/>
    <s v="Normal"/>
    <n v="11"/>
    <n v="2698.8951818181818"/>
    <x v="0"/>
  </r>
  <r>
    <s v="Mariah Dalton"/>
    <x v="14"/>
    <x v="1"/>
    <x v="4"/>
    <x v="2"/>
    <d v="2022-03-20T00:00:00"/>
    <s v="Karen Miller"/>
    <s v="Nguyen, Jensen and Knapp"/>
    <x v="3"/>
    <n v="21379.49"/>
    <n v="496"/>
    <x v="2"/>
    <d v="2022-03-25T00:00:00"/>
    <s v="Aspirin"/>
    <s v="Normal"/>
    <n v="5"/>
    <n v="4275.8980000000001"/>
    <x v="0"/>
  </r>
  <r>
    <s v="Nicole Santiago"/>
    <x v="18"/>
    <x v="1"/>
    <x v="6"/>
    <x v="5"/>
    <d v="2022-09-14T00:00:00"/>
    <s v="Amy Smith"/>
    <s v="Castro, Perez and Williams"/>
    <x v="4"/>
    <n v="7432.5630000000001"/>
    <n v="374"/>
    <x v="0"/>
    <d v="2022-09-22T00:00:00"/>
    <s v="Paracetamol"/>
    <s v="Normal"/>
    <n v="8"/>
    <n v="929.07037500000001"/>
    <x v="0"/>
  </r>
  <r>
    <s v="Erik Wilson"/>
    <x v="52"/>
    <x v="1"/>
    <x v="6"/>
    <x v="0"/>
    <d v="2021-04-19T00:00:00"/>
    <s v="Lindsay Taylor"/>
    <s v="Ross-Brown"/>
    <x v="1"/>
    <n v="37155.769999999997"/>
    <n v="241"/>
    <x v="0"/>
    <d v="2021-04-29T00:00:00"/>
    <s v="Ibuprofen"/>
    <s v="Inconclusive"/>
    <n v="10"/>
    <n v="3715.5769999999998"/>
    <x v="0"/>
  </r>
  <r>
    <s v="Kathryn Castillo"/>
    <x v="18"/>
    <x v="1"/>
    <x v="4"/>
    <x v="1"/>
    <d v="2023-10-17T00:00:00"/>
    <s v="William Fletcher"/>
    <s v="Rowe, Pearson and George"/>
    <x v="0"/>
    <n v="36754.120999999999"/>
    <n v="150"/>
    <x v="1"/>
    <d v="2023-11-13T00:00:00"/>
    <s v="Penicillin"/>
    <s v="Normal"/>
    <n v="27"/>
    <n v="1361.2637407407408"/>
    <x v="0"/>
  </r>
  <r>
    <s v="Gerald Knox"/>
    <x v="55"/>
    <x v="1"/>
    <x v="6"/>
    <x v="0"/>
    <d v="2021-11-24T00:00:00"/>
    <s v="David Snyder"/>
    <s v="Johnson-Price"/>
    <x v="3"/>
    <n v="19186.738000000001"/>
    <n v="388"/>
    <x v="0"/>
    <d v="2021-12-05T00:00:00"/>
    <s v="Lipitor"/>
    <s v="Abnormal"/>
    <n v="11"/>
    <n v="1744.2489090909091"/>
    <x v="1"/>
  </r>
  <r>
    <s v="Angel Armstrong"/>
    <x v="45"/>
    <x v="1"/>
    <x v="0"/>
    <x v="2"/>
    <d v="2020-07-24T00:00:00"/>
    <s v="Marcus Robles"/>
    <s v="Stein-Dickerson"/>
    <x v="0"/>
    <n v="16223.849"/>
    <n v="229"/>
    <x v="2"/>
    <d v="2020-08-11T00:00:00"/>
    <s v="Paracetamol"/>
    <s v="Abnormal"/>
    <n v="18"/>
    <n v="901.32494444444444"/>
    <x v="2"/>
  </r>
  <r>
    <s v="Katherine Freeman"/>
    <x v="65"/>
    <x v="0"/>
    <x v="5"/>
    <x v="2"/>
    <d v="2019-01-15T00:00:00"/>
    <s v="Stephanie Walker"/>
    <s v="Monroe, Rogers and Castillo"/>
    <x v="0"/>
    <n v="24034.214"/>
    <n v="125"/>
    <x v="1"/>
    <d v="2019-01-16T00:00:00"/>
    <s v="Lipitor"/>
    <s v="Normal"/>
    <n v="1"/>
    <n v="24034.214"/>
    <x v="0"/>
  </r>
  <r>
    <s v="Cathy Rhodes"/>
    <x v="31"/>
    <x v="0"/>
    <x v="3"/>
    <x v="0"/>
    <d v="2023-03-04T00:00:00"/>
    <s v="Tyler Patel"/>
    <s v="Guerrero, Price and Roberts"/>
    <x v="2"/>
    <n v="40233.271000000001"/>
    <n v="123"/>
    <x v="2"/>
    <d v="2023-03-23T00:00:00"/>
    <s v="Aspirin"/>
    <s v="Inconclusive"/>
    <n v="19"/>
    <n v="2117.5405789473684"/>
    <x v="2"/>
  </r>
  <r>
    <s v="Samuel Gilbert"/>
    <x v="28"/>
    <x v="1"/>
    <x v="7"/>
    <x v="5"/>
    <d v="2022-12-29T00:00:00"/>
    <s v="Lisa Willis"/>
    <s v="Dalton Group"/>
    <x v="3"/>
    <n v="13542.61"/>
    <n v="497"/>
    <x v="0"/>
    <d v="2023-01-13T00:00:00"/>
    <s v="Ibuprofen"/>
    <s v="Inconclusive"/>
    <n v="15"/>
    <n v="902.84066666666672"/>
    <x v="1"/>
  </r>
  <r>
    <s v="Lori Kim"/>
    <x v="54"/>
    <x v="0"/>
    <x v="3"/>
    <x v="3"/>
    <d v="2022-03-14T00:00:00"/>
    <s v="Heather Prince"/>
    <s v="Smith-Shah"/>
    <x v="1"/>
    <n v="23643.004000000001"/>
    <n v="321"/>
    <x v="0"/>
    <d v="2022-04-01T00:00:00"/>
    <s v="Paracetamol"/>
    <s v="Normal"/>
    <n v="18"/>
    <n v="1313.5002222222222"/>
    <x v="2"/>
  </r>
  <r>
    <s v="Michael Nielsen"/>
    <x v="67"/>
    <x v="0"/>
    <x v="3"/>
    <x v="1"/>
    <d v="2023-07-01T00:00:00"/>
    <s v="Daniel Lucas"/>
    <s v="Jimenez, Riley and Hall"/>
    <x v="1"/>
    <n v="19872.895"/>
    <n v="156"/>
    <x v="2"/>
    <d v="2023-07-18T00:00:00"/>
    <s v="Penicillin"/>
    <s v="Normal"/>
    <n v="17"/>
    <n v="1168.9938235294119"/>
    <x v="1"/>
  </r>
  <r>
    <s v="Robert Henderson"/>
    <x v="38"/>
    <x v="0"/>
    <x v="3"/>
    <x v="4"/>
    <d v="2023-08-06T00:00:00"/>
    <s v="Jennifer Robinson"/>
    <s v="Trujillo Group"/>
    <x v="1"/>
    <n v="26296.017"/>
    <n v="310"/>
    <x v="2"/>
    <d v="2023-08-28T00:00:00"/>
    <s v="Lipitor"/>
    <s v="Abnormal"/>
    <n v="22"/>
    <n v="1195.2735"/>
    <x v="1"/>
  </r>
  <r>
    <s v="Mark Ruiz"/>
    <x v="65"/>
    <x v="1"/>
    <x v="5"/>
    <x v="1"/>
    <d v="2019-07-31T00:00:00"/>
    <s v="Linda Bailey"/>
    <s v="Carr, Poole and Pratt"/>
    <x v="0"/>
    <n v="22310.893"/>
    <n v="275"/>
    <x v="0"/>
    <d v="2019-08-02T00:00:00"/>
    <s v="Paracetamol"/>
    <s v="Abnormal"/>
    <n v="2"/>
    <n v="11155.4465"/>
    <x v="0"/>
  </r>
  <r>
    <s v="Kimberly Nichols"/>
    <x v="13"/>
    <x v="1"/>
    <x v="3"/>
    <x v="5"/>
    <d v="2019-07-16T00:00:00"/>
    <s v="Daniel Wilson"/>
    <s v="Cannon PLC"/>
    <x v="0"/>
    <n v="51735.071000000004"/>
    <n v="344"/>
    <x v="1"/>
    <d v="2019-07-29T00:00:00"/>
    <s v="Aspirin"/>
    <s v="Abnormal"/>
    <n v="13"/>
    <n v="3979.6208461538463"/>
    <x v="0"/>
  </r>
  <r>
    <s v="Matthew Cruz"/>
    <x v="24"/>
    <x v="1"/>
    <x v="3"/>
    <x v="0"/>
    <d v="2021-07-16T00:00:00"/>
    <s v="Richard Mayo"/>
    <s v="Williams Inc"/>
    <x v="4"/>
    <n v="45656.682999999997"/>
    <n v="477"/>
    <x v="1"/>
    <d v="2021-08-10T00:00:00"/>
    <s v="Penicillin"/>
    <s v="Inconclusive"/>
    <n v="25"/>
    <n v="1826.2673199999999"/>
    <x v="2"/>
  </r>
  <r>
    <s v="Victoria Johnson"/>
    <x v="51"/>
    <x v="1"/>
    <x v="1"/>
    <x v="2"/>
    <d v="2019-12-24T00:00:00"/>
    <s v="Marvin Baker"/>
    <s v="Anderson-Peters"/>
    <x v="4"/>
    <n v="611.59199999999998"/>
    <n v="296"/>
    <x v="0"/>
    <d v="2019-12-27T00:00:00"/>
    <s v="Penicillin"/>
    <s v="Abnormal"/>
    <n v="3"/>
    <n v="203.864"/>
    <x v="2"/>
  </r>
  <r>
    <s v="Courtney Suarez"/>
    <x v="67"/>
    <x v="0"/>
    <x v="2"/>
    <x v="1"/>
    <d v="2021-04-28T00:00:00"/>
    <s v="Tiffany Bush"/>
    <s v="Cisneros-Williams"/>
    <x v="1"/>
    <n v="2277.6689999999999"/>
    <n v="338"/>
    <x v="1"/>
    <d v="2021-05-04T00:00:00"/>
    <s v="Lipitor"/>
    <s v="Normal"/>
    <n v="6"/>
    <n v="379.61149999999998"/>
    <x v="1"/>
  </r>
  <r>
    <s v="Ashley Thompson"/>
    <x v="32"/>
    <x v="0"/>
    <x v="4"/>
    <x v="4"/>
    <d v="2020-07-12T00:00:00"/>
    <s v="Mrs. Dana King"/>
    <s v="Shea, Duran and Johnson"/>
    <x v="2"/>
    <n v="27625.808000000001"/>
    <n v="477"/>
    <x v="1"/>
    <d v="2020-08-05T00:00:00"/>
    <s v="Penicillin"/>
    <s v="Inconclusive"/>
    <n v="24"/>
    <n v="1151.0753333333334"/>
    <x v="1"/>
  </r>
  <r>
    <s v="Jasmine Smith"/>
    <x v="64"/>
    <x v="0"/>
    <x v="2"/>
    <x v="1"/>
    <d v="2021-04-13T00:00:00"/>
    <s v="Kent Brown"/>
    <s v="Smith, Navarro and Smith"/>
    <x v="4"/>
    <n v="15027.025"/>
    <n v="383"/>
    <x v="2"/>
    <d v="2021-04-23T00:00:00"/>
    <s v="Aspirin"/>
    <s v="Normal"/>
    <n v="10"/>
    <n v="1502.7024999999999"/>
    <x v="1"/>
  </r>
  <r>
    <s v="Joanne Smith"/>
    <x v="24"/>
    <x v="0"/>
    <x v="5"/>
    <x v="5"/>
    <d v="2023-01-15T00:00:00"/>
    <s v="Yvette Powell"/>
    <s v="Harris, Hall and Hughes"/>
    <x v="1"/>
    <n v="13427.272999999999"/>
    <n v="113"/>
    <x v="1"/>
    <d v="2023-01-28T00:00:00"/>
    <s v="Aspirin"/>
    <s v="Inconclusive"/>
    <n v="13"/>
    <n v="1032.8671538461538"/>
    <x v="2"/>
  </r>
  <r>
    <s v="Ashley Barron"/>
    <x v="54"/>
    <x v="0"/>
    <x v="6"/>
    <x v="5"/>
    <d v="2018-12-27T00:00:00"/>
    <s v="Richard Huffman"/>
    <s v="Rubio LLC"/>
    <x v="4"/>
    <n v="71736.883000000002"/>
    <n v="329"/>
    <x v="0"/>
    <d v="2018-12-31T00:00:00"/>
    <s v="Penicillin"/>
    <s v="Normal"/>
    <n v="4"/>
    <n v="17934.22075"/>
    <x v="2"/>
  </r>
  <r>
    <s v="Deborah Robinson"/>
    <x v="34"/>
    <x v="1"/>
    <x v="6"/>
    <x v="0"/>
    <d v="2022-07-15T00:00:00"/>
    <s v="Tina Payne"/>
    <s v="Vasquez, Stephens and Morgan"/>
    <x v="0"/>
    <n v="49382.504000000001"/>
    <n v="116"/>
    <x v="0"/>
    <d v="2022-07-24T00:00:00"/>
    <s v="Aspirin"/>
    <s v="Abnormal"/>
    <n v="9"/>
    <n v="5486.9448888888892"/>
    <x v="2"/>
  </r>
  <r>
    <s v="Lee Smith"/>
    <x v="55"/>
    <x v="1"/>
    <x v="2"/>
    <x v="1"/>
    <d v="2023-03-25T00:00:00"/>
    <s v="Pamela Schmitt"/>
    <s v="Hill, Roberts and Kemp"/>
    <x v="4"/>
    <n v="9844.52"/>
    <n v="401"/>
    <x v="1"/>
    <d v="2023-04-05T00:00:00"/>
    <s v="Lipitor"/>
    <s v="Inconclusive"/>
    <n v="11"/>
    <n v="894.95636363636368"/>
    <x v="1"/>
  </r>
  <r>
    <s v="William Smith"/>
    <x v="57"/>
    <x v="0"/>
    <x v="0"/>
    <x v="0"/>
    <d v="2020-11-13T00:00:00"/>
    <s v="Robert Jenkins"/>
    <s v="Gibson, Gonzalez and Smith"/>
    <x v="0"/>
    <n v="46995.930999999997"/>
    <n v="388"/>
    <x v="1"/>
    <d v="2020-11-17T00:00:00"/>
    <s v="Paracetamol"/>
    <s v="Abnormal"/>
    <n v="4"/>
    <n v="11748.982749999999"/>
    <x v="0"/>
  </r>
  <r>
    <s v="Denise Lee"/>
    <x v="45"/>
    <x v="1"/>
    <x v="6"/>
    <x v="1"/>
    <d v="2019-09-11T00:00:00"/>
    <s v="Nicole Vasquez"/>
    <s v="Sutton, Meyer and Green"/>
    <x v="1"/>
    <n v="16586.691999999999"/>
    <n v="258"/>
    <x v="1"/>
    <d v="2019-09-26T00:00:00"/>
    <s v="Ibuprofen"/>
    <s v="Abnormal"/>
    <n v="15"/>
    <n v="1105.7794666666666"/>
    <x v="2"/>
  </r>
  <r>
    <s v="Nathaniel Durham"/>
    <x v="49"/>
    <x v="0"/>
    <x v="7"/>
    <x v="1"/>
    <d v="2020-03-20T00:00:00"/>
    <s v="Rita Hill"/>
    <s v="Taylor-Cox"/>
    <x v="0"/>
    <n v="2088.933"/>
    <n v="341"/>
    <x v="2"/>
    <d v="2020-04-14T00:00:00"/>
    <s v="Aspirin"/>
    <s v="Abnormal"/>
    <n v="25"/>
    <n v="83.557320000000004"/>
    <x v="2"/>
  </r>
  <r>
    <s v="Ronald Lee"/>
    <x v="22"/>
    <x v="1"/>
    <x v="1"/>
    <x v="1"/>
    <d v="2022-11-10T00:00:00"/>
    <s v="Monique Caldwell"/>
    <s v="Jackson PLC"/>
    <x v="0"/>
    <n v="25196.016"/>
    <n v="283"/>
    <x v="0"/>
    <d v="2022-11-13T00:00:00"/>
    <s v="Aspirin"/>
    <s v="Normal"/>
    <n v="3"/>
    <n v="8398.6720000000005"/>
    <x v="0"/>
  </r>
  <r>
    <s v="Tanya Robinson"/>
    <x v="5"/>
    <x v="1"/>
    <x v="0"/>
    <x v="2"/>
    <d v="2022-07-28T00:00:00"/>
    <s v="Stephanie Vargas"/>
    <s v="West, Barton and Roberts"/>
    <x v="2"/>
    <n v="12047.683000000001"/>
    <n v="344"/>
    <x v="1"/>
    <d v="2022-08-18T00:00:00"/>
    <s v="Penicillin"/>
    <s v="Abnormal"/>
    <n v="21"/>
    <n v="573.69919047619055"/>
    <x v="2"/>
  </r>
  <r>
    <s v="Brandon Miller"/>
    <x v="45"/>
    <x v="1"/>
    <x v="2"/>
    <x v="4"/>
    <d v="2020-05-19T00:00:00"/>
    <s v="Patrick Wong"/>
    <s v="Horn, Mitchell and Smith"/>
    <x v="2"/>
    <n v="34790.686999999998"/>
    <n v="133"/>
    <x v="1"/>
    <d v="2020-05-29T00:00:00"/>
    <s v="Aspirin"/>
    <s v="Abnormal"/>
    <n v="10"/>
    <n v="3479.0686999999998"/>
    <x v="2"/>
  </r>
  <r>
    <s v="Janice Savage"/>
    <x v="44"/>
    <x v="1"/>
    <x v="4"/>
    <x v="2"/>
    <d v="2019-07-09T00:00:00"/>
    <s v="Jason Webster"/>
    <s v="Lynch, Wise and Wilkinson"/>
    <x v="4"/>
    <n v="4760.9340000000002"/>
    <n v="349"/>
    <x v="0"/>
    <d v="2019-07-29T00:00:00"/>
    <s v="Penicillin"/>
    <s v="Normal"/>
    <n v="20"/>
    <n v="238.04670000000002"/>
    <x v="1"/>
  </r>
  <r>
    <s v="Christina Robbins"/>
    <x v="32"/>
    <x v="1"/>
    <x v="4"/>
    <x v="3"/>
    <d v="2023-02-19T00:00:00"/>
    <s v="George Ward"/>
    <s v="Bailey, Mills and Morgan"/>
    <x v="4"/>
    <n v="5311.2470000000003"/>
    <n v="234"/>
    <x v="2"/>
    <d v="2023-02-27T00:00:00"/>
    <s v="Paracetamol"/>
    <s v="Normal"/>
    <n v="8"/>
    <n v="663.90587500000004"/>
    <x v="1"/>
  </r>
  <r>
    <s v="Sarah Moore"/>
    <x v="20"/>
    <x v="1"/>
    <x v="5"/>
    <x v="0"/>
    <d v="2020-08-21T00:00:00"/>
    <s v="Trevor Franco"/>
    <s v="Carter, Foster and Wood"/>
    <x v="4"/>
    <n v="47149.894999999997"/>
    <n v="459"/>
    <x v="1"/>
    <d v="2020-09-10T00:00:00"/>
    <s v="Paracetamol"/>
    <s v="Inconclusive"/>
    <n v="20"/>
    <n v="2357.4947499999998"/>
    <x v="2"/>
  </r>
  <r>
    <s v="Samuel Christensen"/>
    <x v="25"/>
    <x v="0"/>
    <x v="7"/>
    <x v="3"/>
    <d v="2022-02-27T00:00:00"/>
    <s v="Carolyn Gutierrez MD"/>
    <s v="Gregory-Hamilton"/>
    <x v="2"/>
    <n v="13781.788"/>
    <n v="256"/>
    <x v="2"/>
    <d v="2022-03-08T00:00:00"/>
    <s v="Aspirin"/>
    <s v="Inconclusive"/>
    <n v="9"/>
    <n v="1531.3097777777778"/>
    <x v="2"/>
  </r>
  <r>
    <s v="Thomas Moran"/>
    <x v="22"/>
    <x v="1"/>
    <x v="5"/>
    <x v="2"/>
    <d v="2022-10-08T00:00:00"/>
    <s v="Stephanie Burke"/>
    <s v="Gross-Hall"/>
    <x v="0"/>
    <n v="15269.7"/>
    <n v="422"/>
    <x v="1"/>
    <d v="2022-11-06T00:00:00"/>
    <s v="Paracetamol"/>
    <s v="Normal"/>
    <n v="29"/>
    <n v="526.54137931034484"/>
    <x v="0"/>
  </r>
  <r>
    <s v="David Gonzales"/>
    <x v="5"/>
    <x v="0"/>
    <x v="7"/>
    <x v="1"/>
    <d v="2021-08-17T00:00:00"/>
    <s v="Beth Taylor"/>
    <s v="Gordon, Robles and Graham"/>
    <x v="4"/>
    <n v="3753.3339999999998"/>
    <n v="195"/>
    <x v="2"/>
    <d v="2021-09-09T00:00:00"/>
    <s v="Penicillin"/>
    <s v="Inconclusive"/>
    <n v="23"/>
    <n v="163.18843478260868"/>
    <x v="2"/>
  </r>
  <r>
    <s v="Catherine George"/>
    <x v="42"/>
    <x v="1"/>
    <x v="1"/>
    <x v="4"/>
    <d v="2023-09-27T00:00:00"/>
    <s v="Kristy Lane"/>
    <s v="Powell Inc"/>
    <x v="0"/>
    <n v="6333.2719999999999"/>
    <n v="157"/>
    <x v="1"/>
    <d v="2023-10-14T00:00:00"/>
    <s v="Penicillin"/>
    <s v="Normal"/>
    <n v="17"/>
    <n v="372.54541176470588"/>
    <x v="0"/>
  </r>
  <r>
    <s v="Amanda Aguilar"/>
    <x v="7"/>
    <x v="0"/>
    <x v="3"/>
    <x v="0"/>
    <d v="2023-06-19T00:00:00"/>
    <s v="Anna Greene"/>
    <s v="Arnold-Martinez"/>
    <x v="0"/>
    <n v="54971.59"/>
    <n v="464"/>
    <x v="0"/>
    <d v="2023-07-03T00:00:00"/>
    <s v="Penicillin"/>
    <s v="Inconclusive"/>
    <n v="14"/>
    <n v="3926.5421428571426"/>
    <x v="2"/>
  </r>
  <r>
    <s v="Tracy Hale"/>
    <x v="8"/>
    <x v="1"/>
    <x v="6"/>
    <x v="2"/>
    <d v="2022-03-04T00:00:00"/>
    <s v="Bradley Joseph"/>
    <s v="Wade LLC"/>
    <x v="1"/>
    <n v="19714.264999999999"/>
    <n v="443"/>
    <x v="2"/>
    <d v="2022-03-05T00:00:00"/>
    <s v="Aspirin"/>
    <s v="Abnormal"/>
    <n v="1"/>
    <n v="19714.264999999999"/>
    <x v="1"/>
  </r>
  <r>
    <s v="Bradley Ryan"/>
    <x v="54"/>
    <x v="1"/>
    <x v="6"/>
    <x v="1"/>
    <d v="2019-12-15T00:00:00"/>
    <s v="Anne Gonzalez"/>
    <s v="Reilly, Decker and Johnson"/>
    <x v="2"/>
    <n v="27236.866000000002"/>
    <n v="477"/>
    <x v="2"/>
    <d v="2019-12-24T00:00:00"/>
    <s v="Lipitor"/>
    <s v="Inconclusive"/>
    <n v="9"/>
    <n v="3026.3184444444446"/>
    <x v="2"/>
  </r>
  <r>
    <s v="Richard Lee"/>
    <x v="62"/>
    <x v="0"/>
    <x v="4"/>
    <x v="3"/>
    <d v="2023-09-16T00:00:00"/>
    <s v="Ricky Gillespie"/>
    <s v="Johnson, Holmes and Sandoval"/>
    <x v="2"/>
    <n v="22408.62"/>
    <n v="203"/>
    <x v="2"/>
    <d v="2023-10-11T00:00:00"/>
    <s v="Paracetamol"/>
    <s v="Inconclusive"/>
    <n v="25"/>
    <n v="896.34479999999996"/>
    <x v="2"/>
  </r>
  <r>
    <s v="Jesus Griffin"/>
    <x v="27"/>
    <x v="0"/>
    <x v="2"/>
    <x v="1"/>
    <d v="2022-11-21T00:00:00"/>
    <s v="Michael Berger"/>
    <s v="West PLC"/>
    <x v="0"/>
    <n v="972.78"/>
    <n v="302"/>
    <x v="0"/>
    <d v="2022-11-23T00:00:00"/>
    <s v="Penicillin"/>
    <s v="Inconclusive"/>
    <n v="2"/>
    <n v="486.39"/>
    <x v="0"/>
  </r>
  <r>
    <s v="Mr. Victor Austin"/>
    <x v="36"/>
    <x v="1"/>
    <x v="1"/>
    <x v="3"/>
    <d v="2020-04-30T00:00:00"/>
    <s v="John Montes"/>
    <s v="Wallace-Watson"/>
    <x v="1"/>
    <n v="34268.959000000003"/>
    <n v="500"/>
    <x v="0"/>
    <d v="2020-05-03T00:00:00"/>
    <s v="Lipitor"/>
    <s v="Inconclusive"/>
    <n v="3"/>
    <n v="11422.986333333334"/>
    <x v="2"/>
  </r>
  <r>
    <s v="Charles Hampton MD"/>
    <x v="9"/>
    <x v="1"/>
    <x v="4"/>
    <x v="4"/>
    <d v="2023-01-23T00:00:00"/>
    <s v="Anthony Good"/>
    <s v="Jenkins and Sons"/>
    <x v="0"/>
    <n v="21603.192999999999"/>
    <n v="380"/>
    <x v="2"/>
    <d v="2023-02-18T00:00:00"/>
    <s v="Aspirin"/>
    <s v="Normal"/>
    <n v="26"/>
    <n v="830.89203846153839"/>
    <x v="2"/>
  </r>
  <r>
    <s v="Nicholas Hayden"/>
    <x v="29"/>
    <x v="0"/>
    <x v="5"/>
    <x v="1"/>
    <d v="2020-04-15T00:00:00"/>
    <s v="Emma Santos"/>
    <s v="Owens, Curry and Wilson"/>
    <x v="1"/>
    <n v="24124.328000000001"/>
    <n v="148"/>
    <x v="0"/>
    <d v="2020-05-03T00:00:00"/>
    <s v="Aspirin"/>
    <s v="Inconclusive"/>
    <n v="18"/>
    <n v="1340.2404444444446"/>
    <x v="1"/>
  </r>
  <r>
    <s v="Michelle Reilly"/>
    <x v="40"/>
    <x v="1"/>
    <x v="1"/>
    <x v="0"/>
    <d v="2022-09-22T00:00:00"/>
    <s v="Marc Powers"/>
    <s v="King-Wright"/>
    <x v="4"/>
    <n v="55239.095000000001"/>
    <n v="357"/>
    <x v="1"/>
    <d v="2022-09-28T00:00:00"/>
    <s v="Penicillin"/>
    <s v="Normal"/>
    <n v="6"/>
    <n v="9206.5158333333329"/>
    <x v="1"/>
  </r>
  <r>
    <s v="Diane Wallace"/>
    <x v="56"/>
    <x v="1"/>
    <x v="1"/>
    <x v="4"/>
    <d v="2019-03-26T00:00:00"/>
    <s v="Leslie Solis"/>
    <s v="Alvarado Group"/>
    <x v="3"/>
    <n v="30250.395"/>
    <n v="328"/>
    <x v="1"/>
    <d v="2019-04-13T00:00:00"/>
    <s v="Paracetamol"/>
    <s v="Normal"/>
    <n v="18"/>
    <n v="1680.5775000000001"/>
    <x v="2"/>
  </r>
  <r>
    <s v="Bonnie Young"/>
    <x v="47"/>
    <x v="0"/>
    <x v="1"/>
    <x v="5"/>
    <d v="2021-08-22T00:00:00"/>
    <s v="Michael Peterson"/>
    <s v="Greene PLC"/>
    <x v="0"/>
    <n v="52220.023999999998"/>
    <n v="363"/>
    <x v="0"/>
    <d v="2021-09-08T00:00:00"/>
    <s v="Ibuprofen"/>
    <s v="Normal"/>
    <n v="17"/>
    <n v="3071.7661176470588"/>
    <x v="0"/>
  </r>
  <r>
    <s v="Linda Lawrence"/>
    <x v="17"/>
    <x v="0"/>
    <x v="7"/>
    <x v="4"/>
    <d v="2019-03-16T00:00:00"/>
    <s v="David Ray"/>
    <s v="Prince, Davis and Jones"/>
    <x v="0"/>
    <n v="29563.776999999998"/>
    <n v="400"/>
    <x v="1"/>
    <d v="2019-04-01T00:00:00"/>
    <s v="Aspirin"/>
    <s v="Inconclusive"/>
    <n v="16"/>
    <n v="1847.7360624999999"/>
    <x v="0"/>
  </r>
  <r>
    <s v="Michele Jones"/>
    <x v="34"/>
    <x v="0"/>
    <x v="3"/>
    <x v="4"/>
    <d v="2023-08-05T00:00:00"/>
    <s v="Michael Delgado"/>
    <s v="Simpson-Terrell"/>
    <x v="3"/>
    <n v="26567.100999999999"/>
    <n v="305"/>
    <x v="2"/>
    <d v="2023-08-21T00:00:00"/>
    <s v="Lipitor"/>
    <s v="Normal"/>
    <n v="16"/>
    <n v="1660.4438124999999"/>
    <x v="2"/>
  </r>
  <r>
    <s v="Donna Lewis"/>
    <x v="14"/>
    <x v="0"/>
    <x v="1"/>
    <x v="4"/>
    <d v="2022-01-21T00:00:00"/>
    <s v="Benjamin Sweeney"/>
    <s v="Best, Brown and White"/>
    <x v="0"/>
    <n v="29441.892"/>
    <n v="216"/>
    <x v="2"/>
    <d v="2022-02-09T00:00:00"/>
    <s v="Ibuprofen"/>
    <s v="Normal"/>
    <n v="19"/>
    <n v="1549.5732631578946"/>
    <x v="0"/>
  </r>
  <r>
    <s v="Jeffrey Garcia"/>
    <x v="14"/>
    <x v="0"/>
    <x v="2"/>
    <x v="4"/>
    <d v="2021-11-15T00:00:00"/>
    <s v="Lisa Garcia"/>
    <s v="Williams, Pace and Brown"/>
    <x v="0"/>
    <n v="17278.929"/>
    <n v="188"/>
    <x v="1"/>
    <d v="2021-11-24T00:00:00"/>
    <s v="Lipitor"/>
    <s v="Normal"/>
    <n v="9"/>
    <n v="1919.8810000000001"/>
    <x v="0"/>
  </r>
  <r>
    <s v="Shannon Smith"/>
    <x v="27"/>
    <x v="1"/>
    <x v="2"/>
    <x v="4"/>
    <d v="2022-05-19T00:00:00"/>
    <s v="Scott Foster"/>
    <s v="Lewis-Carlson"/>
    <x v="0"/>
    <n v="9679.2620000000006"/>
    <n v="195"/>
    <x v="1"/>
    <d v="2022-05-23T00:00:00"/>
    <s v="Lipitor"/>
    <s v="Inconclusive"/>
    <n v="4"/>
    <n v="2419.8155000000002"/>
    <x v="0"/>
  </r>
  <r>
    <s v="George Townsend"/>
    <x v="2"/>
    <x v="1"/>
    <x v="2"/>
    <x v="5"/>
    <d v="2020-01-09T00:00:00"/>
    <s v="Dustin Brown"/>
    <s v="Torres-Gibson"/>
    <x v="0"/>
    <n v="56601.557999999997"/>
    <n v="166"/>
    <x v="0"/>
    <d v="2020-01-31T00:00:00"/>
    <s v="Ibuprofen"/>
    <s v="Abnormal"/>
    <n v="22"/>
    <n v="2572.7980909090907"/>
    <x v="0"/>
  </r>
  <r>
    <s v="Lori Atkinson"/>
    <x v="8"/>
    <x v="1"/>
    <x v="5"/>
    <x v="0"/>
    <d v="2021-11-12T00:00:00"/>
    <s v="David James"/>
    <s v="Scott, Lambert and Cole"/>
    <x v="2"/>
    <n v="58542.171999999999"/>
    <n v="122"/>
    <x v="1"/>
    <d v="2021-11-24T00:00:00"/>
    <s v="Aspirin"/>
    <s v="Inconclusive"/>
    <n v="12"/>
    <n v="4878.5143333333335"/>
    <x v="1"/>
  </r>
  <r>
    <s v="Lindsey Johnson"/>
    <x v="40"/>
    <x v="1"/>
    <x v="6"/>
    <x v="4"/>
    <d v="2019-11-15T00:00:00"/>
    <s v="Thomas Carter"/>
    <s v="Lopez-Rhodes"/>
    <x v="2"/>
    <n v="6874.1890000000003"/>
    <n v="300"/>
    <x v="1"/>
    <d v="2019-12-10T00:00:00"/>
    <s v="Ibuprofen"/>
    <s v="Normal"/>
    <n v="25"/>
    <n v="274.96755999999999"/>
    <x v="1"/>
  </r>
  <r>
    <s v="Erik Curtis"/>
    <x v="64"/>
    <x v="1"/>
    <x v="3"/>
    <x v="2"/>
    <d v="2022-09-16T00:00:00"/>
    <s v="Tammy Wheeler"/>
    <s v="Barr-Sampson"/>
    <x v="2"/>
    <n v="16118.392"/>
    <n v="242"/>
    <x v="1"/>
    <d v="2022-10-07T00:00:00"/>
    <s v="Aspirin"/>
    <s v="Abnormal"/>
    <n v="21"/>
    <n v="767.54247619047624"/>
    <x v="1"/>
  </r>
  <r>
    <s v="Daniel Castillo"/>
    <x v="45"/>
    <x v="0"/>
    <x v="3"/>
    <x v="5"/>
    <d v="2019-11-09T00:00:00"/>
    <s v="Emily Merritt"/>
    <s v="Duran Ltd"/>
    <x v="1"/>
    <n v="67813.376999999993"/>
    <n v="190"/>
    <x v="0"/>
    <d v="2019-11-14T00:00:00"/>
    <s v="Paracetamol"/>
    <s v="Normal"/>
    <n v="5"/>
    <n v="13562.675399999998"/>
    <x v="2"/>
  </r>
  <r>
    <s v="Kelly Collins"/>
    <x v="36"/>
    <x v="0"/>
    <x v="1"/>
    <x v="2"/>
    <d v="2021-01-19T00:00:00"/>
    <s v="Joshua Dominguez"/>
    <s v="Chandler, Fox and Daugherty"/>
    <x v="0"/>
    <n v="12205.83"/>
    <n v="165"/>
    <x v="2"/>
    <d v="2021-02-02T00:00:00"/>
    <s v="Paracetamol"/>
    <s v="Inconclusive"/>
    <n v="14"/>
    <n v="871.84500000000003"/>
    <x v="2"/>
  </r>
  <r>
    <s v="Melissa Pacheco"/>
    <x v="30"/>
    <x v="0"/>
    <x v="5"/>
    <x v="2"/>
    <d v="2019-12-11T00:00:00"/>
    <s v="Maria Collins"/>
    <s v="Williams-Sherman"/>
    <x v="1"/>
    <n v="21714.181"/>
    <n v="425"/>
    <x v="1"/>
    <d v="2019-12-18T00:00:00"/>
    <s v="Penicillin"/>
    <s v="Abnormal"/>
    <n v="7"/>
    <n v="3102.0258571428571"/>
    <x v="2"/>
  </r>
  <r>
    <s v="Mckenzie Roberson"/>
    <x v="27"/>
    <x v="1"/>
    <x v="3"/>
    <x v="0"/>
    <d v="2021-09-14T00:00:00"/>
    <s v="Charles Johnson"/>
    <s v="Garcia-Bishop"/>
    <x v="0"/>
    <n v="42571.315999999999"/>
    <n v="302"/>
    <x v="1"/>
    <d v="2021-09-15T00:00:00"/>
    <s v="Penicillin"/>
    <s v="Abnormal"/>
    <n v="1"/>
    <n v="42571.315999999999"/>
    <x v="0"/>
  </r>
  <r>
    <s v="Maria Schmitt"/>
    <x v="66"/>
    <x v="1"/>
    <x v="5"/>
    <x v="4"/>
    <d v="2020-08-24T00:00:00"/>
    <s v="Lindsay Williams"/>
    <s v="Davis-Anderson"/>
    <x v="3"/>
    <n v="11401.476000000001"/>
    <n v="423"/>
    <x v="2"/>
    <d v="2020-09-14T00:00:00"/>
    <s v="Ibuprofen"/>
    <s v="Normal"/>
    <n v="21"/>
    <n v="542.92742857142855"/>
    <x v="2"/>
  </r>
  <r>
    <s v="Andrew Cantrell"/>
    <x v="29"/>
    <x v="1"/>
    <x v="0"/>
    <x v="4"/>
    <d v="2018-11-16T00:00:00"/>
    <s v="Veronica Miller"/>
    <s v="Tran-Kim"/>
    <x v="2"/>
    <n v="6681.9520000000002"/>
    <n v="230"/>
    <x v="2"/>
    <d v="2018-12-10T00:00:00"/>
    <s v="Paracetamol"/>
    <s v="Abnormal"/>
    <n v="24"/>
    <n v="278.41466666666668"/>
    <x v="1"/>
  </r>
  <r>
    <s v="Heather Watkins"/>
    <x v="53"/>
    <x v="1"/>
    <x v="6"/>
    <x v="4"/>
    <d v="2023-03-16T00:00:00"/>
    <s v="Philip Lucas"/>
    <s v="Bailey Group"/>
    <x v="1"/>
    <n v="34475.074000000001"/>
    <n v="480"/>
    <x v="1"/>
    <d v="2023-04-12T00:00:00"/>
    <s v="Aspirin"/>
    <s v="Inconclusive"/>
    <n v="27"/>
    <n v="1276.8545925925926"/>
    <x v="2"/>
  </r>
  <r>
    <s v="Kimberly Bond"/>
    <x v="3"/>
    <x v="0"/>
    <x v="6"/>
    <x v="0"/>
    <d v="2020-12-22T00:00:00"/>
    <s v="Matthew Banks"/>
    <s v="Perry-Berry"/>
    <x v="1"/>
    <n v="39328.163999999997"/>
    <n v="141"/>
    <x v="1"/>
    <d v="2020-12-26T00:00:00"/>
    <s v="Ibuprofen"/>
    <s v="Inconclusive"/>
    <n v="4"/>
    <n v="9832.0409999999993"/>
    <x v="2"/>
  </r>
  <r>
    <s v="Lisa Alvarado"/>
    <x v="0"/>
    <x v="1"/>
    <x v="2"/>
    <x v="4"/>
    <d v="2023-10-14T00:00:00"/>
    <s v="Tina Chavez"/>
    <s v="Smith PLC"/>
    <x v="0"/>
    <n v="27195.891"/>
    <n v="134"/>
    <x v="1"/>
    <d v="2023-10-29T00:00:00"/>
    <s v="Aspirin"/>
    <s v="Inconclusive"/>
    <n v="15"/>
    <n v="1813.0593999999999"/>
    <x v="0"/>
  </r>
  <r>
    <s v="Dennis King"/>
    <x v="11"/>
    <x v="1"/>
    <x v="5"/>
    <x v="4"/>
    <d v="2018-12-21T00:00:00"/>
    <s v="Timothy Coleman"/>
    <s v="Schneider, Gonzalez and Jackson"/>
    <x v="4"/>
    <n v="19158.406999999999"/>
    <n v="197"/>
    <x v="2"/>
    <d v="2019-01-20T00:00:00"/>
    <s v="Ibuprofen"/>
    <s v="Abnormal"/>
    <n v="30"/>
    <n v="638.61356666666666"/>
    <x v="1"/>
  </r>
  <r>
    <s v="Shawn Mcintyre"/>
    <x v="66"/>
    <x v="0"/>
    <x v="6"/>
    <x v="0"/>
    <d v="2020-02-10T00:00:00"/>
    <s v="Jeffrey Oliver"/>
    <s v="Ayers Ltd"/>
    <x v="2"/>
    <n v="8568.357"/>
    <n v="211"/>
    <x v="1"/>
    <d v="2020-02-11T00:00:00"/>
    <s v="Aspirin"/>
    <s v="Normal"/>
    <n v="1"/>
    <n v="8568.357"/>
    <x v="2"/>
  </r>
  <r>
    <s v="Kevin Hernandez"/>
    <x v="2"/>
    <x v="1"/>
    <x v="0"/>
    <x v="5"/>
    <d v="2021-12-21T00:00:00"/>
    <s v="Elizabeth Watkins"/>
    <s v="Mcintyre, Marshall and Burgess"/>
    <x v="0"/>
    <n v="49846.582000000002"/>
    <n v="322"/>
    <x v="1"/>
    <d v="2022-01-03T00:00:00"/>
    <s v="Penicillin"/>
    <s v="Inconclusive"/>
    <n v="13"/>
    <n v="3834.3524615384617"/>
    <x v="0"/>
  </r>
  <r>
    <s v="Christopher Campbell"/>
    <x v="28"/>
    <x v="1"/>
    <x v="6"/>
    <x v="2"/>
    <d v="2019-08-29T00:00:00"/>
    <s v="Emily Edwards"/>
    <s v="Hurley Ltd"/>
    <x v="4"/>
    <n v="6876.8710000000001"/>
    <n v="280"/>
    <x v="0"/>
    <d v="2019-08-29T00:00:00"/>
    <s v="Penicillin"/>
    <s v="Abnormal"/>
    <n v="0"/>
    <n v="0"/>
    <x v="1"/>
  </r>
  <r>
    <s v="Cynthia Clark"/>
    <x v="35"/>
    <x v="1"/>
    <x v="6"/>
    <x v="0"/>
    <d v="2019-12-07T00:00:00"/>
    <s v="Garrett Vasquez"/>
    <s v="Walter-Dodson"/>
    <x v="0"/>
    <n v="26831.291000000001"/>
    <n v="439"/>
    <x v="2"/>
    <d v="2019-12-26T00:00:00"/>
    <s v="Lipitor"/>
    <s v="Normal"/>
    <n v="19"/>
    <n v="1412.1732105263159"/>
    <x v="2"/>
  </r>
  <r>
    <s v="Joseph Williams"/>
    <x v="67"/>
    <x v="0"/>
    <x v="6"/>
    <x v="0"/>
    <d v="2022-04-05T00:00:00"/>
    <s v="Christine King"/>
    <s v="Gross-Rodriguez"/>
    <x v="2"/>
    <n v="41824.58"/>
    <n v="204"/>
    <x v="2"/>
    <d v="2022-04-17T00:00:00"/>
    <s v="Ibuprofen"/>
    <s v="Normal"/>
    <n v="12"/>
    <n v="3485.3816666666667"/>
    <x v="1"/>
  </r>
  <r>
    <s v="Caleb Chandler"/>
    <x v="3"/>
    <x v="1"/>
    <x v="1"/>
    <x v="4"/>
    <d v="2021-02-27T00:00:00"/>
    <s v="Michelle Stewart"/>
    <s v="Reeves, Ruiz and Lewis"/>
    <x v="0"/>
    <n v="3800.7429999999999"/>
    <n v="118"/>
    <x v="1"/>
    <d v="2021-03-29T00:00:00"/>
    <s v="Penicillin"/>
    <s v="Normal"/>
    <n v="30"/>
    <n v="126.69143333333334"/>
    <x v="2"/>
  </r>
  <r>
    <s v="Michael Sanchez"/>
    <x v="27"/>
    <x v="0"/>
    <x v="4"/>
    <x v="4"/>
    <d v="2021-07-21T00:00:00"/>
    <s v="Todd Patel"/>
    <s v="Clark-Buckley"/>
    <x v="0"/>
    <n v="27111.498"/>
    <n v="330"/>
    <x v="2"/>
    <d v="2021-07-27T00:00:00"/>
    <s v="Aspirin"/>
    <s v="Normal"/>
    <n v="6"/>
    <n v="4518.5829999999996"/>
    <x v="0"/>
  </r>
  <r>
    <s v="Mr. Andrew Dunn"/>
    <x v="34"/>
    <x v="0"/>
    <x v="4"/>
    <x v="1"/>
    <d v="2021-09-01T00:00:00"/>
    <s v="Mariah Rocha"/>
    <s v="Garcia, Valdez and Johnson"/>
    <x v="4"/>
    <n v="2913.4830000000002"/>
    <n v="427"/>
    <x v="0"/>
    <d v="2021-09-07T00:00:00"/>
    <s v="Ibuprofen"/>
    <s v="Normal"/>
    <n v="6"/>
    <n v="485.58050000000003"/>
    <x v="2"/>
  </r>
  <r>
    <s v="Vincent Willis"/>
    <x v="28"/>
    <x v="1"/>
    <x v="1"/>
    <x v="2"/>
    <d v="2023-05-28T00:00:00"/>
    <s v="Jeanne Todd"/>
    <s v="Cooper, Williams and Jackson"/>
    <x v="3"/>
    <n v="1531.39"/>
    <n v="417"/>
    <x v="1"/>
    <d v="2023-06-24T00:00:00"/>
    <s v="Aspirin"/>
    <s v="Inconclusive"/>
    <n v="27"/>
    <n v="56.718148148148153"/>
    <x v="1"/>
  </r>
  <r>
    <s v="Miguel Miranda"/>
    <x v="1"/>
    <x v="0"/>
    <x v="0"/>
    <x v="4"/>
    <d v="2020-06-07T00:00:00"/>
    <s v="Derek Young"/>
    <s v="Lambert, Keith and Turner"/>
    <x v="1"/>
    <n v="28564.421999999999"/>
    <n v="315"/>
    <x v="2"/>
    <d v="2020-07-01T00:00:00"/>
    <s v="Aspirin"/>
    <s v="Inconclusive"/>
    <n v="24"/>
    <n v="1190.18425"/>
    <x v="1"/>
  </r>
  <r>
    <s v="Deanna Deleon"/>
    <x v="1"/>
    <x v="0"/>
    <x v="7"/>
    <x v="2"/>
    <d v="2019-10-11T00:00:00"/>
    <s v="Bryan Smith"/>
    <s v="Schultz-Gomez"/>
    <x v="2"/>
    <n v="19403.776000000002"/>
    <n v="284"/>
    <x v="1"/>
    <d v="2019-11-07T00:00:00"/>
    <s v="Ibuprofen"/>
    <s v="Abnormal"/>
    <n v="27"/>
    <n v="718.65837037037045"/>
    <x v="1"/>
  </r>
  <r>
    <s v="Tina Lin"/>
    <x v="54"/>
    <x v="0"/>
    <x v="3"/>
    <x v="4"/>
    <d v="2020-07-14T00:00:00"/>
    <s v="Andrea Garza"/>
    <s v="Nelson and Sons"/>
    <x v="0"/>
    <n v="25312.289000000001"/>
    <n v="297"/>
    <x v="1"/>
    <d v="2020-08-04T00:00:00"/>
    <s v="Lipitor"/>
    <s v="Inconclusive"/>
    <n v="21"/>
    <n v="1205.3470952380953"/>
    <x v="2"/>
  </r>
  <r>
    <s v="Shannon Lloyd"/>
    <x v="39"/>
    <x v="0"/>
    <x v="4"/>
    <x v="0"/>
    <d v="2019-12-23T00:00:00"/>
    <s v="Laurie Smith"/>
    <s v="Williamson, Walker and Ramos"/>
    <x v="0"/>
    <n v="59919.482000000004"/>
    <n v="139"/>
    <x v="0"/>
    <d v="2020-01-09T00:00:00"/>
    <s v="Aspirin"/>
    <s v="Abnormal"/>
    <n v="17"/>
    <n v="3524.675411764706"/>
    <x v="0"/>
  </r>
  <r>
    <s v="Andrea Fernandez"/>
    <x v="20"/>
    <x v="1"/>
    <x v="7"/>
    <x v="4"/>
    <d v="2020-10-16T00:00:00"/>
    <s v="Jordan Olson"/>
    <s v="Smith-Ramirez"/>
    <x v="3"/>
    <n v="16136.77"/>
    <n v="126"/>
    <x v="1"/>
    <d v="2020-10-26T00:00:00"/>
    <s v="Paracetamol"/>
    <s v="Inconclusive"/>
    <n v="10"/>
    <n v="1613.6770000000001"/>
    <x v="2"/>
  </r>
  <r>
    <s v="Miranda Armstrong"/>
    <x v="46"/>
    <x v="1"/>
    <x v="3"/>
    <x v="0"/>
    <d v="2020-11-27T00:00:00"/>
    <s v="Tony Valencia"/>
    <s v="Wolfe PLC"/>
    <x v="0"/>
    <n v="25431.753000000001"/>
    <n v="466"/>
    <x v="1"/>
    <d v="2020-12-12T00:00:00"/>
    <s v="Ibuprofen"/>
    <s v="Abnormal"/>
    <n v="15"/>
    <n v="1695.4502"/>
    <x v="0"/>
  </r>
  <r>
    <s v="William Robbins"/>
    <x v="1"/>
    <x v="1"/>
    <x v="3"/>
    <x v="4"/>
    <d v="2022-10-03T00:00:00"/>
    <s v="Michael Horn"/>
    <s v="Farmer LLC"/>
    <x v="1"/>
    <n v="11672.416999999999"/>
    <n v="458"/>
    <x v="2"/>
    <d v="2022-10-16T00:00:00"/>
    <s v="Paracetamol"/>
    <s v="Normal"/>
    <n v="13"/>
    <n v="897.87823076923075"/>
    <x v="1"/>
  </r>
  <r>
    <s v="Danielle Lee"/>
    <x v="46"/>
    <x v="0"/>
    <x v="0"/>
    <x v="4"/>
    <d v="2020-05-30T00:00:00"/>
    <s v="Trevor Cook"/>
    <s v="Ho PLC"/>
    <x v="0"/>
    <n v="3811.721"/>
    <n v="331"/>
    <x v="2"/>
    <d v="2020-06-16T00:00:00"/>
    <s v="Penicillin"/>
    <s v="Abnormal"/>
    <n v="17"/>
    <n v="224.21888235294116"/>
    <x v="0"/>
  </r>
  <r>
    <s v="Nicholas Scott"/>
    <x v="62"/>
    <x v="1"/>
    <x v="3"/>
    <x v="4"/>
    <d v="2023-08-10T00:00:00"/>
    <s v="Aaron Christensen"/>
    <s v="Stephens, Simon and Moody"/>
    <x v="3"/>
    <n v="2094.11"/>
    <n v="297"/>
    <x v="1"/>
    <d v="2023-08-29T00:00:00"/>
    <s v="Lipitor"/>
    <s v="Abnormal"/>
    <n v="19"/>
    <n v="110.2163157894737"/>
    <x v="2"/>
  </r>
  <r>
    <s v="Kayla Hughes"/>
    <x v="8"/>
    <x v="0"/>
    <x v="1"/>
    <x v="2"/>
    <d v="2022-02-28T00:00:00"/>
    <s v="Kayla Hunter DDS"/>
    <s v="Gray Group"/>
    <x v="1"/>
    <n v="13867.587"/>
    <n v="397"/>
    <x v="0"/>
    <d v="2022-03-14T00:00:00"/>
    <s v="Penicillin"/>
    <s v="Normal"/>
    <n v="14"/>
    <n v="990.54192857142857"/>
    <x v="1"/>
  </r>
  <r>
    <s v="Mackenzie Reed"/>
    <x v="33"/>
    <x v="1"/>
    <x v="0"/>
    <x v="3"/>
    <d v="2019-12-16T00:00:00"/>
    <s v="Michael Hodges MD"/>
    <s v="King Group"/>
    <x v="0"/>
    <n v="4431.0879999999997"/>
    <n v="431"/>
    <x v="0"/>
    <d v="2019-12-19T00:00:00"/>
    <s v="Ibuprofen"/>
    <s v="Normal"/>
    <n v="3"/>
    <n v="1477.0293333333332"/>
    <x v="0"/>
  </r>
  <r>
    <s v="Daniel Howard"/>
    <x v="36"/>
    <x v="1"/>
    <x v="7"/>
    <x v="4"/>
    <d v="2021-01-24T00:00:00"/>
    <s v="Jeffrey Oneill"/>
    <s v="Ryan-Gutierrez"/>
    <x v="1"/>
    <n v="28544.956999999999"/>
    <n v="420"/>
    <x v="2"/>
    <d v="2021-02-13T00:00:00"/>
    <s v="Ibuprofen"/>
    <s v="Inconclusive"/>
    <n v="20"/>
    <n v="1427.24785"/>
    <x v="2"/>
  </r>
  <r>
    <s v="Justin Suarez"/>
    <x v="32"/>
    <x v="0"/>
    <x v="5"/>
    <x v="1"/>
    <d v="2022-03-06T00:00:00"/>
    <s v="Jeffrey Mccall"/>
    <s v="Green Group"/>
    <x v="2"/>
    <n v="40997.337"/>
    <n v="284"/>
    <x v="2"/>
    <d v="2022-03-13T00:00:00"/>
    <s v="Lipitor"/>
    <s v="Normal"/>
    <n v="7"/>
    <n v="5856.7624285714282"/>
    <x v="1"/>
  </r>
  <r>
    <s v="Ashley Greene"/>
    <x v="50"/>
    <x v="0"/>
    <x v="7"/>
    <x v="4"/>
    <d v="2023-09-10T00:00:00"/>
    <s v="Christina Miller"/>
    <s v="Williams, Benitez and Clark"/>
    <x v="3"/>
    <n v="8314.2880000000005"/>
    <n v="290"/>
    <x v="1"/>
    <d v="2023-09-27T00:00:00"/>
    <s v="Paracetamol"/>
    <s v="Normal"/>
    <n v="17"/>
    <n v="489.07576470588236"/>
    <x v="1"/>
  </r>
  <r>
    <s v="Elizabeth Taylor"/>
    <x v="5"/>
    <x v="0"/>
    <x v="4"/>
    <x v="1"/>
    <d v="2019-03-16T00:00:00"/>
    <s v="Michelle Lee"/>
    <s v="Green, Brown and Nichols"/>
    <x v="3"/>
    <n v="33355.290999999997"/>
    <n v="357"/>
    <x v="2"/>
    <d v="2019-04-09T00:00:00"/>
    <s v="Lipitor"/>
    <s v="Abnormal"/>
    <n v="24"/>
    <n v="1389.8037916666665"/>
    <x v="2"/>
  </r>
  <r>
    <s v="Joseph Price"/>
    <x v="2"/>
    <x v="0"/>
    <x v="2"/>
    <x v="5"/>
    <d v="2020-12-28T00:00:00"/>
    <s v="Donna Martinez"/>
    <s v="Buchanan Ltd"/>
    <x v="0"/>
    <n v="42462.286"/>
    <n v="278"/>
    <x v="1"/>
    <d v="2021-01-14T00:00:00"/>
    <s v="Lipitor"/>
    <s v="Abnormal"/>
    <n v="17"/>
    <n v="2497.7815294117645"/>
    <x v="0"/>
  </r>
  <r>
    <s v="Mark Rhodes"/>
    <x v="35"/>
    <x v="1"/>
    <x v="2"/>
    <x v="0"/>
    <d v="2018-11-28T00:00:00"/>
    <s v="Kimberly Jones"/>
    <s v="Phillips, Marshall and Stein"/>
    <x v="1"/>
    <n v="12259.436"/>
    <n v="137"/>
    <x v="0"/>
    <d v="2018-12-07T00:00:00"/>
    <s v="Lipitor"/>
    <s v="Abnormal"/>
    <n v="9"/>
    <n v="1362.1595555555555"/>
    <x v="2"/>
  </r>
  <r>
    <s v="Mark Sanders"/>
    <x v="55"/>
    <x v="0"/>
    <x v="3"/>
    <x v="1"/>
    <d v="2023-08-14T00:00:00"/>
    <s v="Eugene Thompson"/>
    <s v="Williams, Harmon and Mcgee"/>
    <x v="3"/>
    <n v="20067.065999999999"/>
    <n v="470"/>
    <x v="1"/>
    <d v="2023-08-20T00:00:00"/>
    <s v="Paracetamol"/>
    <s v="Normal"/>
    <n v="6"/>
    <n v="3344.511"/>
    <x v="1"/>
  </r>
  <r>
    <s v="Julie Allen"/>
    <x v="56"/>
    <x v="1"/>
    <x v="2"/>
    <x v="4"/>
    <d v="2018-11-27T00:00:00"/>
    <s v="Maria Jones"/>
    <s v="Khan and Sons"/>
    <x v="3"/>
    <n v="7016.7790000000005"/>
    <n v="407"/>
    <x v="2"/>
    <d v="2018-12-18T00:00:00"/>
    <s v="Lipitor"/>
    <s v="Abnormal"/>
    <n v="21"/>
    <n v="334.13233333333335"/>
    <x v="2"/>
  </r>
  <r>
    <s v="Jackson Ward"/>
    <x v="2"/>
    <x v="1"/>
    <x v="7"/>
    <x v="0"/>
    <d v="2022-10-03T00:00:00"/>
    <s v="Mary Rodriguez"/>
    <s v="Wheeler Group"/>
    <x v="2"/>
    <n v="35050.402000000002"/>
    <n v="244"/>
    <x v="2"/>
    <d v="2022-10-29T00:00:00"/>
    <s v="Ibuprofen"/>
    <s v="Normal"/>
    <n v="26"/>
    <n v="1348.0923846153846"/>
    <x v="0"/>
  </r>
  <r>
    <s v="Dawn Barry"/>
    <x v="6"/>
    <x v="1"/>
    <x v="2"/>
    <x v="3"/>
    <d v="2021-04-06T00:00:00"/>
    <s v="Jennifer Roberts"/>
    <s v="Torres-Combs"/>
    <x v="0"/>
    <n v="29548.488000000001"/>
    <n v="176"/>
    <x v="0"/>
    <d v="2021-04-12T00:00:00"/>
    <s v="Aspirin"/>
    <s v="Inconclusive"/>
    <n v="6"/>
    <n v="4924.7480000000005"/>
    <x v="0"/>
  </r>
  <r>
    <s v="Nicole Santos"/>
    <x v="5"/>
    <x v="1"/>
    <x v="6"/>
    <x v="4"/>
    <d v="2019-10-21T00:00:00"/>
    <s v="Karina Mooney"/>
    <s v="Randall Ltd"/>
    <x v="1"/>
    <n v="9446.57"/>
    <n v="199"/>
    <x v="1"/>
    <d v="2019-11-07T00:00:00"/>
    <s v="Ibuprofen"/>
    <s v="Abnormal"/>
    <n v="17"/>
    <n v="555.68058823529407"/>
    <x v="2"/>
  </r>
  <r>
    <s v="Kenneth Gonzalez"/>
    <x v="66"/>
    <x v="1"/>
    <x v="4"/>
    <x v="0"/>
    <d v="2020-10-26T00:00:00"/>
    <s v="Michelle Duncan"/>
    <s v="Miller, Mcgrath and Salinas"/>
    <x v="3"/>
    <n v="2149.5639999999999"/>
    <n v="169"/>
    <x v="2"/>
    <d v="2020-10-31T00:00:00"/>
    <s v="Ibuprofen"/>
    <s v="Abnormal"/>
    <n v="5"/>
    <n v="429.91279999999995"/>
    <x v="2"/>
  </r>
  <r>
    <s v="Robert Figueroa"/>
    <x v="58"/>
    <x v="1"/>
    <x v="6"/>
    <x v="1"/>
    <d v="2019-04-26T00:00:00"/>
    <s v="Mr. Jeffrey Gonzalez MD"/>
    <s v="Sims, Moore and Kelly"/>
    <x v="1"/>
    <n v="35896.205000000002"/>
    <n v="294"/>
    <x v="2"/>
    <d v="2019-05-22T00:00:00"/>
    <s v="Paracetamol"/>
    <s v="Normal"/>
    <n v="26"/>
    <n v="1380.6232692307692"/>
    <x v="1"/>
  </r>
  <r>
    <s v="Mark White"/>
    <x v="52"/>
    <x v="0"/>
    <x v="3"/>
    <x v="4"/>
    <d v="2021-05-09T00:00:00"/>
    <s v="James Adams"/>
    <s v="Kline, Turner and Oliver"/>
    <x v="1"/>
    <n v="13515.178"/>
    <n v="117"/>
    <x v="2"/>
    <d v="2021-06-06T00:00:00"/>
    <s v="Paracetamol"/>
    <s v="Inconclusive"/>
    <n v="28"/>
    <n v="482.68492857142854"/>
    <x v="0"/>
  </r>
  <r>
    <s v="Dakota Norton"/>
    <x v="35"/>
    <x v="1"/>
    <x v="0"/>
    <x v="2"/>
    <d v="2022-01-20T00:00:00"/>
    <s v="Debra Bates"/>
    <s v="Reyes-Conley"/>
    <x v="0"/>
    <n v="8138.5389999999998"/>
    <n v="107"/>
    <x v="0"/>
    <d v="2022-01-25T00:00:00"/>
    <s v="Paracetamol"/>
    <s v="Abnormal"/>
    <n v="5"/>
    <n v="1627.7077999999999"/>
    <x v="2"/>
  </r>
  <r>
    <s v="Erin Mclean"/>
    <x v="43"/>
    <x v="1"/>
    <x v="4"/>
    <x v="3"/>
    <d v="2022-11-02T00:00:00"/>
    <s v="Wendy West"/>
    <s v="Chavez-Jenkins"/>
    <x v="0"/>
    <n v="24989.522000000001"/>
    <n v="257"/>
    <x v="0"/>
    <d v="2022-11-04T00:00:00"/>
    <s v="Penicillin"/>
    <s v="Normal"/>
    <n v="2"/>
    <n v="12494.761"/>
    <x v="2"/>
  </r>
  <r>
    <s v="Samantha Phillips"/>
    <x v="55"/>
    <x v="1"/>
    <x v="1"/>
    <x v="1"/>
    <d v="2019-02-15T00:00:00"/>
    <s v="Rebecca Padilla"/>
    <s v="Villa-Morales"/>
    <x v="2"/>
    <n v="4944.3230000000003"/>
    <n v="457"/>
    <x v="1"/>
    <d v="2019-02-23T00:00:00"/>
    <s v="Ibuprofen"/>
    <s v="Inconclusive"/>
    <n v="8"/>
    <n v="618.04037500000004"/>
    <x v="1"/>
  </r>
  <r>
    <s v="Eric Whitaker"/>
    <x v="61"/>
    <x v="0"/>
    <x v="7"/>
    <x v="3"/>
    <d v="2022-07-27T00:00:00"/>
    <s v="Cynthia Lawson"/>
    <s v="Taylor LLC"/>
    <x v="0"/>
    <n v="19610.524000000001"/>
    <n v="329"/>
    <x v="0"/>
    <d v="2022-08-13T00:00:00"/>
    <s v="Ibuprofen"/>
    <s v="Abnormal"/>
    <n v="17"/>
    <n v="1153.5602352941178"/>
    <x v="0"/>
  </r>
  <r>
    <s v="Traci Henderson"/>
    <x v="44"/>
    <x v="0"/>
    <x v="7"/>
    <x v="0"/>
    <d v="2021-12-13T00:00:00"/>
    <s v="Laura Rivera"/>
    <s v="Norris and Sons"/>
    <x v="2"/>
    <n v="22257.200000000001"/>
    <n v="124"/>
    <x v="1"/>
    <d v="2021-12-27T00:00:00"/>
    <s v="Paracetamol"/>
    <s v="Inconclusive"/>
    <n v="14"/>
    <n v="1589.8"/>
    <x v="1"/>
  </r>
  <r>
    <s v="John Larson"/>
    <x v="10"/>
    <x v="1"/>
    <x v="5"/>
    <x v="4"/>
    <d v="2022-07-18T00:00:00"/>
    <s v="Michelle Gonzalez"/>
    <s v="Patel, Martin and Garcia"/>
    <x v="2"/>
    <n v="4026.7550000000001"/>
    <n v="255"/>
    <x v="2"/>
    <d v="2022-07-24T00:00:00"/>
    <s v="Ibuprofen"/>
    <s v="Abnormal"/>
    <n v="6"/>
    <n v="671.12583333333339"/>
    <x v="2"/>
  </r>
  <r>
    <s v="Jill Davis"/>
    <x v="23"/>
    <x v="1"/>
    <x v="2"/>
    <x v="1"/>
    <d v="2022-04-16T00:00:00"/>
    <s v="Derek Mitchell"/>
    <s v="Roberts-Rogers"/>
    <x v="1"/>
    <n v="42179.063999999998"/>
    <n v="441"/>
    <x v="0"/>
    <d v="2022-05-08T00:00:00"/>
    <s v="Aspirin"/>
    <s v="Inconclusive"/>
    <n v="22"/>
    <n v="1917.2301818181818"/>
    <x v="0"/>
  </r>
  <r>
    <s v="John Kirk"/>
    <x v="67"/>
    <x v="0"/>
    <x v="1"/>
    <x v="4"/>
    <d v="2023-07-21T00:00:00"/>
    <s v="Emily Robinson"/>
    <s v="Romero Inc"/>
    <x v="2"/>
    <n v="17162.746999999999"/>
    <n v="191"/>
    <x v="1"/>
    <d v="2023-07-31T00:00:00"/>
    <s v="Aspirin"/>
    <s v="Abnormal"/>
    <n v="10"/>
    <n v="1716.2746999999999"/>
    <x v="1"/>
  </r>
  <r>
    <s v="Steven Cohen"/>
    <x v="63"/>
    <x v="0"/>
    <x v="4"/>
    <x v="3"/>
    <d v="2022-11-05T00:00:00"/>
    <s v="Christopher Young"/>
    <s v="Ford and Sons"/>
    <x v="3"/>
    <n v="10553.091"/>
    <n v="316"/>
    <x v="0"/>
    <d v="2022-11-19T00:00:00"/>
    <s v="Lipitor"/>
    <s v="Inconclusive"/>
    <n v="14"/>
    <n v="753.79221428571429"/>
    <x v="2"/>
  </r>
  <r>
    <s v="Elizabeth Macdonald"/>
    <x v="28"/>
    <x v="1"/>
    <x v="1"/>
    <x v="3"/>
    <d v="2023-09-08T00:00:00"/>
    <s v="Carlos Guzman"/>
    <s v="Jones, Ferguson and Frank"/>
    <x v="1"/>
    <n v="13390.405000000001"/>
    <n v="434"/>
    <x v="0"/>
    <d v="2023-09-09T00:00:00"/>
    <s v="Lipitor"/>
    <s v="Normal"/>
    <n v="1"/>
    <n v="13390.405000000001"/>
    <x v="1"/>
  </r>
  <r>
    <s v="Michaela Smith"/>
    <x v="14"/>
    <x v="0"/>
    <x v="2"/>
    <x v="0"/>
    <d v="2021-02-17T00:00:00"/>
    <s v="Karen Smith"/>
    <s v="Hughes and Sons"/>
    <x v="0"/>
    <n v="27000.965"/>
    <n v="367"/>
    <x v="1"/>
    <d v="2021-03-14T00:00:00"/>
    <s v="Penicillin"/>
    <s v="Abnormal"/>
    <n v="25"/>
    <n v="1080.0386000000001"/>
    <x v="0"/>
  </r>
  <r>
    <s v="Sally Thomas"/>
    <x v="64"/>
    <x v="0"/>
    <x v="2"/>
    <x v="0"/>
    <d v="2023-03-27T00:00:00"/>
    <s v="Stephen Cruz"/>
    <s v="Richardson and Sons"/>
    <x v="4"/>
    <n v="31873.381000000001"/>
    <n v="305"/>
    <x v="2"/>
    <d v="2023-04-21T00:00:00"/>
    <s v="Ibuprofen"/>
    <s v="Inconclusive"/>
    <n v="25"/>
    <n v="1274.93524"/>
    <x v="1"/>
  </r>
  <r>
    <s v="Cynthia Thomas"/>
    <x v="45"/>
    <x v="0"/>
    <x v="3"/>
    <x v="2"/>
    <d v="2019-01-04T00:00:00"/>
    <s v="Spencer Evans"/>
    <s v="Torres-White"/>
    <x v="3"/>
    <n v="8495.3639999999996"/>
    <n v="134"/>
    <x v="0"/>
    <d v="2019-01-05T00:00:00"/>
    <s v="Penicillin"/>
    <s v="Inconclusive"/>
    <n v="1"/>
    <n v="8495.3639999999996"/>
    <x v="2"/>
  </r>
  <r>
    <s v="Richard Eaton"/>
    <x v="22"/>
    <x v="0"/>
    <x v="3"/>
    <x v="4"/>
    <d v="2023-03-11T00:00:00"/>
    <s v="Scott Peterson"/>
    <s v="Shaw and Sons"/>
    <x v="4"/>
    <n v="30448.560000000001"/>
    <n v="197"/>
    <x v="2"/>
    <d v="2023-04-10T00:00:00"/>
    <s v="Penicillin"/>
    <s v="Normal"/>
    <n v="30"/>
    <n v="1014.952"/>
    <x v="0"/>
  </r>
  <r>
    <s v="Joseph Rodriguez"/>
    <x v="5"/>
    <x v="1"/>
    <x v="5"/>
    <x v="3"/>
    <d v="2021-07-11T00:00:00"/>
    <s v="Shirley Rosario"/>
    <s v="Smith Inc"/>
    <x v="4"/>
    <n v="33749.362000000001"/>
    <n v="214"/>
    <x v="0"/>
    <d v="2021-07-30T00:00:00"/>
    <s v="Ibuprofen"/>
    <s v="Normal"/>
    <n v="19"/>
    <n v="1776.2822105263158"/>
    <x v="2"/>
  </r>
  <r>
    <s v="Kristin Jones"/>
    <x v="59"/>
    <x v="0"/>
    <x v="5"/>
    <x v="4"/>
    <d v="2023-07-23T00:00:00"/>
    <s v="Ronald Padilla"/>
    <s v="Porter PLC"/>
    <x v="3"/>
    <n v="34281.917000000001"/>
    <n v="217"/>
    <x v="2"/>
    <d v="2023-07-24T00:00:00"/>
    <s v="Lipitor"/>
    <s v="Inconclusive"/>
    <n v="1"/>
    <n v="34281.917000000001"/>
    <x v="0"/>
  </r>
  <r>
    <s v="Steven Ortiz"/>
    <x v="46"/>
    <x v="1"/>
    <x v="2"/>
    <x v="2"/>
    <d v="2020-07-07T00:00:00"/>
    <s v="Emily Little"/>
    <s v="Rodriguez-Oliver"/>
    <x v="2"/>
    <n v="22888.096000000001"/>
    <n v="362"/>
    <x v="0"/>
    <d v="2020-07-14T00:00:00"/>
    <s v="Aspirin"/>
    <s v="Abnormal"/>
    <n v="7"/>
    <n v="3269.7280000000001"/>
    <x v="0"/>
  </r>
  <r>
    <s v="Matthew Strong"/>
    <x v="10"/>
    <x v="1"/>
    <x v="2"/>
    <x v="3"/>
    <d v="2021-04-03T00:00:00"/>
    <s v="Lance Villegas"/>
    <s v="Garcia-Hansen"/>
    <x v="1"/>
    <n v="39003.639000000003"/>
    <n v="357"/>
    <x v="2"/>
    <d v="2021-04-28T00:00:00"/>
    <s v="Lipitor"/>
    <s v="Normal"/>
    <n v="25"/>
    <n v="1560.1455600000002"/>
    <x v="2"/>
  </r>
  <r>
    <s v="Jennifer Hughes"/>
    <x v="0"/>
    <x v="1"/>
    <x v="3"/>
    <x v="5"/>
    <d v="2021-11-17T00:00:00"/>
    <s v="Heather Jackson"/>
    <s v="Gallegos and Sons"/>
    <x v="0"/>
    <n v="65176.699000000001"/>
    <n v="227"/>
    <x v="0"/>
    <d v="2021-11-25T00:00:00"/>
    <s v="Aspirin"/>
    <s v="Inconclusive"/>
    <n v="8"/>
    <n v="8147.0873750000001"/>
    <x v="0"/>
  </r>
  <r>
    <s v="Donald Moreno"/>
    <x v="34"/>
    <x v="0"/>
    <x v="0"/>
    <x v="0"/>
    <d v="2021-12-15T00:00:00"/>
    <s v="Michelle Hernandez"/>
    <s v="Gibson-Kidd"/>
    <x v="4"/>
    <n v="21113.97"/>
    <n v="464"/>
    <x v="2"/>
    <d v="2021-12-26T00:00:00"/>
    <s v="Penicillin"/>
    <s v="Normal"/>
    <n v="11"/>
    <n v="1919.4518181818182"/>
    <x v="2"/>
  </r>
  <r>
    <s v="Shawn Mcintosh"/>
    <x v="21"/>
    <x v="0"/>
    <x v="7"/>
    <x v="4"/>
    <d v="2022-05-24T00:00:00"/>
    <s v="Kimberly Carr"/>
    <s v="Collins Inc"/>
    <x v="2"/>
    <n v="29361.478999999999"/>
    <n v="433"/>
    <x v="2"/>
    <d v="2022-06-14T00:00:00"/>
    <s v="Lipitor"/>
    <s v="Inconclusive"/>
    <n v="21"/>
    <n v="1398.1656666666665"/>
    <x v="1"/>
  </r>
  <r>
    <s v="Kimberly Oconnell"/>
    <x v="26"/>
    <x v="1"/>
    <x v="7"/>
    <x v="5"/>
    <d v="2021-02-02T00:00:00"/>
    <s v="Gary Garza"/>
    <s v="Benjamin-Cox"/>
    <x v="0"/>
    <n v="34844.392999999996"/>
    <n v="354"/>
    <x v="0"/>
    <d v="2021-02-03T00:00:00"/>
    <s v="Penicillin"/>
    <s v="Inconclusive"/>
    <n v="1"/>
    <n v="34844.392999999996"/>
    <x v="0"/>
  </r>
  <r>
    <s v="Rebecca Keller"/>
    <x v="47"/>
    <x v="0"/>
    <x v="7"/>
    <x v="0"/>
    <d v="2021-09-28T00:00:00"/>
    <s v="Joanne Myers"/>
    <s v="Mcknight, Davis and Hayes"/>
    <x v="1"/>
    <n v="31590.125"/>
    <n v="219"/>
    <x v="2"/>
    <d v="2021-10-03T00:00:00"/>
    <s v="Ibuprofen"/>
    <s v="Inconclusive"/>
    <n v="5"/>
    <n v="6318.0249999999996"/>
    <x v="0"/>
  </r>
  <r>
    <s v="Christina Nelson"/>
    <x v="35"/>
    <x v="1"/>
    <x v="3"/>
    <x v="2"/>
    <d v="2021-05-14T00:00:00"/>
    <s v="Sherry Powell"/>
    <s v="Garcia, Sims and Garza"/>
    <x v="3"/>
    <n v="24817.075000000001"/>
    <n v="471"/>
    <x v="1"/>
    <d v="2021-05-29T00:00:00"/>
    <s v="Penicillin"/>
    <s v="Abnormal"/>
    <n v="15"/>
    <n v="1654.4716666666668"/>
    <x v="2"/>
  </r>
  <r>
    <s v="Craig Klein"/>
    <x v="7"/>
    <x v="0"/>
    <x v="4"/>
    <x v="1"/>
    <d v="2019-05-17T00:00:00"/>
    <s v="Lauren Williams"/>
    <s v="Dawson-Bradshaw"/>
    <x v="4"/>
    <n v="24803.759999999998"/>
    <n v="151"/>
    <x v="0"/>
    <d v="2019-06-03T00:00:00"/>
    <s v="Paracetamol"/>
    <s v="Abnormal"/>
    <n v="17"/>
    <n v="1459.0447058823529"/>
    <x v="2"/>
  </r>
  <r>
    <s v="Ryan Gibson"/>
    <x v="37"/>
    <x v="1"/>
    <x v="4"/>
    <x v="1"/>
    <d v="2023-05-22T00:00:00"/>
    <s v="Scott Robinson"/>
    <s v="Lee-Hanson"/>
    <x v="2"/>
    <n v="44713.468999999997"/>
    <n v="122"/>
    <x v="2"/>
    <d v="2023-05-31T00:00:00"/>
    <s v="Penicillin"/>
    <s v="Inconclusive"/>
    <n v="9"/>
    <n v="4968.1632222222215"/>
    <x v="1"/>
  </r>
  <r>
    <s v="Peter Jones"/>
    <x v="31"/>
    <x v="0"/>
    <x v="0"/>
    <x v="4"/>
    <d v="2019-02-25T00:00:00"/>
    <s v="Kelly Cunningham"/>
    <s v="Simon, Mccormick and Lee"/>
    <x v="4"/>
    <n v="27582.965"/>
    <n v="204"/>
    <x v="2"/>
    <d v="2019-03-09T00:00:00"/>
    <s v="Penicillin"/>
    <s v="Abnormal"/>
    <n v="12"/>
    <n v="2298.5804166666667"/>
    <x v="2"/>
  </r>
  <r>
    <s v="Richard Johnson DDS"/>
    <x v="2"/>
    <x v="1"/>
    <x v="4"/>
    <x v="1"/>
    <d v="2019-11-25T00:00:00"/>
    <s v="Bailey Peterson"/>
    <s v="Garcia-Barron"/>
    <x v="2"/>
    <n v="12702.951999999999"/>
    <n v="327"/>
    <x v="0"/>
    <d v="2019-12-14T00:00:00"/>
    <s v="Penicillin"/>
    <s v="Inconclusive"/>
    <n v="19"/>
    <n v="668.57642105263153"/>
    <x v="0"/>
  </r>
  <r>
    <s v="Christopher Calderon"/>
    <x v="51"/>
    <x v="1"/>
    <x v="3"/>
    <x v="3"/>
    <d v="2020-03-31T00:00:00"/>
    <s v="Erica Walsh"/>
    <s v="Parker Group"/>
    <x v="1"/>
    <n v="38557.987999999998"/>
    <n v="354"/>
    <x v="2"/>
    <d v="2020-04-21T00:00:00"/>
    <s v="Ibuprofen"/>
    <s v="Abnormal"/>
    <n v="21"/>
    <n v="1836.0946666666666"/>
    <x v="2"/>
  </r>
  <r>
    <s v="Tanner Davis"/>
    <x v="50"/>
    <x v="0"/>
    <x v="6"/>
    <x v="2"/>
    <d v="2018-11-24T00:00:00"/>
    <s v="Jennifer Smith"/>
    <s v="Santos PLC"/>
    <x v="2"/>
    <n v="10317.915999999999"/>
    <n v="358"/>
    <x v="0"/>
    <d v="2018-11-26T00:00:00"/>
    <s v="Ibuprofen"/>
    <s v="Normal"/>
    <n v="2"/>
    <n v="5158.9579999999996"/>
    <x v="1"/>
  </r>
  <r>
    <s v="Tracy Coleman"/>
    <x v="43"/>
    <x v="1"/>
    <x v="7"/>
    <x v="4"/>
    <d v="2023-10-14T00:00:00"/>
    <s v="Craig Lloyd"/>
    <s v="Norman and Sons"/>
    <x v="1"/>
    <n v="10508.268"/>
    <n v="285"/>
    <x v="1"/>
    <d v="2023-11-10T00:00:00"/>
    <s v="Ibuprofen"/>
    <s v="Abnormal"/>
    <n v="27"/>
    <n v="389.19511111111109"/>
    <x v="2"/>
  </r>
  <r>
    <s v="Julie Gould"/>
    <x v="57"/>
    <x v="0"/>
    <x v="7"/>
    <x v="0"/>
    <d v="2019-03-12T00:00:00"/>
    <s v="Dr. Juan Lopez DDS"/>
    <s v="Mathews, Snow and Jackson"/>
    <x v="3"/>
    <n v="48588.074000000001"/>
    <n v="137"/>
    <x v="1"/>
    <d v="2019-04-04T00:00:00"/>
    <s v="Aspirin"/>
    <s v="Inconclusive"/>
    <n v="23"/>
    <n v="2112.5249565217391"/>
    <x v="0"/>
  </r>
  <r>
    <s v="Alexis Rice"/>
    <x v="24"/>
    <x v="1"/>
    <x v="5"/>
    <x v="5"/>
    <d v="2023-09-14T00:00:00"/>
    <s v="Nancy Kelley"/>
    <s v="Wallace LLC"/>
    <x v="0"/>
    <n v="68774.487999999998"/>
    <n v="215"/>
    <x v="0"/>
    <d v="2023-09-19T00:00:00"/>
    <s v="Lipitor"/>
    <s v="Inconclusive"/>
    <n v="5"/>
    <n v="13754.8976"/>
    <x v="2"/>
  </r>
  <r>
    <s v="Victoria Jackson"/>
    <x v="61"/>
    <x v="0"/>
    <x v="4"/>
    <x v="2"/>
    <d v="2019-01-25T00:00:00"/>
    <s v="Amy Carter"/>
    <s v="Marks and Sons"/>
    <x v="3"/>
    <n v="5717.768"/>
    <n v="311"/>
    <x v="1"/>
    <d v="2019-02-08T00:00:00"/>
    <s v="Lipitor"/>
    <s v="Normal"/>
    <n v="14"/>
    <n v="408.41199999999998"/>
    <x v="0"/>
  </r>
  <r>
    <s v="Maria James"/>
    <x v="24"/>
    <x v="0"/>
    <x v="4"/>
    <x v="2"/>
    <d v="2021-05-09T00:00:00"/>
    <s v="Katherine Lawson"/>
    <s v="Glenn-Torres"/>
    <x v="4"/>
    <n v="16689.981"/>
    <n v="245"/>
    <x v="0"/>
    <d v="2021-05-17T00:00:00"/>
    <s v="Ibuprofen"/>
    <s v="Inconclusive"/>
    <n v="8"/>
    <n v="2086.247625"/>
    <x v="2"/>
  </r>
  <r>
    <s v="Parker Carson"/>
    <x v="11"/>
    <x v="1"/>
    <x v="5"/>
    <x v="0"/>
    <d v="2022-01-09T00:00:00"/>
    <s v="Scott Walker"/>
    <s v="Schultz-Duncan"/>
    <x v="3"/>
    <n v="23659.269"/>
    <n v="123"/>
    <x v="1"/>
    <d v="2022-01-30T00:00:00"/>
    <s v="Ibuprofen"/>
    <s v="Inconclusive"/>
    <n v="21"/>
    <n v="1126.6318571428571"/>
    <x v="1"/>
  </r>
  <r>
    <s v="Christopher Adkins"/>
    <x v="7"/>
    <x v="1"/>
    <x v="5"/>
    <x v="4"/>
    <d v="2022-04-16T00:00:00"/>
    <s v="Ashley Shaw"/>
    <s v="Tate-Peters"/>
    <x v="2"/>
    <n v="4396.3180000000002"/>
    <n v="454"/>
    <x v="1"/>
    <d v="2022-04-17T00:00:00"/>
    <s v="Penicillin"/>
    <s v="Normal"/>
    <n v="1"/>
    <n v="4396.3180000000002"/>
    <x v="2"/>
  </r>
  <r>
    <s v="Randy Herrera"/>
    <x v="46"/>
    <x v="1"/>
    <x v="1"/>
    <x v="4"/>
    <d v="2019-05-27T00:00:00"/>
    <s v="Aaron Brown"/>
    <s v="Morgan-Walton"/>
    <x v="2"/>
    <n v="13618.703"/>
    <n v="180"/>
    <x v="2"/>
    <d v="2019-06-25T00:00:00"/>
    <s v="Ibuprofen"/>
    <s v="Abnormal"/>
    <n v="29"/>
    <n v="469.61044827586204"/>
    <x v="0"/>
  </r>
  <r>
    <s v="Mrs. Jill Jones"/>
    <x v="5"/>
    <x v="1"/>
    <x v="2"/>
    <x v="5"/>
    <d v="2022-05-23T00:00:00"/>
    <s v="Charles Middleton"/>
    <s v="Lopez LLC"/>
    <x v="3"/>
    <n v="68071.892000000007"/>
    <n v="155"/>
    <x v="0"/>
    <d v="2022-05-27T00:00:00"/>
    <s v="Ibuprofen"/>
    <s v="Normal"/>
    <n v="4"/>
    <n v="17017.973000000002"/>
    <x v="2"/>
  </r>
  <r>
    <s v="Robert Mcguire"/>
    <x v="59"/>
    <x v="1"/>
    <x v="2"/>
    <x v="4"/>
    <d v="2019-10-12T00:00:00"/>
    <s v="Caleb Jones"/>
    <s v="Taylor-Lopez"/>
    <x v="2"/>
    <n v="18797.517"/>
    <n v="419"/>
    <x v="1"/>
    <d v="2019-11-09T00:00:00"/>
    <s v="Ibuprofen"/>
    <s v="Inconclusive"/>
    <n v="28"/>
    <n v="671.3398928571429"/>
    <x v="0"/>
  </r>
  <r>
    <s v="Michelle Hill"/>
    <x v="1"/>
    <x v="1"/>
    <x v="2"/>
    <x v="0"/>
    <d v="2023-02-18T00:00:00"/>
    <s v="Tony Williams"/>
    <s v="Lynch, Horn and Hill"/>
    <x v="1"/>
    <n v="1471.914"/>
    <n v="309"/>
    <x v="0"/>
    <d v="2023-03-06T00:00:00"/>
    <s v="Paracetamol"/>
    <s v="Inconclusive"/>
    <n v="16"/>
    <n v="91.994624999999999"/>
    <x v="1"/>
  </r>
  <r>
    <s v="Daniel Hammond"/>
    <x v="49"/>
    <x v="0"/>
    <x v="2"/>
    <x v="3"/>
    <d v="2022-04-22T00:00:00"/>
    <s v="Jennifer Snyder"/>
    <s v="Johnson, Mcclain and Paul"/>
    <x v="3"/>
    <n v="26078.613000000001"/>
    <n v="286"/>
    <x v="2"/>
    <d v="2022-04-26T00:00:00"/>
    <s v="Paracetamol"/>
    <s v="Abnormal"/>
    <n v="4"/>
    <n v="6519.6532500000003"/>
    <x v="2"/>
  </r>
  <r>
    <s v="Danielle Rice"/>
    <x v="9"/>
    <x v="0"/>
    <x v="5"/>
    <x v="5"/>
    <d v="2019-11-27T00:00:00"/>
    <s v="Ann Austin"/>
    <s v="Price Group"/>
    <x v="4"/>
    <n v="24478.776000000002"/>
    <n v="481"/>
    <x v="1"/>
    <d v="2019-12-08T00:00:00"/>
    <s v="Paracetamol"/>
    <s v="Abnormal"/>
    <n v="11"/>
    <n v="2225.343272727273"/>
    <x v="2"/>
  </r>
  <r>
    <s v="Kristine Wilson"/>
    <x v="33"/>
    <x v="0"/>
    <x v="6"/>
    <x v="3"/>
    <d v="2019-10-25T00:00:00"/>
    <s v="Angela Vance"/>
    <s v="Lopez Group"/>
    <x v="4"/>
    <n v="32030.722000000002"/>
    <n v="116"/>
    <x v="0"/>
    <d v="2019-10-28T00:00:00"/>
    <s v="Penicillin"/>
    <s v="Normal"/>
    <n v="3"/>
    <n v="10676.907333333334"/>
    <x v="0"/>
  </r>
  <r>
    <s v="Amber Thomas"/>
    <x v="15"/>
    <x v="1"/>
    <x v="0"/>
    <x v="2"/>
    <d v="2019-09-26T00:00:00"/>
    <s v="David Bradley"/>
    <s v="Morris-Shepherd"/>
    <x v="3"/>
    <n v="24658.901999999998"/>
    <n v="465"/>
    <x v="0"/>
    <d v="2019-09-28T00:00:00"/>
    <s v="Paracetamol"/>
    <s v="Abnormal"/>
    <n v="2"/>
    <n v="12329.450999999999"/>
    <x v="1"/>
  </r>
  <r>
    <s v="Christopher Delgado"/>
    <x v="43"/>
    <x v="0"/>
    <x v="2"/>
    <x v="2"/>
    <d v="2021-08-07T00:00:00"/>
    <s v="Donald Gomez"/>
    <s v="Gray-Joyce"/>
    <x v="4"/>
    <n v="6491.1589999999997"/>
    <n v="188"/>
    <x v="0"/>
    <d v="2021-08-11T00:00:00"/>
    <s v="Ibuprofen"/>
    <s v="Inconclusive"/>
    <n v="4"/>
    <n v="1622.7897499999999"/>
    <x v="2"/>
  </r>
  <r>
    <s v="Justin Thomas"/>
    <x v="7"/>
    <x v="1"/>
    <x v="7"/>
    <x v="5"/>
    <d v="2023-01-16T00:00:00"/>
    <s v="David Riddle"/>
    <s v="Michael-Russell"/>
    <x v="4"/>
    <n v="38219.53"/>
    <n v="432"/>
    <x v="0"/>
    <d v="2023-01-21T00:00:00"/>
    <s v="Lipitor"/>
    <s v="Abnormal"/>
    <n v="5"/>
    <n v="7643.9059999999999"/>
    <x v="2"/>
  </r>
  <r>
    <s v="Dr. Caitlyn Miller"/>
    <x v="40"/>
    <x v="0"/>
    <x v="3"/>
    <x v="2"/>
    <d v="2023-05-15T00:00:00"/>
    <s v="Ryan Lawrence"/>
    <s v="Johnson, Robinson and Wells"/>
    <x v="4"/>
    <n v="6785.7330000000002"/>
    <n v="290"/>
    <x v="1"/>
    <d v="2023-05-17T00:00:00"/>
    <s v="Lipitor"/>
    <s v="Abnormal"/>
    <n v="2"/>
    <n v="3392.8665000000001"/>
    <x v="1"/>
  </r>
  <r>
    <s v="Leslie Oconnor"/>
    <x v="0"/>
    <x v="0"/>
    <x v="6"/>
    <x v="0"/>
    <d v="2020-03-21T00:00:00"/>
    <s v="Jason Reed"/>
    <s v="Williams and Sons"/>
    <x v="0"/>
    <n v="57236.053999999996"/>
    <n v="358"/>
    <x v="2"/>
    <d v="2020-04-17T00:00:00"/>
    <s v="Aspirin"/>
    <s v="Abnormal"/>
    <n v="27"/>
    <n v="2119.8538518518517"/>
    <x v="0"/>
  </r>
  <r>
    <s v="Miranda Martin"/>
    <x v="11"/>
    <x v="1"/>
    <x v="4"/>
    <x v="0"/>
    <d v="2021-07-26T00:00:00"/>
    <s v="Jonathan Santos"/>
    <s v="Bonilla Inc"/>
    <x v="4"/>
    <n v="30525.024000000001"/>
    <n v="238"/>
    <x v="1"/>
    <d v="2021-08-23T00:00:00"/>
    <s v="Penicillin"/>
    <s v="Normal"/>
    <n v="28"/>
    <n v="1090.1794285714286"/>
    <x v="1"/>
  </r>
  <r>
    <s v="Thomas Smith"/>
    <x v="14"/>
    <x v="1"/>
    <x v="7"/>
    <x v="4"/>
    <d v="2023-05-16T00:00:00"/>
    <s v="Sarah Mathews"/>
    <s v="Ellison and Sons"/>
    <x v="1"/>
    <n v="31578.935000000001"/>
    <n v="237"/>
    <x v="2"/>
    <d v="2023-05-18T00:00:00"/>
    <s v="Ibuprofen"/>
    <s v="Inconclusive"/>
    <n v="2"/>
    <n v="15789.467500000001"/>
    <x v="0"/>
  </r>
  <r>
    <s v="Patricia Robinson"/>
    <x v="34"/>
    <x v="0"/>
    <x v="7"/>
    <x v="1"/>
    <d v="2022-10-01T00:00:00"/>
    <s v="Gary Thomas"/>
    <s v="Williams, Cook and Williams"/>
    <x v="4"/>
    <n v="43081.81"/>
    <n v="226"/>
    <x v="2"/>
    <d v="2022-10-08T00:00:00"/>
    <s v="Paracetamol"/>
    <s v="Abnormal"/>
    <n v="7"/>
    <n v="6154.5442857142853"/>
    <x v="2"/>
  </r>
  <r>
    <s v="Lindsey Yang"/>
    <x v="65"/>
    <x v="0"/>
    <x v="4"/>
    <x v="3"/>
    <d v="2020-03-29T00:00:00"/>
    <s v="Amy Richards"/>
    <s v="Wiley-Kennedy"/>
    <x v="0"/>
    <n v="3213.8609999999999"/>
    <n v="304"/>
    <x v="2"/>
    <d v="2020-04-02T00:00:00"/>
    <s v="Paracetamol"/>
    <s v="Normal"/>
    <n v="4"/>
    <n v="803.46524999999997"/>
    <x v="0"/>
  </r>
  <r>
    <s v="Timothy Martinez"/>
    <x v="67"/>
    <x v="0"/>
    <x v="0"/>
    <x v="2"/>
    <d v="2019-10-16T00:00:00"/>
    <s v="Anthony Phillips"/>
    <s v="Carson, Taylor and Wilkinson"/>
    <x v="2"/>
    <n v="6913.692"/>
    <n v="258"/>
    <x v="0"/>
    <d v="2019-10-18T00:00:00"/>
    <s v="Lipitor"/>
    <s v="Normal"/>
    <n v="2"/>
    <n v="3456.846"/>
    <x v="1"/>
  </r>
  <r>
    <s v="Kevin Howard"/>
    <x v="35"/>
    <x v="1"/>
    <x v="1"/>
    <x v="4"/>
    <d v="2018-12-05T00:00:00"/>
    <s v="Caleb Wyatt"/>
    <s v="Daniels-Gonzales"/>
    <x v="4"/>
    <n v="30653.321"/>
    <n v="345"/>
    <x v="2"/>
    <d v="2019-01-04T00:00:00"/>
    <s v="Aspirin"/>
    <s v="Abnormal"/>
    <n v="30"/>
    <n v="1021.7773666666667"/>
    <x v="2"/>
  </r>
  <r>
    <s v="Stephen Campbell"/>
    <x v="33"/>
    <x v="0"/>
    <x v="4"/>
    <x v="5"/>
    <d v="2018-12-24T00:00:00"/>
    <s v="Hector Reid"/>
    <s v="Henson Group"/>
    <x v="3"/>
    <n v="32812.39"/>
    <n v="286"/>
    <x v="0"/>
    <d v="2019-01-05T00:00:00"/>
    <s v="Lipitor"/>
    <s v="Inconclusive"/>
    <n v="12"/>
    <n v="2734.3658333333333"/>
    <x v="0"/>
  </r>
  <r>
    <s v="Melinda Howard"/>
    <x v="40"/>
    <x v="1"/>
    <x v="3"/>
    <x v="1"/>
    <d v="2021-12-27T00:00:00"/>
    <s v="Lindsay Lee"/>
    <s v="Barr-Beltran"/>
    <x v="2"/>
    <n v="7059.2359999999999"/>
    <n v="109"/>
    <x v="1"/>
    <d v="2022-01-08T00:00:00"/>
    <s v="Paracetamol"/>
    <s v="Normal"/>
    <n v="12"/>
    <n v="588.26966666666669"/>
    <x v="1"/>
  </r>
  <r>
    <s v="George Robinson"/>
    <x v="66"/>
    <x v="0"/>
    <x v="6"/>
    <x v="1"/>
    <d v="2019-10-26T00:00:00"/>
    <s v="Craig Bowman"/>
    <s v="Hicks Ltd"/>
    <x v="4"/>
    <n v="16057.567999999999"/>
    <n v="495"/>
    <x v="0"/>
    <d v="2019-11-06T00:00:00"/>
    <s v="Lipitor"/>
    <s v="Inconclusive"/>
    <n v="11"/>
    <n v="1459.7789090909091"/>
    <x v="2"/>
  </r>
  <r>
    <s v="Joseph Bennett"/>
    <x v="14"/>
    <x v="1"/>
    <x v="1"/>
    <x v="4"/>
    <d v="2020-07-08T00:00:00"/>
    <s v="James Thomas"/>
    <s v="Sawyer and Sons"/>
    <x v="1"/>
    <n v="20417.138999999999"/>
    <n v="466"/>
    <x v="1"/>
    <d v="2020-07-14T00:00:00"/>
    <s v="Penicillin"/>
    <s v="Inconclusive"/>
    <n v="6"/>
    <n v="3402.8564999999999"/>
    <x v="0"/>
  </r>
  <r>
    <s v="Richard Weaver"/>
    <x v="30"/>
    <x v="0"/>
    <x v="0"/>
    <x v="3"/>
    <d v="2021-02-07T00:00:00"/>
    <s v="Brian Barnes"/>
    <s v="Marshall-Nguyen"/>
    <x v="3"/>
    <n v="27020.357"/>
    <n v="209"/>
    <x v="0"/>
    <d v="2021-02-09T00:00:00"/>
    <s v="Penicillin"/>
    <s v="Inconclusive"/>
    <n v="2"/>
    <n v="13510.1785"/>
    <x v="2"/>
  </r>
  <r>
    <s v="Cheryl Peterson"/>
    <x v="14"/>
    <x v="0"/>
    <x v="5"/>
    <x v="3"/>
    <d v="2020-10-11T00:00:00"/>
    <s v="Maria Cohen"/>
    <s v="Hill-Gallegos"/>
    <x v="4"/>
    <n v="26165.025000000001"/>
    <n v="325"/>
    <x v="0"/>
    <d v="2020-10-23T00:00:00"/>
    <s v="Lipitor"/>
    <s v="Inconclusive"/>
    <n v="12"/>
    <n v="2180.4187500000003"/>
    <x v="0"/>
  </r>
  <r>
    <s v="Michelle Krause"/>
    <x v="0"/>
    <x v="0"/>
    <x v="3"/>
    <x v="3"/>
    <d v="2022-10-12T00:00:00"/>
    <s v="Ian Rivera"/>
    <s v="Clark-Harris"/>
    <x v="2"/>
    <n v="13806.005999999999"/>
    <n v="254"/>
    <x v="0"/>
    <d v="2022-10-28T00:00:00"/>
    <s v="Lipitor"/>
    <s v="Inconclusive"/>
    <n v="16"/>
    <n v="862.87537499999996"/>
    <x v="0"/>
  </r>
  <r>
    <s v="Kimberly Perry"/>
    <x v="18"/>
    <x v="0"/>
    <x v="3"/>
    <x v="5"/>
    <d v="2021-03-10T00:00:00"/>
    <s v="Mark Santos"/>
    <s v="Le-Donovan"/>
    <x v="3"/>
    <n v="14850.897000000001"/>
    <n v="327"/>
    <x v="0"/>
    <d v="2021-03-14T00:00:00"/>
    <s v="Aspirin"/>
    <s v="Inconclusive"/>
    <n v="4"/>
    <n v="3712.7242500000002"/>
    <x v="0"/>
  </r>
  <r>
    <s v="Daniel Baldwin"/>
    <x v="52"/>
    <x v="0"/>
    <x v="2"/>
    <x v="0"/>
    <d v="2021-12-21T00:00:00"/>
    <s v="Trevor Smith"/>
    <s v="Gibson, Smith and Sims"/>
    <x v="1"/>
    <n v="28541.601999999999"/>
    <n v="412"/>
    <x v="2"/>
    <d v="2022-01-04T00:00:00"/>
    <s v="Aspirin"/>
    <s v="Abnormal"/>
    <n v="14"/>
    <n v="2038.685857142857"/>
    <x v="0"/>
  </r>
  <r>
    <s v="Edward Bryan"/>
    <x v="22"/>
    <x v="0"/>
    <x v="1"/>
    <x v="1"/>
    <d v="2021-11-13T00:00:00"/>
    <s v="Morgan Kelly"/>
    <s v="Robinson-Ellison"/>
    <x v="1"/>
    <n v="14036.918"/>
    <n v="118"/>
    <x v="1"/>
    <d v="2021-12-12T00:00:00"/>
    <s v="Penicillin"/>
    <s v="Normal"/>
    <n v="29"/>
    <n v="484.03165517241376"/>
    <x v="0"/>
  </r>
  <r>
    <s v="Thomas Allen"/>
    <x v="4"/>
    <x v="1"/>
    <x v="2"/>
    <x v="3"/>
    <d v="2020-10-14T00:00:00"/>
    <s v="Stephanie Martin"/>
    <s v="Perkins PLC"/>
    <x v="3"/>
    <n v="32425.879000000001"/>
    <n v="435"/>
    <x v="0"/>
    <d v="2020-10-28T00:00:00"/>
    <s v="Aspirin"/>
    <s v="Normal"/>
    <n v="14"/>
    <n v="2316.1342142857143"/>
    <x v="2"/>
  </r>
  <r>
    <s v="Ryan Chen"/>
    <x v="66"/>
    <x v="1"/>
    <x v="7"/>
    <x v="5"/>
    <d v="2020-02-09T00:00:00"/>
    <s v="Darius Harrison"/>
    <s v="West PLC"/>
    <x v="1"/>
    <n v="14803.053"/>
    <n v="474"/>
    <x v="1"/>
    <d v="2020-02-14T00:00:00"/>
    <s v="Aspirin"/>
    <s v="Normal"/>
    <n v="5"/>
    <n v="2960.6106"/>
    <x v="2"/>
  </r>
  <r>
    <s v="Robert Chandler"/>
    <x v="37"/>
    <x v="0"/>
    <x v="6"/>
    <x v="0"/>
    <d v="2022-08-18T00:00:00"/>
    <s v="Lisa Mata"/>
    <s v="Wilkins LLC"/>
    <x v="1"/>
    <n v="13910.744000000001"/>
    <n v="315"/>
    <x v="1"/>
    <d v="2022-09-03T00:00:00"/>
    <s v="Penicillin"/>
    <s v="Normal"/>
    <n v="16"/>
    <n v="869.42150000000004"/>
    <x v="1"/>
  </r>
  <r>
    <s v="Nathan Meyers"/>
    <x v="44"/>
    <x v="0"/>
    <x v="1"/>
    <x v="2"/>
    <d v="2022-09-09T00:00:00"/>
    <s v="Sarah Tran"/>
    <s v="Clark, Velasquez and Curtis"/>
    <x v="3"/>
    <n v="2914.5810000000001"/>
    <n v="125"/>
    <x v="1"/>
    <d v="2022-10-03T00:00:00"/>
    <s v="Paracetamol"/>
    <s v="Inconclusive"/>
    <n v="24"/>
    <n v="121.44087500000001"/>
    <x v="1"/>
  </r>
  <r>
    <s v="Courtney Osborne"/>
    <x v="54"/>
    <x v="0"/>
    <x v="1"/>
    <x v="4"/>
    <d v="2021-12-28T00:00:00"/>
    <s v="Dr. Kayla Ashley DVM"/>
    <s v="Erickson and Sons"/>
    <x v="1"/>
    <n v="819.99400000000003"/>
    <n v="354"/>
    <x v="1"/>
    <d v="2022-01-08T00:00:00"/>
    <s v="Paracetamol"/>
    <s v="Abnormal"/>
    <n v="11"/>
    <n v="74.544909090909087"/>
    <x v="2"/>
  </r>
  <r>
    <s v="David Mcdonald"/>
    <x v="12"/>
    <x v="1"/>
    <x v="4"/>
    <x v="4"/>
    <d v="2020-03-06T00:00:00"/>
    <s v="Teresa Haynes"/>
    <s v="Castillo Ltd"/>
    <x v="0"/>
    <n v="4465.6710000000003"/>
    <n v="266"/>
    <x v="2"/>
    <d v="2020-03-07T00:00:00"/>
    <s v="Ibuprofen"/>
    <s v="Abnormal"/>
    <n v="1"/>
    <n v="4465.6710000000003"/>
    <x v="0"/>
  </r>
  <r>
    <s v="Thomas Hall"/>
    <x v="27"/>
    <x v="0"/>
    <x v="4"/>
    <x v="4"/>
    <d v="2023-09-14T00:00:00"/>
    <s v="Joshua Miller"/>
    <s v="Patterson and Sons"/>
    <x v="1"/>
    <n v="9779.9969999999994"/>
    <n v="498"/>
    <x v="2"/>
    <d v="2023-09-24T00:00:00"/>
    <s v="Paracetamol"/>
    <s v="Inconclusive"/>
    <n v="10"/>
    <n v="977.99969999999996"/>
    <x v="0"/>
  </r>
  <r>
    <s v="Rebecca Rose"/>
    <x v="7"/>
    <x v="1"/>
    <x v="4"/>
    <x v="5"/>
    <d v="2020-06-08T00:00:00"/>
    <s v="Michael Morgan"/>
    <s v="Reyes-Hamilton"/>
    <x v="0"/>
    <n v="28618.425999999999"/>
    <n v="146"/>
    <x v="0"/>
    <d v="2020-06-17T00:00:00"/>
    <s v="Aspirin"/>
    <s v="Inconclusive"/>
    <n v="9"/>
    <n v="3179.8251111111113"/>
    <x v="2"/>
  </r>
  <r>
    <s v="Tiffany Jones"/>
    <x v="20"/>
    <x v="0"/>
    <x v="3"/>
    <x v="4"/>
    <d v="2021-02-09T00:00:00"/>
    <s v="Michael Martinez"/>
    <s v="Johnson Group"/>
    <x v="2"/>
    <n v="13289.996999999999"/>
    <n v="291"/>
    <x v="2"/>
    <d v="2021-02-23T00:00:00"/>
    <s v="Lipitor"/>
    <s v="Inconclusive"/>
    <n v="14"/>
    <n v="949.28549999999996"/>
    <x v="2"/>
  </r>
  <r>
    <s v="Jeffrey Oliver"/>
    <x v="11"/>
    <x v="1"/>
    <x v="0"/>
    <x v="3"/>
    <d v="2019-04-26T00:00:00"/>
    <s v="Sarah Washington"/>
    <s v="Newman-Garcia"/>
    <x v="2"/>
    <n v="20682.598000000002"/>
    <n v="314"/>
    <x v="2"/>
    <d v="2019-05-22T00:00:00"/>
    <s v="Aspirin"/>
    <s v="Abnormal"/>
    <n v="26"/>
    <n v="795.48453846153848"/>
    <x v="1"/>
  </r>
  <r>
    <s v="Carla Ortiz"/>
    <x v="39"/>
    <x v="0"/>
    <x v="7"/>
    <x v="0"/>
    <d v="2023-01-14T00:00:00"/>
    <s v="Mrs. Angela Lopez MD"/>
    <s v="Rivera, Nelson and Bowers"/>
    <x v="2"/>
    <n v="11342.254999999999"/>
    <n v="252"/>
    <x v="1"/>
    <d v="2023-02-08T00:00:00"/>
    <s v="Penicillin"/>
    <s v="Inconclusive"/>
    <n v="25"/>
    <n v="453.69019999999995"/>
    <x v="0"/>
  </r>
  <r>
    <s v="Crystal Cox"/>
    <x v="7"/>
    <x v="0"/>
    <x v="7"/>
    <x v="5"/>
    <d v="2023-03-09T00:00:00"/>
    <s v="Susan Miller"/>
    <s v="Herring Ltd"/>
    <x v="0"/>
    <n v="48193.961000000003"/>
    <n v="144"/>
    <x v="0"/>
    <d v="2023-03-19T00:00:00"/>
    <s v="Aspirin"/>
    <s v="Normal"/>
    <n v="10"/>
    <n v="4819.3960999999999"/>
    <x v="2"/>
  </r>
  <r>
    <s v="Spencer Morgan"/>
    <x v="48"/>
    <x v="1"/>
    <x v="3"/>
    <x v="4"/>
    <d v="2021-02-27T00:00:00"/>
    <s v="Deanna Tucker"/>
    <s v="Fox-Burgess"/>
    <x v="4"/>
    <n v="6209.2939999999999"/>
    <n v="136"/>
    <x v="1"/>
    <d v="2021-02-28T00:00:00"/>
    <s v="Paracetamol"/>
    <s v="Inconclusive"/>
    <n v="1"/>
    <n v="6209.2939999999999"/>
    <x v="0"/>
  </r>
  <r>
    <s v="Mary Campbell"/>
    <x v="32"/>
    <x v="1"/>
    <x v="4"/>
    <x v="2"/>
    <d v="2019-07-10T00:00:00"/>
    <s v="William Anderson"/>
    <s v="Nunez and Sons"/>
    <x v="4"/>
    <n v="10624.072"/>
    <n v="298"/>
    <x v="1"/>
    <d v="2019-07-17T00:00:00"/>
    <s v="Penicillin"/>
    <s v="Inconclusive"/>
    <n v="7"/>
    <n v="1517.7245714285714"/>
    <x v="1"/>
  </r>
  <r>
    <s v="Kristine Thomas"/>
    <x v="12"/>
    <x v="0"/>
    <x v="6"/>
    <x v="3"/>
    <d v="2019-01-10T00:00:00"/>
    <s v="Amanda Wright"/>
    <s v="Ochoa-Frederick"/>
    <x v="0"/>
    <n v="21984.938999999998"/>
    <n v="152"/>
    <x v="2"/>
    <d v="2019-01-12T00:00:00"/>
    <s v="Aspirin"/>
    <s v="Inconclusive"/>
    <n v="2"/>
    <n v="10992.469499999999"/>
    <x v="0"/>
  </r>
  <r>
    <s v="Paul Harris"/>
    <x v="41"/>
    <x v="0"/>
    <x v="7"/>
    <x v="3"/>
    <d v="2023-06-20T00:00:00"/>
    <s v="Christopher Trevino"/>
    <s v="Bell LLC"/>
    <x v="0"/>
    <n v="9441.5619999999999"/>
    <n v="265"/>
    <x v="0"/>
    <d v="2023-06-29T00:00:00"/>
    <s v="Penicillin"/>
    <s v="Normal"/>
    <n v="9"/>
    <n v="1049.0624444444445"/>
    <x v="2"/>
  </r>
  <r>
    <s v="Lindsey Clements"/>
    <x v="54"/>
    <x v="1"/>
    <x v="3"/>
    <x v="4"/>
    <d v="2021-02-24T00:00:00"/>
    <s v="Timothy Lawrence"/>
    <s v="Barnes, Santiago and Bryant"/>
    <x v="1"/>
    <n v="30374.833999999999"/>
    <n v="267"/>
    <x v="2"/>
    <d v="2021-03-09T00:00:00"/>
    <s v="Lipitor"/>
    <s v="Inconclusive"/>
    <n v="13"/>
    <n v="2336.5256923076922"/>
    <x v="2"/>
  </r>
  <r>
    <s v="Heather Burnett"/>
    <x v="48"/>
    <x v="1"/>
    <x v="6"/>
    <x v="5"/>
    <d v="2023-01-21T00:00:00"/>
    <s v="Robin Kane"/>
    <s v="Abbott Inc"/>
    <x v="4"/>
    <n v="2957.63"/>
    <n v="407"/>
    <x v="1"/>
    <d v="2023-02-20T00:00:00"/>
    <s v="Paracetamol"/>
    <s v="Normal"/>
    <n v="30"/>
    <n v="98.587666666666664"/>
    <x v="0"/>
  </r>
  <r>
    <s v="Cynthia Wright"/>
    <x v="44"/>
    <x v="0"/>
    <x v="0"/>
    <x v="1"/>
    <d v="2019-06-22T00:00:00"/>
    <s v="Matthew Moore"/>
    <s v="Booth, Russell and Hendricks"/>
    <x v="1"/>
    <n v="9075.1790000000001"/>
    <n v="440"/>
    <x v="2"/>
    <d v="2019-07-08T00:00:00"/>
    <s v="Lipitor"/>
    <s v="Normal"/>
    <n v="16"/>
    <n v="567.19868750000001"/>
    <x v="1"/>
  </r>
  <r>
    <s v="Jodi Torres"/>
    <x v="7"/>
    <x v="0"/>
    <x v="3"/>
    <x v="4"/>
    <d v="2021-02-02T00:00:00"/>
    <s v="Kathleen Hernandez"/>
    <s v="Wright Inc"/>
    <x v="1"/>
    <n v="921.93899999999996"/>
    <n v="248"/>
    <x v="2"/>
    <d v="2021-02-19T00:00:00"/>
    <s v="Lipitor"/>
    <s v="Abnormal"/>
    <n v="17"/>
    <n v="54.231705882352941"/>
    <x v="2"/>
  </r>
  <r>
    <s v="Scott Singh"/>
    <x v="5"/>
    <x v="1"/>
    <x v="0"/>
    <x v="4"/>
    <d v="2019-06-16T00:00:00"/>
    <s v="Beverly Maldonado"/>
    <s v="Romero-Stewart"/>
    <x v="0"/>
    <n v="12497.612999999999"/>
    <n v="485"/>
    <x v="1"/>
    <d v="2019-07-05T00:00:00"/>
    <s v="Ibuprofen"/>
    <s v="Inconclusive"/>
    <n v="19"/>
    <n v="657.76910526315783"/>
    <x v="2"/>
  </r>
  <r>
    <s v="Sara Craig"/>
    <x v="14"/>
    <x v="1"/>
    <x v="5"/>
    <x v="4"/>
    <d v="2020-06-18T00:00:00"/>
    <s v="Julian Marks"/>
    <s v="Warren-Rice"/>
    <x v="2"/>
    <n v="763.33600000000001"/>
    <n v="274"/>
    <x v="2"/>
    <d v="2020-06-26T00:00:00"/>
    <s v="Penicillin"/>
    <s v="Abnormal"/>
    <n v="8"/>
    <n v="95.417000000000002"/>
    <x v="0"/>
  </r>
  <r>
    <s v="Brandi Johnson"/>
    <x v="32"/>
    <x v="0"/>
    <x v="3"/>
    <x v="1"/>
    <d v="2020-06-11T00:00:00"/>
    <s v="Tiffany Phillips"/>
    <s v="Atkinson PLC"/>
    <x v="2"/>
    <n v="8883.15"/>
    <n v="253"/>
    <x v="1"/>
    <d v="2020-07-05T00:00:00"/>
    <s v="Ibuprofen"/>
    <s v="Inconclusive"/>
    <n v="24"/>
    <n v="370.13124999999997"/>
    <x v="1"/>
  </r>
  <r>
    <s v="Austin Castillo"/>
    <x v="54"/>
    <x v="0"/>
    <x v="1"/>
    <x v="1"/>
    <d v="2022-08-26T00:00:00"/>
    <s v="William Warren"/>
    <s v="Roach, Bruce and Hill"/>
    <x v="3"/>
    <n v="1408.7860000000001"/>
    <n v="228"/>
    <x v="1"/>
    <d v="2022-08-29T00:00:00"/>
    <s v="Lipitor"/>
    <s v="Inconclusive"/>
    <n v="3"/>
    <n v="469.59533333333337"/>
    <x v="2"/>
  </r>
  <r>
    <s v="Mark Sexton"/>
    <x v="66"/>
    <x v="0"/>
    <x v="6"/>
    <x v="0"/>
    <d v="2020-01-08T00:00:00"/>
    <s v="Andrew Phillips"/>
    <s v="Carter and Sons"/>
    <x v="3"/>
    <n v="28133.298999999999"/>
    <n v="485"/>
    <x v="1"/>
    <d v="2020-01-09T00:00:00"/>
    <s v="Paracetamol"/>
    <s v="Normal"/>
    <n v="1"/>
    <n v="28133.298999999999"/>
    <x v="2"/>
  </r>
  <r>
    <s v="Jackie Ryan"/>
    <x v="46"/>
    <x v="1"/>
    <x v="4"/>
    <x v="4"/>
    <d v="2023-10-25T00:00:00"/>
    <s v="Lawrence Walters"/>
    <s v="Lucas Ltd"/>
    <x v="4"/>
    <n v="15534.424999999999"/>
    <n v="187"/>
    <x v="2"/>
    <d v="2023-10-26T00:00:00"/>
    <s v="Ibuprofen"/>
    <s v="Inconclusive"/>
    <n v="1"/>
    <n v="15534.424999999999"/>
    <x v="0"/>
  </r>
  <r>
    <s v="Omar Fry"/>
    <x v="4"/>
    <x v="0"/>
    <x v="5"/>
    <x v="2"/>
    <d v="2020-03-14T00:00:00"/>
    <s v="Wendy Key"/>
    <s v="Marquez, Thomas and Carpenter"/>
    <x v="1"/>
    <n v="5957.6419999999998"/>
    <n v="449"/>
    <x v="1"/>
    <d v="2020-03-31T00:00:00"/>
    <s v="Lipitor"/>
    <s v="Normal"/>
    <n v="17"/>
    <n v="350.44952941176467"/>
    <x v="2"/>
  </r>
  <r>
    <s v="Jennifer Davidson"/>
    <x v="28"/>
    <x v="0"/>
    <x v="5"/>
    <x v="2"/>
    <d v="2019-06-09T00:00:00"/>
    <s v="Bailey Davis"/>
    <s v="Allen-Dillon"/>
    <x v="3"/>
    <n v="6984.63"/>
    <n v="442"/>
    <x v="1"/>
    <d v="2019-07-03T00:00:00"/>
    <s v="Aspirin"/>
    <s v="Normal"/>
    <n v="24"/>
    <n v="291.02625"/>
    <x v="1"/>
  </r>
  <r>
    <s v="Paul Gonzalez"/>
    <x v="11"/>
    <x v="0"/>
    <x v="4"/>
    <x v="1"/>
    <d v="2021-11-24T00:00:00"/>
    <s v="Joseph Wilson"/>
    <s v="Scott-Farmer"/>
    <x v="4"/>
    <n v="26272.636999999999"/>
    <n v="340"/>
    <x v="0"/>
    <d v="2021-12-02T00:00:00"/>
    <s v="Lipitor"/>
    <s v="Inconclusive"/>
    <n v="8"/>
    <n v="3284.0796249999999"/>
    <x v="1"/>
  </r>
  <r>
    <s v="Maurice Davis"/>
    <x v="18"/>
    <x v="1"/>
    <x v="5"/>
    <x v="3"/>
    <d v="2019-12-03T00:00:00"/>
    <s v="Joseph Smith"/>
    <s v="Stanley-Thompson"/>
    <x v="2"/>
    <n v="34495.508000000002"/>
    <n v="278"/>
    <x v="2"/>
    <d v="2020-01-02T00:00:00"/>
    <s v="Paracetamol"/>
    <s v="Inconclusive"/>
    <n v="30"/>
    <n v="1149.8502666666668"/>
    <x v="0"/>
  </r>
  <r>
    <s v="Carol Tate"/>
    <x v="51"/>
    <x v="0"/>
    <x v="4"/>
    <x v="2"/>
    <d v="2023-07-12T00:00:00"/>
    <s v="John Wilkins"/>
    <s v="Thompson Ltd"/>
    <x v="0"/>
    <n v="10165.266"/>
    <n v="195"/>
    <x v="0"/>
    <d v="2023-07-15T00:00:00"/>
    <s v="Penicillin"/>
    <s v="Abnormal"/>
    <n v="3"/>
    <n v="3388.422"/>
    <x v="2"/>
  </r>
  <r>
    <s v="Taylor Walton MD"/>
    <x v="43"/>
    <x v="0"/>
    <x v="1"/>
    <x v="3"/>
    <d v="2021-10-02T00:00:00"/>
    <s v="Jennifer Dalton"/>
    <s v="Murray, Bennett and Miranda"/>
    <x v="3"/>
    <n v="15525.302"/>
    <n v="158"/>
    <x v="2"/>
    <d v="2021-10-18T00:00:00"/>
    <s v="Aspirin"/>
    <s v="Abnormal"/>
    <n v="16"/>
    <n v="970.33137499999998"/>
    <x v="2"/>
  </r>
  <r>
    <s v="Anthony Wilson"/>
    <x v="16"/>
    <x v="0"/>
    <x v="2"/>
    <x v="0"/>
    <d v="2022-07-10T00:00:00"/>
    <s v="Karen Tucker"/>
    <s v="Sims Ltd"/>
    <x v="4"/>
    <n v="23176.749"/>
    <n v="393"/>
    <x v="1"/>
    <d v="2022-08-05T00:00:00"/>
    <s v="Penicillin"/>
    <s v="Inconclusive"/>
    <n v="26"/>
    <n v="891.4134230769231"/>
    <x v="0"/>
  </r>
  <r>
    <s v="Tracy Buchanan"/>
    <x v="51"/>
    <x v="0"/>
    <x v="2"/>
    <x v="2"/>
    <d v="2020-03-24T00:00:00"/>
    <s v="Kyle Campbell"/>
    <s v="Hardy-Wilson"/>
    <x v="1"/>
    <n v="6082.9110000000001"/>
    <n v="296"/>
    <x v="0"/>
    <d v="2020-03-27T00:00:00"/>
    <s v="Paracetamol"/>
    <s v="Abnormal"/>
    <n v="3"/>
    <n v="2027.6369999999999"/>
    <x v="2"/>
  </r>
  <r>
    <s v="Karen Ortega"/>
    <x v="42"/>
    <x v="0"/>
    <x v="2"/>
    <x v="0"/>
    <d v="2023-01-17T00:00:00"/>
    <s v="Chad Melendez"/>
    <s v="Christian, Johnson and Smith"/>
    <x v="3"/>
    <n v="45114.228999999999"/>
    <n v="151"/>
    <x v="1"/>
    <d v="2023-01-22T00:00:00"/>
    <s v="Penicillin"/>
    <s v="Inconclusive"/>
    <n v="5"/>
    <n v="9022.8457999999991"/>
    <x v="0"/>
  </r>
  <r>
    <s v="Christopher Mason"/>
    <x v="53"/>
    <x v="1"/>
    <x v="3"/>
    <x v="4"/>
    <d v="2022-10-14T00:00:00"/>
    <s v="Jaime Prince"/>
    <s v="Reynolds-Atkins"/>
    <x v="0"/>
    <n v="11011.341"/>
    <n v="486"/>
    <x v="1"/>
    <d v="2022-10-18T00:00:00"/>
    <s v="Aspirin"/>
    <s v="Inconclusive"/>
    <n v="4"/>
    <n v="2752.8352500000001"/>
    <x v="2"/>
  </r>
  <r>
    <s v="Douglas Rogers"/>
    <x v="56"/>
    <x v="0"/>
    <x v="2"/>
    <x v="3"/>
    <d v="2023-03-27T00:00:00"/>
    <s v="Kelly Williamson"/>
    <s v="Keller and Sons"/>
    <x v="4"/>
    <n v="35611.249000000003"/>
    <n v="130"/>
    <x v="2"/>
    <d v="2023-03-31T00:00:00"/>
    <s v="Aspirin"/>
    <s v="Normal"/>
    <n v="4"/>
    <n v="8902.8122500000009"/>
    <x v="2"/>
  </r>
  <r>
    <s v="Heather Weeks"/>
    <x v="4"/>
    <x v="1"/>
    <x v="4"/>
    <x v="4"/>
    <d v="2020-03-22T00:00:00"/>
    <s v="Christina Dillon"/>
    <s v="Watson, Reed and Dickerson"/>
    <x v="1"/>
    <n v="26670.737000000001"/>
    <n v="104"/>
    <x v="1"/>
    <d v="2020-04-14T00:00:00"/>
    <s v="Ibuprofen"/>
    <s v="Abnormal"/>
    <n v="23"/>
    <n v="1159.5972608695652"/>
    <x v="2"/>
  </r>
  <r>
    <s v="Madison Myers"/>
    <x v="27"/>
    <x v="1"/>
    <x v="2"/>
    <x v="3"/>
    <d v="2022-06-21T00:00:00"/>
    <s v="Joseph Marshall"/>
    <s v="Wilson Group"/>
    <x v="0"/>
    <n v="14340.258"/>
    <n v="384"/>
    <x v="2"/>
    <d v="2022-07-17T00:00:00"/>
    <s v="Penicillin"/>
    <s v="Inconclusive"/>
    <n v="26"/>
    <n v="551.54838461538463"/>
    <x v="0"/>
  </r>
  <r>
    <s v="Thomas Diaz"/>
    <x v="46"/>
    <x v="0"/>
    <x v="7"/>
    <x v="0"/>
    <d v="2023-07-31T00:00:00"/>
    <s v="Crystal Goodwin"/>
    <s v="Smith-Kane"/>
    <x v="3"/>
    <n v="50581.307999999997"/>
    <n v="394"/>
    <x v="2"/>
    <d v="2023-08-30T00:00:00"/>
    <s v="Ibuprofen"/>
    <s v="Normal"/>
    <n v="30"/>
    <n v="1686.0436"/>
    <x v="0"/>
  </r>
  <r>
    <s v="Matthew Kline"/>
    <x v="44"/>
    <x v="1"/>
    <x v="6"/>
    <x v="1"/>
    <d v="2020-07-09T00:00:00"/>
    <s v="Alicia Miranda"/>
    <s v="Curry, Hawkins and Yoder"/>
    <x v="2"/>
    <n v="23968.514999999999"/>
    <n v="243"/>
    <x v="1"/>
    <d v="2020-07-10T00:00:00"/>
    <s v="Penicillin"/>
    <s v="Abnormal"/>
    <n v="1"/>
    <n v="23968.514999999999"/>
    <x v="1"/>
  </r>
  <r>
    <s v="Deanna Patterson"/>
    <x v="67"/>
    <x v="1"/>
    <x v="2"/>
    <x v="4"/>
    <d v="2020-01-22T00:00:00"/>
    <s v="Austin Martinez"/>
    <s v="Jackson, Flores and Payne"/>
    <x v="4"/>
    <n v="29549.922999999999"/>
    <n v="167"/>
    <x v="2"/>
    <d v="2020-02-18T00:00:00"/>
    <s v="Paracetamol"/>
    <s v="Normal"/>
    <n v="27"/>
    <n v="1094.4415925925925"/>
    <x v="1"/>
  </r>
  <r>
    <s v="Laura Cruz"/>
    <x v="29"/>
    <x v="0"/>
    <x v="2"/>
    <x v="2"/>
    <d v="2020-11-17T00:00:00"/>
    <s v="Cheryl Smith"/>
    <s v="Cameron Inc"/>
    <x v="1"/>
    <n v="2885.71"/>
    <n v="102"/>
    <x v="0"/>
    <d v="2020-11-19T00:00:00"/>
    <s v="Aspirin"/>
    <s v="Abnormal"/>
    <n v="2"/>
    <n v="1442.855"/>
    <x v="1"/>
  </r>
  <r>
    <s v="Victoria Arroyo"/>
    <x v="49"/>
    <x v="0"/>
    <x v="4"/>
    <x v="5"/>
    <d v="2021-05-18T00:00:00"/>
    <s v="Jamie Fisher"/>
    <s v="Lowe, Wilkerson and Gonzalez"/>
    <x v="1"/>
    <n v="19068.811000000002"/>
    <n v="490"/>
    <x v="1"/>
    <d v="2021-05-28T00:00:00"/>
    <s v="Lipitor"/>
    <s v="Inconclusive"/>
    <n v="10"/>
    <n v="1906.8811000000001"/>
    <x v="2"/>
  </r>
  <r>
    <s v="Zachary Fletcher"/>
    <x v="53"/>
    <x v="0"/>
    <x v="7"/>
    <x v="0"/>
    <d v="2019-03-11T00:00:00"/>
    <s v="Lee Chase"/>
    <s v="Wood-Payne"/>
    <x v="1"/>
    <n v="46867.231"/>
    <n v="347"/>
    <x v="1"/>
    <d v="2019-03-28T00:00:00"/>
    <s v="Aspirin"/>
    <s v="Abnormal"/>
    <n v="17"/>
    <n v="2756.8959411764704"/>
    <x v="2"/>
  </r>
  <r>
    <s v="Amy Valdez"/>
    <x v="45"/>
    <x v="0"/>
    <x v="2"/>
    <x v="4"/>
    <d v="2020-02-28T00:00:00"/>
    <s v="Karen Moon DDS"/>
    <s v="Cox, Mills and Chen"/>
    <x v="4"/>
    <n v="17414.785"/>
    <n v="340"/>
    <x v="2"/>
    <d v="2020-03-25T00:00:00"/>
    <s v="Penicillin"/>
    <s v="Inconclusive"/>
    <n v="26"/>
    <n v="669.79942307692306"/>
    <x v="2"/>
  </r>
  <r>
    <s v="Jaclyn Shepherd"/>
    <x v="63"/>
    <x v="0"/>
    <x v="3"/>
    <x v="4"/>
    <d v="2022-04-15T00:00:00"/>
    <s v="Kathryn Chandler"/>
    <s v="Munoz, Simpson and House"/>
    <x v="4"/>
    <n v="21353.714"/>
    <n v="498"/>
    <x v="2"/>
    <d v="2022-04-18T00:00:00"/>
    <s v="Aspirin"/>
    <s v="Normal"/>
    <n v="3"/>
    <n v="7117.9046666666663"/>
    <x v="2"/>
  </r>
  <r>
    <s v="Andrea Walker"/>
    <x v="56"/>
    <x v="1"/>
    <x v="2"/>
    <x v="4"/>
    <d v="2020-07-01T00:00:00"/>
    <s v="Katherine Elliott"/>
    <s v="Randolph Group"/>
    <x v="1"/>
    <n v="25597.924999999999"/>
    <n v="168"/>
    <x v="2"/>
    <d v="2020-07-31T00:00:00"/>
    <s v="Ibuprofen"/>
    <s v="Abnormal"/>
    <n v="30"/>
    <n v="853.2641666666666"/>
    <x v="2"/>
  </r>
  <r>
    <s v="Kimberly Rodriguez"/>
    <x v="16"/>
    <x v="1"/>
    <x v="4"/>
    <x v="3"/>
    <d v="2020-02-09T00:00:00"/>
    <s v="Denise Conley"/>
    <s v="Garcia Inc"/>
    <x v="3"/>
    <n v="39927.345999999998"/>
    <n v="341"/>
    <x v="0"/>
    <d v="2020-02-24T00:00:00"/>
    <s v="Paracetamol"/>
    <s v="Normal"/>
    <n v="15"/>
    <n v="2661.8230666666664"/>
    <x v="0"/>
  </r>
  <r>
    <s v="Karen Turner"/>
    <x v="8"/>
    <x v="0"/>
    <x v="6"/>
    <x v="2"/>
    <d v="2019-01-16T00:00:00"/>
    <s v="David Foley"/>
    <s v="Andersen, Shaw and Bennett"/>
    <x v="3"/>
    <n v="2538.7950000000001"/>
    <n v="153"/>
    <x v="0"/>
    <d v="2019-01-22T00:00:00"/>
    <s v="Penicillin"/>
    <s v="Abnormal"/>
    <n v="6"/>
    <n v="423.13249999999999"/>
    <x v="1"/>
  </r>
  <r>
    <s v="William Benitez"/>
    <x v="24"/>
    <x v="0"/>
    <x v="2"/>
    <x v="3"/>
    <d v="2022-10-22T00:00:00"/>
    <s v="Bill Johnson"/>
    <s v="Scott Inc"/>
    <x v="3"/>
    <n v="4265.3469999999998"/>
    <n v="283"/>
    <x v="2"/>
    <d v="2022-11-12T00:00:00"/>
    <s v="Penicillin"/>
    <s v="Normal"/>
    <n v="21"/>
    <n v="203.11176190476189"/>
    <x v="2"/>
  </r>
  <r>
    <s v="Laura Gonzalez"/>
    <x v="47"/>
    <x v="0"/>
    <x v="0"/>
    <x v="1"/>
    <d v="2022-01-17T00:00:00"/>
    <s v="Richard Miller"/>
    <s v="Young-Hardy"/>
    <x v="1"/>
    <n v="16695.195"/>
    <n v="353"/>
    <x v="0"/>
    <d v="2022-01-20T00:00:00"/>
    <s v="Lipitor"/>
    <s v="Normal"/>
    <n v="3"/>
    <n v="5565.0649999999996"/>
    <x v="0"/>
  </r>
  <r>
    <s v="Brian Meza"/>
    <x v="40"/>
    <x v="0"/>
    <x v="6"/>
    <x v="1"/>
    <d v="2021-02-22T00:00:00"/>
    <s v="Scott Simpson"/>
    <s v="Levy-Valdez"/>
    <x v="3"/>
    <n v="3086.0390000000002"/>
    <n v="247"/>
    <x v="1"/>
    <d v="2021-03-06T00:00:00"/>
    <s v="Paracetamol"/>
    <s v="Abnormal"/>
    <n v="12"/>
    <n v="257.16991666666667"/>
    <x v="1"/>
  </r>
  <r>
    <s v="Eric Mercado"/>
    <x v="55"/>
    <x v="0"/>
    <x v="5"/>
    <x v="4"/>
    <d v="2020-12-08T00:00:00"/>
    <s v="Billy Jackson"/>
    <s v="Valencia-Wells"/>
    <x v="3"/>
    <n v="14067.397999999999"/>
    <n v="200"/>
    <x v="2"/>
    <d v="2020-12-16T00:00:00"/>
    <s v="Penicillin"/>
    <s v="Abnormal"/>
    <n v="8"/>
    <n v="1758.4247499999999"/>
    <x v="1"/>
  </r>
  <r>
    <s v="Kenneth Smith"/>
    <x v="56"/>
    <x v="1"/>
    <x v="7"/>
    <x v="4"/>
    <d v="2019-06-14T00:00:00"/>
    <s v="Robert Nelson"/>
    <s v="Miller, Lara and Nunez"/>
    <x v="1"/>
    <n v="25218.577000000001"/>
    <n v="148"/>
    <x v="1"/>
    <d v="2019-06-18T00:00:00"/>
    <s v="Paracetamol"/>
    <s v="Inconclusive"/>
    <n v="4"/>
    <n v="6304.6442500000003"/>
    <x v="2"/>
  </r>
  <r>
    <s v="Christopher Ellis"/>
    <x v="55"/>
    <x v="1"/>
    <x v="4"/>
    <x v="0"/>
    <d v="2020-12-18T00:00:00"/>
    <s v="Lauren Jones"/>
    <s v="Weaver Group"/>
    <x v="1"/>
    <n v="33446.105000000003"/>
    <n v="304"/>
    <x v="1"/>
    <d v="2021-01-08T00:00:00"/>
    <s v="Lipitor"/>
    <s v="Inconclusive"/>
    <n v="21"/>
    <n v="1592.6716666666669"/>
    <x v="1"/>
  </r>
  <r>
    <s v="Amanda Sanchez"/>
    <x v="51"/>
    <x v="0"/>
    <x v="7"/>
    <x v="2"/>
    <d v="2018-12-05T00:00:00"/>
    <s v="Jeanne Gregory"/>
    <s v="Ramirez-Jones"/>
    <x v="3"/>
    <n v="3532.09"/>
    <n v="418"/>
    <x v="0"/>
    <d v="2018-12-16T00:00:00"/>
    <s v="Lipitor"/>
    <s v="Inconclusive"/>
    <n v="11"/>
    <n v="321.09909090909093"/>
    <x v="2"/>
  </r>
  <r>
    <s v="Jessica Anderson"/>
    <x v="12"/>
    <x v="0"/>
    <x v="5"/>
    <x v="1"/>
    <d v="2022-11-14T00:00:00"/>
    <s v="Curtis Johns"/>
    <s v="Lee-Powell"/>
    <x v="2"/>
    <n v="20897.149000000001"/>
    <n v="308"/>
    <x v="1"/>
    <d v="2022-12-14T00:00:00"/>
    <s v="Ibuprofen"/>
    <s v="Abnormal"/>
    <n v="30"/>
    <n v="696.57163333333335"/>
    <x v="0"/>
  </r>
  <r>
    <s v="Allen Gibson"/>
    <x v="47"/>
    <x v="1"/>
    <x v="0"/>
    <x v="3"/>
    <d v="2021-03-19T00:00:00"/>
    <s v="Samantha Morris"/>
    <s v="Cooper, Wiggins and Turner"/>
    <x v="3"/>
    <n v="31078.475999999999"/>
    <n v="238"/>
    <x v="1"/>
    <d v="2021-04-07T00:00:00"/>
    <s v="Penicillin"/>
    <s v="Normal"/>
    <n v="19"/>
    <n v="1635.7092631578946"/>
    <x v="0"/>
  </r>
  <r>
    <s v="Angela Bryant"/>
    <x v="11"/>
    <x v="0"/>
    <x v="0"/>
    <x v="0"/>
    <d v="2020-01-22T00:00:00"/>
    <s v="Erin Wang"/>
    <s v="Griffin, Miller and Ferguson"/>
    <x v="2"/>
    <n v="19664.871999999999"/>
    <n v="433"/>
    <x v="2"/>
    <d v="2020-02-15T00:00:00"/>
    <s v="Penicillin"/>
    <s v="Abnormal"/>
    <n v="24"/>
    <n v="819.3696666666666"/>
    <x v="1"/>
  </r>
  <r>
    <s v="Robin Miller"/>
    <x v="18"/>
    <x v="0"/>
    <x v="1"/>
    <x v="4"/>
    <d v="2019-06-08T00:00:00"/>
    <s v="William Russell"/>
    <s v="Jones and Sons"/>
    <x v="3"/>
    <n v="4560.57"/>
    <n v="309"/>
    <x v="2"/>
    <d v="2019-06-23T00:00:00"/>
    <s v="Aspirin"/>
    <s v="Abnormal"/>
    <n v="15"/>
    <n v="304.03799999999995"/>
    <x v="0"/>
  </r>
  <r>
    <s v="Destiny Evans"/>
    <x v="40"/>
    <x v="0"/>
    <x v="5"/>
    <x v="1"/>
    <d v="2019-08-17T00:00:00"/>
    <s v="James Norman"/>
    <s v="Conner Inc"/>
    <x v="4"/>
    <n v="14981.083000000001"/>
    <n v="365"/>
    <x v="1"/>
    <d v="2019-09-08T00:00:00"/>
    <s v="Paracetamol"/>
    <s v="Inconclusive"/>
    <n v="22"/>
    <n v="680.95831818181819"/>
    <x v="1"/>
  </r>
  <r>
    <s v="Mark White"/>
    <x v="20"/>
    <x v="1"/>
    <x v="4"/>
    <x v="4"/>
    <d v="2022-06-22T00:00:00"/>
    <s v="Becky Carlson"/>
    <s v="Carpenter LLC"/>
    <x v="0"/>
    <n v="3299.0360000000001"/>
    <n v="311"/>
    <x v="2"/>
    <d v="2022-07-09T00:00:00"/>
    <s v="Paracetamol"/>
    <s v="Normal"/>
    <n v="17"/>
    <n v="194.06094117647058"/>
    <x v="2"/>
  </r>
  <r>
    <s v="Daniel Taylor"/>
    <x v="52"/>
    <x v="1"/>
    <x v="5"/>
    <x v="4"/>
    <d v="2021-03-31T00:00:00"/>
    <s v="Kayla Stark"/>
    <s v="Holmes, Turner and Moreno"/>
    <x v="0"/>
    <n v="23116.683000000001"/>
    <n v="463"/>
    <x v="1"/>
    <d v="2021-04-02T00:00:00"/>
    <s v="Aspirin"/>
    <s v="Normal"/>
    <n v="2"/>
    <n v="11558.3415"/>
    <x v="0"/>
  </r>
  <r>
    <s v="Tina Tucker"/>
    <x v="48"/>
    <x v="0"/>
    <x v="5"/>
    <x v="3"/>
    <d v="2020-12-14T00:00:00"/>
    <s v="Kimberly Cook"/>
    <s v="Williams LLC"/>
    <x v="1"/>
    <n v="19572.366999999998"/>
    <n v="489"/>
    <x v="1"/>
    <d v="2020-12-31T00:00:00"/>
    <s v="Penicillin"/>
    <s v="Inconclusive"/>
    <n v="17"/>
    <n v="1151.3157058823529"/>
    <x v="0"/>
  </r>
  <r>
    <s v="Pamela Gomez"/>
    <x v="9"/>
    <x v="0"/>
    <x v="5"/>
    <x v="0"/>
    <d v="2022-05-02T00:00:00"/>
    <s v="Melissa Clark"/>
    <s v="Fisher Group"/>
    <x v="4"/>
    <n v="39432.75"/>
    <n v="112"/>
    <x v="2"/>
    <d v="2022-05-21T00:00:00"/>
    <s v="Aspirin"/>
    <s v="Normal"/>
    <n v="19"/>
    <n v="2075.4078947368421"/>
    <x v="2"/>
  </r>
  <r>
    <s v="Robert Cabrera"/>
    <x v="60"/>
    <x v="0"/>
    <x v="4"/>
    <x v="1"/>
    <d v="2023-08-09T00:00:00"/>
    <s v="David Shepherd"/>
    <s v="Ford, Rodriguez and Gaines"/>
    <x v="1"/>
    <n v="12583.225"/>
    <n v="162"/>
    <x v="0"/>
    <d v="2023-08-12T00:00:00"/>
    <s v="Ibuprofen"/>
    <s v="Abnormal"/>
    <n v="3"/>
    <n v="4194.4083333333338"/>
    <x v="1"/>
  </r>
  <r>
    <s v="Samuel Knight"/>
    <x v="53"/>
    <x v="0"/>
    <x v="7"/>
    <x v="5"/>
    <d v="2021-05-15T00:00:00"/>
    <s v="Geoffrey Jacobson"/>
    <s v="Stevens-Barrett"/>
    <x v="1"/>
    <n v="15992.915999999999"/>
    <n v="171"/>
    <x v="1"/>
    <d v="2021-06-13T00:00:00"/>
    <s v="Lipitor"/>
    <s v="Inconclusive"/>
    <n v="29"/>
    <n v="551.47986206896553"/>
    <x v="2"/>
  </r>
  <r>
    <s v="Natalie Love"/>
    <x v="1"/>
    <x v="0"/>
    <x v="3"/>
    <x v="4"/>
    <d v="2021-07-09T00:00:00"/>
    <s v="Brett Munoz"/>
    <s v="Petty, Parker and Walters"/>
    <x v="4"/>
    <n v="3352.36"/>
    <n v="366"/>
    <x v="2"/>
    <d v="2021-07-14T00:00:00"/>
    <s v="Paracetamol"/>
    <s v="Normal"/>
    <n v="5"/>
    <n v="670.47199999999998"/>
    <x v="1"/>
  </r>
  <r>
    <s v="Jodi Foster"/>
    <x v="9"/>
    <x v="1"/>
    <x v="1"/>
    <x v="2"/>
    <d v="2018-11-14T00:00:00"/>
    <s v="Jennifer Lee"/>
    <s v="Perez-Glass"/>
    <x v="3"/>
    <n v="1255.4469999999999"/>
    <n v="192"/>
    <x v="0"/>
    <d v="2018-11-15T00:00:00"/>
    <s v="Lipitor"/>
    <s v="Inconclusive"/>
    <n v="1"/>
    <n v="1255.4469999999999"/>
    <x v="2"/>
  </r>
  <r>
    <s v="Amy Coleman"/>
    <x v="23"/>
    <x v="1"/>
    <x v="0"/>
    <x v="3"/>
    <d v="2021-01-15T00:00:00"/>
    <s v="Pamela Hendrix"/>
    <s v="Henry, Bernard and White"/>
    <x v="2"/>
    <n v="11484.495000000001"/>
    <n v="252"/>
    <x v="1"/>
    <d v="2021-01-27T00:00:00"/>
    <s v="Aspirin"/>
    <s v="Normal"/>
    <n v="12"/>
    <n v="957.0412500000001"/>
    <x v="0"/>
  </r>
  <r>
    <s v="Emily Glenn"/>
    <x v="11"/>
    <x v="0"/>
    <x v="2"/>
    <x v="2"/>
    <d v="2023-10-14T00:00:00"/>
    <s v="Ashlee Andrews"/>
    <s v="Simmons, Herrera and Peterson"/>
    <x v="4"/>
    <n v="8587.6620000000003"/>
    <n v="139"/>
    <x v="0"/>
    <d v="2023-10-19T00:00:00"/>
    <s v="Aspirin"/>
    <s v="Normal"/>
    <n v="5"/>
    <n v="1717.5324000000001"/>
    <x v="1"/>
  </r>
  <r>
    <s v="Gregory Martin"/>
    <x v="59"/>
    <x v="0"/>
    <x v="2"/>
    <x v="4"/>
    <d v="2021-06-30T00:00:00"/>
    <s v="Kimberly Ryan"/>
    <s v="Smith-Martinez"/>
    <x v="2"/>
    <n v="9831.0740000000005"/>
    <n v="217"/>
    <x v="1"/>
    <d v="2021-07-27T00:00:00"/>
    <s v="Ibuprofen"/>
    <s v="Abnormal"/>
    <n v="27"/>
    <n v="364.11385185185185"/>
    <x v="0"/>
  </r>
  <r>
    <s v="Brittany Jacobs"/>
    <x v="67"/>
    <x v="0"/>
    <x v="1"/>
    <x v="5"/>
    <d v="2020-01-15T00:00:00"/>
    <s v="David Montgomery"/>
    <s v="Allen-Murphy"/>
    <x v="3"/>
    <n v="47850.245000000003"/>
    <n v="375"/>
    <x v="0"/>
    <d v="2020-01-24T00:00:00"/>
    <s v="Aspirin"/>
    <s v="Normal"/>
    <n v="9"/>
    <n v="5316.693888888889"/>
    <x v="1"/>
  </r>
  <r>
    <s v="John Miller"/>
    <x v="52"/>
    <x v="1"/>
    <x v="2"/>
    <x v="2"/>
    <d v="2022-09-18T00:00:00"/>
    <s v="Mr. Jeffrey Fisher"/>
    <s v="Reyes-Smith"/>
    <x v="3"/>
    <n v="8482.9809999999998"/>
    <n v="320"/>
    <x v="0"/>
    <d v="2022-09-29T00:00:00"/>
    <s v="Aspirin"/>
    <s v="Inconclusive"/>
    <n v="11"/>
    <n v="771.18009090909084"/>
    <x v="0"/>
  </r>
  <r>
    <s v="Jennifer Gonzalez"/>
    <x v="51"/>
    <x v="1"/>
    <x v="3"/>
    <x v="2"/>
    <d v="2021-05-15T00:00:00"/>
    <s v="Chelsea Thomas"/>
    <s v="Gomez-Smith"/>
    <x v="1"/>
    <n v="11211.271000000001"/>
    <n v="428"/>
    <x v="1"/>
    <d v="2021-05-22T00:00:00"/>
    <s v="Aspirin"/>
    <s v="Abnormal"/>
    <n v="7"/>
    <n v="1601.610142857143"/>
    <x v="2"/>
  </r>
  <r>
    <s v="Cameron Sellers"/>
    <x v="1"/>
    <x v="0"/>
    <x v="2"/>
    <x v="2"/>
    <d v="2023-01-12T00:00:00"/>
    <s v="John Jones"/>
    <s v="Zimmerman, Floyd and Golden"/>
    <x v="0"/>
    <n v="20106.524000000001"/>
    <n v="237"/>
    <x v="1"/>
    <d v="2023-01-15T00:00:00"/>
    <s v="Penicillin"/>
    <s v="Inconclusive"/>
    <n v="3"/>
    <n v="6702.1746666666668"/>
    <x v="1"/>
  </r>
  <r>
    <s v="Ashley Palmer"/>
    <x v="37"/>
    <x v="1"/>
    <x v="3"/>
    <x v="4"/>
    <d v="2020-10-20T00:00:00"/>
    <s v="Jeanette Jackson"/>
    <s v="Garcia-Crane"/>
    <x v="3"/>
    <n v="32149.239000000001"/>
    <n v="195"/>
    <x v="0"/>
    <d v="2020-10-20T00:00:00"/>
    <s v="Lipitor"/>
    <s v="Abnormal"/>
    <n v="0"/>
    <n v="0"/>
    <x v="1"/>
  </r>
  <r>
    <s v="Regina Castillo"/>
    <x v="53"/>
    <x v="0"/>
    <x v="5"/>
    <x v="0"/>
    <d v="2023-07-17T00:00:00"/>
    <s v="Lori Green"/>
    <s v="Flowers, Brown and Osborne"/>
    <x v="4"/>
    <n v="53627.076999999997"/>
    <n v="346"/>
    <x v="1"/>
    <d v="2023-08-15T00:00:00"/>
    <s v="Penicillin"/>
    <s v="Inconclusive"/>
    <n v="29"/>
    <n v="1849.2095517241378"/>
    <x v="2"/>
  </r>
  <r>
    <s v="Kenneth Fletcher"/>
    <x v="21"/>
    <x v="1"/>
    <x v="5"/>
    <x v="5"/>
    <d v="2023-04-20T00:00:00"/>
    <s v="Kyle Brown"/>
    <s v="Frazier Ltd"/>
    <x v="4"/>
    <n v="25468.123"/>
    <n v="355"/>
    <x v="1"/>
    <d v="2023-04-25T00:00:00"/>
    <s v="Penicillin"/>
    <s v="Abnormal"/>
    <n v="5"/>
    <n v="5093.6246000000001"/>
    <x v="1"/>
  </r>
  <r>
    <s v="Bonnie Jones"/>
    <x v="30"/>
    <x v="1"/>
    <x v="0"/>
    <x v="3"/>
    <d v="2019-06-20T00:00:00"/>
    <s v="Paul Hall"/>
    <s v="Griffin-Williams"/>
    <x v="0"/>
    <n v="1190.586"/>
    <n v="405"/>
    <x v="1"/>
    <d v="2019-07-10T00:00:00"/>
    <s v="Penicillin"/>
    <s v="Abnormal"/>
    <n v="20"/>
    <n v="59.529299999999999"/>
    <x v="2"/>
  </r>
  <r>
    <s v="Theresa Sloan"/>
    <x v="20"/>
    <x v="0"/>
    <x v="1"/>
    <x v="5"/>
    <d v="2022-02-22T00:00:00"/>
    <s v="James Meyer"/>
    <s v="Giles, Gill and Barrett"/>
    <x v="4"/>
    <n v="60338.906999999999"/>
    <n v="191"/>
    <x v="1"/>
    <d v="2022-03-03T00:00:00"/>
    <s v="Penicillin"/>
    <s v="Abnormal"/>
    <n v="9"/>
    <n v="6704.3230000000003"/>
    <x v="2"/>
  </r>
  <r>
    <s v="Nathaniel Thomas"/>
    <x v="56"/>
    <x v="1"/>
    <x v="2"/>
    <x v="3"/>
    <d v="2022-06-30T00:00:00"/>
    <s v="Ashley Rivera"/>
    <s v="Roberts, Lamb and Preston"/>
    <x v="1"/>
    <n v="27723.873"/>
    <n v="476"/>
    <x v="0"/>
    <d v="2022-07-17T00:00:00"/>
    <s v="Aspirin"/>
    <s v="Normal"/>
    <n v="17"/>
    <n v="1630.8160588235294"/>
    <x v="2"/>
  </r>
  <r>
    <s v="Kelly Erickson"/>
    <x v="48"/>
    <x v="1"/>
    <x v="3"/>
    <x v="3"/>
    <d v="2022-12-19T00:00:00"/>
    <s v="David Vargas"/>
    <s v="Warner, Pearson and Chavez"/>
    <x v="4"/>
    <n v="29083.223000000002"/>
    <n v="319"/>
    <x v="2"/>
    <d v="2022-12-28T00:00:00"/>
    <s v="Paracetamol"/>
    <s v="Abnormal"/>
    <n v="9"/>
    <n v="3231.4692222222225"/>
    <x v="0"/>
  </r>
  <r>
    <s v="Jessica Lyons"/>
    <x v="10"/>
    <x v="1"/>
    <x v="4"/>
    <x v="3"/>
    <d v="2020-08-18T00:00:00"/>
    <s v="Julie Zimmerman"/>
    <s v="Franklin PLC"/>
    <x v="0"/>
    <n v="12350.888999999999"/>
    <n v="277"/>
    <x v="0"/>
    <d v="2020-08-24T00:00:00"/>
    <s v="Penicillin"/>
    <s v="Normal"/>
    <n v="6"/>
    <n v="2058.4814999999999"/>
    <x v="2"/>
  </r>
  <r>
    <s v="Adrienne Stanley"/>
    <x v="40"/>
    <x v="1"/>
    <x v="6"/>
    <x v="4"/>
    <d v="2020-03-18T00:00:00"/>
    <s v="Eric Smith"/>
    <s v="Morgan, Jackson and Wade"/>
    <x v="1"/>
    <n v="24031.554"/>
    <n v="380"/>
    <x v="2"/>
    <d v="2020-04-02T00:00:00"/>
    <s v="Penicillin"/>
    <s v="Normal"/>
    <n v="15"/>
    <n v="1602.1035999999999"/>
    <x v="1"/>
  </r>
  <r>
    <s v="Joe Norton DVM"/>
    <x v="18"/>
    <x v="0"/>
    <x v="3"/>
    <x v="0"/>
    <d v="2022-12-01T00:00:00"/>
    <s v="Jeffery Vasquez"/>
    <s v="Fox and Sons"/>
    <x v="0"/>
    <n v="11064.200999999999"/>
    <n v="116"/>
    <x v="2"/>
    <d v="2022-12-07T00:00:00"/>
    <s v="Aspirin"/>
    <s v="Normal"/>
    <n v="6"/>
    <n v="1844.0334999999998"/>
    <x v="0"/>
  </r>
  <r>
    <s v="Dave Bass"/>
    <x v="4"/>
    <x v="1"/>
    <x v="3"/>
    <x v="0"/>
    <d v="2020-05-20T00:00:00"/>
    <s v="Anthony Miller"/>
    <s v="Cain and Sons"/>
    <x v="0"/>
    <n v="53907.909"/>
    <n v="438"/>
    <x v="1"/>
    <d v="2020-06-10T00:00:00"/>
    <s v="Paracetamol"/>
    <s v="Inconclusive"/>
    <n v="21"/>
    <n v="2567.0432857142855"/>
    <x v="2"/>
  </r>
  <r>
    <s v="Ian Martin"/>
    <x v="56"/>
    <x v="1"/>
    <x v="5"/>
    <x v="2"/>
    <d v="2020-11-07T00:00:00"/>
    <s v="Tiffany Jones"/>
    <s v="Brewer, Smith and Jones"/>
    <x v="0"/>
    <n v="11034.32"/>
    <n v="213"/>
    <x v="0"/>
    <d v="2020-11-29T00:00:00"/>
    <s v="Paracetamol"/>
    <s v="Abnormal"/>
    <n v="22"/>
    <n v="501.56"/>
    <x v="2"/>
  </r>
  <r>
    <s v="Luis Ellis"/>
    <x v="18"/>
    <x v="1"/>
    <x v="6"/>
    <x v="1"/>
    <d v="2022-10-25T00:00:00"/>
    <s v="Eric Wang"/>
    <s v="Marshall, Smith and Johnson"/>
    <x v="0"/>
    <n v="38519.639000000003"/>
    <n v="289"/>
    <x v="1"/>
    <d v="2022-10-31T00:00:00"/>
    <s v="Penicillin"/>
    <s v="Abnormal"/>
    <n v="6"/>
    <n v="6419.9398333333338"/>
    <x v="0"/>
  </r>
  <r>
    <s v="Kyle Dunlap"/>
    <x v="57"/>
    <x v="0"/>
    <x v="0"/>
    <x v="3"/>
    <d v="2021-08-03T00:00:00"/>
    <s v="Patrick Myers"/>
    <s v="Baker Ltd"/>
    <x v="1"/>
    <n v="37916.142999999996"/>
    <n v="143"/>
    <x v="2"/>
    <d v="2021-08-22T00:00:00"/>
    <s v="Lipitor"/>
    <s v="Abnormal"/>
    <n v="19"/>
    <n v="1995.5864736842104"/>
    <x v="0"/>
  </r>
  <r>
    <s v="Richard Manning"/>
    <x v="52"/>
    <x v="1"/>
    <x v="7"/>
    <x v="3"/>
    <d v="2023-01-15T00:00:00"/>
    <s v="Adam Davis"/>
    <s v="Smith, Whitehead and Lawrence"/>
    <x v="1"/>
    <n v="31811.294000000002"/>
    <n v="309"/>
    <x v="2"/>
    <d v="2023-01-22T00:00:00"/>
    <s v="Paracetamol"/>
    <s v="Abnormal"/>
    <n v="7"/>
    <n v="4544.4705714285719"/>
    <x v="0"/>
  </r>
  <r>
    <s v="Madison Franklin"/>
    <x v="39"/>
    <x v="1"/>
    <x v="5"/>
    <x v="4"/>
    <d v="2021-12-31T00:00:00"/>
    <s v="Katie Farley"/>
    <s v="Gutierrez, Cooper and Crane"/>
    <x v="4"/>
    <n v="34454.387000000002"/>
    <n v="367"/>
    <x v="0"/>
    <d v="2022-01-03T00:00:00"/>
    <s v="Paracetamol"/>
    <s v="Normal"/>
    <n v="3"/>
    <n v="11484.795666666667"/>
    <x v="0"/>
  </r>
  <r>
    <s v="Randy Trevino"/>
    <x v="11"/>
    <x v="0"/>
    <x v="6"/>
    <x v="0"/>
    <d v="2022-07-04T00:00:00"/>
    <s v="Mr. James Williams"/>
    <s v="Allen, Young and Willis"/>
    <x v="2"/>
    <n v="51929.048000000003"/>
    <n v="374"/>
    <x v="2"/>
    <d v="2022-07-09T00:00:00"/>
    <s v="Aspirin"/>
    <s v="Normal"/>
    <n v="5"/>
    <n v="10385.809600000001"/>
    <x v="1"/>
  </r>
  <r>
    <s v="Crystal Smith"/>
    <x v="54"/>
    <x v="0"/>
    <x v="7"/>
    <x v="2"/>
    <d v="2019-02-10T00:00:00"/>
    <s v="Miss Rebecca Rios"/>
    <s v="Ward, Johnston and Bradley"/>
    <x v="3"/>
    <n v="1583.7059999999999"/>
    <n v="201"/>
    <x v="1"/>
    <d v="2019-02-25T00:00:00"/>
    <s v="Aspirin"/>
    <s v="Abnormal"/>
    <n v="15"/>
    <n v="105.5804"/>
    <x v="2"/>
  </r>
  <r>
    <s v="Dylan Cooper"/>
    <x v="45"/>
    <x v="0"/>
    <x v="6"/>
    <x v="2"/>
    <d v="2021-08-24T00:00:00"/>
    <s v="Brian Williams"/>
    <s v="Smith Inc"/>
    <x v="4"/>
    <n v="18464.952000000001"/>
    <n v="340"/>
    <x v="0"/>
    <d v="2021-09-14T00:00:00"/>
    <s v="Ibuprofen"/>
    <s v="Inconclusive"/>
    <n v="21"/>
    <n v="879.28342857142866"/>
    <x v="2"/>
  </r>
  <r>
    <s v="Amanda Walker"/>
    <x v="34"/>
    <x v="0"/>
    <x v="5"/>
    <x v="0"/>
    <d v="2019-04-17T00:00:00"/>
    <s v="Martin Garcia"/>
    <s v="Hernandez-Martin"/>
    <x v="4"/>
    <n v="17586.221000000001"/>
    <n v="399"/>
    <x v="2"/>
    <d v="2019-04-22T00:00:00"/>
    <s v="Aspirin"/>
    <s v="Normal"/>
    <n v="5"/>
    <n v="3517.2442000000001"/>
    <x v="2"/>
  </r>
  <r>
    <s v="Dr. Richard Mitchell MD"/>
    <x v="41"/>
    <x v="1"/>
    <x v="7"/>
    <x v="5"/>
    <d v="2020-10-22T00:00:00"/>
    <s v="Timothy Diaz"/>
    <s v="Castro-Lewis"/>
    <x v="4"/>
    <n v="15095.481"/>
    <n v="397"/>
    <x v="1"/>
    <d v="2020-11-20T00:00:00"/>
    <s v="Aspirin"/>
    <s v="Inconclusive"/>
    <n v="29"/>
    <n v="520.53382758620694"/>
    <x v="2"/>
  </r>
  <r>
    <s v="Kyle Smith"/>
    <x v="59"/>
    <x v="0"/>
    <x v="7"/>
    <x v="0"/>
    <d v="2021-07-19T00:00:00"/>
    <s v="Eric Villarreal"/>
    <s v="Robinson-Parks"/>
    <x v="4"/>
    <n v="58675.606"/>
    <n v="307"/>
    <x v="1"/>
    <d v="2021-07-24T00:00:00"/>
    <s v="Ibuprofen"/>
    <s v="Normal"/>
    <n v="5"/>
    <n v="11735.1212"/>
    <x v="0"/>
  </r>
  <r>
    <s v="Abigail Smith"/>
    <x v="67"/>
    <x v="0"/>
    <x v="7"/>
    <x v="4"/>
    <d v="2022-04-07T00:00:00"/>
    <s v="Margaret Solomon"/>
    <s v="Smith, Hayes and Reeves"/>
    <x v="2"/>
    <n v="28570.583999999999"/>
    <n v="433"/>
    <x v="0"/>
    <d v="2022-04-10T00:00:00"/>
    <s v="Ibuprofen"/>
    <s v="Abnormal"/>
    <n v="3"/>
    <n v="9523.5280000000002"/>
    <x v="1"/>
  </r>
  <r>
    <s v="Sara Johnson"/>
    <x v="48"/>
    <x v="1"/>
    <x v="0"/>
    <x v="4"/>
    <d v="2021-02-13T00:00:00"/>
    <s v="Jimmy Woods"/>
    <s v="Parker, Lopez and Novak"/>
    <x v="0"/>
    <n v="34680.807999999997"/>
    <n v="133"/>
    <x v="0"/>
    <d v="2021-03-07T00:00:00"/>
    <s v="Aspirin"/>
    <s v="Abnormal"/>
    <n v="22"/>
    <n v="1576.4003636363634"/>
    <x v="0"/>
  </r>
  <r>
    <s v="David Padilla"/>
    <x v="50"/>
    <x v="1"/>
    <x v="6"/>
    <x v="2"/>
    <d v="2021-02-20T00:00:00"/>
    <s v="Alec Cooper"/>
    <s v="Ortiz, Garcia and Lewis"/>
    <x v="2"/>
    <n v="12265.637000000001"/>
    <n v="184"/>
    <x v="0"/>
    <d v="2021-03-05T00:00:00"/>
    <s v="Aspirin"/>
    <s v="Abnormal"/>
    <n v="13"/>
    <n v="943.51053846153854"/>
    <x v="1"/>
  </r>
  <r>
    <s v="Kiara Miller"/>
    <x v="53"/>
    <x v="0"/>
    <x v="2"/>
    <x v="1"/>
    <d v="2020-01-15T00:00:00"/>
    <s v="James Williamson"/>
    <s v="Deleon PLC"/>
    <x v="3"/>
    <n v="27715.922999999999"/>
    <n v="191"/>
    <x v="1"/>
    <d v="2020-02-12T00:00:00"/>
    <s v="Penicillin"/>
    <s v="Abnormal"/>
    <n v="28"/>
    <n v="989.85439285714278"/>
    <x v="2"/>
  </r>
  <r>
    <s v="Justin Lee"/>
    <x v="67"/>
    <x v="1"/>
    <x v="0"/>
    <x v="0"/>
    <d v="2021-10-09T00:00:00"/>
    <s v="Joseph Cruz"/>
    <s v="Douglas, Spencer and Jones"/>
    <x v="2"/>
    <n v="15848.817999999999"/>
    <n v="324"/>
    <x v="1"/>
    <d v="2021-10-31T00:00:00"/>
    <s v="Penicillin"/>
    <s v="Normal"/>
    <n v="22"/>
    <n v="720.40081818181818"/>
    <x v="1"/>
  </r>
  <r>
    <s v="Laura Hughes"/>
    <x v="21"/>
    <x v="0"/>
    <x v="6"/>
    <x v="4"/>
    <d v="2020-10-09T00:00:00"/>
    <s v="Shelia Miller"/>
    <s v="Marshall-Grimes"/>
    <x v="1"/>
    <n v="5628.1490000000003"/>
    <n v="470"/>
    <x v="1"/>
    <d v="2020-10-25T00:00:00"/>
    <s v="Penicillin"/>
    <s v="Normal"/>
    <n v="16"/>
    <n v="351.75931250000002"/>
    <x v="1"/>
  </r>
  <r>
    <s v="Chelsey Hamilton"/>
    <x v="51"/>
    <x v="0"/>
    <x v="7"/>
    <x v="3"/>
    <d v="2021-07-11T00:00:00"/>
    <s v="Rebecca Stephenson"/>
    <s v="Madden-Grant"/>
    <x v="3"/>
    <n v="3329.3780000000002"/>
    <n v="446"/>
    <x v="1"/>
    <d v="2021-07-15T00:00:00"/>
    <s v="Ibuprofen"/>
    <s v="Normal"/>
    <n v="4"/>
    <n v="832.34450000000004"/>
    <x v="2"/>
  </r>
  <r>
    <s v="David Olson"/>
    <x v="49"/>
    <x v="0"/>
    <x v="0"/>
    <x v="2"/>
    <d v="2020-01-22T00:00:00"/>
    <s v="Mrs. Wanda Mitchell"/>
    <s v="Murray, Calderon and Valencia"/>
    <x v="4"/>
    <n v="8228.8150000000005"/>
    <n v="313"/>
    <x v="0"/>
    <d v="2020-02-02T00:00:00"/>
    <s v="Paracetamol"/>
    <s v="Abnormal"/>
    <n v="11"/>
    <n v="748.07409090909096"/>
    <x v="2"/>
  </r>
  <r>
    <s v="Daniel Wong"/>
    <x v="22"/>
    <x v="0"/>
    <x v="6"/>
    <x v="1"/>
    <d v="2021-08-30T00:00:00"/>
    <s v="Leah Willis"/>
    <s v="Washington, Dunn and Diaz"/>
    <x v="0"/>
    <n v="11825.901"/>
    <n v="137"/>
    <x v="1"/>
    <d v="2021-09-27T00:00:00"/>
    <s v="Lipitor"/>
    <s v="Normal"/>
    <n v="28"/>
    <n v="422.35360714285713"/>
    <x v="0"/>
  </r>
  <r>
    <s v="Christine Young"/>
    <x v="1"/>
    <x v="1"/>
    <x v="3"/>
    <x v="4"/>
    <d v="2022-04-12T00:00:00"/>
    <s v="Connie Jackson"/>
    <s v="Baker, Terry and Bond"/>
    <x v="1"/>
    <n v="25681.89"/>
    <n v="493"/>
    <x v="2"/>
    <d v="2022-05-02T00:00:00"/>
    <s v="Aspirin"/>
    <s v="Inconclusive"/>
    <n v="20"/>
    <n v="1284.0944999999999"/>
    <x v="1"/>
  </r>
  <r>
    <s v="Keith Olson"/>
    <x v="41"/>
    <x v="1"/>
    <x v="1"/>
    <x v="4"/>
    <d v="2019-08-08T00:00:00"/>
    <s v="William Valdez"/>
    <s v="Phillips Group"/>
    <x v="3"/>
    <n v="2913.654"/>
    <n v="349"/>
    <x v="1"/>
    <d v="2019-09-04T00:00:00"/>
    <s v="Paracetamol"/>
    <s v="Normal"/>
    <n v="27"/>
    <n v="107.91311111111111"/>
    <x v="2"/>
  </r>
  <r>
    <s v="Jillian Riggs"/>
    <x v="64"/>
    <x v="0"/>
    <x v="1"/>
    <x v="5"/>
    <d v="2020-10-22T00:00:00"/>
    <s v="Daniel Adams"/>
    <s v="Bridges, Stone and Jones"/>
    <x v="4"/>
    <n v="58658.243000000002"/>
    <n v="381"/>
    <x v="1"/>
    <d v="2020-11-12T00:00:00"/>
    <s v="Paracetamol"/>
    <s v="Abnormal"/>
    <n v="21"/>
    <n v="2793.2496666666666"/>
    <x v="1"/>
  </r>
  <r>
    <s v="Beth Perry"/>
    <x v="24"/>
    <x v="0"/>
    <x v="4"/>
    <x v="5"/>
    <d v="2018-11-27T00:00:00"/>
    <s v="Russell Morris"/>
    <s v="Pearson, Smith and Curry"/>
    <x v="4"/>
    <n v="36872.599000000002"/>
    <n v="352"/>
    <x v="0"/>
    <d v="2018-12-03T00:00:00"/>
    <s v="Ibuprofen"/>
    <s v="Abnormal"/>
    <n v="6"/>
    <n v="6145.4331666666667"/>
    <x v="2"/>
  </r>
  <r>
    <s v="Rachel Thomas"/>
    <x v="61"/>
    <x v="0"/>
    <x v="2"/>
    <x v="2"/>
    <d v="2021-05-12T00:00:00"/>
    <s v="Jenna Hunter"/>
    <s v="Long-Matthews"/>
    <x v="0"/>
    <n v="24088.224999999999"/>
    <n v="231"/>
    <x v="1"/>
    <d v="2021-05-29T00:00:00"/>
    <s v="Lipitor"/>
    <s v="Normal"/>
    <n v="17"/>
    <n v="1416.9544117647058"/>
    <x v="0"/>
  </r>
  <r>
    <s v="Audrey Hall"/>
    <x v="26"/>
    <x v="0"/>
    <x v="0"/>
    <x v="2"/>
    <d v="2023-10-24T00:00:00"/>
    <s v="John Warren"/>
    <s v="Potter, Huff and Powell"/>
    <x v="0"/>
    <n v="1605.308"/>
    <n v="214"/>
    <x v="0"/>
    <d v="2023-10-28T00:00:00"/>
    <s v="Ibuprofen"/>
    <s v="Abnormal"/>
    <n v="4"/>
    <n v="401.327"/>
    <x v="0"/>
  </r>
  <r>
    <s v="Robert Decker"/>
    <x v="9"/>
    <x v="0"/>
    <x v="2"/>
    <x v="0"/>
    <d v="2021-12-20T00:00:00"/>
    <s v="Monica Taylor"/>
    <s v="Clark-Glover"/>
    <x v="1"/>
    <n v="7073.4110000000001"/>
    <n v="346"/>
    <x v="1"/>
    <d v="2021-12-23T00:00:00"/>
    <s v="Lipitor"/>
    <s v="Abnormal"/>
    <n v="3"/>
    <n v="2357.8036666666667"/>
    <x v="2"/>
  </r>
  <r>
    <s v="Erica Barrett"/>
    <x v="8"/>
    <x v="1"/>
    <x v="5"/>
    <x v="1"/>
    <d v="2022-02-09T00:00:00"/>
    <s v="Jonathan Fernandez"/>
    <s v="Powell Group"/>
    <x v="4"/>
    <n v="4743.6379999999999"/>
    <n v="363"/>
    <x v="2"/>
    <d v="2022-02-16T00:00:00"/>
    <s v="Aspirin"/>
    <s v="Inconclusive"/>
    <n v="7"/>
    <n v="677.66257142857137"/>
    <x v="1"/>
  </r>
  <r>
    <s v="Katie Santos"/>
    <x v="61"/>
    <x v="1"/>
    <x v="4"/>
    <x v="4"/>
    <d v="2020-04-12T00:00:00"/>
    <s v="Matthew Nelson"/>
    <s v="Hamilton-Benton"/>
    <x v="0"/>
    <n v="5241.4809999999998"/>
    <n v="269"/>
    <x v="2"/>
    <d v="2020-05-06T00:00:00"/>
    <s v="Paracetamol"/>
    <s v="Abnormal"/>
    <n v="24"/>
    <n v="218.39504166666666"/>
    <x v="0"/>
  </r>
  <r>
    <s v="Tiffany Hodges"/>
    <x v="30"/>
    <x v="0"/>
    <x v="6"/>
    <x v="0"/>
    <d v="2019-01-11T00:00:00"/>
    <s v="Amanda Evans"/>
    <s v="Walsh-Collins"/>
    <x v="3"/>
    <n v="43590.258000000002"/>
    <n v="258"/>
    <x v="1"/>
    <d v="2019-01-30T00:00:00"/>
    <s v="Ibuprofen"/>
    <s v="Abnormal"/>
    <n v="19"/>
    <n v="2294.224105263158"/>
    <x v="2"/>
  </r>
  <r>
    <s v="Bonnie Robinson"/>
    <x v="32"/>
    <x v="0"/>
    <x v="2"/>
    <x v="4"/>
    <d v="2018-12-09T00:00:00"/>
    <s v="Michelle Smith"/>
    <s v="Washington and Sons"/>
    <x v="3"/>
    <n v="15912.903"/>
    <n v="156"/>
    <x v="0"/>
    <d v="2019-01-01T00:00:00"/>
    <s v="Paracetamol"/>
    <s v="Abnormal"/>
    <n v="23"/>
    <n v="691.86534782608692"/>
    <x v="1"/>
  </r>
  <r>
    <s v="Ashley Mitchell"/>
    <x v="9"/>
    <x v="0"/>
    <x v="1"/>
    <x v="3"/>
    <d v="2020-11-26T00:00:00"/>
    <s v="Richard Parker"/>
    <s v="Crane-Day"/>
    <x v="3"/>
    <n v="28187.113000000001"/>
    <n v="390"/>
    <x v="2"/>
    <d v="2020-12-13T00:00:00"/>
    <s v="Ibuprofen"/>
    <s v="Abnormal"/>
    <n v="17"/>
    <n v="1658.0654705882353"/>
    <x v="2"/>
  </r>
  <r>
    <s v="Mr. Eric Simpson MD"/>
    <x v="44"/>
    <x v="0"/>
    <x v="5"/>
    <x v="4"/>
    <d v="2019-06-30T00:00:00"/>
    <s v="Richard Lucas"/>
    <s v="Sloan, Smith and Lopez"/>
    <x v="2"/>
    <n v="13818.403"/>
    <n v="316"/>
    <x v="1"/>
    <d v="2019-07-02T00:00:00"/>
    <s v="Lipitor"/>
    <s v="Normal"/>
    <n v="2"/>
    <n v="6909.2015000000001"/>
    <x v="1"/>
  </r>
  <r>
    <s v="Mary Clark"/>
    <x v="36"/>
    <x v="0"/>
    <x v="4"/>
    <x v="4"/>
    <d v="2023-02-08T00:00:00"/>
    <s v="Dana Sanders"/>
    <s v="Allen-Moran"/>
    <x v="4"/>
    <n v="14271.618"/>
    <n v="155"/>
    <x v="1"/>
    <d v="2023-03-05T00:00:00"/>
    <s v="Lipitor"/>
    <s v="Inconclusive"/>
    <n v="25"/>
    <n v="570.86472000000003"/>
    <x v="2"/>
  </r>
  <r>
    <s v="Johnathan Smith"/>
    <x v="51"/>
    <x v="1"/>
    <x v="7"/>
    <x v="0"/>
    <d v="2020-12-15T00:00:00"/>
    <s v="Laura Wolf"/>
    <s v="Molina Inc"/>
    <x v="0"/>
    <n v="55219.034"/>
    <n v="472"/>
    <x v="1"/>
    <d v="2021-01-06T00:00:00"/>
    <s v="Aspirin"/>
    <s v="Normal"/>
    <n v="22"/>
    <n v="2509.956090909091"/>
    <x v="2"/>
  </r>
  <r>
    <s v="Lori Holland"/>
    <x v="41"/>
    <x v="0"/>
    <x v="7"/>
    <x v="2"/>
    <d v="2020-06-18T00:00:00"/>
    <s v="Matthew George"/>
    <s v="Ortiz-Holden"/>
    <x v="0"/>
    <n v="3942.3319999999999"/>
    <n v="407"/>
    <x v="0"/>
    <d v="2020-06-22T00:00:00"/>
    <s v="Penicillin"/>
    <s v="Inconclusive"/>
    <n v="4"/>
    <n v="985.58299999999997"/>
    <x v="2"/>
  </r>
  <r>
    <s v="Charles Smith DDS"/>
    <x v="6"/>
    <x v="0"/>
    <x v="3"/>
    <x v="1"/>
    <d v="2023-04-25T00:00:00"/>
    <s v="Austin Jenkins"/>
    <s v="Pittman-Jacobs"/>
    <x v="0"/>
    <n v="24965.621999999999"/>
    <n v="374"/>
    <x v="0"/>
    <d v="2023-05-04T00:00:00"/>
    <s v="Ibuprofen"/>
    <s v="Abnormal"/>
    <n v="9"/>
    <n v="2773.9580000000001"/>
    <x v="0"/>
  </r>
  <r>
    <s v="Hailey Scott"/>
    <x v="10"/>
    <x v="1"/>
    <x v="2"/>
    <x v="4"/>
    <d v="2019-05-16T00:00:00"/>
    <s v="Shawn Hill"/>
    <s v="Mason, Smith and Taylor"/>
    <x v="2"/>
    <n v="31054.044999999998"/>
    <n v="167"/>
    <x v="0"/>
    <d v="2019-05-18T00:00:00"/>
    <s v="Paracetamol"/>
    <s v="Normal"/>
    <n v="2"/>
    <n v="15527.022499999999"/>
    <x v="2"/>
  </r>
  <r>
    <s v="Michael Duncan"/>
    <x v="21"/>
    <x v="1"/>
    <x v="7"/>
    <x v="2"/>
    <d v="2023-05-17T00:00:00"/>
    <s v="Lisa Smith"/>
    <s v="Miller-Santana"/>
    <x v="4"/>
    <n v="1015.58"/>
    <n v="229"/>
    <x v="0"/>
    <d v="2023-06-08T00:00:00"/>
    <s v="Aspirin"/>
    <s v="Inconclusive"/>
    <n v="22"/>
    <n v="46.162727272727274"/>
    <x v="1"/>
  </r>
  <r>
    <s v="Tammy Howard"/>
    <x v="35"/>
    <x v="1"/>
    <x v="6"/>
    <x v="0"/>
    <d v="2022-08-15T00:00:00"/>
    <s v="Brandon Wong"/>
    <s v="Torres-Watkins"/>
    <x v="0"/>
    <n v="58411.375999999997"/>
    <n v="480"/>
    <x v="1"/>
    <d v="2022-09-01T00:00:00"/>
    <s v="Aspirin"/>
    <s v="Normal"/>
    <n v="17"/>
    <n v="3435.9632941176469"/>
    <x v="2"/>
  </r>
  <r>
    <s v="Kevin Ford"/>
    <x v="18"/>
    <x v="1"/>
    <x v="7"/>
    <x v="4"/>
    <d v="2021-09-13T00:00:00"/>
    <s v="Robin Giles"/>
    <s v="Brown LLC"/>
    <x v="0"/>
    <n v="19309.901000000002"/>
    <n v="448"/>
    <x v="1"/>
    <d v="2021-09-20T00:00:00"/>
    <s v="Aspirin"/>
    <s v="Inconclusive"/>
    <n v="7"/>
    <n v="2758.5572857142861"/>
    <x v="0"/>
  </r>
  <r>
    <s v="Chad Davis"/>
    <x v="55"/>
    <x v="1"/>
    <x v="6"/>
    <x v="4"/>
    <d v="2023-03-18T00:00:00"/>
    <s v="Robert Evans"/>
    <s v="White-Nelson"/>
    <x v="3"/>
    <n v="19512.048999999999"/>
    <n v="359"/>
    <x v="0"/>
    <d v="2023-03-30T00:00:00"/>
    <s v="Paracetamol"/>
    <s v="Inconclusive"/>
    <n v="12"/>
    <n v="1626.0040833333333"/>
    <x v="1"/>
  </r>
  <r>
    <s v="Teresa Richardson"/>
    <x v="46"/>
    <x v="1"/>
    <x v="4"/>
    <x v="0"/>
    <d v="2020-04-24T00:00:00"/>
    <s v="Nicole Ramirez"/>
    <s v="Walker-Scott"/>
    <x v="0"/>
    <n v="13203.494000000001"/>
    <n v="385"/>
    <x v="1"/>
    <d v="2020-05-09T00:00:00"/>
    <s v="Aspirin"/>
    <s v="Inconclusive"/>
    <n v="15"/>
    <n v="880.23293333333334"/>
    <x v="0"/>
  </r>
  <r>
    <s v="Angela Obrien"/>
    <x v="56"/>
    <x v="0"/>
    <x v="7"/>
    <x v="1"/>
    <d v="2021-01-23T00:00:00"/>
    <s v="Alexis Williams"/>
    <s v="Holland-Dominguez"/>
    <x v="0"/>
    <n v="41293.144999999997"/>
    <n v="226"/>
    <x v="1"/>
    <d v="2021-02-10T00:00:00"/>
    <s v="Aspirin"/>
    <s v="Abnormal"/>
    <n v="18"/>
    <n v="2294.0636111111107"/>
    <x v="2"/>
  </r>
  <r>
    <s v="Melissa Montoya"/>
    <x v="25"/>
    <x v="0"/>
    <x v="1"/>
    <x v="5"/>
    <d v="2021-11-15T00:00:00"/>
    <s v="Janet Martinez"/>
    <s v="Baker-Nelson"/>
    <x v="3"/>
    <n v="41365.930999999997"/>
    <n v="487"/>
    <x v="1"/>
    <d v="2021-11-30T00:00:00"/>
    <s v="Aspirin"/>
    <s v="Normal"/>
    <n v="15"/>
    <n v="2757.7287333333329"/>
    <x v="2"/>
  </r>
  <r>
    <s v="Allison Howard"/>
    <x v="60"/>
    <x v="0"/>
    <x v="2"/>
    <x v="1"/>
    <d v="2021-10-15T00:00:00"/>
    <s v="Diana Lewis"/>
    <s v="Kerr Group"/>
    <x v="3"/>
    <n v="43798.995999999999"/>
    <n v="401"/>
    <x v="1"/>
    <d v="2021-11-12T00:00:00"/>
    <s v="Aspirin"/>
    <s v="Abnormal"/>
    <n v="28"/>
    <n v="1564.2498571428571"/>
    <x v="1"/>
  </r>
  <r>
    <s v="David Dunn"/>
    <x v="24"/>
    <x v="1"/>
    <x v="4"/>
    <x v="2"/>
    <d v="2023-10-05T00:00:00"/>
    <s v="Jeffrey Holden"/>
    <s v="Oconnor-Parker"/>
    <x v="2"/>
    <n v="21093.184000000001"/>
    <n v="258"/>
    <x v="0"/>
    <d v="2023-10-16T00:00:00"/>
    <s v="Lipitor"/>
    <s v="Normal"/>
    <n v="11"/>
    <n v="1917.5621818181819"/>
    <x v="2"/>
  </r>
  <r>
    <s v="Sandra Roman"/>
    <x v="22"/>
    <x v="0"/>
    <x v="3"/>
    <x v="2"/>
    <d v="2020-08-04T00:00:00"/>
    <s v="William Bryant"/>
    <s v="Johnson and Sons"/>
    <x v="0"/>
    <n v="15868.700999999999"/>
    <n v="122"/>
    <x v="0"/>
    <d v="2020-08-10T00:00:00"/>
    <s v="Aspirin"/>
    <s v="Abnormal"/>
    <n v="6"/>
    <n v="2644.7835"/>
    <x v="0"/>
  </r>
  <r>
    <s v="Kevin Matthews"/>
    <x v="31"/>
    <x v="0"/>
    <x v="0"/>
    <x v="2"/>
    <d v="2020-04-07T00:00:00"/>
    <s v="Matthew Wagner"/>
    <s v="Baker-Byrd"/>
    <x v="0"/>
    <n v="7911.79"/>
    <n v="317"/>
    <x v="0"/>
    <d v="2020-04-13T00:00:00"/>
    <s v="Aspirin"/>
    <s v="Normal"/>
    <n v="6"/>
    <n v="1318.6316666666667"/>
    <x v="2"/>
  </r>
  <r>
    <s v="Dean Gomez"/>
    <x v="7"/>
    <x v="1"/>
    <x v="3"/>
    <x v="4"/>
    <d v="2023-05-09T00:00:00"/>
    <s v="Victor Miller"/>
    <s v="Nguyen-Elliott"/>
    <x v="4"/>
    <n v="19845.080000000002"/>
    <n v="149"/>
    <x v="1"/>
    <d v="2023-05-14T00:00:00"/>
    <s v="Lipitor"/>
    <s v="Normal"/>
    <n v="5"/>
    <n v="3969.0160000000005"/>
    <x v="2"/>
  </r>
  <r>
    <s v="Carla Marshall"/>
    <x v="13"/>
    <x v="0"/>
    <x v="3"/>
    <x v="1"/>
    <d v="2021-12-31T00:00:00"/>
    <s v="Sharon Andersen PhD"/>
    <s v="Brown-Soto"/>
    <x v="0"/>
    <n v="19138.001"/>
    <n v="212"/>
    <x v="1"/>
    <d v="2022-01-23T00:00:00"/>
    <s v="Aspirin"/>
    <s v="Inconclusive"/>
    <n v="23"/>
    <n v="832.08699999999999"/>
    <x v="0"/>
  </r>
  <r>
    <s v="John Wright"/>
    <x v="14"/>
    <x v="0"/>
    <x v="1"/>
    <x v="1"/>
    <d v="2021-07-13T00:00:00"/>
    <s v="Megan Smith"/>
    <s v="Smith, Ramirez and Jones"/>
    <x v="0"/>
    <n v="3870.1260000000002"/>
    <n v="190"/>
    <x v="2"/>
    <d v="2021-08-03T00:00:00"/>
    <s v="Lipitor"/>
    <s v="Inconclusive"/>
    <n v="21"/>
    <n v="184.29171428571431"/>
    <x v="0"/>
  </r>
  <r>
    <s v="Mark Simpson"/>
    <x v="1"/>
    <x v="1"/>
    <x v="6"/>
    <x v="4"/>
    <d v="2022-01-03T00:00:00"/>
    <s v="Elizabeth Branch"/>
    <s v="Davis-Villarreal"/>
    <x v="1"/>
    <n v="17544.542000000001"/>
    <n v="438"/>
    <x v="2"/>
    <d v="2022-01-09T00:00:00"/>
    <s v="Lipitor"/>
    <s v="Abnormal"/>
    <n v="6"/>
    <n v="2924.0903333333335"/>
    <x v="1"/>
  </r>
  <r>
    <s v="Amy Casey"/>
    <x v="58"/>
    <x v="1"/>
    <x v="4"/>
    <x v="3"/>
    <d v="2019-04-19T00:00:00"/>
    <s v="Elizabeth Thomas"/>
    <s v="Mcmahon, Choi and Cross"/>
    <x v="1"/>
    <n v="33742.199000000001"/>
    <n v="235"/>
    <x v="0"/>
    <d v="2019-04-25T00:00:00"/>
    <s v="Ibuprofen"/>
    <s v="Normal"/>
    <n v="6"/>
    <n v="5623.6998333333331"/>
    <x v="1"/>
  </r>
  <r>
    <s v="Charles Lawson"/>
    <x v="50"/>
    <x v="1"/>
    <x v="5"/>
    <x v="3"/>
    <d v="2022-10-27T00:00:00"/>
    <s v="Bethany Lucas"/>
    <s v="Moore and Sons"/>
    <x v="2"/>
    <n v="38523.495000000003"/>
    <n v="476"/>
    <x v="0"/>
    <d v="2022-11-17T00:00:00"/>
    <s v="Paracetamol"/>
    <s v="Normal"/>
    <n v="21"/>
    <n v="1834.4521428571429"/>
    <x v="1"/>
  </r>
  <r>
    <s v="Robert Lucas"/>
    <x v="15"/>
    <x v="1"/>
    <x v="5"/>
    <x v="4"/>
    <d v="2022-02-23T00:00:00"/>
    <s v="Amanda Howard DDS"/>
    <s v="Mitchell Group"/>
    <x v="3"/>
    <n v="16482.776999999998"/>
    <n v="165"/>
    <x v="0"/>
    <d v="2022-03-01T00:00:00"/>
    <s v="Lipitor"/>
    <s v="Abnormal"/>
    <n v="6"/>
    <n v="2747.1294999999996"/>
    <x v="1"/>
  </r>
  <r>
    <s v="Sonya Foster"/>
    <x v="42"/>
    <x v="1"/>
    <x v="1"/>
    <x v="3"/>
    <d v="2023-02-13T00:00:00"/>
    <s v="William Miller"/>
    <s v="Rogers, Robertson and Townsend"/>
    <x v="0"/>
    <n v="3061.9810000000002"/>
    <n v="303"/>
    <x v="1"/>
    <d v="2023-03-12T00:00:00"/>
    <s v="Penicillin"/>
    <s v="Inconclusive"/>
    <n v="27"/>
    <n v="113.40670370370371"/>
    <x v="0"/>
  </r>
  <r>
    <s v="Danny Duncan"/>
    <x v="0"/>
    <x v="1"/>
    <x v="1"/>
    <x v="0"/>
    <d v="2023-07-28T00:00:00"/>
    <s v="Natalie Le MD"/>
    <s v="James, Vaughn and Hammond"/>
    <x v="0"/>
    <n v="56360.107000000004"/>
    <n v="331"/>
    <x v="2"/>
    <d v="2023-08-03T00:00:00"/>
    <s v="Penicillin"/>
    <s v="Inconclusive"/>
    <n v="6"/>
    <n v="9393.3511666666673"/>
    <x v="0"/>
  </r>
  <r>
    <s v="Jennifer Hebert"/>
    <x v="20"/>
    <x v="1"/>
    <x v="1"/>
    <x v="2"/>
    <d v="2019-03-25T00:00:00"/>
    <s v="Sean Flores"/>
    <s v="Johnson-Haney"/>
    <x v="3"/>
    <n v="24711.748"/>
    <n v="184"/>
    <x v="0"/>
    <d v="2019-04-08T00:00:00"/>
    <s v="Aspirin"/>
    <s v="Abnormal"/>
    <n v="14"/>
    <n v="1765.1248571428571"/>
    <x v="2"/>
  </r>
  <r>
    <s v="Henry Wagner"/>
    <x v="36"/>
    <x v="0"/>
    <x v="4"/>
    <x v="4"/>
    <d v="2019-02-09T00:00:00"/>
    <s v="Michael Morales"/>
    <s v="Brady, Perry and Gould"/>
    <x v="2"/>
    <n v="5850.1049999999996"/>
    <n v="175"/>
    <x v="1"/>
    <d v="2019-02-13T00:00:00"/>
    <s v="Ibuprofen"/>
    <s v="Abnormal"/>
    <n v="4"/>
    <n v="1462.5262499999999"/>
    <x v="2"/>
  </r>
  <r>
    <s v="Theresa Schmidt"/>
    <x v="66"/>
    <x v="0"/>
    <x v="2"/>
    <x v="3"/>
    <d v="2022-12-08T00:00:00"/>
    <s v="Natalie Brock"/>
    <s v="Beasley, Anderson and Daniels"/>
    <x v="2"/>
    <n v="4926.9129999999996"/>
    <n v="226"/>
    <x v="1"/>
    <d v="2023-01-05T00:00:00"/>
    <s v="Penicillin"/>
    <s v="Normal"/>
    <n v="28"/>
    <n v="175.96117857142855"/>
    <x v="2"/>
  </r>
  <r>
    <s v="Gene Anderson"/>
    <x v="2"/>
    <x v="1"/>
    <x v="7"/>
    <x v="4"/>
    <d v="2022-06-26T00:00:00"/>
    <s v="Raymond Maldonado"/>
    <s v="Wagner, Lee and Barrett"/>
    <x v="0"/>
    <n v="25133.632000000001"/>
    <n v="441"/>
    <x v="2"/>
    <d v="2022-07-26T00:00:00"/>
    <s v="Ibuprofen"/>
    <s v="Normal"/>
    <n v="30"/>
    <n v="837.78773333333334"/>
    <x v="0"/>
  </r>
  <r>
    <s v="Lauren Miller"/>
    <x v="36"/>
    <x v="1"/>
    <x v="4"/>
    <x v="0"/>
    <d v="2021-01-14T00:00:00"/>
    <s v="Courtney Oconnor"/>
    <s v="Gibson Inc"/>
    <x v="4"/>
    <n v="34266.978000000003"/>
    <n v="316"/>
    <x v="1"/>
    <d v="2021-01-26T00:00:00"/>
    <s v="Ibuprofen"/>
    <s v="Normal"/>
    <n v="12"/>
    <n v="2855.5815000000002"/>
    <x v="2"/>
  </r>
  <r>
    <s v="Cheryl Richards"/>
    <x v="56"/>
    <x v="1"/>
    <x v="7"/>
    <x v="0"/>
    <d v="2023-01-15T00:00:00"/>
    <s v="Julie Valenzuela"/>
    <s v="Rodriguez, Rivera and Stone"/>
    <x v="1"/>
    <n v="15197.228999999999"/>
    <n v="167"/>
    <x v="1"/>
    <d v="2023-01-18T00:00:00"/>
    <s v="Ibuprofen"/>
    <s v="Abnormal"/>
    <n v="3"/>
    <n v="5065.7429999999995"/>
    <x v="2"/>
  </r>
  <r>
    <s v="Jeremy Barrett"/>
    <x v="31"/>
    <x v="0"/>
    <x v="6"/>
    <x v="3"/>
    <d v="2019-12-31T00:00:00"/>
    <s v="Daniel Barnes"/>
    <s v="Colon, Rivas and Richards"/>
    <x v="3"/>
    <n v="5281.8010000000004"/>
    <n v="372"/>
    <x v="2"/>
    <d v="2020-01-24T00:00:00"/>
    <s v="Penicillin"/>
    <s v="Abnormal"/>
    <n v="24"/>
    <n v="220.07504166666669"/>
    <x v="2"/>
  </r>
  <r>
    <s v="Marcus Love"/>
    <x v="61"/>
    <x v="1"/>
    <x v="7"/>
    <x v="5"/>
    <d v="2019-06-15T00:00:00"/>
    <s v="Jonathan Johnson"/>
    <s v="Sanchez-Norman"/>
    <x v="0"/>
    <n v="59745.858999999997"/>
    <n v="316"/>
    <x v="1"/>
    <d v="2019-06-16T00:00:00"/>
    <s v="Lipitor"/>
    <s v="Inconclusive"/>
    <n v="1"/>
    <n v="59745.858999999997"/>
    <x v="0"/>
  </r>
  <r>
    <s v="Whitney Reese"/>
    <x v="65"/>
    <x v="1"/>
    <x v="4"/>
    <x v="0"/>
    <d v="2021-02-09T00:00:00"/>
    <s v="Stephanie Stewart"/>
    <s v="Price, Collier and Campbell"/>
    <x v="0"/>
    <n v="56653.79"/>
    <n v="211"/>
    <x v="2"/>
    <d v="2021-02-18T00:00:00"/>
    <s v="Ibuprofen"/>
    <s v="Normal"/>
    <n v="9"/>
    <n v="6294.8655555555561"/>
    <x v="0"/>
  </r>
  <r>
    <s v="Susan Rodriguez"/>
    <x v="37"/>
    <x v="0"/>
    <x v="5"/>
    <x v="4"/>
    <d v="2023-03-08T00:00:00"/>
    <s v="Stephen Anderson"/>
    <s v="Phillips-Collins"/>
    <x v="3"/>
    <n v="13529.314"/>
    <n v="476"/>
    <x v="2"/>
    <d v="2023-03-09T00:00:00"/>
    <s v="Penicillin"/>
    <s v="Normal"/>
    <n v="1"/>
    <n v="13529.314"/>
    <x v="1"/>
  </r>
  <r>
    <s v="Erin Scott"/>
    <x v="51"/>
    <x v="1"/>
    <x v="1"/>
    <x v="0"/>
    <d v="2023-08-12T00:00:00"/>
    <s v="Connie Fuller"/>
    <s v="Davis and Sons"/>
    <x v="2"/>
    <n v="43358.985999999997"/>
    <n v="253"/>
    <x v="2"/>
    <d v="2023-08-15T00:00:00"/>
    <s v="Penicillin"/>
    <s v="Inconclusive"/>
    <n v="3"/>
    <n v="14452.995333333332"/>
    <x v="2"/>
  </r>
  <r>
    <s v="Joseph Weiss"/>
    <x v="57"/>
    <x v="0"/>
    <x v="6"/>
    <x v="1"/>
    <d v="2023-01-17T00:00:00"/>
    <s v="Tiffany Thompson"/>
    <s v="Conner and Sons"/>
    <x v="0"/>
    <n v="10258.478999999999"/>
    <n v="220"/>
    <x v="1"/>
    <d v="2023-02-11T00:00:00"/>
    <s v="Aspirin"/>
    <s v="Normal"/>
    <n v="25"/>
    <n v="410.33915999999999"/>
    <x v="0"/>
  </r>
  <r>
    <s v="Kevin Maynard"/>
    <x v="35"/>
    <x v="1"/>
    <x v="7"/>
    <x v="2"/>
    <d v="2022-01-03T00:00:00"/>
    <s v="Danielle Odom"/>
    <s v="Keller-Adams"/>
    <x v="0"/>
    <n v="24044.559000000001"/>
    <n v="312"/>
    <x v="0"/>
    <d v="2022-01-09T00:00:00"/>
    <s v="Paracetamol"/>
    <s v="Inconclusive"/>
    <n v="6"/>
    <n v="4007.4265"/>
    <x v="2"/>
  </r>
  <r>
    <s v="Eric Wade"/>
    <x v="10"/>
    <x v="0"/>
    <x v="5"/>
    <x v="2"/>
    <d v="2020-08-03T00:00:00"/>
    <s v="Christina Mejia"/>
    <s v="Whitney-Day"/>
    <x v="0"/>
    <n v="1473.922"/>
    <n v="228"/>
    <x v="0"/>
    <d v="2020-08-20T00:00:00"/>
    <s v="Paracetamol"/>
    <s v="Normal"/>
    <n v="17"/>
    <n v="86.701294117647066"/>
    <x v="2"/>
  </r>
  <r>
    <s v="Kimberly Brown"/>
    <x v="17"/>
    <x v="1"/>
    <x v="0"/>
    <x v="2"/>
    <d v="2022-02-07T00:00:00"/>
    <s v="Laura Payne"/>
    <s v="Conner-King"/>
    <x v="0"/>
    <n v="3902.335"/>
    <n v="437"/>
    <x v="0"/>
    <d v="2022-03-02T00:00:00"/>
    <s v="Paracetamol"/>
    <s v="Abnormal"/>
    <n v="23"/>
    <n v="169.66673913043479"/>
    <x v="0"/>
  </r>
  <r>
    <s v="Michael Perez"/>
    <x v="31"/>
    <x v="1"/>
    <x v="4"/>
    <x v="4"/>
    <d v="2021-11-20T00:00:00"/>
    <s v="Catherine Boyd"/>
    <s v="Chang, Pugh and Wagner"/>
    <x v="3"/>
    <n v="18349.116000000002"/>
    <n v="489"/>
    <x v="2"/>
    <d v="2021-12-17T00:00:00"/>
    <s v="Paracetamol"/>
    <s v="Normal"/>
    <n v="27"/>
    <n v="679.596888888889"/>
    <x v="2"/>
  </r>
  <r>
    <s v="Sarah Pennington"/>
    <x v="40"/>
    <x v="0"/>
    <x v="5"/>
    <x v="5"/>
    <d v="2020-09-02T00:00:00"/>
    <s v="Angel Willis"/>
    <s v="Carter, Atkinson and Stewart"/>
    <x v="2"/>
    <n v="8518.0139999999992"/>
    <n v="192"/>
    <x v="0"/>
    <d v="2020-09-19T00:00:00"/>
    <s v="Penicillin"/>
    <s v="Abnormal"/>
    <n v="17"/>
    <n v="501.05964705882349"/>
    <x v="1"/>
  </r>
  <r>
    <s v="Debbie Hernandez"/>
    <x v="22"/>
    <x v="1"/>
    <x v="4"/>
    <x v="1"/>
    <d v="2023-10-25T00:00:00"/>
    <s v="Katrina Kane"/>
    <s v="Wong, Clark and Murphy"/>
    <x v="0"/>
    <n v="30911.23"/>
    <n v="193"/>
    <x v="1"/>
    <d v="2023-10-30T00:00:00"/>
    <s v="Penicillin"/>
    <s v="Abnormal"/>
    <n v="5"/>
    <n v="6182.2460000000001"/>
    <x v="0"/>
  </r>
  <r>
    <s v="Clayton Tyler"/>
    <x v="13"/>
    <x v="0"/>
    <x v="5"/>
    <x v="3"/>
    <d v="2022-09-20T00:00:00"/>
    <s v="Madison Meyers"/>
    <s v="Green, Meza and Wise"/>
    <x v="0"/>
    <n v="20202.100999999999"/>
    <n v="492"/>
    <x v="1"/>
    <d v="2022-10-03T00:00:00"/>
    <s v="Paracetamol"/>
    <s v="Normal"/>
    <n v="13"/>
    <n v="1554.0077692307691"/>
    <x v="0"/>
  </r>
  <r>
    <s v="Deborah Jordan"/>
    <x v="23"/>
    <x v="1"/>
    <x v="3"/>
    <x v="3"/>
    <d v="2020-05-27T00:00:00"/>
    <s v="Kendra Juarez"/>
    <s v="Rodriguez-Mills"/>
    <x v="1"/>
    <n v="3692.123"/>
    <n v="492"/>
    <x v="0"/>
    <d v="2020-06-15T00:00:00"/>
    <s v="Lipitor"/>
    <s v="Inconclusive"/>
    <n v="19"/>
    <n v="194.32226315789475"/>
    <x v="0"/>
  </r>
  <r>
    <s v="Yolanda Smith"/>
    <x v="9"/>
    <x v="1"/>
    <x v="6"/>
    <x v="1"/>
    <d v="2019-12-07T00:00:00"/>
    <s v="Lisa Jones"/>
    <s v="Mcdonald, Hall and Gonzalez"/>
    <x v="4"/>
    <n v="19139.044999999998"/>
    <n v="490"/>
    <x v="0"/>
    <d v="2019-12-09T00:00:00"/>
    <s v="Lipitor"/>
    <s v="Inconclusive"/>
    <n v="2"/>
    <n v="9569.5224999999991"/>
    <x v="2"/>
  </r>
  <r>
    <s v="Matthew Montgomery"/>
    <x v="62"/>
    <x v="1"/>
    <x v="5"/>
    <x v="0"/>
    <d v="2021-10-20T00:00:00"/>
    <s v="Robert Collins"/>
    <s v="Li, Cruz and Robinson"/>
    <x v="3"/>
    <n v="14962.949000000001"/>
    <n v="323"/>
    <x v="1"/>
    <d v="2021-11-03T00:00:00"/>
    <s v="Paracetamol"/>
    <s v="Inconclusive"/>
    <n v="14"/>
    <n v="1068.7820714285715"/>
    <x v="2"/>
  </r>
  <r>
    <s v="Michael Cook"/>
    <x v="2"/>
    <x v="1"/>
    <x v="1"/>
    <x v="3"/>
    <d v="2023-04-11T00:00:00"/>
    <s v="Briana Weber"/>
    <s v="Perry-Ho"/>
    <x v="3"/>
    <n v="7141.7659999999996"/>
    <n v="252"/>
    <x v="1"/>
    <d v="2023-05-05T00:00:00"/>
    <s v="Ibuprofen"/>
    <s v="Inconclusive"/>
    <n v="24"/>
    <n v="297.57358333333332"/>
    <x v="0"/>
  </r>
  <r>
    <s v="Christy Bradshaw"/>
    <x v="43"/>
    <x v="1"/>
    <x v="1"/>
    <x v="3"/>
    <d v="2020-07-13T00:00:00"/>
    <s v="Latasha Sullivan"/>
    <s v="Rojas, Davis and Carrillo"/>
    <x v="0"/>
    <n v="30066.945"/>
    <n v="221"/>
    <x v="2"/>
    <d v="2020-08-01T00:00:00"/>
    <s v="Lipitor"/>
    <s v="Inconclusive"/>
    <n v="19"/>
    <n v="1582.4707894736841"/>
    <x v="2"/>
  </r>
  <r>
    <s v="Madeline Warner"/>
    <x v="66"/>
    <x v="1"/>
    <x v="5"/>
    <x v="0"/>
    <d v="2019-07-31T00:00:00"/>
    <s v="Robert Miller"/>
    <s v="Rodriguez-Boyd"/>
    <x v="2"/>
    <n v="36574.538"/>
    <n v="476"/>
    <x v="2"/>
    <d v="2019-08-18T00:00:00"/>
    <s v="Paracetamol"/>
    <s v="Normal"/>
    <n v="18"/>
    <n v="2031.9187777777779"/>
    <x v="2"/>
  </r>
  <r>
    <s v="Amanda Johnson"/>
    <x v="27"/>
    <x v="1"/>
    <x v="4"/>
    <x v="2"/>
    <d v="2023-01-13T00:00:00"/>
    <s v="Laura Flores"/>
    <s v="Shaffer-Brooks"/>
    <x v="4"/>
    <n v="1506.346"/>
    <n v="271"/>
    <x v="0"/>
    <d v="2023-01-19T00:00:00"/>
    <s v="Paracetamol"/>
    <s v="Inconclusive"/>
    <n v="6"/>
    <n v="251.05766666666668"/>
    <x v="0"/>
  </r>
  <r>
    <s v="Daniel Johnson"/>
    <x v="33"/>
    <x v="0"/>
    <x v="5"/>
    <x v="4"/>
    <d v="2019-10-24T00:00:00"/>
    <s v="John Malone II"/>
    <s v="Vasquez, Diaz and Martin"/>
    <x v="1"/>
    <n v="2891.6179999999999"/>
    <n v="227"/>
    <x v="1"/>
    <d v="2019-11-02T00:00:00"/>
    <s v="Ibuprofen"/>
    <s v="Abnormal"/>
    <n v="9"/>
    <n v="321.2908888888889"/>
    <x v="0"/>
  </r>
  <r>
    <s v="Andrew Chang"/>
    <x v="66"/>
    <x v="0"/>
    <x v="3"/>
    <x v="5"/>
    <d v="2019-07-26T00:00:00"/>
    <s v="Lindsay Benitez"/>
    <s v="Morgan-Forbes"/>
    <x v="2"/>
    <n v="42790.178"/>
    <n v="247"/>
    <x v="0"/>
    <d v="2019-07-28T00:00:00"/>
    <s v="Aspirin"/>
    <s v="Normal"/>
    <n v="2"/>
    <n v="21395.089"/>
    <x v="2"/>
  </r>
  <r>
    <s v="Billy Bowman"/>
    <x v="13"/>
    <x v="0"/>
    <x v="4"/>
    <x v="4"/>
    <d v="2022-02-15T00:00:00"/>
    <s v="Edward Perez"/>
    <s v="Allen, Vargas and George"/>
    <x v="4"/>
    <n v="6888.5820000000003"/>
    <n v="128"/>
    <x v="1"/>
    <d v="2022-02-18T00:00:00"/>
    <s v="Lipitor"/>
    <s v="Inconclusive"/>
    <n v="3"/>
    <n v="2296.194"/>
    <x v="0"/>
  </r>
  <r>
    <s v="Mary Rodriguez"/>
    <x v="29"/>
    <x v="1"/>
    <x v="0"/>
    <x v="2"/>
    <d v="2019-08-06T00:00:00"/>
    <s v="Felicia Torres"/>
    <s v="White Inc"/>
    <x v="3"/>
    <n v="13681.727999999999"/>
    <n v="305"/>
    <x v="2"/>
    <d v="2019-08-20T00:00:00"/>
    <s v="Ibuprofen"/>
    <s v="Normal"/>
    <n v="14"/>
    <n v="977.26628571428569"/>
    <x v="1"/>
  </r>
  <r>
    <s v="Jeremiah Martinez"/>
    <x v="16"/>
    <x v="0"/>
    <x v="5"/>
    <x v="5"/>
    <d v="2022-05-27T00:00:00"/>
    <s v="Julian Cooper"/>
    <s v="Wagner, Rodriguez and Walls"/>
    <x v="4"/>
    <n v="19603.198"/>
    <n v="119"/>
    <x v="0"/>
    <d v="2022-06-11T00:00:00"/>
    <s v="Paracetamol"/>
    <s v="Abnormal"/>
    <n v="15"/>
    <n v="1306.8798666666667"/>
    <x v="0"/>
  </r>
  <r>
    <s v="Michael Johnson"/>
    <x v="23"/>
    <x v="0"/>
    <x v="7"/>
    <x v="3"/>
    <d v="2020-05-06T00:00:00"/>
    <s v="Daniel Bailey"/>
    <s v="Pham-Martin"/>
    <x v="1"/>
    <n v="12157.92"/>
    <n v="113"/>
    <x v="2"/>
    <d v="2020-05-18T00:00:00"/>
    <s v="Penicillin"/>
    <s v="Abnormal"/>
    <n v="12"/>
    <n v="1013.16"/>
    <x v="0"/>
  </r>
  <r>
    <s v="Stephanie Wilson DVM"/>
    <x v="33"/>
    <x v="1"/>
    <x v="2"/>
    <x v="1"/>
    <d v="2023-01-06T00:00:00"/>
    <s v="Susan Bentley"/>
    <s v="Payne, Johnson and Fitzgerald"/>
    <x v="4"/>
    <n v="7886.732"/>
    <n v="112"/>
    <x v="0"/>
    <d v="2023-01-08T00:00:00"/>
    <s v="Aspirin"/>
    <s v="Normal"/>
    <n v="2"/>
    <n v="3943.366"/>
    <x v="0"/>
  </r>
  <r>
    <s v="Courtney Wallace"/>
    <x v="17"/>
    <x v="0"/>
    <x v="2"/>
    <x v="1"/>
    <d v="2020-10-27T00:00:00"/>
    <s v="Kimberly Andrews"/>
    <s v="Carey-Myers"/>
    <x v="4"/>
    <n v="14126.05"/>
    <n v="307"/>
    <x v="1"/>
    <d v="2020-11-14T00:00:00"/>
    <s v="Aspirin"/>
    <s v="Inconclusive"/>
    <n v="18"/>
    <n v="784.78055555555557"/>
    <x v="0"/>
  </r>
  <r>
    <s v="Wanda Jackson"/>
    <x v="30"/>
    <x v="0"/>
    <x v="1"/>
    <x v="0"/>
    <d v="2021-09-07T00:00:00"/>
    <s v="Meghan Moore"/>
    <s v="Gonzalez PLC"/>
    <x v="1"/>
    <n v="32181.614000000001"/>
    <n v="140"/>
    <x v="2"/>
    <d v="2021-09-28T00:00:00"/>
    <s v="Aspirin"/>
    <s v="Inconclusive"/>
    <n v="21"/>
    <n v="1532.4578095238096"/>
    <x v="2"/>
  </r>
  <r>
    <s v="Stephanie Nguyen"/>
    <x v="62"/>
    <x v="1"/>
    <x v="5"/>
    <x v="4"/>
    <d v="2021-02-11T00:00:00"/>
    <s v="Aaron Joseph"/>
    <s v="Perry PLC"/>
    <x v="2"/>
    <n v="19343.71"/>
    <n v="442"/>
    <x v="1"/>
    <d v="2021-02-23T00:00:00"/>
    <s v="Penicillin"/>
    <s v="Inconclusive"/>
    <n v="12"/>
    <n v="1611.9758333333332"/>
    <x v="2"/>
  </r>
  <r>
    <s v="Jeremy Martin"/>
    <x v="8"/>
    <x v="0"/>
    <x v="4"/>
    <x v="1"/>
    <d v="2021-03-23T00:00:00"/>
    <s v="Lisa Anderson"/>
    <s v="Moore LLC"/>
    <x v="1"/>
    <n v="13431.1"/>
    <n v="217"/>
    <x v="2"/>
    <d v="2021-03-27T00:00:00"/>
    <s v="Paracetamol"/>
    <s v="Inconclusive"/>
    <n v="4"/>
    <n v="3357.7750000000001"/>
    <x v="1"/>
  </r>
  <r>
    <s v="Paul Thomas"/>
    <x v="36"/>
    <x v="1"/>
    <x v="6"/>
    <x v="2"/>
    <d v="2023-07-10T00:00:00"/>
    <s v="Jacob Ferguson"/>
    <s v="Carroll-Cline"/>
    <x v="2"/>
    <n v="7493.5060000000003"/>
    <n v="369"/>
    <x v="1"/>
    <d v="2023-08-02T00:00:00"/>
    <s v="Aspirin"/>
    <s v="Normal"/>
    <n v="23"/>
    <n v="325.80460869565218"/>
    <x v="2"/>
  </r>
  <r>
    <s v="Debra Lee"/>
    <x v="59"/>
    <x v="0"/>
    <x v="6"/>
    <x v="1"/>
    <d v="2021-04-11T00:00:00"/>
    <s v="Shawn Bryant"/>
    <s v="Gonzales, Pearson and Wood"/>
    <x v="4"/>
    <n v="44710.527999999998"/>
    <n v="375"/>
    <x v="1"/>
    <d v="2021-04-21T00:00:00"/>
    <s v="Ibuprofen"/>
    <s v="Abnormal"/>
    <n v="10"/>
    <n v="4471.0527999999995"/>
    <x v="0"/>
  </r>
  <r>
    <s v="Katherine Scott"/>
    <x v="17"/>
    <x v="0"/>
    <x v="0"/>
    <x v="1"/>
    <d v="2020-05-09T00:00:00"/>
    <s v="Sarah Lucas"/>
    <s v="Long-Dickson"/>
    <x v="0"/>
    <n v="12484.584000000001"/>
    <n v="338"/>
    <x v="2"/>
    <d v="2020-05-21T00:00:00"/>
    <s v="Aspirin"/>
    <s v="Abnormal"/>
    <n v="12"/>
    <n v="1040.3820000000001"/>
    <x v="0"/>
  </r>
  <r>
    <s v="Nathaniel Macdonald"/>
    <x v="56"/>
    <x v="0"/>
    <x v="7"/>
    <x v="4"/>
    <d v="2021-06-24T00:00:00"/>
    <s v="Lisa Burke"/>
    <s v="Jordan LLC"/>
    <x v="0"/>
    <n v="3020.8760000000002"/>
    <n v="499"/>
    <x v="1"/>
    <d v="2021-07-22T00:00:00"/>
    <s v="Lipitor"/>
    <s v="Inconclusive"/>
    <n v="28"/>
    <n v="107.88842857142858"/>
    <x v="2"/>
  </r>
  <r>
    <s v="Megan Guerrero"/>
    <x v="22"/>
    <x v="1"/>
    <x v="6"/>
    <x v="5"/>
    <d v="2018-12-15T00:00:00"/>
    <s v="Alan Kerr"/>
    <s v="Benton, Miller and White"/>
    <x v="0"/>
    <n v="65871.834000000003"/>
    <n v="152"/>
    <x v="1"/>
    <d v="2018-12-31T00:00:00"/>
    <s v="Lipitor"/>
    <s v="Normal"/>
    <n v="16"/>
    <n v="4116.9896250000002"/>
    <x v="0"/>
  </r>
  <r>
    <s v="Allison Bowman"/>
    <x v="50"/>
    <x v="0"/>
    <x v="4"/>
    <x v="0"/>
    <d v="2022-01-18T00:00:00"/>
    <s v="Jack Stanley"/>
    <s v="Thomas PLC"/>
    <x v="3"/>
    <n v="5529.607"/>
    <n v="174"/>
    <x v="2"/>
    <d v="2022-02-11T00:00:00"/>
    <s v="Aspirin"/>
    <s v="Inconclusive"/>
    <n v="24"/>
    <n v="230.40029166666667"/>
    <x v="1"/>
  </r>
  <r>
    <s v="Alexis Johnson"/>
    <x v="59"/>
    <x v="0"/>
    <x v="2"/>
    <x v="0"/>
    <d v="2022-07-15T00:00:00"/>
    <s v="Kim Mccullough"/>
    <s v="Hodge, Rodriguez and Herrera"/>
    <x v="0"/>
    <n v="2888.1880000000001"/>
    <n v="334"/>
    <x v="1"/>
    <d v="2022-07-25T00:00:00"/>
    <s v="Penicillin"/>
    <s v="Abnormal"/>
    <n v="10"/>
    <n v="288.81880000000001"/>
    <x v="0"/>
  </r>
  <r>
    <s v="Jonathan Harrell"/>
    <x v="32"/>
    <x v="1"/>
    <x v="3"/>
    <x v="3"/>
    <d v="2021-12-25T00:00:00"/>
    <s v="Jessica Perez"/>
    <s v="Schmidt-Lee"/>
    <x v="3"/>
    <n v="8014.866"/>
    <n v="105"/>
    <x v="2"/>
    <d v="2021-12-28T00:00:00"/>
    <s v="Ibuprofen"/>
    <s v="Abnormal"/>
    <n v="3"/>
    <n v="2671.6219999999998"/>
    <x v="1"/>
  </r>
  <r>
    <s v="Michael Maddox"/>
    <x v="11"/>
    <x v="1"/>
    <x v="2"/>
    <x v="4"/>
    <d v="2019-11-10T00:00:00"/>
    <s v="Jacqueline Jones"/>
    <s v="Ayala LLC"/>
    <x v="4"/>
    <n v="33387.642999999996"/>
    <n v="366"/>
    <x v="0"/>
    <d v="2019-11-16T00:00:00"/>
    <s v="Aspirin"/>
    <s v="Inconclusive"/>
    <n v="6"/>
    <n v="5564.6071666666658"/>
    <x v="1"/>
  </r>
  <r>
    <s v="James Jones"/>
    <x v="11"/>
    <x v="1"/>
    <x v="0"/>
    <x v="5"/>
    <d v="2022-04-28T00:00:00"/>
    <s v="Gabrielle Grant"/>
    <s v="Long, Houston and Washington"/>
    <x v="4"/>
    <n v="4889.26"/>
    <n v="273"/>
    <x v="2"/>
    <d v="2022-05-17T00:00:00"/>
    <s v="Penicillin"/>
    <s v="Normal"/>
    <n v="19"/>
    <n v="257.32947368421054"/>
    <x v="1"/>
  </r>
  <r>
    <s v="Kendra Mcdonald"/>
    <x v="3"/>
    <x v="1"/>
    <x v="1"/>
    <x v="0"/>
    <d v="2019-04-25T00:00:00"/>
    <s v="Mary Williams"/>
    <s v="Daniels Inc"/>
    <x v="1"/>
    <n v="8375.9050000000007"/>
    <n v="361"/>
    <x v="1"/>
    <d v="2019-05-02T00:00:00"/>
    <s v="Paracetamol"/>
    <s v="Normal"/>
    <n v="7"/>
    <n v="1196.5578571428573"/>
    <x v="2"/>
  </r>
  <r>
    <s v="Paula Garrett"/>
    <x v="4"/>
    <x v="0"/>
    <x v="3"/>
    <x v="4"/>
    <d v="2021-03-12T00:00:00"/>
    <s v="Jasmine Medina"/>
    <s v="Shaw-Walker"/>
    <x v="1"/>
    <n v="19129.302"/>
    <n v="456"/>
    <x v="2"/>
    <d v="2021-04-11T00:00:00"/>
    <s v="Aspirin"/>
    <s v="Normal"/>
    <n v="30"/>
    <n v="637.64340000000004"/>
    <x v="2"/>
  </r>
  <r>
    <s v="Maria Lambert"/>
    <x v="23"/>
    <x v="0"/>
    <x v="6"/>
    <x v="3"/>
    <d v="2021-11-17T00:00:00"/>
    <s v="Daniel Hall"/>
    <s v="Ramos-Sharp"/>
    <x v="1"/>
    <n v="23608.06"/>
    <n v="234"/>
    <x v="1"/>
    <d v="2021-12-01T00:00:00"/>
    <s v="Ibuprofen"/>
    <s v="Normal"/>
    <n v="14"/>
    <n v="1686.2900000000002"/>
    <x v="0"/>
  </r>
  <r>
    <s v="Ryan Dodson"/>
    <x v="15"/>
    <x v="0"/>
    <x v="6"/>
    <x v="1"/>
    <d v="2022-03-11T00:00:00"/>
    <s v="Ashley Goodwin"/>
    <s v="Frank Ltd"/>
    <x v="3"/>
    <n v="18909.332999999999"/>
    <n v="405"/>
    <x v="1"/>
    <d v="2022-03-17T00:00:00"/>
    <s v="Paracetamol"/>
    <s v="Normal"/>
    <n v="6"/>
    <n v="3151.5554999999999"/>
    <x v="1"/>
  </r>
  <r>
    <s v="Megan Drake"/>
    <x v="31"/>
    <x v="0"/>
    <x v="4"/>
    <x v="5"/>
    <d v="2019-06-18T00:00:00"/>
    <s v="Jonathan Gallegos"/>
    <s v="Jackson LLC"/>
    <x v="2"/>
    <n v="20413.162"/>
    <n v="480"/>
    <x v="1"/>
    <d v="2019-06-23T00:00:00"/>
    <s v="Ibuprofen"/>
    <s v="Normal"/>
    <n v="5"/>
    <n v="4082.6324"/>
    <x v="2"/>
  </r>
  <r>
    <s v="Joshua Moore"/>
    <x v="38"/>
    <x v="1"/>
    <x v="7"/>
    <x v="1"/>
    <d v="2019-07-28T00:00:00"/>
    <s v="Marcia Murphy"/>
    <s v="Cherry, Burke and Erickson"/>
    <x v="4"/>
    <n v="19054.862000000001"/>
    <n v="167"/>
    <x v="2"/>
    <d v="2019-08-03T00:00:00"/>
    <s v="Ibuprofen"/>
    <s v="Inconclusive"/>
    <n v="6"/>
    <n v="3175.8103333333333"/>
    <x v="1"/>
  </r>
  <r>
    <s v="Jennifer Ryan"/>
    <x v="7"/>
    <x v="1"/>
    <x v="2"/>
    <x v="3"/>
    <d v="2021-09-24T00:00:00"/>
    <s v="Connor Humphrey"/>
    <s v="Collins Inc"/>
    <x v="0"/>
    <n v="24288.77"/>
    <n v="314"/>
    <x v="2"/>
    <d v="2021-09-25T00:00:00"/>
    <s v="Aspirin"/>
    <s v="Normal"/>
    <n v="1"/>
    <n v="24288.77"/>
    <x v="2"/>
  </r>
  <r>
    <s v="Kathleen Shaw"/>
    <x v="49"/>
    <x v="0"/>
    <x v="0"/>
    <x v="2"/>
    <d v="2022-02-01T00:00:00"/>
    <s v="Andrea Mendez"/>
    <s v="Koch-Lynn"/>
    <x v="2"/>
    <n v="18774.956999999999"/>
    <n v="237"/>
    <x v="0"/>
    <d v="2022-02-16T00:00:00"/>
    <s v="Paracetamol"/>
    <s v="Normal"/>
    <n v="15"/>
    <n v="1251.6637999999998"/>
    <x v="2"/>
  </r>
  <r>
    <s v="Matthew Kim"/>
    <x v="23"/>
    <x v="0"/>
    <x v="2"/>
    <x v="5"/>
    <d v="2020-11-22T00:00:00"/>
    <s v="Richard Romero"/>
    <s v="Lewis, Scott and Kelly"/>
    <x v="4"/>
    <n v="68440.762000000002"/>
    <n v="398"/>
    <x v="1"/>
    <d v="2020-12-05T00:00:00"/>
    <s v="Lipitor"/>
    <s v="Normal"/>
    <n v="13"/>
    <n v="5264.674"/>
    <x v="0"/>
  </r>
  <r>
    <s v="Stacey Ferguson"/>
    <x v="16"/>
    <x v="0"/>
    <x v="5"/>
    <x v="0"/>
    <d v="2019-11-18T00:00:00"/>
    <s v="Marc James"/>
    <s v="Anderson, Garcia and Nunez"/>
    <x v="3"/>
    <n v="21406.76"/>
    <n v="326"/>
    <x v="1"/>
    <d v="2019-12-13T00:00:00"/>
    <s v="Paracetamol"/>
    <s v="Abnormal"/>
    <n v="25"/>
    <n v="856.27039999999988"/>
    <x v="0"/>
  </r>
  <r>
    <s v="Melanie Lopez"/>
    <x v="27"/>
    <x v="0"/>
    <x v="5"/>
    <x v="3"/>
    <d v="2022-03-03T00:00:00"/>
    <s v="Christopher Rivera"/>
    <s v="Rodriguez, Lozano and Macias"/>
    <x v="3"/>
    <n v="10847.647000000001"/>
    <n v="270"/>
    <x v="0"/>
    <d v="2022-03-11T00:00:00"/>
    <s v="Ibuprofen"/>
    <s v="Normal"/>
    <n v="8"/>
    <n v="1355.9558750000001"/>
    <x v="0"/>
  </r>
  <r>
    <s v="Kyle Villanueva"/>
    <x v="52"/>
    <x v="0"/>
    <x v="6"/>
    <x v="2"/>
    <d v="2019-10-22T00:00:00"/>
    <s v="Jennifer Burke"/>
    <s v="Rios-Huerta"/>
    <x v="1"/>
    <n v="17230.861000000001"/>
    <n v="210"/>
    <x v="2"/>
    <d v="2019-11-09T00:00:00"/>
    <s v="Paracetamol"/>
    <s v="Normal"/>
    <n v="18"/>
    <n v="957.27005555555559"/>
    <x v="0"/>
  </r>
  <r>
    <s v="Allen Lynch"/>
    <x v="64"/>
    <x v="0"/>
    <x v="2"/>
    <x v="0"/>
    <d v="2023-05-12T00:00:00"/>
    <s v="Stephanie Hall"/>
    <s v="Scott Ltd"/>
    <x v="2"/>
    <n v="56880.55"/>
    <n v="358"/>
    <x v="1"/>
    <d v="2023-06-08T00:00:00"/>
    <s v="Aspirin"/>
    <s v="Abnormal"/>
    <n v="27"/>
    <n v="2106.687037037037"/>
    <x v="1"/>
  </r>
  <r>
    <s v="Rachel Myers"/>
    <x v="3"/>
    <x v="0"/>
    <x v="4"/>
    <x v="3"/>
    <d v="2020-05-29T00:00:00"/>
    <s v="Harold Zhang"/>
    <s v="Johnson, Barnett and Hutchinson"/>
    <x v="1"/>
    <n v="10421.253000000001"/>
    <n v="153"/>
    <x v="0"/>
    <d v="2020-06-20T00:00:00"/>
    <s v="Ibuprofen"/>
    <s v="Abnormal"/>
    <n v="22"/>
    <n v="473.6933181818182"/>
    <x v="2"/>
  </r>
  <r>
    <s v="Jerome Carr"/>
    <x v="40"/>
    <x v="0"/>
    <x v="6"/>
    <x v="1"/>
    <d v="2023-01-26T00:00:00"/>
    <s v="Alexandra Jordan"/>
    <s v="Johnson and Sons"/>
    <x v="4"/>
    <n v="29785.238000000001"/>
    <n v="299"/>
    <x v="2"/>
    <d v="2023-02-13T00:00:00"/>
    <s v="Penicillin"/>
    <s v="Normal"/>
    <n v="18"/>
    <n v="1654.7354444444445"/>
    <x v="1"/>
  </r>
  <r>
    <s v="Briana Lang"/>
    <x v="37"/>
    <x v="0"/>
    <x v="5"/>
    <x v="2"/>
    <d v="2020-03-20T00:00:00"/>
    <s v="Gregory Jones"/>
    <s v="Davidson PLC"/>
    <x v="4"/>
    <n v="5800.6329999999998"/>
    <n v="117"/>
    <x v="2"/>
    <d v="2020-04-07T00:00:00"/>
    <s v="Paracetamol"/>
    <s v="Normal"/>
    <n v="18"/>
    <n v="322.2573888888889"/>
    <x v="1"/>
  </r>
  <r>
    <s v="Timothy Avila"/>
    <x v="30"/>
    <x v="1"/>
    <x v="4"/>
    <x v="0"/>
    <d v="2023-08-11T00:00:00"/>
    <s v="Jamie Wiley"/>
    <s v="Holmes LLC"/>
    <x v="3"/>
    <n v="46198.453000000001"/>
    <n v="376"/>
    <x v="2"/>
    <d v="2023-08-21T00:00:00"/>
    <s v="Aspirin"/>
    <s v="Inconclusive"/>
    <n v="10"/>
    <n v="4619.8453"/>
    <x v="2"/>
  </r>
  <r>
    <s v="Jacob Vaughn"/>
    <x v="56"/>
    <x v="1"/>
    <x v="3"/>
    <x v="3"/>
    <d v="2023-08-18T00:00:00"/>
    <s v="Angela Mendoza"/>
    <s v="Huffman, Woods and Jenkins"/>
    <x v="1"/>
    <n v="35829.652000000002"/>
    <n v="406"/>
    <x v="0"/>
    <d v="2023-08-21T00:00:00"/>
    <s v="Ibuprofen"/>
    <s v="Normal"/>
    <n v="3"/>
    <n v="11943.217333333334"/>
    <x v="2"/>
  </r>
  <r>
    <s v="Charles Wilson"/>
    <x v="54"/>
    <x v="0"/>
    <x v="4"/>
    <x v="5"/>
    <d v="2020-08-26T00:00:00"/>
    <s v="Edward Simpson"/>
    <s v="Glenn and Sons"/>
    <x v="2"/>
    <n v="59746.946000000004"/>
    <n v="482"/>
    <x v="0"/>
    <d v="2020-08-29T00:00:00"/>
    <s v="Lipitor"/>
    <s v="Inconclusive"/>
    <n v="3"/>
    <n v="19915.648666666668"/>
    <x v="2"/>
  </r>
  <r>
    <s v="Brianna Mercado"/>
    <x v="31"/>
    <x v="1"/>
    <x v="0"/>
    <x v="2"/>
    <d v="2022-06-04T00:00:00"/>
    <s v="Jennifer Jones"/>
    <s v="Whitaker-Daniel"/>
    <x v="2"/>
    <n v="6929.0240000000003"/>
    <n v="238"/>
    <x v="0"/>
    <d v="2022-06-21T00:00:00"/>
    <s v="Paracetamol"/>
    <s v="Normal"/>
    <n v="17"/>
    <n v="407.58964705882357"/>
    <x v="2"/>
  </r>
  <r>
    <s v="Daniel Palmer"/>
    <x v="49"/>
    <x v="0"/>
    <x v="5"/>
    <x v="2"/>
    <d v="2019-08-30T00:00:00"/>
    <s v="Justin Anderson"/>
    <s v="Ortega LLC"/>
    <x v="4"/>
    <n v="16078.49"/>
    <n v="291"/>
    <x v="0"/>
    <d v="2019-09-03T00:00:00"/>
    <s v="Penicillin"/>
    <s v="Inconclusive"/>
    <n v="4"/>
    <n v="4019.6224999999999"/>
    <x v="2"/>
  </r>
  <r>
    <s v="George Monroe"/>
    <x v="65"/>
    <x v="0"/>
    <x v="5"/>
    <x v="4"/>
    <d v="2023-01-02T00:00:00"/>
    <s v="Leslie Jones"/>
    <s v="Young Ltd"/>
    <x v="1"/>
    <n v="29303.184000000001"/>
    <n v="168"/>
    <x v="2"/>
    <d v="2023-01-09T00:00:00"/>
    <s v="Ibuprofen"/>
    <s v="Abnormal"/>
    <n v="7"/>
    <n v="4186.169142857143"/>
    <x v="0"/>
  </r>
  <r>
    <s v="Erika Fischer"/>
    <x v="54"/>
    <x v="1"/>
    <x v="7"/>
    <x v="4"/>
    <d v="2022-04-11T00:00:00"/>
    <s v="Jason Jones"/>
    <s v="Baker, Patton and Martin"/>
    <x v="4"/>
    <n v="4151.0770000000002"/>
    <n v="148"/>
    <x v="1"/>
    <d v="2022-05-09T00:00:00"/>
    <s v="Aspirin"/>
    <s v="Inconclusive"/>
    <n v="28"/>
    <n v="148.25275000000002"/>
    <x v="2"/>
  </r>
  <r>
    <s v="Lori Schneider"/>
    <x v="54"/>
    <x v="1"/>
    <x v="2"/>
    <x v="0"/>
    <d v="2019-09-22T00:00:00"/>
    <s v="Megan Flores"/>
    <s v="Holland, Dickerson and Bruce"/>
    <x v="2"/>
    <n v="5808.5910000000003"/>
    <n v="388"/>
    <x v="1"/>
    <d v="2019-10-03T00:00:00"/>
    <s v="Ibuprofen"/>
    <s v="Abnormal"/>
    <n v="11"/>
    <n v="528.05372727272731"/>
    <x v="2"/>
  </r>
  <r>
    <s v="Robert Shelton"/>
    <x v="34"/>
    <x v="0"/>
    <x v="7"/>
    <x v="2"/>
    <d v="2021-07-28T00:00:00"/>
    <s v="Michael Rivera"/>
    <s v="Mccann Inc"/>
    <x v="0"/>
    <n v="913.71500000000003"/>
    <n v="379"/>
    <x v="2"/>
    <d v="2021-08-21T00:00:00"/>
    <s v="Aspirin"/>
    <s v="Abnormal"/>
    <n v="24"/>
    <n v="38.071458333333332"/>
    <x v="2"/>
  </r>
  <r>
    <s v="Larry Dennis"/>
    <x v="61"/>
    <x v="1"/>
    <x v="1"/>
    <x v="3"/>
    <d v="2022-08-29T00:00:00"/>
    <s v="Jillian Garza"/>
    <s v="Russell PLC"/>
    <x v="4"/>
    <n v="38719.58"/>
    <n v="292"/>
    <x v="0"/>
    <d v="2022-09-06T00:00:00"/>
    <s v="Penicillin"/>
    <s v="Normal"/>
    <n v="8"/>
    <n v="4839.9475000000002"/>
    <x v="0"/>
  </r>
  <r>
    <s v="Kristina Spencer"/>
    <x v="42"/>
    <x v="0"/>
    <x v="1"/>
    <x v="2"/>
    <d v="2022-09-09T00:00:00"/>
    <s v="Dr. Stacey Villarreal MD"/>
    <s v="Smith, Johnson and Walker"/>
    <x v="0"/>
    <n v="22482.906999999999"/>
    <n v="170"/>
    <x v="2"/>
    <d v="2022-10-09T00:00:00"/>
    <s v="Aspirin"/>
    <s v="Inconclusive"/>
    <n v="30"/>
    <n v="749.43023333333326"/>
    <x v="0"/>
  </r>
  <r>
    <s v="Justin Rice"/>
    <x v="48"/>
    <x v="1"/>
    <x v="0"/>
    <x v="4"/>
    <d v="2021-08-29T00:00:00"/>
    <s v="Edward Reed"/>
    <s v="Prince, Novak and May"/>
    <x v="1"/>
    <n v="32609.206999999999"/>
    <n v="471"/>
    <x v="0"/>
    <d v="2021-09-20T00:00:00"/>
    <s v="Penicillin"/>
    <s v="Normal"/>
    <n v="22"/>
    <n v="1482.2366818181818"/>
    <x v="0"/>
  </r>
  <r>
    <s v="Casey Griffin"/>
    <x v="1"/>
    <x v="1"/>
    <x v="4"/>
    <x v="0"/>
    <d v="2022-06-08T00:00:00"/>
    <s v="Christopher Ellis"/>
    <s v="Underwood and Sons"/>
    <x v="2"/>
    <n v="57957.16"/>
    <n v="243"/>
    <x v="1"/>
    <d v="2022-06-14T00:00:00"/>
    <s v="Penicillin"/>
    <s v="Inconclusive"/>
    <n v="6"/>
    <n v="9659.5266666666666"/>
    <x v="1"/>
  </r>
  <r>
    <s v="Christopher Lee"/>
    <x v="40"/>
    <x v="0"/>
    <x v="4"/>
    <x v="5"/>
    <d v="2021-09-01T00:00:00"/>
    <s v="Brandi Brown"/>
    <s v="Mitchell, Medina and Hurst"/>
    <x v="3"/>
    <n v="29172.346000000001"/>
    <n v="370"/>
    <x v="0"/>
    <d v="2021-09-07T00:00:00"/>
    <s v="Ibuprofen"/>
    <s v="Inconclusive"/>
    <n v="6"/>
    <n v="4862.0576666666666"/>
    <x v="1"/>
  </r>
  <r>
    <s v="Aaron Owen"/>
    <x v="40"/>
    <x v="0"/>
    <x v="0"/>
    <x v="1"/>
    <d v="2023-05-11T00:00:00"/>
    <s v="Jennifer Lam"/>
    <s v="Hutchinson Ltd"/>
    <x v="1"/>
    <n v="4622.7579999999998"/>
    <n v="151"/>
    <x v="2"/>
    <d v="2023-06-08T00:00:00"/>
    <s v="Ibuprofen"/>
    <s v="Abnormal"/>
    <n v="28"/>
    <n v="165.0985"/>
    <x v="1"/>
  </r>
  <r>
    <s v="Richard Bailey"/>
    <x v="16"/>
    <x v="1"/>
    <x v="7"/>
    <x v="1"/>
    <d v="2022-07-30T00:00:00"/>
    <s v="Mr. Donald Phillips"/>
    <s v="Lee-Kent"/>
    <x v="2"/>
    <n v="14697.957"/>
    <n v="263"/>
    <x v="1"/>
    <d v="2022-08-01T00:00:00"/>
    <s v="Aspirin"/>
    <s v="Inconclusive"/>
    <n v="2"/>
    <n v="7348.9785000000002"/>
    <x v="0"/>
  </r>
  <r>
    <s v="Katie Johnson DVM"/>
    <x v="39"/>
    <x v="0"/>
    <x v="0"/>
    <x v="2"/>
    <d v="2020-09-17T00:00:00"/>
    <s v="Jaime Morrow"/>
    <s v="Johnson Inc"/>
    <x v="1"/>
    <n v="8251.8150000000005"/>
    <n v="299"/>
    <x v="1"/>
    <d v="2020-09-22T00:00:00"/>
    <s v="Lipitor"/>
    <s v="Inconclusive"/>
    <n v="5"/>
    <n v="1650.3630000000001"/>
    <x v="0"/>
  </r>
  <r>
    <s v="Jason Mcdowell"/>
    <x v="10"/>
    <x v="1"/>
    <x v="1"/>
    <x v="1"/>
    <d v="2022-07-08T00:00:00"/>
    <s v="Anna Jackson"/>
    <s v="Potts PLC"/>
    <x v="3"/>
    <n v="18470.545999999998"/>
    <n v="489"/>
    <x v="2"/>
    <d v="2022-07-09T00:00:00"/>
    <s v="Lipitor"/>
    <s v="Inconclusive"/>
    <n v="1"/>
    <n v="18470.545999999998"/>
    <x v="2"/>
  </r>
  <r>
    <s v="Valerie Wright"/>
    <x v="4"/>
    <x v="0"/>
    <x v="5"/>
    <x v="3"/>
    <d v="2021-08-12T00:00:00"/>
    <s v="Jodi Wolfe"/>
    <s v="Solis-Morales"/>
    <x v="4"/>
    <n v="11331.278"/>
    <n v="462"/>
    <x v="0"/>
    <d v="2021-08-23T00:00:00"/>
    <s v="Penicillin"/>
    <s v="Abnormal"/>
    <n v="11"/>
    <n v="1030.1161818181818"/>
    <x v="2"/>
  </r>
  <r>
    <s v="Anthony Lewis"/>
    <x v="47"/>
    <x v="0"/>
    <x v="4"/>
    <x v="4"/>
    <d v="2023-09-17T00:00:00"/>
    <s v="Michael Hutchinson"/>
    <s v="Brock PLC"/>
    <x v="0"/>
    <n v="3759.0329999999999"/>
    <n v="174"/>
    <x v="2"/>
    <d v="2023-10-08T00:00:00"/>
    <s v="Aspirin"/>
    <s v="Inconclusive"/>
    <n v="21"/>
    <n v="179.00157142857142"/>
    <x v="0"/>
  </r>
  <r>
    <s v="Kiara Martinez"/>
    <x v="65"/>
    <x v="0"/>
    <x v="1"/>
    <x v="1"/>
    <d v="2019-01-06T00:00:00"/>
    <s v="Hector Fletcher"/>
    <s v="Crosby LLC"/>
    <x v="0"/>
    <n v="25962.225999999999"/>
    <n v="342"/>
    <x v="0"/>
    <d v="2019-01-25T00:00:00"/>
    <s v="Aspirin"/>
    <s v="Inconclusive"/>
    <n v="19"/>
    <n v="1366.4329473684211"/>
    <x v="0"/>
  </r>
  <r>
    <s v="Richard King"/>
    <x v="66"/>
    <x v="1"/>
    <x v="0"/>
    <x v="3"/>
    <d v="2020-09-26T00:00:00"/>
    <s v="Alexis Jackson"/>
    <s v="Johnson, Morgan and Rios"/>
    <x v="0"/>
    <n v="37893.885000000002"/>
    <n v="485"/>
    <x v="0"/>
    <d v="2020-10-01T00:00:00"/>
    <s v="Lipitor"/>
    <s v="Abnormal"/>
    <n v="5"/>
    <n v="7578.777"/>
    <x v="2"/>
  </r>
  <r>
    <s v="Eric Long"/>
    <x v="57"/>
    <x v="0"/>
    <x v="0"/>
    <x v="4"/>
    <d v="2020-06-27T00:00:00"/>
    <s v="Peggy Thompson"/>
    <s v="Ramirez Group"/>
    <x v="3"/>
    <n v="20592.179"/>
    <n v="213"/>
    <x v="2"/>
    <d v="2020-06-30T00:00:00"/>
    <s v="Ibuprofen"/>
    <s v="Normal"/>
    <n v="3"/>
    <n v="6864.059666666667"/>
    <x v="0"/>
  </r>
  <r>
    <s v="Mason Hunter"/>
    <x v="11"/>
    <x v="0"/>
    <x v="2"/>
    <x v="1"/>
    <d v="2021-05-13T00:00:00"/>
    <s v="Brian Page"/>
    <s v="Reed, Bell and Arnold"/>
    <x v="3"/>
    <n v="43701.313999999998"/>
    <n v="447"/>
    <x v="0"/>
    <d v="2021-05-14T00:00:00"/>
    <s v="Aspirin"/>
    <s v="Abnormal"/>
    <n v="1"/>
    <n v="43701.313999999998"/>
    <x v="1"/>
  </r>
  <r>
    <s v="Craig White"/>
    <x v="54"/>
    <x v="1"/>
    <x v="1"/>
    <x v="4"/>
    <d v="2021-10-24T00:00:00"/>
    <s v="Marco Anderson"/>
    <s v="Spencer PLC"/>
    <x v="1"/>
    <n v="13342.829"/>
    <n v="491"/>
    <x v="2"/>
    <d v="2021-11-13T00:00:00"/>
    <s v="Penicillin"/>
    <s v="Inconclusive"/>
    <n v="20"/>
    <n v="667.14144999999996"/>
    <x v="2"/>
  </r>
  <r>
    <s v="Allison Woods"/>
    <x v="26"/>
    <x v="0"/>
    <x v="1"/>
    <x v="1"/>
    <d v="2019-07-28T00:00:00"/>
    <s v="Daniel Williamson"/>
    <s v="Moss Group"/>
    <x v="1"/>
    <n v="19902.671999999999"/>
    <n v="370"/>
    <x v="2"/>
    <d v="2019-08-13T00:00:00"/>
    <s v="Paracetamol"/>
    <s v="Normal"/>
    <n v="16"/>
    <n v="1243.9169999999999"/>
    <x v="0"/>
  </r>
  <r>
    <s v="Sharon Mathews"/>
    <x v="51"/>
    <x v="0"/>
    <x v="7"/>
    <x v="5"/>
    <d v="2019-03-09T00:00:00"/>
    <s v="Tyler Peters"/>
    <s v="Gallagher-Moses"/>
    <x v="0"/>
    <n v="33063.161"/>
    <n v="151"/>
    <x v="0"/>
    <d v="2019-03-26T00:00:00"/>
    <s v="Ibuprofen"/>
    <s v="Abnormal"/>
    <n v="17"/>
    <n v="1944.8918235294118"/>
    <x v="2"/>
  </r>
  <r>
    <s v="Henry Davis"/>
    <x v="40"/>
    <x v="0"/>
    <x v="6"/>
    <x v="0"/>
    <d v="2022-05-13T00:00:00"/>
    <s v="Tricia Callahan"/>
    <s v="Vance-Richardson"/>
    <x v="2"/>
    <n v="46922.087"/>
    <n v="219"/>
    <x v="1"/>
    <d v="2022-06-10T00:00:00"/>
    <s v="Paracetamol"/>
    <s v="Inconclusive"/>
    <n v="28"/>
    <n v="1675.7888214285715"/>
    <x v="1"/>
  </r>
  <r>
    <s v="Christine Martinez"/>
    <x v="29"/>
    <x v="0"/>
    <x v="7"/>
    <x v="0"/>
    <d v="2019-10-07T00:00:00"/>
    <s v="Christopher Snow"/>
    <s v="Faulkner, Hill and Wolfe"/>
    <x v="1"/>
    <n v="10195.195"/>
    <n v="216"/>
    <x v="2"/>
    <d v="2019-11-02T00:00:00"/>
    <s v="Paracetamol"/>
    <s v="Inconclusive"/>
    <n v="26"/>
    <n v="392.12288461538458"/>
    <x v="1"/>
  </r>
  <r>
    <s v="Hector Barajas"/>
    <x v="55"/>
    <x v="0"/>
    <x v="3"/>
    <x v="5"/>
    <d v="2019-01-13T00:00:00"/>
    <s v="Terri Malone"/>
    <s v="Bryant LLC"/>
    <x v="2"/>
    <n v="53474.286"/>
    <n v="463"/>
    <x v="0"/>
    <d v="2019-02-05T00:00:00"/>
    <s v="Ibuprofen"/>
    <s v="Normal"/>
    <n v="23"/>
    <n v="2324.9689565217391"/>
    <x v="1"/>
  </r>
  <r>
    <s v="Lawrence King"/>
    <x v="39"/>
    <x v="0"/>
    <x v="1"/>
    <x v="2"/>
    <d v="2020-05-21T00:00:00"/>
    <s v="Jose Mckinney"/>
    <s v="Stephens, Nichols and Conley"/>
    <x v="0"/>
    <n v="16341.635"/>
    <n v="331"/>
    <x v="0"/>
    <d v="2020-06-13T00:00:00"/>
    <s v="Penicillin"/>
    <s v="Normal"/>
    <n v="23"/>
    <n v="710.50586956521738"/>
    <x v="0"/>
  </r>
  <r>
    <s v="Scott Smith"/>
    <x v="53"/>
    <x v="1"/>
    <x v="4"/>
    <x v="2"/>
    <d v="2023-03-27T00:00:00"/>
    <s v="Emily Solomon"/>
    <s v="Williams LLC"/>
    <x v="0"/>
    <n v="21078.282999999999"/>
    <n v="375"/>
    <x v="1"/>
    <d v="2023-03-30T00:00:00"/>
    <s v="Lipitor"/>
    <s v="Abnormal"/>
    <n v="3"/>
    <n v="7026.0943333333335"/>
    <x v="2"/>
  </r>
  <r>
    <s v="Theresa Welch"/>
    <x v="60"/>
    <x v="0"/>
    <x v="2"/>
    <x v="2"/>
    <d v="2020-03-13T00:00:00"/>
    <s v="Sheila Fox"/>
    <s v="Richards-Simmons"/>
    <x v="3"/>
    <n v="13597.355"/>
    <n v="170"/>
    <x v="1"/>
    <d v="2020-04-03T00:00:00"/>
    <s v="Ibuprofen"/>
    <s v="Inconclusive"/>
    <n v="21"/>
    <n v="647.49309523809518"/>
    <x v="1"/>
  </r>
  <r>
    <s v="Todd Cross"/>
    <x v="12"/>
    <x v="0"/>
    <x v="1"/>
    <x v="5"/>
    <d v="2023-01-03T00:00:00"/>
    <s v="Janice Khan"/>
    <s v="Porter, Williams and Harvey"/>
    <x v="1"/>
    <n v="37051.504000000001"/>
    <n v="134"/>
    <x v="0"/>
    <d v="2023-01-15T00:00:00"/>
    <s v="Paracetamol"/>
    <s v="Abnormal"/>
    <n v="12"/>
    <n v="3087.6253333333334"/>
    <x v="0"/>
  </r>
  <r>
    <s v="Steven Wood"/>
    <x v="32"/>
    <x v="1"/>
    <x v="2"/>
    <x v="5"/>
    <d v="2019-01-23T00:00:00"/>
    <s v="Kathy Rogers"/>
    <s v="Smith Ltd"/>
    <x v="3"/>
    <n v="59679.546999999999"/>
    <n v="255"/>
    <x v="1"/>
    <d v="2019-01-26T00:00:00"/>
    <s v="Aspirin"/>
    <s v="Inconclusive"/>
    <n v="3"/>
    <n v="19893.182333333334"/>
    <x v="1"/>
  </r>
  <r>
    <s v="Kathy Hunt"/>
    <x v="5"/>
    <x v="0"/>
    <x v="3"/>
    <x v="3"/>
    <d v="2022-03-26T00:00:00"/>
    <s v="John Lee"/>
    <s v="Waters LLC"/>
    <x v="3"/>
    <n v="12457.021000000001"/>
    <n v="146"/>
    <x v="0"/>
    <d v="2022-03-29T00:00:00"/>
    <s v="Penicillin"/>
    <s v="Normal"/>
    <n v="3"/>
    <n v="4152.3403333333335"/>
    <x v="2"/>
  </r>
  <r>
    <s v="Kathy Phillips"/>
    <x v="20"/>
    <x v="0"/>
    <x v="7"/>
    <x v="0"/>
    <d v="2020-11-27T00:00:00"/>
    <s v="Stephanie Lane"/>
    <s v="Thomas, Richard and Frazier"/>
    <x v="3"/>
    <n v="52340.097999999998"/>
    <n v="330"/>
    <x v="1"/>
    <d v="2020-12-18T00:00:00"/>
    <s v="Paracetamol"/>
    <s v="Inconclusive"/>
    <n v="21"/>
    <n v="2492.385619047619"/>
    <x v="2"/>
  </r>
  <r>
    <s v="Evelyn Stone"/>
    <x v="37"/>
    <x v="0"/>
    <x v="0"/>
    <x v="5"/>
    <d v="2022-12-16T00:00:00"/>
    <s v="Donald Sawyer"/>
    <s v="Jackson Group"/>
    <x v="3"/>
    <n v="79788.361000000004"/>
    <n v="431"/>
    <x v="0"/>
    <d v="2023-01-03T00:00:00"/>
    <s v="Aspirin"/>
    <s v="Inconclusive"/>
    <n v="18"/>
    <n v="4432.6867222222227"/>
    <x v="1"/>
  </r>
  <r>
    <s v="David Jennings"/>
    <x v="61"/>
    <x v="1"/>
    <x v="5"/>
    <x v="0"/>
    <d v="2019-06-13T00:00:00"/>
    <s v="Kimberly Palmer"/>
    <s v="James, Thompson and Watkins"/>
    <x v="4"/>
    <n v="30875.670999999998"/>
    <n v="339"/>
    <x v="1"/>
    <d v="2019-07-09T00:00:00"/>
    <s v="Ibuprofen"/>
    <s v="Abnormal"/>
    <n v="26"/>
    <n v="1187.5258076923076"/>
    <x v="0"/>
  </r>
  <r>
    <s v="Brian Allen"/>
    <x v="20"/>
    <x v="0"/>
    <x v="3"/>
    <x v="5"/>
    <d v="2022-09-17T00:00:00"/>
    <s v="Gary Robertson"/>
    <s v="Adams, Stewart and Williams"/>
    <x v="4"/>
    <n v="32935.171000000002"/>
    <n v="475"/>
    <x v="2"/>
    <d v="2022-10-08T00:00:00"/>
    <s v="Lipitor"/>
    <s v="Abnormal"/>
    <n v="21"/>
    <n v="1568.3414761904762"/>
    <x v="2"/>
  </r>
  <r>
    <s v="Gregory Lynch"/>
    <x v="40"/>
    <x v="1"/>
    <x v="2"/>
    <x v="1"/>
    <d v="2022-06-09T00:00:00"/>
    <s v="Cameron Mercado"/>
    <s v="Smith Ltd"/>
    <x v="4"/>
    <n v="43630.758000000002"/>
    <n v="433"/>
    <x v="2"/>
    <d v="2022-06-14T00:00:00"/>
    <s v="Ibuprofen"/>
    <s v="Inconclusive"/>
    <n v="5"/>
    <n v="8726.1516000000011"/>
    <x v="1"/>
  </r>
  <r>
    <s v="Nancy Lopez"/>
    <x v="41"/>
    <x v="1"/>
    <x v="1"/>
    <x v="0"/>
    <d v="2023-08-20T00:00:00"/>
    <s v="Frank Pratt"/>
    <s v="Hill, Cannon and Butler"/>
    <x v="4"/>
    <n v="17160.317999999999"/>
    <n v="357"/>
    <x v="1"/>
    <d v="2023-09-01T00:00:00"/>
    <s v="Ibuprofen"/>
    <s v="Inconclusive"/>
    <n v="12"/>
    <n v="1430.0264999999999"/>
    <x v="2"/>
  </r>
  <r>
    <s v="Krystal Nguyen DDS"/>
    <x v="15"/>
    <x v="1"/>
    <x v="3"/>
    <x v="4"/>
    <d v="2023-10-30T00:00:00"/>
    <s v="Shawn Salazar"/>
    <s v="Campbell Ltd"/>
    <x v="1"/>
    <n v="8909.42"/>
    <n v="232"/>
    <x v="1"/>
    <d v="2023-10-31T00:00:00"/>
    <s v="Penicillin"/>
    <s v="Abnormal"/>
    <n v="1"/>
    <n v="8909.42"/>
    <x v="1"/>
  </r>
  <r>
    <s v="Kaitlyn Bender"/>
    <x v="15"/>
    <x v="1"/>
    <x v="5"/>
    <x v="5"/>
    <d v="2020-09-12T00:00:00"/>
    <s v="Dylan Washington MD"/>
    <s v="Hunter Ltd"/>
    <x v="1"/>
    <n v="55711.544999999998"/>
    <n v="441"/>
    <x v="1"/>
    <d v="2020-09-18T00:00:00"/>
    <s v="Lipitor"/>
    <s v="Inconclusive"/>
    <n v="6"/>
    <n v="9285.2574999999997"/>
    <x v="1"/>
  </r>
  <r>
    <s v="Robert Frederick"/>
    <x v="11"/>
    <x v="1"/>
    <x v="2"/>
    <x v="1"/>
    <d v="2023-08-21T00:00:00"/>
    <s v="Miranda Hunter"/>
    <s v="Scott PLC"/>
    <x v="2"/>
    <n v="15392.695"/>
    <n v="245"/>
    <x v="0"/>
    <d v="2023-09-03T00:00:00"/>
    <s v="Lipitor"/>
    <s v="Inconclusive"/>
    <n v="13"/>
    <n v="1184.0534615384615"/>
    <x v="1"/>
  </r>
  <r>
    <s v="Timothy Robinson"/>
    <x v="57"/>
    <x v="1"/>
    <x v="2"/>
    <x v="1"/>
    <d v="2019-01-21T00:00:00"/>
    <s v="Gary Martin"/>
    <s v="Smith-Hughes"/>
    <x v="2"/>
    <n v="24008.366999999998"/>
    <n v="376"/>
    <x v="1"/>
    <d v="2019-02-11T00:00:00"/>
    <s v="Penicillin"/>
    <s v="Normal"/>
    <n v="21"/>
    <n v="1143.2555714285713"/>
    <x v="0"/>
  </r>
  <r>
    <s v="Lauren Webster"/>
    <x v="27"/>
    <x v="1"/>
    <x v="5"/>
    <x v="5"/>
    <d v="2022-03-20T00:00:00"/>
    <s v="Brandon Garza"/>
    <s v="Kirby-Reed"/>
    <x v="0"/>
    <n v="22101.526000000002"/>
    <n v="150"/>
    <x v="2"/>
    <d v="2022-04-19T00:00:00"/>
    <s v="Aspirin"/>
    <s v="Normal"/>
    <n v="30"/>
    <n v="736.71753333333334"/>
    <x v="0"/>
  </r>
  <r>
    <s v="Monica Hunter"/>
    <x v="67"/>
    <x v="0"/>
    <x v="6"/>
    <x v="5"/>
    <d v="2021-03-23T00:00:00"/>
    <s v="James Morales"/>
    <s v="Miranda, Yang and Herring"/>
    <x v="1"/>
    <n v="12563.348"/>
    <n v="390"/>
    <x v="0"/>
    <d v="2021-03-26T00:00:00"/>
    <s v="Lipitor"/>
    <s v="Normal"/>
    <n v="3"/>
    <n v="4187.782666666667"/>
    <x v="1"/>
  </r>
  <r>
    <s v="Jeffrey Greer"/>
    <x v="67"/>
    <x v="1"/>
    <x v="0"/>
    <x v="4"/>
    <d v="2018-12-21T00:00:00"/>
    <s v="Brenda Lee"/>
    <s v="Alvarez-Rodriguez"/>
    <x v="3"/>
    <n v="15421.021000000001"/>
    <n v="208"/>
    <x v="0"/>
    <d v="2019-01-03T00:00:00"/>
    <s v="Lipitor"/>
    <s v="Normal"/>
    <n v="13"/>
    <n v="1186.2323846153847"/>
    <x v="1"/>
  </r>
  <r>
    <s v="Samantha Wagner"/>
    <x v="13"/>
    <x v="0"/>
    <x v="7"/>
    <x v="3"/>
    <d v="2023-09-06T00:00:00"/>
    <s v="Anthony Williams"/>
    <s v="Gross-Spears"/>
    <x v="3"/>
    <n v="24919.620999999999"/>
    <n v="352"/>
    <x v="0"/>
    <d v="2023-09-16T00:00:00"/>
    <s v="Paracetamol"/>
    <s v="Abnormal"/>
    <n v="10"/>
    <n v="2491.9620999999997"/>
    <x v="0"/>
  </r>
  <r>
    <s v="William Nunez"/>
    <x v="32"/>
    <x v="1"/>
    <x v="2"/>
    <x v="5"/>
    <d v="2020-02-25T00:00:00"/>
    <s v="Scott Sanchez"/>
    <s v="Cortez, Wallace and Elliott"/>
    <x v="3"/>
    <n v="45037.186999999998"/>
    <n v="143"/>
    <x v="1"/>
    <d v="2020-03-13T00:00:00"/>
    <s v="Aspirin"/>
    <s v="Normal"/>
    <n v="17"/>
    <n v="2649.2462941176468"/>
    <x v="1"/>
  </r>
  <r>
    <s v="Michael Burgess"/>
    <x v="37"/>
    <x v="1"/>
    <x v="5"/>
    <x v="1"/>
    <d v="2022-12-25T00:00:00"/>
    <s v="Benjamin Knapp"/>
    <s v="Collins-Jordan"/>
    <x v="3"/>
    <n v="37691.353999999999"/>
    <n v="366"/>
    <x v="2"/>
    <d v="2022-12-31T00:00:00"/>
    <s v="Ibuprofen"/>
    <s v="Abnormal"/>
    <n v="6"/>
    <n v="6281.8923333333332"/>
    <x v="1"/>
  </r>
  <r>
    <s v="Glenn Sanchez"/>
    <x v="60"/>
    <x v="1"/>
    <x v="2"/>
    <x v="0"/>
    <d v="2019-06-03T00:00:00"/>
    <s v="Benjamin Johnson"/>
    <s v="Clark-May"/>
    <x v="2"/>
    <n v="22006.085999999999"/>
    <n v="212"/>
    <x v="2"/>
    <d v="2019-06-22T00:00:00"/>
    <s v="Ibuprofen"/>
    <s v="Normal"/>
    <n v="19"/>
    <n v="1158.2150526315788"/>
    <x v="1"/>
  </r>
  <r>
    <s v="Ronald Edwards"/>
    <x v="52"/>
    <x v="0"/>
    <x v="7"/>
    <x v="3"/>
    <d v="2021-08-22T00:00:00"/>
    <s v="Randall Martinez"/>
    <s v="Wilson, Howard and Carney"/>
    <x v="1"/>
    <n v="28007.906999999999"/>
    <n v="409"/>
    <x v="0"/>
    <d v="2021-09-01T00:00:00"/>
    <s v="Aspirin"/>
    <s v="Inconclusive"/>
    <n v="10"/>
    <n v="2800.7907"/>
    <x v="0"/>
  </r>
  <r>
    <s v="Ashley Gill"/>
    <x v="23"/>
    <x v="0"/>
    <x v="6"/>
    <x v="3"/>
    <d v="2023-10-12T00:00:00"/>
    <s v="Marissa Foster"/>
    <s v="Collins, Wright and White"/>
    <x v="3"/>
    <n v="13277.696"/>
    <n v="253"/>
    <x v="0"/>
    <d v="2023-10-24T00:00:00"/>
    <s v="Paracetamol"/>
    <s v="Abnormal"/>
    <n v="12"/>
    <n v="1106.4746666666667"/>
    <x v="0"/>
  </r>
  <r>
    <s v="Curtis Osborne"/>
    <x v="14"/>
    <x v="0"/>
    <x v="2"/>
    <x v="4"/>
    <d v="2023-04-21T00:00:00"/>
    <s v="Edward Thompson"/>
    <s v="Park, Johnson and Williams"/>
    <x v="2"/>
    <n v="34428.82"/>
    <n v="466"/>
    <x v="2"/>
    <d v="2023-05-10T00:00:00"/>
    <s v="Penicillin"/>
    <s v="Abnormal"/>
    <n v="19"/>
    <n v="1812.0431578947369"/>
    <x v="0"/>
  </r>
  <r>
    <s v="Cindy Mccullough"/>
    <x v="62"/>
    <x v="1"/>
    <x v="2"/>
    <x v="0"/>
    <d v="2022-07-08T00:00:00"/>
    <s v="Richard Powers"/>
    <s v="Cruz-Hudson"/>
    <x v="2"/>
    <n v="44616.517999999996"/>
    <n v="339"/>
    <x v="1"/>
    <d v="2022-07-09T00:00:00"/>
    <s v="Ibuprofen"/>
    <s v="Inconclusive"/>
    <n v="1"/>
    <n v="44616.517999999996"/>
    <x v="2"/>
  </r>
  <r>
    <s v="Shawn Byrd"/>
    <x v="11"/>
    <x v="0"/>
    <x v="1"/>
    <x v="0"/>
    <d v="2019-03-15T00:00:00"/>
    <s v="Ryan Hunt"/>
    <s v="Schultz, Lane and Ball"/>
    <x v="4"/>
    <n v="8504.8490000000002"/>
    <n v="467"/>
    <x v="1"/>
    <d v="2019-04-08T00:00:00"/>
    <s v="Paracetamol"/>
    <s v="Normal"/>
    <n v="24"/>
    <n v="354.36870833333336"/>
    <x v="1"/>
  </r>
  <r>
    <s v="Lindsey Hanson"/>
    <x v="3"/>
    <x v="0"/>
    <x v="5"/>
    <x v="3"/>
    <d v="2022-06-28T00:00:00"/>
    <s v="Jennifer Carroll"/>
    <s v="Lewis, Fields and Jones"/>
    <x v="4"/>
    <n v="12796.289000000001"/>
    <n v="434"/>
    <x v="0"/>
    <d v="2022-07-09T00:00:00"/>
    <s v="Aspirin"/>
    <s v="Inconclusive"/>
    <n v="11"/>
    <n v="1163.299"/>
    <x v="2"/>
  </r>
  <r>
    <s v="Katie Hunter"/>
    <x v="28"/>
    <x v="0"/>
    <x v="2"/>
    <x v="1"/>
    <d v="2020-11-09T00:00:00"/>
    <s v="Dana Brown"/>
    <s v="Hoffman PLC"/>
    <x v="1"/>
    <n v="36855.108999999997"/>
    <n v="118"/>
    <x v="0"/>
    <d v="2020-11-15T00:00:00"/>
    <s v="Penicillin"/>
    <s v="Inconclusive"/>
    <n v="6"/>
    <n v="6142.5181666666658"/>
    <x v="1"/>
  </r>
  <r>
    <s v="John Norman"/>
    <x v="11"/>
    <x v="0"/>
    <x v="2"/>
    <x v="0"/>
    <d v="2020-09-02T00:00:00"/>
    <s v="Carl Beck"/>
    <s v="Mclaughlin, Watson and Moreno"/>
    <x v="4"/>
    <n v="50021.277999999998"/>
    <n v="241"/>
    <x v="2"/>
    <d v="2020-09-12T00:00:00"/>
    <s v="Aspirin"/>
    <s v="Inconclusive"/>
    <n v="10"/>
    <n v="5002.1278000000002"/>
    <x v="1"/>
  </r>
  <r>
    <s v="Jessica Owen"/>
    <x v="58"/>
    <x v="0"/>
    <x v="4"/>
    <x v="0"/>
    <d v="2020-01-21T00:00:00"/>
    <s v="Megan Hart"/>
    <s v="Gallagher PLC"/>
    <x v="2"/>
    <n v="13079.45"/>
    <n v="412"/>
    <x v="1"/>
    <d v="2020-01-29T00:00:00"/>
    <s v="Penicillin"/>
    <s v="Inconclusive"/>
    <n v="8"/>
    <n v="1634.9312500000001"/>
    <x v="1"/>
  </r>
  <r>
    <s v="Jerry Swanson"/>
    <x v="21"/>
    <x v="1"/>
    <x v="4"/>
    <x v="1"/>
    <d v="2023-06-02T00:00:00"/>
    <s v="Jason Armstrong"/>
    <s v="Stevens, Frederick and Munoz"/>
    <x v="3"/>
    <n v="15560.856"/>
    <n v="187"/>
    <x v="2"/>
    <d v="2023-06-25T00:00:00"/>
    <s v="Paracetamol"/>
    <s v="Normal"/>
    <n v="23"/>
    <n v="676.55895652173911"/>
    <x v="1"/>
  </r>
  <r>
    <s v="Mary Ramirez"/>
    <x v="16"/>
    <x v="0"/>
    <x v="7"/>
    <x v="2"/>
    <d v="2019-04-14T00:00:00"/>
    <s v="Jesse Bird"/>
    <s v="Guzman-Hamilton"/>
    <x v="2"/>
    <n v="16837.946"/>
    <n v="422"/>
    <x v="1"/>
    <d v="2019-05-05T00:00:00"/>
    <s v="Aspirin"/>
    <s v="Inconclusive"/>
    <n v="21"/>
    <n v="801.80695238095234"/>
    <x v="0"/>
  </r>
  <r>
    <s v="Stacy Hernandez"/>
    <x v="40"/>
    <x v="0"/>
    <x v="4"/>
    <x v="0"/>
    <d v="2020-11-14T00:00:00"/>
    <s v="Jason Curtis"/>
    <s v="Contreras LLC"/>
    <x v="3"/>
    <n v="54658.214999999997"/>
    <n v="386"/>
    <x v="1"/>
    <d v="2020-11-30T00:00:00"/>
    <s v="Lipitor"/>
    <s v="Inconclusive"/>
    <n v="16"/>
    <n v="3416.1384374999998"/>
    <x v="1"/>
  </r>
  <r>
    <s v="Kelly Bell"/>
    <x v="66"/>
    <x v="0"/>
    <x v="7"/>
    <x v="5"/>
    <d v="2023-08-26T00:00:00"/>
    <s v="Jessica Pitts"/>
    <s v="Acosta-Chandler"/>
    <x v="2"/>
    <n v="63142.290999999997"/>
    <n v="186"/>
    <x v="0"/>
    <d v="2023-09-10T00:00:00"/>
    <s v="Paracetamol"/>
    <s v="Normal"/>
    <n v="15"/>
    <n v="4209.4860666666664"/>
    <x v="2"/>
  </r>
  <r>
    <s v="Virginia Barnett"/>
    <x v="32"/>
    <x v="1"/>
    <x v="3"/>
    <x v="5"/>
    <d v="2022-09-18T00:00:00"/>
    <s v="Steven Pearson"/>
    <s v="Johnson Group"/>
    <x v="2"/>
    <n v="18031.850999999999"/>
    <n v="110"/>
    <x v="0"/>
    <d v="2022-09-24T00:00:00"/>
    <s v="Paracetamol"/>
    <s v="Abnormal"/>
    <n v="6"/>
    <n v="3005.3084999999996"/>
    <x v="1"/>
  </r>
  <r>
    <s v="Angela Brown"/>
    <x v="6"/>
    <x v="1"/>
    <x v="5"/>
    <x v="1"/>
    <d v="2022-11-03T00:00:00"/>
    <s v="Donna Bailey"/>
    <s v="Shea LLC"/>
    <x v="3"/>
    <n v="18128.488000000001"/>
    <n v="440"/>
    <x v="0"/>
    <d v="2022-11-25T00:00:00"/>
    <s v="Lipitor"/>
    <s v="Abnormal"/>
    <n v="22"/>
    <n v="824.02218181818182"/>
    <x v="0"/>
  </r>
  <r>
    <s v="John Ford"/>
    <x v="59"/>
    <x v="0"/>
    <x v="2"/>
    <x v="2"/>
    <d v="2023-02-09T00:00:00"/>
    <s v="Joseph Jackson"/>
    <s v="Moore Ltd"/>
    <x v="3"/>
    <n v="21624.472000000002"/>
    <n v="108"/>
    <x v="0"/>
    <d v="2023-02-10T00:00:00"/>
    <s v="Penicillin"/>
    <s v="Normal"/>
    <n v="1"/>
    <n v="21624.472000000002"/>
    <x v="0"/>
  </r>
  <r>
    <s v="Debra Jones"/>
    <x v="43"/>
    <x v="0"/>
    <x v="7"/>
    <x v="2"/>
    <d v="2019-10-31T00:00:00"/>
    <s v="Kendra Miller"/>
    <s v="Perry, Richmond and Peck"/>
    <x v="3"/>
    <n v="9248.1209999999992"/>
    <n v="194"/>
    <x v="1"/>
    <d v="2019-11-28T00:00:00"/>
    <s v="Lipitor"/>
    <s v="Inconclusive"/>
    <n v="28"/>
    <n v="330.29003571428569"/>
    <x v="2"/>
  </r>
  <r>
    <s v="Miranda Lopez"/>
    <x v="4"/>
    <x v="1"/>
    <x v="4"/>
    <x v="3"/>
    <d v="2021-08-25T00:00:00"/>
    <s v="Shannon Harris"/>
    <s v="Cohen, Jones and Jefferson"/>
    <x v="1"/>
    <n v="14832.933999999999"/>
    <n v="108"/>
    <x v="0"/>
    <d v="2021-08-27T00:00:00"/>
    <s v="Ibuprofen"/>
    <s v="Inconclusive"/>
    <n v="2"/>
    <n v="7416.4669999999996"/>
    <x v="2"/>
  </r>
  <r>
    <s v="Jacob Rodriguez"/>
    <x v="31"/>
    <x v="0"/>
    <x v="2"/>
    <x v="3"/>
    <d v="2019-07-14T00:00:00"/>
    <s v="Christopher Zhang"/>
    <s v="Cuevas, Palmer and Simmons"/>
    <x v="1"/>
    <n v="7003.6390000000001"/>
    <n v="452"/>
    <x v="0"/>
    <d v="2019-08-04T00:00:00"/>
    <s v="Penicillin"/>
    <s v="Inconclusive"/>
    <n v="21"/>
    <n v="333.50661904761904"/>
    <x v="2"/>
  </r>
  <r>
    <s v="Sabrina Martinez"/>
    <x v="53"/>
    <x v="0"/>
    <x v="1"/>
    <x v="2"/>
    <d v="2019-01-07T00:00:00"/>
    <s v="Mark Mccall"/>
    <s v="Rodriguez PLC"/>
    <x v="4"/>
    <n v="751.07"/>
    <n v="341"/>
    <x v="0"/>
    <d v="2019-01-28T00:00:00"/>
    <s v="Penicillin"/>
    <s v="Normal"/>
    <n v="21"/>
    <n v="35.765238095238097"/>
    <x v="2"/>
  </r>
  <r>
    <s v="Christine Melton"/>
    <x v="6"/>
    <x v="1"/>
    <x v="7"/>
    <x v="5"/>
    <d v="2022-07-24T00:00:00"/>
    <s v="Travis Hines"/>
    <s v="Morales-Lee"/>
    <x v="1"/>
    <n v="45858.788999999997"/>
    <n v="484"/>
    <x v="0"/>
    <d v="2022-07-30T00:00:00"/>
    <s v="Aspirin"/>
    <s v="Normal"/>
    <n v="6"/>
    <n v="7643.1314999999995"/>
    <x v="0"/>
  </r>
  <r>
    <s v="Jon Robinson"/>
    <x v="54"/>
    <x v="0"/>
    <x v="4"/>
    <x v="0"/>
    <d v="2022-12-18T00:00:00"/>
    <s v="Julie Hogan"/>
    <s v="Smith-Carrillo"/>
    <x v="2"/>
    <n v="32351.017"/>
    <n v="376"/>
    <x v="2"/>
    <d v="2022-12-25T00:00:00"/>
    <s v="Ibuprofen"/>
    <s v="Inconclusive"/>
    <n v="7"/>
    <n v="4621.5738571428574"/>
    <x v="2"/>
  </r>
  <r>
    <s v="Cassandra Chan"/>
    <x v="21"/>
    <x v="1"/>
    <x v="3"/>
    <x v="1"/>
    <d v="2023-03-24T00:00:00"/>
    <s v="Sara Walker"/>
    <s v="Murphy-Mitchell"/>
    <x v="3"/>
    <n v="39197.482000000004"/>
    <n v="430"/>
    <x v="2"/>
    <d v="2023-04-07T00:00:00"/>
    <s v="Aspirin"/>
    <s v="Normal"/>
    <n v="14"/>
    <n v="2799.8201428571433"/>
    <x v="1"/>
  </r>
  <r>
    <s v="Grace Moses"/>
    <x v="33"/>
    <x v="1"/>
    <x v="5"/>
    <x v="5"/>
    <d v="2019-12-29T00:00:00"/>
    <s v="Sarah Hughes"/>
    <s v="Stewart-Mitchell"/>
    <x v="4"/>
    <n v="51231.677000000003"/>
    <n v="185"/>
    <x v="0"/>
    <d v="2020-01-03T00:00:00"/>
    <s v="Ibuprofen"/>
    <s v="Normal"/>
    <n v="5"/>
    <n v="10246.3354"/>
    <x v="0"/>
  </r>
  <r>
    <s v="Wanda Morrison"/>
    <x v="24"/>
    <x v="1"/>
    <x v="7"/>
    <x v="2"/>
    <d v="2022-01-03T00:00:00"/>
    <s v="Kathleen Chung"/>
    <s v="Macias, Gallagher and Edwards"/>
    <x v="1"/>
    <n v="24474.167000000001"/>
    <n v="403"/>
    <x v="2"/>
    <d v="2022-01-14T00:00:00"/>
    <s v="Aspirin"/>
    <s v="Inconclusive"/>
    <n v="11"/>
    <n v="2224.9242727272726"/>
    <x v="2"/>
  </r>
  <r>
    <s v="Tiffany Davis"/>
    <x v="13"/>
    <x v="1"/>
    <x v="2"/>
    <x v="5"/>
    <d v="2019-11-16T00:00:00"/>
    <s v="Jonathan Koch"/>
    <s v="Turner-White"/>
    <x v="4"/>
    <n v="35181.766000000003"/>
    <n v="276"/>
    <x v="1"/>
    <d v="2019-12-01T00:00:00"/>
    <s v="Ibuprofen"/>
    <s v="Normal"/>
    <n v="15"/>
    <n v="2345.451066666667"/>
    <x v="0"/>
  </r>
  <r>
    <s v="Timothy Alexander"/>
    <x v="50"/>
    <x v="0"/>
    <x v="4"/>
    <x v="5"/>
    <d v="2022-02-08T00:00:00"/>
    <s v="Karen Rivera"/>
    <s v="Martin LLC"/>
    <x v="3"/>
    <n v="69056.866999999998"/>
    <n v="351"/>
    <x v="2"/>
    <d v="2022-02-22T00:00:00"/>
    <s v="Aspirin"/>
    <s v="Normal"/>
    <n v="14"/>
    <n v="4932.6333571428568"/>
    <x v="1"/>
  </r>
  <r>
    <s v="Mark Williams"/>
    <x v="1"/>
    <x v="0"/>
    <x v="4"/>
    <x v="0"/>
    <d v="2019-06-02T00:00:00"/>
    <s v="Dylan Garcia"/>
    <s v="Moon, Caldwell and Charles"/>
    <x v="0"/>
    <n v="27658.258000000002"/>
    <n v="123"/>
    <x v="2"/>
    <d v="2019-06-25T00:00:00"/>
    <s v="Paracetamol"/>
    <s v="Normal"/>
    <n v="23"/>
    <n v="1202.5329565217392"/>
    <x v="1"/>
  </r>
  <r>
    <s v="Melissa Jackson"/>
    <x v="18"/>
    <x v="1"/>
    <x v="2"/>
    <x v="5"/>
    <d v="2022-01-25T00:00:00"/>
    <s v="Gregory Brown"/>
    <s v="Ramirez PLC"/>
    <x v="4"/>
    <n v="22081.960999999999"/>
    <n v="245"/>
    <x v="1"/>
    <d v="2022-02-11T00:00:00"/>
    <s v="Paracetamol"/>
    <s v="Normal"/>
    <n v="17"/>
    <n v="1298.9388823529412"/>
    <x v="0"/>
  </r>
  <r>
    <s v="Alison Stewart"/>
    <x v="55"/>
    <x v="0"/>
    <x v="2"/>
    <x v="1"/>
    <d v="2020-04-17T00:00:00"/>
    <s v="Miguel Silva"/>
    <s v="Ortiz-Perkins"/>
    <x v="1"/>
    <n v="14632.366"/>
    <n v="137"/>
    <x v="1"/>
    <d v="2020-04-28T00:00:00"/>
    <s v="Aspirin"/>
    <s v="Inconclusive"/>
    <n v="11"/>
    <n v="1330.2150909090908"/>
    <x v="1"/>
  </r>
  <r>
    <s v="Danielle Wallace"/>
    <x v="56"/>
    <x v="0"/>
    <x v="4"/>
    <x v="3"/>
    <d v="2020-02-28T00:00:00"/>
    <s v="Shawn Galvan"/>
    <s v="Adkins, Bennett and Sparks"/>
    <x v="3"/>
    <n v="15881.675999999999"/>
    <n v="157"/>
    <x v="0"/>
    <d v="2020-03-14T00:00:00"/>
    <s v="Penicillin"/>
    <s v="Abnormal"/>
    <n v="15"/>
    <n v="1058.7783999999999"/>
    <x v="2"/>
  </r>
  <r>
    <s v="Stacey Decker"/>
    <x v="20"/>
    <x v="0"/>
    <x v="2"/>
    <x v="5"/>
    <d v="2023-09-15T00:00:00"/>
    <s v="Rodney Allen"/>
    <s v="Sims, Gutierrez and Meza"/>
    <x v="3"/>
    <n v="6933.57"/>
    <n v="286"/>
    <x v="1"/>
    <d v="2023-09-19T00:00:00"/>
    <s v="Lipitor"/>
    <s v="Abnormal"/>
    <n v="4"/>
    <n v="1733.3924999999999"/>
    <x v="2"/>
  </r>
  <r>
    <s v="Gregory Murray"/>
    <x v="19"/>
    <x v="1"/>
    <x v="3"/>
    <x v="5"/>
    <d v="2023-01-14T00:00:00"/>
    <s v="Linda Washington"/>
    <s v="Peters Group"/>
    <x v="0"/>
    <n v="15705.861000000001"/>
    <n v="433"/>
    <x v="0"/>
    <d v="2023-01-19T00:00:00"/>
    <s v="Paracetamol"/>
    <s v="Normal"/>
    <n v="5"/>
    <n v="3141.1722"/>
    <x v="0"/>
  </r>
  <r>
    <s v="Joshua Browning"/>
    <x v="65"/>
    <x v="1"/>
    <x v="4"/>
    <x v="3"/>
    <d v="2022-06-10T00:00:00"/>
    <s v="Randall Harrison"/>
    <s v="Vasquez-Henderson"/>
    <x v="1"/>
    <n v="24709.460999999999"/>
    <n v="357"/>
    <x v="0"/>
    <d v="2022-06-25T00:00:00"/>
    <s v="Lipitor"/>
    <s v="Abnormal"/>
    <n v="15"/>
    <n v="1647.2973999999999"/>
    <x v="0"/>
  </r>
  <r>
    <s v="Tamara Hart"/>
    <x v="24"/>
    <x v="0"/>
    <x v="4"/>
    <x v="2"/>
    <d v="2021-03-17T00:00:00"/>
    <s v="Cody Olson"/>
    <s v="Patterson-Thompson"/>
    <x v="3"/>
    <n v="22008.127"/>
    <n v="368"/>
    <x v="0"/>
    <d v="2021-04-09T00:00:00"/>
    <s v="Paracetamol"/>
    <s v="Normal"/>
    <n v="23"/>
    <n v="956.87508695652173"/>
    <x v="2"/>
  </r>
  <r>
    <s v="Elizabeth Peters"/>
    <x v="2"/>
    <x v="1"/>
    <x v="6"/>
    <x v="4"/>
    <d v="2018-12-22T00:00:00"/>
    <s v="Gloria Owens"/>
    <s v="Day and Sons"/>
    <x v="0"/>
    <n v="33083.565000000002"/>
    <n v="188"/>
    <x v="1"/>
    <d v="2019-01-02T00:00:00"/>
    <s v="Lipitor"/>
    <s v="Normal"/>
    <n v="11"/>
    <n v="3007.5968181818184"/>
    <x v="0"/>
  </r>
  <r>
    <s v="Jeff Marks"/>
    <x v="15"/>
    <x v="0"/>
    <x v="5"/>
    <x v="1"/>
    <d v="2020-04-08T00:00:00"/>
    <s v="Brian Matthews"/>
    <s v="Davidson Group"/>
    <x v="1"/>
    <n v="17838.521000000001"/>
    <n v="393"/>
    <x v="0"/>
    <d v="2020-04-16T00:00:00"/>
    <s v="Paracetamol"/>
    <s v="Abnormal"/>
    <n v="8"/>
    <n v="2229.8151250000001"/>
    <x v="1"/>
  </r>
  <r>
    <s v="Mariah Stewart"/>
    <x v="7"/>
    <x v="1"/>
    <x v="5"/>
    <x v="3"/>
    <d v="2021-04-25T00:00:00"/>
    <s v="Steven Miller"/>
    <s v="Robinson-Sanders"/>
    <x v="4"/>
    <n v="34331.385999999999"/>
    <n v="215"/>
    <x v="0"/>
    <d v="2021-05-03T00:00:00"/>
    <s v="Penicillin"/>
    <s v="Abnormal"/>
    <n v="8"/>
    <n v="4291.4232499999998"/>
    <x v="2"/>
  </r>
  <r>
    <s v="Rhonda Martin"/>
    <x v="35"/>
    <x v="1"/>
    <x v="3"/>
    <x v="5"/>
    <d v="2023-02-14T00:00:00"/>
    <s v="Katherine Hunt"/>
    <s v="Patterson-Rose"/>
    <x v="3"/>
    <n v="46241.896999999997"/>
    <n v="209"/>
    <x v="1"/>
    <d v="2023-03-04T00:00:00"/>
    <s v="Ibuprofen"/>
    <s v="Abnormal"/>
    <n v="18"/>
    <n v="2568.9942777777778"/>
    <x v="2"/>
  </r>
  <r>
    <s v="Michael Bradley"/>
    <x v="58"/>
    <x v="1"/>
    <x v="6"/>
    <x v="1"/>
    <d v="2022-10-13T00:00:00"/>
    <s v="Isabella Coleman"/>
    <s v="Warren-Bentley"/>
    <x v="4"/>
    <n v="7961.0119999999997"/>
    <n v="277"/>
    <x v="2"/>
    <d v="2022-10-29T00:00:00"/>
    <s v="Ibuprofen"/>
    <s v="Abnormal"/>
    <n v="16"/>
    <n v="497.56324999999998"/>
    <x v="1"/>
  </r>
  <r>
    <s v="Cathy Guzman"/>
    <x v="35"/>
    <x v="1"/>
    <x v="0"/>
    <x v="5"/>
    <d v="2019-07-29T00:00:00"/>
    <s v="Derrick Hernandez Jr."/>
    <s v="Watts, Perez and Coleman"/>
    <x v="3"/>
    <n v="34558.694000000003"/>
    <n v="337"/>
    <x v="1"/>
    <d v="2019-08-25T00:00:00"/>
    <s v="Penicillin"/>
    <s v="Inconclusive"/>
    <n v="27"/>
    <n v="1279.9516296296297"/>
    <x v="2"/>
  </r>
  <r>
    <s v="Clifford Avila"/>
    <x v="56"/>
    <x v="1"/>
    <x v="7"/>
    <x v="5"/>
    <d v="2022-09-28T00:00:00"/>
    <s v="Nancy Watts"/>
    <s v="Phillips-Reeves"/>
    <x v="0"/>
    <n v="28991.882000000001"/>
    <n v="410"/>
    <x v="0"/>
    <d v="2022-10-19T00:00:00"/>
    <s v="Ibuprofen"/>
    <s v="Normal"/>
    <n v="21"/>
    <n v="1380.5658095238095"/>
    <x v="2"/>
  </r>
  <r>
    <s v="Karen Cooper"/>
    <x v="55"/>
    <x v="0"/>
    <x v="2"/>
    <x v="5"/>
    <d v="2020-12-01T00:00:00"/>
    <s v="William Bradley"/>
    <s v="Wallace, Osborn and Johnson"/>
    <x v="2"/>
    <n v="72276.679000000004"/>
    <n v="357"/>
    <x v="0"/>
    <d v="2020-12-07T00:00:00"/>
    <s v="Lipitor"/>
    <s v="Abnormal"/>
    <n v="6"/>
    <n v="12046.113166666668"/>
    <x v="1"/>
  </r>
  <r>
    <s v="Holly Johnson"/>
    <x v="15"/>
    <x v="1"/>
    <x v="5"/>
    <x v="1"/>
    <d v="2022-10-03T00:00:00"/>
    <s v="Danny Harrison"/>
    <s v="Macdonald, Herrera and Calderon"/>
    <x v="2"/>
    <n v="41575.222000000002"/>
    <n v="342"/>
    <x v="2"/>
    <d v="2022-10-20T00:00:00"/>
    <s v="Lipitor"/>
    <s v="Abnormal"/>
    <n v="17"/>
    <n v="2445.6012941176473"/>
    <x v="1"/>
  </r>
  <r>
    <s v="Kimberly Clark"/>
    <x v="1"/>
    <x v="1"/>
    <x v="4"/>
    <x v="1"/>
    <d v="2021-10-13T00:00:00"/>
    <s v="Jeffrey Monroe"/>
    <s v="Richmond Group"/>
    <x v="2"/>
    <n v="40104.508999999998"/>
    <n v="236"/>
    <x v="2"/>
    <d v="2021-10-19T00:00:00"/>
    <s v="Lipitor"/>
    <s v="Abnormal"/>
    <n v="6"/>
    <n v="6684.0848333333333"/>
    <x v="1"/>
  </r>
  <r>
    <s v="Jason Brennan"/>
    <x v="60"/>
    <x v="1"/>
    <x v="4"/>
    <x v="3"/>
    <d v="2020-03-20T00:00:00"/>
    <s v="Kimberly Delgado"/>
    <s v="Robertson, Ewing and Jackson"/>
    <x v="1"/>
    <n v="18183.358"/>
    <n v="111"/>
    <x v="0"/>
    <d v="2020-03-21T00:00:00"/>
    <s v="Aspirin"/>
    <s v="Inconclusive"/>
    <n v="1"/>
    <n v="18183.358"/>
    <x v="1"/>
  </r>
  <r>
    <s v="Terri Gilbert"/>
    <x v="6"/>
    <x v="1"/>
    <x v="5"/>
    <x v="0"/>
    <d v="2023-02-13T00:00:00"/>
    <s v="Terry Peters"/>
    <s v="Bell Group"/>
    <x v="1"/>
    <n v="30083.593000000001"/>
    <n v="199"/>
    <x v="1"/>
    <d v="2023-03-09T00:00:00"/>
    <s v="Paracetamol"/>
    <s v="Inconclusive"/>
    <n v="24"/>
    <n v="1253.4830416666666"/>
    <x v="0"/>
  </r>
  <r>
    <s v="Margaret Jones"/>
    <x v="27"/>
    <x v="0"/>
    <x v="6"/>
    <x v="2"/>
    <d v="2020-01-20T00:00:00"/>
    <s v="Nicole Smith"/>
    <s v="Silva and Sons"/>
    <x v="1"/>
    <n v="8739.7649999999994"/>
    <n v="109"/>
    <x v="2"/>
    <d v="2020-02-02T00:00:00"/>
    <s v="Paracetamol"/>
    <s v="Normal"/>
    <n v="13"/>
    <n v="672.28961538461533"/>
    <x v="0"/>
  </r>
  <r>
    <s v="Mr. John Pierce"/>
    <x v="61"/>
    <x v="1"/>
    <x v="5"/>
    <x v="0"/>
    <d v="2021-08-18T00:00:00"/>
    <s v="Lisa Rogers"/>
    <s v="Pineda-Gonzalez"/>
    <x v="1"/>
    <n v="25436.799999999999"/>
    <n v="124"/>
    <x v="1"/>
    <d v="2021-09-03T00:00:00"/>
    <s v="Lipitor"/>
    <s v="Normal"/>
    <n v="16"/>
    <n v="1589.8"/>
    <x v="0"/>
  </r>
  <r>
    <s v="William Gaines"/>
    <x v="44"/>
    <x v="1"/>
    <x v="3"/>
    <x v="4"/>
    <d v="2022-02-09T00:00:00"/>
    <s v="James Peterson"/>
    <s v="Mccormick Inc"/>
    <x v="4"/>
    <n v="33137.898999999998"/>
    <n v="399"/>
    <x v="1"/>
    <d v="2022-03-05T00:00:00"/>
    <s v="Paracetamol"/>
    <s v="Inconclusive"/>
    <n v="24"/>
    <n v="1380.7457916666665"/>
    <x v="1"/>
  </r>
  <r>
    <s v="Shannon Le"/>
    <x v="52"/>
    <x v="1"/>
    <x v="7"/>
    <x v="4"/>
    <d v="2019-08-07T00:00:00"/>
    <s v="Kevin Hill"/>
    <s v="Solomon-Sanford"/>
    <x v="1"/>
    <n v="31741.886999999999"/>
    <n v="175"/>
    <x v="2"/>
    <d v="2019-08-25T00:00:00"/>
    <s v="Paracetamol"/>
    <s v="Inconclusive"/>
    <n v="18"/>
    <n v="1763.4381666666666"/>
    <x v="0"/>
  </r>
  <r>
    <s v="Tyler Bean"/>
    <x v="30"/>
    <x v="1"/>
    <x v="0"/>
    <x v="1"/>
    <d v="2022-02-25T00:00:00"/>
    <s v="Briana Randall"/>
    <s v="Haynes and Sons"/>
    <x v="4"/>
    <n v="20724.053"/>
    <n v="423"/>
    <x v="1"/>
    <d v="2022-03-12T00:00:00"/>
    <s v="Lipitor"/>
    <s v="Normal"/>
    <n v="15"/>
    <n v="1381.6035333333334"/>
    <x v="2"/>
  </r>
  <r>
    <s v="Allison Robbins"/>
    <x v="58"/>
    <x v="0"/>
    <x v="4"/>
    <x v="4"/>
    <d v="2023-04-05T00:00:00"/>
    <s v="Jeffrey Brown"/>
    <s v="Marquez LLC"/>
    <x v="2"/>
    <n v="22494.905999999999"/>
    <n v="294"/>
    <x v="2"/>
    <d v="2023-04-15T00:00:00"/>
    <s v="Lipitor"/>
    <s v="Normal"/>
    <n v="10"/>
    <n v="2249.4906000000001"/>
    <x v="1"/>
  </r>
  <r>
    <s v="Marco Maddox"/>
    <x v="30"/>
    <x v="1"/>
    <x v="6"/>
    <x v="0"/>
    <d v="2023-08-29T00:00:00"/>
    <s v="Melinda Rodriguez"/>
    <s v="Mccoy, Garcia and Lee"/>
    <x v="4"/>
    <n v="54600.563000000002"/>
    <n v="274"/>
    <x v="2"/>
    <d v="2023-09-17T00:00:00"/>
    <s v="Paracetamol"/>
    <s v="Normal"/>
    <n v="19"/>
    <n v="2873.7138421052632"/>
    <x v="2"/>
  </r>
  <r>
    <s v="William Bowers"/>
    <x v="53"/>
    <x v="1"/>
    <x v="2"/>
    <x v="4"/>
    <d v="2023-10-14T00:00:00"/>
    <s v="Shelby Wilson"/>
    <s v="Walker-Perez"/>
    <x v="1"/>
    <n v="15312.111000000001"/>
    <n v="401"/>
    <x v="1"/>
    <d v="2023-10-23T00:00:00"/>
    <s v="Ibuprofen"/>
    <s v="Inconclusive"/>
    <n v="9"/>
    <n v="1701.3456666666668"/>
    <x v="2"/>
  </r>
  <r>
    <s v="Darlene Jones"/>
    <x v="10"/>
    <x v="0"/>
    <x v="5"/>
    <x v="2"/>
    <d v="2022-04-13T00:00:00"/>
    <s v="Gregory Perez"/>
    <s v="Carrillo, Thornton and Collins"/>
    <x v="1"/>
    <n v="24730.915000000001"/>
    <n v="133"/>
    <x v="0"/>
    <d v="2022-04-17T00:00:00"/>
    <s v="Ibuprofen"/>
    <s v="Inconclusive"/>
    <n v="4"/>
    <n v="6182.7287500000002"/>
    <x v="2"/>
  </r>
  <r>
    <s v="Alexandria Sparks"/>
    <x v="24"/>
    <x v="1"/>
    <x v="3"/>
    <x v="4"/>
    <d v="2019-05-08T00:00:00"/>
    <s v="Steven Charles"/>
    <s v="Bean Ltd"/>
    <x v="4"/>
    <n v="10235.832"/>
    <n v="213"/>
    <x v="2"/>
    <d v="2019-05-15T00:00:00"/>
    <s v="Aspirin"/>
    <s v="Abnormal"/>
    <n v="7"/>
    <n v="1462.2617142857143"/>
    <x v="2"/>
  </r>
  <r>
    <s v="Ryan Gomez"/>
    <x v="66"/>
    <x v="1"/>
    <x v="6"/>
    <x v="4"/>
    <d v="2021-01-16T00:00:00"/>
    <s v="Kevin Adkins"/>
    <s v="Lopez PLC"/>
    <x v="0"/>
    <n v="29094.19"/>
    <n v="396"/>
    <x v="1"/>
    <d v="2021-01-29T00:00:00"/>
    <s v="Lipitor"/>
    <s v="Normal"/>
    <n v="13"/>
    <n v="2238.0146153846154"/>
    <x v="2"/>
  </r>
  <r>
    <s v="Sara Clark"/>
    <x v="36"/>
    <x v="1"/>
    <x v="2"/>
    <x v="0"/>
    <d v="2022-12-23T00:00:00"/>
    <s v="Stephen Riddle"/>
    <s v="Bauer, Dunlap and Flynn"/>
    <x v="0"/>
    <n v="7335.5129999999999"/>
    <n v="452"/>
    <x v="1"/>
    <d v="2023-01-17T00:00:00"/>
    <s v="Ibuprofen"/>
    <s v="Inconclusive"/>
    <n v="25"/>
    <n v="293.42052000000001"/>
    <x v="2"/>
  </r>
  <r>
    <s v="Jesse Hudson"/>
    <x v="13"/>
    <x v="1"/>
    <x v="4"/>
    <x v="3"/>
    <d v="2019-08-14T00:00:00"/>
    <s v="Dylan Hernandez"/>
    <s v="Byrd, Pierce and Johnson"/>
    <x v="2"/>
    <n v="24074.462"/>
    <n v="408"/>
    <x v="0"/>
    <d v="2019-08-20T00:00:00"/>
    <s v="Lipitor"/>
    <s v="Inconclusive"/>
    <n v="6"/>
    <n v="4012.4103333333333"/>
    <x v="0"/>
  </r>
  <r>
    <s v="Robert King"/>
    <x v="7"/>
    <x v="1"/>
    <x v="3"/>
    <x v="0"/>
    <d v="2019-12-30T00:00:00"/>
    <s v="Tina Barker"/>
    <s v="Hebert-Valenzuela"/>
    <x v="1"/>
    <n v="17146.59"/>
    <n v="182"/>
    <x v="1"/>
    <d v="2020-01-10T00:00:00"/>
    <s v="Lipitor"/>
    <s v="Normal"/>
    <n v="11"/>
    <n v="1558.7809090909091"/>
    <x v="2"/>
  </r>
  <r>
    <s v="Lauren Phillips"/>
    <x v="49"/>
    <x v="0"/>
    <x v="2"/>
    <x v="4"/>
    <d v="2022-03-05T00:00:00"/>
    <s v="Jesse Robinson PhD"/>
    <s v="Lewis-Wade"/>
    <x v="2"/>
    <n v="14397.591"/>
    <n v="354"/>
    <x v="0"/>
    <d v="2022-03-19T00:00:00"/>
    <s v="Ibuprofen"/>
    <s v="Inconclusive"/>
    <n v="14"/>
    <n v="1028.3993571428571"/>
    <x v="2"/>
  </r>
  <r>
    <s v="Christy Gregory"/>
    <x v="54"/>
    <x v="0"/>
    <x v="4"/>
    <x v="2"/>
    <d v="2023-01-01T00:00:00"/>
    <s v="Donna Tate"/>
    <s v="Flynn PLC"/>
    <x v="1"/>
    <n v="5638.1909999999998"/>
    <n v="404"/>
    <x v="0"/>
    <d v="2023-01-01T00:00:00"/>
    <s v="Paracetamol"/>
    <s v="Abnormal"/>
    <n v="0"/>
    <n v="0"/>
    <x v="2"/>
  </r>
  <r>
    <s v="Richard Jones"/>
    <x v="62"/>
    <x v="1"/>
    <x v="5"/>
    <x v="1"/>
    <d v="2019-11-20T00:00:00"/>
    <s v="Ashley Whitaker"/>
    <s v="Burke-Stewart"/>
    <x v="2"/>
    <n v="3282.5770000000002"/>
    <n v="126"/>
    <x v="0"/>
    <d v="2019-11-24T00:00:00"/>
    <s v="Ibuprofen"/>
    <s v="Normal"/>
    <n v="4"/>
    <n v="820.64425000000006"/>
    <x v="2"/>
  </r>
  <r>
    <s v="Kyle Williams"/>
    <x v="30"/>
    <x v="0"/>
    <x v="6"/>
    <x v="4"/>
    <d v="2022-10-12T00:00:00"/>
    <s v="Mark Ward"/>
    <s v="Bridges, Perkins and Villanueva"/>
    <x v="3"/>
    <n v="16585.482"/>
    <n v="136"/>
    <x v="2"/>
    <d v="2022-10-24T00:00:00"/>
    <s v="Penicillin"/>
    <s v="Normal"/>
    <n v="12"/>
    <n v="1382.1234999999999"/>
    <x v="2"/>
  </r>
  <r>
    <s v="Robert Bell"/>
    <x v="44"/>
    <x v="0"/>
    <x v="4"/>
    <x v="4"/>
    <d v="2023-10-14T00:00:00"/>
    <s v="John Harrell"/>
    <s v="Garza-Mays"/>
    <x v="1"/>
    <n v="10491.844999999999"/>
    <n v="246"/>
    <x v="2"/>
    <d v="2023-11-08T00:00:00"/>
    <s v="Aspirin"/>
    <s v="Normal"/>
    <n v="25"/>
    <n v="419.67379999999997"/>
    <x v="1"/>
  </r>
  <r>
    <s v="Andrew Wilson"/>
    <x v="15"/>
    <x v="1"/>
    <x v="5"/>
    <x v="2"/>
    <d v="2022-01-05T00:00:00"/>
    <s v="Brooke Taylor"/>
    <s v="Hutchinson Inc"/>
    <x v="3"/>
    <n v="12282.852999999999"/>
    <n v="343"/>
    <x v="0"/>
    <d v="2022-01-28T00:00:00"/>
    <s v="Ibuprofen"/>
    <s v="Inconclusive"/>
    <n v="23"/>
    <n v="534.03708695652165"/>
    <x v="1"/>
  </r>
  <r>
    <s v="Gregory Hill"/>
    <x v="63"/>
    <x v="1"/>
    <x v="0"/>
    <x v="3"/>
    <d v="2021-07-16T00:00:00"/>
    <s v="David Golden"/>
    <s v="Lopez, Douglas and Shaw"/>
    <x v="3"/>
    <n v="19198.164000000001"/>
    <n v="197"/>
    <x v="0"/>
    <d v="2021-07-30T00:00:00"/>
    <s v="Penicillin"/>
    <s v="Normal"/>
    <n v="14"/>
    <n v="1371.2974285714286"/>
    <x v="2"/>
  </r>
  <r>
    <s v="Joseph Hunt"/>
    <x v="29"/>
    <x v="1"/>
    <x v="2"/>
    <x v="4"/>
    <d v="2023-05-28T00:00:00"/>
    <s v="Priscilla Jones"/>
    <s v="Mahoney and Sons"/>
    <x v="3"/>
    <n v="29684.507000000001"/>
    <n v="256"/>
    <x v="2"/>
    <d v="2023-05-30T00:00:00"/>
    <s v="Paracetamol"/>
    <s v="Inconclusive"/>
    <n v="2"/>
    <n v="14842.253500000001"/>
    <x v="1"/>
  </r>
  <r>
    <s v="Nicholas Moore"/>
    <x v="29"/>
    <x v="1"/>
    <x v="4"/>
    <x v="1"/>
    <d v="2023-07-29T00:00:00"/>
    <s v="Christian Roy"/>
    <s v="Massey-Webb"/>
    <x v="3"/>
    <n v="9603.1689999999999"/>
    <n v="241"/>
    <x v="1"/>
    <d v="2023-08-17T00:00:00"/>
    <s v="Ibuprofen"/>
    <s v="Abnormal"/>
    <n v="19"/>
    <n v="505.42994736842104"/>
    <x v="1"/>
  </r>
  <r>
    <s v="David Mendoza"/>
    <x v="12"/>
    <x v="1"/>
    <x v="7"/>
    <x v="3"/>
    <d v="2021-10-13T00:00:00"/>
    <s v="Heather Lopez"/>
    <s v="Garcia, Ward and Stephens"/>
    <x v="3"/>
    <n v="28081.503000000001"/>
    <n v="362"/>
    <x v="0"/>
    <d v="2021-10-17T00:00:00"/>
    <s v="Paracetamol"/>
    <s v="Inconclusive"/>
    <n v="4"/>
    <n v="7020.3757500000002"/>
    <x v="0"/>
  </r>
  <r>
    <s v="Melissa Russell"/>
    <x v="57"/>
    <x v="0"/>
    <x v="3"/>
    <x v="4"/>
    <d v="2023-07-20T00:00:00"/>
    <s v="Jake Chung"/>
    <s v="Duncan-Lara"/>
    <x v="0"/>
    <n v="31903.42"/>
    <n v="174"/>
    <x v="0"/>
    <d v="2023-07-22T00:00:00"/>
    <s v="Aspirin"/>
    <s v="Inconclusive"/>
    <n v="2"/>
    <n v="15951.71"/>
    <x v="0"/>
  </r>
  <r>
    <s v="Suzanne Phillips"/>
    <x v="58"/>
    <x v="1"/>
    <x v="5"/>
    <x v="0"/>
    <d v="2023-01-28T00:00:00"/>
    <s v="Richard Hanna"/>
    <s v="Fox-Mckee"/>
    <x v="4"/>
    <n v="22835.186000000002"/>
    <n v="348"/>
    <x v="1"/>
    <d v="2023-02-07T00:00:00"/>
    <s v="Ibuprofen"/>
    <s v="Normal"/>
    <n v="10"/>
    <n v="2283.5186000000003"/>
    <x v="1"/>
  </r>
  <r>
    <s v="Cindy Johnson"/>
    <x v="49"/>
    <x v="0"/>
    <x v="6"/>
    <x v="2"/>
    <d v="2022-07-21T00:00:00"/>
    <s v="Megan Martin"/>
    <s v="Patterson Group"/>
    <x v="4"/>
    <n v="13031.796"/>
    <n v="201"/>
    <x v="0"/>
    <d v="2022-08-05T00:00:00"/>
    <s v="Aspirin"/>
    <s v="Normal"/>
    <n v="15"/>
    <n v="868.78640000000007"/>
    <x v="2"/>
  </r>
  <r>
    <s v="Elizabeth Scott"/>
    <x v="30"/>
    <x v="0"/>
    <x v="5"/>
    <x v="4"/>
    <d v="2021-04-20T00:00:00"/>
    <s v="Melinda Chavez"/>
    <s v="Smith Inc"/>
    <x v="2"/>
    <n v="8345.1710000000003"/>
    <n v="472"/>
    <x v="1"/>
    <d v="2021-04-29T00:00:00"/>
    <s v="Lipitor"/>
    <s v="Abnormal"/>
    <n v="9"/>
    <n v="927.24122222222229"/>
    <x v="2"/>
  </r>
  <r>
    <s v="Betty Pierce"/>
    <x v="35"/>
    <x v="1"/>
    <x v="0"/>
    <x v="1"/>
    <d v="2020-08-21T00:00:00"/>
    <s v="Austin Mejia"/>
    <s v="Forbes, Herrera and Lucero"/>
    <x v="4"/>
    <n v="40993.156000000003"/>
    <n v="369"/>
    <x v="0"/>
    <d v="2020-08-24T00:00:00"/>
    <s v="Paracetamol"/>
    <s v="Abnormal"/>
    <n v="3"/>
    <n v="13664.385333333334"/>
    <x v="2"/>
  </r>
  <r>
    <s v="Austin Davenport"/>
    <x v="4"/>
    <x v="0"/>
    <x v="1"/>
    <x v="2"/>
    <d v="2023-04-30T00:00:00"/>
    <s v="Ashley Thompson"/>
    <s v="Ramos, Travis and Robertson"/>
    <x v="4"/>
    <n v="6065.1859999999997"/>
    <n v="407"/>
    <x v="2"/>
    <d v="2023-05-30T00:00:00"/>
    <s v="Aspirin"/>
    <s v="Abnormal"/>
    <n v="30"/>
    <n v="202.17286666666666"/>
    <x v="2"/>
  </r>
  <r>
    <s v="Tiffany Scott"/>
    <x v="52"/>
    <x v="1"/>
    <x v="1"/>
    <x v="3"/>
    <d v="2021-12-27T00:00:00"/>
    <s v="Eric Mendoza"/>
    <s v="Mcguire, West and Brown"/>
    <x v="3"/>
    <n v="19758.892"/>
    <n v="410"/>
    <x v="0"/>
    <d v="2022-01-15T00:00:00"/>
    <s v="Paracetamol"/>
    <s v="Abnormal"/>
    <n v="19"/>
    <n v="1039.9416842105263"/>
    <x v="0"/>
  </r>
  <r>
    <s v="David Vazquez"/>
    <x v="48"/>
    <x v="1"/>
    <x v="6"/>
    <x v="3"/>
    <d v="2018-11-28T00:00:00"/>
    <s v="Frank Barnett"/>
    <s v="Mills-Williams"/>
    <x v="4"/>
    <n v="34579.466999999997"/>
    <n v="437"/>
    <x v="0"/>
    <d v="2018-12-19T00:00:00"/>
    <s v="Paracetamol"/>
    <s v="Normal"/>
    <n v="21"/>
    <n v="1646.6412857142855"/>
    <x v="0"/>
  </r>
  <r>
    <s v="Kyle Adams"/>
    <x v="22"/>
    <x v="1"/>
    <x v="7"/>
    <x v="5"/>
    <d v="2022-07-22T00:00:00"/>
    <s v="Leslie Martin"/>
    <s v="Reeves Group"/>
    <x v="2"/>
    <n v="75099.425000000003"/>
    <n v="167"/>
    <x v="0"/>
    <d v="2022-07-31T00:00:00"/>
    <s v="Ibuprofen"/>
    <s v="Normal"/>
    <n v="9"/>
    <n v="8344.3805555555555"/>
    <x v="0"/>
  </r>
  <r>
    <s v="Daniel Henderson"/>
    <x v="9"/>
    <x v="1"/>
    <x v="3"/>
    <x v="1"/>
    <d v="2022-06-26T00:00:00"/>
    <s v="Danielle Wright"/>
    <s v="Walls, Bowers and Mullins"/>
    <x v="3"/>
    <n v="34510.758999999998"/>
    <n v="239"/>
    <x v="0"/>
    <d v="2022-06-30T00:00:00"/>
    <s v="Penicillin"/>
    <s v="Inconclusive"/>
    <n v="4"/>
    <n v="8627.6897499999995"/>
    <x v="2"/>
  </r>
  <r>
    <s v="Kelly Collins"/>
    <x v="58"/>
    <x v="0"/>
    <x v="4"/>
    <x v="2"/>
    <d v="2023-10-11T00:00:00"/>
    <s v="Julie Vaughan"/>
    <s v="Mcneil-Martin"/>
    <x v="2"/>
    <n v="6589.3429999999998"/>
    <n v="486"/>
    <x v="2"/>
    <d v="2023-10-17T00:00:00"/>
    <s v="Aspirin"/>
    <s v="Normal"/>
    <n v="6"/>
    <n v="1098.2238333333332"/>
    <x v="1"/>
  </r>
  <r>
    <s v="Jennifer Dunn MD"/>
    <x v="31"/>
    <x v="1"/>
    <x v="2"/>
    <x v="4"/>
    <d v="2019-02-14T00:00:00"/>
    <s v="Jon Sparks"/>
    <s v="Garcia-Mcintyre"/>
    <x v="2"/>
    <n v="29354.794000000002"/>
    <n v="127"/>
    <x v="2"/>
    <d v="2019-02-15T00:00:00"/>
    <s v="Lipitor"/>
    <s v="Normal"/>
    <n v="1"/>
    <n v="29354.794000000002"/>
    <x v="2"/>
  </r>
  <r>
    <s v="Kathryn Smith"/>
    <x v="40"/>
    <x v="0"/>
    <x v="4"/>
    <x v="5"/>
    <d v="2020-03-30T00:00:00"/>
    <s v="Daryl Green"/>
    <s v="Mendez, Lewis and Scott"/>
    <x v="3"/>
    <n v="36048.271000000001"/>
    <n v="277"/>
    <x v="1"/>
    <d v="2020-03-31T00:00:00"/>
    <s v="Penicillin"/>
    <s v="Inconclusive"/>
    <n v="1"/>
    <n v="36048.271000000001"/>
    <x v="1"/>
  </r>
  <r>
    <s v="Sarah Long"/>
    <x v="12"/>
    <x v="0"/>
    <x v="5"/>
    <x v="5"/>
    <d v="2020-01-23T00:00:00"/>
    <s v="Miss Valerie George"/>
    <s v="Mccarthy PLC"/>
    <x v="0"/>
    <n v="41251.328999999998"/>
    <n v="299"/>
    <x v="0"/>
    <d v="2020-02-02T00:00:00"/>
    <s v="Ibuprofen"/>
    <s v="Abnormal"/>
    <n v="10"/>
    <n v="4125.1328999999996"/>
    <x v="0"/>
  </r>
  <r>
    <s v="Jessica Thomas"/>
    <x v="61"/>
    <x v="1"/>
    <x v="1"/>
    <x v="5"/>
    <d v="2020-01-03T00:00:00"/>
    <s v="Alexander Anthony"/>
    <s v="Sutton, Swanson and Gomez"/>
    <x v="0"/>
    <n v="5753.5829999999996"/>
    <n v="206"/>
    <x v="0"/>
    <d v="2020-01-05T00:00:00"/>
    <s v="Penicillin"/>
    <s v="Normal"/>
    <n v="2"/>
    <n v="2876.7914999999998"/>
    <x v="0"/>
  </r>
  <r>
    <s v="Lisa Myers"/>
    <x v="61"/>
    <x v="1"/>
    <x v="7"/>
    <x v="1"/>
    <d v="2019-02-16T00:00:00"/>
    <s v="April Hernandez"/>
    <s v="Cole Group"/>
    <x v="0"/>
    <n v="3405.52"/>
    <n v="204"/>
    <x v="2"/>
    <d v="2019-03-12T00:00:00"/>
    <s v="Aspirin"/>
    <s v="Normal"/>
    <n v="24"/>
    <n v="141.89666666666668"/>
    <x v="0"/>
  </r>
  <r>
    <s v="Dennis Walter"/>
    <x v="56"/>
    <x v="0"/>
    <x v="5"/>
    <x v="3"/>
    <d v="2019-06-30T00:00:00"/>
    <s v="Robert Thomas"/>
    <s v="Wheeler Group"/>
    <x v="2"/>
    <n v="20235.524000000001"/>
    <n v="372"/>
    <x v="0"/>
    <d v="2019-07-02T00:00:00"/>
    <s v="Penicillin"/>
    <s v="Abnormal"/>
    <n v="2"/>
    <n v="10117.762000000001"/>
    <x v="2"/>
  </r>
  <r>
    <s v="Cheryl Rodriguez"/>
    <x v="37"/>
    <x v="1"/>
    <x v="3"/>
    <x v="4"/>
    <d v="2018-12-17T00:00:00"/>
    <s v="Isabella Martinez"/>
    <s v="Cooper-Cruz"/>
    <x v="4"/>
    <n v="24828.909"/>
    <n v="446"/>
    <x v="1"/>
    <d v="2019-01-08T00:00:00"/>
    <s v="Aspirin"/>
    <s v="Normal"/>
    <n v="22"/>
    <n v="1128.5867727272728"/>
    <x v="1"/>
  </r>
  <r>
    <s v="Adriana Reynolds"/>
    <x v="4"/>
    <x v="1"/>
    <x v="0"/>
    <x v="3"/>
    <d v="2023-06-17T00:00:00"/>
    <s v="John Skinner"/>
    <s v="Murphy-Mckenzie"/>
    <x v="3"/>
    <n v="4946.8119999999999"/>
    <n v="154"/>
    <x v="0"/>
    <d v="2023-07-03T00:00:00"/>
    <s v="Penicillin"/>
    <s v="Abnormal"/>
    <n v="16"/>
    <n v="309.17574999999999"/>
    <x v="2"/>
  </r>
  <r>
    <s v="Elizabeth Jones"/>
    <x v="22"/>
    <x v="1"/>
    <x v="4"/>
    <x v="5"/>
    <d v="2020-08-31T00:00:00"/>
    <s v="Eric Shaw"/>
    <s v="Clay-Hughes"/>
    <x v="0"/>
    <n v="26504.146000000001"/>
    <n v="413"/>
    <x v="0"/>
    <d v="2020-09-13T00:00:00"/>
    <s v="Lipitor"/>
    <s v="Abnormal"/>
    <n v="13"/>
    <n v="2038.7804615384616"/>
    <x v="0"/>
  </r>
  <r>
    <s v="Heather Lester"/>
    <x v="26"/>
    <x v="1"/>
    <x v="1"/>
    <x v="5"/>
    <d v="2020-12-22T00:00:00"/>
    <s v="Kimberly Adams"/>
    <s v="Stevens, Henry and Rich"/>
    <x v="0"/>
    <n v="55809.574000000001"/>
    <n v="439"/>
    <x v="2"/>
    <d v="2020-12-30T00:00:00"/>
    <s v="Lipitor"/>
    <s v="Abnormal"/>
    <n v="8"/>
    <n v="6976.1967500000001"/>
    <x v="0"/>
  </r>
  <r>
    <s v="Allison Kelly"/>
    <x v="50"/>
    <x v="0"/>
    <x v="3"/>
    <x v="4"/>
    <d v="2021-10-31T00:00:00"/>
    <s v="Katrina Diaz"/>
    <s v="Coleman PLC"/>
    <x v="3"/>
    <n v="26248.442999999999"/>
    <n v="137"/>
    <x v="2"/>
    <d v="2021-11-01T00:00:00"/>
    <s v="Ibuprofen"/>
    <s v="Inconclusive"/>
    <n v="1"/>
    <n v="26248.442999999999"/>
    <x v="1"/>
  </r>
  <r>
    <s v="Stephanie Cox"/>
    <x v="64"/>
    <x v="0"/>
    <x v="5"/>
    <x v="4"/>
    <d v="2022-09-17T00:00:00"/>
    <s v="Brian Huber"/>
    <s v="Stanley-Bradshaw"/>
    <x v="3"/>
    <n v="10435.404"/>
    <n v="328"/>
    <x v="2"/>
    <d v="2022-09-24T00:00:00"/>
    <s v="Paracetamol"/>
    <s v="Abnormal"/>
    <n v="7"/>
    <n v="1490.7720000000002"/>
    <x v="1"/>
  </r>
  <r>
    <s v="Angela Williams"/>
    <x v="18"/>
    <x v="1"/>
    <x v="2"/>
    <x v="0"/>
    <d v="2019-01-12T00:00:00"/>
    <s v="Cameron Crosby"/>
    <s v="Murray, Davis and Johnson"/>
    <x v="0"/>
    <n v="50275.775999999998"/>
    <n v="214"/>
    <x v="2"/>
    <d v="2019-01-25T00:00:00"/>
    <s v="Penicillin"/>
    <s v="Normal"/>
    <n v="13"/>
    <n v="3867.3673846153843"/>
    <x v="0"/>
  </r>
  <r>
    <s v="Christopher Baker"/>
    <x v="40"/>
    <x v="0"/>
    <x v="5"/>
    <x v="0"/>
    <d v="2023-10-11T00:00:00"/>
    <s v="Kristina Sanchez"/>
    <s v="Knight-Lane"/>
    <x v="2"/>
    <n v="42421.078000000001"/>
    <n v="150"/>
    <x v="2"/>
    <d v="2023-11-07T00:00:00"/>
    <s v="Ibuprofen"/>
    <s v="Inconclusive"/>
    <n v="27"/>
    <n v="1571.151037037037"/>
    <x v="1"/>
  </r>
  <r>
    <s v="Kelly Hicks"/>
    <x v="32"/>
    <x v="0"/>
    <x v="4"/>
    <x v="1"/>
    <d v="2023-08-05T00:00:00"/>
    <s v="Samantha Chapman"/>
    <s v="Garcia LLC"/>
    <x v="2"/>
    <n v="13206.116"/>
    <n v="338"/>
    <x v="0"/>
    <d v="2023-08-06T00:00:00"/>
    <s v="Ibuprofen"/>
    <s v="Normal"/>
    <n v="1"/>
    <n v="13206.116"/>
    <x v="1"/>
  </r>
  <r>
    <s v="Sierra Bowers"/>
    <x v="53"/>
    <x v="1"/>
    <x v="3"/>
    <x v="1"/>
    <d v="2019-08-28T00:00:00"/>
    <s v="Mrs. Rachel Wright"/>
    <s v="Ryan, Werner and Harper"/>
    <x v="4"/>
    <n v="3549.4920000000002"/>
    <n v="429"/>
    <x v="1"/>
    <d v="2019-09-21T00:00:00"/>
    <s v="Aspirin"/>
    <s v="Normal"/>
    <n v="24"/>
    <n v="147.8955"/>
    <x v="2"/>
  </r>
  <r>
    <s v="Steven Brown"/>
    <x v="9"/>
    <x v="1"/>
    <x v="4"/>
    <x v="0"/>
    <d v="2021-02-07T00:00:00"/>
    <s v="Christy Rodriguez"/>
    <s v="Hodges Inc"/>
    <x v="1"/>
    <n v="13072.807000000001"/>
    <n v="324"/>
    <x v="2"/>
    <d v="2021-03-05T00:00:00"/>
    <s v="Ibuprofen"/>
    <s v="Abnormal"/>
    <n v="26"/>
    <n v="502.80026923076923"/>
    <x v="2"/>
  </r>
  <r>
    <s v="Pamela Shelton"/>
    <x v="63"/>
    <x v="1"/>
    <x v="1"/>
    <x v="5"/>
    <d v="2022-07-19T00:00:00"/>
    <s v="Katherine Benitez"/>
    <s v="Wise, Stewart and Johnson"/>
    <x v="1"/>
    <n v="57733.108999999997"/>
    <n v="183"/>
    <x v="1"/>
    <d v="2022-07-27T00:00:00"/>
    <s v="Ibuprofen"/>
    <s v="Abnormal"/>
    <n v="8"/>
    <n v="7216.6386249999996"/>
    <x v="2"/>
  </r>
  <r>
    <s v="Benjamin Martinez"/>
    <x v="52"/>
    <x v="0"/>
    <x v="7"/>
    <x v="2"/>
    <d v="2020-11-09T00:00:00"/>
    <s v="Joanne Barrera"/>
    <s v="Jones, Kaiser and Park"/>
    <x v="0"/>
    <n v="23527.726999999999"/>
    <n v="267"/>
    <x v="2"/>
    <d v="2020-11-11T00:00:00"/>
    <s v="Aspirin"/>
    <s v="Normal"/>
    <n v="2"/>
    <n v="11763.863499999999"/>
    <x v="0"/>
  </r>
  <r>
    <s v="Isaac Thomas"/>
    <x v="2"/>
    <x v="0"/>
    <x v="5"/>
    <x v="2"/>
    <d v="2019-04-12T00:00:00"/>
    <s v="Ronald Knox"/>
    <s v="Hicks, Thompson and Hill"/>
    <x v="0"/>
    <n v="23188.902999999998"/>
    <n v="128"/>
    <x v="0"/>
    <d v="2019-04-21T00:00:00"/>
    <s v="Penicillin"/>
    <s v="Inconclusive"/>
    <n v="9"/>
    <n v="2576.5447777777777"/>
    <x v="0"/>
  </r>
  <r>
    <s v="Ellen Thomas"/>
    <x v="9"/>
    <x v="0"/>
    <x v="6"/>
    <x v="5"/>
    <d v="2023-02-28T00:00:00"/>
    <s v="Jose Douglas"/>
    <s v="Simmons-Mcfarland"/>
    <x v="0"/>
    <n v="14196.019"/>
    <n v="374"/>
    <x v="2"/>
    <d v="2023-03-09T00:00:00"/>
    <s v="Lipitor"/>
    <s v="Normal"/>
    <n v="9"/>
    <n v="1577.3354444444444"/>
    <x v="2"/>
  </r>
  <r>
    <s v="John Avery"/>
    <x v="20"/>
    <x v="0"/>
    <x v="0"/>
    <x v="4"/>
    <d v="2020-11-08T00:00:00"/>
    <s v="Kevin Browning"/>
    <s v="Wilson Inc"/>
    <x v="3"/>
    <n v="19310.829000000002"/>
    <n v="282"/>
    <x v="1"/>
    <d v="2020-11-18T00:00:00"/>
    <s v="Paracetamol"/>
    <s v="Normal"/>
    <n v="10"/>
    <n v="1931.0829000000001"/>
    <x v="2"/>
  </r>
  <r>
    <s v="Patrick Shields"/>
    <x v="14"/>
    <x v="1"/>
    <x v="7"/>
    <x v="3"/>
    <d v="2019-04-18T00:00:00"/>
    <s v="Taylor Berry"/>
    <s v="King Ltd"/>
    <x v="0"/>
    <n v="20249.812999999998"/>
    <n v="319"/>
    <x v="0"/>
    <d v="2019-05-10T00:00:00"/>
    <s v="Lipitor"/>
    <s v="Abnormal"/>
    <n v="22"/>
    <n v="920.44604545454536"/>
    <x v="0"/>
  </r>
  <r>
    <s v="James Warner"/>
    <x v="52"/>
    <x v="0"/>
    <x v="7"/>
    <x v="4"/>
    <d v="2022-12-08T00:00:00"/>
    <s v="Roger Boyd"/>
    <s v="Lee LLC"/>
    <x v="0"/>
    <n v="8190.8509999999997"/>
    <n v="192"/>
    <x v="2"/>
    <d v="2023-01-03T00:00:00"/>
    <s v="Penicillin"/>
    <s v="Abnormal"/>
    <n v="26"/>
    <n v="315.03273076923074"/>
    <x v="0"/>
  </r>
  <r>
    <s v="Dorothy Wright"/>
    <x v="5"/>
    <x v="0"/>
    <x v="2"/>
    <x v="2"/>
    <d v="2020-01-16T00:00:00"/>
    <s v="Richard Randall"/>
    <s v="Wong, Ballard and Garcia"/>
    <x v="4"/>
    <n v="9667.991"/>
    <n v="268"/>
    <x v="0"/>
    <d v="2020-01-29T00:00:00"/>
    <s v="Paracetamol"/>
    <s v="Normal"/>
    <n v="13"/>
    <n v="743.69161538461537"/>
    <x v="2"/>
  </r>
  <r>
    <s v="Jennifer Daugherty"/>
    <x v="39"/>
    <x v="0"/>
    <x v="7"/>
    <x v="3"/>
    <d v="2022-10-13T00:00:00"/>
    <s v="Alexis Franklin"/>
    <s v="Arroyo Inc"/>
    <x v="0"/>
    <n v="4419.8969999999999"/>
    <n v="174"/>
    <x v="2"/>
    <d v="2022-11-01T00:00:00"/>
    <s v="Lipitor"/>
    <s v="Inconclusive"/>
    <n v="19"/>
    <n v="232.62615789473685"/>
    <x v="0"/>
  </r>
  <r>
    <s v="Krista Sellers"/>
    <x v="56"/>
    <x v="1"/>
    <x v="1"/>
    <x v="4"/>
    <d v="2022-08-10T00:00:00"/>
    <s v="Mrs. Jacqueline Wall DVM"/>
    <s v="Cherry PLC"/>
    <x v="1"/>
    <n v="3217.328"/>
    <n v="374"/>
    <x v="1"/>
    <d v="2022-08-18T00:00:00"/>
    <s v="Paracetamol"/>
    <s v="Normal"/>
    <n v="8"/>
    <n v="402.166"/>
    <x v="2"/>
  </r>
  <r>
    <s v="Michael Robbins"/>
    <x v="41"/>
    <x v="1"/>
    <x v="3"/>
    <x v="0"/>
    <d v="2021-10-28T00:00:00"/>
    <s v="Michael Blackwell"/>
    <s v="Reyes Ltd"/>
    <x v="3"/>
    <n v="47423.237000000001"/>
    <n v="486"/>
    <x v="1"/>
    <d v="2021-10-29T00:00:00"/>
    <s v="Penicillin"/>
    <s v="Inconclusive"/>
    <n v="1"/>
    <n v="47423.237000000001"/>
    <x v="2"/>
  </r>
  <r>
    <s v="Haley Bright"/>
    <x v="23"/>
    <x v="1"/>
    <x v="7"/>
    <x v="3"/>
    <d v="2020-08-07T00:00:00"/>
    <s v="Terry Aguirre"/>
    <s v="Thomas, Williams and Larson"/>
    <x v="0"/>
    <n v="15730.491"/>
    <n v="352"/>
    <x v="0"/>
    <d v="2020-08-15T00:00:00"/>
    <s v="Paracetamol"/>
    <s v="Normal"/>
    <n v="8"/>
    <n v="1966.311375"/>
    <x v="0"/>
  </r>
  <r>
    <s v="Jessica Carter"/>
    <x v="57"/>
    <x v="0"/>
    <x v="6"/>
    <x v="5"/>
    <d v="2018-10-30T00:00:00"/>
    <s v="Michael Cuevas"/>
    <s v="Davis-Jackson"/>
    <x v="0"/>
    <n v="58084.724000000002"/>
    <n v="204"/>
    <x v="1"/>
    <d v="2018-11-22T00:00:00"/>
    <s v="Ibuprofen"/>
    <s v="Normal"/>
    <n v="23"/>
    <n v="2525.4227826086958"/>
    <x v="0"/>
  </r>
  <r>
    <s v="Amanda West"/>
    <x v="50"/>
    <x v="1"/>
    <x v="3"/>
    <x v="0"/>
    <d v="2020-05-30T00:00:00"/>
    <s v="Matthew Burke"/>
    <s v="Taylor Ltd"/>
    <x v="2"/>
    <n v="11182.689"/>
    <n v="337"/>
    <x v="1"/>
    <d v="2020-06-29T00:00:00"/>
    <s v="Aspirin"/>
    <s v="Normal"/>
    <n v="30"/>
    <n v="372.75630000000001"/>
    <x v="1"/>
  </r>
  <r>
    <s v="Nancy Nixon"/>
    <x v="58"/>
    <x v="0"/>
    <x v="2"/>
    <x v="1"/>
    <d v="2020-11-24T00:00:00"/>
    <s v="Amber Morris"/>
    <s v="Mitchell, Rodriguez and Burke"/>
    <x v="3"/>
    <n v="2377.3209999999999"/>
    <n v="351"/>
    <x v="2"/>
    <d v="2020-12-03T00:00:00"/>
    <s v="Penicillin"/>
    <s v="Normal"/>
    <n v="9"/>
    <n v="264.14677777777774"/>
    <x v="1"/>
  </r>
  <r>
    <s v="Jeremiah Leblanc"/>
    <x v="31"/>
    <x v="1"/>
    <x v="6"/>
    <x v="3"/>
    <d v="2020-07-25T00:00:00"/>
    <s v="Rhonda Glass"/>
    <s v="Haney-Johns"/>
    <x v="1"/>
    <n v="33830.095000000001"/>
    <n v="354"/>
    <x v="1"/>
    <d v="2020-08-15T00:00:00"/>
    <s v="Lipitor"/>
    <s v="Abnormal"/>
    <n v="21"/>
    <n v="1610.9569047619048"/>
    <x v="2"/>
  </r>
  <r>
    <s v="Susan Jackson"/>
    <x v="54"/>
    <x v="1"/>
    <x v="3"/>
    <x v="4"/>
    <d v="2022-11-27T00:00:00"/>
    <s v="Arthur Morgan"/>
    <s v="Powell Ltd"/>
    <x v="3"/>
    <n v="3147.3040000000001"/>
    <n v="263"/>
    <x v="2"/>
    <d v="2022-12-18T00:00:00"/>
    <s v="Ibuprofen"/>
    <s v="Normal"/>
    <n v="21"/>
    <n v="149.87161904761905"/>
    <x v="2"/>
  </r>
  <r>
    <s v="David White"/>
    <x v="18"/>
    <x v="0"/>
    <x v="5"/>
    <x v="2"/>
    <d v="2023-08-15T00:00:00"/>
    <s v="Joshua Mckay"/>
    <s v="Williams-Carpenter"/>
    <x v="0"/>
    <n v="10426.27"/>
    <n v="177"/>
    <x v="2"/>
    <d v="2023-09-03T00:00:00"/>
    <s v="Ibuprofen"/>
    <s v="Normal"/>
    <n v="19"/>
    <n v="548.751052631579"/>
    <x v="0"/>
  </r>
  <r>
    <s v="James Paul"/>
    <x v="0"/>
    <x v="0"/>
    <x v="7"/>
    <x v="4"/>
    <d v="2021-07-24T00:00:00"/>
    <s v="Glenn Shea"/>
    <s v="Mccann, Reilly and Miller"/>
    <x v="0"/>
    <n v="31256.357"/>
    <n v="288"/>
    <x v="0"/>
    <d v="2021-08-06T00:00:00"/>
    <s v="Paracetamol"/>
    <s v="Abnormal"/>
    <n v="13"/>
    <n v="2404.3351538461538"/>
    <x v="0"/>
  </r>
  <r>
    <s v="Andrew Brooks"/>
    <x v="34"/>
    <x v="0"/>
    <x v="0"/>
    <x v="5"/>
    <d v="2020-07-21T00:00:00"/>
    <s v="Alex Hawkins"/>
    <s v="Nelson, Jackson and Thomas"/>
    <x v="2"/>
    <n v="42299.773000000001"/>
    <n v="136"/>
    <x v="1"/>
    <d v="2020-08-08T00:00:00"/>
    <s v="Penicillin"/>
    <s v="Abnormal"/>
    <n v="18"/>
    <n v="2349.9873888888887"/>
    <x v="2"/>
  </r>
  <r>
    <s v="Stephen Clark"/>
    <x v="30"/>
    <x v="0"/>
    <x v="3"/>
    <x v="5"/>
    <d v="2020-12-24T00:00:00"/>
    <s v="Nathan Schultz"/>
    <s v="Martinez, Porter and Hernandez"/>
    <x v="4"/>
    <n v="29614.714"/>
    <n v="222"/>
    <x v="0"/>
    <d v="2021-01-12T00:00:00"/>
    <s v="Paracetamol"/>
    <s v="Abnormal"/>
    <n v="19"/>
    <n v="1558.6691578947368"/>
    <x v="2"/>
  </r>
  <r>
    <s v="Frederick Sherman"/>
    <x v="19"/>
    <x v="0"/>
    <x v="2"/>
    <x v="2"/>
    <d v="2020-04-29T00:00:00"/>
    <s v="Danielle Hawkins"/>
    <s v="Bailey, Wood and Lee"/>
    <x v="0"/>
    <n v="8797.2170000000006"/>
    <n v="217"/>
    <x v="2"/>
    <d v="2020-05-13T00:00:00"/>
    <s v="Penicillin"/>
    <s v="Inconclusive"/>
    <n v="14"/>
    <n v="628.37264285714286"/>
    <x v="0"/>
  </r>
  <r>
    <s v="Tiffany Gomez"/>
    <x v="35"/>
    <x v="1"/>
    <x v="1"/>
    <x v="1"/>
    <d v="2019-04-07T00:00:00"/>
    <s v="Sean Kelly"/>
    <s v="David-Mercado"/>
    <x v="0"/>
    <n v="13575.031000000001"/>
    <n v="491"/>
    <x v="2"/>
    <d v="2019-04-25T00:00:00"/>
    <s v="Penicillin"/>
    <s v="Inconclusive"/>
    <n v="18"/>
    <n v="754.1683888888889"/>
    <x v="2"/>
  </r>
  <r>
    <s v="Rebecca Buchanan"/>
    <x v="33"/>
    <x v="0"/>
    <x v="4"/>
    <x v="3"/>
    <d v="2021-04-10T00:00:00"/>
    <s v="Jennifer Walker"/>
    <s v="Williams-Williams"/>
    <x v="0"/>
    <n v="21244.03"/>
    <n v="192"/>
    <x v="2"/>
    <d v="2021-04-15T00:00:00"/>
    <s v="Paracetamol"/>
    <s v="Inconclusive"/>
    <n v="5"/>
    <n v="4248.8059999999996"/>
    <x v="0"/>
  </r>
  <r>
    <s v="Carlos Moore"/>
    <x v="30"/>
    <x v="1"/>
    <x v="2"/>
    <x v="2"/>
    <d v="2022-07-20T00:00:00"/>
    <s v="Norman Glover"/>
    <s v="Mckay, Marshall and Perry"/>
    <x v="0"/>
    <n v="20678.624"/>
    <n v="317"/>
    <x v="1"/>
    <d v="2022-07-24T00:00:00"/>
    <s v="Lipitor"/>
    <s v="Abnormal"/>
    <n v="4"/>
    <n v="5169.6559999999999"/>
    <x v="2"/>
  </r>
  <r>
    <s v="Jonathan Gonzalez"/>
    <x v="18"/>
    <x v="0"/>
    <x v="6"/>
    <x v="3"/>
    <d v="2022-11-27T00:00:00"/>
    <s v="Jeremy Williams"/>
    <s v="Barr-Thompson"/>
    <x v="0"/>
    <n v="38705.298000000003"/>
    <n v="261"/>
    <x v="0"/>
    <d v="2022-12-18T00:00:00"/>
    <s v="Aspirin"/>
    <s v="Abnormal"/>
    <n v="21"/>
    <n v="1843.1094285714287"/>
    <x v="0"/>
  </r>
  <r>
    <s v="Melanie Smith"/>
    <x v="24"/>
    <x v="1"/>
    <x v="0"/>
    <x v="1"/>
    <d v="2023-10-26T00:00:00"/>
    <s v="Tammie Harris"/>
    <s v="Mcfarland and Sons"/>
    <x v="2"/>
    <n v="35127.856"/>
    <n v="349"/>
    <x v="1"/>
    <d v="2023-11-04T00:00:00"/>
    <s v="Penicillin"/>
    <s v="Abnormal"/>
    <n v="9"/>
    <n v="3903.0951111111112"/>
    <x v="2"/>
  </r>
  <r>
    <s v="Cindy Smith"/>
    <x v="37"/>
    <x v="1"/>
    <x v="4"/>
    <x v="1"/>
    <d v="2019-12-02T00:00:00"/>
    <s v="Mikayla Thompson PhD"/>
    <s v="Davis, Lowery and Craig"/>
    <x v="3"/>
    <n v="23557.95"/>
    <n v="425"/>
    <x v="2"/>
    <d v="2019-12-12T00:00:00"/>
    <s v="Ibuprofen"/>
    <s v="Normal"/>
    <n v="10"/>
    <n v="2355.7950000000001"/>
    <x v="1"/>
  </r>
  <r>
    <s v="Maria Duncan"/>
    <x v="66"/>
    <x v="0"/>
    <x v="0"/>
    <x v="2"/>
    <d v="2019-07-15T00:00:00"/>
    <s v="Stephen Aguilar"/>
    <s v="Williams, Macdonald and Espinoza"/>
    <x v="3"/>
    <n v="22613.893"/>
    <n v="461"/>
    <x v="1"/>
    <d v="2019-07-24T00:00:00"/>
    <s v="Paracetamol"/>
    <s v="Abnormal"/>
    <n v="9"/>
    <n v="2512.6547777777778"/>
    <x v="2"/>
  </r>
  <r>
    <s v="Tina Allison"/>
    <x v="67"/>
    <x v="0"/>
    <x v="1"/>
    <x v="1"/>
    <d v="2019-05-24T00:00:00"/>
    <s v="Kathryn Ellis"/>
    <s v="Jones, Duran and Schroeder"/>
    <x v="4"/>
    <n v="12981.227000000001"/>
    <n v="444"/>
    <x v="2"/>
    <d v="2019-06-18T00:00:00"/>
    <s v="Ibuprofen"/>
    <s v="Inconclusive"/>
    <n v="25"/>
    <n v="519.24908000000005"/>
    <x v="1"/>
  </r>
  <r>
    <s v="Sara Bradley"/>
    <x v="24"/>
    <x v="1"/>
    <x v="6"/>
    <x v="4"/>
    <d v="2021-08-22T00:00:00"/>
    <s v="Nicholas Lee"/>
    <s v="Marks, Cobb and Fletcher"/>
    <x v="4"/>
    <n v="10451.011"/>
    <n v="285"/>
    <x v="1"/>
    <d v="2021-09-10T00:00:00"/>
    <s v="Ibuprofen"/>
    <s v="Abnormal"/>
    <n v="19"/>
    <n v="550.05321052631587"/>
    <x v="2"/>
  </r>
  <r>
    <s v="Elizabeth Jones"/>
    <x v="38"/>
    <x v="0"/>
    <x v="3"/>
    <x v="1"/>
    <d v="2019-06-24T00:00:00"/>
    <s v="Jacob Hanson"/>
    <s v="Turner Ltd"/>
    <x v="3"/>
    <n v="40647.000999999997"/>
    <n v="313"/>
    <x v="2"/>
    <d v="2019-06-30T00:00:00"/>
    <s v="Aspirin"/>
    <s v="Normal"/>
    <n v="6"/>
    <n v="6774.5001666666658"/>
    <x v="1"/>
  </r>
  <r>
    <s v="Michael Stevens"/>
    <x v="54"/>
    <x v="0"/>
    <x v="3"/>
    <x v="5"/>
    <d v="2020-04-02T00:00:00"/>
    <s v="Richard Stewart"/>
    <s v="Morgan LLC"/>
    <x v="3"/>
    <n v="43276.565000000002"/>
    <n v="478"/>
    <x v="2"/>
    <d v="2020-04-27T00:00:00"/>
    <s v="Ibuprofen"/>
    <s v="Inconclusive"/>
    <n v="25"/>
    <n v="1731.0626000000002"/>
    <x v="2"/>
  </r>
  <r>
    <s v="Darren Ramos"/>
    <x v="6"/>
    <x v="1"/>
    <x v="7"/>
    <x v="5"/>
    <d v="2023-03-02T00:00:00"/>
    <s v="Michelle Morrison"/>
    <s v="Jackson-Reed"/>
    <x v="0"/>
    <n v="36029.177000000003"/>
    <n v="495"/>
    <x v="0"/>
    <d v="2023-03-21T00:00:00"/>
    <s v="Lipitor"/>
    <s v="Normal"/>
    <n v="19"/>
    <n v="1896.2724736842108"/>
    <x v="0"/>
  </r>
  <r>
    <s v="Autumn Medina DDS"/>
    <x v="5"/>
    <x v="0"/>
    <x v="0"/>
    <x v="5"/>
    <d v="2020-07-06T00:00:00"/>
    <s v="Kimberly Gomez"/>
    <s v="Roman, Russell and Harrison"/>
    <x v="0"/>
    <n v="19286.258000000002"/>
    <n v="113"/>
    <x v="2"/>
    <d v="2020-08-01T00:00:00"/>
    <s v="Paracetamol"/>
    <s v="Inconclusive"/>
    <n v="26"/>
    <n v="741.77915384615392"/>
    <x v="2"/>
  </r>
  <r>
    <s v="William Davis"/>
    <x v="25"/>
    <x v="0"/>
    <x v="6"/>
    <x v="4"/>
    <d v="2020-01-19T00:00:00"/>
    <s v="Daniel Valdez"/>
    <s v="Gaines-Woodward"/>
    <x v="4"/>
    <n v="8821.0740000000005"/>
    <n v="253"/>
    <x v="1"/>
    <d v="2020-01-26T00:00:00"/>
    <s v="Penicillin"/>
    <s v="Abnormal"/>
    <n v="7"/>
    <n v="1260.1534285714285"/>
    <x v="2"/>
  </r>
  <r>
    <s v="Brianna Moore"/>
    <x v="11"/>
    <x v="0"/>
    <x v="2"/>
    <x v="1"/>
    <d v="2019-08-01T00:00:00"/>
    <s v="Darlene Mccarthy"/>
    <s v="Black-Walker"/>
    <x v="2"/>
    <n v="16744.296999999999"/>
    <n v="371"/>
    <x v="2"/>
    <d v="2019-08-16T00:00:00"/>
    <s v="Lipitor"/>
    <s v="Inconclusive"/>
    <n v="15"/>
    <n v="1116.2864666666667"/>
    <x v="1"/>
  </r>
  <r>
    <s v="Mr. Gary Miller"/>
    <x v="40"/>
    <x v="0"/>
    <x v="6"/>
    <x v="0"/>
    <d v="2020-06-17T00:00:00"/>
    <s v="David Carroll"/>
    <s v="Ritter LLC"/>
    <x v="1"/>
    <n v="40864.949000000001"/>
    <n v="293"/>
    <x v="1"/>
    <d v="2020-06-26T00:00:00"/>
    <s v="Lipitor"/>
    <s v="Inconclusive"/>
    <n v="9"/>
    <n v="4540.5498888888887"/>
    <x v="1"/>
  </r>
  <r>
    <s v="Sabrina Hall"/>
    <x v="62"/>
    <x v="0"/>
    <x v="1"/>
    <x v="2"/>
    <d v="2023-05-29T00:00:00"/>
    <s v="Aaron Brewer"/>
    <s v="Edwards, Choi and Gonzalez"/>
    <x v="0"/>
    <n v="19349.315999999999"/>
    <n v="143"/>
    <x v="2"/>
    <d v="2023-06-12T00:00:00"/>
    <s v="Paracetamol"/>
    <s v="Abnormal"/>
    <n v="14"/>
    <n v="1382.0939999999998"/>
    <x v="2"/>
  </r>
  <r>
    <s v="Wendy Spears"/>
    <x v="3"/>
    <x v="0"/>
    <x v="2"/>
    <x v="4"/>
    <d v="2019-05-29T00:00:00"/>
    <s v="Kimberly Good"/>
    <s v="Dillon-Griffith"/>
    <x v="2"/>
    <n v="14063.946"/>
    <n v="307"/>
    <x v="2"/>
    <d v="2019-06-18T00:00:00"/>
    <s v="Aspirin"/>
    <s v="Inconclusive"/>
    <n v="20"/>
    <n v="703.19730000000004"/>
    <x v="2"/>
  </r>
  <r>
    <s v="Matthew Lopez"/>
    <x v="8"/>
    <x v="0"/>
    <x v="3"/>
    <x v="1"/>
    <d v="2021-10-28T00:00:00"/>
    <s v="Daniel Nielsen"/>
    <s v="Arellano, Murillo and Johnson"/>
    <x v="3"/>
    <n v="36684.659"/>
    <n v="307"/>
    <x v="2"/>
    <d v="2021-11-12T00:00:00"/>
    <s v="Aspirin"/>
    <s v="Normal"/>
    <n v="15"/>
    <n v="2445.6439333333333"/>
    <x v="1"/>
  </r>
  <r>
    <s v="Lori Mcclain"/>
    <x v="1"/>
    <x v="0"/>
    <x v="0"/>
    <x v="3"/>
    <d v="2021-08-02T00:00:00"/>
    <s v="Deanna Torres"/>
    <s v="Lee-Booth"/>
    <x v="1"/>
    <n v="19382.169000000002"/>
    <n v="394"/>
    <x v="2"/>
    <d v="2021-08-19T00:00:00"/>
    <s v="Paracetamol"/>
    <s v="Abnormal"/>
    <n v="17"/>
    <n v="1140.1275882352943"/>
    <x v="1"/>
  </r>
  <r>
    <s v="Albert Holder"/>
    <x v="20"/>
    <x v="0"/>
    <x v="7"/>
    <x v="5"/>
    <d v="2020-11-11T00:00:00"/>
    <s v="Erika Zuniga"/>
    <s v="Brown, Alvarez and Gonzalez"/>
    <x v="3"/>
    <n v="8294.8320000000003"/>
    <n v="414"/>
    <x v="1"/>
    <d v="2020-11-29T00:00:00"/>
    <s v="Penicillin"/>
    <s v="Inconclusive"/>
    <n v="18"/>
    <n v="460.82400000000001"/>
    <x v="2"/>
  </r>
  <r>
    <s v="Troy Sanchez"/>
    <x v="35"/>
    <x v="1"/>
    <x v="0"/>
    <x v="5"/>
    <d v="2020-11-13T00:00:00"/>
    <s v="David Lee"/>
    <s v="Hicks Inc"/>
    <x v="0"/>
    <n v="38757.879000000001"/>
    <n v="264"/>
    <x v="2"/>
    <d v="2020-11-22T00:00:00"/>
    <s v="Paracetamol"/>
    <s v="Normal"/>
    <n v="9"/>
    <n v="4306.4310000000005"/>
    <x v="2"/>
  </r>
  <r>
    <s v="Ellen Ward"/>
    <x v="27"/>
    <x v="0"/>
    <x v="6"/>
    <x v="2"/>
    <d v="2021-02-12T00:00:00"/>
    <s v="Trevor Mcmahon"/>
    <s v="Wolfe-Medina"/>
    <x v="0"/>
    <n v="12607.505999999999"/>
    <n v="287"/>
    <x v="2"/>
    <d v="2021-02-19T00:00:00"/>
    <s v="Aspirin"/>
    <s v="Abnormal"/>
    <n v="7"/>
    <n v="1801.0722857142857"/>
    <x v="0"/>
  </r>
  <r>
    <s v="Jodi Griffin"/>
    <x v="26"/>
    <x v="1"/>
    <x v="1"/>
    <x v="0"/>
    <d v="2022-02-10T00:00:00"/>
    <s v="Robert Sharp"/>
    <s v="French Inc"/>
    <x v="0"/>
    <n v="49084.781999999999"/>
    <n v="117"/>
    <x v="1"/>
    <d v="2022-03-01T00:00:00"/>
    <s v="Lipitor"/>
    <s v="Abnormal"/>
    <n v="19"/>
    <n v="2583.4095789473686"/>
    <x v="0"/>
  </r>
  <r>
    <s v="Jade Turner"/>
    <x v="20"/>
    <x v="0"/>
    <x v="0"/>
    <x v="3"/>
    <d v="2023-07-20T00:00:00"/>
    <s v="Kristina Moody"/>
    <s v="Taylor Ltd"/>
    <x v="2"/>
    <n v="8093.5990000000002"/>
    <n v="360"/>
    <x v="1"/>
    <d v="2023-08-17T00:00:00"/>
    <s v="Lipitor"/>
    <s v="Abnormal"/>
    <n v="28"/>
    <n v="289.05710714285715"/>
    <x v="2"/>
  </r>
  <r>
    <s v="Candice Rodriguez"/>
    <x v="55"/>
    <x v="0"/>
    <x v="7"/>
    <x v="3"/>
    <d v="2020-07-10T00:00:00"/>
    <s v="Brandi Weaver"/>
    <s v="Swanson Inc"/>
    <x v="1"/>
    <n v="13216.136"/>
    <n v="391"/>
    <x v="2"/>
    <d v="2020-07-17T00:00:00"/>
    <s v="Lipitor"/>
    <s v="Inconclusive"/>
    <n v="7"/>
    <n v="1888.0194285714285"/>
    <x v="1"/>
  </r>
  <r>
    <s v="Patricia Bright"/>
    <x v="32"/>
    <x v="1"/>
    <x v="2"/>
    <x v="1"/>
    <d v="2021-09-10T00:00:00"/>
    <s v="Carrie Miller"/>
    <s v="Payne Ltd"/>
    <x v="0"/>
    <n v="12183.225"/>
    <n v="433"/>
    <x v="1"/>
    <d v="2021-10-07T00:00:00"/>
    <s v="Paracetamol"/>
    <s v="Inconclusive"/>
    <n v="27"/>
    <n v="451.23055555555555"/>
    <x v="1"/>
  </r>
  <r>
    <s v="Helen Ward"/>
    <x v="63"/>
    <x v="0"/>
    <x v="1"/>
    <x v="4"/>
    <d v="2020-08-14T00:00:00"/>
    <s v="David Hudson"/>
    <s v="Taylor LLC"/>
    <x v="0"/>
    <n v="16623.168000000001"/>
    <n v="424"/>
    <x v="2"/>
    <d v="2020-08-17T00:00:00"/>
    <s v="Aspirin"/>
    <s v="Normal"/>
    <n v="3"/>
    <n v="5541.0560000000005"/>
    <x v="2"/>
  </r>
  <r>
    <s v="Joann Hendrix"/>
    <x v="27"/>
    <x v="0"/>
    <x v="4"/>
    <x v="4"/>
    <d v="2020-11-27T00:00:00"/>
    <s v="Tyler Foster"/>
    <s v="Williamson-Hernandez"/>
    <x v="0"/>
    <n v="15943.974"/>
    <n v="477"/>
    <x v="0"/>
    <d v="2020-11-29T00:00:00"/>
    <s v="Lipitor"/>
    <s v="Normal"/>
    <n v="2"/>
    <n v="7971.9870000000001"/>
    <x v="0"/>
  </r>
  <r>
    <s v="Gary Grant"/>
    <x v="38"/>
    <x v="0"/>
    <x v="5"/>
    <x v="1"/>
    <d v="2022-06-17T00:00:00"/>
    <s v="Ryan Maldonado"/>
    <s v="Paul and Sons"/>
    <x v="4"/>
    <n v="39674.129999999997"/>
    <n v="283"/>
    <x v="2"/>
    <d v="2022-07-07T00:00:00"/>
    <s v="Paracetamol"/>
    <s v="Abnormal"/>
    <n v="20"/>
    <n v="1983.7064999999998"/>
    <x v="1"/>
  </r>
  <r>
    <s v="Tyrone Roach"/>
    <x v="43"/>
    <x v="0"/>
    <x v="6"/>
    <x v="0"/>
    <d v="2021-12-19T00:00:00"/>
    <s v="Robin Duffy"/>
    <s v="Miller Ltd"/>
    <x v="2"/>
    <n v="15436.9"/>
    <n v="325"/>
    <x v="1"/>
    <d v="2021-12-30T00:00:00"/>
    <s v="Penicillin"/>
    <s v="Inconclusive"/>
    <n v="11"/>
    <n v="1403.3545454545454"/>
    <x v="2"/>
  </r>
  <r>
    <s v="Emily Solis"/>
    <x v="65"/>
    <x v="1"/>
    <x v="2"/>
    <x v="5"/>
    <d v="2020-10-10T00:00:00"/>
    <s v="Vanessa Foley"/>
    <s v="Hunter-Rojas"/>
    <x v="0"/>
    <n v="6683.1639999999998"/>
    <n v="272"/>
    <x v="1"/>
    <d v="2020-11-05T00:00:00"/>
    <s v="Ibuprofen"/>
    <s v="Inconclusive"/>
    <n v="26"/>
    <n v="257.04476923076925"/>
    <x v="0"/>
  </r>
  <r>
    <s v="Sarah Garcia"/>
    <x v="57"/>
    <x v="0"/>
    <x v="3"/>
    <x v="2"/>
    <d v="2021-08-16T00:00:00"/>
    <s v="Juan Haley"/>
    <s v="Russell-James"/>
    <x v="0"/>
    <n v="18516.623"/>
    <n v="312"/>
    <x v="1"/>
    <d v="2021-09-06T00:00:00"/>
    <s v="Paracetamol"/>
    <s v="Abnormal"/>
    <n v="21"/>
    <n v="881.74395238095235"/>
    <x v="0"/>
  </r>
  <r>
    <s v="Matthew Webster"/>
    <x v="25"/>
    <x v="0"/>
    <x v="7"/>
    <x v="0"/>
    <d v="2020-02-19T00:00:00"/>
    <s v="Joshua Gamble"/>
    <s v="Foster-Jefferson"/>
    <x v="0"/>
    <n v="57761.470999999998"/>
    <n v="304"/>
    <x v="1"/>
    <d v="2020-03-20T00:00:00"/>
    <s v="Paracetamol"/>
    <s v="Inconclusive"/>
    <n v="30"/>
    <n v="1925.3823666666665"/>
    <x v="2"/>
  </r>
  <r>
    <s v="Brittany Glover"/>
    <x v="36"/>
    <x v="1"/>
    <x v="4"/>
    <x v="1"/>
    <d v="2021-11-20T00:00:00"/>
    <s v="Michael Johnson"/>
    <s v="Harrison LLC"/>
    <x v="0"/>
    <n v="29789.567999999999"/>
    <n v="192"/>
    <x v="2"/>
    <d v="2021-12-20T00:00:00"/>
    <s v="Ibuprofen"/>
    <s v="Abnormal"/>
    <n v="30"/>
    <n v="992.98559999999998"/>
    <x v="2"/>
  </r>
  <r>
    <s v="Michael Young"/>
    <x v="55"/>
    <x v="1"/>
    <x v="6"/>
    <x v="0"/>
    <d v="2023-08-30T00:00:00"/>
    <s v="David Reed"/>
    <s v="Walker Ltd"/>
    <x v="2"/>
    <n v="36458.319000000003"/>
    <n v="195"/>
    <x v="1"/>
    <d v="2023-09-11T00:00:00"/>
    <s v="Penicillin"/>
    <s v="Inconclusive"/>
    <n v="12"/>
    <n v="3038.1932500000003"/>
    <x v="1"/>
  </r>
  <r>
    <s v="Raven Dunlap"/>
    <x v="12"/>
    <x v="0"/>
    <x v="7"/>
    <x v="2"/>
    <d v="2021-08-20T00:00:00"/>
    <s v="Jeanette Perez"/>
    <s v="Patel Ltd"/>
    <x v="4"/>
    <n v="671.84900000000005"/>
    <n v="389"/>
    <x v="1"/>
    <d v="2021-08-24T00:00:00"/>
    <s v="Aspirin"/>
    <s v="Abnormal"/>
    <n v="4"/>
    <n v="167.96225000000001"/>
    <x v="0"/>
  </r>
  <r>
    <s v="James Thomas"/>
    <x v="10"/>
    <x v="1"/>
    <x v="7"/>
    <x v="4"/>
    <d v="2022-09-25T00:00:00"/>
    <s v="Mark Carpenter"/>
    <s v="Cain, Young and Young"/>
    <x v="3"/>
    <n v="12616.822"/>
    <n v="243"/>
    <x v="0"/>
    <d v="2022-09-28T00:00:00"/>
    <s v="Aspirin"/>
    <s v="Inconclusive"/>
    <n v="3"/>
    <n v="4205.6073333333334"/>
    <x v="2"/>
  </r>
  <r>
    <s v="Pedro Stevens"/>
    <x v="67"/>
    <x v="0"/>
    <x v="1"/>
    <x v="2"/>
    <d v="2019-11-23T00:00:00"/>
    <s v="Nicole Fernandez"/>
    <s v="Wiley, Smith and Smith"/>
    <x v="4"/>
    <n v="10371.758"/>
    <n v="196"/>
    <x v="2"/>
    <d v="2019-12-01T00:00:00"/>
    <s v="Ibuprofen"/>
    <s v="Inconclusive"/>
    <n v="8"/>
    <n v="1296.46975"/>
    <x v="1"/>
  </r>
  <r>
    <s v="Thomas Marquez"/>
    <x v="47"/>
    <x v="1"/>
    <x v="0"/>
    <x v="5"/>
    <d v="2021-03-07T00:00:00"/>
    <s v="Katherine Armstrong"/>
    <s v="Barnes-Robbins"/>
    <x v="3"/>
    <n v="50078.152000000002"/>
    <n v="470"/>
    <x v="0"/>
    <d v="2021-03-30T00:00:00"/>
    <s v="Aspirin"/>
    <s v="Abnormal"/>
    <n v="23"/>
    <n v="2177.3109565217392"/>
    <x v="0"/>
  </r>
  <r>
    <s v="Jason Owens"/>
    <x v="17"/>
    <x v="0"/>
    <x v="6"/>
    <x v="1"/>
    <d v="2023-05-10T00:00:00"/>
    <s v="Joseph Cooper"/>
    <s v="Moss-Graves"/>
    <x v="4"/>
    <n v="2741.5819999999999"/>
    <n v="445"/>
    <x v="1"/>
    <d v="2023-05-20T00:00:00"/>
    <s v="Paracetamol"/>
    <s v="Abnormal"/>
    <n v="10"/>
    <n v="274.15819999999997"/>
    <x v="0"/>
  </r>
  <r>
    <s v="Austin Myers"/>
    <x v="52"/>
    <x v="1"/>
    <x v="7"/>
    <x v="3"/>
    <d v="2019-07-29T00:00:00"/>
    <s v="Leslie Durham"/>
    <s v="Wilson-Kennedy"/>
    <x v="4"/>
    <n v="23850.831999999999"/>
    <n v="398"/>
    <x v="0"/>
    <d v="2019-08-06T00:00:00"/>
    <s v="Penicillin"/>
    <s v="Inconclusive"/>
    <n v="8"/>
    <n v="2981.3539999999998"/>
    <x v="0"/>
  </r>
  <r>
    <s v="Alexandra Cross"/>
    <x v="9"/>
    <x v="0"/>
    <x v="7"/>
    <x v="4"/>
    <d v="2023-06-08T00:00:00"/>
    <s v="Lauren Weber"/>
    <s v="Anderson-Ellis"/>
    <x v="3"/>
    <n v="1131.8889999999999"/>
    <n v="424"/>
    <x v="0"/>
    <d v="2023-06-28T00:00:00"/>
    <s v="Lipitor"/>
    <s v="Abnormal"/>
    <n v="20"/>
    <n v="56.594449999999995"/>
    <x v="2"/>
  </r>
  <r>
    <s v="Juan Randolph"/>
    <x v="17"/>
    <x v="0"/>
    <x v="2"/>
    <x v="0"/>
    <d v="2021-12-06T00:00:00"/>
    <s v="Dr. Kevin Brown"/>
    <s v="Ali-Bray"/>
    <x v="0"/>
    <n v="30559.55"/>
    <n v="387"/>
    <x v="2"/>
    <d v="2021-12-15T00:00:00"/>
    <s v="Ibuprofen"/>
    <s v="Inconclusive"/>
    <n v="9"/>
    <n v="3395.5055555555555"/>
    <x v="0"/>
  </r>
  <r>
    <s v="Lori Mathis"/>
    <x v="55"/>
    <x v="0"/>
    <x v="6"/>
    <x v="4"/>
    <d v="2023-03-09T00:00:00"/>
    <s v="Catherine Williams"/>
    <s v="Murphy, Tate and Thomas"/>
    <x v="2"/>
    <n v="6238.0550000000003"/>
    <n v="297"/>
    <x v="0"/>
    <d v="2023-03-21T00:00:00"/>
    <s v="Lipitor"/>
    <s v="Inconclusive"/>
    <n v="12"/>
    <n v="519.83791666666673"/>
    <x v="1"/>
  </r>
  <r>
    <s v="Scott Brewer"/>
    <x v="67"/>
    <x v="0"/>
    <x v="6"/>
    <x v="1"/>
    <d v="2022-10-29T00:00:00"/>
    <s v="Daniel Bonilla"/>
    <s v="Hernandez PLC"/>
    <x v="2"/>
    <n v="15893.841"/>
    <n v="224"/>
    <x v="1"/>
    <d v="2022-11-13T00:00:00"/>
    <s v="Ibuprofen"/>
    <s v="Inconclusive"/>
    <n v="15"/>
    <n v="1059.5894000000001"/>
    <x v="1"/>
  </r>
  <r>
    <s v="Dr. Barbara Foster"/>
    <x v="40"/>
    <x v="1"/>
    <x v="2"/>
    <x v="3"/>
    <d v="2021-03-11T00:00:00"/>
    <s v="William Wilson"/>
    <s v="Valdez, Ochoa and Cervantes"/>
    <x v="2"/>
    <n v="11465.895"/>
    <n v="477"/>
    <x v="1"/>
    <d v="2021-03-18T00:00:00"/>
    <s v="Lipitor"/>
    <s v="Abnormal"/>
    <n v="7"/>
    <n v="1637.9850000000001"/>
    <x v="1"/>
  </r>
  <r>
    <s v="Rachel Gibbs"/>
    <x v="53"/>
    <x v="1"/>
    <x v="5"/>
    <x v="1"/>
    <d v="2020-02-28T00:00:00"/>
    <s v="Dale Myers"/>
    <s v="Morales, Nelson and Hanna"/>
    <x v="4"/>
    <n v="2510.25"/>
    <n v="269"/>
    <x v="2"/>
    <d v="2020-03-23T00:00:00"/>
    <s v="Ibuprofen"/>
    <s v="Abnormal"/>
    <n v="24"/>
    <n v="104.59375"/>
    <x v="2"/>
  </r>
  <r>
    <s v="Scott Bates"/>
    <x v="1"/>
    <x v="1"/>
    <x v="5"/>
    <x v="0"/>
    <d v="2020-07-09T00:00:00"/>
    <s v="Vickie Williams"/>
    <s v="Brewer, Murphy and Diaz"/>
    <x v="0"/>
    <n v="41645.974000000002"/>
    <n v="298"/>
    <x v="2"/>
    <d v="2020-08-04T00:00:00"/>
    <s v="Aspirin"/>
    <s v="Abnormal"/>
    <n v="26"/>
    <n v="1601.7682307692307"/>
    <x v="1"/>
  </r>
  <r>
    <s v="Michael Fischer"/>
    <x v="44"/>
    <x v="0"/>
    <x v="1"/>
    <x v="0"/>
    <d v="2020-04-15T00:00:00"/>
    <s v="Nicholas Clark"/>
    <s v="Craig-Kidd"/>
    <x v="0"/>
    <n v="25870.793000000001"/>
    <n v="224"/>
    <x v="2"/>
    <d v="2020-04-23T00:00:00"/>
    <s v="Penicillin"/>
    <s v="Inconclusive"/>
    <n v="8"/>
    <n v="3233.8491250000002"/>
    <x v="1"/>
  </r>
  <r>
    <s v="Megan Kline"/>
    <x v="40"/>
    <x v="0"/>
    <x v="1"/>
    <x v="2"/>
    <d v="2023-08-26T00:00:00"/>
    <s v="Cassandra Richard"/>
    <s v="Glenn, Dunn and Frederick"/>
    <x v="0"/>
    <n v="13176.955"/>
    <n v="446"/>
    <x v="2"/>
    <d v="2023-09-21T00:00:00"/>
    <s v="Paracetamol"/>
    <s v="Abnormal"/>
    <n v="26"/>
    <n v="506.80596153846153"/>
    <x v="1"/>
  </r>
  <r>
    <s v="Anna Pace"/>
    <x v="1"/>
    <x v="1"/>
    <x v="6"/>
    <x v="2"/>
    <d v="2020-11-16T00:00:00"/>
    <s v="Savannah Mcclure"/>
    <s v="Martinez-Watson"/>
    <x v="4"/>
    <n v="3449.8789999999999"/>
    <n v="118"/>
    <x v="2"/>
    <d v="2020-12-10T00:00:00"/>
    <s v="Penicillin"/>
    <s v="Abnormal"/>
    <n v="24"/>
    <n v="143.74495833333333"/>
    <x v="1"/>
  </r>
  <r>
    <s v="Jonathan Sanford"/>
    <x v="18"/>
    <x v="0"/>
    <x v="7"/>
    <x v="5"/>
    <d v="2019-12-14T00:00:00"/>
    <s v="Nathan Fischer"/>
    <s v="Clayton Ltd"/>
    <x v="3"/>
    <n v="60362.978000000003"/>
    <n v="185"/>
    <x v="2"/>
    <d v="2020-01-10T00:00:00"/>
    <s v="Penicillin"/>
    <s v="Abnormal"/>
    <n v="27"/>
    <n v="2235.665851851852"/>
    <x v="0"/>
  </r>
  <r>
    <s v="Kelly Moore"/>
    <x v="41"/>
    <x v="1"/>
    <x v="5"/>
    <x v="2"/>
    <d v="2019-10-18T00:00:00"/>
    <s v="Samuel Whitney"/>
    <s v="Stein Inc"/>
    <x v="0"/>
    <n v="17275.319"/>
    <n v="368"/>
    <x v="1"/>
    <d v="2019-10-20T00:00:00"/>
    <s v="Lipitor"/>
    <s v="Inconclusive"/>
    <n v="2"/>
    <n v="8637.6594999999998"/>
    <x v="2"/>
  </r>
  <r>
    <s v="Nicole Brewer"/>
    <x v="6"/>
    <x v="0"/>
    <x v="7"/>
    <x v="1"/>
    <d v="2022-05-11T00:00:00"/>
    <s v="Dr. Robert Kelley"/>
    <s v="Sullivan, Mack and Mosley"/>
    <x v="3"/>
    <n v="6195.0540000000001"/>
    <n v="333"/>
    <x v="2"/>
    <d v="2022-05-17T00:00:00"/>
    <s v="Ibuprofen"/>
    <s v="Normal"/>
    <n v="6"/>
    <n v="1032.509"/>
    <x v="0"/>
  </r>
  <r>
    <s v="Selena Cooper"/>
    <x v="63"/>
    <x v="0"/>
    <x v="2"/>
    <x v="0"/>
    <d v="2022-07-14T00:00:00"/>
    <s v="Stephen King"/>
    <s v="Hicks-Ramirez"/>
    <x v="3"/>
    <n v="34991.216"/>
    <n v="236"/>
    <x v="1"/>
    <d v="2022-08-12T00:00:00"/>
    <s v="Paracetamol"/>
    <s v="Normal"/>
    <n v="29"/>
    <n v="1206.5936551724137"/>
    <x v="2"/>
  </r>
  <r>
    <s v="Calvin Simmons"/>
    <x v="16"/>
    <x v="0"/>
    <x v="3"/>
    <x v="1"/>
    <d v="2019-12-12T00:00:00"/>
    <s v="Melissa Roberson"/>
    <s v="Mills-Duncan"/>
    <x v="1"/>
    <n v="34220.296000000002"/>
    <n v="151"/>
    <x v="1"/>
    <d v="2019-12-25T00:00:00"/>
    <s v="Lipitor"/>
    <s v="Normal"/>
    <n v="13"/>
    <n v="2632.3304615384618"/>
    <x v="0"/>
  </r>
  <r>
    <s v="Benjamin King"/>
    <x v="60"/>
    <x v="1"/>
    <x v="5"/>
    <x v="1"/>
    <d v="2022-03-05T00:00:00"/>
    <s v="Kenneth Hoffman"/>
    <s v="Wilson-Williams"/>
    <x v="4"/>
    <n v="4541.2269999999999"/>
    <n v="448"/>
    <x v="2"/>
    <d v="2022-03-30T00:00:00"/>
    <s v="Ibuprofen"/>
    <s v="Inconclusive"/>
    <n v="25"/>
    <n v="181.64908"/>
    <x v="1"/>
  </r>
  <r>
    <s v="Eric Nelson"/>
    <x v="30"/>
    <x v="1"/>
    <x v="2"/>
    <x v="0"/>
    <d v="2020-01-13T00:00:00"/>
    <s v="Ryan Grant"/>
    <s v="Mullen, Morgan and Carr"/>
    <x v="0"/>
    <n v="6418.32"/>
    <n v="125"/>
    <x v="2"/>
    <d v="2020-01-29T00:00:00"/>
    <s v="Paracetamol"/>
    <s v="Normal"/>
    <n v="16"/>
    <n v="401.14499999999998"/>
    <x v="2"/>
  </r>
  <r>
    <s v="Charles Hernandez"/>
    <x v="56"/>
    <x v="0"/>
    <x v="1"/>
    <x v="1"/>
    <d v="2021-04-11T00:00:00"/>
    <s v="Gabriel Nelson"/>
    <s v="Jones LLC"/>
    <x v="1"/>
    <n v="16767.572"/>
    <n v="384"/>
    <x v="1"/>
    <d v="2021-05-03T00:00:00"/>
    <s v="Paracetamol"/>
    <s v="Inconclusive"/>
    <n v="22"/>
    <n v="762.16236363636369"/>
    <x v="2"/>
  </r>
  <r>
    <s v="Kathryn Davies"/>
    <x v="0"/>
    <x v="0"/>
    <x v="6"/>
    <x v="4"/>
    <d v="2019-10-29T00:00:00"/>
    <s v="Todd Spencer DDS"/>
    <s v="Park, Johnson and Vang"/>
    <x v="1"/>
    <n v="23685.004000000001"/>
    <n v="391"/>
    <x v="2"/>
    <d v="2019-11-27T00:00:00"/>
    <s v="Ibuprofen"/>
    <s v="Inconclusive"/>
    <n v="29"/>
    <n v="816.72427586206902"/>
    <x v="0"/>
  </r>
  <r>
    <s v="Mark Bryant"/>
    <x v="15"/>
    <x v="0"/>
    <x v="1"/>
    <x v="4"/>
    <d v="2022-05-08T00:00:00"/>
    <s v="Christopher Weaver"/>
    <s v="Vincent, Kemp and Choi"/>
    <x v="4"/>
    <n v="11455.201999999999"/>
    <n v="158"/>
    <x v="1"/>
    <d v="2022-05-20T00:00:00"/>
    <s v="Aspirin"/>
    <s v="Inconclusive"/>
    <n v="12"/>
    <n v="954.60016666666661"/>
    <x v="1"/>
  </r>
  <r>
    <s v="Samantha Baker MD"/>
    <x v="52"/>
    <x v="1"/>
    <x v="0"/>
    <x v="5"/>
    <d v="2021-12-26T00:00:00"/>
    <s v="Terry Page"/>
    <s v="Nelson, House and Wright"/>
    <x v="3"/>
    <n v="48136.89"/>
    <n v="290"/>
    <x v="2"/>
    <d v="2022-01-22T00:00:00"/>
    <s v="Lipitor"/>
    <s v="Inconclusive"/>
    <n v="27"/>
    <n v="1782.8477777777778"/>
    <x v="0"/>
  </r>
  <r>
    <s v="Barbara Duran"/>
    <x v="0"/>
    <x v="1"/>
    <x v="3"/>
    <x v="0"/>
    <d v="2019-11-13T00:00:00"/>
    <s v="Casey Sparks"/>
    <s v="Gill-Chen"/>
    <x v="2"/>
    <n v="30915.43"/>
    <n v="452"/>
    <x v="1"/>
    <d v="2019-12-08T00:00:00"/>
    <s v="Lipitor"/>
    <s v="Inconclusive"/>
    <n v="25"/>
    <n v="1236.6171999999999"/>
    <x v="0"/>
  </r>
  <r>
    <s v="Christopher Shaffer"/>
    <x v="7"/>
    <x v="1"/>
    <x v="4"/>
    <x v="4"/>
    <d v="2022-02-08T00:00:00"/>
    <s v="Robin Martin"/>
    <s v="Williams Ltd"/>
    <x v="1"/>
    <n v="20199.834999999999"/>
    <n v="436"/>
    <x v="2"/>
    <d v="2022-02-17T00:00:00"/>
    <s v="Lipitor"/>
    <s v="Inconclusive"/>
    <n v="9"/>
    <n v="2244.4261111111109"/>
    <x v="2"/>
  </r>
  <r>
    <s v="Caitlin Miller"/>
    <x v="2"/>
    <x v="1"/>
    <x v="6"/>
    <x v="4"/>
    <d v="2023-05-24T00:00:00"/>
    <s v="Kevin Lowery"/>
    <s v="Johnson, Morris and King"/>
    <x v="4"/>
    <n v="10760.621999999999"/>
    <n v="122"/>
    <x v="0"/>
    <d v="2023-05-26T00:00:00"/>
    <s v="Aspirin"/>
    <s v="Normal"/>
    <n v="2"/>
    <n v="5380.3109999999997"/>
    <x v="0"/>
  </r>
  <r>
    <s v="Daniel Pitts"/>
    <x v="22"/>
    <x v="0"/>
    <x v="2"/>
    <x v="0"/>
    <d v="2020-07-09T00:00:00"/>
    <s v="Julia Alexander"/>
    <s v="Oconnor, Bennett and Zimmerman"/>
    <x v="3"/>
    <n v="46866.885000000002"/>
    <n v="394"/>
    <x v="2"/>
    <d v="2020-07-23T00:00:00"/>
    <s v="Aspirin"/>
    <s v="Inconclusive"/>
    <n v="14"/>
    <n v="3347.6346428571428"/>
    <x v="0"/>
  </r>
  <r>
    <s v="Veronica Price"/>
    <x v="17"/>
    <x v="1"/>
    <x v="0"/>
    <x v="0"/>
    <d v="2022-08-18T00:00:00"/>
    <s v="Richard Carter"/>
    <s v="Calderon Group"/>
    <x v="2"/>
    <n v="45683.71"/>
    <n v="468"/>
    <x v="1"/>
    <d v="2022-09-03T00:00:00"/>
    <s v="Penicillin"/>
    <s v="Inconclusive"/>
    <n v="16"/>
    <n v="2855.2318749999999"/>
    <x v="0"/>
  </r>
  <r>
    <s v="Jordan Price"/>
    <x v="43"/>
    <x v="1"/>
    <x v="1"/>
    <x v="3"/>
    <d v="2023-03-11T00:00:00"/>
    <s v="Gerald Russo"/>
    <s v="Jenkins PLC"/>
    <x v="1"/>
    <n v="36053.148999999998"/>
    <n v="449"/>
    <x v="1"/>
    <d v="2023-03-28T00:00:00"/>
    <s v="Penicillin"/>
    <s v="Normal"/>
    <n v="17"/>
    <n v="2120.7734705882353"/>
    <x v="2"/>
  </r>
  <r>
    <s v="Nicholas Nash"/>
    <x v="64"/>
    <x v="0"/>
    <x v="3"/>
    <x v="2"/>
    <d v="2021-12-22T00:00:00"/>
    <s v="Tommy Collins"/>
    <s v="Macdonald Inc"/>
    <x v="1"/>
    <n v="17510.078000000001"/>
    <n v="435"/>
    <x v="2"/>
    <d v="2022-01-16T00:00:00"/>
    <s v="Aspirin"/>
    <s v="Normal"/>
    <n v="25"/>
    <n v="700.40312000000006"/>
    <x v="1"/>
  </r>
  <r>
    <s v="Darren Shea"/>
    <x v="5"/>
    <x v="0"/>
    <x v="5"/>
    <x v="4"/>
    <d v="2019-07-02T00:00:00"/>
    <s v="Bryan Wolf"/>
    <s v="Moore, Wang and Lewis"/>
    <x v="0"/>
    <n v="22634.278999999999"/>
    <n v="136"/>
    <x v="0"/>
    <d v="2019-07-07T00:00:00"/>
    <s v="Aspirin"/>
    <s v="Normal"/>
    <n v="5"/>
    <n v="4526.8557999999994"/>
    <x v="2"/>
  </r>
  <r>
    <s v="Ryan Sanchez"/>
    <x v="54"/>
    <x v="0"/>
    <x v="3"/>
    <x v="3"/>
    <d v="2020-11-30T00:00:00"/>
    <s v="Nathan Mejia"/>
    <s v="Reyes-Mills"/>
    <x v="0"/>
    <n v="834.38499999999999"/>
    <n v="102"/>
    <x v="2"/>
    <d v="2020-12-26T00:00:00"/>
    <s v="Aspirin"/>
    <s v="Inconclusive"/>
    <n v="26"/>
    <n v="32.091730769230772"/>
    <x v="2"/>
  </r>
  <r>
    <s v="Madison Li"/>
    <x v="14"/>
    <x v="0"/>
    <x v="5"/>
    <x v="2"/>
    <d v="2022-02-13T00:00:00"/>
    <s v="Karen Davenport"/>
    <s v="Adkins-Shepard"/>
    <x v="3"/>
    <n v="13796.664000000001"/>
    <n v="204"/>
    <x v="2"/>
    <d v="2022-02-23T00:00:00"/>
    <s v="Ibuprofen"/>
    <s v="Abnormal"/>
    <n v="10"/>
    <n v="1379.6664000000001"/>
    <x v="0"/>
  </r>
  <r>
    <s v="Ruth Jarvis"/>
    <x v="29"/>
    <x v="0"/>
    <x v="0"/>
    <x v="3"/>
    <d v="2019-12-07T00:00:00"/>
    <s v="Nicole Klein"/>
    <s v="Garcia, Turner and Boyd"/>
    <x v="4"/>
    <n v="15435.179"/>
    <n v="127"/>
    <x v="0"/>
    <d v="2019-12-13T00:00:00"/>
    <s v="Paracetamol"/>
    <s v="Abnormal"/>
    <n v="6"/>
    <n v="2572.5298333333335"/>
    <x v="1"/>
  </r>
  <r>
    <s v="Kristen Branch"/>
    <x v="52"/>
    <x v="1"/>
    <x v="6"/>
    <x v="3"/>
    <d v="2019-06-16T00:00:00"/>
    <s v="Scott Peck"/>
    <s v="Mccarty PLC"/>
    <x v="4"/>
    <n v="13521.151"/>
    <n v="357"/>
    <x v="0"/>
    <d v="2019-06-29T00:00:00"/>
    <s v="Ibuprofen"/>
    <s v="Inconclusive"/>
    <n v="13"/>
    <n v="1040.0885384615385"/>
    <x v="0"/>
  </r>
  <r>
    <s v="Heather Huffman"/>
    <x v="0"/>
    <x v="0"/>
    <x v="0"/>
    <x v="0"/>
    <d v="2020-02-25T00:00:00"/>
    <s v="Lydia Marquez"/>
    <s v="Cochran, Stewart and Smith"/>
    <x v="2"/>
    <n v="54501.254999999997"/>
    <n v="472"/>
    <x v="1"/>
    <d v="2020-03-09T00:00:00"/>
    <s v="Paracetamol"/>
    <s v="Inconclusive"/>
    <n v="13"/>
    <n v="4192.4042307692307"/>
    <x v="0"/>
  </r>
  <r>
    <s v="Kara Beck"/>
    <x v="14"/>
    <x v="1"/>
    <x v="3"/>
    <x v="4"/>
    <d v="2019-11-26T00:00:00"/>
    <s v="Kelly Martin"/>
    <s v="Glass, Carney and Chang"/>
    <x v="1"/>
    <n v="4467.3950000000004"/>
    <n v="466"/>
    <x v="2"/>
    <d v="2019-12-16T00:00:00"/>
    <s v="Penicillin"/>
    <s v="Abnormal"/>
    <n v="20"/>
    <n v="223.36975000000001"/>
    <x v="0"/>
  </r>
  <r>
    <s v="Darren Parker"/>
    <x v="33"/>
    <x v="0"/>
    <x v="1"/>
    <x v="3"/>
    <d v="2022-03-29T00:00:00"/>
    <s v="Sandra Cook"/>
    <s v="Peterson-Barton"/>
    <x v="2"/>
    <n v="8803.5390000000007"/>
    <n v="179"/>
    <x v="1"/>
    <d v="2022-04-21T00:00:00"/>
    <s v="Aspirin"/>
    <s v="Inconclusive"/>
    <n v="23"/>
    <n v="382.76256521739134"/>
    <x v="0"/>
  </r>
  <r>
    <s v="Christopher Taylor"/>
    <x v="17"/>
    <x v="0"/>
    <x v="0"/>
    <x v="4"/>
    <d v="2021-11-22T00:00:00"/>
    <s v="Christina May"/>
    <s v="Bailey LLC"/>
    <x v="0"/>
    <n v="12805.258"/>
    <n v="311"/>
    <x v="0"/>
    <d v="2021-12-11T00:00:00"/>
    <s v="Paracetamol"/>
    <s v="Inconclusive"/>
    <n v="19"/>
    <n v="673.96094736842099"/>
    <x v="0"/>
  </r>
  <r>
    <s v="Megan Short"/>
    <x v="57"/>
    <x v="1"/>
    <x v="0"/>
    <x v="4"/>
    <d v="2019-10-18T00:00:00"/>
    <s v="Christopher Jordan"/>
    <s v="Farmer, Goodman and Sanchez"/>
    <x v="1"/>
    <n v="6179.232"/>
    <n v="378"/>
    <x v="1"/>
    <d v="2019-11-10T00:00:00"/>
    <s v="Paracetamol"/>
    <s v="Abnormal"/>
    <n v="23"/>
    <n v="268.66226086956522"/>
    <x v="0"/>
  </r>
  <r>
    <s v="Joseph Martin PhD"/>
    <x v="34"/>
    <x v="1"/>
    <x v="3"/>
    <x v="5"/>
    <d v="2023-03-16T00:00:00"/>
    <s v="Sean Young"/>
    <s v="Logan-Stewart"/>
    <x v="2"/>
    <n v="13115.696"/>
    <n v="471"/>
    <x v="1"/>
    <d v="2023-04-11T00:00:00"/>
    <s v="Aspirin"/>
    <s v="Inconclusive"/>
    <n v="26"/>
    <n v="504.44984615384612"/>
    <x v="2"/>
  </r>
  <r>
    <s v="Steven Sutton"/>
    <x v="11"/>
    <x v="1"/>
    <x v="7"/>
    <x v="2"/>
    <d v="2020-09-06T00:00:00"/>
    <s v="Larry Harris"/>
    <s v="Kelley-Fuller"/>
    <x v="1"/>
    <n v="17346.120999999999"/>
    <n v="173"/>
    <x v="0"/>
    <d v="2020-09-13T00:00:00"/>
    <s v="Paracetamol"/>
    <s v="Inconclusive"/>
    <n v="7"/>
    <n v="2478.0172857142857"/>
    <x v="1"/>
  </r>
  <r>
    <s v="Samantha Kim"/>
    <x v="62"/>
    <x v="0"/>
    <x v="1"/>
    <x v="0"/>
    <d v="2018-11-11T00:00:00"/>
    <s v="Kristen Martin"/>
    <s v="Smith and Sons"/>
    <x v="0"/>
    <n v="32036.477999999999"/>
    <n v="390"/>
    <x v="1"/>
    <d v="2018-11-25T00:00:00"/>
    <s v="Penicillin"/>
    <s v="Abnormal"/>
    <n v="14"/>
    <n v="2288.319857142857"/>
    <x v="2"/>
  </r>
  <r>
    <s v="Ariel Estrada"/>
    <x v="56"/>
    <x v="0"/>
    <x v="4"/>
    <x v="5"/>
    <d v="2023-05-27T00:00:00"/>
    <s v="Stephen Ochoa DVM"/>
    <s v="Adams Inc"/>
    <x v="0"/>
    <n v="64922.86"/>
    <n v="402"/>
    <x v="1"/>
    <d v="2023-06-06T00:00:00"/>
    <s v="Paracetamol"/>
    <s v="Inconclusive"/>
    <n v="10"/>
    <n v="6492.2860000000001"/>
    <x v="2"/>
  </r>
  <r>
    <s v="Nina Rich"/>
    <x v="35"/>
    <x v="1"/>
    <x v="3"/>
    <x v="5"/>
    <d v="2022-01-03T00:00:00"/>
    <s v="Elizabeth Jackson"/>
    <s v="Martinez, Tapia and Garcia"/>
    <x v="2"/>
    <n v="61427.129000000001"/>
    <n v="268"/>
    <x v="0"/>
    <d v="2022-01-07T00:00:00"/>
    <s v="Aspirin"/>
    <s v="Normal"/>
    <n v="4"/>
    <n v="15356.78225"/>
    <x v="2"/>
  </r>
  <r>
    <s v="Erica Parker"/>
    <x v="23"/>
    <x v="0"/>
    <x v="1"/>
    <x v="0"/>
    <d v="2021-08-17T00:00:00"/>
    <s v="Raven Turner"/>
    <s v="Schmidt, Shaw and Adams"/>
    <x v="4"/>
    <n v="42977.686000000002"/>
    <n v="406"/>
    <x v="1"/>
    <d v="2021-09-06T00:00:00"/>
    <s v="Lipitor"/>
    <s v="Inconclusive"/>
    <n v="20"/>
    <n v="2148.8843000000002"/>
    <x v="0"/>
  </r>
  <r>
    <s v="Melissa Jackson"/>
    <x v="5"/>
    <x v="0"/>
    <x v="0"/>
    <x v="4"/>
    <d v="2019-03-01T00:00:00"/>
    <s v="Gary Smith"/>
    <s v="Rivera PLC"/>
    <x v="1"/>
    <n v="1285.309"/>
    <n v="423"/>
    <x v="2"/>
    <d v="2019-03-19T00:00:00"/>
    <s v="Ibuprofen"/>
    <s v="Normal"/>
    <n v="18"/>
    <n v="71.406055555555554"/>
    <x v="2"/>
  </r>
  <r>
    <s v="John Reed"/>
    <x v="37"/>
    <x v="0"/>
    <x v="2"/>
    <x v="2"/>
    <d v="2021-04-26T00:00:00"/>
    <s v="Garrett Garcia"/>
    <s v="Morrison Ltd"/>
    <x v="1"/>
    <n v="9338.8379999999997"/>
    <n v="366"/>
    <x v="0"/>
    <d v="2021-05-16T00:00:00"/>
    <s v="Aspirin"/>
    <s v="Normal"/>
    <n v="20"/>
    <n v="466.94189999999998"/>
    <x v="1"/>
  </r>
  <r>
    <s v="Devin Mcbride"/>
    <x v="3"/>
    <x v="1"/>
    <x v="3"/>
    <x v="1"/>
    <d v="2021-08-03T00:00:00"/>
    <s v="Brenda Martin"/>
    <s v="Erickson-Clark"/>
    <x v="3"/>
    <n v="26074.579000000002"/>
    <n v="458"/>
    <x v="2"/>
    <d v="2021-08-17T00:00:00"/>
    <s v="Lipitor"/>
    <s v="Abnormal"/>
    <n v="14"/>
    <n v="1862.4699285714287"/>
    <x v="2"/>
  </r>
  <r>
    <s v="Mary Long"/>
    <x v="15"/>
    <x v="1"/>
    <x v="3"/>
    <x v="4"/>
    <d v="2019-02-28T00:00:00"/>
    <s v="Emily Grant"/>
    <s v="Hester, Montgomery and Mendoza"/>
    <x v="4"/>
    <n v="24529.850999999999"/>
    <n v="149"/>
    <x v="2"/>
    <d v="2019-03-11T00:00:00"/>
    <s v="Penicillin"/>
    <s v="Inconclusive"/>
    <n v="11"/>
    <n v="2229.9864545454543"/>
    <x v="1"/>
  </r>
  <r>
    <s v="Heather Schneider"/>
    <x v="44"/>
    <x v="0"/>
    <x v="7"/>
    <x v="3"/>
    <d v="2019-02-08T00:00:00"/>
    <s v="Michael Waters"/>
    <s v="Tran Inc"/>
    <x v="3"/>
    <n v="2629.5149999999999"/>
    <n v="139"/>
    <x v="0"/>
    <d v="2019-02-18T00:00:00"/>
    <s v="Penicillin"/>
    <s v="Normal"/>
    <n v="10"/>
    <n v="262.95150000000001"/>
    <x v="1"/>
  </r>
  <r>
    <s v="Brooke Smith"/>
    <x v="58"/>
    <x v="0"/>
    <x v="3"/>
    <x v="3"/>
    <d v="2020-03-25T00:00:00"/>
    <s v="Nicholas Wood"/>
    <s v="Williams, Ramos and Sanchez"/>
    <x v="4"/>
    <n v="15082.817999999999"/>
    <n v="301"/>
    <x v="1"/>
    <d v="2020-03-27T00:00:00"/>
    <s v="Penicillin"/>
    <s v="Inconclusive"/>
    <n v="2"/>
    <n v="7541.4089999999997"/>
    <x v="1"/>
  </r>
  <r>
    <s v="Nicole Briggs"/>
    <x v="59"/>
    <x v="0"/>
    <x v="4"/>
    <x v="4"/>
    <d v="2019-10-22T00:00:00"/>
    <s v="John Mcknight"/>
    <s v="Macdonald and Sons"/>
    <x v="0"/>
    <n v="22912.605"/>
    <n v="146"/>
    <x v="2"/>
    <d v="2019-11-13T00:00:00"/>
    <s v="Lipitor"/>
    <s v="Inconclusive"/>
    <n v="22"/>
    <n v="1041.4820454545454"/>
    <x v="0"/>
  </r>
  <r>
    <s v="William Smith"/>
    <x v="42"/>
    <x v="0"/>
    <x v="5"/>
    <x v="2"/>
    <d v="2022-10-07T00:00:00"/>
    <s v="Karen Webster"/>
    <s v="Woods-Mitchell"/>
    <x v="0"/>
    <n v="14455.911"/>
    <n v="422"/>
    <x v="0"/>
    <d v="2022-10-13T00:00:00"/>
    <s v="Paracetamol"/>
    <s v="Normal"/>
    <n v="6"/>
    <n v="2409.3184999999999"/>
    <x v="0"/>
  </r>
  <r>
    <s v="Debra Vazquez"/>
    <x v="26"/>
    <x v="0"/>
    <x v="0"/>
    <x v="5"/>
    <d v="2023-05-25T00:00:00"/>
    <s v="Lindsey Harrison"/>
    <s v="Yoder, Stanley and Freeman"/>
    <x v="3"/>
    <n v="35833.665000000001"/>
    <n v="105"/>
    <x v="1"/>
    <d v="2023-06-11T00:00:00"/>
    <s v="Aspirin"/>
    <s v="Inconclusive"/>
    <n v="17"/>
    <n v="2107.8626470588238"/>
    <x v="0"/>
  </r>
  <r>
    <s v="Ryan Powers DDS"/>
    <x v="64"/>
    <x v="1"/>
    <x v="4"/>
    <x v="1"/>
    <d v="2019-05-08T00:00:00"/>
    <s v="Lisa Brewer"/>
    <s v="Jenkins LLC"/>
    <x v="2"/>
    <n v="15552.213"/>
    <n v="137"/>
    <x v="2"/>
    <d v="2019-06-06T00:00:00"/>
    <s v="Paracetamol"/>
    <s v="Abnormal"/>
    <n v="29"/>
    <n v="536.28320689655175"/>
    <x v="1"/>
  </r>
  <r>
    <s v="Emily Petty"/>
    <x v="2"/>
    <x v="0"/>
    <x v="7"/>
    <x v="4"/>
    <d v="2020-11-20T00:00:00"/>
    <s v="Charles Collins"/>
    <s v="Gilbert LLC"/>
    <x v="4"/>
    <n v="13811.460999999999"/>
    <n v="412"/>
    <x v="1"/>
    <d v="2020-12-16T00:00:00"/>
    <s v="Lipitor"/>
    <s v="Abnormal"/>
    <n v="26"/>
    <n v="531.21003846153849"/>
    <x v="0"/>
  </r>
  <r>
    <s v="Laurie Washington"/>
    <x v="5"/>
    <x v="0"/>
    <x v="3"/>
    <x v="4"/>
    <d v="2022-10-09T00:00:00"/>
    <s v="Richard Barker"/>
    <s v="Rhodes and Sons"/>
    <x v="0"/>
    <n v="5858.1850000000004"/>
    <n v="198"/>
    <x v="1"/>
    <d v="2022-11-02T00:00:00"/>
    <s v="Lipitor"/>
    <s v="Inconclusive"/>
    <n v="24"/>
    <n v="244.09104166666668"/>
    <x v="2"/>
  </r>
  <r>
    <s v="Alexandra Larson"/>
    <x v="48"/>
    <x v="1"/>
    <x v="6"/>
    <x v="1"/>
    <d v="2023-07-10T00:00:00"/>
    <s v="Anna Archer"/>
    <s v="Russell, Cook and Andrews"/>
    <x v="2"/>
    <n v="7418.2740000000003"/>
    <n v="448"/>
    <x v="2"/>
    <d v="2023-07-20T00:00:00"/>
    <s v="Lipitor"/>
    <s v="Abnormal"/>
    <n v="10"/>
    <n v="741.82740000000001"/>
    <x v="0"/>
  </r>
  <r>
    <s v="Scott Perez"/>
    <x v="49"/>
    <x v="1"/>
    <x v="1"/>
    <x v="4"/>
    <d v="2021-02-23T00:00:00"/>
    <s v="Thomas Sanchez"/>
    <s v="Reynolds-Stewart"/>
    <x v="1"/>
    <n v="19317.478999999999"/>
    <n v="426"/>
    <x v="1"/>
    <d v="2021-03-24T00:00:00"/>
    <s v="Penicillin"/>
    <s v="Abnormal"/>
    <n v="29"/>
    <n v="666.11996551724133"/>
    <x v="2"/>
  </r>
  <r>
    <s v="Henry Morris"/>
    <x v="17"/>
    <x v="1"/>
    <x v="2"/>
    <x v="5"/>
    <d v="2021-06-28T00:00:00"/>
    <s v="John Fields"/>
    <s v="Wallace, Galvan and Ruiz"/>
    <x v="0"/>
    <n v="25756.095000000001"/>
    <n v="204"/>
    <x v="0"/>
    <d v="2021-07-08T00:00:00"/>
    <s v="Penicillin"/>
    <s v="Inconclusive"/>
    <n v="10"/>
    <n v="2575.6095"/>
    <x v="0"/>
  </r>
  <r>
    <s v="Linda Neal"/>
    <x v="51"/>
    <x v="1"/>
    <x v="1"/>
    <x v="4"/>
    <d v="2021-09-15T00:00:00"/>
    <s v="Jordan Baxter"/>
    <s v="Hart, Francis and Wright"/>
    <x v="1"/>
    <n v="22462.850999999999"/>
    <n v="198"/>
    <x v="0"/>
    <d v="2021-09-16T00:00:00"/>
    <s v="Lipitor"/>
    <s v="Inconclusive"/>
    <n v="1"/>
    <n v="22462.850999999999"/>
    <x v="2"/>
  </r>
  <r>
    <s v="Monica Lester"/>
    <x v="59"/>
    <x v="1"/>
    <x v="6"/>
    <x v="3"/>
    <d v="2023-08-15T00:00:00"/>
    <s v="Dakota Pearson"/>
    <s v="Richardson-Hinton"/>
    <x v="1"/>
    <n v="26827.4"/>
    <n v="268"/>
    <x v="0"/>
    <d v="2023-08-28T00:00:00"/>
    <s v="Aspirin"/>
    <s v="Abnormal"/>
    <n v="13"/>
    <n v="2063.646153846154"/>
    <x v="0"/>
  </r>
  <r>
    <s v="Mrs. Erin Lee"/>
    <x v="26"/>
    <x v="1"/>
    <x v="7"/>
    <x v="5"/>
    <d v="2019-01-20T00:00:00"/>
    <s v="Kevin Wade"/>
    <s v="Green and Sons"/>
    <x v="1"/>
    <n v="31073.522000000001"/>
    <n v="347"/>
    <x v="0"/>
    <d v="2019-02-08T00:00:00"/>
    <s v="Penicillin"/>
    <s v="Inconclusive"/>
    <n v="19"/>
    <n v="1635.4485263157894"/>
    <x v="0"/>
  </r>
  <r>
    <s v="Kevin Bell"/>
    <x v="38"/>
    <x v="1"/>
    <x v="2"/>
    <x v="1"/>
    <d v="2023-10-27T00:00:00"/>
    <s v="Keith Stephens"/>
    <s v="Jackson-Hughes"/>
    <x v="1"/>
    <n v="4935.2250000000004"/>
    <n v="395"/>
    <x v="2"/>
    <d v="2023-11-13T00:00:00"/>
    <s v="Paracetamol"/>
    <s v="Normal"/>
    <n v="17"/>
    <n v="290.30735294117648"/>
    <x v="1"/>
  </r>
  <r>
    <s v="Jeremy Fernandez"/>
    <x v="64"/>
    <x v="1"/>
    <x v="2"/>
    <x v="0"/>
    <d v="2019-09-08T00:00:00"/>
    <s v="Karen Klein"/>
    <s v="Day, Neal and Jordan"/>
    <x v="2"/>
    <n v="1653.6010000000001"/>
    <n v="357"/>
    <x v="1"/>
    <d v="2019-09-12T00:00:00"/>
    <s v="Lipitor"/>
    <s v="Normal"/>
    <n v="4"/>
    <n v="413.40025000000003"/>
    <x v="1"/>
  </r>
  <r>
    <s v="Shane Drake"/>
    <x v="26"/>
    <x v="0"/>
    <x v="1"/>
    <x v="1"/>
    <d v="2020-07-20T00:00:00"/>
    <s v="Amy Wright"/>
    <s v="Mendez Ltd"/>
    <x v="4"/>
    <n v="43051.053999999996"/>
    <n v="140"/>
    <x v="2"/>
    <d v="2020-08-19T00:00:00"/>
    <s v="Ibuprofen"/>
    <s v="Inconclusive"/>
    <n v="30"/>
    <n v="1435.0351333333333"/>
    <x v="0"/>
  </r>
  <r>
    <s v="Eric Pierce"/>
    <x v="30"/>
    <x v="1"/>
    <x v="7"/>
    <x v="5"/>
    <d v="2020-12-25T00:00:00"/>
    <s v="Dustin Bradford"/>
    <s v="Everett LLC"/>
    <x v="3"/>
    <n v="61605.307999999997"/>
    <n v="473"/>
    <x v="1"/>
    <d v="2021-01-16T00:00:00"/>
    <s v="Penicillin"/>
    <s v="Normal"/>
    <n v="22"/>
    <n v="2800.2412727272726"/>
    <x v="2"/>
  </r>
  <r>
    <s v="Cynthia Jackson"/>
    <x v="54"/>
    <x v="0"/>
    <x v="5"/>
    <x v="5"/>
    <d v="2020-02-08T00:00:00"/>
    <s v="Katherine Vega"/>
    <s v="Brooks Group"/>
    <x v="1"/>
    <n v="44365.705999999998"/>
    <n v="131"/>
    <x v="1"/>
    <d v="2020-03-02T00:00:00"/>
    <s v="Penicillin"/>
    <s v="Abnormal"/>
    <n v="23"/>
    <n v="1928.9437391304348"/>
    <x v="2"/>
  </r>
  <r>
    <s v="Cynthia Bright"/>
    <x v="65"/>
    <x v="1"/>
    <x v="1"/>
    <x v="1"/>
    <d v="2021-11-10T00:00:00"/>
    <s v="Jacqueline Patterson"/>
    <s v="Vargas, Wilson and Barrett"/>
    <x v="0"/>
    <n v="21203.864000000001"/>
    <n v="434"/>
    <x v="1"/>
    <d v="2021-12-05T00:00:00"/>
    <s v="Ibuprofen"/>
    <s v="Abnormal"/>
    <n v="25"/>
    <n v="848.15456000000006"/>
    <x v="0"/>
  </r>
  <r>
    <s v="Mr. Joshua Owen"/>
    <x v="11"/>
    <x v="0"/>
    <x v="5"/>
    <x v="2"/>
    <d v="2018-11-27T00:00:00"/>
    <s v="Michaela Brown"/>
    <s v="Roberts LLC"/>
    <x v="1"/>
    <n v="20402.334999999999"/>
    <n v="491"/>
    <x v="1"/>
    <d v="2018-12-07T00:00:00"/>
    <s v="Paracetamol"/>
    <s v="Abnormal"/>
    <n v="10"/>
    <n v="2040.2334999999998"/>
    <x v="1"/>
  </r>
  <r>
    <s v="Brenda Johnson"/>
    <x v="21"/>
    <x v="0"/>
    <x v="3"/>
    <x v="0"/>
    <d v="2019-02-27T00:00:00"/>
    <s v="Chelsey Davis"/>
    <s v="Decker Group"/>
    <x v="1"/>
    <n v="16591.936000000002"/>
    <n v="425"/>
    <x v="2"/>
    <d v="2019-03-03T00:00:00"/>
    <s v="Lipitor"/>
    <s v="Normal"/>
    <n v="4"/>
    <n v="4147.9840000000004"/>
    <x v="1"/>
  </r>
  <r>
    <s v="Cassandra Ryan"/>
    <x v="50"/>
    <x v="0"/>
    <x v="6"/>
    <x v="0"/>
    <d v="2021-03-29T00:00:00"/>
    <s v="Ryan Sanchez"/>
    <s v="Sweeney, Williams and Bell"/>
    <x v="3"/>
    <n v="3261.4470000000001"/>
    <n v="473"/>
    <x v="2"/>
    <d v="2021-04-13T00:00:00"/>
    <s v="Ibuprofen"/>
    <s v="Normal"/>
    <n v="15"/>
    <n v="217.4298"/>
    <x v="1"/>
  </r>
  <r>
    <s v="Edward Rodriguez"/>
    <x v="65"/>
    <x v="0"/>
    <x v="4"/>
    <x v="3"/>
    <d v="2023-08-09T00:00:00"/>
    <s v="Joseph Gonzales"/>
    <s v="Williams-Franklin"/>
    <x v="1"/>
    <n v="13753.754999999999"/>
    <n v="478"/>
    <x v="0"/>
    <d v="2023-08-15T00:00:00"/>
    <s v="Lipitor"/>
    <s v="Abnormal"/>
    <n v="6"/>
    <n v="2292.2925"/>
    <x v="0"/>
  </r>
  <r>
    <s v="Kimberly Hardy"/>
    <x v="66"/>
    <x v="1"/>
    <x v="7"/>
    <x v="3"/>
    <d v="2023-10-13T00:00:00"/>
    <s v="Pamela Carter"/>
    <s v="Miller PLC"/>
    <x v="3"/>
    <n v="11392.453"/>
    <n v="259"/>
    <x v="1"/>
    <d v="2023-10-19T00:00:00"/>
    <s v="Penicillin"/>
    <s v="Abnormal"/>
    <n v="6"/>
    <n v="1898.7421666666667"/>
    <x v="2"/>
  </r>
  <r>
    <s v="Melissa Collins"/>
    <x v="46"/>
    <x v="0"/>
    <x v="7"/>
    <x v="5"/>
    <d v="2022-05-24T00:00:00"/>
    <s v="Gabriel Gibson"/>
    <s v="Barber, Murphy and Perez"/>
    <x v="0"/>
    <n v="24905.753000000001"/>
    <n v="377"/>
    <x v="1"/>
    <d v="2022-06-11T00:00:00"/>
    <s v="Penicillin"/>
    <s v="Normal"/>
    <n v="18"/>
    <n v="1383.6529444444445"/>
    <x v="0"/>
  </r>
  <r>
    <s v="Daniel Diaz"/>
    <x v="57"/>
    <x v="1"/>
    <x v="6"/>
    <x v="5"/>
    <d v="2019-10-26T00:00:00"/>
    <s v="Fred Phillips"/>
    <s v="Warner Ltd"/>
    <x v="4"/>
    <n v="51199.07"/>
    <n v="196"/>
    <x v="0"/>
    <d v="2019-11-11T00:00:00"/>
    <s v="Aspirin"/>
    <s v="Abnormal"/>
    <n v="16"/>
    <n v="3199.941875"/>
    <x v="0"/>
  </r>
  <r>
    <s v="Amanda Hall"/>
    <x v="23"/>
    <x v="1"/>
    <x v="1"/>
    <x v="4"/>
    <d v="2023-05-22T00:00:00"/>
    <s v="John Sanford"/>
    <s v="Walsh-Buchanan"/>
    <x v="4"/>
    <n v="12076.398999999999"/>
    <n v="235"/>
    <x v="1"/>
    <d v="2023-06-02T00:00:00"/>
    <s v="Ibuprofen"/>
    <s v="Normal"/>
    <n v="11"/>
    <n v="1097.8544545454545"/>
    <x v="0"/>
  </r>
  <r>
    <s v="Gabriel Turner"/>
    <x v="28"/>
    <x v="0"/>
    <x v="2"/>
    <x v="1"/>
    <d v="2021-01-08T00:00:00"/>
    <s v="Beth Noble"/>
    <s v="Bright Ltd"/>
    <x v="4"/>
    <n v="2842.7809999999999"/>
    <n v="152"/>
    <x v="2"/>
    <d v="2021-02-05T00:00:00"/>
    <s v="Ibuprofen"/>
    <s v="Inconclusive"/>
    <n v="28"/>
    <n v="101.52789285714286"/>
    <x v="1"/>
  </r>
  <r>
    <s v="Joshua Pennington"/>
    <x v="48"/>
    <x v="1"/>
    <x v="4"/>
    <x v="5"/>
    <d v="2019-08-08T00:00:00"/>
    <s v="Claire Murray"/>
    <s v="Green, Smith and Miller"/>
    <x v="3"/>
    <n v="37678.942999999999"/>
    <n v="219"/>
    <x v="1"/>
    <d v="2019-08-31T00:00:00"/>
    <s v="Penicillin"/>
    <s v="Normal"/>
    <n v="23"/>
    <n v="1638.2149130434782"/>
    <x v="0"/>
  </r>
  <r>
    <s v="Nathan Jackson"/>
    <x v="52"/>
    <x v="0"/>
    <x v="7"/>
    <x v="5"/>
    <d v="2021-10-11T00:00:00"/>
    <s v="Lisa Wallace"/>
    <s v="Myers-Sawyer"/>
    <x v="3"/>
    <n v="4368.5110000000004"/>
    <n v="358"/>
    <x v="1"/>
    <d v="2021-10-20T00:00:00"/>
    <s v="Lipitor"/>
    <s v="Normal"/>
    <n v="9"/>
    <n v="485.39011111111114"/>
    <x v="0"/>
  </r>
  <r>
    <s v="Daniel Berger"/>
    <x v="60"/>
    <x v="1"/>
    <x v="5"/>
    <x v="1"/>
    <d v="2019-11-18T00:00:00"/>
    <s v="Angela Price"/>
    <s v="Woods-Harrison"/>
    <x v="1"/>
    <n v="30206.2"/>
    <n v="124"/>
    <x v="1"/>
    <d v="2019-12-07T00:00:00"/>
    <s v="Penicillin"/>
    <s v="Abnormal"/>
    <n v="19"/>
    <n v="1589.8"/>
    <x v="1"/>
  </r>
  <r>
    <s v="Michael Fields"/>
    <x v="50"/>
    <x v="0"/>
    <x v="2"/>
    <x v="2"/>
    <d v="2023-03-24T00:00:00"/>
    <s v="Hailey Simpson"/>
    <s v="Wagner-Davis"/>
    <x v="1"/>
    <n v="9110.3009999999995"/>
    <n v="158"/>
    <x v="2"/>
    <d v="2023-04-19T00:00:00"/>
    <s v="Ibuprofen"/>
    <s v="Abnormal"/>
    <n v="26"/>
    <n v="350.39619230769227"/>
    <x v="1"/>
  </r>
  <r>
    <s v="Rachel Dillon"/>
    <x v="26"/>
    <x v="1"/>
    <x v="3"/>
    <x v="2"/>
    <d v="2020-10-05T00:00:00"/>
    <s v="Justin Foster"/>
    <s v="Bowen-Harris"/>
    <x v="0"/>
    <n v="2375.4459999999999"/>
    <n v="488"/>
    <x v="2"/>
    <d v="2020-10-09T00:00:00"/>
    <s v="Aspirin"/>
    <s v="Inconclusive"/>
    <n v="4"/>
    <n v="593.86149999999998"/>
    <x v="0"/>
  </r>
  <r>
    <s v="Paige Thompson"/>
    <x v="36"/>
    <x v="0"/>
    <x v="7"/>
    <x v="1"/>
    <d v="2020-11-30T00:00:00"/>
    <s v="Kimberly Gonzalez"/>
    <s v="Waters-Johnson"/>
    <x v="3"/>
    <n v="13673.842000000001"/>
    <n v="434"/>
    <x v="2"/>
    <d v="2020-12-29T00:00:00"/>
    <s v="Penicillin"/>
    <s v="Abnormal"/>
    <n v="29"/>
    <n v="471.51179310344827"/>
    <x v="2"/>
  </r>
  <r>
    <s v="Kimberly Singh"/>
    <x v="63"/>
    <x v="0"/>
    <x v="1"/>
    <x v="3"/>
    <d v="2019-06-09T00:00:00"/>
    <s v="Emily Brandt"/>
    <s v="Jacobs and Sons"/>
    <x v="3"/>
    <n v="34262.239999999998"/>
    <n v="402"/>
    <x v="2"/>
    <d v="2019-06-27T00:00:00"/>
    <s v="Penicillin"/>
    <s v="Normal"/>
    <n v="18"/>
    <n v="1903.4577777777777"/>
    <x v="2"/>
  </r>
  <r>
    <s v="Logan Gonzalez"/>
    <x v="12"/>
    <x v="0"/>
    <x v="0"/>
    <x v="4"/>
    <d v="2021-09-29T00:00:00"/>
    <s v="Kyle Valentine"/>
    <s v="Romero-Morgan"/>
    <x v="2"/>
    <n v="6279.0010000000002"/>
    <n v="341"/>
    <x v="2"/>
    <d v="2021-10-20T00:00:00"/>
    <s v="Aspirin"/>
    <s v="Inconclusive"/>
    <n v="21"/>
    <n v="299.00004761904762"/>
    <x v="0"/>
  </r>
  <r>
    <s v="Frank Fuentes"/>
    <x v="25"/>
    <x v="1"/>
    <x v="7"/>
    <x v="0"/>
    <d v="2022-08-09T00:00:00"/>
    <s v="Nicholas Cook"/>
    <s v="Smith-Pugh"/>
    <x v="0"/>
    <n v="11014.286"/>
    <n v="256"/>
    <x v="2"/>
    <d v="2022-08-15T00:00:00"/>
    <s v="Ibuprofen"/>
    <s v="Inconclusive"/>
    <n v="6"/>
    <n v="1835.7143333333333"/>
    <x v="2"/>
  </r>
  <r>
    <s v="Jonathan Taylor"/>
    <x v="24"/>
    <x v="0"/>
    <x v="7"/>
    <x v="1"/>
    <d v="2021-06-05T00:00:00"/>
    <s v="Peter Chandler"/>
    <s v="Walters-Jackson"/>
    <x v="0"/>
    <n v="35912.300999999999"/>
    <n v="439"/>
    <x v="2"/>
    <d v="2021-06-13T00:00:00"/>
    <s v="Aspirin"/>
    <s v="Inconclusive"/>
    <n v="8"/>
    <n v="4489.0376249999999"/>
    <x v="2"/>
  </r>
  <r>
    <s v="Kimberly Phillips"/>
    <x v="38"/>
    <x v="0"/>
    <x v="6"/>
    <x v="4"/>
    <d v="2019-03-04T00:00:00"/>
    <s v="Derek Cantu"/>
    <s v="Hernandez Inc"/>
    <x v="1"/>
    <n v="8628.8629999999994"/>
    <n v="122"/>
    <x v="2"/>
    <d v="2019-03-07T00:00:00"/>
    <s v="Ibuprofen"/>
    <s v="Abnormal"/>
    <n v="3"/>
    <n v="2876.2876666666666"/>
    <x v="1"/>
  </r>
  <r>
    <s v="Jennifer Jackson"/>
    <x v="60"/>
    <x v="0"/>
    <x v="3"/>
    <x v="4"/>
    <d v="2022-01-01T00:00:00"/>
    <s v="Samantha Palmer"/>
    <s v="Moore Ltd"/>
    <x v="1"/>
    <n v="16025.428"/>
    <n v="242"/>
    <x v="2"/>
    <d v="2022-01-09T00:00:00"/>
    <s v="Ibuprofen"/>
    <s v="Normal"/>
    <n v="8"/>
    <n v="2003.1785"/>
    <x v="1"/>
  </r>
  <r>
    <s v="Donna Singleton"/>
    <x v="32"/>
    <x v="0"/>
    <x v="6"/>
    <x v="1"/>
    <d v="2021-12-27T00:00:00"/>
    <s v="Joshua Brock"/>
    <s v="Ray, Norman and Hansen"/>
    <x v="1"/>
    <n v="29102.300999999999"/>
    <n v="441"/>
    <x v="1"/>
    <d v="2021-12-30T00:00:00"/>
    <s v="Ibuprofen"/>
    <s v="Abnormal"/>
    <n v="3"/>
    <n v="9700.7669999999998"/>
    <x v="1"/>
  </r>
  <r>
    <s v="Christina Burns"/>
    <x v="38"/>
    <x v="1"/>
    <x v="0"/>
    <x v="1"/>
    <d v="2019-05-04T00:00:00"/>
    <s v="Elizabeth Sullivan"/>
    <s v="Lamb, Graves and Morgan"/>
    <x v="2"/>
    <n v="35085.057000000001"/>
    <n v="333"/>
    <x v="2"/>
    <d v="2019-05-22T00:00:00"/>
    <s v="Paracetamol"/>
    <s v="Normal"/>
    <n v="18"/>
    <n v="1949.1698333333334"/>
    <x v="1"/>
  </r>
  <r>
    <s v="Tammy Mcmahon"/>
    <x v="40"/>
    <x v="0"/>
    <x v="6"/>
    <x v="1"/>
    <d v="2023-03-15T00:00:00"/>
    <s v="Colton Bullock"/>
    <s v="Smith LLC"/>
    <x v="1"/>
    <n v="3657.4949999999999"/>
    <n v="332"/>
    <x v="1"/>
    <d v="2023-04-11T00:00:00"/>
    <s v="Penicillin"/>
    <s v="Abnormal"/>
    <n v="27"/>
    <n v="135.46277777777777"/>
    <x v="1"/>
  </r>
  <r>
    <s v="Edward Reed"/>
    <x v="52"/>
    <x v="0"/>
    <x v="4"/>
    <x v="0"/>
    <d v="2023-03-31T00:00:00"/>
    <s v="Peter Brady"/>
    <s v="Gibson, Garcia and Keller"/>
    <x v="2"/>
    <n v="46770.489000000001"/>
    <n v="330"/>
    <x v="1"/>
    <d v="2023-04-26T00:00:00"/>
    <s v="Lipitor"/>
    <s v="Normal"/>
    <n v="26"/>
    <n v="1798.8649615384616"/>
    <x v="0"/>
  </r>
  <r>
    <s v="Michael Sims"/>
    <x v="38"/>
    <x v="1"/>
    <x v="5"/>
    <x v="1"/>
    <d v="2023-08-23T00:00:00"/>
    <s v="Darrell Simpson"/>
    <s v="Macdonald Ltd"/>
    <x v="3"/>
    <n v="4357.7560000000003"/>
    <n v="297"/>
    <x v="1"/>
    <d v="2023-09-10T00:00:00"/>
    <s v="Penicillin"/>
    <s v="Normal"/>
    <n v="18"/>
    <n v="242.09755555555557"/>
    <x v="1"/>
  </r>
  <r>
    <s v="Rebecca Weeks"/>
    <x v="28"/>
    <x v="1"/>
    <x v="1"/>
    <x v="4"/>
    <d v="2019-12-28T00:00:00"/>
    <s v="David Chambers"/>
    <s v="Keller, Gross and Hill"/>
    <x v="1"/>
    <n v="9036.5079999999998"/>
    <n v="497"/>
    <x v="2"/>
    <d v="2020-01-26T00:00:00"/>
    <s v="Ibuprofen"/>
    <s v="Normal"/>
    <n v="29"/>
    <n v="311.60372413793101"/>
    <x v="1"/>
  </r>
  <r>
    <s v="Kevin Roy"/>
    <x v="28"/>
    <x v="1"/>
    <x v="2"/>
    <x v="2"/>
    <d v="2022-10-18T00:00:00"/>
    <s v="Christian Williams"/>
    <s v="Johnson-Schmidt"/>
    <x v="1"/>
    <n v="5759.4260000000004"/>
    <n v="126"/>
    <x v="0"/>
    <d v="2022-10-24T00:00:00"/>
    <s v="Ibuprofen"/>
    <s v="Normal"/>
    <n v="6"/>
    <n v="959.9043333333334"/>
    <x v="1"/>
  </r>
  <r>
    <s v="Nicole Benton"/>
    <x v="9"/>
    <x v="1"/>
    <x v="3"/>
    <x v="4"/>
    <d v="2021-10-20T00:00:00"/>
    <s v="Daniel Duke"/>
    <s v="Cooper Inc"/>
    <x v="2"/>
    <n v="32118.225999999999"/>
    <n v="405"/>
    <x v="1"/>
    <d v="2021-11-01T00:00:00"/>
    <s v="Aspirin"/>
    <s v="Normal"/>
    <n v="12"/>
    <n v="2676.5188333333331"/>
    <x v="2"/>
  </r>
  <r>
    <s v="Stephanie Lynch"/>
    <x v="41"/>
    <x v="1"/>
    <x v="0"/>
    <x v="1"/>
    <d v="2020-06-19T00:00:00"/>
    <s v="Candice Thompson"/>
    <s v="Martinez-Padilla"/>
    <x v="4"/>
    <n v="14644.022000000001"/>
    <n v="298"/>
    <x v="0"/>
    <d v="2020-06-30T00:00:00"/>
    <s v="Penicillin"/>
    <s v="Abnormal"/>
    <n v="11"/>
    <n v="1331.2747272727274"/>
    <x v="2"/>
  </r>
  <r>
    <s v="Kristin Blake"/>
    <x v="57"/>
    <x v="1"/>
    <x v="1"/>
    <x v="5"/>
    <d v="2021-07-11T00:00:00"/>
    <s v="John Lambert"/>
    <s v="Watson-Kelly"/>
    <x v="2"/>
    <n v="48746.707999999999"/>
    <n v="199"/>
    <x v="0"/>
    <d v="2021-07-21T00:00:00"/>
    <s v="Ibuprofen"/>
    <s v="Abnormal"/>
    <n v="10"/>
    <n v="4874.6707999999999"/>
    <x v="0"/>
  </r>
  <r>
    <s v="Matthew Nguyen"/>
    <x v="32"/>
    <x v="1"/>
    <x v="1"/>
    <x v="3"/>
    <d v="2022-12-15T00:00:00"/>
    <s v="Ashley Garcia"/>
    <s v="Walker-Ward"/>
    <x v="3"/>
    <n v="32247.491999999998"/>
    <n v="497"/>
    <x v="0"/>
    <d v="2022-12-19T00:00:00"/>
    <s v="Penicillin"/>
    <s v="Abnormal"/>
    <n v="4"/>
    <n v="8061.8729999999996"/>
    <x v="1"/>
  </r>
  <r>
    <s v="Margaret Brown"/>
    <x v="51"/>
    <x v="1"/>
    <x v="2"/>
    <x v="2"/>
    <d v="2019-07-23T00:00:00"/>
    <s v="Sarah Hodges"/>
    <s v="Oneal Inc"/>
    <x v="0"/>
    <n v="23402.710999999999"/>
    <n v="320"/>
    <x v="1"/>
    <d v="2019-08-01T00:00:00"/>
    <s v="Penicillin"/>
    <s v="Inconclusive"/>
    <n v="9"/>
    <n v="2600.3012222222223"/>
    <x v="2"/>
  </r>
  <r>
    <s v="Teresa Friedman DVM"/>
    <x v="6"/>
    <x v="0"/>
    <x v="5"/>
    <x v="0"/>
    <d v="2022-02-20T00:00:00"/>
    <s v="Patricia Wright"/>
    <s v="Butler-Salazar"/>
    <x v="3"/>
    <n v="3747.366"/>
    <n v="157"/>
    <x v="0"/>
    <d v="2022-02-24T00:00:00"/>
    <s v="Aspirin"/>
    <s v="Normal"/>
    <n v="4"/>
    <n v="936.8415"/>
    <x v="0"/>
  </r>
  <r>
    <s v="Hailey Johnson"/>
    <x v="19"/>
    <x v="0"/>
    <x v="6"/>
    <x v="2"/>
    <d v="2023-01-30T00:00:00"/>
    <s v="Brandon Nixon"/>
    <s v="Anthony-Garner"/>
    <x v="4"/>
    <n v="13154.799000000001"/>
    <n v="397"/>
    <x v="1"/>
    <d v="2023-02-10T00:00:00"/>
    <s v="Ibuprofen"/>
    <s v="Inconclusive"/>
    <n v="11"/>
    <n v="1195.8908181818183"/>
    <x v="0"/>
  </r>
  <r>
    <s v="Alex Maynard"/>
    <x v="29"/>
    <x v="0"/>
    <x v="1"/>
    <x v="0"/>
    <d v="2020-02-15T00:00:00"/>
    <s v="Martha Hayes"/>
    <s v="Buck-Schultz"/>
    <x v="3"/>
    <n v="9256.6779999999999"/>
    <n v="386"/>
    <x v="1"/>
    <d v="2020-03-11T00:00:00"/>
    <s v="Paracetamol"/>
    <s v="Abnormal"/>
    <n v="25"/>
    <n v="370.26711999999998"/>
    <x v="1"/>
  </r>
  <r>
    <s v="Robert Davis"/>
    <x v="12"/>
    <x v="1"/>
    <x v="4"/>
    <x v="3"/>
    <d v="2023-01-18T00:00:00"/>
    <s v="Scott Gordon"/>
    <s v="Zhang, Peterson and Yoder"/>
    <x v="4"/>
    <n v="25967.173999999999"/>
    <n v="210"/>
    <x v="2"/>
    <d v="2023-02-15T00:00:00"/>
    <s v="Ibuprofen"/>
    <s v="Abnormal"/>
    <n v="28"/>
    <n v="927.39907142857135"/>
    <x v="0"/>
  </r>
  <r>
    <s v="Hannah Fields"/>
    <x v="27"/>
    <x v="0"/>
    <x v="3"/>
    <x v="4"/>
    <d v="2020-12-28T00:00:00"/>
    <s v="Elizabeth Gomez"/>
    <s v="Green, Martinez and Booth"/>
    <x v="3"/>
    <n v="12890.784"/>
    <n v="291"/>
    <x v="0"/>
    <d v="2020-12-31T00:00:00"/>
    <s v="Aspirin"/>
    <s v="Normal"/>
    <n v="3"/>
    <n v="4296.9279999999999"/>
    <x v="0"/>
  </r>
  <r>
    <s v="Erica Stephens"/>
    <x v="22"/>
    <x v="1"/>
    <x v="3"/>
    <x v="2"/>
    <d v="2019-04-14T00:00:00"/>
    <s v="Stephen Brewer"/>
    <s v="Mann Inc"/>
    <x v="0"/>
    <n v="11291.251"/>
    <n v="368"/>
    <x v="1"/>
    <d v="2019-04-17T00:00:00"/>
    <s v="Aspirin"/>
    <s v="Abnormal"/>
    <n v="3"/>
    <n v="3763.7503333333334"/>
    <x v="0"/>
  </r>
  <r>
    <s v="John Weber"/>
    <x v="31"/>
    <x v="0"/>
    <x v="6"/>
    <x v="3"/>
    <d v="2019-10-13T00:00:00"/>
    <s v="Francis Alvarez"/>
    <s v="Ferguson-Miller"/>
    <x v="1"/>
    <n v="21281.330999999998"/>
    <n v="371"/>
    <x v="1"/>
    <d v="2019-11-02T00:00:00"/>
    <s v="Aspirin"/>
    <s v="Inconclusive"/>
    <n v="20"/>
    <n v="1064.06655"/>
    <x v="2"/>
  </r>
  <r>
    <s v="Jessica Rogers"/>
    <x v="65"/>
    <x v="0"/>
    <x v="3"/>
    <x v="4"/>
    <d v="2019-11-19T00:00:00"/>
    <s v="Catherine Haynes"/>
    <s v="Moody-Blackwell"/>
    <x v="0"/>
    <n v="12000.762000000001"/>
    <n v="248"/>
    <x v="1"/>
    <d v="2019-12-19T00:00:00"/>
    <s v="Lipitor"/>
    <s v="Normal"/>
    <n v="30"/>
    <n v="400.02540000000005"/>
    <x v="0"/>
  </r>
  <r>
    <s v="Dr. Jose Bartlett"/>
    <x v="3"/>
    <x v="1"/>
    <x v="4"/>
    <x v="2"/>
    <d v="2019-11-27T00:00:00"/>
    <s v="John Villegas"/>
    <s v="Chandler Group"/>
    <x v="3"/>
    <n v="20318.878000000001"/>
    <n v="462"/>
    <x v="0"/>
    <d v="2019-12-01T00:00:00"/>
    <s v="Aspirin"/>
    <s v="Abnormal"/>
    <n v="4"/>
    <n v="5079.7195000000002"/>
    <x v="2"/>
  </r>
  <r>
    <s v="Cindy Savage"/>
    <x v="13"/>
    <x v="1"/>
    <x v="2"/>
    <x v="4"/>
    <d v="2020-11-07T00:00:00"/>
    <s v="Mark Stark"/>
    <s v="Edwards-Johnson"/>
    <x v="0"/>
    <n v="7612.567"/>
    <n v="179"/>
    <x v="2"/>
    <d v="2020-12-07T00:00:00"/>
    <s v="Penicillin"/>
    <s v="Abnormal"/>
    <n v="30"/>
    <n v="253.75223333333332"/>
    <x v="0"/>
  </r>
  <r>
    <s v="Michael Williamson"/>
    <x v="10"/>
    <x v="1"/>
    <x v="0"/>
    <x v="4"/>
    <d v="2023-07-08T00:00:00"/>
    <s v="Christine Gonzales"/>
    <s v="Woods PLC"/>
    <x v="1"/>
    <n v="26799.754000000001"/>
    <n v="145"/>
    <x v="1"/>
    <d v="2023-07-22T00:00:00"/>
    <s v="Aspirin"/>
    <s v="Abnormal"/>
    <n v="14"/>
    <n v="1914.2681428571429"/>
    <x v="2"/>
  </r>
  <r>
    <s v="Nancy Ellis"/>
    <x v="35"/>
    <x v="1"/>
    <x v="5"/>
    <x v="2"/>
    <d v="2021-07-12T00:00:00"/>
    <s v="Donald Reid"/>
    <s v="Hardy Group"/>
    <x v="2"/>
    <n v="17007.397000000001"/>
    <n v="336"/>
    <x v="1"/>
    <d v="2021-08-01T00:00:00"/>
    <s v="Lipitor"/>
    <s v="Abnormal"/>
    <n v="20"/>
    <n v="850.36985000000004"/>
    <x v="2"/>
  </r>
  <r>
    <s v="Ariana Silva"/>
    <x v="0"/>
    <x v="1"/>
    <x v="3"/>
    <x v="2"/>
    <d v="2020-03-10T00:00:00"/>
    <s v="Ashley Hall"/>
    <s v="Evans, Hood and Clark"/>
    <x v="3"/>
    <n v="5958.4520000000002"/>
    <n v="290"/>
    <x v="2"/>
    <d v="2020-03-28T00:00:00"/>
    <s v="Ibuprofen"/>
    <s v="Inconclusive"/>
    <n v="18"/>
    <n v="331.02511111111113"/>
    <x v="0"/>
  </r>
  <r>
    <s v="Diana Diaz"/>
    <x v="5"/>
    <x v="1"/>
    <x v="0"/>
    <x v="2"/>
    <d v="2023-01-05T00:00:00"/>
    <s v="Veronica Roy DDS"/>
    <s v="Benson, Davis and Stevens"/>
    <x v="1"/>
    <n v="15049.444"/>
    <n v="273"/>
    <x v="2"/>
    <d v="2023-01-28T00:00:00"/>
    <s v="Lipitor"/>
    <s v="Inconclusive"/>
    <n v="23"/>
    <n v="654.32365217391305"/>
    <x v="2"/>
  </r>
  <r>
    <s v="Parker Compton"/>
    <x v="17"/>
    <x v="0"/>
    <x v="6"/>
    <x v="4"/>
    <d v="2019-11-03T00:00:00"/>
    <s v="Cheryl Valencia"/>
    <s v="Burch, Sanchez and Russo"/>
    <x v="0"/>
    <n v="8364.0040000000008"/>
    <n v="354"/>
    <x v="0"/>
    <d v="2019-11-18T00:00:00"/>
    <s v="Lipitor"/>
    <s v="Inconclusive"/>
    <n v="15"/>
    <n v="557.6002666666667"/>
    <x v="0"/>
  </r>
  <r>
    <s v="Glenda Hernandez"/>
    <x v="40"/>
    <x v="1"/>
    <x v="5"/>
    <x v="1"/>
    <d v="2023-03-09T00:00:00"/>
    <s v="Angel Campbell"/>
    <s v="Morales, Smith and Thomas"/>
    <x v="4"/>
    <n v="23680.705000000002"/>
    <n v="283"/>
    <x v="1"/>
    <d v="2023-03-19T00:00:00"/>
    <s v="Ibuprofen"/>
    <s v="Inconclusive"/>
    <n v="10"/>
    <n v="2368.0705000000003"/>
    <x v="1"/>
  </r>
  <r>
    <s v="Elizabeth Wong"/>
    <x v="7"/>
    <x v="1"/>
    <x v="1"/>
    <x v="0"/>
    <d v="2021-07-12T00:00:00"/>
    <s v="Alexander Bates"/>
    <s v="Brown-Torres"/>
    <x v="4"/>
    <n v="46956.036"/>
    <n v="129"/>
    <x v="0"/>
    <d v="2021-07-25T00:00:00"/>
    <s v="Aspirin"/>
    <s v="Inconclusive"/>
    <n v="13"/>
    <n v="3612.0027692307694"/>
    <x v="2"/>
  </r>
  <r>
    <s v="Cesar Williams"/>
    <x v="35"/>
    <x v="1"/>
    <x v="7"/>
    <x v="5"/>
    <d v="2021-03-30T00:00:00"/>
    <s v="Ryan Martinez"/>
    <s v="Arnold-Adams"/>
    <x v="3"/>
    <n v="59941.357000000004"/>
    <n v="257"/>
    <x v="1"/>
    <d v="2021-04-19T00:00:00"/>
    <s v="Paracetamol"/>
    <s v="Normal"/>
    <n v="20"/>
    <n v="2997.0678500000004"/>
    <x v="2"/>
  </r>
  <r>
    <s v="Michelle Hernandez"/>
    <x v="44"/>
    <x v="1"/>
    <x v="5"/>
    <x v="2"/>
    <d v="2020-09-01T00:00:00"/>
    <s v="Charles Price"/>
    <s v="Ford, Bowman and Martin"/>
    <x v="2"/>
    <n v="13126.485000000001"/>
    <n v="418"/>
    <x v="0"/>
    <d v="2020-09-06T00:00:00"/>
    <s v="Paracetamol"/>
    <s v="Normal"/>
    <n v="5"/>
    <n v="2625.297"/>
    <x v="1"/>
  </r>
  <r>
    <s v="Christopher Alexander"/>
    <x v="47"/>
    <x v="0"/>
    <x v="2"/>
    <x v="2"/>
    <d v="2022-12-27T00:00:00"/>
    <s v="William Rodriguez"/>
    <s v="Carney, Dunlap and Oconnor"/>
    <x v="3"/>
    <n v="15426.675999999999"/>
    <n v="473"/>
    <x v="2"/>
    <d v="2023-01-14T00:00:00"/>
    <s v="Penicillin"/>
    <s v="Abnormal"/>
    <n v="18"/>
    <n v="857.03755555555551"/>
    <x v="0"/>
  </r>
  <r>
    <s v="Jesse Brown"/>
    <x v="48"/>
    <x v="0"/>
    <x v="7"/>
    <x v="0"/>
    <d v="2021-08-04T00:00:00"/>
    <s v="Janet Wilson"/>
    <s v="Morales, Johnson and Campbell"/>
    <x v="0"/>
    <n v="6093.4009999999998"/>
    <n v="467"/>
    <x v="2"/>
    <d v="2021-08-27T00:00:00"/>
    <s v="Lipitor"/>
    <s v="Normal"/>
    <n v="23"/>
    <n v="264.93047826086956"/>
    <x v="0"/>
  </r>
  <r>
    <s v="Patricia Martin"/>
    <x v="51"/>
    <x v="1"/>
    <x v="3"/>
    <x v="2"/>
    <d v="2021-08-14T00:00:00"/>
    <s v="Mark Ramos"/>
    <s v="Collins-Jacobs"/>
    <x v="0"/>
    <n v="8329.8529999999992"/>
    <n v="229"/>
    <x v="0"/>
    <d v="2021-08-24T00:00:00"/>
    <s v="Lipitor"/>
    <s v="Abnormal"/>
    <n v="10"/>
    <n v="832.98529999999994"/>
    <x v="2"/>
  </r>
  <r>
    <s v="Robert Payne"/>
    <x v="30"/>
    <x v="1"/>
    <x v="3"/>
    <x v="0"/>
    <d v="2021-01-01T00:00:00"/>
    <s v="Mark Parrish"/>
    <s v="Moses PLC"/>
    <x v="4"/>
    <n v="49678.699000000001"/>
    <n v="174"/>
    <x v="2"/>
    <d v="2021-01-08T00:00:00"/>
    <s v="Ibuprofen"/>
    <s v="Inconclusive"/>
    <n v="7"/>
    <n v="7096.9570000000003"/>
    <x v="2"/>
  </r>
  <r>
    <s v="Kristen Aguirre"/>
    <x v="37"/>
    <x v="0"/>
    <x v="5"/>
    <x v="4"/>
    <d v="2023-04-17T00:00:00"/>
    <s v="Greg Russo MD"/>
    <s v="Moon Inc"/>
    <x v="2"/>
    <n v="20002.699000000001"/>
    <n v="215"/>
    <x v="2"/>
    <d v="2023-04-18T00:00:00"/>
    <s v="Lipitor"/>
    <s v="Inconclusive"/>
    <n v="1"/>
    <n v="20002.699000000001"/>
    <x v="1"/>
  </r>
  <r>
    <s v="Sarah Reed"/>
    <x v="3"/>
    <x v="1"/>
    <x v="1"/>
    <x v="5"/>
    <d v="2020-01-23T00:00:00"/>
    <s v="Susan Robinson"/>
    <s v="Williams-Hamilton"/>
    <x v="2"/>
    <n v="11111.67"/>
    <n v="270"/>
    <x v="1"/>
    <d v="2020-01-30T00:00:00"/>
    <s v="Paracetamol"/>
    <s v="Normal"/>
    <n v="7"/>
    <n v="1587.3814285714286"/>
    <x v="2"/>
  </r>
  <r>
    <s v="Jared Townsend"/>
    <x v="52"/>
    <x v="0"/>
    <x v="3"/>
    <x v="4"/>
    <d v="2020-11-10T00:00:00"/>
    <s v="Marie Wells"/>
    <s v="Davila PLC"/>
    <x v="0"/>
    <n v="34103.347000000002"/>
    <n v="107"/>
    <x v="2"/>
    <d v="2020-11-21T00:00:00"/>
    <s v="Aspirin"/>
    <s v="Inconclusive"/>
    <n v="11"/>
    <n v="3100.3042727272727"/>
    <x v="0"/>
  </r>
  <r>
    <s v="Molly Keith"/>
    <x v="45"/>
    <x v="0"/>
    <x v="3"/>
    <x v="2"/>
    <d v="2021-06-24T00:00:00"/>
    <s v="Robert Huerta II"/>
    <s v="Hunt-Riley"/>
    <x v="3"/>
    <n v="2371.703"/>
    <n v="417"/>
    <x v="0"/>
    <d v="2021-07-12T00:00:00"/>
    <s v="Lipitor"/>
    <s v="Inconclusive"/>
    <n v="18"/>
    <n v="131.76127777777776"/>
    <x v="2"/>
  </r>
  <r>
    <s v="Kaitlin Armstrong DDS"/>
    <x v="11"/>
    <x v="1"/>
    <x v="2"/>
    <x v="2"/>
    <d v="2019-10-21T00:00:00"/>
    <s v="Jeffrey Dean"/>
    <s v="Little-Cooper"/>
    <x v="1"/>
    <n v="13130.13"/>
    <n v="333"/>
    <x v="0"/>
    <d v="2019-11-09T00:00:00"/>
    <s v="Ibuprofen"/>
    <s v="Inconclusive"/>
    <n v="19"/>
    <n v="691.0594736842105"/>
    <x v="1"/>
  </r>
  <r>
    <s v="Brandon Hanson"/>
    <x v="67"/>
    <x v="0"/>
    <x v="5"/>
    <x v="1"/>
    <d v="2018-12-20T00:00:00"/>
    <s v="Mrs. Karen Pierce DDS"/>
    <s v="Collins-Walker"/>
    <x v="4"/>
    <n v="31797.717000000001"/>
    <n v="115"/>
    <x v="2"/>
    <d v="2019-01-12T00:00:00"/>
    <s v="Aspirin"/>
    <s v="Abnormal"/>
    <n v="23"/>
    <n v="1382.5094347826087"/>
    <x v="1"/>
  </r>
  <r>
    <s v="Kenneth Davis"/>
    <x v="8"/>
    <x v="1"/>
    <x v="7"/>
    <x v="0"/>
    <d v="2023-06-04T00:00:00"/>
    <s v="Fred Harmon"/>
    <s v="Lopez, Golden and Myers"/>
    <x v="4"/>
    <n v="54776.339"/>
    <n v="284"/>
    <x v="2"/>
    <d v="2023-07-01T00:00:00"/>
    <s v="Lipitor"/>
    <s v="Inconclusive"/>
    <n v="27"/>
    <n v="2028.7532962962962"/>
    <x v="1"/>
  </r>
  <r>
    <s v="Philip Brown"/>
    <x v="26"/>
    <x v="1"/>
    <x v="0"/>
    <x v="3"/>
    <d v="2020-02-07T00:00:00"/>
    <s v="Lisa Rich"/>
    <s v="Lawson, Holland and Chen"/>
    <x v="0"/>
    <n v="19356.538"/>
    <n v="155"/>
    <x v="2"/>
    <d v="2020-03-04T00:00:00"/>
    <s v="Paracetamol"/>
    <s v="Abnormal"/>
    <n v="26"/>
    <n v="744.4822307692308"/>
    <x v="0"/>
  </r>
  <r>
    <s v="Jacob Clark"/>
    <x v="52"/>
    <x v="0"/>
    <x v="2"/>
    <x v="3"/>
    <d v="2019-04-20T00:00:00"/>
    <s v="Mr. Vincent Martin"/>
    <s v="Reynolds, Walters and Gordon"/>
    <x v="0"/>
    <n v="1633.473"/>
    <n v="495"/>
    <x v="0"/>
    <d v="2019-04-27T00:00:00"/>
    <s v="Aspirin"/>
    <s v="Abnormal"/>
    <n v="7"/>
    <n v="233.3532857142857"/>
    <x v="0"/>
  </r>
  <r>
    <s v="Evan Mckinney"/>
    <x v="16"/>
    <x v="0"/>
    <x v="6"/>
    <x v="1"/>
    <d v="2020-07-15T00:00:00"/>
    <s v="Sheila Bradley"/>
    <s v="Rivera Ltd"/>
    <x v="0"/>
    <n v="16811.166000000001"/>
    <n v="304"/>
    <x v="1"/>
    <d v="2020-08-10T00:00:00"/>
    <s v="Aspirin"/>
    <s v="Abnormal"/>
    <n v="26"/>
    <n v="646.5833076923077"/>
    <x v="0"/>
  </r>
  <r>
    <s v="Brandon Lee"/>
    <x v="0"/>
    <x v="1"/>
    <x v="4"/>
    <x v="3"/>
    <d v="2022-10-29T00:00:00"/>
    <s v="Christopher Becker"/>
    <s v="Cunningham, Mathis and Keller"/>
    <x v="0"/>
    <n v="24126.179"/>
    <n v="116"/>
    <x v="1"/>
    <d v="2022-11-16T00:00:00"/>
    <s v="Paracetamol"/>
    <s v="Inconclusive"/>
    <n v="18"/>
    <n v="1340.3432777777778"/>
    <x v="0"/>
  </r>
  <r>
    <s v="Valerie Riley"/>
    <x v="12"/>
    <x v="0"/>
    <x v="4"/>
    <x v="0"/>
    <d v="2022-07-22T00:00:00"/>
    <s v="Mary Ferguson"/>
    <s v="Burton Ltd"/>
    <x v="0"/>
    <n v="50162.311999999998"/>
    <n v="239"/>
    <x v="2"/>
    <d v="2022-08-17T00:00:00"/>
    <s v="Paracetamol"/>
    <s v="Normal"/>
    <n v="26"/>
    <n v="1929.3196923076923"/>
    <x v="0"/>
  </r>
  <r>
    <s v="Eric Duncan"/>
    <x v="25"/>
    <x v="1"/>
    <x v="7"/>
    <x v="2"/>
    <d v="2023-09-21T00:00:00"/>
    <s v="Sydney Anderson"/>
    <s v="Salazar-Walter"/>
    <x v="2"/>
    <n v="7313.9979999999996"/>
    <n v="456"/>
    <x v="2"/>
    <d v="2023-10-14T00:00:00"/>
    <s v="Paracetamol"/>
    <s v="Inconclusive"/>
    <n v="23"/>
    <n v="317.99991304347822"/>
    <x v="2"/>
  </r>
  <r>
    <s v="Sarah Long"/>
    <x v="61"/>
    <x v="0"/>
    <x v="2"/>
    <x v="2"/>
    <d v="2019-05-04T00:00:00"/>
    <s v="Michael Todd MD"/>
    <s v="Conner-Morgan"/>
    <x v="0"/>
    <n v="4182.4290000000001"/>
    <n v="375"/>
    <x v="0"/>
    <d v="2019-05-07T00:00:00"/>
    <s v="Aspirin"/>
    <s v="Inconclusive"/>
    <n v="3"/>
    <n v="1394.143"/>
    <x v="0"/>
  </r>
  <r>
    <s v="Kathleen Johnson DDS"/>
    <x v="40"/>
    <x v="0"/>
    <x v="6"/>
    <x v="3"/>
    <d v="2022-03-28T00:00:00"/>
    <s v="Jeffery Swanson"/>
    <s v="Richardson Group"/>
    <x v="1"/>
    <n v="8405.6139999999996"/>
    <n v="130"/>
    <x v="0"/>
    <d v="2022-03-29T00:00:00"/>
    <s v="Aspirin"/>
    <s v="Inconclusive"/>
    <n v="1"/>
    <n v="8405.6139999999996"/>
    <x v="1"/>
  </r>
  <r>
    <s v="Timothy Reynolds"/>
    <x v="1"/>
    <x v="0"/>
    <x v="3"/>
    <x v="3"/>
    <d v="2022-08-16T00:00:00"/>
    <s v="Levi Cohen"/>
    <s v="Lewis-Villarreal"/>
    <x v="2"/>
    <n v="1970.5129999999999"/>
    <n v="201"/>
    <x v="1"/>
    <d v="2022-09-06T00:00:00"/>
    <s v="Aspirin"/>
    <s v="Inconclusive"/>
    <n v="21"/>
    <n v="93.833952380952383"/>
    <x v="1"/>
  </r>
  <r>
    <s v="Amy Moore MD"/>
    <x v="0"/>
    <x v="0"/>
    <x v="3"/>
    <x v="3"/>
    <d v="2023-09-15T00:00:00"/>
    <s v="Amber Johnson"/>
    <s v="Hammond Group"/>
    <x v="0"/>
    <n v="34548.641000000003"/>
    <n v="405"/>
    <x v="2"/>
    <d v="2023-09-17T00:00:00"/>
    <s v="Ibuprofen"/>
    <s v="Abnormal"/>
    <n v="2"/>
    <n v="17274.320500000002"/>
    <x v="0"/>
  </r>
  <r>
    <s v="Jessica Perez"/>
    <x v="53"/>
    <x v="1"/>
    <x v="6"/>
    <x v="3"/>
    <d v="2019-04-06T00:00:00"/>
    <s v="Theresa Moore"/>
    <s v="Blackwell, Aguilar and Hughes"/>
    <x v="0"/>
    <n v="4931.4260000000004"/>
    <n v="369"/>
    <x v="2"/>
    <d v="2019-05-06T00:00:00"/>
    <s v="Paracetamol"/>
    <s v="Abnormal"/>
    <n v="30"/>
    <n v="164.38086666666669"/>
    <x v="2"/>
  </r>
  <r>
    <s v="Javier Johnson"/>
    <x v="13"/>
    <x v="0"/>
    <x v="0"/>
    <x v="0"/>
    <d v="2022-04-26T00:00:00"/>
    <s v="Nicole Reeves"/>
    <s v="Adkins-Merritt"/>
    <x v="0"/>
    <n v="23706.994999999999"/>
    <n v="449"/>
    <x v="1"/>
    <d v="2022-05-01T00:00:00"/>
    <s v="Penicillin"/>
    <s v="Inconclusive"/>
    <n v="5"/>
    <n v="4741.3989999999994"/>
    <x v="0"/>
  </r>
  <r>
    <s v="Nicole Mccoy"/>
    <x v="58"/>
    <x v="0"/>
    <x v="5"/>
    <x v="2"/>
    <d v="2023-04-26T00:00:00"/>
    <s v="James Wright DVM"/>
    <s v="Reed-Barker"/>
    <x v="3"/>
    <n v="5643.674"/>
    <n v="193"/>
    <x v="0"/>
    <d v="2023-04-26T00:00:00"/>
    <s v="Penicillin"/>
    <s v="Normal"/>
    <n v="0"/>
    <n v="0"/>
    <x v="1"/>
  </r>
  <r>
    <s v="Leslie Jennings"/>
    <x v="43"/>
    <x v="0"/>
    <x v="7"/>
    <x v="1"/>
    <d v="2023-07-16T00:00:00"/>
    <s v="Matthew Lin"/>
    <s v="Skinner-Reese"/>
    <x v="1"/>
    <n v="37442.966999999997"/>
    <n v="128"/>
    <x v="0"/>
    <d v="2023-07-22T00:00:00"/>
    <s v="Ibuprofen"/>
    <s v="Abnormal"/>
    <n v="6"/>
    <n v="6240.4944999999998"/>
    <x v="2"/>
  </r>
  <r>
    <s v="Nicholas Kemp"/>
    <x v="25"/>
    <x v="0"/>
    <x v="6"/>
    <x v="0"/>
    <d v="2022-10-24T00:00:00"/>
    <s v="Joseph Hampton"/>
    <s v="Little-Harris"/>
    <x v="1"/>
    <n v="40012.017999999996"/>
    <n v="372"/>
    <x v="1"/>
    <d v="2022-11-03T00:00:00"/>
    <s v="Ibuprofen"/>
    <s v="Normal"/>
    <n v="10"/>
    <n v="4001.2017999999998"/>
    <x v="2"/>
  </r>
  <r>
    <s v="Laurie White"/>
    <x v="62"/>
    <x v="0"/>
    <x v="4"/>
    <x v="2"/>
    <d v="2023-07-24T00:00:00"/>
    <s v="John Nielsen"/>
    <s v="Phillips, Morgan and Massey"/>
    <x v="3"/>
    <n v="20819.691999999999"/>
    <n v="327"/>
    <x v="0"/>
    <d v="2023-08-08T00:00:00"/>
    <s v="Lipitor"/>
    <s v="Normal"/>
    <n v="15"/>
    <n v="1387.9794666666667"/>
    <x v="2"/>
  </r>
  <r>
    <s v="Lisa Diaz"/>
    <x v="4"/>
    <x v="1"/>
    <x v="7"/>
    <x v="2"/>
    <d v="2023-01-16T00:00:00"/>
    <s v="Brandon Taylor"/>
    <s v="Beltran Group"/>
    <x v="4"/>
    <n v="15651.706"/>
    <n v="399"/>
    <x v="0"/>
    <d v="2023-02-03T00:00:00"/>
    <s v="Aspirin"/>
    <s v="Abnormal"/>
    <n v="18"/>
    <n v="869.53922222222218"/>
    <x v="2"/>
  </r>
  <r>
    <s v="Briana Johnson"/>
    <x v="40"/>
    <x v="1"/>
    <x v="0"/>
    <x v="4"/>
    <d v="2021-08-20T00:00:00"/>
    <s v="Jacqueline Davis"/>
    <s v="Lopez, Johnson and Medina"/>
    <x v="4"/>
    <n v="16494.207999999999"/>
    <n v="460"/>
    <x v="1"/>
    <d v="2021-08-22T00:00:00"/>
    <s v="Ibuprofen"/>
    <s v="Abnormal"/>
    <n v="2"/>
    <n v="8247.1039999999994"/>
    <x v="1"/>
  </r>
  <r>
    <s v="Kimberly Fletcher"/>
    <x v="7"/>
    <x v="0"/>
    <x v="0"/>
    <x v="3"/>
    <d v="2022-06-04T00:00:00"/>
    <s v="Amber Hunt"/>
    <s v="Matthews, Vazquez and Walton"/>
    <x v="0"/>
    <n v="31251.202000000001"/>
    <n v="459"/>
    <x v="0"/>
    <d v="2022-06-26T00:00:00"/>
    <s v="Aspirin"/>
    <s v="Normal"/>
    <n v="22"/>
    <n v="1420.5091818181818"/>
    <x v="2"/>
  </r>
  <r>
    <s v="Charles Singh"/>
    <x v="22"/>
    <x v="0"/>
    <x v="3"/>
    <x v="1"/>
    <d v="2020-05-07T00:00:00"/>
    <s v="Kevin Combs"/>
    <s v="Weeks PLC"/>
    <x v="0"/>
    <n v="36590.754000000001"/>
    <n v="443"/>
    <x v="2"/>
    <d v="2020-06-04T00:00:00"/>
    <s v="Aspirin"/>
    <s v="Abnormal"/>
    <n v="28"/>
    <n v="1306.8126428571429"/>
    <x v="0"/>
  </r>
  <r>
    <s v="Randy Rodriguez"/>
    <x v="50"/>
    <x v="0"/>
    <x v="0"/>
    <x v="0"/>
    <d v="2023-02-08T00:00:00"/>
    <s v="Tanner Espinoza"/>
    <s v="Sullivan-Frey"/>
    <x v="1"/>
    <n v="1779.127"/>
    <n v="332"/>
    <x v="2"/>
    <d v="2023-02-27T00:00:00"/>
    <s v="Paracetamol"/>
    <s v="Abnormal"/>
    <n v="19"/>
    <n v="93.638263157894741"/>
    <x v="1"/>
  </r>
  <r>
    <s v="Brent Young"/>
    <x v="33"/>
    <x v="1"/>
    <x v="5"/>
    <x v="1"/>
    <d v="2022-04-24T00:00:00"/>
    <s v="Joshua Lane"/>
    <s v="Underwood, Ibarra and Rivera"/>
    <x v="0"/>
    <n v="24063.262999999999"/>
    <n v="311"/>
    <x v="2"/>
    <d v="2022-05-01T00:00:00"/>
    <s v="Ibuprofen"/>
    <s v="Abnormal"/>
    <n v="7"/>
    <n v="3437.6089999999999"/>
    <x v="0"/>
  </r>
  <r>
    <s v="Steve Moody"/>
    <x v="55"/>
    <x v="1"/>
    <x v="1"/>
    <x v="5"/>
    <d v="2021-10-12T00:00:00"/>
    <s v="Andrew Garcia"/>
    <s v="Ritter, Nelson and West"/>
    <x v="1"/>
    <n v="35974.423999999999"/>
    <n v="192"/>
    <x v="1"/>
    <d v="2021-10-14T00:00:00"/>
    <s v="Penicillin"/>
    <s v="Inconclusive"/>
    <n v="2"/>
    <n v="17987.212"/>
    <x v="1"/>
  </r>
  <r>
    <s v="Linda Barker"/>
    <x v="43"/>
    <x v="1"/>
    <x v="5"/>
    <x v="1"/>
    <d v="2019-02-12T00:00:00"/>
    <s v="Rhonda Diaz"/>
    <s v="Bailey, Medina and Ramos"/>
    <x v="1"/>
    <n v="2632.0129999999999"/>
    <n v="136"/>
    <x v="1"/>
    <d v="2019-03-12T00:00:00"/>
    <s v="Aspirin"/>
    <s v="Inconclusive"/>
    <n v="28"/>
    <n v="94.000464285714287"/>
    <x v="2"/>
  </r>
  <r>
    <s v="Hayley Perry"/>
    <x v="30"/>
    <x v="0"/>
    <x v="7"/>
    <x v="0"/>
    <d v="2022-03-31T00:00:00"/>
    <s v="Anthony Dean"/>
    <s v="Smith-Thompson"/>
    <x v="0"/>
    <n v="50427.587"/>
    <n v="255"/>
    <x v="2"/>
    <d v="2022-04-24T00:00:00"/>
    <s v="Paracetamol"/>
    <s v="Inconclusive"/>
    <n v="24"/>
    <n v="2101.1494583333333"/>
    <x v="2"/>
  </r>
  <r>
    <s v="Michael Lindsey"/>
    <x v="53"/>
    <x v="1"/>
    <x v="3"/>
    <x v="3"/>
    <d v="2021-01-16T00:00:00"/>
    <s v="Mrs. Diana Johnson"/>
    <s v="Pena and Sons"/>
    <x v="4"/>
    <n v="15333.999"/>
    <n v="242"/>
    <x v="1"/>
    <d v="2021-02-03T00:00:00"/>
    <s v="Paracetamol"/>
    <s v="Inconclusive"/>
    <n v="18"/>
    <n v="851.88883333333331"/>
    <x v="2"/>
  </r>
  <r>
    <s v="Jonathan Miranda"/>
    <x v="23"/>
    <x v="1"/>
    <x v="5"/>
    <x v="5"/>
    <d v="2020-01-12T00:00:00"/>
    <s v="Mrs. Jessica Rodriguez"/>
    <s v="Perez-Martin"/>
    <x v="0"/>
    <n v="7767.7640000000001"/>
    <n v="294"/>
    <x v="1"/>
    <d v="2020-01-25T00:00:00"/>
    <s v="Penicillin"/>
    <s v="Inconclusive"/>
    <n v="13"/>
    <n v="597.52030769230771"/>
    <x v="0"/>
  </r>
  <r>
    <s v="Terry Cooper"/>
    <x v="14"/>
    <x v="0"/>
    <x v="0"/>
    <x v="5"/>
    <d v="2023-08-03T00:00:00"/>
    <s v="Richard Ford"/>
    <s v="Hill, Park and Bailey"/>
    <x v="0"/>
    <n v="2930.3980000000001"/>
    <n v="154"/>
    <x v="0"/>
    <d v="2023-08-05T00:00:00"/>
    <s v="Aspirin"/>
    <s v="Normal"/>
    <n v="2"/>
    <n v="1465.1990000000001"/>
    <x v="0"/>
  </r>
  <r>
    <s v="Suzanne Smith"/>
    <x v="18"/>
    <x v="1"/>
    <x v="7"/>
    <x v="4"/>
    <d v="2022-07-15T00:00:00"/>
    <s v="Kelly Barber"/>
    <s v="Nunez-Banks"/>
    <x v="0"/>
    <n v="6104.25"/>
    <n v="113"/>
    <x v="1"/>
    <d v="2022-07-26T00:00:00"/>
    <s v="Aspirin"/>
    <s v="Abnormal"/>
    <n v="11"/>
    <n v="554.93181818181813"/>
    <x v="0"/>
  </r>
  <r>
    <s v="Nicholas Vasquez"/>
    <x v="35"/>
    <x v="1"/>
    <x v="0"/>
    <x v="5"/>
    <d v="2021-07-19T00:00:00"/>
    <s v="Tonya Dixon"/>
    <s v="Lee, Schultz and Howard"/>
    <x v="0"/>
    <n v="45338.451999999997"/>
    <n v="118"/>
    <x v="1"/>
    <d v="2021-08-06T00:00:00"/>
    <s v="Penicillin"/>
    <s v="Abnormal"/>
    <n v="18"/>
    <n v="2518.8028888888889"/>
    <x v="2"/>
  </r>
  <r>
    <s v="Michelle Coleman"/>
    <x v="18"/>
    <x v="0"/>
    <x v="6"/>
    <x v="5"/>
    <d v="2019-04-10T00:00:00"/>
    <s v="Dale Zimmerman"/>
    <s v="Murphy Group"/>
    <x v="0"/>
    <n v="1991.2449999999999"/>
    <n v="292"/>
    <x v="1"/>
    <d v="2019-04-29T00:00:00"/>
    <s v="Paracetamol"/>
    <s v="Inconclusive"/>
    <n v="19"/>
    <n v="104.80236842105262"/>
    <x v="0"/>
  </r>
  <r>
    <s v="Michele Burns"/>
    <x v="11"/>
    <x v="0"/>
    <x v="6"/>
    <x v="4"/>
    <d v="2020-08-24T00:00:00"/>
    <s v="Zachary Turner"/>
    <s v="Wong, Jones and Cox"/>
    <x v="3"/>
    <n v="14748.031999999999"/>
    <n v="125"/>
    <x v="2"/>
    <d v="2020-09-05T00:00:00"/>
    <s v="Lipitor"/>
    <s v="Inconclusive"/>
    <n v="12"/>
    <n v="1229.0026666666665"/>
    <x v="1"/>
  </r>
  <r>
    <s v="Brendan Bailey"/>
    <x v="22"/>
    <x v="0"/>
    <x v="3"/>
    <x v="0"/>
    <d v="2020-03-10T00:00:00"/>
    <s v="Gina Monroe"/>
    <s v="Simmons-Mcdaniel"/>
    <x v="0"/>
    <n v="29172.306"/>
    <n v="253"/>
    <x v="2"/>
    <d v="2020-04-05T00:00:00"/>
    <s v="Paracetamol"/>
    <s v="Normal"/>
    <n v="26"/>
    <n v="1122.0117692307692"/>
    <x v="0"/>
  </r>
  <r>
    <s v="Reginald Rodriguez"/>
    <x v="65"/>
    <x v="0"/>
    <x v="7"/>
    <x v="5"/>
    <d v="2023-09-28T00:00:00"/>
    <s v="Rachel Mckay"/>
    <s v="Mayo, Yoder and Fisher"/>
    <x v="0"/>
    <n v="64687.716"/>
    <n v="252"/>
    <x v="1"/>
    <d v="2023-10-05T00:00:00"/>
    <s v="Ibuprofen"/>
    <s v="Inconclusive"/>
    <n v="7"/>
    <n v="9241.1022857142852"/>
    <x v="0"/>
  </r>
  <r>
    <s v="Robert Rose"/>
    <x v="40"/>
    <x v="1"/>
    <x v="6"/>
    <x v="3"/>
    <d v="2023-06-06T00:00:00"/>
    <s v="Tracy Hill"/>
    <s v="Pena-Miranda"/>
    <x v="4"/>
    <n v="35757.870999999999"/>
    <n v="394"/>
    <x v="0"/>
    <d v="2023-06-14T00:00:00"/>
    <s v="Lipitor"/>
    <s v="Inconclusive"/>
    <n v="8"/>
    <n v="4469.7338749999999"/>
    <x v="1"/>
  </r>
  <r>
    <s v="Melanie George"/>
    <x v="57"/>
    <x v="1"/>
    <x v="5"/>
    <x v="3"/>
    <d v="2021-09-08T00:00:00"/>
    <s v="Jennifer Marsh MD"/>
    <s v="Carson, Ford and Schultz"/>
    <x v="0"/>
    <n v="18892.821"/>
    <n v="362"/>
    <x v="2"/>
    <d v="2021-10-05T00:00:00"/>
    <s v="Penicillin"/>
    <s v="Abnormal"/>
    <n v="27"/>
    <n v="699.73411111111113"/>
    <x v="0"/>
  </r>
  <r>
    <s v="Margaret Winters"/>
    <x v="56"/>
    <x v="1"/>
    <x v="0"/>
    <x v="4"/>
    <d v="2020-12-05T00:00:00"/>
    <s v="Pamela Martinez"/>
    <s v="Dougherty, Castillo and Taylor"/>
    <x v="1"/>
    <n v="34915.254999999997"/>
    <n v="372"/>
    <x v="2"/>
    <d v="2020-12-16T00:00:00"/>
    <s v="Ibuprofen"/>
    <s v="Abnormal"/>
    <n v="11"/>
    <n v="3174.1140909090905"/>
    <x v="2"/>
  </r>
  <r>
    <s v="Gregory Williams"/>
    <x v="23"/>
    <x v="0"/>
    <x v="5"/>
    <x v="0"/>
    <d v="2023-08-23T00:00:00"/>
    <s v="Audrey Powers"/>
    <s v="Johnston-Miller"/>
    <x v="0"/>
    <n v="15686.501"/>
    <n v="457"/>
    <x v="2"/>
    <d v="2023-09-01T00:00:00"/>
    <s v="Lipitor"/>
    <s v="Abnormal"/>
    <n v="9"/>
    <n v="1742.9445555555556"/>
    <x v="0"/>
  </r>
  <r>
    <s v="Bruce Boyle"/>
    <x v="2"/>
    <x v="1"/>
    <x v="7"/>
    <x v="5"/>
    <d v="2022-03-30T00:00:00"/>
    <s v="Ms. Dawn Rose"/>
    <s v="Young, Gardner and Daugherty"/>
    <x v="0"/>
    <n v="27870.576000000001"/>
    <n v="257"/>
    <x v="2"/>
    <d v="2022-04-01T00:00:00"/>
    <s v="Ibuprofen"/>
    <s v="Abnormal"/>
    <n v="2"/>
    <n v="13935.288"/>
    <x v="0"/>
  </r>
  <r>
    <s v="Jonathan Mitchell"/>
    <x v="58"/>
    <x v="1"/>
    <x v="1"/>
    <x v="2"/>
    <d v="2023-05-19T00:00:00"/>
    <s v="Adrian Fernandez"/>
    <s v="Gibson, Allen and Alvarez"/>
    <x v="4"/>
    <n v="8548.9339999999993"/>
    <n v="175"/>
    <x v="0"/>
    <d v="2023-06-05T00:00:00"/>
    <s v="Aspirin"/>
    <s v="Normal"/>
    <n v="17"/>
    <n v="502.87847058823525"/>
    <x v="1"/>
  </r>
  <r>
    <s v="John Reynolds"/>
    <x v="48"/>
    <x v="0"/>
    <x v="3"/>
    <x v="4"/>
    <d v="2019-09-10T00:00:00"/>
    <s v="Tracey Adams"/>
    <s v="Mccarthy-Brewer"/>
    <x v="0"/>
    <n v="27309.912"/>
    <n v="283"/>
    <x v="2"/>
    <d v="2019-09-25T00:00:00"/>
    <s v="Aspirin"/>
    <s v="Abnormal"/>
    <n v="15"/>
    <n v="1820.6608000000001"/>
    <x v="0"/>
  </r>
  <r>
    <s v="Joshua Lawrence DDS"/>
    <x v="42"/>
    <x v="0"/>
    <x v="1"/>
    <x v="2"/>
    <d v="2021-01-26T00:00:00"/>
    <s v="Sara Clark"/>
    <s v="Jones Ltd"/>
    <x v="0"/>
    <n v="8962.43"/>
    <n v="335"/>
    <x v="2"/>
    <d v="2021-02-25T00:00:00"/>
    <s v="Penicillin"/>
    <s v="Abnormal"/>
    <n v="30"/>
    <n v="298.7476666666667"/>
    <x v="0"/>
  </r>
  <r>
    <s v="Ricky Parker"/>
    <x v="64"/>
    <x v="0"/>
    <x v="7"/>
    <x v="4"/>
    <d v="2019-10-24T00:00:00"/>
    <s v="Mrs. Isabel Parsons"/>
    <s v="Shaffer LLC"/>
    <x v="1"/>
    <n v="13290.432000000001"/>
    <n v="204"/>
    <x v="0"/>
    <d v="2019-11-05T00:00:00"/>
    <s v="Lipitor"/>
    <s v="Inconclusive"/>
    <n v="12"/>
    <n v="1107.5360000000001"/>
    <x v="1"/>
  </r>
  <r>
    <s v="Danny Matthews"/>
    <x v="42"/>
    <x v="0"/>
    <x v="5"/>
    <x v="5"/>
    <d v="2021-01-11T00:00:00"/>
    <s v="James Clark"/>
    <s v="Bennett, Jimenez and Ward"/>
    <x v="0"/>
    <n v="22138.109"/>
    <n v="135"/>
    <x v="1"/>
    <d v="2021-02-04T00:00:00"/>
    <s v="Ibuprofen"/>
    <s v="Normal"/>
    <n v="24"/>
    <n v="922.42120833333331"/>
    <x v="0"/>
  </r>
  <r>
    <s v="Amber Day"/>
    <x v="19"/>
    <x v="0"/>
    <x v="0"/>
    <x v="3"/>
    <d v="2021-02-12T00:00:00"/>
    <s v="Connie White"/>
    <s v="Herrera-Lambert"/>
    <x v="0"/>
    <n v="4262.5259999999998"/>
    <n v="339"/>
    <x v="1"/>
    <d v="2021-03-12T00:00:00"/>
    <s v="Penicillin"/>
    <s v="Normal"/>
    <n v="28"/>
    <n v="152.23307142857144"/>
    <x v="0"/>
  </r>
  <r>
    <s v="Stephanie Murray"/>
    <x v="11"/>
    <x v="1"/>
    <x v="3"/>
    <x v="4"/>
    <d v="2021-11-18T00:00:00"/>
    <s v="Linda Pace"/>
    <s v="Willis-Neal"/>
    <x v="3"/>
    <n v="3290.163"/>
    <n v="122"/>
    <x v="1"/>
    <d v="2021-11-28T00:00:00"/>
    <s v="Paracetamol"/>
    <s v="Abnormal"/>
    <n v="10"/>
    <n v="329.0163"/>
    <x v="1"/>
  </r>
  <r>
    <s v="Ashley Martinez"/>
    <x v="51"/>
    <x v="0"/>
    <x v="7"/>
    <x v="4"/>
    <d v="2018-12-17T00:00:00"/>
    <s v="Jaclyn Palmer"/>
    <s v="Johnson, Miller and Andrews"/>
    <x v="4"/>
    <n v="8961.7510000000002"/>
    <n v="397"/>
    <x v="2"/>
    <d v="2018-12-22T00:00:00"/>
    <s v="Lipitor"/>
    <s v="Abnormal"/>
    <n v="5"/>
    <n v="1792.3502000000001"/>
    <x v="2"/>
  </r>
  <r>
    <s v="Leslie Reyes"/>
    <x v="56"/>
    <x v="1"/>
    <x v="4"/>
    <x v="5"/>
    <d v="2021-02-27T00:00:00"/>
    <s v="Linda King"/>
    <s v="Cohen PLC"/>
    <x v="1"/>
    <n v="73677.312000000005"/>
    <n v="131"/>
    <x v="1"/>
    <d v="2021-03-23T00:00:00"/>
    <s v="Paracetamol"/>
    <s v="Inconclusive"/>
    <n v="24"/>
    <n v="3069.8880000000004"/>
    <x v="2"/>
  </r>
  <r>
    <s v="Deborah Castro"/>
    <x v="64"/>
    <x v="0"/>
    <x v="4"/>
    <x v="1"/>
    <d v="2023-10-15T00:00:00"/>
    <s v="Debra Fox"/>
    <s v="Dunn-Mclaughlin"/>
    <x v="2"/>
    <n v="29612.901000000002"/>
    <n v="218"/>
    <x v="0"/>
    <d v="2023-10-25T00:00:00"/>
    <s v="Ibuprofen"/>
    <s v="Normal"/>
    <n v="10"/>
    <n v="2961.2901000000002"/>
    <x v="1"/>
  </r>
  <r>
    <s v="Stephanie Villegas"/>
    <x v="33"/>
    <x v="0"/>
    <x v="5"/>
    <x v="5"/>
    <d v="2019-04-04T00:00:00"/>
    <s v="Amanda Brandt"/>
    <s v="Roberts and Sons"/>
    <x v="0"/>
    <n v="1589.8"/>
    <n v="124"/>
    <x v="0"/>
    <d v="2019-04-05T00:00:00"/>
    <s v="Penicillin"/>
    <s v="Inconclusive"/>
    <n v="1"/>
    <n v="1589.8"/>
    <x v="0"/>
  </r>
  <r>
    <s v="Katie Green"/>
    <x v="16"/>
    <x v="1"/>
    <x v="2"/>
    <x v="1"/>
    <d v="2020-10-19T00:00:00"/>
    <s v="Joseph Cole"/>
    <s v="Ferguson, Jensen and Anderson"/>
    <x v="0"/>
    <n v="17542.064999999999"/>
    <n v="170"/>
    <x v="0"/>
    <d v="2020-11-06T00:00:00"/>
    <s v="Penicillin"/>
    <s v="Abnormal"/>
    <n v="18"/>
    <n v="974.55916666666656"/>
    <x v="0"/>
  </r>
  <r>
    <s v="Raymond Hudson"/>
    <x v="48"/>
    <x v="0"/>
    <x v="4"/>
    <x v="2"/>
    <d v="2019-12-20T00:00:00"/>
    <s v="Richard Jones"/>
    <s v="Perez-Davis"/>
    <x v="0"/>
    <n v="14569.405000000001"/>
    <n v="381"/>
    <x v="0"/>
    <d v="2020-01-05T00:00:00"/>
    <s v="Ibuprofen"/>
    <s v="Inconclusive"/>
    <n v="16"/>
    <n v="910.58781250000004"/>
    <x v="0"/>
  </r>
  <r>
    <s v="Ashley Vaughn"/>
    <x v="4"/>
    <x v="0"/>
    <x v="6"/>
    <x v="3"/>
    <d v="2020-11-20T00:00:00"/>
    <s v="Jamie Davis"/>
    <s v="Levy and Sons"/>
    <x v="1"/>
    <n v="24072.690999999999"/>
    <n v="300"/>
    <x v="0"/>
    <d v="2020-11-25T00:00:00"/>
    <s v="Penicillin"/>
    <s v="Abnormal"/>
    <n v="5"/>
    <n v="4814.5382"/>
    <x v="2"/>
  </r>
  <r>
    <s v="Megan Jones"/>
    <x v="1"/>
    <x v="0"/>
    <x v="0"/>
    <x v="0"/>
    <d v="2019-03-18T00:00:00"/>
    <s v="Eric Pena"/>
    <s v="Day-Torres"/>
    <x v="1"/>
    <n v="20476.786"/>
    <n v="156"/>
    <x v="2"/>
    <d v="2019-04-10T00:00:00"/>
    <s v="Lipitor"/>
    <s v="Inconclusive"/>
    <n v="23"/>
    <n v="890.29504347826082"/>
    <x v="1"/>
  </r>
  <r>
    <s v="Robyn Anthony"/>
    <x v="48"/>
    <x v="0"/>
    <x v="4"/>
    <x v="0"/>
    <d v="2023-01-30T00:00:00"/>
    <s v="Charles Carroll"/>
    <s v="Walls, Davenport and Pena"/>
    <x v="0"/>
    <n v="28788.746999999999"/>
    <n v="311"/>
    <x v="2"/>
    <d v="2023-02-08T00:00:00"/>
    <s v="Ibuprofen"/>
    <s v="Inconclusive"/>
    <n v="9"/>
    <n v="3198.7496666666666"/>
    <x v="0"/>
  </r>
  <r>
    <s v="Eric Tapia"/>
    <x v="4"/>
    <x v="0"/>
    <x v="3"/>
    <x v="4"/>
    <d v="2020-05-11T00:00:00"/>
    <s v="Katrina Rowe"/>
    <s v="Taylor, Wilson and Hansen"/>
    <x v="2"/>
    <n v="30564.028999999999"/>
    <n v="392"/>
    <x v="1"/>
    <d v="2020-05-14T00:00:00"/>
    <s v="Penicillin"/>
    <s v="Abnormal"/>
    <n v="3"/>
    <n v="10188.009666666667"/>
    <x v="2"/>
  </r>
  <r>
    <s v="Joseph Ayala"/>
    <x v="31"/>
    <x v="0"/>
    <x v="7"/>
    <x v="2"/>
    <d v="2023-03-27T00:00:00"/>
    <s v="Joshua Compton"/>
    <s v="Prince PLC"/>
    <x v="3"/>
    <n v="23045.345000000001"/>
    <n v="209"/>
    <x v="2"/>
    <d v="2023-04-08T00:00:00"/>
    <s v="Ibuprofen"/>
    <s v="Normal"/>
    <n v="12"/>
    <n v="1920.4454166666667"/>
    <x v="2"/>
  </r>
  <r>
    <s v="Taylor Lopez"/>
    <x v="27"/>
    <x v="0"/>
    <x v="5"/>
    <x v="4"/>
    <d v="2019-06-08T00:00:00"/>
    <s v="Katherine Preston"/>
    <s v="Clark LLC"/>
    <x v="0"/>
    <n v="17782.420999999998"/>
    <n v="355"/>
    <x v="2"/>
    <d v="2019-06-22T00:00:00"/>
    <s v="Paracetamol"/>
    <s v="Abnormal"/>
    <n v="14"/>
    <n v="1270.1729285714284"/>
    <x v="0"/>
  </r>
  <r>
    <s v="Richard Burke"/>
    <x v="47"/>
    <x v="0"/>
    <x v="2"/>
    <x v="1"/>
    <d v="2022-05-18T00:00:00"/>
    <s v="Jermaine Swanson"/>
    <s v="Meza-Wolf"/>
    <x v="0"/>
    <n v="28423.543000000001"/>
    <n v="272"/>
    <x v="1"/>
    <d v="2022-05-29T00:00:00"/>
    <s v="Lipitor"/>
    <s v="Abnormal"/>
    <n v="11"/>
    <n v="2583.9584545454545"/>
    <x v="0"/>
  </r>
  <r>
    <s v="Linda Chung"/>
    <x v="23"/>
    <x v="1"/>
    <x v="5"/>
    <x v="4"/>
    <d v="2020-03-01T00:00:00"/>
    <s v="Lisa Johnson"/>
    <s v="Santos Ltd"/>
    <x v="0"/>
    <n v="5193.5429999999997"/>
    <n v="363"/>
    <x v="0"/>
    <d v="2020-03-03T00:00:00"/>
    <s v="Ibuprofen"/>
    <s v="Abnormal"/>
    <n v="2"/>
    <n v="2596.7714999999998"/>
    <x v="0"/>
  </r>
  <r>
    <s v="Dana Wiggins"/>
    <x v="66"/>
    <x v="1"/>
    <x v="1"/>
    <x v="2"/>
    <d v="2019-09-02T00:00:00"/>
    <s v="Eric Washington"/>
    <s v="Burgess Ltd"/>
    <x v="4"/>
    <n v="1822.8869999999999"/>
    <n v="361"/>
    <x v="0"/>
    <d v="2019-09-12T00:00:00"/>
    <s v="Penicillin"/>
    <s v="Normal"/>
    <n v="10"/>
    <n v="182.28870000000001"/>
    <x v="2"/>
  </r>
  <r>
    <s v="Sarah Johnson"/>
    <x v="61"/>
    <x v="0"/>
    <x v="3"/>
    <x v="2"/>
    <d v="2020-01-05T00:00:00"/>
    <s v="Michelle Martinez"/>
    <s v="Williams PLC"/>
    <x v="0"/>
    <n v="13054.19"/>
    <n v="130"/>
    <x v="0"/>
    <d v="2020-01-11T00:00:00"/>
    <s v="Ibuprofen"/>
    <s v="Normal"/>
    <n v="6"/>
    <n v="2175.6983333333333"/>
    <x v="0"/>
  </r>
  <r>
    <s v="Brian Wallace"/>
    <x v="25"/>
    <x v="1"/>
    <x v="4"/>
    <x v="5"/>
    <d v="2019-02-12T00:00:00"/>
    <s v="Robert Howard"/>
    <s v="Russell-Murphy"/>
    <x v="2"/>
    <n v="54043.728000000003"/>
    <n v="134"/>
    <x v="2"/>
    <d v="2019-02-18T00:00:00"/>
    <s v="Ibuprofen"/>
    <s v="Inconclusive"/>
    <n v="6"/>
    <n v="9007.2880000000005"/>
    <x v="2"/>
  </r>
  <r>
    <s v="Jennifer Flores"/>
    <x v="43"/>
    <x v="1"/>
    <x v="2"/>
    <x v="1"/>
    <d v="2019-09-29T00:00:00"/>
    <s v="Vanessa Huang"/>
    <s v="Burgess-Parks"/>
    <x v="4"/>
    <n v="37966.620000000003"/>
    <n v="137"/>
    <x v="2"/>
    <d v="2019-10-24T00:00:00"/>
    <s v="Ibuprofen"/>
    <s v="Abnormal"/>
    <n v="25"/>
    <n v="1518.6648"/>
    <x v="2"/>
  </r>
  <r>
    <s v="Dylan Alvarez"/>
    <x v="17"/>
    <x v="1"/>
    <x v="6"/>
    <x v="2"/>
    <d v="2020-08-18T00:00:00"/>
    <s v="Christopher Kelley"/>
    <s v="Roman, Anderson and Foley"/>
    <x v="0"/>
    <n v="6621.067"/>
    <n v="372"/>
    <x v="2"/>
    <d v="2020-09-15T00:00:00"/>
    <s v="Aspirin"/>
    <s v="Inconclusive"/>
    <n v="28"/>
    <n v="236.46667857142856"/>
    <x v="0"/>
  </r>
  <r>
    <s v="Charles Jones"/>
    <x v="19"/>
    <x v="0"/>
    <x v="5"/>
    <x v="1"/>
    <d v="2019-10-03T00:00:00"/>
    <s v="Sandra Roberson"/>
    <s v="Carroll, Costa and Wells"/>
    <x v="0"/>
    <n v="16267.712"/>
    <n v="136"/>
    <x v="2"/>
    <d v="2019-10-13T00:00:00"/>
    <s v="Paracetamol"/>
    <s v="Abnormal"/>
    <n v="10"/>
    <n v="1626.7711999999999"/>
    <x v="0"/>
  </r>
  <r>
    <s v="Wesley Brown"/>
    <x v="20"/>
    <x v="1"/>
    <x v="2"/>
    <x v="4"/>
    <d v="2020-04-18T00:00:00"/>
    <s v="Douglas Sims"/>
    <s v="Farmer and Sons"/>
    <x v="4"/>
    <n v="4716.8689999999997"/>
    <n v="228"/>
    <x v="0"/>
    <d v="2020-05-11T00:00:00"/>
    <s v="Ibuprofen"/>
    <s v="Normal"/>
    <n v="23"/>
    <n v="205.0812608695652"/>
    <x v="2"/>
  </r>
  <r>
    <s v="Cody Vaughn"/>
    <x v="65"/>
    <x v="1"/>
    <x v="2"/>
    <x v="3"/>
    <d v="2020-08-23T00:00:00"/>
    <s v="Jason Harris"/>
    <s v="Chavez-Massey"/>
    <x v="2"/>
    <n v="38433.305"/>
    <n v="461"/>
    <x v="1"/>
    <d v="2020-09-16T00:00:00"/>
    <s v="Ibuprofen"/>
    <s v="Normal"/>
    <n v="24"/>
    <n v="1601.3877083333334"/>
    <x v="0"/>
  </r>
  <r>
    <s v="Whitney Grant"/>
    <x v="51"/>
    <x v="0"/>
    <x v="4"/>
    <x v="2"/>
    <d v="2022-09-05T00:00:00"/>
    <s v="Travis Taylor"/>
    <s v="Beck Inc"/>
    <x v="0"/>
    <n v="7798.5330000000004"/>
    <n v="364"/>
    <x v="0"/>
    <d v="2022-09-24T00:00:00"/>
    <s v="Ibuprofen"/>
    <s v="Abnormal"/>
    <n v="19"/>
    <n v="410.44910526315789"/>
    <x v="2"/>
  </r>
  <r>
    <s v="Michelle Wade"/>
    <x v="62"/>
    <x v="0"/>
    <x v="7"/>
    <x v="5"/>
    <d v="2022-09-30T00:00:00"/>
    <s v="Debra Barr"/>
    <s v="Hodges-Horne"/>
    <x v="3"/>
    <n v="75853.42"/>
    <n v="329"/>
    <x v="1"/>
    <d v="2022-10-23T00:00:00"/>
    <s v="Paracetamol"/>
    <s v="Inconclusive"/>
    <n v="23"/>
    <n v="3297.9747826086955"/>
    <x v="2"/>
  </r>
  <r>
    <s v="Thomas Porter"/>
    <x v="11"/>
    <x v="0"/>
    <x v="7"/>
    <x v="3"/>
    <d v="2021-01-03T00:00:00"/>
    <s v="Mary Jones"/>
    <s v="Young PLC"/>
    <x v="1"/>
    <n v="31035.666000000001"/>
    <n v="171"/>
    <x v="0"/>
    <d v="2021-01-21T00:00:00"/>
    <s v="Lipitor"/>
    <s v="Inconclusive"/>
    <n v="18"/>
    <n v="1724.2036666666668"/>
    <x v="1"/>
  </r>
  <r>
    <s v="David Butler"/>
    <x v="22"/>
    <x v="0"/>
    <x v="1"/>
    <x v="1"/>
    <d v="2020-03-05T00:00:00"/>
    <s v="Brian Hunter"/>
    <s v="Murphy, Santos and Osborn"/>
    <x v="4"/>
    <n v="42490.616999999998"/>
    <n v="131"/>
    <x v="2"/>
    <d v="2020-03-18T00:00:00"/>
    <s v="Lipitor"/>
    <s v="Inconclusive"/>
    <n v="13"/>
    <n v="3268.509"/>
    <x v="0"/>
  </r>
  <r>
    <s v="Heather Norris"/>
    <x v="25"/>
    <x v="0"/>
    <x v="3"/>
    <x v="1"/>
    <d v="2021-11-22T00:00:00"/>
    <s v="Chelsea Mckinney"/>
    <s v="George-Soto"/>
    <x v="1"/>
    <n v="22813.834999999999"/>
    <n v="387"/>
    <x v="1"/>
    <d v="2021-11-28T00:00:00"/>
    <s v="Ibuprofen"/>
    <s v="Normal"/>
    <n v="6"/>
    <n v="3802.3058333333333"/>
    <x v="2"/>
  </r>
  <r>
    <s v="Melissa Davis"/>
    <x v="57"/>
    <x v="0"/>
    <x v="2"/>
    <x v="1"/>
    <d v="2022-12-25T00:00:00"/>
    <s v="Jacqueline Mcneil DVM"/>
    <s v="Perry, Wright and Mccann"/>
    <x v="2"/>
    <n v="27572.475999999999"/>
    <n v="172"/>
    <x v="0"/>
    <d v="2023-01-13T00:00:00"/>
    <s v="Penicillin"/>
    <s v="Abnormal"/>
    <n v="19"/>
    <n v="1451.1829473684211"/>
    <x v="0"/>
  </r>
  <r>
    <s v="Bryan Dougherty"/>
    <x v="60"/>
    <x v="0"/>
    <x v="7"/>
    <x v="0"/>
    <d v="2021-08-03T00:00:00"/>
    <s v="Mark Miller"/>
    <s v="Nelson, Mitchell and Randolph"/>
    <x v="4"/>
    <n v="27281.995999999999"/>
    <n v="445"/>
    <x v="2"/>
    <d v="2021-08-28T00:00:00"/>
    <s v="Penicillin"/>
    <s v="Normal"/>
    <n v="25"/>
    <n v="1091.2798399999999"/>
    <x v="1"/>
  </r>
  <r>
    <s v="Cameron Willis"/>
    <x v="4"/>
    <x v="1"/>
    <x v="3"/>
    <x v="5"/>
    <d v="2019-04-22T00:00:00"/>
    <s v="Tyler Johnson"/>
    <s v="Barnes-Turner"/>
    <x v="3"/>
    <n v="19841.433000000001"/>
    <n v="305"/>
    <x v="2"/>
    <d v="2019-05-03T00:00:00"/>
    <s v="Lipitor"/>
    <s v="Normal"/>
    <n v="11"/>
    <n v="1803.7666363636365"/>
    <x v="2"/>
  </r>
  <r>
    <s v="Anthony Mcmillan"/>
    <x v="5"/>
    <x v="0"/>
    <x v="2"/>
    <x v="0"/>
    <d v="2020-05-30T00:00:00"/>
    <s v="Jerry Sanders"/>
    <s v="George, Rodriguez and Lynch"/>
    <x v="4"/>
    <n v="25928.895"/>
    <n v="428"/>
    <x v="2"/>
    <d v="2020-06-09T00:00:00"/>
    <s v="Penicillin"/>
    <s v="Normal"/>
    <n v="10"/>
    <n v="2592.8895000000002"/>
    <x v="2"/>
  </r>
  <r>
    <s v="Kim Adams"/>
    <x v="14"/>
    <x v="0"/>
    <x v="3"/>
    <x v="0"/>
    <d v="2019-12-11T00:00:00"/>
    <s v="Nicole Morgan"/>
    <s v="Mejia-Murray"/>
    <x v="3"/>
    <n v="49638.141000000003"/>
    <n v="484"/>
    <x v="1"/>
    <d v="2019-12-31T00:00:00"/>
    <s v="Aspirin"/>
    <s v="Abnormal"/>
    <n v="20"/>
    <n v="2481.9070500000003"/>
    <x v="0"/>
  </r>
  <r>
    <s v="Jasmine Howard"/>
    <x v="25"/>
    <x v="1"/>
    <x v="7"/>
    <x v="3"/>
    <d v="2021-06-24T00:00:00"/>
    <s v="Melissa Martinez"/>
    <s v="Jordan-Romero"/>
    <x v="4"/>
    <n v="16190.395"/>
    <n v="262"/>
    <x v="1"/>
    <d v="2021-07-01T00:00:00"/>
    <s v="Lipitor"/>
    <s v="Abnormal"/>
    <n v="7"/>
    <n v="2312.9135714285717"/>
    <x v="2"/>
  </r>
  <r>
    <s v="Jessica Villarreal"/>
    <x v="35"/>
    <x v="1"/>
    <x v="2"/>
    <x v="2"/>
    <d v="2023-05-16T00:00:00"/>
    <s v="Brittany Gutierrez"/>
    <s v="Lyons-Allen"/>
    <x v="2"/>
    <n v="8306.3330000000005"/>
    <n v="353"/>
    <x v="2"/>
    <d v="2023-06-03T00:00:00"/>
    <s v="Penicillin"/>
    <s v="Inconclusive"/>
    <n v="18"/>
    <n v="461.46294444444447"/>
    <x v="2"/>
  </r>
  <r>
    <s v="Desiree Brooks"/>
    <x v="40"/>
    <x v="0"/>
    <x v="2"/>
    <x v="0"/>
    <d v="2020-09-23T00:00:00"/>
    <s v="Brooke Davis"/>
    <s v="Wood-Davis"/>
    <x v="1"/>
    <n v="24291.423999999999"/>
    <n v="370"/>
    <x v="2"/>
    <d v="2020-09-24T00:00:00"/>
    <s v="Paracetamol"/>
    <s v="Inconclusive"/>
    <n v="1"/>
    <n v="24291.423999999999"/>
    <x v="1"/>
  </r>
  <r>
    <s v="Michelle Thompson"/>
    <x v="48"/>
    <x v="1"/>
    <x v="4"/>
    <x v="3"/>
    <d v="2023-09-13T00:00:00"/>
    <s v="Robert Marquez"/>
    <s v="Oneal Inc"/>
    <x v="0"/>
    <n v="23618.179"/>
    <n v="127"/>
    <x v="0"/>
    <d v="2023-09-14T00:00:00"/>
    <s v="Paracetamol"/>
    <s v="Inconclusive"/>
    <n v="1"/>
    <n v="23618.179"/>
    <x v="0"/>
  </r>
  <r>
    <s v="Holly Fletcher"/>
    <x v="20"/>
    <x v="1"/>
    <x v="7"/>
    <x v="4"/>
    <d v="2023-01-09T00:00:00"/>
    <s v="Benjamin Medina"/>
    <s v="Brown, James and Huber"/>
    <x v="0"/>
    <n v="18477.248"/>
    <n v="239"/>
    <x v="2"/>
    <d v="2023-01-16T00:00:00"/>
    <s v="Penicillin"/>
    <s v="Normal"/>
    <n v="7"/>
    <n v="2639.6068571428573"/>
    <x v="2"/>
  </r>
  <r>
    <s v="Jacqueline Jackson"/>
    <x v="21"/>
    <x v="1"/>
    <x v="6"/>
    <x v="1"/>
    <d v="2020-12-05T00:00:00"/>
    <s v="Kyle Underwood"/>
    <s v="Gallagher-James"/>
    <x v="4"/>
    <n v="44410.135000000002"/>
    <n v="497"/>
    <x v="0"/>
    <d v="2020-12-28T00:00:00"/>
    <s v="Ibuprofen"/>
    <s v="Normal"/>
    <n v="23"/>
    <n v="1930.8754347826089"/>
    <x v="1"/>
  </r>
  <r>
    <s v="Holly Sandoval"/>
    <x v="52"/>
    <x v="1"/>
    <x v="5"/>
    <x v="4"/>
    <d v="2023-07-27T00:00:00"/>
    <s v="David Burton"/>
    <s v="Romero Group"/>
    <x v="0"/>
    <n v="12927.096"/>
    <n v="285"/>
    <x v="0"/>
    <d v="2023-08-06T00:00:00"/>
    <s v="Penicillin"/>
    <s v="Inconclusive"/>
    <n v="10"/>
    <n v="1292.7095999999999"/>
    <x v="0"/>
  </r>
  <r>
    <s v="Danielle Shaw"/>
    <x v="66"/>
    <x v="0"/>
    <x v="3"/>
    <x v="5"/>
    <d v="2019-04-07T00:00:00"/>
    <s v="Timothy Smith"/>
    <s v="Sullivan, Paul and Skinner"/>
    <x v="0"/>
    <n v="34714.178999999996"/>
    <n v="364"/>
    <x v="2"/>
    <d v="2019-05-02T00:00:00"/>
    <s v="Lipitor"/>
    <s v="Normal"/>
    <n v="25"/>
    <n v="1388.5671599999998"/>
    <x v="2"/>
  </r>
  <r>
    <s v="Theresa Anderson"/>
    <x v="0"/>
    <x v="0"/>
    <x v="5"/>
    <x v="2"/>
    <d v="2020-03-17T00:00:00"/>
    <s v="Mason Weber MD"/>
    <s v="Mitchell-Davis"/>
    <x v="2"/>
    <n v="18827.584999999999"/>
    <n v="426"/>
    <x v="0"/>
    <d v="2020-03-23T00:00:00"/>
    <s v="Aspirin"/>
    <s v="Normal"/>
    <n v="6"/>
    <n v="3137.9308333333333"/>
    <x v="0"/>
  </r>
  <r>
    <s v="Michael Yu PhD"/>
    <x v="50"/>
    <x v="0"/>
    <x v="1"/>
    <x v="2"/>
    <d v="2019-11-28T00:00:00"/>
    <s v="Joshua Farrell"/>
    <s v="Rivera Group"/>
    <x v="1"/>
    <n v="18761.089"/>
    <n v="443"/>
    <x v="0"/>
    <d v="2019-12-08T00:00:00"/>
    <s v="Ibuprofen"/>
    <s v="Abnormal"/>
    <n v="10"/>
    <n v="1876.1088999999999"/>
    <x v="1"/>
  </r>
  <r>
    <s v="Christopher Washington"/>
    <x v="39"/>
    <x v="0"/>
    <x v="2"/>
    <x v="4"/>
    <d v="2019-09-13T00:00:00"/>
    <s v="Scott Barber"/>
    <s v="Schneider-Clark"/>
    <x v="0"/>
    <n v="10052.575000000001"/>
    <n v="460"/>
    <x v="2"/>
    <d v="2019-10-09T00:00:00"/>
    <s v="Lipitor"/>
    <s v="Normal"/>
    <n v="26"/>
    <n v="386.63750000000005"/>
    <x v="0"/>
  </r>
  <r>
    <s v="Emily Reeves"/>
    <x v="29"/>
    <x v="1"/>
    <x v="4"/>
    <x v="5"/>
    <d v="2022-12-19T00:00:00"/>
    <s v="Lisa Lee"/>
    <s v="Short PLC"/>
    <x v="3"/>
    <n v="15562.550999999999"/>
    <n v="389"/>
    <x v="0"/>
    <d v="2023-01-07T00:00:00"/>
    <s v="Ibuprofen"/>
    <s v="Normal"/>
    <n v="19"/>
    <n v="819.08163157894739"/>
    <x v="1"/>
  </r>
  <r>
    <s v="Scott Brown"/>
    <x v="39"/>
    <x v="0"/>
    <x v="0"/>
    <x v="0"/>
    <d v="2021-01-21T00:00:00"/>
    <s v="Joseph Gregory"/>
    <s v="Curtis PLC"/>
    <x v="3"/>
    <n v="11697.365"/>
    <n v="286"/>
    <x v="1"/>
    <d v="2021-02-01T00:00:00"/>
    <s v="Penicillin"/>
    <s v="Abnormal"/>
    <n v="11"/>
    <n v="1063.3968181818182"/>
    <x v="0"/>
  </r>
  <r>
    <s v="Carol Campos"/>
    <x v="52"/>
    <x v="1"/>
    <x v="2"/>
    <x v="2"/>
    <d v="2020-06-29T00:00:00"/>
    <s v="James Mann"/>
    <s v="Ortiz-Chung"/>
    <x v="4"/>
    <n v="10387.739"/>
    <n v="338"/>
    <x v="0"/>
    <d v="2020-07-16T00:00:00"/>
    <s v="Penicillin"/>
    <s v="Inconclusive"/>
    <n v="17"/>
    <n v="611.04347058823532"/>
    <x v="0"/>
  </r>
  <r>
    <s v="Michelle Cole"/>
    <x v="61"/>
    <x v="0"/>
    <x v="5"/>
    <x v="4"/>
    <d v="2022-10-23T00:00:00"/>
    <s v="Brianna Mcknight"/>
    <s v="Higgins Inc"/>
    <x v="4"/>
    <n v="28748.593000000001"/>
    <n v="492"/>
    <x v="2"/>
    <d v="2022-10-24T00:00:00"/>
    <s v="Paracetamol"/>
    <s v="Abnormal"/>
    <n v="1"/>
    <n v="28748.593000000001"/>
    <x v="0"/>
  </r>
  <r>
    <s v="Ryan Jenkins"/>
    <x v="65"/>
    <x v="1"/>
    <x v="1"/>
    <x v="4"/>
    <d v="2021-07-13T00:00:00"/>
    <s v="Gerald Smith"/>
    <s v="Cole LLC"/>
    <x v="3"/>
    <n v="8878.2150000000001"/>
    <n v="474"/>
    <x v="2"/>
    <d v="2021-07-18T00:00:00"/>
    <s v="Ibuprofen"/>
    <s v="Abnormal"/>
    <n v="5"/>
    <n v="1775.643"/>
    <x v="0"/>
  </r>
  <r>
    <s v="Matthew Smith"/>
    <x v="21"/>
    <x v="1"/>
    <x v="3"/>
    <x v="5"/>
    <d v="2021-11-08T00:00:00"/>
    <s v="John Garza"/>
    <s v="Garcia, Whitaker and Mcmillan"/>
    <x v="2"/>
    <n v="46895.328000000001"/>
    <n v="241"/>
    <x v="1"/>
    <d v="2021-11-20T00:00:00"/>
    <s v="Lipitor"/>
    <s v="Abnormal"/>
    <n v="12"/>
    <n v="3907.944"/>
    <x v="1"/>
  </r>
  <r>
    <s v="Micheal Allen"/>
    <x v="57"/>
    <x v="0"/>
    <x v="2"/>
    <x v="5"/>
    <d v="2023-02-07T00:00:00"/>
    <s v="Ashley Leach"/>
    <s v="Ramirez-Brandt"/>
    <x v="3"/>
    <n v="73959.678"/>
    <n v="428"/>
    <x v="0"/>
    <d v="2023-02-12T00:00:00"/>
    <s v="Paracetamol"/>
    <s v="Abnormal"/>
    <n v="5"/>
    <n v="14791.935600000001"/>
    <x v="0"/>
  </r>
  <r>
    <s v="Theresa Lee"/>
    <x v="63"/>
    <x v="1"/>
    <x v="2"/>
    <x v="3"/>
    <d v="2019-02-04T00:00:00"/>
    <s v="Joanne Parker"/>
    <s v="Fleming-Fischer"/>
    <x v="4"/>
    <n v="34404.254999999997"/>
    <n v="489"/>
    <x v="2"/>
    <d v="2019-03-04T00:00:00"/>
    <s v="Ibuprofen"/>
    <s v="Abnormal"/>
    <n v="28"/>
    <n v="1228.7233928571427"/>
    <x v="2"/>
  </r>
  <r>
    <s v="Stefanie Vance"/>
    <x v="36"/>
    <x v="1"/>
    <x v="6"/>
    <x v="3"/>
    <d v="2019-12-10T00:00:00"/>
    <s v="Anita Colon"/>
    <s v="Glover-Ortiz"/>
    <x v="4"/>
    <n v="36345.851999999999"/>
    <n v="154"/>
    <x v="1"/>
    <d v="2019-12-31T00:00:00"/>
    <s v="Ibuprofen"/>
    <s v="Normal"/>
    <n v="21"/>
    <n v="1730.7548571428572"/>
    <x v="2"/>
  </r>
  <r>
    <s v="Devin Lara"/>
    <x v="67"/>
    <x v="0"/>
    <x v="5"/>
    <x v="5"/>
    <d v="2020-04-16T00:00:00"/>
    <s v="Renee Ellis"/>
    <s v="Harris Inc"/>
    <x v="4"/>
    <n v="14730.486999999999"/>
    <n v="398"/>
    <x v="0"/>
    <d v="2020-05-07T00:00:00"/>
    <s v="Aspirin"/>
    <s v="Normal"/>
    <n v="21"/>
    <n v="701.45176190476184"/>
    <x v="1"/>
  </r>
  <r>
    <s v="Diane Reid"/>
    <x v="40"/>
    <x v="0"/>
    <x v="5"/>
    <x v="3"/>
    <d v="2021-03-09T00:00:00"/>
    <s v="Jenna Patterson"/>
    <s v="Harris Group"/>
    <x v="3"/>
    <n v="1180.6389999999999"/>
    <n v="370"/>
    <x v="2"/>
    <d v="2021-03-19T00:00:00"/>
    <s v="Aspirin"/>
    <s v="Normal"/>
    <n v="10"/>
    <n v="118.06389999999999"/>
    <x v="1"/>
  </r>
  <r>
    <s v="Katherine Webster"/>
    <x v="10"/>
    <x v="1"/>
    <x v="4"/>
    <x v="4"/>
    <d v="2021-09-05T00:00:00"/>
    <s v="Mr. Travis Clark Jr."/>
    <s v="Noble PLC"/>
    <x v="4"/>
    <n v="22806.416000000001"/>
    <n v="346"/>
    <x v="2"/>
    <d v="2021-09-20T00:00:00"/>
    <s v="Ibuprofen"/>
    <s v="Abnormal"/>
    <n v="15"/>
    <n v="1520.4277333333334"/>
    <x v="2"/>
  </r>
  <r>
    <s v="Emily Terry"/>
    <x v="33"/>
    <x v="1"/>
    <x v="0"/>
    <x v="3"/>
    <d v="2023-01-19T00:00:00"/>
    <s v="Danielle Barton"/>
    <s v="Jefferson, Mcdonald and Mann"/>
    <x v="4"/>
    <n v="2584.7950000000001"/>
    <n v="312"/>
    <x v="1"/>
    <d v="2023-01-22T00:00:00"/>
    <s v="Lipitor"/>
    <s v="Abnormal"/>
    <n v="3"/>
    <n v="861.59833333333336"/>
    <x v="0"/>
  </r>
  <r>
    <s v="Courtney Wilson"/>
    <x v="44"/>
    <x v="1"/>
    <x v="3"/>
    <x v="0"/>
    <d v="2022-02-21T00:00:00"/>
    <s v="Anthony Williams"/>
    <s v="Brandt Group"/>
    <x v="2"/>
    <n v="46187.434000000001"/>
    <n v="345"/>
    <x v="1"/>
    <d v="2022-03-12T00:00:00"/>
    <s v="Penicillin"/>
    <s v="Normal"/>
    <n v="19"/>
    <n v="2430.9175789473684"/>
    <x v="1"/>
  </r>
  <r>
    <s v="Jamie Murphy"/>
    <x v="48"/>
    <x v="0"/>
    <x v="0"/>
    <x v="5"/>
    <d v="2022-11-28T00:00:00"/>
    <s v="Neil Huerta"/>
    <s v="Lopez, Solis and Richardson"/>
    <x v="1"/>
    <n v="75854.543000000005"/>
    <n v="302"/>
    <x v="0"/>
    <d v="2022-12-07T00:00:00"/>
    <s v="Ibuprofen"/>
    <s v="Normal"/>
    <n v="9"/>
    <n v="8428.2825555555555"/>
    <x v="0"/>
  </r>
  <r>
    <s v="Jose Powell"/>
    <x v="41"/>
    <x v="0"/>
    <x v="1"/>
    <x v="2"/>
    <d v="2019-02-08T00:00:00"/>
    <s v="Trevor Woods"/>
    <s v="Allen-Stone"/>
    <x v="0"/>
    <n v="20413.507000000001"/>
    <n v="105"/>
    <x v="2"/>
    <d v="2019-03-04T00:00:00"/>
    <s v="Penicillin"/>
    <s v="Normal"/>
    <n v="24"/>
    <n v="850.56279166666673"/>
    <x v="2"/>
  </r>
  <r>
    <s v="Zoe Henderson"/>
    <x v="48"/>
    <x v="0"/>
    <x v="3"/>
    <x v="0"/>
    <d v="2020-05-30T00:00:00"/>
    <s v="Dylan Robbins"/>
    <s v="Moore-Mendez"/>
    <x v="3"/>
    <n v="58141.663999999997"/>
    <n v="321"/>
    <x v="2"/>
    <d v="2020-06-26T00:00:00"/>
    <s v="Ibuprofen"/>
    <s v="Normal"/>
    <n v="27"/>
    <n v="2153.3949629629628"/>
    <x v="0"/>
  </r>
  <r>
    <s v="Jamie Jennings"/>
    <x v="26"/>
    <x v="0"/>
    <x v="1"/>
    <x v="3"/>
    <d v="2018-12-12T00:00:00"/>
    <s v="Jessica Taylor"/>
    <s v="Fuller LLC"/>
    <x v="1"/>
    <n v="33824.491000000002"/>
    <n v="381"/>
    <x v="2"/>
    <d v="2019-01-07T00:00:00"/>
    <s v="Lipitor"/>
    <s v="Inconclusive"/>
    <n v="26"/>
    <n v="1300.9419615384616"/>
    <x v="0"/>
  </r>
  <r>
    <s v="Gary Casey"/>
    <x v="26"/>
    <x v="0"/>
    <x v="7"/>
    <x v="4"/>
    <d v="2020-10-20T00:00:00"/>
    <s v="Tiffany Shepard"/>
    <s v="Jensen-Mcdonald"/>
    <x v="3"/>
    <n v="7158.7659999999996"/>
    <n v="299"/>
    <x v="1"/>
    <d v="2020-10-26T00:00:00"/>
    <s v="Paracetamol"/>
    <s v="Normal"/>
    <n v="6"/>
    <n v="1193.1276666666665"/>
    <x v="0"/>
  </r>
  <r>
    <s v="Jessica Orozco"/>
    <x v="49"/>
    <x v="1"/>
    <x v="2"/>
    <x v="5"/>
    <d v="2020-05-16T00:00:00"/>
    <s v="Patrick Holloway"/>
    <s v="Rivera, Kane and Green"/>
    <x v="3"/>
    <n v="36277.053999999996"/>
    <n v="171"/>
    <x v="1"/>
    <d v="2020-06-04T00:00:00"/>
    <s v="Ibuprofen"/>
    <s v="Abnormal"/>
    <n v="19"/>
    <n v="1909.3186315789471"/>
    <x v="2"/>
  </r>
  <r>
    <s v="Heather Hernandez"/>
    <x v="62"/>
    <x v="0"/>
    <x v="3"/>
    <x v="3"/>
    <d v="2022-06-22T00:00:00"/>
    <s v="Rebecca Romero"/>
    <s v="Kemp-Allen"/>
    <x v="1"/>
    <n v="9185.643"/>
    <n v="184"/>
    <x v="0"/>
    <d v="2022-06-30T00:00:00"/>
    <s v="Ibuprofen"/>
    <s v="Inconclusive"/>
    <n v="8"/>
    <n v="1148.205375"/>
    <x v="2"/>
  </r>
  <r>
    <s v="Brian Duncan"/>
    <x v="0"/>
    <x v="1"/>
    <x v="5"/>
    <x v="3"/>
    <d v="2022-04-22T00:00:00"/>
    <s v="Scott Rivera"/>
    <s v="Martin-Cisneros"/>
    <x v="0"/>
    <n v="1593.547"/>
    <n v="433"/>
    <x v="1"/>
    <d v="2022-05-08T00:00:00"/>
    <s v="Lipitor"/>
    <s v="Abnormal"/>
    <n v="16"/>
    <n v="99.596687500000002"/>
    <x v="0"/>
  </r>
  <r>
    <s v="Charles Poole"/>
    <x v="16"/>
    <x v="0"/>
    <x v="7"/>
    <x v="4"/>
    <d v="2020-01-13T00:00:00"/>
    <s v="Melvin Gilmore"/>
    <s v="Maynard Group"/>
    <x v="3"/>
    <n v="11855.437"/>
    <n v="105"/>
    <x v="1"/>
    <d v="2020-01-18T00:00:00"/>
    <s v="Aspirin"/>
    <s v="Inconclusive"/>
    <n v="5"/>
    <n v="2371.0873999999999"/>
    <x v="0"/>
  </r>
  <r>
    <s v="Phyllis Arellano"/>
    <x v="4"/>
    <x v="1"/>
    <x v="5"/>
    <x v="3"/>
    <d v="2023-09-24T00:00:00"/>
    <s v="Rhonda Dillon"/>
    <s v="Wright-Lewis"/>
    <x v="1"/>
    <n v="12919.556"/>
    <n v="360"/>
    <x v="1"/>
    <d v="2023-10-03T00:00:00"/>
    <s v="Penicillin"/>
    <s v="Inconclusive"/>
    <n v="9"/>
    <n v="1435.5062222222223"/>
    <x v="2"/>
  </r>
  <r>
    <s v="Sarah Wang"/>
    <x v="5"/>
    <x v="0"/>
    <x v="0"/>
    <x v="1"/>
    <d v="2018-11-07T00:00:00"/>
    <s v="Diana York"/>
    <s v="Olsen Ltd"/>
    <x v="2"/>
    <n v="40626.663"/>
    <n v="115"/>
    <x v="2"/>
    <d v="2018-11-17T00:00:00"/>
    <s v="Ibuprofen"/>
    <s v="Inconclusive"/>
    <n v="10"/>
    <n v="4062.6662999999999"/>
    <x v="2"/>
  </r>
  <r>
    <s v="Michael Ashley"/>
    <x v="18"/>
    <x v="1"/>
    <x v="7"/>
    <x v="3"/>
    <d v="2021-04-21T00:00:00"/>
    <s v="Emily Espinoza"/>
    <s v="Wilson-Baker"/>
    <x v="3"/>
    <n v="16598.741999999998"/>
    <n v="235"/>
    <x v="2"/>
    <d v="2021-05-02T00:00:00"/>
    <s v="Penicillin"/>
    <s v="Inconclusive"/>
    <n v="11"/>
    <n v="1508.9765454545452"/>
    <x v="0"/>
  </r>
  <r>
    <s v="Briana Bray"/>
    <x v="54"/>
    <x v="1"/>
    <x v="3"/>
    <x v="3"/>
    <d v="2023-06-30T00:00:00"/>
    <s v="Dylan Kelly"/>
    <s v="Johnson, Harrison and Richard"/>
    <x v="2"/>
    <n v="7920.1379999999999"/>
    <n v="405"/>
    <x v="0"/>
    <d v="2023-07-07T00:00:00"/>
    <s v="Penicillin"/>
    <s v="Abnormal"/>
    <n v="7"/>
    <n v="1131.4482857142857"/>
    <x v="2"/>
  </r>
  <r>
    <s v="Kimberly Tanner"/>
    <x v="51"/>
    <x v="0"/>
    <x v="3"/>
    <x v="0"/>
    <d v="2020-10-20T00:00:00"/>
    <s v="Natalie Chase"/>
    <s v="Armstrong-Adams"/>
    <x v="3"/>
    <n v="44514.400000000001"/>
    <n v="124"/>
    <x v="1"/>
    <d v="2020-11-17T00:00:00"/>
    <s v="Aspirin"/>
    <s v="Abnormal"/>
    <n v="28"/>
    <n v="1589.8"/>
    <x v="2"/>
  </r>
  <r>
    <s v="Terri Solomon"/>
    <x v="48"/>
    <x v="0"/>
    <x v="4"/>
    <x v="1"/>
    <d v="2022-09-12T00:00:00"/>
    <s v="David Smith"/>
    <s v="Diaz LLC"/>
    <x v="3"/>
    <n v="6180.6819999999998"/>
    <n v="323"/>
    <x v="2"/>
    <d v="2022-10-10T00:00:00"/>
    <s v="Penicillin"/>
    <s v="Inconclusive"/>
    <n v="28"/>
    <n v="220.73864285714285"/>
    <x v="0"/>
  </r>
  <r>
    <s v="Christina Duffy"/>
    <x v="63"/>
    <x v="1"/>
    <x v="3"/>
    <x v="1"/>
    <d v="2020-03-13T00:00:00"/>
    <s v="Thomas Franklin"/>
    <s v="Ballard, Baker and Davis"/>
    <x v="4"/>
    <n v="37348.305"/>
    <n v="170"/>
    <x v="2"/>
    <d v="2020-04-05T00:00:00"/>
    <s v="Paracetamol"/>
    <s v="Abnormal"/>
    <n v="23"/>
    <n v="1623.8393478260871"/>
    <x v="2"/>
  </r>
  <r>
    <s v="Susan Griffin"/>
    <x v="66"/>
    <x v="1"/>
    <x v="2"/>
    <x v="0"/>
    <d v="2023-08-29T00:00:00"/>
    <s v="Nancy Adams"/>
    <s v="Harrison-Manning"/>
    <x v="3"/>
    <n v="35364.83"/>
    <n v="311"/>
    <x v="1"/>
    <d v="2023-09-07T00:00:00"/>
    <s v="Lipitor"/>
    <s v="Inconclusive"/>
    <n v="9"/>
    <n v="3929.4255555555555"/>
    <x v="2"/>
  </r>
  <r>
    <s v="Jennifer Grant"/>
    <x v="3"/>
    <x v="1"/>
    <x v="3"/>
    <x v="2"/>
    <d v="2020-12-23T00:00:00"/>
    <s v="Sharon Stokes"/>
    <s v="Rodriguez Ltd"/>
    <x v="1"/>
    <n v="15979.694"/>
    <n v="467"/>
    <x v="2"/>
    <d v="2021-01-11T00:00:00"/>
    <s v="Ibuprofen"/>
    <s v="Abnormal"/>
    <n v="19"/>
    <n v="841.0365263157895"/>
    <x v="2"/>
  </r>
  <r>
    <s v="Stacy Villa"/>
    <x v="19"/>
    <x v="1"/>
    <x v="6"/>
    <x v="3"/>
    <d v="2019-05-11T00:00:00"/>
    <s v="Gail Schmitt"/>
    <s v="Mason, Berry and Parker"/>
    <x v="4"/>
    <n v="23373.785"/>
    <n v="327"/>
    <x v="2"/>
    <d v="2019-05-30T00:00:00"/>
    <s v="Penicillin"/>
    <s v="Inconclusive"/>
    <n v="19"/>
    <n v="1230.1992105263157"/>
    <x v="0"/>
  </r>
  <r>
    <s v="Jessica Sullivan"/>
    <x v="0"/>
    <x v="1"/>
    <x v="4"/>
    <x v="3"/>
    <d v="2019-01-28T00:00:00"/>
    <s v="Anthony Dean"/>
    <s v="Chavez Group"/>
    <x v="4"/>
    <n v="16485.107"/>
    <n v="195"/>
    <x v="2"/>
    <d v="2019-02-06T00:00:00"/>
    <s v="Penicillin"/>
    <s v="Normal"/>
    <n v="9"/>
    <n v="1831.6785555555555"/>
    <x v="0"/>
  </r>
  <r>
    <s v="Lindsey Wagner"/>
    <x v="14"/>
    <x v="1"/>
    <x v="5"/>
    <x v="0"/>
    <d v="2022-09-23T00:00:00"/>
    <s v="Amy Moore"/>
    <s v="Anderson and Sons"/>
    <x v="1"/>
    <n v="38646.351999999999"/>
    <n v="437"/>
    <x v="2"/>
    <d v="2022-10-18T00:00:00"/>
    <s v="Ibuprofen"/>
    <s v="Normal"/>
    <n v="25"/>
    <n v="1545.8540800000001"/>
    <x v="0"/>
  </r>
  <r>
    <s v="Brittney Brady"/>
    <x v="46"/>
    <x v="0"/>
    <x v="1"/>
    <x v="3"/>
    <d v="2022-11-17T00:00:00"/>
    <s v="Charles Davis"/>
    <s v="Phillips, Richmond and Fisher"/>
    <x v="4"/>
    <n v="31854.080999999998"/>
    <n v="151"/>
    <x v="2"/>
    <d v="2022-12-13T00:00:00"/>
    <s v="Paracetamol"/>
    <s v="Abnormal"/>
    <n v="26"/>
    <n v="1225.1569615384615"/>
    <x v="0"/>
  </r>
  <r>
    <s v="Kristine Vega"/>
    <x v="35"/>
    <x v="1"/>
    <x v="1"/>
    <x v="2"/>
    <d v="2023-02-08T00:00:00"/>
    <s v="Rachel Wilson"/>
    <s v="Adkins, Wu and Hamilton"/>
    <x v="3"/>
    <n v="18672.707999999999"/>
    <n v="424"/>
    <x v="0"/>
    <d v="2023-02-13T00:00:00"/>
    <s v="Aspirin"/>
    <s v="Normal"/>
    <n v="5"/>
    <n v="3734.5415999999996"/>
    <x v="2"/>
  </r>
  <r>
    <s v="Russell Chase"/>
    <x v="26"/>
    <x v="0"/>
    <x v="2"/>
    <x v="5"/>
    <d v="2019-05-16T00:00:00"/>
    <s v="Shane Robinson"/>
    <s v="Harris-Mendez"/>
    <x v="0"/>
    <n v="47138.968000000001"/>
    <n v="401"/>
    <x v="1"/>
    <d v="2019-05-27T00:00:00"/>
    <s v="Paracetamol"/>
    <s v="Inconclusive"/>
    <n v="11"/>
    <n v="4285.3607272727277"/>
    <x v="0"/>
  </r>
  <r>
    <s v="Daisy Warner"/>
    <x v="37"/>
    <x v="0"/>
    <x v="5"/>
    <x v="2"/>
    <d v="2020-12-20T00:00:00"/>
    <s v="Mr. Joseph Taylor"/>
    <s v="Santana, Henderson and Brewer"/>
    <x v="1"/>
    <n v="2065.4349999999999"/>
    <n v="340"/>
    <x v="0"/>
    <d v="2020-12-22T00:00:00"/>
    <s v="Penicillin"/>
    <s v="Normal"/>
    <n v="2"/>
    <n v="1032.7175"/>
    <x v="1"/>
  </r>
  <r>
    <s v="Elizabeth Reed"/>
    <x v="33"/>
    <x v="1"/>
    <x v="7"/>
    <x v="2"/>
    <d v="2022-11-12T00:00:00"/>
    <s v="Alicia Carter"/>
    <s v="Robles-Johnston"/>
    <x v="1"/>
    <n v="21963.325000000001"/>
    <n v="362"/>
    <x v="0"/>
    <d v="2022-11-27T00:00:00"/>
    <s v="Aspirin"/>
    <s v="Abnormal"/>
    <n v="15"/>
    <n v="1464.2216666666668"/>
    <x v="0"/>
  </r>
  <r>
    <s v="Randy Steele"/>
    <x v="67"/>
    <x v="0"/>
    <x v="2"/>
    <x v="0"/>
    <d v="2020-05-18T00:00:00"/>
    <s v="Shane Brooks"/>
    <s v="Hall Inc"/>
    <x v="1"/>
    <n v="32323.218000000001"/>
    <n v="201"/>
    <x v="2"/>
    <d v="2020-06-14T00:00:00"/>
    <s v="Penicillin"/>
    <s v="Abnormal"/>
    <n v="27"/>
    <n v="1197.1562222222221"/>
    <x v="1"/>
  </r>
  <r>
    <s v="Vanessa Dixon"/>
    <x v="30"/>
    <x v="1"/>
    <x v="6"/>
    <x v="2"/>
    <d v="2020-05-15T00:00:00"/>
    <s v="Susan Jones"/>
    <s v="Thomas-Rodriguez"/>
    <x v="0"/>
    <n v="19299.159"/>
    <n v="407"/>
    <x v="0"/>
    <d v="2020-05-28T00:00:00"/>
    <s v="Lipitor"/>
    <s v="Normal"/>
    <n v="13"/>
    <n v="1484.5506923076923"/>
    <x v="2"/>
  </r>
  <r>
    <s v="Brian Guerrero"/>
    <x v="36"/>
    <x v="0"/>
    <x v="7"/>
    <x v="5"/>
    <d v="2021-01-19T00:00:00"/>
    <s v="William Johnson"/>
    <s v="Ruiz LLC"/>
    <x v="3"/>
    <n v="45716.741000000002"/>
    <n v="421"/>
    <x v="2"/>
    <d v="2021-02-02T00:00:00"/>
    <s v="Lipitor"/>
    <s v="Normal"/>
    <n v="14"/>
    <n v="3265.4815000000003"/>
    <x v="2"/>
  </r>
  <r>
    <s v="Matthew Gutierrez"/>
    <x v="44"/>
    <x v="1"/>
    <x v="4"/>
    <x v="5"/>
    <d v="2019-05-25T00:00:00"/>
    <s v="Amanda Rangel"/>
    <s v="Andrews-Brown"/>
    <x v="2"/>
    <n v="79785.357000000004"/>
    <n v="374"/>
    <x v="1"/>
    <d v="2019-06-11T00:00:00"/>
    <s v="Paracetamol"/>
    <s v="Abnormal"/>
    <n v="17"/>
    <n v="4693.2562941176475"/>
    <x v="1"/>
  </r>
  <r>
    <s v="Jessica Adams"/>
    <x v="42"/>
    <x v="0"/>
    <x v="0"/>
    <x v="0"/>
    <d v="2020-11-26T00:00:00"/>
    <s v="Susan Ramos"/>
    <s v="Gonzales, Clay and Santiago"/>
    <x v="2"/>
    <n v="40808.928999999996"/>
    <n v="342"/>
    <x v="1"/>
    <d v="2020-12-16T00:00:00"/>
    <s v="Ibuprofen"/>
    <s v="Normal"/>
    <n v="20"/>
    <n v="2040.4464499999999"/>
    <x v="0"/>
  </r>
  <r>
    <s v="Philip Wright"/>
    <x v="0"/>
    <x v="0"/>
    <x v="2"/>
    <x v="0"/>
    <d v="2023-06-02T00:00:00"/>
    <s v="Lynn Stanton"/>
    <s v="Miranda-Henry"/>
    <x v="1"/>
    <n v="5889.5789999999997"/>
    <n v="474"/>
    <x v="2"/>
    <d v="2023-06-26T00:00:00"/>
    <s v="Penicillin"/>
    <s v="Abnormal"/>
    <n v="24"/>
    <n v="245.399125"/>
    <x v="0"/>
  </r>
  <r>
    <s v="Shelley Fleming"/>
    <x v="5"/>
    <x v="0"/>
    <x v="0"/>
    <x v="2"/>
    <d v="2023-01-28T00:00:00"/>
    <s v="Amanda Brady"/>
    <s v="Schmitt, Baldwin and Gutierrez"/>
    <x v="0"/>
    <n v="22980.562999999998"/>
    <n v="230"/>
    <x v="0"/>
    <d v="2023-01-29T00:00:00"/>
    <s v="Paracetamol"/>
    <s v="Normal"/>
    <n v="1"/>
    <n v="22980.562999999998"/>
    <x v="2"/>
  </r>
  <r>
    <s v="Haley Hancock"/>
    <x v="46"/>
    <x v="1"/>
    <x v="4"/>
    <x v="5"/>
    <d v="2018-12-03T00:00:00"/>
    <s v="Jessica Carey"/>
    <s v="Jackson Inc"/>
    <x v="4"/>
    <n v="7101.2979999999998"/>
    <n v="388"/>
    <x v="2"/>
    <d v="2018-12-04T00:00:00"/>
    <s v="Ibuprofen"/>
    <s v="Abnormal"/>
    <n v="1"/>
    <n v="7101.2979999999998"/>
    <x v="0"/>
  </r>
  <r>
    <s v="Shane Joseph III"/>
    <x v="44"/>
    <x v="0"/>
    <x v="5"/>
    <x v="4"/>
    <d v="2022-09-21T00:00:00"/>
    <s v="Aaron Graves"/>
    <s v="Baird-Richard"/>
    <x v="4"/>
    <n v="29776.530999999999"/>
    <n v="210"/>
    <x v="2"/>
    <d v="2022-10-12T00:00:00"/>
    <s v="Lipitor"/>
    <s v="Normal"/>
    <n v="21"/>
    <n v="1417.9300476190476"/>
    <x v="1"/>
  </r>
  <r>
    <s v="Jessica Brown"/>
    <x v="1"/>
    <x v="1"/>
    <x v="5"/>
    <x v="3"/>
    <d v="2020-07-28T00:00:00"/>
    <s v="Anna Archer"/>
    <s v="Perez, Bishop and Reyes"/>
    <x v="3"/>
    <n v="32136.659"/>
    <n v="191"/>
    <x v="0"/>
    <d v="2020-08-02T00:00:00"/>
    <s v="Paracetamol"/>
    <s v="Normal"/>
    <n v="5"/>
    <n v="6427.3317999999999"/>
    <x v="1"/>
  </r>
  <r>
    <s v="Gregory Duncan"/>
    <x v="55"/>
    <x v="1"/>
    <x v="1"/>
    <x v="3"/>
    <d v="2022-01-26T00:00:00"/>
    <s v="Margaret Leach"/>
    <s v="Miller PLC"/>
    <x v="3"/>
    <n v="2420.1439999999998"/>
    <n v="204"/>
    <x v="2"/>
    <d v="2022-02-06T00:00:00"/>
    <s v="Penicillin"/>
    <s v="Abnormal"/>
    <n v="11"/>
    <n v="220.01309090909089"/>
    <x v="1"/>
  </r>
  <r>
    <s v="Melissa Kirby"/>
    <x v="38"/>
    <x v="1"/>
    <x v="4"/>
    <x v="2"/>
    <d v="2019-01-25T00:00:00"/>
    <s v="Jill Mosley"/>
    <s v="Johnston and Sons"/>
    <x v="1"/>
    <n v="7147.7250000000004"/>
    <n v="120"/>
    <x v="2"/>
    <d v="2019-02-23T00:00:00"/>
    <s v="Paracetamol"/>
    <s v="Inconclusive"/>
    <n v="29"/>
    <n v="246.47327586206899"/>
    <x v="1"/>
  </r>
  <r>
    <s v="Earl Lee"/>
    <x v="36"/>
    <x v="0"/>
    <x v="3"/>
    <x v="2"/>
    <d v="2020-01-14T00:00:00"/>
    <s v="Jimmy Myers"/>
    <s v="Crane, Ward and Waters"/>
    <x v="3"/>
    <n v="2765.4630000000002"/>
    <n v="241"/>
    <x v="0"/>
    <d v="2020-02-03T00:00:00"/>
    <s v="Aspirin"/>
    <s v="Normal"/>
    <n v="20"/>
    <n v="138.27315000000002"/>
    <x v="2"/>
  </r>
  <r>
    <s v="Terri Guzman"/>
    <x v="22"/>
    <x v="0"/>
    <x v="3"/>
    <x v="0"/>
    <d v="2021-09-11T00:00:00"/>
    <s v="Dana Davis"/>
    <s v="Harrell-Harper"/>
    <x v="2"/>
    <n v="57248.002"/>
    <n v="230"/>
    <x v="2"/>
    <d v="2021-09-18T00:00:00"/>
    <s v="Aspirin"/>
    <s v="Normal"/>
    <n v="7"/>
    <n v="8178.2860000000001"/>
    <x v="0"/>
  </r>
  <r>
    <s v="Jose Contreras"/>
    <x v="31"/>
    <x v="1"/>
    <x v="7"/>
    <x v="3"/>
    <d v="2019-11-07T00:00:00"/>
    <s v="Jason Hobbs"/>
    <s v="Cameron-Tucker"/>
    <x v="3"/>
    <n v="31450.398000000001"/>
    <n v="468"/>
    <x v="0"/>
    <d v="2019-11-12T00:00:00"/>
    <s v="Paracetamol"/>
    <s v="Inconclusive"/>
    <n v="5"/>
    <n v="6290.0796"/>
    <x v="2"/>
  </r>
  <r>
    <s v="Aaron Vargas"/>
    <x v="45"/>
    <x v="0"/>
    <x v="4"/>
    <x v="5"/>
    <d v="2022-11-24T00:00:00"/>
    <s v="Terry Weaver"/>
    <s v="Vance Group"/>
    <x v="4"/>
    <n v="38841.074999999997"/>
    <n v="230"/>
    <x v="1"/>
    <d v="2022-11-25T00:00:00"/>
    <s v="Ibuprofen"/>
    <s v="Normal"/>
    <n v="1"/>
    <n v="38841.074999999997"/>
    <x v="2"/>
  </r>
  <r>
    <s v="Robert Deleon"/>
    <x v="16"/>
    <x v="0"/>
    <x v="3"/>
    <x v="1"/>
    <d v="2021-04-22T00:00:00"/>
    <s v="Michelle Anderson"/>
    <s v="Cole-Hoffman"/>
    <x v="4"/>
    <n v="14503.111999999999"/>
    <n v="148"/>
    <x v="2"/>
    <d v="2021-05-04T00:00:00"/>
    <s v="Penicillin"/>
    <s v="Normal"/>
    <n v="12"/>
    <n v="1208.5926666666667"/>
    <x v="0"/>
  </r>
  <r>
    <s v="James Vazquez"/>
    <x v="27"/>
    <x v="1"/>
    <x v="3"/>
    <x v="4"/>
    <d v="2023-09-08T00:00:00"/>
    <s v="Richard Morales"/>
    <s v="Scott and Sons"/>
    <x v="3"/>
    <n v="32589.39"/>
    <n v="377"/>
    <x v="2"/>
    <d v="2023-09-09T00:00:00"/>
    <s v="Lipitor"/>
    <s v="Inconclusive"/>
    <n v="1"/>
    <n v="32589.39"/>
    <x v="0"/>
  </r>
  <r>
    <s v="Dr. Brittany Hill"/>
    <x v="2"/>
    <x v="1"/>
    <x v="7"/>
    <x v="4"/>
    <d v="2019-03-30T00:00:00"/>
    <s v="Stephanie Johnson"/>
    <s v="Clarke-Mitchell"/>
    <x v="0"/>
    <n v="13539.171"/>
    <n v="136"/>
    <x v="2"/>
    <d v="2019-04-18T00:00:00"/>
    <s v="Lipitor"/>
    <s v="Inconclusive"/>
    <n v="19"/>
    <n v="712.58794736842106"/>
    <x v="0"/>
  </r>
  <r>
    <s v="Debra King"/>
    <x v="37"/>
    <x v="1"/>
    <x v="5"/>
    <x v="0"/>
    <d v="2019-01-18T00:00:00"/>
    <s v="William Rodriguez"/>
    <s v="Meza Group"/>
    <x v="3"/>
    <n v="33604.589"/>
    <n v="117"/>
    <x v="2"/>
    <d v="2019-02-01T00:00:00"/>
    <s v="Lipitor"/>
    <s v="Abnormal"/>
    <n v="14"/>
    <n v="2400.3277857142857"/>
    <x v="1"/>
  </r>
  <r>
    <s v="Raymond Hays"/>
    <x v="16"/>
    <x v="0"/>
    <x v="7"/>
    <x v="1"/>
    <d v="2020-04-14T00:00:00"/>
    <s v="Mary Gibbs DDS"/>
    <s v="Arnold LLC"/>
    <x v="0"/>
    <n v="6917.8980000000001"/>
    <n v="471"/>
    <x v="1"/>
    <d v="2020-05-05T00:00:00"/>
    <s v="Aspirin"/>
    <s v="Inconclusive"/>
    <n v="21"/>
    <n v="329.42371428571431"/>
    <x v="0"/>
  </r>
  <r>
    <s v="Makayla Mcguire"/>
    <x v="33"/>
    <x v="0"/>
    <x v="6"/>
    <x v="0"/>
    <d v="2020-12-13T00:00:00"/>
    <s v="Natasha Fernandez"/>
    <s v="Morgan, Payne and Reid"/>
    <x v="0"/>
    <n v="4612.2340000000004"/>
    <n v="301"/>
    <x v="1"/>
    <d v="2020-12-28T00:00:00"/>
    <s v="Paracetamol"/>
    <s v="Inconclusive"/>
    <n v="15"/>
    <n v="307.4822666666667"/>
    <x v="0"/>
  </r>
  <r>
    <s v="Lindsay Williamson"/>
    <x v="40"/>
    <x v="0"/>
    <x v="7"/>
    <x v="4"/>
    <d v="2021-04-12T00:00:00"/>
    <s v="Megan Mitchell"/>
    <s v="Miller-Murray"/>
    <x v="1"/>
    <n v="22778.526000000002"/>
    <n v="491"/>
    <x v="1"/>
    <d v="2021-05-11T00:00:00"/>
    <s v="Lipitor"/>
    <s v="Abnormal"/>
    <n v="29"/>
    <n v="785.46641379310347"/>
    <x v="1"/>
  </r>
  <r>
    <s v="Mary Cole"/>
    <x v="0"/>
    <x v="0"/>
    <x v="2"/>
    <x v="5"/>
    <d v="2023-07-10T00:00:00"/>
    <s v="Calvin Maynard"/>
    <s v="Ball PLC"/>
    <x v="0"/>
    <n v="29703.692999999999"/>
    <n v="206"/>
    <x v="2"/>
    <d v="2023-08-04T00:00:00"/>
    <s v="Ibuprofen"/>
    <s v="Normal"/>
    <n v="25"/>
    <n v="1188.1477199999999"/>
    <x v="0"/>
  </r>
  <r>
    <s v="Marcus Sanders"/>
    <x v="36"/>
    <x v="0"/>
    <x v="0"/>
    <x v="4"/>
    <d v="2019-04-11T00:00:00"/>
    <s v="Cynthia Brown"/>
    <s v="Harris Group"/>
    <x v="2"/>
    <n v="11069.171"/>
    <n v="115"/>
    <x v="1"/>
    <d v="2019-04-12T00:00:00"/>
    <s v="Penicillin"/>
    <s v="Inconclusive"/>
    <n v="1"/>
    <n v="11069.171"/>
    <x v="2"/>
  </r>
  <r>
    <s v="Sherry Walters"/>
    <x v="62"/>
    <x v="0"/>
    <x v="7"/>
    <x v="1"/>
    <d v="2021-04-21T00:00:00"/>
    <s v="Mr. Harold Klein"/>
    <s v="Nichols LLC"/>
    <x v="1"/>
    <n v="13021.425999999999"/>
    <n v="349"/>
    <x v="2"/>
    <d v="2021-05-21T00:00:00"/>
    <s v="Lipitor"/>
    <s v="Inconclusive"/>
    <n v="30"/>
    <n v="434.04753333333332"/>
    <x v="2"/>
  </r>
  <r>
    <s v="Susan Raymond"/>
    <x v="13"/>
    <x v="1"/>
    <x v="5"/>
    <x v="5"/>
    <d v="2020-03-18T00:00:00"/>
    <s v="Gina Pena"/>
    <s v="Simpson-Ross"/>
    <x v="0"/>
    <n v="5577.616"/>
    <n v="172"/>
    <x v="1"/>
    <d v="2020-04-09T00:00:00"/>
    <s v="Lipitor"/>
    <s v="Inconclusive"/>
    <n v="22"/>
    <n v="253.52799999999999"/>
    <x v="0"/>
  </r>
  <r>
    <s v="Brenda Miller"/>
    <x v="0"/>
    <x v="1"/>
    <x v="0"/>
    <x v="5"/>
    <d v="2023-09-14T00:00:00"/>
    <s v="Angela King DVM"/>
    <s v="Hopkins and Sons"/>
    <x v="0"/>
    <n v="58696.571000000004"/>
    <n v="475"/>
    <x v="2"/>
    <d v="2023-09-23T00:00:00"/>
    <s v="Ibuprofen"/>
    <s v="Inconclusive"/>
    <n v="9"/>
    <n v="6521.8412222222223"/>
    <x v="0"/>
  </r>
  <r>
    <s v="Patricia Jones"/>
    <x v="6"/>
    <x v="1"/>
    <x v="2"/>
    <x v="4"/>
    <d v="2021-03-06T00:00:00"/>
    <s v="Wendy Kennedy"/>
    <s v="Smith and Sons"/>
    <x v="0"/>
    <n v="12515.754000000001"/>
    <n v="188"/>
    <x v="2"/>
    <d v="2021-03-09T00:00:00"/>
    <s v="Lipitor"/>
    <s v="Normal"/>
    <n v="3"/>
    <n v="4171.9180000000006"/>
    <x v="0"/>
  </r>
  <r>
    <s v="Jennifer Orozco"/>
    <x v="35"/>
    <x v="1"/>
    <x v="6"/>
    <x v="4"/>
    <d v="2022-08-02T00:00:00"/>
    <s v="Regina Thompson"/>
    <s v="Davis-Webb"/>
    <x v="0"/>
    <n v="31747.965"/>
    <n v="384"/>
    <x v="2"/>
    <d v="2022-08-13T00:00:00"/>
    <s v="Paracetamol"/>
    <s v="Abnormal"/>
    <n v="11"/>
    <n v="2886.1786363636365"/>
    <x v="2"/>
  </r>
  <r>
    <s v="Brenda Perry"/>
    <x v="56"/>
    <x v="0"/>
    <x v="3"/>
    <x v="2"/>
    <d v="2020-12-31T00:00:00"/>
    <s v="Matthew Gibson"/>
    <s v="Clarke-Hoover"/>
    <x v="3"/>
    <n v="23531.649000000001"/>
    <n v="242"/>
    <x v="0"/>
    <d v="2021-01-04T00:00:00"/>
    <s v="Aspirin"/>
    <s v="Abnormal"/>
    <n v="4"/>
    <n v="5882.9122500000003"/>
    <x v="2"/>
  </r>
  <r>
    <s v="Joel Robertson"/>
    <x v="28"/>
    <x v="0"/>
    <x v="1"/>
    <x v="5"/>
    <d v="2022-05-11T00:00:00"/>
    <s v="Thomas Rodriguez Jr."/>
    <s v="Johnson, Greer and Gibson"/>
    <x v="4"/>
    <n v="48110.192999999999"/>
    <n v="398"/>
    <x v="2"/>
    <d v="2022-06-01T00:00:00"/>
    <s v="Ibuprofen"/>
    <s v="Inconclusive"/>
    <n v="21"/>
    <n v="2290.9615714285715"/>
    <x v="1"/>
  </r>
  <r>
    <s v="Joshua Howard"/>
    <x v="9"/>
    <x v="0"/>
    <x v="1"/>
    <x v="1"/>
    <d v="2020-03-11T00:00:00"/>
    <s v="Sarah Lee"/>
    <s v="Atkinson Group"/>
    <x v="4"/>
    <n v="32344.731"/>
    <n v="362"/>
    <x v="1"/>
    <d v="2020-04-01T00:00:00"/>
    <s v="Paracetamol"/>
    <s v="Normal"/>
    <n v="21"/>
    <n v="1540.2252857142857"/>
    <x v="2"/>
  </r>
  <r>
    <s v="Kelsey Ward"/>
    <x v="66"/>
    <x v="1"/>
    <x v="0"/>
    <x v="3"/>
    <d v="2019-10-26T00:00:00"/>
    <s v="Amy Castillo"/>
    <s v="Hess-Turner"/>
    <x v="4"/>
    <n v="12502.811"/>
    <n v="427"/>
    <x v="0"/>
    <d v="2019-10-28T00:00:00"/>
    <s v="Paracetamol"/>
    <s v="Abnormal"/>
    <n v="2"/>
    <n v="6251.4054999999998"/>
    <x v="2"/>
  </r>
  <r>
    <s v="Thomas Carlson"/>
    <x v="52"/>
    <x v="0"/>
    <x v="6"/>
    <x v="2"/>
    <d v="2019-11-30T00:00:00"/>
    <s v="Stephanie Griffith"/>
    <s v="Ramos-Bryant"/>
    <x v="0"/>
    <n v="19296.153999999999"/>
    <n v="106"/>
    <x v="0"/>
    <d v="2019-12-10T00:00:00"/>
    <s v="Lipitor"/>
    <s v="Inconclusive"/>
    <n v="10"/>
    <n v="1929.6153999999999"/>
    <x v="0"/>
  </r>
  <r>
    <s v="David Dennis"/>
    <x v="4"/>
    <x v="1"/>
    <x v="7"/>
    <x v="3"/>
    <d v="2019-02-16T00:00:00"/>
    <s v="Crystal Gibson"/>
    <s v="Lopez-Chandler"/>
    <x v="0"/>
    <n v="35138.904000000002"/>
    <n v="208"/>
    <x v="0"/>
    <d v="2019-03-05T00:00:00"/>
    <s v="Paracetamol"/>
    <s v="Abnormal"/>
    <n v="17"/>
    <n v="2066.9943529411767"/>
    <x v="2"/>
  </r>
  <r>
    <s v="Ian Wilson"/>
    <x v="54"/>
    <x v="1"/>
    <x v="6"/>
    <x v="2"/>
    <d v="2020-11-06T00:00:00"/>
    <s v="Robert Wells"/>
    <s v="Murphy-Henry"/>
    <x v="1"/>
    <n v="22584.239000000001"/>
    <n v="206"/>
    <x v="0"/>
    <d v="2020-11-21T00:00:00"/>
    <s v="Penicillin"/>
    <s v="Inconclusive"/>
    <n v="15"/>
    <n v="1505.6159333333335"/>
    <x v="2"/>
  </r>
  <r>
    <s v="Marvin Watson"/>
    <x v="0"/>
    <x v="1"/>
    <x v="1"/>
    <x v="4"/>
    <d v="2020-03-11T00:00:00"/>
    <s v="Samuel Ramirez"/>
    <s v="Hill, Richardson and Mason"/>
    <x v="0"/>
    <n v="18414.932000000001"/>
    <n v="200"/>
    <x v="1"/>
    <d v="2020-03-25T00:00:00"/>
    <s v="Paracetamol"/>
    <s v="Normal"/>
    <n v="14"/>
    <n v="1315.3522857142857"/>
    <x v="0"/>
  </r>
  <r>
    <s v="Thomas Phillips"/>
    <x v="40"/>
    <x v="0"/>
    <x v="4"/>
    <x v="5"/>
    <d v="2021-12-20T00:00:00"/>
    <s v="Eric Mckinney"/>
    <s v="Arnold LLC"/>
    <x v="3"/>
    <n v="23415.455000000002"/>
    <n v="257"/>
    <x v="1"/>
    <d v="2022-01-12T00:00:00"/>
    <s v="Ibuprofen"/>
    <s v="Normal"/>
    <n v="23"/>
    <n v="1018.0632608695653"/>
    <x v="1"/>
  </r>
  <r>
    <s v="John Stark"/>
    <x v="3"/>
    <x v="1"/>
    <x v="6"/>
    <x v="0"/>
    <d v="2021-12-10T00:00:00"/>
    <s v="Jonathan Valentine"/>
    <s v="Romero, Moreno and Parsons"/>
    <x v="3"/>
    <n v="42312.97"/>
    <n v="354"/>
    <x v="1"/>
    <d v="2021-12-24T00:00:00"/>
    <s v="Lipitor"/>
    <s v="Abnormal"/>
    <n v="14"/>
    <n v="3022.355"/>
    <x v="2"/>
  </r>
  <r>
    <s v="Gabrielle Mcclain"/>
    <x v="39"/>
    <x v="1"/>
    <x v="6"/>
    <x v="5"/>
    <d v="2022-02-07T00:00:00"/>
    <s v="Jeffrey Hall"/>
    <s v="Watson Ltd"/>
    <x v="0"/>
    <n v="51421.021999999997"/>
    <n v="250"/>
    <x v="0"/>
    <d v="2022-02-10T00:00:00"/>
    <s v="Aspirin"/>
    <s v="Normal"/>
    <n v="3"/>
    <n v="17140.340666666667"/>
    <x v="0"/>
  </r>
  <r>
    <s v="Charles Baldwin"/>
    <x v="57"/>
    <x v="0"/>
    <x v="5"/>
    <x v="4"/>
    <d v="2022-04-11T00:00:00"/>
    <s v="Nathan Carr"/>
    <s v="Petersen-Ramirez"/>
    <x v="0"/>
    <n v="7659.0839999999998"/>
    <n v="371"/>
    <x v="2"/>
    <d v="2022-05-10T00:00:00"/>
    <s v="Lipitor"/>
    <s v="Inconclusive"/>
    <n v="29"/>
    <n v="264.10634482758621"/>
    <x v="0"/>
  </r>
  <r>
    <s v="April Harrison"/>
    <x v="36"/>
    <x v="1"/>
    <x v="7"/>
    <x v="5"/>
    <d v="2022-07-22T00:00:00"/>
    <s v="Erica Conway"/>
    <s v="Hill-Robinson"/>
    <x v="0"/>
    <n v="43791.097000000002"/>
    <n v="343"/>
    <x v="0"/>
    <d v="2022-07-28T00:00:00"/>
    <s v="Paracetamol"/>
    <s v="Inconclusive"/>
    <n v="6"/>
    <n v="7298.5161666666672"/>
    <x v="2"/>
  </r>
  <r>
    <s v="Dr. Christopher Williams"/>
    <x v="45"/>
    <x v="1"/>
    <x v="6"/>
    <x v="0"/>
    <d v="2021-09-17T00:00:00"/>
    <s v="Marie Lee DDS"/>
    <s v="Frost PLC"/>
    <x v="1"/>
    <n v="41172.834999999999"/>
    <n v="103"/>
    <x v="2"/>
    <d v="2021-10-13T00:00:00"/>
    <s v="Ibuprofen"/>
    <s v="Abnormal"/>
    <n v="26"/>
    <n v="1583.5705769230769"/>
    <x v="2"/>
  </r>
  <r>
    <s v="Richard Williams"/>
    <x v="43"/>
    <x v="0"/>
    <x v="2"/>
    <x v="5"/>
    <d v="2022-05-22T00:00:00"/>
    <s v="Brandon Jones"/>
    <s v="Savage-Collier"/>
    <x v="2"/>
    <n v="3154.3440000000001"/>
    <n v="391"/>
    <x v="2"/>
    <d v="2022-06-03T00:00:00"/>
    <s v="Penicillin"/>
    <s v="Abnormal"/>
    <n v="12"/>
    <n v="262.86200000000002"/>
    <x v="2"/>
  </r>
  <r>
    <s v="Adam Boyd"/>
    <x v="9"/>
    <x v="0"/>
    <x v="2"/>
    <x v="5"/>
    <d v="2022-06-20T00:00:00"/>
    <s v="Kristina Taylor"/>
    <s v="Donovan-Welch"/>
    <x v="3"/>
    <n v="7190.3540000000003"/>
    <n v="372"/>
    <x v="1"/>
    <d v="2022-07-04T00:00:00"/>
    <s v="Paracetamol"/>
    <s v="Normal"/>
    <n v="14"/>
    <n v="513.59671428571426"/>
    <x v="2"/>
  </r>
  <r>
    <s v="Rebecca Bright"/>
    <x v="23"/>
    <x v="1"/>
    <x v="0"/>
    <x v="4"/>
    <d v="2023-09-12T00:00:00"/>
    <s v="Rachel Powers"/>
    <s v="Aguilar and Sons"/>
    <x v="0"/>
    <n v="17089.294000000002"/>
    <n v="116"/>
    <x v="2"/>
    <d v="2023-10-09T00:00:00"/>
    <s v="Ibuprofen"/>
    <s v="Abnormal"/>
    <n v="27"/>
    <n v="632.93681481481485"/>
    <x v="0"/>
  </r>
  <r>
    <s v="Paul Golden"/>
    <x v="31"/>
    <x v="0"/>
    <x v="0"/>
    <x v="5"/>
    <d v="2021-01-13T00:00:00"/>
    <s v="Kathy Ibarra"/>
    <s v="Bryan, Lopez and Moore"/>
    <x v="2"/>
    <n v="16532.059000000001"/>
    <n v="136"/>
    <x v="2"/>
    <d v="2021-01-27T00:00:00"/>
    <s v="Ibuprofen"/>
    <s v="Abnormal"/>
    <n v="14"/>
    <n v="1180.8613571428573"/>
    <x v="2"/>
  </r>
  <r>
    <s v="John Garcia"/>
    <x v="48"/>
    <x v="1"/>
    <x v="6"/>
    <x v="3"/>
    <d v="2020-06-11T00:00:00"/>
    <s v="Nancy Stanton"/>
    <s v="Mitchell-Holmes"/>
    <x v="0"/>
    <n v="30844.345000000001"/>
    <n v="225"/>
    <x v="0"/>
    <d v="2020-06-11T00:00:00"/>
    <s v="Ibuprofen"/>
    <s v="Inconclusive"/>
    <n v="0"/>
    <n v="0"/>
    <x v="0"/>
  </r>
  <r>
    <s v="Andrew Torres"/>
    <x v="36"/>
    <x v="1"/>
    <x v="0"/>
    <x v="3"/>
    <d v="2021-11-02T00:00:00"/>
    <s v="James Nelson"/>
    <s v="Lee, Hardy and Hopkins"/>
    <x v="4"/>
    <n v="4454.1059999999998"/>
    <n v="285"/>
    <x v="0"/>
    <d v="2021-11-23T00:00:00"/>
    <s v="Ibuprofen"/>
    <s v="Inconclusive"/>
    <n v="21"/>
    <n v="212.10028571428569"/>
    <x v="2"/>
  </r>
  <r>
    <s v="Dorothy Delgado"/>
    <x v="4"/>
    <x v="0"/>
    <x v="7"/>
    <x v="1"/>
    <d v="2022-06-17T00:00:00"/>
    <s v="Ethan Adams"/>
    <s v="Huff, Beck and Martin"/>
    <x v="1"/>
    <n v="31110.224999999999"/>
    <n v="379"/>
    <x v="2"/>
    <d v="2022-07-06T00:00:00"/>
    <s v="Lipitor"/>
    <s v="Normal"/>
    <n v="19"/>
    <n v="1637.3802631578947"/>
    <x v="2"/>
  </r>
  <r>
    <s v="Aaron Coleman"/>
    <x v="46"/>
    <x v="1"/>
    <x v="4"/>
    <x v="5"/>
    <d v="2019-09-17T00:00:00"/>
    <s v="Bill Mcdonald"/>
    <s v="Petersen, Haynes and Rowe"/>
    <x v="0"/>
    <n v="66590.032000000007"/>
    <n v="239"/>
    <x v="1"/>
    <d v="2019-10-10T00:00:00"/>
    <s v="Lipitor"/>
    <s v="Abnormal"/>
    <n v="23"/>
    <n v="2895.2187826086961"/>
    <x v="0"/>
  </r>
  <r>
    <s v="Kathryn Glenn"/>
    <x v="26"/>
    <x v="1"/>
    <x v="5"/>
    <x v="4"/>
    <d v="2022-04-14T00:00:00"/>
    <s v="Mark Lewis"/>
    <s v="Roberts, Washington and Martinez"/>
    <x v="0"/>
    <n v="12484.164000000001"/>
    <n v="115"/>
    <x v="1"/>
    <d v="2022-05-12T00:00:00"/>
    <s v="Penicillin"/>
    <s v="Inconclusive"/>
    <n v="28"/>
    <n v="445.863"/>
    <x v="0"/>
  </r>
  <r>
    <s v="Stephanie Murray"/>
    <x v="55"/>
    <x v="1"/>
    <x v="1"/>
    <x v="0"/>
    <d v="2021-10-21T00:00:00"/>
    <s v="Ashley Pena"/>
    <s v="Jackson-Davis"/>
    <x v="2"/>
    <n v="49185.641000000003"/>
    <n v="454"/>
    <x v="1"/>
    <d v="2021-11-04T00:00:00"/>
    <s v="Penicillin"/>
    <s v="Abnormal"/>
    <n v="14"/>
    <n v="3513.2600714285718"/>
    <x v="1"/>
  </r>
  <r>
    <s v="Brian Brock"/>
    <x v="23"/>
    <x v="0"/>
    <x v="5"/>
    <x v="2"/>
    <d v="2022-03-07T00:00:00"/>
    <s v="Beth Hall"/>
    <s v="Simmons, Weber and White"/>
    <x v="0"/>
    <n v="11085.566000000001"/>
    <n v="159"/>
    <x v="0"/>
    <d v="2022-03-11T00:00:00"/>
    <s v="Lipitor"/>
    <s v="Inconclusive"/>
    <n v="4"/>
    <n v="2771.3915000000002"/>
    <x v="0"/>
  </r>
  <r>
    <s v="Todd Guerrero"/>
    <x v="40"/>
    <x v="0"/>
    <x v="0"/>
    <x v="4"/>
    <d v="2020-12-08T00:00:00"/>
    <s v="Ashley Pollard"/>
    <s v="Rivas, Rodriguez and Novak"/>
    <x v="1"/>
    <n v="18881.563999999998"/>
    <n v="458"/>
    <x v="1"/>
    <d v="2020-12-15T00:00:00"/>
    <s v="Penicillin"/>
    <s v="Normal"/>
    <n v="7"/>
    <n v="2697.3662857142854"/>
    <x v="1"/>
  </r>
  <r>
    <s v="Christopher Nguyen MD"/>
    <x v="36"/>
    <x v="1"/>
    <x v="7"/>
    <x v="2"/>
    <d v="2023-10-25T00:00:00"/>
    <s v="Whitney Williams"/>
    <s v="Hanson Inc"/>
    <x v="2"/>
    <n v="8872.3320000000003"/>
    <n v="409"/>
    <x v="2"/>
    <d v="2023-10-30T00:00:00"/>
    <s v="Paracetamol"/>
    <s v="Normal"/>
    <n v="5"/>
    <n v="1774.4664"/>
    <x v="2"/>
  </r>
  <r>
    <s v="Crystal Koch"/>
    <x v="65"/>
    <x v="1"/>
    <x v="7"/>
    <x v="4"/>
    <d v="2023-09-08T00:00:00"/>
    <s v="Donna Ware"/>
    <s v="Evans and Sons"/>
    <x v="0"/>
    <n v="31217.733"/>
    <n v="135"/>
    <x v="2"/>
    <d v="2023-10-05T00:00:00"/>
    <s v="Penicillin"/>
    <s v="Normal"/>
    <n v="27"/>
    <n v="1156.2123333333334"/>
    <x v="0"/>
  </r>
  <r>
    <s v="Timothy Brown"/>
    <x v="44"/>
    <x v="0"/>
    <x v="5"/>
    <x v="0"/>
    <d v="2022-03-13T00:00:00"/>
    <s v="John Erickson"/>
    <s v="Freeman Inc"/>
    <x v="1"/>
    <n v="14529.434999999999"/>
    <n v="461"/>
    <x v="1"/>
    <d v="2022-03-19T00:00:00"/>
    <s v="Paracetamol"/>
    <s v="Normal"/>
    <n v="6"/>
    <n v="2421.5724999999998"/>
    <x v="1"/>
  </r>
  <r>
    <s v="Julie Cooper"/>
    <x v="58"/>
    <x v="0"/>
    <x v="1"/>
    <x v="0"/>
    <d v="2021-04-11T00:00:00"/>
    <s v="Erika Contreras"/>
    <s v="Rogers-Nichols"/>
    <x v="4"/>
    <n v="31770.86"/>
    <n v="425"/>
    <x v="2"/>
    <d v="2021-04-25T00:00:00"/>
    <s v="Paracetamol"/>
    <s v="Inconclusive"/>
    <n v="14"/>
    <n v="2269.3471428571429"/>
    <x v="1"/>
  </r>
  <r>
    <s v="Lacey Graham"/>
    <x v="54"/>
    <x v="1"/>
    <x v="2"/>
    <x v="5"/>
    <d v="2022-02-26T00:00:00"/>
    <s v="Jason Baker"/>
    <s v="Mendez, Gross and Patrick"/>
    <x v="3"/>
    <n v="43290.796000000002"/>
    <n v="433"/>
    <x v="0"/>
    <d v="2022-03-01T00:00:00"/>
    <s v="Lipitor"/>
    <s v="Inconclusive"/>
    <n v="3"/>
    <n v="14430.265333333335"/>
    <x v="2"/>
  </r>
  <r>
    <s v="Julie Trujillo"/>
    <x v="13"/>
    <x v="1"/>
    <x v="4"/>
    <x v="4"/>
    <d v="2021-03-18T00:00:00"/>
    <s v="Joshua Smith"/>
    <s v="Bates Ltd"/>
    <x v="0"/>
    <n v="22949.120999999999"/>
    <n v="345"/>
    <x v="2"/>
    <d v="2021-03-30T00:00:00"/>
    <s v="Paracetamol"/>
    <s v="Inconclusive"/>
    <n v="12"/>
    <n v="1912.4267499999999"/>
    <x v="0"/>
  </r>
  <r>
    <s v="Ann Johnson"/>
    <x v="16"/>
    <x v="1"/>
    <x v="2"/>
    <x v="3"/>
    <d v="2020-12-21T00:00:00"/>
    <s v="Mrs. Courtney Oconnor"/>
    <s v="Snyder Group"/>
    <x v="0"/>
    <n v="36135.625999999997"/>
    <n v="308"/>
    <x v="0"/>
    <d v="2020-12-27T00:00:00"/>
    <s v="Ibuprofen"/>
    <s v="Inconclusive"/>
    <n v="6"/>
    <n v="6022.6043333333328"/>
    <x v="0"/>
  </r>
  <r>
    <s v="James Stuart"/>
    <x v="26"/>
    <x v="0"/>
    <x v="1"/>
    <x v="1"/>
    <d v="2022-04-20T00:00:00"/>
    <s v="Tina Reeves"/>
    <s v="Castro-Martinez"/>
    <x v="0"/>
    <n v="38646.991999999998"/>
    <n v="437"/>
    <x v="2"/>
    <d v="2022-04-21T00:00:00"/>
    <s v="Ibuprofen"/>
    <s v="Abnormal"/>
    <n v="1"/>
    <n v="38646.991999999998"/>
    <x v="0"/>
  </r>
  <r>
    <s v="Joanne Townsend"/>
    <x v="47"/>
    <x v="1"/>
    <x v="1"/>
    <x v="3"/>
    <d v="2019-09-03T00:00:00"/>
    <s v="Darren Singleton"/>
    <s v="Hunt, Beck and Fisher"/>
    <x v="0"/>
    <n v="27761.190999999999"/>
    <n v="291"/>
    <x v="0"/>
    <d v="2019-09-19T00:00:00"/>
    <s v="Lipitor"/>
    <s v="Inconclusive"/>
    <n v="16"/>
    <n v="1735.0744374999999"/>
    <x v="0"/>
  </r>
  <r>
    <s v="Dustin Nelson"/>
    <x v="31"/>
    <x v="0"/>
    <x v="3"/>
    <x v="2"/>
    <d v="2018-12-21T00:00:00"/>
    <s v="Matthew Jones"/>
    <s v="Johnson-Alexander"/>
    <x v="0"/>
    <n v="14842.540999999999"/>
    <n v="142"/>
    <x v="2"/>
    <d v="2019-01-13T00:00:00"/>
    <s v="Penicillin"/>
    <s v="Normal"/>
    <n v="23"/>
    <n v="645.32786956521738"/>
    <x v="2"/>
  </r>
  <r>
    <s v="Michael Johnson"/>
    <x v="38"/>
    <x v="1"/>
    <x v="3"/>
    <x v="0"/>
    <d v="2019-11-25T00:00:00"/>
    <s v="Jason Shannon"/>
    <s v="Smith-Ross"/>
    <x v="1"/>
    <n v="5677.8710000000001"/>
    <n v="463"/>
    <x v="1"/>
    <d v="2019-12-25T00:00:00"/>
    <s v="Penicillin"/>
    <s v="Inconclusive"/>
    <n v="30"/>
    <n v="189.26236666666668"/>
    <x v="1"/>
  </r>
  <r>
    <s v="Jessica Berg"/>
    <x v="33"/>
    <x v="0"/>
    <x v="6"/>
    <x v="4"/>
    <d v="2023-02-16T00:00:00"/>
    <s v="Christopher Roach"/>
    <s v="Fitzpatrick Ltd"/>
    <x v="0"/>
    <n v="33944.334999999999"/>
    <n v="154"/>
    <x v="1"/>
    <d v="2023-02-18T00:00:00"/>
    <s v="Penicillin"/>
    <s v="Abnormal"/>
    <n v="2"/>
    <n v="16972.1675"/>
    <x v="0"/>
  </r>
  <r>
    <s v="Phyllis Bell"/>
    <x v="54"/>
    <x v="1"/>
    <x v="2"/>
    <x v="4"/>
    <d v="2023-09-25T00:00:00"/>
    <s v="Sean Warren"/>
    <s v="Sims, Watts and Baxter"/>
    <x v="0"/>
    <n v="1594.194"/>
    <n v="133"/>
    <x v="1"/>
    <d v="2023-10-11T00:00:00"/>
    <s v="Lipitor"/>
    <s v="Normal"/>
    <n v="16"/>
    <n v="99.637124999999997"/>
    <x v="2"/>
  </r>
  <r>
    <s v="David Atkinson"/>
    <x v="3"/>
    <x v="1"/>
    <x v="2"/>
    <x v="2"/>
    <d v="2021-08-12T00:00:00"/>
    <s v="Terri Edwards"/>
    <s v="Vargas-Lam"/>
    <x v="0"/>
    <n v="21482.526000000002"/>
    <n v="394"/>
    <x v="2"/>
    <d v="2021-08-16T00:00:00"/>
    <s v="Lipitor"/>
    <s v="Inconclusive"/>
    <n v="4"/>
    <n v="5370.6315000000004"/>
    <x v="2"/>
  </r>
  <r>
    <s v="Ashley Jones PhD"/>
    <x v="5"/>
    <x v="1"/>
    <x v="2"/>
    <x v="4"/>
    <d v="2023-05-15T00:00:00"/>
    <s v="Nicholas Reed"/>
    <s v="Sherman and Sons"/>
    <x v="4"/>
    <n v="16119.781000000001"/>
    <n v="164"/>
    <x v="2"/>
    <d v="2023-05-21T00:00:00"/>
    <s v="Ibuprofen"/>
    <s v="Normal"/>
    <n v="6"/>
    <n v="2686.6301666666668"/>
    <x v="2"/>
  </r>
  <r>
    <s v="David Pittman"/>
    <x v="17"/>
    <x v="1"/>
    <x v="5"/>
    <x v="4"/>
    <d v="2019-04-05T00:00:00"/>
    <s v="Nicole Lopez"/>
    <s v="Jimenez-Johnson"/>
    <x v="0"/>
    <n v="25418.128000000001"/>
    <n v="339"/>
    <x v="2"/>
    <d v="2019-04-08T00:00:00"/>
    <s v="Paracetamol"/>
    <s v="Inconclusive"/>
    <n v="3"/>
    <n v="8472.7093333333341"/>
    <x v="0"/>
  </r>
  <r>
    <s v="Kristen Turner"/>
    <x v="34"/>
    <x v="1"/>
    <x v="2"/>
    <x v="4"/>
    <d v="2023-08-30T00:00:00"/>
    <s v="Mary Moreno"/>
    <s v="Frye, Martin and White"/>
    <x v="2"/>
    <n v="14421.161"/>
    <n v="444"/>
    <x v="1"/>
    <d v="2023-09-03T00:00:00"/>
    <s v="Lipitor"/>
    <s v="Normal"/>
    <n v="4"/>
    <n v="3605.29025"/>
    <x v="2"/>
  </r>
  <r>
    <s v="Heather Ferguson"/>
    <x v="45"/>
    <x v="0"/>
    <x v="4"/>
    <x v="5"/>
    <d v="2022-09-15T00:00:00"/>
    <s v="Ann Joseph"/>
    <s v="Cruz-Potter"/>
    <x v="4"/>
    <n v="5107.4579999999996"/>
    <n v="271"/>
    <x v="0"/>
    <d v="2022-09-28T00:00:00"/>
    <s v="Lipitor"/>
    <s v="Normal"/>
    <n v="13"/>
    <n v="392.8813846153846"/>
    <x v="2"/>
  </r>
  <r>
    <s v="Mrs. Ashley Cook"/>
    <x v="44"/>
    <x v="0"/>
    <x v="5"/>
    <x v="3"/>
    <d v="2022-10-23T00:00:00"/>
    <s v="Alexis Armstrong"/>
    <s v="Holt LLC"/>
    <x v="2"/>
    <n v="20092.560000000001"/>
    <n v="308"/>
    <x v="0"/>
    <d v="2022-11-06T00:00:00"/>
    <s v="Penicillin"/>
    <s v="Inconclusive"/>
    <n v="14"/>
    <n v="1435.1828571428573"/>
    <x v="1"/>
  </r>
  <r>
    <s v="Maurice Lyons"/>
    <x v="43"/>
    <x v="1"/>
    <x v="6"/>
    <x v="4"/>
    <d v="2020-11-17T00:00:00"/>
    <s v="Nathaniel Rodriguez"/>
    <s v="Cooper, Stark and Duarte"/>
    <x v="0"/>
    <n v="8552.6910000000007"/>
    <n v="178"/>
    <x v="2"/>
    <d v="2020-11-22T00:00:00"/>
    <s v="Paracetamol"/>
    <s v="Abnormal"/>
    <n v="5"/>
    <n v="1710.5382000000002"/>
    <x v="2"/>
  </r>
  <r>
    <s v="William Martin"/>
    <x v="21"/>
    <x v="1"/>
    <x v="3"/>
    <x v="3"/>
    <d v="2020-07-27T00:00:00"/>
    <s v="David Cherry"/>
    <s v="Obrien, Rogers and Garcia"/>
    <x v="2"/>
    <n v="38583.17"/>
    <n v="134"/>
    <x v="0"/>
    <d v="2020-08-02T00:00:00"/>
    <s v="Ibuprofen"/>
    <s v="Inconclusive"/>
    <n v="6"/>
    <n v="6430.5283333333327"/>
    <x v="1"/>
  </r>
  <r>
    <s v="Douglas Bradley"/>
    <x v="34"/>
    <x v="0"/>
    <x v="6"/>
    <x v="0"/>
    <d v="2019-03-15T00:00:00"/>
    <s v="Jennifer King"/>
    <s v="Grimes Ltd"/>
    <x v="0"/>
    <n v="21134.433000000001"/>
    <n v="311"/>
    <x v="1"/>
    <d v="2019-03-24T00:00:00"/>
    <s v="Penicillin"/>
    <s v="Normal"/>
    <n v="9"/>
    <n v="2348.2703333333334"/>
    <x v="2"/>
  </r>
  <r>
    <s v="Marie Bowen"/>
    <x v="33"/>
    <x v="1"/>
    <x v="2"/>
    <x v="5"/>
    <d v="2021-02-24T00:00:00"/>
    <s v="Kevin Lowe"/>
    <s v="Mendez and Sons"/>
    <x v="0"/>
    <n v="24689.663"/>
    <n v="127"/>
    <x v="1"/>
    <d v="2021-03-20T00:00:00"/>
    <s v="Lipitor"/>
    <s v="Normal"/>
    <n v="24"/>
    <n v="1028.7359583333334"/>
    <x v="0"/>
  </r>
  <r>
    <s v="Heidi Anderson"/>
    <x v="31"/>
    <x v="0"/>
    <x v="4"/>
    <x v="2"/>
    <d v="2019-04-18T00:00:00"/>
    <s v="Michael Melendez"/>
    <s v="Brown, Lambert and Miller"/>
    <x v="1"/>
    <n v="4638.2640000000001"/>
    <n v="261"/>
    <x v="0"/>
    <d v="2019-04-24T00:00:00"/>
    <s v="Paracetamol"/>
    <s v="Normal"/>
    <n v="6"/>
    <n v="773.04399999999998"/>
    <x v="2"/>
  </r>
  <r>
    <s v="Anna Schultz"/>
    <x v="45"/>
    <x v="1"/>
    <x v="2"/>
    <x v="4"/>
    <d v="2021-05-07T00:00:00"/>
    <s v="Maria Nelson"/>
    <s v="Martinez Ltd"/>
    <x v="0"/>
    <n v="31790.266"/>
    <n v="399"/>
    <x v="2"/>
    <d v="2021-05-21T00:00:00"/>
    <s v="Lipitor"/>
    <s v="Abnormal"/>
    <n v="14"/>
    <n v="2270.7332857142856"/>
    <x v="2"/>
  </r>
  <r>
    <s v="Daniel Jones"/>
    <x v="15"/>
    <x v="0"/>
    <x v="4"/>
    <x v="3"/>
    <d v="2022-04-05T00:00:00"/>
    <s v="Shane Lynch"/>
    <s v="Hernandez, Hernandez and Lawrence"/>
    <x v="2"/>
    <n v="7618.768"/>
    <n v="196"/>
    <x v="0"/>
    <d v="2022-04-19T00:00:00"/>
    <s v="Paracetamol"/>
    <s v="Inconclusive"/>
    <n v="14"/>
    <n v="544.19771428571426"/>
    <x v="1"/>
  </r>
  <r>
    <s v="Monica Davis"/>
    <x v="8"/>
    <x v="0"/>
    <x v="2"/>
    <x v="2"/>
    <d v="2023-09-28T00:00:00"/>
    <s v="Alyssa Cox"/>
    <s v="Robinson-Sloan"/>
    <x v="3"/>
    <n v="23263.117999999999"/>
    <n v="275"/>
    <x v="2"/>
    <d v="2023-10-09T00:00:00"/>
    <s v="Penicillin"/>
    <s v="Normal"/>
    <n v="11"/>
    <n v="2114.8289090909088"/>
    <x v="1"/>
  </r>
  <r>
    <s v="Tiffany Vaughan"/>
    <x v="54"/>
    <x v="1"/>
    <x v="2"/>
    <x v="2"/>
    <d v="2021-04-30T00:00:00"/>
    <s v="Gary Price"/>
    <s v="Smith, Gonzalez and Anderson"/>
    <x v="0"/>
    <n v="9488.4850000000006"/>
    <n v="106"/>
    <x v="0"/>
    <d v="2021-05-05T00:00:00"/>
    <s v="Lipitor"/>
    <s v="Normal"/>
    <n v="5"/>
    <n v="1897.6970000000001"/>
    <x v="2"/>
  </r>
  <r>
    <s v="Mary Lee"/>
    <x v="8"/>
    <x v="1"/>
    <x v="1"/>
    <x v="5"/>
    <d v="2023-09-30T00:00:00"/>
    <s v="Tiffany Burch"/>
    <s v="Rodriguez, Hoffman and Alexander"/>
    <x v="4"/>
    <n v="6327.0309999999999"/>
    <n v="463"/>
    <x v="2"/>
    <d v="2023-10-09T00:00:00"/>
    <s v="Ibuprofen"/>
    <s v="Abnormal"/>
    <n v="9"/>
    <n v="703.00344444444443"/>
    <x v="1"/>
  </r>
  <r>
    <s v="Natasha Miller"/>
    <x v="28"/>
    <x v="0"/>
    <x v="4"/>
    <x v="2"/>
    <d v="2023-04-25T00:00:00"/>
    <s v="Courtney Russell"/>
    <s v="Ashley, Jones and Dunn"/>
    <x v="1"/>
    <n v="17409.792000000001"/>
    <n v="413"/>
    <x v="2"/>
    <d v="2023-05-07T00:00:00"/>
    <s v="Ibuprofen"/>
    <s v="Abnormal"/>
    <n v="12"/>
    <n v="1450.816"/>
    <x v="1"/>
  </r>
  <r>
    <s v="Frederick Rodriguez"/>
    <x v="58"/>
    <x v="0"/>
    <x v="4"/>
    <x v="1"/>
    <d v="2021-06-27T00:00:00"/>
    <s v="Nathan Livingston"/>
    <s v="Anthony Ltd"/>
    <x v="1"/>
    <n v="15472.401"/>
    <n v="405"/>
    <x v="1"/>
    <d v="2021-07-23T00:00:00"/>
    <s v="Lipitor"/>
    <s v="Normal"/>
    <n v="26"/>
    <n v="595.09234615384617"/>
    <x v="1"/>
  </r>
  <r>
    <s v="Tammy Maldonado"/>
    <x v="3"/>
    <x v="0"/>
    <x v="1"/>
    <x v="3"/>
    <d v="2021-06-03T00:00:00"/>
    <s v="Alexis Anderson"/>
    <s v="Ball and Sons"/>
    <x v="0"/>
    <n v="21381.078000000001"/>
    <n v="327"/>
    <x v="0"/>
    <d v="2021-06-19T00:00:00"/>
    <s v="Penicillin"/>
    <s v="Abnormal"/>
    <n v="16"/>
    <n v="1336.3173750000001"/>
    <x v="2"/>
  </r>
  <r>
    <s v="Cheryl Sweeney"/>
    <x v="3"/>
    <x v="1"/>
    <x v="5"/>
    <x v="4"/>
    <d v="2019-08-13T00:00:00"/>
    <s v="Clayton Jenkins"/>
    <s v="Blackwell-Haley"/>
    <x v="4"/>
    <n v="23708.527999999998"/>
    <n v="293"/>
    <x v="1"/>
    <d v="2019-08-19T00:00:00"/>
    <s v="Penicillin"/>
    <s v="Normal"/>
    <n v="6"/>
    <n v="3951.4213333333332"/>
    <x v="2"/>
  </r>
  <r>
    <s v="Nicholas Morrison"/>
    <x v="34"/>
    <x v="1"/>
    <x v="6"/>
    <x v="4"/>
    <d v="2020-01-27T00:00:00"/>
    <s v="Elizabeth Miranda"/>
    <s v="Allen PLC"/>
    <x v="1"/>
    <n v="14846.254999999999"/>
    <n v="206"/>
    <x v="1"/>
    <d v="2020-01-30T00:00:00"/>
    <s v="Lipitor"/>
    <s v="Abnormal"/>
    <n v="3"/>
    <n v="4948.7516666666661"/>
    <x v="2"/>
  </r>
  <r>
    <s v="Michelle Parks"/>
    <x v="31"/>
    <x v="1"/>
    <x v="0"/>
    <x v="5"/>
    <d v="2023-07-11T00:00:00"/>
    <s v="Chad Johnson"/>
    <s v="Drake and Sons"/>
    <x v="1"/>
    <n v="58426.406999999999"/>
    <n v="421"/>
    <x v="1"/>
    <d v="2023-08-10T00:00:00"/>
    <s v="Ibuprofen"/>
    <s v="Normal"/>
    <n v="30"/>
    <n v="1947.5469000000001"/>
    <x v="2"/>
  </r>
  <r>
    <s v="Tammy Benson DVM"/>
    <x v="40"/>
    <x v="0"/>
    <x v="1"/>
    <x v="1"/>
    <d v="2023-02-07T00:00:00"/>
    <s v="Debbie Carter"/>
    <s v="Howard LLC"/>
    <x v="1"/>
    <n v="43468.972000000002"/>
    <n v="355"/>
    <x v="2"/>
    <d v="2023-02-28T00:00:00"/>
    <s v="Penicillin"/>
    <s v="Inconclusive"/>
    <n v="21"/>
    <n v="2069.9510476190476"/>
    <x v="1"/>
  </r>
  <r>
    <s v="Katherine Curry"/>
    <x v="23"/>
    <x v="1"/>
    <x v="1"/>
    <x v="4"/>
    <d v="2023-05-04T00:00:00"/>
    <s v="Kristin Gutierrez"/>
    <s v="Macias Group"/>
    <x v="0"/>
    <n v="8534.98"/>
    <n v="289"/>
    <x v="2"/>
    <d v="2023-05-24T00:00:00"/>
    <s v="Penicillin"/>
    <s v="Abnormal"/>
    <n v="20"/>
    <n v="426.74899999999997"/>
    <x v="0"/>
  </r>
  <r>
    <s v="Joan White"/>
    <x v="60"/>
    <x v="0"/>
    <x v="1"/>
    <x v="2"/>
    <d v="2022-06-11T00:00:00"/>
    <s v="Kimberly Daniel"/>
    <s v="Patterson-Moore"/>
    <x v="1"/>
    <n v="18866.97"/>
    <n v="149"/>
    <x v="2"/>
    <d v="2022-06-13T00:00:00"/>
    <s v="Ibuprofen"/>
    <s v="Normal"/>
    <n v="2"/>
    <n v="9433.4850000000006"/>
    <x v="1"/>
  </r>
  <r>
    <s v="Wendy Taylor"/>
    <x v="16"/>
    <x v="1"/>
    <x v="5"/>
    <x v="4"/>
    <d v="2022-04-19T00:00:00"/>
    <s v="Harold Harrison II"/>
    <s v="Smith Group"/>
    <x v="0"/>
    <n v="14118.986000000001"/>
    <n v="118"/>
    <x v="1"/>
    <d v="2022-04-28T00:00:00"/>
    <s v="Paracetamol"/>
    <s v="Normal"/>
    <n v="9"/>
    <n v="1568.7762222222223"/>
    <x v="0"/>
  </r>
  <r>
    <s v="John Black"/>
    <x v="22"/>
    <x v="1"/>
    <x v="7"/>
    <x v="3"/>
    <d v="2019-02-17T00:00:00"/>
    <s v="Andre Smith"/>
    <s v="Glenn Group"/>
    <x v="0"/>
    <n v="12482.397999999999"/>
    <n v="491"/>
    <x v="0"/>
    <d v="2019-03-05T00:00:00"/>
    <s v="Aspirin"/>
    <s v="Normal"/>
    <n v="16"/>
    <n v="780.14987499999995"/>
    <x v="0"/>
  </r>
  <r>
    <s v="William Miller"/>
    <x v="51"/>
    <x v="0"/>
    <x v="5"/>
    <x v="1"/>
    <d v="2021-12-29T00:00:00"/>
    <s v="Mary Barnett"/>
    <s v="Evans-Price"/>
    <x v="3"/>
    <n v="40989.586000000003"/>
    <n v="257"/>
    <x v="1"/>
    <d v="2022-01-15T00:00:00"/>
    <s v="Paracetamol"/>
    <s v="Normal"/>
    <n v="17"/>
    <n v="2411.1521176470592"/>
    <x v="2"/>
  </r>
  <r>
    <s v="Laura Sanchez"/>
    <x v="15"/>
    <x v="0"/>
    <x v="3"/>
    <x v="5"/>
    <d v="2023-10-23T00:00:00"/>
    <s v="Morgan Perez"/>
    <s v="Adkins, Novak and Watkins"/>
    <x v="3"/>
    <n v="69787.490000000005"/>
    <n v="469"/>
    <x v="0"/>
    <d v="2023-10-30T00:00:00"/>
    <s v="Lipitor"/>
    <s v="Abnormal"/>
    <n v="7"/>
    <n v="9969.6414285714291"/>
    <x v="1"/>
  </r>
  <r>
    <s v="James Powell"/>
    <x v="26"/>
    <x v="0"/>
    <x v="7"/>
    <x v="3"/>
    <d v="2021-10-08T00:00:00"/>
    <s v="Dustin Rangel"/>
    <s v="White, Meyer and Campbell"/>
    <x v="0"/>
    <n v="23912.589"/>
    <n v="229"/>
    <x v="0"/>
    <d v="2021-10-16T00:00:00"/>
    <s v="Aspirin"/>
    <s v="Abnormal"/>
    <n v="8"/>
    <n v="2989.073625"/>
    <x v="0"/>
  </r>
  <r>
    <s v="William Gould"/>
    <x v="26"/>
    <x v="1"/>
    <x v="0"/>
    <x v="4"/>
    <d v="2023-10-03T00:00:00"/>
    <s v="Megan Golden"/>
    <s v="Riley Ltd"/>
    <x v="0"/>
    <n v="22918.648000000001"/>
    <n v="101"/>
    <x v="2"/>
    <d v="2023-10-28T00:00:00"/>
    <s v="Paracetamol"/>
    <s v="Inconclusive"/>
    <n v="25"/>
    <n v="916.74592000000007"/>
    <x v="0"/>
  </r>
  <r>
    <s v="Lisa Tran"/>
    <x v="8"/>
    <x v="1"/>
    <x v="7"/>
    <x v="4"/>
    <d v="2021-11-15T00:00:00"/>
    <s v="Jessica Garcia"/>
    <s v="Griffin-Perez"/>
    <x v="1"/>
    <n v="6639.1930000000002"/>
    <n v="347"/>
    <x v="1"/>
    <d v="2021-12-07T00:00:00"/>
    <s v="Paracetamol"/>
    <s v="Normal"/>
    <n v="22"/>
    <n v="301.78149999999999"/>
    <x v="1"/>
  </r>
  <r>
    <s v="Jonathan Garcia"/>
    <x v="43"/>
    <x v="0"/>
    <x v="1"/>
    <x v="1"/>
    <d v="2019-07-24T00:00:00"/>
    <s v="Teresa Beard"/>
    <s v="Craig-Velez"/>
    <x v="0"/>
    <n v="19941.059000000001"/>
    <n v="310"/>
    <x v="1"/>
    <d v="2019-08-14T00:00:00"/>
    <s v="Ibuprofen"/>
    <s v="Inconclusive"/>
    <n v="21"/>
    <n v="949.57423809523812"/>
    <x v="2"/>
  </r>
  <r>
    <s v="Mark Mclean"/>
    <x v="38"/>
    <x v="0"/>
    <x v="7"/>
    <x v="3"/>
    <d v="2022-10-01T00:00:00"/>
    <s v="Gerald Brown"/>
    <s v="Gray Inc"/>
    <x v="1"/>
    <n v="22469.739000000001"/>
    <n v="299"/>
    <x v="0"/>
    <d v="2022-10-06T00:00:00"/>
    <s v="Ibuprofen"/>
    <s v="Inconclusive"/>
    <n v="5"/>
    <n v="4493.9477999999999"/>
    <x v="1"/>
  </r>
  <r>
    <s v="Angel Ross"/>
    <x v="59"/>
    <x v="1"/>
    <x v="1"/>
    <x v="4"/>
    <d v="2020-02-27T00:00:00"/>
    <s v="Stephen Franklin"/>
    <s v="Jones Inc"/>
    <x v="0"/>
    <n v="31821.829000000002"/>
    <n v="485"/>
    <x v="1"/>
    <d v="2020-03-25T00:00:00"/>
    <s v="Ibuprofen"/>
    <s v="Abnormal"/>
    <n v="27"/>
    <n v="1178.5862592592594"/>
    <x v="0"/>
  </r>
  <r>
    <s v="Amy Harris"/>
    <x v="61"/>
    <x v="0"/>
    <x v="1"/>
    <x v="2"/>
    <d v="2020-08-27T00:00:00"/>
    <s v="Tiffany Meza"/>
    <s v="Mack-Whitehead"/>
    <x v="0"/>
    <n v="18250.985000000001"/>
    <n v="266"/>
    <x v="2"/>
    <d v="2020-09-26T00:00:00"/>
    <s v="Aspirin"/>
    <s v="Normal"/>
    <n v="30"/>
    <n v="608.36616666666669"/>
    <x v="0"/>
  </r>
  <r>
    <s v="Jennifer Horn"/>
    <x v="53"/>
    <x v="0"/>
    <x v="3"/>
    <x v="0"/>
    <d v="2019-12-02T00:00:00"/>
    <s v="Mark Smith"/>
    <s v="Mccoy-Rodriguez"/>
    <x v="2"/>
    <n v="53727.830999999998"/>
    <n v="387"/>
    <x v="2"/>
    <d v="2019-12-12T00:00:00"/>
    <s v="Penicillin"/>
    <s v="Inconclusive"/>
    <n v="10"/>
    <n v="5372.7830999999996"/>
    <x v="2"/>
  </r>
  <r>
    <s v="Brian Martin"/>
    <x v="20"/>
    <x v="0"/>
    <x v="4"/>
    <x v="5"/>
    <d v="2020-12-28T00:00:00"/>
    <s v="Vicki Bowers"/>
    <s v="Morrow, Stephens and Cole"/>
    <x v="3"/>
    <n v="32955.730000000003"/>
    <n v="367"/>
    <x v="0"/>
    <d v="2021-01-11T00:00:00"/>
    <s v="Penicillin"/>
    <s v="Abnormal"/>
    <n v="14"/>
    <n v="2353.9807142857144"/>
    <x v="2"/>
  </r>
  <r>
    <s v="Lauren Ortiz"/>
    <x v="1"/>
    <x v="1"/>
    <x v="7"/>
    <x v="2"/>
    <d v="2022-12-22T00:00:00"/>
    <s v="Alyssa Smith"/>
    <s v="Rivers LLC"/>
    <x v="0"/>
    <n v="1388.3240000000001"/>
    <n v="191"/>
    <x v="0"/>
    <d v="2022-12-28T00:00:00"/>
    <s v="Penicillin"/>
    <s v="Normal"/>
    <n v="6"/>
    <n v="231.38733333333334"/>
    <x v="1"/>
  </r>
  <r>
    <s v="Connor Brown"/>
    <x v="48"/>
    <x v="0"/>
    <x v="5"/>
    <x v="3"/>
    <d v="2020-01-30T00:00:00"/>
    <s v="Stephanie Grant"/>
    <s v="Glenn Inc"/>
    <x v="0"/>
    <n v="24849.903999999999"/>
    <n v="411"/>
    <x v="0"/>
    <d v="2020-02-12T00:00:00"/>
    <s v="Aspirin"/>
    <s v="Inconclusive"/>
    <n v="13"/>
    <n v="1911.5310769230769"/>
    <x v="0"/>
  </r>
  <r>
    <s v="Charles Patel"/>
    <x v="6"/>
    <x v="0"/>
    <x v="2"/>
    <x v="5"/>
    <d v="2022-10-30T00:00:00"/>
    <s v="Tyler Forbes"/>
    <s v="Wolf, Ellison and May"/>
    <x v="0"/>
    <n v="17002.134999999998"/>
    <n v="359"/>
    <x v="0"/>
    <d v="2022-11-03T00:00:00"/>
    <s v="Penicillin"/>
    <s v="Abnormal"/>
    <n v="4"/>
    <n v="4250.5337499999996"/>
    <x v="0"/>
  </r>
  <r>
    <s v="Gregory Salazar"/>
    <x v="2"/>
    <x v="0"/>
    <x v="0"/>
    <x v="0"/>
    <d v="2023-02-17T00:00:00"/>
    <s v="Sarah Gardner"/>
    <s v="Morgan Group"/>
    <x v="0"/>
    <n v="4374.1710000000003"/>
    <n v="153"/>
    <x v="2"/>
    <d v="2023-02-28T00:00:00"/>
    <s v="Lipitor"/>
    <s v="Abnormal"/>
    <n v="11"/>
    <n v="397.6519090909091"/>
    <x v="0"/>
  </r>
  <r>
    <s v="Joshua Callahan"/>
    <x v="35"/>
    <x v="1"/>
    <x v="1"/>
    <x v="3"/>
    <d v="2019-07-29T00:00:00"/>
    <s v="Natalie Archer"/>
    <s v="Johnson, Guzman and Jordan"/>
    <x v="0"/>
    <n v="13027.41"/>
    <n v="141"/>
    <x v="0"/>
    <d v="2019-08-02T00:00:00"/>
    <s v="Penicillin"/>
    <s v="Inconclusive"/>
    <n v="4"/>
    <n v="3256.8525"/>
    <x v="2"/>
  </r>
  <r>
    <s v="Megan Bailey"/>
    <x v="1"/>
    <x v="1"/>
    <x v="6"/>
    <x v="1"/>
    <d v="2021-06-26T00:00:00"/>
    <s v="Donna Ortiz"/>
    <s v="Robinson Group"/>
    <x v="3"/>
    <n v="20068.415000000001"/>
    <n v="468"/>
    <x v="1"/>
    <d v="2021-07-13T00:00:00"/>
    <s v="Ibuprofen"/>
    <s v="Abnormal"/>
    <n v="17"/>
    <n v="1180.4950000000001"/>
    <x v="1"/>
  </r>
  <r>
    <s v="Megan Allison"/>
    <x v="60"/>
    <x v="1"/>
    <x v="5"/>
    <x v="4"/>
    <d v="2022-07-07T00:00:00"/>
    <s v="Melissa Hernandez"/>
    <s v="Koch-Williams"/>
    <x v="2"/>
    <n v="19756.776000000002"/>
    <n v="348"/>
    <x v="2"/>
    <d v="2022-08-04T00:00:00"/>
    <s v="Aspirin"/>
    <s v="Inconclusive"/>
    <n v="28"/>
    <n v="705.59914285714297"/>
    <x v="1"/>
  </r>
  <r>
    <s v="Margaret Bauer"/>
    <x v="1"/>
    <x v="0"/>
    <x v="4"/>
    <x v="0"/>
    <d v="2019-12-11T00:00:00"/>
    <s v="Jennifer Black"/>
    <s v="Spears PLC"/>
    <x v="2"/>
    <n v="37977.362000000001"/>
    <n v="304"/>
    <x v="1"/>
    <d v="2019-12-26T00:00:00"/>
    <s v="Penicillin"/>
    <s v="Inconclusive"/>
    <n v="15"/>
    <n v="2531.8241333333335"/>
    <x v="1"/>
  </r>
  <r>
    <s v="James Daniel"/>
    <x v="26"/>
    <x v="1"/>
    <x v="4"/>
    <x v="5"/>
    <d v="2021-06-14T00:00:00"/>
    <s v="Maria Perez"/>
    <s v="Strickland, Hansen and Williams"/>
    <x v="3"/>
    <n v="66271.62"/>
    <n v="306"/>
    <x v="2"/>
    <d v="2021-06-21T00:00:00"/>
    <s v="Paracetamol"/>
    <s v="Abnormal"/>
    <n v="7"/>
    <n v="9467.3742857142843"/>
    <x v="0"/>
  </r>
  <r>
    <s v="Janet Johnson"/>
    <x v="17"/>
    <x v="0"/>
    <x v="4"/>
    <x v="0"/>
    <d v="2021-11-16T00:00:00"/>
    <s v="Dylan Griffin"/>
    <s v="Baker-Vasquez"/>
    <x v="1"/>
    <n v="13065.906000000001"/>
    <n v="415"/>
    <x v="1"/>
    <d v="2021-11-30T00:00:00"/>
    <s v="Paracetamol"/>
    <s v="Inconclusive"/>
    <n v="14"/>
    <n v="933.27900000000011"/>
    <x v="0"/>
  </r>
  <r>
    <s v="Elizabeth Kane"/>
    <x v="56"/>
    <x v="1"/>
    <x v="7"/>
    <x v="1"/>
    <d v="2023-08-30T00:00:00"/>
    <s v="Jodi Harrell"/>
    <s v="Collins Ltd"/>
    <x v="2"/>
    <n v="19256.082999999999"/>
    <n v="147"/>
    <x v="1"/>
    <d v="2023-09-08T00:00:00"/>
    <s v="Lipitor"/>
    <s v="Normal"/>
    <n v="9"/>
    <n v="2139.5647777777776"/>
    <x v="2"/>
  </r>
  <r>
    <s v="Scott Bartlett DVM"/>
    <x v="30"/>
    <x v="0"/>
    <x v="2"/>
    <x v="0"/>
    <d v="2021-04-28T00:00:00"/>
    <s v="Troy Anderson"/>
    <s v="Gilbert PLC"/>
    <x v="0"/>
    <n v="10058.005999999999"/>
    <n v="258"/>
    <x v="2"/>
    <d v="2021-05-16T00:00:00"/>
    <s v="Penicillin"/>
    <s v="Abnormal"/>
    <n v="18"/>
    <n v="558.77811111111112"/>
    <x v="2"/>
  </r>
  <r>
    <s v="Erica Cortez"/>
    <x v="63"/>
    <x v="1"/>
    <x v="1"/>
    <x v="1"/>
    <d v="2020-08-24T00:00:00"/>
    <s v="Charles Wallace"/>
    <s v="Montgomery Inc"/>
    <x v="3"/>
    <n v="43538.48"/>
    <n v="188"/>
    <x v="2"/>
    <d v="2020-09-06T00:00:00"/>
    <s v="Ibuprofen"/>
    <s v="Normal"/>
    <n v="13"/>
    <n v="3349.1138461538462"/>
    <x v="2"/>
  </r>
  <r>
    <s v="Barbara Love"/>
    <x v="18"/>
    <x v="0"/>
    <x v="1"/>
    <x v="5"/>
    <d v="2021-04-02T00:00:00"/>
    <s v="Tara Kennedy"/>
    <s v="Avila PLC"/>
    <x v="3"/>
    <n v="25621.683000000001"/>
    <n v="411"/>
    <x v="0"/>
    <d v="2021-04-05T00:00:00"/>
    <s v="Aspirin"/>
    <s v="Normal"/>
    <n v="3"/>
    <n v="8540.5609999999997"/>
    <x v="0"/>
  </r>
  <r>
    <s v="Stephen Cook"/>
    <x v="61"/>
    <x v="1"/>
    <x v="1"/>
    <x v="4"/>
    <d v="2022-05-06T00:00:00"/>
    <s v="Brenda Lewis"/>
    <s v="Johnson-Hernandez"/>
    <x v="4"/>
    <n v="22765.749"/>
    <n v="158"/>
    <x v="2"/>
    <d v="2022-05-23T00:00:00"/>
    <s v="Lipitor"/>
    <s v="Inconclusive"/>
    <n v="17"/>
    <n v="1339.1617058823529"/>
    <x v="0"/>
  </r>
  <r>
    <s v="Wayne Simmons"/>
    <x v="15"/>
    <x v="0"/>
    <x v="3"/>
    <x v="2"/>
    <d v="2021-05-11T00:00:00"/>
    <s v="Colleen Dunlap"/>
    <s v="Mcdaniel Group"/>
    <x v="1"/>
    <n v="18065.877"/>
    <n v="378"/>
    <x v="0"/>
    <d v="2021-05-26T00:00:00"/>
    <s v="Paracetamol"/>
    <s v="Normal"/>
    <n v="15"/>
    <n v="1204.3918000000001"/>
    <x v="1"/>
  </r>
  <r>
    <s v="Edward White"/>
    <x v="33"/>
    <x v="1"/>
    <x v="3"/>
    <x v="4"/>
    <d v="2019-05-01T00:00:00"/>
    <s v="Steve Taylor"/>
    <s v="Pierce, Galloway and Hill"/>
    <x v="0"/>
    <n v="17273.324000000001"/>
    <n v="283"/>
    <x v="2"/>
    <d v="2019-05-21T00:00:00"/>
    <s v="Penicillin"/>
    <s v="Inconclusive"/>
    <n v="20"/>
    <n v="863.6662"/>
    <x v="0"/>
  </r>
  <r>
    <s v="Erica Beasley DVM"/>
    <x v="26"/>
    <x v="1"/>
    <x v="6"/>
    <x v="4"/>
    <d v="2023-06-11T00:00:00"/>
    <s v="Monique Dominguez"/>
    <s v="Hawkins, Lambert and Singleton"/>
    <x v="0"/>
    <n v="10868.138000000001"/>
    <n v="332"/>
    <x v="1"/>
    <d v="2023-06-30T00:00:00"/>
    <s v="Penicillin"/>
    <s v="Normal"/>
    <n v="19"/>
    <n v="572.00726315789473"/>
    <x v="0"/>
  </r>
  <r>
    <s v="Linda Young"/>
    <x v="28"/>
    <x v="0"/>
    <x v="3"/>
    <x v="2"/>
    <d v="2020-03-22T00:00:00"/>
    <s v="Steven Pratt"/>
    <s v="Watson-Torres"/>
    <x v="4"/>
    <n v="19062.578000000001"/>
    <n v="144"/>
    <x v="0"/>
    <d v="2020-04-11T00:00:00"/>
    <s v="Penicillin"/>
    <s v="Inconclusive"/>
    <n v="20"/>
    <n v="953.12890000000004"/>
    <x v="1"/>
  </r>
  <r>
    <s v="Heather Myers"/>
    <x v="22"/>
    <x v="1"/>
    <x v="2"/>
    <x v="0"/>
    <d v="2021-05-04T00:00:00"/>
    <s v="Nancy Brown"/>
    <s v="Thompson-Williams"/>
    <x v="1"/>
    <n v="51100.834999999999"/>
    <n v="480"/>
    <x v="2"/>
    <d v="2021-05-20T00:00:00"/>
    <s v="Aspirin"/>
    <s v="Abnormal"/>
    <n v="16"/>
    <n v="3193.8021874999999"/>
    <x v="0"/>
  </r>
  <r>
    <s v="Lynn Smith"/>
    <x v="49"/>
    <x v="0"/>
    <x v="3"/>
    <x v="4"/>
    <d v="2022-11-13T00:00:00"/>
    <s v="Jean Freeman"/>
    <s v="Jackson-Love"/>
    <x v="2"/>
    <n v="9687.2919999999995"/>
    <n v="158"/>
    <x v="1"/>
    <d v="2022-12-09T00:00:00"/>
    <s v="Paracetamol"/>
    <s v="Abnormal"/>
    <n v="26"/>
    <n v="372.58815384615383"/>
    <x v="2"/>
  </r>
  <r>
    <s v="Lisa Lopez"/>
    <x v="49"/>
    <x v="0"/>
    <x v="6"/>
    <x v="5"/>
    <d v="2020-08-10T00:00:00"/>
    <s v="Jacob Pearson"/>
    <s v="Owens LLC"/>
    <x v="0"/>
    <n v="57841.733999999997"/>
    <n v="303"/>
    <x v="1"/>
    <d v="2020-08-24T00:00:00"/>
    <s v="Penicillin"/>
    <s v="Abnormal"/>
    <n v="14"/>
    <n v="4131.5524285714282"/>
    <x v="2"/>
  </r>
  <r>
    <s v="Traci Carpenter"/>
    <x v="19"/>
    <x v="0"/>
    <x v="0"/>
    <x v="3"/>
    <d v="2021-01-13T00:00:00"/>
    <s v="Robin Woodard"/>
    <s v="Rowe, May and Ramirez"/>
    <x v="0"/>
    <n v="4644.0780000000004"/>
    <n v="304"/>
    <x v="0"/>
    <d v="2021-01-20T00:00:00"/>
    <s v="Paracetamol"/>
    <s v="Inconclusive"/>
    <n v="7"/>
    <n v="663.43971428571433"/>
    <x v="0"/>
  </r>
  <r>
    <s v="Mary Williamson"/>
    <x v="50"/>
    <x v="1"/>
    <x v="6"/>
    <x v="1"/>
    <d v="2020-05-19T00:00:00"/>
    <s v="Alexis Rodriguez"/>
    <s v="Porter, Wong and Richards"/>
    <x v="4"/>
    <n v="42504.535000000003"/>
    <n v="240"/>
    <x v="1"/>
    <d v="2020-06-12T00:00:00"/>
    <s v="Penicillin"/>
    <s v="Abnormal"/>
    <n v="24"/>
    <n v="1771.0222916666669"/>
    <x v="1"/>
  </r>
  <r>
    <s v="Alvin Robbins"/>
    <x v="55"/>
    <x v="0"/>
    <x v="6"/>
    <x v="3"/>
    <d v="2021-07-23T00:00:00"/>
    <s v="Roy Richard"/>
    <s v="Owens-Clark"/>
    <x v="3"/>
    <n v="23848.348000000002"/>
    <n v="278"/>
    <x v="0"/>
    <d v="2021-07-29T00:00:00"/>
    <s v="Penicillin"/>
    <s v="Inconclusive"/>
    <n v="6"/>
    <n v="3974.724666666667"/>
    <x v="1"/>
  </r>
  <r>
    <s v="Tyler Hoover"/>
    <x v="45"/>
    <x v="1"/>
    <x v="3"/>
    <x v="2"/>
    <d v="2022-11-06T00:00:00"/>
    <s v="Kim Smith"/>
    <s v="Campbell-Gordon"/>
    <x v="3"/>
    <n v="22902.598000000002"/>
    <n v="384"/>
    <x v="0"/>
    <d v="2022-11-11T00:00:00"/>
    <s v="Aspirin"/>
    <s v="Inconclusive"/>
    <n v="5"/>
    <n v="4580.5196000000005"/>
    <x v="2"/>
  </r>
  <r>
    <s v="Brandi Moody"/>
    <x v="30"/>
    <x v="1"/>
    <x v="3"/>
    <x v="4"/>
    <d v="2023-04-25T00:00:00"/>
    <s v="Chelsea Kim"/>
    <s v="Atkins Ltd"/>
    <x v="1"/>
    <n v="3438.98"/>
    <n v="173"/>
    <x v="1"/>
    <d v="2023-05-19T00:00:00"/>
    <s v="Lipitor"/>
    <s v="Abnormal"/>
    <n v="24"/>
    <n v="143.29083333333332"/>
    <x v="2"/>
  </r>
  <r>
    <s v="Karen Bryant DDS"/>
    <x v="67"/>
    <x v="0"/>
    <x v="4"/>
    <x v="0"/>
    <d v="2021-03-01T00:00:00"/>
    <s v="Michael Colon"/>
    <s v="Clark-Boyd"/>
    <x v="3"/>
    <n v="28253.837"/>
    <n v="258"/>
    <x v="2"/>
    <d v="2021-03-21T00:00:00"/>
    <s v="Lipitor"/>
    <s v="Abnormal"/>
    <n v="20"/>
    <n v="1412.6918499999999"/>
    <x v="1"/>
  </r>
  <r>
    <s v="Ashley Weeks"/>
    <x v="8"/>
    <x v="0"/>
    <x v="0"/>
    <x v="1"/>
    <d v="2019-09-06T00:00:00"/>
    <s v="Mr. Matthew Barnes"/>
    <s v="Wallace and Sons"/>
    <x v="3"/>
    <n v="31847.5"/>
    <n v="320"/>
    <x v="2"/>
    <d v="2019-09-28T00:00:00"/>
    <s v="Aspirin"/>
    <s v="Abnormal"/>
    <n v="22"/>
    <n v="1447.6136363636363"/>
    <x v="1"/>
  </r>
  <r>
    <s v="Michael Martinez"/>
    <x v="30"/>
    <x v="0"/>
    <x v="7"/>
    <x v="3"/>
    <d v="2022-06-16T00:00:00"/>
    <s v="Donna Webb"/>
    <s v="Brown, Kelly and Ellis"/>
    <x v="0"/>
    <n v="25934.636999999999"/>
    <n v="426"/>
    <x v="0"/>
    <d v="2022-06-29T00:00:00"/>
    <s v="Ibuprofen"/>
    <s v="Normal"/>
    <n v="13"/>
    <n v="1994.9720769230769"/>
    <x v="2"/>
  </r>
  <r>
    <s v="Jacqueline Hanson"/>
    <x v="45"/>
    <x v="0"/>
    <x v="3"/>
    <x v="0"/>
    <d v="2022-04-05T00:00:00"/>
    <s v="Eileen Pope"/>
    <s v="Hayden LLC"/>
    <x v="0"/>
    <n v="29786.722000000002"/>
    <n v="172"/>
    <x v="2"/>
    <d v="2022-04-09T00:00:00"/>
    <s v="Penicillin"/>
    <s v="Normal"/>
    <n v="4"/>
    <n v="7446.6805000000004"/>
    <x v="2"/>
  </r>
  <r>
    <s v="Lucas Hernandez"/>
    <x v="35"/>
    <x v="1"/>
    <x v="7"/>
    <x v="5"/>
    <d v="2020-01-15T00:00:00"/>
    <s v="Cynthia Roth"/>
    <s v="Hines Inc"/>
    <x v="4"/>
    <n v="73128.008000000002"/>
    <n v="427"/>
    <x v="2"/>
    <d v="2020-01-18T00:00:00"/>
    <s v="Lipitor"/>
    <s v="Normal"/>
    <n v="3"/>
    <n v="24376.002666666667"/>
    <x v="2"/>
  </r>
  <r>
    <s v="Antonio Gonzales"/>
    <x v="56"/>
    <x v="0"/>
    <x v="6"/>
    <x v="1"/>
    <d v="2021-07-13T00:00:00"/>
    <s v="Elizabeth Torres"/>
    <s v="Morris, Pierce and Myers"/>
    <x v="3"/>
    <n v="28460.387999999999"/>
    <n v="261"/>
    <x v="2"/>
    <d v="2021-08-02T00:00:00"/>
    <s v="Ibuprofen"/>
    <s v="Normal"/>
    <n v="20"/>
    <n v="1423.0193999999999"/>
    <x v="2"/>
  </r>
  <r>
    <s v="Bryan Johnson"/>
    <x v="17"/>
    <x v="0"/>
    <x v="6"/>
    <x v="2"/>
    <d v="2021-11-07T00:00:00"/>
    <s v="Lindsey Johnson"/>
    <s v="Payne-Bailey"/>
    <x v="0"/>
    <n v="1307.046"/>
    <n v="466"/>
    <x v="0"/>
    <d v="2021-11-25T00:00:00"/>
    <s v="Ibuprofen"/>
    <s v="Inconclusive"/>
    <n v="18"/>
    <n v="72.613666666666674"/>
    <x v="0"/>
  </r>
  <r>
    <s v="Beth Palmer"/>
    <x v="62"/>
    <x v="1"/>
    <x v="1"/>
    <x v="0"/>
    <d v="2020-06-15T00:00:00"/>
    <s v="Robert Griffith"/>
    <s v="Flynn-James"/>
    <x v="3"/>
    <n v="10993.278"/>
    <n v="301"/>
    <x v="2"/>
    <d v="2020-06-17T00:00:00"/>
    <s v="Penicillin"/>
    <s v="Inconclusive"/>
    <n v="2"/>
    <n v="5496.6390000000001"/>
    <x v="2"/>
  </r>
  <r>
    <s v="Mikayla Baker"/>
    <x v="27"/>
    <x v="0"/>
    <x v="3"/>
    <x v="5"/>
    <d v="2022-02-14T00:00:00"/>
    <s v="Shannon Lam"/>
    <s v="Miller Group"/>
    <x v="1"/>
    <n v="62090.550999999999"/>
    <n v="418"/>
    <x v="1"/>
    <d v="2022-02-28T00:00:00"/>
    <s v="Penicillin"/>
    <s v="Inconclusive"/>
    <n v="14"/>
    <n v="4435.0393571428567"/>
    <x v="0"/>
  </r>
  <r>
    <s v="Joseph Flores"/>
    <x v="43"/>
    <x v="1"/>
    <x v="3"/>
    <x v="1"/>
    <d v="2020-03-14T00:00:00"/>
    <s v="Catherine Gomez"/>
    <s v="Stevens-Wright"/>
    <x v="1"/>
    <n v="14229.654"/>
    <n v="472"/>
    <x v="2"/>
    <d v="2020-03-15T00:00:00"/>
    <s v="Aspirin"/>
    <s v="Inconclusive"/>
    <n v="1"/>
    <n v="14229.654"/>
    <x v="2"/>
  </r>
  <r>
    <s v="Rhonda King"/>
    <x v="30"/>
    <x v="0"/>
    <x v="7"/>
    <x v="1"/>
    <d v="2022-10-02T00:00:00"/>
    <s v="Julia Hoffman"/>
    <s v="Martinez-Gonzalez"/>
    <x v="4"/>
    <n v="20856.966"/>
    <n v="379"/>
    <x v="2"/>
    <d v="2022-10-09T00:00:00"/>
    <s v="Paracetamol"/>
    <s v="Inconclusive"/>
    <n v="7"/>
    <n v="2979.5665714285715"/>
    <x v="2"/>
  </r>
  <r>
    <s v="Donald Harris"/>
    <x v="7"/>
    <x v="0"/>
    <x v="1"/>
    <x v="5"/>
    <d v="2023-07-10T00:00:00"/>
    <s v="Brittany Mullen"/>
    <s v="Taylor, Horn and Ward"/>
    <x v="3"/>
    <n v="15041.544"/>
    <n v="254"/>
    <x v="0"/>
    <d v="2023-07-13T00:00:00"/>
    <s v="Lipitor"/>
    <s v="Normal"/>
    <n v="3"/>
    <n v="5013.848"/>
    <x v="2"/>
  </r>
  <r>
    <s v="Mr. Kenneth Long"/>
    <x v="50"/>
    <x v="1"/>
    <x v="6"/>
    <x v="4"/>
    <d v="2019-12-26T00:00:00"/>
    <s v="Austin Turner"/>
    <s v="Brown-Lawson"/>
    <x v="3"/>
    <n v="19117.323"/>
    <n v="350"/>
    <x v="2"/>
    <d v="2020-01-11T00:00:00"/>
    <s v="Aspirin"/>
    <s v="Normal"/>
    <n v="16"/>
    <n v="1194.8326875"/>
    <x v="1"/>
  </r>
  <r>
    <s v="Denise Tanner"/>
    <x v="67"/>
    <x v="1"/>
    <x v="5"/>
    <x v="3"/>
    <d v="2023-05-01T00:00:00"/>
    <s v="Ronald Evans"/>
    <s v="Castaneda-Adams"/>
    <x v="2"/>
    <n v="37174.487000000001"/>
    <n v="489"/>
    <x v="0"/>
    <d v="2023-05-07T00:00:00"/>
    <s v="Lipitor"/>
    <s v="Inconclusive"/>
    <n v="6"/>
    <n v="6195.7478333333338"/>
    <x v="1"/>
  </r>
  <r>
    <s v="Sharon Richardson"/>
    <x v="7"/>
    <x v="1"/>
    <x v="1"/>
    <x v="2"/>
    <d v="2021-11-23T00:00:00"/>
    <s v="Adam Hill"/>
    <s v="Walker Ltd"/>
    <x v="1"/>
    <n v="20511.737000000001"/>
    <n v="332"/>
    <x v="0"/>
    <d v="2021-11-25T00:00:00"/>
    <s v="Lipitor"/>
    <s v="Abnormal"/>
    <n v="2"/>
    <n v="10255.8685"/>
    <x v="2"/>
  </r>
  <r>
    <s v="Melissa Bruce"/>
    <x v="52"/>
    <x v="0"/>
    <x v="6"/>
    <x v="1"/>
    <d v="2019-01-22T00:00:00"/>
    <s v="Elizabeth Becker"/>
    <s v="Callahan Inc"/>
    <x v="2"/>
    <n v="10805.814"/>
    <n v="134"/>
    <x v="2"/>
    <d v="2019-02-21T00:00:00"/>
    <s v="Penicillin"/>
    <s v="Normal"/>
    <n v="30"/>
    <n v="360.19380000000001"/>
    <x v="0"/>
  </r>
  <r>
    <s v="Jesse Hicks"/>
    <x v="11"/>
    <x v="0"/>
    <x v="3"/>
    <x v="1"/>
    <d v="2019-10-08T00:00:00"/>
    <s v="Daniel Campbell"/>
    <s v="Sutton Inc"/>
    <x v="4"/>
    <n v="25714.31"/>
    <n v="193"/>
    <x v="2"/>
    <d v="2019-10-24T00:00:00"/>
    <s v="Lipitor"/>
    <s v="Abnormal"/>
    <n v="16"/>
    <n v="1607.1443750000001"/>
    <x v="1"/>
  </r>
  <r>
    <s v="Barbara Potter"/>
    <x v="12"/>
    <x v="0"/>
    <x v="4"/>
    <x v="2"/>
    <d v="2022-08-01T00:00:00"/>
    <s v="Debra Mckenzie"/>
    <s v="Parker, Mcgee and Klein"/>
    <x v="0"/>
    <n v="7129.5410000000002"/>
    <n v="286"/>
    <x v="0"/>
    <d v="2022-08-17T00:00:00"/>
    <s v="Ibuprofen"/>
    <s v="Inconclusive"/>
    <n v="16"/>
    <n v="445.59631250000001"/>
    <x v="0"/>
  </r>
  <r>
    <s v="Ana Powell"/>
    <x v="36"/>
    <x v="0"/>
    <x v="7"/>
    <x v="2"/>
    <d v="2020-12-23T00:00:00"/>
    <s v="Tammy Donovan"/>
    <s v="Sellers, Johnson and Wallace"/>
    <x v="3"/>
    <n v="2560.0889999999999"/>
    <n v="373"/>
    <x v="0"/>
    <d v="2020-12-24T00:00:00"/>
    <s v="Aspirin"/>
    <s v="Inconclusive"/>
    <n v="1"/>
    <n v="2560.0889999999999"/>
    <x v="2"/>
  </r>
  <r>
    <s v="Kevin Dean"/>
    <x v="39"/>
    <x v="0"/>
    <x v="6"/>
    <x v="3"/>
    <d v="2023-02-21T00:00:00"/>
    <s v="Eileen Oliver"/>
    <s v="Carter, Price and Mcgee"/>
    <x v="0"/>
    <n v="28740.896000000001"/>
    <n v="168"/>
    <x v="2"/>
    <d v="2023-03-22T00:00:00"/>
    <s v="Ibuprofen"/>
    <s v="Abnormal"/>
    <n v="29"/>
    <n v="991.06537931034484"/>
    <x v="0"/>
  </r>
  <r>
    <s v="Courtney Morgan"/>
    <x v="26"/>
    <x v="0"/>
    <x v="3"/>
    <x v="2"/>
    <d v="2022-10-26T00:00:00"/>
    <s v="Diana Smith"/>
    <s v="Schaefer, Cherry and Brooks"/>
    <x v="1"/>
    <n v="21937.141"/>
    <n v="274"/>
    <x v="0"/>
    <d v="2022-11-16T00:00:00"/>
    <s v="Paracetamol"/>
    <s v="Inconclusive"/>
    <n v="21"/>
    <n v="1044.6257619047619"/>
    <x v="0"/>
  </r>
  <r>
    <s v="Hunter Miller"/>
    <x v="27"/>
    <x v="0"/>
    <x v="7"/>
    <x v="0"/>
    <d v="2020-09-08T00:00:00"/>
    <s v="Frederick Graham"/>
    <s v="Aguilar-Smith"/>
    <x v="3"/>
    <n v="23285.045999999998"/>
    <n v="313"/>
    <x v="2"/>
    <d v="2020-09-13T00:00:00"/>
    <s v="Paracetamol"/>
    <s v="Normal"/>
    <n v="5"/>
    <n v="4657.0091999999995"/>
    <x v="0"/>
  </r>
  <r>
    <s v="Matthew Bryant"/>
    <x v="58"/>
    <x v="0"/>
    <x v="5"/>
    <x v="2"/>
    <d v="2021-08-18T00:00:00"/>
    <s v="Gregory Crosby"/>
    <s v="English-Simon"/>
    <x v="3"/>
    <n v="1251.4590000000001"/>
    <n v="421"/>
    <x v="0"/>
    <d v="2021-08-22T00:00:00"/>
    <s v="Penicillin"/>
    <s v="Abnormal"/>
    <n v="4"/>
    <n v="312.86475000000002"/>
    <x v="1"/>
  </r>
  <r>
    <s v="Joseph Hughes"/>
    <x v="16"/>
    <x v="1"/>
    <x v="5"/>
    <x v="2"/>
    <d v="2022-04-04T00:00:00"/>
    <s v="Paul Martin"/>
    <s v="Chandler-Smith"/>
    <x v="1"/>
    <n v="13820.619000000001"/>
    <n v="336"/>
    <x v="0"/>
    <d v="2022-04-06T00:00:00"/>
    <s v="Ibuprofen"/>
    <s v="Normal"/>
    <n v="2"/>
    <n v="6910.3095000000003"/>
    <x v="0"/>
  </r>
  <r>
    <s v="Kristin Harrington"/>
    <x v="11"/>
    <x v="0"/>
    <x v="4"/>
    <x v="1"/>
    <d v="2019-03-16T00:00:00"/>
    <s v="Jason Moreno"/>
    <s v="Riggs-Vance"/>
    <x v="1"/>
    <n v="3729.4169999999999"/>
    <n v="338"/>
    <x v="2"/>
    <d v="2019-03-29T00:00:00"/>
    <s v="Lipitor"/>
    <s v="Normal"/>
    <n v="13"/>
    <n v="286.87823076923075"/>
    <x v="1"/>
  </r>
  <r>
    <s v="Pamela Cunningham"/>
    <x v="11"/>
    <x v="0"/>
    <x v="5"/>
    <x v="5"/>
    <d v="2022-03-14T00:00:00"/>
    <s v="Miguel Burgess"/>
    <s v="Woodard and Sons"/>
    <x v="4"/>
    <n v="29766.803"/>
    <n v="110"/>
    <x v="1"/>
    <d v="2022-03-22T00:00:00"/>
    <s v="Aspirin"/>
    <s v="Normal"/>
    <n v="8"/>
    <n v="3720.850375"/>
    <x v="1"/>
  </r>
  <r>
    <s v="Margaret Moore"/>
    <x v="61"/>
    <x v="0"/>
    <x v="7"/>
    <x v="0"/>
    <d v="2023-02-14T00:00:00"/>
    <s v="Heather Coleman"/>
    <s v="Freeman-Garcia"/>
    <x v="2"/>
    <n v="34625.61"/>
    <n v="220"/>
    <x v="2"/>
    <d v="2023-02-21T00:00:00"/>
    <s v="Ibuprofen"/>
    <s v="Normal"/>
    <n v="7"/>
    <n v="4946.5157142857142"/>
    <x v="0"/>
  </r>
  <r>
    <s v="Andrew Bailey"/>
    <x v="47"/>
    <x v="1"/>
    <x v="0"/>
    <x v="0"/>
    <d v="2020-07-07T00:00:00"/>
    <s v="Christopher Gilbert"/>
    <s v="Nguyen and Sons"/>
    <x v="2"/>
    <n v="38403.004000000001"/>
    <n v="187"/>
    <x v="2"/>
    <d v="2020-07-24T00:00:00"/>
    <s v="Paracetamol"/>
    <s v="Normal"/>
    <n v="17"/>
    <n v="2259.0002352941178"/>
    <x v="0"/>
  </r>
  <r>
    <s v="Ray Patterson"/>
    <x v="32"/>
    <x v="0"/>
    <x v="7"/>
    <x v="1"/>
    <d v="2018-11-07T00:00:00"/>
    <s v="George Hill"/>
    <s v="Jordan LLC"/>
    <x v="1"/>
    <n v="15318.841"/>
    <n v="162"/>
    <x v="2"/>
    <d v="2018-11-22T00:00:00"/>
    <s v="Aspirin"/>
    <s v="Abnormal"/>
    <n v="15"/>
    <n v="1021.2560666666667"/>
    <x v="1"/>
  </r>
  <r>
    <s v="Jimmy Moreno"/>
    <x v="29"/>
    <x v="1"/>
    <x v="2"/>
    <x v="4"/>
    <d v="2023-02-13T00:00:00"/>
    <s v="Kelli Holmes"/>
    <s v="Wilson-Carson"/>
    <x v="2"/>
    <n v="12081.004000000001"/>
    <n v="337"/>
    <x v="1"/>
    <d v="2023-03-12T00:00:00"/>
    <s v="Paracetamol"/>
    <s v="Inconclusive"/>
    <n v="27"/>
    <n v="447.44459259259264"/>
    <x v="1"/>
  </r>
  <r>
    <s v="Mr. Gary Lynn"/>
    <x v="18"/>
    <x v="1"/>
    <x v="6"/>
    <x v="3"/>
    <d v="2019-05-19T00:00:00"/>
    <s v="David Fields"/>
    <s v="Bailey, Perry and Hamilton"/>
    <x v="3"/>
    <n v="35651.599999999999"/>
    <n v="367"/>
    <x v="2"/>
    <d v="2019-06-16T00:00:00"/>
    <s v="Lipitor"/>
    <s v="Abnormal"/>
    <n v="28"/>
    <n v="1273.2714285714285"/>
    <x v="0"/>
  </r>
  <r>
    <s v="Zachary Yates"/>
    <x v="25"/>
    <x v="1"/>
    <x v="6"/>
    <x v="0"/>
    <d v="2023-08-21T00:00:00"/>
    <s v="Kenneth Owens"/>
    <s v="Foster and Sons"/>
    <x v="3"/>
    <n v="7124.7070000000003"/>
    <n v="228"/>
    <x v="2"/>
    <d v="2023-08-27T00:00:00"/>
    <s v="Lipitor"/>
    <s v="Abnormal"/>
    <n v="6"/>
    <n v="1187.4511666666667"/>
    <x v="2"/>
  </r>
  <r>
    <s v="Jillian Gregory"/>
    <x v="59"/>
    <x v="1"/>
    <x v="1"/>
    <x v="1"/>
    <d v="2023-05-31T00:00:00"/>
    <s v="Sarah Smith"/>
    <s v="Burton, Owens and Mitchell"/>
    <x v="1"/>
    <n v="9473.2279999999992"/>
    <n v="294"/>
    <x v="1"/>
    <d v="2023-06-04T00:00:00"/>
    <s v="Paracetamol"/>
    <s v="Inconclusive"/>
    <n v="4"/>
    <n v="2368.3069999999998"/>
    <x v="0"/>
  </r>
  <r>
    <s v="Kevin Chang"/>
    <x v="38"/>
    <x v="1"/>
    <x v="3"/>
    <x v="1"/>
    <d v="2019-02-07T00:00:00"/>
    <s v="Brian Gray"/>
    <s v="Winters-Kennedy"/>
    <x v="1"/>
    <n v="25282.255000000001"/>
    <n v="316"/>
    <x v="2"/>
    <d v="2019-02-10T00:00:00"/>
    <s v="Lipitor"/>
    <s v="Inconclusive"/>
    <n v="3"/>
    <n v="8427.4183333333331"/>
    <x v="1"/>
  </r>
  <r>
    <s v="Patrick Payne"/>
    <x v="49"/>
    <x v="1"/>
    <x v="6"/>
    <x v="0"/>
    <d v="2020-09-13T00:00:00"/>
    <s v="Jonathan Taylor"/>
    <s v="Williams Group"/>
    <x v="2"/>
    <n v="3012.0390000000002"/>
    <n v="425"/>
    <x v="2"/>
    <d v="2020-09-24T00:00:00"/>
    <s v="Lipitor"/>
    <s v="Inconclusive"/>
    <n v="11"/>
    <n v="273.82172727272729"/>
    <x v="2"/>
  </r>
  <r>
    <s v="Mary Arellano"/>
    <x v="2"/>
    <x v="1"/>
    <x v="6"/>
    <x v="5"/>
    <d v="2021-03-03T00:00:00"/>
    <s v="Shirley Morrow"/>
    <s v="Knight, Perry and Vargas"/>
    <x v="2"/>
    <n v="63727.169000000002"/>
    <n v="159"/>
    <x v="0"/>
    <d v="2021-03-13T00:00:00"/>
    <s v="Lipitor"/>
    <s v="Inconclusive"/>
    <n v="10"/>
    <n v="6372.7169000000004"/>
    <x v="0"/>
  </r>
  <r>
    <s v="Thomas Ortiz"/>
    <x v="37"/>
    <x v="1"/>
    <x v="6"/>
    <x v="3"/>
    <d v="2020-04-10T00:00:00"/>
    <s v="Steven Graham MD"/>
    <s v="Morris, Thomas and Rodriguez"/>
    <x v="3"/>
    <n v="30997.076000000001"/>
    <n v="451"/>
    <x v="1"/>
    <d v="2020-04-16T00:00:00"/>
    <s v="Lipitor"/>
    <s v="Abnormal"/>
    <n v="6"/>
    <n v="5166.1793333333335"/>
    <x v="1"/>
  </r>
  <r>
    <s v="Taylor Dyer"/>
    <x v="49"/>
    <x v="0"/>
    <x v="2"/>
    <x v="1"/>
    <d v="2022-01-23T00:00:00"/>
    <s v="Randy King"/>
    <s v="Cooper, Mcknight and Green"/>
    <x v="3"/>
    <n v="34548.057999999997"/>
    <n v="468"/>
    <x v="2"/>
    <d v="2022-02-12T00:00:00"/>
    <s v="Lipitor"/>
    <s v="Inconclusive"/>
    <n v="20"/>
    <n v="1727.4028999999998"/>
    <x v="2"/>
  </r>
  <r>
    <s v="Ashley Brock MD"/>
    <x v="63"/>
    <x v="1"/>
    <x v="0"/>
    <x v="4"/>
    <d v="2022-07-23T00:00:00"/>
    <s v="Mary Bright"/>
    <s v="Crane, Johnson and Travis"/>
    <x v="2"/>
    <n v="25472.873"/>
    <n v="389"/>
    <x v="1"/>
    <d v="2022-08-01T00:00:00"/>
    <s v="Ibuprofen"/>
    <s v="Normal"/>
    <n v="9"/>
    <n v="2830.3192222222224"/>
    <x v="2"/>
  </r>
  <r>
    <s v="Jose Lewis"/>
    <x v="56"/>
    <x v="0"/>
    <x v="5"/>
    <x v="2"/>
    <d v="2019-10-07T00:00:00"/>
    <s v="Chad Calderon"/>
    <s v="Jones LLC"/>
    <x v="0"/>
    <n v="5745.6480000000001"/>
    <n v="296"/>
    <x v="0"/>
    <d v="2019-10-10T00:00:00"/>
    <s v="Penicillin"/>
    <s v="Normal"/>
    <n v="3"/>
    <n v="1915.2160000000001"/>
    <x v="2"/>
  </r>
  <r>
    <s v="Carmen Harris"/>
    <x v="53"/>
    <x v="1"/>
    <x v="3"/>
    <x v="2"/>
    <d v="2019-04-08T00:00:00"/>
    <s v="Linda Little"/>
    <s v="Lewis, Watts and Summers"/>
    <x v="3"/>
    <n v="22843.285"/>
    <n v="498"/>
    <x v="0"/>
    <d v="2019-04-22T00:00:00"/>
    <s v="Aspirin"/>
    <s v="Abnormal"/>
    <n v="14"/>
    <n v="1631.6632142857143"/>
    <x v="2"/>
  </r>
  <r>
    <s v="Antonio Evans"/>
    <x v="62"/>
    <x v="0"/>
    <x v="5"/>
    <x v="5"/>
    <d v="2022-06-08T00:00:00"/>
    <s v="Tracy Young"/>
    <s v="Sharp, Giles and Pollard"/>
    <x v="2"/>
    <n v="43149.911"/>
    <n v="362"/>
    <x v="0"/>
    <d v="2022-06-09T00:00:00"/>
    <s v="Ibuprofen"/>
    <s v="Abnormal"/>
    <n v="1"/>
    <n v="43149.911"/>
    <x v="2"/>
  </r>
  <r>
    <s v="Gwendolyn Gordon"/>
    <x v="8"/>
    <x v="0"/>
    <x v="0"/>
    <x v="2"/>
    <d v="2023-10-23T00:00:00"/>
    <s v="Abigail Bowers"/>
    <s v="Collins-Washington"/>
    <x v="2"/>
    <n v="9863.3130000000001"/>
    <n v="179"/>
    <x v="0"/>
    <d v="2023-11-08T00:00:00"/>
    <s v="Lipitor"/>
    <s v="Abnormal"/>
    <n v="16"/>
    <n v="616.45706250000001"/>
    <x v="1"/>
  </r>
  <r>
    <s v="Scott Howard"/>
    <x v="42"/>
    <x v="0"/>
    <x v="2"/>
    <x v="4"/>
    <d v="2020-11-19T00:00:00"/>
    <s v="Kaitlin Pena"/>
    <s v="Brown, James and Wright"/>
    <x v="3"/>
    <n v="14640.154"/>
    <n v="469"/>
    <x v="1"/>
    <d v="2020-12-03T00:00:00"/>
    <s v="Ibuprofen"/>
    <s v="Abnormal"/>
    <n v="14"/>
    <n v="1045.7252857142857"/>
    <x v="0"/>
  </r>
  <r>
    <s v="Mark Hall"/>
    <x v="36"/>
    <x v="1"/>
    <x v="3"/>
    <x v="0"/>
    <d v="2019-12-03T00:00:00"/>
    <s v="Eric Walker"/>
    <s v="Mcdonald, Torres and Berry"/>
    <x v="0"/>
    <n v="35768.269999999997"/>
    <n v="191"/>
    <x v="2"/>
    <d v="2019-12-27T00:00:00"/>
    <s v="Ibuprofen"/>
    <s v="Normal"/>
    <n v="24"/>
    <n v="1490.3445833333333"/>
    <x v="2"/>
  </r>
  <r>
    <s v="Yolanda Rodriguez"/>
    <x v="60"/>
    <x v="0"/>
    <x v="0"/>
    <x v="5"/>
    <d v="2019-02-23T00:00:00"/>
    <s v="Daniel Christensen"/>
    <s v="Weber, Romero and Campbell"/>
    <x v="1"/>
    <n v="70969.171000000002"/>
    <n v="450"/>
    <x v="2"/>
    <d v="2019-03-05T00:00:00"/>
    <s v="Paracetamol"/>
    <s v="Inconclusive"/>
    <n v="10"/>
    <n v="7096.9171000000006"/>
    <x v="1"/>
  </r>
  <r>
    <s v="Thomas Wood"/>
    <x v="53"/>
    <x v="1"/>
    <x v="0"/>
    <x v="1"/>
    <d v="2021-06-11T00:00:00"/>
    <s v="Tyler Ibarra"/>
    <s v="Taylor, White and Parker"/>
    <x v="2"/>
    <n v="8342.1209999999992"/>
    <n v="382"/>
    <x v="1"/>
    <d v="2021-06-22T00:00:00"/>
    <s v="Paracetamol"/>
    <s v="Normal"/>
    <n v="11"/>
    <n v="758.37463636363634"/>
    <x v="2"/>
  </r>
  <r>
    <s v="Angela Luna"/>
    <x v="10"/>
    <x v="0"/>
    <x v="2"/>
    <x v="5"/>
    <d v="2019-04-05T00:00:00"/>
    <s v="Joseph Winters PhD"/>
    <s v="Harris-Schultz"/>
    <x v="0"/>
    <n v="52852.165000000001"/>
    <n v="129"/>
    <x v="0"/>
    <d v="2019-04-12T00:00:00"/>
    <s v="Aspirin"/>
    <s v="Inconclusive"/>
    <n v="7"/>
    <n v="7550.3092857142856"/>
    <x v="2"/>
  </r>
  <r>
    <s v="John Haynes"/>
    <x v="21"/>
    <x v="1"/>
    <x v="5"/>
    <x v="1"/>
    <d v="2019-10-01T00:00:00"/>
    <s v="Eric Bryant"/>
    <s v="Boyd and Sons"/>
    <x v="4"/>
    <n v="8858.2579999999998"/>
    <n v="285"/>
    <x v="0"/>
    <d v="2019-10-17T00:00:00"/>
    <s v="Paracetamol"/>
    <s v="Inconclusive"/>
    <n v="16"/>
    <n v="553.64112499999999"/>
    <x v="1"/>
  </r>
  <r>
    <s v="David Graham"/>
    <x v="64"/>
    <x v="1"/>
    <x v="6"/>
    <x v="3"/>
    <d v="2021-09-26T00:00:00"/>
    <s v="Shirley Bean"/>
    <s v="Baker, Benjamin and Little"/>
    <x v="2"/>
    <n v="32698.138999999999"/>
    <n v="114"/>
    <x v="2"/>
    <d v="2021-10-22T00:00:00"/>
    <s v="Aspirin"/>
    <s v="Abnormal"/>
    <n v="26"/>
    <n v="1257.6207307692307"/>
    <x v="1"/>
  </r>
  <r>
    <s v="Christopher Brown"/>
    <x v="62"/>
    <x v="1"/>
    <x v="7"/>
    <x v="5"/>
    <d v="2020-04-29T00:00:00"/>
    <s v="Joanne Hernandez"/>
    <s v="Morris-Davidson"/>
    <x v="1"/>
    <n v="70568.615999999995"/>
    <n v="247"/>
    <x v="1"/>
    <d v="2020-05-01T00:00:00"/>
    <s v="Penicillin"/>
    <s v="Inconclusive"/>
    <n v="2"/>
    <n v="35284.307999999997"/>
    <x v="2"/>
  </r>
  <r>
    <s v="Cynthia Hernandez"/>
    <x v="3"/>
    <x v="0"/>
    <x v="4"/>
    <x v="1"/>
    <d v="2021-10-15T00:00:00"/>
    <s v="Allen Russo"/>
    <s v="Stewart-King"/>
    <x v="2"/>
    <n v="32327.244999999999"/>
    <n v="157"/>
    <x v="1"/>
    <d v="2021-11-10T00:00:00"/>
    <s v="Ibuprofen"/>
    <s v="Abnormal"/>
    <n v="26"/>
    <n v="1243.3555769230768"/>
    <x v="2"/>
  </r>
  <r>
    <s v="Elizabeth Larson"/>
    <x v="2"/>
    <x v="1"/>
    <x v="7"/>
    <x v="2"/>
    <d v="2021-11-18T00:00:00"/>
    <s v="Claire Smith"/>
    <s v="Sanders Group"/>
    <x v="0"/>
    <n v="19040.031999999999"/>
    <n v="455"/>
    <x v="0"/>
    <d v="2021-12-09T00:00:00"/>
    <s v="Paracetamol"/>
    <s v="Abnormal"/>
    <n v="21"/>
    <n v="906.66819047619049"/>
    <x v="0"/>
  </r>
  <r>
    <s v="Julia Hill"/>
    <x v="5"/>
    <x v="0"/>
    <x v="4"/>
    <x v="5"/>
    <d v="2019-01-01T00:00:00"/>
    <s v="Stacey Davis"/>
    <s v="Johnson-Johnson"/>
    <x v="4"/>
    <n v="18295.629000000001"/>
    <n v="172"/>
    <x v="2"/>
    <d v="2019-01-15T00:00:00"/>
    <s v="Paracetamol"/>
    <s v="Normal"/>
    <n v="14"/>
    <n v="1306.8306428571429"/>
    <x v="2"/>
  </r>
  <r>
    <s v="Anthony Shah"/>
    <x v="0"/>
    <x v="0"/>
    <x v="7"/>
    <x v="3"/>
    <d v="2019-03-11T00:00:00"/>
    <s v="Andrew Warren"/>
    <s v="George Group"/>
    <x v="3"/>
    <n v="2732.83"/>
    <n v="222"/>
    <x v="2"/>
    <d v="2019-03-12T00:00:00"/>
    <s v="Paracetamol"/>
    <s v="Inconclusive"/>
    <n v="1"/>
    <n v="2732.83"/>
    <x v="0"/>
  </r>
  <r>
    <s v="Bonnie Randall"/>
    <x v="26"/>
    <x v="1"/>
    <x v="4"/>
    <x v="4"/>
    <d v="2022-12-21T00:00:00"/>
    <s v="Daniel Mckinney"/>
    <s v="Davis, Miller and Jones"/>
    <x v="0"/>
    <n v="14175.048000000001"/>
    <n v="203"/>
    <x v="1"/>
    <d v="2023-01-18T00:00:00"/>
    <s v="Penicillin"/>
    <s v="Normal"/>
    <n v="28"/>
    <n v="506.25171428571429"/>
    <x v="0"/>
  </r>
  <r>
    <s v="Dr. Lisa Leblanc"/>
    <x v="37"/>
    <x v="1"/>
    <x v="7"/>
    <x v="5"/>
    <d v="2019-01-19T00:00:00"/>
    <s v="Sara Johnson"/>
    <s v="Jefferson, Gardner and Schwartz"/>
    <x v="1"/>
    <n v="72579.521999999997"/>
    <n v="490"/>
    <x v="1"/>
    <d v="2019-02-15T00:00:00"/>
    <s v="Lipitor"/>
    <s v="Inconclusive"/>
    <n v="27"/>
    <n v="2688.1304444444445"/>
    <x v="1"/>
  </r>
  <r>
    <s v="Anita Davis"/>
    <x v="15"/>
    <x v="0"/>
    <x v="2"/>
    <x v="5"/>
    <d v="2019-11-30T00:00:00"/>
    <s v="Chad Nguyen"/>
    <s v="Olson-Bass"/>
    <x v="1"/>
    <n v="13764.884"/>
    <n v="310"/>
    <x v="1"/>
    <d v="2019-12-25T00:00:00"/>
    <s v="Penicillin"/>
    <s v="Normal"/>
    <n v="25"/>
    <n v="550.59536000000003"/>
    <x v="1"/>
  </r>
  <r>
    <s v="Lisa Stein"/>
    <x v="31"/>
    <x v="0"/>
    <x v="3"/>
    <x v="1"/>
    <d v="2022-06-30T00:00:00"/>
    <s v="Jesse Campos"/>
    <s v="George Group"/>
    <x v="1"/>
    <n v="18740.356"/>
    <n v="153"/>
    <x v="2"/>
    <d v="2022-07-11T00:00:00"/>
    <s v="Paracetamol"/>
    <s v="Inconclusive"/>
    <n v="11"/>
    <n v="1703.6687272727272"/>
    <x v="2"/>
  </r>
  <r>
    <s v="Shawn Gould"/>
    <x v="45"/>
    <x v="0"/>
    <x v="5"/>
    <x v="2"/>
    <d v="2021-10-22T00:00:00"/>
    <s v="Michael French"/>
    <s v="Robles-Torres"/>
    <x v="2"/>
    <n v="21648.866999999998"/>
    <n v="486"/>
    <x v="0"/>
    <d v="2021-11-06T00:00:00"/>
    <s v="Ibuprofen"/>
    <s v="Abnormal"/>
    <n v="15"/>
    <n v="1443.2577999999999"/>
    <x v="2"/>
  </r>
  <r>
    <s v="James Perez"/>
    <x v="30"/>
    <x v="1"/>
    <x v="0"/>
    <x v="2"/>
    <d v="2021-06-17T00:00:00"/>
    <s v="Timothy Rodriguez"/>
    <s v="Mitchell, Gonzales and Le"/>
    <x v="1"/>
    <n v="24260.065999999999"/>
    <n v="142"/>
    <x v="0"/>
    <d v="2021-06-24T00:00:00"/>
    <s v="Aspirin"/>
    <s v="Normal"/>
    <n v="7"/>
    <n v="3465.7237142857143"/>
    <x v="2"/>
  </r>
  <r>
    <s v="Carol Warner"/>
    <x v="18"/>
    <x v="1"/>
    <x v="3"/>
    <x v="1"/>
    <d v="2020-05-28T00:00:00"/>
    <s v="Nathan Davis"/>
    <s v="Lewis-Lamb"/>
    <x v="2"/>
    <n v="13359.164000000001"/>
    <n v="406"/>
    <x v="1"/>
    <d v="2020-06-17T00:00:00"/>
    <s v="Aspirin"/>
    <s v="Normal"/>
    <n v="20"/>
    <n v="667.95820000000003"/>
    <x v="0"/>
  </r>
  <r>
    <s v="Jonathan Hatfield"/>
    <x v="48"/>
    <x v="1"/>
    <x v="1"/>
    <x v="5"/>
    <d v="2022-05-17T00:00:00"/>
    <s v="Dylan Jackson"/>
    <s v="Chapman, Orozco and Green"/>
    <x v="2"/>
    <n v="66787.563999999998"/>
    <n v="208"/>
    <x v="0"/>
    <d v="2022-05-19T00:00:00"/>
    <s v="Paracetamol"/>
    <s v="Inconclusive"/>
    <n v="2"/>
    <n v="33393.781999999999"/>
    <x v="0"/>
  </r>
  <r>
    <s v="Teresa Mendoza"/>
    <x v="7"/>
    <x v="0"/>
    <x v="3"/>
    <x v="3"/>
    <d v="2019-06-30T00:00:00"/>
    <s v="Tyler Johnson"/>
    <s v="Franco-Hurst"/>
    <x v="0"/>
    <n v="36090.019"/>
    <n v="455"/>
    <x v="2"/>
    <d v="2019-07-04T00:00:00"/>
    <s v="Penicillin"/>
    <s v="Abnormal"/>
    <n v="4"/>
    <n v="9022.5047500000001"/>
    <x v="2"/>
  </r>
  <r>
    <s v="Jeffrey Brown"/>
    <x v="57"/>
    <x v="0"/>
    <x v="6"/>
    <x v="1"/>
    <d v="2021-06-15T00:00:00"/>
    <s v="Joseph Jones"/>
    <s v="Ward-Brown"/>
    <x v="1"/>
    <n v="22146.298999999999"/>
    <n v="478"/>
    <x v="1"/>
    <d v="2021-06-21T00:00:00"/>
    <s v="Ibuprofen"/>
    <s v="Inconclusive"/>
    <n v="6"/>
    <n v="3691.049833333333"/>
    <x v="0"/>
  </r>
  <r>
    <s v="Matthew Cox"/>
    <x v="9"/>
    <x v="0"/>
    <x v="4"/>
    <x v="0"/>
    <d v="2023-03-09T00:00:00"/>
    <s v="Julie Smith"/>
    <s v="Roberts-Clark"/>
    <x v="4"/>
    <n v="24949.385999999999"/>
    <n v="351"/>
    <x v="2"/>
    <d v="2023-03-21T00:00:00"/>
    <s v="Ibuprofen"/>
    <s v="Normal"/>
    <n v="12"/>
    <n v="2079.1154999999999"/>
    <x v="2"/>
  </r>
  <r>
    <s v="Alexander Logan"/>
    <x v="16"/>
    <x v="1"/>
    <x v="3"/>
    <x v="2"/>
    <d v="2022-02-07T00:00:00"/>
    <s v="Amy Rosales"/>
    <s v="Hughes-Patterson"/>
    <x v="3"/>
    <n v="5362.3909999999996"/>
    <n v="145"/>
    <x v="0"/>
    <d v="2022-02-17T00:00:00"/>
    <s v="Aspirin"/>
    <s v="Inconclusive"/>
    <n v="10"/>
    <n v="536.23910000000001"/>
    <x v="0"/>
  </r>
  <r>
    <s v="Heather Chapman"/>
    <x v="6"/>
    <x v="0"/>
    <x v="1"/>
    <x v="3"/>
    <d v="2022-04-13T00:00:00"/>
    <s v="Courtney Wilson"/>
    <s v="Sampson-Martin"/>
    <x v="2"/>
    <n v="15598.834000000001"/>
    <n v="382"/>
    <x v="1"/>
    <d v="2022-05-09T00:00:00"/>
    <s v="Aspirin"/>
    <s v="Abnormal"/>
    <n v="26"/>
    <n v="599.95515384615385"/>
    <x v="0"/>
  </r>
  <r>
    <s v="Karen Taylor"/>
    <x v="40"/>
    <x v="0"/>
    <x v="6"/>
    <x v="4"/>
    <d v="2020-04-27T00:00:00"/>
    <s v="Kathy Hart"/>
    <s v="Anderson, Green and Anderson"/>
    <x v="1"/>
    <n v="23117.258999999998"/>
    <n v="163"/>
    <x v="2"/>
    <d v="2020-05-24T00:00:00"/>
    <s v="Aspirin"/>
    <s v="Normal"/>
    <n v="27"/>
    <n v="856.19477777777774"/>
    <x v="1"/>
  </r>
  <r>
    <s v="Joseph Mathews"/>
    <x v="26"/>
    <x v="0"/>
    <x v="4"/>
    <x v="5"/>
    <d v="2021-12-12T00:00:00"/>
    <s v="Frank Chan"/>
    <s v="King, Morris and Baker"/>
    <x v="1"/>
    <n v="56570.31"/>
    <n v="455"/>
    <x v="1"/>
    <d v="2021-12-22T00:00:00"/>
    <s v="Penicillin"/>
    <s v="Normal"/>
    <n v="10"/>
    <n v="5657.0309999999999"/>
    <x v="0"/>
  </r>
  <r>
    <s v="Michael Garza"/>
    <x v="29"/>
    <x v="1"/>
    <x v="1"/>
    <x v="1"/>
    <d v="2021-07-21T00:00:00"/>
    <s v="Melinda Rice"/>
    <s v="Marshall, Dunn and Robinson"/>
    <x v="3"/>
    <n v="14691.445"/>
    <n v="125"/>
    <x v="2"/>
    <d v="2021-08-14T00:00:00"/>
    <s v="Aspirin"/>
    <s v="Inconclusive"/>
    <n v="24"/>
    <n v="612.14354166666669"/>
    <x v="1"/>
  </r>
  <r>
    <s v="Gregory Mahoney"/>
    <x v="24"/>
    <x v="1"/>
    <x v="6"/>
    <x v="2"/>
    <d v="2020-06-02T00:00:00"/>
    <s v="Robert Miller"/>
    <s v="Downs, Clark and Nelson"/>
    <x v="4"/>
    <n v="10439.504999999999"/>
    <n v="140"/>
    <x v="0"/>
    <d v="2020-06-11T00:00:00"/>
    <s v="Ibuprofen"/>
    <s v="Normal"/>
    <n v="9"/>
    <n v="1159.9449999999999"/>
    <x v="2"/>
  </r>
  <r>
    <s v="Kari Morris"/>
    <x v="39"/>
    <x v="0"/>
    <x v="3"/>
    <x v="3"/>
    <d v="2023-01-17T00:00:00"/>
    <s v="Benjamin Gilbert"/>
    <s v="Buckley, Callahan and Hernandez"/>
    <x v="4"/>
    <n v="30463.798999999999"/>
    <n v="485"/>
    <x v="0"/>
    <d v="2023-01-24T00:00:00"/>
    <s v="Aspirin"/>
    <s v="Abnormal"/>
    <n v="7"/>
    <n v="4351.9712857142858"/>
    <x v="0"/>
  </r>
  <r>
    <s v="Jessica Mays"/>
    <x v="37"/>
    <x v="0"/>
    <x v="2"/>
    <x v="4"/>
    <d v="2022-10-16T00:00:00"/>
    <s v="Anthony Collins"/>
    <s v="Foley Inc"/>
    <x v="4"/>
    <n v="2276.837"/>
    <n v="145"/>
    <x v="2"/>
    <d v="2022-10-20T00:00:00"/>
    <s v="Ibuprofen"/>
    <s v="Inconclusive"/>
    <n v="4"/>
    <n v="569.20925"/>
    <x v="1"/>
  </r>
  <r>
    <s v="Cameron Holt"/>
    <x v="15"/>
    <x v="1"/>
    <x v="7"/>
    <x v="4"/>
    <d v="2020-10-23T00:00:00"/>
    <s v="David Ruiz"/>
    <s v="Parker-Shaw"/>
    <x v="1"/>
    <n v="9000.4950000000008"/>
    <n v="190"/>
    <x v="2"/>
    <d v="2020-11-12T00:00:00"/>
    <s v="Aspirin"/>
    <s v="Inconclusive"/>
    <n v="20"/>
    <n v="450.02475000000004"/>
    <x v="1"/>
  </r>
  <r>
    <s v="Angela Evans"/>
    <x v="25"/>
    <x v="1"/>
    <x v="4"/>
    <x v="5"/>
    <d v="2023-06-15T00:00:00"/>
    <s v="Michael Smith"/>
    <s v="Sims and Sons"/>
    <x v="2"/>
    <n v="10005.620000000001"/>
    <n v="143"/>
    <x v="2"/>
    <d v="2023-07-03T00:00:00"/>
    <s v="Paracetamol"/>
    <s v="Inconclusive"/>
    <n v="18"/>
    <n v="555.86777777777786"/>
    <x v="2"/>
  </r>
  <r>
    <s v="Jamie Frederick"/>
    <x v="5"/>
    <x v="1"/>
    <x v="5"/>
    <x v="2"/>
    <d v="2019-05-25T00:00:00"/>
    <s v="David Castillo"/>
    <s v="Wilson LLC"/>
    <x v="0"/>
    <n v="1639.088"/>
    <n v="396"/>
    <x v="0"/>
    <d v="2019-05-29T00:00:00"/>
    <s v="Lipitor"/>
    <s v="Normal"/>
    <n v="4"/>
    <n v="409.77199999999999"/>
    <x v="2"/>
  </r>
  <r>
    <s v="John Meyers"/>
    <x v="33"/>
    <x v="0"/>
    <x v="7"/>
    <x v="5"/>
    <d v="2022-11-23T00:00:00"/>
    <s v="Emily Robles"/>
    <s v="Riggs and Sons"/>
    <x v="1"/>
    <n v="77648.198999999993"/>
    <n v="447"/>
    <x v="0"/>
    <d v="2022-12-02T00:00:00"/>
    <s v="Lipitor"/>
    <s v="Abnormal"/>
    <n v="9"/>
    <n v="8627.5776666666661"/>
    <x v="0"/>
  </r>
  <r>
    <s v="Melissa Clark"/>
    <x v="39"/>
    <x v="0"/>
    <x v="4"/>
    <x v="4"/>
    <d v="2021-02-11T00:00:00"/>
    <s v="Michelle Stevens"/>
    <s v="Frazier-Watkins"/>
    <x v="3"/>
    <n v="18712.077000000001"/>
    <n v="415"/>
    <x v="1"/>
    <d v="2021-02-27T00:00:00"/>
    <s v="Ibuprofen"/>
    <s v="Normal"/>
    <n v="16"/>
    <n v="1169.5048125000001"/>
    <x v="0"/>
  </r>
  <r>
    <s v="Alex Vargas"/>
    <x v="57"/>
    <x v="0"/>
    <x v="0"/>
    <x v="0"/>
    <d v="2023-10-28T00:00:00"/>
    <s v="Timothy Griffith"/>
    <s v="Romero LLC"/>
    <x v="0"/>
    <n v="41475.353999999999"/>
    <n v="309"/>
    <x v="2"/>
    <d v="2023-11-16T00:00:00"/>
    <s v="Penicillin"/>
    <s v="Abnormal"/>
    <n v="19"/>
    <n v="2182.9133684210524"/>
    <x v="0"/>
  </r>
  <r>
    <s v="Daniel Cole"/>
    <x v="42"/>
    <x v="1"/>
    <x v="4"/>
    <x v="0"/>
    <d v="2020-09-14T00:00:00"/>
    <s v="Danielle Zimmerman"/>
    <s v="Mcdonald, Young and Golden"/>
    <x v="4"/>
    <n v="53383.720999999998"/>
    <n v="319"/>
    <x v="2"/>
    <d v="2020-09-16T00:00:00"/>
    <s v="Lipitor"/>
    <s v="Abnormal"/>
    <n v="2"/>
    <n v="26691.860499999999"/>
    <x v="0"/>
  </r>
  <r>
    <s v="Albert Cohen"/>
    <x v="23"/>
    <x v="0"/>
    <x v="3"/>
    <x v="3"/>
    <d v="2020-06-09T00:00:00"/>
    <s v="Linda Walker"/>
    <s v="Sexton, Smith and Flowers"/>
    <x v="0"/>
    <n v="18863.753000000001"/>
    <n v="458"/>
    <x v="0"/>
    <d v="2020-06-12T00:00:00"/>
    <s v="Paracetamol"/>
    <s v="Abnormal"/>
    <n v="3"/>
    <n v="6287.9176666666672"/>
    <x v="0"/>
  </r>
  <r>
    <s v="Scott Graham"/>
    <x v="0"/>
    <x v="0"/>
    <x v="0"/>
    <x v="5"/>
    <d v="2019-11-15T00:00:00"/>
    <s v="Alyssa Schmidt"/>
    <s v="Smith-Merritt"/>
    <x v="0"/>
    <n v="15209.348"/>
    <n v="227"/>
    <x v="1"/>
    <d v="2019-12-15T00:00:00"/>
    <s v="Aspirin"/>
    <s v="Normal"/>
    <n v="30"/>
    <n v="506.97826666666668"/>
    <x v="0"/>
  </r>
  <r>
    <s v="Roy Carter"/>
    <x v="8"/>
    <x v="1"/>
    <x v="2"/>
    <x v="1"/>
    <d v="2023-05-22T00:00:00"/>
    <s v="Steve Cabrera"/>
    <s v="Bailey, Liu and Norris"/>
    <x v="4"/>
    <n v="34356.533000000003"/>
    <n v="154"/>
    <x v="0"/>
    <d v="2023-06-10T00:00:00"/>
    <s v="Aspirin"/>
    <s v="Abnormal"/>
    <n v="19"/>
    <n v="1808.2385789473685"/>
    <x v="1"/>
  </r>
  <r>
    <s v="Jay Doyle"/>
    <x v="53"/>
    <x v="1"/>
    <x v="4"/>
    <x v="0"/>
    <d v="2019-08-10T00:00:00"/>
    <s v="Deborah George"/>
    <s v="Dawson Group"/>
    <x v="4"/>
    <n v="9873.2569999999996"/>
    <n v="416"/>
    <x v="2"/>
    <d v="2019-08-26T00:00:00"/>
    <s v="Penicillin"/>
    <s v="Inconclusive"/>
    <n v="16"/>
    <n v="617.07856249999998"/>
    <x v="2"/>
  </r>
  <r>
    <s v="Veronica Bishop"/>
    <x v="2"/>
    <x v="1"/>
    <x v="0"/>
    <x v="3"/>
    <d v="2021-04-14T00:00:00"/>
    <s v="Dr. Melissa Murphy MD"/>
    <s v="Davis, Sullivan and Davis"/>
    <x v="4"/>
    <n v="20926.717000000001"/>
    <n v="261"/>
    <x v="2"/>
    <d v="2021-05-03T00:00:00"/>
    <s v="Aspirin"/>
    <s v="Normal"/>
    <n v="19"/>
    <n v="1101.4061578947369"/>
    <x v="0"/>
  </r>
  <r>
    <s v="Vanessa Foster"/>
    <x v="3"/>
    <x v="0"/>
    <x v="4"/>
    <x v="5"/>
    <d v="2022-11-12T00:00:00"/>
    <s v="Angie Vega"/>
    <s v="Smith-Cook"/>
    <x v="1"/>
    <n v="28703.266"/>
    <n v="131"/>
    <x v="0"/>
    <d v="2022-11-17T00:00:00"/>
    <s v="Aspirin"/>
    <s v="Normal"/>
    <n v="5"/>
    <n v="5740.6531999999997"/>
    <x v="2"/>
  </r>
  <r>
    <s v="Maria Carter"/>
    <x v="51"/>
    <x v="0"/>
    <x v="5"/>
    <x v="0"/>
    <d v="2022-01-31T00:00:00"/>
    <s v="Michael Johnson"/>
    <s v="Jackson, Thompson and Thomas"/>
    <x v="4"/>
    <n v="1714.3430000000001"/>
    <n v="461"/>
    <x v="2"/>
    <d v="2022-02-14T00:00:00"/>
    <s v="Aspirin"/>
    <s v="Abnormal"/>
    <n v="14"/>
    <n v="122.45307142857143"/>
    <x v="2"/>
  </r>
  <r>
    <s v="Dalton Craig"/>
    <x v="66"/>
    <x v="1"/>
    <x v="6"/>
    <x v="1"/>
    <d v="2022-03-03T00:00:00"/>
    <s v="Geoffrey Wallace"/>
    <s v="Black-Stanley"/>
    <x v="2"/>
    <n v="13781.162"/>
    <n v="476"/>
    <x v="2"/>
    <d v="2022-04-02T00:00:00"/>
    <s v="Paracetamol"/>
    <s v="Normal"/>
    <n v="30"/>
    <n v="459.37206666666668"/>
    <x v="2"/>
  </r>
  <r>
    <s v="Diane Paul"/>
    <x v="4"/>
    <x v="0"/>
    <x v="4"/>
    <x v="0"/>
    <d v="2021-12-12T00:00:00"/>
    <s v="Robert Baker"/>
    <s v="James-Andrade"/>
    <x v="2"/>
    <n v="18733.231"/>
    <n v="196"/>
    <x v="2"/>
    <d v="2022-01-07T00:00:00"/>
    <s v="Paracetamol"/>
    <s v="Abnormal"/>
    <n v="26"/>
    <n v="720.50888461538466"/>
    <x v="2"/>
  </r>
  <r>
    <s v="John Bartlett"/>
    <x v="28"/>
    <x v="0"/>
    <x v="6"/>
    <x v="4"/>
    <d v="2023-09-23T00:00:00"/>
    <s v="Mary Mahoney"/>
    <s v="Dunn-Johnson"/>
    <x v="4"/>
    <n v="31403.98"/>
    <n v="469"/>
    <x v="2"/>
    <d v="2023-09-28T00:00:00"/>
    <s v="Aspirin"/>
    <s v="Abnormal"/>
    <n v="5"/>
    <n v="6280.7960000000003"/>
    <x v="1"/>
  </r>
  <r>
    <s v="Sharon Fry"/>
    <x v="10"/>
    <x v="0"/>
    <x v="3"/>
    <x v="1"/>
    <d v="2021-02-09T00:00:00"/>
    <s v="Brandon Williams"/>
    <s v="Carter, Williams and Thomas"/>
    <x v="1"/>
    <n v="1359.0160000000001"/>
    <n v="307"/>
    <x v="2"/>
    <d v="2021-03-11T00:00:00"/>
    <s v="Penicillin"/>
    <s v="Abnormal"/>
    <n v="30"/>
    <n v="45.300533333333334"/>
    <x v="2"/>
  </r>
  <r>
    <s v="Katelyn Wilson"/>
    <x v="42"/>
    <x v="1"/>
    <x v="5"/>
    <x v="5"/>
    <d v="2023-08-02T00:00:00"/>
    <s v="Sharon Cook"/>
    <s v="Jackson LLC"/>
    <x v="1"/>
    <n v="34571.463000000003"/>
    <n v="291"/>
    <x v="2"/>
    <d v="2023-08-21T00:00:00"/>
    <s v="Aspirin"/>
    <s v="Abnormal"/>
    <n v="19"/>
    <n v="1819.5506842105265"/>
    <x v="0"/>
  </r>
  <r>
    <s v="Brandon Farmer"/>
    <x v="63"/>
    <x v="0"/>
    <x v="1"/>
    <x v="3"/>
    <d v="2022-04-08T00:00:00"/>
    <s v="Carrie Rivera"/>
    <s v="Harrison Inc"/>
    <x v="2"/>
    <n v="19405.476999999999"/>
    <n v="450"/>
    <x v="2"/>
    <d v="2022-04-12T00:00:00"/>
    <s v="Aspirin"/>
    <s v="Abnormal"/>
    <n v="4"/>
    <n v="4851.3692499999997"/>
    <x v="2"/>
  </r>
  <r>
    <s v="Daniel Scott"/>
    <x v="36"/>
    <x v="0"/>
    <x v="3"/>
    <x v="0"/>
    <d v="2022-06-26T00:00:00"/>
    <s v="Jeremy Lucero"/>
    <s v="Morgan-Lopez"/>
    <x v="4"/>
    <n v="52959.578000000001"/>
    <n v="466"/>
    <x v="2"/>
    <d v="2022-07-02T00:00:00"/>
    <s v="Penicillin"/>
    <s v="Inconclusive"/>
    <n v="6"/>
    <n v="8826.596333333333"/>
    <x v="2"/>
  </r>
  <r>
    <s v="Penny Garcia"/>
    <x v="61"/>
    <x v="0"/>
    <x v="6"/>
    <x v="4"/>
    <d v="2019-02-26T00:00:00"/>
    <s v="Cynthia Mitchell"/>
    <s v="Russell, Johnson and Tran"/>
    <x v="3"/>
    <n v="25214.018"/>
    <n v="409"/>
    <x v="1"/>
    <d v="2019-03-24T00:00:00"/>
    <s v="Ibuprofen"/>
    <s v="Normal"/>
    <n v="26"/>
    <n v="969.76992307692308"/>
    <x v="0"/>
  </r>
  <r>
    <s v="Richard Solomon"/>
    <x v="56"/>
    <x v="0"/>
    <x v="7"/>
    <x v="0"/>
    <d v="2020-01-02T00:00:00"/>
    <s v="Julie Hogan"/>
    <s v="Larson, Clay and Smith"/>
    <x v="3"/>
    <n v="1556.5519999999999"/>
    <n v="146"/>
    <x v="2"/>
    <d v="2020-01-05T00:00:00"/>
    <s v="Aspirin"/>
    <s v="Abnormal"/>
    <n v="3"/>
    <n v="518.8506666666666"/>
    <x v="2"/>
  </r>
  <r>
    <s v="Nicole Meyer"/>
    <x v="50"/>
    <x v="0"/>
    <x v="3"/>
    <x v="1"/>
    <d v="2020-06-14T00:00:00"/>
    <s v="Joseph Carroll"/>
    <s v="Griffith-Smith"/>
    <x v="1"/>
    <n v="2216.7069999999999"/>
    <n v="234"/>
    <x v="2"/>
    <d v="2020-07-08T00:00:00"/>
    <s v="Lipitor"/>
    <s v="Inconclusive"/>
    <n v="24"/>
    <n v="92.362791666666666"/>
    <x v="1"/>
  </r>
  <r>
    <s v="Stephanie Price"/>
    <x v="34"/>
    <x v="1"/>
    <x v="0"/>
    <x v="3"/>
    <d v="2022-11-26T00:00:00"/>
    <s v="Andrea Kelly"/>
    <s v="Sawyer Ltd"/>
    <x v="4"/>
    <n v="22016.588"/>
    <n v="463"/>
    <x v="1"/>
    <d v="2022-12-19T00:00:00"/>
    <s v="Paracetamol"/>
    <s v="Abnormal"/>
    <n v="23"/>
    <n v="957.24295652173907"/>
    <x v="2"/>
  </r>
  <r>
    <s v="Andrea Cunningham"/>
    <x v="21"/>
    <x v="1"/>
    <x v="6"/>
    <x v="3"/>
    <d v="2020-11-18T00:00:00"/>
    <s v="Andrew Calderon"/>
    <s v="Leonard-Jacobs"/>
    <x v="2"/>
    <n v="5987.03"/>
    <n v="105"/>
    <x v="0"/>
    <d v="2020-12-03T00:00:00"/>
    <s v="Paracetamol"/>
    <s v="Inconclusive"/>
    <n v="15"/>
    <n v="399.13533333333334"/>
    <x v="1"/>
  </r>
  <r>
    <s v="William Miller"/>
    <x v="4"/>
    <x v="0"/>
    <x v="0"/>
    <x v="0"/>
    <d v="2019-10-21T00:00:00"/>
    <s v="Maria Austin"/>
    <s v="Harper-Villarreal"/>
    <x v="1"/>
    <n v="48948.705000000002"/>
    <n v="281"/>
    <x v="2"/>
    <d v="2019-11-04T00:00:00"/>
    <s v="Paracetamol"/>
    <s v="Normal"/>
    <n v="14"/>
    <n v="3496.3360714285714"/>
    <x v="2"/>
  </r>
  <r>
    <s v="Joshua Bailey"/>
    <x v="26"/>
    <x v="0"/>
    <x v="4"/>
    <x v="2"/>
    <d v="2019-11-09T00:00:00"/>
    <s v="Michael Johnson"/>
    <s v="Thomas-Franklin"/>
    <x v="2"/>
    <n v="19155.142"/>
    <n v="386"/>
    <x v="0"/>
    <d v="2019-11-27T00:00:00"/>
    <s v="Ibuprofen"/>
    <s v="Abnormal"/>
    <n v="18"/>
    <n v="1064.1745555555556"/>
    <x v="0"/>
  </r>
  <r>
    <s v="Michael Adams"/>
    <x v="50"/>
    <x v="1"/>
    <x v="2"/>
    <x v="4"/>
    <d v="2023-06-20T00:00:00"/>
    <s v="Kristie Collins"/>
    <s v="Rivera-Reed"/>
    <x v="2"/>
    <n v="5488.4849999999997"/>
    <n v="469"/>
    <x v="2"/>
    <d v="2023-06-26T00:00:00"/>
    <s v="Lipitor"/>
    <s v="Inconclusive"/>
    <n v="6"/>
    <n v="914.74749999999995"/>
    <x v="1"/>
  </r>
  <r>
    <s v="Carrie Hoover"/>
    <x v="45"/>
    <x v="1"/>
    <x v="4"/>
    <x v="4"/>
    <d v="2019-09-27T00:00:00"/>
    <s v="Julia Nguyen"/>
    <s v="Simmons-Young"/>
    <x v="3"/>
    <n v="10132.409"/>
    <n v="167"/>
    <x v="1"/>
    <d v="2019-10-22T00:00:00"/>
    <s v="Ibuprofen"/>
    <s v="Normal"/>
    <n v="25"/>
    <n v="405.29635999999999"/>
    <x v="2"/>
  </r>
  <r>
    <s v="Matthew Houston"/>
    <x v="62"/>
    <x v="0"/>
    <x v="7"/>
    <x v="4"/>
    <d v="2023-04-14T00:00:00"/>
    <s v="Tony Park"/>
    <s v="Hudson, Morales and Henderson"/>
    <x v="4"/>
    <n v="26751.694"/>
    <n v="455"/>
    <x v="1"/>
    <d v="2023-04-22T00:00:00"/>
    <s v="Penicillin"/>
    <s v="Inconclusive"/>
    <n v="8"/>
    <n v="3343.9617499999999"/>
    <x v="2"/>
  </r>
  <r>
    <s v="Raymond Walker"/>
    <x v="21"/>
    <x v="0"/>
    <x v="3"/>
    <x v="1"/>
    <d v="2021-07-28T00:00:00"/>
    <s v="Angela Serrano"/>
    <s v="Hunt-Farrell"/>
    <x v="2"/>
    <n v="7822.4759999999997"/>
    <n v="444"/>
    <x v="2"/>
    <d v="2021-08-03T00:00:00"/>
    <s v="Ibuprofen"/>
    <s v="Normal"/>
    <n v="6"/>
    <n v="1303.7459999999999"/>
    <x v="1"/>
  </r>
  <r>
    <s v="Shane Palmer"/>
    <x v="30"/>
    <x v="1"/>
    <x v="6"/>
    <x v="0"/>
    <d v="2021-03-19T00:00:00"/>
    <s v="Elizabeth Figueroa"/>
    <s v="Trevino-Mendoza"/>
    <x v="3"/>
    <n v="32758.481"/>
    <n v="405"/>
    <x v="2"/>
    <d v="2021-03-22T00:00:00"/>
    <s v="Penicillin"/>
    <s v="Inconclusive"/>
    <n v="3"/>
    <n v="10919.493666666667"/>
    <x v="2"/>
  </r>
  <r>
    <s v="Catherine Harris"/>
    <x v="56"/>
    <x v="0"/>
    <x v="5"/>
    <x v="0"/>
    <d v="2023-04-15T00:00:00"/>
    <s v="Annette Smith"/>
    <s v="Wong-Dickerson"/>
    <x v="4"/>
    <n v="23967.367999999999"/>
    <n v="155"/>
    <x v="1"/>
    <d v="2023-05-02T00:00:00"/>
    <s v="Lipitor"/>
    <s v="Normal"/>
    <n v="17"/>
    <n v="1409.8451764705881"/>
    <x v="2"/>
  </r>
  <r>
    <s v="Matthew Little"/>
    <x v="66"/>
    <x v="0"/>
    <x v="1"/>
    <x v="2"/>
    <d v="2023-10-25T00:00:00"/>
    <s v="Teresa Brown"/>
    <s v="Murray-Delacruz"/>
    <x v="2"/>
    <n v="15910.14"/>
    <n v="432"/>
    <x v="0"/>
    <d v="2023-11-05T00:00:00"/>
    <s v="Ibuprofen"/>
    <s v="Inconclusive"/>
    <n v="11"/>
    <n v="1446.3763636363635"/>
    <x v="2"/>
  </r>
  <r>
    <s v="Brendan Shaffer"/>
    <x v="36"/>
    <x v="1"/>
    <x v="3"/>
    <x v="1"/>
    <d v="2022-12-12T00:00:00"/>
    <s v="Patrick Reed"/>
    <s v="Johnson-Morrow"/>
    <x v="0"/>
    <n v="29983.932000000001"/>
    <n v="135"/>
    <x v="1"/>
    <d v="2022-12-29T00:00:00"/>
    <s v="Penicillin"/>
    <s v="Normal"/>
    <n v="17"/>
    <n v="1763.760705882353"/>
    <x v="2"/>
  </r>
  <r>
    <s v="Jesse Ayala"/>
    <x v="64"/>
    <x v="1"/>
    <x v="1"/>
    <x v="3"/>
    <d v="2019-01-25T00:00:00"/>
    <s v="Clarence Rose"/>
    <s v="Terry, Smith and Carlson"/>
    <x v="1"/>
    <n v="21744.195"/>
    <n v="138"/>
    <x v="2"/>
    <d v="2019-02-20T00:00:00"/>
    <s v="Ibuprofen"/>
    <s v="Abnormal"/>
    <n v="26"/>
    <n v="836.31519230769231"/>
    <x v="1"/>
  </r>
  <r>
    <s v="Michael Thornton"/>
    <x v="53"/>
    <x v="1"/>
    <x v="4"/>
    <x v="0"/>
    <d v="2023-09-13T00:00:00"/>
    <s v="Mary Foster"/>
    <s v="Barber, Hunter and Myers"/>
    <x v="4"/>
    <n v="52718.991999999998"/>
    <n v="488"/>
    <x v="2"/>
    <d v="2023-10-02T00:00:00"/>
    <s v="Lipitor"/>
    <s v="Abnormal"/>
    <n v="19"/>
    <n v="2774.6837894736841"/>
    <x v="2"/>
  </r>
  <r>
    <s v="Miranda Smith"/>
    <x v="45"/>
    <x v="0"/>
    <x v="0"/>
    <x v="0"/>
    <d v="2022-06-05T00:00:00"/>
    <s v="Logan Christian"/>
    <s v="King, Newton and Smith"/>
    <x v="1"/>
    <n v="2840.8319999999999"/>
    <n v="118"/>
    <x v="2"/>
    <d v="2022-07-01T00:00:00"/>
    <s v="Penicillin"/>
    <s v="Normal"/>
    <n v="26"/>
    <n v="109.26276923076922"/>
    <x v="2"/>
  </r>
  <r>
    <s v="Phyllis Kim"/>
    <x v="39"/>
    <x v="0"/>
    <x v="6"/>
    <x v="2"/>
    <d v="2022-12-21T00:00:00"/>
    <s v="Ashley Kennedy"/>
    <s v="White, Summers and Wilson"/>
    <x v="4"/>
    <n v="5350.665"/>
    <n v="141"/>
    <x v="0"/>
    <d v="2022-12-24T00:00:00"/>
    <s v="Paracetamol"/>
    <s v="Normal"/>
    <n v="3"/>
    <n v="1783.5550000000001"/>
    <x v="0"/>
  </r>
  <r>
    <s v="Samantha Young"/>
    <x v="4"/>
    <x v="1"/>
    <x v="1"/>
    <x v="3"/>
    <d v="2020-04-07T00:00:00"/>
    <s v="Jamie Frey"/>
    <s v="Flores LLC"/>
    <x v="0"/>
    <n v="21203.339"/>
    <n v="229"/>
    <x v="2"/>
    <d v="2020-04-20T00:00:00"/>
    <s v="Paracetamol"/>
    <s v="Abnormal"/>
    <n v="13"/>
    <n v="1631.026076923077"/>
    <x v="2"/>
  </r>
  <r>
    <s v="Gregory Taylor"/>
    <x v="5"/>
    <x v="0"/>
    <x v="1"/>
    <x v="4"/>
    <d v="2021-06-16T00:00:00"/>
    <s v="Cameron Morris"/>
    <s v="Davis, Watson and Anderson"/>
    <x v="0"/>
    <n v="12938.772000000001"/>
    <n v="391"/>
    <x v="2"/>
    <d v="2021-07-10T00:00:00"/>
    <s v="Penicillin"/>
    <s v="Inconclusive"/>
    <n v="24"/>
    <n v="539.1155"/>
    <x v="2"/>
  </r>
  <r>
    <s v="Laura Jones"/>
    <x v="57"/>
    <x v="1"/>
    <x v="1"/>
    <x v="2"/>
    <d v="2020-03-24T00:00:00"/>
    <s v="Shelby Merritt"/>
    <s v="Todd-Gonzalez"/>
    <x v="1"/>
    <n v="12924.197"/>
    <n v="428"/>
    <x v="0"/>
    <d v="2020-04-10T00:00:00"/>
    <s v="Paracetamol"/>
    <s v="Abnormal"/>
    <n v="17"/>
    <n v="760.24688235294116"/>
    <x v="0"/>
  </r>
  <r>
    <s v="Claire Cooper"/>
    <x v="51"/>
    <x v="0"/>
    <x v="3"/>
    <x v="0"/>
    <d v="2020-03-08T00:00:00"/>
    <s v="Carlos Stafford"/>
    <s v="Kennedy-Griffin"/>
    <x v="2"/>
    <n v="46240.108999999997"/>
    <n v="193"/>
    <x v="1"/>
    <d v="2020-03-15T00:00:00"/>
    <s v="Aspirin"/>
    <s v="Inconclusive"/>
    <n v="7"/>
    <n v="6605.7298571428564"/>
    <x v="2"/>
  </r>
  <r>
    <s v="Jeffery Johnson"/>
    <x v="9"/>
    <x v="1"/>
    <x v="0"/>
    <x v="4"/>
    <d v="2021-07-29T00:00:00"/>
    <s v="Juan Moore"/>
    <s v="Joseph LLC"/>
    <x v="0"/>
    <n v="18258.109"/>
    <n v="414"/>
    <x v="2"/>
    <d v="2021-08-06T00:00:00"/>
    <s v="Aspirin"/>
    <s v="Normal"/>
    <n v="8"/>
    <n v="2282.263625"/>
    <x v="2"/>
  </r>
  <r>
    <s v="Ashley Obrien"/>
    <x v="43"/>
    <x v="1"/>
    <x v="3"/>
    <x v="0"/>
    <d v="2022-01-20T00:00:00"/>
    <s v="Elizabeth Park"/>
    <s v="Carr, Orozco and Duarte"/>
    <x v="3"/>
    <n v="13595.324000000001"/>
    <n v="294"/>
    <x v="2"/>
    <d v="2022-02-18T00:00:00"/>
    <s v="Lipitor"/>
    <s v="Abnormal"/>
    <n v="29"/>
    <n v="468.80427586206901"/>
    <x v="2"/>
  </r>
  <r>
    <s v="Steven Miller"/>
    <x v="20"/>
    <x v="1"/>
    <x v="1"/>
    <x v="5"/>
    <d v="2020-09-10T00:00:00"/>
    <s v="Adam West"/>
    <s v="Marquez-Nguyen"/>
    <x v="3"/>
    <n v="19942.387999999999"/>
    <n v="294"/>
    <x v="1"/>
    <d v="2020-10-06T00:00:00"/>
    <s v="Paracetamol"/>
    <s v="Normal"/>
    <n v="26"/>
    <n v="767.01492307692308"/>
    <x v="2"/>
  </r>
  <r>
    <s v="Donald Church"/>
    <x v="29"/>
    <x v="0"/>
    <x v="2"/>
    <x v="1"/>
    <d v="2023-08-23T00:00:00"/>
    <s v="Emily Weaver"/>
    <s v="Miller, Taylor and Anderson"/>
    <x v="1"/>
    <n v="20948.116000000002"/>
    <n v="315"/>
    <x v="2"/>
    <d v="2023-09-01T00:00:00"/>
    <s v="Penicillin"/>
    <s v="Inconclusive"/>
    <n v="9"/>
    <n v="2327.5684444444446"/>
    <x v="1"/>
  </r>
  <r>
    <s v="Travis Rodriguez"/>
    <x v="24"/>
    <x v="0"/>
    <x v="7"/>
    <x v="5"/>
    <d v="2021-09-30T00:00:00"/>
    <s v="Susan Escobar"/>
    <s v="Arnold PLC"/>
    <x v="1"/>
    <n v="38652.97"/>
    <n v="179"/>
    <x v="2"/>
    <d v="2021-10-29T00:00:00"/>
    <s v="Aspirin"/>
    <s v="Normal"/>
    <n v="29"/>
    <n v="1332.8610344827587"/>
    <x v="2"/>
  </r>
  <r>
    <s v="Jacqueline Smith"/>
    <x v="48"/>
    <x v="1"/>
    <x v="7"/>
    <x v="0"/>
    <d v="2021-02-09T00:00:00"/>
    <s v="David Myers"/>
    <s v="Adkins, Maxwell and Mcdonald"/>
    <x v="4"/>
    <n v="37022.866000000002"/>
    <n v="205"/>
    <x v="2"/>
    <d v="2021-03-01T00:00:00"/>
    <s v="Aspirin"/>
    <s v="Inconclusive"/>
    <n v="20"/>
    <n v="1851.1433000000002"/>
    <x v="0"/>
  </r>
  <r>
    <s v="Darryl Garrett"/>
    <x v="15"/>
    <x v="0"/>
    <x v="0"/>
    <x v="2"/>
    <d v="2021-02-13T00:00:00"/>
    <s v="Pamela Walker"/>
    <s v="Ross, Walters and Gordon"/>
    <x v="4"/>
    <n v="987.25400000000002"/>
    <n v="392"/>
    <x v="0"/>
    <d v="2021-02-13T00:00:00"/>
    <s v="Penicillin"/>
    <s v="Abnormal"/>
    <n v="0"/>
    <n v="0"/>
    <x v="1"/>
  </r>
  <r>
    <s v="Alicia Howard"/>
    <x v="42"/>
    <x v="0"/>
    <x v="7"/>
    <x v="3"/>
    <d v="2019-09-18T00:00:00"/>
    <s v="Andrea Torres MD"/>
    <s v="Bowman-Davis"/>
    <x v="2"/>
    <n v="17711.16"/>
    <n v="331"/>
    <x v="1"/>
    <d v="2019-10-12T00:00:00"/>
    <s v="Paracetamol"/>
    <s v="Abnormal"/>
    <n v="24"/>
    <n v="737.96500000000003"/>
    <x v="0"/>
  </r>
  <r>
    <s v="Michael Garcia"/>
    <x v="2"/>
    <x v="1"/>
    <x v="3"/>
    <x v="3"/>
    <d v="2020-12-12T00:00:00"/>
    <s v="Riley Bates"/>
    <s v="Allen Inc"/>
    <x v="4"/>
    <n v="8527.7309999999998"/>
    <n v="134"/>
    <x v="1"/>
    <d v="2020-12-29T00:00:00"/>
    <s v="Penicillin"/>
    <s v="Abnormal"/>
    <n v="17"/>
    <n v="501.63123529411763"/>
    <x v="0"/>
  </r>
  <r>
    <s v="Heather Harris"/>
    <x v="37"/>
    <x v="1"/>
    <x v="6"/>
    <x v="4"/>
    <d v="2023-10-18T00:00:00"/>
    <s v="Billy Carey"/>
    <s v="Huang, Mcdonald and Ellis"/>
    <x v="1"/>
    <n v="5512.4549999999999"/>
    <n v="152"/>
    <x v="1"/>
    <d v="2023-10-31T00:00:00"/>
    <s v="Ibuprofen"/>
    <s v="Inconclusive"/>
    <n v="13"/>
    <n v="424.03499999999997"/>
    <x v="1"/>
  </r>
  <r>
    <s v="Anthony Cole"/>
    <x v="17"/>
    <x v="0"/>
    <x v="0"/>
    <x v="0"/>
    <d v="2023-01-31T00:00:00"/>
    <s v="Susan Dickson"/>
    <s v="Moody-Roberts"/>
    <x v="0"/>
    <n v="27945.985000000001"/>
    <n v="457"/>
    <x v="2"/>
    <d v="2023-02-28T00:00:00"/>
    <s v="Ibuprofen"/>
    <s v="Inconclusive"/>
    <n v="28"/>
    <n v="998.07089285714289"/>
    <x v="0"/>
  </r>
  <r>
    <s v="Barbara Patel"/>
    <x v="37"/>
    <x v="1"/>
    <x v="3"/>
    <x v="1"/>
    <d v="2020-10-29T00:00:00"/>
    <s v="Jeffery Oconnor"/>
    <s v="Perez Inc"/>
    <x v="2"/>
    <n v="20567.919999999998"/>
    <n v="165"/>
    <x v="2"/>
    <d v="2020-11-18T00:00:00"/>
    <s v="Aspirin"/>
    <s v="Normal"/>
    <n v="20"/>
    <n v="1028.396"/>
    <x v="1"/>
  </r>
  <r>
    <s v="William Hall"/>
    <x v="11"/>
    <x v="0"/>
    <x v="0"/>
    <x v="2"/>
    <d v="2019-01-10T00:00:00"/>
    <s v="Elizabeth Valentine"/>
    <s v="Lucas-Bell"/>
    <x v="3"/>
    <n v="24736.975999999999"/>
    <n v="126"/>
    <x v="0"/>
    <d v="2019-01-21T00:00:00"/>
    <s v="Paracetamol"/>
    <s v="Normal"/>
    <n v="11"/>
    <n v="2248.8159999999998"/>
    <x v="1"/>
  </r>
  <r>
    <s v="Felicia Nichols"/>
    <x v="50"/>
    <x v="0"/>
    <x v="6"/>
    <x v="0"/>
    <d v="2021-02-16T00:00:00"/>
    <s v="Lori Miller"/>
    <s v="Fox-Anderson"/>
    <x v="4"/>
    <n v="21133.955000000002"/>
    <n v="329"/>
    <x v="1"/>
    <d v="2021-03-18T00:00:00"/>
    <s v="Paracetamol"/>
    <s v="Normal"/>
    <n v="30"/>
    <n v="704.46516666666673"/>
    <x v="1"/>
  </r>
  <r>
    <s v="Robert Cameron"/>
    <x v="53"/>
    <x v="1"/>
    <x v="5"/>
    <x v="1"/>
    <d v="2022-05-24T00:00:00"/>
    <s v="Maria Herrera"/>
    <s v="Pruitt and Sons"/>
    <x v="4"/>
    <n v="39220.730000000003"/>
    <n v="406"/>
    <x v="1"/>
    <d v="2022-06-07T00:00:00"/>
    <s v="Lipitor"/>
    <s v="Abnormal"/>
    <n v="14"/>
    <n v="2801.4807142857144"/>
    <x v="2"/>
  </r>
  <r>
    <s v="Jesse Cochran"/>
    <x v="56"/>
    <x v="0"/>
    <x v="6"/>
    <x v="5"/>
    <d v="2023-08-14T00:00:00"/>
    <s v="Anthony Schultz"/>
    <s v="Barber LLC"/>
    <x v="1"/>
    <n v="32174.67"/>
    <n v="374"/>
    <x v="0"/>
    <d v="2023-08-15T00:00:00"/>
    <s v="Aspirin"/>
    <s v="Abnormal"/>
    <n v="1"/>
    <n v="32174.67"/>
    <x v="2"/>
  </r>
  <r>
    <s v="Carol Yates"/>
    <x v="34"/>
    <x v="1"/>
    <x v="3"/>
    <x v="2"/>
    <d v="2022-11-10T00:00:00"/>
    <s v="Renee Smith"/>
    <s v="Carpenter, Garcia and Allen"/>
    <x v="0"/>
    <n v="17904.471000000001"/>
    <n v="297"/>
    <x v="1"/>
    <d v="2022-11-24T00:00:00"/>
    <s v="Penicillin"/>
    <s v="Inconclusive"/>
    <n v="14"/>
    <n v="1278.8907857142858"/>
    <x v="2"/>
  </r>
  <r>
    <s v="Jim Green"/>
    <x v="4"/>
    <x v="0"/>
    <x v="2"/>
    <x v="5"/>
    <d v="2022-12-28T00:00:00"/>
    <s v="Cynthia Barber"/>
    <s v="Morales-Williams"/>
    <x v="2"/>
    <n v="76844.09"/>
    <n v="216"/>
    <x v="1"/>
    <d v="2023-01-15T00:00:00"/>
    <s v="Lipitor"/>
    <s v="Normal"/>
    <n v="18"/>
    <n v="4269.1161111111105"/>
    <x v="2"/>
  </r>
  <r>
    <s v="Jonathan Alexander"/>
    <x v="33"/>
    <x v="1"/>
    <x v="7"/>
    <x v="3"/>
    <d v="2023-03-25T00:00:00"/>
    <s v="Marco Davis"/>
    <s v="Wise and Sons"/>
    <x v="1"/>
    <n v="28067.439999999999"/>
    <n v="244"/>
    <x v="1"/>
    <d v="2023-04-01T00:00:00"/>
    <s v="Aspirin"/>
    <s v="Normal"/>
    <n v="7"/>
    <n v="4009.6342857142854"/>
    <x v="0"/>
  </r>
  <r>
    <s v="Alyssa Olsen"/>
    <x v="15"/>
    <x v="1"/>
    <x v="7"/>
    <x v="5"/>
    <d v="2019-07-26T00:00:00"/>
    <s v="Michelle White"/>
    <s v="Owens and Sons"/>
    <x v="1"/>
    <n v="41624.864000000001"/>
    <n v="167"/>
    <x v="1"/>
    <d v="2019-08-17T00:00:00"/>
    <s v="Penicillin"/>
    <s v="Inconclusive"/>
    <n v="22"/>
    <n v="1892.0392727272729"/>
    <x v="1"/>
  </r>
  <r>
    <s v="Tammy Flores"/>
    <x v="28"/>
    <x v="0"/>
    <x v="4"/>
    <x v="1"/>
    <d v="2019-04-22T00:00:00"/>
    <s v="Johnny White MD"/>
    <s v="Kim and Sons"/>
    <x v="3"/>
    <n v="17805.785"/>
    <n v="103"/>
    <x v="1"/>
    <d v="2019-05-09T00:00:00"/>
    <s v="Paracetamol"/>
    <s v="Abnormal"/>
    <n v="17"/>
    <n v="1047.3991176470588"/>
    <x v="1"/>
  </r>
  <r>
    <s v="Ronald Rodriguez"/>
    <x v="49"/>
    <x v="1"/>
    <x v="4"/>
    <x v="1"/>
    <d v="2022-10-06T00:00:00"/>
    <s v="Lauren Steele"/>
    <s v="Lindsey LLC"/>
    <x v="1"/>
    <n v="11924.687"/>
    <n v="142"/>
    <x v="2"/>
    <d v="2022-10-22T00:00:00"/>
    <s v="Aspirin"/>
    <s v="Inconclusive"/>
    <n v="16"/>
    <n v="745.29293749999999"/>
    <x v="2"/>
  </r>
  <r>
    <s v="Ashley Vincent"/>
    <x v="22"/>
    <x v="1"/>
    <x v="0"/>
    <x v="3"/>
    <d v="2019-03-15T00:00:00"/>
    <s v="James Suarez"/>
    <s v="Cole LLC"/>
    <x v="4"/>
    <n v="14972.332"/>
    <n v="385"/>
    <x v="1"/>
    <d v="2019-04-13T00:00:00"/>
    <s v="Lipitor"/>
    <s v="Abnormal"/>
    <n v="29"/>
    <n v="516.28731034482757"/>
    <x v="0"/>
  </r>
  <r>
    <s v="Lauren Morris"/>
    <x v="36"/>
    <x v="1"/>
    <x v="7"/>
    <x v="2"/>
    <d v="2021-07-19T00:00:00"/>
    <s v="Emma Martin"/>
    <s v="Hoffman Ltd"/>
    <x v="1"/>
    <n v="9462.7790000000005"/>
    <n v="229"/>
    <x v="1"/>
    <d v="2021-07-26T00:00:00"/>
    <s v="Ibuprofen"/>
    <s v="Normal"/>
    <n v="7"/>
    <n v="1351.8255714285715"/>
    <x v="2"/>
  </r>
  <r>
    <s v="Rachel Smith"/>
    <x v="63"/>
    <x v="1"/>
    <x v="0"/>
    <x v="3"/>
    <d v="2023-04-04T00:00:00"/>
    <s v="Jeremy Smith"/>
    <s v="Velazquez Inc"/>
    <x v="4"/>
    <n v="3543.4"/>
    <n v="312"/>
    <x v="2"/>
    <d v="2023-04-10T00:00:00"/>
    <s v="Penicillin"/>
    <s v="Normal"/>
    <n v="6"/>
    <n v="590.56666666666672"/>
    <x v="2"/>
  </r>
  <r>
    <s v="Jennifer Lucas"/>
    <x v="10"/>
    <x v="0"/>
    <x v="2"/>
    <x v="2"/>
    <d v="2021-04-30T00:00:00"/>
    <s v="Holly Valdez"/>
    <s v="Gilbert-Sloan"/>
    <x v="3"/>
    <n v="14403.641"/>
    <n v="294"/>
    <x v="0"/>
    <d v="2021-05-12T00:00:00"/>
    <s v="Penicillin"/>
    <s v="Inconclusive"/>
    <n v="12"/>
    <n v="1200.3034166666666"/>
    <x v="2"/>
  </r>
  <r>
    <s v="Debra Harmon"/>
    <x v="17"/>
    <x v="0"/>
    <x v="1"/>
    <x v="2"/>
    <d v="2020-09-24T00:00:00"/>
    <s v="Michael Pittman"/>
    <s v="Martinez-Robinson"/>
    <x v="3"/>
    <n v="17586.777999999998"/>
    <n v="342"/>
    <x v="1"/>
    <d v="2020-10-08T00:00:00"/>
    <s v="Penicillin"/>
    <s v="Inconclusive"/>
    <n v="14"/>
    <n v="1256.1984285714284"/>
    <x v="0"/>
  </r>
  <r>
    <s v="Megan Perez MD"/>
    <x v="34"/>
    <x v="0"/>
    <x v="5"/>
    <x v="3"/>
    <d v="2021-06-11T00:00:00"/>
    <s v="Scott Smith"/>
    <s v="Andrews-Bush"/>
    <x v="4"/>
    <n v="15472.763000000001"/>
    <n v="102"/>
    <x v="1"/>
    <d v="2021-07-05T00:00:00"/>
    <s v="Penicillin"/>
    <s v="Normal"/>
    <n v="24"/>
    <n v="644.69845833333341"/>
    <x v="2"/>
  </r>
  <r>
    <s v="John Clark"/>
    <x v="4"/>
    <x v="1"/>
    <x v="6"/>
    <x v="0"/>
    <d v="2021-07-23T00:00:00"/>
    <s v="Julian Miller"/>
    <s v="Golden-Mercado"/>
    <x v="4"/>
    <n v="39770.42"/>
    <n v="313"/>
    <x v="0"/>
    <d v="2021-08-02T00:00:00"/>
    <s v="Lipitor"/>
    <s v="Inconclusive"/>
    <n v="10"/>
    <n v="3977.0419999999999"/>
    <x v="2"/>
  </r>
  <r>
    <s v="Anthony Williams"/>
    <x v="13"/>
    <x v="0"/>
    <x v="7"/>
    <x v="4"/>
    <d v="2022-04-23T00:00:00"/>
    <s v="Vicki Nash"/>
    <s v="Allen Group"/>
    <x v="1"/>
    <n v="2872.4940000000001"/>
    <n v="360"/>
    <x v="2"/>
    <d v="2022-05-16T00:00:00"/>
    <s v="Ibuprofen"/>
    <s v="Abnormal"/>
    <n v="23"/>
    <n v="124.89104347826087"/>
    <x v="0"/>
  </r>
  <r>
    <s v="Mark Shah"/>
    <x v="38"/>
    <x v="1"/>
    <x v="7"/>
    <x v="2"/>
    <d v="2022-10-31T00:00:00"/>
    <s v="Robert Harrington"/>
    <s v="Reed PLC"/>
    <x v="2"/>
    <n v="22442.862000000001"/>
    <n v="482"/>
    <x v="0"/>
    <d v="2022-11-05T00:00:00"/>
    <s v="Aspirin"/>
    <s v="Inconclusive"/>
    <n v="5"/>
    <n v="4488.5724"/>
    <x v="1"/>
  </r>
  <r>
    <s v="Megan Mcdonald"/>
    <x v="13"/>
    <x v="1"/>
    <x v="3"/>
    <x v="5"/>
    <d v="2020-05-19T00:00:00"/>
    <s v="Mark Pierce"/>
    <s v="Bass, Smith and Larson"/>
    <x v="4"/>
    <n v="65055.389000000003"/>
    <n v="316"/>
    <x v="0"/>
    <d v="2020-06-05T00:00:00"/>
    <s v="Ibuprofen"/>
    <s v="Inconclusive"/>
    <n v="17"/>
    <n v="3826.7875882352942"/>
    <x v="0"/>
  </r>
  <r>
    <s v="Julia Estrada"/>
    <x v="59"/>
    <x v="1"/>
    <x v="3"/>
    <x v="0"/>
    <d v="2018-12-04T00:00:00"/>
    <s v="Veronica Richardson"/>
    <s v="Johnson PLC"/>
    <x v="3"/>
    <n v="45212.824999999997"/>
    <n v="313"/>
    <x v="2"/>
    <d v="2018-12-19T00:00:00"/>
    <s v="Lipitor"/>
    <s v="Abnormal"/>
    <n v="15"/>
    <n v="3014.188333333333"/>
    <x v="0"/>
  </r>
  <r>
    <s v="Christina Ellis"/>
    <x v="51"/>
    <x v="1"/>
    <x v="1"/>
    <x v="0"/>
    <d v="2020-05-22T00:00:00"/>
    <s v="Ashley Burns"/>
    <s v="Crosby, Snyder and Flores"/>
    <x v="4"/>
    <n v="14662.183000000001"/>
    <n v="434"/>
    <x v="1"/>
    <d v="2020-06-11T00:00:00"/>
    <s v="Penicillin"/>
    <s v="Abnormal"/>
    <n v="20"/>
    <n v="733.10915"/>
    <x v="2"/>
  </r>
  <r>
    <s v="Matthew Walsh"/>
    <x v="56"/>
    <x v="1"/>
    <x v="3"/>
    <x v="0"/>
    <d v="2022-06-14T00:00:00"/>
    <s v="Alexander Rodriguez"/>
    <s v="Dean-Crawford"/>
    <x v="3"/>
    <n v="30111.504000000001"/>
    <n v="382"/>
    <x v="2"/>
    <d v="2022-07-13T00:00:00"/>
    <s v="Penicillin"/>
    <s v="Abnormal"/>
    <n v="29"/>
    <n v="1038.327724137931"/>
    <x v="2"/>
  </r>
  <r>
    <s v="Frank Brewer"/>
    <x v="39"/>
    <x v="0"/>
    <x v="0"/>
    <x v="1"/>
    <d v="2021-03-12T00:00:00"/>
    <s v="Ricky Harvey"/>
    <s v="Chavez, Dean and Rollins"/>
    <x v="4"/>
    <n v="42234.535000000003"/>
    <n v="429"/>
    <x v="1"/>
    <d v="2021-04-06T00:00:00"/>
    <s v="Lipitor"/>
    <s v="Abnormal"/>
    <n v="25"/>
    <n v="1689.3814000000002"/>
    <x v="0"/>
  </r>
  <r>
    <s v="Roger Lopez"/>
    <x v="8"/>
    <x v="1"/>
    <x v="3"/>
    <x v="0"/>
    <d v="2022-06-04T00:00:00"/>
    <s v="Holly Howard"/>
    <s v="Jackson, Perez and Kaufman"/>
    <x v="1"/>
    <n v="23395.936000000002"/>
    <n v="356"/>
    <x v="2"/>
    <d v="2022-06-25T00:00:00"/>
    <s v="Lipitor"/>
    <s v="Inconclusive"/>
    <n v="21"/>
    <n v="1114.0921904761906"/>
    <x v="1"/>
  </r>
  <r>
    <s v="Jason Smith"/>
    <x v="44"/>
    <x v="0"/>
    <x v="6"/>
    <x v="1"/>
    <d v="2021-11-24T00:00:00"/>
    <s v="Christopher Evans"/>
    <s v="Melton, Mason and Gentry"/>
    <x v="3"/>
    <n v="27778.914000000001"/>
    <n v="415"/>
    <x v="1"/>
    <d v="2021-11-26T00:00:00"/>
    <s v="Penicillin"/>
    <s v="Abnormal"/>
    <n v="2"/>
    <n v="13889.457"/>
    <x v="1"/>
  </r>
  <r>
    <s v="Cameron Johnson"/>
    <x v="25"/>
    <x v="0"/>
    <x v="1"/>
    <x v="4"/>
    <d v="2022-07-18T00:00:00"/>
    <s v="Ashley Jackson"/>
    <s v="Lee, Bradley and Gonzalez"/>
    <x v="3"/>
    <n v="6586.2830000000004"/>
    <n v="399"/>
    <x v="1"/>
    <d v="2022-08-15T00:00:00"/>
    <s v="Ibuprofen"/>
    <s v="Normal"/>
    <n v="28"/>
    <n v="235.22439285714287"/>
    <x v="2"/>
  </r>
  <r>
    <s v="Jim Rodriguez"/>
    <x v="3"/>
    <x v="1"/>
    <x v="5"/>
    <x v="4"/>
    <d v="2020-07-31T00:00:00"/>
    <s v="John Mendoza"/>
    <s v="Alexander, Coleman and Stevenson"/>
    <x v="3"/>
    <n v="2681.308"/>
    <n v="272"/>
    <x v="1"/>
    <d v="2020-08-01T00:00:00"/>
    <s v="Paracetamol"/>
    <s v="Abnormal"/>
    <n v="1"/>
    <n v="2681.308"/>
    <x v="2"/>
  </r>
  <r>
    <s v="Jason Williams"/>
    <x v="59"/>
    <x v="1"/>
    <x v="2"/>
    <x v="2"/>
    <d v="2022-09-23T00:00:00"/>
    <s v="Shelly Mcclain"/>
    <s v="White, Mcdonald and Rivera"/>
    <x v="3"/>
    <n v="6055.1270000000004"/>
    <n v="169"/>
    <x v="0"/>
    <d v="2022-10-07T00:00:00"/>
    <s v="Lipitor"/>
    <s v="Normal"/>
    <n v="14"/>
    <n v="432.50907142857147"/>
    <x v="0"/>
  </r>
  <r>
    <s v="Colton Williams DDS"/>
    <x v="51"/>
    <x v="0"/>
    <x v="5"/>
    <x v="2"/>
    <d v="2020-07-12T00:00:00"/>
    <s v="William Smith"/>
    <s v="Robles-Miller"/>
    <x v="2"/>
    <n v="4227.9669999999996"/>
    <n v="326"/>
    <x v="1"/>
    <d v="2020-08-02T00:00:00"/>
    <s v="Lipitor"/>
    <s v="Normal"/>
    <n v="21"/>
    <n v="201.33176190476189"/>
    <x v="2"/>
  </r>
  <r>
    <s v="Patrick Stevens"/>
    <x v="21"/>
    <x v="0"/>
    <x v="1"/>
    <x v="4"/>
    <d v="2022-05-21T00:00:00"/>
    <s v="Joshua Pierce"/>
    <s v="Hanson, Nguyen and Powell"/>
    <x v="1"/>
    <n v="1477.232"/>
    <n v="191"/>
    <x v="1"/>
    <d v="2022-06-01T00:00:00"/>
    <s v="Lipitor"/>
    <s v="Inconclusive"/>
    <n v="11"/>
    <n v="134.29381818181818"/>
    <x v="1"/>
  </r>
  <r>
    <s v="David Johnson"/>
    <x v="37"/>
    <x v="1"/>
    <x v="7"/>
    <x v="4"/>
    <d v="2021-11-08T00:00:00"/>
    <s v="Molly Dean"/>
    <s v="Davis, Ortiz and Dean"/>
    <x v="2"/>
    <n v="25211.857"/>
    <n v="271"/>
    <x v="1"/>
    <d v="2021-11-15T00:00:00"/>
    <s v="Lipitor"/>
    <s v="Abnormal"/>
    <n v="7"/>
    <n v="3601.6938571428573"/>
    <x v="1"/>
  </r>
  <r>
    <s v="Monique Harris"/>
    <x v="55"/>
    <x v="0"/>
    <x v="7"/>
    <x v="0"/>
    <d v="2023-05-25T00:00:00"/>
    <s v="Rita Gibson"/>
    <s v="Johnston, Smith and Rivera"/>
    <x v="2"/>
    <n v="56157.485000000001"/>
    <n v="427"/>
    <x v="1"/>
    <d v="2023-06-11T00:00:00"/>
    <s v="Lipitor"/>
    <s v="Abnormal"/>
    <n v="17"/>
    <n v="3303.3814705882355"/>
    <x v="1"/>
  </r>
  <r>
    <s v="Melissa Benton"/>
    <x v="51"/>
    <x v="1"/>
    <x v="7"/>
    <x v="2"/>
    <d v="2020-01-10T00:00:00"/>
    <s v="Jeffrey Valdez"/>
    <s v="Mack-Perez"/>
    <x v="1"/>
    <n v="5088.1189999999997"/>
    <n v="460"/>
    <x v="1"/>
    <d v="2020-01-24T00:00:00"/>
    <s v="Lipitor"/>
    <s v="Inconclusive"/>
    <n v="14"/>
    <n v="363.43707142857141"/>
    <x v="2"/>
  </r>
  <r>
    <s v="David Woods"/>
    <x v="3"/>
    <x v="0"/>
    <x v="5"/>
    <x v="2"/>
    <d v="2022-07-01T00:00:00"/>
    <s v="Cassandra Jackson"/>
    <s v="King Group"/>
    <x v="2"/>
    <n v="19448.367999999999"/>
    <n v="214"/>
    <x v="0"/>
    <d v="2022-07-04T00:00:00"/>
    <s v="Lipitor"/>
    <s v="Normal"/>
    <n v="3"/>
    <n v="6482.7893333333332"/>
    <x v="2"/>
  </r>
  <r>
    <s v="Molly Wong"/>
    <x v="36"/>
    <x v="1"/>
    <x v="6"/>
    <x v="5"/>
    <d v="2022-05-07T00:00:00"/>
    <s v="Matthew Williams"/>
    <s v="Allen Ltd"/>
    <x v="1"/>
    <n v="75498.629000000001"/>
    <n v="144"/>
    <x v="0"/>
    <d v="2022-05-10T00:00:00"/>
    <s v="Lipitor"/>
    <s v="Normal"/>
    <n v="3"/>
    <n v="25166.209666666666"/>
    <x v="2"/>
  </r>
  <r>
    <s v="Carrie Simmons"/>
    <x v="13"/>
    <x v="1"/>
    <x v="0"/>
    <x v="3"/>
    <d v="2020-11-28T00:00:00"/>
    <s v="Daniel Harvey"/>
    <s v="Carter Ltd"/>
    <x v="4"/>
    <n v="14969.26"/>
    <n v="157"/>
    <x v="2"/>
    <d v="2020-12-24T00:00:00"/>
    <s v="Ibuprofen"/>
    <s v="Abnormal"/>
    <n v="26"/>
    <n v="575.74076923076927"/>
    <x v="0"/>
  </r>
  <r>
    <s v="James Nguyen"/>
    <x v="19"/>
    <x v="1"/>
    <x v="3"/>
    <x v="2"/>
    <d v="2019-05-03T00:00:00"/>
    <s v="Kayla Lee"/>
    <s v="Brown, Mcclure and Roberts"/>
    <x v="0"/>
    <n v="13045.875"/>
    <n v="305"/>
    <x v="0"/>
    <d v="2019-05-04T00:00:00"/>
    <s v="Lipitor"/>
    <s v="Normal"/>
    <n v="1"/>
    <n v="13045.875"/>
    <x v="0"/>
  </r>
  <r>
    <s v="Kristina Fuentes"/>
    <x v="34"/>
    <x v="1"/>
    <x v="6"/>
    <x v="4"/>
    <d v="2020-05-12T00:00:00"/>
    <s v="Dylan Richards"/>
    <s v="Thomas LLC"/>
    <x v="0"/>
    <n v="13522.697"/>
    <n v="379"/>
    <x v="1"/>
    <d v="2020-05-13T00:00:00"/>
    <s v="Ibuprofen"/>
    <s v="Inconclusive"/>
    <n v="1"/>
    <n v="13522.697"/>
    <x v="2"/>
  </r>
  <r>
    <s v="Peter Allen"/>
    <x v="27"/>
    <x v="0"/>
    <x v="5"/>
    <x v="3"/>
    <d v="2022-02-11T00:00:00"/>
    <s v="Paul Chen"/>
    <s v="Bennett, Wright and Freeman"/>
    <x v="0"/>
    <n v="38509.889000000003"/>
    <n v="427"/>
    <x v="0"/>
    <d v="2022-02-17T00:00:00"/>
    <s v="Lipitor"/>
    <s v="Inconclusive"/>
    <n v="6"/>
    <n v="6418.3148333333338"/>
    <x v="0"/>
  </r>
  <r>
    <s v="Erin Martinez"/>
    <x v="56"/>
    <x v="0"/>
    <x v="6"/>
    <x v="2"/>
    <d v="2020-05-25T00:00:00"/>
    <s v="Amy Jones"/>
    <s v="Garcia-Brewer"/>
    <x v="4"/>
    <n v="10716.130999999999"/>
    <n v="135"/>
    <x v="1"/>
    <d v="2020-06-17T00:00:00"/>
    <s v="Ibuprofen"/>
    <s v="Inconclusive"/>
    <n v="23"/>
    <n v="465.91873913043474"/>
    <x v="2"/>
  </r>
  <r>
    <s v="Ronnie Padilla"/>
    <x v="7"/>
    <x v="1"/>
    <x v="5"/>
    <x v="1"/>
    <d v="2021-11-17T00:00:00"/>
    <s v="Justin Jones"/>
    <s v="Ford Ltd"/>
    <x v="4"/>
    <n v="31862.976999999999"/>
    <n v="219"/>
    <x v="2"/>
    <d v="2021-12-07T00:00:00"/>
    <s v="Ibuprofen"/>
    <s v="Normal"/>
    <n v="20"/>
    <n v="1593.14885"/>
    <x v="2"/>
  </r>
  <r>
    <s v="Joseph Fisher"/>
    <x v="60"/>
    <x v="1"/>
    <x v="0"/>
    <x v="1"/>
    <d v="2020-04-28T00:00:00"/>
    <s v="Todd Richardson"/>
    <s v="Brooks-Porter"/>
    <x v="1"/>
    <n v="31951.89"/>
    <n v="281"/>
    <x v="2"/>
    <d v="2020-05-04T00:00:00"/>
    <s v="Penicillin"/>
    <s v="Inconclusive"/>
    <n v="6"/>
    <n v="5325.3149999999996"/>
    <x v="1"/>
  </r>
  <r>
    <s v="Dawn Wilson"/>
    <x v="65"/>
    <x v="1"/>
    <x v="5"/>
    <x v="5"/>
    <d v="2022-11-05T00:00:00"/>
    <s v="Angela Miller"/>
    <s v="Lucas Inc"/>
    <x v="0"/>
    <n v="56774.385000000002"/>
    <n v="248"/>
    <x v="0"/>
    <d v="2022-11-27T00:00:00"/>
    <s v="Penicillin"/>
    <s v="Normal"/>
    <n v="22"/>
    <n v="2580.6538636363639"/>
    <x v="0"/>
  </r>
  <r>
    <s v="Steven Shaw"/>
    <x v="6"/>
    <x v="1"/>
    <x v="6"/>
    <x v="2"/>
    <d v="2023-10-14T00:00:00"/>
    <s v="Michael Mclean"/>
    <s v="Strickland Ltd"/>
    <x v="0"/>
    <n v="24080.401999999998"/>
    <n v="416"/>
    <x v="0"/>
    <d v="2023-10-18T00:00:00"/>
    <s v="Lipitor"/>
    <s v="Inconclusive"/>
    <n v="4"/>
    <n v="6020.1004999999996"/>
    <x v="0"/>
  </r>
  <r>
    <s v="Mr. Craig Richards"/>
    <x v="39"/>
    <x v="1"/>
    <x v="1"/>
    <x v="3"/>
    <d v="2022-01-02T00:00:00"/>
    <s v="Wesley Garrett"/>
    <s v="Reid-Crosby"/>
    <x v="0"/>
    <n v="8374.1749999999993"/>
    <n v="168"/>
    <x v="0"/>
    <d v="2022-01-04T00:00:00"/>
    <s v="Ibuprofen"/>
    <s v="Normal"/>
    <n v="2"/>
    <n v="4187.0874999999996"/>
    <x v="0"/>
  </r>
  <r>
    <s v="Darrell Rice"/>
    <x v="13"/>
    <x v="0"/>
    <x v="6"/>
    <x v="1"/>
    <d v="2021-09-16T00:00:00"/>
    <s v="Whitney Hawkins"/>
    <s v="Miller, Anderson and Valentine"/>
    <x v="0"/>
    <n v="24136.482"/>
    <n v="411"/>
    <x v="2"/>
    <d v="2021-10-11T00:00:00"/>
    <s v="Aspirin"/>
    <s v="Inconclusive"/>
    <n v="25"/>
    <n v="965.45928000000004"/>
    <x v="0"/>
  </r>
  <r>
    <s v="Rebecca Gilbert"/>
    <x v="53"/>
    <x v="0"/>
    <x v="4"/>
    <x v="5"/>
    <d v="2022-08-24T00:00:00"/>
    <s v="Jonathan Todd"/>
    <s v="Christian, Moore and Wolf"/>
    <x v="4"/>
    <n v="46549.472999999998"/>
    <n v="341"/>
    <x v="0"/>
    <d v="2022-09-10T00:00:00"/>
    <s v="Ibuprofen"/>
    <s v="Abnormal"/>
    <n v="17"/>
    <n v="2738.2042941176469"/>
    <x v="2"/>
  </r>
  <r>
    <s v="Joshua Watkins"/>
    <x v="48"/>
    <x v="0"/>
    <x v="6"/>
    <x v="2"/>
    <d v="2020-08-23T00:00:00"/>
    <s v="Jacob Weiss"/>
    <s v="Lozano, Tapia and Melton"/>
    <x v="0"/>
    <n v="15658.014999999999"/>
    <n v="347"/>
    <x v="1"/>
    <d v="2020-09-19T00:00:00"/>
    <s v="Ibuprofen"/>
    <s v="Abnormal"/>
    <n v="27"/>
    <n v="579.92648148148146"/>
    <x v="0"/>
  </r>
  <r>
    <s v="Courtney Stokes"/>
    <x v="44"/>
    <x v="1"/>
    <x v="0"/>
    <x v="4"/>
    <d v="2019-02-17T00:00:00"/>
    <s v="Chris Nichols"/>
    <s v="Tran LLC"/>
    <x v="4"/>
    <n v="12676.868"/>
    <n v="319"/>
    <x v="1"/>
    <d v="2019-03-19T00:00:00"/>
    <s v="Ibuprofen"/>
    <s v="Normal"/>
    <n v="30"/>
    <n v="422.56226666666669"/>
    <x v="1"/>
  </r>
  <r>
    <s v="Ashley Glover"/>
    <x v="34"/>
    <x v="0"/>
    <x v="1"/>
    <x v="0"/>
    <d v="2021-02-22T00:00:00"/>
    <s v="Scott Black"/>
    <s v="Johns-Hodge"/>
    <x v="1"/>
    <n v="26625.694"/>
    <n v="268"/>
    <x v="0"/>
    <d v="2021-03-16T00:00:00"/>
    <s v="Paracetamol"/>
    <s v="Normal"/>
    <n v="22"/>
    <n v="1210.2588181818182"/>
    <x v="2"/>
  </r>
  <r>
    <s v="Mark Morgan"/>
    <x v="4"/>
    <x v="0"/>
    <x v="6"/>
    <x v="5"/>
    <d v="2021-09-09T00:00:00"/>
    <s v="Mr. Justin Bryant"/>
    <s v="Jones, Woods and Stevens"/>
    <x v="0"/>
    <n v="3275.9340000000002"/>
    <n v="295"/>
    <x v="1"/>
    <d v="2021-10-07T00:00:00"/>
    <s v="Ibuprofen"/>
    <s v="Inconclusive"/>
    <n v="28"/>
    <n v="116.99764285714286"/>
    <x v="2"/>
  </r>
  <r>
    <s v="Matthew Cannon"/>
    <x v="64"/>
    <x v="1"/>
    <x v="7"/>
    <x v="1"/>
    <d v="2020-10-29T00:00:00"/>
    <s v="Veronica Woods"/>
    <s v="Obrien-Gilbert"/>
    <x v="4"/>
    <n v="36199.283000000003"/>
    <n v="102"/>
    <x v="2"/>
    <d v="2020-11-09T00:00:00"/>
    <s v="Aspirin"/>
    <s v="Abnormal"/>
    <n v="11"/>
    <n v="3290.8439090909092"/>
    <x v="1"/>
  </r>
  <r>
    <s v="Albert Riley"/>
    <x v="58"/>
    <x v="1"/>
    <x v="7"/>
    <x v="2"/>
    <d v="2019-10-21T00:00:00"/>
    <s v="Shannon Greene DDS"/>
    <s v="Johns PLC"/>
    <x v="1"/>
    <n v="19843.205000000002"/>
    <n v="498"/>
    <x v="0"/>
    <d v="2019-10-25T00:00:00"/>
    <s v="Lipitor"/>
    <s v="Inconclusive"/>
    <n v="4"/>
    <n v="4960.8012500000004"/>
    <x v="1"/>
  </r>
  <r>
    <s v="Robert Torres"/>
    <x v="45"/>
    <x v="0"/>
    <x v="2"/>
    <x v="3"/>
    <d v="2021-06-26T00:00:00"/>
    <s v="Patricia Harmon"/>
    <s v="Martinez LLC"/>
    <x v="0"/>
    <n v="9103.9789999999994"/>
    <n v="364"/>
    <x v="2"/>
    <d v="2021-07-11T00:00:00"/>
    <s v="Lipitor"/>
    <s v="Inconclusive"/>
    <n v="15"/>
    <n v="606.93193333333329"/>
    <x v="2"/>
  </r>
  <r>
    <s v="Lauren Clark"/>
    <x v="64"/>
    <x v="1"/>
    <x v="4"/>
    <x v="3"/>
    <d v="2019-08-01T00:00:00"/>
    <s v="Michael Robertson"/>
    <s v="Peterson Ltd"/>
    <x v="4"/>
    <n v="27442.187999999998"/>
    <n v="452"/>
    <x v="2"/>
    <d v="2019-08-07T00:00:00"/>
    <s v="Ibuprofen"/>
    <s v="Normal"/>
    <n v="6"/>
    <n v="4573.6979999999994"/>
    <x v="1"/>
  </r>
  <r>
    <s v="Teresa Martin"/>
    <x v="66"/>
    <x v="0"/>
    <x v="3"/>
    <x v="2"/>
    <d v="2023-06-28T00:00:00"/>
    <s v="Larry Estes"/>
    <s v="Davis, Moss and Perez"/>
    <x v="0"/>
    <n v="9466.9380000000001"/>
    <n v="370"/>
    <x v="1"/>
    <d v="2023-07-26T00:00:00"/>
    <s v="Paracetamol"/>
    <s v="Normal"/>
    <n v="28"/>
    <n v="338.10492857142856"/>
    <x v="2"/>
  </r>
  <r>
    <s v="Theresa Woods"/>
    <x v="21"/>
    <x v="1"/>
    <x v="2"/>
    <x v="0"/>
    <d v="2020-12-03T00:00:00"/>
    <s v="Natalie Jones"/>
    <s v="Rodriguez Inc"/>
    <x v="1"/>
    <n v="27542.208999999999"/>
    <n v="234"/>
    <x v="2"/>
    <d v="2021-01-01T00:00:00"/>
    <s v="Penicillin"/>
    <s v="Inconclusive"/>
    <n v="29"/>
    <n v="949.73134482758621"/>
    <x v="1"/>
  </r>
  <r>
    <s v="Jacqueline Kennedy"/>
    <x v="63"/>
    <x v="1"/>
    <x v="4"/>
    <x v="2"/>
    <d v="2023-02-10T00:00:00"/>
    <s v="Sarah Alvarez"/>
    <s v="Daugherty, Murray and Barber"/>
    <x v="3"/>
    <n v="5651.86"/>
    <n v="219"/>
    <x v="1"/>
    <d v="2023-02-25T00:00:00"/>
    <s v="Penicillin"/>
    <s v="Normal"/>
    <n v="15"/>
    <n v="376.79066666666665"/>
    <x v="2"/>
  </r>
  <r>
    <s v="Kevin Steele"/>
    <x v="27"/>
    <x v="0"/>
    <x v="1"/>
    <x v="1"/>
    <d v="2022-12-05T00:00:00"/>
    <s v="Mary Downs"/>
    <s v="Chapman-Anderson"/>
    <x v="0"/>
    <n v="20516.824000000001"/>
    <n v="358"/>
    <x v="2"/>
    <d v="2022-12-20T00:00:00"/>
    <s v="Penicillin"/>
    <s v="Abnormal"/>
    <n v="15"/>
    <n v="1367.7882666666667"/>
    <x v="0"/>
  </r>
  <r>
    <s v="Douglas Hanson"/>
    <x v="50"/>
    <x v="1"/>
    <x v="6"/>
    <x v="5"/>
    <d v="2022-09-02T00:00:00"/>
    <s v="Melissa Hendrix"/>
    <s v="Rogers PLC"/>
    <x v="1"/>
    <n v="76715.884000000005"/>
    <n v="320"/>
    <x v="0"/>
    <d v="2022-09-15T00:00:00"/>
    <s v="Penicillin"/>
    <s v="Abnormal"/>
    <n v="13"/>
    <n v="5901.2218461538469"/>
    <x v="1"/>
  </r>
  <r>
    <s v="Jason Hampton"/>
    <x v="13"/>
    <x v="0"/>
    <x v="5"/>
    <x v="4"/>
    <d v="2019-04-25T00:00:00"/>
    <s v="Chris Kim"/>
    <s v="Richards, Chavez and Sellers"/>
    <x v="0"/>
    <n v="8072.0150000000003"/>
    <n v="336"/>
    <x v="2"/>
    <d v="2019-05-17T00:00:00"/>
    <s v="Ibuprofen"/>
    <s v="Normal"/>
    <n v="22"/>
    <n v="366.90977272727275"/>
    <x v="0"/>
  </r>
  <r>
    <s v="Tracy Webb"/>
    <x v="21"/>
    <x v="0"/>
    <x v="1"/>
    <x v="1"/>
    <d v="2019-04-14T00:00:00"/>
    <s v="Haley Hughes"/>
    <s v="Sanchez, Santana and Shepherd"/>
    <x v="1"/>
    <n v="1475.943"/>
    <n v="329"/>
    <x v="1"/>
    <d v="2019-04-24T00:00:00"/>
    <s v="Paracetamol"/>
    <s v="Inconclusive"/>
    <n v="10"/>
    <n v="147.5943"/>
    <x v="1"/>
  </r>
  <r>
    <s v="Xavier Dawson"/>
    <x v="48"/>
    <x v="0"/>
    <x v="0"/>
    <x v="3"/>
    <d v="2022-11-11T00:00:00"/>
    <s v="Monica Lowe"/>
    <s v="Brooks PLC"/>
    <x v="0"/>
    <n v="36125.633000000002"/>
    <n v="434"/>
    <x v="0"/>
    <d v="2022-11-24T00:00:00"/>
    <s v="Aspirin"/>
    <s v="Normal"/>
    <n v="13"/>
    <n v="2778.8948461538462"/>
    <x v="0"/>
  </r>
  <r>
    <s v="Courtney Warner"/>
    <x v="25"/>
    <x v="0"/>
    <x v="1"/>
    <x v="5"/>
    <d v="2021-12-01T00:00:00"/>
    <s v="Michael Moore"/>
    <s v="Rose, Foley and Solomon"/>
    <x v="3"/>
    <n v="28514.113000000001"/>
    <n v="156"/>
    <x v="0"/>
    <d v="2021-12-11T00:00:00"/>
    <s v="Lipitor"/>
    <s v="Abnormal"/>
    <n v="10"/>
    <n v="2851.4113000000002"/>
    <x v="2"/>
  </r>
  <r>
    <s v="Sandra Cline"/>
    <x v="43"/>
    <x v="0"/>
    <x v="0"/>
    <x v="4"/>
    <d v="2019-10-16T00:00:00"/>
    <s v="Luis Davis"/>
    <s v="Serrano-Morris"/>
    <x v="3"/>
    <n v="4514.5119999999997"/>
    <n v="425"/>
    <x v="1"/>
    <d v="2019-11-03T00:00:00"/>
    <s v="Ibuprofen"/>
    <s v="Inconclusive"/>
    <n v="18"/>
    <n v="250.8062222222222"/>
    <x v="2"/>
  </r>
  <r>
    <s v="Larry Jensen"/>
    <x v="60"/>
    <x v="0"/>
    <x v="7"/>
    <x v="1"/>
    <d v="2020-09-10T00:00:00"/>
    <s v="Robert Williams"/>
    <s v="Juarez-Santiago"/>
    <x v="2"/>
    <n v="10486.69"/>
    <n v="195"/>
    <x v="1"/>
    <d v="2020-09-28T00:00:00"/>
    <s v="Lipitor"/>
    <s v="Normal"/>
    <n v="18"/>
    <n v="582.59388888888896"/>
    <x v="1"/>
  </r>
  <r>
    <s v="Nicholas Fields"/>
    <x v="23"/>
    <x v="0"/>
    <x v="7"/>
    <x v="1"/>
    <d v="2021-11-17T00:00:00"/>
    <s v="Mrs. Christina Miller"/>
    <s v="James, Frey and Ross"/>
    <x v="0"/>
    <n v="11963.906000000001"/>
    <n v="303"/>
    <x v="2"/>
    <d v="2021-11-27T00:00:00"/>
    <s v="Lipitor"/>
    <s v="Abnormal"/>
    <n v="10"/>
    <n v="1196.3906000000002"/>
    <x v="0"/>
  </r>
  <r>
    <s v="Linda White"/>
    <x v="2"/>
    <x v="0"/>
    <x v="3"/>
    <x v="2"/>
    <d v="2022-05-14T00:00:00"/>
    <s v="Keith Butler"/>
    <s v="Baxter-Bell"/>
    <x v="4"/>
    <n v="17001.573"/>
    <n v="320"/>
    <x v="1"/>
    <d v="2022-05-17T00:00:00"/>
    <s v="Paracetamol"/>
    <s v="Abnormal"/>
    <n v="3"/>
    <n v="5667.1909999999998"/>
    <x v="0"/>
  </r>
  <r>
    <s v="Anthony Steele"/>
    <x v="29"/>
    <x v="1"/>
    <x v="5"/>
    <x v="2"/>
    <d v="2023-06-04T00:00:00"/>
    <s v="Rhonda Knapp"/>
    <s v="Gilbert Inc"/>
    <x v="2"/>
    <n v="12994.575999999999"/>
    <n v="219"/>
    <x v="0"/>
    <d v="2023-06-08T00:00:00"/>
    <s v="Ibuprofen"/>
    <s v="Abnormal"/>
    <n v="4"/>
    <n v="3248.6439999999998"/>
    <x v="1"/>
  </r>
  <r>
    <s v="Paul Carter"/>
    <x v="11"/>
    <x v="0"/>
    <x v="6"/>
    <x v="1"/>
    <d v="2022-01-24T00:00:00"/>
    <s v="Fred Ward"/>
    <s v="Escobar, Jones and Cruz"/>
    <x v="1"/>
    <n v="43945.288999999997"/>
    <n v="130"/>
    <x v="2"/>
    <d v="2022-02-11T00:00:00"/>
    <s v="Aspirin"/>
    <s v="Abnormal"/>
    <n v="18"/>
    <n v="2441.4049444444445"/>
    <x v="1"/>
  </r>
  <r>
    <s v="Miss Melissa Ward"/>
    <x v="24"/>
    <x v="1"/>
    <x v="7"/>
    <x v="1"/>
    <d v="2023-10-30T00:00:00"/>
    <s v="Linda Newman PhD"/>
    <s v="Nguyen, Allen and Hickman"/>
    <x v="1"/>
    <n v="22576.15"/>
    <n v="152"/>
    <x v="1"/>
    <d v="2023-11-06T00:00:00"/>
    <s v="Paracetamol"/>
    <s v="Inconclusive"/>
    <n v="7"/>
    <n v="3225.1642857142861"/>
    <x v="2"/>
  </r>
  <r>
    <s v="Adam Haynes"/>
    <x v="14"/>
    <x v="1"/>
    <x v="6"/>
    <x v="5"/>
    <d v="2023-02-11T00:00:00"/>
    <s v="Latasha Torres"/>
    <s v="Allen, Sanchez and Rubio"/>
    <x v="4"/>
    <n v="50557.877999999997"/>
    <n v="387"/>
    <x v="0"/>
    <d v="2023-03-03T00:00:00"/>
    <s v="Aspirin"/>
    <s v="Normal"/>
    <n v="20"/>
    <n v="2527.8939"/>
    <x v="0"/>
  </r>
  <r>
    <s v="Angela Rodriguez"/>
    <x v="1"/>
    <x v="0"/>
    <x v="1"/>
    <x v="3"/>
    <d v="2023-10-22T00:00:00"/>
    <s v="Jeremy Parsons"/>
    <s v="Johnson, Lyons and Allison"/>
    <x v="2"/>
    <n v="8084.1660000000002"/>
    <n v="111"/>
    <x v="0"/>
    <d v="2023-10-27T00:00:00"/>
    <s v="Lipitor"/>
    <s v="Abnormal"/>
    <n v="5"/>
    <n v="1616.8332"/>
    <x v="1"/>
  </r>
  <r>
    <s v="Michelle Herrera"/>
    <x v="16"/>
    <x v="1"/>
    <x v="5"/>
    <x v="2"/>
    <d v="2019-03-28T00:00:00"/>
    <s v="Logan Palmer"/>
    <s v="Mueller Inc"/>
    <x v="2"/>
    <n v="18487.062000000002"/>
    <n v="460"/>
    <x v="0"/>
    <d v="2019-04-15T00:00:00"/>
    <s v="Paracetamol"/>
    <s v="Inconclusive"/>
    <n v="18"/>
    <n v="1027.0590000000002"/>
    <x v="0"/>
  </r>
  <r>
    <s v="Kathy Freeman"/>
    <x v="49"/>
    <x v="1"/>
    <x v="2"/>
    <x v="0"/>
    <d v="2019-05-17T00:00:00"/>
    <s v="Monica Barnett"/>
    <s v="Hernandez-Anderson"/>
    <x v="2"/>
    <n v="28609.842000000001"/>
    <n v="495"/>
    <x v="2"/>
    <d v="2019-06-13T00:00:00"/>
    <s v="Paracetamol"/>
    <s v="Normal"/>
    <n v="27"/>
    <n v="1059.6237777777778"/>
    <x v="2"/>
  </r>
  <r>
    <s v="Daniel Klein"/>
    <x v="32"/>
    <x v="1"/>
    <x v="4"/>
    <x v="0"/>
    <d v="2021-07-03T00:00:00"/>
    <s v="Steven Henry"/>
    <s v="Dixon, Johnson and Thompson"/>
    <x v="2"/>
    <n v="52930.822"/>
    <n v="146"/>
    <x v="0"/>
    <d v="2021-07-12T00:00:00"/>
    <s v="Ibuprofen"/>
    <s v="Inconclusive"/>
    <n v="9"/>
    <n v="5881.2024444444442"/>
    <x v="1"/>
  </r>
  <r>
    <s v="Reginald Kelley"/>
    <x v="38"/>
    <x v="1"/>
    <x v="0"/>
    <x v="5"/>
    <d v="2018-12-24T00:00:00"/>
    <s v="Larry Bell"/>
    <s v="Daugherty, Murray and Walker"/>
    <x v="4"/>
    <n v="21920.850999999999"/>
    <n v="140"/>
    <x v="1"/>
    <d v="2019-01-01T00:00:00"/>
    <s v="Paracetamol"/>
    <s v="Inconclusive"/>
    <n v="8"/>
    <n v="2740.1063749999998"/>
    <x v="1"/>
  </r>
  <r>
    <s v="Michael Miles"/>
    <x v="17"/>
    <x v="1"/>
    <x v="1"/>
    <x v="2"/>
    <d v="2021-05-26T00:00:00"/>
    <s v="Jordan Price"/>
    <s v="Lee-Ray"/>
    <x v="0"/>
    <n v="21997.815999999999"/>
    <n v="369"/>
    <x v="0"/>
    <d v="2021-06-01T00:00:00"/>
    <s v="Aspirin"/>
    <s v="Abnormal"/>
    <n v="6"/>
    <n v="3666.3026666666665"/>
    <x v="0"/>
  </r>
  <r>
    <s v="Vicki Wilson"/>
    <x v="2"/>
    <x v="1"/>
    <x v="0"/>
    <x v="4"/>
    <d v="2020-10-08T00:00:00"/>
    <s v="Steven Mack"/>
    <s v="Nunez-Lopez"/>
    <x v="4"/>
    <n v="17417.225999999999"/>
    <n v="483"/>
    <x v="1"/>
    <d v="2020-10-11T00:00:00"/>
    <s v="Paracetamol"/>
    <s v="Abnormal"/>
    <n v="3"/>
    <n v="5805.7419999999993"/>
    <x v="0"/>
  </r>
  <r>
    <s v="Theresa Taylor"/>
    <x v="21"/>
    <x v="1"/>
    <x v="4"/>
    <x v="4"/>
    <d v="2021-12-02T00:00:00"/>
    <s v="Tiffany Elliott"/>
    <s v="Williams Group"/>
    <x v="3"/>
    <n v="8757.5069999999996"/>
    <n v="432"/>
    <x v="2"/>
    <d v="2021-12-17T00:00:00"/>
    <s v="Ibuprofen"/>
    <s v="Normal"/>
    <n v="15"/>
    <n v="583.8338"/>
    <x v="1"/>
  </r>
  <r>
    <s v="Kathryn Avery"/>
    <x v="39"/>
    <x v="1"/>
    <x v="7"/>
    <x v="3"/>
    <d v="2022-05-15T00:00:00"/>
    <s v="Thomas Nelson"/>
    <s v="Reyes-Wilkerson"/>
    <x v="0"/>
    <n v="2009.174"/>
    <n v="107"/>
    <x v="0"/>
    <d v="2022-06-02T00:00:00"/>
    <s v="Paracetamol"/>
    <s v="Abnormal"/>
    <n v="18"/>
    <n v="111.62077777777777"/>
    <x v="0"/>
  </r>
  <r>
    <s v="Matthew Green"/>
    <x v="42"/>
    <x v="0"/>
    <x v="0"/>
    <x v="5"/>
    <d v="2023-03-03T00:00:00"/>
    <s v="Alejandro Rios"/>
    <s v="Yang, Hart and Hayes"/>
    <x v="2"/>
    <n v="75252.05"/>
    <n v="325"/>
    <x v="0"/>
    <d v="2023-03-16T00:00:00"/>
    <s v="Lipitor"/>
    <s v="Abnormal"/>
    <n v="13"/>
    <n v="5788.6192307692309"/>
    <x v="0"/>
  </r>
  <r>
    <s v="John Martinez"/>
    <x v="56"/>
    <x v="1"/>
    <x v="0"/>
    <x v="1"/>
    <d v="2021-06-05T00:00:00"/>
    <s v="Kimberly King"/>
    <s v="Welch, Fleming and Freeman"/>
    <x v="2"/>
    <n v="26223.023000000001"/>
    <n v="426"/>
    <x v="2"/>
    <d v="2021-06-18T00:00:00"/>
    <s v="Lipitor"/>
    <s v="Abnormal"/>
    <n v="13"/>
    <n v="2017.1556153846154"/>
    <x v="2"/>
  </r>
  <r>
    <s v="Stephanie Lopez"/>
    <x v="26"/>
    <x v="1"/>
    <x v="2"/>
    <x v="1"/>
    <d v="2021-09-03T00:00:00"/>
    <s v="Katie Rivera"/>
    <s v="Howard, Smith and Huerta"/>
    <x v="1"/>
    <n v="25632.046999999999"/>
    <n v="358"/>
    <x v="2"/>
    <d v="2021-09-10T00:00:00"/>
    <s v="Ibuprofen"/>
    <s v="Inconclusive"/>
    <n v="7"/>
    <n v="3661.721"/>
    <x v="0"/>
  </r>
  <r>
    <s v="Olivia Mccarthy"/>
    <x v="48"/>
    <x v="0"/>
    <x v="3"/>
    <x v="0"/>
    <d v="2022-10-12T00:00:00"/>
    <s v="Thomas Thompson"/>
    <s v="Weaver PLC"/>
    <x v="2"/>
    <n v="44184.781000000003"/>
    <n v="428"/>
    <x v="1"/>
    <d v="2022-10-15T00:00:00"/>
    <s v="Aspirin"/>
    <s v="Normal"/>
    <n v="3"/>
    <n v="14728.260333333334"/>
    <x v="0"/>
  </r>
  <r>
    <s v="Dr. Sherry Taylor"/>
    <x v="33"/>
    <x v="0"/>
    <x v="4"/>
    <x v="5"/>
    <d v="2019-04-30T00:00:00"/>
    <s v="Destiny Garza"/>
    <s v="Robinson-Kirby"/>
    <x v="2"/>
    <n v="32840.42"/>
    <n v="140"/>
    <x v="1"/>
    <d v="2019-05-21T00:00:00"/>
    <s v="Ibuprofen"/>
    <s v="Abnormal"/>
    <n v="21"/>
    <n v="1563.8295238095238"/>
    <x v="0"/>
  </r>
  <r>
    <s v="Amanda English"/>
    <x v="59"/>
    <x v="0"/>
    <x v="7"/>
    <x v="1"/>
    <d v="2020-11-18T00:00:00"/>
    <s v="Amanda Hill"/>
    <s v="Hanson-Nichols"/>
    <x v="1"/>
    <n v="17199.732"/>
    <n v="249"/>
    <x v="2"/>
    <d v="2020-11-19T00:00:00"/>
    <s v="Penicillin"/>
    <s v="Abnormal"/>
    <n v="1"/>
    <n v="17199.732"/>
    <x v="0"/>
  </r>
  <r>
    <s v="Heather Vasquez"/>
    <x v="67"/>
    <x v="1"/>
    <x v="1"/>
    <x v="4"/>
    <d v="2018-12-15T00:00:00"/>
    <s v="Amber Taylor"/>
    <s v="Douglas Inc"/>
    <x v="1"/>
    <n v="7127.3810000000003"/>
    <n v="412"/>
    <x v="1"/>
    <d v="2019-01-08T00:00:00"/>
    <s v="Penicillin"/>
    <s v="Abnormal"/>
    <n v="24"/>
    <n v="296.97420833333337"/>
    <x v="1"/>
  </r>
  <r>
    <s v="Jessica Roberts"/>
    <x v="36"/>
    <x v="0"/>
    <x v="3"/>
    <x v="5"/>
    <d v="2023-01-08T00:00:00"/>
    <s v="Daniel Miller"/>
    <s v="Jackson-Villegas"/>
    <x v="2"/>
    <n v="50226.199000000001"/>
    <n v="206"/>
    <x v="1"/>
    <d v="2023-01-16T00:00:00"/>
    <s v="Ibuprofen"/>
    <s v="Normal"/>
    <n v="8"/>
    <n v="6278.2748750000001"/>
    <x v="2"/>
  </r>
  <r>
    <s v="Lisa Ramos"/>
    <x v="14"/>
    <x v="0"/>
    <x v="5"/>
    <x v="4"/>
    <d v="2021-05-15T00:00:00"/>
    <s v="Mrs. Angela Rios MD"/>
    <s v="Horn Ltd"/>
    <x v="0"/>
    <n v="23814.727999999999"/>
    <n v="408"/>
    <x v="1"/>
    <d v="2021-06-14T00:00:00"/>
    <s v="Paracetamol"/>
    <s v="Normal"/>
    <n v="30"/>
    <n v="793.82426666666663"/>
    <x v="0"/>
  </r>
  <r>
    <s v="Jessica Campos"/>
    <x v="6"/>
    <x v="1"/>
    <x v="1"/>
    <x v="0"/>
    <d v="2023-07-01T00:00:00"/>
    <s v="Mary Wyatt"/>
    <s v="Camacho Group"/>
    <x v="1"/>
    <n v="43270.65"/>
    <n v="402"/>
    <x v="0"/>
    <d v="2023-07-06T00:00:00"/>
    <s v="Penicillin"/>
    <s v="Normal"/>
    <n v="5"/>
    <n v="8654.130000000001"/>
    <x v="0"/>
  </r>
  <r>
    <s v="Charles King"/>
    <x v="66"/>
    <x v="1"/>
    <x v="5"/>
    <x v="3"/>
    <d v="2023-07-13T00:00:00"/>
    <s v="Emily Davis"/>
    <s v="Phillips Inc"/>
    <x v="1"/>
    <n v="5350.5330000000004"/>
    <n v="246"/>
    <x v="1"/>
    <d v="2023-08-01T00:00:00"/>
    <s v="Lipitor"/>
    <s v="Inconclusive"/>
    <n v="19"/>
    <n v="281.60700000000003"/>
    <x v="2"/>
  </r>
  <r>
    <s v="Lindsay Garner"/>
    <x v="47"/>
    <x v="1"/>
    <x v="4"/>
    <x v="3"/>
    <d v="2019-05-14T00:00:00"/>
    <s v="Jessica Aguirre"/>
    <s v="Reynolds LLC"/>
    <x v="2"/>
    <n v="29347.057000000001"/>
    <n v="449"/>
    <x v="0"/>
    <d v="2019-05-19T00:00:00"/>
    <s v="Penicillin"/>
    <s v="Inconclusive"/>
    <n v="5"/>
    <n v="5869.4114"/>
    <x v="0"/>
  </r>
  <r>
    <s v="Eric Lewis"/>
    <x v="62"/>
    <x v="0"/>
    <x v="2"/>
    <x v="3"/>
    <d v="2023-10-02T00:00:00"/>
    <s v="Dillon Lloyd"/>
    <s v="Patrick-Butler"/>
    <x v="3"/>
    <n v="24527.155999999999"/>
    <n v="216"/>
    <x v="2"/>
    <d v="2023-10-25T00:00:00"/>
    <s v="Aspirin"/>
    <s v="Normal"/>
    <n v="23"/>
    <n v="1066.3980869565216"/>
    <x v="2"/>
  </r>
  <r>
    <s v="Tamara Smith"/>
    <x v="61"/>
    <x v="1"/>
    <x v="7"/>
    <x v="3"/>
    <d v="2022-05-24T00:00:00"/>
    <s v="Angela Schneider"/>
    <s v="Boone-Esparza"/>
    <x v="1"/>
    <n v="8680.9439999999995"/>
    <n v="406"/>
    <x v="0"/>
    <d v="2022-05-29T00:00:00"/>
    <s v="Paracetamol"/>
    <s v="Inconclusive"/>
    <n v="5"/>
    <n v="1736.1887999999999"/>
    <x v="0"/>
  </r>
  <r>
    <s v="Joseph Stevens"/>
    <x v="12"/>
    <x v="0"/>
    <x v="7"/>
    <x v="2"/>
    <d v="2020-08-24T00:00:00"/>
    <s v="Grace Ball"/>
    <s v="Johnson PLC"/>
    <x v="1"/>
    <n v="19194.362000000001"/>
    <n v="226"/>
    <x v="0"/>
    <d v="2020-09-05T00:00:00"/>
    <s v="Ibuprofen"/>
    <s v="Normal"/>
    <n v="12"/>
    <n v="1599.5301666666667"/>
    <x v="0"/>
  </r>
  <r>
    <s v="Christopher Jones"/>
    <x v="27"/>
    <x v="0"/>
    <x v="1"/>
    <x v="1"/>
    <d v="2023-08-08T00:00:00"/>
    <s v="Rebecca Freeman"/>
    <s v="Walker Ltd"/>
    <x v="2"/>
    <n v="10655.761"/>
    <n v="405"/>
    <x v="2"/>
    <d v="2023-09-03T00:00:00"/>
    <s v="Ibuprofen"/>
    <s v="Inconclusive"/>
    <n v="26"/>
    <n v="409.83696153846154"/>
    <x v="0"/>
  </r>
  <r>
    <s v="Melissa Anderson"/>
    <x v="19"/>
    <x v="1"/>
    <x v="3"/>
    <x v="5"/>
    <d v="2022-12-29T00:00:00"/>
    <s v="Melissa Farmer"/>
    <s v="Johnson-James"/>
    <x v="4"/>
    <n v="17406.581999999999"/>
    <n v="260"/>
    <x v="1"/>
    <d v="2023-01-27T00:00:00"/>
    <s v="Penicillin"/>
    <s v="Normal"/>
    <n v="29"/>
    <n v="600.2269655172413"/>
    <x v="0"/>
  </r>
  <r>
    <s v="Albert Perkins"/>
    <x v="62"/>
    <x v="1"/>
    <x v="7"/>
    <x v="5"/>
    <d v="2020-04-22T00:00:00"/>
    <s v="Nicole Dean"/>
    <s v="White-Young"/>
    <x v="3"/>
    <n v="55254.858"/>
    <n v="458"/>
    <x v="0"/>
    <d v="2020-05-04T00:00:00"/>
    <s v="Ibuprofen"/>
    <s v="Inconclusive"/>
    <n v="12"/>
    <n v="4604.5715"/>
    <x v="2"/>
  </r>
  <r>
    <s v="Cynthia Butler"/>
    <x v="64"/>
    <x v="0"/>
    <x v="4"/>
    <x v="5"/>
    <d v="2022-02-23T00:00:00"/>
    <s v="Brandi Bailey"/>
    <s v="Garcia, Mathis and Flores"/>
    <x v="2"/>
    <n v="40421.735999999997"/>
    <n v="237"/>
    <x v="0"/>
    <d v="2022-03-13T00:00:00"/>
    <s v="Aspirin"/>
    <s v="Inconclusive"/>
    <n v="18"/>
    <n v="2245.652"/>
    <x v="1"/>
  </r>
  <r>
    <s v="Helen Mclaughlin"/>
    <x v="24"/>
    <x v="1"/>
    <x v="0"/>
    <x v="3"/>
    <d v="2021-07-03T00:00:00"/>
    <s v="Sarah Hicks"/>
    <s v="Washington-Carney"/>
    <x v="1"/>
    <n v="36918.733"/>
    <n v="242"/>
    <x v="0"/>
    <d v="2021-07-16T00:00:00"/>
    <s v="Paracetamol"/>
    <s v="Normal"/>
    <n v="13"/>
    <n v="2839.9025384615384"/>
    <x v="2"/>
  </r>
  <r>
    <s v="Becky Kelley"/>
    <x v="21"/>
    <x v="1"/>
    <x v="6"/>
    <x v="0"/>
    <d v="2019-08-15T00:00:00"/>
    <s v="Robin Meyer"/>
    <s v="Rivera Inc"/>
    <x v="4"/>
    <n v="41911.718999999997"/>
    <n v="316"/>
    <x v="1"/>
    <d v="2019-09-10T00:00:00"/>
    <s v="Lipitor"/>
    <s v="Normal"/>
    <n v="26"/>
    <n v="1611.9891923076923"/>
    <x v="1"/>
  </r>
  <r>
    <s v="Sherry Sanchez"/>
    <x v="57"/>
    <x v="1"/>
    <x v="3"/>
    <x v="5"/>
    <d v="2022-06-23T00:00:00"/>
    <s v="Wesley Taylor"/>
    <s v="Thomas-Richards"/>
    <x v="3"/>
    <n v="37678.720000000001"/>
    <n v="111"/>
    <x v="0"/>
    <d v="2022-06-25T00:00:00"/>
    <s v="Lipitor"/>
    <s v="Normal"/>
    <n v="2"/>
    <n v="18839.36"/>
    <x v="0"/>
  </r>
  <r>
    <s v="Jennifer Peterson"/>
    <x v="37"/>
    <x v="0"/>
    <x v="2"/>
    <x v="1"/>
    <d v="2021-01-13T00:00:00"/>
    <s v="Nicholas Spencer III"/>
    <s v="Wilson LLC"/>
    <x v="2"/>
    <n v="40562.453000000001"/>
    <n v="265"/>
    <x v="2"/>
    <d v="2021-02-05T00:00:00"/>
    <s v="Lipitor"/>
    <s v="Inconclusive"/>
    <n v="23"/>
    <n v="1763.5849130434783"/>
    <x v="1"/>
  </r>
  <r>
    <s v="Randy Smith"/>
    <x v="8"/>
    <x v="0"/>
    <x v="1"/>
    <x v="2"/>
    <d v="2019-10-03T00:00:00"/>
    <s v="Kimberly Mccarty"/>
    <s v="Morales, Cox and Guzman"/>
    <x v="4"/>
    <n v="14152.842000000001"/>
    <n v="423"/>
    <x v="0"/>
    <d v="2019-10-22T00:00:00"/>
    <s v="Ibuprofen"/>
    <s v="Abnormal"/>
    <n v="19"/>
    <n v="744.88642105263159"/>
    <x v="1"/>
  </r>
  <r>
    <s v="Derek Sanchez"/>
    <x v="2"/>
    <x v="1"/>
    <x v="6"/>
    <x v="4"/>
    <d v="2021-02-25T00:00:00"/>
    <s v="Linda Miller"/>
    <s v="Wilson, Butler and Smith"/>
    <x v="3"/>
    <n v="12133.403"/>
    <n v="312"/>
    <x v="2"/>
    <d v="2021-03-21T00:00:00"/>
    <s v="Ibuprofen"/>
    <s v="Normal"/>
    <n v="24"/>
    <n v="505.55845833333336"/>
    <x v="0"/>
  </r>
  <r>
    <s v="Steven Gray"/>
    <x v="21"/>
    <x v="1"/>
    <x v="5"/>
    <x v="4"/>
    <d v="2019-11-13T00:00:00"/>
    <s v="Todd Mccormick"/>
    <s v="Malone-Mccormick"/>
    <x v="4"/>
    <n v="6048.9260000000004"/>
    <n v="208"/>
    <x v="1"/>
    <d v="2019-11-25T00:00:00"/>
    <s v="Ibuprofen"/>
    <s v="Normal"/>
    <n v="12"/>
    <n v="504.0771666666667"/>
    <x v="1"/>
  </r>
  <r>
    <s v="Jasmine Hardy"/>
    <x v="40"/>
    <x v="1"/>
    <x v="3"/>
    <x v="3"/>
    <d v="2022-06-01T00:00:00"/>
    <s v="Marc Daniel"/>
    <s v="Moreno Inc"/>
    <x v="4"/>
    <n v="9567.0669999999991"/>
    <n v="161"/>
    <x v="0"/>
    <d v="2022-06-19T00:00:00"/>
    <s v="Penicillin"/>
    <s v="Normal"/>
    <n v="18"/>
    <n v="531.50372222222222"/>
    <x v="1"/>
  </r>
  <r>
    <s v="Gail Moore PhD"/>
    <x v="66"/>
    <x v="0"/>
    <x v="2"/>
    <x v="2"/>
    <d v="2022-09-01T00:00:00"/>
    <s v="Samuel Rodriguez"/>
    <s v="Patterson Inc"/>
    <x v="1"/>
    <n v="13083.837"/>
    <n v="307"/>
    <x v="0"/>
    <d v="2022-09-15T00:00:00"/>
    <s v="Lipitor"/>
    <s v="Abnormal"/>
    <n v="14"/>
    <n v="934.55978571428568"/>
    <x v="2"/>
  </r>
  <r>
    <s v="Jeremy Adkins"/>
    <x v="14"/>
    <x v="1"/>
    <x v="3"/>
    <x v="3"/>
    <d v="2023-06-11T00:00:00"/>
    <s v="Dennis Haas"/>
    <s v="Pineda LLC"/>
    <x v="4"/>
    <n v="6858.8580000000002"/>
    <n v="478"/>
    <x v="0"/>
    <d v="2023-06-29T00:00:00"/>
    <s v="Lipitor"/>
    <s v="Normal"/>
    <n v="18"/>
    <n v="381.04766666666666"/>
    <x v="0"/>
  </r>
  <r>
    <s v="John Jensen"/>
    <x v="44"/>
    <x v="1"/>
    <x v="1"/>
    <x v="3"/>
    <d v="2020-11-07T00:00:00"/>
    <s v="Rhonda Wolf"/>
    <s v="Simmons-Lewis"/>
    <x v="2"/>
    <n v="4234.9960000000001"/>
    <n v="257"/>
    <x v="0"/>
    <d v="2020-11-17T00:00:00"/>
    <s v="Lipitor"/>
    <s v="Abnormal"/>
    <n v="10"/>
    <n v="423.49959999999999"/>
    <x v="1"/>
  </r>
  <r>
    <s v="Joseph Simpson"/>
    <x v="35"/>
    <x v="0"/>
    <x v="4"/>
    <x v="1"/>
    <d v="2023-10-15T00:00:00"/>
    <s v="Paul Duarte"/>
    <s v="Johnson PLC"/>
    <x v="1"/>
    <n v="36215.951000000001"/>
    <n v="329"/>
    <x v="2"/>
    <d v="2023-10-19T00:00:00"/>
    <s v="Paracetamol"/>
    <s v="Abnormal"/>
    <n v="4"/>
    <n v="9053.9877500000002"/>
    <x v="2"/>
  </r>
  <r>
    <s v="Dr. Kenneth Kirby"/>
    <x v="2"/>
    <x v="0"/>
    <x v="7"/>
    <x v="0"/>
    <d v="2021-11-28T00:00:00"/>
    <s v="Marissa Riggs"/>
    <s v="Newton and Sons"/>
    <x v="2"/>
    <n v="34421.101999999999"/>
    <n v="210"/>
    <x v="0"/>
    <d v="2021-12-14T00:00:00"/>
    <s v="Aspirin"/>
    <s v="Normal"/>
    <n v="16"/>
    <n v="2151.3188749999999"/>
    <x v="0"/>
  </r>
  <r>
    <s v="Megan Whitehead"/>
    <x v="29"/>
    <x v="0"/>
    <x v="6"/>
    <x v="4"/>
    <d v="2019-08-23T00:00:00"/>
    <s v="Christopher Gross"/>
    <s v="Oneill, Cohen and Griffin"/>
    <x v="4"/>
    <n v="12360.191000000001"/>
    <n v="311"/>
    <x v="1"/>
    <d v="2019-08-30T00:00:00"/>
    <s v="Aspirin"/>
    <s v="Normal"/>
    <n v="7"/>
    <n v="1765.7415714285714"/>
    <x v="1"/>
  </r>
  <r>
    <s v="Derek Austin"/>
    <x v="27"/>
    <x v="1"/>
    <x v="1"/>
    <x v="5"/>
    <d v="2019-06-14T00:00:00"/>
    <s v="Crystal King"/>
    <s v="Cannon, Aguilar and Francis"/>
    <x v="1"/>
    <n v="22405.223999999998"/>
    <n v="284"/>
    <x v="0"/>
    <d v="2019-06-17T00:00:00"/>
    <s v="Ibuprofen"/>
    <s v="Normal"/>
    <n v="3"/>
    <n v="7468.4079999999994"/>
    <x v="0"/>
  </r>
  <r>
    <s v="Amanda Pitts"/>
    <x v="3"/>
    <x v="1"/>
    <x v="0"/>
    <x v="3"/>
    <d v="2021-01-26T00:00:00"/>
    <s v="William Chandler"/>
    <s v="Jones-Martinez"/>
    <x v="1"/>
    <n v="31081.242999999999"/>
    <n v="333"/>
    <x v="0"/>
    <d v="2021-01-30T00:00:00"/>
    <s v="Ibuprofen"/>
    <s v="Inconclusive"/>
    <n v="4"/>
    <n v="7770.3107499999996"/>
    <x v="2"/>
  </r>
  <r>
    <s v="Cody Bell"/>
    <x v="60"/>
    <x v="0"/>
    <x v="3"/>
    <x v="4"/>
    <d v="2023-10-18T00:00:00"/>
    <s v="Laura Terry"/>
    <s v="Roman PLC"/>
    <x v="3"/>
    <n v="19887.172999999999"/>
    <n v="469"/>
    <x v="1"/>
    <d v="2023-10-24T00:00:00"/>
    <s v="Aspirin"/>
    <s v="Normal"/>
    <n v="6"/>
    <n v="3314.5288333333333"/>
    <x v="1"/>
  </r>
  <r>
    <s v="Carla Young"/>
    <x v="4"/>
    <x v="0"/>
    <x v="0"/>
    <x v="5"/>
    <d v="2022-12-07T00:00:00"/>
    <s v="Troy Kidd Jr."/>
    <s v="Gordon-Frederick"/>
    <x v="0"/>
    <n v="66333.585000000006"/>
    <n v="450"/>
    <x v="0"/>
    <d v="2022-12-09T00:00:00"/>
    <s v="Lipitor"/>
    <s v="Inconclusive"/>
    <n v="2"/>
    <n v="33166.792500000003"/>
    <x v="2"/>
  </r>
  <r>
    <s v="Steve Hansen"/>
    <x v="50"/>
    <x v="0"/>
    <x v="4"/>
    <x v="1"/>
    <d v="2020-10-26T00:00:00"/>
    <s v="Samantha Morrison"/>
    <s v="Shaw LLC"/>
    <x v="2"/>
    <n v="32642.719000000001"/>
    <n v="126"/>
    <x v="2"/>
    <d v="2020-11-21T00:00:00"/>
    <s v="Ibuprofen"/>
    <s v="Normal"/>
    <n v="26"/>
    <n v="1255.4891923076923"/>
    <x v="1"/>
  </r>
  <r>
    <s v="Kim Porter"/>
    <x v="55"/>
    <x v="0"/>
    <x v="0"/>
    <x v="0"/>
    <d v="2018-12-24T00:00:00"/>
    <s v="Aaron Riggs"/>
    <s v="Robinson LLC"/>
    <x v="3"/>
    <n v="42275.254000000001"/>
    <n v="289"/>
    <x v="1"/>
    <d v="2019-01-12T00:00:00"/>
    <s v="Paracetamol"/>
    <s v="Inconclusive"/>
    <n v="19"/>
    <n v="2225.0133684210527"/>
    <x v="1"/>
  </r>
  <r>
    <s v="Ernest Ellis"/>
    <x v="57"/>
    <x v="1"/>
    <x v="5"/>
    <x v="5"/>
    <d v="2021-05-11T00:00:00"/>
    <s v="Michelle Greene"/>
    <s v="Cooke, Hansen and Espinoza"/>
    <x v="2"/>
    <n v="70074.554999999993"/>
    <n v="346"/>
    <x v="0"/>
    <d v="2021-05-23T00:00:00"/>
    <s v="Lipitor"/>
    <s v="Normal"/>
    <n v="12"/>
    <n v="5839.5462499999994"/>
    <x v="0"/>
  </r>
  <r>
    <s v="Dana Cooper"/>
    <x v="42"/>
    <x v="0"/>
    <x v="4"/>
    <x v="1"/>
    <d v="2020-08-28T00:00:00"/>
    <s v="Alex Gonzales"/>
    <s v="Lynch, Stephens and Blevins"/>
    <x v="4"/>
    <n v="31860.304"/>
    <n v="267"/>
    <x v="2"/>
    <d v="2020-09-25T00:00:00"/>
    <s v="Ibuprofen"/>
    <s v="Inconclusive"/>
    <n v="28"/>
    <n v="1137.8679999999999"/>
    <x v="0"/>
  </r>
  <r>
    <s v="Bruce Hernandez"/>
    <x v="53"/>
    <x v="0"/>
    <x v="3"/>
    <x v="0"/>
    <d v="2021-11-17T00:00:00"/>
    <s v="Alison Murphy"/>
    <s v="Reyes-King"/>
    <x v="1"/>
    <n v="8871.9079999999994"/>
    <n v="240"/>
    <x v="2"/>
    <d v="2021-11-27T00:00:00"/>
    <s v="Paracetamol"/>
    <s v="Inconclusive"/>
    <n v="10"/>
    <n v="887.19079999999997"/>
    <x v="2"/>
  </r>
  <r>
    <s v="Robin Fisher"/>
    <x v="0"/>
    <x v="0"/>
    <x v="4"/>
    <x v="2"/>
    <d v="2022-08-30T00:00:00"/>
    <s v="Tina Williams DDS"/>
    <s v="Sanders, Pham and Ayala"/>
    <x v="4"/>
    <n v="7197.5249999999996"/>
    <n v="188"/>
    <x v="0"/>
    <d v="2022-08-31T00:00:00"/>
    <s v="Paracetamol"/>
    <s v="Normal"/>
    <n v="1"/>
    <n v="7197.5249999999996"/>
    <x v="0"/>
  </r>
  <r>
    <s v="Michael Maldonado"/>
    <x v="59"/>
    <x v="1"/>
    <x v="2"/>
    <x v="3"/>
    <d v="2019-11-25T00:00:00"/>
    <s v="Richard Brown"/>
    <s v="Ayala, Hanson and Nguyen"/>
    <x v="4"/>
    <n v="2255.4160000000002"/>
    <n v="243"/>
    <x v="0"/>
    <d v="2019-11-29T00:00:00"/>
    <s v="Ibuprofen"/>
    <s v="Normal"/>
    <n v="4"/>
    <n v="563.85400000000004"/>
    <x v="0"/>
  </r>
  <r>
    <s v="Scott Foster"/>
    <x v="44"/>
    <x v="1"/>
    <x v="1"/>
    <x v="3"/>
    <d v="2019-06-23T00:00:00"/>
    <s v="Ricardo Mathis"/>
    <s v="Hudson Inc"/>
    <x v="2"/>
    <n v="11923.579"/>
    <n v="214"/>
    <x v="0"/>
    <d v="2019-07-13T00:00:00"/>
    <s v="Ibuprofen"/>
    <s v="Abnormal"/>
    <n v="20"/>
    <n v="596.17894999999999"/>
    <x v="1"/>
  </r>
  <r>
    <s v="Amanda Boyd"/>
    <x v="4"/>
    <x v="0"/>
    <x v="2"/>
    <x v="3"/>
    <d v="2019-08-29T00:00:00"/>
    <s v="Theresa Koch"/>
    <s v="Dixon-Mitchell"/>
    <x v="0"/>
    <n v="4340.7479999999996"/>
    <n v="331"/>
    <x v="0"/>
    <d v="2019-08-30T00:00:00"/>
    <s v="Penicillin"/>
    <s v="Normal"/>
    <n v="1"/>
    <n v="4340.7479999999996"/>
    <x v="2"/>
  </r>
  <r>
    <s v="Brandon Larson"/>
    <x v="50"/>
    <x v="0"/>
    <x v="7"/>
    <x v="2"/>
    <d v="2021-07-03T00:00:00"/>
    <s v="Stephen Williams"/>
    <s v="Shannon, Smith and Moore"/>
    <x v="3"/>
    <n v="22888.258000000002"/>
    <n v="420"/>
    <x v="0"/>
    <d v="2021-07-07T00:00:00"/>
    <s v="Ibuprofen"/>
    <s v="Inconclusive"/>
    <n v="4"/>
    <n v="5722.0645000000004"/>
    <x v="1"/>
  </r>
  <r>
    <s v="Wayne Alexander"/>
    <x v="66"/>
    <x v="0"/>
    <x v="5"/>
    <x v="4"/>
    <d v="2020-12-18T00:00:00"/>
    <s v="Xavier Chapman"/>
    <s v="Clark-Estrada"/>
    <x v="4"/>
    <n v="19382.960999999999"/>
    <n v="281"/>
    <x v="1"/>
    <d v="2021-01-13T00:00:00"/>
    <s v="Aspirin"/>
    <s v="Inconclusive"/>
    <n v="26"/>
    <n v="745.49849999999992"/>
    <x v="2"/>
  </r>
  <r>
    <s v="Angela Parker"/>
    <x v="36"/>
    <x v="0"/>
    <x v="5"/>
    <x v="3"/>
    <d v="2023-02-21T00:00:00"/>
    <s v="Bradley Brooks"/>
    <s v="Reese PLC"/>
    <x v="3"/>
    <n v="11881.432000000001"/>
    <n v="471"/>
    <x v="0"/>
    <d v="2023-03-10T00:00:00"/>
    <s v="Ibuprofen"/>
    <s v="Abnormal"/>
    <n v="17"/>
    <n v="698.90776470588241"/>
    <x v="2"/>
  </r>
  <r>
    <s v="Amanda Fowler"/>
    <x v="2"/>
    <x v="0"/>
    <x v="6"/>
    <x v="2"/>
    <d v="2019-08-01T00:00:00"/>
    <s v="Justin Duffy"/>
    <s v="Rodgers-Gray"/>
    <x v="1"/>
    <n v="15616.771000000001"/>
    <n v="334"/>
    <x v="0"/>
    <d v="2019-08-10T00:00:00"/>
    <s v="Ibuprofen"/>
    <s v="Abnormal"/>
    <n v="9"/>
    <n v="1735.1967777777779"/>
    <x v="0"/>
  </r>
  <r>
    <s v="Ryan Ward"/>
    <x v="46"/>
    <x v="0"/>
    <x v="3"/>
    <x v="1"/>
    <d v="2021-10-17T00:00:00"/>
    <s v="Charles Thornton"/>
    <s v="Atkins Group"/>
    <x v="2"/>
    <n v="8485.9570000000003"/>
    <n v="460"/>
    <x v="1"/>
    <d v="2021-11-01T00:00:00"/>
    <s v="Penicillin"/>
    <s v="Normal"/>
    <n v="15"/>
    <n v="565.73046666666664"/>
    <x v="0"/>
  </r>
  <r>
    <s v="Derek Lloyd"/>
    <x v="64"/>
    <x v="0"/>
    <x v="6"/>
    <x v="2"/>
    <d v="2022-08-13T00:00:00"/>
    <s v="Justin Wright"/>
    <s v="Wright, Benton and Patterson"/>
    <x v="3"/>
    <n v="2592.652"/>
    <n v="401"/>
    <x v="1"/>
    <d v="2022-09-06T00:00:00"/>
    <s v="Paracetamol"/>
    <s v="Inconclusive"/>
    <n v="24"/>
    <n v="108.02716666666667"/>
    <x v="1"/>
  </r>
  <r>
    <s v="Lauren Good"/>
    <x v="28"/>
    <x v="1"/>
    <x v="7"/>
    <x v="2"/>
    <d v="2022-10-08T00:00:00"/>
    <s v="David Farley"/>
    <s v="Robles-Morris"/>
    <x v="1"/>
    <n v="10715.359"/>
    <n v="181"/>
    <x v="0"/>
    <d v="2022-10-15T00:00:00"/>
    <s v="Lipitor"/>
    <s v="Inconclusive"/>
    <n v="7"/>
    <n v="1530.7655714285715"/>
    <x v="1"/>
  </r>
  <r>
    <s v="Kathy Chapman"/>
    <x v="42"/>
    <x v="1"/>
    <x v="7"/>
    <x v="5"/>
    <d v="2023-07-28T00:00:00"/>
    <s v="Caroline Owens"/>
    <s v="Fowler-Wells"/>
    <x v="0"/>
    <n v="42043.902999999998"/>
    <n v="428"/>
    <x v="1"/>
    <d v="2023-08-22T00:00:00"/>
    <s v="Lipitor"/>
    <s v="Normal"/>
    <n v="25"/>
    <n v="1681.75612"/>
    <x v="0"/>
  </r>
  <r>
    <s v="Steven Morales"/>
    <x v="51"/>
    <x v="1"/>
    <x v="2"/>
    <x v="1"/>
    <d v="2021-01-30T00:00:00"/>
    <s v="Victoria Lynn"/>
    <s v="Harvey-Alvarez"/>
    <x v="0"/>
    <n v="27641.884999999998"/>
    <n v="227"/>
    <x v="1"/>
    <d v="2021-02-16T00:00:00"/>
    <s v="Ibuprofen"/>
    <s v="Inconclusive"/>
    <n v="17"/>
    <n v="1625.9932352941175"/>
    <x v="2"/>
  </r>
  <r>
    <s v="Brandon Kirk"/>
    <x v="12"/>
    <x v="0"/>
    <x v="3"/>
    <x v="3"/>
    <d v="2019-09-01T00:00:00"/>
    <s v="Adam Harvey"/>
    <s v="James-Young"/>
    <x v="2"/>
    <n v="18387.592000000001"/>
    <n v="265"/>
    <x v="0"/>
    <d v="2019-09-12T00:00:00"/>
    <s v="Ibuprofen"/>
    <s v="Abnormal"/>
    <n v="11"/>
    <n v="1671.5992727272728"/>
    <x v="0"/>
  </r>
  <r>
    <s v="Joshua Bruce"/>
    <x v="14"/>
    <x v="0"/>
    <x v="4"/>
    <x v="2"/>
    <d v="2020-08-14T00:00:00"/>
    <s v="Anthony Fuller"/>
    <s v="Carter Ltd"/>
    <x v="4"/>
    <n v="18337.789000000001"/>
    <n v="236"/>
    <x v="0"/>
    <d v="2020-08-14T00:00:00"/>
    <s v="Lipitor"/>
    <s v="Abnormal"/>
    <n v="0"/>
    <n v="0"/>
    <x v="0"/>
  </r>
  <r>
    <s v="Angela Warren"/>
    <x v="15"/>
    <x v="0"/>
    <x v="2"/>
    <x v="4"/>
    <d v="2020-04-14T00:00:00"/>
    <s v="Caleb Santiago"/>
    <s v="Stanley Ltd"/>
    <x v="4"/>
    <n v="7807.6769999999997"/>
    <n v="347"/>
    <x v="1"/>
    <d v="2020-04-24T00:00:00"/>
    <s v="Ibuprofen"/>
    <s v="Abnormal"/>
    <n v="10"/>
    <n v="780.76769999999999"/>
    <x v="1"/>
  </r>
  <r>
    <s v="Sherry Bauer"/>
    <x v="15"/>
    <x v="1"/>
    <x v="1"/>
    <x v="1"/>
    <d v="2019-04-14T00:00:00"/>
    <s v="Marie Olson"/>
    <s v="Frey, Moran and Campbell"/>
    <x v="4"/>
    <n v="26338.363000000001"/>
    <n v="252"/>
    <x v="2"/>
    <d v="2019-04-30T00:00:00"/>
    <s v="Penicillin"/>
    <s v="Abnormal"/>
    <n v="16"/>
    <n v="1646.1476875000001"/>
    <x v="1"/>
  </r>
  <r>
    <s v="Brian Chen"/>
    <x v="49"/>
    <x v="0"/>
    <x v="1"/>
    <x v="2"/>
    <d v="2021-08-17T00:00:00"/>
    <s v="Amy Smith"/>
    <s v="Rose, Morgan and Rodriguez"/>
    <x v="0"/>
    <n v="16668.626"/>
    <n v="461"/>
    <x v="0"/>
    <d v="2021-09-02T00:00:00"/>
    <s v="Aspirin"/>
    <s v="Abnormal"/>
    <n v="16"/>
    <n v="1041.789125"/>
    <x v="2"/>
  </r>
  <r>
    <s v="Christopher Newman"/>
    <x v="64"/>
    <x v="1"/>
    <x v="7"/>
    <x v="2"/>
    <d v="2023-02-23T00:00:00"/>
    <s v="Francis Patton"/>
    <s v="Gardner, Brown and Stanton"/>
    <x v="1"/>
    <n v="21744.907999999999"/>
    <n v="249"/>
    <x v="0"/>
    <d v="2023-03-18T00:00:00"/>
    <s v="Ibuprofen"/>
    <s v="Normal"/>
    <n v="23"/>
    <n v="945.43078260869561"/>
    <x v="1"/>
  </r>
  <r>
    <s v="Scott Wilson"/>
    <x v="24"/>
    <x v="0"/>
    <x v="3"/>
    <x v="3"/>
    <d v="2023-10-12T00:00:00"/>
    <s v="Marie Spencer"/>
    <s v="Barnett-Young"/>
    <x v="4"/>
    <n v="11556.135"/>
    <n v="168"/>
    <x v="0"/>
    <d v="2023-10-18T00:00:00"/>
    <s v="Paracetamol"/>
    <s v="Inconclusive"/>
    <n v="6"/>
    <n v="1926.0225"/>
    <x v="2"/>
  </r>
  <r>
    <s v="David Boyd"/>
    <x v="53"/>
    <x v="0"/>
    <x v="2"/>
    <x v="2"/>
    <d v="2019-11-12T00:00:00"/>
    <s v="Madison Jones"/>
    <s v="Montgomery, Johnson and Bass"/>
    <x v="4"/>
    <n v="2445.3029999999999"/>
    <n v="346"/>
    <x v="1"/>
    <d v="2019-11-17T00:00:00"/>
    <s v="Penicillin"/>
    <s v="Inconclusive"/>
    <n v="5"/>
    <n v="489.06059999999997"/>
    <x v="2"/>
  </r>
  <r>
    <s v="Ronald Potter"/>
    <x v="43"/>
    <x v="0"/>
    <x v="6"/>
    <x v="4"/>
    <d v="2021-10-10T00:00:00"/>
    <s v="Kevin Lee"/>
    <s v="West, Young and Walker"/>
    <x v="1"/>
    <n v="17679.798999999999"/>
    <n v="212"/>
    <x v="2"/>
    <d v="2021-10-26T00:00:00"/>
    <s v="Lipitor"/>
    <s v="Inconclusive"/>
    <n v="16"/>
    <n v="1104.9874374999999"/>
    <x v="2"/>
  </r>
  <r>
    <s v="Jenny Douglas"/>
    <x v="23"/>
    <x v="1"/>
    <x v="5"/>
    <x v="5"/>
    <d v="2020-08-19T00:00:00"/>
    <s v="Daniel Patrick"/>
    <s v="Mejia, Hunter and Landry"/>
    <x v="3"/>
    <n v="75481.188999999998"/>
    <n v="445"/>
    <x v="1"/>
    <d v="2020-08-23T00:00:00"/>
    <s v="Ibuprofen"/>
    <s v="Inconclusive"/>
    <n v="4"/>
    <n v="18870.29725"/>
    <x v="0"/>
  </r>
  <r>
    <s v="Sabrina Gonzales"/>
    <x v="10"/>
    <x v="0"/>
    <x v="0"/>
    <x v="4"/>
    <d v="2021-04-23T00:00:00"/>
    <s v="Savannah Drake"/>
    <s v="Sanchez, Phillips and Miller"/>
    <x v="3"/>
    <n v="27591.330999999998"/>
    <n v="227"/>
    <x v="1"/>
    <d v="2021-05-10T00:00:00"/>
    <s v="Paracetamol"/>
    <s v="Normal"/>
    <n v="17"/>
    <n v="1623.0194705882352"/>
    <x v="2"/>
  </r>
  <r>
    <s v="Ann Fisher"/>
    <x v="5"/>
    <x v="0"/>
    <x v="3"/>
    <x v="5"/>
    <d v="2019-10-13T00:00:00"/>
    <s v="Jody Ramirez DDS"/>
    <s v="Meyer Ltd"/>
    <x v="2"/>
    <n v="67282.538"/>
    <n v="386"/>
    <x v="1"/>
    <d v="2019-10-20T00:00:00"/>
    <s v="Ibuprofen"/>
    <s v="Abnormal"/>
    <n v="7"/>
    <n v="9611.7911428571424"/>
    <x v="2"/>
  </r>
  <r>
    <s v="Blake Moyer"/>
    <x v="15"/>
    <x v="1"/>
    <x v="4"/>
    <x v="2"/>
    <d v="2018-12-11T00:00:00"/>
    <s v="Jay Ray"/>
    <s v="Stephens-Elliott"/>
    <x v="2"/>
    <n v="6363.9480000000003"/>
    <n v="374"/>
    <x v="0"/>
    <d v="2018-12-25T00:00:00"/>
    <s v="Ibuprofen"/>
    <s v="Abnormal"/>
    <n v="14"/>
    <n v="454.56771428571432"/>
    <x v="1"/>
  </r>
  <r>
    <s v="Jacob Atkins"/>
    <x v="18"/>
    <x v="1"/>
    <x v="1"/>
    <x v="0"/>
    <d v="2020-10-26T00:00:00"/>
    <s v="Douglas Benton"/>
    <s v="Fox, Ramirez and Thomas"/>
    <x v="3"/>
    <n v="40826.758000000002"/>
    <n v="329"/>
    <x v="2"/>
    <d v="2020-11-23T00:00:00"/>
    <s v="Aspirin"/>
    <s v="Inconclusive"/>
    <n v="28"/>
    <n v="1458.0985000000001"/>
    <x v="0"/>
  </r>
  <r>
    <s v="David Simpson"/>
    <x v="3"/>
    <x v="0"/>
    <x v="6"/>
    <x v="2"/>
    <d v="2021-02-23T00:00:00"/>
    <s v="Denise Murray"/>
    <s v="Arnold Group"/>
    <x v="3"/>
    <n v="22478.645"/>
    <n v="169"/>
    <x v="0"/>
    <d v="2021-03-12T00:00:00"/>
    <s v="Aspirin"/>
    <s v="Abnormal"/>
    <n v="17"/>
    <n v="1322.2732352941177"/>
    <x v="2"/>
  </r>
  <r>
    <s v="Kyle Russell"/>
    <x v="25"/>
    <x v="0"/>
    <x v="2"/>
    <x v="0"/>
    <d v="2020-03-17T00:00:00"/>
    <s v="Jessica Miller"/>
    <s v="Lopez, Willis and Mcdonald"/>
    <x v="2"/>
    <n v="51657.796000000002"/>
    <n v="208"/>
    <x v="0"/>
    <d v="2020-04-05T00:00:00"/>
    <s v="Paracetamol"/>
    <s v="Inconclusive"/>
    <n v="19"/>
    <n v="2718.831368421053"/>
    <x v="2"/>
  </r>
  <r>
    <s v="Debra Hill"/>
    <x v="9"/>
    <x v="0"/>
    <x v="7"/>
    <x v="3"/>
    <d v="2019-02-13T00:00:00"/>
    <s v="Grace Moore"/>
    <s v="Quinn and Sons"/>
    <x v="4"/>
    <n v="21261.413"/>
    <n v="414"/>
    <x v="2"/>
    <d v="2019-03-10T00:00:00"/>
    <s v="Paracetamol"/>
    <s v="Abnormal"/>
    <n v="25"/>
    <n v="850.45652000000007"/>
    <x v="2"/>
  </r>
  <r>
    <s v="Charles Lewis"/>
    <x v="16"/>
    <x v="0"/>
    <x v="2"/>
    <x v="0"/>
    <d v="2020-06-04T00:00:00"/>
    <s v="Edward Alvarado"/>
    <s v="Walker, Orr and Lang"/>
    <x v="4"/>
    <n v="10983.009"/>
    <n v="241"/>
    <x v="0"/>
    <d v="2020-06-06T00:00:00"/>
    <s v="Lipitor"/>
    <s v="Inconclusive"/>
    <n v="2"/>
    <n v="5491.5045"/>
    <x v="0"/>
  </r>
  <r>
    <s v="Amanda Kelley"/>
    <x v="35"/>
    <x v="1"/>
    <x v="6"/>
    <x v="4"/>
    <d v="2023-10-09T00:00:00"/>
    <s v="Erika Wheeler"/>
    <s v="Sparks, Spencer and Silva"/>
    <x v="4"/>
    <n v="17456.333999999999"/>
    <n v="274"/>
    <x v="1"/>
    <d v="2023-11-02T00:00:00"/>
    <s v="Ibuprofen"/>
    <s v="Inconclusive"/>
    <n v="24"/>
    <n v="727.34724999999992"/>
    <x v="2"/>
  </r>
  <r>
    <s v="Teresa Brown"/>
    <x v="45"/>
    <x v="0"/>
    <x v="3"/>
    <x v="3"/>
    <d v="2020-10-17T00:00:00"/>
    <s v="George Thompson"/>
    <s v="Brown, Durham and Cordova"/>
    <x v="3"/>
    <n v="23231.942999999999"/>
    <n v="237"/>
    <x v="1"/>
    <d v="2020-11-02T00:00:00"/>
    <s v="Aspirin"/>
    <s v="Abnormal"/>
    <n v="16"/>
    <n v="1451.9964375"/>
    <x v="2"/>
  </r>
  <r>
    <s v="Tammy Cruz"/>
    <x v="46"/>
    <x v="0"/>
    <x v="3"/>
    <x v="0"/>
    <d v="2022-08-17T00:00:00"/>
    <s v="Jane Moore"/>
    <s v="Wu, Hunter and Hill"/>
    <x v="4"/>
    <n v="13228.31"/>
    <n v="349"/>
    <x v="1"/>
    <d v="2022-08-21T00:00:00"/>
    <s v="Paracetamol"/>
    <s v="Normal"/>
    <n v="4"/>
    <n v="3307.0774999999999"/>
    <x v="0"/>
  </r>
  <r>
    <s v="Allison Elliott"/>
    <x v="44"/>
    <x v="1"/>
    <x v="4"/>
    <x v="4"/>
    <d v="2023-06-14T00:00:00"/>
    <s v="Debbie Navarro"/>
    <s v="Kelley, Cole and Torres"/>
    <x v="2"/>
    <n v="7492.3940000000002"/>
    <n v="362"/>
    <x v="1"/>
    <d v="2023-07-03T00:00:00"/>
    <s v="Paracetamol"/>
    <s v="Abnormal"/>
    <n v="19"/>
    <n v="394.33652631578951"/>
    <x v="1"/>
  </r>
  <r>
    <s v="Mike Garcia"/>
    <x v="42"/>
    <x v="1"/>
    <x v="0"/>
    <x v="1"/>
    <d v="2022-07-03T00:00:00"/>
    <s v="Julie Moreno"/>
    <s v="Dixon, Phillips and Huffman"/>
    <x v="3"/>
    <n v="14496.249"/>
    <n v="268"/>
    <x v="2"/>
    <d v="2022-08-02T00:00:00"/>
    <s v="Penicillin"/>
    <s v="Inconclusive"/>
    <n v="30"/>
    <n v="483.20830000000001"/>
    <x v="0"/>
  </r>
  <r>
    <s v="Monica Collins"/>
    <x v="57"/>
    <x v="1"/>
    <x v="6"/>
    <x v="0"/>
    <d v="2018-12-26T00:00:00"/>
    <s v="Ralph Ellis"/>
    <s v="Elliott-Bullock"/>
    <x v="2"/>
    <n v="2429.7750000000001"/>
    <n v="173"/>
    <x v="1"/>
    <d v="2019-01-21T00:00:00"/>
    <s v="Lipitor"/>
    <s v="Normal"/>
    <n v="26"/>
    <n v="93.452884615384619"/>
    <x v="0"/>
  </r>
  <r>
    <s v="Lauren Castaneda"/>
    <x v="16"/>
    <x v="1"/>
    <x v="3"/>
    <x v="2"/>
    <d v="2021-09-27T00:00:00"/>
    <s v="Sharon Smith"/>
    <s v="Ramirez-Hoffman"/>
    <x v="0"/>
    <n v="14601.611999999999"/>
    <n v="319"/>
    <x v="0"/>
    <d v="2021-09-28T00:00:00"/>
    <s v="Lipitor"/>
    <s v="Abnormal"/>
    <n v="1"/>
    <n v="14601.611999999999"/>
    <x v="0"/>
  </r>
  <r>
    <s v="Ronald Richardson"/>
    <x v="17"/>
    <x v="1"/>
    <x v="1"/>
    <x v="1"/>
    <d v="2022-09-11T00:00:00"/>
    <s v="James Collins"/>
    <s v="Campbell, Robinson and Smith"/>
    <x v="4"/>
    <n v="15273.682000000001"/>
    <n v="253"/>
    <x v="2"/>
    <d v="2022-09-24T00:00:00"/>
    <s v="Ibuprofen"/>
    <s v="Abnormal"/>
    <n v="13"/>
    <n v="1174.8986153846154"/>
    <x v="0"/>
  </r>
  <r>
    <s v="Mary Sanders"/>
    <x v="8"/>
    <x v="1"/>
    <x v="1"/>
    <x v="2"/>
    <d v="2023-05-02T00:00:00"/>
    <s v="Derek Leonard MD"/>
    <s v="Thomas Inc"/>
    <x v="2"/>
    <n v="15099.804"/>
    <n v="212"/>
    <x v="0"/>
    <d v="2023-05-06T00:00:00"/>
    <s v="Aspirin"/>
    <s v="Normal"/>
    <n v="4"/>
    <n v="3774.951"/>
    <x v="1"/>
  </r>
  <r>
    <s v="Dana Nguyen"/>
    <x v="62"/>
    <x v="0"/>
    <x v="7"/>
    <x v="5"/>
    <d v="2023-08-21T00:00:00"/>
    <s v="Michele Dominguez"/>
    <s v="Brock-Davis"/>
    <x v="2"/>
    <n v="26574.827000000001"/>
    <n v="386"/>
    <x v="1"/>
    <d v="2023-08-22T00:00:00"/>
    <s v="Paracetamol"/>
    <s v="Inconclusive"/>
    <n v="1"/>
    <n v="26574.827000000001"/>
    <x v="2"/>
  </r>
  <r>
    <s v="Linda Johnson"/>
    <x v="66"/>
    <x v="0"/>
    <x v="7"/>
    <x v="5"/>
    <d v="2023-04-14T00:00:00"/>
    <s v="Joshua Smith"/>
    <s v="Browning-Harris"/>
    <x v="4"/>
    <n v="21570.95"/>
    <n v="470"/>
    <x v="0"/>
    <d v="2023-04-30T00:00:00"/>
    <s v="Ibuprofen"/>
    <s v="Abnormal"/>
    <n v="16"/>
    <n v="1348.184375"/>
    <x v="2"/>
  </r>
  <r>
    <s v="Trevor Mckenzie"/>
    <x v="56"/>
    <x v="0"/>
    <x v="1"/>
    <x v="4"/>
    <d v="2020-12-05T00:00:00"/>
    <s v="Gregory Ellis"/>
    <s v="Wilson, Orr and Mccall"/>
    <x v="4"/>
    <n v="20814.911"/>
    <n v="386"/>
    <x v="2"/>
    <d v="2020-12-21T00:00:00"/>
    <s v="Penicillin"/>
    <s v="Abnormal"/>
    <n v="16"/>
    <n v="1300.9319375"/>
    <x v="2"/>
  </r>
  <r>
    <s v="Andrea Lutz"/>
    <x v="31"/>
    <x v="1"/>
    <x v="6"/>
    <x v="3"/>
    <d v="2023-05-15T00:00:00"/>
    <s v="Jessica Johnson"/>
    <s v="Nelson-Morgan"/>
    <x v="1"/>
    <n v="37477.019999999997"/>
    <n v="211"/>
    <x v="0"/>
    <d v="2023-05-29T00:00:00"/>
    <s v="Lipitor"/>
    <s v="Normal"/>
    <n v="14"/>
    <n v="2676.93"/>
    <x v="2"/>
  </r>
  <r>
    <s v="Jordan Berg"/>
    <x v="35"/>
    <x v="0"/>
    <x v="1"/>
    <x v="5"/>
    <d v="2019-10-03T00:00:00"/>
    <s v="Theresa Wilson"/>
    <s v="Miller and Sons"/>
    <x v="3"/>
    <n v="13097.478999999999"/>
    <n v="351"/>
    <x v="0"/>
    <d v="2019-10-07T00:00:00"/>
    <s v="Paracetamol"/>
    <s v="Inconclusive"/>
    <n v="4"/>
    <n v="3274.3697499999998"/>
    <x v="2"/>
  </r>
  <r>
    <s v="James Larson"/>
    <x v="6"/>
    <x v="0"/>
    <x v="3"/>
    <x v="2"/>
    <d v="2019-04-12T00:00:00"/>
    <s v="David Mack"/>
    <s v="Wilson Group"/>
    <x v="0"/>
    <n v="2248.7429999999999"/>
    <n v="302"/>
    <x v="1"/>
    <d v="2019-05-12T00:00:00"/>
    <s v="Aspirin"/>
    <s v="Inconclusive"/>
    <n v="30"/>
    <n v="74.958100000000002"/>
    <x v="0"/>
  </r>
  <r>
    <s v="Manuel Moore"/>
    <x v="11"/>
    <x v="0"/>
    <x v="6"/>
    <x v="2"/>
    <d v="2023-06-13T00:00:00"/>
    <s v="Melissa Garrett"/>
    <s v="Mccormick, Andrews and Webster"/>
    <x v="1"/>
    <n v="20900.057000000001"/>
    <n v="494"/>
    <x v="1"/>
    <d v="2023-06-18T00:00:00"/>
    <s v="Aspirin"/>
    <s v="Abnormal"/>
    <n v="5"/>
    <n v="4180.0114000000003"/>
    <x v="1"/>
  </r>
  <r>
    <s v="Brian Montgomery"/>
    <x v="67"/>
    <x v="1"/>
    <x v="0"/>
    <x v="1"/>
    <d v="2019-04-01T00:00:00"/>
    <s v="Timothy Gibson"/>
    <s v="Smith, Carpenter and Reynolds"/>
    <x v="3"/>
    <n v="14025.111999999999"/>
    <n v="499"/>
    <x v="2"/>
    <d v="2019-04-15T00:00:00"/>
    <s v="Aspirin"/>
    <s v="Normal"/>
    <n v="14"/>
    <n v="1001.7937142857143"/>
    <x v="1"/>
  </r>
  <r>
    <s v="Adam Espinoza"/>
    <x v="53"/>
    <x v="1"/>
    <x v="2"/>
    <x v="0"/>
    <d v="2020-08-30T00:00:00"/>
    <s v="Francisco Johnson"/>
    <s v="Grant Group"/>
    <x v="0"/>
    <n v="14919.184999999999"/>
    <n v="355"/>
    <x v="1"/>
    <d v="2020-08-31T00:00:00"/>
    <s v="Ibuprofen"/>
    <s v="Normal"/>
    <n v="1"/>
    <n v="14919.184999999999"/>
    <x v="2"/>
  </r>
  <r>
    <s v="Rachel Taylor DDS"/>
    <x v="60"/>
    <x v="1"/>
    <x v="6"/>
    <x v="4"/>
    <d v="2019-04-16T00:00:00"/>
    <s v="Andrew Powell"/>
    <s v="Moody-Wilson"/>
    <x v="1"/>
    <n v="22152.507000000001"/>
    <n v="241"/>
    <x v="1"/>
    <d v="2019-05-06T00:00:00"/>
    <s v="Aspirin"/>
    <s v="Abnormal"/>
    <n v="20"/>
    <n v="1107.62535"/>
    <x v="1"/>
  </r>
  <r>
    <s v="Brandon Hart"/>
    <x v="27"/>
    <x v="0"/>
    <x v="3"/>
    <x v="3"/>
    <d v="2020-11-18T00:00:00"/>
    <s v="Alex Fowler"/>
    <s v="Vargas-Greer"/>
    <x v="1"/>
    <n v="21097.17"/>
    <n v="224"/>
    <x v="1"/>
    <d v="2020-12-11T00:00:00"/>
    <s v="Penicillin"/>
    <s v="Normal"/>
    <n v="23"/>
    <n v="917.2682608695651"/>
    <x v="0"/>
  </r>
  <r>
    <s v="Justin Thornton"/>
    <x v="17"/>
    <x v="0"/>
    <x v="6"/>
    <x v="2"/>
    <d v="2022-02-10T00:00:00"/>
    <s v="Elizabeth Newman"/>
    <s v="Hale LLC"/>
    <x v="2"/>
    <n v="17561.085999999999"/>
    <n v="333"/>
    <x v="0"/>
    <d v="2022-02-14T00:00:00"/>
    <s v="Paracetamol"/>
    <s v="Normal"/>
    <n v="4"/>
    <n v="4390.2714999999998"/>
    <x v="0"/>
  </r>
  <r>
    <s v="John Walker"/>
    <x v="5"/>
    <x v="1"/>
    <x v="4"/>
    <x v="1"/>
    <d v="2019-04-06T00:00:00"/>
    <s v="Joseph Sutton"/>
    <s v="Coleman, Wallace and King"/>
    <x v="3"/>
    <n v="43729.639000000003"/>
    <n v="443"/>
    <x v="2"/>
    <d v="2019-04-18T00:00:00"/>
    <s v="Lipitor"/>
    <s v="Normal"/>
    <n v="12"/>
    <n v="3644.1365833333334"/>
    <x v="2"/>
  </r>
  <r>
    <s v="William Barber"/>
    <x v="50"/>
    <x v="0"/>
    <x v="0"/>
    <x v="4"/>
    <d v="2022-06-26T00:00:00"/>
    <s v="Teresa Leonard"/>
    <s v="Hopkins-Short"/>
    <x v="4"/>
    <n v="4154.2439999999997"/>
    <n v="137"/>
    <x v="2"/>
    <d v="2022-06-28T00:00:00"/>
    <s v="Ibuprofen"/>
    <s v="Normal"/>
    <n v="2"/>
    <n v="2077.1219999999998"/>
    <x v="1"/>
  </r>
  <r>
    <s v="Angela Knox MD"/>
    <x v="48"/>
    <x v="1"/>
    <x v="1"/>
    <x v="0"/>
    <d v="2021-08-26T00:00:00"/>
    <s v="Shannon Rios"/>
    <s v="Lawson, Chambers and Roach"/>
    <x v="2"/>
    <n v="39568.819000000003"/>
    <n v="101"/>
    <x v="1"/>
    <d v="2021-08-30T00:00:00"/>
    <s v="Lipitor"/>
    <s v="Normal"/>
    <n v="4"/>
    <n v="9892.2047500000008"/>
    <x v="0"/>
  </r>
  <r>
    <s v="Caleb Stevens"/>
    <x v="44"/>
    <x v="0"/>
    <x v="0"/>
    <x v="5"/>
    <d v="2021-12-08T00:00:00"/>
    <s v="Rachel Schneider"/>
    <s v="Riley-Kennedy"/>
    <x v="3"/>
    <n v="76285.062000000005"/>
    <n v="476"/>
    <x v="1"/>
    <d v="2021-12-28T00:00:00"/>
    <s v="Aspirin"/>
    <s v="Inconclusive"/>
    <n v="20"/>
    <n v="3814.2531000000004"/>
    <x v="1"/>
  </r>
  <r>
    <s v="Kimberly Hunt"/>
    <x v="64"/>
    <x v="1"/>
    <x v="0"/>
    <x v="1"/>
    <d v="2022-10-18T00:00:00"/>
    <s v="Zachary Marshall"/>
    <s v="Curry, Lee and Barnes"/>
    <x v="4"/>
    <n v="37926.872000000003"/>
    <n v="458"/>
    <x v="2"/>
    <d v="2022-11-03T00:00:00"/>
    <s v="Penicillin"/>
    <s v="Normal"/>
    <n v="16"/>
    <n v="2370.4295000000002"/>
    <x v="1"/>
  </r>
  <r>
    <s v="Devin Cantu"/>
    <x v="1"/>
    <x v="1"/>
    <x v="4"/>
    <x v="1"/>
    <d v="2019-07-29T00:00:00"/>
    <s v="Brian Nelson"/>
    <s v="Gibson-Nicholson"/>
    <x v="1"/>
    <n v="17392.349999999999"/>
    <n v="482"/>
    <x v="1"/>
    <d v="2019-07-30T00:00:00"/>
    <s v="Paracetamol"/>
    <s v="Abnormal"/>
    <n v="1"/>
    <n v="17392.349999999999"/>
    <x v="1"/>
  </r>
  <r>
    <s v="Katie Hill"/>
    <x v="48"/>
    <x v="0"/>
    <x v="6"/>
    <x v="0"/>
    <d v="2020-06-13T00:00:00"/>
    <s v="Zachary Coleman"/>
    <s v="Martin Ltd"/>
    <x v="2"/>
    <n v="31478.66"/>
    <n v="337"/>
    <x v="1"/>
    <d v="2020-06-16T00:00:00"/>
    <s v="Aspirin"/>
    <s v="Normal"/>
    <n v="3"/>
    <n v="10492.886666666667"/>
    <x v="0"/>
  </r>
  <r>
    <s v="William Hicks"/>
    <x v="50"/>
    <x v="0"/>
    <x v="6"/>
    <x v="4"/>
    <d v="2021-07-17T00:00:00"/>
    <s v="Robert Lopez"/>
    <s v="Mora LLC"/>
    <x v="1"/>
    <n v="4948.5770000000002"/>
    <n v="376"/>
    <x v="2"/>
    <d v="2021-08-07T00:00:00"/>
    <s v="Paracetamol"/>
    <s v="Normal"/>
    <n v="21"/>
    <n v="235.64652380952381"/>
    <x v="1"/>
  </r>
  <r>
    <s v="Emily Harrington"/>
    <x v="31"/>
    <x v="0"/>
    <x v="5"/>
    <x v="2"/>
    <d v="2021-10-24T00:00:00"/>
    <s v="Jared Diaz"/>
    <s v="Turner-Johnson"/>
    <x v="4"/>
    <n v="7619.4709999999995"/>
    <n v="407"/>
    <x v="1"/>
    <d v="2021-11-14T00:00:00"/>
    <s v="Paracetamol"/>
    <s v="Inconclusive"/>
    <n v="21"/>
    <n v="362.83195238095237"/>
    <x v="2"/>
  </r>
  <r>
    <s v="Jerry Clarke"/>
    <x v="20"/>
    <x v="0"/>
    <x v="6"/>
    <x v="5"/>
    <d v="2023-02-16T00:00:00"/>
    <s v="Katherine Stephens"/>
    <s v="Olson LLC"/>
    <x v="2"/>
    <n v="60210.775000000001"/>
    <n v="260"/>
    <x v="1"/>
    <d v="2023-03-18T00:00:00"/>
    <s v="Aspirin"/>
    <s v="Abnormal"/>
    <n v="30"/>
    <n v="2007.0258333333334"/>
    <x v="2"/>
  </r>
  <r>
    <s v="Kelsey Wagner"/>
    <x v="34"/>
    <x v="1"/>
    <x v="6"/>
    <x v="1"/>
    <d v="2021-10-23T00:00:00"/>
    <s v="Holly Gomez DVM"/>
    <s v="Martinez-Suarez"/>
    <x v="4"/>
    <n v="39243.739000000001"/>
    <n v="460"/>
    <x v="2"/>
    <d v="2021-11-12T00:00:00"/>
    <s v="Penicillin"/>
    <s v="Normal"/>
    <n v="20"/>
    <n v="1962.18695"/>
    <x v="2"/>
  </r>
  <r>
    <s v="James Woodard"/>
    <x v="55"/>
    <x v="1"/>
    <x v="0"/>
    <x v="4"/>
    <d v="2022-11-17T00:00:00"/>
    <s v="Xavier Haynes"/>
    <s v="Dominguez-Smith"/>
    <x v="3"/>
    <n v="6185.7950000000001"/>
    <n v="138"/>
    <x v="1"/>
    <d v="2022-12-15T00:00:00"/>
    <s v="Ibuprofen"/>
    <s v="Inconclusive"/>
    <n v="28"/>
    <n v="220.92125000000001"/>
    <x v="1"/>
  </r>
  <r>
    <s v="Marie West"/>
    <x v="24"/>
    <x v="1"/>
    <x v="2"/>
    <x v="1"/>
    <d v="2022-03-13T00:00:00"/>
    <s v="Kristin Harris"/>
    <s v="Rivers Group"/>
    <x v="4"/>
    <n v="10975.441000000001"/>
    <n v="353"/>
    <x v="2"/>
    <d v="2022-03-27T00:00:00"/>
    <s v="Lipitor"/>
    <s v="Normal"/>
    <n v="14"/>
    <n v="783.9600714285715"/>
    <x v="2"/>
  </r>
  <r>
    <s v="Kathy Campbell"/>
    <x v="29"/>
    <x v="0"/>
    <x v="5"/>
    <x v="0"/>
    <d v="2023-08-10T00:00:00"/>
    <s v="Katrina Torres"/>
    <s v="Mercer, Bradley and Nielsen"/>
    <x v="2"/>
    <n v="5114.393"/>
    <n v="156"/>
    <x v="1"/>
    <d v="2023-08-16T00:00:00"/>
    <s v="Penicillin"/>
    <s v="Normal"/>
    <n v="6"/>
    <n v="852.3988333333333"/>
    <x v="1"/>
  </r>
  <r>
    <s v="Joshua James"/>
    <x v="32"/>
    <x v="0"/>
    <x v="3"/>
    <x v="1"/>
    <d v="2020-12-16T00:00:00"/>
    <s v="Jennifer Harris"/>
    <s v="White Ltd"/>
    <x v="3"/>
    <n v="16749.607"/>
    <n v="181"/>
    <x v="1"/>
    <d v="2020-12-28T00:00:00"/>
    <s v="Penicillin"/>
    <s v="Normal"/>
    <n v="12"/>
    <n v="1395.8005833333334"/>
    <x v="1"/>
  </r>
  <r>
    <s v="Molly Davis"/>
    <x v="50"/>
    <x v="0"/>
    <x v="3"/>
    <x v="4"/>
    <d v="2022-03-30T00:00:00"/>
    <s v="Andre Miller"/>
    <s v="Thomas Ltd"/>
    <x v="4"/>
    <n v="1595.9069999999999"/>
    <n v="127"/>
    <x v="1"/>
    <d v="2022-04-20T00:00:00"/>
    <s v="Lipitor"/>
    <s v="Normal"/>
    <n v="21"/>
    <n v="75.995571428571424"/>
    <x v="1"/>
  </r>
  <r>
    <s v="Vanessa Green"/>
    <x v="36"/>
    <x v="1"/>
    <x v="5"/>
    <x v="4"/>
    <d v="2023-03-25T00:00:00"/>
    <s v="Gina Mueller"/>
    <s v="Schaefer, Leonard and Baker"/>
    <x v="1"/>
    <n v="29484.510999999999"/>
    <n v="300"/>
    <x v="2"/>
    <d v="2023-04-22T00:00:00"/>
    <s v="Aspirin"/>
    <s v="Inconclusive"/>
    <n v="28"/>
    <n v="1053.0182499999999"/>
    <x v="2"/>
  </r>
  <r>
    <s v="Penny House"/>
    <x v="37"/>
    <x v="1"/>
    <x v="3"/>
    <x v="5"/>
    <d v="2021-01-23T00:00:00"/>
    <s v="James Velazquez"/>
    <s v="Allen Ltd"/>
    <x v="3"/>
    <n v="12603.508"/>
    <n v="431"/>
    <x v="0"/>
    <d v="2021-01-26T00:00:00"/>
    <s v="Penicillin"/>
    <s v="Normal"/>
    <n v="3"/>
    <n v="4201.1693333333333"/>
    <x v="1"/>
  </r>
  <r>
    <s v="Brian Goodman"/>
    <x v="34"/>
    <x v="0"/>
    <x v="1"/>
    <x v="4"/>
    <d v="2020-11-16T00:00:00"/>
    <s v="Jonathan Miller"/>
    <s v="Campbell, Bailey and Burns"/>
    <x v="1"/>
    <n v="7308.8310000000001"/>
    <n v="434"/>
    <x v="1"/>
    <d v="2020-11-18T00:00:00"/>
    <s v="Penicillin"/>
    <s v="Abnormal"/>
    <n v="2"/>
    <n v="3654.4155000000001"/>
    <x v="2"/>
  </r>
  <r>
    <s v="Eric Hernandez"/>
    <x v="19"/>
    <x v="1"/>
    <x v="3"/>
    <x v="5"/>
    <d v="2021-06-18T00:00:00"/>
    <s v="Jeffrey Allen"/>
    <s v="Campbell-Cain"/>
    <x v="0"/>
    <n v="31566.991999999998"/>
    <n v="442"/>
    <x v="1"/>
    <d v="2021-07-14T00:00:00"/>
    <s v="Ibuprofen"/>
    <s v="Abnormal"/>
    <n v="26"/>
    <n v="1214.1150769230769"/>
    <x v="0"/>
  </r>
  <r>
    <s v="Scott Jones"/>
    <x v="15"/>
    <x v="1"/>
    <x v="1"/>
    <x v="2"/>
    <d v="2020-05-08T00:00:00"/>
    <s v="Diana Orozco"/>
    <s v="Hooper Ltd"/>
    <x v="4"/>
    <n v="9454.8970000000008"/>
    <n v="313"/>
    <x v="0"/>
    <d v="2020-05-13T00:00:00"/>
    <s v="Aspirin"/>
    <s v="Inconclusive"/>
    <n v="5"/>
    <n v="1890.9794000000002"/>
    <x v="1"/>
  </r>
  <r>
    <s v="George Bauer"/>
    <x v="44"/>
    <x v="0"/>
    <x v="5"/>
    <x v="0"/>
    <d v="2023-04-30T00:00:00"/>
    <s v="Paula Collins"/>
    <s v="Mckee-Grimes"/>
    <x v="1"/>
    <n v="30326.106"/>
    <n v="269"/>
    <x v="0"/>
    <d v="2023-05-07T00:00:00"/>
    <s v="Paracetamol"/>
    <s v="Normal"/>
    <n v="7"/>
    <n v="4332.3008571428572"/>
    <x v="1"/>
  </r>
  <r>
    <s v="Drew Rivera"/>
    <x v="20"/>
    <x v="0"/>
    <x v="7"/>
    <x v="3"/>
    <d v="2020-01-30T00:00:00"/>
    <s v="Tammy Griffin"/>
    <s v="Stokes, Holmes and West"/>
    <x v="1"/>
    <n v="10189.718999999999"/>
    <n v="439"/>
    <x v="0"/>
    <d v="2020-02-08T00:00:00"/>
    <s v="Penicillin"/>
    <s v="Abnormal"/>
    <n v="9"/>
    <n v="1132.1909999999998"/>
    <x v="2"/>
  </r>
  <r>
    <s v="Tammy Henry"/>
    <x v="54"/>
    <x v="1"/>
    <x v="3"/>
    <x v="4"/>
    <d v="2023-02-21T00:00:00"/>
    <s v="Christina Strong"/>
    <s v="Griffin PLC"/>
    <x v="0"/>
    <n v="8896.3529999999992"/>
    <n v="431"/>
    <x v="1"/>
    <d v="2023-03-05T00:00:00"/>
    <s v="Penicillin"/>
    <s v="Normal"/>
    <n v="12"/>
    <n v="741.36274999999989"/>
    <x v="2"/>
  </r>
  <r>
    <s v="David Morris"/>
    <x v="14"/>
    <x v="1"/>
    <x v="0"/>
    <x v="1"/>
    <d v="2021-02-11T00:00:00"/>
    <s v="Michelle Wagner"/>
    <s v="Orr Group"/>
    <x v="0"/>
    <n v="38349.120999999999"/>
    <n v="128"/>
    <x v="1"/>
    <d v="2021-02-27T00:00:00"/>
    <s v="Ibuprofen"/>
    <s v="Inconclusive"/>
    <n v="16"/>
    <n v="2396.8200624999999"/>
    <x v="0"/>
  </r>
  <r>
    <s v="Tyler Crane"/>
    <x v="67"/>
    <x v="1"/>
    <x v="7"/>
    <x v="0"/>
    <d v="2020-04-27T00:00:00"/>
    <s v="Beth Bailey"/>
    <s v="Welch-Boyd"/>
    <x v="3"/>
    <n v="45059.107000000004"/>
    <n v="285"/>
    <x v="1"/>
    <d v="2020-05-26T00:00:00"/>
    <s v="Aspirin"/>
    <s v="Inconclusive"/>
    <n v="29"/>
    <n v="1553.7623103448277"/>
    <x v="1"/>
  </r>
  <r>
    <s v="Mary Marquez MD"/>
    <x v="41"/>
    <x v="0"/>
    <x v="5"/>
    <x v="3"/>
    <d v="2023-01-16T00:00:00"/>
    <s v="Nicole Barnes"/>
    <s v="Cole, Richmond and Porter"/>
    <x v="4"/>
    <n v="35086.061000000002"/>
    <n v="492"/>
    <x v="2"/>
    <d v="2023-01-22T00:00:00"/>
    <s v="Ibuprofen"/>
    <s v="Inconclusive"/>
    <n v="6"/>
    <n v="5847.6768333333339"/>
    <x v="2"/>
  </r>
  <r>
    <s v="Latasha Briggs"/>
    <x v="64"/>
    <x v="0"/>
    <x v="7"/>
    <x v="3"/>
    <d v="2022-05-17T00:00:00"/>
    <s v="Sonia Holt"/>
    <s v="Lee-Bolton"/>
    <x v="3"/>
    <n v="4363.1059999999998"/>
    <n v="128"/>
    <x v="2"/>
    <d v="2022-06-09T00:00:00"/>
    <s v="Ibuprofen"/>
    <s v="Abnormal"/>
    <n v="23"/>
    <n v="189.7002608695652"/>
    <x v="1"/>
  </r>
  <r>
    <s v="Kristin Valencia"/>
    <x v="23"/>
    <x v="0"/>
    <x v="5"/>
    <x v="3"/>
    <d v="2022-12-19T00:00:00"/>
    <s v="Amber Walker"/>
    <s v="Bell, Noble and Carney"/>
    <x v="3"/>
    <n v="38440.487999999998"/>
    <n v="217"/>
    <x v="1"/>
    <d v="2023-01-13T00:00:00"/>
    <s v="Ibuprofen"/>
    <s v="Inconclusive"/>
    <n v="25"/>
    <n v="1537.61952"/>
    <x v="0"/>
  </r>
  <r>
    <s v="Jesse Anderson"/>
    <x v="35"/>
    <x v="1"/>
    <x v="7"/>
    <x v="3"/>
    <d v="2018-11-19T00:00:00"/>
    <s v="Cheryl Wilson"/>
    <s v="Day Inc"/>
    <x v="2"/>
    <n v="21783.93"/>
    <n v="301"/>
    <x v="2"/>
    <d v="2018-11-25T00:00:00"/>
    <s v="Paracetamol"/>
    <s v="Normal"/>
    <n v="6"/>
    <n v="3630.6550000000002"/>
    <x v="2"/>
  </r>
  <r>
    <s v="Gary Cole"/>
    <x v="49"/>
    <x v="1"/>
    <x v="0"/>
    <x v="4"/>
    <d v="2020-06-19T00:00:00"/>
    <s v="Laura Stephens"/>
    <s v="Allen PLC"/>
    <x v="1"/>
    <n v="17141.493999999999"/>
    <n v="459"/>
    <x v="1"/>
    <d v="2020-07-03T00:00:00"/>
    <s v="Aspirin"/>
    <s v="Normal"/>
    <n v="14"/>
    <n v="1224.3924285714286"/>
    <x v="2"/>
  </r>
  <r>
    <s v="Jamie Wade"/>
    <x v="51"/>
    <x v="0"/>
    <x v="3"/>
    <x v="5"/>
    <d v="2023-09-16T00:00:00"/>
    <s v="Christopher Spence"/>
    <s v="Mathis-Lang"/>
    <x v="2"/>
    <n v="34514.249000000003"/>
    <n v="334"/>
    <x v="1"/>
    <d v="2023-10-15T00:00:00"/>
    <s v="Lipitor"/>
    <s v="Abnormal"/>
    <n v="29"/>
    <n v="1190.1465172413793"/>
    <x v="2"/>
  </r>
  <r>
    <s v="Lisa Keller"/>
    <x v="54"/>
    <x v="1"/>
    <x v="2"/>
    <x v="4"/>
    <d v="2022-12-29T00:00:00"/>
    <s v="Robert Reynolds"/>
    <s v="Morrow, Galloway and Schmidt"/>
    <x v="1"/>
    <n v="12279.558999999999"/>
    <n v="400"/>
    <x v="2"/>
    <d v="2023-01-27T00:00:00"/>
    <s v="Ibuprofen"/>
    <s v="Abnormal"/>
    <n v="29"/>
    <n v="423.43306896551724"/>
    <x v="2"/>
  </r>
  <r>
    <s v="Troy Rodgers"/>
    <x v="43"/>
    <x v="0"/>
    <x v="3"/>
    <x v="3"/>
    <d v="2022-11-09T00:00:00"/>
    <s v="Steven West"/>
    <s v="Jones Inc"/>
    <x v="0"/>
    <n v="24987.63"/>
    <n v="194"/>
    <x v="2"/>
    <d v="2022-11-30T00:00:00"/>
    <s v="Lipitor"/>
    <s v="Abnormal"/>
    <n v="21"/>
    <n v="1189.8871428571429"/>
    <x v="2"/>
  </r>
  <r>
    <s v="Jacob Snow"/>
    <x v="54"/>
    <x v="1"/>
    <x v="3"/>
    <x v="4"/>
    <d v="2019-08-18T00:00:00"/>
    <s v="Jose Braun"/>
    <s v="Nguyen Ltd"/>
    <x v="1"/>
    <n v="11201.319"/>
    <n v="361"/>
    <x v="2"/>
    <d v="2019-08-31T00:00:00"/>
    <s v="Paracetamol"/>
    <s v="Inconclusive"/>
    <n v="13"/>
    <n v="861.63992307692308"/>
    <x v="2"/>
  </r>
  <r>
    <s v="Nicholas Edwards"/>
    <x v="14"/>
    <x v="1"/>
    <x v="6"/>
    <x v="5"/>
    <d v="2019-04-12T00:00:00"/>
    <s v="Alexis Sandoval"/>
    <s v="Merritt, Wagner and Romero"/>
    <x v="1"/>
    <n v="55974.370999999999"/>
    <n v="380"/>
    <x v="1"/>
    <d v="2019-05-05T00:00:00"/>
    <s v="Lipitor"/>
    <s v="Inconclusive"/>
    <n v="23"/>
    <n v="2433.6683043478261"/>
    <x v="0"/>
  </r>
  <r>
    <s v="Kelly Perry"/>
    <x v="21"/>
    <x v="1"/>
    <x v="5"/>
    <x v="2"/>
    <d v="2021-07-13T00:00:00"/>
    <s v="Dorothy Castillo"/>
    <s v="Lewis, Johnson and Brown"/>
    <x v="3"/>
    <n v="10658.956"/>
    <n v="419"/>
    <x v="1"/>
    <d v="2021-08-01T00:00:00"/>
    <s v="Ibuprofen"/>
    <s v="Abnormal"/>
    <n v="19"/>
    <n v="560.99768421052636"/>
    <x v="1"/>
  </r>
  <r>
    <s v="Troy Gomez"/>
    <x v="8"/>
    <x v="1"/>
    <x v="6"/>
    <x v="1"/>
    <d v="2021-12-04T00:00:00"/>
    <s v="Tracy Hinton"/>
    <s v="Briggs LLC"/>
    <x v="3"/>
    <n v="17914.916000000001"/>
    <n v="453"/>
    <x v="2"/>
    <d v="2021-12-30T00:00:00"/>
    <s v="Aspirin"/>
    <s v="Abnormal"/>
    <n v="26"/>
    <n v="689.03523076923079"/>
    <x v="1"/>
  </r>
  <r>
    <s v="Mr. Kenneth Reynolds"/>
    <x v="8"/>
    <x v="1"/>
    <x v="4"/>
    <x v="5"/>
    <d v="2019-07-28T00:00:00"/>
    <s v="Nathan Jones"/>
    <s v="Foster, Conner and Nolan"/>
    <x v="3"/>
    <n v="72237.777000000002"/>
    <n v="468"/>
    <x v="0"/>
    <d v="2019-07-30T00:00:00"/>
    <s v="Ibuprofen"/>
    <s v="Inconclusive"/>
    <n v="2"/>
    <n v="36118.888500000001"/>
    <x v="1"/>
  </r>
  <r>
    <s v="Debra Reed"/>
    <x v="11"/>
    <x v="1"/>
    <x v="7"/>
    <x v="2"/>
    <d v="2020-08-14T00:00:00"/>
    <s v="Thomas Garner"/>
    <s v="Henry PLC"/>
    <x v="1"/>
    <n v="19957.716"/>
    <n v="182"/>
    <x v="1"/>
    <d v="2020-09-02T00:00:00"/>
    <s v="Lipitor"/>
    <s v="Inconclusive"/>
    <n v="19"/>
    <n v="1050.406105263158"/>
    <x v="1"/>
  </r>
  <r>
    <s v="Patrick Brock"/>
    <x v="4"/>
    <x v="0"/>
    <x v="2"/>
    <x v="2"/>
    <d v="2022-09-10T00:00:00"/>
    <s v="Vincent Walsh"/>
    <s v="Smith-Crawford"/>
    <x v="0"/>
    <n v="19865.797999999999"/>
    <n v="279"/>
    <x v="0"/>
    <d v="2022-09-24T00:00:00"/>
    <s v="Lipitor"/>
    <s v="Abnormal"/>
    <n v="14"/>
    <n v="1418.9855714285713"/>
    <x v="2"/>
  </r>
  <r>
    <s v="Deborah Watson"/>
    <x v="29"/>
    <x v="0"/>
    <x v="1"/>
    <x v="1"/>
    <d v="2021-10-17T00:00:00"/>
    <s v="Harold Fleming"/>
    <s v="Barton Ltd"/>
    <x v="3"/>
    <n v="30884.880000000001"/>
    <n v="304"/>
    <x v="1"/>
    <d v="2021-10-21T00:00:00"/>
    <s v="Paracetamol"/>
    <s v="Inconclusive"/>
    <n v="4"/>
    <n v="7721.22"/>
    <x v="1"/>
  </r>
  <r>
    <s v="Emily Hodges"/>
    <x v="35"/>
    <x v="1"/>
    <x v="7"/>
    <x v="4"/>
    <d v="2020-08-03T00:00:00"/>
    <s v="Jacqueline Wong"/>
    <s v="Lara Group"/>
    <x v="1"/>
    <n v="25611.082999999999"/>
    <n v="398"/>
    <x v="2"/>
    <d v="2020-08-07T00:00:00"/>
    <s v="Paracetamol"/>
    <s v="Abnormal"/>
    <n v="4"/>
    <n v="6402.7707499999997"/>
    <x v="2"/>
  </r>
  <r>
    <s v="Anthony Wood"/>
    <x v="48"/>
    <x v="0"/>
    <x v="0"/>
    <x v="0"/>
    <d v="2023-07-27T00:00:00"/>
    <s v="Natalie Browning"/>
    <s v="Velazquez Ltd"/>
    <x v="0"/>
    <n v="34921.033000000003"/>
    <n v="138"/>
    <x v="1"/>
    <d v="2023-08-10T00:00:00"/>
    <s v="Paracetamol"/>
    <s v="Normal"/>
    <n v="14"/>
    <n v="2494.3595"/>
    <x v="0"/>
  </r>
  <r>
    <s v="Scott Keith"/>
    <x v="60"/>
    <x v="0"/>
    <x v="1"/>
    <x v="4"/>
    <d v="2020-05-29T00:00:00"/>
    <s v="Michael Nolan"/>
    <s v="Palmer-Graves"/>
    <x v="4"/>
    <n v="14043.540999999999"/>
    <n v="239"/>
    <x v="2"/>
    <d v="2020-06-28T00:00:00"/>
    <s v="Aspirin"/>
    <s v="Abnormal"/>
    <n v="30"/>
    <n v="468.1180333333333"/>
    <x v="1"/>
  </r>
  <r>
    <s v="Robert Blackwell"/>
    <x v="63"/>
    <x v="1"/>
    <x v="7"/>
    <x v="0"/>
    <d v="2019-08-13T00:00:00"/>
    <s v="Juan Palmer"/>
    <s v="Hayes-Jimenez"/>
    <x v="0"/>
    <n v="10618.956"/>
    <n v="300"/>
    <x v="1"/>
    <d v="2019-08-20T00:00:00"/>
    <s v="Paracetamol"/>
    <s v="Inconclusive"/>
    <n v="7"/>
    <n v="1516.9937142857143"/>
    <x v="2"/>
  </r>
  <r>
    <s v="Marissa Miller"/>
    <x v="18"/>
    <x v="1"/>
    <x v="2"/>
    <x v="0"/>
    <d v="2021-04-22T00:00:00"/>
    <s v="Angela Parker"/>
    <s v="Bray-Thomas"/>
    <x v="2"/>
    <n v="50080.963000000003"/>
    <n v="122"/>
    <x v="1"/>
    <d v="2021-05-19T00:00:00"/>
    <s v="Aspirin"/>
    <s v="Inconclusive"/>
    <n v="27"/>
    <n v="1854.8504814814817"/>
    <x v="0"/>
  </r>
  <r>
    <s v="Melissa Martinez"/>
    <x v="62"/>
    <x v="0"/>
    <x v="2"/>
    <x v="2"/>
    <d v="2020-12-26T00:00:00"/>
    <s v="Angela King"/>
    <s v="Carter-Christensen"/>
    <x v="0"/>
    <n v="9583.2279999999992"/>
    <n v="220"/>
    <x v="0"/>
    <d v="2020-12-28T00:00:00"/>
    <s v="Aspirin"/>
    <s v="Normal"/>
    <n v="2"/>
    <n v="4791.6139999999996"/>
    <x v="2"/>
  </r>
  <r>
    <s v="Erika Smith"/>
    <x v="19"/>
    <x v="1"/>
    <x v="6"/>
    <x v="3"/>
    <d v="2019-07-25T00:00:00"/>
    <s v="Susan Smith"/>
    <s v="Howard-Farley"/>
    <x v="4"/>
    <n v="21316.271000000001"/>
    <n v="265"/>
    <x v="0"/>
    <d v="2019-07-30T00:00:00"/>
    <s v="Paracetamol"/>
    <s v="Normal"/>
    <n v="5"/>
    <n v="4263.2542000000003"/>
    <x v="0"/>
  </r>
  <r>
    <s v="Todd Taylor"/>
    <x v="57"/>
    <x v="1"/>
    <x v="4"/>
    <x v="5"/>
    <d v="2021-08-22T00:00:00"/>
    <s v="James Mason"/>
    <s v="Williams-Hale"/>
    <x v="3"/>
    <n v="73166.994999999995"/>
    <n v="411"/>
    <x v="0"/>
    <d v="2021-08-29T00:00:00"/>
    <s v="Aspirin"/>
    <s v="Inconclusive"/>
    <n v="7"/>
    <n v="10452.427857142857"/>
    <x v="0"/>
  </r>
  <r>
    <s v="Amanda Cook"/>
    <x v="57"/>
    <x v="0"/>
    <x v="6"/>
    <x v="3"/>
    <d v="2021-08-11T00:00:00"/>
    <s v="Michael Watson"/>
    <s v="Avila-Lester"/>
    <x v="3"/>
    <n v="16608.198"/>
    <n v="232"/>
    <x v="2"/>
    <d v="2021-08-16T00:00:00"/>
    <s v="Paracetamol"/>
    <s v="Inconclusive"/>
    <n v="5"/>
    <n v="3321.6396"/>
    <x v="0"/>
  </r>
  <r>
    <s v="Christina Matthews"/>
    <x v="21"/>
    <x v="0"/>
    <x v="3"/>
    <x v="3"/>
    <d v="2018-12-17T00:00:00"/>
    <s v="Todd Hunter"/>
    <s v="Lee, Hall and Chavez"/>
    <x v="1"/>
    <n v="34740.637000000002"/>
    <n v="489"/>
    <x v="2"/>
    <d v="2018-12-30T00:00:00"/>
    <s v="Aspirin"/>
    <s v="Inconclusive"/>
    <n v="13"/>
    <n v="2672.3566923076924"/>
    <x v="1"/>
  </r>
  <r>
    <s v="Kristen Webb"/>
    <x v="62"/>
    <x v="0"/>
    <x v="6"/>
    <x v="2"/>
    <d v="2021-10-30T00:00:00"/>
    <s v="Amber Cooper"/>
    <s v="Faulkner Ltd"/>
    <x v="4"/>
    <n v="3277.248"/>
    <n v="439"/>
    <x v="0"/>
    <d v="2021-11-15T00:00:00"/>
    <s v="Paracetamol"/>
    <s v="Normal"/>
    <n v="16"/>
    <n v="204.828"/>
    <x v="2"/>
  </r>
  <r>
    <s v="Ashley Johnson"/>
    <x v="43"/>
    <x v="0"/>
    <x v="0"/>
    <x v="4"/>
    <d v="2020-01-13T00:00:00"/>
    <s v="Troy Ellis"/>
    <s v="Vazquez Ltd"/>
    <x v="0"/>
    <n v="33873.678"/>
    <n v="491"/>
    <x v="2"/>
    <d v="2020-01-25T00:00:00"/>
    <s v="Penicillin"/>
    <s v="Normal"/>
    <n v="12"/>
    <n v="2822.8065000000001"/>
    <x v="2"/>
  </r>
  <r>
    <s v="Jeffrey Williams"/>
    <x v="34"/>
    <x v="1"/>
    <x v="2"/>
    <x v="3"/>
    <d v="2021-02-24T00:00:00"/>
    <s v="Michael Mccoy"/>
    <s v="Steele, Daniel and Gillespie"/>
    <x v="3"/>
    <n v="26666.056"/>
    <n v="174"/>
    <x v="0"/>
    <d v="2021-03-11T00:00:00"/>
    <s v="Paracetamol"/>
    <s v="Abnormal"/>
    <n v="15"/>
    <n v="1777.7370666666668"/>
    <x v="2"/>
  </r>
  <r>
    <s v="Tamara Perez"/>
    <x v="61"/>
    <x v="1"/>
    <x v="3"/>
    <x v="1"/>
    <d v="2021-05-18T00:00:00"/>
    <s v="Jeffrey Morgan"/>
    <s v="Ramirez-Mccoy"/>
    <x v="4"/>
    <n v="28431.440999999999"/>
    <n v="344"/>
    <x v="2"/>
    <d v="2021-06-05T00:00:00"/>
    <s v="Penicillin"/>
    <s v="Inconclusive"/>
    <n v="18"/>
    <n v="1579.5245"/>
    <x v="0"/>
  </r>
  <r>
    <s v="Erika Cruz"/>
    <x v="63"/>
    <x v="1"/>
    <x v="3"/>
    <x v="0"/>
    <d v="2022-08-05T00:00:00"/>
    <s v="Kenneth Gibbs"/>
    <s v="Hill LLC"/>
    <x v="4"/>
    <n v="11044.445"/>
    <n v="165"/>
    <x v="2"/>
    <d v="2022-08-31T00:00:00"/>
    <s v="Aspirin"/>
    <s v="Inconclusive"/>
    <n v="26"/>
    <n v="424.78634615384613"/>
    <x v="2"/>
  </r>
  <r>
    <s v="Kendra Wallace"/>
    <x v="21"/>
    <x v="1"/>
    <x v="7"/>
    <x v="1"/>
    <d v="2022-11-30T00:00:00"/>
    <s v="Austin Myers"/>
    <s v="Newton-Potter"/>
    <x v="3"/>
    <n v="15725.784"/>
    <n v="282"/>
    <x v="1"/>
    <d v="2022-12-04T00:00:00"/>
    <s v="Ibuprofen"/>
    <s v="Normal"/>
    <n v="4"/>
    <n v="3931.4459999999999"/>
    <x v="1"/>
  </r>
  <r>
    <s v="Tammy Fox"/>
    <x v="26"/>
    <x v="0"/>
    <x v="4"/>
    <x v="2"/>
    <d v="2020-08-07T00:00:00"/>
    <s v="Rachel Smith"/>
    <s v="Schmidt LLC"/>
    <x v="2"/>
    <n v="15558.09"/>
    <n v="429"/>
    <x v="0"/>
    <d v="2020-08-07T00:00:00"/>
    <s v="Penicillin"/>
    <s v="Normal"/>
    <n v="0"/>
    <n v="0"/>
    <x v="0"/>
  </r>
  <r>
    <s v="Jeremy Richard"/>
    <x v="6"/>
    <x v="1"/>
    <x v="5"/>
    <x v="5"/>
    <d v="2021-11-15T00:00:00"/>
    <s v="Lori Torres"/>
    <s v="Powers, Mccoy and Brown"/>
    <x v="0"/>
    <n v="43214.631999999998"/>
    <n v="136"/>
    <x v="1"/>
    <d v="2021-11-27T00:00:00"/>
    <s v="Aspirin"/>
    <s v="Abnormal"/>
    <n v="12"/>
    <n v="3601.219333333333"/>
    <x v="0"/>
  </r>
  <r>
    <s v="Anna Arnold"/>
    <x v="36"/>
    <x v="0"/>
    <x v="1"/>
    <x v="3"/>
    <d v="2023-06-14T00:00:00"/>
    <s v="James Harris"/>
    <s v="Simmons PLC"/>
    <x v="1"/>
    <n v="3910.4769999999999"/>
    <n v="262"/>
    <x v="0"/>
    <d v="2023-06-29T00:00:00"/>
    <s v="Penicillin"/>
    <s v="Abnormal"/>
    <n v="15"/>
    <n v="260.69846666666666"/>
    <x v="2"/>
  </r>
  <r>
    <s v="Pamela Long"/>
    <x v="9"/>
    <x v="1"/>
    <x v="4"/>
    <x v="1"/>
    <d v="2023-06-14T00:00:00"/>
    <s v="Robert Wiley"/>
    <s v="Sharp, Allen and Lopez"/>
    <x v="0"/>
    <n v="12209.915999999999"/>
    <n v="230"/>
    <x v="2"/>
    <d v="2023-06-20T00:00:00"/>
    <s v="Paracetamol"/>
    <s v="Inconclusive"/>
    <n v="6"/>
    <n v="2034.9859999999999"/>
    <x v="2"/>
  </r>
  <r>
    <s v="Douglas Cook"/>
    <x v="32"/>
    <x v="1"/>
    <x v="0"/>
    <x v="5"/>
    <d v="2021-11-15T00:00:00"/>
    <s v="Kenneth Hoffman"/>
    <s v="Murray and Sons"/>
    <x v="1"/>
    <n v="15700.762000000001"/>
    <n v="279"/>
    <x v="1"/>
    <d v="2021-11-25T00:00:00"/>
    <s v="Paracetamol"/>
    <s v="Normal"/>
    <n v="10"/>
    <n v="1570.0762"/>
    <x v="1"/>
  </r>
  <r>
    <s v="Rodney Giles"/>
    <x v="38"/>
    <x v="0"/>
    <x v="4"/>
    <x v="0"/>
    <d v="2022-02-24T00:00:00"/>
    <s v="Melissa Luna"/>
    <s v="Jackson-Mejia"/>
    <x v="3"/>
    <n v="50450.197999999997"/>
    <n v="451"/>
    <x v="2"/>
    <d v="2022-03-21T00:00:00"/>
    <s v="Paracetamol"/>
    <s v="Inconclusive"/>
    <n v="25"/>
    <n v="2018.0079199999998"/>
    <x v="1"/>
  </r>
  <r>
    <s v="Austin Travis"/>
    <x v="46"/>
    <x v="0"/>
    <x v="2"/>
    <x v="2"/>
    <d v="2019-04-15T00:00:00"/>
    <s v="Joshua Ruiz"/>
    <s v="Clark Ltd"/>
    <x v="2"/>
    <n v="8922.8070000000007"/>
    <n v="289"/>
    <x v="0"/>
    <d v="2019-04-25T00:00:00"/>
    <s v="Aspirin"/>
    <s v="Abnormal"/>
    <n v="10"/>
    <n v="892.28070000000002"/>
    <x v="0"/>
  </r>
  <r>
    <s v="Timothy West"/>
    <x v="49"/>
    <x v="1"/>
    <x v="5"/>
    <x v="5"/>
    <d v="2020-06-19T00:00:00"/>
    <s v="Chad Barrera"/>
    <s v="Patterson, Cline and Morgan"/>
    <x v="4"/>
    <n v="10571.904"/>
    <n v="451"/>
    <x v="1"/>
    <d v="2020-07-17T00:00:00"/>
    <s v="Penicillin"/>
    <s v="Inconclusive"/>
    <n v="28"/>
    <n v="377.56800000000004"/>
    <x v="2"/>
  </r>
  <r>
    <s v="Emily Bishop"/>
    <x v="67"/>
    <x v="0"/>
    <x v="5"/>
    <x v="3"/>
    <d v="2022-10-05T00:00:00"/>
    <s v="Ralph Black"/>
    <s v="Morris, Rowe and Weber"/>
    <x v="1"/>
    <n v="37046.326000000001"/>
    <n v="449"/>
    <x v="0"/>
    <d v="2022-10-11T00:00:00"/>
    <s v="Paracetamol"/>
    <s v="Abnormal"/>
    <n v="6"/>
    <n v="6174.3876666666665"/>
    <x v="1"/>
  </r>
  <r>
    <s v="Zachary Brown"/>
    <x v="56"/>
    <x v="1"/>
    <x v="4"/>
    <x v="1"/>
    <d v="2020-03-09T00:00:00"/>
    <s v="Stephen Lewis"/>
    <s v="Cook-Reed"/>
    <x v="1"/>
    <n v="13497.538"/>
    <n v="471"/>
    <x v="2"/>
    <d v="2020-03-17T00:00:00"/>
    <s v="Lipitor"/>
    <s v="Inconclusive"/>
    <n v="8"/>
    <n v="1687.1922500000001"/>
    <x v="2"/>
  </r>
  <r>
    <s v="Bryan Haynes"/>
    <x v="10"/>
    <x v="0"/>
    <x v="6"/>
    <x v="3"/>
    <d v="2020-06-16T00:00:00"/>
    <s v="Brandy Wilson"/>
    <s v="Young-Morris"/>
    <x v="1"/>
    <n v="27938.025000000001"/>
    <n v="262"/>
    <x v="0"/>
    <d v="2020-07-01T00:00:00"/>
    <s v="Aspirin"/>
    <s v="Normal"/>
    <n v="15"/>
    <n v="1862.5350000000001"/>
    <x v="2"/>
  </r>
  <r>
    <s v="Henry Fleming"/>
    <x v="67"/>
    <x v="0"/>
    <x v="3"/>
    <x v="3"/>
    <d v="2022-03-15T00:00:00"/>
    <s v="Michelle Reed"/>
    <s v="Schmidt Inc"/>
    <x v="1"/>
    <n v="32841.292000000001"/>
    <n v="198"/>
    <x v="0"/>
    <d v="2022-03-16T00:00:00"/>
    <s v="Penicillin"/>
    <s v="Abnormal"/>
    <n v="1"/>
    <n v="32841.292000000001"/>
    <x v="1"/>
  </r>
  <r>
    <s v="Heather Palmer"/>
    <x v="67"/>
    <x v="0"/>
    <x v="1"/>
    <x v="1"/>
    <d v="2019-08-23T00:00:00"/>
    <s v="Jennifer Evans"/>
    <s v="Wang-Hernandez"/>
    <x v="2"/>
    <n v="24585.809000000001"/>
    <n v="144"/>
    <x v="1"/>
    <d v="2019-09-16T00:00:00"/>
    <s v="Lipitor"/>
    <s v="Normal"/>
    <n v="24"/>
    <n v="1024.4087083333334"/>
    <x v="1"/>
  </r>
  <r>
    <s v="Jonathan Brady"/>
    <x v="17"/>
    <x v="1"/>
    <x v="6"/>
    <x v="0"/>
    <d v="2023-06-26T00:00:00"/>
    <s v="Matthew White"/>
    <s v="Foster, Williams and Johnson"/>
    <x v="0"/>
    <n v="47930.417000000001"/>
    <n v="142"/>
    <x v="2"/>
    <d v="2023-06-27T00:00:00"/>
    <s v="Aspirin"/>
    <s v="Normal"/>
    <n v="1"/>
    <n v="47930.417000000001"/>
    <x v="0"/>
  </r>
  <r>
    <s v="Thomas Sellers"/>
    <x v="8"/>
    <x v="1"/>
    <x v="4"/>
    <x v="1"/>
    <d v="2020-11-20T00:00:00"/>
    <s v="Jessica Ruiz"/>
    <s v="Davenport and Sons"/>
    <x v="4"/>
    <n v="30949.966"/>
    <n v="233"/>
    <x v="2"/>
    <d v="2020-11-22T00:00:00"/>
    <s v="Paracetamol"/>
    <s v="Abnormal"/>
    <n v="2"/>
    <n v="15474.983"/>
    <x v="1"/>
  </r>
  <r>
    <s v="Don Evans"/>
    <x v="60"/>
    <x v="1"/>
    <x v="1"/>
    <x v="2"/>
    <d v="2021-07-22T00:00:00"/>
    <s v="Thomas Rodriguez"/>
    <s v="Snyder, Alvarez and Davis"/>
    <x v="4"/>
    <n v="18291.948"/>
    <n v="292"/>
    <x v="0"/>
    <d v="2021-07-27T00:00:00"/>
    <s v="Ibuprofen"/>
    <s v="Inconclusive"/>
    <n v="5"/>
    <n v="3658.3896"/>
    <x v="1"/>
  </r>
  <r>
    <s v="Dan Nash"/>
    <x v="12"/>
    <x v="1"/>
    <x v="7"/>
    <x v="0"/>
    <d v="2021-09-15T00:00:00"/>
    <s v="Matthew Kennedy"/>
    <s v="Cain, Gordon and Campos"/>
    <x v="4"/>
    <n v="15515.683000000001"/>
    <n v="321"/>
    <x v="1"/>
    <d v="2021-10-08T00:00:00"/>
    <s v="Ibuprofen"/>
    <s v="Inconclusive"/>
    <n v="23"/>
    <n v="674.5949130434783"/>
    <x v="0"/>
  </r>
  <r>
    <s v="Christina Barajas"/>
    <x v="64"/>
    <x v="0"/>
    <x v="6"/>
    <x v="2"/>
    <d v="2020-10-19T00:00:00"/>
    <s v="Jeffrey Williams"/>
    <s v="Brown, Johnson and Nguyen"/>
    <x v="3"/>
    <n v="6051.4560000000001"/>
    <n v="445"/>
    <x v="0"/>
    <d v="2020-10-23T00:00:00"/>
    <s v="Aspirin"/>
    <s v="Normal"/>
    <n v="4"/>
    <n v="1512.864"/>
    <x v="1"/>
  </r>
  <r>
    <s v="Sierra Patton"/>
    <x v="44"/>
    <x v="0"/>
    <x v="6"/>
    <x v="0"/>
    <d v="2019-11-12T00:00:00"/>
    <s v="Michael Bailey"/>
    <s v="Pugh LLC"/>
    <x v="3"/>
    <n v="31394.644"/>
    <n v="203"/>
    <x v="1"/>
    <d v="2019-11-18T00:00:00"/>
    <s v="Penicillin"/>
    <s v="Inconclusive"/>
    <n v="6"/>
    <n v="5232.4406666666664"/>
    <x v="1"/>
  </r>
  <r>
    <s v="Sandra Cunningham"/>
    <x v="48"/>
    <x v="0"/>
    <x v="6"/>
    <x v="0"/>
    <d v="2019-08-31T00:00:00"/>
    <s v="Dr. Latoya Campbell"/>
    <s v="Miller-Pope"/>
    <x v="1"/>
    <n v="26376.18"/>
    <n v="395"/>
    <x v="1"/>
    <d v="2019-09-19T00:00:00"/>
    <s v="Aspirin"/>
    <s v="Normal"/>
    <n v="19"/>
    <n v="1388.22"/>
    <x v="0"/>
  </r>
  <r>
    <s v="Sabrina Fox"/>
    <x v="36"/>
    <x v="1"/>
    <x v="5"/>
    <x v="3"/>
    <d v="2021-09-09T00:00:00"/>
    <s v="Monica Martin"/>
    <s v="Warren Ltd"/>
    <x v="1"/>
    <n v="17420.044999999998"/>
    <n v="275"/>
    <x v="0"/>
    <d v="2021-09-10T00:00:00"/>
    <s v="Penicillin"/>
    <s v="Abnormal"/>
    <n v="1"/>
    <n v="17420.044999999998"/>
    <x v="2"/>
  </r>
  <r>
    <s v="Barbara Robertson"/>
    <x v="33"/>
    <x v="1"/>
    <x v="7"/>
    <x v="1"/>
    <d v="2021-12-08T00:00:00"/>
    <s v="David Proctor"/>
    <s v="Sharp-Hughes"/>
    <x v="2"/>
    <n v="9750.2870000000003"/>
    <n v="117"/>
    <x v="2"/>
    <d v="2022-01-05T00:00:00"/>
    <s v="Penicillin"/>
    <s v="Abnormal"/>
    <n v="28"/>
    <n v="348.22453571428571"/>
    <x v="0"/>
  </r>
  <r>
    <s v="Jeanette Johnson"/>
    <x v="10"/>
    <x v="1"/>
    <x v="4"/>
    <x v="2"/>
    <d v="2021-06-09T00:00:00"/>
    <s v="Robert Cook"/>
    <s v="Edwards, Herrera and Gray"/>
    <x v="4"/>
    <n v="12917.681"/>
    <n v="333"/>
    <x v="0"/>
    <d v="2021-06-17T00:00:00"/>
    <s v="Paracetamol"/>
    <s v="Inconclusive"/>
    <n v="8"/>
    <n v="1614.7101250000001"/>
    <x v="2"/>
  </r>
  <r>
    <s v="Renee Neal"/>
    <x v="2"/>
    <x v="0"/>
    <x v="0"/>
    <x v="5"/>
    <d v="2020-08-19T00:00:00"/>
    <s v="David Welch"/>
    <s v="Harris Ltd"/>
    <x v="3"/>
    <n v="61018.464999999997"/>
    <n v="218"/>
    <x v="0"/>
    <d v="2020-08-25T00:00:00"/>
    <s v="Aspirin"/>
    <s v="Abnormal"/>
    <n v="6"/>
    <n v="10169.744166666665"/>
    <x v="0"/>
  </r>
  <r>
    <s v="Daniel Young"/>
    <x v="59"/>
    <x v="1"/>
    <x v="4"/>
    <x v="4"/>
    <d v="2020-03-09T00:00:00"/>
    <s v="Dennis Stewart"/>
    <s v="Holt, Flores and Stone"/>
    <x v="1"/>
    <n v="1966.9449999999999"/>
    <n v="256"/>
    <x v="1"/>
    <d v="2020-03-31T00:00:00"/>
    <s v="Ibuprofen"/>
    <s v="Abnormal"/>
    <n v="22"/>
    <n v="89.406590909090909"/>
    <x v="0"/>
  </r>
  <r>
    <s v="Steven Yoder"/>
    <x v="57"/>
    <x v="0"/>
    <x v="7"/>
    <x v="3"/>
    <d v="2021-12-27T00:00:00"/>
    <s v="Beth Bush"/>
    <s v="Johnson and Sons"/>
    <x v="0"/>
    <n v="2315.5169999999998"/>
    <n v="483"/>
    <x v="0"/>
    <d v="2022-01-13T00:00:00"/>
    <s v="Aspirin"/>
    <s v="Abnormal"/>
    <n v="17"/>
    <n v="136.20688235294116"/>
    <x v="0"/>
  </r>
  <r>
    <s v="John Johnson"/>
    <x v="39"/>
    <x v="0"/>
    <x v="3"/>
    <x v="5"/>
    <d v="2023-08-28T00:00:00"/>
    <s v="Michael Torres"/>
    <s v="Adams, Parker and Summers"/>
    <x v="4"/>
    <n v="75724.611999999994"/>
    <n v="438"/>
    <x v="0"/>
    <d v="2023-09-19T00:00:00"/>
    <s v="Paracetamol"/>
    <s v="Abnormal"/>
    <n v="22"/>
    <n v="3442.027818181818"/>
    <x v="0"/>
  </r>
  <r>
    <s v="Timothy Miller"/>
    <x v="33"/>
    <x v="1"/>
    <x v="4"/>
    <x v="3"/>
    <d v="2019-03-18T00:00:00"/>
    <s v="Mr. Danny Cook Jr."/>
    <s v="Andrews, Wilcox and Ryan"/>
    <x v="0"/>
    <n v="31308.87"/>
    <n v="470"/>
    <x v="0"/>
    <d v="2019-03-21T00:00:00"/>
    <s v="Ibuprofen"/>
    <s v="Abnormal"/>
    <n v="3"/>
    <n v="10436.289999999999"/>
    <x v="0"/>
  </r>
  <r>
    <s v="Holly Carter"/>
    <x v="11"/>
    <x v="0"/>
    <x v="0"/>
    <x v="2"/>
    <d v="2021-10-02T00:00:00"/>
    <s v="Marvin Smith"/>
    <s v="Washington-Parsons"/>
    <x v="4"/>
    <n v="13942.718000000001"/>
    <n v="161"/>
    <x v="0"/>
    <d v="2021-10-04T00:00:00"/>
    <s v="Paracetamol"/>
    <s v="Inconclusive"/>
    <n v="2"/>
    <n v="6971.3590000000004"/>
    <x v="1"/>
  </r>
  <r>
    <s v="Thomas Higgins"/>
    <x v="24"/>
    <x v="1"/>
    <x v="4"/>
    <x v="3"/>
    <d v="2019-06-06T00:00:00"/>
    <s v="Lindsey Smith"/>
    <s v="Murray and Sons"/>
    <x v="3"/>
    <n v="25271.853999999999"/>
    <n v="164"/>
    <x v="0"/>
    <d v="2019-06-22T00:00:00"/>
    <s v="Lipitor"/>
    <s v="Inconclusive"/>
    <n v="16"/>
    <n v="1579.490875"/>
    <x v="2"/>
  </r>
  <r>
    <s v="Pamela Harrington"/>
    <x v="0"/>
    <x v="0"/>
    <x v="3"/>
    <x v="2"/>
    <d v="2023-01-20T00:00:00"/>
    <s v="John Campbell"/>
    <s v="Anderson PLC"/>
    <x v="0"/>
    <n v="12302.441999999999"/>
    <n v="336"/>
    <x v="0"/>
    <d v="2023-01-30T00:00:00"/>
    <s v="Penicillin"/>
    <s v="Abnormal"/>
    <n v="10"/>
    <n v="1230.2441999999999"/>
    <x v="0"/>
  </r>
  <r>
    <s v="Sean Curtis"/>
    <x v="29"/>
    <x v="1"/>
    <x v="6"/>
    <x v="4"/>
    <d v="2022-01-24T00:00:00"/>
    <s v="Ashley Becker"/>
    <s v="Rogers-Strickland"/>
    <x v="3"/>
    <n v="24837.233"/>
    <n v="224"/>
    <x v="1"/>
    <d v="2022-02-11T00:00:00"/>
    <s v="Ibuprofen"/>
    <s v="Normal"/>
    <n v="18"/>
    <n v="1379.8462777777777"/>
    <x v="1"/>
  </r>
  <r>
    <s v="Casey Chan"/>
    <x v="25"/>
    <x v="1"/>
    <x v="5"/>
    <x v="3"/>
    <d v="2019-12-24T00:00:00"/>
    <s v="Andre Ray"/>
    <s v="Simmons-Patrick"/>
    <x v="3"/>
    <n v="5801.43"/>
    <n v="192"/>
    <x v="0"/>
    <d v="2020-01-04T00:00:00"/>
    <s v="Aspirin"/>
    <s v="Inconclusive"/>
    <n v="11"/>
    <n v="527.40272727272725"/>
    <x v="2"/>
  </r>
  <r>
    <s v="Audrey Howard"/>
    <x v="30"/>
    <x v="0"/>
    <x v="0"/>
    <x v="2"/>
    <d v="2020-08-23T00:00:00"/>
    <s v="David Stanley DDS"/>
    <s v="Edwards, Jenkins and Hampton"/>
    <x v="4"/>
    <n v="6659.7619999999997"/>
    <n v="314"/>
    <x v="1"/>
    <d v="2020-08-26T00:00:00"/>
    <s v="Paracetamol"/>
    <s v="Inconclusive"/>
    <n v="3"/>
    <n v="2219.9206666666664"/>
    <x v="2"/>
  </r>
  <r>
    <s v="Dominique Jackson"/>
    <x v="34"/>
    <x v="1"/>
    <x v="5"/>
    <x v="1"/>
    <d v="2019-07-12T00:00:00"/>
    <s v="Melvin Miller"/>
    <s v="Dawson, Martin and Mclaughlin"/>
    <x v="1"/>
    <n v="36123.637999999999"/>
    <n v="131"/>
    <x v="2"/>
    <d v="2019-07-26T00:00:00"/>
    <s v="Lipitor"/>
    <s v="Inconclusive"/>
    <n v="14"/>
    <n v="2580.2598571428571"/>
    <x v="2"/>
  </r>
  <r>
    <s v="John May"/>
    <x v="64"/>
    <x v="1"/>
    <x v="2"/>
    <x v="3"/>
    <d v="2020-02-15T00:00:00"/>
    <s v="Derrick Cain"/>
    <s v="Williams Group"/>
    <x v="2"/>
    <n v="28982.887999999999"/>
    <n v="108"/>
    <x v="0"/>
    <d v="2020-03-01T00:00:00"/>
    <s v="Lipitor"/>
    <s v="Abnormal"/>
    <n v="15"/>
    <n v="1932.1925333333334"/>
    <x v="1"/>
  </r>
  <r>
    <s v="Ashley Edwards"/>
    <x v="37"/>
    <x v="0"/>
    <x v="6"/>
    <x v="5"/>
    <d v="2019-01-11T00:00:00"/>
    <s v="Anthony Bell"/>
    <s v="Stanley, Patterson and Guerrero"/>
    <x v="1"/>
    <n v="35577.5"/>
    <n v="326"/>
    <x v="0"/>
    <d v="2019-01-24T00:00:00"/>
    <s v="Paracetamol"/>
    <s v="Normal"/>
    <n v="13"/>
    <n v="2736.7307692307691"/>
    <x v="1"/>
  </r>
  <r>
    <s v="Krystal Miller"/>
    <x v="39"/>
    <x v="1"/>
    <x v="2"/>
    <x v="4"/>
    <d v="2021-01-07T00:00:00"/>
    <s v="David Brown"/>
    <s v="Diaz-Terry"/>
    <x v="0"/>
    <n v="7480.741"/>
    <n v="185"/>
    <x v="2"/>
    <d v="2021-01-08T00:00:00"/>
    <s v="Paracetamol"/>
    <s v="Abnormal"/>
    <n v="1"/>
    <n v="7480.741"/>
    <x v="0"/>
  </r>
  <r>
    <s v="Joshua Li"/>
    <x v="29"/>
    <x v="0"/>
    <x v="1"/>
    <x v="5"/>
    <d v="2022-12-15T00:00:00"/>
    <s v="Christy Simpson"/>
    <s v="Olson Inc"/>
    <x v="2"/>
    <n v="41990.116999999998"/>
    <n v="237"/>
    <x v="1"/>
    <d v="2022-12-17T00:00:00"/>
    <s v="Lipitor"/>
    <s v="Abnormal"/>
    <n v="2"/>
    <n v="20995.058499999999"/>
    <x v="1"/>
  </r>
  <r>
    <s v="Jackson Mitchell"/>
    <x v="17"/>
    <x v="0"/>
    <x v="2"/>
    <x v="0"/>
    <d v="2023-10-15T00:00:00"/>
    <s v="Kenneth Singh"/>
    <s v="Harper Ltd"/>
    <x v="0"/>
    <n v="49354.856"/>
    <n v="377"/>
    <x v="1"/>
    <d v="2023-11-13T00:00:00"/>
    <s v="Lipitor"/>
    <s v="Abnormal"/>
    <n v="29"/>
    <n v="1701.8915862068966"/>
    <x v="0"/>
  </r>
  <r>
    <s v="Kyle Madden"/>
    <x v="64"/>
    <x v="0"/>
    <x v="5"/>
    <x v="0"/>
    <d v="2021-11-15T00:00:00"/>
    <s v="Ronald Ayala"/>
    <s v="Moses-Williams"/>
    <x v="3"/>
    <n v="13074.022000000001"/>
    <n v="410"/>
    <x v="1"/>
    <d v="2021-11-20T00:00:00"/>
    <s v="Paracetamol"/>
    <s v="Normal"/>
    <n v="5"/>
    <n v="2614.8044"/>
    <x v="1"/>
  </r>
  <r>
    <s v="Brian Johnson"/>
    <x v="55"/>
    <x v="1"/>
    <x v="6"/>
    <x v="0"/>
    <d v="2020-03-13T00:00:00"/>
    <s v="Joseph Roach"/>
    <s v="Peters-Kemp"/>
    <x v="3"/>
    <n v="43700.521000000001"/>
    <n v="183"/>
    <x v="2"/>
    <d v="2020-03-31T00:00:00"/>
    <s v="Aspirin"/>
    <s v="Normal"/>
    <n v="18"/>
    <n v="2427.8067222222221"/>
    <x v="1"/>
  </r>
  <r>
    <s v="Melissa Pena"/>
    <x v="3"/>
    <x v="0"/>
    <x v="6"/>
    <x v="5"/>
    <d v="2020-05-13T00:00:00"/>
    <s v="Martin Nelson"/>
    <s v="Sanders LLC"/>
    <x v="3"/>
    <n v="21188.217000000001"/>
    <n v="139"/>
    <x v="1"/>
    <d v="2020-05-20T00:00:00"/>
    <s v="Paracetamol"/>
    <s v="Abnormal"/>
    <n v="7"/>
    <n v="3026.8881428571431"/>
    <x v="2"/>
  </r>
  <r>
    <s v="Kristin Bishop"/>
    <x v="4"/>
    <x v="1"/>
    <x v="0"/>
    <x v="2"/>
    <d v="2022-09-13T00:00:00"/>
    <s v="Anthony Reed"/>
    <s v="Reid, Wells and Dixon"/>
    <x v="0"/>
    <n v="2765.3589999999999"/>
    <n v="461"/>
    <x v="1"/>
    <d v="2022-09-19T00:00:00"/>
    <s v="Aspirin"/>
    <s v="Normal"/>
    <n v="6"/>
    <n v="460.89316666666667"/>
    <x v="2"/>
  </r>
  <r>
    <s v="Cindy Davis"/>
    <x v="57"/>
    <x v="1"/>
    <x v="0"/>
    <x v="2"/>
    <d v="2022-09-14T00:00:00"/>
    <s v="Kim Hendrix"/>
    <s v="Hale, Williams and Allen"/>
    <x v="0"/>
    <n v="7109.741"/>
    <n v="393"/>
    <x v="1"/>
    <d v="2022-10-09T00:00:00"/>
    <s v="Aspirin"/>
    <s v="Normal"/>
    <n v="25"/>
    <n v="284.38963999999999"/>
    <x v="0"/>
  </r>
  <r>
    <s v="Dr. Aaron Todd"/>
    <x v="8"/>
    <x v="0"/>
    <x v="3"/>
    <x v="1"/>
    <d v="2020-08-09T00:00:00"/>
    <s v="Karla Mejia"/>
    <s v="Davis-Morris"/>
    <x v="4"/>
    <n v="43044.803999999996"/>
    <n v="429"/>
    <x v="1"/>
    <d v="2020-08-15T00:00:00"/>
    <s v="Ibuprofen"/>
    <s v="Inconclusive"/>
    <n v="6"/>
    <n v="7174.1339999999991"/>
    <x v="1"/>
  </r>
  <r>
    <s v="Kayla Gardner"/>
    <x v="42"/>
    <x v="0"/>
    <x v="4"/>
    <x v="2"/>
    <d v="2023-05-13T00:00:00"/>
    <s v="Isaac Mathews"/>
    <s v="Maddox Group"/>
    <x v="0"/>
    <n v="5449.2780000000002"/>
    <n v="407"/>
    <x v="1"/>
    <d v="2023-06-03T00:00:00"/>
    <s v="Aspirin"/>
    <s v="Abnormal"/>
    <n v="21"/>
    <n v="259.48942857142856"/>
    <x v="0"/>
  </r>
  <r>
    <s v="Lori Holder"/>
    <x v="53"/>
    <x v="1"/>
    <x v="1"/>
    <x v="1"/>
    <d v="2018-11-19T00:00:00"/>
    <s v="Amanda Jordan"/>
    <s v="Ward, Marsh and Clark"/>
    <x v="3"/>
    <n v="16269.125"/>
    <n v="269"/>
    <x v="2"/>
    <d v="2018-12-01T00:00:00"/>
    <s v="Aspirin"/>
    <s v="Inconclusive"/>
    <n v="12"/>
    <n v="1355.7604166666667"/>
    <x v="2"/>
  </r>
  <r>
    <s v="Lori Brown"/>
    <x v="47"/>
    <x v="1"/>
    <x v="4"/>
    <x v="1"/>
    <d v="2022-01-23T00:00:00"/>
    <s v="Mrs. Maria Jones"/>
    <s v="Marshall, Jones and Brown"/>
    <x v="0"/>
    <n v="39184.942000000003"/>
    <n v="184"/>
    <x v="1"/>
    <d v="2022-02-18T00:00:00"/>
    <s v="Lipitor"/>
    <s v="Normal"/>
    <n v="26"/>
    <n v="1507.1131538461539"/>
    <x v="0"/>
  </r>
  <r>
    <s v="Chad Pruitt"/>
    <x v="52"/>
    <x v="0"/>
    <x v="6"/>
    <x v="4"/>
    <d v="2019-06-11T00:00:00"/>
    <s v="Matthew Perez"/>
    <s v="Thomas-Sullivan"/>
    <x v="0"/>
    <n v="8052.2309999999998"/>
    <n v="368"/>
    <x v="2"/>
    <d v="2019-07-04T00:00:00"/>
    <s v="Penicillin"/>
    <s v="Abnormal"/>
    <n v="23"/>
    <n v="350.09699999999998"/>
    <x v="0"/>
  </r>
  <r>
    <s v="David Adams"/>
    <x v="67"/>
    <x v="1"/>
    <x v="0"/>
    <x v="0"/>
    <d v="2021-12-22T00:00:00"/>
    <s v="Stephanie Evans"/>
    <s v="Vasquez Ltd"/>
    <x v="3"/>
    <n v="35165.057999999997"/>
    <n v="437"/>
    <x v="2"/>
    <d v="2022-01-10T00:00:00"/>
    <s v="Penicillin"/>
    <s v="Abnormal"/>
    <n v="19"/>
    <n v="1850.7925263157892"/>
    <x v="1"/>
  </r>
  <r>
    <s v="Karen Green"/>
    <x v="37"/>
    <x v="0"/>
    <x v="6"/>
    <x v="4"/>
    <d v="2020-07-07T00:00:00"/>
    <s v="Kim Miller"/>
    <s v="Elliott-Phillips"/>
    <x v="4"/>
    <n v="6577.4440000000004"/>
    <n v="135"/>
    <x v="2"/>
    <d v="2020-07-10T00:00:00"/>
    <s v="Lipitor"/>
    <s v="Inconclusive"/>
    <n v="3"/>
    <n v="2192.4813333333336"/>
    <x v="1"/>
  </r>
  <r>
    <s v="Antonio Webb"/>
    <x v="42"/>
    <x v="0"/>
    <x v="4"/>
    <x v="3"/>
    <d v="2019-09-05T00:00:00"/>
    <s v="Michael Phelps"/>
    <s v="Stephens LLC"/>
    <x v="0"/>
    <n v="17579.797999999999"/>
    <n v="474"/>
    <x v="0"/>
    <d v="2019-09-09T00:00:00"/>
    <s v="Aspirin"/>
    <s v="Inconclusive"/>
    <n v="4"/>
    <n v="4394.9494999999997"/>
    <x v="0"/>
  </r>
  <r>
    <s v="Samantha Myers"/>
    <x v="19"/>
    <x v="1"/>
    <x v="6"/>
    <x v="4"/>
    <d v="2020-08-16T00:00:00"/>
    <s v="Charles Waters"/>
    <s v="Williams-Leach"/>
    <x v="0"/>
    <n v="12283.404"/>
    <n v="268"/>
    <x v="1"/>
    <d v="2020-08-24T00:00:00"/>
    <s v="Paracetamol"/>
    <s v="Inconclusive"/>
    <n v="8"/>
    <n v="1535.4255000000001"/>
    <x v="0"/>
  </r>
  <r>
    <s v="Melissa Jimenez"/>
    <x v="48"/>
    <x v="0"/>
    <x v="0"/>
    <x v="0"/>
    <d v="2019-03-10T00:00:00"/>
    <s v="Alice Conley"/>
    <s v="Cruz, Shields and Allison"/>
    <x v="0"/>
    <n v="46896.103999999999"/>
    <n v="111"/>
    <x v="1"/>
    <d v="2019-03-21T00:00:00"/>
    <s v="Paracetamol"/>
    <s v="Normal"/>
    <n v="11"/>
    <n v="4263.2821818181819"/>
    <x v="0"/>
  </r>
  <r>
    <s v="James Peterson"/>
    <x v="22"/>
    <x v="0"/>
    <x v="2"/>
    <x v="3"/>
    <d v="2022-03-03T00:00:00"/>
    <s v="Gregory Doyle"/>
    <s v="Johnson-Johnson"/>
    <x v="0"/>
    <n v="20683.418000000001"/>
    <n v="161"/>
    <x v="0"/>
    <d v="2022-03-11T00:00:00"/>
    <s v="Paracetamol"/>
    <s v="Inconclusive"/>
    <n v="8"/>
    <n v="2585.4272500000002"/>
    <x v="0"/>
  </r>
  <r>
    <s v="Jennifer Lee"/>
    <x v="32"/>
    <x v="1"/>
    <x v="7"/>
    <x v="4"/>
    <d v="2019-06-16T00:00:00"/>
    <s v="Kimberly Lopez"/>
    <s v="Buchanan Ltd"/>
    <x v="2"/>
    <n v="33651.883999999998"/>
    <n v="233"/>
    <x v="2"/>
    <d v="2019-07-03T00:00:00"/>
    <s v="Paracetamol"/>
    <s v="Inconclusive"/>
    <n v="17"/>
    <n v="1979.5225882352941"/>
    <x v="1"/>
  </r>
  <r>
    <s v="Douglas Hopkins"/>
    <x v="45"/>
    <x v="0"/>
    <x v="7"/>
    <x v="5"/>
    <d v="2021-04-12T00:00:00"/>
    <s v="Christopher Wood"/>
    <s v="Rose Group"/>
    <x v="2"/>
    <n v="61103.608"/>
    <n v="145"/>
    <x v="1"/>
    <d v="2021-04-29T00:00:00"/>
    <s v="Penicillin"/>
    <s v="Normal"/>
    <n v="17"/>
    <n v="3594.3298823529412"/>
    <x v="2"/>
  </r>
  <r>
    <s v="Joanne Miller"/>
    <x v="36"/>
    <x v="1"/>
    <x v="2"/>
    <x v="4"/>
    <d v="2022-02-26T00:00:00"/>
    <s v="Mr. Andrew Wright Jr."/>
    <s v="Hudson Ltd"/>
    <x v="2"/>
    <n v="3736.8809999999999"/>
    <n v="407"/>
    <x v="2"/>
    <d v="2022-03-25T00:00:00"/>
    <s v="Penicillin"/>
    <s v="Inconclusive"/>
    <n v="27"/>
    <n v="138.40299999999999"/>
    <x v="2"/>
  </r>
  <r>
    <s v="Kimberly Rosario"/>
    <x v="44"/>
    <x v="1"/>
    <x v="1"/>
    <x v="3"/>
    <d v="2021-07-08T00:00:00"/>
    <s v="Elizabeth Barnes"/>
    <s v="Carroll, Brandt and Romero"/>
    <x v="1"/>
    <n v="14130.963"/>
    <n v="355"/>
    <x v="0"/>
    <d v="2021-07-15T00:00:00"/>
    <s v="Lipitor"/>
    <s v="Inconclusive"/>
    <n v="7"/>
    <n v="2018.7090000000001"/>
    <x v="1"/>
  </r>
  <r>
    <s v="Michael Cervantes"/>
    <x v="66"/>
    <x v="0"/>
    <x v="4"/>
    <x v="5"/>
    <d v="2021-01-25T00:00:00"/>
    <s v="Lauren Aguirre"/>
    <s v="Jones LLC"/>
    <x v="2"/>
    <n v="34461.519"/>
    <n v="376"/>
    <x v="1"/>
    <d v="2021-02-24T00:00:00"/>
    <s v="Penicillin"/>
    <s v="Inconclusive"/>
    <n v="30"/>
    <n v="1148.7173"/>
    <x v="2"/>
  </r>
  <r>
    <s v="Nicholas Graves"/>
    <x v="23"/>
    <x v="0"/>
    <x v="4"/>
    <x v="0"/>
    <d v="2019-02-11T00:00:00"/>
    <s v="Kevin Curry"/>
    <s v="Brooks, Norman and George"/>
    <x v="0"/>
    <n v="37198.464999999997"/>
    <n v="151"/>
    <x v="2"/>
    <d v="2019-02-20T00:00:00"/>
    <s v="Penicillin"/>
    <s v="Abnormal"/>
    <n v="9"/>
    <n v="4133.1627777777776"/>
    <x v="0"/>
  </r>
  <r>
    <s v="Katherine Roach"/>
    <x v="28"/>
    <x v="1"/>
    <x v="1"/>
    <x v="4"/>
    <d v="2020-04-22T00:00:00"/>
    <s v="Samantha Gross"/>
    <s v="Miller-Wood"/>
    <x v="3"/>
    <n v="26356.438999999998"/>
    <n v="499"/>
    <x v="2"/>
    <d v="2020-05-17T00:00:00"/>
    <s v="Ibuprofen"/>
    <s v="Normal"/>
    <n v="25"/>
    <n v="1054.25756"/>
    <x v="1"/>
  </r>
  <r>
    <s v="Douglas Powell"/>
    <x v="0"/>
    <x v="1"/>
    <x v="7"/>
    <x v="5"/>
    <d v="2021-09-23T00:00:00"/>
    <s v="Thomas Turner"/>
    <s v="Jackson Ltd"/>
    <x v="0"/>
    <n v="36485.542000000001"/>
    <n v="487"/>
    <x v="1"/>
    <d v="2021-10-08T00:00:00"/>
    <s v="Lipitor"/>
    <s v="Normal"/>
    <n v="15"/>
    <n v="2432.3694666666665"/>
    <x v="0"/>
  </r>
  <r>
    <s v="James Stewart"/>
    <x v="44"/>
    <x v="1"/>
    <x v="6"/>
    <x v="2"/>
    <d v="2021-06-24T00:00:00"/>
    <s v="William Fowler"/>
    <s v="Carter Ltd"/>
    <x v="3"/>
    <n v="20612.617999999999"/>
    <n v="249"/>
    <x v="1"/>
    <d v="2021-06-26T00:00:00"/>
    <s v="Aspirin"/>
    <s v="Abnormal"/>
    <n v="2"/>
    <n v="10306.308999999999"/>
    <x v="1"/>
  </r>
  <r>
    <s v="Lisa Lawson"/>
    <x v="21"/>
    <x v="0"/>
    <x v="3"/>
    <x v="5"/>
    <d v="2020-05-25T00:00:00"/>
    <s v="Karen Smith"/>
    <s v="Williams, Hanson and Rodriguez"/>
    <x v="2"/>
    <n v="57173.036999999997"/>
    <n v="175"/>
    <x v="1"/>
    <d v="2020-06-02T00:00:00"/>
    <s v="Aspirin"/>
    <s v="Normal"/>
    <n v="8"/>
    <n v="7146.6296249999996"/>
    <x v="1"/>
  </r>
  <r>
    <s v="Holly Oliver"/>
    <x v="53"/>
    <x v="1"/>
    <x v="0"/>
    <x v="5"/>
    <d v="2022-10-21T00:00:00"/>
    <s v="Rachael Oliver"/>
    <s v="Bernard Group"/>
    <x v="3"/>
    <n v="42214.377999999997"/>
    <n v="139"/>
    <x v="1"/>
    <d v="2022-11-14T00:00:00"/>
    <s v="Penicillin"/>
    <s v="Normal"/>
    <n v="24"/>
    <n v="1758.9324166666665"/>
    <x v="2"/>
  </r>
  <r>
    <s v="Catherine Thompson"/>
    <x v="64"/>
    <x v="0"/>
    <x v="0"/>
    <x v="0"/>
    <d v="2022-10-16T00:00:00"/>
    <s v="Cody Ramirez"/>
    <s v="Smith, Warner and Gutierrez"/>
    <x v="3"/>
    <n v="39312.743999999999"/>
    <n v="214"/>
    <x v="1"/>
    <d v="2022-10-27T00:00:00"/>
    <s v="Paracetamol"/>
    <s v="Normal"/>
    <n v="11"/>
    <n v="3573.8858181818182"/>
    <x v="1"/>
  </r>
  <r>
    <s v="Zachary Hicks"/>
    <x v="18"/>
    <x v="0"/>
    <x v="2"/>
    <x v="2"/>
    <d v="2022-01-08T00:00:00"/>
    <s v="Ashley Scott"/>
    <s v="Roberts-Hale"/>
    <x v="4"/>
    <n v="999.64200000000005"/>
    <n v="470"/>
    <x v="1"/>
    <d v="2022-02-05T00:00:00"/>
    <s v="Lipitor"/>
    <s v="Abnormal"/>
    <n v="28"/>
    <n v="35.701500000000003"/>
    <x v="0"/>
  </r>
  <r>
    <s v="Mark Maxwell"/>
    <x v="23"/>
    <x v="1"/>
    <x v="2"/>
    <x v="3"/>
    <d v="2022-05-30T00:00:00"/>
    <s v="Ashley Le"/>
    <s v="Santiago, Rogers and Juarez"/>
    <x v="4"/>
    <n v="15762.326999999999"/>
    <n v="117"/>
    <x v="0"/>
    <d v="2022-06-01T00:00:00"/>
    <s v="Paracetamol"/>
    <s v="Inconclusive"/>
    <n v="2"/>
    <n v="7881.1634999999997"/>
    <x v="0"/>
  </r>
  <r>
    <s v="Patrick Santana"/>
    <x v="29"/>
    <x v="0"/>
    <x v="5"/>
    <x v="3"/>
    <d v="2022-04-16T00:00:00"/>
    <s v="Edward Molina DDS"/>
    <s v="Jackson Group"/>
    <x v="3"/>
    <n v="3166.63"/>
    <n v="389"/>
    <x v="0"/>
    <d v="2022-04-28T00:00:00"/>
    <s v="Penicillin"/>
    <s v="Abnormal"/>
    <n v="12"/>
    <n v="263.88583333333332"/>
    <x v="1"/>
  </r>
  <r>
    <s v="Rachel Cox"/>
    <x v="29"/>
    <x v="0"/>
    <x v="7"/>
    <x v="3"/>
    <d v="2022-12-26T00:00:00"/>
    <s v="Judy Flowers"/>
    <s v="Boyd PLC"/>
    <x v="1"/>
    <n v="18709.749"/>
    <n v="389"/>
    <x v="0"/>
    <d v="2023-01-07T00:00:00"/>
    <s v="Penicillin"/>
    <s v="Abnormal"/>
    <n v="12"/>
    <n v="1559.1457499999999"/>
    <x v="1"/>
  </r>
  <r>
    <s v="Scott Murillo"/>
    <x v="49"/>
    <x v="1"/>
    <x v="5"/>
    <x v="0"/>
    <d v="2020-01-28T00:00:00"/>
    <s v="Bethany Dorsey"/>
    <s v="Cantu-Young"/>
    <x v="3"/>
    <n v="1999.0139999999999"/>
    <n v="158"/>
    <x v="2"/>
    <d v="2020-02-15T00:00:00"/>
    <s v="Lipitor"/>
    <s v="Abnormal"/>
    <n v="18"/>
    <n v="111.05633333333333"/>
    <x v="2"/>
  </r>
  <r>
    <s v="Robert Turner"/>
    <x v="7"/>
    <x v="1"/>
    <x v="7"/>
    <x v="0"/>
    <d v="2021-05-20T00:00:00"/>
    <s v="Robert Thomas"/>
    <s v="Romero and Sons"/>
    <x v="3"/>
    <n v="7537.5240000000003"/>
    <n v="127"/>
    <x v="1"/>
    <d v="2021-05-26T00:00:00"/>
    <s v="Penicillin"/>
    <s v="Inconclusive"/>
    <n v="6"/>
    <n v="1256.2540000000001"/>
    <x v="2"/>
  </r>
  <r>
    <s v="Michele Wheeler"/>
    <x v="11"/>
    <x v="0"/>
    <x v="3"/>
    <x v="5"/>
    <d v="2021-11-26T00:00:00"/>
    <s v="Tracy Buck"/>
    <s v="Baker Ltd"/>
    <x v="3"/>
    <n v="17282.441999999999"/>
    <n v="140"/>
    <x v="1"/>
    <d v="2021-11-29T00:00:00"/>
    <s v="Ibuprofen"/>
    <s v="Abnormal"/>
    <n v="3"/>
    <n v="5760.8139999999994"/>
    <x v="1"/>
  </r>
  <r>
    <s v="Justin Carr"/>
    <x v="20"/>
    <x v="1"/>
    <x v="3"/>
    <x v="4"/>
    <d v="2021-03-03T00:00:00"/>
    <s v="Robert Spencer"/>
    <s v="Barry, Jackson and Hughes"/>
    <x v="3"/>
    <n v="16207.264999999999"/>
    <n v="254"/>
    <x v="2"/>
    <d v="2021-03-23T00:00:00"/>
    <s v="Penicillin"/>
    <s v="Inconclusive"/>
    <n v="20"/>
    <n v="810.36324999999999"/>
    <x v="2"/>
  </r>
  <r>
    <s v="Brandi Hall"/>
    <x v="8"/>
    <x v="0"/>
    <x v="2"/>
    <x v="1"/>
    <d v="2022-06-14T00:00:00"/>
    <s v="Ernest Ibarra"/>
    <s v="Duran-Marshall"/>
    <x v="3"/>
    <n v="11850.550999999999"/>
    <n v="465"/>
    <x v="2"/>
    <d v="2022-06-21T00:00:00"/>
    <s v="Penicillin"/>
    <s v="Normal"/>
    <n v="7"/>
    <n v="1692.935857142857"/>
    <x v="1"/>
  </r>
  <r>
    <s v="Jennifer Nelson"/>
    <x v="37"/>
    <x v="1"/>
    <x v="6"/>
    <x v="4"/>
    <d v="2020-03-31T00:00:00"/>
    <s v="Jeff Brown"/>
    <s v="Martin, Fields and Obrien"/>
    <x v="1"/>
    <n v="16419.153999999999"/>
    <n v="309"/>
    <x v="2"/>
    <d v="2020-04-20T00:00:00"/>
    <s v="Ibuprofen"/>
    <s v="Normal"/>
    <n v="20"/>
    <n v="820.95769999999993"/>
    <x v="1"/>
  </r>
  <r>
    <s v="Christina Thompson"/>
    <x v="66"/>
    <x v="0"/>
    <x v="1"/>
    <x v="0"/>
    <d v="2020-04-13T00:00:00"/>
    <s v="Lisa Patterson"/>
    <s v="Santos-Davis"/>
    <x v="0"/>
    <n v="51512.517999999996"/>
    <n v="134"/>
    <x v="1"/>
    <d v="2020-05-08T00:00:00"/>
    <s v="Ibuprofen"/>
    <s v="Abnormal"/>
    <n v="25"/>
    <n v="2060.50072"/>
    <x v="2"/>
  </r>
  <r>
    <s v="Gregory Banks"/>
    <x v="39"/>
    <x v="0"/>
    <x v="2"/>
    <x v="2"/>
    <d v="2020-10-16T00:00:00"/>
    <s v="David Wilson"/>
    <s v="Rocha-Mason"/>
    <x v="1"/>
    <n v="23563.895"/>
    <n v="111"/>
    <x v="0"/>
    <d v="2020-10-25T00:00:00"/>
    <s v="Ibuprofen"/>
    <s v="Abnormal"/>
    <n v="9"/>
    <n v="2618.2105555555554"/>
    <x v="0"/>
  </r>
  <r>
    <s v="Patricia Thomas"/>
    <x v="28"/>
    <x v="1"/>
    <x v="2"/>
    <x v="1"/>
    <d v="2020-10-11T00:00:00"/>
    <s v="Gloria Jones"/>
    <s v="Donovan, Lopez and Banks"/>
    <x v="2"/>
    <n v="5119.9880000000003"/>
    <n v="359"/>
    <x v="1"/>
    <d v="2020-10-18T00:00:00"/>
    <s v="Paracetamol"/>
    <s v="Normal"/>
    <n v="7"/>
    <n v="731.42685714285722"/>
    <x v="1"/>
  </r>
  <r>
    <s v="Alejandro Black"/>
    <x v="9"/>
    <x v="0"/>
    <x v="0"/>
    <x v="3"/>
    <d v="2022-01-01T00:00:00"/>
    <s v="Alex Figueroa"/>
    <s v="Miller-Smith"/>
    <x v="0"/>
    <n v="17344.891"/>
    <n v="119"/>
    <x v="0"/>
    <d v="2022-01-13T00:00:00"/>
    <s v="Paracetamol"/>
    <s v="Abnormal"/>
    <n v="12"/>
    <n v="1445.4075833333334"/>
    <x v="2"/>
  </r>
  <r>
    <s v="Derek Edwards"/>
    <x v="41"/>
    <x v="0"/>
    <x v="7"/>
    <x v="3"/>
    <d v="2018-12-07T00:00:00"/>
    <s v="Linda Morris"/>
    <s v="Austin LLC"/>
    <x v="4"/>
    <n v="4054.1350000000002"/>
    <n v="180"/>
    <x v="0"/>
    <d v="2018-12-20T00:00:00"/>
    <s v="Penicillin"/>
    <s v="Inconclusive"/>
    <n v="13"/>
    <n v="311.85653846153849"/>
    <x v="2"/>
  </r>
  <r>
    <s v="Amanda Lee"/>
    <x v="63"/>
    <x v="0"/>
    <x v="3"/>
    <x v="1"/>
    <d v="2019-06-14T00:00:00"/>
    <s v="Whitney Turner"/>
    <s v="Lopez, Smith and Sherman"/>
    <x v="1"/>
    <n v="37728.044999999998"/>
    <n v="152"/>
    <x v="2"/>
    <d v="2019-07-08T00:00:00"/>
    <s v="Aspirin"/>
    <s v="Normal"/>
    <n v="24"/>
    <n v="1572.0018749999999"/>
    <x v="2"/>
  </r>
  <r>
    <s v="Kristy Lara"/>
    <x v="47"/>
    <x v="1"/>
    <x v="1"/>
    <x v="3"/>
    <d v="2020-08-09T00:00:00"/>
    <s v="Brian Reed"/>
    <s v="Pruitt and Sons"/>
    <x v="3"/>
    <n v="27530.055"/>
    <n v="491"/>
    <x v="2"/>
    <d v="2020-08-18T00:00:00"/>
    <s v="Aspirin"/>
    <s v="Normal"/>
    <n v="9"/>
    <n v="3058.895"/>
    <x v="0"/>
  </r>
  <r>
    <s v="Robert Richardson"/>
    <x v="9"/>
    <x v="1"/>
    <x v="6"/>
    <x v="4"/>
    <d v="2020-09-13T00:00:00"/>
    <s v="Aaron Boone"/>
    <s v="Bailey Inc"/>
    <x v="1"/>
    <n v="27858.784"/>
    <n v="219"/>
    <x v="1"/>
    <d v="2020-09-15T00:00:00"/>
    <s v="Paracetamol"/>
    <s v="Inconclusive"/>
    <n v="2"/>
    <n v="13929.392"/>
    <x v="2"/>
  </r>
  <r>
    <s v="Donald Terry"/>
    <x v="39"/>
    <x v="0"/>
    <x v="7"/>
    <x v="5"/>
    <d v="2019-03-11T00:00:00"/>
    <s v="Sherri Bailey"/>
    <s v="Clark-Wallace"/>
    <x v="0"/>
    <n v="62848.277999999998"/>
    <n v="115"/>
    <x v="1"/>
    <d v="2019-03-23T00:00:00"/>
    <s v="Paracetamol"/>
    <s v="Normal"/>
    <n v="12"/>
    <n v="5237.3564999999999"/>
    <x v="0"/>
  </r>
  <r>
    <s v="Brandon Dalton"/>
    <x v="50"/>
    <x v="1"/>
    <x v="6"/>
    <x v="3"/>
    <d v="2020-11-10T00:00:00"/>
    <s v="Thomas Andrews"/>
    <s v="Smith, Blanchard and Mcclure"/>
    <x v="3"/>
    <n v="12067.64"/>
    <n v="301"/>
    <x v="1"/>
    <d v="2020-12-08T00:00:00"/>
    <s v="Ibuprofen"/>
    <s v="Normal"/>
    <n v="28"/>
    <n v="430.98714285714283"/>
    <x v="1"/>
  </r>
  <r>
    <s v="Danielle Simon"/>
    <x v="1"/>
    <x v="0"/>
    <x v="5"/>
    <x v="2"/>
    <d v="2023-02-12T00:00:00"/>
    <s v="David Ramos"/>
    <s v="Clark, Wright and Simmons"/>
    <x v="0"/>
    <n v="16044.861000000001"/>
    <n v="384"/>
    <x v="0"/>
    <d v="2023-02-19T00:00:00"/>
    <s v="Lipitor"/>
    <s v="Abnormal"/>
    <n v="7"/>
    <n v="2292.123"/>
    <x v="1"/>
  </r>
  <r>
    <s v="Andrew Morris"/>
    <x v="61"/>
    <x v="1"/>
    <x v="6"/>
    <x v="3"/>
    <d v="2019-03-15T00:00:00"/>
    <s v="Ryan Curry"/>
    <s v="Hayes and Sons"/>
    <x v="2"/>
    <n v="13263.887000000001"/>
    <n v="263"/>
    <x v="2"/>
    <d v="2019-03-28T00:00:00"/>
    <s v="Ibuprofen"/>
    <s v="Abnormal"/>
    <n v="13"/>
    <n v="1020.2990000000001"/>
    <x v="0"/>
  </r>
  <r>
    <s v="Michael Bennett"/>
    <x v="25"/>
    <x v="1"/>
    <x v="4"/>
    <x v="4"/>
    <d v="2023-03-11T00:00:00"/>
    <s v="George Ray"/>
    <s v="Ward Group"/>
    <x v="2"/>
    <n v="2857.9029999999998"/>
    <n v="377"/>
    <x v="1"/>
    <d v="2023-04-06T00:00:00"/>
    <s v="Penicillin"/>
    <s v="Abnormal"/>
    <n v="26"/>
    <n v="109.91934615384615"/>
    <x v="2"/>
  </r>
  <r>
    <s v="Sara Miller"/>
    <x v="16"/>
    <x v="0"/>
    <x v="3"/>
    <x v="4"/>
    <d v="2022-11-09T00:00:00"/>
    <s v="Stephanie Garcia"/>
    <s v="Mccall Ltd"/>
    <x v="1"/>
    <n v="6980.4690000000001"/>
    <n v="483"/>
    <x v="1"/>
    <d v="2022-11-13T00:00:00"/>
    <s v="Lipitor"/>
    <s v="Abnormal"/>
    <n v="4"/>
    <n v="1745.11725"/>
    <x v="0"/>
  </r>
  <r>
    <s v="David Townsend"/>
    <x v="27"/>
    <x v="0"/>
    <x v="4"/>
    <x v="5"/>
    <d v="2021-05-08T00:00:00"/>
    <s v="Sarah Oliver"/>
    <s v="Henderson Inc"/>
    <x v="4"/>
    <n v="35253.550999999999"/>
    <n v="277"/>
    <x v="0"/>
    <d v="2021-05-23T00:00:00"/>
    <s v="Ibuprofen"/>
    <s v="Normal"/>
    <n v="15"/>
    <n v="2350.2367333333332"/>
    <x v="0"/>
  </r>
  <r>
    <s v="Cynthia Maynard"/>
    <x v="51"/>
    <x v="0"/>
    <x v="6"/>
    <x v="5"/>
    <d v="2020-12-18T00:00:00"/>
    <s v="Katie Thomas"/>
    <s v="Smith Ltd"/>
    <x v="0"/>
    <n v="40770.722999999998"/>
    <n v="430"/>
    <x v="1"/>
    <d v="2020-12-26T00:00:00"/>
    <s v="Lipitor"/>
    <s v="Inconclusive"/>
    <n v="8"/>
    <n v="5096.3403749999998"/>
    <x v="2"/>
  </r>
  <r>
    <s v="Margaret Brady"/>
    <x v="54"/>
    <x v="1"/>
    <x v="5"/>
    <x v="4"/>
    <d v="2021-05-21T00:00:00"/>
    <s v="Yolanda Williams"/>
    <s v="Thomas, Rose and Rivera"/>
    <x v="2"/>
    <n v="6220.1319999999996"/>
    <n v="193"/>
    <x v="2"/>
    <d v="2021-06-07T00:00:00"/>
    <s v="Aspirin"/>
    <s v="Abnormal"/>
    <n v="17"/>
    <n v="365.89011764705879"/>
    <x v="2"/>
  </r>
  <r>
    <s v="Denise Garcia"/>
    <x v="42"/>
    <x v="1"/>
    <x v="1"/>
    <x v="1"/>
    <d v="2020-04-28T00:00:00"/>
    <s v="Taylor Hebert"/>
    <s v="Rodriguez PLC"/>
    <x v="1"/>
    <n v="17000.016"/>
    <n v="249"/>
    <x v="2"/>
    <d v="2020-04-30T00:00:00"/>
    <s v="Penicillin"/>
    <s v="Inconclusive"/>
    <n v="2"/>
    <n v="8500.0079999999998"/>
    <x v="0"/>
  </r>
  <r>
    <s v="Joanne Wilcox"/>
    <x v="5"/>
    <x v="0"/>
    <x v="5"/>
    <x v="2"/>
    <d v="2023-01-19T00:00:00"/>
    <s v="Kathy Mccarthy"/>
    <s v="Edwards, Murphy and Marquez"/>
    <x v="3"/>
    <n v="4153.9250000000002"/>
    <n v="187"/>
    <x v="1"/>
    <d v="2023-02-16T00:00:00"/>
    <s v="Penicillin"/>
    <s v="Normal"/>
    <n v="28"/>
    <n v="148.3544642857143"/>
    <x v="2"/>
  </r>
  <r>
    <s v="Adam Lynch"/>
    <x v="8"/>
    <x v="0"/>
    <x v="0"/>
    <x v="1"/>
    <d v="2022-10-13T00:00:00"/>
    <s v="John Adkins"/>
    <s v="Petersen-Sims"/>
    <x v="3"/>
    <n v="44902.262000000002"/>
    <n v="498"/>
    <x v="1"/>
    <d v="2022-11-12T00:00:00"/>
    <s v="Ibuprofen"/>
    <s v="Normal"/>
    <n v="30"/>
    <n v="1496.7420666666667"/>
    <x v="1"/>
  </r>
  <r>
    <s v="Laura Cervantes"/>
    <x v="8"/>
    <x v="0"/>
    <x v="0"/>
    <x v="1"/>
    <d v="2021-04-08T00:00:00"/>
    <s v="Douglas Powell"/>
    <s v="Davila PLC"/>
    <x v="4"/>
    <n v="25549.376"/>
    <n v="247"/>
    <x v="2"/>
    <d v="2021-04-21T00:00:00"/>
    <s v="Paracetamol"/>
    <s v="Normal"/>
    <n v="13"/>
    <n v="1965.3366153846155"/>
    <x v="1"/>
  </r>
  <r>
    <s v="Christina Hernandez"/>
    <x v="39"/>
    <x v="1"/>
    <x v="5"/>
    <x v="4"/>
    <d v="2021-10-14T00:00:00"/>
    <s v="Mercedes Brown"/>
    <s v="Beck, Holland and Cooper"/>
    <x v="2"/>
    <n v="6917.2659999999996"/>
    <n v="433"/>
    <x v="1"/>
    <d v="2021-11-08T00:00:00"/>
    <s v="Paracetamol"/>
    <s v="Abnormal"/>
    <n v="25"/>
    <n v="276.69063999999997"/>
    <x v="0"/>
  </r>
  <r>
    <s v="Jonathan Small"/>
    <x v="23"/>
    <x v="0"/>
    <x v="7"/>
    <x v="4"/>
    <d v="2020-08-01T00:00:00"/>
    <s v="Brooke Lopez"/>
    <s v="Murphy-Daniels"/>
    <x v="4"/>
    <n v="29582.164000000001"/>
    <n v="111"/>
    <x v="2"/>
    <d v="2020-08-15T00:00:00"/>
    <s v="Ibuprofen"/>
    <s v="Inconclusive"/>
    <n v="14"/>
    <n v="2113.0117142857143"/>
    <x v="0"/>
  </r>
  <r>
    <s v="Michael Morgan"/>
    <x v="42"/>
    <x v="0"/>
    <x v="5"/>
    <x v="3"/>
    <d v="2021-01-28T00:00:00"/>
    <s v="Cathy Weaver"/>
    <s v="Williams-Brown"/>
    <x v="0"/>
    <n v="8731.9560000000001"/>
    <n v="260"/>
    <x v="2"/>
    <d v="2021-02-13T00:00:00"/>
    <s v="Ibuprofen"/>
    <s v="Inconclusive"/>
    <n v="16"/>
    <n v="545.74725000000001"/>
    <x v="0"/>
  </r>
  <r>
    <s v="James Gross"/>
    <x v="46"/>
    <x v="0"/>
    <x v="5"/>
    <x v="3"/>
    <d v="2019-05-17T00:00:00"/>
    <s v="Kristen Porter"/>
    <s v="Wilcox-Myers"/>
    <x v="4"/>
    <n v="18473.366000000002"/>
    <n v="453"/>
    <x v="1"/>
    <d v="2019-06-08T00:00:00"/>
    <s v="Paracetamol"/>
    <s v="Abnormal"/>
    <n v="22"/>
    <n v="839.69845454545464"/>
    <x v="0"/>
  </r>
  <r>
    <s v="Adrienne Jackson DVM"/>
    <x v="7"/>
    <x v="0"/>
    <x v="5"/>
    <x v="3"/>
    <d v="2023-08-08T00:00:00"/>
    <s v="Grace Barry"/>
    <s v="Cantu Group"/>
    <x v="2"/>
    <n v="18739.047999999999"/>
    <n v="423"/>
    <x v="1"/>
    <d v="2023-08-10T00:00:00"/>
    <s v="Aspirin"/>
    <s v="Normal"/>
    <n v="2"/>
    <n v="9369.5239999999994"/>
    <x v="2"/>
  </r>
  <r>
    <s v="Amanda Bray"/>
    <x v="58"/>
    <x v="0"/>
    <x v="4"/>
    <x v="1"/>
    <d v="2020-06-15T00:00:00"/>
    <s v="Anna King"/>
    <s v="Moore Group"/>
    <x v="2"/>
    <n v="26674.348999999998"/>
    <n v="200"/>
    <x v="2"/>
    <d v="2020-07-10T00:00:00"/>
    <s v="Lipitor"/>
    <s v="Abnormal"/>
    <n v="25"/>
    <n v="1066.97396"/>
    <x v="1"/>
  </r>
  <r>
    <s v="Stephanie Day"/>
    <x v="60"/>
    <x v="1"/>
    <x v="4"/>
    <x v="3"/>
    <d v="2021-03-04T00:00:00"/>
    <s v="Michael Hobbs"/>
    <s v="Thomas, Smith and Powers"/>
    <x v="1"/>
    <n v="2889.5360000000001"/>
    <n v="289"/>
    <x v="2"/>
    <d v="2021-03-21T00:00:00"/>
    <s v="Paracetamol"/>
    <s v="Abnormal"/>
    <n v="17"/>
    <n v="169.97270588235295"/>
    <x v="1"/>
  </r>
  <r>
    <s v="Whitney Anderson"/>
    <x v="45"/>
    <x v="0"/>
    <x v="1"/>
    <x v="5"/>
    <d v="2021-12-18T00:00:00"/>
    <s v="Crystal Sherman"/>
    <s v="Payne Group"/>
    <x v="3"/>
    <n v="58888.43"/>
    <n v="358"/>
    <x v="1"/>
    <d v="2022-01-06T00:00:00"/>
    <s v="Aspirin"/>
    <s v="Normal"/>
    <n v="19"/>
    <n v="3099.391052631579"/>
    <x v="2"/>
  </r>
  <r>
    <s v="Ashley Roberts"/>
    <x v="25"/>
    <x v="1"/>
    <x v="3"/>
    <x v="4"/>
    <d v="2021-02-23T00:00:00"/>
    <s v="John Clayton"/>
    <s v="Bailey Group"/>
    <x v="4"/>
    <n v="19275.767"/>
    <n v="191"/>
    <x v="1"/>
    <d v="2021-03-16T00:00:00"/>
    <s v="Ibuprofen"/>
    <s v="Inconclusive"/>
    <n v="21"/>
    <n v="917.8936666666666"/>
    <x v="2"/>
  </r>
  <r>
    <s v="James Bell"/>
    <x v="5"/>
    <x v="1"/>
    <x v="1"/>
    <x v="4"/>
    <d v="2022-02-20T00:00:00"/>
    <s v="Casey Hernandez"/>
    <s v="Mccarthy, Parrish and Davis"/>
    <x v="4"/>
    <n v="9693.616"/>
    <n v="179"/>
    <x v="2"/>
    <d v="2022-02-25T00:00:00"/>
    <s v="Ibuprofen"/>
    <s v="Inconclusive"/>
    <n v="5"/>
    <n v="1938.7231999999999"/>
    <x v="2"/>
  </r>
  <r>
    <s v="Jessica Martinez"/>
    <x v="17"/>
    <x v="0"/>
    <x v="5"/>
    <x v="2"/>
    <d v="2022-06-14T00:00:00"/>
    <s v="Marc Lawson"/>
    <s v="Briggs PLC"/>
    <x v="3"/>
    <n v="6354.701"/>
    <n v="441"/>
    <x v="1"/>
    <d v="2022-07-01T00:00:00"/>
    <s v="Penicillin"/>
    <s v="Abnormal"/>
    <n v="17"/>
    <n v="373.80594117647058"/>
    <x v="0"/>
  </r>
  <r>
    <s v="Thomas Nelson"/>
    <x v="3"/>
    <x v="0"/>
    <x v="4"/>
    <x v="5"/>
    <d v="2022-03-17T00:00:00"/>
    <s v="Robin Smith"/>
    <s v="Hensley Inc"/>
    <x v="3"/>
    <n v="78854.137000000002"/>
    <n v="193"/>
    <x v="1"/>
    <d v="2022-04-10T00:00:00"/>
    <s v="Penicillin"/>
    <s v="Normal"/>
    <n v="24"/>
    <n v="3285.5890416666666"/>
    <x v="2"/>
  </r>
  <r>
    <s v="Samantha Griffin"/>
    <x v="23"/>
    <x v="0"/>
    <x v="7"/>
    <x v="3"/>
    <d v="2019-12-28T00:00:00"/>
    <s v="Anna Moore"/>
    <s v="Aguilar, Ayers and Lynn"/>
    <x v="1"/>
    <n v="17329.302"/>
    <n v="394"/>
    <x v="0"/>
    <d v="2020-01-06T00:00:00"/>
    <s v="Ibuprofen"/>
    <s v="Normal"/>
    <n v="9"/>
    <n v="1925.4780000000001"/>
    <x v="0"/>
  </r>
  <r>
    <s v="Michael Saunders"/>
    <x v="44"/>
    <x v="0"/>
    <x v="7"/>
    <x v="4"/>
    <d v="2021-08-06T00:00:00"/>
    <s v="Kevin Schmidt"/>
    <s v="Allen, Carter and Kennedy"/>
    <x v="3"/>
    <n v="26437.826000000001"/>
    <n v="339"/>
    <x v="2"/>
    <d v="2021-08-21T00:00:00"/>
    <s v="Aspirin"/>
    <s v="Inconclusive"/>
    <n v="15"/>
    <n v="1762.5217333333335"/>
    <x v="1"/>
  </r>
  <r>
    <s v="Scott Hess"/>
    <x v="62"/>
    <x v="0"/>
    <x v="3"/>
    <x v="4"/>
    <d v="2019-02-16T00:00:00"/>
    <s v="Helen Morgan"/>
    <s v="Robertson, Mullins and Kirk"/>
    <x v="2"/>
    <n v="25644.616000000002"/>
    <n v="376"/>
    <x v="2"/>
    <d v="2019-02-27T00:00:00"/>
    <s v="Ibuprofen"/>
    <s v="Normal"/>
    <n v="11"/>
    <n v="2331.3287272727275"/>
    <x v="2"/>
  </r>
  <r>
    <s v="Erika Kidd"/>
    <x v="36"/>
    <x v="1"/>
    <x v="7"/>
    <x v="4"/>
    <d v="2022-03-10T00:00:00"/>
    <s v="David Williams"/>
    <s v="Pacheco-Ryan"/>
    <x v="4"/>
    <n v="885.88499999999999"/>
    <n v="169"/>
    <x v="1"/>
    <d v="2022-03-31T00:00:00"/>
    <s v="Aspirin"/>
    <s v="Normal"/>
    <n v="21"/>
    <n v="42.185000000000002"/>
    <x v="2"/>
  </r>
  <r>
    <s v="Julie Morales"/>
    <x v="11"/>
    <x v="1"/>
    <x v="6"/>
    <x v="5"/>
    <d v="2022-06-14T00:00:00"/>
    <s v="Brad Fleming"/>
    <s v="Phillips Ltd"/>
    <x v="4"/>
    <n v="41577.957000000002"/>
    <n v="424"/>
    <x v="1"/>
    <d v="2022-06-15T00:00:00"/>
    <s v="Lipitor"/>
    <s v="Inconclusive"/>
    <n v="1"/>
    <n v="41577.957000000002"/>
    <x v="1"/>
  </r>
  <r>
    <s v="Lauren Bates"/>
    <x v="30"/>
    <x v="0"/>
    <x v="1"/>
    <x v="2"/>
    <d v="2021-02-16T00:00:00"/>
    <s v="Destiny Lee DVM"/>
    <s v="Owens, Choi and Dominguez"/>
    <x v="4"/>
    <n v="4900.9830000000002"/>
    <n v="300"/>
    <x v="1"/>
    <d v="2021-03-14T00:00:00"/>
    <s v="Penicillin"/>
    <s v="Inconclusive"/>
    <n v="26"/>
    <n v="188.49934615384615"/>
    <x v="2"/>
  </r>
  <r>
    <s v="William Davis"/>
    <x v="42"/>
    <x v="0"/>
    <x v="7"/>
    <x v="5"/>
    <d v="2019-10-13T00:00:00"/>
    <s v="Tammy Hart"/>
    <s v="Davis, Snyder and Jensen"/>
    <x v="3"/>
    <n v="68848.849000000002"/>
    <n v="315"/>
    <x v="1"/>
    <d v="2019-11-04T00:00:00"/>
    <s v="Penicillin"/>
    <s v="Inconclusive"/>
    <n v="22"/>
    <n v="3129.4931363636365"/>
    <x v="0"/>
  </r>
  <r>
    <s v="Corey Rose"/>
    <x v="40"/>
    <x v="0"/>
    <x v="4"/>
    <x v="4"/>
    <d v="2020-12-11T00:00:00"/>
    <s v="Angela Walton"/>
    <s v="Abbott Inc"/>
    <x v="4"/>
    <n v="7507.3559999999998"/>
    <n v="193"/>
    <x v="2"/>
    <d v="2020-12-19T00:00:00"/>
    <s v="Ibuprofen"/>
    <s v="Normal"/>
    <n v="8"/>
    <n v="938.41949999999997"/>
    <x v="1"/>
  </r>
  <r>
    <s v="Eileen Price"/>
    <x v="65"/>
    <x v="0"/>
    <x v="0"/>
    <x v="4"/>
    <d v="2022-10-14T00:00:00"/>
    <s v="Raymond Perez"/>
    <s v="Martin-Barton"/>
    <x v="2"/>
    <n v="4224.058"/>
    <n v="106"/>
    <x v="1"/>
    <d v="2022-10-16T00:00:00"/>
    <s v="Penicillin"/>
    <s v="Inconclusive"/>
    <n v="2"/>
    <n v="2112.029"/>
    <x v="0"/>
  </r>
  <r>
    <s v="Rebecca Clark"/>
    <x v="57"/>
    <x v="0"/>
    <x v="2"/>
    <x v="5"/>
    <d v="2021-08-12T00:00:00"/>
    <s v="Christopher Davis"/>
    <s v="Carroll, Malone and Jackson"/>
    <x v="1"/>
    <n v="55502.334000000003"/>
    <n v="214"/>
    <x v="1"/>
    <d v="2021-09-10T00:00:00"/>
    <s v="Ibuprofen"/>
    <s v="Abnormal"/>
    <n v="29"/>
    <n v="1913.8735862068966"/>
    <x v="0"/>
  </r>
  <r>
    <s v="Curtis Smith"/>
    <x v="31"/>
    <x v="0"/>
    <x v="0"/>
    <x v="2"/>
    <d v="2021-12-08T00:00:00"/>
    <s v="Eddie Cohen"/>
    <s v="Henderson, Robertson and Lindsey"/>
    <x v="0"/>
    <n v="23586.013999999999"/>
    <n v="468"/>
    <x v="0"/>
    <d v="2021-12-09T00:00:00"/>
    <s v="Paracetamol"/>
    <s v="Abnormal"/>
    <n v="1"/>
    <n v="23586.013999999999"/>
    <x v="2"/>
  </r>
  <r>
    <s v="Alex Nguyen"/>
    <x v="51"/>
    <x v="1"/>
    <x v="7"/>
    <x v="4"/>
    <d v="2019-08-20T00:00:00"/>
    <s v="Tina Davies"/>
    <s v="Navarro-Johnson"/>
    <x v="0"/>
    <n v="11055.205"/>
    <n v="448"/>
    <x v="2"/>
    <d v="2019-09-16T00:00:00"/>
    <s v="Penicillin"/>
    <s v="Abnormal"/>
    <n v="27"/>
    <n v="409.45203703703703"/>
    <x v="2"/>
  </r>
  <r>
    <s v="Amanda Gomez"/>
    <x v="25"/>
    <x v="0"/>
    <x v="2"/>
    <x v="3"/>
    <d v="2021-07-17T00:00:00"/>
    <s v="Natasha Taylor"/>
    <s v="Bowen PLC"/>
    <x v="0"/>
    <n v="18582.577000000001"/>
    <n v="338"/>
    <x v="2"/>
    <d v="2021-08-09T00:00:00"/>
    <s v="Paracetamol"/>
    <s v="Normal"/>
    <n v="23"/>
    <n v="807.93813043478269"/>
    <x v="2"/>
  </r>
  <r>
    <s v="Joshua Kelley"/>
    <x v="53"/>
    <x v="0"/>
    <x v="6"/>
    <x v="3"/>
    <d v="2021-04-21T00:00:00"/>
    <s v="Brian Beltran"/>
    <s v="Vang-Mitchell"/>
    <x v="2"/>
    <n v="12391.871999999999"/>
    <n v="240"/>
    <x v="0"/>
    <d v="2021-05-09T00:00:00"/>
    <s v="Penicillin"/>
    <s v="Inconclusive"/>
    <n v="18"/>
    <n v="688.4373333333333"/>
    <x v="2"/>
  </r>
  <r>
    <s v="Ashley Chen"/>
    <x v="21"/>
    <x v="1"/>
    <x v="2"/>
    <x v="4"/>
    <d v="2019-10-05T00:00:00"/>
    <s v="Robert Mays"/>
    <s v="Hamilton Ltd"/>
    <x v="2"/>
    <n v="16696.294000000002"/>
    <n v="488"/>
    <x v="2"/>
    <d v="2019-10-18T00:00:00"/>
    <s v="Paracetamol"/>
    <s v="Abnormal"/>
    <n v="13"/>
    <n v="1284.3303076923078"/>
    <x v="1"/>
  </r>
  <r>
    <s v="Kyle Powell"/>
    <x v="47"/>
    <x v="1"/>
    <x v="2"/>
    <x v="3"/>
    <d v="2022-06-28T00:00:00"/>
    <s v="Karen Johnson"/>
    <s v="Patterson PLC"/>
    <x v="4"/>
    <n v="39307.561000000002"/>
    <n v="305"/>
    <x v="0"/>
    <d v="2022-07-14T00:00:00"/>
    <s v="Penicillin"/>
    <s v="Abnormal"/>
    <n v="16"/>
    <n v="2456.7225625000001"/>
    <x v="0"/>
  </r>
  <r>
    <s v="Kyle Arnold"/>
    <x v="33"/>
    <x v="0"/>
    <x v="7"/>
    <x v="3"/>
    <d v="2020-04-03T00:00:00"/>
    <s v="Emily Anderson DDS"/>
    <s v="Jones Inc"/>
    <x v="1"/>
    <n v="16512.393"/>
    <n v="450"/>
    <x v="0"/>
    <d v="2020-04-18T00:00:00"/>
    <s v="Ibuprofen"/>
    <s v="Normal"/>
    <n v="15"/>
    <n v="1100.8262"/>
    <x v="0"/>
  </r>
  <r>
    <s v="Matthew Browning"/>
    <x v="64"/>
    <x v="0"/>
    <x v="4"/>
    <x v="1"/>
    <d v="2022-09-23T00:00:00"/>
    <s v="Eric Lawrence"/>
    <s v="Young, Taylor and Nichols"/>
    <x v="3"/>
    <n v="24230.548999999999"/>
    <n v="451"/>
    <x v="2"/>
    <d v="2022-10-11T00:00:00"/>
    <s v="Ibuprofen"/>
    <s v="Inconclusive"/>
    <n v="18"/>
    <n v="1346.1416111111112"/>
    <x v="1"/>
  </r>
  <r>
    <s v="Patrick Murphy"/>
    <x v="23"/>
    <x v="1"/>
    <x v="5"/>
    <x v="1"/>
    <d v="2019-06-24T00:00:00"/>
    <s v="Charles Miller"/>
    <s v="Phillips, Vazquez and Robertson"/>
    <x v="0"/>
    <n v="8602.1869999999999"/>
    <n v="347"/>
    <x v="1"/>
    <d v="2019-07-13T00:00:00"/>
    <s v="Lipitor"/>
    <s v="Normal"/>
    <n v="19"/>
    <n v="452.74668421052633"/>
    <x v="0"/>
  </r>
  <r>
    <s v="Brandon Thomas"/>
    <x v="0"/>
    <x v="0"/>
    <x v="6"/>
    <x v="0"/>
    <d v="2021-09-14T00:00:00"/>
    <s v="Selena Watkins"/>
    <s v="Clarke-Harvey"/>
    <x v="2"/>
    <n v="40477.79"/>
    <n v="444"/>
    <x v="2"/>
    <d v="2021-09-28T00:00:00"/>
    <s v="Paracetamol"/>
    <s v="Inconclusive"/>
    <n v="14"/>
    <n v="2891.2707142857143"/>
    <x v="0"/>
  </r>
  <r>
    <s v="Julia Carroll"/>
    <x v="18"/>
    <x v="1"/>
    <x v="2"/>
    <x v="1"/>
    <d v="2019-05-18T00:00:00"/>
    <s v="Kevin Ryan"/>
    <s v="Carlson, Rodriguez and Wilkinson"/>
    <x v="2"/>
    <n v="5314.73"/>
    <n v="105"/>
    <x v="2"/>
    <d v="2019-06-14T00:00:00"/>
    <s v="Ibuprofen"/>
    <s v="Normal"/>
    <n v="27"/>
    <n v="196.84185185185183"/>
    <x v="0"/>
  </r>
  <r>
    <s v="Sheri Dominguez"/>
    <x v="57"/>
    <x v="0"/>
    <x v="2"/>
    <x v="5"/>
    <d v="2021-06-12T00:00:00"/>
    <s v="Tyler Guzman"/>
    <s v="Wood, Morris and Garza"/>
    <x v="2"/>
    <n v="60533.889000000003"/>
    <n v="468"/>
    <x v="1"/>
    <d v="2021-07-04T00:00:00"/>
    <s v="Aspirin"/>
    <s v="Abnormal"/>
    <n v="22"/>
    <n v="2751.5404090909092"/>
    <x v="0"/>
  </r>
  <r>
    <s v="Jeffrey Rivera"/>
    <x v="43"/>
    <x v="0"/>
    <x v="1"/>
    <x v="1"/>
    <d v="2021-04-11T00:00:00"/>
    <s v="William Suarez"/>
    <s v="Bush and Sons"/>
    <x v="0"/>
    <n v="33516.105000000003"/>
    <n v="133"/>
    <x v="2"/>
    <d v="2021-04-20T00:00:00"/>
    <s v="Aspirin"/>
    <s v="Normal"/>
    <n v="9"/>
    <n v="3724.0116666666672"/>
    <x v="2"/>
  </r>
  <r>
    <s v="Craig Bryant"/>
    <x v="12"/>
    <x v="0"/>
    <x v="1"/>
    <x v="4"/>
    <d v="2023-09-30T00:00:00"/>
    <s v="Angela Taylor"/>
    <s v="Rodriguez Group"/>
    <x v="3"/>
    <n v="13893.525"/>
    <n v="364"/>
    <x v="2"/>
    <d v="2023-10-21T00:00:00"/>
    <s v="Paracetamol"/>
    <s v="Inconclusive"/>
    <n v="21"/>
    <n v="661.59642857142853"/>
    <x v="0"/>
  </r>
  <r>
    <s v="Thomas Durham"/>
    <x v="11"/>
    <x v="1"/>
    <x v="1"/>
    <x v="2"/>
    <d v="2019-06-25T00:00:00"/>
    <s v="Erica Johnson"/>
    <s v="Thompson-Kelly"/>
    <x v="1"/>
    <n v="20639.23"/>
    <n v="278"/>
    <x v="0"/>
    <d v="2019-07-12T00:00:00"/>
    <s v="Aspirin"/>
    <s v="Normal"/>
    <n v="17"/>
    <n v="1214.0723529411764"/>
    <x v="1"/>
  </r>
  <r>
    <s v="Benjamin Brooks"/>
    <x v="20"/>
    <x v="0"/>
    <x v="2"/>
    <x v="4"/>
    <d v="2023-10-15T00:00:00"/>
    <s v="Jonathan Gomez"/>
    <s v="Stokes, Levy and Lee"/>
    <x v="4"/>
    <n v="8043.0950000000003"/>
    <n v="290"/>
    <x v="2"/>
    <d v="2023-11-03T00:00:00"/>
    <s v="Penicillin"/>
    <s v="Normal"/>
    <n v="19"/>
    <n v="423.32078947368421"/>
    <x v="2"/>
  </r>
  <r>
    <s v="Sara Cox"/>
    <x v="59"/>
    <x v="0"/>
    <x v="5"/>
    <x v="2"/>
    <d v="2023-09-10T00:00:00"/>
    <s v="Andrea Miller"/>
    <s v="Hampton, Trujillo and Parsons"/>
    <x v="2"/>
    <n v="20310.723999999998"/>
    <n v="242"/>
    <x v="1"/>
    <d v="2023-09-19T00:00:00"/>
    <s v="Lipitor"/>
    <s v="Abnormal"/>
    <n v="9"/>
    <n v="2256.7471111111108"/>
    <x v="0"/>
  </r>
  <r>
    <s v="Amanda Fuentes"/>
    <x v="30"/>
    <x v="0"/>
    <x v="0"/>
    <x v="5"/>
    <d v="2023-03-15T00:00:00"/>
    <s v="Donna Tran"/>
    <s v="Mathis Ltd"/>
    <x v="0"/>
    <n v="12212.01"/>
    <n v="444"/>
    <x v="1"/>
    <d v="2023-04-09T00:00:00"/>
    <s v="Ibuprofen"/>
    <s v="Abnormal"/>
    <n v="25"/>
    <n v="488.48040000000003"/>
    <x v="2"/>
  </r>
  <r>
    <s v="Cameron Smith"/>
    <x v="3"/>
    <x v="0"/>
    <x v="1"/>
    <x v="4"/>
    <d v="2023-10-23T00:00:00"/>
    <s v="William Soto"/>
    <s v="Hopkins, Gomez and Shelton"/>
    <x v="3"/>
    <n v="26792.359"/>
    <n v="425"/>
    <x v="2"/>
    <d v="2023-11-05T00:00:00"/>
    <s v="Ibuprofen"/>
    <s v="Inconclusive"/>
    <n v="13"/>
    <n v="2060.9506923076924"/>
    <x v="2"/>
  </r>
  <r>
    <s v="Mckenzie Santiago"/>
    <x v="11"/>
    <x v="0"/>
    <x v="3"/>
    <x v="5"/>
    <d v="2023-10-13T00:00:00"/>
    <s v="Christine Leblanc"/>
    <s v="Johnston-Lee"/>
    <x v="1"/>
    <n v="79287.967999999993"/>
    <n v="450"/>
    <x v="1"/>
    <d v="2023-11-12T00:00:00"/>
    <s v="Penicillin"/>
    <s v="Abnormal"/>
    <n v="30"/>
    <n v="2642.9322666666662"/>
    <x v="1"/>
  </r>
  <r>
    <s v="Miguel Robinson"/>
    <x v="62"/>
    <x v="0"/>
    <x v="4"/>
    <x v="2"/>
    <d v="2021-11-11T00:00:00"/>
    <s v="Benjamin Martinez"/>
    <s v="Hawkins-Roberson"/>
    <x v="1"/>
    <n v="23033.559000000001"/>
    <n v="496"/>
    <x v="1"/>
    <d v="2021-12-11T00:00:00"/>
    <s v="Penicillin"/>
    <s v="Abnormal"/>
    <n v="30"/>
    <n v="767.78530000000001"/>
    <x v="2"/>
  </r>
  <r>
    <s v="Lauren Johnson"/>
    <x v="24"/>
    <x v="1"/>
    <x v="4"/>
    <x v="0"/>
    <d v="2020-11-14T00:00:00"/>
    <s v="Maria Mason"/>
    <s v="Leonard-Parker"/>
    <x v="2"/>
    <n v="24725.68"/>
    <n v="310"/>
    <x v="2"/>
    <d v="2020-11-15T00:00:00"/>
    <s v="Lipitor"/>
    <s v="Normal"/>
    <n v="1"/>
    <n v="24725.68"/>
    <x v="2"/>
  </r>
  <r>
    <s v="Charlotte Torres"/>
    <x v="31"/>
    <x v="0"/>
    <x v="4"/>
    <x v="0"/>
    <d v="2020-06-13T00:00:00"/>
    <s v="Brian Mcdonald"/>
    <s v="Ortiz Ltd"/>
    <x v="2"/>
    <n v="14518.742"/>
    <n v="399"/>
    <x v="2"/>
    <d v="2020-07-08T00:00:00"/>
    <s v="Aspirin"/>
    <s v="Normal"/>
    <n v="25"/>
    <n v="580.74968000000001"/>
    <x v="2"/>
  </r>
  <r>
    <s v="Rachel Tran"/>
    <x v="63"/>
    <x v="0"/>
    <x v="5"/>
    <x v="4"/>
    <d v="2023-08-13T00:00:00"/>
    <s v="Matthew Padilla"/>
    <s v="Ingram-Moore"/>
    <x v="0"/>
    <n v="2291.3380000000002"/>
    <n v="444"/>
    <x v="2"/>
    <d v="2023-09-06T00:00:00"/>
    <s v="Paracetamol"/>
    <s v="Abnormal"/>
    <n v="24"/>
    <n v="95.472416666666675"/>
    <x v="2"/>
  </r>
  <r>
    <s v="Elizabeth Kennedy"/>
    <x v="57"/>
    <x v="1"/>
    <x v="6"/>
    <x v="1"/>
    <d v="2022-10-01T00:00:00"/>
    <s v="Kevin Pace DVM"/>
    <s v="Rosario-Simpson"/>
    <x v="4"/>
    <n v="22723.251"/>
    <n v="388"/>
    <x v="2"/>
    <d v="2022-10-30T00:00:00"/>
    <s v="Ibuprofen"/>
    <s v="Inconclusive"/>
    <n v="29"/>
    <n v="783.56037931034484"/>
    <x v="0"/>
  </r>
  <r>
    <s v="Paul Gilbert"/>
    <x v="44"/>
    <x v="1"/>
    <x v="1"/>
    <x v="5"/>
    <d v="2019-05-27T00:00:00"/>
    <s v="Adam Whitaker"/>
    <s v="Wilson, Hansen and Smith"/>
    <x v="1"/>
    <n v="44057.22"/>
    <n v="425"/>
    <x v="1"/>
    <d v="2019-06-10T00:00:00"/>
    <s v="Paracetamol"/>
    <s v="Inconclusive"/>
    <n v="14"/>
    <n v="3146.9442857142858"/>
    <x v="1"/>
  </r>
  <r>
    <s v="Charles Vaughn"/>
    <x v="40"/>
    <x v="0"/>
    <x v="6"/>
    <x v="2"/>
    <d v="2019-08-15T00:00:00"/>
    <s v="Erika Ingram"/>
    <s v="Roberts, Davis and Spears"/>
    <x v="2"/>
    <n v="16676.245999999999"/>
    <n v="277"/>
    <x v="1"/>
    <d v="2019-08-18T00:00:00"/>
    <s v="Paracetamol"/>
    <s v="Normal"/>
    <n v="3"/>
    <n v="5558.7486666666664"/>
    <x v="1"/>
  </r>
  <r>
    <s v="Nicole Lane"/>
    <x v="49"/>
    <x v="1"/>
    <x v="6"/>
    <x v="2"/>
    <d v="2023-10-20T00:00:00"/>
    <s v="Amber Thomas"/>
    <s v="Navarro PLC"/>
    <x v="1"/>
    <n v="23459.585999999999"/>
    <n v="443"/>
    <x v="0"/>
    <d v="2023-10-20T00:00:00"/>
    <s v="Penicillin"/>
    <s v="Abnormal"/>
    <n v="0"/>
    <n v="0"/>
    <x v="2"/>
  </r>
  <r>
    <s v="Philip Anderson"/>
    <x v="42"/>
    <x v="1"/>
    <x v="4"/>
    <x v="5"/>
    <d v="2020-03-25T00:00:00"/>
    <s v="Leah Kennedy"/>
    <s v="Rhodes Group"/>
    <x v="2"/>
    <n v="78932.540999999997"/>
    <n v="456"/>
    <x v="1"/>
    <d v="2020-03-27T00:00:00"/>
    <s v="Penicillin"/>
    <s v="Normal"/>
    <n v="2"/>
    <n v="39466.270499999999"/>
    <x v="0"/>
  </r>
  <r>
    <s v="John Obrien"/>
    <x v="9"/>
    <x v="0"/>
    <x v="3"/>
    <x v="1"/>
    <d v="2023-06-29T00:00:00"/>
    <s v="Veronica Proctor"/>
    <s v="Rasmussen Ltd"/>
    <x v="1"/>
    <n v="28747.244999999999"/>
    <n v="353"/>
    <x v="1"/>
    <d v="2023-07-28T00:00:00"/>
    <s v="Lipitor"/>
    <s v="Normal"/>
    <n v="29"/>
    <n v="991.28431034482753"/>
    <x v="2"/>
  </r>
  <r>
    <s v="Douglas Hickman"/>
    <x v="46"/>
    <x v="1"/>
    <x v="1"/>
    <x v="3"/>
    <d v="2020-01-22T00:00:00"/>
    <s v="Megan Castro"/>
    <s v="Jones-Reid"/>
    <x v="0"/>
    <n v="31407.956999999999"/>
    <n v="456"/>
    <x v="0"/>
    <d v="2020-01-24T00:00:00"/>
    <s v="Aspirin"/>
    <s v="Abnormal"/>
    <n v="2"/>
    <n v="15703.978499999999"/>
    <x v="0"/>
  </r>
  <r>
    <s v="Richard Payne"/>
    <x v="62"/>
    <x v="0"/>
    <x v="2"/>
    <x v="3"/>
    <d v="2021-10-31T00:00:00"/>
    <s v="Martin Morgan"/>
    <s v="Hoover-Le"/>
    <x v="1"/>
    <n v="34339.19"/>
    <n v="337"/>
    <x v="0"/>
    <d v="2021-11-21T00:00:00"/>
    <s v="Penicillin"/>
    <s v="Abnormal"/>
    <n v="21"/>
    <n v="1635.199523809524"/>
    <x v="2"/>
  </r>
  <r>
    <s v="Angel Duke"/>
    <x v="59"/>
    <x v="1"/>
    <x v="2"/>
    <x v="1"/>
    <d v="2023-08-16T00:00:00"/>
    <s v="Crystal Ward"/>
    <s v="Hall-Estrada"/>
    <x v="2"/>
    <n v="20032.32"/>
    <n v="281"/>
    <x v="1"/>
    <d v="2023-09-02T00:00:00"/>
    <s v="Lipitor"/>
    <s v="Inconclusive"/>
    <n v="17"/>
    <n v="1178.3717647058822"/>
    <x v="0"/>
  </r>
  <r>
    <s v="Nicholas Luna"/>
    <x v="18"/>
    <x v="0"/>
    <x v="0"/>
    <x v="4"/>
    <d v="2022-12-18T00:00:00"/>
    <s v="Becky Wall"/>
    <s v="Howard, Roberts and Hunt"/>
    <x v="1"/>
    <n v="27926.132000000001"/>
    <n v="215"/>
    <x v="1"/>
    <d v="2023-01-06T00:00:00"/>
    <s v="Lipitor"/>
    <s v="Inconclusive"/>
    <n v="19"/>
    <n v="1469.7964210526316"/>
    <x v="0"/>
  </r>
  <r>
    <s v="Jonathan Small"/>
    <x v="60"/>
    <x v="1"/>
    <x v="3"/>
    <x v="2"/>
    <d v="2019-01-15T00:00:00"/>
    <s v="Julia Maldonado"/>
    <s v="Beck, Ortiz and Greene"/>
    <x v="1"/>
    <n v="18958.954000000002"/>
    <n v="413"/>
    <x v="1"/>
    <d v="2019-01-21T00:00:00"/>
    <s v="Paracetamol"/>
    <s v="Normal"/>
    <n v="6"/>
    <n v="3159.8256666666671"/>
    <x v="1"/>
  </r>
  <r>
    <s v="Pamela Calderon"/>
    <x v="8"/>
    <x v="1"/>
    <x v="6"/>
    <x v="1"/>
    <d v="2022-02-23T00:00:00"/>
    <s v="Howard Vargas"/>
    <s v="Guerrero, Harding and Evans"/>
    <x v="4"/>
    <n v="32904.947"/>
    <n v="296"/>
    <x v="2"/>
    <d v="2022-03-02T00:00:00"/>
    <s v="Penicillin"/>
    <s v="Inconclusive"/>
    <n v="7"/>
    <n v="4700.706714285714"/>
    <x v="1"/>
  </r>
  <r>
    <s v="Tabitha Gray"/>
    <x v="12"/>
    <x v="0"/>
    <x v="6"/>
    <x v="0"/>
    <d v="2019-08-21T00:00:00"/>
    <s v="Ronald Butler"/>
    <s v="Davila-Miller"/>
    <x v="0"/>
    <n v="4451.5619999999999"/>
    <n v="469"/>
    <x v="1"/>
    <d v="2019-09-11T00:00:00"/>
    <s v="Ibuprofen"/>
    <s v="Abnormal"/>
    <n v="21"/>
    <n v="211.97914285714285"/>
    <x v="0"/>
  </r>
  <r>
    <s v="Christopher Greene"/>
    <x v="14"/>
    <x v="1"/>
    <x v="0"/>
    <x v="2"/>
    <d v="2021-03-21T00:00:00"/>
    <s v="Jenna Grimes"/>
    <s v="Mccullough and Sons"/>
    <x v="0"/>
    <n v="22097.857"/>
    <n v="153"/>
    <x v="0"/>
    <d v="2021-03-22T00:00:00"/>
    <s v="Ibuprofen"/>
    <s v="Abnormal"/>
    <n v="1"/>
    <n v="22097.857"/>
    <x v="0"/>
  </r>
  <r>
    <s v="Barbara Alexander"/>
    <x v="9"/>
    <x v="1"/>
    <x v="2"/>
    <x v="0"/>
    <d v="2019-10-28T00:00:00"/>
    <s v="Dale Pena"/>
    <s v="Smith-Lawrence"/>
    <x v="4"/>
    <n v="4645.2259999999997"/>
    <n v="442"/>
    <x v="1"/>
    <d v="2019-11-02T00:00:00"/>
    <s v="Ibuprofen"/>
    <s v="Normal"/>
    <n v="5"/>
    <n v="929.04519999999991"/>
    <x v="2"/>
  </r>
  <r>
    <s v="John Meza"/>
    <x v="45"/>
    <x v="0"/>
    <x v="4"/>
    <x v="0"/>
    <d v="2018-12-13T00:00:00"/>
    <s v="Richard Lindsey"/>
    <s v="Phillips Group"/>
    <x v="3"/>
    <n v="18396.453000000001"/>
    <n v="495"/>
    <x v="1"/>
    <d v="2019-01-07T00:00:00"/>
    <s v="Aspirin"/>
    <s v="Inconclusive"/>
    <n v="25"/>
    <n v="735.8581200000001"/>
    <x v="2"/>
  </r>
  <r>
    <s v="Christina Jordan"/>
    <x v="46"/>
    <x v="0"/>
    <x v="3"/>
    <x v="0"/>
    <d v="2022-05-14T00:00:00"/>
    <s v="Dan Barnett"/>
    <s v="Jones PLC"/>
    <x v="4"/>
    <n v="4251.07"/>
    <n v="450"/>
    <x v="1"/>
    <d v="2022-05-30T00:00:00"/>
    <s v="Lipitor"/>
    <s v="Normal"/>
    <n v="16"/>
    <n v="265.69187499999998"/>
    <x v="0"/>
  </r>
  <r>
    <s v="Megan Phillips"/>
    <x v="55"/>
    <x v="1"/>
    <x v="5"/>
    <x v="4"/>
    <d v="2020-09-03T00:00:00"/>
    <s v="Robert Gonzalez"/>
    <s v="Martin LLC"/>
    <x v="1"/>
    <n v="8147.3860000000004"/>
    <n v="457"/>
    <x v="2"/>
    <d v="2020-09-25T00:00:00"/>
    <s v="Penicillin"/>
    <s v="Normal"/>
    <n v="22"/>
    <n v="370.3357272727273"/>
    <x v="1"/>
  </r>
  <r>
    <s v="James Fox"/>
    <x v="12"/>
    <x v="1"/>
    <x v="2"/>
    <x v="3"/>
    <d v="2020-06-17T00:00:00"/>
    <s v="Lisa Fields"/>
    <s v="Thompson-Edwards"/>
    <x v="1"/>
    <n v="9777.6949999999997"/>
    <n v="305"/>
    <x v="0"/>
    <d v="2020-07-06T00:00:00"/>
    <s v="Ibuprofen"/>
    <s v="Inconclusive"/>
    <n v="19"/>
    <n v="514.61552631578945"/>
    <x v="0"/>
  </r>
  <r>
    <s v="Thomas Bell"/>
    <x v="18"/>
    <x v="1"/>
    <x v="5"/>
    <x v="5"/>
    <d v="2023-06-28T00:00:00"/>
    <s v="Alexander Clark"/>
    <s v="Rogers-Young"/>
    <x v="2"/>
    <n v="55674.082000000002"/>
    <n v="497"/>
    <x v="1"/>
    <d v="2023-07-18T00:00:00"/>
    <s v="Penicillin"/>
    <s v="Normal"/>
    <n v="20"/>
    <n v="2783.7040999999999"/>
    <x v="0"/>
  </r>
  <r>
    <s v="Michelle Garcia"/>
    <x v="5"/>
    <x v="0"/>
    <x v="0"/>
    <x v="5"/>
    <d v="2021-12-15T00:00:00"/>
    <s v="Kristy Sexton"/>
    <s v="Kelley-Hoover"/>
    <x v="3"/>
    <n v="62117.605000000003"/>
    <n v="115"/>
    <x v="0"/>
    <d v="2021-12-17T00:00:00"/>
    <s v="Ibuprofen"/>
    <s v="Abnormal"/>
    <n v="2"/>
    <n v="31058.802500000002"/>
    <x v="2"/>
  </r>
  <r>
    <s v="Justin Hernandez"/>
    <x v="35"/>
    <x v="0"/>
    <x v="0"/>
    <x v="5"/>
    <d v="2021-04-11T00:00:00"/>
    <s v="Hayley Skinner"/>
    <s v="Clements Group"/>
    <x v="0"/>
    <n v="5780.973"/>
    <n v="226"/>
    <x v="0"/>
    <d v="2021-04-14T00:00:00"/>
    <s v="Aspirin"/>
    <s v="Inconclusive"/>
    <n v="3"/>
    <n v="1926.991"/>
    <x v="2"/>
  </r>
  <r>
    <s v="Kendra Barnett"/>
    <x v="23"/>
    <x v="1"/>
    <x v="5"/>
    <x v="4"/>
    <d v="2022-03-19T00:00:00"/>
    <s v="Robert Brown"/>
    <s v="Michael-Perkins"/>
    <x v="4"/>
    <n v="13859.927"/>
    <n v="486"/>
    <x v="2"/>
    <d v="2022-04-18T00:00:00"/>
    <s v="Penicillin"/>
    <s v="Normal"/>
    <n v="30"/>
    <n v="461.99756666666667"/>
    <x v="0"/>
  </r>
  <r>
    <s v="Stephanie Anderson"/>
    <x v="37"/>
    <x v="1"/>
    <x v="2"/>
    <x v="1"/>
    <d v="2022-11-08T00:00:00"/>
    <s v="Lucas Parker"/>
    <s v="Nguyen-Richardson"/>
    <x v="1"/>
    <n v="18488.986000000001"/>
    <n v="361"/>
    <x v="1"/>
    <d v="2022-11-13T00:00:00"/>
    <s v="Lipitor"/>
    <s v="Inconclusive"/>
    <n v="5"/>
    <n v="3697.7972"/>
    <x v="1"/>
  </r>
  <r>
    <s v="Patrick Bryant PhD"/>
    <x v="64"/>
    <x v="0"/>
    <x v="6"/>
    <x v="1"/>
    <d v="2023-09-19T00:00:00"/>
    <s v="David Wilson"/>
    <s v="Harris-Mcdaniel"/>
    <x v="4"/>
    <n v="38759.58"/>
    <n v="419"/>
    <x v="2"/>
    <d v="2023-10-02T00:00:00"/>
    <s v="Lipitor"/>
    <s v="Abnormal"/>
    <n v="13"/>
    <n v="2981.5061538461541"/>
    <x v="1"/>
  </r>
  <r>
    <s v="Sue Allen"/>
    <x v="3"/>
    <x v="1"/>
    <x v="6"/>
    <x v="3"/>
    <d v="2021-02-04T00:00:00"/>
    <s v="Belinda Calhoun"/>
    <s v="Rodriguez Group"/>
    <x v="0"/>
    <n v="12709.210999999999"/>
    <n v="485"/>
    <x v="0"/>
    <d v="2021-02-24T00:00:00"/>
    <s v="Aspirin"/>
    <s v="Normal"/>
    <n v="20"/>
    <n v="635.46055000000001"/>
    <x v="2"/>
  </r>
  <r>
    <s v="Michael Mccormick"/>
    <x v="62"/>
    <x v="1"/>
    <x v="5"/>
    <x v="2"/>
    <d v="2021-08-25T00:00:00"/>
    <s v="Gabriel Mcdaniel"/>
    <s v="Cole-Miles"/>
    <x v="2"/>
    <n v="12239.295"/>
    <n v="443"/>
    <x v="2"/>
    <d v="2021-08-30T00:00:00"/>
    <s v="Lipitor"/>
    <s v="Normal"/>
    <n v="5"/>
    <n v="2447.8589999999999"/>
    <x v="2"/>
  </r>
  <r>
    <s v="Kenneth Castro"/>
    <x v="22"/>
    <x v="0"/>
    <x v="2"/>
    <x v="0"/>
    <d v="2020-06-21T00:00:00"/>
    <s v="Kyle Wallace"/>
    <s v="Jennings and Sons"/>
    <x v="1"/>
    <n v="30651.626"/>
    <n v="254"/>
    <x v="1"/>
    <d v="2020-07-03T00:00:00"/>
    <s v="Lipitor"/>
    <s v="Inconclusive"/>
    <n v="12"/>
    <n v="2554.3021666666668"/>
    <x v="0"/>
  </r>
  <r>
    <s v="Evelyn Bowman"/>
    <x v="19"/>
    <x v="0"/>
    <x v="2"/>
    <x v="4"/>
    <d v="2019-12-29T00:00:00"/>
    <s v="Kyle Vasquez"/>
    <s v="Guzman, Hamilton and Martin"/>
    <x v="1"/>
    <n v="28365.937000000002"/>
    <n v="493"/>
    <x v="1"/>
    <d v="2020-01-09T00:00:00"/>
    <s v="Paracetamol"/>
    <s v="Abnormal"/>
    <n v="11"/>
    <n v="2578.7215454545458"/>
    <x v="0"/>
  </r>
  <r>
    <s v="Jason Sanchez"/>
    <x v="20"/>
    <x v="1"/>
    <x v="1"/>
    <x v="2"/>
    <d v="2023-05-01T00:00:00"/>
    <s v="Elaine Clark"/>
    <s v="Burns PLC"/>
    <x v="0"/>
    <n v="20014.064999999999"/>
    <n v="180"/>
    <x v="0"/>
    <d v="2023-05-04T00:00:00"/>
    <s v="Lipitor"/>
    <s v="Abnormal"/>
    <n v="3"/>
    <n v="6671.3549999999996"/>
    <x v="2"/>
  </r>
  <r>
    <s v="Matthew Downs"/>
    <x v="24"/>
    <x v="0"/>
    <x v="0"/>
    <x v="5"/>
    <d v="2020-11-26T00:00:00"/>
    <s v="Donna Gonzalez"/>
    <s v="Ramirez, Ramirez and Grant"/>
    <x v="3"/>
    <n v="17770.826000000001"/>
    <n v="218"/>
    <x v="1"/>
    <d v="2020-12-13T00:00:00"/>
    <s v="Ibuprofen"/>
    <s v="Inconclusive"/>
    <n v="17"/>
    <n v="1045.3427058823529"/>
    <x v="2"/>
  </r>
  <r>
    <s v="Shawn Woods"/>
    <x v="50"/>
    <x v="0"/>
    <x v="1"/>
    <x v="4"/>
    <d v="2019-07-01T00:00:00"/>
    <s v="Shelly Frederick"/>
    <s v="Robinson-Miller"/>
    <x v="3"/>
    <n v="29289.233"/>
    <n v="257"/>
    <x v="2"/>
    <d v="2019-07-13T00:00:00"/>
    <s v="Ibuprofen"/>
    <s v="Normal"/>
    <n v="12"/>
    <n v="2440.7694166666665"/>
    <x v="1"/>
  </r>
  <r>
    <s v="Christopher Harmon"/>
    <x v="61"/>
    <x v="1"/>
    <x v="0"/>
    <x v="4"/>
    <d v="2019-12-15T00:00:00"/>
    <s v="Monica Anderson"/>
    <s v="Arnold-Bell"/>
    <x v="4"/>
    <n v="34725.945"/>
    <n v="460"/>
    <x v="1"/>
    <d v="2020-01-14T00:00:00"/>
    <s v="Aspirin"/>
    <s v="Abnormal"/>
    <n v="30"/>
    <n v="1157.5315000000001"/>
    <x v="0"/>
  </r>
  <r>
    <s v="Tiffany Hancock"/>
    <x v="22"/>
    <x v="0"/>
    <x v="1"/>
    <x v="0"/>
    <d v="2019-10-12T00:00:00"/>
    <s v="Dr. Matthew Johnson MD"/>
    <s v="Morgan-Morris"/>
    <x v="0"/>
    <n v="45910.690999999999"/>
    <n v="153"/>
    <x v="1"/>
    <d v="2019-10-24T00:00:00"/>
    <s v="Paracetamol"/>
    <s v="Normal"/>
    <n v="12"/>
    <n v="3825.8909166666667"/>
    <x v="0"/>
  </r>
  <r>
    <s v="Kevin Sutton"/>
    <x v="9"/>
    <x v="0"/>
    <x v="6"/>
    <x v="4"/>
    <d v="2023-02-26T00:00:00"/>
    <s v="Sonya Sanchez"/>
    <s v="Russell and Sons"/>
    <x v="0"/>
    <n v="9843.7610000000004"/>
    <n v="339"/>
    <x v="1"/>
    <d v="2023-03-20T00:00:00"/>
    <s v="Aspirin"/>
    <s v="Normal"/>
    <n v="22"/>
    <n v="447.44368181818186"/>
    <x v="2"/>
  </r>
  <r>
    <s v="James Lindsey"/>
    <x v="57"/>
    <x v="1"/>
    <x v="2"/>
    <x v="4"/>
    <d v="2022-01-29T00:00:00"/>
    <s v="Kayla Le"/>
    <s v="Blackwell-Boyle"/>
    <x v="4"/>
    <n v="21372.851999999999"/>
    <n v="332"/>
    <x v="1"/>
    <d v="2022-02-20T00:00:00"/>
    <s v="Aspirin"/>
    <s v="Inconclusive"/>
    <n v="22"/>
    <n v="971.49327272727271"/>
    <x v="0"/>
  </r>
  <r>
    <s v="Christopher Mora"/>
    <x v="51"/>
    <x v="1"/>
    <x v="5"/>
    <x v="3"/>
    <d v="2021-03-05T00:00:00"/>
    <s v="Michael Maldonado"/>
    <s v="Knight PLC"/>
    <x v="1"/>
    <n v="23213.785"/>
    <n v="356"/>
    <x v="0"/>
    <d v="2021-03-08T00:00:00"/>
    <s v="Paracetamol"/>
    <s v="Normal"/>
    <n v="3"/>
    <n v="7737.9283333333333"/>
    <x v="2"/>
  </r>
  <r>
    <s v="Michelle Hunter"/>
    <x v="9"/>
    <x v="1"/>
    <x v="6"/>
    <x v="2"/>
    <d v="2020-06-17T00:00:00"/>
    <s v="Mary Solomon"/>
    <s v="Fields-Williams"/>
    <x v="3"/>
    <n v="20560.856"/>
    <n v="366"/>
    <x v="0"/>
    <d v="2020-06-20T00:00:00"/>
    <s v="Paracetamol"/>
    <s v="Inconclusive"/>
    <n v="3"/>
    <n v="6853.6186666666663"/>
    <x v="2"/>
  </r>
  <r>
    <s v="Sandra Jacobs"/>
    <x v="44"/>
    <x v="0"/>
    <x v="7"/>
    <x v="1"/>
    <d v="2021-06-21T00:00:00"/>
    <s v="Tammy Spears"/>
    <s v="Howard PLC"/>
    <x v="2"/>
    <n v="16232.945"/>
    <n v="324"/>
    <x v="2"/>
    <d v="2021-07-18T00:00:00"/>
    <s v="Lipitor"/>
    <s v="Inconclusive"/>
    <n v="27"/>
    <n v="601.22018518518519"/>
    <x v="1"/>
  </r>
  <r>
    <s v="Joshua Andrade"/>
    <x v="59"/>
    <x v="0"/>
    <x v="4"/>
    <x v="4"/>
    <d v="2019-10-11T00:00:00"/>
    <s v="Luke Hall"/>
    <s v="Gray Ltd"/>
    <x v="4"/>
    <n v="21642.216"/>
    <n v="109"/>
    <x v="2"/>
    <d v="2019-10-15T00:00:00"/>
    <s v="Paracetamol"/>
    <s v="Normal"/>
    <n v="4"/>
    <n v="5410.5540000000001"/>
    <x v="0"/>
  </r>
  <r>
    <s v="Kimberly Stephens"/>
    <x v="1"/>
    <x v="0"/>
    <x v="4"/>
    <x v="4"/>
    <d v="2022-05-10T00:00:00"/>
    <s v="Alexandra Miller"/>
    <s v="Richards-Thompson"/>
    <x v="2"/>
    <n v="5931.1049999999996"/>
    <n v="179"/>
    <x v="2"/>
    <d v="2022-05-27T00:00:00"/>
    <s v="Paracetamol"/>
    <s v="Normal"/>
    <n v="17"/>
    <n v="348.88852941176469"/>
    <x v="1"/>
  </r>
  <r>
    <s v="Carla Griffin"/>
    <x v="13"/>
    <x v="1"/>
    <x v="2"/>
    <x v="4"/>
    <d v="2021-10-17T00:00:00"/>
    <s v="Chelsea Leach"/>
    <s v="Oneill and Sons"/>
    <x v="4"/>
    <n v="1810.5129999999999"/>
    <n v="388"/>
    <x v="2"/>
    <d v="2021-10-25T00:00:00"/>
    <s v="Lipitor"/>
    <s v="Abnormal"/>
    <n v="8"/>
    <n v="226.31412499999999"/>
    <x v="0"/>
  </r>
  <r>
    <s v="Gloria Mendoza"/>
    <x v="33"/>
    <x v="1"/>
    <x v="6"/>
    <x v="3"/>
    <d v="2021-12-19T00:00:00"/>
    <s v="Michael Raymond"/>
    <s v="Marquez, Ramirez and Stephens"/>
    <x v="1"/>
    <n v="28838.983"/>
    <n v="174"/>
    <x v="0"/>
    <d v="2021-12-25T00:00:00"/>
    <s v="Lipitor"/>
    <s v="Abnormal"/>
    <n v="6"/>
    <n v="4806.497166666667"/>
    <x v="0"/>
  </r>
  <r>
    <s v="Jason Kelley"/>
    <x v="62"/>
    <x v="1"/>
    <x v="7"/>
    <x v="1"/>
    <d v="2020-02-25T00:00:00"/>
    <s v="Kimberly Brown"/>
    <s v="Reyes, Baldwin and Garza"/>
    <x v="0"/>
    <n v="33872.057000000001"/>
    <n v="359"/>
    <x v="2"/>
    <d v="2020-03-13T00:00:00"/>
    <s v="Paracetamol"/>
    <s v="Normal"/>
    <n v="17"/>
    <n v="1992.4739411764706"/>
    <x v="2"/>
  </r>
  <r>
    <s v="Gregory Bentley"/>
    <x v="56"/>
    <x v="0"/>
    <x v="1"/>
    <x v="4"/>
    <d v="2022-01-16T00:00:00"/>
    <s v="Cameron Turner"/>
    <s v="Wade, Smith and Michael"/>
    <x v="0"/>
    <n v="33842.381999999998"/>
    <n v="171"/>
    <x v="1"/>
    <d v="2022-02-08T00:00:00"/>
    <s v="Ibuprofen"/>
    <s v="Inconclusive"/>
    <n v="23"/>
    <n v="1471.4079130434782"/>
    <x v="2"/>
  </r>
  <r>
    <s v="Miguel Taylor"/>
    <x v="37"/>
    <x v="1"/>
    <x v="0"/>
    <x v="5"/>
    <d v="2019-08-28T00:00:00"/>
    <s v="Penny Dean"/>
    <s v="Montgomery-Graves"/>
    <x v="4"/>
    <n v="20659.667000000001"/>
    <n v="140"/>
    <x v="0"/>
    <d v="2019-08-29T00:00:00"/>
    <s v="Ibuprofen"/>
    <s v="Inconclusive"/>
    <n v="1"/>
    <n v="20659.667000000001"/>
    <x v="1"/>
  </r>
  <r>
    <s v="Shawna Barnes"/>
    <x v="67"/>
    <x v="0"/>
    <x v="1"/>
    <x v="4"/>
    <d v="2022-08-03T00:00:00"/>
    <s v="Anthony Lopez"/>
    <s v="Holland, Humphrey and Tucker"/>
    <x v="4"/>
    <n v="18887.761999999999"/>
    <n v="114"/>
    <x v="2"/>
    <d v="2022-08-17T00:00:00"/>
    <s v="Ibuprofen"/>
    <s v="Inconclusive"/>
    <n v="14"/>
    <n v="1349.1258571428571"/>
    <x v="1"/>
  </r>
  <r>
    <s v="Lisa Ross"/>
    <x v="26"/>
    <x v="0"/>
    <x v="2"/>
    <x v="5"/>
    <d v="2020-03-10T00:00:00"/>
    <s v="Kurt Garza"/>
    <s v="Hodge Group"/>
    <x v="1"/>
    <n v="11846.725"/>
    <n v="209"/>
    <x v="1"/>
    <d v="2020-04-01T00:00:00"/>
    <s v="Penicillin"/>
    <s v="Abnormal"/>
    <n v="22"/>
    <n v="538.48750000000007"/>
    <x v="0"/>
  </r>
  <r>
    <s v="Stephen Gonzales"/>
    <x v="39"/>
    <x v="0"/>
    <x v="5"/>
    <x v="5"/>
    <d v="2022-04-16T00:00:00"/>
    <s v="Andrea Reed"/>
    <s v="Graham-Landry"/>
    <x v="0"/>
    <n v="61002.512000000002"/>
    <n v="183"/>
    <x v="1"/>
    <d v="2022-04-18T00:00:00"/>
    <s v="Penicillin"/>
    <s v="Abnormal"/>
    <n v="2"/>
    <n v="30501.256000000001"/>
    <x v="0"/>
  </r>
  <r>
    <s v="Rachel Church"/>
    <x v="65"/>
    <x v="1"/>
    <x v="1"/>
    <x v="5"/>
    <d v="2020-11-10T00:00:00"/>
    <s v="Morgan Jensen"/>
    <s v="Roberts-Vincent"/>
    <x v="3"/>
    <n v="57692.610999999997"/>
    <n v="439"/>
    <x v="0"/>
    <d v="2020-11-12T00:00:00"/>
    <s v="Aspirin"/>
    <s v="Normal"/>
    <n v="2"/>
    <n v="28846.305499999999"/>
    <x v="0"/>
  </r>
  <r>
    <s v="Jessica Marsh"/>
    <x v="67"/>
    <x v="0"/>
    <x v="5"/>
    <x v="1"/>
    <d v="2020-07-21T00:00:00"/>
    <s v="Brandon Owens"/>
    <s v="Johnson Ltd"/>
    <x v="1"/>
    <n v="16212.576999999999"/>
    <n v="441"/>
    <x v="2"/>
    <d v="2020-08-03T00:00:00"/>
    <s v="Paracetamol"/>
    <s v="Normal"/>
    <n v="13"/>
    <n v="1247.1213076923077"/>
    <x v="1"/>
  </r>
  <r>
    <s v="Erica Mcneil"/>
    <x v="26"/>
    <x v="1"/>
    <x v="0"/>
    <x v="3"/>
    <d v="2019-07-06T00:00:00"/>
    <s v="Michael Thomas"/>
    <s v="Ellison, Thomas and Joseph"/>
    <x v="2"/>
    <n v="17333.241999999998"/>
    <n v="336"/>
    <x v="0"/>
    <d v="2019-07-20T00:00:00"/>
    <s v="Lipitor"/>
    <s v="Inconclusive"/>
    <n v="14"/>
    <n v="1238.0887142857141"/>
    <x v="0"/>
  </r>
  <r>
    <s v="Michael White"/>
    <x v="44"/>
    <x v="0"/>
    <x v="5"/>
    <x v="3"/>
    <d v="2020-02-02T00:00:00"/>
    <s v="Jamie Martin"/>
    <s v="Gallegos Group"/>
    <x v="2"/>
    <n v="31177.763999999999"/>
    <n v="312"/>
    <x v="0"/>
    <d v="2020-02-04T00:00:00"/>
    <s v="Lipitor"/>
    <s v="Normal"/>
    <n v="2"/>
    <n v="15588.882"/>
    <x v="1"/>
  </r>
  <r>
    <s v="Deborah Ford"/>
    <x v="14"/>
    <x v="0"/>
    <x v="3"/>
    <x v="0"/>
    <d v="2022-12-14T00:00:00"/>
    <s v="Jessica Powers"/>
    <s v="Becker-Blackwell"/>
    <x v="4"/>
    <n v="24605.306"/>
    <n v="195"/>
    <x v="1"/>
    <d v="2023-01-06T00:00:00"/>
    <s v="Lipitor"/>
    <s v="Inconclusive"/>
    <n v="23"/>
    <n v="1069.7959130434783"/>
    <x v="0"/>
  </r>
  <r>
    <s v="Melissa Bryan"/>
    <x v="10"/>
    <x v="0"/>
    <x v="0"/>
    <x v="2"/>
    <d v="2021-10-06T00:00:00"/>
    <s v="Emily Torres"/>
    <s v="Preston Group"/>
    <x v="4"/>
    <n v="10370.4"/>
    <n v="209"/>
    <x v="0"/>
    <d v="2021-10-28T00:00:00"/>
    <s v="Aspirin"/>
    <s v="Inconclusive"/>
    <n v="22"/>
    <n v="471.38181818181818"/>
    <x v="2"/>
  </r>
  <r>
    <s v="Ryan Perez"/>
    <x v="51"/>
    <x v="1"/>
    <x v="2"/>
    <x v="2"/>
    <d v="2021-08-23T00:00:00"/>
    <s v="Carrie White"/>
    <s v="Miller-Aguilar"/>
    <x v="3"/>
    <n v="16360.817999999999"/>
    <n v="384"/>
    <x v="1"/>
    <d v="2021-09-04T00:00:00"/>
    <s v="Ibuprofen"/>
    <s v="Normal"/>
    <n v="12"/>
    <n v="1363.4014999999999"/>
    <x v="2"/>
  </r>
  <r>
    <s v="Rebecca King"/>
    <x v="10"/>
    <x v="0"/>
    <x v="1"/>
    <x v="5"/>
    <d v="2021-10-02T00:00:00"/>
    <s v="Michael Johnson"/>
    <s v="Farrell Inc"/>
    <x v="1"/>
    <n v="5886.06"/>
    <n v="457"/>
    <x v="0"/>
    <d v="2021-10-03T00:00:00"/>
    <s v="Paracetamol"/>
    <s v="Inconclusive"/>
    <n v="1"/>
    <n v="5886.06"/>
    <x v="2"/>
  </r>
  <r>
    <s v="John Baker"/>
    <x v="9"/>
    <x v="1"/>
    <x v="0"/>
    <x v="0"/>
    <d v="2020-12-21T00:00:00"/>
    <s v="Sarah Miller"/>
    <s v="Yoder-Arnold"/>
    <x v="3"/>
    <n v="59588.144999999997"/>
    <n v="466"/>
    <x v="2"/>
    <d v="2020-12-29T00:00:00"/>
    <s v="Ibuprofen"/>
    <s v="Inconclusive"/>
    <n v="8"/>
    <n v="7448.5181249999996"/>
    <x v="2"/>
  </r>
  <r>
    <s v="Lori Sloan"/>
    <x v="25"/>
    <x v="0"/>
    <x v="0"/>
    <x v="1"/>
    <d v="2021-04-12T00:00:00"/>
    <s v="Jane Hunt"/>
    <s v="Garcia-Cooke"/>
    <x v="2"/>
    <n v="16028.346"/>
    <n v="137"/>
    <x v="2"/>
    <d v="2021-04-14T00:00:00"/>
    <s v="Penicillin"/>
    <s v="Inconclusive"/>
    <n v="2"/>
    <n v="8014.1729999999998"/>
    <x v="2"/>
  </r>
  <r>
    <s v="Stephanie Weaver"/>
    <x v="18"/>
    <x v="1"/>
    <x v="4"/>
    <x v="5"/>
    <d v="2023-08-19T00:00:00"/>
    <s v="Charles Friedman"/>
    <s v="Brown and Sons"/>
    <x v="4"/>
    <n v="8352.1180000000004"/>
    <n v="285"/>
    <x v="1"/>
    <d v="2023-09-01T00:00:00"/>
    <s v="Aspirin"/>
    <s v="Abnormal"/>
    <n v="13"/>
    <n v="642.47061538461537"/>
    <x v="0"/>
  </r>
  <r>
    <s v="James Shields"/>
    <x v="57"/>
    <x v="1"/>
    <x v="7"/>
    <x v="4"/>
    <d v="2021-08-29T00:00:00"/>
    <s v="Brandy White"/>
    <s v="Barnes Inc"/>
    <x v="2"/>
    <n v="12156.905000000001"/>
    <n v="465"/>
    <x v="1"/>
    <d v="2021-09-13T00:00:00"/>
    <s v="Penicillin"/>
    <s v="Normal"/>
    <n v="15"/>
    <n v="810.46033333333332"/>
    <x v="0"/>
  </r>
  <r>
    <s v="Jenny Cook"/>
    <x v="38"/>
    <x v="0"/>
    <x v="2"/>
    <x v="3"/>
    <d v="2019-06-01T00:00:00"/>
    <s v="Rebecca Herrera"/>
    <s v="Stevens, Smith and Taylor"/>
    <x v="4"/>
    <n v="6675.8980000000001"/>
    <n v="459"/>
    <x v="0"/>
    <d v="2019-06-04T00:00:00"/>
    <s v="Penicillin"/>
    <s v="Inconclusive"/>
    <n v="3"/>
    <n v="2225.2993333333334"/>
    <x v="1"/>
  </r>
  <r>
    <s v="Michael Caldwell"/>
    <x v="48"/>
    <x v="1"/>
    <x v="5"/>
    <x v="4"/>
    <d v="2020-12-16T00:00:00"/>
    <s v="Samantha Mendez"/>
    <s v="Duncan-Cruz"/>
    <x v="3"/>
    <n v="16856.819"/>
    <n v="109"/>
    <x v="2"/>
    <d v="2020-12-23T00:00:00"/>
    <s v="Ibuprofen"/>
    <s v="Normal"/>
    <n v="7"/>
    <n v="2408.1169999999997"/>
    <x v="0"/>
  </r>
  <r>
    <s v="Micheal King"/>
    <x v="29"/>
    <x v="0"/>
    <x v="4"/>
    <x v="2"/>
    <d v="2022-09-24T00:00:00"/>
    <s v="Jordan Rose"/>
    <s v="Maldonado, Beasley and Jackson"/>
    <x v="3"/>
    <n v="20756.328000000001"/>
    <n v="479"/>
    <x v="2"/>
    <d v="2022-10-14T00:00:00"/>
    <s v="Ibuprofen"/>
    <s v="Abnormal"/>
    <n v="20"/>
    <n v="1037.8164000000002"/>
    <x v="1"/>
  </r>
  <r>
    <s v="Rachel Li"/>
    <x v="45"/>
    <x v="1"/>
    <x v="6"/>
    <x v="4"/>
    <d v="2022-01-29T00:00:00"/>
    <s v="Carolyn White"/>
    <s v="Sullivan LLC"/>
    <x v="4"/>
    <n v="24210.044000000002"/>
    <n v="363"/>
    <x v="1"/>
    <d v="2022-02-23T00:00:00"/>
    <s v="Penicillin"/>
    <s v="Abnormal"/>
    <n v="25"/>
    <n v="968.40176000000008"/>
    <x v="2"/>
  </r>
  <r>
    <s v="Richard Grant"/>
    <x v="21"/>
    <x v="1"/>
    <x v="7"/>
    <x v="2"/>
    <d v="2018-12-19T00:00:00"/>
    <s v="Terri Evans"/>
    <s v="Wagner, Gordon and Rivera"/>
    <x v="1"/>
    <n v="18089.911"/>
    <n v="141"/>
    <x v="0"/>
    <d v="2018-12-20T00:00:00"/>
    <s v="Lipitor"/>
    <s v="Inconclusive"/>
    <n v="1"/>
    <n v="18089.911"/>
    <x v="1"/>
  </r>
  <r>
    <s v="Andrew Adams"/>
    <x v="23"/>
    <x v="0"/>
    <x v="3"/>
    <x v="3"/>
    <d v="2019-02-01T00:00:00"/>
    <s v="Adam Simon"/>
    <s v="Gordon, Chen and Tate"/>
    <x v="3"/>
    <n v="33648.434000000001"/>
    <n v="396"/>
    <x v="0"/>
    <d v="2019-02-11T00:00:00"/>
    <s v="Lipitor"/>
    <s v="Inconclusive"/>
    <n v="10"/>
    <n v="3364.8434000000002"/>
    <x v="0"/>
  </r>
  <r>
    <s v="Steven Torres"/>
    <x v="17"/>
    <x v="1"/>
    <x v="5"/>
    <x v="4"/>
    <d v="2022-02-23T00:00:00"/>
    <s v="Thomas Haley"/>
    <s v="Johnson Inc"/>
    <x v="2"/>
    <n v="15869.418"/>
    <n v="393"/>
    <x v="1"/>
    <d v="2022-03-09T00:00:00"/>
    <s v="Ibuprofen"/>
    <s v="Normal"/>
    <n v="14"/>
    <n v="1133.5298571428571"/>
    <x v="0"/>
  </r>
  <r>
    <s v="Jeremy Willis"/>
    <x v="4"/>
    <x v="0"/>
    <x v="2"/>
    <x v="1"/>
    <d v="2023-05-26T00:00:00"/>
    <s v="Sara Newman"/>
    <s v="Wilson, Chavez and Brown"/>
    <x v="2"/>
    <n v="37118.862000000001"/>
    <n v="235"/>
    <x v="2"/>
    <d v="2023-05-29T00:00:00"/>
    <s v="Ibuprofen"/>
    <s v="Abnormal"/>
    <n v="3"/>
    <n v="12372.954"/>
    <x v="2"/>
  </r>
  <r>
    <s v="Troy Smith"/>
    <x v="48"/>
    <x v="1"/>
    <x v="1"/>
    <x v="3"/>
    <d v="2022-01-04T00:00:00"/>
    <s v="Emily Sutton"/>
    <s v="Mcdonald Group"/>
    <x v="1"/>
    <n v="23008.579000000002"/>
    <n v="401"/>
    <x v="0"/>
    <d v="2022-01-24T00:00:00"/>
    <s v="Paracetamol"/>
    <s v="Normal"/>
    <n v="20"/>
    <n v="1150.42895"/>
    <x v="0"/>
  </r>
  <r>
    <s v="Dale Henderson"/>
    <x v="1"/>
    <x v="1"/>
    <x v="2"/>
    <x v="1"/>
    <d v="2023-09-12T00:00:00"/>
    <s v="Tracy Adkins"/>
    <s v="Mitchell, Boyd and Weaver"/>
    <x v="1"/>
    <n v="27605.401999999998"/>
    <n v="189"/>
    <x v="1"/>
    <d v="2023-10-07T00:00:00"/>
    <s v="Aspirin"/>
    <s v="Normal"/>
    <n v="25"/>
    <n v="1104.2160799999999"/>
    <x v="1"/>
  </r>
  <r>
    <s v="Steven Benson"/>
    <x v="58"/>
    <x v="1"/>
    <x v="3"/>
    <x v="4"/>
    <d v="2023-05-27T00:00:00"/>
    <s v="Larry Reynolds"/>
    <s v="Ryan-Washington"/>
    <x v="2"/>
    <n v="22787.566999999999"/>
    <n v="336"/>
    <x v="2"/>
    <d v="2023-06-18T00:00:00"/>
    <s v="Penicillin"/>
    <s v="Inconclusive"/>
    <n v="22"/>
    <n v="1035.7984999999999"/>
    <x v="1"/>
  </r>
  <r>
    <s v="Elaine Glenn"/>
    <x v="52"/>
    <x v="1"/>
    <x v="5"/>
    <x v="4"/>
    <d v="2018-12-18T00:00:00"/>
    <s v="Tina Robinson"/>
    <s v="Jefferson, Hamilton and Reid"/>
    <x v="1"/>
    <n v="28028.606"/>
    <n v="151"/>
    <x v="1"/>
    <d v="2019-01-09T00:00:00"/>
    <s v="Lipitor"/>
    <s v="Normal"/>
    <n v="22"/>
    <n v="1274.0275454545454"/>
    <x v="0"/>
  </r>
  <r>
    <s v="Lawrence Meadows"/>
    <x v="41"/>
    <x v="0"/>
    <x v="1"/>
    <x v="2"/>
    <d v="2022-09-13T00:00:00"/>
    <s v="Donna Wilson"/>
    <s v="Rodriguez-King"/>
    <x v="2"/>
    <n v="24599.873"/>
    <n v="493"/>
    <x v="0"/>
    <d v="2022-09-14T00:00:00"/>
    <s v="Penicillin"/>
    <s v="Abnormal"/>
    <n v="1"/>
    <n v="24599.873"/>
    <x v="2"/>
  </r>
  <r>
    <s v="Tammy Dunlap"/>
    <x v="18"/>
    <x v="0"/>
    <x v="4"/>
    <x v="3"/>
    <d v="2019-01-29T00:00:00"/>
    <s v="Andrew Paul"/>
    <s v="Wilson PLC"/>
    <x v="3"/>
    <n v="16898.207999999999"/>
    <n v="342"/>
    <x v="0"/>
    <d v="2019-01-31T00:00:00"/>
    <s v="Penicillin"/>
    <s v="Normal"/>
    <n v="2"/>
    <n v="8449.1039999999994"/>
    <x v="0"/>
  </r>
  <r>
    <s v="Melissa Mcknight"/>
    <x v="0"/>
    <x v="0"/>
    <x v="4"/>
    <x v="5"/>
    <d v="2019-05-29T00:00:00"/>
    <s v="Ashley Vasquez"/>
    <s v="Ashley-Mills"/>
    <x v="4"/>
    <n v="38327.807999999997"/>
    <n v="245"/>
    <x v="1"/>
    <d v="2019-05-30T00:00:00"/>
    <s v="Paracetamol"/>
    <s v="Normal"/>
    <n v="1"/>
    <n v="38327.807999999997"/>
    <x v="0"/>
  </r>
  <r>
    <s v="John Lewis"/>
    <x v="1"/>
    <x v="1"/>
    <x v="1"/>
    <x v="0"/>
    <d v="2023-03-18T00:00:00"/>
    <s v="Laura Hamilton"/>
    <s v="Greene Ltd"/>
    <x v="2"/>
    <n v="43509.881000000001"/>
    <n v="145"/>
    <x v="2"/>
    <d v="2023-03-28T00:00:00"/>
    <s v="Penicillin"/>
    <s v="Abnormal"/>
    <n v="10"/>
    <n v="4350.9881000000005"/>
    <x v="1"/>
  </r>
  <r>
    <s v="Pamela West"/>
    <x v="62"/>
    <x v="1"/>
    <x v="3"/>
    <x v="5"/>
    <d v="2021-12-31T00:00:00"/>
    <s v="Jennifer Martinez"/>
    <s v="Manning-Williams"/>
    <x v="3"/>
    <n v="43216.919000000002"/>
    <n v="114"/>
    <x v="0"/>
    <d v="2022-01-06T00:00:00"/>
    <s v="Aspirin"/>
    <s v="Abnormal"/>
    <n v="6"/>
    <n v="7202.8198333333339"/>
    <x v="2"/>
  </r>
  <r>
    <s v="Eric Stark"/>
    <x v="37"/>
    <x v="0"/>
    <x v="1"/>
    <x v="0"/>
    <d v="2021-07-31T00:00:00"/>
    <s v="Dr. Christopher Bell"/>
    <s v="Bradley LLC"/>
    <x v="1"/>
    <n v="19424.367999999999"/>
    <n v="181"/>
    <x v="1"/>
    <d v="2021-08-23T00:00:00"/>
    <s v="Paracetamol"/>
    <s v="Abnormal"/>
    <n v="23"/>
    <n v="844.53773913043472"/>
    <x v="1"/>
  </r>
  <r>
    <s v="Vanessa Cook"/>
    <x v="55"/>
    <x v="0"/>
    <x v="4"/>
    <x v="5"/>
    <d v="2023-09-15T00:00:00"/>
    <s v="Miranda Taylor"/>
    <s v="Jones, Baker and Barrera"/>
    <x v="2"/>
    <n v="62407.036999999997"/>
    <n v="176"/>
    <x v="1"/>
    <d v="2023-09-26T00:00:00"/>
    <s v="Paracetamol"/>
    <s v="Abnormal"/>
    <n v="11"/>
    <n v="5673.3669999999993"/>
    <x v="1"/>
  </r>
  <r>
    <s v="Teresa Jones"/>
    <x v="34"/>
    <x v="1"/>
    <x v="7"/>
    <x v="5"/>
    <d v="2021-07-14T00:00:00"/>
    <s v="Debra Ford"/>
    <s v="Holden-Gould"/>
    <x v="4"/>
    <n v="15654.805"/>
    <n v="272"/>
    <x v="1"/>
    <d v="2021-07-30T00:00:00"/>
    <s v="Penicillin"/>
    <s v="Normal"/>
    <n v="16"/>
    <n v="978.42531250000002"/>
    <x v="2"/>
  </r>
  <r>
    <s v="Shannon Olson"/>
    <x v="13"/>
    <x v="0"/>
    <x v="7"/>
    <x v="4"/>
    <d v="2020-08-26T00:00:00"/>
    <s v="Karina Howell"/>
    <s v="Anderson LLC"/>
    <x v="1"/>
    <n v="1533.4290000000001"/>
    <n v="122"/>
    <x v="2"/>
    <d v="2020-09-20T00:00:00"/>
    <s v="Lipitor"/>
    <s v="Abnormal"/>
    <n v="25"/>
    <n v="61.337160000000004"/>
    <x v="0"/>
  </r>
  <r>
    <s v="Ashley Barnes"/>
    <x v="2"/>
    <x v="1"/>
    <x v="7"/>
    <x v="4"/>
    <d v="2023-04-23T00:00:00"/>
    <s v="Kirsten Bell"/>
    <s v="Campbell-Smith"/>
    <x v="0"/>
    <n v="14132.550999999999"/>
    <n v="468"/>
    <x v="1"/>
    <d v="2023-05-02T00:00:00"/>
    <s v="Penicillin"/>
    <s v="Abnormal"/>
    <n v="9"/>
    <n v="1570.2834444444443"/>
    <x v="0"/>
  </r>
  <r>
    <s v="Tanya Porter"/>
    <x v="37"/>
    <x v="0"/>
    <x v="2"/>
    <x v="4"/>
    <d v="2021-12-23T00:00:00"/>
    <s v="Robert Adams"/>
    <s v="Torres LLC"/>
    <x v="1"/>
    <n v="34805.042999999998"/>
    <n v="341"/>
    <x v="2"/>
    <d v="2021-12-26T00:00:00"/>
    <s v="Lipitor"/>
    <s v="Inconclusive"/>
    <n v="3"/>
    <n v="11601.680999999999"/>
    <x v="1"/>
  </r>
  <r>
    <s v="Robert Dickerson"/>
    <x v="48"/>
    <x v="0"/>
    <x v="0"/>
    <x v="0"/>
    <d v="2023-05-24T00:00:00"/>
    <s v="Tyler Evans"/>
    <s v="Smith-Farmer"/>
    <x v="2"/>
    <n v="57587.802000000003"/>
    <n v="358"/>
    <x v="1"/>
    <d v="2023-06-12T00:00:00"/>
    <s v="Ibuprofen"/>
    <s v="Inconclusive"/>
    <n v="19"/>
    <n v="3030.9369473684214"/>
    <x v="0"/>
  </r>
  <r>
    <s v="Jennifer Mack"/>
    <x v="26"/>
    <x v="0"/>
    <x v="4"/>
    <x v="4"/>
    <d v="2019-07-15T00:00:00"/>
    <s v="James Hernandez"/>
    <s v="Ward Ltd"/>
    <x v="2"/>
    <n v="6803.33"/>
    <n v="112"/>
    <x v="1"/>
    <d v="2019-08-01T00:00:00"/>
    <s v="Penicillin"/>
    <s v="Abnormal"/>
    <n v="17"/>
    <n v="400.19588235294117"/>
    <x v="0"/>
  </r>
  <r>
    <s v="Morgan Ballard"/>
    <x v="60"/>
    <x v="0"/>
    <x v="2"/>
    <x v="5"/>
    <d v="2021-03-20T00:00:00"/>
    <s v="Larry Norton"/>
    <s v="Rios-Adams"/>
    <x v="3"/>
    <n v="39129.158000000003"/>
    <n v="115"/>
    <x v="0"/>
    <d v="2021-03-25T00:00:00"/>
    <s v="Lipitor"/>
    <s v="Normal"/>
    <n v="5"/>
    <n v="7825.8316000000004"/>
    <x v="1"/>
  </r>
  <r>
    <s v="Heather Maxwell"/>
    <x v="38"/>
    <x v="1"/>
    <x v="0"/>
    <x v="4"/>
    <d v="2022-01-13T00:00:00"/>
    <s v="Bill Graham"/>
    <s v="Chapman, Rojas and Foster"/>
    <x v="2"/>
    <n v="20404.034"/>
    <n v="242"/>
    <x v="2"/>
    <d v="2022-02-02T00:00:00"/>
    <s v="Paracetamol"/>
    <s v="Inconclusive"/>
    <n v="20"/>
    <n v="1020.2017"/>
    <x v="1"/>
  </r>
  <r>
    <s v="Kelli Jensen"/>
    <x v="44"/>
    <x v="0"/>
    <x v="1"/>
    <x v="4"/>
    <d v="2019-11-13T00:00:00"/>
    <s v="Amanda Thompson"/>
    <s v="Martin-Booker"/>
    <x v="2"/>
    <n v="23124.527999999998"/>
    <n v="389"/>
    <x v="1"/>
    <d v="2019-12-01T00:00:00"/>
    <s v="Ibuprofen"/>
    <s v="Abnormal"/>
    <n v="18"/>
    <n v="1284.6959999999999"/>
    <x v="1"/>
  </r>
  <r>
    <s v="Jamie Graham"/>
    <x v="44"/>
    <x v="1"/>
    <x v="6"/>
    <x v="4"/>
    <d v="2021-02-07T00:00:00"/>
    <s v="Stephanie Franco"/>
    <s v="Ramirez-Fernandez"/>
    <x v="4"/>
    <n v="15192.887000000001"/>
    <n v="177"/>
    <x v="2"/>
    <d v="2021-02-21T00:00:00"/>
    <s v="Ibuprofen"/>
    <s v="Normal"/>
    <n v="14"/>
    <n v="1085.2062142857144"/>
    <x v="1"/>
  </r>
  <r>
    <s v="Gary Blankenship"/>
    <x v="67"/>
    <x v="0"/>
    <x v="1"/>
    <x v="4"/>
    <d v="2018-12-16T00:00:00"/>
    <s v="Christopher Wilson"/>
    <s v="Sanford, Lloyd and Townsend"/>
    <x v="3"/>
    <n v="3277.3989999999999"/>
    <n v="203"/>
    <x v="2"/>
    <d v="2019-01-11T00:00:00"/>
    <s v="Ibuprofen"/>
    <s v="Normal"/>
    <n v="26"/>
    <n v="126.05380769230769"/>
    <x v="1"/>
  </r>
  <r>
    <s v="Andrea Byrd"/>
    <x v="11"/>
    <x v="0"/>
    <x v="4"/>
    <x v="0"/>
    <d v="2021-04-02T00:00:00"/>
    <s v="Julie Greene"/>
    <s v="Olsen Ltd"/>
    <x v="2"/>
    <n v="16657.251"/>
    <n v="360"/>
    <x v="2"/>
    <d v="2021-04-20T00:00:00"/>
    <s v="Penicillin"/>
    <s v="Normal"/>
    <n v="18"/>
    <n v="925.40283333333332"/>
    <x v="1"/>
  </r>
  <r>
    <s v="Kevin Powell"/>
    <x v="27"/>
    <x v="0"/>
    <x v="6"/>
    <x v="2"/>
    <d v="2021-07-21T00:00:00"/>
    <s v="Mark Jones"/>
    <s v="Reyes LLC"/>
    <x v="4"/>
    <n v="9259.8330000000005"/>
    <n v="229"/>
    <x v="0"/>
    <d v="2021-07-27T00:00:00"/>
    <s v="Ibuprofen"/>
    <s v="Abnormal"/>
    <n v="6"/>
    <n v="1543.3055000000002"/>
    <x v="0"/>
  </r>
  <r>
    <s v="Ricky Nelson"/>
    <x v="62"/>
    <x v="0"/>
    <x v="0"/>
    <x v="4"/>
    <d v="2023-06-13T00:00:00"/>
    <s v="Brandon Jackson"/>
    <s v="Orr, Allen and Reynolds"/>
    <x v="4"/>
    <n v="23353.966"/>
    <n v="406"/>
    <x v="2"/>
    <d v="2023-07-12T00:00:00"/>
    <s v="Aspirin"/>
    <s v="Abnormal"/>
    <n v="29"/>
    <n v="805.30917241379314"/>
    <x v="2"/>
  </r>
  <r>
    <s v="Elizabeth Rivera"/>
    <x v="63"/>
    <x v="1"/>
    <x v="1"/>
    <x v="1"/>
    <d v="2022-05-13T00:00:00"/>
    <s v="Alan Reyes"/>
    <s v="Bennett, Beck and Cooper"/>
    <x v="0"/>
    <n v="9814.5660000000007"/>
    <n v="214"/>
    <x v="1"/>
    <d v="2022-06-07T00:00:00"/>
    <s v="Penicillin"/>
    <s v="Inconclusive"/>
    <n v="25"/>
    <n v="392.58264000000003"/>
    <x v="2"/>
  </r>
  <r>
    <s v="Joanne Hall"/>
    <x v="50"/>
    <x v="0"/>
    <x v="6"/>
    <x v="0"/>
    <d v="2022-08-12T00:00:00"/>
    <s v="Micheal Barber"/>
    <s v="Nunez LLC"/>
    <x v="1"/>
    <n v="43484.928999999996"/>
    <n v="250"/>
    <x v="1"/>
    <d v="2022-09-05T00:00:00"/>
    <s v="Penicillin"/>
    <s v="Abnormal"/>
    <n v="24"/>
    <n v="1811.8720416666665"/>
    <x v="1"/>
  </r>
  <r>
    <s v="Chloe Scott"/>
    <x v="49"/>
    <x v="0"/>
    <x v="2"/>
    <x v="4"/>
    <d v="2019-07-09T00:00:00"/>
    <s v="David Everett"/>
    <s v="Smith, Griffith and Olson"/>
    <x v="2"/>
    <n v="13211.337"/>
    <n v="104"/>
    <x v="2"/>
    <d v="2019-08-02T00:00:00"/>
    <s v="Ibuprofen"/>
    <s v="Abnormal"/>
    <n v="24"/>
    <n v="550.47237499999994"/>
    <x v="2"/>
  </r>
  <r>
    <s v="Scott Sherman"/>
    <x v="56"/>
    <x v="1"/>
    <x v="7"/>
    <x v="2"/>
    <d v="2019-02-14T00:00:00"/>
    <s v="Tiffany Jensen"/>
    <s v="Doyle Group"/>
    <x v="0"/>
    <n v="14991.833000000001"/>
    <n v="374"/>
    <x v="2"/>
    <d v="2019-03-13T00:00:00"/>
    <s v="Lipitor"/>
    <s v="Normal"/>
    <n v="27"/>
    <n v="555.25307407407411"/>
    <x v="2"/>
  </r>
  <r>
    <s v="Lauren Dominguez"/>
    <x v="1"/>
    <x v="1"/>
    <x v="4"/>
    <x v="2"/>
    <d v="2023-02-23T00:00:00"/>
    <s v="James Pruitt"/>
    <s v="Harrison-Wood"/>
    <x v="1"/>
    <n v="6285.94"/>
    <n v="211"/>
    <x v="1"/>
    <d v="2023-03-12T00:00:00"/>
    <s v="Aspirin"/>
    <s v="Abnormal"/>
    <n v="17"/>
    <n v="369.76117647058823"/>
    <x v="1"/>
  </r>
  <r>
    <s v="Karen Kelly"/>
    <x v="6"/>
    <x v="1"/>
    <x v="2"/>
    <x v="2"/>
    <d v="2022-01-03T00:00:00"/>
    <s v="Dustin Santana"/>
    <s v="Madden, Macias and Tucker"/>
    <x v="1"/>
    <n v="8299.6440000000002"/>
    <n v="276"/>
    <x v="0"/>
    <d v="2022-01-11T00:00:00"/>
    <s v="Ibuprofen"/>
    <s v="Normal"/>
    <n v="8"/>
    <n v="1037.4555"/>
    <x v="0"/>
  </r>
  <r>
    <s v="Sandra Wallace"/>
    <x v="52"/>
    <x v="1"/>
    <x v="1"/>
    <x v="5"/>
    <d v="2020-07-30T00:00:00"/>
    <s v="Ann Cole"/>
    <s v="Barnett Ltd"/>
    <x v="3"/>
    <n v="38601.105000000003"/>
    <n v="476"/>
    <x v="1"/>
    <d v="2020-08-21T00:00:00"/>
    <s v="Paracetamol"/>
    <s v="Abnormal"/>
    <n v="22"/>
    <n v="1754.5956818181819"/>
    <x v="0"/>
  </r>
  <r>
    <s v="Christopher Walker"/>
    <x v="55"/>
    <x v="1"/>
    <x v="5"/>
    <x v="4"/>
    <d v="2022-09-09T00:00:00"/>
    <s v="James Chung"/>
    <s v="Pena Group"/>
    <x v="4"/>
    <n v="2083.721"/>
    <n v="441"/>
    <x v="2"/>
    <d v="2022-09-16T00:00:00"/>
    <s v="Aspirin"/>
    <s v="Abnormal"/>
    <n v="7"/>
    <n v="297.67442857142856"/>
    <x v="1"/>
  </r>
  <r>
    <s v="Justin Garcia"/>
    <x v="50"/>
    <x v="1"/>
    <x v="2"/>
    <x v="2"/>
    <d v="2020-12-07T00:00:00"/>
    <s v="Tina Holloway"/>
    <s v="Duke-Anderson"/>
    <x v="4"/>
    <n v="13930.119000000001"/>
    <n v="375"/>
    <x v="2"/>
    <d v="2020-12-25T00:00:00"/>
    <s v="Lipitor"/>
    <s v="Abnormal"/>
    <n v="18"/>
    <n v="773.89550000000008"/>
    <x v="1"/>
  </r>
  <r>
    <s v="Megan Wagner"/>
    <x v="57"/>
    <x v="0"/>
    <x v="7"/>
    <x v="5"/>
    <d v="2022-08-27T00:00:00"/>
    <s v="Juan Hoffman"/>
    <s v="Espinoza, Reynolds and Salazar"/>
    <x v="2"/>
    <n v="9413.0529999999999"/>
    <n v="220"/>
    <x v="0"/>
    <d v="2022-09-14T00:00:00"/>
    <s v="Aspirin"/>
    <s v="Normal"/>
    <n v="18"/>
    <n v="522.9473888888889"/>
    <x v="0"/>
  </r>
  <r>
    <s v="Brittany Pena"/>
    <x v="42"/>
    <x v="1"/>
    <x v="1"/>
    <x v="5"/>
    <d v="2020-04-24T00:00:00"/>
    <s v="Jerome Smith"/>
    <s v="French-Vazquez"/>
    <x v="2"/>
    <n v="20825.884999999998"/>
    <n v="426"/>
    <x v="0"/>
    <d v="2020-05-12T00:00:00"/>
    <s v="Paracetamol"/>
    <s v="Normal"/>
    <n v="18"/>
    <n v="1156.993611111111"/>
    <x v="0"/>
  </r>
  <r>
    <s v="Jeffrey Bonilla"/>
    <x v="34"/>
    <x v="0"/>
    <x v="0"/>
    <x v="3"/>
    <d v="2022-07-19T00:00:00"/>
    <s v="Dean Jones"/>
    <s v="Owens, Ray and May"/>
    <x v="0"/>
    <n v="3669.663"/>
    <n v="264"/>
    <x v="0"/>
    <d v="2022-07-22T00:00:00"/>
    <s v="Lipitor"/>
    <s v="Inconclusive"/>
    <n v="3"/>
    <n v="1223.221"/>
    <x v="2"/>
  </r>
  <r>
    <s v="Collin Miller"/>
    <x v="37"/>
    <x v="1"/>
    <x v="7"/>
    <x v="5"/>
    <d v="2022-11-15T00:00:00"/>
    <s v="Daniel Aguilar"/>
    <s v="White-Chaney"/>
    <x v="3"/>
    <n v="46002.103999999999"/>
    <n v="109"/>
    <x v="0"/>
    <d v="2022-12-07T00:00:00"/>
    <s v="Penicillin"/>
    <s v="Inconclusive"/>
    <n v="22"/>
    <n v="2091.0047272727275"/>
    <x v="1"/>
  </r>
  <r>
    <s v="Steven Watts"/>
    <x v="56"/>
    <x v="1"/>
    <x v="2"/>
    <x v="1"/>
    <d v="2019-05-14T00:00:00"/>
    <s v="David Olson"/>
    <s v="Yang, Wolf and Taylor"/>
    <x v="4"/>
    <n v="34458.864999999998"/>
    <n v="476"/>
    <x v="2"/>
    <d v="2019-06-09T00:00:00"/>
    <s v="Aspirin"/>
    <s v="Abnormal"/>
    <n v="26"/>
    <n v="1325.3409615384614"/>
    <x v="2"/>
  </r>
  <r>
    <s v="Caleb Pitts"/>
    <x v="37"/>
    <x v="0"/>
    <x v="1"/>
    <x v="2"/>
    <d v="2022-12-29T00:00:00"/>
    <s v="Vanessa Garcia"/>
    <s v="Richards LLC"/>
    <x v="2"/>
    <n v="922.33299999999997"/>
    <n v="329"/>
    <x v="2"/>
    <d v="2023-01-14T00:00:00"/>
    <s v="Lipitor"/>
    <s v="Normal"/>
    <n v="16"/>
    <n v="57.645812499999998"/>
    <x v="1"/>
  </r>
  <r>
    <s v="Tony Carter"/>
    <x v="38"/>
    <x v="1"/>
    <x v="1"/>
    <x v="4"/>
    <d v="2019-12-11T00:00:00"/>
    <s v="David Finley"/>
    <s v="Price Inc"/>
    <x v="3"/>
    <n v="14995.95"/>
    <n v="317"/>
    <x v="1"/>
    <d v="2019-12-12T00:00:00"/>
    <s v="Aspirin"/>
    <s v="Inconclusive"/>
    <n v="1"/>
    <n v="14995.95"/>
    <x v="1"/>
  </r>
  <r>
    <s v="Angela Stephens"/>
    <x v="28"/>
    <x v="1"/>
    <x v="6"/>
    <x v="2"/>
    <d v="2022-02-01T00:00:00"/>
    <s v="Hannah Maxwell"/>
    <s v="Atkins, Harrington and Carson"/>
    <x v="4"/>
    <n v="13844.874"/>
    <n v="455"/>
    <x v="0"/>
    <d v="2022-02-02T00:00:00"/>
    <s v="Ibuprofen"/>
    <s v="Inconclusive"/>
    <n v="1"/>
    <n v="13844.874"/>
    <x v="1"/>
  </r>
  <r>
    <s v="Erin Brooks"/>
    <x v="30"/>
    <x v="0"/>
    <x v="7"/>
    <x v="3"/>
    <d v="2018-12-03T00:00:00"/>
    <s v="Tasha Gonzalez"/>
    <s v="Frederick-Graham"/>
    <x v="4"/>
    <n v="34421.144999999997"/>
    <n v="386"/>
    <x v="0"/>
    <d v="2018-12-05T00:00:00"/>
    <s v="Penicillin"/>
    <s v="Normal"/>
    <n v="2"/>
    <n v="17210.572499999998"/>
    <x v="2"/>
  </r>
  <r>
    <s v="James Richard"/>
    <x v="12"/>
    <x v="1"/>
    <x v="0"/>
    <x v="5"/>
    <d v="2022-08-30T00:00:00"/>
    <s v="Megan Macias"/>
    <s v="Neal and Sons"/>
    <x v="0"/>
    <n v="63013.849000000002"/>
    <n v="311"/>
    <x v="0"/>
    <d v="2022-09-03T00:00:00"/>
    <s v="Penicillin"/>
    <s v="Normal"/>
    <n v="4"/>
    <n v="15753.46225"/>
    <x v="0"/>
  </r>
  <r>
    <s v="James Choi"/>
    <x v="51"/>
    <x v="0"/>
    <x v="1"/>
    <x v="3"/>
    <d v="2021-05-13T00:00:00"/>
    <s v="Anthony Barnes"/>
    <s v="Melton-Hunter"/>
    <x v="4"/>
    <n v="1017.146"/>
    <n v="499"/>
    <x v="0"/>
    <d v="2021-05-29T00:00:00"/>
    <s v="Ibuprofen"/>
    <s v="Abnormal"/>
    <n v="16"/>
    <n v="63.571624999999997"/>
    <x v="2"/>
  </r>
  <r>
    <s v="Dennis Gray"/>
    <x v="41"/>
    <x v="0"/>
    <x v="1"/>
    <x v="0"/>
    <d v="2019-07-10T00:00:00"/>
    <s v="Rebecca Wallace"/>
    <s v="Robinson Group"/>
    <x v="0"/>
    <n v="50357.928999999996"/>
    <n v="447"/>
    <x v="1"/>
    <d v="2019-08-01T00:00:00"/>
    <s v="Aspirin"/>
    <s v="Normal"/>
    <n v="22"/>
    <n v="2288.9967727272724"/>
    <x v="2"/>
  </r>
  <r>
    <s v="Angela Weber"/>
    <x v="43"/>
    <x v="1"/>
    <x v="1"/>
    <x v="1"/>
    <d v="2022-07-31T00:00:00"/>
    <s v="Ryan Daniel"/>
    <s v="Jones-Elliott"/>
    <x v="4"/>
    <n v="38635.267"/>
    <n v="244"/>
    <x v="1"/>
    <d v="2022-08-28T00:00:00"/>
    <s v="Lipitor"/>
    <s v="Normal"/>
    <n v="28"/>
    <n v="1379.8309642857143"/>
    <x v="2"/>
  </r>
  <r>
    <s v="Kimberly Prince"/>
    <x v="61"/>
    <x v="0"/>
    <x v="5"/>
    <x v="5"/>
    <d v="2019-03-31T00:00:00"/>
    <s v="Maria Gregory"/>
    <s v="Parsons LLC"/>
    <x v="2"/>
    <n v="32651.210999999999"/>
    <n v="396"/>
    <x v="1"/>
    <d v="2019-04-10T00:00:00"/>
    <s v="Ibuprofen"/>
    <s v="Normal"/>
    <n v="10"/>
    <n v="3265.1210999999998"/>
    <x v="0"/>
  </r>
  <r>
    <s v="Rachel Rodriguez"/>
    <x v="0"/>
    <x v="0"/>
    <x v="6"/>
    <x v="5"/>
    <d v="2022-04-27T00:00:00"/>
    <s v="Sarah Hammond"/>
    <s v="Lynch, Wallace and Grimes"/>
    <x v="3"/>
    <n v="21053"/>
    <n v="166"/>
    <x v="0"/>
    <d v="2022-05-19T00:00:00"/>
    <s v="Aspirin"/>
    <s v="Abnormal"/>
    <n v="22"/>
    <n v="956.9545454545455"/>
    <x v="0"/>
  </r>
  <r>
    <s v="William Price"/>
    <x v="30"/>
    <x v="1"/>
    <x v="4"/>
    <x v="1"/>
    <d v="2023-08-06T00:00:00"/>
    <s v="Austin Castillo"/>
    <s v="Smith-Baker"/>
    <x v="0"/>
    <n v="2795.4389999999999"/>
    <n v="105"/>
    <x v="2"/>
    <d v="2023-08-31T00:00:00"/>
    <s v="Penicillin"/>
    <s v="Normal"/>
    <n v="25"/>
    <n v="111.81756"/>
    <x v="2"/>
  </r>
  <r>
    <s v="Steve Glenn"/>
    <x v="64"/>
    <x v="1"/>
    <x v="6"/>
    <x v="1"/>
    <d v="2019-09-19T00:00:00"/>
    <s v="Cody Whitehead"/>
    <s v="Matthews Group"/>
    <x v="3"/>
    <n v="44886.917000000001"/>
    <n v="207"/>
    <x v="2"/>
    <d v="2019-09-27T00:00:00"/>
    <s v="Lipitor"/>
    <s v="Abnormal"/>
    <n v="8"/>
    <n v="5610.8646250000002"/>
    <x v="1"/>
  </r>
  <r>
    <s v="Molly Oliver"/>
    <x v="12"/>
    <x v="1"/>
    <x v="4"/>
    <x v="0"/>
    <d v="2019-12-10T00:00:00"/>
    <s v="James Miller"/>
    <s v="Garza, Kim and Erickson"/>
    <x v="0"/>
    <n v="41322.008999999998"/>
    <n v="284"/>
    <x v="1"/>
    <d v="2020-01-06T00:00:00"/>
    <s v="Penicillin"/>
    <s v="Inconclusive"/>
    <n v="27"/>
    <n v="1530.4447777777777"/>
    <x v="0"/>
  </r>
  <r>
    <s v="Catherine Anderson"/>
    <x v="23"/>
    <x v="0"/>
    <x v="3"/>
    <x v="4"/>
    <d v="2021-12-08T00:00:00"/>
    <s v="Miss Maria King"/>
    <s v="Diaz, Smith and Scott"/>
    <x v="2"/>
    <n v="29382.017"/>
    <n v="495"/>
    <x v="2"/>
    <d v="2021-12-15T00:00:00"/>
    <s v="Lipitor"/>
    <s v="Abnormal"/>
    <n v="7"/>
    <n v="4197.4309999999996"/>
    <x v="0"/>
  </r>
  <r>
    <s v="Janet Nelson"/>
    <x v="18"/>
    <x v="1"/>
    <x v="7"/>
    <x v="1"/>
    <d v="2020-08-29T00:00:00"/>
    <s v="Kelly Wright"/>
    <s v="Shaw Ltd"/>
    <x v="2"/>
    <n v="5256.6859999999997"/>
    <n v="319"/>
    <x v="2"/>
    <d v="2020-09-27T00:00:00"/>
    <s v="Penicillin"/>
    <s v="Normal"/>
    <n v="29"/>
    <n v="181.26503448275861"/>
    <x v="0"/>
  </r>
  <r>
    <s v="John Powell"/>
    <x v="55"/>
    <x v="1"/>
    <x v="1"/>
    <x v="4"/>
    <d v="2022-04-05T00:00:00"/>
    <s v="Frances Thompson"/>
    <s v="Sparks-Hooper"/>
    <x v="1"/>
    <n v="13180.29"/>
    <n v="174"/>
    <x v="2"/>
    <d v="2022-04-15T00:00:00"/>
    <s v="Lipitor"/>
    <s v="Abnormal"/>
    <n v="10"/>
    <n v="1318.029"/>
    <x v="1"/>
  </r>
  <r>
    <s v="Kaitlyn Juarez"/>
    <x v="9"/>
    <x v="1"/>
    <x v="6"/>
    <x v="1"/>
    <d v="2021-04-13T00:00:00"/>
    <s v="Amy Duncan"/>
    <s v="Brooks LLC"/>
    <x v="1"/>
    <n v="26119.377"/>
    <n v="345"/>
    <x v="1"/>
    <d v="2021-04-18T00:00:00"/>
    <s v="Ibuprofen"/>
    <s v="Inconclusive"/>
    <n v="5"/>
    <n v="5223.8753999999999"/>
    <x v="2"/>
  </r>
  <r>
    <s v="Kelli Cowan"/>
    <x v="62"/>
    <x v="1"/>
    <x v="5"/>
    <x v="5"/>
    <d v="2020-09-19T00:00:00"/>
    <s v="Jack Lynch"/>
    <s v="Rodriguez-Rojas"/>
    <x v="0"/>
    <n v="54415.767"/>
    <n v="415"/>
    <x v="0"/>
    <d v="2020-09-25T00:00:00"/>
    <s v="Penicillin"/>
    <s v="Normal"/>
    <n v="6"/>
    <n v="9069.2945"/>
    <x v="2"/>
  </r>
  <r>
    <s v="Laurie Moses"/>
    <x v="8"/>
    <x v="0"/>
    <x v="0"/>
    <x v="3"/>
    <d v="2019-05-29T00:00:00"/>
    <s v="James Myers"/>
    <s v="Guzman, Monroe and Becker"/>
    <x v="1"/>
    <n v="5769.6760000000004"/>
    <n v="193"/>
    <x v="0"/>
    <d v="2019-06-17T00:00:00"/>
    <s v="Penicillin"/>
    <s v="Inconclusive"/>
    <n v="19"/>
    <n v="303.66715789473687"/>
    <x v="1"/>
  </r>
  <r>
    <s v="Kimberly Valdez"/>
    <x v="10"/>
    <x v="1"/>
    <x v="0"/>
    <x v="5"/>
    <d v="2020-10-29T00:00:00"/>
    <s v="Angel Mckinney"/>
    <s v="Hamilton PLC"/>
    <x v="1"/>
    <n v="72200.849000000002"/>
    <n v="126"/>
    <x v="0"/>
    <d v="2020-10-31T00:00:00"/>
    <s v="Ibuprofen"/>
    <s v="Inconclusive"/>
    <n v="2"/>
    <n v="36100.424500000001"/>
    <x v="2"/>
  </r>
  <r>
    <s v="Stacy Lewis"/>
    <x v="50"/>
    <x v="0"/>
    <x v="1"/>
    <x v="2"/>
    <d v="2019-11-10T00:00:00"/>
    <s v="Mark Peterson"/>
    <s v="Rodriguez-Brown"/>
    <x v="4"/>
    <n v="8993.393"/>
    <n v="244"/>
    <x v="1"/>
    <d v="2019-12-10T00:00:00"/>
    <s v="Ibuprofen"/>
    <s v="Inconclusive"/>
    <n v="30"/>
    <n v="299.77976666666666"/>
    <x v="1"/>
  </r>
  <r>
    <s v="Dalton Dunn"/>
    <x v="11"/>
    <x v="0"/>
    <x v="7"/>
    <x v="0"/>
    <d v="2019-01-17T00:00:00"/>
    <s v="Joseph Ford"/>
    <s v="Brock Group"/>
    <x v="2"/>
    <n v="11701.507"/>
    <n v="312"/>
    <x v="1"/>
    <d v="2019-01-29T00:00:00"/>
    <s v="Lipitor"/>
    <s v="Abnormal"/>
    <n v="12"/>
    <n v="975.12558333333334"/>
    <x v="1"/>
  </r>
  <r>
    <s v="Terry Brown"/>
    <x v="58"/>
    <x v="1"/>
    <x v="7"/>
    <x v="4"/>
    <d v="2022-06-15T00:00:00"/>
    <s v="Sharon Patel"/>
    <s v="Acosta and Sons"/>
    <x v="4"/>
    <n v="10178.697"/>
    <n v="123"/>
    <x v="2"/>
    <d v="2022-06-21T00:00:00"/>
    <s v="Penicillin"/>
    <s v="Normal"/>
    <n v="6"/>
    <n v="1696.4494999999999"/>
    <x v="1"/>
  </r>
  <r>
    <s v="Charles Cook"/>
    <x v="13"/>
    <x v="0"/>
    <x v="2"/>
    <x v="3"/>
    <d v="2019-12-18T00:00:00"/>
    <s v="Todd Wells"/>
    <s v="Austin, Hernandez and Hurley"/>
    <x v="0"/>
    <n v="7514.7070000000003"/>
    <n v="369"/>
    <x v="2"/>
    <d v="2020-01-11T00:00:00"/>
    <s v="Lipitor"/>
    <s v="Normal"/>
    <n v="24"/>
    <n v="313.11279166666668"/>
    <x v="0"/>
  </r>
  <r>
    <s v="Francis Aguirre"/>
    <x v="64"/>
    <x v="0"/>
    <x v="7"/>
    <x v="5"/>
    <d v="2021-05-25T00:00:00"/>
    <s v="Laura Gonzales PhD"/>
    <s v="Thompson, Martin and Johnson"/>
    <x v="2"/>
    <n v="27817.111000000001"/>
    <n v="247"/>
    <x v="1"/>
    <d v="2021-06-06T00:00:00"/>
    <s v="Paracetamol"/>
    <s v="Inconclusive"/>
    <n v="12"/>
    <n v="2318.0925833333336"/>
    <x v="1"/>
  </r>
  <r>
    <s v="Leslie Garcia"/>
    <x v="47"/>
    <x v="0"/>
    <x v="1"/>
    <x v="3"/>
    <d v="2022-04-27T00:00:00"/>
    <s v="Joseph Flowers MD"/>
    <s v="Ford, Glover and Robinson"/>
    <x v="0"/>
    <n v="18553.192999999999"/>
    <n v="288"/>
    <x v="2"/>
    <d v="2022-04-28T00:00:00"/>
    <s v="Aspirin"/>
    <s v="Normal"/>
    <n v="1"/>
    <n v="18553.192999999999"/>
    <x v="0"/>
  </r>
  <r>
    <s v="Brent Brown"/>
    <x v="9"/>
    <x v="0"/>
    <x v="5"/>
    <x v="3"/>
    <d v="2021-08-21T00:00:00"/>
    <s v="Michael Fleming"/>
    <s v="Brown, Moreno and Bell"/>
    <x v="4"/>
    <n v="7005.9549999999999"/>
    <n v="340"/>
    <x v="1"/>
    <d v="2021-09-03T00:00:00"/>
    <s v="Penicillin"/>
    <s v="Abnormal"/>
    <n v="13"/>
    <n v="538.91961538461533"/>
    <x v="2"/>
  </r>
  <r>
    <s v="Shannon Miller"/>
    <x v="27"/>
    <x v="1"/>
    <x v="4"/>
    <x v="2"/>
    <d v="2021-04-23T00:00:00"/>
    <s v="Terry Nelson"/>
    <s v="Turner, Holden and Hunter"/>
    <x v="0"/>
    <n v="7559.6319999999996"/>
    <n v="249"/>
    <x v="0"/>
    <d v="2021-04-29T00:00:00"/>
    <s v="Penicillin"/>
    <s v="Abnormal"/>
    <n v="6"/>
    <n v="1259.9386666666667"/>
    <x v="0"/>
  </r>
  <r>
    <s v="Mary Davis"/>
    <x v="56"/>
    <x v="0"/>
    <x v="1"/>
    <x v="1"/>
    <d v="2020-03-24T00:00:00"/>
    <s v="Brenda Browning"/>
    <s v="Flores PLC"/>
    <x v="3"/>
    <n v="29788.63"/>
    <n v="200"/>
    <x v="1"/>
    <d v="2020-04-17T00:00:00"/>
    <s v="Aspirin"/>
    <s v="Abnormal"/>
    <n v="24"/>
    <n v="1241.1929166666666"/>
    <x v="2"/>
  </r>
  <r>
    <s v="Rachel Hunt"/>
    <x v="0"/>
    <x v="1"/>
    <x v="1"/>
    <x v="0"/>
    <d v="2020-06-30T00:00:00"/>
    <s v="Michelle Jones"/>
    <s v="George PLC"/>
    <x v="0"/>
    <n v="33842.43"/>
    <n v="392"/>
    <x v="1"/>
    <d v="2020-07-20T00:00:00"/>
    <s v="Aspirin"/>
    <s v="Inconclusive"/>
    <n v="20"/>
    <n v="1692.1215"/>
    <x v="0"/>
  </r>
  <r>
    <s v="Amy Robinson"/>
    <x v="5"/>
    <x v="0"/>
    <x v="3"/>
    <x v="4"/>
    <d v="2022-07-01T00:00:00"/>
    <s v="Christina Gordon"/>
    <s v="Hughes, Collins and Robinson"/>
    <x v="0"/>
    <n v="2744.8890000000001"/>
    <n v="153"/>
    <x v="2"/>
    <d v="2022-07-09T00:00:00"/>
    <s v="Paracetamol"/>
    <s v="Normal"/>
    <n v="8"/>
    <n v="343.11112500000002"/>
    <x v="2"/>
  </r>
  <r>
    <s v="David Fitzgerald"/>
    <x v="0"/>
    <x v="1"/>
    <x v="6"/>
    <x v="4"/>
    <d v="2021-04-12T00:00:00"/>
    <s v="Jeffrey Prince"/>
    <s v="Robertson, Lopez and Henson"/>
    <x v="0"/>
    <n v="4020.6570000000002"/>
    <n v="366"/>
    <x v="2"/>
    <d v="2021-04-26T00:00:00"/>
    <s v="Lipitor"/>
    <s v="Inconclusive"/>
    <n v="14"/>
    <n v="287.18978571428573"/>
    <x v="0"/>
  </r>
  <r>
    <s v="Brandon Hayes"/>
    <x v="26"/>
    <x v="0"/>
    <x v="4"/>
    <x v="3"/>
    <d v="2020-03-01T00:00:00"/>
    <s v="Kimberly Wright"/>
    <s v="Jones, Bradshaw and Hanson"/>
    <x v="0"/>
    <n v="24984.116999999998"/>
    <n v="114"/>
    <x v="2"/>
    <d v="2020-03-08T00:00:00"/>
    <s v="Ibuprofen"/>
    <s v="Normal"/>
    <n v="7"/>
    <n v="3569.1595714285713"/>
    <x v="0"/>
  </r>
  <r>
    <s v="Theresa Robertson"/>
    <x v="64"/>
    <x v="0"/>
    <x v="5"/>
    <x v="1"/>
    <d v="2018-11-19T00:00:00"/>
    <s v="Mariah Foster"/>
    <s v="Fritz, Anderson and Robertson"/>
    <x v="4"/>
    <n v="40135.059000000001"/>
    <n v="444"/>
    <x v="2"/>
    <d v="2018-11-26T00:00:00"/>
    <s v="Lipitor"/>
    <s v="Abnormal"/>
    <n v="7"/>
    <n v="5733.5798571428577"/>
    <x v="1"/>
  </r>
  <r>
    <s v="Paul Horne"/>
    <x v="37"/>
    <x v="0"/>
    <x v="3"/>
    <x v="1"/>
    <d v="2019-03-15T00:00:00"/>
    <s v="Russell Thompson"/>
    <s v="Johns and Sons"/>
    <x v="2"/>
    <n v="16845.575000000001"/>
    <n v="379"/>
    <x v="1"/>
    <d v="2019-04-13T00:00:00"/>
    <s v="Paracetamol"/>
    <s v="Normal"/>
    <n v="29"/>
    <n v="580.88189655172414"/>
    <x v="1"/>
  </r>
  <r>
    <s v="Angela Meadows"/>
    <x v="63"/>
    <x v="1"/>
    <x v="5"/>
    <x v="0"/>
    <d v="2023-02-24T00:00:00"/>
    <s v="Tara Fuller DDS"/>
    <s v="Jackson PLC"/>
    <x v="3"/>
    <n v="35963.173000000003"/>
    <n v="287"/>
    <x v="1"/>
    <d v="2023-03-23T00:00:00"/>
    <s v="Aspirin"/>
    <s v="Normal"/>
    <n v="27"/>
    <n v="1331.9693703703704"/>
    <x v="2"/>
  </r>
  <r>
    <s v="Antonio Mendoza"/>
    <x v="35"/>
    <x v="0"/>
    <x v="3"/>
    <x v="4"/>
    <d v="2023-07-21T00:00:00"/>
    <s v="Brett Mejia"/>
    <s v="Munoz Inc"/>
    <x v="0"/>
    <n v="10869.144"/>
    <n v="370"/>
    <x v="1"/>
    <d v="2023-07-31T00:00:00"/>
    <s v="Aspirin"/>
    <s v="Normal"/>
    <n v="10"/>
    <n v="1086.9144000000001"/>
    <x v="2"/>
  </r>
  <r>
    <s v="Gloria Taylor"/>
    <x v="10"/>
    <x v="0"/>
    <x v="1"/>
    <x v="5"/>
    <d v="2023-08-18T00:00:00"/>
    <s v="Paul Williams"/>
    <s v="Coleman-Maddox"/>
    <x v="2"/>
    <n v="12183.206"/>
    <n v="237"/>
    <x v="0"/>
    <d v="2023-09-10T00:00:00"/>
    <s v="Ibuprofen"/>
    <s v="Abnormal"/>
    <n v="23"/>
    <n v="529.70460869565215"/>
    <x v="2"/>
  </r>
  <r>
    <s v="Ashley Nelson"/>
    <x v="21"/>
    <x v="0"/>
    <x v="4"/>
    <x v="1"/>
    <d v="2019-01-30T00:00:00"/>
    <s v="Carlos Curry"/>
    <s v="Valdez-Daniel"/>
    <x v="2"/>
    <n v="32247.785"/>
    <n v="441"/>
    <x v="2"/>
    <d v="2019-02-02T00:00:00"/>
    <s v="Penicillin"/>
    <s v="Normal"/>
    <n v="3"/>
    <n v="10749.261666666667"/>
    <x v="1"/>
  </r>
  <r>
    <s v="Shane Franklin"/>
    <x v="30"/>
    <x v="0"/>
    <x v="1"/>
    <x v="3"/>
    <d v="2021-03-13T00:00:00"/>
    <s v="Todd Fernandez"/>
    <s v="Edwards-Barron"/>
    <x v="2"/>
    <n v="2658.52"/>
    <n v="337"/>
    <x v="1"/>
    <d v="2021-04-05T00:00:00"/>
    <s v="Aspirin"/>
    <s v="Inconclusive"/>
    <n v="23"/>
    <n v="115.58782608695653"/>
    <x v="2"/>
  </r>
  <r>
    <s v="Melissa Schultz"/>
    <x v="39"/>
    <x v="1"/>
    <x v="0"/>
    <x v="3"/>
    <d v="2019-01-20T00:00:00"/>
    <s v="Patricia Moore"/>
    <s v="Steele-Tate"/>
    <x v="0"/>
    <n v="15332.764999999999"/>
    <n v="411"/>
    <x v="0"/>
    <d v="2019-02-10T00:00:00"/>
    <s v="Penicillin"/>
    <s v="Inconclusive"/>
    <n v="21"/>
    <n v="730.13166666666666"/>
    <x v="0"/>
  </r>
  <r>
    <s v="Sue Peters"/>
    <x v="53"/>
    <x v="0"/>
    <x v="5"/>
    <x v="2"/>
    <d v="2023-02-19T00:00:00"/>
    <s v="Alison Patterson"/>
    <s v="Lee and Sons"/>
    <x v="1"/>
    <n v="18461.204000000002"/>
    <n v="318"/>
    <x v="2"/>
    <d v="2023-02-26T00:00:00"/>
    <s v="Lipitor"/>
    <s v="Normal"/>
    <n v="7"/>
    <n v="2637.3148571428574"/>
    <x v="2"/>
  </r>
  <r>
    <s v="Candace Thomas"/>
    <x v="45"/>
    <x v="0"/>
    <x v="1"/>
    <x v="1"/>
    <d v="2023-03-30T00:00:00"/>
    <s v="Jay Richards"/>
    <s v="Kelly, Preston and Rodriguez"/>
    <x v="2"/>
    <n v="38658.016000000003"/>
    <n v="311"/>
    <x v="1"/>
    <d v="2023-04-28T00:00:00"/>
    <s v="Aspirin"/>
    <s v="Normal"/>
    <n v="29"/>
    <n v="1333.0350344827586"/>
    <x v="2"/>
  </r>
  <r>
    <s v="Amy Dunlap"/>
    <x v="12"/>
    <x v="0"/>
    <x v="1"/>
    <x v="3"/>
    <d v="2020-09-26T00:00:00"/>
    <s v="Elizabeth Garrett"/>
    <s v="Esparza Group"/>
    <x v="0"/>
    <n v="19702.911"/>
    <n v="370"/>
    <x v="2"/>
    <d v="2020-10-09T00:00:00"/>
    <s v="Aspirin"/>
    <s v="Inconclusive"/>
    <n v="13"/>
    <n v="1515.6085384615385"/>
    <x v="0"/>
  </r>
  <r>
    <s v="Michael Hicks"/>
    <x v="51"/>
    <x v="0"/>
    <x v="1"/>
    <x v="4"/>
    <d v="2021-02-09T00:00:00"/>
    <s v="Laurie Brown"/>
    <s v="Moss-Wheeler"/>
    <x v="4"/>
    <n v="27403.418000000001"/>
    <n v="415"/>
    <x v="2"/>
    <d v="2021-02-23T00:00:00"/>
    <s v="Lipitor"/>
    <s v="Abnormal"/>
    <n v="14"/>
    <n v="1957.3870000000002"/>
    <x v="2"/>
  </r>
  <r>
    <s v="Allison Berry"/>
    <x v="53"/>
    <x v="1"/>
    <x v="0"/>
    <x v="1"/>
    <d v="2021-12-08T00:00:00"/>
    <s v="Dr. Jason Smith DVM"/>
    <s v="Salazar-Giles"/>
    <x v="2"/>
    <n v="3314.97"/>
    <n v="370"/>
    <x v="2"/>
    <d v="2021-12-25T00:00:00"/>
    <s v="Aspirin"/>
    <s v="Abnormal"/>
    <n v="17"/>
    <n v="194.99823529411765"/>
    <x v="2"/>
  </r>
  <r>
    <s v="Melissa Thompson"/>
    <x v="48"/>
    <x v="1"/>
    <x v="5"/>
    <x v="1"/>
    <d v="2019-02-07T00:00:00"/>
    <s v="Angela Lane"/>
    <s v="Jackson-Murray"/>
    <x v="0"/>
    <n v="15326.859"/>
    <n v="118"/>
    <x v="2"/>
    <d v="2019-03-07T00:00:00"/>
    <s v="Paracetamol"/>
    <s v="Abnormal"/>
    <n v="28"/>
    <n v="547.38782142857144"/>
    <x v="0"/>
  </r>
  <r>
    <s v="Noah Murphy"/>
    <x v="42"/>
    <x v="0"/>
    <x v="5"/>
    <x v="3"/>
    <d v="2020-08-08T00:00:00"/>
    <s v="James Hall"/>
    <s v="Jackson-Gordon"/>
    <x v="0"/>
    <n v="26035.399000000001"/>
    <n v="448"/>
    <x v="0"/>
    <d v="2020-08-22T00:00:00"/>
    <s v="Lipitor"/>
    <s v="Normal"/>
    <n v="14"/>
    <n v="1859.6713571428572"/>
    <x v="0"/>
  </r>
  <r>
    <s v="John Brooks"/>
    <x v="58"/>
    <x v="1"/>
    <x v="7"/>
    <x v="1"/>
    <d v="2023-07-13T00:00:00"/>
    <s v="Edwin Walker"/>
    <s v="Alexander Ltd"/>
    <x v="4"/>
    <n v="33467.555"/>
    <n v="295"/>
    <x v="2"/>
    <d v="2023-07-29T00:00:00"/>
    <s v="Lipitor"/>
    <s v="Inconclusive"/>
    <n v="16"/>
    <n v="2091.7221875"/>
    <x v="1"/>
  </r>
  <r>
    <s v="Michaela Hoffman"/>
    <x v="32"/>
    <x v="0"/>
    <x v="1"/>
    <x v="5"/>
    <d v="2021-11-24T00:00:00"/>
    <s v="Christopher Hanson"/>
    <s v="Powell, Lee and Rodriguez"/>
    <x v="3"/>
    <n v="33256.192999999999"/>
    <n v="383"/>
    <x v="0"/>
    <d v="2021-11-29T00:00:00"/>
    <s v="Penicillin"/>
    <s v="Abnormal"/>
    <n v="5"/>
    <n v="6651.2385999999997"/>
    <x v="1"/>
  </r>
  <r>
    <s v="Victoria Jones"/>
    <x v="7"/>
    <x v="0"/>
    <x v="4"/>
    <x v="4"/>
    <d v="2020-06-22T00:00:00"/>
    <s v="Victoria Lopez"/>
    <s v="Andrews PLC"/>
    <x v="1"/>
    <n v="16234.187"/>
    <n v="355"/>
    <x v="1"/>
    <d v="2020-07-07T00:00:00"/>
    <s v="Penicillin"/>
    <s v="Inconclusive"/>
    <n v="15"/>
    <n v="1082.2791333333332"/>
    <x v="2"/>
  </r>
  <r>
    <s v="Paige Young"/>
    <x v="2"/>
    <x v="0"/>
    <x v="3"/>
    <x v="2"/>
    <d v="2022-05-28T00:00:00"/>
    <s v="Kelly Massey"/>
    <s v="Esparza-Clark"/>
    <x v="0"/>
    <n v="3210.3319999999999"/>
    <n v="147"/>
    <x v="1"/>
    <d v="2022-06-22T00:00:00"/>
    <s v="Ibuprofen"/>
    <s v="Normal"/>
    <n v="25"/>
    <n v="128.41327999999999"/>
    <x v="0"/>
  </r>
  <r>
    <s v="Donald Mack"/>
    <x v="35"/>
    <x v="0"/>
    <x v="7"/>
    <x v="1"/>
    <d v="2021-07-16T00:00:00"/>
    <s v="Robin Morrow"/>
    <s v="Matthews-Russell"/>
    <x v="0"/>
    <n v="19732.365000000002"/>
    <n v="388"/>
    <x v="2"/>
    <d v="2021-07-17T00:00:00"/>
    <s v="Lipitor"/>
    <s v="Normal"/>
    <n v="1"/>
    <n v="19732.365000000002"/>
    <x v="2"/>
  </r>
  <r>
    <s v="Scott Oneill"/>
    <x v="24"/>
    <x v="1"/>
    <x v="4"/>
    <x v="0"/>
    <d v="2020-04-14T00:00:00"/>
    <s v="Samantha Hodge"/>
    <s v="Case and Sons"/>
    <x v="0"/>
    <n v="54712.862000000001"/>
    <n v="267"/>
    <x v="1"/>
    <d v="2020-04-23T00:00:00"/>
    <s v="Penicillin"/>
    <s v="Inconclusive"/>
    <n v="9"/>
    <n v="6079.2068888888889"/>
    <x v="2"/>
  </r>
  <r>
    <s v="Kimberly Rodriguez"/>
    <x v="49"/>
    <x v="1"/>
    <x v="4"/>
    <x v="4"/>
    <d v="2019-11-25T00:00:00"/>
    <s v="Brandy Adams"/>
    <s v="Foley Ltd"/>
    <x v="3"/>
    <n v="16104.628000000001"/>
    <n v="250"/>
    <x v="2"/>
    <d v="2019-12-17T00:00:00"/>
    <s v="Lipitor"/>
    <s v="Abnormal"/>
    <n v="22"/>
    <n v="732.02854545454545"/>
    <x v="2"/>
  </r>
  <r>
    <s v="Edward King"/>
    <x v="67"/>
    <x v="1"/>
    <x v="2"/>
    <x v="4"/>
    <d v="2023-01-10T00:00:00"/>
    <s v="Chris Mason"/>
    <s v="Stuart and Sons"/>
    <x v="2"/>
    <n v="6297.4539999999997"/>
    <n v="500"/>
    <x v="0"/>
    <d v="2023-01-13T00:00:00"/>
    <s v="Paracetamol"/>
    <s v="Abnormal"/>
    <n v="3"/>
    <n v="2099.1513333333332"/>
    <x v="1"/>
  </r>
  <r>
    <s v="Paula Scott"/>
    <x v="15"/>
    <x v="1"/>
    <x v="2"/>
    <x v="4"/>
    <d v="2020-01-12T00:00:00"/>
    <s v="Chase Morgan"/>
    <s v="Le LLC"/>
    <x v="3"/>
    <n v="27140.606"/>
    <n v="307"/>
    <x v="2"/>
    <d v="2020-01-14T00:00:00"/>
    <s v="Aspirin"/>
    <s v="Normal"/>
    <n v="2"/>
    <n v="13570.303"/>
    <x v="1"/>
  </r>
  <r>
    <s v="James Preston"/>
    <x v="27"/>
    <x v="1"/>
    <x v="3"/>
    <x v="5"/>
    <d v="2019-02-19T00:00:00"/>
    <s v="Terri Morales"/>
    <s v="Hernandez, Taylor and Craig"/>
    <x v="0"/>
    <n v="48833.557000000001"/>
    <n v="245"/>
    <x v="0"/>
    <d v="2019-03-07T00:00:00"/>
    <s v="Penicillin"/>
    <s v="Abnormal"/>
    <n v="16"/>
    <n v="3052.0973125"/>
    <x v="0"/>
  </r>
  <r>
    <s v="Charles Powers"/>
    <x v="59"/>
    <x v="0"/>
    <x v="5"/>
    <x v="4"/>
    <d v="2020-09-08T00:00:00"/>
    <s v="Jonathan Sullivan"/>
    <s v="Glenn, Graham and Walsh"/>
    <x v="0"/>
    <n v="13163.647000000001"/>
    <n v="434"/>
    <x v="0"/>
    <d v="2020-09-16T00:00:00"/>
    <s v="Penicillin"/>
    <s v="Normal"/>
    <n v="8"/>
    <n v="1645.4558750000001"/>
    <x v="0"/>
  </r>
  <r>
    <s v="Pamela Cervantes"/>
    <x v="64"/>
    <x v="1"/>
    <x v="5"/>
    <x v="2"/>
    <d v="2021-11-21T00:00:00"/>
    <s v="Donald Rodriguez"/>
    <s v="Ortiz, Shea and Willis"/>
    <x v="2"/>
    <n v="5289.4669999999996"/>
    <n v="300"/>
    <x v="1"/>
    <d v="2021-12-13T00:00:00"/>
    <s v="Paracetamol"/>
    <s v="Inconclusive"/>
    <n v="22"/>
    <n v="240.43031818181817"/>
    <x v="1"/>
  </r>
  <r>
    <s v="Manuel Castillo"/>
    <x v="65"/>
    <x v="1"/>
    <x v="7"/>
    <x v="5"/>
    <d v="2019-12-11T00:00:00"/>
    <s v="Kevin Johnson"/>
    <s v="Thomas Group"/>
    <x v="0"/>
    <n v="55962.673999999999"/>
    <n v="379"/>
    <x v="0"/>
    <d v="2020-01-02T00:00:00"/>
    <s v="Ibuprofen"/>
    <s v="Abnormal"/>
    <n v="22"/>
    <n v="2543.7579090909089"/>
    <x v="0"/>
  </r>
  <r>
    <s v="Alison Palmer"/>
    <x v="65"/>
    <x v="0"/>
    <x v="2"/>
    <x v="0"/>
    <d v="2021-07-11T00:00:00"/>
    <s v="Jose Estes"/>
    <s v="Knox Ltd"/>
    <x v="0"/>
    <n v="22578.584999999999"/>
    <n v="142"/>
    <x v="2"/>
    <d v="2021-07-25T00:00:00"/>
    <s v="Paracetamol"/>
    <s v="Inconclusive"/>
    <n v="14"/>
    <n v="1612.7560714285714"/>
    <x v="0"/>
  </r>
  <r>
    <s v="Jessica Thompson"/>
    <x v="32"/>
    <x v="1"/>
    <x v="4"/>
    <x v="1"/>
    <d v="2020-07-11T00:00:00"/>
    <s v="Andre Abbott"/>
    <s v="Miles-Johnson"/>
    <x v="3"/>
    <n v="39780.887000000002"/>
    <n v="342"/>
    <x v="1"/>
    <d v="2020-07-26T00:00:00"/>
    <s v="Paracetamol"/>
    <s v="Abnormal"/>
    <n v="15"/>
    <n v="2652.0591333333336"/>
    <x v="1"/>
  </r>
  <r>
    <s v="Nicole Evans"/>
    <x v="48"/>
    <x v="0"/>
    <x v="5"/>
    <x v="3"/>
    <d v="2019-05-22T00:00:00"/>
    <s v="Vicki Powell"/>
    <s v="Carroll, Lopez and Phillips"/>
    <x v="0"/>
    <n v="22457.182000000001"/>
    <n v="319"/>
    <x v="1"/>
    <d v="2019-05-28T00:00:00"/>
    <s v="Penicillin"/>
    <s v="Normal"/>
    <n v="6"/>
    <n v="3742.8636666666666"/>
    <x v="0"/>
  </r>
  <r>
    <s v="Lauren Bowers"/>
    <x v="40"/>
    <x v="1"/>
    <x v="1"/>
    <x v="1"/>
    <d v="2022-10-10T00:00:00"/>
    <s v="Nicole Gonzales"/>
    <s v="Allen-Becker"/>
    <x v="2"/>
    <n v="29179.269"/>
    <n v="409"/>
    <x v="1"/>
    <d v="2022-10-28T00:00:00"/>
    <s v="Penicillin"/>
    <s v="Normal"/>
    <n v="18"/>
    <n v="1621.0705"/>
    <x v="1"/>
  </r>
  <r>
    <s v="Philip Reeves"/>
    <x v="7"/>
    <x v="1"/>
    <x v="6"/>
    <x v="0"/>
    <d v="2022-06-26T00:00:00"/>
    <s v="Samuel Booth"/>
    <s v="Mason and Sons"/>
    <x v="3"/>
    <n v="53209.093999999997"/>
    <n v="345"/>
    <x v="1"/>
    <d v="2022-07-21T00:00:00"/>
    <s v="Paracetamol"/>
    <s v="Abnormal"/>
    <n v="25"/>
    <n v="2128.3637599999997"/>
    <x v="2"/>
  </r>
  <r>
    <s v="Lisa Lowery"/>
    <x v="43"/>
    <x v="1"/>
    <x v="6"/>
    <x v="3"/>
    <d v="2023-02-13T00:00:00"/>
    <s v="John Scott"/>
    <s v="Richards-Herrera"/>
    <x v="1"/>
    <n v="23157.916000000001"/>
    <n v="183"/>
    <x v="2"/>
    <d v="2023-03-08T00:00:00"/>
    <s v="Paracetamol"/>
    <s v="Normal"/>
    <n v="23"/>
    <n v="1006.8659130434783"/>
    <x v="2"/>
  </r>
  <r>
    <s v="Tamara Bautista"/>
    <x v="32"/>
    <x v="1"/>
    <x v="7"/>
    <x v="1"/>
    <d v="2023-05-26T00:00:00"/>
    <s v="Sierra Gardner"/>
    <s v="Gray, Silva and Jones"/>
    <x v="2"/>
    <n v="11392.941999999999"/>
    <n v="491"/>
    <x v="1"/>
    <d v="2023-05-27T00:00:00"/>
    <s v="Ibuprofen"/>
    <s v="Normal"/>
    <n v="1"/>
    <n v="11392.941999999999"/>
    <x v="1"/>
  </r>
  <r>
    <s v="Joshua Thomas"/>
    <x v="38"/>
    <x v="0"/>
    <x v="2"/>
    <x v="0"/>
    <d v="2023-05-30T00:00:00"/>
    <s v="James Nelson"/>
    <s v="Kim-Lowe"/>
    <x v="3"/>
    <n v="36679.777999999998"/>
    <n v="131"/>
    <x v="1"/>
    <d v="2023-06-29T00:00:00"/>
    <s v="Penicillin"/>
    <s v="Abnormal"/>
    <n v="30"/>
    <n v="1222.6592666666666"/>
    <x v="1"/>
  </r>
  <r>
    <s v="Jose Woodward"/>
    <x v="6"/>
    <x v="0"/>
    <x v="1"/>
    <x v="1"/>
    <d v="2019-04-19T00:00:00"/>
    <s v="Brianna Robertson"/>
    <s v="Hernandez LLC"/>
    <x v="0"/>
    <n v="20804.396000000001"/>
    <n v="358"/>
    <x v="1"/>
    <d v="2019-04-21T00:00:00"/>
    <s v="Penicillin"/>
    <s v="Normal"/>
    <n v="2"/>
    <n v="10402.198"/>
    <x v="0"/>
  </r>
  <r>
    <s v="Christy Johnson"/>
    <x v="47"/>
    <x v="1"/>
    <x v="6"/>
    <x v="4"/>
    <d v="2022-07-18T00:00:00"/>
    <s v="Joseph Johnson"/>
    <s v="Wells PLC"/>
    <x v="0"/>
    <n v="26428.276000000002"/>
    <n v="433"/>
    <x v="1"/>
    <d v="2022-08-09T00:00:00"/>
    <s v="Ibuprofen"/>
    <s v="Abnormal"/>
    <n v="22"/>
    <n v="1201.2852727272727"/>
    <x v="0"/>
  </r>
  <r>
    <s v="Jeffrey Powell"/>
    <x v="57"/>
    <x v="1"/>
    <x v="3"/>
    <x v="0"/>
    <d v="2019-03-10T00:00:00"/>
    <s v="Mr. Ray Martinez"/>
    <s v="Walsh, Taylor and Hughes"/>
    <x v="4"/>
    <n v="39658.328999999998"/>
    <n v="108"/>
    <x v="1"/>
    <d v="2019-03-18T00:00:00"/>
    <s v="Ibuprofen"/>
    <s v="Inconclusive"/>
    <n v="8"/>
    <n v="4957.2911249999997"/>
    <x v="0"/>
  </r>
  <r>
    <s v="Terry Noble"/>
    <x v="20"/>
    <x v="1"/>
    <x v="1"/>
    <x v="1"/>
    <d v="2021-12-14T00:00:00"/>
    <s v="Juan Manning"/>
    <s v="White, Fox and Humphrey"/>
    <x v="2"/>
    <n v="25260.165000000001"/>
    <n v="469"/>
    <x v="1"/>
    <d v="2021-12-26T00:00:00"/>
    <s v="Paracetamol"/>
    <s v="Inconclusive"/>
    <n v="12"/>
    <n v="2105.0137500000001"/>
    <x v="2"/>
  </r>
  <r>
    <s v="William Ray"/>
    <x v="9"/>
    <x v="1"/>
    <x v="2"/>
    <x v="4"/>
    <d v="2019-12-03T00:00:00"/>
    <s v="Jennifer Allen"/>
    <s v="Allen, Henry and Vang"/>
    <x v="1"/>
    <n v="19615.454000000002"/>
    <n v="318"/>
    <x v="2"/>
    <d v="2019-12-04T00:00:00"/>
    <s v="Penicillin"/>
    <s v="Normal"/>
    <n v="1"/>
    <n v="19615.454000000002"/>
    <x v="2"/>
  </r>
  <r>
    <s v="Tyler Valenzuela"/>
    <x v="1"/>
    <x v="1"/>
    <x v="0"/>
    <x v="3"/>
    <d v="2019-12-14T00:00:00"/>
    <s v="Scott Lee"/>
    <s v="Hicks, Dixon and Phelps"/>
    <x v="2"/>
    <n v="34914.574999999997"/>
    <n v="276"/>
    <x v="0"/>
    <d v="2019-12-31T00:00:00"/>
    <s v="Aspirin"/>
    <s v="Abnormal"/>
    <n v="17"/>
    <n v="2053.7985294117643"/>
    <x v="1"/>
  </r>
  <r>
    <s v="Debra Mitchell"/>
    <x v="44"/>
    <x v="0"/>
    <x v="3"/>
    <x v="3"/>
    <d v="2019-03-15T00:00:00"/>
    <s v="Virginia Tran"/>
    <s v="Hernandez-Evans"/>
    <x v="2"/>
    <n v="8132.5"/>
    <n v="312"/>
    <x v="1"/>
    <d v="2019-03-23T00:00:00"/>
    <s v="Ibuprofen"/>
    <s v="Normal"/>
    <n v="8"/>
    <n v="1016.5625"/>
    <x v="1"/>
  </r>
  <r>
    <s v="Lee Rodriguez"/>
    <x v="38"/>
    <x v="1"/>
    <x v="6"/>
    <x v="2"/>
    <d v="2021-05-24T00:00:00"/>
    <s v="Samantha Williams"/>
    <s v="Jackson LLC"/>
    <x v="2"/>
    <n v="8887.5360000000001"/>
    <n v="215"/>
    <x v="2"/>
    <d v="2021-05-28T00:00:00"/>
    <s v="Aspirin"/>
    <s v="Inconclusive"/>
    <n v="4"/>
    <n v="2221.884"/>
    <x v="1"/>
  </r>
  <r>
    <s v="Allen Crawford"/>
    <x v="56"/>
    <x v="0"/>
    <x v="3"/>
    <x v="3"/>
    <d v="2021-08-08T00:00:00"/>
    <s v="Laurie Jackson"/>
    <s v="Sullivan-Gibbs"/>
    <x v="2"/>
    <n v="13431.902"/>
    <n v="497"/>
    <x v="0"/>
    <d v="2021-08-22T00:00:00"/>
    <s v="Lipitor"/>
    <s v="Normal"/>
    <n v="14"/>
    <n v="959.42157142857138"/>
    <x v="2"/>
  </r>
  <r>
    <s v="Kevin Bishop"/>
    <x v="35"/>
    <x v="1"/>
    <x v="1"/>
    <x v="4"/>
    <d v="2021-07-21T00:00:00"/>
    <s v="Adrienne English"/>
    <s v="Wilson-Lee"/>
    <x v="1"/>
    <n v="1137.039"/>
    <n v="393"/>
    <x v="1"/>
    <d v="2021-08-13T00:00:00"/>
    <s v="Ibuprofen"/>
    <s v="Normal"/>
    <n v="23"/>
    <n v="49.436478260869563"/>
    <x v="2"/>
  </r>
  <r>
    <s v="Fred Simon"/>
    <x v="43"/>
    <x v="0"/>
    <x v="6"/>
    <x v="3"/>
    <d v="2021-07-16T00:00:00"/>
    <s v="Makayla Roberts"/>
    <s v="Bell PLC"/>
    <x v="1"/>
    <n v="15288.862999999999"/>
    <n v="346"/>
    <x v="0"/>
    <d v="2021-08-06T00:00:00"/>
    <s v="Penicillin"/>
    <s v="Normal"/>
    <n v="21"/>
    <n v="728.04109523809518"/>
    <x v="2"/>
  </r>
  <r>
    <s v="Stacy Jennings"/>
    <x v="40"/>
    <x v="0"/>
    <x v="4"/>
    <x v="4"/>
    <d v="2022-10-23T00:00:00"/>
    <s v="Catherine Howard"/>
    <s v="Garcia, Cook and Kaufman"/>
    <x v="1"/>
    <n v="31044.276999999998"/>
    <n v="469"/>
    <x v="2"/>
    <d v="2022-11-08T00:00:00"/>
    <s v="Ibuprofen"/>
    <s v="Normal"/>
    <n v="16"/>
    <n v="1940.2673124999999"/>
    <x v="1"/>
  </r>
  <r>
    <s v="Jennifer Potts"/>
    <x v="36"/>
    <x v="1"/>
    <x v="3"/>
    <x v="2"/>
    <d v="2020-12-04T00:00:00"/>
    <s v="Jerry Thompson"/>
    <s v="Jimenez-Martin"/>
    <x v="2"/>
    <n v="2426.471"/>
    <n v="221"/>
    <x v="2"/>
    <d v="2020-12-19T00:00:00"/>
    <s v="Aspirin"/>
    <s v="Normal"/>
    <n v="15"/>
    <n v="161.76473333333334"/>
    <x v="2"/>
  </r>
  <r>
    <s v="Charles Davis"/>
    <x v="59"/>
    <x v="1"/>
    <x v="3"/>
    <x v="1"/>
    <d v="2021-01-23T00:00:00"/>
    <s v="James Williams"/>
    <s v="Nelson, Ross and Martinez"/>
    <x v="4"/>
    <n v="8148.6509999999998"/>
    <n v="294"/>
    <x v="1"/>
    <d v="2021-02-06T00:00:00"/>
    <s v="Penicillin"/>
    <s v="Inconclusive"/>
    <n v="14"/>
    <n v="582.04650000000004"/>
    <x v="0"/>
  </r>
  <r>
    <s v="Jonathan Graves"/>
    <x v="41"/>
    <x v="1"/>
    <x v="6"/>
    <x v="0"/>
    <d v="2021-05-08T00:00:00"/>
    <s v="Emma Figueroa"/>
    <s v="Hicks, Paul and Smith"/>
    <x v="3"/>
    <n v="3585.6990000000001"/>
    <n v="314"/>
    <x v="1"/>
    <d v="2021-05-25T00:00:00"/>
    <s v="Ibuprofen"/>
    <s v="Abnormal"/>
    <n v="17"/>
    <n v="210.92347058823529"/>
    <x v="2"/>
  </r>
  <r>
    <s v="Willie Hendricks"/>
    <x v="24"/>
    <x v="1"/>
    <x v="3"/>
    <x v="4"/>
    <d v="2019-07-22T00:00:00"/>
    <s v="Amy Vazquez"/>
    <s v="Reynolds, Roman and Allen"/>
    <x v="3"/>
    <n v="4399.6909999999998"/>
    <n v="235"/>
    <x v="1"/>
    <d v="2019-07-26T00:00:00"/>
    <s v="Lipitor"/>
    <s v="Abnormal"/>
    <n v="4"/>
    <n v="1099.92275"/>
    <x v="2"/>
  </r>
  <r>
    <s v="Whitney Brown"/>
    <x v="37"/>
    <x v="1"/>
    <x v="5"/>
    <x v="2"/>
    <d v="2019-10-05T00:00:00"/>
    <s v="Jessica Mejia"/>
    <s v="Cooper and Sons"/>
    <x v="4"/>
    <n v="21429.058000000001"/>
    <n v="308"/>
    <x v="0"/>
    <d v="2019-10-22T00:00:00"/>
    <s v="Paracetamol"/>
    <s v="Inconclusive"/>
    <n v="17"/>
    <n v="1260.5328235294119"/>
    <x v="1"/>
  </r>
  <r>
    <s v="Christopher Chapman"/>
    <x v="52"/>
    <x v="0"/>
    <x v="1"/>
    <x v="5"/>
    <d v="2018-12-30T00:00:00"/>
    <s v="Michelle Lang"/>
    <s v="Herman Group"/>
    <x v="1"/>
    <n v="72988.161999999997"/>
    <n v="112"/>
    <x v="0"/>
    <d v="2019-01-12T00:00:00"/>
    <s v="Paracetamol"/>
    <s v="Inconclusive"/>
    <n v="13"/>
    <n v="5614.4740000000002"/>
    <x v="0"/>
  </r>
  <r>
    <s v="Cassandra Rogers"/>
    <x v="0"/>
    <x v="0"/>
    <x v="2"/>
    <x v="5"/>
    <d v="2021-02-10T00:00:00"/>
    <s v="Steven Robinson"/>
    <s v="Wise-Baird"/>
    <x v="4"/>
    <n v="19955.683000000001"/>
    <n v="378"/>
    <x v="1"/>
    <d v="2021-02-22T00:00:00"/>
    <s v="Paracetamol"/>
    <s v="Inconclusive"/>
    <n v="12"/>
    <n v="1662.9735833333334"/>
    <x v="0"/>
  </r>
  <r>
    <s v="Sandra Bell"/>
    <x v="49"/>
    <x v="1"/>
    <x v="5"/>
    <x v="2"/>
    <d v="2020-05-23T00:00:00"/>
    <s v="Kenneth Jackson"/>
    <s v="Park, Dyer and Long"/>
    <x v="3"/>
    <n v="779.03499999999997"/>
    <n v="181"/>
    <x v="1"/>
    <d v="2020-06-07T00:00:00"/>
    <s v="Aspirin"/>
    <s v="Abnormal"/>
    <n v="15"/>
    <n v="51.935666666666663"/>
    <x v="2"/>
  </r>
  <r>
    <s v="Angela Griffith MD"/>
    <x v="31"/>
    <x v="1"/>
    <x v="7"/>
    <x v="0"/>
    <d v="2020-12-22T00:00:00"/>
    <s v="Mary Johnson"/>
    <s v="Brown Group"/>
    <x v="1"/>
    <n v="49929.84"/>
    <n v="417"/>
    <x v="2"/>
    <d v="2021-01-16T00:00:00"/>
    <s v="Lipitor"/>
    <s v="Abnormal"/>
    <n v="25"/>
    <n v="1997.1935999999998"/>
    <x v="2"/>
  </r>
  <r>
    <s v="Sandra Myers"/>
    <x v="41"/>
    <x v="0"/>
    <x v="6"/>
    <x v="5"/>
    <d v="2021-05-30T00:00:00"/>
    <s v="Rhonda Mcdonald"/>
    <s v="Rodriguez, Lowery and Williams"/>
    <x v="2"/>
    <n v="75683.634000000005"/>
    <n v="170"/>
    <x v="0"/>
    <d v="2021-06-09T00:00:00"/>
    <s v="Paracetamol"/>
    <s v="Abnormal"/>
    <n v="10"/>
    <n v="7568.3634000000002"/>
    <x v="2"/>
  </r>
  <r>
    <s v="Michael Castillo"/>
    <x v="46"/>
    <x v="0"/>
    <x v="6"/>
    <x v="4"/>
    <d v="2019-02-11T00:00:00"/>
    <s v="Kimberly Thomas"/>
    <s v="Hooper Inc"/>
    <x v="2"/>
    <n v="4915.143"/>
    <n v="285"/>
    <x v="1"/>
    <d v="2019-02-15T00:00:00"/>
    <s v="Paracetamol"/>
    <s v="Normal"/>
    <n v="4"/>
    <n v="1228.78575"/>
    <x v="0"/>
  </r>
  <r>
    <s v="Dennis Ruiz"/>
    <x v="21"/>
    <x v="1"/>
    <x v="1"/>
    <x v="4"/>
    <d v="2020-08-18T00:00:00"/>
    <s v="Christopher Davis"/>
    <s v="Yu LLC"/>
    <x v="2"/>
    <n v="29455.96"/>
    <n v="262"/>
    <x v="2"/>
    <d v="2020-09-10T00:00:00"/>
    <s v="Paracetamol"/>
    <s v="Abnormal"/>
    <n v="23"/>
    <n v="1280.6939130434782"/>
    <x v="1"/>
  </r>
  <r>
    <s v="Patricia Herrera"/>
    <x v="59"/>
    <x v="1"/>
    <x v="0"/>
    <x v="1"/>
    <d v="2022-05-02T00:00:00"/>
    <s v="Madison Ochoa"/>
    <s v="Garner-Flores"/>
    <x v="0"/>
    <n v="41536.152999999998"/>
    <n v="496"/>
    <x v="2"/>
    <d v="2022-05-06T00:00:00"/>
    <s v="Aspirin"/>
    <s v="Normal"/>
    <n v="4"/>
    <n v="10384.03825"/>
    <x v="0"/>
  </r>
  <r>
    <s v="Joan Miller"/>
    <x v="13"/>
    <x v="0"/>
    <x v="0"/>
    <x v="5"/>
    <d v="2019-07-07T00:00:00"/>
    <s v="Kristin Warner"/>
    <s v="White-Khan"/>
    <x v="0"/>
    <n v="20921.580999999998"/>
    <n v="498"/>
    <x v="0"/>
    <d v="2019-07-08T00:00:00"/>
    <s v="Lipitor"/>
    <s v="Inconclusive"/>
    <n v="1"/>
    <n v="20921.580999999998"/>
    <x v="0"/>
  </r>
  <r>
    <s v="Cynthia Mason"/>
    <x v="23"/>
    <x v="0"/>
    <x v="5"/>
    <x v="5"/>
    <d v="2022-07-11T00:00:00"/>
    <s v="Francis Mcclain"/>
    <s v="Clark-Dunn"/>
    <x v="0"/>
    <n v="25204.474999999999"/>
    <n v="468"/>
    <x v="1"/>
    <d v="2022-08-10T00:00:00"/>
    <s v="Paracetamol"/>
    <s v="Normal"/>
    <n v="30"/>
    <n v="840.14916666666659"/>
    <x v="0"/>
  </r>
  <r>
    <s v="Thomas Hill"/>
    <x v="15"/>
    <x v="1"/>
    <x v="0"/>
    <x v="1"/>
    <d v="2023-08-10T00:00:00"/>
    <s v="Carl Davis"/>
    <s v="Harvey-Burnett"/>
    <x v="2"/>
    <n v="11659.967000000001"/>
    <n v="423"/>
    <x v="1"/>
    <d v="2023-08-30T00:00:00"/>
    <s v="Paracetamol"/>
    <s v="Abnormal"/>
    <n v="20"/>
    <n v="582.99835000000007"/>
    <x v="1"/>
  </r>
  <r>
    <s v="Caleb Peterson"/>
    <x v="9"/>
    <x v="0"/>
    <x v="1"/>
    <x v="3"/>
    <d v="2022-06-16T00:00:00"/>
    <s v="Ms. Robin Lynn"/>
    <s v="Luna Ltd"/>
    <x v="0"/>
    <n v="6677.9639999999999"/>
    <n v="142"/>
    <x v="1"/>
    <d v="2022-06-17T00:00:00"/>
    <s v="Ibuprofen"/>
    <s v="Inconclusive"/>
    <n v="1"/>
    <n v="6677.9639999999999"/>
    <x v="2"/>
  </r>
  <r>
    <s v="Amanda Richard"/>
    <x v="48"/>
    <x v="0"/>
    <x v="6"/>
    <x v="3"/>
    <d v="2023-08-09T00:00:00"/>
    <s v="Joan Woodard"/>
    <s v="Simmons, Barajas and Spencer"/>
    <x v="2"/>
    <n v="2561.4749999999999"/>
    <n v="246"/>
    <x v="1"/>
    <d v="2023-09-06T00:00:00"/>
    <s v="Penicillin"/>
    <s v="Normal"/>
    <n v="28"/>
    <n v="91.481250000000003"/>
    <x v="0"/>
  </r>
  <r>
    <s v="William Clark"/>
    <x v="56"/>
    <x v="1"/>
    <x v="1"/>
    <x v="2"/>
    <d v="2022-06-19T00:00:00"/>
    <s v="Antonio Lopez"/>
    <s v="Smith, Sandoval and Jones"/>
    <x v="0"/>
    <n v="4821.76"/>
    <n v="360"/>
    <x v="1"/>
    <d v="2022-07-19T00:00:00"/>
    <s v="Aspirin"/>
    <s v="Abnormal"/>
    <n v="30"/>
    <n v="160.72533333333334"/>
    <x v="2"/>
  </r>
  <r>
    <s v="Robert Garcia"/>
    <x v="31"/>
    <x v="0"/>
    <x v="2"/>
    <x v="5"/>
    <d v="2022-01-31T00:00:00"/>
    <s v="Michele Weber"/>
    <s v="Ryan, Haley and Richardson"/>
    <x v="1"/>
    <n v="73970.372000000003"/>
    <n v="167"/>
    <x v="0"/>
    <d v="2022-02-22T00:00:00"/>
    <s v="Lipitor"/>
    <s v="Normal"/>
    <n v="22"/>
    <n v="3362.2896363636364"/>
    <x v="2"/>
  </r>
  <r>
    <s v="Lauren Castaneda"/>
    <x v="19"/>
    <x v="1"/>
    <x v="4"/>
    <x v="4"/>
    <d v="2021-09-25T00:00:00"/>
    <s v="Heidi Nelson"/>
    <s v="Adams, Sanchez and Perez"/>
    <x v="1"/>
    <n v="25450.695"/>
    <n v="466"/>
    <x v="1"/>
    <d v="2021-10-03T00:00:00"/>
    <s v="Aspirin"/>
    <s v="Abnormal"/>
    <n v="8"/>
    <n v="3181.336875"/>
    <x v="0"/>
  </r>
  <r>
    <s v="Donald Osborne"/>
    <x v="39"/>
    <x v="1"/>
    <x v="3"/>
    <x v="0"/>
    <d v="2022-12-28T00:00:00"/>
    <s v="Jennifer Baxter"/>
    <s v="Dean, Smith and Fleming"/>
    <x v="3"/>
    <n v="12864.641"/>
    <n v="462"/>
    <x v="2"/>
    <d v="2023-01-25T00:00:00"/>
    <s v="Ibuprofen"/>
    <s v="Abnormal"/>
    <n v="28"/>
    <n v="459.45146428571428"/>
    <x v="0"/>
  </r>
  <r>
    <s v="Carla Johnson"/>
    <x v="30"/>
    <x v="1"/>
    <x v="3"/>
    <x v="5"/>
    <d v="2023-05-17T00:00:00"/>
    <s v="Alexis Levy"/>
    <s v="Beard-Johnson"/>
    <x v="3"/>
    <n v="76279.293000000005"/>
    <n v="217"/>
    <x v="1"/>
    <d v="2023-05-25T00:00:00"/>
    <s v="Penicillin"/>
    <s v="Inconclusive"/>
    <n v="8"/>
    <n v="9534.9116250000006"/>
    <x v="2"/>
  </r>
  <r>
    <s v="Paul Walsh"/>
    <x v="18"/>
    <x v="0"/>
    <x v="2"/>
    <x v="5"/>
    <d v="2021-05-13T00:00:00"/>
    <s v="Brian Martin"/>
    <s v="Lopez, Carson and Mueller"/>
    <x v="0"/>
    <n v="67436.085000000006"/>
    <n v="495"/>
    <x v="0"/>
    <d v="2021-06-05T00:00:00"/>
    <s v="Paracetamol"/>
    <s v="Inconclusive"/>
    <n v="23"/>
    <n v="2932.003695652174"/>
    <x v="0"/>
  </r>
  <r>
    <s v="Austin Fleming"/>
    <x v="0"/>
    <x v="1"/>
    <x v="3"/>
    <x v="5"/>
    <d v="2020-12-16T00:00:00"/>
    <s v="Joshua Sanders"/>
    <s v="Smith-King"/>
    <x v="1"/>
    <n v="51407.722999999998"/>
    <n v="240"/>
    <x v="0"/>
    <d v="2021-01-02T00:00:00"/>
    <s v="Lipitor"/>
    <s v="Inconclusive"/>
    <n v="17"/>
    <n v="3023.9837058823528"/>
    <x v="0"/>
  </r>
  <r>
    <s v="Suzanne George"/>
    <x v="42"/>
    <x v="0"/>
    <x v="4"/>
    <x v="4"/>
    <d v="2020-05-25T00:00:00"/>
    <s v="Maria Mcfarland"/>
    <s v="Sanchez-Morris"/>
    <x v="3"/>
    <n v="25803.558000000001"/>
    <n v="197"/>
    <x v="1"/>
    <d v="2020-06-01T00:00:00"/>
    <s v="Penicillin"/>
    <s v="Abnormal"/>
    <n v="7"/>
    <n v="3686.2225714285714"/>
    <x v="0"/>
  </r>
  <r>
    <s v="Mary Castaneda"/>
    <x v="67"/>
    <x v="1"/>
    <x v="2"/>
    <x v="1"/>
    <d v="2019-03-20T00:00:00"/>
    <s v="Ruben Bennett"/>
    <s v="Mason PLC"/>
    <x v="1"/>
    <n v="6902.125"/>
    <n v="147"/>
    <x v="2"/>
    <d v="2019-03-28T00:00:00"/>
    <s v="Penicillin"/>
    <s v="Normal"/>
    <n v="8"/>
    <n v="862.765625"/>
    <x v="1"/>
  </r>
  <r>
    <s v="Beverly Kim"/>
    <x v="7"/>
    <x v="0"/>
    <x v="6"/>
    <x v="3"/>
    <d v="2020-10-08T00:00:00"/>
    <s v="Judy Strickland"/>
    <s v="Carlson-Wilson"/>
    <x v="4"/>
    <n v="26707.915000000001"/>
    <n v="387"/>
    <x v="2"/>
    <d v="2020-11-07T00:00:00"/>
    <s v="Ibuprofen"/>
    <s v="Normal"/>
    <n v="30"/>
    <n v="890.26383333333331"/>
    <x v="2"/>
  </r>
  <r>
    <s v="Lauren Morales"/>
    <x v="64"/>
    <x v="0"/>
    <x v="2"/>
    <x v="1"/>
    <d v="2021-10-14T00:00:00"/>
    <s v="Brian Jones DDS"/>
    <s v="Taylor, Martinez and Beck"/>
    <x v="1"/>
    <n v="25861.621999999999"/>
    <n v="169"/>
    <x v="2"/>
    <d v="2021-11-07T00:00:00"/>
    <s v="Ibuprofen"/>
    <s v="Normal"/>
    <n v="24"/>
    <n v="1077.5675833333332"/>
    <x v="1"/>
  </r>
  <r>
    <s v="Melissa Moon"/>
    <x v="9"/>
    <x v="1"/>
    <x v="0"/>
    <x v="0"/>
    <d v="2020-05-10T00:00:00"/>
    <s v="Katrina Rogers"/>
    <s v="Roach-Adams"/>
    <x v="1"/>
    <n v="17714.241999999998"/>
    <n v="163"/>
    <x v="1"/>
    <d v="2020-05-16T00:00:00"/>
    <s v="Penicillin"/>
    <s v="Normal"/>
    <n v="6"/>
    <n v="2952.3736666666664"/>
    <x v="2"/>
  </r>
  <r>
    <s v="Steven Snyder"/>
    <x v="52"/>
    <x v="0"/>
    <x v="7"/>
    <x v="4"/>
    <d v="2021-07-16T00:00:00"/>
    <s v="Logan Ward"/>
    <s v="Evans, Sanders and Smith"/>
    <x v="3"/>
    <n v="4720.5110000000004"/>
    <n v="350"/>
    <x v="1"/>
    <d v="2021-08-15T00:00:00"/>
    <s v="Paracetamol"/>
    <s v="Inconclusive"/>
    <n v="30"/>
    <n v="157.35036666666667"/>
    <x v="0"/>
  </r>
  <r>
    <s v="Ryan Riley"/>
    <x v="28"/>
    <x v="1"/>
    <x v="4"/>
    <x v="4"/>
    <d v="2020-09-19T00:00:00"/>
    <s v="Hector Taylor"/>
    <s v="Stone, Snyder and Riley"/>
    <x v="4"/>
    <n v="10480.252"/>
    <n v="343"/>
    <x v="2"/>
    <d v="2020-10-18T00:00:00"/>
    <s v="Aspirin"/>
    <s v="Abnormal"/>
    <n v="29"/>
    <n v="361.38800000000003"/>
    <x v="1"/>
  </r>
  <r>
    <s v="Cynthia Scott"/>
    <x v="8"/>
    <x v="0"/>
    <x v="6"/>
    <x v="4"/>
    <d v="2019-10-15T00:00:00"/>
    <s v="Adam Lyons"/>
    <s v="Greene-Maldonado"/>
    <x v="3"/>
    <n v="7872.3549999999996"/>
    <n v="165"/>
    <x v="1"/>
    <d v="2019-10-27T00:00:00"/>
    <s v="Ibuprofen"/>
    <s v="Abnormal"/>
    <n v="12"/>
    <n v="656.02958333333333"/>
    <x v="1"/>
  </r>
  <r>
    <s v="Kathryn Brooks"/>
    <x v="59"/>
    <x v="0"/>
    <x v="1"/>
    <x v="0"/>
    <d v="2020-04-21T00:00:00"/>
    <s v="Heather Hernandez"/>
    <s v="Diaz-White"/>
    <x v="2"/>
    <n v="26446.649000000001"/>
    <n v="111"/>
    <x v="2"/>
    <d v="2020-05-06T00:00:00"/>
    <s v="Lipitor"/>
    <s v="Normal"/>
    <n v="15"/>
    <n v="1763.1099333333334"/>
    <x v="0"/>
  </r>
  <r>
    <s v="Sharon Reed"/>
    <x v="44"/>
    <x v="0"/>
    <x v="0"/>
    <x v="3"/>
    <d v="2020-01-25T00:00:00"/>
    <s v="Christopher Guerrero"/>
    <s v="Mccall and Sons"/>
    <x v="2"/>
    <n v="34098.207000000002"/>
    <n v="386"/>
    <x v="1"/>
    <d v="2020-02-23T00:00:00"/>
    <s v="Ibuprofen"/>
    <s v="Normal"/>
    <n v="29"/>
    <n v="1175.8002413793104"/>
    <x v="1"/>
  </r>
  <r>
    <s v="Mrs. Emily Lambert MD"/>
    <x v="58"/>
    <x v="0"/>
    <x v="5"/>
    <x v="1"/>
    <d v="2020-05-27T00:00:00"/>
    <s v="Crystal Lang"/>
    <s v="Sullivan, Chambers and Brown"/>
    <x v="2"/>
    <n v="27176.433000000001"/>
    <n v="284"/>
    <x v="2"/>
    <d v="2020-06-02T00:00:00"/>
    <s v="Paracetamol"/>
    <s v="Abnormal"/>
    <n v="6"/>
    <n v="4529.4054999999998"/>
    <x v="1"/>
  </r>
  <r>
    <s v="Katie Boyd"/>
    <x v="32"/>
    <x v="0"/>
    <x v="1"/>
    <x v="2"/>
    <d v="2020-06-19T00:00:00"/>
    <s v="Raymond Banks"/>
    <s v="Stewart, Mcintyre and Cannon"/>
    <x v="2"/>
    <n v="24308.736000000001"/>
    <n v="123"/>
    <x v="0"/>
    <d v="2020-06-22T00:00:00"/>
    <s v="Aspirin"/>
    <s v="Abnormal"/>
    <n v="3"/>
    <n v="8102.9120000000003"/>
    <x v="1"/>
  </r>
  <r>
    <s v="April Martinez"/>
    <x v="33"/>
    <x v="0"/>
    <x v="0"/>
    <x v="0"/>
    <d v="2022-04-12T00:00:00"/>
    <s v="Adam Rojas"/>
    <s v="Wilson-Meyers"/>
    <x v="2"/>
    <n v="16324.6"/>
    <n v="435"/>
    <x v="1"/>
    <d v="2022-04-16T00:00:00"/>
    <s v="Paracetamol"/>
    <s v="Inconclusive"/>
    <n v="4"/>
    <n v="4081.15"/>
    <x v="0"/>
  </r>
  <r>
    <s v="Katelyn Ryan"/>
    <x v="44"/>
    <x v="1"/>
    <x v="5"/>
    <x v="4"/>
    <d v="2023-09-14T00:00:00"/>
    <s v="Stephen Wilson"/>
    <s v="Morgan, Garcia and Stanton"/>
    <x v="1"/>
    <n v="12874.33"/>
    <n v="359"/>
    <x v="1"/>
    <d v="2023-09-17T00:00:00"/>
    <s v="Penicillin"/>
    <s v="Abnormal"/>
    <n v="3"/>
    <n v="4291.4433333333336"/>
    <x v="1"/>
  </r>
  <r>
    <s v="Aimee Bartlett"/>
    <x v="63"/>
    <x v="1"/>
    <x v="7"/>
    <x v="4"/>
    <d v="2022-03-15T00:00:00"/>
    <s v="Marc Pierce"/>
    <s v="Pearson Group"/>
    <x v="3"/>
    <n v="15793"/>
    <n v="295"/>
    <x v="1"/>
    <d v="2022-04-02T00:00:00"/>
    <s v="Lipitor"/>
    <s v="Abnormal"/>
    <n v="18"/>
    <n v="877.38888888888891"/>
    <x v="2"/>
  </r>
  <r>
    <s v="Jacqueline Johnson"/>
    <x v="1"/>
    <x v="0"/>
    <x v="7"/>
    <x v="1"/>
    <d v="2021-11-10T00:00:00"/>
    <s v="James Ortiz"/>
    <s v="Garcia, Hernandez and Scott"/>
    <x v="4"/>
    <n v="26644.623"/>
    <n v="367"/>
    <x v="1"/>
    <d v="2021-12-07T00:00:00"/>
    <s v="Paracetamol"/>
    <s v="Abnormal"/>
    <n v="27"/>
    <n v="986.83788888888887"/>
    <x v="1"/>
  </r>
  <r>
    <s v="Marcus Rodriguez"/>
    <x v="58"/>
    <x v="0"/>
    <x v="3"/>
    <x v="2"/>
    <d v="2020-05-16T00:00:00"/>
    <s v="Melanie Hunter"/>
    <s v="Dudley-Hall"/>
    <x v="3"/>
    <n v="3556.739"/>
    <n v="213"/>
    <x v="1"/>
    <d v="2020-05-18T00:00:00"/>
    <s v="Lipitor"/>
    <s v="Inconclusive"/>
    <n v="2"/>
    <n v="1778.3695"/>
    <x v="1"/>
  </r>
  <r>
    <s v="Ricardo Harrington"/>
    <x v="14"/>
    <x v="1"/>
    <x v="7"/>
    <x v="5"/>
    <d v="2022-02-06T00:00:00"/>
    <s v="Darrell Acevedo"/>
    <s v="Quinn, Rodriguez and Allen"/>
    <x v="1"/>
    <n v="57064.648999999998"/>
    <n v="312"/>
    <x v="0"/>
    <d v="2022-02-11T00:00:00"/>
    <s v="Lipitor"/>
    <s v="Normal"/>
    <n v="5"/>
    <n v="11412.9298"/>
    <x v="0"/>
  </r>
  <r>
    <s v="Troy Travis"/>
    <x v="52"/>
    <x v="0"/>
    <x v="2"/>
    <x v="1"/>
    <d v="2023-07-31T00:00:00"/>
    <s v="Melissa Williams"/>
    <s v="Taylor, Hernandez and Watkins"/>
    <x v="0"/>
    <n v="30034.955000000002"/>
    <n v="193"/>
    <x v="2"/>
    <d v="2023-08-16T00:00:00"/>
    <s v="Lipitor"/>
    <s v="Abnormal"/>
    <n v="16"/>
    <n v="1877.1846875000001"/>
    <x v="0"/>
  </r>
  <r>
    <s v="Brittany Henry DDS"/>
    <x v="4"/>
    <x v="0"/>
    <x v="7"/>
    <x v="1"/>
    <d v="2020-12-21T00:00:00"/>
    <s v="Linda Miller"/>
    <s v="Paul Inc"/>
    <x v="2"/>
    <n v="5396.7489999999998"/>
    <n v="214"/>
    <x v="2"/>
    <d v="2021-01-14T00:00:00"/>
    <s v="Aspirin"/>
    <s v="Abnormal"/>
    <n v="24"/>
    <n v="224.86454166666667"/>
    <x v="2"/>
  </r>
  <r>
    <s v="Rebecca Boone"/>
    <x v="34"/>
    <x v="0"/>
    <x v="7"/>
    <x v="0"/>
    <d v="2023-04-25T00:00:00"/>
    <s v="Melissa Davis"/>
    <s v="Wallace-Oconnor"/>
    <x v="1"/>
    <n v="24654.035"/>
    <n v="165"/>
    <x v="1"/>
    <d v="2023-05-05T00:00:00"/>
    <s v="Lipitor"/>
    <s v="Normal"/>
    <n v="10"/>
    <n v="2465.4034999999999"/>
    <x v="2"/>
  </r>
  <r>
    <s v="Jonathan Washington"/>
    <x v="54"/>
    <x v="1"/>
    <x v="6"/>
    <x v="4"/>
    <d v="2021-09-09T00:00:00"/>
    <s v="Adam Martin"/>
    <s v="Larson, Rodriguez and Barnett"/>
    <x v="3"/>
    <n v="1043.998"/>
    <n v="367"/>
    <x v="1"/>
    <d v="2021-09-17T00:00:00"/>
    <s v="Ibuprofen"/>
    <s v="Normal"/>
    <n v="8"/>
    <n v="130.49975000000001"/>
    <x v="2"/>
  </r>
  <r>
    <s v="Daniel Freeman"/>
    <x v="5"/>
    <x v="1"/>
    <x v="2"/>
    <x v="4"/>
    <d v="2019-10-20T00:00:00"/>
    <s v="Jason Goodman"/>
    <s v="Howe, Craig and Lucero"/>
    <x v="0"/>
    <n v="34277.391000000003"/>
    <n v="172"/>
    <x v="1"/>
    <d v="2019-11-09T00:00:00"/>
    <s v="Penicillin"/>
    <s v="Normal"/>
    <n v="20"/>
    <n v="1713.8695500000001"/>
    <x v="2"/>
  </r>
  <r>
    <s v="Cassandra Wu"/>
    <x v="50"/>
    <x v="0"/>
    <x v="6"/>
    <x v="2"/>
    <d v="2023-08-22T00:00:00"/>
    <s v="Michael Dunn"/>
    <s v="Hill-Thomas"/>
    <x v="4"/>
    <n v="14290.626"/>
    <n v="346"/>
    <x v="2"/>
    <d v="2023-08-31T00:00:00"/>
    <s v="Penicillin"/>
    <s v="Abnormal"/>
    <n v="9"/>
    <n v="1587.8473333333334"/>
    <x v="1"/>
  </r>
  <r>
    <s v="Christina Cortez"/>
    <x v="8"/>
    <x v="1"/>
    <x v="4"/>
    <x v="2"/>
    <d v="2020-07-23T00:00:00"/>
    <s v="Brittany Barnes"/>
    <s v="Davis-Woods"/>
    <x v="4"/>
    <n v="17206.632000000001"/>
    <n v="421"/>
    <x v="1"/>
    <d v="2020-08-15T00:00:00"/>
    <s v="Paracetamol"/>
    <s v="Abnormal"/>
    <n v="23"/>
    <n v="748.11443478260878"/>
    <x v="1"/>
  </r>
  <r>
    <s v="Louis Haney"/>
    <x v="41"/>
    <x v="0"/>
    <x v="0"/>
    <x v="1"/>
    <d v="2019-03-29T00:00:00"/>
    <s v="Diane Bell"/>
    <s v="Carpenter-Russell"/>
    <x v="2"/>
    <n v="24070.727999999999"/>
    <n v="453"/>
    <x v="1"/>
    <d v="2019-04-26T00:00:00"/>
    <s v="Paracetamol"/>
    <s v="Inconclusive"/>
    <n v="28"/>
    <n v="859.66885714285706"/>
    <x v="2"/>
  </r>
  <r>
    <s v="Dennis Pineda"/>
    <x v="32"/>
    <x v="1"/>
    <x v="3"/>
    <x v="1"/>
    <d v="2019-04-03T00:00:00"/>
    <s v="Sara Santiago"/>
    <s v="Thornton PLC"/>
    <x v="2"/>
    <n v="14666.364"/>
    <n v="289"/>
    <x v="2"/>
    <d v="2019-05-02T00:00:00"/>
    <s v="Lipitor"/>
    <s v="Normal"/>
    <n v="29"/>
    <n v="505.73668965517243"/>
    <x v="1"/>
  </r>
  <r>
    <s v="Michael Gray"/>
    <x v="40"/>
    <x v="0"/>
    <x v="6"/>
    <x v="2"/>
    <d v="2023-09-17T00:00:00"/>
    <s v="Gabrielle Wood"/>
    <s v="Kelley-Powell"/>
    <x v="2"/>
    <n v="8143.9889999999996"/>
    <n v="327"/>
    <x v="1"/>
    <d v="2023-10-04T00:00:00"/>
    <s v="Ibuprofen"/>
    <s v="Abnormal"/>
    <n v="17"/>
    <n v="479.05817647058819"/>
    <x v="1"/>
  </r>
  <r>
    <s v="John Middleton"/>
    <x v="9"/>
    <x v="0"/>
    <x v="4"/>
    <x v="5"/>
    <d v="2021-05-06T00:00:00"/>
    <s v="Angela Marshall"/>
    <s v="Armstrong-Johnson"/>
    <x v="0"/>
    <n v="57934.735999999997"/>
    <n v="422"/>
    <x v="0"/>
    <d v="2021-05-12T00:00:00"/>
    <s v="Ibuprofen"/>
    <s v="Normal"/>
    <n v="6"/>
    <n v="9655.7893333333323"/>
    <x v="2"/>
  </r>
  <r>
    <s v="Justin Boyd"/>
    <x v="59"/>
    <x v="1"/>
    <x v="0"/>
    <x v="0"/>
    <d v="2020-03-08T00:00:00"/>
    <s v="Michael Schroeder"/>
    <s v="Shepard LLC"/>
    <x v="3"/>
    <n v="7681.5249999999996"/>
    <n v="407"/>
    <x v="0"/>
    <d v="2020-03-11T00:00:00"/>
    <s v="Ibuprofen"/>
    <s v="Inconclusive"/>
    <n v="3"/>
    <n v="2560.5083333333332"/>
    <x v="0"/>
  </r>
  <r>
    <s v="Willie Collins"/>
    <x v="23"/>
    <x v="0"/>
    <x v="1"/>
    <x v="5"/>
    <d v="2021-08-13T00:00:00"/>
    <s v="Adam Martinez"/>
    <s v="Thornton PLC"/>
    <x v="0"/>
    <n v="58054.141000000003"/>
    <n v="302"/>
    <x v="0"/>
    <d v="2021-08-17T00:00:00"/>
    <s v="Penicillin"/>
    <s v="Abnormal"/>
    <n v="4"/>
    <n v="14513.535250000001"/>
    <x v="0"/>
  </r>
  <r>
    <s v="Teresa Hernandez"/>
    <x v="35"/>
    <x v="0"/>
    <x v="6"/>
    <x v="5"/>
    <d v="2021-11-14T00:00:00"/>
    <s v="Carrie Clark"/>
    <s v="Faulkner, Munoz and Friedman"/>
    <x v="1"/>
    <n v="79758.339000000007"/>
    <n v="309"/>
    <x v="1"/>
    <d v="2021-12-11T00:00:00"/>
    <s v="Ibuprofen"/>
    <s v="Normal"/>
    <n v="27"/>
    <n v="2954.012555555556"/>
    <x v="2"/>
  </r>
  <r>
    <s v="Yolanda Richards"/>
    <x v="43"/>
    <x v="0"/>
    <x v="7"/>
    <x v="0"/>
    <d v="2023-06-10T00:00:00"/>
    <s v="Adam Downs"/>
    <s v="Patel-Holloway"/>
    <x v="0"/>
    <n v="55984.982000000004"/>
    <n v="446"/>
    <x v="2"/>
    <d v="2023-07-04T00:00:00"/>
    <s v="Paracetamol"/>
    <s v="Normal"/>
    <n v="24"/>
    <n v="2332.7075833333333"/>
    <x v="2"/>
  </r>
  <r>
    <s v="Seth Pratt"/>
    <x v="27"/>
    <x v="0"/>
    <x v="0"/>
    <x v="4"/>
    <d v="2018-12-11T00:00:00"/>
    <s v="Erin Rodriguez"/>
    <s v="Day PLC"/>
    <x v="0"/>
    <n v="20443.948"/>
    <n v="491"/>
    <x v="1"/>
    <d v="2019-01-08T00:00:00"/>
    <s v="Aspirin"/>
    <s v="Inconclusive"/>
    <n v="28"/>
    <n v="730.14099999999996"/>
    <x v="0"/>
  </r>
  <r>
    <s v="Kyle Pena"/>
    <x v="12"/>
    <x v="1"/>
    <x v="6"/>
    <x v="5"/>
    <d v="2021-12-19T00:00:00"/>
    <s v="Paula Austin"/>
    <s v="Brooks LLC"/>
    <x v="4"/>
    <n v="17430.451000000001"/>
    <n v="273"/>
    <x v="0"/>
    <d v="2022-01-04T00:00:00"/>
    <s v="Lipitor"/>
    <s v="Abnormal"/>
    <n v="16"/>
    <n v="1089.4031875000001"/>
    <x v="0"/>
  </r>
  <r>
    <s v="Chelsea Ramos"/>
    <x v="27"/>
    <x v="0"/>
    <x v="1"/>
    <x v="3"/>
    <d v="2019-10-25T00:00:00"/>
    <s v="Laura Thompson"/>
    <s v="Flynn, Juarez and Mack"/>
    <x v="1"/>
    <n v="17980.91"/>
    <n v="315"/>
    <x v="2"/>
    <d v="2019-11-04T00:00:00"/>
    <s v="Lipitor"/>
    <s v="Normal"/>
    <n v="10"/>
    <n v="1798.0909999999999"/>
    <x v="0"/>
  </r>
  <r>
    <s v="Nicole Cunningham"/>
    <x v="35"/>
    <x v="0"/>
    <x v="1"/>
    <x v="5"/>
    <d v="2021-11-21T00:00:00"/>
    <s v="Angela Rhodes"/>
    <s v="Torres-Gonzales"/>
    <x v="2"/>
    <n v="27245.109"/>
    <n v="411"/>
    <x v="1"/>
    <d v="2021-12-11T00:00:00"/>
    <s v="Aspirin"/>
    <s v="Inconclusive"/>
    <n v="20"/>
    <n v="1362.2554500000001"/>
    <x v="2"/>
  </r>
  <r>
    <s v="Christina Riley"/>
    <x v="61"/>
    <x v="0"/>
    <x v="0"/>
    <x v="1"/>
    <d v="2021-07-20T00:00:00"/>
    <s v="William Rodriguez"/>
    <s v="Reed-Hicks"/>
    <x v="4"/>
    <n v="24123.573"/>
    <n v="209"/>
    <x v="2"/>
    <d v="2021-08-01T00:00:00"/>
    <s v="Aspirin"/>
    <s v="Inconclusive"/>
    <n v="12"/>
    <n v="2010.29775"/>
    <x v="0"/>
  </r>
  <r>
    <s v="Bethany Dyer"/>
    <x v="37"/>
    <x v="0"/>
    <x v="6"/>
    <x v="1"/>
    <d v="2021-01-04T00:00:00"/>
    <s v="Mrs. Elizabeth Davis"/>
    <s v="Costa and Sons"/>
    <x v="2"/>
    <n v="11890.784"/>
    <n v="202"/>
    <x v="2"/>
    <d v="2021-01-17T00:00:00"/>
    <s v="Penicillin"/>
    <s v="Normal"/>
    <n v="13"/>
    <n v="914.67569230769232"/>
    <x v="1"/>
  </r>
  <r>
    <s v="Bradley Alvarez"/>
    <x v="45"/>
    <x v="1"/>
    <x v="4"/>
    <x v="4"/>
    <d v="2020-03-31T00:00:00"/>
    <s v="Jessica Lopez"/>
    <s v="Gonzalez-Stewart"/>
    <x v="2"/>
    <n v="4111.7359999999999"/>
    <n v="196"/>
    <x v="1"/>
    <d v="2020-04-19T00:00:00"/>
    <s v="Lipitor"/>
    <s v="Abnormal"/>
    <n v="19"/>
    <n v="216.40715789473683"/>
    <x v="2"/>
  </r>
  <r>
    <s v="Manuel Black"/>
    <x v="66"/>
    <x v="1"/>
    <x v="6"/>
    <x v="4"/>
    <d v="2019-12-02T00:00:00"/>
    <s v="Anthony Lowery"/>
    <s v="Rice LLC"/>
    <x v="4"/>
    <n v="28884.241000000002"/>
    <n v="315"/>
    <x v="2"/>
    <d v="2019-12-13T00:00:00"/>
    <s v="Paracetamol"/>
    <s v="Inconclusive"/>
    <n v="11"/>
    <n v="2625.840090909091"/>
    <x v="2"/>
  </r>
  <r>
    <s v="Susan Brown"/>
    <x v="4"/>
    <x v="0"/>
    <x v="1"/>
    <x v="5"/>
    <d v="2023-07-20T00:00:00"/>
    <s v="Christian Barnett"/>
    <s v="Ali, Harris and Diaz"/>
    <x v="3"/>
    <n v="22527.72"/>
    <n v="284"/>
    <x v="0"/>
    <d v="2023-08-12T00:00:00"/>
    <s v="Penicillin"/>
    <s v="Inconclusive"/>
    <n v="23"/>
    <n v="979.46608695652174"/>
    <x v="2"/>
  </r>
  <r>
    <s v="Thomas Hernandez"/>
    <x v="61"/>
    <x v="0"/>
    <x v="1"/>
    <x v="4"/>
    <d v="2022-08-19T00:00:00"/>
    <s v="James Sanchez"/>
    <s v="Robinson-Johnson"/>
    <x v="1"/>
    <n v="19706.169999999998"/>
    <n v="500"/>
    <x v="2"/>
    <d v="2022-09-06T00:00:00"/>
    <s v="Paracetamol"/>
    <s v="Normal"/>
    <n v="18"/>
    <n v="1094.7872222222222"/>
    <x v="0"/>
  </r>
  <r>
    <s v="Jeffrey Pacheco"/>
    <x v="5"/>
    <x v="1"/>
    <x v="2"/>
    <x v="4"/>
    <d v="2022-03-08T00:00:00"/>
    <s v="Maria White"/>
    <s v="Heath Group"/>
    <x v="0"/>
    <n v="19246.312999999998"/>
    <n v="346"/>
    <x v="2"/>
    <d v="2022-03-30T00:00:00"/>
    <s v="Paracetamol"/>
    <s v="Inconclusive"/>
    <n v="22"/>
    <n v="874.83240909090898"/>
    <x v="2"/>
  </r>
  <r>
    <s v="Jonathan Brown"/>
    <x v="45"/>
    <x v="1"/>
    <x v="0"/>
    <x v="4"/>
    <d v="2022-09-07T00:00:00"/>
    <s v="Nicole Roberts"/>
    <s v="Wallace PLC"/>
    <x v="1"/>
    <n v="16824.163"/>
    <n v="192"/>
    <x v="2"/>
    <d v="2022-09-12T00:00:00"/>
    <s v="Aspirin"/>
    <s v="Inconclusive"/>
    <n v="5"/>
    <n v="3364.8326000000002"/>
    <x v="2"/>
  </r>
  <r>
    <s v="Mr. Gregory Pitts"/>
    <x v="62"/>
    <x v="0"/>
    <x v="4"/>
    <x v="5"/>
    <d v="2019-02-27T00:00:00"/>
    <s v="Kenneth Glass"/>
    <s v="Wolf-Hernandez"/>
    <x v="3"/>
    <n v="67948.642999999996"/>
    <n v="182"/>
    <x v="0"/>
    <d v="2019-03-06T00:00:00"/>
    <s v="Aspirin"/>
    <s v="Inconclusive"/>
    <n v="7"/>
    <n v="9706.9489999999987"/>
    <x v="2"/>
  </r>
  <r>
    <s v="Thomas Long"/>
    <x v="57"/>
    <x v="0"/>
    <x v="1"/>
    <x v="3"/>
    <d v="2020-09-11T00:00:00"/>
    <s v="Taylor Green"/>
    <s v="Luna Ltd"/>
    <x v="1"/>
    <n v="28721.539000000001"/>
    <n v="178"/>
    <x v="1"/>
    <d v="2020-10-05T00:00:00"/>
    <s v="Penicillin"/>
    <s v="Inconclusive"/>
    <n v="24"/>
    <n v="1196.7307916666666"/>
    <x v="0"/>
  </r>
  <r>
    <s v="Eric Wells"/>
    <x v="34"/>
    <x v="1"/>
    <x v="5"/>
    <x v="4"/>
    <d v="2022-09-20T00:00:00"/>
    <s v="Benjamin Harmon"/>
    <s v="Frazier and Sons"/>
    <x v="0"/>
    <n v="18563.857"/>
    <n v="337"/>
    <x v="1"/>
    <d v="2022-09-24T00:00:00"/>
    <s v="Paracetamol"/>
    <s v="Normal"/>
    <n v="4"/>
    <n v="4640.96425"/>
    <x v="2"/>
  </r>
  <r>
    <s v="John Davila"/>
    <x v="42"/>
    <x v="0"/>
    <x v="2"/>
    <x v="5"/>
    <d v="2019-03-24T00:00:00"/>
    <s v="Rickey Snow"/>
    <s v="Villanueva, Valdez and Anderson"/>
    <x v="1"/>
    <n v="58958.212"/>
    <n v="107"/>
    <x v="0"/>
    <d v="2019-03-27T00:00:00"/>
    <s v="Penicillin"/>
    <s v="Inconclusive"/>
    <n v="3"/>
    <n v="19652.737333333334"/>
    <x v="0"/>
  </r>
  <r>
    <s v="Alexis Villegas"/>
    <x v="65"/>
    <x v="0"/>
    <x v="3"/>
    <x v="3"/>
    <d v="2022-08-07T00:00:00"/>
    <s v="Darlene Yates"/>
    <s v="Alvarado, Reese and Dillon"/>
    <x v="4"/>
    <n v="9833.0409999999993"/>
    <n v="135"/>
    <x v="2"/>
    <d v="2022-08-14T00:00:00"/>
    <s v="Paracetamol"/>
    <s v="Inconclusive"/>
    <n v="7"/>
    <n v="1404.7201428571427"/>
    <x v="0"/>
  </r>
  <r>
    <s v="Jennifer Gonzalez"/>
    <x v="55"/>
    <x v="0"/>
    <x v="0"/>
    <x v="5"/>
    <d v="2023-02-20T00:00:00"/>
    <s v="Angelica Quinn"/>
    <s v="Morris-Smith"/>
    <x v="1"/>
    <n v="64234.732000000004"/>
    <n v="448"/>
    <x v="1"/>
    <d v="2023-03-22T00:00:00"/>
    <s v="Ibuprofen"/>
    <s v="Abnormal"/>
    <n v="30"/>
    <n v="2141.1577333333335"/>
    <x v="1"/>
  </r>
  <r>
    <s v="Teresa Riggs"/>
    <x v="54"/>
    <x v="0"/>
    <x v="0"/>
    <x v="2"/>
    <d v="2020-04-03T00:00:00"/>
    <s v="Stephanie Brooks"/>
    <s v="Frank, Bennett and Smith"/>
    <x v="1"/>
    <n v="8309.3189999999995"/>
    <n v="441"/>
    <x v="0"/>
    <d v="2020-04-05T00:00:00"/>
    <s v="Ibuprofen"/>
    <s v="Normal"/>
    <n v="2"/>
    <n v="4154.6594999999998"/>
    <x v="2"/>
  </r>
  <r>
    <s v="Jeremy Rodriguez"/>
    <x v="60"/>
    <x v="0"/>
    <x v="4"/>
    <x v="2"/>
    <d v="2020-08-01T00:00:00"/>
    <s v="Kristine Stanley"/>
    <s v="Lucero-Lewis"/>
    <x v="2"/>
    <n v="2251.636"/>
    <n v="300"/>
    <x v="0"/>
    <d v="2020-08-22T00:00:00"/>
    <s v="Paracetamol"/>
    <s v="Inconclusive"/>
    <n v="21"/>
    <n v="107.2207619047619"/>
    <x v="1"/>
  </r>
  <r>
    <s v="Kevin Cruz"/>
    <x v="24"/>
    <x v="1"/>
    <x v="1"/>
    <x v="4"/>
    <d v="2022-06-20T00:00:00"/>
    <s v="Wayne Love"/>
    <s v="Benson PLC"/>
    <x v="1"/>
    <n v="25971.404999999999"/>
    <n v="213"/>
    <x v="1"/>
    <d v="2022-06-27T00:00:00"/>
    <s v="Aspirin"/>
    <s v="Inconclusive"/>
    <n v="7"/>
    <n v="3710.2007142857142"/>
    <x v="2"/>
  </r>
  <r>
    <s v="Timothy West"/>
    <x v="10"/>
    <x v="0"/>
    <x v="7"/>
    <x v="2"/>
    <d v="2019-03-13T00:00:00"/>
    <s v="Brett Peters"/>
    <s v="Friedman-Miller"/>
    <x v="0"/>
    <n v="18308.167000000001"/>
    <n v="286"/>
    <x v="1"/>
    <d v="2019-03-18T00:00:00"/>
    <s v="Ibuprofen"/>
    <s v="Normal"/>
    <n v="5"/>
    <n v="3661.6334000000002"/>
    <x v="2"/>
  </r>
  <r>
    <s v="Madison Mata"/>
    <x v="52"/>
    <x v="0"/>
    <x v="0"/>
    <x v="0"/>
    <d v="2020-09-06T00:00:00"/>
    <s v="Bryan Vasquez"/>
    <s v="Ramirez PLC"/>
    <x v="0"/>
    <n v="38416.660000000003"/>
    <n v="195"/>
    <x v="2"/>
    <d v="2020-10-01T00:00:00"/>
    <s v="Lipitor"/>
    <s v="Inconclusive"/>
    <n v="25"/>
    <n v="1536.6664000000001"/>
    <x v="0"/>
  </r>
  <r>
    <s v="Abigail Watson"/>
    <x v="2"/>
    <x v="1"/>
    <x v="1"/>
    <x v="0"/>
    <d v="2019-03-26T00:00:00"/>
    <s v="John Wood"/>
    <s v="Cobb, Bowman and Walker"/>
    <x v="2"/>
    <n v="2553.1089999999999"/>
    <n v="428"/>
    <x v="0"/>
    <d v="2019-03-28T00:00:00"/>
    <s v="Aspirin"/>
    <s v="Inconclusive"/>
    <n v="2"/>
    <n v="1276.5545"/>
    <x v="0"/>
  </r>
  <r>
    <s v="Daniel Chapman"/>
    <x v="25"/>
    <x v="1"/>
    <x v="5"/>
    <x v="2"/>
    <d v="2019-06-24T00:00:00"/>
    <s v="William Callahan"/>
    <s v="Ward PLC"/>
    <x v="3"/>
    <n v="8823.0830000000005"/>
    <n v="404"/>
    <x v="1"/>
    <d v="2019-07-18T00:00:00"/>
    <s v="Paracetamol"/>
    <s v="Abnormal"/>
    <n v="24"/>
    <n v="367.62845833333336"/>
    <x v="2"/>
  </r>
  <r>
    <s v="David Mathews"/>
    <x v="13"/>
    <x v="0"/>
    <x v="3"/>
    <x v="1"/>
    <d v="2021-07-21T00:00:00"/>
    <s v="Ian Fitzgerald"/>
    <s v="Stewart-Le"/>
    <x v="3"/>
    <n v="9476.9210000000003"/>
    <n v="113"/>
    <x v="1"/>
    <d v="2021-08-19T00:00:00"/>
    <s v="Lipitor"/>
    <s v="Inconclusive"/>
    <n v="29"/>
    <n v="326.79037931034486"/>
    <x v="0"/>
  </r>
  <r>
    <s v="Robert Herman"/>
    <x v="47"/>
    <x v="0"/>
    <x v="2"/>
    <x v="3"/>
    <d v="2019-08-07T00:00:00"/>
    <s v="William Clark"/>
    <s v="Bean-Garrett"/>
    <x v="0"/>
    <n v="31245.938999999998"/>
    <n v="174"/>
    <x v="0"/>
    <d v="2019-08-13T00:00:00"/>
    <s v="Aspirin"/>
    <s v="Abnormal"/>
    <n v="6"/>
    <n v="5207.6565000000001"/>
    <x v="0"/>
  </r>
  <r>
    <s v="John Brown"/>
    <x v="48"/>
    <x v="1"/>
    <x v="0"/>
    <x v="5"/>
    <d v="2020-04-10T00:00:00"/>
    <s v="Ashley Jones"/>
    <s v="Aguirre Ltd"/>
    <x v="1"/>
    <n v="7899.058"/>
    <n v="452"/>
    <x v="1"/>
    <d v="2020-04-22T00:00:00"/>
    <s v="Paracetamol"/>
    <s v="Normal"/>
    <n v="12"/>
    <n v="658.25483333333329"/>
    <x v="0"/>
  </r>
  <r>
    <s v="Kristin Garcia"/>
    <x v="26"/>
    <x v="1"/>
    <x v="0"/>
    <x v="3"/>
    <d v="2023-01-20T00:00:00"/>
    <s v="Jesus Stewart"/>
    <s v="Stewart-Johnson"/>
    <x v="1"/>
    <n v="16124.416999999999"/>
    <n v="418"/>
    <x v="2"/>
    <d v="2023-02-15T00:00:00"/>
    <s v="Paracetamol"/>
    <s v="Inconclusive"/>
    <n v="26"/>
    <n v="620.1698846153846"/>
    <x v="0"/>
  </r>
  <r>
    <s v="Michael Jones"/>
    <x v="8"/>
    <x v="1"/>
    <x v="2"/>
    <x v="1"/>
    <d v="2022-06-05T00:00:00"/>
    <s v="Brenda Black"/>
    <s v="Caldwell Inc"/>
    <x v="2"/>
    <n v="23357.929"/>
    <n v="119"/>
    <x v="2"/>
    <d v="2022-06-14T00:00:00"/>
    <s v="Ibuprofen"/>
    <s v="Abnormal"/>
    <n v="9"/>
    <n v="2595.3254444444447"/>
    <x v="1"/>
  </r>
  <r>
    <s v="Thomas Anderson"/>
    <x v="26"/>
    <x v="1"/>
    <x v="7"/>
    <x v="3"/>
    <d v="2020-02-09T00:00:00"/>
    <s v="Amanda Weiss"/>
    <s v="Miller and Sons"/>
    <x v="4"/>
    <n v="16640.205000000002"/>
    <n v="360"/>
    <x v="0"/>
    <d v="2020-02-11T00:00:00"/>
    <s v="Lipitor"/>
    <s v="Normal"/>
    <n v="2"/>
    <n v="8320.1025000000009"/>
    <x v="0"/>
  </r>
  <r>
    <s v="Kyle Ho"/>
    <x v="12"/>
    <x v="1"/>
    <x v="0"/>
    <x v="3"/>
    <d v="2022-08-05T00:00:00"/>
    <s v="Emily Pearson"/>
    <s v="Warren-Parks"/>
    <x v="4"/>
    <n v="14450.235000000001"/>
    <n v="157"/>
    <x v="2"/>
    <d v="2022-09-01T00:00:00"/>
    <s v="Penicillin"/>
    <s v="Normal"/>
    <n v="27"/>
    <n v="535.19388888888886"/>
    <x v="0"/>
  </r>
  <r>
    <s v="Thomas Moore"/>
    <x v="13"/>
    <x v="0"/>
    <x v="5"/>
    <x v="4"/>
    <d v="2022-05-07T00:00:00"/>
    <s v="Angela Jones"/>
    <s v="Bell, Cabrera and Stephens"/>
    <x v="1"/>
    <n v="32570.440999999999"/>
    <n v="108"/>
    <x v="2"/>
    <d v="2022-05-11T00:00:00"/>
    <s v="Paracetamol"/>
    <s v="Abnormal"/>
    <n v="4"/>
    <n v="8142.6102499999997"/>
    <x v="0"/>
  </r>
  <r>
    <s v="Jay Collins"/>
    <x v="36"/>
    <x v="1"/>
    <x v="3"/>
    <x v="3"/>
    <d v="2021-12-13T00:00:00"/>
    <s v="Kathleen Patrick"/>
    <s v="Summers, Taylor and Payne"/>
    <x v="2"/>
    <n v="3381.8209999999999"/>
    <n v="476"/>
    <x v="1"/>
    <d v="2022-01-02T00:00:00"/>
    <s v="Penicillin"/>
    <s v="Inconclusive"/>
    <n v="20"/>
    <n v="169.09105"/>
    <x v="2"/>
  </r>
  <r>
    <s v="Andrea Parsons"/>
    <x v="63"/>
    <x v="0"/>
    <x v="1"/>
    <x v="3"/>
    <d v="2018-12-12T00:00:00"/>
    <s v="Melinda Berry"/>
    <s v="Cook PLC"/>
    <x v="0"/>
    <n v="21058.064999999999"/>
    <n v="450"/>
    <x v="0"/>
    <d v="2018-12-25T00:00:00"/>
    <s v="Lipitor"/>
    <s v="Inconclusive"/>
    <n v="13"/>
    <n v="1619.8511538461537"/>
    <x v="2"/>
  </r>
  <r>
    <s v="Donald Alvarez"/>
    <x v="16"/>
    <x v="0"/>
    <x v="5"/>
    <x v="4"/>
    <d v="2019-07-12T00:00:00"/>
    <s v="Ashley Reilly"/>
    <s v="Murray Ltd"/>
    <x v="1"/>
    <n v="14721.302"/>
    <n v="327"/>
    <x v="2"/>
    <d v="2019-07-15T00:00:00"/>
    <s v="Ibuprofen"/>
    <s v="Abnormal"/>
    <n v="3"/>
    <n v="4907.1006666666663"/>
    <x v="0"/>
  </r>
  <r>
    <s v="Kristie Hardin"/>
    <x v="39"/>
    <x v="1"/>
    <x v="1"/>
    <x v="5"/>
    <d v="2020-01-12T00:00:00"/>
    <s v="Jonathan Castro"/>
    <s v="Short, Glenn and Dougherty"/>
    <x v="2"/>
    <n v="27519.475999999999"/>
    <n v="409"/>
    <x v="1"/>
    <d v="2020-01-18T00:00:00"/>
    <s v="Aspirin"/>
    <s v="Abnormal"/>
    <n v="6"/>
    <n v="4586.5793333333331"/>
    <x v="0"/>
  </r>
  <r>
    <s v="Cameron Wheeler II"/>
    <x v="8"/>
    <x v="0"/>
    <x v="0"/>
    <x v="2"/>
    <d v="2021-06-19T00:00:00"/>
    <s v="Brian Gilbert"/>
    <s v="Harding-Wilson"/>
    <x v="2"/>
    <n v="19686.713"/>
    <n v="301"/>
    <x v="0"/>
    <d v="2021-06-21T00:00:00"/>
    <s v="Penicillin"/>
    <s v="Inconclusive"/>
    <n v="2"/>
    <n v="9843.3564999999999"/>
    <x v="1"/>
  </r>
  <r>
    <s v="Tina Campbell"/>
    <x v="3"/>
    <x v="0"/>
    <x v="2"/>
    <x v="2"/>
    <d v="2019-11-02T00:00:00"/>
    <s v="David Hopkins"/>
    <s v="Burns-Brown"/>
    <x v="4"/>
    <n v="488.714"/>
    <n v="314"/>
    <x v="0"/>
    <d v="2019-11-05T00:00:00"/>
    <s v="Lipitor"/>
    <s v="Inconclusive"/>
    <n v="3"/>
    <n v="162.90466666666666"/>
    <x v="2"/>
  </r>
  <r>
    <s v="Stephen Wade"/>
    <x v="40"/>
    <x v="1"/>
    <x v="7"/>
    <x v="4"/>
    <d v="2022-11-17T00:00:00"/>
    <s v="Shari Coleman"/>
    <s v="Horton and Sons"/>
    <x v="3"/>
    <n v="18051.539000000001"/>
    <n v="185"/>
    <x v="1"/>
    <d v="2022-11-18T00:00:00"/>
    <s v="Penicillin"/>
    <s v="Inconclusive"/>
    <n v="1"/>
    <n v="18051.539000000001"/>
    <x v="1"/>
  </r>
  <r>
    <s v="David Jennings"/>
    <x v="42"/>
    <x v="1"/>
    <x v="5"/>
    <x v="5"/>
    <d v="2021-05-15T00:00:00"/>
    <s v="Shane Roberts"/>
    <s v="Smith and Sons"/>
    <x v="2"/>
    <n v="26789.527999999998"/>
    <n v="221"/>
    <x v="0"/>
    <d v="2021-05-22T00:00:00"/>
    <s v="Ibuprofen"/>
    <s v="Abnormal"/>
    <n v="7"/>
    <n v="3827.0754285714283"/>
    <x v="0"/>
  </r>
  <r>
    <s v="Adam Patel"/>
    <x v="32"/>
    <x v="1"/>
    <x v="1"/>
    <x v="1"/>
    <d v="2021-07-19T00:00:00"/>
    <s v="Brian Gordon"/>
    <s v="Garcia, Burnett and Simmons"/>
    <x v="4"/>
    <n v="44812.89"/>
    <n v="290"/>
    <x v="1"/>
    <d v="2021-07-22T00:00:00"/>
    <s v="Ibuprofen"/>
    <s v="Inconclusive"/>
    <n v="3"/>
    <n v="14937.63"/>
    <x v="1"/>
  </r>
  <r>
    <s v="Brianna Durham"/>
    <x v="16"/>
    <x v="1"/>
    <x v="6"/>
    <x v="5"/>
    <d v="2020-10-25T00:00:00"/>
    <s v="Jordan Mcconnell"/>
    <s v="Owens, Gaines and Krueger"/>
    <x v="2"/>
    <n v="47926.031000000003"/>
    <n v="491"/>
    <x v="1"/>
    <d v="2020-11-04T00:00:00"/>
    <s v="Penicillin"/>
    <s v="Normal"/>
    <n v="10"/>
    <n v="4792.6031000000003"/>
    <x v="0"/>
  </r>
  <r>
    <s v="Alexis Bryant"/>
    <x v="5"/>
    <x v="0"/>
    <x v="4"/>
    <x v="5"/>
    <d v="2021-12-01T00:00:00"/>
    <s v="Kyle Kim"/>
    <s v="Henson-Ortega"/>
    <x v="0"/>
    <n v="10448.075999999999"/>
    <n v="103"/>
    <x v="0"/>
    <d v="2021-12-24T00:00:00"/>
    <s v="Penicillin"/>
    <s v="Inconclusive"/>
    <n v="23"/>
    <n v="454.26417391304346"/>
    <x v="2"/>
  </r>
  <r>
    <s v="Amy Richardson"/>
    <x v="2"/>
    <x v="1"/>
    <x v="6"/>
    <x v="3"/>
    <d v="2019-02-09T00:00:00"/>
    <s v="Katherine Braun"/>
    <s v="Levy-Gregory"/>
    <x v="4"/>
    <n v="4059.8159999999998"/>
    <n v="436"/>
    <x v="0"/>
    <d v="2019-02-11T00:00:00"/>
    <s v="Aspirin"/>
    <s v="Normal"/>
    <n v="2"/>
    <n v="2029.9079999999999"/>
    <x v="0"/>
  </r>
  <r>
    <s v="Robert Sherman"/>
    <x v="7"/>
    <x v="0"/>
    <x v="0"/>
    <x v="0"/>
    <d v="2020-04-20T00:00:00"/>
    <s v="Margaret Lopez"/>
    <s v="Harvey, Bailey and Bryan"/>
    <x v="3"/>
    <n v="49866.883999999998"/>
    <n v="487"/>
    <x v="2"/>
    <d v="2020-04-28T00:00:00"/>
    <s v="Paracetamol"/>
    <s v="Inconclusive"/>
    <n v="8"/>
    <n v="6233.3604999999998"/>
    <x v="2"/>
  </r>
  <r>
    <s v="William Wilcox"/>
    <x v="35"/>
    <x v="0"/>
    <x v="3"/>
    <x v="2"/>
    <d v="2020-05-05T00:00:00"/>
    <s v="Patrick Mcgee"/>
    <s v="Williams-Brown"/>
    <x v="2"/>
    <n v="9411.0570000000007"/>
    <n v="345"/>
    <x v="0"/>
    <d v="2020-05-15T00:00:00"/>
    <s v="Penicillin"/>
    <s v="Normal"/>
    <n v="10"/>
    <n v="941.10570000000007"/>
    <x v="2"/>
  </r>
  <r>
    <s v="Mary Ellis"/>
    <x v="66"/>
    <x v="1"/>
    <x v="3"/>
    <x v="2"/>
    <d v="2021-03-25T00:00:00"/>
    <s v="Megan Parker MD"/>
    <s v="Lawrence, Johnson and Zamora"/>
    <x v="3"/>
    <n v="3198.59"/>
    <n v="204"/>
    <x v="0"/>
    <d v="2021-04-15T00:00:00"/>
    <s v="Paracetamol"/>
    <s v="Abnormal"/>
    <n v="21"/>
    <n v="152.31380952380954"/>
    <x v="2"/>
  </r>
  <r>
    <s v="John Hernandez"/>
    <x v="55"/>
    <x v="0"/>
    <x v="3"/>
    <x v="5"/>
    <d v="2022-06-10T00:00:00"/>
    <s v="Gary Sampson"/>
    <s v="Gregory-Cain"/>
    <x v="4"/>
    <n v="38335.483999999997"/>
    <n v="491"/>
    <x v="0"/>
    <d v="2022-07-01T00:00:00"/>
    <s v="Ibuprofen"/>
    <s v="Abnormal"/>
    <n v="21"/>
    <n v="1825.4992380952378"/>
    <x v="1"/>
  </r>
  <r>
    <s v="Dana Robinson"/>
    <x v="46"/>
    <x v="1"/>
    <x v="2"/>
    <x v="3"/>
    <d v="2023-03-29T00:00:00"/>
    <s v="Henry Clark"/>
    <s v="Perkins Inc"/>
    <x v="4"/>
    <n v="2569.857"/>
    <n v="164"/>
    <x v="2"/>
    <d v="2023-04-19T00:00:00"/>
    <s v="Ibuprofen"/>
    <s v="Inconclusive"/>
    <n v="21"/>
    <n v="122.37414285714286"/>
    <x v="0"/>
  </r>
  <r>
    <s v="Christopher Ayers"/>
    <x v="66"/>
    <x v="0"/>
    <x v="1"/>
    <x v="4"/>
    <d v="2021-08-21T00:00:00"/>
    <s v="Amy Johnson"/>
    <s v="Benitez PLC"/>
    <x v="2"/>
    <n v="4918.9880000000003"/>
    <n v="272"/>
    <x v="1"/>
    <d v="2021-09-02T00:00:00"/>
    <s v="Ibuprofen"/>
    <s v="Abnormal"/>
    <n v="12"/>
    <n v="409.91566666666671"/>
    <x v="2"/>
  </r>
  <r>
    <s v="Karen Stephenson"/>
    <x v="53"/>
    <x v="0"/>
    <x v="1"/>
    <x v="2"/>
    <d v="2022-07-27T00:00:00"/>
    <s v="Rachel Olson"/>
    <s v="Jarvis-Thomas"/>
    <x v="3"/>
    <n v="23234.460999999999"/>
    <n v="102"/>
    <x v="0"/>
    <d v="2022-08-07T00:00:00"/>
    <s v="Penicillin"/>
    <s v="Abnormal"/>
    <n v="11"/>
    <n v="2112.223727272727"/>
    <x v="2"/>
  </r>
  <r>
    <s v="John Reid"/>
    <x v="48"/>
    <x v="0"/>
    <x v="0"/>
    <x v="2"/>
    <d v="2022-09-28T00:00:00"/>
    <s v="Jason Cooke"/>
    <s v="Davis, Schroeder and Martinez"/>
    <x v="1"/>
    <n v="4015.3609999999999"/>
    <n v="326"/>
    <x v="0"/>
    <d v="2022-10-04T00:00:00"/>
    <s v="Aspirin"/>
    <s v="Normal"/>
    <n v="6"/>
    <n v="669.22683333333327"/>
    <x v="0"/>
  </r>
  <r>
    <s v="Joyce Scott"/>
    <x v="39"/>
    <x v="1"/>
    <x v="7"/>
    <x v="5"/>
    <d v="2022-11-03T00:00:00"/>
    <s v="Elizabeth Glenn"/>
    <s v="Jenkins, Phelps and Byrd"/>
    <x v="4"/>
    <n v="54244.963000000003"/>
    <n v="256"/>
    <x v="0"/>
    <d v="2022-11-06T00:00:00"/>
    <s v="Ibuprofen"/>
    <s v="Abnormal"/>
    <n v="3"/>
    <n v="18081.654333333336"/>
    <x v="0"/>
  </r>
  <r>
    <s v="Carrie Davis"/>
    <x v="42"/>
    <x v="0"/>
    <x v="0"/>
    <x v="4"/>
    <d v="2022-10-01T00:00:00"/>
    <s v="Todd Edwards"/>
    <s v="Moody PLC"/>
    <x v="1"/>
    <n v="34346.446000000004"/>
    <n v="104"/>
    <x v="2"/>
    <d v="2022-10-05T00:00:00"/>
    <s v="Aspirin"/>
    <s v="Inconclusive"/>
    <n v="4"/>
    <n v="8586.6115000000009"/>
    <x v="0"/>
  </r>
  <r>
    <s v="Doris Perez"/>
    <x v="46"/>
    <x v="0"/>
    <x v="3"/>
    <x v="2"/>
    <d v="2020-05-24T00:00:00"/>
    <s v="Peggy Moreno"/>
    <s v="Duncan-Lindsey"/>
    <x v="2"/>
    <n v="12684.737999999999"/>
    <n v="485"/>
    <x v="0"/>
    <d v="2020-06-16T00:00:00"/>
    <s v="Paracetamol"/>
    <s v="Abnormal"/>
    <n v="23"/>
    <n v="551.5103478260869"/>
    <x v="0"/>
  </r>
  <r>
    <s v="Angel Cameron"/>
    <x v="47"/>
    <x v="0"/>
    <x v="6"/>
    <x v="4"/>
    <d v="2019-03-23T00:00:00"/>
    <s v="Lynn Wyatt"/>
    <s v="Joseph-Douglas"/>
    <x v="0"/>
    <n v="18676.490000000002"/>
    <n v="214"/>
    <x v="2"/>
    <d v="2019-03-28T00:00:00"/>
    <s v="Paracetamol"/>
    <s v="Inconclusive"/>
    <n v="5"/>
    <n v="3735.2980000000002"/>
    <x v="0"/>
  </r>
  <r>
    <s v="Regina Terry"/>
    <x v="24"/>
    <x v="1"/>
    <x v="4"/>
    <x v="3"/>
    <d v="2021-12-24T00:00:00"/>
    <s v="Jeffrey Simpson"/>
    <s v="Oneal-Jones"/>
    <x v="2"/>
    <n v="37715.962"/>
    <n v="263"/>
    <x v="2"/>
    <d v="2022-01-08T00:00:00"/>
    <s v="Penicillin"/>
    <s v="Inconclusive"/>
    <n v="15"/>
    <n v="2514.3974666666668"/>
    <x v="2"/>
  </r>
  <r>
    <s v="Laura Banks"/>
    <x v="24"/>
    <x v="1"/>
    <x v="4"/>
    <x v="2"/>
    <d v="2023-05-02T00:00:00"/>
    <s v="Zachary Park"/>
    <s v="Jones, Perkins and Harding"/>
    <x v="2"/>
    <n v="4534.7939999999999"/>
    <n v="251"/>
    <x v="0"/>
    <d v="2023-05-18T00:00:00"/>
    <s v="Aspirin"/>
    <s v="Inconclusive"/>
    <n v="16"/>
    <n v="283.42462499999999"/>
    <x v="2"/>
  </r>
  <r>
    <s v="Joshua Moore"/>
    <x v="61"/>
    <x v="0"/>
    <x v="6"/>
    <x v="2"/>
    <d v="2021-06-22T00:00:00"/>
    <s v="Anna Lopez"/>
    <s v="Flores Group"/>
    <x v="4"/>
    <n v="15133.132"/>
    <n v="370"/>
    <x v="0"/>
    <d v="2021-07-03T00:00:00"/>
    <s v="Aspirin"/>
    <s v="Normal"/>
    <n v="11"/>
    <n v="1375.7392727272727"/>
    <x v="0"/>
  </r>
  <r>
    <s v="Samuel Arellano"/>
    <x v="1"/>
    <x v="0"/>
    <x v="1"/>
    <x v="5"/>
    <d v="2023-03-19T00:00:00"/>
    <s v="Kimberly Wilson"/>
    <s v="Stewart-Wright"/>
    <x v="2"/>
    <n v="2081.8470000000002"/>
    <n v="180"/>
    <x v="0"/>
    <d v="2023-03-22T00:00:00"/>
    <s v="Ibuprofen"/>
    <s v="Normal"/>
    <n v="3"/>
    <n v="693.94900000000007"/>
    <x v="1"/>
  </r>
  <r>
    <s v="Reginald Miller"/>
    <x v="55"/>
    <x v="1"/>
    <x v="5"/>
    <x v="1"/>
    <d v="2020-10-30T00:00:00"/>
    <s v="Rebecca Mckinney"/>
    <s v="Newton, Fields and Lewis"/>
    <x v="3"/>
    <n v="9838.1810000000005"/>
    <n v="436"/>
    <x v="2"/>
    <d v="2020-11-04T00:00:00"/>
    <s v="Penicillin"/>
    <s v="Abnormal"/>
    <n v="5"/>
    <n v="1967.6362000000001"/>
    <x v="1"/>
  </r>
  <r>
    <s v="David Wood"/>
    <x v="55"/>
    <x v="0"/>
    <x v="0"/>
    <x v="3"/>
    <d v="2020-06-16T00:00:00"/>
    <s v="Nathaniel Myers"/>
    <s v="Harris-Anderson"/>
    <x v="3"/>
    <n v="19935.870999999999"/>
    <n v="140"/>
    <x v="1"/>
    <d v="2020-06-19T00:00:00"/>
    <s v="Penicillin"/>
    <s v="Normal"/>
    <n v="3"/>
    <n v="6645.2903333333334"/>
    <x v="1"/>
  </r>
  <r>
    <s v="Holly Robinson"/>
    <x v="3"/>
    <x v="0"/>
    <x v="0"/>
    <x v="1"/>
    <d v="2020-04-24T00:00:00"/>
    <s v="Craig Hill"/>
    <s v="Johnson, Escobar and Anderson"/>
    <x v="0"/>
    <n v="34047.214999999997"/>
    <n v="363"/>
    <x v="0"/>
    <d v="2020-04-26T00:00:00"/>
    <s v="Paracetamol"/>
    <s v="Abnormal"/>
    <n v="2"/>
    <n v="17023.607499999998"/>
    <x v="2"/>
  </r>
  <r>
    <s v="Brittany Rodriguez"/>
    <x v="53"/>
    <x v="0"/>
    <x v="5"/>
    <x v="4"/>
    <d v="2019-06-23T00:00:00"/>
    <s v="Jerry York"/>
    <s v="Wood, Frederick and Wood"/>
    <x v="0"/>
    <n v="22542.219000000001"/>
    <n v="346"/>
    <x v="1"/>
    <d v="2019-07-22T00:00:00"/>
    <s v="Aspirin"/>
    <s v="Normal"/>
    <n v="29"/>
    <n v="777.31789655172417"/>
    <x v="2"/>
  </r>
  <r>
    <s v="Regina Waters"/>
    <x v="60"/>
    <x v="1"/>
    <x v="5"/>
    <x v="1"/>
    <d v="2020-04-11T00:00:00"/>
    <s v="Amy Payne"/>
    <s v="Reynolds, Fletcher and Brewer"/>
    <x v="3"/>
    <n v="44584.053"/>
    <n v="138"/>
    <x v="2"/>
    <d v="2020-05-08T00:00:00"/>
    <s v="Ibuprofen"/>
    <s v="Abnormal"/>
    <n v="27"/>
    <n v="1651.2612222222222"/>
    <x v="1"/>
  </r>
  <r>
    <s v="Anthony Duncan"/>
    <x v="22"/>
    <x v="1"/>
    <x v="2"/>
    <x v="5"/>
    <d v="2022-04-11T00:00:00"/>
    <s v="Edwin Maxwell"/>
    <s v="Waller Group"/>
    <x v="0"/>
    <n v="38699.83"/>
    <n v="468"/>
    <x v="0"/>
    <d v="2022-04-16T00:00:00"/>
    <s v="Lipitor"/>
    <s v="Abnormal"/>
    <n v="5"/>
    <n v="7739.9660000000003"/>
    <x v="0"/>
  </r>
  <r>
    <s v="Natalie Sanders"/>
    <x v="46"/>
    <x v="0"/>
    <x v="2"/>
    <x v="2"/>
    <d v="2019-12-26T00:00:00"/>
    <s v="Tamara Potter"/>
    <s v="Harrington, Stevens and Blevins"/>
    <x v="2"/>
    <n v="15400.096"/>
    <n v="463"/>
    <x v="0"/>
    <d v="2019-12-26T00:00:00"/>
    <s v="Penicillin"/>
    <s v="Inconclusive"/>
    <n v="0"/>
    <n v="0"/>
    <x v="0"/>
  </r>
  <r>
    <s v="Steven Bruce"/>
    <x v="50"/>
    <x v="1"/>
    <x v="5"/>
    <x v="1"/>
    <d v="2020-08-30T00:00:00"/>
    <s v="Steven Deleon"/>
    <s v="Garcia Inc"/>
    <x v="2"/>
    <n v="15137.998"/>
    <n v="454"/>
    <x v="1"/>
    <d v="2020-09-18T00:00:00"/>
    <s v="Aspirin"/>
    <s v="Abnormal"/>
    <n v="19"/>
    <n v="796.73673684210519"/>
    <x v="1"/>
  </r>
  <r>
    <s v="Joshua Franco"/>
    <x v="24"/>
    <x v="1"/>
    <x v="4"/>
    <x v="4"/>
    <d v="2019-11-12T00:00:00"/>
    <s v="Shannon Mitchell"/>
    <s v="Schneider, Oneill and Williams"/>
    <x v="4"/>
    <n v="15113.041999999999"/>
    <n v="381"/>
    <x v="1"/>
    <d v="2019-12-01T00:00:00"/>
    <s v="Paracetamol"/>
    <s v="Abnormal"/>
    <n v="19"/>
    <n v="795.42326315789467"/>
    <x v="2"/>
  </r>
  <r>
    <s v="Jason Kaiser"/>
    <x v="21"/>
    <x v="1"/>
    <x v="4"/>
    <x v="1"/>
    <d v="2019-11-28T00:00:00"/>
    <s v="Brandy Hernandez"/>
    <s v="Gomez-Brown"/>
    <x v="2"/>
    <n v="32350.107"/>
    <n v="236"/>
    <x v="1"/>
    <d v="2019-12-14T00:00:00"/>
    <s v="Paracetamol"/>
    <s v="Abnormal"/>
    <n v="16"/>
    <n v="2021.8816875"/>
    <x v="1"/>
  </r>
  <r>
    <s v="James Oliver"/>
    <x v="18"/>
    <x v="1"/>
    <x v="1"/>
    <x v="2"/>
    <d v="2019-12-17T00:00:00"/>
    <s v="Andrea Jordan"/>
    <s v="Tucker, Henderson and Reid"/>
    <x v="3"/>
    <n v="19746.690999999999"/>
    <n v="103"/>
    <x v="0"/>
    <d v="2019-12-24T00:00:00"/>
    <s v="Aspirin"/>
    <s v="Normal"/>
    <n v="7"/>
    <n v="2820.955857142857"/>
    <x v="0"/>
  </r>
  <r>
    <s v="Stephen Henson"/>
    <x v="38"/>
    <x v="1"/>
    <x v="2"/>
    <x v="4"/>
    <d v="2020-06-12T00:00:00"/>
    <s v="Daniel Lee"/>
    <s v="Beard Group"/>
    <x v="1"/>
    <n v="12461.253000000001"/>
    <n v="344"/>
    <x v="2"/>
    <d v="2020-07-06T00:00:00"/>
    <s v="Paracetamol"/>
    <s v="Abnormal"/>
    <n v="24"/>
    <n v="519.21887500000003"/>
    <x v="1"/>
  </r>
  <r>
    <s v="Amy Ryan"/>
    <x v="44"/>
    <x v="1"/>
    <x v="2"/>
    <x v="1"/>
    <d v="2021-09-11T00:00:00"/>
    <s v="Taylor Bond"/>
    <s v="Rodriguez LLC"/>
    <x v="4"/>
    <n v="5801.1080000000002"/>
    <n v="450"/>
    <x v="0"/>
    <d v="2021-09-30T00:00:00"/>
    <s v="Paracetamol"/>
    <s v="Abnormal"/>
    <n v="19"/>
    <n v="305.32147368421056"/>
    <x v="1"/>
  </r>
  <r>
    <s v="Andrew Zimmerman"/>
    <x v="13"/>
    <x v="0"/>
    <x v="5"/>
    <x v="5"/>
    <d v="2022-12-12T00:00:00"/>
    <s v="Joseph Hopkins"/>
    <s v="Atkinson, Kline and Juarez"/>
    <x v="4"/>
    <n v="21871.460999999999"/>
    <n v="371"/>
    <x v="0"/>
    <d v="2022-12-17T00:00:00"/>
    <s v="Lipitor"/>
    <s v="Abnormal"/>
    <n v="5"/>
    <n v="4374.2921999999999"/>
    <x v="0"/>
  </r>
  <r>
    <s v="Alyssa Delgado"/>
    <x v="5"/>
    <x v="1"/>
    <x v="3"/>
    <x v="4"/>
    <d v="2019-03-30T00:00:00"/>
    <s v="Isabel Mason"/>
    <s v="Carr-Mckenzie"/>
    <x v="0"/>
    <n v="14264.68"/>
    <n v="284"/>
    <x v="1"/>
    <d v="2019-04-25T00:00:00"/>
    <s v="Penicillin"/>
    <s v="Normal"/>
    <n v="26"/>
    <n v="548.64153846153852"/>
    <x v="2"/>
  </r>
  <r>
    <s v="Mary Walker"/>
    <x v="48"/>
    <x v="1"/>
    <x v="5"/>
    <x v="3"/>
    <d v="2021-01-21T00:00:00"/>
    <s v="Kenneth Dunn"/>
    <s v="Holland-Boone"/>
    <x v="4"/>
    <n v="20969.995999999999"/>
    <n v="372"/>
    <x v="2"/>
    <d v="2021-01-23T00:00:00"/>
    <s v="Aspirin"/>
    <s v="Normal"/>
    <n v="2"/>
    <n v="10484.998"/>
    <x v="0"/>
  </r>
  <r>
    <s v="Rachael Hutchinson"/>
    <x v="33"/>
    <x v="1"/>
    <x v="7"/>
    <x v="3"/>
    <d v="2019-05-15T00:00:00"/>
    <s v="Michael Lawson"/>
    <s v="Smith and Sons"/>
    <x v="4"/>
    <n v="32819.411"/>
    <n v="145"/>
    <x v="2"/>
    <d v="2019-06-02T00:00:00"/>
    <s v="Ibuprofen"/>
    <s v="Normal"/>
    <n v="18"/>
    <n v="1823.300611111111"/>
    <x v="0"/>
  </r>
  <r>
    <s v="Charles Villa"/>
    <x v="13"/>
    <x v="1"/>
    <x v="2"/>
    <x v="5"/>
    <d v="2019-12-22T00:00:00"/>
    <s v="Ryan Thompson"/>
    <s v="Davis LLC"/>
    <x v="1"/>
    <n v="42571.194000000003"/>
    <n v="392"/>
    <x v="1"/>
    <d v="2019-12-25T00:00:00"/>
    <s v="Aspirin"/>
    <s v="Inconclusive"/>
    <n v="3"/>
    <n v="14190.398000000001"/>
    <x v="0"/>
  </r>
  <r>
    <s v="Charles Chase"/>
    <x v="22"/>
    <x v="1"/>
    <x v="3"/>
    <x v="3"/>
    <d v="2020-04-01T00:00:00"/>
    <s v="Tina Wall"/>
    <s v="Hernandez, Frey and Walker"/>
    <x v="2"/>
    <n v="2748.884"/>
    <n v="249"/>
    <x v="0"/>
    <d v="2020-04-16T00:00:00"/>
    <s v="Ibuprofen"/>
    <s v="Normal"/>
    <n v="15"/>
    <n v="183.25893333333335"/>
    <x v="0"/>
  </r>
  <r>
    <s v="Sabrina Holland"/>
    <x v="28"/>
    <x v="1"/>
    <x v="4"/>
    <x v="4"/>
    <d v="2019-05-06T00:00:00"/>
    <s v="Kathleen Mclean"/>
    <s v="Munoz-Martin"/>
    <x v="1"/>
    <n v="16934.079000000002"/>
    <n v="327"/>
    <x v="2"/>
    <d v="2019-05-28T00:00:00"/>
    <s v="Penicillin"/>
    <s v="Inconclusive"/>
    <n v="22"/>
    <n v="769.73086363636367"/>
    <x v="1"/>
  </r>
  <r>
    <s v="Thomas Cabrera"/>
    <x v="8"/>
    <x v="1"/>
    <x v="3"/>
    <x v="1"/>
    <d v="2023-02-18T00:00:00"/>
    <s v="Anna Ellis"/>
    <s v="Hill LLC"/>
    <x v="3"/>
    <n v="32004.524000000001"/>
    <n v="415"/>
    <x v="0"/>
    <d v="2023-03-09T00:00:00"/>
    <s v="Lipitor"/>
    <s v="Abnormal"/>
    <n v="19"/>
    <n v="1684.4486315789475"/>
    <x v="1"/>
  </r>
  <r>
    <s v="Ann Simmons"/>
    <x v="48"/>
    <x v="1"/>
    <x v="0"/>
    <x v="5"/>
    <d v="2019-11-02T00:00:00"/>
    <s v="Steven Dunn"/>
    <s v="Mcclure, Spencer and Carpenter"/>
    <x v="1"/>
    <n v="43476.250999999997"/>
    <n v="382"/>
    <x v="0"/>
    <d v="2019-11-03T00:00:00"/>
    <s v="Paracetamol"/>
    <s v="Abnormal"/>
    <n v="1"/>
    <n v="43476.250999999997"/>
    <x v="0"/>
  </r>
  <r>
    <s v="Ashley Hester"/>
    <x v="20"/>
    <x v="0"/>
    <x v="5"/>
    <x v="3"/>
    <d v="2023-05-31T00:00:00"/>
    <s v="Kimberly Richards"/>
    <s v="James LLC"/>
    <x v="3"/>
    <n v="2530.453"/>
    <n v="336"/>
    <x v="0"/>
    <d v="2023-06-15T00:00:00"/>
    <s v="Paracetamol"/>
    <s v="Inconclusive"/>
    <n v="15"/>
    <n v="168.69686666666666"/>
    <x v="2"/>
  </r>
  <r>
    <s v="Rodney Clark"/>
    <x v="27"/>
    <x v="0"/>
    <x v="6"/>
    <x v="3"/>
    <d v="2020-05-03T00:00:00"/>
    <s v="Kathleen Evans"/>
    <s v="Gray-Anderson"/>
    <x v="3"/>
    <n v="31246.353999999999"/>
    <n v="377"/>
    <x v="0"/>
    <d v="2020-05-21T00:00:00"/>
    <s v="Paracetamol"/>
    <s v="Inconclusive"/>
    <n v="18"/>
    <n v="1735.9085555555555"/>
    <x v="0"/>
  </r>
  <r>
    <s v="Richard Parker"/>
    <x v="65"/>
    <x v="1"/>
    <x v="3"/>
    <x v="4"/>
    <d v="2019-05-16T00:00:00"/>
    <s v="Tony Cardenas"/>
    <s v="Schmidt, Bauer and Taylor"/>
    <x v="4"/>
    <n v="25931.616000000002"/>
    <n v="492"/>
    <x v="2"/>
    <d v="2019-05-28T00:00:00"/>
    <s v="Lipitor"/>
    <s v="Abnormal"/>
    <n v="12"/>
    <n v="2160.9680000000003"/>
    <x v="0"/>
  </r>
  <r>
    <s v="Tyler Walters"/>
    <x v="16"/>
    <x v="0"/>
    <x v="1"/>
    <x v="0"/>
    <d v="2023-05-08T00:00:00"/>
    <s v="Ashley Rivera"/>
    <s v="Kelly Ltd"/>
    <x v="1"/>
    <n v="5544.8190000000004"/>
    <n v="192"/>
    <x v="2"/>
    <d v="2023-05-26T00:00:00"/>
    <s v="Aspirin"/>
    <s v="Abnormal"/>
    <n v="18"/>
    <n v="308.0455"/>
    <x v="0"/>
  </r>
  <r>
    <s v="Susan Cooper"/>
    <x v="17"/>
    <x v="0"/>
    <x v="3"/>
    <x v="4"/>
    <d v="2022-12-13T00:00:00"/>
    <s v="Regina Wagner"/>
    <s v="Watkins Inc"/>
    <x v="2"/>
    <n v="3240.4549999999999"/>
    <n v="432"/>
    <x v="1"/>
    <d v="2022-12-14T00:00:00"/>
    <s v="Paracetamol"/>
    <s v="Inconclusive"/>
    <n v="1"/>
    <n v="3240.4549999999999"/>
    <x v="0"/>
  </r>
  <r>
    <s v="Lisa Cunningham"/>
    <x v="59"/>
    <x v="0"/>
    <x v="5"/>
    <x v="3"/>
    <d v="2022-05-16T00:00:00"/>
    <s v="Lawrence Smith"/>
    <s v="Stewart Group"/>
    <x v="1"/>
    <n v="38777.182999999997"/>
    <n v="188"/>
    <x v="0"/>
    <d v="2022-06-06T00:00:00"/>
    <s v="Penicillin"/>
    <s v="Normal"/>
    <n v="21"/>
    <n v="1846.5325238095236"/>
    <x v="0"/>
  </r>
  <r>
    <s v="Victoria Rodriguez"/>
    <x v="29"/>
    <x v="1"/>
    <x v="1"/>
    <x v="1"/>
    <d v="2021-12-15T00:00:00"/>
    <s v="David Carpenter"/>
    <s v="Waller, Doyle and Dominguez"/>
    <x v="2"/>
    <n v="40733.396999999997"/>
    <n v="159"/>
    <x v="1"/>
    <d v="2022-01-08T00:00:00"/>
    <s v="Aspirin"/>
    <s v="Abnormal"/>
    <n v="24"/>
    <n v="1697.2248749999999"/>
    <x v="1"/>
  </r>
  <r>
    <s v="Michael Valentine"/>
    <x v="51"/>
    <x v="1"/>
    <x v="6"/>
    <x v="1"/>
    <d v="2021-11-12T00:00:00"/>
    <s v="Brittany Dawson"/>
    <s v="Ortiz, Baker and Gonzalez"/>
    <x v="1"/>
    <n v="9417.3449999999993"/>
    <n v="237"/>
    <x v="1"/>
    <d v="2021-11-28T00:00:00"/>
    <s v="Ibuprofen"/>
    <s v="Inconclusive"/>
    <n v="16"/>
    <n v="588.58406249999996"/>
    <x v="2"/>
  </r>
  <r>
    <s v="Michael Johnson"/>
    <x v="15"/>
    <x v="1"/>
    <x v="7"/>
    <x v="1"/>
    <d v="2021-07-18T00:00:00"/>
    <s v="Emily Lucas"/>
    <s v="Cox Group"/>
    <x v="4"/>
    <n v="20481.154999999999"/>
    <n v="426"/>
    <x v="2"/>
    <d v="2021-08-03T00:00:00"/>
    <s v="Paracetamol"/>
    <s v="Inconclusive"/>
    <n v="16"/>
    <n v="1280.0721874999999"/>
    <x v="1"/>
  </r>
  <r>
    <s v="Jamie Gonzales"/>
    <x v="62"/>
    <x v="0"/>
    <x v="0"/>
    <x v="3"/>
    <d v="2019-02-18T00:00:00"/>
    <s v="Michael Hughes"/>
    <s v="Baker-Schultz"/>
    <x v="3"/>
    <n v="33472.595999999998"/>
    <n v="417"/>
    <x v="0"/>
    <d v="2019-02-22T00:00:00"/>
    <s v="Aspirin"/>
    <s v="Normal"/>
    <n v="4"/>
    <n v="8368.1489999999994"/>
    <x v="2"/>
  </r>
  <r>
    <s v="Kristopher Freeman"/>
    <x v="28"/>
    <x v="0"/>
    <x v="3"/>
    <x v="1"/>
    <d v="2021-06-20T00:00:00"/>
    <s v="Alejandro Thompson"/>
    <s v="Martinez-Williams"/>
    <x v="2"/>
    <n v="34870.561000000002"/>
    <n v="123"/>
    <x v="0"/>
    <d v="2021-07-04T00:00:00"/>
    <s v="Aspirin"/>
    <s v="Abnormal"/>
    <n v="14"/>
    <n v="2490.7543571428573"/>
    <x v="1"/>
  </r>
  <r>
    <s v="Colton Peterson"/>
    <x v="1"/>
    <x v="0"/>
    <x v="3"/>
    <x v="3"/>
    <d v="2022-05-20T00:00:00"/>
    <s v="Kevin Jordan"/>
    <s v="Reid-Thomas"/>
    <x v="0"/>
    <n v="5988.0429999999997"/>
    <n v="106"/>
    <x v="0"/>
    <d v="2022-05-21T00:00:00"/>
    <s v="Penicillin"/>
    <s v="Abnormal"/>
    <n v="1"/>
    <n v="5988.0429999999997"/>
    <x v="1"/>
  </r>
  <r>
    <s v="Christopher Oconnell"/>
    <x v="57"/>
    <x v="1"/>
    <x v="3"/>
    <x v="1"/>
    <d v="2019-08-30T00:00:00"/>
    <s v="Tyler Torres"/>
    <s v="Davis Ltd"/>
    <x v="4"/>
    <n v="13559.870999999999"/>
    <n v="324"/>
    <x v="1"/>
    <d v="2019-09-17T00:00:00"/>
    <s v="Paracetamol"/>
    <s v="Inconclusive"/>
    <n v="18"/>
    <n v="753.32616666666661"/>
    <x v="0"/>
  </r>
  <r>
    <s v="Kelsey Mills"/>
    <x v="66"/>
    <x v="0"/>
    <x v="7"/>
    <x v="4"/>
    <d v="2020-05-17T00:00:00"/>
    <s v="Amanda Munoz"/>
    <s v="Meyer-Adams"/>
    <x v="3"/>
    <n v="21151.550999999999"/>
    <n v="367"/>
    <x v="2"/>
    <d v="2020-06-08T00:00:00"/>
    <s v="Lipitor"/>
    <s v="Normal"/>
    <n v="22"/>
    <n v="961.4341363636363"/>
    <x v="2"/>
  </r>
  <r>
    <s v="Karen Adams"/>
    <x v="41"/>
    <x v="0"/>
    <x v="2"/>
    <x v="5"/>
    <d v="2022-09-18T00:00:00"/>
    <s v="Sydney Gillespie"/>
    <s v="Robles-Thompson"/>
    <x v="2"/>
    <n v="78757.945000000007"/>
    <n v="492"/>
    <x v="2"/>
    <d v="2022-10-03T00:00:00"/>
    <s v="Penicillin"/>
    <s v="Inconclusive"/>
    <n v="15"/>
    <n v="5250.5296666666673"/>
    <x v="2"/>
  </r>
  <r>
    <s v="Tracy Oliver"/>
    <x v="18"/>
    <x v="0"/>
    <x v="1"/>
    <x v="4"/>
    <d v="2020-12-09T00:00:00"/>
    <s v="Stephanie Ward"/>
    <s v="Flores and Sons"/>
    <x v="1"/>
    <n v="19119.752"/>
    <n v="313"/>
    <x v="2"/>
    <d v="2021-01-06T00:00:00"/>
    <s v="Paracetamol"/>
    <s v="Normal"/>
    <n v="28"/>
    <n v="682.84828571428568"/>
    <x v="0"/>
  </r>
  <r>
    <s v="Hannah Sanders"/>
    <x v="17"/>
    <x v="0"/>
    <x v="4"/>
    <x v="2"/>
    <d v="2020-11-28T00:00:00"/>
    <s v="Amanda Dunlap"/>
    <s v="Jackson-Wells"/>
    <x v="1"/>
    <n v="24695.863000000001"/>
    <n v="134"/>
    <x v="0"/>
    <d v="2020-12-11T00:00:00"/>
    <s v="Paracetamol"/>
    <s v="Inconclusive"/>
    <n v="13"/>
    <n v="1899.6817692307693"/>
    <x v="0"/>
  </r>
  <r>
    <s v="Margaret Caldwell"/>
    <x v="30"/>
    <x v="0"/>
    <x v="4"/>
    <x v="5"/>
    <d v="2019-09-01T00:00:00"/>
    <s v="Kristin Mccarthy"/>
    <s v="Jones, Flores and Johnson"/>
    <x v="1"/>
    <n v="76316.271999999997"/>
    <n v="395"/>
    <x v="2"/>
    <d v="2019-09-03T00:00:00"/>
    <s v="Lipitor"/>
    <s v="Abnormal"/>
    <n v="2"/>
    <n v="38158.135999999999"/>
    <x v="2"/>
  </r>
  <r>
    <s v="Donald Arnold"/>
    <x v="4"/>
    <x v="0"/>
    <x v="0"/>
    <x v="1"/>
    <d v="2023-05-13T00:00:00"/>
    <s v="David Hart"/>
    <s v="Friedman, Burch and Thomas"/>
    <x v="1"/>
    <n v="9422.8850000000002"/>
    <n v="263"/>
    <x v="1"/>
    <d v="2023-05-26T00:00:00"/>
    <s v="Penicillin"/>
    <s v="Inconclusive"/>
    <n v="13"/>
    <n v="724.83730769230772"/>
    <x v="2"/>
  </r>
  <r>
    <s v="Michael Jacobs"/>
    <x v="34"/>
    <x v="1"/>
    <x v="4"/>
    <x v="3"/>
    <d v="2021-01-17T00:00:00"/>
    <s v="Zachary Gutierrez"/>
    <s v="Nolan, Willis and Jordan"/>
    <x v="4"/>
    <n v="35668.453000000001"/>
    <n v="492"/>
    <x v="0"/>
    <d v="2021-02-06T00:00:00"/>
    <s v="Aspirin"/>
    <s v="Abnormal"/>
    <n v="20"/>
    <n v="1783.42265"/>
    <x v="2"/>
  </r>
  <r>
    <s v="Kari Garcia"/>
    <x v="58"/>
    <x v="1"/>
    <x v="4"/>
    <x v="4"/>
    <d v="2021-01-03T00:00:00"/>
    <s v="Martha Miller"/>
    <s v="Hicks-Mayo"/>
    <x v="4"/>
    <n v="18564.460999999999"/>
    <n v="123"/>
    <x v="2"/>
    <d v="2021-01-16T00:00:00"/>
    <s v="Ibuprofen"/>
    <s v="Inconclusive"/>
    <n v="13"/>
    <n v="1428.0354615384615"/>
    <x v="1"/>
  </r>
  <r>
    <s v="Kimberly Gonzalez"/>
    <x v="29"/>
    <x v="1"/>
    <x v="4"/>
    <x v="1"/>
    <d v="2020-02-26T00:00:00"/>
    <s v="Kimberly Yoder"/>
    <s v="Owen and Sons"/>
    <x v="2"/>
    <n v="2542.7939999999999"/>
    <n v="117"/>
    <x v="1"/>
    <d v="2020-03-21T00:00:00"/>
    <s v="Ibuprofen"/>
    <s v="Normal"/>
    <n v="24"/>
    <n v="105.94974999999999"/>
    <x v="1"/>
  </r>
  <r>
    <s v="Cameron Baxter"/>
    <x v="20"/>
    <x v="0"/>
    <x v="4"/>
    <x v="0"/>
    <d v="2019-10-01T00:00:00"/>
    <s v="Dennis Romero"/>
    <s v="Baker-Kirk"/>
    <x v="3"/>
    <n v="15299.472"/>
    <n v="253"/>
    <x v="2"/>
    <d v="2019-10-20T00:00:00"/>
    <s v="Ibuprofen"/>
    <s v="Abnormal"/>
    <n v="19"/>
    <n v="805.23536842105261"/>
    <x v="2"/>
  </r>
  <r>
    <s v="Ashley Johnson"/>
    <x v="3"/>
    <x v="0"/>
    <x v="5"/>
    <x v="1"/>
    <d v="2021-10-23T00:00:00"/>
    <s v="Jennifer Haynes"/>
    <s v="Lambert Group"/>
    <x v="2"/>
    <n v="10372.645"/>
    <n v="248"/>
    <x v="0"/>
    <d v="2021-11-08T00:00:00"/>
    <s v="Paracetamol"/>
    <s v="Inconclusive"/>
    <n v="16"/>
    <n v="648.29031250000003"/>
    <x v="2"/>
  </r>
  <r>
    <s v="Kyle Byrd"/>
    <x v="29"/>
    <x v="0"/>
    <x v="0"/>
    <x v="4"/>
    <d v="2023-03-30T00:00:00"/>
    <s v="Ellen Anderson"/>
    <s v="Bridges LLC"/>
    <x v="2"/>
    <n v="5085.2700000000004"/>
    <n v="212"/>
    <x v="1"/>
    <d v="2023-04-22T00:00:00"/>
    <s v="Penicillin"/>
    <s v="Inconclusive"/>
    <n v="23"/>
    <n v="221.09869565217394"/>
    <x v="1"/>
  </r>
  <r>
    <s v="Robert James"/>
    <x v="35"/>
    <x v="1"/>
    <x v="0"/>
    <x v="2"/>
    <d v="2019-10-14T00:00:00"/>
    <s v="Erik Ford"/>
    <s v="Collins, Harrison and Wilcox"/>
    <x v="0"/>
    <n v="13563.84"/>
    <n v="174"/>
    <x v="0"/>
    <d v="2019-10-18T00:00:00"/>
    <s v="Aspirin"/>
    <s v="Normal"/>
    <n v="4"/>
    <n v="3390.96"/>
    <x v="2"/>
  </r>
  <r>
    <s v="Tracy Sexton"/>
    <x v="24"/>
    <x v="0"/>
    <x v="0"/>
    <x v="1"/>
    <d v="2020-03-19T00:00:00"/>
    <s v="Bradley Newman"/>
    <s v="Pope-Baldwin"/>
    <x v="3"/>
    <n v="34430.951999999997"/>
    <n v="162"/>
    <x v="1"/>
    <d v="2020-04-16T00:00:00"/>
    <s v="Lipitor"/>
    <s v="Abnormal"/>
    <n v="28"/>
    <n v="1229.676857142857"/>
    <x v="2"/>
  </r>
  <r>
    <s v="Thomas Arnold"/>
    <x v="33"/>
    <x v="1"/>
    <x v="3"/>
    <x v="2"/>
    <d v="2023-04-05T00:00:00"/>
    <s v="Tammy Welch"/>
    <s v="Velazquez Group"/>
    <x v="3"/>
    <n v="15633.001"/>
    <n v="482"/>
    <x v="0"/>
    <d v="2023-04-13T00:00:00"/>
    <s v="Paracetamol"/>
    <s v="Normal"/>
    <n v="8"/>
    <n v="1954.125125"/>
    <x v="0"/>
  </r>
  <r>
    <s v="Bryan Harper"/>
    <x v="0"/>
    <x v="1"/>
    <x v="7"/>
    <x v="4"/>
    <d v="2022-02-11T00:00:00"/>
    <s v="Jonathan Waters"/>
    <s v="Perez, Smith and Conley"/>
    <x v="4"/>
    <n v="8500.8269999999993"/>
    <n v="186"/>
    <x v="1"/>
    <d v="2022-02-24T00:00:00"/>
    <s v="Penicillin"/>
    <s v="Abnormal"/>
    <n v="13"/>
    <n v="653.90976923076914"/>
    <x v="0"/>
  </r>
  <r>
    <s v="Dr. Jenna Chase"/>
    <x v="36"/>
    <x v="0"/>
    <x v="5"/>
    <x v="1"/>
    <d v="2020-06-27T00:00:00"/>
    <s v="Laura Cortez"/>
    <s v="Allen-Adams"/>
    <x v="3"/>
    <n v="28683.223999999998"/>
    <n v="170"/>
    <x v="0"/>
    <d v="2020-07-02T00:00:00"/>
    <s v="Penicillin"/>
    <s v="Inconclusive"/>
    <n v="5"/>
    <n v="5736.6448"/>
    <x v="2"/>
  </r>
  <r>
    <s v="Beth Long"/>
    <x v="4"/>
    <x v="0"/>
    <x v="0"/>
    <x v="2"/>
    <d v="2021-09-16T00:00:00"/>
    <s v="Christina Newman"/>
    <s v="Alexander Ltd"/>
    <x v="4"/>
    <n v="1841.6279999999999"/>
    <n v="377"/>
    <x v="0"/>
    <d v="2021-09-26T00:00:00"/>
    <s v="Penicillin"/>
    <s v="Normal"/>
    <n v="10"/>
    <n v="184.1628"/>
    <x v="2"/>
  </r>
  <r>
    <s v="Debra Lee"/>
    <x v="36"/>
    <x v="1"/>
    <x v="1"/>
    <x v="5"/>
    <d v="2020-01-09T00:00:00"/>
    <s v="Michael Hinton"/>
    <s v="Wiley-Schwartz"/>
    <x v="3"/>
    <n v="79267.009999999995"/>
    <n v="301"/>
    <x v="2"/>
    <d v="2020-01-17T00:00:00"/>
    <s v="Ibuprofen"/>
    <s v="Inconclusive"/>
    <n v="8"/>
    <n v="9908.3762499999993"/>
    <x v="2"/>
  </r>
  <r>
    <s v="Madison Lozano"/>
    <x v="10"/>
    <x v="1"/>
    <x v="1"/>
    <x v="5"/>
    <d v="2020-01-22T00:00:00"/>
    <s v="Amy Aguirre"/>
    <s v="Wyatt-Murphy"/>
    <x v="1"/>
    <n v="55725.216"/>
    <n v="447"/>
    <x v="0"/>
    <d v="2020-01-26T00:00:00"/>
    <s v="Paracetamol"/>
    <s v="Normal"/>
    <n v="4"/>
    <n v="13931.304"/>
    <x v="2"/>
  </r>
  <r>
    <s v="Phillip Trevino"/>
    <x v="64"/>
    <x v="0"/>
    <x v="2"/>
    <x v="4"/>
    <d v="2022-08-18T00:00:00"/>
    <s v="John Jones"/>
    <s v="Flores-Nelson"/>
    <x v="2"/>
    <n v="33350.133000000002"/>
    <n v="173"/>
    <x v="1"/>
    <d v="2022-08-27T00:00:00"/>
    <s v="Paracetamol"/>
    <s v="Abnormal"/>
    <n v="9"/>
    <n v="3705.5703333333336"/>
    <x v="1"/>
  </r>
  <r>
    <s v="Ryan Howard"/>
    <x v="26"/>
    <x v="1"/>
    <x v="7"/>
    <x v="2"/>
    <d v="2022-01-20T00:00:00"/>
    <s v="Keith Norman"/>
    <s v="Weeks, Ellis and Hensley"/>
    <x v="0"/>
    <n v="21313.684000000001"/>
    <n v="285"/>
    <x v="0"/>
    <d v="2022-01-27T00:00:00"/>
    <s v="Penicillin"/>
    <s v="Inconclusive"/>
    <n v="7"/>
    <n v="3044.8120000000004"/>
    <x v="0"/>
  </r>
  <r>
    <s v="Amanda Jackson"/>
    <x v="19"/>
    <x v="0"/>
    <x v="3"/>
    <x v="3"/>
    <d v="2023-01-08T00:00:00"/>
    <s v="Kendra Anderson"/>
    <s v="Hansen, Bowman and Alvarado"/>
    <x v="2"/>
    <n v="26934.585999999999"/>
    <n v="466"/>
    <x v="0"/>
    <d v="2023-01-11T00:00:00"/>
    <s v="Lipitor"/>
    <s v="Abnormal"/>
    <n v="3"/>
    <n v="8978.1953333333331"/>
    <x v="0"/>
  </r>
  <r>
    <s v="Steven Rocha"/>
    <x v="55"/>
    <x v="0"/>
    <x v="4"/>
    <x v="2"/>
    <d v="2021-02-23T00:00:00"/>
    <s v="Adam Mcintyre"/>
    <s v="Ibarra PLC"/>
    <x v="4"/>
    <n v="6105.5540000000001"/>
    <n v="164"/>
    <x v="0"/>
    <d v="2021-02-24T00:00:00"/>
    <s v="Ibuprofen"/>
    <s v="Normal"/>
    <n v="1"/>
    <n v="6105.5540000000001"/>
    <x v="1"/>
  </r>
  <r>
    <s v="Julia Young"/>
    <x v="13"/>
    <x v="0"/>
    <x v="4"/>
    <x v="4"/>
    <d v="2021-07-14T00:00:00"/>
    <s v="Mia Casey"/>
    <s v="Payne-Wilkins"/>
    <x v="0"/>
    <n v="2782.4830000000002"/>
    <n v="399"/>
    <x v="2"/>
    <d v="2021-08-05T00:00:00"/>
    <s v="Ibuprofen"/>
    <s v="Inconclusive"/>
    <n v="22"/>
    <n v="126.4765"/>
    <x v="0"/>
  </r>
  <r>
    <s v="Richard Thomas"/>
    <x v="44"/>
    <x v="1"/>
    <x v="1"/>
    <x v="0"/>
    <d v="2023-07-07T00:00:00"/>
    <s v="Steven Phillips"/>
    <s v="Bowers LLC"/>
    <x v="2"/>
    <n v="44812.15"/>
    <n v="299"/>
    <x v="2"/>
    <d v="2023-07-19T00:00:00"/>
    <s v="Lipitor"/>
    <s v="Inconclusive"/>
    <n v="12"/>
    <n v="3734.3458333333333"/>
    <x v="1"/>
  </r>
  <r>
    <s v="Roy Nelson"/>
    <x v="8"/>
    <x v="1"/>
    <x v="4"/>
    <x v="0"/>
    <d v="2021-05-06T00:00:00"/>
    <s v="Rebecca Flores"/>
    <s v="Smith-Randall"/>
    <x v="1"/>
    <n v="4586.6319999999996"/>
    <n v="113"/>
    <x v="0"/>
    <d v="2021-05-24T00:00:00"/>
    <s v="Aspirin"/>
    <s v="Abnormal"/>
    <n v="18"/>
    <n v="254.81288888888886"/>
    <x v="1"/>
  </r>
  <r>
    <s v="Carrie Merritt"/>
    <x v="20"/>
    <x v="1"/>
    <x v="7"/>
    <x v="4"/>
    <d v="2023-02-26T00:00:00"/>
    <s v="Amanda Tanner"/>
    <s v="Baker, Walker and Bass"/>
    <x v="0"/>
    <n v="7027.3940000000002"/>
    <n v="346"/>
    <x v="1"/>
    <d v="2023-03-26T00:00:00"/>
    <s v="Paracetamol"/>
    <s v="Inconclusive"/>
    <n v="28"/>
    <n v="250.97835714285716"/>
    <x v="2"/>
  </r>
  <r>
    <s v="Stephen Collins"/>
    <x v="14"/>
    <x v="1"/>
    <x v="6"/>
    <x v="3"/>
    <d v="2019-08-20T00:00:00"/>
    <s v="Mark Duarte"/>
    <s v="Miller-Nichols"/>
    <x v="3"/>
    <n v="3969.8850000000002"/>
    <n v="169"/>
    <x v="0"/>
    <d v="2019-08-21T00:00:00"/>
    <s v="Lipitor"/>
    <s v="Inconclusive"/>
    <n v="1"/>
    <n v="3969.8850000000002"/>
    <x v="0"/>
  </r>
  <r>
    <s v="Cynthia Cameron"/>
    <x v="54"/>
    <x v="0"/>
    <x v="0"/>
    <x v="5"/>
    <d v="2022-06-19T00:00:00"/>
    <s v="Marc Bell"/>
    <s v="Mejia, Nguyen and Chavez"/>
    <x v="2"/>
    <n v="57799.925999999999"/>
    <n v="296"/>
    <x v="1"/>
    <d v="2022-07-07T00:00:00"/>
    <s v="Aspirin"/>
    <s v="Normal"/>
    <n v="18"/>
    <n v="3211.107"/>
    <x v="2"/>
  </r>
  <r>
    <s v="Jeffrey Vazquez"/>
    <x v="43"/>
    <x v="0"/>
    <x v="3"/>
    <x v="0"/>
    <d v="2023-06-19T00:00:00"/>
    <s v="Dr. Michelle Hull"/>
    <s v="Gutierrez and Sons"/>
    <x v="3"/>
    <n v="52931.296999999999"/>
    <n v="241"/>
    <x v="2"/>
    <d v="2023-06-24T00:00:00"/>
    <s v="Aspirin"/>
    <s v="Normal"/>
    <n v="5"/>
    <n v="10586.259399999999"/>
    <x v="2"/>
  </r>
  <r>
    <s v="Brian Austin"/>
    <x v="26"/>
    <x v="1"/>
    <x v="4"/>
    <x v="3"/>
    <d v="2022-09-18T00:00:00"/>
    <s v="Amanda Davis"/>
    <s v="Reid-Rasmussen"/>
    <x v="2"/>
    <n v="17675.468000000001"/>
    <n v="417"/>
    <x v="0"/>
    <d v="2022-10-08T00:00:00"/>
    <s v="Aspirin"/>
    <s v="Abnormal"/>
    <n v="20"/>
    <n v="883.77340000000004"/>
    <x v="0"/>
  </r>
  <r>
    <s v="John Johnston"/>
    <x v="36"/>
    <x v="0"/>
    <x v="3"/>
    <x v="2"/>
    <d v="2022-01-26T00:00:00"/>
    <s v="Mackenzie Gonzalez"/>
    <s v="Hart PLC"/>
    <x v="4"/>
    <n v="15017.085999999999"/>
    <n v="448"/>
    <x v="0"/>
    <d v="2022-02-15T00:00:00"/>
    <s v="Ibuprofen"/>
    <s v="Inconclusive"/>
    <n v="20"/>
    <n v="750.85429999999997"/>
    <x v="2"/>
  </r>
  <r>
    <s v="Ashley Fuller"/>
    <x v="55"/>
    <x v="1"/>
    <x v="3"/>
    <x v="1"/>
    <d v="2019-04-02T00:00:00"/>
    <s v="Michael Martinez"/>
    <s v="Griffin-Vega"/>
    <x v="1"/>
    <n v="12575.694"/>
    <n v="319"/>
    <x v="0"/>
    <d v="2019-04-04T00:00:00"/>
    <s v="Penicillin"/>
    <s v="Inconclusive"/>
    <n v="2"/>
    <n v="6287.8469999999998"/>
    <x v="1"/>
  </r>
  <r>
    <s v="Brian Ryan"/>
    <x v="14"/>
    <x v="1"/>
    <x v="1"/>
    <x v="1"/>
    <d v="2019-08-07T00:00:00"/>
    <s v="James Williams"/>
    <s v="Dyer-Pruitt"/>
    <x v="0"/>
    <n v="14100.321"/>
    <n v="468"/>
    <x v="0"/>
    <d v="2019-08-18T00:00:00"/>
    <s v="Aspirin"/>
    <s v="Normal"/>
    <n v="11"/>
    <n v="1281.8473636363635"/>
    <x v="0"/>
  </r>
  <r>
    <s v="Gina Chavez"/>
    <x v="33"/>
    <x v="0"/>
    <x v="5"/>
    <x v="4"/>
    <d v="2021-08-09T00:00:00"/>
    <s v="Patricia Torres"/>
    <s v="Campbell PLC"/>
    <x v="4"/>
    <n v="10400.380999999999"/>
    <n v="360"/>
    <x v="1"/>
    <d v="2021-08-24T00:00:00"/>
    <s v="Aspirin"/>
    <s v="Inconclusive"/>
    <n v="15"/>
    <n v="693.35873333333325"/>
    <x v="0"/>
  </r>
  <r>
    <s v="Edward Sheppard"/>
    <x v="63"/>
    <x v="0"/>
    <x v="5"/>
    <x v="5"/>
    <d v="2020-06-11T00:00:00"/>
    <s v="Carolyn Moses"/>
    <s v="Smith, Smith and Taylor"/>
    <x v="0"/>
    <n v="68207.138000000006"/>
    <n v="398"/>
    <x v="1"/>
    <d v="2020-07-07T00:00:00"/>
    <s v="Ibuprofen"/>
    <s v="Inconclusive"/>
    <n v="26"/>
    <n v="2623.351461538462"/>
    <x v="2"/>
  </r>
  <r>
    <s v="Sharon Barton"/>
    <x v="53"/>
    <x v="0"/>
    <x v="0"/>
    <x v="0"/>
    <d v="2022-07-10T00:00:00"/>
    <s v="Rebekah Conway"/>
    <s v="Reed Group"/>
    <x v="3"/>
    <n v="50489.968000000001"/>
    <n v="381"/>
    <x v="0"/>
    <d v="2022-07-13T00:00:00"/>
    <s v="Paracetamol"/>
    <s v="Normal"/>
    <n v="3"/>
    <n v="16829.989333333335"/>
    <x v="2"/>
  </r>
  <r>
    <s v="Kenneth Hayes"/>
    <x v="45"/>
    <x v="1"/>
    <x v="2"/>
    <x v="0"/>
    <d v="2022-03-23T00:00:00"/>
    <s v="Christopher Evans"/>
    <s v="Jones and Sons"/>
    <x v="4"/>
    <n v="29660.488000000001"/>
    <n v="153"/>
    <x v="0"/>
    <d v="2022-04-07T00:00:00"/>
    <s v="Lipitor"/>
    <s v="Normal"/>
    <n v="15"/>
    <n v="1977.3658666666668"/>
    <x v="2"/>
  </r>
  <r>
    <s v="Miss Sara Shaw"/>
    <x v="33"/>
    <x v="0"/>
    <x v="2"/>
    <x v="3"/>
    <d v="2022-12-02T00:00:00"/>
    <s v="Hannah Carson"/>
    <s v="Blackburn, Lewis and Murphy"/>
    <x v="4"/>
    <n v="35574.432999999997"/>
    <n v="347"/>
    <x v="0"/>
    <d v="2022-12-05T00:00:00"/>
    <s v="Aspirin"/>
    <s v="Inconclusive"/>
    <n v="3"/>
    <n v="11858.144333333332"/>
    <x v="0"/>
  </r>
  <r>
    <s v="Megan Ayala"/>
    <x v="7"/>
    <x v="0"/>
    <x v="0"/>
    <x v="1"/>
    <d v="2019-07-06T00:00:00"/>
    <s v="Marissa Thomas"/>
    <s v="Erickson-Cooke"/>
    <x v="4"/>
    <n v="9152.3940000000002"/>
    <n v="438"/>
    <x v="2"/>
    <d v="2019-08-03T00:00:00"/>
    <s v="Lipitor"/>
    <s v="Normal"/>
    <n v="28"/>
    <n v="326.8712142857143"/>
    <x v="2"/>
  </r>
  <r>
    <s v="Wanda Mcdonald"/>
    <x v="13"/>
    <x v="0"/>
    <x v="7"/>
    <x v="0"/>
    <d v="2019-06-16T00:00:00"/>
    <s v="Willie Bass"/>
    <s v="Roberts Inc"/>
    <x v="4"/>
    <n v="11716.047"/>
    <n v="311"/>
    <x v="1"/>
    <d v="2019-07-08T00:00:00"/>
    <s v="Lipitor"/>
    <s v="Abnormal"/>
    <n v="22"/>
    <n v="532.5475909090909"/>
    <x v="0"/>
  </r>
  <r>
    <s v="Mark Fisher"/>
    <x v="30"/>
    <x v="0"/>
    <x v="4"/>
    <x v="4"/>
    <d v="2023-07-29T00:00:00"/>
    <s v="Dorothy Palmer"/>
    <s v="Williams Ltd"/>
    <x v="3"/>
    <n v="18541.054"/>
    <n v="296"/>
    <x v="1"/>
    <d v="2023-08-08T00:00:00"/>
    <s v="Lipitor"/>
    <s v="Inconclusive"/>
    <n v="10"/>
    <n v="1854.1053999999999"/>
    <x v="2"/>
  </r>
  <r>
    <s v="Renee Taylor"/>
    <x v="57"/>
    <x v="1"/>
    <x v="4"/>
    <x v="0"/>
    <d v="2020-06-04T00:00:00"/>
    <s v="Sandra Green"/>
    <s v="Ramirez, Campbell and Schmidt"/>
    <x v="2"/>
    <n v="50725.345000000001"/>
    <n v="246"/>
    <x v="0"/>
    <d v="2020-06-10T00:00:00"/>
    <s v="Lipitor"/>
    <s v="Inconclusive"/>
    <n v="6"/>
    <n v="8454.2241666666669"/>
    <x v="0"/>
  </r>
  <r>
    <s v="Laura Kennedy"/>
    <x v="53"/>
    <x v="1"/>
    <x v="5"/>
    <x v="2"/>
    <d v="2023-08-31T00:00:00"/>
    <s v="Roger Alvarez"/>
    <s v="Gilbert-Carney"/>
    <x v="0"/>
    <n v="2257.0740000000001"/>
    <n v="323"/>
    <x v="0"/>
    <d v="2023-09-07T00:00:00"/>
    <s v="Aspirin"/>
    <s v="Abnormal"/>
    <n v="7"/>
    <n v="322.43914285714288"/>
    <x v="2"/>
  </r>
  <r>
    <s v="Melanie Roman"/>
    <x v="60"/>
    <x v="0"/>
    <x v="7"/>
    <x v="4"/>
    <d v="2022-10-11T00:00:00"/>
    <s v="Lee Nash"/>
    <s v="Peterson PLC"/>
    <x v="2"/>
    <n v="8342.7690000000002"/>
    <n v="204"/>
    <x v="1"/>
    <d v="2022-10-30T00:00:00"/>
    <s v="Ibuprofen"/>
    <s v="Abnormal"/>
    <n v="19"/>
    <n v="439.0931052631579"/>
    <x v="1"/>
  </r>
  <r>
    <s v="Penny Pitts"/>
    <x v="15"/>
    <x v="0"/>
    <x v="2"/>
    <x v="0"/>
    <d v="2023-02-18T00:00:00"/>
    <s v="Rebecca Gallegos"/>
    <s v="Henry-Palmer"/>
    <x v="4"/>
    <n v="25692.626"/>
    <n v="416"/>
    <x v="0"/>
    <d v="2023-03-05T00:00:00"/>
    <s v="Lipitor"/>
    <s v="Normal"/>
    <n v="15"/>
    <n v="1712.8417333333334"/>
    <x v="1"/>
  </r>
  <r>
    <s v="Jason Jones"/>
    <x v="35"/>
    <x v="0"/>
    <x v="2"/>
    <x v="0"/>
    <d v="2021-05-18T00:00:00"/>
    <s v="Sheri Dixon"/>
    <s v="Sanchez PLC"/>
    <x v="1"/>
    <n v="21220.727999999999"/>
    <n v="465"/>
    <x v="0"/>
    <d v="2021-05-28T00:00:00"/>
    <s v="Ibuprofen"/>
    <s v="Normal"/>
    <n v="10"/>
    <n v="2122.0727999999999"/>
    <x v="2"/>
  </r>
  <r>
    <s v="Colton Nelson"/>
    <x v="31"/>
    <x v="0"/>
    <x v="7"/>
    <x v="4"/>
    <d v="2021-08-04T00:00:00"/>
    <s v="Diamond Estrada"/>
    <s v="Banks-Moreno"/>
    <x v="3"/>
    <n v="20532.621999999999"/>
    <n v="133"/>
    <x v="2"/>
    <d v="2021-08-30T00:00:00"/>
    <s v="Lipitor"/>
    <s v="Normal"/>
    <n v="26"/>
    <n v="789.71623076923072"/>
    <x v="2"/>
  </r>
  <r>
    <s v="Joshua Hayes"/>
    <x v="18"/>
    <x v="0"/>
    <x v="5"/>
    <x v="4"/>
    <d v="2020-04-28T00:00:00"/>
    <s v="Mr. Richard Holland"/>
    <s v="Lewis-Nichols"/>
    <x v="2"/>
    <n v="29573.584999999999"/>
    <n v="470"/>
    <x v="2"/>
    <d v="2020-05-01T00:00:00"/>
    <s v="Ibuprofen"/>
    <s v="Normal"/>
    <n v="3"/>
    <n v="9857.8616666666658"/>
    <x v="0"/>
  </r>
  <r>
    <s v="James Trevino"/>
    <x v="20"/>
    <x v="0"/>
    <x v="1"/>
    <x v="2"/>
    <d v="2022-06-26T00:00:00"/>
    <s v="Lauren Miller"/>
    <s v="Holder and Sons"/>
    <x v="1"/>
    <n v="17524.286"/>
    <n v="295"/>
    <x v="0"/>
    <d v="2022-07-13T00:00:00"/>
    <s v="Penicillin"/>
    <s v="Normal"/>
    <n v="17"/>
    <n v="1030.8403529411764"/>
    <x v="2"/>
  </r>
  <r>
    <s v="David Calderon"/>
    <x v="33"/>
    <x v="0"/>
    <x v="5"/>
    <x v="4"/>
    <d v="2019-01-22T00:00:00"/>
    <s v="Cynthia Smith"/>
    <s v="Hood, Ruiz and Reid"/>
    <x v="2"/>
    <n v="18200.830000000002"/>
    <n v="180"/>
    <x v="1"/>
    <d v="2019-01-27T00:00:00"/>
    <s v="Lipitor"/>
    <s v="Inconclusive"/>
    <n v="5"/>
    <n v="3640.1660000000002"/>
    <x v="0"/>
  </r>
  <r>
    <s v="Nancy David"/>
    <x v="4"/>
    <x v="0"/>
    <x v="5"/>
    <x v="2"/>
    <d v="2021-01-01T00:00:00"/>
    <s v="Dakota Richards"/>
    <s v="Thomas-Roberts"/>
    <x v="3"/>
    <n v="22568.977999999999"/>
    <n v="421"/>
    <x v="0"/>
    <d v="2021-01-02T00:00:00"/>
    <s v="Paracetamol"/>
    <s v="Normal"/>
    <n v="1"/>
    <n v="22568.977999999999"/>
    <x v="2"/>
  </r>
  <r>
    <s v="Kenneth Perry"/>
    <x v="0"/>
    <x v="0"/>
    <x v="2"/>
    <x v="5"/>
    <d v="2023-10-17T00:00:00"/>
    <s v="Trevor Pugh"/>
    <s v="Stephens PLC"/>
    <x v="2"/>
    <n v="53249.675999999999"/>
    <n v="130"/>
    <x v="0"/>
    <d v="2023-10-30T00:00:00"/>
    <s v="Penicillin"/>
    <s v="Inconclusive"/>
    <n v="13"/>
    <n v="4096.1289230769235"/>
    <x v="0"/>
  </r>
  <r>
    <s v="Jason Carter"/>
    <x v="62"/>
    <x v="1"/>
    <x v="1"/>
    <x v="5"/>
    <d v="2020-02-04T00:00:00"/>
    <s v="Cheyenne Phillips"/>
    <s v="Allen PLC"/>
    <x v="3"/>
    <n v="19534.062000000002"/>
    <n v="401"/>
    <x v="2"/>
    <d v="2020-02-10T00:00:00"/>
    <s v="Ibuprofen"/>
    <s v="Abnormal"/>
    <n v="6"/>
    <n v="3255.6770000000001"/>
    <x v="2"/>
  </r>
  <r>
    <s v="Christina Sutton"/>
    <x v="61"/>
    <x v="0"/>
    <x v="3"/>
    <x v="0"/>
    <d v="2022-07-13T00:00:00"/>
    <s v="Kyle Wilkinson"/>
    <s v="Wagner-Green"/>
    <x v="0"/>
    <n v="51387.968000000001"/>
    <n v="412"/>
    <x v="1"/>
    <d v="2022-07-20T00:00:00"/>
    <s v="Aspirin"/>
    <s v="Normal"/>
    <n v="7"/>
    <n v="7341.1382857142862"/>
    <x v="0"/>
  </r>
  <r>
    <s v="Dana Costa"/>
    <x v="56"/>
    <x v="1"/>
    <x v="4"/>
    <x v="1"/>
    <d v="2019-03-01T00:00:00"/>
    <s v="Mark Flores"/>
    <s v="Garcia Group"/>
    <x v="3"/>
    <n v="18944.95"/>
    <n v="233"/>
    <x v="2"/>
    <d v="2019-03-04T00:00:00"/>
    <s v="Lipitor"/>
    <s v="Inconclusive"/>
    <n v="3"/>
    <n v="6314.9833333333336"/>
    <x v="2"/>
  </r>
  <r>
    <s v="Mark Edwards"/>
    <x v="50"/>
    <x v="0"/>
    <x v="1"/>
    <x v="5"/>
    <d v="2019-09-15T00:00:00"/>
    <s v="Joel Johnson"/>
    <s v="Smith, Walker and Johnson"/>
    <x v="4"/>
    <n v="32983.459000000003"/>
    <n v="449"/>
    <x v="1"/>
    <d v="2019-09-19T00:00:00"/>
    <s v="Paracetamol"/>
    <s v="Abnormal"/>
    <n v="4"/>
    <n v="8245.8647500000006"/>
    <x v="1"/>
  </r>
  <r>
    <s v="Kayla Lee"/>
    <x v="60"/>
    <x v="1"/>
    <x v="6"/>
    <x v="2"/>
    <d v="2021-05-27T00:00:00"/>
    <s v="Johnny Brown"/>
    <s v="Bond-Martin"/>
    <x v="3"/>
    <n v="18461.008000000002"/>
    <n v="374"/>
    <x v="0"/>
    <d v="2021-05-31T00:00:00"/>
    <s v="Penicillin"/>
    <s v="Inconclusive"/>
    <n v="4"/>
    <n v="4615.2520000000004"/>
    <x v="1"/>
  </r>
  <r>
    <s v="Bradley Goodman"/>
    <x v="63"/>
    <x v="1"/>
    <x v="0"/>
    <x v="2"/>
    <d v="2020-12-01T00:00:00"/>
    <s v="Jason Palmer"/>
    <s v="Brown, Allen and Carter"/>
    <x v="2"/>
    <n v="12610.263999999999"/>
    <n v="260"/>
    <x v="0"/>
    <d v="2020-12-03T00:00:00"/>
    <s v="Penicillin"/>
    <s v="Abnormal"/>
    <n v="2"/>
    <n v="6305.1319999999996"/>
    <x v="2"/>
  </r>
  <r>
    <s v="Rebecca Simmons"/>
    <x v="22"/>
    <x v="1"/>
    <x v="6"/>
    <x v="4"/>
    <d v="2020-09-23T00:00:00"/>
    <s v="Matthew Thomas"/>
    <s v="Hernandez, Williams and Collins"/>
    <x v="0"/>
    <n v="8496.8889999999992"/>
    <n v="442"/>
    <x v="2"/>
    <d v="2020-10-21T00:00:00"/>
    <s v="Paracetamol"/>
    <s v="Normal"/>
    <n v="28"/>
    <n v="303.46032142857138"/>
    <x v="0"/>
  </r>
  <r>
    <s v="Craig Stevens"/>
    <x v="13"/>
    <x v="0"/>
    <x v="6"/>
    <x v="1"/>
    <d v="2020-12-16T00:00:00"/>
    <s v="Daisy Smith"/>
    <s v="Santiago Group"/>
    <x v="4"/>
    <n v="33812.656999999999"/>
    <n v="331"/>
    <x v="2"/>
    <d v="2020-12-30T00:00:00"/>
    <s v="Paracetamol"/>
    <s v="Abnormal"/>
    <n v="14"/>
    <n v="2415.1897857142858"/>
    <x v="0"/>
  </r>
  <r>
    <s v="James Johnson"/>
    <x v="31"/>
    <x v="1"/>
    <x v="0"/>
    <x v="3"/>
    <d v="2019-01-16T00:00:00"/>
    <s v="Teresa Frost"/>
    <s v="Booth LLC"/>
    <x v="0"/>
    <n v="32658.240000000002"/>
    <n v="168"/>
    <x v="0"/>
    <d v="2019-01-20T00:00:00"/>
    <s v="Aspirin"/>
    <s v="Normal"/>
    <n v="4"/>
    <n v="8164.56"/>
    <x v="2"/>
  </r>
  <r>
    <s v="Martin Smith"/>
    <x v="49"/>
    <x v="0"/>
    <x v="0"/>
    <x v="5"/>
    <d v="2020-04-14T00:00:00"/>
    <s v="Thomas Gonzales"/>
    <s v="House LLC"/>
    <x v="0"/>
    <n v="1868.8409999999999"/>
    <n v="349"/>
    <x v="0"/>
    <d v="2020-04-22T00:00:00"/>
    <s v="Penicillin"/>
    <s v="Abnormal"/>
    <n v="8"/>
    <n v="233.60512499999999"/>
    <x v="2"/>
  </r>
  <r>
    <s v="Kevin Garner"/>
    <x v="22"/>
    <x v="0"/>
    <x v="3"/>
    <x v="4"/>
    <d v="2021-04-23T00:00:00"/>
    <s v="Kevin Johnson"/>
    <s v="Anderson and Sons"/>
    <x v="2"/>
    <n v="25967.210999999999"/>
    <n v="368"/>
    <x v="1"/>
    <d v="2021-05-14T00:00:00"/>
    <s v="Aspirin"/>
    <s v="Normal"/>
    <n v="21"/>
    <n v="1236.5338571428572"/>
    <x v="0"/>
  </r>
  <r>
    <s v="Paul Terry"/>
    <x v="52"/>
    <x v="0"/>
    <x v="7"/>
    <x v="2"/>
    <d v="2021-12-10T00:00:00"/>
    <s v="Justin Chambers"/>
    <s v="Scott-Allen"/>
    <x v="0"/>
    <n v="7695.8310000000001"/>
    <n v="257"/>
    <x v="0"/>
    <d v="2021-12-15T00:00:00"/>
    <s v="Paracetamol"/>
    <s v="Abnormal"/>
    <n v="5"/>
    <n v="1539.1662000000001"/>
    <x v="0"/>
  </r>
  <r>
    <s v="James Williams"/>
    <x v="2"/>
    <x v="0"/>
    <x v="2"/>
    <x v="2"/>
    <d v="2022-01-03T00:00:00"/>
    <s v="Karen Nguyen"/>
    <s v="Mcconnell Inc"/>
    <x v="1"/>
    <n v="24751.073"/>
    <n v="132"/>
    <x v="0"/>
    <d v="2022-01-07T00:00:00"/>
    <s v="Penicillin"/>
    <s v="Abnormal"/>
    <n v="4"/>
    <n v="6187.7682500000001"/>
    <x v="0"/>
  </r>
  <r>
    <s v="Jordan Pittman"/>
    <x v="32"/>
    <x v="0"/>
    <x v="6"/>
    <x v="4"/>
    <d v="2019-02-21T00:00:00"/>
    <s v="Shane Murray"/>
    <s v="Smith-Vasquez"/>
    <x v="2"/>
    <n v="3537.788"/>
    <n v="353"/>
    <x v="1"/>
    <d v="2019-02-23T00:00:00"/>
    <s v="Penicillin"/>
    <s v="Inconclusive"/>
    <n v="2"/>
    <n v="1768.894"/>
    <x v="1"/>
  </r>
  <r>
    <s v="William Perry"/>
    <x v="63"/>
    <x v="1"/>
    <x v="1"/>
    <x v="0"/>
    <d v="2020-03-04T00:00:00"/>
    <s v="Michael Frank"/>
    <s v="Bowen Inc"/>
    <x v="1"/>
    <n v="24464.800999999999"/>
    <n v="138"/>
    <x v="2"/>
    <d v="2020-03-07T00:00:00"/>
    <s v="Paracetamol"/>
    <s v="Inconclusive"/>
    <n v="3"/>
    <n v="8154.9336666666668"/>
    <x v="2"/>
  </r>
  <r>
    <s v="Lisa Ramirez"/>
    <x v="0"/>
    <x v="1"/>
    <x v="1"/>
    <x v="0"/>
    <d v="2019-12-20T00:00:00"/>
    <s v="Kenneth Carter"/>
    <s v="Barnes-Harrison"/>
    <x v="4"/>
    <n v="49138.002999999997"/>
    <n v="136"/>
    <x v="0"/>
    <d v="2019-12-23T00:00:00"/>
    <s v="Paracetamol"/>
    <s v="Abnormal"/>
    <n v="3"/>
    <n v="16379.334333333332"/>
    <x v="0"/>
  </r>
  <r>
    <s v="Kenneth Guerra"/>
    <x v="8"/>
    <x v="0"/>
    <x v="6"/>
    <x v="5"/>
    <d v="2019-01-16T00:00:00"/>
    <s v="Joshua Jordan"/>
    <s v="Knox, Tate and Miller"/>
    <x v="2"/>
    <n v="10781.448"/>
    <n v="474"/>
    <x v="1"/>
    <d v="2019-02-11T00:00:00"/>
    <s v="Paracetamol"/>
    <s v="Inconclusive"/>
    <n v="26"/>
    <n v="414.67107692307695"/>
    <x v="1"/>
  </r>
  <r>
    <s v="Stephanie Garcia"/>
    <x v="24"/>
    <x v="1"/>
    <x v="7"/>
    <x v="0"/>
    <d v="2023-01-06T00:00:00"/>
    <s v="Stephanie Price"/>
    <s v="Smith-Warren"/>
    <x v="1"/>
    <n v="8372.0280000000002"/>
    <n v="180"/>
    <x v="0"/>
    <d v="2023-01-10T00:00:00"/>
    <s v="Penicillin"/>
    <s v="Normal"/>
    <n v="4"/>
    <n v="2093.0070000000001"/>
    <x v="2"/>
  </r>
  <r>
    <s v="Todd Nguyen"/>
    <x v="60"/>
    <x v="1"/>
    <x v="7"/>
    <x v="4"/>
    <d v="2019-10-20T00:00:00"/>
    <s v="Frederick Richmond"/>
    <s v="Allen Ltd"/>
    <x v="4"/>
    <n v="9719.7019999999993"/>
    <n v="195"/>
    <x v="2"/>
    <d v="2019-10-28T00:00:00"/>
    <s v="Penicillin"/>
    <s v="Normal"/>
    <n v="8"/>
    <n v="1214.9627499999999"/>
    <x v="1"/>
  </r>
  <r>
    <s v="Patricia Nguyen"/>
    <x v="26"/>
    <x v="1"/>
    <x v="4"/>
    <x v="5"/>
    <d v="2022-03-31T00:00:00"/>
    <s v="Evan Wagner"/>
    <s v="Ashley-Simon"/>
    <x v="4"/>
    <n v="42989.605000000003"/>
    <n v="178"/>
    <x v="1"/>
    <d v="2022-04-27T00:00:00"/>
    <s v="Penicillin"/>
    <s v="Normal"/>
    <n v="27"/>
    <n v="1592.2075925925926"/>
    <x v="0"/>
  </r>
  <r>
    <s v="Kenneth Anderson"/>
    <x v="3"/>
    <x v="1"/>
    <x v="0"/>
    <x v="4"/>
    <d v="2022-03-14T00:00:00"/>
    <s v="Marcus Hill"/>
    <s v="Mcdonald, Zamora and Evans"/>
    <x v="3"/>
    <n v="2224.951"/>
    <n v="338"/>
    <x v="2"/>
    <d v="2022-04-05T00:00:00"/>
    <s v="Penicillin"/>
    <s v="Abnormal"/>
    <n v="22"/>
    <n v="101.13413636363636"/>
    <x v="2"/>
  </r>
  <r>
    <s v="Tony Woods"/>
    <x v="61"/>
    <x v="1"/>
    <x v="7"/>
    <x v="1"/>
    <d v="2021-06-23T00:00:00"/>
    <s v="Dylan Martin"/>
    <s v="Kane PLC"/>
    <x v="1"/>
    <n v="38847.684000000001"/>
    <n v="325"/>
    <x v="0"/>
    <d v="2021-06-24T00:00:00"/>
    <s v="Ibuprofen"/>
    <s v="Abnormal"/>
    <n v="1"/>
    <n v="38847.684000000001"/>
    <x v="0"/>
  </r>
  <r>
    <s v="Bryan Rhodes"/>
    <x v="44"/>
    <x v="1"/>
    <x v="3"/>
    <x v="2"/>
    <d v="2023-01-27T00:00:00"/>
    <s v="Nicole Roman"/>
    <s v="Rivas and Sons"/>
    <x v="2"/>
    <n v="22015.165000000001"/>
    <n v="431"/>
    <x v="0"/>
    <d v="2023-01-28T00:00:00"/>
    <s v="Aspirin"/>
    <s v="Normal"/>
    <n v="1"/>
    <n v="22015.165000000001"/>
    <x v="1"/>
  </r>
  <r>
    <s v="Cassandra Bradford"/>
    <x v="23"/>
    <x v="0"/>
    <x v="5"/>
    <x v="0"/>
    <d v="2023-09-17T00:00:00"/>
    <s v="Jonathan Gordon"/>
    <s v="Frederick, West and Martinez"/>
    <x v="0"/>
    <n v="31340.835999999999"/>
    <n v="249"/>
    <x v="0"/>
    <d v="2023-09-22T00:00:00"/>
    <s v="Aspirin"/>
    <s v="Abnormal"/>
    <n v="5"/>
    <n v="6268.1671999999999"/>
    <x v="0"/>
  </r>
  <r>
    <s v="Alyssa Pierce"/>
    <x v="11"/>
    <x v="1"/>
    <x v="3"/>
    <x v="3"/>
    <d v="2022-07-20T00:00:00"/>
    <s v="Danielle Garcia"/>
    <s v="Pruitt-King"/>
    <x v="4"/>
    <n v="37319.680999999997"/>
    <n v="278"/>
    <x v="0"/>
    <d v="2022-07-24T00:00:00"/>
    <s v="Ibuprofen"/>
    <s v="Inconclusive"/>
    <n v="4"/>
    <n v="9329.9202499999992"/>
    <x v="1"/>
  </r>
  <r>
    <s v="Bryan Bradley"/>
    <x v="28"/>
    <x v="0"/>
    <x v="1"/>
    <x v="3"/>
    <d v="2019-01-18T00:00:00"/>
    <s v="Nathan Campbell"/>
    <s v="Brady-Watson"/>
    <x v="1"/>
    <n v="10318.323"/>
    <n v="324"/>
    <x v="0"/>
    <d v="2019-02-08T00:00:00"/>
    <s v="Penicillin"/>
    <s v="Inconclusive"/>
    <n v="21"/>
    <n v="491.34871428571432"/>
    <x v="1"/>
  </r>
  <r>
    <s v="Amanda Bailey"/>
    <x v="6"/>
    <x v="1"/>
    <x v="6"/>
    <x v="2"/>
    <d v="2023-01-19T00:00:00"/>
    <s v="Savannah Davidson"/>
    <s v="Medina Ltd"/>
    <x v="3"/>
    <n v="8300.9359999999997"/>
    <n v="251"/>
    <x v="0"/>
    <d v="2023-01-24T00:00:00"/>
    <s v="Paracetamol"/>
    <s v="Normal"/>
    <n v="5"/>
    <n v="1660.1871999999998"/>
    <x v="0"/>
  </r>
  <r>
    <s v="Julie Patel"/>
    <x v="65"/>
    <x v="0"/>
    <x v="1"/>
    <x v="4"/>
    <d v="2023-01-30T00:00:00"/>
    <s v="Lauren Rivera"/>
    <s v="Torres and Sons"/>
    <x v="2"/>
    <n v="18100.38"/>
    <n v="423"/>
    <x v="2"/>
    <d v="2023-01-31T00:00:00"/>
    <s v="Lipitor"/>
    <s v="Inconclusive"/>
    <n v="1"/>
    <n v="18100.38"/>
    <x v="0"/>
  </r>
  <r>
    <s v="Brian Williams"/>
    <x v="3"/>
    <x v="0"/>
    <x v="1"/>
    <x v="3"/>
    <d v="2020-12-10T00:00:00"/>
    <s v="Alex Burgess"/>
    <s v="Shaw, Bailey and Shepard"/>
    <x v="3"/>
    <n v="22613.143"/>
    <n v="165"/>
    <x v="0"/>
    <d v="2020-12-15T00:00:00"/>
    <s v="Penicillin"/>
    <s v="Abnormal"/>
    <n v="5"/>
    <n v="4522.6286"/>
    <x v="2"/>
  </r>
  <r>
    <s v="Nicole Cowan"/>
    <x v="44"/>
    <x v="1"/>
    <x v="1"/>
    <x v="0"/>
    <d v="2020-07-29T00:00:00"/>
    <s v="Allison Jimenez"/>
    <s v="Mccarthy, Martin and Caldwell"/>
    <x v="4"/>
    <n v="29178.522000000001"/>
    <n v="297"/>
    <x v="1"/>
    <d v="2020-08-24T00:00:00"/>
    <s v="Paracetamol"/>
    <s v="Abnormal"/>
    <n v="26"/>
    <n v="1122.2508461538462"/>
    <x v="1"/>
  </r>
  <r>
    <s v="Beth Simmons"/>
    <x v="49"/>
    <x v="1"/>
    <x v="3"/>
    <x v="0"/>
    <d v="2020-06-26T00:00:00"/>
    <s v="Rebekah Wilson"/>
    <s v="Burgess, Bowman and Cline"/>
    <x v="0"/>
    <n v="38867.461000000003"/>
    <n v="188"/>
    <x v="0"/>
    <d v="2020-07-17T00:00:00"/>
    <s v="Lipitor"/>
    <s v="Abnormal"/>
    <n v="21"/>
    <n v="1850.8314761904762"/>
    <x v="2"/>
  </r>
  <r>
    <s v="Michael Moody"/>
    <x v="10"/>
    <x v="1"/>
    <x v="0"/>
    <x v="2"/>
    <d v="2019-01-27T00:00:00"/>
    <s v="Kevin Kelly"/>
    <s v="Rasmussen-Burgess"/>
    <x v="4"/>
    <n v="3048.268"/>
    <n v="349"/>
    <x v="0"/>
    <d v="2019-01-27T00:00:00"/>
    <s v="Aspirin"/>
    <s v="Inconclusive"/>
    <n v="0"/>
    <n v="0"/>
    <x v="2"/>
  </r>
  <r>
    <s v="Jacob Bush"/>
    <x v="47"/>
    <x v="0"/>
    <x v="0"/>
    <x v="4"/>
    <d v="2021-06-17T00:00:00"/>
    <s v="Lisa Charles"/>
    <s v="Lucas LLC"/>
    <x v="3"/>
    <n v="13838.727000000001"/>
    <n v="275"/>
    <x v="2"/>
    <d v="2021-06-23T00:00:00"/>
    <s v="Paracetamol"/>
    <s v="Normal"/>
    <n v="6"/>
    <n v="2306.4545000000003"/>
    <x v="0"/>
  </r>
  <r>
    <s v="Kimberly Lara"/>
    <x v="62"/>
    <x v="1"/>
    <x v="1"/>
    <x v="5"/>
    <d v="2022-02-17T00:00:00"/>
    <s v="Randy White"/>
    <s v="Ingram-Williams"/>
    <x v="1"/>
    <n v="13977.723"/>
    <n v="199"/>
    <x v="1"/>
    <d v="2022-03-08T00:00:00"/>
    <s v="Aspirin"/>
    <s v="Normal"/>
    <n v="19"/>
    <n v="735.66963157894736"/>
    <x v="2"/>
  </r>
  <r>
    <s v="Larry Phillips"/>
    <x v="24"/>
    <x v="1"/>
    <x v="4"/>
    <x v="4"/>
    <d v="2019-06-14T00:00:00"/>
    <s v="Eric Marshall"/>
    <s v="Knox, Huff and Russo"/>
    <x v="3"/>
    <n v="20265.719000000001"/>
    <n v="425"/>
    <x v="1"/>
    <d v="2019-06-26T00:00:00"/>
    <s v="Lipitor"/>
    <s v="Inconclusive"/>
    <n v="12"/>
    <n v="1688.8099166666668"/>
    <x v="2"/>
  </r>
  <r>
    <s v="Kathryn Le"/>
    <x v="59"/>
    <x v="1"/>
    <x v="0"/>
    <x v="2"/>
    <d v="2019-11-17T00:00:00"/>
    <s v="Joshua Espinoza"/>
    <s v="Nelson, Gallagher and Leonard"/>
    <x v="3"/>
    <n v="17271.834999999999"/>
    <n v="418"/>
    <x v="0"/>
    <d v="2019-11-23T00:00:00"/>
    <s v="Penicillin"/>
    <s v="Inconclusive"/>
    <n v="6"/>
    <n v="2878.6391666666664"/>
    <x v="0"/>
  </r>
  <r>
    <s v="Adam Collins"/>
    <x v="46"/>
    <x v="0"/>
    <x v="3"/>
    <x v="0"/>
    <d v="2021-02-22T00:00:00"/>
    <s v="Matthew Martinez"/>
    <s v="Graham Group"/>
    <x v="3"/>
    <n v="26050.692999999999"/>
    <n v="443"/>
    <x v="0"/>
    <d v="2021-03-16T00:00:00"/>
    <s v="Lipitor"/>
    <s v="Normal"/>
    <n v="22"/>
    <n v="1184.1224090909091"/>
    <x v="0"/>
  </r>
  <r>
    <s v="Stephen Ramirez"/>
    <x v="16"/>
    <x v="1"/>
    <x v="5"/>
    <x v="4"/>
    <d v="2021-04-10T00:00:00"/>
    <s v="Rachael Klein"/>
    <s v="Compton-Smith"/>
    <x v="3"/>
    <n v="32750.924999999999"/>
    <n v="299"/>
    <x v="1"/>
    <d v="2021-05-10T00:00:00"/>
    <s v="Lipitor"/>
    <s v="Abnormal"/>
    <n v="30"/>
    <n v="1091.6975"/>
    <x v="0"/>
  </r>
  <r>
    <s v="Michael Blankenship"/>
    <x v="3"/>
    <x v="1"/>
    <x v="2"/>
    <x v="5"/>
    <d v="2021-10-12T00:00:00"/>
    <s v="Perry Torres"/>
    <s v="Hogan-Ware"/>
    <x v="2"/>
    <n v="35296.906999999999"/>
    <n v="340"/>
    <x v="2"/>
    <d v="2021-11-06T00:00:00"/>
    <s v="Penicillin"/>
    <s v="Abnormal"/>
    <n v="25"/>
    <n v="1411.87628"/>
    <x v="2"/>
  </r>
  <r>
    <s v="Melissa Powell"/>
    <x v="29"/>
    <x v="1"/>
    <x v="7"/>
    <x v="2"/>
    <d v="2019-07-13T00:00:00"/>
    <s v="Judy Munoz"/>
    <s v="Gentry, Blackwell and Gomez"/>
    <x v="1"/>
    <n v="14834.161"/>
    <n v="452"/>
    <x v="0"/>
    <d v="2019-08-02T00:00:00"/>
    <s v="Ibuprofen"/>
    <s v="Normal"/>
    <n v="20"/>
    <n v="741.70804999999996"/>
    <x v="1"/>
  </r>
  <r>
    <s v="Melanie Berger"/>
    <x v="15"/>
    <x v="0"/>
    <x v="2"/>
    <x v="0"/>
    <d v="2019-02-13T00:00:00"/>
    <s v="Joseph Cook"/>
    <s v="Sutton Ltd"/>
    <x v="1"/>
    <n v="9091.6180000000004"/>
    <n v="403"/>
    <x v="1"/>
    <d v="2019-02-27T00:00:00"/>
    <s v="Lipitor"/>
    <s v="Abnormal"/>
    <n v="14"/>
    <n v="649.40128571428579"/>
    <x v="1"/>
  </r>
  <r>
    <s v="Benjamin Henderson"/>
    <x v="48"/>
    <x v="1"/>
    <x v="5"/>
    <x v="4"/>
    <d v="2019-02-24T00:00:00"/>
    <s v="Christopher Boone"/>
    <s v="Mosley PLC"/>
    <x v="1"/>
    <n v="1888.7819999999999"/>
    <n v="347"/>
    <x v="1"/>
    <d v="2019-03-06T00:00:00"/>
    <s v="Aspirin"/>
    <s v="Inconclusive"/>
    <n v="10"/>
    <n v="188.87819999999999"/>
    <x v="0"/>
  </r>
  <r>
    <s v="Robert Harrell DDS"/>
    <x v="44"/>
    <x v="1"/>
    <x v="6"/>
    <x v="0"/>
    <d v="2021-07-21T00:00:00"/>
    <s v="Norman Williams"/>
    <s v="Klein Inc"/>
    <x v="4"/>
    <n v="50832.627"/>
    <n v="195"/>
    <x v="1"/>
    <d v="2021-08-07T00:00:00"/>
    <s v="Aspirin"/>
    <s v="Inconclusive"/>
    <n v="17"/>
    <n v="2990.1545294117645"/>
    <x v="1"/>
  </r>
  <r>
    <s v="Nicholas Cook"/>
    <x v="15"/>
    <x v="1"/>
    <x v="3"/>
    <x v="5"/>
    <d v="2021-09-15T00:00:00"/>
    <s v="Andrew Miller"/>
    <s v="Price Group"/>
    <x v="1"/>
    <n v="3755.2429999999999"/>
    <n v="269"/>
    <x v="2"/>
    <d v="2021-09-24T00:00:00"/>
    <s v="Aspirin"/>
    <s v="Abnormal"/>
    <n v="9"/>
    <n v="417.24922222222222"/>
    <x v="1"/>
  </r>
  <r>
    <s v="Erika Brown"/>
    <x v="46"/>
    <x v="0"/>
    <x v="2"/>
    <x v="2"/>
    <d v="2022-01-29T00:00:00"/>
    <s v="Jasmine Wang"/>
    <s v="Norman LLC"/>
    <x v="0"/>
    <n v="18145.162"/>
    <n v="250"/>
    <x v="0"/>
    <d v="2022-02-15T00:00:00"/>
    <s v="Aspirin"/>
    <s v="Abnormal"/>
    <n v="17"/>
    <n v="1067.3624705882353"/>
    <x v="0"/>
  </r>
  <r>
    <s v="Joshua Lee"/>
    <x v="45"/>
    <x v="0"/>
    <x v="5"/>
    <x v="2"/>
    <d v="2019-06-08T00:00:00"/>
    <s v="Carly Davis"/>
    <s v="Alvarez Inc"/>
    <x v="3"/>
    <n v="24612.687999999998"/>
    <n v="270"/>
    <x v="0"/>
    <d v="2019-06-14T00:00:00"/>
    <s v="Aspirin"/>
    <s v="Normal"/>
    <n v="6"/>
    <n v="4102.1146666666664"/>
    <x v="2"/>
  </r>
  <r>
    <s v="Richard Cooper"/>
    <x v="44"/>
    <x v="1"/>
    <x v="7"/>
    <x v="1"/>
    <d v="2023-01-15T00:00:00"/>
    <s v="Patrick Padilla"/>
    <s v="Miller and Sons"/>
    <x v="3"/>
    <n v="21503.187999999998"/>
    <n v="114"/>
    <x v="1"/>
    <d v="2023-02-04T00:00:00"/>
    <s v="Penicillin"/>
    <s v="Normal"/>
    <n v="20"/>
    <n v="1075.1594"/>
    <x v="1"/>
  </r>
  <r>
    <s v="Timothy Hill"/>
    <x v="49"/>
    <x v="1"/>
    <x v="2"/>
    <x v="4"/>
    <d v="2022-01-09T00:00:00"/>
    <s v="Tyler Jimenez"/>
    <s v="Banks Ltd"/>
    <x v="3"/>
    <n v="23700.240000000002"/>
    <n v="293"/>
    <x v="2"/>
    <d v="2022-01-30T00:00:00"/>
    <s v="Lipitor"/>
    <s v="Abnormal"/>
    <n v="21"/>
    <n v="1128.5828571428572"/>
    <x v="2"/>
  </r>
  <r>
    <s v="Anthony Thomas"/>
    <x v="3"/>
    <x v="1"/>
    <x v="2"/>
    <x v="5"/>
    <d v="2021-06-08T00:00:00"/>
    <s v="Joyce Brown"/>
    <s v="Kane-Mosley"/>
    <x v="1"/>
    <n v="50584.536"/>
    <n v="177"/>
    <x v="1"/>
    <d v="2021-06-18T00:00:00"/>
    <s v="Aspirin"/>
    <s v="Inconclusive"/>
    <n v="10"/>
    <n v="5058.4535999999998"/>
    <x v="2"/>
  </r>
  <r>
    <s v="Susan Nichols"/>
    <x v="56"/>
    <x v="0"/>
    <x v="4"/>
    <x v="2"/>
    <d v="2021-02-24T00:00:00"/>
    <s v="Maria Black"/>
    <s v="Johnson Inc"/>
    <x v="3"/>
    <n v="11489.748"/>
    <n v="186"/>
    <x v="0"/>
    <d v="2021-03-04T00:00:00"/>
    <s v="Ibuprofen"/>
    <s v="Abnormal"/>
    <n v="8"/>
    <n v="1436.2184999999999"/>
    <x v="2"/>
  </r>
  <r>
    <s v="Allison Wilkins"/>
    <x v="55"/>
    <x v="0"/>
    <x v="1"/>
    <x v="2"/>
    <d v="2020-03-31T00:00:00"/>
    <s v="Jacqueline Beltran"/>
    <s v="Scott PLC"/>
    <x v="1"/>
    <n v="13026.983"/>
    <n v="330"/>
    <x v="0"/>
    <d v="2020-04-07T00:00:00"/>
    <s v="Ibuprofen"/>
    <s v="Abnormal"/>
    <n v="7"/>
    <n v="1860.9975714285715"/>
    <x v="1"/>
  </r>
  <r>
    <s v="Ariana Garcia DDS"/>
    <x v="59"/>
    <x v="0"/>
    <x v="0"/>
    <x v="3"/>
    <d v="2019-10-07T00:00:00"/>
    <s v="Shari Duncan"/>
    <s v="Johnson-Webb"/>
    <x v="2"/>
    <n v="14916.491"/>
    <n v="367"/>
    <x v="0"/>
    <d v="2019-10-28T00:00:00"/>
    <s v="Paracetamol"/>
    <s v="Abnormal"/>
    <n v="21"/>
    <n v="710.30909523809521"/>
    <x v="0"/>
  </r>
  <r>
    <s v="Ruben West"/>
    <x v="23"/>
    <x v="1"/>
    <x v="5"/>
    <x v="1"/>
    <d v="2022-11-05T00:00:00"/>
    <s v="David Zavala"/>
    <s v="Johnson-Ellis"/>
    <x v="4"/>
    <n v="38725.209000000003"/>
    <n v="396"/>
    <x v="0"/>
    <d v="2022-11-07T00:00:00"/>
    <s v="Aspirin"/>
    <s v="Inconclusive"/>
    <n v="2"/>
    <n v="19362.604500000001"/>
    <x v="0"/>
  </r>
  <r>
    <s v="Kimberly Davenport"/>
    <x v="4"/>
    <x v="1"/>
    <x v="7"/>
    <x v="0"/>
    <d v="2020-04-09T00:00:00"/>
    <s v="Amy Whitaker"/>
    <s v="Edwards, Horn and Cox"/>
    <x v="3"/>
    <n v="13350.501"/>
    <n v="142"/>
    <x v="2"/>
    <d v="2020-04-12T00:00:00"/>
    <s v="Penicillin"/>
    <s v="Abnormal"/>
    <n v="3"/>
    <n v="4450.1670000000004"/>
    <x v="2"/>
  </r>
  <r>
    <s v="Kathleen Evans"/>
    <x v="59"/>
    <x v="1"/>
    <x v="2"/>
    <x v="4"/>
    <d v="2022-02-08T00:00:00"/>
    <s v="Kathleen Day"/>
    <s v="Hull and Sons"/>
    <x v="3"/>
    <n v="1130.175"/>
    <n v="387"/>
    <x v="1"/>
    <d v="2022-02-21T00:00:00"/>
    <s v="Ibuprofen"/>
    <s v="Normal"/>
    <n v="13"/>
    <n v="86.936538461538461"/>
    <x v="0"/>
  </r>
  <r>
    <s v="Julie Johnson"/>
    <x v="55"/>
    <x v="1"/>
    <x v="6"/>
    <x v="4"/>
    <d v="2021-09-14T00:00:00"/>
    <s v="Dr. Ryan Alvarez DDS"/>
    <s v="Andrews, Williams and French"/>
    <x v="2"/>
    <n v="32099.628000000001"/>
    <n v="148"/>
    <x v="1"/>
    <d v="2021-10-01T00:00:00"/>
    <s v="Lipitor"/>
    <s v="Inconclusive"/>
    <n v="17"/>
    <n v="1888.2134117647058"/>
    <x v="1"/>
  </r>
  <r>
    <s v="Teresa Nelson MD"/>
    <x v="23"/>
    <x v="1"/>
    <x v="1"/>
    <x v="5"/>
    <d v="2020-04-16T00:00:00"/>
    <s v="Richard Howard"/>
    <s v="Richmond-Hensley"/>
    <x v="4"/>
    <n v="5351.0039999999999"/>
    <n v="375"/>
    <x v="0"/>
    <d v="2020-05-04T00:00:00"/>
    <s v="Aspirin"/>
    <s v="Normal"/>
    <n v="18"/>
    <n v="297.27800000000002"/>
    <x v="0"/>
  </r>
  <r>
    <s v="Thomas Nichols"/>
    <x v="42"/>
    <x v="1"/>
    <x v="4"/>
    <x v="3"/>
    <d v="2019-04-21T00:00:00"/>
    <s v="Jennifer Carr"/>
    <s v="Cervantes, Coleman and Edwards"/>
    <x v="4"/>
    <n v="5342.8670000000002"/>
    <n v="175"/>
    <x v="0"/>
    <d v="2019-04-30T00:00:00"/>
    <s v="Penicillin"/>
    <s v="Abnormal"/>
    <n v="9"/>
    <n v="593.65188888888895"/>
    <x v="0"/>
  </r>
  <r>
    <s v="Dylan Smith"/>
    <x v="5"/>
    <x v="0"/>
    <x v="0"/>
    <x v="3"/>
    <d v="2021-11-16T00:00:00"/>
    <s v="Jessica Cain"/>
    <s v="Shelton, Davidson and Hardy"/>
    <x v="2"/>
    <n v="20948.824000000001"/>
    <n v="308"/>
    <x v="0"/>
    <d v="2021-12-02T00:00:00"/>
    <s v="Ibuprofen"/>
    <s v="Abnormal"/>
    <n v="16"/>
    <n v="1309.3015"/>
    <x v="2"/>
  </r>
  <r>
    <s v="Samantha Francis"/>
    <x v="3"/>
    <x v="0"/>
    <x v="0"/>
    <x v="5"/>
    <d v="2021-05-29T00:00:00"/>
    <s v="Caitlin Stevens DDS"/>
    <s v="Howard-Lang"/>
    <x v="4"/>
    <n v="5822.0940000000001"/>
    <n v="164"/>
    <x v="2"/>
    <d v="2021-06-28T00:00:00"/>
    <s v="Ibuprofen"/>
    <s v="Normal"/>
    <n v="30"/>
    <n v="194.06980000000001"/>
    <x v="2"/>
  </r>
  <r>
    <s v="Donna Gray"/>
    <x v="46"/>
    <x v="0"/>
    <x v="2"/>
    <x v="5"/>
    <d v="2020-10-19T00:00:00"/>
    <s v="John Decker"/>
    <s v="Allen-Oneal"/>
    <x v="2"/>
    <n v="42829.457000000002"/>
    <n v="310"/>
    <x v="2"/>
    <d v="2020-11-06T00:00:00"/>
    <s v="Ibuprofen"/>
    <s v="Inconclusive"/>
    <n v="18"/>
    <n v="2379.4142777777779"/>
    <x v="0"/>
  </r>
  <r>
    <s v="Dawn Davidson"/>
    <x v="51"/>
    <x v="0"/>
    <x v="0"/>
    <x v="4"/>
    <d v="2019-12-10T00:00:00"/>
    <s v="Calvin Pitts"/>
    <s v="Owens, Gonzalez and Park"/>
    <x v="4"/>
    <n v="15301.287"/>
    <n v="233"/>
    <x v="1"/>
    <d v="2019-12-28T00:00:00"/>
    <s v="Paracetamol"/>
    <s v="Normal"/>
    <n v="18"/>
    <n v="850.07150000000001"/>
    <x v="2"/>
  </r>
  <r>
    <s v="John Dougherty"/>
    <x v="23"/>
    <x v="0"/>
    <x v="5"/>
    <x v="2"/>
    <d v="2020-01-25T00:00:00"/>
    <s v="Levi Richardson"/>
    <s v="Brewer, Gonzales and Ford"/>
    <x v="3"/>
    <n v="22039.672999999999"/>
    <n v="500"/>
    <x v="0"/>
    <d v="2020-01-30T00:00:00"/>
    <s v="Aspirin"/>
    <s v="Abnormal"/>
    <n v="5"/>
    <n v="4407.9345999999996"/>
    <x v="0"/>
  </r>
  <r>
    <s v="Alyssa Webster"/>
    <x v="49"/>
    <x v="0"/>
    <x v="5"/>
    <x v="3"/>
    <d v="2020-03-05T00:00:00"/>
    <s v="Tiffany Anderson"/>
    <s v="Andrews-Ramos"/>
    <x v="4"/>
    <n v="30322.092000000001"/>
    <n v="460"/>
    <x v="0"/>
    <d v="2020-03-10T00:00:00"/>
    <s v="Ibuprofen"/>
    <s v="Normal"/>
    <n v="5"/>
    <n v="6064.4184000000005"/>
    <x v="2"/>
  </r>
  <r>
    <s v="Dr. Chris Smith"/>
    <x v="59"/>
    <x v="0"/>
    <x v="7"/>
    <x v="5"/>
    <d v="2022-02-17T00:00:00"/>
    <s v="Grant Petersen"/>
    <s v="Caldwell LLC"/>
    <x v="0"/>
    <n v="21161.920999999998"/>
    <n v="361"/>
    <x v="2"/>
    <d v="2022-03-02T00:00:00"/>
    <s v="Lipitor"/>
    <s v="Normal"/>
    <n v="13"/>
    <n v="1627.8400769230768"/>
    <x v="0"/>
  </r>
  <r>
    <s v="Thomas Smith"/>
    <x v="55"/>
    <x v="1"/>
    <x v="4"/>
    <x v="3"/>
    <d v="2021-01-07T00:00:00"/>
    <s v="Jeffrey Brown"/>
    <s v="Gonzalez, White and Thornton"/>
    <x v="2"/>
    <n v="22567.421999999999"/>
    <n v="333"/>
    <x v="0"/>
    <d v="2021-01-30T00:00:00"/>
    <s v="Penicillin"/>
    <s v="Abnormal"/>
    <n v="23"/>
    <n v="981.19226086956519"/>
    <x v="1"/>
  </r>
  <r>
    <s v="Angela Meyers"/>
    <x v="15"/>
    <x v="0"/>
    <x v="1"/>
    <x v="2"/>
    <d v="2019-03-25T00:00:00"/>
    <s v="Ralph Anderson"/>
    <s v="Becker-Johnson"/>
    <x v="3"/>
    <n v="10966.463"/>
    <n v="130"/>
    <x v="0"/>
    <d v="2019-04-06T00:00:00"/>
    <s v="Penicillin"/>
    <s v="Normal"/>
    <n v="12"/>
    <n v="913.87191666666661"/>
    <x v="1"/>
  </r>
  <r>
    <s v="Jacqueline Graves"/>
    <x v="52"/>
    <x v="1"/>
    <x v="3"/>
    <x v="1"/>
    <d v="2019-09-03T00:00:00"/>
    <s v="Amanda Hughes"/>
    <s v="Weber-Medina"/>
    <x v="2"/>
    <n v="6956.991"/>
    <n v="492"/>
    <x v="2"/>
    <d v="2019-09-20T00:00:00"/>
    <s v="Paracetamol"/>
    <s v="Normal"/>
    <n v="17"/>
    <n v="409.23476470588236"/>
    <x v="0"/>
  </r>
  <r>
    <s v="Heather Jenkins"/>
    <x v="44"/>
    <x v="1"/>
    <x v="3"/>
    <x v="1"/>
    <d v="2021-05-15T00:00:00"/>
    <s v="Christine Reed"/>
    <s v="Miles-Jones"/>
    <x v="4"/>
    <n v="27619.251"/>
    <n v="130"/>
    <x v="1"/>
    <d v="2021-05-21T00:00:00"/>
    <s v="Lipitor"/>
    <s v="Normal"/>
    <n v="6"/>
    <n v="4603.2084999999997"/>
    <x v="1"/>
  </r>
  <r>
    <s v="Darren Andrews"/>
    <x v="19"/>
    <x v="0"/>
    <x v="2"/>
    <x v="1"/>
    <d v="2022-10-14T00:00:00"/>
    <s v="April Wade"/>
    <s v="Ayala-Baker"/>
    <x v="2"/>
    <n v="33866.900999999998"/>
    <n v="242"/>
    <x v="1"/>
    <d v="2022-10-15T00:00:00"/>
    <s v="Aspirin"/>
    <s v="Abnormal"/>
    <n v="1"/>
    <n v="33866.900999999998"/>
    <x v="0"/>
  </r>
  <r>
    <s v="Deborah Hester"/>
    <x v="44"/>
    <x v="1"/>
    <x v="0"/>
    <x v="3"/>
    <d v="2020-06-17T00:00:00"/>
    <s v="Dustin Hernandez"/>
    <s v="Boyer, Powell and Leach"/>
    <x v="3"/>
    <n v="23716.692999999999"/>
    <n v="288"/>
    <x v="0"/>
    <d v="2020-06-19T00:00:00"/>
    <s v="Ibuprofen"/>
    <s v="Normal"/>
    <n v="2"/>
    <n v="11858.3465"/>
    <x v="1"/>
  </r>
  <r>
    <s v="Frank Sutton"/>
    <x v="63"/>
    <x v="0"/>
    <x v="0"/>
    <x v="0"/>
    <d v="2018-11-18T00:00:00"/>
    <s v="Brian Jimenez"/>
    <s v="Gonzalez-Williams"/>
    <x v="0"/>
    <n v="7661.1120000000001"/>
    <n v="360"/>
    <x v="0"/>
    <d v="2018-11-24T00:00:00"/>
    <s v="Aspirin"/>
    <s v="Abnormal"/>
    <n v="6"/>
    <n v="1276.8520000000001"/>
    <x v="2"/>
  </r>
  <r>
    <s v="Stephen Johnson"/>
    <x v="2"/>
    <x v="0"/>
    <x v="6"/>
    <x v="4"/>
    <d v="2021-08-25T00:00:00"/>
    <s v="Robert Adkins MD"/>
    <s v="Wise Inc"/>
    <x v="2"/>
    <n v="33038.868000000002"/>
    <n v="175"/>
    <x v="2"/>
    <d v="2021-09-20T00:00:00"/>
    <s v="Penicillin"/>
    <s v="Abnormal"/>
    <n v="26"/>
    <n v="1270.7256923076925"/>
    <x v="0"/>
  </r>
  <r>
    <s v="Robert Potts"/>
    <x v="48"/>
    <x v="0"/>
    <x v="6"/>
    <x v="3"/>
    <d v="2019-01-17T00:00:00"/>
    <s v="William Wilson"/>
    <s v="Harmon-Anderson"/>
    <x v="4"/>
    <n v="39958.050000000003"/>
    <n v="154"/>
    <x v="0"/>
    <d v="2019-01-19T00:00:00"/>
    <s v="Aspirin"/>
    <s v="Inconclusive"/>
    <n v="2"/>
    <n v="19979.025000000001"/>
    <x v="0"/>
  </r>
  <r>
    <s v="Anne Meyers"/>
    <x v="13"/>
    <x v="0"/>
    <x v="1"/>
    <x v="1"/>
    <d v="2019-09-28T00:00:00"/>
    <s v="David Knapp"/>
    <s v="Rhodes-Wheeler"/>
    <x v="0"/>
    <n v="35447.798000000003"/>
    <n v="201"/>
    <x v="1"/>
    <d v="2019-10-17T00:00:00"/>
    <s v="Lipitor"/>
    <s v="Inconclusive"/>
    <n v="19"/>
    <n v="1865.6735789473685"/>
    <x v="0"/>
  </r>
  <r>
    <s v="Christine Ware"/>
    <x v="44"/>
    <x v="0"/>
    <x v="7"/>
    <x v="2"/>
    <d v="2020-09-13T00:00:00"/>
    <s v="Natalie Beasley"/>
    <s v="Obrien Ltd"/>
    <x v="4"/>
    <n v="3802.7040000000002"/>
    <n v="405"/>
    <x v="0"/>
    <d v="2020-09-18T00:00:00"/>
    <s v="Ibuprofen"/>
    <s v="Abnormal"/>
    <n v="5"/>
    <n v="760.54079999999999"/>
    <x v="1"/>
  </r>
  <r>
    <s v="Eric Schwartz"/>
    <x v="41"/>
    <x v="1"/>
    <x v="7"/>
    <x v="5"/>
    <d v="2018-12-08T00:00:00"/>
    <s v="Kevin Walls"/>
    <s v="Baker Group"/>
    <x v="1"/>
    <n v="64820.459000000003"/>
    <n v="210"/>
    <x v="0"/>
    <d v="2018-12-10T00:00:00"/>
    <s v="Paracetamol"/>
    <s v="Normal"/>
    <n v="2"/>
    <n v="32410.229500000001"/>
    <x v="2"/>
  </r>
  <r>
    <s v="Isabella Collier"/>
    <x v="65"/>
    <x v="1"/>
    <x v="6"/>
    <x v="4"/>
    <d v="2023-05-30T00:00:00"/>
    <s v="Bonnie Adams"/>
    <s v="Johnson PLC"/>
    <x v="0"/>
    <n v="12117.049000000001"/>
    <n v="443"/>
    <x v="1"/>
    <d v="2023-06-16T00:00:00"/>
    <s v="Penicillin"/>
    <s v="Normal"/>
    <n v="17"/>
    <n v="712.76758823529417"/>
    <x v="0"/>
  </r>
  <r>
    <s v="David Williams"/>
    <x v="55"/>
    <x v="0"/>
    <x v="7"/>
    <x v="0"/>
    <d v="2021-08-30T00:00:00"/>
    <s v="Dale Jensen"/>
    <s v="Townsend-Wise"/>
    <x v="3"/>
    <n v="31515.669000000002"/>
    <n v="289"/>
    <x v="1"/>
    <d v="2021-09-02T00:00:00"/>
    <s v="Lipitor"/>
    <s v="Abnormal"/>
    <n v="3"/>
    <n v="10505.223"/>
    <x v="1"/>
  </r>
  <r>
    <s v="Sarah Salazar"/>
    <x v="61"/>
    <x v="1"/>
    <x v="5"/>
    <x v="5"/>
    <d v="2022-08-14T00:00:00"/>
    <s v="John Sanders"/>
    <s v="Ford Group"/>
    <x v="4"/>
    <n v="25157.268"/>
    <n v="170"/>
    <x v="1"/>
    <d v="2022-08-19T00:00:00"/>
    <s v="Lipitor"/>
    <s v="Abnormal"/>
    <n v="5"/>
    <n v="5031.4535999999998"/>
    <x v="0"/>
  </r>
  <r>
    <s v="Austin Webb"/>
    <x v="4"/>
    <x v="0"/>
    <x v="2"/>
    <x v="2"/>
    <d v="2020-10-25T00:00:00"/>
    <s v="Matthew Allen"/>
    <s v="Anderson, Brooks and Reed"/>
    <x v="2"/>
    <n v="12086.397999999999"/>
    <n v="216"/>
    <x v="2"/>
    <d v="2020-11-20T00:00:00"/>
    <s v="Lipitor"/>
    <s v="Abnormal"/>
    <n v="26"/>
    <n v="464.86146153846153"/>
    <x v="2"/>
  </r>
  <r>
    <s v="Shannon Harris"/>
    <x v="36"/>
    <x v="0"/>
    <x v="4"/>
    <x v="2"/>
    <d v="2020-06-19T00:00:00"/>
    <s v="Patricia Warren"/>
    <s v="May-Johnson"/>
    <x v="1"/>
    <n v="21653.901000000002"/>
    <n v="270"/>
    <x v="0"/>
    <d v="2020-06-29T00:00:00"/>
    <s v="Ibuprofen"/>
    <s v="Inconclusive"/>
    <n v="10"/>
    <n v="2165.3901000000001"/>
    <x v="2"/>
  </r>
  <r>
    <s v="Amy James"/>
    <x v="47"/>
    <x v="0"/>
    <x v="6"/>
    <x v="0"/>
    <d v="2020-05-26T00:00:00"/>
    <s v="John Thomas"/>
    <s v="Kirby, Valdez and Le"/>
    <x v="0"/>
    <n v="30255.152999999998"/>
    <n v="138"/>
    <x v="2"/>
    <d v="2020-06-07T00:00:00"/>
    <s v="Paracetamol"/>
    <s v="Abnormal"/>
    <n v="12"/>
    <n v="2521.2627499999999"/>
    <x v="0"/>
  </r>
  <r>
    <s v="Edwin Vega"/>
    <x v="46"/>
    <x v="0"/>
    <x v="2"/>
    <x v="1"/>
    <d v="2021-01-31T00:00:00"/>
    <s v="Steven Smith"/>
    <s v="Jenkins LLC"/>
    <x v="4"/>
    <n v="13690.867"/>
    <n v="196"/>
    <x v="2"/>
    <d v="2021-02-26T00:00:00"/>
    <s v="Aspirin"/>
    <s v="Abnormal"/>
    <n v="26"/>
    <n v="526.57180769230774"/>
    <x v="0"/>
  </r>
  <r>
    <s v="Kent Mcgrath"/>
    <x v="44"/>
    <x v="0"/>
    <x v="3"/>
    <x v="1"/>
    <d v="2021-04-25T00:00:00"/>
    <s v="Matthew Wheeler"/>
    <s v="Ellis-Obrien"/>
    <x v="3"/>
    <n v="37865.688000000002"/>
    <n v="350"/>
    <x v="0"/>
    <d v="2021-04-27T00:00:00"/>
    <s v="Paracetamol"/>
    <s v="Inconclusive"/>
    <n v="2"/>
    <n v="18932.844000000001"/>
    <x v="1"/>
  </r>
  <r>
    <s v="Karen Stone"/>
    <x v="51"/>
    <x v="0"/>
    <x v="3"/>
    <x v="0"/>
    <d v="2020-10-27T00:00:00"/>
    <s v="Aaron Wilson"/>
    <s v="Rose Inc"/>
    <x v="4"/>
    <n v="57758.661999999997"/>
    <n v="250"/>
    <x v="2"/>
    <d v="2020-11-04T00:00:00"/>
    <s v="Ibuprofen"/>
    <s v="Abnormal"/>
    <n v="8"/>
    <n v="7219.8327499999996"/>
    <x v="2"/>
  </r>
  <r>
    <s v="Tyler Hernandez"/>
    <x v="51"/>
    <x v="1"/>
    <x v="1"/>
    <x v="3"/>
    <d v="2023-08-07T00:00:00"/>
    <s v="Robert Vasquez"/>
    <s v="Schneider-Stein"/>
    <x v="2"/>
    <n v="14089.598"/>
    <n v="489"/>
    <x v="0"/>
    <d v="2023-08-09T00:00:00"/>
    <s v="Penicillin"/>
    <s v="Inconclusive"/>
    <n v="2"/>
    <n v="7044.799"/>
    <x v="2"/>
  </r>
  <r>
    <s v="Christian Trevino"/>
    <x v="33"/>
    <x v="0"/>
    <x v="6"/>
    <x v="3"/>
    <d v="2022-01-03T00:00:00"/>
    <s v="Carol Thompson"/>
    <s v="Hunt-Jones"/>
    <x v="1"/>
    <n v="33385.799999999996"/>
    <n v="124"/>
    <x v="0"/>
    <d v="2022-01-24T00:00:00"/>
    <s v="Aspirin"/>
    <s v="Normal"/>
    <n v="21"/>
    <n v="1589.7999999999997"/>
    <x v="0"/>
  </r>
  <r>
    <s v="Kristina Payne"/>
    <x v="52"/>
    <x v="0"/>
    <x v="3"/>
    <x v="3"/>
    <d v="2021-04-21T00:00:00"/>
    <s v="Allison Young"/>
    <s v="Burns-Howell"/>
    <x v="2"/>
    <n v="16589.205000000002"/>
    <n v="120"/>
    <x v="0"/>
    <d v="2021-04-27T00:00:00"/>
    <s v="Lipitor"/>
    <s v="Abnormal"/>
    <n v="6"/>
    <n v="2764.8675000000003"/>
    <x v="0"/>
  </r>
  <r>
    <s v="Angela Brown"/>
    <x v="46"/>
    <x v="0"/>
    <x v="7"/>
    <x v="3"/>
    <d v="2019-02-28T00:00:00"/>
    <s v="Kyle Wu"/>
    <s v="Huynh PLC"/>
    <x v="3"/>
    <n v="30410.252"/>
    <n v="315"/>
    <x v="0"/>
    <d v="2019-03-21T00:00:00"/>
    <s v="Ibuprofen"/>
    <s v="Abnormal"/>
    <n v="21"/>
    <n v="1448.107238095238"/>
    <x v="0"/>
  </r>
  <r>
    <s v="Brandi Montgomery"/>
    <x v="13"/>
    <x v="1"/>
    <x v="6"/>
    <x v="0"/>
    <d v="2020-11-07T00:00:00"/>
    <s v="Kara Rogers"/>
    <s v="Little Inc"/>
    <x v="4"/>
    <n v="13674.172"/>
    <n v="239"/>
    <x v="0"/>
    <d v="2020-11-13T00:00:00"/>
    <s v="Ibuprofen"/>
    <s v="Abnormal"/>
    <n v="6"/>
    <n v="2279.0286666666666"/>
    <x v="0"/>
  </r>
  <r>
    <s v="Tabitha Sloan"/>
    <x v="12"/>
    <x v="0"/>
    <x v="5"/>
    <x v="0"/>
    <d v="2021-01-31T00:00:00"/>
    <s v="Courtney Walton"/>
    <s v="Weiss LLC"/>
    <x v="3"/>
    <n v="1492.8009999999999"/>
    <n v="245"/>
    <x v="1"/>
    <d v="2021-02-01T00:00:00"/>
    <s v="Paracetamol"/>
    <s v="Normal"/>
    <n v="1"/>
    <n v="1492.8009999999999"/>
    <x v="0"/>
  </r>
  <r>
    <s v="Brianna Johnson"/>
    <x v="1"/>
    <x v="0"/>
    <x v="0"/>
    <x v="4"/>
    <d v="2022-04-22T00:00:00"/>
    <s v="Tonya Warner"/>
    <s v="Taylor-Kidd"/>
    <x v="2"/>
    <n v="16183.075000000001"/>
    <n v="210"/>
    <x v="1"/>
    <d v="2022-05-14T00:00:00"/>
    <s v="Aspirin"/>
    <s v="Inconclusive"/>
    <n v="22"/>
    <n v="735.59431818181827"/>
    <x v="1"/>
  </r>
  <r>
    <s v="Alyssa Davis"/>
    <x v="4"/>
    <x v="1"/>
    <x v="2"/>
    <x v="5"/>
    <d v="2019-05-14T00:00:00"/>
    <s v="Brandon Adams"/>
    <s v="Hicks Ltd"/>
    <x v="0"/>
    <n v="13341.445"/>
    <n v="251"/>
    <x v="1"/>
    <d v="2019-06-07T00:00:00"/>
    <s v="Penicillin"/>
    <s v="Abnormal"/>
    <n v="24"/>
    <n v="555.89354166666669"/>
    <x v="2"/>
  </r>
  <r>
    <s v="Jonathan Thomas"/>
    <x v="13"/>
    <x v="1"/>
    <x v="7"/>
    <x v="3"/>
    <d v="2021-05-11T00:00:00"/>
    <s v="Dr. Donna Johnson"/>
    <s v="Miller PLC"/>
    <x v="3"/>
    <n v="3842.136"/>
    <n v="127"/>
    <x v="2"/>
    <d v="2021-05-27T00:00:00"/>
    <s v="Lipitor"/>
    <s v="Normal"/>
    <n v="16"/>
    <n v="240.1335"/>
    <x v="0"/>
  </r>
  <r>
    <s v="Ms. Ashley Kennedy DVM"/>
    <x v="33"/>
    <x v="1"/>
    <x v="5"/>
    <x v="5"/>
    <d v="2020-10-16T00:00:00"/>
    <s v="Kimberly Lewis"/>
    <s v="Edwards and Sons"/>
    <x v="1"/>
    <n v="50025.411"/>
    <n v="403"/>
    <x v="2"/>
    <d v="2020-11-12T00:00:00"/>
    <s v="Lipitor"/>
    <s v="Inconclusive"/>
    <n v="27"/>
    <n v="1852.7929999999999"/>
    <x v="0"/>
  </r>
  <r>
    <s v="Jennifer Cochran"/>
    <x v="35"/>
    <x v="0"/>
    <x v="0"/>
    <x v="1"/>
    <d v="2021-11-08T00:00:00"/>
    <s v="Brittany Harris"/>
    <s v="Mccoy Ltd"/>
    <x v="1"/>
    <n v="39207.714"/>
    <n v="467"/>
    <x v="1"/>
    <d v="2021-12-02T00:00:00"/>
    <s v="Lipitor"/>
    <s v="Inconclusive"/>
    <n v="24"/>
    <n v="1633.6547499999999"/>
    <x v="2"/>
  </r>
  <r>
    <s v="James Nunez"/>
    <x v="13"/>
    <x v="1"/>
    <x v="0"/>
    <x v="0"/>
    <d v="2022-02-11T00:00:00"/>
    <s v="Michele Jones"/>
    <s v="Gonzalez, Miller and Johnson"/>
    <x v="4"/>
    <n v="28670.504000000001"/>
    <n v="494"/>
    <x v="1"/>
    <d v="2022-03-03T00:00:00"/>
    <s v="Ibuprofen"/>
    <s v="Abnormal"/>
    <n v="20"/>
    <n v="1433.5252"/>
    <x v="0"/>
  </r>
  <r>
    <s v="Casey Sparks"/>
    <x v="67"/>
    <x v="0"/>
    <x v="2"/>
    <x v="5"/>
    <d v="2023-08-23T00:00:00"/>
    <s v="Christy Paul"/>
    <s v="Wright-Mckay"/>
    <x v="4"/>
    <n v="15798.638000000001"/>
    <n v="471"/>
    <x v="0"/>
    <d v="2023-09-03T00:00:00"/>
    <s v="Aspirin"/>
    <s v="Abnormal"/>
    <n v="11"/>
    <n v="1436.2398181818182"/>
    <x v="1"/>
  </r>
  <r>
    <s v="Jeffrey Diaz"/>
    <x v="41"/>
    <x v="0"/>
    <x v="6"/>
    <x v="5"/>
    <d v="2019-02-25T00:00:00"/>
    <s v="Christine Downs"/>
    <s v="Jones-Greer"/>
    <x v="2"/>
    <n v="52462.695"/>
    <n v="206"/>
    <x v="0"/>
    <d v="2019-02-25T00:00:00"/>
    <s v="Lipitor"/>
    <s v="Abnormal"/>
    <n v="0"/>
    <n v="0"/>
    <x v="2"/>
  </r>
  <r>
    <s v="Gabriela Atkins"/>
    <x v="42"/>
    <x v="0"/>
    <x v="4"/>
    <x v="1"/>
    <d v="2020-02-17T00:00:00"/>
    <s v="James Mcdonald"/>
    <s v="Reeves, Roy and Roberts"/>
    <x v="0"/>
    <n v="34059.642999999996"/>
    <n v="120"/>
    <x v="1"/>
    <d v="2020-02-28T00:00:00"/>
    <s v="Penicillin"/>
    <s v="Inconclusive"/>
    <n v="11"/>
    <n v="3096.3311818181814"/>
    <x v="0"/>
  </r>
  <r>
    <s v="Shane Durham"/>
    <x v="65"/>
    <x v="0"/>
    <x v="2"/>
    <x v="0"/>
    <d v="2019-05-13T00:00:00"/>
    <s v="Shelly Ellis"/>
    <s v="Perkins and Sons"/>
    <x v="0"/>
    <n v="11619.412"/>
    <n v="153"/>
    <x v="1"/>
    <d v="2019-06-09T00:00:00"/>
    <s v="Penicillin"/>
    <s v="Abnormal"/>
    <n v="27"/>
    <n v="430.34859259259258"/>
    <x v="0"/>
  </r>
  <r>
    <s v="Emily White"/>
    <x v="51"/>
    <x v="0"/>
    <x v="6"/>
    <x v="3"/>
    <d v="2023-06-04T00:00:00"/>
    <s v="Jennifer Mcmillan"/>
    <s v="Suarez-Stanley"/>
    <x v="0"/>
    <n v="12643.084999999999"/>
    <n v="320"/>
    <x v="0"/>
    <d v="2023-06-27T00:00:00"/>
    <s v="Penicillin"/>
    <s v="Inconclusive"/>
    <n v="23"/>
    <n v="549.69934782608686"/>
    <x v="2"/>
  </r>
  <r>
    <s v="Rachel Dickerson"/>
    <x v="26"/>
    <x v="1"/>
    <x v="2"/>
    <x v="2"/>
    <d v="2021-07-03T00:00:00"/>
    <s v="Kimberly Robertson"/>
    <s v="Love, Kim and Kim"/>
    <x v="2"/>
    <n v="22460.056"/>
    <n v="224"/>
    <x v="0"/>
    <d v="2021-07-05T00:00:00"/>
    <s v="Aspirin"/>
    <s v="Inconclusive"/>
    <n v="2"/>
    <n v="11230.028"/>
    <x v="0"/>
  </r>
  <r>
    <s v="John Hicks"/>
    <x v="42"/>
    <x v="1"/>
    <x v="5"/>
    <x v="3"/>
    <d v="2019-04-30T00:00:00"/>
    <s v="Candice Johnson"/>
    <s v="Baker, Mckee and Myers"/>
    <x v="3"/>
    <n v="17329.47"/>
    <n v="200"/>
    <x v="2"/>
    <d v="2019-05-10T00:00:00"/>
    <s v="Penicillin"/>
    <s v="Inconclusive"/>
    <n v="10"/>
    <n v="1732.9470000000001"/>
    <x v="0"/>
  </r>
  <r>
    <s v="Joan Santos"/>
    <x v="25"/>
    <x v="0"/>
    <x v="2"/>
    <x v="5"/>
    <d v="2023-07-07T00:00:00"/>
    <s v="Kimberly Ingram"/>
    <s v="Cannon LLC"/>
    <x v="0"/>
    <n v="47654.798999999999"/>
    <n v="284"/>
    <x v="0"/>
    <d v="2023-07-28T00:00:00"/>
    <s v="Penicillin"/>
    <s v="Normal"/>
    <n v="21"/>
    <n v="2269.276142857143"/>
    <x v="2"/>
  </r>
  <r>
    <s v="Todd Miller"/>
    <x v="16"/>
    <x v="0"/>
    <x v="3"/>
    <x v="4"/>
    <d v="2020-06-27T00:00:00"/>
    <s v="James Flores"/>
    <s v="Brown, Lee and Stewart"/>
    <x v="4"/>
    <n v="34411.623"/>
    <n v="261"/>
    <x v="2"/>
    <d v="2020-06-28T00:00:00"/>
    <s v="Aspirin"/>
    <s v="Inconclusive"/>
    <n v="1"/>
    <n v="34411.623"/>
    <x v="0"/>
  </r>
  <r>
    <s v="Dalton Oconnell"/>
    <x v="2"/>
    <x v="1"/>
    <x v="2"/>
    <x v="3"/>
    <d v="2019-07-27T00:00:00"/>
    <s v="Gabrielle Morris"/>
    <s v="Maxwell Inc"/>
    <x v="2"/>
    <n v="39494.588000000003"/>
    <n v="106"/>
    <x v="0"/>
    <d v="2019-08-10T00:00:00"/>
    <s v="Aspirin"/>
    <s v="Normal"/>
    <n v="14"/>
    <n v="2821.0420000000004"/>
    <x v="0"/>
  </r>
  <r>
    <s v="John Wood"/>
    <x v="28"/>
    <x v="1"/>
    <x v="0"/>
    <x v="5"/>
    <d v="2020-02-16T00:00:00"/>
    <s v="Mary Wilson"/>
    <s v="Schultz-Jones"/>
    <x v="4"/>
    <n v="64738.271999999997"/>
    <n v="346"/>
    <x v="2"/>
    <d v="2020-02-24T00:00:00"/>
    <s v="Lipitor"/>
    <s v="Abnormal"/>
    <n v="8"/>
    <n v="8092.2839999999997"/>
    <x v="1"/>
  </r>
  <r>
    <s v="William Burns"/>
    <x v="54"/>
    <x v="1"/>
    <x v="3"/>
    <x v="2"/>
    <d v="2019-01-05T00:00:00"/>
    <s v="Margaret Patel"/>
    <s v="Todd-Hughes"/>
    <x v="3"/>
    <n v="5266.3239999999996"/>
    <n v="149"/>
    <x v="2"/>
    <d v="2019-02-03T00:00:00"/>
    <s v="Penicillin"/>
    <s v="Inconclusive"/>
    <n v="29"/>
    <n v="181.59737931034482"/>
    <x v="2"/>
  </r>
  <r>
    <s v="Kelly Porter"/>
    <x v="15"/>
    <x v="0"/>
    <x v="3"/>
    <x v="0"/>
    <d v="2022-08-21T00:00:00"/>
    <s v="Anthony Butler"/>
    <s v="Estrada-Edwards"/>
    <x v="4"/>
    <n v="59370.84"/>
    <n v="164"/>
    <x v="2"/>
    <d v="2022-09-17T00:00:00"/>
    <s v="Paracetamol"/>
    <s v="Normal"/>
    <n v="27"/>
    <n v="2198.92"/>
    <x v="1"/>
  </r>
  <r>
    <s v="Audrey Edwards"/>
    <x v="17"/>
    <x v="0"/>
    <x v="1"/>
    <x v="0"/>
    <d v="2021-06-24T00:00:00"/>
    <s v="Jason Johnston"/>
    <s v="Myers Ltd"/>
    <x v="0"/>
    <n v="18943.310000000001"/>
    <n v="429"/>
    <x v="1"/>
    <d v="2021-07-06T00:00:00"/>
    <s v="Paracetamol"/>
    <s v="Normal"/>
    <n v="12"/>
    <n v="1578.6091666666669"/>
    <x v="0"/>
  </r>
  <r>
    <s v="Jon Williamson"/>
    <x v="62"/>
    <x v="1"/>
    <x v="6"/>
    <x v="2"/>
    <d v="2020-05-23T00:00:00"/>
    <s v="Samuel Hill"/>
    <s v="Beltran Group"/>
    <x v="2"/>
    <n v="5132.5370000000003"/>
    <n v="255"/>
    <x v="1"/>
    <d v="2020-06-06T00:00:00"/>
    <s v="Ibuprofen"/>
    <s v="Normal"/>
    <n v="14"/>
    <n v="366.60978571428575"/>
    <x v="2"/>
  </r>
  <r>
    <s v="Eric Moore"/>
    <x v="15"/>
    <x v="1"/>
    <x v="0"/>
    <x v="1"/>
    <d v="2019-10-10T00:00:00"/>
    <s v="Victoria Jones"/>
    <s v="Hill, Blanchard and Mccullough"/>
    <x v="2"/>
    <n v="6944.9970000000003"/>
    <n v="430"/>
    <x v="1"/>
    <d v="2019-11-06T00:00:00"/>
    <s v="Paracetamol"/>
    <s v="Normal"/>
    <n v="27"/>
    <n v="257.22211111111113"/>
    <x v="1"/>
  </r>
  <r>
    <s v="Angela Osborn"/>
    <x v="16"/>
    <x v="0"/>
    <x v="1"/>
    <x v="3"/>
    <d v="2019-09-26T00:00:00"/>
    <s v="Adrian Leon"/>
    <s v="Hendrix, Webb and Saunders"/>
    <x v="1"/>
    <n v="33217.845000000001"/>
    <n v="409"/>
    <x v="2"/>
    <d v="2019-10-23T00:00:00"/>
    <s v="Ibuprofen"/>
    <s v="Normal"/>
    <n v="27"/>
    <n v="1230.2905555555556"/>
    <x v="0"/>
  </r>
  <r>
    <s v="Dominique Howard"/>
    <x v="22"/>
    <x v="1"/>
    <x v="5"/>
    <x v="3"/>
    <d v="2021-09-07T00:00:00"/>
    <s v="Samuel Hernandez"/>
    <s v="Clark, Johnson and Duncan"/>
    <x v="3"/>
    <n v="2100.7860000000001"/>
    <n v="358"/>
    <x v="2"/>
    <d v="2021-10-01T00:00:00"/>
    <s v="Paracetamol"/>
    <s v="Abnormal"/>
    <n v="24"/>
    <n v="87.532750000000007"/>
    <x v="0"/>
  </r>
  <r>
    <s v="Ernest Freeman"/>
    <x v="11"/>
    <x v="1"/>
    <x v="7"/>
    <x v="4"/>
    <d v="2022-01-17T00:00:00"/>
    <s v="Mrs. Sharon Burgess"/>
    <s v="Jones, Blackwell and Harris"/>
    <x v="4"/>
    <n v="1402.6379999999999"/>
    <n v="406"/>
    <x v="1"/>
    <d v="2022-02-10T00:00:00"/>
    <s v="Paracetamol"/>
    <s v="Inconclusive"/>
    <n v="24"/>
    <n v="58.443249999999999"/>
    <x v="1"/>
  </r>
  <r>
    <s v="Amy Gay"/>
    <x v="11"/>
    <x v="0"/>
    <x v="0"/>
    <x v="2"/>
    <d v="2021-11-11T00:00:00"/>
    <s v="Taylor Collins"/>
    <s v="Roberts-Santos"/>
    <x v="4"/>
    <n v="13336.269"/>
    <n v="365"/>
    <x v="0"/>
    <d v="2021-11-24T00:00:00"/>
    <s v="Ibuprofen"/>
    <s v="Abnormal"/>
    <n v="13"/>
    <n v="1025.8668461538462"/>
    <x v="1"/>
  </r>
  <r>
    <s v="Lisa Tucker"/>
    <x v="30"/>
    <x v="0"/>
    <x v="0"/>
    <x v="0"/>
    <d v="2022-06-21T00:00:00"/>
    <s v="Gabrielle Arnold MD"/>
    <s v="Martinez LLC"/>
    <x v="4"/>
    <n v="46740.915999999997"/>
    <n v="150"/>
    <x v="2"/>
    <d v="2022-07-20T00:00:00"/>
    <s v="Aspirin"/>
    <s v="Inconclusive"/>
    <n v="29"/>
    <n v="1611.7557241379309"/>
    <x v="2"/>
  </r>
  <r>
    <s v="Martin Espinoza"/>
    <x v="12"/>
    <x v="1"/>
    <x v="7"/>
    <x v="3"/>
    <d v="2019-08-15T00:00:00"/>
    <s v="John Phillips"/>
    <s v="Taylor-Bennett"/>
    <x v="3"/>
    <n v="39902.156999999999"/>
    <n v="371"/>
    <x v="2"/>
    <d v="2019-09-14T00:00:00"/>
    <s v="Ibuprofen"/>
    <s v="Normal"/>
    <n v="30"/>
    <n v="1330.0718999999999"/>
    <x v="0"/>
  </r>
  <r>
    <s v="Stephen Jensen"/>
    <x v="50"/>
    <x v="1"/>
    <x v="3"/>
    <x v="2"/>
    <d v="2020-07-09T00:00:00"/>
    <s v="Hector Anderson"/>
    <s v="Clark-Jones"/>
    <x v="4"/>
    <n v="16614.746999999999"/>
    <n v="240"/>
    <x v="1"/>
    <d v="2020-07-28T00:00:00"/>
    <s v="Lipitor"/>
    <s v="Inconclusive"/>
    <n v="19"/>
    <n v="874.46036842105264"/>
    <x v="1"/>
  </r>
  <r>
    <s v="Patricia Rodriguez"/>
    <x v="36"/>
    <x v="0"/>
    <x v="7"/>
    <x v="4"/>
    <d v="2020-04-11T00:00:00"/>
    <s v="Kathryn Pearson"/>
    <s v="Foster Group"/>
    <x v="2"/>
    <n v="33021.053"/>
    <n v="368"/>
    <x v="1"/>
    <d v="2020-05-11T00:00:00"/>
    <s v="Lipitor"/>
    <s v="Abnormal"/>
    <n v="30"/>
    <n v="1100.7017666666666"/>
    <x v="2"/>
  </r>
  <r>
    <s v="Adam Bush"/>
    <x v="2"/>
    <x v="1"/>
    <x v="0"/>
    <x v="3"/>
    <d v="2023-05-21T00:00:00"/>
    <s v="Anthony Kelly"/>
    <s v="Smith, Zavala and Wade"/>
    <x v="2"/>
    <n v="17907.579000000002"/>
    <n v="401"/>
    <x v="0"/>
    <d v="2023-05-21T00:00:00"/>
    <s v="Aspirin"/>
    <s v="Abnormal"/>
    <n v="0"/>
    <n v="0"/>
    <x v="0"/>
  </r>
  <r>
    <s v="Scott Hawkins"/>
    <x v="56"/>
    <x v="1"/>
    <x v="5"/>
    <x v="0"/>
    <d v="2022-03-16T00:00:00"/>
    <s v="Kevin Rangel"/>
    <s v="Baker, Sawyer and Morrison"/>
    <x v="0"/>
    <n v="23341.535"/>
    <n v="174"/>
    <x v="2"/>
    <d v="2022-04-08T00:00:00"/>
    <s v="Paracetamol"/>
    <s v="Inconclusive"/>
    <n v="23"/>
    <n v="1014.849347826087"/>
    <x v="2"/>
  </r>
  <r>
    <s v="Alexander Gallegos"/>
    <x v="45"/>
    <x v="0"/>
    <x v="4"/>
    <x v="4"/>
    <d v="2022-09-18T00:00:00"/>
    <s v="Hannah Sosa"/>
    <s v="Ward and Sons"/>
    <x v="4"/>
    <n v="3195.2089999999998"/>
    <n v="498"/>
    <x v="1"/>
    <d v="2022-10-04T00:00:00"/>
    <s v="Penicillin"/>
    <s v="Normal"/>
    <n v="16"/>
    <n v="199.70056249999999"/>
    <x v="2"/>
  </r>
  <r>
    <s v="Jill Knight"/>
    <x v="66"/>
    <x v="0"/>
    <x v="2"/>
    <x v="4"/>
    <d v="2023-06-18T00:00:00"/>
    <s v="Janet Williams"/>
    <s v="Brown Inc"/>
    <x v="4"/>
    <n v="26444.080999999998"/>
    <n v="492"/>
    <x v="1"/>
    <d v="2023-07-05T00:00:00"/>
    <s v="Paracetamol"/>
    <s v="Normal"/>
    <n v="17"/>
    <n v="1555.5341764705881"/>
    <x v="2"/>
  </r>
  <r>
    <s v="Bill Buchanan"/>
    <x v="4"/>
    <x v="0"/>
    <x v="1"/>
    <x v="2"/>
    <d v="2023-05-05T00:00:00"/>
    <s v="Christopher Johnson"/>
    <s v="Simmons-Montoya"/>
    <x v="3"/>
    <n v="16907.041000000001"/>
    <n v="493"/>
    <x v="0"/>
    <d v="2023-05-12T00:00:00"/>
    <s v="Paracetamol"/>
    <s v="Inconclusive"/>
    <n v="7"/>
    <n v="2415.2915714285714"/>
    <x v="2"/>
  </r>
  <r>
    <s v="Cheyenne Miller"/>
    <x v="12"/>
    <x v="0"/>
    <x v="1"/>
    <x v="3"/>
    <d v="2019-04-29T00:00:00"/>
    <s v="Kristie Baldwin DDS"/>
    <s v="Camacho-Kirk"/>
    <x v="2"/>
    <n v="9509.8060000000005"/>
    <n v="315"/>
    <x v="2"/>
    <d v="2019-05-14T00:00:00"/>
    <s v="Aspirin"/>
    <s v="Normal"/>
    <n v="15"/>
    <n v="633.98706666666669"/>
    <x v="0"/>
  </r>
  <r>
    <s v="Joseph Turner"/>
    <x v="26"/>
    <x v="0"/>
    <x v="4"/>
    <x v="2"/>
    <d v="2019-08-11T00:00:00"/>
    <s v="Laura Obrien"/>
    <s v="Maldonado-Collier"/>
    <x v="1"/>
    <n v="15661.276"/>
    <n v="172"/>
    <x v="0"/>
    <d v="2019-09-03T00:00:00"/>
    <s v="Paracetamol"/>
    <s v="Abnormal"/>
    <n v="23"/>
    <n v="680.92504347826082"/>
    <x v="0"/>
  </r>
  <r>
    <s v="Joshua Bender"/>
    <x v="63"/>
    <x v="1"/>
    <x v="2"/>
    <x v="5"/>
    <d v="2019-10-13T00:00:00"/>
    <s v="David English"/>
    <s v="Yates Ltd"/>
    <x v="3"/>
    <n v="12349.941000000001"/>
    <n v="481"/>
    <x v="1"/>
    <d v="2019-10-26T00:00:00"/>
    <s v="Paracetamol"/>
    <s v="Normal"/>
    <n v="13"/>
    <n v="949.99546153846154"/>
    <x v="2"/>
  </r>
  <r>
    <s v="Derrick Jacobs"/>
    <x v="0"/>
    <x v="1"/>
    <x v="3"/>
    <x v="2"/>
    <d v="2023-03-15T00:00:00"/>
    <s v="Shelby Merritt"/>
    <s v="Lee-Sparks"/>
    <x v="1"/>
    <n v="7184.5959999999995"/>
    <n v="266"/>
    <x v="2"/>
    <d v="2023-04-08T00:00:00"/>
    <s v="Lipitor"/>
    <s v="Inconclusive"/>
    <n v="24"/>
    <n v="299.35816666666665"/>
    <x v="0"/>
  </r>
  <r>
    <s v="Allison Krueger"/>
    <x v="10"/>
    <x v="1"/>
    <x v="3"/>
    <x v="0"/>
    <d v="2019-06-17T00:00:00"/>
    <s v="Charles Miller"/>
    <s v="Wagner-David"/>
    <x v="0"/>
    <n v="42609.207000000002"/>
    <n v="354"/>
    <x v="2"/>
    <d v="2019-07-08T00:00:00"/>
    <s v="Lipitor"/>
    <s v="Normal"/>
    <n v="21"/>
    <n v="2029.0098571428573"/>
    <x v="2"/>
  </r>
  <r>
    <s v="Diane Cruz"/>
    <x v="40"/>
    <x v="1"/>
    <x v="0"/>
    <x v="3"/>
    <d v="2021-06-03T00:00:00"/>
    <s v="Justin Daugherty"/>
    <s v="Lamb and Sons"/>
    <x v="3"/>
    <n v="18151.074000000001"/>
    <n v="134"/>
    <x v="0"/>
    <d v="2021-06-14T00:00:00"/>
    <s v="Aspirin"/>
    <s v="Inconclusive"/>
    <n v="11"/>
    <n v="1650.0976363636364"/>
    <x v="1"/>
  </r>
  <r>
    <s v="Rebecca Boyd"/>
    <x v="34"/>
    <x v="0"/>
    <x v="7"/>
    <x v="0"/>
    <d v="2023-09-06T00:00:00"/>
    <s v="Kenneth Lester"/>
    <s v="Fuentes-Hernandez"/>
    <x v="4"/>
    <n v="19928.353999999999"/>
    <n v="294"/>
    <x v="2"/>
    <d v="2023-10-04T00:00:00"/>
    <s v="Lipitor"/>
    <s v="Normal"/>
    <n v="28"/>
    <n v="711.72692857142852"/>
    <x v="2"/>
  </r>
  <r>
    <s v="Cory Barnes"/>
    <x v="57"/>
    <x v="1"/>
    <x v="3"/>
    <x v="3"/>
    <d v="2023-03-16T00:00:00"/>
    <s v="Terri Smith"/>
    <s v="Carr, Cooper and Fitzgerald"/>
    <x v="4"/>
    <n v="31967.24"/>
    <n v="303"/>
    <x v="1"/>
    <d v="2023-04-14T00:00:00"/>
    <s v="Paracetamol"/>
    <s v="Inconclusive"/>
    <n v="29"/>
    <n v="1102.3186206896553"/>
    <x v="0"/>
  </r>
  <r>
    <s v="Randall Holmes"/>
    <x v="60"/>
    <x v="0"/>
    <x v="1"/>
    <x v="3"/>
    <d v="2022-09-22T00:00:00"/>
    <s v="Alex Fernandez"/>
    <s v="Harmon, Baker and Gonzalez"/>
    <x v="1"/>
    <n v="7607.51"/>
    <n v="428"/>
    <x v="2"/>
    <d v="2022-10-11T00:00:00"/>
    <s v="Lipitor"/>
    <s v="Normal"/>
    <n v="19"/>
    <n v="400.39526315789476"/>
    <x v="1"/>
  </r>
  <r>
    <s v="Amanda Reed"/>
    <x v="25"/>
    <x v="1"/>
    <x v="7"/>
    <x v="3"/>
    <d v="2019-10-12T00:00:00"/>
    <s v="Rachel Bates"/>
    <s v="Moore, Sweeney and Sexton"/>
    <x v="3"/>
    <n v="36822.546999999999"/>
    <n v="323"/>
    <x v="1"/>
    <d v="2019-10-27T00:00:00"/>
    <s v="Paracetamol"/>
    <s v="Normal"/>
    <n v="15"/>
    <n v="2454.8364666666666"/>
    <x v="2"/>
  </r>
  <r>
    <s v="Vicki Mcclain"/>
    <x v="67"/>
    <x v="0"/>
    <x v="5"/>
    <x v="1"/>
    <d v="2019-02-14T00:00:00"/>
    <s v="Cassandra Zuniga"/>
    <s v="Figueroa Ltd"/>
    <x v="4"/>
    <n v="30133.366000000002"/>
    <n v="103"/>
    <x v="0"/>
    <d v="2019-02-23T00:00:00"/>
    <s v="Paracetamol"/>
    <s v="Inconclusive"/>
    <n v="9"/>
    <n v="3348.1517777777781"/>
    <x v="1"/>
  </r>
  <r>
    <s v="Daisy Brown"/>
    <x v="59"/>
    <x v="0"/>
    <x v="0"/>
    <x v="5"/>
    <d v="2018-11-30T00:00:00"/>
    <s v="Sonya Reed"/>
    <s v="Thomas, Carroll and Johnston"/>
    <x v="2"/>
    <n v="5749.8149999999996"/>
    <n v="181"/>
    <x v="0"/>
    <d v="2018-12-23T00:00:00"/>
    <s v="Ibuprofen"/>
    <s v="Abnormal"/>
    <n v="23"/>
    <n v="249.99195652173913"/>
    <x v="0"/>
  </r>
  <r>
    <s v="Anthony Freeman"/>
    <x v="17"/>
    <x v="0"/>
    <x v="7"/>
    <x v="5"/>
    <d v="2020-02-09T00:00:00"/>
    <s v="Anthony Taylor"/>
    <s v="Ford Inc"/>
    <x v="4"/>
    <n v="40523.351000000002"/>
    <n v="291"/>
    <x v="0"/>
    <d v="2020-02-11T00:00:00"/>
    <s v="Aspirin"/>
    <s v="Abnormal"/>
    <n v="2"/>
    <n v="20261.675500000001"/>
    <x v="0"/>
  </r>
  <r>
    <s v="Scott Harvey MD"/>
    <x v="24"/>
    <x v="0"/>
    <x v="3"/>
    <x v="0"/>
    <d v="2019-10-23T00:00:00"/>
    <s v="Rebecca Lee"/>
    <s v="Patterson-West"/>
    <x v="1"/>
    <n v="5200.7539999999999"/>
    <n v="360"/>
    <x v="1"/>
    <d v="2019-10-26T00:00:00"/>
    <s v="Penicillin"/>
    <s v="Inconclusive"/>
    <n v="3"/>
    <n v="1733.5846666666666"/>
    <x v="2"/>
  </r>
  <r>
    <s v="Michael Stevens"/>
    <x v="19"/>
    <x v="1"/>
    <x v="7"/>
    <x v="3"/>
    <d v="2019-06-30T00:00:00"/>
    <s v="Victor Bentley"/>
    <s v="Mckee, Jackson and Roth"/>
    <x v="4"/>
    <n v="24433.56"/>
    <n v="138"/>
    <x v="0"/>
    <d v="2019-07-12T00:00:00"/>
    <s v="Paracetamol"/>
    <s v="Inconclusive"/>
    <n v="12"/>
    <n v="2036.13"/>
    <x v="0"/>
  </r>
  <r>
    <s v="Suzanne Gonzales"/>
    <x v="3"/>
    <x v="0"/>
    <x v="5"/>
    <x v="4"/>
    <d v="2018-11-26T00:00:00"/>
    <s v="Veronica Dunn"/>
    <s v="Moss-Nguyen"/>
    <x v="3"/>
    <n v="18494.683000000001"/>
    <n v="289"/>
    <x v="1"/>
    <d v="2018-12-26T00:00:00"/>
    <s v="Paracetamol"/>
    <s v="Inconclusive"/>
    <n v="30"/>
    <n v="616.48943333333341"/>
    <x v="2"/>
  </r>
  <r>
    <s v="Jennifer Lewis"/>
    <x v="53"/>
    <x v="0"/>
    <x v="2"/>
    <x v="2"/>
    <d v="2020-02-17T00:00:00"/>
    <s v="Beverly Adkins"/>
    <s v="Jacobson, White and Richardson"/>
    <x v="4"/>
    <n v="18761.748"/>
    <n v="336"/>
    <x v="0"/>
    <d v="2020-02-22T00:00:00"/>
    <s v="Paracetamol"/>
    <s v="Inconclusive"/>
    <n v="5"/>
    <n v="3752.3496"/>
    <x v="2"/>
  </r>
  <r>
    <s v="Michelle Jones"/>
    <x v="6"/>
    <x v="0"/>
    <x v="6"/>
    <x v="0"/>
    <d v="2020-09-21T00:00:00"/>
    <s v="Caitlin Guerrero"/>
    <s v="Guerrero-Pratt"/>
    <x v="3"/>
    <n v="3723.0239999999999"/>
    <n v="459"/>
    <x v="2"/>
    <d v="2020-10-01T00:00:00"/>
    <s v="Lipitor"/>
    <s v="Inconclusive"/>
    <n v="10"/>
    <n v="372.30239999999998"/>
    <x v="0"/>
  </r>
  <r>
    <s v="Brenda Coleman"/>
    <x v="6"/>
    <x v="1"/>
    <x v="6"/>
    <x v="4"/>
    <d v="2021-05-26T00:00:00"/>
    <s v="Christopher Haynes"/>
    <s v="Powers Group"/>
    <x v="2"/>
    <n v="12257.948"/>
    <n v="305"/>
    <x v="0"/>
    <d v="2021-06-05T00:00:00"/>
    <s v="Penicillin"/>
    <s v="Normal"/>
    <n v="10"/>
    <n v="1225.7948000000001"/>
    <x v="0"/>
  </r>
  <r>
    <s v="Jake Meyers"/>
    <x v="58"/>
    <x v="1"/>
    <x v="0"/>
    <x v="2"/>
    <d v="2023-03-21T00:00:00"/>
    <s v="Tammy Mathews"/>
    <s v="Howe, Rich and Dean"/>
    <x v="3"/>
    <n v="23093.067999999999"/>
    <n v="333"/>
    <x v="2"/>
    <d v="2023-04-05T00:00:00"/>
    <s v="Paracetamol"/>
    <s v="Inconclusive"/>
    <n v="15"/>
    <n v="1539.5378666666666"/>
    <x v="1"/>
  </r>
  <r>
    <s v="Brittany Gibson"/>
    <x v="65"/>
    <x v="0"/>
    <x v="1"/>
    <x v="4"/>
    <d v="2019-12-30T00:00:00"/>
    <s v="Gregory Bright"/>
    <s v="Matthews PLC"/>
    <x v="0"/>
    <n v="896.79"/>
    <n v="137"/>
    <x v="2"/>
    <d v="2019-12-31T00:00:00"/>
    <s v="Lipitor"/>
    <s v="Abnormal"/>
    <n v="1"/>
    <n v="896.79"/>
    <x v="0"/>
  </r>
  <r>
    <s v="Meghan Horne DVM"/>
    <x v="20"/>
    <x v="1"/>
    <x v="2"/>
    <x v="1"/>
    <d v="2022-05-27T00:00:00"/>
    <s v="Christine Petersen"/>
    <s v="Lee Ltd"/>
    <x v="2"/>
    <n v="24426.83"/>
    <n v="377"/>
    <x v="1"/>
    <d v="2022-06-15T00:00:00"/>
    <s v="Penicillin"/>
    <s v="Normal"/>
    <n v="19"/>
    <n v="1285.6226315789474"/>
    <x v="2"/>
  </r>
  <r>
    <s v="Gregory Adams"/>
    <x v="50"/>
    <x v="1"/>
    <x v="3"/>
    <x v="2"/>
    <d v="2019-02-13T00:00:00"/>
    <s v="Tracy Freeman"/>
    <s v="Newton LLC"/>
    <x v="4"/>
    <n v="8456.2219999999998"/>
    <n v="285"/>
    <x v="1"/>
    <d v="2019-03-07T00:00:00"/>
    <s v="Penicillin"/>
    <s v="Abnormal"/>
    <n v="22"/>
    <n v="384.37372727272725"/>
    <x v="1"/>
  </r>
  <r>
    <s v="Tyrone Harris"/>
    <x v="37"/>
    <x v="0"/>
    <x v="5"/>
    <x v="5"/>
    <d v="2019-08-16T00:00:00"/>
    <s v="James Gonzalez"/>
    <s v="Arnold Group"/>
    <x v="1"/>
    <n v="57948.959000000003"/>
    <n v="464"/>
    <x v="1"/>
    <d v="2019-09-02T00:00:00"/>
    <s v="Penicillin"/>
    <s v="Inconclusive"/>
    <n v="17"/>
    <n v="3408.7622941176473"/>
    <x v="1"/>
  </r>
  <r>
    <s v="Tristan Torres"/>
    <x v="5"/>
    <x v="0"/>
    <x v="2"/>
    <x v="3"/>
    <d v="2018-12-30T00:00:00"/>
    <s v="Terry Montoya"/>
    <s v="Nguyen, Wood and Adams"/>
    <x v="4"/>
    <n v="12503.953"/>
    <n v="485"/>
    <x v="2"/>
    <d v="2019-01-18T00:00:00"/>
    <s v="Penicillin"/>
    <s v="Abnormal"/>
    <n v="19"/>
    <n v="658.1027894736842"/>
    <x v="2"/>
  </r>
  <r>
    <s v="Malik Simmons"/>
    <x v="11"/>
    <x v="1"/>
    <x v="6"/>
    <x v="0"/>
    <d v="2019-08-23T00:00:00"/>
    <s v="Aaron Jones"/>
    <s v="Hernandez Group"/>
    <x v="2"/>
    <n v="43184.317999999999"/>
    <n v="456"/>
    <x v="2"/>
    <d v="2019-09-14T00:00:00"/>
    <s v="Aspirin"/>
    <s v="Normal"/>
    <n v="22"/>
    <n v="1962.9235454545453"/>
    <x v="1"/>
  </r>
  <r>
    <s v="Michael Weiss"/>
    <x v="36"/>
    <x v="0"/>
    <x v="4"/>
    <x v="5"/>
    <d v="2020-03-27T00:00:00"/>
    <s v="Robert Williamson"/>
    <s v="Bowman Inc"/>
    <x v="4"/>
    <n v="11913.922"/>
    <n v="484"/>
    <x v="2"/>
    <d v="2020-04-02T00:00:00"/>
    <s v="Aspirin"/>
    <s v="Inconclusive"/>
    <n v="6"/>
    <n v="1985.6536666666668"/>
    <x v="2"/>
  </r>
  <r>
    <s v="Jorge Meyers"/>
    <x v="28"/>
    <x v="1"/>
    <x v="3"/>
    <x v="5"/>
    <d v="2018-11-09T00:00:00"/>
    <s v="Joseph Montoya"/>
    <s v="Glass, Hill and Stewart"/>
    <x v="2"/>
    <n v="44670.338000000003"/>
    <n v="429"/>
    <x v="0"/>
    <d v="2018-11-28T00:00:00"/>
    <s v="Aspirin"/>
    <s v="Inconclusive"/>
    <n v="19"/>
    <n v="2351.0704210526319"/>
    <x v="1"/>
  </r>
  <r>
    <s v="Sarah Martin"/>
    <x v="33"/>
    <x v="1"/>
    <x v="5"/>
    <x v="0"/>
    <d v="2021-04-08T00:00:00"/>
    <s v="Robert Zavala"/>
    <s v="Johns, Stephens and Holmes"/>
    <x v="0"/>
    <n v="49707.728999999999"/>
    <n v="466"/>
    <x v="1"/>
    <d v="2021-05-03T00:00:00"/>
    <s v="Paracetamol"/>
    <s v="Normal"/>
    <n v="25"/>
    <n v="1988.30916"/>
    <x v="0"/>
  </r>
  <r>
    <s v="Veronica Griffith"/>
    <x v="53"/>
    <x v="1"/>
    <x v="6"/>
    <x v="3"/>
    <d v="2020-03-14T00:00:00"/>
    <s v="Brian Hammond"/>
    <s v="Butler-Patel"/>
    <x v="1"/>
    <n v="8527.0259999999998"/>
    <n v="113"/>
    <x v="0"/>
    <d v="2020-03-15T00:00:00"/>
    <s v="Paracetamol"/>
    <s v="Abnormal"/>
    <n v="1"/>
    <n v="8527.0259999999998"/>
    <x v="2"/>
  </r>
  <r>
    <s v="Christopher Matthews"/>
    <x v="44"/>
    <x v="0"/>
    <x v="0"/>
    <x v="4"/>
    <d v="2022-09-02T00:00:00"/>
    <s v="Shane Anderson"/>
    <s v="Hale-Collins"/>
    <x v="2"/>
    <n v="21522.027999999998"/>
    <n v="101"/>
    <x v="0"/>
    <d v="2022-09-21T00:00:00"/>
    <s v="Ibuprofen"/>
    <s v="Normal"/>
    <n v="19"/>
    <n v="1132.7383157894735"/>
    <x v="1"/>
  </r>
  <r>
    <s v="Donald Calderon"/>
    <x v="54"/>
    <x v="0"/>
    <x v="3"/>
    <x v="2"/>
    <d v="2022-04-25T00:00:00"/>
    <s v="Haley Cox"/>
    <s v="Reed-Carpenter"/>
    <x v="3"/>
    <n v="680.44600000000003"/>
    <n v="370"/>
    <x v="1"/>
    <d v="2022-05-08T00:00:00"/>
    <s v="Paracetamol"/>
    <s v="Normal"/>
    <n v="13"/>
    <n v="52.341999999999999"/>
    <x v="2"/>
  </r>
  <r>
    <s v="Ronald Greene"/>
    <x v="64"/>
    <x v="0"/>
    <x v="2"/>
    <x v="4"/>
    <d v="2019-01-28T00:00:00"/>
    <s v="Mark Kramer"/>
    <s v="Schmidt-Weaver"/>
    <x v="2"/>
    <n v="8395.9850000000006"/>
    <n v="290"/>
    <x v="0"/>
    <d v="2019-01-29T00:00:00"/>
    <s v="Penicillin"/>
    <s v="Normal"/>
    <n v="1"/>
    <n v="8395.9850000000006"/>
    <x v="1"/>
  </r>
  <r>
    <s v="Joan Lawson"/>
    <x v="45"/>
    <x v="0"/>
    <x v="7"/>
    <x v="2"/>
    <d v="2021-11-25T00:00:00"/>
    <s v="Lindsay Larson"/>
    <s v="Garcia-Bowers"/>
    <x v="3"/>
    <n v="23522.7"/>
    <n v="411"/>
    <x v="0"/>
    <d v="2021-12-11T00:00:00"/>
    <s v="Aspirin"/>
    <s v="Inconclusive"/>
    <n v="16"/>
    <n v="1470.16875"/>
    <x v="2"/>
  </r>
  <r>
    <s v="Paula Mullins"/>
    <x v="6"/>
    <x v="1"/>
    <x v="3"/>
    <x v="4"/>
    <d v="2020-07-12T00:00:00"/>
    <s v="Jennifer Henderson"/>
    <s v="Beck Ltd"/>
    <x v="2"/>
    <n v="33973.381000000001"/>
    <n v="132"/>
    <x v="2"/>
    <d v="2020-08-07T00:00:00"/>
    <s v="Paracetamol"/>
    <s v="Normal"/>
    <n v="26"/>
    <n v="1306.6685"/>
    <x v="0"/>
  </r>
  <r>
    <s v="Tiffany Anderson"/>
    <x v="0"/>
    <x v="0"/>
    <x v="7"/>
    <x v="4"/>
    <d v="2019-12-13T00:00:00"/>
    <s v="Edward Stone"/>
    <s v="Hood-Villanueva"/>
    <x v="4"/>
    <n v="1034.8440000000001"/>
    <n v="169"/>
    <x v="1"/>
    <d v="2020-01-01T00:00:00"/>
    <s v="Lipitor"/>
    <s v="Abnormal"/>
    <n v="19"/>
    <n v="54.465473684210529"/>
    <x v="0"/>
  </r>
  <r>
    <s v="Thomas Bishop"/>
    <x v="12"/>
    <x v="0"/>
    <x v="2"/>
    <x v="1"/>
    <d v="2021-03-31T00:00:00"/>
    <s v="Matthew Phillips"/>
    <s v="Jenkins, Alexander and Reynolds"/>
    <x v="4"/>
    <n v="35871.042999999998"/>
    <n v="283"/>
    <x v="2"/>
    <d v="2021-04-11T00:00:00"/>
    <s v="Paracetamol"/>
    <s v="Inconclusive"/>
    <n v="11"/>
    <n v="3261.003909090909"/>
    <x v="0"/>
  </r>
  <r>
    <s v="Katrina Leonard"/>
    <x v="47"/>
    <x v="1"/>
    <x v="4"/>
    <x v="2"/>
    <d v="2019-11-12T00:00:00"/>
    <s v="Jose Sweeney"/>
    <s v="Shaffer, Boyd and Bowman"/>
    <x v="1"/>
    <n v="14562.897000000001"/>
    <n v="366"/>
    <x v="1"/>
    <d v="2019-11-23T00:00:00"/>
    <s v="Aspirin"/>
    <s v="Normal"/>
    <n v="11"/>
    <n v="1323.8997272727274"/>
    <x v="0"/>
  </r>
  <r>
    <s v="Marcus Guerrero"/>
    <x v="45"/>
    <x v="0"/>
    <x v="0"/>
    <x v="0"/>
    <d v="2019-08-15T00:00:00"/>
    <s v="Elizabeth Rodriguez"/>
    <s v="Stevens-May"/>
    <x v="2"/>
    <n v="24431.850999999999"/>
    <n v="145"/>
    <x v="1"/>
    <d v="2019-08-27T00:00:00"/>
    <s v="Aspirin"/>
    <s v="Normal"/>
    <n v="12"/>
    <n v="2035.9875833333333"/>
    <x v="2"/>
  </r>
  <r>
    <s v="Christopher Taylor"/>
    <x v="35"/>
    <x v="1"/>
    <x v="4"/>
    <x v="2"/>
    <d v="2023-09-12T00:00:00"/>
    <s v="Christine Rogers"/>
    <s v="Rogers LLC"/>
    <x v="1"/>
    <n v="11253.164000000001"/>
    <n v="153"/>
    <x v="1"/>
    <d v="2023-09-25T00:00:00"/>
    <s v="Aspirin"/>
    <s v="Normal"/>
    <n v="13"/>
    <n v="865.62800000000004"/>
    <x v="2"/>
  </r>
  <r>
    <s v="John Cruz"/>
    <x v="51"/>
    <x v="0"/>
    <x v="0"/>
    <x v="2"/>
    <d v="2021-10-24T00:00:00"/>
    <s v="Catherine Vega"/>
    <s v="Newman, Cole and King"/>
    <x v="3"/>
    <n v="16197.115"/>
    <n v="281"/>
    <x v="0"/>
    <d v="2021-11-01T00:00:00"/>
    <s v="Ibuprofen"/>
    <s v="Abnormal"/>
    <n v="8"/>
    <n v="2024.639375"/>
    <x v="2"/>
  </r>
  <r>
    <s v="Larry Thompson"/>
    <x v="10"/>
    <x v="1"/>
    <x v="4"/>
    <x v="5"/>
    <d v="2022-08-01T00:00:00"/>
    <s v="Susan Lee"/>
    <s v="Hicks Group"/>
    <x v="4"/>
    <n v="33360.574000000001"/>
    <n v="406"/>
    <x v="2"/>
    <d v="2022-08-26T00:00:00"/>
    <s v="Lipitor"/>
    <s v="Inconclusive"/>
    <n v="25"/>
    <n v="1334.4229600000001"/>
    <x v="2"/>
  </r>
  <r>
    <s v="Jonathan Mills"/>
    <x v="20"/>
    <x v="1"/>
    <x v="4"/>
    <x v="0"/>
    <d v="2021-07-13T00:00:00"/>
    <s v="Sean Schmidt"/>
    <s v="Sanders, Williams and Martinez"/>
    <x v="3"/>
    <n v="40893.514999999999"/>
    <n v="192"/>
    <x v="2"/>
    <d v="2021-07-31T00:00:00"/>
    <s v="Lipitor"/>
    <s v="Abnormal"/>
    <n v="18"/>
    <n v="2271.8619444444444"/>
    <x v="2"/>
  </r>
  <r>
    <s v="Colleen Harris"/>
    <x v="21"/>
    <x v="1"/>
    <x v="3"/>
    <x v="5"/>
    <d v="2023-10-28T00:00:00"/>
    <s v="Joshua Weaver"/>
    <s v="Mcdonald, Pierce and Boyd"/>
    <x v="4"/>
    <n v="10830.843999999999"/>
    <n v="386"/>
    <x v="0"/>
    <d v="2023-11-13T00:00:00"/>
    <s v="Ibuprofen"/>
    <s v="Normal"/>
    <n v="16"/>
    <n v="676.92774999999995"/>
    <x v="1"/>
  </r>
  <r>
    <s v="Elizabeth Clark"/>
    <x v="41"/>
    <x v="1"/>
    <x v="3"/>
    <x v="2"/>
    <d v="2021-06-28T00:00:00"/>
    <s v="Kim Gray"/>
    <s v="Lee LLC"/>
    <x v="3"/>
    <n v="21550.803"/>
    <n v="467"/>
    <x v="2"/>
    <d v="2021-07-07T00:00:00"/>
    <s v="Paracetamol"/>
    <s v="Inconclusive"/>
    <n v="9"/>
    <n v="2394.5336666666667"/>
    <x v="2"/>
  </r>
  <r>
    <s v="Tonya Clark"/>
    <x v="5"/>
    <x v="0"/>
    <x v="1"/>
    <x v="3"/>
    <d v="2020-08-10T00:00:00"/>
    <s v="Michelle Lozano"/>
    <s v="Bowers-Gomez"/>
    <x v="2"/>
    <n v="13581.281000000001"/>
    <n v="412"/>
    <x v="1"/>
    <d v="2020-08-16T00:00:00"/>
    <s v="Penicillin"/>
    <s v="Normal"/>
    <n v="6"/>
    <n v="2263.5468333333333"/>
    <x v="2"/>
  </r>
  <r>
    <s v="Christopher Page"/>
    <x v="43"/>
    <x v="0"/>
    <x v="5"/>
    <x v="2"/>
    <d v="2021-02-23T00:00:00"/>
    <s v="Tonya Arnold"/>
    <s v="Franklin, Parker and Tapia"/>
    <x v="4"/>
    <n v="16470.3"/>
    <n v="365"/>
    <x v="0"/>
    <d v="2021-03-05T00:00:00"/>
    <s v="Lipitor"/>
    <s v="Inconclusive"/>
    <n v="10"/>
    <n v="1647.03"/>
    <x v="2"/>
  </r>
  <r>
    <s v="Scott Wright"/>
    <x v="9"/>
    <x v="0"/>
    <x v="6"/>
    <x v="0"/>
    <d v="2018-11-12T00:00:00"/>
    <s v="Joseph Wilcox"/>
    <s v="Craig, Thompson and Molina"/>
    <x v="1"/>
    <n v="30544.574000000001"/>
    <n v="196"/>
    <x v="1"/>
    <d v="2018-11-22T00:00:00"/>
    <s v="Lipitor"/>
    <s v="Abnormal"/>
    <n v="10"/>
    <n v="3054.4574000000002"/>
    <x v="2"/>
  </r>
  <r>
    <s v="Carol Barry"/>
    <x v="63"/>
    <x v="0"/>
    <x v="6"/>
    <x v="2"/>
    <d v="2023-02-14T00:00:00"/>
    <s v="Anne Ellis"/>
    <s v="Richardson-Buck"/>
    <x v="3"/>
    <n v="24964.899000000001"/>
    <n v="455"/>
    <x v="1"/>
    <d v="2023-02-16T00:00:00"/>
    <s v="Aspirin"/>
    <s v="Abnormal"/>
    <n v="2"/>
    <n v="12482.449500000001"/>
    <x v="2"/>
  </r>
  <r>
    <s v="Mary Powers"/>
    <x v="10"/>
    <x v="1"/>
    <x v="3"/>
    <x v="1"/>
    <d v="2020-06-26T00:00:00"/>
    <s v="Michael Drake"/>
    <s v="Clarke-Carrillo"/>
    <x v="2"/>
    <n v="41525.932999999997"/>
    <n v="198"/>
    <x v="2"/>
    <d v="2020-07-23T00:00:00"/>
    <s v="Lipitor"/>
    <s v="Inconclusive"/>
    <n v="27"/>
    <n v="1537.9975185185185"/>
    <x v="2"/>
  </r>
  <r>
    <s v="Dustin Franco"/>
    <x v="45"/>
    <x v="1"/>
    <x v="4"/>
    <x v="0"/>
    <d v="2022-02-15T00:00:00"/>
    <s v="Thomas Edwards"/>
    <s v="Bonilla, Fox and Moss"/>
    <x v="4"/>
    <n v="56440.815999999999"/>
    <n v="220"/>
    <x v="2"/>
    <d v="2022-02-19T00:00:00"/>
    <s v="Ibuprofen"/>
    <s v="Inconclusive"/>
    <n v="4"/>
    <n v="14110.204"/>
    <x v="2"/>
  </r>
  <r>
    <s v="Michael Mcneil"/>
    <x v="1"/>
    <x v="1"/>
    <x v="1"/>
    <x v="3"/>
    <d v="2020-05-10T00:00:00"/>
    <s v="Amy Young"/>
    <s v="Hill-Moreno"/>
    <x v="3"/>
    <n v="13720.679"/>
    <n v="387"/>
    <x v="2"/>
    <d v="2020-05-22T00:00:00"/>
    <s v="Penicillin"/>
    <s v="Normal"/>
    <n v="12"/>
    <n v="1143.3899166666667"/>
    <x v="1"/>
  </r>
  <r>
    <s v="Carlos Evans"/>
    <x v="11"/>
    <x v="1"/>
    <x v="4"/>
    <x v="3"/>
    <d v="2020-04-01T00:00:00"/>
    <s v="Marisa Roman"/>
    <s v="Pratt Group"/>
    <x v="4"/>
    <n v="29670.363000000001"/>
    <n v="473"/>
    <x v="0"/>
    <d v="2020-04-05T00:00:00"/>
    <s v="Aspirin"/>
    <s v="Normal"/>
    <n v="4"/>
    <n v="7417.5907500000003"/>
    <x v="1"/>
  </r>
  <r>
    <s v="Raymond Jackson"/>
    <x v="53"/>
    <x v="0"/>
    <x v="3"/>
    <x v="5"/>
    <d v="2023-02-10T00:00:00"/>
    <s v="Monica Russell"/>
    <s v="Fisher, Smith and Moreno"/>
    <x v="0"/>
    <n v="8573.3140000000003"/>
    <n v="480"/>
    <x v="0"/>
    <d v="2023-02-11T00:00:00"/>
    <s v="Paracetamol"/>
    <s v="Abnormal"/>
    <n v="1"/>
    <n v="8573.3140000000003"/>
    <x v="2"/>
  </r>
  <r>
    <s v="Catherine Yang"/>
    <x v="8"/>
    <x v="0"/>
    <x v="7"/>
    <x v="2"/>
    <d v="2022-08-15T00:00:00"/>
    <s v="Tyler Cabrera"/>
    <s v="Smith Ltd"/>
    <x v="4"/>
    <n v="16621.962"/>
    <n v="137"/>
    <x v="1"/>
    <d v="2022-08-27T00:00:00"/>
    <s v="Penicillin"/>
    <s v="Inconclusive"/>
    <n v="12"/>
    <n v="1385.1634999999999"/>
    <x v="1"/>
  </r>
  <r>
    <s v="Daniel Jones"/>
    <x v="43"/>
    <x v="1"/>
    <x v="1"/>
    <x v="3"/>
    <d v="2020-05-29T00:00:00"/>
    <s v="Darren Allen"/>
    <s v="Wong and Sons"/>
    <x v="2"/>
    <n v="39761.273999999998"/>
    <n v="253"/>
    <x v="1"/>
    <d v="2020-06-08T00:00:00"/>
    <s v="Aspirin"/>
    <s v="Inconclusive"/>
    <n v="10"/>
    <n v="3976.1273999999999"/>
    <x v="2"/>
  </r>
  <r>
    <s v="Jamie Ford"/>
    <x v="64"/>
    <x v="1"/>
    <x v="7"/>
    <x v="4"/>
    <d v="2021-03-16T00:00:00"/>
    <s v="Joanne Griffin"/>
    <s v="Davis Inc"/>
    <x v="3"/>
    <n v="12292.3"/>
    <n v="475"/>
    <x v="2"/>
    <d v="2021-03-31T00:00:00"/>
    <s v="Ibuprofen"/>
    <s v="Normal"/>
    <n v="15"/>
    <n v="819.48666666666657"/>
    <x v="1"/>
  </r>
  <r>
    <s v="Douglas Booth"/>
    <x v="51"/>
    <x v="1"/>
    <x v="4"/>
    <x v="1"/>
    <d v="2022-12-16T00:00:00"/>
    <s v="Erin Brooks"/>
    <s v="Horn Group"/>
    <x v="3"/>
    <n v="40065.135999999999"/>
    <n v="209"/>
    <x v="1"/>
    <d v="2022-12-17T00:00:00"/>
    <s v="Lipitor"/>
    <s v="Abnormal"/>
    <n v="1"/>
    <n v="40065.135999999999"/>
    <x v="2"/>
  </r>
  <r>
    <s v="Benjamin Bright"/>
    <x v="57"/>
    <x v="1"/>
    <x v="5"/>
    <x v="0"/>
    <d v="2021-11-13T00:00:00"/>
    <s v="Ashley Howell"/>
    <s v="Thompson, Young and Flores"/>
    <x v="3"/>
    <n v="2045.56"/>
    <n v="351"/>
    <x v="1"/>
    <d v="2021-12-09T00:00:00"/>
    <s v="Lipitor"/>
    <s v="Inconclusive"/>
    <n v="26"/>
    <n v="78.675384615384615"/>
    <x v="0"/>
  </r>
  <r>
    <s v="Patricia Duran"/>
    <x v="6"/>
    <x v="0"/>
    <x v="4"/>
    <x v="5"/>
    <d v="2020-12-18T00:00:00"/>
    <s v="Jennifer Allen"/>
    <s v="Wood, Thomas and Lucas"/>
    <x v="1"/>
    <n v="75380.380999999994"/>
    <n v="248"/>
    <x v="2"/>
    <d v="2020-12-20T00:00:00"/>
    <s v="Lipitor"/>
    <s v="Inconclusive"/>
    <n v="2"/>
    <n v="37690.190499999997"/>
    <x v="0"/>
  </r>
  <r>
    <s v="Samantha Brown"/>
    <x v="16"/>
    <x v="0"/>
    <x v="2"/>
    <x v="0"/>
    <d v="2020-03-03T00:00:00"/>
    <s v="Hannah Morgan"/>
    <s v="Bird Group"/>
    <x v="0"/>
    <n v="10045.528"/>
    <n v="143"/>
    <x v="2"/>
    <d v="2020-03-30T00:00:00"/>
    <s v="Ibuprofen"/>
    <s v="Normal"/>
    <n v="27"/>
    <n v="372.05659259259261"/>
    <x v="0"/>
  </r>
  <r>
    <s v="Hannah Rogers"/>
    <x v="32"/>
    <x v="0"/>
    <x v="5"/>
    <x v="1"/>
    <d v="2021-10-23T00:00:00"/>
    <s v="Christopher Patrick"/>
    <s v="Rogers-Howe"/>
    <x v="2"/>
    <n v="37623.036"/>
    <n v="309"/>
    <x v="0"/>
    <d v="2021-11-12T00:00:00"/>
    <s v="Penicillin"/>
    <s v="Inconclusive"/>
    <n v="20"/>
    <n v="1881.1518000000001"/>
    <x v="1"/>
  </r>
  <r>
    <s v="John Wiggins"/>
    <x v="58"/>
    <x v="1"/>
    <x v="4"/>
    <x v="4"/>
    <d v="2022-07-25T00:00:00"/>
    <s v="Jonathan Ramirez"/>
    <s v="Norton, Barnes and Obrien"/>
    <x v="3"/>
    <n v="27259.86"/>
    <n v="282"/>
    <x v="0"/>
    <d v="2022-08-04T00:00:00"/>
    <s v="Aspirin"/>
    <s v="Abnormal"/>
    <n v="10"/>
    <n v="2725.9859999999999"/>
    <x v="1"/>
  </r>
  <r>
    <s v="Benjamin Bean"/>
    <x v="52"/>
    <x v="1"/>
    <x v="5"/>
    <x v="5"/>
    <d v="2019-07-11T00:00:00"/>
    <s v="Sue Guerrero"/>
    <s v="Smith and Sons"/>
    <x v="2"/>
    <n v="17302.468000000001"/>
    <n v="163"/>
    <x v="1"/>
    <d v="2019-07-31T00:00:00"/>
    <s v="Ibuprofen"/>
    <s v="Inconclusive"/>
    <n v="20"/>
    <n v="865.12340000000006"/>
    <x v="0"/>
  </r>
  <r>
    <s v="Heather Austin"/>
    <x v="23"/>
    <x v="1"/>
    <x v="5"/>
    <x v="5"/>
    <d v="2022-10-11T00:00:00"/>
    <s v="Larry Wilson"/>
    <s v="Gonzalez LLC"/>
    <x v="3"/>
    <n v="40111.148999999998"/>
    <n v="469"/>
    <x v="1"/>
    <d v="2022-10-13T00:00:00"/>
    <s v="Aspirin"/>
    <s v="Normal"/>
    <n v="2"/>
    <n v="20055.574499999999"/>
    <x v="0"/>
  </r>
  <r>
    <s v="Stanley Jenkins MD"/>
    <x v="20"/>
    <x v="1"/>
    <x v="4"/>
    <x v="0"/>
    <d v="2020-10-19T00:00:00"/>
    <s v="Jordan Kerr"/>
    <s v="James, Gould and Smith"/>
    <x v="0"/>
    <n v="13215"/>
    <n v="268"/>
    <x v="1"/>
    <d v="2020-10-25T00:00:00"/>
    <s v="Paracetamol"/>
    <s v="Normal"/>
    <n v="6"/>
    <n v="2202.5"/>
    <x v="2"/>
  </r>
  <r>
    <s v="Lori Benjamin"/>
    <x v="5"/>
    <x v="1"/>
    <x v="3"/>
    <x v="4"/>
    <d v="2022-12-10T00:00:00"/>
    <s v="Kimberly Ballard"/>
    <s v="Cordova-Carter"/>
    <x v="2"/>
    <n v="17432.303"/>
    <n v="414"/>
    <x v="1"/>
    <d v="2022-12-14T00:00:00"/>
    <s v="Penicillin"/>
    <s v="Inconclusive"/>
    <n v="4"/>
    <n v="4358.07575"/>
    <x v="2"/>
  </r>
  <r>
    <s v="Jose Reeves"/>
    <x v="42"/>
    <x v="0"/>
    <x v="2"/>
    <x v="4"/>
    <d v="2023-05-05T00:00:00"/>
    <s v="Matthew Lawson DVM"/>
    <s v="Dixon Group"/>
    <x v="3"/>
    <n v="12057.087"/>
    <n v="392"/>
    <x v="0"/>
    <d v="2023-05-16T00:00:00"/>
    <s v="Penicillin"/>
    <s v="Abnormal"/>
    <n v="11"/>
    <n v="1096.0988181818182"/>
    <x v="0"/>
  </r>
  <r>
    <s v="Tyler Frost"/>
    <x v="6"/>
    <x v="0"/>
    <x v="1"/>
    <x v="4"/>
    <d v="2022-01-23T00:00:00"/>
    <s v="Robert Bailey"/>
    <s v="Jackson-Bowman"/>
    <x v="1"/>
    <n v="11993.106"/>
    <n v="335"/>
    <x v="0"/>
    <d v="2022-02-09T00:00:00"/>
    <s v="Paracetamol"/>
    <s v="Abnormal"/>
    <n v="17"/>
    <n v="705.47682352941172"/>
    <x v="0"/>
  </r>
  <r>
    <s v="Douglas Berry"/>
    <x v="29"/>
    <x v="0"/>
    <x v="0"/>
    <x v="3"/>
    <d v="2019-11-07T00:00:00"/>
    <s v="Mariah Mckee"/>
    <s v="Martin, Ball and Cook"/>
    <x v="1"/>
    <n v="26888.595000000001"/>
    <n v="251"/>
    <x v="0"/>
    <d v="2019-11-15T00:00:00"/>
    <s v="Aspirin"/>
    <s v="Inconclusive"/>
    <n v="8"/>
    <n v="3361.0743750000001"/>
    <x v="1"/>
  </r>
  <r>
    <s v="Michael Logan"/>
    <x v="20"/>
    <x v="0"/>
    <x v="6"/>
    <x v="4"/>
    <d v="2020-06-23T00:00:00"/>
    <s v="Amy Rodriguez"/>
    <s v="Hunt PLC"/>
    <x v="0"/>
    <n v="16601.669999999998"/>
    <n v="140"/>
    <x v="1"/>
    <d v="2020-07-17T00:00:00"/>
    <s v="Paracetamol"/>
    <s v="Abnormal"/>
    <n v="24"/>
    <n v="691.73624999999993"/>
    <x v="2"/>
  </r>
  <r>
    <s v="Justin Mcbride"/>
    <x v="5"/>
    <x v="0"/>
    <x v="0"/>
    <x v="2"/>
    <d v="2019-01-30T00:00:00"/>
    <s v="Greg Mckee IV"/>
    <s v="Morgan Ltd"/>
    <x v="1"/>
    <n v="795.20500000000004"/>
    <n v="460"/>
    <x v="0"/>
    <d v="2019-02-14T00:00:00"/>
    <s v="Aspirin"/>
    <s v="Normal"/>
    <n v="15"/>
    <n v="53.013666666666673"/>
    <x v="2"/>
  </r>
  <r>
    <s v="Heather Cruz"/>
    <x v="67"/>
    <x v="1"/>
    <x v="6"/>
    <x v="3"/>
    <d v="2020-11-23T00:00:00"/>
    <s v="Joseph Henson"/>
    <s v="Glover PLC"/>
    <x v="4"/>
    <n v="28261.307000000001"/>
    <n v="319"/>
    <x v="2"/>
    <d v="2020-11-30T00:00:00"/>
    <s v="Paracetamol"/>
    <s v="Normal"/>
    <n v="7"/>
    <n v="4037.3295714285714"/>
    <x v="1"/>
  </r>
  <r>
    <s v="Sheila Woodard"/>
    <x v="67"/>
    <x v="1"/>
    <x v="3"/>
    <x v="0"/>
    <d v="2021-08-19T00:00:00"/>
    <s v="Anna Holmes"/>
    <s v="Patterson-Brown"/>
    <x v="3"/>
    <n v="29653.284"/>
    <n v="236"/>
    <x v="2"/>
    <d v="2021-09-11T00:00:00"/>
    <s v="Lipitor"/>
    <s v="Abnormal"/>
    <n v="23"/>
    <n v="1289.2732173913043"/>
    <x v="1"/>
  </r>
  <r>
    <s v="Stacy Perkins"/>
    <x v="40"/>
    <x v="0"/>
    <x v="6"/>
    <x v="5"/>
    <d v="2020-09-29T00:00:00"/>
    <s v="Gregory Williams"/>
    <s v="Howard, Shannon and Mahoney"/>
    <x v="1"/>
    <n v="34514.762999999999"/>
    <n v="438"/>
    <x v="1"/>
    <d v="2020-10-04T00:00:00"/>
    <s v="Penicillin"/>
    <s v="Inconclusive"/>
    <n v="5"/>
    <n v="6902.9525999999996"/>
    <x v="1"/>
  </r>
  <r>
    <s v="Diane Hall"/>
    <x v="52"/>
    <x v="0"/>
    <x v="1"/>
    <x v="3"/>
    <d v="2022-06-21T00:00:00"/>
    <s v="Michael Schmidt"/>
    <s v="Petty PLC"/>
    <x v="3"/>
    <n v="39182.233999999997"/>
    <n v="165"/>
    <x v="1"/>
    <d v="2022-07-12T00:00:00"/>
    <s v="Paracetamol"/>
    <s v="Inconclusive"/>
    <n v="21"/>
    <n v="1865.8206666666665"/>
    <x v="0"/>
  </r>
  <r>
    <s v="Michael Key"/>
    <x v="10"/>
    <x v="0"/>
    <x v="4"/>
    <x v="2"/>
    <d v="2018-11-26T00:00:00"/>
    <s v="Ronald Williams"/>
    <s v="Mayer-Weaver"/>
    <x v="0"/>
    <n v="3830.6439999999998"/>
    <n v="162"/>
    <x v="2"/>
    <d v="2018-12-25T00:00:00"/>
    <s v="Ibuprofen"/>
    <s v="Inconclusive"/>
    <n v="29"/>
    <n v="132.09117241379309"/>
    <x v="2"/>
  </r>
  <r>
    <s v="Cheryl Middleton"/>
    <x v="48"/>
    <x v="0"/>
    <x v="7"/>
    <x v="0"/>
    <d v="2021-03-30T00:00:00"/>
    <s v="Ann Baker"/>
    <s v="Perez LLC"/>
    <x v="4"/>
    <n v="16474.444"/>
    <n v="475"/>
    <x v="1"/>
    <d v="2021-04-27T00:00:00"/>
    <s v="Paracetamol"/>
    <s v="Normal"/>
    <n v="28"/>
    <n v="588.37299999999993"/>
    <x v="0"/>
  </r>
  <r>
    <s v="John Harvey"/>
    <x v="38"/>
    <x v="1"/>
    <x v="1"/>
    <x v="1"/>
    <d v="2021-12-12T00:00:00"/>
    <s v="Nathan Alexander"/>
    <s v="Sosa Inc"/>
    <x v="4"/>
    <n v="34712.290999999997"/>
    <n v="321"/>
    <x v="1"/>
    <d v="2021-12-28T00:00:00"/>
    <s v="Penicillin"/>
    <s v="Abnormal"/>
    <n v="16"/>
    <n v="2169.5181874999998"/>
    <x v="1"/>
  </r>
  <r>
    <s v="Mr. John Padilla III"/>
    <x v="14"/>
    <x v="1"/>
    <x v="2"/>
    <x v="3"/>
    <d v="2021-04-15T00:00:00"/>
    <s v="Patrick Spence"/>
    <s v="Levy, Gutierrez and Clark"/>
    <x v="3"/>
    <n v="30114.420999999998"/>
    <n v="271"/>
    <x v="0"/>
    <d v="2021-04-26T00:00:00"/>
    <s v="Penicillin"/>
    <s v="Inconclusive"/>
    <n v="11"/>
    <n v="2737.6746363636362"/>
    <x v="0"/>
  </r>
  <r>
    <s v="Justin Smith"/>
    <x v="65"/>
    <x v="1"/>
    <x v="0"/>
    <x v="4"/>
    <d v="2022-08-12T00:00:00"/>
    <s v="Katelyn Barber"/>
    <s v="Gentry-Holt"/>
    <x v="1"/>
    <n v="28301.399000000001"/>
    <n v="208"/>
    <x v="1"/>
    <d v="2022-09-03T00:00:00"/>
    <s v="Penicillin"/>
    <s v="Normal"/>
    <n v="22"/>
    <n v="1286.4272272727274"/>
    <x v="0"/>
  </r>
  <r>
    <s v="Anthony Miller"/>
    <x v="44"/>
    <x v="1"/>
    <x v="7"/>
    <x v="1"/>
    <d v="2019-04-20T00:00:00"/>
    <s v="Larry Campbell"/>
    <s v="Walker, Tapia and Wilson"/>
    <x v="1"/>
    <n v="9929.3809999999994"/>
    <n v="347"/>
    <x v="1"/>
    <d v="2019-05-15T00:00:00"/>
    <s v="Paracetamol"/>
    <s v="Abnormal"/>
    <n v="25"/>
    <n v="397.17523999999997"/>
    <x v="1"/>
  </r>
  <r>
    <s v="Brian Cunningham"/>
    <x v="9"/>
    <x v="0"/>
    <x v="3"/>
    <x v="2"/>
    <d v="2021-07-13T00:00:00"/>
    <s v="Charles Hayes"/>
    <s v="Moore-Rogers"/>
    <x v="1"/>
    <n v="5782.1559999999999"/>
    <n v="144"/>
    <x v="1"/>
    <d v="2021-08-05T00:00:00"/>
    <s v="Ibuprofen"/>
    <s v="Inconclusive"/>
    <n v="23"/>
    <n v="251.39808695652172"/>
    <x v="2"/>
  </r>
  <r>
    <s v="James Alexander"/>
    <x v="9"/>
    <x v="1"/>
    <x v="6"/>
    <x v="3"/>
    <d v="2020-01-23T00:00:00"/>
    <s v="George Robinson"/>
    <s v="Hoover-Tran"/>
    <x v="2"/>
    <n v="24058.556"/>
    <n v="150"/>
    <x v="0"/>
    <d v="2020-01-24T00:00:00"/>
    <s v="Ibuprofen"/>
    <s v="Abnormal"/>
    <n v="1"/>
    <n v="24058.556"/>
    <x v="2"/>
  </r>
  <r>
    <s v="Rebecca Miller"/>
    <x v="51"/>
    <x v="1"/>
    <x v="2"/>
    <x v="3"/>
    <d v="2020-08-16T00:00:00"/>
    <s v="Denise Webster"/>
    <s v="Schneider-Brown"/>
    <x v="1"/>
    <n v="18529.011999999999"/>
    <n v="106"/>
    <x v="0"/>
    <d v="2020-09-03T00:00:00"/>
    <s v="Penicillin"/>
    <s v="Abnormal"/>
    <n v="18"/>
    <n v="1029.3895555555555"/>
    <x v="2"/>
  </r>
  <r>
    <s v="Mary Miller"/>
    <x v="28"/>
    <x v="1"/>
    <x v="7"/>
    <x v="2"/>
    <d v="2019-10-13T00:00:00"/>
    <s v="Raymond Williams"/>
    <s v="Garcia, Reeves and Morales"/>
    <x v="3"/>
    <n v="6769.8339999999998"/>
    <n v="341"/>
    <x v="1"/>
    <d v="2019-11-10T00:00:00"/>
    <s v="Ibuprofen"/>
    <s v="Inconclusive"/>
    <n v="28"/>
    <n v="241.77978571428571"/>
    <x v="1"/>
  </r>
  <r>
    <s v="Joseph Brown"/>
    <x v="14"/>
    <x v="0"/>
    <x v="7"/>
    <x v="0"/>
    <d v="2023-03-19T00:00:00"/>
    <s v="Tanya Sharp"/>
    <s v="Ramirez, Roberts and Dawson"/>
    <x v="1"/>
    <n v="26136.312999999998"/>
    <n v="401"/>
    <x v="1"/>
    <d v="2023-03-22T00:00:00"/>
    <s v="Ibuprofen"/>
    <s v="Normal"/>
    <n v="3"/>
    <n v="8712.1043333333328"/>
    <x v="0"/>
  </r>
  <r>
    <s v="Nicholas Young"/>
    <x v="20"/>
    <x v="0"/>
    <x v="3"/>
    <x v="2"/>
    <d v="2019-12-25T00:00:00"/>
    <s v="Arthur Giles"/>
    <s v="Simmons, Clayton and Durham"/>
    <x v="1"/>
    <n v="20338.348000000002"/>
    <n v="436"/>
    <x v="2"/>
    <d v="2020-01-19T00:00:00"/>
    <s v="Ibuprofen"/>
    <s v="Abnormal"/>
    <n v="25"/>
    <n v="813.53392000000008"/>
    <x v="2"/>
  </r>
  <r>
    <s v="Alexis Simpson"/>
    <x v="15"/>
    <x v="1"/>
    <x v="5"/>
    <x v="0"/>
    <d v="2021-09-09T00:00:00"/>
    <s v="Terrence Cross"/>
    <s v="Yang LLC"/>
    <x v="2"/>
    <n v="52223.557999999997"/>
    <n v="136"/>
    <x v="1"/>
    <d v="2021-09-12T00:00:00"/>
    <s v="Lipitor"/>
    <s v="Inconclusive"/>
    <n v="3"/>
    <n v="17407.852666666666"/>
    <x v="1"/>
  </r>
  <r>
    <s v="Jennifer Brown"/>
    <x v="59"/>
    <x v="0"/>
    <x v="7"/>
    <x v="0"/>
    <d v="2023-05-13T00:00:00"/>
    <s v="Sarah Payne"/>
    <s v="Huang-Johnson"/>
    <x v="2"/>
    <n v="47830.326999999997"/>
    <n v="243"/>
    <x v="2"/>
    <d v="2023-05-28T00:00:00"/>
    <s v="Lipitor"/>
    <s v="Normal"/>
    <n v="15"/>
    <n v="3188.6884666666665"/>
    <x v="0"/>
  </r>
  <r>
    <s v="Beth Williams"/>
    <x v="26"/>
    <x v="1"/>
    <x v="3"/>
    <x v="4"/>
    <d v="2019-07-16T00:00:00"/>
    <s v="Angie Hawkins"/>
    <s v="Goodwin, Strong and Stevens"/>
    <x v="3"/>
    <n v="2660.779"/>
    <n v="370"/>
    <x v="2"/>
    <d v="2019-08-01T00:00:00"/>
    <s v="Aspirin"/>
    <s v="Inconclusive"/>
    <n v="16"/>
    <n v="166.2986875"/>
    <x v="0"/>
  </r>
  <r>
    <s v="James Chang"/>
    <x v="22"/>
    <x v="0"/>
    <x v="6"/>
    <x v="2"/>
    <d v="2019-12-31T00:00:00"/>
    <s v="Jennifer Diaz"/>
    <s v="Smith, Adkins and Richards"/>
    <x v="1"/>
    <n v="15027.796"/>
    <n v="185"/>
    <x v="2"/>
    <d v="2020-01-13T00:00:00"/>
    <s v="Lipitor"/>
    <s v="Normal"/>
    <n v="13"/>
    <n v="1155.9843076923078"/>
    <x v="0"/>
  </r>
  <r>
    <s v="Mr. Matthew Rivas IV"/>
    <x v="11"/>
    <x v="0"/>
    <x v="1"/>
    <x v="0"/>
    <d v="2019-04-10T00:00:00"/>
    <s v="Christine Sanchez"/>
    <s v="Smith and Sons"/>
    <x v="2"/>
    <n v="34303.449000000001"/>
    <n v="262"/>
    <x v="1"/>
    <d v="2019-04-29T00:00:00"/>
    <s v="Ibuprofen"/>
    <s v="Abnormal"/>
    <n v="19"/>
    <n v="1805.4446842105262"/>
    <x v="1"/>
  </r>
  <r>
    <s v="Francisco Daniels"/>
    <x v="54"/>
    <x v="0"/>
    <x v="0"/>
    <x v="4"/>
    <d v="2022-09-07T00:00:00"/>
    <s v="John Chung"/>
    <s v="Hodges, Miller and Kent"/>
    <x v="1"/>
    <n v="5055.1719999999996"/>
    <n v="366"/>
    <x v="0"/>
    <d v="2022-09-13T00:00:00"/>
    <s v="Paracetamol"/>
    <s v="Normal"/>
    <n v="6"/>
    <n v="842.5286666666666"/>
    <x v="2"/>
  </r>
  <r>
    <s v="Tammy Martin"/>
    <x v="4"/>
    <x v="0"/>
    <x v="2"/>
    <x v="5"/>
    <d v="2021-05-26T00:00:00"/>
    <s v="Wanda Knox"/>
    <s v="Richardson Ltd"/>
    <x v="3"/>
    <n v="72225.891000000003"/>
    <n v="101"/>
    <x v="0"/>
    <d v="2021-06-04T00:00:00"/>
    <s v="Paracetamol"/>
    <s v="Inconclusive"/>
    <n v="9"/>
    <n v="8025.0990000000002"/>
    <x v="2"/>
  </r>
  <r>
    <s v="Kimberly Brewer"/>
    <x v="49"/>
    <x v="0"/>
    <x v="4"/>
    <x v="4"/>
    <d v="2023-06-14T00:00:00"/>
    <s v="Richard Austin"/>
    <s v="Perry-Rios"/>
    <x v="4"/>
    <n v="31273.940999999999"/>
    <n v="425"/>
    <x v="1"/>
    <d v="2023-07-08T00:00:00"/>
    <s v="Lipitor"/>
    <s v="Inconclusive"/>
    <n v="24"/>
    <n v="1303.0808749999999"/>
    <x v="2"/>
  </r>
  <r>
    <s v="Amanda Weeks"/>
    <x v="4"/>
    <x v="0"/>
    <x v="2"/>
    <x v="2"/>
    <d v="2021-11-25T00:00:00"/>
    <s v="Amanda Rogers"/>
    <s v="Fernandez Inc"/>
    <x v="2"/>
    <n v="20109.624"/>
    <n v="412"/>
    <x v="1"/>
    <d v="2021-12-03T00:00:00"/>
    <s v="Penicillin"/>
    <s v="Abnormal"/>
    <n v="8"/>
    <n v="2513.703"/>
    <x v="2"/>
  </r>
  <r>
    <s v="Barbara Woodward"/>
    <x v="51"/>
    <x v="1"/>
    <x v="7"/>
    <x v="5"/>
    <d v="2020-05-15T00:00:00"/>
    <s v="Randall Williams"/>
    <s v="King Inc"/>
    <x v="2"/>
    <n v="42060.002999999997"/>
    <n v="472"/>
    <x v="1"/>
    <d v="2020-05-17T00:00:00"/>
    <s v="Aspirin"/>
    <s v="Normal"/>
    <n v="2"/>
    <n v="21030.001499999998"/>
    <x v="2"/>
  </r>
  <r>
    <s v="Sheryl Sanchez"/>
    <x v="14"/>
    <x v="0"/>
    <x v="1"/>
    <x v="5"/>
    <d v="2022-03-15T00:00:00"/>
    <s v="Kelly Nelson"/>
    <s v="Martinez, Hall and Chambers"/>
    <x v="3"/>
    <n v="9517.5499999999993"/>
    <n v="237"/>
    <x v="1"/>
    <d v="2022-04-05T00:00:00"/>
    <s v="Penicillin"/>
    <s v="Normal"/>
    <n v="21"/>
    <n v="453.21666666666664"/>
    <x v="0"/>
  </r>
  <r>
    <s v="Erin Patel"/>
    <x v="67"/>
    <x v="1"/>
    <x v="6"/>
    <x v="1"/>
    <d v="2020-01-21T00:00:00"/>
    <s v="Kathleen Aguilar"/>
    <s v="Booth-Jones"/>
    <x v="2"/>
    <n v="6099.4629999999997"/>
    <n v="418"/>
    <x v="2"/>
    <d v="2020-01-24T00:00:00"/>
    <s v="Aspirin"/>
    <s v="Normal"/>
    <n v="3"/>
    <n v="2033.1543333333332"/>
    <x v="1"/>
  </r>
  <r>
    <s v="Timothy Rodriguez"/>
    <x v="31"/>
    <x v="0"/>
    <x v="7"/>
    <x v="0"/>
    <d v="2019-07-23T00:00:00"/>
    <s v="David Carter"/>
    <s v="Yang and Sons"/>
    <x v="3"/>
    <n v="59189.673999999999"/>
    <n v="337"/>
    <x v="1"/>
    <d v="2019-07-30T00:00:00"/>
    <s v="Lipitor"/>
    <s v="Normal"/>
    <n v="7"/>
    <n v="8455.6677142857134"/>
    <x v="2"/>
  </r>
  <r>
    <s v="Nancy Frost"/>
    <x v="22"/>
    <x v="1"/>
    <x v="6"/>
    <x v="1"/>
    <d v="2019-01-13T00:00:00"/>
    <s v="Jeremiah Salazar"/>
    <s v="Williams Ltd"/>
    <x v="0"/>
    <n v="40673.052000000003"/>
    <n v="113"/>
    <x v="2"/>
    <d v="2019-02-05T00:00:00"/>
    <s v="Aspirin"/>
    <s v="Abnormal"/>
    <n v="23"/>
    <n v="1768.3935652173914"/>
    <x v="0"/>
  </r>
  <r>
    <s v="James Owens"/>
    <x v="57"/>
    <x v="0"/>
    <x v="2"/>
    <x v="5"/>
    <d v="2019-07-09T00:00:00"/>
    <s v="Darlene Lambert"/>
    <s v="Smith, Harris and Brown"/>
    <x v="0"/>
    <n v="29671.719000000001"/>
    <n v="133"/>
    <x v="1"/>
    <d v="2019-07-17T00:00:00"/>
    <s v="Aspirin"/>
    <s v="Abnormal"/>
    <n v="8"/>
    <n v="3708.9648750000001"/>
    <x v="0"/>
  </r>
  <r>
    <s v="Krista Atkinson"/>
    <x v="65"/>
    <x v="0"/>
    <x v="2"/>
    <x v="0"/>
    <d v="2019-10-16T00:00:00"/>
    <s v="Dustin House"/>
    <s v="Gordon-Tran"/>
    <x v="3"/>
    <n v="59484.487999999998"/>
    <n v="413"/>
    <x v="1"/>
    <d v="2019-10-25T00:00:00"/>
    <s v="Ibuprofen"/>
    <s v="Inconclusive"/>
    <n v="9"/>
    <n v="6609.3875555555551"/>
    <x v="0"/>
  </r>
  <r>
    <s v="John Oneill"/>
    <x v="40"/>
    <x v="1"/>
    <x v="5"/>
    <x v="0"/>
    <d v="2019-08-16T00:00:00"/>
    <s v="Travis Gibbs"/>
    <s v="Dunn Ltd"/>
    <x v="2"/>
    <n v="59945.962"/>
    <n v="455"/>
    <x v="1"/>
    <d v="2019-09-03T00:00:00"/>
    <s v="Paracetamol"/>
    <s v="Abnormal"/>
    <n v="18"/>
    <n v="3330.3312222222221"/>
    <x v="1"/>
  </r>
  <r>
    <s v="Gregory King"/>
    <x v="20"/>
    <x v="1"/>
    <x v="7"/>
    <x v="1"/>
    <d v="2020-04-17T00:00:00"/>
    <s v="Matthew Myers"/>
    <s v="Oconnell, Miles and Harris"/>
    <x v="3"/>
    <n v="7546.991"/>
    <n v="361"/>
    <x v="2"/>
    <d v="2020-05-11T00:00:00"/>
    <s v="Penicillin"/>
    <s v="Normal"/>
    <n v="24"/>
    <n v="314.45795833333335"/>
    <x v="2"/>
  </r>
  <r>
    <s v="Mike Turner"/>
    <x v="61"/>
    <x v="1"/>
    <x v="4"/>
    <x v="2"/>
    <d v="2021-06-16T00:00:00"/>
    <s v="Richard Stevenson"/>
    <s v="Huff-Colon"/>
    <x v="2"/>
    <n v="16325.036"/>
    <n v="224"/>
    <x v="2"/>
    <d v="2021-06-22T00:00:00"/>
    <s v="Penicillin"/>
    <s v="Abnormal"/>
    <n v="6"/>
    <n v="2720.8393333333333"/>
    <x v="0"/>
  </r>
  <r>
    <s v="Jesse Edwards"/>
    <x v="49"/>
    <x v="1"/>
    <x v="2"/>
    <x v="1"/>
    <d v="2023-09-11T00:00:00"/>
    <s v="Terry Clayton"/>
    <s v="Burch-Thompson"/>
    <x v="1"/>
    <n v="42419.800999999999"/>
    <n v="361"/>
    <x v="2"/>
    <d v="2023-09-18T00:00:00"/>
    <s v="Ibuprofen"/>
    <s v="Normal"/>
    <n v="7"/>
    <n v="6059.9715714285712"/>
    <x v="2"/>
  </r>
  <r>
    <s v="Joseph Smith"/>
    <x v="28"/>
    <x v="1"/>
    <x v="1"/>
    <x v="0"/>
    <d v="2019-12-27T00:00:00"/>
    <s v="Rachel Baker"/>
    <s v="Archer Ltd"/>
    <x v="4"/>
    <n v="9412.0889999999999"/>
    <n v="494"/>
    <x v="1"/>
    <d v="2020-01-01T00:00:00"/>
    <s v="Lipitor"/>
    <s v="Abnormal"/>
    <n v="5"/>
    <n v="1882.4177999999999"/>
    <x v="1"/>
  </r>
  <r>
    <s v="Ronald Lee"/>
    <x v="15"/>
    <x v="1"/>
    <x v="1"/>
    <x v="1"/>
    <d v="2023-01-07T00:00:00"/>
    <s v="Patricia Santos"/>
    <s v="Stewart-Richards"/>
    <x v="4"/>
    <n v="36942.974000000002"/>
    <n v="221"/>
    <x v="0"/>
    <d v="2023-01-07T00:00:00"/>
    <s v="Penicillin"/>
    <s v="Abnormal"/>
    <n v="0"/>
    <n v="0"/>
    <x v="1"/>
  </r>
  <r>
    <s v="Thomas Cruz"/>
    <x v="17"/>
    <x v="0"/>
    <x v="7"/>
    <x v="2"/>
    <d v="2023-03-03T00:00:00"/>
    <s v="Jasmin Jackson"/>
    <s v="Watson Ltd"/>
    <x v="2"/>
    <n v="24065.96"/>
    <n v="361"/>
    <x v="2"/>
    <d v="2023-03-22T00:00:00"/>
    <s v="Paracetamol"/>
    <s v="Abnormal"/>
    <n v="19"/>
    <n v="1266.6294736842106"/>
    <x v="0"/>
  </r>
  <r>
    <s v="Julia Coleman"/>
    <x v="17"/>
    <x v="0"/>
    <x v="4"/>
    <x v="3"/>
    <d v="2022-11-08T00:00:00"/>
    <s v="Patrick Schroeder"/>
    <s v="Martinez LLC"/>
    <x v="3"/>
    <n v="26371.805"/>
    <n v="172"/>
    <x v="0"/>
    <d v="2022-11-17T00:00:00"/>
    <s v="Aspirin"/>
    <s v="Inconclusive"/>
    <n v="9"/>
    <n v="2930.2005555555556"/>
    <x v="0"/>
  </r>
  <r>
    <s v="Eric Martinez"/>
    <x v="8"/>
    <x v="0"/>
    <x v="6"/>
    <x v="2"/>
    <d v="2022-09-04T00:00:00"/>
    <s v="Mrs. Lindsey Garcia DDS"/>
    <s v="Davis, Phillips and West"/>
    <x v="4"/>
    <n v="6573.018"/>
    <n v="476"/>
    <x v="0"/>
    <d v="2022-09-04T00:00:00"/>
    <s v="Ibuprofen"/>
    <s v="Inconclusive"/>
    <n v="0"/>
    <n v="0"/>
    <x v="1"/>
  </r>
  <r>
    <s v="Joseph Smith"/>
    <x v="67"/>
    <x v="1"/>
    <x v="4"/>
    <x v="2"/>
    <d v="2023-08-24T00:00:00"/>
    <s v="Tanya Mccarty"/>
    <s v="Graves Inc"/>
    <x v="4"/>
    <n v="5153.5569999999998"/>
    <n v="350"/>
    <x v="0"/>
    <d v="2023-08-30T00:00:00"/>
    <s v="Ibuprofen"/>
    <s v="Abnormal"/>
    <n v="6"/>
    <n v="858.92616666666663"/>
    <x v="1"/>
  </r>
  <r>
    <s v="Jonathan Cunningham"/>
    <x v="35"/>
    <x v="1"/>
    <x v="0"/>
    <x v="0"/>
    <d v="2020-11-09T00:00:00"/>
    <s v="Pamela Reyes"/>
    <s v="Cisneros, Willis and Owen"/>
    <x v="1"/>
    <n v="7821.4279999999999"/>
    <n v="312"/>
    <x v="2"/>
    <d v="2020-11-27T00:00:00"/>
    <s v="Penicillin"/>
    <s v="Inconclusive"/>
    <n v="18"/>
    <n v="434.52377777777775"/>
    <x v="2"/>
  </r>
  <r>
    <s v="Latasha Wright"/>
    <x v="5"/>
    <x v="0"/>
    <x v="7"/>
    <x v="0"/>
    <d v="2020-10-31T00:00:00"/>
    <s v="Leslie Gardner"/>
    <s v="Martin-Thomas"/>
    <x v="1"/>
    <n v="6314.6239999999998"/>
    <n v="476"/>
    <x v="1"/>
    <d v="2020-11-18T00:00:00"/>
    <s v="Paracetamol"/>
    <s v="Abnormal"/>
    <n v="18"/>
    <n v="350.81244444444445"/>
    <x v="2"/>
  </r>
  <r>
    <s v="Lacey Miller"/>
    <x v="46"/>
    <x v="1"/>
    <x v="5"/>
    <x v="4"/>
    <d v="2020-02-10T00:00:00"/>
    <s v="Tyler Jones"/>
    <s v="Lester PLC"/>
    <x v="1"/>
    <n v="17784.364000000001"/>
    <n v="178"/>
    <x v="0"/>
    <d v="2020-02-17T00:00:00"/>
    <s v="Ibuprofen"/>
    <s v="Abnormal"/>
    <n v="7"/>
    <n v="2540.6234285714286"/>
    <x v="0"/>
  </r>
  <r>
    <s v="Dakota Browning"/>
    <x v="34"/>
    <x v="1"/>
    <x v="6"/>
    <x v="1"/>
    <d v="2020-07-16T00:00:00"/>
    <s v="Luis Riley"/>
    <s v="Clark, Hall and Chan"/>
    <x v="1"/>
    <n v="31212.983"/>
    <n v="360"/>
    <x v="2"/>
    <d v="2020-07-17T00:00:00"/>
    <s v="Lipitor"/>
    <s v="Abnormal"/>
    <n v="1"/>
    <n v="31212.983"/>
    <x v="2"/>
  </r>
  <r>
    <s v="Beth Elliott"/>
    <x v="13"/>
    <x v="1"/>
    <x v="2"/>
    <x v="3"/>
    <d v="2022-12-12T00:00:00"/>
    <s v="Zachary Wong"/>
    <s v="Smith, Cox and Combs"/>
    <x v="3"/>
    <n v="10984.346"/>
    <n v="180"/>
    <x v="2"/>
    <d v="2022-12-16T00:00:00"/>
    <s v="Penicillin"/>
    <s v="Normal"/>
    <n v="4"/>
    <n v="2746.0864999999999"/>
    <x v="0"/>
  </r>
  <r>
    <s v="Andrea Miller"/>
    <x v="27"/>
    <x v="1"/>
    <x v="6"/>
    <x v="3"/>
    <d v="2023-09-20T00:00:00"/>
    <s v="Richard Wade"/>
    <s v="Mathis, Andersen and Black"/>
    <x v="0"/>
    <n v="23452.656999999999"/>
    <n v="138"/>
    <x v="1"/>
    <d v="2023-10-09T00:00:00"/>
    <s v="Penicillin"/>
    <s v="Normal"/>
    <n v="19"/>
    <n v="1234.3503684210525"/>
    <x v="0"/>
  </r>
  <r>
    <s v="Timothy Hernandez"/>
    <x v="20"/>
    <x v="1"/>
    <x v="6"/>
    <x v="4"/>
    <d v="2023-09-22T00:00:00"/>
    <s v="Katherine Brooks"/>
    <s v="Jones-Kent"/>
    <x v="3"/>
    <n v="27326.811000000002"/>
    <n v="301"/>
    <x v="1"/>
    <d v="2023-09-30T00:00:00"/>
    <s v="Ibuprofen"/>
    <s v="Abnormal"/>
    <n v="8"/>
    <n v="3415.8513750000002"/>
    <x v="2"/>
  </r>
  <r>
    <s v="Chelsey Howard"/>
    <x v="32"/>
    <x v="1"/>
    <x v="6"/>
    <x v="1"/>
    <d v="2020-04-26T00:00:00"/>
    <s v="Mason Bennett"/>
    <s v="Thomas, Wilson and Kelly"/>
    <x v="1"/>
    <n v="37679.974999999999"/>
    <n v="372"/>
    <x v="2"/>
    <d v="2020-05-02T00:00:00"/>
    <s v="Lipitor"/>
    <s v="Normal"/>
    <n v="6"/>
    <n v="6279.9958333333334"/>
    <x v="1"/>
  </r>
  <r>
    <s v="Jorge Schultz"/>
    <x v="33"/>
    <x v="1"/>
    <x v="1"/>
    <x v="4"/>
    <d v="2019-07-05T00:00:00"/>
    <s v="Marie Warren"/>
    <s v="Mclaughlin-Allen"/>
    <x v="1"/>
    <n v="21047.741999999998"/>
    <n v="310"/>
    <x v="2"/>
    <d v="2019-07-30T00:00:00"/>
    <s v="Ibuprofen"/>
    <s v="Inconclusive"/>
    <n v="25"/>
    <n v="841.90967999999998"/>
    <x v="0"/>
  </r>
  <r>
    <s v="Philip Thomas"/>
    <x v="48"/>
    <x v="0"/>
    <x v="2"/>
    <x v="4"/>
    <d v="2022-07-24T00:00:00"/>
    <s v="Brandon Houston"/>
    <s v="Osborn, Cole and Shea"/>
    <x v="1"/>
    <n v="27248.506000000001"/>
    <n v="465"/>
    <x v="1"/>
    <d v="2022-08-17T00:00:00"/>
    <s v="Penicillin"/>
    <s v="Inconclusive"/>
    <n v="24"/>
    <n v="1135.3544166666668"/>
    <x v="0"/>
  </r>
  <r>
    <s v="Joseph Cunningham"/>
    <x v="36"/>
    <x v="1"/>
    <x v="5"/>
    <x v="3"/>
    <d v="2019-04-30T00:00:00"/>
    <s v="Theresa Larson"/>
    <s v="Jones LLC"/>
    <x v="1"/>
    <n v="28183.523000000001"/>
    <n v="205"/>
    <x v="0"/>
    <d v="2019-05-09T00:00:00"/>
    <s v="Ibuprofen"/>
    <s v="Inconclusive"/>
    <n v="9"/>
    <n v="3131.5025555555558"/>
    <x v="2"/>
  </r>
  <r>
    <s v="William Yates"/>
    <x v="59"/>
    <x v="0"/>
    <x v="0"/>
    <x v="3"/>
    <d v="2020-12-28T00:00:00"/>
    <s v="Katherine Roberts"/>
    <s v="Young Ltd"/>
    <x v="0"/>
    <n v="17383.954000000002"/>
    <n v="177"/>
    <x v="1"/>
    <d v="2021-01-23T00:00:00"/>
    <s v="Lipitor"/>
    <s v="Normal"/>
    <n v="26"/>
    <n v="668.6136153846154"/>
    <x v="0"/>
  </r>
  <r>
    <s v="Linda Rowe"/>
    <x v="42"/>
    <x v="0"/>
    <x v="1"/>
    <x v="0"/>
    <d v="2019-06-14T00:00:00"/>
    <s v="Jesus Sims"/>
    <s v="Long, Decker and Garcia"/>
    <x v="0"/>
    <n v="20442.657999999999"/>
    <n v="221"/>
    <x v="1"/>
    <d v="2019-07-12T00:00:00"/>
    <s v="Ibuprofen"/>
    <s v="Abnormal"/>
    <n v="28"/>
    <n v="730.09492857142857"/>
    <x v="0"/>
  </r>
  <r>
    <s v="Aaron Patel"/>
    <x v="27"/>
    <x v="1"/>
    <x v="0"/>
    <x v="5"/>
    <d v="2022-04-16T00:00:00"/>
    <s v="Scott Alvarado"/>
    <s v="Barrera Group"/>
    <x v="2"/>
    <n v="37026.245000000003"/>
    <n v="319"/>
    <x v="1"/>
    <d v="2022-04-27T00:00:00"/>
    <s v="Penicillin"/>
    <s v="Abnormal"/>
    <n v="11"/>
    <n v="3366.022272727273"/>
    <x v="0"/>
  </r>
  <r>
    <s v="Catherine White"/>
    <x v="7"/>
    <x v="0"/>
    <x v="5"/>
    <x v="2"/>
    <d v="2019-11-06T00:00:00"/>
    <s v="Jennifer Mooney"/>
    <s v="Hatfield-Rivera"/>
    <x v="2"/>
    <n v="16746.437999999998"/>
    <n v="437"/>
    <x v="0"/>
    <d v="2019-11-13T00:00:00"/>
    <s v="Penicillin"/>
    <s v="Normal"/>
    <n v="7"/>
    <n v="2392.3482857142853"/>
    <x v="2"/>
  </r>
  <r>
    <s v="Wesley Lewis"/>
    <x v="29"/>
    <x v="0"/>
    <x v="2"/>
    <x v="1"/>
    <d v="2019-08-23T00:00:00"/>
    <s v="Timothy Lara"/>
    <s v="Garza, Holland and Joyce"/>
    <x v="1"/>
    <n v="27526.617999999999"/>
    <n v="251"/>
    <x v="1"/>
    <d v="2019-08-28T00:00:00"/>
    <s v="Aspirin"/>
    <s v="Abnormal"/>
    <n v="5"/>
    <n v="5505.3235999999997"/>
    <x v="1"/>
  </r>
  <r>
    <s v="Michael Andrews"/>
    <x v="29"/>
    <x v="0"/>
    <x v="6"/>
    <x v="2"/>
    <d v="2022-11-18T00:00:00"/>
    <s v="Benjamin Fields"/>
    <s v="Acevedo, Rojas and Smith"/>
    <x v="2"/>
    <n v="12117.692999999999"/>
    <n v="444"/>
    <x v="1"/>
    <d v="2022-12-14T00:00:00"/>
    <s v="Penicillin"/>
    <s v="Normal"/>
    <n v="26"/>
    <n v="466.06511538461535"/>
    <x v="1"/>
  </r>
  <r>
    <s v="Jeffrey Mcdonald"/>
    <x v="59"/>
    <x v="1"/>
    <x v="5"/>
    <x v="0"/>
    <d v="2020-11-20T00:00:00"/>
    <s v="Darrell Frank"/>
    <s v="Johnson-Diaz"/>
    <x v="1"/>
    <n v="34505.656999999999"/>
    <n v="270"/>
    <x v="1"/>
    <d v="2020-12-07T00:00:00"/>
    <s v="Penicillin"/>
    <s v="Normal"/>
    <n v="17"/>
    <n v="2029.7445294117647"/>
    <x v="0"/>
  </r>
  <r>
    <s v="Derrick Robertson"/>
    <x v="55"/>
    <x v="1"/>
    <x v="5"/>
    <x v="3"/>
    <d v="2019-04-25T00:00:00"/>
    <s v="Paula Lynch"/>
    <s v="Herrera-Stewart"/>
    <x v="2"/>
    <n v="11697.802"/>
    <n v="229"/>
    <x v="1"/>
    <d v="2019-05-05T00:00:00"/>
    <s v="Lipitor"/>
    <s v="Abnormal"/>
    <n v="10"/>
    <n v="1169.7801999999999"/>
    <x v="1"/>
  </r>
  <r>
    <s v="Cindy Robinson"/>
    <x v="61"/>
    <x v="0"/>
    <x v="7"/>
    <x v="1"/>
    <d v="2023-03-11T00:00:00"/>
    <s v="Ashley Dean"/>
    <s v="Rodriguez-Cox"/>
    <x v="3"/>
    <n v="24127.406999999999"/>
    <n v="422"/>
    <x v="2"/>
    <d v="2023-04-08T00:00:00"/>
    <s v="Paracetamol"/>
    <s v="Abnormal"/>
    <n v="28"/>
    <n v="861.69310714285712"/>
    <x v="0"/>
  </r>
  <r>
    <s v="Stephanie Huang"/>
    <x v="6"/>
    <x v="0"/>
    <x v="1"/>
    <x v="5"/>
    <d v="2020-03-31T00:00:00"/>
    <s v="Michelle Gonzales"/>
    <s v="Vaughn LLC"/>
    <x v="3"/>
    <n v="3579.5419999999999"/>
    <n v="487"/>
    <x v="0"/>
    <d v="2020-03-31T00:00:00"/>
    <s v="Paracetamol"/>
    <s v="Inconclusive"/>
    <n v="0"/>
    <n v="0"/>
    <x v="0"/>
  </r>
  <r>
    <s v="Bradley Macias II"/>
    <x v="57"/>
    <x v="0"/>
    <x v="6"/>
    <x v="3"/>
    <d v="2022-09-11T00:00:00"/>
    <s v="Frank Martinez"/>
    <s v="Wood and Sons"/>
    <x v="3"/>
    <n v="16035.23"/>
    <n v="102"/>
    <x v="1"/>
    <d v="2022-09-14T00:00:00"/>
    <s v="Lipitor"/>
    <s v="Abnormal"/>
    <n v="3"/>
    <n v="5345.0766666666668"/>
    <x v="0"/>
  </r>
  <r>
    <s v="Vicki Carter"/>
    <x v="48"/>
    <x v="1"/>
    <x v="7"/>
    <x v="5"/>
    <d v="2022-12-04T00:00:00"/>
    <s v="Sergio Carey"/>
    <s v="Stewart-Rogers"/>
    <x v="4"/>
    <n v="29211.776000000002"/>
    <n v="459"/>
    <x v="0"/>
    <d v="2022-12-25T00:00:00"/>
    <s v="Paracetamol"/>
    <s v="Normal"/>
    <n v="21"/>
    <n v="1391.0369523809525"/>
    <x v="0"/>
  </r>
  <r>
    <s v="Andrea Murray"/>
    <x v="65"/>
    <x v="1"/>
    <x v="4"/>
    <x v="0"/>
    <d v="2021-06-13T00:00:00"/>
    <s v="Michael Hart"/>
    <s v="Robinson Group"/>
    <x v="4"/>
    <n v="47105.366999999998"/>
    <n v="362"/>
    <x v="1"/>
    <d v="2021-06-26T00:00:00"/>
    <s v="Ibuprofen"/>
    <s v="Normal"/>
    <n v="13"/>
    <n v="3623.4897692307691"/>
    <x v="0"/>
  </r>
  <r>
    <s v="Jennifer Ayers"/>
    <x v="42"/>
    <x v="1"/>
    <x v="5"/>
    <x v="4"/>
    <d v="2020-02-28T00:00:00"/>
    <s v="Michael Brown"/>
    <s v="Jones Group"/>
    <x v="1"/>
    <n v="30746.226999999999"/>
    <n v="470"/>
    <x v="0"/>
    <d v="2020-03-04T00:00:00"/>
    <s v="Paracetamol"/>
    <s v="Abnormal"/>
    <n v="5"/>
    <n v="6149.2453999999998"/>
    <x v="0"/>
  </r>
  <r>
    <s v="Dr. Ryan Lee"/>
    <x v="1"/>
    <x v="1"/>
    <x v="4"/>
    <x v="4"/>
    <d v="2019-11-11T00:00:00"/>
    <s v="Ruben Thomas"/>
    <s v="Brown, Sandoval and Brown"/>
    <x v="3"/>
    <n v="6967.1459999999997"/>
    <n v="105"/>
    <x v="1"/>
    <d v="2019-11-25T00:00:00"/>
    <s v="Lipitor"/>
    <s v="Inconclusive"/>
    <n v="14"/>
    <n v="497.65328571428569"/>
    <x v="1"/>
  </r>
  <r>
    <s v="Cynthia Smith"/>
    <x v="45"/>
    <x v="1"/>
    <x v="1"/>
    <x v="5"/>
    <d v="2019-06-16T00:00:00"/>
    <s v="Walter Lucas DVM"/>
    <s v="Harris and Sons"/>
    <x v="2"/>
    <n v="36464.603000000003"/>
    <n v="239"/>
    <x v="0"/>
    <d v="2019-06-17T00:00:00"/>
    <s v="Aspirin"/>
    <s v="Inconclusive"/>
    <n v="1"/>
    <n v="36464.603000000003"/>
    <x v="2"/>
  </r>
  <r>
    <s v="Emily Grant"/>
    <x v="43"/>
    <x v="1"/>
    <x v="4"/>
    <x v="2"/>
    <d v="2022-03-17T00:00:00"/>
    <s v="Brian Adams"/>
    <s v="Miller LLC"/>
    <x v="2"/>
    <n v="24835.623"/>
    <n v="409"/>
    <x v="2"/>
    <d v="2022-04-09T00:00:00"/>
    <s v="Aspirin"/>
    <s v="Abnormal"/>
    <n v="23"/>
    <n v="1079.8096956521738"/>
    <x v="2"/>
  </r>
  <r>
    <s v="Aimee Farmer"/>
    <x v="43"/>
    <x v="1"/>
    <x v="3"/>
    <x v="0"/>
    <d v="2019-07-30T00:00:00"/>
    <s v="Rebecca Perez"/>
    <s v="Watson-Hayes"/>
    <x v="0"/>
    <n v="3360.44"/>
    <n v="369"/>
    <x v="2"/>
    <d v="2019-08-25T00:00:00"/>
    <s v="Ibuprofen"/>
    <s v="Abnormal"/>
    <n v="26"/>
    <n v="129.24769230769232"/>
    <x v="2"/>
  </r>
  <r>
    <s v="April Harris"/>
    <x v="20"/>
    <x v="1"/>
    <x v="6"/>
    <x v="5"/>
    <d v="2023-07-16T00:00:00"/>
    <s v="Kristin Pham"/>
    <s v="Lucas, Fox and Hall"/>
    <x v="1"/>
    <n v="11113.476000000001"/>
    <n v="475"/>
    <x v="1"/>
    <d v="2023-08-15T00:00:00"/>
    <s v="Paracetamol"/>
    <s v="Inconclusive"/>
    <n v="30"/>
    <n v="370.44920000000002"/>
    <x v="2"/>
  </r>
  <r>
    <s v="Craig Galloway"/>
    <x v="0"/>
    <x v="0"/>
    <x v="6"/>
    <x v="4"/>
    <d v="2019-03-22T00:00:00"/>
    <s v="Stephanie Cox"/>
    <s v="Moore PLC"/>
    <x v="3"/>
    <n v="18014.43"/>
    <n v="378"/>
    <x v="0"/>
    <d v="2019-03-26T00:00:00"/>
    <s v="Ibuprofen"/>
    <s v="Abnormal"/>
    <n v="4"/>
    <n v="4503.6075000000001"/>
    <x v="0"/>
  </r>
  <r>
    <s v="Stephen Casey"/>
    <x v="42"/>
    <x v="0"/>
    <x v="2"/>
    <x v="0"/>
    <d v="2023-03-25T00:00:00"/>
    <s v="Robert Hardy"/>
    <s v="Bishop, Gordon and Garcia"/>
    <x v="4"/>
    <n v="40346.953999999998"/>
    <n v="390"/>
    <x v="2"/>
    <d v="2023-03-26T00:00:00"/>
    <s v="Penicillin"/>
    <s v="Inconclusive"/>
    <n v="1"/>
    <n v="40346.953999999998"/>
    <x v="0"/>
  </r>
  <r>
    <s v="Jeremy Garcia"/>
    <x v="40"/>
    <x v="0"/>
    <x v="2"/>
    <x v="2"/>
    <d v="2021-12-01T00:00:00"/>
    <s v="Tyler Rush"/>
    <s v="Silva Ltd"/>
    <x v="2"/>
    <n v="17077.134999999998"/>
    <n v="233"/>
    <x v="2"/>
    <d v="2021-12-14T00:00:00"/>
    <s v="Lipitor"/>
    <s v="Normal"/>
    <n v="13"/>
    <n v="1313.625769230769"/>
    <x v="1"/>
  </r>
  <r>
    <s v="Mr. Dustin Thomas"/>
    <x v="25"/>
    <x v="0"/>
    <x v="4"/>
    <x v="4"/>
    <d v="2020-02-27T00:00:00"/>
    <s v="Matthew Marks"/>
    <s v="Cooper-Peterson"/>
    <x v="2"/>
    <n v="19405.705000000002"/>
    <n v="206"/>
    <x v="0"/>
    <d v="2020-03-12T00:00:00"/>
    <s v="Penicillin"/>
    <s v="Normal"/>
    <n v="14"/>
    <n v="1386.1217857142858"/>
    <x v="2"/>
  </r>
  <r>
    <s v="Tiffany Smith"/>
    <x v="13"/>
    <x v="0"/>
    <x v="5"/>
    <x v="1"/>
    <d v="2019-05-16T00:00:00"/>
    <s v="Jessica Ayers"/>
    <s v="Clark, Schwartz and Wood"/>
    <x v="0"/>
    <n v="25991.014999999999"/>
    <n v="431"/>
    <x v="0"/>
    <d v="2019-06-06T00:00:00"/>
    <s v="Lipitor"/>
    <s v="Abnormal"/>
    <n v="21"/>
    <n v="1237.6673809523809"/>
    <x v="0"/>
  </r>
  <r>
    <s v="Kyle Rivera"/>
    <x v="48"/>
    <x v="1"/>
    <x v="3"/>
    <x v="0"/>
    <d v="2020-04-16T00:00:00"/>
    <s v="Christie Kelly"/>
    <s v="Harris, Reese and Willis"/>
    <x v="4"/>
    <n v="23899.373"/>
    <n v="342"/>
    <x v="1"/>
    <d v="2020-05-15T00:00:00"/>
    <s v="Penicillin"/>
    <s v="Abnormal"/>
    <n v="29"/>
    <n v="824.11631034482753"/>
    <x v="0"/>
  </r>
  <r>
    <s v="Luke Kelly"/>
    <x v="0"/>
    <x v="0"/>
    <x v="0"/>
    <x v="3"/>
    <d v="2019-09-17T00:00:00"/>
    <s v="Timothy Fox"/>
    <s v="Tucker-Hernandez"/>
    <x v="1"/>
    <n v="38641.290999999997"/>
    <n v="246"/>
    <x v="0"/>
    <d v="2019-10-04T00:00:00"/>
    <s v="Lipitor"/>
    <s v="Normal"/>
    <n v="17"/>
    <n v="2273.0171176470585"/>
    <x v="0"/>
  </r>
  <r>
    <s v="Victor Douglas"/>
    <x v="67"/>
    <x v="0"/>
    <x v="7"/>
    <x v="5"/>
    <d v="2018-11-10T00:00:00"/>
    <s v="Shirley Nelson"/>
    <s v="Mack, Smith and Ward"/>
    <x v="3"/>
    <n v="15901.324000000001"/>
    <n v="186"/>
    <x v="1"/>
    <d v="2018-12-03T00:00:00"/>
    <s v="Lipitor"/>
    <s v="Inconclusive"/>
    <n v="23"/>
    <n v="691.36191304347824"/>
    <x v="1"/>
  </r>
  <r>
    <s v="Jane Anderson"/>
    <x v="20"/>
    <x v="0"/>
    <x v="4"/>
    <x v="2"/>
    <d v="2023-05-15T00:00:00"/>
    <s v="Susan Ramos DDS"/>
    <s v="Perez-Wilcox"/>
    <x v="2"/>
    <n v="20308.686000000002"/>
    <n v="318"/>
    <x v="0"/>
    <d v="2023-05-17T00:00:00"/>
    <s v="Lipitor"/>
    <s v="Normal"/>
    <n v="2"/>
    <n v="10154.343000000001"/>
    <x v="2"/>
  </r>
  <r>
    <s v="Timothy Sharp"/>
    <x v="17"/>
    <x v="0"/>
    <x v="7"/>
    <x v="4"/>
    <d v="2020-12-31T00:00:00"/>
    <s v="Willie Walker"/>
    <s v="Little, Johnson and Lynch"/>
    <x v="2"/>
    <n v="15090.574000000001"/>
    <n v="292"/>
    <x v="1"/>
    <d v="2021-01-02T00:00:00"/>
    <s v="Lipitor"/>
    <s v="Abnormal"/>
    <n v="2"/>
    <n v="7545.2870000000003"/>
    <x v="0"/>
  </r>
  <r>
    <s v="Laura Newman"/>
    <x v="45"/>
    <x v="1"/>
    <x v="1"/>
    <x v="3"/>
    <d v="2020-07-31T00:00:00"/>
    <s v="Jennifer Robinson"/>
    <s v="Wallace PLC"/>
    <x v="2"/>
    <n v="28140.016"/>
    <n v="297"/>
    <x v="2"/>
    <d v="2020-08-18T00:00:00"/>
    <s v="Ibuprofen"/>
    <s v="Abnormal"/>
    <n v="18"/>
    <n v="1563.3342222222223"/>
    <x v="2"/>
  </r>
  <r>
    <s v="Lori Ponce"/>
    <x v="15"/>
    <x v="1"/>
    <x v="4"/>
    <x v="3"/>
    <d v="2022-06-29T00:00:00"/>
    <s v="Todd Williams"/>
    <s v="Smith PLC"/>
    <x v="2"/>
    <n v="13917.132"/>
    <n v="210"/>
    <x v="0"/>
    <d v="2022-07-04T00:00:00"/>
    <s v="Ibuprofen"/>
    <s v="Normal"/>
    <n v="5"/>
    <n v="2783.4263999999998"/>
    <x v="1"/>
  </r>
  <r>
    <s v="Timothy Taylor"/>
    <x v="29"/>
    <x v="0"/>
    <x v="2"/>
    <x v="0"/>
    <d v="2021-02-15T00:00:00"/>
    <s v="David Marks"/>
    <s v="Blair, Holmes and Oneill"/>
    <x v="3"/>
    <n v="48420.053"/>
    <n v="280"/>
    <x v="1"/>
    <d v="2021-03-17T00:00:00"/>
    <s v="Ibuprofen"/>
    <s v="Normal"/>
    <n v="30"/>
    <n v="1614.0017666666668"/>
    <x v="1"/>
  </r>
  <r>
    <s v="Cody Collier"/>
    <x v="4"/>
    <x v="1"/>
    <x v="3"/>
    <x v="4"/>
    <d v="2023-02-10T00:00:00"/>
    <s v="Allison Smith DDS"/>
    <s v="Jones-Hansen"/>
    <x v="2"/>
    <n v="2748.2530000000002"/>
    <n v="390"/>
    <x v="1"/>
    <d v="2023-03-07T00:00:00"/>
    <s v="Aspirin"/>
    <s v="Inconclusive"/>
    <n v="25"/>
    <n v="109.93012"/>
    <x v="2"/>
  </r>
  <r>
    <s v="Aaron Lee DVM"/>
    <x v="48"/>
    <x v="0"/>
    <x v="1"/>
    <x v="5"/>
    <d v="2021-09-02T00:00:00"/>
    <s v="Mr. David Singleton"/>
    <s v="Nelson LLC"/>
    <x v="2"/>
    <n v="38592.499000000003"/>
    <n v="163"/>
    <x v="0"/>
    <d v="2021-09-14T00:00:00"/>
    <s v="Ibuprofen"/>
    <s v="Inconclusive"/>
    <n v="12"/>
    <n v="3216.0415833333336"/>
    <x v="0"/>
  </r>
  <r>
    <s v="Cheryl White"/>
    <x v="58"/>
    <x v="1"/>
    <x v="3"/>
    <x v="4"/>
    <d v="2022-11-09T00:00:00"/>
    <s v="Penny Willis"/>
    <s v="Yates-Hurst"/>
    <x v="2"/>
    <n v="3121.1"/>
    <n v="222"/>
    <x v="1"/>
    <d v="2022-11-19T00:00:00"/>
    <s v="Ibuprofen"/>
    <s v="Inconclusive"/>
    <n v="10"/>
    <n v="312.11"/>
    <x v="1"/>
  </r>
  <r>
    <s v="Stacy Lindsey"/>
    <x v="13"/>
    <x v="0"/>
    <x v="7"/>
    <x v="2"/>
    <d v="2021-07-15T00:00:00"/>
    <s v="Deborah Wright"/>
    <s v="Rogers and Sons"/>
    <x v="1"/>
    <n v="21620.71"/>
    <n v="263"/>
    <x v="1"/>
    <d v="2021-07-30T00:00:00"/>
    <s v="Ibuprofen"/>
    <s v="Abnormal"/>
    <n v="15"/>
    <n v="1441.3806666666667"/>
    <x v="0"/>
  </r>
  <r>
    <s v="Joseph Mullins"/>
    <x v="23"/>
    <x v="0"/>
    <x v="4"/>
    <x v="2"/>
    <d v="2020-11-17T00:00:00"/>
    <s v="Jennifer Hughes"/>
    <s v="Jennings, Wiley and Eaton"/>
    <x v="1"/>
    <n v="17765.206999999999"/>
    <n v="317"/>
    <x v="2"/>
    <d v="2020-12-12T00:00:00"/>
    <s v="Lipitor"/>
    <s v="Abnormal"/>
    <n v="25"/>
    <n v="710.60827999999992"/>
    <x v="0"/>
  </r>
  <r>
    <s v="Michael Woods"/>
    <x v="51"/>
    <x v="1"/>
    <x v="6"/>
    <x v="5"/>
    <d v="2023-10-13T00:00:00"/>
    <s v="Nicholas Robinson"/>
    <s v="Dixon, Scott and Mills"/>
    <x v="4"/>
    <n v="68302.747000000003"/>
    <n v="196"/>
    <x v="0"/>
    <d v="2023-10-16T00:00:00"/>
    <s v="Aspirin"/>
    <s v="Normal"/>
    <n v="3"/>
    <n v="22767.582333333336"/>
    <x v="2"/>
  </r>
  <r>
    <s v="Jon Hammond MD"/>
    <x v="8"/>
    <x v="0"/>
    <x v="5"/>
    <x v="3"/>
    <d v="2021-12-01T00:00:00"/>
    <s v="Dr. Martin Bailey"/>
    <s v="Hawkins LLC"/>
    <x v="3"/>
    <n v="26602.078000000001"/>
    <n v="138"/>
    <x v="2"/>
    <d v="2021-12-26T00:00:00"/>
    <s v="Paracetamol"/>
    <s v="Normal"/>
    <n v="25"/>
    <n v="1064.08312"/>
    <x v="1"/>
  </r>
  <r>
    <s v="Sharon Myers"/>
    <x v="46"/>
    <x v="1"/>
    <x v="7"/>
    <x v="4"/>
    <d v="2019-12-07T00:00:00"/>
    <s v="Wayne Ferguson"/>
    <s v="Cantu, George and Spencer"/>
    <x v="2"/>
    <n v="6262.576"/>
    <n v="281"/>
    <x v="0"/>
    <d v="2019-12-12T00:00:00"/>
    <s v="Aspirin"/>
    <s v="Normal"/>
    <n v="5"/>
    <n v="1252.5152"/>
    <x v="0"/>
  </r>
  <r>
    <s v="Kenneth Rose"/>
    <x v="36"/>
    <x v="1"/>
    <x v="0"/>
    <x v="0"/>
    <d v="2020-10-21T00:00:00"/>
    <s v="Justin Shepard"/>
    <s v="Morris, Dalton and Hale"/>
    <x v="1"/>
    <n v="26414.471000000001"/>
    <n v="382"/>
    <x v="2"/>
    <d v="2020-11-06T00:00:00"/>
    <s v="Aspirin"/>
    <s v="Normal"/>
    <n v="16"/>
    <n v="1650.9044375000001"/>
    <x v="2"/>
  </r>
  <r>
    <s v="Rebecca Wallace"/>
    <x v="32"/>
    <x v="1"/>
    <x v="5"/>
    <x v="0"/>
    <d v="2022-04-15T00:00:00"/>
    <s v="Melanie Trujillo"/>
    <s v="Davenport, Thomas and Blair"/>
    <x v="3"/>
    <n v="17922.167000000001"/>
    <n v="269"/>
    <x v="1"/>
    <d v="2022-05-09T00:00:00"/>
    <s v="Aspirin"/>
    <s v="Inconclusive"/>
    <n v="24"/>
    <n v="746.75695833333339"/>
    <x v="1"/>
  </r>
  <r>
    <s v="Monica Hodge"/>
    <x v="60"/>
    <x v="1"/>
    <x v="0"/>
    <x v="4"/>
    <d v="2022-07-23T00:00:00"/>
    <s v="Michael Moore"/>
    <s v="Gray and Sons"/>
    <x v="2"/>
    <n v="27673.223999999998"/>
    <n v="176"/>
    <x v="0"/>
    <d v="2022-07-31T00:00:00"/>
    <s v="Penicillin"/>
    <s v="Inconclusive"/>
    <n v="8"/>
    <n v="3459.1529999999998"/>
    <x v="1"/>
  </r>
  <r>
    <s v="Julie Martin"/>
    <x v="35"/>
    <x v="1"/>
    <x v="0"/>
    <x v="5"/>
    <d v="2023-01-18T00:00:00"/>
    <s v="Sandra Tucker"/>
    <s v="Horton Ltd"/>
    <x v="2"/>
    <n v="54053.264999999999"/>
    <n v="430"/>
    <x v="2"/>
    <d v="2023-01-23T00:00:00"/>
    <s v="Aspirin"/>
    <s v="Inconclusive"/>
    <n v="5"/>
    <n v="10810.653"/>
    <x v="2"/>
  </r>
  <r>
    <s v="Amy Thompson"/>
    <x v="30"/>
    <x v="1"/>
    <x v="1"/>
    <x v="3"/>
    <d v="2021-02-21T00:00:00"/>
    <s v="Debra Lopez"/>
    <s v="Butler, Montoya and Wallace"/>
    <x v="1"/>
    <n v="28453.67"/>
    <n v="442"/>
    <x v="2"/>
    <d v="2021-03-23T00:00:00"/>
    <s v="Ibuprofen"/>
    <s v="Abnormal"/>
    <n v="30"/>
    <n v="948.45566666666662"/>
    <x v="2"/>
  </r>
  <r>
    <s v="Angela Black"/>
    <x v="51"/>
    <x v="1"/>
    <x v="4"/>
    <x v="1"/>
    <d v="2018-12-16T00:00:00"/>
    <s v="Anthony Cole"/>
    <s v="Adams and Sons"/>
    <x v="0"/>
    <n v="20326.798999999999"/>
    <n v="311"/>
    <x v="2"/>
    <d v="2019-01-07T00:00:00"/>
    <s v="Paracetamol"/>
    <s v="Normal"/>
    <n v="22"/>
    <n v="923.94540909090904"/>
    <x v="2"/>
  </r>
  <r>
    <s v="Karen Watson"/>
    <x v="53"/>
    <x v="1"/>
    <x v="2"/>
    <x v="1"/>
    <d v="2020-10-21T00:00:00"/>
    <s v="Kayla Lopez"/>
    <s v="Reynolds Ltd"/>
    <x v="2"/>
    <n v="26754.712"/>
    <n v="116"/>
    <x v="1"/>
    <d v="2020-11-10T00:00:00"/>
    <s v="Penicillin"/>
    <s v="Normal"/>
    <n v="20"/>
    <n v="1337.7356"/>
    <x v="2"/>
  </r>
  <r>
    <s v="Michael Casey"/>
    <x v="54"/>
    <x v="1"/>
    <x v="1"/>
    <x v="4"/>
    <d v="2020-11-27T00:00:00"/>
    <s v="Wesley Torres"/>
    <s v="Miller Group"/>
    <x v="4"/>
    <n v="8292.8310000000001"/>
    <n v="307"/>
    <x v="2"/>
    <d v="2020-12-14T00:00:00"/>
    <s v="Aspirin"/>
    <s v="Inconclusive"/>
    <n v="17"/>
    <n v="487.81358823529411"/>
    <x v="2"/>
  </r>
  <r>
    <s v="Charles Hendrix"/>
    <x v="39"/>
    <x v="0"/>
    <x v="4"/>
    <x v="2"/>
    <d v="2018-12-14T00:00:00"/>
    <s v="Elizabeth Ramirez"/>
    <s v="Hess-Mayo"/>
    <x v="2"/>
    <n v="12035.288"/>
    <n v="262"/>
    <x v="1"/>
    <d v="2018-12-19T00:00:00"/>
    <s v="Lipitor"/>
    <s v="Abnormal"/>
    <n v="5"/>
    <n v="2407.0576000000001"/>
    <x v="0"/>
  </r>
  <r>
    <s v="Alexander Harris"/>
    <x v="14"/>
    <x v="1"/>
    <x v="1"/>
    <x v="3"/>
    <d v="2021-03-01T00:00:00"/>
    <s v="Karen May"/>
    <s v="Herman, Higgins and Fowler"/>
    <x v="1"/>
    <n v="13825.02"/>
    <n v="229"/>
    <x v="0"/>
    <d v="2021-03-01T00:00:00"/>
    <s v="Paracetamol"/>
    <s v="Inconclusive"/>
    <n v="0"/>
    <n v="0"/>
    <x v="0"/>
  </r>
  <r>
    <s v="April Forbes"/>
    <x v="22"/>
    <x v="1"/>
    <x v="5"/>
    <x v="5"/>
    <d v="2021-09-09T00:00:00"/>
    <s v="Chad Neal"/>
    <s v="Williams, Perez and Reese"/>
    <x v="0"/>
    <n v="21215.49"/>
    <n v="330"/>
    <x v="0"/>
    <d v="2021-09-19T00:00:00"/>
    <s v="Penicillin"/>
    <s v="Inconclusive"/>
    <n v="10"/>
    <n v="2121.549"/>
    <x v="0"/>
  </r>
  <r>
    <s v="Judith Gardner"/>
    <x v="65"/>
    <x v="0"/>
    <x v="7"/>
    <x v="2"/>
    <d v="2019-01-21T00:00:00"/>
    <s v="Tiffany Sanders"/>
    <s v="Marquez Inc"/>
    <x v="2"/>
    <n v="9539.0869999999995"/>
    <n v="234"/>
    <x v="1"/>
    <d v="2019-02-18T00:00:00"/>
    <s v="Aspirin"/>
    <s v="Inconclusive"/>
    <n v="28"/>
    <n v="340.68167857142856"/>
    <x v="0"/>
  </r>
  <r>
    <s v="Angela Todd"/>
    <x v="39"/>
    <x v="1"/>
    <x v="3"/>
    <x v="5"/>
    <d v="2021-03-10T00:00:00"/>
    <s v="Martin Reed"/>
    <s v="Rose PLC"/>
    <x v="4"/>
    <n v="52816.332000000002"/>
    <n v="277"/>
    <x v="1"/>
    <d v="2021-04-05T00:00:00"/>
    <s v="Ibuprofen"/>
    <s v="Abnormal"/>
    <n v="26"/>
    <n v="2031.3973846153847"/>
    <x v="0"/>
  </r>
  <r>
    <s v="Robert Reed"/>
    <x v="49"/>
    <x v="1"/>
    <x v="7"/>
    <x v="5"/>
    <d v="2019-05-08T00:00:00"/>
    <s v="Karen Braun"/>
    <s v="Reilly Ltd"/>
    <x v="3"/>
    <n v="77546.585999999996"/>
    <n v="129"/>
    <x v="1"/>
    <d v="2019-06-03T00:00:00"/>
    <s v="Ibuprofen"/>
    <s v="Inconclusive"/>
    <n v="26"/>
    <n v="2982.5609999999997"/>
    <x v="2"/>
  </r>
  <r>
    <s v="Heather Hicks"/>
    <x v="48"/>
    <x v="1"/>
    <x v="2"/>
    <x v="4"/>
    <d v="2019-05-13T00:00:00"/>
    <s v="Monique Smith"/>
    <s v="Moore, Adams and Martin"/>
    <x v="0"/>
    <n v="3331.9520000000002"/>
    <n v="178"/>
    <x v="0"/>
    <d v="2019-05-31T00:00:00"/>
    <s v="Aspirin"/>
    <s v="Normal"/>
    <n v="18"/>
    <n v="185.10844444444444"/>
    <x v="0"/>
  </r>
  <r>
    <s v="Curtis Gilbert"/>
    <x v="25"/>
    <x v="0"/>
    <x v="2"/>
    <x v="2"/>
    <d v="2021-07-13T00:00:00"/>
    <s v="Kyle Carter"/>
    <s v="Hernandez-Taylor"/>
    <x v="1"/>
    <n v="11950.087"/>
    <n v="156"/>
    <x v="1"/>
    <d v="2021-07-16T00:00:00"/>
    <s v="Aspirin"/>
    <s v="Inconclusive"/>
    <n v="3"/>
    <n v="3983.362333333333"/>
    <x v="2"/>
  </r>
  <r>
    <s v="Nicole Barnes"/>
    <x v="38"/>
    <x v="0"/>
    <x v="1"/>
    <x v="4"/>
    <d v="2020-01-05T00:00:00"/>
    <s v="Tiffany Chavez"/>
    <s v="Kelly-Patel"/>
    <x v="3"/>
    <n v="16768.523000000001"/>
    <n v="358"/>
    <x v="2"/>
    <d v="2020-01-18T00:00:00"/>
    <s v="Ibuprofen"/>
    <s v="Normal"/>
    <n v="13"/>
    <n v="1289.8863846153847"/>
    <x v="1"/>
  </r>
  <r>
    <s v="Jennifer Goodwin"/>
    <x v="42"/>
    <x v="0"/>
    <x v="3"/>
    <x v="4"/>
    <d v="2022-04-11T00:00:00"/>
    <s v="Samantha Peck"/>
    <s v="Copeland, Smith and Adams"/>
    <x v="3"/>
    <n v="9624.7129999999997"/>
    <n v="180"/>
    <x v="1"/>
    <d v="2022-05-01T00:00:00"/>
    <s v="Lipitor"/>
    <s v="Inconclusive"/>
    <n v="20"/>
    <n v="481.23564999999996"/>
    <x v="0"/>
  </r>
  <r>
    <s v="Jack Williams"/>
    <x v="61"/>
    <x v="0"/>
    <x v="2"/>
    <x v="4"/>
    <d v="2019-10-17T00:00:00"/>
    <s v="David Williamson"/>
    <s v="Welch Ltd"/>
    <x v="4"/>
    <n v="17547.567999999999"/>
    <n v="214"/>
    <x v="2"/>
    <d v="2019-10-25T00:00:00"/>
    <s v="Lipitor"/>
    <s v="Abnormal"/>
    <n v="8"/>
    <n v="2193.4459999999999"/>
    <x v="0"/>
  </r>
  <r>
    <s v="Darren Vega"/>
    <x v="55"/>
    <x v="1"/>
    <x v="5"/>
    <x v="3"/>
    <d v="2018-12-04T00:00:00"/>
    <s v="Christopher Bray"/>
    <s v="Parker-Stewart"/>
    <x v="4"/>
    <n v="19850.113000000001"/>
    <n v="428"/>
    <x v="0"/>
    <d v="2018-12-24T00:00:00"/>
    <s v="Aspirin"/>
    <s v="Normal"/>
    <n v="20"/>
    <n v="992.50565000000006"/>
    <x v="1"/>
  </r>
  <r>
    <s v="Ryan Hughes"/>
    <x v="51"/>
    <x v="0"/>
    <x v="2"/>
    <x v="0"/>
    <d v="2022-01-10T00:00:00"/>
    <s v="Victoria Ortiz"/>
    <s v="Cannon, Bonilla and Perkins"/>
    <x v="3"/>
    <n v="56810.574999999997"/>
    <n v="286"/>
    <x v="1"/>
    <d v="2022-02-09T00:00:00"/>
    <s v="Ibuprofen"/>
    <s v="Abnormal"/>
    <n v="30"/>
    <n v="1893.6858333333332"/>
    <x v="2"/>
  </r>
  <r>
    <s v="Tamara Hatfield"/>
    <x v="47"/>
    <x v="1"/>
    <x v="3"/>
    <x v="1"/>
    <d v="2023-05-04T00:00:00"/>
    <s v="Alyssa Hale"/>
    <s v="Christian-Alvarez"/>
    <x v="3"/>
    <n v="28277.633999999998"/>
    <n v="286"/>
    <x v="0"/>
    <d v="2023-05-07T00:00:00"/>
    <s v="Paracetamol"/>
    <s v="Inconclusive"/>
    <n v="3"/>
    <n v="9425.8779999999988"/>
    <x v="0"/>
  </r>
  <r>
    <s v="Timothy Rivera"/>
    <x v="3"/>
    <x v="1"/>
    <x v="0"/>
    <x v="1"/>
    <d v="2020-11-27T00:00:00"/>
    <s v="Eric Medina"/>
    <s v="Estrada-Huang"/>
    <x v="4"/>
    <n v="7536.4830000000002"/>
    <n v="137"/>
    <x v="0"/>
    <d v="2020-12-12T00:00:00"/>
    <s v="Ibuprofen"/>
    <s v="Normal"/>
    <n v="15"/>
    <n v="502.43220000000002"/>
    <x v="2"/>
  </r>
  <r>
    <s v="John Gilbert"/>
    <x v="20"/>
    <x v="1"/>
    <x v="0"/>
    <x v="3"/>
    <d v="2022-10-13T00:00:00"/>
    <s v="Beth Moore"/>
    <s v="Hampton and Sons"/>
    <x v="3"/>
    <n v="18657.825000000001"/>
    <n v="259"/>
    <x v="1"/>
    <d v="2022-11-01T00:00:00"/>
    <s v="Ibuprofen"/>
    <s v="Normal"/>
    <n v="19"/>
    <n v="981.99078947368423"/>
    <x v="2"/>
  </r>
  <r>
    <s v="Kathleen Walker"/>
    <x v="41"/>
    <x v="0"/>
    <x v="6"/>
    <x v="2"/>
    <d v="2020-08-28T00:00:00"/>
    <s v="Anthony Love"/>
    <s v="Johnston-Shepherd"/>
    <x v="1"/>
    <n v="5575.3469999999998"/>
    <n v="159"/>
    <x v="1"/>
    <d v="2020-08-30T00:00:00"/>
    <s v="Lipitor"/>
    <s v="Inconclusive"/>
    <n v="2"/>
    <n v="2787.6734999999999"/>
    <x v="2"/>
  </r>
  <r>
    <s v="Rebecca Costa"/>
    <x v="43"/>
    <x v="0"/>
    <x v="2"/>
    <x v="3"/>
    <d v="2022-03-17T00:00:00"/>
    <s v="Elizabeth Taylor"/>
    <s v="Cook, Ramirez and Gonzalez"/>
    <x v="1"/>
    <n v="36639.595999999998"/>
    <n v="282"/>
    <x v="2"/>
    <d v="2022-03-18T00:00:00"/>
    <s v="Ibuprofen"/>
    <s v="Normal"/>
    <n v="1"/>
    <n v="36639.595999999998"/>
    <x v="2"/>
  </r>
  <r>
    <s v="Sheri Edwards"/>
    <x v="45"/>
    <x v="0"/>
    <x v="6"/>
    <x v="0"/>
    <d v="2023-04-21T00:00:00"/>
    <s v="Evelyn Lopez"/>
    <s v="Tucker PLC"/>
    <x v="0"/>
    <n v="38915.226999999999"/>
    <n v="413"/>
    <x v="1"/>
    <d v="2023-04-24T00:00:00"/>
    <s v="Lipitor"/>
    <s v="Inconclusive"/>
    <n v="3"/>
    <n v="12971.742333333334"/>
    <x v="2"/>
  </r>
  <r>
    <s v="Lisa Burke"/>
    <x v="51"/>
    <x v="1"/>
    <x v="5"/>
    <x v="3"/>
    <d v="2020-09-23T00:00:00"/>
    <s v="Pamela Long"/>
    <s v="Wolfe, Sandoval and Mercer"/>
    <x v="4"/>
    <n v="8282.4130000000005"/>
    <n v="258"/>
    <x v="2"/>
    <d v="2020-09-26T00:00:00"/>
    <s v="Paracetamol"/>
    <s v="Inconclusive"/>
    <n v="3"/>
    <n v="2760.8043333333335"/>
    <x v="2"/>
  </r>
  <r>
    <s v="Darius Lindsey"/>
    <x v="54"/>
    <x v="1"/>
    <x v="3"/>
    <x v="4"/>
    <d v="2018-12-11T00:00:00"/>
    <s v="Brenda Williams"/>
    <s v="Marsh Ltd"/>
    <x v="0"/>
    <n v="21767.32"/>
    <n v="337"/>
    <x v="1"/>
    <d v="2018-12-22T00:00:00"/>
    <s v="Ibuprofen"/>
    <s v="Abnormal"/>
    <n v="11"/>
    <n v="1978.8472727272726"/>
    <x v="2"/>
  </r>
  <r>
    <s v="Joseph Johnson"/>
    <x v="31"/>
    <x v="1"/>
    <x v="7"/>
    <x v="3"/>
    <d v="2021-02-19T00:00:00"/>
    <s v="Lisa Roberts"/>
    <s v="Allen Group"/>
    <x v="2"/>
    <n v="19821.571"/>
    <n v="359"/>
    <x v="0"/>
    <d v="2021-03-10T00:00:00"/>
    <s v="Ibuprofen"/>
    <s v="Inconclusive"/>
    <n v="19"/>
    <n v="1043.2405789473685"/>
    <x v="2"/>
  </r>
  <r>
    <s v="Megan Davis"/>
    <x v="50"/>
    <x v="1"/>
    <x v="1"/>
    <x v="4"/>
    <d v="2022-09-16T00:00:00"/>
    <s v="Joseph Carson"/>
    <s v="Miranda-Chandler"/>
    <x v="3"/>
    <n v="29102.441999999999"/>
    <n v="449"/>
    <x v="1"/>
    <d v="2022-09-20T00:00:00"/>
    <s v="Aspirin"/>
    <s v="Inconclusive"/>
    <n v="4"/>
    <n v="7275.6104999999998"/>
    <x v="1"/>
  </r>
  <r>
    <s v="Brandi Rose"/>
    <x v="2"/>
    <x v="0"/>
    <x v="4"/>
    <x v="3"/>
    <d v="2019-10-07T00:00:00"/>
    <s v="Whitney Roach"/>
    <s v="Harrison Group"/>
    <x v="0"/>
    <n v="7399.6840000000002"/>
    <n v="145"/>
    <x v="2"/>
    <d v="2019-10-17T00:00:00"/>
    <s v="Aspirin"/>
    <s v="Normal"/>
    <n v="10"/>
    <n v="739.96839999999997"/>
    <x v="0"/>
  </r>
  <r>
    <s v="Theresa Jennings"/>
    <x v="28"/>
    <x v="0"/>
    <x v="5"/>
    <x v="3"/>
    <d v="2020-11-17T00:00:00"/>
    <s v="Frank Norman"/>
    <s v="Woods and Sons"/>
    <x v="4"/>
    <n v="13602.624"/>
    <n v="167"/>
    <x v="0"/>
    <d v="2020-12-07T00:00:00"/>
    <s v="Paracetamol"/>
    <s v="Inconclusive"/>
    <n v="20"/>
    <n v="680.13120000000004"/>
    <x v="1"/>
  </r>
  <r>
    <s v="Patricia Morris"/>
    <x v="49"/>
    <x v="0"/>
    <x v="1"/>
    <x v="4"/>
    <d v="2022-10-20T00:00:00"/>
    <s v="Kelsey Savage"/>
    <s v="Johnson-Miller"/>
    <x v="3"/>
    <n v="17920.162"/>
    <n v="366"/>
    <x v="2"/>
    <d v="2022-10-27T00:00:00"/>
    <s v="Penicillin"/>
    <s v="Abnormal"/>
    <n v="7"/>
    <n v="2560.0231428571428"/>
    <x v="2"/>
  </r>
  <r>
    <s v="Anthony Martin"/>
    <x v="66"/>
    <x v="1"/>
    <x v="6"/>
    <x v="1"/>
    <d v="2023-04-21T00:00:00"/>
    <s v="Kirk Sanchez"/>
    <s v="Torres-Cummings"/>
    <x v="3"/>
    <n v="27870.656999999999"/>
    <n v="125"/>
    <x v="1"/>
    <d v="2023-04-29T00:00:00"/>
    <s v="Aspirin"/>
    <s v="Abnormal"/>
    <n v="8"/>
    <n v="3483.8321249999999"/>
    <x v="2"/>
  </r>
  <r>
    <s v="Dr. Hannah Cox"/>
    <x v="7"/>
    <x v="0"/>
    <x v="3"/>
    <x v="2"/>
    <d v="2020-05-24T00:00:00"/>
    <s v="Annette Taylor"/>
    <s v="Neal, Thomas and Vaughn"/>
    <x v="0"/>
    <n v="6154.5"/>
    <n v="221"/>
    <x v="0"/>
    <d v="2020-05-31T00:00:00"/>
    <s v="Penicillin"/>
    <s v="Normal"/>
    <n v="7"/>
    <n v="879.21428571428567"/>
    <x v="2"/>
  </r>
  <r>
    <s v="David White"/>
    <x v="53"/>
    <x v="0"/>
    <x v="4"/>
    <x v="3"/>
    <d v="2021-11-11T00:00:00"/>
    <s v="Stephen Landry"/>
    <s v="Petersen LLC"/>
    <x v="2"/>
    <n v="39581.421000000002"/>
    <n v="125"/>
    <x v="2"/>
    <d v="2021-12-09T00:00:00"/>
    <s v="Aspirin"/>
    <s v="Abnormal"/>
    <n v="28"/>
    <n v="1413.6221785714285"/>
    <x v="2"/>
  </r>
  <r>
    <s v="Kayla White"/>
    <x v="2"/>
    <x v="1"/>
    <x v="5"/>
    <x v="1"/>
    <d v="2020-03-18T00:00:00"/>
    <s v="Madison Cardenas"/>
    <s v="Jackson, Nelson and Scott"/>
    <x v="4"/>
    <n v="24538.118999999999"/>
    <n v="306"/>
    <x v="2"/>
    <d v="2020-04-08T00:00:00"/>
    <s v="Lipitor"/>
    <s v="Inconclusive"/>
    <n v="21"/>
    <n v="1168.4818571428571"/>
    <x v="0"/>
  </r>
  <r>
    <s v="Jason Ortiz"/>
    <x v="43"/>
    <x v="1"/>
    <x v="5"/>
    <x v="5"/>
    <d v="2018-12-18T00:00:00"/>
    <s v="Lynn Winters"/>
    <s v="Ayala-Gibbs"/>
    <x v="0"/>
    <n v="67468.051999999996"/>
    <n v="166"/>
    <x v="1"/>
    <d v="2018-12-29T00:00:00"/>
    <s v="Penicillin"/>
    <s v="Normal"/>
    <n v="11"/>
    <n v="6133.459272727272"/>
    <x v="2"/>
  </r>
  <r>
    <s v="Katelyn Miller"/>
    <x v="63"/>
    <x v="1"/>
    <x v="2"/>
    <x v="5"/>
    <d v="2022-07-10T00:00:00"/>
    <s v="Belinda Ward"/>
    <s v="Knight, Mitchell and Perez"/>
    <x v="1"/>
    <n v="78967.820000000007"/>
    <n v="405"/>
    <x v="1"/>
    <d v="2022-07-21T00:00:00"/>
    <s v="Penicillin"/>
    <s v="Abnormal"/>
    <n v="11"/>
    <n v="7178.8927272727278"/>
    <x v="2"/>
  </r>
  <r>
    <s v="Amy Coffey"/>
    <x v="23"/>
    <x v="0"/>
    <x v="2"/>
    <x v="4"/>
    <d v="2022-03-11T00:00:00"/>
    <s v="Travis Ramirez"/>
    <s v="Walker, Lang and Johnson"/>
    <x v="0"/>
    <n v="27098.723000000002"/>
    <n v="422"/>
    <x v="0"/>
    <d v="2022-03-14T00:00:00"/>
    <s v="Lipitor"/>
    <s v="Abnormal"/>
    <n v="3"/>
    <n v="9032.9076666666679"/>
    <x v="0"/>
  </r>
  <r>
    <s v="Alexander Sanford"/>
    <x v="53"/>
    <x v="0"/>
    <x v="1"/>
    <x v="4"/>
    <d v="2023-10-23T00:00:00"/>
    <s v="Leah Hamilton"/>
    <s v="Bennett-Perez"/>
    <x v="4"/>
    <n v="18666.248"/>
    <n v="227"/>
    <x v="2"/>
    <d v="2023-10-26T00:00:00"/>
    <s v="Lipitor"/>
    <s v="Abnormal"/>
    <n v="3"/>
    <n v="6222.0826666666662"/>
    <x v="2"/>
  </r>
  <r>
    <s v="Christopher Kelly"/>
    <x v="39"/>
    <x v="0"/>
    <x v="1"/>
    <x v="2"/>
    <d v="2022-04-12T00:00:00"/>
    <s v="Kevin Warner"/>
    <s v="Ramirez-Lopez"/>
    <x v="2"/>
    <n v="12698.65"/>
    <n v="362"/>
    <x v="1"/>
    <d v="2022-05-01T00:00:00"/>
    <s v="Lipitor"/>
    <s v="Inconclusive"/>
    <n v="19"/>
    <n v="668.35"/>
    <x v="0"/>
  </r>
  <r>
    <s v="Shelly Smith"/>
    <x v="6"/>
    <x v="1"/>
    <x v="0"/>
    <x v="5"/>
    <d v="2023-01-20T00:00:00"/>
    <s v="Sandra White"/>
    <s v="Adams-Graves"/>
    <x v="2"/>
    <n v="16487.526999999998"/>
    <n v="105"/>
    <x v="1"/>
    <d v="2023-02-01T00:00:00"/>
    <s v="Penicillin"/>
    <s v="Abnormal"/>
    <n v="12"/>
    <n v="1373.9605833333333"/>
    <x v="0"/>
  </r>
  <r>
    <s v="James Phillips"/>
    <x v="4"/>
    <x v="1"/>
    <x v="6"/>
    <x v="4"/>
    <d v="2023-06-18T00:00:00"/>
    <s v="Norman Baker"/>
    <s v="Raymond-Brown"/>
    <x v="1"/>
    <n v="25531.841"/>
    <n v="379"/>
    <x v="0"/>
    <d v="2023-06-19T00:00:00"/>
    <s v="Aspirin"/>
    <s v="Normal"/>
    <n v="1"/>
    <n v="25531.841"/>
    <x v="2"/>
  </r>
  <r>
    <s v="Steven Stone"/>
    <x v="27"/>
    <x v="1"/>
    <x v="1"/>
    <x v="3"/>
    <d v="2020-03-14T00:00:00"/>
    <s v="Melissa Young"/>
    <s v="Harris-Kennedy"/>
    <x v="0"/>
    <n v="12274.550999999999"/>
    <n v="359"/>
    <x v="0"/>
    <d v="2020-03-19T00:00:00"/>
    <s v="Penicillin"/>
    <s v="Normal"/>
    <n v="5"/>
    <n v="2454.9101999999998"/>
    <x v="0"/>
  </r>
  <r>
    <s v="Mark Vasquez"/>
    <x v="20"/>
    <x v="1"/>
    <x v="2"/>
    <x v="4"/>
    <d v="2020-09-30T00:00:00"/>
    <s v="Michele Richardson"/>
    <s v="Hodge, Lopez and Ortiz"/>
    <x v="2"/>
    <n v="28921.578000000001"/>
    <n v="486"/>
    <x v="2"/>
    <d v="2020-10-15T00:00:00"/>
    <s v="Lipitor"/>
    <s v="Normal"/>
    <n v="15"/>
    <n v="1928.1052000000002"/>
    <x v="2"/>
  </r>
  <r>
    <s v="Daniel Robertson"/>
    <x v="48"/>
    <x v="1"/>
    <x v="0"/>
    <x v="4"/>
    <d v="2022-12-13T00:00:00"/>
    <s v="Claudia Benton"/>
    <s v="Williamson, Perkins and Brown"/>
    <x v="3"/>
    <n v="27496.681"/>
    <n v="332"/>
    <x v="1"/>
    <d v="2022-12-31T00:00:00"/>
    <s v="Aspirin"/>
    <s v="Abnormal"/>
    <n v="18"/>
    <n v="1527.593388888889"/>
    <x v="0"/>
  </r>
  <r>
    <s v="Sara House"/>
    <x v="63"/>
    <x v="0"/>
    <x v="7"/>
    <x v="1"/>
    <d v="2022-10-21T00:00:00"/>
    <s v="Christopher Lopez"/>
    <s v="Landry Inc"/>
    <x v="0"/>
    <n v="23809.087"/>
    <n v="471"/>
    <x v="0"/>
    <d v="2022-11-03T00:00:00"/>
    <s v="Paracetamol"/>
    <s v="Inconclusive"/>
    <n v="13"/>
    <n v="1831.4682307692308"/>
    <x v="2"/>
  </r>
  <r>
    <s v="Willie Montes"/>
    <x v="15"/>
    <x v="1"/>
    <x v="3"/>
    <x v="1"/>
    <d v="2020-09-08T00:00:00"/>
    <s v="Mario Russell"/>
    <s v="Allen, Smith and Avila"/>
    <x v="3"/>
    <n v="31742.081999999999"/>
    <n v="281"/>
    <x v="2"/>
    <d v="2020-09-14T00:00:00"/>
    <s v="Paracetamol"/>
    <s v="Inconclusive"/>
    <n v="6"/>
    <n v="5290.3469999999998"/>
    <x v="1"/>
  </r>
  <r>
    <s v="Robert Perkins"/>
    <x v="53"/>
    <x v="1"/>
    <x v="0"/>
    <x v="3"/>
    <d v="2023-05-16T00:00:00"/>
    <s v="Shawn Morris"/>
    <s v="Vargas LLC"/>
    <x v="3"/>
    <n v="17253.112000000001"/>
    <n v="176"/>
    <x v="1"/>
    <d v="2023-06-10T00:00:00"/>
    <s v="Penicillin"/>
    <s v="Normal"/>
    <n v="25"/>
    <n v="690.12448000000006"/>
    <x v="2"/>
  </r>
  <r>
    <s v="Stephanie Moreno"/>
    <x v="22"/>
    <x v="1"/>
    <x v="5"/>
    <x v="4"/>
    <d v="2023-08-21T00:00:00"/>
    <s v="Thomas Ochoa"/>
    <s v="Smith-Wilson"/>
    <x v="2"/>
    <n v="29737.937999999998"/>
    <n v="396"/>
    <x v="2"/>
    <d v="2023-09-04T00:00:00"/>
    <s v="Paracetamol"/>
    <s v="Inconclusive"/>
    <n v="14"/>
    <n v="2124.1384285714284"/>
    <x v="0"/>
  </r>
  <r>
    <s v="Jerome Fry"/>
    <x v="2"/>
    <x v="1"/>
    <x v="3"/>
    <x v="3"/>
    <d v="2022-03-31T00:00:00"/>
    <s v="Tracy Stephens"/>
    <s v="Gamble Inc"/>
    <x v="0"/>
    <n v="21949.425999999999"/>
    <n v="296"/>
    <x v="0"/>
    <d v="2022-04-05T00:00:00"/>
    <s v="Paracetamol"/>
    <s v="Normal"/>
    <n v="5"/>
    <n v="4389.8851999999997"/>
    <x v="0"/>
  </r>
  <r>
    <s v="Carol Alvarado"/>
    <x v="20"/>
    <x v="1"/>
    <x v="2"/>
    <x v="1"/>
    <d v="2020-05-25T00:00:00"/>
    <s v="Crystal Cruz"/>
    <s v="Norman and Sons"/>
    <x v="4"/>
    <n v="18229.107"/>
    <n v="326"/>
    <x v="0"/>
    <d v="2020-05-27T00:00:00"/>
    <s v="Aspirin"/>
    <s v="Inconclusive"/>
    <n v="2"/>
    <n v="9114.5535"/>
    <x v="2"/>
  </r>
  <r>
    <s v="Jamie Moreno"/>
    <x v="30"/>
    <x v="1"/>
    <x v="7"/>
    <x v="1"/>
    <d v="2020-05-13T00:00:00"/>
    <s v="Stephen Jones"/>
    <s v="Francis PLC"/>
    <x v="2"/>
    <n v="40183.928"/>
    <n v="161"/>
    <x v="2"/>
    <d v="2020-06-04T00:00:00"/>
    <s v="Penicillin"/>
    <s v="Normal"/>
    <n v="22"/>
    <n v="1826.5421818181819"/>
    <x v="2"/>
  </r>
  <r>
    <s v="Elizabeth Reynolds"/>
    <x v="41"/>
    <x v="1"/>
    <x v="0"/>
    <x v="1"/>
    <d v="2023-04-10T00:00:00"/>
    <s v="Mr. Brian Davis"/>
    <s v="Scott-Rodriguez"/>
    <x v="2"/>
    <n v="7269.759"/>
    <n v="235"/>
    <x v="0"/>
    <d v="2023-04-19T00:00:00"/>
    <s v="Aspirin"/>
    <s v="Abnormal"/>
    <n v="9"/>
    <n v="807.75099999999998"/>
    <x v="2"/>
  </r>
  <r>
    <s v="John Miller"/>
    <x v="63"/>
    <x v="0"/>
    <x v="1"/>
    <x v="0"/>
    <d v="2019-05-08T00:00:00"/>
    <s v="Julia Jones MD"/>
    <s v="Welch Ltd"/>
    <x v="0"/>
    <n v="41678.714999999997"/>
    <n v="155"/>
    <x v="2"/>
    <d v="2019-06-05T00:00:00"/>
    <s v="Paracetamol"/>
    <s v="Normal"/>
    <n v="28"/>
    <n v="1488.5255357142855"/>
    <x v="2"/>
  </r>
  <r>
    <s v="Marcus Rhodes"/>
    <x v="41"/>
    <x v="0"/>
    <x v="6"/>
    <x v="5"/>
    <d v="2022-03-20T00:00:00"/>
    <s v="Michael Berg"/>
    <s v="Valencia LLC"/>
    <x v="2"/>
    <n v="56324.398000000001"/>
    <n v="256"/>
    <x v="1"/>
    <d v="2022-03-27T00:00:00"/>
    <s v="Aspirin"/>
    <s v="Inconclusive"/>
    <n v="7"/>
    <n v="8046.3425714285713"/>
    <x v="2"/>
  </r>
  <r>
    <s v="Nicole Bell"/>
    <x v="36"/>
    <x v="1"/>
    <x v="4"/>
    <x v="3"/>
    <d v="2023-07-12T00:00:00"/>
    <s v="Amanda Williams"/>
    <s v="Woods and Sons"/>
    <x v="3"/>
    <n v="14218.136"/>
    <n v="459"/>
    <x v="1"/>
    <d v="2023-08-09T00:00:00"/>
    <s v="Paracetamol"/>
    <s v="Abnormal"/>
    <n v="28"/>
    <n v="507.79057142857147"/>
    <x v="2"/>
  </r>
  <r>
    <s v="Vickie Murphy"/>
    <x v="11"/>
    <x v="1"/>
    <x v="0"/>
    <x v="1"/>
    <d v="2020-07-12T00:00:00"/>
    <s v="Christopher Riley"/>
    <s v="Ferguson and Sons"/>
    <x v="2"/>
    <n v="1148.4670000000001"/>
    <n v="223"/>
    <x v="2"/>
    <d v="2020-08-01T00:00:00"/>
    <s v="Lipitor"/>
    <s v="Normal"/>
    <n v="20"/>
    <n v="57.423350000000006"/>
    <x v="1"/>
  </r>
  <r>
    <s v="Eric Miles"/>
    <x v="6"/>
    <x v="0"/>
    <x v="4"/>
    <x v="5"/>
    <d v="2019-07-09T00:00:00"/>
    <s v="Eric Heath"/>
    <s v="Morgan-Lopez"/>
    <x v="1"/>
    <n v="32067.383999999998"/>
    <n v="498"/>
    <x v="1"/>
    <d v="2019-08-07T00:00:00"/>
    <s v="Aspirin"/>
    <s v="Inconclusive"/>
    <n v="29"/>
    <n v="1105.7718620689654"/>
    <x v="0"/>
  </r>
  <r>
    <s v="Brandon Miller"/>
    <x v="23"/>
    <x v="0"/>
    <x v="6"/>
    <x v="2"/>
    <d v="2023-10-23T00:00:00"/>
    <s v="James Patterson"/>
    <s v="Downs, Arnold and Lloyd"/>
    <x v="3"/>
    <n v="11037.196"/>
    <n v="222"/>
    <x v="0"/>
    <d v="2023-11-05T00:00:00"/>
    <s v="Paracetamol"/>
    <s v="Abnormal"/>
    <n v="13"/>
    <n v="849.01507692307689"/>
    <x v="0"/>
  </r>
  <r>
    <s v="Jennifer Gonzalez"/>
    <x v="40"/>
    <x v="1"/>
    <x v="1"/>
    <x v="2"/>
    <d v="2020-03-22T00:00:00"/>
    <s v="Christina Burnett"/>
    <s v="Franklin Inc"/>
    <x v="3"/>
    <n v="18318.460999999999"/>
    <n v="184"/>
    <x v="1"/>
    <d v="2020-04-19T00:00:00"/>
    <s v="Penicillin"/>
    <s v="Abnormal"/>
    <n v="28"/>
    <n v="654.23074999999994"/>
    <x v="1"/>
  </r>
  <r>
    <s v="Brittany Palmer"/>
    <x v="0"/>
    <x v="0"/>
    <x v="4"/>
    <x v="2"/>
    <d v="2022-05-14T00:00:00"/>
    <s v="Brianna Gomez"/>
    <s v="Johnson, Ryan and Maxwell"/>
    <x v="1"/>
    <n v="15402.661"/>
    <n v="291"/>
    <x v="0"/>
    <d v="2022-05-20T00:00:00"/>
    <s v="Aspirin"/>
    <s v="Abnormal"/>
    <n v="6"/>
    <n v="2567.1101666666668"/>
    <x v="0"/>
  </r>
  <r>
    <s v="Carla Smith"/>
    <x v="60"/>
    <x v="1"/>
    <x v="6"/>
    <x v="3"/>
    <d v="2019-01-21T00:00:00"/>
    <s v="Randall Reed"/>
    <s v="Benson-Short"/>
    <x v="3"/>
    <n v="38890.544999999998"/>
    <n v="455"/>
    <x v="1"/>
    <d v="2019-02-01T00:00:00"/>
    <s v="Lipitor"/>
    <s v="Abnormal"/>
    <n v="11"/>
    <n v="3535.5040909090908"/>
    <x v="1"/>
  </r>
  <r>
    <s v="Mark Thomas"/>
    <x v="59"/>
    <x v="0"/>
    <x v="7"/>
    <x v="2"/>
    <d v="2021-12-30T00:00:00"/>
    <s v="James Humphrey"/>
    <s v="Ware Ltd"/>
    <x v="0"/>
    <n v="13491.405000000001"/>
    <n v="161"/>
    <x v="1"/>
    <d v="2022-01-09T00:00:00"/>
    <s v="Ibuprofen"/>
    <s v="Abnormal"/>
    <n v="10"/>
    <n v="1349.1405"/>
    <x v="0"/>
  </r>
  <r>
    <s v="Maria Black"/>
    <x v="52"/>
    <x v="0"/>
    <x v="7"/>
    <x v="3"/>
    <d v="2022-10-24T00:00:00"/>
    <s v="Ronald Terry"/>
    <s v="Brock LLC"/>
    <x v="1"/>
    <n v="15229.831"/>
    <n v="379"/>
    <x v="0"/>
    <d v="2022-11-15T00:00:00"/>
    <s v="Ibuprofen"/>
    <s v="Normal"/>
    <n v="22"/>
    <n v="692.26504545454543"/>
    <x v="0"/>
  </r>
  <r>
    <s v="Gina Briggs"/>
    <x v="8"/>
    <x v="1"/>
    <x v="0"/>
    <x v="0"/>
    <d v="2021-03-15T00:00:00"/>
    <s v="Mathew Le"/>
    <s v="Harris, Robinson and Franco"/>
    <x v="2"/>
    <n v="48882.411"/>
    <n v="487"/>
    <x v="1"/>
    <d v="2021-03-23T00:00:00"/>
    <s v="Aspirin"/>
    <s v="Normal"/>
    <n v="8"/>
    <n v="6110.301375"/>
    <x v="1"/>
  </r>
  <r>
    <s v="David Taylor"/>
    <x v="52"/>
    <x v="1"/>
    <x v="2"/>
    <x v="5"/>
    <d v="2020-09-22T00:00:00"/>
    <s v="James Liu"/>
    <s v="Mejia, Shepard and Liu"/>
    <x v="2"/>
    <n v="55972.311000000002"/>
    <n v="263"/>
    <x v="1"/>
    <d v="2020-10-17T00:00:00"/>
    <s v="Penicillin"/>
    <s v="Normal"/>
    <n v="25"/>
    <n v="2238.8924400000001"/>
    <x v="0"/>
  </r>
  <r>
    <s v="Jeffery Evans"/>
    <x v="15"/>
    <x v="0"/>
    <x v="3"/>
    <x v="2"/>
    <d v="2021-07-26T00:00:00"/>
    <s v="Dr. Beth Miller"/>
    <s v="Marsh, Bullock and Ellis"/>
    <x v="4"/>
    <n v="4810.49"/>
    <n v="446"/>
    <x v="0"/>
    <d v="2021-08-13T00:00:00"/>
    <s v="Paracetamol"/>
    <s v="Abnormal"/>
    <n v="18"/>
    <n v="267.24944444444441"/>
    <x v="1"/>
  </r>
  <r>
    <s v="Timothy Murray"/>
    <x v="41"/>
    <x v="1"/>
    <x v="6"/>
    <x v="5"/>
    <d v="2022-11-16T00:00:00"/>
    <s v="Stephanie Alvarez"/>
    <s v="Price LLC"/>
    <x v="4"/>
    <n v="64460.417000000001"/>
    <n v="459"/>
    <x v="0"/>
    <d v="2022-11-17T00:00:00"/>
    <s v="Lipitor"/>
    <s v="Inconclusive"/>
    <n v="1"/>
    <n v="64460.417000000001"/>
    <x v="2"/>
  </r>
  <r>
    <s v="Randall Becker"/>
    <x v="58"/>
    <x v="1"/>
    <x v="7"/>
    <x v="1"/>
    <d v="2021-05-20T00:00:00"/>
    <s v="Tammy Lewis"/>
    <s v="Austin-Allen"/>
    <x v="4"/>
    <n v="33369.709000000003"/>
    <n v="320"/>
    <x v="1"/>
    <d v="2021-06-15T00:00:00"/>
    <s v="Ibuprofen"/>
    <s v="Inconclusive"/>
    <n v="26"/>
    <n v="1283.4503461538463"/>
    <x v="1"/>
  </r>
  <r>
    <s v="Jasmine Lopez"/>
    <x v="21"/>
    <x v="1"/>
    <x v="1"/>
    <x v="3"/>
    <d v="2023-05-16T00:00:00"/>
    <s v="Jason Leonard"/>
    <s v="Gonzalez-Simon"/>
    <x v="3"/>
    <n v="22890.073"/>
    <n v="397"/>
    <x v="0"/>
    <d v="2023-05-25T00:00:00"/>
    <s v="Paracetamol"/>
    <s v="Abnormal"/>
    <n v="9"/>
    <n v="2543.3414444444443"/>
    <x v="1"/>
  </r>
  <r>
    <s v="Amanda Gonzales"/>
    <x v="41"/>
    <x v="1"/>
    <x v="2"/>
    <x v="4"/>
    <d v="2019-06-24T00:00:00"/>
    <s v="Rebekah Brown"/>
    <s v="Barnett-Lewis"/>
    <x v="4"/>
    <n v="6472.15"/>
    <n v="154"/>
    <x v="0"/>
    <d v="2019-07-12T00:00:00"/>
    <s v="Lipitor"/>
    <s v="Abnormal"/>
    <n v="18"/>
    <n v="359.56388888888887"/>
    <x v="2"/>
  </r>
  <r>
    <s v="Sarah Love"/>
    <x v="31"/>
    <x v="0"/>
    <x v="1"/>
    <x v="0"/>
    <d v="2022-09-10T00:00:00"/>
    <s v="Lori Jackson"/>
    <s v="Wiggins, Roberts and Ball"/>
    <x v="0"/>
    <n v="54041.178999999996"/>
    <n v="445"/>
    <x v="1"/>
    <d v="2022-10-07T00:00:00"/>
    <s v="Paracetamol"/>
    <s v="Normal"/>
    <n v="27"/>
    <n v="2001.525148148148"/>
    <x v="2"/>
  </r>
  <r>
    <s v="Lorraine Scott"/>
    <x v="52"/>
    <x v="0"/>
    <x v="2"/>
    <x v="4"/>
    <d v="2021-11-27T00:00:00"/>
    <s v="Mark Woods"/>
    <s v="Alvarez, Romero and Frederick"/>
    <x v="2"/>
    <n v="1617.759"/>
    <n v="341"/>
    <x v="2"/>
    <d v="2021-12-21T00:00:00"/>
    <s v="Penicillin"/>
    <s v="Normal"/>
    <n v="24"/>
    <n v="67.406625000000005"/>
    <x v="0"/>
  </r>
  <r>
    <s v="James Shaw"/>
    <x v="23"/>
    <x v="1"/>
    <x v="2"/>
    <x v="4"/>
    <d v="2022-05-27T00:00:00"/>
    <s v="Sandra Harper"/>
    <s v="Moore, Johnson and Ellis"/>
    <x v="1"/>
    <n v="33572.817000000003"/>
    <n v="344"/>
    <x v="0"/>
    <d v="2022-06-09T00:00:00"/>
    <s v="Paracetamol"/>
    <s v="Inconclusive"/>
    <n v="13"/>
    <n v="2582.5243846153849"/>
    <x v="0"/>
  </r>
  <r>
    <s v="Steven Tucker"/>
    <x v="33"/>
    <x v="1"/>
    <x v="5"/>
    <x v="4"/>
    <d v="2023-01-14T00:00:00"/>
    <s v="Carl Nelson"/>
    <s v="Petty, Cortez and Sherman"/>
    <x v="3"/>
    <n v="27583.919999999998"/>
    <n v="373"/>
    <x v="1"/>
    <d v="2023-01-26T00:00:00"/>
    <s v="Aspirin"/>
    <s v="Normal"/>
    <n v="12"/>
    <n v="2298.66"/>
    <x v="0"/>
  </r>
  <r>
    <s v="Connie Benitez"/>
    <x v="8"/>
    <x v="0"/>
    <x v="4"/>
    <x v="5"/>
    <d v="2022-08-21T00:00:00"/>
    <s v="Scott Collins"/>
    <s v="Gray-Dennis"/>
    <x v="2"/>
    <n v="47685.932999999997"/>
    <n v="400"/>
    <x v="0"/>
    <d v="2022-08-24T00:00:00"/>
    <s v="Aspirin"/>
    <s v="Abnormal"/>
    <n v="3"/>
    <n v="15895.311"/>
    <x v="1"/>
  </r>
  <r>
    <s v="Christopher French"/>
    <x v="21"/>
    <x v="0"/>
    <x v="6"/>
    <x v="1"/>
    <d v="2020-12-12T00:00:00"/>
    <s v="Joseph Reyes"/>
    <s v="Hayes PLC"/>
    <x v="2"/>
    <n v="2556.0540000000001"/>
    <n v="480"/>
    <x v="0"/>
    <d v="2020-12-14T00:00:00"/>
    <s v="Ibuprofen"/>
    <s v="Normal"/>
    <n v="2"/>
    <n v="1278.027"/>
    <x v="1"/>
  </r>
  <r>
    <s v="Brian Gray"/>
    <x v="4"/>
    <x v="1"/>
    <x v="0"/>
    <x v="5"/>
    <d v="2020-07-31T00:00:00"/>
    <s v="Crystal Richards"/>
    <s v="Waters-Greene"/>
    <x v="4"/>
    <n v="41099.684999999998"/>
    <n v="389"/>
    <x v="0"/>
    <d v="2020-07-31T00:00:00"/>
    <s v="Paracetamol"/>
    <s v="Abnormal"/>
    <n v="0"/>
    <n v="0"/>
    <x v="2"/>
  </r>
  <r>
    <s v="Sierra Torres"/>
    <x v="46"/>
    <x v="0"/>
    <x v="2"/>
    <x v="2"/>
    <d v="2020-06-10T00:00:00"/>
    <s v="Stephanie Shepherd"/>
    <s v="Paul, Duran and Hudson"/>
    <x v="0"/>
    <n v="22011.35"/>
    <n v="478"/>
    <x v="0"/>
    <d v="2020-06-23T00:00:00"/>
    <s v="Lipitor"/>
    <s v="Abnormal"/>
    <n v="13"/>
    <n v="1693.1807692307691"/>
    <x v="0"/>
  </r>
  <r>
    <s v="Paige Davis"/>
    <x v="13"/>
    <x v="1"/>
    <x v="2"/>
    <x v="4"/>
    <d v="2020-01-25T00:00:00"/>
    <s v="Heather Johnson"/>
    <s v="Hunter PLC"/>
    <x v="2"/>
    <n v="34017.192000000003"/>
    <n v="316"/>
    <x v="1"/>
    <d v="2020-02-15T00:00:00"/>
    <s v="Ibuprofen"/>
    <s v="Abnormal"/>
    <n v="21"/>
    <n v="1619.8662857142858"/>
    <x v="0"/>
  </r>
  <r>
    <s v="Frank Lester"/>
    <x v="66"/>
    <x v="1"/>
    <x v="3"/>
    <x v="1"/>
    <d v="2020-09-22T00:00:00"/>
    <s v="Sabrina Brown"/>
    <s v="Zuniga Ltd"/>
    <x v="3"/>
    <n v="22768.557000000001"/>
    <n v="226"/>
    <x v="0"/>
    <d v="2020-09-27T00:00:00"/>
    <s v="Penicillin"/>
    <s v="Inconclusive"/>
    <n v="5"/>
    <n v="4553.7114000000001"/>
    <x v="2"/>
  </r>
  <r>
    <s v="Lisa Price"/>
    <x v="8"/>
    <x v="0"/>
    <x v="6"/>
    <x v="5"/>
    <d v="2023-10-29T00:00:00"/>
    <s v="Erica Russo"/>
    <s v="Dixon, Nelson and Reese"/>
    <x v="1"/>
    <n v="50122.824000000001"/>
    <n v="428"/>
    <x v="1"/>
    <d v="2023-11-19T00:00:00"/>
    <s v="Paracetamol"/>
    <s v="Normal"/>
    <n v="21"/>
    <n v="2386.8011428571431"/>
    <x v="1"/>
  </r>
  <r>
    <s v="Ms. Leah Lane DDS"/>
    <x v="43"/>
    <x v="0"/>
    <x v="7"/>
    <x v="0"/>
    <d v="2019-01-14T00:00:00"/>
    <s v="Jason Andrews"/>
    <s v="Walker-Schneider"/>
    <x v="4"/>
    <n v="23847"/>
    <n v="124"/>
    <x v="2"/>
    <d v="2019-01-29T00:00:00"/>
    <s v="Penicillin"/>
    <s v="Inconclusive"/>
    <n v="15"/>
    <n v="1589.8"/>
    <x v="2"/>
  </r>
  <r>
    <s v="David Austin"/>
    <x v="5"/>
    <x v="1"/>
    <x v="5"/>
    <x v="3"/>
    <d v="2023-07-14T00:00:00"/>
    <s v="Kevin Young"/>
    <s v="Decker-Ward"/>
    <x v="2"/>
    <n v="32298.538"/>
    <n v="486"/>
    <x v="2"/>
    <d v="2023-08-13T00:00:00"/>
    <s v="Ibuprofen"/>
    <s v="Normal"/>
    <n v="30"/>
    <n v="1076.6179333333334"/>
    <x v="2"/>
  </r>
  <r>
    <s v="Anne Perry"/>
    <x v="64"/>
    <x v="1"/>
    <x v="6"/>
    <x v="1"/>
    <d v="2019-03-17T00:00:00"/>
    <s v="James Perez"/>
    <s v="Estes, Mcclure and Farrell"/>
    <x v="2"/>
    <n v="29314.523000000001"/>
    <n v="151"/>
    <x v="2"/>
    <d v="2019-03-28T00:00:00"/>
    <s v="Ibuprofen"/>
    <s v="Abnormal"/>
    <n v="11"/>
    <n v="2664.9566363636363"/>
    <x v="1"/>
  </r>
  <r>
    <s v="Robert Ellis"/>
    <x v="20"/>
    <x v="0"/>
    <x v="6"/>
    <x v="3"/>
    <d v="2020-01-16T00:00:00"/>
    <s v="Courtney Myers"/>
    <s v="Copeland Ltd"/>
    <x v="2"/>
    <n v="12766.403"/>
    <n v="228"/>
    <x v="2"/>
    <d v="2020-02-06T00:00:00"/>
    <s v="Paracetamol"/>
    <s v="Inconclusive"/>
    <n v="21"/>
    <n v="607.92395238095241"/>
    <x v="2"/>
  </r>
  <r>
    <s v="Michael Walker"/>
    <x v="60"/>
    <x v="1"/>
    <x v="0"/>
    <x v="2"/>
    <d v="2022-01-16T00:00:00"/>
    <s v="Theresa May"/>
    <s v="Morgan-Briggs"/>
    <x v="1"/>
    <n v="18390.282999999999"/>
    <n v="229"/>
    <x v="1"/>
    <d v="2022-02-08T00:00:00"/>
    <s v="Aspirin"/>
    <s v="Abnormal"/>
    <n v="23"/>
    <n v="799.57752173913036"/>
    <x v="1"/>
  </r>
  <r>
    <s v="Stephen Jackson"/>
    <x v="50"/>
    <x v="0"/>
    <x v="0"/>
    <x v="5"/>
    <d v="2020-04-19T00:00:00"/>
    <s v="Janet Hill"/>
    <s v="Greene-Matthews"/>
    <x v="2"/>
    <n v="15635.718999999999"/>
    <n v="316"/>
    <x v="1"/>
    <d v="2020-05-05T00:00:00"/>
    <s v="Aspirin"/>
    <s v="Inconclusive"/>
    <n v="16"/>
    <n v="977.23243749999995"/>
    <x v="1"/>
  </r>
  <r>
    <s v="Michael Vazquez"/>
    <x v="42"/>
    <x v="1"/>
    <x v="0"/>
    <x v="4"/>
    <d v="2019-01-03T00:00:00"/>
    <s v="Loretta Decker"/>
    <s v="Simmons-Cordova"/>
    <x v="4"/>
    <n v="12283.302"/>
    <n v="390"/>
    <x v="0"/>
    <d v="2019-01-03T00:00:00"/>
    <s v="Lipitor"/>
    <s v="Normal"/>
    <n v="0"/>
    <n v="0"/>
    <x v="0"/>
  </r>
  <r>
    <s v="Richard Wilson"/>
    <x v="24"/>
    <x v="1"/>
    <x v="3"/>
    <x v="3"/>
    <d v="2021-07-26T00:00:00"/>
    <s v="Charlene Galloway"/>
    <s v="Daniel LLC"/>
    <x v="0"/>
    <n v="38060.535000000003"/>
    <n v="269"/>
    <x v="2"/>
    <d v="2021-08-12T00:00:00"/>
    <s v="Paracetamol"/>
    <s v="Inconclusive"/>
    <n v="17"/>
    <n v="2238.855"/>
    <x v="2"/>
  </r>
  <r>
    <s v="Trevor Compton"/>
    <x v="10"/>
    <x v="1"/>
    <x v="3"/>
    <x v="0"/>
    <d v="2019-11-07T00:00:00"/>
    <s v="Tamara Stevens"/>
    <s v="Kennedy, Garrett and Fowler"/>
    <x v="2"/>
    <n v="56452.517"/>
    <n v="200"/>
    <x v="2"/>
    <d v="2019-12-05T00:00:00"/>
    <s v="Aspirin"/>
    <s v="Normal"/>
    <n v="28"/>
    <n v="2016.1613214285715"/>
    <x v="2"/>
  </r>
  <r>
    <s v="Sierra Jenkins"/>
    <x v="1"/>
    <x v="1"/>
    <x v="3"/>
    <x v="2"/>
    <d v="2021-07-14T00:00:00"/>
    <s v="Amber Shaw"/>
    <s v="Gomez-Cantu"/>
    <x v="4"/>
    <n v="781.48299999999995"/>
    <n v="423"/>
    <x v="1"/>
    <d v="2021-07-31T00:00:00"/>
    <s v="Penicillin"/>
    <s v="Abnormal"/>
    <n v="17"/>
    <n v="45.969588235294111"/>
    <x v="1"/>
  </r>
  <r>
    <s v="Tanya Dudley"/>
    <x v="49"/>
    <x v="1"/>
    <x v="3"/>
    <x v="4"/>
    <d v="2019-01-22T00:00:00"/>
    <s v="Angela Perez"/>
    <s v="Mcpherson-Rice"/>
    <x v="2"/>
    <n v="28074.374"/>
    <n v="173"/>
    <x v="1"/>
    <d v="2019-02-13T00:00:00"/>
    <s v="Ibuprofen"/>
    <s v="Abnormal"/>
    <n v="22"/>
    <n v="1276.1079090909091"/>
    <x v="2"/>
  </r>
  <r>
    <s v="Adam James"/>
    <x v="65"/>
    <x v="1"/>
    <x v="4"/>
    <x v="3"/>
    <d v="2023-06-17T00:00:00"/>
    <s v="Donald Day"/>
    <s v="Parks, Cook and Hoover"/>
    <x v="3"/>
    <n v="14515.757"/>
    <n v="317"/>
    <x v="0"/>
    <d v="2023-07-08T00:00:00"/>
    <s v="Paracetamol"/>
    <s v="Inconclusive"/>
    <n v="21"/>
    <n v="691.22652380952377"/>
    <x v="0"/>
  </r>
  <r>
    <s v="David Jones"/>
    <x v="54"/>
    <x v="1"/>
    <x v="6"/>
    <x v="3"/>
    <d v="2023-07-29T00:00:00"/>
    <s v="James Keith"/>
    <s v="Williams-Ruiz"/>
    <x v="0"/>
    <n v="34664.339"/>
    <n v="467"/>
    <x v="0"/>
    <d v="2023-08-06T00:00:00"/>
    <s v="Ibuprofen"/>
    <s v="Abnormal"/>
    <n v="8"/>
    <n v="4333.042375"/>
    <x v="2"/>
  </r>
  <r>
    <s v="Robin King"/>
    <x v="52"/>
    <x v="1"/>
    <x v="0"/>
    <x v="4"/>
    <d v="2019-04-17T00:00:00"/>
    <s v="Beth Ali"/>
    <s v="Turner Group"/>
    <x v="1"/>
    <n v="24777.518"/>
    <n v="303"/>
    <x v="1"/>
    <d v="2019-04-22T00:00:00"/>
    <s v="Aspirin"/>
    <s v="Normal"/>
    <n v="5"/>
    <n v="4955.5036"/>
    <x v="0"/>
  </r>
  <r>
    <s v="Isabel Hughes"/>
    <x v="27"/>
    <x v="1"/>
    <x v="1"/>
    <x v="4"/>
    <d v="2021-09-24T00:00:00"/>
    <s v="Stephanie Hammond"/>
    <s v="Garcia Group"/>
    <x v="1"/>
    <n v="7004.7510000000002"/>
    <n v="412"/>
    <x v="2"/>
    <d v="2021-10-21T00:00:00"/>
    <s v="Penicillin"/>
    <s v="Inconclusive"/>
    <n v="27"/>
    <n v="259.43522222222225"/>
    <x v="0"/>
  </r>
  <r>
    <s v="Terri Jefferson"/>
    <x v="66"/>
    <x v="0"/>
    <x v="4"/>
    <x v="3"/>
    <d v="2020-02-14T00:00:00"/>
    <s v="Elizabeth Thompson"/>
    <s v="Aguirre, Ramirez and Chang"/>
    <x v="2"/>
    <n v="9916.3739999999998"/>
    <n v="280"/>
    <x v="1"/>
    <d v="2020-02-27T00:00:00"/>
    <s v="Ibuprofen"/>
    <s v="Abnormal"/>
    <n v="13"/>
    <n v="762.798"/>
    <x v="2"/>
  </r>
  <r>
    <s v="John Stone"/>
    <x v="3"/>
    <x v="0"/>
    <x v="1"/>
    <x v="3"/>
    <d v="2019-10-06T00:00:00"/>
    <s v="Edward Coffey"/>
    <s v="Wilson-Osborne"/>
    <x v="4"/>
    <n v="36419.292999999998"/>
    <n v="282"/>
    <x v="2"/>
    <d v="2019-10-09T00:00:00"/>
    <s v="Paracetamol"/>
    <s v="Normal"/>
    <n v="3"/>
    <n v="12139.764333333333"/>
    <x v="2"/>
  </r>
  <r>
    <s v="Brittany Haynes"/>
    <x v="50"/>
    <x v="0"/>
    <x v="7"/>
    <x v="5"/>
    <d v="2023-08-21T00:00:00"/>
    <s v="David Jackson"/>
    <s v="Torres, Schmidt and Ortiz"/>
    <x v="2"/>
    <n v="8944.6389999999992"/>
    <n v="181"/>
    <x v="0"/>
    <d v="2023-08-27T00:00:00"/>
    <s v="Aspirin"/>
    <s v="Normal"/>
    <n v="6"/>
    <n v="1490.7731666666666"/>
    <x v="1"/>
  </r>
  <r>
    <s v="Shane Parker"/>
    <x v="53"/>
    <x v="0"/>
    <x v="6"/>
    <x v="5"/>
    <d v="2021-06-11T00:00:00"/>
    <s v="Mark Norman"/>
    <s v="Jarvis, Kim and Hunt"/>
    <x v="0"/>
    <n v="21878.49"/>
    <n v="359"/>
    <x v="1"/>
    <d v="2021-06-21T00:00:00"/>
    <s v="Ibuprofen"/>
    <s v="Abnormal"/>
    <n v="10"/>
    <n v="2187.8490000000002"/>
    <x v="2"/>
  </r>
  <r>
    <s v="Tyler Campbell"/>
    <x v="35"/>
    <x v="0"/>
    <x v="2"/>
    <x v="3"/>
    <d v="2020-07-01T00:00:00"/>
    <s v="Brittany Nelson"/>
    <s v="Smith, Cardenas and Allen"/>
    <x v="0"/>
    <n v="14615.115"/>
    <n v="342"/>
    <x v="0"/>
    <d v="2020-07-03T00:00:00"/>
    <s v="Lipitor"/>
    <s v="Abnormal"/>
    <n v="2"/>
    <n v="7307.5574999999999"/>
    <x v="2"/>
  </r>
  <r>
    <s v="Elizabeth Figueroa"/>
    <x v="46"/>
    <x v="1"/>
    <x v="3"/>
    <x v="5"/>
    <d v="2019-02-25T00:00:00"/>
    <s v="Todd Irwin"/>
    <s v="Buck PLC"/>
    <x v="1"/>
    <n v="5790.1980000000003"/>
    <n v="459"/>
    <x v="1"/>
    <d v="2019-03-01T00:00:00"/>
    <s v="Penicillin"/>
    <s v="Abnormal"/>
    <n v="4"/>
    <n v="1447.5495000000001"/>
    <x v="0"/>
  </r>
  <r>
    <s v="Lance Gonzalez"/>
    <x v="38"/>
    <x v="0"/>
    <x v="7"/>
    <x v="5"/>
    <d v="2020-07-28T00:00:00"/>
    <s v="Dr. Craig Johnson II"/>
    <s v="Jennings PLC"/>
    <x v="1"/>
    <n v="14035.921"/>
    <n v="432"/>
    <x v="0"/>
    <d v="2020-08-05T00:00:00"/>
    <s v="Paracetamol"/>
    <s v="Normal"/>
    <n v="8"/>
    <n v="1754.490125"/>
    <x v="1"/>
  </r>
  <r>
    <s v="Eugene Peterson"/>
    <x v="0"/>
    <x v="1"/>
    <x v="2"/>
    <x v="5"/>
    <d v="2020-05-08T00:00:00"/>
    <s v="Christina Weber"/>
    <s v="Reyes and Sons"/>
    <x v="4"/>
    <n v="5050.9089999999997"/>
    <n v="324"/>
    <x v="1"/>
    <d v="2020-05-11T00:00:00"/>
    <s v="Ibuprofen"/>
    <s v="Normal"/>
    <n v="3"/>
    <n v="1683.6363333333331"/>
    <x v="0"/>
  </r>
  <r>
    <s v="Christina Webb"/>
    <x v="16"/>
    <x v="0"/>
    <x v="3"/>
    <x v="0"/>
    <d v="2022-04-27T00:00:00"/>
    <s v="Daniel Armstrong"/>
    <s v="Johnson-Espinoza"/>
    <x v="0"/>
    <n v="5399.8639999999996"/>
    <n v="197"/>
    <x v="2"/>
    <d v="2022-05-06T00:00:00"/>
    <s v="Ibuprofen"/>
    <s v="Abnormal"/>
    <n v="9"/>
    <n v="599.9848888888888"/>
    <x v="0"/>
  </r>
  <r>
    <s v="Carlos Lin"/>
    <x v="52"/>
    <x v="1"/>
    <x v="4"/>
    <x v="4"/>
    <d v="2021-01-02T00:00:00"/>
    <s v="Lynn Brown"/>
    <s v="Richards-Davis"/>
    <x v="2"/>
    <n v="15224.032999999999"/>
    <n v="436"/>
    <x v="0"/>
    <d v="2021-01-23T00:00:00"/>
    <s v="Aspirin"/>
    <s v="Normal"/>
    <n v="21"/>
    <n v="724.95395238095239"/>
    <x v="0"/>
  </r>
  <r>
    <s v="Shirley Jones"/>
    <x v="44"/>
    <x v="1"/>
    <x v="7"/>
    <x v="1"/>
    <d v="2021-01-22T00:00:00"/>
    <s v="Valerie Thornton"/>
    <s v="Smith-Richards"/>
    <x v="1"/>
    <n v="11298.531000000001"/>
    <n v="411"/>
    <x v="0"/>
    <d v="2021-01-28T00:00:00"/>
    <s v="Aspirin"/>
    <s v="Abnormal"/>
    <n v="6"/>
    <n v="1883.0885000000001"/>
    <x v="1"/>
  </r>
  <r>
    <s v="Jennifer Richards"/>
    <x v="8"/>
    <x v="0"/>
    <x v="7"/>
    <x v="4"/>
    <d v="2019-05-25T00:00:00"/>
    <s v="Nicole Duke"/>
    <s v="Clark Inc"/>
    <x v="1"/>
    <n v="15056.405000000001"/>
    <n v="254"/>
    <x v="1"/>
    <d v="2019-06-02T00:00:00"/>
    <s v="Ibuprofen"/>
    <s v="Abnormal"/>
    <n v="8"/>
    <n v="1882.0506250000001"/>
    <x v="1"/>
  </r>
  <r>
    <s v="Cody Dalton"/>
    <x v="42"/>
    <x v="0"/>
    <x v="2"/>
    <x v="1"/>
    <d v="2021-10-12T00:00:00"/>
    <s v="Christina Kennedy"/>
    <s v="Haas-Taylor"/>
    <x v="0"/>
    <n v="28796.080999999998"/>
    <n v="147"/>
    <x v="0"/>
    <d v="2021-10-18T00:00:00"/>
    <s v="Aspirin"/>
    <s v="Abnormal"/>
    <n v="6"/>
    <n v="4799.3468333333331"/>
    <x v="0"/>
  </r>
  <r>
    <s v="Edward Stewart"/>
    <x v="43"/>
    <x v="1"/>
    <x v="2"/>
    <x v="5"/>
    <d v="2020-08-31T00:00:00"/>
    <s v="Rebecca Neal"/>
    <s v="Obrien LLC"/>
    <x v="3"/>
    <n v="72197.841"/>
    <n v="261"/>
    <x v="0"/>
    <d v="2020-09-20T00:00:00"/>
    <s v="Lipitor"/>
    <s v="Normal"/>
    <n v="20"/>
    <n v="3609.8920499999999"/>
    <x v="2"/>
  </r>
  <r>
    <s v="Michelle Collins"/>
    <x v="2"/>
    <x v="0"/>
    <x v="6"/>
    <x v="4"/>
    <d v="2020-08-03T00:00:00"/>
    <s v="Sean Reilly"/>
    <s v="Campbell-Moyer"/>
    <x v="0"/>
    <n v="4045.7150000000001"/>
    <n v="180"/>
    <x v="0"/>
    <d v="2020-08-23T00:00:00"/>
    <s v="Lipitor"/>
    <s v="Inconclusive"/>
    <n v="20"/>
    <n v="202.28575000000001"/>
    <x v="0"/>
  </r>
  <r>
    <s v="Chelsea Ellis"/>
    <x v="29"/>
    <x v="1"/>
    <x v="3"/>
    <x v="1"/>
    <d v="2018-11-18T00:00:00"/>
    <s v="Jeremy Johnson"/>
    <s v="Lawson-Phillips"/>
    <x v="3"/>
    <n v="42943.061000000002"/>
    <n v="389"/>
    <x v="2"/>
    <d v="2018-12-02T00:00:00"/>
    <s v="Lipitor"/>
    <s v="Inconclusive"/>
    <n v="14"/>
    <n v="3067.3615"/>
    <x v="1"/>
  </r>
  <r>
    <s v="Francis Winters"/>
    <x v="23"/>
    <x v="1"/>
    <x v="0"/>
    <x v="5"/>
    <d v="2020-10-08T00:00:00"/>
    <s v="Ashley Rowe"/>
    <s v="Watson, Hernandez and Patel"/>
    <x v="2"/>
    <n v="9572.3009999999995"/>
    <n v="266"/>
    <x v="1"/>
    <d v="2020-11-02T00:00:00"/>
    <s v="Ibuprofen"/>
    <s v="Inconclusive"/>
    <n v="25"/>
    <n v="382.89203999999995"/>
    <x v="0"/>
  </r>
  <r>
    <s v="Christopher Davis"/>
    <x v="41"/>
    <x v="1"/>
    <x v="3"/>
    <x v="1"/>
    <d v="2023-03-17T00:00:00"/>
    <s v="Jennifer Perez"/>
    <s v="Jones PLC"/>
    <x v="0"/>
    <n v="36231.803999999996"/>
    <n v="220"/>
    <x v="2"/>
    <d v="2023-04-11T00:00:00"/>
    <s v="Ibuprofen"/>
    <s v="Inconclusive"/>
    <n v="25"/>
    <n v="1449.2721599999998"/>
    <x v="2"/>
  </r>
  <r>
    <s v="Daniel Haynes"/>
    <x v="48"/>
    <x v="0"/>
    <x v="1"/>
    <x v="5"/>
    <d v="2022-03-23T00:00:00"/>
    <s v="Erica Stewart"/>
    <s v="Brown Group"/>
    <x v="2"/>
    <n v="22068.949000000001"/>
    <n v="152"/>
    <x v="0"/>
    <d v="2022-04-06T00:00:00"/>
    <s v="Aspirin"/>
    <s v="Inconclusive"/>
    <n v="14"/>
    <n v="1576.3534999999999"/>
    <x v="0"/>
  </r>
  <r>
    <s v="Stacy Williams"/>
    <x v="20"/>
    <x v="0"/>
    <x v="1"/>
    <x v="3"/>
    <d v="2019-11-12T00:00:00"/>
    <s v="Elizabeth Mosley"/>
    <s v="Page-Massey"/>
    <x v="2"/>
    <n v="3860.1950000000002"/>
    <n v="340"/>
    <x v="0"/>
    <d v="2019-11-22T00:00:00"/>
    <s v="Ibuprofen"/>
    <s v="Normal"/>
    <n v="10"/>
    <n v="386.01949999999999"/>
    <x v="2"/>
  </r>
  <r>
    <s v="James Lynch"/>
    <x v="2"/>
    <x v="1"/>
    <x v="6"/>
    <x v="4"/>
    <d v="2018-12-27T00:00:00"/>
    <s v="Karen Clark"/>
    <s v="Smith and Sons"/>
    <x v="0"/>
    <n v="13826.47"/>
    <n v="425"/>
    <x v="0"/>
    <d v="2019-01-09T00:00:00"/>
    <s v="Ibuprofen"/>
    <s v="Inconclusive"/>
    <n v="13"/>
    <n v="1063.5746153846153"/>
    <x v="0"/>
  </r>
  <r>
    <s v="Steven Elliott"/>
    <x v="15"/>
    <x v="0"/>
    <x v="4"/>
    <x v="4"/>
    <d v="2020-11-22T00:00:00"/>
    <s v="Julie Dougherty"/>
    <s v="Johnson, Briggs and Hodges"/>
    <x v="3"/>
    <n v="10389.953"/>
    <n v="459"/>
    <x v="1"/>
    <d v="2020-11-27T00:00:00"/>
    <s v="Paracetamol"/>
    <s v="Normal"/>
    <n v="5"/>
    <n v="2077.9906000000001"/>
    <x v="1"/>
  </r>
  <r>
    <s v="Jessica Villegas"/>
    <x v="52"/>
    <x v="0"/>
    <x v="4"/>
    <x v="0"/>
    <d v="2020-10-19T00:00:00"/>
    <s v="David Petersen"/>
    <s v="Smith LLC"/>
    <x v="0"/>
    <n v="23215.663"/>
    <n v="243"/>
    <x v="1"/>
    <d v="2020-11-03T00:00:00"/>
    <s v="Lipitor"/>
    <s v="Abnormal"/>
    <n v="15"/>
    <n v="1547.7108666666668"/>
    <x v="0"/>
  </r>
  <r>
    <s v="Jeffrey Long"/>
    <x v="3"/>
    <x v="1"/>
    <x v="5"/>
    <x v="2"/>
    <d v="2018-10-31T00:00:00"/>
    <s v="Donna Humphrey"/>
    <s v="Perry-Adams"/>
    <x v="4"/>
    <n v="7075.7089999999998"/>
    <n v="255"/>
    <x v="0"/>
    <d v="2018-11-06T00:00:00"/>
    <s v="Lipitor"/>
    <s v="Abnormal"/>
    <n v="6"/>
    <n v="1179.2848333333334"/>
    <x v="2"/>
  </r>
  <r>
    <s v="Elizabeth Whitehead"/>
    <x v="40"/>
    <x v="0"/>
    <x v="2"/>
    <x v="4"/>
    <d v="2019-04-14T00:00:00"/>
    <s v="George Kline"/>
    <s v="Butler, English and Jones"/>
    <x v="3"/>
    <n v="1874.03"/>
    <n v="467"/>
    <x v="1"/>
    <d v="2019-05-04T00:00:00"/>
    <s v="Aspirin"/>
    <s v="Normal"/>
    <n v="20"/>
    <n v="93.701499999999996"/>
    <x v="1"/>
  </r>
  <r>
    <s v="Peter Baker"/>
    <x v="28"/>
    <x v="1"/>
    <x v="7"/>
    <x v="1"/>
    <d v="2022-08-10T00:00:00"/>
    <s v="Jennifer Payne"/>
    <s v="Moss, Holmes and Montes"/>
    <x v="3"/>
    <n v="28084.161"/>
    <n v="374"/>
    <x v="1"/>
    <d v="2022-08-17T00:00:00"/>
    <s v="Aspirin"/>
    <s v="Abnormal"/>
    <n v="7"/>
    <n v="4012.0230000000001"/>
    <x v="1"/>
  </r>
  <r>
    <s v="Angela Hunt"/>
    <x v="40"/>
    <x v="0"/>
    <x v="2"/>
    <x v="0"/>
    <d v="2021-10-02T00:00:00"/>
    <s v="Alexis Dixon"/>
    <s v="Mills-Porter"/>
    <x v="3"/>
    <n v="37027.688000000002"/>
    <n v="355"/>
    <x v="2"/>
    <d v="2021-10-22T00:00:00"/>
    <s v="Penicillin"/>
    <s v="Inconclusive"/>
    <n v="20"/>
    <n v="1851.3844000000001"/>
    <x v="1"/>
  </r>
  <r>
    <s v="Mary Hernandez"/>
    <x v="43"/>
    <x v="1"/>
    <x v="0"/>
    <x v="1"/>
    <d v="2021-07-14T00:00:00"/>
    <s v="Joshua Underwood"/>
    <s v="Richardson, Cole and Jones"/>
    <x v="4"/>
    <n v="31657.01"/>
    <n v="354"/>
    <x v="1"/>
    <d v="2021-07-31T00:00:00"/>
    <s v="Penicillin"/>
    <s v="Abnormal"/>
    <n v="17"/>
    <n v="1862.1770588235293"/>
    <x v="2"/>
  </r>
  <r>
    <s v="Courtney Lee"/>
    <x v="1"/>
    <x v="1"/>
    <x v="1"/>
    <x v="2"/>
    <d v="2020-03-21T00:00:00"/>
    <s v="Drew Knight"/>
    <s v="Huffman and Sons"/>
    <x v="4"/>
    <n v="5084.0410000000002"/>
    <n v="251"/>
    <x v="0"/>
    <d v="2020-04-12T00:00:00"/>
    <s v="Paracetamol"/>
    <s v="Normal"/>
    <n v="22"/>
    <n v="231.09277272727275"/>
    <x v="1"/>
  </r>
  <r>
    <s v="Alexandria Jones"/>
    <x v="21"/>
    <x v="1"/>
    <x v="2"/>
    <x v="3"/>
    <d v="2019-03-18T00:00:00"/>
    <s v="Anthony Lynch"/>
    <s v="Summers-Parrish"/>
    <x v="3"/>
    <n v="17425.502"/>
    <n v="137"/>
    <x v="2"/>
    <d v="2019-04-12T00:00:00"/>
    <s v="Aspirin"/>
    <s v="Inconclusive"/>
    <n v="25"/>
    <n v="697.02008000000001"/>
    <x v="1"/>
  </r>
  <r>
    <s v="Robert Green"/>
    <x v="48"/>
    <x v="0"/>
    <x v="4"/>
    <x v="4"/>
    <d v="2019-08-27T00:00:00"/>
    <s v="Amanda Franklin"/>
    <s v="Taylor-Davis"/>
    <x v="2"/>
    <n v="24282.592000000001"/>
    <n v="447"/>
    <x v="2"/>
    <d v="2019-09-13T00:00:00"/>
    <s v="Lipitor"/>
    <s v="Abnormal"/>
    <n v="17"/>
    <n v="1428.3877647058823"/>
    <x v="0"/>
  </r>
  <r>
    <s v="Jorge Parker"/>
    <x v="2"/>
    <x v="0"/>
    <x v="7"/>
    <x v="0"/>
    <d v="2021-08-10T00:00:00"/>
    <s v="Peggy Lane"/>
    <s v="Ferrell-Jones"/>
    <x v="0"/>
    <n v="35150.595999999998"/>
    <n v="225"/>
    <x v="1"/>
    <d v="2021-08-14T00:00:00"/>
    <s v="Lipitor"/>
    <s v="Abnormal"/>
    <n v="4"/>
    <n v="8787.6489999999994"/>
    <x v="0"/>
  </r>
  <r>
    <s v="Samantha Murray"/>
    <x v="37"/>
    <x v="0"/>
    <x v="3"/>
    <x v="5"/>
    <d v="2020-01-10T00:00:00"/>
    <s v="Megan Flores"/>
    <s v="Frey, Vance and Knox"/>
    <x v="2"/>
    <n v="57892.652000000002"/>
    <n v="188"/>
    <x v="0"/>
    <d v="2020-01-14T00:00:00"/>
    <s v="Aspirin"/>
    <s v="Normal"/>
    <n v="4"/>
    <n v="14473.163"/>
    <x v="1"/>
  </r>
  <r>
    <s v="Rachel Robinson"/>
    <x v="28"/>
    <x v="1"/>
    <x v="1"/>
    <x v="1"/>
    <d v="2020-02-19T00:00:00"/>
    <s v="Christy Mcdaniel"/>
    <s v="Jones, Espinoza and Flores"/>
    <x v="4"/>
    <n v="41979.455999999998"/>
    <n v="204"/>
    <x v="2"/>
    <d v="2020-03-05T00:00:00"/>
    <s v="Aspirin"/>
    <s v="Normal"/>
    <n v="15"/>
    <n v="2798.6304"/>
    <x v="1"/>
  </r>
  <r>
    <s v="James Johnson"/>
    <x v="44"/>
    <x v="1"/>
    <x v="2"/>
    <x v="0"/>
    <d v="2022-10-08T00:00:00"/>
    <s v="Shannon Harvey"/>
    <s v="Fisher Group"/>
    <x v="3"/>
    <n v="14103.323"/>
    <n v="381"/>
    <x v="1"/>
    <d v="2022-11-04T00:00:00"/>
    <s v="Penicillin"/>
    <s v="Normal"/>
    <n v="27"/>
    <n v="522.34529629629628"/>
    <x v="1"/>
  </r>
  <r>
    <s v="Scott Campos"/>
    <x v="0"/>
    <x v="1"/>
    <x v="1"/>
    <x v="3"/>
    <d v="2022-03-17T00:00:00"/>
    <s v="Katelyn Rivera"/>
    <s v="Martin, Page and Washington"/>
    <x v="3"/>
    <n v="9850.8070000000007"/>
    <n v="171"/>
    <x v="2"/>
    <d v="2022-04-09T00:00:00"/>
    <s v="Ibuprofen"/>
    <s v="Inconclusive"/>
    <n v="23"/>
    <n v="428.29595652173919"/>
    <x v="0"/>
  </r>
  <r>
    <s v="Kevin Ferguson"/>
    <x v="19"/>
    <x v="1"/>
    <x v="3"/>
    <x v="4"/>
    <d v="2023-01-06T00:00:00"/>
    <s v="Larry Butler"/>
    <s v="Reyes, Jordan and Stafford"/>
    <x v="3"/>
    <n v="26751.248"/>
    <n v="134"/>
    <x v="0"/>
    <d v="2023-01-07T00:00:00"/>
    <s v="Ibuprofen"/>
    <s v="Normal"/>
    <n v="1"/>
    <n v="26751.248"/>
    <x v="0"/>
  </r>
  <r>
    <s v="Misty Kelly"/>
    <x v="38"/>
    <x v="1"/>
    <x v="2"/>
    <x v="2"/>
    <d v="2022-05-28T00:00:00"/>
    <s v="Richard Fleming"/>
    <s v="Mckenzie-Dixon"/>
    <x v="3"/>
    <n v="8788.616"/>
    <n v="328"/>
    <x v="0"/>
    <d v="2022-06-07T00:00:00"/>
    <s v="Paracetamol"/>
    <s v="Normal"/>
    <n v="10"/>
    <n v="878.86159999999995"/>
    <x v="1"/>
  </r>
  <r>
    <s v="Richard Gallagher"/>
    <x v="15"/>
    <x v="0"/>
    <x v="0"/>
    <x v="4"/>
    <d v="2023-08-17T00:00:00"/>
    <s v="Dawn Guzman"/>
    <s v="Bell-Bartlett"/>
    <x v="4"/>
    <n v="31812.482"/>
    <n v="242"/>
    <x v="0"/>
    <d v="2023-09-04T00:00:00"/>
    <s v="Paracetamol"/>
    <s v="Inconclusive"/>
    <n v="18"/>
    <n v="1767.3601111111111"/>
    <x v="1"/>
  </r>
  <r>
    <s v="William Esparza"/>
    <x v="2"/>
    <x v="0"/>
    <x v="0"/>
    <x v="5"/>
    <d v="2020-08-28T00:00:00"/>
    <s v="Crystal Thomas"/>
    <s v="Nicholson, James and Harris"/>
    <x v="3"/>
    <n v="51883.38"/>
    <n v="156"/>
    <x v="1"/>
    <d v="2020-09-27T00:00:00"/>
    <s v="Paracetamol"/>
    <s v="Normal"/>
    <n v="30"/>
    <n v="1729.4459999999999"/>
    <x v="0"/>
  </r>
  <r>
    <s v="Jason Carr"/>
    <x v="3"/>
    <x v="1"/>
    <x v="6"/>
    <x v="4"/>
    <d v="2021-03-31T00:00:00"/>
    <s v="Dana Lopez"/>
    <s v="Tanner Inc"/>
    <x v="4"/>
    <n v="15737.677"/>
    <n v="499"/>
    <x v="0"/>
    <d v="2021-04-11T00:00:00"/>
    <s v="Lipitor"/>
    <s v="Inconclusive"/>
    <n v="11"/>
    <n v="1430.697909090909"/>
    <x v="2"/>
  </r>
  <r>
    <s v="Michele Riddle"/>
    <x v="64"/>
    <x v="1"/>
    <x v="4"/>
    <x v="4"/>
    <d v="2018-11-18T00:00:00"/>
    <s v="Isaiah Lee"/>
    <s v="Murray-Hodge"/>
    <x v="4"/>
    <n v="30382.075000000001"/>
    <n v="123"/>
    <x v="0"/>
    <d v="2018-11-24T00:00:00"/>
    <s v="Lipitor"/>
    <s v="Normal"/>
    <n v="6"/>
    <n v="5063.6791666666668"/>
    <x v="1"/>
  </r>
  <r>
    <s v="Sheila Gonzales"/>
    <x v="5"/>
    <x v="0"/>
    <x v="4"/>
    <x v="1"/>
    <d v="2021-11-23T00:00:00"/>
    <s v="Terry Leon"/>
    <s v="Williams, Walsh and King"/>
    <x v="3"/>
    <n v="12078.862999999999"/>
    <n v="482"/>
    <x v="0"/>
    <d v="2021-11-26T00:00:00"/>
    <s v="Ibuprofen"/>
    <s v="Inconclusive"/>
    <n v="3"/>
    <n v="4026.2876666666666"/>
    <x v="2"/>
  </r>
  <r>
    <s v="Michaela Wright"/>
    <x v="17"/>
    <x v="1"/>
    <x v="0"/>
    <x v="5"/>
    <d v="2022-04-13T00:00:00"/>
    <s v="Jennifer Phillips"/>
    <s v="Holmes Group"/>
    <x v="0"/>
    <n v="44086.485999999997"/>
    <n v="230"/>
    <x v="2"/>
    <d v="2022-05-01T00:00:00"/>
    <s v="Penicillin"/>
    <s v="Inconclusive"/>
    <n v="18"/>
    <n v="2449.2492222222222"/>
    <x v="0"/>
  </r>
  <r>
    <s v="Michael Atkinson"/>
    <x v="41"/>
    <x v="0"/>
    <x v="1"/>
    <x v="2"/>
    <d v="2020-02-19T00:00:00"/>
    <s v="Heidi Anderson"/>
    <s v="Brown, Williams and Barr"/>
    <x v="3"/>
    <n v="1579.4449999999999"/>
    <n v="481"/>
    <x v="1"/>
    <d v="2020-02-27T00:00:00"/>
    <s v="Aspirin"/>
    <s v="Inconclusive"/>
    <n v="8"/>
    <n v="197.43062499999999"/>
    <x v="2"/>
  </r>
  <r>
    <s v="Kristen Ortega"/>
    <x v="31"/>
    <x v="1"/>
    <x v="6"/>
    <x v="4"/>
    <d v="2023-09-21T00:00:00"/>
    <s v="Amanda Wagner"/>
    <s v="Williams-Sloan"/>
    <x v="0"/>
    <n v="16234.182000000001"/>
    <n v="194"/>
    <x v="0"/>
    <d v="2023-10-01T00:00:00"/>
    <s v="Ibuprofen"/>
    <s v="Abnormal"/>
    <n v="10"/>
    <n v="1623.4182000000001"/>
    <x v="2"/>
  </r>
  <r>
    <s v="Mary West"/>
    <x v="53"/>
    <x v="1"/>
    <x v="5"/>
    <x v="3"/>
    <d v="2019-04-13T00:00:00"/>
    <s v="Brent Garcia"/>
    <s v="Avery-Henson"/>
    <x v="0"/>
    <n v="17745.534"/>
    <n v="370"/>
    <x v="0"/>
    <d v="2019-04-28T00:00:00"/>
    <s v="Ibuprofen"/>
    <s v="Abnormal"/>
    <n v="15"/>
    <n v="1183.0355999999999"/>
    <x v="2"/>
  </r>
  <r>
    <s v="Christopher Liu"/>
    <x v="26"/>
    <x v="0"/>
    <x v="6"/>
    <x v="4"/>
    <d v="2021-05-02T00:00:00"/>
    <s v="Crystal Thompson"/>
    <s v="Kane Group"/>
    <x v="4"/>
    <n v="20739.974999999999"/>
    <n v="105"/>
    <x v="0"/>
    <d v="2021-05-18T00:00:00"/>
    <s v="Penicillin"/>
    <s v="Normal"/>
    <n v="16"/>
    <n v="1296.2484374999999"/>
    <x v="0"/>
  </r>
  <r>
    <s v="Megan May"/>
    <x v="24"/>
    <x v="0"/>
    <x v="7"/>
    <x v="1"/>
    <d v="2019-04-27T00:00:00"/>
    <s v="Kelsey Garza"/>
    <s v="Hall and Sons"/>
    <x v="4"/>
    <n v="25467.743999999999"/>
    <n v="172"/>
    <x v="2"/>
    <d v="2019-05-22T00:00:00"/>
    <s v="Paracetamol"/>
    <s v="Inconclusive"/>
    <n v="25"/>
    <n v="1018.70976"/>
    <x v="2"/>
  </r>
  <r>
    <s v="Tyler Baker"/>
    <x v="58"/>
    <x v="0"/>
    <x v="0"/>
    <x v="4"/>
    <d v="2023-02-18T00:00:00"/>
    <s v="Charles Williams"/>
    <s v="Arnold-Taylor"/>
    <x v="3"/>
    <n v="34897.451000000001"/>
    <n v="481"/>
    <x v="0"/>
    <d v="2023-02-24T00:00:00"/>
    <s v="Paracetamol"/>
    <s v="Normal"/>
    <n v="6"/>
    <n v="5816.2418333333335"/>
    <x v="1"/>
  </r>
  <r>
    <s v="Elizabeth Wilson"/>
    <x v="55"/>
    <x v="1"/>
    <x v="1"/>
    <x v="5"/>
    <d v="2022-05-12T00:00:00"/>
    <s v="Angela Harrell"/>
    <s v="Rogers, Spears and Johnson"/>
    <x v="2"/>
    <n v="58165.406999999999"/>
    <n v="158"/>
    <x v="0"/>
    <d v="2022-05-26T00:00:00"/>
    <s v="Penicillin"/>
    <s v="Abnormal"/>
    <n v="14"/>
    <n v="4154.6719285714289"/>
    <x v="1"/>
  </r>
  <r>
    <s v="Ana Riley"/>
    <x v="16"/>
    <x v="1"/>
    <x v="2"/>
    <x v="5"/>
    <d v="2023-03-21T00:00:00"/>
    <s v="Reginald Smith"/>
    <s v="Roman Group"/>
    <x v="1"/>
    <n v="69310.31"/>
    <n v="470"/>
    <x v="2"/>
    <d v="2023-04-07T00:00:00"/>
    <s v="Aspirin"/>
    <s v="Abnormal"/>
    <n v="17"/>
    <n v="4077.0770588235291"/>
    <x v="0"/>
  </r>
  <r>
    <s v="Michael Hernandez"/>
    <x v="46"/>
    <x v="1"/>
    <x v="4"/>
    <x v="4"/>
    <d v="2020-11-15T00:00:00"/>
    <s v="Todd Carter"/>
    <s v="Baker, Wheeler and Blackburn"/>
    <x v="3"/>
    <n v="2903.7550000000001"/>
    <n v="199"/>
    <x v="0"/>
    <d v="2020-11-19T00:00:00"/>
    <s v="Ibuprofen"/>
    <s v="Normal"/>
    <n v="4"/>
    <n v="725.93875000000003"/>
    <x v="0"/>
  </r>
  <r>
    <s v="Sean Edwards"/>
    <x v="63"/>
    <x v="1"/>
    <x v="6"/>
    <x v="3"/>
    <d v="2021-02-08T00:00:00"/>
    <s v="Rebecca Bailey"/>
    <s v="Hickman PLC"/>
    <x v="4"/>
    <n v="22630.749"/>
    <n v="361"/>
    <x v="0"/>
    <d v="2021-02-15T00:00:00"/>
    <s v="Paracetamol"/>
    <s v="Abnormal"/>
    <n v="7"/>
    <n v="3232.9641428571426"/>
    <x v="2"/>
  </r>
  <r>
    <s v="Nicholas Estes"/>
    <x v="60"/>
    <x v="0"/>
    <x v="0"/>
    <x v="5"/>
    <d v="2022-10-30T00:00:00"/>
    <s v="Roberta Santos"/>
    <s v="Vaughan-Carson"/>
    <x v="2"/>
    <n v="28300.690999999999"/>
    <n v="408"/>
    <x v="2"/>
    <d v="2022-11-28T00:00:00"/>
    <s v="Aspirin"/>
    <s v="Inconclusive"/>
    <n v="29"/>
    <n v="975.88589655172404"/>
    <x v="1"/>
  </r>
  <r>
    <s v="Jacob Lindsey"/>
    <x v="67"/>
    <x v="1"/>
    <x v="2"/>
    <x v="5"/>
    <d v="2022-10-07T00:00:00"/>
    <s v="Lindsay Anderson"/>
    <s v="Lewis and Sons"/>
    <x v="4"/>
    <n v="55688.324999999997"/>
    <n v="184"/>
    <x v="0"/>
    <d v="2022-10-07T00:00:00"/>
    <s v="Ibuprofen"/>
    <s v="Normal"/>
    <n v="0"/>
    <n v="0"/>
    <x v="1"/>
  </r>
  <r>
    <s v="April Lee"/>
    <x v="52"/>
    <x v="1"/>
    <x v="4"/>
    <x v="2"/>
    <d v="2021-10-19T00:00:00"/>
    <s v="Henry Harmon"/>
    <s v="Lowe, Carson and Dean"/>
    <x v="2"/>
    <n v="5091.8909999999996"/>
    <n v="272"/>
    <x v="1"/>
    <d v="2021-10-29T00:00:00"/>
    <s v="Paracetamol"/>
    <s v="Inconclusive"/>
    <n v="10"/>
    <n v="509.18909999999994"/>
    <x v="0"/>
  </r>
  <r>
    <s v="Melvin Arnold"/>
    <x v="46"/>
    <x v="0"/>
    <x v="0"/>
    <x v="4"/>
    <d v="2021-05-09T00:00:00"/>
    <s v="Sara Ortiz"/>
    <s v="Stewart, Carlson and Smith"/>
    <x v="0"/>
    <n v="8387.0460000000003"/>
    <n v="176"/>
    <x v="2"/>
    <d v="2021-06-02T00:00:00"/>
    <s v="Penicillin"/>
    <s v="Abnormal"/>
    <n v="24"/>
    <n v="349.46025000000003"/>
    <x v="0"/>
  </r>
  <r>
    <s v="Julie Miller"/>
    <x v="61"/>
    <x v="0"/>
    <x v="3"/>
    <x v="3"/>
    <d v="2023-06-10T00:00:00"/>
    <s v="James Tucker"/>
    <s v="Chaney, Kelley and Scott"/>
    <x v="3"/>
    <n v="5548.2759999999998"/>
    <n v="337"/>
    <x v="1"/>
    <d v="2023-06-16T00:00:00"/>
    <s v="Aspirin"/>
    <s v="Abnormal"/>
    <n v="6"/>
    <n v="924.71266666666668"/>
    <x v="0"/>
  </r>
  <r>
    <s v="Ryan Larson"/>
    <x v="16"/>
    <x v="1"/>
    <x v="2"/>
    <x v="4"/>
    <d v="2022-02-01T00:00:00"/>
    <s v="Tiffany Hayes"/>
    <s v="Thompson-Johnson"/>
    <x v="1"/>
    <n v="26514.326000000001"/>
    <n v="280"/>
    <x v="0"/>
    <d v="2022-02-14T00:00:00"/>
    <s v="Ibuprofen"/>
    <s v="Abnormal"/>
    <n v="13"/>
    <n v="2039.5635384615384"/>
    <x v="0"/>
  </r>
  <r>
    <s v="Elizabeth Crosby"/>
    <x v="7"/>
    <x v="1"/>
    <x v="1"/>
    <x v="2"/>
    <d v="2019-10-10T00:00:00"/>
    <s v="Brittany Schmidt"/>
    <s v="Morgan, Martinez and Mcdonald"/>
    <x v="1"/>
    <n v="24181.177"/>
    <n v="117"/>
    <x v="1"/>
    <d v="2019-10-13T00:00:00"/>
    <s v="Penicillin"/>
    <s v="Abnormal"/>
    <n v="3"/>
    <n v="8060.3923333333332"/>
    <x v="2"/>
  </r>
  <r>
    <s v="Billy Jackson PhD"/>
    <x v="54"/>
    <x v="0"/>
    <x v="6"/>
    <x v="1"/>
    <d v="2020-09-11T00:00:00"/>
    <s v="Tara Floyd"/>
    <s v="Johnson-Moran"/>
    <x v="0"/>
    <n v="32128.534"/>
    <n v="221"/>
    <x v="1"/>
    <d v="2020-09-22T00:00:00"/>
    <s v="Aspirin"/>
    <s v="Abnormal"/>
    <n v="11"/>
    <n v="2920.7758181818181"/>
    <x v="2"/>
  </r>
  <r>
    <s v="Julie Anderson"/>
    <x v="62"/>
    <x v="1"/>
    <x v="4"/>
    <x v="4"/>
    <d v="2021-10-18T00:00:00"/>
    <s v="Tyler Little"/>
    <s v="Rogers, Mathis and Alexander"/>
    <x v="3"/>
    <n v="30703.32"/>
    <n v="273"/>
    <x v="2"/>
    <d v="2021-11-07T00:00:00"/>
    <s v="Penicillin"/>
    <s v="Normal"/>
    <n v="20"/>
    <n v="1535.1659999999999"/>
    <x v="2"/>
  </r>
  <r>
    <s v="Kevin Patton"/>
    <x v="16"/>
    <x v="0"/>
    <x v="1"/>
    <x v="4"/>
    <d v="2021-08-25T00:00:00"/>
    <s v="Melissa Lee"/>
    <s v="Jimenez, Robbins and Williams"/>
    <x v="3"/>
    <n v="8921.81"/>
    <n v="308"/>
    <x v="2"/>
    <d v="2021-09-19T00:00:00"/>
    <s v="Paracetamol"/>
    <s v="Abnormal"/>
    <n v="25"/>
    <n v="356.87239999999997"/>
    <x v="0"/>
  </r>
  <r>
    <s v="Sarah Williams"/>
    <x v="36"/>
    <x v="0"/>
    <x v="3"/>
    <x v="3"/>
    <d v="2021-09-22T00:00:00"/>
    <s v="Lee Brooks"/>
    <s v="Osborne, Gonzales and Klein"/>
    <x v="0"/>
    <n v="1490.2650000000001"/>
    <n v="414"/>
    <x v="2"/>
    <d v="2021-10-05T00:00:00"/>
    <s v="Paracetamol"/>
    <s v="Inconclusive"/>
    <n v="13"/>
    <n v="114.63576923076924"/>
    <x v="2"/>
  </r>
  <r>
    <s v="Melanie Martinez"/>
    <x v="3"/>
    <x v="1"/>
    <x v="5"/>
    <x v="3"/>
    <d v="2023-01-02T00:00:00"/>
    <s v="Adam Fowler"/>
    <s v="Hale, Owens and Morse"/>
    <x v="1"/>
    <n v="32710.703000000001"/>
    <n v="179"/>
    <x v="0"/>
    <d v="2023-01-22T00:00:00"/>
    <s v="Lipitor"/>
    <s v="Normal"/>
    <n v="20"/>
    <n v="1635.5351500000002"/>
    <x v="2"/>
  </r>
  <r>
    <s v="Catherine Walsh"/>
    <x v="9"/>
    <x v="0"/>
    <x v="1"/>
    <x v="4"/>
    <d v="2020-10-10T00:00:00"/>
    <s v="Heidi Turner"/>
    <s v="Nelson Group"/>
    <x v="3"/>
    <n v="10484.787"/>
    <n v="174"/>
    <x v="1"/>
    <d v="2020-10-24T00:00:00"/>
    <s v="Penicillin"/>
    <s v="Normal"/>
    <n v="14"/>
    <n v="748.91335714285719"/>
    <x v="2"/>
  </r>
  <r>
    <s v="Jacob Gibson"/>
    <x v="58"/>
    <x v="1"/>
    <x v="5"/>
    <x v="4"/>
    <d v="2020-07-09T00:00:00"/>
    <s v="Jennifer Baldwin MD"/>
    <s v="Chapman-Harrington"/>
    <x v="2"/>
    <n v="5034.4049999999997"/>
    <n v="412"/>
    <x v="2"/>
    <d v="2020-07-21T00:00:00"/>
    <s v="Penicillin"/>
    <s v="Inconclusive"/>
    <n v="12"/>
    <n v="419.53375"/>
    <x v="1"/>
  </r>
  <r>
    <s v="Adrian Lee"/>
    <x v="52"/>
    <x v="1"/>
    <x v="2"/>
    <x v="1"/>
    <d v="2020-01-11T00:00:00"/>
    <s v="John Waller"/>
    <s v="Ryan-Moss"/>
    <x v="2"/>
    <n v="41197.533000000003"/>
    <n v="127"/>
    <x v="2"/>
    <d v="2020-02-02T00:00:00"/>
    <s v="Ibuprofen"/>
    <s v="Abnormal"/>
    <n v="22"/>
    <n v="1872.6151363636366"/>
    <x v="0"/>
  </r>
  <r>
    <s v="Sheila Wilson"/>
    <x v="17"/>
    <x v="1"/>
    <x v="3"/>
    <x v="2"/>
    <d v="2020-12-22T00:00:00"/>
    <s v="Melissa Cameron"/>
    <s v="Brady Inc"/>
    <x v="1"/>
    <n v="17116.973999999998"/>
    <n v="131"/>
    <x v="0"/>
    <d v="2020-12-25T00:00:00"/>
    <s v="Lipitor"/>
    <s v="Inconclusive"/>
    <n v="3"/>
    <n v="5705.6579999999994"/>
    <x v="0"/>
  </r>
  <r>
    <s v="Ashley Atkins"/>
    <x v="6"/>
    <x v="0"/>
    <x v="3"/>
    <x v="0"/>
    <d v="2020-02-08T00:00:00"/>
    <s v="David Erickson"/>
    <s v="Mcdaniel Group"/>
    <x v="0"/>
    <n v="10807.281999999999"/>
    <n v="112"/>
    <x v="2"/>
    <d v="2020-02-19T00:00:00"/>
    <s v="Lipitor"/>
    <s v="Inconclusive"/>
    <n v="11"/>
    <n v="982.48018181818179"/>
    <x v="0"/>
  </r>
  <r>
    <s v="Brianna Hill"/>
    <x v="56"/>
    <x v="1"/>
    <x v="7"/>
    <x v="0"/>
    <d v="2020-08-25T00:00:00"/>
    <s v="Timothy Barnes"/>
    <s v="Garcia-Williams"/>
    <x v="4"/>
    <n v="27448.212"/>
    <n v="129"/>
    <x v="2"/>
    <d v="2020-09-24T00:00:00"/>
    <s v="Paracetamol"/>
    <s v="Normal"/>
    <n v="30"/>
    <n v="914.94039999999995"/>
    <x v="2"/>
  </r>
  <r>
    <s v="Amanda Holloway"/>
    <x v="15"/>
    <x v="1"/>
    <x v="0"/>
    <x v="2"/>
    <d v="2023-09-30T00:00:00"/>
    <s v="Christopher Shepard"/>
    <s v="Williams-Palmer"/>
    <x v="2"/>
    <n v="22188.329000000002"/>
    <n v="374"/>
    <x v="0"/>
    <d v="2023-10-05T00:00:00"/>
    <s v="Aspirin"/>
    <s v="Abnormal"/>
    <n v="5"/>
    <n v="4437.6658000000007"/>
    <x v="1"/>
  </r>
  <r>
    <s v="Marie Huang"/>
    <x v="7"/>
    <x v="1"/>
    <x v="6"/>
    <x v="5"/>
    <d v="2022-11-21T00:00:00"/>
    <s v="Cody Anderson"/>
    <s v="Hull Inc"/>
    <x v="0"/>
    <n v="17760.496999999999"/>
    <n v="429"/>
    <x v="2"/>
    <d v="2022-11-23T00:00:00"/>
    <s v="Ibuprofen"/>
    <s v="Abnormal"/>
    <n v="2"/>
    <n v="8880.2484999999997"/>
    <x v="2"/>
  </r>
  <r>
    <s v="Keith Wilson"/>
    <x v="62"/>
    <x v="0"/>
    <x v="4"/>
    <x v="3"/>
    <d v="2019-05-14T00:00:00"/>
    <s v="Todd Johnson"/>
    <s v="Mendoza Ltd"/>
    <x v="3"/>
    <n v="15024.994000000001"/>
    <n v="278"/>
    <x v="0"/>
    <d v="2019-05-15T00:00:00"/>
    <s v="Penicillin"/>
    <s v="Normal"/>
    <n v="1"/>
    <n v="15024.994000000001"/>
    <x v="2"/>
  </r>
  <r>
    <s v="Sarah Jenkins"/>
    <x v="24"/>
    <x v="1"/>
    <x v="2"/>
    <x v="5"/>
    <d v="2020-04-08T00:00:00"/>
    <s v="Patricia Page"/>
    <s v="Boyer-Snow"/>
    <x v="4"/>
    <n v="41251.392"/>
    <n v="330"/>
    <x v="0"/>
    <d v="2020-04-10T00:00:00"/>
    <s v="Aspirin"/>
    <s v="Normal"/>
    <n v="2"/>
    <n v="20625.696"/>
    <x v="2"/>
  </r>
  <r>
    <s v="Jasmine Patel DDS"/>
    <x v="39"/>
    <x v="1"/>
    <x v="2"/>
    <x v="5"/>
    <d v="2023-08-27T00:00:00"/>
    <s v="Chelsea Fields"/>
    <s v="Thomas-Allen"/>
    <x v="4"/>
    <n v="24950.152999999998"/>
    <n v="268"/>
    <x v="2"/>
    <d v="2023-08-30T00:00:00"/>
    <s v="Lipitor"/>
    <s v="Normal"/>
    <n v="3"/>
    <n v="8316.7176666666655"/>
    <x v="0"/>
  </r>
  <r>
    <s v="Michael Hamilton"/>
    <x v="67"/>
    <x v="0"/>
    <x v="5"/>
    <x v="1"/>
    <d v="2019-12-26T00:00:00"/>
    <s v="Robert Dorsey"/>
    <s v="Johnson, Anderson and Moss"/>
    <x v="3"/>
    <n v="24345.245999999999"/>
    <n v="104"/>
    <x v="2"/>
    <d v="2020-01-22T00:00:00"/>
    <s v="Penicillin"/>
    <s v="Inconclusive"/>
    <n v="27"/>
    <n v="901.67577777777774"/>
    <x v="1"/>
  </r>
  <r>
    <s v="Kathleen Brown"/>
    <x v="63"/>
    <x v="1"/>
    <x v="2"/>
    <x v="2"/>
    <d v="2023-02-06T00:00:00"/>
    <s v="Brittany Russell"/>
    <s v="Walker Ltd"/>
    <x v="1"/>
    <n v="2227.248"/>
    <n v="493"/>
    <x v="0"/>
    <d v="2023-02-07T00:00:00"/>
    <s v="Penicillin"/>
    <s v="Normal"/>
    <n v="1"/>
    <n v="2227.248"/>
    <x v="2"/>
  </r>
  <r>
    <s v="Karen Coleman DDS"/>
    <x v="34"/>
    <x v="1"/>
    <x v="5"/>
    <x v="5"/>
    <d v="2022-01-11T00:00:00"/>
    <s v="Rose Holmes"/>
    <s v="Tran LLC"/>
    <x v="2"/>
    <n v="72061.489000000001"/>
    <n v="298"/>
    <x v="0"/>
    <d v="2022-01-11T00:00:00"/>
    <s v="Lipitor"/>
    <s v="Inconclusive"/>
    <n v="0"/>
    <n v="0"/>
    <x v="2"/>
  </r>
  <r>
    <s v="Debra Miller"/>
    <x v="14"/>
    <x v="1"/>
    <x v="5"/>
    <x v="4"/>
    <d v="2020-09-10T00:00:00"/>
    <s v="Julie Lewis"/>
    <s v="Johnson, French and Wilson"/>
    <x v="2"/>
    <n v="27785.917000000001"/>
    <n v="133"/>
    <x v="0"/>
    <d v="2020-09-22T00:00:00"/>
    <s v="Aspirin"/>
    <s v="Inconclusive"/>
    <n v="12"/>
    <n v="2315.4930833333333"/>
    <x v="0"/>
  </r>
  <r>
    <s v="Amy Brown"/>
    <x v="52"/>
    <x v="1"/>
    <x v="3"/>
    <x v="3"/>
    <d v="2020-01-26T00:00:00"/>
    <s v="Theresa Morris"/>
    <s v="Gibson, Brown and Maxwell"/>
    <x v="3"/>
    <n v="28509.822"/>
    <n v="306"/>
    <x v="0"/>
    <d v="2020-02-04T00:00:00"/>
    <s v="Lipitor"/>
    <s v="Inconclusive"/>
    <n v="9"/>
    <n v="3167.7579999999998"/>
    <x v="0"/>
  </r>
  <r>
    <s v="Mr. Jordan Miller"/>
    <x v="10"/>
    <x v="0"/>
    <x v="4"/>
    <x v="1"/>
    <d v="2019-11-26T00:00:00"/>
    <s v="Tara Jefferson DVM"/>
    <s v="Smith Ltd"/>
    <x v="0"/>
    <n v="4076.5949999999998"/>
    <n v="204"/>
    <x v="2"/>
    <d v="2019-12-09T00:00:00"/>
    <s v="Aspirin"/>
    <s v="Inconclusive"/>
    <n v="13"/>
    <n v="313.58423076923077"/>
    <x v="2"/>
  </r>
  <r>
    <s v="Shaun Hawkins"/>
    <x v="10"/>
    <x v="1"/>
    <x v="7"/>
    <x v="5"/>
    <d v="2021-12-06T00:00:00"/>
    <s v="Vincent Hernandez"/>
    <s v="Campbell PLC"/>
    <x v="3"/>
    <n v="45639.762999999999"/>
    <n v="208"/>
    <x v="2"/>
    <d v="2022-01-04T00:00:00"/>
    <s v="Paracetamol"/>
    <s v="Normal"/>
    <n v="29"/>
    <n v="1573.7849310344827"/>
    <x v="2"/>
  </r>
  <r>
    <s v="Alexis Schultz"/>
    <x v="33"/>
    <x v="1"/>
    <x v="5"/>
    <x v="3"/>
    <d v="2021-09-09T00:00:00"/>
    <s v="Deborah Brown"/>
    <s v="Barker-Duran"/>
    <x v="0"/>
    <n v="30036.887999999999"/>
    <n v="330"/>
    <x v="0"/>
    <d v="2021-09-23T00:00:00"/>
    <s v="Lipitor"/>
    <s v="Abnormal"/>
    <n v="14"/>
    <n v="2145.4919999999997"/>
    <x v="0"/>
  </r>
  <r>
    <s v="Thomas Jones"/>
    <x v="11"/>
    <x v="1"/>
    <x v="0"/>
    <x v="1"/>
    <d v="2019-01-15T00:00:00"/>
    <s v="Mary Gomez"/>
    <s v="Brown, Guzman and Wallace"/>
    <x v="3"/>
    <n v="30217.147000000001"/>
    <n v="295"/>
    <x v="2"/>
    <d v="2019-01-27T00:00:00"/>
    <s v="Paracetamol"/>
    <s v="Normal"/>
    <n v="12"/>
    <n v="2518.0955833333333"/>
    <x v="1"/>
  </r>
  <r>
    <s v="Scott Hart"/>
    <x v="51"/>
    <x v="1"/>
    <x v="7"/>
    <x v="4"/>
    <d v="2020-05-16T00:00:00"/>
    <s v="Gregory Jones"/>
    <s v="Gray-Smith"/>
    <x v="0"/>
    <n v="11752.967000000001"/>
    <n v="336"/>
    <x v="1"/>
    <d v="2020-06-04T00:00:00"/>
    <s v="Ibuprofen"/>
    <s v="Inconclusive"/>
    <n v="19"/>
    <n v="618.57721052631587"/>
    <x v="2"/>
  </r>
  <r>
    <s v="Allen Lowe"/>
    <x v="56"/>
    <x v="0"/>
    <x v="7"/>
    <x v="1"/>
    <d v="2023-04-25T00:00:00"/>
    <s v="Amber Wilson"/>
    <s v="Orr-Petersen"/>
    <x v="1"/>
    <n v="20185.486000000001"/>
    <n v="179"/>
    <x v="1"/>
    <d v="2023-05-06T00:00:00"/>
    <s v="Lipitor"/>
    <s v="Abnormal"/>
    <n v="11"/>
    <n v="1835.0441818181819"/>
    <x v="2"/>
  </r>
  <r>
    <s v="Terri Smith"/>
    <x v="32"/>
    <x v="0"/>
    <x v="4"/>
    <x v="0"/>
    <d v="2020-08-23T00:00:00"/>
    <s v="Carmen Larsen"/>
    <s v="Christensen LLC"/>
    <x v="3"/>
    <n v="32810.447"/>
    <n v="407"/>
    <x v="2"/>
    <d v="2020-09-19T00:00:00"/>
    <s v="Aspirin"/>
    <s v="Abnormal"/>
    <n v="27"/>
    <n v="1215.2017407407407"/>
    <x v="1"/>
  </r>
  <r>
    <s v="Elizabeth Hudson"/>
    <x v="9"/>
    <x v="1"/>
    <x v="2"/>
    <x v="5"/>
    <d v="2019-11-15T00:00:00"/>
    <s v="Karen Brennan"/>
    <s v="Ross-Hall"/>
    <x v="0"/>
    <n v="49192.917999999998"/>
    <n v="455"/>
    <x v="0"/>
    <d v="2019-11-20T00:00:00"/>
    <s v="Penicillin"/>
    <s v="Normal"/>
    <n v="5"/>
    <n v="9838.5835999999999"/>
    <x v="2"/>
  </r>
  <r>
    <s v="Michael Flores Jr."/>
    <x v="26"/>
    <x v="0"/>
    <x v="1"/>
    <x v="0"/>
    <d v="2021-08-05T00:00:00"/>
    <s v="Ian Weaver"/>
    <s v="Lee and Sons"/>
    <x v="4"/>
    <n v="55450.004000000001"/>
    <n v="363"/>
    <x v="2"/>
    <d v="2021-08-08T00:00:00"/>
    <s v="Penicillin"/>
    <s v="Inconclusive"/>
    <n v="3"/>
    <n v="18483.334666666666"/>
    <x v="0"/>
  </r>
  <r>
    <s v="Michael Ramos"/>
    <x v="35"/>
    <x v="0"/>
    <x v="0"/>
    <x v="5"/>
    <d v="2021-04-20T00:00:00"/>
    <s v="Matthew Jimenez"/>
    <s v="Lin-Moore"/>
    <x v="1"/>
    <n v="74819.471000000005"/>
    <n v="407"/>
    <x v="0"/>
    <d v="2021-04-25T00:00:00"/>
    <s v="Penicillin"/>
    <s v="Abnormal"/>
    <n v="5"/>
    <n v="14963.894200000001"/>
    <x v="2"/>
  </r>
  <r>
    <s v="Joseph Lee"/>
    <x v="55"/>
    <x v="0"/>
    <x v="5"/>
    <x v="3"/>
    <d v="2022-01-06T00:00:00"/>
    <s v="James Huffman"/>
    <s v="Harvey-Burnett"/>
    <x v="2"/>
    <n v="36242.368000000002"/>
    <n v="274"/>
    <x v="0"/>
    <d v="2022-01-08T00:00:00"/>
    <s v="Aspirin"/>
    <s v="Normal"/>
    <n v="2"/>
    <n v="18121.184000000001"/>
    <x v="1"/>
  </r>
  <r>
    <s v="Chris Robertson"/>
    <x v="12"/>
    <x v="1"/>
    <x v="3"/>
    <x v="0"/>
    <d v="2019-01-15T00:00:00"/>
    <s v="Donald Harris"/>
    <s v="Poole-Guerrero"/>
    <x v="1"/>
    <n v="23398.304"/>
    <n v="252"/>
    <x v="1"/>
    <d v="2019-02-14T00:00:00"/>
    <s v="Lipitor"/>
    <s v="Inconclusive"/>
    <n v="30"/>
    <n v="779.94346666666672"/>
    <x v="0"/>
  </r>
  <r>
    <s v="Mary Mcintyre"/>
    <x v="66"/>
    <x v="0"/>
    <x v="7"/>
    <x v="2"/>
    <d v="2023-03-08T00:00:00"/>
    <s v="Lori Mora"/>
    <s v="Miller-Kelley"/>
    <x v="3"/>
    <n v="19994.66"/>
    <n v="314"/>
    <x v="0"/>
    <d v="2023-03-31T00:00:00"/>
    <s v="Paracetamol"/>
    <s v="Normal"/>
    <n v="23"/>
    <n v="869.33304347826083"/>
    <x v="2"/>
  </r>
  <r>
    <s v="Jennifer Arroyo DDS"/>
    <x v="16"/>
    <x v="0"/>
    <x v="2"/>
    <x v="1"/>
    <d v="2019-02-06T00:00:00"/>
    <s v="John Logan"/>
    <s v="Alvarado PLC"/>
    <x v="4"/>
    <n v="40046.091999999997"/>
    <n v="272"/>
    <x v="2"/>
    <d v="2019-02-27T00:00:00"/>
    <s v="Lipitor"/>
    <s v="Abnormal"/>
    <n v="21"/>
    <n v="1906.9567619047618"/>
    <x v="0"/>
  </r>
  <r>
    <s v="James Parker"/>
    <x v="18"/>
    <x v="0"/>
    <x v="1"/>
    <x v="1"/>
    <d v="2022-03-20T00:00:00"/>
    <s v="Kristin Hale"/>
    <s v="Terrell PLC"/>
    <x v="2"/>
    <n v="1844.297"/>
    <n v="203"/>
    <x v="2"/>
    <d v="2022-03-27T00:00:00"/>
    <s v="Lipitor"/>
    <s v="Inconclusive"/>
    <n v="7"/>
    <n v="263.471"/>
    <x v="0"/>
  </r>
  <r>
    <s v="Ashley Peterson"/>
    <x v="45"/>
    <x v="1"/>
    <x v="3"/>
    <x v="4"/>
    <d v="2020-12-07T00:00:00"/>
    <s v="Savannah Oneal"/>
    <s v="Howard and Sons"/>
    <x v="1"/>
    <n v="30164.127"/>
    <n v="218"/>
    <x v="2"/>
    <d v="2020-12-26T00:00:00"/>
    <s v="Penicillin"/>
    <s v="Normal"/>
    <n v="19"/>
    <n v="1587.5856315789474"/>
    <x v="2"/>
  </r>
  <r>
    <s v="Brian Keith"/>
    <x v="59"/>
    <x v="0"/>
    <x v="3"/>
    <x v="0"/>
    <d v="2019-06-06T00:00:00"/>
    <s v="Felicia King"/>
    <s v="Vasquez-Anderson"/>
    <x v="3"/>
    <n v="8055.973"/>
    <n v="105"/>
    <x v="2"/>
    <d v="2019-06-22T00:00:00"/>
    <s v="Lipitor"/>
    <s v="Normal"/>
    <n v="16"/>
    <n v="503.4983125"/>
    <x v="0"/>
  </r>
  <r>
    <s v="Patricia Roberts"/>
    <x v="64"/>
    <x v="1"/>
    <x v="0"/>
    <x v="3"/>
    <d v="2023-09-03T00:00:00"/>
    <s v="Robert Abbott"/>
    <s v="Wilson, King and Shelton"/>
    <x v="3"/>
    <n v="4294.6880000000001"/>
    <n v="123"/>
    <x v="0"/>
    <d v="2023-09-19T00:00:00"/>
    <s v="Ibuprofen"/>
    <s v="Normal"/>
    <n v="16"/>
    <n v="268.41800000000001"/>
    <x v="1"/>
  </r>
  <r>
    <s v="Faith Allen"/>
    <x v="5"/>
    <x v="1"/>
    <x v="3"/>
    <x v="2"/>
    <d v="2023-06-27T00:00:00"/>
    <s v="Crystal Lawrence"/>
    <s v="Jones-Walter"/>
    <x v="1"/>
    <n v="15366.343999999999"/>
    <n v="409"/>
    <x v="0"/>
    <d v="2023-07-13T00:00:00"/>
    <s v="Paracetamol"/>
    <s v="Inconclusive"/>
    <n v="16"/>
    <n v="960.39649999999995"/>
    <x v="2"/>
  </r>
  <r>
    <s v="Melanie Robinson"/>
    <x v="58"/>
    <x v="0"/>
    <x v="0"/>
    <x v="1"/>
    <d v="2018-12-07T00:00:00"/>
    <s v="Elijah York"/>
    <s v="Wright, Pope and Williams"/>
    <x v="3"/>
    <n v="6262.7659999999996"/>
    <n v="437"/>
    <x v="2"/>
    <d v="2018-12-16T00:00:00"/>
    <s v="Lipitor"/>
    <s v="Abnormal"/>
    <n v="9"/>
    <n v="695.86288888888885"/>
    <x v="1"/>
  </r>
  <r>
    <s v="Latoya Phelps"/>
    <x v="44"/>
    <x v="1"/>
    <x v="4"/>
    <x v="2"/>
    <d v="2018-11-29T00:00:00"/>
    <s v="James Butler"/>
    <s v="Brown-Cooper"/>
    <x v="4"/>
    <n v="7698.8729999999996"/>
    <n v="293"/>
    <x v="0"/>
    <d v="2018-12-05T00:00:00"/>
    <s v="Aspirin"/>
    <s v="Normal"/>
    <n v="6"/>
    <n v="1283.1454999999999"/>
    <x v="1"/>
  </r>
  <r>
    <s v="Tracy Mays"/>
    <x v="7"/>
    <x v="0"/>
    <x v="3"/>
    <x v="1"/>
    <d v="2020-05-28T00:00:00"/>
    <s v="Julie Goodman"/>
    <s v="Mcdonald-Russell"/>
    <x v="0"/>
    <n v="41650.917000000001"/>
    <n v="416"/>
    <x v="2"/>
    <d v="2020-06-25T00:00:00"/>
    <s v="Lipitor"/>
    <s v="Abnormal"/>
    <n v="28"/>
    <n v="1487.5327500000001"/>
    <x v="2"/>
  </r>
  <r>
    <s v="Nicole Harrison"/>
    <x v="20"/>
    <x v="1"/>
    <x v="5"/>
    <x v="0"/>
    <d v="2020-02-17T00:00:00"/>
    <s v="Matthew Chavez"/>
    <s v="Collins LLC"/>
    <x v="4"/>
    <n v="18196.006000000001"/>
    <n v="488"/>
    <x v="1"/>
    <d v="2020-03-03T00:00:00"/>
    <s v="Aspirin"/>
    <s v="Abnormal"/>
    <n v="15"/>
    <n v="1213.0670666666667"/>
    <x v="2"/>
  </r>
  <r>
    <s v="Timothy Frazier"/>
    <x v="41"/>
    <x v="0"/>
    <x v="6"/>
    <x v="3"/>
    <d v="2020-10-29T00:00:00"/>
    <s v="Amy King"/>
    <s v="Sanchez, Vance and Frye"/>
    <x v="4"/>
    <n v="30279.945"/>
    <n v="455"/>
    <x v="0"/>
    <d v="2020-11-12T00:00:00"/>
    <s v="Aspirin"/>
    <s v="Inconclusive"/>
    <n v="14"/>
    <n v="2162.8532142857143"/>
    <x v="2"/>
  </r>
  <r>
    <s v="James Wiggins"/>
    <x v="46"/>
    <x v="1"/>
    <x v="6"/>
    <x v="5"/>
    <d v="2021-11-03T00:00:00"/>
    <s v="Kathy Nelson"/>
    <s v="Christensen-Williams"/>
    <x v="4"/>
    <n v="79593.932000000001"/>
    <n v="188"/>
    <x v="0"/>
    <d v="2021-11-09T00:00:00"/>
    <s v="Ibuprofen"/>
    <s v="Inconclusive"/>
    <n v="6"/>
    <n v="13265.655333333334"/>
    <x v="0"/>
  </r>
  <r>
    <s v="Victoria Johnson"/>
    <x v="43"/>
    <x v="1"/>
    <x v="5"/>
    <x v="4"/>
    <d v="2020-07-21T00:00:00"/>
    <s v="Ms. Laura Bennett"/>
    <s v="Moore-Hughes"/>
    <x v="1"/>
    <n v="28429.223000000002"/>
    <n v="194"/>
    <x v="1"/>
    <d v="2020-08-19T00:00:00"/>
    <s v="Penicillin"/>
    <s v="Normal"/>
    <n v="29"/>
    <n v="980.31803448275866"/>
    <x v="2"/>
  </r>
  <r>
    <s v="Jason Luna"/>
    <x v="56"/>
    <x v="1"/>
    <x v="6"/>
    <x v="0"/>
    <d v="2021-11-22T00:00:00"/>
    <s v="Jeffrey Johnson"/>
    <s v="Garcia and Sons"/>
    <x v="4"/>
    <n v="8928.9130000000005"/>
    <n v="317"/>
    <x v="1"/>
    <d v="2021-12-02T00:00:00"/>
    <s v="Ibuprofen"/>
    <s v="Abnormal"/>
    <n v="10"/>
    <n v="892.8913"/>
    <x v="2"/>
  </r>
  <r>
    <s v="Sheila Edwards"/>
    <x v="36"/>
    <x v="1"/>
    <x v="5"/>
    <x v="4"/>
    <d v="2020-05-06T00:00:00"/>
    <s v="Renee Zhang"/>
    <s v="Parsons, Rocha and Jackson"/>
    <x v="4"/>
    <n v="26872.575000000001"/>
    <n v="264"/>
    <x v="2"/>
    <d v="2020-06-02T00:00:00"/>
    <s v="Paracetamol"/>
    <s v="Inconclusive"/>
    <n v="27"/>
    <n v="995.28055555555557"/>
    <x v="2"/>
  </r>
  <r>
    <s v="Sherry Morris"/>
    <x v="22"/>
    <x v="1"/>
    <x v="2"/>
    <x v="4"/>
    <d v="2020-05-25T00:00:00"/>
    <s v="Brittany Johnson"/>
    <s v="Adams and Sons"/>
    <x v="0"/>
    <n v="5863.6049999999996"/>
    <n v="228"/>
    <x v="0"/>
    <d v="2020-05-26T00:00:00"/>
    <s v="Aspirin"/>
    <s v="Abnormal"/>
    <n v="1"/>
    <n v="5863.6049999999996"/>
    <x v="0"/>
  </r>
  <r>
    <s v="Kerry Pittman"/>
    <x v="56"/>
    <x v="1"/>
    <x v="1"/>
    <x v="4"/>
    <d v="2021-05-26T00:00:00"/>
    <s v="Jessica Foster"/>
    <s v="Kramer, Carroll and Rodriguez"/>
    <x v="3"/>
    <n v="7139.473"/>
    <n v="196"/>
    <x v="1"/>
    <d v="2021-06-11T00:00:00"/>
    <s v="Penicillin"/>
    <s v="Normal"/>
    <n v="16"/>
    <n v="446.2170625"/>
    <x v="2"/>
  </r>
  <r>
    <s v="Brandon Esparza"/>
    <x v="57"/>
    <x v="0"/>
    <x v="7"/>
    <x v="0"/>
    <d v="2022-04-29T00:00:00"/>
    <s v="Patty Clark"/>
    <s v="Knapp-Hardy"/>
    <x v="1"/>
    <n v="4210.5550000000003"/>
    <n v="235"/>
    <x v="2"/>
    <d v="2022-05-03T00:00:00"/>
    <s v="Lipitor"/>
    <s v="Inconclusive"/>
    <n v="4"/>
    <n v="1052.6387500000001"/>
    <x v="0"/>
  </r>
  <r>
    <s v="Kim Powers"/>
    <x v="8"/>
    <x v="0"/>
    <x v="4"/>
    <x v="3"/>
    <d v="2021-10-06T00:00:00"/>
    <s v="Angela Coleman"/>
    <s v="Williams Inc"/>
    <x v="1"/>
    <n v="15019.507"/>
    <n v="207"/>
    <x v="0"/>
    <d v="2021-10-17T00:00:00"/>
    <s v="Lipitor"/>
    <s v="Inconclusive"/>
    <n v="11"/>
    <n v="1365.4097272727272"/>
    <x v="1"/>
  </r>
  <r>
    <s v="Deborah Taylor"/>
    <x v="53"/>
    <x v="1"/>
    <x v="5"/>
    <x v="4"/>
    <d v="2021-05-05T00:00:00"/>
    <s v="Michael Perez"/>
    <s v="Fox-Hill"/>
    <x v="1"/>
    <n v="2456.69"/>
    <n v="235"/>
    <x v="2"/>
    <d v="2021-05-23T00:00:00"/>
    <s v="Ibuprofen"/>
    <s v="Normal"/>
    <n v="18"/>
    <n v="136.48277777777778"/>
    <x v="2"/>
  </r>
  <r>
    <s v="Kimberly Cohen"/>
    <x v="10"/>
    <x v="0"/>
    <x v="5"/>
    <x v="2"/>
    <d v="2019-12-28T00:00:00"/>
    <s v="Monica Hancock"/>
    <s v="Kennedy, Newman and Daniels"/>
    <x v="1"/>
    <n v="19638.440999999999"/>
    <n v="395"/>
    <x v="0"/>
    <d v="2019-12-29T00:00:00"/>
    <s v="Aspirin"/>
    <s v="Inconclusive"/>
    <n v="1"/>
    <n v="19638.440999999999"/>
    <x v="2"/>
  </r>
  <r>
    <s v="Jonathan Cervantes"/>
    <x v="9"/>
    <x v="1"/>
    <x v="6"/>
    <x v="4"/>
    <d v="2020-04-13T00:00:00"/>
    <s v="Michelle Shepherd"/>
    <s v="Garcia, Cabrera and Conner"/>
    <x v="0"/>
    <n v="30193.866999999998"/>
    <n v="492"/>
    <x v="1"/>
    <d v="2020-04-22T00:00:00"/>
    <s v="Aspirin"/>
    <s v="Abnormal"/>
    <n v="9"/>
    <n v="3354.8741111111108"/>
    <x v="2"/>
  </r>
  <r>
    <s v="Jasmine Sandoval"/>
    <x v="64"/>
    <x v="1"/>
    <x v="1"/>
    <x v="1"/>
    <d v="2021-11-08T00:00:00"/>
    <s v="Daniel Taylor"/>
    <s v="Fitzgerald, Abbott and Arnold"/>
    <x v="3"/>
    <n v="20888.688999999998"/>
    <n v="444"/>
    <x v="2"/>
    <d v="2021-11-29T00:00:00"/>
    <s v="Aspirin"/>
    <s v="Abnormal"/>
    <n v="21"/>
    <n v="994.69947619047616"/>
    <x v="1"/>
  </r>
  <r>
    <s v="Carlos Hernandez"/>
    <x v="45"/>
    <x v="0"/>
    <x v="3"/>
    <x v="1"/>
    <d v="2021-11-29T00:00:00"/>
    <s v="Wanda Hunt"/>
    <s v="Lawson-Glass"/>
    <x v="0"/>
    <n v="5508.6980000000003"/>
    <n v="122"/>
    <x v="2"/>
    <d v="2021-12-23T00:00:00"/>
    <s v="Lipitor"/>
    <s v="Inconclusive"/>
    <n v="24"/>
    <n v="229.52908333333335"/>
    <x v="2"/>
  </r>
  <r>
    <s v="Jacqueline Morgan"/>
    <x v="47"/>
    <x v="1"/>
    <x v="3"/>
    <x v="3"/>
    <d v="2020-05-05T00:00:00"/>
    <s v="Rachel Zavala"/>
    <s v="Ortega-Green"/>
    <x v="0"/>
    <n v="3531.4360000000001"/>
    <n v="351"/>
    <x v="0"/>
    <d v="2020-05-08T00:00:00"/>
    <s v="Aspirin"/>
    <s v="Abnormal"/>
    <n v="3"/>
    <n v="1177.1453333333334"/>
    <x v="0"/>
  </r>
  <r>
    <s v="Nathan Campbell"/>
    <x v="50"/>
    <x v="1"/>
    <x v="2"/>
    <x v="0"/>
    <d v="2018-12-14T00:00:00"/>
    <s v="Nathan Curtis"/>
    <s v="Baker-Perez"/>
    <x v="1"/>
    <n v="43820.55"/>
    <n v="149"/>
    <x v="2"/>
    <d v="2019-01-07T00:00:00"/>
    <s v="Lipitor"/>
    <s v="Abnormal"/>
    <n v="24"/>
    <n v="1825.85625"/>
    <x v="1"/>
  </r>
  <r>
    <s v="Sonya Williams"/>
    <x v="32"/>
    <x v="0"/>
    <x v="5"/>
    <x v="4"/>
    <d v="2022-01-06T00:00:00"/>
    <s v="Luis Montgomery"/>
    <s v="Weiss-Herrera"/>
    <x v="4"/>
    <n v="18287.592000000001"/>
    <n v="498"/>
    <x v="2"/>
    <d v="2022-01-20T00:00:00"/>
    <s v="Penicillin"/>
    <s v="Inconclusive"/>
    <n v="14"/>
    <n v="1306.2565714285715"/>
    <x v="1"/>
  </r>
  <r>
    <s v="Lisa Powell"/>
    <x v="11"/>
    <x v="1"/>
    <x v="1"/>
    <x v="4"/>
    <d v="2022-09-16T00:00:00"/>
    <s v="Susan Flowers"/>
    <s v="Ferguson Inc"/>
    <x v="3"/>
    <n v="29143.409"/>
    <n v="364"/>
    <x v="1"/>
    <d v="2022-09-24T00:00:00"/>
    <s v="Aspirin"/>
    <s v="Inconclusive"/>
    <n v="8"/>
    <n v="3642.926125"/>
    <x v="1"/>
  </r>
  <r>
    <s v="Chad Martinez"/>
    <x v="51"/>
    <x v="0"/>
    <x v="3"/>
    <x v="3"/>
    <d v="2021-11-30T00:00:00"/>
    <s v="Tyler Allen"/>
    <s v="Gonzalez LLC"/>
    <x v="3"/>
    <n v="25666.929"/>
    <n v="445"/>
    <x v="0"/>
    <d v="2021-12-12T00:00:00"/>
    <s v="Ibuprofen"/>
    <s v="Abnormal"/>
    <n v="12"/>
    <n v="2138.91075"/>
    <x v="2"/>
  </r>
  <r>
    <s v="Christina Jackson"/>
    <x v="36"/>
    <x v="1"/>
    <x v="1"/>
    <x v="4"/>
    <d v="2023-08-03T00:00:00"/>
    <s v="Michelle Martinez"/>
    <s v="Thompson, Vega and Roberts"/>
    <x v="0"/>
    <n v="4720.4520000000002"/>
    <n v="399"/>
    <x v="2"/>
    <d v="2023-08-16T00:00:00"/>
    <s v="Paracetamol"/>
    <s v="Inconclusive"/>
    <n v="13"/>
    <n v="363.11169230769235"/>
    <x v="2"/>
  </r>
  <r>
    <s v="Cassidy Harrison"/>
    <x v="41"/>
    <x v="0"/>
    <x v="2"/>
    <x v="4"/>
    <d v="2020-10-30T00:00:00"/>
    <s v="Steven Shelton"/>
    <s v="Butler, Singleton and Lewis"/>
    <x v="1"/>
    <n v="33609.311000000002"/>
    <n v="153"/>
    <x v="2"/>
    <d v="2020-11-04T00:00:00"/>
    <s v="Aspirin"/>
    <s v="Normal"/>
    <n v="5"/>
    <n v="6721.8622000000005"/>
    <x v="2"/>
  </r>
  <r>
    <s v="Katherine Spencer"/>
    <x v="11"/>
    <x v="0"/>
    <x v="1"/>
    <x v="3"/>
    <d v="2023-04-20T00:00:00"/>
    <s v="John Jones"/>
    <s v="Ball-Cooley"/>
    <x v="4"/>
    <n v="32007.026999999998"/>
    <n v="282"/>
    <x v="0"/>
    <d v="2023-05-05T00:00:00"/>
    <s v="Paracetamol"/>
    <s v="Inconclusive"/>
    <n v="15"/>
    <n v="2133.8017999999997"/>
    <x v="1"/>
  </r>
  <r>
    <s v="Joshua Cook"/>
    <x v="18"/>
    <x v="0"/>
    <x v="5"/>
    <x v="3"/>
    <d v="2021-01-16T00:00:00"/>
    <s v="Kathy Michael"/>
    <s v="Buck, Stafford and Davis"/>
    <x v="1"/>
    <n v="27443.138999999999"/>
    <n v="330"/>
    <x v="0"/>
    <d v="2021-01-21T00:00:00"/>
    <s v="Penicillin"/>
    <s v="Inconclusive"/>
    <n v="5"/>
    <n v="5488.6278000000002"/>
    <x v="0"/>
  </r>
  <r>
    <s v="Richard Norton"/>
    <x v="66"/>
    <x v="0"/>
    <x v="4"/>
    <x v="5"/>
    <d v="2021-03-17T00:00:00"/>
    <s v="James Bentley"/>
    <s v="Hill, Todd and Kerr"/>
    <x v="1"/>
    <n v="58879.317000000003"/>
    <n v="273"/>
    <x v="0"/>
    <d v="2021-03-29T00:00:00"/>
    <s v="Ibuprofen"/>
    <s v="Inconclusive"/>
    <n v="12"/>
    <n v="4906.6097500000005"/>
    <x v="2"/>
  </r>
  <r>
    <s v="Madison Wilson"/>
    <x v="50"/>
    <x v="1"/>
    <x v="4"/>
    <x v="2"/>
    <d v="2022-02-21T00:00:00"/>
    <s v="Lauren Norman"/>
    <s v="Frost-Villegas"/>
    <x v="1"/>
    <n v="1403.42"/>
    <n v="241"/>
    <x v="0"/>
    <d v="2022-02-25T00:00:00"/>
    <s v="Lipitor"/>
    <s v="Abnormal"/>
    <n v="4"/>
    <n v="350.85500000000002"/>
    <x v="1"/>
  </r>
  <r>
    <s v="Hannah Bennett"/>
    <x v="4"/>
    <x v="1"/>
    <x v="2"/>
    <x v="5"/>
    <d v="2022-06-27T00:00:00"/>
    <s v="Mr. Joshua Mahoney"/>
    <s v="Glass, Jones and Allen"/>
    <x v="1"/>
    <n v="3792.663"/>
    <n v="390"/>
    <x v="0"/>
    <d v="2022-07-17T00:00:00"/>
    <s v="Paracetamol"/>
    <s v="Inconclusive"/>
    <n v="20"/>
    <n v="189.63315"/>
    <x v="2"/>
  </r>
  <r>
    <s v="Kevin Neal"/>
    <x v="64"/>
    <x v="1"/>
    <x v="0"/>
    <x v="4"/>
    <d v="2019-12-13T00:00:00"/>
    <s v="Shannon Myers"/>
    <s v="Rivera-Palmer"/>
    <x v="3"/>
    <n v="13259.163"/>
    <n v="109"/>
    <x v="1"/>
    <d v="2019-12-24T00:00:00"/>
    <s v="Paracetamol"/>
    <s v="Normal"/>
    <n v="11"/>
    <n v="1205.3784545454546"/>
    <x v="1"/>
  </r>
  <r>
    <s v="Danielle Smith"/>
    <x v="6"/>
    <x v="0"/>
    <x v="7"/>
    <x v="2"/>
    <d v="2022-03-07T00:00:00"/>
    <s v="Yvonne Decker"/>
    <s v="Rubio and Sons"/>
    <x v="3"/>
    <n v="8317.7250000000004"/>
    <n v="164"/>
    <x v="0"/>
    <d v="2022-03-28T00:00:00"/>
    <s v="Penicillin"/>
    <s v="Normal"/>
    <n v="21"/>
    <n v="396.08214285714286"/>
    <x v="0"/>
  </r>
  <r>
    <s v="Thomas Parsons"/>
    <x v="9"/>
    <x v="1"/>
    <x v="7"/>
    <x v="2"/>
    <d v="2023-01-13T00:00:00"/>
    <s v="Debra Ramirez"/>
    <s v="Cannon-Reed"/>
    <x v="0"/>
    <n v="786.42100000000005"/>
    <n v="378"/>
    <x v="0"/>
    <d v="2023-02-01T00:00:00"/>
    <s v="Paracetamol"/>
    <s v="Inconclusive"/>
    <n v="19"/>
    <n v="41.390578947368425"/>
    <x v="2"/>
  </r>
  <r>
    <s v="Larry Robinson"/>
    <x v="65"/>
    <x v="0"/>
    <x v="0"/>
    <x v="1"/>
    <d v="2019-10-21T00:00:00"/>
    <s v="Christopher Miller"/>
    <s v="Curtis and Sons"/>
    <x v="2"/>
    <n v="22736.437999999998"/>
    <n v="282"/>
    <x v="1"/>
    <d v="2019-11-12T00:00:00"/>
    <s v="Paracetamol"/>
    <s v="Inconclusive"/>
    <n v="22"/>
    <n v="1033.4744545454544"/>
    <x v="0"/>
  </r>
  <r>
    <s v="Elizabeth Owens"/>
    <x v="44"/>
    <x v="0"/>
    <x v="4"/>
    <x v="2"/>
    <d v="2019-06-07T00:00:00"/>
    <s v="Nicole Bailey"/>
    <s v="Snow Ltd"/>
    <x v="3"/>
    <n v="7907.4830000000002"/>
    <n v="147"/>
    <x v="0"/>
    <d v="2019-06-29T00:00:00"/>
    <s v="Paracetamol"/>
    <s v="Inconclusive"/>
    <n v="22"/>
    <n v="359.43104545454548"/>
    <x v="1"/>
  </r>
  <r>
    <s v="Michele Anderson"/>
    <x v="42"/>
    <x v="1"/>
    <x v="1"/>
    <x v="2"/>
    <d v="2020-04-14T00:00:00"/>
    <s v="George Williamson"/>
    <s v="Moreno PLC"/>
    <x v="2"/>
    <n v="15625.511"/>
    <n v="190"/>
    <x v="1"/>
    <d v="2020-04-17T00:00:00"/>
    <s v="Paracetamol"/>
    <s v="Normal"/>
    <n v="3"/>
    <n v="5208.5036666666665"/>
    <x v="0"/>
  </r>
  <r>
    <s v="Travis Walker"/>
    <x v="35"/>
    <x v="0"/>
    <x v="5"/>
    <x v="3"/>
    <d v="2022-06-04T00:00:00"/>
    <s v="Sarah Jones"/>
    <s v="Sherman LLC"/>
    <x v="4"/>
    <n v="14074.299000000001"/>
    <n v="330"/>
    <x v="0"/>
    <d v="2022-06-25T00:00:00"/>
    <s v="Lipitor"/>
    <s v="Normal"/>
    <n v="21"/>
    <n v="670.20471428571432"/>
    <x v="2"/>
  </r>
  <r>
    <s v="Marcus Harris"/>
    <x v="47"/>
    <x v="0"/>
    <x v="7"/>
    <x v="2"/>
    <d v="2022-03-21T00:00:00"/>
    <s v="Maria Jackson"/>
    <s v="Cox, Bradford and Brock"/>
    <x v="4"/>
    <n v="3688.2939999999999"/>
    <n v="234"/>
    <x v="0"/>
    <d v="2022-03-29T00:00:00"/>
    <s v="Penicillin"/>
    <s v="Inconclusive"/>
    <n v="8"/>
    <n v="461.03674999999998"/>
    <x v="0"/>
  </r>
  <r>
    <s v="Melissa Jones"/>
    <x v="63"/>
    <x v="0"/>
    <x v="4"/>
    <x v="1"/>
    <d v="2022-11-06T00:00:00"/>
    <s v="Erin Kim"/>
    <s v="Sanchez-Barker"/>
    <x v="2"/>
    <n v="44310.889000000003"/>
    <n v="302"/>
    <x v="2"/>
    <d v="2022-11-28T00:00:00"/>
    <s v="Lipitor"/>
    <s v="Inconclusive"/>
    <n v="22"/>
    <n v="2014.1313181818184"/>
    <x v="2"/>
  </r>
  <r>
    <s v="Dana Mcgee"/>
    <x v="62"/>
    <x v="1"/>
    <x v="6"/>
    <x v="3"/>
    <d v="2020-02-17T00:00:00"/>
    <s v="Lisa White"/>
    <s v="Hogan, Curtis and Hayden"/>
    <x v="3"/>
    <n v="6633.1660000000002"/>
    <n v="308"/>
    <x v="0"/>
    <d v="2020-02-24T00:00:00"/>
    <s v="Lipitor"/>
    <s v="Normal"/>
    <n v="7"/>
    <n v="947.59514285714283"/>
    <x v="2"/>
  </r>
  <r>
    <s v="Tracy Reynolds"/>
    <x v="48"/>
    <x v="0"/>
    <x v="7"/>
    <x v="0"/>
    <d v="2020-01-11T00:00:00"/>
    <s v="Tracy Branch"/>
    <s v="Baxter Group"/>
    <x v="2"/>
    <n v="38560.550999999999"/>
    <n v="495"/>
    <x v="1"/>
    <d v="2020-01-27T00:00:00"/>
    <s v="Lipitor"/>
    <s v="Abnormal"/>
    <n v="16"/>
    <n v="2410.0344375"/>
    <x v="0"/>
  </r>
  <r>
    <s v="Adam Soto"/>
    <x v="42"/>
    <x v="0"/>
    <x v="3"/>
    <x v="2"/>
    <d v="2023-05-14T00:00:00"/>
    <s v="Rebecca Moreno"/>
    <s v="Peterson-Tucker"/>
    <x v="2"/>
    <n v="2237.415"/>
    <n v="265"/>
    <x v="0"/>
    <d v="2023-06-05T00:00:00"/>
    <s v="Paracetamol"/>
    <s v="Normal"/>
    <n v="22"/>
    <n v="101.70068181818182"/>
    <x v="0"/>
  </r>
  <r>
    <s v="Alexis Holt"/>
    <x v="35"/>
    <x v="0"/>
    <x v="3"/>
    <x v="4"/>
    <d v="2018-11-15T00:00:00"/>
    <s v="Anthony Moore"/>
    <s v="Reyes, Mendoza and Jackson"/>
    <x v="2"/>
    <n v="33191.133999999998"/>
    <n v="273"/>
    <x v="1"/>
    <d v="2018-11-18T00:00:00"/>
    <s v="Ibuprofen"/>
    <s v="Inconclusive"/>
    <n v="3"/>
    <n v="11063.711333333333"/>
    <x v="2"/>
  </r>
  <r>
    <s v="Anthony Parker"/>
    <x v="20"/>
    <x v="1"/>
    <x v="0"/>
    <x v="3"/>
    <d v="2021-06-15T00:00:00"/>
    <s v="Alan Gregory"/>
    <s v="Herrera, Bailey and Nichols"/>
    <x v="4"/>
    <n v="19844.456999999999"/>
    <n v="290"/>
    <x v="0"/>
    <d v="2021-06-20T00:00:00"/>
    <s v="Ibuprofen"/>
    <s v="Normal"/>
    <n v="5"/>
    <n v="3968.8913999999995"/>
    <x v="2"/>
  </r>
  <r>
    <s v="Michelle Jones"/>
    <x v="33"/>
    <x v="1"/>
    <x v="0"/>
    <x v="4"/>
    <d v="2019-06-09T00:00:00"/>
    <s v="Julie Dennis"/>
    <s v="Ross LLC"/>
    <x v="4"/>
    <n v="32490.999"/>
    <n v="424"/>
    <x v="2"/>
    <d v="2019-07-08T00:00:00"/>
    <s v="Paracetamol"/>
    <s v="Normal"/>
    <n v="29"/>
    <n v="1120.3792758620689"/>
    <x v="0"/>
  </r>
  <r>
    <s v="Pamela Gonzalez"/>
    <x v="60"/>
    <x v="1"/>
    <x v="2"/>
    <x v="4"/>
    <d v="2019-11-21T00:00:00"/>
    <s v="Ronnie Jenkins"/>
    <s v="Chase-Payne"/>
    <x v="3"/>
    <n v="33644.661"/>
    <n v="299"/>
    <x v="2"/>
    <d v="2019-12-09T00:00:00"/>
    <s v="Penicillin"/>
    <s v="Abnormal"/>
    <n v="18"/>
    <n v="1869.1478333333334"/>
    <x v="1"/>
  </r>
  <r>
    <s v="Alice Juarez"/>
    <x v="21"/>
    <x v="0"/>
    <x v="5"/>
    <x v="3"/>
    <d v="2023-09-20T00:00:00"/>
    <s v="Virginia Smith"/>
    <s v="Griffin-Gonzalez"/>
    <x v="1"/>
    <n v="25102.126"/>
    <n v="284"/>
    <x v="0"/>
    <d v="2023-09-20T00:00:00"/>
    <s v="Penicillin"/>
    <s v="Normal"/>
    <n v="0"/>
    <n v="0"/>
    <x v="1"/>
  </r>
  <r>
    <s v="Stephanie Ware"/>
    <x v="49"/>
    <x v="1"/>
    <x v="4"/>
    <x v="1"/>
    <d v="2022-10-01T00:00:00"/>
    <s v="Kaitlin Perry"/>
    <s v="Brown-Norris"/>
    <x v="0"/>
    <n v="4027.2040000000002"/>
    <n v="435"/>
    <x v="2"/>
    <d v="2022-10-29T00:00:00"/>
    <s v="Paracetamol"/>
    <s v="Normal"/>
    <n v="28"/>
    <n v="143.82871428571428"/>
    <x v="2"/>
  </r>
  <r>
    <s v="Amy Brown"/>
    <x v="53"/>
    <x v="1"/>
    <x v="3"/>
    <x v="5"/>
    <d v="2021-08-16T00:00:00"/>
    <s v="Jesse Dixon"/>
    <s v="Jensen, Kemp and Vega"/>
    <x v="4"/>
    <n v="36030.449000000001"/>
    <n v="302"/>
    <x v="1"/>
    <d v="2021-09-03T00:00:00"/>
    <s v="Penicillin"/>
    <s v="Abnormal"/>
    <n v="18"/>
    <n v="2001.6916111111111"/>
    <x v="2"/>
  </r>
  <r>
    <s v="Susan Taylor"/>
    <x v="27"/>
    <x v="0"/>
    <x v="5"/>
    <x v="0"/>
    <d v="2020-05-05T00:00:00"/>
    <s v="Natalie Pena"/>
    <s v="Villa-Turner"/>
    <x v="3"/>
    <n v="50034.599000000002"/>
    <n v="211"/>
    <x v="2"/>
    <d v="2020-05-25T00:00:00"/>
    <s v="Ibuprofen"/>
    <s v="Normal"/>
    <n v="20"/>
    <n v="2501.7299499999999"/>
    <x v="0"/>
  </r>
  <r>
    <s v="Philip Thompson"/>
    <x v="32"/>
    <x v="0"/>
    <x v="0"/>
    <x v="2"/>
    <d v="2021-06-12T00:00:00"/>
    <s v="Justin Wright"/>
    <s v="Horton-Ayers"/>
    <x v="3"/>
    <n v="972.779"/>
    <n v="478"/>
    <x v="1"/>
    <d v="2021-07-02T00:00:00"/>
    <s v="Penicillin"/>
    <s v="Inconclusive"/>
    <n v="20"/>
    <n v="48.638950000000001"/>
    <x v="1"/>
  </r>
  <r>
    <s v="Bridget Williams"/>
    <x v="19"/>
    <x v="0"/>
    <x v="7"/>
    <x v="5"/>
    <d v="2023-02-12T00:00:00"/>
    <s v="Anna Farley"/>
    <s v="Howell Group"/>
    <x v="0"/>
    <n v="51811.093999999997"/>
    <n v="265"/>
    <x v="0"/>
    <d v="2023-02-24T00:00:00"/>
    <s v="Penicillin"/>
    <s v="Inconclusive"/>
    <n v="12"/>
    <n v="4317.5911666666661"/>
    <x v="0"/>
  </r>
  <r>
    <s v="Michael Gregory"/>
    <x v="65"/>
    <x v="0"/>
    <x v="5"/>
    <x v="3"/>
    <d v="2020-06-23T00:00:00"/>
    <s v="Jasmine Hill DVM"/>
    <s v="Jackson PLC"/>
    <x v="4"/>
    <n v="33851.506999999998"/>
    <n v="139"/>
    <x v="0"/>
    <d v="2020-07-14T00:00:00"/>
    <s v="Ibuprofen"/>
    <s v="Inconclusive"/>
    <n v="21"/>
    <n v="1611.9765238095238"/>
    <x v="0"/>
  </r>
  <r>
    <s v="Jimmy Sanchez"/>
    <x v="23"/>
    <x v="1"/>
    <x v="2"/>
    <x v="1"/>
    <d v="2020-11-18T00:00:00"/>
    <s v="Mitchell Thomas"/>
    <s v="Marshall, Wallace and Rodriguez"/>
    <x v="4"/>
    <n v="19674.706999999999"/>
    <n v="171"/>
    <x v="2"/>
    <d v="2020-12-03T00:00:00"/>
    <s v="Penicillin"/>
    <s v="Normal"/>
    <n v="15"/>
    <n v="1311.6471333333332"/>
    <x v="0"/>
  </r>
  <r>
    <s v="Patrick Wallace"/>
    <x v="43"/>
    <x v="1"/>
    <x v="3"/>
    <x v="3"/>
    <d v="2021-01-12T00:00:00"/>
    <s v="Lynn Johnson"/>
    <s v="Peterson-Garcia"/>
    <x v="3"/>
    <n v="8844.3150000000005"/>
    <n v="409"/>
    <x v="0"/>
    <d v="2021-01-23T00:00:00"/>
    <s v="Ibuprofen"/>
    <s v="Normal"/>
    <n v="11"/>
    <n v="804.02863636363645"/>
    <x v="2"/>
  </r>
  <r>
    <s v="Joanne Ortiz"/>
    <x v="40"/>
    <x v="0"/>
    <x v="3"/>
    <x v="1"/>
    <d v="2020-09-03T00:00:00"/>
    <s v="Crystal Robinson"/>
    <s v="Rodriguez-Holland"/>
    <x v="3"/>
    <n v="35030.1"/>
    <n v="178"/>
    <x v="2"/>
    <d v="2020-09-07T00:00:00"/>
    <s v="Lipitor"/>
    <s v="Abnormal"/>
    <n v="4"/>
    <n v="8757.5249999999996"/>
    <x v="1"/>
  </r>
  <r>
    <s v="Sandra Perez"/>
    <x v="15"/>
    <x v="1"/>
    <x v="7"/>
    <x v="5"/>
    <d v="2020-04-19T00:00:00"/>
    <s v="Alejandro Becker"/>
    <s v="Osborn, Morales and Brown"/>
    <x v="3"/>
    <n v="65826.554000000004"/>
    <n v="242"/>
    <x v="0"/>
    <d v="2020-05-02T00:00:00"/>
    <s v="Penicillin"/>
    <s v="Abnormal"/>
    <n v="13"/>
    <n v="5063.5810769230775"/>
    <x v="1"/>
  </r>
  <r>
    <s v="Misty Sanders"/>
    <x v="52"/>
    <x v="0"/>
    <x v="5"/>
    <x v="2"/>
    <d v="2022-11-06T00:00:00"/>
    <s v="Leah Foster"/>
    <s v="Williams-Williams"/>
    <x v="4"/>
    <n v="3936.04"/>
    <n v="433"/>
    <x v="0"/>
    <d v="2022-11-22T00:00:00"/>
    <s v="Ibuprofen"/>
    <s v="Normal"/>
    <n v="16"/>
    <n v="246.0025"/>
    <x v="0"/>
  </r>
  <r>
    <s v="Chelsea Greene"/>
    <x v="15"/>
    <x v="1"/>
    <x v="2"/>
    <x v="5"/>
    <d v="2023-05-15T00:00:00"/>
    <s v="Mr. Randy Nunez"/>
    <s v="Wood-Campbell"/>
    <x v="3"/>
    <n v="50989.521000000001"/>
    <n v="118"/>
    <x v="0"/>
    <d v="2023-05-20T00:00:00"/>
    <s v="Paracetamol"/>
    <s v="Inconclusive"/>
    <n v="5"/>
    <n v="10197.904200000001"/>
    <x v="1"/>
  </r>
  <r>
    <s v="Lisa Williams"/>
    <x v="28"/>
    <x v="1"/>
    <x v="0"/>
    <x v="5"/>
    <d v="2022-08-09T00:00:00"/>
    <s v="Dr. Christina Bennett"/>
    <s v="Gonzales Ltd"/>
    <x v="3"/>
    <n v="46530.169000000002"/>
    <n v="405"/>
    <x v="1"/>
    <d v="2022-08-14T00:00:00"/>
    <s v="Ibuprofen"/>
    <s v="Abnormal"/>
    <n v="5"/>
    <n v="9306.0338000000011"/>
    <x v="1"/>
  </r>
  <r>
    <s v="Sherry Ho"/>
    <x v="21"/>
    <x v="0"/>
    <x v="3"/>
    <x v="1"/>
    <d v="2022-03-13T00:00:00"/>
    <s v="Kevin Collins"/>
    <s v="Bentley-Thomas"/>
    <x v="4"/>
    <n v="14677.303"/>
    <n v="198"/>
    <x v="1"/>
    <d v="2022-03-29T00:00:00"/>
    <s v="Penicillin"/>
    <s v="Normal"/>
    <n v="16"/>
    <n v="917.33143749999999"/>
    <x v="1"/>
  </r>
  <r>
    <s v="Robert Kennedy"/>
    <x v="11"/>
    <x v="0"/>
    <x v="1"/>
    <x v="5"/>
    <d v="2020-11-19T00:00:00"/>
    <s v="Eric Figueroa"/>
    <s v="Cox, Alexander and Gamble"/>
    <x v="4"/>
    <n v="73885.915999999997"/>
    <n v="167"/>
    <x v="1"/>
    <d v="2020-11-30T00:00:00"/>
    <s v="Aspirin"/>
    <s v="Normal"/>
    <n v="11"/>
    <n v="6716.9014545454547"/>
    <x v="1"/>
  </r>
  <r>
    <s v="Maria Spencer"/>
    <x v="13"/>
    <x v="0"/>
    <x v="7"/>
    <x v="0"/>
    <d v="2019-08-31T00:00:00"/>
    <s v="David Harris"/>
    <s v="Hood-Martinez"/>
    <x v="4"/>
    <n v="47534.686999999998"/>
    <n v="441"/>
    <x v="1"/>
    <d v="2019-09-30T00:00:00"/>
    <s v="Lipitor"/>
    <s v="Inconclusive"/>
    <n v="30"/>
    <n v="1584.4895666666666"/>
    <x v="0"/>
  </r>
  <r>
    <s v="Daniel Braun"/>
    <x v="62"/>
    <x v="0"/>
    <x v="6"/>
    <x v="0"/>
    <d v="2021-06-16T00:00:00"/>
    <s v="Jessica Matthews"/>
    <s v="Sullivan LLC"/>
    <x v="3"/>
    <n v="12589.686"/>
    <n v="275"/>
    <x v="2"/>
    <d v="2021-06-22T00:00:00"/>
    <s v="Aspirin"/>
    <s v="Abnormal"/>
    <n v="6"/>
    <n v="2098.2809999999999"/>
    <x v="2"/>
  </r>
  <r>
    <s v="Joshua Edwards"/>
    <x v="39"/>
    <x v="0"/>
    <x v="6"/>
    <x v="5"/>
    <d v="2019-07-16T00:00:00"/>
    <s v="Zachary Walsh"/>
    <s v="Gonzalez, Aguilar and Nixon"/>
    <x v="2"/>
    <n v="36397.152999999998"/>
    <n v="353"/>
    <x v="1"/>
    <d v="2019-07-28T00:00:00"/>
    <s v="Lipitor"/>
    <s v="Inconclusive"/>
    <n v="12"/>
    <n v="3033.0960833333334"/>
    <x v="0"/>
  </r>
  <r>
    <s v="Sarah Thomas"/>
    <x v="33"/>
    <x v="0"/>
    <x v="4"/>
    <x v="5"/>
    <d v="2023-05-12T00:00:00"/>
    <s v="Jonathan Lucas"/>
    <s v="Mccann-Evans"/>
    <x v="0"/>
    <n v="47777.173000000003"/>
    <n v="499"/>
    <x v="1"/>
    <d v="2023-05-15T00:00:00"/>
    <s v="Ibuprofen"/>
    <s v="Abnormal"/>
    <n v="3"/>
    <n v="15925.724333333334"/>
    <x v="0"/>
  </r>
  <r>
    <s v="Tracie Oconnell"/>
    <x v="36"/>
    <x v="1"/>
    <x v="1"/>
    <x v="0"/>
    <d v="2023-06-09T00:00:00"/>
    <s v="Diana Pham"/>
    <s v="Hill-Marks"/>
    <x v="3"/>
    <n v="29923.735000000001"/>
    <n v="458"/>
    <x v="2"/>
    <d v="2023-07-08T00:00:00"/>
    <s v="Penicillin"/>
    <s v="Inconclusive"/>
    <n v="29"/>
    <n v="1031.8529310344827"/>
    <x v="2"/>
  </r>
  <r>
    <s v="Patrick Hartman"/>
    <x v="67"/>
    <x v="1"/>
    <x v="7"/>
    <x v="4"/>
    <d v="2019-11-23T00:00:00"/>
    <s v="David Stewart"/>
    <s v="Gonzalez-Ward"/>
    <x v="1"/>
    <n v="8371.8389999999999"/>
    <n v="161"/>
    <x v="1"/>
    <d v="2019-12-03T00:00:00"/>
    <s v="Penicillin"/>
    <s v="Normal"/>
    <n v="10"/>
    <n v="837.18389999999999"/>
    <x v="1"/>
  </r>
  <r>
    <s v="Michael Thomas"/>
    <x v="45"/>
    <x v="0"/>
    <x v="4"/>
    <x v="3"/>
    <d v="2023-03-23T00:00:00"/>
    <s v="Kimberly Robinson"/>
    <s v="Walker, Dawson and Mcintosh"/>
    <x v="1"/>
    <n v="1384.2650000000001"/>
    <n v="220"/>
    <x v="0"/>
    <d v="2023-03-27T00:00:00"/>
    <s v="Ibuprofen"/>
    <s v="Normal"/>
    <n v="4"/>
    <n v="346.06625000000003"/>
    <x v="2"/>
  </r>
  <r>
    <s v="Karen Ross"/>
    <x v="55"/>
    <x v="0"/>
    <x v="6"/>
    <x v="3"/>
    <d v="2021-05-07T00:00:00"/>
    <s v="Robert Clements"/>
    <s v="Moody-Smith"/>
    <x v="3"/>
    <n v="8390.0550000000003"/>
    <n v="301"/>
    <x v="0"/>
    <d v="2021-05-10T00:00:00"/>
    <s v="Aspirin"/>
    <s v="Normal"/>
    <n v="3"/>
    <n v="2796.6849999999999"/>
    <x v="1"/>
  </r>
  <r>
    <s v="Lisa Stewart"/>
    <x v="9"/>
    <x v="1"/>
    <x v="1"/>
    <x v="4"/>
    <d v="2022-04-25T00:00:00"/>
    <s v="Kathryn Sharp"/>
    <s v="Lam, Rodriguez and Berger"/>
    <x v="2"/>
    <n v="11520.132"/>
    <n v="324"/>
    <x v="1"/>
    <d v="2022-04-26T00:00:00"/>
    <s v="Aspirin"/>
    <s v="Inconclusive"/>
    <n v="1"/>
    <n v="11520.132"/>
    <x v="2"/>
  </r>
  <r>
    <s v="Patricia Roberts"/>
    <x v="17"/>
    <x v="0"/>
    <x v="4"/>
    <x v="3"/>
    <d v="2022-07-11T00:00:00"/>
    <s v="Alan Sanchez"/>
    <s v="Lee-Malone"/>
    <x v="3"/>
    <n v="38025.447"/>
    <n v="247"/>
    <x v="0"/>
    <d v="2022-07-28T00:00:00"/>
    <s v="Penicillin"/>
    <s v="Inconclusive"/>
    <n v="17"/>
    <n v="2236.7910000000002"/>
    <x v="0"/>
  </r>
  <r>
    <s v="James Elliott"/>
    <x v="60"/>
    <x v="1"/>
    <x v="6"/>
    <x v="0"/>
    <d v="2019-04-22T00:00:00"/>
    <s v="Elizabeth Phillips"/>
    <s v="Green PLC"/>
    <x v="4"/>
    <n v="26846.103999999999"/>
    <n v="161"/>
    <x v="2"/>
    <d v="2019-05-01T00:00:00"/>
    <s v="Aspirin"/>
    <s v="Inconclusive"/>
    <n v="9"/>
    <n v="2982.9004444444445"/>
    <x v="1"/>
  </r>
  <r>
    <s v="Dr. Christian Lee"/>
    <x v="53"/>
    <x v="1"/>
    <x v="0"/>
    <x v="1"/>
    <d v="2021-10-16T00:00:00"/>
    <s v="Jessica Anderson"/>
    <s v="Dunn-Snyder"/>
    <x v="3"/>
    <n v="29312.842000000001"/>
    <n v="464"/>
    <x v="2"/>
    <d v="2021-10-17T00:00:00"/>
    <s v="Penicillin"/>
    <s v="Inconclusive"/>
    <n v="1"/>
    <n v="29312.842000000001"/>
    <x v="2"/>
  </r>
  <r>
    <s v="Amy Gonzalez"/>
    <x v="9"/>
    <x v="0"/>
    <x v="5"/>
    <x v="4"/>
    <d v="2021-07-11T00:00:00"/>
    <s v="Ashley Richards"/>
    <s v="Farley, Kelly and Davis"/>
    <x v="0"/>
    <n v="23353.388999999999"/>
    <n v="144"/>
    <x v="2"/>
    <d v="2021-08-04T00:00:00"/>
    <s v="Lipitor"/>
    <s v="Abnormal"/>
    <n v="24"/>
    <n v="973.05787499999997"/>
    <x v="2"/>
  </r>
  <r>
    <s v="Michael Gutierrez"/>
    <x v="51"/>
    <x v="1"/>
    <x v="6"/>
    <x v="4"/>
    <d v="2021-04-23T00:00:00"/>
    <s v="Jonathan Obrien DDS"/>
    <s v="Decker-Black"/>
    <x v="1"/>
    <n v="9900.0139999999992"/>
    <n v="418"/>
    <x v="1"/>
    <d v="2021-04-30T00:00:00"/>
    <s v="Penicillin"/>
    <s v="Inconclusive"/>
    <n v="7"/>
    <n v="1414.2877142857142"/>
    <x v="2"/>
  </r>
  <r>
    <s v="Katherine Garcia"/>
    <x v="7"/>
    <x v="0"/>
    <x v="4"/>
    <x v="1"/>
    <d v="2018-11-14T00:00:00"/>
    <s v="Jacob Burns"/>
    <s v="Williams Inc"/>
    <x v="1"/>
    <n v="26902.442999999999"/>
    <n v="133"/>
    <x v="1"/>
    <d v="2018-12-01T00:00:00"/>
    <s v="Ibuprofen"/>
    <s v="Abnormal"/>
    <n v="17"/>
    <n v="1582.4966470588236"/>
    <x v="2"/>
  </r>
  <r>
    <s v="Isaiah Parker"/>
    <x v="62"/>
    <x v="0"/>
    <x v="7"/>
    <x v="3"/>
    <d v="2021-09-12T00:00:00"/>
    <s v="Alyssa Morgan"/>
    <s v="Lang, Larson and Newton"/>
    <x v="1"/>
    <n v="34355.171000000002"/>
    <n v="236"/>
    <x v="2"/>
    <d v="2021-09-16T00:00:00"/>
    <s v="Aspirin"/>
    <s v="Abnormal"/>
    <n v="4"/>
    <n v="8588.7927500000005"/>
    <x v="2"/>
  </r>
  <r>
    <s v="Margaret Gordon"/>
    <x v="20"/>
    <x v="0"/>
    <x v="7"/>
    <x v="3"/>
    <d v="2020-03-17T00:00:00"/>
    <s v="Gary Ford"/>
    <s v="Gonzales-Jones"/>
    <x v="1"/>
    <n v="8158.0389999999998"/>
    <n v="127"/>
    <x v="0"/>
    <d v="2020-03-18T00:00:00"/>
    <s v="Penicillin"/>
    <s v="Inconclusive"/>
    <n v="1"/>
    <n v="8158.0389999999998"/>
    <x v="2"/>
  </r>
  <r>
    <s v="Kimberly Williams"/>
    <x v="55"/>
    <x v="0"/>
    <x v="7"/>
    <x v="5"/>
    <d v="2021-04-17T00:00:00"/>
    <s v="Kellie Bryant"/>
    <s v="Navarro, Jensen and Hicks"/>
    <x v="2"/>
    <n v="74013.941000000006"/>
    <n v="373"/>
    <x v="2"/>
    <d v="2021-04-27T00:00:00"/>
    <s v="Lipitor"/>
    <s v="Normal"/>
    <n v="10"/>
    <n v="7401.3941000000004"/>
    <x v="1"/>
  </r>
  <r>
    <s v="Tricia Perez"/>
    <x v="41"/>
    <x v="1"/>
    <x v="0"/>
    <x v="5"/>
    <d v="2020-03-05T00:00:00"/>
    <s v="Derrick Walsh"/>
    <s v="Smith Inc"/>
    <x v="4"/>
    <n v="8767.8819999999996"/>
    <n v="256"/>
    <x v="2"/>
    <d v="2020-03-30T00:00:00"/>
    <s v="Paracetamol"/>
    <s v="Normal"/>
    <n v="25"/>
    <n v="350.71528000000001"/>
    <x v="2"/>
  </r>
  <r>
    <s v="Daniel Powell"/>
    <x v="19"/>
    <x v="1"/>
    <x v="2"/>
    <x v="5"/>
    <d v="2021-08-15T00:00:00"/>
    <s v="Michael Alexander"/>
    <s v="Murphy-Grimes"/>
    <x v="0"/>
    <n v="8637.9330000000009"/>
    <n v="201"/>
    <x v="1"/>
    <d v="2021-09-06T00:00:00"/>
    <s v="Penicillin"/>
    <s v="Normal"/>
    <n v="22"/>
    <n v="392.6333181818182"/>
    <x v="0"/>
  </r>
  <r>
    <s v="Tracy Hunt"/>
    <x v="57"/>
    <x v="0"/>
    <x v="5"/>
    <x v="3"/>
    <d v="2023-03-31T00:00:00"/>
    <s v="Jessica Morris"/>
    <s v="Young-Sullivan"/>
    <x v="1"/>
    <n v="34961.328999999998"/>
    <n v="244"/>
    <x v="2"/>
    <d v="2023-04-15T00:00:00"/>
    <s v="Lipitor"/>
    <s v="Inconclusive"/>
    <n v="15"/>
    <n v="2330.7552666666666"/>
    <x v="0"/>
  </r>
  <r>
    <s v="John Silva"/>
    <x v="35"/>
    <x v="1"/>
    <x v="7"/>
    <x v="1"/>
    <d v="2023-03-21T00:00:00"/>
    <s v="Jodi Scott"/>
    <s v="Maddox, Andrews and Pena"/>
    <x v="0"/>
    <n v="12038.951999999999"/>
    <n v="152"/>
    <x v="2"/>
    <d v="2023-04-09T00:00:00"/>
    <s v="Lipitor"/>
    <s v="Abnormal"/>
    <n v="19"/>
    <n v="633.62905263157893"/>
    <x v="2"/>
  </r>
  <r>
    <s v="Michelle Walls"/>
    <x v="34"/>
    <x v="1"/>
    <x v="5"/>
    <x v="2"/>
    <d v="2021-11-30T00:00:00"/>
    <s v="Thomas Harrell"/>
    <s v="Chapman Ltd"/>
    <x v="0"/>
    <n v="22456.382000000001"/>
    <n v="464"/>
    <x v="1"/>
    <d v="2021-12-01T00:00:00"/>
    <s v="Lipitor"/>
    <s v="Inconclusive"/>
    <n v="1"/>
    <n v="22456.382000000001"/>
    <x v="2"/>
  </r>
  <r>
    <s v="Joanna Carpenter"/>
    <x v="15"/>
    <x v="1"/>
    <x v="4"/>
    <x v="3"/>
    <d v="2021-09-14T00:00:00"/>
    <s v="Craig Clark"/>
    <s v="Pennington, Robbins and Scott"/>
    <x v="4"/>
    <n v="19223.905999999999"/>
    <n v="261"/>
    <x v="1"/>
    <d v="2021-10-07T00:00:00"/>
    <s v="Aspirin"/>
    <s v="Inconclusive"/>
    <n v="23"/>
    <n v="835.822"/>
    <x v="1"/>
  </r>
  <r>
    <s v="Abigail Nixon"/>
    <x v="33"/>
    <x v="0"/>
    <x v="5"/>
    <x v="0"/>
    <d v="2018-12-31T00:00:00"/>
    <s v="Laura Garrett"/>
    <s v="Allen, Brown and Rhodes"/>
    <x v="0"/>
    <n v="48591.468999999997"/>
    <n v="433"/>
    <x v="2"/>
    <d v="2019-01-24T00:00:00"/>
    <s v="Ibuprofen"/>
    <s v="Abnormal"/>
    <n v="24"/>
    <n v="2024.6445416666666"/>
    <x v="0"/>
  </r>
  <r>
    <s v="Heather Robinson"/>
    <x v="54"/>
    <x v="1"/>
    <x v="7"/>
    <x v="3"/>
    <d v="2020-06-30T00:00:00"/>
    <s v="Jose Walker"/>
    <s v="Ware-Gordon"/>
    <x v="4"/>
    <n v="18733.580000000002"/>
    <n v="316"/>
    <x v="1"/>
    <d v="2020-07-19T00:00:00"/>
    <s v="Paracetamol"/>
    <s v="Abnormal"/>
    <n v="19"/>
    <n v="985.97789473684225"/>
    <x v="2"/>
  </r>
  <r>
    <s v="Ariana Hansen"/>
    <x v="12"/>
    <x v="0"/>
    <x v="2"/>
    <x v="1"/>
    <d v="2019-05-23T00:00:00"/>
    <s v="Kyle Nichols"/>
    <s v="Chavez LLC"/>
    <x v="2"/>
    <n v="21253.655999999999"/>
    <n v="400"/>
    <x v="2"/>
    <d v="2019-05-30T00:00:00"/>
    <s v="Lipitor"/>
    <s v="Normal"/>
    <n v="7"/>
    <n v="3036.2365714285711"/>
    <x v="0"/>
  </r>
  <r>
    <s v="Brooke Alvarez"/>
    <x v="8"/>
    <x v="1"/>
    <x v="6"/>
    <x v="2"/>
    <d v="2019-09-20T00:00:00"/>
    <s v="Shannon Campbell"/>
    <s v="Jimenez and Sons"/>
    <x v="3"/>
    <n v="9544.69"/>
    <n v="245"/>
    <x v="0"/>
    <d v="2019-09-21T00:00:00"/>
    <s v="Aspirin"/>
    <s v="Abnormal"/>
    <n v="1"/>
    <n v="9544.69"/>
    <x v="1"/>
  </r>
  <r>
    <s v="Brandon Carey"/>
    <x v="18"/>
    <x v="1"/>
    <x v="6"/>
    <x v="4"/>
    <d v="2022-05-26T00:00:00"/>
    <s v="Mary Gibson"/>
    <s v="Wilson-Esparza"/>
    <x v="1"/>
    <n v="2539.0259999999998"/>
    <n v="121"/>
    <x v="1"/>
    <d v="2022-06-21T00:00:00"/>
    <s v="Aspirin"/>
    <s v="Normal"/>
    <n v="26"/>
    <n v="97.654846153846151"/>
    <x v="0"/>
  </r>
  <r>
    <s v="Nathan Williams"/>
    <x v="59"/>
    <x v="0"/>
    <x v="0"/>
    <x v="1"/>
    <d v="2019-08-02T00:00:00"/>
    <s v="Ryan Banks"/>
    <s v="Green-Howard"/>
    <x v="4"/>
    <n v="41679.654000000002"/>
    <n v="453"/>
    <x v="2"/>
    <d v="2019-08-30T00:00:00"/>
    <s v="Ibuprofen"/>
    <s v="Abnormal"/>
    <n v="28"/>
    <n v="1488.5590714285715"/>
    <x v="0"/>
  </r>
  <r>
    <s v="Teresa Zimmerman"/>
    <x v="44"/>
    <x v="0"/>
    <x v="4"/>
    <x v="1"/>
    <d v="2019-04-21T00:00:00"/>
    <s v="Pamela Cox"/>
    <s v="Harrington, Brown and Smith"/>
    <x v="2"/>
    <n v="26862.938999999998"/>
    <n v="182"/>
    <x v="2"/>
    <d v="2019-05-08T00:00:00"/>
    <s v="Lipitor"/>
    <s v="Normal"/>
    <n v="17"/>
    <n v="1580.1728823529411"/>
    <x v="1"/>
  </r>
  <r>
    <s v="Kelly Moore"/>
    <x v="46"/>
    <x v="0"/>
    <x v="4"/>
    <x v="2"/>
    <d v="2021-12-29T00:00:00"/>
    <s v="Katherine Wright"/>
    <s v="Baldwin LLC"/>
    <x v="4"/>
    <n v="6857.5929999999998"/>
    <n v="447"/>
    <x v="2"/>
    <d v="2022-01-20T00:00:00"/>
    <s v="Ibuprofen"/>
    <s v="Inconclusive"/>
    <n v="22"/>
    <n v="311.70877272727273"/>
    <x v="0"/>
  </r>
  <r>
    <s v="Joseph Baker"/>
    <x v="31"/>
    <x v="0"/>
    <x v="2"/>
    <x v="4"/>
    <d v="2020-07-14T00:00:00"/>
    <s v="Alicia Ferguson"/>
    <s v="Bailey and Sons"/>
    <x v="1"/>
    <n v="18995.645"/>
    <n v="396"/>
    <x v="1"/>
    <d v="2020-08-13T00:00:00"/>
    <s v="Aspirin"/>
    <s v="Inconclusive"/>
    <n v="30"/>
    <n v="633.18816666666669"/>
    <x v="2"/>
  </r>
  <r>
    <s v="William Owens"/>
    <x v="66"/>
    <x v="1"/>
    <x v="6"/>
    <x v="2"/>
    <d v="2020-06-24T00:00:00"/>
    <s v="Robert King"/>
    <s v="Key, Rowe and Thomas"/>
    <x v="2"/>
    <n v="17382.489000000001"/>
    <n v="218"/>
    <x v="1"/>
    <d v="2020-07-08T00:00:00"/>
    <s v="Paracetamol"/>
    <s v="Abnormal"/>
    <n v="14"/>
    <n v="1241.6063571428572"/>
    <x v="2"/>
  </r>
  <r>
    <s v="Thomas Morris"/>
    <x v="67"/>
    <x v="0"/>
    <x v="1"/>
    <x v="5"/>
    <d v="2019-01-18T00:00:00"/>
    <s v="Jason Heath"/>
    <s v="Andrews-Graves"/>
    <x v="4"/>
    <n v="32080.041000000001"/>
    <n v="186"/>
    <x v="2"/>
    <d v="2019-01-31T00:00:00"/>
    <s v="Paracetamol"/>
    <s v="Normal"/>
    <n v="13"/>
    <n v="2467.6954615384616"/>
    <x v="1"/>
  </r>
  <r>
    <s v="Joel Rodriguez"/>
    <x v="46"/>
    <x v="0"/>
    <x v="4"/>
    <x v="2"/>
    <d v="2019-06-28T00:00:00"/>
    <s v="Tiffany Williams"/>
    <s v="Rubio Group"/>
    <x v="0"/>
    <n v="19179.350999999999"/>
    <n v="339"/>
    <x v="1"/>
    <d v="2019-07-09T00:00:00"/>
    <s v="Aspirin"/>
    <s v="Normal"/>
    <n v="11"/>
    <n v="1743.5773636363635"/>
    <x v="0"/>
  </r>
  <r>
    <s v="Trevor Schneider"/>
    <x v="36"/>
    <x v="1"/>
    <x v="3"/>
    <x v="4"/>
    <d v="2021-03-30T00:00:00"/>
    <s v="Christine Cortez"/>
    <s v="Poole-Terrell"/>
    <x v="1"/>
    <n v="8371.8009999999995"/>
    <n v="440"/>
    <x v="1"/>
    <d v="2021-04-22T00:00:00"/>
    <s v="Lipitor"/>
    <s v="Abnormal"/>
    <n v="23"/>
    <n v="363.99134782608695"/>
    <x v="2"/>
  </r>
  <r>
    <s v="Cindy Stephenson"/>
    <x v="37"/>
    <x v="0"/>
    <x v="6"/>
    <x v="1"/>
    <d v="2022-09-17T00:00:00"/>
    <s v="Jordan Hughes"/>
    <s v="Ibarra, Black and Bradford"/>
    <x v="3"/>
    <n v="40738.514999999999"/>
    <n v="430"/>
    <x v="2"/>
    <d v="2022-09-25T00:00:00"/>
    <s v="Ibuprofen"/>
    <s v="Normal"/>
    <n v="8"/>
    <n v="5092.3143749999999"/>
    <x v="1"/>
  </r>
  <r>
    <s v="Beverly Johnson"/>
    <x v="21"/>
    <x v="0"/>
    <x v="1"/>
    <x v="1"/>
    <d v="2022-11-11T00:00:00"/>
    <s v="Jessica Adams"/>
    <s v="Paul Inc"/>
    <x v="3"/>
    <n v="37981.716999999997"/>
    <n v="290"/>
    <x v="1"/>
    <d v="2022-12-03T00:00:00"/>
    <s v="Aspirin"/>
    <s v="Inconclusive"/>
    <n v="22"/>
    <n v="1726.4416818181817"/>
    <x v="1"/>
  </r>
  <r>
    <s v="Stephen Mccoy"/>
    <x v="2"/>
    <x v="0"/>
    <x v="7"/>
    <x v="0"/>
    <d v="2020-11-24T00:00:00"/>
    <s v="Lisa Kennedy"/>
    <s v="Stephens-Cannon"/>
    <x v="1"/>
    <n v="6371.26"/>
    <n v="427"/>
    <x v="1"/>
    <d v="2020-11-27T00:00:00"/>
    <s v="Ibuprofen"/>
    <s v="Inconclusive"/>
    <n v="3"/>
    <n v="2123.7533333333336"/>
    <x v="0"/>
  </r>
  <r>
    <s v="Keith Guerra"/>
    <x v="8"/>
    <x v="1"/>
    <x v="5"/>
    <x v="5"/>
    <d v="2023-06-24T00:00:00"/>
    <s v="Martha Harrington"/>
    <s v="Evans Inc"/>
    <x v="2"/>
    <n v="23136.373"/>
    <n v="189"/>
    <x v="0"/>
    <d v="2023-06-26T00:00:00"/>
    <s v="Paracetamol"/>
    <s v="Inconclusive"/>
    <n v="2"/>
    <n v="11568.1865"/>
    <x v="1"/>
  </r>
  <r>
    <s v="Jacob Wells"/>
    <x v="9"/>
    <x v="0"/>
    <x v="6"/>
    <x v="4"/>
    <d v="2020-06-09T00:00:00"/>
    <s v="Alexandra Smith"/>
    <s v="Ryan, Montes and Daugherty"/>
    <x v="2"/>
    <n v="22412.091"/>
    <n v="403"/>
    <x v="2"/>
    <d v="2020-07-08T00:00:00"/>
    <s v="Lipitor"/>
    <s v="Abnormal"/>
    <n v="29"/>
    <n v="772.83072413793104"/>
    <x v="2"/>
  </r>
  <r>
    <s v="Heidi Yang"/>
    <x v="53"/>
    <x v="1"/>
    <x v="1"/>
    <x v="2"/>
    <d v="2022-06-14T00:00:00"/>
    <s v="Cynthia Gray"/>
    <s v="Cole Ltd"/>
    <x v="4"/>
    <n v="18859.226999999999"/>
    <n v="417"/>
    <x v="1"/>
    <d v="2022-06-22T00:00:00"/>
    <s v="Aspirin"/>
    <s v="Abnormal"/>
    <n v="8"/>
    <n v="2357.4033749999999"/>
    <x v="2"/>
  </r>
  <r>
    <s v="Jody Garcia"/>
    <x v="37"/>
    <x v="1"/>
    <x v="6"/>
    <x v="1"/>
    <d v="2019-12-07T00:00:00"/>
    <s v="James Webster"/>
    <s v="Harris Inc"/>
    <x v="4"/>
    <n v="28450.624"/>
    <n v="137"/>
    <x v="2"/>
    <d v="2019-12-27T00:00:00"/>
    <s v="Aspirin"/>
    <s v="Normal"/>
    <n v="20"/>
    <n v="1422.5311999999999"/>
    <x v="1"/>
  </r>
  <r>
    <s v="Matthew May"/>
    <x v="36"/>
    <x v="0"/>
    <x v="5"/>
    <x v="2"/>
    <d v="2020-08-29T00:00:00"/>
    <s v="Hailey Davis"/>
    <s v="Wallace, Peters and Diaz"/>
    <x v="4"/>
    <n v="1217.932"/>
    <n v="311"/>
    <x v="2"/>
    <d v="2020-09-14T00:00:00"/>
    <s v="Paracetamol"/>
    <s v="Abnormal"/>
    <n v="16"/>
    <n v="76.120750000000001"/>
    <x v="2"/>
  </r>
  <r>
    <s v="Donna Alvarado"/>
    <x v="58"/>
    <x v="0"/>
    <x v="4"/>
    <x v="1"/>
    <d v="2021-01-15T00:00:00"/>
    <s v="Mary Hernandez"/>
    <s v="Weiss, Walton and Ruiz"/>
    <x v="4"/>
    <n v="6769.4560000000001"/>
    <n v="450"/>
    <x v="2"/>
    <d v="2021-02-09T00:00:00"/>
    <s v="Ibuprofen"/>
    <s v="Abnormal"/>
    <n v="25"/>
    <n v="270.77823999999998"/>
    <x v="1"/>
  </r>
  <r>
    <s v="Lindsay French"/>
    <x v="65"/>
    <x v="0"/>
    <x v="7"/>
    <x v="1"/>
    <d v="2022-11-05T00:00:00"/>
    <s v="Derek Holland"/>
    <s v="Smith Ltd"/>
    <x v="0"/>
    <n v="33336.571000000004"/>
    <n v="358"/>
    <x v="2"/>
    <d v="2022-12-01T00:00:00"/>
    <s v="Paracetamol"/>
    <s v="Normal"/>
    <n v="26"/>
    <n v="1282.1758076923079"/>
    <x v="0"/>
  </r>
  <r>
    <s v="Jay Williams"/>
    <x v="61"/>
    <x v="1"/>
    <x v="3"/>
    <x v="3"/>
    <d v="2023-08-05T00:00:00"/>
    <s v="Tracy Soto"/>
    <s v="Wallace-Raymond"/>
    <x v="3"/>
    <n v="29722.720000000001"/>
    <n v="440"/>
    <x v="0"/>
    <d v="2023-08-28T00:00:00"/>
    <s v="Aspirin"/>
    <s v="Normal"/>
    <n v="23"/>
    <n v="1292.2921739130436"/>
    <x v="0"/>
  </r>
  <r>
    <s v="Samantha Ruiz"/>
    <x v="35"/>
    <x v="1"/>
    <x v="2"/>
    <x v="2"/>
    <d v="2019-12-24T00:00:00"/>
    <s v="Mark Atkins"/>
    <s v="Anderson, Turner and Smith"/>
    <x v="1"/>
    <n v="20014.883000000002"/>
    <n v="346"/>
    <x v="1"/>
    <d v="2020-01-11T00:00:00"/>
    <s v="Penicillin"/>
    <s v="Inconclusive"/>
    <n v="18"/>
    <n v="1111.9379444444446"/>
    <x v="2"/>
  </r>
  <r>
    <s v="Kenneth Phillips"/>
    <x v="57"/>
    <x v="1"/>
    <x v="6"/>
    <x v="0"/>
    <d v="2023-06-11T00:00:00"/>
    <s v="Kimberly Chapman"/>
    <s v="Mcgee Group"/>
    <x v="1"/>
    <n v="9054.6620000000003"/>
    <n v="267"/>
    <x v="1"/>
    <d v="2023-07-10T00:00:00"/>
    <s v="Ibuprofen"/>
    <s v="Inconclusive"/>
    <n v="29"/>
    <n v="312.22972413793104"/>
    <x v="0"/>
  </r>
  <r>
    <s v="Mrs. Catherine Yates MD"/>
    <x v="67"/>
    <x v="0"/>
    <x v="3"/>
    <x v="4"/>
    <d v="2021-09-14T00:00:00"/>
    <s v="Ronald Torres"/>
    <s v="Adams, Winters and Herrera"/>
    <x v="1"/>
    <n v="10330.457"/>
    <n v="169"/>
    <x v="1"/>
    <d v="2021-09-15T00:00:00"/>
    <s v="Penicillin"/>
    <s v="Inconclusive"/>
    <n v="1"/>
    <n v="10330.457"/>
    <x v="1"/>
  </r>
  <r>
    <s v="Andres Bennett"/>
    <x v="40"/>
    <x v="0"/>
    <x v="2"/>
    <x v="0"/>
    <d v="2021-03-20T00:00:00"/>
    <s v="William Aguirre"/>
    <s v="Parks and Sons"/>
    <x v="1"/>
    <n v="21910.412"/>
    <n v="300"/>
    <x v="2"/>
    <d v="2021-04-08T00:00:00"/>
    <s v="Paracetamol"/>
    <s v="Normal"/>
    <n v="19"/>
    <n v="1153.1795789473683"/>
    <x v="1"/>
  </r>
  <r>
    <s v="Gary Clarke"/>
    <x v="4"/>
    <x v="0"/>
    <x v="5"/>
    <x v="4"/>
    <d v="2023-10-24T00:00:00"/>
    <s v="Emily Ross"/>
    <s v="Haynes-Dennis"/>
    <x v="2"/>
    <n v="16320.014999999999"/>
    <n v="176"/>
    <x v="1"/>
    <d v="2023-10-31T00:00:00"/>
    <s v="Aspirin"/>
    <s v="Abnormal"/>
    <n v="7"/>
    <n v="2331.4307142857142"/>
    <x v="2"/>
  </r>
  <r>
    <s v="Katherine Mullins"/>
    <x v="19"/>
    <x v="1"/>
    <x v="6"/>
    <x v="1"/>
    <d v="2020-04-14T00:00:00"/>
    <s v="Brian Morgan"/>
    <s v="Wang LLC"/>
    <x v="2"/>
    <n v="21691.585999999999"/>
    <n v="449"/>
    <x v="2"/>
    <d v="2020-04-26T00:00:00"/>
    <s v="Paracetamol"/>
    <s v="Normal"/>
    <n v="12"/>
    <n v="1807.6321666666665"/>
    <x v="0"/>
  </r>
  <r>
    <s v="James Sloan"/>
    <x v="1"/>
    <x v="0"/>
    <x v="0"/>
    <x v="3"/>
    <d v="2020-02-11T00:00:00"/>
    <s v="Lawrence Joseph"/>
    <s v="Ruiz-Wilson"/>
    <x v="1"/>
    <n v="19594.692999999999"/>
    <n v="260"/>
    <x v="1"/>
    <d v="2020-03-12T00:00:00"/>
    <s v="Penicillin"/>
    <s v="Abnormal"/>
    <n v="30"/>
    <n v="653.15643333333333"/>
    <x v="1"/>
  </r>
  <r>
    <s v="Barbara Adams"/>
    <x v="63"/>
    <x v="0"/>
    <x v="0"/>
    <x v="4"/>
    <d v="2022-10-20T00:00:00"/>
    <s v="James Perez"/>
    <s v="Carter-Jackson"/>
    <x v="3"/>
    <n v="9007.02"/>
    <n v="213"/>
    <x v="1"/>
    <d v="2022-10-29T00:00:00"/>
    <s v="Aspirin"/>
    <s v="Abnormal"/>
    <n v="9"/>
    <n v="1000.7800000000001"/>
    <x v="2"/>
  </r>
  <r>
    <s v="Alexander Harris"/>
    <x v="16"/>
    <x v="1"/>
    <x v="3"/>
    <x v="0"/>
    <d v="2023-03-30T00:00:00"/>
    <s v="Daniel Mosley"/>
    <s v="Kelley PLC"/>
    <x v="3"/>
    <n v="8695.4689999999991"/>
    <n v="469"/>
    <x v="1"/>
    <d v="2023-04-01T00:00:00"/>
    <s v="Penicillin"/>
    <s v="Abnormal"/>
    <n v="2"/>
    <n v="4347.7344999999996"/>
    <x v="0"/>
  </r>
  <r>
    <s v="Stephanie Williamson"/>
    <x v="25"/>
    <x v="0"/>
    <x v="7"/>
    <x v="5"/>
    <d v="2021-12-26T00:00:00"/>
    <s v="Kimberly Perry"/>
    <s v="Hernandez-Marquez"/>
    <x v="4"/>
    <n v="40309.822"/>
    <n v="312"/>
    <x v="2"/>
    <d v="2022-01-06T00:00:00"/>
    <s v="Lipitor"/>
    <s v="Normal"/>
    <n v="11"/>
    <n v="3664.5292727272727"/>
    <x v="2"/>
  </r>
  <r>
    <s v="Zachary Mccann"/>
    <x v="11"/>
    <x v="1"/>
    <x v="7"/>
    <x v="1"/>
    <d v="2022-12-26T00:00:00"/>
    <s v="Alexandria Luna"/>
    <s v="Smith, Scott and Rasmussen"/>
    <x v="4"/>
    <n v="11889.834000000001"/>
    <n v="276"/>
    <x v="2"/>
    <d v="2023-01-11T00:00:00"/>
    <s v="Lipitor"/>
    <s v="Abnormal"/>
    <n v="16"/>
    <n v="743.11462500000005"/>
    <x v="1"/>
  </r>
  <r>
    <s v="Sara Davis"/>
    <x v="26"/>
    <x v="1"/>
    <x v="0"/>
    <x v="5"/>
    <d v="2021-12-28T00:00:00"/>
    <s v="Jacqueline Haley"/>
    <s v="Gonzalez, Tran and Mills"/>
    <x v="3"/>
    <n v="22633.912"/>
    <n v="174"/>
    <x v="1"/>
    <d v="2022-01-17T00:00:00"/>
    <s v="Paracetamol"/>
    <s v="Inconclusive"/>
    <n v="20"/>
    <n v="1131.6956"/>
    <x v="0"/>
  </r>
  <r>
    <s v="Hailey Ali"/>
    <x v="55"/>
    <x v="1"/>
    <x v="1"/>
    <x v="1"/>
    <d v="2021-08-10T00:00:00"/>
    <s v="Kathleen Murphy"/>
    <s v="Myers-Adams"/>
    <x v="4"/>
    <n v="36040.131999999998"/>
    <n v="140"/>
    <x v="1"/>
    <d v="2021-08-21T00:00:00"/>
    <s v="Penicillin"/>
    <s v="Normal"/>
    <n v="11"/>
    <n v="3276.3756363636362"/>
    <x v="1"/>
  </r>
  <r>
    <s v="Richard Romero"/>
    <x v="7"/>
    <x v="0"/>
    <x v="2"/>
    <x v="2"/>
    <d v="2019-01-16T00:00:00"/>
    <s v="Jason Hill"/>
    <s v="White-Hahn"/>
    <x v="4"/>
    <n v="13849.758"/>
    <n v="107"/>
    <x v="2"/>
    <d v="2019-02-11T00:00:00"/>
    <s v="Aspirin"/>
    <s v="Inconclusive"/>
    <n v="26"/>
    <n v="532.68299999999999"/>
    <x v="2"/>
  </r>
  <r>
    <s v="Kristen Singleton"/>
    <x v="59"/>
    <x v="1"/>
    <x v="4"/>
    <x v="4"/>
    <d v="2021-06-30T00:00:00"/>
    <s v="Kayla Berry"/>
    <s v="Garcia Inc"/>
    <x v="3"/>
    <n v="34919.784"/>
    <n v="267"/>
    <x v="2"/>
    <d v="2021-07-07T00:00:00"/>
    <s v="Penicillin"/>
    <s v="Normal"/>
    <n v="7"/>
    <n v="4988.5405714285716"/>
    <x v="0"/>
  </r>
  <r>
    <s v="Debra Carter"/>
    <x v="53"/>
    <x v="1"/>
    <x v="1"/>
    <x v="4"/>
    <d v="2020-03-30T00:00:00"/>
    <s v="Matthew Gonzalez"/>
    <s v="Vaughan-Dawson"/>
    <x v="0"/>
    <n v="20849.995999999999"/>
    <n v="408"/>
    <x v="2"/>
    <d v="2020-04-11T00:00:00"/>
    <s v="Paracetamol"/>
    <s v="Abnormal"/>
    <n v="12"/>
    <n v="1737.4996666666666"/>
    <x v="2"/>
  </r>
  <r>
    <s v="Robert Colon"/>
    <x v="18"/>
    <x v="0"/>
    <x v="3"/>
    <x v="2"/>
    <d v="2019-06-20T00:00:00"/>
    <s v="Katherine Barrett"/>
    <s v="Lopez LLC"/>
    <x v="4"/>
    <n v="9892.1209999999992"/>
    <n v="468"/>
    <x v="2"/>
    <d v="2019-07-01T00:00:00"/>
    <s v="Ibuprofen"/>
    <s v="Normal"/>
    <n v="11"/>
    <n v="899.28372727272722"/>
    <x v="0"/>
  </r>
  <r>
    <s v="Lisa Jones"/>
    <x v="28"/>
    <x v="1"/>
    <x v="7"/>
    <x v="1"/>
    <d v="2022-08-30T00:00:00"/>
    <s v="Haley Garcia"/>
    <s v="Russo Group"/>
    <x v="4"/>
    <n v="17291.744999999999"/>
    <n v="272"/>
    <x v="2"/>
    <d v="2022-09-24T00:00:00"/>
    <s v="Aspirin"/>
    <s v="Normal"/>
    <n v="25"/>
    <n v="691.66980000000001"/>
    <x v="1"/>
  </r>
  <r>
    <s v="Sandra Hernandez"/>
    <x v="63"/>
    <x v="1"/>
    <x v="7"/>
    <x v="4"/>
    <d v="2021-03-12T00:00:00"/>
    <s v="Matthew Harmon"/>
    <s v="Velasquez-French"/>
    <x v="2"/>
    <n v="14707.319"/>
    <n v="457"/>
    <x v="1"/>
    <d v="2021-03-23T00:00:00"/>
    <s v="Paracetamol"/>
    <s v="Inconclusive"/>
    <n v="11"/>
    <n v="1337.029"/>
    <x v="2"/>
  </r>
  <r>
    <s v="Erin Mathews"/>
    <x v="14"/>
    <x v="0"/>
    <x v="2"/>
    <x v="2"/>
    <d v="2020-05-13T00:00:00"/>
    <s v="James Clark"/>
    <s v="Trevino-Hunt"/>
    <x v="0"/>
    <n v="2770.7829999999999"/>
    <n v="439"/>
    <x v="0"/>
    <d v="2020-05-16T00:00:00"/>
    <s v="Lipitor"/>
    <s v="Inconclusive"/>
    <n v="3"/>
    <n v="923.59433333333334"/>
    <x v="0"/>
  </r>
  <r>
    <s v="Ronald Le"/>
    <x v="31"/>
    <x v="0"/>
    <x v="7"/>
    <x v="3"/>
    <d v="2019-09-17T00:00:00"/>
    <s v="Cristina Jones"/>
    <s v="Gonzalez LLC"/>
    <x v="4"/>
    <n v="3520.2280000000001"/>
    <n v="360"/>
    <x v="1"/>
    <d v="2019-09-24T00:00:00"/>
    <s v="Ibuprofen"/>
    <s v="Abnormal"/>
    <n v="7"/>
    <n v="502.88971428571432"/>
    <x v="2"/>
  </r>
  <r>
    <s v="Gary Wall"/>
    <x v="36"/>
    <x v="1"/>
    <x v="4"/>
    <x v="5"/>
    <d v="2021-10-09T00:00:00"/>
    <s v="Keith Johnson"/>
    <s v="Little, Pope and Carpenter"/>
    <x v="4"/>
    <n v="13217.665999999999"/>
    <n v="221"/>
    <x v="0"/>
    <d v="2021-10-14T00:00:00"/>
    <s v="Lipitor"/>
    <s v="Inconclusive"/>
    <n v="5"/>
    <n v="2643.5331999999999"/>
    <x v="2"/>
  </r>
  <r>
    <s v="Bonnie Wood"/>
    <x v="19"/>
    <x v="1"/>
    <x v="5"/>
    <x v="2"/>
    <d v="2022-09-24T00:00:00"/>
    <s v="Holly Cooley"/>
    <s v="Schwartz-Gross"/>
    <x v="0"/>
    <n v="10113.215"/>
    <n v="191"/>
    <x v="2"/>
    <d v="2022-10-15T00:00:00"/>
    <s v="Aspirin"/>
    <s v="Normal"/>
    <n v="21"/>
    <n v="481.58166666666665"/>
    <x v="0"/>
  </r>
  <r>
    <s v="Monica Gonzalez"/>
    <x v="18"/>
    <x v="0"/>
    <x v="7"/>
    <x v="3"/>
    <d v="2021-04-17T00:00:00"/>
    <s v="Joanna Wilkins"/>
    <s v="Russell, Moreno and Johnson"/>
    <x v="2"/>
    <n v="16411.741999999998"/>
    <n v="351"/>
    <x v="2"/>
    <d v="2021-04-20T00:00:00"/>
    <s v="Penicillin"/>
    <s v="Normal"/>
    <n v="3"/>
    <n v="5470.5806666666658"/>
    <x v="0"/>
  </r>
  <r>
    <s v="Gary Gray"/>
    <x v="61"/>
    <x v="0"/>
    <x v="1"/>
    <x v="1"/>
    <d v="2019-03-15T00:00:00"/>
    <s v="Brian Torres"/>
    <s v="Black, Lamb and Liu"/>
    <x v="0"/>
    <n v="16585.168000000001"/>
    <n v="203"/>
    <x v="2"/>
    <d v="2019-04-09T00:00:00"/>
    <s v="Aspirin"/>
    <s v="Abnormal"/>
    <n v="25"/>
    <n v="663.40672000000006"/>
    <x v="0"/>
  </r>
  <r>
    <s v="Bridget King"/>
    <x v="46"/>
    <x v="1"/>
    <x v="7"/>
    <x v="5"/>
    <d v="2023-09-07T00:00:00"/>
    <s v="Julia Lam"/>
    <s v="Bowen, Rivera and Jones"/>
    <x v="0"/>
    <n v="56815.584999999999"/>
    <n v="404"/>
    <x v="2"/>
    <d v="2023-09-09T00:00:00"/>
    <s v="Lipitor"/>
    <s v="Normal"/>
    <n v="2"/>
    <n v="28407.7925"/>
    <x v="0"/>
  </r>
  <r>
    <s v="Ryan Farmer"/>
    <x v="31"/>
    <x v="0"/>
    <x v="0"/>
    <x v="5"/>
    <d v="2019-01-14T00:00:00"/>
    <s v="Cynthia Moore"/>
    <s v="Richardson LLC"/>
    <x v="0"/>
    <n v="10151.915000000001"/>
    <n v="293"/>
    <x v="1"/>
    <d v="2019-01-16T00:00:00"/>
    <s v="Aspirin"/>
    <s v="Normal"/>
    <n v="2"/>
    <n v="5075.9575000000004"/>
    <x v="2"/>
  </r>
  <r>
    <s v="Aaron Daugherty"/>
    <x v="32"/>
    <x v="1"/>
    <x v="7"/>
    <x v="0"/>
    <d v="2022-04-09T00:00:00"/>
    <s v="Christopher Jones"/>
    <s v="Silva, Thompson and Austin"/>
    <x v="2"/>
    <n v="36562.184999999998"/>
    <n v="243"/>
    <x v="2"/>
    <d v="2022-05-08T00:00:00"/>
    <s v="Aspirin"/>
    <s v="Inconclusive"/>
    <n v="29"/>
    <n v="1260.7649999999999"/>
    <x v="1"/>
  </r>
  <r>
    <s v="Cheryl Moss"/>
    <x v="65"/>
    <x v="1"/>
    <x v="2"/>
    <x v="4"/>
    <d v="2022-12-08T00:00:00"/>
    <s v="Julie Adams"/>
    <s v="Soto, Smith and Cook"/>
    <x v="4"/>
    <n v="3690.069"/>
    <n v="479"/>
    <x v="1"/>
    <d v="2022-12-20T00:00:00"/>
    <s v="Ibuprofen"/>
    <s v="Inconclusive"/>
    <n v="12"/>
    <n v="307.50574999999998"/>
    <x v="0"/>
  </r>
  <r>
    <s v="Dr. Lawrence Bowen"/>
    <x v="57"/>
    <x v="1"/>
    <x v="1"/>
    <x v="2"/>
    <d v="2022-11-18T00:00:00"/>
    <s v="Jimmy Schultz"/>
    <s v="Holt-Larson"/>
    <x v="3"/>
    <n v="1184.3499999999999"/>
    <n v="395"/>
    <x v="2"/>
    <d v="2022-12-07T00:00:00"/>
    <s v="Aspirin"/>
    <s v="Inconclusive"/>
    <n v="19"/>
    <n v="62.334210526315786"/>
    <x v="0"/>
  </r>
  <r>
    <s v="Jessica Mora"/>
    <x v="60"/>
    <x v="1"/>
    <x v="5"/>
    <x v="0"/>
    <d v="2021-04-25T00:00:00"/>
    <s v="Raymond Robinson"/>
    <s v="Morris-Frost"/>
    <x v="2"/>
    <n v="43010.898000000001"/>
    <n v="257"/>
    <x v="1"/>
    <d v="2021-05-12T00:00:00"/>
    <s v="Penicillin"/>
    <s v="Inconclusive"/>
    <n v="17"/>
    <n v="2530.0528235294119"/>
    <x v="1"/>
  </r>
  <r>
    <s v="Erica Padilla"/>
    <x v="8"/>
    <x v="1"/>
    <x v="0"/>
    <x v="3"/>
    <d v="2020-05-23T00:00:00"/>
    <s v="Gregory Holt"/>
    <s v="Martin Group"/>
    <x v="2"/>
    <n v="1706.9590000000001"/>
    <n v="484"/>
    <x v="0"/>
    <d v="2020-06-08T00:00:00"/>
    <s v="Penicillin"/>
    <s v="Abnormal"/>
    <n v="16"/>
    <n v="106.6849375"/>
    <x v="1"/>
  </r>
  <r>
    <s v="Diamond Campbell"/>
    <x v="65"/>
    <x v="1"/>
    <x v="3"/>
    <x v="5"/>
    <d v="2023-03-24T00:00:00"/>
    <s v="Paul Roth"/>
    <s v="Barrett, Pena and Montes"/>
    <x v="3"/>
    <n v="41283.173000000003"/>
    <n v="244"/>
    <x v="2"/>
    <d v="2023-04-22T00:00:00"/>
    <s v="Paracetamol"/>
    <s v="Abnormal"/>
    <n v="29"/>
    <n v="1423.5576896551725"/>
    <x v="0"/>
  </r>
  <r>
    <s v="Patricia Simmons"/>
    <x v="7"/>
    <x v="1"/>
    <x v="2"/>
    <x v="2"/>
    <d v="2019-11-17T00:00:00"/>
    <s v="Meagan Oconnor"/>
    <s v="Reynolds, Delgado and Warren"/>
    <x v="3"/>
    <n v="10386.633"/>
    <n v="315"/>
    <x v="2"/>
    <d v="2019-12-09T00:00:00"/>
    <s v="Aspirin"/>
    <s v="Abnormal"/>
    <n v="22"/>
    <n v="472.11968181818179"/>
    <x v="2"/>
  </r>
  <r>
    <s v="Raymond Butler"/>
    <x v="27"/>
    <x v="0"/>
    <x v="1"/>
    <x v="1"/>
    <d v="2021-07-07T00:00:00"/>
    <s v="Kelly Smith"/>
    <s v="Jacobs, Sanchez and Moore"/>
    <x v="4"/>
    <n v="41868.235999999997"/>
    <n v="230"/>
    <x v="2"/>
    <d v="2021-08-02T00:00:00"/>
    <s v="Ibuprofen"/>
    <s v="Abnormal"/>
    <n v="26"/>
    <n v="1610.3167692307691"/>
    <x v="0"/>
  </r>
  <r>
    <s v="Brenda Hughes"/>
    <x v="37"/>
    <x v="1"/>
    <x v="2"/>
    <x v="3"/>
    <d v="2022-03-15T00:00:00"/>
    <s v="Audrey Fletcher"/>
    <s v="Smith PLC"/>
    <x v="1"/>
    <n v="4989.2280000000001"/>
    <n v="429"/>
    <x v="2"/>
    <d v="2022-04-14T00:00:00"/>
    <s v="Aspirin"/>
    <s v="Normal"/>
    <n v="30"/>
    <n v="166.30760000000001"/>
    <x v="1"/>
  </r>
  <r>
    <s v="Annette Rosales"/>
    <x v="8"/>
    <x v="1"/>
    <x v="7"/>
    <x v="0"/>
    <d v="2021-10-02T00:00:00"/>
    <s v="Allison Lawrence"/>
    <s v="Ochoa, Swanson and Acosta"/>
    <x v="1"/>
    <n v="6691.4279999999999"/>
    <n v="257"/>
    <x v="2"/>
    <d v="2021-10-17T00:00:00"/>
    <s v="Paracetamol"/>
    <s v="Abnormal"/>
    <n v="15"/>
    <n v="446.09519999999998"/>
    <x v="1"/>
  </r>
  <r>
    <s v="Emily Miranda"/>
    <x v="67"/>
    <x v="1"/>
    <x v="6"/>
    <x v="2"/>
    <d v="2023-02-10T00:00:00"/>
    <s v="Philip Thompson"/>
    <s v="Yates, Bradley and Fernandez"/>
    <x v="2"/>
    <n v="17154.866999999998"/>
    <n v="273"/>
    <x v="0"/>
    <d v="2023-02-14T00:00:00"/>
    <s v="Ibuprofen"/>
    <s v="Abnormal"/>
    <n v="4"/>
    <n v="4288.7167499999996"/>
    <x v="1"/>
  </r>
  <r>
    <s v="Jordan Garcia"/>
    <x v="9"/>
    <x v="0"/>
    <x v="7"/>
    <x v="4"/>
    <d v="2021-11-24T00:00:00"/>
    <s v="Kevin West"/>
    <s v="Jones-Meyer"/>
    <x v="2"/>
    <n v="27084.806"/>
    <n v="499"/>
    <x v="1"/>
    <d v="2021-12-11T00:00:00"/>
    <s v="Ibuprofen"/>
    <s v="Inconclusive"/>
    <n v="17"/>
    <n v="1593.2238823529412"/>
    <x v="2"/>
  </r>
  <r>
    <s v="Carl Burns"/>
    <x v="42"/>
    <x v="1"/>
    <x v="5"/>
    <x v="2"/>
    <d v="2022-09-10T00:00:00"/>
    <s v="Sabrina Frazier"/>
    <s v="Cook, Collins and Parker"/>
    <x v="1"/>
    <n v="24857.632000000001"/>
    <n v="423"/>
    <x v="0"/>
    <d v="2022-09-29T00:00:00"/>
    <s v="Aspirin"/>
    <s v="Normal"/>
    <n v="19"/>
    <n v="1308.2964210526316"/>
    <x v="0"/>
  </r>
  <r>
    <s v="Samantha Costa"/>
    <x v="1"/>
    <x v="0"/>
    <x v="6"/>
    <x v="2"/>
    <d v="2018-11-24T00:00:00"/>
    <s v="Charles Fisher DDS"/>
    <s v="Wyatt-Chase"/>
    <x v="3"/>
    <n v="7703.982"/>
    <n v="122"/>
    <x v="2"/>
    <d v="2018-12-16T00:00:00"/>
    <s v="Lipitor"/>
    <s v="Inconclusive"/>
    <n v="22"/>
    <n v="350.18099999999998"/>
    <x v="1"/>
  </r>
  <r>
    <s v="Travis Williams"/>
    <x v="45"/>
    <x v="0"/>
    <x v="4"/>
    <x v="5"/>
    <d v="2019-11-26T00:00:00"/>
    <s v="Hayden Meadows"/>
    <s v="Jimenez and Sons"/>
    <x v="3"/>
    <n v="6588.1869999999999"/>
    <n v="451"/>
    <x v="1"/>
    <d v="2019-12-01T00:00:00"/>
    <s v="Paracetamol"/>
    <s v="Inconclusive"/>
    <n v="5"/>
    <n v="1317.6374000000001"/>
    <x v="2"/>
  </r>
  <r>
    <s v="Jay Salazar"/>
    <x v="25"/>
    <x v="1"/>
    <x v="1"/>
    <x v="0"/>
    <d v="2019-05-13T00:00:00"/>
    <s v="Jonathan Wright"/>
    <s v="Mendoza Ltd"/>
    <x v="2"/>
    <n v="40241.107000000004"/>
    <n v="262"/>
    <x v="1"/>
    <d v="2019-05-30T00:00:00"/>
    <s v="Ibuprofen"/>
    <s v="Inconclusive"/>
    <n v="17"/>
    <n v="2367.1239411764709"/>
    <x v="2"/>
  </r>
  <r>
    <s v="Sarah Murphy"/>
    <x v="31"/>
    <x v="0"/>
    <x v="1"/>
    <x v="0"/>
    <d v="2023-06-20T00:00:00"/>
    <s v="Patricia Rogers"/>
    <s v="Webster, Flores and Benson"/>
    <x v="0"/>
    <n v="9695.1049999999996"/>
    <n v="179"/>
    <x v="2"/>
    <d v="2023-06-25T00:00:00"/>
    <s v="Penicillin"/>
    <s v="Inconclusive"/>
    <n v="5"/>
    <n v="1939.021"/>
    <x v="2"/>
  </r>
  <r>
    <s v="Gregory Martinez"/>
    <x v="38"/>
    <x v="0"/>
    <x v="5"/>
    <x v="1"/>
    <d v="2022-07-06T00:00:00"/>
    <s v="John Nguyen"/>
    <s v="Carey and Sons"/>
    <x v="4"/>
    <n v="18161.598999999998"/>
    <n v="441"/>
    <x v="2"/>
    <d v="2022-07-16T00:00:00"/>
    <s v="Aspirin"/>
    <s v="Normal"/>
    <n v="10"/>
    <n v="1816.1598999999999"/>
    <x v="1"/>
  </r>
  <r>
    <s v="Matthew Miller"/>
    <x v="48"/>
    <x v="1"/>
    <x v="3"/>
    <x v="1"/>
    <d v="2021-04-29T00:00:00"/>
    <s v="Bruce Lozano"/>
    <s v="Carroll Inc"/>
    <x v="2"/>
    <n v="32782.25"/>
    <n v="370"/>
    <x v="1"/>
    <d v="2021-05-28T00:00:00"/>
    <s v="Ibuprofen"/>
    <s v="Normal"/>
    <n v="29"/>
    <n v="1130.4224137931035"/>
    <x v="0"/>
  </r>
  <r>
    <s v="Angela Stewart"/>
    <x v="65"/>
    <x v="0"/>
    <x v="7"/>
    <x v="5"/>
    <d v="2021-07-25T00:00:00"/>
    <s v="Sabrina Allison"/>
    <s v="Munoz and Sons"/>
    <x v="4"/>
    <n v="73153.67"/>
    <n v="339"/>
    <x v="0"/>
    <d v="2021-08-09T00:00:00"/>
    <s v="Penicillin"/>
    <s v="Normal"/>
    <n v="15"/>
    <n v="4876.9113333333335"/>
    <x v="0"/>
  </r>
  <r>
    <s v="Krystal Hamilton"/>
    <x v="14"/>
    <x v="1"/>
    <x v="0"/>
    <x v="0"/>
    <d v="2023-10-10T00:00:00"/>
    <s v="Alejandro Waters"/>
    <s v="Howard Ltd"/>
    <x v="4"/>
    <n v="41812.857000000004"/>
    <n v="234"/>
    <x v="1"/>
    <d v="2023-10-11T00:00:00"/>
    <s v="Paracetamol"/>
    <s v="Normal"/>
    <n v="1"/>
    <n v="41812.857000000004"/>
    <x v="0"/>
  </r>
  <r>
    <s v="Dorothy Chase"/>
    <x v="50"/>
    <x v="0"/>
    <x v="4"/>
    <x v="1"/>
    <d v="2019-02-25T00:00:00"/>
    <s v="Jennifer Moore"/>
    <s v="Love Group"/>
    <x v="4"/>
    <n v="30458.212"/>
    <n v="113"/>
    <x v="2"/>
    <d v="2019-03-04T00:00:00"/>
    <s v="Aspirin"/>
    <s v="Inconclusive"/>
    <n v="7"/>
    <n v="4351.1731428571429"/>
    <x v="1"/>
  </r>
  <r>
    <s v="Dalton English"/>
    <x v="35"/>
    <x v="0"/>
    <x v="5"/>
    <x v="3"/>
    <d v="2019-09-27T00:00:00"/>
    <s v="Susan Lopez"/>
    <s v="Jackson Group"/>
    <x v="3"/>
    <n v="25889.924999999999"/>
    <n v="286"/>
    <x v="1"/>
    <d v="2019-10-03T00:00:00"/>
    <s v="Penicillin"/>
    <s v="Normal"/>
    <n v="6"/>
    <n v="4314.9875000000002"/>
    <x v="2"/>
  </r>
  <r>
    <s v="Gary Henderson"/>
    <x v="27"/>
    <x v="0"/>
    <x v="5"/>
    <x v="4"/>
    <d v="2022-02-18T00:00:00"/>
    <s v="Shane Sullivan"/>
    <s v="Hoffman-Lucas"/>
    <x v="1"/>
    <n v="12326.503000000001"/>
    <n v="164"/>
    <x v="1"/>
    <d v="2022-02-26T00:00:00"/>
    <s v="Lipitor"/>
    <s v="Inconclusive"/>
    <n v="8"/>
    <n v="1540.8128750000001"/>
    <x v="0"/>
  </r>
  <r>
    <s v="Dr. Cassandra Austin"/>
    <x v="4"/>
    <x v="0"/>
    <x v="7"/>
    <x v="4"/>
    <d v="2021-09-29T00:00:00"/>
    <s v="Aaron Nelson"/>
    <s v="Russo-Gillespie"/>
    <x v="0"/>
    <n v="26550.411"/>
    <n v="222"/>
    <x v="2"/>
    <d v="2021-10-20T00:00:00"/>
    <s v="Paracetamol"/>
    <s v="Normal"/>
    <n v="21"/>
    <n v="1264.3052857142857"/>
    <x v="2"/>
  </r>
  <r>
    <s v="Lindsay Sutton"/>
    <x v="64"/>
    <x v="0"/>
    <x v="6"/>
    <x v="1"/>
    <d v="2022-10-14T00:00:00"/>
    <s v="Kerry Pruitt"/>
    <s v="Young, Hughes and Scott"/>
    <x v="3"/>
    <n v="14492.174000000001"/>
    <n v="500"/>
    <x v="2"/>
    <d v="2022-10-15T00:00:00"/>
    <s v="Aspirin"/>
    <s v="Abnormal"/>
    <n v="1"/>
    <n v="14492.174000000001"/>
    <x v="1"/>
  </r>
  <r>
    <s v="Amy Giles"/>
    <x v="17"/>
    <x v="1"/>
    <x v="0"/>
    <x v="5"/>
    <d v="2022-10-01T00:00:00"/>
    <s v="Amanda Rodgers"/>
    <s v="Garcia Group"/>
    <x v="3"/>
    <n v="17162.792000000001"/>
    <n v="118"/>
    <x v="0"/>
    <d v="2022-10-01T00:00:00"/>
    <s v="Penicillin"/>
    <s v="Abnormal"/>
    <n v="0"/>
    <n v="0"/>
    <x v="0"/>
  </r>
  <r>
    <s v="Danielle Lloyd"/>
    <x v="26"/>
    <x v="1"/>
    <x v="5"/>
    <x v="2"/>
    <d v="2022-07-12T00:00:00"/>
    <s v="Paul Woods"/>
    <s v="Bates LLC"/>
    <x v="2"/>
    <n v="852.24"/>
    <n v="192"/>
    <x v="0"/>
    <d v="2022-07-30T00:00:00"/>
    <s v="Penicillin"/>
    <s v="Normal"/>
    <n v="18"/>
    <n v="47.346666666666664"/>
    <x v="0"/>
  </r>
  <r>
    <s v="James Jimenez"/>
    <x v="15"/>
    <x v="1"/>
    <x v="0"/>
    <x v="0"/>
    <d v="2020-09-17T00:00:00"/>
    <s v="Courtney Porter"/>
    <s v="Clark, Jones and Vance"/>
    <x v="4"/>
    <n v="43528.254000000001"/>
    <n v="208"/>
    <x v="2"/>
    <d v="2020-10-13T00:00:00"/>
    <s v="Aspirin"/>
    <s v="Normal"/>
    <n v="26"/>
    <n v="1674.1636153846155"/>
    <x v="1"/>
  </r>
  <r>
    <s v="Tiffany Horton"/>
    <x v="36"/>
    <x v="0"/>
    <x v="6"/>
    <x v="4"/>
    <d v="2021-03-13T00:00:00"/>
    <s v="Rhonda Jacobson"/>
    <s v="Ramirez, Turner and Guzman"/>
    <x v="1"/>
    <n v="1429.826"/>
    <n v="214"/>
    <x v="1"/>
    <d v="2021-04-12T00:00:00"/>
    <s v="Paracetamol"/>
    <s v="Inconclusive"/>
    <n v="30"/>
    <n v="47.660866666666671"/>
    <x v="2"/>
  </r>
  <r>
    <s v="Daniel Peters"/>
    <x v="66"/>
    <x v="1"/>
    <x v="1"/>
    <x v="1"/>
    <d v="2021-01-15T00:00:00"/>
    <s v="Matthew Contreras"/>
    <s v="Crawford, Mills and Foster"/>
    <x v="2"/>
    <n v="4054.75"/>
    <n v="410"/>
    <x v="2"/>
    <d v="2021-01-21T00:00:00"/>
    <s v="Paracetamol"/>
    <s v="Inconclusive"/>
    <n v="6"/>
    <n v="675.79166666666663"/>
    <x v="2"/>
  </r>
  <r>
    <s v="Collin Mcdonald"/>
    <x v="20"/>
    <x v="1"/>
    <x v="2"/>
    <x v="1"/>
    <d v="2021-01-16T00:00:00"/>
    <s v="Danielle Williams"/>
    <s v="Perez-Hall"/>
    <x v="3"/>
    <n v="14883"/>
    <n v="101"/>
    <x v="1"/>
    <d v="2021-02-09T00:00:00"/>
    <s v="Ibuprofen"/>
    <s v="Inconclusive"/>
    <n v="24"/>
    <n v="620.125"/>
    <x v="2"/>
  </r>
  <r>
    <s v="Linda Jones"/>
    <x v="62"/>
    <x v="1"/>
    <x v="1"/>
    <x v="3"/>
    <d v="2023-02-08T00:00:00"/>
    <s v="Stephanie Evans"/>
    <s v="Cardenas-Martinez"/>
    <x v="3"/>
    <n v="1563.7829999999999"/>
    <n v="417"/>
    <x v="0"/>
    <d v="2023-02-27T00:00:00"/>
    <s v="Lipitor"/>
    <s v="Normal"/>
    <n v="19"/>
    <n v="82.304368421052629"/>
    <x v="2"/>
  </r>
  <r>
    <s v="Paul Black"/>
    <x v="33"/>
    <x v="0"/>
    <x v="6"/>
    <x v="2"/>
    <d v="2021-03-09T00:00:00"/>
    <s v="Julie Reed"/>
    <s v="Aguilar-Lewis"/>
    <x v="1"/>
    <n v="5358.2830000000004"/>
    <n v="394"/>
    <x v="1"/>
    <d v="2021-03-18T00:00:00"/>
    <s v="Paracetamol"/>
    <s v="Normal"/>
    <n v="9"/>
    <n v="595.36477777777782"/>
    <x v="0"/>
  </r>
  <r>
    <s v="Andrew Silva"/>
    <x v="1"/>
    <x v="1"/>
    <x v="6"/>
    <x v="2"/>
    <d v="2022-12-25T00:00:00"/>
    <s v="Julie Murray"/>
    <s v="Lopez, Wolfe and Kim"/>
    <x v="2"/>
    <n v="23241.937000000002"/>
    <n v="322"/>
    <x v="1"/>
    <d v="2022-12-27T00:00:00"/>
    <s v="Ibuprofen"/>
    <s v="Abnormal"/>
    <n v="2"/>
    <n v="11620.968500000001"/>
    <x v="1"/>
  </r>
  <r>
    <s v="April Clements"/>
    <x v="10"/>
    <x v="1"/>
    <x v="4"/>
    <x v="1"/>
    <d v="2020-04-27T00:00:00"/>
    <s v="Jacqueline Franklin"/>
    <s v="Fisher, Dodson and Hall"/>
    <x v="0"/>
    <n v="15815.108"/>
    <n v="179"/>
    <x v="0"/>
    <d v="2020-05-03T00:00:00"/>
    <s v="Ibuprofen"/>
    <s v="Normal"/>
    <n v="6"/>
    <n v="2635.8513333333335"/>
    <x v="2"/>
  </r>
  <r>
    <s v="Roger Jordan"/>
    <x v="7"/>
    <x v="1"/>
    <x v="0"/>
    <x v="2"/>
    <d v="2020-11-12T00:00:00"/>
    <s v="Sarah Smith"/>
    <s v="White, Marshall and Adkins"/>
    <x v="0"/>
    <n v="20488.044999999998"/>
    <n v="265"/>
    <x v="0"/>
    <d v="2020-11-12T00:00:00"/>
    <s v="Penicillin"/>
    <s v="Abnormal"/>
    <n v="0"/>
    <n v="0"/>
    <x v="2"/>
  </r>
  <r>
    <s v="Joel Roman"/>
    <x v="48"/>
    <x v="1"/>
    <x v="3"/>
    <x v="3"/>
    <d v="2023-08-24T00:00:00"/>
    <s v="Joseph Anthony"/>
    <s v="Johnson, Nunez and Maxwell"/>
    <x v="3"/>
    <n v="24640.692999999999"/>
    <n v="424"/>
    <x v="0"/>
    <d v="2023-09-14T00:00:00"/>
    <s v="Paracetamol"/>
    <s v="Inconclusive"/>
    <n v="21"/>
    <n v="1173.3663333333334"/>
    <x v="0"/>
  </r>
  <r>
    <s v="Carrie Hancock"/>
    <x v="30"/>
    <x v="0"/>
    <x v="3"/>
    <x v="5"/>
    <d v="2020-11-30T00:00:00"/>
    <s v="Kimberly Bailey"/>
    <s v="Johnson Inc"/>
    <x v="4"/>
    <n v="38334.978999999999"/>
    <n v="414"/>
    <x v="0"/>
    <d v="2020-12-06T00:00:00"/>
    <s v="Aspirin"/>
    <s v="Abnormal"/>
    <n v="6"/>
    <n v="6389.1631666666663"/>
    <x v="2"/>
  </r>
  <r>
    <s v="Stacy Carter"/>
    <x v="35"/>
    <x v="0"/>
    <x v="3"/>
    <x v="3"/>
    <d v="2021-11-19T00:00:00"/>
    <s v="Donald Herring"/>
    <s v="Aguilar, Johnson and Wade"/>
    <x v="2"/>
    <n v="10809.379000000001"/>
    <n v="183"/>
    <x v="0"/>
    <d v="2021-11-23T00:00:00"/>
    <s v="Paracetamol"/>
    <s v="Normal"/>
    <n v="4"/>
    <n v="2702.3447500000002"/>
    <x v="2"/>
  </r>
  <r>
    <s v="Jamie Evans"/>
    <x v="60"/>
    <x v="0"/>
    <x v="0"/>
    <x v="2"/>
    <d v="2023-04-11T00:00:00"/>
    <s v="Erika Thompson"/>
    <s v="Hamilton, Ryan and Campbell"/>
    <x v="4"/>
    <n v="11833.752"/>
    <n v="357"/>
    <x v="1"/>
    <d v="2023-05-06T00:00:00"/>
    <s v="Penicillin"/>
    <s v="Abnormal"/>
    <n v="25"/>
    <n v="473.35007999999999"/>
    <x v="1"/>
  </r>
  <r>
    <s v="Stephanie Parsons"/>
    <x v="56"/>
    <x v="0"/>
    <x v="7"/>
    <x v="2"/>
    <d v="2023-08-17T00:00:00"/>
    <s v="Anna Kim"/>
    <s v="Nelson Group"/>
    <x v="4"/>
    <n v="1313.1079999999999"/>
    <n v="329"/>
    <x v="2"/>
    <d v="2023-08-26T00:00:00"/>
    <s v="Lipitor"/>
    <s v="Normal"/>
    <n v="9"/>
    <n v="145.90088888888889"/>
    <x v="2"/>
  </r>
  <r>
    <s v="Sarah Farmer"/>
    <x v="25"/>
    <x v="1"/>
    <x v="6"/>
    <x v="5"/>
    <d v="2020-06-15T00:00:00"/>
    <s v="Kristina Mason"/>
    <s v="Jackson, Peterson and Kirk"/>
    <x v="3"/>
    <n v="54032.476999999999"/>
    <n v="227"/>
    <x v="2"/>
    <d v="2020-07-09T00:00:00"/>
    <s v="Aspirin"/>
    <s v="Abnormal"/>
    <n v="24"/>
    <n v="2251.3532083333334"/>
    <x v="2"/>
  </r>
  <r>
    <s v="Chad Clark"/>
    <x v="21"/>
    <x v="0"/>
    <x v="3"/>
    <x v="1"/>
    <d v="2023-01-17T00:00:00"/>
    <s v="Vanessa Pineda"/>
    <s v="Morrow, Ray and Russell"/>
    <x v="4"/>
    <n v="12977.960999999999"/>
    <n v="387"/>
    <x v="1"/>
    <d v="2023-01-18T00:00:00"/>
    <s v="Ibuprofen"/>
    <s v="Inconclusive"/>
    <n v="1"/>
    <n v="12977.960999999999"/>
    <x v="1"/>
  </r>
  <r>
    <s v="Claire Glass"/>
    <x v="0"/>
    <x v="1"/>
    <x v="1"/>
    <x v="2"/>
    <d v="2023-01-06T00:00:00"/>
    <s v="John Ray"/>
    <s v="Bowen, Pacheco and Sullivan"/>
    <x v="2"/>
    <n v="19871.691999999999"/>
    <n v="405"/>
    <x v="0"/>
    <d v="2023-01-07T00:00:00"/>
    <s v="Paracetamol"/>
    <s v="Normal"/>
    <n v="1"/>
    <n v="19871.691999999999"/>
    <x v="0"/>
  </r>
  <r>
    <s v="Jordan Pope"/>
    <x v="23"/>
    <x v="1"/>
    <x v="5"/>
    <x v="0"/>
    <d v="2019-04-24T00:00:00"/>
    <s v="William Fry"/>
    <s v="Herman PLC"/>
    <x v="4"/>
    <n v="10867.332"/>
    <n v="277"/>
    <x v="2"/>
    <d v="2019-05-02T00:00:00"/>
    <s v="Paracetamol"/>
    <s v="Abnormal"/>
    <n v="8"/>
    <n v="1358.4165"/>
    <x v="0"/>
  </r>
  <r>
    <s v="Kenneth Martin"/>
    <x v="13"/>
    <x v="0"/>
    <x v="6"/>
    <x v="2"/>
    <d v="2021-03-30T00:00:00"/>
    <s v="Gary Swanson"/>
    <s v="Thornton and Sons"/>
    <x v="1"/>
    <n v="8322.6270000000004"/>
    <n v="247"/>
    <x v="0"/>
    <d v="2021-04-20T00:00:00"/>
    <s v="Lipitor"/>
    <s v="Abnormal"/>
    <n v="21"/>
    <n v="396.31557142857145"/>
    <x v="0"/>
  </r>
  <r>
    <s v="Dana Mathews"/>
    <x v="17"/>
    <x v="0"/>
    <x v="0"/>
    <x v="3"/>
    <d v="2019-01-05T00:00:00"/>
    <s v="James Carter"/>
    <s v="Taylor Inc"/>
    <x v="0"/>
    <n v="26210.662"/>
    <n v="196"/>
    <x v="0"/>
    <d v="2019-01-08T00:00:00"/>
    <s v="Penicillin"/>
    <s v="Inconclusive"/>
    <n v="3"/>
    <n v="8736.887333333334"/>
    <x v="0"/>
  </r>
  <r>
    <s v="Hannah Shelton"/>
    <x v="58"/>
    <x v="1"/>
    <x v="4"/>
    <x v="1"/>
    <d v="2019-09-27T00:00:00"/>
    <s v="Emily Weaver"/>
    <s v="Turner, Walker and Harrison"/>
    <x v="1"/>
    <n v="33779.688000000002"/>
    <n v="251"/>
    <x v="2"/>
    <d v="2019-10-21T00:00:00"/>
    <s v="Aspirin"/>
    <s v="Normal"/>
    <n v="24"/>
    <n v="1407.4870000000001"/>
    <x v="1"/>
  </r>
  <r>
    <s v="Monique Baker"/>
    <x v="56"/>
    <x v="1"/>
    <x v="0"/>
    <x v="1"/>
    <d v="2019-09-21T00:00:00"/>
    <s v="Brooke Harrell"/>
    <s v="Booth-Watson"/>
    <x v="1"/>
    <n v="7949"/>
    <n v="124"/>
    <x v="0"/>
    <d v="2019-09-26T00:00:00"/>
    <s v="Lipitor"/>
    <s v="Inconclusive"/>
    <n v="5"/>
    <n v="1589.8"/>
    <x v="2"/>
  </r>
  <r>
    <s v="Christopher Johnson"/>
    <x v="57"/>
    <x v="1"/>
    <x v="5"/>
    <x v="5"/>
    <d v="2021-01-09T00:00:00"/>
    <s v="Tonya Kelly"/>
    <s v="Humphrey-Johnson"/>
    <x v="0"/>
    <n v="53428.105000000003"/>
    <n v="346"/>
    <x v="2"/>
    <d v="2021-01-13T00:00:00"/>
    <s v="Penicillin"/>
    <s v="Inconclusive"/>
    <n v="4"/>
    <n v="13357.026250000001"/>
    <x v="0"/>
  </r>
  <r>
    <s v="Sandra Gardner"/>
    <x v="64"/>
    <x v="1"/>
    <x v="4"/>
    <x v="0"/>
    <d v="2021-08-19T00:00:00"/>
    <s v="Mr. Michael King"/>
    <s v="Dean-Howell"/>
    <x v="3"/>
    <n v="8564.1319999999996"/>
    <n v="478"/>
    <x v="2"/>
    <d v="2021-08-20T00:00:00"/>
    <s v="Ibuprofen"/>
    <s v="Abnormal"/>
    <n v="1"/>
    <n v="8564.1319999999996"/>
    <x v="1"/>
  </r>
  <r>
    <s v="Stephen Ingram"/>
    <x v="0"/>
    <x v="0"/>
    <x v="3"/>
    <x v="4"/>
    <d v="2018-12-31T00:00:00"/>
    <s v="Darren Pearson"/>
    <s v="Boyle, Hebert and Richardson"/>
    <x v="0"/>
    <n v="17534.853999999999"/>
    <n v="358"/>
    <x v="2"/>
    <d v="2019-01-04T00:00:00"/>
    <s v="Aspirin"/>
    <s v="Inconclusive"/>
    <n v="4"/>
    <n v="4383.7134999999998"/>
    <x v="0"/>
  </r>
  <r>
    <s v="Derek Mitchell"/>
    <x v="3"/>
    <x v="1"/>
    <x v="2"/>
    <x v="1"/>
    <d v="2021-12-12T00:00:00"/>
    <s v="Craig Paul"/>
    <s v="Williams-Preston"/>
    <x v="1"/>
    <n v="7751.6620000000003"/>
    <n v="323"/>
    <x v="0"/>
    <d v="2021-12-23T00:00:00"/>
    <s v="Penicillin"/>
    <s v="Inconclusive"/>
    <n v="11"/>
    <n v="704.69654545454546"/>
    <x v="2"/>
  </r>
  <r>
    <s v="Frederick Kaufman"/>
    <x v="62"/>
    <x v="0"/>
    <x v="6"/>
    <x v="0"/>
    <d v="2021-06-24T00:00:00"/>
    <s v="Colleen Davis"/>
    <s v="Higgins-Nelson"/>
    <x v="4"/>
    <n v="52044.474999999999"/>
    <n v="197"/>
    <x v="2"/>
    <d v="2021-06-25T00:00:00"/>
    <s v="Ibuprofen"/>
    <s v="Inconclusive"/>
    <n v="1"/>
    <n v="52044.474999999999"/>
    <x v="2"/>
  </r>
  <r>
    <s v="Zoe Adkins DVM"/>
    <x v="28"/>
    <x v="0"/>
    <x v="4"/>
    <x v="0"/>
    <d v="2021-08-10T00:00:00"/>
    <s v="Brittney Butler"/>
    <s v="Sutton, Bowen and Thompson"/>
    <x v="4"/>
    <n v="15760.217000000001"/>
    <n v="127"/>
    <x v="2"/>
    <d v="2021-08-29T00:00:00"/>
    <s v="Paracetamol"/>
    <s v="Normal"/>
    <n v="19"/>
    <n v="829.48510526315795"/>
    <x v="1"/>
  </r>
  <r>
    <s v="Shawn Hancock DVM"/>
    <x v="54"/>
    <x v="1"/>
    <x v="1"/>
    <x v="5"/>
    <d v="2022-11-30T00:00:00"/>
    <s v="Amber Burch"/>
    <s v="Snyder Ltd"/>
    <x v="0"/>
    <n v="37441.855000000003"/>
    <n v="467"/>
    <x v="1"/>
    <d v="2022-12-11T00:00:00"/>
    <s v="Ibuprofen"/>
    <s v="Inconclusive"/>
    <n v="11"/>
    <n v="3403.8050000000003"/>
    <x v="2"/>
  </r>
  <r>
    <s v="Tammy Collier"/>
    <x v="0"/>
    <x v="0"/>
    <x v="4"/>
    <x v="1"/>
    <d v="2021-10-17T00:00:00"/>
    <s v="Abigail Smith"/>
    <s v="Clark, Bailey and Smith"/>
    <x v="0"/>
    <n v="12485.008"/>
    <n v="420"/>
    <x v="1"/>
    <d v="2021-10-22T00:00:00"/>
    <s v="Ibuprofen"/>
    <s v="Abnormal"/>
    <n v="5"/>
    <n v="2497.0016000000001"/>
    <x v="0"/>
  </r>
  <r>
    <s v="Katherine Powell"/>
    <x v="35"/>
    <x v="0"/>
    <x v="3"/>
    <x v="1"/>
    <d v="2019-11-20T00:00:00"/>
    <s v="Amy Cruz"/>
    <s v="Best Group"/>
    <x v="0"/>
    <n v="8794.6010000000006"/>
    <n v="356"/>
    <x v="1"/>
    <d v="2019-12-05T00:00:00"/>
    <s v="Penicillin"/>
    <s v="Abnormal"/>
    <n v="15"/>
    <n v="586.30673333333334"/>
    <x v="2"/>
  </r>
  <r>
    <s v="Sarah Estes"/>
    <x v="40"/>
    <x v="0"/>
    <x v="0"/>
    <x v="1"/>
    <d v="2023-07-26T00:00:00"/>
    <s v="Patricia Williamson"/>
    <s v="Daniels Inc"/>
    <x v="2"/>
    <n v="21290.311000000002"/>
    <n v="394"/>
    <x v="1"/>
    <d v="2023-08-07T00:00:00"/>
    <s v="Ibuprofen"/>
    <s v="Inconclusive"/>
    <n v="12"/>
    <n v="1774.1925833333335"/>
    <x v="1"/>
  </r>
  <r>
    <s v="John Richmond MD"/>
    <x v="61"/>
    <x v="1"/>
    <x v="7"/>
    <x v="3"/>
    <d v="2020-03-15T00:00:00"/>
    <s v="Deborah Sampson"/>
    <s v="Aguilar, Moore and Thomas"/>
    <x v="0"/>
    <n v="13388.478999999999"/>
    <n v="295"/>
    <x v="0"/>
    <d v="2020-03-28T00:00:00"/>
    <s v="Paracetamol"/>
    <s v="Inconclusive"/>
    <n v="13"/>
    <n v="1029.883"/>
    <x v="0"/>
  </r>
  <r>
    <s v="Robert Nichols"/>
    <x v="17"/>
    <x v="0"/>
    <x v="1"/>
    <x v="0"/>
    <d v="2020-02-13T00:00:00"/>
    <s v="Betty Wilson"/>
    <s v="Sparks-Rogers"/>
    <x v="0"/>
    <n v="33796.19"/>
    <n v="299"/>
    <x v="2"/>
    <d v="2020-02-19T00:00:00"/>
    <s v="Aspirin"/>
    <s v="Inconclusive"/>
    <n v="6"/>
    <n v="5632.6983333333337"/>
    <x v="0"/>
  </r>
  <r>
    <s v="Kevin Hill"/>
    <x v="38"/>
    <x v="1"/>
    <x v="4"/>
    <x v="3"/>
    <d v="2019-01-02T00:00:00"/>
    <s v="Jennifer Perez"/>
    <s v="Sloan-Ferguson"/>
    <x v="2"/>
    <n v="21156.911"/>
    <n v="317"/>
    <x v="0"/>
    <d v="2019-01-19T00:00:00"/>
    <s v="Paracetamol"/>
    <s v="Abnormal"/>
    <n v="17"/>
    <n v="1244.5241764705881"/>
    <x v="1"/>
  </r>
  <r>
    <s v="Amber Wong"/>
    <x v="66"/>
    <x v="0"/>
    <x v="6"/>
    <x v="2"/>
    <d v="2020-05-15T00:00:00"/>
    <s v="Theresa Hogan"/>
    <s v="Spears Ltd"/>
    <x v="0"/>
    <n v="14761.923000000001"/>
    <n v="468"/>
    <x v="1"/>
    <d v="2020-05-17T00:00:00"/>
    <s v="Lipitor"/>
    <s v="Normal"/>
    <n v="2"/>
    <n v="7380.9615000000003"/>
    <x v="2"/>
  </r>
  <r>
    <s v="Eric Norman"/>
    <x v="10"/>
    <x v="1"/>
    <x v="0"/>
    <x v="1"/>
    <d v="2022-03-26T00:00:00"/>
    <s v="Diane Parker"/>
    <s v="Howell PLC"/>
    <x v="3"/>
    <n v="25696.159"/>
    <n v="205"/>
    <x v="0"/>
    <d v="2022-04-05T00:00:00"/>
    <s v="Ibuprofen"/>
    <s v="Normal"/>
    <n v="10"/>
    <n v="2569.6158999999998"/>
    <x v="2"/>
  </r>
  <r>
    <s v="Crystal Gardner"/>
    <x v="58"/>
    <x v="1"/>
    <x v="1"/>
    <x v="0"/>
    <d v="2021-02-06T00:00:00"/>
    <s v="Rebecca Mcneil"/>
    <s v="May Group"/>
    <x v="4"/>
    <n v="42146.98"/>
    <n v="173"/>
    <x v="2"/>
    <d v="2021-03-06T00:00:00"/>
    <s v="Aspirin"/>
    <s v="Normal"/>
    <n v="28"/>
    <n v="1505.2492857142859"/>
    <x v="1"/>
  </r>
  <r>
    <s v="Calvin Wright"/>
    <x v="11"/>
    <x v="0"/>
    <x v="3"/>
    <x v="0"/>
    <d v="2021-04-15T00:00:00"/>
    <s v="Jocelyn Wiley"/>
    <s v="Lopez and Sons"/>
    <x v="2"/>
    <n v="33031.686999999998"/>
    <n v="413"/>
    <x v="2"/>
    <d v="2021-05-08T00:00:00"/>
    <s v="Lipitor"/>
    <s v="Inconclusive"/>
    <n v="23"/>
    <n v="1436.160304347826"/>
    <x v="1"/>
  </r>
  <r>
    <s v="Jennifer Turner"/>
    <x v="37"/>
    <x v="0"/>
    <x v="5"/>
    <x v="1"/>
    <d v="2022-04-14T00:00:00"/>
    <s v="Lisa Gutierrez"/>
    <s v="Sweeney and Sons"/>
    <x v="3"/>
    <n v="25119.642"/>
    <n v="159"/>
    <x v="1"/>
    <d v="2022-05-09T00:00:00"/>
    <s v="Ibuprofen"/>
    <s v="Normal"/>
    <n v="25"/>
    <n v="1004.78568"/>
    <x v="1"/>
  </r>
  <r>
    <s v="Maria Chavez"/>
    <x v="65"/>
    <x v="1"/>
    <x v="4"/>
    <x v="1"/>
    <d v="2019-09-08T00:00:00"/>
    <s v="John Barnes"/>
    <s v="Johnson, Anderson and Schmidt"/>
    <x v="0"/>
    <n v="1923.04"/>
    <n v="305"/>
    <x v="2"/>
    <d v="2019-10-01T00:00:00"/>
    <s v="Penicillin"/>
    <s v="Inconclusive"/>
    <n v="23"/>
    <n v="83.610434782608692"/>
    <x v="0"/>
  </r>
  <r>
    <s v="Terry Archer"/>
    <x v="35"/>
    <x v="0"/>
    <x v="6"/>
    <x v="2"/>
    <d v="2021-12-17T00:00:00"/>
    <s v="Jorge Herrera"/>
    <s v="Jones, Ruiz and Jackson"/>
    <x v="0"/>
    <n v="12008.165999999999"/>
    <n v="327"/>
    <x v="2"/>
    <d v="2021-12-22T00:00:00"/>
    <s v="Aspirin"/>
    <s v="Inconclusive"/>
    <n v="5"/>
    <n v="2401.6331999999998"/>
    <x v="2"/>
  </r>
  <r>
    <s v="Bradley Carr"/>
    <x v="9"/>
    <x v="0"/>
    <x v="5"/>
    <x v="4"/>
    <d v="2021-01-22T00:00:00"/>
    <s v="James Hayes"/>
    <s v="Owens-Gutierrez"/>
    <x v="3"/>
    <n v="1331.479"/>
    <n v="136"/>
    <x v="1"/>
    <d v="2021-01-27T00:00:00"/>
    <s v="Penicillin"/>
    <s v="Abnormal"/>
    <n v="5"/>
    <n v="266.29579999999999"/>
    <x v="2"/>
  </r>
  <r>
    <s v="Tonya Gentry"/>
    <x v="62"/>
    <x v="0"/>
    <x v="2"/>
    <x v="5"/>
    <d v="2021-11-28T00:00:00"/>
    <s v="Alisha Figueroa"/>
    <s v="Taylor, Flores and Edwards"/>
    <x v="2"/>
    <n v="23619.302"/>
    <n v="186"/>
    <x v="1"/>
    <d v="2021-12-11T00:00:00"/>
    <s v="Lipitor"/>
    <s v="Abnormal"/>
    <n v="13"/>
    <n v="1816.8693846153847"/>
    <x v="2"/>
  </r>
  <r>
    <s v="Lori Jimenez"/>
    <x v="45"/>
    <x v="0"/>
    <x v="4"/>
    <x v="4"/>
    <d v="2020-03-11T00:00:00"/>
    <s v="Brooke Kim"/>
    <s v="Martin-Collins"/>
    <x v="2"/>
    <n v="8274.8220000000001"/>
    <n v="237"/>
    <x v="1"/>
    <d v="2020-03-29T00:00:00"/>
    <s v="Aspirin"/>
    <s v="Normal"/>
    <n v="18"/>
    <n v="459.71233333333333"/>
    <x v="2"/>
  </r>
  <r>
    <s v="Kelly Burgess"/>
    <x v="52"/>
    <x v="0"/>
    <x v="6"/>
    <x v="3"/>
    <d v="2018-12-12T00:00:00"/>
    <s v="Jenny James"/>
    <s v="Mitchell, Rodriguez and Hill"/>
    <x v="0"/>
    <n v="22711.305"/>
    <n v="440"/>
    <x v="0"/>
    <d v="2019-01-01T00:00:00"/>
    <s v="Lipitor"/>
    <s v="Inconclusive"/>
    <n v="20"/>
    <n v="1135.5652500000001"/>
    <x v="0"/>
  </r>
  <r>
    <s v="Jessica Moyer"/>
    <x v="60"/>
    <x v="1"/>
    <x v="7"/>
    <x v="1"/>
    <d v="2023-03-27T00:00:00"/>
    <s v="Yesenia Hernandez"/>
    <s v="James-Adams"/>
    <x v="1"/>
    <n v="14247.557000000001"/>
    <n v="117"/>
    <x v="0"/>
    <d v="2023-04-02T00:00:00"/>
    <s v="Lipitor"/>
    <s v="Normal"/>
    <n v="6"/>
    <n v="2374.5928333333336"/>
    <x v="1"/>
  </r>
  <r>
    <s v="Joseph Rogers"/>
    <x v="28"/>
    <x v="0"/>
    <x v="4"/>
    <x v="1"/>
    <d v="2019-02-24T00:00:00"/>
    <s v="Gary Harrington"/>
    <s v="Black-Scott"/>
    <x v="3"/>
    <n v="11966.713"/>
    <n v="335"/>
    <x v="2"/>
    <d v="2019-03-02T00:00:00"/>
    <s v="Ibuprofen"/>
    <s v="Abnormal"/>
    <n v="6"/>
    <n v="1994.4521666666667"/>
    <x v="1"/>
  </r>
  <r>
    <s v="Blake Barnett"/>
    <x v="44"/>
    <x v="0"/>
    <x v="1"/>
    <x v="3"/>
    <d v="2022-06-14T00:00:00"/>
    <s v="Jessica Kemp"/>
    <s v="Medina-Henderson"/>
    <x v="1"/>
    <n v="6652.7020000000002"/>
    <n v="157"/>
    <x v="0"/>
    <d v="2022-07-03T00:00:00"/>
    <s v="Lipitor"/>
    <s v="Abnormal"/>
    <n v="19"/>
    <n v="350.14221052631581"/>
    <x v="1"/>
  </r>
  <r>
    <s v="Wendy Davis"/>
    <x v="42"/>
    <x v="0"/>
    <x v="4"/>
    <x v="3"/>
    <d v="2023-05-21T00:00:00"/>
    <s v="Amanda Stephenson"/>
    <s v="Williamson and Sons"/>
    <x v="0"/>
    <n v="7737.9160000000002"/>
    <n v="287"/>
    <x v="0"/>
    <d v="2023-06-07T00:00:00"/>
    <s v="Paracetamol"/>
    <s v="Inconclusive"/>
    <n v="17"/>
    <n v="455.17152941176471"/>
    <x v="0"/>
  </r>
  <r>
    <s v="Garrett Mccann"/>
    <x v="1"/>
    <x v="1"/>
    <x v="2"/>
    <x v="1"/>
    <d v="2021-07-15T00:00:00"/>
    <s v="Ryan Anderson"/>
    <s v="Cole-Flores"/>
    <x v="0"/>
    <n v="41727.417000000001"/>
    <n v="460"/>
    <x v="1"/>
    <d v="2021-08-05T00:00:00"/>
    <s v="Aspirin"/>
    <s v="Inconclusive"/>
    <n v="21"/>
    <n v="1987.0198571428573"/>
    <x v="1"/>
  </r>
  <r>
    <s v="Douglas Holland"/>
    <x v="43"/>
    <x v="0"/>
    <x v="0"/>
    <x v="5"/>
    <d v="2020-07-19T00:00:00"/>
    <s v="Kathy Walter"/>
    <s v="Watts, Padilla and Cox"/>
    <x v="2"/>
    <n v="67128.656000000003"/>
    <n v="462"/>
    <x v="2"/>
    <d v="2020-07-30T00:00:00"/>
    <s v="Penicillin"/>
    <s v="Abnormal"/>
    <n v="11"/>
    <n v="6102.6050909090909"/>
    <x v="2"/>
  </r>
  <r>
    <s v="Elizabeth Robertson"/>
    <x v="39"/>
    <x v="1"/>
    <x v="5"/>
    <x v="1"/>
    <d v="2019-05-08T00:00:00"/>
    <s v="Douglas Ramirez"/>
    <s v="Stewart Ltd"/>
    <x v="0"/>
    <n v="38308.514000000003"/>
    <n v="480"/>
    <x v="2"/>
    <d v="2019-06-06T00:00:00"/>
    <s v="Ibuprofen"/>
    <s v="Abnormal"/>
    <n v="29"/>
    <n v="1320.9832413793104"/>
    <x v="0"/>
  </r>
  <r>
    <s v="Rachel Jackson"/>
    <x v="2"/>
    <x v="0"/>
    <x v="3"/>
    <x v="0"/>
    <d v="2020-05-14T00:00:00"/>
    <s v="Tracy Porter"/>
    <s v="Haas, Aguilar and Wilson"/>
    <x v="0"/>
    <n v="47622.682000000001"/>
    <n v="450"/>
    <x v="2"/>
    <d v="2020-05-27T00:00:00"/>
    <s v="Paracetamol"/>
    <s v="Normal"/>
    <n v="13"/>
    <n v="3663.2832307692306"/>
    <x v="0"/>
  </r>
  <r>
    <s v="Rebecca Ortega"/>
    <x v="28"/>
    <x v="0"/>
    <x v="5"/>
    <x v="4"/>
    <d v="2022-03-27T00:00:00"/>
    <s v="Anthony Munoz"/>
    <s v="Li-Ramirez"/>
    <x v="3"/>
    <n v="11814.642"/>
    <n v="257"/>
    <x v="1"/>
    <d v="2022-03-29T00:00:00"/>
    <s v="Aspirin"/>
    <s v="Normal"/>
    <n v="2"/>
    <n v="5907.3209999999999"/>
    <x v="1"/>
  </r>
  <r>
    <s v="Joshua Blackburn"/>
    <x v="13"/>
    <x v="0"/>
    <x v="3"/>
    <x v="2"/>
    <d v="2023-09-11T00:00:00"/>
    <s v="Kelsey Cruz"/>
    <s v="Rich and Sons"/>
    <x v="0"/>
    <n v="6413.2330000000002"/>
    <n v="206"/>
    <x v="0"/>
    <d v="2023-09-28T00:00:00"/>
    <s v="Penicillin"/>
    <s v="Normal"/>
    <n v="17"/>
    <n v="377.24900000000002"/>
    <x v="0"/>
  </r>
  <r>
    <s v="Stephen Miller"/>
    <x v="49"/>
    <x v="1"/>
    <x v="0"/>
    <x v="3"/>
    <d v="2022-06-30T00:00:00"/>
    <s v="Julie Dixon"/>
    <s v="Mason, Myers and Allison"/>
    <x v="1"/>
    <n v="38107.964999999997"/>
    <n v="468"/>
    <x v="0"/>
    <d v="2022-07-17T00:00:00"/>
    <s v="Aspirin"/>
    <s v="Inconclusive"/>
    <n v="17"/>
    <n v="2241.645"/>
    <x v="2"/>
  </r>
  <r>
    <s v="Bethany Farrell"/>
    <x v="17"/>
    <x v="0"/>
    <x v="7"/>
    <x v="5"/>
    <d v="2018-12-15T00:00:00"/>
    <s v="Joe Fields"/>
    <s v="Fitzpatrick-Powell"/>
    <x v="0"/>
    <n v="68690.055999999997"/>
    <n v="223"/>
    <x v="1"/>
    <d v="2019-01-07T00:00:00"/>
    <s v="Ibuprofen"/>
    <s v="Normal"/>
    <n v="23"/>
    <n v="2986.5241739130433"/>
    <x v="0"/>
  </r>
  <r>
    <s v="Jeremy Perez"/>
    <x v="51"/>
    <x v="0"/>
    <x v="6"/>
    <x v="2"/>
    <d v="2020-05-27T00:00:00"/>
    <s v="Joyce Bauer"/>
    <s v="Armstrong, Esparza and Rojas"/>
    <x v="4"/>
    <n v="1224.5219999999999"/>
    <n v="330"/>
    <x v="1"/>
    <d v="2020-06-14T00:00:00"/>
    <s v="Penicillin"/>
    <s v="Abnormal"/>
    <n v="18"/>
    <n v="68.028999999999996"/>
    <x v="2"/>
  </r>
  <r>
    <s v="Jacob Fields"/>
    <x v="6"/>
    <x v="0"/>
    <x v="6"/>
    <x v="5"/>
    <d v="2022-07-27T00:00:00"/>
    <s v="George Golden"/>
    <s v="Compton-Patel"/>
    <x v="0"/>
    <n v="54549.061000000002"/>
    <n v="132"/>
    <x v="2"/>
    <d v="2022-08-10T00:00:00"/>
    <s v="Penicillin"/>
    <s v="Inconclusive"/>
    <n v="14"/>
    <n v="3896.3615"/>
    <x v="0"/>
  </r>
  <r>
    <s v="Latasha Stokes"/>
    <x v="51"/>
    <x v="1"/>
    <x v="0"/>
    <x v="4"/>
    <d v="2022-12-26T00:00:00"/>
    <s v="Dana Krause"/>
    <s v="Reynolds Ltd"/>
    <x v="0"/>
    <n v="19264.741999999998"/>
    <n v="195"/>
    <x v="1"/>
    <d v="2022-12-27T00:00:00"/>
    <s v="Paracetamol"/>
    <s v="Abnormal"/>
    <n v="1"/>
    <n v="19264.741999999998"/>
    <x v="2"/>
  </r>
  <r>
    <s v="Felicia Ramirez"/>
    <x v="24"/>
    <x v="0"/>
    <x v="0"/>
    <x v="0"/>
    <d v="2019-10-16T00:00:00"/>
    <s v="Barbara Wagner"/>
    <s v="Collier-Kelly"/>
    <x v="4"/>
    <n v="37359.203000000001"/>
    <n v="248"/>
    <x v="1"/>
    <d v="2019-11-13T00:00:00"/>
    <s v="Ibuprofen"/>
    <s v="Inconclusive"/>
    <n v="28"/>
    <n v="1334.2572500000001"/>
    <x v="2"/>
  </r>
  <r>
    <s v="Jill Thompson"/>
    <x v="18"/>
    <x v="0"/>
    <x v="7"/>
    <x v="0"/>
    <d v="2022-01-20T00:00:00"/>
    <s v="Janet Allen"/>
    <s v="Andrade, Kirby and Turner"/>
    <x v="0"/>
    <n v="42364.915000000001"/>
    <n v="120"/>
    <x v="1"/>
    <d v="2022-02-11T00:00:00"/>
    <s v="Paracetamol"/>
    <s v="Normal"/>
    <n v="22"/>
    <n v="1925.6779545454547"/>
    <x v="0"/>
  </r>
  <r>
    <s v="Shawn Avila"/>
    <x v="65"/>
    <x v="1"/>
    <x v="6"/>
    <x v="5"/>
    <d v="2021-09-08T00:00:00"/>
    <s v="Vanessa Smith"/>
    <s v="Bradley-Mosley"/>
    <x v="0"/>
    <n v="48500.72"/>
    <n v="150"/>
    <x v="1"/>
    <d v="2021-09-12T00:00:00"/>
    <s v="Lipitor"/>
    <s v="Abnormal"/>
    <n v="4"/>
    <n v="12125.18"/>
    <x v="0"/>
  </r>
  <r>
    <s v="Mercedes Mitchell"/>
    <x v="52"/>
    <x v="1"/>
    <x v="5"/>
    <x v="0"/>
    <d v="2018-12-15T00:00:00"/>
    <s v="Andrea Wells"/>
    <s v="Frey and Sons"/>
    <x v="0"/>
    <n v="21177.388999999999"/>
    <n v="465"/>
    <x v="1"/>
    <d v="2019-01-07T00:00:00"/>
    <s v="Aspirin"/>
    <s v="Normal"/>
    <n v="23"/>
    <n v="920.75604347826084"/>
    <x v="0"/>
  </r>
  <r>
    <s v="Daniel Kim"/>
    <x v="66"/>
    <x v="0"/>
    <x v="7"/>
    <x v="5"/>
    <d v="2023-02-15T00:00:00"/>
    <s v="Angela Rubio"/>
    <s v="Holmes, House and Stokes"/>
    <x v="3"/>
    <n v="53455.328999999998"/>
    <n v="483"/>
    <x v="1"/>
    <d v="2023-02-18T00:00:00"/>
    <s v="Penicillin"/>
    <s v="Abnormal"/>
    <n v="3"/>
    <n v="17818.442999999999"/>
    <x v="2"/>
  </r>
  <r>
    <s v="Wendy Harper"/>
    <x v="9"/>
    <x v="0"/>
    <x v="7"/>
    <x v="2"/>
    <d v="2019-04-13T00:00:00"/>
    <s v="Joel Chen"/>
    <s v="Watson, Hicks and Campbell"/>
    <x v="0"/>
    <n v="22302.554"/>
    <n v="195"/>
    <x v="2"/>
    <d v="2019-05-05T00:00:00"/>
    <s v="Ibuprofen"/>
    <s v="Inconclusive"/>
    <n v="22"/>
    <n v="1013.7524545454545"/>
    <x v="2"/>
  </r>
  <r>
    <s v="Alexandra Lara"/>
    <x v="19"/>
    <x v="0"/>
    <x v="5"/>
    <x v="2"/>
    <d v="2019-11-30T00:00:00"/>
    <s v="Jerry Castillo"/>
    <s v="Smith-Spears"/>
    <x v="0"/>
    <n v="4573.0010000000002"/>
    <n v="448"/>
    <x v="1"/>
    <d v="2019-12-10T00:00:00"/>
    <s v="Ibuprofen"/>
    <s v="Inconclusive"/>
    <n v="10"/>
    <n v="457.30010000000004"/>
    <x v="0"/>
  </r>
  <r>
    <s v="Steven Ferguson"/>
    <x v="58"/>
    <x v="1"/>
    <x v="1"/>
    <x v="1"/>
    <d v="2019-08-23T00:00:00"/>
    <s v="Carlos Gregory"/>
    <s v="Hernandez, Anderson and Marks"/>
    <x v="1"/>
    <n v="32183.637999999999"/>
    <n v="430"/>
    <x v="2"/>
    <d v="2019-09-13T00:00:00"/>
    <s v="Ibuprofen"/>
    <s v="Inconclusive"/>
    <n v="21"/>
    <n v="1532.5541904761903"/>
    <x v="1"/>
  </r>
  <r>
    <s v="Linda Jackson"/>
    <x v="21"/>
    <x v="1"/>
    <x v="2"/>
    <x v="0"/>
    <d v="2019-05-26T00:00:00"/>
    <s v="Theresa Larson"/>
    <s v="Morgan-Cooper"/>
    <x v="4"/>
    <n v="39622.819000000003"/>
    <n v="226"/>
    <x v="1"/>
    <d v="2019-06-18T00:00:00"/>
    <s v="Penicillin"/>
    <s v="Abnormal"/>
    <n v="23"/>
    <n v="1722.7312608695654"/>
    <x v="1"/>
  </r>
  <r>
    <s v="Donald Olson"/>
    <x v="36"/>
    <x v="0"/>
    <x v="3"/>
    <x v="0"/>
    <d v="2023-06-27T00:00:00"/>
    <s v="Brandy Contreras"/>
    <s v="Hicks-Bennett"/>
    <x v="1"/>
    <n v="42976.324999999997"/>
    <n v="197"/>
    <x v="2"/>
    <d v="2023-07-14T00:00:00"/>
    <s v="Aspirin"/>
    <s v="Inconclusive"/>
    <n v="17"/>
    <n v="2528.0191176470585"/>
    <x v="2"/>
  </r>
  <r>
    <s v="Patricia Oliver"/>
    <x v="31"/>
    <x v="0"/>
    <x v="4"/>
    <x v="3"/>
    <d v="2019-10-25T00:00:00"/>
    <s v="Sherri Hughes"/>
    <s v="Jones, Hall and Medina"/>
    <x v="0"/>
    <n v="16753.683000000001"/>
    <n v="433"/>
    <x v="0"/>
    <d v="2019-11-12T00:00:00"/>
    <s v="Aspirin"/>
    <s v="Normal"/>
    <n v="18"/>
    <n v="930.76016666666669"/>
    <x v="2"/>
  </r>
  <r>
    <s v="Lindsay Sosa"/>
    <x v="7"/>
    <x v="0"/>
    <x v="5"/>
    <x v="2"/>
    <d v="2022-09-02T00:00:00"/>
    <s v="Melinda Molina"/>
    <s v="Turner and Sons"/>
    <x v="2"/>
    <n v="3393.5610000000001"/>
    <n v="333"/>
    <x v="0"/>
    <d v="2022-09-11T00:00:00"/>
    <s v="Penicillin"/>
    <s v="Normal"/>
    <n v="9"/>
    <n v="377.06233333333336"/>
    <x v="2"/>
  </r>
  <r>
    <s v="Ashley Beck"/>
    <x v="64"/>
    <x v="1"/>
    <x v="7"/>
    <x v="1"/>
    <d v="2021-03-26T00:00:00"/>
    <s v="Morgan Baird"/>
    <s v="Hobbs-Nguyen"/>
    <x v="3"/>
    <n v="35758.712"/>
    <n v="378"/>
    <x v="1"/>
    <d v="2021-04-20T00:00:00"/>
    <s v="Penicillin"/>
    <s v="Inconclusive"/>
    <n v="25"/>
    <n v="1430.3484799999999"/>
    <x v="1"/>
  </r>
  <r>
    <s v="Melissa Barnes"/>
    <x v="52"/>
    <x v="0"/>
    <x v="6"/>
    <x v="5"/>
    <d v="2019-01-10T00:00:00"/>
    <s v="Cassie Thompson"/>
    <s v="Montgomery and Sons"/>
    <x v="0"/>
    <n v="69148.271999999997"/>
    <n v="475"/>
    <x v="2"/>
    <d v="2019-01-28T00:00:00"/>
    <s v="Paracetamol"/>
    <s v="Abnormal"/>
    <n v="18"/>
    <n v="3841.5706666666665"/>
    <x v="0"/>
  </r>
  <r>
    <s v="Stephanie Smith"/>
    <x v="47"/>
    <x v="1"/>
    <x v="7"/>
    <x v="3"/>
    <d v="2021-03-15T00:00:00"/>
    <s v="Anna Walker"/>
    <s v="Stanton-Schultz"/>
    <x v="0"/>
    <n v="19504.79"/>
    <n v="354"/>
    <x v="0"/>
    <d v="2021-03-17T00:00:00"/>
    <s v="Aspirin"/>
    <s v="Abnormal"/>
    <n v="2"/>
    <n v="9752.3950000000004"/>
    <x v="0"/>
  </r>
  <r>
    <s v="Jessica Miller"/>
    <x v="33"/>
    <x v="0"/>
    <x v="5"/>
    <x v="5"/>
    <d v="2021-06-17T00:00:00"/>
    <s v="Richard Wilson"/>
    <s v="Bautista-Sullivan"/>
    <x v="0"/>
    <n v="27639.278999999999"/>
    <n v="228"/>
    <x v="0"/>
    <d v="2021-06-25T00:00:00"/>
    <s v="Aspirin"/>
    <s v="Normal"/>
    <n v="8"/>
    <n v="3454.9098749999998"/>
    <x v="0"/>
  </r>
  <r>
    <s v="Jennifer Johnson"/>
    <x v="55"/>
    <x v="0"/>
    <x v="3"/>
    <x v="2"/>
    <d v="2022-09-06T00:00:00"/>
    <s v="Andrew Miller"/>
    <s v="Whitehead, Gutierrez and Pugh"/>
    <x v="1"/>
    <n v="12612.684999999999"/>
    <n v="339"/>
    <x v="2"/>
    <d v="2022-09-12T00:00:00"/>
    <s v="Ibuprofen"/>
    <s v="Inconclusive"/>
    <n v="6"/>
    <n v="2102.1141666666667"/>
    <x v="1"/>
  </r>
  <r>
    <s v="Mr. Jeff Jenkins"/>
    <x v="66"/>
    <x v="0"/>
    <x v="4"/>
    <x v="2"/>
    <d v="2022-06-04T00:00:00"/>
    <s v="Kimberly Hicks"/>
    <s v="Ramos-Clark"/>
    <x v="2"/>
    <n v="16447.179"/>
    <n v="115"/>
    <x v="0"/>
    <d v="2022-06-15T00:00:00"/>
    <s v="Ibuprofen"/>
    <s v="Normal"/>
    <n v="11"/>
    <n v="1495.198090909091"/>
    <x v="2"/>
  </r>
  <r>
    <s v="Jose Johnson"/>
    <x v="16"/>
    <x v="1"/>
    <x v="1"/>
    <x v="0"/>
    <d v="2023-07-28T00:00:00"/>
    <s v="Elizabeth Henderson"/>
    <s v="Chan Inc"/>
    <x v="0"/>
    <n v="21640.472000000002"/>
    <n v="295"/>
    <x v="2"/>
    <d v="2023-08-27T00:00:00"/>
    <s v="Lipitor"/>
    <s v="Normal"/>
    <n v="30"/>
    <n v="721.34906666666677"/>
    <x v="0"/>
  </r>
  <r>
    <s v="Rebecca Wilkerson"/>
    <x v="35"/>
    <x v="1"/>
    <x v="2"/>
    <x v="0"/>
    <d v="2019-07-25T00:00:00"/>
    <s v="April Bailey"/>
    <s v="Winters LLC"/>
    <x v="4"/>
    <n v="10090.344999999999"/>
    <n v="445"/>
    <x v="1"/>
    <d v="2019-08-21T00:00:00"/>
    <s v="Penicillin"/>
    <s v="Normal"/>
    <n v="27"/>
    <n v="373.71648148148148"/>
    <x v="2"/>
  </r>
  <r>
    <s v="Jose Peterson"/>
    <x v="51"/>
    <x v="1"/>
    <x v="3"/>
    <x v="5"/>
    <d v="2023-01-11T00:00:00"/>
    <s v="Nicholas Smith"/>
    <s v="Smith and Sons"/>
    <x v="3"/>
    <n v="71180.153000000006"/>
    <n v="266"/>
    <x v="1"/>
    <d v="2023-02-09T00:00:00"/>
    <s v="Aspirin"/>
    <s v="Abnormal"/>
    <n v="29"/>
    <n v="2454.4880344827588"/>
    <x v="2"/>
  </r>
  <r>
    <s v="Kimberly Williams"/>
    <x v="13"/>
    <x v="0"/>
    <x v="0"/>
    <x v="4"/>
    <d v="2019-12-29T00:00:00"/>
    <s v="Amber Young"/>
    <s v="Williams-Mccall"/>
    <x v="1"/>
    <n v="17130.245999999999"/>
    <n v="453"/>
    <x v="2"/>
    <d v="2020-01-13T00:00:00"/>
    <s v="Lipitor"/>
    <s v="Inconclusive"/>
    <n v="15"/>
    <n v="1142.0164"/>
    <x v="0"/>
  </r>
  <r>
    <s v="Seth Marshall"/>
    <x v="47"/>
    <x v="0"/>
    <x v="4"/>
    <x v="2"/>
    <d v="2020-04-27T00:00:00"/>
    <s v="William Lee"/>
    <s v="Cooper-Blackburn"/>
    <x v="4"/>
    <n v="1833.356"/>
    <n v="473"/>
    <x v="0"/>
    <d v="2020-05-10T00:00:00"/>
    <s v="Paracetamol"/>
    <s v="Inconclusive"/>
    <n v="13"/>
    <n v="141.02738461538462"/>
    <x v="0"/>
  </r>
  <r>
    <s v="John Jenkins"/>
    <x v="17"/>
    <x v="0"/>
    <x v="5"/>
    <x v="0"/>
    <d v="2019-01-05T00:00:00"/>
    <s v="Julie Weber"/>
    <s v="White, Mitchell and Floyd"/>
    <x v="0"/>
    <n v="3144.8910000000001"/>
    <n v="353"/>
    <x v="2"/>
    <d v="2019-01-09T00:00:00"/>
    <s v="Paracetamol"/>
    <s v="Normal"/>
    <n v="4"/>
    <n v="786.22275000000002"/>
    <x v="0"/>
  </r>
  <r>
    <s v="Ricky Rollins"/>
    <x v="6"/>
    <x v="1"/>
    <x v="0"/>
    <x v="4"/>
    <d v="2020-06-28T00:00:00"/>
    <s v="Jason Williams"/>
    <s v="Miller-Taylor"/>
    <x v="1"/>
    <n v="8670.0159999999996"/>
    <n v="151"/>
    <x v="2"/>
    <d v="2020-07-14T00:00:00"/>
    <s v="Ibuprofen"/>
    <s v="Abnormal"/>
    <n v="16"/>
    <n v="541.87599999999998"/>
    <x v="0"/>
  </r>
  <r>
    <s v="Erik Liu"/>
    <x v="0"/>
    <x v="1"/>
    <x v="2"/>
    <x v="5"/>
    <d v="2023-03-16T00:00:00"/>
    <s v="Lance Blake"/>
    <s v="Castillo LLC"/>
    <x v="1"/>
    <n v="52668.552000000003"/>
    <n v="295"/>
    <x v="1"/>
    <d v="2023-04-04T00:00:00"/>
    <s v="Penicillin"/>
    <s v="Normal"/>
    <n v="19"/>
    <n v="2772.0290526315789"/>
    <x v="0"/>
  </r>
  <r>
    <s v="Amanda Hale"/>
    <x v="1"/>
    <x v="0"/>
    <x v="0"/>
    <x v="2"/>
    <d v="2021-11-18T00:00:00"/>
    <s v="Kimberly Thompson"/>
    <s v="Morales, Flores and Hudson"/>
    <x v="4"/>
    <n v="13980.472"/>
    <n v="186"/>
    <x v="0"/>
    <d v="2021-11-21T00:00:00"/>
    <s v="Ibuprofen"/>
    <s v="Normal"/>
    <n v="3"/>
    <n v="4660.1573333333336"/>
    <x v="1"/>
  </r>
  <r>
    <s v="Chelsea Mitchell"/>
    <x v="4"/>
    <x v="1"/>
    <x v="5"/>
    <x v="2"/>
    <d v="2021-06-23T00:00:00"/>
    <s v="Joseph Taylor"/>
    <s v="Elliott-Ross"/>
    <x v="3"/>
    <n v="16233.438"/>
    <n v="400"/>
    <x v="2"/>
    <d v="2021-07-05T00:00:00"/>
    <s v="Lipitor"/>
    <s v="Abnormal"/>
    <n v="12"/>
    <n v="1352.7864999999999"/>
    <x v="2"/>
  </r>
  <r>
    <s v="John Lopez"/>
    <x v="17"/>
    <x v="0"/>
    <x v="6"/>
    <x v="2"/>
    <d v="2021-09-29T00:00:00"/>
    <s v="Hannah Mills"/>
    <s v="Moss, Wheeler and Davis"/>
    <x v="2"/>
    <n v="17412.286"/>
    <n v="117"/>
    <x v="1"/>
    <d v="2021-10-12T00:00:00"/>
    <s v="Aspirin"/>
    <s v="Abnormal"/>
    <n v="13"/>
    <n v="1339.4066153846154"/>
    <x v="0"/>
  </r>
  <r>
    <s v="Scott Hall"/>
    <x v="19"/>
    <x v="1"/>
    <x v="4"/>
    <x v="2"/>
    <d v="2021-01-26T00:00:00"/>
    <s v="Kelsey Dillon"/>
    <s v="Wood-Briggs"/>
    <x v="1"/>
    <n v="7395.7039999999997"/>
    <n v="432"/>
    <x v="0"/>
    <d v="2021-01-31T00:00:00"/>
    <s v="Penicillin"/>
    <s v="Inconclusive"/>
    <n v="5"/>
    <n v="1479.1407999999999"/>
    <x v="0"/>
  </r>
  <r>
    <s v="David Bailey"/>
    <x v="35"/>
    <x v="1"/>
    <x v="2"/>
    <x v="0"/>
    <d v="2021-12-14T00:00:00"/>
    <s v="Brandon Norris"/>
    <s v="Liu, Hines and Collins"/>
    <x v="3"/>
    <n v="57766.495000000003"/>
    <n v="151"/>
    <x v="2"/>
    <d v="2021-12-16T00:00:00"/>
    <s v="Penicillin"/>
    <s v="Abnormal"/>
    <n v="2"/>
    <n v="28883.247500000001"/>
    <x v="2"/>
  </r>
  <r>
    <s v="Amy Rivera"/>
    <x v="37"/>
    <x v="0"/>
    <x v="6"/>
    <x v="1"/>
    <d v="2020-11-17T00:00:00"/>
    <s v="Robert Saunders"/>
    <s v="Holt-Parker"/>
    <x v="3"/>
    <n v="3051.32"/>
    <n v="371"/>
    <x v="1"/>
    <d v="2020-12-14T00:00:00"/>
    <s v="Penicillin"/>
    <s v="Abnormal"/>
    <n v="27"/>
    <n v="113.01185185185186"/>
    <x v="1"/>
  </r>
  <r>
    <s v="David Morse"/>
    <x v="25"/>
    <x v="1"/>
    <x v="6"/>
    <x v="0"/>
    <d v="2019-05-11T00:00:00"/>
    <s v="Jake Jones"/>
    <s v="Rodriguez Group"/>
    <x v="2"/>
    <n v="32319.571"/>
    <n v="167"/>
    <x v="1"/>
    <d v="2019-06-06T00:00:00"/>
    <s v="Penicillin"/>
    <s v="Abnormal"/>
    <n v="26"/>
    <n v="1243.0604230769231"/>
    <x v="2"/>
  </r>
  <r>
    <s v="Darryl Gill"/>
    <x v="43"/>
    <x v="0"/>
    <x v="0"/>
    <x v="1"/>
    <d v="2023-01-14T00:00:00"/>
    <s v="Douglas Bowers"/>
    <s v="Perry Group"/>
    <x v="0"/>
    <n v="20679.343000000001"/>
    <n v="187"/>
    <x v="1"/>
    <d v="2023-01-17T00:00:00"/>
    <s v="Ibuprofen"/>
    <s v="Inconclusive"/>
    <n v="3"/>
    <n v="6893.1143333333339"/>
    <x v="2"/>
  </r>
  <r>
    <s v="Eric Finley"/>
    <x v="5"/>
    <x v="1"/>
    <x v="2"/>
    <x v="1"/>
    <d v="2023-09-03T00:00:00"/>
    <s v="Randy Ruiz"/>
    <s v="Phillips, Meyer and Lopez"/>
    <x v="2"/>
    <n v="42331.050999999999"/>
    <n v="262"/>
    <x v="0"/>
    <d v="2023-09-16T00:00:00"/>
    <s v="Lipitor"/>
    <s v="Inconclusive"/>
    <n v="13"/>
    <n v="3256.2346923076921"/>
    <x v="2"/>
  </r>
  <r>
    <s v="Haley Schmidt"/>
    <x v="12"/>
    <x v="0"/>
    <x v="4"/>
    <x v="5"/>
    <d v="2023-06-10T00:00:00"/>
    <s v="Alison Brady"/>
    <s v="Long-Wright"/>
    <x v="3"/>
    <n v="67109.438999999998"/>
    <n v="224"/>
    <x v="1"/>
    <d v="2023-06-11T00:00:00"/>
    <s v="Ibuprofen"/>
    <s v="Abnormal"/>
    <n v="1"/>
    <n v="67109.438999999998"/>
    <x v="0"/>
  </r>
  <r>
    <s v="Mark Oconnor"/>
    <x v="22"/>
    <x v="0"/>
    <x v="1"/>
    <x v="0"/>
    <d v="2020-06-18T00:00:00"/>
    <s v="Logan Reynolds"/>
    <s v="Branch-Gordon"/>
    <x v="3"/>
    <n v="30861.484"/>
    <n v="353"/>
    <x v="2"/>
    <d v="2020-07-11T00:00:00"/>
    <s v="Aspirin"/>
    <s v="Inconclusive"/>
    <n v="23"/>
    <n v="1341.803652173913"/>
    <x v="0"/>
  </r>
  <r>
    <s v="Jeff Sparks"/>
    <x v="64"/>
    <x v="0"/>
    <x v="2"/>
    <x v="4"/>
    <d v="2019-04-14T00:00:00"/>
    <s v="Ryan Patrick"/>
    <s v="Merritt-Hill"/>
    <x v="2"/>
    <n v="20745.038"/>
    <n v="209"/>
    <x v="1"/>
    <d v="2019-04-18T00:00:00"/>
    <s v="Penicillin"/>
    <s v="Inconclusive"/>
    <n v="4"/>
    <n v="5186.2595000000001"/>
    <x v="1"/>
  </r>
  <r>
    <s v="Barbara Schwartz"/>
    <x v="54"/>
    <x v="1"/>
    <x v="3"/>
    <x v="4"/>
    <d v="2021-04-21T00:00:00"/>
    <s v="Jessica Patrick"/>
    <s v="Wright and Sons"/>
    <x v="3"/>
    <n v="12608.168"/>
    <n v="153"/>
    <x v="1"/>
    <d v="2021-05-08T00:00:00"/>
    <s v="Penicillin"/>
    <s v="Abnormal"/>
    <n v="17"/>
    <n v="741.65694117647058"/>
    <x v="2"/>
  </r>
  <r>
    <s v="Mitchell Hampton"/>
    <x v="41"/>
    <x v="1"/>
    <x v="4"/>
    <x v="1"/>
    <d v="2020-07-31T00:00:00"/>
    <s v="Nathan Parker"/>
    <s v="Dudley-Lee"/>
    <x v="2"/>
    <n v="13842.778"/>
    <n v="432"/>
    <x v="2"/>
    <d v="2020-08-04T00:00:00"/>
    <s v="Lipitor"/>
    <s v="Inconclusive"/>
    <n v="4"/>
    <n v="3460.6945000000001"/>
    <x v="2"/>
  </r>
  <r>
    <s v="Jeremy Dunn"/>
    <x v="46"/>
    <x v="0"/>
    <x v="5"/>
    <x v="0"/>
    <d v="2023-01-20T00:00:00"/>
    <s v="Kenneth Rosales"/>
    <s v="Ramos-Williams"/>
    <x v="0"/>
    <n v="29756.913"/>
    <n v="404"/>
    <x v="2"/>
    <d v="2023-02-07T00:00:00"/>
    <s v="Penicillin"/>
    <s v="Normal"/>
    <n v="18"/>
    <n v="1653.1618333333333"/>
    <x v="0"/>
  </r>
  <r>
    <s v="Patrick Nelson"/>
    <x v="29"/>
    <x v="1"/>
    <x v="7"/>
    <x v="4"/>
    <d v="2022-02-13T00:00:00"/>
    <s v="Tara King"/>
    <s v="Hall LLC"/>
    <x v="2"/>
    <n v="18884.494999999999"/>
    <n v="203"/>
    <x v="1"/>
    <d v="2022-03-12T00:00:00"/>
    <s v="Aspirin"/>
    <s v="Inconclusive"/>
    <n v="27"/>
    <n v="699.42574074074071"/>
    <x v="1"/>
  </r>
  <r>
    <s v="Deanna Yu"/>
    <x v="54"/>
    <x v="1"/>
    <x v="5"/>
    <x v="1"/>
    <d v="2020-07-16T00:00:00"/>
    <s v="Emily Lee"/>
    <s v="Gibbs Ltd"/>
    <x v="4"/>
    <n v="13395.347"/>
    <n v="180"/>
    <x v="2"/>
    <d v="2020-08-08T00:00:00"/>
    <s v="Paracetamol"/>
    <s v="Normal"/>
    <n v="23"/>
    <n v="582.40639130434784"/>
    <x v="2"/>
  </r>
  <r>
    <s v="Lisa Winters"/>
    <x v="52"/>
    <x v="0"/>
    <x v="0"/>
    <x v="2"/>
    <d v="2021-07-20T00:00:00"/>
    <s v="Emily Huff"/>
    <s v="Wright-Martin"/>
    <x v="3"/>
    <n v="8549.2350000000006"/>
    <n v="446"/>
    <x v="1"/>
    <d v="2021-07-24T00:00:00"/>
    <s v="Lipitor"/>
    <s v="Inconclusive"/>
    <n v="4"/>
    <n v="2137.3087500000001"/>
    <x v="0"/>
  </r>
  <r>
    <s v="Aaron Williamson Jr."/>
    <x v="33"/>
    <x v="0"/>
    <x v="0"/>
    <x v="0"/>
    <d v="2023-08-14T00:00:00"/>
    <s v="Joshua Smith"/>
    <s v="Flynn-Thomas"/>
    <x v="4"/>
    <n v="31901.257000000001"/>
    <n v="280"/>
    <x v="1"/>
    <d v="2023-08-17T00:00:00"/>
    <s v="Penicillin"/>
    <s v="Normal"/>
    <n v="3"/>
    <n v="10633.752333333334"/>
    <x v="0"/>
  </r>
  <r>
    <s v="Rebecca Miller"/>
    <x v="37"/>
    <x v="1"/>
    <x v="4"/>
    <x v="0"/>
    <d v="2021-02-18T00:00:00"/>
    <s v="Chase Stephens"/>
    <s v="Weeks, Branch and Washington"/>
    <x v="4"/>
    <n v="46583.646999999997"/>
    <n v="195"/>
    <x v="2"/>
    <d v="2021-03-03T00:00:00"/>
    <s v="Penicillin"/>
    <s v="Normal"/>
    <n v="13"/>
    <n v="3583.3574615384614"/>
    <x v="1"/>
  </r>
  <r>
    <s v="Guy Nichols"/>
    <x v="0"/>
    <x v="0"/>
    <x v="1"/>
    <x v="2"/>
    <d v="2023-09-01T00:00:00"/>
    <s v="Kathy Brown"/>
    <s v="Parsons-Evans"/>
    <x v="2"/>
    <n v="24335.324000000001"/>
    <n v="414"/>
    <x v="2"/>
    <d v="2023-09-09T00:00:00"/>
    <s v="Penicillin"/>
    <s v="Normal"/>
    <n v="8"/>
    <n v="3041.9155000000001"/>
    <x v="0"/>
  </r>
  <r>
    <s v="Denise Norman"/>
    <x v="47"/>
    <x v="0"/>
    <x v="3"/>
    <x v="2"/>
    <d v="2020-03-17T00:00:00"/>
    <s v="Robert Burns"/>
    <s v="Abbott Inc"/>
    <x v="4"/>
    <n v="5222.4849999999997"/>
    <n v="203"/>
    <x v="0"/>
    <d v="2020-03-24T00:00:00"/>
    <s v="Penicillin"/>
    <s v="Inconclusive"/>
    <n v="7"/>
    <n v="746.06928571428568"/>
    <x v="0"/>
  </r>
  <r>
    <s v="Sarah Cherry"/>
    <x v="12"/>
    <x v="0"/>
    <x v="7"/>
    <x v="2"/>
    <d v="2021-02-16T00:00:00"/>
    <s v="Jonathan Mcguire"/>
    <s v="Myers Ltd"/>
    <x v="1"/>
    <n v="2233.2550000000001"/>
    <n v="314"/>
    <x v="1"/>
    <d v="2021-02-21T00:00:00"/>
    <s v="Lipitor"/>
    <s v="Abnormal"/>
    <n v="5"/>
    <n v="446.65100000000001"/>
    <x v="0"/>
  </r>
  <r>
    <s v="Brandon Garcia"/>
    <x v="21"/>
    <x v="1"/>
    <x v="1"/>
    <x v="2"/>
    <d v="2020-12-19T00:00:00"/>
    <s v="Dr. Gregory Wilson"/>
    <s v="Wolf-Owens"/>
    <x v="1"/>
    <n v="6844.62"/>
    <n v="440"/>
    <x v="1"/>
    <d v="2021-01-09T00:00:00"/>
    <s v="Lipitor"/>
    <s v="Abnormal"/>
    <n v="21"/>
    <n v="325.93428571428569"/>
    <x v="1"/>
  </r>
  <r>
    <s v="Emma Chen"/>
    <x v="37"/>
    <x v="1"/>
    <x v="0"/>
    <x v="1"/>
    <d v="2021-12-23T00:00:00"/>
    <s v="Lindsay Hunter"/>
    <s v="Curtis-Brown"/>
    <x v="1"/>
    <n v="32459.787"/>
    <n v="250"/>
    <x v="2"/>
    <d v="2022-01-09T00:00:00"/>
    <s v="Paracetamol"/>
    <s v="Inconclusive"/>
    <n v="17"/>
    <n v="1909.3992352941177"/>
    <x v="1"/>
  </r>
  <r>
    <s v="Victor Young"/>
    <x v="4"/>
    <x v="0"/>
    <x v="0"/>
    <x v="2"/>
    <d v="2019-11-27T00:00:00"/>
    <s v="Monique Wheeler"/>
    <s v="Brown-Gomez"/>
    <x v="4"/>
    <n v="13247.516"/>
    <n v="234"/>
    <x v="1"/>
    <d v="2019-12-12T00:00:00"/>
    <s v="Paracetamol"/>
    <s v="Inconclusive"/>
    <n v="15"/>
    <n v="883.16773333333333"/>
    <x v="2"/>
  </r>
  <r>
    <s v="Lisa Howell"/>
    <x v="67"/>
    <x v="0"/>
    <x v="4"/>
    <x v="1"/>
    <d v="2023-09-05T00:00:00"/>
    <s v="Kathryn Nichols"/>
    <s v="Young-Downs"/>
    <x v="2"/>
    <n v="34624.076000000001"/>
    <n v="245"/>
    <x v="0"/>
    <d v="2023-09-09T00:00:00"/>
    <s v="Penicillin"/>
    <s v="Abnormal"/>
    <n v="4"/>
    <n v="8656.0190000000002"/>
    <x v="1"/>
  </r>
  <r>
    <s v="Tracy Brown"/>
    <x v="22"/>
    <x v="1"/>
    <x v="7"/>
    <x v="5"/>
    <d v="2021-04-10T00:00:00"/>
    <s v="Greg Collins"/>
    <s v="Pena, Gonzalez and Todd"/>
    <x v="1"/>
    <n v="71425.899999999994"/>
    <n v="331"/>
    <x v="0"/>
    <d v="2021-04-14T00:00:00"/>
    <s v="Paracetamol"/>
    <s v="Normal"/>
    <n v="4"/>
    <n v="17856.474999999999"/>
    <x v="0"/>
  </r>
  <r>
    <s v="Madeline Robles"/>
    <x v="20"/>
    <x v="1"/>
    <x v="0"/>
    <x v="2"/>
    <d v="2021-07-25T00:00:00"/>
    <s v="Jerry Wood"/>
    <s v="Strong-Hernandez"/>
    <x v="3"/>
    <n v="17885.161"/>
    <n v="320"/>
    <x v="0"/>
    <d v="2021-07-29T00:00:00"/>
    <s v="Penicillin"/>
    <s v="Normal"/>
    <n v="4"/>
    <n v="4471.29025"/>
    <x v="2"/>
  </r>
  <r>
    <s v="Brian Smith"/>
    <x v="50"/>
    <x v="0"/>
    <x v="6"/>
    <x v="4"/>
    <d v="2021-08-17T00:00:00"/>
    <s v="Jennifer Fox"/>
    <s v="Wallace, Elliott and Ray"/>
    <x v="1"/>
    <n v="6509.4610000000002"/>
    <n v="253"/>
    <x v="2"/>
    <d v="2021-09-06T00:00:00"/>
    <s v="Aspirin"/>
    <s v="Inconclusive"/>
    <n v="20"/>
    <n v="325.47305"/>
    <x v="1"/>
  </r>
  <r>
    <s v="Scott Anderson"/>
    <x v="67"/>
    <x v="1"/>
    <x v="0"/>
    <x v="3"/>
    <d v="2021-02-07T00:00:00"/>
    <s v="Leah Christian"/>
    <s v="Diaz LLC"/>
    <x v="2"/>
    <n v="18942.28"/>
    <n v="357"/>
    <x v="0"/>
    <d v="2021-02-07T00:00:00"/>
    <s v="Paracetamol"/>
    <s v="Abnormal"/>
    <n v="0"/>
    <n v="0"/>
    <x v="1"/>
  </r>
  <r>
    <s v="Christina Williams"/>
    <x v="54"/>
    <x v="0"/>
    <x v="2"/>
    <x v="3"/>
    <d v="2022-07-07T00:00:00"/>
    <s v="Stephen Bridges"/>
    <s v="Mcneil-Ali"/>
    <x v="3"/>
    <n v="1802.146"/>
    <n v="338"/>
    <x v="0"/>
    <d v="2022-07-26T00:00:00"/>
    <s v="Ibuprofen"/>
    <s v="Abnormal"/>
    <n v="19"/>
    <n v="94.849789473684211"/>
    <x v="2"/>
  </r>
  <r>
    <s v="Whitney Caldwell"/>
    <x v="45"/>
    <x v="0"/>
    <x v="0"/>
    <x v="4"/>
    <d v="2020-09-18T00:00:00"/>
    <s v="Richard Torres"/>
    <s v="Watson-Ware"/>
    <x v="1"/>
    <n v="6556.2309999999998"/>
    <n v="459"/>
    <x v="2"/>
    <d v="2020-10-07T00:00:00"/>
    <s v="Penicillin"/>
    <s v="Inconclusive"/>
    <n v="19"/>
    <n v="345.06478947368419"/>
    <x v="2"/>
  </r>
  <r>
    <s v="Maria Thomas"/>
    <x v="0"/>
    <x v="1"/>
    <x v="3"/>
    <x v="5"/>
    <d v="2019-12-14T00:00:00"/>
    <s v="Rodney Brown"/>
    <s v="Gay and Sons"/>
    <x v="3"/>
    <n v="31907.182000000001"/>
    <n v="259"/>
    <x v="2"/>
    <d v="2020-01-01T00:00:00"/>
    <s v="Ibuprofen"/>
    <s v="Abnormal"/>
    <n v="18"/>
    <n v="1772.6212222222223"/>
    <x v="0"/>
  </r>
  <r>
    <s v="Heather Burgess"/>
    <x v="34"/>
    <x v="1"/>
    <x v="4"/>
    <x v="4"/>
    <d v="2022-08-08T00:00:00"/>
    <s v="Laurie Schmitt"/>
    <s v="Zimmerman, Gibson and Hansen"/>
    <x v="0"/>
    <n v="19077.599999999999"/>
    <n v="124"/>
    <x v="2"/>
    <d v="2022-08-20T00:00:00"/>
    <s v="Penicillin"/>
    <s v="Inconclusive"/>
    <n v="12"/>
    <n v="1589.8"/>
    <x v="2"/>
  </r>
  <r>
    <s v="Misty Robbins MD"/>
    <x v="54"/>
    <x v="1"/>
    <x v="1"/>
    <x v="5"/>
    <d v="2019-05-30T00:00:00"/>
    <s v="John Mcclain"/>
    <s v="Morrow, Harrington and King"/>
    <x v="0"/>
    <n v="20889.638999999999"/>
    <n v="167"/>
    <x v="0"/>
    <d v="2019-06-04T00:00:00"/>
    <s v="Lipitor"/>
    <s v="Inconclusive"/>
    <n v="5"/>
    <n v="4177.9277999999995"/>
    <x v="2"/>
  </r>
  <r>
    <s v="Steven Sanchez"/>
    <x v="65"/>
    <x v="0"/>
    <x v="1"/>
    <x v="5"/>
    <d v="2021-10-08T00:00:00"/>
    <s v="Dominic Johnson"/>
    <s v="Williams, Simmons and Turner"/>
    <x v="4"/>
    <n v="11972.516"/>
    <n v="382"/>
    <x v="2"/>
    <d v="2021-10-12T00:00:00"/>
    <s v="Ibuprofen"/>
    <s v="Inconclusive"/>
    <n v="4"/>
    <n v="2993.1289999999999"/>
    <x v="0"/>
  </r>
  <r>
    <s v="Rachel Olsen"/>
    <x v="15"/>
    <x v="1"/>
    <x v="0"/>
    <x v="3"/>
    <d v="2020-04-13T00:00:00"/>
    <s v="Jesse Johnson"/>
    <s v="Duarte, Williams and White"/>
    <x v="1"/>
    <n v="19543.567999999999"/>
    <n v="334"/>
    <x v="0"/>
    <d v="2020-04-22T00:00:00"/>
    <s v="Aspirin"/>
    <s v="Abnormal"/>
    <n v="9"/>
    <n v="2171.5075555555554"/>
    <x v="1"/>
  </r>
  <r>
    <s v="Amy Townsend"/>
    <x v="26"/>
    <x v="1"/>
    <x v="1"/>
    <x v="1"/>
    <d v="2019-06-26T00:00:00"/>
    <s v="Barbara Perez"/>
    <s v="Dennis-Nelson"/>
    <x v="1"/>
    <n v="25670.418000000001"/>
    <n v="448"/>
    <x v="2"/>
    <d v="2019-07-02T00:00:00"/>
    <s v="Penicillin"/>
    <s v="Abnormal"/>
    <n v="6"/>
    <n v="4278.4030000000002"/>
    <x v="0"/>
  </r>
  <r>
    <s v="Lorraine Zuniga"/>
    <x v="59"/>
    <x v="0"/>
    <x v="6"/>
    <x v="2"/>
    <d v="2022-09-28T00:00:00"/>
    <s v="Lisa Rodriguez"/>
    <s v="Evans-Bennett"/>
    <x v="4"/>
    <n v="18546.312999999998"/>
    <n v="391"/>
    <x v="2"/>
    <d v="2022-10-25T00:00:00"/>
    <s v="Penicillin"/>
    <s v="Abnormal"/>
    <n v="27"/>
    <n v="686.90048148148139"/>
    <x v="0"/>
  </r>
  <r>
    <s v="Vanessa Ford"/>
    <x v="30"/>
    <x v="1"/>
    <x v="7"/>
    <x v="4"/>
    <d v="2022-10-29T00:00:00"/>
    <s v="Sharon Kerr"/>
    <s v="Logan PLC"/>
    <x v="3"/>
    <n v="34156.745000000003"/>
    <n v="147"/>
    <x v="1"/>
    <d v="2022-11-28T00:00:00"/>
    <s v="Lipitor"/>
    <s v="Normal"/>
    <n v="30"/>
    <n v="1138.5581666666667"/>
    <x v="2"/>
  </r>
  <r>
    <s v="Micheal Young"/>
    <x v="26"/>
    <x v="1"/>
    <x v="3"/>
    <x v="5"/>
    <d v="2020-01-28T00:00:00"/>
    <s v="Ethan Anderson"/>
    <s v="Williams-Bonilla"/>
    <x v="2"/>
    <n v="71376.998000000007"/>
    <n v="112"/>
    <x v="2"/>
    <d v="2020-02-07T00:00:00"/>
    <s v="Penicillin"/>
    <s v="Inconclusive"/>
    <n v="10"/>
    <n v="7137.6998000000003"/>
    <x v="0"/>
  </r>
  <r>
    <s v="Rebecca Chavez"/>
    <x v="40"/>
    <x v="1"/>
    <x v="3"/>
    <x v="3"/>
    <d v="2021-02-25T00:00:00"/>
    <s v="Tamara Wilson"/>
    <s v="Anderson and Sons"/>
    <x v="1"/>
    <n v="1830.94"/>
    <n v="404"/>
    <x v="0"/>
    <d v="2021-02-28T00:00:00"/>
    <s v="Ibuprofen"/>
    <s v="Inconclusive"/>
    <n v="3"/>
    <n v="610.31333333333339"/>
    <x v="1"/>
  </r>
  <r>
    <s v="Misty Murray"/>
    <x v="56"/>
    <x v="1"/>
    <x v="6"/>
    <x v="1"/>
    <d v="2023-06-23T00:00:00"/>
    <s v="Mr. Alexander Hoffman"/>
    <s v="Solomon, Cook and Murillo"/>
    <x v="3"/>
    <n v="16989.611000000001"/>
    <n v="143"/>
    <x v="1"/>
    <d v="2023-07-12T00:00:00"/>
    <s v="Paracetamol"/>
    <s v="Abnormal"/>
    <n v="19"/>
    <n v="894.19005263157896"/>
    <x v="2"/>
  </r>
  <r>
    <s v="Emma Farmer"/>
    <x v="25"/>
    <x v="1"/>
    <x v="5"/>
    <x v="0"/>
    <d v="2023-07-31T00:00:00"/>
    <s v="Charles Jones"/>
    <s v="Gibson LLC"/>
    <x v="3"/>
    <n v="43966.703000000001"/>
    <n v="138"/>
    <x v="2"/>
    <d v="2023-08-22T00:00:00"/>
    <s v="Penicillin"/>
    <s v="Normal"/>
    <n v="22"/>
    <n v="1998.4865"/>
    <x v="2"/>
  </r>
  <r>
    <s v="Ashley Cox"/>
    <x v="2"/>
    <x v="0"/>
    <x v="0"/>
    <x v="4"/>
    <d v="2023-04-14T00:00:00"/>
    <s v="Samantha George"/>
    <s v="Fuentes Inc"/>
    <x v="2"/>
    <n v="21433.912"/>
    <n v="131"/>
    <x v="2"/>
    <d v="2023-04-23T00:00:00"/>
    <s v="Paracetamol"/>
    <s v="Inconclusive"/>
    <n v="9"/>
    <n v="2381.5457777777779"/>
    <x v="0"/>
  </r>
  <r>
    <s v="Caroline Sanders"/>
    <x v="67"/>
    <x v="1"/>
    <x v="3"/>
    <x v="3"/>
    <d v="2019-12-17T00:00:00"/>
    <s v="Marcus Day"/>
    <s v="Woodard Ltd"/>
    <x v="2"/>
    <n v="33319.762999999999"/>
    <n v="162"/>
    <x v="0"/>
    <d v="2019-12-22T00:00:00"/>
    <s v="Paracetamol"/>
    <s v="Inconclusive"/>
    <n v="5"/>
    <n v="6663.9525999999996"/>
    <x v="1"/>
  </r>
  <r>
    <s v="Amber Pruitt"/>
    <x v="67"/>
    <x v="1"/>
    <x v="5"/>
    <x v="1"/>
    <d v="2021-11-15T00:00:00"/>
    <s v="Karen Knight"/>
    <s v="Downs Inc"/>
    <x v="3"/>
    <n v="31322.41"/>
    <n v="309"/>
    <x v="0"/>
    <d v="2021-11-17T00:00:00"/>
    <s v="Ibuprofen"/>
    <s v="Inconclusive"/>
    <n v="2"/>
    <n v="15661.205"/>
    <x v="1"/>
  </r>
  <r>
    <s v="Sarah Gutierrez"/>
    <x v="42"/>
    <x v="1"/>
    <x v="7"/>
    <x v="5"/>
    <d v="2019-11-12T00:00:00"/>
    <s v="Richard Dennis"/>
    <s v="Mejia, Vasquez and Clark"/>
    <x v="1"/>
    <n v="30660.536"/>
    <n v="492"/>
    <x v="2"/>
    <d v="2019-12-10T00:00:00"/>
    <s v="Penicillin"/>
    <s v="Abnormal"/>
    <n v="28"/>
    <n v="1095.0191428571429"/>
    <x v="0"/>
  </r>
  <r>
    <s v="Ashlee Black"/>
    <x v="65"/>
    <x v="0"/>
    <x v="6"/>
    <x v="4"/>
    <d v="2022-07-23T00:00:00"/>
    <s v="Steven Salas"/>
    <s v="Hardin-Vega"/>
    <x v="3"/>
    <n v="12032.9"/>
    <n v="369"/>
    <x v="2"/>
    <d v="2022-08-17T00:00:00"/>
    <s v="Ibuprofen"/>
    <s v="Abnormal"/>
    <n v="25"/>
    <n v="481.31599999999997"/>
    <x v="0"/>
  </r>
  <r>
    <s v="Michael Williams"/>
    <x v="0"/>
    <x v="1"/>
    <x v="1"/>
    <x v="5"/>
    <d v="2018-11-30T00:00:00"/>
    <s v="Ashley Rivas"/>
    <s v="Gross, Baker and Lowery"/>
    <x v="4"/>
    <n v="11996.746999999999"/>
    <n v="469"/>
    <x v="0"/>
    <d v="2018-12-02T00:00:00"/>
    <s v="Paracetamol"/>
    <s v="Inconclusive"/>
    <n v="2"/>
    <n v="5998.3734999999997"/>
    <x v="0"/>
  </r>
  <r>
    <s v="Michael Lewis"/>
    <x v="22"/>
    <x v="0"/>
    <x v="7"/>
    <x v="5"/>
    <d v="2023-09-14T00:00:00"/>
    <s v="Luke Gardner"/>
    <s v="Martin, Day and Tran"/>
    <x v="4"/>
    <n v="16050.61"/>
    <n v="148"/>
    <x v="1"/>
    <d v="2023-10-05T00:00:00"/>
    <s v="Lipitor"/>
    <s v="Inconclusive"/>
    <n v="21"/>
    <n v="764.31476190476189"/>
    <x v="0"/>
  </r>
  <r>
    <s v="Sheryl Hudson"/>
    <x v="59"/>
    <x v="0"/>
    <x v="0"/>
    <x v="5"/>
    <d v="2020-07-14T00:00:00"/>
    <s v="John Williams"/>
    <s v="Rodriguez, Taylor and Ruiz"/>
    <x v="0"/>
    <n v="57015.900999999998"/>
    <n v="333"/>
    <x v="0"/>
    <d v="2020-07-31T00:00:00"/>
    <s v="Ibuprofen"/>
    <s v="Abnormal"/>
    <n v="17"/>
    <n v="3353.8765294117647"/>
    <x v="0"/>
  </r>
  <r>
    <s v="Rebecca Ryan"/>
    <x v="49"/>
    <x v="0"/>
    <x v="1"/>
    <x v="4"/>
    <d v="2023-01-13T00:00:00"/>
    <s v="Yvonne Stafford"/>
    <s v="Mueller, Lee and Martinez"/>
    <x v="2"/>
    <n v="14064.287"/>
    <n v="391"/>
    <x v="1"/>
    <d v="2023-01-14T00:00:00"/>
    <s v="Aspirin"/>
    <s v="Inconclusive"/>
    <n v="1"/>
    <n v="14064.287"/>
    <x v="2"/>
  </r>
  <r>
    <s v="Timothy Ford"/>
    <x v="21"/>
    <x v="1"/>
    <x v="2"/>
    <x v="1"/>
    <d v="2023-10-16T00:00:00"/>
    <s v="Richard Ross"/>
    <s v="Lynch-Martin"/>
    <x v="2"/>
    <n v="6304.241"/>
    <n v="179"/>
    <x v="1"/>
    <d v="2023-11-05T00:00:00"/>
    <s v="Ibuprofen"/>
    <s v="Normal"/>
    <n v="20"/>
    <n v="315.21204999999998"/>
    <x v="1"/>
  </r>
  <r>
    <s v="Keith Carroll"/>
    <x v="31"/>
    <x v="1"/>
    <x v="2"/>
    <x v="0"/>
    <d v="2023-03-12T00:00:00"/>
    <s v="Edward Reyes"/>
    <s v="Moran LLC"/>
    <x v="0"/>
    <n v="48461.1"/>
    <n v="242"/>
    <x v="2"/>
    <d v="2023-03-23T00:00:00"/>
    <s v="Lipitor"/>
    <s v="Inconclusive"/>
    <n v="11"/>
    <n v="4405.5545454545454"/>
    <x v="2"/>
  </r>
  <r>
    <s v="Robert Morris"/>
    <x v="34"/>
    <x v="0"/>
    <x v="4"/>
    <x v="1"/>
    <d v="2019-08-13T00:00:00"/>
    <s v="Andrew Adams"/>
    <s v="Church Group"/>
    <x v="2"/>
    <n v="3840.3719999999998"/>
    <n v="491"/>
    <x v="1"/>
    <d v="2019-08-16T00:00:00"/>
    <s v="Ibuprofen"/>
    <s v="Inconclusive"/>
    <n v="3"/>
    <n v="1280.124"/>
    <x v="2"/>
  </r>
  <r>
    <s v="Diana Valenzuela"/>
    <x v="23"/>
    <x v="1"/>
    <x v="6"/>
    <x v="5"/>
    <d v="2021-02-18T00:00:00"/>
    <s v="Patrick Carter"/>
    <s v="Howard, Rogers and Montes"/>
    <x v="2"/>
    <n v="24219.705999999998"/>
    <n v="465"/>
    <x v="2"/>
    <d v="2021-02-24T00:00:00"/>
    <s v="Ibuprofen"/>
    <s v="Normal"/>
    <n v="6"/>
    <n v="4036.6176666666665"/>
    <x v="0"/>
  </r>
  <r>
    <s v="Christopher Potter"/>
    <x v="11"/>
    <x v="0"/>
    <x v="3"/>
    <x v="3"/>
    <d v="2023-05-26T00:00:00"/>
    <s v="Rebekah Jackson"/>
    <s v="Ross-Lewis"/>
    <x v="4"/>
    <n v="37877.192000000003"/>
    <n v="490"/>
    <x v="0"/>
    <d v="2023-06-04T00:00:00"/>
    <s v="Lipitor"/>
    <s v="Abnormal"/>
    <n v="9"/>
    <n v="4208.5768888888888"/>
    <x v="1"/>
  </r>
  <r>
    <s v="Denise Jimenez"/>
    <x v="1"/>
    <x v="0"/>
    <x v="2"/>
    <x v="1"/>
    <d v="2021-09-15T00:00:00"/>
    <s v="John Potts"/>
    <s v="Jones, Vega and Collins"/>
    <x v="4"/>
    <n v="18907.312999999998"/>
    <n v="110"/>
    <x v="1"/>
    <d v="2021-10-14T00:00:00"/>
    <s v="Penicillin"/>
    <s v="Inconclusive"/>
    <n v="29"/>
    <n v="651.97631034482754"/>
    <x v="1"/>
  </r>
  <r>
    <s v="Michael Martin"/>
    <x v="37"/>
    <x v="1"/>
    <x v="4"/>
    <x v="0"/>
    <d v="2020-01-19T00:00:00"/>
    <s v="Eric Cantrell"/>
    <s v="Schmidt-Wilson"/>
    <x v="1"/>
    <n v="39304.552000000003"/>
    <n v="363"/>
    <x v="1"/>
    <d v="2020-01-26T00:00:00"/>
    <s v="Paracetamol"/>
    <s v="Inconclusive"/>
    <n v="7"/>
    <n v="5614.9360000000006"/>
    <x v="1"/>
  </r>
  <r>
    <s v="Derek Nichols"/>
    <x v="34"/>
    <x v="0"/>
    <x v="3"/>
    <x v="2"/>
    <d v="2020-09-25T00:00:00"/>
    <s v="Savannah Parker"/>
    <s v="Rogers-Jackson"/>
    <x v="4"/>
    <n v="20332.509999999998"/>
    <n v="231"/>
    <x v="2"/>
    <d v="2020-10-11T00:00:00"/>
    <s v="Paracetamol"/>
    <s v="Normal"/>
    <n v="16"/>
    <n v="1270.7818749999999"/>
    <x v="2"/>
  </r>
  <r>
    <s v="Jason French"/>
    <x v="56"/>
    <x v="0"/>
    <x v="2"/>
    <x v="5"/>
    <d v="2022-12-05T00:00:00"/>
    <s v="Thomas Russell"/>
    <s v="Parsons-Washington"/>
    <x v="0"/>
    <n v="44864.781000000003"/>
    <n v="393"/>
    <x v="0"/>
    <d v="2022-12-11T00:00:00"/>
    <s v="Paracetamol"/>
    <s v="Abnormal"/>
    <n v="6"/>
    <n v="7477.4635000000007"/>
    <x v="2"/>
  </r>
  <r>
    <s v="Joseph Lopez"/>
    <x v="62"/>
    <x v="0"/>
    <x v="0"/>
    <x v="5"/>
    <d v="2023-05-23T00:00:00"/>
    <s v="Gary Cunningham"/>
    <s v="Barnes-Cervantes"/>
    <x v="3"/>
    <n v="60571.510999999999"/>
    <n v="410"/>
    <x v="0"/>
    <d v="2023-05-24T00:00:00"/>
    <s v="Lipitor"/>
    <s v="Inconclusive"/>
    <n v="1"/>
    <n v="60571.510999999999"/>
    <x v="2"/>
  </r>
  <r>
    <s v="Sherry Dennis"/>
    <x v="1"/>
    <x v="0"/>
    <x v="7"/>
    <x v="4"/>
    <d v="2022-04-27T00:00:00"/>
    <s v="Daniel Moses"/>
    <s v="Hayden Group"/>
    <x v="1"/>
    <n v="2132.895"/>
    <n v="421"/>
    <x v="1"/>
    <d v="2022-04-30T00:00:00"/>
    <s v="Paracetamol"/>
    <s v="Inconclusive"/>
    <n v="3"/>
    <n v="710.96500000000003"/>
    <x v="1"/>
  </r>
  <r>
    <s v="David Dunlap"/>
    <x v="39"/>
    <x v="1"/>
    <x v="7"/>
    <x v="5"/>
    <d v="2021-02-11T00:00:00"/>
    <s v="Carolyn Wilcox"/>
    <s v="Weeks, Hernandez and Munoz"/>
    <x v="0"/>
    <n v="28953.38"/>
    <n v="246"/>
    <x v="1"/>
    <d v="2021-02-12T00:00:00"/>
    <s v="Penicillin"/>
    <s v="Normal"/>
    <n v="1"/>
    <n v="28953.38"/>
    <x v="0"/>
  </r>
  <r>
    <s v="Nicole Carter"/>
    <x v="21"/>
    <x v="0"/>
    <x v="5"/>
    <x v="1"/>
    <d v="2019-10-30T00:00:00"/>
    <s v="Andrea Clark"/>
    <s v="Hill-Zimmerman"/>
    <x v="4"/>
    <n v="1379.4"/>
    <n v="120"/>
    <x v="2"/>
    <d v="2019-11-09T00:00:00"/>
    <s v="Penicillin"/>
    <s v="Normal"/>
    <n v="10"/>
    <n v="137.94"/>
    <x v="1"/>
  </r>
  <r>
    <s v="Andrea Smith"/>
    <x v="49"/>
    <x v="0"/>
    <x v="3"/>
    <x v="2"/>
    <d v="2022-05-23T00:00:00"/>
    <s v="Tommy Murray"/>
    <s v="Sims Group"/>
    <x v="0"/>
    <n v="2972.4960000000001"/>
    <n v="314"/>
    <x v="2"/>
    <d v="2022-06-04T00:00:00"/>
    <s v="Ibuprofen"/>
    <s v="Abnormal"/>
    <n v="12"/>
    <n v="247.708"/>
    <x v="2"/>
  </r>
  <r>
    <s v="Emily Moon"/>
    <x v="53"/>
    <x v="0"/>
    <x v="6"/>
    <x v="0"/>
    <d v="2021-07-08T00:00:00"/>
    <s v="Amy Daniels PhD"/>
    <s v="Barber, Franklin and Hale"/>
    <x v="2"/>
    <n v="21105.018"/>
    <n v="118"/>
    <x v="2"/>
    <d v="2021-07-10T00:00:00"/>
    <s v="Paracetamol"/>
    <s v="Abnormal"/>
    <n v="2"/>
    <n v="10552.509"/>
    <x v="2"/>
  </r>
  <r>
    <s v="Victoria Mendoza"/>
    <x v="22"/>
    <x v="1"/>
    <x v="4"/>
    <x v="4"/>
    <d v="2020-05-30T00:00:00"/>
    <s v="Mr. Scott Krueger MD"/>
    <s v="Wright-Reed"/>
    <x v="3"/>
    <n v="6796.0020000000004"/>
    <n v="172"/>
    <x v="2"/>
    <d v="2020-05-31T00:00:00"/>
    <s v="Penicillin"/>
    <s v="Abnormal"/>
    <n v="1"/>
    <n v="6796.0020000000004"/>
    <x v="0"/>
  </r>
  <r>
    <s v="David Sawyer"/>
    <x v="25"/>
    <x v="0"/>
    <x v="7"/>
    <x v="4"/>
    <d v="2020-12-16T00:00:00"/>
    <s v="Patricia Quinn"/>
    <s v="Rodriguez PLC"/>
    <x v="1"/>
    <n v="11299.433999999999"/>
    <n v="480"/>
    <x v="1"/>
    <d v="2021-01-09T00:00:00"/>
    <s v="Lipitor"/>
    <s v="Normal"/>
    <n v="24"/>
    <n v="470.80974999999995"/>
    <x v="2"/>
  </r>
  <r>
    <s v="Jackson Johnson"/>
    <x v="4"/>
    <x v="0"/>
    <x v="0"/>
    <x v="1"/>
    <d v="2023-05-25T00:00:00"/>
    <s v="Justin Hammond"/>
    <s v="Church-Hill"/>
    <x v="1"/>
    <n v="35762.921999999999"/>
    <n v="227"/>
    <x v="2"/>
    <d v="2023-06-12T00:00:00"/>
    <s v="Ibuprofen"/>
    <s v="Inconclusive"/>
    <n v="18"/>
    <n v="1986.829"/>
    <x v="2"/>
  </r>
  <r>
    <s v="Derek Coleman"/>
    <x v="6"/>
    <x v="1"/>
    <x v="4"/>
    <x v="0"/>
    <d v="2019-08-31T00:00:00"/>
    <s v="Michael Randall"/>
    <s v="Burton-Stephenson"/>
    <x v="4"/>
    <n v="35263.521999999997"/>
    <n v="404"/>
    <x v="2"/>
    <d v="2019-09-14T00:00:00"/>
    <s v="Penicillin"/>
    <s v="Abnormal"/>
    <n v="14"/>
    <n v="2518.8229999999999"/>
    <x v="0"/>
  </r>
  <r>
    <s v="Anna Wallace"/>
    <x v="58"/>
    <x v="1"/>
    <x v="5"/>
    <x v="1"/>
    <d v="2019-07-27T00:00:00"/>
    <s v="Andrew Roth"/>
    <s v="Johnson PLC"/>
    <x v="3"/>
    <n v="19393.602999999999"/>
    <n v="246"/>
    <x v="1"/>
    <d v="2019-08-14T00:00:00"/>
    <s v="Penicillin"/>
    <s v="Abnormal"/>
    <n v="18"/>
    <n v="1077.4223888888889"/>
    <x v="1"/>
  </r>
  <r>
    <s v="Tammy Cox"/>
    <x v="41"/>
    <x v="0"/>
    <x v="6"/>
    <x v="3"/>
    <d v="2020-06-03T00:00:00"/>
    <s v="Debra Yu"/>
    <s v="Martinez PLC"/>
    <x v="2"/>
    <n v="14327.311"/>
    <n v="128"/>
    <x v="0"/>
    <d v="2020-06-20T00:00:00"/>
    <s v="Penicillin"/>
    <s v="Inconclusive"/>
    <n v="17"/>
    <n v="842.78300000000002"/>
    <x v="2"/>
  </r>
  <r>
    <s v="Jason Cooper"/>
    <x v="59"/>
    <x v="1"/>
    <x v="2"/>
    <x v="0"/>
    <d v="2022-11-19T00:00:00"/>
    <s v="Aaron Martinez"/>
    <s v="Davis LLC"/>
    <x v="1"/>
    <n v="32134.39"/>
    <n v="237"/>
    <x v="1"/>
    <d v="2022-12-13T00:00:00"/>
    <s v="Penicillin"/>
    <s v="Inconclusive"/>
    <n v="24"/>
    <n v="1338.9329166666666"/>
    <x v="0"/>
  </r>
  <r>
    <s v="Joel Brown"/>
    <x v="38"/>
    <x v="0"/>
    <x v="7"/>
    <x v="2"/>
    <d v="2022-10-07T00:00:00"/>
    <s v="Brandon Fisher"/>
    <s v="Roberts-Mosley"/>
    <x v="4"/>
    <n v="6651.0309999999999"/>
    <n v="488"/>
    <x v="0"/>
    <d v="2022-10-12T00:00:00"/>
    <s v="Paracetamol"/>
    <s v="Inconclusive"/>
    <n v="5"/>
    <n v="1330.2062000000001"/>
    <x v="1"/>
  </r>
  <r>
    <s v="Leslie Harvey"/>
    <x v="16"/>
    <x v="1"/>
    <x v="0"/>
    <x v="4"/>
    <d v="2022-10-29T00:00:00"/>
    <s v="Jennifer Jordan"/>
    <s v="Payne, Fitzgerald and Dixon"/>
    <x v="1"/>
    <n v="32471.003000000001"/>
    <n v="365"/>
    <x v="1"/>
    <d v="2022-11-26T00:00:00"/>
    <s v="Aspirin"/>
    <s v="Inconclusive"/>
    <n v="28"/>
    <n v="1159.6786785714287"/>
    <x v="0"/>
  </r>
  <r>
    <s v="Sue Gray"/>
    <x v="32"/>
    <x v="0"/>
    <x v="5"/>
    <x v="1"/>
    <d v="2021-03-29T00:00:00"/>
    <s v="Amy Torres"/>
    <s v="Rodriguez-Jordan"/>
    <x v="4"/>
    <n v="44203.338000000003"/>
    <n v="404"/>
    <x v="0"/>
    <d v="2021-04-03T00:00:00"/>
    <s v="Aspirin"/>
    <s v="Inconclusive"/>
    <n v="5"/>
    <n v="8840.6676000000007"/>
    <x v="1"/>
  </r>
  <r>
    <s v="Ethan Cooper"/>
    <x v="59"/>
    <x v="0"/>
    <x v="1"/>
    <x v="2"/>
    <d v="2018-12-09T00:00:00"/>
    <s v="Nicole Norton"/>
    <s v="Webster Group"/>
    <x v="4"/>
    <n v="19501.831999999999"/>
    <n v="247"/>
    <x v="0"/>
    <d v="2018-12-29T00:00:00"/>
    <s v="Paracetamol"/>
    <s v="Normal"/>
    <n v="20"/>
    <n v="975.09159999999997"/>
    <x v="0"/>
  </r>
  <r>
    <s v="Carla Chavez"/>
    <x v="60"/>
    <x v="0"/>
    <x v="4"/>
    <x v="4"/>
    <d v="2020-01-27T00:00:00"/>
    <s v="Teresa Patterson"/>
    <s v="Underwood, Moses and Clark"/>
    <x v="2"/>
    <n v="8447.3140000000003"/>
    <n v="334"/>
    <x v="2"/>
    <d v="2020-02-16T00:00:00"/>
    <s v="Penicillin"/>
    <s v="Normal"/>
    <n v="20"/>
    <n v="422.3657"/>
    <x v="1"/>
  </r>
  <r>
    <s v="Thomas Colon"/>
    <x v="62"/>
    <x v="1"/>
    <x v="5"/>
    <x v="2"/>
    <d v="2019-12-10T00:00:00"/>
    <s v="Spencer Lewis"/>
    <s v="Trujillo-Reyes"/>
    <x v="4"/>
    <n v="7826.5929999999998"/>
    <n v="233"/>
    <x v="1"/>
    <d v="2019-12-12T00:00:00"/>
    <s v="Lipitor"/>
    <s v="Normal"/>
    <n v="2"/>
    <n v="3913.2964999999999"/>
    <x v="2"/>
  </r>
  <r>
    <s v="Ellen Clark"/>
    <x v="37"/>
    <x v="1"/>
    <x v="0"/>
    <x v="1"/>
    <d v="2022-11-23T00:00:00"/>
    <s v="Derek Bonilla"/>
    <s v="Conley, Williams and Hernandez"/>
    <x v="1"/>
    <n v="30477.274000000001"/>
    <n v="469"/>
    <x v="0"/>
    <d v="2022-12-10T00:00:00"/>
    <s v="Aspirin"/>
    <s v="Abnormal"/>
    <n v="17"/>
    <n v="1792.7808235294119"/>
    <x v="1"/>
  </r>
  <r>
    <s v="Jessica Weaver"/>
    <x v="29"/>
    <x v="1"/>
    <x v="6"/>
    <x v="2"/>
    <d v="2023-06-10T00:00:00"/>
    <s v="Jennifer Potts"/>
    <s v="Mitchell-Bates"/>
    <x v="2"/>
    <n v="14316.825999999999"/>
    <n v="398"/>
    <x v="1"/>
    <d v="2023-06-20T00:00:00"/>
    <s v="Ibuprofen"/>
    <s v="Abnormal"/>
    <n v="10"/>
    <n v="1431.6825999999999"/>
    <x v="1"/>
  </r>
  <r>
    <s v="Eric Jones"/>
    <x v="12"/>
    <x v="0"/>
    <x v="4"/>
    <x v="5"/>
    <d v="2019-10-04T00:00:00"/>
    <s v="Sarah Turner"/>
    <s v="Wu-Anderson"/>
    <x v="2"/>
    <n v="30586.925999999999"/>
    <n v="314"/>
    <x v="0"/>
    <d v="2019-10-08T00:00:00"/>
    <s v="Lipitor"/>
    <s v="Inconclusive"/>
    <n v="4"/>
    <n v="7646.7314999999999"/>
    <x v="0"/>
  </r>
  <r>
    <s v="Ashley Davis"/>
    <x v="46"/>
    <x v="1"/>
    <x v="1"/>
    <x v="1"/>
    <d v="2020-03-30T00:00:00"/>
    <s v="Christopher Hardin"/>
    <s v="Hoffman-Stafford"/>
    <x v="1"/>
    <n v="13130.923000000001"/>
    <n v="138"/>
    <x v="0"/>
    <d v="2020-04-02T00:00:00"/>
    <s v="Aspirin"/>
    <s v="Inconclusive"/>
    <n v="3"/>
    <n v="4376.9743333333336"/>
    <x v="0"/>
  </r>
  <r>
    <s v="Dr. James Williams"/>
    <x v="2"/>
    <x v="0"/>
    <x v="5"/>
    <x v="0"/>
    <d v="2021-04-22T00:00:00"/>
    <s v="Loretta Porter"/>
    <s v="Evans-Hill"/>
    <x v="3"/>
    <n v="51220.654999999999"/>
    <n v="202"/>
    <x v="2"/>
    <d v="2021-05-22T00:00:00"/>
    <s v="Ibuprofen"/>
    <s v="Abnormal"/>
    <n v="30"/>
    <n v="1707.3551666666667"/>
    <x v="0"/>
  </r>
  <r>
    <s v="Kara Sweeney"/>
    <x v="7"/>
    <x v="0"/>
    <x v="0"/>
    <x v="3"/>
    <d v="2019-01-24T00:00:00"/>
    <s v="Stephen Tran"/>
    <s v="Fuller, Gomez and Evans"/>
    <x v="1"/>
    <n v="8472.8080000000009"/>
    <n v="139"/>
    <x v="0"/>
    <d v="2019-01-29T00:00:00"/>
    <s v="Aspirin"/>
    <s v="Normal"/>
    <n v="5"/>
    <n v="1694.5616000000002"/>
    <x v="2"/>
  </r>
  <r>
    <s v="Jeffrey Lowe"/>
    <x v="57"/>
    <x v="0"/>
    <x v="4"/>
    <x v="2"/>
    <d v="2020-07-16T00:00:00"/>
    <s v="Carol Franco"/>
    <s v="Ford, Chang and Taylor"/>
    <x v="4"/>
    <n v="10859.23"/>
    <n v="265"/>
    <x v="1"/>
    <d v="2020-08-04T00:00:00"/>
    <s v="Paracetamol"/>
    <s v="Inconclusive"/>
    <n v="19"/>
    <n v="571.53842105263152"/>
    <x v="0"/>
  </r>
  <r>
    <s v="Karen Wolfe"/>
    <x v="24"/>
    <x v="0"/>
    <x v="7"/>
    <x v="0"/>
    <d v="2019-01-29T00:00:00"/>
    <s v="Aaron Bruce"/>
    <s v="Mitchell, Padilla and Ellis"/>
    <x v="1"/>
    <n v="31919.277999999998"/>
    <n v="461"/>
    <x v="1"/>
    <d v="2019-02-26T00:00:00"/>
    <s v="Lipitor"/>
    <s v="Inconclusive"/>
    <n v="28"/>
    <n v="1139.9742142857142"/>
    <x v="2"/>
  </r>
  <r>
    <s v="Julie James"/>
    <x v="22"/>
    <x v="0"/>
    <x v="0"/>
    <x v="3"/>
    <d v="2019-04-22T00:00:00"/>
    <s v="Michael Lane"/>
    <s v="Sosa, Wilson and Johnson"/>
    <x v="2"/>
    <n v="6849.9260000000004"/>
    <n v="222"/>
    <x v="0"/>
    <d v="2019-05-11T00:00:00"/>
    <s v="Aspirin"/>
    <s v="Normal"/>
    <n v="19"/>
    <n v="360.52242105263161"/>
    <x v="0"/>
  </r>
  <r>
    <s v="Dr. Jillian Graves"/>
    <x v="56"/>
    <x v="0"/>
    <x v="6"/>
    <x v="3"/>
    <d v="2023-09-16T00:00:00"/>
    <s v="Trevor Brown"/>
    <s v="Thomas, Ross and Mclean"/>
    <x v="4"/>
    <n v="5347.4170000000004"/>
    <n v="118"/>
    <x v="0"/>
    <d v="2023-09-21T00:00:00"/>
    <s v="Ibuprofen"/>
    <s v="Normal"/>
    <n v="5"/>
    <n v="1069.4834000000001"/>
    <x v="2"/>
  </r>
  <r>
    <s v="Steven Byrd"/>
    <x v="44"/>
    <x v="0"/>
    <x v="4"/>
    <x v="1"/>
    <d v="2019-02-13T00:00:00"/>
    <s v="Melanie Barnes"/>
    <s v="Hodges-Estes"/>
    <x v="4"/>
    <n v="16884.733"/>
    <n v="249"/>
    <x v="1"/>
    <d v="2019-03-04T00:00:00"/>
    <s v="Penicillin"/>
    <s v="Inconclusive"/>
    <n v="19"/>
    <n v="888.6701578947368"/>
    <x v="1"/>
  </r>
  <r>
    <s v="Kenneth Vaughn"/>
    <x v="52"/>
    <x v="1"/>
    <x v="2"/>
    <x v="0"/>
    <d v="2019-05-08T00:00:00"/>
    <s v="Justin Mueller"/>
    <s v="Valdez, Davis and Bailey"/>
    <x v="3"/>
    <n v="19025.710999999999"/>
    <n v="217"/>
    <x v="2"/>
    <d v="2019-06-04T00:00:00"/>
    <s v="Ibuprofen"/>
    <s v="Inconclusive"/>
    <n v="27"/>
    <n v="704.65596296296292"/>
    <x v="0"/>
  </r>
  <r>
    <s v="Amanda Miller"/>
    <x v="46"/>
    <x v="0"/>
    <x v="6"/>
    <x v="2"/>
    <d v="2019-07-25T00:00:00"/>
    <s v="Brooke Bridges"/>
    <s v="Perez Ltd"/>
    <x v="3"/>
    <n v="14474.503000000001"/>
    <n v="472"/>
    <x v="1"/>
    <d v="2019-08-24T00:00:00"/>
    <s v="Lipitor"/>
    <s v="Abnormal"/>
    <n v="30"/>
    <n v="482.48343333333338"/>
    <x v="0"/>
  </r>
  <r>
    <s v="Bradley Ruiz"/>
    <x v="49"/>
    <x v="0"/>
    <x v="2"/>
    <x v="4"/>
    <d v="2019-10-10T00:00:00"/>
    <s v="Randy Rodriguez"/>
    <s v="Woodward, Mccullough and Perez"/>
    <x v="1"/>
    <n v="26939.958999999999"/>
    <n v="412"/>
    <x v="1"/>
    <d v="2019-11-09T00:00:00"/>
    <s v="Paracetamol"/>
    <s v="Abnormal"/>
    <n v="30"/>
    <n v="897.99863333333326"/>
    <x v="2"/>
  </r>
  <r>
    <s v="Manuel Jones"/>
    <x v="37"/>
    <x v="1"/>
    <x v="0"/>
    <x v="0"/>
    <d v="2023-03-16T00:00:00"/>
    <s v="Vincent Mccormick"/>
    <s v="Walker-Baker"/>
    <x v="3"/>
    <n v="29276.486000000001"/>
    <n v="213"/>
    <x v="1"/>
    <d v="2023-03-22T00:00:00"/>
    <s v="Lipitor"/>
    <s v="Inconclusive"/>
    <n v="6"/>
    <n v="4879.4143333333332"/>
    <x v="1"/>
  </r>
  <r>
    <s v="Robert Williams"/>
    <x v="9"/>
    <x v="1"/>
    <x v="1"/>
    <x v="0"/>
    <d v="2020-10-13T00:00:00"/>
    <s v="Lori Burns"/>
    <s v="Dodson, Black and Johnson"/>
    <x v="0"/>
    <n v="28514.385999999999"/>
    <n v="391"/>
    <x v="2"/>
    <d v="2020-10-29T00:00:00"/>
    <s v="Penicillin"/>
    <s v="Normal"/>
    <n v="16"/>
    <n v="1782.1491249999999"/>
    <x v="2"/>
  </r>
  <r>
    <s v="Debra Anderson"/>
    <x v="21"/>
    <x v="0"/>
    <x v="5"/>
    <x v="5"/>
    <d v="2021-03-10T00:00:00"/>
    <s v="Amanda Long"/>
    <s v="Hess-Baker"/>
    <x v="1"/>
    <n v="2985.2060000000001"/>
    <n v="190"/>
    <x v="2"/>
    <d v="2021-03-28T00:00:00"/>
    <s v="Paracetamol"/>
    <s v="Abnormal"/>
    <n v="18"/>
    <n v="165.84477777777778"/>
    <x v="1"/>
  </r>
  <r>
    <s v="Sheri Jones"/>
    <x v="15"/>
    <x v="0"/>
    <x v="3"/>
    <x v="3"/>
    <d v="2019-09-25T00:00:00"/>
    <s v="Hannah Velazquez"/>
    <s v="Myers-Best"/>
    <x v="1"/>
    <n v="23281.632000000001"/>
    <n v="292"/>
    <x v="0"/>
    <d v="2019-09-27T00:00:00"/>
    <s v="Lipitor"/>
    <s v="Inconclusive"/>
    <n v="2"/>
    <n v="11640.816000000001"/>
    <x v="1"/>
  </r>
  <r>
    <s v="Brooke Wilson"/>
    <x v="22"/>
    <x v="0"/>
    <x v="4"/>
    <x v="0"/>
    <d v="2022-08-16T00:00:00"/>
    <s v="Darrell Fuentes"/>
    <s v="Adams, Coleman and Ross"/>
    <x v="1"/>
    <n v="3354.933"/>
    <n v="454"/>
    <x v="2"/>
    <d v="2022-09-14T00:00:00"/>
    <s v="Ibuprofen"/>
    <s v="Inconclusive"/>
    <n v="29"/>
    <n v="115.6873448275862"/>
    <x v="0"/>
  </r>
  <r>
    <s v="Isaiah Rodriguez"/>
    <x v="19"/>
    <x v="1"/>
    <x v="6"/>
    <x v="5"/>
    <d v="2019-07-02T00:00:00"/>
    <s v="Barbara Young"/>
    <s v="Sweeney Inc"/>
    <x v="4"/>
    <n v="36386.008999999998"/>
    <n v="195"/>
    <x v="0"/>
    <d v="2019-07-09T00:00:00"/>
    <s v="Paracetamol"/>
    <s v="Inconclusive"/>
    <n v="7"/>
    <n v="5198.0012857142856"/>
    <x v="0"/>
  </r>
  <r>
    <s v="Lisa White"/>
    <x v="47"/>
    <x v="1"/>
    <x v="3"/>
    <x v="3"/>
    <d v="2023-06-27T00:00:00"/>
    <s v="Regina Tucker"/>
    <s v="Paul-Davis"/>
    <x v="4"/>
    <n v="27188.155999999999"/>
    <n v="173"/>
    <x v="0"/>
    <d v="2023-06-27T00:00:00"/>
    <s v="Ibuprofen"/>
    <s v="Inconclusive"/>
    <n v="0"/>
    <n v="0"/>
    <x v="0"/>
  </r>
  <r>
    <s v="Stephanie Hensley"/>
    <x v="34"/>
    <x v="1"/>
    <x v="5"/>
    <x v="0"/>
    <d v="2022-04-05T00:00:00"/>
    <s v="Richard Valentine"/>
    <s v="Smith-Fletcher"/>
    <x v="2"/>
    <n v="25397.113000000001"/>
    <n v="209"/>
    <x v="2"/>
    <d v="2022-04-29T00:00:00"/>
    <s v="Penicillin"/>
    <s v="Normal"/>
    <n v="24"/>
    <n v="1058.2130416666666"/>
    <x v="2"/>
  </r>
  <r>
    <s v="Katherine Brooks"/>
    <x v="2"/>
    <x v="0"/>
    <x v="1"/>
    <x v="2"/>
    <d v="2022-02-24T00:00:00"/>
    <s v="Brett Vasquez"/>
    <s v="Stokes PLC"/>
    <x v="0"/>
    <n v="8872.5740000000005"/>
    <n v="338"/>
    <x v="0"/>
    <d v="2022-03-05T00:00:00"/>
    <s v="Lipitor"/>
    <s v="Inconclusive"/>
    <n v="9"/>
    <n v="985.8415555555556"/>
    <x v="0"/>
  </r>
  <r>
    <s v="Christine Hurley"/>
    <x v="51"/>
    <x v="0"/>
    <x v="1"/>
    <x v="2"/>
    <d v="2022-03-24T00:00:00"/>
    <s v="Brian Garcia"/>
    <s v="Neal Ltd"/>
    <x v="3"/>
    <n v="15537.355"/>
    <n v="412"/>
    <x v="0"/>
    <d v="2022-04-13T00:00:00"/>
    <s v="Penicillin"/>
    <s v="Normal"/>
    <n v="20"/>
    <n v="776.86775"/>
    <x v="2"/>
  </r>
  <r>
    <s v="Vickie Flynn"/>
    <x v="1"/>
    <x v="1"/>
    <x v="0"/>
    <x v="3"/>
    <d v="2021-02-14T00:00:00"/>
    <s v="Judith Martinez"/>
    <s v="Brooks-Anderson"/>
    <x v="4"/>
    <n v="12068.291999999999"/>
    <n v="238"/>
    <x v="0"/>
    <d v="2021-02-20T00:00:00"/>
    <s v="Lipitor"/>
    <s v="Inconclusive"/>
    <n v="6"/>
    <n v="2011.3819999999998"/>
    <x v="1"/>
  </r>
  <r>
    <s v="Erik Smith"/>
    <x v="45"/>
    <x v="1"/>
    <x v="0"/>
    <x v="2"/>
    <d v="2019-09-10T00:00:00"/>
    <s v="Susan Bishop"/>
    <s v="Young, Tanner and Rodgers"/>
    <x v="1"/>
    <n v="7122.3280000000004"/>
    <n v="450"/>
    <x v="2"/>
    <d v="2019-10-07T00:00:00"/>
    <s v="Lipitor"/>
    <s v="Inconclusive"/>
    <n v="27"/>
    <n v="263.78992592592596"/>
    <x v="2"/>
  </r>
  <r>
    <s v="Diane Williams"/>
    <x v="22"/>
    <x v="0"/>
    <x v="2"/>
    <x v="3"/>
    <d v="2022-12-10T00:00:00"/>
    <s v="Caitlyn Walker"/>
    <s v="Benitez-Smith"/>
    <x v="0"/>
    <n v="34234.243000000002"/>
    <n v="347"/>
    <x v="0"/>
    <d v="2022-12-31T00:00:00"/>
    <s v="Ibuprofen"/>
    <s v="Inconclusive"/>
    <n v="21"/>
    <n v="1630.2020476190478"/>
    <x v="0"/>
  </r>
  <r>
    <s v="Gregory Webb"/>
    <x v="3"/>
    <x v="1"/>
    <x v="2"/>
    <x v="4"/>
    <d v="2020-11-21T00:00:00"/>
    <s v="Kevin Wells"/>
    <s v="Gonzalez, Horton and Kelly"/>
    <x v="3"/>
    <n v="22000.342000000001"/>
    <n v="158"/>
    <x v="2"/>
    <d v="2020-11-22T00:00:00"/>
    <s v="Lipitor"/>
    <s v="Normal"/>
    <n v="1"/>
    <n v="22000.342000000001"/>
    <x v="2"/>
  </r>
  <r>
    <s v="Kayla Hill"/>
    <x v="38"/>
    <x v="1"/>
    <x v="5"/>
    <x v="2"/>
    <d v="2021-02-01T00:00:00"/>
    <s v="Chris Mcgee"/>
    <s v="Lopez-Johnson"/>
    <x v="4"/>
    <n v="10566.427"/>
    <n v="405"/>
    <x v="2"/>
    <d v="2021-03-03T00:00:00"/>
    <s v="Aspirin"/>
    <s v="Normal"/>
    <n v="30"/>
    <n v="352.21423333333331"/>
    <x v="1"/>
  </r>
  <r>
    <s v="David Mack"/>
    <x v="14"/>
    <x v="0"/>
    <x v="3"/>
    <x v="5"/>
    <d v="2020-12-21T00:00:00"/>
    <s v="Stephen Silva"/>
    <s v="King-Bradford"/>
    <x v="0"/>
    <n v="35568.387000000002"/>
    <n v="333"/>
    <x v="2"/>
    <d v="2021-01-05T00:00:00"/>
    <s v="Penicillin"/>
    <s v="Normal"/>
    <n v="15"/>
    <n v="2371.2258000000002"/>
    <x v="0"/>
  </r>
  <r>
    <s v="Christopher Robertson"/>
    <x v="36"/>
    <x v="0"/>
    <x v="1"/>
    <x v="3"/>
    <d v="2021-07-25T00:00:00"/>
    <s v="David Adkins"/>
    <s v="Wong Group"/>
    <x v="3"/>
    <n v="19528.332999999999"/>
    <n v="497"/>
    <x v="0"/>
    <d v="2021-08-03T00:00:00"/>
    <s v="Ibuprofen"/>
    <s v="Normal"/>
    <n v="9"/>
    <n v="2169.8147777777776"/>
    <x v="2"/>
  </r>
  <r>
    <s v="Kimberly Cruz"/>
    <x v="8"/>
    <x v="1"/>
    <x v="2"/>
    <x v="0"/>
    <d v="2023-01-19T00:00:00"/>
    <s v="Isaac Walker"/>
    <s v="Bass and Sons"/>
    <x v="2"/>
    <n v="13941.718000000001"/>
    <n v="389"/>
    <x v="2"/>
    <d v="2023-02-04T00:00:00"/>
    <s v="Aspirin"/>
    <s v="Normal"/>
    <n v="16"/>
    <n v="871.35737500000005"/>
    <x v="1"/>
  </r>
  <r>
    <s v="Joseph Shaffer"/>
    <x v="35"/>
    <x v="0"/>
    <x v="0"/>
    <x v="2"/>
    <d v="2023-08-18T00:00:00"/>
    <s v="Joanne Garrison"/>
    <s v="Hall, Carter and Spence"/>
    <x v="2"/>
    <n v="8089.3649999999998"/>
    <n v="339"/>
    <x v="0"/>
    <d v="2023-09-01T00:00:00"/>
    <s v="Penicillin"/>
    <s v="Normal"/>
    <n v="14"/>
    <n v="577.81178571428575"/>
    <x v="2"/>
  </r>
  <r>
    <s v="John Marshall"/>
    <x v="2"/>
    <x v="1"/>
    <x v="7"/>
    <x v="0"/>
    <d v="2021-11-18T00:00:00"/>
    <s v="James Perez"/>
    <s v="Davis-Jones"/>
    <x v="1"/>
    <n v="42157.705999999998"/>
    <n v="417"/>
    <x v="1"/>
    <d v="2021-12-05T00:00:00"/>
    <s v="Lipitor"/>
    <s v="Inconclusive"/>
    <n v="17"/>
    <n v="2479.8650588235291"/>
    <x v="0"/>
  </r>
  <r>
    <s v="Nicole Harris"/>
    <x v="14"/>
    <x v="1"/>
    <x v="1"/>
    <x v="5"/>
    <d v="2021-12-08T00:00:00"/>
    <s v="Michelle Gonzalez"/>
    <s v="Thomas and Sons"/>
    <x v="1"/>
    <n v="50060.858"/>
    <n v="428"/>
    <x v="1"/>
    <d v="2021-12-17T00:00:00"/>
    <s v="Ibuprofen"/>
    <s v="Inconclusive"/>
    <n v="9"/>
    <n v="5562.3175555555554"/>
    <x v="0"/>
  </r>
  <r>
    <s v="Natasha Meyer"/>
    <x v="9"/>
    <x v="1"/>
    <x v="5"/>
    <x v="0"/>
    <d v="2023-07-31T00:00:00"/>
    <s v="Sara Howard"/>
    <s v="Hodges, Stephens and Carlson"/>
    <x v="1"/>
    <n v="36019.821000000004"/>
    <n v="263"/>
    <x v="2"/>
    <d v="2023-08-04T00:00:00"/>
    <s v="Aspirin"/>
    <s v="Inconclusive"/>
    <n v="4"/>
    <n v="9004.9552500000009"/>
    <x v="2"/>
  </r>
  <r>
    <s v="David Kelly"/>
    <x v="67"/>
    <x v="1"/>
    <x v="5"/>
    <x v="0"/>
    <d v="2020-03-13T00:00:00"/>
    <s v="Christopher Wright"/>
    <s v="Sloan, Cowan and Munoz"/>
    <x v="4"/>
    <n v="53740.745999999999"/>
    <n v="391"/>
    <x v="1"/>
    <d v="2020-03-16T00:00:00"/>
    <s v="Paracetamol"/>
    <s v="Normal"/>
    <n v="3"/>
    <n v="17913.581999999999"/>
    <x v="1"/>
  </r>
  <r>
    <s v="Shannon Riley"/>
    <x v="4"/>
    <x v="0"/>
    <x v="7"/>
    <x v="4"/>
    <d v="2022-04-14T00:00:00"/>
    <s v="Carrie Cooper"/>
    <s v="Lopez, Kaufman and Hoffman"/>
    <x v="2"/>
    <n v="30293.996999999999"/>
    <n v="227"/>
    <x v="1"/>
    <d v="2022-04-27T00:00:00"/>
    <s v="Lipitor"/>
    <s v="Normal"/>
    <n v="13"/>
    <n v="2330.3074615384617"/>
    <x v="2"/>
  </r>
  <r>
    <s v="Eric Hall"/>
    <x v="31"/>
    <x v="0"/>
    <x v="4"/>
    <x v="0"/>
    <d v="2019-07-07T00:00:00"/>
    <s v="Kenneth Briggs"/>
    <s v="Walker, Wright and Pruitt"/>
    <x v="4"/>
    <n v="59733.205000000002"/>
    <n v="301"/>
    <x v="2"/>
    <d v="2019-08-01T00:00:00"/>
    <s v="Ibuprofen"/>
    <s v="Normal"/>
    <n v="25"/>
    <n v="2389.3281999999999"/>
    <x v="2"/>
  </r>
  <r>
    <s v="Debra Henson"/>
    <x v="18"/>
    <x v="0"/>
    <x v="3"/>
    <x v="4"/>
    <d v="2023-07-11T00:00:00"/>
    <s v="Tasha Olsen"/>
    <s v="Taylor, Glenn and Mitchell"/>
    <x v="4"/>
    <n v="29046.892"/>
    <n v="228"/>
    <x v="1"/>
    <d v="2023-07-22T00:00:00"/>
    <s v="Ibuprofen"/>
    <s v="Abnormal"/>
    <n v="11"/>
    <n v="2640.6265454545455"/>
    <x v="0"/>
  </r>
  <r>
    <s v="Rachel Matthews"/>
    <x v="37"/>
    <x v="0"/>
    <x v="5"/>
    <x v="0"/>
    <d v="2022-01-02T00:00:00"/>
    <s v="Austin Hodge"/>
    <s v="Smith LLC"/>
    <x v="1"/>
    <n v="10803.79"/>
    <n v="227"/>
    <x v="2"/>
    <d v="2022-01-18T00:00:00"/>
    <s v="Lipitor"/>
    <s v="Inconclusive"/>
    <n v="16"/>
    <n v="675.23687500000005"/>
    <x v="1"/>
  </r>
  <r>
    <s v="Richard Gould"/>
    <x v="31"/>
    <x v="0"/>
    <x v="6"/>
    <x v="1"/>
    <d v="2023-09-12T00:00:00"/>
    <s v="Kristen Pierce MD"/>
    <s v="Strickland Ltd"/>
    <x v="1"/>
    <n v="32196.304"/>
    <n v="250"/>
    <x v="0"/>
    <d v="2023-09-20T00:00:00"/>
    <s v="Ibuprofen"/>
    <s v="Normal"/>
    <n v="8"/>
    <n v="4024.538"/>
    <x v="2"/>
  </r>
  <r>
    <s v="Gilbert Gordon"/>
    <x v="57"/>
    <x v="0"/>
    <x v="4"/>
    <x v="2"/>
    <d v="2023-04-15T00:00:00"/>
    <s v="Sandra Johnson"/>
    <s v="Ayala, Hernandez and Collins"/>
    <x v="1"/>
    <n v="10469.931"/>
    <n v="222"/>
    <x v="1"/>
    <d v="2023-05-06T00:00:00"/>
    <s v="Penicillin"/>
    <s v="Abnormal"/>
    <n v="21"/>
    <n v="498.5681428571429"/>
    <x v="0"/>
  </r>
  <r>
    <s v="Christopher Robinson"/>
    <x v="43"/>
    <x v="0"/>
    <x v="1"/>
    <x v="0"/>
    <d v="2021-02-15T00:00:00"/>
    <s v="Tara Moore"/>
    <s v="Harrington PLC"/>
    <x v="3"/>
    <n v="51163.453000000001"/>
    <n v="185"/>
    <x v="2"/>
    <d v="2021-02-25T00:00:00"/>
    <s v="Lipitor"/>
    <s v="Inconclusive"/>
    <n v="10"/>
    <n v="5116.3453"/>
    <x v="2"/>
  </r>
  <r>
    <s v="Melanie Murphy"/>
    <x v="47"/>
    <x v="0"/>
    <x v="5"/>
    <x v="4"/>
    <d v="2019-10-16T00:00:00"/>
    <s v="Stephanie Harrell"/>
    <s v="Blair, York and Shelton"/>
    <x v="3"/>
    <n v="24202.571"/>
    <n v="296"/>
    <x v="1"/>
    <d v="2019-10-30T00:00:00"/>
    <s v="Ibuprofen"/>
    <s v="Abnormal"/>
    <n v="14"/>
    <n v="1728.7550714285715"/>
    <x v="0"/>
  </r>
  <r>
    <s v="Adrian Curry"/>
    <x v="17"/>
    <x v="1"/>
    <x v="0"/>
    <x v="5"/>
    <d v="2020-12-03T00:00:00"/>
    <s v="Jason Smith"/>
    <s v="Clark Group"/>
    <x v="4"/>
    <n v="32845.74"/>
    <n v="270"/>
    <x v="2"/>
    <d v="2020-12-24T00:00:00"/>
    <s v="Lipitor"/>
    <s v="Inconclusive"/>
    <n v="21"/>
    <n v="1564.0828571428569"/>
    <x v="0"/>
  </r>
  <r>
    <s v="Robert Hensley"/>
    <x v="57"/>
    <x v="0"/>
    <x v="5"/>
    <x v="2"/>
    <d v="2020-06-02T00:00:00"/>
    <s v="Elizabeth Anderson"/>
    <s v="Graham, Vega and Brown"/>
    <x v="4"/>
    <n v="5177.6549999999997"/>
    <n v="424"/>
    <x v="0"/>
    <d v="2020-06-12T00:00:00"/>
    <s v="Ibuprofen"/>
    <s v="Normal"/>
    <n v="10"/>
    <n v="517.76549999999997"/>
    <x v="0"/>
  </r>
  <r>
    <s v="Eric Houston"/>
    <x v="24"/>
    <x v="1"/>
    <x v="7"/>
    <x v="5"/>
    <d v="2023-09-12T00:00:00"/>
    <s v="Brian Santos"/>
    <s v="Mckee, Lamb and Watson"/>
    <x v="1"/>
    <n v="18958.05"/>
    <n v="123"/>
    <x v="1"/>
    <d v="2023-09-23T00:00:00"/>
    <s v="Penicillin"/>
    <s v="Normal"/>
    <n v="11"/>
    <n v="1723.4590909090909"/>
    <x v="2"/>
  </r>
  <r>
    <s v="Jeremy Stein"/>
    <x v="26"/>
    <x v="1"/>
    <x v="1"/>
    <x v="3"/>
    <d v="2019-09-13T00:00:00"/>
    <s v="Daniel Lopez"/>
    <s v="Stein-Mcdowell"/>
    <x v="1"/>
    <n v="17435.188999999998"/>
    <n v="198"/>
    <x v="0"/>
    <d v="2019-10-05T00:00:00"/>
    <s v="Aspirin"/>
    <s v="Normal"/>
    <n v="22"/>
    <n v="792.5085909090908"/>
    <x v="0"/>
  </r>
  <r>
    <s v="Erik Macias"/>
    <x v="12"/>
    <x v="1"/>
    <x v="2"/>
    <x v="5"/>
    <d v="2019-03-20T00:00:00"/>
    <s v="Cindy Hernandez"/>
    <s v="Blair LLC"/>
    <x v="3"/>
    <n v="37422.750999999997"/>
    <n v="147"/>
    <x v="0"/>
    <d v="2019-03-23T00:00:00"/>
    <s v="Aspirin"/>
    <s v="Inconclusive"/>
    <n v="3"/>
    <n v="12474.250333333332"/>
    <x v="0"/>
  </r>
  <r>
    <s v="Jason Kent"/>
    <x v="22"/>
    <x v="0"/>
    <x v="1"/>
    <x v="5"/>
    <d v="2023-01-25T00:00:00"/>
    <s v="Theresa Schmidt"/>
    <s v="Ellis, Howard and Harris"/>
    <x v="1"/>
    <n v="33097.129999999997"/>
    <n v="274"/>
    <x v="1"/>
    <d v="2023-02-07T00:00:00"/>
    <s v="Aspirin"/>
    <s v="Inconclusive"/>
    <n v="13"/>
    <n v="2545.9330769230769"/>
    <x v="0"/>
  </r>
  <r>
    <s v="Kimberly Powell"/>
    <x v="21"/>
    <x v="1"/>
    <x v="4"/>
    <x v="0"/>
    <d v="2019-03-12T00:00:00"/>
    <s v="Martin Odom"/>
    <s v="Simpson-Hicks"/>
    <x v="1"/>
    <n v="12532.235000000001"/>
    <n v="125"/>
    <x v="2"/>
    <d v="2019-04-10T00:00:00"/>
    <s v="Lipitor"/>
    <s v="Inconclusive"/>
    <n v="29"/>
    <n v="432.14603448275864"/>
    <x v="1"/>
  </r>
  <r>
    <s v="Alison Nguyen"/>
    <x v="34"/>
    <x v="1"/>
    <x v="2"/>
    <x v="3"/>
    <d v="2020-07-09T00:00:00"/>
    <s v="Yolanda Wright"/>
    <s v="Welch-Hobbs"/>
    <x v="3"/>
    <n v="22147.545999999998"/>
    <n v="402"/>
    <x v="0"/>
    <d v="2020-07-11T00:00:00"/>
    <s v="Penicillin"/>
    <s v="Abnormal"/>
    <n v="2"/>
    <n v="11073.772999999999"/>
    <x v="2"/>
  </r>
  <r>
    <s v="Brooke Sutton"/>
    <x v="23"/>
    <x v="0"/>
    <x v="1"/>
    <x v="5"/>
    <d v="2021-03-25T00:00:00"/>
    <s v="Jose Welch"/>
    <s v="Ramirez and Sons"/>
    <x v="3"/>
    <n v="54499.82"/>
    <n v="446"/>
    <x v="2"/>
    <d v="2021-03-30T00:00:00"/>
    <s v="Lipitor"/>
    <s v="Inconclusive"/>
    <n v="5"/>
    <n v="10899.964"/>
    <x v="0"/>
  </r>
  <r>
    <s v="Matthew Salas"/>
    <x v="59"/>
    <x v="1"/>
    <x v="0"/>
    <x v="5"/>
    <d v="2022-03-31T00:00:00"/>
    <s v="Robert Obrien"/>
    <s v="Meyer-Ward"/>
    <x v="2"/>
    <n v="35388.28"/>
    <n v="357"/>
    <x v="0"/>
    <d v="2022-04-05T00:00:00"/>
    <s v="Ibuprofen"/>
    <s v="Normal"/>
    <n v="5"/>
    <n v="7077.6559999999999"/>
    <x v="0"/>
  </r>
  <r>
    <s v="Barbara Sanford"/>
    <x v="15"/>
    <x v="1"/>
    <x v="0"/>
    <x v="4"/>
    <d v="2021-08-12T00:00:00"/>
    <s v="Maria Mcdaniel"/>
    <s v="Wilson, Nguyen and Graham"/>
    <x v="4"/>
    <n v="30169.097000000002"/>
    <n v="258"/>
    <x v="1"/>
    <d v="2021-08-24T00:00:00"/>
    <s v="Penicillin"/>
    <s v="Abnormal"/>
    <n v="12"/>
    <n v="2514.0914166666666"/>
    <x v="1"/>
  </r>
  <r>
    <s v="Jeremiah Young"/>
    <x v="40"/>
    <x v="0"/>
    <x v="3"/>
    <x v="3"/>
    <d v="2021-04-08T00:00:00"/>
    <s v="Pamela Thompson DDS"/>
    <s v="Brown, Yang and Ortega"/>
    <x v="4"/>
    <n v="21284.066999999999"/>
    <n v="202"/>
    <x v="0"/>
    <d v="2021-04-27T00:00:00"/>
    <s v="Paracetamol"/>
    <s v="Abnormal"/>
    <n v="19"/>
    <n v="1120.2140526315789"/>
    <x v="1"/>
  </r>
  <r>
    <s v="Patrick Russo"/>
    <x v="29"/>
    <x v="1"/>
    <x v="0"/>
    <x v="5"/>
    <d v="2020-12-27T00:00:00"/>
    <s v="Christine Johnson"/>
    <s v="Oliver PLC"/>
    <x v="1"/>
    <n v="52309.356"/>
    <n v="176"/>
    <x v="0"/>
    <d v="2021-01-12T00:00:00"/>
    <s v="Lipitor"/>
    <s v="Abnormal"/>
    <n v="16"/>
    <n v="3269.33475"/>
    <x v="1"/>
  </r>
  <r>
    <s v="Donald Watkins"/>
    <x v="54"/>
    <x v="1"/>
    <x v="5"/>
    <x v="0"/>
    <d v="2023-03-16T00:00:00"/>
    <s v="Joseph Herman"/>
    <s v="Hughes-Russell"/>
    <x v="3"/>
    <n v="13266.971"/>
    <n v="313"/>
    <x v="2"/>
    <d v="2023-03-30T00:00:00"/>
    <s v="Aspirin"/>
    <s v="Normal"/>
    <n v="14"/>
    <n v="947.6407857142857"/>
    <x v="2"/>
  </r>
  <r>
    <s v="Wesley Jackson"/>
    <x v="23"/>
    <x v="1"/>
    <x v="3"/>
    <x v="3"/>
    <d v="2021-10-10T00:00:00"/>
    <s v="Mark Perez"/>
    <s v="Wright-Smith"/>
    <x v="4"/>
    <n v="3734.6280000000002"/>
    <n v="439"/>
    <x v="1"/>
    <d v="2021-11-06T00:00:00"/>
    <s v="Penicillin"/>
    <s v="Abnormal"/>
    <n v="27"/>
    <n v="138.31955555555555"/>
    <x v="0"/>
  </r>
  <r>
    <s v="Laura Burton"/>
    <x v="41"/>
    <x v="1"/>
    <x v="7"/>
    <x v="3"/>
    <d v="2021-07-11T00:00:00"/>
    <s v="Cory Jacobson"/>
    <s v="Odom, Pierce and Hanson"/>
    <x v="4"/>
    <n v="10286.873"/>
    <n v="276"/>
    <x v="0"/>
    <d v="2021-07-11T00:00:00"/>
    <s v="Paracetamol"/>
    <s v="Abnormal"/>
    <n v="0"/>
    <n v="0"/>
    <x v="2"/>
  </r>
  <r>
    <s v="Richard Flores"/>
    <x v="21"/>
    <x v="1"/>
    <x v="7"/>
    <x v="4"/>
    <d v="2020-05-26T00:00:00"/>
    <s v="Thomas Wells"/>
    <s v="Klein Group"/>
    <x v="4"/>
    <n v="38155.199999999997"/>
    <n v="124"/>
    <x v="2"/>
    <d v="2020-06-19T00:00:00"/>
    <s v="Aspirin"/>
    <s v="Inconclusive"/>
    <n v="24"/>
    <n v="1589.8"/>
    <x v="1"/>
  </r>
  <r>
    <s v="Deanna Jones"/>
    <x v="9"/>
    <x v="1"/>
    <x v="3"/>
    <x v="1"/>
    <d v="2020-11-12T00:00:00"/>
    <s v="Kayla Parker"/>
    <s v="Michael Group"/>
    <x v="2"/>
    <n v="27146.324000000001"/>
    <n v="285"/>
    <x v="0"/>
    <d v="2020-12-05T00:00:00"/>
    <s v="Lipitor"/>
    <s v="Inconclusive"/>
    <n v="23"/>
    <n v="1180.2749565217391"/>
    <x v="2"/>
  </r>
  <r>
    <s v="Laurie Bates"/>
    <x v="52"/>
    <x v="0"/>
    <x v="2"/>
    <x v="3"/>
    <d v="2022-06-27T00:00:00"/>
    <s v="Keith Wyatt"/>
    <s v="Delacruz, Smith and Gonzalez"/>
    <x v="2"/>
    <n v="13657.963"/>
    <n v="256"/>
    <x v="0"/>
    <d v="2022-07-20T00:00:00"/>
    <s v="Aspirin"/>
    <s v="Normal"/>
    <n v="23"/>
    <n v="593.82447826086957"/>
    <x v="0"/>
  </r>
  <r>
    <s v="John Martinez"/>
    <x v="49"/>
    <x v="1"/>
    <x v="6"/>
    <x v="3"/>
    <d v="2021-06-22T00:00:00"/>
    <s v="Taylor Watkins"/>
    <s v="Stevenson-Brown"/>
    <x v="0"/>
    <n v="4503.6859999999997"/>
    <n v="102"/>
    <x v="2"/>
    <d v="2021-06-27T00:00:00"/>
    <s v="Penicillin"/>
    <s v="Abnormal"/>
    <n v="5"/>
    <n v="900.73719999999992"/>
    <x v="2"/>
  </r>
  <r>
    <s v="Maria Salas MD"/>
    <x v="16"/>
    <x v="0"/>
    <x v="1"/>
    <x v="3"/>
    <d v="2022-12-22T00:00:00"/>
    <s v="Connie Glover"/>
    <s v="Freeman, Dean and Reese"/>
    <x v="4"/>
    <n v="12727.994000000001"/>
    <n v="249"/>
    <x v="0"/>
    <d v="2023-01-01T00:00:00"/>
    <s v="Penicillin"/>
    <s v="Normal"/>
    <n v="10"/>
    <n v="1272.7994000000001"/>
    <x v="0"/>
  </r>
  <r>
    <s v="Daniel Ramos"/>
    <x v="42"/>
    <x v="1"/>
    <x v="0"/>
    <x v="3"/>
    <d v="2021-05-19T00:00:00"/>
    <s v="Betty Farmer"/>
    <s v="Barton, Lee and Hunt"/>
    <x v="1"/>
    <n v="13886.403"/>
    <n v="122"/>
    <x v="1"/>
    <d v="2021-06-16T00:00:00"/>
    <s v="Lipitor"/>
    <s v="Inconclusive"/>
    <n v="28"/>
    <n v="495.94296428571431"/>
    <x v="0"/>
  </r>
  <r>
    <s v="Bryan Martin"/>
    <x v="37"/>
    <x v="0"/>
    <x v="7"/>
    <x v="2"/>
    <d v="2023-05-11T00:00:00"/>
    <s v="Kelly Alexander"/>
    <s v="Madden Inc"/>
    <x v="2"/>
    <n v="8682.4030000000002"/>
    <n v="242"/>
    <x v="0"/>
    <d v="2023-05-17T00:00:00"/>
    <s v="Lipitor"/>
    <s v="Normal"/>
    <n v="6"/>
    <n v="1447.0671666666667"/>
    <x v="1"/>
  </r>
  <r>
    <s v="Richard Kelly"/>
    <x v="3"/>
    <x v="1"/>
    <x v="6"/>
    <x v="2"/>
    <d v="2020-11-20T00:00:00"/>
    <s v="Jessica Johnson"/>
    <s v="Gomez, Hunt and Pearson"/>
    <x v="2"/>
    <n v="24781.85"/>
    <n v="408"/>
    <x v="1"/>
    <d v="2020-11-30T00:00:00"/>
    <s v="Paracetamol"/>
    <s v="Inconclusive"/>
    <n v="10"/>
    <n v="2478.1849999999999"/>
    <x v="2"/>
  </r>
  <r>
    <s v="Anne Case"/>
    <x v="33"/>
    <x v="1"/>
    <x v="0"/>
    <x v="1"/>
    <d v="2022-04-17T00:00:00"/>
    <s v="Tammy Gonzalez"/>
    <s v="Long Group"/>
    <x v="2"/>
    <n v="39715.654000000002"/>
    <n v="262"/>
    <x v="1"/>
    <d v="2022-04-21T00:00:00"/>
    <s v="Penicillin"/>
    <s v="Inconclusive"/>
    <n v="4"/>
    <n v="9928.9135000000006"/>
    <x v="0"/>
  </r>
  <r>
    <s v="Carolyn Allen"/>
    <x v="7"/>
    <x v="1"/>
    <x v="2"/>
    <x v="2"/>
    <d v="2022-10-17T00:00:00"/>
    <s v="Debra Hutchinson"/>
    <s v="Kirk-Roach"/>
    <x v="1"/>
    <n v="1506.1959999999999"/>
    <n v="402"/>
    <x v="0"/>
    <d v="2022-11-03T00:00:00"/>
    <s v="Aspirin"/>
    <s v="Abnormal"/>
    <n v="17"/>
    <n v="88.59976470588235"/>
    <x v="2"/>
  </r>
  <r>
    <s v="Shawn Zuniga"/>
    <x v="49"/>
    <x v="0"/>
    <x v="1"/>
    <x v="3"/>
    <d v="2023-09-27T00:00:00"/>
    <s v="Joan Taylor"/>
    <s v="Brown, Chavez and Harris"/>
    <x v="0"/>
    <n v="8186.9170000000004"/>
    <n v="115"/>
    <x v="0"/>
    <d v="2023-09-27T00:00:00"/>
    <s v="Ibuprofen"/>
    <s v="Abnormal"/>
    <n v="0"/>
    <n v="0"/>
    <x v="2"/>
  </r>
  <r>
    <s v="Johnny Gillespie"/>
    <x v="62"/>
    <x v="0"/>
    <x v="0"/>
    <x v="4"/>
    <d v="2019-01-31T00:00:00"/>
    <s v="Kathryn Miller"/>
    <s v="Thornton-Hines"/>
    <x v="0"/>
    <n v="14308.754999999999"/>
    <n v="268"/>
    <x v="1"/>
    <d v="2019-03-01T00:00:00"/>
    <s v="Penicillin"/>
    <s v="Inconclusive"/>
    <n v="29"/>
    <n v="493.40534482758619"/>
    <x v="2"/>
  </r>
  <r>
    <s v="Dana Graves"/>
    <x v="38"/>
    <x v="1"/>
    <x v="5"/>
    <x v="2"/>
    <d v="2019-02-13T00:00:00"/>
    <s v="Janice Hernandez"/>
    <s v="Wong Ltd"/>
    <x v="2"/>
    <n v="24805.501"/>
    <n v="240"/>
    <x v="0"/>
    <d v="2019-03-02T00:00:00"/>
    <s v="Lipitor"/>
    <s v="Inconclusive"/>
    <n v="17"/>
    <n v="1459.1471176470588"/>
    <x v="1"/>
  </r>
  <r>
    <s v="Robert Wright"/>
    <x v="54"/>
    <x v="0"/>
    <x v="0"/>
    <x v="3"/>
    <d v="2021-09-17T00:00:00"/>
    <s v="Samantha Gross"/>
    <s v="Walter Inc"/>
    <x v="3"/>
    <n v="26184.583999999999"/>
    <n v="115"/>
    <x v="2"/>
    <d v="2021-10-03T00:00:00"/>
    <s v="Ibuprofen"/>
    <s v="Normal"/>
    <n v="16"/>
    <n v="1636.5364999999999"/>
    <x v="2"/>
  </r>
  <r>
    <s v="James Kelly III"/>
    <x v="44"/>
    <x v="0"/>
    <x v="0"/>
    <x v="4"/>
    <d v="2021-09-11T00:00:00"/>
    <s v="Pamela Anderson"/>
    <s v="Booth, Ross and Jones"/>
    <x v="2"/>
    <n v="13210.746999999999"/>
    <n v="247"/>
    <x v="1"/>
    <d v="2021-10-06T00:00:00"/>
    <s v="Penicillin"/>
    <s v="Normal"/>
    <n v="25"/>
    <n v="528.42988000000003"/>
    <x v="1"/>
  </r>
  <r>
    <s v="Christine Taylor"/>
    <x v="3"/>
    <x v="1"/>
    <x v="0"/>
    <x v="3"/>
    <d v="2022-08-20T00:00:00"/>
    <s v="Charles King"/>
    <s v="Robinson Group"/>
    <x v="4"/>
    <n v="13755.538"/>
    <n v="401"/>
    <x v="1"/>
    <d v="2022-09-07T00:00:00"/>
    <s v="Lipitor"/>
    <s v="Abnormal"/>
    <n v="18"/>
    <n v="764.19655555555562"/>
    <x v="2"/>
  </r>
  <r>
    <s v="Christina Andrews"/>
    <x v="14"/>
    <x v="1"/>
    <x v="5"/>
    <x v="3"/>
    <d v="2020-03-05T00:00:00"/>
    <s v="Terry Chan"/>
    <s v="Butler-Shelton"/>
    <x v="4"/>
    <n v="15090.989"/>
    <n v="490"/>
    <x v="0"/>
    <d v="2020-03-27T00:00:00"/>
    <s v="Aspirin"/>
    <s v="Inconclusive"/>
    <n v="22"/>
    <n v="685.95404545454539"/>
    <x v="0"/>
  </r>
  <r>
    <s v="Jason Barr"/>
    <x v="43"/>
    <x v="0"/>
    <x v="5"/>
    <x v="3"/>
    <d v="2020-04-30T00:00:00"/>
    <s v="Gerald Vincent"/>
    <s v="Gibson, Mueller and Rich"/>
    <x v="3"/>
    <n v="16502.406999999999"/>
    <n v="180"/>
    <x v="0"/>
    <d v="2020-05-01T00:00:00"/>
    <s v="Penicillin"/>
    <s v="Inconclusive"/>
    <n v="1"/>
    <n v="16502.406999999999"/>
    <x v="2"/>
  </r>
  <r>
    <s v="Jenna Rodriguez"/>
    <x v="7"/>
    <x v="0"/>
    <x v="5"/>
    <x v="5"/>
    <d v="2020-01-14T00:00:00"/>
    <s v="Richard Garcia"/>
    <s v="Lee, Bridges and Moss"/>
    <x v="3"/>
    <n v="22460.325000000001"/>
    <n v="467"/>
    <x v="0"/>
    <d v="2020-01-29T00:00:00"/>
    <s v="Penicillin"/>
    <s v="Normal"/>
    <n v="15"/>
    <n v="1497.355"/>
    <x v="2"/>
  </r>
  <r>
    <s v="Andrew Taylor"/>
    <x v="54"/>
    <x v="0"/>
    <x v="4"/>
    <x v="1"/>
    <d v="2019-01-15T00:00:00"/>
    <s v="Vickie Blanchard"/>
    <s v="Obrien, Fry and Padilla"/>
    <x v="3"/>
    <n v="44430.392999999996"/>
    <n v="243"/>
    <x v="1"/>
    <d v="2019-01-30T00:00:00"/>
    <s v="Paracetamol"/>
    <s v="Abnormal"/>
    <n v="15"/>
    <n v="2962.0261999999998"/>
    <x v="2"/>
  </r>
  <r>
    <s v="Kelsey Bass"/>
    <x v="48"/>
    <x v="0"/>
    <x v="2"/>
    <x v="0"/>
    <d v="2021-06-25T00:00:00"/>
    <s v="Mary Taylor"/>
    <s v="Rivers, Mason and Bowman"/>
    <x v="1"/>
    <n v="18128.396000000001"/>
    <n v="322"/>
    <x v="2"/>
    <d v="2021-07-25T00:00:00"/>
    <s v="Penicillin"/>
    <s v="Abnormal"/>
    <n v="30"/>
    <n v="604.27986666666663"/>
    <x v="0"/>
  </r>
  <r>
    <s v="Erik Robinson"/>
    <x v="38"/>
    <x v="0"/>
    <x v="2"/>
    <x v="2"/>
    <d v="2018-11-28T00:00:00"/>
    <s v="Brent Brewer"/>
    <s v="Thomas Inc"/>
    <x v="1"/>
    <n v="24850.683000000001"/>
    <n v="228"/>
    <x v="0"/>
    <d v="2018-12-19T00:00:00"/>
    <s v="Aspirin"/>
    <s v="Abnormal"/>
    <n v="21"/>
    <n v="1183.3658571428573"/>
    <x v="1"/>
  </r>
  <r>
    <s v="Matthew Grant"/>
    <x v="23"/>
    <x v="1"/>
    <x v="7"/>
    <x v="3"/>
    <d v="2023-02-22T00:00:00"/>
    <s v="Megan Roberts"/>
    <s v="Ellison-King"/>
    <x v="0"/>
    <n v="1360.0429999999999"/>
    <n v="380"/>
    <x v="1"/>
    <d v="2023-03-19T00:00:00"/>
    <s v="Ibuprofen"/>
    <s v="Abnormal"/>
    <n v="25"/>
    <n v="54.401719999999997"/>
    <x v="0"/>
  </r>
  <r>
    <s v="Lisa Harper"/>
    <x v="29"/>
    <x v="0"/>
    <x v="6"/>
    <x v="2"/>
    <d v="2021-12-15T00:00:00"/>
    <s v="Jennifer Smith"/>
    <s v="Morton-Callahan"/>
    <x v="3"/>
    <n v="19323.405999999999"/>
    <n v="251"/>
    <x v="1"/>
    <d v="2021-12-28T00:00:00"/>
    <s v="Aspirin"/>
    <s v="Normal"/>
    <n v="13"/>
    <n v="1486.4158461538461"/>
    <x v="1"/>
  </r>
  <r>
    <s v="Steve Johnson"/>
    <x v="62"/>
    <x v="1"/>
    <x v="4"/>
    <x v="5"/>
    <d v="2022-01-03T00:00:00"/>
    <s v="Justin Gonzales"/>
    <s v="Adams-Simpson"/>
    <x v="4"/>
    <n v="35764.61"/>
    <n v="343"/>
    <x v="2"/>
    <d v="2022-01-05T00:00:00"/>
    <s v="Lipitor"/>
    <s v="Normal"/>
    <n v="2"/>
    <n v="17882.305"/>
    <x v="2"/>
  </r>
  <r>
    <s v="Larry Riddle"/>
    <x v="9"/>
    <x v="1"/>
    <x v="1"/>
    <x v="1"/>
    <d v="2022-09-11T00:00:00"/>
    <s v="Jeffrey Mitchell"/>
    <s v="Palmer, Davis and Garcia"/>
    <x v="3"/>
    <n v="9157.9989999999998"/>
    <n v="284"/>
    <x v="1"/>
    <d v="2022-09-28T00:00:00"/>
    <s v="Aspirin"/>
    <s v="Inconclusive"/>
    <n v="17"/>
    <n v="538.70582352941176"/>
    <x v="2"/>
  </r>
  <r>
    <s v="Brett Walker"/>
    <x v="12"/>
    <x v="0"/>
    <x v="0"/>
    <x v="5"/>
    <d v="2019-12-12T00:00:00"/>
    <s v="Ashley Walker"/>
    <s v="Ortiz, Navarro and Gates"/>
    <x v="2"/>
    <n v="72747.582999999999"/>
    <n v="277"/>
    <x v="1"/>
    <d v="2020-01-02T00:00:00"/>
    <s v="Paracetamol"/>
    <s v="Abnormal"/>
    <n v="21"/>
    <n v="3464.1706190476189"/>
    <x v="0"/>
  </r>
  <r>
    <s v="Alfred Wang"/>
    <x v="59"/>
    <x v="0"/>
    <x v="4"/>
    <x v="4"/>
    <d v="2020-09-07T00:00:00"/>
    <s v="Lori Anderson"/>
    <s v="King-Salazar"/>
    <x v="0"/>
    <n v="18369.368999999999"/>
    <n v="453"/>
    <x v="2"/>
    <d v="2020-09-30T00:00:00"/>
    <s v="Penicillin"/>
    <s v="Inconclusive"/>
    <n v="23"/>
    <n v="798.66821739130432"/>
    <x v="0"/>
  </r>
  <r>
    <s v="Jeremy Solis"/>
    <x v="36"/>
    <x v="1"/>
    <x v="6"/>
    <x v="2"/>
    <d v="2022-08-20T00:00:00"/>
    <s v="Nicole Kennedy"/>
    <s v="Shepherd, Bates and Hayden"/>
    <x v="2"/>
    <n v="13021.134"/>
    <n v="271"/>
    <x v="0"/>
    <d v="2022-09-11T00:00:00"/>
    <s v="Aspirin"/>
    <s v="Abnormal"/>
    <n v="22"/>
    <n v="591.86972727272723"/>
    <x v="2"/>
  </r>
  <r>
    <s v="Mr. Matthew Murray"/>
    <x v="52"/>
    <x v="1"/>
    <x v="4"/>
    <x v="5"/>
    <d v="2021-01-27T00:00:00"/>
    <s v="Carol Sanchez"/>
    <s v="Sutton Inc"/>
    <x v="1"/>
    <n v="60493.616000000002"/>
    <n v="365"/>
    <x v="2"/>
    <d v="2021-02-24T00:00:00"/>
    <s v="Penicillin"/>
    <s v="Normal"/>
    <n v="28"/>
    <n v="2160.4862857142857"/>
    <x v="0"/>
  </r>
  <r>
    <s v="William Miller"/>
    <x v="55"/>
    <x v="0"/>
    <x v="4"/>
    <x v="0"/>
    <d v="2019-10-28T00:00:00"/>
    <s v="Julie Rogers"/>
    <s v="Davis-Thomas"/>
    <x v="0"/>
    <n v="45292.339"/>
    <n v="119"/>
    <x v="2"/>
    <d v="2019-10-31T00:00:00"/>
    <s v="Lipitor"/>
    <s v="Normal"/>
    <n v="3"/>
    <n v="15097.446333333333"/>
    <x v="1"/>
  </r>
  <r>
    <s v="Danny Schultz"/>
    <x v="60"/>
    <x v="0"/>
    <x v="1"/>
    <x v="2"/>
    <d v="2019-08-21T00:00:00"/>
    <s v="Laurie Castro"/>
    <s v="Mckenzie, Price and Sawyer"/>
    <x v="4"/>
    <n v="17433.958999999999"/>
    <n v="453"/>
    <x v="0"/>
    <d v="2019-09-13T00:00:00"/>
    <s v="Aspirin"/>
    <s v="Normal"/>
    <n v="23"/>
    <n v="757.99821739130425"/>
    <x v="1"/>
  </r>
  <r>
    <s v="Donald Alexander"/>
    <x v="54"/>
    <x v="0"/>
    <x v="6"/>
    <x v="2"/>
    <d v="2023-03-11T00:00:00"/>
    <s v="Vickie Rodriguez"/>
    <s v="Murray Inc"/>
    <x v="4"/>
    <n v="18013.253000000001"/>
    <n v="162"/>
    <x v="1"/>
    <d v="2023-04-03T00:00:00"/>
    <s v="Lipitor"/>
    <s v="Normal"/>
    <n v="23"/>
    <n v="783.18491304347833"/>
    <x v="2"/>
  </r>
  <r>
    <s v="Kathy Moses"/>
    <x v="43"/>
    <x v="1"/>
    <x v="3"/>
    <x v="0"/>
    <d v="2019-10-08T00:00:00"/>
    <s v="Dr. Mary Gibson"/>
    <s v="Savage, Perkins and Berry"/>
    <x v="2"/>
    <n v="35123.593999999997"/>
    <n v="367"/>
    <x v="1"/>
    <d v="2019-10-25T00:00:00"/>
    <s v="Aspirin"/>
    <s v="Abnormal"/>
    <n v="17"/>
    <n v="2066.0937647058822"/>
    <x v="2"/>
  </r>
  <r>
    <s v="Anna Frazier"/>
    <x v="38"/>
    <x v="1"/>
    <x v="6"/>
    <x v="5"/>
    <d v="2023-01-19T00:00:00"/>
    <s v="Kimberly Oliver"/>
    <s v="Lee-Young"/>
    <x v="2"/>
    <n v="72206.342999999993"/>
    <n v="139"/>
    <x v="0"/>
    <d v="2023-02-09T00:00:00"/>
    <s v="Penicillin"/>
    <s v="Abnormal"/>
    <n v="21"/>
    <n v="3438.3972857142853"/>
    <x v="1"/>
  </r>
  <r>
    <s v="Stephanie Nelson"/>
    <x v="12"/>
    <x v="1"/>
    <x v="3"/>
    <x v="4"/>
    <d v="2023-06-25T00:00:00"/>
    <s v="Shane King"/>
    <s v="Park-Coleman"/>
    <x v="0"/>
    <n v="22879.34"/>
    <n v="342"/>
    <x v="0"/>
    <d v="2023-06-30T00:00:00"/>
    <s v="Paracetamol"/>
    <s v="Normal"/>
    <n v="5"/>
    <n v="4575.8680000000004"/>
    <x v="0"/>
  </r>
  <r>
    <s v="Daniel Ellis"/>
    <x v="32"/>
    <x v="1"/>
    <x v="1"/>
    <x v="5"/>
    <d v="2022-09-14T00:00:00"/>
    <s v="Denise Reyes"/>
    <s v="Robinson Group"/>
    <x v="4"/>
    <n v="3353.1"/>
    <n v="367"/>
    <x v="0"/>
    <d v="2022-10-03T00:00:00"/>
    <s v="Penicillin"/>
    <s v="Abnormal"/>
    <n v="19"/>
    <n v="176.47894736842105"/>
    <x v="1"/>
  </r>
  <r>
    <s v="Julie Johnson"/>
    <x v="48"/>
    <x v="1"/>
    <x v="1"/>
    <x v="5"/>
    <d v="2020-10-13T00:00:00"/>
    <s v="Belinda Marshall"/>
    <s v="Chang-Martinez"/>
    <x v="4"/>
    <n v="33262.862000000001"/>
    <n v="127"/>
    <x v="1"/>
    <d v="2020-11-04T00:00:00"/>
    <s v="Ibuprofen"/>
    <s v="Inconclusive"/>
    <n v="22"/>
    <n v="1511.9482727272728"/>
    <x v="0"/>
  </r>
  <r>
    <s v="Frank Johnson"/>
    <x v="39"/>
    <x v="1"/>
    <x v="7"/>
    <x v="1"/>
    <d v="2023-04-04T00:00:00"/>
    <s v="Grant Williams"/>
    <s v="Wagner, Duncan and Gould"/>
    <x v="1"/>
    <n v="43267.750999999997"/>
    <n v="414"/>
    <x v="2"/>
    <d v="2023-04-24T00:00:00"/>
    <s v="Ibuprofen"/>
    <s v="Normal"/>
    <n v="20"/>
    <n v="2163.3875499999999"/>
    <x v="0"/>
  </r>
  <r>
    <s v="Alexander Guzman"/>
    <x v="31"/>
    <x v="0"/>
    <x v="2"/>
    <x v="4"/>
    <d v="2021-10-16T00:00:00"/>
    <s v="Kim Myers"/>
    <s v="Quinn, Goodman and Armstrong"/>
    <x v="3"/>
    <n v="20278.607"/>
    <n v="282"/>
    <x v="2"/>
    <d v="2021-10-26T00:00:00"/>
    <s v="Ibuprofen"/>
    <s v="Normal"/>
    <n v="10"/>
    <n v="2027.8607"/>
    <x v="2"/>
  </r>
  <r>
    <s v="Cassandra Mclaughlin"/>
    <x v="51"/>
    <x v="0"/>
    <x v="1"/>
    <x v="4"/>
    <d v="2023-08-29T00:00:00"/>
    <s v="Katherine Donaldson"/>
    <s v="Clayton, Huff and Ware"/>
    <x v="1"/>
    <n v="24156.489000000001"/>
    <n v="109"/>
    <x v="0"/>
    <d v="2023-08-31T00:00:00"/>
    <s v="Ibuprofen"/>
    <s v="Normal"/>
    <n v="2"/>
    <n v="12078.244500000001"/>
    <x v="2"/>
  </r>
  <r>
    <s v="Peggy Brooks"/>
    <x v="49"/>
    <x v="1"/>
    <x v="5"/>
    <x v="4"/>
    <d v="2019-09-11T00:00:00"/>
    <s v="Mr. Jeffrey Washington DVM"/>
    <s v="Marshall, Moreno and Young"/>
    <x v="0"/>
    <n v="759.096"/>
    <n v="421"/>
    <x v="1"/>
    <d v="2019-10-04T00:00:00"/>
    <s v="Penicillin"/>
    <s v="Normal"/>
    <n v="23"/>
    <n v="33.004173913043481"/>
    <x v="2"/>
  </r>
  <r>
    <s v="Hannah Garcia"/>
    <x v="54"/>
    <x v="1"/>
    <x v="0"/>
    <x v="0"/>
    <d v="2022-12-29T00:00:00"/>
    <s v="Juan Richards"/>
    <s v="Allen, Hood and Mendez"/>
    <x v="2"/>
    <n v="55675.334000000003"/>
    <n v="317"/>
    <x v="2"/>
    <d v="2023-01-14T00:00:00"/>
    <s v="Lipitor"/>
    <s v="Inconclusive"/>
    <n v="16"/>
    <n v="3479.7083750000002"/>
    <x v="2"/>
  </r>
  <r>
    <s v="Mitchell Miller"/>
    <x v="13"/>
    <x v="1"/>
    <x v="0"/>
    <x v="5"/>
    <d v="2020-09-17T00:00:00"/>
    <s v="Judy Stephens"/>
    <s v="Estrada, Bowen and Chase"/>
    <x v="4"/>
    <n v="19714.305"/>
    <n v="172"/>
    <x v="1"/>
    <d v="2020-10-08T00:00:00"/>
    <s v="Paracetamol"/>
    <s v="Normal"/>
    <n v="21"/>
    <n v="938.7764285714286"/>
    <x v="0"/>
  </r>
  <r>
    <s v="David Baird"/>
    <x v="41"/>
    <x v="1"/>
    <x v="7"/>
    <x v="4"/>
    <d v="2020-04-21T00:00:00"/>
    <s v="Bradley Gibson"/>
    <s v="Holt, Rocha and Mcclure"/>
    <x v="3"/>
    <n v="19388.969000000001"/>
    <n v="361"/>
    <x v="2"/>
    <d v="2020-04-27T00:00:00"/>
    <s v="Aspirin"/>
    <s v="Abnormal"/>
    <n v="6"/>
    <n v="3231.4948333333336"/>
    <x v="2"/>
  </r>
  <r>
    <s v="Debbie Mclean"/>
    <x v="9"/>
    <x v="1"/>
    <x v="0"/>
    <x v="0"/>
    <d v="2022-11-04T00:00:00"/>
    <s v="Jason Moore"/>
    <s v="Davis, Edwards and Simmons"/>
    <x v="1"/>
    <n v="49375.285000000003"/>
    <n v="202"/>
    <x v="2"/>
    <d v="2022-11-05T00:00:00"/>
    <s v="Aspirin"/>
    <s v="Normal"/>
    <n v="1"/>
    <n v="49375.285000000003"/>
    <x v="2"/>
  </r>
  <r>
    <s v="Whitney Bullock"/>
    <x v="41"/>
    <x v="0"/>
    <x v="1"/>
    <x v="0"/>
    <d v="2021-11-05T00:00:00"/>
    <s v="Kelly Wallace"/>
    <s v="Mccarthy, Johnson and Nelson"/>
    <x v="0"/>
    <n v="55299.758999999998"/>
    <n v="468"/>
    <x v="2"/>
    <d v="2021-12-04T00:00:00"/>
    <s v="Penicillin"/>
    <s v="Normal"/>
    <n v="29"/>
    <n v="1906.8882413793103"/>
    <x v="2"/>
  </r>
  <r>
    <s v="James Stephens"/>
    <x v="47"/>
    <x v="0"/>
    <x v="5"/>
    <x v="5"/>
    <d v="2023-10-30T00:00:00"/>
    <s v="Michael Castaneda DVM"/>
    <s v="Johnson PLC"/>
    <x v="4"/>
    <n v="18319.546999999999"/>
    <n v="490"/>
    <x v="1"/>
    <d v="2023-11-05T00:00:00"/>
    <s v="Paracetamol"/>
    <s v="Abnormal"/>
    <n v="6"/>
    <n v="3053.2578333333331"/>
    <x v="0"/>
  </r>
  <r>
    <s v="Tracy Murray"/>
    <x v="44"/>
    <x v="0"/>
    <x v="7"/>
    <x v="4"/>
    <d v="2023-08-20T00:00:00"/>
    <s v="Katherine Hernandez"/>
    <s v="Lopez, Perry and Davis"/>
    <x v="1"/>
    <n v="32030.67"/>
    <n v="428"/>
    <x v="1"/>
    <d v="2023-08-26T00:00:00"/>
    <s v="Penicillin"/>
    <s v="Inconclusive"/>
    <n v="6"/>
    <n v="5338.4449999999997"/>
    <x v="1"/>
  </r>
  <r>
    <s v="Brian Garrison"/>
    <x v="49"/>
    <x v="1"/>
    <x v="3"/>
    <x v="1"/>
    <d v="2023-04-21T00:00:00"/>
    <s v="Amber Fritz"/>
    <s v="Washington-Saunders"/>
    <x v="2"/>
    <n v="27939.285"/>
    <n v="185"/>
    <x v="0"/>
    <d v="2023-04-30T00:00:00"/>
    <s v="Paracetamol"/>
    <s v="Inconclusive"/>
    <n v="9"/>
    <n v="3104.3649999999998"/>
    <x v="2"/>
  </r>
  <r>
    <s v="Bradley Burton"/>
    <x v="47"/>
    <x v="0"/>
    <x v="2"/>
    <x v="4"/>
    <d v="2022-10-06T00:00:00"/>
    <s v="Diana Peters"/>
    <s v="Jones and Sons"/>
    <x v="0"/>
    <n v="22078.215"/>
    <n v="305"/>
    <x v="2"/>
    <d v="2022-10-13T00:00:00"/>
    <s v="Penicillin"/>
    <s v="Inconclusive"/>
    <n v="7"/>
    <n v="3154.0307142857141"/>
    <x v="0"/>
  </r>
  <r>
    <s v="Austin Burke"/>
    <x v="9"/>
    <x v="1"/>
    <x v="4"/>
    <x v="1"/>
    <d v="2021-03-02T00:00:00"/>
    <s v="David Lopez"/>
    <s v="Nelson-Clayton"/>
    <x v="0"/>
    <n v="8392.3919999999998"/>
    <n v="323"/>
    <x v="2"/>
    <d v="2021-03-11T00:00:00"/>
    <s v="Paracetamol"/>
    <s v="Abnormal"/>
    <n v="9"/>
    <n v="932.48799999999994"/>
    <x v="2"/>
  </r>
  <r>
    <s v="Gregg Fowler"/>
    <x v="50"/>
    <x v="0"/>
    <x v="1"/>
    <x v="1"/>
    <d v="2021-03-07T00:00:00"/>
    <s v="Catherine Gibbs"/>
    <s v="Wheeler, Lewis and Martinez"/>
    <x v="1"/>
    <n v="40945.576999999997"/>
    <n v="301"/>
    <x v="0"/>
    <d v="2021-03-15T00:00:00"/>
    <s v="Lipitor"/>
    <s v="Inconclusive"/>
    <n v="8"/>
    <n v="5118.1971249999997"/>
    <x v="1"/>
  </r>
  <r>
    <s v="Ariel Fletcher"/>
    <x v="35"/>
    <x v="0"/>
    <x v="6"/>
    <x v="2"/>
    <d v="2021-11-25T00:00:00"/>
    <s v="Mark Shea"/>
    <s v="Adams Inc"/>
    <x v="2"/>
    <n v="7332.5569999999998"/>
    <n v="142"/>
    <x v="0"/>
    <d v="2021-12-06T00:00:00"/>
    <s v="Ibuprofen"/>
    <s v="Abnormal"/>
    <n v="11"/>
    <n v="666.59609090909089"/>
    <x v="2"/>
  </r>
  <r>
    <s v="Wayne Watson"/>
    <x v="56"/>
    <x v="0"/>
    <x v="4"/>
    <x v="1"/>
    <d v="2019-03-06T00:00:00"/>
    <s v="Patricia Rodriguez"/>
    <s v="Anderson, Dominguez and Lester"/>
    <x v="2"/>
    <n v="11053.029"/>
    <n v="230"/>
    <x v="2"/>
    <d v="2019-03-25T00:00:00"/>
    <s v="Lipitor"/>
    <s v="Normal"/>
    <n v="19"/>
    <n v="581.73836842105266"/>
    <x v="2"/>
  </r>
  <r>
    <s v="Amanda Andrews"/>
    <x v="39"/>
    <x v="1"/>
    <x v="3"/>
    <x v="2"/>
    <d v="2021-10-15T00:00:00"/>
    <s v="Joseph Rios"/>
    <s v="Kelley and Sons"/>
    <x v="2"/>
    <n v="9038.5769999999993"/>
    <n v="199"/>
    <x v="1"/>
    <d v="2021-10-23T00:00:00"/>
    <s v="Paracetamol"/>
    <s v="Normal"/>
    <n v="8"/>
    <n v="1129.8221249999999"/>
    <x v="0"/>
  </r>
  <r>
    <s v="Christian Kim"/>
    <x v="16"/>
    <x v="1"/>
    <x v="3"/>
    <x v="1"/>
    <d v="2020-12-31T00:00:00"/>
    <s v="Cheryl Hill"/>
    <s v="Keller-Mills"/>
    <x v="0"/>
    <n v="44262.432000000001"/>
    <n v="209"/>
    <x v="2"/>
    <d v="2021-01-05T00:00:00"/>
    <s v="Paracetamol"/>
    <s v="Inconclusive"/>
    <n v="5"/>
    <n v="8852.4863999999998"/>
    <x v="0"/>
  </r>
  <r>
    <s v="Aaron Edwards"/>
    <x v="19"/>
    <x v="0"/>
    <x v="7"/>
    <x v="2"/>
    <d v="2020-12-09T00:00:00"/>
    <s v="Natalie Skinner"/>
    <s v="Phillips, Carroll and Bailey"/>
    <x v="2"/>
    <n v="8079.1279999999997"/>
    <n v="154"/>
    <x v="2"/>
    <d v="2021-01-05T00:00:00"/>
    <s v="Paracetamol"/>
    <s v="Inconclusive"/>
    <n v="27"/>
    <n v="299.22696296296294"/>
    <x v="0"/>
  </r>
  <r>
    <s v="Roberto Roberts"/>
    <x v="32"/>
    <x v="1"/>
    <x v="6"/>
    <x v="5"/>
    <d v="2021-07-28T00:00:00"/>
    <s v="Faith Coffey"/>
    <s v="Foster-Daniels"/>
    <x v="3"/>
    <n v="53482.32"/>
    <n v="220"/>
    <x v="0"/>
    <d v="2021-08-03T00:00:00"/>
    <s v="Aspirin"/>
    <s v="Abnormal"/>
    <n v="6"/>
    <n v="8913.7199999999993"/>
    <x v="1"/>
  </r>
  <r>
    <s v="Scott Anderson"/>
    <x v="43"/>
    <x v="1"/>
    <x v="6"/>
    <x v="3"/>
    <d v="2020-11-28T00:00:00"/>
    <s v="Amanda Elliott"/>
    <s v="Brown, Jones and Hill"/>
    <x v="1"/>
    <n v="28821.547999999999"/>
    <n v="440"/>
    <x v="2"/>
    <d v="2020-12-26T00:00:00"/>
    <s v="Aspirin"/>
    <s v="Normal"/>
    <n v="28"/>
    <n v="1029.3409999999999"/>
    <x v="2"/>
  </r>
  <r>
    <s v="Sarah James"/>
    <x v="34"/>
    <x v="1"/>
    <x v="7"/>
    <x v="0"/>
    <d v="2023-01-16T00:00:00"/>
    <s v="Michelle Murray"/>
    <s v="Williams, Swanson and Rojas"/>
    <x v="4"/>
    <n v="46617.803999999996"/>
    <n v="257"/>
    <x v="1"/>
    <d v="2023-02-07T00:00:00"/>
    <s v="Penicillin"/>
    <s v="Abnormal"/>
    <n v="22"/>
    <n v="2118.9910909090909"/>
    <x v="2"/>
  </r>
  <r>
    <s v="Elizabeth Singh"/>
    <x v="49"/>
    <x v="0"/>
    <x v="2"/>
    <x v="1"/>
    <d v="2021-09-12T00:00:00"/>
    <s v="Craig Dawson"/>
    <s v="Davis Group"/>
    <x v="2"/>
    <n v="12884.785"/>
    <n v="367"/>
    <x v="1"/>
    <d v="2021-09-15T00:00:00"/>
    <s v="Lipitor"/>
    <s v="Abnormal"/>
    <n v="3"/>
    <n v="4294.9283333333333"/>
    <x v="2"/>
  </r>
  <r>
    <s v="Lori Hansen"/>
    <x v="28"/>
    <x v="1"/>
    <x v="5"/>
    <x v="2"/>
    <d v="2020-12-07T00:00:00"/>
    <s v="Patrick Anderson"/>
    <s v="Velasquez-Palmer"/>
    <x v="3"/>
    <n v="16188.918"/>
    <n v="413"/>
    <x v="2"/>
    <d v="2020-12-11T00:00:00"/>
    <s v="Paracetamol"/>
    <s v="Abnormal"/>
    <n v="4"/>
    <n v="4047.2294999999999"/>
    <x v="1"/>
  </r>
  <r>
    <s v="Matthew Smith"/>
    <x v="22"/>
    <x v="0"/>
    <x v="5"/>
    <x v="3"/>
    <d v="2021-12-28T00:00:00"/>
    <s v="Kaitlin Hoffman"/>
    <s v="Cox LLC"/>
    <x v="2"/>
    <n v="37228.161"/>
    <n v="179"/>
    <x v="1"/>
    <d v="2022-01-21T00:00:00"/>
    <s v="Lipitor"/>
    <s v="Normal"/>
    <n v="24"/>
    <n v="1551.1733750000001"/>
    <x v="0"/>
  </r>
  <r>
    <s v="Matthew Henry"/>
    <x v="57"/>
    <x v="1"/>
    <x v="1"/>
    <x v="0"/>
    <d v="2020-01-31T00:00:00"/>
    <s v="Ronnie Moore"/>
    <s v="King and Sons"/>
    <x v="2"/>
    <n v="47381.514000000003"/>
    <n v="395"/>
    <x v="2"/>
    <d v="2020-02-10T00:00:00"/>
    <s v="Penicillin"/>
    <s v="Abnormal"/>
    <n v="10"/>
    <n v="4738.1514000000006"/>
    <x v="0"/>
  </r>
  <r>
    <s v="Megan Gentry"/>
    <x v="60"/>
    <x v="1"/>
    <x v="0"/>
    <x v="5"/>
    <d v="2022-01-09T00:00:00"/>
    <s v="Stephen Smith"/>
    <s v="Welch, Sanders and Jensen"/>
    <x v="4"/>
    <n v="76810.251999999993"/>
    <n v="450"/>
    <x v="1"/>
    <d v="2022-01-15T00:00:00"/>
    <s v="Aspirin"/>
    <s v="Abnormal"/>
    <n v="6"/>
    <n v="12801.708666666666"/>
    <x v="1"/>
  </r>
  <r>
    <s v="Anthony Nguyen"/>
    <x v="32"/>
    <x v="1"/>
    <x v="4"/>
    <x v="5"/>
    <d v="2020-06-24T00:00:00"/>
    <s v="Tanya Smith"/>
    <s v="Bradley-Ward"/>
    <x v="3"/>
    <n v="19702.636999999999"/>
    <n v="424"/>
    <x v="0"/>
    <d v="2020-07-14T00:00:00"/>
    <s v="Aspirin"/>
    <s v="Normal"/>
    <n v="20"/>
    <n v="985.13184999999999"/>
    <x v="1"/>
  </r>
  <r>
    <s v="Alfred Hernandez"/>
    <x v="32"/>
    <x v="1"/>
    <x v="2"/>
    <x v="3"/>
    <d v="2020-08-23T00:00:00"/>
    <s v="Tara Harris"/>
    <s v="Harper and Sons"/>
    <x v="4"/>
    <n v="13636.852999999999"/>
    <n v="106"/>
    <x v="0"/>
    <d v="2020-09-01T00:00:00"/>
    <s v="Paracetamol"/>
    <s v="Inconclusive"/>
    <n v="9"/>
    <n v="1515.2058888888887"/>
    <x v="1"/>
  </r>
  <r>
    <s v="John White"/>
    <x v="21"/>
    <x v="1"/>
    <x v="4"/>
    <x v="2"/>
    <d v="2021-05-10T00:00:00"/>
    <s v="Steven James"/>
    <s v="Jackson, Moon and Rodriguez"/>
    <x v="4"/>
    <n v="2208.6419999999998"/>
    <n v="142"/>
    <x v="1"/>
    <d v="2021-05-31T00:00:00"/>
    <s v="Ibuprofen"/>
    <s v="Inconclusive"/>
    <n v="21"/>
    <n v="105.17342857142856"/>
    <x v="1"/>
  </r>
  <r>
    <s v="David Lang"/>
    <x v="19"/>
    <x v="1"/>
    <x v="7"/>
    <x v="4"/>
    <d v="2020-12-23T00:00:00"/>
    <s v="Mario Perez"/>
    <s v="Finley Ltd"/>
    <x v="1"/>
    <n v="19563.197"/>
    <n v="440"/>
    <x v="2"/>
    <d v="2021-01-07T00:00:00"/>
    <s v="Paracetamol"/>
    <s v="Normal"/>
    <n v="15"/>
    <n v="1304.2131333333334"/>
    <x v="0"/>
  </r>
  <r>
    <s v="Jordan Lee"/>
    <x v="13"/>
    <x v="1"/>
    <x v="1"/>
    <x v="4"/>
    <d v="2023-09-30T00:00:00"/>
    <s v="Kimberly Mitchell"/>
    <s v="Swanson, Byrd and Gonzalez"/>
    <x v="0"/>
    <n v="7805.0450000000001"/>
    <n v="432"/>
    <x v="2"/>
    <d v="2023-10-03T00:00:00"/>
    <s v="Penicillin"/>
    <s v="Normal"/>
    <n v="3"/>
    <n v="2601.6816666666668"/>
    <x v="0"/>
  </r>
  <r>
    <s v="Curtis Wilson"/>
    <x v="63"/>
    <x v="1"/>
    <x v="2"/>
    <x v="0"/>
    <d v="2021-04-25T00:00:00"/>
    <s v="Veronica Nielsen"/>
    <s v="Perry PLC"/>
    <x v="2"/>
    <n v="19963.637999999999"/>
    <n v="176"/>
    <x v="2"/>
    <d v="2021-05-20T00:00:00"/>
    <s v="Paracetamol"/>
    <s v="Abnormal"/>
    <n v="25"/>
    <n v="798.54552000000001"/>
    <x v="2"/>
  </r>
  <r>
    <s v="Brianna Griffith"/>
    <x v="64"/>
    <x v="0"/>
    <x v="6"/>
    <x v="0"/>
    <d v="2021-12-27T00:00:00"/>
    <s v="Miss Amy Hamilton"/>
    <s v="Coleman, Riley and Clark"/>
    <x v="4"/>
    <n v="22690.612000000001"/>
    <n v="132"/>
    <x v="2"/>
    <d v="2022-01-20T00:00:00"/>
    <s v="Aspirin"/>
    <s v="Normal"/>
    <n v="24"/>
    <n v="945.44216666666671"/>
    <x v="1"/>
  </r>
  <r>
    <s v="Sue Perez"/>
    <x v="21"/>
    <x v="0"/>
    <x v="5"/>
    <x v="1"/>
    <d v="2022-06-10T00:00:00"/>
    <s v="Joyce Oliver"/>
    <s v="Steele-Brown"/>
    <x v="4"/>
    <n v="12999.325999999999"/>
    <n v="189"/>
    <x v="2"/>
    <d v="2022-06-11T00:00:00"/>
    <s v="Aspirin"/>
    <s v="Abnormal"/>
    <n v="1"/>
    <n v="12999.325999999999"/>
    <x v="1"/>
  </r>
  <r>
    <s v="Rebecca Brown"/>
    <x v="0"/>
    <x v="0"/>
    <x v="0"/>
    <x v="0"/>
    <d v="2020-03-24T00:00:00"/>
    <s v="Lisa Watts"/>
    <s v="Leonard, Solis and Wall"/>
    <x v="0"/>
    <n v="16669.463"/>
    <n v="413"/>
    <x v="2"/>
    <d v="2020-03-30T00:00:00"/>
    <s v="Aspirin"/>
    <s v="Abnormal"/>
    <n v="6"/>
    <n v="2778.2438333333334"/>
    <x v="0"/>
  </r>
  <r>
    <s v="Emma Watson"/>
    <x v="12"/>
    <x v="1"/>
    <x v="1"/>
    <x v="5"/>
    <d v="2020-06-30T00:00:00"/>
    <s v="Charles Wagner"/>
    <s v="Powers, White and Martinez"/>
    <x v="3"/>
    <n v="33380.358999999997"/>
    <n v="229"/>
    <x v="0"/>
    <d v="2020-07-20T00:00:00"/>
    <s v="Penicillin"/>
    <s v="Abnormal"/>
    <n v="20"/>
    <n v="1669.0179499999999"/>
    <x v="0"/>
  </r>
  <r>
    <s v="Kyle Lutz"/>
    <x v="57"/>
    <x v="1"/>
    <x v="5"/>
    <x v="2"/>
    <d v="2021-12-10T00:00:00"/>
    <s v="Kristi Cruz"/>
    <s v="Williams-Schmidt"/>
    <x v="1"/>
    <n v="13801.282999999999"/>
    <n v="434"/>
    <x v="2"/>
    <d v="2021-12-28T00:00:00"/>
    <s v="Penicillin"/>
    <s v="Normal"/>
    <n v="18"/>
    <n v="766.73794444444445"/>
    <x v="0"/>
  </r>
  <r>
    <s v="Elizabeth Martinez"/>
    <x v="42"/>
    <x v="1"/>
    <x v="3"/>
    <x v="0"/>
    <d v="2022-01-27T00:00:00"/>
    <s v="Cory Phelps"/>
    <s v="Carter-Davis"/>
    <x v="0"/>
    <n v="38103.692999999999"/>
    <n v="372"/>
    <x v="2"/>
    <d v="2022-02-02T00:00:00"/>
    <s v="Lipitor"/>
    <s v="Inconclusive"/>
    <n v="6"/>
    <n v="6350.6154999999999"/>
    <x v="0"/>
  </r>
  <r>
    <s v="Lisa Houston"/>
    <x v="21"/>
    <x v="1"/>
    <x v="1"/>
    <x v="1"/>
    <d v="2023-09-03T00:00:00"/>
    <s v="Joseph Harris"/>
    <s v="Jennings Group"/>
    <x v="4"/>
    <n v="26450.385999999999"/>
    <n v="283"/>
    <x v="2"/>
    <d v="2023-09-06T00:00:00"/>
    <s v="Aspirin"/>
    <s v="Normal"/>
    <n v="3"/>
    <n v="8816.7953333333335"/>
    <x v="1"/>
  </r>
  <r>
    <s v="Jamie Fernandez"/>
    <x v="41"/>
    <x v="1"/>
    <x v="0"/>
    <x v="2"/>
    <d v="2021-06-12T00:00:00"/>
    <s v="Travis Johnson"/>
    <s v="Gardner-Diaz"/>
    <x v="3"/>
    <n v="1173.902"/>
    <n v="345"/>
    <x v="1"/>
    <d v="2021-06-17T00:00:00"/>
    <s v="Penicillin"/>
    <s v="Inconclusive"/>
    <n v="5"/>
    <n v="234.78040000000001"/>
    <x v="2"/>
  </r>
  <r>
    <s v="Christopher West"/>
    <x v="23"/>
    <x v="0"/>
    <x v="4"/>
    <x v="5"/>
    <d v="2022-07-10T00:00:00"/>
    <s v="Martha Watson"/>
    <s v="Rodriguez PLC"/>
    <x v="4"/>
    <n v="42483.68"/>
    <n v="435"/>
    <x v="1"/>
    <d v="2022-07-23T00:00:00"/>
    <s v="Aspirin"/>
    <s v="Normal"/>
    <n v="13"/>
    <n v="3267.9753846153844"/>
    <x v="0"/>
  </r>
  <r>
    <s v="Mrs. Virginia Marshall MD"/>
    <x v="3"/>
    <x v="0"/>
    <x v="6"/>
    <x v="5"/>
    <d v="2019-07-13T00:00:00"/>
    <s v="Christina Henderson"/>
    <s v="Berry Inc"/>
    <x v="3"/>
    <n v="45805.396000000001"/>
    <n v="303"/>
    <x v="0"/>
    <d v="2019-08-05T00:00:00"/>
    <s v="Penicillin"/>
    <s v="Normal"/>
    <n v="23"/>
    <n v="1991.5389565217392"/>
    <x v="2"/>
  </r>
  <r>
    <s v="Matthew Barrett"/>
    <x v="33"/>
    <x v="0"/>
    <x v="2"/>
    <x v="4"/>
    <d v="2019-09-26T00:00:00"/>
    <s v="Carly Jenkins"/>
    <s v="Lee and Sons"/>
    <x v="3"/>
    <n v="19723.787"/>
    <n v="246"/>
    <x v="2"/>
    <d v="2019-10-21T00:00:00"/>
    <s v="Aspirin"/>
    <s v="Abnormal"/>
    <n v="25"/>
    <n v="788.95148000000006"/>
    <x v="0"/>
  </r>
  <r>
    <s v="Samuel Rose"/>
    <x v="52"/>
    <x v="0"/>
    <x v="5"/>
    <x v="5"/>
    <d v="2019-10-25T00:00:00"/>
    <s v="Terry Jones"/>
    <s v="Bernard-Collins"/>
    <x v="4"/>
    <n v="62140.968000000001"/>
    <n v="152"/>
    <x v="1"/>
    <d v="2019-11-05T00:00:00"/>
    <s v="Penicillin"/>
    <s v="Abnormal"/>
    <n v="11"/>
    <n v="5649.1789090909087"/>
    <x v="0"/>
  </r>
  <r>
    <s v="Adam Lee"/>
    <x v="6"/>
    <x v="0"/>
    <x v="4"/>
    <x v="3"/>
    <d v="2021-03-29T00:00:00"/>
    <s v="Amy Cook"/>
    <s v="Gomez-Turner"/>
    <x v="2"/>
    <n v="1277.521"/>
    <n v="456"/>
    <x v="2"/>
    <d v="2021-04-15T00:00:00"/>
    <s v="Aspirin"/>
    <s v="Normal"/>
    <n v="17"/>
    <n v="75.148294117647055"/>
    <x v="0"/>
  </r>
  <r>
    <s v="Thomas Williams"/>
    <x v="17"/>
    <x v="0"/>
    <x v="6"/>
    <x v="5"/>
    <d v="2023-02-05T00:00:00"/>
    <s v="Leslie Lewis"/>
    <s v="Reeves, Hunt and Cruz"/>
    <x v="1"/>
    <n v="1657.7270000000001"/>
    <n v="135"/>
    <x v="0"/>
    <d v="2023-02-06T00:00:00"/>
    <s v="Aspirin"/>
    <s v="Normal"/>
    <n v="1"/>
    <n v="1657.7270000000001"/>
    <x v="0"/>
  </r>
  <r>
    <s v="Rodney Wright"/>
    <x v="52"/>
    <x v="0"/>
    <x v="3"/>
    <x v="2"/>
    <d v="2020-07-13T00:00:00"/>
    <s v="Michael Macias"/>
    <s v="Chase, Morgan and Cervantes"/>
    <x v="1"/>
    <n v="8582.8790000000008"/>
    <n v="440"/>
    <x v="2"/>
    <d v="2020-07-28T00:00:00"/>
    <s v="Paracetamol"/>
    <s v="Inconclusive"/>
    <n v="15"/>
    <n v="572.1919333333334"/>
    <x v="0"/>
  </r>
  <r>
    <s v="Tiffany Mahoney DVM"/>
    <x v="59"/>
    <x v="1"/>
    <x v="2"/>
    <x v="2"/>
    <d v="2023-05-08T00:00:00"/>
    <s v="Lisa Fuller"/>
    <s v="Houston, Hughes and Hamilton"/>
    <x v="0"/>
    <n v="18791.388999999999"/>
    <n v="135"/>
    <x v="2"/>
    <d v="2023-05-13T00:00:00"/>
    <s v="Lipitor"/>
    <s v="Abnormal"/>
    <n v="5"/>
    <n v="3758.2777999999998"/>
    <x v="0"/>
  </r>
  <r>
    <s v="Pamela Johnson"/>
    <x v="51"/>
    <x v="0"/>
    <x v="6"/>
    <x v="5"/>
    <d v="2022-06-02T00:00:00"/>
    <s v="Crystal Blair"/>
    <s v="Griffin, Taylor and Cruz"/>
    <x v="0"/>
    <n v="11953.082"/>
    <n v="446"/>
    <x v="0"/>
    <d v="2022-06-22T00:00:00"/>
    <s v="Lipitor"/>
    <s v="Abnormal"/>
    <n v="20"/>
    <n v="597.65409999999997"/>
    <x v="2"/>
  </r>
  <r>
    <s v="Ashley Sanchez"/>
    <x v="23"/>
    <x v="0"/>
    <x v="7"/>
    <x v="2"/>
    <d v="2020-05-19T00:00:00"/>
    <s v="Michelle Lopez"/>
    <s v="Cruz LLC"/>
    <x v="4"/>
    <n v="4461.6390000000001"/>
    <n v="282"/>
    <x v="0"/>
    <d v="2020-06-11T00:00:00"/>
    <s v="Penicillin"/>
    <s v="Inconclusive"/>
    <n v="23"/>
    <n v="193.98430434782608"/>
    <x v="0"/>
  </r>
  <r>
    <s v="Shawn Carrillo"/>
    <x v="8"/>
    <x v="0"/>
    <x v="2"/>
    <x v="4"/>
    <d v="2022-03-18T00:00:00"/>
    <s v="Angela Jackson"/>
    <s v="Edwards, White and Russell"/>
    <x v="1"/>
    <n v="16610.047999999999"/>
    <n v="220"/>
    <x v="2"/>
    <d v="2022-03-28T00:00:00"/>
    <s v="Lipitor"/>
    <s v="Abnormal"/>
    <n v="10"/>
    <n v="1661.0047999999999"/>
    <x v="1"/>
  </r>
  <r>
    <s v="Ebony Fleming"/>
    <x v="67"/>
    <x v="0"/>
    <x v="1"/>
    <x v="5"/>
    <d v="2021-09-19T00:00:00"/>
    <s v="Dustin Grimes"/>
    <s v="Kline-Flores"/>
    <x v="1"/>
    <n v="24284.977999999999"/>
    <n v="356"/>
    <x v="0"/>
    <d v="2021-10-11T00:00:00"/>
    <s v="Ibuprofen"/>
    <s v="Normal"/>
    <n v="22"/>
    <n v="1103.8626363636363"/>
    <x v="1"/>
  </r>
  <r>
    <s v="Donna Davis"/>
    <x v="49"/>
    <x v="0"/>
    <x v="5"/>
    <x v="5"/>
    <d v="2022-08-04T00:00:00"/>
    <s v="James Barrett"/>
    <s v="Moses-Bishop"/>
    <x v="1"/>
    <n v="71378.513000000006"/>
    <n v="359"/>
    <x v="0"/>
    <d v="2022-08-11T00:00:00"/>
    <s v="Lipitor"/>
    <s v="Abnormal"/>
    <n v="7"/>
    <n v="10196.93042857143"/>
    <x v="2"/>
  </r>
  <r>
    <s v="Rebecca Hernandez"/>
    <x v="15"/>
    <x v="1"/>
    <x v="2"/>
    <x v="5"/>
    <d v="2019-03-11T00:00:00"/>
    <s v="Lauren Avery"/>
    <s v="Davis and Sons"/>
    <x v="1"/>
    <n v="23650.141"/>
    <n v="358"/>
    <x v="0"/>
    <d v="2019-03-23T00:00:00"/>
    <s v="Paracetamol"/>
    <s v="Normal"/>
    <n v="12"/>
    <n v="1970.8450833333334"/>
    <x v="1"/>
  </r>
  <r>
    <s v="Rebecca Johnson"/>
    <x v="47"/>
    <x v="0"/>
    <x v="5"/>
    <x v="4"/>
    <d v="2021-07-07T00:00:00"/>
    <s v="Virginia Russell"/>
    <s v="Martin PLC"/>
    <x v="1"/>
    <n v="3693.59"/>
    <n v="266"/>
    <x v="2"/>
    <d v="2021-08-01T00:00:00"/>
    <s v="Lipitor"/>
    <s v="Inconclusive"/>
    <n v="25"/>
    <n v="147.74360000000001"/>
    <x v="0"/>
  </r>
  <r>
    <s v="Crystal Ward"/>
    <x v="22"/>
    <x v="0"/>
    <x v="2"/>
    <x v="2"/>
    <d v="2023-02-21T00:00:00"/>
    <s v="Leslie Jones"/>
    <s v="Sandoval, Schroeder and Washington"/>
    <x v="2"/>
    <n v="23773.582999999999"/>
    <n v="205"/>
    <x v="0"/>
    <d v="2023-02-22T00:00:00"/>
    <s v="Lipitor"/>
    <s v="Abnormal"/>
    <n v="1"/>
    <n v="23773.582999999999"/>
    <x v="0"/>
  </r>
  <r>
    <s v="Cindy Kim"/>
    <x v="22"/>
    <x v="0"/>
    <x v="1"/>
    <x v="0"/>
    <d v="2022-09-15T00:00:00"/>
    <s v="Ashley Porter"/>
    <s v="Moreno, Ramirez and Clayton"/>
    <x v="1"/>
    <n v="44458.705000000002"/>
    <n v="425"/>
    <x v="2"/>
    <d v="2022-09-29T00:00:00"/>
    <s v="Lipitor"/>
    <s v="Inconclusive"/>
    <n v="14"/>
    <n v="3175.621785714286"/>
    <x v="0"/>
  </r>
  <r>
    <s v="Michael Dominguez"/>
    <x v="45"/>
    <x v="1"/>
    <x v="1"/>
    <x v="0"/>
    <d v="2019-04-16T00:00:00"/>
    <s v="Victor Mays"/>
    <s v="Jones LLC"/>
    <x v="0"/>
    <n v="40846.692999999999"/>
    <n v="348"/>
    <x v="1"/>
    <d v="2019-04-23T00:00:00"/>
    <s v="Paracetamol"/>
    <s v="Inconclusive"/>
    <n v="7"/>
    <n v="5835.241857142857"/>
    <x v="2"/>
  </r>
  <r>
    <s v="Jesse Morales"/>
    <x v="34"/>
    <x v="1"/>
    <x v="1"/>
    <x v="4"/>
    <d v="2019-09-21T00:00:00"/>
    <s v="Alexis Rivera"/>
    <s v="White, Braun and Coffey"/>
    <x v="3"/>
    <n v="21385.439999999999"/>
    <n v="410"/>
    <x v="2"/>
    <d v="2019-09-26T00:00:00"/>
    <s v="Paracetamol"/>
    <s v="Normal"/>
    <n v="5"/>
    <n v="4277.0879999999997"/>
    <x v="2"/>
  </r>
  <r>
    <s v="Robert Dominguez"/>
    <x v="62"/>
    <x v="1"/>
    <x v="4"/>
    <x v="3"/>
    <d v="2020-09-12T00:00:00"/>
    <s v="Tiffany Huerta"/>
    <s v="Craig-Jones"/>
    <x v="2"/>
    <n v="26116.294999999998"/>
    <n v="258"/>
    <x v="0"/>
    <d v="2020-09-15T00:00:00"/>
    <s v="Penicillin"/>
    <s v="Inconclusive"/>
    <n v="3"/>
    <n v="8705.4316666666655"/>
    <x v="2"/>
  </r>
  <r>
    <s v="William Welch"/>
    <x v="23"/>
    <x v="0"/>
    <x v="3"/>
    <x v="2"/>
    <d v="2018-12-15T00:00:00"/>
    <s v="Randy Long"/>
    <s v="Smith-Reed"/>
    <x v="0"/>
    <n v="23109.106"/>
    <n v="203"/>
    <x v="0"/>
    <d v="2018-12-24T00:00:00"/>
    <s v="Aspirin"/>
    <s v="Normal"/>
    <n v="9"/>
    <n v="2567.6784444444443"/>
    <x v="0"/>
  </r>
  <r>
    <s v="Kelly Watson"/>
    <x v="8"/>
    <x v="0"/>
    <x v="2"/>
    <x v="2"/>
    <d v="2023-07-24T00:00:00"/>
    <s v="Maria Valdez"/>
    <s v="Sanchez-Clark"/>
    <x v="1"/>
    <n v="8793.0650000000005"/>
    <n v="444"/>
    <x v="0"/>
    <d v="2023-08-03T00:00:00"/>
    <s v="Aspirin"/>
    <s v="Normal"/>
    <n v="10"/>
    <n v="879.30650000000003"/>
    <x v="1"/>
  </r>
  <r>
    <s v="Richard Woodard"/>
    <x v="41"/>
    <x v="0"/>
    <x v="3"/>
    <x v="2"/>
    <d v="2021-04-27T00:00:00"/>
    <s v="John Lopez"/>
    <s v="Barajas, Norman and Hayden"/>
    <x v="3"/>
    <n v="20539.075000000001"/>
    <n v="413"/>
    <x v="0"/>
    <d v="2021-05-09T00:00:00"/>
    <s v="Paracetamol"/>
    <s v="Abnormal"/>
    <n v="12"/>
    <n v="1711.5895833333334"/>
    <x v="2"/>
  </r>
  <r>
    <s v="Todd Washington"/>
    <x v="36"/>
    <x v="0"/>
    <x v="6"/>
    <x v="4"/>
    <d v="2019-05-11T00:00:00"/>
    <s v="Carolyn Schneider"/>
    <s v="Neal-Norton"/>
    <x v="0"/>
    <n v="23995.991000000002"/>
    <n v="414"/>
    <x v="2"/>
    <d v="2019-05-18T00:00:00"/>
    <s v="Ibuprofen"/>
    <s v="Normal"/>
    <n v="7"/>
    <n v="3427.9987142857144"/>
    <x v="2"/>
  </r>
  <r>
    <s v="James Thomas"/>
    <x v="39"/>
    <x v="1"/>
    <x v="5"/>
    <x v="3"/>
    <d v="2019-08-11T00:00:00"/>
    <s v="Amy Schmidt"/>
    <s v="Rosales, Campbell and Thomas"/>
    <x v="1"/>
    <n v="31718.018"/>
    <n v="158"/>
    <x v="2"/>
    <d v="2019-08-13T00:00:00"/>
    <s v="Ibuprofen"/>
    <s v="Normal"/>
    <n v="2"/>
    <n v="15859.009"/>
    <x v="0"/>
  </r>
  <r>
    <s v="Kim Mills"/>
    <x v="63"/>
    <x v="1"/>
    <x v="4"/>
    <x v="4"/>
    <d v="2019-06-30T00:00:00"/>
    <s v="Timothy Clark"/>
    <s v="Edwards Inc"/>
    <x v="4"/>
    <n v="28193.88"/>
    <n v="158"/>
    <x v="1"/>
    <d v="2019-07-01T00:00:00"/>
    <s v="Aspirin"/>
    <s v="Normal"/>
    <n v="1"/>
    <n v="28193.88"/>
    <x v="2"/>
  </r>
  <r>
    <s v="Chelsea Williams"/>
    <x v="63"/>
    <x v="0"/>
    <x v="7"/>
    <x v="3"/>
    <d v="2021-01-28T00:00:00"/>
    <s v="Elizabeth Alvarado"/>
    <s v="Peters-Brown"/>
    <x v="0"/>
    <n v="6001.65"/>
    <n v="466"/>
    <x v="1"/>
    <d v="2021-02-24T00:00:00"/>
    <s v="Penicillin"/>
    <s v="Inconclusive"/>
    <n v="27"/>
    <n v="222.28333333333333"/>
    <x v="2"/>
  </r>
  <r>
    <s v="Danielle Griffin"/>
    <x v="6"/>
    <x v="0"/>
    <x v="5"/>
    <x v="2"/>
    <d v="2021-02-02T00:00:00"/>
    <s v="Madison Ali"/>
    <s v="Collins Ltd"/>
    <x v="3"/>
    <n v="16871.991999999998"/>
    <n v="119"/>
    <x v="0"/>
    <d v="2021-02-25T00:00:00"/>
    <s v="Paracetamol"/>
    <s v="Inconclusive"/>
    <n v="23"/>
    <n v="733.56486956521735"/>
    <x v="0"/>
  </r>
  <r>
    <s v="Michael Johnson"/>
    <x v="59"/>
    <x v="0"/>
    <x v="5"/>
    <x v="2"/>
    <d v="2018-11-05T00:00:00"/>
    <s v="Adam Howard"/>
    <s v="Clay-Wheeler"/>
    <x v="4"/>
    <n v="3865.797"/>
    <n v="489"/>
    <x v="0"/>
    <d v="2018-11-06T00:00:00"/>
    <s v="Paracetamol"/>
    <s v="Abnormal"/>
    <n v="1"/>
    <n v="3865.797"/>
    <x v="0"/>
  </r>
  <r>
    <s v="Heidi Douglas"/>
    <x v="33"/>
    <x v="1"/>
    <x v="4"/>
    <x v="3"/>
    <d v="2022-07-12T00:00:00"/>
    <s v="Robert Rogers"/>
    <s v="Cooke, Oliver and Jackson"/>
    <x v="2"/>
    <n v="5589.81"/>
    <n v="245"/>
    <x v="2"/>
    <d v="2022-07-15T00:00:00"/>
    <s v="Penicillin"/>
    <s v="Normal"/>
    <n v="3"/>
    <n v="1863.2700000000002"/>
    <x v="0"/>
  </r>
  <r>
    <s v="Edward Williams DDS"/>
    <x v="38"/>
    <x v="0"/>
    <x v="2"/>
    <x v="1"/>
    <d v="2021-12-13T00:00:00"/>
    <s v="Peter Murphy"/>
    <s v="King, Lopez and Strickland"/>
    <x v="3"/>
    <n v="24781.685000000001"/>
    <n v="308"/>
    <x v="0"/>
    <d v="2021-12-13T00:00:00"/>
    <s v="Ibuprofen"/>
    <s v="Normal"/>
    <n v="0"/>
    <n v="0"/>
    <x v="1"/>
  </r>
  <r>
    <s v="Eddie Barber"/>
    <x v="21"/>
    <x v="1"/>
    <x v="5"/>
    <x v="4"/>
    <d v="2020-03-06T00:00:00"/>
    <s v="Lisa Johnson"/>
    <s v="Hart, Patel and Saunders"/>
    <x v="3"/>
    <n v="12433.713"/>
    <n v="329"/>
    <x v="2"/>
    <d v="2020-03-07T00:00:00"/>
    <s v="Aspirin"/>
    <s v="Abnormal"/>
    <n v="1"/>
    <n v="12433.713"/>
    <x v="1"/>
  </r>
  <r>
    <s v="Matthew Wyatt"/>
    <x v="67"/>
    <x v="0"/>
    <x v="6"/>
    <x v="3"/>
    <d v="2020-07-11T00:00:00"/>
    <s v="Edward Miller"/>
    <s v="Banks-Cole"/>
    <x v="2"/>
    <n v="31249.204000000002"/>
    <n v="413"/>
    <x v="1"/>
    <d v="2020-07-27T00:00:00"/>
    <s v="Ibuprofen"/>
    <s v="Normal"/>
    <n v="16"/>
    <n v="1953.0752500000001"/>
    <x v="1"/>
  </r>
  <r>
    <s v="Candice Cunningham"/>
    <x v="22"/>
    <x v="0"/>
    <x v="6"/>
    <x v="4"/>
    <d v="2022-09-12T00:00:00"/>
    <s v="Anne Simmons"/>
    <s v="Foster-Garcia"/>
    <x v="4"/>
    <n v="7728.8249999999998"/>
    <n v="225"/>
    <x v="1"/>
    <d v="2022-09-18T00:00:00"/>
    <s v="Paracetamol"/>
    <s v="Abnormal"/>
    <n v="6"/>
    <n v="1288.1375"/>
    <x v="0"/>
  </r>
  <r>
    <s v="Matthew Davis"/>
    <x v="48"/>
    <x v="1"/>
    <x v="0"/>
    <x v="2"/>
    <d v="2019-07-14T00:00:00"/>
    <s v="Mary Newman"/>
    <s v="Bryant, Brady and Cummings"/>
    <x v="1"/>
    <n v="10463.029"/>
    <n v="341"/>
    <x v="0"/>
    <d v="2019-07-30T00:00:00"/>
    <s v="Lipitor"/>
    <s v="Abnormal"/>
    <n v="16"/>
    <n v="653.93931250000003"/>
    <x v="0"/>
  </r>
  <r>
    <s v="Allison Wilson"/>
    <x v="36"/>
    <x v="1"/>
    <x v="1"/>
    <x v="2"/>
    <d v="2023-10-06T00:00:00"/>
    <s v="Andrew Rowe"/>
    <s v="Mcguire, Koch and Todd"/>
    <x v="0"/>
    <n v="10390.968000000001"/>
    <n v="482"/>
    <x v="0"/>
    <d v="2023-10-08T00:00:00"/>
    <s v="Paracetamol"/>
    <s v="Normal"/>
    <n v="2"/>
    <n v="5195.4840000000004"/>
    <x v="2"/>
  </r>
  <r>
    <s v="Aaron Yang"/>
    <x v="5"/>
    <x v="0"/>
    <x v="4"/>
    <x v="0"/>
    <d v="2019-07-12T00:00:00"/>
    <s v="Nancy Mcdonald"/>
    <s v="Long-Mueller"/>
    <x v="3"/>
    <n v="30884.861000000001"/>
    <n v="402"/>
    <x v="1"/>
    <d v="2019-07-24T00:00:00"/>
    <s v="Penicillin"/>
    <s v="Abnormal"/>
    <n v="12"/>
    <n v="2573.7384166666666"/>
    <x v="2"/>
  </r>
  <r>
    <s v="Melissa Johnson"/>
    <x v="9"/>
    <x v="0"/>
    <x v="1"/>
    <x v="0"/>
    <d v="2021-03-23T00:00:00"/>
    <s v="David Terrell"/>
    <s v="Johnson-Barker"/>
    <x v="1"/>
    <n v="17232.671999999999"/>
    <n v="243"/>
    <x v="1"/>
    <d v="2021-04-07T00:00:00"/>
    <s v="Ibuprofen"/>
    <s v="Abnormal"/>
    <n v="15"/>
    <n v="1148.8447999999999"/>
    <x v="2"/>
  </r>
  <r>
    <s v="Holly Silva"/>
    <x v="53"/>
    <x v="1"/>
    <x v="2"/>
    <x v="2"/>
    <d v="2019-07-02T00:00:00"/>
    <s v="Amy Figueroa MD"/>
    <s v="Stephens PLC"/>
    <x v="0"/>
    <n v="9443.5490000000009"/>
    <n v="354"/>
    <x v="0"/>
    <d v="2019-07-16T00:00:00"/>
    <s v="Penicillin"/>
    <s v="Abnormal"/>
    <n v="14"/>
    <n v="674.53921428571437"/>
    <x v="2"/>
  </r>
  <r>
    <s v="Javier Guzman"/>
    <x v="41"/>
    <x v="0"/>
    <x v="4"/>
    <x v="3"/>
    <d v="2023-07-11T00:00:00"/>
    <s v="Cody Horne"/>
    <s v="Williams Inc"/>
    <x v="0"/>
    <n v="27490.547999999999"/>
    <n v="119"/>
    <x v="0"/>
    <d v="2023-07-13T00:00:00"/>
    <s v="Paracetamol"/>
    <s v="Inconclusive"/>
    <n v="2"/>
    <n v="13745.273999999999"/>
    <x v="2"/>
  </r>
  <r>
    <s v="Jacob Sanders"/>
    <x v="12"/>
    <x v="0"/>
    <x v="3"/>
    <x v="0"/>
    <d v="2023-01-04T00:00:00"/>
    <s v="Mr. Jason Hall DDS"/>
    <s v="Kirby-Brown"/>
    <x v="2"/>
    <n v="52593.68"/>
    <n v="117"/>
    <x v="2"/>
    <d v="2023-01-23T00:00:00"/>
    <s v="Penicillin"/>
    <s v="Abnormal"/>
    <n v="19"/>
    <n v="2768.0884210526315"/>
    <x v="0"/>
  </r>
  <r>
    <s v="Lauren Williams"/>
    <x v="26"/>
    <x v="0"/>
    <x v="7"/>
    <x v="2"/>
    <d v="2021-04-04T00:00:00"/>
    <s v="Mary Wilson"/>
    <s v="Clark-Guzman"/>
    <x v="1"/>
    <n v="23404.651999999998"/>
    <n v="104"/>
    <x v="0"/>
    <d v="2021-04-10T00:00:00"/>
    <s v="Aspirin"/>
    <s v="Inconclusive"/>
    <n v="6"/>
    <n v="3900.775333333333"/>
    <x v="0"/>
  </r>
  <r>
    <s v="Ruben Cisneros"/>
    <x v="49"/>
    <x v="0"/>
    <x v="3"/>
    <x v="3"/>
    <d v="2020-02-10T00:00:00"/>
    <s v="Ashley Miller"/>
    <s v="Boone-Li"/>
    <x v="4"/>
    <n v="11129.605"/>
    <n v="340"/>
    <x v="0"/>
    <d v="2020-02-25T00:00:00"/>
    <s v="Lipitor"/>
    <s v="Abnormal"/>
    <n v="15"/>
    <n v="741.97366666666665"/>
    <x v="2"/>
  </r>
  <r>
    <s v="Christopher Miller"/>
    <x v="9"/>
    <x v="0"/>
    <x v="1"/>
    <x v="3"/>
    <d v="2023-06-12T00:00:00"/>
    <s v="Mark Anderson"/>
    <s v="Butler-Davidson"/>
    <x v="2"/>
    <n v="17196.59"/>
    <n v="310"/>
    <x v="1"/>
    <d v="2023-06-19T00:00:00"/>
    <s v="Aspirin"/>
    <s v="Abnormal"/>
    <n v="7"/>
    <n v="2456.6557142857141"/>
    <x v="2"/>
  </r>
  <r>
    <s v="Alejandra Nunez"/>
    <x v="33"/>
    <x v="1"/>
    <x v="2"/>
    <x v="1"/>
    <d v="2021-10-31T00:00:00"/>
    <s v="Tiffany Castillo"/>
    <s v="Williams LLC"/>
    <x v="4"/>
    <n v="17024.346000000001"/>
    <n v="469"/>
    <x v="1"/>
    <d v="2021-11-28T00:00:00"/>
    <s v="Aspirin"/>
    <s v="Inconclusive"/>
    <n v="28"/>
    <n v="608.01235714285724"/>
    <x v="0"/>
  </r>
  <r>
    <s v="Ronald Bauer"/>
    <x v="21"/>
    <x v="1"/>
    <x v="5"/>
    <x v="2"/>
    <d v="2022-08-17T00:00:00"/>
    <s v="Laura Smith"/>
    <s v="Smith-White"/>
    <x v="2"/>
    <n v="11667.27"/>
    <n v="236"/>
    <x v="0"/>
    <d v="2022-08-20T00:00:00"/>
    <s v="Lipitor"/>
    <s v="Normal"/>
    <n v="3"/>
    <n v="3889.09"/>
    <x v="1"/>
  </r>
  <r>
    <s v="Elizabeth Nunez"/>
    <x v="10"/>
    <x v="0"/>
    <x v="5"/>
    <x v="2"/>
    <d v="2020-04-20T00:00:00"/>
    <s v="Chris Hubbard"/>
    <s v="Wood PLC"/>
    <x v="0"/>
    <n v="10327.439"/>
    <n v="125"/>
    <x v="0"/>
    <d v="2020-04-23T00:00:00"/>
    <s v="Ibuprofen"/>
    <s v="Abnormal"/>
    <n v="3"/>
    <n v="3442.4796666666666"/>
    <x v="2"/>
  </r>
  <r>
    <s v="Emily Mendez"/>
    <x v="2"/>
    <x v="0"/>
    <x v="1"/>
    <x v="3"/>
    <d v="2022-10-08T00:00:00"/>
    <s v="Shawn Allen"/>
    <s v="Carter-Lynch"/>
    <x v="0"/>
    <n v="23856.157999999999"/>
    <n v="490"/>
    <x v="1"/>
    <d v="2022-10-15T00:00:00"/>
    <s v="Lipitor"/>
    <s v="Normal"/>
    <n v="7"/>
    <n v="3408.0225714285712"/>
    <x v="0"/>
  </r>
  <r>
    <s v="Nicole Meyer"/>
    <x v="32"/>
    <x v="0"/>
    <x v="4"/>
    <x v="2"/>
    <d v="2021-07-14T00:00:00"/>
    <s v="Nancy Cruz"/>
    <s v="Archer-Suarez"/>
    <x v="3"/>
    <n v="2971.2469999999998"/>
    <n v="479"/>
    <x v="0"/>
    <d v="2021-07-30T00:00:00"/>
    <s v="Penicillin"/>
    <s v="Abnormal"/>
    <n v="16"/>
    <n v="185.70293749999999"/>
    <x v="1"/>
  </r>
  <r>
    <s v="Jonathan Thomas"/>
    <x v="35"/>
    <x v="0"/>
    <x v="4"/>
    <x v="2"/>
    <d v="2023-04-30T00:00:00"/>
    <s v="Christopher Ford"/>
    <s v="Mcintosh-Kaiser"/>
    <x v="0"/>
    <n v="2825.625"/>
    <n v="440"/>
    <x v="0"/>
    <d v="2023-05-03T00:00:00"/>
    <s v="Lipitor"/>
    <s v="Abnormal"/>
    <n v="3"/>
    <n v="941.875"/>
    <x v="2"/>
  </r>
  <r>
    <s v="Miguel White DVM"/>
    <x v="12"/>
    <x v="0"/>
    <x v="5"/>
    <x v="2"/>
    <d v="2021-05-25T00:00:00"/>
    <s v="Elizabeth Perkins"/>
    <s v="Fuller-Bradley"/>
    <x v="0"/>
    <n v="24882.264999999999"/>
    <n v="309"/>
    <x v="1"/>
    <d v="2021-06-12T00:00:00"/>
    <s v="Penicillin"/>
    <s v="Inconclusive"/>
    <n v="18"/>
    <n v="1382.3480555555554"/>
    <x v="0"/>
  </r>
  <r>
    <s v="Christopher White"/>
    <x v="62"/>
    <x v="1"/>
    <x v="7"/>
    <x v="5"/>
    <d v="2020-11-11T00:00:00"/>
    <s v="Nicole Burns"/>
    <s v="Alvarado and Sons"/>
    <x v="2"/>
    <n v="75089.119000000006"/>
    <n v="484"/>
    <x v="1"/>
    <d v="2020-11-15T00:00:00"/>
    <s v="Aspirin"/>
    <s v="Abnormal"/>
    <n v="4"/>
    <n v="18772.279750000002"/>
    <x v="2"/>
  </r>
  <r>
    <s v="Garrett Gutierrez"/>
    <x v="40"/>
    <x v="0"/>
    <x v="5"/>
    <x v="5"/>
    <d v="2021-09-04T00:00:00"/>
    <s v="Whitney Castaneda"/>
    <s v="Skinner-Tyler"/>
    <x v="1"/>
    <n v="50584.921999999999"/>
    <n v="394"/>
    <x v="0"/>
    <d v="2021-09-07T00:00:00"/>
    <s v="Lipitor"/>
    <s v="Inconclusive"/>
    <n v="3"/>
    <n v="16861.640666666666"/>
    <x v="1"/>
  </r>
  <r>
    <s v="Jessica Martinez"/>
    <x v="25"/>
    <x v="0"/>
    <x v="4"/>
    <x v="4"/>
    <d v="2022-07-25T00:00:00"/>
    <s v="Stephanie Moon"/>
    <s v="Henderson Ltd"/>
    <x v="3"/>
    <n v="33911.029000000002"/>
    <n v="134"/>
    <x v="2"/>
    <d v="2022-08-05T00:00:00"/>
    <s v="Ibuprofen"/>
    <s v="Abnormal"/>
    <n v="11"/>
    <n v="3082.8208181818186"/>
    <x v="2"/>
  </r>
  <r>
    <s v="Autumn Mcdowell"/>
    <x v="51"/>
    <x v="1"/>
    <x v="0"/>
    <x v="0"/>
    <d v="2023-10-16T00:00:00"/>
    <s v="Anna Campbell"/>
    <s v="Moore, Smith and Cox"/>
    <x v="3"/>
    <n v="40356.726000000002"/>
    <n v="143"/>
    <x v="2"/>
    <d v="2023-10-27T00:00:00"/>
    <s v="Penicillin"/>
    <s v="Normal"/>
    <n v="11"/>
    <n v="3668.7932727272728"/>
    <x v="2"/>
  </r>
  <r>
    <s v="Tina Evans"/>
    <x v="27"/>
    <x v="0"/>
    <x v="0"/>
    <x v="3"/>
    <d v="2020-12-25T00:00:00"/>
    <s v="Brandon Williams"/>
    <s v="Sanchez-Schneider"/>
    <x v="3"/>
    <n v="28455.665000000001"/>
    <n v="206"/>
    <x v="0"/>
    <d v="2021-01-03T00:00:00"/>
    <s v="Paracetamol"/>
    <s v="Normal"/>
    <n v="9"/>
    <n v="3161.7405555555556"/>
    <x v="0"/>
  </r>
  <r>
    <s v="Tyler Gamble"/>
    <x v="33"/>
    <x v="1"/>
    <x v="3"/>
    <x v="0"/>
    <d v="2021-01-18T00:00:00"/>
    <s v="James Cook"/>
    <s v="Price PLC"/>
    <x v="3"/>
    <n v="22791.916000000001"/>
    <n v="160"/>
    <x v="1"/>
    <d v="2021-02-01T00:00:00"/>
    <s v="Aspirin"/>
    <s v="Normal"/>
    <n v="14"/>
    <n v="1627.9940000000001"/>
    <x v="0"/>
  </r>
  <r>
    <s v="Ian Porter"/>
    <x v="60"/>
    <x v="1"/>
    <x v="0"/>
    <x v="2"/>
    <d v="2022-09-13T00:00:00"/>
    <s v="Laura White"/>
    <s v="Love, Watkins and Lee"/>
    <x v="1"/>
    <n v="14188.555"/>
    <n v="198"/>
    <x v="0"/>
    <d v="2022-10-01T00:00:00"/>
    <s v="Paracetamol"/>
    <s v="Inconclusive"/>
    <n v="18"/>
    <n v="788.25305555555553"/>
    <x v="1"/>
  </r>
  <r>
    <s v="Gabriel Phillips"/>
    <x v="6"/>
    <x v="0"/>
    <x v="1"/>
    <x v="5"/>
    <d v="2021-08-19T00:00:00"/>
    <s v="Travis Spencer"/>
    <s v="Wheeler-Cowan"/>
    <x v="4"/>
    <n v="26835.313999999998"/>
    <n v="150"/>
    <x v="1"/>
    <d v="2021-09-12T00:00:00"/>
    <s v="Penicillin"/>
    <s v="Inconclusive"/>
    <n v="24"/>
    <n v="1118.1380833333333"/>
    <x v="0"/>
  </r>
  <r>
    <s v="Julia Combs"/>
    <x v="66"/>
    <x v="1"/>
    <x v="6"/>
    <x v="4"/>
    <d v="2022-10-31T00:00:00"/>
    <s v="Crystal Kelly"/>
    <s v="Schwartz, Young and Rodriguez"/>
    <x v="3"/>
    <n v="24150.493999999999"/>
    <n v="119"/>
    <x v="2"/>
    <d v="2022-11-27T00:00:00"/>
    <s v="Lipitor"/>
    <s v="Abnormal"/>
    <n v="27"/>
    <n v="894.46274074074074"/>
    <x v="2"/>
  </r>
  <r>
    <s v="Anthony Vega"/>
    <x v="13"/>
    <x v="1"/>
    <x v="7"/>
    <x v="2"/>
    <d v="2022-12-12T00:00:00"/>
    <s v="Annette Allen"/>
    <s v="Hester, Garcia and Oliver"/>
    <x v="0"/>
    <n v="5068.2690000000002"/>
    <n v="173"/>
    <x v="1"/>
    <d v="2022-12-20T00:00:00"/>
    <s v="Paracetamol"/>
    <s v="Inconclusive"/>
    <n v="8"/>
    <n v="633.53362500000003"/>
    <x v="0"/>
  </r>
  <r>
    <s v="Blake Cannon"/>
    <x v="47"/>
    <x v="0"/>
    <x v="4"/>
    <x v="2"/>
    <d v="2021-04-07T00:00:00"/>
    <s v="Whitney Frost"/>
    <s v="Brown, Tate and Taylor"/>
    <x v="4"/>
    <n v="13579.361999999999"/>
    <n v="335"/>
    <x v="0"/>
    <d v="2021-04-12T00:00:00"/>
    <s v="Lipitor"/>
    <s v="Inconclusive"/>
    <n v="5"/>
    <n v="2715.8723999999997"/>
    <x v="0"/>
  </r>
  <r>
    <s v="Connor Pierce"/>
    <x v="60"/>
    <x v="1"/>
    <x v="1"/>
    <x v="0"/>
    <d v="2021-07-29T00:00:00"/>
    <s v="Sean Alexander"/>
    <s v="Black LLC"/>
    <x v="3"/>
    <n v="24728.474999999999"/>
    <n v="452"/>
    <x v="2"/>
    <d v="2021-08-18T00:00:00"/>
    <s v="Paracetamol"/>
    <s v="Inconclusive"/>
    <n v="20"/>
    <n v="1236.4237499999999"/>
    <x v="1"/>
  </r>
  <r>
    <s v="James Porter"/>
    <x v="57"/>
    <x v="1"/>
    <x v="4"/>
    <x v="5"/>
    <d v="2022-09-16T00:00:00"/>
    <s v="Cynthia Pham"/>
    <s v="Shepard, Velasquez and Jensen"/>
    <x v="1"/>
    <n v="15951.636"/>
    <n v="489"/>
    <x v="1"/>
    <d v="2022-09-26T00:00:00"/>
    <s v="Lipitor"/>
    <s v="Normal"/>
    <n v="10"/>
    <n v="1595.1636000000001"/>
    <x v="0"/>
  </r>
  <r>
    <s v="Ashley Greer"/>
    <x v="60"/>
    <x v="0"/>
    <x v="0"/>
    <x v="5"/>
    <d v="2023-10-04T00:00:00"/>
    <s v="James Weaver"/>
    <s v="Washington PLC"/>
    <x v="4"/>
    <n v="70620.047999999995"/>
    <n v="382"/>
    <x v="0"/>
    <d v="2023-10-06T00:00:00"/>
    <s v="Ibuprofen"/>
    <s v="Abnormal"/>
    <n v="2"/>
    <n v="35310.023999999998"/>
    <x v="1"/>
  </r>
  <r>
    <s v="Mark Vargas"/>
    <x v="61"/>
    <x v="0"/>
    <x v="1"/>
    <x v="4"/>
    <d v="2020-04-26T00:00:00"/>
    <s v="Miranda Perkins"/>
    <s v="Yoder, Casey and Bass"/>
    <x v="1"/>
    <n v="27342.931"/>
    <n v="199"/>
    <x v="2"/>
    <d v="2020-05-14T00:00:00"/>
    <s v="Paracetamol"/>
    <s v="Inconclusive"/>
    <n v="18"/>
    <n v="1519.0517222222222"/>
    <x v="0"/>
  </r>
  <r>
    <s v="Michael Holmes"/>
    <x v="23"/>
    <x v="1"/>
    <x v="1"/>
    <x v="4"/>
    <d v="2018-11-29T00:00:00"/>
    <s v="Lisa Black"/>
    <s v="Dean, Neal and Mendoza"/>
    <x v="1"/>
    <n v="3162.3069999999998"/>
    <n v="160"/>
    <x v="2"/>
    <d v="2018-12-09T00:00:00"/>
    <s v="Paracetamol"/>
    <s v="Abnormal"/>
    <n v="10"/>
    <n v="316.23069999999996"/>
    <x v="0"/>
  </r>
  <r>
    <s v="Derek Morris"/>
    <x v="29"/>
    <x v="0"/>
    <x v="5"/>
    <x v="5"/>
    <d v="2022-07-01T00:00:00"/>
    <s v="Allen Douglas"/>
    <s v="Vargas Group"/>
    <x v="3"/>
    <n v="61482.012999999999"/>
    <n v="493"/>
    <x v="0"/>
    <d v="2022-07-14T00:00:00"/>
    <s v="Aspirin"/>
    <s v="Inconclusive"/>
    <n v="13"/>
    <n v="4729.3856153846154"/>
    <x v="1"/>
  </r>
  <r>
    <s v="Katherine Greer"/>
    <x v="36"/>
    <x v="1"/>
    <x v="6"/>
    <x v="1"/>
    <d v="2019-06-22T00:00:00"/>
    <s v="Steven Blair"/>
    <s v="Thompson, Hall and Warner"/>
    <x v="3"/>
    <n v="19366.079000000002"/>
    <n v="105"/>
    <x v="0"/>
    <d v="2019-07-08T00:00:00"/>
    <s v="Ibuprofen"/>
    <s v="Abnormal"/>
    <n v="16"/>
    <n v="1210.3799375000001"/>
    <x v="2"/>
  </r>
  <r>
    <s v="Jessica Sanders"/>
    <x v="19"/>
    <x v="1"/>
    <x v="2"/>
    <x v="2"/>
    <d v="2022-06-13T00:00:00"/>
    <s v="Gabriel Davis"/>
    <s v="Campbell Group"/>
    <x v="3"/>
    <n v="23144.294000000002"/>
    <n v="200"/>
    <x v="0"/>
    <d v="2022-06-14T00:00:00"/>
    <s v="Penicillin"/>
    <s v="Normal"/>
    <n v="1"/>
    <n v="23144.294000000002"/>
    <x v="0"/>
  </r>
  <r>
    <s v="Michael Bennett"/>
    <x v="40"/>
    <x v="1"/>
    <x v="4"/>
    <x v="1"/>
    <d v="2022-01-22T00:00:00"/>
    <s v="Melissa Thomas"/>
    <s v="Stewart-Benitez"/>
    <x v="4"/>
    <n v="35741.233999999997"/>
    <n v="370"/>
    <x v="2"/>
    <d v="2022-02-10T00:00:00"/>
    <s v="Penicillin"/>
    <s v="Inconclusive"/>
    <n v="19"/>
    <n v="1881.1175789473682"/>
    <x v="1"/>
  </r>
  <r>
    <s v="Daniel Barrett"/>
    <x v="66"/>
    <x v="0"/>
    <x v="6"/>
    <x v="3"/>
    <d v="2021-01-21T00:00:00"/>
    <s v="Ashlee Benson"/>
    <s v="Moreno-Pham"/>
    <x v="0"/>
    <n v="2031.92"/>
    <n v="366"/>
    <x v="1"/>
    <d v="2021-02-04T00:00:00"/>
    <s v="Ibuprofen"/>
    <s v="Inconclusive"/>
    <n v="14"/>
    <n v="145.13714285714286"/>
    <x v="2"/>
  </r>
  <r>
    <s v="Jane Perez"/>
    <x v="17"/>
    <x v="1"/>
    <x v="6"/>
    <x v="2"/>
    <d v="2020-09-04T00:00:00"/>
    <s v="Andrea Vargas"/>
    <s v="Schmidt-Brewer"/>
    <x v="2"/>
    <n v="14055.277"/>
    <n v="170"/>
    <x v="0"/>
    <d v="2020-09-21T00:00:00"/>
    <s v="Penicillin"/>
    <s v="Normal"/>
    <n v="17"/>
    <n v="826.78099999999995"/>
    <x v="0"/>
  </r>
  <r>
    <s v="Michael Lewis"/>
    <x v="28"/>
    <x v="0"/>
    <x v="6"/>
    <x v="5"/>
    <d v="2018-12-27T00:00:00"/>
    <s v="Gina Perkins"/>
    <s v="Henderson LLC"/>
    <x v="2"/>
    <n v="72429.929999999993"/>
    <n v="329"/>
    <x v="0"/>
    <d v="2019-01-18T00:00:00"/>
    <s v="Lipitor"/>
    <s v="Inconclusive"/>
    <n v="22"/>
    <n v="3292.2695454545451"/>
    <x v="1"/>
  </r>
  <r>
    <s v="Mr. James Thomas"/>
    <x v="10"/>
    <x v="1"/>
    <x v="5"/>
    <x v="5"/>
    <d v="2020-04-21T00:00:00"/>
    <s v="Susan Compton"/>
    <s v="Lopez-Wall"/>
    <x v="3"/>
    <n v="6139.9219999999996"/>
    <n v="475"/>
    <x v="0"/>
    <d v="2020-05-07T00:00:00"/>
    <s v="Ibuprofen"/>
    <s v="Abnormal"/>
    <n v="16"/>
    <n v="383.74512499999997"/>
    <x v="2"/>
  </r>
  <r>
    <s v="Michael Smith"/>
    <x v="3"/>
    <x v="1"/>
    <x v="6"/>
    <x v="4"/>
    <d v="2021-05-23T00:00:00"/>
    <s v="Dr. Keith Morrison"/>
    <s v="Rivas LLC"/>
    <x v="1"/>
    <n v="27381.092000000001"/>
    <n v="450"/>
    <x v="2"/>
    <d v="2021-06-11T00:00:00"/>
    <s v="Lipitor"/>
    <s v="Inconclusive"/>
    <n v="19"/>
    <n v="1441.1101052631579"/>
    <x v="2"/>
  </r>
  <r>
    <s v="Calvin White"/>
    <x v="57"/>
    <x v="0"/>
    <x v="5"/>
    <x v="2"/>
    <d v="2019-12-11T00:00:00"/>
    <s v="Madison Berry"/>
    <s v="Woods-Grant"/>
    <x v="4"/>
    <n v="18428.607"/>
    <n v="212"/>
    <x v="1"/>
    <d v="2019-12-18T00:00:00"/>
    <s v="Penicillin"/>
    <s v="Abnormal"/>
    <n v="7"/>
    <n v="2632.658142857143"/>
    <x v="0"/>
  </r>
  <r>
    <s v="Kyle Morris"/>
    <x v="27"/>
    <x v="0"/>
    <x v="3"/>
    <x v="3"/>
    <d v="2021-11-27T00:00:00"/>
    <s v="Michael Kelly"/>
    <s v="Delacruz-Warner"/>
    <x v="1"/>
    <n v="30673.543000000001"/>
    <n v="200"/>
    <x v="0"/>
    <d v="2021-12-20T00:00:00"/>
    <s v="Lipitor"/>
    <s v="Normal"/>
    <n v="23"/>
    <n v="1333.6323043478262"/>
    <x v="0"/>
  </r>
  <r>
    <s v="Tyler Freeman"/>
    <x v="43"/>
    <x v="1"/>
    <x v="3"/>
    <x v="4"/>
    <d v="2023-06-23T00:00:00"/>
    <s v="Alicia Hogan"/>
    <s v="Cox LLC"/>
    <x v="0"/>
    <n v="24856.127"/>
    <n v="283"/>
    <x v="2"/>
    <d v="2023-07-13T00:00:00"/>
    <s v="Paracetamol"/>
    <s v="Inconclusive"/>
    <n v="20"/>
    <n v="1242.8063500000001"/>
    <x v="2"/>
  </r>
  <r>
    <s v="Laura Rodriguez"/>
    <x v="62"/>
    <x v="0"/>
    <x v="1"/>
    <x v="5"/>
    <d v="2022-09-22T00:00:00"/>
    <s v="Lisa Smith"/>
    <s v="Banks, Dominguez and Ryan"/>
    <x v="3"/>
    <n v="72452.126000000004"/>
    <n v="345"/>
    <x v="0"/>
    <d v="2022-10-11T00:00:00"/>
    <s v="Ibuprofen"/>
    <s v="Abnormal"/>
    <n v="19"/>
    <n v="3813.2697894736843"/>
    <x v="2"/>
  </r>
  <r>
    <s v="Dustin Myers"/>
    <x v="29"/>
    <x v="1"/>
    <x v="1"/>
    <x v="0"/>
    <d v="2022-09-29T00:00:00"/>
    <s v="Joshua Jenkins"/>
    <s v="Robinson PLC"/>
    <x v="3"/>
    <n v="2193.5279999999998"/>
    <n v="181"/>
    <x v="1"/>
    <d v="2022-10-17T00:00:00"/>
    <s v="Ibuprofen"/>
    <s v="Normal"/>
    <n v="18"/>
    <n v="121.86266666666666"/>
    <x v="1"/>
  </r>
  <r>
    <s v="Jennifer Hale"/>
    <x v="46"/>
    <x v="0"/>
    <x v="2"/>
    <x v="3"/>
    <d v="2021-08-13T00:00:00"/>
    <s v="Kelly Miller"/>
    <s v="Thomas-Lopez"/>
    <x v="2"/>
    <n v="26607.508999999998"/>
    <n v="460"/>
    <x v="0"/>
    <d v="2021-09-03T00:00:00"/>
    <s v="Lipitor"/>
    <s v="Abnormal"/>
    <n v="21"/>
    <n v="1267.0242380952379"/>
    <x v="0"/>
  </r>
  <r>
    <s v="Jennifer Estrada"/>
    <x v="35"/>
    <x v="0"/>
    <x v="5"/>
    <x v="3"/>
    <d v="2021-04-05T00:00:00"/>
    <s v="Olivia Harris"/>
    <s v="Key-Williams"/>
    <x v="1"/>
    <n v="30537.346000000001"/>
    <n v="306"/>
    <x v="0"/>
    <d v="2021-04-06T00:00:00"/>
    <s v="Paracetamol"/>
    <s v="Abnormal"/>
    <n v="1"/>
    <n v="30537.346000000001"/>
    <x v="2"/>
  </r>
  <r>
    <s v="Carrie Rice"/>
    <x v="24"/>
    <x v="0"/>
    <x v="3"/>
    <x v="5"/>
    <d v="2020-12-27T00:00:00"/>
    <s v="David Mcneil"/>
    <s v="Cox-Sanchez"/>
    <x v="2"/>
    <n v="7222.0709999999999"/>
    <n v="299"/>
    <x v="1"/>
    <d v="2021-01-06T00:00:00"/>
    <s v="Aspirin"/>
    <s v="Inconclusive"/>
    <n v="10"/>
    <n v="722.20709999999997"/>
    <x v="2"/>
  </r>
  <r>
    <s v="Mark Peterson"/>
    <x v="2"/>
    <x v="1"/>
    <x v="0"/>
    <x v="5"/>
    <d v="2018-11-13T00:00:00"/>
    <s v="David Jones"/>
    <s v="Barnes-Peterson"/>
    <x v="1"/>
    <n v="13660.130999999999"/>
    <n v="133"/>
    <x v="1"/>
    <d v="2018-11-27T00:00:00"/>
    <s v="Penicillin"/>
    <s v="Abnormal"/>
    <n v="14"/>
    <n v="975.72364285714286"/>
    <x v="0"/>
  </r>
  <r>
    <s v="Brandon Kim"/>
    <x v="30"/>
    <x v="0"/>
    <x v="6"/>
    <x v="2"/>
    <d v="2021-04-17T00:00:00"/>
    <s v="Kenneth Smith"/>
    <s v="Osborne Ltd"/>
    <x v="4"/>
    <n v="19256.013999999999"/>
    <n v="445"/>
    <x v="0"/>
    <d v="2021-04-23T00:00:00"/>
    <s v="Aspirin"/>
    <s v="Abnormal"/>
    <n v="6"/>
    <n v="3209.3356666666664"/>
    <x v="2"/>
  </r>
  <r>
    <s v="David Zavala"/>
    <x v="54"/>
    <x v="0"/>
    <x v="6"/>
    <x v="0"/>
    <d v="2020-02-04T00:00:00"/>
    <s v="Richard Floyd"/>
    <s v="Henderson-Nixon"/>
    <x v="1"/>
    <n v="18951.955000000002"/>
    <n v="349"/>
    <x v="0"/>
    <d v="2020-02-10T00:00:00"/>
    <s v="Ibuprofen"/>
    <s v="Normal"/>
    <n v="6"/>
    <n v="3158.6591666666668"/>
    <x v="2"/>
  </r>
  <r>
    <s v="Anthony Norris"/>
    <x v="50"/>
    <x v="0"/>
    <x v="0"/>
    <x v="0"/>
    <d v="2022-10-27T00:00:00"/>
    <s v="Alexander Dixon"/>
    <s v="Gonzalez LLC"/>
    <x v="1"/>
    <n v="34479.195"/>
    <n v="211"/>
    <x v="0"/>
    <d v="2022-11-05T00:00:00"/>
    <s v="Penicillin"/>
    <s v="Inconclusive"/>
    <n v="9"/>
    <n v="3831.0216666666665"/>
    <x v="1"/>
  </r>
  <r>
    <s v="Alexandra Richardson"/>
    <x v="43"/>
    <x v="0"/>
    <x v="2"/>
    <x v="2"/>
    <d v="2023-01-27T00:00:00"/>
    <s v="Zachary Collins"/>
    <s v="Pearson-Watson"/>
    <x v="2"/>
    <n v="3482.1190000000001"/>
    <n v="198"/>
    <x v="0"/>
    <d v="2023-02-03T00:00:00"/>
    <s v="Ibuprofen"/>
    <s v="Normal"/>
    <n v="7"/>
    <n v="497.44557142857144"/>
    <x v="2"/>
  </r>
  <r>
    <s v="Daniel Gregory"/>
    <x v="1"/>
    <x v="1"/>
    <x v="3"/>
    <x v="4"/>
    <d v="2018-11-10T00:00:00"/>
    <s v="Thomas Webster"/>
    <s v="Werner Group"/>
    <x v="3"/>
    <n v="5113.2619999999997"/>
    <n v="229"/>
    <x v="2"/>
    <d v="2018-12-01T00:00:00"/>
    <s v="Penicillin"/>
    <s v="Normal"/>
    <n v="21"/>
    <n v="243.48866666666666"/>
    <x v="1"/>
  </r>
  <r>
    <s v="Amanda Gardner"/>
    <x v="22"/>
    <x v="1"/>
    <x v="2"/>
    <x v="2"/>
    <d v="2021-02-11T00:00:00"/>
    <s v="Denise Simmons"/>
    <s v="Hatfield, Hernandez and Blackburn"/>
    <x v="1"/>
    <n v="22518.731"/>
    <n v="312"/>
    <x v="1"/>
    <d v="2021-03-07T00:00:00"/>
    <s v="Ibuprofen"/>
    <s v="Normal"/>
    <n v="24"/>
    <n v="938.28045833333329"/>
    <x v="0"/>
  </r>
  <r>
    <s v="Joann Johnson"/>
    <x v="28"/>
    <x v="0"/>
    <x v="1"/>
    <x v="1"/>
    <d v="2020-10-15T00:00:00"/>
    <s v="Timothy Rodriguez"/>
    <s v="Ford-Savage"/>
    <x v="4"/>
    <n v="13502.218000000001"/>
    <n v="326"/>
    <x v="2"/>
    <d v="2020-10-21T00:00:00"/>
    <s v="Penicillin"/>
    <s v="Abnormal"/>
    <n v="6"/>
    <n v="2250.3696666666669"/>
    <x v="1"/>
  </r>
  <r>
    <s v="Breanna Nielsen"/>
    <x v="58"/>
    <x v="1"/>
    <x v="1"/>
    <x v="0"/>
    <d v="2020-03-11T00:00:00"/>
    <s v="Natalie Mitchell"/>
    <s v="Lambert, Moore and Kline"/>
    <x v="1"/>
    <n v="6483.5879999999997"/>
    <n v="355"/>
    <x v="1"/>
    <d v="2020-03-16T00:00:00"/>
    <s v="Aspirin"/>
    <s v="Inconclusive"/>
    <n v="5"/>
    <n v="1296.7175999999999"/>
    <x v="1"/>
  </r>
  <r>
    <s v="Alexander Turner"/>
    <x v="66"/>
    <x v="1"/>
    <x v="3"/>
    <x v="4"/>
    <d v="2020-08-10T00:00:00"/>
    <s v="Deborah Brewer"/>
    <s v="Ho, Dominguez and Baker"/>
    <x v="3"/>
    <n v="12378.71"/>
    <n v="158"/>
    <x v="2"/>
    <d v="2020-08-16T00:00:00"/>
    <s v="Ibuprofen"/>
    <s v="Abnormal"/>
    <n v="6"/>
    <n v="2063.1183333333333"/>
    <x v="2"/>
  </r>
  <r>
    <s v="Sierra Hansen"/>
    <x v="41"/>
    <x v="1"/>
    <x v="7"/>
    <x v="4"/>
    <d v="2019-06-24T00:00:00"/>
    <s v="Ebony Simmons"/>
    <s v="Bishop, Clark and Mccoy"/>
    <x v="4"/>
    <n v="20820.352999999999"/>
    <n v="406"/>
    <x v="2"/>
    <d v="2019-06-26T00:00:00"/>
    <s v="Ibuprofen"/>
    <s v="Inconclusive"/>
    <n v="2"/>
    <n v="10410.1765"/>
    <x v="2"/>
  </r>
  <r>
    <s v="Timothy Le"/>
    <x v="38"/>
    <x v="0"/>
    <x v="4"/>
    <x v="2"/>
    <d v="2018-11-23T00:00:00"/>
    <s v="Corey Aguilar"/>
    <s v="Rojas-Williams"/>
    <x v="1"/>
    <n v="12396.76"/>
    <n v="306"/>
    <x v="1"/>
    <d v="2018-12-16T00:00:00"/>
    <s v="Aspirin"/>
    <s v="Normal"/>
    <n v="23"/>
    <n v="538.98956521739126"/>
    <x v="1"/>
  </r>
  <r>
    <s v="Lauren Pena"/>
    <x v="53"/>
    <x v="0"/>
    <x v="7"/>
    <x v="3"/>
    <d v="2022-06-23T00:00:00"/>
    <s v="Linda Dominguez"/>
    <s v="Anderson LLC"/>
    <x v="1"/>
    <n v="10845.853999999999"/>
    <n v="105"/>
    <x v="2"/>
    <d v="2022-06-24T00:00:00"/>
    <s v="Penicillin"/>
    <s v="Normal"/>
    <n v="1"/>
    <n v="10845.853999999999"/>
    <x v="2"/>
  </r>
  <r>
    <s v="Brett Rush"/>
    <x v="16"/>
    <x v="1"/>
    <x v="0"/>
    <x v="3"/>
    <d v="2022-06-23T00:00:00"/>
    <s v="Susan Saunders"/>
    <s v="Flores, Watson and Stone"/>
    <x v="4"/>
    <n v="13165.897999999999"/>
    <n v="392"/>
    <x v="0"/>
    <d v="2022-07-01T00:00:00"/>
    <s v="Penicillin"/>
    <s v="Abnormal"/>
    <n v="8"/>
    <n v="1645.7372499999999"/>
    <x v="0"/>
  </r>
  <r>
    <s v="Katherine Ward"/>
    <x v="62"/>
    <x v="0"/>
    <x v="0"/>
    <x v="2"/>
    <d v="2023-02-20T00:00:00"/>
    <s v="Robert Miller"/>
    <s v="Carpenter and Sons"/>
    <x v="3"/>
    <n v="19348.657999999999"/>
    <n v="327"/>
    <x v="0"/>
    <d v="2023-02-22T00:00:00"/>
    <s v="Aspirin"/>
    <s v="Abnormal"/>
    <n v="2"/>
    <n v="9674.3289999999997"/>
    <x v="2"/>
  </r>
  <r>
    <s v="Jackie Owens"/>
    <x v="64"/>
    <x v="1"/>
    <x v="6"/>
    <x v="4"/>
    <d v="2021-12-02T00:00:00"/>
    <s v="Lisa Martin"/>
    <s v="Vaughn LLC"/>
    <x v="1"/>
    <n v="29893.786"/>
    <n v="493"/>
    <x v="2"/>
    <d v="2021-12-23T00:00:00"/>
    <s v="Ibuprofen"/>
    <s v="Abnormal"/>
    <n v="21"/>
    <n v="1423.5136190476192"/>
    <x v="1"/>
  </r>
  <r>
    <s v="Kevin Barrett"/>
    <x v="35"/>
    <x v="1"/>
    <x v="4"/>
    <x v="3"/>
    <d v="2023-06-14T00:00:00"/>
    <s v="Christopher Grant"/>
    <s v="Ballard-Pacheco"/>
    <x v="3"/>
    <n v="14575.828"/>
    <n v="190"/>
    <x v="1"/>
    <d v="2023-07-07T00:00:00"/>
    <s v="Aspirin"/>
    <s v="Abnormal"/>
    <n v="23"/>
    <n v="633.73165217391306"/>
    <x v="2"/>
  </r>
  <r>
    <s v="Kyle Francis"/>
    <x v="30"/>
    <x v="0"/>
    <x v="5"/>
    <x v="2"/>
    <d v="2019-12-09T00:00:00"/>
    <s v="Clifford Galvan"/>
    <s v="Dalton LLC"/>
    <x v="2"/>
    <n v="12093.880999999999"/>
    <n v="121"/>
    <x v="1"/>
    <d v="2019-12-14T00:00:00"/>
    <s v="Ibuprofen"/>
    <s v="Abnormal"/>
    <n v="5"/>
    <n v="2418.7761999999998"/>
    <x v="2"/>
  </r>
  <r>
    <s v="Donald Mcclain"/>
    <x v="25"/>
    <x v="1"/>
    <x v="3"/>
    <x v="4"/>
    <d v="2020-01-20T00:00:00"/>
    <s v="Annette Keller"/>
    <s v="Ramirez-Harrison"/>
    <x v="2"/>
    <n v="12878.134"/>
    <n v="422"/>
    <x v="2"/>
    <d v="2020-01-23T00:00:00"/>
    <s v="Lipitor"/>
    <s v="Abnormal"/>
    <n v="3"/>
    <n v="4292.7113333333336"/>
    <x v="2"/>
  </r>
  <r>
    <s v="Bradley Swanson"/>
    <x v="62"/>
    <x v="0"/>
    <x v="1"/>
    <x v="5"/>
    <d v="2019-12-04T00:00:00"/>
    <s v="Jacob Moore"/>
    <s v="Butler Ltd"/>
    <x v="3"/>
    <n v="77418.228000000003"/>
    <n v="331"/>
    <x v="0"/>
    <d v="2019-12-08T00:00:00"/>
    <s v="Paracetamol"/>
    <s v="Inconclusive"/>
    <n v="4"/>
    <n v="19354.557000000001"/>
    <x v="2"/>
  </r>
  <r>
    <s v="Alejandro Gray"/>
    <x v="57"/>
    <x v="1"/>
    <x v="6"/>
    <x v="2"/>
    <d v="2022-08-25T00:00:00"/>
    <s v="Emily Simmons"/>
    <s v="Cherry LLC"/>
    <x v="4"/>
    <n v="12959.463"/>
    <n v="396"/>
    <x v="0"/>
    <d v="2022-08-26T00:00:00"/>
    <s v="Penicillin"/>
    <s v="Inconclusive"/>
    <n v="1"/>
    <n v="12959.463"/>
    <x v="0"/>
  </r>
  <r>
    <s v="Allison Rodgers"/>
    <x v="21"/>
    <x v="0"/>
    <x v="4"/>
    <x v="5"/>
    <d v="2019-02-13T00:00:00"/>
    <s v="William Williams"/>
    <s v="Robertson-Stokes"/>
    <x v="1"/>
    <n v="34025.366999999998"/>
    <n v="142"/>
    <x v="0"/>
    <d v="2019-02-27T00:00:00"/>
    <s v="Lipitor"/>
    <s v="Inconclusive"/>
    <n v="14"/>
    <n v="2430.3833571428572"/>
    <x v="1"/>
  </r>
  <r>
    <s v="William Robinson"/>
    <x v="0"/>
    <x v="0"/>
    <x v="1"/>
    <x v="0"/>
    <d v="2020-03-22T00:00:00"/>
    <s v="David Martinez"/>
    <s v="Turner, Fletcher and Bell"/>
    <x v="2"/>
    <n v="17283.607"/>
    <n v="406"/>
    <x v="1"/>
    <d v="2020-03-30T00:00:00"/>
    <s v="Ibuprofen"/>
    <s v="Inconclusive"/>
    <n v="8"/>
    <n v="2160.450875"/>
    <x v="0"/>
  </r>
  <r>
    <s v="Jason Little"/>
    <x v="61"/>
    <x v="1"/>
    <x v="6"/>
    <x v="3"/>
    <d v="2020-07-26T00:00:00"/>
    <s v="Anthony Maldonado"/>
    <s v="Johnson-Smith"/>
    <x v="0"/>
    <n v="31912.791000000001"/>
    <n v="297"/>
    <x v="2"/>
    <d v="2020-08-21T00:00:00"/>
    <s v="Penicillin"/>
    <s v="Abnormal"/>
    <n v="26"/>
    <n v="1227.4150384615384"/>
    <x v="0"/>
  </r>
  <r>
    <s v="Jason Phillips"/>
    <x v="35"/>
    <x v="0"/>
    <x v="2"/>
    <x v="2"/>
    <d v="2020-11-15T00:00:00"/>
    <s v="Erin Jones"/>
    <s v="Lewis, Hayes and Sullivan"/>
    <x v="1"/>
    <n v="17221.973000000002"/>
    <n v="281"/>
    <x v="0"/>
    <d v="2020-12-02T00:00:00"/>
    <s v="Ibuprofen"/>
    <s v="Inconclusive"/>
    <n v="17"/>
    <n v="1013.0572352941177"/>
    <x v="2"/>
  </r>
  <r>
    <s v="Christopher Hernandez DDS"/>
    <x v="5"/>
    <x v="0"/>
    <x v="6"/>
    <x v="5"/>
    <d v="2019-04-14T00:00:00"/>
    <s v="Dr. Tanya Stephens"/>
    <s v="Sims and Sons"/>
    <x v="4"/>
    <n v="47739.387000000002"/>
    <n v="489"/>
    <x v="0"/>
    <d v="2019-04-27T00:00:00"/>
    <s v="Penicillin"/>
    <s v="Normal"/>
    <n v="13"/>
    <n v="3672.2605384615385"/>
    <x v="2"/>
  </r>
  <r>
    <s v="Curtis Gonzalez"/>
    <x v="55"/>
    <x v="1"/>
    <x v="3"/>
    <x v="4"/>
    <d v="2021-02-14T00:00:00"/>
    <s v="Dawn Nicholson"/>
    <s v="Hart PLC"/>
    <x v="3"/>
    <n v="34599.716999999997"/>
    <n v="390"/>
    <x v="2"/>
    <d v="2021-02-17T00:00:00"/>
    <s v="Lipitor"/>
    <s v="Inconclusive"/>
    <n v="3"/>
    <n v="11533.239"/>
    <x v="1"/>
  </r>
  <r>
    <s v="Gregory Wilson"/>
    <x v="33"/>
    <x v="1"/>
    <x v="0"/>
    <x v="3"/>
    <d v="2019-08-30T00:00:00"/>
    <s v="Samuel Paul"/>
    <s v="Brooks, Jackson and Baker"/>
    <x v="4"/>
    <n v="11221.712"/>
    <n v="486"/>
    <x v="2"/>
    <d v="2019-09-15T00:00:00"/>
    <s v="Ibuprofen"/>
    <s v="Abnormal"/>
    <n v="16"/>
    <n v="701.35699999999997"/>
    <x v="0"/>
  </r>
  <r>
    <s v="Philip Cline DVM"/>
    <x v="55"/>
    <x v="1"/>
    <x v="3"/>
    <x v="1"/>
    <d v="2022-10-29T00:00:00"/>
    <s v="Jeffrey Davila"/>
    <s v="Aguilar and Sons"/>
    <x v="4"/>
    <n v="25265.388999999999"/>
    <n v="245"/>
    <x v="1"/>
    <d v="2022-11-05T00:00:00"/>
    <s v="Ibuprofen"/>
    <s v="Normal"/>
    <n v="7"/>
    <n v="3609.3412857142857"/>
    <x v="1"/>
  </r>
  <r>
    <s v="Lori Scott"/>
    <x v="40"/>
    <x v="0"/>
    <x v="2"/>
    <x v="3"/>
    <d v="2020-08-17T00:00:00"/>
    <s v="Megan Guerrero"/>
    <s v="Nunez, Williams and Davenport"/>
    <x v="3"/>
    <n v="29621.851999999999"/>
    <n v="336"/>
    <x v="0"/>
    <d v="2020-08-19T00:00:00"/>
    <s v="Penicillin"/>
    <s v="Normal"/>
    <n v="2"/>
    <n v="14810.925999999999"/>
    <x v="1"/>
  </r>
  <r>
    <s v="Tonya Blair"/>
    <x v="7"/>
    <x v="1"/>
    <x v="7"/>
    <x v="4"/>
    <d v="2019-08-23T00:00:00"/>
    <s v="Kimberly Chavez"/>
    <s v="Carter, Harris and Morris"/>
    <x v="3"/>
    <n v="29385.749"/>
    <n v="231"/>
    <x v="1"/>
    <d v="2019-09-21T00:00:00"/>
    <s v="Paracetamol"/>
    <s v="Inconclusive"/>
    <n v="29"/>
    <n v="1013.3016896551724"/>
    <x v="2"/>
  </r>
  <r>
    <s v="Kendra Cox"/>
    <x v="13"/>
    <x v="0"/>
    <x v="1"/>
    <x v="2"/>
    <d v="2023-01-03T00:00:00"/>
    <s v="Ernest Lawrence"/>
    <s v="Bishop and Sons"/>
    <x v="0"/>
    <n v="18559.142"/>
    <n v="296"/>
    <x v="0"/>
    <d v="2023-01-16T00:00:00"/>
    <s v="Lipitor"/>
    <s v="Abnormal"/>
    <n v="13"/>
    <n v="1427.6263076923076"/>
    <x v="0"/>
  </r>
  <r>
    <s v="Rachel Diaz"/>
    <x v="29"/>
    <x v="0"/>
    <x v="1"/>
    <x v="0"/>
    <d v="2020-04-18T00:00:00"/>
    <s v="Douglas Valdez"/>
    <s v="Nguyen, Alvarado and Kelly"/>
    <x v="1"/>
    <n v="46592.767"/>
    <n v="432"/>
    <x v="1"/>
    <d v="2020-04-27T00:00:00"/>
    <s v="Aspirin"/>
    <s v="Normal"/>
    <n v="9"/>
    <n v="5176.9741111111107"/>
    <x v="1"/>
  </r>
  <r>
    <s v="Gabriel Flores"/>
    <x v="9"/>
    <x v="0"/>
    <x v="0"/>
    <x v="3"/>
    <d v="2020-03-25T00:00:00"/>
    <s v="Robert Perez"/>
    <s v="Carrillo-Goodman"/>
    <x v="0"/>
    <n v="12128.382"/>
    <n v="480"/>
    <x v="2"/>
    <d v="2020-04-18T00:00:00"/>
    <s v="Penicillin"/>
    <s v="Inconclusive"/>
    <n v="24"/>
    <n v="505.34924999999998"/>
    <x v="2"/>
  </r>
  <r>
    <s v="David Miles"/>
    <x v="41"/>
    <x v="0"/>
    <x v="7"/>
    <x v="2"/>
    <d v="2023-10-23T00:00:00"/>
    <s v="Rachel Alexander"/>
    <s v="Johnson PLC"/>
    <x v="0"/>
    <n v="10644.921"/>
    <n v="230"/>
    <x v="1"/>
    <d v="2023-11-01T00:00:00"/>
    <s v="Paracetamol"/>
    <s v="Normal"/>
    <n v="9"/>
    <n v="1182.769"/>
    <x v="2"/>
  </r>
  <r>
    <s v="Lauren Gomez"/>
    <x v="3"/>
    <x v="0"/>
    <x v="7"/>
    <x v="4"/>
    <d v="2020-05-12T00:00:00"/>
    <s v="Robert Nguyen"/>
    <s v="Perez-Hardy"/>
    <x v="1"/>
    <n v="5855.6779999999999"/>
    <n v="458"/>
    <x v="1"/>
    <d v="2020-06-01T00:00:00"/>
    <s v="Penicillin"/>
    <s v="Inconclusive"/>
    <n v="20"/>
    <n v="292.78390000000002"/>
    <x v="2"/>
  </r>
  <r>
    <s v="Matthew Gregory DDS"/>
    <x v="51"/>
    <x v="0"/>
    <x v="2"/>
    <x v="3"/>
    <d v="2023-06-16T00:00:00"/>
    <s v="Brittany Stein"/>
    <s v="Rogers, Allen and Baker"/>
    <x v="3"/>
    <n v="38270.239999999998"/>
    <n v="123"/>
    <x v="1"/>
    <d v="2023-06-21T00:00:00"/>
    <s v="Lipitor"/>
    <s v="Abnormal"/>
    <n v="5"/>
    <n v="7654.0479999999998"/>
    <x v="2"/>
  </r>
  <r>
    <s v="Karen Walker"/>
    <x v="23"/>
    <x v="0"/>
    <x v="5"/>
    <x v="5"/>
    <d v="2019-05-17T00:00:00"/>
    <s v="Joseph Byrd"/>
    <s v="Banks, Garcia and Payne"/>
    <x v="3"/>
    <n v="48609.652999999998"/>
    <n v="300"/>
    <x v="0"/>
    <d v="2019-05-23T00:00:00"/>
    <s v="Ibuprofen"/>
    <s v="Abnormal"/>
    <n v="6"/>
    <n v="8101.6088333333328"/>
    <x v="0"/>
  </r>
  <r>
    <s v="David Kim"/>
    <x v="26"/>
    <x v="1"/>
    <x v="4"/>
    <x v="3"/>
    <d v="2020-06-22T00:00:00"/>
    <s v="Alyssa Watts"/>
    <s v="Klein Inc"/>
    <x v="3"/>
    <n v="23444.641"/>
    <n v="409"/>
    <x v="2"/>
    <d v="2020-07-07T00:00:00"/>
    <s v="Ibuprofen"/>
    <s v="Normal"/>
    <n v="15"/>
    <n v="1562.9760666666666"/>
    <x v="0"/>
  </r>
  <r>
    <s v="James Murray"/>
    <x v="31"/>
    <x v="1"/>
    <x v="0"/>
    <x v="4"/>
    <d v="2021-04-21T00:00:00"/>
    <s v="Kimberly Brooks"/>
    <s v="Knight-Lopez"/>
    <x v="4"/>
    <n v="28834.353999999999"/>
    <n v="456"/>
    <x v="2"/>
    <d v="2021-05-12T00:00:00"/>
    <s v="Penicillin"/>
    <s v="Inconclusive"/>
    <n v="21"/>
    <n v="1373.0644761904762"/>
    <x v="2"/>
  </r>
  <r>
    <s v="Harry Moon"/>
    <x v="38"/>
    <x v="1"/>
    <x v="0"/>
    <x v="2"/>
    <d v="2019-01-10T00:00:00"/>
    <s v="John Vasquez"/>
    <s v="Wright PLC"/>
    <x v="4"/>
    <n v="2356.143"/>
    <n v="199"/>
    <x v="1"/>
    <d v="2019-02-07T00:00:00"/>
    <s v="Ibuprofen"/>
    <s v="Inconclusive"/>
    <n v="28"/>
    <n v="84.147964285714281"/>
    <x v="1"/>
  </r>
  <r>
    <s v="Julie Schmidt"/>
    <x v="66"/>
    <x v="1"/>
    <x v="4"/>
    <x v="4"/>
    <d v="2023-05-30T00:00:00"/>
    <s v="Michael Jimenez"/>
    <s v="Sanchez LLC"/>
    <x v="3"/>
    <n v="5739.3270000000002"/>
    <n v="473"/>
    <x v="1"/>
    <d v="2023-06-24T00:00:00"/>
    <s v="Lipitor"/>
    <s v="Abnormal"/>
    <n v="25"/>
    <n v="229.57308"/>
    <x v="2"/>
  </r>
  <r>
    <s v="Amy Salazar"/>
    <x v="2"/>
    <x v="1"/>
    <x v="1"/>
    <x v="2"/>
    <d v="2021-12-31T00:00:00"/>
    <s v="Robert Gallagher"/>
    <s v="Davis Group"/>
    <x v="1"/>
    <n v="22140.829000000002"/>
    <n v="428"/>
    <x v="1"/>
    <d v="2022-01-07T00:00:00"/>
    <s v="Paracetamol"/>
    <s v="Normal"/>
    <n v="7"/>
    <n v="3162.9755714285716"/>
    <x v="0"/>
  </r>
  <r>
    <s v="Gabriel Sanders"/>
    <x v="62"/>
    <x v="0"/>
    <x v="4"/>
    <x v="0"/>
    <d v="2020-04-16T00:00:00"/>
    <s v="Megan Hayes"/>
    <s v="Bell Ltd"/>
    <x v="4"/>
    <n v="41818.014000000003"/>
    <n v="308"/>
    <x v="1"/>
    <d v="2020-05-01T00:00:00"/>
    <s v="Ibuprofen"/>
    <s v="Inconclusive"/>
    <n v="15"/>
    <n v="2787.8676"/>
    <x v="2"/>
  </r>
  <r>
    <s v="Sarah Moore"/>
    <x v="49"/>
    <x v="1"/>
    <x v="4"/>
    <x v="1"/>
    <d v="2022-03-11T00:00:00"/>
    <s v="Sheri Diaz"/>
    <s v="Jones, Torres and Sanchez"/>
    <x v="0"/>
    <n v="13162.003000000001"/>
    <n v="319"/>
    <x v="2"/>
    <d v="2022-04-02T00:00:00"/>
    <s v="Paracetamol"/>
    <s v="Normal"/>
    <n v="22"/>
    <n v="598.2728636363637"/>
    <x v="2"/>
  </r>
  <r>
    <s v="Rebecca Shaw"/>
    <x v="24"/>
    <x v="0"/>
    <x v="5"/>
    <x v="0"/>
    <d v="2022-11-16T00:00:00"/>
    <s v="Jim Brown"/>
    <s v="Phillips-Davis"/>
    <x v="4"/>
    <n v="15421.716"/>
    <n v="301"/>
    <x v="2"/>
    <d v="2022-12-10T00:00:00"/>
    <s v="Lipitor"/>
    <s v="Abnormal"/>
    <n v="24"/>
    <n v="642.57150000000001"/>
    <x v="2"/>
  </r>
  <r>
    <s v="Susan Wilkerson"/>
    <x v="2"/>
    <x v="1"/>
    <x v="4"/>
    <x v="3"/>
    <d v="2023-03-12T00:00:00"/>
    <s v="Gary Flores"/>
    <s v="Schwartz PLC"/>
    <x v="3"/>
    <n v="2488.0239999999999"/>
    <n v="353"/>
    <x v="0"/>
    <d v="2023-04-03T00:00:00"/>
    <s v="Ibuprofen"/>
    <s v="Normal"/>
    <n v="22"/>
    <n v="113.092"/>
    <x v="0"/>
  </r>
  <r>
    <s v="Elizabeth Robertson"/>
    <x v="39"/>
    <x v="1"/>
    <x v="3"/>
    <x v="3"/>
    <d v="2023-01-26T00:00:00"/>
    <s v="Jasmine Perkins"/>
    <s v="Case-Valdez"/>
    <x v="4"/>
    <n v="2966.4119999999998"/>
    <n v="189"/>
    <x v="0"/>
    <d v="2023-02-16T00:00:00"/>
    <s v="Lipitor"/>
    <s v="Inconclusive"/>
    <n v="21"/>
    <n v="141.25771428571429"/>
    <x v="0"/>
  </r>
  <r>
    <s v="Zachary Allen"/>
    <x v="17"/>
    <x v="0"/>
    <x v="6"/>
    <x v="4"/>
    <d v="2020-08-16T00:00:00"/>
    <s v="Alexander Barrett"/>
    <s v="Rivera-Carter"/>
    <x v="1"/>
    <n v="8841.2819999999992"/>
    <n v="310"/>
    <x v="2"/>
    <d v="2020-09-10T00:00:00"/>
    <s v="Aspirin"/>
    <s v="Normal"/>
    <n v="25"/>
    <n v="353.65127999999999"/>
    <x v="0"/>
  </r>
  <r>
    <s v="Lawrence Watkins"/>
    <x v="12"/>
    <x v="1"/>
    <x v="6"/>
    <x v="3"/>
    <d v="2022-07-24T00:00:00"/>
    <s v="Leah Conway"/>
    <s v="Chapman Group"/>
    <x v="0"/>
    <n v="9674.4470000000001"/>
    <n v="439"/>
    <x v="2"/>
    <d v="2022-08-15T00:00:00"/>
    <s v="Lipitor"/>
    <s v="Normal"/>
    <n v="22"/>
    <n v="439.74759090909089"/>
    <x v="0"/>
  </r>
  <r>
    <s v="Rhonda Colon"/>
    <x v="19"/>
    <x v="1"/>
    <x v="4"/>
    <x v="3"/>
    <d v="2022-01-26T00:00:00"/>
    <s v="Joshua Kirby"/>
    <s v="Ayala, Clark and Woods"/>
    <x v="0"/>
    <n v="2508.8290000000002"/>
    <n v="461"/>
    <x v="2"/>
    <d v="2022-02-13T00:00:00"/>
    <s v="Ibuprofen"/>
    <s v="Abnormal"/>
    <n v="18"/>
    <n v="139.37938888888891"/>
    <x v="0"/>
  </r>
  <r>
    <s v="Austin Rogers"/>
    <x v="12"/>
    <x v="1"/>
    <x v="6"/>
    <x v="0"/>
    <d v="2019-06-01T00:00:00"/>
    <s v="Cheryl Bennett"/>
    <s v="Williamson-Clark"/>
    <x v="0"/>
    <n v="20447.868999999999"/>
    <n v="400"/>
    <x v="2"/>
    <d v="2019-06-11T00:00:00"/>
    <s v="Penicillin"/>
    <s v="Abnormal"/>
    <n v="10"/>
    <n v="2044.7868999999998"/>
    <x v="0"/>
  </r>
  <r>
    <s v="Travis Gomez"/>
    <x v="51"/>
    <x v="0"/>
    <x v="1"/>
    <x v="2"/>
    <d v="2020-01-19T00:00:00"/>
    <s v="Samantha Proctor"/>
    <s v="Snyder-White"/>
    <x v="0"/>
    <n v="7991.0079999999998"/>
    <n v="440"/>
    <x v="0"/>
    <d v="2020-02-03T00:00:00"/>
    <s v="Paracetamol"/>
    <s v="Inconclusive"/>
    <n v="15"/>
    <n v="532.7338666666667"/>
    <x v="2"/>
  </r>
  <r>
    <s v="Evan Pittman"/>
    <x v="63"/>
    <x v="0"/>
    <x v="5"/>
    <x v="2"/>
    <d v="2019-03-19T00:00:00"/>
    <s v="Matthew James"/>
    <s v="Perez PLC"/>
    <x v="3"/>
    <n v="5741.4409999999998"/>
    <n v="120"/>
    <x v="1"/>
    <d v="2019-04-07T00:00:00"/>
    <s v="Ibuprofen"/>
    <s v="Inconclusive"/>
    <n v="19"/>
    <n v="302.18110526315786"/>
    <x v="2"/>
  </r>
  <r>
    <s v="Christine King"/>
    <x v="54"/>
    <x v="0"/>
    <x v="5"/>
    <x v="2"/>
    <d v="2019-05-08T00:00:00"/>
    <s v="Howard Martin"/>
    <s v="Stewart, Meyer and Scott"/>
    <x v="0"/>
    <n v="1804.204"/>
    <n v="337"/>
    <x v="0"/>
    <d v="2019-05-14T00:00:00"/>
    <s v="Lipitor"/>
    <s v="Normal"/>
    <n v="6"/>
    <n v="300.70066666666668"/>
    <x v="2"/>
  </r>
  <r>
    <s v="Ryan Nichols"/>
    <x v="40"/>
    <x v="0"/>
    <x v="7"/>
    <x v="0"/>
    <d v="2022-10-17T00:00:00"/>
    <s v="Gregory Miller"/>
    <s v="Burke Ltd"/>
    <x v="3"/>
    <n v="46962.387000000002"/>
    <n v="383"/>
    <x v="0"/>
    <d v="2022-10-17T00:00:00"/>
    <s v="Aspirin"/>
    <s v="Inconclusive"/>
    <n v="0"/>
    <n v="0"/>
    <x v="1"/>
  </r>
  <r>
    <s v="Todd Glass"/>
    <x v="18"/>
    <x v="1"/>
    <x v="3"/>
    <x v="3"/>
    <d v="2023-06-21T00:00:00"/>
    <s v="Jennifer Wright"/>
    <s v="Bell, Carter and Oliver"/>
    <x v="0"/>
    <n v="38709.697"/>
    <n v="315"/>
    <x v="2"/>
    <d v="2023-07-03T00:00:00"/>
    <s v="Paracetamol"/>
    <s v="Abnormal"/>
    <n v="12"/>
    <n v="3225.8080833333333"/>
    <x v="0"/>
  </r>
  <r>
    <s v="Thomas Lowery"/>
    <x v="15"/>
    <x v="0"/>
    <x v="7"/>
    <x v="5"/>
    <d v="2023-10-15T00:00:00"/>
    <s v="Patrick Willis"/>
    <s v="Roberts-Murphy"/>
    <x v="2"/>
    <n v="46852.83"/>
    <n v="162"/>
    <x v="1"/>
    <d v="2023-11-06T00:00:00"/>
    <s v="Lipitor"/>
    <s v="Abnormal"/>
    <n v="22"/>
    <n v="2129.6740909090909"/>
    <x v="1"/>
  </r>
  <r>
    <s v="Rachel Jones"/>
    <x v="57"/>
    <x v="0"/>
    <x v="6"/>
    <x v="5"/>
    <d v="2023-03-01T00:00:00"/>
    <s v="Victor Lee"/>
    <s v="Brennan-Grant"/>
    <x v="0"/>
    <n v="16497.772000000001"/>
    <n v="355"/>
    <x v="0"/>
    <d v="2023-03-11T00:00:00"/>
    <s v="Lipitor"/>
    <s v="Inconclusive"/>
    <n v="10"/>
    <n v="1649.7772"/>
    <x v="0"/>
  </r>
  <r>
    <s v="Sandra Rice"/>
    <x v="20"/>
    <x v="0"/>
    <x v="6"/>
    <x v="2"/>
    <d v="2022-07-02T00:00:00"/>
    <s v="Michael Dodson"/>
    <s v="Quinn, Fletcher and Bender"/>
    <x v="0"/>
    <n v="14111.749"/>
    <n v="166"/>
    <x v="0"/>
    <d v="2022-07-05T00:00:00"/>
    <s v="Ibuprofen"/>
    <s v="Inconclusive"/>
    <n v="3"/>
    <n v="4703.9163333333336"/>
    <x v="2"/>
  </r>
  <r>
    <s v="Mike Palmer DVM"/>
    <x v="64"/>
    <x v="1"/>
    <x v="0"/>
    <x v="5"/>
    <d v="2020-11-02T00:00:00"/>
    <s v="Colleen Wagner"/>
    <s v="Roy, Jones and Carter"/>
    <x v="2"/>
    <n v="68115.966"/>
    <n v="210"/>
    <x v="0"/>
    <d v="2020-11-08T00:00:00"/>
    <s v="Penicillin"/>
    <s v="Abnormal"/>
    <n v="6"/>
    <n v="11352.661"/>
    <x v="1"/>
  </r>
  <r>
    <s v="Michelle Hernandez"/>
    <x v="2"/>
    <x v="1"/>
    <x v="5"/>
    <x v="1"/>
    <d v="2023-05-12T00:00:00"/>
    <s v="Austin Sanchez"/>
    <s v="Johnson, Collins and Walker"/>
    <x v="0"/>
    <n v="36397.771999999997"/>
    <n v="398"/>
    <x v="2"/>
    <d v="2023-06-10T00:00:00"/>
    <s v="Lipitor"/>
    <s v="Normal"/>
    <n v="29"/>
    <n v="1255.0955862068965"/>
    <x v="0"/>
  </r>
  <r>
    <s v="Eric Quinn"/>
    <x v="56"/>
    <x v="1"/>
    <x v="2"/>
    <x v="2"/>
    <d v="2023-09-16T00:00:00"/>
    <s v="James Ponce"/>
    <s v="Gross, Flores and Jones"/>
    <x v="4"/>
    <n v="1192.5050000000001"/>
    <n v="157"/>
    <x v="1"/>
    <d v="2023-09-27T00:00:00"/>
    <s v="Penicillin"/>
    <s v="Abnormal"/>
    <n v="11"/>
    <n v="108.40954545454547"/>
    <x v="2"/>
  </r>
  <r>
    <s v="Christian Bender"/>
    <x v="58"/>
    <x v="0"/>
    <x v="5"/>
    <x v="0"/>
    <d v="2020-03-10T00:00:00"/>
    <s v="Julie Fuller"/>
    <s v="Pearson and Sons"/>
    <x v="2"/>
    <n v="44128.161999999997"/>
    <n v="467"/>
    <x v="1"/>
    <d v="2020-03-30T00:00:00"/>
    <s v="Lipitor"/>
    <s v="Normal"/>
    <n v="20"/>
    <n v="2206.4080999999996"/>
    <x v="1"/>
  </r>
  <r>
    <s v="Felicia Boyd"/>
    <x v="13"/>
    <x v="1"/>
    <x v="3"/>
    <x v="4"/>
    <d v="2021-10-16T00:00:00"/>
    <s v="Diana Brown"/>
    <s v="Skinner, Fisher and Todd"/>
    <x v="0"/>
    <n v="30299.969000000001"/>
    <n v="311"/>
    <x v="2"/>
    <d v="2021-11-05T00:00:00"/>
    <s v="Paracetamol"/>
    <s v="Inconclusive"/>
    <n v="20"/>
    <n v="1514.99845"/>
    <x v="0"/>
  </r>
  <r>
    <s v="Joshua Holmes"/>
    <x v="47"/>
    <x v="0"/>
    <x v="7"/>
    <x v="5"/>
    <d v="2021-07-26T00:00:00"/>
    <s v="Colleen Patterson"/>
    <s v="Durham PLC"/>
    <x v="0"/>
    <n v="67427.331000000006"/>
    <n v="108"/>
    <x v="0"/>
    <d v="2021-08-15T00:00:00"/>
    <s v="Ibuprofen"/>
    <s v="Inconclusive"/>
    <n v="20"/>
    <n v="3371.3665500000002"/>
    <x v="0"/>
  </r>
  <r>
    <s v="Michelle Kelly"/>
    <x v="12"/>
    <x v="1"/>
    <x v="7"/>
    <x v="4"/>
    <d v="2019-11-27T00:00:00"/>
    <s v="Brandon Rogers"/>
    <s v="Smith Group"/>
    <x v="0"/>
    <n v="1827.713"/>
    <n v="261"/>
    <x v="2"/>
    <d v="2019-12-05T00:00:00"/>
    <s v="Lipitor"/>
    <s v="Normal"/>
    <n v="8"/>
    <n v="228.464125"/>
    <x v="0"/>
  </r>
  <r>
    <s v="Jennifer Stevens"/>
    <x v="21"/>
    <x v="0"/>
    <x v="6"/>
    <x v="4"/>
    <d v="2022-09-29T00:00:00"/>
    <s v="Nicole Gardner"/>
    <s v="Jackson Ltd"/>
    <x v="2"/>
    <n v="34398.614999999998"/>
    <n v="413"/>
    <x v="2"/>
    <d v="2022-10-01T00:00:00"/>
    <s v="Lipitor"/>
    <s v="Inconclusive"/>
    <n v="2"/>
    <n v="17199.307499999999"/>
    <x v="1"/>
  </r>
  <r>
    <s v="Jade Waters"/>
    <x v="57"/>
    <x v="1"/>
    <x v="2"/>
    <x v="1"/>
    <d v="2023-07-11T00:00:00"/>
    <s v="Catherine Smith"/>
    <s v="Miles, Cardenas and Hurst"/>
    <x v="0"/>
    <n v="31034.264999999999"/>
    <n v="478"/>
    <x v="2"/>
    <d v="2023-07-15T00:00:00"/>
    <s v="Paracetamol"/>
    <s v="Inconclusive"/>
    <n v="4"/>
    <n v="7758.5662499999999"/>
    <x v="0"/>
  </r>
  <r>
    <s v="Jordan Rogers"/>
    <x v="47"/>
    <x v="0"/>
    <x v="6"/>
    <x v="2"/>
    <d v="2019-12-17T00:00:00"/>
    <s v="Kathleen Payne"/>
    <s v="Suarez-Olson"/>
    <x v="0"/>
    <n v="22319.298999999999"/>
    <n v="197"/>
    <x v="0"/>
    <d v="2020-01-02T00:00:00"/>
    <s v="Lipitor"/>
    <s v="Abnormal"/>
    <n v="16"/>
    <n v="1394.9561874999999"/>
    <x v="0"/>
  </r>
  <r>
    <s v="Barry Bryant"/>
    <x v="50"/>
    <x v="1"/>
    <x v="3"/>
    <x v="1"/>
    <d v="2022-10-12T00:00:00"/>
    <s v="Jesus Kelley"/>
    <s v="Hill, Jones and Foster"/>
    <x v="3"/>
    <n v="7725.6509999999998"/>
    <n v="458"/>
    <x v="1"/>
    <d v="2022-11-02T00:00:00"/>
    <s v="Ibuprofen"/>
    <s v="Normal"/>
    <n v="21"/>
    <n v="367.88814285714284"/>
    <x v="1"/>
  </r>
  <r>
    <s v="John Green"/>
    <x v="67"/>
    <x v="0"/>
    <x v="7"/>
    <x v="3"/>
    <d v="2023-09-13T00:00:00"/>
    <s v="Hannah Turner"/>
    <s v="Lewis-Benson"/>
    <x v="2"/>
    <n v="23085.826000000001"/>
    <n v="111"/>
    <x v="1"/>
    <d v="2023-10-02T00:00:00"/>
    <s v="Paracetamol"/>
    <s v="Abnormal"/>
    <n v="19"/>
    <n v="1215.0434736842105"/>
    <x v="1"/>
  </r>
  <r>
    <s v="Robert Rodriguez"/>
    <x v="17"/>
    <x v="1"/>
    <x v="6"/>
    <x v="4"/>
    <d v="2020-10-05T00:00:00"/>
    <s v="Lisa Freeman"/>
    <s v="Paul-Cortez"/>
    <x v="0"/>
    <n v="2788.6970000000001"/>
    <n v="196"/>
    <x v="2"/>
    <d v="2020-10-15T00:00:00"/>
    <s v="Lipitor"/>
    <s v="Normal"/>
    <n v="10"/>
    <n v="278.86970000000002"/>
    <x v="0"/>
  </r>
  <r>
    <s v="Catherine Osborne"/>
    <x v="1"/>
    <x v="1"/>
    <x v="7"/>
    <x v="3"/>
    <d v="2022-09-25T00:00:00"/>
    <s v="Timothy Morales"/>
    <s v="Gutierrez-Gonzales"/>
    <x v="0"/>
    <n v="2809.7280000000001"/>
    <n v="416"/>
    <x v="2"/>
    <d v="2022-10-09T00:00:00"/>
    <s v="Aspirin"/>
    <s v="Inconclusive"/>
    <n v="14"/>
    <n v="200.69485714285716"/>
    <x v="1"/>
  </r>
  <r>
    <s v="Joyce Austin"/>
    <x v="14"/>
    <x v="0"/>
    <x v="2"/>
    <x v="3"/>
    <d v="2019-08-30T00:00:00"/>
    <s v="Richard Gray"/>
    <s v="Smith-Douglas"/>
    <x v="0"/>
    <n v="23906.392"/>
    <n v="308"/>
    <x v="2"/>
    <d v="2019-09-24T00:00:00"/>
    <s v="Lipitor"/>
    <s v="Inconclusive"/>
    <n v="25"/>
    <n v="956.25567999999998"/>
    <x v="0"/>
  </r>
  <r>
    <s v="Charles Simpson"/>
    <x v="2"/>
    <x v="1"/>
    <x v="6"/>
    <x v="5"/>
    <d v="2018-11-11T00:00:00"/>
    <s v="Karen White MD"/>
    <s v="Phillips Group"/>
    <x v="0"/>
    <n v="7171.9560000000001"/>
    <n v="384"/>
    <x v="1"/>
    <d v="2018-12-06T00:00:00"/>
    <s v="Penicillin"/>
    <s v="Inconclusive"/>
    <n v="25"/>
    <n v="286.87824000000001"/>
    <x v="0"/>
  </r>
  <r>
    <s v="Dr. Kimberly Khan"/>
    <x v="47"/>
    <x v="0"/>
    <x v="6"/>
    <x v="1"/>
    <d v="2020-09-10T00:00:00"/>
    <s v="Omar Powell"/>
    <s v="Mcintyre LLC"/>
    <x v="0"/>
    <n v="37954.514000000003"/>
    <n v="276"/>
    <x v="2"/>
    <d v="2020-09-25T00:00:00"/>
    <s v="Aspirin"/>
    <s v="Abnormal"/>
    <n v="15"/>
    <n v="2530.3009333333334"/>
    <x v="0"/>
  </r>
  <r>
    <s v="David Shah"/>
    <x v="16"/>
    <x v="1"/>
    <x v="1"/>
    <x v="1"/>
    <d v="2022-01-07T00:00:00"/>
    <s v="Alison Leonard"/>
    <s v="Cook, Willis and Dunn"/>
    <x v="0"/>
    <n v="8335.2039999999997"/>
    <n v="260"/>
    <x v="2"/>
    <d v="2022-01-21T00:00:00"/>
    <s v="Aspirin"/>
    <s v="Normal"/>
    <n v="14"/>
    <n v="595.37171428571423"/>
    <x v="0"/>
  </r>
  <r>
    <s v="Dorothy Ingram"/>
    <x v="23"/>
    <x v="1"/>
    <x v="0"/>
    <x v="2"/>
    <d v="2022-04-21T00:00:00"/>
    <s v="Samantha Byrd"/>
    <s v="Cross-Rosales"/>
    <x v="0"/>
    <n v="24378.848999999998"/>
    <n v="101"/>
    <x v="0"/>
    <d v="2022-05-04T00:00:00"/>
    <s v="Paracetamol"/>
    <s v="Inconclusive"/>
    <n v="13"/>
    <n v="1875.2960769230767"/>
    <x v="0"/>
  </r>
  <r>
    <s v="Ricardo Wilkins"/>
    <x v="43"/>
    <x v="0"/>
    <x v="7"/>
    <x v="0"/>
    <d v="2022-05-20T00:00:00"/>
    <s v="Bethany Jefferson"/>
    <s v="Ellis PLC"/>
    <x v="1"/>
    <n v="22558.716"/>
    <n v="322"/>
    <x v="2"/>
    <d v="2022-06-12T00:00:00"/>
    <s v="Ibuprofen"/>
    <s v="Abnormal"/>
    <n v="23"/>
    <n v="980.81373913043478"/>
    <x v="2"/>
  </r>
  <r>
    <s v="Kayla Hayden"/>
    <x v="53"/>
    <x v="1"/>
    <x v="5"/>
    <x v="3"/>
    <d v="2019-06-21T00:00:00"/>
    <s v="Melissa Rhodes"/>
    <s v="Morales, Ross and Leonard"/>
    <x v="2"/>
    <n v="34548.283000000003"/>
    <n v="215"/>
    <x v="1"/>
    <d v="2019-07-04T00:00:00"/>
    <s v="Aspirin"/>
    <s v="Inconclusive"/>
    <n v="13"/>
    <n v="2657.5602307692311"/>
    <x v="2"/>
  </r>
  <r>
    <s v="Colton Jones"/>
    <x v="35"/>
    <x v="1"/>
    <x v="6"/>
    <x v="3"/>
    <d v="2019-06-19T00:00:00"/>
    <s v="Tiffany Ryan"/>
    <s v="Baker Inc"/>
    <x v="0"/>
    <n v="23924.147000000001"/>
    <n v="318"/>
    <x v="2"/>
    <d v="2019-06-26T00:00:00"/>
    <s v="Lipitor"/>
    <s v="Normal"/>
    <n v="7"/>
    <n v="3417.735285714286"/>
    <x v="2"/>
  </r>
  <r>
    <s v="Melissa Snyder"/>
    <x v="41"/>
    <x v="1"/>
    <x v="6"/>
    <x v="0"/>
    <d v="2020-12-31T00:00:00"/>
    <s v="Valerie Coleman"/>
    <s v="Tran-Johnson"/>
    <x v="2"/>
    <n v="25692.695"/>
    <n v="165"/>
    <x v="1"/>
    <d v="2021-01-24T00:00:00"/>
    <s v="Aspirin"/>
    <s v="Inconclusive"/>
    <n v="24"/>
    <n v="1070.5289583333333"/>
    <x v="2"/>
  </r>
  <r>
    <s v="Thomas Garcia"/>
    <x v="7"/>
    <x v="1"/>
    <x v="7"/>
    <x v="0"/>
    <d v="2022-07-13T00:00:00"/>
    <s v="Rebecca Reeves"/>
    <s v="Coleman Group"/>
    <x v="4"/>
    <n v="30158.134999999998"/>
    <n v="120"/>
    <x v="1"/>
    <d v="2022-08-06T00:00:00"/>
    <s v="Ibuprofen"/>
    <s v="Normal"/>
    <n v="24"/>
    <n v="1256.5889583333333"/>
    <x v="2"/>
  </r>
  <r>
    <s v="Chelsey Shepherd"/>
    <x v="25"/>
    <x v="1"/>
    <x v="3"/>
    <x v="2"/>
    <d v="2022-03-13T00:00:00"/>
    <s v="Chelsea Hansen"/>
    <s v="Brown, Ortiz and Todd"/>
    <x v="2"/>
    <n v="23257.114000000001"/>
    <n v="193"/>
    <x v="1"/>
    <d v="2022-03-17T00:00:00"/>
    <s v="Penicillin"/>
    <s v="Normal"/>
    <n v="4"/>
    <n v="5814.2785000000003"/>
    <x v="2"/>
  </r>
  <r>
    <s v="Jamie Ward"/>
    <x v="36"/>
    <x v="1"/>
    <x v="0"/>
    <x v="5"/>
    <d v="2023-10-10T00:00:00"/>
    <s v="Steven Rodriguez"/>
    <s v="Frederick, Hopkins and Rodriguez"/>
    <x v="3"/>
    <n v="66608.857000000004"/>
    <n v="438"/>
    <x v="0"/>
    <d v="2023-10-29T00:00:00"/>
    <s v="Penicillin"/>
    <s v="Normal"/>
    <n v="19"/>
    <n v="3505.7293157894737"/>
    <x v="2"/>
  </r>
  <r>
    <s v="John Cook"/>
    <x v="10"/>
    <x v="0"/>
    <x v="0"/>
    <x v="3"/>
    <d v="2020-03-22T00:00:00"/>
    <s v="Marcus Brooks"/>
    <s v="Downs-Mcmahon"/>
    <x v="4"/>
    <n v="4762.8090000000002"/>
    <n v="129"/>
    <x v="1"/>
    <d v="2020-04-14T00:00:00"/>
    <s v="Ibuprofen"/>
    <s v="Inconclusive"/>
    <n v="23"/>
    <n v="207.07865217391304"/>
    <x v="2"/>
  </r>
  <r>
    <s v="Paul Roberts"/>
    <x v="27"/>
    <x v="1"/>
    <x v="7"/>
    <x v="4"/>
    <d v="2018-12-14T00:00:00"/>
    <s v="Rachel Williams"/>
    <s v="Thomas Group"/>
    <x v="0"/>
    <n v="13642.739"/>
    <n v="387"/>
    <x v="1"/>
    <d v="2019-01-09T00:00:00"/>
    <s v="Ibuprofen"/>
    <s v="Abnormal"/>
    <n v="26"/>
    <n v="524.72073076923073"/>
    <x v="0"/>
  </r>
  <r>
    <s v="Nancy Davila"/>
    <x v="32"/>
    <x v="1"/>
    <x v="0"/>
    <x v="4"/>
    <d v="2023-03-19T00:00:00"/>
    <s v="Daniel Daniel MD"/>
    <s v="Blair-Sweeney"/>
    <x v="2"/>
    <n v="22129.829000000002"/>
    <n v="339"/>
    <x v="2"/>
    <d v="2023-04-04T00:00:00"/>
    <s v="Paracetamol"/>
    <s v="Normal"/>
    <n v="16"/>
    <n v="1383.1143125000001"/>
    <x v="1"/>
  </r>
  <r>
    <s v="Alexis Shaw"/>
    <x v="14"/>
    <x v="1"/>
    <x v="0"/>
    <x v="4"/>
    <d v="2022-10-15T00:00:00"/>
    <s v="Monica Lee"/>
    <s v="Cox-Sanders"/>
    <x v="0"/>
    <n v="2444.9180000000001"/>
    <n v="488"/>
    <x v="2"/>
    <d v="2022-10-28T00:00:00"/>
    <s v="Aspirin"/>
    <s v="Abnormal"/>
    <n v="13"/>
    <n v="188.07061538461539"/>
    <x v="0"/>
  </r>
  <r>
    <s v="Noah Nelson"/>
    <x v="47"/>
    <x v="1"/>
    <x v="2"/>
    <x v="4"/>
    <d v="2021-02-21T00:00:00"/>
    <s v="Hannah Ryan"/>
    <s v="King, Jackson and Glenn"/>
    <x v="0"/>
    <n v="25412.062999999998"/>
    <n v="202"/>
    <x v="1"/>
    <d v="2021-03-03T00:00:00"/>
    <s v="Paracetamol"/>
    <s v="Abnormal"/>
    <n v="10"/>
    <n v="2541.2062999999998"/>
    <x v="0"/>
  </r>
  <r>
    <s v="Barbara Ross"/>
    <x v="52"/>
    <x v="0"/>
    <x v="5"/>
    <x v="5"/>
    <d v="2020-08-30T00:00:00"/>
    <s v="Harold Smith"/>
    <s v="Moore, Hughes and Rivera"/>
    <x v="0"/>
    <n v="54116.421999999999"/>
    <n v="393"/>
    <x v="1"/>
    <d v="2020-09-06T00:00:00"/>
    <s v="Aspirin"/>
    <s v="Abnormal"/>
    <n v="7"/>
    <n v="7730.917428571428"/>
    <x v="0"/>
  </r>
  <r>
    <s v="Stephanie Byrd"/>
    <x v="10"/>
    <x v="1"/>
    <x v="2"/>
    <x v="4"/>
    <d v="2021-12-24T00:00:00"/>
    <s v="Amy Martinez"/>
    <s v="Allen-Waller"/>
    <x v="1"/>
    <n v="13862.673000000001"/>
    <n v="293"/>
    <x v="2"/>
    <d v="2022-01-23T00:00:00"/>
    <s v="Lipitor"/>
    <s v="Abnormal"/>
    <n v="30"/>
    <n v="462.08910000000003"/>
    <x v="2"/>
  </r>
  <r>
    <s v="Jay Ray"/>
    <x v="1"/>
    <x v="0"/>
    <x v="7"/>
    <x v="0"/>
    <d v="2020-07-05T00:00:00"/>
    <s v="Julie Adams"/>
    <s v="Lopez, Richards and Schaefer"/>
    <x v="0"/>
    <n v="39039.379999999997"/>
    <n v="208"/>
    <x v="2"/>
    <d v="2020-07-13T00:00:00"/>
    <s v="Penicillin"/>
    <s v="Normal"/>
    <n v="8"/>
    <n v="4879.9224999999997"/>
    <x v="1"/>
  </r>
  <r>
    <s v="Ricky Matthews"/>
    <x v="41"/>
    <x v="0"/>
    <x v="5"/>
    <x v="2"/>
    <d v="2023-05-21T00:00:00"/>
    <s v="Colleen Bryant"/>
    <s v="Thompson PLC"/>
    <x v="4"/>
    <n v="10260.063"/>
    <n v="335"/>
    <x v="2"/>
    <d v="2023-06-06T00:00:00"/>
    <s v="Paracetamol"/>
    <s v="Inconclusive"/>
    <n v="16"/>
    <n v="641.25393750000001"/>
    <x v="2"/>
  </r>
  <r>
    <s v="Shannon English"/>
    <x v="39"/>
    <x v="1"/>
    <x v="3"/>
    <x v="3"/>
    <d v="2019-02-14T00:00:00"/>
    <s v="Laura Walters"/>
    <s v="Nichols-Vargas"/>
    <x v="0"/>
    <n v="29286.721000000001"/>
    <n v="195"/>
    <x v="1"/>
    <d v="2019-02-26T00:00:00"/>
    <s v="Lipitor"/>
    <s v="Normal"/>
    <n v="12"/>
    <n v="2440.5600833333333"/>
    <x v="0"/>
  </r>
  <r>
    <s v="Anthony Stein"/>
    <x v="44"/>
    <x v="0"/>
    <x v="4"/>
    <x v="3"/>
    <d v="2023-02-02T00:00:00"/>
    <s v="Daniel Duncan"/>
    <s v="Smith, Vincent and Murray"/>
    <x v="4"/>
    <n v="28970.954000000002"/>
    <n v="293"/>
    <x v="0"/>
    <d v="2023-02-21T00:00:00"/>
    <s v="Paracetamol"/>
    <s v="Inconclusive"/>
    <n v="19"/>
    <n v="1524.7870526315789"/>
    <x v="1"/>
  </r>
  <r>
    <s v="Kevin Tate"/>
    <x v="43"/>
    <x v="1"/>
    <x v="7"/>
    <x v="4"/>
    <d v="2019-01-15T00:00:00"/>
    <s v="Joshua Guerrero"/>
    <s v="Conway-Adams"/>
    <x v="2"/>
    <n v="31223.14"/>
    <n v="484"/>
    <x v="2"/>
    <d v="2019-01-18T00:00:00"/>
    <s v="Penicillin"/>
    <s v="Abnormal"/>
    <n v="3"/>
    <n v="10407.713333333333"/>
    <x v="2"/>
  </r>
  <r>
    <s v="David Rice"/>
    <x v="27"/>
    <x v="1"/>
    <x v="3"/>
    <x v="5"/>
    <d v="2019-05-24T00:00:00"/>
    <s v="Timothy Collins"/>
    <s v="Zamora-Davidson"/>
    <x v="0"/>
    <n v="22076.768"/>
    <n v="123"/>
    <x v="0"/>
    <d v="2019-05-27T00:00:00"/>
    <s v="Aspirin"/>
    <s v="Normal"/>
    <n v="3"/>
    <n v="7358.9226666666664"/>
    <x v="0"/>
  </r>
  <r>
    <s v="Tracy Dalton"/>
    <x v="38"/>
    <x v="1"/>
    <x v="3"/>
    <x v="5"/>
    <d v="2019-06-26T00:00:00"/>
    <s v="Robert Pratt"/>
    <s v="Coleman, Robinson and Garcia"/>
    <x v="3"/>
    <n v="46907.241999999998"/>
    <n v="410"/>
    <x v="0"/>
    <d v="2019-06-28T00:00:00"/>
    <s v="Ibuprofen"/>
    <s v="Inconclusive"/>
    <n v="2"/>
    <n v="23453.620999999999"/>
    <x v="1"/>
  </r>
  <r>
    <s v="Shawn Nguyen"/>
    <x v="61"/>
    <x v="0"/>
    <x v="1"/>
    <x v="5"/>
    <d v="2022-05-28T00:00:00"/>
    <s v="Christopher Jones"/>
    <s v="Lara, Cardenas and Simon"/>
    <x v="0"/>
    <n v="39915.663999999997"/>
    <n v="319"/>
    <x v="1"/>
    <d v="2022-06-19T00:00:00"/>
    <s v="Lipitor"/>
    <s v="Normal"/>
    <n v="22"/>
    <n v="1814.3483636363635"/>
    <x v="0"/>
  </r>
  <r>
    <s v="Danny Wright"/>
    <x v="64"/>
    <x v="0"/>
    <x v="4"/>
    <x v="1"/>
    <d v="2022-12-08T00:00:00"/>
    <s v="Jessica Oconnell"/>
    <s v="Hansen Ltd"/>
    <x v="4"/>
    <n v="3419.5219999999999"/>
    <n v="443"/>
    <x v="1"/>
    <d v="2022-12-09T00:00:00"/>
    <s v="Paracetamol"/>
    <s v="Normal"/>
    <n v="1"/>
    <n v="3419.5219999999999"/>
    <x v="1"/>
  </r>
  <r>
    <s v="Ricky Daniels"/>
    <x v="47"/>
    <x v="1"/>
    <x v="4"/>
    <x v="5"/>
    <d v="2020-05-21T00:00:00"/>
    <s v="John Acosta"/>
    <s v="Flores, Ruiz and Mccarty"/>
    <x v="0"/>
    <n v="25903.620999999999"/>
    <n v="297"/>
    <x v="0"/>
    <d v="2020-06-01T00:00:00"/>
    <s v="Paracetamol"/>
    <s v="Abnormal"/>
    <n v="11"/>
    <n v="2354.8746363636365"/>
    <x v="0"/>
  </r>
  <r>
    <s v="Joseph Whitney"/>
    <x v="36"/>
    <x v="0"/>
    <x v="5"/>
    <x v="3"/>
    <d v="2019-04-10T00:00:00"/>
    <s v="Deanna Williams"/>
    <s v="Schaefer-Vazquez"/>
    <x v="3"/>
    <n v="3383.6970000000001"/>
    <n v="351"/>
    <x v="2"/>
    <d v="2019-04-22T00:00:00"/>
    <s v="Paracetamol"/>
    <s v="Inconclusive"/>
    <n v="12"/>
    <n v="281.97475000000003"/>
    <x v="2"/>
  </r>
  <r>
    <s v="Traci Henry"/>
    <x v="37"/>
    <x v="0"/>
    <x v="2"/>
    <x v="0"/>
    <d v="2023-10-29T00:00:00"/>
    <s v="Thomas Morris"/>
    <s v="Washington-Patel"/>
    <x v="4"/>
    <n v="34042.161"/>
    <n v="156"/>
    <x v="2"/>
    <d v="2023-11-11T00:00:00"/>
    <s v="Lipitor"/>
    <s v="Inconclusive"/>
    <n v="13"/>
    <n v="2618.6277692307694"/>
    <x v="1"/>
  </r>
  <r>
    <s v="Margaret Mayo"/>
    <x v="48"/>
    <x v="1"/>
    <x v="4"/>
    <x v="1"/>
    <d v="2022-06-14T00:00:00"/>
    <s v="Frances Molina"/>
    <s v="Ayers-Martin"/>
    <x v="0"/>
    <n v="31690.050999999999"/>
    <n v="420"/>
    <x v="2"/>
    <d v="2022-07-08T00:00:00"/>
    <s v="Lipitor"/>
    <s v="Inconclusive"/>
    <n v="24"/>
    <n v="1320.4187916666667"/>
    <x v="0"/>
  </r>
  <r>
    <s v="Samantha Hicks"/>
    <x v="5"/>
    <x v="1"/>
    <x v="3"/>
    <x v="5"/>
    <d v="2021-10-09T00:00:00"/>
    <s v="Crystal Fisher"/>
    <s v="Clarke LLC"/>
    <x v="2"/>
    <n v="70124.514999999999"/>
    <n v="395"/>
    <x v="0"/>
    <d v="2021-10-15T00:00:00"/>
    <s v="Penicillin"/>
    <s v="Inconclusive"/>
    <n v="6"/>
    <n v="11687.419166666667"/>
    <x v="2"/>
  </r>
  <r>
    <s v="Mackenzie Ross"/>
    <x v="64"/>
    <x v="1"/>
    <x v="5"/>
    <x v="1"/>
    <d v="2023-07-24T00:00:00"/>
    <s v="Zachary Case"/>
    <s v="Robinson, Hall and Cox"/>
    <x v="1"/>
    <n v="31153.088"/>
    <n v="236"/>
    <x v="2"/>
    <d v="2023-07-30T00:00:00"/>
    <s v="Lipitor"/>
    <s v="Normal"/>
    <n v="6"/>
    <n v="5192.181333333333"/>
    <x v="1"/>
  </r>
  <r>
    <s v="Dakota Howard"/>
    <x v="56"/>
    <x v="1"/>
    <x v="7"/>
    <x v="1"/>
    <d v="2021-07-21T00:00:00"/>
    <s v="Warren Brown"/>
    <s v="Smith Inc"/>
    <x v="4"/>
    <n v="8502.2710000000006"/>
    <n v="311"/>
    <x v="1"/>
    <d v="2021-08-03T00:00:00"/>
    <s v="Paracetamol"/>
    <s v="Abnormal"/>
    <n v="13"/>
    <n v="654.02084615384615"/>
    <x v="2"/>
  </r>
  <r>
    <s v="Jason Mcdonald"/>
    <x v="39"/>
    <x v="1"/>
    <x v="7"/>
    <x v="2"/>
    <d v="2020-02-09T00:00:00"/>
    <s v="Gregory Mack"/>
    <s v="Patterson-Castro"/>
    <x v="0"/>
    <n v="23233.614000000001"/>
    <n v="470"/>
    <x v="2"/>
    <d v="2020-02-16T00:00:00"/>
    <s v="Paracetamol"/>
    <s v="Inconclusive"/>
    <n v="7"/>
    <n v="3319.0877142857144"/>
    <x v="0"/>
  </r>
  <r>
    <s v="Kelly Peterson"/>
    <x v="23"/>
    <x v="0"/>
    <x v="5"/>
    <x v="4"/>
    <d v="2023-09-17T00:00:00"/>
    <s v="Ronald Davis"/>
    <s v="Ware, Park and Davis"/>
    <x v="0"/>
    <n v="23221.776000000002"/>
    <n v="276"/>
    <x v="1"/>
    <d v="2023-10-02T00:00:00"/>
    <s v="Paracetamol"/>
    <s v="Inconclusive"/>
    <n v="15"/>
    <n v="1548.1184000000001"/>
    <x v="0"/>
  </r>
  <r>
    <s v="Angel Sweeney"/>
    <x v="48"/>
    <x v="0"/>
    <x v="1"/>
    <x v="2"/>
    <d v="2021-10-29T00:00:00"/>
    <s v="Sarah Mcdaniel"/>
    <s v="Edwards, West and Garcia"/>
    <x v="0"/>
    <n v="7010.0150000000003"/>
    <n v="362"/>
    <x v="0"/>
    <d v="2021-10-29T00:00:00"/>
    <s v="Penicillin"/>
    <s v="Inconclusive"/>
    <n v="0"/>
    <n v="0"/>
    <x v="0"/>
  </r>
  <r>
    <s v="Erin Terry"/>
    <x v="27"/>
    <x v="1"/>
    <x v="4"/>
    <x v="1"/>
    <d v="2022-05-18T00:00:00"/>
    <s v="Marie White"/>
    <s v="Strickland-Barrett"/>
    <x v="0"/>
    <n v="39479.800999999999"/>
    <n v="253"/>
    <x v="1"/>
    <d v="2022-06-13T00:00:00"/>
    <s v="Aspirin"/>
    <s v="Abnormal"/>
    <n v="26"/>
    <n v="1518.4538846153846"/>
    <x v="0"/>
  </r>
  <r>
    <s v="Lisa Kelly"/>
    <x v="27"/>
    <x v="0"/>
    <x v="3"/>
    <x v="3"/>
    <d v="2022-02-16T00:00:00"/>
    <s v="Larry Schneider"/>
    <s v="Contreras Ltd"/>
    <x v="0"/>
    <n v="18349.205000000002"/>
    <n v="237"/>
    <x v="0"/>
    <d v="2022-02-20T00:00:00"/>
    <s v="Penicillin"/>
    <s v="Inconclusive"/>
    <n v="4"/>
    <n v="4587.3012500000004"/>
    <x v="0"/>
  </r>
  <r>
    <s v="Terry Irwin"/>
    <x v="66"/>
    <x v="0"/>
    <x v="7"/>
    <x v="4"/>
    <d v="2019-01-20T00:00:00"/>
    <s v="Cheryl Meyer"/>
    <s v="Kane-White"/>
    <x v="4"/>
    <n v="6577.0950000000003"/>
    <n v="314"/>
    <x v="2"/>
    <d v="2019-02-08T00:00:00"/>
    <s v="Ibuprofen"/>
    <s v="Abnormal"/>
    <n v="19"/>
    <n v="346.16289473684213"/>
    <x v="2"/>
  </r>
  <r>
    <s v="Barry Williams"/>
    <x v="65"/>
    <x v="0"/>
    <x v="1"/>
    <x v="3"/>
    <d v="2021-09-28T00:00:00"/>
    <s v="Robin Ray"/>
    <s v="Johnson, Garza and Quinn"/>
    <x v="0"/>
    <n v="1297.4639999999999"/>
    <n v="404"/>
    <x v="1"/>
    <d v="2021-10-03T00:00:00"/>
    <s v="Lipitor"/>
    <s v="Inconclusive"/>
    <n v="5"/>
    <n v="259.49279999999999"/>
    <x v="0"/>
  </r>
  <r>
    <s v="Caitlin Carter"/>
    <x v="39"/>
    <x v="1"/>
    <x v="5"/>
    <x v="5"/>
    <d v="2018-12-22T00:00:00"/>
    <s v="David Steele"/>
    <s v="Bauer-Clark"/>
    <x v="0"/>
    <n v="44094.31"/>
    <n v="176"/>
    <x v="2"/>
    <d v="2019-01-16T00:00:00"/>
    <s v="Penicillin"/>
    <s v="Abnormal"/>
    <n v="25"/>
    <n v="1763.7723999999998"/>
    <x v="0"/>
  </r>
  <r>
    <s v="Thomas Kelly"/>
    <x v="67"/>
    <x v="0"/>
    <x v="4"/>
    <x v="1"/>
    <d v="2020-07-15T00:00:00"/>
    <s v="Joel Copeland"/>
    <s v="Vaughn, Bryan and Ingram"/>
    <x v="2"/>
    <n v="16354.34"/>
    <n v="274"/>
    <x v="2"/>
    <d v="2020-08-09T00:00:00"/>
    <s v="Lipitor"/>
    <s v="Normal"/>
    <n v="25"/>
    <n v="654.17359999999996"/>
    <x v="1"/>
  </r>
  <r>
    <s v="Karen Moore"/>
    <x v="24"/>
    <x v="1"/>
    <x v="3"/>
    <x v="4"/>
    <d v="2019-04-16T00:00:00"/>
    <s v="Craig Garrett"/>
    <s v="Dominguez-Adams"/>
    <x v="0"/>
    <n v="5351.7349999999997"/>
    <n v="338"/>
    <x v="2"/>
    <d v="2019-04-24T00:00:00"/>
    <s v="Penicillin"/>
    <s v="Normal"/>
    <n v="8"/>
    <n v="668.96687499999996"/>
    <x v="2"/>
  </r>
  <r>
    <s v="Carrie Nguyen"/>
    <x v="33"/>
    <x v="0"/>
    <x v="3"/>
    <x v="3"/>
    <d v="2021-06-10T00:00:00"/>
    <s v="Cindy Wheeler"/>
    <s v="Morgan Ltd"/>
    <x v="1"/>
    <n v="39443.93"/>
    <n v="253"/>
    <x v="1"/>
    <d v="2021-07-10T00:00:00"/>
    <s v="Lipitor"/>
    <s v="Inconclusive"/>
    <n v="30"/>
    <n v="1314.7976666666666"/>
    <x v="0"/>
  </r>
  <r>
    <s v="Angela Cohen"/>
    <x v="17"/>
    <x v="0"/>
    <x v="0"/>
    <x v="4"/>
    <d v="2021-01-29T00:00:00"/>
    <s v="Elizabeth Owens"/>
    <s v="Jones Ltd"/>
    <x v="1"/>
    <n v="24281.040000000001"/>
    <n v="213"/>
    <x v="2"/>
    <d v="2021-02-08T00:00:00"/>
    <s v="Lipitor"/>
    <s v="Normal"/>
    <n v="10"/>
    <n v="2428.1040000000003"/>
    <x v="0"/>
  </r>
  <r>
    <s v="Mary Love"/>
    <x v="66"/>
    <x v="0"/>
    <x v="7"/>
    <x v="0"/>
    <d v="2021-08-09T00:00:00"/>
    <s v="Lauren Jackson"/>
    <s v="Williams PLC"/>
    <x v="1"/>
    <n v="22818.800999999999"/>
    <n v="188"/>
    <x v="2"/>
    <d v="2021-08-31T00:00:00"/>
    <s v="Penicillin"/>
    <s v="Abnormal"/>
    <n v="22"/>
    <n v="1037.2182272727273"/>
    <x v="2"/>
  </r>
  <r>
    <s v="Isaac Hernandez"/>
    <x v="45"/>
    <x v="0"/>
    <x v="3"/>
    <x v="0"/>
    <d v="2020-05-08T00:00:00"/>
    <s v="Clinton Johnson"/>
    <s v="Humphrey, Haas and Cook"/>
    <x v="4"/>
    <n v="15756.434999999999"/>
    <n v="409"/>
    <x v="2"/>
    <d v="2020-05-11T00:00:00"/>
    <s v="Penicillin"/>
    <s v="Abnormal"/>
    <n v="3"/>
    <n v="5252.1449999999995"/>
    <x v="2"/>
  </r>
  <r>
    <s v="James Browning"/>
    <x v="20"/>
    <x v="1"/>
    <x v="2"/>
    <x v="1"/>
    <d v="2021-05-05T00:00:00"/>
    <s v="Jeffrey Shelton"/>
    <s v="Thompson Group"/>
    <x v="1"/>
    <n v="22556.062999999998"/>
    <n v="458"/>
    <x v="2"/>
    <d v="2021-05-13T00:00:00"/>
    <s v="Paracetamol"/>
    <s v="Abnormal"/>
    <n v="8"/>
    <n v="2819.5078749999998"/>
    <x v="2"/>
  </r>
  <r>
    <s v="Lauren Maddox"/>
    <x v="17"/>
    <x v="0"/>
    <x v="5"/>
    <x v="3"/>
    <d v="2023-02-08T00:00:00"/>
    <s v="Sarah Walters"/>
    <s v="Simpson, Hill and Campbell"/>
    <x v="3"/>
    <n v="6664.6350000000002"/>
    <n v="157"/>
    <x v="1"/>
    <d v="2023-02-15T00:00:00"/>
    <s v="Penicillin"/>
    <s v="Inconclusive"/>
    <n v="7"/>
    <n v="952.09071428571428"/>
    <x v="0"/>
  </r>
  <r>
    <s v="John Barrett"/>
    <x v="67"/>
    <x v="0"/>
    <x v="6"/>
    <x v="5"/>
    <d v="2018-10-31T00:00:00"/>
    <s v="Monica Moody"/>
    <s v="Gutierrez, Chavez and Waters"/>
    <x v="3"/>
    <n v="60768.235000000001"/>
    <n v="308"/>
    <x v="1"/>
    <d v="2018-11-24T00:00:00"/>
    <s v="Lipitor"/>
    <s v="Abnormal"/>
    <n v="24"/>
    <n v="2532.0097916666668"/>
    <x v="1"/>
  </r>
  <r>
    <s v="Michael Gordon"/>
    <x v="20"/>
    <x v="1"/>
    <x v="3"/>
    <x v="5"/>
    <d v="2022-02-02T00:00:00"/>
    <s v="Nicole Goodwin"/>
    <s v="Howard, Jacobs and Higgins"/>
    <x v="3"/>
    <n v="75296.629000000001"/>
    <n v="369"/>
    <x v="2"/>
    <d v="2022-02-14T00:00:00"/>
    <s v="Lipitor"/>
    <s v="Abnormal"/>
    <n v="12"/>
    <n v="6274.7190833333334"/>
    <x v="2"/>
  </r>
  <r>
    <s v="Mr. Ryan Smith"/>
    <x v="15"/>
    <x v="0"/>
    <x v="2"/>
    <x v="4"/>
    <d v="2022-09-03T00:00:00"/>
    <s v="Steven Hoffman"/>
    <s v="Carroll-Martin"/>
    <x v="2"/>
    <n v="7915.8469999999998"/>
    <n v="206"/>
    <x v="2"/>
    <d v="2022-10-01T00:00:00"/>
    <s v="Lipitor"/>
    <s v="Abnormal"/>
    <n v="28"/>
    <n v="282.70882142857141"/>
    <x v="1"/>
  </r>
  <r>
    <s v="Patrick Robinson"/>
    <x v="37"/>
    <x v="0"/>
    <x v="3"/>
    <x v="3"/>
    <d v="2018-11-04T00:00:00"/>
    <s v="Anthony Zuniga"/>
    <s v="Silva Ltd"/>
    <x v="3"/>
    <n v="24902.254000000001"/>
    <n v="135"/>
    <x v="0"/>
    <d v="2018-11-07T00:00:00"/>
    <s v="Penicillin"/>
    <s v="Normal"/>
    <n v="3"/>
    <n v="8300.7513333333336"/>
    <x v="1"/>
  </r>
  <r>
    <s v="Kevin Alvarez"/>
    <x v="35"/>
    <x v="0"/>
    <x v="5"/>
    <x v="5"/>
    <d v="2023-01-12T00:00:00"/>
    <s v="Michael Lee"/>
    <s v="Hernandez Ltd"/>
    <x v="1"/>
    <n v="20582.505000000001"/>
    <n v="248"/>
    <x v="1"/>
    <d v="2023-01-22T00:00:00"/>
    <s v="Ibuprofen"/>
    <s v="Normal"/>
    <n v="10"/>
    <n v="2058.2505000000001"/>
    <x v="2"/>
  </r>
  <r>
    <s v="Isabel Wilson"/>
    <x v="49"/>
    <x v="0"/>
    <x v="6"/>
    <x v="0"/>
    <d v="2023-06-15T00:00:00"/>
    <s v="Megan Nicholson"/>
    <s v="Conway Ltd"/>
    <x v="2"/>
    <n v="50394.019"/>
    <n v="126"/>
    <x v="0"/>
    <d v="2023-07-04T00:00:00"/>
    <s v="Aspirin"/>
    <s v="Abnormal"/>
    <n v="19"/>
    <n v="2652.3167894736844"/>
    <x v="2"/>
  </r>
  <r>
    <s v="April Harris"/>
    <x v="64"/>
    <x v="1"/>
    <x v="1"/>
    <x v="1"/>
    <d v="2019-11-12T00:00:00"/>
    <s v="David Benson"/>
    <s v="Lopez PLC"/>
    <x v="1"/>
    <n v="31075.448"/>
    <n v="432"/>
    <x v="2"/>
    <d v="2019-11-13T00:00:00"/>
    <s v="Lipitor"/>
    <s v="Inconclusive"/>
    <n v="1"/>
    <n v="31075.448"/>
    <x v="1"/>
  </r>
  <r>
    <s v="Jorge Day"/>
    <x v="45"/>
    <x v="0"/>
    <x v="6"/>
    <x v="2"/>
    <d v="2021-06-03T00:00:00"/>
    <s v="Tina Cook"/>
    <s v="Holland, Fernandez and Nicholson"/>
    <x v="3"/>
    <n v="16654.141"/>
    <n v="139"/>
    <x v="2"/>
    <d v="2021-06-08T00:00:00"/>
    <s v="Paracetamol"/>
    <s v="Abnormal"/>
    <n v="5"/>
    <n v="3330.8281999999999"/>
    <x v="2"/>
  </r>
  <r>
    <s v="Pamela Sawyer"/>
    <x v="33"/>
    <x v="1"/>
    <x v="0"/>
    <x v="1"/>
    <d v="2021-05-31T00:00:00"/>
    <s v="Amy Hill"/>
    <s v="Atkins, Hood and Gordon"/>
    <x v="2"/>
    <n v="19702.2"/>
    <n v="171"/>
    <x v="2"/>
    <d v="2021-06-08T00:00:00"/>
    <s v="Ibuprofen"/>
    <s v="Normal"/>
    <n v="8"/>
    <n v="2462.7750000000001"/>
    <x v="0"/>
  </r>
  <r>
    <s v="Hannah Navarro"/>
    <x v="60"/>
    <x v="1"/>
    <x v="5"/>
    <x v="1"/>
    <d v="2022-01-17T00:00:00"/>
    <s v="Alicia Lopez"/>
    <s v="Taylor-Gardner"/>
    <x v="2"/>
    <n v="17885.383000000002"/>
    <n v="379"/>
    <x v="2"/>
    <d v="2022-02-13T00:00:00"/>
    <s v="Aspirin"/>
    <s v="Inconclusive"/>
    <n v="27"/>
    <n v="662.42159259259267"/>
    <x v="1"/>
  </r>
  <r>
    <s v="Crystal Avila"/>
    <x v="52"/>
    <x v="0"/>
    <x v="2"/>
    <x v="1"/>
    <d v="2019-05-18T00:00:00"/>
    <s v="Cody Day"/>
    <s v="Brooks, Nelson and Ramirez"/>
    <x v="3"/>
    <n v="42651.442000000003"/>
    <n v="121"/>
    <x v="2"/>
    <d v="2019-06-07T00:00:00"/>
    <s v="Ibuprofen"/>
    <s v="Abnormal"/>
    <n v="20"/>
    <n v="2132.5721000000003"/>
    <x v="0"/>
  </r>
  <r>
    <s v="Kelsey Hansen"/>
    <x v="45"/>
    <x v="0"/>
    <x v="3"/>
    <x v="5"/>
    <d v="2019-04-27T00:00:00"/>
    <s v="Sarah Jones"/>
    <s v="Brown-Walker"/>
    <x v="1"/>
    <n v="54812.24"/>
    <n v="492"/>
    <x v="1"/>
    <d v="2019-05-01T00:00:00"/>
    <s v="Ibuprofen"/>
    <s v="Abnormal"/>
    <n v="4"/>
    <n v="13703.06"/>
    <x v="2"/>
  </r>
  <r>
    <s v="Dominique Morales"/>
    <x v="4"/>
    <x v="1"/>
    <x v="6"/>
    <x v="1"/>
    <d v="2023-01-21T00:00:00"/>
    <s v="Carol Russell"/>
    <s v="Anderson, Peterson and Rowland"/>
    <x v="4"/>
    <n v="26931.981"/>
    <n v="292"/>
    <x v="1"/>
    <d v="2023-01-23T00:00:00"/>
    <s v="Ibuprofen"/>
    <s v="Normal"/>
    <n v="2"/>
    <n v="13465.9905"/>
    <x v="2"/>
  </r>
  <r>
    <s v="Erik Fletcher"/>
    <x v="3"/>
    <x v="1"/>
    <x v="1"/>
    <x v="0"/>
    <d v="2023-08-15T00:00:00"/>
    <s v="Larry Baker"/>
    <s v="Marks-Gray"/>
    <x v="1"/>
    <n v="7174.8559999999998"/>
    <n v="330"/>
    <x v="1"/>
    <d v="2023-08-17T00:00:00"/>
    <s v="Ibuprofen"/>
    <s v="Inconclusive"/>
    <n v="2"/>
    <n v="3587.4279999999999"/>
    <x v="2"/>
  </r>
  <r>
    <s v="Melinda Hill"/>
    <x v="6"/>
    <x v="1"/>
    <x v="2"/>
    <x v="3"/>
    <d v="2019-12-23T00:00:00"/>
    <s v="Debra Ayers"/>
    <s v="Rodriguez and Sons"/>
    <x v="4"/>
    <n v="9844.9979999999996"/>
    <n v="431"/>
    <x v="2"/>
    <d v="2020-01-20T00:00:00"/>
    <s v="Aspirin"/>
    <s v="Normal"/>
    <n v="28"/>
    <n v="351.60707142857143"/>
    <x v="0"/>
  </r>
  <r>
    <s v="Jose Mora"/>
    <x v="37"/>
    <x v="0"/>
    <x v="6"/>
    <x v="0"/>
    <d v="2022-07-20T00:00:00"/>
    <s v="Ryan Moreno"/>
    <s v="Hunt LLC"/>
    <x v="3"/>
    <n v="50455.330999999998"/>
    <n v="495"/>
    <x v="2"/>
    <d v="2022-08-09T00:00:00"/>
    <s v="Aspirin"/>
    <s v="Abnormal"/>
    <n v="20"/>
    <n v="2522.7665499999998"/>
    <x v="1"/>
  </r>
  <r>
    <s v="Tyler Nelson"/>
    <x v="49"/>
    <x v="0"/>
    <x v="1"/>
    <x v="0"/>
    <d v="2022-09-09T00:00:00"/>
    <s v="Crystal Williams"/>
    <s v="Smith, Carter and Reyes"/>
    <x v="1"/>
    <n v="40055.93"/>
    <n v="259"/>
    <x v="1"/>
    <d v="2022-10-03T00:00:00"/>
    <s v="Paracetamol"/>
    <s v="Abnormal"/>
    <n v="24"/>
    <n v="1668.9970833333334"/>
    <x v="2"/>
  </r>
  <r>
    <s v="Tanya Rodgers"/>
    <x v="32"/>
    <x v="1"/>
    <x v="3"/>
    <x v="1"/>
    <d v="2019-02-18T00:00:00"/>
    <s v="John Johnson"/>
    <s v="Bryant-Lambert"/>
    <x v="3"/>
    <n v="10749.657999999999"/>
    <n v="390"/>
    <x v="1"/>
    <d v="2019-02-22T00:00:00"/>
    <s v="Aspirin"/>
    <s v="Normal"/>
    <n v="4"/>
    <n v="2687.4144999999999"/>
    <x v="1"/>
  </r>
  <r>
    <s v="Amy Wilson"/>
    <x v="1"/>
    <x v="0"/>
    <x v="1"/>
    <x v="5"/>
    <d v="2022-02-14T00:00:00"/>
    <s v="Sheila Holland"/>
    <s v="Mcdonald, King and Wyatt"/>
    <x v="0"/>
    <n v="39486.008999999998"/>
    <n v="475"/>
    <x v="1"/>
    <d v="2022-03-10T00:00:00"/>
    <s v="Penicillin"/>
    <s v="Abnormal"/>
    <n v="24"/>
    <n v="1645.2503749999998"/>
    <x v="1"/>
  </r>
  <r>
    <s v="Tonya Simpson"/>
    <x v="33"/>
    <x v="0"/>
    <x v="4"/>
    <x v="5"/>
    <d v="2021-04-29T00:00:00"/>
    <s v="Wendy Gardner"/>
    <s v="Banks-Avila"/>
    <x v="1"/>
    <n v="42625.932000000001"/>
    <n v="448"/>
    <x v="1"/>
    <d v="2021-05-16T00:00:00"/>
    <s v="Ibuprofen"/>
    <s v="Inconclusive"/>
    <n v="17"/>
    <n v="2507.4077647058825"/>
    <x v="0"/>
  </r>
  <r>
    <s v="Joseph Rodriguez"/>
    <x v="45"/>
    <x v="0"/>
    <x v="4"/>
    <x v="5"/>
    <d v="2019-07-30T00:00:00"/>
    <s v="Austin Jackson"/>
    <s v="Lucas, Delgado and Brown"/>
    <x v="1"/>
    <n v="50420.904000000002"/>
    <n v="295"/>
    <x v="0"/>
    <d v="2019-08-16T00:00:00"/>
    <s v="Paracetamol"/>
    <s v="Normal"/>
    <n v="17"/>
    <n v="2965.9355294117649"/>
    <x v="2"/>
  </r>
  <r>
    <s v="Daniel Wilson"/>
    <x v="37"/>
    <x v="1"/>
    <x v="0"/>
    <x v="2"/>
    <d v="2020-01-17T00:00:00"/>
    <s v="Lindsey Lopez"/>
    <s v="Martinez PLC"/>
    <x v="2"/>
    <n v="24248.263999999999"/>
    <n v="495"/>
    <x v="0"/>
    <d v="2020-01-29T00:00:00"/>
    <s v="Lipitor"/>
    <s v="Abnormal"/>
    <n v="12"/>
    <n v="2020.6886666666667"/>
    <x v="1"/>
  </r>
  <r>
    <s v="Crystal Cooper"/>
    <x v="6"/>
    <x v="0"/>
    <x v="0"/>
    <x v="0"/>
    <d v="2022-03-08T00:00:00"/>
    <s v="William Chan"/>
    <s v="Li-Wallace"/>
    <x v="2"/>
    <n v="8600.3590000000004"/>
    <n v="258"/>
    <x v="2"/>
    <d v="2022-03-12T00:00:00"/>
    <s v="Paracetamol"/>
    <s v="Abnormal"/>
    <n v="4"/>
    <n v="2150.0897500000001"/>
    <x v="0"/>
  </r>
  <r>
    <s v="Sheila Deleon"/>
    <x v="54"/>
    <x v="0"/>
    <x v="6"/>
    <x v="2"/>
    <d v="2021-09-22T00:00:00"/>
    <s v="Stephen White"/>
    <s v="Bryant Group"/>
    <x v="1"/>
    <n v="4052.7449999999999"/>
    <n v="433"/>
    <x v="0"/>
    <d v="2021-09-24T00:00:00"/>
    <s v="Ibuprofen"/>
    <s v="Inconclusive"/>
    <n v="2"/>
    <n v="2026.3724999999999"/>
    <x v="2"/>
  </r>
  <r>
    <s v="Sheryl Crawford"/>
    <x v="34"/>
    <x v="1"/>
    <x v="5"/>
    <x v="1"/>
    <d v="2020-10-05T00:00:00"/>
    <s v="David Petersen"/>
    <s v="Jones-Zuniga"/>
    <x v="2"/>
    <n v="12646.239"/>
    <n v="118"/>
    <x v="2"/>
    <d v="2020-10-31T00:00:00"/>
    <s v="Ibuprofen"/>
    <s v="Normal"/>
    <n v="26"/>
    <n v="486.39380769230769"/>
    <x v="2"/>
  </r>
  <r>
    <s v="Luke Johnson"/>
    <x v="23"/>
    <x v="1"/>
    <x v="5"/>
    <x v="4"/>
    <d v="2019-12-24T00:00:00"/>
    <s v="Drew Hinton"/>
    <s v="Lewis, Mills and Frank"/>
    <x v="1"/>
    <n v="32278.976999999999"/>
    <n v="331"/>
    <x v="2"/>
    <d v="2019-12-30T00:00:00"/>
    <s v="Paracetamol"/>
    <s v="Abnormal"/>
    <n v="6"/>
    <n v="5379.8294999999998"/>
    <x v="0"/>
  </r>
  <r>
    <s v="Mary Powers"/>
    <x v="13"/>
    <x v="0"/>
    <x v="5"/>
    <x v="0"/>
    <d v="2023-01-05T00:00:00"/>
    <s v="Kevin Chung DVM"/>
    <s v="Gregory-Reynolds"/>
    <x v="1"/>
    <n v="22400.226999999999"/>
    <n v="302"/>
    <x v="2"/>
    <d v="2023-02-02T00:00:00"/>
    <s v="Penicillin"/>
    <s v="Inconclusive"/>
    <n v="28"/>
    <n v="800.00810714285706"/>
    <x v="0"/>
  </r>
  <r>
    <s v="Mathew Bennett"/>
    <x v="21"/>
    <x v="0"/>
    <x v="5"/>
    <x v="0"/>
    <d v="2023-01-10T00:00:00"/>
    <s v="Amanda Johnson"/>
    <s v="Prince, Villarreal and Arellano"/>
    <x v="2"/>
    <n v="12930.397999999999"/>
    <n v="324"/>
    <x v="1"/>
    <d v="2023-02-09T00:00:00"/>
    <s v="Aspirin"/>
    <s v="Normal"/>
    <n v="30"/>
    <n v="431.01326666666665"/>
    <x v="1"/>
  </r>
  <r>
    <s v="Deborah Leonard"/>
    <x v="63"/>
    <x v="0"/>
    <x v="4"/>
    <x v="5"/>
    <d v="2019-07-23T00:00:00"/>
    <s v="Cassandra Howell"/>
    <s v="Henson-Baker"/>
    <x v="0"/>
    <n v="59944.241999999998"/>
    <n v="253"/>
    <x v="1"/>
    <d v="2019-08-08T00:00:00"/>
    <s v="Paracetamol"/>
    <s v="Inconclusive"/>
    <n v="16"/>
    <n v="3746.5151249999999"/>
    <x v="2"/>
  </r>
  <r>
    <s v="Tammy Powell"/>
    <x v="47"/>
    <x v="0"/>
    <x v="2"/>
    <x v="3"/>
    <d v="2019-11-02T00:00:00"/>
    <s v="Randall Durham"/>
    <s v="Valdez, Cooper and Schneider"/>
    <x v="0"/>
    <n v="16114.42"/>
    <n v="396"/>
    <x v="0"/>
    <d v="2019-11-10T00:00:00"/>
    <s v="Aspirin"/>
    <s v="Inconclusive"/>
    <n v="8"/>
    <n v="2014.3025"/>
    <x v="0"/>
  </r>
  <r>
    <s v="Melanie Gonzalez"/>
    <x v="39"/>
    <x v="1"/>
    <x v="4"/>
    <x v="5"/>
    <d v="2021-12-25T00:00:00"/>
    <s v="Alexis Morrison"/>
    <s v="Weaver and Sons"/>
    <x v="1"/>
    <n v="57193.105000000003"/>
    <n v="249"/>
    <x v="1"/>
    <d v="2022-01-24T00:00:00"/>
    <s v="Lipitor"/>
    <s v="Abnormal"/>
    <n v="30"/>
    <n v="1906.4368333333334"/>
    <x v="0"/>
  </r>
  <r>
    <s v="Scott Hines"/>
    <x v="55"/>
    <x v="0"/>
    <x v="5"/>
    <x v="1"/>
    <d v="2021-06-16T00:00:00"/>
    <s v="William Robertson"/>
    <s v="Lambert-Cardenas"/>
    <x v="1"/>
    <n v="1119.576"/>
    <n v="178"/>
    <x v="1"/>
    <d v="2021-07-11T00:00:00"/>
    <s v="Aspirin"/>
    <s v="Inconclusive"/>
    <n v="25"/>
    <n v="44.78304"/>
    <x v="1"/>
  </r>
  <r>
    <s v="Angela Martinez"/>
    <x v="32"/>
    <x v="0"/>
    <x v="6"/>
    <x v="5"/>
    <d v="2019-01-21T00:00:00"/>
    <s v="Vanessa Shaw"/>
    <s v="Gutierrez, Hudson and Hernandez"/>
    <x v="3"/>
    <n v="78560.732999999993"/>
    <n v="244"/>
    <x v="0"/>
    <d v="2019-01-21T00:00:00"/>
    <s v="Lipitor"/>
    <s v="Normal"/>
    <n v="0"/>
    <n v="0"/>
    <x v="1"/>
  </r>
  <r>
    <s v="Thomas Brewer"/>
    <x v="5"/>
    <x v="1"/>
    <x v="7"/>
    <x v="4"/>
    <d v="2020-01-07T00:00:00"/>
    <s v="Chad Baker"/>
    <s v="Zhang, Jones and Howard"/>
    <x v="4"/>
    <n v="28667.341"/>
    <n v="314"/>
    <x v="2"/>
    <d v="2020-01-24T00:00:00"/>
    <s v="Aspirin"/>
    <s v="Normal"/>
    <n v="17"/>
    <n v="1686.3141764705883"/>
    <x v="2"/>
  </r>
  <r>
    <s v="Donna Campbell"/>
    <x v="35"/>
    <x v="0"/>
    <x v="7"/>
    <x v="0"/>
    <d v="2020-06-28T00:00:00"/>
    <s v="Nicholas Cardenas"/>
    <s v="Simpson, Boyd and Burke"/>
    <x v="4"/>
    <n v="55584.040999999997"/>
    <n v="244"/>
    <x v="1"/>
    <d v="2020-07-19T00:00:00"/>
    <s v="Ibuprofen"/>
    <s v="Abnormal"/>
    <n v="21"/>
    <n v="2646.8590952380951"/>
    <x v="2"/>
  </r>
  <r>
    <s v="David Warren"/>
    <x v="41"/>
    <x v="0"/>
    <x v="5"/>
    <x v="2"/>
    <d v="2023-02-08T00:00:00"/>
    <s v="Melissa Thompson"/>
    <s v="Brown LLC"/>
    <x v="3"/>
    <n v="9348.9989999999998"/>
    <n v="147"/>
    <x v="0"/>
    <d v="2023-02-08T00:00:00"/>
    <s v="Ibuprofen"/>
    <s v="Inconclusive"/>
    <n v="0"/>
    <n v="0"/>
    <x v="2"/>
  </r>
  <r>
    <s v="Alyssa Richmond"/>
    <x v="44"/>
    <x v="0"/>
    <x v="1"/>
    <x v="4"/>
    <d v="2023-02-14T00:00:00"/>
    <s v="Shawn Kane"/>
    <s v="Gentry Group"/>
    <x v="2"/>
    <n v="10635.629000000001"/>
    <n v="384"/>
    <x v="2"/>
    <d v="2023-02-22T00:00:00"/>
    <s v="Ibuprofen"/>
    <s v="Abnormal"/>
    <n v="8"/>
    <n v="1329.4536250000001"/>
    <x v="1"/>
  </r>
  <r>
    <s v="Mark Tran"/>
    <x v="26"/>
    <x v="0"/>
    <x v="3"/>
    <x v="0"/>
    <d v="2018-11-24T00:00:00"/>
    <s v="Mary Baker"/>
    <s v="Guerrero, Arellano and Wright"/>
    <x v="1"/>
    <n v="41954.233"/>
    <n v="378"/>
    <x v="2"/>
    <d v="2018-12-16T00:00:00"/>
    <s v="Ibuprofen"/>
    <s v="Inconclusive"/>
    <n v="22"/>
    <n v="1907.010590909091"/>
    <x v="0"/>
  </r>
  <r>
    <s v="David Chan"/>
    <x v="32"/>
    <x v="0"/>
    <x v="0"/>
    <x v="5"/>
    <d v="2020-06-06T00:00:00"/>
    <s v="William Mccoy"/>
    <s v="Dennis, Burton and Atkinson"/>
    <x v="3"/>
    <n v="31726.477999999999"/>
    <n v="365"/>
    <x v="0"/>
    <d v="2020-06-07T00:00:00"/>
    <s v="Paracetamol"/>
    <s v="Abnormal"/>
    <n v="1"/>
    <n v="31726.477999999999"/>
    <x v="1"/>
  </r>
  <r>
    <s v="Mr. Glenn Hampton"/>
    <x v="37"/>
    <x v="0"/>
    <x v="2"/>
    <x v="3"/>
    <d v="2020-07-06T00:00:00"/>
    <s v="Matthew Allen"/>
    <s v="Hunt PLC"/>
    <x v="2"/>
    <n v="4922.7020000000002"/>
    <n v="274"/>
    <x v="2"/>
    <d v="2020-08-03T00:00:00"/>
    <s v="Lipitor"/>
    <s v="Abnormal"/>
    <n v="28"/>
    <n v="175.81078571428571"/>
    <x v="1"/>
  </r>
  <r>
    <s v="Robert Waters"/>
    <x v="13"/>
    <x v="1"/>
    <x v="5"/>
    <x v="0"/>
    <d v="2019-10-27T00:00:00"/>
    <s v="Mrs. Lori Henderson MD"/>
    <s v="White, Mcguire and Hodge"/>
    <x v="4"/>
    <n v="30629.99"/>
    <n v="139"/>
    <x v="1"/>
    <d v="2019-11-04T00:00:00"/>
    <s v="Aspirin"/>
    <s v="Abnormal"/>
    <n v="8"/>
    <n v="3828.7487500000002"/>
    <x v="0"/>
  </r>
  <r>
    <s v="Steven Evans"/>
    <x v="9"/>
    <x v="0"/>
    <x v="2"/>
    <x v="2"/>
    <d v="2020-06-16T00:00:00"/>
    <s v="Thomas Baldwin"/>
    <s v="Newton-Christensen"/>
    <x v="1"/>
    <n v="3908.49"/>
    <n v="211"/>
    <x v="0"/>
    <d v="2020-06-20T00:00:00"/>
    <s v="Paracetamol"/>
    <s v="Abnormal"/>
    <n v="4"/>
    <n v="977.12249999999995"/>
    <x v="2"/>
  </r>
  <r>
    <s v="John Franco"/>
    <x v="46"/>
    <x v="1"/>
    <x v="4"/>
    <x v="4"/>
    <d v="2020-06-16T00:00:00"/>
    <s v="Tammy Cole"/>
    <s v="Moore Inc"/>
    <x v="1"/>
    <n v="6556.1469999999999"/>
    <n v="345"/>
    <x v="1"/>
    <d v="2020-07-15T00:00:00"/>
    <s v="Ibuprofen"/>
    <s v="Inconclusive"/>
    <n v="29"/>
    <n v="226.07403448275861"/>
    <x v="0"/>
  </r>
  <r>
    <s v="Tammie Hansen"/>
    <x v="67"/>
    <x v="0"/>
    <x v="6"/>
    <x v="5"/>
    <d v="2023-02-15T00:00:00"/>
    <s v="Rachel Bell"/>
    <s v="Powers Ltd"/>
    <x v="2"/>
    <n v="30133.964"/>
    <n v="228"/>
    <x v="1"/>
    <d v="2023-02-21T00:00:00"/>
    <s v="Paracetamol"/>
    <s v="Inconclusive"/>
    <n v="6"/>
    <n v="5022.3273333333336"/>
    <x v="1"/>
  </r>
  <r>
    <s v="Aaron Oliver"/>
    <x v="45"/>
    <x v="1"/>
    <x v="7"/>
    <x v="3"/>
    <d v="2021-06-18T00:00:00"/>
    <s v="Denise Torres"/>
    <s v="Miller LLC"/>
    <x v="2"/>
    <n v="19566.775000000001"/>
    <n v="455"/>
    <x v="2"/>
    <d v="2021-07-05T00:00:00"/>
    <s v="Lipitor"/>
    <s v="Abnormal"/>
    <n v="17"/>
    <n v="1150.9867647058825"/>
    <x v="2"/>
  </r>
  <r>
    <s v="Matthew Burke"/>
    <x v="13"/>
    <x v="0"/>
    <x v="3"/>
    <x v="4"/>
    <d v="2022-06-14T00:00:00"/>
    <s v="Paula Collins"/>
    <s v="Lopez, Jackson and Smith"/>
    <x v="3"/>
    <n v="27135.685000000001"/>
    <n v="418"/>
    <x v="2"/>
    <d v="2022-06-16T00:00:00"/>
    <s v="Aspirin"/>
    <s v="Abnormal"/>
    <n v="2"/>
    <n v="13567.842500000001"/>
    <x v="0"/>
  </r>
  <r>
    <s v="Laura Smith"/>
    <x v="55"/>
    <x v="0"/>
    <x v="6"/>
    <x v="1"/>
    <d v="2021-05-16T00:00:00"/>
    <s v="Ryan Walters"/>
    <s v="Owen, Moore and Spencer"/>
    <x v="2"/>
    <n v="10306.436"/>
    <n v="309"/>
    <x v="1"/>
    <d v="2021-06-02T00:00:00"/>
    <s v="Ibuprofen"/>
    <s v="Inconclusive"/>
    <n v="17"/>
    <n v="606.26094117647062"/>
    <x v="1"/>
  </r>
  <r>
    <s v="Matthew Stephenson"/>
    <x v="37"/>
    <x v="1"/>
    <x v="0"/>
    <x v="1"/>
    <d v="2019-07-15T00:00:00"/>
    <s v="Nicolas Armstrong"/>
    <s v="Hanna LLC"/>
    <x v="4"/>
    <n v="22620.567999999999"/>
    <n v="242"/>
    <x v="2"/>
    <d v="2019-07-19T00:00:00"/>
    <s v="Aspirin"/>
    <s v="Abnormal"/>
    <n v="4"/>
    <n v="5655.1419999999998"/>
    <x v="1"/>
  </r>
  <r>
    <s v="Donald Decker"/>
    <x v="34"/>
    <x v="1"/>
    <x v="6"/>
    <x v="5"/>
    <d v="2022-03-22T00:00:00"/>
    <s v="Megan Walker"/>
    <s v="Cross-Franco"/>
    <x v="2"/>
    <n v="41049.046999999999"/>
    <n v="459"/>
    <x v="0"/>
    <d v="2022-04-08T00:00:00"/>
    <s v="Aspirin"/>
    <s v="Normal"/>
    <n v="17"/>
    <n v="2414.6498235294116"/>
    <x v="2"/>
  </r>
  <r>
    <s v="Anna Davenport"/>
    <x v="0"/>
    <x v="0"/>
    <x v="6"/>
    <x v="0"/>
    <d v="2022-07-14T00:00:00"/>
    <s v="Blake Wilson"/>
    <s v="Jones-Johnson"/>
    <x v="3"/>
    <n v="20042.344000000001"/>
    <n v="379"/>
    <x v="1"/>
    <d v="2022-07-21T00:00:00"/>
    <s v="Lipitor"/>
    <s v="Abnormal"/>
    <n v="7"/>
    <n v="2863.192"/>
    <x v="0"/>
  </r>
  <r>
    <s v="Christopher Williamson"/>
    <x v="26"/>
    <x v="1"/>
    <x v="1"/>
    <x v="1"/>
    <d v="2023-04-25T00:00:00"/>
    <s v="Edward Bates"/>
    <s v="Evans PLC"/>
    <x v="2"/>
    <n v="3985.59"/>
    <n v="442"/>
    <x v="1"/>
    <d v="2023-05-23T00:00:00"/>
    <s v="Paracetamol"/>
    <s v="Abnormal"/>
    <n v="28"/>
    <n v="142.3425"/>
    <x v="0"/>
  </r>
  <r>
    <s v="Nathan Hodge"/>
    <x v="40"/>
    <x v="0"/>
    <x v="0"/>
    <x v="0"/>
    <d v="2018-12-27T00:00:00"/>
    <s v="Randy Morrow"/>
    <s v="Harmon-Turner"/>
    <x v="4"/>
    <n v="13478.772999999999"/>
    <n v="423"/>
    <x v="1"/>
    <d v="2019-01-02T00:00:00"/>
    <s v="Aspirin"/>
    <s v="Inconclusive"/>
    <n v="6"/>
    <n v="2246.4621666666667"/>
    <x v="1"/>
  </r>
  <r>
    <s v="Jessica Riley"/>
    <x v="1"/>
    <x v="1"/>
    <x v="6"/>
    <x v="3"/>
    <d v="2023-09-01T00:00:00"/>
    <s v="Christopher Miller"/>
    <s v="Smith PLC"/>
    <x v="4"/>
    <n v="23833.701000000001"/>
    <n v="205"/>
    <x v="2"/>
    <d v="2023-09-29T00:00:00"/>
    <s v="Lipitor"/>
    <s v="Inconclusive"/>
    <n v="28"/>
    <n v="851.20360714285721"/>
    <x v="1"/>
  </r>
  <r>
    <s v="Paul Williams"/>
    <x v="1"/>
    <x v="0"/>
    <x v="7"/>
    <x v="3"/>
    <d v="2020-08-20T00:00:00"/>
    <s v="Mark Santiago"/>
    <s v="Cole-Hammond"/>
    <x v="2"/>
    <n v="32561.484"/>
    <n v="311"/>
    <x v="2"/>
    <d v="2020-09-02T00:00:00"/>
    <s v="Ibuprofen"/>
    <s v="Inconclusive"/>
    <n v="13"/>
    <n v="2504.7295384615386"/>
    <x v="1"/>
  </r>
  <r>
    <s v="Beth Jensen"/>
    <x v="63"/>
    <x v="1"/>
    <x v="4"/>
    <x v="3"/>
    <d v="2019-02-08T00:00:00"/>
    <s v="David Johnson"/>
    <s v="Peterson-Price"/>
    <x v="3"/>
    <n v="15686.476000000001"/>
    <n v="411"/>
    <x v="2"/>
    <d v="2019-02-16T00:00:00"/>
    <s v="Aspirin"/>
    <s v="Abnormal"/>
    <n v="8"/>
    <n v="1960.8095000000001"/>
    <x v="2"/>
  </r>
  <r>
    <s v="Angel Gill"/>
    <x v="56"/>
    <x v="1"/>
    <x v="0"/>
    <x v="5"/>
    <d v="2023-05-16T00:00:00"/>
    <s v="Elizabeth Lopez"/>
    <s v="Lyons, Miller and Weaver"/>
    <x v="4"/>
    <n v="49355.421999999999"/>
    <n v="187"/>
    <x v="1"/>
    <d v="2023-06-13T00:00:00"/>
    <s v="Penicillin"/>
    <s v="Normal"/>
    <n v="28"/>
    <n v="1762.6936428571428"/>
    <x v="2"/>
  </r>
  <r>
    <s v="Brittany Rice"/>
    <x v="8"/>
    <x v="1"/>
    <x v="7"/>
    <x v="4"/>
    <d v="2020-11-05T00:00:00"/>
    <s v="Noah Collins"/>
    <s v="Steele Inc"/>
    <x v="3"/>
    <n v="25974.624"/>
    <n v="242"/>
    <x v="2"/>
    <d v="2020-11-22T00:00:00"/>
    <s v="Penicillin"/>
    <s v="Abnormal"/>
    <n v="17"/>
    <n v="1527.9190588235294"/>
    <x v="1"/>
  </r>
  <r>
    <s v="Timothy Smith"/>
    <x v="26"/>
    <x v="1"/>
    <x v="7"/>
    <x v="4"/>
    <d v="2022-10-08T00:00:00"/>
    <s v="Craig Harris"/>
    <s v="Barnes, Perry and Barnes"/>
    <x v="4"/>
    <n v="7833.4930000000004"/>
    <n v="168"/>
    <x v="1"/>
    <d v="2022-10-27T00:00:00"/>
    <s v="Aspirin"/>
    <s v="Inconclusive"/>
    <n v="19"/>
    <n v="412.28910526315792"/>
    <x v="0"/>
  </r>
  <r>
    <s v="Michelle Mata"/>
    <x v="17"/>
    <x v="1"/>
    <x v="3"/>
    <x v="4"/>
    <d v="2021-12-01T00:00:00"/>
    <s v="Charles Moore"/>
    <s v="Nguyen and Sons"/>
    <x v="4"/>
    <n v="15875.332"/>
    <n v="399"/>
    <x v="2"/>
    <d v="2021-12-07T00:00:00"/>
    <s v="Penicillin"/>
    <s v="Inconclusive"/>
    <n v="6"/>
    <n v="2645.8886666666667"/>
    <x v="0"/>
  </r>
  <r>
    <s v="William Peters"/>
    <x v="3"/>
    <x v="1"/>
    <x v="5"/>
    <x v="4"/>
    <d v="2020-05-16T00:00:00"/>
    <s v="Joseph Smith"/>
    <s v="Morgan LLC"/>
    <x v="2"/>
    <n v="23084.973999999998"/>
    <n v="500"/>
    <x v="0"/>
    <d v="2020-05-21T00:00:00"/>
    <s v="Ibuprofen"/>
    <s v="Inconclusive"/>
    <n v="5"/>
    <n v="4616.9947999999995"/>
    <x v="2"/>
  </r>
  <r>
    <s v="Diana Maynard"/>
    <x v="66"/>
    <x v="0"/>
    <x v="0"/>
    <x v="0"/>
    <d v="2019-04-29T00:00:00"/>
    <s v="Ashley Jackson"/>
    <s v="Griffin, Lopez and Oneill"/>
    <x v="2"/>
    <n v="9318.0030000000006"/>
    <n v="465"/>
    <x v="1"/>
    <d v="2019-05-20T00:00:00"/>
    <s v="Penicillin"/>
    <s v="Abnormal"/>
    <n v="21"/>
    <n v="443.71442857142858"/>
    <x v="2"/>
  </r>
  <r>
    <s v="Melissa Willis"/>
    <x v="16"/>
    <x v="1"/>
    <x v="5"/>
    <x v="2"/>
    <d v="2023-02-16T00:00:00"/>
    <s v="Mrs. Melissa Wood MD"/>
    <s v="Thomas-Wilson"/>
    <x v="4"/>
    <n v="7507.6629999999996"/>
    <n v="460"/>
    <x v="1"/>
    <d v="2023-02-19T00:00:00"/>
    <s v="Paracetamol"/>
    <s v="Abnormal"/>
    <n v="3"/>
    <n v="2502.554333333333"/>
    <x v="0"/>
  </r>
  <r>
    <s v="Christy Steele"/>
    <x v="19"/>
    <x v="0"/>
    <x v="3"/>
    <x v="5"/>
    <d v="2021-05-26T00:00:00"/>
    <s v="Stephen Sherman"/>
    <s v="Campos and Sons"/>
    <x v="2"/>
    <n v="32915.955000000002"/>
    <n v="209"/>
    <x v="0"/>
    <d v="2021-05-28T00:00:00"/>
    <s v="Paracetamol"/>
    <s v="Normal"/>
    <n v="2"/>
    <n v="16457.977500000001"/>
    <x v="0"/>
  </r>
  <r>
    <s v="Thomas Camacho"/>
    <x v="48"/>
    <x v="0"/>
    <x v="4"/>
    <x v="4"/>
    <d v="2023-07-25T00:00:00"/>
    <s v="Jonathan Jackson"/>
    <s v="Small, Kramer and Walters"/>
    <x v="0"/>
    <n v="6731.0010000000002"/>
    <n v="113"/>
    <x v="2"/>
    <d v="2023-08-04T00:00:00"/>
    <s v="Penicillin"/>
    <s v="Abnormal"/>
    <n v="10"/>
    <n v="673.1001"/>
    <x v="0"/>
  </r>
  <r>
    <s v="Michael Garcia"/>
    <x v="51"/>
    <x v="1"/>
    <x v="4"/>
    <x v="3"/>
    <d v="2019-09-13T00:00:00"/>
    <s v="Angela Franco"/>
    <s v="Martinez Inc"/>
    <x v="3"/>
    <n v="14727.561"/>
    <n v="291"/>
    <x v="0"/>
    <d v="2019-09-18T00:00:00"/>
    <s v="Paracetamol"/>
    <s v="Normal"/>
    <n v="5"/>
    <n v="2945.5122000000001"/>
    <x v="2"/>
  </r>
  <r>
    <s v="Laura Roberts"/>
    <x v="49"/>
    <x v="0"/>
    <x v="4"/>
    <x v="2"/>
    <d v="2019-08-17T00:00:00"/>
    <s v="Heather Burns"/>
    <s v="Johnson, Ruiz and Mccoy"/>
    <x v="4"/>
    <n v="6321.1620000000003"/>
    <n v="235"/>
    <x v="1"/>
    <d v="2019-09-01T00:00:00"/>
    <s v="Aspirin"/>
    <s v="Inconclusive"/>
    <n v="15"/>
    <n v="421.41079999999999"/>
    <x v="2"/>
  </r>
  <r>
    <s v="Rose Gonzalez"/>
    <x v="0"/>
    <x v="0"/>
    <x v="7"/>
    <x v="3"/>
    <d v="2019-06-18T00:00:00"/>
    <s v="Jennifer Murillo"/>
    <s v="Garcia Inc"/>
    <x v="1"/>
    <n v="39466.525000000001"/>
    <n v="139"/>
    <x v="2"/>
    <d v="2019-06-23T00:00:00"/>
    <s v="Ibuprofen"/>
    <s v="Inconclusive"/>
    <n v="5"/>
    <n v="7893.3050000000003"/>
    <x v="0"/>
  </r>
  <r>
    <s v="Lisa Smith"/>
    <x v="65"/>
    <x v="1"/>
    <x v="0"/>
    <x v="0"/>
    <d v="2020-07-25T00:00:00"/>
    <s v="Russell Smith"/>
    <s v="Ayala PLC"/>
    <x v="2"/>
    <n v="51341.565000000002"/>
    <n v="105"/>
    <x v="1"/>
    <d v="2020-08-08T00:00:00"/>
    <s v="Penicillin"/>
    <s v="Normal"/>
    <n v="14"/>
    <n v="3667.2546428571432"/>
    <x v="0"/>
  </r>
  <r>
    <s v="Andre Clay"/>
    <x v="66"/>
    <x v="1"/>
    <x v="0"/>
    <x v="2"/>
    <d v="2021-11-09T00:00:00"/>
    <s v="Christopher Jones"/>
    <s v="Carter Ltd"/>
    <x v="0"/>
    <n v="13415.995999999999"/>
    <n v="127"/>
    <x v="0"/>
    <d v="2021-11-14T00:00:00"/>
    <s v="Ibuprofen"/>
    <s v="Abnormal"/>
    <n v="5"/>
    <n v="2683.1992"/>
    <x v="2"/>
  </r>
  <r>
    <s v="Carlos Cooper"/>
    <x v="48"/>
    <x v="0"/>
    <x v="0"/>
    <x v="3"/>
    <d v="2021-03-01T00:00:00"/>
    <s v="James Davis"/>
    <s v="Hansen-Walters"/>
    <x v="3"/>
    <n v="11244.75"/>
    <n v="166"/>
    <x v="2"/>
    <d v="2021-03-17T00:00:00"/>
    <s v="Paracetamol"/>
    <s v="Inconclusive"/>
    <n v="16"/>
    <n v="702.796875"/>
    <x v="0"/>
  </r>
  <r>
    <s v="Mallory Carter"/>
    <x v="25"/>
    <x v="0"/>
    <x v="2"/>
    <x v="2"/>
    <d v="2020-11-02T00:00:00"/>
    <s v="Jacob Johnson"/>
    <s v="Gilbert, Wilson and Bryant"/>
    <x v="0"/>
    <n v="2995.806"/>
    <n v="350"/>
    <x v="0"/>
    <d v="2020-11-22T00:00:00"/>
    <s v="Aspirin"/>
    <s v="Inconclusive"/>
    <n v="20"/>
    <n v="149.7903"/>
    <x v="2"/>
  </r>
  <r>
    <s v="Gail Garza"/>
    <x v="14"/>
    <x v="0"/>
    <x v="2"/>
    <x v="3"/>
    <d v="2020-09-11T00:00:00"/>
    <s v="Christopher Anderson"/>
    <s v="Johnson-Clark"/>
    <x v="4"/>
    <n v="2359.2350000000001"/>
    <n v="290"/>
    <x v="1"/>
    <d v="2020-09-20T00:00:00"/>
    <s v="Aspirin"/>
    <s v="Normal"/>
    <n v="9"/>
    <n v="262.13722222222225"/>
    <x v="0"/>
  </r>
  <r>
    <s v="Jack Ware"/>
    <x v="65"/>
    <x v="1"/>
    <x v="5"/>
    <x v="5"/>
    <d v="2020-07-10T00:00:00"/>
    <s v="Patrick Frost"/>
    <s v="Price, Vincent and Rodgers"/>
    <x v="0"/>
    <n v="6570.51"/>
    <n v="375"/>
    <x v="1"/>
    <d v="2020-07-13T00:00:00"/>
    <s v="Lipitor"/>
    <s v="Inconclusive"/>
    <n v="3"/>
    <n v="2190.17"/>
    <x v="0"/>
  </r>
  <r>
    <s v="Erin Williams"/>
    <x v="59"/>
    <x v="0"/>
    <x v="4"/>
    <x v="4"/>
    <d v="2020-09-21T00:00:00"/>
    <s v="Theresa Robertson"/>
    <s v="Thomas-Smith"/>
    <x v="2"/>
    <n v="12600.063"/>
    <n v="342"/>
    <x v="2"/>
    <d v="2020-10-08T00:00:00"/>
    <s v="Paracetamol"/>
    <s v="Abnormal"/>
    <n v="17"/>
    <n v="741.18017647058821"/>
    <x v="0"/>
  </r>
  <r>
    <s v="Kimberly Tanner"/>
    <x v="24"/>
    <x v="1"/>
    <x v="7"/>
    <x v="5"/>
    <d v="2022-10-11T00:00:00"/>
    <s v="Phillip Ewing"/>
    <s v="Wood-Arnold"/>
    <x v="0"/>
    <n v="50772.497000000003"/>
    <n v="496"/>
    <x v="1"/>
    <d v="2022-11-09T00:00:00"/>
    <s v="Lipitor"/>
    <s v="Abnormal"/>
    <n v="29"/>
    <n v="1750.7757586206897"/>
    <x v="2"/>
  </r>
  <r>
    <s v="Brandon Walker"/>
    <x v="17"/>
    <x v="1"/>
    <x v="4"/>
    <x v="1"/>
    <d v="2020-11-05T00:00:00"/>
    <s v="James Atkinson"/>
    <s v="Barber-Sanchez"/>
    <x v="0"/>
    <n v="15947.268"/>
    <n v="399"/>
    <x v="2"/>
    <d v="2020-11-24T00:00:00"/>
    <s v="Paracetamol"/>
    <s v="Inconclusive"/>
    <n v="19"/>
    <n v="839.32989473684211"/>
    <x v="0"/>
  </r>
  <r>
    <s v="Ms. Emily Baxter"/>
    <x v="56"/>
    <x v="0"/>
    <x v="6"/>
    <x v="3"/>
    <d v="2021-02-01T00:00:00"/>
    <s v="Ronald White"/>
    <s v="Rodriguez PLC"/>
    <x v="0"/>
    <n v="22332.505000000001"/>
    <n v="206"/>
    <x v="0"/>
    <d v="2021-02-07T00:00:00"/>
    <s v="Aspirin"/>
    <s v="Normal"/>
    <n v="6"/>
    <n v="3722.084166666667"/>
    <x v="2"/>
  </r>
  <r>
    <s v="Sarah Davis"/>
    <x v="53"/>
    <x v="1"/>
    <x v="3"/>
    <x v="5"/>
    <d v="2021-01-16T00:00:00"/>
    <s v="Judy Harvey"/>
    <s v="May-Davis"/>
    <x v="4"/>
    <n v="66541.938999999998"/>
    <n v="449"/>
    <x v="1"/>
    <d v="2021-01-28T00:00:00"/>
    <s v="Penicillin"/>
    <s v="Inconclusive"/>
    <n v="12"/>
    <n v="5545.1615833333335"/>
    <x v="2"/>
  </r>
  <r>
    <s v="Mark Warren"/>
    <x v="27"/>
    <x v="1"/>
    <x v="4"/>
    <x v="0"/>
    <d v="2019-05-28T00:00:00"/>
    <s v="Joshua Rivers"/>
    <s v="Woods, Lee and Palmer"/>
    <x v="1"/>
    <n v="5569.45"/>
    <n v="484"/>
    <x v="1"/>
    <d v="2019-06-11T00:00:00"/>
    <s v="Paracetamol"/>
    <s v="Abnormal"/>
    <n v="14"/>
    <n v="397.81785714285712"/>
    <x v="0"/>
  </r>
  <r>
    <s v="James Watson"/>
    <x v="38"/>
    <x v="0"/>
    <x v="7"/>
    <x v="2"/>
    <d v="2020-08-07T00:00:00"/>
    <s v="Ashley Sosa"/>
    <s v="Griffin, Hall and Mercado"/>
    <x v="2"/>
    <n v="13610.714"/>
    <n v="156"/>
    <x v="0"/>
    <d v="2020-08-21T00:00:00"/>
    <s v="Lipitor"/>
    <s v="Abnormal"/>
    <n v="14"/>
    <n v="972.19385714285715"/>
    <x v="1"/>
  </r>
  <r>
    <s v="Mariah Rodriguez"/>
    <x v="14"/>
    <x v="0"/>
    <x v="5"/>
    <x v="4"/>
    <d v="2020-06-23T00:00:00"/>
    <s v="Keith Jimenez"/>
    <s v="Jackson-Huber"/>
    <x v="4"/>
    <n v="19204.078000000001"/>
    <n v="403"/>
    <x v="0"/>
    <d v="2020-06-29T00:00:00"/>
    <s v="Paracetamol"/>
    <s v="Normal"/>
    <n v="6"/>
    <n v="3200.6796666666669"/>
    <x v="0"/>
  </r>
  <r>
    <s v="Eduardo Rasmussen"/>
    <x v="49"/>
    <x v="0"/>
    <x v="5"/>
    <x v="3"/>
    <d v="2020-03-03T00:00:00"/>
    <s v="Anne Bonilla"/>
    <s v="Haynes-Barrett"/>
    <x v="0"/>
    <n v="28658.005000000001"/>
    <n v="451"/>
    <x v="2"/>
    <d v="2020-03-25T00:00:00"/>
    <s v="Aspirin"/>
    <s v="Inconclusive"/>
    <n v="22"/>
    <n v="1302.636590909091"/>
    <x v="2"/>
  </r>
  <r>
    <s v="Cynthia Smith"/>
    <x v="26"/>
    <x v="1"/>
    <x v="1"/>
    <x v="1"/>
    <d v="2023-10-05T00:00:00"/>
    <s v="Natasha Silva"/>
    <s v="Marshall-Mccoy"/>
    <x v="4"/>
    <n v="7999.1890000000003"/>
    <n v="210"/>
    <x v="2"/>
    <d v="2023-10-26T00:00:00"/>
    <s v="Aspirin"/>
    <s v="Abnormal"/>
    <n v="21"/>
    <n v="380.91376190476194"/>
    <x v="0"/>
  </r>
  <r>
    <s v="Garrett Wagner"/>
    <x v="9"/>
    <x v="0"/>
    <x v="2"/>
    <x v="5"/>
    <d v="2019-05-29T00:00:00"/>
    <s v="Marcia Shelton"/>
    <s v="Armstrong Inc"/>
    <x v="1"/>
    <n v="35667.868000000002"/>
    <n v="257"/>
    <x v="1"/>
    <d v="2019-06-05T00:00:00"/>
    <s v="Aspirin"/>
    <s v="Normal"/>
    <n v="7"/>
    <n v="5095.4097142857145"/>
    <x v="2"/>
  </r>
  <r>
    <s v="Michael Price"/>
    <x v="36"/>
    <x v="0"/>
    <x v="6"/>
    <x v="4"/>
    <d v="2021-01-14T00:00:00"/>
    <s v="Mr. Jason Lewis II"/>
    <s v="Campbell, Holmes and Huff"/>
    <x v="1"/>
    <n v="3941.0659999999998"/>
    <n v="471"/>
    <x v="1"/>
    <d v="2021-02-01T00:00:00"/>
    <s v="Ibuprofen"/>
    <s v="Inconclusive"/>
    <n v="18"/>
    <n v="218.9481111111111"/>
    <x v="2"/>
  </r>
  <r>
    <s v="Sara Mann"/>
    <x v="18"/>
    <x v="0"/>
    <x v="3"/>
    <x v="1"/>
    <d v="2020-04-23T00:00:00"/>
    <s v="Andre Lee"/>
    <s v="Richardson Group"/>
    <x v="2"/>
    <n v="28520.401999999998"/>
    <n v="399"/>
    <x v="1"/>
    <d v="2020-05-07T00:00:00"/>
    <s v="Paracetamol"/>
    <s v="Inconclusive"/>
    <n v="14"/>
    <n v="2037.1715714285713"/>
    <x v="0"/>
  </r>
  <r>
    <s v="Luis Sullivan"/>
    <x v="13"/>
    <x v="1"/>
    <x v="3"/>
    <x v="3"/>
    <d v="2019-06-16T00:00:00"/>
    <s v="Stephanie Munoz"/>
    <s v="Dixon, Cook and Gonzalez"/>
    <x v="0"/>
    <n v="10403.923000000001"/>
    <n v="496"/>
    <x v="0"/>
    <d v="2019-06-18T00:00:00"/>
    <s v="Lipitor"/>
    <s v="Normal"/>
    <n v="2"/>
    <n v="5201.9615000000003"/>
    <x v="0"/>
  </r>
  <r>
    <s v="Jesse Huber MD"/>
    <x v="10"/>
    <x v="0"/>
    <x v="2"/>
    <x v="5"/>
    <d v="2019-11-24T00:00:00"/>
    <s v="Adam Webster"/>
    <s v="Carroll-Frazier"/>
    <x v="2"/>
    <n v="61390.811000000002"/>
    <n v="365"/>
    <x v="0"/>
    <d v="2019-12-09T00:00:00"/>
    <s v="Paracetamol"/>
    <s v="Abnormal"/>
    <n v="15"/>
    <n v="4092.7207333333336"/>
    <x v="2"/>
  </r>
  <r>
    <s v="Shelby Sutton"/>
    <x v="67"/>
    <x v="0"/>
    <x v="0"/>
    <x v="5"/>
    <d v="2023-06-17T00:00:00"/>
    <s v="Crystal Leonard"/>
    <s v="Anderson-Smith"/>
    <x v="1"/>
    <n v="52647.262000000002"/>
    <n v="256"/>
    <x v="1"/>
    <d v="2023-07-05T00:00:00"/>
    <s v="Lipitor"/>
    <s v="Abnormal"/>
    <n v="18"/>
    <n v="2924.847888888889"/>
    <x v="1"/>
  </r>
  <r>
    <s v="Amanda Brown"/>
    <x v="22"/>
    <x v="0"/>
    <x v="4"/>
    <x v="0"/>
    <d v="2022-11-14T00:00:00"/>
    <s v="Jared Miller"/>
    <s v="Ward, Maldonado and Knox"/>
    <x v="0"/>
    <n v="32715.284"/>
    <n v="214"/>
    <x v="1"/>
    <d v="2022-12-07T00:00:00"/>
    <s v="Lipitor"/>
    <s v="Normal"/>
    <n v="23"/>
    <n v="1422.4036521739131"/>
    <x v="0"/>
  </r>
  <r>
    <s v="George Bradley"/>
    <x v="31"/>
    <x v="0"/>
    <x v="0"/>
    <x v="2"/>
    <d v="2022-01-06T00:00:00"/>
    <s v="Brian Alexander"/>
    <s v="Martin-Mccormick"/>
    <x v="2"/>
    <n v="23373.649000000001"/>
    <n v="414"/>
    <x v="2"/>
    <d v="2022-01-20T00:00:00"/>
    <s v="Ibuprofen"/>
    <s v="Abnormal"/>
    <n v="14"/>
    <n v="1669.5463571428572"/>
    <x v="2"/>
  </r>
  <r>
    <s v="Shawn Fuller"/>
    <x v="6"/>
    <x v="0"/>
    <x v="2"/>
    <x v="3"/>
    <d v="2021-01-13T00:00:00"/>
    <s v="Christine Rodriguez"/>
    <s v="Roberts Inc"/>
    <x v="2"/>
    <n v="29044.331999999999"/>
    <n v="445"/>
    <x v="1"/>
    <d v="2021-02-09T00:00:00"/>
    <s v="Penicillin"/>
    <s v="Inconclusive"/>
    <n v="27"/>
    <n v="1075.7159999999999"/>
    <x v="0"/>
  </r>
  <r>
    <s v="Bianca Moore"/>
    <x v="6"/>
    <x v="0"/>
    <x v="5"/>
    <x v="3"/>
    <d v="2023-09-21T00:00:00"/>
    <s v="Phillip Dalton"/>
    <s v="Shaffer Ltd"/>
    <x v="4"/>
    <n v="9068.2569999999996"/>
    <n v="320"/>
    <x v="2"/>
    <d v="2023-10-02T00:00:00"/>
    <s v="Lipitor"/>
    <s v="Inconclusive"/>
    <n v="11"/>
    <n v="824.38699999999994"/>
    <x v="0"/>
  </r>
  <r>
    <s v="Karen Zuniga"/>
    <x v="21"/>
    <x v="0"/>
    <x v="1"/>
    <x v="5"/>
    <d v="2021-01-31T00:00:00"/>
    <s v="Shannon Serrano"/>
    <s v="Boyd-Johnson"/>
    <x v="3"/>
    <n v="52514.546999999999"/>
    <n v="469"/>
    <x v="1"/>
    <d v="2021-02-26T00:00:00"/>
    <s v="Ibuprofen"/>
    <s v="Normal"/>
    <n v="26"/>
    <n v="2019.7902692307691"/>
    <x v="1"/>
  </r>
  <r>
    <s v="Elizabeth Hebert"/>
    <x v="17"/>
    <x v="1"/>
    <x v="2"/>
    <x v="3"/>
    <d v="2019-02-11T00:00:00"/>
    <s v="Sabrina Ward"/>
    <s v="Thomas-Bentley"/>
    <x v="4"/>
    <n v="15663.276"/>
    <n v="451"/>
    <x v="0"/>
    <d v="2019-03-06T00:00:00"/>
    <s v="Lipitor"/>
    <s v="Inconclusive"/>
    <n v="23"/>
    <n v="681.01199999999994"/>
    <x v="0"/>
  </r>
  <r>
    <s v="Gary Brown"/>
    <x v="42"/>
    <x v="0"/>
    <x v="7"/>
    <x v="1"/>
    <d v="2020-10-17T00:00:00"/>
    <s v="Tonya Ferrell"/>
    <s v="Thompson, Davis and Munoz"/>
    <x v="3"/>
    <n v="42807.786999999997"/>
    <n v="272"/>
    <x v="2"/>
    <d v="2020-11-05T00:00:00"/>
    <s v="Paracetamol"/>
    <s v="Normal"/>
    <n v="19"/>
    <n v="2253.0414210526314"/>
    <x v="0"/>
  </r>
  <r>
    <s v="Carol Davis"/>
    <x v="55"/>
    <x v="1"/>
    <x v="2"/>
    <x v="5"/>
    <d v="2019-07-12T00:00:00"/>
    <s v="Nicholas Hatfield"/>
    <s v="Hopkins Ltd"/>
    <x v="4"/>
    <n v="73614.088000000003"/>
    <n v="280"/>
    <x v="0"/>
    <d v="2019-07-15T00:00:00"/>
    <s v="Paracetamol"/>
    <s v="Abnormal"/>
    <n v="3"/>
    <n v="24538.029333333336"/>
    <x v="1"/>
  </r>
  <r>
    <s v="Ryan Delgado"/>
    <x v="48"/>
    <x v="1"/>
    <x v="0"/>
    <x v="3"/>
    <d v="2022-07-04T00:00:00"/>
    <s v="Richard Hayes"/>
    <s v="Butler Ltd"/>
    <x v="4"/>
    <n v="3488.1709999999998"/>
    <n v="448"/>
    <x v="0"/>
    <d v="2022-07-09T00:00:00"/>
    <s v="Paracetamol"/>
    <s v="Normal"/>
    <n v="5"/>
    <n v="697.63419999999996"/>
    <x v="0"/>
  </r>
  <r>
    <s v="Eric Schroeder"/>
    <x v="30"/>
    <x v="1"/>
    <x v="1"/>
    <x v="5"/>
    <d v="2022-10-10T00:00:00"/>
    <s v="Michael Mullins"/>
    <s v="Allen-Jordan"/>
    <x v="4"/>
    <n v="56061.341"/>
    <n v="395"/>
    <x v="1"/>
    <d v="2022-11-02T00:00:00"/>
    <s v="Lipitor"/>
    <s v="Abnormal"/>
    <n v="23"/>
    <n v="2437.4496086956524"/>
    <x v="2"/>
  </r>
  <r>
    <s v="Beverly Johnson"/>
    <x v="18"/>
    <x v="1"/>
    <x v="3"/>
    <x v="3"/>
    <d v="2022-06-06T00:00:00"/>
    <s v="Randall Parker"/>
    <s v="Mckay Group"/>
    <x v="1"/>
    <n v="34224.887999999999"/>
    <n v="103"/>
    <x v="0"/>
    <d v="2022-06-29T00:00:00"/>
    <s v="Penicillin"/>
    <s v="Abnormal"/>
    <n v="23"/>
    <n v="1488.0386086956521"/>
    <x v="0"/>
  </r>
  <r>
    <s v="Tyler Ellison"/>
    <x v="38"/>
    <x v="1"/>
    <x v="2"/>
    <x v="2"/>
    <d v="2020-05-23T00:00:00"/>
    <s v="Maria Woodard"/>
    <s v="Villanueva Group"/>
    <x v="3"/>
    <n v="4578.268"/>
    <n v="211"/>
    <x v="0"/>
    <d v="2020-06-04T00:00:00"/>
    <s v="Paracetamol"/>
    <s v="Normal"/>
    <n v="12"/>
    <n v="381.52233333333334"/>
    <x v="1"/>
  </r>
  <r>
    <s v="Christina Willis"/>
    <x v="40"/>
    <x v="0"/>
    <x v="7"/>
    <x v="3"/>
    <d v="2020-02-22T00:00:00"/>
    <s v="Christopher Chang Jr."/>
    <s v="Jordan, Nunez and Young"/>
    <x v="3"/>
    <n v="18182.614000000001"/>
    <n v="104"/>
    <x v="0"/>
    <d v="2020-03-11T00:00:00"/>
    <s v="Ibuprofen"/>
    <s v="Normal"/>
    <n v="18"/>
    <n v="1010.1452222222223"/>
    <x v="1"/>
  </r>
  <r>
    <s v="Alicia Delacruz"/>
    <x v="54"/>
    <x v="1"/>
    <x v="0"/>
    <x v="5"/>
    <d v="2021-03-23T00:00:00"/>
    <s v="Lauren Barrett"/>
    <s v="Young-Chapman"/>
    <x v="1"/>
    <n v="2287.8220000000001"/>
    <n v="164"/>
    <x v="1"/>
    <d v="2021-04-20T00:00:00"/>
    <s v="Paracetamol"/>
    <s v="Abnormal"/>
    <n v="28"/>
    <n v="81.707928571428582"/>
    <x v="2"/>
  </r>
  <r>
    <s v="Jennifer Campbell"/>
    <x v="19"/>
    <x v="0"/>
    <x v="6"/>
    <x v="5"/>
    <d v="2021-10-13T00:00:00"/>
    <s v="Brittany Jimenez"/>
    <s v="Williams, Barnes and King"/>
    <x v="4"/>
    <n v="33273.82"/>
    <n v="116"/>
    <x v="1"/>
    <d v="2021-11-03T00:00:00"/>
    <s v="Paracetamol"/>
    <s v="Abnormal"/>
    <n v="21"/>
    <n v="1584.4676190476191"/>
    <x v="0"/>
  </r>
  <r>
    <s v="Richard Lee"/>
    <x v="59"/>
    <x v="1"/>
    <x v="7"/>
    <x v="3"/>
    <d v="2021-03-19T00:00:00"/>
    <s v="Melanie Allen"/>
    <s v="Schaefer, Sandoval and Schneider"/>
    <x v="0"/>
    <n v="15074.513999999999"/>
    <n v="232"/>
    <x v="0"/>
    <d v="2021-03-21T00:00:00"/>
    <s v="Lipitor"/>
    <s v="Abnormal"/>
    <n v="2"/>
    <n v="7537.2569999999996"/>
    <x v="0"/>
  </r>
  <r>
    <s v="Miss Brianna Peterson"/>
    <x v="60"/>
    <x v="0"/>
    <x v="2"/>
    <x v="4"/>
    <d v="2020-04-17T00:00:00"/>
    <s v="Robert Miller"/>
    <s v="Thompson-Farrell"/>
    <x v="2"/>
    <n v="21343.488000000001"/>
    <n v="405"/>
    <x v="1"/>
    <d v="2020-05-11T00:00:00"/>
    <s v="Aspirin"/>
    <s v="Inconclusive"/>
    <n v="24"/>
    <n v="889.31200000000001"/>
    <x v="1"/>
  </r>
  <r>
    <s v="Megan Miles"/>
    <x v="46"/>
    <x v="0"/>
    <x v="3"/>
    <x v="1"/>
    <d v="2019-12-16T00:00:00"/>
    <s v="Janice Chan"/>
    <s v="Stephens, Hurst and Heath"/>
    <x v="0"/>
    <n v="37805.419000000002"/>
    <n v="419"/>
    <x v="2"/>
    <d v="2019-12-28T00:00:00"/>
    <s v="Paracetamol"/>
    <s v="Abnormal"/>
    <n v="12"/>
    <n v="3150.4515833333335"/>
    <x v="0"/>
  </r>
  <r>
    <s v="Kristen Cook"/>
    <x v="51"/>
    <x v="0"/>
    <x v="1"/>
    <x v="5"/>
    <d v="2021-06-11T00:00:00"/>
    <s v="Kimberly Whitaker"/>
    <s v="Patterson-Bridges"/>
    <x v="2"/>
    <n v="2735.848"/>
    <n v="500"/>
    <x v="1"/>
    <d v="2021-06-18T00:00:00"/>
    <s v="Aspirin"/>
    <s v="Inconclusive"/>
    <n v="7"/>
    <n v="390.83542857142857"/>
    <x v="2"/>
  </r>
  <r>
    <s v="Sarah Malone"/>
    <x v="53"/>
    <x v="0"/>
    <x v="4"/>
    <x v="2"/>
    <d v="2019-11-10T00:00:00"/>
    <s v="Laurie Martin"/>
    <s v="Briggs, Garcia and Collins"/>
    <x v="0"/>
    <n v="22160.55"/>
    <n v="264"/>
    <x v="2"/>
    <d v="2019-11-17T00:00:00"/>
    <s v="Paracetamol"/>
    <s v="Normal"/>
    <n v="7"/>
    <n v="3165.792857142857"/>
    <x v="2"/>
  </r>
  <r>
    <s v="Amy Burton"/>
    <x v="30"/>
    <x v="0"/>
    <x v="2"/>
    <x v="5"/>
    <d v="2021-03-19T00:00:00"/>
    <s v="Mary Wright"/>
    <s v="Martinez, Lynn and White"/>
    <x v="3"/>
    <n v="76890.688999999998"/>
    <n v="230"/>
    <x v="1"/>
    <d v="2021-04-05T00:00:00"/>
    <s v="Paracetamol"/>
    <s v="Inconclusive"/>
    <n v="17"/>
    <n v="4522.9817058823528"/>
    <x v="2"/>
  </r>
  <r>
    <s v="Joseph Gonzales"/>
    <x v="67"/>
    <x v="0"/>
    <x v="3"/>
    <x v="1"/>
    <d v="2023-06-25T00:00:00"/>
    <s v="Erin Davis"/>
    <s v="Wade-Osborn"/>
    <x v="2"/>
    <n v="15963.236999999999"/>
    <n v="490"/>
    <x v="2"/>
    <d v="2023-07-10T00:00:00"/>
    <s v="Aspirin"/>
    <s v="Normal"/>
    <n v="15"/>
    <n v="1064.2157999999999"/>
    <x v="1"/>
  </r>
  <r>
    <s v="George Bryant"/>
    <x v="67"/>
    <x v="1"/>
    <x v="1"/>
    <x v="1"/>
    <d v="2023-06-24T00:00:00"/>
    <s v="Christopher Mendoza"/>
    <s v="Forbes, Briggs and Yang"/>
    <x v="4"/>
    <n v="15482.495999999999"/>
    <n v="360"/>
    <x v="2"/>
    <d v="2023-07-19T00:00:00"/>
    <s v="Paracetamol"/>
    <s v="Inconclusive"/>
    <n v="25"/>
    <n v="619.29984000000002"/>
    <x v="1"/>
  </r>
  <r>
    <s v="Troy Gilmore"/>
    <x v="39"/>
    <x v="1"/>
    <x v="5"/>
    <x v="3"/>
    <d v="2023-04-29T00:00:00"/>
    <s v="James Long MD"/>
    <s v="Brooks-Pierce"/>
    <x v="1"/>
    <n v="39129.284"/>
    <n v="256"/>
    <x v="0"/>
    <d v="2023-05-06T00:00:00"/>
    <s v="Aspirin"/>
    <s v="Normal"/>
    <n v="7"/>
    <n v="5589.8977142857138"/>
    <x v="0"/>
  </r>
  <r>
    <s v="Larry Hernandez"/>
    <x v="59"/>
    <x v="1"/>
    <x v="7"/>
    <x v="5"/>
    <d v="2019-11-10T00:00:00"/>
    <s v="Martin Rogers"/>
    <s v="Benson LLC"/>
    <x v="2"/>
    <n v="17569.852999999999"/>
    <n v="214"/>
    <x v="1"/>
    <d v="2019-12-04T00:00:00"/>
    <s v="Lipitor"/>
    <s v="Abnormal"/>
    <n v="24"/>
    <n v="732.07720833333326"/>
    <x v="0"/>
  </r>
  <r>
    <s v="Rebecca Harris"/>
    <x v="58"/>
    <x v="1"/>
    <x v="3"/>
    <x v="4"/>
    <d v="2019-12-15T00:00:00"/>
    <s v="Christopher Daniel"/>
    <s v="Holden-Cox"/>
    <x v="1"/>
    <n v="26238.588"/>
    <n v="323"/>
    <x v="0"/>
    <d v="2020-01-07T00:00:00"/>
    <s v="Lipitor"/>
    <s v="Abnormal"/>
    <n v="23"/>
    <n v="1140.8081739130434"/>
    <x v="1"/>
  </r>
  <r>
    <s v="Savannah Reed"/>
    <x v="20"/>
    <x v="1"/>
    <x v="3"/>
    <x v="0"/>
    <d v="2020-01-08T00:00:00"/>
    <s v="Roger Henderson"/>
    <s v="Klein-Jackson"/>
    <x v="1"/>
    <n v="35747.180999999997"/>
    <n v="199"/>
    <x v="1"/>
    <d v="2020-01-13T00:00:00"/>
    <s v="Paracetamol"/>
    <s v="Inconclusive"/>
    <n v="5"/>
    <n v="7149.4361999999992"/>
    <x v="2"/>
  </r>
  <r>
    <s v="Jennifer Chapman"/>
    <x v="45"/>
    <x v="0"/>
    <x v="7"/>
    <x v="5"/>
    <d v="2019-05-19T00:00:00"/>
    <s v="Jonathan Allen"/>
    <s v="Durham-Johnson"/>
    <x v="0"/>
    <n v="9471.7720000000008"/>
    <n v="250"/>
    <x v="1"/>
    <d v="2019-05-25T00:00:00"/>
    <s v="Ibuprofen"/>
    <s v="Normal"/>
    <n v="6"/>
    <n v="1578.6286666666667"/>
    <x v="2"/>
  </r>
  <r>
    <s v="Destiny Watson"/>
    <x v="7"/>
    <x v="0"/>
    <x v="5"/>
    <x v="3"/>
    <d v="2023-08-17T00:00:00"/>
    <s v="Kelly Brennan DDS"/>
    <s v="Parsons, Harrison and Allen"/>
    <x v="1"/>
    <n v="17712.411"/>
    <n v="496"/>
    <x v="0"/>
    <d v="2023-08-20T00:00:00"/>
    <s v="Lipitor"/>
    <s v="Abnormal"/>
    <n v="3"/>
    <n v="5904.1369999999997"/>
    <x v="2"/>
  </r>
  <r>
    <s v="Mary Crawford"/>
    <x v="27"/>
    <x v="1"/>
    <x v="5"/>
    <x v="4"/>
    <d v="2019-08-18T00:00:00"/>
    <s v="Paula Lawrence"/>
    <s v="Berg-Kramer"/>
    <x v="2"/>
    <n v="24249.523000000001"/>
    <n v="176"/>
    <x v="0"/>
    <d v="2019-08-30T00:00:00"/>
    <s v="Ibuprofen"/>
    <s v="Inconclusive"/>
    <n v="12"/>
    <n v="2020.7935833333333"/>
    <x v="0"/>
  </r>
  <r>
    <s v="Julie Becker"/>
    <x v="6"/>
    <x v="0"/>
    <x v="7"/>
    <x v="0"/>
    <d v="2020-09-29T00:00:00"/>
    <s v="Steven Townsend"/>
    <s v="Sullivan, Bass and Delgado"/>
    <x v="2"/>
    <n v="46259.110999999997"/>
    <n v="202"/>
    <x v="1"/>
    <d v="2020-10-09T00:00:00"/>
    <s v="Aspirin"/>
    <s v="Normal"/>
    <n v="10"/>
    <n v="4625.9110999999994"/>
    <x v="0"/>
  </r>
  <r>
    <s v="Courtney Clark"/>
    <x v="14"/>
    <x v="0"/>
    <x v="1"/>
    <x v="3"/>
    <d v="2021-08-24T00:00:00"/>
    <s v="Joseph Sullivan"/>
    <s v="Williams-Turner"/>
    <x v="1"/>
    <n v="23487.363000000001"/>
    <n v="244"/>
    <x v="0"/>
    <d v="2021-08-25T00:00:00"/>
    <s v="Penicillin"/>
    <s v="Abnormal"/>
    <n v="1"/>
    <n v="23487.363000000001"/>
    <x v="0"/>
  </r>
  <r>
    <s v="John May"/>
    <x v="27"/>
    <x v="0"/>
    <x v="4"/>
    <x v="3"/>
    <d v="2023-04-20T00:00:00"/>
    <s v="Michelle Koch"/>
    <s v="Harmon-Ramirez"/>
    <x v="4"/>
    <n v="20829.528999999999"/>
    <n v="474"/>
    <x v="0"/>
    <d v="2023-04-27T00:00:00"/>
    <s v="Lipitor"/>
    <s v="Inconclusive"/>
    <n v="7"/>
    <n v="2975.6469999999999"/>
    <x v="0"/>
  </r>
  <r>
    <s v="Thomas Gonzalez"/>
    <x v="36"/>
    <x v="0"/>
    <x v="7"/>
    <x v="2"/>
    <d v="2023-07-01T00:00:00"/>
    <s v="Tiffany Dean"/>
    <s v="Walker, Schwartz and Erickson"/>
    <x v="1"/>
    <n v="19045.718000000001"/>
    <n v="229"/>
    <x v="2"/>
    <d v="2023-07-05T00:00:00"/>
    <s v="Lipitor"/>
    <s v="Abnormal"/>
    <n v="4"/>
    <n v="4761.4295000000002"/>
    <x v="2"/>
  </r>
  <r>
    <s v="Bobby Odom"/>
    <x v="36"/>
    <x v="1"/>
    <x v="2"/>
    <x v="1"/>
    <d v="2020-11-10T00:00:00"/>
    <s v="Anne Tanner"/>
    <s v="Evans Inc"/>
    <x v="4"/>
    <n v="16080.284"/>
    <n v="144"/>
    <x v="1"/>
    <d v="2020-11-30T00:00:00"/>
    <s v="Aspirin"/>
    <s v="Abnormal"/>
    <n v="20"/>
    <n v="804.01419999999996"/>
    <x v="2"/>
  </r>
  <r>
    <s v="Melinda Dunn"/>
    <x v="1"/>
    <x v="1"/>
    <x v="4"/>
    <x v="0"/>
    <d v="2021-03-12T00:00:00"/>
    <s v="Erin Grimes"/>
    <s v="Brown PLC"/>
    <x v="4"/>
    <n v="47864.851999999999"/>
    <n v="258"/>
    <x v="1"/>
    <d v="2021-03-18T00:00:00"/>
    <s v="Ibuprofen"/>
    <s v="Inconclusive"/>
    <n v="6"/>
    <n v="7977.4753333333329"/>
    <x v="1"/>
  </r>
  <r>
    <s v="Jessica Mckenzie"/>
    <x v="37"/>
    <x v="0"/>
    <x v="4"/>
    <x v="5"/>
    <d v="2022-04-08T00:00:00"/>
    <s v="Mary Jenkins"/>
    <s v="Anderson-Lynch"/>
    <x v="3"/>
    <n v="62736.09"/>
    <n v="440"/>
    <x v="1"/>
    <d v="2022-05-05T00:00:00"/>
    <s v="Ibuprofen"/>
    <s v="Inconclusive"/>
    <n v="27"/>
    <n v="2323.5588888888888"/>
    <x v="1"/>
  </r>
  <r>
    <s v="Philip Martin"/>
    <x v="34"/>
    <x v="1"/>
    <x v="5"/>
    <x v="3"/>
    <d v="2019-01-08T00:00:00"/>
    <s v="Julia Hood"/>
    <s v="Mccoy Inc"/>
    <x v="3"/>
    <n v="22897.62"/>
    <n v="173"/>
    <x v="0"/>
    <d v="2019-01-14T00:00:00"/>
    <s v="Paracetamol"/>
    <s v="Abnormal"/>
    <n v="6"/>
    <n v="3816.27"/>
    <x v="2"/>
  </r>
  <r>
    <s v="Zachary Thompson"/>
    <x v="6"/>
    <x v="0"/>
    <x v="5"/>
    <x v="0"/>
    <d v="2022-12-11T00:00:00"/>
    <s v="Robert Boone"/>
    <s v="Anderson Ltd"/>
    <x v="1"/>
    <n v="18782.398000000001"/>
    <n v="377"/>
    <x v="1"/>
    <d v="2022-12-16T00:00:00"/>
    <s v="Paracetamol"/>
    <s v="Inconclusive"/>
    <n v="5"/>
    <n v="3756.4796000000001"/>
    <x v="0"/>
  </r>
  <r>
    <s v="Daniel Kennedy"/>
    <x v="38"/>
    <x v="0"/>
    <x v="5"/>
    <x v="3"/>
    <d v="2022-05-13T00:00:00"/>
    <s v="Connor Sosa"/>
    <s v="Reynolds, Carroll and Shelton"/>
    <x v="3"/>
    <n v="27354.388999999999"/>
    <n v="127"/>
    <x v="0"/>
    <d v="2022-06-05T00:00:00"/>
    <s v="Paracetamol"/>
    <s v="Inconclusive"/>
    <n v="23"/>
    <n v="1189.3212608695651"/>
    <x v="1"/>
  </r>
  <r>
    <s v="Margaret Russell"/>
    <x v="48"/>
    <x v="1"/>
    <x v="1"/>
    <x v="5"/>
    <d v="2022-12-19T00:00:00"/>
    <s v="Zachary Smith"/>
    <s v="Grant, Long and Nelson"/>
    <x v="4"/>
    <n v="7468.0730000000003"/>
    <n v="168"/>
    <x v="1"/>
    <d v="2023-01-03T00:00:00"/>
    <s v="Paracetamol"/>
    <s v="Inconclusive"/>
    <n v="15"/>
    <n v="497.87153333333333"/>
    <x v="0"/>
  </r>
  <r>
    <s v="Melissa Mendoza"/>
    <x v="55"/>
    <x v="0"/>
    <x v="2"/>
    <x v="3"/>
    <d v="2021-05-22T00:00:00"/>
    <s v="Kevin Wallace"/>
    <s v="Beard-Church"/>
    <x v="3"/>
    <n v="37786.97"/>
    <n v="312"/>
    <x v="0"/>
    <d v="2021-06-09T00:00:00"/>
    <s v="Ibuprofen"/>
    <s v="Inconclusive"/>
    <n v="18"/>
    <n v="2099.2761111111113"/>
    <x v="1"/>
  </r>
  <r>
    <s v="Kaitlyn Werner"/>
    <x v="29"/>
    <x v="1"/>
    <x v="0"/>
    <x v="4"/>
    <d v="2021-01-07T00:00:00"/>
    <s v="Heather Patterson"/>
    <s v="Powell, Stevens and Valdez"/>
    <x v="3"/>
    <n v="12088.472"/>
    <n v="425"/>
    <x v="2"/>
    <d v="2021-01-22T00:00:00"/>
    <s v="Paracetamol"/>
    <s v="Normal"/>
    <n v="15"/>
    <n v="805.89813333333336"/>
    <x v="1"/>
  </r>
  <r>
    <s v="Ellen Sanchez"/>
    <x v="29"/>
    <x v="0"/>
    <x v="7"/>
    <x v="1"/>
    <d v="2020-11-24T00:00:00"/>
    <s v="Amy Brooks"/>
    <s v="Juarez-Graham"/>
    <x v="4"/>
    <n v="6842.5730000000003"/>
    <n v="180"/>
    <x v="2"/>
    <d v="2020-12-02T00:00:00"/>
    <s v="Aspirin"/>
    <s v="Normal"/>
    <n v="8"/>
    <n v="855.32162500000004"/>
    <x v="1"/>
  </r>
  <r>
    <s v="Robert Hardy"/>
    <x v="42"/>
    <x v="0"/>
    <x v="5"/>
    <x v="5"/>
    <d v="2020-02-08T00:00:00"/>
    <s v="Cynthia Bennett"/>
    <s v="Hawkins, Macias and Fry"/>
    <x v="0"/>
    <n v="29905.607"/>
    <n v="496"/>
    <x v="0"/>
    <d v="2020-03-01T00:00:00"/>
    <s v="Lipitor"/>
    <s v="Inconclusive"/>
    <n v="22"/>
    <n v="1359.3457727272728"/>
    <x v="0"/>
  </r>
  <r>
    <s v="Steven Willis"/>
    <x v="41"/>
    <x v="0"/>
    <x v="5"/>
    <x v="5"/>
    <d v="2019-11-29T00:00:00"/>
    <s v="Jeremy Hanson"/>
    <s v="Ortiz Inc"/>
    <x v="2"/>
    <n v="31515.204000000002"/>
    <n v="486"/>
    <x v="1"/>
    <d v="2019-12-11T00:00:00"/>
    <s v="Paracetamol"/>
    <s v="Abnormal"/>
    <n v="12"/>
    <n v="2626.2670000000003"/>
    <x v="2"/>
  </r>
  <r>
    <s v="Charles Mitchell"/>
    <x v="66"/>
    <x v="1"/>
    <x v="4"/>
    <x v="4"/>
    <d v="2022-11-15T00:00:00"/>
    <s v="Ashley Robertson"/>
    <s v="Cook-Hogan"/>
    <x v="0"/>
    <n v="22817.879000000001"/>
    <n v="237"/>
    <x v="1"/>
    <d v="2022-12-05T00:00:00"/>
    <s v="Aspirin"/>
    <s v="Normal"/>
    <n v="20"/>
    <n v="1140.8939500000001"/>
    <x v="2"/>
  </r>
  <r>
    <s v="Brian Huynh"/>
    <x v="17"/>
    <x v="1"/>
    <x v="5"/>
    <x v="2"/>
    <d v="2019-09-17T00:00:00"/>
    <s v="Melissa Melendez"/>
    <s v="Matthews, Mitchell and Reeves"/>
    <x v="3"/>
    <n v="14259.946"/>
    <n v="311"/>
    <x v="2"/>
    <d v="2019-10-02T00:00:00"/>
    <s v="Penicillin"/>
    <s v="Abnormal"/>
    <n v="15"/>
    <n v="950.66306666666662"/>
    <x v="0"/>
  </r>
  <r>
    <s v="Cathy Lee"/>
    <x v="63"/>
    <x v="1"/>
    <x v="0"/>
    <x v="0"/>
    <d v="2019-02-24T00:00:00"/>
    <s v="Olivia Wong"/>
    <s v="Joseph-Moses"/>
    <x v="2"/>
    <n v="55771.500999999997"/>
    <n v="353"/>
    <x v="1"/>
    <d v="2019-03-14T00:00:00"/>
    <s v="Penicillin"/>
    <s v="Normal"/>
    <n v="18"/>
    <n v="3098.4167222222222"/>
    <x v="2"/>
  </r>
  <r>
    <s v="Russell Mata"/>
    <x v="28"/>
    <x v="1"/>
    <x v="0"/>
    <x v="4"/>
    <d v="2021-05-04T00:00:00"/>
    <s v="Joy Yoder"/>
    <s v="Thomas, Bailey and Cortez"/>
    <x v="2"/>
    <n v="27511.600999999999"/>
    <n v="222"/>
    <x v="2"/>
    <d v="2021-05-18T00:00:00"/>
    <s v="Aspirin"/>
    <s v="Abnormal"/>
    <n v="14"/>
    <n v="1965.114357142857"/>
    <x v="1"/>
  </r>
  <r>
    <s v="Lisa Burch"/>
    <x v="64"/>
    <x v="1"/>
    <x v="3"/>
    <x v="3"/>
    <d v="2020-10-03T00:00:00"/>
    <s v="Ashley Miller"/>
    <s v="Brown, Martin and Anderson"/>
    <x v="4"/>
    <n v="28524.01"/>
    <n v="183"/>
    <x v="0"/>
    <d v="2020-10-11T00:00:00"/>
    <s v="Paracetamol"/>
    <s v="Inconclusive"/>
    <n v="8"/>
    <n v="3565.5012499999998"/>
    <x v="1"/>
  </r>
  <r>
    <s v="Ryan Stewart"/>
    <x v="26"/>
    <x v="0"/>
    <x v="3"/>
    <x v="4"/>
    <d v="2019-12-04T00:00:00"/>
    <s v="Robert Williamson"/>
    <s v="Allen Inc"/>
    <x v="4"/>
    <n v="34669.277999999998"/>
    <n v="264"/>
    <x v="0"/>
    <d v="2019-12-11T00:00:00"/>
    <s v="Penicillin"/>
    <s v="Abnormal"/>
    <n v="7"/>
    <n v="4952.7539999999999"/>
    <x v="0"/>
  </r>
  <r>
    <s v="Jessica Boyle"/>
    <x v="4"/>
    <x v="1"/>
    <x v="3"/>
    <x v="1"/>
    <d v="2022-08-29T00:00:00"/>
    <s v="Maria Cummings"/>
    <s v="Ho, Butler and Woods"/>
    <x v="3"/>
    <n v="17069.925999999999"/>
    <n v="253"/>
    <x v="1"/>
    <d v="2022-09-17T00:00:00"/>
    <s v="Aspirin"/>
    <s v="Abnormal"/>
    <n v="19"/>
    <n v="898.41715789473676"/>
    <x v="2"/>
  </r>
  <r>
    <s v="Angela Zhang"/>
    <x v="9"/>
    <x v="0"/>
    <x v="2"/>
    <x v="4"/>
    <d v="2021-05-17T00:00:00"/>
    <s v="Casey Reyes"/>
    <s v="Moore Group"/>
    <x v="3"/>
    <n v="4135.3490000000002"/>
    <n v="166"/>
    <x v="1"/>
    <d v="2021-06-10T00:00:00"/>
    <s v="Penicillin"/>
    <s v="Normal"/>
    <n v="24"/>
    <n v="172.30620833333333"/>
    <x v="2"/>
  </r>
  <r>
    <s v="Jenna Jensen"/>
    <x v="6"/>
    <x v="0"/>
    <x v="5"/>
    <x v="4"/>
    <d v="2019-01-03T00:00:00"/>
    <s v="David Kemp"/>
    <s v="Blevins-Ochoa"/>
    <x v="1"/>
    <n v="31103.870999999999"/>
    <n v="210"/>
    <x v="0"/>
    <d v="2019-01-24T00:00:00"/>
    <s v="Paracetamol"/>
    <s v="Inconclusive"/>
    <n v="21"/>
    <n v="1481.1367142857143"/>
    <x v="0"/>
  </r>
  <r>
    <s v="Amanda Lane"/>
    <x v="2"/>
    <x v="1"/>
    <x v="3"/>
    <x v="5"/>
    <d v="2018-12-08T00:00:00"/>
    <s v="Angela Dougherty"/>
    <s v="Evans PLC"/>
    <x v="4"/>
    <n v="44834.413"/>
    <n v="469"/>
    <x v="1"/>
    <d v="2019-01-07T00:00:00"/>
    <s v="Penicillin"/>
    <s v="Abnormal"/>
    <n v="30"/>
    <n v="1494.4804333333334"/>
    <x v="0"/>
  </r>
  <r>
    <s v="Erin Garcia"/>
    <x v="47"/>
    <x v="0"/>
    <x v="4"/>
    <x v="5"/>
    <d v="2022-08-21T00:00:00"/>
    <s v="Mary Mitchell"/>
    <s v="Silva Group"/>
    <x v="4"/>
    <n v="68425.481"/>
    <n v="190"/>
    <x v="1"/>
    <d v="2022-09-06T00:00:00"/>
    <s v="Ibuprofen"/>
    <s v="Inconclusive"/>
    <n v="16"/>
    <n v="4276.5925625"/>
    <x v="0"/>
  </r>
  <r>
    <s v="Kyle Lynch Jr."/>
    <x v="5"/>
    <x v="1"/>
    <x v="7"/>
    <x v="3"/>
    <d v="2023-04-26T00:00:00"/>
    <s v="Elizabeth Rogers"/>
    <s v="Jordan-Spears"/>
    <x v="3"/>
    <n v="34843.639000000003"/>
    <n v="340"/>
    <x v="0"/>
    <d v="2023-04-30T00:00:00"/>
    <s v="Penicillin"/>
    <s v="Normal"/>
    <n v="4"/>
    <n v="8710.9097500000007"/>
    <x v="2"/>
  </r>
  <r>
    <s v="Dana Barrett"/>
    <x v="66"/>
    <x v="0"/>
    <x v="1"/>
    <x v="0"/>
    <d v="2022-02-22T00:00:00"/>
    <s v="Mike Figueroa"/>
    <s v="Evans, Carroll and Mcknight"/>
    <x v="4"/>
    <n v="16212.397999999999"/>
    <n v="112"/>
    <x v="2"/>
    <d v="2022-03-12T00:00:00"/>
    <s v="Aspirin"/>
    <s v="Abnormal"/>
    <n v="18"/>
    <n v="900.68877777777777"/>
    <x v="2"/>
  </r>
  <r>
    <s v="Nicole Adkins"/>
    <x v="24"/>
    <x v="1"/>
    <x v="2"/>
    <x v="2"/>
    <d v="2022-07-01T00:00:00"/>
    <s v="Gina Henderson"/>
    <s v="Vincent LLC"/>
    <x v="4"/>
    <n v="3179.8040000000001"/>
    <n v="485"/>
    <x v="2"/>
    <d v="2022-07-27T00:00:00"/>
    <s v="Penicillin"/>
    <s v="Normal"/>
    <n v="26"/>
    <n v="122.30015384615385"/>
    <x v="2"/>
  </r>
  <r>
    <s v="Jason Clay"/>
    <x v="57"/>
    <x v="0"/>
    <x v="2"/>
    <x v="3"/>
    <d v="2021-05-14T00:00:00"/>
    <s v="Holly Sullivan"/>
    <s v="Newton PLC"/>
    <x v="1"/>
    <n v="13787.161"/>
    <n v="491"/>
    <x v="0"/>
    <d v="2021-06-05T00:00:00"/>
    <s v="Aspirin"/>
    <s v="Abnormal"/>
    <n v="22"/>
    <n v="626.68913636363641"/>
    <x v="0"/>
  </r>
  <r>
    <s v="Victor Davidson"/>
    <x v="30"/>
    <x v="0"/>
    <x v="2"/>
    <x v="5"/>
    <d v="2022-10-18T00:00:00"/>
    <s v="Julia Duran"/>
    <s v="Williams, Stewart and Lawson"/>
    <x v="2"/>
    <n v="56131.993999999999"/>
    <n v="447"/>
    <x v="1"/>
    <d v="2022-11-14T00:00:00"/>
    <s v="Lipitor"/>
    <s v="Abnormal"/>
    <n v="27"/>
    <n v="2078.9627407407406"/>
    <x v="2"/>
  </r>
  <r>
    <s v="Paul Blair"/>
    <x v="47"/>
    <x v="1"/>
    <x v="1"/>
    <x v="0"/>
    <d v="2019-02-22T00:00:00"/>
    <s v="Vincent Vasquez"/>
    <s v="Riley, Price and Reyes"/>
    <x v="2"/>
    <n v="15332.248"/>
    <n v="435"/>
    <x v="1"/>
    <d v="2019-02-28T00:00:00"/>
    <s v="Paracetamol"/>
    <s v="Inconclusive"/>
    <n v="6"/>
    <n v="2555.3746666666666"/>
    <x v="0"/>
  </r>
  <r>
    <s v="Mark Hanson"/>
    <x v="56"/>
    <x v="0"/>
    <x v="3"/>
    <x v="2"/>
    <d v="2022-04-24T00:00:00"/>
    <s v="Bobby Thomas"/>
    <s v="Cruz, Thomas and Brown"/>
    <x v="4"/>
    <n v="16823.46"/>
    <n v="389"/>
    <x v="2"/>
    <d v="2022-04-29T00:00:00"/>
    <s v="Penicillin"/>
    <s v="Abnormal"/>
    <n v="5"/>
    <n v="3364.692"/>
    <x v="2"/>
  </r>
  <r>
    <s v="Linda Robertson"/>
    <x v="44"/>
    <x v="1"/>
    <x v="6"/>
    <x v="4"/>
    <d v="2020-07-20T00:00:00"/>
    <s v="Kenneth Mora"/>
    <s v="Thompson Inc"/>
    <x v="2"/>
    <n v="1357.9090000000001"/>
    <n v="134"/>
    <x v="1"/>
    <d v="2020-07-27T00:00:00"/>
    <s v="Aspirin"/>
    <s v="Abnormal"/>
    <n v="7"/>
    <n v="193.98700000000002"/>
    <x v="1"/>
  </r>
  <r>
    <s v="Carolyn Martin"/>
    <x v="2"/>
    <x v="1"/>
    <x v="7"/>
    <x v="3"/>
    <d v="2020-07-07T00:00:00"/>
    <s v="Mathew Torres"/>
    <s v="Briggs LLC"/>
    <x v="1"/>
    <n v="24101.431"/>
    <n v="166"/>
    <x v="0"/>
    <d v="2020-07-09T00:00:00"/>
    <s v="Aspirin"/>
    <s v="Normal"/>
    <n v="2"/>
    <n v="12050.7155"/>
    <x v="0"/>
  </r>
  <r>
    <s v="Nicole Oconnor"/>
    <x v="13"/>
    <x v="0"/>
    <x v="4"/>
    <x v="0"/>
    <d v="2022-06-16T00:00:00"/>
    <s v="Andrea Baldwin"/>
    <s v="Blair Inc"/>
    <x v="4"/>
    <n v="38852.614999999998"/>
    <n v="313"/>
    <x v="1"/>
    <d v="2022-06-30T00:00:00"/>
    <s v="Penicillin"/>
    <s v="Normal"/>
    <n v="14"/>
    <n v="2775.1867857142856"/>
    <x v="0"/>
  </r>
  <r>
    <s v="Andrew Ponce"/>
    <x v="39"/>
    <x v="0"/>
    <x v="0"/>
    <x v="3"/>
    <d v="2018-11-19T00:00:00"/>
    <s v="Eduardo Warner"/>
    <s v="Dillon-Castro"/>
    <x v="2"/>
    <n v="32263.937999999998"/>
    <n v="212"/>
    <x v="0"/>
    <d v="2018-11-20T00:00:00"/>
    <s v="Paracetamol"/>
    <s v="Inconclusive"/>
    <n v="1"/>
    <n v="32263.937999999998"/>
    <x v="0"/>
  </r>
  <r>
    <s v="Felicia Hamilton"/>
    <x v="43"/>
    <x v="0"/>
    <x v="2"/>
    <x v="2"/>
    <d v="2022-07-28T00:00:00"/>
    <s v="Jasmine Conner"/>
    <s v="Chan-Hebert"/>
    <x v="4"/>
    <n v="17915.273000000001"/>
    <n v="156"/>
    <x v="0"/>
    <d v="2022-07-31T00:00:00"/>
    <s v="Lipitor"/>
    <s v="Abnormal"/>
    <n v="3"/>
    <n v="5971.7576666666673"/>
    <x v="2"/>
  </r>
  <r>
    <s v="Todd Warren"/>
    <x v="31"/>
    <x v="0"/>
    <x v="4"/>
    <x v="4"/>
    <d v="2018-11-16T00:00:00"/>
    <s v="Donna Banks"/>
    <s v="Burnett-Rasmussen"/>
    <x v="4"/>
    <n v="12971.262000000001"/>
    <n v="380"/>
    <x v="1"/>
    <d v="2018-12-11T00:00:00"/>
    <s v="Paracetamol"/>
    <s v="Abnormal"/>
    <n v="25"/>
    <n v="518.85048000000006"/>
    <x v="2"/>
  </r>
  <r>
    <s v="Justin Hancock"/>
    <x v="33"/>
    <x v="1"/>
    <x v="1"/>
    <x v="5"/>
    <d v="2020-07-22T00:00:00"/>
    <s v="John Martinez"/>
    <s v="Brown, Fernandez and Mcdonald"/>
    <x v="4"/>
    <n v="3981.3110000000001"/>
    <n v="243"/>
    <x v="0"/>
    <d v="2020-08-09T00:00:00"/>
    <s v="Penicillin"/>
    <s v="Inconclusive"/>
    <n v="18"/>
    <n v="221.18394444444445"/>
    <x v="0"/>
  </r>
  <r>
    <s v="John Smith"/>
    <x v="59"/>
    <x v="1"/>
    <x v="4"/>
    <x v="3"/>
    <d v="2021-06-25T00:00:00"/>
    <s v="Donna Harris"/>
    <s v="Smith, Buck and Payne"/>
    <x v="0"/>
    <n v="14152.643"/>
    <n v="165"/>
    <x v="0"/>
    <d v="2021-06-28T00:00:00"/>
    <s v="Lipitor"/>
    <s v="Normal"/>
    <n v="3"/>
    <n v="4717.5476666666664"/>
    <x v="0"/>
  </r>
  <r>
    <s v="Catherine Eaton"/>
    <x v="53"/>
    <x v="0"/>
    <x v="2"/>
    <x v="2"/>
    <d v="2020-01-30T00:00:00"/>
    <s v="Daniel Hall"/>
    <s v="Clark, Holland and Garcia"/>
    <x v="4"/>
    <n v="13489.116"/>
    <n v="444"/>
    <x v="2"/>
    <d v="2020-02-06T00:00:00"/>
    <s v="Ibuprofen"/>
    <s v="Normal"/>
    <n v="7"/>
    <n v="1927.0165714285715"/>
    <x v="2"/>
  </r>
  <r>
    <s v="Joseph Lopez"/>
    <x v="9"/>
    <x v="0"/>
    <x v="0"/>
    <x v="2"/>
    <d v="2021-01-26T00:00:00"/>
    <s v="Brian Contreras"/>
    <s v="Miller, Adams and Rose"/>
    <x v="0"/>
    <n v="6286.5680000000002"/>
    <n v="205"/>
    <x v="0"/>
    <d v="2021-02-13T00:00:00"/>
    <s v="Paracetamol"/>
    <s v="Inconclusive"/>
    <n v="18"/>
    <n v="349.25377777777777"/>
    <x v="2"/>
  </r>
  <r>
    <s v="Roger Fuller"/>
    <x v="41"/>
    <x v="1"/>
    <x v="6"/>
    <x v="4"/>
    <d v="2022-06-21T00:00:00"/>
    <s v="Stephanie Hernandez"/>
    <s v="Myers-Wheeler"/>
    <x v="1"/>
    <n v="10316.859"/>
    <n v="105"/>
    <x v="2"/>
    <d v="2022-06-29T00:00:00"/>
    <s v="Ibuprofen"/>
    <s v="Normal"/>
    <n v="8"/>
    <n v="1289.607375"/>
    <x v="2"/>
  </r>
  <r>
    <s v="Cody Watts"/>
    <x v="2"/>
    <x v="0"/>
    <x v="7"/>
    <x v="3"/>
    <d v="2019-06-05T00:00:00"/>
    <s v="Dr. Rebecca Palmer"/>
    <s v="Yang LLC"/>
    <x v="2"/>
    <n v="29005.195"/>
    <n v="261"/>
    <x v="0"/>
    <d v="2019-06-20T00:00:00"/>
    <s v="Lipitor"/>
    <s v="Inconclusive"/>
    <n v="15"/>
    <n v="1933.6796666666667"/>
    <x v="0"/>
  </r>
  <r>
    <s v="Stephanie Jackson"/>
    <x v="40"/>
    <x v="0"/>
    <x v="7"/>
    <x v="0"/>
    <d v="2019-09-09T00:00:00"/>
    <s v="Rebecca Cruz"/>
    <s v="Gordon, Coleman and Hicks"/>
    <x v="3"/>
    <n v="17379.535"/>
    <n v="354"/>
    <x v="1"/>
    <d v="2019-10-07T00:00:00"/>
    <s v="Lipitor"/>
    <s v="Inconclusive"/>
    <n v="28"/>
    <n v="620.69767857142858"/>
    <x v="1"/>
  </r>
  <r>
    <s v="Regina Robinson"/>
    <x v="21"/>
    <x v="0"/>
    <x v="0"/>
    <x v="4"/>
    <d v="2020-02-17T00:00:00"/>
    <s v="Stephanie Nelson"/>
    <s v="Davis-Smith"/>
    <x v="3"/>
    <n v="26873.705000000002"/>
    <n v="211"/>
    <x v="0"/>
    <d v="2020-02-26T00:00:00"/>
    <s v="Aspirin"/>
    <s v="Inconclusive"/>
    <n v="9"/>
    <n v="2985.9672222222225"/>
    <x v="1"/>
  </r>
  <r>
    <s v="Kenneth Morgan"/>
    <x v="38"/>
    <x v="1"/>
    <x v="7"/>
    <x v="5"/>
    <d v="2022-01-12T00:00:00"/>
    <s v="Margaret Garcia"/>
    <s v="Cooper-George"/>
    <x v="3"/>
    <n v="22689.696"/>
    <n v="305"/>
    <x v="1"/>
    <d v="2022-01-25T00:00:00"/>
    <s v="Penicillin"/>
    <s v="Inconclusive"/>
    <n v="13"/>
    <n v="1745.3612307692308"/>
    <x v="1"/>
  </r>
  <r>
    <s v="Felicia Webb"/>
    <x v="10"/>
    <x v="1"/>
    <x v="1"/>
    <x v="2"/>
    <d v="2022-12-23T00:00:00"/>
    <s v="Jason Montgomery"/>
    <s v="Jones Ltd"/>
    <x v="4"/>
    <n v="19117.274000000001"/>
    <n v="216"/>
    <x v="2"/>
    <d v="2023-01-11T00:00:00"/>
    <s v="Aspirin"/>
    <s v="Abnormal"/>
    <n v="19"/>
    <n v="1006.1723157894737"/>
    <x v="2"/>
  </r>
  <r>
    <s v="Tara Holmes"/>
    <x v="32"/>
    <x v="1"/>
    <x v="1"/>
    <x v="1"/>
    <d v="2023-07-28T00:00:00"/>
    <s v="Anna Pearson"/>
    <s v="Hawkins-Matthews"/>
    <x v="4"/>
    <n v="17222.727999999999"/>
    <n v="279"/>
    <x v="2"/>
    <d v="2023-07-30T00:00:00"/>
    <s v="Ibuprofen"/>
    <s v="Inconclusive"/>
    <n v="2"/>
    <n v="8611.3639999999996"/>
    <x v="1"/>
  </r>
  <r>
    <s v="Jonathan Gibson"/>
    <x v="18"/>
    <x v="1"/>
    <x v="2"/>
    <x v="4"/>
    <d v="2022-09-09T00:00:00"/>
    <s v="Douglas Bell"/>
    <s v="Smith PLC"/>
    <x v="0"/>
    <n v="11809.130999999999"/>
    <n v="441"/>
    <x v="1"/>
    <d v="2022-09-23T00:00:00"/>
    <s v="Lipitor"/>
    <s v="Normal"/>
    <n v="14"/>
    <n v="843.50935714285708"/>
    <x v="0"/>
  </r>
  <r>
    <s v="Andrew Miller"/>
    <x v="45"/>
    <x v="1"/>
    <x v="0"/>
    <x v="4"/>
    <d v="2020-03-27T00:00:00"/>
    <s v="Bryan Mills"/>
    <s v="Thompson-Cannon"/>
    <x v="0"/>
    <n v="15013.536"/>
    <n v="363"/>
    <x v="0"/>
    <d v="2020-04-12T00:00:00"/>
    <s v="Penicillin"/>
    <s v="Normal"/>
    <n v="16"/>
    <n v="938.346"/>
    <x v="2"/>
  </r>
  <r>
    <s v="Todd Collier"/>
    <x v="44"/>
    <x v="0"/>
    <x v="2"/>
    <x v="5"/>
    <d v="2020-02-21T00:00:00"/>
    <s v="Stacy Garrett"/>
    <s v="Phillips, Waters and Garcia"/>
    <x v="3"/>
    <n v="17966.953000000001"/>
    <n v="177"/>
    <x v="0"/>
    <d v="2020-03-04T00:00:00"/>
    <s v="Lipitor"/>
    <s v="Normal"/>
    <n v="12"/>
    <n v="1497.2460833333334"/>
    <x v="1"/>
  </r>
  <r>
    <s v="April Villegas"/>
    <x v="12"/>
    <x v="1"/>
    <x v="2"/>
    <x v="1"/>
    <d v="2023-04-30T00:00:00"/>
    <s v="Gary Moore"/>
    <s v="Shepherd-Alexander"/>
    <x v="3"/>
    <n v="18867.958999999999"/>
    <n v="349"/>
    <x v="1"/>
    <d v="2023-05-13T00:00:00"/>
    <s v="Ibuprofen"/>
    <s v="Abnormal"/>
    <n v="13"/>
    <n v="1451.3814615384615"/>
    <x v="0"/>
  </r>
  <r>
    <s v="Whitney Cochran"/>
    <x v="2"/>
    <x v="1"/>
    <x v="6"/>
    <x v="5"/>
    <d v="2019-01-08T00:00:00"/>
    <s v="Rodney Trevino"/>
    <s v="Williams-Stephenson"/>
    <x v="0"/>
    <n v="62687.576000000001"/>
    <n v="144"/>
    <x v="2"/>
    <d v="2019-01-13T00:00:00"/>
    <s v="Penicillin"/>
    <s v="Normal"/>
    <n v="5"/>
    <n v="12537.5152"/>
    <x v="0"/>
  </r>
  <r>
    <s v="Rebecca Edwards"/>
    <x v="48"/>
    <x v="1"/>
    <x v="7"/>
    <x v="4"/>
    <d v="2020-03-09T00:00:00"/>
    <s v="Allen Wilkinson"/>
    <s v="Mason Inc"/>
    <x v="3"/>
    <n v="14722.231"/>
    <n v="275"/>
    <x v="2"/>
    <d v="2020-03-14T00:00:00"/>
    <s v="Paracetamol"/>
    <s v="Inconclusive"/>
    <n v="5"/>
    <n v="2944.4461999999999"/>
    <x v="0"/>
  </r>
  <r>
    <s v="Brenda Shepard"/>
    <x v="38"/>
    <x v="1"/>
    <x v="1"/>
    <x v="3"/>
    <d v="2023-07-26T00:00:00"/>
    <s v="Sierra Gordon"/>
    <s v="Perry-Todd"/>
    <x v="3"/>
    <n v="39191.758000000002"/>
    <n v="144"/>
    <x v="0"/>
    <d v="2023-08-05T00:00:00"/>
    <s v="Penicillin"/>
    <s v="Abnormal"/>
    <n v="10"/>
    <n v="3919.1758"/>
    <x v="1"/>
  </r>
  <r>
    <s v="Tami Gonzales"/>
    <x v="20"/>
    <x v="0"/>
    <x v="6"/>
    <x v="5"/>
    <d v="2023-07-31T00:00:00"/>
    <s v="James Schultz"/>
    <s v="Downs Group"/>
    <x v="3"/>
    <n v="31303.569"/>
    <n v="382"/>
    <x v="1"/>
    <d v="2023-08-15T00:00:00"/>
    <s v="Ibuprofen"/>
    <s v="Normal"/>
    <n v="15"/>
    <n v="2086.9045999999998"/>
    <x v="2"/>
  </r>
  <r>
    <s v="Jessica Noble"/>
    <x v="37"/>
    <x v="0"/>
    <x v="4"/>
    <x v="1"/>
    <d v="2019-04-30T00:00:00"/>
    <s v="Kathy Watkins"/>
    <s v="Garcia LLC"/>
    <x v="1"/>
    <n v="35605.112999999998"/>
    <n v="310"/>
    <x v="2"/>
    <d v="2019-05-14T00:00:00"/>
    <s v="Aspirin"/>
    <s v="Abnormal"/>
    <n v="14"/>
    <n v="2543.2223571428572"/>
    <x v="1"/>
  </r>
  <r>
    <s v="David Kelley"/>
    <x v="46"/>
    <x v="0"/>
    <x v="4"/>
    <x v="5"/>
    <d v="2023-07-05T00:00:00"/>
    <s v="Steven Campbell"/>
    <s v="Jackson LLC"/>
    <x v="1"/>
    <n v="29176.663"/>
    <n v="388"/>
    <x v="2"/>
    <d v="2023-07-08T00:00:00"/>
    <s v="Ibuprofen"/>
    <s v="Inconclusive"/>
    <n v="3"/>
    <n v="9725.5543333333335"/>
    <x v="0"/>
  </r>
  <r>
    <s v="Gary Lopez"/>
    <x v="16"/>
    <x v="1"/>
    <x v="7"/>
    <x v="4"/>
    <d v="2019-03-09T00:00:00"/>
    <s v="Joshua Mcneil"/>
    <s v="Trujillo and Sons"/>
    <x v="2"/>
    <n v="7728.6710000000003"/>
    <n v="359"/>
    <x v="1"/>
    <d v="2019-03-14T00:00:00"/>
    <s v="Ibuprofen"/>
    <s v="Abnormal"/>
    <n v="5"/>
    <n v="1545.7342000000001"/>
    <x v="0"/>
  </r>
  <r>
    <s v="Steven Jones"/>
    <x v="40"/>
    <x v="1"/>
    <x v="4"/>
    <x v="1"/>
    <d v="2020-03-30T00:00:00"/>
    <s v="Sarah Griffin"/>
    <s v="Gutierrez-Mason"/>
    <x v="2"/>
    <n v="22476.141"/>
    <n v="289"/>
    <x v="2"/>
    <d v="2020-04-02T00:00:00"/>
    <s v="Paracetamol"/>
    <s v="Inconclusive"/>
    <n v="3"/>
    <n v="7492.0469999999996"/>
    <x v="1"/>
  </r>
  <r>
    <s v="Drew Jarvis"/>
    <x v="62"/>
    <x v="1"/>
    <x v="6"/>
    <x v="4"/>
    <d v="2023-04-27T00:00:00"/>
    <s v="Justin Morrison"/>
    <s v="Stewart-Park"/>
    <x v="4"/>
    <n v="3266.2959999999998"/>
    <n v="284"/>
    <x v="1"/>
    <d v="2023-05-21T00:00:00"/>
    <s v="Ibuprofen"/>
    <s v="Normal"/>
    <n v="24"/>
    <n v="136.09566666666666"/>
    <x v="2"/>
  </r>
  <r>
    <s v="Christopher Villanueva"/>
    <x v="23"/>
    <x v="0"/>
    <x v="0"/>
    <x v="5"/>
    <d v="2020-12-28T00:00:00"/>
    <s v="Deborah White"/>
    <s v="Jennings-Hampton"/>
    <x v="2"/>
    <n v="43759.493999999999"/>
    <n v="183"/>
    <x v="1"/>
    <d v="2021-01-13T00:00:00"/>
    <s v="Ibuprofen"/>
    <s v="Inconclusive"/>
    <n v="16"/>
    <n v="2734.9683749999999"/>
    <x v="0"/>
  </r>
  <r>
    <s v="Crystal Barnes"/>
    <x v="43"/>
    <x v="1"/>
    <x v="2"/>
    <x v="4"/>
    <d v="2020-08-28T00:00:00"/>
    <s v="Scott Lawson"/>
    <s v="Whitehead Group"/>
    <x v="3"/>
    <n v="12972.446"/>
    <n v="444"/>
    <x v="2"/>
    <d v="2020-09-04T00:00:00"/>
    <s v="Aspirin"/>
    <s v="Inconclusive"/>
    <n v="7"/>
    <n v="1853.2065714285714"/>
    <x v="2"/>
  </r>
  <r>
    <s v="Herbert Collier"/>
    <x v="49"/>
    <x v="0"/>
    <x v="5"/>
    <x v="1"/>
    <d v="2023-03-08T00:00:00"/>
    <s v="Maria Rodriguez"/>
    <s v="Simmons Ltd"/>
    <x v="3"/>
    <n v="43176.953999999998"/>
    <n v="406"/>
    <x v="2"/>
    <d v="2023-03-27T00:00:00"/>
    <s v="Penicillin"/>
    <s v="Normal"/>
    <n v="19"/>
    <n v="2272.4712631578946"/>
    <x v="2"/>
  </r>
  <r>
    <s v="Jason Melendez"/>
    <x v="52"/>
    <x v="1"/>
    <x v="1"/>
    <x v="3"/>
    <d v="2022-11-18T00:00:00"/>
    <s v="David Bowman"/>
    <s v="Taylor, Allen and Franco"/>
    <x v="3"/>
    <n v="4977.8919999999998"/>
    <n v="441"/>
    <x v="0"/>
    <d v="2022-11-26T00:00:00"/>
    <s v="Aspirin"/>
    <s v="Abnormal"/>
    <n v="8"/>
    <n v="622.23649999999998"/>
    <x v="0"/>
  </r>
  <r>
    <s v="Zachary Gallagher"/>
    <x v="23"/>
    <x v="1"/>
    <x v="2"/>
    <x v="0"/>
    <d v="2022-09-18T00:00:00"/>
    <s v="Megan Hill"/>
    <s v="Steele PLC"/>
    <x v="4"/>
    <n v="11027.147000000001"/>
    <n v="462"/>
    <x v="2"/>
    <d v="2022-09-26T00:00:00"/>
    <s v="Ibuprofen"/>
    <s v="Normal"/>
    <n v="8"/>
    <n v="1378.3933750000001"/>
    <x v="0"/>
  </r>
  <r>
    <s v="Carolyn Fisher"/>
    <x v="64"/>
    <x v="1"/>
    <x v="3"/>
    <x v="3"/>
    <d v="2022-05-22T00:00:00"/>
    <s v="Malik Shelton"/>
    <s v="Frey and Sons"/>
    <x v="3"/>
    <n v="4235.4889999999996"/>
    <n v="218"/>
    <x v="0"/>
    <d v="2022-05-29T00:00:00"/>
    <s v="Penicillin"/>
    <s v="Abnormal"/>
    <n v="7"/>
    <n v="605.06985714285713"/>
    <x v="1"/>
  </r>
  <r>
    <s v="Angela Harvey"/>
    <x v="28"/>
    <x v="1"/>
    <x v="6"/>
    <x v="1"/>
    <d v="2020-05-22T00:00:00"/>
    <s v="Lisa Douglas"/>
    <s v="Benton, Bell and Smith"/>
    <x v="3"/>
    <n v="20872.82"/>
    <n v="353"/>
    <x v="2"/>
    <d v="2020-05-29T00:00:00"/>
    <s v="Penicillin"/>
    <s v="Inconclusive"/>
    <n v="7"/>
    <n v="2981.8314285714287"/>
    <x v="1"/>
  </r>
  <r>
    <s v="Christine Richmond"/>
    <x v="63"/>
    <x v="0"/>
    <x v="4"/>
    <x v="1"/>
    <d v="2018-10-31T00:00:00"/>
    <s v="Sean Rivera"/>
    <s v="Paul-Miller"/>
    <x v="3"/>
    <n v="13748.415999999999"/>
    <n v="117"/>
    <x v="2"/>
    <d v="2018-11-26T00:00:00"/>
    <s v="Penicillin"/>
    <s v="Inconclusive"/>
    <n v="26"/>
    <n v="528.78523076923079"/>
    <x v="2"/>
  </r>
  <r>
    <s v="Brenda Bowman"/>
    <x v="20"/>
    <x v="0"/>
    <x v="5"/>
    <x v="2"/>
    <d v="2020-12-06T00:00:00"/>
    <s v="Carl Moore"/>
    <s v="Mckenzie LLC"/>
    <x v="3"/>
    <n v="16384.582999999999"/>
    <n v="432"/>
    <x v="0"/>
    <d v="2020-12-23T00:00:00"/>
    <s v="Paracetamol"/>
    <s v="Abnormal"/>
    <n v="17"/>
    <n v="963.79899999999998"/>
    <x v="2"/>
  </r>
  <r>
    <s v="David Walker"/>
    <x v="36"/>
    <x v="1"/>
    <x v="0"/>
    <x v="4"/>
    <d v="2019-06-16T00:00:00"/>
    <s v="Jennifer Rodriguez"/>
    <s v="Petty, Love and Stevens"/>
    <x v="2"/>
    <n v="20835.143"/>
    <n v="333"/>
    <x v="1"/>
    <d v="2019-07-14T00:00:00"/>
    <s v="Ibuprofen"/>
    <s v="Abnormal"/>
    <n v="28"/>
    <n v="744.11225000000002"/>
    <x v="2"/>
  </r>
  <r>
    <s v="Richard Harris"/>
    <x v="56"/>
    <x v="1"/>
    <x v="7"/>
    <x v="4"/>
    <d v="2021-12-27T00:00:00"/>
    <s v="Michael Carr"/>
    <s v="Perez-Morris"/>
    <x v="1"/>
    <n v="32878.728000000003"/>
    <n v="323"/>
    <x v="1"/>
    <d v="2022-01-10T00:00:00"/>
    <s v="Lipitor"/>
    <s v="Abnormal"/>
    <n v="14"/>
    <n v="2348.4805714285717"/>
    <x v="2"/>
  </r>
  <r>
    <s v="Wendy Rojas"/>
    <x v="59"/>
    <x v="0"/>
    <x v="2"/>
    <x v="3"/>
    <d v="2019-08-20T00:00:00"/>
    <s v="Dennis Lopez MD"/>
    <s v="Dawson, Owen and Sloan"/>
    <x v="2"/>
    <n v="16046.387000000001"/>
    <n v="357"/>
    <x v="2"/>
    <d v="2019-09-03T00:00:00"/>
    <s v="Ibuprofen"/>
    <s v="Inconclusive"/>
    <n v="14"/>
    <n v="1146.1704999999999"/>
    <x v="0"/>
  </r>
  <r>
    <s v="Vanessa Johnson"/>
    <x v="47"/>
    <x v="1"/>
    <x v="6"/>
    <x v="5"/>
    <d v="2022-03-23T00:00:00"/>
    <s v="Austin Jenkins"/>
    <s v="Hunter-Greene"/>
    <x v="2"/>
    <n v="15905.879000000001"/>
    <n v="394"/>
    <x v="0"/>
    <d v="2022-03-31T00:00:00"/>
    <s v="Ibuprofen"/>
    <s v="Inconclusive"/>
    <n v="8"/>
    <n v="1988.2348750000001"/>
    <x v="0"/>
  </r>
  <r>
    <s v="Jamie Martin DVM"/>
    <x v="8"/>
    <x v="1"/>
    <x v="7"/>
    <x v="1"/>
    <d v="2020-05-31T00:00:00"/>
    <s v="Mark Patel"/>
    <s v="Dixon, Yates and Elliott"/>
    <x v="1"/>
    <n v="17873.152999999998"/>
    <n v="399"/>
    <x v="1"/>
    <d v="2020-06-26T00:00:00"/>
    <s v="Ibuprofen"/>
    <s v="Normal"/>
    <n v="26"/>
    <n v="687.42896153846152"/>
    <x v="1"/>
  </r>
  <r>
    <s v="Michelle Martinez"/>
    <x v="14"/>
    <x v="1"/>
    <x v="0"/>
    <x v="3"/>
    <d v="2023-04-08T00:00:00"/>
    <s v="Gary Glenn"/>
    <s v="Tran-Fox"/>
    <x v="3"/>
    <n v="14226.195"/>
    <n v="163"/>
    <x v="1"/>
    <d v="2023-04-27T00:00:00"/>
    <s v="Lipitor"/>
    <s v="Abnormal"/>
    <n v="19"/>
    <n v="748.74710526315789"/>
    <x v="0"/>
  </r>
  <r>
    <s v="Jacob Warner"/>
    <x v="55"/>
    <x v="1"/>
    <x v="0"/>
    <x v="5"/>
    <d v="2021-07-14T00:00:00"/>
    <s v="Gina Collins"/>
    <s v="Jackson and Sons"/>
    <x v="2"/>
    <n v="23870.165000000001"/>
    <n v="238"/>
    <x v="2"/>
    <d v="2021-07-19T00:00:00"/>
    <s v="Aspirin"/>
    <s v="Abnormal"/>
    <n v="5"/>
    <n v="4774.0330000000004"/>
    <x v="1"/>
  </r>
  <r>
    <s v="Tony Young"/>
    <x v="54"/>
    <x v="0"/>
    <x v="3"/>
    <x v="5"/>
    <d v="2023-09-25T00:00:00"/>
    <s v="Kristi Quinn"/>
    <s v="Le-Frazier"/>
    <x v="0"/>
    <n v="5727.1620000000003"/>
    <n v="208"/>
    <x v="2"/>
    <d v="2023-10-21T00:00:00"/>
    <s v="Aspirin"/>
    <s v="Inconclusive"/>
    <n v="26"/>
    <n v="220.27546153846154"/>
    <x v="2"/>
  </r>
  <r>
    <s v="Kenneth Gutierrez"/>
    <x v="19"/>
    <x v="1"/>
    <x v="2"/>
    <x v="3"/>
    <d v="2020-11-26T00:00:00"/>
    <s v="Joshua Sanders"/>
    <s v="Mason PLC"/>
    <x v="1"/>
    <n v="10632.581"/>
    <n v="466"/>
    <x v="0"/>
    <d v="2020-12-19T00:00:00"/>
    <s v="Paracetamol"/>
    <s v="Inconclusive"/>
    <n v="23"/>
    <n v="462.28613043478259"/>
    <x v="0"/>
  </r>
  <r>
    <s v="Corey Garrison"/>
    <x v="59"/>
    <x v="1"/>
    <x v="1"/>
    <x v="4"/>
    <d v="2020-03-29T00:00:00"/>
    <s v="Gary Griffin"/>
    <s v="Johnson, Foster and Lyons"/>
    <x v="3"/>
    <n v="32839.279000000002"/>
    <n v="186"/>
    <x v="2"/>
    <d v="2020-04-05T00:00:00"/>
    <s v="Aspirin"/>
    <s v="Abnormal"/>
    <n v="7"/>
    <n v="4691.3255714285715"/>
    <x v="0"/>
  </r>
  <r>
    <s v="Tracy Love"/>
    <x v="43"/>
    <x v="0"/>
    <x v="5"/>
    <x v="2"/>
    <d v="2023-03-27T00:00:00"/>
    <s v="Justin Blanchard"/>
    <s v="Hill, Jones and Winters"/>
    <x v="0"/>
    <n v="8715.7099999999991"/>
    <n v="333"/>
    <x v="0"/>
    <d v="2023-03-31T00:00:00"/>
    <s v="Penicillin"/>
    <s v="Abnormal"/>
    <n v="4"/>
    <n v="2178.9274999999998"/>
    <x v="2"/>
  </r>
  <r>
    <s v="Jenna Pierce"/>
    <x v="0"/>
    <x v="0"/>
    <x v="0"/>
    <x v="4"/>
    <d v="2022-05-16T00:00:00"/>
    <s v="Heather Gonzalez"/>
    <s v="Horne LLC"/>
    <x v="0"/>
    <n v="5898.4740000000002"/>
    <n v="212"/>
    <x v="1"/>
    <d v="2022-05-27T00:00:00"/>
    <s v="Paracetamol"/>
    <s v="Inconclusive"/>
    <n v="11"/>
    <n v="536.22490909090914"/>
    <x v="0"/>
  </r>
  <r>
    <s v="Joseph Jones Jr."/>
    <x v="67"/>
    <x v="1"/>
    <x v="1"/>
    <x v="5"/>
    <d v="2020-10-07T00:00:00"/>
    <s v="Christopher Mack"/>
    <s v="Hughes LLC"/>
    <x v="1"/>
    <n v="49117.175000000003"/>
    <n v="136"/>
    <x v="2"/>
    <d v="2020-10-15T00:00:00"/>
    <s v="Lipitor"/>
    <s v="Normal"/>
    <n v="8"/>
    <n v="6139.6468750000004"/>
    <x v="1"/>
  </r>
  <r>
    <s v="Kevin Haley"/>
    <x v="26"/>
    <x v="1"/>
    <x v="7"/>
    <x v="5"/>
    <d v="2018-11-29T00:00:00"/>
    <s v="Jennifer Bean"/>
    <s v="Kelly, Koch and James"/>
    <x v="2"/>
    <n v="38699.574000000001"/>
    <n v="464"/>
    <x v="2"/>
    <d v="2018-12-25T00:00:00"/>
    <s v="Penicillin"/>
    <s v="Inconclusive"/>
    <n v="26"/>
    <n v="1488.445153846154"/>
    <x v="0"/>
  </r>
  <r>
    <s v="Louis Knight"/>
    <x v="59"/>
    <x v="0"/>
    <x v="5"/>
    <x v="0"/>
    <d v="2022-06-10T00:00:00"/>
    <s v="Robert Graham"/>
    <s v="Dunn-Price"/>
    <x v="4"/>
    <n v="17496.811000000002"/>
    <n v="151"/>
    <x v="2"/>
    <d v="2022-07-02T00:00:00"/>
    <s v="Paracetamol"/>
    <s v="Normal"/>
    <n v="22"/>
    <n v="795.30959090909096"/>
    <x v="0"/>
  </r>
  <r>
    <s v="Michael Vega"/>
    <x v="50"/>
    <x v="1"/>
    <x v="5"/>
    <x v="3"/>
    <d v="2022-02-04T00:00:00"/>
    <s v="Patricia Moore"/>
    <s v="Warner-Newton"/>
    <x v="3"/>
    <n v="31773.53"/>
    <n v="335"/>
    <x v="2"/>
    <d v="2022-02-22T00:00:00"/>
    <s v="Ibuprofen"/>
    <s v="Inconclusive"/>
    <n v="18"/>
    <n v="1765.1961111111111"/>
    <x v="1"/>
  </r>
  <r>
    <s v="Tracey Bell"/>
    <x v="8"/>
    <x v="0"/>
    <x v="2"/>
    <x v="5"/>
    <d v="2019-03-14T00:00:00"/>
    <s v="Joseph Bennett"/>
    <s v="Robinson, Reed and Cooper"/>
    <x v="2"/>
    <n v="30527.227999999999"/>
    <n v="110"/>
    <x v="2"/>
    <d v="2019-03-15T00:00:00"/>
    <s v="Ibuprofen"/>
    <s v="Normal"/>
    <n v="1"/>
    <n v="30527.227999999999"/>
    <x v="1"/>
  </r>
  <r>
    <s v="Michael Chambers"/>
    <x v="12"/>
    <x v="0"/>
    <x v="3"/>
    <x v="5"/>
    <d v="2022-08-30T00:00:00"/>
    <s v="Michael Williams"/>
    <s v="Grimes-Rivera"/>
    <x v="2"/>
    <n v="51829.915999999997"/>
    <n v="177"/>
    <x v="1"/>
    <d v="2022-09-02T00:00:00"/>
    <s v="Ibuprofen"/>
    <s v="Normal"/>
    <n v="3"/>
    <n v="17276.638666666666"/>
    <x v="0"/>
  </r>
  <r>
    <s v="Jonathan Franklin"/>
    <x v="49"/>
    <x v="0"/>
    <x v="6"/>
    <x v="2"/>
    <d v="2023-06-10T00:00:00"/>
    <s v="Stephen Jones"/>
    <s v="Valdez-Bates"/>
    <x v="0"/>
    <n v="11050.901"/>
    <n v="311"/>
    <x v="0"/>
    <d v="2023-06-25T00:00:00"/>
    <s v="Ibuprofen"/>
    <s v="Normal"/>
    <n v="15"/>
    <n v="736.7267333333333"/>
    <x v="2"/>
  </r>
  <r>
    <s v="Robert Howell"/>
    <x v="44"/>
    <x v="0"/>
    <x v="3"/>
    <x v="4"/>
    <d v="2020-06-06T00:00:00"/>
    <s v="Michael Hunter"/>
    <s v="Bennett Ltd"/>
    <x v="2"/>
    <n v="29709.738000000001"/>
    <n v="410"/>
    <x v="0"/>
    <d v="2020-06-13T00:00:00"/>
    <s v="Penicillin"/>
    <s v="Inconclusive"/>
    <n v="7"/>
    <n v="4244.2482857142859"/>
    <x v="1"/>
  </r>
  <r>
    <s v="Lance Blankenship"/>
    <x v="36"/>
    <x v="0"/>
    <x v="0"/>
    <x v="5"/>
    <d v="2020-10-22T00:00:00"/>
    <s v="Eric Powers"/>
    <s v="Cruz Inc"/>
    <x v="4"/>
    <n v="65678.45"/>
    <n v="312"/>
    <x v="2"/>
    <d v="2020-11-02T00:00:00"/>
    <s v="Ibuprofen"/>
    <s v="Abnormal"/>
    <n v="11"/>
    <n v="5970.7681818181818"/>
    <x v="2"/>
  </r>
  <r>
    <s v="Preston Long"/>
    <x v="67"/>
    <x v="1"/>
    <x v="6"/>
    <x v="3"/>
    <d v="2021-11-06T00:00:00"/>
    <s v="Cesar Liu"/>
    <s v="Lane Group"/>
    <x v="2"/>
    <n v="31518.026000000002"/>
    <n v="442"/>
    <x v="0"/>
    <d v="2021-11-20T00:00:00"/>
    <s v="Lipitor"/>
    <s v="Inconclusive"/>
    <n v="14"/>
    <n v="2251.2875714285715"/>
    <x v="1"/>
  </r>
  <r>
    <s v="Stephanie Robbins"/>
    <x v="58"/>
    <x v="1"/>
    <x v="5"/>
    <x v="4"/>
    <d v="2022-09-06T00:00:00"/>
    <s v="Kenneth Roberts"/>
    <s v="Fuller, Ross and Walters"/>
    <x v="2"/>
    <n v="4561.3519999999999"/>
    <n v="285"/>
    <x v="0"/>
    <d v="2022-09-15T00:00:00"/>
    <s v="Penicillin"/>
    <s v="Normal"/>
    <n v="9"/>
    <n v="506.81688888888885"/>
    <x v="1"/>
  </r>
  <r>
    <s v="Gregory Oliver"/>
    <x v="65"/>
    <x v="1"/>
    <x v="2"/>
    <x v="4"/>
    <d v="2019-05-29T00:00:00"/>
    <s v="Robert Haynes"/>
    <s v="Kelley-Mccarthy"/>
    <x v="1"/>
    <n v="903.83600000000001"/>
    <n v="194"/>
    <x v="1"/>
    <d v="2019-06-02T00:00:00"/>
    <s v="Aspirin"/>
    <s v="Normal"/>
    <n v="4"/>
    <n v="225.959"/>
    <x v="0"/>
  </r>
  <r>
    <s v="Garrett Acosta"/>
    <x v="14"/>
    <x v="1"/>
    <x v="5"/>
    <x v="5"/>
    <d v="2023-06-19T00:00:00"/>
    <s v="Dustin Perez"/>
    <s v="Sanchez, Webb and Jones"/>
    <x v="0"/>
    <n v="62299.53"/>
    <n v="170"/>
    <x v="2"/>
    <d v="2023-06-30T00:00:00"/>
    <s v="Penicillin"/>
    <s v="Inconclusive"/>
    <n v="11"/>
    <n v="5663.5936363636365"/>
    <x v="0"/>
  </r>
  <r>
    <s v="Phillip Alvarez"/>
    <x v="15"/>
    <x v="0"/>
    <x v="0"/>
    <x v="3"/>
    <d v="2020-04-30T00:00:00"/>
    <s v="Heather Aguilar"/>
    <s v="Cameron LLC"/>
    <x v="2"/>
    <n v="32744.938999999998"/>
    <n v="285"/>
    <x v="0"/>
    <d v="2020-05-08T00:00:00"/>
    <s v="Ibuprofen"/>
    <s v="Abnormal"/>
    <n v="8"/>
    <n v="4093.1173749999998"/>
    <x v="1"/>
  </r>
  <r>
    <s v="Aaron Miller"/>
    <x v="13"/>
    <x v="1"/>
    <x v="4"/>
    <x v="3"/>
    <d v="2020-09-27T00:00:00"/>
    <s v="Matthew Mora"/>
    <s v="Turner Inc"/>
    <x v="0"/>
    <n v="21639.215"/>
    <n v="212"/>
    <x v="0"/>
    <d v="2020-10-05T00:00:00"/>
    <s v="Paracetamol"/>
    <s v="Normal"/>
    <n v="8"/>
    <n v="2704.901875"/>
    <x v="0"/>
  </r>
  <r>
    <s v="Daniel Williamson"/>
    <x v="67"/>
    <x v="1"/>
    <x v="4"/>
    <x v="4"/>
    <d v="2022-11-18T00:00:00"/>
    <s v="Thomas Martin"/>
    <s v="Dougherty-Lopez"/>
    <x v="3"/>
    <n v="2972.6379999999999"/>
    <n v="340"/>
    <x v="2"/>
    <d v="2022-11-25T00:00:00"/>
    <s v="Aspirin"/>
    <s v="Abnormal"/>
    <n v="7"/>
    <n v="424.66257142857143"/>
    <x v="1"/>
  </r>
  <r>
    <s v="Allison Mora"/>
    <x v="46"/>
    <x v="0"/>
    <x v="2"/>
    <x v="3"/>
    <d v="2019-07-10T00:00:00"/>
    <s v="Robert Burton"/>
    <s v="Thomas Inc"/>
    <x v="1"/>
    <n v="32645.412"/>
    <n v="364"/>
    <x v="2"/>
    <d v="2019-08-04T00:00:00"/>
    <s v="Paracetamol"/>
    <s v="Abnormal"/>
    <n v="25"/>
    <n v="1305.81648"/>
    <x v="0"/>
  </r>
  <r>
    <s v="Tammy Osborne"/>
    <x v="35"/>
    <x v="1"/>
    <x v="2"/>
    <x v="1"/>
    <d v="2019-09-05T00:00:00"/>
    <s v="Wayne Adams"/>
    <s v="Chavez, Santos and Hopkins"/>
    <x v="3"/>
    <n v="23455.684000000001"/>
    <n v="334"/>
    <x v="2"/>
    <d v="2019-10-05T00:00:00"/>
    <s v="Paracetamol"/>
    <s v="Normal"/>
    <n v="30"/>
    <n v="781.85613333333333"/>
    <x v="2"/>
  </r>
  <r>
    <s v="Daniel Reyes"/>
    <x v="4"/>
    <x v="0"/>
    <x v="0"/>
    <x v="3"/>
    <d v="2020-04-12T00:00:00"/>
    <s v="Joshua Mccall"/>
    <s v="Williams Inc"/>
    <x v="1"/>
    <n v="35754.805999999997"/>
    <n v="150"/>
    <x v="0"/>
    <d v="2020-04-17T00:00:00"/>
    <s v="Paracetamol"/>
    <s v="Inconclusive"/>
    <n v="5"/>
    <n v="7150.9611999999997"/>
    <x v="2"/>
  </r>
  <r>
    <s v="Andrew Lutz"/>
    <x v="27"/>
    <x v="0"/>
    <x v="4"/>
    <x v="5"/>
    <d v="2019-10-18T00:00:00"/>
    <s v="Jasmine Kaufman"/>
    <s v="Knight-Long"/>
    <x v="0"/>
    <n v="48696.158000000003"/>
    <n v="483"/>
    <x v="0"/>
    <d v="2019-11-03T00:00:00"/>
    <s v="Ibuprofen"/>
    <s v="Abnormal"/>
    <n v="16"/>
    <n v="3043.5098750000002"/>
    <x v="0"/>
  </r>
  <r>
    <s v="Julie Chang"/>
    <x v="25"/>
    <x v="1"/>
    <x v="0"/>
    <x v="4"/>
    <d v="2022-10-15T00:00:00"/>
    <s v="Catherine Drake"/>
    <s v="Burke Group"/>
    <x v="1"/>
    <n v="7421.9669999999996"/>
    <n v="270"/>
    <x v="1"/>
    <d v="2022-11-03T00:00:00"/>
    <s v="Aspirin"/>
    <s v="Inconclusive"/>
    <n v="19"/>
    <n v="390.62984210526315"/>
    <x v="2"/>
  </r>
  <r>
    <s v="William Thomas"/>
    <x v="44"/>
    <x v="1"/>
    <x v="7"/>
    <x v="2"/>
    <d v="2023-02-04T00:00:00"/>
    <s v="Alexis Reese"/>
    <s v="Jimenez-Moran"/>
    <x v="3"/>
    <n v="3195.58"/>
    <n v="309"/>
    <x v="2"/>
    <d v="2023-03-01T00:00:00"/>
    <s v="Lipitor"/>
    <s v="Abnormal"/>
    <n v="25"/>
    <n v="127.8232"/>
    <x v="1"/>
  </r>
  <r>
    <s v="Zachary Garrett"/>
    <x v="14"/>
    <x v="0"/>
    <x v="3"/>
    <x v="3"/>
    <d v="2022-03-18T00:00:00"/>
    <s v="Joseph Schneider"/>
    <s v="Sanders, Smith and Taylor"/>
    <x v="2"/>
    <n v="18100.741000000002"/>
    <n v="315"/>
    <x v="2"/>
    <d v="2022-03-26T00:00:00"/>
    <s v="Paracetamol"/>
    <s v="Abnormal"/>
    <n v="8"/>
    <n v="2262.5926250000002"/>
    <x v="0"/>
  </r>
  <r>
    <s v="Jessica Russell"/>
    <x v="0"/>
    <x v="0"/>
    <x v="1"/>
    <x v="1"/>
    <d v="2023-10-01T00:00:00"/>
    <s v="Charles Rogers"/>
    <s v="Dougherty, Martin and Smith"/>
    <x v="0"/>
    <n v="35230.398000000001"/>
    <n v="387"/>
    <x v="2"/>
    <d v="2023-10-15T00:00:00"/>
    <s v="Aspirin"/>
    <s v="Abnormal"/>
    <n v="14"/>
    <n v="2516.4569999999999"/>
    <x v="0"/>
  </r>
  <r>
    <s v="Jason Jones"/>
    <x v="40"/>
    <x v="0"/>
    <x v="0"/>
    <x v="5"/>
    <d v="2019-07-04T00:00:00"/>
    <s v="Douglas Ruiz"/>
    <s v="Lester, Bradley and Jacobs"/>
    <x v="1"/>
    <n v="11406.092000000001"/>
    <n v="376"/>
    <x v="0"/>
    <d v="2019-07-24T00:00:00"/>
    <s v="Aspirin"/>
    <s v="Abnormal"/>
    <n v="20"/>
    <n v="570.30460000000005"/>
    <x v="1"/>
  </r>
  <r>
    <s v="Caitlin Copeland"/>
    <x v="15"/>
    <x v="0"/>
    <x v="2"/>
    <x v="1"/>
    <d v="2022-07-19T00:00:00"/>
    <s v="Makayla Perkins"/>
    <s v="Foster Group"/>
    <x v="3"/>
    <n v="41104.39"/>
    <n v="493"/>
    <x v="2"/>
    <d v="2022-08-02T00:00:00"/>
    <s v="Penicillin"/>
    <s v="Normal"/>
    <n v="14"/>
    <n v="2936.0278571428571"/>
    <x v="1"/>
  </r>
  <r>
    <s v="Zachary Smith"/>
    <x v="9"/>
    <x v="0"/>
    <x v="2"/>
    <x v="0"/>
    <d v="2020-02-15T00:00:00"/>
    <s v="Kelsey Vargas"/>
    <s v="Townsend, Hurley and Arnold"/>
    <x v="4"/>
    <n v="31909.351999999999"/>
    <n v="407"/>
    <x v="1"/>
    <d v="2020-03-14T00:00:00"/>
    <s v="Paracetamol"/>
    <s v="Abnormal"/>
    <n v="28"/>
    <n v="1139.6197142857143"/>
    <x v="2"/>
  </r>
  <r>
    <s v="Michael Joseph"/>
    <x v="13"/>
    <x v="1"/>
    <x v="2"/>
    <x v="0"/>
    <d v="2020-12-22T00:00:00"/>
    <s v="Megan Thomas"/>
    <s v="Stuart, Johnson and Cox"/>
    <x v="0"/>
    <n v="29120.856"/>
    <n v="242"/>
    <x v="1"/>
    <d v="2021-01-09T00:00:00"/>
    <s v="Lipitor"/>
    <s v="Normal"/>
    <n v="18"/>
    <n v="1617.8253333333332"/>
    <x v="0"/>
  </r>
  <r>
    <s v="Allison Brown"/>
    <x v="6"/>
    <x v="1"/>
    <x v="4"/>
    <x v="5"/>
    <d v="2022-04-06T00:00:00"/>
    <s v="Jason Lara"/>
    <s v="Lawson Inc"/>
    <x v="4"/>
    <n v="44173.055999999997"/>
    <n v="121"/>
    <x v="2"/>
    <d v="2022-04-26T00:00:00"/>
    <s v="Ibuprofen"/>
    <s v="Abnormal"/>
    <n v="20"/>
    <n v="2208.6527999999998"/>
    <x v="0"/>
  </r>
  <r>
    <s v="Michael Jackson"/>
    <x v="55"/>
    <x v="1"/>
    <x v="3"/>
    <x v="3"/>
    <d v="2019-10-28T00:00:00"/>
    <s v="Allen White"/>
    <s v="Perez, Parker and Olson"/>
    <x v="2"/>
    <n v="23289.513999999999"/>
    <n v="125"/>
    <x v="1"/>
    <d v="2019-10-30T00:00:00"/>
    <s v="Penicillin"/>
    <s v="Abnormal"/>
    <n v="2"/>
    <n v="11644.757"/>
    <x v="1"/>
  </r>
  <r>
    <s v="Michael Johnson"/>
    <x v="2"/>
    <x v="0"/>
    <x v="5"/>
    <x v="3"/>
    <d v="2019-10-26T00:00:00"/>
    <s v="Brandy King"/>
    <s v="Harris, Saunders and Kemp"/>
    <x v="1"/>
    <n v="22906.725999999999"/>
    <n v="188"/>
    <x v="1"/>
    <d v="2019-10-28T00:00:00"/>
    <s v="Ibuprofen"/>
    <s v="Inconclusive"/>
    <n v="2"/>
    <n v="11453.362999999999"/>
    <x v="0"/>
  </r>
  <r>
    <s v="Miguel Anderson"/>
    <x v="63"/>
    <x v="1"/>
    <x v="5"/>
    <x v="3"/>
    <d v="2021-11-12T00:00:00"/>
    <s v="Jacqueline Hernandez"/>
    <s v="Wilson and Sons"/>
    <x v="2"/>
    <n v="37014.294999999998"/>
    <n v="462"/>
    <x v="1"/>
    <d v="2021-12-03T00:00:00"/>
    <s v="Penicillin"/>
    <s v="Inconclusive"/>
    <n v="21"/>
    <n v="1762.5854761904761"/>
    <x v="2"/>
  </r>
  <r>
    <s v="Michael Silva"/>
    <x v="61"/>
    <x v="0"/>
    <x v="2"/>
    <x v="3"/>
    <d v="2020-03-13T00:00:00"/>
    <s v="Joseph Holland"/>
    <s v="Harris Inc"/>
    <x v="0"/>
    <n v="16925.313999999998"/>
    <n v="248"/>
    <x v="2"/>
    <d v="2020-04-10T00:00:00"/>
    <s v="Lipitor"/>
    <s v="Inconclusive"/>
    <n v="28"/>
    <n v="604.4754999999999"/>
    <x v="0"/>
  </r>
  <r>
    <s v="Kevin Mills"/>
    <x v="34"/>
    <x v="1"/>
    <x v="1"/>
    <x v="5"/>
    <d v="2019-04-29T00:00:00"/>
    <s v="Elizabeth Vega"/>
    <s v="Williams LLC"/>
    <x v="2"/>
    <n v="53973.332000000002"/>
    <n v="492"/>
    <x v="0"/>
    <d v="2019-05-05T00:00:00"/>
    <s v="Penicillin"/>
    <s v="Abnormal"/>
    <n v="6"/>
    <n v="8995.5553333333337"/>
    <x v="2"/>
  </r>
  <r>
    <s v="Matthew Dickson"/>
    <x v="31"/>
    <x v="1"/>
    <x v="7"/>
    <x v="1"/>
    <d v="2019-09-11T00:00:00"/>
    <s v="Anthony Stephens"/>
    <s v="Burke, Acosta and Wilson"/>
    <x v="3"/>
    <n v="23303.165000000001"/>
    <n v="277"/>
    <x v="1"/>
    <d v="2019-09-20T00:00:00"/>
    <s v="Aspirin"/>
    <s v="Abnormal"/>
    <n v="9"/>
    <n v="2589.2405555555556"/>
    <x v="2"/>
  </r>
  <r>
    <s v="Michelle Cunningham"/>
    <x v="31"/>
    <x v="1"/>
    <x v="4"/>
    <x v="0"/>
    <d v="2023-10-06T00:00:00"/>
    <s v="Daniel Daniels"/>
    <s v="Pennington, Miller and Brown"/>
    <x v="4"/>
    <n v="46996.618000000002"/>
    <n v="351"/>
    <x v="2"/>
    <d v="2023-10-11T00:00:00"/>
    <s v="Penicillin"/>
    <s v="Abnormal"/>
    <n v="5"/>
    <n v="9399.3235999999997"/>
    <x v="2"/>
  </r>
  <r>
    <s v="Joseph Harris"/>
    <x v="8"/>
    <x v="1"/>
    <x v="5"/>
    <x v="3"/>
    <d v="2023-01-11T00:00:00"/>
    <s v="Taylor Diaz"/>
    <s v="Owens-Tran"/>
    <x v="1"/>
    <n v="39334.112000000001"/>
    <n v="363"/>
    <x v="1"/>
    <d v="2023-01-20T00:00:00"/>
    <s v="Aspirin"/>
    <s v="Inconclusive"/>
    <n v="9"/>
    <n v="4370.4568888888889"/>
    <x v="1"/>
  </r>
  <r>
    <s v="William Patel"/>
    <x v="7"/>
    <x v="0"/>
    <x v="7"/>
    <x v="3"/>
    <d v="2021-09-22T00:00:00"/>
    <s v="Taylor Jackson"/>
    <s v="Harris Group"/>
    <x v="2"/>
    <n v="23075.648000000001"/>
    <n v="108"/>
    <x v="2"/>
    <d v="2021-10-12T00:00:00"/>
    <s v="Paracetamol"/>
    <s v="Inconclusive"/>
    <n v="20"/>
    <n v="1153.7824000000001"/>
    <x v="2"/>
  </r>
  <r>
    <s v="Theresa Jones"/>
    <x v="25"/>
    <x v="0"/>
    <x v="6"/>
    <x v="0"/>
    <d v="2020-11-29T00:00:00"/>
    <s v="Kara Garrett"/>
    <s v="Rivers LLC"/>
    <x v="1"/>
    <n v="47883.993999999999"/>
    <n v="195"/>
    <x v="1"/>
    <d v="2020-12-19T00:00:00"/>
    <s v="Lipitor"/>
    <s v="Inconclusive"/>
    <n v="20"/>
    <n v="2394.1997000000001"/>
    <x v="2"/>
  </r>
  <r>
    <s v="Rebekah Simmons"/>
    <x v="56"/>
    <x v="0"/>
    <x v="1"/>
    <x v="3"/>
    <d v="2019-04-25T00:00:00"/>
    <s v="Cheryl Freeman"/>
    <s v="Arroyo-Anderson"/>
    <x v="3"/>
    <n v="14104.861000000001"/>
    <n v="497"/>
    <x v="2"/>
    <d v="2019-04-27T00:00:00"/>
    <s v="Aspirin"/>
    <s v="Normal"/>
    <n v="2"/>
    <n v="7052.4305000000004"/>
    <x v="2"/>
  </r>
  <r>
    <s v="Jennifer Reid"/>
    <x v="51"/>
    <x v="1"/>
    <x v="1"/>
    <x v="1"/>
    <d v="2018-10-30T00:00:00"/>
    <s v="Charles Chambers"/>
    <s v="Griffin, Brown and Kline"/>
    <x v="1"/>
    <n v="3330.444"/>
    <n v="412"/>
    <x v="1"/>
    <d v="2018-11-01T00:00:00"/>
    <s v="Lipitor"/>
    <s v="Normal"/>
    <n v="2"/>
    <n v="1665.222"/>
    <x v="2"/>
  </r>
  <r>
    <s v="Barbara Jones"/>
    <x v="10"/>
    <x v="0"/>
    <x v="0"/>
    <x v="2"/>
    <d v="2021-03-02T00:00:00"/>
    <s v="Susan Walker"/>
    <s v="Martinez, Vargas and Zuniga"/>
    <x v="2"/>
    <n v="18313.776000000002"/>
    <n v="110"/>
    <x v="0"/>
    <d v="2021-03-14T00:00:00"/>
    <s v="Lipitor"/>
    <s v="Normal"/>
    <n v="12"/>
    <n v="1526.1480000000001"/>
    <x v="2"/>
  </r>
  <r>
    <s v="Benjamin Smith"/>
    <x v="4"/>
    <x v="1"/>
    <x v="1"/>
    <x v="5"/>
    <d v="2019-12-08T00:00:00"/>
    <s v="Nicholas Wolfe"/>
    <s v="Rogers-Ramirez"/>
    <x v="2"/>
    <n v="23597.898000000001"/>
    <n v="246"/>
    <x v="0"/>
    <d v="2019-12-24T00:00:00"/>
    <s v="Paracetamol"/>
    <s v="Inconclusive"/>
    <n v="16"/>
    <n v="1474.8686250000001"/>
    <x v="2"/>
  </r>
  <r>
    <s v="Michael Martinez"/>
    <x v="37"/>
    <x v="1"/>
    <x v="4"/>
    <x v="1"/>
    <d v="2023-09-06T00:00:00"/>
    <s v="Curtis Cruz"/>
    <s v="Howell Ltd"/>
    <x v="1"/>
    <n v="12848.825999999999"/>
    <n v="270"/>
    <x v="2"/>
    <d v="2023-10-05T00:00:00"/>
    <s v="Paracetamol"/>
    <s v="Abnormal"/>
    <n v="29"/>
    <n v="443.06296551724137"/>
    <x v="1"/>
  </r>
  <r>
    <s v="Dylan Allen"/>
    <x v="2"/>
    <x v="1"/>
    <x v="0"/>
    <x v="4"/>
    <d v="2020-01-08T00:00:00"/>
    <s v="Benjamin Aguilar"/>
    <s v="Anthony, Long and Smith"/>
    <x v="3"/>
    <n v="18554.870999999999"/>
    <n v="358"/>
    <x v="1"/>
    <d v="2020-02-06T00:00:00"/>
    <s v="Penicillin"/>
    <s v="Abnormal"/>
    <n v="29"/>
    <n v="639.82313793103447"/>
    <x v="0"/>
  </r>
  <r>
    <s v="Vanessa Jones DDS"/>
    <x v="45"/>
    <x v="1"/>
    <x v="5"/>
    <x v="2"/>
    <d v="2021-07-31T00:00:00"/>
    <s v="Corey Boyd"/>
    <s v="Smith-Jones"/>
    <x v="4"/>
    <n v="13491.325999999999"/>
    <n v="182"/>
    <x v="2"/>
    <d v="2021-08-10T00:00:00"/>
    <s v="Lipitor"/>
    <s v="Inconclusive"/>
    <n v="10"/>
    <n v="1349.1325999999999"/>
    <x v="2"/>
  </r>
  <r>
    <s v="Christopher Miller"/>
    <x v="52"/>
    <x v="0"/>
    <x v="1"/>
    <x v="5"/>
    <d v="2020-02-29T00:00:00"/>
    <s v="Troy Coleman"/>
    <s v="Walker, Glenn and Martinez"/>
    <x v="3"/>
    <n v="34534.86"/>
    <n v="249"/>
    <x v="1"/>
    <d v="2020-03-04T00:00:00"/>
    <s v="Paracetamol"/>
    <s v="Normal"/>
    <n v="4"/>
    <n v="8633.7150000000001"/>
    <x v="0"/>
  </r>
  <r>
    <s v="Edward Cooper"/>
    <x v="18"/>
    <x v="0"/>
    <x v="3"/>
    <x v="1"/>
    <d v="2019-09-19T00:00:00"/>
    <s v="Brent Norman"/>
    <s v="Mclean-Smith"/>
    <x v="3"/>
    <n v="21344.598999999998"/>
    <n v="270"/>
    <x v="1"/>
    <d v="2019-09-27T00:00:00"/>
    <s v="Aspirin"/>
    <s v="Abnormal"/>
    <n v="8"/>
    <n v="2668.0748749999998"/>
    <x v="0"/>
  </r>
  <r>
    <s v="Stephen Mitchell"/>
    <x v="37"/>
    <x v="1"/>
    <x v="2"/>
    <x v="1"/>
    <d v="2021-04-17T00:00:00"/>
    <s v="Keith Garcia"/>
    <s v="Cline, Braun and Montes"/>
    <x v="3"/>
    <n v="26748.569"/>
    <n v="374"/>
    <x v="1"/>
    <d v="2021-05-03T00:00:00"/>
    <s v="Paracetamol"/>
    <s v="Abnormal"/>
    <n v="16"/>
    <n v="1671.7855625"/>
    <x v="1"/>
  </r>
  <r>
    <s v="Richard Moore"/>
    <x v="11"/>
    <x v="0"/>
    <x v="6"/>
    <x v="4"/>
    <d v="2021-02-28T00:00:00"/>
    <s v="Sergio Hansen"/>
    <s v="Marsh and Sons"/>
    <x v="2"/>
    <n v="24700.079000000002"/>
    <n v="454"/>
    <x v="0"/>
    <d v="2021-03-12T00:00:00"/>
    <s v="Ibuprofen"/>
    <s v="Normal"/>
    <n v="12"/>
    <n v="2058.3399166666668"/>
    <x v="1"/>
  </r>
  <r>
    <s v="Justin Estrada"/>
    <x v="25"/>
    <x v="1"/>
    <x v="7"/>
    <x v="0"/>
    <d v="2022-12-26T00:00:00"/>
    <s v="Christopher Gardner"/>
    <s v="Hardin-Morgan"/>
    <x v="0"/>
    <n v="16829.964"/>
    <n v="496"/>
    <x v="2"/>
    <d v="2023-01-17T00:00:00"/>
    <s v="Paracetamol"/>
    <s v="Normal"/>
    <n v="22"/>
    <n v="764.99836363636359"/>
    <x v="2"/>
  </r>
  <r>
    <s v="Kendra Carroll"/>
    <x v="62"/>
    <x v="1"/>
    <x v="2"/>
    <x v="0"/>
    <d v="2020-03-13T00:00:00"/>
    <s v="Mark Norris"/>
    <s v="Pruitt, Diaz and Martinez"/>
    <x v="1"/>
    <n v="33281.362000000001"/>
    <n v="153"/>
    <x v="1"/>
    <d v="2020-03-18T00:00:00"/>
    <s v="Penicillin"/>
    <s v="Normal"/>
    <n v="5"/>
    <n v="6656.2723999999998"/>
    <x v="2"/>
  </r>
  <r>
    <s v="George Taylor"/>
    <x v="49"/>
    <x v="0"/>
    <x v="2"/>
    <x v="1"/>
    <d v="2022-09-20T00:00:00"/>
    <s v="Michael Morales"/>
    <s v="Walker Ltd"/>
    <x v="1"/>
    <n v="5880.46"/>
    <n v="330"/>
    <x v="2"/>
    <d v="2022-10-07T00:00:00"/>
    <s v="Ibuprofen"/>
    <s v="Normal"/>
    <n v="17"/>
    <n v="345.90941176470591"/>
    <x v="2"/>
  </r>
  <r>
    <s v="Ashley Rosario"/>
    <x v="31"/>
    <x v="0"/>
    <x v="5"/>
    <x v="5"/>
    <d v="2021-04-14T00:00:00"/>
    <s v="John Mendoza"/>
    <s v="Johnson, Davis and Lee"/>
    <x v="3"/>
    <n v="61359.631999999998"/>
    <n v="462"/>
    <x v="1"/>
    <d v="2021-04-19T00:00:00"/>
    <s v="Lipitor"/>
    <s v="Normal"/>
    <n v="5"/>
    <n v="12271.9264"/>
    <x v="2"/>
  </r>
  <r>
    <s v="Scott Woods"/>
    <x v="29"/>
    <x v="1"/>
    <x v="7"/>
    <x v="2"/>
    <d v="2023-01-02T00:00:00"/>
    <s v="Denise Schmidt"/>
    <s v="Grant Group"/>
    <x v="1"/>
    <n v="16948.493999999999"/>
    <n v="273"/>
    <x v="2"/>
    <d v="2023-01-22T00:00:00"/>
    <s v="Aspirin"/>
    <s v="Normal"/>
    <n v="20"/>
    <n v="847.42469999999992"/>
    <x v="1"/>
  </r>
  <r>
    <s v="Jennifer Harris"/>
    <x v="48"/>
    <x v="1"/>
    <x v="0"/>
    <x v="0"/>
    <d v="2022-09-29T00:00:00"/>
    <s v="Antonio Acevedo"/>
    <s v="Williams, White and Lee"/>
    <x v="1"/>
    <n v="9647.9699999999993"/>
    <n v="231"/>
    <x v="1"/>
    <d v="2022-10-12T00:00:00"/>
    <s v="Ibuprofen"/>
    <s v="Normal"/>
    <n v="13"/>
    <n v="742.15153846153839"/>
    <x v="0"/>
  </r>
  <r>
    <s v="Richard Williams"/>
    <x v="64"/>
    <x v="1"/>
    <x v="1"/>
    <x v="5"/>
    <d v="2022-12-31T00:00:00"/>
    <s v="Teresa Patel"/>
    <s v="Shields, Chase and Hernandez"/>
    <x v="3"/>
    <n v="57974.260999999999"/>
    <n v="386"/>
    <x v="2"/>
    <d v="2023-01-04T00:00:00"/>
    <s v="Lipitor"/>
    <s v="Inconclusive"/>
    <n v="4"/>
    <n v="14493.56525"/>
    <x v="1"/>
  </r>
  <r>
    <s v="Robert Wong"/>
    <x v="43"/>
    <x v="0"/>
    <x v="0"/>
    <x v="2"/>
    <d v="2020-02-01T00:00:00"/>
    <s v="Logan Diaz"/>
    <s v="Cohen-Walter"/>
    <x v="2"/>
    <n v="576.15499999999997"/>
    <n v="222"/>
    <x v="2"/>
    <d v="2020-02-10T00:00:00"/>
    <s v="Penicillin"/>
    <s v="Abnormal"/>
    <n v="9"/>
    <n v="64.017222222222216"/>
    <x v="2"/>
  </r>
  <r>
    <s v="Alejandra Hall"/>
    <x v="43"/>
    <x v="0"/>
    <x v="1"/>
    <x v="1"/>
    <d v="2023-04-29T00:00:00"/>
    <s v="Joseph Schmidt"/>
    <s v="Singh and Sons"/>
    <x v="2"/>
    <n v="5146.902"/>
    <n v="443"/>
    <x v="2"/>
    <d v="2023-05-29T00:00:00"/>
    <s v="Paracetamol"/>
    <s v="Abnormal"/>
    <n v="30"/>
    <n v="171.5634"/>
    <x v="2"/>
  </r>
  <r>
    <s v="Kelly Fowler"/>
    <x v="12"/>
    <x v="1"/>
    <x v="1"/>
    <x v="2"/>
    <d v="2022-02-15T00:00:00"/>
    <s v="Clinton Coleman"/>
    <s v="Nguyen PLC"/>
    <x v="1"/>
    <n v="1453.269"/>
    <n v="108"/>
    <x v="2"/>
    <d v="2022-03-15T00:00:00"/>
    <s v="Ibuprofen"/>
    <s v="Normal"/>
    <n v="28"/>
    <n v="51.902464285714288"/>
    <x v="0"/>
  </r>
  <r>
    <s v="Evelyn Phillips"/>
    <x v="54"/>
    <x v="0"/>
    <x v="6"/>
    <x v="1"/>
    <d v="2021-03-26T00:00:00"/>
    <s v="Dylan Booth"/>
    <s v="Gray Group"/>
    <x v="4"/>
    <n v="25384.028999999999"/>
    <n v="278"/>
    <x v="2"/>
    <d v="2021-04-03T00:00:00"/>
    <s v="Lipitor"/>
    <s v="Abnormal"/>
    <n v="8"/>
    <n v="3173.0036249999998"/>
    <x v="2"/>
  </r>
  <r>
    <s v="Toni Lopez"/>
    <x v="21"/>
    <x v="0"/>
    <x v="1"/>
    <x v="1"/>
    <d v="2019-12-11T00:00:00"/>
    <s v="Dr. Ashley Castillo MD"/>
    <s v="Burke, Hammond and Henderson"/>
    <x v="4"/>
    <n v="44272.26"/>
    <n v="452"/>
    <x v="1"/>
    <d v="2020-01-01T00:00:00"/>
    <s v="Lipitor"/>
    <s v="Abnormal"/>
    <n v="21"/>
    <n v="2108.2028571428573"/>
    <x v="1"/>
  </r>
  <r>
    <s v="Kevin Carter"/>
    <x v="62"/>
    <x v="1"/>
    <x v="1"/>
    <x v="5"/>
    <d v="2022-03-29T00:00:00"/>
    <s v="Lisa Cohen"/>
    <s v="Huerta-Smith"/>
    <x v="4"/>
    <n v="4743.9260000000004"/>
    <n v="271"/>
    <x v="1"/>
    <d v="2022-04-06T00:00:00"/>
    <s v="Penicillin"/>
    <s v="Inconclusive"/>
    <n v="8"/>
    <n v="592.99075000000005"/>
    <x v="2"/>
  </r>
  <r>
    <s v="Christopher Mcclure"/>
    <x v="34"/>
    <x v="1"/>
    <x v="2"/>
    <x v="1"/>
    <d v="2022-02-10T00:00:00"/>
    <s v="Richard Richardson"/>
    <s v="Drake PLC"/>
    <x v="0"/>
    <n v="28337.311000000002"/>
    <n v="356"/>
    <x v="1"/>
    <d v="2022-03-03T00:00:00"/>
    <s v="Aspirin"/>
    <s v="Abnormal"/>
    <n v="21"/>
    <n v="1349.3957619047619"/>
    <x v="2"/>
  </r>
  <r>
    <s v="James Robertson"/>
    <x v="29"/>
    <x v="0"/>
    <x v="4"/>
    <x v="3"/>
    <d v="2019-01-28T00:00:00"/>
    <s v="Michael Wyatt"/>
    <s v="Hawkins-Stephenson"/>
    <x v="1"/>
    <n v="39421.783000000003"/>
    <n v="351"/>
    <x v="0"/>
    <d v="2019-02-01T00:00:00"/>
    <s v="Paracetamol"/>
    <s v="Inconclusive"/>
    <n v="4"/>
    <n v="9855.4457500000008"/>
    <x v="1"/>
  </r>
  <r>
    <s v="Joseph Smith"/>
    <x v="16"/>
    <x v="0"/>
    <x v="1"/>
    <x v="1"/>
    <d v="2020-01-09T00:00:00"/>
    <s v="Michele Ruiz"/>
    <s v="Green, Robertson and Lindsey"/>
    <x v="0"/>
    <n v="3259.3829999999998"/>
    <n v="392"/>
    <x v="1"/>
    <d v="2020-01-26T00:00:00"/>
    <s v="Lipitor"/>
    <s v="Abnormal"/>
    <n v="17"/>
    <n v="191.72841176470587"/>
    <x v="0"/>
  </r>
  <r>
    <s v="Sharon Brown"/>
    <x v="61"/>
    <x v="0"/>
    <x v="1"/>
    <x v="5"/>
    <d v="2021-08-11T00:00:00"/>
    <s v="James Mckinney"/>
    <s v="Paul, Vang and Romero"/>
    <x v="1"/>
    <n v="27925.251"/>
    <n v="128"/>
    <x v="1"/>
    <d v="2021-08-18T00:00:00"/>
    <s v="Ibuprofen"/>
    <s v="Normal"/>
    <n v="7"/>
    <n v="3989.3215714285716"/>
    <x v="0"/>
  </r>
  <r>
    <s v="Emily Johnson"/>
    <x v="7"/>
    <x v="1"/>
    <x v="5"/>
    <x v="0"/>
    <d v="2021-07-16T00:00:00"/>
    <s v="Derek Phillips"/>
    <s v="Anthony, Frye and Young"/>
    <x v="3"/>
    <n v="44909.875999999997"/>
    <n v="357"/>
    <x v="1"/>
    <d v="2021-07-22T00:00:00"/>
    <s v="Ibuprofen"/>
    <s v="Inconclusive"/>
    <n v="6"/>
    <n v="7484.9793333333328"/>
    <x v="2"/>
  </r>
  <r>
    <s v="Leslie Morris"/>
    <x v="45"/>
    <x v="1"/>
    <x v="7"/>
    <x v="0"/>
    <d v="2020-11-15T00:00:00"/>
    <s v="Jeffrey Hudson"/>
    <s v="Wilson, Lopez and Solis"/>
    <x v="0"/>
    <n v="20282.778999999999"/>
    <n v="471"/>
    <x v="1"/>
    <d v="2020-12-15T00:00:00"/>
    <s v="Aspirin"/>
    <s v="Normal"/>
    <n v="30"/>
    <n v="676.09263333333331"/>
    <x v="2"/>
  </r>
  <r>
    <s v="Thomas Webb"/>
    <x v="65"/>
    <x v="0"/>
    <x v="4"/>
    <x v="0"/>
    <d v="2022-11-09T00:00:00"/>
    <s v="Grant Johnson"/>
    <s v="Rodriguez, Barrett and Thompson"/>
    <x v="0"/>
    <n v="49600.322"/>
    <n v="285"/>
    <x v="2"/>
    <d v="2022-12-05T00:00:00"/>
    <s v="Lipitor"/>
    <s v="Abnormal"/>
    <n v="26"/>
    <n v="1907.7046923076923"/>
    <x v="0"/>
  </r>
  <r>
    <s v="Emily Ramsey"/>
    <x v="25"/>
    <x v="0"/>
    <x v="3"/>
    <x v="4"/>
    <d v="2019-06-12T00:00:00"/>
    <s v="Joanne Neal"/>
    <s v="Johnson, Williams and Allen"/>
    <x v="1"/>
    <n v="10657.402"/>
    <n v="458"/>
    <x v="2"/>
    <d v="2019-06-17T00:00:00"/>
    <s v="Paracetamol"/>
    <s v="Inconclusive"/>
    <n v="5"/>
    <n v="2131.4803999999999"/>
    <x v="2"/>
  </r>
  <r>
    <s v="Jennifer Reed"/>
    <x v="5"/>
    <x v="1"/>
    <x v="1"/>
    <x v="1"/>
    <d v="2023-07-12T00:00:00"/>
    <s v="Sean Doyle"/>
    <s v="Garcia, Ramos and Short"/>
    <x v="4"/>
    <n v="27023.607"/>
    <n v="407"/>
    <x v="2"/>
    <d v="2023-07-16T00:00:00"/>
    <s v="Ibuprofen"/>
    <s v="Normal"/>
    <n v="4"/>
    <n v="6755.90175"/>
    <x v="2"/>
  </r>
  <r>
    <s v="Dawn Lane"/>
    <x v="5"/>
    <x v="1"/>
    <x v="7"/>
    <x v="1"/>
    <d v="2023-06-11T00:00:00"/>
    <s v="Monica Hernandez"/>
    <s v="Hays, Mullins and Ramos"/>
    <x v="4"/>
    <n v="3759.1509999999998"/>
    <n v="477"/>
    <x v="2"/>
    <d v="2023-06-24T00:00:00"/>
    <s v="Penicillin"/>
    <s v="Normal"/>
    <n v="13"/>
    <n v="289.1654615384615"/>
    <x v="2"/>
  </r>
  <r>
    <s v="Kathryn Walters"/>
    <x v="24"/>
    <x v="0"/>
    <x v="5"/>
    <x v="5"/>
    <d v="2021-08-07T00:00:00"/>
    <s v="Ryan Mason"/>
    <s v="Jennings-Marshall"/>
    <x v="3"/>
    <n v="24445.499"/>
    <n v="393"/>
    <x v="0"/>
    <d v="2021-08-27T00:00:00"/>
    <s v="Ibuprofen"/>
    <s v="Inconclusive"/>
    <n v="20"/>
    <n v="1222.27495"/>
    <x v="2"/>
  </r>
  <r>
    <s v="Karen Pruitt"/>
    <x v="21"/>
    <x v="1"/>
    <x v="1"/>
    <x v="4"/>
    <d v="2023-06-24T00:00:00"/>
    <s v="Ivan Doyle"/>
    <s v="Bell-Adams"/>
    <x v="2"/>
    <n v="14177.148999999999"/>
    <n v="218"/>
    <x v="2"/>
    <d v="2023-06-28T00:00:00"/>
    <s v="Ibuprofen"/>
    <s v="Normal"/>
    <n v="4"/>
    <n v="3544.2872499999999"/>
    <x v="1"/>
  </r>
  <r>
    <s v="Melissa Moore"/>
    <x v="43"/>
    <x v="0"/>
    <x v="1"/>
    <x v="5"/>
    <d v="2023-08-25T00:00:00"/>
    <s v="Kyle Rice"/>
    <s v="Villa, Bishop and Lopez"/>
    <x v="0"/>
    <n v="26296.378000000001"/>
    <n v="271"/>
    <x v="0"/>
    <d v="2023-09-09T00:00:00"/>
    <s v="Paracetamol"/>
    <s v="Inconclusive"/>
    <n v="15"/>
    <n v="1753.0918666666666"/>
    <x v="2"/>
  </r>
  <r>
    <s v="Eric Jenkins"/>
    <x v="0"/>
    <x v="1"/>
    <x v="3"/>
    <x v="0"/>
    <d v="2022-08-31T00:00:00"/>
    <s v="Nathan Hernandez"/>
    <s v="Gomez PLC"/>
    <x v="4"/>
    <n v="5054.0609999999997"/>
    <n v="324"/>
    <x v="1"/>
    <d v="2022-09-08T00:00:00"/>
    <s v="Penicillin"/>
    <s v="Normal"/>
    <n v="8"/>
    <n v="631.75762499999996"/>
    <x v="0"/>
  </r>
  <r>
    <s v="Carol Johns"/>
    <x v="39"/>
    <x v="1"/>
    <x v="1"/>
    <x v="1"/>
    <d v="2020-01-13T00:00:00"/>
    <s v="Jessica Vaughan"/>
    <s v="Burton Ltd"/>
    <x v="2"/>
    <n v="1423.87"/>
    <n v="164"/>
    <x v="2"/>
    <d v="2020-02-02T00:00:00"/>
    <s v="Ibuprofen"/>
    <s v="Inconclusive"/>
    <n v="20"/>
    <n v="71.1935"/>
    <x v="0"/>
  </r>
  <r>
    <s v="John Holland"/>
    <x v="18"/>
    <x v="1"/>
    <x v="7"/>
    <x v="4"/>
    <d v="2020-03-27T00:00:00"/>
    <s v="Peter Shaw"/>
    <s v="Cross PLC"/>
    <x v="1"/>
    <n v="33133.555"/>
    <n v="115"/>
    <x v="1"/>
    <d v="2020-04-15T00:00:00"/>
    <s v="Lipitor"/>
    <s v="Inconclusive"/>
    <n v="19"/>
    <n v="1743.8713157894738"/>
    <x v="0"/>
  </r>
  <r>
    <s v="John Mcguire"/>
    <x v="4"/>
    <x v="1"/>
    <x v="6"/>
    <x v="0"/>
    <d v="2022-10-11T00:00:00"/>
    <s v="Heather Ortiz"/>
    <s v="Fox PLC"/>
    <x v="3"/>
    <n v="15520.647000000001"/>
    <n v="171"/>
    <x v="1"/>
    <d v="2022-10-24T00:00:00"/>
    <s v="Penicillin"/>
    <s v="Inconclusive"/>
    <n v="13"/>
    <n v="1193.8959230769231"/>
    <x v="2"/>
  </r>
  <r>
    <s v="Jennifer Fry"/>
    <x v="49"/>
    <x v="1"/>
    <x v="6"/>
    <x v="3"/>
    <d v="2021-12-08T00:00:00"/>
    <s v="Jacqueline Sanford"/>
    <s v="Walker-Santos"/>
    <x v="1"/>
    <n v="29913.611000000001"/>
    <n v="160"/>
    <x v="0"/>
    <d v="2021-12-08T00:00:00"/>
    <s v="Aspirin"/>
    <s v="Inconclusive"/>
    <n v="0"/>
    <n v="0"/>
    <x v="2"/>
  </r>
  <r>
    <s v="Frank Rogers"/>
    <x v="62"/>
    <x v="0"/>
    <x v="0"/>
    <x v="1"/>
    <d v="2019-07-15T00:00:00"/>
    <s v="Ashley Jackson"/>
    <s v="Burnett LLC"/>
    <x v="1"/>
    <n v="37270.803999999996"/>
    <n v="157"/>
    <x v="1"/>
    <d v="2019-08-08T00:00:00"/>
    <s v="Ibuprofen"/>
    <s v="Abnormal"/>
    <n v="24"/>
    <n v="1552.9501666666665"/>
    <x v="2"/>
  </r>
  <r>
    <s v="Amanda Young"/>
    <x v="22"/>
    <x v="0"/>
    <x v="0"/>
    <x v="3"/>
    <d v="2019-11-21T00:00:00"/>
    <s v="Gregory Marsh"/>
    <s v="Odonnell-Sanchez"/>
    <x v="1"/>
    <n v="20734.163"/>
    <n v="245"/>
    <x v="0"/>
    <d v="2019-11-25T00:00:00"/>
    <s v="Ibuprofen"/>
    <s v="Normal"/>
    <n v="4"/>
    <n v="5183.5407500000001"/>
    <x v="0"/>
  </r>
  <r>
    <s v="Oscar Wright"/>
    <x v="36"/>
    <x v="1"/>
    <x v="2"/>
    <x v="3"/>
    <d v="2023-07-11T00:00:00"/>
    <s v="Tara Odonnell"/>
    <s v="Herring-Hunter"/>
    <x v="4"/>
    <n v="12157.081"/>
    <n v="350"/>
    <x v="0"/>
    <d v="2023-07-14T00:00:00"/>
    <s v="Paracetamol"/>
    <s v="Inconclusive"/>
    <n v="3"/>
    <n v="4052.3603333333335"/>
    <x v="2"/>
  </r>
  <r>
    <s v="Robert Lindsey"/>
    <x v="41"/>
    <x v="0"/>
    <x v="1"/>
    <x v="3"/>
    <d v="2023-01-24T00:00:00"/>
    <s v="Jennifer Arias"/>
    <s v="Grant, Thompson and Chavez"/>
    <x v="4"/>
    <n v="4081.5569999999998"/>
    <n v="223"/>
    <x v="0"/>
    <d v="2023-01-26T00:00:00"/>
    <s v="Paracetamol"/>
    <s v="Abnormal"/>
    <n v="2"/>
    <n v="2040.7784999999999"/>
    <x v="2"/>
  </r>
  <r>
    <s v="Brenda Khan"/>
    <x v="25"/>
    <x v="0"/>
    <x v="3"/>
    <x v="0"/>
    <d v="2019-11-23T00:00:00"/>
    <s v="Laura Cole"/>
    <s v="Dickson, Roach and Saunders"/>
    <x v="0"/>
    <n v="52139.584000000003"/>
    <n v="135"/>
    <x v="2"/>
    <d v="2019-11-27T00:00:00"/>
    <s v="Penicillin"/>
    <s v="Normal"/>
    <n v="4"/>
    <n v="13034.896000000001"/>
    <x v="2"/>
  </r>
  <r>
    <s v="David Blanchard"/>
    <x v="23"/>
    <x v="0"/>
    <x v="1"/>
    <x v="3"/>
    <d v="2021-07-01T00:00:00"/>
    <s v="Paul Wright"/>
    <s v="Garner, Gentry and Espinoza"/>
    <x v="0"/>
    <n v="36565.588000000003"/>
    <n v="270"/>
    <x v="0"/>
    <d v="2021-07-04T00:00:00"/>
    <s v="Ibuprofen"/>
    <s v="Inconclusive"/>
    <n v="3"/>
    <n v="12188.529333333334"/>
    <x v="0"/>
  </r>
  <r>
    <s v="Amy Anderson"/>
    <x v="62"/>
    <x v="0"/>
    <x v="3"/>
    <x v="2"/>
    <d v="2021-09-10T00:00:00"/>
    <s v="Christian Pollard"/>
    <s v="Morris, Baker and Ward"/>
    <x v="4"/>
    <n v="11297.56"/>
    <n v="262"/>
    <x v="2"/>
    <d v="2021-10-10T00:00:00"/>
    <s v="Paracetamol"/>
    <s v="Inconclusive"/>
    <n v="30"/>
    <n v="376.58533333333332"/>
    <x v="2"/>
  </r>
  <r>
    <s v="Nichole Munoz"/>
    <x v="62"/>
    <x v="1"/>
    <x v="6"/>
    <x v="3"/>
    <d v="2021-09-18T00:00:00"/>
    <s v="Stephen Bell"/>
    <s v="Watkins, Martin and Moore"/>
    <x v="1"/>
    <n v="31001.816999999999"/>
    <n v="267"/>
    <x v="0"/>
    <d v="2021-09-18T00:00:00"/>
    <s v="Ibuprofen"/>
    <s v="Normal"/>
    <n v="0"/>
    <n v="0"/>
    <x v="2"/>
  </r>
  <r>
    <s v="Darius Hodge"/>
    <x v="16"/>
    <x v="1"/>
    <x v="1"/>
    <x v="0"/>
    <d v="2019-11-16T00:00:00"/>
    <s v="Gina Oconnor"/>
    <s v="Reed, Herrera and Anderson"/>
    <x v="2"/>
    <n v="47625.762999999999"/>
    <n v="497"/>
    <x v="1"/>
    <d v="2019-12-16T00:00:00"/>
    <s v="Lipitor"/>
    <s v="Normal"/>
    <n v="30"/>
    <n v="1587.5254333333332"/>
    <x v="0"/>
  </r>
  <r>
    <s v="Nathan Patel"/>
    <x v="31"/>
    <x v="1"/>
    <x v="5"/>
    <x v="0"/>
    <d v="2020-06-09T00:00:00"/>
    <s v="Zachary Lee"/>
    <s v="Martin LLC"/>
    <x v="1"/>
    <n v="40622.987000000001"/>
    <n v="148"/>
    <x v="1"/>
    <d v="2020-06-20T00:00:00"/>
    <s v="Penicillin"/>
    <s v="Inconclusive"/>
    <n v="11"/>
    <n v="3692.9988181818185"/>
    <x v="2"/>
  </r>
  <r>
    <s v="Karen Torres"/>
    <x v="5"/>
    <x v="1"/>
    <x v="3"/>
    <x v="1"/>
    <d v="2023-02-19T00:00:00"/>
    <s v="Christy Perez"/>
    <s v="Watson-Black"/>
    <x v="1"/>
    <n v="26348.084999999999"/>
    <n v="440"/>
    <x v="2"/>
    <d v="2023-03-07T00:00:00"/>
    <s v="Paracetamol"/>
    <s v="Inconclusive"/>
    <n v="16"/>
    <n v="1646.7553124999999"/>
    <x v="2"/>
  </r>
  <r>
    <s v="Amanda Henry"/>
    <x v="33"/>
    <x v="0"/>
    <x v="7"/>
    <x v="1"/>
    <d v="2021-04-27T00:00:00"/>
    <s v="James Gilmore"/>
    <s v="Rodriguez LLC"/>
    <x v="0"/>
    <n v="41088.385000000002"/>
    <n v="485"/>
    <x v="1"/>
    <d v="2021-04-28T00:00:00"/>
    <s v="Penicillin"/>
    <s v="Abnormal"/>
    <n v="1"/>
    <n v="41088.385000000002"/>
    <x v="0"/>
  </r>
  <r>
    <s v="Debra Sanchez"/>
    <x v="2"/>
    <x v="1"/>
    <x v="5"/>
    <x v="4"/>
    <d v="2021-11-12T00:00:00"/>
    <s v="Earl Suarez"/>
    <s v="Crawford-Ruiz"/>
    <x v="0"/>
    <n v="5177.3180000000002"/>
    <n v="436"/>
    <x v="2"/>
    <d v="2021-11-24T00:00:00"/>
    <s v="Ibuprofen"/>
    <s v="Inconclusive"/>
    <n v="12"/>
    <n v="431.44316666666668"/>
    <x v="0"/>
  </r>
  <r>
    <s v="Garrett Patterson"/>
    <x v="22"/>
    <x v="0"/>
    <x v="4"/>
    <x v="2"/>
    <d v="2023-06-06T00:00:00"/>
    <s v="Alyssa Lyons"/>
    <s v="Johnson, Shea and Hernandez"/>
    <x v="0"/>
    <n v="13882.085999999999"/>
    <n v="140"/>
    <x v="0"/>
    <d v="2023-06-25T00:00:00"/>
    <s v="Paracetamol"/>
    <s v="Abnormal"/>
    <n v="19"/>
    <n v="730.6361052631579"/>
    <x v="0"/>
  </r>
  <r>
    <s v="Arthur Davis"/>
    <x v="14"/>
    <x v="0"/>
    <x v="6"/>
    <x v="0"/>
    <d v="2021-07-12T00:00:00"/>
    <s v="Michael Petty"/>
    <s v="Gilbert, Mccormick and James"/>
    <x v="3"/>
    <n v="2378.6819999999998"/>
    <n v="230"/>
    <x v="1"/>
    <d v="2021-07-14T00:00:00"/>
    <s v="Lipitor"/>
    <s v="Normal"/>
    <n v="2"/>
    <n v="1189.3409999999999"/>
    <x v="0"/>
  </r>
  <r>
    <s v="Mason Hill"/>
    <x v="53"/>
    <x v="0"/>
    <x v="7"/>
    <x v="4"/>
    <d v="2023-01-16T00:00:00"/>
    <s v="Christina Williams"/>
    <s v="Burke-Powers"/>
    <x v="1"/>
    <n v="19784.413"/>
    <n v="346"/>
    <x v="1"/>
    <d v="2023-02-01T00:00:00"/>
    <s v="Aspirin"/>
    <s v="Normal"/>
    <n v="16"/>
    <n v="1236.5258125"/>
    <x v="2"/>
  </r>
  <r>
    <s v="Barbara Mora"/>
    <x v="21"/>
    <x v="1"/>
    <x v="6"/>
    <x v="2"/>
    <d v="2021-01-18T00:00:00"/>
    <s v="Cheryl Lewis"/>
    <s v="Oconnor Group"/>
    <x v="4"/>
    <n v="11844.511"/>
    <n v="404"/>
    <x v="0"/>
    <d v="2021-01-19T00:00:00"/>
    <s v="Lipitor"/>
    <s v="Inconclusive"/>
    <n v="1"/>
    <n v="11844.511"/>
    <x v="1"/>
  </r>
  <r>
    <s v="Michael Brown"/>
    <x v="4"/>
    <x v="0"/>
    <x v="1"/>
    <x v="4"/>
    <d v="2023-08-01T00:00:00"/>
    <s v="Jonathan Moody"/>
    <s v="Torres Group"/>
    <x v="2"/>
    <n v="10147.27"/>
    <n v="298"/>
    <x v="0"/>
    <d v="2023-08-07T00:00:00"/>
    <s v="Aspirin"/>
    <s v="Inconclusive"/>
    <n v="6"/>
    <n v="1691.2116666666668"/>
    <x v="2"/>
  </r>
  <r>
    <s v="Hannah Alexander"/>
    <x v="20"/>
    <x v="1"/>
    <x v="5"/>
    <x v="3"/>
    <d v="2023-03-04T00:00:00"/>
    <s v="Kathy Day"/>
    <s v="Harris-Lee"/>
    <x v="0"/>
    <n v="16298.474"/>
    <n v="500"/>
    <x v="0"/>
    <d v="2023-03-24T00:00:00"/>
    <s v="Aspirin"/>
    <s v="Normal"/>
    <n v="20"/>
    <n v="814.92370000000005"/>
    <x v="2"/>
  </r>
  <r>
    <s v="Billy Obrien"/>
    <x v="30"/>
    <x v="1"/>
    <x v="3"/>
    <x v="1"/>
    <d v="2021-07-12T00:00:00"/>
    <s v="Thomas Ruiz"/>
    <s v="Cooper, Crawford and Vasquez"/>
    <x v="2"/>
    <n v="13643.626"/>
    <n v="320"/>
    <x v="1"/>
    <d v="2021-07-23T00:00:00"/>
    <s v="Penicillin"/>
    <s v="Normal"/>
    <n v="11"/>
    <n v="1240.3296363636364"/>
    <x v="2"/>
  </r>
  <r>
    <s v="Richard Chang"/>
    <x v="3"/>
    <x v="0"/>
    <x v="2"/>
    <x v="5"/>
    <d v="2022-04-14T00:00:00"/>
    <s v="Kayla Taylor"/>
    <s v="Smith-Dean"/>
    <x v="3"/>
    <n v="64425.837"/>
    <n v="184"/>
    <x v="2"/>
    <d v="2022-05-09T00:00:00"/>
    <s v="Penicillin"/>
    <s v="Inconclusive"/>
    <n v="25"/>
    <n v="2577.0334800000001"/>
    <x v="2"/>
  </r>
  <r>
    <s v="Sydney Lopez"/>
    <x v="62"/>
    <x v="1"/>
    <x v="7"/>
    <x v="0"/>
    <d v="2020-04-13T00:00:00"/>
    <s v="Jacob Robinson"/>
    <s v="Martinez, Harris and Olson"/>
    <x v="3"/>
    <n v="23804.306"/>
    <n v="489"/>
    <x v="1"/>
    <d v="2020-05-13T00:00:00"/>
    <s v="Aspirin"/>
    <s v="Abnormal"/>
    <n v="30"/>
    <n v="793.47686666666664"/>
    <x v="2"/>
  </r>
  <r>
    <s v="Terrance Ramirez"/>
    <x v="28"/>
    <x v="1"/>
    <x v="0"/>
    <x v="2"/>
    <d v="2018-12-22T00:00:00"/>
    <s v="Stephanie Johnson"/>
    <s v="Daniels, Riley and Pearson"/>
    <x v="2"/>
    <n v="22120.044000000002"/>
    <n v="402"/>
    <x v="0"/>
    <d v="2018-12-26T00:00:00"/>
    <s v="Ibuprofen"/>
    <s v="Inconclusive"/>
    <n v="4"/>
    <n v="5530.0110000000004"/>
    <x v="1"/>
  </r>
  <r>
    <s v="Adam Lyons"/>
    <x v="4"/>
    <x v="0"/>
    <x v="3"/>
    <x v="3"/>
    <d v="2022-12-22T00:00:00"/>
    <s v="Colleen Ward"/>
    <s v="Berry Ltd"/>
    <x v="2"/>
    <n v="4912.53"/>
    <n v="456"/>
    <x v="0"/>
    <d v="2023-01-10T00:00:00"/>
    <s v="Penicillin"/>
    <s v="Abnormal"/>
    <n v="19"/>
    <n v="258.55421052631579"/>
    <x v="2"/>
  </r>
  <r>
    <s v="Sean Davis"/>
    <x v="12"/>
    <x v="1"/>
    <x v="6"/>
    <x v="4"/>
    <d v="2020-08-14T00:00:00"/>
    <s v="Timothy Payne"/>
    <s v="Patton, Evans and Barnes"/>
    <x v="4"/>
    <n v="27522.850999999999"/>
    <n v="445"/>
    <x v="1"/>
    <d v="2020-09-09T00:00:00"/>
    <s v="Ibuprofen"/>
    <s v="Abnormal"/>
    <n v="26"/>
    <n v="1058.5711923076922"/>
    <x v="0"/>
  </r>
  <r>
    <s v="Carly Morgan"/>
    <x v="63"/>
    <x v="1"/>
    <x v="5"/>
    <x v="0"/>
    <d v="2022-05-23T00:00:00"/>
    <s v="Abigail Rice"/>
    <s v="Bridges, Crawford and Evans"/>
    <x v="1"/>
    <n v="17072.214"/>
    <n v="376"/>
    <x v="2"/>
    <d v="2022-06-02T00:00:00"/>
    <s v="Ibuprofen"/>
    <s v="Normal"/>
    <n v="10"/>
    <n v="1707.2213999999999"/>
    <x v="2"/>
  </r>
  <r>
    <s v="Alexander White"/>
    <x v="35"/>
    <x v="0"/>
    <x v="7"/>
    <x v="3"/>
    <d v="2019-08-12T00:00:00"/>
    <s v="Janice Williams"/>
    <s v="Scott Group"/>
    <x v="4"/>
    <n v="16247.634"/>
    <n v="383"/>
    <x v="0"/>
    <d v="2019-08-27T00:00:00"/>
    <s v="Lipitor"/>
    <s v="Abnormal"/>
    <n v="15"/>
    <n v="1083.1756"/>
    <x v="2"/>
  </r>
  <r>
    <s v="Chad Walters"/>
    <x v="55"/>
    <x v="0"/>
    <x v="6"/>
    <x v="1"/>
    <d v="2023-05-23T00:00:00"/>
    <s v="Brian Bell"/>
    <s v="Perez PLC"/>
    <x v="3"/>
    <n v="21216.617999999999"/>
    <n v="238"/>
    <x v="2"/>
    <d v="2023-06-22T00:00:00"/>
    <s v="Paracetamol"/>
    <s v="Abnormal"/>
    <n v="30"/>
    <n v="707.22059999999999"/>
    <x v="1"/>
  </r>
  <r>
    <s v="Kara Calderon"/>
    <x v="54"/>
    <x v="0"/>
    <x v="3"/>
    <x v="1"/>
    <d v="2020-11-04T00:00:00"/>
    <s v="Richard James"/>
    <s v="Garcia and Sons"/>
    <x v="0"/>
    <n v="28095.35"/>
    <n v="412"/>
    <x v="2"/>
    <d v="2020-11-25T00:00:00"/>
    <s v="Aspirin"/>
    <s v="Normal"/>
    <n v="21"/>
    <n v="1337.8738095238095"/>
    <x v="2"/>
  </r>
  <r>
    <s v="Kevin Howell"/>
    <x v="58"/>
    <x v="0"/>
    <x v="6"/>
    <x v="2"/>
    <d v="2023-07-11T00:00:00"/>
    <s v="Brandon Cantrell"/>
    <s v="Winters-Braun"/>
    <x v="4"/>
    <n v="1157.6130000000001"/>
    <n v="469"/>
    <x v="0"/>
    <d v="2023-08-03T00:00:00"/>
    <s v="Paracetamol"/>
    <s v="Inconclusive"/>
    <n v="23"/>
    <n v="50.331000000000003"/>
    <x v="1"/>
  </r>
  <r>
    <s v="Gregory Garner"/>
    <x v="13"/>
    <x v="1"/>
    <x v="1"/>
    <x v="1"/>
    <d v="2021-12-09T00:00:00"/>
    <s v="Lauren Baker"/>
    <s v="Lee, English and Mccarthy"/>
    <x v="2"/>
    <n v="13507.895"/>
    <n v="229"/>
    <x v="2"/>
    <d v="2021-12-21T00:00:00"/>
    <s v="Ibuprofen"/>
    <s v="Abnormal"/>
    <n v="12"/>
    <n v="1125.6579166666668"/>
    <x v="0"/>
  </r>
  <r>
    <s v="Joan Kennedy"/>
    <x v="41"/>
    <x v="0"/>
    <x v="1"/>
    <x v="5"/>
    <d v="2018-11-01T00:00:00"/>
    <s v="Mr. Robert Hudson"/>
    <s v="Best PLC"/>
    <x v="3"/>
    <n v="25944.163"/>
    <n v="360"/>
    <x v="2"/>
    <d v="2018-11-09T00:00:00"/>
    <s v="Aspirin"/>
    <s v="Normal"/>
    <n v="8"/>
    <n v="3243.0203750000001"/>
    <x v="2"/>
  </r>
  <r>
    <s v="Courtney Martinez"/>
    <x v="18"/>
    <x v="1"/>
    <x v="3"/>
    <x v="0"/>
    <d v="2023-08-09T00:00:00"/>
    <s v="Devon Novak"/>
    <s v="Wheeler LLC"/>
    <x v="3"/>
    <n v="4521.0249999999996"/>
    <n v="177"/>
    <x v="2"/>
    <d v="2023-08-27T00:00:00"/>
    <s v="Ibuprofen"/>
    <s v="Inconclusive"/>
    <n v="18"/>
    <n v="251.16805555555553"/>
    <x v="0"/>
  </r>
  <r>
    <s v="Jo Gillespie"/>
    <x v="0"/>
    <x v="1"/>
    <x v="4"/>
    <x v="3"/>
    <d v="2021-02-26T00:00:00"/>
    <s v="Megan Jenkins"/>
    <s v="Collins, Reyes and Ingram"/>
    <x v="2"/>
    <n v="7622.2870000000003"/>
    <n v="133"/>
    <x v="0"/>
    <d v="2021-03-12T00:00:00"/>
    <s v="Aspirin"/>
    <s v="Inconclusive"/>
    <n v="14"/>
    <n v="544.44907142857141"/>
    <x v="0"/>
  </r>
  <r>
    <s v="Nathan Gentry"/>
    <x v="65"/>
    <x v="0"/>
    <x v="2"/>
    <x v="4"/>
    <d v="2019-01-12T00:00:00"/>
    <s v="Nicole Johnston"/>
    <s v="Huerta and Sons"/>
    <x v="2"/>
    <n v="29765.312000000002"/>
    <n v="424"/>
    <x v="1"/>
    <d v="2019-01-18T00:00:00"/>
    <s v="Ibuprofen"/>
    <s v="Normal"/>
    <n v="6"/>
    <n v="4960.8853333333336"/>
    <x v="0"/>
  </r>
  <r>
    <s v="Alex Hester"/>
    <x v="0"/>
    <x v="0"/>
    <x v="4"/>
    <x v="3"/>
    <d v="2021-10-05T00:00:00"/>
    <s v="Kimberly Hogan"/>
    <s v="Cox-Richardson"/>
    <x v="1"/>
    <n v="20911.634999999998"/>
    <n v="182"/>
    <x v="0"/>
    <d v="2021-10-11T00:00:00"/>
    <s v="Lipitor"/>
    <s v="Inconclusive"/>
    <n v="6"/>
    <n v="3485.2724999999996"/>
    <x v="0"/>
  </r>
  <r>
    <s v="Jason Sanders"/>
    <x v="9"/>
    <x v="1"/>
    <x v="7"/>
    <x v="4"/>
    <d v="2023-06-12T00:00:00"/>
    <s v="Zachary Prince"/>
    <s v="Williams, Aguilar and Robertson"/>
    <x v="0"/>
    <n v="11321.209000000001"/>
    <n v="303"/>
    <x v="1"/>
    <d v="2023-06-23T00:00:00"/>
    <s v="Ibuprofen"/>
    <s v="Abnormal"/>
    <n v="11"/>
    <n v="1029.2008181818182"/>
    <x v="2"/>
  </r>
  <r>
    <s v="Ann Fisher"/>
    <x v="37"/>
    <x v="1"/>
    <x v="7"/>
    <x v="4"/>
    <d v="2021-08-08T00:00:00"/>
    <s v="Mark Marshall"/>
    <s v="Duncan, Cherry and May"/>
    <x v="3"/>
    <n v="7914.82"/>
    <n v="337"/>
    <x v="1"/>
    <d v="2021-08-21T00:00:00"/>
    <s v="Aspirin"/>
    <s v="Normal"/>
    <n v="13"/>
    <n v="608.83230769230772"/>
    <x v="1"/>
  </r>
  <r>
    <s v="Abigail Mack"/>
    <x v="20"/>
    <x v="1"/>
    <x v="7"/>
    <x v="3"/>
    <d v="2022-12-01T00:00:00"/>
    <s v="David Day"/>
    <s v="Werner, Ramsey and Trujillo"/>
    <x v="2"/>
    <n v="21211.186000000002"/>
    <n v="102"/>
    <x v="0"/>
    <d v="2022-12-14T00:00:00"/>
    <s v="Lipitor"/>
    <s v="Normal"/>
    <n v="13"/>
    <n v="1631.6296923076925"/>
    <x v="2"/>
  </r>
  <r>
    <s v="David Clark"/>
    <x v="21"/>
    <x v="1"/>
    <x v="0"/>
    <x v="3"/>
    <d v="2023-01-07T00:00:00"/>
    <s v="Rhonda Petty"/>
    <s v="Osborne-Miller"/>
    <x v="2"/>
    <n v="9302.3150000000005"/>
    <n v="215"/>
    <x v="0"/>
    <d v="2023-01-10T00:00:00"/>
    <s v="Penicillin"/>
    <s v="Normal"/>
    <n v="3"/>
    <n v="3100.771666666667"/>
    <x v="1"/>
  </r>
  <r>
    <s v="Christian Mccoy"/>
    <x v="8"/>
    <x v="0"/>
    <x v="7"/>
    <x v="1"/>
    <d v="2018-11-24T00:00:00"/>
    <s v="Joshua Welch"/>
    <s v="Frazier-Larson"/>
    <x v="3"/>
    <n v="18471.13"/>
    <n v="305"/>
    <x v="2"/>
    <d v="2018-11-30T00:00:00"/>
    <s v="Ibuprofen"/>
    <s v="Abnormal"/>
    <n v="6"/>
    <n v="3078.521666666667"/>
    <x v="1"/>
  </r>
  <r>
    <s v="Jamie Lowe"/>
    <x v="9"/>
    <x v="0"/>
    <x v="5"/>
    <x v="0"/>
    <d v="2020-08-30T00:00:00"/>
    <s v="Victoria Mclean"/>
    <s v="Neal, Nguyen and Elliott"/>
    <x v="1"/>
    <n v="23337.672999999999"/>
    <n v="141"/>
    <x v="1"/>
    <d v="2020-09-07T00:00:00"/>
    <s v="Ibuprofen"/>
    <s v="Normal"/>
    <n v="8"/>
    <n v="2917.2091249999999"/>
    <x v="2"/>
  </r>
  <r>
    <s v="Jerry Cox"/>
    <x v="66"/>
    <x v="1"/>
    <x v="2"/>
    <x v="5"/>
    <d v="2018-12-20T00:00:00"/>
    <s v="Chris Jackson"/>
    <s v="Parker PLC"/>
    <x v="3"/>
    <n v="70682.877999999997"/>
    <n v="226"/>
    <x v="0"/>
    <d v="2019-01-08T00:00:00"/>
    <s v="Penicillin"/>
    <s v="Normal"/>
    <n v="19"/>
    <n v="3720.1514736842105"/>
    <x v="2"/>
  </r>
  <r>
    <s v="Joseph Wood"/>
    <x v="26"/>
    <x v="1"/>
    <x v="4"/>
    <x v="0"/>
    <d v="2022-01-21T00:00:00"/>
    <s v="Edward Holland"/>
    <s v="Hernandez-Moore"/>
    <x v="1"/>
    <n v="8884.598"/>
    <n v="316"/>
    <x v="1"/>
    <d v="2022-01-30T00:00:00"/>
    <s v="Ibuprofen"/>
    <s v="Inconclusive"/>
    <n v="9"/>
    <n v="987.1775555555555"/>
    <x v="0"/>
  </r>
  <r>
    <s v="Jessica Holland"/>
    <x v="16"/>
    <x v="0"/>
    <x v="0"/>
    <x v="0"/>
    <d v="2023-08-15T00:00:00"/>
    <s v="Kristina Ward"/>
    <s v="Yang Ltd"/>
    <x v="2"/>
    <n v="2218.1819999999998"/>
    <n v="286"/>
    <x v="2"/>
    <d v="2023-09-08T00:00:00"/>
    <s v="Penicillin"/>
    <s v="Abnormal"/>
    <n v="24"/>
    <n v="92.424249999999986"/>
    <x v="0"/>
  </r>
  <r>
    <s v="Jennifer Miller"/>
    <x v="32"/>
    <x v="0"/>
    <x v="1"/>
    <x v="1"/>
    <d v="2020-12-28T00:00:00"/>
    <s v="Ashley Sherman"/>
    <s v="Young, Lewis and Anderson"/>
    <x v="2"/>
    <n v="42281.692999999999"/>
    <n v="469"/>
    <x v="2"/>
    <d v="2021-01-07T00:00:00"/>
    <s v="Lipitor"/>
    <s v="Abnormal"/>
    <n v="10"/>
    <n v="4228.1692999999996"/>
    <x v="1"/>
  </r>
  <r>
    <s v="Shawn Norris"/>
    <x v="11"/>
    <x v="0"/>
    <x v="2"/>
    <x v="0"/>
    <d v="2020-05-28T00:00:00"/>
    <s v="Cynthia Sullivan"/>
    <s v="Ramirez, George and Johnson"/>
    <x v="3"/>
    <n v="13495.081"/>
    <n v="216"/>
    <x v="2"/>
    <d v="2020-06-24T00:00:00"/>
    <s v="Aspirin"/>
    <s v="Inconclusive"/>
    <n v="27"/>
    <n v="499.81781481481482"/>
    <x v="1"/>
  </r>
  <r>
    <s v="Mark Miller"/>
    <x v="3"/>
    <x v="0"/>
    <x v="6"/>
    <x v="2"/>
    <d v="2019-08-05T00:00:00"/>
    <s v="Douglas Hunt"/>
    <s v="Thomas, Medina and Murray"/>
    <x v="0"/>
    <n v="7765.7209999999995"/>
    <n v="230"/>
    <x v="0"/>
    <d v="2019-08-17T00:00:00"/>
    <s v="Penicillin"/>
    <s v="Normal"/>
    <n v="12"/>
    <n v="647.14341666666667"/>
    <x v="2"/>
  </r>
  <r>
    <s v="Melinda Reyes"/>
    <x v="15"/>
    <x v="0"/>
    <x v="7"/>
    <x v="4"/>
    <d v="2020-06-12T00:00:00"/>
    <s v="Carlos Brown"/>
    <s v="Herring, Walters and Collins"/>
    <x v="3"/>
    <n v="14765.799000000001"/>
    <n v="491"/>
    <x v="1"/>
    <d v="2020-06-28T00:00:00"/>
    <s v="Penicillin"/>
    <s v="Inconclusive"/>
    <n v="16"/>
    <n v="922.86243750000006"/>
    <x v="1"/>
  </r>
  <r>
    <s v="Jeffrey Holmes"/>
    <x v="66"/>
    <x v="0"/>
    <x v="1"/>
    <x v="3"/>
    <d v="2021-12-25T00:00:00"/>
    <s v="Michelle Oconnor"/>
    <s v="Wise, Frey and Hamilton"/>
    <x v="2"/>
    <n v="29665.25"/>
    <n v="394"/>
    <x v="0"/>
    <d v="2021-12-31T00:00:00"/>
    <s v="Lipitor"/>
    <s v="Inconclusive"/>
    <n v="6"/>
    <n v="4944.208333333333"/>
    <x v="2"/>
  </r>
  <r>
    <s v="Charles Martinez"/>
    <x v="3"/>
    <x v="0"/>
    <x v="7"/>
    <x v="3"/>
    <d v="2020-07-12T00:00:00"/>
    <s v="Clifford Campbell"/>
    <s v="Le-Ramirez"/>
    <x v="1"/>
    <n v="10505.102000000001"/>
    <n v="450"/>
    <x v="0"/>
    <d v="2020-07-24T00:00:00"/>
    <s v="Lipitor"/>
    <s v="Inconclusive"/>
    <n v="12"/>
    <n v="875.42516666666677"/>
    <x v="2"/>
  </r>
  <r>
    <s v="Jordan Austin"/>
    <x v="59"/>
    <x v="1"/>
    <x v="4"/>
    <x v="2"/>
    <d v="2020-05-08T00:00:00"/>
    <s v="Rebecca Miller"/>
    <s v="Miller, French and Reeves"/>
    <x v="1"/>
    <n v="10910.016"/>
    <n v="480"/>
    <x v="0"/>
    <d v="2020-05-17T00:00:00"/>
    <s v="Ibuprofen"/>
    <s v="Normal"/>
    <n v="9"/>
    <n v="1212.2239999999999"/>
    <x v="0"/>
  </r>
  <r>
    <s v="Jeffrey Koch"/>
    <x v="62"/>
    <x v="0"/>
    <x v="6"/>
    <x v="3"/>
    <d v="2019-10-18T00:00:00"/>
    <s v="Shelby Mathews"/>
    <s v="Malone, Lopez and Anderson"/>
    <x v="2"/>
    <n v="27899.46"/>
    <n v="230"/>
    <x v="0"/>
    <d v="2019-11-04T00:00:00"/>
    <s v="Aspirin"/>
    <s v="Abnormal"/>
    <n v="17"/>
    <n v="1641.1447058823528"/>
    <x v="2"/>
  </r>
  <r>
    <s v="John Jackson"/>
    <x v="37"/>
    <x v="1"/>
    <x v="1"/>
    <x v="1"/>
    <d v="2020-12-13T00:00:00"/>
    <s v="Nicholas Page"/>
    <s v="Watson Ltd"/>
    <x v="3"/>
    <n v="3686.9659999999999"/>
    <n v="180"/>
    <x v="2"/>
    <d v="2021-01-11T00:00:00"/>
    <s v="Penicillin"/>
    <s v="Inconclusive"/>
    <n v="29"/>
    <n v="127.13675862068965"/>
    <x v="1"/>
  </r>
  <r>
    <s v="Christopher Quinn"/>
    <x v="43"/>
    <x v="1"/>
    <x v="2"/>
    <x v="1"/>
    <d v="2022-03-13T00:00:00"/>
    <s v="Elizabeth Melton"/>
    <s v="Fischer-Martinez"/>
    <x v="2"/>
    <n v="21050.175999999999"/>
    <n v="117"/>
    <x v="2"/>
    <d v="2022-04-02T00:00:00"/>
    <s v="Paracetamol"/>
    <s v="Abnormal"/>
    <n v="20"/>
    <n v="1052.5088000000001"/>
    <x v="2"/>
  </r>
  <r>
    <s v="Gregory Shaw"/>
    <x v="48"/>
    <x v="0"/>
    <x v="2"/>
    <x v="2"/>
    <d v="2020-08-11T00:00:00"/>
    <s v="Brian Chan"/>
    <s v="Moreno Inc"/>
    <x v="1"/>
    <n v="10722.884"/>
    <n v="247"/>
    <x v="0"/>
    <d v="2020-08-31T00:00:00"/>
    <s v="Penicillin"/>
    <s v="Abnormal"/>
    <n v="20"/>
    <n v="536.14419999999996"/>
    <x v="0"/>
  </r>
  <r>
    <s v="Mason Terry"/>
    <x v="62"/>
    <x v="1"/>
    <x v="5"/>
    <x v="2"/>
    <d v="2023-09-23T00:00:00"/>
    <s v="Kylie Walker"/>
    <s v="Nixon, Dawson and Johnson"/>
    <x v="1"/>
    <n v="11481.468000000001"/>
    <n v="175"/>
    <x v="0"/>
    <d v="2023-10-08T00:00:00"/>
    <s v="Penicillin"/>
    <s v="Abnormal"/>
    <n v="15"/>
    <n v="765.4312000000001"/>
    <x v="2"/>
  </r>
  <r>
    <s v="Lisa Wood"/>
    <x v="32"/>
    <x v="0"/>
    <x v="2"/>
    <x v="3"/>
    <d v="2020-09-11T00:00:00"/>
    <s v="Angela Brown"/>
    <s v="Mccall Group"/>
    <x v="4"/>
    <n v="28825.665000000001"/>
    <n v="406"/>
    <x v="0"/>
    <d v="2020-09-29T00:00:00"/>
    <s v="Ibuprofen"/>
    <s v="Abnormal"/>
    <n v="18"/>
    <n v="1601.4258333333335"/>
    <x v="1"/>
  </r>
  <r>
    <s v="Savannah Johnson"/>
    <x v="41"/>
    <x v="0"/>
    <x v="3"/>
    <x v="2"/>
    <d v="2021-02-10T00:00:00"/>
    <s v="Amanda Tucker"/>
    <s v="Cooper Inc"/>
    <x v="1"/>
    <n v="6429.2780000000002"/>
    <n v="151"/>
    <x v="0"/>
    <d v="2021-02-17T00:00:00"/>
    <s v="Penicillin"/>
    <s v="Normal"/>
    <n v="7"/>
    <n v="918.4682857142858"/>
    <x v="2"/>
  </r>
  <r>
    <s v="Marvin Hays"/>
    <x v="2"/>
    <x v="1"/>
    <x v="4"/>
    <x v="3"/>
    <d v="2022-03-17T00:00:00"/>
    <s v="Darrell George"/>
    <s v="Rodgers-Smith"/>
    <x v="1"/>
    <n v="9835.518"/>
    <n v="430"/>
    <x v="0"/>
    <d v="2022-04-09T00:00:00"/>
    <s v="Aspirin"/>
    <s v="Abnormal"/>
    <n v="23"/>
    <n v="427.63121739130435"/>
    <x v="0"/>
  </r>
  <r>
    <s v="Casey Day"/>
    <x v="4"/>
    <x v="1"/>
    <x v="3"/>
    <x v="1"/>
    <d v="2022-08-09T00:00:00"/>
    <s v="Dean Murphy"/>
    <s v="Gaines-Jacobson"/>
    <x v="2"/>
    <n v="21831.985000000001"/>
    <n v="268"/>
    <x v="2"/>
    <d v="2022-08-13T00:00:00"/>
    <s v="Ibuprofen"/>
    <s v="Inconclusive"/>
    <n v="4"/>
    <n v="5457.9962500000001"/>
    <x v="2"/>
  </r>
  <r>
    <s v="Gary Tapia"/>
    <x v="33"/>
    <x v="1"/>
    <x v="4"/>
    <x v="3"/>
    <d v="2021-02-16T00:00:00"/>
    <s v="Thomas Harvey"/>
    <s v="Johnson, Collins and Downs"/>
    <x v="2"/>
    <n v="16758.62"/>
    <n v="191"/>
    <x v="0"/>
    <d v="2021-03-10T00:00:00"/>
    <s v="Penicillin"/>
    <s v="Inconclusive"/>
    <n v="22"/>
    <n v="761.75545454545454"/>
    <x v="0"/>
  </r>
  <r>
    <s v="Cody Pollard"/>
    <x v="8"/>
    <x v="1"/>
    <x v="6"/>
    <x v="2"/>
    <d v="2021-04-01T00:00:00"/>
    <s v="Jeffrey French"/>
    <s v="Bishop and Sons"/>
    <x v="4"/>
    <n v="1949.174"/>
    <n v="336"/>
    <x v="0"/>
    <d v="2021-04-02T00:00:00"/>
    <s v="Ibuprofen"/>
    <s v="Abnormal"/>
    <n v="1"/>
    <n v="1949.174"/>
    <x v="1"/>
  </r>
  <r>
    <s v="Samuel Herman"/>
    <x v="13"/>
    <x v="0"/>
    <x v="5"/>
    <x v="3"/>
    <d v="2020-06-30T00:00:00"/>
    <s v="Jesse Knight"/>
    <s v="Owen-Ellison"/>
    <x v="0"/>
    <n v="22710.518"/>
    <n v="461"/>
    <x v="0"/>
    <d v="2020-07-13T00:00:00"/>
    <s v="Ibuprofen"/>
    <s v="Abnormal"/>
    <n v="13"/>
    <n v="1746.9629230769231"/>
    <x v="0"/>
  </r>
  <r>
    <s v="Michelle Thomas"/>
    <x v="23"/>
    <x v="0"/>
    <x v="1"/>
    <x v="4"/>
    <d v="2020-12-19T00:00:00"/>
    <s v="Ariel Chavez"/>
    <s v="Thomas-Miller"/>
    <x v="0"/>
    <n v="16101.598"/>
    <n v="388"/>
    <x v="1"/>
    <d v="2021-01-09T00:00:00"/>
    <s v="Paracetamol"/>
    <s v="Abnormal"/>
    <n v="21"/>
    <n v="766.74276190476189"/>
    <x v="0"/>
  </r>
  <r>
    <s v="Douglas Hernandez"/>
    <x v="8"/>
    <x v="1"/>
    <x v="3"/>
    <x v="3"/>
    <d v="2019-05-17T00:00:00"/>
    <s v="Gina Johnson"/>
    <s v="Shannon Group"/>
    <x v="3"/>
    <n v="19216.587"/>
    <n v="147"/>
    <x v="0"/>
    <d v="2019-05-18T00:00:00"/>
    <s v="Aspirin"/>
    <s v="Abnormal"/>
    <n v="1"/>
    <n v="19216.587"/>
    <x v="1"/>
  </r>
  <r>
    <s v="John Lee"/>
    <x v="14"/>
    <x v="1"/>
    <x v="6"/>
    <x v="3"/>
    <d v="2019-04-05T00:00:00"/>
    <s v="Brooke Pitts"/>
    <s v="Lozano-Hall"/>
    <x v="0"/>
    <n v="32746.447"/>
    <n v="103"/>
    <x v="0"/>
    <d v="2019-04-21T00:00:00"/>
    <s v="Paracetamol"/>
    <s v="Normal"/>
    <n v="16"/>
    <n v="2046.6529375"/>
    <x v="0"/>
  </r>
  <r>
    <s v="Robert Lawrence"/>
    <x v="7"/>
    <x v="1"/>
    <x v="6"/>
    <x v="1"/>
    <d v="2023-08-24T00:00:00"/>
    <s v="Henry Rogers"/>
    <s v="Osborn and Sons"/>
    <x v="1"/>
    <n v="40943.881000000001"/>
    <n v="166"/>
    <x v="1"/>
    <d v="2023-09-03T00:00:00"/>
    <s v="Paracetamol"/>
    <s v="Abnormal"/>
    <n v="10"/>
    <n v="4094.3881000000001"/>
    <x v="2"/>
  </r>
  <r>
    <s v="Brianna Parker"/>
    <x v="59"/>
    <x v="1"/>
    <x v="4"/>
    <x v="1"/>
    <d v="2022-10-27T00:00:00"/>
    <s v="Rebecca King"/>
    <s v="Williams, Poole and Martin"/>
    <x v="0"/>
    <n v="14832.504999999999"/>
    <n v="318"/>
    <x v="1"/>
    <d v="2022-11-26T00:00:00"/>
    <s v="Lipitor"/>
    <s v="Abnormal"/>
    <n v="30"/>
    <n v="494.41683333333333"/>
    <x v="0"/>
  </r>
  <r>
    <s v="Andrea Gonzales"/>
    <x v="31"/>
    <x v="1"/>
    <x v="7"/>
    <x v="2"/>
    <d v="2019-03-16T00:00:00"/>
    <s v="Jennifer Watson"/>
    <s v="Carroll Inc"/>
    <x v="2"/>
    <n v="9682.1460000000006"/>
    <n v="303"/>
    <x v="0"/>
    <d v="2019-03-19T00:00:00"/>
    <s v="Penicillin"/>
    <s v="Abnormal"/>
    <n v="3"/>
    <n v="3227.3820000000001"/>
    <x v="2"/>
  </r>
  <r>
    <s v="Breanna Poole"/>
    <x v="62"/>
    <x v="1"/>
    <x v="5"/>
    <x v="5"/>
    <d v="2022-09-23T00:00:00"/>
    <s v="Caroline Jimenez"/>
    <s v="Pitts, Singh and Johnson"/>
    <x v="3"/>
    <n v="25428.794000000002"/>
    <n v="481"/>
    <x v="2"/>
    <d v="2022-10-02T00:00:00"/>
    <s v="Ibuprofen"/>
    <s v="Abnormal"/>
    <n v="9"/>
    <n v="2825.4215555555556"/>
    <x v="2"/>
  </r>
  <r>
    <s v="Jeffrey Ortiz"/>
    <x v="65"/>
    <x v="1"/>
    <x v="3"/>
    <x v="5"/>
    <d v="2021-02-25T00:00:00"/>
    <s v="James Perez"/>
    <s v="Vargas, Hernandez and Escobar"/>
    <x v="0"/>
    <n v="7343.7049999999999"/>
    <n v="366"/>
    <x v="0"/>
    <d v="2021-03-16T00:00:00"/>
    <s v="Aspirin"/>
    <s v="Normal"/>
    <n v="19"/>
    <n v="386.51078947368421"/>
    <x v="0"/>
  </r>
  <r>
    <s v="Shannon Kaufman"/>
    <x v="35"/>
    <x v="0"/>
    <x v="7"/>
    <x v="0"/>
    <d v="2022-05-24T00:00:00"/>
    <s v="David Price"/>
    <s v="Bell and Sons"/>
    <x v="0"/>
    <n v="26477.276000000002"/>
    <n v="398"/>
    <x v="2"/>
    <d v="2022-06-07T00:00:00"/>
    <s v="Penicillin"/>
    <s v="Normal"/>
    <n v="14"/>
    <n v="1891.2340000000002"/>
    <x v="2"/>
  </r>
  <r>
    <s v="Bradley Cisneros"/>
    <x v="26"/>
    <x v="0"/>
    <x v="5"/>
    <x v="5"/>
    <d v="2019-09-30T00:00:00"/>
    <s v="Mark Mathis"/>
    <s v="Mccormick-Clark"/>
    <x v="0"/>
    <n v="18432.793000000001"/>
    <n v="289"/>
    <x v="0"/>
    <d v="2019-10-01T00:00:00"/>
    <s v="Lipitor"/>
    <s v="Abnormal"/>
    <n v="1"/>
    <n v="18432.793000000001"/>
    <x v="0"/>
  </r>
  <r>
    <s v="Brent Taylor"/>
    <x v="3"/>
    <x v="1"/>
    <x v="3"/>
    <x v="1"/>
    <d v="2019-12-26T00:00:00"/>
    <s v="Robert Moore"/>
    <s v="Monroe-Hall"/>
    <x v="4"/>
    <n v="25695.072"/>
    <n v="456"/>
    <x v="2"/>
    <d v="2020-01-20T00:00:00"/>
    <s v="Paracetamol"/>
    <s v="Abnormal"/>
    <n v="25"/>
    <n v="1027.80288"/>
    <x v="2"/>
  </r>
  <r>
    <s v="Nicole Barker"/>
    <x v="36"/>
    <x v="0"/>
    <x v="6"/>
    <x v="1"/>
    <d v="2021-05-21T00:00:00"/>
    <s v="Michelle Ray"/>
    <s v="Sullivan, Adams and Dawson"/>
    <x v="3"/>
    <n v="38283.343000000001"/>
    <n v="459"/>
    <x v="1"/>
    <d v="2021-05-27T00:00:00"/>
    <s v="Aspirin"/>
    <s v="Normal"/>
    <n v="6"/>
    <n v="6380.5571666666665"/>
    <x v="2"/>
  </r>
  <r>
    <s v="Steven Morgan"/>
    <x v="25"/>
    <x v="0"/>
    <x v="1"/>
    <x v="5"/>
    <d v="2019-08-05T00:00:00"/>
    <s v="Stephanie King"/>
    <s v="Gonzales-Williams"/>
    <x v="4"/>
    <n v="45178.974000000002"/>
    <n v="382"/>
    <x v="2"/>
    <d v="2019-08-13T00:00:00"/>
    <s v="Paracetamol"/>
    <s v="Abnormal"/>
    <n v="8"/>
    <n v="5647.3717500000002"/>
    <x v="2"/>
  </r>
  <r>
    <s v="Laura Cohen"/>
    <x v="10"/>
    <x v="1"/>
    <x v="4"/>
    <x v="3"/>
    <d v="2023-10-29T00:00:00"/>
    <s v="Caitlin Gonzalez"/>
    <s v="Hebert-Douglas"/>
    <x v="2"/>
    <n v="36811.563000000002"/>
    <n v="343"/>
    <x v="2"/>
    <d v="2023-11-12T00:00:00"/>
    <s v="Lipitor"/>
    <s v="Normal"/>
    <n v="14"/>
    <n v="2629.3973571428573"/>
    <x v="2"/>
  </r>
  <r>
    <s v="Robert Solomon"/>
    <x v="51"/>
    <x v="0"/>
    <x v="2"/>
    <x v="4"/>
    <d v="2021-09-18T00:00:00"/>
    <s v="Mr. George Castro MD"/>
    <s v="Fernandez Inc"/>
    <x v="0"/>
    <n v="34565.635999999999"/>
    <n v="237"/>
    <x v="2"/>
    <d v="2021-10-11T00:00:00"/>
    <s v="Paracetamol"/>
    <s v="Abnormal"/>
    <n v="23"/>
    <n v="1502.8537391304346"/>
    <x v="2"/>
  </r>
  <r>
    <s v="Jason White"/>
    <x v="51"/>
    <x v="0"/>
    <x v="2"/>
    <x v="1"/>
    <d v="2020-04-29T00:00:00"/>
    <s v="Roy Washington"/>
    <s v="Miller, Rivera and Martinez"/>
    <x v="1"/>
    <n v="35655.173999999999"/>
    <n v="346"/>
    <x v="0"/>
    <d v="2020-05-07T00:00:00"/>
    <s v="Penicillin"/>
    <s v="Abnormal"/>
    <n v="8"/>
    <n v="4456.8967499999999"/>
    <x v="2"/>
  </r>
  <r>
    <s v="Dale Frederick"/>
    <x v="9"/>
    <x v="0"/>
    <x v="2"/>
    <x v="3"/>
    <d v="2022-06-29T00:00:00"/>
    <s v="Jason Todd"/>
    <s v="Byrd, Cole and Brown"/>
    <x v="4"/>
    <n v="12490.47"/>
    <n v="358"/>
    <x v="2"/>
    <d v="2022-07-29T00:00:00"/>
    <s v="Lipitor"/>
    <s v="Normal"/>
    <n v="30"/>
    <n v="416.34899999999999"/>
    <x v="2"/>
  </r>
  <r>
    <s v="Jennifer Marshall"/>
    <x v="35"/>
    <x v="0"/>
    <x v="2"/>
    <x v="2"/>
    <d v="2020-03-04T00:00:00"/>
    <s v="Kristopher Ferguson"/>
    <s v="Christensen-Jensen"/>
    <x v="0"/>
    <n v="9972.0570000000007"/>
    <n v="178"/>
    <x v="0"/>
    <d v="2020-03-22T00:00:00"/>
    <s v="Paracetamol"/>
    <s v="Abnormal"/>
    <n v="18"/>
    <n v="554.00316666666674"/>
    <x v="2"/>
  </r>
  <r>
    <s v="Stephen Sanchez"/>
    <x v="12"/>
    <x v="0"/>
    <x v="7"/>
    <x v="2"/>
    <d v="2021-12-10T00:00:00"/>
    <s v="Francisco Norton"/>
    <s v="Kelly-Evans"/>
    <x v="0"/>
    <n v="10556.596"/>
    <n v="108"/>
    <x v="2"/>
    <d v="2021-12-12T00:00:00"/>
    <s v="Paracetamol"/>
    <s v="Inconclusive"/>
    <n v="2"/>
    <n v="5278.2979999999998"/>
    <x v="0"/>
  </r>
  <r>
    <s v="Ana Stein"/>
    <x v="12"/>
    <x v="0"/>
    <x v="5"/>
    <x v="2"/>
    <d v="2021-11-13T00:00:00"/>
    <s v="Chad Chapman"/>
    <s v="Austin LLC"/>
    <x v="0"/>
    <n v="5872.48"/>
    <n v="372"/>
    <x v="0"/>
    <d v="2021-11-21T00:00:00"/>
    <s v="Ibuprofen"/>
    <s v="Inconclusive"/>
    <n v="8"/>
    <n v="734.06"/>
    <x v="0"/>
  </r>
  <r>
    <s v="Isaac Parker"/>
    <x v="58"/>
    <x v="0"/>
    <x v="0"/>
    <x v="2"/>
    <d v="2023-09-26T00:00:00"/>
    <s v="Rhonda Mitchell"/>
    <s v="Garcia-Williams"/>
    <x v="3"/>
    <n v="4966.049"/>
    <n v="371"/>
    <x v="0"/>
    <d v="2023-10-16T00:00:00"/>
    <s v="Aspirin"/>
    <s v="Abnormal"/>
    <n v="20"/>
    <n v="248.30244999999999"/>
    <x v="1"/>
  </r>
  <r>
    <s v="Stephanie Gibbs"/>
    <x v="16"/>
    <x v="1"/>
    <x v="2"/>
    <x v="3"/>
    <d v="2019-03-12T00:00:00"/>
    <s v="Joseph Lee"/>
    <s v="Lindsey-Dixon"/>
    <x v="0"/>
    <n v="16682.118999999999"/>
    <n v="489"/>
    <x v="1"/>
    <d v="2019-04-07T00:00:00"/>
    <s v="Paracetamol"/>
    <s v="Normal"/>
    <n v="26"/>
    <n v="641.61996153846144"/>
    <x v="0"/>
  </r>
  <r>
    <s v="Kent Graves"/>
    <x v="9"/>
    <x v="1"/>
    <x v="5"/>
    <x v="5"/>
    <d v="2020-09-20T00:00:00"/>
    <s v="Theresa George"/>
    <s v="King PLC"/>
    <x v="1"/>
    <n v="31123.75"/>
    <n v="119"/>
    <x v="0"/>
    <d v="2020-10-09T00:00:00"/>
    <s v="Lipitor"/>
    <s v="Normal"/>
    <n v="19"/>
    <n v="1638.0921052631579"/>
    <x v="2"/>
  </r>
  <r>
    <s v="Michelle Holmes"/>
    <x v="7"/>
    <x v="0"/>
    <x v="6"/>
    <x v="5"/>
    <d v="2022-03-24T00:00:00"/>
    <s v="Christopher Stanley"/>
    <s v="Smith-Moore"/>
    <x v="1"/>
    <n v="58617.294999999998"/>
    <n v="240"/>
    <x v="0"/>
    <d v="2022-03-31T00:00:00"/>
    <s v="Ibuprofen"/>
    <s v="Inconclusive"/>
    <n v="7"/>
    <n v="8373.8992857142857"/>
    <x v="2"/>
  </r>
  <r>
    <s v="Destiny Mora"/>
    <x v="4"/>
    <x v="0"/>
    <x v="4"/>
    <x v="2"/>
    <d v="2020-03-04T00:00:00"/>
    <s v="Jacqueline Fritz"/>
    <s v="Meyers-Harrison"/>
    <x v="4"/>
    <n v="7748.5680000000002"/>
    <n v="434"/>
    <x v="0"/>
    <d v="2020-03-10T00:00:00"/>
    <s v="Aspirin"/>
    <s v="Abnormal"/>
    <n v="6"/>
    <n v="1291.4280000000001"/>
    <x v="2"/>
  </r>
  <r>
    <s v="Tammy Hernandez"/>
    <x v="48"/>
    <x v="1"/>
    <x v="1"/>
    <x v="5"/>
    <d v="2023-07-21T00:00:00"/>
    <s v="William Petty"/>
    <s v="Lopez and Sons"/>
    <x v="0"/>
    <n v="62796.46"/>
    <n v="127"/>
    <x v="1"/>
    <d v="2023-08-04T00:00:00"/>
    <s v="Aspirin"/>
    <s v="Normal"/>
    <n v="14"/>
    <n v="4485.4614285714288"/>
    <x v="0"/>
  </r>
  <r>
    <s v="Sarah Lynch"/>
    <x v="47"/>
    <x v="0"/>
    <x v="2"/>
    <x v="1"/>
    <d v="2020-01-19T00:00:00"/>
    <s v="Bailey Mullins"/>
    <s v="Ali LLC"/>
    <x v="0"/>
    <n v="18427.151000000002"/>
    <n v="114"/>
    <x v="0"/>
    <d v="2020-01-22T00:00:00"/>
    <s v="Paracetamol"/>
    <s v="Normal"/>
    <n v="3"/>
    <n v="6142.3836666666675"/>
    <x v="0"/>
  </r>
  <r>
    <s v="Samuel Crosby"/>
    <x v="11"/>
    <x v="0"/>
    <x v="3"/>
    <x v="2"/>
    <d v="2019-02-19T00:00:00"/>
    <s v="Tammy Moses"/>
    <s v="Potter, Dougherty and Ellis"/>
    <x v="2"/>
    <n v="16182.797"/>
    <n v="180"/>
    <x v="0"/>
    <d v="2019-03-07T00:00:00"/>
    <s v="Penicillin"/>
    <s v="Normal"/>
    <n v="16"/>
    <n v="1011.4248125"/>
    <x v="1"/>
  </r>
  <r>
    <s v="Brian Lopez"/>
    <x v="16"/>
    <x v="1"/>
    <x v="7"/>
    <x v="5"/>
    <d v="2023-02-16T00:00:00"/>
    <s v="Shannon Vega"/>
    <s v="Bryant and Sons"/>
    <x v="0"/>
    <n v="50892.027999999998"/>
    <n v="155"/>
    <x v="0"/>
    <d v="2023-03-06T00:00:00"/>
    <s v="Ibuprofen"/>
    <s v="Inconclusive"/>
    <n v="18"/>
    <n v="2827.3348888888886"/>
    <x v="0"/>
  </r>
  <r>
    <s v="Christopher Yates"/>
    <x v="21"/>
    <x v="1"/>
    <x v="5"/>
    <x v="1"/>
    <d v="2019-10-28T00:00:00"/>
    <s v="Scott Smith DVM"/>
    <s v="Oconnor and Sons"/>
    <x v="3"/>
    <n v="29450.256000000001"/>
    <n v="479"/>
    <x v="0"/>
    <d v="2019-10-31T00:00:00"/>
    <s v="Lipitor"/>
    <s v="Normal"/>
    <n v="3"/>
    <n v="9816.7520000000004"/>
    <x v="1"/>
  </r>
  <r>
    <s v="Laura Banks"/>
    <x v="58"/>
    <x v="1"/>
    <x v="1"/>
    <x v="4"/>
    <d v="2019-05-14T00:00:00"/>
    <s v="Melissa Park"/>
    <s v="Perez, Thomas and Frye"/>
    <x v="3"/>
    <n v="13413.433000000001"/>
    <n v="109"/>
    <x v="1"/>
    <d v="2019-05-28T00:00:00"/>
    <s v="Aspirin"/>
    <s v="Inconclusive"/>
    <n v="14"/>
    <n v="958.10235714285716"/>
    <x v="1"/>
  </r>
  <r>
    <s v="Catherine Sanders"/>
    <x v="43"/>
    <x v="1"/>
    <x v="3"/>
    <x v="2"/>
    <d v="2021-10-06T00:00:00"/>
    <s v="Savannah Carpenter"/>
    <s v="Smith PLC"/>
    <x v="0"/>
    <n v="4573.8779999999997"/>
    <n v="226"/>
    <x v="0"/>
    <d v="2021-10-11T00:00:00"/>
    <s v="Paracetamol"/>
    <s v="Abnormal"/>
    <n v="5"/>
    <n v="914.77559999999994"/>
    <x v="2"/>
  </r>
  <r>
    <s v="Linda Baldwin"/>
    <x v="35"/>
    <x v="0"/>
    <x v="5"/>
    <x v="4"/>
    <d v="2019-06-13T00:00:00"/>
    <s v="Justin Lester"/>
    <s v="Meyer Ltd"/>
    <x v="0"/>
    <n v="22780.378000000001"/>
    <n v="156"/>
    <x v="1"/>
    <d v="2019-06-20T00:00:00"/>
    <s v="Aspirin"/>
    <s v="Normal"/>
    <n v="7"/>
    <n v="3254.3397142857143"/>
    <x v="2"/>
  </r>
  <r>
    <s v="Ms. Melissa Bowman"/>
    <x v="43"/>
    <x v="1"/>
    <x v="6"/>
    <x v="4"/>
    <d v="2019-01-17T00:00:00"/>
    <s v="Jonathon Mathis"/>
    <s v="Gibson, Williams and Morris"/>
    <x v="1"/>
    <n v="18829.505000000001"/>
    <n v="176"/>
    <x v="1"/>
    <d v="2019-01-24T00:00:00"/>
    <s v="Ibuprofen"/>
    <s v="Abnormal"/>
    <n v="7"/>
    <n v="2689.9292857142859"/>
    <x v="2"/>
  </r>
  <r>
    <s v="Summer Nicholson"/>
    <x v="34"/>
    <x v="1"/>
    <x v="0"/>
    <x v="2"/>
    <d v="2022-03-24T00:00:00"/>
    <s v="David Mathews"/>
    <s v="Davis PLC"/>
    <x v="3"/>
    <n v="11431.816999999999"/>
    <n v="368"/>
    <x v="0"/>
    <d v="2022-03-28T00:00:00"/>
    <s v="Lipitor"/>
    <s v="Abnormal"/>
    <n v="4"/>
    <n v="2857.9542499999998"/>
    <x v="2"/>
  </r>
  <r>
    <s v="Tammy Hall"/>
    <x v="44"/>
    <x v="1"/>
    <x v="5"/>
    <x v="4"/>
    <d v="2021-02-15T00:00:00"/>
    <s v="Ricardo Robbins"/>
    <s v="Nichols, Fernandez and Wright"/>
    <x v="2"/>
    <n v="1659.4159999999999"/>
    <n v="196"/>
    <x v="1"/>
    <d v="2021-02-28T00:00:00"/>
    <s v="Aspirin"/>
    <s v="Normal"/>
    <n v="13"/>
    <n v="127.64738461538461"/>
    <x v="1"/>
  </r>
  <r>
    <s v="Wesley Green"/>
    <x v="41"/>
    <x v="0"/>
    <x v="1"/>
    <x v="3"/>
    <d v="2022-05-23T00:00:00"/>
    <s v="Charles Mckee"/>
    <s v="Booker-Hughes"/>
    <x v="0"/>
    <n v="25441.607"/>
    <n v="272"/>
    <x v="0"/>
    <d v="2022-06-08T00:00:00"/>
    <s v="Ibuprofen"/>
    <s v="Normal"/>
    <n v="16"/>
    <n v="1590.1004375"/>
    <x v="2"/>
  </r>
  <r>
    <s v="Regina Sharp"/>
    <x v="56"/>
    <x v="1"/>
    <x v="5"/>
    <x v="0"/>
    <d v="2020-02-18T00:00:00"/>
    <s v="Clinton Perkins"/>
    <s v="Jenkins-Martinez"/>
    <x v="2"/>
    <n v="15744.308000000001"/>
    <n v="106"/>
    <x v="2"/>
    <d v="2020-03-14T00:00:00"/>
    <s v="Paracetamol"/>
    <s v="Normal"/>
    <n v="25"/>
    <n v="629.77232000000004"/>
    <x v="2"/>
  </r>
  <r>
    <s v="John Henderson"/>
    <x v="64"/>
    <x v="0"/>
    <x v="3"/>
    <x v="0"/>
    <d v="2022-10-25T00:00:00"/>
    <s v="Tanya Diaz"/>
    <s v="Ryan PLC"/>
    <x v="4"/>
    <n v="38503.485000000001"/>
    <n v="481"/>
    <x v="1"/>
    <d v="2022-11-14T00:00:00"/>
    <s v="Ibuprofen"/>
    <s v="Abnormal"/>
    <n v="20"/>
    <n v="1925.17425"/>
    <x v="1"/>
  </r>
  <r>
    <s v="Amanda Gray"/>
    <x v="39"/>
    <x v="1"/>
    <x v="0"/>
    <x v="5"/>
    <d v="2019-12-01T00:00:00"/>
    <s v="Jose Howard"/>
    <s v="Downs and Sons"/>
    <x v="0"/>
    <n v="14258.996999999999"/>
    <n v="459"/>
    <x v="0"/>
    <d v="2019-12-10T00:00:00"/>
    <s v="Aspirin"/>
    <s v="Inconclusive"/>
    <n v="9"/>
    <n v="1584.3329999999999"/>
    <x v="0"/>
  </r>
  <r>
    <s v="Daniel Ross"/>
    <x v="10"/>
    <x v="1"/>
    <x v="6"/>
    <x v="5"/>
    <d v="2021-03-08T00:00:00"/>
    <s v="Jennifer Jones"/>
    <s v="Sosa Inc"/>
    <x v="1"/>
    <n v="4692.241"/>
    <n v="437"/>
    <x v="2"/>
    <d v="2021-04-02T00:00:00"/>
    <s v="Paracetamol"/>
    <s v="Inconclusive"/>
    <n v="25"/>
    <n v="187.68964"/>
    <x v="2"/>
  </r>
  <r>
    <s v="Carolyn Nixon"/>
    <x v="48"/>
    <x v="0"/>
    <x v="6"/>
    <x v="1"/>
    <d v="2021-07-02T00:00:00"/>
    <s v="Ronald Baker"/>
    <s v="Butler-Myers"/>
    <x v="0"/>
    <n v="18419.882000000001"/>
    <n v="177"/>
    <x v="2"/>
    <d v="2021-07-23T00:00:00"/>
    <s v="Penicillin"/>
    <s v="Abnormal"/>
    <n v="21"/>
    <n v="877.13723809523822"/>
    <x v="0"/>
  </r>
  <r>
    <s v="Michelle Martinez"/>
    <x v="17"/>
    <x v="0"/>
    <x v="6"/>
    <x v="1"/>
    <d v="2021-03-11T00:00:00"/>
    <s v="William Ramirez"/>
    <s v="Weiss and Sons"/>
    <x v="0"/>
    <n v="39018.612000000001"/>
    <n v="138"/>
    <x v="1"/>
    <d v="2021-03-27T00:00:00"/>
    <s v="Ibuprofen"/>
    <s v="Abnormal"/>
    <n v="16"/>
    <n v="2438.6632500000001"/>
    <x v="0"/>
  </r>
  <r>
    <s v="Latasha Cross"/>
    <x v="61"/>
    <x v="0"/>
    <x v="7"/>
    <x v="0"/>
    <d v="2019-03-08T00:00:00"/>
    <s v="Briana Hughes"/>
    <s v="Mcdaniel-Holland"/>
    <x v="0"/>
    <n v="48263.508999999998"/>
    <n v="152"/>
    <x v="1"/>
    <d v="2019-03-14T00:00:00"/>
    <s v="Ibuprofen"/>
    <s v="Normal"/>
    <n v="6"/>
    <n v="8043.9181666666664"/>
    <x v="0"/>
  </r>
  <r>
    <s v="Stephanie Lee"/>
    <x v="3"/>
    <x v="0"/>
    <x v="6"/>
    <x v="0"/>
    <d v="2022-10-15T00:00:00"/>
    <s v="Katelyn Martinez"/>
    <s v="Lyons, Holland and Black"/>
    <x v="4"/>
    <n v="32841.387000000002"/>
    <n v="121"/>
    <x v="1"/>
    <d v="2022-10-28T00:00:00"/>
    <s v="Lipitor"/>
    <s v="Abnormal"/>
    <n v="13"/>
    <n v="2526.2605384615385"/>
    <x v="2"/>
  </r>
  <r>
    <s v="Joseph Bass"/>
    <x v="28"/>
    <x v="1"/>
    <x v="1"/>
    <x v="4"/>
    <d v="2020-09-30T00:00:00"/>
    <s v="Michele Kelly"/>
    <s v="Green, King and Bryan"/>
    <x v="3"/>
    <n v="21970.191999999999"/>
    <n v="459"/>
    <x v="1"/>
    <d v="2020-10-08T00:00:00"/>
    <s v="Lipitor"/>
    <s v="Inconclusive"/>
    <n v="8"/>
    <n v="2746.2739999999999"/>
    <x v="1"/>
  </r>
  <r>
    <s v="Jason Howell"/>
    <x v="21"/>
    <x v="1"/>
    <x v="3"/>
    <x v="4"/>
    <d v="2023-03-14T00:00:00"/>
    <s v="David Mckinney"/>
    <s v="Anderson, Wright and Williams"/>
    <x v="1"/>
    <n v="22886.263999999999"/>
    <n v="140"/>
    <x v="1"/>
    <d v="2023-03-21T00:00:00"/>
    <s v="Penicillin"/>
    <s v="Abnormal"/>
    <n v="7"/>
    <n v="3269.4662857142857"/>
    <x v="1"/>
  </r>
  <r>
    <s v="Daniel Hall"/>
    <x v="57"/>
    <x v="1"/>
    <x v="4"/>
    <x v="4"/>
    <d v="2018-12-13T00:00:00"/>
    <s v="Timothy Serrano"/>
    <s v="Arellano-Mahoney"/>
    <x v="0"/>
    <n v="34997.131999999998"/>
    <n v="196"/>
    <x v="1"/>
    <d v="2018-12-20T00:00:00"/>
    <s v="Paracetamol"/>
    <s v="Abnormal"/>
    <n v="7"/>
    <n v="4999.5902857142855"/>
    <x v="0"/>
  </r>
  <r>
    <s v="Donald Jones"/>
    <x v="7"/>
    <x v="0"/>
    <x v="2"/>
    <x v="3"/>
    <d v="2020-01-13T00:00:00"/>
    <s v="Chris Castillo"/>
    <s v="Mays Ltd"/>
    <x v="1"/>
    <n v="19639.469000000001"/>
    <n v="467"/>
    <x v="1"/>
    <d v="2020-02-09T00:00:00"/>
    <s v="Penicillin"/>
    <s v="Inconclusive"/>
    <n v="27"/>
    <n v="727.38774074074081"/>
    <x v="2"/>
  </r>
  <r>
    <s v="Mr. Christopher Diaz"/>
    <x v="26"/>
    <x v="1"/>
    <x v="0"/>
    <x v="5"/>
    <d v="2021-01-12T00:00:00"/>
    <s v="Julie Proctor"/>
    <s v="Mendez-Johnson"/>
    <x v="0"/>
    <n v="36859.957999999999"/>
    <n v="354"/>
    <x v="1"/>
    <d v="2021-02-01T00:00:00"/>
    <s v="Ibuprofen"/>
    <s v="Normal"/>
    <n v="20"/>
    <n v="1842.9978999999998"/>
    <x v="0"/>
  </r>
  <r>
    <s v="Nicole George"/>
    <x v="20"/>
    <x v="1"/>
    <x v="7"/>
    <x v="4"/>
    <d v="2019-10-30T00:00:00"/>
    <s v="Angela Colon"/>
    <s v="Madden-Thomas"/>
    <x v="0"/>
    <n v="22558.936000000002"/>
    <n v="382"/>
    <x v="1"/>
    <d v="2019-11-13T00:00:00"/>
    <s v="Lipitor"/>
    <s v="Abnormal"/>
    <n v="14"/>
    <n v="1611.3525714285715"/>
    <x v="2"/>
  </r>
  <r>
    <s v="Susan Griffin"/>
    <x v="56"/>
    <x v="1"/>
    <x v="1"/>
    <x v="4"/>
    <d v="2021-06-13T00:00:00"/>
    <s v="Christopher Harris"/>
    <s v="Hughes Group"/>
    <x v="3"/>
    <n v="22124.863000000001"/>
    <n v="263"/>
    <x v="1"/>
    <d v="2021-06-18T00:00:00"/>
    <s v="Aspirin"/>
    <s v="Normal"/>
    <n v="5"/>
    <n v="4424.9726000000001"/>
    <x v="2"/>
  </r>
  <r>
    <s v="James Garcia"/>
    <x v="13"/>
    <x v="0"/>
    <x v="6"/>
    <x v="3"/>
    <d v="2021-02-06T00:00:00"/>
    <s v="Crystal Williams"/>
    <s v="Bennett-Stuart"/>
    <x v="0"/>
    <n v="26905.170999999998"/>
    <n v="223"/>
    <x v="0"/>
    <d v="2021-02-06T00:00:00"/>
    <s v="Penicillin"/>
    <s v="Abnormal"/>
    <n v="0"/>
    <n v="0"/>
    <x v="0"/>
  </r>
  <r>
    <s v="Wendy Smith"/>
    <x v="10"/>
    <x v="0"/>
    <x v="5"/>
    <x v="4"/>
    <d v="2020-11-01T00:00:00"/>
    <s v="Melissa Peterson"/>
    <s v="Hudson-Ramos"/>
    <x v="2"/>
    <n v="26208.934000000001"/>
    <n v="140"/>
    <x v="2"/>
    <d v="2020-11-08T00:00:00"/>
    <s v="Penicillin"/>
    <s v="Abnormal"/>
    <n v="7"/>
    <n v="3744.1334285714288"/>
    <x v="2"/>
  </r>
  <r>
    <s v="Brandi Bennett"/>
    <x v="31"/>
    <x v="1"/>
    <x v="1"/>
    <x v="4"/>
    <d v="2022-08-12T00:00:00"/>
    <s v="Anna Pearson"/>
    <s v="Sanchez, Hall and Bradley"/>
    <x v="2"/>
    <n v="15963.031000000001"/>
    <n v="365"/>
    <x v="1"/>
    <d v="2022-08-20T00:00:00"/>
    <s v="Ibuprofen"/>
    <s v="Abnormal"/>
    <n v="8"/>
    <n v="1995.3788750000001"/>
    <x v="2"/>
  </r>
  <r>
    <s v="William Reeves"/>
    <x v="63"/>
    <x v="0"/>
    <x v="0"/>
    <x v="3"/>
    <d v="2022-11-16T00:00:00"/>
    <s v="Jennifer Fox"/>
    <s v="Hernandez-Gray"/>
    <x v="4"/>
    <n v="23348.063999999998"/>
    <n v="235"/>
    <x v="1"/>
    <d v="2022-12-01T00:00:00"/>
    <s v="Paracetamol"/>
    <s v="Inconclusive"/>
    <n v="15"/>
    <n v="1556.5375999999999"/>
    <x v="2"/>
  </r>
  <r>
    <s v="Christian Alvarado"/>
    <x v="51"/>
    <x v="0"/>
    <x v="7"/>
    <x v="3"/>
    <d v="2020-10-28T00:00:00"/>
    <s v="Deborah Cunningham"/>
    <s v="Brown and Sons"/>
    <x v="1"/>
    <n v="37557.735999999997"/>
    <n v="498"/>
    <x v="2"/>
    <d v="2020-10-29T00:00:00"/>
    <s v="Aspirin"/>
    <s v="Inconclusive"/>
    <n v="1"/>
    <n v="37557.735999999997"/>
    <x v="2"/>
  </r>
  <r>
    <s v="Mrs. Carolyn Barnes MD"/>
    <x v="8"/>
    <x v="0"/>
    <x v="3"/>
    <x v="2"/>
    <d v="2022-03-22T00:00:00"/>
    <s v="Mark Chavez"/>
    <s v="Fleming LLC"/>
    <x v="3"/>
    <n v="7003.5630000000001"/>
    <n v="475"/>
    <x v="2"/>
    <d v="2022-04-09T00:00:00"/>
    <s v="Penicillin"/>
    <s v="Abnormal"/>
    <n v="18"/>
    <n v="389.08683333333335"/>
    <x v="1"/>
  </r>
  <r>
    <s v="William Foster"/>
    <x v="41"/>
    <x v="0"/>
    <x v="3"/>
    <x v="5"/>
    <d v="2020-01-07T00:00:00"/>
    <s v="Shaun Little"/>
    <s v="Griffith, Garcia and Lambert"/>
    <x v="3"/>
    <n v="66234.985000000001"/>
    <n v="316"/>
    <x v="2"/>
    <d v="2020-01-18T00:00:00"/>
    <s v="Aspirin"/>
    <s v="Abnormal"/>
    <n v="11"/>
    <n v="6021.3622727272732"/>
    <x v="2"/>
  </r>
  <r>
    <s v="Stacy Howard"/>
    <x v="57"/>
    <x v="0"/>
    <x v="1"/>
    <x v="1"/>
    <d v="2023-02-08T00:00:00"/>
    <s v="Frederick Lucas"/>
    <s v="Livingston-Graham"/>
    <x v="0"/>
    <n v="5393.018"/>
    <n v="182"/>
    <x v="0"/>
    <d v="2023-02-10T00:00:00"/>
    <s v="Lipitor"/>
    <s v="Normal"/>
    <n v="2"/>
    <n v="2696.509"/>
    <x v="0"/>
  </r>
  <r>
    <s v="Rhonda Bryant"/>
    <x v="52"/>
    <x v="1"/>
    <x v="4"/>
    <x v="0"/>
    <d v="2021-10-28T00:00:00"/>
    <s v="Elizabeth Robinson"/>
    <s v="Stuart LLC"/>
    <x v="0"/>
    <n v="33686.080999999998"/>
    <n v="226"/>
    <x v="0"/>
    <d v="2021-11-01T00:00:00"/>
    <s v="Paracetamol"/>
    <s v="Abnormal"/>
    <n v="4"/>
    <n v="8421.5202499999996"/>
    <x v="0"/>
  </r>
  <r>
    <s v="Natasha Williams"/>
    <x v="24"/>
    <x v="0"/>
    <x v="4"/>
    <x v="2"/>
    <d v="2019-12-29T00:00:00"/>
    <s v="Lawrence Sanchez"/>
    <s v="Anderson, Herrera and Stone"/>
    <x v="4"/>
    <n v="7995.6890000000003"/>
    <n v="147"/>
    <x v="0"/>
    <d v="2020-01-04T00:00:00"/>
    <s v="Ibuprofen"/>
    <s v="Inconclusive"/>
    <n v="6"/>
    <n v="1332.6148333333333"/>
    <x v="2"/>
  </r>
  <r>
    <s v="Nicholas Cunningham"/>
    <x v="53"/>
    <x v="1"/>
    <x v="2"/>
    <x v="4"/>
    <d v="2019-06-28T00:00:00"/>
    <s v="Paul Mcknight"/>
    <s v="Freeman, Williams and Lopez"/>
    <x v="2"/>
    <n v="994.822"/>
    <n v="142"/>
    <x v="1"/>
    <d v="2019-07-20T00:00:00"/>
    <s v="Penicillin"/>
    <s v="Normal"/>
    <n v="22"/>
    <n v="45.219181818181816"/>
    <x v="2"/>
  </r>
  <r>
    <s v="Joshua Hall"/>
    <x v="67"/>
    <x v="0"/>
    <x v="2"/>
    <x v="3"/>
    <d v="2021-11-29T00:00:00"/>
    <s v="Samantha Lee"/>
    <s v="Boyd, Mercado and Hendricks"/>
    <x v="2"/>
    <n v="31823.460999999999"/>
    <n v="129"/>
    <x v="1"/>
    <d v="2021-12-01T00:00:00"/>
    <s v="Aspirin"/>
    <s v="Abnormal"/>
    <n v="2"/>
    <n v="15911.7305"/>
    <x v="1"/>
  </r>
  <r>
    <s v="Bianca Duffy"/>
    <x v="25"/>
    <x v="0"/>
    <x v="6"/>
    <x v="0"/>
    <d v="2021-01-03T00:00:00"/>
    <s v="Brian Reid"/>
    <s v="Mills-Rodriguez"/>
    <x v="3"/>
    <n v="34973.002999999997"/>
    <n v="180"/>
    <x v="0"/>
    <d v="2021-01-08T00:00:00"/>
    <s v="Penicillin"/>
    <s v="Inconclusive"/>
    <n v="5"/>
    <n v="6994.6005999999998"/>
    <x v="2"/>
  </r>
  <r>
    <s v="Erin Meadows"/>
    <x v="40"/>
    <x v="1"/>
    <x v="1"/>
    <x v="1"/>
    <d v="2021-07-09T00:00:00"/>
    <s v="Mr. Peter Warren"/>
    <s v="Mccarthy, Cooper and Bates"/>
    <x v="2"/>
    <n v="29930.031999999999"/>
    <n v="490"/>
    <x v="1"/>
    <d v="2021-07-24T00:00:00"/>
    <s v="Lipitor"/>
    <s v="Normal"/>
    <n v="15"/>
    <n v="1995.3354666666667"/>
    <x v="1"/>
  </r>
  <r>
    <s v="Keith Sullivan"/>
    <x v="15"/>
    <x v="1"/>
    <x v="5"/>
    <x v="2"/>
    <d v="2023-02-01T00:00:00"/>
    <s v="Ruben Smith"/>
    <s v="Garza-Perez"/>
    <x v="3"/>
    <n v="11933.748"/>
    <n v="155"/>
    <x v="0"/>
    <d v="2023-02-06T00:00:00"/>
    <s v="Aspirin"/>
    <s v="Normal"/>
    <n v="5"/>
    <n v="2386.7496000000001"/>
    <x v="1"/>
  </r>
  <r>
    <s v="Brian Bridges"/>
    <x v="36"/>
    <x v="1"/>
    <x v="2"/>
    <x v="4"/>
    <d v="2020-09-19T00:00:00"/>
    <s v="Charles Williams"/>
    <s v="Rodriguez Group"/>
    <x v="1"/>
    <n v="13231.701999999999"/>
    <n v="408"/>
    <x v="2"/>
    <d v="2020-10-10T00:00:00"/>
    <s v="Lipitor"/>
    <s v="Normal"/>
    <n v="21"/>
    <n v="630.08104761904758"/>
    <x v="2"/>
  </r>
  <r>
    <s v="Jonathan Hall"/>
    <x v="0"/>
    <x v="1"/>
    <x v="5"/>
    <x v="5"/>
    <d v="2021-04-15T00:00:00"/>
    <s v="Randall Baker"/>
    <s v="Gallagher, Harrell and Simpson"/>
    <x v="0"/>
    <n v="31746.398000000001"/>
    <n v="201"/>
    <x v="1"/>
    <d v="2021-05-09T00:00:00"/>
    <s v="Ibuprofen"/>
    <s v="Abnormal"/>
    <n v="24"/>
    <n v="1322.7665833333333"/>
    <x v="0"/>
  </r>
  <r>
    <s v="Kevin Abbott"/>
    <x v="37"/>
    <x v="1"/>
    <x v="3"/>
    <x v="3"/>
    <d v="2019-02-09T00:00:00"/>
    <s v="Justin Harrison"/>
    <s v="Campos, Woodward and Wood"/>
    <x v="1"/>
    <n v="14050.664000000001"/>
    <n v="321"/>
    <x v="2"/>
    <d v="2019-02-23T00:00:00"/>
    <s v="Ibuprofen"/>
    <s v="Normal"/>
    <n v="14"/>
    <n v="1003.6188571428572"/>
    <x v="1"/>
  </r>
  <r>
    <s v="Diana Brown"/>
    <x v="0"/>
    <x v="0"/>
    <x v="7"/>
    <x v="3"/>
    <d v="2019-11-28T00:00:00"/>
    <s v="Anthony Romero"/>
    <s v="Rodriguez LLC"/>
    <x v="0"/>
    <n v="20137.891"/>
    <n v="299"/>
    <x v="2"/>
    <d v="2019-12-25T00:00:00"/>
    <s v="Paracetamol"/>
    <s v="Inconclusive"/>
    <n v="27"/>
    <n v="745.8478148148148"/>
    <x v="0"/>
  </r>
  <r>
    <s v="Willie Baker"/>
    <x v="41"/>
    <x v="0"/>
    <x v="6"/>
    <x v="2"/>
    <d v="2023-01-06T00:00:00"/>
    <s v="Wanda Murray"/>
    <s v="Zhang, Gordon and Rosales"/>
    <x v="4"/>
    <n v="14790.704"/>
    <n v="438"/>
    <x v="0"/>
    <d v="2023-01-23T00:00:00"/>
    <s v="Paracetamol"/>
    <s v="Abnormal"/>
    <n v="17"/>
    <n v="870.04141176470591"/>
    <x v="2"/>
  </r>
  <r>
    <s v="Rebecca Young"/>
    <x v="16"/>
    <x v="0"/>
    <x v="6"/>
    <x v="1"/>
    <d v="2020-12-14T00:00:00"/>
    <s v="Alexander Jimenez"/>
    <s v="Silva, Hammond and Arnold"/>
    <x v="0"/>
    <n v="42275.108"/>
    <n v="148"/>
    <x v="0"/>
    <d v="2020-12-29T00:00:00"/>
    <s v="Lipitor"/>
    <s v="Normal"/>
    <n v="15"/>
    <n v="2818.3405333333335"/>
    <x v="0"/>
  </r>
  <r>
    <s v="Christina Williams"/>
    <x v="50"/>
    <x v="1"/>
    <x v="0"/>
    <x v="4"/>
    <d v="2021-11-28T00:00:00"/>
    <s v="Felicia Campbell"/>
    <s v="Jones, Taylor and Garcia"/>
    <x v="2"/>
    <n v="19343.415000000001"/>
    <n v="212"/>
    <x v="1"/>
    <d v="2021-12-23T00:00:00"/>
    <s v="Aspirin"/>
    <s v="Abnormal"/>
    <n v="25"/>
    <n v="773.73660000000007"/>
    <x v="1"/>
  </r>
  <r>
    <s v="Janice Vega"/>
    <x v="15"/>
    <x v="0"/>
    <x v="2"/>
    <x v="1"/>
    <d v="2020-01-14T00:00:00"/>
    <s v="Louis Jackson"/>
    <s v="Rogers-Nichols"/>
    <x v="3"/>
    <n v="20815.935000000001"/>
    <n v="482"/>
    <x v="1"/>
    <d v="2020-01-19T00:00:00"/>
    <s v="Paracetamol"/>
    <s v="Normal"/>
    <n v="5"/>
    <n v="4163.1869999999999"/>
    <x v="1"/>
  </r>
  <r>
    <s v="Robert Eaton"/>
    <x v="58"/>
    <x v="0"/>
    <x v="2"/>
    <x v="0"/>
    <d v="2023-04-22T00:00:00"/>
    <s v="Kathryn Williams"/>
    <s v="Watts PLC"/>
    <x v="1"/>
    <n v="47859.56"/>
    <n v="478"/>
    <x v="0"/>
    <d v="2023-05-02T00:00:00"/>
    <s v="Ibuprofen"/>
    <s v="Normal"/>
    <n v="10"/>
    <n v="4785.9560000000001"/>
    <x v="1"/>
  </r>
  <r>
    <s v="Katrina Reynolds"/>
    <x v="40"/>
    <x v="0"/>
    <x v="2"/>
    <x v="1"/>
    <d v="2019-09-12T00:00:00"/>
    <s v="Melanie Tyler"/>
    <s v="Anderson, Boyd and Evans"/>
    <x v="4"/>
    <n v="1086.643"/>
    <n v="460"/>
    <x v="1"/>
    <d v="2019-10-02T00:00:00"/>
    <s v="Paracetamol"/>
    <s v="Normal"/>
    <n v="20"/>
    <n v="54.332149999999999"/>
    <x v="1"/>
  </r>
  <r>
    <s v="Lucas Lamb"/>
    <x v="29"/>
    <x v="0"/>
    <x v="0"/>
    <x v="3"/>
    <d v="2020-12-15T00:00:00"/>
    <s v="Douglas Arellano"/>
    <s v="Curtis, Wong and Arnold"/>
    <x v="1"/>
    <n v="25679.114000000001"/>
    <n v="334"/>
    <x v="0"/>
    <d v="2020-12-24T00:00:00"/>
    <s v="Ibuprofen"/>
    <s v="Inconclusive"/>
    <n v="9"/>
    <n v="2853.2348888888891"/>
    <x v="1"/>
  </r>
  <r>
    <s v="Pamela Martinez"/>
    <x v="44"/>
    <x v="0"/>
    <x v="2"/>
    <x v="3"/>
    <d v="2021-05-15T00:00:00"/>
    <s v="Jeremy Fischer"/>
    <s v="Holt-Reese"/>
    <x v="3"/>
    <n v="8692.7180000000008"/>
    <n v="117"/>
    <x v="0"/>
    <d v="2021-05-31T00:00:00"/>
    <s v="Aspirin"/>
    <s v="Normal"/>
    <n v="16"/>
    <n v="543.29487500000005"/>
    <x v="1"/>
  </r>
  <r>
    <s v="Eric Johnson"/>
    <x v="39"/>
    <x v="0"/>
    <x v="1"/>
    <x v="3"/>
    <d v="2020-01-28T00:00:00"/>
    <s v="Stacy Sanders"/>
    <s v="Cook-Johnson"/>
    <x v="0"/>
    <n v="8119.942"/>
    <n v="395"/>
    <x v="1"/>
    <d v="2020-02-06T00:00:00"/>
    <s v="Ibuprofen"/>
    <s v="Normal"/>
    <n v="9"/>
    <n v="902.21577777777782"/>
    <x v="0"/>
  </r>
  <r>
    <s v="Katrina Sanders"/>
    <x v="31"/>
    <x v="0"/>
    <x v="2"/>
    <x v="0"/>
    <d v="2022-06-10T00:00:00"/>
    <s v="Ryan Brady"/>
    <s v="Hicks LLC"/>
    <x v="1"/>
    <n v="37232.582999999999"/>
    <n v="428"/>
    <x v="0"/>
    <d v="2022-06-20T00:00:00"/>
    <s v="Lipitor"/>
    <s v="Normal"/>
    <n v="10"/>
    <n v="3723.2583"/>
    <x v="2"/>
  </r>
  <r>
    <s v="Ryan Carr"/>
    <x v="66"/>
    <x v="0"/>
    <x v="5"/>
    <x v="3"/>
    <d v="2022-11-15T00:00:00"/>
    <s v="Cassie Blankenship"/>
    <s v="Sloan-Lyons"/>
    <x v="4"/>
    <n v="28926.73"/>
    <n v="494"/>
    <x v="0"/>
    <d v="2022-12-08T00:00:00"/>
    <s v="Paracetamol"/>
    <s v="Inconclusive"/>
    <n v="23"/>
    <n v="1257.6839130434782"/>
    <x v="2"/>
  </r>
  <r>
    <s v="Brittany Morales"/>
    <x v="4"/>
    <x v="1"/>
    <x v="3"/>
    <x v="5"/>
    <d v="2022-10-25T00:00:00"/>
    <s v="Lori Carter"/>
    <s v="Romero, Gonzalez and Murillo"/>
    <x v="2"/>
    <n v="72384.683000000005"/>
    <n v="212"/>
    <x v="0"/>
    <d v="2022-11-17T00:00:00"/>
    <s v="Ibuprofen"/>
    <s v="Inconclusive"/>
    <n v="23"/>
    <n v="3147.1601304347828"/>
    <x v="2"/>
  </r>
  <r>
    <s v="Justin Vega"/>
    <x v="35"/>
    <x v="1"/>
    <x v="0"/>
    <x v="1"/>
    <d v="2021-08-21T00:00:00"/>
    <s v="Luis White"/>
    <s v="West-Hughes"/>
    <x v="0"/>
    <n v="3102.0680000000002"/>
    <n v="301"/>
    <x v="1"/>
    <d v="2021-09-13T00:00:00"/>
    <s v="Lipitor"/>
    <s v="Inconclusive"/>
    <n v="23"/>
    <n v="134.87252173913043"/>
    <x v="2"/>
  </r>
  <r>
    <s v="Jill Mason"/>
    <x v="62"/>
    <x v="0"/>
    <x v="3"/>
    <x v="1"/>
    <d v="2023-03-25T00:00:00"/>
    <s v="Kathleen Hansen"/>
    <s v="Garcia PLC"/>
    <x v="3"/>
    <n v="40294.057000000001"/>
    <n v="437"/>
    <x v="0"/>
    <d v="2023-04-04T00:00:00"/>
    <s v="Penicillin"/>
    <s v="Abnormal"/>
    <n v="10"/>
    <n v="4029.4057000000003"/>
    <x v="2"/>
  </r>
  <r>
    <s v="Frederick Williams"/>
    <x v="56"/>
    <x v="1"/>
    <x v="0"/>
    <x v="5"/>
    <d v="2019-01-18T00:00:00"/>
    <s v="Michelle Koch"/>
    <s v="Hicks, Hall and Bowen"/>
    <x v="0"/>
    <n v="43510.408000000003"/>
    <n v="135"/>
    <x v="0"/>
    <d v="2019-01-31T00:00:00"/>
    <s v="Lipitor"/>
    <s v="Inconclusive"/>
    <n v="13"/>
    <n v="3346.9544615384616"/>
    <x v="2"/>
  </r>
  <r>
    <s v="Robert Gonzalez"/>
    <x v="9"/>
    <x v="0"/>
    <x v="3"/>
    <x v="0"/>
    <d v="2021-10-25T00:00:00"/>
    <s v="Zachary Barnes"/>
    <s v="Mason-Wall"/>
    <x v="2"/>
    <n v="21909.855"/>
    <n v="488"/>
    <x v="2"/>
    <d v="2021-11-12T00:00:00"/>
    <s v="Lipitor"/>
    <s v="Abnormal"/>
    <n v="18"/>
    <n v="1217.2141666666666"/>
    <x v="2"/>
  </r>
  <r>
    <s v="Eric Nelson"/>
    <x v="61"/>
    <x v="1"/>
    <x v="2"/>
    <x v="3"/>
    <d v="2020-12-24T00:00:00"/>
    <s v="Maria Thompson"/>
    <s v="Nelson Inc"/>
    <x v="0"/>
    <n v="29404.589"/>
    <n v="343"/>
    <x v="1"/>
    <d v="2021-01-22T00:00:00"/>
    <s v="Penicillin"/>
    <s v="Inconclusive"/>
    <n v="29"/>
    <n v="1013.9513448275862"/>
    <x v="0"/>
  </r>
  <r>
    <s v="Paul Mendez"/>
    <x v="66"/>
    <x v="1"/>
    <x v="7"/>
    <x v="5"/>
    <d v="2020-05-18T00:00:00"/>
    <s v="John Novak"/>
    <s v="Sanchez-Brown"/>
    <x v="2"/>
    <n v="73738.02"/>
    <n v="388"/>
    <x v="0"/>
    <d v="2020-06-06T00:00:00"/>
    <s v="Aspirin"/>
    <s v="Abnormal"/>
    <n v="19"/>
    <n v="3880.9484210526316"/>
    <x v="2"/>
  </r>
  <r>
    <s v="Whitney Williams"/>
    <x v="59"/>
    <x v="0"/>
    <x v="4"/>
    <x v="3"/>
    <d v="2021-07-07T00:00:00"/>
    <s v="Paul Melendez"/>
    <s v="Medina-Roy"/>
    <x v="2"/>
    <n v="12024.163"/>
    <n v="380"/>
    <x v="0"/>
    <d v="2021-07-18T00:00:00"/>
    <s v="Paracetamol"/>
    <s v="Abnormal"/>
    <n v="11"/>
    <n v="1093.1057272727273"/>
    <x v="0"/>
  </r>
  <r>
    <s v="Tanya Navarro PhD"/>
    <x v="9"/>
    <x v="1"/>
    <x v="7"/>
    <x v="1"/>
    <d v="2022-06-22T00:00:00"/>
    <s v="Ryan Thomas"/>
    <s v="Thompson Ltd"/>
    <x v="4"/>
    <n v="30687.292000000001"/>
    <n v="420"/>
    <x v="1"/>
    <d v="2022-06-28T00:00:00"/>
    <s v="Lipitor"/>
    <s v="Abnormal"/>
    <n v="6"/>
    <n v="5114.5486666666666"/>
    <x v="2"/>
  </r>
  <r>
    <s v="Daniel Crosby"/>
    <x v="21"/>
    <x v="0"/>
    <x v="3"/>
    <x v="1"/>
    <d v="2022-03-03T00:00:00"/>
    <s v="Michael Beck"/>
    <s v="Ward, Nguyen and Payne"/>
    <x v="3"/>
    <n v="1483.8130000000001"/>
    <n v="304"/>
    <x v="0"/>
    <d v="2022-03-06T00:00:00"/>
    <s v="Penicillin"/>
    <s v="Abnormal"/>
    <n v="3"/>
    <n v="494.60433333333339"/>
    <x v="1"/>
  </r>
  <r>
    <s v="Johnny Combs"/>
    <x v="49"/>
    <x v="1"/>
    <x v="6"/>
    <x v="1"/>
    <d v="2022-08-12T00:00:00"/>
    <s v="Martha Hartman"/>
    <s v="Rose Group"/>
    <x v="0"/>
    <n v="15693.51"/>
    <n v="135"/>
    <x v="2"/>
    <d v="2022-09-07T00:00:00"/>
    <s v="Aspirin"/>
    <s v="Abnormal"/>
    <n v="26"/>
    <n v="603.59653846153844"/>
    <x v="2"/>
  </r>
  <r>
    <s v="Cynthia Patton"/>
    <x v="46"/>
    <x v="1"/>
    <x v="0"/>
    <x v="5"/>
    <d v="2021-11-03T00:00:00"/>
    <s v="Angel Ramos"/>
    <s v="Nguyen Group"/>
    <x v="1"/>
    <n v="34556.550999999999"/>
    <n v="185"/>
    <x v="0"/>
    <d v="2021-11-08T00:00:00"/>
    <s v="Aspirin"/>
    <s v="Abnormal"/>
    <n v="5"/>
    <n v="6911.3101999999999"/>
    <x v="0"/>
  </r>
  <r>
    <s v="Brenda Jackson"/>
    <x v="22"/>
    <x v="1"/>
    <x v="2"/>
    <x v="0"/>
    <d v="2021-01-23T00:00:00"/>
    <s v="Edwin Bennett"/>
    <s v="Avila, Welch and Jordan"/>
    <x v="4"/>
    <n v="26364.251"/>
    <n v="344"/>
    <x v="1"/>
    <d v="2021-02-02T00:00:00"/>
    <s v="Ibuprofen"/>
    <s v="Normal"/>
    <n v="10"/>
    <n v="2636.4250999999999"/>
    <x v="0"/>
  </r>
  <r>
    <s v="Gary Hamilton"/>
    <x v="65"/>
    <x v="0"/>
    <x v="6"/>
    <x v="5"/>
    <d v="2019-12-27T00:00:00"/>
    <s v="Jacob Turner"/>
    <s v="Gonzalez, Hoffman and Sawyer"/>
    <x v="0"/>
    <n v="7562.1440000000002"/>
    <n v="101"/>
    <x v="1"/>
    <d v="2020-01-06T00:00:00"/>
    <s v="Paracetamol"/>
    <s v="Inconclusive"/>
    <n v="10"/>
    <n v="756.21440000000007"/>
    <x v="0"/>
  </r>
  <r>
    <s v="Brent Preston"/>
    <x v="35"/>
    <x v="0"/>
    <x v="4"/>
    <x v="5"/>
    <d v="2021-12-30T00:00:00"/>
    <s v="Victoria Hicks"/>
    <s v="Smith-Sanchez"/>
    <x v="0"/>
    <n v="55536.805"/>
    <n v="212"/>
    <x v="1"/>
    <d v="2022-01-21T00:00:00"/>
    <s v="Aspirin"/>
    <s v="Inconclusive"/>
    <n v="22"/>
    <n v="2524.4002272727271"/>
    <x v="2"/>
  </r>
  <r>
    <s v="Robert Ramirez"/>
    <x v="39"/>
    <x v="1"/>
    <x v="0"/>
    <x v="3"/>
    <d v="2020-12-07T00:00:00"/>
    <s v="Meredith Torres"/>
    <s v="Peck LLC"/>
    <x v="4"/>
    <n v="21550.592000000001"/>
    <n v="111"/>
    <x v="2"/>
    <d v="2021-01-04T00:00:00"/>
    <s v="Penicillin"/>
    <s v="Normal"/>
    <n v="28"/>
    <n v="769.66399999999999"/>
    <x v="0"/>
  </r>
  <r>
    <s v="Jordan Reyes"/>
    <x v="11"/>
    <x v="0"/>
    <x v="0"/>
    <x v="2"/>
    <d v="2018-12-29T00:00:00"/>
    <s v="Ryan Jarvis"/>
    <s v="Walton-Snyder"/>
    <x v="2"/>
    <n v="16625.218000000001"/>
    <n v="203"/>
    <x v="0"/>
    <d v="2019-01-05T00:00:00"/>
    <s v="Lipitor"/>
    <s v="Inconclusive"/>
    <n v="7"/>
    <n v="2375.0311428571431"/>
    <x v="1"/>
  </r>
  <r>
    <s v="Samantha Brown"/>
    <x v="61"/>
    <x v="0"/>
    <x v="2"/>
    <x v="5"/>
    <d v="2021-04-06T00:00:00"/>
    <s v="Tyler Atkinson"/>
    <s v="Sandoval PLC"/>
    <x v="1"/>
    <n v="77282.543999999994"/>
    <n v="310"/>
    <x v="0"/>
    <d v="2021-04-17T00:00:00"/>
    <s v="Aspirin"/>
    <s v="Abnormal"/>
    <n v="11"/>
    <n v="7025.6858181818179"/>
    <x v="0"/>
  </r>
  <r>
    <s v="Joshua Hutchinson"/>
    <x v="4"/>
    <x v="0"/>
    <x v="0"/>
    <x v="1"/>
    <d v="2023-09-12T00:00:00"/>
    <s v="Jessica Wilson"/>
    <s v="Rose, Vargas and Fox"/>
    <x v="0"/>
    <n v="951.31600000000003"/>
    <n v="417"/>
    <x v="0"/>
    <d v="2023-09-13T00:00:00"/>
    <s v="Penicillin"/>
    <s v="Normal"/>
    <n v="1"/>
    <n v="951.31600000000003"/>
    <x v="2"/>
  </r>
  <r>
    <s v="Shannon Sanchez"/>
    <x v="48"/>
    <x v="0"/>
    <x v="2"/>
    <x v="1"/>
    <d v="2018-12-09T00:00:00"/>
    <s v="Debra Williams"/>
    <s v="Watson-Moore"/>
    <x v="3"/>
    <n v="19161.495999999999"/>
    <n v="487"/>
    <x v="0"/>
    <d v="2018-12-16T00:00:00"/>
    <s v="Aspirin"/>
    <s v="Abnormal"/>
    <n v="7"/>
    <n v="2737.3565714285714"/>
    <x v="0"/>
  </r>
  <r>
    <s v="Juan Pope"/>
    <x v="53"/>
    <x v="0"/>
    <x v="2"/>
    <x v="1"/>
    <d v="2018-12-15T00:00:00"/>
    <s v="Amber Blankenship"/>
    <s v="Clark PLC"/>
    <x v="0"/>
    <n v="31405.268"/>
    <n v="138"/>
    <x v="2"/>
    <d v="2018-12-19T00:00:00"/>
    <s v="Ibuprofen"/>
    <s v="Normal"/>
    <n v="4"/>
    <n v="7851.317"/>
    <x v="2"/>
  </r>
  <r>
    <s v="Keith Lopez"/>
    <x v="11"/>
    <x v="1"/>
    <x v="7"/>
    <x v="2"/>
    <d v="2022-10-31T00:00:00"/>
    <s v="Bryan Evans"/>
    <s v="Wright-Marshall"/>
    <x v="1"/>
    <n v="17876.172999999999"/>
    <n v="128"/>
    <x v="0"/>
    <d v="2022-11-02T00:00:00"/>
    <s v="Aspirin"/>
    <s v="Abnormal"/>
    <n v="2"/>
    <n v="8938.0864999999994"/>
    <x v="1"/>
  </r>
  <r>
    <s v="Kevin Alvarez"/>
    <x v="19"/>
    <x v="1"/>
    <x v="4"/>
    <x v="3"/>
    <d v="2019-04-29T00:00:00"/>
    <s v="Kayla Reynolds"/>
    <s v="Howell-Smith"/>
    <x v="4"/>
    <n v="14013.159"/>
    <n v="157"/>
    <x v="0"/>
    <d v="2019-04-29T00:00:00"/>
    <s v="Ibuprofen"/>
    <s v="Inconclusive"/>
    <n v="0"/>
    <n v="0"/>
    <x v="0"/>
  </r>
  <r>
    <s v="Jacob Carter"/>
    <x v="30"/>
    <x v="0"/>
    <x v="5"/>
    <x v="3"/>
    <d v="2022-09-11T00:00:00"/>
    <s v="Jared Trevino"/>
    <s v="Kennedy Ltd"/>
    <x v="1"/>
    <n v="38809.764999999999"/>
    <n v="271"/>
    <x v="2"/>
    <d v="2022-10-08T00:00:00"/>
    <s v="Paracetamol"/>
    <s v="Abnormal"/>
    <n v="27"/>
    <n v="1437.3987037037036"/>
    <x v="2"/>
  </r>
  <r>
    <s v="James Moore"/>
    <x v="16"/>
    <x v="0"/>
    <x v="4"/>
    <x v="3"/>
    <d v="2019-08-15T00:00:00"/>
    <s v="Jack Taylor"/>
    <s v="Powers Ltd"/>
    <x v="2"/>
    <n v="3377.2170000000001"/>
    <n v="474"/>
    <x v="1"/>
    <d v="2019-09-02T00:00:00"/>
    <s v="Aspirin"/>
    <s v="Inconclusive"/>
    <n v="18"/>
    <n v="187.62316666666666"/>
    <x v="0"/>
  </r>
  <r>
    <s v="Tyrone Adkins"/>
    <x v="36"/>
    <x v="0"/>
    <x v="4"/>
    <x v="4"/>
    <d v="2021-08-12T00:00:00"/>
    <s v="Henry Roberts"/>
    <s v="Snow-Zimmerman"/>
    <x v="2"/>
    <n v="31935.919000000002"/>
    <n v="127"/>
    <x v="1"/>
    <d v="2021-08-18T00:00:00"/>
    <s v="Penicillin"/>
    <s v="Normal"/>
    <n v="6"/>
    <n v="5322.6531666666669"/>
    <x v="2"/>
  </r>
  <r>
    <s v="Patrick Jackson"/>
    <x v="24"/>
    <x v="0"/>
    <x v="4"/>
    <x v="0"/>
    <d v="2019-07-19T00:00:00"/>
    <s v="Caleb Ferguson"/>
    <s v="Montgomery-Brown"/>
    <x v="3"/>
    <n v="25698.36"/>
    <n v="300"/>
    <x v="2"/>
    <d v="2019-07-29T00:00:00"/>
    <s v="Ibuprofen"/>
    <s v="Normal"/>
    <n v="10"/>
    <n v="2569.8360000000002"/>
    <x v="2"/>
  </r>
  <r>
    <s v="Heather Wiggins"/>
    <x v="13"/>
    <x v="0"/>
    <x v="1"/>
    <x v="3"/>
    <d v="2022-12-14T00:00:00"/>
    <s v="Zachary Reynolds"/>
    <s v="Matthews-Hughes"/>
    <x v="1"/>
    <n v="29671.094000000001"/>
    <n v="182"/>
    <x v="1"/>
    <d v="2022-12-26T00:00:00"/>
    <s v="Ibuprofen"/>
    <s v="Normal"/>
    <n v="12"/>
    <n v="2472.5911666666666"/>
    <x v="0"/>
  </r>
  <r>
    <s v="Andrea Macias MD"/>
    <x v="28"/>
    <x v="1"/>
    <x v="3"/>
    <x v="2"/>
    <d v="2021-11-16T00:00:00"/>
    <s v="Mary Sims"/>
    <s v="Garcia, Jones and Christensen"/>
    <x v="3"/>
    <n v="21166.482"/>
    <n v="173"/>
    <x v="2"/>
    <d v="2021-11-22T00:00:00"/>
    <s v="Penicillin"/>
    <s v="Inconclusive"/>
    <n v="6"/>
    <n v="3527.7469999999998"/>
    <x v="1"/>
  </r>
  <r>
    <s v="Bonnie Bowman"/>
    <x v="7"/>
    <x v="0"/>
    <x v="6"/>
    <x v="4"/>
    <d v="2019-05-17T00:00:00"/>
    <s v="Kristen Huffman"/>
    <s v="Hamilton, Perez and Johnson"/>
    <x v="2"/>
    <n v="10888.245999999999"/>
    <n v="321"/>
    <x v="1"/>
    <d v="2019-06-05T00:00:00"/>
    <s v="Aspirin"/>
    <s v="Inconclusive"/>
    <n v="19"/>
    <n v="573.06557894736841"/>
    <x v="2"/>
  </r>
  <r>
    <s v="Tanya Flores"/>
    <x v="0"/>
    <x v="1"/>
    <x v="3"/>
    <x v="5"/>
    <d v="2018-10-31T00:00:00"/>
    <s v="Sean Ortiz"/>
    <s v="Douglas and Sons"/>
    <x v="2"/>
    <n v="26148.236000000001"/>
    <n v="132"/>
    <x v="1"/>
    <d v="2018-11-09T00:00:00"/>
    <s v="Ibuprofen"/>
    <s v="Normal"/>
    <n v="9"/>
    <n v="2905.3595555555557"/>
    <x v="0"/>
  </r>
  <r>
    <s v="Larry Cox"/>
    <x v="64"/>
    <x v="0"/>
    <x v="2"/>
    <x v="1"/>
    <d v="2023-01-15T00:00:00"/>
    <s v="Willie Schwartz"/>
    <s v="Austin-Black"/>
    <x v="3"/>
    <n v="17487.8"/>
    <n v="124"/>
    <x v="1"/>
    <d v="2023-01-26T00:00:00"/>
    <s v="Penicillin"/>
    <s v="Normal"/>
    <n v="11"/>
    <n v="1589.8"/>
    <x v="1"/>
  </r>
  <r>
    <s v="Stephanie Alvarez"/>
    <x v="12"/>
    <x v="0"/>
    <x v="5"/>
    <x v="2"/>
    <d v="2020-03-11T00:00:00"/>
    <s v="Jacob Alexander"/>
    <s v="Luna PLC"/>
    <x v="3"/>
    <n v="11347.628000000001"/>
    <n v="259"/>
    <x v="0"/>
    <d v="2020-03-19T00:00:00"/>
    <s v="Paracetamol"/>
    <s v="Normal"/>
    <n v="8"/>
    <n v="1418.4535000000001"/>
    <x v="0"/>
  </r>
  <r>
    <s v="Tiffany Johnson"/>
    <x v="67"/>
    <x v="0"/>
    <x v="2"/>
    <x v="0"/>
    <d v="2022-09-30T00:00:00"/>
    <s v="James Cunningham"/>
    <s v="Sanchez, Odonnell and Baker"/>
    <x v="1"/>
    <n v="1055.5820000000001"/>
    <n v="401"/>
    <x v="2"/>
    <d v="2022-10-23T00:00:00"/>
    <s v="Penicillin"/>
    <s v="Abnormal"/>
    <n v="23"/>
    <n v="45.894869565217398"/>
    <x v="1"/>
  </r>
  <r>
    <s v="Dr. Ryan Meyer"/>
    <x v="67"/>
    <x v="1"/>
    <x v="0"/>
    <x v="2"/>
    <d v="2022-03-27T00:00:00"/>
    <s v="Lynn Roberts"/>
    <s v="Rowe Ltd"/>
    <x v="1"/>
    <n v="13925.955"/>
    <n v="376"/>
    <x v="0"/>
    <d v="2022-04-07T00:00:00"/>
    <s v="Paracetamol"/>
    <s v="Abnormal"/>
    <n v="11"/>
    <n v="1265.995909090909"/>
    <x v="1"/>
  </r>
  <r>
    <s v="Charles Baker"/>
    <x v="64"/>
    <x v="1"/>
    <x v="4"/>
    <x v="4"/>
    <d v="2022-07-12T00:00:00"/>
    <s v="Jonathan Moon"/>
    <s v="Ramirez, Campbell and Hoffman"/>
    <x v="3"/>
    <n v="3343.4349999999999"/>
    <n v="492"/>
    <x v="1"/>
    <d v="2022-08-11T00:00:00"/>
    <s v="Lipitor"/>
    <s v="Inconclusive"/>
    <n v="30"/>
    <n v="111.44783333333334"/>
    <x v="1"/>
  </r>
  <r>
    <s v="Charles Hayes"/>
    <x v="55"/>
    <x v="1"/>
    <x v="6"/>
    <x v="2"/>
    <d v="2019-07-30T00:00:00"/>
    <s v="Destiny Bates"/>
    <s v="Norris, Johnson and Watkins"/>
    <x v="1"/>
    <n v="17172.600999999999"/>
    <n v="427"/>
    <x v="0"/>
    <d v="2019-08-07T00:00:00"/>
    <s v="Paracetamol"/>
    <s v="Abnormal"/>
    <n v="8"/>
    <n v="2146.5751249999998"/>
    <x v="1"/>
  </r>
  <r>
    <s v="Travis Evans"/>
    <x v="39"/>
    <x v="1"/>
    <x v="5"/>
    <x v="0"/>
    <d v="2020-05-05T00:00:00"/>
    <s v="Patrick Delgado"/>
    <s v="Curtis, Reed and Perez"/>
    <x v="2"/>
    <n v="55263.82"/>
    <n v="169"/>
    <x v="0"/>
    <d v="2020-05-08T00:00:00"/>
    <s v="Aspirin"/>
    <s v="Normal"/>
    <n v="3"/>
    <n v="18421.273333333334"/>
    <x v="0"/>
  </r>
  <r>
    <s v="Kerry Singleton"/>
    <x v="41"/>
    <x v="0"/>
    <x v="2"/>
    <x v="4"/>
    <d v="2021-05-16T00:00:00"/>
    <s v="Jessica Parker"/>
    <s v="Osborn LLC"/>
    <x v="2"/>
    <n v="31033.018"/>
    <n v="464"/>
    <x v="1"/>
    <d v="2021-05-26T00:00:00"/>
    <s v="Ibuprofen"/>
    <s v="Abnormal"/>
    <n v="10"/>
    <n v="3103.3018000000002"/>
    <x v="2"/>
  </r>
  <r>
    <s v="Joshua Lopez"/>
    <x v="36"/>
    <x v="1"/>
    <x v="6"/>
    <x v="2"/>
    <d v="2022-10-16T00:00:00"/>
    <s v="Heather Moore"/>
    <s v="Levine and Sons"/>
    <x v="1"/>
    <n v="18119.591"/>
    <n v="470"/>
    <x v="0"/>
    <d v="2022-10-17T00:00:00"/>
    <s v="Aspirin"/>
    <s v="Abnormal"/>
    <n v="1"/>
    <n v="18119.591"/>
    <x v="2"/>
  </r>
  <r>
    <s v="Michelle Brown"/>
    <x v="25"/>
    <x v="0"/>
    <x v="3"/>
    <x v="4"/>
    <d v="2021-07-27T00:00:00"/>
    <s v="Samantha Taylor"/>
    <s v="Williams Inc"/>
    <x v="0"/>
    <n v="5711.1610000000001"/>
    <n v="302"/>
    <x v="1"/>
    <d v="2021-08-12T00:00:00"/>
    <s v="Lipitor"/>
    <s v="Normal"/>
    <n v="16"/>
    <n v="356.9475625"/>
    <x v="2"/>
  </r>
  <r>
    <s v="Theresa Perkins"/>
    <x v="2"/>
    <x v="0"/>
    <x v="7"/>
    <x v="3"/>
    <d v="2019-07-27T00:00:00"/>
    <s v="Leah Greene"/>
    <s v="Gonzales, Holland and Smith"/>
    <x v="2"/>
    <n v="15712.175999999999"/>
    <n v="278"/>
    <x v="0"/>
    <d v="2019-08-19T00:00:00"/>
    <s v="Ibuprofen"/>
    <s v="Inconclusive"/>
    <n v="23"/>
    <n v="683.13808695652176"/>
    <x v="0"/>
  </r>
  <r>
    <s v="Ryan Blair"/>
    <x v="31"/>
    <x v="1"/>
    <x v="2"/>
    <x v="0"/>
    <d v="2021-02-06T00:00:00"/>
    <s v="Cory Duran"/>
    <s v="Smith Ltd"/>
    <x v="2"/>
    <n v="26724.26"/>
    <n v="277"/>
    <x v="2"/>
    <d v="2021-02-19T00:00:00"/>
    <s v="Lipitor"/>
    <s v="Normal"/>
    <n v="13"/>
    <n v="2055.7123076923076"/>
    <x v="2"/>
  </r>
  <r>
    <s v="Kristina Taylor"/>
    <x v="19"/>
    <x v="0"/>
    <x v="4"/>
    <x v="5"/>
    <d v="2018-11-30T00:00:00"/>
    <s v="Wanda Moran"/>
    <s v="Salinas-Carpenter"/>
    <x v="0"/>
    <n v="16488.899000000001"/>
    <n v="325"/>
    <x v="0"/>
    <d v="2018-12-01T00:00:00"/>
    <s v="Penicillin"/>
    <s v="Normal"/>
    <n v="1"/>
    <n v="16488.899000000001"/>
    <x v="0"/>
  </r>
  <r>
    <s v="Brandon Williamson"/>
    <x v="6"/>
    <x v="1"/>
    <x v="2"/>
    <x v="4"/>
    <d v="2020-06-14T00:00:00"/>
    <s v="Thomas Brown"/>
    <s v="Thompson PLC"/>
    <x v="1"/>
    <n v="20093.219000000001"/>
    <n v="334"/>
    <x v="1"/>
    <d v="2020-06-22T00:00:00"/>
    <s v="Penicillin"/>
    <s v="Normal"/>
    <n v="8"/>
    <n v="2511.6523750000001"/>
    <x v="0"/>
  </r>
  <r>
    <s v="Valerie Charles"/>
    <x v="55"/>
    <x v="1"/>
    <x v="2"/>
    <x v="3"/>
    <d v="2020-11-02T00:00:00"/>
    <s v="Gregory White"/>
    <s v="Barron, Wood and Alvarez"/>
    <x v="3"/>
    <n v="10638.382"/>
    <n v="212"/>
    <x v="0"/>
    <d v="2020-11-22T00:00:00"/>
    <s v="Lipitor"/>
    <s v="Inconclusive"/>
    <n v="20"/>
    <n v="531.91909999999996"/>
    <x v="1"/>
  </r>
  <r>
    <s v="Jonathan Hansen"/>
    <x v="13"/>
    <x v="0"/>
    <x v="4"/>
    <x v="5"/>
    <d v="2020-10-16T00:00:00"/>
    <s v="Leah Adkins"/>
    <s v="Kane, Olson and Cooper"/>
    <x v="1"/>
    <n v="62417.108"/>
    <n v="389"/>
    <x v="0"/>
    <d v="2020-10-25T00:00:00"/>
    <s v="Aspirin"/>
    <s v="Inconclusive"/>
    <n v="9"/>
    <n v="6935.2342222222223"/>
    <x v="0"/>
  </r>
  <r>
    <s v="Aaron Franklin"/>
    <x v="13"/>
    <x v="1"/>
    <x v="6"/>
    <x v="2"/>
    <d v="2020-10-06T00:00:00"/>
    <s v="Maria Thompson"/>
    <s v="Morris, Santana and Arnold"/>
    <x v="4"/>
    <n v="12182.784"/>
    <n v="408"/>
    <x v="0"/>
    <d v="2020-10-10T00:00:00"/>
    <s v="Paracetamol"/>
    <s v="Abnormal"/>
    <n v="4"/>
    <n v="3045.6959999999999"/>
    <x v="0"/>
  </r>
  <r>
    <s v="James Martinez"/>
    <x v="16"/>
    <x v="1"/>
    <x v="6"/>
    <x v="0"/>
    <d v="2020-07-07T00:00:00"/>
    <s v="Jill Bender"/>
    <s v="Ramirez-Long"/>
    <x v="1"/>
    <n v="34646.671999999999"/>
    <n v="371"/>
    <x v="0"/>
    <d v="2020-07-12T00:00:00"/>
    <s v="Ibuprofen"/>
    <s v="Inconclusive"/>
    <n v="5"/>
    <n v="6929.3343999999997"/>
    <x v="0"/>
  </r>
  <r>
    <s v="James Marshall"/>
    <x v="52"/>
    <x v="0"/>
    <x v="7"/>
    <x v="0"/>
    <d v="2020-10-22T00:00:00"/>
    <s v="Heather Price"/>
    <s v="Alvarez Inc"/>
    <x v="4"/>
    <n v="20529.062000000002"/>
    <n v="370"/>
    <x v="1"/>
    <d v="2020-11-02T00:00:00"/>
    <s v="Ibuprofen"/>
    <s v="Inconclusive"/>
    <n v="11"/>
    <n v="1866.2783636363638"/>
    <x v="0"/>
  </r>
  <r>
    <s v="Suzanne Contreras"/>
    <x v="5"/>
    <x v="1"/>
    <x v="1"/>
    <x v="3"/>
    <d v="2020-06-08T00:00:00"/>
    <s v="Linda Simmons"/>
    <s v="Shepherd-Reeves"/>
    <x v="0"/>
    <n v="17888.86"/>
    <n v="121"/>
    <x v="0"/>
    <d v="2020-06-13T00:00:00"/>
    <s v="Ibuprofen"/>
    <s v="Normal"/>
    <n v="5"/>
    <n v="3577.7719999999999"/>
    <x v="2"/>
  </r>
  <r>
    <s v="Steve Rodriguez"/>
    <x v="50"/>
    <x v="0"/>
    <x v="7"/>
    <x v="0"/>
    <d v="2021-07-23T00:00:00"/>
    <s v="Jennifer Bailey"/>
    <s v="Bowen-Medina"/>
    <x v="3"/>
    <n v="53822.474000000002"/>
    <n v="180"/>
    <x v="0"/>
    <d v="2021-08-01T00:00:00"/>
    <s v="Aspirin"/>
    <s v="Normal"/>
    <n v="9"/>
    <n v="5980.2748888888891"/>
    <x v="1"/>
  </r>
  <r>
    <s v="Sharon Gordon"/>
    <x v="35"/>
    <x v="0"/>
    <x v="6"/>
    <x v="3"/>
    <d v="2023-07-15T00:00:00"/>
    <s v="Angela Hicks"/>
    <s v="Doyle LLC"/>
    <x v="3"/>
    <n v="6587.4780000000001"/>
    <n v="262"/>
    <x v="2"/>
    <d v="2023-07-19T00:00:00"/>
    <s v="Lipitor"/>
    <s v="Inconclusive"/>
    <n v="4"/>
    <n v="1646.8695"/>
    <x v="2"/>
  </r>
  <r>
    <s v="Miss Bonnie Davis"/>
    <x v="67"/>
    <x v="0"/>
    <x v="7"/>
    <x v="2"/>
    <d v="2020-11-06T00:00:00"/>
    <s v="Kathryn Murray"/>
    <s v="Smith, West and Shaw"/>
    <x v="3"/>
    <n v="13445.849"/>
    <n v="407"/>
    <x v="0"/>
    <d v="2020-11-12T00:00:00"/>
    <s v="Paracetamol"/>
    <s v="Inconclusive"/>
    <n v="6"/>
    <n v="2240.9748333333332"/>
    <x v="1"/>
  </r>
  <r>
    <s v="Matthew Marks"/>
    <x v="67"/>
    <x v="0"/>
    <x v="5"/>
    <x v="4"/>
    <d v="2019-03-15T00:00:00"/>
    <s v="Corey Day"/>
    <s v="Mendez, Mason and Newton"/>
    <x v="3"/>
    <n v="11282.924999999999"/>
    <n v="469"/>
    <x v="1"/>
    <d v="2019-03-22T00:00:00"/>
    <s v="Lipitor"/>
    <s v="Inconclusive"/>
    <n v="7"/>
    <n v="1611.8464285714285"/>
    <x v="1"/>
  </r>
  <r>
    <s v="Ethan Allen"/>
    <x v="55"/>
    <x v="1"/>
    <x v="7"/>
    <x v="1"/>
    <d v="2020-11-01T00:00:00"/>
    <s v="Brian Jordan"/>
    <s v="Sullivan, Ross and Warren"/>
    <x v="2"/>
    <n v="15092.001"/>
    <n v="458"/>
    <x v="2"/>
    <d v="2020-11-05T00:00:00"/>
    <s v="Penicillin"/>
    <s v="Abnormal"/>
    <n v="4"/>
    <n v="3773.0002500000001"/>
    <x v="1"/>
  </r>
  <r>
    <s v="Bradley Hansen"/>
    <x v="15"/>
    <x v="0"/>
    <x v="0"/>
    <x v="5"/>
    <d v="2023-06-26T00:00:00"/>
    <s v="Jerry Fox"/>
    <s v="Shaffer-Mooney"/>
    <x v="3"/>
    <n v="31104.243999999999"/>
    <n v="110"/>
    <x v="1"/>
    <d v="2023-07-26T00:00:00"/>
    <s v="Paracetamol"/>
    <s v="Abnormal"/>
    <n v="30"/>
    <n v="1036.8081333333332"/>
    <x v="1"/>
  </r>
  <r>
    <s v="Anita Donaldson"/>
    <x v="5"/>
    <x v="1"/>
    <x v="3"/>
    <x v="4"/>
    <d v="2023-07-20T00:00:00"/>
    <s v="Willie Powers"/>
    <s v="Foley, English and Odonnell"/>
    <x v="1"/>
    <n v="31637.256000000001"/>
    <n v="190"/>
    <x v="2"/>
    <d v="2023-08-05T00:00:00"/>
    <s v="Aspirin"/>
    <s v="Normal"/>
    <n v="16"/>
    <n v="1977.3285000000001"/>
    <x v="2"/>
  </r>
  <r>
    <s v="Tiffany Long"/>
    <x v="33"/>
    <x v="1"/>
    <x v="7"/>
    <x v="2"/>
    <d v="2020-02-08T00:00:00"/>
    <s v="Adrienne Johnson"/>
    <s v="Brown, Luna and Wallace"/>
    <x v="4"/>
    <n v="16189.785"/>
    <n v="197"/>
    <x v="0"/>
    <d v="2020-02-14T00:00:00"/>
    <s v="Ibuprofen"/>
    <s v="Abnormal"/>
    <n v="6"/>
    <n v="2698.2975000000001"/>
    <x v="0"/>
  </r>
  <r>
    <s v="Bonnie Anderson"/>
    <x v="6"/>
    <x v="0"/>
    <x v="6"/>
    <x v="3"/>
    <d v="2019-05-09T00:00:00"/>
    <s v="Carla Villanueva"/>
    <s v="Newton, Wolf and Eaton"/>
    <x v="2"/>
    <n v="18484.392"/>
    <n v="131"/>
    <x v="1"/>
    <d v="2019-05-12T00:00:00"/>
    <s v="Ibuprofen"/>
    <s v="Abnormal"/>
    <n v="3"/>
    <n v="6161.4639999999999"/>
    <x v="0"/>
  </r>
  <r>
    <s v="Kyle Roth"/>
    <x v="7"/>
    <x v="1"/>
    <x v="0"/>
    <x v="5"/>
    <d v="2023-08-12T00:00:00"/>
    <s v="Ashley Noble"/>
    <s v="Riggs-Wells"/>
    <x v="1"/>
    <n v="55688.463000000003"/>
    <n v="360"/>
    <x v="1"/>
    <d v="2023-08-22T00:00:00"/>
    <s v="Lipitor"/>
    <s v="Abnormal"/>
    <n v="10"/>
    <n v="5568.8463000000002"/>
    <x v="2"/>
  </r>
  <r>
    <s v="Theresa Navarro"/>
    <x v="27"/>
    <x v="0"/>
    <x v="3"/>
    <x v="1"/>
    <d v="2023-10-14T00:00:00"/>
    <s v="Lisa Howard"/>
    <s v="Dennis Inc"/>
    <x v="4"/>
    <n v="40929.353999999999"/>
    <n v="431"/>
    <x v="2"/>
    <d v="2023-11-05T00:00:00"/>
    <s v="Lipitor"/>
    <s v="Normal"/>
    <n v="22"/>
    <n v="1860.4251818181817"/>
    <x v="0"/>
  </r>
  <r>
    <s v="Christopher Patrick"/>
    <x v="36"/>
    <x v="0"/>
    <x v="7"/>
    <x v="5"/>
    <d v="2022-01-06T00:00:00"/>
    <s v="Dawn Medina"/>
    <s v="Villegas-Moses"/>
    <x v="1"/>
    <n v="65390.908000000003"/>
    <n v="492"/>
    <x v="0"/>
    <d v="2022-01-21T00:00:00"/>
    <s v="Penicillin"/>
    <s v="Inconclusive"/>
    <n v="15"/>
    <n v="4359.3938666666672"/>
    <x v="2"/>
  </r>
  <r>
    <s v="Reginald Watts"/>
    <x v="35"/>
    <x v="0"/>
    <x v="6"/>
    <x v="3"/>
    <d v="2020-12-05T00:00:00"/>
    <s v="Denise Knapp"/>
    <s v="Rogers-Thompson"/>
    <x v="1"/>
    <n v="9039.4380000000001"/>
    <n v="445"/>
    <x v="2"/>
    <d v="2020-12-28T00:00:00"/>
    <s v="Aspirin"/>
    <s v="Inconclusive"/>
    <n v="23"/>
    <n v="393.01904347826087"/>
    <x v="2"/>
  </r>
  <r>
    <s v="Madison Smith"/>
    <x v="40"/>
    <x v="1"/>
    <x v="4"/>
    <x v="3"/>
    <d v="2022-02-08T00:00:00"/>
    <s v="James Jennings"/>
    <s v="Wyatt-Cook"/>
    <x v="2"/>
    <n v="29507.85"/>
    <n v="214"/>
    <x v="0"/>
    <d v="2022-02-17T00:00:00"/>
    <s v="Paracetamol"/>
    <s v="Inconclusive"/>
    <n v="9"/>
    <n v="3278.6499999999996"/>
    <x v="1"/>
  </r>
  <r>
    <s v="Logan Davis"/>
    <x v="1"/>
    <x v="0"/>
    <x v="1"/>
    <x v="3"/>
    <d v="2022-06-26T00:00:00"/>
    <s v="Michelle Freeman"/>
    <s v="Gonzalez-Peterson"/>
    <x v="3"/>
    <n v="8295.2620000000006"/>
    <n v="110"/>
    <x v="1"/>
    <d v="2022-07-07T00:00:00"/>
    <s v="Paracetamol"/>
    <s v="Abnormal"/>
    <n v="11"/>
    <n v="754.11472727272735"/>
    <x v="1"/>
  </r>
  <r>
    <s v="Erin Gomez"/>
    <x v="43"/>
    <x v="1"/>
    <x v="3"/>
    <x v="3"/>
    <d v="2019-10-28T00:00:00"/>
    <s v="Lauren Pena"/>
    <s v="Clark-Lopez"/>
    <x v="4"/>
    <n v="30585.531999999999"/>
    <n v="337"/>
    <x v="1"/>
    <d v="2019-11-08T00:00:00"/>
    <s v="Penicillin"/>
    <s v="Normal"/>
    <n v="11"/>
    <n v="2780.5029090909088"/>
    <x v="2"/>
  </r>
  <r>
    <s v="Jon Barnett"/>
    <x v="50"/>
    <x v="0"/>
    <x v="3"/>
    <x v="0"/>
    <d v="2022-09-02T00:00:00"/>
    <s v="Andrew Sharp"/>
    <s v="Ayers Group"/>
    <x v="4"/>
    <n v="20301.484"/>
    <n v="304"/>
    <x v="2"/>
    <d v="2022-09-26T00:00:00"/>
    <s v="Paracetamol"/>
    <s v="Abnormal"/>
    <n v="24"/>
    <n v="845.89516666666668"/>
    <x v="1"/>
  </r>
  <r>
    <s v="Lisa Perkins"/>
    <x v="54"/>
    <x v="1"/>
    <x v="7"/>
    <x v="1"/>
    <d v="2019-06-06T00:00:00"/>
    <s v="Jonathan Morales"/>
    <s v="Bates Group"/>
    <x v="3"/>
    <n v="24945.307000000001"/>
    <n v="477"/>
    <x v="2"/>
    <d v="2019-06-15T00:00:00"/>
    <s v="Paracetamol"/>
    <s v="Abnormal"/>
    <n v="9"/>
    <n v="2771.7007777777781"/>
    <x v="2"/>
  </r>
  <r>
    <s v="Destiny Stephens"/>
    <x v="29"/>
    <x v="0"/>
    <x v="6"/>
    <x v="2"/>
    <d v="2020-04-11T00:00:00"/>
    <s v="Erin Davis"/>
    <s v="Garrison, Phillips and Lopez"/>
    <x v="3"/>
    <n v="21605.544999999998"/>
    <n v="237"/>
    <x v="0"/>
    <d v="2020-04-15T00:00:00"/>
    <s v="Paracetamol"/>
    <s v="Inconclusive"/>
    <n v="4"/>
    <n v="5401.3862499999996"/>
    <x v="1"/>
  </r>
  <r>
    <s v="David Williams"/>
    <x v="11"/>
    <x v="1"/>
    <x v="0"/>
    <x v="4"/>
    <d v="2019-12-11T00:00:00"/>
    <s v="Wanda Reeves"/>
    <s v="Rivera Ltd"/>
    <x v="4"/>
    <n v="4237.1360000000004"/>
    <n v="441"/>
    <x v="1"/>
    <d v="2019-12-20T00:00:00"/>
    <s v="Penicillin"/>
    <s v="Abnormal"/>
    <n v="9"/>
    <n v="470.79288888888891"/>
    <x v="1"/>
  </r>
  <r>
    <s v="Herbert Day"/>
    <x v="26"/>
    <x v="1"/>
    <x v="1"/>
    <x v="3"/>
    <d v="2022-06-09T00:00:00"/>
    <s v="John Chambers"/>
    <s v="Snyder, Wilson and Robinson"/>
    <x v="0"/>
    <n v="35607.413"/>
    <n v="202"/>
    <x v="1"/>
    <d v="2022-06-22T00:00:00"/>
    <s v="Penicillin"/>
    <s v="Inconclusive"/>
    <n v="13"/>
    <n v="2739.0317692307694"/>
    <x v="0"/>
  </r>
  <r>
    <s v="Christina Young"/>
    <x v="41"/>
    <x v="1"/>
    <x v="1"/>
    <x v="5"/>
    <d v="2023-10-12T00:00:00"/>
    <s v="Luis Shaw"/>
    <s v="Morgan PLC"/>
    <x v="0"/>
    <n v="45218.716"/>
    <n v="366"/>
    <x v="1"/>
    <d v="2023-10-13T00:00:00"/>
    <s v="Penicillin"/>
    <s v="Inconclusive"/>
    <n v="1"/>
    <n v="45218.716"/>
    <x v="2"/>
  </r>
  <r>
    <s v="Alison Love"/>
    <x v="50"/>
    <x v="1"/>
    <x v="6"/>
    <x v="4"/>
    <d v="2021-10-15T00:00:00"/>
    <s v="Shelly Lopez"/>
    <s v="Wood-Hughes"/>
    <x v="3"/>
    <n v="31737.83"/>
    <n v="351"/>
    <x v="1"/>
    <d v="2021-10-28T00:00:00"/>
    <s v="Ibuprofen"/>
    <s v="Normal"/>
    <n v="13"/>
    <n v="2441.3715384615384"/>
    <x v="1"/>
  </r>
  <r>
    <s v="Jon Rhodes"/>
    <x v="55"/>
    <x v="0"/>
    <x v="1"/>
    <x v="5"/>
    <d v="2020-01-13T00:00:00"/>
    <s v="Dennis Morgan"/>
    <s v="Hall LLC"/>
    <x v="1"/>
    <n v="79208.286999999997"/>
    <n v="430"/>
    <x v="1"/>
    <d v="2020-02-04T00:00:00"/>
    <s v="Lipitor"/>
    <s v="Inconclusive"/>
    <n v="22"/>
    <n v="3600.3766818181816"/>
    <x v="1"/>
  </r>
  <r>
    <s v="Jennifer Hall"/>
    <x v="57"/>
    <x v="1"/>
    <x v="4"/>
    <x v="4"/>
    <d v="2023-10-11T00:00:00"/>
    <s v="Anthony Jimenez"/>
    <s v="Evans-Sparks"/>
    <x v="0"/>
    <n v="32847.803"/>
    <n v="354"/>
    <x v="1"/>
    <d v="2023-10-15T00:00:00"/>
    <s v="Lipitor"/>
    <s v="Abnormal"/>
    <n v="4"/>
    <n v="8211.95075"/>
    <x v="0"/>
  </r>
  <r>
    <s v="Calvin Spence"/>
    <x v="7"/>
    <x v="0"/>
    <x v="7"/>
    <x v="1"/>
    <d v="2021-12-07T00:00:00"/>
    <s v="Jillian Singh"/>
    <s v="Rojas and Sons"/>
    <x v="0"/>
    <n v="38697.533000000003"/>
    <n v="394"/>
    <x v="2"/>
    <d v="2021-12-18T00:00:00"/>
    <s v="Aspirin"/>
    <s v="Inconclusive"/>
    <n v="11"/>
    <n v="3517.9575454545457"/>
    <x v="2"/>
  </r>
  <r>
    <s v="William Buchanan"/>
    <x v="55"/>
    <x v="1"/>
    <x v="2"/>
    <x v="1"/>
    <d v="2022-12-23T00:00:00"/>
    <s v="Chad Melendez"/>
    <s v="Torres, Davis and Lopez"/>
    <x v="2"/>
    <n v="43115.038999999997"/>
    <n v="220"/>
    <x v="1"/>
    <d v="2023-01-13T00:00:00"/>
    <s v="Aspirin"/>
    <s v="Normal"/>
    <n v="21"/>
    <n v="2053.0970952380949"/>
    <x v="1"/>
  </r>
  <r>
    <s v="Daniel Graham"/>
    <x v="14"/>
    <x v="0"/>
    <x v="5"/>
    <x v="2"/>
    <d v="2023-03-03T00:00:00"/>
    <s v="John Young"/>
    <s v="Sawyer-Glover"/>
    <x v="2"/>
    <n v="2803.7890000000002"/>
    <n v="296"/>
    <x v="0"/>
    <d v="2023-03-04T00:00:00"/>
    <s v="Lipitor"/>
    <s v="Abnormal"/>
    <n v="1"/>
    <n v="2803.7890000000002"/>
    <x v="0"/>
  </r>
  <r>
    <s v="Michael Ortega"/>
    <x v="41"/>
    <x v="0"/>
    <x v="4"/>
    <x v="3"/>
    <d v="2019-06-29T00:00:00"/>
    <s v="Melanie Roberts"/>
    <s v="Mcguire-Jackson"/>
    <x v="2"/>
    <n v="33542.423000000003"/>
    <n v="132"/>
    <x v="0"/>
    <d v="2019-07-04T00:00:00"/>
    <s v="Ibuprofen"/>
    <s v="Normal"/>
    <n v="5"/>
    <n v="6708.4846000000007"/>
    <x v="2"/>
  </r>
  <r>
    <s v="Steven Gutierrez"/>
    <x v="4"/>
    <x v="1"/>
    <x v="3"/>
    <x v="0"/>
    <d v="2021-08-20T00:00:00"/>
    <s v="Alicia Daniels"/>
    <s v="Bruce-Garza"/>
    <x v="4"/>
    <n v="49103.728000000003"/>
    <n v="347"/>
    <x v="1"/>
    <d v="2021-09-08T00:00:00"/>
    <s v="Paracetamol"/>
    <s v="Abnormal"/>
    <n v="19"/>
    <n v="2584.4067368421056"/>
    <x v="2"/>
  </r>
  <r>
    <s v="Cindy Perez"/>
    <x v="11"/>
    <x v="1"/>
    <x v="3"/>
    <x v="2"/>
    <d v="2022-05-15T00:00:00"/>
    <s v="Anthony Berry"/>
    <s v="Bowman PLC"/>
    <x v="4"/>
    <n v="5582.0240000000003"/>
    <n v="250"/>
    <x v="0"/>
    <d v="2022-06-05T00:00:00"/>
    <s v="Paracetamol"/>
    <s v="Normal"/>
    <n v="21"/>
    <n v="265.81066666666669"/>
    <x v="1"/>
  </r>
  <r>
    <s v="Michelle Kemp"/>
    <x v="39"/>
    <x v="0"/>
    <x v="3"/>
    <x v="1"/>
    <d v="2021-02-25T00:00:00"/>
    <s v="Christine Trujillo"/>
    <s v="Bauer, Smith and Hernandez"/>
    <x v="3"/>
    <n v="4863.8040000000001"/>
    <n v="283"/>
    <x v="2"/>
    <d v="2021-03-23T00:00:00"/>
    <s v="Penicillin"/>
    <s v="Inconclusive"/>
    <n v="26"/>
    <n v="187.06938461538462"/>
    <x v="0"/>
  </r>
  <r>
    <s v="Lindsey Hill"/>
    <x v="23"/>
    <x v="1"/>
    <x v="6"/>
    <x v="0"/>
    <d v="2019-01-15T00:00:00"/>
    <s v="Jack Todd"/>
    <s v="Cantrell, Brown and Cohen"/>
    <x v="4"/>
    <n v="54187.027000000002"/>
    <n v="418"/>
    <x v="2"/>
    <d v="2019-01-22T00:00:00"/>
    <s v="Aspirin"/>
    <s v="Inconclusive"/>
    <n v="7"/>
    <n v="7741.0038571428577"/>
    <x v="0"/>
  </r>
  <r>
    <s v="Mary Lowery"/>
    <x v="51"/>
    <x v="1"/>
    <x v="6"/>
    <x v="5"/>
    <d v="2022-09-19T00:00:00"/>
    <s v="Stephanie Wheeler"/>
    <s v="Aguilar and Sons"/>
    <x v="2"/>
    <n v="62810.43"/>
    <n v="440"/>
    <x v="0"/>
    <d v="2022-10-05T00:00:00"/>
    <s v="Ibuprofen"/>
    <s v="Abnormal"/>
    <n v="16"/>
    <n v="3925.651875"/>
    <x v="2"/>
  </r>
  <r>
    <s v="Sherri Larson"/>
    <x v="45"/>
    <x v="1"/>
    <x v="5"/>
    <x v="5"/>
    <d v="2023-03-09T00:00:00"/>
    <s v="Diane Le"/>
    <s v="Medina-Dennis"/>
    <x v="4"/>
    <n v="25153.227999999999"/>
    <n v="387"/>
    <x v="0"/>
    <d v="2023-03-12T00:00:00"/>
    <s v="Lipitor"/>
    <s v="Inconclusive"/>
    <n v="3"/>
    <n v="8384.4093333333331"/>
    <x v="2"/>
  </r>
  <r>
    <s v="Michael Joyce"/>
    <x v="58"/>
    <x v="0"/>
    <x v="4"/>
    <x v="4"/>
    <d v="2020-07-31T00:00:00"/>
    <s v="Timothy Freeman"/>
    <s v="Young Ltd"/>
    <x v="3"/>
    <n v="27703.508999999998"/>
    <n v="338"/>
    <x v="1"/>
    <d v="2020-08-12T00:00:00"/>
    <s v="Ibuprofen"/>
    <s v="Abnormal"/>
    <n v="12"/>
    <n v="2308.6257499999997"/>
    <x v="1"/>
  </r>
  <r>
    <s v="Bridget Rodriguez"/>
    <x v="34"/>
    <x v="0"/>
    <x v="6"/>
    <x v="3"/>
    <d v="2023-08-04T00:00:00"/>
    <s v="Brian Williams"/>
    <s v="Holt-Haas"/>
    <x v="1"/>
    <n v="27995.08"/>
    <n v="493"/>
    <x v="2"/>
    <d v="2023-08-20T00:00:00"/>
    <s v="Paracetamol"/>
    <s v="Inconclusive"/>
    <n v="16"/>
    <n v="1749.6925000000001"/>
    <x v="2"/>
  </r>
  <r>
    <s v="Kristin Garcia"/>
    <x v="65"/>
    <x v="1"/>
    <x v="6"/>
    <x v="2"/>
    <d v="2023-07-11T00:00:00"/>
    <s v="Bridget Gilbert"/>
    <s v="Hicks-Gibson"/>
    <x v="3"/>
    <n v="13764.986999999999"/>
    <n v="112"/>
    <x v="0"/>
    <d v="2023-07-27T00:00:00"/>
    <s v="Paracetamol"/>
    <s v="Normal"/>
    <n v="16"/>
    <n v="860.31168749999995"/>
    <x v="0"/>
  </r>
  <r>
    <s v="Tyler Oneal"/>
    <x v="18"/>
    <x v="0"/>
    <x v="3"/>
    <x v="2"/>
    <d v="2020-09-30T00:00:00"/>
    <s v="Mark Solomon"/>
    <s v="Foster-Smith"/>
    <x v="2"/>
    <n v="18804.499"/>
    <n v="295"/>
    <x v="0"/>
    <d v="2020-10-13T00:00:00"/>
    <s v="Lipitor"/>
    <s v="Normal"/>
    <n v="13"/>
    <n v="1446.4999230769231"/>
    <x v="0"/>
  </r>
  <r>
    <s v="Andrew Mcgrath"/>
    <x v="35"/>
    <x v="1"/>
    <x v="6"/>
    <x v="1"/>
    <d v="2020-05-15T00:00:00"/>
    <s v="Brittany Brown DDS"/>
    <s v="Miller PLC"/>
    <x v="4"/>
    <n v="29540.285"/>
    <n v="132"/>
    <x v="1"/>
    <d v="2020-06-12T00:00:00"/>
    <s v="Lipitor"/>
    <s v="Abnormal"/>
    <n v="28"/>
    <n v="1055.0101785714285"/>
    <x v="2"/>
  </r>
  <r>
    <s v="Brandon Quinn"/>
    <x v="60"/>
    <x v="0"/>
    <x v="1"/>
    <x v="5"/>
    <d v="2021-04-28T00:00:00"/>
    <s v="Angelica Bell"/>
    <s v="Hill, Hernandez and Norris"/>
    <x v="3"/>
    <n v="46812.19"/>
    <n v="255"/>
    <x v="0"/>
    <d v="2021-05-02T00:00:00"/>
    <s v="Aspirin"/>
    <s v="Inconclusive"/>
    <n v="4"/>
    <n v="11703.047500000001"/>
    <x v="1"/>
  </r>
  <r>
    <s v="Michael Ray"/>
    <x v="60"/>
    <x v="0"/>
    <x v="0"/>
    <x v="5"/>
    <d v="2018-12-05T00:00:00"/>
    <s v="Brittney Wilson"/>
    <s v="Marshall, Phillips and Reed"/>
    <x v="2"/>
    <n v="28213.101999999999"/>
    <n v="429"/>
    <x v="0"/>
    <d v="2018-12-11T00:00:00"/>
    <s v="Penicillin"/>
    <s v="Normal"/>
    <n v="6"/>
    <n v="4702.1836666666668"/>
    <x v="1"/>
  </r>
  <r>
    <s v="Robert Porter"/>
    <x v="57"/>
    <x v="0"/>
    <x v="5"/>
    <x v="4"/>
    <d v="2019-01-07T00:00:00"/>
    <s v="Andrea Mora"/>
    <s v="Davis Inc"/>
    <x v="1"/>
    <n v="6002.2809999999999"/>
    <n v="442"/>
    <x v="2"/>
    <d v="2019-02-02T00:00:00"/>
    <s v="Paracetamol"/>
    <s v="Abnormal"/>
    <n v="26"/>
    <n v="230.85696153846155"/>
    <x v="0"/>
  </r>
  <r>
    <s v="Dillon Hunter"/>
    <x v="7"/>
    <x v="1"/>
    <x v="7"/>
    <x v="4"/>
    <d v="2023-04-26T00:00:00"/>
    <s v="Jacob Sanders"/>
    <s v="Gonzales PLC"/>
    <x v="2"/>
    <n v="4884.5950000000003"/>
    <n v="449"/>
    <x v="1"/>
    <d v="2023-05-14T00:00:00"/>
    <s v="Penicillin"/>
    <s v="Normal"/>
    <n v="18"/>
    <n v="271.36638888888888"/>
    <x v="2"/>
  </r>
  <r>
    <s v="Carrie Hood"/>
    <x v="48"/>
    <x v="0"/>
    <x v="1"/>
    <x v="1"/>
    <d v="2019-01-15T00:00:00"/>
    <s v="Karen Ellison"/>
    <s v="Schultz, Hodge and Cannon"/>
    <x v="3"/>
    <n v="23362.100999999999"/>
    <n v="457"/>
    <x v="2"/>
    <d v="2019-01-21T00:00:00"/>
    <s v="Paracetamol"/>
    <s v="Normal"/>
    <n v="6"/>
    <n v="3893.6834999999996"/>
    <x v="0"/>
  </r>
  <r>
    <s v="Jennifer Adams"/>
    <x v="39"/>
    <x v="1"/>
    <x v="0"/>
    <x v="0"/>
    <d v="2020-10-14T00:00:00"/>
    <s v="Kristen Davis"/>
    <s v="Perez, Byrd and Black"/>
    <x v="4"/>
    <n v="7599.3389999999999"/>
    <n v="490"/>
    <x v="2"/>
    <d v="2020-10-24T00:00:00"/>
    <s v="Lipitor"/>
    <s v="Normal"/>
    <n v="10"/>
    <n v="759.93389999999999"/>
    <x v="0"/>
  </r>
  <r>
    <s v="Brenda Pena"/>
    <x v="28"/>
    <x v="1"/>
    <x v="6"/>
    <x v="4"/>
    <d v="2022-01-16T00:00:00"/>
    <s v="Jorge Johnson"/>
    <s v="Hernandez Inc"/>
    <x v="3"/>
    <n v="32960.527999999998"/>
    <n v="358"/>
    <x v="1"/>
    <d v="2022-01-22T00:00:00"/>
    <s v="Lipitor"/>
    <s v="Inconclusive"/>
    <n v="6"/>
    <n v="5493.4213333333328"/>
    <x v="1"/>
  </r>
  <r>
    <s v="Paige Davis"/>
    <x v="67"/>
    <x v="0"/>
    <x v="2"/>
    <x v="0"/>
    <d v="2023-01-09T00:00:00"/>
    <s v="Ashley Rogers"/>
    <s v="Costa LLC"/>
    <x v="3"/>
    <n v="49992.025000000001"/>
    <n v="419"/>
    <x v="1"/>
    <d v="2023-01-10T00:00:00"/>
    <s v="Penicillin"/>
    <s v="Inconclusive"/>
    <n v="1"/>
    <n v="49992.025000000001"/>
    <x v="1"/>
  </r>
  <r>
    <s v="Robin Tucker"/>
    <x v="56"/>
    <x v="0"/>
    <x v="1"/>
    <x v="2"/>
    <d v="2023-10-05T00:00:00"/>
    <s v="Daniel Moss"/>
    <s v="Herrera, Phillips and Adkins"/>
    <x v="4"/>
    <n v="6189.48"/>
    <n v="200"/>
    <x v="0"/>
    <d v="2023-10-06T00:00:00"/>
    <s v="Penicillin"/>
    <s v="Inconclusive"/>
    <n v="1"/>
    <n v="6189.48"/>
    <x v="2"/>
  </r>
  <r>
    <s v="Robert Forbes"/>
    <x v="13"/>
    <x v="0"/>
    <x v="4"/>
    <x v="3"/>
    <d v="2022-01-10T00:00:00"/>
    <s v="Ashley Smith"/>
    <s v="Jones, Floyd and Dillon"/>
    <x v="0"/>
    <n v="29744.522000000001"/>
    <n v="313"/>
    <x v="1"/>
    <d v="2022-02-09T00:00:00"/>
    <s v="Ibuprofen"/>
    <s v="Abnormal"/>
    <n v="30"/>
    <n v="991.48406666666665"/>
    <x v="0"/>
  </r>
  <r>
    <s v="Rebecca Summers"/>
    <x v="65"/>
    <x v="0"/>
    <x v="6"/>
    <x v="1"/>
    <d v="2019-01-31T00:00:00"/>
    <s v="Timothy Hernandez"/>
    <s v="Black-Davies"/>
    <x v="1"/>
    <n v="9166.2790000000005"/>
    <n v="220"/>
    <x v="0"/>
    <d v="2019-02-03T00:00:00"/>
    <s v="Lipitor"/>
    <s v="Inconclusive"/>
    <n v="3"/>
    <n v="3055.4263333333333"/>
    <x v="0"/>
  </r>
  <r>
    <s v="Matthew Vincent"/>
    <x v="53"/>
    <x v="0"/>
    <x v="6"/>
    <x v="3"/>
    <d v="2019-12-26T00:00:00"/>
    <s v="Catherine Hayes"/>
    <s v="Stephens, Howell and Gregory"/>
    <x v="0"/>
    <n v="14556.145"/>
    <n v="317"/>
    <x v="0"/>
    <d v="2020-01-13T00:00:00"/>
    <s v="Lipitor"/>
    <s v="Normal"/>
    <n v="18"/>
    <n v="808.67472222222227"/>
    <x v="2"/>
  </r>
  <r>
    <s v="Jeremy Smith"/>
    <x v="5"/>
    <x v="0"/>
    <x v="1"/>
    <x v="5"/>
    <d v="2019-08-22T00:00:00"/>
    <s v="Kaitlyn Craig"/>
    <s v="Brown, Mckee and Woods"/>
    <x v="1"/>
    <n v="61100.122000000003"/>
    <n v="231"/>
    <x v="0"/>
    <d v="2019-09-12T00:00:00"/>
    <s v="Ibuprofen"/>
    <s v="Abnormal"/>
    <n v="21"/>
    <n v="2909.5296190476192"/>
    <x v="2"/>
  </r>
  <r>
    <s v="Scott Robertson"/>
    <x v="42"/>
    <x v="0"/>
    <x v="5"/>
    <x v="1"/>
    <d v="2022-02-15T00:00:00"/>
    <s v="William Chandler"/>
    <s v="Clark-Conner"/>
    <x v="3"/>
    <n v="24704.366999999998"/>
    <n v="181"/>
    <x v="2"/>
    <d v="2022-02-28T00:00:00"/>
    <s v="Ibuprofen"/>
    <s v="Abnormal"/>
    <n v="13"/>
    <n v="1900.3359230769229"/>
    <x v="0"/>
  </r>
  <r>
    <s v="Amanda Thompson"/>
    <x v="27"/>
    <x v="1"/>
    <x v="5"/>
    <x v="2"/>
    <d v="2023-03-06T00:00:00"/>
    <s v="Vincent Boyle"/>
    <s v="Rogers-Reyes"/>
    <x v="1"/>
    <n v="15924.576999999999"/>
    <n v="370"/>
    <x v="2"/>
    <d v="2023-04-03T00:00:00"/>
    <s v="Paracetamol"/>
    <s v="Normal"/>
    <n v="28"/>
    <n v="568.73489285714288"/>
    <x v="0"/>
  </r>
  <r>
    <s v="Michelle Torres"/>
    <x v="3"/>
    <x v="0"/>
    <x v="1"/>
    <x v="4"/>
    <d v="2023-10-09T00:00:00"/>
    <s v="Sharon Williams"/>
    <s v="Brown-Morgan"/>
    <x v="2"/>
    <n v="18178.348999999998"/>
    <n v="476"/>
    <x v="2"/>
    <d v="2023-10-22T00:00:00"/>
    <s v="Aspirin"/>
    <s v="Abnormal"/>
    <n v="13"/>
    <n v="1398.3345384615384"/>
    <x v="2"/>
  </r>
  <r>
    <s v="Mark Cummings"/>
    <x v="42"/>
    <x v="1"/>
    <x v="3"/>
    <x v="1"/>
    <d v="2020-04-29T00:00:00"/>
    <s v="Andrea Clarke"/>
    <s v="English, Gomez and Mitchell"/>
    <x v="3"/>
    <n v="16824.791000000001"/>
    <n v="223"/>
    <x v="1"/>
    <d v="2020-05-25T00:00:00"/>
    <s v="Ibuprofen"/>
    <s v="Inconclusive"/>
    <n v="26"/>
    <n v="647.10734615384615"/>
    <x v="0"/>
  </r>
  <r>
    <s v="Jessica Gregory"/>
    <x v="19"/>
    <x v="1"/>
    <x v="0"/>
    <x v="4"/>
    <d v="2021-04-24T00:00:00"/>
    <s v="Shelley Conley"/>
    <s v="Sutton, Wilson and Evans"/>
    <x v="4"/>
    <n v="34502.896000000001"/>
    <n v="478"/>
    <x v="1"/>
    <d v="2021-05-07T00:00:00"/>
    <s v="Ibuprofen"/>
    <s v="Abnormal"/>
    <n v="13"/>
    <n v="2654.0689230769231"/>
    <x v="0"/>
  </r>
  <r>
    <s v="Marissa Alvarez"/>
    <x v="26"/>
    <x v="0"/>
    <x v="6"/>
    <x v="1"/>
    <d v="2022-04-08T00:00:00"/>
    <s v="Manuel Martin"/>
    <s v="Smith, Jimenez and Church"/>
    <x v="0"/>
    <n v="43133.987999999998"/>
    <n v="364"/>
    <x v="2"/>
    <d v="2022-05-03T00:00:00"/>
    <s v="Aspirin"/>
    <s v="Abnormal"/>
    <n v="25"/>
    <n v="1725.35952"/>
    <x v="0"/>
  </r>
  <r>
    <s v="Shawn Ward"/>
    <x v="10"/>
    <x v="1"/>
    <x v="0"/>
    <x v="0"/>
    <d v="2023-04-21T00:00:00"/>
    <s v="Jason Wheeler"/>
    <s v="Lee, Carr and Martinez"/>
    <x v="3"/>
    <n v="28784.276000000002"/>
    <n v="251"/>
    <x v="2"/>
    <d v="2023-05-07T00:00:00"/>
    <s v="Ibuprofen"/>
    <s v="Inconclusive"/>
    <n v="16"/>
    <n v="1799.0172500000001"/>
    <x v="2"/>
  </r>
  <r>
    <s v="Robert Palmer"/>
    <x v="39"/>
    <x v="0"/>
    <x v="2"/>
    <x v="0"/>
    <d v="2020-02-05T00:00:00"/>
    <s v="Christine Garcia PhD"/>
    <s v="Hernandez and Sons"/>
    <x v="4"/>
    <n v="55224.919000000002"/>
    <n v="338"/>
    <x v="0"/>
    <d v="2020-02-09T00:00:00"/>
    <s v="Penicillin"/>
    <s v="Inconclusive"/>
    <n v="4"/>
    <n v="13806.22975"/>
    <x v="0"/>
  </r>
  <r>
    <s v="Christy Cummings"/>
    <x v="43"/>
    <x v="1"/>
    <x v="7"/>
    <x v="4"/>
    <d v="2021-05-11T00:00:00"/>
    <s v="Bernard Little"/>
    <s v="Silva-Ross"/>
    <x v="3"/>
    <n v="18887.144"/>
    <n v="340"/>
    <x v="1"/>
    <d v="2021-06-06T00:00:00"/>
    <s v="Lipitor"/>
    <s v="Normal"/>
    <n v="26"/>
    <n v="726.42861538461534"/>
    <x v="2"/>
  </r>
  <r>
    <s v="Oscar Mason"/>
    <x v="67"/>
    <x v="1"/>
    <x v="4"/>
    <x v="2"/>
    <d v="2022-09-05T00:00:00"/>
    <s v="Patrick Ellis"/>
    <s v="Garza-Fisher"/>
    <x v="2"/>
    <n v="15659.233"/>
    <n v="236"/>
    <x v="0"/>
    <d v="2022-09-25T00:00:00"/>
    <s v="Penicillin"/>
    <s v="Abnormal"/>
    <n v="20"/>
    <n v="782.96164999999996"/>
    <x v="1"/>
  </r>
  <r>
    <s v="Kimberly Hampton"/>
    <x v="42"/>
    <x v="0"/>
    <x v="1"/>
    <x v="5"/>
    <d v="2018-11-08T00:00:00"/>
    <s v="Robert Palmer"/>
    <s v="Baker, Briggs and Mathews"/>
    <x v="2"/>
    <n v="61525.074000000001"/>
    <n v="446"/>
    <x v="0"/>
    <d v="2018-11-10T00:00:00"/>
    <s v="Lipitor"/>
    <s v="Inconclusive"/>
    <n v="2"/>
    <n v="30762.537"/>
    <x v="0"/>
  </r>
  <r>
    <s v="Allison Jones"/>
    <x v="32"/>
    <x v="1"/>
    <x v="7"/>
    <x v="2"/>
    <d v="2022-04-10T00:00:00"/>
    <s v="William Schneider"/>
    <s v="Fowler Ltd"/>
    <x v="4"/>
    <n v="18312.492999999999"/>
    <n v="266"/>
    <x v="1"/>
    <d v="2022-04-17T00:00:00"/>
    <s v="Penicillin"/>
    <s v="Normal"/>
    <n v="7"/>
    <n v="2616.0704285714282"/>
    <x v="1"/>
  </r>
  <r>
    <s v="Debra Mejia"/>
    <x v="63"/>
    <x v="1"/>
    <x v="6"/>
    <x v="1"/>
    <d v="2022-09-19T00:00:00"/>
    <s v="Pamela David"/>
    <s v="Trujillo PLC"/>
    <x v="3"/>
    <n v="41143.17"/>
    <n v="268"/>
    <x v="1"/>
    <d v="2022-10-13T00:00:00"/>
    <s v="Lipitor"/>
    <s v="Inconclusive"/>
    <n v="24"/>
    <n v="1714.2987499999999"/>
    <x v="2"/>
  </r>
  <r>
    <s v="John Arnold"/>
    <x v="31"/>
    <x v="0"/>
    <x v="1"/>
    <x v="4"/>
    <d v="2022-11-13T00:00:00"/>
    <s v="Michael Watson"/>
    <s v="Bell Group"/>
    <x v="0"/>
    <n v="6830.585"/>
    <n v="477"/>
    <x v="2"/>
    <d v="2022-12-02T00:00:00"/>
    <s v="Ibuprofen"/>
    <s v="Inconclusive"/>
    <n v="19"/>
    <n v="359.50447368421055"/>
    <x v="2"/>
  </r>
  <r>
    <s v="Erin Garcia"/>
    <x v="11"/>
    <x v="1"/>
    <x v="3"/>
    <x v="2"/>
    <d v="2019-08-10T00:00:00"/>
    <s v="Sarah Mitchell"/>
    <s v="Jefferson-Anderson"/>
    <x v="1"/>
    <n v="4550.1850000000004"/>
    <n v="358"/>
    <x v="0"/>
    <d v="2019-08-11T00:00:00"/>
    <s v="Ibuprofen"/>
    <s v="Normal"/>
    <n v="1"/>
    <n v="4550.1850000000004"/>
    <x v="1"/>
  </r>
  <r>
    <s v="Angela Roberts"/>
    <x v="9"/>
    <x v="0"/>
    <x v="3"/>
    <x v="2"/>
    <d v="2018-12-10T00:00:00"/>
    <s v="Evan Ramirez"/>
    <s v="Collins, Mann and Nguyen"/>
    <x v="1"/>
    <n v="10789.144"/>
    <n v="215"/>
    <x v="1"/>
    <d v="2018-12-13T00:00:00"/>
    <s v="Ibuprofen"/>
    <s v="Inconclusive"/>
    <n v="3"/>
    <n v="3596.3813333333333"/>
    <x v="2"/>
  </r>
  <r>
    <s v="Natalie Rojas"/>
    <x v="37"/>
    <x v="1"/>
    <x v="7"/>
    <x v="3"/>
    <d v="2021-04-04T00:00:00"/>
    <s v="Alicia Wilson"/>
    <s v="Gomez-Jones"/>
    <x v="4"/>
    <n v="22230.955999999998"/>
    <n v="451"/>
    <x v="0"/>
    <d v="2021-04-11T00:00:00"/>
    <s v="Penicillin"/>
    <s v="Abnormal"/>
    <n v="7"/>
    <n v="3175.850857142857"/>
    <x v="1"/>
  </r>
  <r>
    <s v="Scott Reed DDS"/>
    <x v="47"/>
    <x v="1"/>
    <x v="7"/>
    <x v="0"/>
    <d v="2023-09-11T00:00:00"/>
    <s v="Cheryl Tate"/>
    <s v="Green-Thomas"/>
    <x v="0"/>
    <n v="12285.514999999999"/>
    <n v="118"/>
    <x v="1"/>
    <d v="2023-09-17T00:00:00"/>
    <s v="Ibuprofen"/>
    <s v="Inconclusive"/>
    <n v="6"/>
    <n v="2047.5858333333333"/>
    <x v="0"/>
  </r>
  <r>
    <s v="Neil Martinez"/>
    <x v="17"/>
    <x v="1"/>
    <x v="5"/>
    <x v="3"/>
    <d v="2023-07-23T00:00:00"/>
    <s v="Jamie Nolan"/>
    <s v="Cox, Rodriguez and Robinson"/>
    <x v="1"/>
    <n v="22010.748"/>
    <n v="326"/>
    <x v="2"/>
    <d v="2023-08-02T00:00:00"/>
    <s v="Lipitor"/>
    <s v="Inconclusive"/>
    <n v="10"/>
    <n v="2201.0747999999999"/>
    <x v="0"/>
  </r>
  <r>
    <s v="Jason Riley"/>
    <x v="43"/>
    <x v="0"/>
    <x v="0"/>
    <x v="5"/>
    <d v="2020-11-08T00:00:00"/>
    <s v="Laura Valenzuela"/>
    <s v="Smith Inc"/>
    <x v="3"/>
    <n v="24409.46"/>
    <n v="242"/>
    <x v="1"/>
    <d v="2020-11-26T00:00:00"/>
    <s v="Aspirin"/>
    <s v="Inconclusive"/>
    <n v="18"/>
    <n v="1356.0811111111111"/>
    <x v="2"/>
  </r>
  <r>
    <s v="Amy Santana"/>
    <x v="31"/>
    <x v="0"/>
    <x v="6"/>
    <x v="3"/>
    <d v="2020-04-02T00:00:00"/>
    <s v="Meghan Atkinson"/>
    <s v="Daniel and Sons"/>
    <x v="3"/>
    <n v="31471.973999999998"/>
    <n v="288"/>
    <x v="0"/>
    <d v="2020-04-18T00:00:00"/>
    <s v="Aspirin"/>
    <s v="Abnormal"/>
    <n v="16"/>
    <n v="1966.9983749999999"/>
    <x v="2"/>
  </r>
  <r>
    <s v="Thomas Mckenzie"/>
    <x v="18"/>
    <x v="1"/>
    <x v="6"/>
    <x v="4"/>
    <d v="2022-05-13T00:00:00"/>
    <s v="Crystal Peterson"/>
    <s v="Riggs Ltd"/>
    <x v="3"/>
    <n v="772.49099999999999"/>
    <n v="345"/>
    <x v="1"/>
    <d v="2022-06-03T00:00:00"/>
    <s v="Paracetamol"/>
    <s v="Abnormal"/>
    <n v="21"/>
    <n v="36.785285714285713"/>
    <x v="0"/>
  </r>
  <r>
    <s v="Russell Peters"/>
    <x v="20"/>
    <x v="1"/>
    <x v="7"/>
    <x v="1"/>
    <d v="2023-04-19T00:00:00"/>
    <s v="Bill Mendoza"/>
    <s v="Steele-Graham"/>
    <x v="3"/>
    <n v="2681.5949999999998"/>
    <n v="187"/>
    <x v="2"/>
    <d v="2023-05-06T00:00:00"/>
    <s v="Paracetamol"/>
    <s v="Inconclusive"/>
    <n v="17"/>
    <n v="157.74088235294116"/>
    <x v="2"/>
  </r>
  <r>
    <s v="Robert Freeman"/>
    <x v="5"/>
    <x v="0"/>
    <x v="0"/>
    <x v="0"/>
    <d v="2019-06-19T00:00:00"/>
    <s v="Kelsey Ruiz"/>
    <s v="Franklin Inc"/>
    <x v="1"/>
    <n v="44729.964999999997"/>
    <n v="444"/>
    <x v="0"/>
    <d v="2019-07-08T00:00:00"/>
    <s v="Ibuprofen"/>
    <s v="Normal"/>
    <n v="19"/>
    <n v="2354.2086842105259"/>
    <x v="2"/>
  </r>
  <r>
    <s v="Sarah Johnson"/>
    <x v="51"/>
    <x v="1"/>
    <x v="3"/>
    <x v="3"/>
    <d v="2019-03-20T00:00:00"/>
    <s v="Laura Reid"/>
    <s v="Sanchez-Wright"/>
    <x v="0"/>
    <n v="29893.008999999998"/>
    <n v="434"/>
    <x v="2"/>
    <d v="2019-04-05T00:00:00"/>
    <s v="Aspirin"/>
    <s v="Normal"/>
    <n v="16"/>
    <n v="1868.3130624999999"/>
    <x v="2"/>
  </r>
  <r>
    <s v="John Fleming"/>
    <x v="2"/>
    <x v="1"/>
    <x v="6"/>
    <x v="1"/>
    <d v="2019-07-13T00:00:00"/>
    <s v="Donald Harris"/>
    <s v="Shaw-Harrington"/>
    <x v="3"/>
    <n v="33380.540999999997"/>
    <n v="331"/>
    <x v="2"/>
    <d v="2019-08-04T00:00:00"/>
    <s v="Paracetamol"/>
    <s v="Normal"/>
    <n v="22"/>
    <n v="1517.2973181818181"/>
    <x v="0"/>
  </r>
  <r>
    <s v="Ashley Rojas"/>
    <x v="4"/>
    <x v="0"/>
    <x v="4"/>
    <x v="1"/>
    <d v="2019-09-27T00:00:00"/>
    <s v="Vanessa Fields"/>
    <s v="Lawson-Watts"/>
    <x v="4"/>
    <n v="13122.745000000001"/>
    <n v="224"/>
    <x v="1"/>
    <d v="2019-10-01T00:00:00"/>
    <s v="Aspirin"/>
    <s v="Normal"/>
    <n v="4"/>
    <n v="3280.6862500000002"/>
    <x v="2"/>
  </r>
  <r>
    <s v="Alicia Howard"/>
    <x v="12"/>
    <x v="0"/>
    <x v="6"/>
    <x v="3"/>
    <d v="2022-09-16T00:00:00"/>
    <s v="Dennis Vaughn"/>
    <s v="Cole Ltd"/>
    <x v="2"/>
    <n v="15012.312"/>
    <n v="297"/>
    <x v="2"/>
    <d v="2022-09-21T00:00:00"/>
    <s v="Paracetamol"/>
    <s v="Abnormal"/>
    <n v="5"/>
    <n v="3002.4623999999999"/>
    <x v="0"/>
  </r>
  <r>
    <s v="Blake Davis"/>
    <x v="37"/>
    <x v="0"/>
    <x v="1"/>
    <x v="4"/>
    <d v="2019-04-01T00:00:00"/>
    <s v="Theresa Taylor"/>
    <s v="Wood, Bell and Hamilton"/>
    <x v="3"/>
    <n v="11566.34"/>
    <n v="234"/>
    <x v="2"/>
    <d v="2019-04-27T00:00:00"/>
    <s v="Paracetamol"/>
    <s v="Inconclusive"/>
    <n v="26"/>
    <n v="444.85923076923075"/>
    <x v="1"/>
  </r>
  <r>
    <s v="Andrew Duran"/>
    <x v="27"/>
    <x v="0"/>
    <x v="7"/>
    <x v="4"/>
    <d v="2018-11-23T00:00:00"/>
    <s v="Kristen Black"/>
    <s v="Stephens PLC"/>
    <x v="4"/>
    <n v="1639.76"/>
    <n v="420"/>
    <x v="1"/>
    <d v="2018-12-20T00:00:00"/>
    <s v="Penicillin"/>
    <s v="Normal"/>
    <n v="27"/>
    <n v="60.73185185185185"/>
    <x v="0"/>
  </r>
  <r>
    <s v="Catherine Cabrera"/>
    <x v="31"/>
    <x v="1"/>
    <x v="3"/>
    <x v="3"/>
    <d v="2020-05-03T00:00:00"/>
    <s v="Amy Bailey"/>
    <s v="Diaz Ltd"/>
    <x v="2"/>
    <n v="9983.11"/>
    <n v="168"/>
    <x v="2"/>
    <d v="2020-06-02T00:00:00"/>
    <s v="Penicillin"/>
    <s v="Abnormal"/>
    <n v="30"/>
    <n v="332.77033333333333"/>
    <x v="2"/>
  </r>
  <r>
    <s v="Trevor Brown"/>
    <x v="61"/>
    <x v="0"/>
    <x v="3"/>
    <x v="3"/>
    <d v="2021-02-15T00:00:00"/>
    <s v="Julie Flores"/>
    <s v="Olson, Ellis and Williams"/>
    <x v="4"/>
    <n v="20014.023000000001"/>
    <n v="118"/>
    <x v="2"/>
    <d v="2021-02-21T00:00:00"/>
    <s v="Paracetamol"/>
    <s v="Abnormal"/>
    <n v="6"/>
    <n v="3335.6705000000002"/>
    <x v="0"/>
  </r>
  <r>
    <s v="Lisa Burns"/>
    <x v="62"/>
    <x v="1"/>
    <x v="3"/>
    <x v="5"/>
    <d v="2022-11-05T00:00:00"/>
    <s v="Jaime Day"/>
    <s v="Miller-Lester"/>
    <x v="1"/>
    <n v="62985.472999999998"/>
    <n v="442"/>
    <x v="0"/>
    <d v="2022-11-12T00:00:00"/>
    <s v="Paracetamol"/>
    <s v="Inconclusive"/>
    <n v="7"/>
    <n v="8997.9247142857148"/>
    <x v="2"/>
  </r>
  <r>
    <s v="Michael Dickerson"/>
    <x v="56"/>
    <x v="0"/>
    <x v="4"/>
    <x v="4"/>
    <d v="2019-08-27T00:00:00"/>
    <s v="Ryan Garrett"/>
    <s v="Chavez LLC"/>
    <x v="0"/>
    <n v="14549.428"/>
    <n v="182"/>
    <x v="2"/>
    <d v="2019-09-06T00:00:00"/>
    <s v="Aspirin"/>
    <s v="Normal"/>
    <n v="10"/>
    <n v="1454.9428"/>
    <x v="2"/>
  </r>
  <r>
    <s v="Walter Ramirez"/>
    <x v="6"/>
    <x v="0"/>
    <x v="6"/>
    <x v="4"/>
    <d v="2019-11-12T00:00:00"/>
    <s v="Seth Perry"/>
    <s v="Jarvis-Tate"/>
    <x v="4"/>
    <n v="14722.025"/>
    <n v="279"/>
    <x v="1"/>
    <d v="2019-12-04T00:00:00"/>
    <s v="Lipitor"/>
    <s v="Normal"/>
    <n v="22"/>
    <n v="669.18295454545455"/>
    <x v="0"/>
  </r>
  <r>
    <s v="Rachel Rodriguez MD"/>
    <x v="67"/>
    <x v="0"/>
    <x v="6"/>
    <x v="4"/>
    <d v="2022-04-27T00:00:00"/>
    <s v="Ryan Austin"/>
    <s v="Hodge-Jones"/>
    <x v="4"/>
    <n v="24810.87"/>
    <n v="434"/>
    <x v="1"/>
    <d v="2022-05-17T00:00:00"/>
    <s v="Penicillin"/>
    <s v="Abnormal"/>
    <n v="20"/>
    <n v="1240.5435"/>
    <x v="1"/>
  </r>
  <r>
    <s v="Joseph Rogers"/>
    <x v="23"/>
    <x v="0"/>
    <x v="6"/>
    <x v="5"/>
    <d v="2019-07-02T00:00:00"/>
    <s v="Jasmine Martinez"/>
    <s v="Johnson-Conner"/>
    <x v="2"/>
    <n v="50985.798999999999"/>
    <n v="322"/>
    <x v="0"/>
    <d v="2019-07-09T00:00:00"/>
    <s v="Penicillin"/>
    <s v="Normal"/>
    <n v="7"/>
    <n v="7283.6855714285712"/>
    <x v="0"/>
  </r>
  <r>
    <s v="Brandon Mcknight"/>
    <x v="1"/>
    <x v="1"/>
    <x v="7"/>
    <x v="3"/>
    <d v="2019-06-03T00:00:00"/>
    <s v="William Benton PhD"/>
    <s v="Baxter and Sons"/>
    <x v="2"/>
    <n v="33026.436999999998"/>
    <n v="468"/>
    <x v="0"/>
    <d v="2019-06-25T00:00:00"/>
    <s v="Ibuprofen"/>
    <s v="Abnormal"/>
    <n v="22"/>
    <n v="1501.2016818181817"/>
    <x v="1"/>
  </r>
  <r>
    <s v="Stephanie Simpson"/>
    <x v="47"/>
    <x v="0"/>
    <x v="5"/>
    <x v="1"/>
    <d v="2023-10-30T00:00:00"/>
    <s v="Amy Santos"/>
    <s v="Thornton, Glenn and Perez"/>
    <x v="2"/>
    <n v="32110.302"/>
    <n v="107"/>
    <x v="1"/>
    <d v="2023-11-24T00:00:00"/>
    <s v="Lipitor"/>
    <s v="Inconclusive"/>
    <n v="25"/>
    <n v="1284.4120800000001"/>
    <x v="0"/>
  </r>
  <r>
    <s v="Tamara Chandler"/>
    <x v="15"/>
    <x v="1"/>
    <x v="2"/>
    <x v="5"/>
    <d v="2020-08-04T00:00:00"/>
    <s v="Yvette Davis"/>
    <s v="Brady, Stewart and Rhodes"/>
    <x v="2"/>
    <n v="73601.528000000006"/>
    <n v="289"/>
    <x v="0"/>
    <d v="2020-08-10T00:00:00"/>
    <s v="Paracetamol"/>
    <s v="Normal"/>
    <n v="6"/>
    <n v="12266.921333333334"/>
    <x v="1"/>
  </r>
  <r>
    <s v="John Edwards"/>
    <x v="60"/>
    <x v="0"/>
    <x v="1"/>
    <x v="0"/>
    <d v="2023-02-13T00:00:00"/>
    <s v="Corey Sweeney"/>
    <s v="Wagner, Bradley and Simmons"/>
    <x v="3"/>
    <n v="12050.473"/>
    <n v="198"/>
    <x v="1"/>
    <d v="2023-03-09T00:00:00"/>
    <s v="Lipitor"/>
    <s v="Normal"/>
    <n v="24"/>
    <n v="502.10304166666668"/>
    <x v="1"/>
  </r>
  <r>
    <s v="Michelle Webb"/>
    <x v="63"/>
    <x v="0"/>
    <x v="1"/>
    <x v="2"/>
    <d v="2021-05-25T00:00:00"/>
    <s v="Sean Coleman"/>
    <s v="Vasquez-Kerr"/>
    <x v="0"/>
    <n v="6198.384"/>
    <n v="404"/>
    <x v="0"/>
    <d v="2021-06-10T00:00:00"/>
    <s v="Aspirin"/>
    <s v="Abnormal"/>
    <n v="16"/>
    <n v="387.399"/>
    <x v="2"/>
  </r>
  <r>
    <s v="Briana Byrd"/>
    <x v="60"/>
    <x v="0"/>
    <x v="4"/>
    <x v="4"/>
    <d v="2021-12-17T00:00:00"/>
    <s v="Yolanda Phillips"/>
    <s v="Garcia and Sons"/>
    <x v="1"/>
    <n v="17959.667000000001"/>
    <n v="414"/>
    <x v="1"/>
    <d v="2021-12-24T00:00:00"/>
    <s v="Aspirin"/>
    <s v="Abnormal"/>
    <n v="7"/>
    <n v="2565.6667142857145"/>
    <x v="1"/>
  </r>
  <r>
    <s v="Dylan Maynard"/>
    <x v="23"/>
    <x v="0"/>
    <x v="1"/>
    <x v="5"/>
    <d v="2021-01-06T00:00:00"/>
    <s v="William Velazquez"/>
    <s v="Guerra-Nielsen"/>
    <x v="3"/>
    <n v="58945.892999999996"/>
    <n v="228"/>
    <x v="0"/>
    <d v="2021-01-14T00:00:00"/>
    <s v="Penicillin"/>
    <s v="Inconclusive"/>
    <n v="8"/>
    <n v="7368.2366249999995"/>
    <x v="0"/>
  </r>
  <r>
    <s v="Sharon Lewis"/>
    <x v="51"/>
    <x v="0"/>
    <x v="1"/>
    <x v="2"/>
    <d v="2022-10-22T00:00:00"/>
    <s v="Alyssa Thomas"/>
    <s v="Jacobson-Mcfarland"/>
    <x v="1"/>
    <n v="9537.98"/>
    <n v="415"/>
    <x v="0"/>
    <d v="2022-10-28T00:00:00"/>
    <s v="Penicillin"/>
    <s v="Normal"/>
    <n v="6"/>
    <n v="1589.6633333333332"/>
    <x v="2"/>
  </r>
  <r>
    <s v="Joseph Jacobs"/>
    <x v="57"/>
    <x v="1"/>
    <x v="1"/>
    <x v="2"/>
    <d v="2020-06-27T00:00:00"/>
    <s v="Thomas Lee"/>
    <s v="Russell, Smith and Saunders"/>
    <x v="2"/>
    <n v="534.21"/>
    <n v="438"/>
    <x v="2"/>
    <d v="2020-07-03T00:00:00"/>
    <s v="Lipitor"/>
    <s v="Normal"/>
    <n v="6"/>
    <n v="89.035000000000011"/>
    <x v="0"/>
  </r>
  <r>
    <s v="Joyce Williams"/>
    <x v="6"/>
    <x v="0"/>
    <x v="4"/>
    <x v="3"/>
    <d v="2021-05-03T00:00:00"/>
    <s v="Cameron Smith"/>
    <s v="Lewis-Wood"/>
    <x v="0"/>
    <n v="32490.52"/>
    <n v="126"/>
    <x v="0"/>
    <d v="2021-05-12T00:00:00"/>
    <s v="Lipitor"/>
    <s v="Inconclusive"/>
    <n v="9"/>
    <n v="3610.057777777778"/>
    <x v="0"/>
  </r>
  <r>
    <s v="Ethan Howard"/>
    <x v="17"/>
    <x v="0"/>
    <x v="4"/>
    <x v="5"/>
    <d v="2018-11-03T00:00:00"/>
    <s v="Ruben Green"/>
    <s v="Kelly and Sons"/>
    <x v="0"/>
    <n v="35467.894"/>
    <n v="428"/>
    <x v="0"/>
    <d v="2018-11-14T00:00:00"/>
    <s v="Penicillin"/>
    <s v="Abnormal"/>
    <n v="11"/>
    <n v="3224.3539999999998"/>
    <x v="0"/>
  </r>
  <r>
    <s v="Timothy Trevino"/>
    <x v="45"/>
    <x v="0"/>
    <x v="0"/>
    <x v="4"/>
    <d v="2021-03-04T00:00:00"/>
    <s v="Kaylee Singleton"/>
    <s v="Young-Singleton"/>
    <x v="3"/>
    <n v="30844.901999999998"/>
    <n v="376"/>
    <x v="2"/>
    <d v="2021-03-06T00:00:00"/>
    <s v="Lipitor"/>
    <s v="Inconclusive"/>
    <n v="2"/>
    <n v="15422.450999999999"/>
    <x v="2"/>
  </r>
  <r>
    <s v="Anne Lowe"/>
    <x v="15"/>
    <x v="0"/>
    <x v="1"/>
    <x v="3"/>
    <d v="2019-03-21T00:00:00"/>
    <s v="Joseph Boyd"/>
    <s v="Benjamin and Sons"/>
    <x v="2"/>
    <n v="3702.8130000000001"/>
    <n v="212"/>
    <x v="1"/>
    <d v="2019-03-25T00:00:00"/>
    <s v="Aspirin"/>
    <s v="Normal"/>
    <n v="4"/>
    <n v="925.70325000000003"/>
    <x v="1"/>
  </r>
  <r>
    <s v="Miss Holly Freeman"/>
    <x v="4"/>
    <x v="1"/>
    <x v="0"/>
    <x v="1"/>
    <d v="2020-07-02T00:00:00"/>
    <s v="Peter Burgess"/>
    <s v="Meyer, Williams and Gutierrez"/>
    <x v="1"/>
    <n v="10184.434999999999"/>
    <n v="445"/>
    <x v="2"/>
    <d v="2020-07-24T00:00:00"/>
    <s v="Aspirin"/>
    <s v="Normal"/>
    <n v="22"/>
    <n v="462.92886363636359"/>
    <x v="2"/>
  </r>
  <r>
    <s v="Jonathan Wagner"/>
    <x v="66"/>
    <x v="1"/>
    <x v="2"/>
    <x v="1"/>
    <d v="2019-11-06T00:00:00"/>
    <s v="Joshua Rodriguez"/>
    <s v="Leonard-Thompson"/>
    <x v="4"/>
    <n v="6202.3429999999998"/>
    <n v="149"/>
    <x v="0"/>
    <d v="2019-11-17T00:00:00"/>
    <s v="Penicillin"/>
    <s v="Inconclusive"/>
    <n v="11"/>
    <n v="563.84936363636359"/>
    <x v="2"/>
  </r>
  <r>
    <s v="Kathleen Johnson"/>
    <x v="47"/>
    <x v="1"/>
    <x v="6"/>
    <x v="4"/>
    <d v="2020-05-27T00:00:00"/>
    <s v="Melissa Cardenas"/>
    <s v="Pierce-Green"/>
    <x v="1"/>
    <n v="29661.207999999999"/>
    <n v="300"/>
    <x v="2"/>
    <d v="2020-06-09T00:00:00"/>
    <s v="Lipitor"/>
    <s v="Inconclusive"/>
    <n v="13"/>
    <n v="2281.6313846153844"/>
    <x v="0"/>
  </r>
  <r>
    <s v="Christine Smith"/>
    <x v="41"/>
    <x v="1"/>
    <x v="2"/>
    <x v="3"/>
    <d v="2022-07-26T00:00:00"/>
    <s v="Rachel Kim"/>
    <s v="White, Griffin and Trujillo"/>
    <x v="0"/>
    <n v="7144.3"/>
    <n v="215"/>
    <x v="2"/>
    <d v="2022-08-04T00:00:00"/>
    <s v="Ibuprofen"/>
    <s v="Abnormal"/>
    <n v="9"/>
    <n v="793.81111111111113"/>
    <x v="2"/>
  </r>
  <r>
    <s v="Christina Green"/>
    <x v="38"/>
    <x v="0"/>
    <x v="4"/>
    <x v="4"/>
    <d v="2023-04-22T00:00:00"/>
    <s v="Jason Nelson"/>
    <s v="Johnson, Green and Brady"/>
    <x v="2"/>
    <n v="25460.178"/>
    <n v="333"/>
    <x v="2"/>
    <d v="2023-04-25T00:00:00"/>
    <s v="Lipitor"/>
    <s v="Inconclusive"/>
    <n v="3"/>
    <n v="8486.7260000000006"/>
    <x v="1"/>
  </r>
  <r>
    <s v="Anita Moore"/>
    <x v="41"/>
    <x v="1"/>
    <x v="3"/>
    <x v="5"/>
    <d v="2022-09-18T00:00:00"/>
    <s v="Brian Ferguson"/>
    <s v="Russell Inc"/>
    <x v="0"/>
    <n v="73180.411999999997"/>
    <n v="471"/>
    <x v="0"/>
    <d v="2022-10-06T00:00:00"/>
    <s v="Aspirin"/>
    <s v="Inconclusive"/>
    <n v="18"/>
    <n v="4065.5784444444444"/>
    <x v="2"/>
  </r>
  <r>
    <s v="Mrs. Kimberly Walker"/>
    <x v="17"/>
    <x v="0"/>
    <x v="5"/>
    <x v="4"/>
    <d v="2023-10-27T00:00:00"/>
    <s v="Brittany Robinson"/>
    <s v="Anderson, Strong and Ingram"/>
    <x v="3"/>
    <n v="27202.128000000001"/>
    <n v="127"/>
    <x v="1"/>
    <d v="2023-11-24T00:00:00"/>
    <s v="Lipitor"/>
    <s v="Normal"/>
    <n v="28"/>
    <n v="971.50457142857147"/>
    <x v="0"/>
  </r>
  <r>
    <s v="Justin Moore"/>
    <x v="19"/>
    <x v="0"/>
    <x v="4"/>
    <x v="0"/>
    <d v="2019-07-13T00:00:00"/>
    <s v="James Martin"/>
    <s v="Goodman, Cook and Abbott"/>
    <x v="0"/>
    <n v="17361.383999999998"/>
    <n v="237"/>
    <x v="1"/>
    <d v="2019-08-01T00:00:00"/>
    <s v="Aspirin"/>
    <s v="Abnormal"/>
    <n v="19"/>
    <n v="913.75705263157886"/>
    <x v="0"/>
  </r>
  <r>
    <s v="Richard Abbott"/>
    <x v="38"/>
    <x v="0"/>
    <x v="4"/>
    <x v="0"/>
    <d v="2023-08-14T00:00:00"/>
    <s v="Jane Leblanc"/>
    <s v="Delgado-Collins"/>
    <x v="2"/>
    <n v="13180.948"/>
    <n v="338"/>
    <x v="2"/>
    <d v="2023-08-27T00:00:00"/>
    <s v="Aspirin"/>
    <s v="Normal"/>
    <n v="13"/>
    <n v="1013.919076923077"/>
    <x v="1"/>
  </r>
  <r>
    <s v="Stephanie Dillon MD"/>
    <x v="34"/>
    <x v="0"/>
    <x v="7"/>
    <x v="5"/>
    <d v="2019-02-09T00:00:00"/>
    <s v="Angela Morgan"/>
    <s v="Brown, King and Wilson"/>
    <x v="1"/>
    <n v="27526.957999999999"/>
    <n v="258"/>
    <x v="0"/>
    <d v="2019-02-09T00:00:00"/>
    <s v="Paracetamol"/>
    <s v="Normal"/>
    <n v="0"/>
    <n v="0"/>
    <x v="2"/>
  </r>
  <r>
    <s v="Anthony Young"/>
    <x v="3"/>
    <x v="1"/>
    <x v="3"/>
    <x v="3"/>
    <d v="2022-02-09T00:00:00"/>
    <s v="Tracy Garza"/>
    <s v="James, Skinner and Trevino"/>
    <x v="3"/>
    <n v="21305.035"/>
    <n v="406"/>
    <x v="0"/>
    <d v="2022-02-10T00:00:00"/>
    <s v="Paracetamol"/>
    <s v="Inconclusive"/>
    <n v="1"/>
    <n v="21305.035"/>
    <x v="2"/>
  </r>
  <r>
    <s v="Christina Lynch"/>
    <x v="35"/>
    <x v="0"/>
    <x v="3"/>
    <x v="0"/>
    <d v="2021-10-04T00:00:00"/>
    <s v="Pamela West"/>
    <s v="Zamora, Jones and Kirby"/>
    <x v="0"/>
    <n v="38279.07"/>
    <n v="500"/>
    <x v="0"/>
    <d v="2021-10-13T00:00:00"/>
    <s v="Aspirin"/>
    <s v="Inconclusive"/>
    <n v="9"/>
    <n v="4253.2299999999996"/>
    <x v="2"/>
  </r>
  <r>
    <s v="Wanda Patterson"/>
    <x v="41"/>
    <x v="1"/>
    <x v="3"/>
    <x v="4"/>
    <d v="2019-07-29T00:00:00"/>
    <s v="Samuel Villa"/>
    <s v="Evans PLC"/>
    <x v="2"/>
    <n v="14580.188"/>
    <n v="174"/>
    <x v="1"/>
    <d v="2019-08-27T00:00:00"/>
    <s v="Lipitor"/>
    <s v="Abnormal"/>
    <n v="29"/>
    <n v="502.76510344827585"/>
    <x v="2"/>
  </r>
  <r>
    <s v="Ryan Hobbs"/>
    <x v="66"/>
    <x v="0"/>
    <x v="6"/>
    <x v="2"/>
    <d v="2023-03-26T00:00:00"/>
    <s v="Heather Frank"/>
    <s v="Curtis-Anderson"/>
    <x v="1"/>
    <n v="12085.433999999999"/>
    <n v="458"/>
    <x v="2"/>
    <d v="2023-03-28T00:00:00"/>
    <s v="Paracetamol"/>
    <s v="Normal"/>
    <n v="2"/>
    <n v="6042.7169999999996"/>
    <x v="2"/>
  </r>
  <r>
    <s v="Kevin Jones"/>
    <x v="48"/>
    <x v="0"/>
    <x v="6"/>
    <x v="2"/>
    <d v="2020-11-16T00:00:00"/>
    <s v="Kathleen Hall"/>
    <s v="Brown, Snyder and Perkins"/>
    <x v="1"/>
    <n v="23768.47"/>
    <n v="354"/>
    <x v="1"/>
    <d v="2020-11-18T00:00:00"/>
    <s v="Lipitor"/>
    <s v="Inconclusive"/>
    <n v="2"/>
    <n v="11884.235000000001"/>
    <x v="0"/>
  </r>
  <r>
    <s v="Edward Vasquez"/>
    <x v="64"/>
    <x v="1"/>
    <x v="6"/>
    <x v="0"/>
    <d v="2020-02-01T00:00:00"/>
    <s v="Anna Allen"/>
    <s v="Powell-Brown"/>
    <x v="1"/>
    <n v="39003.478999999999"/>
    <n v="286"/>
    <x v="2"/>
    <d v="2020-02-04T00:00:00"/>
    <s v="Ibuprofen"/>
    <s v="Normal"/>
    <n v="3"/>
    <n v="13001.159666666666"/>
    <x v="1"/>
  </r>
  <r>
    <s v="Benjamin Parrish"/>
    <x v="42"/>
    <x v="0"/>
    <x v="5"/>
    <x v="4"/>
    <d v="2020-02-13T00:00:00"/>
    <s v="Angel Parsons"/>
    <s v="Powers-Brewer"/>
    <x v="1"/>
    <n v="2116.962"/>
    <n v="292"/>
    <x v="1"/>
    <d v="2020-03-01T00:00:00"/>
    <s v="Aspirin"/>
    <s v="Abnormal"/>
    <n v="17"/>
    <n v="124.52717647058823"/>
    <x v="0"/>
  </r>
  <r>
    <s v="John Young"/>
    <x v="39"/>
    <x v="0"/>
    <x v="3"/>
    <x v="4"/>
    <d v="2023-08-14T00:00:00"/>
    <s v="Carla Moore"/>
    <s v="Rodriguez LLC"/>
    <x v="4"/>
    <n v="9555.7330000000002"/>
    <n v="285"/>
    <x v="2"/>
    <d v="2023-09-07T00:00:00"/>
    <s v="Lipitor"/>
    <s v="Normal"/>
    <n v="24"/>
    <n v="398.15554166666669"/>
    <x v="0"/>
  </r>
  <r>
    <s v="Robert Lopez"/>
    <x v="52"/>
    <x v="0"/>
    <x v="7"/>
    <x v="3"/>
    <d v="2023-06-22T00:00:00"/>
    <s v="Kimberly Horn"/>
    <s v="Smith Inc"/>
    <x v="3"/>
    <n v="6739.7219999999998"/>
    <n v="239"/>
    <x v="0"/>
    <d v="2023-07-15T00:00:00"/>
    <s v="Ibuprofen"/>
    <s v="Abnormal"/>
    <n v="23"/>
    <n v="293.03139130434784"/>
    <x v="0"/>
  </r>
  <r>
    <s v="Stephanie Chung"/>
    <x v="17"/>
    <x v="0"/>
    <x v="0"/>
    <x v="3"/>
    <d v="2020-05-19T00:00:00"/>
    <s v="John Wood"/>
    <s v="Santana Group"/>
    <x v="0"/>
    <n v="36723.743999999999"/>
    <n v="171"/>
    <x v="0"/>
    <d v="2020-05-23T00:00:00"/>
    <s v="Ibuprofen"/>
    <s v="Inconclusive"/>
    <n v="4"/>
    <n v="9180.9359999999997"/>
    <x v="0"/>
  </r>
  <r>
    <s v="Nicole Richards"/>
    <x v="51"/>
    <x v="1"/>
    <x v="1"/>
    <x v="1"/>
    <d v="2021-11-05T00:00:00"/>
    <s v="Kristen Price"/>
    <s v="Wood-Harris"/>
    <x v="2"/>
    <n v="23928.235000000001"/>
    <n v="358"/>
    <x v="2"/>
    <d v="2021-11-26T00:00:00"/>
    <s v="Penicillin"/>
    <s v="Abnormal"/>
    <n v="21"/>
    <n v="1139.439761904762"/>
    <x v="2"/>
  </r>
  <r>
    <s v="Dr. Jacob Hart"/>
    <x v="26"/>
    <x v="1"/>
    <x v="6"/>
    <x v="0"/>
    <d v="2022-09-11T00:00:00"/>
    <s v="Lisa Rogers"/>
    <s v="Novak-Adams"/>
    <x v="0"/>
    <n v="18842.659"/>
    <n v="170"/>
    <x v="0"/>
    <d v="2022-09-17T00:00:00"/>
    <s v="Ibuprofen"/>
    <s v="Inconclusive"/>
    <n v="6"/>
    <n v="3140.4431666666665"/>
    <x v="0"/>
  </r>
  <r>
    <s v="Ryan Perez"/>
    <x v="65"/>
    <x v="1"/>
    <x v="4"/>
    <x v="4"/>
    <d v="2020-02-21T00:00:00"/>
    <s v="Amanda Vasquez"/>
    <s v="Arnold, Brown and Williams"/>
    <x v="3"/>
    <n v="12638.726000000001"/>
    <n v="217"/>
    <x v="2"/>
    <d v="2020-03-21T00:00:00"/>
    <s v="Aspirin"/>
    <s v="Abnormal"/>
    <n v="29"/>
    <n v="435.81813793103453"/>
    <x v="0"/>
  </r>
  <r>
    <s v="Alexander Steele"/>
    <x v="12"/>
    <x v="1"/>
    <x v="2"/>
    <x v="4"/>
    <d v="2022-10-12T00:00:00"/>
    <s v="Michelle Grant"/>
    <s v="White and Sons"/>
    <x v="1"/>
    <n v="17651.365000000002"/>
    <n v="246"/>
    <x v="1"/>
    <d v="2022-10-28T00:00:00"/>
    <s v="Penicillin"/>
    <s v="Abnormal"/>
    <n v="16"/>
    <n v="1103.2103125000001"/>
    <x v="0"/>
  </r>
  <r>
    <s v="Andre White"/>
    <x v="3"/>
    <x v="0"/>
    <x v="6"/>
    <x v="0"/>
    <d v="2021-02-22T00:00:00"/>
    <s v="Douglas Brooks"/>
    <s v="Harvey-Rivera"/>
    <x v="4"/>
    <n v="16870.938999999998"/>
    <n v="248"/>
    <x v="1"/>
    <d v="2021-03-12T00:00:00"/>
    <s v="Aspirin"/>
    <s v="Inconclusive"/>
    <n v="18"/>
    <n v="937.27438888888878"/>
    <x v="2"/>
  </r>
  <r>
    <s v="Patrick Vargas"/>
    <x v="21"/>
    <x v="1"/>
    <x v="2"/>
    <x v="2"/>
    <d v="2022-05-08T00:00:00"/>
    <s v="Dr. Donna Stevens"/>
    <s v="Johnson, Krause and Harris"/>
    <x v="4"/>
    <n v="13213.040999999999"/>
    <n v="347"/>
    <x v="2"/>
    <d v="2022-05-14T00:00:00"/>
    <s v="Aspirin"/>
    <s v="Abnormal"/>
    <n v="6"/>
    <n v="2202.1734999999999"/>
    <x v="1"/>
  </r>
  <r>
    <s v="John Cole"/>
    <x v="7"/>
    <x v="1"/>
    <x v="1"/>
    <x v="2"/>
    <d v="2020-09-06T00:00:00"/>
    <s v="Mark Bowman"/>
    <s v="Griffin-Barr"/>
    <x v="2"/>
    <n v="7874.6509999999998"/>
    <n v="221"/>
    <x v="2"/>
    <d v="2020-10-02T00:00:00"/>
    <s v="Lipitor"/>
    <s v="Inconclusive"/>
    <n v="26"/>
    <n v="302.8711923076923"/>
    <x v="2"/>
  </r>
  <r>
    <s v="Brandi Young"/>
    <x v="2"/>
    <x v="1"/>
    <x v="5"/>
    <x v="5"/>
    <d v="2021-09-17T00:00:00"/>
    <s v="Tiffany Wilson"/>
    <s v="Rosario, Colon and Price"/>
    <x v="0"/>
    <n v="61098.264999999999"/>
    <n v="137"/>
    <x v="0"/>
    <d v="2021-09-26T00:00:00"/>
    <s v="Penicillin"/>
    <s v="Inconclusive"/>
    <n v="9"/>
    <n v="6788.6961111111113"/>
    <x v="0"/>
  </r>
  <r>
    <s v="Justin Stanley"/>
    <x v="26"/>
    <x v="1"/>
    <x v="4"/>
    <x v="4"/>
    <d v="2020-03-28T00:00:00"/>
    <s v="Susan Sanders"/>
    <s v="Washington, Valenzuela and Barnes"/>
    <x v="0"/>
    <n v="6136.8289999999997"/>
    <n v="438"/>
    <x v="1"/>
    <d v="2020-04-23T00:00:00"/>
    <s v="Aspirin"/>
    <s v="Inconclusive"/>
    <n v="26"/>
    <n v="236.0318846153846"/>
    <x v="0"/>
  </r>
  <r>
    <s v="Kristin Braun"/>
    <x v="10"/>
    <x v="0"/>
    <x v="0"/>
    <x v="2"/>
    <d v="2020-04-26T00:00:00"/>
    <s v="Tiffany Williams"/>
    <s v="Jones PLC"/>
    <x v="0"/>
    <n v="6888.66"/>
    <n v="464"/>
    <x v="0"/>
    <d v="2020-05-13T00:00:00"/>
    <s v="Penicillin"/>
    <s v="Normal"/>
    <n v="17"/>
    <n v="405.21529411764703"/>
    <x v="2"/>
  </r>
  <r>
    <s v="Jeffery Kelley"/>
    <x v="58"/>
    <x v="1"/>
    <x v="3"/>
    <x v="1"/>
    <d v="2019-08-09T00:00:00"/>
    <s v="Kristin Mcgee"/>
    <s v="Miller, Ray and Rogers"/>
    <x v="1"/>
    <n v="11633.664000000001"/>
    <n v="186"/>
    <x v="2"/>
    <d v="2019-09-01T00:00:00"/>
    <s v="Penicillin"/>
    <s v="Inconclusive"/>
    <n v="23"/>
    <n v="505.81147826086959"/>
    <x v="1"/>
  </r>
  <r>
    <s v="Michael Martin"/>
    <x v="65"/>
    <x v="1"/>
    <x v="3"/>
    <x v="4"/>
    <d v="2021-10-29T00:00:00"/>
    <s v="Gina Wiggins PhD"/>
    <s v="Ruiz, Palmer and Hernandez"/>
    <x v="0"/>
    <n v="20138.236000000001"/>
    <n v="410"/>
    <x v="1"/>
    <d v="2021-11-01T00:00:00"/>
    <s v="Aspirin"/>
    <s v="Inconclusive"/>
    <n v="3"/>
    <n v="6712.7453333333333"/>
    <x v="0"/>
  </r>
  <r>
    <s v="Tamara Grant"/>
    <x v="7"/>
    <x v="0"/>
    <x v="7"/>
    <x v="0"/>
    <d v="2020-04-22T00:00:00"/>
    <s v="Mrs. Alejandra Mills"/>
    <s v="Swanson-Turner"/>
    <x v="2"/>
    <n v="48090.796999999999"/>
    <n v="299"/>
    <x v="0"/>
    <d v="2020-05-14T00:00:00"/>
    <s v="Ibuprofen"/>
    <s v="Normal"/>
    <n v="22"/>
    <n v="2185.945318181818"/>
    <x v="2"/>
  </r>
  <r>
    <s v="Sheila Perez"/>
    <x v="63"/>
    <x v="0"/>
    <x v="5"/>
    <x v="5"/>
    <d v="2019-01-14T00:00:00"/>
    <s v="Christina Smith"/>
    <s v="Mcfarland-Richardson"/>
    <x v="4"/>
    <n v="23688.777999999998"/>
    <n v="217"/>
    <x v="0"/>
    <d v="2019-02-06T00:00:00"/>
    <s v="Paracetamol"/>
    <s v="Abnormal"/>
    <n v="23"/>
    <n v="1029.9468695652174"/>
    <x v="2"/>
  </r>
  <r>
    <s v="Sarah Dorsey"/>
    <x v="67"/>
    <x v="1"/>
    <x v="3"/>
    <x v="4"/>
    <d v="2020-08-29T00:00:00"/>
    <s v="Karen Flynn"/>
    <s v="Wilson, Daniels and Hunter"/>
    <x v="2"/>
    <n v="29551.514999999999"/>
    <n v="129"/>
    <x v="1"/>
    <d v="2020-09-28T00:00:00"/>
    <s v="Aspirin"/>
    <s v="Inconclusive"/>
    <n v="30"/>
    <n v="985.05049999999994"/>
    <x v="1"/>
  </r>
  <r>
    <s v="Johnny Hodges"/>
    <x v="57"/>
    <x v="0"/>
    <x v="4"/>
    <x v="2"/>
    <d v="2019-01-15T00:00:00"/>
    <s v="Jennifer Jacobs"/>
    <s v="Cruz Ltd"/>
    <x v="0"/>
    <n v="4555.3310000000001"/>
    <n v="473"/>
    <x v="0"/>
    <d v="2019-01-21T00:00:00"/>
    <s v="Lipitor"/>
    <s v="Inconclusive"/>
    <n v="6"/>
    <n v="759.22183333333339"/>
    <x v="0"/>
  </r>
  <r>
    <s v="Hannah Foley"/>
    <x v="24"/>
    <x v="0"/>
    <x v="1"/>
    <x v="5"/>
    <d v="2021-10-11T00:00:00"/>
    <s v="Lynn Cole"/>
    <s v="James, Thompson and Clark"/>
    <x v="1"/>
    <n v="10617.593000000001"/>
    <n v="391"/>
    <x v="0"/>
    <d v="2021-10-30T00:00:00"/>
    <s v="Ibuprofen"/>
    <s v="Inconclusive"/>
    <n v="19"/>
    <n v="558.82068421052634"/>
    <x v="2"/>
  </r>
  <r>
    <s v="Lisa Richardson"/>
    <x v="63"/>
    <x v="1"/>
    <x v="4"/>
    <x v="1"/>
    <d v="2018-12-23T00:00:00"/>
    <s v="Tamara Rogers"/>
    <s v="Henderson-Johnson"/>
    <x v="3"/>
    <n v="8753.0010000000002"/>
    <n v="258"/>
    <x v="2"/>
    <d v="2019-01-16T00:00:00"/>
    <s v="Lipitor"/>
    <s v="Normal"/>
    <n v="24"/>
    <n v="364.70837499999999"/>
    <x v="2"/>
  </r>
  <r>
    <s v="Megan Diaz"/>
    <x v="21"/>
    <x v="1"/>
    <x v="6"/>
    <x v="5"/>
    <d v="2021-07-22T00:00:00"/>
    <s v="Clayton Lee"/>
    <s v="Chung Inc"/>
    <x v="3"/>
    <n v="35999.341999999997"/>
    <n v="467"/>
    <x v="0"/>
    <d v="2021-08-03T00:00:00"/>
    <s v="Paracetamol"/>
    <s v="Inconclusive"/>
    <n v="12"/>
    <n v="2999.9451666666664"/>
    <x v="1"/>
  </r>
  <r>
    <s v="Monica Brooks"/>
    <x v="64"/>
    <x v="0"/>
    <x v="2"/>
    <x v="0"/>
    <d v="2020-03-16T00:00:00"/>
    <s v="Isaac Bell"/>
    <s v="Silva-Roth"/>
    <x v="3"/>
    <n v="57270.071000000004"/>
    <n v="479"/>
    <x v="1"/>
    <d v="2020-04-03T00:00:00"/>
    <s v="Paracetamol"/>
    <s v="Normal"/>
    <n v="18"/>
    <n v="3181.6706111111112"/>
    <x v="1"/>
  </r>
  <r>
    <s v="Tonya Pineda"/>
    <x v="6"/>
    <x v="0"/>
    <x v="0"/>
    <x v="4"/>
    <d v="2019-09-15T00:00:00"/>
    <s v="Daniel Zhang"/>
    <s v="Bowman Inc"/>
    <x v="0"/>
    <n v="32070.206999999999"/>
    <n v="276"/>
    <x v="1"/>
    <d v="2019-09-23T00:00:00"/>
    <s v="Lipitor"/>
    <s v="Normal"/>
    <n v="8"/>
    <n v="4008.7758749999998"/>
    <x v="0"/>
  </r>
  <r>
    <s v="Tyler Black"/>
    <x v="12"/>
    <x v="0"/>
    <x v="3"/>
    <x v="5"/>
    <d v="2019-04-28T00:00:00"/>
    <s v="Stephen Nunez"/>
    <s v="Clark, Henderson and Williams"/>
    <x v="0"/>
    <n v="55505.57"/>
    <n v="184"/>
    <x v="0"/>
    <d v="2019-05-01T00:00:00"/>
    <s v="Ibuprofen"/>
    <s v="Inconclusive"/>
    <n v="3"/>
    <n v="18501.856666666667"/>
    <x v="0"/>
  </r>
  <r>
    <s v="Angel Davis"/>
    <x v="56"/>
    <x v="1"/>
    <x v="1"/>
    <x v="5"/>
    <d v="2021-06-14T00:00:00"/>
    <s v="Amy Jackson"/>
    <s v="Edwards Ltd"/>
    <x v="1"/>
    <n v="9683.9719999999998"/>
    <n v="237"/>
    <x v="1"/>
    <d v="2021-07-04T00:00:00"/>
    <s v="Paracetamol"/>
    <s v="Abnormal"/>
    <n v="20"/>
    <n v="484.1986"/>
    <x v="2"/>
  </r>
  <r>
    <s v="Scott Smith"/>
    <x v="16"/>
    <x v="0"/>
    <x v="4"/>
    <x v="4"/>
    <d v="2019-12-24T00:00:00"/>
    <s v="Dean Dalton"/>
    <s v="Cooper and Sons"/>
    <x v="0"/>
    <n v="11139.974"/>
    <n v="298"/>
    <x v="1"/>
    <d v="2020-01-05T00:00:00"/>
    <s v="Paracetamol"/>
    <s v="Normal"/>
    <n v="12"/>
    <n v="928.33116666666672"/>
    <x v="0"/>
  </r>
  <r>
    <s v="Bobby Keller"/>
    <x v="33"/>
    <x v="1"/>
    <x v="5"/>
    <x v="4"/>
    <d v="2019-05-31T00:00:00"/>
    <s v="Mike Walker"/>
    <s v="Patterson-Johnson"/>
    <x v="0"/>
    <n v="3781.9830000000002"/>
    <n v="410"/>
    <x v="0"/>
    <d v="2019-06-02T00:00:00"/>
    <s v="Penicillin"/>
    <s v="Abnormal"/>
    <n v="2"/>
    <n v="1890.9915000000001"/>
    <x v="0"/>
  </r>
  <r>
    <s v="Jesse Weaver"/>
    <x v="9"/>
    <x v="0"/>
    <x v="3"/>
    <x v="2"/>
    <d v="2019-04-19T00:00:00"/>
    <s v="Andrew Carter"/>
    <s v="Boyd LLC"/>
    <x v="4"/>
    <n v="20243.508000000002"/>
    <n v="235"/>
    <x v="0"/>
    <d v="2019-05-11T00:00:00"/>
    <s v="Ibuprofen"/>
    <s v="Abnormal"/>
    <n v="22"/>
    <n v="920.15945454545465"/>
    <x v="2"/>
  </r>
  <r>
    <s v="Elizabeth Allen"/>
    <x v="59"/>
    <x v="0"/>
    <x v="6"/>
    <x v="3"/>
    <d v="2021-03-30T00:00:00"/>
    <s v="Yvonne Wilkinson"/>
    <s v="Clark, Garcia and Cobb"/>
    <x v="0"/>
    <n v="37945.525000000001"/>
    <n v="472"/>
    <x v="2"/>
    <d v="2021-04-17T00:00:00"/>
    <s v="Ibuprofen"/>
    <s v="Normal"/>
    <n v="18"/>
    <n v="2108.0847222222224"/>
    <x v="0"/>
  </r>
  <r>
    <s v="Melanie Taylor"/>
    <x v="22"/>
    <x v="0"/>
    <x v="4"/>
    <x v="3"/>
    <d v="2019-07-14T00:00:00"/>
    <s v="Pamela Hubbard"/>
    <s v="Ryan Ltd"/>
    <x v="0"/>
    <n v="3680.0070000000001"/>
    <n v="108"/>
    <x v="0"/>
    <d v="2019-07-29T00:00:00"/>
    <s v="Ibuprofen"/>
    <s v="Inconclusive"/>
    <n v="15"/>
    <n v="245.3338"/>
    <x v="0"/>
  </r>
  <r>
    <s v="Gregory Martin"/>
    <x v="21"/>
    <x v="0"/>
    <x v="1"/>
    <x v="1"/>
    <d v="2021-07-08T00:00:00"/>
    <s v="Mrs. Bailey Howard MD"/>
    <s v="Rodriguez, Aguilar and Zimmerman"/>
    <x v="2"/>
    <n v="26289.159"/>
    <n v="126"/>
    <x v="1"/>
    <d v="2021-07-15T00:00:00"/>
    <s v="Aspirin"/>
    <s v="Abnormal"/>
    <n v="7"/>
    <n v="3755.5941428571427"/>
    <x v="1"/>
  </r>
  <r>
    <s v="Julie Hartman"/>
    <x v="33"/>
    <x v="1"/>
    <x v="5"/>
    <x v="5"/>
    <d v="2021-05-17T00:00:00"/>
    <s v="Daniel Mills"/>
    <s v="Wright-Spencer"/>
    <x v="0"/>
    <n v="2559.9639999999999"/>
    <n v="222"/>
    <x v="0"/>
    <d v="2021-06-09T00:00:00"/>
    <s v="Lipitor"/>
    <s v="Normal"/>
    <n v="23"/>
    <n v="111.30278260869565"/>
    <x v="0"/>
  </r>
  <r>
    <s v="Chelsea Sanchez"/>
    <x v="18"/>
    <x v="1"/>
    <x v="1"/>
    <x v="3"/>
    <d v="2020-12-24T00:00:00"/>
    <s v="John Howard"/>
    <s v="Bowen, Moore and Moody"/>
    <x v="0"/>
    <n v="27892.192999999999"/>
    <n v="398"/>
    <x v="1"/>
    <d v="2021-01-12T00:00:00"/>
    <s v="Paracetamol"/>
    <s v="Abnormal"/>
    <n v="19"/>
    <n v="1468.0101578947367"/>
    <x v="0"/>
  </r>
  <r>
    <s v="Ann Davis"/>
    <x v="41"/>
    <x v="1"/>
    <x v="0"/>
    <x v="5"/>
    <d v="2019-04-11T00:00:00"/>
    <s v="Rachel Taylor"/>
    <s v="Wallace, Sims and Brown"/>
    <x v="1"/>
    <n v="37009.345999999998"/>
    <n v="245"/>
    <x v="1"/>
    <d v="2019-04-14T00:00:00"/>
    <s v="Ibuprofen"/>
    <s v="Normal"/>
    <n v="3"/>
    <n v="12336.448666666665"/>
    <x v="2"/>
  </r>
  <r>
    <s v="Taylor Bennett"/>
    <x v="61"/>
    <x v="0"/>
    <x v="5"/>
    <x v="2"/>
    <d v="2020-11-14T00:00:00"/>
    <s v="Joseph Carpenter"/>
    <s v="Richards LLC"/>
    <x v="0"/>
    <n v="7522.9880000000003"/>
    <n v="476"/>
    <x v="1"/>
    <d v="2020-12-12T00:00:00"/>
    <s v="Lipitor"/>
    <s v="Normal"/>
    <n v="28"/>
    <n v="268.67814285714286"/>
    <x v="0"/>
  </r>
  <r>
    <s v="Amy Day"/>
    <x v="21"/>
    <x v="0"/>
    <x v="2"/>
    <x v="2"/>
    <d v="2019-01-02T00:00:00"/>
    <s v="Carrie Sanchez"/>
    <s v="Taylor, Farrell and Contreras"/>
    <x v="1"/>
    <n v="10207.411"/>
    <n v="210"/>
    <x v="2"/>
    <d v="2019-01-31T00:00:00"/>
    <s v="Ibuprofen"/>
    <s v="Abnormal"/>
    <n v="29"/>
    <n v="351.97968965517242"/>
    <x v="1"/>
  </r>
  <r>
    <s v="Annette Chapman"/>
    <x v="57"/>
    <x v="1"/>
    <x v="6"/>
    <x v="4"/>
    <d v="2019-01-31T00:00:00"/>
    <s v="Rebecca Elliott"/>
    <s v="Coffey LLC"/>
    <x v="0"/>
    <n v="29188.511999999999"/>
    <n v="458"/>
    <x v="2"/>
    <d v="2019-03-02T00:00:00"/>
    <s v="Penicillin"/>
    <s v="Normal"/>
    <n v="30"/>
    <n v="972.95039999999995"/>
    <x v="0"/>
  </r>
  <r>
    <s v="Amber Myers"/>
    <x v="65"/>
    <x v="1"/>
    <x v="0"/>
    <x v="4"/>
    <d v="2019-01-08T00:00:00"/>
    <s v="Mrs. Angela Bradford"/>
    <s v="Parker Inc"/>
    <x v="0"/>
    <n v="33873.798999999999"/>
    <n v="295"/>
    <x v="2"/>
    <d v="2019-01-13T00:00:00"/>
    <s v="Aspirin"/>
    <s v="Abnormal"/>
    <n v="5"/>
    <n v="6774.7597999999998"/>
    <x v="0"/>
  </r>
  <r>
    <s v="Christina Hayes"/>
    <x v="42"/>
    <x v="1"/>
    <x v="1"/>
    <x v="4"/>
    <d v="2022-05-02T00:00:00"/>
    <s v="John Rosales"/>
    <s v="Powell, Williams and Ellis"/>
    <x v="0"/>
    <n v="29229.741999999998"/>
    <n v="337"/>
    <x v="0"/>
    <d v="2022-05-20T00:00:00"/>
    <s v="Paracetamol"/>
    <s v="Inconclusive"/>
    <n v="18"/>
    <n v="1623.8745555555554"/>
    <x v="0"/>
  </r>
  <r>
    <s v="Gregory Acosta"/>
    <x v="55"/>
    <x v="0"/>
    <x v="1"/>
    <x v="5"/>
    <d v="2020-08-05T00:00:00"/>
    <s v="Jean Fernandez"/>
    <s v="Shaffer-Burns"/>
    <x v="2"/>
    <n v="20866.696"/>
    <n v="280"/>
    <x v="0"/>
    <d v="2020-08-21T00:00:00"/>
    <s v="Ibuprofen"/>
    <s v="Normal"/>
    <n v="16"/>
    <n v="1304.1685"/>
    <x v="1"/>
  </r>
  <r>
    <s v="Sydney Hernandez"/>
    <x v="61"/>
    <x v="1"/>
    <x v="4"/>
    <x v="3"/>
    <d v="2022-03-30T00:00:00"/>
    <s v="Christina Kaiser"/>
    <s v="Thompson LLC"/>
    <x v="0"/>
    <n v="34371.953000000001"/>
    <n v="352"/>
    <x v="0"/>
    <d v="2022-04-14T00:00:00"/>
    <s v="Penicillin"/>
    <s v="Normal"/>
    <n v="15"/>
    <n v="2291.4635333333335"/>
    <x v="0"/>
  </r>
  <r>
    <s v="Aaron Hayes"/>
    <x v="31"/>
    <x v="1"/>
    <x v="3"/>
    <x v="5"/>
    <d v="2019-01-29T00:00:00"/>
    <s v="Stacie Mann"/>
    <s v="Hansen, Blackwell and Allen"/>
    <x v="1"/>
    <n v="17956.173999999999"/>
    <n v="318"/>
    <x v="0"/>
    <d v="2019-02-04T00:00:00"/>
    <s v="Lipitor"/>
    <s v="Normal"/>
    <n v="6"/>
    <n v="2992.6956666666665"/>
    <x v="2"/>
  </r>
  <r>
    <s v="Michael Kelly"/>
    <x v="43"/>
    <x v="1"/>
    <x v="5"/>
    <x v="2"/>
    <d v="2019-04-22T00:00:00"/>
    <s v="Joshua Elliott"/>
    <s v="Perez Inc"/>
    <x v="2"/>
    <n v="8181.0879999999997"/>
    <n v="360"/>
    <x v="2"/>
    <d v="2019-05-14T00:00:00"/>
    <s v="Aspirin"/>
    <s v="Abnormal"/>
    <n v="22"/>
    <n v="371.86763636363634"/>
    <x v="2"/>
  </r>
  <r>
    <s v="Dr. Jordan Gutierrez II"/>
    <x v="51"/>
    <x v="1"/>
    <x v="1"/>
    <x v="1"/>
    <d v="2021-12-05T00:00:00"/>
    <s v="Jennifer Spence"/>
    <s v="Gomez and Sons"/>
    <x v="4"/>
    <n v="5027.3559999999998"/>
    <n v="477"/>
    <x v="2"/>
    <d v="2021-12-15T00:00:00"/>
    <s v="Paracetamol"/>
    <s v="Abnormal"/>
    <n v="10"/>
    <n v="502.73559999999998"/>
    <x v="2"/>
  </r>
  <r>
    <s v="Nathaniel Crawford"/>
    <x v="52"/>
    <x v="1"/>
    <x v="0"/>
    <x v="4"/>
    <d v="2021-02-25T00:00:00"/>
    <s v="Tara Smith"/>
    <s v="Madden-Deleon"/>
    <x v="0"/>
    <n v="19253.552"/>
    <n v="464"/>
    <x v="2"/>
    <d v="2021-03-01T00:00:00"/>
    <s v="Aspirin"/>
    <s v="Abnormal"/>
    <n v="4"/>
    <n v="4813.3879999999999"/>
    <x v="0"/>
  </r>
  <r>
    <s v="Bryan Willis"/>
    <x v="35"/>
    <x v="1"/>
    <x v="5"/>
    <x v="4"/>
    <d v="2019-12-11T00:00:00"/>
    <s v="Daniel Martinez"/>
    <s v="Fitzgerald-Thornton"/>
    <x v="0"/>
    <n v="31407.505000000001"/>
    <n v="234"/>
    <x v="0"/>
    <d v="2019-12-12T00:00:00"/>
    <s v="Ibuprofen"/>
    <s v="Abnormal"/>
    <n v="1"/>
    <n v="31407.505000000001"/>
    <x v="2"/>
  </r>
  <r>
    <s v="Mr. David Gibbs Jr."/>
    <x v="63"/>
    <x v="0"/>
    <x v="5"/>
    <x v="1"/>
    <d v="2022-02-27T00:00:00"/>
    <s v="Chelsea Cohen"/>
    <s v="Daniel, Bernard and Nguyen"/>
    <x v="3"/>
    <n v="37311.807000000001"/>
    <n v="105"/>
    <x v="2"/>
    <d v="2022-03-05T00:00:00"/>
    <s v="Aspirin"/>
    <s v="Abnormal"/>
    <n v="6"/>
    <n v="6218.6345000000001"/>
    <x v="2"/>
  </r>
  <r>
    <s v="Kelli Good"/>
    <x v="11"/>
    <x v="0"/>
    <x v="0"/>
    <x v="0"/>
    <d v="2020-12-20T00:00:00"/>
    <s v="Tracey Love"/>
    <s v="Jackson Group"/>
    <x v="4"/>
    <n v="52086.879999999997"/>
    <n v="257"/>
    <x v="0"/>
    <d v="2021-01-12T00:00:00"/>
    <s v="Paracetamol"/>
    <s v="Inconclusive"/>
    <n v="23"/>
    <n v="2264.646956521739"/>
    <x v="1"/>
  </r>
  <r>
    <s v="Danielle Cantrell"/>
    <x v="48"/>
    <x v="0"/>
    <x v="3"/>
    <x v="0"/>
    <d v="2023-04-10T00:00:00"/>
    <s v="Christopher Little"/>
    <s v="Neal, Nguyen and Adams"/>
    <x v="0"/>
    <n v="51261.775000000001"/>
    <n v="135"/>
    <x v="2"/>
    <d v="2023-04-11T00:00:00"/>
    <s v="Lipitor"/>
    <s v="Normal"/>
    <n v="1"/>
    <n v="51261.775000000001"/>
    <x v="0"/>
  </r>
  <r>
    <s v="Daniel Rose"/>
    <x v="34"/>
    <x v="0"/>
    <x v="4"/>
    <x v="4"/>
    <d v="2020-02-12T00:00:00"/>
    <s v="Melissa Owen"/>
    <s v="Dickerson Ltd"/>
    <x v="3"/>
    <n v="10282.039000000001"/>
    <n v="143"/>
    <x v="1"/>
    <d v="2020-02-22T00:00:00"/>
    <s v="Lipitor"/>
    <s v="Inconclusive"/>
    <n v="10"/>
    <n v="1028.2039"/>
    <x v="2"/>
  </r>
  <r>
    <s v="Sally Hudson"/>
    <x v="3"/>
    <x v="0"/>
    <x v="4"/>
    <x v="3"/>
    <d v="2019-07-19T00:00:00"/>
    <s v="Antonio Stark"/>
    <s v="Perry-Robertson"/>
    <x v="3"/>
    <n v="15995.757"/>
    <n v="470"/>
    <x v="2"/>
    <d v="2019-07-28T00:00:00"/>
    <s v="Ibuprofen"/>
    <s v="Abnormal"/>
    <n v="9"/>
    <n v="1777.3063333333332"/>
    <x v="2"/>
  </r>
  <r>
    <s v="Cathy Long"/>
    <x v="21"/>
    <x v="0"/>
    <x v="1"/>
    <x v="2"/>
    <d v="2019-08-11T00:00:00"/>
    <s v="Matthew Cooper"/>
    <s v="Larson-King"/>
    <x v="3"/>
    <n v="6041.8440000000001"/>
    <n v="485"/>
    <x v="0"/>
    <d v="2019-08-30T00:00:00"/>
    <s v="Lipitor"/>
    <s v="Abnormal"/>
    <n v="19"/>
    <n v="317.99178947368421"/>
    <x v="1"/>
  </r>
  <r>
    <s v="Martha Galvan"/>
    <x v="65"/>
    <x v="1"/>
    <x v="2"/>
    <x v="3"/>
    <d v="2022-03-02T00:00:00"/>
    <s v="John Skinner"/>
    <s v="York, Gordon and Robinson"/>
    <x v="0"/>
    <n v="35541.605000000003"/>
    <n v="180"/>
    <x v="2"/>
    <d v="2022-03-21T00:00:00"/>
    <s v="Penicillin"/>
    <s v="Normal"/>
    <n v="19"/>
    <n v="1870.6107894736845"/>
    <x v="0"/>
  </r>
  <r>
    <s v="Derek Martin"/>
    <x v="45"/>
    <x v="1"/>
    <x v="5"/>
    <x v="5"/>
    <d v="2019-09-17T00:00:00"/>
    <s v="Katelyn Brown"/>
    <s v="Young, Thomas and Woodard"/>
    <x v="0"/>
    <n v="59492.506000000001"/>
    <n v="357"/>
    <x v="0"/>
    <d v="2019-09-30T00:00:00"/>
    <s v="Ibuprofen"/>
    <s v="Inconclusive"/>
    <n v="13"/>
    <n v="4576.3466153846157"/>
    <x v="2"/>
  </r>
  <r>
    <s v="Miss Morgan Collier PhD"/>
    <x v="14"/>
    <x v="1"/>
    <x v="0"/>
    <x v="5"/>
    <d v="2020-07-03T00:00:00"/>
    <s v="Dorothy Rodriguez"/>
    <s v="Frye PLC"/>
    <x v="0"/>
    <n v="49650.743000000002"/>
    <n v="120"/>
    <x v="0"/>
    <d v="2020-07-04T00:00:00"/>
    <s v="Penicillin"/>
    <s v="Inconclusive"/>
    <n v="1"/>
    <n v="49650.743000000002"/>
    <x v="0"/>
  </r>
  <r>
    <s v="Mrs. Michelle Hill"/>
    <x v="58"/>
    <x v="1"/>
    <x v="6"/>
    <x v="0"/>
    <d v="2021-07-18T00:00:00"/>
    <s v="James Allison"/>
    <s v="Miller, Wells and Armstrong"/>
    <x v="4"/>
    <n v="53299.086000000003"/>
    <n v="178"/>
    <x v="2"/>
    <d v="2021-07-29T00:00:00"/>
    <s v="Lipitor"/>
    <s v="Abnormal"/>
    <n v="11"/>
    <n v="4845.371454545455"/>
    <x v="1"/>
  </r>
  <r>
    <s v="Tina Hess"/>
    <x v="40"/>
    <x v="1"/>
    <x v="7"/>
    <x v="1"/>
    <d v="2021-05-16T00:00:00"/>
    <s v="Melissa Nielsen"/>
    <s v="Lopez-Jones"/>
    <x v="1"/>
    <n v="23920.984"/>
    <n v="228"/>
    <x v="1"/>
    <d v="2021-05-23T00:00:00"/>
    <s v="Lipitor"/>
    <s v="Normal"/>
    <n v="7"/>
    <n v="3417.2834285714284"/>
    <x v="1"/>
  </r>
  <r>
    <s v="Anthony Beasley"/>
    <x v="60"/>
    <x v="0"/>
    <x v="7"/>
    <x v="1"/>
    <d v="2020-01-14T00:00:00"/>
    <s v="Barbara Sharp"/>
    <s v="Summers LLC"/>
    <x v="3"/>
    <n v="7302.8010000000004"/>
    <n v="293"/>
    <x v="1"/>
    <d v="2020-02-03T00:00:00"/>
    <s v="Aspirin"/>
    <s v="Inconclusive"/>
    <n v="20"/>
    <n v="365.14005000000003"/>
    <x v="1"/>
  </r>
  <r>
    <s v="Timothy Sullivan"/>
    <x v="57"/>
    <x v="0"/>
    <x v="7"/>
    <x v="5"/>
    <d v="2019-12-30T00:00:00"/>
    <s v="Suzanne Ross"/>
    <s v="Perez PLC"/>
    <x v="0"/>
    <n v="44663.483"/>
    <n v="198"/>
    <x v="0"/>
    <d v="2020-01-12T00:00:00"/>
    <s v="Ibuprofen"/>
    <s v="Normal"/>
    <n v="13"/>
    <n v="3435.6525384615384"/>
    <x v="0"/>
  </r>
  <r>
    <s v="Keith Michael"/>
    <x v="1"/>
    <x v="0"/>
    <x v="7"/>
    <x v="2"/>
    <d v="2021-05-16T00:00:00"/>
    <s v="Christina Patrick"/>
    <s v="Howard-Yates"/>
    <x v="0"/>
    <n v="18280.358"/>
    <n v="301"/>
    <x v="1"/>
    <d v="2021-06-01T00:00:00"/>
    <s v="Lipitor"/>
    <s v="Inconclusive"/>
    <n v="16"/>
    <n v="1142.522375"/>
    <x v="1"/>
  </r>
  <r>
    <s v="Paula Wright"/>
    <x v="1"/>
    <x v="1"/>
    <x v="1"/>
    <x v="0"/>
    <d v="2021-03-15T00:00:00"/>
    <s v="Janice Acevedo"/>
    <s v="Mills, Martin and Pearson"/>
    <x v="2"/>
    <n v="16097.883"/>
    <n v="259"/>
    <x v="1"/>
    <d v="2021-03-29T00:00:00"/>
    <s v="Ibuprofen"/>
    <s v="Abnormal"/>
    <n v="14"/>
    <n v="1149.8487857142857"/>
    <x v="1"/>
  </r>
  <r>
    <s v="Dr. Kimberly Jones"/>
    <x v="31"/>
    <x v="1"/>
    <x v="3"/>
    <x v="5"/>
    <d v="2019-01-09T00:00:00"/>
    <s v="Michael Brown"/>
    <s v="Mcbride-Barron"/>
    <x v="2"/>
    <n v="53992.834000000003"/>
    <n v="302"/>
    <x v="1"/>
    <d v="2019-01-19T00:00:00"/>
    <s v="Paracetamol"/>
    <s v="Abnormal"/>
    <n v="10"/>
    <n v="5399.2834000000003"/>
    <x v="2"/>
  </r>
  <r>
    <s v="Dylan Hart"/>
    <x v="22"/>
    <x v="0"/>
    <x v="6"/>
    <x v="3"/>
    <d v="2020-01-01T00:00:00"/>
    <s v="Jennifer Johnson"/>
    <s v="Johnson LLC"/>
    <x v="0"/>
    <n v="29958.871999999999"/>
    <n v="351"/>
    <x v="2"/>
    <d v="2020-01-11T00:00:00"/>
    <s v="Ibuprofen"/>
    <s v="Inconclusive"/>
    <n v="10"/>
    <n v="2995.8872000000001"/>
    <x v="0"/>
  </r>
  <r>
    <s v="Tammy Sanchez"/>
    <x v="51"/>
    <x v="0"/>
    <x v="2"/>
    <x v="3"/>
    <d v="2022-03-13T00:00:00"/>
    <s v="Ronald Morris"/>
    <s v="Odonnell, Gutierrez and Gibson"/>
    <x v="2"/>
    <n v="33092.798999999999"/>
    <n v="436"/>
    <x v="0"/>
    <d v="2022-03-13T00:00:00"/>
    <s v="Penicillin"/>
    <s v="Abnormal"/>
    <n v="0"/>
    <n v="0"/>
    <x v="2"/>
  </r>
  <r>
    <s v="David Cobb"/>
    <x v="56"/>
    <x v="1"/>
    <x v="6"/>
    <x v="5"/>
    <d v="2019-03-04T00:00:00"/>
    <s v="Ryan Esparza"/>
    <s v="Payne-Porter"/>
    <x v="0"/>
    <n v="30343.200000000001"/>
    <n v="495"/>
    <x v="0"/>
    <d v="2019-03-06T00:00:00"/>
    <s v="Paracetamol"/>
    <s v="Normal"/>
    <n v="2"/>
    <n v="15171.6"/>
    <x v="2"/>
  </r>
  <r>
    <s v="Stephanie Watson"/>
    <x v="1"/>
    <x v="0"/>
    <x v="5"/>
    <x v="5"/>
    <d v="2023-08-27T00:00:00"/>
    <s v="Juan Ritter"/>
    <s v="Haynes-Richmond"/>
    <x v="3"/>
    <n v="32081.75"/>
    <n v="148"/>
    <x v="0"/>
    <d v="2023-08-28T00:00:00"/>
    <s v="Penicillin"/>
    <s v="Normal"/>
    <n v="1"/>
    <n v="32081.75"/>
    <x v="1"/>
  </r>
  <r>
    <s v="Chelsea Miller"/>
    <x v="44"/>
    <x v="0"/>
    <x v="0"/>
    <x v="1"/>
    <d v="2023-02-03T00:00:00"/>
    <s v="Lisa Wilkinson"/>
    <s v="Sanchez, Cummings and Sanchez"/>
    <x v="1"/>
    <n v="8386.2990000000009"/>
    <n v="149"/>
    <x v="0"/>
    <d v="2023-02-08T00:00:00"/>
    <s v="Aspirin"/>
    <s v="Abnormal"/>
    <n v="5"/>
    <n v="1677.2598000000003"/>
    <x v="1"/>
  </r>
  <r>
    <s v="Michael Sullivan"/>
    <x v="5"/>
    <x v="1"/>
    <x v="2"/>
    <x v="4"/>
    <d v="2023-01-20T00:00:00"/>
    <s v="Theresa Bryant"/>
    <s v="Mckay Ltd"/>
    <x v="1"/>
    <n v="10281.638999999999"/>
    <n v="455"/>
    <x v="0"/>
    <d v="2023-01-31T00:00:00"/>
    <s v="Ibuprofen"/>
    <s v="Abnormal"/>
    <n v="11"/>
    <n v="934.69445454545451"/>
    <x v="2"/>
  </r>
  <r>
    <s v="Justin Quinn"/>
    <x v="40"/>
    <x v="1"/>
    <x v="1"/>
    <x v="2"/>
    <d v="2023-10-19T00:00:00"/>
    <s v="Rachel Aguirre"/>
    <s v="Turner-Carrillo"/>
    <x v="3"/>
    <n v="21456.518"/>
    <n v="269"/>
    <x v="1"/>
    <d v="2023-10-27T00:00:00"/>
    <s v="Lipitor"/>
    <s v="Inconclusive"/>
    <n v="8"/>
    <n v="2682.06475"/>
    <x v="1"/>
  </r>
  <r>
    <s v="William Diaz"/>
    <x v="53"/>
    <x v="0"/>
    <x v="1"/>
    <x v="1"/>
    <d v="2023-09-08T00:00:00"/>
    <s v="Cheryl Ball"/>
    <s v="Johnson PLC"/>
    <x v="0"/>
    <n v="1630.3789999999999"/>
    <n v="447"/>
    <x v="0"/>
    <d v="2023-09-13T00:00:00"/>
    <s v="Ibuprofen"/>
    <s v="Abnormal"/>
    <n v="5"/>
    <n v="326.07579999999996"/>
    <x v="2"/>
  </r>
  <r>
    <s v="Daniel Lee"/>
    <x v="26"/>
    <x v="1"/>
    <x v="6"/>
    <x v="5"/>
    <d v="2022-12-24T00:00:00"/>
    <s v="Bonnie Key"/>
    <s v="Murphy LLC"/>
    <x v="0"/>
    <n v="47112.489000000001"/>
    <n v="280"/>
    <x v="1"/>
    <d v="2023-01-17T00:00:00"/>
    <s v="Penicillin"/>
    <s v="Inconclusive"/>
    <n v="24"/>
    <n v="1963.0203750000001"/>
    <x v="0"/>
  </r>
  <r>
    <s v="Ronald Johnson"/>
    <x v="12"/>
    <x v="0"/>
    <x v="7"/>
    <x v="5"/>
    <d v="2020-09-30T00:00:00"/>
    <s v="Cindy Fox"/>
    <s v="Thomas, Collins and Carey"/>
    <x v="0"/>
    <n v="59833.497000000003"/>
    <n v="407"/>
    <x v="0"/>
    <d v="2020-10-03T00:00:00"/>
    <s v="Aspirin"/>
    <s v="Inconclusive"/>
    <n v="3"/>
    <n v="19944.499"/>
    <x v="0"/>
  </r>
  <r>
    <s v="Jason Rodriguez"/>
    <x v="4"/>
    <x v="1"/>
    <x v="0"/>
    <x v="4"/>
    <d v="2022-01-22T00:00:00"/>
    <s v="Adam Martinez"/>
    <s v="Lee, Kemp and Jones"/>
    <x v="2"/>
    <n v="8560.5689999999995"/>
    <n v="239"/>
    <x v="1"/>
    <d v="2022-02-18T00:00:00"/>
    <s v="Aspirin"/>
    <s v="Abnormal"/>
    <n v="27"/>
    <n v="317.05811111111109"/>
    <x v="2"/>
  </r>
  <r>
    <s v="James Garza"/>
    <x v="40"/>
    <x v="0"/>
    <x v="4"/>
    <x v="1"/>
    <d v="2019-08-08T00:00:00"/>
    <s v="Edward Gibson"/>
    <s v="Monroe, Cochran and Perry"/>
    <x v="3"/>
    <n v="26312.146000000001"/>
    <n v="121"/>
    <x v="1"/>
    <d v="2019-08-16T00:00:00"/>
    <s v="Aspirin"/>
    <s v="Abnormal"/>
    <n v="8"/>
    <n v="3289.0182500000001"/>
    <x v="1"/>
  </r>
  <r>
    <s v="Shawna Dunn"/>
    <x v="36"/>
    <x v="1"/>
    <x v="5"/>
    <x v="4"/>
    <d v="2020-07-13T00:00:00"/>
    <s v="Mr. David Perez"/>
    <s v="King Group"/>
    <x v="1"/>
    <n v="13510.566999999999"/>
    <n v="370"/>
    <x v="1"/>
    <d v="2020-07-16T00:00:00"/>
    <s v="Lipitor"/>
    <s v="Abnormal"/>
    <n v="3"/>
    <n v="4503.5223333333333"/>
    <x v="2"/>
  </r>
  <r>
    <s v="Sarah Fitzpatrick"/>
    <x v="40"/>
    <x v="0"/>
    <x v="2"/>
    <x v="5"/>
    <d v="2020-01-21T00:00:00"/>
    <s v="Christina Morris"/>
    <s v="Romero LLC"/>
    <x v="2"/>
    <n v="12195.315000000001"/>
    <n v="224"/>
    <x v="0"/>
    <d v="2020-02-10T00:00:00"/>
    <s v="Lipitor"/>
    <s v="Abnormal"/>
    <n v="20"/>
    <n v="609.76575000000003"/>
    <x v="1"/>
  </r>
  <r>
    <s v="James Perkins"/>
    <x v="31"/>
    <x v="1"/>
    <x v="1"/>
    <x v="4"/>
    <d v="2019-07-12T00:00:00"/>
    <s v="Kristi Jones"/>
    <s v="Newman-Archer"/>
    <x v="0"/>
    <n v="24041.995999999999"/>
    <n v="449"/>
    <x v="1"/>
    <d v="2019-08-04T00:00:00"/>
    <s v="Penicillin"/>
    <s v="Abnormal"/>
    <n v="23"/>
    <n v="1045.3041739130435"/>
    <x v="2"/>
  </r>
  <r>
    <s v="Linda Fox"/>
    <x v="34"/>
    <x v="1"/>
    <x v="6"/>
    <x v="3"/>
    <d v="2021-09-03T00:00:00"/>
    <s v="Donald Jackson"/>
    <s v="Martin, Smith and Johnson"/>
    <x v="3"/>
    <n v="19763.999"/>
    <n v="264"/>
    <x v="0"/>
    <d v="2021-09-22T00:00:00"/>
    <s v="Penicillin"/>
    <s v="Normal"/>
    <n v="19"/>
    <n v="1040.2104736842105"/>
    <x v="2"/>
  </r>
  <r>
    <s v="Loretta Day"/>
    <x v="11"/>
    <x v="1"/>
    <x v="1"/>
    <x v="0"/>
    <d v="2020-07-15T00:00:00"/>
    <s v="Joseph Williams"/>
    <s v="Ray Group"/>
    <x v="2"/>
    <n v="33686.82"/>
    <n v="262"/>
    <x v="2"/>
    <d v="2020-07-21T00:00:00"/>
    <s v="Lipitor"/>
    <s v="Inconclusive"/>
    <n v="6"/>
    <n v="5614.47"/>
    <x v="1"/>
  </r>
  <r>
    <s v="Calvin Martin"/>
    <x v="42"/>
    <x v="1"/>
    <x v="5"/>
    <x v="4"/>
    <d v="2019-03-20T00:00:00"/>
    <s v="Mr. Timothy Martin"/>
    <s v="Brown-Anderson"/>
    <x v="0"/>
    <n v="5709.8760000000002"/>
    <n v="452"/>
    <x v="1"/>
    <d v="2019-04-06T00:00:00"/>
    <s v="Paracetamol"/>
    <s v="Inconclusive"/>
    <n v="17"/>
    <n v="335.8750588235294"/>
    <x v="0"/>
  </r>
  <r>
    <s v="Angel Mitchell"/>
    <x v="38"/>
    <x v="0"/>
    <x v="2"/>
    <x v="0"/>
    <d v="2022-12-03T00:00:00"/>
    <s v="Cynthia Scott"/>
    <s v="Burnett-Rice"/>
    <x v="3"/>
    <n v="54465.457999999999"/>
    <n v="179"/>
    <x v="2"/>
    <d v="2022-12-08T00:00:00"/>
    <s v="Paracetamol"/>
    <s v="Inconclusive"/>
    <n v="5"/>
    <n v="10893.0916"/>
    <x v="1"/>
  </r>
  <r>
    <s v="Timothy Torres"/>
    <x v="18"/>
    <x v="1"/>
    <x v="6"/>
    <x v="3"/>
    <d v="2020-08-05T00:00:00"/>
    <s v="Michael Brooks"/>
    <s v="Patterson-Rodriguez"/>
    <x v="0"/>
    <n v="30539.717000000001"/>
    <n v="146"/>
    <x v="0"/>
    <d v="2020-08-16T00:00:00"/>
    <s v="Penicillin"/>
    <s v="Normal"/>
    <n v="11"/>
    <n v="2776.3379090909093"/>
    <x v="0"/>
  </r>
  <r>
    <s v="Ryan Mata"/>
    <x v="37"/>
    <x v="0"/>
    <x v="6"/>
    <x v="5"/>
    <d v="2023-10-30T00:00:00"/>
    <s v="Dr. Kelly Wagner MD"/>
    <s v="Smith, Gordon and Bond"/>
    <x v="2"/>
    <n v="18505.776000000002"/>
    <n v="409"/>
    <x v="0"/>
    <d v="2023-11-03T00:00:00"/>
    <s v="Aspirin"/>
    <s v="Abnormal"/>
    <n v="4"/>
    <n v="4626.4440000000004"/>
    <x v="1"/>
  </r>
  <r>
    <s v="Amanda Vincent"/>
    <x v="34"/>
    <x v="0"/>
    <x v="6"/>
    <x v="5"/>
    <d v="2022-10-24T00:00:00"/>
    <s v="Jon Anderson"/>
    <s v="Joseph, Anderson and Flores"/>
    <x v="2"/>
    <n v="33084.146999999997"/>
    <n v="271"/>
    <x v="1"/>
    <d v="2022-10-26T00:00:00"/>
    <s v="Aspirin"/>
    <s v="Inconclusive"/>
    <n v="2"/>
    <n v="16542.073499999999"/>
    <x v="2"/>
  </r>
  <r>
    <s v="Brandon Norman"/>
    <x v="17"/>
    <x v="0"/>
    <x v="0"/>
    <x v="2"/>
    <d v="2022-02-27T00:00:00"/>
    <s v="Alex Anderson"/>
    <s v="White Ltd"/>
    <x v="4"/>
    <n v="12716.821"/>
    <n v="483"/>
    <x v="0"/>
    <d v="2022-03-14T00:00:00"/>
    <s v="Penicillin"/>
    <s v="Normal"/>
    <n v="15"/>
    <n v="847.78806666666662"/>
    <x v="0"/>
  </r>
  <r>
    <s v="Blake Martin"/>
    <x v="21"/>
    <x v="1"/>
    <x v="1"/>
    <x v="5"/>
    <d v="2022-06-26T00:00:00"/>
    <s v="Denise Shah"/>
    <s v="Martin, Hobbs and Smith"/>
    <x v="1"/>
    <n v="14653.675999999999"/>
    <n v="195"/>
    <x v="0"/>
    <d v="2022-07-10T00:00:00"/>
    <s v="Aspirin"/>
    <s v="Abnormal"/>
    <n v="14"/>
    <n v="1046.6911428571427"/>
    <x v="1"/>
  </r>
  <r>
    <s v="Miss Amanda Walker"/>
    <x v="2"/>
    <x v="0"/>
    <x v="5"/>
    <x v="4"/>
    <d v="2019-08-15T00:00:00"/>
    <s v="Mr. Samuel Wolf PhD"/>
    <s v="Johnson PLC"/>
    <x v="2"/>
    <n v="13647.983"/>
    <n v="153"/>
    <x v="1"/>
    <d v="2019-09-01T00:00:00"/>
    <s v="Ibuprofen"/>
    <s v="Inconclusive"/>
    <n v="17"/>
    <n v="802.82252941176466"/>
    <x v="0"/>
  </r>
  <r>
    <s v="Justin Ramirez"/>
    <x v="66"/>
    <x v="1"/>
    <x v="7"/>
    <x v="4"/>
    <d v="2023-05-11T00:00:00"/>
    <s v="Megan Lewis"/>
    <s v="Lee, Hall and Williams"/>
    <x v="3"/>
    <n v="19615.587"/>
    <n v="426"/>
    <x v="2"/>
    <d v="2023-06-06T00:00:00"/>
    <s v="Paracetamol"/>
    <s v="Abnormal"/>
    <n v="26"/>
    <n v="754.44565384615385"/>
    <x v="2"/>
  </r>
  <r>
    <s v="Devin Vazquez"/>
    <x v="59"/>
    <x v="0"/>
    <x v="2"/>
    <x v="2"/>
    <d v="2020-09-23T00:00:00"/>
    <s v="Timothy Patrick"/>
    <s v="Ortiz-Porter"/>
    <x v="3"/>
    <n v="15592.44"/>
    <n v="385"/>
    <x v="1"/>
    <d v="2020-09-30T00:00:00"/>
    <s v="Paracetamol"/>
    <s v="Normal"/>
    <n v="7"/>
    <n v="2227.4914285714285"/>
    <x v="0"/>
  </r>
  <r>
    <s v="Peter Matthews"/>
    <x v="28"/>
    <x v="1"/>
    <x v="2"/>
    <x v="1"/>
    <d v="2019-06-02T00:00:00"/>
    <s v="Michael Johnson"/>
    <s v="Fletcher Group"/>
    <x v="1"/>
    <n v="24397.439999999999"/>
    <n v="241"/>
    <x v="0"/>
    <d v="2019-06-14T00:00:00"/>
    <s v="Aspirin"/>
    <s v="Abnormal"/>
    <n v="12"/>
    <n v="2033.12"/>
    <x v="1"/>
  </r>
  <r>
    <s v="Lori White"/>
    <x v="57"/>
    <x v="1"/>
    <x v="6"/>
    <x v="2"/>
    <d v="2020-01-04T00:00:00"/>
    <s v="Anthony Lynn"/>
    <s v="Johnson PLC"/>
    <x v="0"/>
    <n v="7960.6180000000004"/>
    <n v="230"/>
    <x v="0"/>
    <d v="2020-01-08T00:00:00"/>
    <s v="Penicillin"/>
    <s v="Normal"/>
    <n v="4"/>
    <n v="1990.1545000000001"/>
    <x v="0"/>
  </r>
  <r>
    <s v="Samantha Bishop DVM"/>
    <x v="60"/>
    <x v="1"/>
    <x v="5"/>
    <x v="5"/>
    <d v="2021-08-16T00:00:00"/>
    <s v="Michael Fischer"/>
    <s v="Valdez, Johnson and Martin"/>
    <x v="2"/>
    <n v="52666.66"/>
    <n v="122"/>
    <x v="0"/>
    <d v="2021-09-03T00:00:00"/>
    <s v="Ibuprofen"/>
    <s v="Abnormal"/>
    <n v="18"/>
    <n v="2925.9255555555555"/>
    <x v="1"/>
  </r>
  <r>
    <s v="Thomas Martinez"/>
    <x v="11"/>
    <x v="0"/>
    <x v="4"/>
    <x v="4"/>
    <d v="2019-12-18T00:00:00"/>
    <s v="Jennifer Hamilton"/>
    <s v="Phillips, Fowler and Rodriguez"/>
    <x v="2"/>
    <n v="27223.661"/>
    <n v="333"/>
    <x v="1"/>
    <d v="2020-01-15T00:00:00"/>
    <s v="Lipitor"/>
    <s v="Inconclusive"/>
    <n v="28"/>
    <n v="972.27360714285714"/>
    <x v="1"/>
  </r>
  <r>
    <s v="Melissa Smith"/>
    <x v="52"/>
    <x v="0"/>
    <x v="0"/>
    <x v="2"/>
    <d v="2021-01-10T00:00:00"/>
    <s v="Samantha Russell"/>
    <s v="Zhang Group"/>
    <x v="2"/>
    <n v="4401.1189999999997"/>
    <n v="260"/>
    <x v="0"/>
    <d v="2021-01-29T00:00:00"/>
    <s v="Ibuprofen"/>
    <s v="Normal"/>
    <n v="19"/>
    <n v="231.63784210526313"/>
    <x v="0"/>
  </r>
  <r>
    <s v="Joshua Harris"/>
    <x v="50"/>
    <x v="0"/>
    <x v="4"/>
    <x v="3"/>
    <d v="2023-02-05T00:00:00"/>
    <s v="Daniel Robinson"/>
    <s v="Walker, Owen and Jenkins"/>
    <x v="1"/>
    <n v="5378.701"/>
    <n v="368"/>
    <x v="0"/>
    <d v="2023-02-11T00:00:00"/>
    <s v="Ibuprofen"/>
    <s v="Normal"/>
    <n v="6"/>
    <n v="896.45016666666663"/>
    <x v="1"/>
  </r>
  <r>
    <s v="Denise White"/>
    <x v="9"/>
    <x v="1"/>
    <x v="0"/>
    <x v="5"/>
    <d v="2021-12-22T00:00:00"/>
    <s v="Aaron Winters"/>
    <s v="Adkins, Smith and Garcia"/>
    <x v="2"/>
    <n v="52086.194000000003"/>
    <n v="459"/>
    <x v="0"/>
    <d v="2022-01-11T00:00:00"/>
    <s v="Ibuprofen"/>
    <s v="Inconclusive"/>
    <n v="20"/>
    <n v="2604.3097000000002"/>
    <x v="2"/>
  </r>
  <r>
    <s v="Chloe Wilson"/>
    <x v="38"/>
    <x v="0"/>
    <x v="0"/>
    <x v="1"/>
    <d v="2022-01-07T00:00:00"/>
    <s v="Ms. Kimberly Arnold MD"/>
    <s v="Turner Inc"/>
    <x v="2"/>
    <n v="12703.32"/>
    <n v="295"/>
    <x v="0"/>
    <d v="2022-01-11T00:00:00"/>
    <s v="Ibuprofen"/>
    <s v="Normal"/>
    <n v="4"/>
    <n v="3175.83"/>
    <x v="1"/>
  </r>
  <r>
    <s v="Rachael Williams"/>
    <x v="11"/>
    <x v="0"/>
    <x v="6"/>
    <x v="1"/>
    <d v="2020-10-09T00:00:00"/>
    <s v="Heather Collins"/>
    <s v="Berger Inc"/>
    <x v="3"/>
    <n v="34837.404999999999"/>
    <n v="166"/>
    <x v="1"/>
    <d v="2020-10-13T00:00:00"/>
    <s v="Penicillin"/>
    <s v="Inconclusive"/>
    <n v="4"/>
    <n v="8709.3512499999997"/>
    <x v="1"/>
  </r>
  <r>
    <s v="Daniel Knox"/>
    <x v="31"/>
    <x v="0"/>
    <x v="4"/>
    <x v="5"/>
    <d v="2020-11-08T00:00:00"/>
    <s v="Michelle Walters"/>
    <s v="Day Inc"/>
    <x v="3"/>
    <n v="75394.985000000001"/>
    <n v="137"/>
    <x v="1"/>
    <d v="2020-11-09T00:00:00"/>
    <s v="Lipitor"/>
    <s v="Abnormal"/>
    <n v="1"/>
    <n v="75394.985000000001"/>
    <x v="2"/>
  </r>
  <r>
    <s v="Angela Paul"/>
    <x v="55"/>
    <x v="0"/>
    <x v="2"/>
    <x v="5"/>
    <d v="2019-12-19T00:00:00"/>
    <s v="Eric Campbell"/>
    <s v="Holt, Jordan and Nelson"/>
    <x v="3"/>
    <n v="18486.510999999999"/>
    <n v="412"/>
    <x v="0"/>
    <d v="2019-12-24T00:00:00"/>
    <s v="Ibuprofen"/>
    <s v="Normal"/>
    <n v="5"/>
    <n v="3697.3021999999996"/>
    <x v="1"/>
  </r>
  <r>
    <s v="Jordan Mclaughlin"/>
    <x v="14"/>
    <x v="0"/>
    <x v="2"/>
    <x v="2"/>
    <d v="2022-03-12T00:00:00"/>
    <s v="Kenneth Walsh"/>
    <s v="Greer-Matthews"/>
    <x v="0"/>
    <n v="3047.64"/>
    <n v="129"/>
    <x v="2"/>
    <d v="2022-03-20T00:00:00"/>
    <s v="Ibuprofen"/>
    <s v="Abnormal"/>
    <n v="8"/>
    <n v="380.95499999999998"/>
    <x v="0"/>
  </r>
  <r>
    <s v="Nicole Sandoval"/>
    <x v="53"/>
    <x v="0"/>
    <x v="4"/>
    <x v="2"/>
    <d v="2021-11-09T00:00:00"/>
    <s v="Michael Hudson"/>
    <s v="Moore Group"/>
    <x v="4"/>
    <n v="546.70100000000002"/>
    <n v="145"/>
    <x v="0"/>
    <d v="2021-11-13T00:00:00"/>
    <s v="Aspirin"/>
    <s v="Abnormal"/>
    <n v="4"/>
    <n v="136.67525000000001"/>
    <x v="2"/>
  </r>
  <r>
    <s v="Laura Lewis"/>
    <x v="18"/>
    <x v="1"/>
    <x v="0"/>
    <x v="3"/>
    <d v="2020-01-04T00:00:00"/>
    <s v="Thomas Mccarthy"/>
    <s v="Tanner-Sharp"/>
    <x v="3"/>
    <n v="26007.003000000001"/>
    <n v="151"/>
    <x v="0"/>
    <d v="2020-01-07T00:00:00"/>
    <s v="Lipitor"/>
    <s v="Inconclusive"/>
    <n v="3"/>
    <n v="8669.0010000000002"/>
    <x v="0"/>
  </r>
  <r>
    <s v="Jordan Porter"/>
    <x v="22"/>
    <x v="1"/>
    <x v="6"/>
    <x v="4"/>
    <d v="2022-08-30T00:00:00"/>
    <s v="Amber Adams"/>
    <s v="Watts, Williams and Jackson"/>
    <x v="1"/>
    <n v="4809.433"/>
    <n v="145"/>
    <x v="0"/>
    <d v="2022-09-22T00:00:00"/>
    <s v="Penicillin"/>
    <s v="Inconclusive"/>
    <n v="23"/>
    <n v="209.10578260869565"/>
    <x v="0"/>
  </r>
  <r>
    <s v="Susan Clarke"/>
    <x v="47"/>
    <x v="0"/>
    <x v="2"/>
    <x v="2"/>
    <d v="2019-01-21T00:00:00"/>
    <s v="Brian Poole"/>
    <s v="Hines PLC"/>
    <x v="0"/>
    <n v="19427.990000000002"/>
    <n v="478"/>
    <x v="0"/>
    <d v="2019-01-21T00:00:00"/>
    <s v="Penicillin"/>
    <s v="Normal"/>
    <n v="0"/>
    <n v="0"/>
    <x v="0"/>
  </r>
  <r>
    <s v="Meredith Simpson"/>
    <x v="18"/>
    <x v="1"/>
    <x v="4"/>
    <x v="5"/>
    <d v="2023-01-24T00:00:00"/>
    <s v="Patrick Griffin"/>
    <s v="Casey, Hughes and Lopez"/>
    <x v="1"/>
    <n v="60739.633000000002"/>
    <n v="141"/>
    <x v="1"/>
    <d v="2023-02-11T00:00:00"/>
    <s v="Penicillin"/>
    <s v="Inconclusive"/>
    <n v="18"/>
    <n v="3374.4240555555557"/>
    <x v="0"/>
  </r>
  <r>
    <s v="Kenneth Long"/>
    <x v="11"/>
    <x v="1"/>
    <x v="7"/>
    <x v="5"/>
    <d v="2021-10-02T00:00:00"/>
    <s v="Christopher Webster"/>
    <s v="Jacobs-Smith"/>
    <x v="3"/>
    <n v="62858.885999999999"/>
    <n v="347"/>
    <x v="0"/>
    <d v="2021-10-15T00:00:00"/>
    <s v="Ibuprofen"/>
    <s v="Inconclusive"/>
    <n v="13"/>
    <n v="4835.2989230769226"/>
    <x v="1"/>
  </r>
  <r>
    <s v="Tony Ramos"/>
    <x v="19"/>
    <x v="0"/>
    <x v="3"/>
    <x v="3"/>
    <d v="2023-03-15T00:00:00"/>
    <s v="Rick Golden"/>
    <s v="Guzman, Avila and Briggs"/>
    <x v="2"/>
    <n v="23723.271000000001"/>
    <n v="158"/>
    <x v="0"/>
    <d v="2023-03-17T00:00:00"/>
    <s v="Ibuprofen"/>
    <s v="Abnormal"/>
    <n v="2"/>
    <n v="11861.6355"/>
    <x v="0"/>
  </r>
  <r>
    <s v="Renee Moore"/>
    <x v="15"/>
    <x v="1"/>
    <x v="3"/>
    <x v="1"/>
    <d v="2019-12-30T00:00:00"/>
    <s v="Brooke Williams"/>
    <s v="Berg, Foster and Curry"/>
    <x v="3"/>
    <n v="28170.257000000001"/>
    <n v="156"/>
    <x v="0"/>
    <d v="2020-01-19T00:00:00"/>
    <s v="Ibuprofen"/>
    <s v="Abnormal"/>
    <n v="20"/>
    <n v="1408.5128500000001"/>
    <x v="1"/>
  </r>
  <r>
    <s v="Michael Conway"/>
    <x v="43"/>
    <x v="1"/>
    <x v="3"/>
    <x v="0"/>
    <d v="2022-02-19T00:00:00"/>
    <s v="Julie Long"/>
    <s v="Taylor, Bullock and Scott"/>
    <x v="0"/>
    <n v="4703.8509999999997"/>
    <n v="428"/>
    <x v="2"/>
    <d v="2022-02-20T00:00:00"/>
    <s v="Lipitor"/>
    <s v="Normal"/>
    <n v="1"/>
    <n v="4703.8509999999997"/>
    <x v="2"/>
  </r>
  <r>
    <s v="Scott Terry"/>
    <x v="34"/>
    <x v="0"/>
    <x v="2"/>
    <x v="2"/>
    <d v="2022-12-29T00:00:00"/>
    <s v="Danielle Herring"/>
    <s v="Reeves-Lawrence"/>
    <x v="4"/>
    <n v="11078.439"/>
    <n v="266"/>
    <x v="0"/>
    <d v="2023-01-10T00:00:00"/>
    <s v="Ibuprofen"/>
    <s v="Inconclusive"/>
    <n v="12"/>
    <n v="923.20325000000003"/>
    <x v="2"/>
  </r>
  <r>
    <s v="Phyllis Barker"/>
    <x v="8"/>
    <x v="1"/>
    <x v="2"/>
    <x v="2"/>
    <d v="2021-02-23T00:00:00"/>
    <s v="Robert Novak"/>
    <s v="Johnson, Porter and Chavez"/>
    <x v="4"/>
    <n v="6595.9170000000004"/>
    <n v="273"/>
    <x v="0"/>
    <d v="2021-02-26T00:00:00"/>
    <s v="Ibuprofen"/>
    <s v="Inconclusive"/>
    <n v="3"/>
    <n v="2198.6390000000001"/>
    <x v="1"/>
  </r>
  <r>
    <s v="Dr. Kelly Krueger DVM"/>
    <x v="32"/>
    <x v="1"/>
    <x v="5"/>
    <x v="5"/>
    <d v="2022-03-12T00:00:00"/>
    <s v="Patrick Knight"/>
    <s v="Pope, Howard and Gray"/>
    <x v="2"/>
    <n v="27669.694"/>
    <n v="471"/>
    <x v="0"/>
    <d v="2022-03-29T00:00:00"/>
    <s v="Paracetamol"/>
    <s v="Inconclusive"/>
    <n v="17"/>
    <n v="1627.6290588235295"/>
    <x v="1"/>
  </r>
  <r>
    <s v="Thomas Robinson"/>
    <x v="66"/>
    <x v="0"/>
    <x v="2"/>
    <x v="0"/>
    <d v="2020-05-08T00:00:00"/>
    <s v="William Martinez"/>
    <s v="Hatfield Inc"/>
    <x v="0"/>
    <n v="23328.702000000001"/>
    <n v="147"/>
    <x v="1"/>
    <d v="2020-05-18T00:00:00"/>
    <s v="Aspirin"/>
    <s v="Normal"/>
    <n v="10"/>
    <n v="2332.8702000000003"/>
    <x v="2"/>
  </r>
  <r>
    <s v="Edwin Harris"/>
    <x v="58"/>
    <x v="0"/>
    <x v="0"/>
    <x v="4"/>
    <d v="2023-04-21T00:00:00"/>
    <s v="Mark Evans"/>
    <s v="Bailey-Bell"/>
    <x v="4"/>
    <n v="7300.06"/>
    <n v="318"/>
    <x v="2"/>
    <d v="2023-04-22T00:00:00"/>
    <s v="Penicillin"/>
    <s v="Inconclusive"/>
    <n v="1"/>
    <n v="7300.06"/>
    <x v="1"/>
  </r>
  <r>
    <s v="Amy Foster"/>
    <x v="34"/>
    <x v="0"/>
    <x v="2"/>
    <x v="1"/>
    <d v="2023-09-16T00:00:00"/>
    <s v="Dennis Escobar"/>
    <s v="Meyer-Sullivan"/>
    <x v="0"/>
    <n v="1472.556"/>
    <n v="144"/>
    <x v="0"/>
    <d v="2023-09-21T00:00:00"/>
    <s v="Penicillin"/>
    <s v="Normal"/>
    <n v="5"/>
    <n v="294.51120000000003"/>
    <x v="2"/>
  </r>
  <r>
    <s v="Thomas Nichols"/>
    <x v="36"/>
    <x v="1"/>
    <x v="2"/>
    <x v="3"/>
    <d v="2022-04-12T00:00:00"/>
    <s v="Derrick Smith"/>
    <s v="Hunter PLC"/>
    <x v="4"/>
    <n v="4249.7389999999996"/>
    <n v="104"/>
    <x v="0"/>
    <d v="2022-04-25T00:00:00"/>
    <s v="Lipitor"/>
    <s v="Inconclusive"/>
    <n v="13"/>
    <n v="326.90299999999996"/>
    <x v="2"/>
  </r>
  <r>
    <s v="Joshua Petersen"/>
    <x v="42"/>
    <x v="1"/>
    <x v="3"/>
    <x v="3"/>
    <d v="2020-01-28T00:00:00"/>
    <s v="Fernando Caldwell"/>
    <s v="Erickson-Richardson"/>
    <x v="2"/>
    <n v="36567.701999999997"/>
    <n v="414"/>
    <x v="0"/>
    <d v="2020-01-30T00:00:00"/>
    <s v="Aspirin"/>
    <s v="Normal"/>
    <n v="2"/>
    <n v="18283.850999999999"/>
    <x v="0"/>
  </r>
  <r>
    <s v="Nancy Lozano"/>
    <x v="19"/>
    <x v="1"/>
    <x v="7"/>
    <x v="3"/>
    <d v="2023-09-15T00:00:00"/>
    <s v="Sierra Navarro"/>
    <s v="Moore-Chan"/>
    <x v="0"/>
    <n v="31735.120999999999"/>
    <n v="172"/>
    <x v="0"/>
    <d v="2023-10-03T00:00:00"/>
    <s v="Lipitor"/>
    <s v="Inconclusive"/>
    <n v="18"/>
    <n v="1763.0622777777778"/>
    <x v="0"/>
  </r>
  <r>
    <s v="Beth Fields"/>
    <x v="23"/>
    <x v="1"/>
    <x v="3"/>
    <x v="3"/>
    <d v="2020-05-05T00:00:00"/>
    <s v="Tyler Williams"/>
    <s v="Deleon and Sons"/>
    <x v="4"/>
    <n v="1504.258"/>
    <n v="384"/>
    <x v="0"/>
    <d v="2020-05-24T00:00:00"/>
    <s v="Ibuprofen"/>
    <s v="Abnormal"/>
    <n v="19"/>
    <n v="79.171473684210525"/>
    <x v="0"/>
  </r>
  <r>
    <s v="Mr. Christopher Hill MD"/>
    <x v="13"/>
    <x v="1"/>
    <x v="3"/>
    <x v="4"/>
    <d v="2020-04-30T00:00:00"/>
    <s v="Monique Kelly"/>
    <s v="Kim, Parker and Thompson"/>
    <x v="4"/>
    <n v="34395.212"/>
    <n v="232"/>
    <x v="1"/>
    <d v="2020-05-05T00:00:00"/>
    <s v="Paracetamol"/>
    <s v="Inconclusive"/>
    <n v="5"/>
    <n v="6879.0424000000003"/>
    <x v="0"/>
  </r>
  <r>
    <s v="Heather Patterson"/>
    <x v="21"/>
    <x v="1"/>
    <x v="1"/>
    <x v="0"/>
    <d v="2022-10-30T00:00:00"/>
    <s v="Connie Welch"/>
    <s v="Adams Group"/>
    <x v="2"/>
    <n v="22180.812999999998"/>
    <n v="240"/>
    <x v="2"/>
    <d v="2022-11-07T00:00:00"/>
    <s v="Ibuprofen"/>
    <s v="Normal"/>
    <n v="8"/>
    <n v="2772.6016249999998"/>
    <x v="1"/>
  </r>
  <r>
    <s v="Melissa Johnson"/>
    <x v="49"/>
    <x v="1"/>
    <x v="5"/>
    <x v="3"/>
    <d v="2022-12-25T00:00:00"/>
    <s v="Wayne Palmer"/>
    <s v="Odonnell-Mckinney"/>
    <x v="4"/>
    <n v="34255.686999999998"/>
    <n v="395"/>
    <x v="0"/>
    <d v="2023-01-14T00:00:00"/>
    <s v="Lipitor"/>
    <s v="Abnormal"/>
    <n v="20"/>
    <n v="1712.7843499999999"/>
    <x v="2"/>
  </r>
  <r>
    <s v="Samantha Bell"/>
    <x v="22"/>
    <x v="0"/>
    <x v="0"/>
    <x v="2"/>
    <d v="2022-12-26T00:00:00"/>
    <s v="Brenda May"/>
    <s v="Coleman and Sons"/>
    <x v="2"/>
    <n v="5710.7120000000004"/>
    <n v="350"/>
    <x v="2"/>
    <d v="2023-01-11T00:00:00"/>
    <s v="Paracetamol"/>
    <s v="Inconclusive"/>
    <n v="16"/>
    <n v="356.91950000000003"/>
    <x v="0"/>
  </r>
  <r>
    <s v="Elizabeth Peterson"/>
    <x v="8"/>
    <x v="1"/>
    <x v="5"/>
    <x v="4"/>
    <d v="2023-08-03T00:00:00"/>
    <s v="Derek Williams"/>
    <s v="Wilkinson Group"/>
    <x v="1"/>
    <n v="30673.923999999999"/>
    <n v="419"/>
    <x v="0"/>
    <d v="2023-08-22T00:00:00"/>
    <s v="Paracetamol"/>
    <s v="Abnormal"/>
    <n v="19"/>
    <n v="1614.4170526315788"/>
    <x v="1"/>
  </r>
  <r>
    <s v="Alexis Wheeler"/>
    <x v="12"/>
    <x v="0"/>
    <x v="6"/>
    <x v="4"/>
    <d v="2021-05-14T00:00:00"/>
    <s v="Scott Stewart"/>
    <s v="Davis, Myers and Cruz"/>
    <x v="2"/>
    <n v="23515.23"/>
    <n v="425"/>
    <x v="1"/>
    <d v="2021-05-27T00:00:00"/>
    <s v="Paracetamol"/>
    <s v="Normal"/>
    <n v="13"/>
    <n v="1808.8638461538462"/>
    <x v="0"/>
  </r>
  <r>
    <s v="Meghan Robinson"/>
    <x v="42"/>
    <x v="1"/>
    <x v="7"/>
    <x v="5"/>
    <d v="2022-07-10T00:00:00"/>
    <s v="Brenda Cunningham"/>
    <s v="Perry-Carter"/>
    <x v="1"/>
    <n v="22741.19"/>
    <n v="126"/>
    <x v="0"/>
    <d v="2022-07-15T00:00:00"/>
    <s v="Penicillin"/>
    <s v="Normal"/>
    <n v="5"/>
    <n v="4548.2379999999994"/>
    <x v="0"/>
  </r>
  <r>
    <s v="Lori Williams"/>
    <x v="65"/>
    <x v="0"/>
    <x v="5"/>
    <x v="2"/>
    <d v="2022-12-26T00:00:00"/>
    <s v="Christine Tapia"/>
    <s v="Harrison, Stevenson and Blair"/>
    <x v="1"/>
    <n v="15422.715"/>
    <n v="207"/>
    <x v="0"/>
    <d v="2023-01-07T00:00:00"/>
    <s v="Paracetamol"/>
    <s v="Abnormal"/>
    <n v="12"/>
    <n v="1285.2262499999999"/>
    <x v="0"/>
  </r>
  <r>
    <s v="Mary Howard"/>
    <x v="35"/>
    <x v="0"/>
    <x v="6"/>
    <x v="2"/>
    <d v="2021-08-10T00:00:00"/>
    <s v="Jessica Gilmore"/>
    <s v="Lucas-Summers"/>
    <x v="2"/>
    <n v="1981.413"/>
    <n v="331"/>
    <x v="2"/>
    <d v="2021-08-30T00:00:00"/>
    <s v="Ibuprofen"/>
    <s v="Inconclusive"/>
    <n v="20"/>
    <n v="99.070650000000001"/>
    <x v="2"/>
  </r>
  <r>
    <s v="Sierra Williams"/>
    <x v="66"/>
    <x v="0"/>
    <x v="4"/>
    <x v="3"/>
    <d v="2018-12-18T00:00:00"/>
    <s v="Jill Jacobs"/>
    <s v="Jackson-Brown"/>
    <x v="1"/>
    <n v="33142.858999999997"/>
    <n v="292"/>
    <x v="0"/>
    <d v="2018-12-21T00:00:00"/>
    <s v="Aspirin"/>
    <s v="Normal"/>
    <n v="3"/>
    <n v="11047.619666666666"/>
    <x v="2"/>
  </r>
  <r>
    <s v="Travis Carter"/>
    <x v="59"/>
    <x v="0"/>
    <x v="5"/>
    <x v="0"/>
    <d v="2023-09-04T00:00:00"/>
    <s v="Dr. Margaret Brown"/>
    <s v="Thomas Group"/>
    <x v="0"/>
    <n v="33705.025999999998"/>
    <n v="200"/>
    <x v="2"/>
    <d v="2023-09-26T00:00:00"/>
    <s v="Paracetamol"/>
    <s v="Normal"/>
    <n v="22"/>
    <n v="1532.0466363636363"/>
    <x v="0"/>
  </r>
  <r>
    <s v="Brandon Smith"/>
    <x v="20"/>
    <x v="0"/>
    <x v="1"/>
    <x v="1"/>
    <d v="2019-04-29T00:00:00"/>
    <s v="Wendy Yang"/>
    <s v="Wood-Luna"/>
    <x v="2"/>
    <n v="6116.3180000000002"/>
    <n v="155"/>
    <x v="0"/>
    <d v="2019-05-05T00:00:00"/>
    <s v="Aspirin"/>
    <s v="Inconclusive"/>
    <n v="6"/>
    <n v="1019.3863333333334"/>
    <x v="2"/>
  </r>
  <r>
    <s v="Thomas Mccarthy"/>
    <x v="25"/>
    <x v="0"/>
    <x v="4"/>
    <x v="1"/>
    <d v="2022-04-27T00:00:00"/>
    <s v="Rebecca Avila"/>
    <s v="Nelson LLC"/>
    <x v="2"/>
    <n v="23495.233"/>
    <n v="123"/>
    <x v="2"/>
    <d v="2022-05-05T00:00:00"/>
    <s v="Penicillin"/>
    <s v="Inconclusive"/>
    <n v="8"/>
    <n v="2936.904125"/>
    <x v="2"/>
  </r>
  <r>
    <s v="Andrew Williams"/>
    <x v="23"/>
    <x v="0"/>
    <x v="1"/>
    <x v="2"/>
    <d v="2020-01-14T00:00:00"/>
    <s v="Gina Thompson"/>
    <s v="Buchanan-Ferguson"/>
    <x v="2"/>
    <n v="11930.698"/>
    <n v="307"/>
    <x v="0"/>
    <d v="2020-01-22T00:00:00"/>
    <s v="Lipitor"/>
    <s v="Abnormal"/>
    <n v="8"/>
    <n v="1491.33725"/>
    <x v="0"/>
  </r>
  <r>
    <s v="Chad Ruiz"/>
    <x v="51"/>
    <x v="1"/>
    <x v="0"/>
    <x v="1"/>
    <d v="2022-04-10T00:00:00"/>
    <s v="Dr. Cody Taylor"/>
    <s v="Ramirez-Burgess"/>
    <x v="2"/>
    <n v="42204.927000000003"/>
    <n v="395"/>
    <x v="1"/>
    <d v="2022-04-19T00:00:00"/>
    <s v="Aspirin"/>
    <s v="Inconclusive"/>
    <n v="9"/>
    <n v="4689.436333333334"/>
    <x v="2"/>
  </r>
  <r>
    <s v="Brenda Dyer"/>
    <x v="0"/>
    <x v="0"/>
    <x v="5"/>
    <x v="2"/>
    <d v="2022-10-15T00:00:00"/>
    <s v="Kyle Jennings"/>
    <s v="Sellers and Sons"/>
    <x v="0"/>
    <n v="16332.898999999999"/>
    <n v="161"/>
    <x v="0"/>
    <d v="2022-10-23T00:00:00"/>
    <s v="Penicillin"/>
    <s v="Normal"/>
    <n v="8"/>
    <n v="2041.6123749999999"/>
    <x v="0"/>
  </r>
  <r>
    <s v="Kristen Miranda"/>
    <x v="29"/>
    <x v="1"/>
    <x v="4"/>
    <x v="0"/>
    <d v="2022-09-05T00:00:00"/>
    <s v="Kimberly Blevins"/>
    <s v="Hamilton, Simpson and Salas"/>
    <x v="3"/>
    <n v="9625.7929999999997"/>
    <n v="401"/>
    <x v="2"/>
    <d v="2022-09-20T00:00:00"/>
    <s v="Paracetamol"/>
    <s v="Normal"/>
    <n v="15"/>
    <n v="641.71953333333329"/>
    <x v="1"/>
  </r>
  <r>
    <s v="Kelly Madden"/>
    <x v="35"/>
    <x v="0"/>
    <x v="6"/>
    <x v="4"/>
    <d v="2023-07-10T00:00:00"/>
    <s v="Mark Murray"/>
    <s v="Villa LLC"/>
    <x v="4"/>
    <n v="7107.58"/>
    <n v="495"/>
    <x v="1"/>
    <d v="2023-07-13T00:00:00"/>
    <s v="Paracetamol"/>
    <s v="Abnormal"/>
    <n v="3"/>
    <n v="2369.1933333333332"/>
    <x v="2"/>
  </r>
  <r>
    <s v="Carlos Potts"/>
    <x v="43"/>
    <x v="0"/>
    <x v="3"/>
    <x v="0"/>
    <d v="2019-09-19T00:00:00"/>
    <s v="Lori Valenzuela"/>
    <s v="Zavala Inc"/>
    <x v="1"/>
    <n v="30280.291000000001"/>
    <n v="391"/>
    <x v="2"/>
    <d v="2019-10-13T00:00:00"/>
    <s v="Lipitor"/>
    <s v="Inconclusive"/>
    <n v="24"/>
    <n v="1261.6787916666667"/>
    <x v="2"/>
  </r>
  <r>
    <s v="Sydney Williams"/>
    <x v="8"/>
    <x v="0"/>
    <x v="3"/>
    <x v="5"/>
    <d v="2023-05-26T00:00:00"/>
    <s v="Samantha Pittman"/>
    <s v="Greene, Fuller and Smith"/>
    <x v="1"/>
    <n v="52236.495000000003"/>
    <n v="348"/>
    <x v="2"/>
    <d v="2023-06-07T00:00:00"/>
    <s v="Penicillin"/>
    <s v="Abnormal"/>
    <n v="12"/>
    <n v="4353.0412500000002"/>
    <x v="1"/>
  </r>
  <r>
    <s v="Amber Willis"/>
    <x v="58"/>
    <x v="0"/>
    <x v="1"/>
    <x v="5"/>
    <d v="2020-05-18T00:00:00"/>
    <s v="Daniel Anderson"/>
    <s v="Cook, Jimenez and Johnson"/>
    <x v="2"/>
    <n v="36177.339999999997"/>
    <n v="357"/>
    <x v="0"/>
    <d v="2020-05-22T00:00:00"/>
    <s v="Penicillin"/>
    <s v="Abnormal"/>
    <n v="4"/>
    <n v="9044.3349999999991"/>
    <x v="1"/>
  </r>
  <r>
    <s v="Derek Arnold"/>
    <x v="63"/>
    <x v="1"/>
    <x v="5"/>
    <x v="0"/>
    <d v="2020-08-16T00:00:00"/>
    <s v="William Bradford"/>
    <s v="Rollins Ltd"/>
    <x v="2"/>
    <n v="58548.716999999997"/>
    <n v="307"/>
    <x v="2"/>
    <d v="2020-08-26T00:00:00"/>
    <s v="Lipitor"/>
    <s v="Normal"/>
    <n v="10"/>
    <n v="5854.8716999999997"/>
    <x v="2"/>
  </r>
  <r>
    <s v="Wesley Parker"/>
    <x v="3"/>
    <x v="0"/>
    <x v="3"/>
    <x v="4"/>
    <d v="2020-01-06T00:00:00"/>
    <s v="Felicia Jackson"/>
    <s v="Lopez, Garrison and Green"/>
    <x v="2"/>
    <n v="22307.418000000001"/>
    <n v="140"/>
    <x v="2"/>
    <d v="2020-01-22T00:00:00"/>
    <s v="Penicillin"/>
    <s v="Inconclusive"/>
    <n v="16"/>
    <n v="1394.2136250000001"/>
    <x v="2"/>
  </r>
  <r>
    <s v="Carmen Atkins MD"/>
    <x v="59"/>
    <x v="0"/>
    <x v="1"/>
    <x v="2"/>
    <d v="2023-10-27T00:00:00"/>
    <s v="Jessica Perez"/>
    <s v="Torres and Sons"/>
    <x v="2"/>
    <n v="5653.2749999999996"/>
    <n v="110"/>
    <x v="2"/>
    <d v="2023-11-18T00:00:00"/>
    <s v="Lipitor"/>
    <s v="Abnormal"/>
    <n v="22"/>
    <n v="256.96704545454543"/>
    <x v="0"/>
  </r>
  <r>
    <s v="Mark Alvarez"/>
    <x v="11"/>
    <x v="1"/>
    <x v="6"/>
    <x v="0"/>
    <d v="2020-12-26T00:00:00"/>
    <s v="Chad Robinson"/>
    <s v="Wang, Walsh and Burton"/>
    <x v="4"/>
    <n v="36776.052000000003"/>
    <n v="194"/>
    <x v="1"/>
    <d v="2021-01-09T00:00:00"/>
    <s v="Paracetamol"/>
    <s v="Abnormal"/>
    <n v="14"/>
    <n v="2626.8608571428572"/>
    <x v="1"/>
  </r>
  <r>
    <s v="Sierra Rosario"/>
    <x v="14"/>
    <x v="1"/>
    <x v="7"/>
    <x v="5"/>
    <d v="2019-07-23T00:00:00"/>
    <s v="Travis Porter"/>
    <s v="Hawkins Inc"/>
    <x v="3"/>
    <n v="50549.898000000001"/>
    <n v="417"/>
    <x v="0"/>
    <d v="2019-08-05T00:00:00"/>
    <s v="Paracetamol"/>
    <s v="Normal"/>
    <n v="13"/>
    <n v="3888.4536923076926"/>
    <x v="0"/>
  </r>
  <r>
    <s v="Richard Martin"/>
    <x v="6"/>
    <x v="1"/>
    <x v="1"/>
    <x v="4"/>
    <d v="2022-07-14T00:00:00"/>
    <s v="Christina Dominguez"/>
    <s v="Collins-Simmons"/>
    <x v="2"/>
    <n v="21082.003000000001"/>
    <n v="160"/>
    <x v="1"/>
    <d v="2022-08-01T00:00:00"/>
    <s v="Lipitor"/>
    <s v="Inconclusive"/>
    <n v="18"/>
    <n v="1171.2223888888889"/>
    <x v="0"/>
  </r>
  <r>
    <s v="Maria Hale"/>
    <x v="23"/>
    <x v="1"/>
    <x v="7"/>
    <x v="4"/>
    <d v="2022-01-19T00:00:00"/>
    <s v="William Johnson"/>
    <s v="Hernandez, Valdez and Hurley"/>
    <x v="0"/>
    <n v="28625.567999999999"/>
    <n v="281"/>
    <x v="1"/>
    <d v="2022-02-13T00:00:00"/>
    <s v="Lipitor"/>
    <s v="Abnormal"/>
    <n v="25"/>
    <n v="1145.0227199999999"/>
    <x v="0"/>
  </r>
  <r>
    <s v="Sara Hall"/>
    <x v="49"/>
    <x v="1"/>
    <x v="5"/>
    <x v="4"/>
    <d v="2023-01-02T00:00:00"/>
    <s v="Michelle Anderson"/>
    <s v="Pierce-Lewis"/>
    <x v="4"/>
    <n v="8895.107"/>
    <n v="321"/>
    <x v="2"/>
    <d v="2023-01-05T00:00:00"/>
    <s v="Ibuprofen"/>
    <s v="Abnormal"/>
    <n v="3"/>
    <n v="2965.0356666666667"/>
    <x v="2"/>
  </r>
  <r>
    <s v="Natasha Brown"/>
    <x v="0"/>
    <x v="1"/>
    <x v="6"/>
    <x v="0"/>
    <d v="2020-05-10T00:00:00"/>
    <s v="Samuel Black"/>
    <s v="Neal-West"/>
    <x v="4"/>
    <n v="52754.866000000002"/>
    <n v="316"/>
    <x v="2"/>
    <d v="2020-06-04T00:00:00"/>
    <s v="Lipitor"/>
    <s v="Abnormal"/>
    <n v="25"/>
    <n v="2110.1946400000002"/>
    <x v="0"/>
  </r>
  <r>
    <s v="Charles Scott"/>
    <x v="48"/>
    <x v="1"/>
    <x v="3"/>
    <x v="2"/>
    <d v="2020-01-19T00:00:00"/>
    <s v="Cassandra Lambert"/>
    <s v="Soto and Sons"/>
    <x v="2"/>
    <n v="11746.130999999999"/>
    <n v="484"/>
    <x v="2"/>
    <d v="2020-02-14T00:00:00"/>
    <s v="Aspirin"/>
    <s v="Normal"/>
    <n v="26"/>
    <n v="451.77426923076922"/>
    <x v="0"/>
  </r>
  <r>
    <s v="Trevor Blankenship"/>
    <x v="1"/>
    <x v="1"/>
    <x v="4"/>
    <x v="2"/>
    <d v="2020-06-02T00:00:00"/>
    <s v="Deborah Watkins"/>
    <s v="Johnson-Marsh"/>
    <x v="2"/>
    <n v="23087.113000000001"/>
    <n v="275"/>
    <x v="0"/>
    <d v="2020-06-06T00:00:00"/>
    <s v="Ibuprofen"/>
    <s v="Abnormal"/>
    <n v="4"/>
    <n v="5771.7782500000003"/>
    <x v="1"/>
  </r>
  <r>
    <s v="Veronica Solis"/>
    <x v="46"/>
    <x v="1"/>
    <x v="4"/>
    <x v="3"/>
    <d v="2021-08-07T00:00:00"/>
    <s v="Kimberly Gonzales"/>
    <s v="Dorsey and Sons"/>
    <x v="1"/>
    <n v="11543.377"/>
    <n v="378"/>
    <x v="0"/>
    <d v="2021-08-13T00:00:00"/>
    <s v="Lipitor"/>
    <s v="Abnormal"/>
    <n v="6"/>
    <n v="1923.8961666666667"/>
    <x v="0"/>
  </r>
  <r>
    <s v="Thomas Pope"/>
    <x v="56"/>
    <x v="1"/>
    <x v="5"/>
    <x v="3"/>
    <d v="2020-05-06T00:00:00"/>
    <s v="Patricia Adams"/>
    <s v="Lee LLC"/>
    <x v="4"/>
    <n v="19245.547999999999"/>
    <n v="471"/>
    <x v="0"/>
    <d v="2020-05-28T00:00:00"/>
    <s v="Paracetamol"/>
    <s v="Inconclusive"/>
    <n v="22"/>
    <n v="874.79763636363634"/>
    <x v="2"/>
  </r>
  <r>
    <s v="Felicia Reynolds"/>
    <x v="3"/>
    <x v="1"/>
    <x v="4"/>
    <x v="0"/>
    <d v="2019-01-21T00:00:00"/>
    <s v="Daniel Young"/>
    <s v="Williamson-Saunders"/>
    <x v="0"/>
    <n v="52802.985000000001"/>
    <n v="271"/>
    <x v="2"/>
    <d v="2019-02-06T00:00:00"/>
    <s v="Aspirin"/>
    <s v="Normal"/>
    <n v="16"/>
    <n v="3300.1865625"/>
    <x v="2"/>
  </r>
  <r>
    <s v="Rebecca Adams"/>
    <x v="41"/>
    <x v="0"/>
    <x v="5"/>
    <x v="1"/>
    <d v="2020-05-08T00:00:00"/>
    <s v="Matthew Peters"/>
    <s v="Robinson, Rogers and Bowers"/>
    <x v="3"/>
    <n v="42651.444000000003"/>
    <n v="461"/>
    <x v="1"/>
    <d v="2020-05-24T00:00:00"/>
    <s v="Penicillin"/>
    <s v="Abnormal"/>
    <n v="16"/>
    <n v="2665.7152500000002"/>
    <x v="2"/>
  </r>
  <r>
    <s v="Ronald Moss"/>
    <x v="21"/>
    <x v="0"/>
    <x v="7"/>
    <x v="5"/>
    <d v="2020-10-24T00:00:00"/>
    <s v="Timothy Johnson"/>
    <s v="Jacobs Ltd"/>
    <x v="2"/>
    <n v="10706.9"/>
    <n v="291"/>
    <x v="1"/>
    <d v="2020-11-19T00:00:00"/>
    <s v="Penicillin"/>
    <s v="Inconclusive"/>
    <n v="26"/>
    <n v="411.80384615384617"/>
    <x v="1"/>
  </r>
  <r>
    <s v="Danielle Barnes"/>
    <x v="38"/>
    <x v="0"/>
    <x v="3"/>
    <x v="4"/>
    <d v="2022-08-01T00:00:00"/>
    <s v="Nathaniel Baker"/>
    <s v="Hicks-Berry"/>
    <x v="4"/>
    <n v="25910.856"/>
    <n v="193"/>
    <x v="2"/>
    <d v="2022-08-12T00:00:00"/>
    <s v="Lipitor"/>
    <s v="Inconclusive"/>
    <n v="11"/>
    <n v="2355.5323636363637"/>
    <x v="1"/>
  </r>
  <r>
    <s v="Michaela Jimenez"/>
    <x v="48"/>
    <x v="1"/>
    <x v="0"/>
    <x v="4"/>
    <d v="2019-01-30T00:00:00"/>
    <s v="Ashley Davis"/>
    <s v="Diaz-Hughes"/>
    <x v="2"/>
    <n v="32162.559000000001"/>
    <n v="370"/>
    <x v="2"/>
    <d v="2019-02-07T00:00:00"/>
    <s v="Paracetamol"/>
    <s v="Inconclusive"/>
    <n v="8"/>
    <n v="4020.3198750000001"/>
    <x v="0"/>
  </r>
  <r>
    <s v="Jill Brandt"/>
    <x v="35"/>
    <x v="1"/>
    <x v="0"/>
    <x v="0"/>
    <d v="2020-07-19T00:00:00"/>
    <s v="Barbara Scott"/>
    <s v="Berry-Weber"/>
    <x v="2"/>
    <n v="34134.881999999998"/>
    <n v="239"/>
    <x v="1"/>
    <d v="2020-07-22T00:00:00"/>
    <s v="Lipitor"/>
    <s v="Abnormal"/>
    <n v="3"/>
    <n v="11378.294"/>
    <x v="2"/>
  </r>
  <r>
    <s v="Brandon Wheeler"/>
    <x v="10"/>
    <x v="1"/>
    <x v="3"/>
    <x v="0"/>
    <d v="2022-02-16T00:00:00"/>
    <s v="Raymond Jordan"/>
    <s v="Bartlett and Sons"/>
    <x v="4"/>
    <n v="4908.6970000000001"/>
    <n v="266"/>
    <x v="2"/>
    <d v="2022-03-09T00:00:00"/>
    <s v="Lipitor"/>
    <s v="Inconclusive"/>
    <n v="21"/>
    <n v="233.74747619047619"/>
    <x v="2"/>
  </r>
  <r>
    <s v="David Cruz"/>
    <x v="18"/>
    <x v="1"/>
    <x v="5"/>
    <x v="2"/>
    <d v="2022-12-09T00:00:00"/>
    <s v="Samantha Wright"/>
    <s v="Mays-Koch"/>
    <x v="2"/>
    <n v="16694.269"/>
    <n v="310"/>
    <x v="0"/>
    <d v="2022-12-20T00:00:00"/>
    <s v="Penicillin"/>
    <s v="Inconclusive"/>
    <n v="11"/>
    <n v="1517.6608181818183"/>
    <x v="0"/>
  </r>
  <r>
    <s v="Tammy Yoder"/>
    <x v="19"/>
    <x v="1"/>
    <x v="6"/>
    <x v="0"/>
    <d v="2020-10-10T00:00:00"/>
    <s v="Brad Wright"/>
    <s v="Conner, Simmons and Singh"/>
    <x v="2"/>
    <n v="51216.156000000003"/>
    <n v="264"/>
    <x v="1"/>
    <d v="2020-10-11T00:00:00"/>
    <s v="Lipitor"/>
    <s v="Normal"/>
    <n v="1"/>
    <n v="51216.156000000003"/>
    <x v="0"/>
  </r>
  <r>
    <s v="Luke Young"/>
    <x v="1"/>
    <x v="1"/>
    <x v="5"/>
    <x v="3"/>
    <d v="2022-05-19T00:00:00"/>
    <s v="Diane Moran"/>
    <s v="Young LLC"/>
    <x v="1"/>
    <n v="20240.987000000001"/>
    <n v="267"/>
    <x v="0"/>
    <d v="2022-05-25T00:00:00"/>
    <s v="Paracetamol"/>
    <s v="Abnormal"/>
    <n v="6"/>
    <n v="3373.4978333333333"/>
    <x v="1"/>
  </r>
  <r>
    <s v="William Harris"/>
    <x v="0"/>
    <x v="1"/>
    <x v="2"/>
    <x v="5"/>
    <d v="2020-05-14T00:00:00"/>
    <s v="William Fox"/>
    <s v="Parker, Santana and Miller"/>
    <x v="0"/>
    <n v="61722.701999999997"/>
    <n v="178"/>
    <x v="1"/>
    <d v="2020-05-15T00:00:00"/>
    <s v="Penicillin"/>
    <s v="Inconclusive"/>
    <n v="1"/>
    <n v="61722.701999999997"/>
    <x v="0"/>
  </r>
  <r>
    <s v="Brooke Anderson"/>
    <x v="45"/>
    <x v="1"/>
    <x v="1"/>
    <x v="4"/>
    <d v="2019-04-26T00:00:00"/>
    <s v="John Brown"/>
    <s v="Silva, Garcia and Hicks"/>
    <x v="4"/>
    <n v="16982.236000000001"/>
    <n v="254"/>
    <x v="2"/>
    <d v="2019-05-07T00:00:00"/>
    <s v="Paracetamol"/>
    <s v="Inconclusive"/>
    <n v="11"/>
    <n v="1543.8396363636364"/>
    <x v="2"/>
  </r>
  <r>
    <s v="Karen Hansen"/>
    <x v="40"/>
    <x v="1"/>
    <x v="6"/>
    <x v="3"/>
    <d v="2023-04-01T00:00:00"/>
    <s v="Shawna Hill"/>
    <s v="Ramirez, Webb and Curry"/>
    <x v="3"/>
    <n v="25449.436000000002"/>
    <n v="185"/>
    <x v="0"/>
    <d v="2023-04-03T00:00:00"/>
    <s v="Penicillin"/>
    <s v="Normal"/>
    <n v="2"/>
    <n v="12724.718000000001"/>
    <x v="1"/>
  </r>
  <r>
    <s v="Michael Campbell"/>
    <x v="24"/>
    <x v="0"/>
    <x v="7"/>
    <x v="0"/>
    <d v="2019-12-19T00:00:00"/>
    <s v="Mr. Collin Hampton"/>
    <s v="Thomas Group"/>
    <x v="2"/>
    <n v="8988.1669999999995"/>
    <n v="480"/>
    <x v="2"/>
    <d v="2019-12-29T00:00:00"/>
    <s v="Lipitor"/>
    <s v="Normal"/>
    <n v="10"/>
    <n v="898.81669999999997"/>
    <x v="2"/>
  </r>
  <r>
    <s v="Dean Wilkins"/>
    <x v="66"/>
    <x v="1"/>
    <x v="6"/>
    <x v="1"/>
    <d v="2021-05-03T00:00:00"/>
    <s v="Chad Hansen"/>
    <s v="Cowan, Stephenson and Todd"/>
    <x v="0"/>
    <n v="40554.317000000003"/>
    <n v="453"/>
    <x v="2"/>
    <d v="2021-05-20T00:00:00"/>
    <s v="Lipitor"/>
    <s v="Normal"/>
    <n v="17"/>
    <n v="2385.5480588235296"/>
    <x v="2"/>
  </r>
  <r>
    <s v="Michelle Estrada DDS"/>
    <x v="28"/>
    <x v="1"/>
    <x v="7"/>
    <x v="5"/>
    <d v="2022-08-06T00:00:00"/>
    <s v="John Owens"/>
    <s v="Wright Inc"/>
    <x v="3"/>
    <n v="54746.012000000002"/>
    <n v="253"/>
    <x v="0"/>
    <d v="2022-08-13T00:00:00"/>
    <s v="Penicillin"/>
    <s v="Abnormal"/>
    <n v="7"/>
    <n v="7820.8588571428572"/>
    <x v="1"/>
  </r>
  <r>
    <s v="Kevin Meyers"/>
    <x v="7"/>
    <x v="1"/>
    <x v="7"/>
    <x v="1"/>
    <d v="2023-07-14T00:00:00"/>
    <s v="Ruth Terrell"/>
    <s v="Bowman, Boyd and Clark"/>
    <x v="1"/>
    <n v="42575.474999999999"/>
    <n v="346"/>
    <x v="1"/>
    <d v="2023-08-09T00:00:00"/>
    <s v="Paracetamol"/>
    <s v="Inconclusive"/>
    <n v="26"/>
    <n v="1637.5182692307692"/>
    <x v="2"/>
  </r>
  <r>
    <s v="Richard May"/>
    <x v="35"/>
    <x v="0"/>
    <x v="1"/>
    <x v="2"/>
    <d v="2022-10-01T00:00:00"/>
    <s v="Christopher Reeves"/>
    <s v="Holmes LLC"/>
    <x v="2"/>
    <n v="19829.919000000002"/>
    <n v="181"/>
    <x v="0"/>
    <d v="2022-10-10T00:00:00"/>
    <s v="Aspirin"/>
    <s v="Abnormal"/>
    <n v="9"/>
    <n v="2203.3243333333335"/>
    <x v="2"/>
  </r>
  <r>
    <s v="Stacy Thomas"/>
    <x v="11"/>
    <x v="1"/>
    <x v="2"/>
    <x v="2"/>
    <d v="2023-01-26T00:00:00"/>
    <s v="Samantha Jones"/>
    <s v="Pennington-Cook"/>
    <x v="4"/>
    <n v="371.75099999999998"/>
    <n v="435"/>
    <x v="1"/>
    <d v="2023-02-13T00:00:00"/>
    <s v="Lipitor"/>
    <s v="Abnormal"/>
    <n v="18"/>
    <n v="20.652833333333334"/>
    <x v="1"/>
  </r>
  <r>
    <s v="Michael Roberts"/>
    <x v="26"/>
    <x v="0"/>
    <x v="4"/>
    <x v="0"/>
    <d v="2021-12-26T00:00:00"/>
    <s v="Joseph Watson"/>
    <s v="Ortiz-Carrillo"/>
    <x v="3"/>
    <n v="1796.9290000000001"/>
    <n v="489"/>
    <x v="2"/>
    <d v="2022-01-19T00:00:00"/>
    <s v="Lipitor"/>
    <s v="Inconclusive"/>
    <n v="24"/>
    <n v="74.872041666666675"/>
    <x v="0"/>
  </r>
  <r>
    <s v="Julie Jackson"/>
    <x v="67"/>
    <x v="0"/>
    <x v="3"/>
    <x v="0"/>
    <d v="2021-05-06T00:00:00"/>
    <s v="Christopher Keller"/>
    <s v="Martin, Ortiz and Harper"/>
    <x v="2"/>
    <n v="15680.912"/>
    <n v="452"/>
    <x v="2"/>
    <d v="2021-05-14T00:00:00"/>
    <s v="Lipitor"/>
    <s v="Abnormal"/>
    <n v="8"/>
    <n v="1960.114"/>
    <x v="1"/>
  </r>
  <r>
    <s v="Anna Graves"/>
    <x v="39"/>
    <x v="0"/>
    <x v="4"/>
    <x v="4"/>
    <d v="2021-08-13T00:00:00"/>
    <s v="Miguel Davidson"/>
    <s v="Ferrell-Rodriguez"/>
    <x v="0"/>
    <n v="8773.67"/>
    <n v="347"/>
    <x v="0"/>
    <d v="2021-09-02T00:00:00"/>
    <s v="Ibuprofen"/>
    <s v="Normal"/>
    <n v="20"/>
    <n v="438.68349999999998"/>
    <x v="0"/>
  </r>
  <r>
    <s v="James Allen"/>
    <x v="34"/>
    <x v="1"/>
    <x v="0"/>
    <x v="4"/>
    <d v="2021-07-02T00:00:00"/>
    <s v="Lawrence Mccall"/>
    <s v="Travis-Cherry"/>
    <x v="4"/>
    <n v="28272.993999999999"/>
    <n v="305"/>
    <x v="0"/>
    <d v="2021-07-02T00:00:00"/>
    <s v="Paracetamol"/>
    <s v="Inconclusive"/>
    <n v="0"/>
    <n v="0"/>
    <x v="2"/>
  </r>
  <r>
    <s v="Kiara Roberts"/>
    <x v="37"/>
    <x v="0"/>
    <x v="6"/>
    <x v="0"/>
    <d v="2022-06-08T00:00:00"/>
    <s v="Brian Goodwin"/>
    <s v="Jones-Smith"/>
    <x v="2"/>
    <n v="22567.862000000001"/>
    <n v="362"/>
    <x v="2"/>
    <d v="2022-06-09T00:00:00"/>
    <s v="Ibuprofen"/>
    <s v="Normal"/>
    <n v="1"/>
    <n v="22567.862000000001"/>
    <x v="1"/>
  </r>
  <r>
    <s v="James Johnson"/>
    <x v="43"/>
    <x v="0"/>
    <x v="0"/>
    <x v="2"/>
    <d v="2019-11-06T00:00:00"/>
    <s v="Joshua Bailey"/>
    <s v="Morrison-Palmer"/>
    <x v="4"/>
    <n v="14399.228999999999"/>
    <n v="140"/>
    <x v="0"/>
    <d v="2019-11-16T00:00:00"/>
    <s v="Lipitor"/>
    <s v="Normal"/>
    <n v="10"/>
    <n v="1439.9229"/>
    <x v="2"/>
  </r>
  <r>
    <s v="Joseph Price"/>
    <x v="24"/>
    <x v="1"/>
    <x v="6"/>
    <x v="4"/>
    <d v="2020-06-26T00:00:00"/>
    <s v="Ryan Hernandez"/>
    <s v="Ramirez-White"/>
    <x v="0"/>
    <n v="19094.716"/>
    <n v="488"/>
    <x v="2"/>
    <d v="2020-06-27T00:00:00"/>
    <s v="Penicillin"/>
    <s v="Abnormal"/>
    <n v="1"/>
    <n v="19094.716"/>
    <x v="2"/>
  </r>
  <r>
    <s v="Laurie Young"/>
    <x v="3"/>
    <x v="1"/>
    <x v="5"/>
    <x v="2"/>
    <d v="2023-04-23T00:00:00"/>
    <s v="Wanda Jacobson"/>
    <s v="Turner, Cameron and Cain"/>
    <x v="4"/>
    <n v="13372.992"/>
    <n v="399"/>
    <x v="1"/>
    <d v="2023-05-12T00:00:00"/>
    <s v="Paracetamol"/>
    <s v="Normal"/>
    <n v="19"/>
    <n v="703.8416842105263"/>
    <x v="2"/>
  </r>
  <r>
    <s v="Bruce Macias"/>
    <x v="66"/>
    <x v="0"/>
    <x v="4"/>
    <x v="5"/>
    <d v="2023-07-15T00:00:00"/>
    <s v="Matthew Fox"/>
    <s v="Dennis, Simmons and Mitchell"/>
    <x v="3"/>
    <n v="21971.233"/>
    <n v="239"/>
    <x v="1"/>
    <d v="2023-07-27T00:00:00"/>
    <s v="Lipitor"/>
    <s v="Normal"/>
    <n v="12"/>
    <n v="1830.9360833333333"/>
    <x v="2"/>
  </r>
  <r>
    <s v="Shane Sanchez"/>
    <x v="59"/>
    <x v="0"/>
    <x v="1"/>
    <x v="2"/>
    <d v="2020-09-09T00:00:00"/>
    <s v="Christopher Martinez"/>
    <s v="Young, Brooks and Rice"/>
    <x v="0"/>
    <n v="3236.53"/>
    <n v="236"/>
    <x v="2"/>
    <d v="2020-10-09T00:00:00"/>
    <s v="Ibuprofen"/>
    <s v="Normal"/>
    <n v="30"/>
    <n v="107.88433333333334"/>
    <x v="0"/>
  </r>
  <r>
    <s v="Derek Taylor"/>
    <x v="8"/>
    <x v="0"/>
    <x v="7"/>
    <x v="4"/>
    <d v="2019-02-06T00:00:00"/>
    <s v="Kimberly Johnson"/>
    <s v="Vazquez, Vazquez and Price"/>
    <x v="1"/>
    <n v="14413.963"/>
    <n v="496"/>
    <x v="2"/>
    <d v="2019-02-24T00:00:00"/>
    <s v="Lipitor"/>
    <s v="Abnormal"/>
    <n v="18"/>
    <n v="800.77572222222216"/>
    <x v="1"/>
  </r>
  <r>
    <s v="Melanie Buckley"/>
    <x v="23"/>
    <x v="1"/>
    <x v="4"/>
    <x v="0"/>
    <d v="2019-03-22T00:00:00"/>
    <s v="Scott Valencia"/>
    <s v="Myers-Carrillo"/>
    <x v="0"/>
    <n v="23639.566999999999"/>
    <n v="366"/>
    <x v="1"/>
    <d v="2019-04-10T00:00:00"/>
    <s v="Paracetamol"/>
    <s v="Inconclusive"/>
    <n v="19"/>
    <n v="1244.1877368421053"/>
    <x v="0"/>
  </r>
  <r>
    <s v="Holly Haynes"/>
    <x v="49"/>
    <x v="1"/>
    <x v="1"/>
    <x v="1"/>
    <d v="2018-12-05T00:00:00"/>
    <s v="Bobby Heath"/>
    <s v="Mcdowell, Haynes and Stephenson"/>
    <x v="2"/>
    <n v="36046.25"/>
    <n v="349"/>
    <x v="0"/>
    <d v="2018-12-15T00:00:00"/>
    <s v="Aspirin"/>
    <s v="Abnormal"/>
    <n v="10"/>
    <n v="3604.625"/>
    <x v="2"/>
  </r>
  <r>
    <s v="Ronald Hernandez"/>
    <x v="36"/>
    <x v="1"/>
    <x v="1"/>
    <x v="3"/>
    <d v="2020-01-07T00:00:00"/>
    <s v="Douglas Johnson"/>
    <s v="Lindsey LLC"/>
    <x v="2"/>
    <n v="18673.280999999999"/>
    <n v="125"/>
    <x v="0"/>
    <d v="2020-01-18T00:00:00"/>
    <s v="Lipitor"/>
    <s v="Abnormal"/>
    <n v="11"/>
    <n v="1697.5709999999999"/>
    <x v="2"/>
  </r>
  <r>
    <s v="John Mcclure"/>
    <x v="17"/>
    <x v="0"/>
    <x v="2"/>
    <x v="0"/>
    <d v="2020-04-09T00:00:00"/>
    <s v="Elizabeth Baker"/>
    <s v="Jones-Huynh"/>
    <x v="1"/>
    <n v="30832.002"/>
    <n v="295"/>
    <x v="2"/>
    <d v="2020-05-06T00:00:00"/>
    <s v="Lipitor"/>
    <s v="Abnormal"/>
    <n v="27"/>
    <n v="1141.9259999999999"/>
    <x v="0"/>
  </r>
  <r>
    <s v="Theresa Pope"/>
    <x v="62"/>
    <x v="1"/>
    <x v="1"/>
    <x v="3"/>
    <d v="2020-12-14T00:00:00"/>
    <s v="Timothy Gamble"/>
    <s v="Reed, Campbell and Ford"/>
    <x v="4"/>
    <n v="14247.493"/>
    <n v="313"/>
    <x v="0"/>
    <d v="2020-12-16T00:00:00"/>
    <s v="Paracetamol"/>
    <s v="Normal"/>
    <n v="2"/>
    <n v="7123.7465000000002"/>
    <x v="2"/>
  </r>
  <r>
    <s v="Darrell Burgess"/>
    <x v="25"/>
    <x v="0"/>
    <x v="5"/>
    <x v="3"/>
    <d v="2022-07-28T00:00:00"/>
    <s v="Emily Jenkins"/>
    <s v="Kelly Group"/>
    <x v="2"/>
    <n v="31719.573"/>
    <n v="113"/>
    <x v="0"/>
    <d v="2022-08-02T00:00:00"/>
    <s v="Penicillin"/>
    <s v="Normal"/>
    <n v="5"/>
    <n v="6343.9146000000001"/>
    <x v="2"/>
  </r>
  <r>
    <s v="Gina Peters"/>
    <x v="29"/>
    <x v="0"/>
    <x v="7"/>
    <x v="1"/>
    <d v="2021-11-30T00:00:00"/>
    <s v="Adriana Butler"/>
    <s v="Garcia-Howard"/>
    <x v="2"/>
    <n v="15982.635"/>
    <n v="464"/>
    <x v="2"/>
    <d v="2021-12-23T00:00:00"/>
    <s v="Lipitor"/>
    <s v="Inconclusive"/>
    <n v="23"/>
    <n v="694.8971739130435"/>
    <x v="1"/>
  </r>
  <r>
    <s v="Gregory Ray"/>
    <x v="52"/>
    <x v="0"/>
    <x v="0"/>
    <x v="2"/>
    <d v="2021-12-17T00:00:00"/>
    <s v="Mark Robbins"/>
    <s v="Santiago-Mccoy"/>
    <x v="4"/>
    <n v="13600.983"/>
    <n v="248"/>
    <x v="0"/>
    <d v="2021-12-20T00:00:00"/>
    <s v="Aspirin"/>
    <s v="Normal"/>
    <n v="3"/>
    <n v="4533.6610000000001"/>
    <x v="0"/>
  </r>
  <r>
    <s v="Jose Harrison"/>
    <x v="6"/>
    <x v="0"/>
    <x v="5"/>
    <x v="2"/>
    <d v="2019-11-15T00:00:00"/>
    <s v="Robert Diaz"/>
    <s v="Moore Ltd"/>
    <x v="0"/>
    <n v="9259.607"/>
    <n v="410"/>
    <x v="1"/>
    <d v="2019-12-15T00:00:00"/>
    <s v="Penicillin"/>
    <s v="Normal"/>
    <n v="30"/>
    <n v="308.65356666666668"/>
    <x v="0"/>
  </r>
  <r>
    <s v="Mark Miller"/>
    <x v="6"/>
    <x v="1"/>
    <x v="5"/>
    <x v="2"/>
    <d v="2023-08-18T00:00:00"/>
    <s v="Robert Williams"/>
    <s v="Melendez, Smith and Jenkins"/>
    <x v="4"/>
    <n v="3510.308"/>
    <n v="270"/>
    <x v="1"/>
    <d v="2023-09-13T00:00:00"/>
    <s v="Lipitor"/>
    <s v="Normal"/>
    <n v="26"/>
    <n v="135.01184615384616"/>
    <x v="0"/>
  </r>
  <r>
    <s v="Susan Morris"/>
    <x v="43"/>
    <x v="1"/>
    <x v="7"/>
    <x v="3"/>
    <d v="2022-01-01T00:00:00"/>
    <s v="Grace Clark"/>
    <s v="Brown, Miller and Johnson"/>
    <x v="4"/>
    <n v="28515.237000000001"/>
    <n v="469"/>
    <x v="0"/>
    <d v="2022-01-03T00:00:00"/>
    <s v="Lipitor"/>
    <s v="Abnormal"/>
    <n v="2"/>
    <n v="14257.6185"/>
    <x v="2"/>
  </r>
  <r>
    <s v="Nathan Mitchell"/>
    <x v="59"/>
    <x v="0"/>
    <x v="7"/>
    <x v="4"/>
    <d v="2022-07-10T00:00:00"/>
    <s v="Cesar Gomez"/>
    <s v="Juarez-Munoz"/>
    <x v="1"/>
    <n v="2130.6869999999999"/>
    <n v="232"/>
    <x v="1"/>
    <d v="2022-07-22T00:00:00"/>
    <s v="Paracetamol"/>
    <s v="Normal"/>
    <n v="12"/>
    <n v="177.55724999999998"/>
    <x v="0"/>
  </r>
  <r>
    <s v="Dr. Gerald Summers"/>
    <x v="22"/>
    <x v="0"/>
    <x v="7"/>
    <x v="0"/>
    <d v="2023-09-11T00:00:00"/>
    <s v="Brandi Bailey"/>
    <s v="Campbell, Gonzalez and Macdonald"/>
    <x v="3"/>
    <n v="34574.559999999998"/>
    <n v="467"/>
    <x v="1"/>
    <d v="2023-09-29T00:00:00"/>
    <s v="Lipitor"/>
    <s v="Normal"/>
    <n v="18"/>
    <n v="1920.8088888888888"/>
    <x v="0"/>
  </r>
  <r>
    <s v="Thomas Roberts"/>
    <x v="61"/>
    <x v="1"/>
    <x v="4"/>
    <x v="0"/>
    <d v="2022-03-25T00:00:00"/>
    <s v="Samantha Thompson"/>
    <s v="Hernandez-Carter"/>
    <x v="3"/>
    <n v="9686.0640000000003"/>
    <n v="397"/>
    <x v="2"/>
    <d v="2022-04-19T00:00:00"/>
    <s v="Ibuprofen"/>
    <s v="Abnormal"/>
    <n v="25"/>
    <n v="387.44256000000001"/>
    <x v="0"/>
  </r>
  <r>
    <s v="Mariah Cameron"/>
    <x v="22"/>
    <x v="0"/>
    <x v="2"/>
    <x v="3"/>
    <d v="2021-01-25T00:00:00"/>
    <s v="Nicole Adams"/>
    <s v="Rose, Morton and Mccormick"/>
    <x v="2"/>
    <n v="26214.774000000001"/>
    <n v="266"/>
    <x v="0"/>
    <d v="2021-02-05T00:00:00"/>
    <s v="Ibuprofen"/>
    <s v="Abnormal"/>
    <n v="11"/>
    <n v="2383.1612727272727"/>
    <x v="0"/>
  </r>
  <r>
    <s v="Jason Franklin"/>
    <x v="6"/>
    <x v="1"/>
    <x v="3"/>
    <x v="3"/>
    <d v="2021-11-06T00:00:00"/>
    <s v="Cody Harris"/>
    <s v="Fields-Wood"/>
    <x v="1"/>
    <n v="22332.806"/>
    <n v="104"/>
    <x v="0"/>
    <d v="2021-11-07T00:00:00"/>
    <s v="Penicillin"/>
    <s v="Normal"/>
    <n v="1"/>
    <n v="22332.806"/>
    <x v="0"/>
  </r>
  <r>
    <s v="Karen Richardson"/>
    <x v="60"/>
    <x v="0"/>
    <x v="6"/>
    <x v="1"/>
    <d v="2022-02-18T00:00:00"/>
    <s v="Tina Lewis"/>
    <s v="Henderson LLC"/>
    <x v="2"/>
    <n v="20227.489000000001"/>
    <n v="133"/>
    <x v="1"/>
    <d v="2022-03-06T00:00:00"/>
    <s v="Aspirin"/>
    <s v="Inconclusive"/>
    <n v="16"/>
    <n v="1264.2180625000001"/>
    <x v="1"/>
  </r>
  <r>
    <s v="Rebekah Kennedy"/>
    <x v="49"/>
    <x v="1"/>
    <x v="7"/>
    <x v="3"/>
    <d v="2022-09-28T00:00:00"/>
    <s v="Tonya Collins"/>
    <s v="Nguyen Group"/>
    <x v="2"/>
    <n v="34424.576999999997"/>
    <n v="339"/>
    <x v="0"/>
    <d v="2022-10-05T00:00:00"/>
    <s v="Paracetamol"/>
    <s v="Normal"/>
    <n v="7"/>
    <n v="4917.7967142857142"/>
    <x v="2"/>
  </r>
  <r>
    <s v="Allen Young"/>
    <x v="29"/>
    <x v="0"/>
    <x v="6"/>
    <x v="0"/>
    <d v="2021-11-12T00:00:00"/>
    <s v="Meghan Heath"/>
    <s v="Mays-Rhodes"/>
    <x v="3"/>
    <n v="8478.1080000000002"/>
    <n v="348"/>
    <x v="1"/>
    <d v="2021-12-12T00:00:00"/>
    <s v="Ibuprofen"/>
    <s v="Normal"/>
    <n v="30"/>
    <n v="282.60360000000003"/>
    <x v="1"/>
  </r>
  <r>
    <s v="Ashley Kline"/>
    <x v="30"/>
    <x v="1"/>
    <x v="2"/>
    <x v="0"/>
    <d v="2022-09-29T00:00:00"/>
    <s v="Monica Peterson"/>
    <s v="Duran-Patterson"/>
    <x v="3"/>
    <n v="14324.31"/>
    <n v="355"/>
    <x v="1"/>
    <d v="2022-10-08T00:00:00"/>
    <s v="Paracetamol"/>
    <s v="Abnormal"/>
    <n v="9"/>
    <n v="1591.59"/>
    <x v="2"/>
  </r>
  <r>
    <s v="Meagan Mitchell"/>
    <x v="55"/>
    <x v="1"/>
    <x v="1"/>
    <x v="1"/>
    <d v="2019-07-24T00:00:00"/>
    <s v="Stephanie Sharp MD"/>
    <s v="Mora Ltd"/>
    <x v="2"/>
    <n v="34644.748"/>
    <n v="416"/>
    <x v="1"/>
    <d v="2019-08-13T00:00:00"/>
    <s v="Ibuprofen"/>
    <s v="Abnormal"/>
    <n v="20"/>
    <n v="1732.2374"/>
    <x v="1"/>
  </r>
  <r>
    <s v="Nancy Jones"/>
    <x v="26"/>
    <x v="1"/>
    <x v="2"/>
    <x v="0"/>
    <d v="2021-08-12T00:00:00"/>
    <s v="Chase Hoover"/>
    <s v="Hernandez and Sons"/>
    <x v="2"/>
    <n v="24779.794000000002"/>
    <n v="150"/>
    <x v="2"/>
    <d v="2021-08-28T00:00:00"/>
    <s v="Ibuprofen"/>
    <s v="Normal"/>
    <n v="16"/>
    <n v="1548.7371250000001"/>
    <x v="0"/>
  </r>
  <r>
    <s v="Elizabeth Clark"/>
    <x v="51"/>
    <x v="1"/>
    <x v="0"/>
    <x v="4"/>
    <d v="2023-05-13T00:00:00"/>
    <s v="Theodore Anderson"/>
    <s v="Phillips, Banks and Dixon"/>
    <x v="4"/>
    <n v="14225.281000000001"/>
    <n v="296"/>
    <x v="2"/>
    <d v="2023-05-20T00:00:00"/>
    <s v="Aspirin"/>
    <s v="Inconclusive"/>
    <n v="7"/>
    <n v="2032.1830000000002"/>
    <x v="2"/>
  </r>
  <r>
    <s v="Richard Escobar DDS"/>
    <x v="29"/>
    <x v="0"/>
    <x v="4"/>
    <x v="1"/>
    <d v="2022-11-22T00:00:00"/>
    <s v="Brian Hall"/>
    <s v="Banks-White"/>
    <x v="1"/>
    <n v="16929.147000000001"/>
    <n v="500"/>
    <x v="2"/>
    <d v="2022-11-26T00:00:00"/>
    <s v="Lipitor"/>
    <s v="Inconclusive"/>
    <n v="4"/>
    <n v="4232.2867500000002"/>
    <x v="1"/>
  </r>
  <r>
    <s v="Samantha Hampton"/>
    <x v="36"/>
    <x v="1"/>
    <x v="6"/>
    <x v="2"/>
    <d v="2023-05-25T00:00:00"/>
    <s v="Kristen Cortez"/>
    <s v="Gillespie-Moore"/>
    <x v="4"/>
    <n v="14238.835999999999"/>
    <n v="450"/>
    <x v="0"/>
    <d v="2023-05-27T00:00:00"/>
    <s v="Penicillin"/>
    <s v="Normal"/>
    <n v="2"/>
    <n v="7119.4179999999997"/>
    <x v="2"/>
  </r>
  <r>
    <s v="Candice Taylor"/>
    <x v="51"/>
    <x v="1"/>
    <x v="4"/>
    <x v="4"/>
    <d v="2021-12-25T00:00:00"/>
    <s v="Adrian Anderson"/>
    <s v="Thomas and Sons"/>
    <x v="1"/>
    <n v="18509.705999999998"/>
    <n v="276"/>
    <x v="1"/>
    <d v="2022-01-14T00:00:00"/>
    <s v="Lipitor"/>
    <s v="Abnormal"/>
    <n v="20"/>
    <n v="925.48529999999994"/>
    <x v="2"/>
  </r>
  <r>
    <s v="Russell Taylor"/>
    <x v="52"/>
    <x v="1"/>
    <x v="6"/>
    <x v="3"/>
    <d v="2022-03-05T00:00:00"/>
    <s v="Joseph Hernandez MD"/>
    <s v="Burke PLC"/>
    <x v="4"/>
    <n v="21021.71"/>
    <n v="244"/>
    <x v="0"/>
    <d v="2022-03-07T00:00:00"/>
    <s v="Lipitor"/>
    <s v="Inconclusive"/>
    <n v="2"/>
    <n v="10510.855"/>
    <x v="0"/>
  </r>
  <r>
    <s v="Rodney Barnes"/>
    <x v="8"/>
    <x v="1"/>
    <x v="4"/>
    <x v="1"/>
    <d v="2023-07-15T00:00:00"/>
    <s v="Christine Riley"/>
    <s v="Hernandez-Marquez"/>
    <x v="4"/>
    <n v="30323.468000000001"/>
    <n v="112"/>
    <x v="1"/>
    <d v="2023-07-18T00:00:00"/>
    <s v="Paracetamol"/>
    <s v="Inconclusive"/>
    <n v="3"/>
    <n v="10107.822666666667"/>
    <x v="1"/>
  </r>
  <r>
    <s v="Amanda Grant"/>
    <x v="49"/>
    <x v="1"/>
    <x v="4"/>
    <x v="3"/>
    <d v="2023-01-08T00:00:00"/>
    <s v="Colin Stout"/>
    <s v="Vazquez Inc"/>
    <x v="3"/>
    <n v="14228.876"/>
    <n v="122"/>
    <x v="2"/>
    <d v="2023-02-01T00:00:00"/>
    <s v="Lipitor"/>
    <s v="Normal"/>
    <n v="24"/>
    <n v="592.8698333333333"/>
    <x v="2"/>
  </r>
  <r>
    <s v="Sarah Hayes"/>
    <x v="48"/>
    <x v="0"/>
    <x v="4"/>
    <x v="3"/>
    <d v="2019-02-05T00:00:00"/>
    <s v="Lauren Mahoney"/>
    <s v="Gibson PLC"/>
    <x v="0"/>
    <n v="27076.920999999998"/>
    <n v="248"/>
    <x v="0"/>
    <d v="2019-02-10T00:00:00"/>
    <s v="Penicillin"/>
    <s v="Abnormal"/>
    <n v="5"/>
    <n v="5415.3841999999995"/>
    <x v="0"/>
  </r>
  <r>
    <s v="Elijah Evans"/>
    <x v="51"/>
    <x v="1"/>
    <x v="5"/>
    <x v="2"/>
    <d v="2021-05-27T00:00:00"/>
    <s v="Steven Zimmerman"/>
    <s v="Hatfield Ltd"/>
    <x v="0"/>
    <n v="19138.118999999999"/>
    <n v="313"/>
    <x v="0"/>
    <d v="2021-06-01T00:00:00"/>
    <s v="Aspirin"/>
    <s v="Inconclusive"/>
    <n v="5"/>
    <n v="3827.6237999999998"/>
    <x v="2"/>
  </r>
  <r>
    <s v="Heather Roberts"/>
    <x v="38"/>
    <x v="0"/>
    <x v="4"/>
    <x v="5"/>
    <d v="2020-05-18T00:00:00"/>
    <s v="Dylan Powell"/>
    <s v="Gonzalez-Ramirez"/>
    <x v="4"/>
    <n v="8666.4830000000002"/>
    <n v="314"/>
    <x v="0"/>
    <d v="2020-06-04T00:00:00"/>
    <s v="Ibuprofen"/>
    <s v="Abnormal"/>
    <n v="17"/>
    <n v="509.79311764705881"/>
    <x v="1"/>
  </r>
  <r>
    <s v="Joshua Cook"/>
    <x v="26"/>
    <x v="0"/>
    <x v="7"/>
    <x v="3"/>
    <d v="2023-01-28T00:00:00"/>
    <s v="Ashlee Lam"/>
    <s v="Liu, Smith and Singleton"/>
    <x v="4"/>
    <n v="20238.541000000001"/>
    <n v="353"/>
    <x v="2"/>
    <d v="2023-02-03T00:00:00"/>
    <s v="Paracetamol"/>
    <s v="Normal"/>
    <n v="6"/>
    <n v="3373.0901666666668"/>
    <x v="0"/>
  </r>
  <r>
    <s v="Kathryn Brown"/>
    <x v="57"/>
    <x v="0"/>
    <x v="0"/>
    <x v="4"/>
    <d v="2022-06-10T00:00:00"/>
    <s v="Stephanie Caldwell"/>
    <s v="Miller, Manning and Glenn"/>
    <x v="0"/>
    <n v="13584.021000000001"/>
    <n v="269"/>
    <x v="1"/>
    <d v="2022-07-06T00:00:00"/>
    <s v="Penicillin"/>
    <s v="Abnormal"/>
    <n v="26"/>
    <n v="522.46234615384617"/>
    <x v="0"/>
  </r>
  <r>
    <s v="Amy Brown"/>
    <x v="6"/>
    <x v="1"/>
    <x v="7"/>
    <x v="0"/>
    <d v="2021-06-12T00:00:00"/>
    <s v="Robert James"/>
    <s v="Ford PLC"/>
    <x v="2"/>
    <n v="44749.173000000003"/>
    <n v="250"/>
    <x v="1"/>
    <d v="2021-06-30T00:00:00"/>
    <s v="Paracetamol"/>
    <s v="Inconclusive"/>
    <n v="18"/>
    <n v="2486.0651666666668"/>
    <x v="0"/>
  </r>
  <r>
    <s v="Jordan Long"/>
    <x v="46"/>
    <x v="1"/>
    <x v="0"/>
    <x v="5"/>
    <d v="2019-03-20T00:00:00"/>
    <s v="Dawn Murphy"/>
    <s v="Terry LLC"/>
    <x v="1"/>
    <n v="17129.654999999999"/>
    <n v="136"/>
    <x v="1"/>
    <d v="2019-04-17T00:00:00"/>
    <s v="Penicillin"/>
    <s v="Normal"/>
    <n v="28"/>
    <n v="611.77339285714277"/>
    <x v="0"/>
  </r>
  <r>
    <s v="Manuel Ford"/>
    <x v="49"/>
    <x v="0"/>
    <x v="2"/>
    <x v="1"/>
    <d v="2019-07-15T00:00:00"/>
    <s v="Nancy Davidson"/>
    <s v="Atkinson-Johnson"/>
    <x v="2"/>
    <n v="26010.554"/>
    <n v="292"/>
    <x v="0"/>
    <d v="2019-07-16T00:00:00"/>
    <s v="Penicillin"/>
    <s v="Abnormal"/>
    <n v="1"/>
    <n v="26010.554"/>
    <x v="2"/>
  </r>
  <r>
    <s v="Gregory Villanueva"/>
    <x v="19"/>
    <x v="1"/>
    <x v="6"/>
    <x v="5"/>
    <d v="2023-06-09T00:00:00"/>
    <s v="Charles White"/>
    <s v="Hansen-Sandoval"/>
    <x v="0"/>
    <n v="67595.540999999997"/>
    <n v="144"/>
    <x v="0"/>
    <d v="2023-06-29T00:00:00"/>
    <s v="Penicillin"/>
    <s v="Abnormal"/>
    <n v="20"/>
    <n v="3379.7770499999997"/>
    <x v="0"/>
  </r>
  <r>
    <s v="Jesse Adams"/>
    <x v="55"/>
    <x v="0"/>
    <x v="4"/>
    <x v="2"/>
    <d v="2022-11-26T00:00:00"/>
    <s v="Matthew Christensen"/>
    <s v="Benitez Group"/>
    <x v="1"/>
    <n v="12940.502"/>
    <n v="146"/>
    <x v="1"/>
    <d v="2022-12-17T00:00:00"/>
    <s v="Penicillin"/>
    <s v="Inconclusive"/>
    <n v="21"/>
    <n v="616.21438095238102"/>
    <x v="1"/>
  </r>
  <r>
    <s v="Barbara Woods"/>
    <x v="26"/>
    <x v="0"/>
    <x v="1"/>
    <x v="0"/>
    <d v="2020-10-02T00:00:00"/>
    <s v="Sheri Kramer"/>
    <s v="Vargas-Graham"/>
    <x v="3"/>
    <n v="13295.427"/>
    <n v="271"/>
    <x v="2"/>
    <d v="2020-10-30T00:00:00"/>
    <s v="Lipitor"/>
    <s v="Abnormal"/>
    <n v="28"/>
    <n v="474.83667857142854"/>
    <x v="0"/>
  </r>
  <r>
    <s v="Heather Powers"/>
    <x v="20"/>
    <x v="1"/>
    <x v="2"/>
    <x v="3"/>
    <d v="2022-09-20T00:00:00"/>
    <s v="Gregory Adams"/>
    <s v="Ball-Bowers"/>
    <x v="3"/>
    <n v="33048.483999999997"/>
    <n v="219"/>
    <x v="2"/>
    <d v="2022-09-26T00:00:00"/>
    <s v="Paracetamol"/>
    <s v="Normal"/>
    <n v="6"/>
    <n v="5508.0806666666658"/>
    <x v="2"/>
  </r>
  <r>
    <s v="Kimberly Reed"/>
    <x v="65"/>
    <x v="1"/>
    <x v="4"/>
    <x v="2"/>
    <d v="2022-10-03T00:00:00"/>
    <s v="Adam Mendoza"/>
    <s v="Coleman PLC"/>
    <x v="2"/>
    <n v="23548.502"/>
    <n v="246"/>
    <x v="0"/>
    <d v="2022-10-11T00:00:00"/>
    <s v="Aspirin"/>
    <s v="Abnormal"/>
    <n v="8"/>
    <n v="2943.5627500000001"/>
    <x v="0"/>
  </r>
  <r>
    <s v="Andrew Hernandez"/>
    <x v="24"/>
    <x v="1"/>
    <x v="2"/>
    <x v="2"/>
    <d v="2019-05-18T00:00:00"/>
    <s v="Shelly Smith"/>
    <s v="Miller, Diaz and Herring"/>
    <x v="3"/>
    <n v="7338.7330000000002"/>
    <n v="150"/>
    <x v="0"/>
    <d v="2019-06-09T00:00:00"/>
    <s v="Penicillin"/>
    <s v="Inconclusive"/>
    <n v="22"/>
    <n v="333.57877272727274"/>
    <x v="2"/>
  </r>
  <r>
    <s v="Anthony Fernandez"/>
    <x v="44"/>
    <x v="1"/>
    <x v="2"/>
    <x v="3"/>
    <d v="2020-03-24T00:00:00"/>
    <s v="Jim Armstrong"/>
    <s v="Harris Inc"/>
    <x v="2"/>
    <n v="16141.237999999999"/>
    <n v="194"/>
    <x v="0"/>
    <d v="2020-03-25T00:00:00"/>
    <s v="Paracetamol"/>
    <s v="Inconclusive"/>
    <n v="1"/>
    <n v="16141.237999999999"/>
    <x v="1"/>
  </r>
  <r>
    <s v="Cameron Gonzalez"/>
    <x v="25"/>
    <x v="0"/>
    <x v="7"/>
    <x v="2"/>
    <d v="2021-06-21T00:00:00"/>
    <s v="Keith Matthews"/>
    <s v="Gonzalez, Martinez and Rogers"/>
    <x v="4"/>
    <n v="11659.838"/>
    <n v="176"/>
    <x v="0"/>
    <d v="2021-06-26T00:00:00"/>
    <s v="Ibuprofen"/>
    <s v="Abnormal"/>
    <n v="5"/>
    <n v="2331.9675999999999"/>
    <x v="2"/>
  </r>
  <r>
    <s v="Bradley Stewart"/>
    <x v="60"/>
    <x v="0"/>
    <x v="4"/>
    <x v="0"/>
    <d v="2023-06-18T00:00:00"/>
    <s v="Cynthia Rodriguez"/>
    <s v="Maldonado-Brooks"/>
    <x v="1"/>
    <n v="40886.512999999999"/>
    <n v="236"/>
    <x v="2"/>
    <d v="2023-06-19T00:00:00"/>
    <s v="Paracetamol"/>
    <s v="Abnormal"/>
    <n v="1"/>
    <n v="40886.512999999999"/>
    <x v="1"/>
  </r>
  <r>
    <s v="John James"/>
    <x v="6"/>
    <x v="1"/>
    <x v="5"/>
    <x v="3"/>
    <d v="2020-10-08T00:00:00"/>
    <s v="Ryan Morgan"/>
    <s v="Hunt-Golden"/>
    <x v="0"/>
    <n v="7061.857"/>
    <n v="148"/>
    <x v="2"/>
    <d v="2020-11-06T00:00:00"/>
    <s v="Lipitor"/>
    <s v="Abnormal"/>
    <n v="29"/>
    <n v="243.5123103448276"/>
    <x v="0"/>
  </r>
  <r>
    <s v="Justin Johnson"/>
    <x v="5"/>
    <x v="0"/>
    <x v="2"/>
    <x v="1"/>
    <d v="2020-05-02T00:00:00"/>
    <s v="Tiffany Neal"/>
    <s v="Huerta-Silva"/>
    <x v="3"/>
    <n v="17676.807000000001"/>
    <n v="287"/>
    <x v="2"/>
    <d v="2020-05-05T00:00:00"/>
    <s v="Penicillin"/>
    <s v="Inconclusive"/>
    <n v="3"/>
    <n v="5892.2690000000002"/>
    <x v="2"/>
  </r>
  <r>
    <s v="Paige Jackson"/>
    <x v="54"/>
    <x v="1"/>
    <x v="4"/>
    <x v="1"/>
    <d v="2023-02-20T00:00:00"/>
    <s v="Karen Powers"/>
    <s v="Gonzalez-Davidson"/>
    <x v="1"/>
    <n v="7680.5159999999996"/>
    <n v="384"/>
    <x v="2"/>
    <d v="2023-03-06T00:00:00"/>
    <s v="Penicillin"/>
    <s v="Inconclusive"/>
    <n v="14"/>
    <n v="548.60828571428567"/>
    <x v="2"/>
  </r>
  <r>
    <s v="Shelby Kim"/>
    <x v="30"/>
    <x v="0"/>
    <x v="6"/>
    <x v="2"/>
    <d v="2023-01-07T00:00:00"/>
    <s v="Juan Nash MD"/>
    <s v="Peterson, Jones and Scott"/>
    <x v="0"/>
    <n v="11519.415000000001"/>
    <n v="162"/>
    <x v="2"/>
    <d v="2023-01-30T00:00:00"/>
    <s v="Penicillin"/>
    <s v="Normal"/>
    <n v="23"/>
    <n v="500.84413043478264"/>
    <x v="2"/>
  </r>
  <r>
    <s v="Arthur Ross"/>
    <x v="20"/>
    <x v="0"/>
    <x v="0"/>
    <x v="3"/>
    <d v="2021-03-12T00:00:00"/>
    <s v="James Estrada"/>
    <s v="Smith PLC"/>
    <x v="3"/>
    <n v="19702.428"/>
    <n v="306"/>
    <x v="0"/>
    <d v="2021-03-19T00:00:00"/>
    <s v="Aspirin"/>
    <s v="Normal"/>
    <n v="7"/>
    <n v="2814.6325714285713"/>
    <x v="2"/>
  </r>
  <r>
    <s v="Jessica Walter"/>
    <x v="17"/>
    <x v="1"/>
    <x v="7"/>
    <x v="1"/>
    <d v="2022-07-15T00:00:00"/>
    <s v="Joshua Moody"/>
    <s v="Richardson Ltd"/>
    <x v="0"/>
    <n v="22191.448"/>
    <n v="228"/>
    <x v="1"/>
    <d v="2022-08-01T00:00:00"/>
    <s v="Penicillin"/>
    <s v="Abnormal"/>
    <n v="17"/>
    <n v="1305.3792941176471"/>
    <x v="0"/>
  </r>
  <r>
    <s v="Angelica Dudley"/>
    <x v="41"/>
    <x v="0"/>
    <x v="2"/>
    <x v="2"/>
    <d v="2020-11-08T00:00:00"/>
    <s v="Amanda Parsons"/>
    <s v="Horton-Garcia"/>
    <x v="4"/>
    <n v="14223.054"/>
    <n v="113"/>
    <x v="1"/>
    <d v="2020-11-24T00:00:00"/>
    <s v="Aspirin"/>
    <s v="Inconclusive"/>
    <n v="16"/>
    <n v="888.94087500000001"/>
    <x v="2"/>
  </r>
  <r>
    <s v="Nathan Lee"/>
    <x v="23"/>
    <x v="1"/>
    <x v="4"/>
    <x v="4"/>
    <d v="2022-03-20T00:00:00"/>
    <s v="Maria Quinn"/>
    <s v="Flores, Alexander and Thompson"/>
    <x v="0"/>
    <n v="15698.37"/>
    <n v="147"/>
    <x v="0"/>
    <d v="2022-03-20T00:00:00"/>
    <s v="Aspirin"/>
    <s v="Abnormal"/>
    <n v="0"/>
    <n v="0"/>
    <x v="0"/>
  </r>
  <r>
    <s v="Margaret Lara"/>
    <x v="30"/>
    <x v="1"/>
    <x v="2"/>
    <x v="3"/>
    <d v="2019-11-11T00:00:00"/>
    <s v="Perry Salazar"/>
    <s v="Smith PLC"/>
    <x v="4"/>
    <n v="16673.918000000001"/>
    <n v="275"/>
    <x v="1"/>
    <d v="2019-11-25T00:00:00"/>
    <s v="Aspirin"/>
    <s v="Inconclusive"/>
    <n v="14"/>
    <n v="1190.9941428571431"/>
    <x v="2"/>
  </r>
  <r>
    <s v="Carlos Phillips"/>
    <x v="33"/>
    <x v="1"/>
    <x v="1"/>
    <x v="1"/>
    <d v="2019-03-14T00:00:00"/>
    <s v="Karen Roberts"/>
    <s v="Parker-Lopez"/>
    <x v="0"/>
    <n v="30390.164000000001"/>
    <n v="451"/>
    <x v="1"/>
    <d v="2019-03-15T00:00:00"/>
    <s v="Aspirin"/>
    <s v="Normal"/>
    <n v="1"/>
    <n v="30390.164000000001"/>
    <x v="0"/>
  </r>
  <r>
    <s v="Brian Moore"/>
    <x v="3"/>
    <x v="0"/>
    <x v="6"/>
    <x v="1"/>
    <d v="2020-09-26T00:00:00"/>
    <s v="Karen Duarte"/>
    <s v="Rogers, Fischer and Johnson"/>
    <x v="3"/>
    <n v="40598.506000000001"/>
    <n v="305"/>
    <x v="0"/>
    <d v="2020-10-11T00:00:00"/>
    <s v="Aspirin"/>
    <s v="Inconclusive"/>
    <n v="15"/>
    <n v="2706.567066666667"/>
    <x v="2"/>
  </r>
  <r>
    <s v="Justin Alexander"/>
    <x v="41"/>
    <x v="1"/>
    <x v="2"/>
    <x v="4"/>
    <d v="2022-01-11T00:00:00"/>
    <s v="Tammy Cooke"/>
    <s v="Miller Group"/>
    <x v="1"/>
    <n v="22289.839"/>
    <n v="457"/>
    <x v="0"/>
    <d v="2022-02-02T00:00:00"/>
    <s v="Penicillin"/>
    <s v="Abnormal"/>
    <n v="22"/>
    <n v="1013.1745"/>
    <x v="2"/>
  </r>
  <r>
    <s v="Tracy Walton"/>
    <x v="4"/>
    <x v="0"/>
    <x v="7"/>
    <x v="1"/>
    <d v="2019-01-02T00:00:00"/>
    <s v="Jeffrey Koch"/>
    <s v="Ross-Perkins"/>
    <x v="4"/>
    <n v="39015.273000000001"/>
    <n v="354"/>
    <x v="2"/>
    <d v="2019-01-18T00:00:00"/>
    <s v="Penicillin"/>
    <s v="Abnormal"/>
    <n v="16"/>
    <n v="2438.4545625000001"/>
    <x v="2"/>
  </r>
  <r>
    <s v="Courtney Morris"/>
    <x v="48"/>
    <x v="0"/>
    <x v="1"/>
    <x v="2"/>
    <d v="2020-06-29T00:00:00"/>
    <s v="Patricia Cooper"/>
    <s v="Murphy-Guerrero"/>
    <x v="0"/>
    <n v="5224.402"/>
    <n v="457"/>
    <x v="2"/>
    <d v="2020-07-17T00:00:00"/>
    <s v="Penicillin"/>
    <s v="Normal"/>
    <n v="18"/>
    <n v="290.24455555555556"/>
    <x v="0"/>
  </r>
  <r>
    <s v="Marcus Smith"/>
    <x v="24"/>
    <x v="1"/>
    <x v="3"/>
    <x v="4"/>
    <d v="2019-08-29T00:00:00"/>
    <s v="Danielle King"/>
    <s v="Shaffer, White and Finley"/>
    <x v="3"/>
    <n v="13327.007"/>
    <n v="186"/>
    <x v="1"/>
    <d v="2019-09-23T00:00:00"/>
    <s v="Paracetamol"/>
    <s v="Abnormal"/>
    <n v="25"/>
    <n v="533.08028000000002"/>
    <x v="2"/>
  </r>
  <r>
    <s v="Beth Fuentes"/>
    <x v="0"/>
    <x v="0"/>
    <x v="0"/>
    <x v="1"/>
    <d v="2019-01-31T00:00:00"/>
    <s v="Robert Haney"/>
    <s v="Mitchell LLC"/>
    <x v="0"/>
    <n v="19338.623"/>
    <n v="131"/>
    <x v="1"/>
    <d v="2019-02-13T00:00:00"/>
    <s v="Penicillin"/>
    <s v="Abnormal"/>
    <n v="13"/>
    <n v="1487.5863846153845"/>
    <x v="0"/>
  </r>
  <r>
    <s v="Tim Chandler"/>
    <x v="47"/>
    <x v="1"/>
    <x v="5"/>
    <x v="2"/>
    <d v="2021-04-26T00:00:00"/>
    <s v="Molly Hudson"/>
    <s v="Hernandez, Romero and Jones"/>
    <x v="0"/>
    <n v="12797.925999999999"/>
    <n v="160"/>
    <x v="1"/>
    <d v="2021-05-07T00:00:00"/>
    <s v="Lipitor"/>
    <s v="Abnormal"/>
    <n v="11"/>
    <n v="1163.4478181818181"/>
    <x v="0"/>
  </r>
  <r>
    <s v="Zachary Cantrell"/>
    <x v="57"/>
    <x v="1"/>
    <x v="1"/>
    <x v="4"/>
    <d v="2021-04-21T00:00:00"/>
    <s v="Krystal Webb"/>
    <s v="Gonzales PLC"/>
    <x v="0"/>
    <n v="14962.932000000001"/>
    <n v="305"/>
    <x v="0"/>
    <d v="2021-05-09T00:00:00"/>
    <s v="Penicillin"/>
    <s v="Normal"/>
    <n v="18"/>
    <n v="831.274"/>
    <x v="0"/>
  </r>
  <r>
    <s v="David Elliott"/>
    <x v="11"/>
    <x v="0"/>
    <x v="3"/>
    <x v="0"/>
    <d v="2022-01-07T00:00:00"/>
    <s v="Heather Acevedo"/>
    <s v="Ramirez-Miller"/>
    <x v="2"/>
    <n v="8586.0709999999999"/>
    <n v="254"/>
    <x v="2"/>
    <d v="2022-01-08T00:00:00"/>
    <s v="Aspirin"/>
    <s v="Normal"/>
    <n v="1"/>
    <n v="8586.0709999999999"/>
    <x v="1"/>
  </r>
  <r>
    <s v="Dr. John Fischer"/>
    <x v="15"/>
    <x v="0"/>
    <x v="5"/>
    <x v="4"/>
    <d v="2022-10-08T00:00:00"/>
    <s v="Ann Lam"/>
    <s v="Peterson, Roberts and Martinez"/>
    <x v="2"/>
    <n v="32816.798999999999"/>
    <n v="256"/>
    <x v="0"/>
    <d v="2022-10-08T00:00:00"/>
    <s v="Penicillin"/>
    <s v="Inconclusive"/>
    <n v="0"/>
    <n v="0"/>
    <x v="1"/>
  </r>
  <r>
    <s v="Melissa Atkins"/>
    <x v="57"/>
    <x v="0"/>
    <x v="2"/>
    <x v="1"/>
    <d v="2018-11-07T00:00:00"/>
    <s v="Tyler Bailey"/>
    <s v="Miles-Kim"/>
    <x v="0"/>
    <n v="22989.251"/>
    <n v="338"/>
    <x v="0"/>
    <d v="2018-11-20T00:00:00"/>
    <s v="Penicillin"/>
    <s v="Inconclusive"/>
    <n v="13"/>
    <n v="1768.4039230769231"/>
    <x v="0"/>
  </r>
  <r>
    <s v="Sandra Compton"/>
    <x v="45"/>
    <x v="1"/>
    <x v="7"/>
    <x v="4"/>
    <d v="2018-11-21T00:00:00"/>
    <s v="Dakota Rush"/>
    <s v="Johnson-Graham"/>
    <x v="3"/>
    <n v="25289.217000000001"/>
    <n v="125"/>
    <x v="2"/>
    <d v="2018-12-11T00:00:00"/>
    <s v="Paracetamol"/>
    <s v="Abnormal"/>
    <n v="20"/>
    <n v="1264.4608499999999"/>
    <x v="2"/>
  </r>
  <r>
    <s v="Justin Kemp"/>
    <x v="64"/>
    <x v="0"/>
    <x v="6"/>
    <x v="1"/>
    <d v="2023-10-25T00:00:00"/>
    <s v="Dennis Turner"/>
    <s v="Mclaughlin, Mitchell and Herrera"/>
    <x v="1"/>
    <n v="25686.12"/>
    <n v="156"/>
    <x v="1"/>
    <d v="2023-11-23T00:00:00"/>
    <s v="Aspirin"/>
    <s v="Normal"/>
    <n v="29"/>
    <n v="885.72827586206893"/>
    <x v="1"/>
  </r>
  <r>
    <s v="Cesar Obrien"/>
    <x v="5"/>
    <x v="0"/>
    <x v="4"/>
    <x v="4"/>
    <d v="2021-03-07T00:00:00"/>
    <s v="Gary Fuller"/>
    <s v="Schroeder-Adams"/>
    <x v="4"/>
    <n v="16752.463"/>
    <n v="351"/>
    <x v="0"/>
    <d v="2021-03-20T00:00:00"/>
    <s v="Lipitor"/>
    <s v="Inconclusive"/>
    <n v="13"/>
    <n v="1288.6510000000001"/>
    <x v="2"/>
  </r>
  <r>
    <s v="Sarah Hernandez MD"/>
    <x v="67"/>
    <x v="1"/>
    <x v="0"/>
    <x v="2"/>
    <d v="2019-12-06T00:00:00"/>
    <s v="Anna Taylor"/>
    <s v="Jones Inc"/>
    <x v="1"/>
    <n v="12029.859"/>
    <n v="472"/>
    <x v="0"/>
    <d v="2019-12-14T00:00:00"/>
    <s v="Aspirin"/>
    <s v="Inconclusive"/>
    <n v="8"/>
    <n v="1503.732375"/>
    <x v="1"/>
  </r>
  <r>
    <s v="Christina Miller"/>
    <x v="51"/>
    <x v="0"/>
    <x v="1"/>
    <x v="1"/>
    <d v="2023-03-02T00:00:00"/>
    <s v="Ellen Estrada"/>
    <s v="Nguyen, Morales and Mitchell"/>
    <x v="1"/>
    <n v="29410.866999999998"/>
    <n v="374"/>
    <x v="0"/>
    <d v="2023-03-16T00:00:00"/>
    <s v="Paracetamol"/>
    <s v="Normal"/>
    <n v="14"/>
    <n v="2100.7762142857141"/>
    <x v="2"/>
  </r>
  <r>
    <s v="Daniel Kennedy"/>
    <x v="33"/>
    <x v="1"/>
    <x v="7"/>
    <x v="0"/>
    <d v="2019-08-04T00:00:00"/>
    <s v="Brittany Howard"/>
    <s v="Harris, Burns and Weber"/>
    <x v="0"/>
    <n v="22716.562000000002"/>
    <n v="170"/>
    <x v="2"/>
    <d v="2019-08-28T00:00:00"/>
    <s v="Aspirin"/>
    <s v="Inconclusive"/>
    <n v="24"/>
    <n v="946.52341666666678"/>
    <x v="0"/>
  </r>
  <r>
    <s v="Tara Knight"/>
    <x v="24"/>
    <x v="1"/>
    <x v="4"/>
    <x v="4"/>
    <d v="2023-08-31T00:00:00"/>
    <s v="Joe Mendoza"/>
    <s v="Fischer-Smith"/>
    <x v="3"/>
    <n v="27300.133999999998"/>
    <n v="482"/>
    <x v="0"/>
    <d v="2023-09-09T00:00:00"/>
    <s v="Paracetamol"/>
    <s v="Inconclusive"/>
    <n v="9"/>
    <n v="3033.3482222222219"/>
    <x v="2"/>
  </r>
  <r>
    <s v="William Park"/>
    <x v="29"/>
    <x v="1"/>
    <x v="6"/>
    <x v="0"/>
    <d v="2020-12-14T00:00:00"/>
    <s v="Tina Phelps"/>
    <s v="Allison-Goodwin"/>
    <x v="1"/>
    <n v="19804.198"/>
    <n v="218"/>
    <x v="1"/>
    <d v="2021-01-08T00:00:00"/>
    <s v="Lipitor"/>
    <s v="Abnormal"/>
    <n v="25"/>
    <n v="792.16791999999998"/>
    <x v="1"/>
  </r>
  <r>
    <s v="Christopher Smith"/>
    <x v="45"/>
    <x v="0"/>
    <x v="2"/>
    <x v="5"/>
    <d v="2022-04-27T00:00:00"/>
    <s v="Shawn Baldwin"/>
    <s v="Flores, Evans and Alvarez"/>
    <x v="0"/>
    <n v="11203.575000000001"/>
    <n v="286"/>
    <x v="2"/>
    <d v="2022-05-16T00:00:00"/>
    <s v="Paracetamol"/>
    <s v="Inconclusive"/>
    <n v="19"/>
    <n v="589.66184210526319"/>
    <x v="2"/>
  </r>
  <r>
    <s v="Jonathan Rich"/>
    <x v="16"/>
    <x v="0"/>
    <x v="3"/>
    <x v="3"/>
    <d v="2022-03-29T00:00:00"/>
    <s v="Marc Jones"/>
    <s v="Patel, Chung and Cannon"/>
    <x v="0"/>
    <n v="32811.152999999998"/>
    <n v="295"/>
    <x v="2"/>
    <d v="2022-04-03T00:00:00"/>
    <s v="Paracetamol"/>
    <s v="Inconclusive"/>
    <n v="5"/>
    <n v="6562.2305999999999"/>
    <x v="0"/>
  </r>
  <r>
    <s v="Brian Hernandez"/>
    <x v="49"/>
    <x v="0"/>
    <x v="7"/>
    <x v="4"/>
    <d v="2023-09-26T00:00:00"/>
    <s v="Jason Taylor"/>
    <s v="Dixon, Wright and Benson"/>
    <x v="0"/>
    <n v="20458.564999999999"/>
    <n v="195"/>
    <x v="2"/>
    <d v="2023-10-04T00:00:00"/>
    <s v="Lipitor"/>
    <s v="Abnormal"/>
    <n v="8"/>
    <n v="2557.3206249999998"/>
    <x v="2"/>
  </r>
  <r>
    <s v="Brandi Goodman"/>
    <x v="5"/>
    <x v="0"/>
    <x v="0"/>
    <x v="5"/>
    <d v="2019-02-23T00:00:00"/>
    <s v="Lucas Jones"/>
    <s v="Sampson, Weiss and Hernandez"/>
    <x v="1"/>
    <n v="51032.381000000001"/>
    <n v="210"/>
    <x v="2"/>
    <d v="2019-03-10T00:00:00"/>
    <s v="Ibuprofen"/>
    <s v="Abnormal"/>
    <n v="15"/>
    <n v="3402.1587333333332"/>
    <x v="2"/>
  </r>
  <r>
    <s v="Mr. Michael Hernandez"/>
    <x v="41"/>
    <x v="0"/>
    <x v="2"/>
    <x v="0"/>
    <d v="2018-11-23T00:00:00"/>
    <s v="Robert Alvarez"/>
    <s v="Perez, Stokes and Beck"/>
    <x v="3"/>
    <n v="34375.614000000001"/>
    <n v="364"/>
    <x v="2"/>
    <d v="2018-12-09T00:00:00"/>
    <s v="Aspirin"/>
    <s v="Abnormal"/>
    <n v="16"/>
    <n v="2148.4758750000001"/>
    <x v="2"/>
  </r>
  <r>
    <s v="Kevin Hall"/>
    <x v="67"/>
    <x v="0"/>
    <x v="7"/>
    <x v="1"/>
    <d v="2023-02-04T00:00:00"/>
    <s v="Mr. Richard Jensen Jr."/>
    <s v="Wong-Hall"/>
    <x v="4"/>
    <n v="33921.983"/>
    <n v="209"/>
    <x v="2"/>
    <d v="2023-03-05T00:00:00"/>
    <s v="Lipitor"/>
    <s v="Abnormal"/>
    <n v="29"/>
    <n v="1169.7235517241379"/>
    <x v="1"/>
  </r>
  <r>
    <s v="Ryan Wright"/>
    <x v="2"/>
    <x v="0"/>
    <x v="7"/>
    <x v="3"/>
    <d v="2023-10-17T00:00:00"/>
    <s v="Heather Turner"/>
    <s v="Chang, Bond and Marshall"/>
    <x v="0"/>
    <n v="13937.169"/>
    <n v="251"/>
    <x v="0"/>
    <d v="2023-11-05T00:00:00"/>
    <s v="Lipitor"/>
    <s v="Normal"/>
    <n v="19"/>
    <n v="733.53521052631584"/>
    <x v="0"/>
  </r>
  <r>
    <s v="Joshua Villa"/>
    <x v="15"/>
    <x v="1"/>
    <x v="0"/>
    <x v="1"/>
    <d v="2019-02-01T00:00:00"/>
    <s v="Robert Davis"/>
    <s v="Torres, Garrett and Nguyen"/>
    <x v="4"/>
    <n v="17556.589"/>
    <n v="468"/>
    <x v="2"/>
    <d v="2019-02-27T00:00:00"/>
    <s v="Aspirin"/>
    <s v="Inconclusive"/>
    <n v="26"/>
    <n v="675.25342307692313"/>
    <x v="1"/>
  </r>
  <r>
    <s v="David Carlson"/>
    <x v="6"/>
    <x v="0"/>
    <x v="4"/>
    <x v="5"/>
    <d v="2022-07-08T00:00:00"/>
    <s v="Christopher Hawkins Jr."/>
    <s v="Craig LLC"/>
    <x v="0"/>
    <n v="22471.833999999999"/>
    <n v="241"/>
    <x v="0"/>
    <d v="2022-07-08T00:00:00"/>
    <s v="Penicillin"/>
    <s v="Abnormal"/>
    <n v="0"/>
    <n v="0"/>
    <x v="0"/>
  </r>
  <r>
    <s v="Danny Parrish"/>
    <x v="13"/>
    <x v="0"/>
    <x v="4"/>
    <x v="0"/>
    <d v="2023-01-26T00:00:00"/>
    <s v="Carlos Brown"/>
    <s v="Houston Ltd"/>
    <x v="0"/>
    <n v="38123.031999999999"/>
    <n v="467"/>
    <x v="2"/>
    <d v="2023-02-17T00:00:00"/>
    <s v="Penicillin"/>
    <s v="Inconclusive"/>
    <n v="22"/>
    <n v="1732.8650909090909"/>
    <x v="0"/>
  </r>
  <r>
    <s v="Daniel Kim"/>
    <x v="2"/>
    <x v="0"/>
    <x v="4"/>
    <x v="3"/>
    <d v="2022-09-24T00:00:00"/>
    <s v="Troy Melendez"/>
    <s v="Kaufman-Johnson"/>
    <x v="0"/>
    <n v="17408.213"/>
    <n v="260"/>
    <x v="0"/>
    <d v="2022-09-29T00:00:00"/>
    <s v="Paracetamol"/>
    <s v="Normal"/>
    <n v="5"/>
    <n v="3481.6426000000001"/>
    <x v="0"/>
  </r>
  <r>
    <s v="Jeanne Davis"/>
    <x v="61"/>
    <x v="0"/>
    <x v="6"/>
    <x v="1"/>
    <d v="2021-06-07T00:00:00"/>
    <s v="Lisa Myers"/>
    <s v="Mendoza, Wiggins and Travis"/>
    <x v="0"/>
    <n v="17713.797999999999"/>
    <n v="404"/>
    <x v="2"/>
    <d v="2021-06-30T00:00:00"/>
    <s v="Lipitor"/>
    <s v="Inconclusive"/>
    <n v="23"/>
    <n v="770.16513043478255"/>
    <x v="0"/>
  </r>
  <r>
    <s v="John Potter"/>
    <x v="45"/>
    <x v="1"/>
    <x v="2"/>
    <x v="5"/>
    <d v="2022-05-23T00:00:00"/>
    <s v="Kaitlyn Wright"/>
    <s v="Michael-Edwards"/>
    <x v="1"/>
    <n v="39471.332000000002"/>
    <n v="145"/>
    <x v="2"/>
    <d v="2022-06-11T00:00:00"/>
    <s v="Paracetamol"/>
    <s v="Normal"/>
    <n v="19"/>
    <n v="2077.4385263157897"/>
    <x v="2"/>
  </r>
  <r>
    <s v="Nicole Smith"/>
    <x v="40"/>
    <x v="1"/>
    <x v="1"/>
    <x v="0"/>
    <d v="2020-10-27T00:00:00"/>
    <s v="John Stanley"/>
    <s v="Delgado Group"/>
    <x v="4"/>
    <n v="28840.636999999999"/>
    <n v="215"/>
    <x v="2"/>
    <d v="2020-10-31T00:00:00"/>
    <s v="Aspirin"/>
    <s v="Normal"/>
    <n v="4"/>
    <n v="7210.1592499999997"/>
    <x v="1"/>
  </r>
  <r>
    <s v="Carl Stone"/>
    <x v="26"/>
    <x v="1"/>
    <x v="2"/>
    <x v="5"/>
    <d v="2023-04-28T00:00:00"/>
    <s v="Brian Torres"/>
    <s v="Johnson-Taylor"/>
    <x v="0"/>
    <n v="44374.743999999999"/>
    <n v="130"/>
    <x v="2"/>
    <d v="2023-05-16T00:00:00"/>
    <s v="Lipitor"/>
    <s v="Normal"/>
    <n v="18"/>
    <n v="2465.2635555555553"/>
    <x v="0"/>
  </r>
  <r>
    <s v="Ashley Moore"/>
    <x v="26"/>
    <x v="0"/>
    <x v="7"/>
    <x v="3"/>
    <d v="2023-03-15T00:00:00"/>
    <s v="Alan Frank"/>
    <s v="Gomez, Taylor and Allen"/>
    <x v="0"/>
    <n v="28678.99"/>
    <n v="416"/>
    <x v="1"/>
    <d v="2023-04-12T00:00:00"/>
    <s v="Penicillin"/>
    <s v="Normal"/>
    <n v="28"/>
    <n v="1024.2496428571428"/>
    <x v="0"/>
  </r>
  <r>
    <s v="Troy Alexander"/>
    <x v="20"/>
    <x v="0"/>
    <x v="5"/>
    <x v="0"/>
    <d v="2020-10-13T00:00:00"/>
    <s v="John Bell"/>
    <s v="Anderson, Becker and Stokes"/>
    <x v="0"/>
    <n v="51279.266000000003"/>
    <n v="166"/>
    <x v="2"/>
    <d v="2020-11-05T00:00:00"/>
    <s v="Penicillin"/>
    <s v="Normal"/>
    <n v="23"/>
    <n v="2229.5333043478263"/>
    <x v="2"/>
  </r>
  <r>
    <s v="Michael Ruiz"/>
    <x v="29"/>
    <x v="0"/>
    <x v="6"/>
    <x v="0"/>
    <d v="2021-06-15T00:00:00"/>
    <s v="Heather Hall"/>
    <s v="Guzman-Everett"/>
    <x v="2"/>
    <n v="13610.130999999999"/>
    <n v="112"/>
    <x v="2"/>
    <d v="2021-06-27T00:00:00"/>
    <s v="Lipitor"/>
    <s v="Abnormal"/>
    <n v="12"/>
    <n v="1134.1775833333334"/>
    <x v="1"/>
  </r>
  <r>
    <s v="Jacqueline Cook"/>
    <x v="28"/>
    <x v="0"/>
    <x v="5"/>
    <x v="0"/>
    <d v="2022-10-22T00:00:00"/>
    <s v="Megan Ward"/>
    <s v="Miller-Turner"/>
    <x v="1"/>
    <n v="24734.734"/>
    <n v="459"/>
    <x v="1"/>
    <d v="2022-11-03T00:00:00"/>
    <s v="Paracetamol"/>
    <s v="Normal"/>
    <n v="12"/>
    <n v="2061.2278333333334"/>
    <x v="1"/>
  </r>
  <r>
    <s v="James Williams"/>
    <x v="48"/>
    <x v="1"/>
    <x v="1"/>
    <x v="1"/>
    <d v="2020-08-27T00:00:00"/>
    <s v="Michael Howard"/>
    <s v="Thompson-Murray"/>
    <x v="0"/>
    <n v="3720.6709999999998"/>
    <n v="250"/>
    <x v="1"/>
    <d v="2020-09-04T00:00:00"/>
    <s v="Lipitor"/>
    <s v="Abnormal"/>
    <n v="8"/>
    <n v="465.08387499999998"/>
    <x v="0"/>
  </r>
  <r>
    <s v="Steven Wilson"/>
    <x v="11"/>
    <x v="1"/>
    <x v="0"/>
    <x v="4"/>
    <d v="2021-12-19T00:00:00"/>
    <s v="Amanda Johnson"/>
    <s v="Powell, Owen and Lewis"/>
    <x v="2"/>
    <n v="15129.691999999999"/>
    <n v="396"/>
    <x v="0"/>
    <d v="2022-01-01T00:00:00"/>
    <s v="Aspirin"/>
    <s v="Abnormal"/>
    <n v="13"/>
    <n v="1163.8224615384615"/>
    <x v="1"/>
  </r>
  <r>
    <s v="Ian Brooks"/>
    <x v="63"/>
    <x v="1"/>
    <x v="5"/>
    <x v="3"/>
    <d v="2021-12-06T00:00:00"/>
    <s v="Chase Mcpherson Jr."/>
    <s v="Carter, Jenkins and Gillespie"/>
    <x v="2"/>
    <n v="15903.045"/>
    <n v="386"/>
    <x v="2"/>
    <d v="2021-12-18T00:00:00"/>
    <s v="Ibuprofen"/>
    <s v="Normal"/>
    <n v="12"/>
    <n v="1325.2537500000001"/>
    <x v="2"/>
  </r>
  <r>
    <s v="Christopher Wade"/>
    <x v="41"/>
    <x v="1"/>
    <x v="1"/>
    <x v="2"/>
    <d v="2020-05-22T00:00:00"/>
    <s v="Beth Lambert"/>
    <s v="Taylor-Cochran"/>
    <x v="0"/>
    <n v="5911.2470000000003"/>
    <n v="265"/>
    <x v="2"/>
    <d v="2020-05-26T00:00:00"/>
    <s v="Penicillin"/>
    <s v="Normal"/>
    <n v="4"/>
    <n v="1477.8117500000001"/>
    <x v="2"/>
  </r>
  <r>
    <s v="Mrs. Sandra Wood"/>
    <x v="47"/>
    <x v="1"/>
    <x v="7"/>
    <x v="4"/>
    <d v="2020-08-13T00:00:00"/>
    <s v="Rachel Good"/>
    <s v="Boone, Martinez and Nichols"/>
    <x v="0"/>
    <n v="17732.296999999999"/>
    <n v="199"/>
    <x v="0"/>
    <d v="2020-09-05T00:00:00"/>
    <s v="Penicillin"/>
    <s v="Abnormal"/>
    <n v="23"/>
    <n v="770.96943478260869"/>
    <x v="0"/>
  </r>
  <r>
    <s v="Justin Mitchell"/>
    <x v="65"/>
    <x v="0"/>
    <x v="7"/>
    <x v="5"/>
    <d v="2020-07-27T00:00:00"/>
    <s v="Pamela Jones"/>
    <s v="Mendoza, Walter and Johnston"/>
    <x v="0"/>
    <n v="15597.902"/>
    <n v="296"/>
    <x v="2"/>
    <d v="2020-08-08T00:00:00"/>
    <s v="Paracetamol"/>
    <s v="Normal"/>
    <n v="12"/>
    <n v="1299.8251666666667"/>
    <x v="0"/>
  </r>
  <r>
    <s v="Kathryn Hughes"/>
    <x v="52"/>
    <x v="0"/>
    <x v="3"/>
    <x v="0"/>
    <d v="2022-07-15T00:00:00"/>
    <s v="Crystal Peters"/>
    <s v="Alvarez-Hubbard"/>
    <x v="0"/>
    <n v="32078.398000000001"/>
    <n v="121"/>
    <x v="2"/>
    <d v="2022-07-18T00:00:00"/>
    <s v="Penicillin"/>
    <s v="Normal"/>
    <n v="3"/>
    <n v="10692.799333333334"/>
    <x v="0"/>
  </r>
  <r>
    <s v="April Smith"/>
    <x v="13"/>
    <x v="1"/>
    <x v="5"/>
    <x v="3"/>
    <d v="2018-12-03T00:00:00"/>
    <s v="David Ponce"/>
    <s v="Lara-Barker"/>
    <x v="0"/>
    <n v="30334.573"/>
    <n v="112"/>
    <x v="2"/>
    <d v="2018-12-13T00:00:00"/>
    <s v="Ibuprofen"/>
    <s v="Normal"/>
    <n v="10"/>
    <n v="3033.4573"/>
    <x v="0"/>
  </r>
  <r>
    <s v="Ashley Huff"/>
    <x v="51"/>
    <x v="0"/>
    <x v="3"/>
    <x v="0"/>
    <d v="2020-11-21T00:00:00"/>
    <s v="Kevin Lopez"/>
    <s v="Crawford-Brown"/>
    <x v="2"/>
    <n v="53043.127999999997"/>
    <n v="166"/>
    <x v="1"/>
    <d v="2020-12-01T00:00:00"/>
    <s v="Aspirin"/>
    <s v="Normal"/>
    <n v="10"/>
    <n v="5304.3127999999997"/>
    <x v="2"/>
  </r>
  <r>
    <s v="John Mcconnell"/>
    <x v="49"/>
    <x v="1"/>
    <x v="3"/>
    <x v="2"/>
    <d v="2019-05-20T00:00:00"/>
    <s v="Catherine Madden"/>
    <s v="Taylor, Hall and Benitez"/>
    <x v="4"/>
    <n v="9814.5490000000009"/>
    <n v="179"/>
    <x v="1"/>
    <d v="2019-06-14T00:00:00"/>
    <s v="Ibuprofen"/>
    <s v="Normal"/>
    <n v="25"/>
    <n v="392.58196000000004"/>
    <x v="2"/>
  </r>
  <r>
    <s v="Christian Adams"/>
    <x v="63"/>
    <x v="1"/>
    <x v="7"/>
    <x v="3"/>
    <d v="2019-11-21T00:00:00"/>
    <s v="Sharon Salazar"/>
    <s v="Grimes-Tran"/>
    <x v="2"/>
    <n v="4049.2069999999999"/>
    <n v="166"/>
    <x v="1"/>
    <d v="2019-12-10T00:00:00"/>
    <s v="Aspirin"/>
    <s v="Normal"/>
    <n v="19"/>
    <n v="213.11615789473683"/>
    <x v="2"/>
  </r>
  <r>
    <s v="James Huffman"/>
    <x v="67"/>
    <x v="1"/>
    <x v="5"/>
    <x v="4"/>
    <d v="2020-05-03T00:00:00"/>
    <s v="Jessica Olson"/>
    <s v="Blackburn, Rodriguez and Martin"/>
    <x v="1"/>
    <n v="21395.833999999999"/>
    <n v="396"/>
    <x v="2"/>
    <d v="2020-05-24T00:00:00"/>
    <s v="Ibuprofen"/>
    <s v="Abnormal"/>
    <n v="21"/>
    <n v="1018.8492380952381"/>
    <x v="1"/>
  </r>
  <r>
    <s v="Daniel Johnson"/>
    <x v="40"/>
    <x v="1"/>
    <x v="2"/>
    <x v="5"/>
    <d v="2020-02-01T00:00:00"/>
    <s v="Veronica Coleman"/>
    <s v="Morgan, Daniel and Lozano"/>
    <x v="3"/>
    <n v="54683.324999999997"/>
    <n v="282"/>
    <x v="0"/>
    <d v="2020-02-19T00:00:00"/>
    <s v="Paracetamol"/>
    <s v="Inconclusive"/>
    <n v="18"/>
    <n v="3037.9624999999996"/>
    <x v="1"/>
  </r>
  <r>
    <s v="Crystal Moody"/>
    <x v="30"/>
    <x v="1"/>
    <x v="2"/>
    <x v="5"/>
    <d v="2022-11-21T00:00:00"/>
    <s v="Vanessa Norman"/>
    <s v="Johnson-Smith"/>
    <x v="3"/>
    <n v="31384.124"/>
    <n v="323"/>
    <x v="2"/>
    <d v="2022-12-10T00:00:00"/>
    <s v="Aspirin"/>
    <s v="Inconclusive"/>
    <n v="19"/>
    <n v="1651.796"/>
    <x v="2"/>
  </r>
  <r>
    <s v="William Moore"/>
    <x v="43"/>
    <x v="1"/>
    <x v="7"/>
    <x v="4"/>
    <d v="2021-08-01T00:00:00"/>
    <s v="Michael Rodriguez"/>
    <s v="Thomas LLC"/>
    <x v="0"/>
    <n v="20874.077000000001"/>
    <n v="415"/>
    <x v="2"/>
    <d v="2021-08-07T00:00:00"/>
    <s v="Paracetamol"/>
    <s v="Inconclusive"/>
    <n v="6"/>
    <n v="3479.0128333333337"/>
    <x v="2"/>
  </r>
  <r>
    <s v="Kim Lewis"/>
    <x v="14"/>
    <x v="1"/>
    <x v="4"/>
    <x v="2"/>
    <d v="2022-02-11T00:00:00"/>
    <s v="Adam Carter"/>
    <s v="Hoffman, Marquez and Adams"/>
    <x v="0"/>
    <n v="4767.9520000000002"/>
    <n v="168"/>
    <x v="1"/>
    <d v="2022-03-03T00:00:00"/>
    <s v="Penicillin"/>
    <s v="Abnormal"/>
    <n v="20"/>
    <n v="238.39760000000001"/>
    <x v="0"/>
  </r>
  <r>
    <s v="Kelly Sanchez"/>
    <x v="45"/>
    <x v="0"/>
    <x v="5"/>
    <x v="2"/>
    <d v="2020-08-30T00:00:00"/>
    <s v="Rhonda Mills"/>
    <s v="Thompson, Reeves and Nash"/>
    <x v="1"/>
    <n v="24311.677"/>
    <n v="404"/>
    <x v="1"/>
    <d v="2020-09-23T00:00:00"/>
    <s v="Ibuprofen"/>
    <s v="Abnormal"/>
    <n v="24"/>
    <n v="1012.9865416666667"/>
    <x v="2"/>
  </r>
  <r>
    <s v="Robert Acosta"/>
    <x v="61"/>
    <x v="1"/>
    <x v="3"/>
    <x v="2"/>
    <d v="2021-08-12T00:00:00"/>
    <s v="Sherry Marshall"/>
    <s v="Roach Group"/>
    <x v="0"/>
    <n v="13845.834000000001"/>
    <n v="152"/>
    <x v="1"/>
    <d v="2021-08-29T00:00:00"/>
    <s v="Penicillin"/>
    <s v="Normal"/>
    <n v="17"/>
    <n v="814.46082352941175"/>
    <x v="0"/>
  </r>
  <r>
    <s v="Tabitha Sanders"/>
    <x v="27"/>
    <x v="0"/>
    <x v="6"/>
    <x v="0"/>
    <d v="2023-02-15T00:00:00"/>
    <s v="Renee Gamble"/>
    <s v="Smith-Berry"/>
    <x v="0"/>
    <n v="10202.222"/>
    <n v="234"/>
    <x v="1"/>
    <d v="2023-03-13T00:00:00"/>
    <s v="Penicillin"/>
    <s v="Inconclusive"/>
    <n v="26"/>
    <n v="392.39315384615384"/>
    <x v="0"/>
  </r>
  <r>
    <s v="Timothy Garcia"/>
    <x v="61"/>
    <x v="1"/>
    <x v="1"/>
    <x v="3"/>
    <d v="2020-06-18T00:00:00"/>
    <s v="Lauren Richards"/>
    <s v="Fields-Wallace"/>
    <x v="0"/>
    <n v="39870.517"/>
    <n v="295"/>
    <x v="0"/>
    <d v="2020-06-20T00:00:00"/>
    <s v="Lipitor"/>
    <s v="Inconclusive"/>
    <n v="2"/>
    <n v="19935.2585"/>
    <x v="0"/>
  </r>
  <r>
    <s v="Jason Bailey"/>
    <x v="58"/>
    <x v="1"/>
    <x v="2"/>
    <x v="1"/>
    <d v="2022-10-22T00:00:00"/>
    <s v="Jennifer Phillips"/>
    <s v="Butler Group"/>
    <x v="2"/>
    <n v="36831.953000000001"/>
    <n v="142"/>
    <x v="2"/>
    <d v="2022-11-16T00:00:00"/>
    <s v="Aspirin"/>
    <s v="Abnormal"/>
    <n v="25"/>
    <n v="1473.2781199999999"/>
    <x v="1"/>
  </r>
  <r>
    <s v="Edward Forbes"/>
    <x v="8"/>
    <x v="0"/>
    <x v="5"/>
    <x v="0"/>
    <d v="2023-09-15T00:00:00"/>
    <s v="John Reid"/>
    <s v="Craig, Lee and Mann"/>
    <x v="1"/>
    <n v="26308.261999999999"/>
    <n v="137"/>
    <x v="1"/>
    <d v="2023-09-27T00:00:00"/>
    <s v="Ibuprofen"/>
    <s v="Inconclusive"/>
    <n v="12"/>
    <n v="2192.3551666666667"/>
    <x v="1"/>
  </r>
  <r>
    <s v="Keith Nguyen"/>
    <x v="48"/>
    <x v="1"/>
    <x v="7"/>
    <x v="3"/>
    <d v="2021-09-19T00:00:00"/>
    <s v="Sierra Butler"/>
    <s v="Adkins-Lopez"/>
    <x v="0"/>
    <n v="38663.324000000001"/>
    <n v="133"/>
    <x v="2"/>
    <d v="2021-10-18T00:00:00"/>
    <s v="Paracetamol"/>
    <s v="Inconclusive"/>
    <n v="29"/>
    <n v="1333.2180689655172"/>
    <x v="0"/>
  </r>
  <r>
    <s v="Samantha Gonzalez"/>
    <x v="9"/>
    <x v="0"/>
    <x v="5"/>
    <x v="2"/>
    <d v="2021-12-31T00:00:00"/>
    <s v="Seth Kennedy"/>
    <s v="Robbins-Riley"/>
    <x v="0"/>
    <n v="12255.813"/>
    <n v="320"/>
    <x v="1"/>
    <d v="2022-01-22T00:00:00"/>
    <s v="Ibuprofen"/>
    <s v="Normal"/>
    <n v="22"/>
    <n v="557.0824090909091"/>
    <x v="2"/>
  </r>
  <r>
    <s v="Jesus Davis"/>
    <x v="2"/>
    <x v="1"/>
    <x v="4"/>
    <x v="4"/>
    <d v="2021-11-29T00:00:00"/>
    <s v="Christina Tran"/>
    <s v="Morris-Sanders"/>
    <x v="0"/>
    <n v="3533.4079999999999"/>
    <n v="306"/>
    <x v="2"/>
    <d v="2021-12-21T00:00:00"/>
    <s v="Paracetamol"/>
    <s v="Normal"/>
    <n v="22"/>
    <n v="160.60945454545455"/>
    <x v="0"/>
  </r>
  <r>
    <s v="Steven Wolfe"/>
    <x v="2"/>
    <x v="0"/>
    <x v="7"/>
    <x v="3"/>
    <d v="2022-02-12T00:00:00"/>
    <s v="Matthew Clarke"/>
    <s v="Bowman, Davis and Ortiz"/>
    <x v="0"/>
    <n v="19894.985000000001"/>
    <n v="209"/>
    <x v="2"/>
    <d v="2022-03-12T00:00:00"/>
    <s v="Penicillin"/>
    <s v="Normal"/>
    <n v="28"/>
    <n v="710.53517857142856"/>
    <x v="0"/>
  </r>
  <r>
    <s v="William Fry"/>
    <x v="4"/>
    <x v="0"/>
    <x v="5"/>
    <x v="2"/>
    <d v="2019-05-30T00:00:00"/>
    <s v="James Vargas"/>
    <s v="White Ltd"/>
    <x v="0"/>
    <n v="22185.782999999999"/>
    <n v="222"/>
    <x v="1"/>
    <d v="2019-06-16T00:00:00"/>
    <s v="Lipitor"/>
    <s v="Abnormal"/>
    <n v="17"/>
    <n v="1305.0460588235294"/>
    <x v="2"/>
  </r>
  <r>
    <s v="Eric Watson"/>
    <x v="40"/>
    <x v="1"/>
    <x v="3"/>
    <x v="3"/>
    <d v="2022-09-21T00:00:00"/>
    <s v="Ms. Kristin Dawson"/>
    <s v="Gonzalez-Farley"/>
    <x v="2"/>
    <n v="39103.936000000002"/>
    <n v="166"/>
    <x v="0"/>
    <d v="2022-09-24T00:00:00"/>
    <s v="Paracetamol"/>
    <s v="Inconclusive"/>
    <n v="3"/>
    <n v="13034.645333333334"/>
    <x v="1"/>
  </r>
  <r>
    <s v="Jeffery Williams"/>
    <x v="16"/>
    <x v="1"/>
    <x v="7"/>
    <x v="0"/>
    <d v="2019-04-08T00:00:00"/>
    <s v="Kara Freeman"/>
    <s v="Richardson-Moore"/>
    <x v="0"/>
    <n v="8300.9500000000007"/>
    <n v="307"/>
    <x v="1"/>
    <d v="2019-04-13T00:00:00"/>
    <s v="Paracetamol"/>
    <s v="Abnormal"/>
    <n v="5"/>
    <n v="1660.19"/>
    <x v="0"/>
  </r>
  <r>
    <s v="Ashley Adams"/>
    <x v="33"/>
    <x v="0"/>
    <x v="5"/>
    <x v="0"/>
    <d v="2018-12-31T00:00:00"/>
    <s v="Frank Williamson"/>
    <s v="Smith Group"/>
    <x v="0"/>
    <n v="47018.686999999998"/>
    <n v="362"/>
    <x v="2"/>
    <d v="2019-01-17T00:00:00"/>
    <s v="Aspirin"/>
    <s v="Normal"/>
    <n v="17"/>
    <n v="2765.8051176470585"/>
    <x v="0"/>
  </r>
  <r>
    <s v="Joseph Bryant"/>
    <x v="58"/>
    <x v="1"/>
    <x v="0"/>
    <x v="0"/>
    <d v="2021-04-06T00:00:00"/>
    <s v="Ashley Mitchell"/>
    <s v="Erickson Ltd"/>
    <x v="1"/>
    <n v="33639.307999999997"/>
    <n v="467"/>
    <x v="2"/>
    <d v="2021-04-30T00:00:00"/>
    <s v="Ibuprofen"/>
    <s v="Abnormal"/>
    <n v="24"/>
    <n v="1401.6378333333332"/>
    <x v="1"/>
  </r>
  <r>
    <s v="Sarah Weeks"/>
    <x v="35"/>
    <x v="0"/>
    <x v="1"/>
    <x v="4"/>
    <d v="2023-03-16T00:00:00"/>
    <s v="Danielle Walters"/>
    <s v="Smith-Hernandez"/>
    <x v="0"/>
    <n v="34765.656999999999"/>
    <n v="385"/>
    <x v="1"/>
    <d v="2023-04-13T00:00:00"/>
    <s v="Lipitor"/>
    <s v="Inconclusive"/>
    <n v="28"/>
    <n v="1241.6306071428571"/>
    <x v="2"/>
  </r>
  <r>
    <s v="Terry Keller"/>
    <x v="48"/>
    <x v="0"/>
    <x v="3"/>
    <x v="1"/>
    <d v="2021-12-12T00:00:00"/>
    <s v="Tanya Munoz"/>
    <s v="Young PLC"/>
    <x v="0"/>
    <n v="12892.538"/>
    <n v="369"/>
    <x v="2"/>
    <d v="2021-12-13T00:00:00"/>
    <s v="Paracetamol"/>
    <s v="Abnormal"/>
    <n v="1"/>
    <n v="12892.538"/>
    <x v="0"/>
  </r>
  <r>
    <s v="Todd Ross"/>
    <x v="14"/>
    <x v="1"/>
    <x v="1"/>
    <x v="0"/>
    <d v="2019-03-31T00:00:00"/>
    <s v="James Morrow"/>
    <s v="Myers, Johnson and Henry"/>
    <x v="0"/>
    <n v="5732.5420000000004"/>
    <n v="389"/>
    <x v="1"/>
    <d v="2019-04-07T00:00:00"/>
    <s v="Aspirin"/>
    <s v="Inconclusive"/>
    <n v="7"/>
    <n v="818.93457142857153"/>
    <x v="0"/>
  </r>
  <r>
    <s v="Kristy Valencia"/>
    <x v="1"/>
    <x v="0"/>
    <x v="5"/>
    <x v="2"/>
    <d v="2019-09-29T00:00:00"/>
    <s v="Melissa Salinas"/>
    <s v="Johnson-Roberts"/>
    <x v="0"/>
    <n v="2669.1779999999999"/>
    <n v="275"/>
    <x v="1"/>
    <d v="2019-10-10T00:00:00"/>
    <s v="Lipitor"/>
    <s v="Normal"/>
    <n v="11"/>
    <n v="242.65254545454545"/>
    <x v="1"/>
  </r>
  <r>
    <s v="Albert Marquez"/>
    <x v="57"/>
    <x v="1"/>
    <x v="0"/>
    <x v="1"/>
    <d v="2019-02-11T00:00:00"/>
    <s v="Thomas Hernandez"/>
    <s v="Meyer, Henry and Taylor"/>
    <x v="0"/>
    <n v="13375.101000000001"/>
    <n v="120"/>
    <x v="1"/>
    <d v="2019-02-24T00:00:00"/>
    <s v="Ibuprofen"/>
    <s v="Normal"/>
    <n v="13"/>
    <n v="1028.8539230769231"/>
    <x v="0"/>
  </r>
  <r>
    <s v="Lindsay Robertson"/>
    <x v="59"/>
    <x v="0"/>
    <x v="3"/>
    <x v="0"/>
    <d v="2019-06-12T00:00:00"/>
    <s v="Jeffrey Long"/>
    <s v="Gallagher and Sons"/>
    <x v="0"/>
    <n v="42844.817000000003"/>
    <n v="420"/>
    <x v="1"/>
    <d v="2019-07-10T00:00:00"/>
    <s v="Paracetamol"/>
    <s v="Abnormal"/>
    <n v="28"/>
    <n v="1530.1720357142858"/>
    <x v="0"/>
  </r>
  <r>
    <s v="Laura Le"/>
    <x v="60"/>
    <x v="1"/>
    <x v="0"/>
    <x v="4"/>
    <d v="2019-09-24T00:00:00"/>
    <s v="Luis Jordan"/>
    <s v="Lynch-Guerra"/>
    <x v="4"/>
    <n v="26573.922999999999"/>
    <n v="352"/>
    <x v="2"/>
    <d v="2019-10-15T00:00:00"/>
    <s v="Ibuprofen"/>
    <s v="Abnormal"/>
    <n v="21"/>
    <n v="1265.4249047619046"/>
    <x v="1"/>
  </r>
  <r>
    <s v="Caroline Lopez"/>
    <x v="26"/>
    <x v="0"/>
    <x v="7"/>
    <x v="0"/>
    <d v="2020-01-27T00:00:00"/>
    <s v="Robert Haynes"/>
    <s v="Ramos and Sons"/>
    <x v="0"/>
    <n v="29236.591"/>
    <n v="106"/>
    <x v="1"/>
    <d v="2020-02-03T00:00:00"/>
    <s v="Aspirin"/>
    <s v="Abnormal"/>
    <n v="7"/>
    <n v="4176.6558571428568"/>
    <x v="0"/>
  </r>
  <r>
    <s v="Deborah Casey"/>
    <x v="61"/>
    <x v="1"/>
    <x v="3"/>
    <x v="1"/>
    <d v="2020-03-20T00:00:00"/>
    <s v="Michael Cooper"/>
    <s v="Love, James and Strong"/>
    <x v="0"/>
    <n v="17288.958999999999"/>
    <n v="226"/>
    <x v="2"/>
    <d v="2020-04-07T00:00:00"/>
    <s v="Ibuprofen"/>
    <s v="Normal"/>
    <n v="18"/>
    <n v="960.49772222222214"/>
    <x v="0"/>
  </r>
  <r>
    <s v="Scott Graves"/>
    <x v="12"/>
    <x v="0"/>
    <x v="1"/>
    <x v="0"/>
    <d v="2020-06-14T00:00:00"/>
    <s v="Karen Long"/>
    <s v="Blackwell, Schneider and Davis"/>
    <x v="0"/>
    <n v="28897.843000000001"/>
    <n v="489"/>
    <x v="2"/>
    <d v="2020-07-09T00:00:00"/>
    <s v="Aspirin"/>
    <s v="Abnormal"/>
    <n v="25"/>
    <n v="1155.91372"/>
    <x v="0"/>
  </r>
  <r>
    <s v="Cory Benson"/>
    <x v="55"/>
    <x v="0"/>
    <x v="5"/>
    <x v="2"/>
    <d v="2021-12-10T00:00:00"/>
    <s v="Joseph Long"/>
    <s v="Yates Ltd"/>
    <x v="1"/>
    <n v="6385.1530000000002"/>
    <n v="450"/>
    <x v="0"/>
    <d v="2021-12-23T00:00:00"/>
    <s v="Penicillin"/>
    <s v="Normal"/>
    <n v="13"/>
    <n v="491.16561538461542"/>
    <x v="1"/>
  </r>
  <r>
    <s v="David Hart"/>
    <x v="19"/>
    <x v="1"/>
    <x v="2"/>
    <x v="1"/>
    <d v="2022-01-23T00:00:00"/>
    <s v="Rachel Brown"/>
    <s v="Jones Ltd"/>
    <x v="0"/>
    <n v="1582.424"/>
    <n v="251"/>
    <x v="2"/>
    <d v="2022-02-07T00:00:00"/>
    <s v="Paracetamol"/>
    <s v="Normal"/>
    <n v="15"/>
    <n v="105.49493333333334"/>
    <x v="0"/>
  </r>
  <r>
    <s v="Tammy Arias"/>
    <x v="44"/>
    <x v="0"/>
    <x v="2"/>
    <x v="5"/>
    <d v="2018-12-19T00:00:00"/>
    <s v="Samuel Williams"/>
    <s v="Parker, Frank and Cox"/>
    <x v="2"/>
    <n v="34594.336000000003"/>
    <n v="336"/>
    <x v="2"/>
    <d v="2019-01-03T00:00:00"/>
    <s v="Paracetamol"/>
    <s v="Normal"/>
    <n v="15"/>
    <n v="2306.2890666666667"/>
    <x v="1"/>
  </r>
  <r>
    <s v="Madison Aguilar"/>
    <x v="65"/>
    <x v="0"/>
    <x v="6"/>
    <x v="4"/>
    <d v="2023-02-04T00:00:00"/>
    <s v="Charles Clements"/>
    <s v="Davis-Hernandez"/>
    <x v="0"/>
    <n v="20326.452000000001"/>
    <n v="317"/>
    <x v="0"/>
    <d v="2023-02-24T00:00:00"/>
    <s v="Lipitor"/>
    <s v="Normal"/>
    <n v="20"/>
    <n v="1016.3226000000001"/>
    <x v="0"/>
  </r>
  <r>
    <s v="Thomas Garcia"/>
    <x v="32"/>
    <x v="1"/>
    <x v="2"/>
    <x v="4"/>
    <d v="2022-10-15T00:00:00"/>
    <s v="John Roberts"/>
    <s v="Martin-Nash"/>
    <x v="1"/>
    <n v="25923.714"/>
    <n v="380"/>
    <x v="1"/>
    <d v="2022-11-01T00:00:00"/>
    <s v="Ibuprofen"/>
    <s v="Normal"/>
    <n v="17"/>
    <n v="1524.9243529411765"/>
    <x v="1"/>
  </r>
  <r>
    <s v="Jacqueline Gonzalez"/>
    <x v="46"/>
    <x v="0"/>
    <x v="0"/>
    <x v="3"/>
    <d v="2020-06-27T00:00:00"/>
    <s v="Samantha White"/>
    <s v="Williams, Bonilla and Alvarez"/>
    <x v="0"/>
    <n v="18150.670999999998"/>
    <n v="196"/>
    <x v="0"/>
    <d v="2020-06-29T00:00:00"/>
    <s v="Penicillin"/>
    <s v="Abnormal"/>
    <n v="2"/>
    <n v="9075.3354999999992"/>
    <x v="0"/>
  </r>
  <r>
    <s v="Brandon Moore"/>
    <x v="67"/>
    <x v="1"/>
    <x v="3"/>
    <x v="0"/>
    <d v="2022-09-11T00:00:00"/>
    <s v="Ryan Hernandez"/>
    <s v="Bryant-Lowe"/>
    <x v="2"/>
    <n v="5942.7929999999997"/>
    <n v="449"/>
    <x v="2"/>
    <d v="2022-09-20T00:00:00"/>
    <s v="Penicillin"/>
    <s v="Inconclusive"/>
    <n v="9"/>
    <n v="660.31033333333335"/>
    <x v="1"/>
  </r>
  <r>
    <s v="Julie Murray"/>
    <x v="48"/>
    <x v="1"/>
    <x v="2"/>
    <x v="4"/>
    <d v="2022-07-29T00:00:00"/>
    <s v="Carrie Weeks"/>
    <s v="Douglas PLC"/>
    <x v="0"/>
    <n v="17526.37"/>
    <n v="231"/>
    <x v="0"/>
    <d v="2022-08-13T00:00:00"/>
    <s v="Aspirin"/>
    <s v="Normal"/>
    <n v="15"/>
    <n v="1168.4246666666666"/>
    <x v="0"/>
  </r>
  <r>
    <s v="Jeffrey Hodges"/>
    <x v="6"/>
    <x v="1"/>
    <x v="1"/>
    <x v="4"/>
    <d v="2019-11-18T00:00:00"/>
    <s v="Justin Martinez"/>
    <s v="Leon-Miller"/>
    <x v="0"/>
    <n v="11408.511"/>
    <n v="342"/>
    <x v="0"/>
    <d v="2019-12-11T00:00:00"/>
    <s v="Ibuprofen"/>
    <s v="Inconclusive"/>
    <n v="23"/>
    <n v="496.02221739130437"/>
    <x v="0"/>
  </r>
  <r>
    <s v="Thomas Jensen"/>
    <x v="10"/>
    <x v="1"/>
    <x v="1"/>
    <x v="4"/>
    <d v="2019-01-14T00:00:00"/>
    <s v="Patricia Baker"/>
    <s v="Norman-Stevens"/>
    <x v="3"/>
    <n v="32516.058000000001"/>
    <n v="220"/>
    <x v="1"/>
    <d v="2019-02-04T00:00:00"/>
    <s v="Ibuprofen"/>
    <s v="Inconclusive"/>
    <n v="21"/>
    <n v="1548.3837142857144"/>
    <x v="2"/>
  </r>
  <r>
    <s v="Julie Lee"/>
    <x v="41"/>
    <x v="0"/>
    <x v="5"/>
    <x v="2"/>
    <d v="2020-02-26T00:00:00"/>
    <s v="Christina Smith"/>
    <s v="Marshall, Glass and Harvey"/>
    <x v="0"/>
    <n v="16453.377"/>
    <n v="225"/>
    <x v="0"/>
    <d v="2020-03-06T00:00:00"/>
    <s v="Ibuprofen"/>
    <s v="Inconclusive"/>
    <n v="9"/>
    <n v="1828.153"/>
    <x v="2"/>
  </r>
  <r>
    <s v="Charles Lewis"/>
    <x v="13"/>
    <x v="1"/>
    <x v="3"/>
    <x v="3"/>
    <d v="2023-05-16T00:00:00"/>
    <s v="Joseph Sharp"/>
    <s v="Gray-Wilcox"/>
    <x v="0"/>
    <n v="16082.781000000001"/>
    <n v="155"/>
    <x v="2"/>
    <d v="2023-05-20T00:00:00"/>
    <s v="Aspirin"/>
    <s v="Inconclusive"/>
    <n v="4"/>
    <n v="4020.6952500000002"/>
    <x v="0"/>
  </r>
  <r>
    <s v="Erin Mcgee"/>
    <x v="27"/>
    <x v="0"/>
    <x v="2"/>
    <x v="0"/>
    <d v="2023-04-16T00:00:00"/>
    <s v="John Alexander"/>
    <s v="Nixon Group"/>
    <x v="0"/>
    <n v="1538.992"/>
    <n v="210"/>
    <x v="2"/>
    <d v="2023-05-14T00:00:00"/>
    <s v="Ibuprofen"/>
    <s v="Abnormal"/>
    <n v="28"/>
    <n v="54.963999999999999"/>
    <x v="0"/>
  </r>
  <r>
    <s v="David Jones"/>
    <x v="17"/>
    <x v="1"/>
    <x v="3"/>
    <x v="3"/>
    <d v="2020-07-10T00:00:00"/>
    <s v="Laura Salinas"/>
    <s v="Foley LLC"/>
    <x v="0"/>
    <n v="18972.29"/>
    <n v="362"/>
    <x v="1"/>
    <d v="2020-08-04T00:00:00"/>
    <s v="Ibuprofen"/>
    <s v="Abnormal"/>
    <n v="25"/>
    <n v="758.89160000000004"/>
    <x v="0"/>
  </r>
  <r>
    <s v="Scott James"/>
    <x v="45"/>
    <x v="0"/>
    <x v="3"/>
    <x v="5"/>
    <d v="2019-02-17T00:00:00"/>
    <s v="Amber Parker"/>
    <s v="Kennedy-Smith"/>
    <x v="0"/>
    <n v="55983.442000000003"/>
    <n v="324"/>
    <x v="0"/>
    <d v="2019-03-05T00:00:00"/>
    <s v="Lipitor"/>
    <s v="Inconclusive"/>
    <n v="16"/>
    <n v="3498.9651250000002"/>
    <x v="2"/>
  </r>
  <r>
    <s v="Alejandro Pratt"/>
    <x v="30"/>
    <x v="0"/>
    <x v="3"/>
    <x v="4"/>
    <d v="2022-04-15T00:00:00"/>
    <s v="Shannon Logan"/>
    <s v="Travis-Franco"/>
    <x v="0"/>
    <n v="17686.668000000001"/>
    <n v="250"/>
    <x v="0"/>
    <d v="2022-05-03T00:00:00"/>
    <s v="Penicillin"/>
    <s v="Inconclusive"/>
    <n v="18"/>
    <n v="982.59266666666679"/>
    <x v="2"/>
  </r>
  <r>
    <s v="Emily Jacobson"/>
    <x v="64"/>
    <x v="1"/>
    <x v="6"/>
    <x v="3"/>
    <d v="2021-10-13T00:00:00"/>
    <s v="Sara Alexander"/>
    <s v="Perez, Wright and Hughes"/>
    <x v="3"/>
    <n v="9237.5849999999991"/>
    <n v="408"/>
    <x v="1"/>
    <d v="2021-11-02T00:00:00"/>
    <s v="Ibuprofen"/>
    <s v="Abnormal"/>
    <n v="20"/>
    <n v="461.87924999999996"/>
    <x v="1"/>
  </r>
  <r>
    <s v="Katie Saunders"/>
    <x v="48"/>
    <x v="0"/>
    <x v="3"/>
    <x v="5"/>
    <d v="2020-01-11T00:00:00"/>
    <s v="Alexander Diaz"/>
    <s v="Lopez PLC"/>
    <x v="0"/>
    <n v="29273.598000000002"/>
    <n v="278"/>
    <x v="1"/>
    <d v="2020-01-12T00:00:00"/>
    <s v="Ibuprofen"/>
    <s v="Inconclusive"/>
    <n v="1"/>
    <n v="29273.598000000002"/>
    <x v="0"/>
  </r>
  <r>
    <s v="Tyler Aguilar"/>
    <x v="43"/>
    <x v="0"/>
    <x v="3"/>
    <x v="3"/>
    <d v="2021-11-25T00:00:00"/>
    <s v="Shirley Ramsey"/>
    <s v="Jacobs Group"/>
    <x v="2"/>
    <n v="29074.121999999999"/>
    <n v="183"/>
    <x v="2"/>
    <d v="2021-11-29T00:00:00"/>
    <s v="Ibuprofen"/>
    <s v="Inconclusive"/>
    <n v="4"/>
    <n v="7268.5304999999998"/>
    <x v="2"/>
  </r>
  <r>
    <s v="Cynthia Warren"/>
    <x v="67"/>
    <x v="1"/>
    <x v="4"/>
    <x v="3"/>
    <d v="2023-08-17T00:00:00"/>
    <s v="Christine Webb"/>
    <s v="Hicks-Smith"/>
    <x v="3"/>
    <n v="20123.645"/>
    <n v="368"/>
    <x v="0"/>
    <d v="2023-08-21T00:00:00"/>
    <s v="Paracetamol"/>
    <s v="Abnormal"/>
    <n v="4"/>
    <n v="5030.9112500000001"/>
    <x v="1"/>
  </r>
  <r>
    <s v="Gloria Kelly"/>
    <x v="19"/>
    <x v="0"/>
    <x v="3"/>
    <x v="0"/>
    <d v="2019-01-15T00:00:00"/>
    <s v="Johnathan Morales"/>
    <s v="Jackson-Johnson"/>
    <x v="0"/>
    <n v="22167.245999999999"/>
    <n v="143"/>
    <x v="1"/>
    <d v="2019-01-28T00:00:00"/>
    <s v="Paracetamol"/>
    <s v="Abnormal"/>
    <n v="13"/>
    <n v="1705.1727692307691"/>
    <x v="0"/>
  </r>
  <r>
    <s v="Matthew Guzman"/>
    <x v="51"/>
    <x v="0"/>
    <x v="0"/>
    <x v="3"/>
    <d v="2020-11-25T00:00:00"/>
    <s v="Rebecca Fry"/>
    <s v="Foster-Lee"/>
    <x v="2"/>
    <n v="4759.4759999999997"/>
    <n v="164"/>
    <x v="1"/>
    <d v="2020-11-28T00:00:00"/>
    <s v="Lipitor"/>
    <s v="Abnormal"/>
    <n v="3"/>
    <n v="1586.492"/>
    <x v="2"/>
  </r>
  <r>
    <s v="Edward Miller"/>
    <x v="58"/>
    <x v="0"/>
    <x v="3"/>
    <x v="1"/>
    <d v="2021-03-14T00:00:00"/>
    <s v="Tabitha Herman"/>
    <s v="Williams, Duke and Lee"/>
    <x v="2"/>
    <n v="15706.005999999999"/>
    <n v="192"/>
    <x v="2"/>
    <d v="2021-04-02T00:00:00"/>
    <s v="Lipitor"/>
    <s v="Inconclusive"/>
    <n v="19"/>
    <n v="826.63189473684213"/>
    <x v="1"/>
  </r>
  <r>
    <s v="Jose Finley"/>
    <x v="60"/>
    <x v="0"/>
    <x v="5"/>
    <x v="1"/>
    <d v="2022-11-25T00:00:00"/>
    <s v="Amy Maynard"/>
    <s v="Alvarez Inc"/>
    <x v="4"/>
    <n v="28951.598999999998"/>
    <n v="340"/>
    <x v="2"/>
    <d v="2022-12-13T00:00:00"/>
    <s v="Paracetamol"/>
    <s v="Inconclusive"/>
    <n v="18"/>
    <n v="1608.4221666666665"/>
    <x v="1"/>
  </r>
  <r>
    <s v="William Vincent"/>
    <x v="18"/>
    <x v="1"/>
    <x v="2"/>
    <x v="2"/>
    <d v="2023-08-25T00:00:00"/>
    <s v="Paul Weiss"/>
    <s v="Fisher PLC"/>
    <x v="0"/>
    <n v="23734.576000000001"/>
    <n v="373"/>
    <x v="1"/>
    <d v="2023-09-10T00:00:00"/>
    <s v="Paracetamol"/>
    <s v="Abnormal"/>
    <n v="16"/>
    <n v="1483.4110000000001"/>
    <x v="0"/>
  </r>
  <r>
    <s v="Larry Hall"/>
    <x v="11"/>
    <x v="1"/>
    <x v="2"/>
    <x v="5"/>
    <d v="2019-12-29T00:00:00"/>
    <s v="Jason Fritz DDS"/>
    <s v="Black-Butler"/>
    <x v="1"/>
    <n v="29046.956999999999"/>
    <n v="407"/>
    <x v="1"/>
    <d v="2020-01-17T00:00:00"/>
    <s v="Lipitor"/>
    <s v="Inconclusive"/>
    <n v="19"/>
    <n v="1528.7872105263157"/>
    <x v="1"/>
  </r>
  <r>
    <s v="Cynthia Bradley"/>
    <x v="1"/>
    <x v="1"/>
    <x v="0"/>
    <x v="4"/>
    <d v="2022-04-29T00:00:00"/>
    <s v="Alison Crosby"/>
    <s v="Johnson and Sons"/>
    <x v="2"/>
    <n v="17273.875"/>
    <n v="109"/>
    <x v="2"/>
    <d v="2022-05-06T00:00:00"/>
    <s v="Ibuprofen"/>
    <s v="Inconclusive"/>
    <n v="7"/>
    <n v="2467.6964285714284"/>
    <x v="1"/>
  </r>
  <r>
    <s v="Mr. Aaron Boone"/>
    <x v="25"/>
    <x v="1"/>
    <x v="6"/>
    <x v="0"/>
    <d v="2020-10-03T00:00:00"/>
    <s v="Joseph Johnson Jr."/>
    <s v="Gonzalez-Hoffman"/>
    <x v="3"/>
    <n v="39329.133999999998"/>
    <n v="389"/>
    <x v="2"/>
    <d v="2020-10-27T00:00:00"/>
    <s v="Penicillin"/>
    <s v="Inconclusive"/>
    <n v="24"/>
    <n v="1638.7139166666666"/>
    <x v="2"/>
  </r>
  <r>
    <s v="Clayton Garcia"/>
    <x v="35"/>
    <x v="0"/>
    <x v="1"/>
    <x v="4"/>
    <d v="2021-03-16T00:00:00"/>
    <s v="Philip Gonzales"/>
    <s v="Sawyer-Harrison"/>
    <x v="0"/>
    <n v="20407.713"/>
    <n v="376"/>
    <x v="2"/>
    <d v="2021-04-12T00:00:00"/>
    <s v="Ibuprofen"/>
    <s v="Normal"/>
    <n v="27"/>
    <n v="755.8412222222222"/>
    <x v="2"/>
  </r>
  <r>
    <s v="Francisco Stephens"/>
    <x v="3"/>
    <x v="1"/>
    <x v="6"/>
    <x v="4"/>
    <d v="2022-09-24T00:00:00"/>
    <s v="Heather Reed"/>
    <s v="Davis PLC"/>
    <x v="0"/>
    <n v="27775.061000000002"/>
    <n v="313"/>
    <x v="2"/>
    <d v="2022-10-01T00:00:00"/>
    <s v="Paracetamol"/>
    <s v="Inconclusive"/>
    <n v="7"/>
    <n v="3967.8658571428573"/>
    <x v="2"/>
  </r>
  <r>
    <s v="Juan Hill"/>
    <x v="8"/>
    <x v="0"/>
    <x v="6"/>
    <x v="5"/>
    <d v="2021-01-21T00:00:00"/>
    <s v="Mrs. Vanessa Avila MD"/>
    <s v="Bradford, Ryan and Villa"/>
    <x v="2"/>
    <n v="75002.334000000003"/>
    <n v="201"/>
    <x v="1"/>
    <d v="2021-02-03T00:00:00"/>
    <s v="Penicillin"/>
    <s v="Inconclusive"/>
    <n v="13"/>
    <n v="5769.4103076923075"/>
    <x v="1"/>
  </r>
  <r>
    <s v="James Barrett"/>
    <x v="29"/>
    <x v="0"/>
    <x v="4"/>
    <x v="0"/>
    <d v="2023-01-27T00:00:00"/>
    <s v="Christopher Rivera"/>
    <s v="Thompson-Collins"/>
    <x v="1"/>
    <n v="35740.281000000003"/>
    <n v="294"/>
    <x v="2"/>
    <d v="2023-02-10T00:00:00"/>
    <s v="Aspirin"/>
    <s v="Normal"/>
    <n v="14"/>
    <n v="2552.8772142857147"/>
    <x v="1"/>
  </r>
  <r>
    <s v="Michael Sparks"/>
    <x v="65"/>
    <x v="0"/>
    <x v="5"/>
    <x v="0"/>
    <d v="2022-10-31T00:00:00"/>
    <s v="Jacqueline Schultz"/>
    <s v="Craig, Erickson and Hamilton"/>
    <x v="0"/>
    <n v="22846.334999999999"/>
    <n v="153"/>
    <x v="1"/>
    <d v="2022-11-09T00:00:00"/>
    <s v="Ibuprofen"/>
    <s v="Inconclusive"/>
    <n v="9"/>
    <n v="2538.4816666666666"/>
    <x v="0"/>
  </r>
  <r>
    <s v="Anthony Mack"/>
    <x v="44"/>
    <x v="0"/>
    <x v="6"/>
    <x v="1"/>
    <d v="2022-02-18T00:00:00"/>
    <s v="Angela Pruitt"/>
    <s v="Martin Ltd"/>
    <x v="2"/>
    <n v="41459.843999999997"/>
    <n v="169"/>
    <x v="2"/>
    <d v="2022-03-04T00:00:00"/>
    <s v="Ibuprofen"/>
    <s v="Abnormal"/>
    <n v="14"/>
    <n v="2961.4174285714284"/>
    <x v="1"/>
  </r>
  <r>
    <s v="Destiny Cook"/>
    <x v="30"/>
    <x v="1"/>
    <x v="2"/>
    <x v="4"/>
    <d v="2023-09-25T00:00:00"/>
    <s v="Bruce Copeland"/>
    <s v="Kane and Sons"/>
    <x v="2"/>
    <n v="29465.388999999999"/>
    <n v="285"/>
    <x v="1"/>
    <d v="2023-10-13T00:00:00"/>
    <s v="Aspirin"/>
    <s v="Inconclusive"/>
    <n v="18"/>
    <n v="1636.9660555555556"/>
    <x v="2"/>
  </r>
  <r>
    <s v="Russell Anthony"/>
    <x v="25"/>
    <x v="1"/>
    <x v="1"/>
    <x v="1"/>
    <d v="2020-03-10T00:00:00"/>
    <s v="Martha Nixon"/>
    <s v="Morgan-Hernandez"/>
    <x v="2"/>
    <n v="6481.73"/>
    <n v="257"/>
    <x v="1"/>
    <d v="2020-03-29T00:00:00"/>
    <s v="Lipitor"/>
    <s v="Abnormal"/>
    <n v="19"/>
    <n v="341.14368421052632"/>
    <x v="2"/>
  </r>
  <r>
    <s v="Kara Hatfield"/>
    <x v="12"/>
    <x v="0"/>
    <x v="2"/>
    <x v="0"/>
    <d v="2019-03-19T00:00:00"/>
    <s v="Angela Floyd"/>
    <s v="Bennett, Armstrong and Duran"/>
    <x v="0"/>
    <n v="42354.303999999996"/>
    <n v="191"/>
    <x v="1"/>
    <d v="2019-04-03T00:00:00"/>
    <s v="Paracetamol"/>
    <s v="Abnormal"/>
    <n v="15"/>
    <n v="2823.6202666666663"/>
    <x v="0"/>
  </r>
  <r>
    <s v="Juan Murphy"/>
    <x v="2"/>
    <x v="1"/>
    <x v="3"/>
    <x v="3"/>
    <d v="2020-03-15T00:00:00"/>
    <s v="Nicole Simon"/>
    <s v="Hunt-Collins"/>
    <x v="0"/>
    <n v="21444.675999999999"/>
    <n v="148"/>
    <x v="2"/>
    <d v="2020-04-14T00:00:00"/>
    <s v="Penicillin"/>
    <s v="Abnormal"/>
    <n v="30"/>
    <n v="714.82253333333335"/>
    <x v="0"/>
  </r>
  <r>
    <s v="Elizabeth Mercer"/>
    <x v="46"/>
    <x v="1"/>
    <x v="2"/>
    <x v="1"/>
    <d v="2023-09-18T00:00:00"/>
    <s v="Keith Reynolds"/>
    <s v="Nash, Romero and Cortez"/>
    <x v="0"/>
    <n v="21204.956999999999"/>
    <n v="486"/>
    <x v="2"/>
    <d v="2023-09-26T00:00:00"/>
    <s v="Aspirin"/>
    <s v="Inconclusive"/>
    <n v="8"/>
    <n v="2650.6196249999998"/>
    <x v="0"/>
  </r>
  <r>
    <s v="Sherry Nguyen"/>
    <x v="44"/>
    <x v="0"/>
    <x v="4"/>
    <x v="4"/>
    <d v="2021-09-30T00:00:00"/>
    <s v="Gregory Rich"/>
    <s v="Dawson-Obrien"/>
    <x v="3"/>
    <n v="7380.8010000000004"/>
    <n v="423"/>
    <x v="1"/>
    <d v="2021-10-15T00:00:00"/>
    <s v="Ibuprofen"/>
    <s v="Normal"/>
    <n v="15"/>
    <n v="492.05340000000001"/>
    <x v="1"/>
  </r>
  <r>
    <s v="Phillip Smith"/>
    <x v="61"/>
    <x v="0"/>
    <x v="2"/>
    <x v="4"/>
    <d v="2022-08-14T00:00:00"/>
    <s v="Lawrence Brown"/>
    <s v="Munoz Inc"/>
    <x v="0"/>
    <n v="14999.204"/>
    <n v="473"/>
    <x v="1"/>
    <d v="2022-09-06T00:00:00"/>
    <s v="Aspirin"/>
    <s v="Abnormal"/>
    <n v="23"/>
    <n v="652.13930434782606"/>
    <x v="0"/>
  </r>
  <r>
    <s v="Kristina Brown"/>
    <x v="2"/>
    <x v="0"/>
    <x v="3"/>
    <x v="3"/>
    <d v="2022-05-21T00:00:00"/>
    <s v="Bradley Nguyen"/>
    <s v="Dunn-Smith"/>
    <x v="0"/>
    <n v="30955.319"/>
    <n v="299"/>
    <x v="2"/>
    <d v="2022-06-06T00:00:00"/>
    <s v="Ibuprofen"/>
    <s v="Inconclusive"/>
    <n v="16"/>
    <n v="1934.7074375"/>
    <x v="0"/>
  </r>
  <r>
    <s v="Derek Munoz"/>
    <x v="3"/>
    <x v="0"/>
    <x v="6"/>
    <x v="5"/>
    <d v="2020-11-14T00:00:00"/>
    <s v="Matthew Gonzalez"/>
    <s v="Mcknight, Adams and Williams"/>
    <x v="3"/>
    <n v="35843.538999999997"/>
    <n v="134"/>
    <x v="0"/>
    <d v="2020-11-15T00:00:00"/>
    <s v="Aspirin"/>
    <s v="Inconclusive"/>
    <n v="1"/>
    <n v="35843.538999999997"/>
    <x v="2"/>
  </r>
  <r>
    <s v="Jane Wilson"/>
    <x v="50"/>
    <x v="0"/>
    <x v="6"/>
    <x v="4"/>
    <d v="2021-09-15T00:00:00"/>
    <s v="Ashley Lee"/>
    <s v="Jones LLC"/>
    <x v="1"/>
    <n v="19660.187999999998"/>
    <n v="272"/>
    <x v="2"/>
    <d v="2021-10-03T00:00:00"/>
    <s v="Lipitor"/>
    <s v="Abnormal"/>
    <n v="18"/>
    <n v="1092.2326666666665"/>
    <x v="1"/>
  </r>
  <r>
    <s v="Diana Evans"/>
    <x v="37"/>
    <x v="0"/>
    <x v="1"/>
    <x v="2"/>
    <d v="2021-09-21T00:00:00"/>
    <s v="Jennifer Bradley"/>
    <s v="Franklin PLC"/>
    <x v="1"/>
    <n v="24838.214"/>
    <n v="273"/>
    <x v="0"/>
    <d v="2021-09-21T00:00:00"/>
    <s v="Penicillin"/>
    <s v="Inconclusive"/>
    <n v="0"/>
    <n v="0"/>
    <x v="1"/>
  </r>
  <r>
    <s v="Anthony Thompson"/>
    <x v="26"/>
    <x v="0"/>
    <x v="7"/>
    <x v="5"/>
    <d v="2018-11-08T00:00:00"/>
    <s v="Alisha Hernandez"/>
    <s v="Murphy LLC"/>
    <x v="0"/>
    <n v="53715.716999999997"/>
    <n v="366"/>
    <x v="1"/>
    <d v="2018-12-08T00:00:00"/>
    <s v="Ibuprofen"/>
    <s v="Abnormal"/>
    <n v="30"/>
    <n v="1790.5238999999999"/>
    <x v="0"/>
  </r>
  <r>
    <s v="Lisa Williams"/>
    <x v="33"/>
    <x v="0"/>
    <x v="7"/>
    <x v="3"/>
    <d v="2020-03-12T00:00:00"/>
    <s v="Brenda Morales"/>
    <s v="Castillo Ltd"/>
    <x v="0"/>
    <n v="30221.534"/>
    <n v="313"/>
    <x v="1"/>
    <d v="2020-03-15T00:00:00"/>
    <s v="Aspirin"/>
    <s v="Normal"/>
    <n v="3"/>
    <n v="10073.844666666666"/>
    <x v="0"/>
  </r>
  <r>
    <s v="Leslie Washington"/>
    <x v="59"/>
    <x v="0"/>
    <x v="1"/>
    <x v="4"/>
    <d v="2022-08-05T00:00:00"/>
    <s v="Ryan Brown"/>
    <s v="Cochran Group"/>
    <x v="0"/>
    <n v="29675.113000000001"/>
    <n v="392"/>
    <x v="2"/>
    <d v="2022-09-02T00:00:00"/>
    <s v="Aspirin"/>
    <s v="Abnormal"/>
    <n v="28"/>
    <n v="1059.8254642857144"/>
    <x v="0"/>
  </r>
  <r>
    <s v="Jamie Jones"/>
    <x v="64"/>
    <x v="0"/>
    <x v="3"/>
    <x v="4"/>
    <d v="2022-07-14T00:00:00"/>
    <s v="Vicki Foster"/>
    <s v="Harrison-Allen"/>
    <x v="1"/>
    <n v="19508.719000000001"/>
    <n v="207"/>
    <x v="1"/>
    <d v="2022-08-06T00:00:00"/>
    <s v="Penicillin"/>
    <s v="Normal"/>
    <n v="23"/>
    <n v="848.2051739130435"/>
    <x v="1"/>
  </r>
  <r>
    <s v="Mary Bailey"/>
    <x v="23"/>
    <x v="1"/>
    <x v="3"/>
    <x v="4"/>
    <d v="2021-07-11T00:00:00"/>
    <s v="Shane Ruiz"/>
    <s v="Owens-Dalton"/>
    <x v="0"/>
    <n v="6987.4520000000002"/>
    <n v="368"/>
    <x v="0"/>
    <d v="2021-07-15T00:00:00"/>
    <s v="Lipitor"/>
    <s v="Normal"/>
    <n v="4"/>
    <n v="1746.8630000000001"/>
    <x v="0"/>
  </r>
  <r>
    <s v="Jared Santos"/>
    <x v="44"/>
    <x v="0"/>
    <x v="0"/>
    <x v="0"/>
    <d v="2020-08-11T00:00:00"/>
    <s v="Brian Cole"/>
    <s v="Paul, Leblanc and Griffin"/>
    <x v="3"/>
    <n v="27180.913"/>
    <n v="451"/>
    <x v="1"/>
    <d v="2020-08-26T00:00:00"/>
    <s v="Paracetamol"/>
    <s v="Normal"/>
    <n v="15"/>
    <n v="1812.0608666666667"/>
    <x v="1"/>
  </r>
  <r>
    <s v="Matthew Reid"/>
    <x v="35"/>
    <x v="0"/>
    <x v="5"/>
    <x v="5"/>
    <d v="2018-11-09T00:00:00"/>
    <s v="Michele Long"/>
    <s v="Maxwell, Ochoa and Carpenter"/>
    <x v="0"/>
    <n v="59697.63"/>
    <n v="185"/>
    <x v="1"/>
    <d v="2018-11-27T00:00:00"/>
    <s v="Paracetamol"/>
    <s v="Normal"/>
    <n v="18"/>
    <n v="3316.5349999999999"/>
    <x v="2"/>
  </r>
  <r>
    <s v="Ronald Mills"/>
    <x v="19"/>
    <x v="0"/>
    <x v="0"/>
    <x v="0"/>
    <d v="2021-07-05T00:00:00"/>
    <s v="Steven Olson"/>
    <s v="Burke PLC"/>
    <x v="0"/>
    <n v="30100.726999999999"/>
    <n v="316"/>
    <x v="2"/>
    <d v="2021-07-23T00:00:00"/>
    <s v="Ibuprofen"/>
    <s v="Normal"/>
    <n v="18"/>
    <n v="1672.262611111111"/>
    <x v="0"/>
  </r>
  <r>
    <s v="Amy Wilson"/>
    <x v="6"/>
    <x v="0"/>
    <x v="4"/>
    <x v="3"/>
    <d v="2023-07-24T00:00:00"/>
    <s v="Ronald Smith"/>
    <s v="Ashley Group"/>
    <x v="0"/>
    <n v="9821.366"/>
    <n v="377"/>
    <x v="1"/>
    <d v="2023-08-23T00:00:00"/>
    <s v="Ibuprofen"/>
    <s v="Abnormal"/>
    <n v="30"/>
    <n v="327.37886666666668"/>
    <x v="0"/>
  </r>
  <r>
    <s v="Colton Leblanc DDS"/>
    <x v="17"/>
    <x v="1"/>
    <x v="5"/>
    <x v="4"/>
    <d v="2019-09-08T00:00:00"/>
    <s v="Dr. Kevin Rodriguez"/>
    <s v="Williams LLC"/>
    <x v="0"/>
    <n v="22008.864000000001"/>
    <n v="334"/>
    <x v="0"/>
    <d v="2019-09-25T00:00:00"/>
    <s v="Aspirin"/>
    <s v="Normal"/>
    <n v="17"/>
    <n v="1294.6390588235295"/>
    <x v="0"/>
  </r>
  <r>
    <s v="Scott Smith"/>
    <x v="34"/>
    <x v="1"/>
    <x v="2"/>
    <x v="1"/>
    <d v="2019-04-04T00:00:00"/>
    <s v="Tony Harrison"/>
    <s v="Miller, Russell and Chan"/>
    <x v="0"/>
    <n v="4175.576"/>
    <n v="127"/>
    <x v="2"/>
    <d v="2019-04-26T00:00:00"/>
    <s v="Paracetamol"/>
    <s v="Abnormal"/>
    <n v="22"/>
    <n v="189.79890909090909"/>
    <x v="2"/>
  </r>
  <r>
    <s v="Charles Stout"/>
    <x v="41"/>
    <x v="1"/>
    <x v="2"/>
    <x v="5"/>
    <d v="2019-02-18T00:00:00"/>
    <s v="Christopher Dixon"/>
    <s v="Anderson, Nguyen and Watkins"/>
    <x v="4"/>
    <n v="49920.288999999997"/>
    <n v="388"/>
    <x v="0"/>
    <d v="2019-03-11T00:00:00"/>
    <s v="Aspirin"/>
    <s v="Abnormal"/>
    <n v="21"/>
    <n v="2377.1566190476187"/>
    <x v="2"/>
  </r>
  <r>
    <s v="Matthew Hansen"/>
    <x v="36"/>
    <x v="0"/>
    <x v="6"/>
    <x v="4"/>
    <d v="2020-04-27T00:00:00"/>
    <s v="Teresa Garrett"/>
    <s v="Wright-Ramos"/>
    <x v="4"/>
    <n v="11675.985000000001"/>
    <n v="283"/>
    <x v="0"/>
    <d v="2020-04-30T00:00:00"/>
    <s v="Lipitor"/>
    <s v="Inconclusive"/>
    <n v="3"/>
    <n v="3891.9950000000003"/>
    <x v="2"/>
  </r>
  <r>
    <s v="Chad Baker"/>
    <x v="26"/>
    <x v="1"/>
    <x v="7"/>
    <x v="4"/>
    <d v="2022-02-04T00:00:00"/>
    <s v="Lisa Turner"/>
    <s v="Hunt-Rodriguez"/>
    <x v="0"/>
    <n v="24199.303"/>
    <n v="202"/>
    <x v="2"/>
    <d v="2022-03-05T00:00:00"/>
    <s v="Penicillin"/>
    <s v="Abnormal"/>
    <n v="29"/>
    <n v="834.45872413793109"/>
    <x v="0"/>
  </r>
  <r>
    <s v="Daniel Williams"/>
    <x v="22"/>
    <x v="1"/>
    <x v="6"/>
    <x v="0"/>
    <d v="2018-11-23T00:00:00"/>
    <s v="Stephen Bailey"/>
    <s v="Smith, Pennington and Lopez"/>
    <x v="0"/>
    <n v="28006.802"/>
    <n v="390"/>
    <x v="2"/>
    <d v="2018-11-28T00:00:00"/>
    <s v="Paracetamol"/>
    <s v="Abnormal"/>
    <n v="5"/>
    <n v="5601.3603999999996"/>
    <x v="0"/>
  </r>
  <r>
    <s v="Hannah Sawyer"/>
    <x v="2"/>
    <x v="0"/>
    <x v="1"/>
    <x v="1"/>
    <d v="2021-09-09T00:00:00"/>
    <s v="Kenneth Cole"/>
    <s v="Howard, Evans and Butler"/>
    <x v="0"/>
    <n v="31683.727999999999"/>
    <n v="140"/>
    <x v="1"/>
    <d v="2021-09-25T00:00:00"/>
    <s v="Aspirin"/>
    <s v="Normal"/>
    <n v="16"/>
    <n v="1980.2329999999999"/>
    <x v="0"/>
  </r>
  <r>
    <s v="Brian Pollard"/>
    <x v="30"/>
    <x v="0"/>
    <x v="1"/>
    <x v="3"/>
    <d v="2023-10-01T00:00:00"/>
    <s v="Christopher Goodman"/>
    <s v="Greene PLC"/>
    <x v="2"/>
    <n v="29138.202000000001"/>
    <n v="365"/>
    <x v="0"/>
    <d v="2023-10-16T00:00:00"/>
    <s v="Lipitor"/>
    <s v="Abnormal"/>
    <n v="15"/>
    <n v="1942.5468000000001"/>
    <x v="2"/>
  </r>
  <r>
    <s v="Megan Davis"/>
    <x v="36"/>
    <x v="0"/>
    <x v="5"/>
    <x v="2"/>
    <d v="2021-07-16T00:00:00"/>
    <s v="David Carter"/>
    <s v="Hughes, Bolton and Russell"/>
    <x v="3"/>
    <n v="17273.542000000001"/>
    <n v="291"/>
    <x v="0"/>
    <d v="2021-08-02T00:00:00"/>
    <s v="Paracetamol"/>
    <s v="Abnormal"/>
    <n v="17"/>
    <n v="1016.0907058823531"/>
    <x v="2"/>
  </r>
  <r>
    <s v="Dawn Harrison"/>
    <x v="17"/>
    <x v="0"/>
    <x v="1"/>
    <x v="5"/>
    <d v="2021-06-13T00:00:00"/>
    <s v="Tammy Martinez"/>
    <s v="Davis LLC"/>
    <x v="0"/>
    <n v="20203.663"/>
    <n v="432"/>
    <x v="1"/>
    <d v="2021-07-04T00:00:00"/>
    <s v="Aspirin"/>
    <s v="Normal"/>
    <n v="21"/>
    <n v="962.07919047619055"/>
    <x v="0"/>
  </r>
  <r>
    <s v="Michael Hamilton"/>
    <x v="21"/>
    <x v="0"/>
    <x v="3"/>
    <x v="0"/>
    <d v="2019-03-08T00:00:00"/>
    <s v="Thomas Ellis"/>
    <s v="Perkins Group"/>
    <x v="4"/>
    <n v="37703.112000000001"/>
    <n v="339"/>
    <x v="1"/>
    <d v="2019-03-19T00:00:00"/>
    <s v="Ibuprofen"/>
    <s v="Normal"/>
    <n v="11"/>
    <n v="3427.5556363636365"/>
    <x v="1"/>
  </r>
  <r>
    <s v="Joshua Ramos"/>
    <x v="60"/>
    <x v="1"/>
    <x v="6"/>
    <x v="1"/>
    <d v="2023-05-15T00:00:00"/>
    <s v="David Garcia"/>
    <s v="Cook and Sons"/>
    <x v="3"/>
    <n v="42982.025999999998"/>
    <n v="343"/>
    <x v="1"/>
    <d v="2023-05-26T00:00:00"/>
    <s v="Lipitor"/>
    <s v="Inconclusive"/>
    <n v="11"/>
    <n v="3907.456909090909"/>
    <x v="1"/>
  </r>
  <r>
    <s v="Susan Martinez"/>
    <x v="30"/>
    <x v="1"/>
    <x v="6"/>
    <x v="5"/>
    <d v="2021-01-11T00:00:00"/>
    <s v="Peter Vega"/>
    <s v="Lopez, Floyd and Miller"/>
    <x v="2"/>
    <n v="17995.647000000001"/>
    <n v="358"/>
    <x v="1"/>
    <d v="2021-02-07T00:00:00"/>
    <s v="Paracetamol"/>
    <s v="Abnormal"/>
    <n v="27"/>
    <n v="666.50544444444449"/>
    <x v="2"/>
  </r>
  <r>
    <s v="Abigail Wilson"/>
    <x v="64"/>
    <x v="1"/>
    <x v="3"/>
    <x v="4"/>
    <d v="2021-06-15T00:00:00"/>
    <s v="Sara Adkins"/>
    <s v="Williams, Pitts and Maldonado"/>
    <x v="1"/>
    <n v="23749.518"/>
    <n v="236"/>
    <x v="1"/>
    <d v="2021-06-16T00:00:00"/>
    <s v="Penicillin"/>
    <s v="Normal"/>
    <n v="1"/>
    <n v="23749.518"/>
    <x v="1"/>
  </r>
  <r>
    <s v="Brian Thomas"/>
    <x v="8"/>
    <x v="1"/>
    <x v="1"/>
    <x v="1"/>
    <d v="2018-11-16T00:00:00"/>
    <s v="Mr. Christopher Gonzalez"/>
    <s v="Haney-Buck"/>
    <x v="3"/>
    <n v="41506.362999999998"/>
    <n v="278"/>
    <x v="2"/>
    <d v="2018-12-14T00:00:00"/>
    <s v="Paracetamol"/>
    <s v="Inconclusive"/>
    <n v="28"/>
    <n v="1482.370107142857"/>
    <x v="1"/>
  </r>
  <r>
    <s v="Teresa Buchanan"/>
    <x v="59"/>
    <x v="1"/>
    <x v="7"/>
    <x v="5"/>
    <d v="2020-11-22T00:00:00"/>
    <s v="Joseph Rice"/>
    <s v="Ellison-Johnson"/>
    <x v="0"/>
    <n v="73592.618000000002"/>
    <n v="296"/>
    <x v="1"/>
    <d v="2020-11-28T00:00:00"/>
    <s v="Aspirin"/>
    <s v="Inconclusive"/>
    <n v="6"/>
    <n v="12265.436333333333"/>
    <x v="0"/>
  </r>
  <r>
    <s v="Jason Davidson"/>
    <x v="44"/>
    <x v="0"/>
    <x v="0"/>
    <x v="1"/>
    <d v="2023-02-16T00:00:00"/>
    <s v="Juan Matthews"/>
    <s v="Thomas-Henry"/>
    <x v="1"/>
    <n v="42001.144999999997"/>
    <n v="232"/>
    <x v="1"/>
    <d v="2023-03-13T00:00:00"/>
    <s v="Ibuprofen"/>
    <s v="Abnormal"/>
    <n v="25"/>
    <n v="1680.0457999999999"/>
    <x v="1"/>
  </r>
  <r>
    <s v="Natalie Davis"/>
    <x v="67"/>
    <x v="0"/>
    <x v="2"/>
    <x v="0"/>
    <d v="2019-03-14T00:00:00"/>
    <s v="Paige Washington"/>
    <s v="Johnson-Jackson"/>
    <x v="1"/>
    <n v="31405.262999999999"/>
    <n v="170"/>
    <x v="1"/>
    <d v="2019-03-23T00:00:00"/>
    <s v="Lipitor"/>
    <s v="Abnormal"/>
    <n v="9"/>
    <n v="3489.4736666666668"/>
    <x v="1"/>
  </r>
  <r>
    <s v="Erik Taylor"/>
    <x v="49"/>
    <x v="0"/>
    <x v="1"/>
    <x v="2"/>
    <d v="2022-01-17T00:00:00"/>
    <s v="Brian Leon"/>
    <s v="Schmidt, Williams and Alvarez"/>
    <x v="1"/>
    <n v="2657.2869999999998"/>
    <n v="403"/>
    <x v="0"/>
    <d v="2022-01-22T00:00:00"/>
    <s v="Aspirin"/>
    <s v="Inconclusive"/>
    <n v="5"/>
    <n v="531.45740000000001"/>
    <x v="2"/>
  </r>
  <r>
    <s v="Janice Torres MD"/>
    <x v="5"/>
    <x v="1"/>
    <x v="6"/>
    <x v="2"/>
    <d v="2020-02-11T00:00:00"/>
    <s v="Nancy Williams"/>
    <s v="Gill LLC"/>
    <x v="2"/>
    <n v="10473.058000000001"/>
    <n v="428"/>
    <x v="0"/>
    <d v="2020-02-15T00:00:00"/>
    <s v="Penicillin"/>
    <s v="Normal"/>
    <n v="4"/>
    <n v="2618.2645000000002"/>
    <x v="2"/>
  </r>
  <r>
    <s v="Shane Singleton"/>
    <x v="3"/>
    <x v="1"/>
    <x v="5"/>
    <x v="3"/>
    <d v="2020-10-23T00:00:00"/>
    <s v="Jasmine Lee"/>
    <s v="Hardy-Aguilar"/>
    <x v="0"/>
    <n v="26613.293000000001"/>
    <n v="118"/>
    <x v="0"/>
    <d v="2020-11-01T00:00:00"/>
    <s v="Paracetamol"/>
    <s v="Abnormal"/>
    <n v="9"/>
    <n v="2957.0325555555555"/>
    <x v="2"/>
  </r>
  <r>
    <s v="Laura West"/>
    <x v="33"/>
    <x v="0"/>
    <x v="6"/>
    <x v="1"/>
    <d v="2019-04-15T00:00:00"/>
    <s v="Brianna Carlson"/>
    <s v="Jensen Inc"/>
    <x v="0"/>
    <n v="25093.432000000001"/>
    <n v="251"/>
    <x v="1"/>
    <d v="2019-04-25T00:00:00"/>
    <s v="Lipitor"/>
    <s v="Inconclusive"/>
    <n v="10"/>
    <n v="2509.3432000000003"/>
    <x v="0"/>
  </r>
  <r>
    <s v="Sabrina Berry"/>
    <x v="57"/>
    <x v="0"/>
    <x v="3"/>
    <x v="5"/>
    <d v="2020-09-23T00:00:00"/>
    <s v="Natasha Fowler"/>
    <s v="Morgan Group"/>
    <x v="0"/>
    <n v="55971.442000000003"/>
    <n v="399"/>
    <x v="1"/>
    <d v="2020-10-15T00:00:00"/>
    <s v="Paracetamol"/>
    <s v="Normal"/>
    <n v="22"/>
    <n v="2544.1564545454548"/>
    <x v="0"/>
  </r>
  <r>
    <s v="Kaitlyn Jimenez"/>
    <x v="48"/>
    <x v="0"/>
    <x v="3"/>
    <x v="1"/>
    <d v="2022-08-15T00:00:00"/>
    <s v="Christine Skinner"/>
    <s v="Alexander, Ashley and Jackson"/>
    <x v="0"/>
    <n v="41798.22"/>
    <n v="199"/>
    <x v="1"/>
    <d v="2022-09-11T00:00:00"/>
    <s v="Lipitor"/>
    <s v="Inconclusive"/>
    <n v="27"/>
    <n v="1548.0822222222223"/>
    <x v="0"/>
  </r>
  <r>
    <s v="Alan Warren"/>
    <x v="13"/>
    <x v="1"/>
    <x v="5"/>
    <x v="2"/>
    <d v="2021-05-31T00:00:00"/>
    <s v="Shannon Rodriguez"/>
    <s v="Warren-Ford"/>
    <x v="0"/>
    <n v="10702.51"/>
    <n v="380"/>
    <x v="1"/>
    <d v="2021-06-19T00:00:00"/>
    <s v="Ibuprofen"/>
    <s v="Normal"/>
    <n v="19"/>
    <n v="563.29"/>
    <x v="0"/>
  </r>
  <r>
    <s v="Robert Faulkner"/>
    <x v="50"/>
    <x v="0"/>
    <x v="1"/>
    <x v="4"/>
    <d v="2023-08-29T00:00:00"/>
    <s v="Steve Cortez"/>
    <s v="Harrington, Obrien and Harris"/>
    <x v="3"/>
    <n v="19582.038"/>
    <n v="496"/>
    <x v="2"/>
    <d v="2023-09-09T00:00:00"/>
    <s v="Paracetamol"/>
    <s v="Abnormal"/>
    <n v="11"/>
    <n v="1780.1852727272728"/>
    <x v="1"/>
  </r>
  <r>
    <s v="Bruce Perez"/>
    <x v="46"/>
    <x v="0"/>
    <x v="0"/>
    <x v="5"/>
    <d v="2022-03-23T00:00:00"/>
    <s v="Robert Sims"/>
    <s v="Stewart-Santana"/>
    <x v="0"/>
    <n v="50319.784"/>
    <n v="191"/>
    <x v="1"/>
    <d v="2022-03-25T00:00:00"/>
    <s v="Ibuprofen"/>
    <s v="Abnormal"/>
    <n v="2"/>
    <n v="25159.892"/>
    <x v="0"/>
  </r>
  <r>
    <s v="Robert Edwards"/>
    <x v="48"/>
    <x v="1"/>
    <x v="5"/>
    <x v="3"/>
    <d v="2020-09-23T00:00:00"/>
    <s v="John Vega"/>
    <s v="English, Simmons and Wilson"/>
    <x v="0"/>
    <n v="15140.465"/>
    <n v="494"/>
    <x v="2"/>
    <d v="2020-09-29T00:00:00"/>
    <s v="Penicillin"/>
    <s v="Abnormal"/>
    <n v="6"/>
    <n v="2523.4108333333334"/>
    <x v="0"/>
  </r>
  <r>
    <s v="Amber Adams"/>
    <x v="44"/>
    <x v="0"/>
    <x v="6"/>
    <x v="0"/>
    <d v="2021-09-17T00:00:00"/>
    <s v="Cassie Martinez"/>
    <s v="Tran Ltd"/>
    <x v="1"/>
    <n v="50721.241999999998"/>
    <n v="224"/>
    <x v="2"/>
    <d v="2021-09-21T00:00:00"/>
    <s v="Paracetamol"/>
    <s v="Inconclusive"/>
    <n v="4"/>
    <n v="12680.3105"/>
    <x v="1"/>
  </r>
  <r>
    <s v="Sean Cobb"/>
    <x v="44"/>
    <x v="1"/>
    <x v="6"/>
    <x v="2"/>
    <d v="2023-10-24T00:00:00"/>
    <s v="Manuel Ferguson"/>
    <s v="Perez, Charles and Pitts"/>
    <x v="2"/>
    <n v="23759.026000000002"/>
    <n v="197"/>
    <x v="0"/>
    <d v="2023-11-10T00:00:00"/>
    <s v="Paracetamol"/>
    <s v="Abnormal"/>
    <n v="17"/>
    <n v="1397.5897647058825"/>
    <x v="1"/>
  </r>
  <r>
    <s v="Jesse Huerta"/>
    <x v="7"/>
    <x v="1"/>
    <x v="3"/>
    <x v="1"/>
    <d v="2021-11-01T00:00:00"/>
    <s v="Jonathan Decker"/>
    <s v="Allison Ltd"/>
    <x v="2"/>
    <n v="34498.845999999998"/>
    <n v="103"/>
    <x v="2"/>
    <d v="2021-11-08T00:00:00"/>
    <s v="Aspirin"/>
    <s v="Normal"/>
    <n v="7"/>
    <n v="4928.4065714285707"/>
    <x v="2"/>
  </r>
  <r>
    <s v="Janice Blair"/>
    <x v="4"/>
    <x v="0"/>
    <x v="7"/>
    <x v="4"/>
    <d v="2019-05-08T00:00:00"/>
    <s v="Christine Ortiz MD"/>
    <s v="Harris Group"/>
    <x v="4"/>
    <n v="22632.046999999999"/>
    <n v="457"/>
    <x v="1"/>
    <d v="2019-05-30T00:00:00"/>
    <s v="Lipitor"/>
    <s v="Normal"/>
    <n v="22"/>
    <n v="1028.729409090909"/>
    <x v="2"/>
  </r>
  <r>
    <s v="Theresa Gross"/>
    <x v="65"/>
    <x v="1"/>
    <x v="7"/>
    <x v="0"/>
    <d v="2021-01-28T00:00:00"/>
    <s v="Linda Macias"/>
    <s v="Bowers PLC"/>
    <x v="0"/>
    <n v="27710.09"/>
    <n v="458"/>
    <x v="1"/>
    <d v="2021-02-24T00:00:00"/>
    <s v="Paracetamol"/>
    <s v="Normal"/>
    <n v="27"/>
    <n v="1026.2996296296296"/>
    <x v="0"/>
  </r>
  <r>
    <s v="Frank Dickson"/>
    <x v="47"/>
    <x v="0"/>
    <x v="1"/>
    <x v="0"/>
    <d v="2019-10-11T00:00:00"/>
    <s v="Brandi Grant"/>
    <s v="Carter, Cortez and Evans"/>
    <x v="0"/>
    <n v="2150.91"/>
    <n v="428"/>
    <x v="1"/>
    <d v="2019-10-19T00:00:00"/>
    <s v="Penicillin"/>
    <s v="Normal"/>
    <n v="8"/>
    <n v="268.86374999999998"/>
    <x v="0"/>
  </r>
  <r>
    <s v="Dustin Mullins"/>
    <x v="27"/>
    <x v="0"/>
    <x v="3"/>
    <x v="4"/>
    <d v="2019-04-19T00:00:00"/>
    <s v="Jared Conway"/>
    <s v="Norton and Sons"/>
    <x v="0"/>
    <n v="24641.141"/>
    <n v="475"/>
    <x v="1"/>
    <d v="2019-04-28T00:00:00"/>
    <s v="Ibuprofen"/>
    <s v="Inconclusive"/>
    <n v="9"/>
    <n v="2737.9045555555554"/>
    <x v="0"/>
  </r>
  <r>
    <s v="Victor Paul"/>
    <x v="27"/>
    <x v="1"/>
    <x v="6"/>
    <x v="4"/>
    <d v="2019-01-20T00:00:00"/>
    <s v="Bryan Moon"/>
    <s v="Lowe Ltd"/>
    <x v="0"/>
    <n v="6359.3549999999996"/>
    <n v="391"/>
    <x v="2"/>
    <d v="2019-01-24T00:00:00"/>
    <s v="Paracetamol"/>
    <s v="Normal"/>
    <n v="4"/>
    <n v="1589.8387499999999"/>
    <x v="0"/>
  </r>
  <r>
    <s v="Danny Nichols"/>
    <x v="43"/>
    <x v="1"/>
    <x v="2"/>
    <x v="1"/>
    <d v="2020-10-22T00:00:00"/>
    <s v="David Arellano"/>
    <s v="Wells Inc"/>
    <x v="1"/>
    <n v="6464.201"/>
    <n v="188"/>
    <x v="2"/>
    <d v="2020-11-02T00:00:00"/>
    <s v="Aspirin"/>
    <s v="Inconclusive"/>
    <n v="11"/>
    <n v="587.65463636363631"/>
    <x v="2"/>
  </r>
  <r>
    <s v="Anna Golden"/>
    <x v="48"/>
    <x v="1"/>
    <x v="1"/>
    <x v="4"/>
    <d v="2021-09-22T00:00:00"/>
    <s v="Melissa Conway"/>
    <s v="Alvarado, Wilson and Mcdonald"/>
    <x v="0"/>
    <n v="19233.003000000001"/>
    <n v="340"/>
    <x v="2"/>
    <d v="2021-10-20T00:00:00"/>
    <s v="Penicillin"/>
    <s v="Normal"/>
    <n v="28"/>
    <n v="686.89296428571436"/>
    <x v="0"/>
  </r>
  <r>
    <s v="Deanna Gonzales"/>
    <x v="7"/>
    <x v="1"/>
    <x v="4"/>
    <x v="1"/>
    <d v="2020-11-21T00:00:00"/>
    <s v="April Trevino"/>
    <s v="Freeman-Brown"/>
    <x v="3"/>
    <n v="15689.838"/>
    <n v="367"/>
    <x v="2"/>
    <d v="2020-12-13T00:00:00"/>
    <s v="Paracetamol"/>
    <s v="Inconclusive"/>
    <n v="22"/>
    <n v="713.17445454545452"/>
    <x v="2"/>
  </r>
  <r>
    <s v="Steven Ward"/>
    <x v="13"/>
    <x v="0"/>
    <x v="0"/>
    <x v="2"/>
    <d v="2021-06-07T00:00:00"/>
    <s v="Christopher Gregory"/>
    <s v="Gould-Martinez"/>
    <x v="0"/>
    <n v="20326.132000000001"/>
    <n v="481"/>
    <x v="0"/>
    <d v="2021-06-15T00:00:00"/>
    <s v="Aspirin"/>
    <s v="Abnormal"/>
    <n v="8"/>
    <n v="2540.7665000000002"/>
    <x v="0"/>
  </r>
  <r>
    <s v="Austin Johnson"/>
    <x v="31"/>
    <x v="1"/>
    <x v="6"/>
    <x v="0"/>
    <d v="2020-08-24T00:00:00"/>
    <s v="Jessica Fernandez"/>
    <s v="Valencia, Nguyen and Barrera"/>
    <x v="1"/>
    <n v="2156.2660000000001"/>
    <n v="471"/>
    <x v="2"/>
    <d v="2020-09-12T00:00:00"/>
    <s v="Paracetamol"/>
    <s v="Abnormal"/>
    <n v="19"/>
    <n v="113.48768421052633"/>
    <x v="2"/>
  </r>
  <r>
    <s v="Michael Carter"/>
    <x v="25"/>
    <x v="0"/>
    <x v="6"/>
    <x v="5"/>
    <d v="2022-04-03T00:00:00"/>
    <s v="Sue Davis"/>
    <s v="Collier, Rogers and Greer"/>
    <x v="0"/>
    <n v="17379.812999999998"/>
    <n v="225"/>
    <x v="0"/>
    <d v="2022-04-10T00:00:00"/>
    <s v="Aspirin"/>
    <s v="Abnormal"/>
    <n v="7"/>
    <n v="2482.8304285714285"/>
    <x v="2"/>
  </r>
  <r>
    <s v="Jennifer Gibson"/>
    <x v="27"/>
    <x v="1"/>
    <x v="4"/>
    <x v="0"/>
    <d v="2019-01-17T00:00:00"/>
    <s v="Jonathan Gay"/>
    <s v="Thomas-Morris"/>
    <x v="0"/>
    <n v="48466.947999999997"/>
    <n v="385"/>
    <x v="1"/>
    <d v="2019-02-03T00:00:00"/>
    <s v="Paracetamol"/>
    <s v="Inconclusive"/>
    <n v="17"/>
    <n v="2850.9969411764705"/>
    <x v="0"/>
  </r>
  <r>
    <s v="Nicholas Miller"/>
    <x v="9"/>
    <x v="1"/>
    <x v="0"/>
    <x v="1"/>
    <d v="2021-09-29T00:00:00"/>
    <s v="Scott Best"/>
    <s v="Williams PLC"/>
    <x v="2"/>
    <n v="44699.595000000001"/>
    <n v="488"/>
    <x v="2"/>
    <d v="2021-10-23T00:00:00"/>
    <s v="Paracetamol"/>
    <s v="Normal"/>
    <n v="24"/>
    <n v="1862.483125"/>
    <x v="2"/>
  </r>
  <r>
    <s v="Aaron Jones"/>
    <x v="34"/>
    <x v="1"/>
    <x v="4"/>
    <x v="3"/>
    <d v="2021-05-27T00:00:00"/>
    <s v="Robert Adams"/>
    <s v="Weiss-Campbell"/>
    <x v="3"/>
    <n v="20005.508999999998"/>
    <n v="476"/>
    <x v="0"/>
    <d v="2021-06-08T00:00:00"/>
    <s v="Lipitor"/>
    <s v="Normal"/>
    <n v="12"/>
    <n v="1667.1257499999999"/>
    <x v="2"/>
  </r>
  <r>
    <s v="Joseph Morales"/>
    <x v="25"/>
    <x v="0"/>
    <x v="5"/>
    <x v="2"/>
    <d v="2022-06-04T00:00:00"/>
    <s v="Douglas Graham"/>
    <s v="Lynch PLC"/>
    <x v="2"/>
    <n v="6370.8590000000004"/>
    <n v="446"/>
    <x v="0"/>
    <d v="2022-06-08T00:00:00"/>
    <s v="Penicillin"/>
    <s v="Inconclusive"/>
    <n v="4"/>
    <n v="1592.7147500000001"/>
    <x v="2"/>
  </r>
  <r>
    <s v="Erin Norris"/>
    <x v="37"/>
    <x v="1"/>
    <x v="7"/>
    <x v="2"/>
    <d v="2020-05-31T00:00:00"/>
    <s v="Jacob Wilkinson"/>
    <s v="Thomas-Harrison"/>
    <x v="2"/>
    <n v="1967.175"/>
    <n v="383"/>
    <x v="0"/>
    <d v="2020-05-31T00:00:00"/>
    <s v="Lipitor"/>
    <s v="Abnormal"/>
    <n v="0"/>
    <n v="0"/>
    <x v="1"/>
  </r>
  <r>
    <s v="Jared Mitchell"/>
    <x v="0"/>
    <x v="0"/>
    <x v="2"/>
    <x v="1"/>
    <d v="2020-01-08T00:00:00"/>
    <s v="Jeffrey Stewart"/>
    <s v="Ross, Cooper and Thompson"/>
    <x v="0"/>
    <n v="31100.562999999998"/>
    <n v="494"/>
    <x v="2"/>
    <d v="2020-01-10T00:00:00"/>
    <s v="Aspirin"/>
    <s v="Abnormal"/>
    <n v="2"/>
    <n v="15550.281499999999"/>
    <x v="0"/>
  </r>
  <r>
    <s v="James Jones"/>
    <x v="38"/>
    <x v="0"/>
    <x v="7"/>
    <x v="2"/>
    <d v="2022-06-20T00:00:00"/>
    <s v="Angela Johnson"/>
    <s v="Murray, Mcdonald and Summers"/>
    <x v="1"/>
    <n v="16899.593000000001"/>
    <n v="494"/>
    <x v="0"/>
    <d v="2022-07-10T00:00:00"/>
    <s v="Paracetamol"/>
    <s v="Abnormal"/>
    <n v="20"/>
    <n v="844.97964999999999"/>
    <x v="1"/>
  </r>
  <r>
    <s v="Jacob Welch"/>
    <x v="45"/>
    <x v="0"/>
    <x v="7"/>
    <x v="3"/>
    <d v="2023-09-24T00:00:00"/>
    <s v="Nicole Mcbride"/>
    <s v="Thompson, Davis and Porter"/>
    <x v="1"/>
    <n v="18806.385999999999"/>
    <n v="292"/>
    <x v="2"/>
    <d v="2023-09-26T00:00:00"/>
    <s v="Ibuprofen"/>
    <s v="Abnormal"/>
    <n v="2"/>
    <n v="9403.1929999999993"/>
    <x v="2"/>
  </r>
  <r>
    <s v="Elizabeth Morgan"/>
    <x v="1"/>
    <x v="0"/>
    <x v="3"/>
    <x v="2"/>
    <d v="2021-02-19T00:00:00"/>
    <s v="Peter Fleming"/>
    <s v="Contreras-Edwards"/>
    <x v="0"/>
    <n v="10780.856"/>
    <n v="238"/>
    <x v="0"/>
    <d v="2021-03-11T00:00:00"/>
    <s v="Ibuprofen"/>
    <s v="Abnormal"/>
    <n v="20"/>
    <n v="539.04279999999994"/>
    <x v="1"/>
  </r>
  <r>
    <s v="Carrie Lowe"/>
    <x v="47"/>
    <x v="1"/>
    <x v="6"/>
    <x v="0"/>
    <d v="2022-05-30T00:00:00"/>
    <s v="Richard George"/>
    <s v="Nguyen-Wilson"/>
    <x v="0"/>
    <n v="42056.832000000002"/>
    <n v="274"/>
    <x v="1"/>
    <d v="2022-06-05T00:00:00"/>
    <s v="Paracetamol"/>
    <s v="Abnormal"/>
    <n v="6"/>
    <n v="7009.4720000000007"/>
    <x v="0"/>
  </r>
  <r>
    <s v="James Johnson"/>
    <x v="5"/>
    <x v="1"/>
    <x v="6"/>
    <x v="5"/>
    <d v="2021-10-23T00:00:00"/>
    <s v="Jessica Beard"/>
    <s v="Powell, Myers and Bryan"/>
    <x v="3"/>
    <n v="58231.332000000002"/>
    <n v="369"/>
    <x v="1"/>
    <d v="2021-11-06T00:00:00"/>
    <s v="Lipitor"/>
    <s v="Abnormal"/>
    <n v="14"/>
    <n v="4159.3808571428572"/>
    <x v="2"/>
  </r>
  <r>
    <s v="Mary Stuart"/>
    <x v="33"/>
    <x v="1"/>
    <x v="6"/>
    <x v="3"/>
    <d v="2018-11-06T00:00:00"/>
    <s v="Joseph Rodriguez"/>
    <s v="Singleton Ltd"/>
    <x v="0"/>
    <n v="29657.241000000002"/>
    <n v="476"/>
    <x v="2"/>
    <d v="2018-11-08T00:00:00"/>
    <s v="Ibuprofen"/>
    <s v="Abnormal"/>
    <n v="2"/>
    <n v="14828.620500000001"/>
    <x v="0"/>
  </r>
  <r>
    <s v="Christopher Ho"/>
    <x v="1"/>
    <x v="0"/>
    <x v="7"/>
    <x v="2"/>
    <d v="2019-05-24T00:00:00"/>
    <s v="Anthony Thompson"/>
    <s v="Craig, Mcconnell and Adams"/>
    <x v="2"/>
    <n v="17946.769"/>
    <n v="421"/>
    <x v="1"/>
    <d v="2019-06-16T00:00:00"/>
    <s v="Aspirin"/>
    <s v="Normal"/>
    <n v="23"/>
    <n v="780.29430434782614"/>
    <x v="1"/>
  </r>
  <r>
    <s v="Matthew Jacobs"/>
    <x v="6"/>
    <x v="0"/>
    <x v="2"/>
    <x v="3"/>
    <d v="2021-05-13T00:00:00"/>
    <s v="Michael Manning"/>
    <s v="Miller-Phillips"/>
    <x v="0"/>
    <n v="25596.717000000001"/>
    <n v="372"/>
    <x v="0"/>
    <d v="2021-05-31T00:00:00"/>
    <s v="Aspirin"/>
    <s v="Normal"/>
    <n v="18"/>
    <n v="1422.0398333333333"/>
    <x v="0"/>
  </r>
  <r>
    <s v="Jose Alvarez"/>
    <x v="40"/>
    <x v="1"/>
    <x v="4"/>
    <x v="1"/>
    <d v="2021-10-18T00:00:00"/>
    <s v="Ashley Mathews"/>
    <s v="Petersen Inc"/>
    <x v="4"/>
    <n v="26815.063999999998"/>
    <n v="417"/>
    <x v="1"/>
    <d v="2021-11-01T00:00:00"/>
    <s v="Lipitor"/>
    <s v="Abnormal"/>
    <n v="14"/>
    <n v="1915.3617142857142"/>
    <x v="1"/>
  </r>
  <r>
    <s v="Melinda Miller"/>
    <x v="57"/>
    <x v="1"/>
    <x v="1"/>
    <x v="4"/>
    <d v="2023-08-03T00:00:00"/>
    <s v="Kristin Mendoza"/>
    <s v="Ramsey Ltd"/>
    <x v="0"/>
    <n v="25861.096000000001"/>
    <n v="215"/>
    <x v="2"/>
    <d v="2023-08-20T00:00:00"/>
    <s v="Penicillin"/>
    <s v="Inconclusive"/>
    <n v="17"/>
    <n v="1521.2409411764706"/>
    <x v="0"/>
  </r>
  <r>
    <s v="Steven Hebert"/>
    <x v="54"/>
    <x v="1"/>
    <x v="3"/>
    <x v="0"/>
    <d v="2021-11-16T00:00:00"/>
    <s v="Thomas Olsen"/>
    <s v="Thomas-Reid"/>
    <x v="0"/>
    <n v="10663.254999999999"/>
    <n v="327"/>
    <x v="1"/>
    <d v="2021-11-30T00:00:00"/>
    <s v="Ibuprofen"/>
    <s v="Normal"/>
    <n v="14"/>
    <n v="761.6610714285714"/>
    <x v="2"/>
  </r>
  <r>
    <s v="Heather Smith"/>
    <x v="22"/>
    <x v="0"/>
    <x v="4"/>
    <x v="1"/>
    <d v="2020-12-15T00:00:00"/>
    <s v="Carla Miller"/>
    <s v="Peterson-Phillips"/>
    <x v="0"/>
    <n v="10073.094999999999"/>
    <n v="114"/>
    <x v="1"/>
    <d v="2020-12-18T00:00:00"/>
    <s v="Penicillin"/>
    <s v="Normal"/>
    <n v="3"/>
    <n v="3357.6983333333333"/>
    <x v="0"/>
  </r>
  <r>
    <s v="Samantha Woodard"/>
    <x v="3"/>
    <x v="0"/>
    <x v="0"/>
    <x v="2"/>
    <d v="2021-11-11T00:00:00"/>
    <s v="Angela Stein"/>
    <s v="Turner, Aguilar and Warren"/>
    <x v="4"/>
    <n v="13690.800999999999"/>
    <n v="178"/>
    <x v="0"/>
    <d v="2021-11-21T00:00:00"/>
    <s v="Aspirin"/>
    <s v="Normal"/>
    <n v="10"/>
    <n v="1369.0800999999999"/>
    <x v="2"/>
  </r>
  <r>
    <s v="Anna Nelson"/>
    <x v="44"/>
    <x v="1"/>
    <x v="3"/>
    <x v="0"/>
    <d v="2021-03-15T00:00:00"/>
    <s v="James Lowe"/>
    <s v="Atkinson-Walker"/>
    <x v="1"/>
    <n v="23512.221000000001"/>
    <n v="172"/>
    <x v="1"/>
    <d v="2021-03-17T00:00:00"/>
    <s v="Penicillin"/>
    <s v="Normal"/>
    <n v="2"/>
    <n v="11756.110500000001"/>
    <x v="1"/>
  </r>
  <r>
    <s v="Heidi White"/>
    <x v="14"/>
    <x v="0"/>
    <x v="2"/>
    <x v="3"/>
    <d v="2022-06-02T00:00:00"/>
    <s v="Ms. Madeline Grant"/>
    <s v="Mendoza-Johnson"/>
    <x v="0"/>
    <n v="35968.601999999999"/>
    <n v="191"/>
    <x v="2"/>
    <d v="2022-06-18T00:00:00"/>
    <s v="Ibuprofen"/>
    <s v="Normal"/>
    <n v="16"/>
    <n v="2248.0376249999999"/>
    <x v="0"/>
  </r>
  <r>
    <s v="Charles Fleming"/>
    <x v="21"/>
    <x v="1"/>
    <x v="2"/>
    <x v="2"/>
    <d v="2020-06-10T00:00:00"/>
    <s v="Kevin Vega"/>
    <s v="Stevens Ltd"/>
    <x v="3"/>
    <n v="9498.2759999999998"/>
    <n v="366"/>
    <x v="1"/>
    <d v="2020-07-04T00:00:00"/>
    <s v="Paracetamol"/>
    <s v="Inconclusive"/>
    <n v="24"/>
    <n v="395.76150000000001"/>
    <x v="1"/>
  </r>
  <r>
    <s v="Margaret Potter"/>
    <x v="57"/>
    <x v="1"/>
    <x v="0"/>
    <x v="4"/>
    <d v="2019-09-25T00:00:00"/>
    <s v="Michelle Webster"/>
    <s v="Kelly LLC"/>
    <x v="0"/>
    <n v="21933.848000000002"/>
    <n v="171"/>
    <x v="2"/>
    <d v="2019-10-04T00:00:00"/>
    <s v="Lipitor"/>
    <s v="Abnormal"/>
    <n v="9"/>
    <n v="2437.0942222222225"/>
    <x v="0"/>
  </r>
  <r>
    <s v="Michael Wilson"/>
    <x v="41"/>
    <x v="0"/>
    <x v="0"/>
    <x v="2"/>
    <d v="2020-10-27T00:00:00"/>
    <s v="Linda Rocha"/>
    <s v="Rowe, Gonzalez and Crawford"/>
    <x v="3"/>
    <n v="2045.7059999999999"/>
    <n v="108"/>
    <x v="0"/>
    <d v="2020-10-27T00:00:00"/>
    <s v="Paracetamol"/>
    <s v="Abnormal"/>
    <n v="0"/>
    <n v="0"/>
    <x v="2"/>
  </r>
  <r>
    <s v="Mason Collins"/>
    <x v="49"/>
    <x v="0"/>
    <x v="4"/>
    <x v="4"/>
    <d v="2021-05-18T00:00:00"/>
    <s v="Brandon Hayden"/>
    <s v="Duran, Mcpherson and Santiago"/>
    <x v="0"/>
    <n v="4825.9040000000005"/>
    <n v="250"/>
    <x v="2"/>
    <d v="2021-05-21T00:00:00"/>
    <s v="Paracetamol"/>
    <s v="Abnormal"/>
    <n v="3"/>
    <n v="1608.6346666666668"/>
    <x v="2"/>
  </r>
  <r>
    <s v="Kristine Crane"/>
    <x v="54"/>
    <x v="1"/>
    <x v="2"/>
    <x v="1"/>
    <d v="2021-02-15T00:00:00"/>
    <s v="Joshua Carlson"/>
    <s v="Robinson-Klein"/>
    <x v="2"/>
    <n v="36635.654000000002"/>
    <n v="486"/>
    <x v="1"/>
    <d v="2021-02-18T00:00:00"/>
    <s v="Paracetamol"/>
    <s v="Normal"/>
    <n v="3"/>
    <n v="12211.884666666667"/>
    <x v="2"/>
  </r>
  <r>
    <s v="Ryan Salazar"/>
    <x v="43"/>
    <x v="1"/>
    <x v="6"/>
    <x v="0"/>
    <d v="2020-06-24T00:00:00"/>
    <s v="Paul Smith"/>
    <s v="Huang LLC"/>
    <x v="1"/>
    <n v="2564.7629999999999"/>
    <n v="376"/>
    <x v="1"/>
    <d v="2020-07-09T00:00:00"/>
    <s v="Ibuprofen"/>
    <s v="Inconclusive"/>
    <n v="15"/>
    <n v="170.98419999999999"/>
    <x v="2"/>
  </r>
  <r>
    <s v="Mrs. Ashley Pearson DDS"/>
    <x v="9"/>
    <x v="0"/>
    <x v="7"/>
    <x v="1"/>
    <d v="2020-06-24T00:00:00"/>
    <s v="Michelle Taylor"/>
    <s v="Moore LLC"/>
    <x v="0"/>
    <n v="19704.096000000001"/>
    <n v="135"/>
    <x v="1"/>
    <d v="2020-07-08T00:00:00"/>
    <s v="Ibuprofen"/>
    <s v="Inconclusive"/>
    <n v="14"/>
    <n v="1407.4354285714287"/>
    <x v="2"/>
  </r>
  <r>
    <s v="Noah Jordan"/>
    <x v="25"/>
    <x v="1"/>
    <x v="3"/>
    <x v="2"/>
    <d v="2022-04-21T00:00:00"/>
    <s v="Kelsey Martinez"/>
    <s v="Poole, Gonzalez and Smith"/>
    <x v="1"/>
    <n v="10885.8"/>
    <n v="391"/>
    <x v="1"/>
    <d v="2022-05-08T00:00:00"/>
    <s v="Penicillin"/>
    <s v="Abnormal"/>
    <n v="17"/>
    <n v="640.34117647058815"/>
    <x v="2"/>
  </r>
  <r>
    <s v="Mark Gardner"/>
    <x v="58"/>
    <x v="1"/>
    <x v="5"/>
    <x v="1"/>
    <d v="2020-09-11T00:00:00"/>
    <s v="Nathan Rodriguez"/>
    <s v="Diaz, Hunter and West"/>
    <x v="2"/>
    <n v="24342.431"/>
    <n v="348"/>
    <x v="1"/>
    <d v="2020-09-25T00:00:00"/>
    <s v="Paracetamol"/>
    <s v="Inconclusive"/>
    <n v="14"/>
    <n v="1738.7450714285715"/>
    <x v="1"/>
  </r>
  <r>
    <s v="Amanda Daniels"/>
    <x v="25"/>
    <x v="1"/>
    <x v="7"/>
    <x v="2"/>
    <d v="2022-10-02T00:00:00"/>
    <s v="Katherine Williams"/>
    <s v="Spencer-Williams"/>
    <x v="1"/>
    <n v="16191.995000000001"/>
    <n v="253"/>
    <x v="0"/>
    <d v="2022-10-06T00:00:00"/>
    <s v="Paracetamol"/>
    <s v="Abnormal"/>
    <n v="4"/>
    <n v="4047.9987500000002"/>
    <x v="2"/>
  </r>
  <r>
    <s v="David Lewis"/>
    <x v="23"/>
    <x v="1"/>
    <x v="7"/>
    <x v="4"/>
    <d v="2020-11-11T00:00:00"/>
    <s v="Timothy Costa"/>
    <s v="Dillon PLC"/>
    <x v="0"/>
    <n v="31557.393"/>
    <n v="320"/>
    <x v="1"/>
    <d v="2020-11-23T00:00:00"/>
    <s v="Aspirin"/>
    <s v="Normal"/>
    <n v="12"/>
    <n v="2629.7827499999999"/>
    <x v="0"/>
  </r>
  <r>
    <s v="Andrea Hardin"/>
    <x v="15"/>
    <x v="1"/>
    <x v="7"/>
    <x v="4"/>
    <d v="2018-11-25T00:00:00"/>
    <s v="Lauren Jimenez"/>
    <s v="Smith, Smith and Watts"/>
    <x v="2"/>
    <n v="14084.825000000001"/>
    <n v="115"/>
    <x v="2"/>
    <d v="2018-12-16T00:00:00"/>
    <s v="Lipitor"/>
    <s v="Normal"/>
    <n v="21"/>
    <n v="670.70595238095245"/>
    <x v="1"/>
  </r>
  <r>
    <s v="Tammy Ware"/>
    <x v="33"/>
    <x v="0"/>
    <x v="7"/>
    <x v="0"/>
    <d v="2020-08-20T00:00:00"/>
    <s v="Jessica Castillo"/>
    <s v="Kim-Fox"/>
    <x v="0"/>
    <n v="39391.49"/>
    <n v="275"/>
    <x v="2"/>
    <d v="2020-09-04T00:00:00"/>
    <s v="Paracetamol"/>
    <s v="Abnormal"/>
    <n v="15"/>
    <n v="2626.0993333333331"/>
    <x v="0"/>
  </r>
  <r>
    <s v="Jose Mendoza"/>
    <x v="12"/>
    <x v="1"/>
    <x v="0"/>
    <x v="4"/>
    <d v="2020-08-14T00:00:00"/>
    <s v="Steven Munoz"/>
    <s v="Mcdaniel, Clark and Pugh"/>
    <x v="0"/>
    <n v="4106.4219999999996"/>
    <n v="468"/>
    <x v="1"/>
    <d v="2020-09-09T00:00:00"/>
    <s v="Aspirin"/>
    <s v="Normal"/>
    <n v="26"/>
    <n v="157.93930769230766"/>
    <x v="0"/>
  </r>
  <r>
    <s v="Douglas Moore"/>
    <x v="8"/>
    <x v="1"/>
    <x v="1"/>
    <x v="2"/>
    <d v="2022-03-12T00:00:00"/>
    <s v="Douglas Hernandez"/>
    <s v="Shaw Group"/>
    <x v="1"/>
    <n v="23949.768"/>
    <n v="408"/>
    <x v="0"/>
    <d v="2022-03-31T00:00:00"/>
    <s v="Aspirin"/>
    <s v="Normal"/>
    <n v="19"/>
    <n v="1260.5141052631579"/>
    <x v="1"/>
  </r>
  <r>
    <s v="Cody Chang"/>
    <x v="58"/>
    <x v="0"/>
    <x v="7"/>
    <x v="4"/>
    <d v="2020-05-22T00:00:00"/>
    <s v="Daryl Campbell"/>
    <s v="Lambert PLC"/>
    <x v="4"/>
    <n v="28725.248"/>
    <n v="372"/>
    <x v="2"/>
    <d v="2020-06-15T00:00:00"/>
    <s v="Aspirin"/>
    <s v="Inconclusive"/>
    <n v="24"/>
    <n v="1196.8853333333334"/>
    <x v="1"/>
  </r>
  <r>
    <s v="Richard Soto"/>
    <x v="44"/>
    <x v="0"/>
    <x v="2"/>
    <x v="2"/>
    <d v="2021-03-24T00:00:00"/>
    <s v="Brianna Clarke"/>
    <s v="Duncan, Dennis and Hunt"/>
    <x v="4"/>
    <n v="3609.4090000000001"/>
    <n v="206"/>
    <x v="1"/>
    <d v="2021-04-02T00:00:00"/>
    <s v="Ibuprofen"/>
    <s v="Inconclusive"/>
    <n v="9"/>
    <n v="401.04544444444446"/>
    <x v="1"/>
  </r>
  <r>
    <s v="Sean Clayton"/>
    <x v="49"/>
    <x v="0"/>
    <x v="6"/>
    <x v="3"/>
    <d v="2019-03-08T00:00:00"/>
    <s v="Russell Erickson"/>
    <s v="Bryant-Lyons"/>
    <x v="1"/>
    <n v="11201.203"/>
    <n v="476"/>
    <x v="2"/>
    <d v="2019-03-16T00:00:00"/>
    <s v="Aspirin"/>
    <s v="Inconclusive"/>
    <n v="8"/>
    <n v="1400.1503749999999"/>
    <x v="2"/>
  </r>
  <r>
    <s v="Mark Robinson"/>
    <x v="39"/>
    <x v="1"/>
    <x v="0"/>
    <x v="4"/>
    <d v="2022-09-03T00:00:00"/>
    <s v="Holly Harris"/>
    <s v="Jones Ltd"/>
    <x v="0"/>
    <n v="15777.797"/>
    <n v="212"/>
    <x v="2"/>
    <d v="2022-09-30T00:00:00"/>
    <s v="Ibuprofen"/>
    <s v="Abnormal"/>
    <n v="27"/>
    <n v="584.36285185185181"/>
    <x v="0"/>
  </r>
  <r>
    <s v="Joanne Alvarez"/>
    <x v="64"/>
    <x v="1"/>
    <x v="2"/>
    <x v="4"/>
    <d v="2020-05-12T00:00:00"/>
    <s v="Jeremiah Mendez"/>
    <s v="Hernandez LLC"/>
    <x v="1"/>
    <n v="6409.817"/>
    <n v="340"/>
    <x v="2"/>
    <d v="2020-05-16T00:00:00"/>
    <s v="Lipitor"/>
    <s v="Abnormal"/>
    <n v="4"/>
    <n v="1602.45425"/>
    <x v="1"/>
  </r>
  <r>
    <s v="Robert Mack"/>
    <x v="62"/>
    <x v="1"/>
    <x v="5"/>
    <x v="1"/>
    <d v="2022-03-13T00:00:00"/>
    <s v="Joshua Johnson"/>
    <s v="Tyler-Mathis"/>
    <x v="1"/>
    <n v="16806.754000000001"/>
    <n v="114"/>
    <x v="1"/>
    <d v="2022-03-28T00:00:00"/>
    <s v="Aspirin"/>
    <s v="Abnormal"/>
    <n v="15"/>
    <n v="1120.4502666666667"/>
    <x v="2"/>
  </r>
  <r>
    <s v="Don Zamora"/>
    <x v="14"/>
    <x v="1"/>
    <x v="2"/>
    <x v="4"/>
    <d v="2021-01-07T00:00:00"/>
    <s v="Andrew Delgado"/>
    <s v="Ellis and Sons"/>
    <x v="0"/>
    <n v="14691.527"/>
    <n v="287"/>
    <x v="2"/>
    <d v="2021-01-27T00:00:00"/>
    <s v="Paracetamol"/>
    <s v="Abnormal"/>
    <n v="20"/>
    <n v="734.57635000000005"/>
    <x v="0"/>
  </r>
  <r>
    <s v="Robert Bean"/>
    <x v="61"/>
    <x v="0"/>
    <x v="4"/>
    <x v="3"/>
    <d v="2021-12-13T00:00:00"/>
    <s v="Crystal Gray"/>
    <s v="Johnson-Huffman"/>
    <x v="0"/>
    <n v="3073.52"/>
    <n v="258"/>
    <x v="0"/>
    <d v="2021-12-18T00:00:00"/>
    <s v="Aspirin"/>
    <s v="Inconclusive"/>
    <n v="5"/>
    <n v="614.70399999999995"/>
    <x v="0"/>
  </r>
  <r>
    <s v="Mr. Jeremy Clark"/>
    <x v="10"/>
    <x v="1"/>
    <x v="7"/>
    <x v="4"/>
    <d v="2023-08-18T00:00:00"/>
    <s v="Cory Kennedy"/>
    <s v="Ellis and Sons"/>
    <x v="3"/>
    <n v="31530.648000000001"/>
    <n v="314"/>
    <x v="2"/>
    <d v="2023-09-01T00:00:00"/>
    <s v="Ibuprofen"/>
    <s v="Normal"/>
    <n v="14"/>
    <n v="2252.189142857143"/>
    <x v="2"/>
  </r>
  <r>
    <s v="Jennifer Gomez"/>
    <x v="0"/>
    <x v="0"/>
    <x v="3"/>
    <x v="1"/>
    <d v="2019-02-24T00:00:00"/>
    <s v="Karen Perry"/>
    <s v="Taylor, Ryan and Hodges"/>
    <x v="0"/>
    <n v="31920.698"/>
    <n v="461"/>
    <x v="1"/>
    <d v="2019-02-27T00:00:00"/>
    <s v="Aspirin"/>
    <s v="Normal"/>
    <n v="3"/>
    <n v="10640.232666666667"/>
    <x v="0"/>
  </r>
  <r>
    <s v="Sean Ross"/>
    <x v="51"/>
    <x v="0"/>
    <x v="7"/>
    <x v="5"/>
    <d v="2019-11-08T00:00:00"/>
    <s v="Joseph Peterson"/>
    <s v="Daniels, Ochoa and Hernandez"/>
    <x v="1"/>
    <n v="35644.237999999998"/>
    <n v="346"/>
    <x v="0"/>
    <d v="2019-11-22T00:00:00"/>
    <s v="Lipitor"/>
    <s v="Abnormal"/>
    <n v="14"/>
    <n v="2546.0169999999998"/>
    <x v="2"/>
  </r>
  <r>
    <s v="Andrew Fisher"/>
    <x v="44"/>
    <x v="0"/>
    <x v="6"/>
    <x v="1"/>
    <d v="2018-12-09T00:00:00"/>
    <s v="Brenda Bradford"/>
    <s v="Wright-Lynch"/>
    <x v="4"/>
    <n v="21579.27"/>
    <n v="154"/>
    <x v="2"/>
    <d v="2018-12-13T00:00:00"/>
    <s v="Lipitor"/>
    <s v="Inconclusive"/>
    <n v="4"/>
    <n v="5394.8175000000001"/>
    <x v="1"/>
  </r>
  <r>
    <s v="Samuel Higgins"/>
    <x v="1"/>
    <x v="0"/>
    <x v="5"/>
    <x v="1"/>
    <d v="2019-05-16T00:00:00"/>
    <s v="Catherine Jacobs"/>
    <s v="Jackson Inc"/>
    <x v="4"/>
    <n v="34301.557999999997"/>
    <n v="350"/>
    <x v="1"/>
    <d v="2019-06-15T00:00:00"/>
    <s v="Aspirin"/>
    <s v="Normal"/>
    <n v="30"/>
    <n v="1143.3852666666667"/>
    <x v="1"/>
  </r>
  <r>
    <s v="Gina Clark"/>
    <x v="57"/>
    <x v="1"/>
    <x v="7"/>
    <x v="5"/>
    <d v="2020-08-31T00:00:00"/>
    <s v="Cindy Mathis"/>
    <s v="Brown, Lewis and Carroll"/>
    <x v="0"/>
    <n v="46066.279000000002"/>
    <n v="320"/>
    <x v="1"/>
    <d v="2020-09-05T00:00:00"/>
    <s v="Paracetamol"/>
    <s v="Normal"/>
    <n v="5"/>
    <n v="9213.2558000000008"/>
    <x v="0"/>
  </r>
  <r>
    <s v="Kelly Burch"/>
    <x v="27"/>
    <x v="0"/>
    <x v="5"/>
    <x v="4"/>
    <d v="2023-05-27T00:00:00"/>
    <s v="Gabriel Cook"/>
    <s v="Mcdonald, Taylor and Leonard"/>
    <x v="0"/>
    <n v="17962.436000000002"/>
    <n v="343"/>
    <x v="1"/>
    <d v="2023-06-02T00:00:00"/>
    <s v="Lipitor"/>
    <s v="Abnormal"/>
    <n v="6"/>
    <n v="2993.7393333333334"/>
    <x v="0"/>
  </r>
  <r>
    <s v="Tina Townsend"/>
    <x v="55"/>
    <x v="0"/>
    <x v="6"/>
    <x v="1"/>
    <d v="2020-01-04T00:00:00"/>
    <s v="Daniel Miles"/>
    <s v="Cooke, Thomas and Le"/>
    <x v="4"/>
    <n v="16176.523999999999"/>
    <n v="334"/>
    <x v="2"/>
    <d v="2020-02-03T00:00:00"/>
    <s v="Aspirin"/>
    <s v="Normal"/>
    <n v="30"/>
    <n v="539.21746666666661"/>
    <x v="1"/>
  </r>
  <r>
    <s v="Brenda Miller"/>
    <x v="49"/>
    <x v="0"/>
    <x v="0"/>
    <x v="3"/>
    <d v="2022-01-27T00:00:00"/>
    <s v="Jacob Perry"/>
    <s v="Olson, Gilmore and Buck"/>
    <x v="1"/>
    <n v="14624.812"/>
    <n v="398"/>
    <x v="0"/>
    <d v="2022-02-05T00:00:00"/>
    <s v="Lipitor"/>
    <s v="Abnormal"/>
    <n v="9"/>
    <n v="1624.979111111111"/>
    <x v="2"/>
  </r>
  <r>
    <s v="Jason Jackson"/>
    <x v="42"/>
    <x v="0"/>
    <x v="6"/>
    <x v="1"/>
    <d v="2019-07-26T00:00:00"/>
    <s v="Evan Bray"/>
    <s v="Dawson Inc"/>
    <x v="0"/>
    <n v="40190.182000000001"/>
    <n v="404"/>
    <x v="1"/>
    <d v="2019-08-02T00:00:00"/>
    <s v="Paracetamol"/>
    <s v="Inconclusive"/>
    <n v="7"/>
    <n v="5741.4545714285714"/>
    <x v="0"/>
  </r>
  <r>
    <s v="Wendy Turner"/>
    <x v="46"/>
    <x v="1"/>
    <x v="4"/>
    <x v="4"/>
    <d v="2023-02-22T00:00:00"/>
    <s v="Angel Bailey"/>
    <s v="Barron, Graham and Green"/>
    <x v="0"/>
    <n v="14595.764999999999"/>
    <n v="419"/>
    <x v="2"/>
    <d v="2023-03-12T00:00:00"/>
    <s v="Ibuprofen"/>
    <s v="Inconclusive"/>
    <n v="18"/>
    <n v="810.87583333333328"/>
    <x v="0"/>
  </r>
  <r>
    <s v="Bryan Randolph"/>
    <x v="54"/>
    <x v="0"/>
    <x v="4"/>
    <x v="4"/>
    <d v="2019-11-17T00:00:00"/>
    <s v="Brittany Serrano"/>
    <s v="Jones, Price and Parker"/>
    <x v="2"/>
    <n v="6768.7780000000002"/>
    <n v="189"/>
    <x v="2"/>
    <d v="2019-12-12T00:00:00"/>
    <s v="Paracetamol"/>
    <s v="Inconclusive"/>
    <n v="25"/>
    <n v="270.75112000000001"/>
    <x v="2"/>
  </r>
  <r>
    <s v="Stephanie Golden"/>
    <x v="17"/>
    <x v="0"/>
    <x v="3"/>
    <x v="1"/>
    <d v="2022-10-24T00:00:00"/>
    <s v="Amanda Knight"/>
    <s v="Beck-Briggs"/>
    <x v="0"/>
    <n v="5694.09"/>
    <n v="300"/>
    <x v="1"/>
    <d v="2022-10-25T00:00:00"/>
    <s v="Ibuprofen"/>
    <s v="Inconclusive"/>
    <n v="1"/>
    <n v="5694.09"/>
    <x v="0"/>
  </r>
  <r>
    <s v="Kathryn Lin"/>
    <x v="46"/>
    <x v="0"/>
    <x v="4"/>
    <x v="1"/>
    <d v="2021-06-07T00:00:00"/>
    <s v="Daniel Larson"/>
    <s v="Petty-Lee"/>
    <x v="0"/>
    <n v="22404.433000000001"/>
    <n v="270"/>
    <x v="2"/>
    <d v="2021-06-09T00:00:00"/>
    <s v="Penicillin"/>
    <s v="Inconclusive"/>
    <n v="2"/>
    <n v="11202.2165"/>
    <x v="0"/>
  </r>
  <r>
    <s v="David Green"/>
    <x v="20"/>
    <x v="1"/>
    <x v="2"/>
    <x v="4"/>
    <d v="2022-07-14T00:00:00"/>
    <s v="Cindy Webb"/>
    <s v="Stephens-Smith"/>
    <x v="1"/>
    <n v="18391.762999999999"/>
    <n v="160"/>
    <x v="1"/>
    <d v="2022-08-05T00:00:00"/>
    <s v="Aspirin"/>
    <s v="Normal"/>
    <n v="22"/>
    <n v="835.98922727272725"/>
    <x v="2"/>
  </r>
  <r>
    <s v="Cynthia Carr"/>
    <x v="31"/>
    <x v="0"/>
    <x v="3"/>
    <x v="3"/>
    <d v="2020-02-03T00:00:00"/>
    <s v="Tony Hendricks"/>
    <s v="Johnson Ltd"/>
    <x v="0"/>
    <n v="16188.288"/>
    <n v="157"/>
    <x v="0"/>
    <d v="2020-02-09T00:00:00"/>
    <s v="Penicillin"/>
    <s v="Abnormal"/>
    <n v="6"/>
    <n v="2698.0480000000002"/>
    <x v="2"/>
  </r>
  <r>
    <s v="Melody Cook"/>
    <x v="10"/>
    <x v="1"/>
    <x v="0"/>
    <x v="2"/>
    <d v="2021-07-26T00:00:00"/>
    <s v="Cheryl Perez"/>
    <s v="Williams, Liu and Clark"/>
    <x v="3"/>
    <n v="11541.574000000001"/>
    <n v="339"/>
    <x v="0"/>
    <d v="2021-08-04T00:00:00"/>
    <s v="Penicillin"/>
    <s v="Normal"/>
    <n v="9"/>
    <n v="1282.3971111111111"/>
    <x v="2"/>
  </r>
  <r>
    <s v="George Tate"/>
    <x v="48"/>
    <x v="0"/>
    <x v="7"/>
    <x v="5"/>
    <d v="2021-01-12T00:00:00"/>
    <s v="Deborah Juarez"/>
    <s v="Miller-Wheeler"/>
    <x v="0"/>
    <n v="37415.15"/>
    <n v="477"/>
    <x v="0"/>
    <d v="2021-01-20T00:00:00"/>
    <s v="Paracetamol"/>
    <s v="Abnormal"/>
    <n v="8"/>
    <n v="4676.8937500000002"/>
    <x v="0"/>
  </r>
  <r>
    <s v="Catherine Fowler"/>
    <x v="34"/>
    <x v="1"/>
    <x v="4"/>
    <x v="1"/>
    <d v="2023-04-12T00:00:00"/>
    <s v="Aaron Cameron MD"/>
    <s v="Johnson-Collins"/>
    <x v="4"/>
    <n v="18194.674999999999"/>
    <n v="487"/>
    <x v="2"/>
    <d v="2023-05-05T00:00:00"/>
    <s v="Ibuprofen"/>
    <s v="Abnormal"/>
    <n v="23"/>
    <n v="791.07282608695652"/>
    <x v="2"/>
  </r>
  <r>
    <s v="Larry Massey"/>
    <x v="20"/>
    <x v="0"/>
    <x v="3"/>
    <x v="3"/>
    <d v="2021-04-01T00:00:00"/>
    <s v="Jennifer Huff"/>
    <s v="Schroeder, Bishop and Gray"/>
    <x v="1"/>
    <n v="12637.166999999999"/>
    <n v="295"/>
    <x v="0"/>
    <d v="2021-04-12T00:00:00"/>
    <s v="Penicillin"/>
    <s v="Abnormal"/>
    <n v="11"/>
    <n v="1148.8333636363636"/>
    <x v="2"/>
  </r>
  <r>
    <s v="Jamie Rodriguez"/>
    <x v="53"/>
    <x v="1"/>
    <x v="0"/>
    <x v="3"/>
    <d v="2022-11-15T00:00:00"/>
    <s v="Jennifer Campbell"/>
    <s v="Johnson-Christensen"/>
    <x v="3"/>
    <n v="20667.399999999998"/>
    <n v="124"/>
    <x v="0"/>
    <d v="2022-11-28T00:00:00"/>
    <s v="Aspirin"/>
    <s v="Normal"/>
    <n v="13"/>
    <n v="1589.7999999999997"/>
    <x v="2"/>
  </r>
  <r>
    <s v="Kayla Moore"/>
    <x v="2"/>
    <x v="1"/>
    <x v="1"/>
    <x v="4"/>
    <d v="2023-07-13T00:00:00"/>
    <s v="Martin Wu"/>
    <s v="Marshall-Shepard"/>
    <x v="0"/>
    <n v="11261.334999999999"/>
    <n v="438"/>
    <x v="2"/>
    <d v="2023-07-22T00:00:00"/>
    <s v="Ibuprofen"/>
    <s v="Normal"/>
    <n v="9"/>
    <n v="1251.2594444444444"/>
    <x v="0"/>
  </r>
  <r>
    <s v="Mrs. Sophia Wilson"/>
    <x v="1"/>
    <x v="1"/>
    <x v="1"/>
    <x v="2"/>
    <d v="2019-03-25T00:00:00"/>
    <s v="Tyler Ellis"/>
    <s v="Baker Group"/>
    <x v="2"/>
    <n v="19853.116000000002"/>
    <n v="120"/>
    <x v="0"/>
    <d v="2019-03-28T00:00:00"/>
    <s v="Lipitor"/>
    <s v="Abnormal"/>
    <n v="3"/>
    <n v="6617.7053333333342"/>
    <x v="1"/>
  </r>
  <r>
    <s v="David Smith"/>
    <x v="19"/>
    <x v="1"/>
    <x v="4"/>
    <x v="5"/>
    <d v="2021-07-13T00:00:00"/>
    <s v="Ricardo Mercado"/>
    <s v="Steele-Lewis"/>
    <x v="0"/>
    <n v="67425.027000000002"/>
    <n v="430"/>
    <x v="1"/>
    <d v="2021-08-04T00:00:00"/>
    <s v="Lipitor"/>
    <s v="Abnormal"/>
    <n v="22"/>
    <n v="3064.7739545454547"/>
    <x v="0"/>
  </r>
  <r>
    <s v="Dr. Robert Rogers"/>
    <x v="64"/>
    <x v="1"/>
    <x v="4"/>
    <x v="2"/>
    <d v="2018-12-12T00:00:00"/>
    <s v="Anthony Lam"/>
    <s v="Day, Martin and Bowman"/>
    <x v="4"/>
    <n v="6764.049"/>
    <n v="283"/>
    <x v="0"/>
    <d v="2019-01-04T00:00:00"/>
    <s v="Paracetamol"/>
    <s v="Normal"/>
    <n v="23"/>
    <n v="294.08908695652173"/>
    <x v="1"/>
  </r>
  <r>
    <s v="Kenneth Lopez"/>
    <x v="64"/>
    <x v="0"/>
    <x v="3"/>
    <x v="3"/>
    <d v="2020-09-29T00:00:00"/>
    <s v="Scott Young"/>
    <s v="Mills, Ware and Duncan"/>
    <x v="2"/>
    <n v="12390.691999999999"/>
    <n v="195"/>
    <x v="0"/>
    <d v="2020-10-02T00:00:00"/>
    <s v="Aspirin"/>
    <s v="Abnormal"/>
    <n v="3"/>
    <n v="4130.2306666666664"/>
    <x v="1"/>
  </r>
  <r>
    <s v="Diane Richardson"/>
    <x v="61"/>
    <x v="1"/>
    <x v="1"/>
    <x v="3"/>
    <d v="2022-10-14T00:00:00"/>
    <s v="Michael Norton"/>
    <s v="Massey, King and Benitez"/>
    <x v="0"/>
    <n v="21948.282999999999"/>
    <n v="417"/>
    <x v="0"/>
    <d v="2022-10-18T00:00:00"/>
    <s v="Lipitor"/>
    <s v="Inconclusive"/>
    <n v="4"/>
    <n v="5487.0707499999999"/>
    <x v="0"/>
  </r>
  <r>
    <s v="Nathan Elliott"/>
    <x v="21"/>
    <x v="0"/>
    <x v="6"/>
    <x v="1"/>
    <d v="2021-04-15T00:00:00"/>
    <s v="Logan Webb"/>
    <s v="Perez-Shepherd"/>
    <x v="4"/>
    <n v="7443.44"/>
    <n v="362"/>
    <x v="2"/>
    <d v="2021-05-09T00:00:00"/>
    <s v="Penicillin"/>
    <s v="Normal"/>
    <n v="24"/>
    <n v="310.14333333333332"/>
    <x v="1"/>
  </r>
  <r>
    <s v="Melissa Day"/>
    <x v="23"/>
    <x v="1"/>
    <x v="3"/>
    <x v="3"/>
    <d v="2019-07-25T00:00:00"/>
    <s v="Caleb Miller"/>
    <s v="Perez-Smith"/>
    <x v="0"/>
    <n v="2811.2040000000002"/>
    <n v="164"/>
    <x v="0"/>
    <d v="2019-07-26T00:00:00"/>
    <s v="Aspirin"/>
    <s v="Abnormal"/>
    <n v="1"/>
    <n v="2811.2040000000002"/>
    <x v="0"/>
  </r>
  <r>
    <s v="Eric Hill"/>
    <x v="16"/>
    <x v="1"/>
    <x v="5"/>
    <x v="1"/>
    <d v="2019-05-13T00:00:00"/>
    <s v="Ryan Gutierrez"/>
    <s v="Nixon-Perez"/>
    <x v="0"/>
    <n v="13524.879000000001"/>
    <n v="311"/>
    <x v="1"/>
    <d v="2019-05-30T00:00:00"/>
    <s v="Penicillin"/>
    <s v="Abnormal"/>
    <n v="17"/>
    <n v="795.58111764705882"/>
    <x v="0"/>
  </r>
  <r>
    <s v="Amanda Mendoza"/>
    <x v="63"/>
    <x v="1"/>
    <x v="7"/>
    <x v="5"/>
    <d v="2022-08-23T00:00:00"/>
    <s v="Justin Shepherd"/>
    <s v="Trevino-Johnson"/>
    <x v="2"/>
    <n v="58952.589"/>
    <n v="153"/>
    <x v="1"/>
    <d v="2022-08-29T00:00:00"/>
    <s v="Lipitor"/>
    <s v="Inconclusive"/>
    <n v="6"/>
    <n v="9825.4315000000006"/>
    <x v="2"/>
  </r>
  <r>
    <s v="Richard Simpson"/>
    <x v="47"/>
    <x v="1"/>
    <x v="0"/>
    <x v="3"/>
    <d v="2021-02-10T00:00:00"/>
    <s v="Brian Mitchell"/>
    <s v="Graham-Mcguire"/>
    <x v="0"/>
    <n v="23946.057000000001"/>
    <n v="401"/>
    <x v="0"/>
    <d v="2021-02-14T00:00:00"/>
    <s v="Lipitor"/>
    <s v="Inconclusive"/>
    <n v="4"/>
    <n v="5986.5142500000002"/>
    <x v="0"/>
  </r>
  <r>
    <s v="Jason Perkins"/>
    <x v="39"/>
    <x v="0"/>
    <x v="3"/>
    <x v="4"/>
    <d v="2019-01-13T00:00:00"/>
    <s v="Katherine Alexander"/>
    <s v="Miller, Chavez and Dalton"/>
    <x v="0"/>
    <n v="28237.806"/>
    <n v="498"/>
    <x v="1"/>
    <d v="2019-02-09T00:00:00"/>
    <s v="Lipitor"/>
    <s v="Inconclusive"/>
    <n v="27"/>
    <n v="1045.8446666666666"/>
    <x v="0"/>
  </r>
  <r>
    <s v="Scott Romero"/>
    <x v="8"/>
    <x v="1"/>
    <x v="6"/>
    <x v="4"/>
    <d v="2021-07-27T00:00:00"/>
    <s v="Gregory Kennedy"/>
    <s v="Price PLC"/>
    <x v="4"/>
    <n v="9175.0679999999993"/>
    <n v="496"/>
    <x v="1"/>
    <d v="2021-08-18T00:00:00"/>
    <s v="Lipitor"/>
    <s v="Inconclusive"/>
    <n v="22"/>
    <n v="417.04854545454543"/>
    <x v="1"/>
  </r>
  <r>
    <s v="Ryan Mckay"/>
    <x v="17"/>
    <x v="1"/>
    <x v="5"/>
    <x v="2"/>
    <d v="2022-04-08T00:00:00"/>
    <s v="Cheryl Fowler"/>
    <s v="Nelson-Jones"/>
    <x v="0"/>
    <n v="20921.054"/>
    <n v="227"/>
    <x v="0"/>
    <d v="2022-04-17T00:00:00"/>
    <s v="Lipitor"/>
    <s v="Normal"/>
    <n v="9"/>
    <n v="2324.5615555555555"/>
    <x v="0"/>
  </r>
  <r>
    <s v="Dennis Horton"/>
    <x v="49"/>
    <x v="0"/>
    <x v="1"/>
    <x v="3"/>
    <d v="2022-07-20T00:00:00"/>
    <s v="Karen Edwards"/>
    <s v="Myers, Rivera and Mills"/>
    <x v="0"/>
    <n v="30706.702000000001"/>
    <n v="280"/>
    <x v="0"/>
    <d v="2022-08-12T00:00:00"/>
    <s v="Aspirin"/>
    <s v="Abnormal"/>
    <n v="23"/>
    <n v="1335.0740000000001"/>
    <x v="2"/>
  </r>
  <r>
    <s v="Tara Miller"/>
    <x v="11"/>
    <x v="0"/>
    <x v="1"/>
    <x v="3"/>
    <d v="2022-12-02T00:00:00"/>
    <s v="Kent Martin"/>
    <s v="Williamson, Bradley and Hill"/>
    <x v="4"/>
    <n v="4040.752"/>
    <n v="117"/>
    <x v="0"/>
    <d v="2022-12-25T00:00:00"/>
    <s v="Lipitor"/>
    <s v="Inconclusive"/>
    <n v="23"/>
    <n v="175.68486956521738"/>
    <x v="1"/>
  </r>
  <r>
    <s v="Dr. Diane Barron"/>
    <x v="4"/>
    <x v="1"/>
    <x v="1"/>
    <x v="3"/>
    <d v="2019-07-15T00:00:00"/>
    <s v="Richard Rodriguez"/>
    <s v="Figueroa-Roberts"/>
    <x v="4"/>
    <n v="24513.984"/>
    <n v="493"/>
    <x v="0"/>
    <d v="2019-07-19T00:00:00"/>
    <s v="Penicillin"/>
    <s v="Normal"/>
    <n v="4"/>
    <n v="6128.4960000000001"/>
    <x v="2"/>
  </r>
  <r>
    <s v="Linda Cabrera"/>
    <x v="9"/>
    <x v="0"/>
    <x v="0"/>
    <x v="0"/>
    <d v="2022-09-21T00:00:00"/>
    <s v="Mr. Stephen Murray"/>
    <s v="Williams, Hawkins and Sloan"/>
    <x v="0"/>
    <n v="27445.274000000001"/>
    <n v="236"/>
    <x v="1"/>
    <d v="2022-10-17T00:00:00"/>
    <s v="Lipitor"/>
    <s v="Inconclusive"/>
    <n v="26"/>
    <n v="1055.5874615384616"/>
    <x v="2"/>
  </r>
  <r>
    <s v="Alicia Rios"/>
    <x v="40"/>
    <x v="1"/>
    <x v="7"/>
    <x v="1"/>
    <d v="2023-02-25T00:00:00"/>
    <s v="David Marshall"/>
    <s v="Parker Group"/>
    <x v="3"/>
    <n v="28552.789000000001"/>
    <n v="285"/>
    <x v="1"/>
    <d v="2023-02-26T00:00:00"/>
    <s v="Paracetamol"/>
    <s v="Normal"/>
    <n v="1"/>
    <n v="28552.789000000001"/>
    <x v="1"/>
  </r>
  <r>
    <s v="Jared Green"/>
    <x v="29"/>
    <x v="1"/>
    <x v="0"/>
    <x v="2"/>
    <d v="2020-11-17T00:00:00"/>
    <s v="Carrie Gomez"/>
    <s v="Strickland Ltd"/>
    <x v="1"/>
    <n v="19055.647000000001"/>
    <n v="175"/>
    <x v="0"/>
    <d v="2020-12-05T00:00:00"/>
    <s v="Lipitor"/>
    <s v="Abnormal"/>
    <n v="18"/>
    <n v="1058.6470555555557"/>
    <x v="1"/>
  </r>
  <r>
    <s v="Amy Hall"/>
    <x v="49"/>
    <x v="1"/>
    <x v="3"/>
    <x v="1"/>
    <d v="2023-08-16T00:00:00"/>
    <s v="Charles Walker"/>
    <s v="Brown Group"/>
    <x v="1"/>
    <n v="31292.129000000001"/>
    <n v="395"/>
    <x v="2"/>
    <d v="2023-09-05T00:00:00"/>
    <s v="Aspirin"/>
    <s v="Abnormal"/>
    <n v="20"/>
    <n v="1564.60645"/>
    <x v="2"/>
  </r>
  <r>
    <s v="Glen Rowe"/>
    <x v="7"/>
    <x v="1"/>
    <x v="6"/>
    <x v="5"/>
    <d v="2022-09-12T00:00:00"/>
    <s v="Ashley Gross"/>
    <s v="Smith Group"/>
    <x v="4"/>
    <n v="20782.084999999999"/>
    <n v="471"/>
    <x v="0"/>
    <d v="2022-10-01T00:00:00"/>
    <s v="Ibuprofen"/>
    <s v="Normal"/>
    <n v="19"/>
    <n v="1093.793947368421"/>
    <x v="2"/>
  </r>
  <r>
    <s v="Joseph Hernandez"/>
    <x v="1"/>
    <x v="1"/>
    <x v="4"/>
    <x v="2"/>
    <d v="2020-10-31T00:00:00"/>
    <s v="Douglas Rogers"/>
    <s v="Lynch Group"/>
    <x v="3"/>
    <n v="20871.002"/>
    <n v="229"/>
    <x v="0"/>
    <d v="2020-11-06T00:00:00"/>
    <s v="Ibuprofen"/>
    <s v="Normal"/>
    <n v="6"/>
    <n v="3478.5003333333334"/>
    <x v="1"/>
  </r>
  <r>
    <s v="Tammy Adams"/>
    <x v="10"/>
    <x v="0"/>
    <x v="7"/>
    <x v="2"/>
    <d v="2023-09-02T00:00:00"/>
    <s v="Lauren Williams"/>
    <s v="Thompson-Santana"/>
    <x v="3"/>
    <n v="8332.8109999999997"/>
    <n v="395"/>
    <x v="0"/>
    <d v="2023-09-06T00:00:00"/>
    <s v="Penicillin"/>
    <s v="Normal"/>
    <n v="4"/>
    <n v="2083.2027499999999"/>
    <x v="2"/>
  </r>
  <r>
    <s v="Sandra Chavez"/>
    <x v="59"/>
    <x v="1"/>
    <x v="7"/>
    <x v="3"/>
    <d v="2021-09-27T00:00:00"/>
    <s v="Travis Clark"/>
    <s v="Mitchell Ltd"/>
    <x v="0"/>
    <n v="14986.281999999999"/>
    <n v="164"/>
    <x v="0"/>
    <d v="2021-10-17T00:00:00"/>
    <s v="Paracetamol"/>
    <s v="Abnormal"/>
    <n v="20"/>
    <n v="749.31409999999994"/>
    <x v="0"/>
  </r>
  <r>
    <s v="John Jones"/>
    <x v="12"/>
    <x v="0"/>
    <x v="7"/>
    <x v="1"/>
    <d v="2020-12-19T00:00:00"/>
    <s v="Cory Gordon"/>
    <s v="Haynes-Anderson"/>
    <x v="0"/>
    <n v="16758.381000000001"/>
    <n v="170"/>
    <x v="1"/>
    <d v="2021-01-03T00:00:00"/>
    <s v="Ibuprofen"/>
    <s v="Inconclusive"/>
    <n v="15"/>
    <n v="1117.2254"/>
    <x v="0"/>
  </r>
  <r>
    <s v="Mr. Matthew Moore"/>
    <x v="45"/>
    <x v="0"/>
    <x v="7"/>
    <x v="0"/>
    <d v="2019-04-10T00:00:00"/>
    <s v="Robert Tucker"/>
    <s v="Rodriguez, Atkins and Brewer"/>
    <x v="4"/>
    <n v="40630.697"/>
    <n v="296"/>
    <x v="1"/>
    <d v="2019-04-26T00:00:00"/>
    <s v="Aspirin"/>
    <s v="Abnormal"/>
    <n v="16"/>
    <n v="2539.4185625"/>
    <x v="2"/>
  </r>
  <r>
    <s v="Charles Bowen"/>
    <x v="57"/>
    <x v="1"/>
    <x v="2"/>
    <x v="5"/>
    <d v="2023-06-25T00:00:00"/>
    <s v="Maria Arellano"/>
    <s v="Lee, Cook and Horton"/>
    <x v="0"/>
    <n v="69512.936000000002"/>
    <n v="466"/>
    <x v="1"/>
    <d v="2023-07-21T00:00:00"/>
    <s v="Aspirin"/>
    <s v="Abnormal"/>
    <n v="26"/>
    <n v="2673.5744615384615"/>
    <x v="0"/>
  </r>
  <r>
    <s v="Jorge Hale"/>
    <x v="37"/>
    <x v="1"/>
    <x v="0"/>
    <x v="4"/>
    <d v="2023-04-23T00:00:00"/>
    <s v="Nathaniel Flores"/>
    <s v="Smith, Morgan and Griffin"/>
    <x v="4"/>
    <n v="31721.244999999999"/>
    <n v="430"/>
    <x v="1"/>
    <d v="2023-05-23T00:00:00"/>
    <s v="Aspirin"/>
    <s v="Normal"/>
    <n v="30"/>
    <n v="1057.3748333333333"/>
    <x v="1"/>
  </r>
  <r>
    <s v="Amy Pierce"/>
    <x v="4"/>
    <x v="1"/>
    <x v="0"/>
    <x v="4"/>
    <d v="2020-09-25T00:00:00"/>
    <s v="Amy Daniels"/>
    <s v="Alvarez-Taylor"/>
    <x v="4"/>
    <n v="19714.085999999999"/>
    <n v="395"/>
    <x v="2"/>
    <d v="2020-10-08T00:00:00"/>
    <s v="Paracetamol"/>
    <s v="Inconclusive"/>
    <n v="13"/>
    <n v="1516.4681538461539"/>
    <x v="2"/>
  </r>
  <r>
    <s v="Corey Reyes"/>
    <x v="44"/>
    <x v="1"/>
    <x v="3"/>
    <x v="4"/>
    <d v="2023-01-09T00:00:00"/>
    <s v="Emily Smith"/>
    <s v="Lara-Torres"/>
    <x v="4"/>
    <n v="22143.608"/>
    <n v="125"/>
    <x v="2"/>
    <d v="2023-01-28T00:00:00"/>
    <s v="Paracetamol"/>
    <s v="Inconclusive"/>
    <n v="19"/>
    <n v="1165.4530526315789"/>
    <x v="1"/>
  </r>
  <r>
    <s v="Christopher Gonzalez"/>
    <x v="31"/>
    <x v="0"/>
    <x v="7"/>
    <x v="4"/>
    <d v="2022-06-14T00:00:00"/>
    <s v="Thomas Middleton"/>
    <s v="Ramirez, Young and Moreno"/>
    <x v="0"/>
    <n v="1110.6510000000001"/>
    <n v="265"/>
    <x v="2"/>
    <d v="2022-07-12T00:00:00"/>
    <s v="Aspirin"/>
    <s v="Inconclusive"/>
    <n v="28"/>
    <n v="39.666107142857143"/>
    <x v="2"/>
  </r>
  <r>
    <s v="Steven Walters"/>
    <x v="11"/>
    <x v="1"/>
    <x v="2"/>
    <x v="1"/>
    <d v="2018-11-15T00:00:00"/>
    <s v="Nathaniel Dawson"/>
    <s v="Fernandez, Schwartz and Ferguson"/>
    <x v="4"/>
    <n v="30620.385999999999"/>
    <n v="136"/>
    <x v="1"/>
    <d v="2018-12-08T00:00:00"/>
    <s v="Aspirin"/>
    <s v="Normal"/>
    <n v="23"/>
    <n v="1331.3211304347826"/>
    <x v="1"/>
  </r>
  <r>
    <s v="Matthew Williamson"/>
    <x v="24"/>
    <x v="1"/>
    <x v="6"/>
    <x v="0"/>
    <d v="2022-01-18T00:00:00"/>
    <s v="Andrew Brown"/>
    <s v="Trujillo Inc"/>
    <x v="4"/>
    <n v="35598.250999999997"/>
    <n v="497"/>
    <x v="2"/>
    <d v="2022-01-25T00:00:00"/>
    <s v="Penicillin"/>
    <s v="Normal"/>
    <n v="7"/>
    <n v="5085.4644285714285"/>
    <x v="2"/>
  </r>
  <r>
    <s v="Justin Allen"/>
    <x v="51"/>
    <x v="0"/>
    <x v="7"/>
    <x v="5"/>
    <d v="2021-01-06T00:00:00"/>
    <s v="Michael Cameron"/>
    <s v="Harrell, Baird and Morgan"/>
    <x v="1"/>
    <n v="69256.754000000001"/>
    <n v="271"/>
    <x v="0"/>
    <d v="2021-01-20T00:00:00"/>
    <s v="Aspirin"/>
    <s v="Inconclusive"/>
    <n v="14"/>
    <n v="4946.9110000000001"/>
    <x v="2"/>
  </r>
  <r>
    <s v="Darrell Johnson"/>
    <x v="53"/>
    <x v="1"/>
    <x v="5"/>
    <x v="4"/>
    <d v="2023-05-25T00:00:00"/>
    <s v="David Vazquez"/>
    <s v="Love-Green"/>
    <x v="0"/>
    <n v="3460.335"/>
    <n v="142"/>
    <x v="1"/>
    <d v="2023-06-03T00:00:00"/>
    <s v="Paracetamol"/>
    <s v="Inconclusive"/>
    <n v="9"/>
    <n v="384.48166666666668"/>
    <x v="2"/>
  </r>
  <r>
    <s v="Alexandra Jones"/>
    <x v="40"/>
    <x v="1"/>
    <x v="5"/>
    <x v="2"/>
    <d v="2018-11-02T00:00:00"/>
    <s v="Mr. Christopher Vasquez"/>
    <s v="Stewart, Morse and Hernandez"/>
    <x v="4"/>
    <n v="11471.156999999999"/>
    <n v="243"/>
    <x v="0"/>
    <d v="2018-11-22T00:00:00"/>
    <s v="Paracetamol"/>
    <s v="Abnormal"/>
    <n v="20"/>
    <n v="573.55784999999992"/>
    <x v="1"/>
  </r>
  <r>
    <s v="Brandon Gaines"/>
    <x v="66"/>
    <x v="0"/>
    <x v="4"/>
    <x v="1"/>
    <d v="2019-02-09T00:00:00"/>
    <s v="James Bradley"/>
    <s v="Petersen-Anderson"/>
    <x v="3"/>
    <n v="18289.054"/>
    <n v="108"/>
    <x v="2"/>
    <d v="2019-03-05T00:00:00"/>
    <s v="Paracetamol"/>
    <s v="Inconclusive"/>
    <n v="24"/>
    <n v="762.04391666666663"/>
    <x v="2"/>
  </r>
  <r>
    <s v="Rhonda Allen"/>
    <x v="24"/>
    <x v="0"/>
    <x v="2"/>
    <x v="0"/>
    <d v="2019-05-14T00:00:00"/>
    <s v="Diane Houston"/>
    <s v="Johnson PLC"/>
    <x v="1"/>
    <n v="12645.722"/>
    <n v="426"/>
    <x v="1"/>
    <d v="2019-05-22T00:00:00"/>
    <s v="Lipitor"/>
    <s v="Inconclusive"/>
    <n v="8"/>
    <n v="1580.71525"/>
    <x v="2"/>
  </r>
  <r>
    <s v="Janice Wilson"/>
    <x v="55"/>
    <x v="1"/>
    <x v="3"/>
    <x v="2"/>
    <d v="2022-12-09T00:00:00"/>
    <s v="Anthony Gonzalez"/>
    <s v="Murphy-Brown"/>
    <x v="4"/>
    <n v="6931.21"/>
    <n v="442"/>
    <x v="0"/>
    <d v="2022-12-10T00:00:00"/>
    <s v="Paracetamol"/>
    <s v="Normal"/>
    <n v="1"/>
    <n v="6931.21"/>
    <x v="1"/>
  </r>
  <r>
    <s v="Thomas Holmes"/>
    <x v="32"/>
    <x v="1"/>
    <x v="7"/>
    <x v="4"/>
    <d v="2021-12-10T00:00:00"/>
    <s v="Shannon Hill"/>
    <s v="Mendoza, Bennett and Ford"/>
    <x v="3"/>
    <n v="22276.352999999999"/>
    <n v="286"/>
    <x v="2"/>
    <d v="2022-01-06T00:00:00"/>
    <s v="Penicillin"/>
    <s v="Abnormal"/>
    <n v="27"/>
    <n v="825.05011111111105"/>
    <x v="1"/>
  </r>
  <r>
    <s v="Lauren Wilson"/>
    <x v="32"/>
    <x v="0"/>
    <x v="1"/>
    <x v="4"/>
    <d v="2019-03-05T00:00:00"/>
    <s v="Hannah David"/>
    <s v="Levy, Mccoy and Mcconnell"/>
    <x v="4"/>
    <n v="14402.761"/>
    <n v="125"/>
    <x v="2"/>
    <d v="2019-04-03T00:00:00"/>
    <s v="Lipitor"/>
    <s v="Normal"/>
    <n v="29"/>
    <n v="496.64693103448275"/>
    <x v="1"/>
  </r>
  <r>
    <s v="Heather Glenn"/>
    <x v="45"/>
    <x v="1"/>
    <x v="2"/>
    <x v="0"/>
    <d v="2020-11-06T00:00:00"/>
    <s v="Grant Baldwin"/>
    <s v="Dalton-Edwards"/>
    <x v="1"/>
    <n v="29331.745999999999"/>
    <n v="482"/>
    <x v="2"/>
    <d v="2020-12-06T00:00:00"/>
    <s v="Penicillin"/>
    <s v="Normal"/>
    <n v="30"/>
    <n v="977.72486666666668"/>
    <x v="2"/>
  </r>
  <r>
    <s v="Brian Hughes"/>
    <x v="50"/>
    <x v="1"/>
    <x v="2"/>
    <x v="4"/>
    <d v="2021-10-31T00:00:00"/>
    <s v="Harry Flores"/>
    <s v="Foster-Cuevas"/>
    <x v="4"/>
    <n v="11926.646000000001"/>
    <n v="450"/>
    <x v="1"/>
    <d v="2021-11-29T00:00:00"/>
    <s v="Penicillin"/>
    <s v="Normal"/>
    <n v="29"/>
    <n v="411.26365517241379"/>
    <x v="1"/>
  </r>
  <r>
    <s v="Kara Mcbride"/>
    <x v="66"/>
    <x v="1"/>
    <x v="5"/>
    <x v="1"/>
    <d v="2022-05-24T00:00:00"/>
    <s v="Karen Gutierrez"/>
    <s v="Rodriguez, Mendez and Luna"/>
    <x v="4"/>
    <n v="4068.386"/>
    <n v="210"/>
    <x v="1"/>
    <d v="2022-05-29T00:00:00"/>
    <s v="Ibuprofen"/>
    <s v="Inconclusive"/>
    <n v="5"/>
    <n v="813.67719999999997"/>
    <x v="2"/>
  </r>
  <r>
    <s v="Zoe Moore"/>
    <x v="23"/>
    <x v="1"/>
    <x v="0"/>
    <x v="4"/>
    <d v="2021-03-19T00:00:00"/>
    <s v="Gregory Snyder"/>
    <s v="Pratt and Sons"/>
    <x v="0"/>
    <n v="23645.937000000002"/>
    <n v="442"/>
    <x v="2"/>
    <d v="2021-03-27T00:00:00"/>
    <s v="Aspirin"/>
    <s v="Abnormal"/>
    <n v="8"/>
    <n v="2955.7421250000002"/>
    <x v="0"/>
  </r>
  <r>
    <s v="Emily Fields"/>
    <x v="39"/>
    <x v="0"/>
    <x v="1"/>
    <x v="3"/>
    <d v="2022-12-16T00:00:00"/>
    <s v="Destiny Lewis"/>
    <s v="Osborn LLC"/>
    <x v="0"/>
    <n v="2911.5749999999998"/>
    <n v="493"/>
    <x v="0"/>
    <d v="2022-12-26T00:00:00"/>
    <s v="Paracetamol"/>
    <s v="Inconclusive"/>
    <n v="10"/>
    <n v="291.15749999999997"/>
    <x v="0"/>
  </r>
  <r>
    <s v="Steven Castillo"/>
    <x v="26"/>
    <x v="0"/>
    <x v="4"/>
    <x v="3"/>
    <d v="2019-09-18T00:00:00"/>
    <s v="Natasha Gray"/>
    <s v="Elliott-Kent"/>
    <x v="0"/>
    <n v="6874.7190000000001"/>
    <n v="298"/>
    <x v="0"/>
    <d v="2019-10-08T00:00:00"/>
    <s v="Ibuprofen"/>
    <s v="Abnormal"/>
    <n v="20"/>
    <n v="343.73595"/>
    <x v="0"/>
  </r>
  <r>
    <s v="Andrew Bradford"/>
    <x v="67"/>
    <x v="1"/>
    <x v="0"/>
    <x v="1"/>
    <d v="2023-08-16T00:00:00"/>
    <s v="Michael Neal"/>
    <s v="Archer Inc"/>
    <x v="3"/>
    <n v="15916.286"/>
    <n v="325"/>
    <x v="1"/>
    <d v="2023-08-29T00:00:00"/>
    <s v="Paracetamol"/>
    <s v="Abnormal"/>
    <n v="13"/>
    <n v="1224.3296923076923"/>
    <x v="1"/>
  </r>
  <r>
    <s v="Charles Smith"/>
    <x v="18"/>
    <x v="1"/>
    <x v="7"/>
    <x v="5"/>
    <d v="2023-09-22T00:00:00"/>
    <s v="Eric Wright"/>
    <s v="Flynn and Sons"/>
    <x v="0"/>
    <n v="54795.016000000003"/>
    <n v="105"/>
    <x v="1"/>
    <d v="2023-10-17T00:00:00"/>
    <s v="Ibuprofen"/>
    <s v="Normal"/>
    <n v="25"/>
    <n v="2191.8006399999999"/>
    <x v="0"/>
  </r>
  <r>
    <s v="Tyler Ramirez"/>
    <x v="5"/>
    <x v="0"/>
    <x v="7"/>
    <x v="2"/>
    <d v="2022-10-08T00:00:00"/>
    <s v="Adam Petersen"/>
    <s v="Elliott-Black"/>
    <x v="2"/>
    <n v="12680.285"/>
    <n v="279"/>
    <x v="0"/>
    <d v="2022-10-09T00:00:00"/>
    <s v="Paracetamol"/>
    <s v="Inconclusive"/>
    <n v="1"/>
    <n v="12680.285"/>
    <x v="2"/>
  </r>
  <r>
    <s v="Eric Mills"/>
    <x v="17"/>
    <x v="0"/>
    <x v="7"/>
    <x v="4"/>
    <d v="2022-10-27T00:00:00"/>
    <s v="Lori Daniel"/>
    <s v="Keller, Roach and Peck"/>
    <x v="0"/>
    <n v="32513.094000000001"/>
    <n v="270"/>
    <x v="2"/>
    <d v="2022-11-18T00:00:00"/>
    <s v="Penicillin"/>
    <s v="Abnormal"/>
    <n v="22"/>
    <n v="1477.8679090909091"/>
    <x v="0"/>
  </r>
  <r>
    <s v="Jennifer Diaz"/>
    <x v="27"/>
    <x v="0"/>
    <x v="5"/>
    <x v="0"/>
    <d v="2023-01-30T00:00:00"/>
    <s v="Megan Thornton"/>
    <s v="Hall, Duarte and Davies"/>
    <x v="0"/>
    <n v="41603.978999999999"/>
    <n v="107"/>
    <x v="1"/>
    <d v="2023-02-03T00:00:00"/>
    <s v="Paracetamol"/>
    <s v="Inconclusive"/>
    <n v="4"/>
    <n v="10400.99475"/>
    <x v="0"/>
  </r>
  <r>
    <s v="Jennifer Merritt"/>
    <x v="34"/>
    <x v="0"/>
    <x v="2"/>
    <x v="0"/>
    <d v="2020-10-28T00:00:00"/>
    <s v="Holly Novak"/>
    <s v="Weber, Mitchell and Peterson"/>
    <x v="0"/>
    <n v="1858.0039999999999"/>
    <n v="257"/>
    <x v="1"/>
    <d v="2020-11-14T00:00:00"/>
    <s v="Paracetamol"/>
    <s v="Abnormal"/>
    <n v="17"/>
    <n v="109.29435294117647"/>
    <x v="2"/>
  </r>
  <r>
    <s v="Ashley Reyes"/>
    <x v="34"/>
    <x v="0"/>
    <x v="6"/>
    <x v="1"/>
    <d v="2020-08-10T00:00:00"/>
    <s v="Sarah Garza PhD"/>
    <s v="Thompson-Grimes"/>
    <x v="4"/>
    <n v="18833.883999999998"/>
    <n v="137"/>
    <x v="2"/>
    <d v="2020-08-20T00:00:00"/>
    <s v="Aspirin"/>
    <s v="Inconclusive"/>
    <n v="10"/>
    <n v="1883.3883999999998"/>
    <x v="2"/>
  </r>
  <r>
    <s v="Bradley Johnson"/>
    <x v="26"/>
    <x v="0"/>
    <x v="7"/>
    <x v="3"/>
    <d v="2021-08-13T00:00:00"/>
    <s v="Christopher Fitzgerald"/>
    <s v="Carroll LLC"/>
    <x v="0"/>
    <n v="6577.0789999999997"/>
    <n v="372"/>
    <x v="0"/>
    <d v="2021-08-31T00:00:00"/>
    <s v="Penicillin"/>
    <s v="Abnormal"/>
    <n v="18"/>
    <n v="365.39327777777777"/>
    <x v="0"/>
  </r>
  <r>
    <s v="Kenneth Guerrero"/>
    <x v="16"/>
    <x v="0"/>
    <x v="7"/>
    <x v="4"/>
    <d v="2019-10-14T00:00:00"/>
    <s v="Stacey Parsons"/>
    <s v="Hall, Thornton and Myers"/>
    <x v="0"/>
    <n v="17307.39"/>
    <n v="491"/>
    <x v="2"/>
    <d v="2019-10-22T00:00:00"/>
    <s v="Penicillin"/>
    <s v="Abnormal"/>
    <n v="8"/>
    <n v="2163.4237499999999"/>
    <x v="0"/>
  </r>
  <r>
    <s v="Cheryl Watts"/>
    <x v="56"/>
    <x v="1"/>
    <x v="1"/>
    <x v="0"/>
    <d v="2021-02-18T00:00:00"/>
    <s v="Charles Holmes MD"/>
    <s v="Hicks-Figueroa"/>
    <x v="1"/>
    <n v="51174.019"/>
    <n v="416"/>
    <x v="1"/>
    <d v="2021-03-05T00:00:00"/>
    <s v="Penicillin"/>
    <s v="Abnormal"/>
    <n v="15"/>
    <n v="3411.6012666666666"/>
    <x v="2"/>
  </r>
  <r>
    <s v="Paul Tapia"/>
    <x v="45"/>
    <x v="1"/>
    <x v="0"/>
    <x v="2"/>
    <d v="2020-10-12T00:00:00"/>
    <s v="Kenneth Munoz"/>
    <s v="Graham-Johnson"/>
    <x v="1"/>
    <n v="2489.5529999999999"/>
    <n v="480"/>
    <x v="0"/>
    <d v="2020-10-15T00:00:00"/>
    <s v="Ibuprofen"/>
    <s v="Inconclusive"/>
    <n v="3"/>
    <n v="829.851"/>
    <x v="2"/>
  </r>
  <r>
    <s v="Justin Wells"/>
    <x v="54"/>
    <x v="0"/>
    <x v="5"/>
    <x v="4"/>
    <d v="2022-09-12T00:00:00"/>
    <s v="Sheila Phillips"/>
    <s v="Potter, Mcfarland and Carpenter"/>
    <x v="0"/>
    <n v="23559.739000000001"/>
    <n v="385"/>
    <x v="2"/>
    <d v="2022-10-08T00:00:00"/>
    <s v="Lipitor"/>
    <s v="Normal"/>
    <n v="26"/>
    <n v="906.14380769230775"/>
    <x v="2"/>
  </r>
  <r>
    <s v="Charles Hernandez"/>
    <x v="26"/>
    <x v="1"/>
    <x v="0"/>
    <x v="4"/>
    <d v="2019-12-13T00:00:00"/>
    <s v="Cynthia Malone"/>
    <s v="Thomas Group"/>
    <x v="0"/>
    <n v="34586.845999999998"/>
    <n v="163"/>
    <x v="1"/>
    <d v="2019-12-25T00:00:00"/>
    <s v="Penicillin"/>
    <s v="Inconclusive"/>
    <n v="12"/>
    <n v="2882.2371666666663"/>
    <x v="0"/>
  </r>
  <r>
    <s v="Mr. Thomas Sanchez"/>
    <x v="43"/>
    <x v="0"/>
    <x v="3"/>
    <x v="2"/>
    <d v="2020-05-31T00:00:00"/>
    <s v="James Black"/>
    <s v="West, Mckee and Morris"/>
    <x v="4"/>
    <n v="9789.5509999999995"/>
    <n v="462"/>
    <x v="0"/>
    <d v="2020-06-04T00:00:00"/>
    <s v="Aspirin"/>
    <s v="Normal"/>
    <n v="4"/>
    <n v="2447.3877499999999"/>
    <x v="2"/>
  </r>
  <r>
    <s v="Jeffrey Cox"/>
    <x v="4"/>
    <x v="1"/>
    <x v="6"/>
    <x v="4"/>
    <d v="2019-07-21T00:00:00"/>
    <s v="Alexander Jenkins"/>
    <s v="Nguyen, Petersen and Herring"/>
    <x v="4"/>
    <n v="25225.69"/>
    <n v="197"/>
    <x v="1"/>
    <d v="2019-08-02T00:00:00"/>
    <s v="Aspirin"/>
    <s v="Normal"/>
    <n v="12"/>
    <n v="2102.1408333333334"/>
    <x v="2"/>
  </r>
  <r>
    <s v="Melissa Pena"/>
    <x v="28"/>
    <x v="0"/>
    <x v="7"/>
    <x v="2"/>
    <d v="2021-10-16T00:00:00"/>
    <s v="Tyler Becker"/>
    <s v="Simpson and Sons"/>
    <x v="4"/>
    <n v="7450.6719999999996"/>
    <n v="402"/>
    <x v="0"/>
    <d v="2021-10-27T00:00:00"/>
    <s v="Paracetamol"/>
    <s v="Inconclusive"/>
    <n v="11"/>
    <n v="677.33381818181817"/>
    <x v="1"/>
  </r>
  <r>
    <s v="Dr. Victoria Brown"/>
    <x v="30"/>
    <x v="1"/>
    <x v="2"/>
    <x v="3"/>
    <d v="2022-02-03T00:00:00"/>
    <s v="Allison Wilson"/>
    <s v="Jones, Watson and Chen"/>
    <x v="0"/>
    <n v="26013.032999999999"/>
    <n v="439"/>
    <x v="0"/>
    <d v="2022-02-20T00:00:00"/>
    <s v="Lipitor"/>
    <s v="Abnormal"/>
    <n v="17"/>
    <n v="1530.1784117647057"/>
    <x v="2"/>
  </r>
  <r>
    <s v="Rachel Cox"/>
    <x v="23"/>
    <x v="0"/>
    <x v="5"/>
    <x v="1"/>
    <d v="2020-11-23T00:00:00"/>
    <s v="Brittany Ward"/>
    <s v="Davis LLC"/>
    <x v="0"/>
    <n v="34926.974999999999"/>
    <n v="348"/>
    <x v="1"/>
    <d v="2020-12-02T00:00:00"/>
    <s v="Paracetamol"/>
    <s v="Abnormal"/>
    <n v="9"/>
    <n v="3880.7749999999996"/>
    <x v="0"/>
  </r>
  <r>
    <s v="Brandon Thompson"/>
    <x v="7"/>
    <x v="0"/>
    <x v="3"/>
    <x v="0"/>
    <d v="2020-11-13T00:00:00"/>
    <s v="Jeff Freeman"/>
    <s v="Collins-Bentley"/>
    <x v="1"/>
    <n v="35872.175999999999"/>
    <n v="348"/>
    <x v="1"/>
    <d v="2020-12-09T00:00:00"/>
    <s v="Aspirin"/>
    <s v="Abnormal"/>
    <n v="26"/>
    <n v="1379.699076923077"/>
    <x v="2"/>
  </r>
  <r>
    <s v="Joshua Pratt"/>
    <x v="37"/>
    <x v="0"/>
    <x v="2"/>
    <x v="4"/>
    <d v="2023-04-28T00:00:00"/>
    <s v="Juan Vasquez"/>
    <s v="Powers-Nguyen"/>
    <x v="1"/>
    <n v="3346.92"/>
    <n v="202"/>
    <x v="2"/>
    <d v="2023-05-24T00:00:00"/>
    <s v="Aspirin"/>
    <s v="Inconclusive"/>
    <n v="26"/>
    <n v="128.72769230769231"/>
    <x v="1"/>
  </r>
  <r>
    <s v="William Everett"/>
    <x v="40"/>
    <x v="1"/>
    <x v="4"/>
    <x v="1"/>
    <d v="2021-08-04T00:00:00"/>
    <s v="Tim Hernandez"/>
    <s v="Anderson-Richards"/>
    <x v="3"/>
    <n v="39204.811000000002"/>
    <n v="229"/>
    <x v="2"/>
    <d v="2021-09-01T00:00:00"/>
    <s v="Ibuprofen"/>
    <s v="Normal"/>
    <n v="28"/>
    <n v="1400.1718214285715"/>
    <x v="1"/>
  </r>
  <r>
    <s v="Ashley Nichols"/>
    <x v="44"/>
    <x v="1"/>
    <x v="0"/>
    <x v="1"/>
    <d v="2020-02-19T00:00:00"/>
    <s v="Jonathon Cooper"/>
    <s v="Lamb-Martin"/>
    <x v="3"/>
    <n v="36022.656999999999"/>
    <n v="238"/>
    <x v="2"/>
    <d v="2020-03-02T00:00:00"/>
    <s v="Lipitor"/>
    <s v="Inconclusive"/>
    <n v="12"/>
    <n v="3001.8880833333333"/>
    <x v="1"/>
  </r>
  <r>
    <s v="Robert King"/>
    <x v="51"/>
    <x v="0"/>
    <x v="0"/>
    <x v="5"/>
    <d v="2019-12-23T00:00:00"/>
    <s v="Carrie Shah"/>
    <s v="Vargas, Deleon and Goodman"/>
    <x v="4"/>
    <n v="38474.374000000003"/>
    <n v="221"/>
    <x v="0"/>
    <d v="2020-01-13T00:00:00"/>
    <s v="Paracetamol"/>
    <s v="Abnormal"/>
    <n v="21"/>
    <n v="1832.1130476190478"/>
    <x v="2"/>
  </r>
  <r>
    <s v="Shawn Mitchell"/>
    <x v="48"/>
    <x v="0"/>
    <x v="7"/>
    <x v="5"/>
    <d v="2019-03-25T00:00:00"/>
    <s v="Erica Ramos"/>
    <s v="Ryan-Richardson"/>
    <x v="0"/>
    <n v="30972.178"/>
    <n v="474"/>
    <x v="2"/>
    <d v="2019-04-11T00:00:00"/>
    <s v="Aspirin"/>
    <s v="Abnormal"/>
    <n v="17"/>
    <n v="1821.8928235294118"/>
    <x v="0"/>
  </r>
  <r>
    <s v="Matthew Brooks"/>
    <x v="20"/>
    <x v="1"/>
    <x v="5"/>
    <x v="4"/>
    <d v="2018-11-15T00:00:00"/>
    <s v="Jacob Johnson"/>
    <s v="Jones, Morales and Anderson"/>
    <x v="4"/>
    <n v="22631.212"/>
    <n v="148"/>
    <x v="2"/>
    <d v="2018-12-08T00:00:00"/>
    <s v="Lipitor"/>
    <s v="Inconclusive"/>
    <n v="23"/>
    <n v="983.96573913043471"/>
    <x v="2"/>
  </r>
  <r>
    <s v="Emily Mullins"/>
    <x v="44"/>
    <x v="1"/>
    <x v="4"/>
    <x v="1"/>
    <d v="2021-10-23T00:00:00"/>
    <s v="Rebekah Gross"/>
    <s v="Orozco-Johnson"/>
    <x v="3"/>
    <n v="37997.125"/>
    <n v="305"/>
    <x v="2"/>
    <d v="2021-10-25T00:00:00"/>
    <s v="Penicillin"/>
    <s v="Normal"/>
    <n v="2"/>
    <n v="18998.5625"/>
    <x v="1"/>
  </r>
  <r>
    <s v="Mitchell Hooper"/>
    <x v="25"/>
    <x v="1"/>
    <x v="2"/>
    <x v="4"/>
    <d v="2019-09-09T00:00:00"/>
    <s v="Alyssa Johnson"/>
    <s v="Wells, Cunningham and Tucker"/>
    <x v="4"/>
    <n v="33385.799999999996"/>
    <n v="124"/>
    <x v="2"/>
    <d v="2019-09-30T00:00:00"/>
    <s v="Penicillin"/>
    <s v="Normal"/>
    <n v="21"/>
    <n v="1589.7999999999997"/>
    <x v="2"/>
  </r>
  <r>
    <s v="David Terry"/>
    <x v="8"/>
    <x v="1"/>
    <x v="2"/>
    <x v="4"/>
    <d v="2019-04-16T00:00:00"/>
    <s v="Philip Chapman"/>
    <s v="Taylor-Woods"/>
    <x v="1"/>
    <n v="6026.6210000000001"/>
    <n v="358"/>
    <x v="2"/>
    <d v="2019-05-04T00:00:00"/>
    <s v="Ibuprofen"/>
    <s v="Abnormal"/>
    <n v="18"/>
    <n v="334.81227777777781"/>
    <x v="1"/>
  </r>
  <r>
    <s v="Allison Stanley"/>
    <x v="14"/>
    <x v="0"/>
    <x v="4"/>
    <x v="5"/>
    <d v="2021-08-05T00:00:00"/>
    <s v="Patricia Sanchez"/>
    <s v="Cain Group"/>
    <x v="0"/>
    <n v="29529.466"/>
    <n v="379"/>
    <x v="0"/>
    <d v="2021-08-16T00:00:00"/>
    <s v="Lipitor"/>
    <s v="Normal"/>
    <n v="11"/>
    <n v="2684.496909090909"/>
    <x v="0"/>
  </r>
  <r>
    <s v="Justin Price"/>
    <x v="32"/>
    <x v="0"/>
    <x v="1"/>
    <x v="1"/>
    <d v="2022-11-11T00:00:00"/>
    <s v="Gary Murphy"/>
    <s v="Campbell, Edwards and Carroll"/>
    <x v="2"/>
    <n v="23899.069"/>
    <n v="120"/>
    <x v="1"/>
    <d v="2022-12-10T00:00:00"/>
    <s v="Ibuprofen"/>
    <s v="Normal"/>
    <n v="29"/>
    <n v="824.10582758620683"/>
    <x v="1"/>
  </r>
  <r>
    <s v="Candace Ward"/>
    <x v="16"/>
    <x v="0"/>
    <x v="0"/>
    <x v="1"/>
    <d v="2023-10-08T00:00:00"/>
    <s v="Craig Avila"/>
    <s v="Serrano-Spencer"/>
    <x v="0"/>
    <n v="20264.631000000001"/>
    <n v="308"/>
    <x v="2"/>
    <d v="2023-11-04T00:00:00"/>
    <s v="Aspirin"/>
    <s v="Abnormal"/>
    <n v="27"/>
    <n v="750.54188888888893"/>
    <x v="0"/>
  </r>
  <r>
    <s v="Chelsea Gray"/>
    <x v="41"/>
    <x v="0"/>
    <x v="2"/>
    <x v="4"/>
    <d v="2019-03-11T00:00:00"/>
    <s v="Robert Fernandez"/>
    <s v="Stephens Ltd"/>
    <x v="3"/>
    <n v="13580.127"/>
    <n v="442"/>
    <x v="2"/>
    <d v="2019-04-03T00:00:00"/>
    <s v="Lipitor"/>
    <s v="Normal"/>
    <n v="23"/>
    <n v="590.4403043478261"/>
    <x v="2"/>
  </r>
  <r>
    <s v="Taylor Schmitt"/>
    <x v="50"/>
    <x v="1"/>
    <x v="3"/>
    <x v="1"/>
    <d v="2020-05-09T00:00:00"/>
    <s v="Mark Estes"/>
    <s v="Young LLC"/>
    <x v="4"/>
    <n v="34449.860999999997"/>
    <n v="341"/>
    <x v="1"/>
    <d v="2020-05-19T00:00:00"/>
    <s v="Aspirin"/>
    <s v="Abnormal"/>
    <n v="10"/>
    <n v="3444.9860999999996"/>
    <x v="1"/>
  </r>
  <r>
    <s v="Bobby Powers"/>
    <x v="2"/>
    <x v="1"/>
    <x v="6"/>
    <x v="3"/>
    <d v="2020-02-17T00:00:00"/>
    <s v="Courtney Hernandez"/>
    <s v="Duran-Harris"/>
    <x v="0"/>
    <n v="39131.201000000001"/>
    <n v="353"/>
    <x v="0"/>
    <d v="2020-02-25T00:00:00"/>
    <s v="Paracetamol"/>
    <s v="Normal"/>
    <n v="8"/>
    <n v="4891.4001250000001"/>
    <x v="0"/>
  </r>
  <r>
    <s v="Cynthia Johnson"/>
    <x v="27"/>
    <x v="0"/>
    <x v="0"/>
    <x v="2"/>
    <d v="2022-01-05T00:00:00"/>
    <s v="Curtis Shaw"/>
    <s v="Miller and Sons"/>
    <x v="0"/>
    <n v="6133.4210000000003"/>
    <n v="158"/>
    <x v="0"/>
    <d v="2022-01-25T00:00:00"/>
    <s v="Aspirin"/>
    <s v="Abnormal"/>
    <n v="20"/>
    <n v="306.67105000000004"/>
    <x v="0"/>
  </r>
  <r>
    <s v="Peter Reed"/>
    <x v="45"/>
    <x v="0"/>
    <x v="6"/>
    <x v="2"/>
    <d v="2018-11-14T00:00:00"/>
    <s v="Cameron Mcfarland"/>
    <s v="Rollins-Khan"/>
    <x v="3"/>
    <n v="5751.8969999999999"/>
    <n v="173"/>
    <x v="0"/>
    <d v="2018-11-29T00:00:00"/>
    <s v="Lipitor"/>
    <s v="Abnormal"/>
    <n v="15"/>
    <n v="383.45979999999997"/>
    <x v="2"/>
  </r>
  <r>
    <s v="Carol Howard MD"/>
    <x v="45"/>
    <x v="1"/>
    <x v="3"/>
    <x v="4"/>
    <d v="2022-01-23T00:00:00"/>
    <s v="Miranda Black"/>
    <s v="Ramirez, Bentley and Bell"/>
    <x v="4"/>
    <n v="31505.146000000001"/>
    <n v="485"/>
    <x v="2"/>
    <d v="2022-02-07T00:00:00"/>
    <s v="Penicillin"/>
    <s v="Normal"/>
    <n v="15"/>
    <n v="2100.3430666666668"/>
    <x v="2"/>
  </r>
  <r>
    <s v="Katherine Cherry"/>
    <x v="2"/>
    <x v="1"/>
    <x v="5"/>
    <x v="3"/>
    <d v="2023-10-11T00:00:00"/>
    <s v="Jamie Stewart"/>
    <s v="Cooper and Sons"/>
    <x v="0"/>
    <n v="23044.731"/>
    <n v="146"/>
    <x v="0"/>
    <d v="2023-11-01T00:00:00"/>
    <s v="Aspirin"/>
    <s v="Normal"/>
    <n v="21"/>
    <n v="1097.3681428571429"/>
    <x v="0"/>
  </r>
  <r>
    <s v="Amanda Leon"/>
    <x v="59"/>
    <x v="1"/>
    <x v="5"/>
    <x v="5"/>
    <d v="2019-02-28T00:00:00"/>
    <s v="Brenda Hill"/>
    <s v="Petersen LLC"/>
    <x v="0"/>
    <n v="19048.936000000002"/>
    <n v="350"/>
    <x v="1"/>
    <d v="2019-03-09T00:00:00"/>
    <s v="Ibuprofen"/>
    <s v="Normal"/>
    <n v="9"/>
    <n v="2116.5484444444446"/>
    <x v="0"/>
  </r>
  <r>
    <s v="John Silva"/>
    <x v="65"/>
    <x v="0"/>
    <x v="0"/>
    <x v="1"/>
    <d v="2020-05-15T00:00:00"/>
    <s v="James Patel"/>
    <s v="Nelson, Figueroa and Lam"/>
    <x v="0"/>
    <n v="20180.845000000001"/>
    <n v="194"/>
    <x v="2"/>
    <d v="2020-05-18T00:00:00"/>
    <s v="Paracetamol"/>
    <s v="Abnormal"/>
    <n v="3"/>
    <n v="6726.9483333333337"/>
    <x v="0"/>
  </r>
  <r>
    <s v="Richard Green"/>
    <x v="32"/>
    <x v="0"/>
    <x v="7"/>
    <x v="1"/>
    <d v="2020-04-29T00:00:00"/>
    <s v="Fernando Colon"/>
    <s v="Gallegos, White and May"/>
    <x v="2"/>
    <n v="29263.474999999999"/>
    <n v="304"/>
    <x v="2"/>
    <d v="2020-05-24T00:00:00"/>
    <s v="Aspirin"/>
    <s v="Abnormal"/>
    <n v="25"/>
    <n v="1170.539"/>
    <x v="1"/>
  </r>
  <r>
    <s v="Michael Peters"/>
    <x v="40"/>
    <x v="1"/>
    <x v="3"/>
    <x v="4"/>
    <d v="2019-10-08T00:00:00"/>
    <s v="Martin Valdez"/>
    <s v="Smith-Nelson"/>
    <x v="3"/>
    <n v="26532.690999999999"/>
    <n v="286"/>
    <x v="1"/>
    <d v="2019-10-25T00:00:00"/>
    <s v="Penicillin"/>
    <s v="Normal"/>
    <n v="17"/>
    <n v="1560.7465294117646"/>
    <x v="1"/>
  </r>
  <r>
    <s v="Louis Ross"/>
    <x v="54"/>
    <x v="1"/>
    <x v="1"/>
    <x v="4"/>
    <d v="2020-07-18T00:00:00"/>
    <s v="Kaitlyn Brown"/>
    <s v="Parsons-Bradshaw"/>
    <x v="1"/>
    <n v="6380.55"/>
    <n v="419"/>
    <x v="2"/>
    <d v="2020-08-03T00:00:00"/>
    <s v="Aspirin"/>
    <s v="Normal"/>
    <n v="16"/>
    <n v="398.78437500000001"/>
    <x v="2"/>
  </r>
  <r>
    <s v="Christopher Williams"/>
    <x v="52"/>
    <x v="0"/>
    <x v="1"/>
    <x v="3"/>
    <d v="2021-09-03T00:00:00"/>
    <s v="Ashley Lee"/>
    <s v="Allen Ltd"/>
    <x v="0"/>
    <n v="15634.671"/>
    <n v="392"/>
    <x v="0"/>
    <d v="2021-09-05T00:00:00"/>
    <s v="Lipitor"/>
    <s v="Inconclusive"/>
    <n v="2"/>
    <n v="7817.3355000000001"/>
    <x v="0"/>
  </r>
  <r>
    <s v="Kyle Brown"/>
    <x v="20"/>
    <x v="1"/>
    <x v="5"/>
    <x v="4"/>
    <d v="2022-09-15T00:00:00"/>
    <s v="David Moore"/>
    <s v="Wallace PLC"/>
    <x v="0"/>
    <n v="28721.923999999999"/>
    <n v="257"/>
    <x v="2"/>
    <d v="2022-09-18T00:00:00"/>
    <s v="Aspirin"/>
    <s v="Abnormal"/>
    <n v="3"/>
    <n v="9573.974666666667"/>
    <x v="2"/>
  </r>
  <r>
    <s v="Nicholas Hoffman"/>
    <x v="55"/>
    <x v="1"/>
    <x v="2"/>
    <x v="1"/>
    <d v="2020-07-07T00:00:00"/>
    <s v="Sylvia Kelly"/>
    <s v="Glass Ltd"/>
    <x v="1"/>
    <n v="17808.045999999998"/>
    <n v="493"/>
    <x v="2"/>
    <d v="2020-07-16T00:00:00"/>
    <s v="Aspirin"/>
    <s v="Inconclusive"/>
    <n v="9"/>
    <n v="1978.6717777777776"/>
    <x v="1"/>
  </r>
  <r>
    <s v="Debra Turner"/>
    <x v="1"/>
    <x v="1"/>
    <x v="7"/>
    <x v="4"/>
    <d v="2019-12-24T00:00:00"/>
    <s v="Diamond Jackson"/>
    <s v="Smith-Gardner"/>
    <x v="0"/>
    <n v="13047.846"/>
    <n v="484"/>
    <x v="2"/>
    <d v="2020-01-20T00:00:00"/>
    <s v="Lipitor"/>
    <s v="Normal"/>
    <n v="27"/>
    <n v="483.25355555555552"/>
    <x v="1"/>
  </r>
  <r>
    <s v="Daniel Harris"/>
    <x v="39"/>
    <x v="0"/>
    <x v="1"/>
    <x v="0"/>
    <d v="2022-02-12T00:00:00"/>
    <s v="Wanda Jones"/>
    <s v="Spears LLC"/>
    <x v="0"/>
    <n v="35622.373"/>
    <n v="418"/>
    <x v="2"/>
    <d v="2022-02-13T00:00:00"/>
    <s v="Aspirin"/>
    <s v="Inconclusive"/>
    <n v="1"/>
    <n v="35622.373"/>
    <x v="0"/>
  </r>
  <r>
    <s v="Andrew Morris"/>
    <x v="26"/>
    <x v="1"/>
    <x v="5"/>
    <x v="5"/>
    <d v="2019-10-25T00:00:00"/>
    <s v="Jay Mora"/>
    <s v="Moore PLC"/>
    <x v="0"/>
    <n v="25527.596000000001"/>
    <n v="126"/>
    <x v="1"/>
    <d v="2019-11-22T00:00:00"/>
    <s v="Paracetamol"/>
    <s v="Abnormal"/>
    <n v="28"/>
    <n v="911.69985714285724"/>
    <x v="0"/>
  </r>
  <r>
    <s v="Micheal Newman"/>
    <x v="52"/>
    <x v="0"/>
    <x v="1"/>
    <x v="2"/>
    <d v="2021-10-30T00:00:00"/>
    <s v="Jennifer Pham"/>
    <s v="Jones PLC"/>
    <x v="0"/>
    <n v="1265.049"/>
    <n v="211"/>
    <x v="2"/>
    <d v="2021-11-16T00:00:00"/>
    <s v="Paracetamol"/>
    <s v="Abnormal"/>
    <n v="17"/>
    <n v="74.414647058823533"/>
    <x v="0"/>
  </r>
  <r>
    <s v="Amy Quinn"/>
    <x v="52"/>
    <x v="0"/>
    <x v="6"/>
    <x v="1"/>
    <d v="2019-01-28T00:00:00"/>
    <s v="Monique Taylor"/>
    <s v="Mccarthy-Burns"/>
    <x v="0"/>
    <n v="10011.172"/>
    <n v="498"/>
    <x v="1"/>
    <d v="2019-02-11T00:00:00"/>
    <s v="Lipitor"/>
    <s v="Abnormal"/>
    <n v="14"/>
    <n v="715.08371428571434"/>
    <x v="0"/>
  </r>
  <r>
    <s v="Kristy Clark"/>
    <x v="16"/>
    <x v="0"/>
    <x v="0"/>
    <x v="1"/>
    <d v="2022-08-27T00:00:00"/>
    <s v="Steven Warner"/>
    <s v="Cruz Ltd"/>
    <x v="0"/>
    <n v="5470.6189999999997"/>
    <n v="356"/>
    <x v="1"/>
    <d v="2022-09-13T00:00:00"/>
    <s v="Paracetamol"/>
    <s v="Inconclusive"/>
    <n v="17"/>
    <n v="321.80111764705879"/>
    <x v="0"/>
  </r>
  <r>
    <s v="Robin Roth"/>
    <x v="37"/>
    <x v="0"/>
    <x v="4"/>
    <x v="2"/>
    <d v="2019-08-02T00:00:00"/>
    <s v="Lauren Ferguson"/>
    <s v="Ramsey, Bailey and Higgins"/>
    <x v="4"/>
    <n v="5902.5889999999999"/>
    <n v="388"/>
    <x v="0"/>
    <d v="2019-08-18T00:00:00"/>
    <s v="Penicillin"/>
    <s v="Normal"/>
    <n v="16"/>
    <n v="368.9118125"/>
    <x v="1"/>
  </r>
  <r>
    <s v="Daniel Hartman"/>
    <x v="51"/>
    <x v="0"/>
    <x v="7"/>
    <x v="4"/>
    <d v="2019-04-08T00:00:00"/>
    <s v="Barbara Hall"/>
    <s v="Harper LLC"/>
    <x v="2"/>
    <n v="12488.679"/>
    <n v="306"/>
    <x v="2"/>
    <d v="2019-04-26T00:00:00"/>
    <s v="Aspirin"/>
    <s v="Normal"/>
    <n v="18"/>
    <n v="693.81550000000004"/>
    <x v="2"/>
  </r>
  <r>
    <s v="David Andrews DVM"/>
    <x v="29"/>
    <x v="1"/>
    <x v="7"/>
    <x v="1"/>
    <d v="2020-07-04T00:00:00"/>
    <s v="Joseph Kelly"/>
    <s v="Hess, Schneider and Tucker"/>
    <x v="3"/>
    <n v="5181.5129999999999"/>
    <n v="355"/>
    <x v="2"/>
    <d v="2020-07-29T00:00:00"/>
    <s v="Lipitor"/>
    <s v="Inconclusive"/>
    <n v="25"/>
    <n v="207.26051999999999"/>
    <x v="1"/>
  </r>
  <r>
    <s v="Alexandra Lopez"/>
    <x v="50"/>
    <x v="0"/>
    <x v="2"/>
    <x v="0"/>
    <d v="2020-09-08T00:00:00"/>
    <s v="Debra Reid"/>
    <s v="Berry, Miller and Galvan"/>
    <x v="1"/>
    <n v="11108.32"/>
    <n v="259"/>
    <x v="1"/>
    <d v="2020-09-12T00:00:00"/>
    <s v="Penicillin"/>
    <s v="Inconclusive"/>
    <n v="4"/>
    <n v="2777.08"/>
    <x v="1"/>
  </r>
  <r>
    <s v="Jesse Guerrero"/>
    <x v="62"/>
    <x v="0"/>
    <x v="5"/>
    <x v="0"/>
    <d v="2022-09-12T00:00:00"/>
    <s v="Jamie Sellers"/>
    <s v="White, Watson and Lynn"/>
    <x v="0"/>
    <n v="44960.987999999998"/>
    <n v="293"/>
    <x v="1"/>
    <d v="2022-09-17T00:00:00"/>
    <s v="Paracetamol"/>
    <s v="Abnormal"/>
    <n v="5"/>
    <n v="8992.1975999999995"/>
    <x v="2"/>
  </r>
  <r>
    <s v="Tiffany Murray"/>
    <x v="18"/>
    <x v="1"/>
    <x v="4"/>
    <x v="4"/>
    <d v="2019-01-14T00:00:00"/>
    <s v="Christine Bullock"/>
    <s v="Gross, Johnson and Clark"/>
    <x v="0"/>
    <n v="33254.512000000002"/>
    <n v="448"/>
    <x v="1"/>
    <d v="2019-01-29T00:00:00"/>
    <s v="Ibuprofen"/>
    <s v="Abnormal"/>
    <n v="15"/>
    <n v="2216.967466666667"/>
    <x v="0"/>
  </r>
  <r>
    <s v="Justin Phillips"/>
    <x v="30"/>
    <x v="0"/>
    <x v="2"/>
    <x v="5"/>
    <d v="2020-11-30T00:00:00"/>
    <s v="Jesus Young"/>
    <s v="Ortega PLC"/>
    <x v="1"/>
    <n v="22902.669000000002"/>
    <n v="408"/>
    <x v="2"/>
    <d v="2020-12-10T00:00:00"/>
    <s v="Paracetamol"/>
    <s v="Normal"/>
    <n v="10"/>
    <n v="2290.2669000000001"/>
    <x v="2"/>
  </r>
  <r>
    <s v="John Zimmerman"/>
    <x v="32"/>
    <x v="1"/>
    <x v="1"/>
    <x v="4"/>
    <d v="2021-05-06T00:00:00"/>
    <s v="Felicia Jones"/>
    <s v="Lara-Hernandez"/>
    <x v="2"/>
    <n v="24229.214"/>
    <n v="425"/>
    <x v="2"/>
    <d v="2021-05-09T00:00:00"/>
    <s v="Penicillin"/>
    <s v="Abnormal"/>
    <n v="3"/>
    <n v="8076.4046666666663"/>
    <x v="1"/>
  </r>
  <r>
    <s v="Tanner Johnson"/>
    <x v="61"/>
    <x v="1"/>
    <x v="6"/>
    <x v="0"/>
    <d v="2019-07-23T00:00:00"/>
    <s v="Jessica Wilson"/>
    <s v="Barnes and Sons"/>
    <x v="0"/>
    <n v="7464.4960000000001"/>
    <n v="356"/>
    <x v="1"/>
    <d v="2019-08-12T00:00:00"/>
    <s v="Lipitor"/>
    <s v="Normal"/>
    <n v="20"/>
    <n v="373.22480000000002"/>
    <x v="0"/>
  </r>
  <r>
    <s v="Mark Nolan"/>
    <x v="32"/>
    <x v="0"/>
    <x v="1"/>
    <x v="3"/>
    <d v="2022-10-17T00:00:00"/>
    <s v="Shannon Johnson"/>
    <s v="Palmer, Wood and Alexander"/>
    <x v="1"/>
    <n v="25538.867999999999"/>
    <n v="367"/>
    <x v="0"/>
    <d v="2022-11-05T00:00:00"/>
    <s v="Aspirin"/>
    <s v="Normal"/>
    <n v="19"/>
    <n v="1344.1509473684209"/>
    <x v="1"/>
  </r>
  <r>
    <s v="Marie Wilson"/>
    <x v="36"/>
    <x v="0"/>
    <x v="4"/>
    <x v="4"/>
    <d v="2023-07-21T00:00:00"/>
    <s v="Erin Martinez"/>
    <s v="Beard, Snyder and Arias"/>
    <x v="4"/>
    <n v="16488.625"/>
    <n v="116"/>
    <x v="2"/>
    <d v="2023-08-08T00:00:00"/>
    <s v="Ibuprofen"/>
    <s v="Abnormal"/>
    <n v="18"/>
    <n v="916.03472222222217"/>
    <x v="2"/>
  </r>
  <r>
    <s v="Dawn Benson"/>
    <x v="60"/>
    <x v="0"/>
    <x v="2"/>
    <x v="1"/>
    <d v="2022-07-18T00:00:00"/>
    <s v="James Klein"/>
    <s v="Fisher Inc"/>
    <x v="3"/>
    <n v="39625.375"/>
    <n v="439"/>
    <x v="2"/>
    <d v="2022-08-02T00:00:00"/>
    <s v="Lipitor"/>
    <s v="Normal"/>
    <n v="15"/>
    <n v="2641.6916666666666"/>
    <x v="1"/>
  </r>
  <r>
    <s v="Michael Watkins"/>
    <x v="59"/>
    <x v="0"/>
    <x v="6"/>
    <x v="0"/>
    <d v="2019-11-20T00:00:00"/>
    <s v="Mrs. Isabella Garcia DVM"/>
    <s v="Casey, Roach and Herrera"/>
    <x v="0"/>
    <n v="19115.63"/>
    <n v="485"/>
    <x v="2"/>
    <d v="2019-12-16T00:00:00"/>
    <s v="Aspirin"/>
    <s v="Inconclusive"/>
    <n v="26"/>
    <n v="735.21653846153845"/>
    <x v="0"/>
  </r>
  <r>
    <s v="Heidi Hawkins"/>
    <x v="40"/>
    <x v="0"/>
    <x v="0"/>
    <x v="4"/>
    <d v="2019-02-11T00:00:00"/>
    <s v="Shannon Mccarty"/>
    <s v="Kelly Ltd"/>
    <x v="2"/>
    <n v="32466.940999999999"/>
    <n v="276"/>
    <x v="2"/>
    <d v="2019-02-27T00:00:00"/>
    <s v="Lipitor"/>
    <s v="Abnormal"/>
    <n v="16"/>
    <n v="2029.1838124999999"/>
    <x v="1"/>
  </r>
  <r>
    <s v="Ashley Sanchez"/>
    <x v="24"/>
    <x v="0"/>
    <x v="7"/>
    <x v="5"/>
    <d v="2020-11-02T00:00:00"/>
    <s v="Kevin Whitaker"/>
    <s v="Powell Inc"/>
    <x v="4"/>
    <n v="69412.865999999995"/>
    <n v="317"/>
    <x v="2"/>
    <d v="2020-11-20T00:00:00"/>
    <s v="Penicillin"/>
    <s v="Normal"/>
    <n v="18"/>
    <n v="3856.2703333333329"/>
    <x v="2"/>
  </r>
  <r>
    <s v="Matthew Pacheco"/>
    <x v="21"/>
    <x v="0"/>
    <x v="0"/>
    <x v="2"/>
    <d v="2023-04-09T00:00:00"/>
    <s v="Joshua Brewer"/>
    <s v="Arnold-Hill"/>
    <x v="3"/>
    <n v="6446.4889999999996"/>
    <n v="371"/>
    <x v="0"/>
    <d v="2023-04-14T00:00:00"/>
    <s v="Penicillin"/>
    <s v="Normal"/>
    <n v="5"/>
    <n v="1289.2977999999998"/>
    <x v="1"/>
  </r>
  <r>
    <s v="Tiffany Hernandez"/>
    <x v="5"/>
    <x v="1"/>
    <x v="2"/>
    <x v="2"/>
    <d v="2023-01-09T00:00:00"/>
    <s v="Geoffrey Olson"/>
    <s v="Bradshaw, Moore and Webb"/>
    <x v="2"/>
    <n v="16632.205000000002"/>
    <n v="255"/>
    <x v="0"/>
    <d v="2023-01-14T00:00:00"/>
    <s v="Aspirin"/>
    <s v="Abnormal"/>
    <n v="5"/>
    <n v="3326.4410000000003"/>
    <x v="2"/>
  </r>
  <r>
    <s v="Denise Clark"/>
    <x v="37"/>
    <x v="0"/>
    <x v="3"/>
    <x v="2"/>
    <d v="2022-12-14T00:00:00"/>
    <s v="Timothy Brown"/>
    <s v="Campos and Sons"/>
    <x v="4"/>
    <n v="11557.156000000001"/>
    <n v="145"/>
    <x v="0"/>
    <d v="2022-12-18T00:00:00"/>
    <s v="Ibuprofen"/>
    <s v="Abnormal"/>
    <n v="4"/>
    <n v="2889.2890000000002"/>
    <x v="1"/>
  </r>
  <r>
    <s v="Connor Pierce"/>
    <x v="36"/>
    <x v="1"/>
    <x v="4"/>
    <x v="1"/>
    <d v="2019-09-26T00:00:00"/>
    <s v="Deborah Phillips"/>
    <s v="Hunt, Perez and Brown"/>
    <x v="1"/>
    <n v="42051.873"/>
    <n v="209"/>
    <x v="1"/>
    <d v="2019-10-25T00:00:00"/>
    <s v="Penicillin"/>
    <s v="Abnormal"/>
    <n v="29"/>
    <n v="1450.0645862068966"/>
    <x v="2"/>
  </r>
  <r>
    <s v="Daniel Mason"/>
    <x v="29"/>
    <x v="0"/>
    <x v="7"/>
    <x v="4"/>
    <d v="2021-07-20T00:00:00"/>
    <s v="Michael Powell MD"/>
    <s v="Arnold-Ryan"/>
    <x v="2"/>
    <n v="23777.335999999999"/>
    <n v="296"/>
    <x v="2"/>
    <d v="2021-07-28T00:00:00"/>
    <s v="Ibuprofen"/>
    <s v="Normal"/>
    <n v="8"/>
    <n v="2972.1669999999999"/>
    <x v="1"/>
  </r>
  <r>
    <s v="James Richard"/>
    <x v="17"/>
    <x v="0"/>
    <x v="0"/>
    <x v="0"/>
    <d v="2019-08-27T00:00:00"/>
    <s v="Jacqueline Johnson"/>
    <s v="Nguyen, Klein and Conner"/>
    <x v="0"/>
    <n v="23895.342000000001"/>
    <n v="421"/>
    <x v="2"/>
    <d v="2019-09-20T00:00:00"/>
    <s v="Lipitor"/>
    <s v="Abnormal"/>
    <n v="24"/>
    <n v="995.63925000000006"/>
    <x v="0"/>
  </r>
  <r>
    <s v="Chelsea Huff"/>
    <x v="31"/>
    <x v="1"/>
    <x v="1"/>
    <x v="4"/>
    <d v="2021-07-14T00:00:00"/>
    <s v="Curtis Bell"/>
    <s v="Miranda and Sons"/>
    <x v="1"/>
    <n v="26286.539000000001"/>
    <n v="194"/>
    <x v="2"/>
    <d v="2021-07-16T00:00:00"/>
    <s v="Aspirin"/>
    <s v="Abnormal"/>
    <n v="2"/>
    <n v="13143.2695"/>
    <x v="2"/>
  </r>
  <r>
    <s v="Jeffery Norman"/>
    <x v="59"/>
    <x v="1"/>
    <x v="2"/>
    <x v="5"/>
    <d v="2020-08-28T00:00:00"/>
    <s v="Andrew Weaver"/>
    <s v="Campbell, Johnson and Joseph"/>
    <x v="0"/>
    <n v="35266.398999999998"/>
    <n v="390"/>
    <x v="0"/>
    <d v="2020-09-07T00:00:00"/>
    <s v="Ibuprofen"/>
    <s v="Abnormal"/>
    <n v="10"/>
    <n v="3526.6398999999997"/>
    <x v="0"/>
  </r>
  <r>
    <s v="Nicholas Bowman"/>
    <x v="26"/>
    <x v="0"/>
    <x v="3"/>
    <x v="2"/>
    <d v="2018-12-04T00:00:00"/>
    <s v="Tommy Lewis"/>
    <s v="Hayes-Thompson"/>
    <x v="0"/>
    <n v="24704.014999999999"/>
    <n v="464"/>
    <x v="0"/>
    <d v="2018-12-18T00:00:00"/>
    <s v="Aspirin"/>
    <s v="Normal"/>
    <n v="14"/>
    <n v="1764.5725"/>
    <x v="0"/>
  </r>
  <r>
    <s v="Joshua Horton"/>
    <x v="1"/>
    <x v="0"/>
    <x v="3"/>
    <x v="5"/>
    <d v="2020-11-18T00:00:00"/>
    <s v="Jaime Morales"/>
    <s v="Gilmore, Johnson and Santana"/>
    <x v="2"/>
    <n v="30303.572"/>
    <n v="379"/>
    <x v="0"/>
    <d v="2020-11-21T00:00:00"/>
    <s v="Paracetamol"/>
    <s v="Inconclusive"/>
    <n v="3"/>
    <n v="10101.190666666667"/>
    <x v="1"/>
  </r>
  <r>
    <s v="Madison Gentry"/>
    <x v="11"/>
    <x v="0"/>
    <x v="5"/>
    <x v="2"/>
    <d v="2019-09-12T00:00:00"/>
    <s v="Kevin Jordan"/>
    <s v="Williams PLC"/>
    <x v="4"/>
    <n v="4174.5600000000004"/>
    <n v="458"/>
    <x v="0"/>
    <d v="2019-10-02T00:00:00"/>
    <s v="Lipitor"/>
    <s v="Inconclusive"/>
    <n v="20"/>
    <n v="208.72800000000001"/>
    <x v="1"/>
  </r>
  <r>
    <s v="Joel Lawson"/>
    <x v="10"/>
    <x v="0"/>
    <x v="6"/>
    <x v="4"/>
    <d v="2021-01-15T00:00:00"/>
    <s v="Richard Bryant"/>
    <s v="Zuniga-Chandler"/>
    <x v="3"/>
    <n v="24107.396000000001"/>
    <n v="128"/>
    <x v="2"/>
    <d v="2021-02-01T00:00:00"/>
    <s v="Penicillin"/>
    <s v="Normal"/>
    <n v="17"/>
    <n v="1418.0821176470588"/>
    <x v="2"/>
  </r>
  <r>
    <s v="Gabriel Pierce MD"/>
    <x v="34"/>
    <x v="0"/>
    <x v="7"/>
    <x v="0"/>
    <d v="2019-11-16T00:00:00"/>
    <s v="Elizabeth Turner"/>
    <s v="Lara-Hughes"/>
    <x v="4"/>
    <n v="50202.366999999998"/>
    <n v="169"/>
    <x v="1"/>
    <d v="2019-12-05T00:00:00"/>
    <s v="Ibuprofen"/>
    <s v="Normal"/>
    <n v="19"/>
    <n v="2642.2298421052633"/>
    <x v="2"/>
  </r>
  <r>
    <s v="Nancy Scott"/>
    <x v="33"/>
    <x v="1"/>
    <x v="2"/>
    <x v="0"/>
    <d v="2019-06-30T00:00:00"/>
    <s v="Dr. Devin Allen"/>
    <s v="Allen PLC"/>
    <x v="0"/>
    <n v="35117.724000000002"/>
    <n v="209"/>
    <x v="2"/>
    <d v="2019-07-20T00:00:00"/>
    <s v="Aspirin"/>
    <s v="Normal"/>
    <n v="20"/>
    <n v="1755.8862000000001"/>
    <x v="0"/>
  </r>
  <r>
    <s v="Arthur Lara"/>
    <x v="48"/>
    <x v="1"/>
    <x v="7"/>
    <x v="3"/>
    <d v="2019-01-05T00:00:00"/>
    <s v="Cory Schmidt"/>
    <s v="Johnson, Dalton and Foley"/>
    <x v="0"/>
    <n v="34096.273000000001"/>
    <n v="385"/>
    <x v="0"/>
    <d v="2019-01-13T00:00:00"/>
    <s v="Aspirin"/>
    <s v="Abnormal"/>
    <n v="8"/>
    <n v="4262.0341250000001"/>
    <x v="0"/>
  </r>
  <r>
    <s v="Robert King"/>
    <x v="39"/>
    <x v="1"/>
    <x v="1"/>
    <x v="1"/>
    <d v="2022-03-22T00:00:00"/>
    <s v="Bryan Miller"/>
    <s v="Olson Ltd"/>
    <x v="0"/>
    <n v="35450.925999999999"/>
    <n v="466"/>
    <x v="2"/>
    <d v="2022-03-25T00:00:00"/>
    <s v="Aspirin"/>
    <s v="Inconclusive"/>
    <n v="3"/>
    <n v="11816.975333333334"/>
    <x v="0"/>
  </r>
  <r>
    <s v="Robert Cruz"/>
    <x v="35"/>
    <x v="0"/>
    <x v="7"/>
    <x v="0"/>
    <d v="2022-02-27T00:00:00"/>
    <s v="Melissa Brown"/>
    <s v="Morales and Sons"/>
    <x v="0"/>
    <n v="3138.335"/>
    <n v="361"/>
    <x v="1"/>
    <d v="2022-03-20T00:00:00"/>
    <s v="Aspirin"/>
    <s v="Normal"/>
    <n v="21"/>
    <n v="149.44452380952382"/>
    <x v="2"/>
  </r>
  <r>
    <s v="Carol Duncan"/>
    <x v="58"/>
    <x v="1"/>
    <x v="2"/>
    <x v="1"/>
    <d v="2019-08-06T00:00:00"/>
    <s v="Allen Walsh"/>
    <s v="Ramos Ltd"/>
    <x v="3"/>
    <n v="3601.2350000000001"/>
    <n v="451"/>
    <x v="2"/>
    <d v="2019-08-29T00:00:00"/>
    <s v="Paracetamol"/>
    <s v="Inconclusive"/>
    <n v="23"/>
    <n v="156.57543478260871"/>
    <x v="1"/>
  </r>
  <r>
    <s v="Charles Harvey"/>
    <x v="46"/>
    <x v="1"/>
    <x v="0"/>
    <x v="3"/>
    <d v="2020-09-15T00:00:00"/>
    <s v="Carrie Johnson"/>
    <s v="Ball, Hodges and Cain"/>
    <x v="0"/>
    <n v="28542.922999999999"/>
    <n v="167"/>
    <x v="0"/>
    <d v="2020-09-16T00:00:00"/>
    <s v="Ibuprofen"/>
    <s v="Abnormal"/>
    <n v="1"/>
    <n v="28542.922999999999"/>
    <x v="0"/>
  </r>
  <r>
    <s v="Gabriella Ware"/>
    <x v="2"/>
    <x v="0"/>
    <x v="1"/>
    <x v="2"/>
    <d v="2021-07-08T00:00:00"/>
    <s v="Anthony Russell"/>
    <s v="Robinson, Riley and Black"/>
    <x v="0"/>
    <n v="16994.824000000001"/>
    <n v="360"/>
    <x v="0"/>
    <d v="2021-07-20T00:00:00"/>
    <s v="Lipitor"/>
    <s v="Normal"/>
    <n v="12"/>
    <n v="1416.2353333333333"/>
    <x v="0"/>
  </r>
  <r>
    <s v="Sandy Miller"/>
    <x v="62"/>
    <x v="0"/>
    <x v="3"/>
    <x v="0"/>
    <d v="2020-02-21T00:00:00"/>
    <s v="Kevin Howe"/>
    <s v="Carter, Thompson and Dominguez"/>
    <x v="2"/>
    <n v="23893.710999999999"/>
    <n v="328"/>
    <x v="1"/>
    <d v="2020-02-23T00:00:00"/>
    <s v="Paracetamol"/>
    <s v="Inconclusive"/>
    <n v="2"/>
    <n v="11946.8555"/>
    <x v="2"/>
  </r>
  <r>
    <s v="Patrick Camacho"/>
    <x v="20"/>
    <x v="1"/>
    <x v="1"/>
    <x v="0"/>
    <d v="2021-11-10T00:00:00"/>
    <s v="Dakota Gordon"/>
    <s v="Anderson-Jenkins"/>
    <x v="0"/>
    <n v="6782.027"/>
    <n v="488"/>
    <x v="1"/>
    <d v="2021-12-09T00:00:00"/>
    <s v="Penicillin"/>
    <s v="Inconclusive"/>
    <n v="29"/>
    <n v="233.863"/>
    <x v="2"/>
  </r>
  <r>
    <s v="Allen Nelson"/>
    <x v="44"/>
    <x v="0"/>
    <x v="2"/>
    <x v="3"/>
    <d v="2023-04-08T00:00:00"/>
    <s v="Jennifer Brewer"/>
    <s v="Mercer, Ellison and Sosa"/>
    <x v="4"/>
    <n v="17063.666000000001"/>
    <n v="360"/>
    <x v="2"/>
    <d v="2023-04-15T00:00:00"/>
    <s v="Ibuprofen"/>
    <s v="Abnormal"/>
    <n v="7"/>
    <n v="2437.6665714285714"/>
    <x v="1"/>
  </r>
  <r>
    <s v="Russell Davis"/>
    <x v="54"/>
    <x v="0"/>
    <x v="3"/>
    <x v="4"/>
    <d v="2021-05-22T00:00:00"/>
    <s v="Michelle Anderson"/>
    <s v="Thomas, Patel and House"/>
    <x v="3"/>
    <n v="16828.165000000001"/>
    <n v="268"/>
    <x v="1"/>
    <d v="2021-06-18T00:00:00"/>
    <s v="Penicillin"/>
    <s v="Inconclusive"/>
    <n v="27"/>
    <n v="623.26537037037042"/>
    <x v="2"/>
  </r>
  <r>
    <s v="Jack Hancock"/>
    <x v="24"/>
    <x v="0"/>
    <x v="3"/>
    <x v="2"/>
    <d v="2021-08-04T00:00:00"/>
    <s v="Duane Hart"/>
    <s v="Smith, Green and Turner"/>
    <x v="0"/>
    <n v="11764.319"/>
    <n v="452"/>
    <x v="0"/>
    <d v="2021-08-11T00:00:00"/>
    <s v="Aspirin"/>
    <s v="Normal"/>
    <n v="7"/>
    <n v="1680.617"/>
    <x v="2"/>
  </r>
  <r>
    <s v="Hunter Sandoval"/>
    <x v="37"/>
    <x v="1"/>
    <x v="2"/>
    <x v="3"/>
    <d v="2020-05-24T00:00:00"/>
    <s v="Brandon Morton"/>
    <s v="Morton, Torres and Perez"/>
    <x v="4"/>
    <n v="18443.474999999999"/>
    <n v="293"/>
    <x v="2"/>
    <d v="2020-05-30T00:00:00"/>
    <s v="Lipitor"/>
    <s v="Abnormal"/>
    <n v="6"/>
    <n v="3073.9124999999999"/>
    <x v="1"/>
  </r>
  <r>
    <s v="Larry Luna"/>
    <x v="66"/>
    <x v="1"/>
    <x v="1"/>
    <x v="1"/>
    <d v="2022-05-21T00:00:00"/>
    <s v="Ruth Elliott"/>
    <s v="Vega, Green and Summers"/>
    <x v="1"/>
    <n v="1006.948"/>
    <n v="438"/>
    <x v="2"/>
    <d v="2022-05-22T00:00:00"/>
    <s v="Aspirin"/>
    <s v="Inconclusive"/>
    <n v="1"/>
    <n v="1006.948"/>
    <x v="2"/>
  </r>
  <r>
    <s v="Bruce Morales"/>
    <x v="50"/>
    <x v="1"/>
    <x v="3"/>
    <x v="5"/>
    <d v="2022-08-16T00:00:00"/>
    <s v="Tiffany Brown"/>
    <s v="White-Armstrong"/>
    <x v="4"/>
    <n v="32742.030999999999"/>
    <n v="482"/>
    <x v="1"/>
    <d v="2022-09-12T00:00:00"/>
    <s v="Lipitor"/>
    <s v="Normal"/>
    <n v="27"/>
    <n v="1212.6678148148148"/>
    <x v="1"/>
  </r>
  <r>
    <s v="Mark Clark"/>
    <x v="24"/>
    <x v="0"/>
    <x v="2"/>
    <x v="4"/>
    <d v="2019-06-11T00:00:00"/>
    <s v="Matthew Smith"/>
    <s v="Foster, Goodwin and Butler"/>
    <x v="3"/>
    <n v="27824.59"/>
    <n v="378"/>
    <x v="0"/>
    <d v="2019-06-20T00:00:00"/>
    <s v="Lipitor"/>
    <s v="Normal"/>
    <n v="9"/>
    <n v="3091.6211111111111"/>
    <x v="2"/>
  </r>
  <r>
    <s v="Joseph Garner"/>
    <x v="2"/>
    <x v="1"/>
    <x v="5"/>
    <x v="1"/>
    <d v="2019-11-29T00:00:00"/>
    <s v="Anthony Sanchez"/>
    <s v="Rose, Neal and Williams"/>
    <x v="0"/>
    <n v="16814.006000000001"/>
    <n v="177"/>
    <x v="2"/>
    <d v="2019-12-02T00:00:00"/>
    <s v="Ibuprofen"/>
    <s v="Abnormal"/>
    <n v="3"/>
    <n v="5604.6686666666674"/>
    <x v="0"/>
  </r>
  <r>
    <s v="Mary Pacheco"/>
    <x v="50"/>
    <x v="0"/>
    <x v="0"/>
    <x v="0"/>
    <d v="2022-10-25T00:00:00"/>
    <s v="Andre Johnson"/>
    <s v="White Ltd"/>
    <x v="3"/>
    <n v="32340.294000000002"/>
    <n v="298"/>
    <x v="1"/>
    <d v="2022-11-02T00:00:00"/>
    <s v="Ibuprofen"/>
    <s v="Normal"/>
    <n v="8"/>
    <n v="4042.5367500000002"/>
    <x v="1"/>
  </r>
  <r>
    <s v="Douglas Perez"/>
    <x v="8"/>
    <x v="1"/>
    <x v="1"/>
    <x v="2"/>
    <d v="2021-10-06T00:00:00"/>
    <s v="Austin Smith"/>
    <s v="Aguilar, Joyce and Rivas"/>
    <x v="2"/>
    <n v="10903.502"/>
    <n v="209"/>
    <x v="0"/>
    <d v="2021-10-16T00:00:00"/>
    <s v="Paracetamol"/>
    <s v="Normal"/>
    <n v="10"/>
    <n v="1090.3502000000001"/>
    <x v="1"/>
  </r>
  <r>
    <s v="Stephen Campbell"/>
    <x v="16"/>
    <x v="0"/>
    <x v="7"/>
    <x v="4"/>
    <d v="2019-01-10T00:00:00"/>
    <s v="Jenna Henry DDS"/>
    <s v="Robinson, Scott and Harris"/>
    <x v="0"/>
    <n v="19285.537"/>
    <n v="373"/>
    <x v="2"/>
    <d v="2019-01-22T00:00:00"/>
    <s v="Penicillin"/>
    <s v="Abnormal"/>
    <n v="12"/>
    <n v="1607.1280833333333"/>
    <x v="0"/>
  </r>
  <r>
    <s v="Dennis Brown"/>
    <x v="56"/>
    <x v="0"/>
    <x v="5"/>
    <x v="2"/>
    <d v="2022-03-14T00:00:00"/>
    <s v="Linda Howard"/>
    <s v="Schmidt-Kelly"/>
    <x v="3"/>
    <n v="14184.571"/>
    <n v="336"/>
    <x v="2"/>
    <d v="2022-03-21T00:00:00"/>
    <s v="Ibuprofen"/>
    <s v="Inconclusive"/>
    <n v="7"/>
    <n v="2026.3672857142858"/>
    <x v="2"/>
  </r>
  <r>
    <s v="Rodney Perez"/>
    <x v="25"/>
    <x v="0"/>
    <x v="5"/>
    <x v="0"/>
    <d v="2023-03-31T00:00:00"/>
    <s v="Christina Booker"/>
    <s v="Chan-Powers"/>
    <x v="0"/>
    <n v="58239.233"/>
    <n v="293"/>
    <x v="1"/>
    <d v="2023-04-07T00:00:00"/>
    <s v="Lipitor"/>
    <s v="Normal"/>
    <n v="7"/>
    <n v="8319.8904285714289"/>
    <x v="2"/>
  </r>
  <r>
    <s v="Eric Robertson Jr."/>
    <x v="64"/>
    <x v="0"/>
    <x v="3"/>
    <x v="2"/>
    <d v="2020-06-21T00:00:00"/>
    <s v="Anthony Porter"/>
    <s v="Johnson-Warren"/>
    <x v="4"/>
    <n v="12673.05"/>
    <n v="176"/>
    <x v="2"/>
    <d v="2020-06-22T00:00:00"/>
    <s v="Lipitor"/>
    <s v="Inconclusive"/>
    <n v="1"/>
    <n v="12673.05"/>
    <x v="1"/>
  </r>
  <r>
    <s v="Jennifer James"/>
    <x v="7"/>
    <x v="1"/>
    <x v="4"/>
    <x v="1"/>
    <d v="2021-06-19T00:00:00"/>
    <s v="Adrian Kerr"/>
    <s v="Douglas Ltd"/>
    <x v="1"/>
    <n v="30626.262999999999"/>
    <n v="348"/>
    <x v="2"/>
    <d v="2021-07-11T00:00:00"/>
    <s v="Aspirin"/>
    <s v="Abnormal"/>
    <n v="22"/>
    <n v="1392.1028636363635"/>
    <x v="2"/>
  </r>
  <r>
    <s v="Erik Lucas"/>
    <x v="47"/>
    <x v="0"/>
    <x v="1"/>
    <x v="5"/>
    <d v="2022-07-11T00:00:00"/>
    <s v="Susan Miller"/>
    <s v="Young, Wilson and Yang"/>
    <x v="0"/>
    <n v="51102.567000000003"/>
    <n v="346"/>
    <x v="0"/>
    <d v="2022-07-23T00:00:00"/>
    <s v="Penicillin"/>
    <s v="Abnormal"/>
    <n v="12"/>
    <n v="4258.5472500000005"/>
    <x v="0"/>
  </r>
  <r>
    <s v="Benjamin Miller"/>
    <x v="13"/>
    <x v="1"/>
    <x v="5"/>
    <x v="5"/>
    <d v="2022-04-10T00:00:00"/>
    <s v="Zachary Sherman"/>
    <s v="Gomez-Brown"/>
    <x v="0"/>
    <n v="61798.6"/>
    <n v="407"/>
    <x v="1"/>
    <d v="2022-04-19T00:00:00"/>
    <s v="Ibuprofen"/>
    <s v="Normal"/>
    <n v="9"/>
    <n v="6866.5111111111109"/>
    <x v="0"/>
  </r>
  <r>
    <s v="Patrick Cook"/>
    <x v="36"/>
    <x v="1"/>
    <x v="7"/>
    <x v="0"/>
    <d v="2022-03-11T00:00:00"/>
    <s v="Alan Watkins"/>
    <s v="Shepard, Blair and Mason"/>
    <x v="4"/>
    <n v="22943.231"/>
    <n v="136"/>
    <x v="1"/>
    <d v="2022-03-28T00:00:00"/>
    <s v="Ibuprofen"/>
    <s v="Inconclusive"/>
    <n v="17"/>
    <n v="1349.6018235294118"/>
    <x v="2"/>
  </r>
  <r>
    <s v="Joseph Perez"/>
    <x v="29"/>
    <x v="1"/>
    <x v="3"/>
    <x v="4"/>
    <d v="2023-08-06T00:00:00"/>
    <s v="Sophia Smith"/>
    <s v="Paul, Turner and Meadows"/>
    <x v="2"/>
    <n v="21969.601999999999"/>
    <n v="386"/>
    <x v="2"/>
    <d v="2023-08-18T00:00:00"/>
    <s v="Aspirin"/>
    <s v="Abnormal"/>
    <n v="12"/>
    <n v="1830.8001666666667"/>
    <x v="1"/>
  </r>
  <r>
    <s v="Stacy Martin"/>
    <x v="20"/>
    <x v="0"/>
    <x v="7"/>
    <x v="3"/>
    <d v="2019-12-29T00:00:00"/>
    <s v="Nancy Garcia"/>
    <s v="Wilson, Johnson and Oneill"/>
    <x v="2"/>
    <n v="29616.741000000002"/>
    <n v="379"/>
    <x v="2"/>
    <d v="2020-01-13T00:00:00"/>
    <s v="Aspirin"/>
    <s v="Normal"/>
    <n v="15"/>
    <n v="1974.4494000000002"/>
    <x v="2"/>
  </r>
  <r>
    <s v="Jill Eaton"/>
    <x v="58"/>
    <x v="1"/>
    <x v="6"/>
    <x v="4"/>
    <d v="2023-09-12T00:00:00"/>
    <s v="Ms. Kayla Brown"/>
    <s v="Nolan, Martinez and Bishop"/>
    <x v="4"/>
    <n v="34532.347999999998"/>
    <n v="472"/>
    <x v="2"/>
    <d v="2023-09-14T00:00:00"/>
    <s v="Paracetamol"/>
    <s v="Abnormal"/>
    <n v="2"/>
    <n v="17266.173999999999"/>
    <x v="1"/>
  </r>
  <r>
    <s v="Erik Miranda"/>
    <x v="0"/>
    <x v="1"/>
    <x v="5"/>
    <x v="4"/>
    <d v="2021-02-06T00:00:00"/>
    <s v="Justin Parker"/>
    <s v="Smith, Castro and Moore"/>
    <x v="0"/>
    <n v="11201.239"/>
    <n v="155"/>
    <x v="0"/>
    <d v="2021-02-10T00:00:00"/>
    <s v="Paracetamol"/>
    <s v="Abnormal"/>
    <n v="4"/>
    <n v="2800.3097499999999"/>
    <x v="0"/>
  </r>
  <r>
    <s v="Michelle Erickson"/>
    <x v="67"/>
    <x v="1"/>
    <x v="4"/>
    <x v="2"/>
    <d v="2023-06-11T00:00:00"/>
    <s v="Daniel Jones"/>
    <s v="Foster Group"/>
    <x v="1"/>
    <n v="8703.9570000000003"/>
    <n v="166"/>
    <x v="0"/>
    <d v="2023-06-22T00:00:00"/>
    <s v="Penicillin"/>
    <s v="Normal"/>
    <n v="11"/>
    <n v="791.26881818181823"/>
    <x v="1"/>
  </r>
  <r>
    <s v="Amy May"/>
    <x v="28"/>
    <x v="1"/>
    <x v="7"/>
    <x v="4"/>
    <d v="2023-01-14T00:00:00"/>
    <s v="Cynthia Carpenter"/>
    <s v="Chan-Copeland"/>
    <x v="4"/>
    <n v="28414.188999999998"/>
    <n v="290"/>
    <x v="2"/>
    <d v="2023-02-07T00:00:00"/>
    <s v="Penicillin"/>
    <s v="Abnormal"/>
    <n v="24"/>
    <n v="1183.9245416666665"/>
    <x v="1"/>
  </r>
  <r>
    <s v="Jennifer Delacruz"/>
    <x v="16"/>
    <x v="1"/>
    <x v="0"/>
    <x v="0"/>
    <d v="2019-04-24T00:00:00"/>
    <s v="Shane Carey"/>
    <s v="Short, Torres and Nolan"/>
    <x v="0"/>
    <n v="4858.4709999999995"/>
    <n v="126"/>
    <x v="2"/>
    <d v="2019-05-05T00:00:00"/>
    <s v="Penicillin"/>
    <s v="Inconclusive"/>
    <n v="11"/>
    <n v="441.6791818181818"/>
    <x v="0"/>
  </r>
  <r>
    <s v="Edgar Mitchell"/>
    <x v="66"/>
    <x v="0"/>
    <x v="0"/>
    <x v="2"/>
    <d v="2022-09-05T00:00:00"/>
    <s v="Cristina Mathis"/>
    <s v="Thompson, Gilbert and Williams"/>
    <x v="3"/>
    <n v="1845.925"/>
    <n v="497"/>
    <x v="0"/>
    <d v="2022-09-27T00:00:00"/>
    <s v="Aspirin"/>
    <s v="Normal"/>
    <n v="22"/>
    <n v="83.905681818181819"/>
    <x v="2"/>
  </r>
  <r>
    <s v="Cody Moran"/>
    <x v="45"/>
    <x v="0"/>
    <x v="1"/>
    <x v="2"/>
    <d v="2021-02-18T00:00:00"/>
    <s v="Terry White"/>
    <s v="Montgomery-Smith"/>
    <x v="1"/>
    <n v="6235.4759999999997"/>
    <n v="452"/>
    <x v="0"/>
    <d v="2021-02-24T00:00:00"/>
    <s v="Lipitor"/>
    <s v="Inconclusive"/>
    <n v="6"/>
    <n v="1039.2459999999999"/>
    <x v="2"/>
  </r>
  <r>
    <s v="Michelle Garcia"/>
    <x v="4"/>
    <x v="0"/>
    <x v="4"/>
    <x v="4"/>
    <d v="2019-06-29T00:00:00"/>
    <s v="Tammie Stevens"/>
    <s v="Stewart-Walker"/>
    <x v="2"/>
    <n v="9335.3709999999992"/>
    <n v="466"/>
    <x v="1"/>
    <d v="2019-07-04T00:00:00"/>
    <s v="Ibuprofen"/>
    <s v="Normal"/>
    <n v="5"/>
    <n v="1867.0741999999998"/>
    <x v="2"/>
  </r>
  <r>
    <s v="Amy Weaver"/>
    <x v="10"/>
    <x v="0"/>
    <x v="5"/>
    <x v="3"/>
    <d v="2022-10-27T00:00:00"/>
    <s v="Jacqueline Webb"/>
    <s v="Wilson and Sons"/>
    <x v="3"/>
    <n v="20940.330999999998"/>
    <n v="442"/>
    <x v="1"/>
    <d v="2022-11-26T00:00:00"/>
    <s v="Penicillin"/>
    <s v="Normal"/>
    <n v="30"/>
    <n v="698.01103333333333"/>
    <x v="2"/>
  </r>
  <r>
    <s v="Amanda Pratt"/>
    <x v="11"/>
    <x v="1"/>
    <x v="2"/>
    <x v="3"/>
    <d v="2021-10-01T00:00:00"/>
    <s v="Kelly Ware"/>
    <s v="Burns Ltd"/>
    <x v="1"/>
    <n v="38238.682000000001"/>
    <n v="174"/>
    <x v="2"/>
    <d v="2021-10-05T00:00:00"/>
    <s v="Ibuprofen"/>
    <s v="Inconclusive"/>
    <n v="4"/>
    <n v="9559.6705000000002"/>
    <x v="1"/>
  </r>
  <r>
    <s v="Ms. Jessica Carney PhD"/>
    <x v="19"/>
    <x v="0"/>
    <x v="5"/>
    <x v="2"/>
    <d v="2020-12-21T00:00:00"/>
    <s v="Tristan Mcdowell"/>
    <s v="Raymond, Smith and Sharp"/>
    <x v="0"/>
    <n v="5656.1689999999999"/>
    <n v="361"/>
    <x v="0"/>
    <d v="2021-01-01T00:00:00"/>
    <s v="Penicillin"/>
    <s v="Abnormal"/>
    <n v="11"/>
    <n v="514.19718181818178"/>
    <x v="0"/>
  </r>
  <r>
    <s v="Jasmine Forbes"/>
    <x v="5"/>
    <x v="0"/>
    <x v="1"/>
    <x v="3"/>
    <d v="2023-08-21T00:00:00"/>
    <s v="Jesus Austin"/>
    <s v="Anderson-Baxter"/>
    <x v="3"/>
    <n v="14537.021000000001"/>
    <n v="300"/>
    <x v="0"/>
    <d v="2023-08-21T00:00:00"/>
    <s v="Penicillin"/>
    <s v="Normal"/>
    <n v="0"/>
    <n v="0"/>
    <x v="2"/>
  </r>
  <r>
    <s v="Anthony Ward"/>
    <x v="56"/>
    <x v="0"/>
    <x v="1"/>
    <x v="2"/>
    <d v="2021-03-07T00:00:00"/>
    <s v="Jeffrey Lee"/>
    <s v="Coleman and Sons"/>
    <x v="1"/>
    <n v="14594.795"/>
    <n v="132"/>
    <x v="0"/>
    <d v="2021-03-17T00:00:00"/>
    <s v="Aspirin"/>
    <s v="Normal"/>
    <n v="10"/>
    <n v="1459.4794999999999"/>
    <x v="2"/>
  </r>
  <r>
    <s v="Allison Wilson"/>
    <x v="10"/>
    <x v="1"/>
    <x v="4"/>
    <x v="3"/>
    <d v="2023-02-24T00:00:00"/>
    <s v="Rachel Collins"/>
    <s v="Cooper PLC"/>
    <x v="1"/>
    <n v="26161.539000000001"/>
    <n v="405"/>
    <x v="2"/>
    <d v="2023-03-15T00:00:00"/>
    <s v="Aspirin"/>
    <s v="Normal"/>
    <n v="19"/>
    <n v="1376.9231052631578"/>
    <x v="2"/>
  </r>
  <r>
    <s v="David Moore"/>
    <x v="50"/>
    <x v="1"/>
    <x v="0"/>
    <x v="4"/>
    <d v="2021-07-15T00:00:00"/>
    <s v="Kyle Davis"/>
    <s v="Hudson-Bryan"/>
    <x v="2"/>
    <n v="19017.275000000001"/>
    <n v="389"/>
    <x v="2"/>
    <d v="2021-07-19T00:00:00"/>
    <s v="Paracetamol"/>
    <s v="Abnormal"/>
    <n v="4"/>
    <n v="4754.3187500000004"/>
    <x v="1"/>
  </r>
  <r>
    <s v="James Irwin"/>
    <x v="21"/>
    <x v="0"/>
    <x v="3"/>
    <x v="3"/>
    <d v="2018-12-19T00:00:00"/>
    <s v="Brianna Adams"/>
    <s v="Robinson Group"/>
    <x v="3"/>
    <n v="28292.03"/>
    <n v="423"/>
    <x v="0"/>
    <d v="2018-12-19T00:00:00"/>
    <s v="Lipitor"/>
    <s v="Normal"/>
    <n v="0"/>
    <n v="0"/>
    <x v="1"/>
  </r>
  <r>
    <s v="Catherine Kline"/>
    <x v="66"/>
    <x v="0"/>
    <x v="0"/>
    <x v="2"/>
    <d v="2021-05-03T00:00:00"/>
    <s v="Dr. Francis Wright"/>
    <s v="Dennis-Church"/>
    <x v="3"/>
    <n v="13541.234"/>
    <n v="269"/>
    <x v="0"/>
    <d v="2021-05-10T00:00:00"/>
    <s v="Penicillin"/>
    <s v="Normal"/>
    <n v="7"/>
    <n v="1934.462"/>
    <x v="2"/>
  </r>
  <r>
    <s v="Michael Knight"/>
    <x v="41"/>
    <x v="0"/>
    <x v="7"/>
    <x v="4"/>
    <d v="2020-07-08T00:00:00"/>
    <s v="Matthew Bradshaw"/>
    <s v="Barber, Clark and Lopez"/>
    <x v="2"/>
    <n v="12435.73"/>
    <n v="309"/>
    <x v="1"/>
    <d v="2020-07-23T00:00:00"/>
    <s v="Ibuprofen"/>
    <s v="Inconclusive"/>
    <n v="15"/>
    <n v="829.04866666666669"/>
    <x v="2"/>
  </r>
  <r>
    <s v="Jeffrey Maxwell"/>
    <x v="14"/>
    <x v="1"/>
    <x v="1"/>
    <x v="1"/>
    <d v="2022-10-10T00:00:00"/>
    <s v="Connie Baker"/>
    <s v="Green Group"/>
    <x v="0"/>
    <n v="17209.63"/>
    <n v="258"/>
    <x v="2"/>
    <d v="2022-11-08T00:00:00"/>
    <s v="Paracetamol"/>
    <s v="Abnormal"/>
    <n v="29"/>
    <n v="593.43551724137933"/>
    <x v="0"/>
  </r>
  <r>
    <s v="Martin Miller"/>
    <x v="36"/>
    <x v="0"/>
    <x v="3"/>
    <x v="2"/>
    <d v="2020-03-18T00:00:00"/>
    <s v="Madison Hardin"/>
    <s v="Perry Ltd"/>
    <x v="3"/>
    <n v="11345.659"/>
    <n v="342"/>
    <x v="0"/>
    <d v="2020-04-06T00:00:00"/>
    <s v="Lipitor"/>
    <s v="Inconclusive"/>
    <n v="19"/>
    <n v="597.13994736842108"/>
    <x v="2"/>
  </r>
  <r>
    <s v="Nathan Gray"/>
    <x v="51"/>
    <x v="0"/>
    <x v="4"/>
    <x v="4"/>
    <d v="2019-01-11T00:00:00"/>
    <s v="Christine Beard"/>
    <s v="Deleon-Martin"/>
    <x v="1"/>
    <n v="1891.579"/>
    <n v="172"/>
    <x v="1"/>
    <d v="2019-01-16T00:00:00"/>
    <s v="Lipitor"/>
    <s v="Inconclusive"/>
    <n v="5"/>
    <n v="378.31579999999997"/>
    <x v="2"/>
  </r>
  <r>
    <s v="Jennifer Morales"/>
    <x v="45"/>
    <x v="1"/>
    <x v="2"/>
    <x v="0"/>
    <d v="2022-12-15T00:00:00"/>
    <s v="Stephen Nielsen"/>
    <s v="Frazier, Hayes and Wilson"/>
    <x v="4"/>
    <n v="50659.828000000001"/>
    <n v="490"/>
    <x v="1"/>
    <d v="2023-01-13T00:00:00"/>
    <s v="Lipitor"/>
    <s v="Normal"/>
    <n v="29"/>
    <n v="1746.8906206896552"/>
    <x v="2"/>
  </r>
  <r>
    <s v="Mark Patterson"/>
    <x v="66"/>
    <x v="1"/>
    <x v="3"/>
    <x v="4"/>
    <d v="2019-07-16T00:00:00"/>
    <s v="Kelly Duncan"/>
    <s v="Keller, Wagner and Gonzales"/>
    <x v="1"/>
    <n v="7333.165"/>
    <n v="165"/>
    <x v="0"/>
    <d v="2019-08-08T00:00:00"/>
    <s v="Penicillin"/>
    <s v="Inconclusive"/>
    <n v="23"/>
    <n v="318.83326086956521"/>
    <x v="2"/>
  </r>
  <r>
    <s v="Maria Johnson"/>
    <x v="14"/>
    <x v="1"/>
    <x v="2"/>
    <x v="4"/>
    <d v="2022-10-21T00:00:00"/>
    <s v="William Floyd"/>
    <s v="Aguilar Inc"/>
    <x v="0"/>
    <n v="10814.316999999999"/>
    <n v="425"/>
    <x v="2"/>
    <d v="2022-10-31T00:00:00"/>
    <s v="Aspirin"/>
    <s v="Abnormal"/>
    <n v="10"/>
    <n v="1081.4316999999999"/>
    <x v="0"/>
  </r>
  <r>
    <s v="Shane Colon"/>
    <x v="45"/>
    <x v="0"/>
    <x v="7"/>
    <x v="5"/>
    <d v="2019-07-18T00:00:00"/>
    <s v="Jenna Taylor"/>
    <s v="Cook LLC"/>
    <x v="2"/>
    <n v="11996.856"/>
    <n v="358"/>
    <x v="2"/>
    <d v="2019-08-13T00:00:00"/>
    <s v="Paracetamol"/>
    <s v="Abnormal"/>
    <n v="26"/>
    <n v="461.41753846153847"/>
    <x v="2"/>
  </r>
  <r>
    <s v="Patricia Murray"/>
    <x v="16"/>
    <x v="1"/>
    <x v="0"/>
    <x v="5"/>
    <d v="2020-01-18T00:00:00"/>
    <s v="Dawn Davidson"/>
    <s v="Munoz, Webb and Hoffman"/>
    <x v="0"/>
    <n v="21933.577000000001"/>
    <n v="345"/>
    <x v="2"/>
    <d v="2020-01-24T00:00:00"/>
    <s v="Aspirin"/>
    <s v="Inconclusive"/>
    <n v="6"/>
    <n v="3655.5961666666667"/>
    <x v="0"/>
  </r>
  <r>
    <s v="Alison Cline"/>
    <x v="7"/>
    <x v="0"/>
    <x v="3"/>
    <x v="4"/>
    <d v="2019-04-11T00:00:00"/>
    <s v="Jacob Griffin"/>
    <s v="Smith PLC"/>
    <x v="0"/>
    <n v="32859.188999999998"/>
    <n v="432"/>
    <x v="1"/>
    <d v="2019-04-26T00:00:00"/>
    <s v="Lipitor"/>
    <s v="Inconclusive"/>
    <n v="15"/>
    <n v="2190.6125999999999"/>
    <x v="2"/>
  </r>
  <r>
    <s v="Vickie Rubio"/>
    <x v="20"/>
    <x v="0"/>
    <x v="7"/>
    <x v="2"/>
    <d v="2019-10-15T00:00:00"/>
    <s v="April Phillips"/>
    <s v="Williams Group"/>
    <x v="2"/>
    <n v="11475.209000000001"/>
    <n v="436"/>
    <x v="0"/>
    <d v="2019-10-25T00:00:00"/>
    <s v="Aspirin"/>
    <s v="Abnormal"/>
    <n v="10"/>
    <n v="1147.5209"/>
    <x v="2"/>
  </r>
  <r>
    <s v="George Smith"/>
    <x v="12"/>
    <x v="0"/>
    <x v="5"/>
    <x v="0"/>
    <d v="2022-11-10T00:00:00"/>
    <s v="Marcia Knapp"/>
    <s v="Osborne Ltd"/>
    <x v="0"/>
    <n v="17706.828000000001"/>
    <n v="424"/>
    <x v="1"/>
    <d v="2022-11-19T00:00:00"/>
    <s v="Aspirin"/>
    <s v="Abnormal"/>
    <n v="9"/>
    <n v="1967.4253333333336"/>
    <x v="0"/>
  </r>
  <r>
    <s v="Lisa Henderson"/>
    <x v="36"/>
    <x v="0"/>
    <x v="0"/>
    <x v="2"/>
    <d v="2021-07-19T00:00:00"/>
    <s v="Jamie Leonard"/>
    <s v="Russell, Hendricks and Bowman"/>
    <x v="3"/>
    <n v="2935.319"/>
    <n v="397"/>
    <x v="2"/>
    <d v="2021-08-16T00:00:00"/>
    <s v="Aspirin"/>
    <s v="Inconclusive"/>
    <n v="28"/>
    <n v="104.83282142857142"/>
    <x v="2"/>
  </r>
  <r>
    <s v="Denise Zavala"/>
    <x v="54"/>
    <x v="0"/>
    <x v="5"/>
    <x v="4"/>
    <d v="2021-10-16T00:00:00"/>
    <s v="Rachel Campbell"/>
    <s v="Brewer and Sons"/>
    <x v="3"/>
    <n v="10666.562"/>
    <n v="176"/>
    <x v="1"/>
    <d v="2021-10-17T00:00:00"/>
    <s v="Penicillin"/>
    <s v="Abnormal"/>
    <n v="1"/>
    <n v="10666.562"/>
    <x v="2"/>
  </r>
  <r>
    <s v="Joshua Moran"/>
    <x v="56"/>
    <x v="0"/>
    <x v="1"/>
    <x v="2"/>
    <d v="2023-04-28T00:00:00"/>
    <s v="Monica Rivera"/>
    <s v="Huffman-Holland"/>
    <x v="2"/>
    <n v="6240.5510000000004"/>
    <n v="348"/>
    <x v="0"/>
    <d v="2023-04-29T00:00:00"/>
    <s v="Ibuprofen"/>
    <s v="Abnormal"/>
    <n v="1"/>
    <n v="6240.5510000000004"/>
    <x v="2"/>
  </r>
  <r>
    <s v="Jack Anderson"/>
    <x v="58"/>
    <x v="0"/>
    <x v="5"/>
    <x v="2"/>
    <d v="2019-12-17T00:00:00"/>
    <s v="Anthony Booth"/>
    <s v="Miller-Sellers"/>
    <x v="2"/>
    <n v="21379.707999999999"/>
    <n v="491"/>
    <x v="0"/>
    <d v="2020-01-06T00:00:00"/>
    <s v="Penicillin"/>
    <s v="Abnormal"/>
    <n v="20"/>
    <n v="1068.9854"/>
    <x v="1"/>
  </r>
  <r>
    <s v="Michael Shelton"/>
    <x v="4"/>
    <x v="1"/>
    <x v="4"/>
    <x v="1"/>
    <d v="2022-02-21T00:00:00"/>
    <s v="Derek Allen"/>
    <s v="Reynolds, Cortez and Lambert"/>
    <x v="3"/>
    <n v="2543.277"/>
    <n v="384"/>
    <x v="1"/>
    <d v="2022-03-15T00:00:00"/>
    <s v="Ibuprofen"/>
    <s v="Normal"/>
    <n v="22"/>
    <n v="115.6035"/>
    <x v="2"/>
  </r>
  <r>
    <s v="Yesenia Marks"/>
    <x v="12"/>
    <x v="0"/>
    <x v="4"/>
    <x v="0"/>
    <d v="2019-02-18T00:00:00"/>
    <s v="Brett Jones"/>
    <s v="Carlson, Butler and Martin"/>
    <x v="0"/>
    <n v="12602.893"/>
    <n v="350"/>
    <x v="1"/>
    <d v="2019-02-26T00:00:00"/>
    <s v="Lipitor"/>
    <s v="Inconclusive"/>
    <n v="8"/>
    <n v="1575.361625"/>
    <x v="0"/>
  </r>
  <r>
    <s v="Deborah Valentine"/>
    <x v="31"/>
    <x v="1"/>
    <x v="2"/>
    <x v="1"/>
    <d v="2021-04-02T00:00:00"/>
    <s v="Christopher Mooney"/>
    <s v="Mccoy, Harris and Freeman"/>
    <x v="3"/>
    <n v="8729.482"/>
    <n v="293"/>
    <x v="2"/>
    <d v="2021-04-23T00:00:00"/>
    <s v="Lipitor"/>
    <s v="Normal"/>
    <n v="21"/>
    <n v="415.68961904761903"/>
    <x v="2"/>
  </r>
  <r>
    <s v="Jennifer Hartman"/>
    <x v="44"/>
    <x v="0"/>
    <x v="2"/>
    <x v="5"/>
    <d v="2019-05-10T00:00:00"/>
    <s v="Lee Graham"/>
    <s v="Thomas PLC"/>
    <x v="4"/>
    <n v="32394.222000000002"/>
    <n v="182"/>
    <x v="0"/>
    <d v="2019-05-13T00:00:00"/>
    <s v="Lipitor"/>
    <s v="Inconclusive"/>
    <n v="3"/>
    <n v="10798.074000000001"/>
    <x v="1"/>
  </r>
  <r>
    <s v="Lisa Frey"/>
    <x v="55"/>
    <x v="1"/>
    <x v="0"/>
    <x v="3"/>
    <d v="2022-10-05T00:00:00"/>
    <s v="Michelle Brooks"/>
    <s v="Suarez-Salazar"/>
    <x v="4"/>
    <n v="16393.544000000002"/>
    <n v="183"/>
    <x v="0"/>
    <d v="2022-10-07T00:00:00"/>
    <s v="Aspirin"/>
    <s v="Inconclusive"/>
    <n v="2"/>
    <n v="8196.7720000000008"/>
    <x v="1"/>
  </r>
  <r>
    <s v="Carl Torres"/>
    <x v="26"/>
    <x v="1"/>
    <x v="0"/>
    <x v="5"/>
    <d v="2022-02-08T00:00:00"/>
    <s v="Andre Stanley"/>
    <s v="Huber-Sullivan"/>
    <x v="0"/>
    <n v="52881.773999999998"/>
    <n v="235"/>
    <x v="2"/>
    <d v="2022-03-09T00:00:00"/>
    <s v="Ibuprofen"/>
    <s v="Abnormal"/>
    <n v="29"/>
    <n v="1823.509448275862"/>
    <x v="0"/>
  </r>
  <r>
    <s v="Michelle Zuniga"/>
    <x v="16"/>
    <x v="0"/>
    <x v="1"/>
    <x v="5"/>
    <d v="2023-05-25T00:00:00"/>
    <s v="Joshua Benitez"/>
    <s v="Kim-Stevens"/>
    <x v="0"/>
    <n v="36253.438999999998"/>
    <n v="363"/>
    <x v="0"/>
    <d v="2023-05-29T00:00:00"/>
    <s v="Penicillin"/>
    <s v="Normal"/>
    <n v="4"/>
    <n v="9063.3597499999996"/>
    <x v="0"/>
  </r>
  <r>
    <s v="Brandon Lopez"/>
    <x v="11"/>
    <x v="0"/>
    <x v="3"/>
    <x v="0"/>
    <d v="2022-10-29T00:00:00"/>
    <s v="Alan Johnson"/>
    <s v="Clark, Carter and Garcia"/>
    <x v="2"/>
    <n v="7865.924"/>
    <n v="404"/>
    <x v="1"/>
    <d v="2022-11-23T00:00:00"/>
    <s v="Paracetamol"/>
    <s v="Inconclusive"/>
    <n v="25"/>
    <n v="314.63695999999999"/>
    <x v="1"/>
  </r>
  <r>
    <s v="Andrew Turner"/>
    <x v="53"/>
    <x v="0"/>
    <x v="0"/>
    <x v="2"/>
    <d v="2019-03-10T00:00:00"/>
    <s v="Sara Cameron"/>
    <s v="Houston PLC"/>
    <x v="4"/>
    <n v="16986.050999999999"/>
    <n v="463"/>
    <x v="0"/>
    <d v="2019-03-14T00:00:00"/>
    <s v="Aspirin"/>
    <s v="Normal"/>
    <n v="4"/>
    <n v="4246.5127499999999"/>
    <x v="2"/>
  </r>
  <r>
    <s v="Erika Kidd"/>
    <x v="35"/>
    <x v="0"/>
    <x v="2"/>
    <x v="2"/>
    <d v="2020-09-15T00:00:00"/>
    <s v="Henry Bell"/>
    <s v="Morris Inc"/>
    <x v="0"/>
    <n v="2904.1390000000001"/>
    <n v="360"/>
    <x v="2"/>
    <d v="2020-10-08T00:00:00"/>
    <s v="Penicillin"/>
    <s v="Abnormal"/>
    <n v="23"/>
    <n v="126.26691304347827"/>
    <x v="2"/>
  </r>
  <r>
    <s v="Emily Owens"/>
    <x v="15"/>
    <x v="1"/>
    <x v="7"/>
    <x v="1"/>
    <d v="2019-10-20T00:00:00"/>
    <s v="Stacy Whitehead"/>
    <s v="Ward LLC"/>
    <x v="4"/>
    <n v="25333.718000000001"/>
    <n v="340"/>
    <x v="1"/>
    <d v="2019-11-03T00:00:00"/>
    <s v="Aspirin"/>
    <s v="Inconclusive"/>
    <n v="14"/>
    <n v="1809.5512857142858"/>
    <x v="1"/>
  </r>
  <r>
    <s v="Melinda Martinez"/>
    <x v="36"/>
    <x v="1"/>
    <x v="3"/>
    <x v="2"/>
    <d v="2022-05-29T00:00:00"/>
    <s v="Elizabeth Ayala"/>
    <s v="Hernandez-Ramirez"/>
    <x v="1"/>
    <n v="11812.548000000001"/>
    <n v="191"/>
    <x v="0"/>
    <d v="2022-06-02T00:00:00"/>
    <s v="Ibuprofen"/>
    <s v="Inconclusive"/>
    <n v="4"/>
    <n v="2953.1370000000002"/>
    <x v="2"/>
  </r>
  <r>
    <s v="Tammy Walker"/>
    <x v="26"/>
    <x v="0"/>
    <x v="1"/>
    <x v="0"/>
    <d v="2019-04-29T00:00:00"/>
    <s v="Erika Anderson"/>
    <s v="Sanchez Group"/>
    <x v="0"/>
    <n v="23602.737000000001"/>
    <n v="250"/>
    <x v="1"/>
    <d v="2019-05-23T00:00:00"/>
    <s v="Penicillin"/>
    <s v="Normal"/>
    <n v="24"/>
    <n v="983.44737500000008"/>
    <x v="0"/>
  </r>
  <r>
    <s v="Belinda Stevens"/>
    <x v="13"/>
    <x v="0"/>
    <x v="5"/>
    <x v="5"/>
    <d v="2020-09-23T00:00:00"/>
    <s v="Randall Guzman"/>
    <s v="Marshall-Johnson"/>
    <x v="0"/>
    <n v="24010.592000000001"/>
    <n v="420"/>
    <x v="1"/>
    <d v="2020-10-08T00:00:00"/>
    <s v="Penicillin"/>
    <s v="Normal"/>
    <n v="15"/>
    <n v="1600.7061333333334"/>
    <x v="0"/>
  </r>
  <r>
    <s v="Cheryl Simpson"/>
    <x v="3"/>
    <x v="1"/>
    <x v="1"/>
    <x v="2"/>
    <d v="2020-11-24T00:00:00"/>
    <s v="Emily Ferguson"/>
    <s v="Kelley-Vazquez"/>
    <x v="1"/>
    <n v="8629.1610000000001"/>
    <n v="357"/>
    <x v="2"/>
    <d v="2020-12-16T00:00:00"/>
    <s v="Aspirin"/>
    <s v="Inconclusive"/>
    <n v="22"/>
    <n v="392.23459090909091"/>
    <x v="2"/>
  </r>
  <r>
    <s v="Tina Haynes"/>
    <x v="31"/>
    <x v="0"/>
    <x v="7"/>
    <x v="5"/>
    <d v="2022-02-10T00:00:00"/>
    <s v="David Krueger"/>
    <s v="Golden, Perry and Hardy"/>
    <x v="2"/>
    <n v="13823.2"/>
    <n v="108"/>
    <x v="2"/>
    <d v="2022-02-15T00:00:00"/>
    <s v="Aspirin"/>
    <s v="Normal"/>
    <n v="5"/>
    <n v="2764.6400000000003"/>
    <x v="2"/>
  </r>
  <r>
    <s v="Kendra Romero"/>
    <x v="6"/>
    <x v="1"/>
    <x v="4"/>
    <x v="4"/>
    <d v="2021-11-09T00:00:00"/>
    <s v="Nicole Henderson DVM"/>
    <s v="Rodriguez-Esparza"/>
    <x v="0"/>
    <n v="5674.6390000000001"/>
    <n v="208"/>
    <x v="2"/>
    <d v="2021-11-25T00:00:00"/>
    <s v="Penicillin"/>
    <s v="Normal"/>
    <n v="16"/>
    <n v="354.66493750000001"/>
    <x v="0"/>
  </r>
  <r>
    <s v="Kaitlyn Griffin"/>
    <x v="19"/>
    <x v="1"/>
    <x v="6"/>
    <x v="5"/>
    <d v="2020-05-30T00:00:00"/>
    <s v="Sarah Fuller"/>
    <s v="Sandoval Group"/>
    <x v="0"/>
    <n v="8658.384"/>
    <n v="475"/>
    <x v="0"/>
    <d v="2020-06-03T00:00:00"/>
    <s v="Ibuprofen"/>
    <s v="Inconclusive"/>
    <n v="4"/>
    <n v="2164.596"/>
    <x v="0"/>
  </r>
  <r>
    <s v="Teresa Davis"/>
    <x v="37"/>
    <x v="0"/>
    <x v="4"/>
    <x v="2"/>
    <d v="2020-04-08T00:00:00"/>
    <s v="Rebecca Garza"/>
    <s v="Brown LLC"/>
    <x v="3"/>
    <n v="16097.257"/>
    <n v="178"/>
    <x v="0"/>
    <d v="2020-04-22T00:00:00"/>
    <s v="Lipitor"/>
    <s v="Abnormal"/>
    <n v="14"/>
    <n v="1149.8040714285714"/>
    <x v="1"/>
  </r>
  <r>
    <s v="Karen Henry"/>
    <x v="65"/>
    <x v="0"/>
    <x v="5"/>
    <x v="2"/>
    <d v="2021-12-01T00:00:00"/>
    <s v="Lance Gonzalez"/>
    <s v="Taylor, Obrien and Collier"/>
    <x v="0"/>
    <n v="17823.175999999999"/>
    <n v="495"/>
    <x v="2"/>
    <d v="2021-12-11T00:00:00"/>
    <s v="Aspirin"/>
    <s v="Inconclusive"/>
    <n v="10"/>
    <n v="1782.3175999999999"/>
    <x v="0"/>
  </r>
  <r>
    <s v="Traci Melendez"/>
    <x v="22"/>
    <x v="1"/>
    <x v="1"/>
    <x v="5"/>
    <d v="2019-09-12T00:00:00"/>
    <s v="Brandy Baker"/>
    <s v="Clay-Houston"/>
    <x v="0"/>
    <n v="38090.938000000002"/>
    <n v="298"/>
    <x v="1"/>
    <d v="2019-10-07T00:00:00"/>
    <s v="Lipitor"/>
    <s v="Inconclusive"/>
    <n v="25"/>
    <n v="1523.63752"/>
    <x v="0"/>
  </r>
  <r>
    <s v="Dan Potter"/>
    <x v="25"/>
    <x v="1"/>
    <x v="0"/>
    <x v="3"/>
    <d v="2022-01-15T00:00:00"/>
    <s v="Kerry Hart"/>
    <s v="Rocha, Rodriguez and Klein"/>
    <x v="0"/>
    <n v="25144.719000000001"/>
    <n v="219"/>
    <x v="0"/>
    <d v="2022-01-16T00:00:00"/>
    <s v="Paracetamol"/>
    <s v="Normal"/>
    <n v="1"/>
    <n v="25144.719000000001"/>
    <x v="2"/>
  </r>
  <r>
    <s v="Christopher Church"/>
    <x v="57"/>
    <x v="1"/>
    <x v="1"/>
    <x v="3"/>
    <d v="2023-09-06T00:00:00"/>
    <s v="Marc Massey"/>
    <s v="Gaines Group"/>
    <x v="0"/>
    <n v="38350.516000000003"/>
    <n v="193"/>
    <x v="2"/>
    <d v="2023-09-26T00:00:00"/>
    <s v="Lipitor"/>
    <s v="Abnormal"/>
    <n v="20"/>
    <n v="1917.5258000000001"/>
    <x v="0"/>
  </r>
  <r>
    <s v="Megan Phillips"/>
    <x v="23"/>
    <x v="0"/>
    <x v="4"/>
    <x v="4"/>
    <d v="2021-06-12T00:00:00"/>
    <s v="Andrew Cannon"/>
    <s v="Sanchez and Sons"/>
    <x v="0"/>
    <n v="21073.764999999999"/>
    <n v="192"/>
    <x v="0"/>
    <d v="2021-06-19T00:00:00"/>
    <s v="Paracetamol"/>
    <s v="Inconclusive"/>
    <n v="7"/>
    <n v="3010.5378571428569"/>
    <x v="0"/>
  </r>
  <r>
    <s v="Dawn Hernandez"/>
    <x v="44"/>
    <x v="0"/>
    <x v="7"/>
    <x v="1"/>
    <d v="2021-09-29T00:00:00"/>
    <s v="Natalie Williams"/>
    <s v="Vaughan, Butler and Carroll"/>
    <x v="1"/>
    <n v="38696.048999999999"/>
    <n v="460"/>
    <x v="2"/>
    <d v="2021-10-24T00:00:00"/>
    <s v="Aspirin"/>
    <s v="Normal"/>
    <n v="25"/>
    <n v="1547.84196"/>
    <x v="1"/>
  </r>
  <r>
    <s v="Miguel Weaver"/>
    <x v="63"/>
    <x v="1"/>
    <x v="2"/>
    <x v="2"/>
    <d v="2022-10-03T00:00:00"/>
    <s v="Dawn Martin"/>
    <s v="Fowler Group"/>
    <x v="1"/>
    <n v="3730.1970000000001"/>
    <n v="396"/>
    <x v="0"/>
    <d v="2022-10-07T00:00:00"/>
    <s v="Ibuprofen"/>
    <s v="Abnormal"/>
    <n v="4"/>
    <n v="932.54925000000003"/>
    <x v="2"/>
  </r>
  <r>
    <s v="Robert Newton"/>
    <x v="10"/>
    <x v="1"/>
    <x v="1"/>
    <x v="0"/>
    <d v="2019-11-23T00:00:00"/>
    <s v="Edgar Yates"/>
    <s v="Fuller-Jackson"/>
    <x v="4"/>
    <n v="18291.79"/>
    <n v="114"/>
    <x v="1"/>
    <d v="2019-11-26T00:00:00"/>
    <s v="Penicillin"/>
    <s v="Abnormal"/>
    <n v="3"/>
    <n v="6097.2633333333333"/>
    <x v="2"/>
  </r>
  <r>
    <s v="Matthew Dougherty"/>
    <x v="36"/>
    <x v="0"/>
    <x v="2"/>
    <x v="0"/>
    <d v="2020-09-09T00:00:00"/>
    <s v="April Robinson"/>
    <s v="Curry-Freeman"/>
    <x v="2"/>
    <n v="14356.965"/>
    <n v="320"/>
    <x v="2"/>
    <d v="2020-09-26T00:00:00"/>
    <s v="Aspirin"/>
    <s v="Normal"/>
    <n v="17"/>
    <n v="844.52735294117645"/>
    <x v="2"/>
  </r>
  <r>
    <s v="Wanda Rivera"/>
    <x v="24"/>
    <x v="1"/>
    <x v="0"/>
    <x v="5"/>
    <d v="2020-08-10T00:00:00"/>
    <s v="Linda Stein"/>
    <s v="Taylor Group"/>
    <x v="4"/>
    <n v="10718.684999999999"/>
    <n v="172"/>
    <x v="2"/>
    <d v="2020-08-14T00:00:00"/>
    <s v="Aspirin"/>
    <s v="Abnormal"/>
    <n v="4"/>
    <n v="2679.6712499999999"/>
    <x v="2"/>
  </r>
  <r>
    <s v="Lindsey Cross"/>
    <x v="50"/>
    <x v="0"/>
    <x v="5"/>
    <x v="2"/>
    <d v="2023-10-26T00:00:00"/>
    <s v="Jennifer Wilson"/>
    <s v="Wallace, Snyder and Dixon"/>
    <x v="3"/>
    <n v="8368.1239999999998"/>
    <n v="253"/>
    <x v="0"/>
    <d v="2023-11-14T00:00:00"/>
    <s v="Paracetamol"/>
    <s v="Inconclusive"/>
    <n v="19"/>
    <n v="440.42757894736843"/>
    <x v="1"/>
  </r>
  <r>
    <s v="Michelle Peterson"/>
    <x v="41"/>
    <x v="1"/>
    <x v="1"/>
    <x v="3"/>
    <d v="2023-01-04T00:00:00"/>
    <s v="Mary Grant"/>
    <s v="Berger and Sons"/>
    <x v="2"/>
    <n v="9024.7939999999999"/>
    <n v="138"/>
    <x v="0"/>
    <d v="2023-01-24T00:00:00"/>
    <s v="Penicillin"/>
    <s v="Normal"/>
    <n v="20"/>
    <n v="451.23969999999997"/>
    <x v="2"/>
  </r>
  <r>
    <s v="Jessica Ibarra"/>
    <x v="54"/>
    <x v="1"/>
    <x v="3"/>
    <x v="0"/>
    <d v="2018-11-28T00:00:00"/>
    <s v="James Robinson"/>
    <s v="Johnston-Garcia"/>
    <x v="1"/>
    <n v="30242.54"/>
    <n v="209"/>
    <x v="1"/>
    <d v="2018-12-07T00:00:00"/>
    <s v="Paracetamol"/>
    <s v="Normal"/>
    <n v="9"/>
    <n v="3360.2822222222221"/>
    <x v="2"/>
  </r>
  <r>
    <s v="Lindsey James"/>
    <x v="23"/>
    <x v="1"/>
    <x v="0"/>
    <x v="5"/>
    <d v="2020-09-28T00:00:00"/>
    <s v="Emma Harris"/>
    <s v="Brown, Owens and Tucker"/>
    <x v="0"/>
    <n v="47627.392"/>
    <n v="140"/>
    <x v="1"/>
    <d v="2020-10-09T00:00:00"/>
    <s v="Lipitor"/>
    <s v="Abnormal"/>
    <n v="11"/>
    <n v="4329.7629090909095"/>
    <x v="0"/>
  </r>
  <r>
    <s v="Thomas Webb"/>
    <x v="48"/>
    <x v="0"/>
    <x v="6"/>
    <x v="0"/>
    <d v="2019-07-25T00:00:00"/>
    <s v="Joshua Kelly"/>
    <s v="Parsons, Olson and Nguyen"/>
    <x v="0"/>
    <n v="27456.895"/>
    <n v="262"/>
    <x v="2"/>
    <d v="2019-08-24T00:00:00"/>
    <s v="Aspirin"/>
    <s v="Normal"/>
    <n v="30"/>
    <n v="915.22983333333332"/>
    <x v="0"/>
  </r>
  <r>
    <s v="Eric Taylor"/>
    <x v="12"/>
    <x v="0"/>
    <x v="0"/>
    <x v="4"/>
    <d v="2019-04-12T00:00:00"/>
    <s v="Kelly Wolfe"/>
    <s v="Oconnor-Deleon"/>
    <x v="0"/>
    <n v="3850.268"/>
    <n v="339"/>
    <x v="1"/>
    <d v="2019-05-11T00:00:00"/>
    <s v="Penicillin"/>
    <s v="Abnormal"/>
    <n v="29"/>
    <n v="132.76786206896551"/>
    <x v="0"/>
  </r>
  <r>
    <s v="Hannah Marshall"/>
    <x v="25"/>
    <x v="1"/>
    <x v="1"/>
    <x v="4"/>
    <d v="2019-04-28T00:00:00"/>
    <s v="Jason Cantrell"/>
    <s v="Gamble, Williams and Garcia"/>
    <x v="0"/>
    <n v="19888.718000000001"/>
    <n v="220"/>
    <x v="2"/>
    <d v="2019-05-07T00:00:00"/>
    <s v="Paracetamol"/>
    <s v="Abnormal"/>
    <n v="9"/>
    <n v="2209.8575555555558"/>
    <x v="2"/>
  </r>
  <r>
    <s v="Keith Carroll"/>
    <x v="66"/>
    <x v="1"/>
    <x v="6"/>
    <x v="4"/>
    <d v="2022-12-27T00:00:00"/>
    <s v="Sarah Miller"/>
    <s v="Alvarado, Benson and Arias"/>
    <x v="0"/>
    <n v="18886.541000000001"/>
    <n v="129"/>
    <x v="1"/>
    <d v="2023-01-22T00:00:00"/>
    <s v="Ibuprofen"/>
    <s v="Inconclusive"/>
    <n v="26"/>
    <n v="726.40542307692317"/>
    <x v="2"/>
  </r>
  <r>
    <s v="Lauren Delacruz"/>
    <x v="6"/>
    <x v="1"/>
    <x v="5"/>
    <x v="3"/>
    <d v="2019-07-27T00:00:00"/>
    <s v="Kelly Anderson"/>
    <s v="Harris-Sanford"/>
    <x v="0"/>
    <n v="4724.8419999999996"/>
    <n v="176"/>
    <x v="2"/>
    <d v="2019-08-07T00:00:00"/>
    <s v="Paracetamol"/>
    <s v="Inconclusive"/>
    <n v="11"/>
    <n v="429.53109090909089"/>
    <x v="0"/>
  </r>
  <r>
    <s v="Erin Sullivan"/>
    <x v="15"/>
    <x v="1"/>
    <x v="2"/>
    <x v="1"/>
    <d v="2020-04-12T00:00:00"/>
    <s v="Katrina Butler"/>
    <s v="Taylor-Burns"/>
    <x v="1"/>
    <n v="17261.128000000001"/>
    <n v="334"/>
    <x v="1"/>
    <d v="2020-05-06T00:00:00"/>
    <s v="Lipitor"/>
    <s v="Inconclusive"/>
    <n v="24"/>
    <n v="719.21366666666665"/>
    <x v="1"/>
  </r>
  <r>
    <s v="Kristina Lane"/>
    <x v="3"/>
    <x v="0"/>
    <x v="4"/>
    <x v="2"/>
    <d v="2021-11-13T00:00:00"/>
    <s v="Sandra Mcdonald"/>
    <s v="Keith and Sons"/>
    <x v="4"/>
    <n v="7716.5550000000003"/>
    <n v="410"/>
    <x v="0"/>
    <d v="2021-12-06T00:00:00"/>
    <s v="Paracetamol"/>
    <s v="Abnormal"/>
    <n v="23"/>
    <n v="335.50239130434784"/>
    <x v="2"/>
  </r>
  <r>
    <s v="Mrs. Christina Hodges MD"/>
    <x v="58"/>
    <x v="0"/>
    <x v="0"/>
    <x v="0"/>
    <d v="2018-11-02T00:00:00"/>
    <s v="Jeffrey Peterson"/>
    <s v="Alvarado-Garcia"/>
    <x v="4"/>
    <n v="39140.118999999999"/>
    <n v="363"/>
    <x v="2"/>
    <d v="2018-11-14T00:00:00"/>
    <s v="Aspirin"/>
    <s v="Normal"/>
    <n v="12"/>
    <n v="3261.6765833333334"/>
    <x v="1"/>
  </r>
  <r>
    <s v="Jillian Price"/>
    <x v="52"/>
    <x v="0"/>
    <x v="5"/>
    <x v="5"/>
    <d v="2023-05-04T00:00:00"/>
    <s v="Matthew Taylor"/>
    <s v="Frye, Lane and Turner"/>
    <x v="0"/>
    <n v="39359.031999999999"/>
    <n v="265"/>
    <x v="0"/>
    <d v="2023-05-22T00:00:00"/>
    <s v="Penicillin"/>
    <s v="Normal"/>
    <n v="18"/>
    <n v="2186.6128888888888"/>
    <x v="0"/>
  </r>
  <r>
    <s v="Jessica Gentry"/>
    <x v="5"/>
    <x v="1"/>
    <x v="0"/>
    <x v="1"/>
    <d v="2021-07-19T00:00:00"/>
    <s v="Carolyn Key"/>
    <s v="Rivera-Sullivan"/>
    <x v="0"/>
    <n v="26030.393"/>
    <n v="149"/>
    <x v="2"/>
    <d v="2021-07-21T00:00:00"/>
    <s v="Penicillin"/>
    <s v="Normal"/>
    <n v="2"/>
    <n v="13015.1965"/>
    <x v="2"/>
  </r>
  <r>
    <s v="Lindsay Lin"/>
    <x v="67"/>
    <x v="0"/>
    <x v="2"/>
    <x v="0"/>
    <d v="2020-01-11T00:00:00"/>
    <s v="Carla Mccoy"/>
    <s v="Flores, Rodriguez and Smith"/>
    <x v="2"/>
    <n v="36023.629000000001"/>
    <n v="288"/>
    <x v="1"/>
    <d v="2020-02-05T00:00:00"/>
    <s v="Penicillin"/>
    <s v="Abnormal"/>
    <n v="25"/>
    <n v="1440.94516"/>
    <x v="1"/>
  </r>
  <r>
    <s v="Alyssa Hernandez"/>
    <x v="42"/>
    <x v="1"/>
    <x v="3"/>
    <x v="4"/>
    <d v="2019-11-13T00:00:00"/>
    <s v="Samuel Newman"/>
    <s v="Humphrey-Mitchell"/>
    <x v="0"/>
    <n v="31908.909"/>
    <n v="263"/>
    <x v="2"/>
    <d v="2019-11-27T00:00:00"/>
    <s v="Lipitor"/>
    <s v="Abnormal"/>
    <n v="14"/>
    <n v="2279.2077857142858"/>
    <x v="0"/>
  </r>
  <r>
    <s v="Michael Davis"/>
    <x v="17"/>
    <x v="1"/>
    <x v="0"/>
    <x v="5"/>
    <d v="2020-11-22T00:00:00"/>
    <s v="Virginia Singleton"/>
    <s v="Holt and Sons"/>
    <x v="0"/>
    <n v="10154.066000000001"/>
    <n v="134"/>
    <x v="0"/>
    <d v="2020-12-03T00:00:00"/>
    <s v="Aspirin"/>
    <s v="Normal"/>
    <n v="11"/>
    <n v="923.09690909090921"/>
    <x v="0"/>
  </r>
  <r>
    <s v="Rhonda Adams"/>
    <x v="60"/>
    <x v="0"/>
    <x v="1"/>
    <x v="5"/>
    <d v="2022-01-05T00:00:00"/>
    <s v="Zachary Coleman"/>
    <s v="Dunlap, Moore and Mcintosh"/>
    <x v="1"/>
    <n v="22064.81"/>
    <n v="265"/>
    <x v="2"/>
    <d v="2022-01-19T00:00:00"/>
    <s v="Ibuprofen"/>
    <s v="Normal"/>
    <n v="14"/>
    <n v="1576.0578571428573"/>
    <x v="1"/>
  </r>
  <r>
    <s v="Linda Monroe"/>
    <x v="45"/>
    <x v="0"/>
    <x v="2"/>
    <x v="3"/>
    <d v="2020-10-05T00:00:00"/>
    <s v="Allison Roy"/>
    <s v="Murphy Ltd"/>
    <x v="4"/>
    <n v="32550.284"/>
    <n v="196"/>
    <x v="2"/>
    <d v="2020-10-18T00:00:00"/>
    <s v="Ibuprofen"/>
    <s v="Abnormal"/>
    <n v="13"/>
    <n v="2503.8679999999999"/>
    <x v="2"/>
  </r>
  <r>
    <s v="Amanda Stewart"/>
    <x v="65"/>
    <x v="0"/>
    <x v="6"/>
    <x v="2"/>
    <d v="2023-10-03T00:00:00"/>
    <s v="Dennis Paul"/>
    <s v="Reed LLC"/>
    <x v="0"/>
    <n v="21356.337"/>
    <n v="440"/>
    <x v="0"/>
    <d v="2023-10-04T00:00:00"/>
    <s v="Lipitor"/>
    <s v="Inconclusive"/>
    <n v="1"/>
    <n v="21356.337"/>
    <x v="0"/>
  </r>
  <r>
    <s v="Eric Garrison"/>
    <x v="48"/>
    <x v="0"/>
    <x v="3"/>
    <x v="5"/>
    <d v="2022-08-18T00:00:00"/>
    <s v="Erin Gomez"/>
    <s v="Thornton, Carr and Buchanan"/>
    <x v="0"/>
    <n v="62443.052000000003"/>
    <n v="170"/>
    <x v="0"/>
    <d v="2022-08-29T00:00:00"/>
    <s v="Lipitor"/>
    <s v="Inconclusive"/>
    <n v="11"/>
    <n v="5676.641090909091"/>
    <x v="0"/>
  </r>
  <r>
    <s v="Scott Randall"/>
    <x v="38"/>
    <x v="0"/>
    <x v="5"/>
    <x v="1"/>
    <d v="2022-05-19T00:00:00"/>
    <s v="Gregory Adams"/>
    <s v="Henderson PLC"/>
    <x v="4"/>
    <n v="31888.63"/>
    <n v="317"/>
    <x v="0"/>
    <d v="2022-06-11T00:00:00"/>
    <s v="Penicillin"/>
    <s v="Inconclusive"/>
    <n v="23"/>
    <n v="1386.4621739130434"/>
    <x v="1"/>
  </r>
  <r>
    <s v="Matthew Hart"/>
    <x v="55"/>
    <x v="0"/>
    <x v="6"/>
    <x v="5"/>
    <d v="2021-05-13T00:00:00"/>
    <s v="Evelyn Robinson"/>
    <s v="Carrillo, Stokes and Wolfe"/>
    <x v="2"/>
    <n v="21701.198"/>
    <n v="161"/>
    <x v="2"/>
    <d v="2021-05-23T00:00:00"/>
    <s v="Paracetamol"/>
    <s v="Normal"/>
    <n v="10"/>
    <n v="2170.1197999999999"/>
    <x v="1"/>
  </r>
  <r>
    <s v="Charles Hall"/>
    <x v="17"/>
    <x v="0"/>
    <x v="4"/>
    <x v="3"/>
    <d v="2021-02-08T00:00:00"/>
    <s v="James James"/>
    <s v="Morton, Hawkins and Moore"/>
    <x v="0"/>
    <n v="25645.005000000001"/>
    <n v="251"/>
    <x v="2"/>
    <d v="2021-03-07T00:00:00"/>
    <s v="Ibuprofen"/>
    <s v="Abnormal"/>
    <n v="27"/>
    <n v="949.81500000000005"/>
    <x v="0"/>
  </r>
  <r>
    <s v="Sylvia Hill"/>
    <x v="34"/>
    <x v="1"/>
    <x v="7"/>
    <x v="2"/>
    <d v="2019-04-05T00:00:00"/>
    <s v="Dr. Lauren Thompson"/>
    <s v="Griffin, Hernandez and Lee"/>
    <x v="2"/>
    <n v="23513.446"/>
    <n v="438"/>
    <x v="0"/>
    <d v="2019-04-06T00:00:00"/>
    <s v="Lipitor"/>
    <s v="Inconclusive"/>
    <n v="1"/>
    <n v="23513.446"/>
    <x v="2"/>
  </r>
  <r>
    <s v="Kristi Jones"/>
    <x v="55"/>
    <x v="1"/>
    <x v="6"/>
    <x v="2"/>
    <d v="2019-04-07T00:00:00"/>
    <s v="Christopher Soto"/>
    <s v="Campbell Group"/>
    <x v="2"/>
    <n v="12377.324000000001"/>
    <n v="327"/>
    <x v="0"/>
    <d v="2019-04-15T00:00:00"/>
    <s v="Penicillin"/>
    <s v="Normal"/>
    <n v="8"/>
    <n v="1547.1655000000001"/>
    <x v="1"/>
  </r>
  <r>
    <s v="Angela Thomas"/>
    <x v="19"/>
    <x v="1"/>
    <x v="7"/>
    <x v="0"/>
    <d v="2023-10-28T00:00:00"/>
    <s v="Robert Meadows"/>
    <s v="Mejia, Sanchez and Stone"/>
    <x v="0"/>
    <n v="51656.892999999996"/>
    <n v="405"/>
    <x v="1"/>
    <d v="2023-11-27T00:00:00"/>
    <s v="Aspirin"/>
    <s v="Inconclusive"/>
    <n v="30"/>
    <n v="1721.8964333333331"/>
    <x v="0"/>
  </r>
  <r>
    <s v="Brandy Maynard"/>
    <x v="52"/>
    <x v="1"/>
    <x v="1"/>
    <x v="3"/>
    <d v="2020-06-14T00:00:00"/>
    <s v="Maria Medina"/>
    <s v="Davis and Sons"/>
    <x v="0"/>
    <n v="10994.727000000001"/>
    <n v="166"/>
    <x v="2"/>
    <d v="2020-07-03T00:00:00"/>
    <s v="Aspirin"/>
    <s v="Normal"/>
    <n v="19"/>
    <n v="578.66984210526323"/>
    <x v="0"/>
  </r>
  <r>
    <s v="Erica Rhodes"/>
    <x v="24"/>
    <x v="0"/>
    <x v="3"/>
    <x v="3"/>
    <d v="2023-10-05T00:00:00"/>
    <s v="Colleen Ryan"/>
    <s v="Randall, Hayes and Bell"/>
    <x v="1"/>
    <n v="21749.206999999999"/>
    <n v="224"/>
    <x v="0"/>
    <d v="2023-10-13T00:00:00"/>
    <s v="Penicillin"/>
    <s v="Abnormal"/>
    <n v="8"/>
    <n v="2718.6508749999998"/>
    <x v="2"/>
  </r>
  <r>
    <s v="Justin Martinez"/>
    <x v="47"/>
    <x v="0"/>
    <x v="2"/>
    <x v="3"/>
    <d v="2023-05-01T00:00:00"/>
    <s v="Michael Ray"/>
    <s v="Whitaker-Mayo"/>
    <x v="0"/>
    <n v="34278.161999999997"/>
    <n v="115"/>
    <x v="2"/>
    <d v="2023-05-30T00:00:00"/>
    <s v="Ibuprofen"/>
    <s v="Abnormal"/>
    <n v="29"/>
    <n v="1182.0055862068964"/>
    <x v="0"/>
  </r>
  <r>
    <s v="Jeffrey Scott"/>
    <x v="62"/>
    <x v="1"/>
    <x v="2"/>
    <x v="2"/>
    <d v="2021-04-07T00:00:00"/>
    <s v="Brandy Moore"/>
    <s v="Miller and Sons"/>
    <x v="4"/>
    <n v="18991.811000000002"/>
    <n v="278"/>
    <x v="0"/>
    <d v="2021-04-09T00:00:00"/>
    <s v="Aspirin"/>
    <s v="Abnormal"/>
    <n v="2"/>
    <n v="9495.9055000000008"/>
    <x v="2"/>
  </r>
  <r>
    <s v="Katherine Jimenez"/>
    <x v="38"/>
    <x v="1"/>
    <x v="7"/>
    <x v="1"/>
    <d v="2023-10-16T00:00:00"/>
    <s v="Raymond Hoffman"/>
    <s v="Wilcox, Carney and James"/>
    <x v="4"/>
    <n v="14945.147000000001"/>
    <n v="451"/>
    <x v="1"/>
    <d v="2023-10-29T00:00:00"/>
    <s v="Lipitor"/>
    <s v="Abnormal"/>
    <n v="13"/>
    <n v="1149.6266923076923"/>
    <x v="1"/>
  </r>
  <r>
    <s v="Jesse Gonzalez"/>
    <x v="60"/>
    <x v="1"/>
    <x v="3"/>
    <x v="2"/>
    <d v="2022-04-11T00:00:00"/>
    <s v="Michael Torres"/>
    <s v="Snyder Ltd"/>
    <x v="4"/>
    <n v="14747.538"/>
    <n v="240"/>
    <x v="2"/>
    <d v="2022-05-03T00:00:00"/>
    <s v="Lipitor"/>
    <s v="Inconclusive"/>
    <n v="22"/>
    <n v="670.34263636363642"/>
    <x v="1"/>
  </r>
  <r>
    <s v="Jonathan Moore"/>
    <x v="40"/>
    <x v="1"/>
    <x v="3"/>
    <x v="4"/>
    <d v="2022-11-07T00:00:00"/>
    <s v="Kaitlyn Moreno"/>
    <s v="Baker-Jones"/>
    <x v="4"/>
    <n v="27684.613000000001"/>
    <n v="185"/>
    <x v="2"/>
    <d v="2022-11-11T00:00:00"/>
    <s v="Penicillin"/>
    <s v="Inconclusive"/>
    <n v="4"/>
    <n v="6921.1532500000003"/>
    <x v="1"/>
  </r>
  <r>
    <s v="Stephanie Hart"/>
    <x v="18"/>
    <x v="0"/>
    <x v="6"/>
    <x v="0"/>
    <d v="2019-01-16T00:00:00"/>
    <s v="John Love"/>
    <s v="Wise, Hines and Jackson"/>
    <x v="0"/>
    <n v="29933.559000000001"/>
    <n v="178"/>
    <x v="1"/>
    <d v="2019-01-17T00:00:00"/>
    <s v="Paracetamol"/>
    <s v="Inconclusive"/>
    <n v="1"/>
    <n v="29933.559000000001"/>
    <x v="0"/>
  </r>
  <r>
    <s v="Stephanie Wallace"/>
    <x v="27"/>
    <x v="0"/>
    <x v="3"/>
    <x v="5"/>
    <d v="2020-06-09T00:00:00"/>
    <s v="Ashley Young"/>
    <s v="Bryan-Brown"/>
    <x v="0"/>
    <n v="58644.055"/>
    <n v="281"/>
    <x v="1"/>
    <d v="2020-06-22T00:00:00"/>
    <s v="Aspirin"/>
    <s v="Normal"/>
    <n v="13"/>
    <n v="4511.0811538461539"/>
    <x v="0"/>
  </r>
  <r>
    <s v="Daniel Travis"/>
    <x v="22"/>
    <x v="0"/>
    <x v="2"/>
    <x v="4"/>
    <d v="2019-06-15T00:00:00"/>
    <s v="Joseph Jones"/>
    <s v="Berger-Bridges"/>
    <x v="0"/>
    <n v="8466.5820000000003"/>
    <n v="201"/>
    <x v="2"/>
    <d v="2019-06-20T00:00:00"/>
    <s v="Lipitor"/>
    <s v="Inconclusive"/>
    <n v="5"/>
    <n v="1693.3164000000002"/>
    <x v="0"/>
  </r>
  <r>
    <s v="Michelle James"/>
    <x v="57"/>
    <x v="1"/>
    <x v="0"/>
    <x v="1"/>
    <d v="2021-11-08T00:00:00"/>
    <s v="Troy Wilson"/>
    <s v="Harrison PLC"/>
    <x v="0"/>
    <n v="19425.691999999999"/>
    <n v="272"/>
    <x v="1"/>
    <d v="2021-11-26T00:00:00"/>
    <s v="Lipitor"/>
    <s v="Normal"/>
    <n v="18"/>
    <n v="1079.2051111111111"/>
    <x v="0"/>
  </r>
  <r>
    <s v="Roberto Archer"/>
    <x v="49"/>
    <x v="0"/>
    <x v="1"/>
    <x v="2"/>
    <d v="2019-10-05T00:00:00"/>
    <s v="Michael Kirk"/>
    <s v="Everett, Harris and Reynolds"/>
    <x v="1"/>
    <n v="11104.164000000001"/>
    <n v="318"/>
    <x v="0"/>
    <d v="2019-10-05T00:00:00"/>
    <s v="Lipitor"/>
    <s v="Inconclusive"/>
    <n v="0"/>
    <n v="0"/>
    <x v="2"/>
  </r>
  <r>
    <s v="Michael Lara"/>
    <x v="9"/>
    <x v="1"/>
    <x v="5"/>
    <x v="5"/>
    <d v="2022-02-19T00:00:00"/>
    <s v="Elizabeth Hall"/>
    <s v="Sandoval-Ellis"/>
    <x v="2"/>
    <n v="27131.478999999999"/>
    <n v="481"/>
    <x v="2"/>
    <d v="2022-02-23T00:00:00"/>
    <s v="Ibuprofen"/>
    <s v="Normal"/>
    <n v="4"/>
    <n v="6782.8697499999998"/>
    <x v="2"/>
  </r>
  <r>
    <s v="Susan Ramirez"/>
    <x v="60"/>
    <x v="0"/>
    <x v="7"/>
    <x v="5"/>
    <d v="2019-03-16T00:00:00"/>
    <s v="Taylor Reyes"/>
    <s v="Austin-Gonzalez"/>
    <x v="3"/>
    <n v="37505.061999999998"/>
    <n v="461"/>
    <x v="1"/>
    <d v="2019-03-26T00:00:00"/>
    <s v="Lipitor"/>
    <s v="Inconclusive"/>
    <n v="10"/>
    <n v="3750.5061999999998"/>
    <x v="1"/>
  </r>
  <r>
    <s v="Stephanie Garza MD"/>
    <x v="51"/>
    <x v="1"/>
    <x v="1"/>
    <x v="4"/>
    <d v="2022-09-24T00:00:00"/>
    <s v="Elizabeth Odonnell"/>
    <s v="Lewis, Mitchell and Rodriguez"/>
    <x v="0"/>
    <n v="9506.7060000000001"/>
    <n v="423"/>
    <x v="1"/>
    <d v="2022-10-03T00:00:00"/>
    <s v="Ibuprofen"/>
    <s v="Normal"/>
    <n v="9"/>
    <n v="1056.3006666666668"/>
    <x v="2"/>
  </r>
  <r>
    <s v="Jenny Watson"/>
    <x v="64"/>
    <x v="1"/>
    <x v="1"/>
    <x v="1"/>
    <d v="2022-01-07T00:00:00"/>
    <s v="Shelley Olsen"/>
    <s v="Grant PLC"/>
    <x v="3"/>
    <n v="8288.5079999999998"/>
    <n v="213"/>
    <x v="2"/>
    <d v="2022-02-04T00:00:00"/>
    <s v="Ibuprofen"/>
    <s v="Abnormal"/>
    <n v="28"/>
    <n v="296.01814285714283"/>
    <x v="1"/>
  </r>
  <r>
    <s v="Kirk Martin"/>
    <x v="2"/>
    <x v="1"/>
    <x v="3"/>
    <x v="5"/>
    <d v="2021-10-10T00:00:00"/>
    <s v="Jesse Bryant"/>
    <s v="Howard Group"/>
    <x v="0"/>
    <n v="15375.937"/>
    <n v="236"/>
    <x v="1"/>
    <d v="2021-11-01T00:00:00"/>
    <s v="Aspirin"/>
    <s v="Abnormal"/>
    <n v="22"/>
    <n v="698.90622727272728"/>
    <x v="0"/>
  </r>
  <r>
    <s v="Veronica Taylor"/>
    <x v="30"/>
    <x v="1"/>
    <x v="2"/>
    <x v="4"/>
    <d v="2022-05-31T00:00:00"/>
    <s v="Jessica Romero"/>
    <s v="Colon LLC"/>
    <x v="2"/>
    <n v="3701.1750000000002"/>
    <n v="464"/>
    <x v="0"/>
    <d v="2022-06-22T00:00:00"/>
    <s v="Aspirin"/>
    <s v="Normal"/>
    <n v="22"/>
    <n v="168.23522727272729"/>
    <x v="2"/>
  </r>
  <r>
    <s v="Laura Stokes"/>
    <x v="65"/>
    <x v="0"/>
    <x v="4"/>
    <x v="2"/>
    <d v="2021-07-20T00:00:00"/>
    <s v="David Irwin"/>
    <s v="Marks, Barnett and Wolfe"/>
    <x v="0"/>
    <n v="15353.744000000001"/>
    <n v="371"/>
    <x v="1"/>
    <d v="2021-08-07T00:00:00"/>
    <s v="Paracetamol"/>
    <s v="Inconclusive"/>
    <n v="18"/>
    <n v="852.9857777777778"/>
    <x v="0"/>
  </r>
  <r>
    <s v="Anthony Johnson"/>
    <x v="26"/>
    <x v="0"/>
    <x v="6"/>
    <x v="3"/>
    <d v="2021-04-02T00:00:00"/>
    <s v="Brian Krause"/>
    <s v="Patrick, Brown and Lee"/>
    <x v="0"/>
    <n v="19716.471000000001"/>
    <n v="362"/>
    <x v="2"/>
    <d v="2021-04-11T00:00:00"/>
    <s v="Ibuprofen"/>
    <s v="Normal"/>
    <n v="9"/>
    <n v="2190.7190000000001"/>
    <x v="0"/>
  </r>
  <r>
    <s v="Debra Hall"/>
    <x v="57"/>
    <x v="1"/>
    <x v="4"/>
    <x v="3"/>
    <d v="2022-11-11T00:00:00"/>
    <s v="Cynthia Sanchez"/>
    <s v="Mayo and Sons"/>
    <x v="0"/>
    <n v="20569.870999999999"/>
    <n v="236"/>
    <x v="1"/>
    <d v="2022-11-28T00:00:00"/>
    <s v="Paracetamol"/>
    <s v="Abnormal"/>
    <n v="17"/>
    <n v="1209.9924117647058"/>
    <x v="0"/>
  </r>
  <r>
    <s v="Julie Williams"/>
    <x v="62"/>
    <x v="0"/>
    <x v="3"/>
    <x v="3"/>
    <d v="2019-06-20T00:00:00"/>
    <s v="Alvin Wright"/>
    <s v="Nelson, Smith and Roberts"/>
    <x v="4"/>
    <n v="15480.492"/>
    <n v="224"/>
    <x v="2"/>
    <d v="2019-07-05T00:00:00"/>
    <s v="Aspirin"/>
    <s v="Abnormal"/>
    <n v="15"/>
    <n v="1032.0328"/>
    <x v="2"/>
  </r>
  <r>
    <s v="Catherine Garrett"/>
    <x v="44"/>
    <x v="1"/>
    <x v="5"/>
    <x v="4"/>
    <d v="2019-01-30T00:00:00"/>
    <s v="Lindsey Higgins"/>
    <s v="Brown Group"/>
    <x v="1"/>
    <n v="1930.835"/>
    <n v="117"/>
    <x v="2"/>
    <d v="2019-02-21T00:00:00"/>
    <s v="Penicillin"/>
    <s v="Normal"/>
    <n v="22"/>
    <n v="87.765227272727273"/>
    <x v="1"/>
  </r>
  <r>
    <s v="Priscilla Farrell"/>
    <x v="26"/>
    <x v="1"/>
    <x v="5"/>
    <x v="5"/>
    <d v="2021-05-07T00:00:00"/>
    <s v="David Thomas"/>
    <s v="Tucker, Moore and Cruz"/>
    <x v="0"/>
    <n v="13985.087"/>
    <n v="350"/>
    <x v="0"/>
    <d v="2021-05-27T00:00:00"/>
    <s v="Lipitor"/>
    <s v="Inconclusive"/>
    <n v="20"/>
    <n v="699.25434999999993"/>
    <x v="0"/>
  </r>
  <r>
    <s v="Jerry Gibson"/>
    <x v="58"/>
    <x v="0"/>
    <x v="0"/>
    <x v="3"/>
    <d v="2021-02-17T00:00:00"/>
    <s v="Jennifer Henderson"/>
    <s v="Coleman-Wilson"/>
    <x v="4"/>
    <n v="32257.856"/>
    <n v="146"/>
    <x v="1"/>
    <d v="2021-03-13T00:00:00"/>
    <s v="Paracetamol"/>
    <s v="Normal"/>
    <n v="24"/>
    <n v="1344.0773333333334"/>
    <x v="1"/>
  </r>
  <r>
    <s v="William Smith DVM"/>
    <x v="6"/>
    <x v="1"/>
    <x v="3"/>
    <x v="3"/>
    <d v="2022-07-09T00:00:00"/>
    <s v="Jennifer Alexander"/>
    <s v="Osborne, Brooks and Luna"/>
    <x v="0"/>
    <n v="39518.398999999998"/>
    <n v="382"/>
    <x v="2"/>
    <d v="2022-08-03T00:00:00"/>
    <s v="Lipitor"/>
    <s v="Normal"/>
    <n v="25"/>
    <n v="1580.73596"/>
    <x v="0"/>
  </r>
  <r>
    <s v="Michael Johnson"/>
    <x v="31"/>
    <x v="0"/>
    <x v="4"/>
    <x v="2"/>
    <d v="2023-07-10T00:00:00"/>
    <s v="Karen Hall"/>
    <s v="Erickson Inc"/>
    <x v="0"/>
    <n v="2933.085"/>
    <n v="376"/>
    <x v="2"/>
    <d v="2023-07-13T00:00:00"/>
    <s v="Penicillin"/>
    <s v="Normal"/>
    <n v="3"/>
    <n v="977.69500000000005"/>
    <x v="2"/>
  </r>
  <r>
    <s v="Charles Davidson"/>
    <x v="21"/>
    <x v="0"/>
    <x v="7"/>
    <x v="3"/>
    <d v="2020-06-01T00:00:00"/>
    <s v="Kyle Mack"/>
    <s v="Harris, Williams and Roberts"/>
    <x v="1"/>
    <n v="23767.266"/>
    <n v="404"/>
    <x v="0"/>
    <d v="2020-06-04T00:00:00"/>
    <s v="Lipitor"/>
    <s v="Abnormal"/>
    <n v="3"/>
    <n v="7922.4219999999996"/>
    <x v="1"/>
  </r>
  <r>
    <s v="Stephanie Landry"/>
    <x v="37"/>
    <x v="1"/>
    <x v="0"/>
    <x v="4"/>
    <d v="2021-08-15T00:00:00"/>
    <s v="Debra Campbell"/>
    <s v="Deleon LLC"/>
    <x v="4"/>
    <n v="12988.879000000001"/>
    <n v="355"/>
    <x v="1"/>
    <d v="2021-09-03T00:00:00"/>
    <s v="Lipitor"/>
    <s v="Abnormal"/>
    <n v="19"/>
    <n v="683.62521052631587"/>
    <x v="1"/>
  </r>
  <r>
    <s v="Jerry Reyes"/>
    <x v="1"/>
    <x v="1"/>
    <x v="3"/>
    <x v="5"/>
    <d v="2020-07-06T00:00:00"/>
    <s v="Hannah Mathis"/>
    <s v="Campbell-Anderson"/>
    <x v="0"/>
    <n v="30556.127"/>
    <n v="307"/>
    <x v="0"/>
    <d v="2020-07-07T00:00:00"/>
    <s v="Penicillin"/>
    <s v="Normal"/>
    <n v="1"/>
    <n v="30556.127"/>
    <x v="1"/>
  </r>
  <r>
    <s v="Megan Alexander"/>
    <x v="8"/>
    <x v="1"/>
    <x v="3"/>
    <x v="1"/>
    <d v="2022-10-12T00:00:00"/>
    <s v="Carol Brown"/>
    <s v="Chang, Sutton and Mejia"/>
    <x v="3"/>
    <n v="2993.2689999999998"/>
    <n v="355"/>
    <x v="1"/>
    <d v="2022-10-23T00:00:00"/>
    <s v="Lipitor"/>
    <s v="Abnormal"/>
    <n v="11"/>
    <n v="272.11536363636361"/>
    <x v="1"/>
  </r>
  <r>
    <s v="Jamie Dyer"/>
    <x v="39"/>
    <x v="1"/>
    <x v="6"/>
    <x v="3"/>
    <d v="2023-08-04T00:00:00"/>
    <s v="Margaret Combs"/>
    <s v="Phillips-Stafford"/>
    <x v="0"/>
    <n v="27751.374"/>
    <n v="237"/>
    <x v="2"/>
    <d v="2023-08-26T00:00:00"/>
    <s v="Lipitor"/>
    <s v="Abnormal"/>
    <n v="22"/>
    <n v="1261.4260909090908"/>
    <x v="0"/>
  </r>
  <r>
    <s v="Jeffrey Gregory"/>
    <x v="26"/>
    <x v="0"/>
    <x v="6"/>
    <x v="2"/>
    <d v="2020-12-18T00:00:00"/>
    <s v="Dwayne Walker"/>
    <s v="Mejia-Harris"/>
    <x v="0"/>
    <n v="14311.712"/>
    <n v="381"/>
    <x v="0"/>
    <d v="2020-12-20T00:00:00"/>
    <s v="Ibuprofen"/>
    <s v="Inconclusive"/>
    <n v="2"/>
    <n v="7155.8559999999998"/>
    <x v="0"/>
  </r>
  <r>
    <s v="Kaylee Macdonald"/>
    <x v="2"/>
    <x v="1"/>
    <x v="5"/>
    <x v="5"/>
    <d v="2021-08-11T00:00:00"/>
    <s v="Ronald Hernandez"/>
    <s v="Thompson Ltd"/>
    <x v="0"/>
    <n v="70989.233999999997"/>
    <n v="270"/>
    <x v="0"/>
    <d v="2021-08-15T00:00:00"/>
    <s v="Aspirin"/>
    <s v="Abnormal"/>
    <n v="4"/>
    <n v="17747.308499999999"/>
    <x v="0"/>
  </r>
  <r>
    <s v="Ashley Rivera"/>
    <x v="24"/>
    <x v="0"/>
    <x v="0"/>
    <x v="2"/>
    <d v="2020-12-27T00:00:00"/>
    <s v="Patrick Peterson"/>
    <s v="Ray, Costa and Proctor"/>
    <x v="1"/>
    <n v="14515.967000000001"/>
    <n v="307"/>
    <x v="2"/>
    <d v="2021-01-21T00:00:00"/>
    <s v="Penicillin"/>
    <s v="Normal"/>
    <n v="25"/>
    <n v="580.63868000000002"/>
    <x v="2"/>
  </r>
  <r>
    <s v="Regina Rios"/>
    <x v="16"/>
    <x v="0"/>
    <x v="4"/>
    <x v="4"/>
    <d v="2023-05-14T00:00:00"/>
    <s v="Jeffrey Miller"/>
    <s v="Park, Merritt and Brown"/>
    <x v="0"/>
    <n v="22682.706999999999"/>
    <n v="280"/>
    <x v="1"/>
    <d v="2023-05-19T00:00:00"/>
    <s v="Penicillin"/>
    <s v="Inconclusive"/>
    <n v="5"/>
    <n v="4536.5414000000001"/>
    <x v="0"/>
  </r>
  <r>
    <s v="Audrey Park"/>
    <x v="6"/>
    <x v="0"/>
    <x v="6"/>
    <x v="4"/>
    <d v="2022-03-08T00:00:00"/>
    <s v="Vickie Guerrero"/>
    <s v="Wolfe, Brown and Cole"/>
    <x v="0"/>
    <n v="4909.5919999999996"/>
    <n v="378"/>
    <x v="2"/>
    <d v="2022-03-20T00:00:00"/>
    <s v="Paracetamol"/>
    <s v="Abnormal"/>
    <n v="12"/>
    <n v="409.13266666666664"/>
    <x v="0"/>
  </r>
  <r>
    <s v="Dalton Cooley"/>
    <x v="36"/>
    <x v="0"/>
    <x v="2"/>
    <x v="2"/>
    <d v="2023-09-11T00:00:00"/>
    <s v="Louis Mccarthy"/>
    <s v="Campbell-Jenkins"/>
    <x v="0"/>
    <n v="15214.588"/>
    <n v="366"/>
    <x v="2"/>
    <d v="2023-09-26T00:00:00"/>
    <s v="Lipitor"/>
    <s v="Inconclusive"/>
    <n v="15"/>
    <n v="1014.3058666666667"/>
    <x v="2"/>
  </r>
  <r>
    <s v="William Franco"/>
    <x v="8"/>
    <x v="0"/>
    <x v="7"/>
    <x v="3"/>
    <d v="2022-05-23T00:00:00"/>
    <s v="John Durham"/>
    <s v="Perez-Garcia"/>
    <x v="1"/>
    <n v="10437.249"/>
    <n v="388"/>
    <x v="2"/>
    <d v="2022-06-12T00:00:00"/>
    <s v="Lipitor"/>
    <s v="Abnormal"/>
    <n v="20"/>
    <n v="521.86244999999997"/>
    <x v="1"/>
  </r>
  <r>
    <s v="Stacey Perez"/>
    <x v="61"/>
    <x v="1"/>
    <x v="5"/>
    <x v="3"/>
    <d v="2023-03-27T00:00:00"/>
    <s v="Michael Ritter"/>
    <s v="Burns-Jackson"/>
    <x v="0"/>
    <n v="24589.909"/>
    <n v="150"/>
    <x v="1"/>
    <d v="2023-04-03T00:00:00"/>
    <s v="Ibuprofen"/>
    <s v="Inconclusive"/>
    <n v="7"/>
    <n v="3512.8441428571427"/>
    <x v="0"/>
  </r>
  <r>
    <s v="William Valencia"/>
    <x v="30"/>
    <x v="1"/>
    <x v="1"/>
    <x v="5"/>
    <d v="2022-10-15T00:00:00"/>
    <s v="David Hicks"/>
    <s v="Jacobs, Miller and Mitchell"/>
    <x v="0"/>
    <n v="50024.421999999999"/>
    <n v="279"/>
    <x v="1"/>
    <d v="2022-10-23T00:00:00"/>
    <s v="Penicillin"/>
    <s v="Inconclusive"/>
    <n v="8"/>
    <n v="6253.0527499999998"/>
    <x v="2"/>
  </r>
  <r>
    <s v="Jasmine Brooks"/>
    <x v="38"/>
    <x v="1"/>
    <x v="3"/>
    <x v="3"/>
    <d v="2022-04-20T00:00:00"/>
    <s v="Michael Morrow"/>
    <s v="Smith PLC"/>
    <x v="3"/>
    <n v="14775.487999999999"/>
    <n v="365"/>
    <x v="0"/>
    <d v="2022-04-24T00:00:00"/>
    <s v="Ibuprofen"/>
    <s v="Normal"/>
    <n v="4"/>
    <n v="3693.8719999999998"/>
    <x v="1"/>
  </r>
  <r>
    <s v="Christopher Anderson"/>
    <x v="42"/>
    <x v="0"/>
    <x v="1"/>
    <x v="2"/>
    <d v="2019-04-15T00:00:00"/>
    <s v="Lisa Wright"/>
    <s v="Brown, Taylor and Little"/>
    <x v="0"/>
    <n v="2213.0030000000002"/>
    <n v="262"/>
    <x v="2"/>
    <d v="2019-04-30T00:00:00"/>
    <s v="Ibuprofen"/>
    <s v="Abnormal"/>
    <n v="15"/>
    <n v="147.53353333333334"/>
    <x v="0"/>
  </r>
  <r>
    <s v="Mark Shaw"/>
    <x v="19"/>
    <x v="0"/>
    <x v="7"/>
    <x v="2"/>
    <d v="2023-03-22T00:00:00"/>
    <s v="Brandi Nelson"/>
    <s v="Gray Inc"/>
    <x v="0"/>
    <n v="23882.758999999998"/>
    <n v="419"/>
    <x v="2"/>
    <d v="2023-03-30T00:00:00"/>
    <s v="Aspirin"/>
    <s v="Abnormal"/>
    <n v="8"/>
    <n v="2985.3448749999998"/>
    <x v="0"/>
  </r>
  <r>
    <s v="Dylan Hawkins"/>
    <x v="54"/>
    <x v="0"/>
    <x v="6"/>
    <x v="4"/>
    <d v="2022-02-17T00:00:00"/>
    <s v="Crystal Sherman"/>
    <s v="Murphy-Barber"/>
    <x v="0"/>
    <n v="33389.324999999997"/>
    <n v="229"/>
    <x v="0"/>
    <d v="2022-03-03T00:00:00"/>
    <s v="Ibuprofen"/>
    <s v="Normal"/>
    <n v="14"/>
    <n v="2384.9517857142855"/>
    <x v="2"/>
  </r>
  <r>
    <s v="Tasha Valentine"/>
    <x v="23"/>
    <x v="0"/>
    <x v="1"/>
    <x v="2"/>
    <d v="2021-04-17T00:00:00"/>
    <s v="Dr. Jessica Richardson DVM"/>
    <s v="Hernandez-Powell"/>
    <x v="0"/>
    <n v="11690.037"/>
    <n v="396"/>
    <x v="0"/>
    <d v="2021-05-01T00:00:00"/>
    <s v="Penicillin"/>
    <s v="Inconclusive"/>
    <n v="14"/>
    <n v="835.00264285714286"/>
    <x v="0"/>
  </r>
  <r>
    <s v="Steven Ramirez"/>
    <x v="53"/>
    <x v="0"/>
    <x v="2"/>
    <x v="3"/>
    <d v="2022-10-04T00:00:00"/>
    <s v="Brenda Castillo"/>
    <s v="Arnold-Williams"/>
    <x v="4"/>
    <n v="19130.671999999999"/>
    <n v="245"/>
    <x v="0"/>
    <d v="2022-10-13T00:00:00"/>
    <s v="Aspirin"/>
    <s v="Inconclusive"/>
    <n v="9"/>
    <n v="2125.6302222222221"/>
    <x v="2"/>
  </r>
  <r>
    <s v="James Gutierrez"/>
    <x v="50"/>
    <x v="1"/>
    <x v="5"/>
    <x v="4"/>
    <d v="2022-01-25T00:00:00"/>
    <s v="Dr. Jack Perkins"/>
    <s v="Rivera and Sons"/>
    <x v="1"/>
    <n v="23737.527999999998"/>
    <n v="121"/>
    <x v="1"/>
    <d v="2022-02-02T00:00:00"/>
    <s v="Penicillin"/>
    <s v="Abnormal"/>
    <n v="8"/>
    <n v="2967.1909999999998"/>
    <x v="1"/>
  </r>
  <r>
    <s v="Jay Whitehead"/>
    <x v="6"/>
    <x v="1"/>
    <x v="6"/>
    <x v="3"/>
    <d v="2019-08-11T00:00:00"/>
    <s v="Crystal Sparks"/>
    <s v="Martin Inc"/>
    <x v="0"/>
    <n v="4812.7619999999997"/>
    <n v="176"/>
    <x v="0"/>
    <d v="2019-08-21T00:00:00"/>
    <s v="Lipitor"/>
    <s v="Abnormal"/>
    <n v="10"/>
    <n v="481.27619999999996"/>
    <x v="0"/>
  </r>
  <r>
    <s v="Crystal Maxwell"/>
    <x v="22"/>
    <x v="1"/>
    <x v="5"/>
    <x v="5"/>
    <d v="2021-03-20T00:00:00"/>
    <s v="Michelle Mclaughlin"/>
    <s v="Brown Ltd"/>
    <x v="0"/>
    <n v="16071.308000000001"/>
    <n v="484"/>
    <x v="2"/>
    <d v="2021-04-05T00:00:00"/>
    <s v="Penicillin"/>
    <s v="Inconclusive"/>
    <n v="16"/>
    <n v="1004.4567500000001"/>
    <x v="0"/>
  </r>
  <r>
    <s v="Anna Mccarthy"/>
    <x v="64"/>
    <x v="0"/>
    <x v="7"/>
    <x v="4"/>
    <d v="2019-12-03T00:00:00"/>
    <s v="Carolyn Murphy"/>
    <s v="Castillo Ltd"/>
    <x v="4"/>
    <n v="32222.507000000001"/>
    <n v="252"/>
    <x v="2"/>
    <d v="2019-12-05T00:00:00"/>
    <s v="Lipitor"/>
    <s v="Abnormal"/>
    <n v="2"/>
    <n v="16111.253500000001"/>
    <x v="1"/>
  </r>
  <r>
    <s v="Shawn Rodriguez"/>
    <x v="19"/>
    <x v="1"/>
    <x v="1"/>
    <x v="3"/>
    <d v="2019-02-28T00:00:00"/>
    <s v="Alex Shannon"/>
    <s v="Knox, Anderson and Robinson"/>
    <x v="0"/>
    <n v="29474.055"/>
    <n v="157"/>
    <x v="0"/>
    <d v="2019-03-16T00:00:00"/>
    <s v="Ibuprofen"/>
    <s v="Inconclusive"/>
    <n v="16"/>
    <n v="1842.1284375"/>
    <x v="0"/>
  </r>
  <r>
    <s v="Susan Adams"/>
    <x v="0"/>
    <x v="0"/>
    <x v="4"/>
    <x v="0"/>
    <d v="2019-04-16T00:00:00"/>
    <s v="Benjamin Stokes"/>
    <s v="Graves, Cruz and Little"/>
    <x v="0"/>
    <n v="25843.142"/>
    <n v="208"/>
    <x v="1"/>
    <d v="2019-04-28T00:00:00"/>
    <s v="Ibuprofen"/>
    <s v="Normal"/>
    <n v="12"/>
    <n v="2153.5951666666665"/>
    <x v="0"/>
  </r>
  <r>
    <s v="John Hall"/>
    <x v="39"/>
    <x v="0"/>
    <x v="3"/>
    <x v="5"/>
    <d v="2020-08-17T00:00:00"/>
    <s v="Nicole Rubio"/>
    <s v="Mcknight-Li"/>
    <x v="0"/>
    <n v="45863.921999999999"/>
    <n v="206"/>
    <x v="1"/>
    <d v="2020-09-16T00:00:00"/>
    <s v="Paracetamol"/>
    <s v="Normal"/>
    <n v="30"/>
    <n v="1528.7973999999999"/>
    <x v="0"/>
  </r>
  <r>
    <s v="Alexa Jensen"/>
    <x v="67"/>
    <x v="1"/>
    <x v="1"/>
    <x v="1"/>
    <d v="2022-10-08T00:00:00"/>
    <s v="Barbara Escobar"/>
    <s v="Warren, Henderson and Wright"/>
    <x v="1"/>
    <n v="38223.133999999998"/>
    <n v="159"/>
    <x v="2"/>
    <d v="2022-10-30T00:00:00"/>
    <s v="Paracetamol"/>
    <s v="Inconclusive"/>
    <n v="22"/>
    <n v="1737.4151818181817"/>
    <x v="1"/>
  </r>
  <r>
    <s v="Hayden Lopez"/>
    <x v="15"/>
    <x v="0"/>
    <x v="5"/>
    <x v="0"/>
    <d v="2020-06-27T00:00:00"/>
    <s v="Danielle Mays"/>
    <s v="Jones Ltd"/>
    <x v="2"/>
    <n v="41727.74"/>
    <n v="139"/>
    <x v="2"/>
    <d v="2020-07-27T00:00:00"/>
    <s v="Lipitor"/>
    <s v="Abnormal"/>
    <n v="30"/>
    <n v="1390.9246666666666"/>
    <x v="1"/>
  </r>
  <r>
    <s v="David Hurley"/>
    <x v="3"/>
    <x v="1"/>
    <x v="2"/>
    <x v="0"/>
    <d v="2023-09-20T00:00:00"/>
    <s v="Robert Kennedy"/>
    <s v="Mcdowell-Jones"/>
    <x v="3"/>
    <n v="34602.06"/>
    <n v="460"/>
    <x v="2"/>
    <d v="2023-09-21T00:00:00"/>
    <s v="Penicillin"/>
    <s v="Inconclusive"/>
    <n v="1"/>
    <n v="34602.06"/>
    <x v="2"/>
  </r>
  <r>
    <s v="Sara Burns"/>
    <x v="24"/>
    <x v="0"/>
    <x v="6"/>
    <x v="5"/>
    <d v="2023-01-25T00:00:00"/>
    <s v="Crystal Romero MD"/>
    <s v="Rice, Torres and Newman"/>
    <x v="1"/>
    <n v="65130.81"/>
    <n v="382"/>
    <x v="0"/>
    <d v="2023-01-30T00:00:00"/>
    <s v="Aspirin"/>
    <s v="Abnormal"/>
    <n v="5"/>
    <n v="13026.162"/>
    <x v="2"/>
  </r>
  <r>
    <s v="Samantha Mcguire"/>
    <x v="11"/>
    <x v="0"/>
    <x v="2"/>
    <x v="4"/>
    <d v="2020-02-15T00:00:00"/>
    <s v="Samantha Harrison"/>
    <s v="Gonzalez, Walls and Flores"/>
    <x v="3"/>
    <n v="8315.6219999999994"/>
    <n v="265"/>
    <x v="1"/>
    <d v="2020-03-02T00:00:00"/>
    <s v="Aspirin"/>
    <s v="Inconclusive"/>
    <n v="16"/>
    <n v="519.72637499999996"/>
    <x v="1"/>
  </r>
  <r>
    <s v="James Cole"/>
    <x v="19"/>
    <x v="0"/>
    <x v="7"/>
    <x v="3"/>
    <d v="2019-07-11T00:00:00"/>
    <s v="Kurt White"/>
    <s v="Payne-Goodman"/>
    <x v="0"/>
    <n v="29689.968000000001"/>
    <n v="369"/>
    <x v="0"/>
    <d v="2019-07-12T00:00:00"/>
    <s v="Paracetamol"/>
    <s v="Inconclusive"/>
    <n v="1"/>
    <n v="29689.968000000001"/>
    <x v="0"/>
  </r>
  <r>
    <s v="Jorge Chavez"/>
    <x v="23"/>
    <x v="1"/>
    <x v="7"/>
    <x v="5"/>
    <d v="2022-07-28T00:00:00"/>
    <s v="Dylan Alexander"/>
    <s v="Lee LLC"/>
    <x v="0"/>
    <n v="57345.394999999997"/>
    <n v="186"/>
    <x v="0"/>
    <d v="2022-07-31T00:00:00"/>
    <s v="Ibuprofen"/>
    <s v="Abnormal"/>
    <n v="3"/>
    <n v="19115.131666666664"/>
    <x v="0"/>
  </r>
  <r>
    <s v="Danielle Steele"/>
    <x v="2"/>
    <x v="1"/>
    <x v="4"/>
    <x v="5"/>
    <d v="2023-10-30T00:00:00"/>
    <s v="Adrian Bell"/>
    <s v="Bryant Group"/>
    <x v="0"/>
    <n v="69427.008000000002"/>
    <n v="350"/>
    <x v="0"/>
    <d v="2023-11-11T00:00:00"/>
    <s v="Lipitor"/>
    <s v="Normal"/>
    <n v="12"/>
    <n v="5785.5839999999998"/>
    <x v="0"/>
  </r>
  <r>
    <s v="Jerry Williams"/>
    <x v="46"/>
    <x v="1"/>
    <x v="0"/>
    <x v="5"/>
    <d v="2023-06-14T00:00:00"/>
    <s v="Juan Roberson"/>
    <s v="Cervantes, Smith and Bell"/>
    <x v="0"/>
    <n v="33874.978000000003"/>
    <n v="438"/>
    <x v="1"/>
    <d v="2023-06-28T00:00:00"/>
    <s v="Penicillin"/>
    <s v="Normal"/>
    <n v="14"/>
    <n v="2419.6412857142859"/>
    <x v="0"/>
  </r>
  <r>
    <s v="Collin Ballard"/>
    <x v="43"/>
    <x v="0"/>
    <x v="4"/>
    <x v="3"/>
    <d v="2021-06-02T00:00:00"/>
    <s v="Jean Jones"/>
    <s v="Rice-Ortega"/>
    <x v="1"/>
    <n v="1733.277"/>
    <n v="361"/>
    <x v="0"/>
    <d v="2021-06-21T00:00:00"/>
    <s v="Lipitor"/>
    <s v="Normal"/>
    <n v="19"/>
    <n v="91.2251052631579"/>
    <x v="2"/>
  </r>
  <r>
    <s v="Tracy Garza"/>
    <x v="58"/>
    <x v="1"/>
    <x v="1"/>
    <x v="4"/>
    <d v="2022-07-08T00:00:00"/>
    <s v="Kelly Grant"/>
    <s v="Davis Ltd"/>
    <x v="2"/>
    <n v="11829.625"/>
    <n v="200"/>
    <x v="1"/>
    <d v="2022-07-26T00:00:00"/>
    <s v="Lipitor"/>
    <s v="Abnormal"/>
    <n v="18"/>
    <n v="657.20138888888891"/>
    <x v="1"/>
  </r>
  <r>
    <s v="Theresa Fletcher"/>
    <x v="28"/>
    <x v="0"/>
    <x v="2"/>
    <x v="3"/>
    <d v="2023-10-10T00:00:00"/>
    <s v="Jessica Collins"/>
    <s v="Brown-Nguyen"/>
    <x v="3"/>
    <n v="33144.707000000002"/>
    <n v="377"/>
    <x v="0"/>
    <d v="2023-10-14T00:00:00"/>
    <s v="Paracetamol"/>
    <s v="Inconclusive"/>
    <n v="4"/>
    <n v="8286.1767500000005"/>
    <x v="1"/>
  </r>
  <r>
    <s v="Nicole Foster"/>
    <x v="5"/>
    <x v="1"/>
    <x v="0"/>
    <x v="0"/>
    <d v="2020-12-06T00:00:00"/>
    <s v="Patricia Myers"/>
    <s v="Greene-Shepard"/>
    <x v="4"/>
    <n v="57333.892999999996"/>
    <n v="409"/>
    <x v="2"/>
    <d v="2021-01-01T00:00:00"/>
    <s v="Paracetamol"/>
    <s v="Normal"/>
    <n v="26"/>
    <n v="2205.1497307692307"/>
    <x v="2"/>
  </r>
  <r>
    <s v="Lorraine Scott"/>
    <x v="54"/>
    <x v="1"/>
    <x v="2"/>
    <x v="1"/>
    <d v="2022-06-22T00:00:00"/>
    <s v="Rachel Shelton"/>
    <s v="Garcia-Shaw"/>
    <x v="3"/>
    <n v="14106.200999999999"/>
    <n v="440"/>
    <x v="0"/>
    <d v="2022-07-03T00:00:00"/>
    <s v="Ibuprofen"/>
    <s v="Abnormal"/>
    <n v="11"/>
    <n v="1282.3819090909089"/>
    <x v="2"/>
  </r>
  <r>
    <s v="Ian Miranda"/>
    <x v="37"/>
    <x v="1"/>
    <x v="1"/>
    <x v="3"/>
    <d v="2023-06-08T00:00:00"/>
    <s v="Regina Johnson"/>
    <s v="Howell Ltd"/>
    <x v="3"/>
    <n v="1761.6020000000001"/>
    <n v="129"/>
    <x v="0"/>
    <d v="2023-06-27T00:00:00"/>
    <s v="Penicillin"/>
    <s v="Inconclusive"/>
    <n v="19"/>
    <n v="92.715894736842117"/>
    <x v="1"/>
  </r>
  <r>
    <s v="Laura Valdez"/>
    <x v="31"/>
    <x v="1"/>
    <x v="5"/>
    <x v="1"/>
    <d v="2021-06-06T00:00:00"/>
    <s v="Mr. Lucas Good"/>
    <s v="Thompson and Sons"/>
    <x v="4"/>
    <n v="22885.862000000001"/>
    <n v="208"/>
    <x v="0"/>
    <d v="2021-06-09T00:00:00"/>
    <s v="Penicillin"/>
    <s v="Abnormal"/>
    <n v="3"/>
    <n v="7628.6206666666667"/>
    <x v="2"/>
  </r>
  <r>
    <s v="Lauren Beard"/>
    <x v="65"/>
    <x v="0"/>
    <x v="7"/>
    <x v="4"/>
    <d v="2023-10-15T00:00:00"/>
    <s v="Brandon Collins"/>
    <s v="Price LLC"/>
    <x v="0"/>
    <n v="3555.42"/>
    <n v="200"/>
    <x v="1"/>
    <d v="2023-10-21T00:00:00"/>
    <s v="Aspirin"/>
    <s v="Abnormal"/>
    <n v="6"/>
    <n v="592.57000000000005"/>
    <x v="0"/>
  </r>
  <r>
    <s v="Brett Stark"/>
    <x v="37"/>
    <x v="1"/>
    <x v="5"/>
    <x v="2"/>
    <d v="2023-10-18T00:00:00"/>
    <s v="George Lee"/>
    <s v="Stevens, Morgan and Brown"/>
    <x v="3"/>
    <n v="7638.1289999999999"/>
    <n v="218"/>
    <x v="0"/>
    <d v="2023-11-06T00:00:00"/>
    <s v="Ibuprofen"/>
    <s v="Inconclusive"/>
    <n v="19"/>
    <n v="402.00678947368419"/>
    <x v="1"/>
  </r>
  <r>
    <s v="Jessica Warner MD"/>
    <x v="63"/>
    <x v="1"/>
    <x v="4"/>
    <x v="5"/>
    <d v="2020-01-31T00:00:00"/>
    <s v="Matthew Lee"/>
    <s v="Beltran LLC"/>
    <x v="1"/>
    <n v="24022.812000000002"/>
    <n v="496"/>
    <x v="0"/>
    <d v="2020-02-12T00:00:00"/>
    <s v="Lipitor"/>
    <s v="Abnormal"/>
    <n v="12"/>
    <n v="2001.9010000000001"/>
    <x v="2"/>
  </r>
  <r>
    <s v="Ian Wilson"/>
    <x v="35"/>
    <x v="1"/>
    <x v="5"/>
    <x v="5"/>
    <d v="2021-10-16T00:00:00"/>
    <s v="Deborah Parks"/>
    <s v="Cooper-Sellers"/>
    <x v="0"/>
    <n v="39774.364000000001"/>
    <n v="365"/>
    <x v="0"/>
    <d v="2021-10-29T00:00:00"/>
    <s v="Paracetamol"/>
    <s v="Inconclusive"/>
    <n v="13"/>
    <n v="3059.5664615384617"/>
    <x v="2"/>
  </r>
  <r>
    <s v="Jeremy Nelson"/>
    <x v="53"/>
    <x v="0"/>
    <x v="5"/>
    <x v="2"/>
    <d v="2020-12-17T00:00:00"/>
    <s v="Cheyenne Giles"/>
    <s v="Cline Ltd"/>
    <x v="0"/>
    <n v="5666.6059999999998"/>
    <n v="343"/>
    <x v="0"/>
    <d v="2021-01-07T00:00:00"/>
    <s v="Ibuprofen"/>
    <s v="Normal"/>
    <n v="21"/>
    <n v="269.83838095238093"/>
    <x v="2"/>
  </r>
  <r>
    <s v="Laura Perez"/>
    <x v="28"/>
    <x v="0"/>
    <x v="0"/>
    <x v="0"/>
    <d v="2020-03-23T00:00:00"/>
    <s v="Rebecca Rivera"/>
    <s v="Fitzgerald, Taylor and Webb"/>
    <x v="4"/>
    <n v="52255.127"/>
    <n v="205"/>
    <x v="2"/>
    <d v="2020-03-31T00:00:00"/>
    <s v="Lipitor"/>
    <s v="Inconclusive"/>
    <n v="8"/>
    <n v="6531.8908750000001"/>
    <x v="1"/>
  </r>
  <r>
    <s v="Mrs. Kimberly Weber"/>
    <x v="39"/>
    <x v="0"/>
    <x v="0"/>
    <x v="2"/>
    <d v="2019-07-25T00:00:00"/>
    <s v="Ashley Pennington"/>
    <s v="Lewis, Dean and Sanchez"/>
    <x v="0"/>
    <n v="1705.4690000000001"/>
    <n v="395"/>
    <x v="1"/>
    <d v="2019-08-11T00:00:00"/>
    <s v="Aspirin"/>
    <s v="Normal"/>
    <n v="17"/>
    <n v="100.32170588235294"/>
    <x v="0"/>
  </r>
  <r>
    <s v="Eric Parks"/>
    <x v="47"/>
    <x v="0"/>
    <x v="2"/>
    <x v="5"/>
    <d v="2020-07-25T00:00:00"/>
    <s v="Phillip Morrison"/>
    <s v="Miller, Larsen and Simmons"/>
    <x v="0"/>
    <n v="31223.195"/>
    <n v="311"/>
    <x v="1"/>
    <d v="2020-08-17T00:00:00"/>
    <s v="Ibuprofen"/>
    <s v="Inconclusive"/>
    <n v="23"/>
    <n v="1357.5302173913044"/>
    <x v="0"/>
  </r>
  <r>
    <s v="Jonathan Anderson"/>
    <x v="14"/>
    <x v="1"/>
    <x v="1"/>
    <x v="1"/>
    <d v="2023-02-13T00:00:00"/>
    <s v="Joseph Jackson"/>
    <s v="Herring PLC"/>
    <x v="0"/>
    <n v="40453.892999999996"/>
    <n v="257"/>
    <x v="1"/>
    <d v="2023-03-15T00:00:00"/>
    <s v="Penicillin"/>
    <s v="Inconclusive"/>
    <n v="30"/>
    <n v="1348.4630999999999"/>
    <x v="0"/>
  </r>
  <r>
    <s v="Stephanie Thompson"/>
    <x v="44"/>
    <x v="1"/>
    <x v="7"/>
    <x v="4"/>
    <d v="2023-08-04T00:00:00"/>
    <s v="John Moore"/>
    <s v="Green, Adams and Nelson"/>
    <x v="3"/>
    <n v="15946.789000000001"/>
    <n v="290"/>
    <x v="2"/>
    <d v="2023-08-24T00:00:00"/>
    <s v="Paracetamol"/>
    <s v="Abnormal"/>
    <n v="20"/>
    <n v="797.33945000000006"/>
    <x v="1"/>
  </r>
  <r>
    <s v="Stacey Hernandez"/>
    <x v="29"/>
    <x v="0"/>
    <x v="7"/>
    <x v="0"/>
    <d v="2022-03-26T00:00:00"/>
    <s v="Tracy Wilson"/>
    <s v="Jackson, Phillips and Winters"/>
    <x v="2"/>
    <n v="9355.5740000000005"/>
    <n v="241"/>
    <x v="2"/>
    <d v="2022-03-31T00:00:00"/>
    <s v="Lipitor"/>
    <s v="Inconclusive"/>
    <n v="5"/>
    <n v="1871.1148000000001"/>
    <x v="1"/>
  </r>
  <r>
    <s v="Lisa Wagner"/>
    <x v="17"/>
    <x v="1"/>
    <x v="1"/>
    <x v="5"/>
    <d v="2022-12-13T00:00:00"/>
    <s v="Evan Carter"/>
    <s v="Cook, White and Lindsey"/>
    <x v="0"/>
    <n v="42132.652000000002"/>
    <n v="279"/>
    <x v="0"/>
    <d v="2022-12-21T00:00:00"/>
    <s v="Penicillin"/>
    <s v="Abnormal"/>
    <n v="8"/>
    <n v="5266.5815000000002"/>
    <x v="0"/>
  </r>
  <r>
    <s v="Michael Johnson"/>
    <x v="47"/>
    <x v="1"/>
    <x v="7"/>
    <x v="3"/>
    <d v="2023-06-01T00:00:00"/>
    <s v="Sheila Johnson"/>
    <s v="Anderson and Sons"/>
    <x v="0"/>
    <n v="33493.482000000004"/>
    <n v="319"/>
    <x v="0"/>
    <d v="2023-06-19T00:00:00"/>
    <s v="Paracetamol"/>
    <s v="Inconclusive"/>
    <n v="18"/>
    <n v="1860.7490000000003"/>
    <x v="0"/>
  </r>
  <r>
    <s v="George Barnes"/>
    <x v="0"/>
    <x v="1"/>
    <x v="1"/>
    <x v="5"/>
    <d v="2021-02-13T00:00:00"/>
    <s v="Robert Schmidt"/>
    <s v="West, Hernandez and Mata"/>
    <x v="0"/>
    <n v="21647.19"/>
    <n v="381"/>
    <x v="0"/>
    <d v="2021-02-28T00:00:00"/>
    <s v="Paracetamol"/>
    <s v="Normal"/>
    <n v="15"/>
    <n v="1443.146"/>
    <x v="0"/>
  </r>
  <r>
    <s v="Joseph Anderson"/>
    <x v="45"/>
    <x v="1"/>
    <x v="7"/>
    <x v="0"/>
    <d v="2020-10-27T00:00:00"/>
    <s v="Ricky Ware"/>
    <s v="Wolfe LLC"/>
    <x v="0"/>
    <n v="56659.254000000001"/>
    <n v="129"/>
    <x v="1"/>
    <d v="2020-11-03T00:00:00"/>
    <s v="Aspirin"/>
    <s v="Inconclusive"/>
    <n v="7"/>
    <n v="8094.1791428571432"/>
    <x v="2"/>
  </r>
  <r>
    <s v="Natalie Strong"/>
    <x v="27"/>
    <x v="0"/>
    <x v="4"/>
    <x v="2"/>
    <d v="2021-05-15T00:00:00"/>
    <s v="Kimberly Vaughan"/>
    <s v="Doyle LLC"/>
    <x v="0"/>
    <n v="23874.358"/>
    <n v="482"/>
    <x v="0"/>
    <d v="2021-05-29T00:00:00"/>
    <s v="Lipitor"/>
    <s v="Normal"/>
    <n v="14"/>
    <n v="1705.3112857142858"/>
    <x v="0"/>
  </r>
  <r>
    <s v="Angel Scott"/>
    <x v="56"/>
    <x v="1"/>
    <x v="0"/>
    <x v="4"/>
    <d v="2020-03-11T00:00:00"/>
    <s v="Mr. Howard Stephens"/>
    <s v="Bell-Acevedo"/>
    <x v="0"/>
    <n v="29544.6"/>
    <n v="369"/>
    <x v="1"/>
    <d v="2020-04-06T00:00:00"/>
    <s v="Aspirin"/>
    <s v="Normal"/>
    <n v="26"/>
    <n v="1136.3307692307692"/>
    <x v="2"/>
  </r>
  <r>
    <s v="David Cole"/>
    <x v="19"/>
    <x v="0"/>
    <x v="1"/>
    <x v="5"/>
    <d v="2022-07-30T00:00:00"/>
    <s v="Johnny Jimenez"/>
    <s v="Frank PLC"/>
    <x v="0"/>
    <n v="27277.722000000002"/>
    <n v="474"/>
    <x v="1"/>
    <d v="2022-08-03T00:00:00"/>
    <s v="Ibuprofen"/>
    <s v="Abnormal"/>
    <n v="4"/>
    <n v="6819.4305000000004"/>
    <x v="0"/>
  </r>
  <r>
    <s v="Thomas Underwood"/>
    <x v="56"/>
    <x v="0"/>
    <x v="2"/>
    <x v="2"/>
    <d v="2019-02-22T00:00:00"/>
    <s v="Kaitlin Lambert"/>
    <s v="Rosario PLC"/>
    <x v="4"/>
    <n v="17460.956999999999"/>
    <n v="328"/>
    <x v="1"/>
    <d v="2019-03-13T00:00:00"/>
    <s v="Lipitor"/>
    <s v="Normal"/>
    <n v="19"/>
    <n v="918.99773684210516"/>
    <x v="2"/>
  </r>
  <r>
    <s v="Justin Williams"/>
    <x v="58"/>
    <x v="0"/>
    <x v="1"/>
    <x v="5"/>
    <d v="2019-03-19T00:00:00"/>
    <s v="Maria Pitts"/>
    <s v="Atkinson Group"/>
    <x v="4"/>
    <n v="7147.0749999999998"/>
    <n v="397"/>
    <x v="0"/>
    <d v="2019-03-24T00:00:00"/>
    <s v="Ibuprofen"/>
    <s v="Inconclusive"/>
    <n v="5"/>
    <n v="1429.415"/>
    <x v="1"/>
  </r>
  <r>
    <s v="Brian Daniel"/>
    <x v="17"/>
    <x v="0"/>
    <x v="5"/>
    <x v="5"/>
    <d v="2021-12-21T00:00:00"/>
    <s v="Lee Wilson"/>
    <s v="Price, Brooks and Hansen"/>
    <x v="0"/>
    <n v="31874.496999999999"/>
    <n v="366"/>
    <x v="0"/>
    <d v="2022-01-12T00:00:00"/>
    <s v="Lipitor"/>
    <s v="Abnormal"/>
    <n v="22"/>
    <n v="1448.8407727272727"/>
    <x v="0"/>
  </r>
  <r>
    <s v="Janet Daniel"/>
    <x v="67"/>
    <x v="1"/>
    <x v="1"/>
    <x v="5"/>
    <d v="2020-09-01T00:00:00"/>
    <s v="Laura Scott"/>
    <s v="David, Hawkins and Smith"/>
    <x v="1"/>
    <n v="74662.03"/>
    <n v="382"/>
    <x v="0"/>
    <d v="2020-09-12T00:00:00"/>
    <s v="Penicillin"/>
    <s v="Normal"/>
    <n v="11"/>
    <n v="6787.4572727272725"/>
    <x v="1"/>
  </r>
  <r>
    <s v="Darrell Valenzuela"/>
    <x v="11"/>
    <x v="0"/>
    <x v="4"/>
    <x v="5"/>
    <d v="2022-02-12T00:00:00"/>
    <s v="Jason Hester"/>
    <s v="Levine-Hudson"/>
    <x v="3"/>
    <n v="20879.609"/>
    <n v="312"/>
    <x v="0"/>
    <d v="2022-02-15T00:00:00"/>
    <s v="Ibuprofen"/>
    <s v="Inconclusive"/>
    <n v="3"/>
    <n v="6959.8696666666665"/>
    <x v="1"/>
  </r>
  <r>
    <s v="Daniel Lewis"/>
    <x v="13"/>
    <x v="1"/>
    <x v="6"/>
    <x v="0"/>
    <d v="2021-02-12T00:00:00"/>
    <s v="Gregory Diaz"/>
    <s v="Moore-Walker"/>
    <x v="0"/>
    <n v="20723.293000000001"/>
    <n v="456"/>
    <x v="2"/>
    <d v="2021-02-19T00:00:00"/>
    <s v="Ibuprofen"/>
    <s v="Abnormal"/>
    <n v="7"/>
    <n v="2960.4704285714288"/>
    <x v="0"/>
  </r>
  <r>
    <s v="Chelsea Moore"/>
    <x v="61"/>
    <x v="1"/>
    <x v="3"/>
    <x v="3"/>
    <d v="2020-08-15T00:00:00"/>
    <s v="Steven Casey"/>
    <s v="Walker and Sons"/>
    <x v="0"/>
    <n v="6914.56"/>
    <n v="334"/>
    <x v="0"/>
    <d v="2020-08-31T00:00:00"/>
    <s v="Ibuprofen"/>
    <s v="Normal"/>
    <n v="16"/>
    <n v="432.16"/>
    <x v="0"/>
  </r>
  <r>
    <s v="Samantha Stephens"/>
    <x v="8"/>
    <x v="1"/>
    <x v="5"/>
    <x v="1"/>
    <d v="2019-11-13T00:00:00"/>
    <s v="April Floyd"/>
    <s v="Harrison Inc"/>
    <x v="4"/>
    <n v="31428.903999999999"/>
    <n v="329"/>
    <x v="1"/>
    <d v="2019-12-12T00:00:00"/>
    <s v="Paracetamol"/>
    <s v="Abnormal"/>
    <n v="29"/>
    <n v="1083.7553103448276"/>
    <x v="1"/>
  </r>
  <r>
    <s v="Jerry Brown"/>
    <x v="62"/>
    <x v="1"/>
    <x v="6"/>
    <x v="4"/>
    <d v="2019-10-10T00:00:00"/>
    <s v="Vicki Fuentes"/>
    <s v="Smith, Reynolds and Jackson"/>
    <x v="3"/>
    <n v="4736.0829999999996"/>
    <n v="284"/>
    <x v="2"/>
    <d v="2019-10-20T00:00:00"/>
    <s v="Lipitor"/>
    <s v="Inconclusive"/>
    <n v="10"/>
    <n v="473.60829999999999"/>
    <x v="2"/>
  </r>
  <r>
    <s v="Ronald Miller"/>
    <x v="7"/>
    <x v="0"/>
    <x v="6"/>
    <x v="2"/>
    <d v="2020-09-18T00:00:00"/>
    <s v="Ariana Alvarado"/>
    <s v="Reed, Miller and Bryant"/>
    <x v="3"/>
    <n v="13411.931"/>
    <n v="201"/>
    <x v="1"/>
    <d v="2020-10-08T00:00:00"/>
    <s v="Paracetamol"/>
    <s v="Normal"/>
    <n v="20"/>
    <n v="670.59654999999998"/>
    <x v="2"/>
  </r>
  <r>
    <s v="Lori Finley"/>
    <x v="48"/>
    <x v="1"/>
    <x v="3"/>
    <x v="5"/>
    <d v="2019-12-12T00:00:00"/>
    <s v="Jeremy Hart Jr."/>
    <s v="Doyle, Davis and Duncan"/>
    <x v="0"/>
    <n v="23839.563999999998"/>
    <n v="358"/>
    <x v="1"/>
    <d v="2019-12-28T00:00:00"/>
    <s v="Aspirin"/>
    <s v="Inconclusive"/>
    <n v="16"/>
    <n v="1489.9727499999999"/>
    <x v="0"/>
  </r>
  <r>
    <s v="Nina Delacruz"/>
    <x v="7"/>
    <x v="1"/>
    <x v="0"/>
    <x v="4"/>
    <d v="2023-08-19T00:00:00"/>
    <s v="Kyle Bolton"/>
    <s v="Cohen, Harris and Alexander"/>
    <x v="0"/>
    <n v="8483.15"/>
    <n v="391"/>
    <x v="1"/>
    <d v="2023-08-26T00:00:00"/>
    <s v="Ibuprofen"/>
    <s v="Abnormal"/>
    <n v="7"/>
    <n v="1211.8785714285714"/>
    <x v="2"/>
  </r>
  <r>
    <s v="Bethany Murphy"/>
    <x v="31"/>
    <x v="0"/>
    <x v="6"/>
    <x v="0"/>
    <d v="2022-08-13T00:00:00"/>
    <s v="Dawn Lewis"/>
    <s v="Jones-Perez"/>
    <x v="4"/>
    <n v="46370.713000000003"/>
    <n v="234"/>
    <x v="1"/>
    <d v="2022-08-30T00:00:00"/>
    <s v="Paracetamol"/>
    <s v="Inconclusive"/>
    <n v="17"/>
    <n v="2727.6890000000003"/>
    <x v="2"/>
  </r>
  <r>
    <s v="Micheal Gardner"/>
    <x v="61"/>
    <x v="0"/>
    <x v="0"/>
    <x v="5"/>
    <d v="2023-05-25T00:00:00"/>
    <s v="Rachel Burgess"/>
    <s v="Jones-Johnson"/>
    <x v="0"/>
    <n v="70531.195999999996"/>
    <n v="280"/>
    <x v="1"/>
    <d v="2023-06-20T00:00:00"/>
    <s v="Penicillin"/>
    <s v="Abnormal"/>
    <n v="26"/>
    <n v="2712.7383076923074"/>
    <x v="0"/>
  </r>
  <r>
    <s v="Jason Williams"/>
    <x v="6"/>
    <x v="1"/>
    <x v="2"/>
    <x v="5"/>
    <d v="2020-09-11T00:00:00"/>
    <s v="Edward Gross"/>
    <s v="Warren Inc"/>
    <x v="0"/>
    <n v="44480.203000000001"/>
    <n v="193"/>
    <x v="1"/>
    <d v="2020-10-05T00:00:00"/>
    <s v="Ibuprofen"/>
    <s v="Abnormal"/>
    <n v="24"/>
    <n v="1853.3417916666667"/>
    <x v="0"/>
  </r>
  <r>
    <s v="Carrie Brown"/>
    <x v="42"/>
    <x v="0"/>
    <x v="3"/>
    <x v="2"/>
    <d v="2019-09-26T00:00:00"/>
    <s v="Frank Hunt"/>
    <s v="Robinson-Ferguson"/>
    <x v="0"/>
    <n v="18208.806"/>
    <n v="317"/>
    <x v="1"/>
    <d v="2019-10-24T00:00:00"/>
    <s v="Ibuprofen"/>
    <s v="Inconclusive"/>
    <n v="28"/>
    <n v="650.31450000000007"/>
    <x v="0"/>
  </r>
  <r>
    <s v="Dillon Barton"/>
    <x v="46"/>
    <x v="1"/>
    <x v="6"/>
    <x v="3"/>
    <d v="2021-03-18T00:00:00"/>
    <s v="Kevin Miller"/>
    <s v="Green, Brock and Weeks"/>
    <x v="0"/>
    <n v="30033.5"/>
    <n v="113"/>
    <x v="0"/>
    <d v="2021-03-29T00:00:00"/>
    <s v="Ibuprofen"/>
    <s v="Abnormal"/>
    <n v="11"/>
    <n v="2730.318181818182"/>
    <x v="0"/>
  </r>
  <r>
    <s v="Nancy Walker"/>
    <x v="41"/>
    <x v="1"/>
    <x v="3"/>
    <x v="4"/>
    <d v="2023-04-13T00:00:00"/>
    <s v="Jennifer Thomas DDS"/>
    <s v="Mccoy PLC"/>
    <x v="3"/>
    <n v="24330.453000000001"/>
    <n v="205"/>
    <x v="1"/>
    <d v="2023-05-06T00:00:00"/>
    <s v="Paracetamol"/>
    <s v="Abnormal"/>
    <n v="23"/>
    <n v="1057.8457826086958"/>
    <x v="2"/>
  </r>
  <r>
    <s v="Robert Olsen"/>
    <x v="39"/>
    <x v="0"/>
    <x v="2"/>
    <x v="5"/>
    <d v="2021-06-09T00:00:00"/>
    <s v="Austin Morgan"/>
    <s v="Suarez and Sons"/>
    <x v="0"/>
    <n v="18487.287"/>
    <n v="266"/>
    <x v="0"/>
    <d v="2021-06-13T00:00:00"/>
    <s v="Paracetamol"/>
    <s v="Normal"/>
    <n v="4"/>
    <n v="4621.8217500000001"/>
    <x v="0"/>
  </r>
  <r>
    <s v="Adam Miller"/>
    <x v="46"/>
    <x v="1"/>
    <x v="7"/>
    <x v="3"/>
    <d v="2020-10-20T00:00:00"/>
    <s v="Dr. Joy Vasquez"/>
    <s v="Hernandez Inc"/>
    <x v="0"/>
    <n v="25190.421999999999"/>
    <n v="328"/>
    <x v="0"/>
    <d v="2020-11-11T00:00:00"/>
    <s v="Aspirin"/>
    <s v="Abnormal"/>
    <n v="22"/>
    <n v="1145.0191818181818"/>
    <x v="0"/>
  </r>
  <r>
    <s v="John Chen"/>
    <x v="51"/>
    <x v="0"/>
    <x v="5"/>
    <x v="2"/>
    <d v="2021-06-20T00:00:00"/>
    <s v="Dennis Neal"/>
    <s v="Nelson, Buchanan and Barnett"/>
    <x v="2"/>
    <n v="10670.441999999999"/>
    <n v="165"/>
    <x v="0"/>
    <d v="2021-07-05T00:00:00"/>
    <s v="Ibuprofen"/>
    <s v="Normal"/>
    <n v="15"/>
    <n v="711.36279999999999"/>
    <x v="2"/>
  </r>
  <r>
    <s v="Benjamin Garcia"/>
    <x v="13"/>
    <x v="1"/>
    <x v="1"/>
    <x v="4"/>
    <d v="2020-03-11T00:00:00"/>
    <s v="Tyler Williams"/>
    <s v="James, Soto and Wright"/>
    <x v="0"/>
    <n v="19032.918000000001"/>
    <n v="347"/>
    <x v="1"/>
    <d v="2020-03-23T00:00:00"/>
    <s v="Lipitor"/>
    <s v="Normal"/>
    <n v="12"/>
    <n v="1586.0765000000001"/>
    <x v="0"/>
  </r>
  <r>
    <s v="Paul Morgan"/>
    <x v="31"/>
    <x v="1"/>
    <x v="7"/>
    <x v="4"/>
    <d v="2021-03-13T00:00:00"/>
    <s v="Sarah Harris"/>
    <s v="Sanchez LLC"/>
    <x v="4"/>
    <n v="23657.172999999999"/>
    <n v="372"/>
    <x v="2"/>
    <d v="2021-03-24T00:00:00"/>
    <s v="Lipitor"/>
    <s v="Normal"/>
    <n v="11"/>
    <n v="2150.6520909090909"/>
    <x v="2"/>
  </r>
  <r>
    <s v="Antonio Smith"/>
    <x v="21"/>
    <x v="1"/>
    <x v="1"/>
    <x v="1"/>
    <d v="2022-06-10T00:00:00"/>
    <s v="Nathan Huynh"/>
    <s v="Turner LLC"/>
    <x v="1"/>
    <n v="40321.464"/>
    <n v="221"/>
    <x v="0"/>
    <d v="2022-06-23T00:00:00"/>
    <s v="Penicillin"/>
    <s v="Inconclusive"/>
    <n v="13"/>
    <n v="3101.6510769230767"/>
    <x v="1"/>
  </r>
  <r>
    <s v="Marc White"/>
    <x v="45"/>
    <x v="0"/>
    <x v="5"/>
    <x v="2"/>
    <d v="2021-03-07T00:00:00"/>
    <s v="Nicholas Bowman"/>
    <s v="Watts-Powell"/>
    <x v="0"/>
    <n v="22603.491000000002"/>
    <n v="376"/>
    <x v="0"/>
    <d v="2021-03-15T00:00:00"/>
    <s v="Penicillin"/>
    <s v="Abnormal"/>
    <n v="8"/>
    <n v="2825.4363750000002"/>
    <x v="2"/>
  </r>
  <r>
    <s v="Amber Irwin"/>
    <x v="52"/>
    <x v="0"/>
    <x v="3"/>
    <x v="4"/>
    <d v="2020-09-21T00:00:00"/>
    <s v="Jasmine Gomez"/>
    <s v="Horton PLC"/>
    <x v="0"/>
    <n v="29972.038"/>
    <n v="285"/>
    <x v="1"/>
    <d v="2020-10-18T00:00:00"/>
    <s v="Lipitor"/>
    <s v="Normal"/>
    <n v="27"/>
    <n v="1110.0754814814816"/>
    <x v="0"/>
  </r>
  <r>
    <s v="Kayla Hickman"/>
    <x v="17"/>
    <x v="0"/>
    <x v="5"/>
    <x v="4"/>
    <d v="2023-05-13T00:00:00"/>
    <s v="Jennifer Miller"/>
    <s v="Garrett LLC"/>
    <x v="0"/>
    <n v="20190.93"/>
    <n v="246"/>
    <x v="2"/>
    <d v="2023-05-31T00:00:00"/>
    <s v="Aspirin"/>
    <s v="Inconclusive"/>
    <n v="18"/>
    <n v="1121.7183333333332"/>
    <x v="0"/>
  </r>
  <r>
    <s v="Tammy Rodriguez"/>
    <x v="0"/>
    <x v="0"/>
    <x v="6"/>
    <x v="2"/>
    <d v="2020-10-27T00:00:00"/>
    <s v="Lee Higgins"/>
    <s v="Woods, Morris and Garcia"/>
    <x v="0"/>
    <n v="20385.652999999998"/>
    <n v="480"/>
    <x v="1"/>
    <d v="2020-11-25T00:00:00"/>
    <s v="Aspirin"/>
    <s v="Normal"/>
    <n v="29"/>
    <n v="702.95355172413792"/>
    <x v="0"/>
  </r>
  <r>
    <s v="Pamela Mcclure"/>
    <x v="20"/>
    <x v="0"/>
    <x v="4"/>
    <x v="2"/>
    <d v="2022-01-09T00:00:00"/>
    <s v="April Wilson"/>
    <s v="Espinoza Group"/>
    <x v="2"/>
    <n v="20598.761999999999"/>
    <n v="420"/>
    <x v="1"/>
    <d v="2022-01-25T00:00:00"/>
    <s v="Lipitor"/>
    <s v="Inconclusive"/>
    <n v="16"/>
    <n v="1287.4226249999999"/>
    <x v="2"/>
  </r>
  <r>
    <s v="Christine Atkinson"/>
    <x v="65"/>
    <x v="0"/>
    <x v="6"/>
    <x v="2"/>
    <d v="2022-05-21T00:00:00"/>
    <s v="Charles Jackson"/>
    <s v="Lucero Group"/>
    <x v="0"/>
    <n v="22342.016"/>
    <n v="148"/>
    <x v="0"/>
    <d v="2022-05-24T00:00:00"/>
    <s v="Paracetamol"/>
    <s v="Abnormal"/>
    <n v="3"/>
    <n v="7447.3386666666665"/>
    <x v="0"/>
  </r>
  <r>
    <s v="Jason Shepard"/>
    <x v="27"/>
    <x v="1"/>
    <x v="2"/>
    <x v="5"/>
    <d v="2022-03-25T00:00:00"/>
    <s v="Jonathan Dunn"/>
    <s v="Gentry, Bullock and Hernandez"/>
    <x v="0"/>
    <n v="34593.868999999999"/>
    <n v="445"/>
    <x v="0"/>
    <d v="2022-04-10T00:00:00"/>
    <s v="Ibuprofen"/>
    <s v="Normal"/>
    <n v="16"/>
    <n v="2162.1168124999999"/>
    <x v="0"/>
  </r>
  <r>
    <s v="Randy Terrell"/>
    <x v="33"/>
    <x v="0"/>
    <x v="7"/>
    <x v="3"/>
    <d v="2020-09-11T00:00:00"/>
    <s v="Emma Johnson"/>
    <s v="Choi Inc"/>
    <x v="0"/>
    <n v="11237.647999999999"/>
    <n v="195"/>
    <x v="0"/>
    <d v="2020-09-25T00:00:00"/>
    <s v="Aspirin"/>
    <s v="Abnormal"/>
    <n v="14"/>
    <n v="802.68914285714277"/>
    <x v="0"/>
  </r>
  <r>
    <s v="Stephanie Summers"/>
    <x v="23"/>
    <x v="0"/>
    <x v="5"/>
    <x v="3"/>
    <d v="2023-06-19T00:00:00"/>
    <s v="Dr. Savannah Huber DVM"/>
    <s v="Howard-Baker"/>
    <x v="0"/>
    <n v="18424.853999999999"/>
    <n v="230"/>
    <x v="0"/>
    <d v="2023-06-20T00:00:00"/>
    <s v="Aspirin"/>
    <s v="Abnormal"/>
    <n v="1"/>
    <n v="18424.853999999999"/>
    <x v="0"/>
  </r>
  <r>
    <s v="Tracy Harrison"/>
    <x v="19"/>
    <x v="1"/>
    <x v="2"/>
    <x v="5"/>
    <d v="2022-12-12T00:00:00"/>
    <s v="Aaron Hall"/>
    <s v="Andrade-Lee"/>
    <x v="0"/>
    <n v="55905.546000000002"/>
    <n v="352"/>
    <x v="1"/>
    <d v="2023-01-03T00:00:00"/>
    <s v="Lipitor"/>
    <s v="Normal"/>
    <n v="22"/>
    <n v="2541.1611818181818"/>
    <x v="0"/>
  </r>
  <r>
    <s v="David Garcia"/>
    <x v="35"/>
    <x v="0"/>
    <x v="7"/>
    <x v="4"/>
    <d v="2019-08-18T00:00:00"/>
    <s v="Eugene Johnson"/>
    <s v="Norris, Ellis and Waters"/>
    <x v="0"/>
    <n v="33991.563000000002"/>
    <n v="160"/>
    <x v="1"/>
    <d v="2019-08-19T00:00:00"/>
    <s v="Paracetamol"/>
    <s v="Inconclusive"/>
    <n v="1"/>
    <n v="33991.563000000002"/>
    <x v="2"/>
  </r>
  <r>
    <s v="Cynthia Moore"/>
    <x v="60"/>
    <x v="1"/>
    <x v="6"/>
    <x v="0"/>
    <d v="2023-03-27T00:00:00"/>
    <s v="Robert Moore"/>
    <s v="Hill, Weber and Fleming"/>
    <x v="1"/>
    <n v="25928.923999999999"/>
    <n v="272"/>
    <x v="2"/>
    <d v="2023-04-05T00:00:00"/>
    <s v="Aspirin"/>
    <s v="Inconclusive"/>
    <n v="9"/>
    <n v="2880.9915555555554"/>
    <x v="1"/>
  </r>
  <r>
    <s v="Kimberly Rivas"/>
    <x v="12"/>
    <x v="0"/>
    <x v="2"/>
    <x v="0"/>
    <d v="2019-06-20T00:00:00"/>
    <s v="Benjamin Fitzgerald"/>
    <s v="Porter-Johnson"/>
    <x v="0"/>
    <n v="46494.211000000003"/>
    <n v="275"/>
    <x v="1"/>
    <d v="2019-06-22T00:00:00"/>
    <s v="Lipitor"/>
    <s v="Abnormal"/>
    <n v="2"/>
    <n v="23247.105500000001"/>
    <x v="0"/>
  </r>
  <r>
    <s v="Kayla Nelson"/>
    <x v="28"/>
    <x v="1"/>
    <x v="7"/>
    <x v="1"/>
    <d v="2021-09-15T00:00:00"/>
    <s v="Megan Hernandez"/>
    <s v="Jimenez-Jackson"/>
    <x v="3"/>
    <n v="14058.228999999999"/>
    <n v="295"/>
    <x v="1"/>
    <d v="2021-10-08T00:00:00"/>
    <s v="Aspirin"/>
    <s v="Inconclusive"/>
    <n v="23"/>
    <n v="611.22734782608688"/>
    <x v="1"/>
  </r>
  <r>
    <s v="Christine Raymond"/>
    <x v="48"/>
    <x v="0"/>
    <x v="2"/>
    <x v="2"/>
    <d v="2019-07-12T00:00:00"/>
    <s v="Elizabeth Ruiz"/>
    <s v="Howard-Crane"/>
    <x v="0"/>
    <n v="10259.995000000001"/>
    <n v="220"/>
    <x v="0"/>
    <d v="2019-07-16T00:00:00"/>
    <s v="Aspirin"/>
    <s v="Normal"/>
    <n v="4"/>
    <n v="2564.9987500000002"/>
    <x v="0"/>
  </r>
  <r>
    <s v="Jennifer Davis"/>
    <x v="27"/>
    <x v="0"/>
    <x v="0"/>
    <x v="3"/>
    <d v="2020-08-17T00:00:00"/>
    <s v="Carla Larson"/>
    <s v="Stokes, Zhang and Hooper"/>
    <x v="0"/>
    <n v="33643.014999999999"/>
    <n v="338"/>
    <x v="0"/>
    <d v="2020-08-19T00:00:00"/>
    <s v="Paracetamol"/>
    <s v="Abnormal"/>
    <n v="2"/>
    <n v="16821.5075"/>
    <x v="0"/>
  </r>
  <r>
    <s v="Nathaniel Pearson"/>
    <x v="36"/>
    <x v="1"/>
    <x v="7"/>
    <x v="4"/>
    <d v="2020-12-15T00:00:00"/>
    <s v="Amanda Hernandez"/>
    <s v="Bailey, Smith and Dennis"/>
    <x v="0"/>
    <n v="7708.0249999999996"/>
    <n v="207"/>
    <x v="1"/>
    <d v="2021-01-13T00:00:00"/>
    <s v="Ibuprofen"/>
    <s v="Inconclusive"/>
    <n v="29"/>
    <n v="265.79396551724136"/>
    <x v="2"/>
  </r>
  <r>
    <s v="Jason Allen"/>
    <x v="17"/>
    <x v="0"/>
    <x v="7"/>
    <x v="3"/>
    <d v="2020-01-23T00:00:00"/>
    <s v="Edward Grant"/>
    <s v="Williams, Alvarez and Lewis"/>
    <x v="0"/>
    <n v="35597.527999999998"/>
    <n v="142"/>
    <x v="0"/>
    <d v="2020-02-13T00:00:00"/>
    <s v="Paracetamol"/>
    <s v="Normal"/>
    <n v="21"/>
    <n v="1695.1203809523809"/>
    <x v="0"/>
  </r>
  <r>
    <s v="Edwin Moore"/>
    <x v="42"/>
    <x v="1"/>
    <x v="4"/>
    <x v="4"/>
    <d v="2023-05-29T00:00:00"/>
    <s v="James Fernandez"/>
    <s v="Larson-Garza"/>
    <x v="0"/>
    <n v="24987.8"/>
    <n v="159"/>
    <x v="2"/>
    <d v="2023-05-31T00:00:00"/>
    <s v="Penicillin"/>
    <s v="Abnormal"/>
    <n v="2"/>
    <n v="12493.9"/>
    <x v="0"/>
  </r>
  <r>
    <s v="Brian Johnson"/>
    <x v="40"/>
    <x v="1"/>
    <x v="4"/>
    <x v="5"/>
    <d v="2021-02-15T00:00:00"/>
    <s v="Phillip Martin"/>
    <s v="Cline-Dixon"/>
    <x v="4"/>
    <n v="38346.786"/>
    <n v="477"/>
    <x v="1"/>
    <d v="2021-02-23T00:00:00"/>
    <s v="Paracetamol"/>
    <s v="Abnormal"/>
    <n v="8"/>
    <n v="4793.34825"/>
    <x v="1"/>
  </r>
  <r>
    <s v="James Vang"/>
    <x v="30"/>
    <x v="0"/>
    <x v="3"/>
    <x v="0"/>
    <d v="2019-04-28T00:00:00"/>
    <s v="Victor Evans"/>
    <s v="Thomas, Little and Young"/>
    <x v="0"/>
    <n v="21821.376"/>
    <n v="258"/>
    <x v="2"/>
    <d v="2019-05-04T00:00:00"/>
    <s v="Paracetamol"/>
    <s v="Normal"/>
    <n v="6"/>
    <n v="3636.8960000000002"/>
    <x v="2"/>
  </r>
  <r>
    <s v="Michael Thompson"/>
    <x v="39"/>
    <x v="0"/>
    <x v="4"/>
    <x v="4"/>
    <d v="2021-07-17T00:00:00"/>
    <s v="Stephen Grant"/>
    <s v="Collins Inc"/>
    <x v="0"/>
    <n v="28510.951000000001"/>
    <n v="246"/>
    <x v="2"/>
    <d v="2021-07-19T00:00:00"/>
    <s v="Ibuprofen"/>
    <s v="Abnormal"/>
    <n v="2"/>
    <n v="14255.4755"/>
    <x v="0"/>
  </r>
  <r>
    <s v="Kimberly Ross"/>
    <x v="16"/>
    <x v="1"/>
    <x v="0"/>
    <x v="4"/>
    <d v="2020-05-29T00:00:00"/>
    <s v="Mitchell Haynes"/>
    <s v="Hamilton LLC"/>
    <x v="0"/>
    <n v="16968.225999999999"/>
    <n v="367"/>
    <x v="1"/>
    <d v="2020-06-02T00:00:00"/>
    <s v="Lipitor"/>
    <s v="Normal"/>
    <n v="4"/>
    <n v="4242.0564999999997"/>
    <x v="0"/>
  </r>
  <r>
    <s v="Shelly Evans"/>
    <x v="39"/>
    <x v="0"/>
    <x v="4"/>
    <x v="4"/>
    <d v="2022-11-19T00:00:00"/>
    <s v="Rebecca Hernandez"/>
    <s v="Navarro LLC"/>
    <x v="0"/>
    <n v="29116.653999999999"/>
    <n v="294"/>
    <x v="1"/>
    <d v="2022-11-29T00:00:00"/>
    <s v="Penicillin"/>
    <s v="Inconclusive"/>
    <n v="10"/>
    <n v="2911.6653999999999"/>
    <x v="0"/>
  </r>
  <r>
    <s v="Ashley Gray"/>
    <x v="39"/>
    <x v="0"/>
    <x v="3"/>
    <x v="3"/>
    <d v="2023-03-24T00:00:00"/>
    <s v="Austin Kim"/>
    <s v="Chavez Group"/>
    <x v="0"/>
    <n v="34116.120999999999"/>
    <n v="252"/>
    <x v="0"/>
    <d v="2023-03-25T00:00:00"/>
    <s v="Penicillin"/>
    <s v="Abnormal"/>
    <n v="1"/>
    <n v="34116.120999999999"/>
    <x v="0"/>
  </r>
  <r>
    <s v="Tammy Franco"/>
    <x v="57"/>
    <x v="1"/>
    <x v="2"/>
    <x v="5"/>
    <d v="2020-06-30T00:00:00"/>
    <s v="Heather Bates"/>
    <s v="Mccormick, Hines and Simmons"/>
    <x v="0"/>
    <n v="11601.512000000001"/>
    <n v="176"/>
    <x v="1"/>
    <d v="2020-07-30T00:00:00"/>
    <s v="Aspirin"/>
    <s v="Abnormal"/>
    <n v="30"/>
    <n v="386.71706666666671"/>
    <x v="0"/>
  </r>
  <r>
    <s v="Edward Lopez"/>
    <x v="59"/>
    <x v="0"/>
    <x v="1"/>
    <x v="4"/>
    <d v="2023-10-05T00:00:00"/>
    <s v="Joseph Perez"/>
    <s v="Sanchez, Mcintyre and Fernandez"/>
    <x v="0"/>
    <n v="24261.411"/>
    <n v="414"/>
    <x v="2"/>
    <d v="2023-10-08T00:00:00"/>
    <s v="Ibuprofen"/>
    <s v="Inconclusive"/>
    <n v="3"/>
    <n v="8087.1369999999997"/>
    <x v="0"/>
  </r>
  <r>
    <s v="Sydney Olson"/>
    <x v="49"/>
    <x v="1"/>
    <x v="2"/>
    <x v="4"/>
    <d v="2023-03-22T00:00:00"/>
    <s v="Mark White"/>
    <s v="Garner, Allen and Williamson"/>
    <x v="0"/>
    <n v="15133.703"/>
    <n v="142"/>
    <x v="1"/>
    <d v="2023-04-03T00:00:00"/>
    <s v="Ibuprofen"/>
    <s v="Normal"/>
    <n v="12"/>
    <n v="1261.1419166666667"/>
    <x v="2"/>
  </r>
  <r>
    <s v="Christopher Tucker"/>
    <x v="59"/>
    <x v="1"/>
    <x v="3"/>
    <x v="5"/>
    <d v="2023-08-23T00:00:00"/>
    <s v="Casey Rodriguez"/>
    <s v="Moore, Phillips and Mullins"/>
    <x v="0"/>
    <n v="49285.525999999998"/>
    <n v="316"/>
    <x v="1"/>
    <d v="2023-09-08T00:00:00"/>
    <s v="Aspirin"/>
    <s v="Inconclusive"/>
    <n v="16"/>
    <n v="3080.3453749999999"/>
    <x v="0"/>
  </r>
  <r>
    <s v="Laura Nunez"/>
    <x v="5"/>
    <x v="0"/>
    <x v="3"/>
    <x v="5"/>
    <d v="2019-12-29T00:00:00"/>
    <s v="Megan Lee"/>
    <s v="Graham Ltd"/>
    <x v="3"/>
    <n v="77337.543000000005"/>
    <n v="146"/>
    <x v="0"/>
    <d v="2020-01-06T00:00:00"/>
    <s v="Paracetamol"/>
    <s v="Abnormal"/>
    <n v="8"/>
    <n v="9667.1928750000006"/>
    <x v="2"/>
  </r>
  <r>
    <s v="Melissa Rojas"/>
    <x v="4"/>
    <x v="0"/>
    <x v="2"/>
    <x v="5"/>
    <d v="2023-05-17T00:00:00"/>
    <s v="Michelle Carey"/>
    <s v="Moon Ltd"/>
    <x v="3"/>
    <n v="17296.242999999999"/>
    <n v="443"/>
    <x v="0"/>
    <d v="2023-05-27T00:00:00"/>
    <s v="Lipitor"/>
    <s v="Inconclusive"/>
    <n v="10"/>
    <n v="1729.6242999999999"/>
    <x v="2"/>
  </r>
  <r>
    <s v="Casey Shaw"/>
    <x v="47"/>
    <x v="1"/>
    <x v="6"/>
    <x v="5"/>
    <d v="2022-05-16T00:00:00"/>
    <s v="Robin Burke"/>
    <s v="Gibson Inc"/>
    <x v="0"/>
    <n v="33826.589"/>
    <n v="382"/>
    <x v="1"/>
    <d v="2022-05-24T00:00:00"/>
    <s v="Paracetamol"/>
    <s v="Normal"/>
    <n v="8"/>
    <n v="4228.323625"/>
    <x v="0"/>
  </r>
  <r>
    <s v="James Fowler"/>
    <x v="14"/>
    <x v="0"/>
    <x v="5"/>
    <x v="3"/>
    <d v="2019-04-16T00:00:00"/>
    <s v="Deborah Patton"/>
    <s v="Olson PLC"/>
    <x v="0"/>
    <n v="25188.485000000001"/>
    <n v="390"/>
    <x v="0"/>
    <d v="2019-04-20T00:00:00"/>
    <s v="Paracetamol"/>
    <s v="Inconclusive"/>
    <n v="4"/>
    <n v="6297.1212500000001"/>
    <x v="0"/>
  </r>
  <r>
    <s v="Dr. Michael Mann"/>
    <x v="40"/>
    <x v="0"/>
    <x v="4"/>
    <x v="3"/>
    <d v="2023-02-22T00:00:00"/>
    <s v="Kelly King"/>
    <s v="Stewart Inc"/>
    <x v="4"/>
    <n v="18555.163"/>
    <n v="247"/>
    <x v="0"/>
    <d v="2023-02-28T00:00:00"/>
    <s v="Lipitor"/>
    <s v="Abnormal"/>
    <n v="6"/>
    <n v="3092.5271666666667"/>
    <x v="1"/>
  </r>
  <r>
    <s v="Christy Moran"/>
    <x v="20"/>
    <x v="0"/>
    <x v="2"/>
    <x v="0"/>
    <d v="2023-06-03T00:00:00"/>
    <s v="Tina Rodriguez"/>
    <s v="Miller LLC"/>
    <x v="3"/>
    <n v="16554.36"/>
    <n v="163"/>
    <x v="2"/>
    <d v="2023-06-26T00:00:00"/>
    <s v="Penicillin"/>
    <s v="Abnormal"/>
    <n v="23"/>
    <n v="719.75478260869568"/>
    <x v="2"/>
  </r>
  <r>
    <s v="Brandon Lee"/>
    <x v="8"/>
    <x v="0"/>
    <x v="6"/>
    <x v="1"/>
    <d v="2019-01-28T00:00:00"/>
    <s v="Rebecca Bates"/>
    <s v="Robbins Group"/>
    <x v="4"/>
    <n v="11902.65"/>
    <n v="388"/>
    <x v="2"/>
    <d v="2019-01-31T00:00:00"/>
    <s v="Penicillin"/>
    <s v="Abnormal"/>
    <n v="3"/>
    <n v="3967.5499999999997"/>
    <x v="1"/>
  </r>
  <r>
    <s v="Raymond Roth"/>
    <x v="55"/>
    <x v="1"/>
    <x v="4"/>
    <x v="1"/>
    <d v="2019-12-14T00:00:00"/>
    <s v="Connor Gonzalez"/>
    <s v="Ramirez, Rodriguez and Mitchell"/>
    <x v="3"/>
    <n v="36937.453000000001"/>
    <n v="367"/>
    <x v="1"/>
    <d v="2020-01-04T00:00:00"/>
    <s v="Paracetamol"/>
    <s v="Inconclusive"/>
    <n v="21"/>
    <n v="1758.9263333333333"/>
    <x v="1"/>
  </r>
  <r>
    <s v="Michael Parker"/>
    <x v="10"/>
    <x v="1"/>
    <x v="2"/>
    <x v="4"/>
    <d v="2023-07-21T00:00:00"/>
    <s v="Allen Bowers"/>
    <s v="Edwards Ltd"/>
    <x v="2"/>
    <n v="17563.68"/>
    <n v="255"/>
    <x v="1"/>
    <d v="2023-08-17T00:00:00"/>
    <s v="Ibuprofen"/>
    <s v="Normal"/>
    <n v="27"/>
    <n v="650.50666666666666"/>
    <x v="2"/>
  </r>
  <r>
    <s v="Olivia Wright"/>
    <x v="31"/>
    <x v="0"/>
    <x v="4"/>
    <x v="5"/>
    <d v="2021-06-12T00:00:00"/>
    <s v="Robert Barrett"/>
    <s v="Bullock-Reyes"/>
    <x v="2"/>
    <n v="7084.3360000000002"/>
    <n v="398"/>
    <x v="0"/>
    <d v="2021-06-14T00:00:00"/>
    <s v="Penicillin"/>
    <s v="Inconclusive"/>
    <n v="2"/>
    <n v="3542.1680000000001"/>
    <x v="2"/>
  </r>
  <r>
    <s v="Chad Nguyen"/>
    <x v="42"/>
    <x v="1"/>
    <x v="4"/>
    <x v="4"/>
    <d v="2020-10-27T00:00:00"/>
    <s v="Vicki Thornton"/>
    <s v="Holland LLC"/>
    <x v="0"/>
    <n v="27437.773000000001"/>
    <n v="228"/>
    <x v="1"/>
    <d v="2020-11-03T00:00:00"/>
    <s v="Ibuprofen"/>
    <s v="Inconclusive"/>
    <n v="7"/>
    <n v="3919.6818571428571"/>
    <x v="0"/>
  </r>
  <r>
    <s v="Anthony Crawford"/>
    <x v="24"/>
    <x v="1"/>
    <x v="5"/>
    <x v="5"/>
    <d v="2019-02-22T00:00:00"/>
    <s v="Tyler Anderson"/>
    <s v="Rose, Watson and Pierce"/>
    <x v="1"/>
    <n v="60374.248"/>
    <n v="299"/>
    <x v="0"/>
    <d v="2019-02-25T00:00:00"/>
    <s v="Lipitor"/>
    <s v="Inconclusive"/>
    <n v="3"/>
    <n v="20124.749333333333"/>
    <x v="2"/>
  </r>
  <r>
    <s v="Mr. Terry Herrera"/>
    <x v="31"/>
    <x v="1"/>
    <x v="3"/>
    <x v="1"/>
    <d v="2021-06-27T00:00:00"/>
    <s v="Christopher Wilson"/>
    <s v="Thomas and Sons"/>
    <x v="0"/>
    <n v="34543.851999999999"/>
    <n v="233"/>
    <x v="0"/>
    <d v="2021-07-11T00:00:00"/>
    <s v="Lipitor"/>
    <s v="Inconclusive"/>
    <n v="14"/>
    <n v="2467.4180000000001"/>
    <x v="2"/>
  </r>
  <r>
    <s v="Teresa Kaiser"/>
    <x v="53"/>
    <x v="0"/>
    <x v="7"/>
    <x v="2"/>
    <d v="2018-11-28T00:00:00"/>
    <s v="Michael French"/>
    <s v="Myers, Santos and Dixon"/>
    <x v="3"/>
    <n v="20035.455000000002"/>
    <n v="107"/>
    <x v="1"/>
    <d v="2018-12-18T00:00:00"/>
    <s v="Ibuprofen"/>
    <s v="Abnormal"/>
    <n v="20"/>
    <n v="1001.7727500000001"/>
    <x v="2"/>
  </r>
  <r>
    <s v="Michael Martinez"/>
    <x v="12"/>
    <x v="1"/>
    <x v="4"/>
    <x v="5"/>
    <d v="2020-05-11T00:00:00"/>
    <s v="Monica Clark"/>
    <s v="Martinez LLC"/>
    <x v="0"/>
    <n v="6119.2870000000003"/>
    <n v="382"/>
    <x v="0"/>
    <d v="2020-05-18T00:00:00"/>
    <s v="Penicillin"/>
    <s v="Normal"/>
    <n v="7"/>
    <n v="874.18385714285716"/>
    <x v="0"/>
  </r>
  <r>
    <s v="John Miller"/>
    <x v="63"/>
    <x v="1"/>
    <x v="2"/>
    <x v="3"/>
    <d v="2023-05-23T00:00:00"/>
    <s v="James Mccormick"/>
    <s v="Clark, Warren and Beltran"/>
    <x v="1"/>
    <n v="5369.0460000000003"/>
    <n v="236"/>
    <x v="0"/>
    <d v="2023-05-24T00:00:00"/>
    <s v="Lipitor"/>
    <s v="Normal"/>
    <n v="1"/>
    <n v="5369.0460000000003"/>
    <x v="2"/>
  </r>
  <r>
    <s v="Audrey Horne"/>
    <x v="26"/>
    <x v="1"/>
    <x v="1"/>
    <x v="4"/>
    <d v="2020-04-12T00:00:00"/>
    <s v="Bruce Moreno"/>
    <s v="White, Lynch and Mills"/>
    <x v="0"/>
    <n v="17122.763999999999"/>
    <n v="232"/>
    <x v="1"/>
    <d v="2020-04-21T00:00:00"/>
    <s v="Aspirin"/>
    <s v="Abnormal"/>
    <n v="9"/>
    <n v="1902.5293333333332"/>
    <x v="0"/>
  </r>
  <r>
    <s v="Brenda Maynard"/>
    <x v="27"/>
    <x v="1"/>
    <x v="7"/>
    <x v="4"/>
    <d v="2023-05-28T00:00:00"/>
    <s v="Larry King"/>
    <s v="Cook-Sparks"/>
    <x v="0"/>
    <n v="5996.8"/>
    <n v="265"/>
    <x v="2"/>
    <d v="2023-06-10T00:00:00"/>
    <s v="Ibuprofen"/>
    <s v="Abnormal"/>
    <n v="13"/>
    <n v="461.2923076923077"/>
    <x v="0"/>
  </r>
  <r>
    <s v="Ethan Craig"/>
    <x v="53"/>
    <x v="0"/>
    <x v="6"/>
    <x v="4"/>
    <d v="2023-09-19T00:00:00"/>
    <s v="Theresa Griffin"/>
    <s v="Decker-Moore"/>
    <x v="2"/>
    <n v="13088.785"/>
    <n v="373"/>
    <x v="1"/>
    <d v="2023-09-28T00:00:00"/>
    <s v="Aspirin"/>
    <s v="Inconclusive"/>
    <n v="9"/>
    <n v="1454.3094444444444"/>
    <x v="2"/>
  </r>
  <r>
    <s v="Jamie Williams"/>
    <x v="18"/>
    <x v="0"/>
    <x v="7"/>
    <x v="3"/>
    <d v="2023-05-10T00:00:00"/>
    <s v="Amy Ward"/>
    <s v="Trevino-Rodgers"/>
    <x v="0"/>
    <n v="19430.726999999999"/>
    <n v="367"/>
    <x v="0"/>
    <d v="2023-05-15T00:00:00"/>
    <s v="Lipitor"/>
    <s v="Inconclusive"/>
    <n v="5"/>
    <n v="3886.1453999999999"/>
    <x v="0"/>
  </r>
  <r>
    <s v="Jamie Daniel"/>
    <x v="28"/>
    <x v="1"/>
    <x v="5"/>
    <x v="4"/>
    <d v="2023-10-27T00:00:00"/>
    <s v="Michelle Powell"/>
    <s v="Butler LLC"/>
    <x v="4"/>
    <n v="34522.777000000002"/>
    <n v="114"/>
    <x v="1"/>
    <d v="2023-11-10T00:00:00"/>
    <s v="Lipitor"/>
    <s v="Normal"/>
    <n v="14"/>
    <n v="2465.9126428571431"/>
    <x v="1"/>
  </r>
  <r>
    <s v="Matthew Norris"/>
    <x v="27"/>
    <x v="0"/>
    <x v="3"/>
    <x v="0"/>
    <d v="2022-05-12T00:00:00"/>
    <s v="Ashley Cain"/>
    <s v="Guzman-Townsend"/>
    <x v="0"/>
    <n v="46628.712"/>
    <n v="441"/>
    <x v="1"/>
    <d v="2022-06-01T00:00:00"/>
    <s v="Ibuprofen"/>
    <s v="Inconclusive"/>
    <n v="20"/>
    <n v="2331.4355999999998"/>
    <x v="0"/>
  </r>
  <r>
    <s v="Michael Parker"/>
    <x v="59"/>
    <x v="1"/>
    <x v="7"/>
    <x v="4"/>
    <d v="2021-01-11T00:00:00"/>
    <s v="Dustin Hobbs"/>
    <s v="Serrano Group"/>
    <x v="0"/>
    <n v="29731.609"/>
    <n v="459"/>
    <x v="1"/>
    <d v="2021-01-27T00:00:00"/>
    <s v="Ibuprofen"/>
    <s v="Abnormal"/>
    <n v="16"/>
    <n v="1858.2255625"/>
    <x v="0"/>
  </r>
  <r>
    <s v="James Ochoa"/>
    <x v="31"/>
    <x v="0"/>
    <x v="3"/>
    <x v="3"/>
    <d v="2022-09-23T00:00:00"/>
    <s v="Timothy Lloyd"/>
    <s v="Scott Ltd"/>
    <x v="0"/>
    <n v="1850.7149999999999"/>
    <n v="153"/>
    <x v="0"/>
    <d v="2022-10-03T00:00:00"/>
    <s v="Penicillin"/>
    <s v="Inconclusive"/>
    <n v="10"/>
    <n v="185.07149999999999"/>
    <x v="2"/>
  </r>
  <r>
    <s v="Mark Reeves"/>
    <x v="16"/>
    <x v="1"/>
    <x v="6"/>
    <x v="3"/>
    <d v="2020-12-17T00:00:00"/>
    <s v="Sean Miller"/>
    <s v="Griffin Ltd"/>
    <x v="0"/>
    <n v="11468.162"/>
    <n v="326"/>
    <x v="0"/>
    <d v="2020-12-23T00:00:00"/>
    <s v="Paracetamol"/>
    <s v="Inconclusive"/>
    <n v="6"/>
    <n v="1911.3603333333333"/>
    <x v="0"/>
  </r>
  <r>
    <s v="Samantha James"/>
    <x v="59"/>
    <x v="1"/>
    <x v="3"/>
    <x v="4"/>
    <d v="2023-02-12T00:00:00"/>
    <s v="Vanessa Marks"/>
    <s v="Vargas, Boyd and Horn"/>
    <x v="0"/>
    <n v="9315.143"/>
    <n v="104"/>
    <x v="2"/>
    <d v="2023-03-01T00:00:00"/>
    <s v="Paracetamol"/>
    <s v="Abnormal"/>
    <n v="17"/>
    <n v="547.94958823529407"/>
    <x v="0"/>
  </r>
  <r>
    <s v="Jessica Schultz"/>
    <x v="62"/>
    <x v="0"/>
    <x v="0"/>
    <x v="2"/>
    <d v="2020-07-12T00:00:00"/>
    <s v="Kristin Mcknight"/>
    <s v="Shah Inc"/>
    <x v="1"/>
    <n v="20461.332999999999"/>
    <n v="374"/>
    <x v="1"/>
    <d v="2020-08-03T00:00:00"/>
    <s v="Ibuprofen"/>
    <s v="Abnormal"/>
    <n v="22"/>
    <n v="930.06059090909082"/>
    <x v="2"/>
  </r>
  <r>
    <s v="Jeremy Rodriguez"/>
    <x v="56"/>
    <x v="1"/>
    <x v="3"/>
    <x v="0"/>
    <d v="2022-12-16T00:00:00"/>
    <s v="Rebecca Graves"/>
    <s v="Erickson, Scott and Strickland"/>
    <x v="0"/>
    <n v="35683.273000000001"/>
    <n v="398"/>
    <x v="1"/>
    <d v="2022-12-24T00:00:00"/>
    <s v="Aspirin"/>
    <s v="Normal"/>
    <n v="8"/>
    <n v="4460.4091250000001"/>
    <x v="2"/>
  </r>
  <r>
    <s v="Charles Hernandez"/>
    <x v="26"/>
    <x v="0"/>
    <x v="2"/>
    <x v="0"/>
    <d v="2023-04-21T00:00:00"/>
    <s v="Shelby Boyd"/>
    <s v="Morris-Farley"/>
    <x v="0"/>
    <n v="59580.807000000001"/>
    <n v="150"/>
    <x v="2"/>
    <d v="2023-04-28T00:00:00"/>
    <s v="Paracetamol"/>
    <s v="Normal"/>
    <n v="7"/>
    <n v="8511.5438571428567"/>
    <x v="0"/>
  </r>
  <r>
    <s v="Kevin Carpenter"/>
    <x v="9"/>
    <x v="1"/>
    <x v="2"/>
    <x v="5"/>
    <d v="2020-11-02T00:00:00"/>
    <s v="Elizabeth Hawkins"/>
    <s v="Robles-Harris"/>
    <x v="1"/>
    <n v="51453.798999999999"/>
    <n v="319"/>
    <x v="0"/>
    <d v="2020-11-22T00:00:00"/>
    <s v="Ibuprofen"/>
    <s v="Inconclusive"/>
    <n v="20"/>
    <n v="2572.68995"/>
    <x v="2"/>
  </r>
  <r>
    <s v="Tyler Williams"/>
    <x v="36"/>
    <x v="0"/>
    <x v="5"/>
    <x v="5"/>
    <d v="2022-08-13T00:00:00"/>
    <s v="Dr. Rachel Huffman"/>
    <s v="Hernandez-Lopez"/>
    <x v="0"/>
    <n v="24246.409"/>
    <n v="327"/>
    <x v="1"/>
    <d v="2022-08-27T00:00:00"/>
    <s v="Paracetamol"/>
    <s v="Inconclusive"/>
    <n v="14"/>
    <n v="1731.8863571428572"/>
    <x v="2"/>
  </r>
  <r>
    <s v="James Schmidt"/>
    <x v="22"/>
    <x v="0"/>
    <x v="5"/>
    <x v="3"/>
    <d v="2019-02-11T00:00:00"/>
    <s v="Tyler Osborne"/>
    <s v="Bell-Rodriguez"/>
    <x v="0"/>
    <n v="31984.330999999998"/>
    <n v="142"/>
    <x v="0"/>
    <d v="2019-02-16T00:00:00"/>
    <s v="Aspirin"/>
    <s v="Normal"/>
    <n v="5"/>
    <n v="6396.8661999999995"/>
    <x v="0"/>
  </r>
  <r>
    <s v="Scott Smith"/>
    <x v="57"/>
    <x v="0"/>
    <x v="1"/>
    <x v="3"/>
    <d v="2019-02-01T00:00:00"/>
    <s v="Robert Brennan"/>
    <s v="Williams, Cervantes and Hicks"/>
    <x v="0"/>
    <n v="28340.708999999999"/>
    <n v="133"/>
    <x v="0"/>
    <d v="2019-02-17T00:00:00"/>
    <s v="Lipitor"/>
    <s v="Normal"/>
    <n v="16"/>
    <n v="1771.2943124999999"/>
    <x v="0"/>
  </r>
  <r>
    <s v="Joseph Hall"/>
    <x v="33"/>
    <x v="0"/>
    <x v="7"/>
    <x v="3"/>
    <d v="2019-11-23T00:00:00"/>
    <s v="Matthew Page"/>
    <s v="Ferguson-Herman"/>
    <x v="0"/>
    <n v="5487.0320000000002"/>
    <n v="473"/>
    <x v="0"/>
    <d v="2019-12-05T00:00:00"/>
    <s v="Aspirin"/>
    <s v="Abnormal"/>
    <n v="12"/>
    <n v="457.2526666666667"/>
    <x v="0"/>
  </r>
  <r>
    <s v="Jonathan Collins"/>
    <x v="56"/>
    <x v="1"/>
    <x v="6"/>
    <x v="0"/>
    <d v="2021-01-10T00:00:00"/>
    <s v="Julie Kennedy"/>
    <s v="Wilson Group"/>
    <x v="1"/>
    <n v="35270.209000000003"/>
    <n v="218"/>
    <x v="1"/>
    <d v="2021-01-18T00:00:00"/>
    <s v="Paracetamol"/>
    <s v="Inconclusive"/>
    <n v="8"/>
    <n v="4408.7761250000003"/>
    <x v="2"/>
  </r>
  <r>
    <s v="Albert Galvan"/>
    <x v="27"/>
    <x v="1"/>
    <x v="5"/>
    <x v="5"/>
    <d v="2021-11-02T00:00:00"/>
    <s v="Andrea Arroyo"/>
    <s v="Jordan-Richardson"/>
    <x v="0"/>
    <n v="12740.894"/>
    <n v="409"/>
    <x v="0"/>
    <d v="2021-11-09T00:00:00"/>
    <s v="Penicillin"/>
    <s v="Inconclusive"/>
    <n v="7"/>
    <n v="1820.1277142857143"/>
    <x v="0"/>
  </r>
  <r>
    <s v="Samuel Garza"/>
    <x v="24"/>
    <x v="0"/>
    <x v="1"/>
    <x v="1"/>
    <d v="2022-02-23T00:00:00"/>
    <s v="Allison Davis MD"/>
    <s v="Walker-Carpenter"/>
    <x v="4"/>
    <n v="35849.478999999999"/>
    <n v="495"/>
    <x v="0"/>
    <d v="2022-03-06T00:00:00"/>
    <s v="Paracetamol"/>
    <s v="Normal"/>
    <n v="11"/>
    <n v="3259.0435454545454"/>
    <x v="2"/>
  </r>
  <r>
    <s v="David Wood"/>
    <x v="64"/>
    <x v="0"/>
    <x v="7"/>
    <x v="3"/>
    <d v="2019-10-02T00:00:00"/>
    <s v="Cole Warren"/>
    <s v="Goodwin, Jackson and Sweeney"/>
    <x v="3"/>
    <n v="4351.2910000000002"/>
    <n v="359"/>
    <x v="2"/>
    <d v="2019-10-25T00:00:00"/>
    <s v="Penicillin"/>
    <s v="Abnormal"/>
    <n v="23"/>
    <n v="189.18656521739132"/>
    <x v="1"/>
  </r>
  <r>
    <s v="Melissa Greer"/>
    <x v="5"/>
    <x v="0"/>
    <x v="6"/>
    <x v="0"/>
    <d v="2020-03-27T00:00:00"/>
    <s v="David Perez"/>
    <s v="Clark PLC"/>
    <x v="2"/>
    <n v="31156.988000000001"/>
    <n v="488"/>
    <x v="1"/>
    <d v="2020-04-19T00:00:00"/>
    <s v="Lipitor"/>
    <s v="Inconclusive"/>
    <n v="23"/>
    <n v="1354.6516521739131"/>
    <x v="2"/>
  </r>
  <r>
    <s v="Tina Wiley"/>
    <x v="38"/>
    <x v="0"/>
    <x v="7"/>
    <x v="2"/>
    <d v="2019-03-14T00:00:00"/>
    <s v="Brandon Price"/>
    <s v="Cook, Lee and Alvarez"/>
    <x v="4"/>
    <n v="12532.637000000001"/>
    <n v="259"/>
    <x v="0"/>
    <d v="2019-03-22T00:00:00"/>
    <s v="Ibuprofen"/>
    <s v="Abnormal"/>
    <n v="8"/>
    <n v="1566.5796250000001"/>
    <x v="1"/>
  </r>
  <r>
    <s v="Arthur Murphy"/>
    <x v="19"/>
    <x v="1"/>
    <x v="7"/>
    <x v="4"/>
    <d v="2023-02-24T00:00:00"/>
    <s v="Kelly Cherry"/>
    <s v="Burch-Mccarthy"/>
    <x v="0"/>
    <n v="2547.9319999999998"/>
    <n v="113"/>
    <x v="1"/>
    <d v="2023-03-02T00:00:00"/>
    <s v="Aspirin"/>
    <s v="Normal"/>
    <n v="6"/>
    <n v="424.65533333333332"/>
    <x v="0"/>
  </r>
  <r>
    <s v="Anthony Warner"/>
    <x v="36"/>
    <x v="0"/>
    <x v="2"/>
    <x v="3"/>
    <d v="2022-09-14T00:00:00"/>
    <s v="Tammy Washington"/>
    <s v="Cabrera, Chavez and Juarez"/>
    <x v="2"/>
    <n v="23490.277999999998"/>
    <n v="448"/>
    <x v="0"/>
    <d v="2022-09-15T00:00:00"/>
    <s v="Lipitor"/>
    <s v="Abnormal"/>
    <n v="1"/>
    <n v="23490.277999999998"/>
    <x v="2"/>
  </r>
  <r>
    <s v="Paul Henry"/>
    <x v="12"/>
    <x v="0"/>
    <x v="7"/>
    <x v="0"/>
    <d v="2018-12-04T00:00:00"/>
    <s v="Christine Miles"/>
    <s v="Williams, Allen and Walker"/>
    <x v="0"/>
    <n v="33715.012999999999"/>
    <n v="251"/>
    <x v="2"/>
    <d v="2018-12-18T00:00:00"/>
    <s v="Paracetamol"/>
    <s v="Inconclusive"/>
    <n v="14"/>
    <n v="2408.2152142857144"/>
    <x v="0"/>
  </r>
  <r>
    <s v="Jane Rich"/>
    <x v="16"/>
    <x v="0"/>
    <x v="2"/>
    <x v="1"/>
    <d v="2019-07-11T00:00:00"/>
    <s v="Elizabeth Gonzalez"/>
    <s v="Barnes, Pollard and Lyons"/>
    <x v="0"/>
    <n v="24127.253000000001"/>
    <n v="442"/>
    <x v="1"/>
    <d v="2019-07-17T00:00:00"/>
    <s v="Ibuprofen"/>
    <s v="Inconclusive"/>
    <n v="6"/>
    <n v="4021.2088333333336"/>
    <x v="0"/>
  </r>
  <r>
    <s v="Douglas Acosta"/>
    <x v="38"/>
    <x v="0"/>
    <x v="5"/>
    <x v="0"/>
    <d v="2021-12-30T00:00:00"/>
    <s v="Kenneth Woods"/>
    <s v="Bradley LLC"/>
    <x v="2"/>
    <n v="6896.8710000000001"/>
    <n v="244"/>
    <x v="2"/>
    <d v="2022-01-27T00:00:00"/>
    <s v="Ibuprofen"/>
    <s v="Inconclusive"/>
    <n v="28"/>
    <n v="246.31682142857144"/>
    <x v="1"/>
  </r>
  <r>
    <s v="Michelle Young"/>
    <x v="49"/>
    <x v="1"/>
    <x v="1"/>
    <x v="2"/>
    <d v="2019-05-30T00:00:00"/>
    <s v="Miguel Stout"/>
    <s v="Maxwell Ltd"/>
    <x v="2"/>
    <n v="23665.81"/>
    <n v="454"/>
    <x v="0"/>
    <d v="2019-06-17T00:00:00"/>
    <s v="Lipitor"/>
    <s v="Inconclusive"/>
    <n v="18"/>
    <n v="1314.7672222222222"/>
    <x v="2"/>
  </r>
  <r>
    <s v="Jonathan Perry"/>
    <x v="58"/>
    <x v="1"/>
    <x v="6"/>
    <x v="1"/>
    <d v="2022-01-14T00:00:00"/>
    <s v="Michael Johnson"/>
    <s v="Watkins and Sons"/>
    <x v="3"/>
    <n v="25552.04"/>
    <n v="198"/>
    <x v="1"/>
    <d v="2022-01-29T00:00:00"/>
    <s v="Lipitor"/>
    <s v="Abnormal"/>
    <n v="15"/>
    <n v="1703.4693333333335"/>
    <x v="1"/>
  </r>
  <r>
    <s v="Heather Stewart"/>
    <x v="12"/>
    <x v="0"/>
    <x v="7"/>
    <x v="3"/>
    <d v="2018-11-10T00:00:00"/>
    <s v="Blake Lara"/>
    <s v="White LLC"/>
    <x v="0"/>
    <n v="28993.172999999999"/>
    <n v="495"/>
    <x v="2"/>
    <d v="2018-11-22T00:00:00"/>
    <s v="Lipitor"/>
    <s v="Normal"/>
    <n v="12"/>
    <n v="2416.0977499999999"/>
    <x v="0"/>
  </r>
  <r>
    <s v="Ashley Johnson"/>
    <x v="27"/>
    <x v="0"/>
    <x v="5"/>
    <x v="4"/>
    <d v="2020-05-12T00:00:00"/>
    <s v="Cathy Church"/>
    <s v="Davidson Ltd"/>
    <x v="0"/>
    <n v="9652.1049999999996"/>
    <n v="219"/>
    <x v="1"/>
    <d v="2020-06-10T00:00:00"/>
    <s v="Lipitor"/>
    <s v="Abnormal"/>
    <n v="29"/>
    <n v="332.83120689655169"/>
    <x v="0"/>
  </r>
  <r>
    <s v="Laura Mullen"/>
    <x v="15"/>
    <x v="0"/>
    <x v="5"/>
    <x v="1"/>
    <d v="2021-01-15T00:00:00"/>
    <s v="Christopher White"/>
    <s v="Knight, Moore and Hoffman"/>
    <x v="4"/>
    <n v="5091.2849999999999"/>
    <n v="234"/>
    <x v="1"/>
    <d v="2021-02-06T00:00:00"/>
    <s v="Ibuprofen"/>
    <s v="Inconclusive"/>
    <n v="22"/>
    <n v="231.42204545454544"/>
    <x v="1"/>
  </r>
  <r>
    <s v="Paula Chang"/>
    <x v="57"/>
    <x v="1"/>
    <x v="5"/>
    <x v="4"/>
    <d v="2019-04-27T00:00:00"/>
    <s v="Samantha Patterson"/>
    <s v="Gonzalez and Sons"/>
    <x v="4"/>
    <n v="19100.803"/>
    <n v="485"/>
    <x v="1"/>
    <d v="2019-05-02T00:00:00"/>
    <s v="Aspirin"/>
    <s v="Inconclusive"/>
    <n v="5"/>
    <n v="3820.1606000000002"/>
    <x v="0"/>
  </r>
  <r>
    <s v="Jeffrey Soto"/>
    <x v="18"/>
    <x v="1"/>
    <x v="3"/>
    <x v="4"/>
    <d v="2020-03-21T00:00:00"/>
    <s v="Renee Summers"/>
    <s v="Johnson LLC"/>
    <x v="2"/>
    <n v="8255.9470000000001"/>
    <n v="279"/>
    <x v="1"/>
    <d v="2020-04-03T00:00:00"/>
    <s v="Aspirin"/>
    <s v="Inconclusive"/>
    <n v="13"/>
    <n v="635.07284615384617"/>
    <x v="0"/>
  </r>
  <r>
    <s v="Samuel Lawson"/>
    <x v="29"/>
    <x v="1"/>
    <x v="2"/>
    <x v="0"/>
    <d v="2022-10-07T00:00:00"/>
    <s v="Holly Gordon"/>
    <s v="Graham Inc"/>
    <x v="2"/>
    <n v="24396.58"/>
    <n v="296"/>
    <x v="0"/>
    <d v="2022-10-07T00:00:00"/>
    <s v="Penicillin"/>
    <s v="Normal"/>
    <n v="0"/>
    <n v="0"/>
    <x v="1"/>
  </r>
  <r>
    <s v="Erin Davis"/>
    <x v="14"/>
    <x v="1"/>
    <x v="1"/>
    <x v="4"/>
    <d v="2021-02-19T00:00:00"/>
    <s v="Timothy Hanson"/>
    <s v="Schwartz, Padilla and Newman"/>
    <x v="0"/>
    <n v="18169.563999999998"/>
    <n v="199"/>
    <x v="1"/>
    <d v="2021-02-27T00:00:00"/>
    <s v="Lipitor"/>
    <s v="Abnormal"/>
    <n v="8"/>
    <n v="2271.1954999999998"/>
    <x v="0"/>
  </r>
  <r>
    <s v="Justin Morales"/>
    <x v="12"/>
    <x v="1"/>
    <x v="0"/>
    <x v="4"/>
    <d v="2019-07-13T00:00:00"/>
    <s v="Richard Horne"/>
    <s v="Ramirez-Rodriguez"/>
    <x v="0"/>
    <n v="23184.242999999999"/>
    <n v="219"/>
    <x v="1"/>
    <d v="2019-08-11T00:00:00"/>
    <s v="Penicillin"/>
    <s v="Abnormal"/>
    <n v="29"/>
    <n v="799.45665517241378"/>
    <x v="0"/>
  </r>
  <r>
    <s v="Jenna Harrison"/>
    <x v="37"/>
    <x v="1"/>
    <x v="0"/>
    <x v="4"/>
    <d v="2019-02-27T00:00:00"/>
    <s v="Sandra Lester"/>
    <s v="Nichols-Murphy"/>
    <x v="4"/>
    <n v="33730.421999999999"/>
    <n v="360"/>
    <x v="1"/>
    <d v="2019-03-07T00:00:00"/>
    <s v="Aspirin"/>
    <s v="Normal"/>
    <n v="8"/>
    <n v="4216.3027499999998"/>
    <x v="1"/>
  </r>
  <r>
    <s v="Jamie Brown"/>
    <x v="43"/>
    <x v="0"/>
    <x v="0"/>
    <x v="1"/>
    <d v="2019-02-06T00:00:00"/>
    <s v="Lauren Campbell"/>
    <s v="Wang Group"/>
    <x v="1"/>
    <n v="1552.6030000000001"/>
    <n v="415"/>
    <x v="0"/>
    <d v="2019-02-11T00:00:00"/>
    <s v="Lipitor"/>
    <s v="Normal"/>
    <n v="5"/>
    <n v="310.5206"/>
    <x v="2"/>
  </r>
  <r>
    <s v="Benjamin Stone"/>
    <x v="63"/>
    <x v="1"/>
    <x v="5"/>
    <x v="0"/>
    <d v="2018-11-17T00:00:00"/>
    <s v="Jon Prince"/>
    <s v="Johnson, Rodriguez and Martin"/>
    <x v="1"/>
    <n v="25183.679"/>
    <n v="178"/>
    <x v="1"/>
    <d v="2018-12-04T00:00:00"/>
    <s v="Lipitor"/>
    <s v="Inconclusive"/>
    <n v="17"/>
    <n v="1481.3928823529411"/>
    <x v="2"/>
  </r>
  <r>
    <s v="John Randolph"/>
    <x v="60"/>
    <x v="1"/>
    <x v="2"/>
    <x v="2"/>
    <d v="2022-07-08T00:00:00"/>
    <s v="Brandon Delgado"/>
    <s v="Gutierrez and Sons"/>
    <x v="4"/>
    <n v="3826.9180000000001"/>
    <n v="131"/>
    <x v="0"/>
    <d v="2022-07-27T00:00:00"/>
    <s v="Aspirin"/>
    <s v="Abnormal"/>
    <n v="19"/>
    <n v="201.41673684210528"/>
    <x v="1"/>
  </r>
  <r>
    <s v="John Ramirez"/>
    <x v="48"/>
    <x v="1"/>
    <x v="1"/>
    <x v="5"/>
    <d v="2020-04-20T00:00:00"/>
    <s v="Brandon Murphy"/>
    <s v="Kelley, Smith and Perkins"/>
    <x v="3"/>
    <n v="65167.404000000002"/>
    <n v="307"/>
    <x v="0"/>
    <d v="2020-05-02T00:00:00"/>
    <s v="Lipitor"/>
    <s v="Inconclusive"/>
    <n v="12"/>
    <n v="5430.6170000000002"/>
    <x v="0"/>
  </r>
  <r>
    <s v="Todd Evans"/>
    <x v="0"/>
    <x v="0"/>
    <x v="0"/>
    <x v="3"/>
    <d v="2023-07-29T00:00:00"/>
    <s v="James Gregory"/>
    <s v="Allen PLC"/>
    <x v="3"/>
    <n v="16395.201000000001"/>
    <n v="251"/>
    <x v="2"/>
    <d v="2023-08-17T00:00:00"/>
    <s v="Paracetamol"/>
    <s v="Inconclusive"/>
    <n v="19"/>
    <n v="862.90531578947378"/>
    <x v="0"/>
  </r>
  <r>
    <s v="William Thompson"/>
    <x v="9"/>
    <x v="0"/>
    <x v="4"/>
    <x v="2"/>
    <d v="2021-01-18T00:00:00"/>
    <s v="Barbara Warner"/>
    <s v="Hahn-Vincent"/>
    <x v="3"/>
    <n v="3242.9850000000001"/>
    <n v="271"/>
    <x v="0"/>
    <d v="2021-01-26T00:00:00"/>
    <s v="Penicillin"/>
    <s v="Abnormal"/>
    <n v="8"/>
    <n v="405.37312500000002"/>
    <x v="2"/>
  </r>
  <r>
    <s v="Eric Allen"/>
    <x v="10"/>
    <x v="1"/>
    <x v="2"/>
    <x v="2"/>
    <d v="2022-03-01T00:00:00"/>
    <s v="Adrian Benson"/>
    <s v="Woods LLC"/>
    <x v="4"/>
    <n v="1253.529"/>
    <n v="429"/>
    <x v="0"/>
    <d v="2022-03-16T00:00:00"/>
    <s v="Aspirin"/>
    <s v="Normal"/>
    <n v="15"/>
    <n v="83.568600000000004"/>
    <x v="2"/>
  </r>
  <r>
    <s v="Matthew Willis"/>
    <x v="28"/>
    <x v="1"/>
    <x v="5"/>
    <x v="1"/>
    <d v="2023-09-15T00:00:00"/>
    <s v="Brandy Black"/>
    <s v="Warren-Manning"/>
    <x v="1"/>
    <n v="42677.457999999999"/>
    <n v="201"/>
    <x v="1"/>
    <d v="2023-09-16T00:00:00"/>
    <s v="Paracetamol"/>
    <s v="Normal"/>
    <n v="1"/>
    <n v="42677.457999999999"/>
    <x v="1"/>
  </r>
  <r>
    <s v="Megan Walker"/>
    <x v="65"/>
    <x v="1"/>
    <x v="5"/>
    <x v="4"/>
    <d v="2023-08-15T00:00:00"/>
    <s v="Ryan Rogers"/>
    <s v="Fry Group"/>
    <x v="4"/>
    <n v="7838.7520000000004"/>
    <n v="130"/>
    <x v="1"/>
    <d v="2023-08-27T00:00:00"/>
    <s v="Ibuprofen"/>
    <s v="Abnormal"/>
    <n v="12"/>
    <n v="653.22933333333333"/>
    <x v="0"/>
  </r>
  <r>
    <s v="Amy Tyler"/>
    <x v="33"/>
    <x v="1"/>
    <x v="0"/>
    <x v="3"/>
    <d v="2019-01-30T00:00:00"/>
    <s v="Sandra Hogan"/>
    <s v="Lee PLC"/>
    <x v="3"/>
    <n v="17000.358"/>
    <n v="148"/>
    <x v="2"/>
    <d v="2019-02-27T00:00:00"/>
    <s v="Paracetamol"/>
    <s v="Normal"/>
    <n v="28"/>
    <n v="607.15564285714288"/>
    <x v="0"/>
  </r>
  <r>
    <s v="Mariah Cox"/>
    <x v="0"/>
    <x v="1"/>
    <x v="1"/>
    <x v="3"/>
    <d v="2021-09-27T00:00:00"/>
    <s v="Steven Pratt"/>
    <s v="Walters PLC"/>
    <x v="2"/>
    <n v="19795.989000000001"/>
    <n v="478"/>
    <x v="0"/>
    <d v="2021-10-01T00:00:00"/>
    <s v="Aspirin"/>
    <s v="Normal"/>
    <n v="4"/>
    <n v="4948.9972500000003"/>
    <x v="0"/>
  </r>
  <r>
    <s v="Earl Christensen"/>
    <x v="42"/>
    <x v="0"/>
    <x v="4"/>
    <x v="2"/>
    <d v="2022-11-25T00:00:00"/>
    <s v="Corey Williams"/>
    <s v="Ray-Kane"/>
    <x v="1"/>
    <n v="12323.467000000001"/>
    <n v="386"/>
    <x v="0"/>
    <d v="2022-12-14T00:00:00"/>
    <s v="Aspirin"/>
    <s v="Inconclusive"/>
    <n v="19"/>
    <n v="648.60352631578951"/>
    <x v="0"/>
  </r>
  <r>
    <s v="Jessica Johnson"/>
    <x v="54"/>
    <x v="1"/>
    <x v="5"/>
    <x v="1"/>
    <d v="2021-01-06T00:00:00"/>
    <s v="Shannon Fuentes"/>
    <s v="Blake-Huffman"/>
    <x v="2"/>
    <n v="19088.282999999999"/>
    <n v="360"/>
    <x v="2"/>
    <d v="2021-01-26T00:00:00"/>
    <s v="Ibuprofen"/>
    <s v="Abnormal"/>
    <n v="20"/>
    <n v="954.41414999999995"/>
    <x v="2"/>
  </r>
  <r>
    <s v="Logan Espinoza"/>
    <x v="33"/>
    <x v="0"/>
    <x v="3"/>
    <x v="4"/>
    <d v="2023-07-17T00:00:00"/>
    <s v="Jennifer Santos"/>
    <s v="Harris Group"/>
    <x v="0"/>
    <n v="31112.205999999998"/>
    <n v="264"/>
    <x v="2"/>
    <d v="2023-07-25T00:00:00"/>
    <s v="Lipitor"/>
    <s v="Abnormal"/>
    <n v="8"/>
    <n v="3889.0257499999998"/>
    <x v="0"/>
  </r>
  <r>
    <s v="Angela Wade"/>
    <x v="1"/>
    <x v="1"/>
    <x v="4"/>
    <x v="4"/>
    <d v="2023-07-09T00:00:00"/>
    <s v="Misty Bailey"/>
    <s v="Simmons-Jennings"/>
    <x v="0"/>
    <n v="13114.123"/>
    <n v="154"/>
    <x v="1"/>
    <d v="2023-07-27T00:00:00"/>
    <s v="Ibuprofen"/>
    <s v="Abnormal"/>
    <n v="18"/>
    <n v="728.5623888888889"/>
    <x v="1"/>
  </r>
  <r>
    <s v="Cynthia Pena"/>
    <x v="63"/>
    <x v="0"/>
    <x v="4"/>
    <x v="5"/>
    <d v="2019-10-15T00:00:00"/>
    <s v="Jeffrey Morgan"/>
    <s v="Gomez Ltd"/>
    <x v="0"/>
    <n v="42523.781000000003"/>
    <n v="133"/>
    <x v="0"/>
    <d v="2019-10-30T00:00:00"/>
    <s v="Paracetamol"/>
    <s v="Inconclusive"/>
    <n v="15"/>
    <n v="2834.9187333333334"/>
    <x v="2"/>
  </r>
  <r>
    <s v="Karen Rodriguez"/>
    <x v="2"/>
    <x v="1"/>
    <x v="5"/>
    <x v="3"/>
    <d v="2021-03-02T00:00:00"/>
    <s v="Stephanie Cole"/>
    <s v="Berry, Mason and Martinez"/>
    <x v="0"/>
    <n v="11853"/>
    <n v="439"/>
    <x v="0"/>
    <d v="2021-03-07T00:00:00"/>
    <s v="Ibuprofen"/>
    <s v="Inconclusive"/>
    <n v="5"/>
    <n v="2370.6"/>
    <x v="0"/>
  </r>
  <r>
    <s v="Alicia Love MD"/>
    <x v="62"/>
    <x v="0"/>
    <x v="0"/>
    <x v="2"/>
    <d v="2019-04-29T00:00:00"/>
    <s v="Omar Kemp"/>
    <s v="Thompson Group"/>
    <x v="4"/>
    <n v="15265.035"/>
    <n v="185"/>
    <x v="0"/>
    <d v="2019-05-06T00:00:00"/>
    <s v="Ibuprofen"/>
    <s v="Abnormal"/>
    <n v="7"/>
    <n v="2180.7192857142859"/>
    <x v="2"/>
  </r>
  <r>
    <s v="Yvonne Lopez"/>
    <x v="36"/>
    <x v="0"/>
    <x v="4"/>
    <x v="5"/>
    <d v="2021-01-19T00:00:00"/>
    <s v="Samantha Coleman"/>
    <s v="Lopez, Velasquez and Lozano"/>
    <x v="0"/>
    <n v="7165.6890000000003"/>
    <n v="308"/>
    <x v="0"/>
    <d v="2021-01-28T00:00:00"/>
    <s v="Paracetamol"/>
    <s v="Abnormal"/>
    <n v="9"/>
    <n v="796.1876666666667"/>
    <x v="2"/>
  </r>
  <r>
    <s v="Christine Murphy"/>
    <x v="24"/>
    <x v="0"/>
    <x v="0"/>
    <x v="5"/>
    <d v="2022-09-21T00:00:00"/>
    <s v="Kirsten Casey"/>
    <s v="Roberts, Savage and Cannon"/>
    <x v="2"/>
    <n v="49987.673000000003"/>
    <n v="315"/>
    <x v="1"/>
    <d v="2022-09-30T00:00:00"/>
    <s v="Lipitor"/>
    <s v="Abnormal"/>
    <n v="9"/>
    <n v="5554.1858888888892"/>
    <x v="2"/>
  </r>
  <r>
    <s v="Becky Roberts"/>
    <x v="22"/>
    <x v="0"/>
    <x v="7"/>
    <x v="5"/>
    <d v="2023-02-18T00:00:00"/>
    <s v="Barry Robles"/>
    <s v="Sharp-Nelson"/>
    <x v="3"/>
    <n v="18752.21"/>
    <n v="342"/>
    <x v="0"/>
    <d v="2023-02-21T00:00:00"/>
    <s v="Penicillin"/>
    <s v="Inconclusive"/>
    <n v="3"/>
    <n v="6250.7366666666667"/>
    <x v="0"/>
  </r>
  <r>
    <s v="Matthew Jackson"/>
    <x v="0"/>
    <x v="1"/>
    <x v="1"/>
    <x v="5"/>
    <d v="2019-11-15T00:00:00"/>
    <s v="Mr. Thomas Peterson"/>
    <s v="Shah, Cook and French"/>
    <x v="3"/>
    <n v="74004.620999999999"/>
    <n v="175"/>
    <x v="0"/>
    <d v="2019-11-19T00:00:00"/>
    <s v="Ibuprofen"/>
    <s v="Inconclusive"/>
    <n v="4"/>
    <n v="18501.15525"/>
    <x v="0"/>
  </r>
  <r>
    <s v="Amanda Hall"/>
    <x v="36"/>
    <x v="0"/>
    <x v="2"/>
    <x v="0"/>
    <d v="2021-03-16T00:00:00"/>
    <s v="Tim Lynch"/>
    <s v="Smith-Tapia"/>
    <x v="3"/>
    <n v="44297.81"/>
    <n v="156"/>
    <x v="1"/>
    <d v="2021-03-25T00:00:00"/>
    <s v="Lipitor"/>
    <s v="Inconclusive"/>
    <n v="9"/>
    <n v="4921.9788888888888"/>
    <x v="2"/>
  </r>
  <r>
    <s v="Marisa Jennings"/>
    <x v="44"/>
    <x v="1"/>
    <x v="6"/>
    <x v="1"/>
    <d v="2020-11-11T00:00:00"/>
    <s v="Jessica Hamilton"/>
    <s v="Ortiz-Hernandez"/>
    <x v="4"/>
    <n v="15038.073"/>
    <n v="214"/>
    <x v="2"/>
    <d v="2020-11-29T00:00:00"/>
    <s v="Lipitor"/>
    <s v="Normal"/>
    <n v="18"/>
    <n v="835.44849999999997"/>
    <x v="1"/>
  </r>
  <r>
    <s v="Jacqueline Peterson"/>
    <x v="0"/>
    <x v="1"/>
    <x v="1"/>
    <x v="3"/>
    <d v="2019-12-12T00:00:00"/>
    <s v="Rhonda Curtis"/>
    <s v="Miller-Trevino"/>
    <x v="1"/>
    <n v="24159.324000000001"/>
    <n v="229"/>
    <x v="0"/>
    <d v="2019-12-14T00:00:00"/>
    <s v="Ibuprofen"/>
    <s v="Inconclusive"/>
    <n v="2"/>
    <n v="12079.662"/>
    <x v="0"/>
  </r>
  <r>
    <s v="Victoria Lee"/>
    <x v="29"/>
    <x v="1"/>
    <x v="4"/>
    <x v="4"/>
    <d v="2022-04-12T00:00:00"/>
    <s v="Michael Moody"/>
    <s v="Osborn-Pace"/>
    <x v="1"/>
    <n v="4707.5540000000001"/>
    <n v="185"/>
    <x v="1"/>
    <d v="2022-04-30T00:00:00"/>
    <s v="Ibuprofen"/>
    <s v="Abnormal"/>
    <n v="18"/>
    <n v="261.53077777777776"/>
    <x v="1"/>
  </r>
  <r>
    <s v="Benjamin Mcintyre"/>
    <x v="37"/>
    <x v="0"/>
    <x v="0"/>
    <x v="3"/>
    <d v="2023-07-21T00:00:00"/>
    <s v="Jeffery Ward"/>
    <s v="Miller, Barnett and Jennings"/>
    <x v="2"/>
    <n v="19413.806"/>
    <n v="306"/>
    <x v="0"/>
    <d v="2023-07-26T00:00:00"/>
    <s v="Lipitor"/>
    <s v="Normal"/>
    <n v="5"/>
    <n v="3882.7611999999999"/>
    <x v="1"/>
  </r>
  <r>
    <s v="Jennifer Russell"/>
    <x v="13"/>
    <x v="0"/>
    <x v="0"/>
    <x v="4"/>
    <d v="2019-06-13T00:00:00"/>
    <s v="Sara Lopez"/>
    <s v="Reyes-Morris"/>
    <x v="2"/>
    <n v="18296.332999999999"/>
    <n v="236"/>
    <x v="1"/>
    <d v="2019-06-18T00:00:00"/>
    <s v="Paracetamol"/>
    <s v="Abnormal"/>
    <n v="5"/>
    <n v="3659.2665999999999"/>
    <x v="0"/>
  </r>
  <r>
    <s v="Jamie Thompson"/>
    <x v="32"/>
    <x v="1"/>
    <x v="2"/>
    <x v="2"/>
    <d v="2019-05-04T00:00:00"/>
    <s v="Thomas Klein"/>
    <s v="Ramirez-Duran"/>
    <x v="3"/>
    <n v="24397.986000000001"/>
    <n v="408"/>
    <x v="0"/>
    <d v="2019-05-18T00:00:00"/>
    <s v="Aspirin"/>
    <s v="Abnormal"/>
    <n v="14"/>
    <n v="1742.7132857142858"/>
    <x v="1"/>
  </r>
  <r>
    <s v="Alec Olson"/>
    <x v="20"/>
    <x v="0"/>
    <x v="3"/>
    <x v="4"/>
    <d v="2019-12-30T00:00:00"/>
    <s v="Thomas Joseph"/>
    <s v="Davis-Freeman"/>
    <x v="3"/>
    <n v="19207.451000000001"/>
    <n v="125"/>
    <x v="2"/>
    <d v="2020-01-10T00:00:00"/>
    <s v="Paracetamol"/>
    <s v="Normal"/>
    <n v="11"/>
    <n v="1746.1319090909092"/>
    <x v="2"/>
  </r>
  <r>
    <s v="Dustin Garcia"/>
    <x v="58"/>
    <x v="1"/>
    <x v="2"/>
    <x v="1"/>
    <d v="2022-02-14T00:00:00"/>
    <s v="Angela Mathis"/>
    <s v="Johnson-Nunez"/>
    <x v="2"/>
    <n v="4223.0529999999999"/>
    <n v="451"/>
    <x v="2"/>
    <d v="2022-03-10T00:00:00"/>
    <s v="Ibuprofen"/>
    <s v="Normal"/>
    <n v="24"/>
    <n v="175.96054166666667"/>
    <x v="1"/>
  </r>
  <r>
    <s v="Patricia Foley"/>
    <x v="25"/>
    <x v="1"/>
    <x v="5"/>
    <x v="4"/>
    <d v="2023-01-10T00:00:00"/>
    <s v="Elizabeth Higgins"/>
    <s v="Peterson Group"/>
    <x v="4"/>
    <n v="5177.9530000000004"/>
    <n v="118"/>
    <x v="2"/>
    <d v="2023-02-07T00:00:00"/>
    <s v="Paracetamol"/>
    <s v="Abnormal"/>
    <n v="28"/>
    <n v="184.92689285714286"/>
    <x v="2"/>
  </r>
  <r>
    <s v="Katrina Beck"/>
    <x v="57"/>
    <x v="1"/>
    <x v="1"/>
    <x v="3"/>
    <d v="2023-02-06T00:00:00"/>
    <s v="Howard Butler"/>
    <s v="Marshall PLC"/>
    <x v="1"/>
    <n v="37768.633999999998"/>
    <n v="233"/>
    <x v="2"/>
    <d v="2023-02-28T00:00:00"/>
    <s v="Penicillin"/>
    <s v="Normal"/>
    <n v="22"/>
    <n v="1716.7560909090907"/>
    <x v="0"/>
  </r>
  <r>
    <s v="Omar Bailey"/>
    <x v="2"/>
    <x v="0"/>
    <x v="6"/>
    <x v="2"/>
    <d v="2021-12-31T00:00:00"/>
    <s v="Cindy Maldonado"/>
    <s v="Greene Inc"/>
    <x v="2"/>
    <n v="10552.397999999999"/>
    <n v="258"/>
    <x v="0"/>
    <d v="2022-01-09T00:00:00"/>
    <s v="Ibuprofen"/>
    <s v="Abnormal"/>
    <n v="9"/>
    <n v="1172.4886666666666"/>
    <x v="0"/>
  </r>
  <r>
    <s v="Thomas Lloyd"/>
    <x v="19"/>
    <x v="1"/>
    <x v="1"/>
    <x v="4"/>
    <d v="2019-07-17T00:00:00"/>
    <s v="Charles Bradley"/>
    <s v="Hayes LLC"/>
    <x v="2"/>
    <n v="7428.4070000000002"/>
    <n v="333"/>
    <x v="1"/>
    <d v="2019-08-03T00:00:00"/>
    <s v="Penicillin"/>
    <s v="Abnormal"/>
    <n v="17"/>
    <n v="436.96511764705883"/>
    <x v="0"/>
  </r>
  <r>
    <s v="David Woods"/>
    <x v="47"/>
    <x v="1"/>
    <x v="4"/>
    <x v="4"/>
    <d v="2019-04-27T00:00:00"/>
    <s v="Brian Moss"/>
    <s v="Hayes-Sanders"/>
    <x v="1"/>
    <n v="20673.845000000001"/>
    <n v="450"/>
    <x v="2"/>
    <d v="2019-05-03T00:00:00"/>
    <s v="Lipitor"/>
    <s v="Abnormal"/>
    <n v="6"/>
    <n v="3445.6408333333334"/>
    <x v="0"/>
  </r>
  <r>
    <s v="Lindsay Gill"/>
    <x v="52"/>
    <x v="1"/>
    <x v="6"/>
    <x v="3"/>
    <d v="2023-03-11T00:00:00"/>
    <s v="Billy Johnson"/>
    <s v="Welch PLC"/>
    <x v="2"/>
    <n v="21356.357"/>
    <n v="452"/>
    <x v="0"/>
    <d v="2023-03-16T00:00:00"/>
    <s v="Lipitor"/>
    <s v="Abnormal"/>
    <n v="5"/>
    <n v="4271.2713999999996"/>
    <x v="0"/>
  </r>
  <r>
    <s v="Anthony Mathews"/>
    <x v="60"/>
    <x v="0"/>
    <x v="2"/>
    <x v="4"/>
    <d v="2021-08-24T00:00:00"/>
    <s v="Robin Valdez"/>
    <s v="Savage, Ramirez and Haney"/>
    <x v="1"/>
    <n v="24334.077000000001"/>
    <n v="204"/>
    <x v="1"/>
    <d v="2021-09-22T00:00:00"/>
    <s v="Ibuprofen"/>
    <s v="Normal"/>
    <n v="29"/>
    <n v="839.10610344827592"/>
    <x v="1"/>
  </r>
  <r>
    <s v="Alicia Peters"/>
    <x v="42"/>
    <x v="0"/>
    <x v="1"/>
    <x v="3"/>
    <d v="2020-05-29T00:00:00"/>
    <s v="Paul Wilson"/>
    <s v="Newman LLC"/>
    <x v="2"/>
    <n v="4849.9080000000004"/>
    <n v="447"/>
    <x v="0"/>
    <d v="2020-06-03T00:00:00"/>
    <s v="Paracetamol"/>
    <s v="Inconclusive"/>
    <n v="5"/>
    <n v="969.98160000000007"/>
    <x v="0"/>
  </r>
  <r>
    <s v="Samuel Wilkins"/>
    <x v="29"/>
    <x v="0"/>
    <x v="7"/>
    <x v="4"/>
    <d v="2022-01-01T00:00:00"/>
    <s v="Jennifer Miller"/>
    <s v="Case, Stevens and Webb"/>
    <x v="3"/>
    <n v="14845.802"/>
    <n v="478"/>
    <x v="2"/>
    <d v="2022-01-13T00:00:00"/>
    <s v="Ibuprofen"/>
    <s v="Normal"/>
    <n v="12"/>
    <n v="1237.1501666666666"/>
    <x v="1"/>
  </r>
  <r>
    <s v="Oscar Burton"/>
    <x v="26"/>
    <x v="0"/>
    <x v="0"/>
    <x v="2"/>
    <d v="2020-06-01T00:00:00"/>
    <s v="Eric York"/>
    <s v="Diaz-Brown"/>
    <x v="2"/>
    <n v="2331.413"/>
    <n v="464"/>
    <x v="0"/>
    <d v="2020-06-05T00:00:00"/>
    <s v="Lipitor"/>
    <s v="Normal"/>
    <n v="4"/>
    <n v="582.85325"/>
    <x v="0"/>
  </r>
  <r>
    <s v="Leslie Wood"/>
    <x v="61"/>
    <x v="0"/>
    <x v="7"/>
    <x v="1"/>
    <d v="2019-07-01T00:00:00"/>
    <s v="Caitlin Mendez"/>
    <s v="White Inc"/>
    <x v="3"/>
    <n v="28315.91"/>
    <n v="478"/>
    <x v="0"/>
    <d v="2019-07-15T00:00:00"/>
    <s v="Lipitor"/>
    <s v="Abnormal"/>
    <n v="14"/>
    <n v="2022.5650000000001"/>
    <x v="0"/>
  </r>
  <r>
    <s v="Joseph Wilson"/>
    <x v="26"/>
    <x v="0"/>
    <x v="4"/>
    <x v="0"/>
    <d v="2021-11-05T00:00:00"/>
    <s v="Sarah Novak"/>
    <s v="Wilson-Davis"/>
    <x v="3"/>
    <n v="25327.218000000001"/>
    <n v="340"/>
    <x v="0"/>
    <d v="2021-11-15T00:00:00"/>
    <s v="Penicillin"/>
    <s v="Inconclusive"/>
    <n v="10"/>
    <n v="2532.7218000000003"/>
    <x v="0"/>
  </r>
  <r>
    <s v="Jenny Ho"/>
    <x v="31"/>
    <x v="1"/>
    <x v="5"/>
    <x v="0"/>
    <d v="2022-09-13T00:00:00"/>
    <s v="Julie Harrison"/>
    <s v="Knight-Marshall"/>
    <x v="1"/>
    <n v="23737.085999999999"/>
    <n v="120"/>
    <x v="0"/>
    <d v="2022-09-20T00:00:00"/>
    <s v="Ibuprofen"/>
    <s v="Inconclusive"/>
    <n v="7"/>
    <n v="3391.0122857142856"/>
    <x v="2"/>
  </r>
  <r>
    <s v="Adrienne Goodman"/>
    <x v="20"/>
    <x v="1"/>
    <x v="3"/>
    <x v="5"/>
    <d v="2022-11-20T00:00:00"/>
    <s v="James Conner"/>
    <s v="Tucker, Rodriguez and Haley"/>
    <x v="1"/>
    <n v="56115.750999999997"/>
    <n v="147"/>
    <x v="0"/>
    <d v="2022-12-06T00:00:00"/>
    <s v="Paracetamol"/>
    <s v="Abnormal"/>
    <n v="16"/>
    <n v="3507.2344374999998"/>
    <x v="2"/>
  </r>
  <r>
    <s v="Darren Jones"/>
    <x v="8"/>
    <x v="0"/>
    <x v="3"/>
    <x v="2"/>
    <d v="2022-11-29T00:00:00"/>
    <s v="Tami Huerta"/>
    <s v="Alvarado Inc"/>
    <x v="3"/>
    <n v="5307.9859999999999"/>
    <n v="353"/>
    <x v="0"/>
    <d v="2022-12-08T00:00:00"/>
    <s v="Penicillin"/>
    <s v="Abnormal"/>
    <n v="9"/>
    <n v="589.77622222222226"/>
    <x v="1"/>
  </r>
  <r>
    <s v="Dawn Shah MD"/>
    <x v="40"/>
    <x v="1"/>
    <x v="7"/>
    <x v="4"/>
    <d v="2021-10-23T00:00:00"/>
    <s v="Justin Taylor"/>
    <s v="Flores-Vargas"/>
    <x v="4"/>
    <n v="8135.2120000000004"/>
    <n v="245"/>
    <x v="1"/>
    <d v="2021-10-27T00:00:00"/>
    <s v="Paracetamol"/>
    <s v="Abnormal"/>
    <n v="4"/>
    <n v="2033.8030000000001"/>
    <x v="1"/>
  </r>
  <r>
    <s v="Jane Cole"/>
    <x v="42"/>
    <x v="1"/>
    <x v="3"/>
    <x v="4"/>
    <d v="2021-02-04T00:00:00"/>
    <s v="Tara Goodwin"/>
    <s v="Fowler-Berg"/>
    <x v="0"/>
    <n v="4850.8389999999999"/>
    <n v="235"/>
    <x v="2"/>
    <d v="2021-02-22T00:00:00"/>
    <s v="Ibuprofen"/>
    <s v="Inconclusive"/>
    <n v="18"/>
    <n v="269.49105555555553"/>
    <x v="0"/>
  </r>
  <r>
    <s v="Alejandro Smith"/>
    <x v="38"/>
    <x v="1"/>
    <x v="0"/>
    <x v="5"/>
    <d v="2023-08-21T00:00:00"/>
    <s v="Patricia Castro"/>
    <s v="Parks Inc"/>
    <x v="1"/>
    <n v="75401.604999999996"/>
    <n v="256"/>
    <x v="0"/>
    <d v="2023-08-31T00:00:00"/>
    <s v="Aspirin"/>
    <s v="Normal"/>
    <n v="10"/>
    <n v="7540.1605"/>
    <x v="1"/>
  </r>
  <r>
    <s v="Emma Mccann"/>
    <x v="4"/>
    <x v="0"/>
    <x v="1"/>
    <x v="2"/>
    <d v="2022-08-18T00:00:00"/>
    <s v="Charles Martinez"/>
    <s v="Wilson-Moon"/>
    <x v="4"/>
    <n v="11310.846"/>
    <n v="484"/>
    <x v="0"/>
    <d v="2022-08-19T00:00:00"/>
    <s v="Aspirin"/>
    <s v="Inconclusive"/>
    <n v="1"/>
    <n v="11310.846"/>
    <x v="2"/>
  </r>
  <r>
    <s v="Darius Smith"/>
    <x v="65"/>
    <x v="0"/>
    <x v="1"/>
    <x v="1"/>
    <d v="2023-09-12T00:00:00"/>
    <s v="Nicole Lopez"/>
    <s v="Peterson-Clark"/>
    <x v="2"/>
    <n v="6944.7269999999999"/>
    <n v="462"/>
    <x v="0"/>
    <d v="2023-09-13T00:00:00"/>
    <s v="Paracetamol"/>
    <s v="Inconclusive"/>
    <n v="1"/>
    <n v="6944.7269999999999"/>
    <x v="0"/>
  </r>
  <r>
    <s v="Steven Day"/>
    <x v="1"/>
    <x v="0"/>
    <x v="2"/>
    <x v="3"/>
    <d v="2020-10-11T00:00:00"/>
    <s v="Christopher Atkins"/>
    <s v="Daniels and Sons"/>
    <x v="3"/>
    <n v="7712.799"/>
    <n v="308"/>
    <x v="0"/>
    <d v="2020-10-27T00:00:00"/>
    <s v="Paracetamol"/>
    <s v="Abnormal"/>
    <n v="16"/>
    <n v="482.0499375"/>
    <x v="1"/>
  </r>
  <r>
    <s v="Gregory Torres"/>
    <x v="24"/>
    <x v="0"/>
    <x v="4"/>
    <x v="0"/>
    <d v="2021-07-25T00:00:00"/>
    <s v="Robert Wilson"/>
    <s v="Mcpherson Group"/>
    <x v="4"/>
    <n v="46598.048999999999"/>
    <n v="151"/>
    <x v="1"/>
    <d v="2021-08-11T00:00:00"/>
    <s v="Penicillin"/>
    <s v="Abnormal"/>
    <n v="17"/>
    <n v="2741.0617058823527"/>
    <x v="2"/>
  </r>
  <r>
    <s v="Sharon Sanchez"/>
    <x v="45"/>
    <x v="1"/>
    <x v="4"/>
    <x v="3"/>
    <d v="2019-09-15T00:00:00"/>
    <s v="Debbie Baker"/>
    <s v="Dyer Inc"/>
    <x v="1"/>
    <n v="22118.484"/>
    <n v="134"/>
    <x v="0"/>
    <d v="2019-09-19T00:00:00"/>
    <s v="Paracetamol"/>
    <s v="Abnormal"/>
    <n v="4"/>
    <n v="5529.6210000000001"/>
    <x v="2"/>
  </r>
  <r>
    <s v="Thomas Weaver"/>
    <x v="46"/>
    <x v="0"/>
    <x v="6"/>
    <x v="5"/>
    <d v="2020-11-17T00:00:00"/>
    <s v="Stephen Gibbs"/>
    <s v="Cruz LLC"/>
    <x v="4"/>
    <n v="29783.151999999998"/>
    <n v="202"/>
    <x v="0"/>
    <d v="2020-12-01T00:00:00"/>
    <s v="Lipitor"/>
    <s v="Abnormal"/>
    <n v="14"/>
    <n v="2127.3679999999999"/>
    <x v="0"/>
  </r>
  <r>
    <s v="Nathaniel Hudson"/>
    <x v="15"/>
    <x v="0"/>
    <x v="3"/>
    <x v="2"/>
    <d v="2022-05-09T00:00:00"/>
    <s v="Katherine Archer"/>
    <s v="Marquez-Allen"/>
    <x v="1"/>
    <n v="5010.95"/>
    <n v="298"/>
    <x v="0"/>
    <d v="2022-05-24T00:00:00"/>
    <s v="Ibuprofen"/>
    <s v="Abnormal"/>
    <n v="15"/>
    <n v="334.06333333333333"/>
    <x v="1"/>
  </r>
  <r>
    <s v="Brett Frazier"/>
    <x v="18"/>
    <x v="0"/>
    <x v="7"/>
    <x v="1"/>
    <d v="2023-09-13T00:00:00"/>
    <s v="Phillip Nash"/>
    <s v="Stein, Walker and Campos"/>
    <x v="4"/>
    <n v="18713.727999999999"/>
    <n v="351"/>
    <x v="2"/>
    <d v="2023-09-21T00:00:00"/>
    <s v="Penicillin"/>
    <s v="Normal"/>
    <n v="8"/>
    <n v="2339.2159999999999"/>
    <x v="0"/>
  </r>
  <r>
    <s v="Colton Weaver"/>
    <x v="0"/>
    <x v="0"/>
    <x v="5"/>
    <x v="3"/>
    <d v="2019-03-06T00:00:00"/>
    <s v="Christian Dixon"/>
    <s v="Munoz, Parks and Jimenez"/>
    <x v="4"/>
    <n v="30180.945"/>
    <n v="245"/>
    <x v="0"/>
    <d v="2019-03-29T00:00:00"/>
    <s v="Aspirin"/>
    <s v="Normal"/>
    <n v="23"/>
    <n v="1312.2149999999999"/>
    <x v="0"/>
  </r>
  <r>
    <s v="James Calhoun"/>
    <x v="33"/>
    <x v="1"/>
    <x v="1"/>
    <x v="5"/>
    <d v="2020-05-24T00:00:00"/>
    <s v="Joseph Perez"/>
    <s v="Torres, Henry and Krueger"/>
    <x v="1"/>
    <n v="35895.366999999998"/>
    <n v="103"/>
    <x v="1"/>
    <d v="2020-05-29T00:00:00"/>
    <s v="Penicillin"/>
    <s v="Abnormal"/>
    <n v="5"/>
    <n v="7179.0733999999993"/>
    <x v="0"/>
  </r>
  <r>
    <s v="Melissa Campbell"/>
    <x v="30"/>
    <x v="0"/>
    <x v="3"/>
    <x v="3"/>
    <d v="2021-03-08T00:00:00"/>
    <s v="Richard Baker"/>
    <s v="Santiago, Spencer and Hardin"/>
    <x v="0"/>
    <n v="3998.0639999999999"/>
    <n v="170"/>
    <x v="0"/>
    <d v="2021-03-24T00:00:00"/>
    <s v="Penicillin"/>
    <s v="Normal"/>
    <n v="16"/>
    <n v="249.87899999999999"/>
    <x v="2"/>
  </r>
  <r>
    <s v="Jacob Wade"/>
    <x v="65"/>
    <x v="0"/>
    <x v="2"/>
    <x v="5"/>
    <d v="2022-01-30T00:00:00"/>
    <s v="Angela Baker"/>
    <s v="Garcia, Smith and Huffman"/>
    <x v="4"/>
    <n v="23066.616000000002"/>
    <n v="307"/>
    <x v="2"/>
    <d v="2022-02-19T00:00:00"/>
    <s v="Penicillin"/>
    <s v="Inconclusive"/>
    <n v="20"/>
    <n v="1153.3308000000002"/>
    <x v="0"/>
  </r>
  <r>
    <s v="Danielle Salinas"/>
    <x v="42"/>
    <x v="0"/>
    <x v="4"/>
    <x v="5"/>
    <d v="2023-01-09T00:00:00"/>
    <s v="Brittney Curtis"/>
    <s v="Brown LLC"/>
    <x v="0"/>
    <n v="65180.500999999997"/>
    <n v="298"/>
    <x v="2"/>
    <d v="2023-01-31T00:00:00"/>
    <s v="Penicillin"/>
    <s v="Abnormal"/>
    <n v="22"/>
    <n v="2962.7500454545452"/>
    <x v="0"/>
  </r>
  <r>
    <s v="Catherine Carrillo"/>
    <x v="20"/>
    <x v="1"/>
    <x v="2"/>
    <x v="3"/>
    <d v="2021-08-23T00:00:00"/>
    <s v="Shawn Thompson"/>
    <s v="Dennis, Walker and Boyd"/>
    <x v="1"/>
    <n v="37303.817000000003"/>
    <n v="151"/>
    <x v="0"/>
    <d v="2021-09-14T00:00:00"/>
    <s v="Penicillin"/>
    <s v="Abnormal"/>
    <n v="22"/>
    <n v="1695.6280454545456"/>
    <x v="2"/>
  </r>
  <r>
    <s v="Danielle White"/>
    <x v="26"/>
    <x v="0"/>
    <x v="7"/>
    <x v="2"/>
    <d v="2021-01-26T00:00:00"/>
    <s v="Sally Mitchell"/>
    <s v="Dalton, Bernard and Daniel"/>
    <x v="4"/>
    <n v="14204.755999999999"/>
    <n v="235"/>
    <x v="0"/>
    <d v="2021-02-06T00:00:00"/>
    <s v="Ibuprofen"/>
    <s v="Abnormal"/>
    <n v="11"/>
    <n v="1291.3414545454546"/>
    <x v="0"/>
  </r>
  <r>
    <s v="Mark Gross"/>
    <x v="23"/>
    <x v="1"/>
    <x v="5"/>
    <x v="4"/>
    <d v="2022-01-22T00:00:00"/>
    <s v="Thomas Huber"/>
    <s v="Thompson, Flynn and Cooper"/>
    <x v="0"/>
    <n v="1172.5619999999999"/>
    <n v="374"/>
    <x v="1"/>
    <d v="2022-02-05T00:00:00"/>
    <s v="Aspirin"/>
    <s v="Abnormal"/>
    <n v="14"/>
    <n v="83.754428571428562"/>
    <x v="0"/>
  </r>
  <r>
    <s v="Erica Crawford"/>
    <x v="13"/>
    <x v="1"/>
    <x v="3"/>
    <x v="3"/>
    <d v="2021-09-17T00:00:00"/>
    <s v="Katie Huber"/>
    <s v="Ramirez PLC"/>
    <x v="0"/>
    <n v="29745.473000000002"/>
    <n v="151"/>
    <x v="0"/>
    <d v="2021-09-25T00:00:00"/>
    <s v="Lipitor"/>
    <s v="Normal"/>
    <n v="8"/>
    <n v="3718.1841250000002"/>
    <x v="0"/>
  </r>
  <r>
    <s v="Amanda Baker"/>
    <x v="13"/>
    <x v="1"/>
    <x v="3"/>
    <x v="3"/>
    <d v="2019-09-14T00:00:00"/>
    <s v="Martin Lopez"/>
    <s v="Osborne PLC"/>
    <x v="3"/>
    <n v="21981.377"/>
    <n v="351"/>
    <x v="0"/>
    <d v="2019-09-19T00:00:00"/>
    <s v="Lipitor"/>
    <s v="Inconclusive"/>
    <n v="5"/>
    <n v="4396.2754000000004"/>
    <x v="0"/>
  </r>
  <r>
    <s v="Richard Mack"/>
    <x v="67"/>
    <x v="1"/>
    <x v="7"/>
    <x v="2"/>
    <d v="2022-03-30T00:00:00"/>
    <s v="Jennifer Williams"/>
    <s v="Harris, Fox and Brown"/>
    <x v="4"/>
    <n v="6745.9459999999999"/>
    <n v="286"/>
    <x v="0"/>
    <d v="2022-04-03T00:00:00"/>
    <s v="Ibuprofen"/>
    <s v="Abnormal"/>
    <n v="4"/>
    <n v="1686.4865"/>
    <x v="1"/>
  </r>
  <r>
    <s v="Bobby Pierce"/>
    <x v="33"/>
    <x v="0"/>
    <x v="0"/>
    <x v="2"/>
    <d v="2022-04-18T00:00:00"/>
    <s v="Mario Gomez"/>
    <s v="Sullivan Inc"/>
    <x v="3"/>
    <n v="13960.155000000001"/>
    <n v="128"/>
    <x v="0"/>
    <d v="2022-05-02T00:00:00"/>
    <s v="Ibuprofen"/>
    <s v="Inconclusive"/>
    <n v="14"/>
    <n v="997.15392857142865"/>
    <x v="0"/>
  </r>
  <r>
    <s v="Julie Johnson"/>
    <x v="35"/>
    <x v="0"/>
    <x v="6"/>
    <x v="5"/>
    <d v="2023-04-10T00:00:00"/>
    <s v="Lindsay Mack"/>
    <s v="Taylor-Pope"/>
    <x v="1"/>
    <n v="10451.695"/>
    <n v="255"/>
    <x v="1"/>
    <d v="2023-05-02T00:00:00"/>
    <s v="Penicillin"/>
    <s v="Normal"/>
    <n v="22"/>
    <n v="475.07704545454544"/>
    <x v="2"/>
  </r>
  <r>
    <s v="Amy Lucas"/>
    <x v="34"/>
    <x v="0"/>
    <x v="7"/>
    <x v="3"/>
    <d v="2020-07-23T00:00:00"/>
    <s v="Jason Simmons"/>
    <s v="Alexander Inc"/>
    <x v="1"/>
    <n v="28835.574000000001"/>
    <n v="137"/>
    <x v="0"/>
    <d v="2020-08-08T00:00:00"/>
    <s v="Aspirin"/>
    <s v="Abnormal"/>
    <n v="16"/>
    <n v="1802.223375"/>
    <x v="2"/>
  </r>
  <r>
    <s v="Tracy Johnson"/>
    <x v="1"/>
    <x v="1"/>
    <x v="4"/>
    <x v="3"/>
    <d v="2020-10-30T00:00:00"/>
    <s v="Paul Bell"/>
    <s v="Freeman, Nguyen and Ferguson"/>
    <x v="4"/>
    <n v="39002.502999999997"/>
    <n v="179"/>
    <x v="0"/>
    <d v="2020-11-06T00:00:00"/>
    <s v="Lipitor"/>
    <s v="Inconclusive"/>
    <n v="7"/>
    <n v="5571.7861428571423"/>
    <x v="1"/>
  </r>
  <r>
    <s v="John Holder"/>
    <x v="24"/>
    <x v="0"/>
    <x v="4"/>
    <x v="2"/>
    <d v="2022-06-03T00:00:00"/>
    <s v="James Schultz"/>
    <s v="Peterson, Ali and Hall"/>
    <x v="1"/>
    <n v="7213.201"/>
    <n v="265"/>
    <x v="0"/>
    <d v="2022-06-07T00:00:00"/>
    <s v="Ibuprofen"/>
    <s v="Normal"/>
    <n v="4"/>
    <n v="1803.30025"/>
    <x v="2"/>
  </r>
  <r>
    <s v="Gabriel Rodriguez"/>
    <x v="25"/>
    <x v="1"/>
    <x v="1"/>
    <x v="4"/>
    <d v="2019-01-29T00:00:00"/>
    <s v="James May"/>
    <s v="Sutton, Andrews and Johnson"/>
    <x v="1"/>
    <n v="5807.41"/>
    <n v="308"/>
    <x v="2"/>
    <d v="2019-02-04T00:00:00"/>
    <s v="Penicillin"/>
    <s v="Normal"/>
    <n v="6"/>
    <n v="967.90166666666664"/>
    <x v="2"/>
  </r>
  <r>
    <s v="Michael Munoz"/>
    <x v="9"/>
    <x v="1"/>
    <x v="0"/>
    <x v="4"/>
    <d v="2023-10-09T00:00:00"/>
    <s v="Stephen Evans"/>
    <s v="Moran Ltd"/>
    <x v="3"/>
    <n v="8665.3940000000002"/>
    <n v="380"/>
    <x v="2"/>
    <d v="2023-10-20T00:00:00"/>
    <s v="Lipitor"/>
    <s v="Normal"/>
    <n v="11"/>
    <n v="787.76309090909092"/>
    <x v="2"/>
  </r>
  <r>
    <s v="Jorge Obrien"/>
    <x v="46"/>
    <x v="1"/>
    <x v="4"/>
    <x v="4"/>
    <d v="2021-12-25T00:00:00"/>
    <s v="Frank Miller"/>
    <s v="Scott LLC"/>
    <x v="1"/>
    <n v="11755.519"/>
    <n v="341"/>
    <x v="0"/>
    <d v="2021-12-30T00:00:00"/>
    <s v="Penicillin"/>
    <s v="Inconclusive"/>
    <n v="5"/>
    <n v="2351.1037999999999"/>
    <x v="0"/>
  </r>
  <r>
    <s v="James Hood"/>
    <x v="27"/>
    <x v="1"/>
    <x v="4"/>
    <x v="2"/>
    <d v="2022-07-29T00:00:00"/>
    <s v="Samuel Moody"/>
    <s v="Wood, Martin and Simmons"/>
    <x v="1"/>
    <n v="19803.419999999998"/>
    <n v="110"/>
    <x v="0"/>
    <d v="2022-08-02T00:00:00"/>
    <s v="Ibuprofen"/>
    <s v="Abnormal"/>
    <n v="4"/>
    <n v="4950.8549999999996"/>
    <x v="0"/>
  </r>
  <r>
    <s v="Stephanie Evans"/>
    <x v="34"/>
    <x v="0"/>
    <x v="3"/>
    <x v="3"/>
    <d v="2022-01-06T00:00:00"/>
    <s v="Christopher Yates"/>
    <s v="Nash-Krueger"/>
    <x v="4"/>
    <n v="4796.5739999999996"/>
    <n v="244"/>
    <x v="0"/>
    <d v="2022-01-22T00:00:00"/>
    <s v="Ibuprofen"/>
    <s v="Normal"/>
    <n v="16"/>
    <n v="299.78587499999998"/>
    <x v="2"/>
  </r>
  <r>
    <s v="Christopher Martinez"/>
    <x v="20"/>
    <x v="1"/>
    <x v="2"/>
    <x v="3"/>
    <d v="2022-07-01T00:00:00"/>
    <s v="Robert Nicholson"/>
    <s v="Larson and Sons"/>
    <x v="4"/>
    <n v="39647.362000000001"/>
    <n v="312"/>
    <x v="0"/>
    <d v="2022-07-08T00:00:00"/>
    <s v="Ibuprofen"/>
    <s v="Normal"/>
    <n v="7"/>
    <n v="5663.9088571428574"/>
    <x v="2"/>
  </r>
  <r>
    <s v="Amanda Duke"/>
    <x v="33"/>
    <x v="1"/>
    <x v="4"/>
    <x v="3"/>
    <d v="2020-02-06T00:00:00"/>
    <s v="Jamie Lewis"/>
    <s v="Wilson-Lyons"/>
    <x v="1"/>
    <n v="20189.076000000001"/>
    <n v="420"/>
    <x v="2"/>
    <d v="2020-02-26T00:00:00"/>
    <s v="Penicillin"/>
    <s v="Normal"/>
    <n v="20"/>
    <n v="1009.4538"/>
    <x v="0"/>
  </r>
  <r>
    <s v="Eric King"/>
    <x v="50"/>
    <x v="1"/>
    <x v="2"/>
    <x v="3"/>
    <d v="2023-03-22T00:00:00"/>
    <s v="Tasha Avila"/>
    <s v="Torres, Young and Stewart"/>
    <x v="2"/>
    <n v="29779.172999999999"/>
    <n v="290"/>
    <x v="1"/>
    <d v="2023-04-15T00:00:00"/>
    <s v="Penicillin"/>
    <s v="Abnormal"/>
    <n v="24"/>
    <n v="1240.79887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1903D5-40D2-4853-ACE9-AEF591427A9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2:G18" firstHeaderRow="0" firstDataRow="1" firstDataCol="1"/>
  <pivotFields count="18">
    <pivotField showAll="0"/>
    <pivotField axis="axisRow" showAll="0" sortType="descending">
      <items count="8">
        <item x="0"/>
        <item x="1"/>
        <item x="2"/>
        <item x="3"/>
        <item x="4"/>
        <item x="5"/>
        <item x="6"/>
        <item t="default"/>
      </items>
      <autoSortScope>
        <pivotArea dataOnly="0" outline="0" fieldPosition="0">
          <references count="1">
            <reference field="4294967294" count="1" selected="0">
              <x v="1"/>
            </reference>
          </references>
        </pivotArea>
      </autoSortScope>
    </pivotField>
    <pivotField showAll="0"/>
    <pivotField showAll="0"/>
    <pivotField showAll="0"/>
    <pivotField numFmtId="14" showAll="0"/>
    <pivotField showAll="0"/>
    <pivotField showAll="0"/>
    <pivotField showAll="0"/>
    <pivotField dataField="1" numFmtId="2" showAll="0"/>
    <pivotField showAll="0"/>
    <pivotField showAll="0"/>
    <pivotField numFmtId="14" showAll="0"/>
    <pivotField showAll="0"/>
    <pivotField showAll="0"/>
    <pivotField showAll="0"/>
    <pivotField dataField="1" showAll="0"/>
    <pivotField showAll="0"/>
  </pivotFields>
  <rowFields count="1">
    <field x="1"/>
  </rowFields>
  <rowItems count="6">
    <i>
      <x v="3"/>
    </i>
    <i>
      <x v="4"/>
    </i>
    <i>
      <x v="1"/>
    </i>
    <i>
      <x v="2"/>
    </i>
    <i>
      <x v="5"/>
    </i>
    <i t="grand">
      <x/>
    </i>
  </rowItems>
  <colFields count="1">
    <field x="-2"/>
  </colFields>
  <colItems count="2">
    <i>
      <x/>
    </i>
    <i i="1">
      <x v="1"/>
    </i>
  </colItems>
  <dataFields count="2">
    <dataField name="Average of per day bill" fld="16" subtotal="average" baseField="11" baseItem="0"/>
    <dataField name="Sum of  Billing Amount "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991C8D-4EC6-4519-85C7-F26819F0FA97}"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G9" firstHeaderRow="0" firstDataRow="1" firstDataCol="1"/>
  <pivotFields count="18">
    <pivotField showAll="0"/>
    <pivotField axis="axisRow" showAll="0" sortType="descending">
      <items count="8">
        <item x="0"/>
        <item x="1"/>
        <item x="2"/>
        <item x="3"/>
        <item x="4"/>
        <item x="5"/>
        <item x="6"/>
        <item t="default"/>
      </items>
      <autoSortScope>
        <pivotArea dataOnly="0" outline="0" fieldPosition="0">
          <references count="1">
            <reference field="4294967294" count="1" selected="0">
              <x v="1"/>
            </reference>
          </references>
        </pivotArea>
      </autoSortScope>
    </pivotField>
    <pivotField showAll="0"/>
    <pivotField showAll="0"/>
    <pivotField showAll="0"/>
    <pivotField numFmtId="14" showAll="0"/>
    <pivotField showAll="0"/>
    <pivotField showAll="0"/>
    <pivotField showAll="0"/>
    <pivotField dataField="1" numFmtId="2" showAll="0"/>
    <pivotField showAll="0"/>
    <pivotField showAll="0"/>
    <pivotField numFmtId="14" showAll="0"/>
    <pivotField showAll="0"/>
    <pivotField showAll="0"/>
    <pivotField showAll="0"/>
    <pivotField dataField="1" showAll="0"/>
    <pivotField showAll="0"/>
  </pivotFields>
  <rowFields count="1">
    <field x="1"/>
  </rowFields>
  <rowItems count="6">
    <i>
      <x v="3"/>
    </i>
    <i>
      <x v="4"/>
    </i>
    <i>
      <x v="1"/>
    </i>
    <i>
      <x v="2"/>
    </i>
    <i>
      <x v="5"/>
    </i>
    <i t="grand">
      <x/>
    </i>
  </rowItems>
  <colFields count="1">
    <field x="-2"/>
  </colFields>
  <colItems count="2">
    <i>
      <x/>
    </i>
    <i i="1">
      <x v="1"/>
    </i>
  </colItems>
  <dataFields count="2">
    <dataField name="Average of per day bill" fld="16" subtotal="average" baseField="11" baseItem="0"/>
    <dataField name="Sum of  Billing Amount "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27F484-DF02-4618-B9DC-06C7B54944C4}"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B19" firstHeaderRow="1" firstDataRow="1" firstDataCol="1"/>
  <pivotFields count="18">
    <pivotField showAll="0"/>
    <pivotField showAll="0"/>
    <pivotField showAll="0"/>
    <pivotField showAll="0"/>
    <pivotField axis="axisRow" showAll="0">
      <items count="7">
        <item x="3"/>
        <item x="1"/>
        <item x="5"/>
        <item x="0"/>
        <item x="4"/>
        <item x="2"/>
        <item t="default"/>
      </items>
    </pivotField>
    <pivotField numFmtId="14" showAll="0"/>
    <pivotField showAll="0"/>
    <pivotField showAll="0"/>
    <pivotField showAll="0"/>
    <pivotField numFmtId="2" showAll="0"/>
    <pivotField showAll="0"/>
    <pivotField showAll="0"/>
    <pivotField numFmtId="14" showAll="0"/>
    <pivotField showAll="0"/>
    <pivotField showAll="0"/>
    <pivotField showAll="0"/>
    <pivotField dataField="1" showAll="0"/>
    <pivotField showAll="0"/>
  </pivotFields>
  <rowFields count="1">
    <field x="4"/>
  </rowFields>
  <rowItems count="7">
    <i>
      <x/>
    </i>
    <i>
      <x v="1"/>
    </i>
    <i>
      <x v="2"/>
    </i>
    <i>
      <x v="3"/>
    </i>
    <i>
      <x v="4"/>
    </i>
    <i>
      <x v="5"/>
    </i>
    <i t="grand">
      <x/>
    </i>
  </rowItems>
  <colItems count="1">
    <i/>
  </colItems>
  <dataFields count="1">
    <dataField name="Average of per day bill" fld="16"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AC7666-F460-41CC-90E4-CEC5595519E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7" firstHeaderRow="0" firstDataRow="1" firstDataCol="1"/>
  <pivotFields count="18">
    <pivotField showAll="0"/>
    <pivotField showAll="0"/>
    <pivotField showAll="0"/>
    <pivotField showAll="0"/>
    <pivotField showAll="0"/>
    <pivotField numFmtId="14" showAll="0"/>
    <pivotField showAll="0"/>
    <pivotField showAll="0"/>
    <pivotField showAll="0"/>
    <pivotField dataField="1" numFmtId="2" showAll="0"/>
    <pivotField showAll="0"/>
    <pivotField axis="axisRow" showAll="0">
      <items count="4">
        <item x="0"/>
        <item x="1"/>
        <item x="2"/>
        <item t="default"/>
      </items>
    </pivotField>
    <pivotField numFmtId="14" showAll="0"/>
    <pivotField showAll="0"/>
    <pivotField showAll="0"/>
    <pivotField showAll="0"/>
    <pivotField dataField="1" showAll="0"/>
    <pivotField showAll="0"/>
  </pivotFields>
  <rowFields count="1">
    <field x="11"/>
  </rowFields>
  <rowItems count="4">
    <i>
      <x/>
    </i>
    <i>
      <x v="1"/>
    </i>
    <i>
      <x v="2"/>
    </i>
    <i t="grand">
      <x/>
    </i>
  </rowItems>
  <colFields count="1">
    <field x="-2"/>
  </colFields>
  <colItems count="2">
    <i>
      <x/>
    </i>
    <i i="1">
      <x v="1"/>
    </i>
  </colItems>
  <dataFields count="2">
    <dataField name="Average of per day bill" fld="16" subtotal="average" baseField="11" baseItem="0"/>
    <dataField name="Average of  Billing Amount " fld="9"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2C0D97-89C8-4B4F-86ED-C8FB4DFC5817}"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6:P23" firstHeaderRow="1" firstDataRow="2" firstDataCol="1"/>
  <pivotFields count="18">
    <pivotField showAll="0"/>
    <pivotField showAll="0"/>
    <pivotField showAll="0"/>
    <pivotField showAll="0"/>
    <pivotField axis="axisCol" showAll="0">
      <items count="7">
        <item x="3"/>
        <item x="1"/>
        <item x="5"/>
        <item x="0"/>
        <item x="4"/>
        <item x="2"/>
        <item t="default"/>
      </items>
    </pivotField>
    <pivotField numFmtId="14" showAll="0"/>
    <pivotField showAll="0"/>
    <pivotField showAll="0"/>
    <pivotField axis="axisRow" showAll="0">
      <items count="6">
        <item x="2"/>
        <item x="4"/>
        <item x="3"/>
        <item x="0"/>
        <item x="1"/>
        <item t="default"/>
      </items>
    </pivotField>
    <pivotField dataField="1" numFmtId="2" showAll="0"/>
    <pivotField showAll="0"/>
    <pivotField showAll="0"/>
    <pivotField numFmtId="14" showAll="0"/>
    <pivotField showAll="0"/>
    <pivotField showAll="0"/>
    <pivotField showAll="0"/>
    <pivotField showAll="0"/>
    <pivotField showAll="0"/>
  </pivotFields>
  <rowFields count="1">
    <field x="8"/>
  </rowFields>
  <rowItems count="6">
    <i>
      <x/>
    </i>
    <i>
      <x v="1"/>
    </i>
    <i>
      <x v="2"/>
    </i>
    <i>
      <x v="3"/>
    </i>
    <i>
      <x v="4"/>
    </i>
    <i t="grand">
      <x/>
    </i>
  </rowItems>
  <colFields count="1">
    <field x="4"/>
  </colFields>
  <colItems count="7">
    <i>
      <x/>
    </i>
    <i>
      <x v="1"/>
    </i>
    <i>
      <x v="2"/>
    </i>
    <i>
      <x v="3"/>
    </i>
    <i>
      <x v="4"/>
    </i>
    <i>
      <x v="5"/>
    </i>
    <i t="grand">
      <x/>
    </i>
  </colItems>
  <dataFields count="1">
    <dataField name="Average of  Billing Amount " fld="9" subtotal="average" baseField="8"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25BB2B-54B8-4B34-BD77-33C9CCF45741}"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3:O11" firstHeaderRow="1" firstDataRow="2" firstDataCol="1"/>
  <pivotFields count="18">
    <pivotField dataField="1" showAll="0"/>
    <pivotField axis="axisCol" showAll="0">
      <items count="8">
        <item x="0"/>
        <item x="1"/>
        <item x="2"/>
        <item x="3"/>
        <item x="4"/>
        <item x="5"/>
        <item x="6"/>
        <item t="default"/>
      </items>
    </pivotField>
    <pivotField showAll="0"/>
    <pivotField showAll="0"/>
    <pivotField axis="axisRow" showAll="0">
      <items count="7">
        <item x="3"/>
        <item x="1"/>
        <item x="5"/>
        <item x="0"/>
        <item x="4"/>
        <item x="2"/>
        <item t="default"/>
      </items>
    </pivotField>
    <pivotField numFmtId="14" showAll="0"/>
    <pivotField showAll="0"/>
    <pivotField showAll="0"/>
    <pivotField showAll="0"/>
    <pivotField numFmtId="2" showAll="0"/>
    <pivotField showAll="0"/>
    <pivotField showAll="0"/>
    <pivotField numFmtId="14" showAll="0"/>
    <pivotField showAll="0"/>
    <pivotField showAll="0"/>
    <pivotField showAll="0"/>
    <pivotField showAll="0"/>
    <pivotField showAll="0"/>
  </pivotFields>
  <rowFields count="1">
    <field x="4"/>
  </rowFields>
  <rowItems count="7">
    <i>
      <x/>
    </i>
    <i>
      <x v="1"/>
    </i>
    <i>
      <x v="2"/>
    </i>
    <i>
      <x v="3"/>
    </i>
    <i>
      <x v="4"/>
    </i>
    <i>
      <x v="5"/>
    </i>
    <i t="grand">
      <x/>
    </i>
  </rowItems>
  <colFields count="1">
    <field x="1"/>
  </colFields>
  <colItems count="6">
    <i>
      <x v="1"/>
    </i>
    <i>
      <x v="2"/>
    </i>
    <i>
      <x v="3"/>
    </i>
    <i>
      <x v="4"/>
    </i>
    <i>
      <x v="5"/>
    </i>
    <i t="grand">
      <x/>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9385AE-5E63-439F-81A9-017E650D7D03}" name="PivotTable12" cacheId="0" applyNumberFormats="0" applyBorderFormats="0" applyFontFormats="0" applyPatternFormats="0" applyAlignmentFormats="0" applyWidthHeightFormats="1" dataCaption="Values" updatedVersion="7" minRefreshableVersion="3" showDrill="0" useAutoFormatting="1" itemPrintTitles="1" createdVersion="7" indent="0" showHeaders="0" outline="1" outlineData="1" multipleFieldFilters="0" chartFormat="31">
  <location ref="A90:H97" firstHeaderRow="1" firstDataRow="2" firstDataCol="1"/>
  <pivotFields count="18">
    <pivotField showAll="0" defaultSubtotal="0"/>
    <pivotField showAll="0" defaultSubtotal="0"/>
    <pivotField showAll="0" defaultSubtotal="0">
      <items count="2">
        <item x="0"/>
        <item x="1"/>
      </items>
    </pivotField>
    <pivotField showAll="0" defaultSubtotal="0"/>
    <pivotField axis="axisCol" showAll="0" defaultSubtotal="0">
      <items count="6">
        <item x="3"/>
        <item x="1"/>
        <item x="5"/>
        <item x="0"/>
        <item x="4"/>
        <item x="2"/>
      </items>
    </pivotField>
    <pivotField numFmtId="14" showAll="0" defaultSubtotal="0"/>
    <pivotField showAll="0" defaultSubtotal="0"/>
    <pivotField showAll="0" defaultSubtotal="0"/>
    <pivotField axis="axisRow" showAll="0" defaultSubtotal="0">
      <items count="5">
        <item x="2"/>
        <item x="4"/>
        <item x="3"/>
        <item x="0"/>
        <item x="1"/>
      </items>
    </pivotField>
    <pivotField dataField="1" numFmtId="2" showAll="0" defaultSubtotal="0"/>
    <pivotField showAll="0" defaultSubtotal="0"/>
    <pivotField showAll="0" defaultSubtotal="0">
      <items count="3">
        <item x="0"/>
        <item x="1"/>
        <item x="2"/>
      </items>
    </pivotField>
    <pivotField numFmtId="14" showAll="0" defaultSubtotal="0"/>
    <pivotField showAll="0" defaultSubtotal="0"/>
    <pivotField showAll="0" defaultSubtotal="0"/>
    <pivotField showAll="0" defaultSubtotal="0"/>
    <pivotField showAll="0" defaultSubtotal="0"/>
    <pivotField showAll="0" defaultSubtotal="0">
      <items count="4">
        <item m="1" x="3"/>
        <item x="0"/>
        <item x="1"/>
        <item x="2"/>
      </items>
    </pivotField>
  </pivotFields>
  <rowFields count="1">
    <field x="8"/>
  </rowFields>
  <rowItems count="6">
    <i>
      <x/>
    </i>
    <i>
      <x v="1"/>
    </i>
    <i>
      <x v="2"/>
    </i>
    <i>
      <x v="3"/>
    </i>
    <i>
      <x v="4"/>
    </i>
    <i t="grand">
      <x/>
    </i>
  </rowItems>
  <colFields count="1">
    <field x="4"/>
  </colFields>
  <colItems count="7">
    <i>
      <x/>
    </i>
    <i>
      <x v="1"/>
    </i>
    <i>
      <x v="2"/>
    </i>
    <i>
      <x v="3"/>
    </i>
    <i>
      <x v="4"/>
    </i>
    <i>
      <x v="5"/>
    </i>
    <i t="grand">
      <x/>
    </i>
  </colItems>
  <dataFields count="1">
    <dataField name="Average of  Billing Amount " fld="9" subtotal="average" baseField="8" baseItem="0"/>
  </dataFields>
  <formats count="1">
    <format dxfId="3">
      <pivotArea collapsedLevelsAreSubtotals="1" fieldPosition="0">
        <references count="1">
          <reference field="8" count="0"/>
        </references>
      </pivotArea>
    </format>
  </formats>
  <chartFormats count="24">
    <chartFormat chart="25" format="0" series="1">
      <pivotArea type="data" outline="0" fieldPosition="0">
        <references count="2">
          <reference field="4294967294" count="1" selected="0">
            <x v="0"/>
          </reference>
          <reference field="4" count="1" selected="0">
            <x v="0"/>
          </reference>
        </references>
      </pivotArea>
    </chartFormat>
    <chartFormat chart="25" format="1" series="1">
      <pivotArea type="data" outline="0" fieldPosition="0">
        <references count="2">
          <reference field="4294967294" count="1" selected="0">
            <x v="0"/>
          </reference>
          <reference field="4" count="1" selected="0">
            <x v="1"/>
          </reference>
        </references>
      </pivotArea>
    </chartFormat>
    <chartFormat chart="25" format="2" series="1">
      <pivotArea type="data" outline="0" fieldPosition="0">
        <references count="2">
          <reference field="4294967294" count="1" selected="0">
            <x v="0"/>
          </reference>
          <reference field="4" count="1" selected="0">
            <x v="2"/>
          </reference>
        </references>
      </pivotArea>
    </chartFormat>
    <chartFormat chart="25" format="3" series="1">
      <pivotArea type="data" outline="0" fieldPosition="0">
        <references count="2">
          <reference field="4294967294" count="1" selected="0">
            <x v="0"/>
          </reference>
          <reference field="4" count="1" selected="0">
            <x v="3"/>
          </reference>
        </references>
      </pivotArea>
    </chartFormat>
    <chartFormat chart="25" format="4" series="1">
      <pivotArea type="data" outline="0" fieldPosition="0">
        <references count="2">
          <reference field="4294967294" count="1" selected="0">
            <x v="0"/>
          </reference>
          <reference field="4" count="1" selected="0">
            <x v="4"/>
          </reference>
        </references>
      </pivotArea>
    </chartFormat>
    <chartFormat chart="25" format="5" series="1">
      <pivotArea type="data" outline="0" fieldPosition="0">
        <references count="2">
          <reference field="4294967294" count="1" selected="0">
            <x v="0"/>
          </reference>
          <reference field="4" count="1" selected="0">
            <x v="5"/>
          </reference>
        </references>
      </pivotArea>
    </chartFormat>
    <chartFormat chart="26" format="0" series="1">
      <pivotArea type="data" outline="0" fieldPosition="0">
        <references count="2">
          <reference field="4294967294" count="1" selected="0">
            <x v="0"/>
          </reference>
          <reference field="4" count="1" selected="0">
            <x v="0"/>
          </reference>
        </references>
      </pivotArea>
    </chartFormat>
    <chartFormat chart="26" format="1" series="1">
      <pivotArea type="data" outline="0" fieldPosition="0">
        <references count="2">
          <reference field="4294967294" count="1" selected="0">
            <x v="0"/>
          </reference>
          <reference field="4" count="1" selected="0">
            <x v="1"/>
          </reference>
        </references>
      </pivotArea>
    </chartFormat>
    <chartFormat chart="26" format="2" series="1">
      <pivotArea type="data" outline="0" fieldPosition="0">
        <references count="2">
          <reference field="4294967294" count="1" selected="0">
            <x v="0"/>
          </reference>
          <reference field="4" count="1" selected="0">
            <x v="2"/>
          </reference>
        </references>
      </pivotArea>
    </chartFormat>
    <chartFormat chart="26" format="3" series="1">
      <pivotArea type="data" outline="0" fieldPosition="0">
        <references count="2">
          <reference field="4294967294" count="1" selected="0">
            <x v="0"/>
          </reference>
          <reference field="4" count="1" selected="0">
            <x v="3"/>
          </reference>
        </references>
      </pivotArea>
    </chartFormat>
    <chartFormat chart="26" format="4" series="1">
      <pivotArea type="data" outline="0" fieldPosition="0">
        <references count="2">
          <reference field="4294967294" count="1" selected="0">
            <x v="0"/>
          </reference>
          <reference field="4" count="1" selected="0">
            <x v="4"/>
          </reference>
        </references>
      </pivotArea>
    </chartFormat>
    <chartFormat chart="26" format="5" series="1">
      <pivotArea type="data" outline="0" fieldPosition="0">
        <references count="2">
          <reference field="4294967294" count="1" selected="0">
            <x v="0"/>
          </reference>
          <reference field="4" count="1" selected="0">
            <x v="5"/>
          </reference>
        </references>
      </pivotArea>
    </chartFormat>
    <chartFormat chart="27" format="0" series="1">
      <pivotArea type="data" outline="0" fieldPosition="0">
        <references count="2">
          <reference field="4294967294" count="1" selected="0">
            <x v="0"/>
          </reference>
          <reference field="4" count="1" selected="0">
            <x v="0"/>
          </reference>
        </references>
      </pivotArea>
    </chartFormat>
    <chartFormat chart="27" format="1" series="1">
      <pivotArea type="data" outline="0" fieldPosition="0">
        <references count="2">
          <reference field="4294967294" count="1" selected="0">
            <x v="0"/>
          </reference>
          <reference field="4" count="1" selected="0">
            <x v="1"/>
          </reference>
        </references>
      </pivotArea>
    </chartFormat>
    <chartFormat chart="27" format="2" series="1">
      <pivotArea type="data" outline="0" fieldPosition="0">
        <references count="2">
          <reference field="4294967294" count="1" selected="0">
            <x v="0"/>
          </reference>
          <reference field="4" count="1" selected="0">
            <x v="2"/>
          </reference>
        </references>
      </pivotArea>
    </chartFormat>
    <chartFormat chart="27" format="3" series="1">
      <pivotArea type="data" outline="0" fieldPosition="0">
        <references count="2">
          <reference field="4294967294" count="1" selected="0">
            <x v="0"/>
          </reference>
          <reference field="4" count="1" selected="0">
            <x v="3"/>
          </reference>
        </references>
      </pivotArea>
    </chartFormat>
    <chartFormat chart="27" format="4" series="1">
      <pivotArea type="data" outline="0" fieldPosition="0">
        <references count="2">
          <reference field="4294967294" count="1" selected="0">
            <x v="0"/>
          </reference>
          <reference field="4" count="1" selected="0">
            <x v="4"/>
          </reference>
        </references>
      </pivotArea>
    </chartFormat>
    <chartFormat chart="27" format="5" series="1">
      <pivotArea type="data" outline="0" fieldPosition="0">
        <references count="2">
          <reference field="4294967294" count="1" selected="0">
            <x v="0"/>
          </reference>
          <reference field="4" count="1" selected="0">
            <x v="5"/>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1"/>
          </reference>
        </references>
      </pivotArea>
    </chartFormat>
    <chartFormat chart="30" format="14" series="1">
      <pivotArea type="data" outline="0" fieldPosition="0">
        <references count="2">
          <reference field="4294967294" count="1" selected="0">
            <x v="0"/>
          </reference>
          <reference field="4" count="1" selected="0">
            <x v="2"/>
          </reference>
        </references>
      </pivotArea>
    </chartFormat>
    <chartFormat chart="30" format="15" series="1">
      <pivotArea type="data" outline="0" fieldPosition="0">
        <references count="2">
          <reference field="4294967294" count="1" selected="0">
            <x v="0"/>
          </reference>
          <reference field="4" count="1" selected="0">
            <x v="3"/>
          </reference>
        </references>
      </pivotArea>
    </chartFormat>
    <chartFormat chart="30" format="16" series="1">
      <pivotArea type="data" outline="0" fieldPosition="0">
        <references count="2">
          <reference field="4294967294" count="1" selected="0">
            <x v="0"/>
          </reference>
          <reference field="4" count="1" selected="0">
            <x v="4"/>
          </reference>
        </references>
      </pivotArea>
    </chartFormat>
    <chartFormat chart="30" format="17" series="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F9271B-679B-4D5F-BE9A-CD05E87C1269}" name="PivotTable1" cacheId="0" applyNumberFormats="0" applyBorderFormats="0" applyFontFormats="0" applyPatternFormats="0" applyAlignmentFormats="0" applyWidthHeightFormats="1" dataCaption="Values" updatedVersion="7" minRefreshableVersion="3" showDrill="0" useAutoFormatting="1" itemPrintTitles="1" createdVersion="7" indent="0" showHeaders="0" outline="1" outlineData="1" multipleFieldFilters="0" chartFormat="25">
  <location ref="A82:C86" firstHeaderRow="0" firstDataRow="1" firstDataCol="1"/>
  <pivotFields count="18">
    <pivotField showAll="0" defaultSubtotal="0"/>
    <pivotField showAll="0" defaultSubtotal="0"/>
    <pivotField showAll="0" defaultSubtotal="0">
      <items count="2">
        <item x="0"/>
        <item x="1"/>
      </items>
    </pivotField>
    <pivotField showAll="0" defaultSubtotal="0"/>
    <pivotField showAll="0" defaultSubtotal="0">
      <items count="6">
        <item x="3"/>
        <item x="1"/>
        <item x="5"/>
        <item x="0"/>
        <item x="4"/>
        <item x="2"/>
      </items>
    </pivotField>
    <pivotField numFmtId="14" showAll="0" defaultSubtotal="0"/>
    <pivotField showAll="0" defaultSubtotal="0"/>
    <pivotField showAll="0" defaultSubtotal="0"/>
    <pivotField showAll="0" defaultSubtotal="0"/>
    <pivotField numFmtId="2" showAll="0" defaultSubtotal="0"/>
    <pivotField showAll="0" defaultSubtotal="0"/>
    <pivotField axis="axisRow" showAll="0" defaultSubtotal="0">
      <items count="3">
        <item x="0"/>
        <item x="1"/>
        <item x="2"/>
      </items>
    </pivotField>
    <pivotField numFmtId="14" showAll="0" defaultSubtotal="0"/>
    <pivotField showAll="0" defaultSubtotal="0"/>
    <pivotField showAll="0" defaultSubtotal="0"/>
    <pivotField dataField="1" showAll="0" defaultSubtotal="0"/>
    <pivotField showAll="0" defaultSubtotal="0"/>
    <pivotField showAll="0" defaultSubtotal="0">
      <items count="4">
        <item m="1" x="3"/>
        <item x="0"/>
        <item x="1"/>
        <item x="2"/>
      </items>
    </pivotField>
  </pivotFields>
  <rowFields count="1">
    <field x="11"/>
  </rowFields>
  <rowItems count="4">
    <i>
      <x/>
    </i>
    <i>
      <x v="1"/>
    </i>
    <i>
      <x v="2"/>
    </i>
    <i t="grand">
      <x/>
    </i>
  </rowItems>
  <colFields count="1">
    <field x="-2"/>
  </colFields>
  <colItems count="2">
    <i>
      <x/>
    </i>
    <i i="1">
      <x v="1"/>
    </i>
  </colItems>
  <dataFields count="2">
    <dataField name="Average of Days in Hospital2" fld="15" subtotal="average" baseField="11" baseItem="0"/>
    <dataField name="Max of Days in Hospital" fld="15" subtotal="max" baseField="11" baseItem="0"/>
  </dataFields>
  <formats count="1">
    <format dxfId="12">
      <pivotArea collapsedLevelsAreSubtotals="1" fieldPosition="0">
        <references count="2">
          <reference field="4294967294" count="1" selected="0">
            <x v="0"/>
          </reference>
          <reference field="11" count="0"/>
        </references>
      </pivotArea>
    </format>
  </formats>
  <chartFormats count="4">
    <chartFormat chart="21" format="0" series="1">
      <pivotArea type="data" outline="0" fieldPosition="0">
        <references count="1">
          <reference field="4294967294" count="1" selected="0">
            <x v="1"/>
          </reference>
        </references>
      </pivotArea>
    </chartFormat>
    <chartFormat chart="21" format="1"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203A29-D720-4055-9036-CBAFA9704BE5}" name="PivotTable11" cacheId="0" applyNumberFormats="0" applyBorderFormats="0" applyFontFormats="0" applyPatternFormats="0" applyAlignmentFormats="0" applyWidthHeightFormats="1" dataCaption="Values" updatedVersion="7" minRefreshableVersion="3" showDrill="0" useAutoFormatting="1" itemPrintTitles="1" createdVersion="7" indent="0" showHeaders="0" outline="1" outlineData="1" multipleFieldFilters="0" chartFormat="21">
  <location ref="A75:C79" firstHeaderRow="0" firstDataRow="1" firstDataCol="1"/>
  <pivotFields count="18">
    <pivotField showAll="0" defaultSubtotal="0"/>
    <pivotField showAll="0" defaultSubtotal="0"/>
    <pivotField showAll="0" defaultSubtotal="0">
      <items count="2">
        <item x="0"/>
        <item x="1"/>
      </items>
    </pivotField>
    <pivotField showAll="0" defaultSubtotal="0"/>
    <pivotField showAll="0" defaultSubtotal="0">
      <items count="6">
        <item x="3"/>
        <item x="1"/>
        <item x="5"/>
        <item x="0"/>
        <item x="4"/>
        <item x="2"/>
      </items>
    </pivotField>
    <pivotField numFmtId="14" showAll="0" defaultSubtotal="0"/>
    <pivotField showAll="0" defaultSubtotal="0"/>
    <pivotField showAll="0" defaultSubtotal="0"/>
    <pivotField showAll="0" defaultSubtotal="0"/>
    <pivotField numFmtId="2" showAll="0" defaultSubtotal="0"/>
    <pivotField showAll="0" defaultSubtotal="0"/>
    <pivotField axis="axisRow" showAll="0" defaultSubtotal="0">
      <items count="3">
        <item x="0"/>
        <item x="1"/>
        <item x="2"/>
      </items>
    </pivotField>
    <pivotField numFmtId="14" showAll="0" defaultSubtotal="0"/>
    <pivotField showAll="0" defaultSubtotal="0"/>
    <pivotField showAll="0" defaultSubtotal="0"/>
    <pivotField dataField="1" showAll="0" defaultSubtotal="0"/>
    <pivotField showAll="0" defaultSubtotal="0"/>
    <pivotField showAll="0" defaultSubtotal="0">
      <items count="4">
        <item m="1" x="3"/>
        <item x="0"/>
        <item x="1"/>
        <item x="2"/>
      </items>
    </pivotField>
  </pivotFields>
  <rowFields count="1">
    <field x="11"/>
  </rowFields>
  <rowItems count="4">
    <i>
      <x/>
    </i>
    <i>
      <x v="1"/>
    </i>
    <i>
      <x v="2"/>
    </i>
    <i t="grand">
      <x/>
    </i>
  </rowItems>
  <colFields count="1">
    <field x="-2"/>
  </colFields>
  <colItems count="2">
    <i>
      <x/>
    </i>
    <i i="1">
      <x v="1"/>
    </i>
  </colItems>
  <dataFields count="2">
    <dataField name="Max of Days in Hospital" fld="15" subtotal="max" baseField="11" baseItem="0"/>
    <dataField name="Min of Days in Hospital2" fld="15" subtotal="min"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CEEAFD-9B19-407C-BB7E-5EF2A5E53F38}" name="PivotTable7" cacheId="0" applyNumberFormats="0" applyBorderFormats="0" applyFontFormats="0" applyPatternFormats="0" applyAlignmentFormats="0" applyWidthHeightFormats="1" dataCaption="Values" updatedVersion="7" minRefreshableVersion="3" showDrill="0" useAutoFormatting="1" itemPrintTitles="1" createdVersion="7" indent="0" showHeaders="0" outline="1" outlineData="1" multipleFieldFilters="0" chartFormat="21">
  <location ref="A69:D73" firstHeaderRow="0" firstDataRow="1" firstDataCol="1"/>
  <pivotFields count="18">
    <pivotField dataField="1" showAll="0" defaultSubtotal="0"/>
    <pivotField showAll="0" defaultSubtotal="0"/>
    <pivotField showAll="0" defaultSubtotal="0">
      <items count="2">
        <item x="0"/>
        <item x="1"/>
      </items>
    </pivotField>
    <pivotField showAll="0" defaultSubtotal="0"/>
    <pivotField showAll="0" defaultSubtotal="0">
      <items count="6">
        <item x="3"/>
        <item x="1"/>
        <item x="5"/>
        <item x="0"/>
        <item x="4"/>
        <item x="2"/>
      </items>
    </pivotField>
    <pivotField numFmtId="14" showAll="0" defaultSubtotal="0"/>
    <pivotField showAll="0" defaultSubtotal="0"/>
    <pivotField showAll="0" defaultSubtotal="0"/>
    <pivotField showAll="0" defaultSubtotal="0"/>
    <pivotField dataField="1" numFmtId="2" showAll="0" defaultSubtotal="0"/>
    <pivotField showAll="0" defaultSubtotal="0"/>
    <pivotField axis="axisRow" showAll="0" defaultSubtotal="0">
      <items count="3">
        <item x="0"/>
        <item x="1"/>
        <item x="2"/>
      </items>
    </pivotField>
    <pivotField numFmtId="14" showAll="0" defaultSubtotal="0"/>
    <pivotField showAll="0" defaultSubtotal="0"/>
    <pivotField showAll="0" defaultSubtotal="0"/>
    <pivotField showAll="0" defaultSubtotal="0"/>
    <pivotField showAll="0" defaultSubtotal="0"/>
    <pivotField showAll="0" defaultSubtotal="0">
      <items count="4">
        <item m="1" x="3"/>
        <item x="0"/>
        <item x="1"/>
        <item x="2"/>
      </items>
    </pivotField>
  </pivotFields>
  <rowFields count="1">
    <field x="11"/>
  </rowFields>
  <rowItems count="4">
    <i>
      <x/>
    </i>
    <i>
      <x v="1"/>
    </i>
    <i>
      <x v="2"/>
    </i>
    <i t="grand">
      <x/>
    </i>
  </rowItems>
  <colFields count="1">
    <field x="-2"/>
  </colFields>
  <colItems count="3">
    <i>
      <x/>
    </i>
    <i i="1">
      <x v="1"/>
    </i>
    <i i="2">
      <x v="2"/>
    </i>
  </colItems>
  <dataFields count="3">
    <dataField name="No of admission" fld="0" subtotal="count" baseField="11" baseItem="0"/>
    <dataField name="Totl bill" fld="9" baseField="11" baseItem="0"/>
    <dataField name="Average bill" fld="9" subtotal="average" baseField="11" baseItem="0"/>
  </dataFields>
  <chartFormats count="6">
    <chartFormat chart="17" format="0" series="1">
      <pivotArea type="data" outline="0" fieldPosition="0">
        <references count="1">
          <reference field="4294967294" count="1" selected="0">
            <x v="1"/>
          </reference>
        </references>
      </pivotArea>
    </chartFormat>
    <chartFormat chart="17" format="1">
      <pivotArea type="data" outline="0" fieldPosition="0">
        <references count="2">
          <reference field="4294967294" count="1" selected="0">
            <x v="1"/>
          </reference>
          <reference field="11" count="1" selected="0">
            <x v="0"/>
          </reference>
        </references>
      </pivotArea>
    </chartFormat>
    <chartFormat chart="20" format="6" series="1">
      <pivotArea type="data" outline="0" fieldPosition="0">
        <references count="1">
          <reference field="4294967294" count="1" selected="0">
            <x v="1"/>
          </reference>
        </references>
      </pivotArea>
    </chartFormat>
    <chartFormat chart="20" format="7">
      <pivotArea type="data" outline="0" fieldPosition="0">
        <references count="2">
          <reference field="4294967294" count="1" selected="0">
            <x v="1"/>
          </reference>
          <reference field="11" count="1" selected="0">
            <x v="0"/>
          </reference>
        </references>
      </pivotArea>
    </chartFormat>
    <chartFormat chart="20" format="8">
      <pivotArea type="data" outline="0" fieldPosition="0">
        <references count="2">
          <reference field="4294967294" count="1" selected="0">
            <x v="1"/>
          </reference>
          <reference field="11" count="1" selected="0">
            <x v="1"/>
          </reference>
        </references>
      </pivotArea>
    </chartFormat>
    <chartFormat chart="20" format="9">
      <pivotArea type="data" outline="0" fieldPosition="0">
        <references count="2">
          <reference field="4294967294" count="1" selected="0">
            <x v="1"/>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07C2883-E969-49A6-9869-3A53DCA62742}" name="PivotTable2"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showHeaders="0" outline="1" outlineData="1" multipleFieldFilters="0" chartFormat="14">
  <location ref="K18:Q27" firstHeaderRow="1" firstDataRow="2" firstDataCol="1"/>
  <pivotFields count="18">
    <pivotField dataField="1" showAll="0" defaultSubtotal="0"/>
    <pivotField showAll="0" defaultSubtotal="0"/>
    <pivotField showAll="0" defaultSubtotal="0">
      <items count="2">
        <item x="0"/>
        <item x="1"/>
      </items>
    </pivotField>
    <pivotField axis="axisRow" showAll="0" defaultSubtotal="0">
      <items count="8">
        <item x="6"/>
        <item x="4"/>
        <item x="5"/>
        <item x="3"/>
        <item x="2"/>
        <item x="7"/>
        <item x="0"/>
        <item x="1"/>
      </items>
    </pivotField>
    <pivotField axis="axisCol" showAll="0" defaultSubtotal="0">
      <items count="6">
        <item x="3"/>
        <item x="1"/>
        <item x="5"/>
        <item x="0"/>
        <item x="4"/>
        <item x="2"/>
      </items>
    </pivotField>
    <pivotField numFmtId="14" showAll="0" defaultSubtotal="0"/>
    <pivotField showAll="0" defaultSubtotal="0"/>
    <pivotField showAll="0" defaultSubtotal="0"/>
    <pivotField showAll="0" defaultSubtotal="0"/>
    <pivotField numFmtId="2" showAll="0" defaultSubtotal="0"/>
    <pivotField showAll="0" defaultSubtotal="0"/>
    <pivotField showAll="0" defaultSubtotal="0">
      <items count="3">
        <item x="0"/>
        <item x="1"/>
        <item x="2"/>
      </items>
    </pivotField>
    <pivotField numFmtId="14" showAll="0" defaultSubtotal="0"/>
    <pivotField showAll="0" defaultSubtotal="0"/>
    <pivotField showAll="0" defaultSubtotal="0"/>
    <pivotField showAll="0" defaultSubtotal="0"/>
    <pivotField showAll="0" defaultSubtotal="0"/>
    <pivotField showAll="0" defaultSubtotal="0">
      <items count="4">
        <item m="1" x="3"/>
        <item x="0"/>
        <item x="1"/>
        <item x="2"/>
      </items>
    </pivotField>
  </pivotFields>
  <rowFields count="1">
    <field x="3"/>
  </rowFields>
  <rowItems count="8">
    <i>
      <x/>
    </i>
    <i>
      <x v="1"/>
    </i>
    <i>
      <x v="2"/>
    </i>
    <i>
      <x v="3"/>
    </i>
    <i>
      <x v="4"/>
    </i>
    <i>
      <x v="5"/>
    </i>
    <i>
      <x v="6"/>
    </i>
    <i>
      <x v="7"/>
    </i>
  </rowItems>
  <colFields count="1">
    <field x="4"/>
  </colFields>
  <colItems count="6">
    <i>
      <x/>
    </i>
    <i>
      <x v="1"/>
    </i>
    <i>
      <x v="2"/>
    </i>
    <i>
      <x v="3"/>
    </i>
    <i>
      <x v="4"/>
    </i>
    <i>
      <x v="5"/>
    </i>
  </colItems>
  <dataFields count="1">
    <dataField name="Count of Name" fld="0" subtotal="count" baseField="0" baseItem="0"/>
  </dataFields>
  <chartFormats count="18">
    <chartFormat chart="0" format="6" series="1">
      <pivotArea type="data" outline="0" fieldPosition="0">
        <references count="2">
          <reference field="4294967294" count="1" selected="0">
            <x v="0"/>
          </reference>
          <reference field="4" count="1" selected="0">
            <x v="0"/>
          </reference>
        </references>
      </pivotArea>
    </chartFormat>
    <chartFormat chart="0" format="7" series="1">
      <pivotArea type="data" outline="0" fieldPosition="0">
        <references count="2">
          <reference field="4294967294" count="1" selected="0">
            <x v="0"/>
          </reference>
          <reference field="4" count="1" selected="0">
            <x v="1"/>
          </reference>
        </references>
      </pivotArea>
    </chartFormat>
    <chartFormat chart="0" format="8" series="1">
      <pivotArea type="data" outline="0" fieldPosition="0">
        <references count="2">
          <reference field="4294967294" count="1" selected="0">
            <x v="0"/>
          </reference>
          <reference field="4" count="1" selected="0">
            <x v="2"/>
          </reference>
        </references>
      </pivotArea>
    </chartFormat>
    <chartFormat chart="0" format="9" series="1">
      <pivotArea type="data" outline="0" fieldPosition="0">
        <references count="2">
          <reference field="4294967294" count="1" selected="0">
            <x v="0"/>
          </reference>
          <reference field="4" count="1" selected="0">
            <x v="3"/>
          </reference>
        </references>
      </pivotArea>
    </chartFormat>
    <chartFormat chart="0" format="10" series="1">
      <pivotArea type="data" outline="0" fieldPosition="0">
        <references count="2">
          <reference field="4294967294" count="1" selected="0">
            <x v="0"/>
          </reference>
          <reference field="4" count="1" selected="0">
            <x v="4"/>
          </reference>
        </references>
      </pivotArea>
    </chartFormat>
    <chartFormat chart="0" format="11" series="1">
      <pivotArea type="data" outline="0" fieldPosition="0">
        <references count="2">
          <reference field="4294967294" count="1" selected="0">
            <x v="0"/>
          </reference>
          <reference field="4" count="1" selected="0">
            <x v="5"/>
          </reference>
        </references>
      </pivotArea>
    </chartFormat>
    <chartFormat chart="3" format="18" series="1">
      <pivotArea type="data" outline="0" fieldPosition="0">
        <references count="2">
          <reference field="4294967294" count="1" selected="0">
            <x v="0"/>
          </reference>
          <reference field="4" count="1" selected="0">
            <x v="0"/>
          </reference>
        </references>
      </pivotArea>
    </chartFormat>
    <chartFormat chart="3" format="19" series="1">
      <pivotArea type="data" outline="0" fieldPosition="0">
        <references count="2">
          <reference field="4294967294" count="1" selected="0">
            <x v="0"/>
          </reference>
          <reference field="4" count="1" selected="0">
            <x v="1"/>
          </reference>
        </references>
      </pivotArea>
    </chartFormat>
    <chartFormat chart="3" format="20" series="1">
      <pivotArea type="data" outline="0" fieldPosition="0">
        <references count="2">
          <reference field="4294967294" count="1" selected="0">
            <x v="0"/>
          </reference>
          <reference field="4" count="1" selected="0">
            <x v="2"/>
          </reference>
        </references>
      </pivotArea>
    </chartFormat>
    <chartFormat chart="3" format="21" series="1">
      <pivotArea type="data" outline="0" fieldPosition="0">
        <references count="2">
          <reference field="4294967294" count="1" selected="0">
            <x v="0"/>
          </reference>
          <reference field="4" count="1" selected="0">
            <x v="3"/>
          </reference>
        </references>
      </pivotArea>
    </chartFormat>
    <chartFormat chart="3" format="22" series="1">
      <pivotArea type="data" outline="0" fieldPosition="0">
        <references count="2">
          <reference field="4294967294" count="1" selected="0">
            <x v="0"/>
          </reference>
          <reference field="4" count="1" selected="0">
            <x v="4"/>
          </reference>
        </references>
      </pivotArea>
    </chartFormat>
    <chartFormat chart="3" format="23" series="1">
      <pivotArea type="data" outline="0" fieldPosition="0">
        <references count="2">
          <reference field="4294967294" count="1" selected="0">
            <x v="0"/>
          </reference>
          <reference field="4" count="1" selected="0">
            <x v="5"/>
          </reference>
        </references>
      </pivotArea>
    </chartFormat>
    <chartFormat chart="13" format="12" series="1">
      <pivotArea type="data" outline="0" fieldPosition="0">
        <references count="2">
          <reference field="4294967294" count="1" selected="0">
            <x v="0"/>
          </reference>
          <reference field="4" count="1" selected="0">
            <x v="0"/>
          </reference>
        </references>
      </pivotArea>
    </chartFormat>
    <chartFormat chart="13" format="13" series="1">
      <pivotArea type="data" outline="0" fieldPosition="0">
        <references count="2">
          <reference field="4294967294" count="1" selected="0">
            <x v="0"/>
          </reference>
          <reference field="4" count="1" selected="0">
            <x v="1"/>
          </reference>
        </references>
      </pivotArea>
    </chartFormat>
    <chartFormat chart="13" format="14" series="1">
      <pivotArea type="data" outline="0" fieldPosition="0">
        <references count="2">
          <reference field="4294967294" count="1" selected="0">
            <x v="0"/>
          </reference>
          <reference field="4" count="1" selected="0">
            <x v="2"/>
          </reference>
        </references>
      </pivotArea>
    </chartFormat>
    <chartFormat chart="13" format="15" series="1">
      <pivotArea type="data" outline="0" fieldPosition="0">
        <references count="2">
          <reference field="4294967294" count="1" selected="0">
            <x v="0"/>
          </reference>
          <reference field="4" count="1" selected="0">
            <x v="3"/>
          </reference>
        </references>
      </pivotArea>
    </chartFormat>
    <chartFormat chart="13" format="16" series="1">
      <pivotArea type="data" outline="0" fieldPosition="0">
        <references count="2">
          <reference field="4294967294" count="1" selected="0">
            <x v="0"/>
          </reference>
          <reference field="4" count="1" selected="0">
            <x v="4"/>
          </reference>
        </references>
      </pivotArea>
    </chartFormat>
    <chartFormat chart="13" format="17" series="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FE4789F-E4B3-4C1F-8383-BF4FD0247832}" name="PivotTable6"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showHeaders="0" outline="1" outlineData="1" multipleFieldFilters="0" chartFormat="21">
  <location ref="A62:B65" firstHeaderRow="1" firstDataRow="1" firstDataCol="1"/>
  <pivotFields count="18">
    <pivotField showAll="0" defaultSubtotal="0"/>
    <pivotField showAll="0" defaultSubtotal="0"/>
    <pivotField showAll="0" defaultSubtotal="0">
      <items count="2">
        <item x="0"/>
        <item x="1"/>
      </items>
    </pivotField>
    <pivotField showAll="0" defaultSubtotal="0"/>
    <pivotField showAll="0" defaultSubtotal="0">
      <items count="6">
        <item x="3"/>
        <item x="1"/>
        <item x="5"/>
        <item x="0"/>
        <item x="4"/>
        <item x="2"/>
      </items>
    </pivotField>
    <pivotField numFmtId="14" showAll="0" defaultSubtotal="0"/>
    <pivotField showAll="0" defaultSubtotal="0"/>
    <pivotField showAll="0" defaultSubtotal="0"/>
    <pivotField showAll="0" defaultSubtotal="0"/>
    <pivotField dataField="1" numFmtId="2" showAll="0" defaultSubtotal="0"/>
    <pivotField showAll="0" defaultSubtotal="0"/>
    <pivotField axis="axisRow" showAll="0" defaultSubtotal="0">
      <items count="3">
        <item x="0"/>
        <item x="1"/>
        <item x="2"/>
      </items>
    </pivotField>
    <pivotField numFmtId="14" showAll="0" defaultSubtotal="0"/>
    <pivotField showAll="0" defaultSubtotal="0"/>
    <pivotField showAll="0" defaultSubtotal="0"/>
    <pivotField showAll="0" defaultSubtotal="0"/>
    <pivotField showAll="0" defaultSubtotal="0"/>
    <pivotField showAll="0" defaultSubtotal="0">
      <items count="4">
        <item m="1" x="3"/>
        <item x="0"/>
        <item x="1"/>
        <item x="2"/>
      </items>
    </pivotField>
  </pivotFields>
  <rowFields count="1">
    <field x="11"/>
  </rowFields>
  <rowItems count="3">
    <i>
      <x/>
    </i>
    <i>
      <x v="1"/>
    </i>
    <i>
      <x v="2"/>
    </i>
  </rowItems>
  <colItems count="1">
    <i/>
  </colItems>
  <dataFields count="1">
    <dataField name="Sum of  Billing Amount " fld="9" baseField="0" baseItem="0"/>
  </dataFields>
  <chartFormats count="6">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11" count="1" selected="0">
            <x v="0"/>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11" count="1" selected="0">
            <x v="0"/>
          </reference>
        </references>
      </pivotArea>
    </chartFormat>
    <chartFormat chart="20" format="8">
      <pivotArea type="data" outline="0" fieldPosition="0">
        <references count="2">
          <reference field="4294967294" count="1" selected="0">
            <x v="0"/>
          </reference>
          <reference field="11" count="1" selected="0">
            <x v="1"/>
          </reference>
        </references>
      </pivotArea>
    </chartFormat>
    <chartFormat chart="20" format="9">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4130512-6796-4EF7-A08F-74EC08D4B99F}" name="PivotTable9"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showHeaders="0" outline="1" outlineData="1" multipleFieldFilters="0" chartFormat="10">
  <location ref="A18:D25" firstHeaderRow="1" firstDataRow="2" firstDataCol="1" rowPageCount="1" colPageCount="1"/>
  <pivotFields count="18">
    <pivotField dataField="1" showAll="0" defaultSubtotal="0"/>
    <pivotField showAll="0" defaultSubtotal="0"/>
    <pivotField axis="axisPage" showAll="0" defaultSubtotal="0">
      <items count="2">
        <item x="0"/>
        <item x="1"/>
      </items>
    </pivotField>
    <pivotField showAll="0" defaultSubtotal="0"/>
    <pivotField axis="axisRow" showAll="0" defaultSubtotal="0">
      <items count="6">
        <item x="3"/>
        <item x="1"/>
        <item x="5"/>
        <item x="0"/>
        <item x="4"/>
        <item x="2"/>
      </items>
    </pivotField>
    <pivotField numFmtId="14" showAll="0" defaultSubtotal="0"/>
    <pivotField showAll="0" defaultSubtotal="0"/>
    <pivotField showAll="0" defaultSubtotal="0"/>
    <pivotField showAll="0" defaultSubtotal="0"/>
    <pivotField numFmtId="2" showAll="0" defaultSubtotal="0"/>
    <pivotField showAll="0" defaultSubtotal="0"/>
    <pivotField showAll="0" defaultSubtotal="0">
      <items count="3">
        <item x="0"/>
        <item x="1"/>
        <item x="2"/>
      </items>
    </pivotField>
    <pivotField numFmtId="14" showAll="0" defaultSubtotal="0"/>
    <pivotField showAll="0" defaultSubtotal="0"/>
    <pivotField showAll="0" defaultSubtotal="0"/>
    <pivotField showAll="0" defaultSubtotal="0"/>
    <pivotField showAll="0" defaultSubtotal="0"/>
    <pivotField axis="axisCol" showAll="0" defaultSubtotal="0">
      <items count="4">
        <item m="1" x="3"/>
        <item x="0"/>
        <item x="1"/>
        <item x="2"/>
      </items>
    </pivotField>
  </pivotFields>
  <rowFields count="1">
    <field x="4"/>
  </rowFields>
  <rowItems count="6">
    <i>
      <x/>
    </i>
    <i>
      <x v="1"/>
    </i>
    <i>
      <x v="2"/>
    </i>
    <i>
      <x v="3"/>
    </i>
    <i>
      <x v="4"/>
    </i>
    <i>
      <x v="5"/>
    </i>
  </rowItems>
  <colFields count="1">
    <field x="17"/>
  </colFields>
  <colItems count="3">
    <i>
      <x v="1"/>
    </i>
    <i>
      <x v="2"/>
    </i>
    <i>
      <x v="3"/>
    </i>
  </colItems>
  <pageFields count="1">
    <pageField fld="2" item="0" hier="-1"/>
  </pageFields>
  <dataFields count="1">
    <dataField name="Count of Name" fld="0" subtotal="count" baseField="0" baseItem="0"/>
  </dataFields>
  <chartFormats count="24">
    <chartFormat chart="0" format="0" series="1">
      <pivotArea type="data" outline="0" fieldPosition="0">
        <references count="3">
          <reference field="4294967294" count="1" selected="0">
            <x v="0"/>
          </reference>
          <reference field="2" count="1" selected="0">
            <x v="0"/>
          </reference>
          <reference field="17" count="1" selected="0">
            <x v="1"/>
          </reference>
        </references>
      </pivotArea>
    </chartFormat>
    <chartFormat chart="0" format="1" series="1">
      <pivotArea type="data" outline="0" fieldPosition="0">
        <references count="3">
          <reference field="4294967294" count="1" selected="0">
            <x v="0"/>
          </reference>
          <reference field="2" count="1" selected="0">
            <x v="0"/>
          </reference>
          <reference field="17" count="1" selected="0">
            <x v="2"/>
          </reference>
        </references>
      </pivotArea>
    </chartFormat>
    <chartFormat chart="0" format="2" series="1">
      <pivotArea type="data" outline="0" fieldPosition="0">
        <references count="3">
          <reference field="4294967294" count="1" selected="0">
            <x v="0"/>
          </reference>
          <reference field="2" count="1" selected="0">
            <x v="0"/>
          </reference>
          <reference field="17" count="1" selected="0">
            <x v="3"/>
          </reference>
        </references>
      </pivotArea>
    </chartFormat>
    <chartFormat chart="0" format="3" series="1">
      <pivotArea type="data" outline="0" fieldPosition="0">
        <references count="3">
          <reference field="4294967294" count="1" selected="0">
            <x v="0"/>
          </reference>
          <reference field="2" count="1" selected="0">
            <x v="1"/>
          </reference>
          <reference field="17" count="1" selected="0">
            <x v="1"/>
          </reference>
        </references>
      </pivotArea>
    </chartFormat>
    <chartFormat chart="0" format="4" series="1">
      <pivotArea type="data" outline="0" fieldPosition="0">
        <references count="3">
          <reference field="4294967294" count="1" selected="0">
            <x v="0"/>
          </reference>
          <reference field="2" count="1" selected="0">
            <x v="1"/>
          </reference>
          <reference field="17" count="1" selected="0">
            <x v="2"/>
          </reference>
        </references>
      </pivotArea>
    </chartFormat>
    <chartFormat chart="0" format="5" series="1">
      <pivotArea type="data" outline="0" fieldPosition="0">
        <references count="3">
          <reference field="4294967294" count="1" selected="0">
            <x v="0"/>
          </reference>
          <reference field="2" count="1" selected="0">
            <x v="1"/>
          </reference>
          <reference field="17" count="1" selected="0">
            <x v="3"/>
          </reference>
        </references>
      </pivotArea>
    </chartFormat>
    <chartFormat chart="0" format="6" series="1">
      <pivotArea type="data" outline="0" fieldPosition="0">
        <references count="2">
          <reference field="4294967294" count="1" selected="0">
            <x v="0"/>
          </reference>
          <reference field="4" count="1" selected="0">
            <x v="0"/>
          </reference>
        </references>
      </pivotArea>
    </chartFormat>
    <chartFormat chart="0" format="7" series="1">
      <pivotArea type="data" outline="0" fieldPosition="0">
        <references count="2">
          <reference field="4294967294" count="1" selected="0">
            <x v="0"/>
          </reference>
          <reference field="4" count="1" selected="0">
            <x v="1"/>
          </reference>
        </references>
      </pivotArea>
    </chartFormat>
    <chartFormat chart="0" format="8" series="1">
      <pivotArea type="data" outline="0" fieldPosition="0">
        <references count="2">
          <reference field="4294967294" count="1" selected="0">
            <x v="0"/>
          </reference>
          <reference field="4" count="1" selected="0">
            <x v="2"/>
          </reference>
        </references>
      </pivotArea>
    </chartFormat>
    <chartFormat chart="0" format="9" series="1">
      <pivotArea type="data" outline="0" fieldPosition="0">
        <references count="2">
          <reference field="4294967294" count="1" selected="0">
            <x v="0"/>
          </reference>
          <reference field="4" count="1" selected="0">
            <x v="3"/>
          </reference>
        </references>
      </pivotArea>
    </chartFormat>
    <chartFormat chart="0" format="10" series="1">
      <pivotArea type="data" outline="0" fieldPosition="0">
        <references count="2">
          <reference field="4294967294" count="1" selected="0">
            <x v="0"/>
          </reference>
          <reference field="4" count="1" selected="0">
            <x v="4"/>
          </reference>
        </references>
      </pivotArea>
    </chartFormat>
    <chartFormat chart="0" format="11" series="1">
      <pivotArea type="data" outline="0" fieldPosition="0">
        <references count="2">
          <reference field="4294967294" count="1" selected="0">
            <x v="0"/>
          </reference>
          <reference field="4" count="1" selected="0">
            <x v="5"/>
          </reference>
        </references>
      </pivotArea>
    </chartFormat>
    <chartFormat chart="3" format="18" series="1">
      <pivotArea type="data" outline="0" fieldPosition="0">
        <references count="2">
          <reference field="4294967294" count="1" selected="0">
            <x v="0"/>
          </reference>
          <reference field="4" count="1" selected="0">
            <x v="0"/>
          </reference>
        </references>
      </pivotArea>
    </chartFormat>
    <chartFormat chart="3" format="19" series="1">
      <pivotArea type="data" outline="0" fieldPosition="0">
        <references count="2">
          <reference field="4294967294" count="1" selected="0">
            <x v="0"/>
          </reference>
          <reference field="4" count="1" selected="0">
            <x v="1"/>
          </reference>
        </references>
      </pivotArea>
    </chartFormat>
    <chartFormat chart="3" format="20" series="1">
      <pivotArea type="data" outline="0" fieldPosition="0">
        <references count="2">
          <reference field="4294967294" count="1" selected="0">
            <x v="0"/>
          </reference>
          <reference field="4" count="1" selected="0">
            <x v="2"/>
          </reference>
        </references>
      </pivotArea>
    </chartFormat>
    <chartFormat chart="3" format="21" series="1">
      <pivotArea type="data" outline="0" fieldPosition="0">
        <references count="2">
          <reference field="4294967294" count="1" selected="0">
            <x v="0"/>
          </reference>
          <reference field="4" count="1" selected="0">
            <x v="3"/>
          </reference>
        </references>
      </pivotArea>
    </chartFormat>
    <chartFormat chart="3" format="22" series="1">
      <pivotArea type="data" outline="0" fieldPosition="0">
        <references count="2">
          <reference field="4294967294" count="1" selected="0">
            <x v="0"/>
          </reference>
          <reference field="4" count="1" selected="0">
            <x v="4"/>
          </reference>
        </references>
      </pivotArea>
    </chartFormat>
    <chartFormat chart="3" format="23" series="1">
      <pivotArea type="data" outline="0" fieldPosition="0">
        <references count="2">
          <reference field="4294967294" count="1" selected="0">
            <x v="0"/>
          </reference>
          <reference field="4" count="1" selected="0">
            <x v="5"/>
          </reference>
        </references>
      </pivotArea>
    </chartFormat>
    <chartFormat chart="4" format="0" series="1">
      <pivotArea type="data" outline="0" fieldPosition="0">
        <references count="2">
          <reference field="4294967294" count="1" selected="0">
            <x v="0"/>
          </reference>
          <reference field="17" count="1" selected="0">
            <x v="1"/>
          </reference>
        </references>
      </pivotArea>
    </chartFormat>
    <chartFormat chart="4" format="1" series="1">
      <pivotArea type="data" outline="0" fieldPosition="0">
        <references count="2">
          <reference field="4294967294" count="1" selected="0">
            <x v="0"/>
          </reference>
          <reference field="17" count="1" selected="0">
            <x v="2"/>
          </reference>
        </references>
      </pivotArea>
    </chartFormat>
    <chartFormat chart="4" format="2" series="1">
      <pivotArea type="data" outline="0" fieldPosition="0">
        <references count="2">
          <reference field="4294967294" count="1" selected="0">
            <x v="0"/>
          </reference>
          <reference field="17" count="1" selected="0">
            <x v="3"/>
          </reference>
        </references>
      </pivotArea>
    </chartFormat>
    <chartFormat chart="7" format="6" series="1">
      <pivotArea type="data" outline="0" fieldPosition="0">
        <references count="2">
          <reference field="4294967294" count="1" selected="0">
            <x v="0"/>
          </reference>
          <reference field="17" count="1" selected="0">
            <x v="1"/>
          </reference>
        </references>
      </pivotArea>
    </chartFormat>
    <chartFormat chart="7" format="7" series="1">
      <pivotArea type="data" outline="0" fieldPosition="0">
        <references count="2">
          <reference field="4294967294" count="1" selected="0">
            <x v="0"/>
          </reference>
          <reference field="17" count="1" selected="0">
            <x v="2"/>
          </reference>
        </references>
      </pivotArea>
    </chartFormat>
    <chartFormat chart="7" format="8"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66823A0-D436-4656-81E0-060289A9108F}" name="PivotTable8"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showHeaders="0" outline="1" outlineData="1" multipleFieldFilters="0" chartFormat="6">
  <location ref="A4:G13" firstHeaderRow="1" firstDataRow="2" firstDataCol="1"/>
  <pivotFields count="18">
    <pivotField dataField="1" showAll="0" defaultSubtotal="0"/>
    <pivotField showAll="0" defaultSubtotal="0"/>
    <pivotField axis="axisRow" showAll="0" defaultSubtotal="0">
      <items count="2">
        <item x="0"/>
        <item x="1"/>
      </items>
    </pivotField>
    <pivotField showAll="0" defaultSubtotal="0"/>
    <pivotField axis="axisCol" showAll="0" defaultSubtotal="0">
      <items count="6">
        <item x="3"/>
        <item x="1"/>
        <item x="5"/>
        <item x="0"/>
        <item x="4"/>
        <item x="2"/>
      </items>
    </pivotField>
    <pivotField numFmtId="14" showAll="0" defaultSubtotal="0"/>
    <pivotField showAll="0" defaultSubtotal="0"/>
    <pivotField showAll="0" defaultSubtotal="0"/>
    <pivotField showAll="0" defaultSubtotal="0"/>
    <pivotField numFmtId="2" showAll="0" defaultSubtotal="0"/>
    <pivotField showAll="0" defaultSubtotal="0"/>
    <pivotField showAll="0" defaultSubtotal="0">
      <items count="3">
        <item x="0"/>
        <item x="1"/>
        <item x="2"/>
      </items>
    </pivotField>
    <pivotField numFmtId="14" showAll="0" defaultSubtotal="0"/>
    <pivotField showAll="0" defaultSubtotal="0"/>
    <pivotField showAll="0" defaultSubtotal="0"/>
    <pivotField showAll="0" defaultSubtotal="0"/>
    <pivotField showAll="0" defaultSubtotal="0"/>
    <pivotField axis="axisRow" showAll="0" defaultSubtotal="0">
      <items count="4">
        <item m="1" x="3"/>
        <item x="0"/>
        <item x="1"/>
        <item x="2"/>
      </items>
    </pivotField>
  </pivotFields>
  <rowFields count="2">
    <field x="2"/>
    <field x="17"/>
  </rowFields>
  <rowItems count="8">
    <i>
      <x/>
    </i>
    <i r="1">
      <x v="1"/>
    </i>
    <i r="1">
      <x v="2"/>
    </i>
    <i r="1">
      <x v="3"/>
    </i>
    <i>
      <x v="1"/>
    </i>
    <i r="1">
      <x v="1"/>
    </i>
    <i r="1">
      <x v="2"/>
    </i>
    <i r="1">
      <x v="3"/>
    </i>
  </rowItems>
  <colFields count="1">
    <field x="4"/>
  </colFields>
  <colItems count="6">
    <i>
      <x/>
    </i>
    <i>
      <x v="1"/>
    </i>
    <i>
      <x v="2"/>
    </i>
    <i>
      <x v="3"/>
    </i>
    <i>
      <x v="4"/>
    </i>
    <i>
      <x v="5"/>
    </i>
  </colItems>
  <dataFields count="1">
    <dataField name="Count of Name" fld="0" subtotal="count" baseField="0" baseItem="0"/>
  </dataFields>
  <chartFormats count="18">
    <chartFormat chart="0" format="0" series="1">
      <pivotArea type="data" outline="0" fieldPosition="0">
        <references count="3">
          <reference field="4294967294" count="1" selected="0">
            <x v="0"/>
          </reference>
          <reference field="2" count="1" selected="0">
            <x v="0"/>
          </reference>
          <reference field="17" count="1" selected="0">
            <x v="1"/>
          </reference>
        </references>
      </pivotArea>
    </chartFormat>
    <chartFormat chart="0" format="1" series="1">
      <pivotArea type="data" outline="0" fieldPosition="0">
        <references count="3">
          <reference field="4294967294" count="1" selected="0">
            <x v="0"/>
          </reference>
          <reference field="2" count="1" selected="0">
            <x v="0"/>
          </reference>
          <reference field="17" count="1" selected="0">
            <x v="2"/>
          </reference>
        </references>
      </pivotArea>
    </chartFormat>
    <chartFormat chart="0" format="2" series="1">
      <pivotArea type="data" outline="0" fieldPosition="0">
        <references count="3">
          <reference field="4294967294" count="1" selected="0">
            <x v="0"/>
          </reference>
          <reference field="2" count="1" selected="0">
            <x v="0"/>
          </reference>
          <reference field="17" count="1" selected="0">
            <x v="3"/>
          </reference>
        </references>
      </pivotArea>
    </chartFormat>
    <chartFormat chart="0" format="3" series="1">
      <pivotArea type="data" outline="0" fieldPosition="0">
        <references count="3">
          <reference field="4294967294" count="1" selected="0">
            <x v="0"/>
          </reference>
          <reference field="2" count="1" selected="0">
            <x v="1"/>
          </reference>
          <reference field="17" count="1" selected="0">
            <x v="1"/>
          </reference>
        </references>
      </pivotArea>
    </chartFormat>
    <chartFormat chart="0" format="4" series="1">
      <pivotArea type="data" outline="0" fieldPosition="0">
        <references count="3">
          <reference field="4294967294" count="1" selected="0">
            <x v="0"/>
          </reference>
          <reference field="2" count="1" selected="0">
            <x v="1"/>
          </reference>
          <reference field="17" count="1" selected="0">
            <x v="2"/>
          </reference>
        </references>
      </pivotArea>
    </chartFormat>
    <chartFormat chart="0" format="5" series="1">
      <pivotArea type="data" outline="0" fieldPosition="0">
        <references count="3">
          <reference field="4294967294" count="1" selected="0">
            <x v="0"/>
          </reference>
          <reference field="2" count="1" selected="0">
            <x v="1"/>
          </reference>
          <reference field="17" count="1" selected="0">
            <x v="3"/>
          </reference>
        </references>
      </pivotArea>
    </chartFormat>
    <chartFormat chart="0" format="6" series="1">
      <pivotArea type="data" outline="0" fieldPosition="0">
        <references count="2">
          <reference field="4294967294" count="1" selected="0">
            <x v="0"/>
          </reference>
          <reference field="4" count="1" selected="0">
            <x v="0"/>
          </reference>
        </references>
      </pivotArea>
    </chartFormat>
    <chartFormat chart="0" format="7" series="1">
      <pivotArea type="data" outline="0" fieldPosition="0">
        <references count="2">
          <reference field="4294967294" count="1" selected="0">
            <x v="0"/>
          </reference>
          <reference field="4" count="1" selected="0">
            <x v="1"/>
          </reference>
        </references>
      </pivotArea>
    </chartFormat>
    <chartFormat chart="0" format="8" series="1">
      <pivotArea type="data" outline="0" fieldPosition="0">
        <references count="2">
          <reference field="4294967294" count="1" selected="0">
            <x v="0"/>
          </reference>
          <reference field="4" count="1" selected="0">
            <x v="2"/>
          </reference>
        </references>
      </pivotArea>
    </chartFormat>
    <chartFormat chart="0" format="9" series="1">
      <pivotArea type="data" outline="0" fieldPosition="0">
        <references count="2">
          <reference field="4294967294" count="1" selected="0">
            <x v="0"/>
          </reference>
          <reference field="4" count="1" selected="0">
            <x v="3"/>
          </reference>
        </references>
      </pivotArea>
    </chartFormat>
    <chartFormat chart="0" format="10" series="1">
      <pivotArea type="data" outline="0" fieldPosition="0">
        <references count="2">
          <reference field="4294967294" count="1" selected="0">
            <x v="0"/>
          </reference>
          <reference field="4" count="1" selected="0">
            <x v="4"/>
          </reference>
        </references>
      </pivotArea>
    </chartFormat>
    <chartFormat chart="0" format="11" series="1">
      <pivotArea type="data" outline="0" fieldPosition="0">
        <references count="2">
          <reference field="4294967294" count="1" selected="0">
            <x v="0"/>
          </reference>
          <reference field="4" count="1" selected="0">
            <x v="5"/>
          </reference>
        </references>
      </pivotArea>
    </chartFormat>
    <chartFormat chart="3" format="18" series="1">
      <pivotArea type="data" outline="0" fieldPosition="0">
        <references count="2">
          <reference field="4294967294" count="1" selected="0">
            <x v="0"/>
          </reference>
          <reference field="4" count="1" selected="0">
            <x v="0"/>
          </reference>
        </references>
      </pivotArea>
    </chartFormat>
    <chartFormat chart="3" format="19" series="1">
      <pivotArea type="data" outline="0" fieldPosition="0">
        <references count="2">
          <reference field="4294967294" count="1" selected="0">
            <x v="0"/>
          </reference>
          <reference field="4" count="1" selected="0">
            <x v="1"/>
          </reference>
        </references>
      </pivotArea>
    </chartFormat>
    <chartFormat chart="3" format="20" series="1">
      <pivotArea type="data" outline="0" fieldPosition="0">
        <references count="2">
          <reference field="4294967294" count="1" selected="0">
            <x v="0"/>
          </reference>
          <reference field="4" count="1" selected="0">
            <x v="2"/>
          </reference>
        </references>
      </pivotArea>
    </chartFormat>
    <chartFormat chart="3" format="21" series="1">
      <pivotArea type="data" outline="0" fieldPosition="0">
        <references count="2">
          <reference field="4294967294" count="1" selected="0">
            <x v="0"/>
          </reference>
          <reference field="4" count="1" selected="0">
            <x v="3"/>
          </reference>
        </references>
      </pivotArea>
    </chartFormat>
    <chartFormat chart="3" format="22" series="1">
      <pivotArea type="data" outline="0" fieldPosition="0">
        <references count="2">
          <reference field="4294967294" count="1" selected="0">
            <x v="0"/>
          </reference>
          <reference field="4" count="1" selected="0">
            <x v="4"/>
          </reference>
        </references>
      </pivotArea>
    </chartFormat>
    <chartFormat chart="3" format="23" series="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CA0CB82-8381-4B33-A5D8-52D539E606D5}" name="PivotTable5"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showHeaders="0" outline="1" outlineData="1" multipleFieldFilters="0" chartFormat="16">
  <location ref="Q47:Y51" firstHeaderRow="1" firstDataRow="2" firstDataCol="1"/>
  <pivotFields count="18">
    <pivotField dataField="1" showAll="0" defaultSubtotal="0"/>
    <pivotField showAll="0" defaultSubtotal="0"/>
    <pivotField showAll="0" defaultSubtotal="0">
      <items count="2">
        <item x="0"/>
        <item x="1"/>
      </items>
    </pivotField>
    <pivotField axis="axisCol" showAll="0" defaultSubtotal="0">
      <items count="8">
        <item x="6"/>
        <item x="4"/>
        <item x="5"/>
        <item x="3"/>
        <item x="2"/>
        <item x="7"/>
        <item x="0"/>
        <item x="1"/>
      </items>
    </pivotField>
    <pivotField showAll="0" defaultSubtotal="0">
      <items count="6">
        <item x="3"/>
        <item x="1"/>
        <item x="5"/>
        <item x="0"/>
        <item x="4"/>
        <item x="2"/>
      </items>
    </pivotField>
    <pivotField numFmtId="14" showAll="0" defaultSubtotal="0"/>
    <pivotField showAll="0" defaultSubtotal="0"/>
    <pivotField showAll="0" defaultSubtotal="0"/>
    <pivotField showAll="0" defaultSubtotal="0"/>
    <pivotField numFmtId="2" showAll="0" defaultSubtotal="0"/>
    <pivotField showAll="0" defaultSubtotal="0"/>
    <pivotField axis="axisRow" showAll="0" defaultSubtotal="0">
      <items count="3">
        <item x="0"/>
        <item x="1"/>
        <item x="2"/>
      </items>
    </pivotField>
    <pivotField numFmtId="14" showAll="0" defaultSubtotal="0"/>
    <pivotField showAll="0" defaultSubtotal="0"/>
    <pivotField showAll="0" defaultSubtotal="0"/>
    <pivotField showAll="0" defaultSubtotal="0"/>
    <pivotField showAll="0" defaultSubtotal="0"/>
    <pivotField showAll="0" defaultSubtotal="0">
      <items count="4">
        <item m="1" x="3"/>
        <item x="0"/>
        <item x="1"/>
        <item x="2"/>
      </items>
    </pivotField>
  </pivotFields>
  <rowFields count="1">
    <field x="11"/>
  </rowFields>
  <rowItems count="3">
    <i>
      <x/>
    </i>
    <i>
      <x v="1"/>
    </i>
    <i>
      <x v="2"/>
    </i>
  </rowItems>
  <colFields count="1">
    <field x="3"/>
  </colFields>
  <colItems count="8">
    <i>
      <x/>
    </i>
    <i>
      <x v="1"/>
    </i>
    <i>
      <x v="2"/>
    </i>
    <i>
      <x v="3"/>
    </i>
    <i>
      <x v="4"/>
    </i>
    <i>
      <x v="5"/>
    </i>
    <i>
      <x v="6"/>
    </i>
    <i>
      <x v="7"/>
    </i>
  </colItems>
  <dataFields count="1">
    <dataField name="Count of Name" fld="0" subtotal="count" baseField="0" baseItem="0"/>
  </dataFields>
  <chartFormats count="6">
    <chartFormat chart="12" format="0" series="1">
      <pivotArea type="data" outline="0" fieldPosition="0">
        <references count="2">
          <reference field="4294967294" count="1" selected="0">
            <x v="0"/>
          </reference>
          <reference field="11" count="1" selected="0">
            <x v="0"/>
          </reference>
        </references>
      </pivotArea>
    </chartFormat>
    <chartFormat chart="12" format="1" series="1">
      <pivotArea type="data" outline="0" fieldPosition="0">
        <references count="2">
          <reference field="4294967294" count="1" selected="0">
            <x v="0"/>
          </reference>
          <reference field="11" count="1" selected="0">
            <x v="1"/>
          </reference>
        </references>
      </pivotArea>
    </chartFormat>
    <chartFormat chart="12" format="2" series="1">
      <pivotArea type="data" outline="0" fieldPosition="0">
        <references count="2">
          <reference field="4294967294" count="1" selected="0">
            <x v="0"/>
          </reference>
          <reference field="11" count="1" selected="0">
            <x v="2"/>
          </reference>
        </references>
      </pivotArea>
    </chartFormat>
    <chartFormat chart="15" format="6" series="1">
      <pivotArea type="data" outline="0" fieldPosition="0">
        <references count="2">
          <reference field="4294967294" count="1" selected="0">
            <x v="0"/>
          </reference>
          <reference field="11" count="1" selected="0">
            <x v="0"/>
          </reference>
        </references>
      </pivotArea>
    </chartFormat>
    <chartFormat chart="15" format="7" series="1">
      <pivotArea type="data" outline="0" fieldPosition="0">
        <references count="2">
          <reference field="4294967294" count="1" selected="0">
            <x v="0"/>
          </reference>
          <reference field="11" count="1" selected="0">
            <x v="1"/>
          </reference>
        </references>
      </pivotArea>
    </chartFormat>
    <chartFormat chart="15"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81C8164-581B-4255-B86A-F7A685F0ACA8}" name="PivotTable10"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showHeaders="0" outline="1" outlineData="1" multipleFieldFilters="0" chartFormat="14">
  <location ref="A31:D38" firstHeaderRow="1" firstDataRow="2" firstDataCol="1" rowPageCount="1" colPageCount="1"/>
  <pivotFields count="18">
    <pivotField dataField="1" showAll="0" defaultSubtotal="0"/>
    <pivotField showAll="0" defaultSubtotal="0"/>
    <pivotField axis="axisPage" showAll="0" defaultSubtotal="0">
      <items count="2">
        <item x="0"/>
        <item x="1"/>
      </items>
    </pivotField>
    <pivotField showAll="0" defaultSubtotal="0"/>
    <pivotField axis="axisRow" showAll="0" defaultSubtotal="0">
      <items count="6">
        <item x="3"/>
        <item x="1"/>
        <item x="5"/>
        <item x="0"/>
        <item x="4"/>
        <item x="2"/>
      </items>
    </pivotField>
    <pivotField numFmtId="14" showAll="0" defaultSubtotal="0"/>
    <pivotField showAll="0" defaultSubtotal="0"/>
    <pivotField showAll="0" defaultSubtotal="0"/>
    <pivotField showAll="0" defaultSubtotal="0"/>
    <pivotField numFmtId="2" showAll="0" defaultSubtotal="0"/>
    <pivotField showAll="0" defaultSubtotal="0"/>
    <pivotField showAll="0" defaultSubtotal="0">
      <items count="3">
        <item x="0"/>
        <item x="1"/>
        <item x="2"/>
      </items>
    </pivotField>
    <pivotField numFmtId="14" showAll="0" defaultSubtotal="0"/>
    <pivotField showAll="0" defaultSubtotal="0"/>
    <pivotField showAll="0" defaultSubtotal="0"/>
    <pivotField showAll="0" defaultSubtotal="0"/>
    <pivotField showAll="0" defaultSubtotal="0"/>
    <pivotField axis="axisCol" showAll="0" defaultSubtotal="0">
      <items count="4">
        <item m="1" x="3"/>
        <item x="0"/>
        <item x="1"/>
        <item x="2"/>
      </items>
    </pivotField>
  </pivotFields>
  <rowFields count="1">
    <field x="4"/>
  </rowFields>
  <rowItems count="6">
    <i>
      <x/>
    </i>
    <i>
      <x v="1"/>
    </i>
    <i>
      <x v="2"/>
    </i>
    <i>
      <x v="3"/>
    </i>
    <i>
      <x v="4"/>
    </i>
    <i>
      <x v="5"/>
    </i>
  </rowItems>
  <colFields count="1">
    <field x="17"/>
  </colFields>
  <colItems count="3">
    <i>
      <x v="1"/>
    </i>
    <i>
      <x v="2"/>
    </i>
    <i>
      <x v="3"/>
    </i>
  </colItems>
  <pageFields count="1">
    <pageField fld="2" item="1" hier="-1"/>
  </pageFields>
  <dataFields count="1">
    <dataField name="Count of Name" fld="0" subtotal="count" baseField="0" baseItem="0"/>
  </dataFields>
  <chartFormats count="36">
    <chartFormat chart="0" format="0" series="1">
      <pivotArea type="data" outline="0" fieldPosition="0">
        <references count="3">
          <reference field="4294967294" count="1" selected="0">
            <x v="0"/>
          </reference>
          <reference field="2" count="1" selected="0">
            <x v="0"/>
          </reference>
          <reference field="17" count="1" selected="0">
            <x v="1"/>
          </reference>
        </references>
      </pivotArea>
    </chartFormat>
    <chartFormat chart="0" format="1" series="1">
      <pivotArea type="data" outline="0" fieldPosition="0">
        <references count="3">
          <reference field="4294967294" count="1" selected="0">
            <x v="0"/>
          </reference>
          <reference field="2" count="1" selected="0">
            <x v="0"/>
          </reference>
          <reference field="17" count="1" selected="0">
            <x v="2"/>
          </reference>
        </references>
      </pivotArea>
    </chartFormat>
    <chartFormat chart="0" format="2" series="1">
      <pivotArea type="data" outline="0" fieldPosition="0">
        <references count="3">
          <reference field="4294967294" count="1" selected="0">
            <x v="0"/>
          </reference>
          <reference field="2" count="1" selected="0">
            <x v="0"/>
          </reference>
          <reference field="17" count="1" selected="0">
            <x v="3"/>
          </reference>
        </references>
      </pivotArea>
    </chartFormat>
    <chartFormat chart="0" format="3" series="1">
      <pivotArea type="data" outline="0" fieldPosition="0">
        <references count="3">
          <reference field="4294967294" count="1" selected="0">
            <x v="0"/>
          </reference>
          <reference field="2" count="1" selected="0">
            <x v="1"/>
          </reference>
          <reference field="17" count="1" selected="0">
            <x v="1"/>
          </reference>
        </references>
      </pivotArea>
    </chartFormat>
    <chartFormat chart="0" format="4" series="1">
      <pivotArea type="data" outline="0" fieldPosition="0">
        <references count="3">
          <reference field="4294967294" count="1" selected="0">
            <x v="0"/>
          </reference>
          <reference field="2" count="1" selected="0">
            <x v="1"/>
          </reference>
          <reference field="17" count="1" selected="0">
            <x v="2"/>
          </reference>
        </references>
      </pivotArea>
    </chartFormat>
    <chartFormat chart="0" format="5" series="1">
      <pivotArea type="data" outline="0" fieldPosition="0">
        <references count="3">
          <reference field="4294967294" count="1" selected="0">
            <x v="0"/>
          </reference>
          <reference field="2" count="1" selected="0">
            <x v="1"/>
          </reference>
          <reference field="17" count="1" selected="0">
            <x v="3"/>
          </reference>
        </references>
      </pivotArea>
    </chartFormat>
    <chartFormat chart="0" format="6" series="1">
      <pivotArea type="data" outline="0" fieldPosition="0">
        <references count="2">
          <reference field="4294967294" count="1" selected="0">
            <x v="0"/>
          </reference>
          <reference field="4" count="1" selected="0">
            <x v="0"/>
          </reference>
        </references>
      </pivotArea>
    </chartFormat>
    <chartFormat chart="0" format="7" series="1">
      <pivotArea type="data" outline="0" fieldPosition="0">
        <references count="2">
          <reference field="4294967294" count="1" selected="0">
            <x v="0"/>
          </reference>
          <reference field="4" count="1" selected="0">
            <x v="1"/>
          </reference>
        </references>
      </pivotArea>
    </chartFormat>
    <chartFormat chart="0" format="8" series="1">
      <pivotArea type="data" outline="0" fieldPosition="0">
        <references count="2">
          <reference field="4294967294" count="1" selected="0">
            <x v="0"/>
          </reference>
          <reference field="4" count="1" selected="0">
            <x v="2"/>
          </reference>
        </references>
      </pivotArea>
    </chartFormat>
    <chartFormat chart="0" format="9" series="1">
      <pivotArea type="data" outline="0" fieldPosition="0">
        <references count="2">
          <reference field="4294967294" count="1" selected="0">
            <x v="0"/>
          </reference>
          <reference field="4" count="1" selected="0">
            <x v="3"/>
          </reference>
        </references>
      </pivotArea>
    </chartFormat>
    <chartFormat chart="0" format="10" series="1">
      <pivotArea type="data" outline="0" fieldPosition="0">
        <references count="2">
          <reference field="4294967294" count="1" selected="0">
            <x v="0"/>
          </reference>
          <reference field="4" count="1" selected="0">
            <x v="4"/>
          </reference>
        </references>
      </pivotArea>
    </chartFormat>
    <chartFormat chart="0" format="11" series="1">
      <pivotArea type="data" outline="0" fieldPosition="0">
        <references count="2">
          <reference field="4294967294" count="1" selected="0">
            <x v="0"/>
          </reference>
          <reference field="4" count="1" selected="0">
            <x v="5"/>
          </reference>
        </references>
      </pivotArea>
    </chartFormat>
    <chartFormat chart="3" format="18" series="1">
      <pivotArea type="data" outline="0" fieldPosition="0">
        <references count="2">
          <reference field="4294967294" count="1" selected="0">
            <x v="0"/>
          </reference>
          <reference field="4" count="1" selected="0">
            <x v="0"/>
          </reference>
        </references>
      </pivotArea>
    </chartFormat>
    <chartFormat chart="3" format="19" series="1">
      <pivotArea type="data" outline="0" fieldPosition="0">
        <references count="2">
          <reference field="4294967294" count="1" selected="0">
            <x v="0"/>
          </reference>
          <reference field="4" count="1" selected="0">
            <x v="1"/>
          </reference>
        </references>
      </pivotArea>
    </chartFormat>
    <chartFormat chart="3" format="20" series="1">
      <pivotArea type="data" outline="0" fieldPosition="0">
        <references count="2">
          <reference field="4294967294" count="1" selected="0">
            <x v="0"/>
          </reference>
          <reference field="4" count="1" selected="0">
            <x v="2"/>
          </reference>
        </references>
      </pivotArea>
    </chartFormat>
    <chartFormat chart="3" format="21" series="1">
      <pivotArea type="data" outline="0" fieldPosition="0">
        <references count="2">
          <reference field="4294967294" count="1" selected="0">
            <x v="0"/>
          </reference>
          <reference field="4" count="1" selected="0">
            <x v="3"/>
          </reference>
        </references>
      </pivotArea>
    </chartFormat>
    <chartFormat chart="3" format="22" series="1">
      <pivotArea type="data" outline="0" fieldPosition="0">
        <references count="2">
          <reference field="4294967294" count="1" selected="0">
            <x v="0"/>
          </reference>
          <reference field="4" count="1" selected="0">
            <x v="4"/>
          </reference>
        </references>
      </pivotArea>
    </chartFormat>
    <chartFormat chart="3" format="23" series="1">
      <pivotArea type="data" outline="0" fieldPosition="0">
        <references count="2">
          <reference field="4294967294" count="1" selected="0">
            <x v="0"/>
          </reference>
          <reference field="4" count="1" selected="0">
            <x v="5"/>
          </reference>
        </references>
      </pivotArea>
    </chartFormat>
    <chartFormat chart="4" format="0" series="1">
      <pivotArea type="data" outline="0" fieldPosition="0">
        <references count="2">
          <reference field="4294967294" count="1" selected="0">
            <x v="0"/>
          </reference>
          <reference field="17" count="1" selected="0">
            <x v="1"/>
          </reference>
        </references>
      </pivotArea>
    </chartFormat>
    <chartFormat chart="4" format="1" series="1">
      <pivotArea type="data" outline="0" fieldPosition="0">
        <references count="2">
          <reference field="4294967294" count="1" selected="0">
            <x v="0"/>
          </reference>
          <reference field="17" count="1" selected="0">
            <x v="2"/>
          </reference>
        </references>
      </pivotArea>
    </chartFormat>
    <chartFormat chart="4" format="2" series="1">
      <pivotArea type="data" outline="0" fieldPosition="0">
        <references count="2">
          <reference field="4294967294" count="1" selected="0">
            <x v="0"/>
          </reference>
          <reference field="17" count="1" selected="0">
            <x v="3"/>
          </reference>
        </references>
      </pivotArea>
    </chartFormat>
    <chartFormat chart="7" format="6" series="1">
      <pivotArea type="data" outline="0" fieldPosition="0">
        <references count="2">
          <reference field="4294967294" count="1" selected="0">
            <x v="0"/>
          </reference>
          <reference field="17" count="1" selected="0">
            <x v="1"/>
          </reference>
        </references>
      </pivotArea>
    </chartFormat>
    <chartFormat chart="7" format="7" series="1">
      <pivotArea type="data" outline="0" fieldPosition="0">
        <references count="2">
          <reference field="4294967294" count="1" selected="0">
            <x v="0"/>
          </reference>
          <reference field="17" count="1" selected="0">
            <x v="2"/>
          </reference>
        </references>
      </pivotArea>
    </chartFormat>
    <chartFormat chart="7" format="8" series="1">
      <pivotArea type="data" outline="0" fieldPosition="0">
        <references count="2">
          <reference field="4294967294" count="1" selected="0">
            <x v="0"/>
          </reference>
          <reference field="17" count="1" selected="0">
            <x v="3"/>
          </reference>
        </references>
      </pivotArea>
    </chartFormat>
    <chartFormat chart="8" format="0" series="1">
      <pivotArea type="data" outline="0" fieldPosition="0">
        <references count="2">
          <reference field="4294967294" count="1" selected="0">
            <x v="0"/>
          </reference>
          <reference field="17" count="1" selected="0">
            <x v="1"/>
          </reference>
        </references>
      </pivotArea>
    </chartFormat>
    <chartFormat chart="8" format="1" series="1">
      <pivotArea type="data" outline="0" fieldPosition="0">
        <references count="2">
          <reference field="4294967294" count="1" selected="0">
            <x v="0"/>
          </reference>
          <reference field="17" count="1" selected="0">
            <x v="2"/>
          </reference>
        </references>
      </pivotArea>
    </chartFormat>
    <chartFormat chart="8" format="2" series="1">
      <pivotArea type="data" outline="0" fieldPosition="0">
        <references count="2">
          <reference field="4294967294" count="1" selected="0">
            <x v="0"/>
          </reference>
          <reference field="17" count="1" selected="0">
            <x v="3"/>
          </reference>
        </references>
      </pivotArea>
    </chartFormat>
    <chartFormat chart="9" format="3" series="1">
      <pivotArea type="data" outline="0" fieldPosition="0">
        <references count="2">
          <reference field="4294967294" count="1" selected="0">
            <x v="0"/>
          </reference>
          <reference field="17" count="1" selected="0">
            <x v="1"/>
          </reference>
        </references>
      </pivotArea>
    </chartFormat>
    <chartFormat chart="9" format="4" series="1">
      <pivotArea type="data" outline="0" fieldPosition="0">
        <references count="2">
          <reference field="4294967294" count="1" selected="0">
            <x v="0"/>
          </reference>
          <reference field="17" count="1" selected="0">
            <x v="2"/>
          </reference>
        </references>
      </pivotArea>
    </chartFormat>
    <chartFormat chart="9" format="5" series="1">
      <pivotArea type="data" outline="0" fieldPosition="0">
        <references count="2">
          <reference field="4294967294" count="1" selected="0">
            <x v="0"/>
          </reference>
          <reference field="17" count="1" selected="0">
            <x v="3"/>
          </reference>
        </references>
      </pivotArea>
    </chartFormat>
    <chartFormat chart="10" format="6" series="1">
      <pivotArea type="data" outline="0" fieldPosition="0">
        <references count="2">
          <reference field="4294967294" count="1" selected="0">
            <x v="0"/>
          </reference>
          <reference field="17" count="1" selected="0">
            <x v="1"/>
          </reference>
        </references>
      </pivotArea>
    </chartFormat>
    <chartFormat chart="10" format="7" series="1">
      <pivotArea type="data" outline="0" fieldPosition="0">
        <references count="2">
          <reference field="4294967294" count="1" selected="0">
            <x v="0"/>
          </reference>
          <reference field="17" count="1" selected="0">
            <x v="2"/>
          </reference>
        </references>
      </pivotArea>
    </chartFormat>
    <chartFormat chart="10" format="8" series="1">
      <pivotArea type="data" outline="0" fieldPosition="0">
        <references count="2">
          <reference field="4294967294" count="1" selected="0">
            <x v="0"/>
          </reference>
          <reference field="17" count="1" selected="0">
            <x v="3"/>
          </reference>
        </references>
      </pivotArea>
    </chartFormat>
    <chartFormat chart="11" format="6" series="1">
      <pivotArea type="data" outline="0" fieldPosition="0">
        <references count="2">
          <reference field="4294967294" count="1" selected="0">
            <x v="0"/>
          </reference>
          <reference field="17" count="1" selected="0">
            <x v="1"/>
          </reference>
        </references>
      </pivotArea>
    </chartFormat>
    <chartFormat chart="11" format="7" series="1">
      <pivotArea type="data" outline="0" fieldPosition="0">
        <references count="2">
          <reference field="4294967294" count="1" selected="0">
            <x v="0"/>
          </reference>
          <reference field="17" count="1" selected="0">
            <x v="2"/>
          </reference>
        </references>
      </pivotArea>
    </chartFormat>
    <chartFormat chart="11" format="8"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8AE9EF8-1329-46ED-BD5A-5718AA3649C1}" name="PivotTable4"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showHeaders="0" outline="1" outlineData="1" multipleFieldFilters="0" chartFormat="16">
  <location ref="I47:O55" firstHeaderRow="1" firstDataRow="3" firstDataCol="1"/>
  <pivotFields count="18">
    <pivotField dataField="1" showAll="0" defaultSubtotal="0"/>
    <pivotField showAll="0" defaultSubtotal="0"/>
    <pivotField axis="axisCol" showAll="0" defaultSubtotal="0">
      <items count="2">
        <item x="0"/>
        <item x="1"/>
      </items>
    </pivotField>
    <pivotField showAll="0" defaultSubtotal="0"/>
    <pivotField axis="axisRow" showAll="0" defaultSubtotal="0">
      <items count="6">
        <item x="3"/>
        <item x="1"/>
        <item x="5"/>
        <item x="0"/>
        <item x="4"/>
        <item x="2"/>
      </items>
    </pivotField>
    <pivotField numFmtId="14" showAll="0" defaultSubtotal="0"/>
    <pivotField showAll="0" defaultSubtotal="0"/>
    <pivotField showAll="0" defaultSubtotal="0"/>
    <pivotField showAll="0" defaultSubtotal="0"/>
    <pivotField numFmtId="2" showAll="0" defaultSubtotal="0"/>
    <pivotField showAll="0" defaultSubtotal="0"/>
    <pivotField axis="axisCol" showAll="0" defaultSubtotal="0">
      <items count="3">
        <item x="0"/>
        <item x="1"/>
        <item x="2"/>
      </items>
    </pivotField>
    <pivotField numFmtId="14" showAll="0" defaultSubtotal="0"/>
    <pivotField showAll="0" defaultSubtotal="0"/>
    <pivotField showAll="0" defaultSubtotal="0"/>
    <pivotField showAll="0" defaultSubtotal="0"/>
    <pivotField showAll="0" defaultSubtotal="0"/>
    <pivotField showAll="0" defaultSubtotal="0">
      <items count="4">
        <item m="1" x="3"/>
        <item x="0"/>
        <item x="1"/>
        <item x="2"/>
      </items>
    </pivotField>
  </pivotFields>
  <rowFields count="1">
    <field x="4"/>
  </rowFields>
  <rowItems count="6">
    <i>
      <x/>
    </i>
    <i>
      <x v="1"/>
    </i>
    <i>
      <x v="2"/>
    </i>
    <i>
      <x v="3"/>
    </i>
    <i>
      <x v="4"/>
    </i>
    <i>
      <x v="5"/>
    </i>
  </rowItems>
  <colFields count="2">
    <field x="2"/>
    <field x="11"/>
  </colFields>
  <colItems count="6">
    <i>
      <x/>
      <x/>
    </i>
    <i r="1">
      <x v="1"/>
    </i>
    <i r="1">
      <x v="2"/>
    </i>
    <i>
      <x v="1"/>
      <x/>
    </i>
    <i r="1">
      <x v="1"/>
    </i>
    <i r="1">
      <x v="2"/>
    </i>
  </colItems>
  <dataFields count="1">
    <dataField name="Count of Name" fld="0" subtotal="count" baseField="0" baseItem="0"/>
  </dataFields>
  <chartFormats count="18">
    <chartFormat chart="0" format="6" series="1">
      <pivotArea type="data" outline="0" fieldPosition="0">
        <references count="2">
          <reference field="4294967294" count="1" selected="0">
            <x v="0"/>
          </reference>
          <reference field="4" count="1" selected="0">
            <x v="0"/>
          </reference>
        </references>
      </pivotArea>
    </chartFormat>
    <chartFormat chart="0" format="7" series="1">
      <pivotArea type="data" outline="0" fieldPosition="0">
        <references count="2">
          <reference field="4294967294" count="1" selected="0">
            <x v="0"/>
          </reference>
          <reference field="4" count="1" selected="0">
            <x v="1"/>
          </reference>
        </references>
      </pivotArea>
    </chartFormat>
    <chartFormat chart="0" format="8" series="1">
      <pivotArea type="data" outline="0" fieldPosition="0">
        <references count="2">
          <reference field="4294967294" count="1" selected="0">
            <x v="0"/>
          </reference>
          <reference field="4" count="1" selected="0">
            <x v="2"/>
          </reference>
        </references>
      </pivotArea>
    </chartFormat>
    <chartFormat chart="0" format="9" series="1">
      <pivotArea type="data" outline="0" fieldPosition="0">
        <references count="2">
          <reference field="4294967294" count="1" selected="0">
            <x v="0"/>
          </reference>
          <reference field="4" count="1" selected="0">
            <x v="3"/>
          </reference>
        </references>
      </pivotArea>
    </chartFormat>
    <chartFormat chart="0" format="10" series="1">
      <pivotArea type="data" outline="0" fieldPosition="0">
        <references count="2">
          <reference field="4294967294" count="1" selected="0">
            <x v="0"/>
          </reference>
          <reference field="4" count="1" selected="0">
            <x v="4"/>
          </reference>
        </references>
      </pivotArea>
    </chartFormat>
    <chartFormat chart="0" format="11" series="1">
      <pivotArea type="data" outline="0" fieldPosition="0">
        <references count="2">
          <reference field="4294967294" count="1" selected="0">
            <x v="0"/>
          </reference>
          <reference field="4" count="1" selected="0">
            <x v="5"/>
          </reference>
        </references>
      </pivotArea>
    </chartFormat>
    <chartFormat chart="3" format="18" series="1">
      <pivotArea type="data" outline="0" fieldPosition="0">
        <references count="2">
          <reference field="4294967294" count="1" selected="0">
            <x v="0"/>
          </reference>
          <reference field="4" count="1" selected="0">
            <x v="0"/>
          </reference>
        </references>
      </pivotArea>
    </chartFormat>
    <chartFormat chart="3" format="19" series="1">
      <pivotArea type="data" outline="0" fieldPosition="0">
        <references count="2">
          <reference field="4294967294" count="1" selected="0">
            <x v="0"/>
          </reference>
          <reference field="4" count="1" selected="0">
            <x v="1"/>
          </reference>
        </references>
      </pivotArea>
    </chartFormat>
    <chartFormat chart="3" format="20" series="1">
      <pivotArea type="data" outline="0" fieldPosition="0">
        <references count="2">
          <reference field="4294967294" count="1" selected="0">
            <x v="0"/>
          </reference>
          <reference field="4" count="1" selected="0">
            <x v="2"/>
          </reference>
        </references>
      </pivotArea>
    </chartFormat>
    <chartFormat chart="3" format="21" series="1">
      <pivotArea type="data" outline="0" fieldPosition="0">
        <references count="2">
          <reference field="4294967294" count="1" selected="0">
            <x v="0"/>
          </reference>
          <reference field="4" count="1" selected="0">
            <x v="3"/>
          </reference>
        </references>
      </pivotArea>
    </chartFormat>
    <chartFormat chart="3" format="22" series="1">
      <pivotArea type="data" outline="0" fieldPosition="0">
        <references count="2">
          <reference field="4294967294" count="1" selected="0">
            <x v="0"/>
          </reference>
          <reference field="4" count="1" selected="0">
            <x v="4"/>
          </reference>
        </references>
      </pivotArea>
    </chartFormat>
    <chartFormat chart="3" format="23" series="1">
      <pivotArea type="data" outline="0" fieldPosition="0">
        <references count="2">
          <reference field="4294967294" count="1" selected="0">
            <x v="0"/>
          </reference>
          <reference field="4" count="1" selected="0">
            <x v="5"/>
          </reference>
        </references>
      </pivotArea>
    </chartFormat>
    <chartFormat chart="12" format="0" series="1">
      <pivotArea type="data" outline="0" fieldPosition="0">
        <references count="2">
          <reference field="4294967294" count="1" selected="0">
            <x v="0"/>
          </reference>
          <reference field="11" count="1" selected="0">
            <x v="0"/>
          </reference>
        </references>
      </pivotArea>
    </chartFormat>
    <chartFormat chart="12" format="1" series="1">
      <pivotArea type="data" outline="0" fieldPosition="0">
        <references count="2">
          <reference field="4294967294" count="1" selected="0">
            <x v="0"/>
          </reference>
          <reference field="11" count="1" selected="0">
            <x v="1"/>
          </reference>
        </references>
      </pivotArea>
    </chartFormat>
    <chartFormat chart="12" format="2" series="1">
      <pivotArea type="data" outline="0" fieldPosition="0">
        <references count="2">
          <reference field="4294967294" count="1" selected="0">
            <x v="0"/>
          </reference>
          <reference field="11" count="1" selected="0">
            <x v="2"/>
          </reference>
        </references>
      </pivotArea>
    </chartFormat>
    <chartFormat chart="15" format="6" series="1">
      <pivotArea type="data" outline="0" fieldPosition="0">
        <references count="2">
          <reference field="4294967294" count="1" selected="0">
            <x v="0"/>
          </reference>
          <reference field="11" count="1" selected="0">
            <x v="0"/>
          </reference>
        </references>
      </pivotArea>
    </chartFormat>
    <chartFormat chart="15" format="7" series="1">
      <pivotArea type="data" outline="0" fieldPosition="0">
        <references count="2">
          <reference field="4294967294" count="1" selected="0">
            <x v="0"/>
          </reference>
          <reference field="11" count="1" selected="0">
            <x v="1"/>
          </reference>
        </references>
      </pivotArea>
    </chartFormat>
    <chartFormat chart="15"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130080F-BA8D-4930-8651-50B324E89D10}" name="PivotTable3"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showHeaders="0" outline="1" outlineData="1" multipleFieldFilters="0" chartFormat="16">
  <location ref="A47:D54" firstHeaderRow="1" firstDataRow="2" firstDataCol="1"/>
  <pivotFields count="18">
    <pivotField dataField="1" showAll="0" defaultSubtotal="0"/>
    <pivotField showAll="0" defaultSubtotal="0"/>
    <pivotField showAll="0" defaultSubtotal="0">
      <items count="2">
        <item x="0"/>
        <item x="1"/>
      </items>
    </pivotField>
    <pivotField showAll="0" defaultSubtotal="0"/>
    <pivotField axis="axisRow" showAll="0" defaultSubtotal="0">
      <items count="6">
        <item x="3"/>
        <item x="1"/>
        <item x="5"/>
        <item x="0"/>
        <item x="4"/>
        <item x="2"/>
      </items>
    </pivotField>
    <pivotField numFmtId="14" showAll="0" defaultSubtotal="0"/>
    <pivotField showAll="0" defaultSubtotal="0"/>
    <pivotField showAll="0" defaultSubtotal="0"/>
    <pivotField showAll="0" defaultSubtotal="0"/>
    <pivotField numFmtId="2" showAll="0" defaultSubtotal="0"/>
    <pivotField showAll="0" defaultSubtotal="0"/>
    <pivotField axis="axisCol" showAll="0" defaultSubtotal="0">
      <items count="3">
        <item x="0"/>
        <item x="1"/>
        <item x="2"/>
      </items>
    </pivotField>
    <pivotField numFmtId="14" showAll="0" defaultSubtotal="0"/>
    <pivotField showAll="0" defaultSubtotal="0"/>
    <pivotField showAll="0" defaultSubtotal="0"/>
    <pivotField showAll="0" defaultSubtotal="0"/>
    <pivotField showAll="0" defaultSubtotal="0"/>
    <pivotField showAll="0" defaultSubtotal="0">
      <items count="4">
        <item m="1" x="3"/>
        <item x="0"/>
        <item x="1"/>
        <item x="2"/>
      </items>
    </pivotField>
  </pivotFields>
  <rowFields count="1">
    <field x="4"/>
  </rowFields>
  <rowItems count="6">
    <i>
      <x/>
    </i>
    <i>
      <x v="1"/>
    </i>
    <i>
      <x v="2"/>
    </i>
    <i>
      <x v="3"/>
    </i>
    <i>
      <x v="4"/>
    </i>
    <i>
      <x v="5"/>
    </i>
  </rowItems>
  <colFields count="1">
    <field x="11"/>
  </colFields>
  <colItems count="3">
    <i>
      <x/>
    </i>
    <i>
      <x v="1"/>
    </i>
    <i>
      <x v="2"/>
    </i>
  </colItems>
  <dataFields count="1">
    <dataField name="Count of Name" fld="0" subtotal="count" baseField="0" baseItem="0"/>
  </dataFields>
  <chartFormats count="18">
    <chartFormat chart="0" format="6" series="1">
      <pivotArea type="data" outline="0" fieldPosition="0">
        <references count="2">
          <reference field="4294967294" count="1" selected="0">
            <x v="0"/>
          </reference>
          <reference field="4" count="1" selected="0">
            <x v="0"/>
          </reference>
        </references>
      </pivotArea>
    </chartFormat>
    <chartFormat chart="0" format="7" series="1">
      <pivotArea type="data" outline="0" fieldPosition="0">
        <references count="2">
          <reference field="4294967294" count="1" selected="0">
            <x v="0"/>
          </reference>
          <reference field="4" count="1" selected="0">
            <x v="1"/>
          </reference>
        </references>
      </pivotArea>
    </chartFormat>
    <chartFormat chart="0" format="8" series="1">
      <pivotArea type="data" outline="0" fieldPosition="0">
        <references count="2">
          <reference field="4294967294" count="1" selected="0">
            <x v="0"/>
          </reference>
          <reference field="4" count="1" selected="0">
            <x v="2"/>
          </reference>
        </references>
      </pivotArea>
    </chartFormat>
    <chartFormat chart="0" format="9" series="1">
      <pivotArea type="data" outline="0" fieldPosition="0">
        <references count="2">
          <reference field="4294967294" count="1" selected="0">
            <x v="0"/>
          </reference>
          <reference field="4" count="1" selected="0">
            <x v="3"/>
          </reference>
        </references>
      </pivotArea>
    </chartFormat>
    <chartFormat chart="0" format="10" series="1">
      <pivotArea type="data" outline="0" fieldPosition="0">
        <references count="2">
          <reference field="4294967294" count="1" selected="0">
            <x v="0"/>
          </reference>
          <reference field="4" count="1" selected="0">
            <x v="4"/>
          </reference>
        </references>
      </pivotArea>
    </chartFormat>
    <chartFormat chart="0" format="11" series="1">
      <pivotArea type="data" outline="0" fieldPosition="0">
        <references count="2">
          <reference field="4294967294" count="1" selected="0">
            <x v="0"/>
          </reference>
          <reference field="4" count="1" selected="0">
            <x v="5"/>
          </reference>
        </references>
      </pivotArea>
    </chartFormat>
    <chartFormat chart="3" format="18" series="1">
      <pivotArea type="data" outline="0" fieldPosition="0">
        <references count="2">
          <reference field="4294967294" count="1" selected="0">
            <x v="0"/>
          </reference>
          <reference field="4" count="1" selected="0">
            <x v="0"/>
          </reference>
        </references>
      </pivotArea>
    </chartFormat>
    <chartFormat chart="3" format="19" series="1">
      <pivotArea type="data" outline="0" fieldPosition="0">
        <references count="2">
          <reference field="4294967294" count="1" selected="0">
            <x v="0"/>
          </reference>
          <reference field="4" count="1" selected="0">
            <x v="1"/>
          </reference>
        </references>
      </pivotArea>
    </chartFormat>
    <chartFormat chart="3" format="20" series="1">
      <pivotArea type="data" outline="0" fieldPosition="0">
        <references count="2">
          <reference field="4294967294" count="1" selected="0">
            <x v="0"/>
          </reference>
          <reference field="4" count="1" selected="0">
            <x v="2"/>
          </reference>
        </references>
      </pivotArea>
    </chartFormat>
    <chartFormat chart="3" format="21" series="1">
      <pivotArea type="data" outline="0" fieldPosition="0">
        <references count="2">
          <reference field="4294967294" count="1" selected="0">
            <x v="0"/>
          </reference>
          <reference field="4" count="1" selected="0">
            <x v="3"/>
          </reference>
        </references>
      </pivotArea>
    </chartFormat>
    <chartFormat chart="3" format="22" series="1">
      <pivotArea type="data" outline="0" fieldPosition="0">
        <references count="2">
          <reference field="4294967294" count="1" selected="0">
            <x v="0"/>
          </reference>
          <reference field="4" count="1" selected="0">
            <x v="4"/>
          </reference>
        </references>
      </pivotArea>
    </chartFormat>
    <chartFormat chart="3" format="23" series="1">
      <pivotArea type="data" outline="0" fieldPosition="0">
        <references count="2">
          <reference field="4294967294" count="1" selected="0">
            <x v="0"/>
          </reference>
          <reference field="4" count="1" selected="0">
            <x v="5"/>
          </reference>
        </references>
      </pivotArea>
    </chartFormat>
    <chartFormat chart="12" format="0" series="1">
      <pivotArea type="data" outline="0" fieldPosition="0">
        <references count="2">
          <reference field="4294967294" count="1" selected="0">
            <x v="0"/>
          </reference>
          <reference field="11" count="1" selected="0">
            <x v="0"/>
          </reference>
        </references>
      </pivotArea>
    </chartFormat>
    <chartFormat chart="12" format="1" series="1">
      <pivotArea type="data" outline="0" fieldPosition="0">
        <references count="2">
          <reference field="4294967294" count="1" selected="0">
            <x v="0"/>
          </reference>
          <reference field="11" count="1" selected="0">
            <x v="1"/>
          </reference>
        </references>
      </pivotArea>
    </chartFormat>
    <chartFormat chart="12" format="2" series="1">
      <pivotArea type="data" outline="0" fieldPosition="0">
        <references count="2">
          <reference field="4294967294" count="1" selected="0">
            <x v="0"/>
          </reference>
          <reference field="11" count="1" selected="0">
            <x v="2"/>
          </reference>
        </references>
      </pivotArea>
    </chartFormat>
    <chartFormat chart="15" format="6" series="1">
      <pivotArea type="data" outline="0" fieldPosition="0">
        <references count="2">
          <reference field="4294967294" count="1" selected="0">
            <x v="0"/>
          </reference>
          <reference field="11" count="1" selected="0">
            <x v="0"/>
          </reference>
        </references>
      </pivotArea>
    </chartFormat>
    <chartFormat chart="15" format="7" series="1">
      <pivotArea type="data" outline="0" fieldPosition="0">
        <references count="2">
          <reference field="4294967294" count="1" selected="0">
            <x v="0"/>
          </reference>
          <reference field="11" count="1" selected="0">
            <x v="1"/>
          </reference>
        </references>
      </pivotArea>
    </chartFormat>
    <chartFormat chart="15"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A629D5E-5FEE-48D5-B868-69027AA59307}" autoFormatId="16" applyNumberFormats="0" applyBorderFormats="0" applyFontFormats="0" applyPatternFormats="0" applyAlignmentFormats="0" applyWidthHeightFormats="0">
  <queryTableRefresh nextId="37" unboundColumnsRight="3">
    <queryTableFields count="18">
      <queryTableField id="1" name="Name" tableColumnId="1"/>
      <queryTableField id="2" name="Age" tableColumnId="2"/>
      <queryTableField id="3" name="Gender" tableColumnId="3"/>
      <queryTableField id="4" name="Blood Type" tableColumnId="4"/>
      <queryTableField id="5" name="Medical Condition" tableColumnId="5"/>
      <queryTableField id="6" name="Date of Admission" tableColumnId="6"/>
      <queryTableField id="7" name="Doctor" tableColumnId="7"/>
      <queryTableField id="8" name="Hospital" tableColumnId="8"/>
      <queryTableField id="9" name="Insurance Provider" tableColumnId="9"/>
      <queryTableField id="10" name=" Billing Amount " tableColumnId="10"/>
      <queryTableField id="11" name="Room Number" tableColumnId="11"/>
      <queryTableField id="12" name="Admission Type" tableColumnId="12"/>
      <queryTableField id="13" name="Discharge Date" tableColumnId="13"/>
      <queryTableField id="14" name="Medication" tableColumnId="14"/>
      <queryTableField id="15" name="Test Results" tableColumnId="15"/>
      <queryTableField id="33" dataBound="0" tableColumnId="18"/>
      <queryTableField id="34" dataBound="0" tableColumnId="19"/>
      <queryTableField id="36" dataBound="0"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mission_Type" xr10:uid="{38692B49-5CE2-47D9-A55F-72103B42D015}" sourceName="Admission Type">
  <pivotTables>
    <pivotTable tabId="1" name="PivotTable6"/>
    <pivotTable tabId="1" name="PivotTable1"/>
    <pivotTable tabId="1" name="PivotTable10"/>
    <pivotTable tabId="1" name="PivotTable11"/>
    <pivotTable tabId="1" name="PivotTable12"/>
    <pivotTable tabId="1" name="PivotTable2"/>
    <pivotTable tabId="1" name="PivotTable3"/>
    <pivotTable tabId="1" name="PivotTable4"/>
    <pivotTable tabId="1" name="PivotTable5"/>
    <pivotTable tabId="1" name="PivotTable7"/>
    <pivotTable tabId="1" name="PivotTable8"/>
    <pivotTable tabId="1" name="PivotTable9"/>
  </pivotTables>
  <data>
    <tabular pivotCacheId="189528554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dmission Type" xr10:uid="{D65AAE14-90D5-4E74-B96C-6B52A6C8F7EA}" cache="Slicer_Admission_Type" caption="Admission Typ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A05D80-2624-4CEF-BD5B-56DCE466139D}" name="_3___Healthcare_Data_v1" displayName="_3___Healthcare_Data_v1" ref="A1:R10001" tableType="queryTable" totalsRowShown="0">
  <autoFilter ref="A1:R10001" xr:uid="{23A05D80-2624-4CEF-BD5B-56DCE466139D}"/>
  <tableColumns count="18">
    <tableColumn id="1" xr3:uid="{C3E0E65F-2C1B-473B-8D54-56F05C094E32}" uniqueName="1" name="Name" queryTableFieldId="1" dataDxfId="36"/>
    <tableColumn id="2" xr3:uid="{50C72D86-9008-4C80-A5DD-2FED87818F46}" uniqueName="2" name="Age" queryTableFieldId="2" dataDxfId="35"/>
    <tableColumn id="3" xr3:uid="{F6F3F81A-E5BB-46B4-92A5-5E486905E4C5}" uniqueName="3" name="Gender" queryTableFieldId="3" dataDxfId="34"/>
    <tableColumn id="4" xr3:uid="{5E7D3C30-4131-4A2F-AB62-C19044F1D615}" uniqueName="4" name="Blood Type" queryTableFieldId="4" dataDxfId="33"/>
    <tableColumn id="5" xr3:uid="{E78D237C-7967-42F5-A828-D04A648E6351}" uniqueName="5" name="Medical Condition" queryTableFieldId="5" dataDxfId="32"/>
    <tableColumn id="6" xr3:uid="{36522ADC-14C8-42B1-B2B0-B4213E115A14}" uniqueName="6" name="Date of Admission" queryTableFieldId="6" dataDxfId="31"/>
    <tableColumn id="7" xr3:uid="{CBA49CAE-A382-4250-BCB3-EBF1411BABA3}" uniqueName="7" name="Doctor" queryTableFieldId="7" dataDxfId="30"/>
    <tableColumn id="8" xr3:uid="{ECF96EE3-8B21-4152-BCF0-BFA4405E864F}" uniqueName="8" name="Hospital" queryTableFieldId="8" dataDxfId="29"/>
    <tableColumn id="9" xr3:uid="{8B1BF5E7-3E1D-4942-839B-A9B9AA420BD6}" uniqueName="9" name="Insurance Provider" queryTableFieldId="9" dataDxfId="28"/>
    <tableColumn id="10" xr3:uid="{FAE49913-41F3-4531-9C02-7A91434A71FA}" uniqueName="10" name=" Billing Amount " queryTableFieldId="10" dataDxfId="27"/>
    <tableColumn id="11" xr3:uid="{2F97B6D2-F5BD-43E5-A665-F947CFFEFD08}" uniqueName="11" name="Room Number" queryTableFieldId="11"/>
    <tableColumn id="12" xr3:uid="{A47C33CE-DDCB-431E-9C0B-C335F4366A54}" uniqueName="12" name="Admission Type" queryTableFieldId="12" dataDxfId="26"/>
    <tableColumn id="13" xr3:uid="{7BB7D4E3-4399-4FE0-BCD9-35BFE0D4EA27}" uniqueName="13" name="Discharge Date" queryTableFieldId="13" dataDxfId="25"/>
    <tableColumn id="14" xr3:uid="{AB802615-8A14-4501-A62F-D49810E989C6}" uniqueName="14" name="Medication" queryTableFieldId="14" dataDxfId="24"/>
    <tableColumn id="15" xr3:uid="{1EBDDEC1-7174-4EB7-8E7F-A6B7D4ECE266}" uniqueName="15" name="Test Results" queryTableFieldId="15" dataDxfId="23"/>
    <tableColumn id="18" xr3:uid="{F70F9F24-F595-41F7-94CE-E81CAB5A8A78}" uniqueName="18" name="Days in Hospital" queryTableFieldId="33" dataDxfId="22">
      <calculatedColumnFormula>_3___Healthcare_Data_v1[[#This Row],[Discharge Date]]-_3___Healthcare_Data_v1[[#This Row],[Date of Admission]]</calculatedColumnFormula>
    </tableColumn>
    <tableColumn id="19" xr3:uid="{0248A009-8A72-4C71-A9B1-73C607D96B56}" uniqueName="19" name="per day bill" queryTableFieldId="34" dataDxfId="21">
      <calculatedColumnFormula>IFERROR(_3___Healthcare_Data_v1[[#This Row],[ Billing Amount ]]/_3___Healthcare_Data_v1[[#This Row],[Days in Hospital]],0)</calculatedColumnFormula>
    </tableColumn>
    <tableColumn id="21" xr3:uid="{AA8EDFEB-C904-4E30-8A25-1B8C0B1E8787}" uniqueName="21" name="Age Bucket" queryTableFieldId="36" dataDxfId="20">
      <calculatedColumnFormula>IF(_3___Healthcare_Data_v1[[#This Row],[Age]]&gt;60,"Senior",IF(_3___Healthcare_Data_v1[[#This Row],[Age]]&gt;35,"Middle","Young"))</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4.xml"/><Relationship Id="rId13" Type="http://schemas.openxmlformats.org/officeDocument/2006/relationships/printerSettings" Target="../printerSettings/printerSettings2.bin"/><Relationship Id="rId3" Type="http://schemas.openxmlformats.org/officeDocument/2006/relationships/pivotTable" Target="../pivotTables/pivotTable9.xml"/><Relationship Id="rId7" Type="http://schemas.openxmlformats.org/officeDocument/2006/relationships/pivotTable" Target="../pivotTables/pivotTable13.xml"/><Relationship Id="rId12" Type="http://schemas.openxmlformats.org/officeDocument/2006/relationships/pivotTable" Target="../pivotTables/pivotTable18.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pivotTable" Target="../pivotTables/pivotTable17.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87D0C-B765-4907-8732-375C7E6C89E3}">
  <dimension ref="A3:P23"/>
  <sheetViews>
    <sheetView topLeftCell="G1" workbookViewId="0">
      <selection activeCell="K19" sqref="K19"/>
    </sheetView>
  </sheetViews>
  <sheetFormatPr defaultRowHeight="14.4" x14ac:dyDescent="0.3"/>
  <cols>
    <col min="1" max="1" width="12.5546875" bestFit="1" customWidth="1"/>
    <col min="2" max="2" width="20" bestFit="1" customWidth="1"/>
    <col min="3" max="3" width="24.109375" bestFit="1" customWidth="1"/>
    <col min="4" max="4" width="19.109375" customWidth="1"/>
    <col min="5" max="5" width="12.5546875" bestFit="1" customWidth="1"/>
    <col min="6" max="6" width="20" bestFit="1" customWidth="1"/>
    <col min="7" max="7" width="20.88671875" bestFit="1" customWidth="1"/>
    <col min="8" max="8" width="19.5546875" customWidth="1"/>
    <col min="9" max="9" width="13.88671875" bestFit="1" customWidth="1"/>
    <col min="10" max="10" width="15.5546875" bestFit="1" customWidth="1"/>
    <col min="11" max="11" width="7.88671875" customWidth="1"/>
    <col min="12" max="13" width="7.6640625" customWidth="1"/>
    <col min="14" max="14" width="8.5546875" customWidth="1"/>
    <col min="15" max="15" width="10.77734375" bestFit="1" customWidth="1"/>
    <col min="16" max="20" width="12" bestFit="1" customWidth="1"/>
    <col min="21" max="21" width="12.21875" bestFit="1" customWidth="1"/>
    <col min="22" max="27" width="12" bestFit="1" customWidth="1"/>
    <col min="28" max="28" width="12.21875" bestFit="1" customWidth="1"/>
    <col min="29" max="34" width="12" bestFit="1" customWidth="1"/>
    <col min="35" max="35" width="12.21875" bestFit="1" customWidth="1"/>
    <col min="36" max="41" width="12" bestFit="1" customWidth="1"/>
    <col min="42" max="42" width="12.21875" bestFit="1" customWidth="1"/>
    <col min="43" max="45" width="12" bestFit="1" customWidth="1"/>
  </cols>
  <sheetData>
    <row r="3" spans="1:15" x14ac:dyDescent="0.3">
      <c r="A3" s="6" t="s">
        <v>26587</v>
      </c>
      <c r="B3" t="s">
        <v>26592</v>
      </c>
      <c r="C3" t="s">
        <v>26590</v>
      </c>
      <c r="E3" s="6" t="s">
        <v>26587</v>
      </c>
      <c r="F3" t="s">
        <v>26592</v>
      </c>
      <c r="G3" t="s">
        <v>26589</v>
      </c>
      <c r="I3" s="6" t="s">
        <v>26601</v>
      </c>
      <c r="J3" s="6" t="s">
        <v>26600</v>
      </c>
    </row>
    <row r="4" spans="1:15" x14ac:dyDescent="0.3">
      <c r="A4" s="7" t="s">
        <v>22</v>
      </c>
      <c r="B4" s="1">
        <v>4525.0556477369591</v>
      </c>
      <c r="C4" s="1">
        <v>23039.310948326274</v>
      </c>
      <c r="E4" s="7" t="s">
        <v>26597</v>
      </c>
      <c r="F4" s="1">
        <v>3650.0186110910363</v>
      </c>
      <c r="G4" s="1">
        <v>53182448.22700005</v>
      </c>
      <c r="I4" s="6" t="s">
        <v>26587</v>
      </c>
      <c r="J4" t="s">
        <v>26595</v>
      </c>
      <c r="K4" t="s">
        <v>26596</v>
      </c>
      <c r="L4" t="s">
        <v>26597</v>
      </c>
      <c r="M4" t="s">
        <v>26598</v>
      </c>
      <c r="N4" t="s">
        <v>26599</v>
      </c>
      <c r="O4" t="s">
        <v>26588</v>
      </c>
    </row>
    <row r="5" spans="1:15" x14ac:dyDescent="0.3">
      <c r="A5" s="7" t="s">
        <v>38</v>
      </c>
      <c r="B5" s="1">
        <v>3168.8189389723671</v>
      </c>
      <c r="C5" s="1">
        <v>24293.773704767209</v>
      </c>
      <c r="E5" s="7" t="s">
        <v>26598</v>
      </c>
      <c r="F5" s="1">
        <v>3511.5155712817677</v>
      </c>
      <c r="G5" s="1">
        <v>52535898.099999979</v>
      </c>
      <c r="I5" s="7" t="s">
        <v>26573</v>
      </c>
      <c r="J5" s="1">
        <v>239</v>
      </c>
      <c r="K5" s="1">
        <v>315</v>
      </c>
      <c r="L5" s="1">
        <v>374</v>
      </c>
      <c r="M5" s="1">
        <v>427</v>
      </c>
      <c r="N5" s="1">
        <v>232</v>
      </c>
      <c r="O5" s="1">
        <v>1587</v>
      </c>
    </row>
    <row r="6" spans="1:15" x14ac:dyDescent="0.3">
      <c r="A6" s="7" t="s">
        <v>42</v>
      </c>
      <c r="B6" s="1">
        <v>3018.2265502504156</v>
      </c>
      <c r="C6" s="1">
        <v>22738.331277278157</v>
      </c>
      <c r="E6" s="7" t="s">
        <v>26595</v>
      </c>
      <c r="F6" s="1">
        <v>3355.5553180463376</v>
      </c>
      <c r="G6" s="1">
        <v>51264740.445000097</v>
      </c>
      <c r="I6" s="7" t="s">
        <v>28</v>
      </c>
      <c r="J6" s="1">
        <v>581</v>
      </c>
      <c r="K6" s="1">
        <v>305</v>
      </c>
      <c r="L6" s="1">
        <v>256</v>
      </c>
      <c r="M6" s="1">
        <v>279</v>
      </c>
      <c r="N6" s="1">
        <v>129</v>
      </c>
      <c r="O6" s="1">
        <v>1550</v>
      </c>
    </row>
    <row r="7" spans="1:15" x14ac:dyDescent="0.3">
      <c r="A7" s="7" t="s">
        <v>26588</v>
      </c>
      <c r="B7" s="1">
        <v>3535.8953533815875</v>
      </c>
      <c r="C7" s="1">
        <v>23388.879920799944</v>
      </c>
      <c r="E7" s="7" t="s">
        <v>26596</v>
      </c>
      <c r="F7" s="1">
        <v>3524.2211813903982</v>
      </c>
      <c r="G7" s="1">
        <v>50148944.398999944</v>
      </c>
      <c r="I7" s="7" t="s">
        <v>69</v>
      </c>
      <c r="J7" s="1">
        <v>280</v>
      </c>
      <c r="K7" s="1">
        <v>346</v>
      </c>
      <c r="L7" s="1">
        <v>390</v>
      </c>
      <c r="M7" s="1">
        <v>406</v>
      </c>
      <c r="N7" s="1">
        <v>225</v>
      </c>
      <c r="O7" s="1">
        <v>1647</v>
      </c>
    </row>
    <row r="8" spans="1:15" x14ac:dyDescent="0.3">
      <c r="E8" s="7" t="s">
        <v>26599</v>
      </c>
      <c r="F8" s="1">
        <v>3725.8577351772547</v>
      </c>
      <c r="G8" s="1">
        <v>26756768.036999986</v>
      </c>
      <c r="I8" s="7" t="s">
        <v>18</v>
      </c>
      <c r="J8" s="1">
        <v>306</v>
      </c>
      <c r="K8" s="1">
        <v>299</v>
      </c>
      <c r="L8" s="1">
        <v>339</v>
      </c>
      <c r="M8" s="1">
        <v>323</v>
      </c>
      <c r="N8" s="1">
        <v>167</v>
      </c>
      <c r="O8" s="1">
        <v>1434</v>
      </c>
    </row>
    <row r="9" spans="1:15" x14ac:dyDescent="0.3">
      <c r="A9" s="7" t="s">
        <v>26593</v>
      </c>
      <c r="E9" s="7" t="s">
        <v>26588</v>
      </c>
      <c r="F9" s="1">
        <v>3535.8953533815793</v>
      </c>
      <c r="G9" s="1">
        <v>233888799.20799994</v>
      </c>
      <c r="I9" s="7" t="s">
        <v>26574</v>
      </c>
      <c r="J9" s="1">
        <v>451</v>
      </c>
      <c r="K9" s="1">
        <v>503</v>
      </c>
      <c r="L9" s="1">
        <v>490</v>
      </c>
      <c r="M9" s="1">
        <v>478</v>
      </c>
      <c r="N9" s="1">
        <v>233</v>
      </c>
      <c r="O9" s="1">
        <v>2155</v>
      </c>
    </row>
    <row r="10" spans="1:15" x14ac:dyDescent="0.3">
      <c r="I10" s="7" t="s">
        <v>35</v>
      </c>
      <c r="J10" s="1">
        <v>357</v>
      </c>
      <c r="K10" s="1">
        <v>387</v>
      </c>
      <c r="L10" s="1">
        <v>430</v>
      </c>
      <c r="M10" s="1">
        <v>291</v>
      </c>
      <c r="N10" s="1">
        <v>162</v>
      </c>
      <c r="O10" s="1">
        <v>1627</v>
      </c>
    </row>
    <row r="11" spans="1:15" x14ac:dyDescent="0.3">
      <c r="I11" s="7" t="s">
        <v>26588</v>
      </c>
      <c r="J11" s="1">
        <v>2214</v>
      </c>
      <c r="K11" s="1">
        <v>2155</v>
      </c>
      <c r="L11" s="1">
        <v>2279</v>
      </c>
      <c r="M11" s="1">
        <v>2204</v>
      </c>
      <c r="N11" s="1">
        <v>1148</v>
      </c>
      <c r="O11" s="1">
        <v>10000</v>
      </c>
    </row>
    <row r="12" spans="1:15" x14ac:dyDescent="0.3">
      <c r="A12" s="6" t="s">
        <v>26587</v>
      </c>
      <c r="B12" t="s">
        <v>26592</v>
      </c>
      <c r="E12" s="6" t="s">
        <v>26587</v>
      </c>
      <c r="F12" t="s">
        <v>26592</v>
      </c>
      <c r="G12" t="s">
        <v>26589</v>
      </c>
    </row>
    <row r="13" spans="1:15" x14ac:dyDescent="0.3">
      <c r="A13" s="7" t="s">
        <v>26573</v>
      </c>
      <c r="B13" s="1">
        <v>3340.2620996920896</v>
      </c>
      <c r="E13" s="7" t="s">
        <v>26597</v>
      </c>
      <c r="F13" s="1">
        <v>3650.0186110910363</v>
      </c>
      <c r="G13" s="1">
        <v>53182448.22700005</v>
      </c>
      <c r="I13" s="7" t="s">
        <v>26602</v>
      </c>
    </row>
    <row r="14" spans="1:15" x14ac:dyDescent="0.3">
      <c r="A14" s="7" t="s">
        <v>28</v>
      </c>
      <c r="B14" s="1">
        <v>3278.3483429221865</v>
      </c>
      <c r="E14" s="7" t="s">
        <v>26598</v>
      </c>
      <c r="F14" s="1">
        <v>3511.5155712817677</v>
      </c>
      <c r="G14" s="1">
        <v>52535898.099999979</v>
      </c>
    </row>
    <row r="15" spans="1:15" x14ac:dyDescent="0.3">
      <c r="A15" s="7" t="s">
        <v>69</v>
      </c>
      <c r="B15" s="1">
        <v>6349.9869314876896</v>
      </c>
      <c r="E15" s="7" t="s">
        <v>26595</v>
      </c>
      <c r="F15" s="1">
        <v>3355.5553180463376</v>
      </c>
      <c r="G15" s="1">
        <v>51264740.445000097</v>
      </c>
    </row>
    <row r="16" spans="1:15" x14ac:dyDescent="0.3">
      <c r="A16" s="7" t="s">
        <v>18</v>
      </c>
      <c r="B16" s="1">
        <v>3885.690468598686</v>
      </c>
      <c r="E16" s="7" t="s">
        <v>26596</v>
      </c>
      <c r="F16" s="1">
        <v>3524.2211813903982</v>
      </c>
      <c r="G16" s="1">
        <v>50148944.398999944</v>
      </c>
      <c r="I16" s="6" t="s">
        <v>26590</v>
      </c>
      <c r="J16" s="6" t="s">
        <v>26600</v>
      </c>
    </row>
    <row r="17" spans="1:16" x14ac:dyDescent="0.3">
      <c r="A17" s="7" t="s">
        <v>26574</v>
      </c>
      <c r="B17" s="1">
        <v>2462.0447766769707</v>
      </c>
      <c r="E17" s="7" t="s">
        <v>26599</v>
      </c>
      <c r="F17" s="1">
        <v>3725.8577351772547</v>
      </c>
      <c r="G17" s="1">
        <v>26756768.036999986</v>
      </c>
      <c r="I17" s="6" t="s">
        <v>26587</v>
      </c>
      <c r="J17" t="s">
        <v>26573</v>
      </c>
      <c r="K17" t="s">
        <v>28</v>
      </c>
      <c r="L17" t="s">
        <v>69</v>
      </c>
      <c r="M17" t="s">
        <v>18</v>
      </c>
      <c r="N17" t="s">
        <v>26574</v>
      </c>
      <c r="O17" t="s">
        <v>35</v>
      </c>
      <c r="P17" t="s">
        <v>26588</v>
      </c>
    </row>
    <row r="18" spans="1:16" x14ac:dyDescent="0.3">
      <c r="A18" s="7" t="s">
        <v>35</v>
      </c>
      <c r="B18" s="1">
        <v>2237.4324205319931</v>
      </c>
      <c r="E18" s="7" t="s">
        <v>26588</v>
      </c>
      <c r="F18" s="1">
        <v>3535.8953533815793</v>
      </c>
      <c r="G18" s="1">
        <v>233888799.20799994</v>
      </c>
      <c r="I18" s="7" t="s">
        <v>52</v>
      </c>
      <c r="J18" s="1">
        <v>19636.140640740741</v>
      </c>
      <c r="K18" s="1">
        <v>22089.966478787872</v>
      </c>
      <c r="L18" s="1">
        <v>41587.07425903617</v>
      </c>
      <c r="M18" s="1">
        <v>31802.0570228137</v>
      </c>
      <c r="N18" s="1">
        <v>18074.061764988004</v>
      </c>
      <c r="O18" s="1">
        <v>13137.557080906145</v>
      </c>
      <c r="P18" s="1">
        <v>24132.579623112935</v>
      </c>
    </row>
    <row r="19" spans="1:16" x14ac:dyDescent="0.3">
      <c r="A19" s="7" t="s">
        <v>26588</v>
      </c>
      <c r="B19" s="1">
        <v>3535.8953533815788</v>
      </c>
      <c r="I19" s="7" t="s">
        <v>60</v>
      </c>
      <c r="J19" s="1">
        <v>20362.299484429062</v>
      </c>
      <c r="K19" s="1">
        <v>23012.135430817612</v>
      </c>
      <c r="L19" s="1">
        <v>37814.063783088241</v>
      </c>
      <c r="M19" s="1">
        <v>32165.782438661703</v>
      </c>
      <c r="N19" s="1">
        <v>18705.643506596309</v>
      </c>
      <c r="O19" s="1">
        <v>10075.879606321838</v>
      </c>
      <c r="P19" s="1">
        <v>22792.762365333292</v>
      </c>
    </row>
    <row r="20" spans="1:16" x14ac:dyDescent="0.3">
      <c r="I20" s="7" t="s">
        <v>56</v>
      </c>
      <c r="J20" s="1">
        <v>19607.916986159169</v>
      </c>
      <c r="K20" s="1">
        <v>23818.240899408276</v>
      </c>
      <c r="L20" s="1">
        <v>43061.038317460319</v>
      </c>
      <c r="M20" s="1">
        <v>30592.77889338235</v>
      </c>
      <c r="N20" s="1">
        <v>17441.073534117633</v>
      </c>
      <c r="O20" s="1">
        <v>13329.36198666667</v>
      </c>
      <c r="P20" s="1">
        <v>24246.509133574025</v>
      </c>
    </row>
    <row r="21" spans="1:16" x14ac:dyDescent="0.3">
      <c r="A21" s="7" t="s">
        <v>26594</v>
      </c>
      <c r="I21" s="7" t="s">
        <v>21</v>
      </c>
      <c r="J21" s="1">
        <v>19858.466272527476</v>
      </c>
      <c r="K21" s="1">
        <v>22236.808742857123</v>
      </c>
      <c r="L21" s="1">
        <v>36009.099500000004</v>
      </c>
      <c r="M21" s="1">
        <v>30871.765011142063</v>
      </c>
      <c r="N21" s="1">
        <v>17136.206123827375</v>
      </c>
      <c r="O21" s="1">
        <v>13056.475658666657</v>
      </c>
      <c r="P21" s="1">
        <v>22946.674161449784</v>
      </c>
    </row>
    <row r="22" spans="1:16" x14ac:dyDescent="0.3">
      <c r="I22" s="7" t="s">
        <v>26575</v>
      </c>
      <c r="J22" s="1">
        <v>21119.031647887317</v>
      </c>
      <c r="K22" s="1">
        <v>21798.720651408436</v>
      </c>
      <c r="L22" s="1">
        <v>40834.900185430481</v>
      </c>
      <c r="M22" s="1">
        <v>24851.225675276746</v>
      </c>
      <c r="N22" s="1">
        <v>17167.659476309222</v>
      </c>
      <c r="O22" s="1">
        <v>13306.722461016945</v>
      </c>
      <c r="P22" s="1">
        <v>22898.844988023939</v>
      </c>
    </row>
    <row r="23" spans="1:16" x14ac:dyDescent="0.3">
      <c r="I23" s="7" t="s">
        <v>26588</v>
      </c>
      <c r="J23" s="1">
        <v>20092.348881537502</v>
      </c>
      <c r="K23" s="1">
        <v>22629.197769032231</v>
      </c>
      <c r="L23" s="1">
        <v>39665.195698846386</v>
      </c>
      <c r="M23" s="1">
        <v>30094.433841701524</v>
      </c>
      <c r="N23" s="1">
        <v>17659.678984222708</v>
      </c>
      <c r="O23" s="1">
        <v>12530.043844499074</v>
      </c>
      <c r="P23" s="1">
        <v>23388.879920799995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4E576-637A-4F42-8B31-0E23A0A846B4}">
  <dimension ref="A1:V10001"/>
  <sheetViews>
    <sheetView tabSelected="1" workbookViewId="0">
      <selection activeCell="F29" sqref="F29"/>
    </sheetView>
  </sheetViews>
  <sheetFormatPr defaultRowHeight="14.4" x14ac:dyDescent="0.3"/>
  <cols>
    <col min="1" max="1" width="23.6640625" bestFit="1" customWidth="1"/>
    <col min="2" max="2" width="6.44140625" style="1" bestFit="1" customWidth="1"/>
    <col min="3" max="3" width="9.33203125" bestFit="1" customWidth="1"/>
    <col min="4" max="4" width="12.6640625" bestFit="1" customWidth="1"/>
    <col min="5" max="5" width="18.6640625" bestFit="1" customWidth="1"/>
    <col min="6" max="6" width="18.5546875" bestFit="1" customWidth="1"/>
    <col min="7" max="7" width="24.77734375" bestFit="1" customWidth="1"/>
    <col min="8" max="8" width="31.88671875" bestFit="1" customWidth="1"/>
    <col min="9" max="9" width="19.109375" bestFit="1" customWidth="1"/>
    <col min="10" max="10" width="17" style="3" bestFit="1" customWidth="1"/>
    <col min="11" max="11" width="15.6640625" bestFit="1" customWidth="1"/>
    <col min="12" max="12" width="16.5546875" bestFit="1" customWidth="1"/>
    <col min="13" max="13" width="15.77734375" bestFit="1" customWidth="1"/>
    <col min="14" max="14" width="12.77734375" bestFit="1" customWidth="1"/>
    <col min="15" max="15" width="13" bestFit="1" customWidth="1"/>
    <col min="16" max="16" width="16.5546875" bestFit="1" customWidth="1"/>
    <col min="17" max="17" width="12.44140625" bestFit="1" customWidth="1"/>
    <col min="18" max="18" width="12.6640625" bestFit="1" customWidth="1"/>
    <col min="19" max="20" width="5.21875" customWidth="1"/>
    <col min="21" max="21" width="17.44140625" customWidth="1"/>
  </cols>
  <sheetData>
    <row r="1" spans="1:22" x14ac:dyDescent="0.3">
      <c r="A1" t="s">
        <v>0</v>
      </c>
      <c r="B1" s="1" t="s">
        <v>1</v>
      </c>
      <c r="C1" t="s">
        <v>2</v>
      </c>
      <c r="D1" t="s">
        <v>3</v>
      </c>
      <c r="E1" t="s">
        <v>4</v>
      </c>
      <c r="F1" t="s">
        <v>5</v>
      </c>
      <c r="G1" t="s">
        <v>6</v>
      </c>
      <c r="H1" t="s">
        <v>7</v>
      </c>
      <c r="I1" t="s">
        <v>8</v>
      </c>
      <c r="J1" s="3" t="s">
        <v>9</v>
      </c>
      <c r="K1" t="s">
        <v>10</v>
      </c>
      <c r="L1" t="s">
        <v>11</v>
      </c>
      <c r="M1" t="s">
        <v>12</v>
      </c>
      <c r="N1" t="s">
        <v>13</v>
      </c>
      <c r="O1" t="s">
        <v>14</v>
      </c>
      <c r="P1" s="5" t="s">
        <v>26576</v>
      </c>
      <c r="Q1" s="5" t="s">
        <v>26591</v>
      </c>
      <c r="R1" s="5" t="s">
        <v>26580</v>
      </c>
    </row>
    <row r="2" spans="1:22" x14ac:dyDescent="0.3">
      <c r="A2" s="1" t="s">
        <v>15</v>
      </c>
      <c r="B2" s="1" t="s">
        <v>26604</v>
      </c>
      <c r="C2" s="1" t="s">
        <v>16</v>
      </c>
      <c r="D2" s="1" t="s">
        <v>17</v>
      </c>
      <c r="E2" s="1" t="s">
        <v>18</v>
      </c>
      <c r="F2" s="2">
        <v>44882</v>
      </c>
      <c r="G2" s="1" t="s">
        <v>19</v>
      </c>
      <c r="H2" s="1" t="s">
        <v>20</v>
      </c>
      <c r="I2" s="1" t="s">
        <v>21</v>
      </c>
      <c r="J2" s="3" t="s">
        <v>26605</v>
      </c>
      <c r="K2">
        <v>146</v>
      </c>
      <c r="L2" s="1" t="s">
        <v>22</v>
      </c>
      <c r="M2" s="2">
        <v>44889</v>
      </c>
      <c r="N2" s="1" t="s">
        <v>23</v>
      </c>
      <c r="O2" s="1" t="s">
        <v>24</v>
      </c>
      <c r="P2" s="1">
        <f>_3___Healthcare_Data_v1[[#This Row],[Discharge Date]]-_3___Healthcare_Data_v1[[#This Row],[Date of Admission]]</f>
        <v>7</v>
      </c>
      <c r="Q2" s="1">
        <f>IFERROR(_3___Healthcare_Data_v1[[#This Row],[ Billing Amount ]]/_3___Healthcare_Data_v1[[#This Row],[Days in Hospital]],0)</f>
        <v>6427.0257199999996</v>
      </c>
      <c r="R2" s="1" t="str">
        <f>IF(_3___Healthcare_Data_v1[[#This Row],[Age]]&gt;60,"Senior",IF(_3___Healthcare_Data_v1[[#This Row],[Age]]&gt;35,"Middle","Young"))</f>
        <v>Senior</v>
      </c>
    </row>
    <row r="3" spans="1:22" x14ac:dyDescent="0.3">
      <c r="A3" s="1" t="s">
        <v>25</v>
      </c>
      <c r="B3" s="1" t="s">
        <v>26606</v>
      </c>
      <c r="C3" s="1" t="s">
        <v>26</v>
      </c>
      <c r="D3" s="1" t="s">
        <v>27</v>
      </c>
      <c r="E3" s="1" t="s">
        <v>28</v>
      </c>
      <c r="F3" s="2">
        <v>45087</v>
      </c>
      <c r="G3" s="1" t="s">
        <v>29</v>
      </c>
      <c r="H3" s="1" t="s">
        <v>30</v>
      </c>
      <c r="I3" s="1" t="s">
        <v>26607</v>
      </c>
      <c r="J3" s="3" t="s">
        <v>26608</v>
      </c>
      <c r="K3">
        <v>404</v>
      </c>
      <c r="L3" s="1" t="s">
        <v>26609</v>
      </c>
      <c r="M3" s="2">
        <v>45101</v>
      </c>
      <c r="N3" s="1" t="s">
        <v>31</v>
      </c>
      <c r="O3" s="1" t="s">
        <v>32</v>
      </c>
      <c r="P3" s="1">
        <f>_3___Healthcare_Data_v1[[#This Row],[Discharge Date]]-_3___Healthcare_Data_v1[[#This Row],[Date of Admission]]</f>
        <v>14</v>
      </c>
      <c r="Q3" s="1">
        <f>IFERROR(_3___Healthcare_Data_v1[[#This Row],[ Billing Amount ]]/_3___Healthcare_Data_v1[[#This Row],[Days in Hospital]],0)</f>
        <v>3040.9755971428572</v>
      </c>
      <c r="R3" s="1" t="str">
        <f>IF(_3___Healthcare_Data_v1[[#This Row],[Age]]&gt;60,"Senior",IF(_3___Healthcare_Data_v1[[#This Row],[Age]]&gt;35,"Middle","Young"))</f>
        <v>Senior</v>
      </c>
    </row>
    <row r="4" spans="1:22" x14ac:dyDescent="0.3">
      <c r="A4" s="1" t="s">
        <v>33</v>
      </c>
      <c r="B4" s="1" t="s">
        <v>26610</v>
      </c>
      <c r="C4" s="1" t="s">
        <v>26</v>
      </c>
      <c r="D4" s="1" t="s">
        <v>34</v>
      </c>
      <c r="E4" s="1" t="s">
        <v>35</v>
      </c>
      <c r="F4" s="2">
        <v>43474</v>
      </c>
      <c r="G4" s="1" t="s">
        <v>36</v>
      </c>
      <c r="H4" s="1" t="s">
        <v>37</v>
      </c>
      <c r="I4" s="1" t="s">
        <v>21</v>
      </c>
      <c r="J4" s="3" t="s">
        <v>26611</v>
      </c>
      <c r="K4">
        <v>292</v>
      </c>
      <c r="L4" s="1" t="s">
        <v>38</v>
      </c>
      <c r="M4" s="2">
        <v>43504</v>
      </c>
      <c r="N4" s="1" t="s">
        <v>31</v>
      </c>
      <c r="O4" s="1" t="s">
        <v>32</v>
      </c>
      <c r="P4" s="1">
        <f>_3___Healthcare_Data_v1[[#This Row],[Discharge Date]]-_3___Healthcare_Data_v1[[#This Row],[Date of Admission]]</f>
        <v>30</v>
      </c>
      <c r="Q4" s="1">
        <f>IFERROR(_3___Healthcare_Data_v1[[#This Row],[ Billing Amount ]]/_3___Healthcare_Data_v1[[#This Row],[Days in Hospital]],0)</f>
        <v>614.5816166666666</v>
      </c>
      <c r="R4" s="1" t="str">
        <f>IF(_3___Healthcare_Data_v1[[#This Row],[Age]]&gt;60,"Senior",IF(_3___Healthcare_Data_v1[[#This Row],[Age]]&gt;35,"Middle","Young"))</f>
        <v>Senior</v>
      </c>
    </row>
    <row r="5" spans="1:22" x14ac:dyDescent="0.3">
      <c r="A5" s="1" t="s">
        <v>39</v>
      </c>
      <c r="B5" s="1" t="s">
        <v>26612</v>
      </c>
      <c r="C5" s="1" t="s">
        <v>26</v>
      </c>
      <c r="D5" s="1" t="s">
        <v>34</v>
      </c>
      <c r="E5" s="1" t="s">
        <v>28</v>
      </c>
      <c r="F5" s="2">
        <v>43953</v>
      </c>
      <c r="G5" s="1" t="s">
        <v>40</v>
      </c>
      <c r="H5" s="1" t="s">
        <v>41</v>
      </c>
      <c r="I5" s="1" t="s">
        <v>21</v>
      </c>
      <c r="J5" s="3" t="s">
        <v>26613</v>
      </c>
      <c r="K5">
        <v>480</v>
      </c>
      <c r="L5" s="1" t="s">
        <v>42</v>
      </c>
      <c r="M5" s="2">
        <v>43954</v>
      </c>
      <c r="N5" s="1" t="s">
        <v>43</v>
      </c>
      <c r="O5" s="1" t="s">
        <v>44</v>
      </c>
      <c r="P5" s="1">
        <f>_3___Healthcare_Data_v1[[#This Row],[Discharge Date]]-_3___Healthcare_Data_v1[[#This Row],[Date of Admission]]</f>
        <v>1</v>
      </c>
      <c r="Q5" s="1">
        <f>IFERROR(_3___Healthcare_Data_v1[[#This Row],[ Billing Amount ]]/_3___Healthcare_Data_v1[[#This Row],[Days in Hospital]],0)</f>
        <v>20972.989880000001</v>
      </c>
      <c r="R5" s="1" t="str">
        <f>IF(_3___Healthcare_Data_v1[[#This Row],[Age]]&gt;60,"Senior",IF(_3___Healthcare_Data_v1[[#This Row],[Age]]&gt;35,"Middle","Young"))</f>
        <v>Senior</v>
      </c>
      <c r="U5" t="s">
        <v>26585</v>
      </c>
      <c r="V5" t="s">
        <v>26584</v>
      </c>
    </row>
    <row r="6" spans="1:22" x14ac:dyDescent="0.3">
      <c r="A6" s="1" t="s">
        <v>45</v>
      </c>
      <c r="B6" s="1" t="s">
        <v>26614</v>
      </c>
      <c r="C6" s="1" t="s">
        <v>26</v>
      </c>
      <c r="D6" s="1" t="s">
        <v>17</v>
      </c>
      <c r="E6" s="1" t="s">
        <v>26615</v>
      </c>
      <c r="F6" s="2">
        <v>44386</v>
      </c>
      <c r="G6" s="1" t="s">
        <v>46</v>
      </c>
      <c r="H6" s="1" t="s">
        <v>47</v>
      </c>
      <c r="I6" s="1" t="s">
        <v>26607</v>
      </c>
      <c r="J6" s="3" t="s">
        <v>26616</v>
      </c>
      <c r="K6">
        <v>477</v>
      </c>
      <c r="L6" s="1" t="s">
        <v>42</v>
      </c>
      <c r="M6" s="2">
        <v>44410</v>
      </c>
      <c r="N6" s="1" t="s">
        <v>48</v>
      </c>
      <c r="O6" s="1" t="s">
        <v>32</v>
      </c>
      <c r="P6" s="1">
        <f>_3___Healthcare_Data_v1[[#This Row],[Discharge Date]]-_3___Healthcare_Data_v1[[#This Row],[Date of Admission]]</f>
        <v>24</v>
      </c>
      <c r="Q6" s="1">
        <f>IFERROR(_3___Healthcare_Data_v1[[#This Row],[ Billing Amount ]]/_3___Healthcare_Data_v1[[#This Row],[Days in Hospital]],0)</f>
        <v>602.87813958333334</v>
      </c>
      <c r="R6" s="1" t="str">
        <f>IF(_3___Healthcare_Data_v1[[#This Row],[Age]]&gt;60,"Senior",IF(_3___Healthcare_Data_v1[[#This Row],[Age]]&gt;35,"Middle","Young"))</f>
        <v>Senior</v>
      </c>
      <c r="U6" t="s">
        <v>26586</v>
      </c>
      <c r="V6" t="s">
        <v>26583</v>
      </c>
    </row>
    <row r="7" spans="1:22" x14ac:dyDescent="0.3">
      <c r="A7" s="1" t="s">
        <v>19</v>
      </c>
      <c r="B7" s="1" t="s">
        <v>26617</v>
      </c>
      <c r="C7" s="1" t="s">
        <v>26</v>
      </c>
      <c r="D7" s="1" t="s">
        <v>49</v>
      </c>
      <c r="E7" s="1" t="s">
        <v>26615</v>
      </c>
      <c r="F7" s="2">
        <v>44063</v>
      </c>
      <c r="G7" s="1" t="s">
        <v>50</v>
      </c>
      <c r="H7" s="1" t="s">
        <v>51</v>
      </c>
      <c r="I7" s="1" t="s">
        <v>52</v>
      </c>
      <c r="J7" s="3" t="s">
        <v>26618</v>
      </c>
      <c r="K7">
        <v>180</v>
      </c>
      <c r="L7" s="1" t="s">
        <v>42</v>
      </c>
      <c r="M7" s="2">
        <v>44066</v>
      </c>
      <c r="N7" s="1" t="s">
        <v>23</v>
      </c>
      <c r="O7" s="1" t="s">
        <v>44</v>
      </c>
      <c r="P7" s="1">
        <f>_3___Healthcare_Data_v1[[#This Row],[Discharge Date]]-_3___Healthcare_Data_v1[[#This Row],[Date of Admission]]</f>
        <v>3</v>
      </c>
      <c r="Q7" s="1">
        <f>IFERROR(_3___Healthcare_Data_v1[[#This Row],[ Billing Amount ]]/_3___Healthcare_Data_v1[[#This Row],[Days in Hospital]],0)</f>
        <v>6005.9635699999999</v>
      </c>
      <c r="R7" s="1" t="str">
        <f>IF(_3___Healthcare_Data_v1[[#This Row],[Age]]&gt;60,"Senior",IF(_3___Healthcare_Data_v1[[#This Row],[Age]]&gt;35,"Middle","Young"))</f>
        <v>Senior</v>
      </c>
      <c r="U7" t="s">
        <v>26582</v>
      </c>
      <c r="V7" t="s">
        <v>26581</v>
      </c>
    </row>
    <row r="8" spans="1:22" x14ac:dyDescent="0.3">
      <c r="A8" s="1" t="s">
        <v>53</v>
      </c>
      <c r="B8" s="1" t="s">
        <v>26619</v>
      </c>
      <c r="C8" s="1" t="s">
        <v>26</v>
      </c>
      <c r="D8" s="1" t="s">
        <v>49</v>
      </c>
      <c r="E8" s="1" t="s">
        <v>26620</v>
      </c>
      <c r="F8" s="2">
        <v>44277</v>
      </c>
      <c r="G8" s="1" t="s">
        <v>54</v>
      </c>
      <c r="H8" s="1" t="s">
        <v>55</v>
      </c>
      <c r="I8" s="1" t="s">
        <v>56</v>
      </c>
      <c r="J8" s="3" t="s">
        <v>26621</v>
      </c>
      <c r="K8">
        <v>161</v>
      </c>
      <c r="L8" s="1" t="s">
        <v>42</v>
      </c>
      <c r="M8" s="2">
        <v>44301</v>
      </c>
      <c r="N8" s="1" t="s">
        <v>31</v>
      </c>
      <c r="O8" s="1" t="s">
        <v>44</v>
      </c>
      <c r="P8" s="1">
        <f>_3___Healthcare_Data_v1[[#This Row],[Discharge Date]]-_3___Healthcare_Data_v1[[#This Row],[Date of Admission]]</f>
        <v>24</v>
      </c>
      <c r="Q8" s="1">
        <f>IFERROR(_3___Healthcare_Data_v1[[#This Row],[ Billing Amount ]]/_3___Healthcare_Data_v1[[#This Row],[Days in Hospital]],0)</f>
        <v>1154.8085429166667</v>
      </c>
      <c r="R8" s="1" t="str">
        <f>IF(_3___Healthcare_Data_v1[[#This Row],[Age]]&gt;60,"Senior",IF(_3___Healthcare_Data_v1[[#This Row],[Age]]&gt;35,"Middle","Young"))</f>
        <v>Senior</v>
      </c>
    </row>
    <row r="9" spans="1:22" x14ac:dyDescent="0.3">
      <c r="A9" s="1" t="s">
        <v>57</v>
      </c>
      <c r="B9" s="1" t="s">
        <v>26622</v>
      </c>
      <c r="C9" s="1" t="s">
        <v>16</v>
      </c>
      <c r="D9" s="1" t="s">
        <v>17</v>
      </c>
      <c r="E9" s="1" t="s">
        <v>26615</v>
      </c>
      <c r="F9" s="2">
        <v>43601</v>
      </c>
      <c r="G9" s="1" t="s">
        <v>58</v>
      </c>
      <c r="H9" s="1" t="s">
        <v>59</v>
      </c>
      <c r="I9" s="1" t="s">
        <v>60</v>
      </c>
      <c r="J9" s="3" t="s">
        <v>26623</v>
      </c>
      <c r="K9">
        <v>384</v>
      </c>
      <c r="L9" s="1" t="s">
        <v>22</v>
      </c>
      <c r="M9" s="2">
        <v>43611</v>
      </c>
      <c r="N9" s="1" t="s">
        <v>23</v>
      </c>
      <c r="O9" s="1" t="s">
        <v>32</v>
      </c>
      <c r="P9" s="1">
        <f>_3___Healthcare_Data_v1[[#This Row],[Discharge Date]]-_3___Healthcare_Data_v1[[#This Row],[Date of Admission]]</f>
        <v>10</v>
      </c>
      <c r="Q9" s="1">
        <f>IFERROR(_3___Healthcare_Data_v1[[#This Row],[ Billing Amount ]]/_3___Healthcare_Data_v1[[#This Row],[Days in Hospital]],0)</f>
        <v>1083.7453799999998</v>
      </c>
      <c r="R9" s="1" t="str">
        <f>IF(_3___Healthcare_Data_v1[[#This Row],[Age]]&gt;60,"Senior",IF(_3___Healthcare_Data_v1[[#This Row],[Age]]&gt;35,"Middle","Young"))</f>
        <v>Senior</v>
      </c>
    </row>
    <row r="10" spans="1:22" x14ac:dyDescent="0.3">
      <c r="A10" s="1" t="s">
        <v>61</v>
      </c>
      <c r="B10" s="1" t="s">
        <v>26624</v>
      </c>
      <c r="C10" s="1" t="s">
        <v>26</v>
      </c>
      <c r="D10" s="1" t="s">
        <v>62</v>
      </c>
      <c r="E10" s="1" t="s">
        <v>18</v>
      </c>
      <c r="F10" s="2">
        <v>44182</v>
      </c>
      <c r="G10" s="1" t="s">
        <v>63</v>
      </c>
      <c r="H10" s="1" t="s">
        <v>64</v>
      </c>
      <c r="I10" s="1" t="s">
        <v>52</v>
      </c>
      <c r="J10" s="3" t="s">
        <v>26625</v>
      </c>
      <c r="K10">
        <v>215</v>
      </c>
      <c r="L10" s="1" t="s">
        <v>22</v>
      </c>
      <c r="M10" s="2">
        <v>44187</v>
      </c>
      <c r="N10" s="1" t="s">
        <v>23</v>
      </c>
      <c r="O10" s="1" t="s">
        <v>44</v>
      </c>
      <c r="P10" s="1">
        <f>_3___Healthcare_Data_v1[[#This Row],[Discharge Date]]-_3___Healthcare_Data_v1[[#This Row],[Date of Admission]]</f>
        <v>5</v>
      </c>
      <c r="Q10" s="1">
        <f>IFERROR(_3___Healthcare_Data_v1[[#This Row],[ Billing Amount ]]/_3___Healthcare_Data_v1[[#This Row],[Days in Hospital]],0)</f>
        <v>5976.7289440000004</v>
      </c>
      <c r="R10" s="1" t="str">
        <f>IF(_3___Healthcare_Data_v1[[#This Row],[Age]]&gt;60,"Senior",IF(_3___Healthcare_Data_v1[[#This Row],[Age]]&gt;35,"Middle","Young"))</f>
        <v>Senior</v>
      </c>
      <c r="U10" t="s">
        <v>26577</v>
      </c>
      <c r="V10">
        <f>AVERAGE(_3___Healthcare_Data_v1[per day bill])</f>
        <v>3530.0964321302095</v>
      </c>
    </row>
    <row r="11" spans="1:22" x14ac:dyDescent="0.3">
      <c r="A11" s="1" t="s">
        <v>65</v>
      </c>
      <c r="B11" s="1" t="s">
        <v>26626</v>
      </c>
      <c r="C11" s="1" t="s">
        <v>16</v>
      </c>
      <c r="D11" s="1" t="s">
        <v>17</v>
      </c>
      <c r="E11" s="1" t="s">
        <v>35</v>
      </c>
      <c r="F11" s="2">
        <v>44910</v>
      </c>
      <c r="G11" s="1" t="s">
        <v>66</v>
      </c>
      <c r="H11" s="1" t="s">
        <v>67</v>
      </c>
      <c r="I11" s="1" t="s">
        <v>60</v>
      </c>
      <c r="J11" s="3" t="s">
        <v>26627</v>
      </c>
      <c r="K11">
        <v>310</v>
      </c>
      <c r="L11" s="1" t="s">
        <v>42</v>
      </c>
      <c r="M11" s="2">
        <v>44911</v>
      </c>
      <c r="N11" s="1" t="s">
        <v>23</v>
      </c>
      <c r="O11" s="1" t="s">
        <v>32</v>
      </c>
      <c r="P11" s="1">
        <f>_3___Healthcare_Data_v1[[#This Row],[Discharge Date]]-_3___Healthcare_Data_v1[[#This Row],[Date of Admission]]</f>
        <v>1</v>
      </c>
      <c r="Q11" s="1">
        <f>IFERROR(_3___Healthcare_Data_v1[[#This Row],[ Billing Amount ]]/_3___Healthcare_Data_v1[[#This Row],[Days in Hospital]],0)</f>
        <v>9571.059131</v>
      </c>
      <c r="R11" s="1" t="str">
        <f>IF(_3___Healthcare_Data_v1[[#This Row],[Age]]&gt;60,"Senior",IF(_3___Healthcare_Data_v1[[#This Row],[Age]]&gt;35,"Middle","Young"))</f>
        <v>Senior</v>
      </c>
      <c r="U11" t="s">
        <v>26578</v>
      </c>
      <c r="V11">
        <f>STDEV(_3___Healthcare_Data_v1[per day bill])</f>
        <v>6192.9126989060669</v>
      </c>
    </row>
    <row r="12" spans="1:22" x14ac:dyDescent="0.3">
      <c r="A12" s="1" t="s">
        <v>68</v>
      </c>
      <c r="B12" s="1" t="s">
        <v>26628</v>
      </c>
      <c r="C12" s="1" t="s">
        <v>26</v>
      </c>
      <c r="D12" s="1" t="s">
        <v>34</v>
      </c>
      <c r="E12" s="1" t="s">
        <v>69</v>
      </c>
      <c r="F12" s="2">
        <v>44299</v>
      </c>
      <c r="G12" s="1" t="s">
        <v>70</v>
      </c>
      <c r="H12" s="1" t="s">
        <v>71</v>
      </c>
      <c r="I12" s="1" t="s">
        <v>52</v>
      </c>
      <c r="J12" s="3" t="s">
        <v>26629</v>
      </c>
      <c r="K12">
        <v>306</v>
      </c>
      <c r="L12" s="1" t="s">
        <v>38</v>
      </c>
      <c r="M12" s="2">
        <v>44327</v>
      </c>
      <c r="N12" s="1" t="s">
        <v>43</v>
      </c>
      <c r="O12" s="1" t="s">
        <v>44</v>
      </c>
      <c r="P12" s="1">
        <f>_3___Healthcare_Data_v1[[#This Row],[Discharge Date]]-_3___Healthcare_Data_v1[[#This Row],[Date of Admission]]</f>
        <v>28</v>
      </c>
      <c r="Q12" s="1">
        <f>IFERROR(_3___Healthcare_Data_v1[[#This Row],[ Billing Amount ]]/_3___Healthcare_Data_v1[[#This Row],[Days in Hospital]],0)</f>
        <v>0</v>
      </c>
      <c r="R12" s="1" t="str">
        <f>IF(_3___Healthcare_Data_v1[[#This Row],[Age]]&gt;60,"Senior",IF(_3___Healthcare_Data_v1[[#This Row],[Age]]&gt;35,"Middle","Young"))</f>
        <v>Senior</v>
      </c>
    </row>
    <row r="13" spans="1:22" x14ac:dyDescent="0.3">
      <c r="A13" s="1" t="s">
        <v>72</v>
      </c>
      <c r="B13" s="1" t="s">
        <v>26630</v>
      </c>
      <c r="C13" s="1" t="s">
        <v>16</v>
      </c>
      <c r="D13" s="1" t="s">
        <v>17</v>
      </c>
      <c r="E13" s="1" t="s">
        <v>26620</v>
      </c>
      <c r="F13" s="2">
        <v>43625</v>
      </c>
      <c r="G13" s="1" t="s">
        <v>73</v>
      </c>
      <c r="H13" s="1" t="s">
        <v>74</v>
      </c>
      <c r="I13" s="1" t="s">
        <v>21</v>
      </c>
      <c r="J13" s="3" t="s">
        <v>26631</v>
      </c>
      <c r="K13">
        <v>126</v>
      </c>
      <c r="L13" s="1" t="s">
        <v>26609</v>
      </c>
      <c r="M13" s="2">
        <v>43642</v>
      </c>
      <c r="N13" s="1" t="s">
        <v>48</v>
      </c>
      <c r="O13" s="1" t="s">
        <v>24</v>
      </c>
      <c r="P13" s="1">
        <f>_3___Healthcare_Data_v1[[#This Row],[Discharge Date]]-_3___Healthcare_Data_v1[[#This Row],[Date of Admission]]</f>
        <v>17</v>
      </c>
      <c r="Q13" s="1">
        <f>IFERROR(_3___Healthcare_Data_v1[[#This Row],[ Billing Amount ]]/_3___Healthcare_Data_v1[[#This Row],[Days in Hospital]],0)</f>
        <v>254.71367476470587</v>
      </c>
      <c r="R13" s="1" t="str">
        <f>IF(_3___Healthcare_Data_v1[[#This Row],[Age]]&gt;60,"Senior",IF(_3___Healthcare_Data_v1[[#This Row],[Age]]&gt;35,"Middle","Young"))</f>
        <v>Senior</v>
      </c>
    </row>
    <row r="14" spans="1:22" x14ac:dyDescent="0.3">
      <c r="A14" s="1" t="s">
        <v>75</v>
      </c>
      <c r="B14" s="1" t="s">
        <v>26632</v>
      </c>
      <c r="C14" s="1" t="s">
        <v>16</v>
      </c>
      <c r="D14" s="1" t="s">
        <v>62</v>
      </c>
      <c r="E14" s="1" t="s">
        <v>18</v>
      </c>
      <c r="F14" s="2">
        <v>44529</v>
      </c>
      <c r="G14" s="1" t="s">
        <v>76</v>
      </c>
      <c r="H14" s="1" t="s">
        <v>77</v>
      </c>
      <c r="I14" s="1" t="s">
        <v>52</v>
      </c>
      <c r="J14" s="3" t="s">
        <v>26633</v>
      </c>
      <c r="K14">
        <v>444</v>
      </c>
      <c r="L14" s="1" t="s">
        <v>22</v>
      </c>
      <c r="M14" s="2">
        <v>44537</v>
      </c>
      <c r="N14" s="1" t="s">
        <v>23</v>
      </c>
      <c r="O14" s="1" t="s">
        <v>24</v>
      </c>
      <c r="P14" s="1">
        <f>_3___Healthcare_Data_v1[[#This Row],[Discharge Date]]-_3___Healthcare_Data_v1[[#This Row],[Date of Admission]]</f>
        <v>8</v>
      </c>
      <c r="Q14" s="1">
        <f>IFERROR(_3___Healthcare_Data_v1[[#This Row],[ Billing Amount ]]/_3___Healthcare_Data_v1[[#This Row],[Days in Hospital]],0)</f>
        <v>725.391847375</v>
      </c>
      <c r="R14" s="1" t="str">
        <f>IF(_3___Healthcare_Data_v1[[#This Row],[Age]]&gt;60,"Senior",IF(_3___Healthcare_Data_v1[[#This Row],[Age]]&gt;35,"Middle","Young"))</f>
        <v>Senior</v>
      </c>
      <c r="U14" t="s">
        <v>26579</v>
      </c>
      <c r="V14">
        <f>MEDIAN(_3___Healthcare_Data_v1[per day bill])</f>
        <v>1588.4974042361109</v>
      </c>
    </row>
    <row r="15" spans="1:22" x14ac:dyDescent="0.3">
      <c r="A15" s="1" t="s">
        <v>78</v>
      </c>
      <c r="B15" s="1" t="s">
        <v>26634</v>
      </c>
      <c r="C15" s="1" t="s">
        <v>16</v>
      </c>
      <c r="D15" s="1" t="s">
        <v>62</v>
      </c>
      <c r="E15" s="1" t="s">
        <v>18</v>
      </c>
      <c r="F15" s="2">
        <v>44406</v>
      </c>
      <c r="G15" s="1" t="s">
        <v>79</v>
      </c>
      <c r="H15" s="1" t="s">
        <v>80</v>
      </c>
      <c r="I15" s="1" t="s">
        <v>56</v>
      </c>
      <c r="J15" s="3" t="s">
        <v>26635</v>
      </c>
      <c r="K15">
        <v>492</v>
      </c>
      <c r="L15" s="1" t="s">
        <v>26609</v>
      </c>
      <c r="M15" s="2">
        <v>44422</v>
      </c>
      <c r="N15" s="1" t="s">
        <v>23</v>
      </c>
      <c r="O15" s="1" t="s">
        <v>32</v>
      </c>
      <c r="P15" s="1">
        <f>_3___Healthcare_Data_v1[[#This Row],[Discharge Date]]-_3___Healthcare_Data_v1[[#This Row],[Date of Admission]]</f>
        <v>16</v>
      </c>
      <c r="Q15" s="1">
        <f>IFERROR(_3___Healthcare_Data_v1[[#This Row],[ Billing Amount ]]/_3___Healthcare_Data_v1[[#This Row],[Days in Hospital]],0)</f>
        <v>1025.203330625</v>
      </c>
      <c r="R15" s="1" t="str">
        <f>IF(_3___Healthcare_Data_v1[[#This Row],[Age]]&gt;60,"Senior",IF(_3___Healthcare_Data_v1[[#This Row],[Age]]&gt;35,"Middle","Young"))</f>
        <v>Senior</v>
      </c>
    </row>
    <row r="16" spans="1:22" x14ac:dyDescent="0.3">
      <c r="A16" s="1" t="s">
        <v>81</v>
      </c>
      <c r="B16" s="1" t="s">
        <v>26636</v>
      </c>
      <c r="C16" s="1" t="s">
        <v>16</v>
      </c>
      <c r="D16" s="1" t="s">
        <v>49</v>
      </c>
      <c r="E16" s="1" t="s">
        <v>69</v>
      </c>
      <c r="F16" s="2">
        <v>44361</v>
      </c>
      <c r="G16" s="1" t="s">
        <v>82</v>
      </c>
      <c r="H16" s="1" t="s">
        <v>83</v>
      </c>
      <c r="I16" s="1" t="s">
        <v>21</v>
      </c>
      <c r="J16" s="3" t="s">
        <v>26637</v>
      </c>
      <c r="K16">
        <v>120</v>
      </c>
      <c r="L16" s="1" t="s">
        <v>26609</v>
      </c>
      <c r="M16" s="2">
        <v>44381</v>
      </c>
      <c r="N16" s="1" t="s">
        <v>84</v>
      </c>
      <c r="O16" s="1" t="s">
        <v>24</v>
      </c>
      <c r="P16" s="1">
        <f>_3___Healthcare_Data_v1[[#This Row],[Discharge Date]]-_3___Healthcare_Data_v1[[#This Row],[Date of Admission]]</f>
        <v>20</v>
      </c>
      <c r="Q16" s="1">
        <f>IFERROR(_3___Healthcare_Data_v1[[#This Row],[ Billing Amount ]]/_3___Healthcare_Data_v1[[#This Row],[Days in Hospital]],0)</f>
        <v>703.31285649999995</v>
      </c>
      <c r="R16" s="1" t="str">
        <f>IF(_3___Healthcare_Data_v1[[#This Row],[Age]]&gt;60,"Senior",IF(_3___Healthcare_Data_v1[[#This Row],[Age]]&gt;35,"Middle","Young"))</f>
        <v>Senior</v>
      </c>
    </row>
    <row r="17" spans="1:18" x14ac:dyDescent="0.3">
      <c r="A17" s="1" t="s">
        <v>85</v>
      </c>
      <c r="B17" s="1" t="s">
        <v>26638</v>
      </c>
      <c r="C17" s="1" t="s">
        <v>16</v>
      </c>
      <c r="D17" s="1" t="s">
        <v>27</v>
      </c>
      <c r="E17" s="1" t="s">
        <v>26615</v>
      </c>
      <c r="F17" s="2">
        <v>44424</v>
      </c>
      <c r="G17" s="1" t="s">
        <v>86</v>
      </c>
      <c r="H17" s="1" t="s">
        <v>87</v>
      </c>
      <c r="I17" s="1" t="s">
        <v>52</v>
      </c>
      <c r="J17" s="3" t="s">
        <v>26639</v>
      </c>
      <c r="K17">
        <v>492</v>
      </c>
      <c r="L17" s="1" t="s">
        <v>26609</v>
      </c>
      <c r="M17" s="2">
        <v>44431</v>
      </c>
      <c r="N17" s="1" t="s">
        <v>23</v>
      </c>
      <c r="O17" s="1" t="s">
        <v>24</v>
      </c>
      <c r="P17" s="1">
        <f>_3___Healthcare_Data_v1[[#This Row],[Discharge Date]]-_3___Healthcare_Data_v1[[#This Row],[Date of Admission]]</f>
        <v>7</v>
      </c>
      <c r="Q17" s="1">
        <f>IFERROR(_3___Healthcare_Data_v1[[#This Row],[ Billing Amount ]]/_3___Healthcare_Data_v1[[#This Row],[Days in Hospital]],0)</f>
        <v>3105.7077600000002</v>
      </c>
      <c r="R17" s="1" t="str">
        <f>IF(_3___Healthcare_Data_v1[[#This Row],[Age]]&gt;60,"Senior",IF(_3___Healthcare_Data_v1[[#This Row],[Age]]&gt;35,"Middle","Young"))</f>
        <v>Senior</v>
      </c>
    </row>
    <row r="18" spans="1:18" x14ac:dyDescent="0.3">
      <c r="A18" s="1" t="s">
        <v>88</v>
      </c>
      <c r="B18" s="1" t="s">
        <v>26640</v>
      </c>
      <c r="C18" s="1" t="s">
        <v>26</v>
      </c>
      <c r="D18" s="1" t="s">
        <v>89</v>
      </c>
      <c r="E18" s="1" t="s">
        <v>18</v>
      </c>
      <c r="F18" s="2">
        <v>43784</v>
      </c>
      <c r="G18" s="1" t="s">
        <v>90</v>
      </c>
      <c r="H18" s="1" t="s">
        <v>91</v>
      </c>
      <c r="I18" s="1" t="s">
        <v>52</v>
      </c>
      <c r="J18" s="3" t="s">
        <v>26641</v>
      </c>
      <c r="K18">
        <v>315</v>
      </c>
      <c r="L18" s="1" t="s">
        <v>22</v>
      </c>
      <c r="M18" s="2">
        <v>43796</v>
      </c>
      <c r="N18" s="1" t="s">
        <v>23</v>
      </c>
      <c r="O18" s="1" t="s">
        <v>24</v>
      </c>
      <c r="P18" s="1">
        <f>_3___Healthcare_Data_v1[[#This Row],[Discharge Date]]-_3___Healthcare_Data_v1[[#This Row],[Date of Admission]]</f>
        <v>12</v>
      </c>
      <c r="Q18" s="1">
        <f>IFERROR(_3___Healthcare_Data_v1[[#This Row],[ Billing Amount ]]/_3___Healthcare_Data_v1[[#This Row],[Days in Hospital]],0)</f>
        <v>1739.4994266666665</v>
      </c>
      <c r="R18" s="1" t="str">
        <f>IF(_3___Healthcare_Data_v1[[#This Row],[Age]]&gt;60,"Senior",IF(_3___Healthcare_Data_v1[[#This Row],[Age]]&gt;35,"Middle","Young"))</f>
        <v>Senior</v>
      </c>
    </row>
    <row r="19" spans="1:18" x14ac:dyDescent="0.3">
      <c r="A19" s="1" t="s">
        <v>92</v>
      </c>
      <c r="B19" s="1" t="s">
        <v>26630</v>
      </c>
      <c r="C19" s="1" t="s">
        <v>26642</v>
      </c>
      <c r="D19" s="1" t="s">
        <v>62</v>
      </c>
      <c r="E19" s="1" t="s">
        <v>26615</v>
      </c>
      <c r="F19" s="2">
        <v>44628</v>
      </c>
      <c r="G19" s="1" t="s">
        <v>93</v>
      </c>
      <c r="H19" s="1" t="s">
        <v>94</v>
      </c>
      <c r="I19" s="1" t="s">
        <v>56</v>
      </c>
      <c r="J19" s="3" t="s">
        <v>26643</v>
      </c>
      <c r="K19">
        <v>475</v>
      </c>
      <c r="L19" s="1" t="s">
        <v>22</v>
      </c>
      <c r="M19" s="2">
        <v>44629</v>
      </c>
      <c r="N19" s="1" t="s">
        <v>84</v>
      </c>
      <c r="O19" s="1" t="s">
        <v>24</v>
      </c>
      <c r="P19" s="1">
        <f>_3___Healthcare_Data_v1[[#This Row],[Discharge Date]]-_3___Healthcare_Data_v1[[#This Row],[Date of Admission]]</f>
        <v>1</v>
      </c>
      <c r="Q19" s="1">
        <f>IFERROR(_3___Healthcare_Data_v1[[#This Row],[ Billing Amount ]]/_3___Healthcare_Data_v1[[#This Row],[Days in Hospital]],0)</f>
        <v>36170.830099999999</v>
      </c>
      <c r="R19" s="1" t="str">
        <f>IF(_3___Healthcare_Data_v1[[#This Row],[Age]]&gt;60,"Senior",IF(_3___Healthcare_Data_v1[[#This Row],[Age]]&gt;35,"Middle","Young"))</f>
        <v>Senior</v>
      </c>
    </row>
    <row r="20" spans="1:18" x14ac:dyDescent="0.3">
      <c r="A20" s="1" t="s">
        <v>95</v>
      </c>
      <c r="B20" s="1" t="s">
        <v>26644</v>
      </c>
      <c r="C20" s="1" t="s">
        <v>26642</v>
      </c>
      <c r="D20" s="1" t="s">
        <v>27</v>
      </c>
      <c r="E20" s="1" t="s">
        <v>35</v>
      </c>
      <c r="F20" s="2">
        <v>44731</v>
      </c>
      <c r="G20" s="1" t="s">
        <v>96</v>
      </c>
      <c r="H20" s="1" t="s">
        <v>97</v>
      </c>
      <c r="I20" s="1" t="s">
        <v>26607</v>
      </c>
      <c r="J20" s="3" t="s">
        <v>26645</v>
      </c>
      <c r="K20">
        <v>125</v>
      </c>
      <c r="L20" s="1" t="s">
        <v>22</v>
      </c>
      <c r="M20" s="2">
        <v>44734</v>
      </c>
      <c r="N20" s="1" t="s">
        <v>23</v>
      </c>
      <c r="O20" s="1" t="s">
        <v>24</v>
      </c>
      <c r="P20" s="1">
        <f>_3___Healthcare_Data_v1[[#This Row],[Discharge Date]]-_3___Healthcare_Data_v1[[#This Row],[Date of Admission]]</f>
        <v>3</v>
      </c>
      <c r="Q20" s="1">
        <f>IFERROR(_3___Healthcare_Data_v1[[#This Row],[ Billing Amount ]]/_3___Healthcare_Data_v1[[#This Row],[Days in Hospital]],0)</f>
        <v>710.48526300000003</v>
      </c>
      <c r="R20" s="1" t="str">
        <f>IF(_3___Healthcare_Data_v1[[#This Row],[Age]]&gt;60,"Senior",IF(_3___Healthcare_Data_v1[[#This Row],[Age]]&gt;35,"Middle","Young"))</f>
        <v>Senior</v>
      </c>
    </row>
    <row r="21" spans="1:18" x14ac:dyDescent="0.3">
      <c r="A21" s="1" t="s">
        <v>98</v>
      </c>
      <c r="B21" s="1" t="s">
        <v>26646</v>
      </c>
      <c r="C21" s="1" t="s">
        <v>26642</v>
      </c>
      <c r="D21" s="1" t="s">
        <v>17</v>
      </c>
      <c r="E21" s="1" t="s">
        <v>26615</v>
      </c>
      <c r="F21" s="2">
        <v>43656</v>
      </c>
      <c r="G21" s="1" t="s">
        <v>99</v>
      </c>
      <c r="H21" s="1" t="s">
        <v>100</v>
      </c>
      <c r="I21" s="1" t="s">
        <v>60</v>
      </c>
      <c r="J21" s="3" t="s">
        <v>26647</v>
      </c>
      <c r="K21">
        <v>366</v>
      </c>
      <c r="L21" s="1" t="s">
        <v>26609</v>
      </c>
      <c r="M21" s="2">
        <v>43684</v>
      </c>
      <c r="N21" s="1" t="s">
        <v>84</v>
      </c>
      <c r="O21" s="1" t="s">
        <v>24</v>
      </c>
      <c r="P21" s="1">
        <f>_3___Healthcare_Data_v1[[#This Row],[Discharge Date]]-_3___Healthcare_Data_v1[[#This Row],[Date of Admission]]</f>
        <v>28</v>
      </c>
      <c r="Q21" s="1">
        <f>IFERROR(_3___Healthcare_Data_v1[[#This Row],[ Billing Amount ]]/_3___Healthcare_Data_v1[[#This Row],[Days in Hospital]],0)</f>
        <v>474.55176607142857</v>
      </c>
      <c r="R21" s="1" t="str">
        <f>IF(_3___Healthcare_Data_v1[[#This Row],[Age]]&gt;60,"Senior",IF(_3___Healthcare_Data_v1[[#This Row],[Age]]&gt;35,"Middle","Young"))</f>
        <v>Senior</v>
      </c>
    </row>
    <row r="22" spans="1:18" x14ac:dyDescent="0.3">
      <c r="A22" s="1" t="s">
        <v>101</v>
      </c>
      <c r="B22" s="1" t="s">
        <v>26622</v>
      </c>
      <c r="C22" s="1" t="s">
        <v>16</v>
      </c>
      <c r="D22" s="1" t="s">
        <v>49</v>
      </c>
      <c r="E22" s="1" t="s">
        <v>26615</v>
      </c>
      <c r="F22" s="2">
        <v>44982</v>
      </c>
      <c r="G22" s="1" t="s">
        <v>102</v>
      </c>
      <c r="H22" s="1" t="s">
        <v>103</v>
      </c>
      <c r="I22" s="1" t="s">
        <v>52</v>
      </c>
      <c r="J22" s="3" t="s">
        <v>26648</v>
      </c>
      <c r="K22">
        <v>238</v>
      </c>
      <c r="L22" s="1" t="s">
        <v>22</v>
      </c>
      <c r="M22" s="2">
        <v>45005</v>
      </c>
      <c r="N22" s="1" t="s">
        <v>43</v>
      </c>
      <c r="O22" s="1" t="s">
        <v>32</v>
      </c>
      <c r="P22" s="1">
        <f>_3___Healthcare_Data_v1[[#This Row],[Discharge Date]]-_3___Healthcare_Data_v1[[#This Row],[Date of Admission]]</f>
        <v>23</v>
      </c>
      <c r="Q22" s="1">
        <f>IFERROR(_3___Healthcare_Data_v1[[#This Row],[ Billing Amount ]]/_3___Healthcare_Data_v1[[#This Row],[Days in Hospital]],0)</f>
        <v>1122.2129447826087</v>
      </c>
      <c r="R22" s="1" t="str">
        <f>IF(_3___Healthcare_Data_v1[[#This Row],[Age]]&gt;60,"Senior",IF(_3___Healthcare_Data_v1[[#This Row],[Age]]&gt;35,"Middle","Young"))</f>
        <v>Senior</v>
      </c>
    </row>
    <row r="23" spans="1:18" x14ac:dyDescent="0.3">
      <c r="A23" s="1" t="s">
        <v>104</v>
      </c>
      <c r="B23" s="1" t="s">
        <v>26649</v>
      </c>
      <c r="C23" s="1" t="s">
        <v>26642</v>
      </c>
      <c r="D23" s="1" t="s">
        <v>17</v>
      </c>
      <c r="E23" s="1" t="s">
        <v>28</v>
      </c>
      <c r="F23" s="2">
        <v>44907</v>
      </c>
      <c r="G23" s="1" t="s">
        <v>105</v>
      </c>
      <c r="H23" s="1" t="s">
        <v>106</v>
      </c>
      <c r="I23" s="1" t="s">
        <v>60</v>
      </c>
      <c r="J23" s="3" t="s">
        <v>26650</v>
      </c>
      <c r="K23">
        <v>364</v>
      </c>
      <c r="L23" s="1" t="s">
        <v>42</v>
      </c>
      <c r="M23" s="2">
        <v>44921</v>
      </c>
      <c r="N23" s="1" t="s">
        <v>43</v>
      </c>
      <c r="O23" s="1" t="s">
        <v>44</v>
      </c>
      <c r="P23" s="1">
        <f>_3___Healthcare_Data_v1[[#This Row],[Discharge Date]]-_3___Healthcare_Data_v1[[#This Row],[Date of Admission]]</f>
        <v>14</v>
      </c>
      <c r="Q23" s="1">
        <f>IFERROR(_3___Healthcare_Data_v1[[#This Row],[ Billing Amount ]]/_3___Healthcare_Data_v1[[#This Row],[Days in Hospital]],0)</f>
        <v>2739.2595792857142</v>
      </c>
      <c r="R23" s="1" t="str">
        <f>IF(_3___Healthcare_Data_v1[[#This Row],[Age]]&gt;60,"Senior",IF(_3___Healthcare_Data_v1[[#This Row],[Age]]&gt;35,"Middle","Young"))</f>
        <v>Senior</v>
      </c>
    </row>
    <row r="24" spans="1:18" x14ac:dyDescent="0.3">
      <c r="A24" s="1" t="s">
        <v>107</v>
      </c>
      <c r="B24" s="1" t="s">
        <v>26614</v>
      </c>
      <c r="C24" s="1" t="s">
        <v>26642</v>
      </c>
      <c r="D24" s="1" t="s">
        <v>34</v>
      </c>
      <c r="E24" s="1" t="s">
        <v>35</v>
      </c>
      <c r="F24" s="2">
        <v>44843</v>
      </c>
      <c r="G24" s="1" t="s">
        <v>108</v>
      </c>
      <c r="H24" s="1" t="s">
        <v>109</v>
      </c>
      <c r="I24" s="1" t="s">
        <v>21</v>
      </c>
      <c r="J24" s="3" t="s">
        <v>26651</v>
      </c>
      <c r="K24">
        <v>130</v>
      </c>
      <c r="L24" s="1" t="s">
        <v>26609</v>
      </c>
      <c r="M24" s="2">
        <v>44866</v>
      </c>
      <c r="N24" s="1" t="s">
        <v>31</v>
      </c>
      <c r="O24" s="1" t="s">
        <v>44</v>
      </c>
      <c r="P24" s="1">
        <f>_3___Healthcare_Data_v1[[#This Row],[Discharge Date]]-_3___Healthcare_Data_v1[[#This Row],[Date of Admission]]</f>
        <v>23</v>
      </c>
      <c r="Q24" s="1">
        <f>IFERROR(_3___Healthcare_Data_v1[[#This Row],[ Billing Amount ]]/_3___Healthcare_Data_v1[[#This Row],[Days in Hospital]],0)</f>
        <v>363.07276373913044</v>
      </c>
      <c r="R24" s="1" t="str">
        <f>IF(_3___Healthcare_Data_v1[[#This Row],[Age]]&gt;60,"Senior",IF(_3___Healthcare_Data_v1[[#This Row],[Age]]&gt;35,"Middle","Young"))</f>
        <v>Senior</v>
      </c>
    </row>
    <row r="25" spans="1:18" x14ac:dyDescent="0.3">
      <c r="A25" s="1" t="s">
        <v>110</v>
      </c>
      <c r="B25" s="1" t="s">
        <v>26624</v>
      </c>
      <c r="C25" s="1" t="s">
        <v>16</v>
      </c>
      <c r="D25" s="1" t="s">
        <v>34</v>
      </c>
      <c r="E25" s="1" t="s">
        <v>18</v>
      </c>
      <c r="F25" s="2">
        <v>43475</v>
      </c>
      <c r="G25" s="1" t="s">
        <v>111</v>
      </c>
      <c r="H25" s="1" t="s">
        <v>112</v>
      </c>
      <c r="I25" s="1" t="s">
        <v>26607</v>
      </c>
      <c r="J25" s="3" t="s">
        <v>26652</v>
      </c>
      <c r="K25">
        <v>120</v>
      </c>
      <c r="L25" s="1" t="s">
        <v>42</v>
      </c>
      <c r="M25" s="2">
        <v>43496</v>
      </c>
      <c r="N25" s="1" t="s">
        <v>23</v>
      </c>
      <c r="O25" s="1" t="s">
        <v>44</v>
      </c>
      <c r="P25" s="1">
        <f>_3___Healthcare_Data_v1[[#This Row],[Discharge Date]]-_3___Healthcare_Data_v1[[#This Row],[Date of Admission]]</f>
        <v>21</v>
      </c>
      <c r="Q25" s="1">
        <f>IFERROR(_3___Healthcare_Data_v1[[#This Row],[ Billing Amount ]]/_3___Healthcare_Data_v1[[#This Row],[Days in Hospital]],0)</f>
        <v>931.53340095238104</v>
      </c>
      <c r="R25" s="1" t="str">
        <f>IF(_3___Healthcare_Data_v1[[#This Row],[Age]]&gt;60,"Senior",IF(_3___Healthcare_Data_v1[[#This Row],[Age]]&gt;35,"Middle","Young"))</f>
        <v>Senior</v>
      </c>
    </row>
    <row r="26" spans="1:18" x14ac:dyDescent="0.3">
      <c r="A26" s="1" t="s">
        <v>113</v>
      </c>
      <c r="B26" s="1" t="s">
        <v>26653</v>
      </c>
      <c r="C26" s="1" t="s">
        <v>26642</v>
      </c>
      <c r="D26" s="1" t="s">
        <v>114</v>
      </c>
      <c r="E26" s="1" t="s">
        <v>26620</v>
      </c>
      <c r="F26" s="2">
        <v>44778</v>
      </c>
      <c r="G26" s="1" t="s">
        <v>115</v>
      </c>
      <c r="H26" s="1" t="s">
        <v>116</v>
      </c>
      <c r="I26" s="1" t="s">
        <v>56</v>
      </c>
      <c r="J26" s="3" t="s">
        <v>26654</v>
      </c>
      <c r="K26">
        <v>293</v>
      </c>
      <c r="L26" s="1" t="s">
        <v>42</v>
      </c>
      <c r="M26" s="2">
        <v>44807</v>
      </c>
      <c r="N26" s="1" t="s">
        <v>48</v>
      </c>
      <c r="O26" s="1" t="s">
        <v>32</v>
      </c>
      <c r="P26" s="1">
        <f>_3___Healthcare_Data_v1[[#This Row],[Discharge Date]]-_3___Healthcare_Data_v1[[#This Row],[Date of Admission]]</f>
        <v>29</v>
      </c>
      <c r="Q26" s="1">
        <f>IFERROR(_3___Healthcare_Data_v1[[#This Row],[ Billing Amount ]]/_3___Healthcare_Data_v1[[#This Row],[Days in Hospital]],0)</f>
        <v>997.36724896551721</v>
      </c>
      <c r="R26" s="1" t="str">
        <f>IF(_3___Healthcare_Data_v1[[#This Row],[Age]]&gt;60,"Senior",IF(_3___Healthcare_Data_v1[[#This Row],[Age]]&gt;35,"Middle","Young"))</f>
        <v>Senior</v>
      </c>
    </row>
    <row r="27" spans="1:18" x14ac:dyDescent="0.3">
      <c r="A27" s="1" t="s">
        <v>117</v>
      </c>
      <c r="B27" s="1" t="s">
        <v>26655</v>
      </c>
      <c r="C27" s="1" t="s">
        <v>16</v>
      </c>
      <c r="D27" s="1" t="s">
        <v>34</v>
      </c>
      <c r="E27" s="1" t="s">
        <v>35</v>
      </c>
      <c r="F27" s="2">
        <v>44343</v>
      </c>
      <c r="G27" s="1" t="s">
        <v>118</v>
      </c>
      <c r="H27" s="1" t="s">
        <v>119</v>
      </c>
      <c r="I27" s="1" t="s">
        <v>26607</v>
      </c>
      <c r="J27" s="3" t="s">
        <v>26656</v>
      </c>
      <c r="K27">
        <v>292</v>
      </c>
      <c r="L27" s="1" t="s">
        <v>42</v>
      </c>
      <c r="M27" s="2">
        <v>44370</v>
      </c>
      <c r="N27" s="1" t="s">
        <v>48</v>
      </c>
      <c r="O27" s="1" t="s">
        <v>44</v>
      </c>
      <c r="P27" s="1">
        <f>_3___Healthcare_Data_v1[[#This Row],[Discharge Date]]-_3___Healthcare_Data_v1[[#This Row],[Date of Admission]]</f>
        <v>27</v>
      </c>
      <c r="Q27" s="1">
        <f>IFERROR(_3___Healthcare_Data_v1[[#This Row],[ Billing Amount ]]/_3___Healthcare_Data_v1[[#This Row],[Days in Hospital]],0)</f>
        <v>699.38002296296304</v>
      </c>
      <c r="R27" s="1" t="str">
        <f>IF(_3___Healthcare_Data_v1[[#This Row],[Age]]&gt;60,"Senior",IF(_3___Healthcare_Data_v1[[#This Row],[Age]]&gt;35,"Middle","Young"))</f>
        <v>Senior</v>
      </c>
    </row>
    <row r="28" spans="1:18" x14ac:dyDescent="0.3">
      <c r="A28" s="1" t="s">
        <v>120</v>
      </c>
      <c r="B28" s="1" t="s">
        <v>26657</v>
      </c>
      <c r="C28" s="1" t="s">
        <v>16</v>
      </c>
      <c r="D28" s="1" t="s">
        <v>34</v>
      </c>
      <c r="E28" s="1" t="s">
        <v>35</v>
      </c>
      <c r="F28" s="2">
        <v>44389</v>
      </c>
      <c r="G28" s="1" t="s">
        <v>121</v>
      </c>
      <c r="H28" s="1" t="s">
        <v>122</v>
      </c>
      <c r="I28" s="1" t="s">
        <v>52</v>
      </c>
      <c r="J28" s="3" t="s">
        <v>26658</v>
      </c>
      <c r="K28">
        <v>379</v>
      </c>
      <c r="L28" s="1" t="s">
        <v>22</v>
      </c>
      <c r="M28" s="2">
        <v>44399</v>
      </c>
      <c r="N28" s="1" t="s">
        <v>48</v>
      </c>
      <c r="O28" s="1" t="s">
        <v>44</v>
      </c>
      <c r="P28" s="1">
        <f>_3___Healthcare_Data_v1[[#This Row],[Discharge Date]]-_3___Healthcare_Data_v1[[#This Row],[Date of Admission]]</f>
        <v>10</v>
      </c>
      <c r="Q28" s="1">
        <f>IFERROR(_3___Healthcare_Data_v1[[#This Row],[ Billing Amount ]]/_3___Healthcare_Data_v1[[#This Row],[Days in Hospital]],0)</f>
        <v>1791.71783</v>
      </c>
      <c r="R28" s="1" t="str">
        <f>IF(_3___Healthcare_Data_v1[[#This Row],[Age]]&gt;60,"Senior",IF(_3___Healthcare_Data_v1[[#This Row],[Age]]&gt;35,"Middle","Young"))</f>
        <v>Senior</v>
      </c>
    </row>
    <row r="29" spans="1:18" x14ac:dyDescent="0.3">
      <c r="A29" s="1" t="s">
        <v>123</v>
      </c>
      <c r="B29" s="1" t="s">
        <v>26659</v>
      </c>
      <c r="C29" s="1" t="s">
        <v>16</v>
      </c>
      <c r="D29" s="1" t="s">
        <v>49</v>
      </c>
      <c r="E29" s="1" t="s">
        <v>26620</v>
      </c>
      <c r="F29" s="2">
        <v>44341</v>
      </c>
      <c r="G29" s="1" t="s">
        <v>124</v>
      </c>
      <c r="H29" s="1" t="s">
        <v>125</v>
      </c>
      <c r="I29" s="1" t="s">
        <v>56</v>
      </c>
      <c r="J29" s="3" t="s">
        <v>26660</v>
      </c>
      <c r="K29">
        <v>298</v>
      </c>
      <c r="L29" s="1" t="s">
        <v>26609</v>
      </c>
      <c r="M29" s="2">
        <v>44355</v>
      </c>
      <c r="N29" s="1" t="s">
        <v>31</v>
      </c>
      <c r="O29" s="1" t="s">
        <v>44</v>
      </c>
      <c r="P29" s="1">
        <f>_3___Healthcare_Data_v1[[#This Row],[Discharge Date]]-_3___Healthcare_Data_v1[[#This Row],[Date of Admission]]</f>
        <v>14</v>
      </c>
      <c r="Q29" s="1">
        <f>IFERROR(_3___Healthcare_Data_v1[[#This Row],[ Billing Amount ]]/_3___Healthcare_Data_v1[[#This Row],[Days in Hospital]],0)</f>
        <v>634.03652607142863</v>
      </c>
      <c r="R29" s="1" t="str">
        <f>IF(_3___Healthcare_Data_v1[[#This Row],[Age]]&gt;60,"Senior",IF(_3___Healthcare_Data_v1[[#This Row],[Age]]&gt;35,"Middle","Young"))</f>
        <v>Senior</v>
      </c>
    </row>
    <row r="30" spans="1:18" x14ac:dyDescent="0.3">
      <c r="A30" s="1" t="s">
        <v>126</v>
      </c>
      <c r="B30" s="1" t="s">
        <v>26661</v>
      </c>
      <c r="C30" s="1" t="s">
        <v>16</v>
      </c>
      <c r="D30" s="1" t="s">
        <v>114</v>
      </c>
      <c r="E30" s="1" t="s">
        <v>69</v>
      </c>
      <c r="F30" s="2">
        <v>43599</v>
      </c>
      <c r="G30" s="1" t="s">
        <v>127</v>
      </c>
      <c r="H30" s="1" t="s">
        <v>128</v>
      </c>
      <c r="I30" s="1" t="s">
        <v>52</v>
      </c>
      <c r="J30" s="3" t="s">
        <v>26662</v>
      </c>
      <c r="K30">
        <v>392</v>
      </c>
      <c r="L30" s="1" t="s">
        <v>22</v>
      </c>
      <c r="M30" s="2">
        <v>43620</v>
      </c>
      <c r="N30" s="1" t="s">
        <v>43</v>
      </c>
      <c r="O30" s="1" t="s">
        <v>44</v>
      </c>
      <c r="P30" s="1">
        <f>_3___Healthcare_Data_v1[[#This Row],[Discharge Date]]-_3___Healthcare_Data_v1[[#This Row],[Date of Admission]]</f>
        <v>21</v>
      </c>
      <c r="Q30" s="1">
        <f>IFERROR(_3___Healthcare_Data_v1[[#This Row],[ Billing Amount ]]/_3___Healthcare_Data_v1[[#This Row],[Days in Hospital]],0)</f>
        <v>985.55529523809514</v>
      </c>
      <c r="R30" s="1" t="str">
        <f>IF(_3___Healthcare_Data_v1[[#This Row],[Age]]&gt;60,"Senior",IF(_3___Healthcare_Data_v1[[#This Row],[Age]]&gt;35,"Middle","Young"))</f>
        <v>Senior</v>
      </c>
    </row>
    <row r="31" spans="1:18" x14ac:dyDescent="0.3">
      <c r="A31" s="1" t="s">
        <v>129</v>
      </c>
      <c r="B31" s="1" t="s">
        <v>26606</v>
      </c>
      <c r="C31" s="1" t="s">
        <v>16</v>
      </c>
      <c r="D31" s="1" t="s">
        <v>27</v>
      </c>
      <c r="E31" s="1" t="s">
        <v>26620</v>
      </c>
      <c r="F31" s="2">
        <v>44906</v>
      </c>
      <c r="G31" s="1" t="s">
        <v>130</v>
      </c>
      <c r="H31" s="1" t="s">
        <v>131</v>
      </c>
      <c r="I31" s="1" t="s">
        <v>26607</v>
      </c>
      <c r="J31" s="3" t="s">
        <v>26663</v>
      </c>
      <c r="K31">
        <v>162</v>
      </c>
      <c r="L31" s="1" t="s">
        <v>26609</v>
      </c>
      <c r="M31" s="2">
        <v>44922</v>
      </c>
      <c r="N31" s="1" t="s">
        <v>31</v>
      </c>
      <c r="O31" s="1" t="s">
        <v>24</v>
      </c>
      <c r="P31" s="1">
        <f>_3___Healthcare_Data_v1[[#This Row],[Discharge Date]]-_3___Healthcare_Data_v1[[#This Row],[Date of Admission]]</f>
        <v>16</v>
      </c>
      <c r="Q31" s="1">
        <f>IFERROR(_3___Healthcare_Data_v1[[#This Row],[ Billing Amount ]]/_3___Healthcare_Data_v1[[#This Row],[Days in Hospital]],0)</f>
        <v>804.71220187500001</v>
      </c>
      <c r="R31" s="1" t="str">
        <f>IF(_3___Healthcare_Data_v1[[#This Row],[Age]]&gt;60,"Senior",IF(_3___Healthcare_Data_v1[[#This Row],[Age]]&gt;35,"Middle","Young"))</f>
        <v>Senior</v>
      </c>
    </row>
    <row r="32" spans="1:18" x14ac:dyDescent="0.3">
      <c r="A32" s="1" t="s">
        <v>132</v>
      </c>
      <c r="B32" s="1" t="s">
        <v>26664</v>
      </c>
      <c r="C32" s="1" t="s">
        <v>16</v>
      </c>
      <c r="D32" s="1" t="s">
        <v>34</v>
      </c>
      <c r="E32" s="1" t="s">
        <v>26615</v>
      </c>
      <c r="F32" s="2">
        <v>44509</v>
      </c>
      <c r="G32" s="1" t="s">
        <v>133</v>
      </c>
      <c r="H32" s="1" t="s">
        <v>134</v>
      </c>
      <c r="I32" s="1" t="s">
        <v>21</v>
      </c>
      <c r="J32" s="3" t="s">
        <v>26665</v>
      </c>
      <c r="K32">
        <v>456</v>
      </c>
      <c r="L32" s="1" t="s">
        <v>26609</v>
      </c>
      <c r="M32" s="2">
        <v>44528</v>
      </c>
      <c r="N32" s="1" t="s">
        <v>31</v>
      </c>
      <c r="O32" s="1" t="s">
        <v>44</v>
      </c>
      <c r="P32" s="1">
        <f>_3___Healthcare_Data_v1[[#This Row],[Discharge Date]]-_3___Healthcare_Data_v1[[#This Row],[Date of Admission]]</f>
        <v>19</v>
      </c>
      <c r="Q32" s="1">
        <f>IFERROR(_3___Healthcare_Data_v1[[#This Row],[ Billing Amount ]]/_3___Healthcare_Data_v1[[#This Row],[Days in Hospital]],0)</f>
        <v>941.30872684210522</v>
      </c>
      <c r="R32" s="1" t="str">
        <f>IF(_3___Healthcare_Data_v1[[#This Row],[Age]]&gt;60,"Senior",IF(_3___Healthcare_Data_v1[[#This Row],[Age]]&gt;35,"Middle","Young"))</f>
        <v>Senior</v>
      </c>
    </row>
    <row r="33" spans="1:18" x14ac:dyDescent="0.3">
      <c r="A33" s="1" t="s">
        <v>135</v>
      </c>
      <c r="B33" s="1" t="s">
        <v>26666</v>
      </c>
      <c r="C33" s="1" t="s">
        <v>26642</v>
      </c>
      <c r="D33" s="1" t="s">
        <v>89</v>
      </c>
      <c r="E33" s="1" t="s">
        <v>35</v>
      </c>
      <c r="F33" s="2">
        <v>45116</v>
      </c>
      <c r="G33" s="1" t="s">
        <v>136</v>
      </c>
      <c r="H33" s="1" t="s">
        <v>137</v>
      </c>
      <c r="I33" s="1" t="s">
        <v>60</v>
      </c>
      <c r="J33" s="3" t="s">
        <v>26667</v>
      </c>
      <c r="K33">
        <v>197</v>
      </c>
      <c r="L33" s="1" t="s">
        <v>26609</v>
      </c>
      <c r="M33" s="2">
        <v>45124</v>
      </c>
      <c r="N33" s="1" t="s">
        <v>31</v>
      </c>
      <c r="O33" s="1" t="s">
        <v>32</v>
      </c>
      <c r="P33" s="1">
        <f>_3___Healthcare_Data_v1[[#This Row],[Discharge Date]]-_3___Healthcare_Data_v1[[#This Row],[Date of Admission]]</f>
        <v>8</v>
      </c>
      <c r="Q33" s="1">
        <f>IFERROR(_3___Healthcare_Data_v1[[#This Row],[ Billing Amount ]]/_3___Healthcare_Data_v1[[#This Row],[Days in Hospital]],0)</f>
        <v>1089.4411339999999</v>
      </c>
      <c r="R33" s="1" t="str">
        <f>IF(_3___Healthcare_Data_v1[[#This Row],[Age]]&gt;60,"Senior",IF(_3___Healthcare_Data_v1[[#This Row],[Age]]&gt;35,"Middle","Young"))</f>
        <v>Senior</v>
      </c>
    </row>
    <row r="34" spans="1:18" x14ac:dyDescent="0.3">
      <c r="A34" s="1" t="s">
        <v>138</v>
      </c>
      <c r="B34" s="1" t="s">
        <v>26668</v>
      </c>
      <c r="C34" s="1" t="s">
        <v>26642</v>
      </c>
      <c r="D34" s="1" t="s">
        <v>17</v>
      </c>
      <c r="E34" s="1" t="s">
        <v>28</v>
      </c>
      <c r="F34" s="2">
        <v>44233</v>
      </c>
      <c r="G34" s="1" t="s">
        <v>139</v>
      </c>
      <c r="H34" s="1" t="s">
        <v>140</v>
      </c>
      <c r="I34" s="1" t="s">
        <v>21</v>
      </c>
      <c r="J34" s="3" t="s">
        <v>26669</v>
      </c>
      <c r="K34">
        <v>247</v>
      </c>
      <c r="L34" s="1" t="s">
        <v>42</v>
      </c>
      <c r="M34" s="2">
        <v>44258</v>
      </c>
      <c r="N34" s="1" t="s">
        <v>31</v>
      </c>
      <c r="O34" s="1" t="s">
        <v>44</v>
      </c>
      <c r="P34" s="1">
        <f>_3___Healthcare_Data_v1[[#This Row],[Discharge Date]]-_3___Healthcare_Data_v1[[#This Row],[Date of Admission]]</f>
        <v>25</v>
      </c>
      <c r="Q34" s="1">
        <f>IFERROR(_3___Healthcare_Data_v1[[#This Row],[ Billing Amount ]]/_3___Healthcare_Data_v1[[#This Row],[Days in Hospital]],0)</f>
        <v>324.28684320000002</v>
      </c>
      <c r="R34" s="1" t="str">
        <f>IF(_3___Healthcare_Data_v1[[#This Row],[Age]]&gt;60,"Senior",IF(_3___Healthcare_Data_v1[[#This Row],[Age]]&gt;35,"Middle","Young"))</f>
        <v>Senior</v>
      </c>
    </row>
    <row r="35" spans="1:18" x14ac:dyDescent="0.3">
      <c r="A35" s="1" t="s">
        <v>141</v>
      </c>
      <c r="B35" s="1" t="s">
        <v>26614</v>
      </c>
      <c r="C35" s="1" t="s">
        <v>26642</v>
      </c>
      <c r="D35" s="1" t="s">
        <v>34</v>
      </c>
      <c r="E35" s="1" t="s">
        <v>26620</v>
      </c>
      <c r="F35" s="2">
        <v>44225</v>
      </c>
      <c r="G35" s="1" t="s">
        <v>142</v>
      </c>
      <c r="H35" s="1" t="s">
        <v>143</v>
      </c>
      <c r="I35" s="1" t="s">
        <v>60</v>
      </c>
      <c r="J35" s="3" t="s">
        <v>26670</v>
      </c>
      <c r="K35">
        <v>228</v>
      </c>
      <c r="L35" s="1" t="s">
        <v>22</v>
      </c>
      <c r="M35" s="2">
        <v>44243</v>
      </c>
      <c r="N35" s="1" t="s">
        <v>48</v>
      </c>
      <c r="O35" s="1" t="s">
        <v>44</v>
      </c>
      <c r="P35" s="1">
        <f>_3___Healthcare_Data_v1[[#This Row],[Discharge Date]]-_3___Healthcare_Data_v1[[#This Row],[Date of Admission]]</f>
        <v>18</v>
      </c>
      <c r="Q35" s="1">
        <f>IFERROR(_3___Healthcare_Data_v1[[#This Row],[ Billing Amount ]]/_3___Healthcare_Data_v1[[#This Row],[Days in Hospital]],0)</f>
        <v>1517.8863250000002</v>
      </c>
      <c r="R35" s="1" t="str">
        <f>IF(_3___Healthcare_Data_v1[[#This Row],[Age]]&gt;60,"Senior",IF(_3___Healthcare_Data_v1[[#This Row],[Age]]&gt;35,"Middle","Young"))</f>
        <v>Senior</v>
      </c>
    </row>
    <row r="36" spans="1:18" x14ac:dyDescent="0.3">
      <c r="A36" s="1" t="s">
        <v>144</v>
      </c>
      <c r="B36" s="1" t="s">
        <v>26624</v>
      </c>
      <c r="C36" s="1" t="s">
        <v>26642</v>
      </c>
      <c r="D36" s="1" t="s">
        <v>114</v>
      </c>
      <c r="E36" s="1" t="s">
        <v>69</v>
      </c>
      <c r="F36" s="2">
        <v>43809</v>
      </c>
      <c r="G36" s="1" t="s">
        <v>145</v>
      </c>
      <c r="H36" s="1" t="s">
        <v>146</v>
      </c>
      <c r="I36" s="1" t="s">
        <v>56</v>
      </c>
      <c r="J36" s="3" t="s">
        <v>26671</v>
      </c>
      <c r="K36">
        <v>137</v>
      </c>
      <c r="L36" s="1" t="s">
        <v>26609</v>
      </c>
      <c r="M36" s="2">
        <v>43826</v>
      </c>
      <c r="N36" s="1" t="s">
        <v>43</v>
      </c>
      <c r="O36" s="1" t="s">
        <v>44</v>
      </c>
      <c r="P36" s="1">
        <f>_3___Healthcare_Data_v1[[#This Row],[Discharge Date]]-_3___Healthcare_Data_v1[[#This Row],[Date of Admission]]</f>
        <v>17</v>
      </c>
      <c r="Q36" s="1">
        <f>IFERROR(_3___Healthcare_Data_v1[[#This Row],[ Billing Amount ]]/_3___Healthcare_Data_v1[[#This Row],[Days in Hospital]],0)</f>
        <v>2316.1764352941177</v>
      </c>
      <c r="R36" s="1" t="str">
        <f>IF(_3___Healthcare_Data_v1[[#This Row],[Age]]&gt;60,"Senior",IF(_3___Healthcare_Data_v1[[#This Row],[Age]]&gt;35,"Middle","Young"))</f>
        <v>Senior</v>
      </c>
    </row>
    <row r="37" spans="1:18" x14ac:dyDescent="0.3">
      <c r="A37" s="1" t="s">
        <v>147</v>
      </c>
      <c r="B37" s="1" t="s">
        <v>26672</v>
      </c>
      <c r="C37" s="1" t="s">
        <v>16</v>
      </c>
      <c r="D37" s="1" t="s">
        <v>89</v>
      </c>
      <c r="E37" s="1" t="s">
        <v>28</v>
      </c>
      <c r="F37" s="2">
        <v>43781</v>
      </c>
      <c r="G37" s="1" t="s">
        <v>148</v>
      </c>
      <c r="H37" s="1" t="s">
        <v>149</v>
      </c>
      <c r="I37" s="1" t="s">
        <v>21</v>
      </c>
      <c r="J37" s="3" t="s">
        <v>26673</v>
      </c>
      <c r="K37">
        <v>192</v>
      </c>
      <c r="L37" s="1" t="s">
        <v>26609</v>
      </c>
      <c r="M37" s="2">
        <v>43793</v>
      </c>
      <c r="N37" s="1" t="s">
        <v>31</v>
      </c>
      <c r="O37" s="1" t="s">
        <v>44</v>
      </c>
      <c r="P37" s="1">
        <f>_3___Healthcare_Data_v1[[#This Row],[Discharge Date]]-_3___Healthcare_Data_v1[[#This Row],[Date of Admission]]</f>
        <v>12</v>
      </c>
      <c r="Q37" s="1">
        <f>IFERROR(_3___Healthcare_Data_v1[[#This Row],[ Billing Amount ]]/_3___Healthcare_Data_v1[[#This Row],[Days in Hospital]],0)</f>
        <v>382.39973458333333</v>
      </c>
      <c r="R37" s="1" t="str">
        <f>IF(_3___Healthcare_Data_v1[[#This Row],[Age]]&gt;60,"Senior",IF(_3___Healthcare_Data_v1[[#This Row],[Age]]&gt;35,"Middle","Young"))</f>
        <v>Senior</v>
      </c>
    </row>
    <row r="38" spans="1:18" x14ac:dyDescent="0.3">
      <c r="A38" s="1" t="s">
        <v>150</v>
      </c>
      <c r="B38" s="1" t="s">
        <v>26657</v>
      </c>
      <c r="C38" s="1" t="s">
        <v>16</v>
      </c>
      <c r="D38" s="1" t="s">
        <v>26674</v>
      </c>
      <c r="E38" s="1" t="s">
        <v>35</v>
      </c>
      <c r="F38" s="2">
        <v>44819</v>
      </c>
      <c r="G38" s="1" t="s">
        <v>151</v>
      </c>
      <c r="H38" s="1" t="s">
        <v>152</v>
      </c>
      <c r="I38" s="1" t="s">
        <v>21</v>
      </c>
      <c r="J38" s="3" t="s">
        <v>26675</v>
      </c>
      <c r="K38">
        <v>258</v>
      </c>
      <c r="L38" s="1" t="s">
        <v>26609</v>
      </c>
      <c r="M38" s="2">
        <v>44831</v>
      </c>
      <c r="N38" s="1" t="s">
        <v>48</v>
      </c>
      <c r="O38" s="1" t="s">
        <v>44</v>
      </c>
      <c r="P38" s="1">
        <f>_3___Healthcare_Data_v1[[#This Row],[Discharge Date]]-_3___Healthcare_Data_v1[[#This Row],[Date of Admission]]</f>
        <v>12</v>
      </c>
      <c r="Q38" s="1">
        <f>IFERROR(_3___Healthcare_Data_v1[[#This Row],[ Billing Amount ]]/_3___Healthcare_Data_v1[[#This Row],[Days in Hospital]],0)</f>
        <v>41.674201541666669</v>
      </c>
      <c r="R38" s="1" t="str">
        <f>IF(_3___Healthcare_Data_v1[[#This Row],[Age]]&gt;60,"Senior",IF(_3___Healthcare_Data_v1[[#This Row],[Age]]&gt;35,"Middle","Young"))</f>
        <v>Senior</v>
      </c>
    </row>
    <row r="39" spans="1:18" x14ac:dyDescent="0.3">
      <c r="A39" s="1" t="s">
        <v>153</v>
      </c>
      <c r="B39" s="1" t="s">
        <v>26634</v>
      </c>
      <c r="C39" s="1" t="s">
        <v>26</v>
      </c>
      <c r="D39" s="1" t="s">
        <v>114</v>
      </c>
      <c r="E39" s="1" t="s">
        <v>26620</v>
      </c>
      <c r="F39" s="2">
        <v>44274</v>
      </c>
      <c r="G39" s="1" t="s">
        <v>154</v>
      </c>
      <c r="H39" s="1" t="s">
        <v>155</v>
      </c>
      <c r="I39" s="1" t="s">
        <v>21</v>
      </c>
      <c r="J39" s="3" t="s">
        <v>26676</v>
      </c>
      <c r="K39">
        <v>219</v>
      </c>
      <c r="L39" s="1" t="s">
        <v>22</v>
      </c>
      <c r="M39" s="2">
        <v>44275</v>
      </c>
      <c r="N39" s="1" t="s">
        <v>43</v>
      </c>
      <c r="O39" s="1" t="s">
        <v>32</v>
      </c>
      <c r="P39" s="1">
        <f>_3___Healthcare_Data_v1[[#This Row],[Discharge Date]]-_3___Healthcare_Data_v1[[#This Row],[Date of Admission]]</f>
        <v>1</v>
      </c>
      <c r="Q39" s="1">
        <f>IFERROR(_3___Healthcare_Data_v1[[#This Row],[ Billing Amount ]]/_3___Healthcare_Data_v1[[#This Row],[Days in Hospital]],0)</f>
        <v>17439.486860000001</v>
      </c>
      <c r="R39" s="1" t="str">
        <f>IF(_3___Healthcare_Data_v1[[#This Row],[Age]]&gt;60,"Senior",IF(_3___Healthcare_Data_v1[[#This Row],[Age]]&gt;35,"Middle","Young"))</f>
        <v>Senior</v>
      </c>
    </row>
    <row r="40" spans="1:18" x14ac:dyDescent="0.3">
      <c r="A40" s="1" t="s">
        <v>156</v>
      </c>
      <c r="B40" s="1" t="s">
        <v>26677</v>
      </c>
      <c r="C40" s="1" t="s">
        <v>26</v>
      </c>
      <c r="D40" s="1" t="s">
        <v>49</v>
      </c>
      <c r="E40" s="1" t="s">
        <v>18</v>
      </c>
      <c r="F40" s="2">
        <v>44251</v>
      </c>
      <c r="G40" s="1" t="s">
        <v>157</v>
      </c>
      <c r="H40" s="1" t="s">
        <v>158</v>
      </c>
      <c r="I40" s="1" t="s">
        <v>26607</v>
      </c>
      <c r="J40" s="3" t="s">
        <v>26678</v>
      </c>
      <c r="K40">
        <v>364</v>
      </c>
      <c r="L40" s="1" t="s">
        <v>42</v>
      </c>
      <c r="M40" s="2">
        <v>44276</v>
      </c>
      <c r="N40" s="1" t="s">
        <v>48</v>
      </c>
      <c r="O40" s="1" t="s">
        <v>32</v>
      </c>
      <c r="P40" s="1">
        <f>_3___Healthcare_Data_v1[[#This Row],[Discharge Date]]-_3___Healthcare_Data_v1[[#This Row],[Date of Admission]]</f>
        <v>25</v>
      </c>
      <c r="Q40" s="1">
        <f>IFERROR(_3___Healthcare_Data_v1[[#This Row],[ Billing Amount ]]/_3___Healthcare_Data_v1[[#This Row],[Days in Hospital]],0)</f>
        <v>1048.6429171999998</v>
      </c>
      <c r="R40" s="1" t="str">
        <f>IF(_3___Healthcare_Data_v1[[#This Row],[Age]]&gt;60,"Senior",IF(_3___Healthcare_Data_v1[[#This Row],[Age]]&gt;35,"Middle","Young"))</f>
        <v>Senior</v>
      </c>
    </row>
    <row r="41" spans="1:18" x14ac:dyDescent="0.3">
      <c r="A41" s="1" t="s">
        <v>159</v>
      </c>
      <c r="B41" s="1" t="s">
        <v>26679</v>
      </c>
      <c r="C41" s="1" t="s">
        <v>26</v>
      </c>
      <c r="D41" s="1" t="s">
        <v>34</v>
      </c>
      <c r="E41" s="1" t="s">
        <v>69</v>
      </c>
      <c r="F41" s="2">
        <v>44377</v>
      </c>
      <c r="G41" s="1" t="s">
        <v>160</v>
      </c>
      <c r="H41" s="1" t="s">
        <v>161</v>
      </c>
      <c r="I41" s="1" t="s">
        <v>52</v>
      </c>
      <c r="J41" s="3" t="s">
        <v>26680</v>
      </c>
      <c r="K41">
        <v>414</v>
      </c>
      <c r="L41" s="1" t="s">
        <v>26609</v>
      </c>
      <c r="M41" s="2">
        <v>44391</v>
      </c>
      <c r="N41" s="1" t="s">
        <v>31</v>
      </c>
      <c r="O41" s="1" t="s">
        <v>24</v>
      </c>
      <c r="P41" s="1">
        <f>_3___Healthcare_Data_v1[[#This Row],[Discharge Date]]-_3___Healthcare_Data_v1[[#This Row],[Date of Admission]]</f>
        <v>14</v>
      </c>
      <c r="Q41" s="1">
        <f>IFERROR(_3___Healthcare_Data_v1[[#This Row],[ Billing Amount ]]/_3___Healthcare_Data_v1[[#This Row],[Days in Hospital]],0)</f>
        <v>1848.2226921428571</v>
      </c>
      <c r="R41" s="1" t="str">
        <f>IF(_3___Healthcare_Data_v1[[#This Row],[Age]]&gt;60,"Senior",IF(_3___Healthcare_Data_v1[[#This Row],[Age]]&gt;35,"Middle","Young"))</f>
        <v>Senior</v>
      </c>
    </row>
    <row r="42" spans="1:18" x14ac:dyDescent="0.3">
      <c r="A42" s="1" t="s">
        <v>162</v>
      </c>
      <c r="B42" s="1" t="s">
        <v>26630</v>
      </c>
      <c r="C42" s="1" t="s">
        <v>26</v>
      </c>
      <c r="D42" s="1" t="s">
        <v>17</v>
      </c>
      <c r="E42" s="1" t="s">
        <v>28</v>
      </c>
      <c r="F42" s="2">
        <v>43549</v>
      </c>
      <c r="G42" s="1" t="s">
        <v>163</v>
      </c>
      <c r="H42" s="1" t="s">
        <v>164</v>
      </c>
      <c r="I42" s="1" t="s">
        <v>26607</v>
      </c>
      <c r="J42" s="3" t="s">
        <v>26681</v>
      </c>
      <c r="K42">
        <v>110</v>
      </c>
      <c r="L42" s="1" t="s">
        <v>42</v>
      </c>
      <c r="M42" s="2">
        <v>43563</v>
      </c>
      <c r="N42" s="1" t="s">
        <v>43</v>
      </c>
      <c r="O42" s="1" t="s">
        <v>24</v>
      </c>
      <c r="P42" s="1">
        <f>_3___Healthcare_Data_v1[[#This Row],[Discharge Date]]-_3___Healthcare_Data_v1[[#This Row],[Date of Admission]]</f>
        <v>14</v>
      </c>
      <c r="Q42" s="1">
        <f>IFERROR(_3___Healthcare_Data_v1[[#This Row],[ Billing Amount ]]/_3___Healthcare_Data_v1[[#This Row],[Days in Hospital]],0)</f>
        <v>2528.3002057142853</v>
      </c>
      <c r="R42" s="1" t="str">
        <f>IF(_3___Healthcare_Data_v1[[#This Row],[Age]]&gt;60,"Senior",IF(_3___Healthcare_Data_v1[[#This Row],[Age]]&gt;35,"Middle","Young"))</f>
        <v>Senior</v>
      </c>
    </row>
    <row r="43" spans="1:18" x14ac:dyDescent="0.3">
      <c r="A43" s="1" t="s">
        <v>165</v>
      </c>
      <c r="B43" s="1" t="s">
        <v>26666</v>
      </c>
      <c r="C43" s="1" t="s">
        <v>26</v>
      </c>
      <c r="D43" s="1" t="s">
        <v>49</v>
      </c>
      <c r="E43" s="1" t="s">
        <v>26620</v>
      </c>
      <c r="F43" s="2">
        <v>44423</v>
      </c>
      <c r="G43" s="1" t="s">
        <v>166</v>
      </c>
      <c r="H43" s="1" t="s">
        <v>167</v>
      </c>
      <c r="I43" s="1" t="s">
        <v>21</v>
      </c>
      <c r="J43" s="3" t="s">
        <v>26682</v>
      </c>
      <c r="K43">
        <v>465</v>
      </c>
      <c r="L43" s="1" t="s">
        <v>26609</v>
      </c>
      <c r="M43" s="2">
        <v>44445</v>
      </c>
      <c r="N43" s="1" t="s">
        <v>31</v>
      </c>
      <c r="O43" s="1" t="s">
        <v>24</v>
      </c>
      <c r="P43" s="1">
        <f>_3___Healthcare_Data_v1[[#This Row],[Discharge Date]]-_3___Healthcare_Data_v1[[#This Row],[Date of Admission]]</f>
        <v>22</v>
      </c>
      <c r="Q43" s="1">
        <f>IFERROR(_3___Healthcare_Data_v1[[#This Row],[ Billing Amount ]]/_3___Healthcare_Data_v1[[#This Row],[Days in Hospital]],0)</f>
        <v>716.52433272727274</v>
      </c>
      <c r="R43" s="1" t="str">
        <f>IF(_3___Healthcare_Data_v1[[#This Row],[Age]]&gt;60,"Senior",IF(_3___Healthcare_Data_v1[[#This Row],[Age]]&gt;35,"Middle","Young"))</f>
        <v>Senior</v>
      </c>
    </row>
    <row r="44" spans="1:18" x14ac:dyDescent="0.3">
      <c r="A44" s="1" t="s">
        <v>168</v>
      </c>
      <c r="B44" s="1" t="s">
        <v>26683</v>
      </c>
      <c r="C44" s="1" t="s">
        <v>16</v>
      </c>
      <c r="D44" s="1" t="s">
        <v>62</v>
      </c>
      <c r="E44" s="1" t="s">
        <v>28</v>
      </c>
      <c r="F44" s="2">
        <v>44988</v>
      </c>
      <c r="G44" s="1" t="s">
        <v>169</v>
      </c>
      <c r="H44" s="1" t="s">
        <v>170</v>
      </c>
      <c r="I44" s="1" t="s">
        <v>52</v>
      </c>
      <c r="J44" s="3" t="s">
        <v>26684</v>
      </c>
      <c r="K44">
        <v>469</v>
      </c>
      <c r="L44" s="1" t="s">
        <v>42</v>
      </c>
      <c r="M44" s="2">
        <v>44990</v>
      </c>
      <c r="N44" s="1" t="s">
        <v>43</v>
      </c>
      <c r="O44" s="1" t="s">
        <v>24</v>
      </c>
      <c r="P44" s="1">
        <f>_3___Healthcare_Data_v1[[#This Row],[Discharge Date]]-_3___Healthcare_Data_v1[[#This Row],[Date of Admission]]</f>
        <v>2</v>
      </c>
      <c r="Q44" s="1">
        <f>IFERROR(_3___Healthcare_Data_v1[[#This Row],[ Billing Amount ]]/_3___Healthcare_Data_v1[[#This Row],[Days in Hospital]],0)</f>
        <v>898.33982449999996</v>
      </c>
      <c r="R44" s="1" t="str">
        <f>IF(_3___Healthcare_Data_v1[[#This Row],[Age]]&gt;60,"Senior",IF(_3___Healthcare_Data_v1[[#This Row],[Age]]&gt;35,"Middle","Young"))</f>
        <v>Senior</v>
      </c>
    </row>
    <row r="45" spans="1:18" x14ac:dyDescent="0.3">
      <c r="A45" s="1" t="s">
        <v>171</v>
      </c>
      <c r="B45" s="1" t="s">
        <v>26685</v>
      </c>
      <c r="C45" s="1" t="s">
        <v>16</v>
      </c>
      <c r="D45" s="1" t="s">
        <v>34</v>
      </c>
      <c r="E45" s="1" t="s">
        <v>18</v>
      </c>
      <c r="F45" s="2">
        <v>44424</v>
      </c>
      <c r="G45" s="1" t="s">
        <v>172</v>
      </c>
      <c r="H45" s="1" t="s">
        <v>173</v>
      </c>
      <c r="I45" s="1" t="s">
        <v>56</v>
      </c>
      <c r="J45" s="3" t="s">
        <v>26686</v>
      </c>
      <c r="K45">
        <v>182</v>
      </c>
      <c r="L45" s="1" t="s">
        <v>26609</v>
      </c>
      <c r="M45" s="2">
        <v>44426</v>
      </c>
      <c r="N45" s="1" t="s">
        <v>84</v>
      </c>
      <c r="O45" s="1" t="s">
        <v>24</v>
      </c>
      <c r="P45" s="1">
        <f>_3___Healthcare_Data_v1[[#This Row],[Discharge Date]]-_3___Healthcare_Data_v1[[#This Row],[Date of Admission]]</f>
        <v>2</v>
      </c>
      <c r="Q45" s="1">
        <f>IFERROR(_3___Healthcare_Data_v1[[#This Row],[ Billing Amount ]]/_3___Healthcare_Data_v1[[#This Row],[Days in Hospital]],0)</f>
        <v>3282.1258120000002</v>
      </c>
      <c r="R45" s="1" t="str">
        <f>IF(_3___Healthcare_Data_v1[[#This Row],[Age]]&gt;60,"Senior",IF(_3___Healthcare_Data_v1[[#This Row],[Age]]&gt;35,"Middle","Young"))</f>
        <v>Senior</v>
      </c>
    </row>
    <row r="46" spans="1:18" x14ac:dyDescent="0.3">
      <c r="A46" s="1" t="s">
        <v>174</v>
      </c>
      <c r="B46" s="1" t="s">
        <v>26687</v>
      </c>
      <c r="C46" s="1" t="s">
        <v>26</v>
      </c>
      <c r="D46" s="1" t="s">
        <v>27</v>
      </c>
      <c r="E46" s="1" t="s">
        <v>26620</v>
      </c>
      <c r="F46" s="2">
        <v>43631</v>
      </c>
      <c r="G46" s="1" t="s">
        <v>175</v>
      </c>
      <c r="H46" s="1" t="s">
        <v>176</v>
      </c>
      <c r="I46" s="1" t="s">
        <v>52</v>
      </c>
      <c r="J46" s="3" t="s">
        <v>26688</v>
      </c>
      <c r="K46">
        <v>119</v>
      </c>
      <c r="L46" s="1" t="s">
        <v>26609</v>
      </c>
      <c r="M46" s="2">
        <v>43655</v>
      </c>
      <c r="N46" s="1" t="s">
        <v>48</v>
      </c>
      <c r="O46" s="1" t="s">
        <v>32</v>
      </c>
      <c r="P46" s="1">
        <f>_3___Healthcare_Data_v1[[#This Row],[Discharge Date]]-_3___Healthcare_Data_v1[[#This Row],[Date of Admission]]</f>
        <v>24</v>
      </c>
      <c r="Q46" s="1">
        <f>IFERROR(_3___Healthcare_Data_v1[[#This Row],[ Billing Amount ]]/_3___Healthcare_Data_v1[[#This Row],[Days in Hospital]],0)</f>
        <v>467.71987458333336</v>
      </c>
      <c r="R46" s="1" t="str">
        <f>IF(_3___Healthcare_Data_v1[[#This Row],[Age]]&gt;60,"Senior",IF(_3___Healthcare_Data_v1[[#This Row],[Age]]&gt;35,"Middle","Young"))</f>
        <v>Senior</v>
      </c>
    </row>
    <row r="47" spans="1:18" x14ac:dyDescent="0.3">
      <c r="A47" s="1" t="s">
        <v>177</v>
      </c>
      <c r="B47" s="1" t="s">
        <v>26689</v>
      </c>
      <c r="C47" s="1" t="s">
        <v>16</v>
      </c>
      <c r="D47" s="1" t="s">
        <v>27</v>
      </c>
      <c r="E47" s="1" t="s">
        <v>26620</v>
      </c>
      <c r="F47" s="2">
        <v>43751</v>
      </c>
      <c r="G47" s="1" t="s">
        <v>178</v>
      </c>
      <c r="H47" s="1" t="s">
        <v>179</v>
      </c>
      <c r="I47" s="1" t="s">
        <v>21</v>
      </c>
      <c r="J47" s="3" t="s">
        <v>26690</v>
      </c>
      <c r="K47">
        <v>388</v>
      </c>
      <c r="L47" s="1" t="s">
        <v>38</v>
      </c>
      <c r="M47" s="2">
        <v>43767</v>
      </c>
      <c r="N47" s="1" t="s">
        <v>23</v>
      </c>
      <c r="O47" s="1" t="s">
        <v>24</v>
      </c>
      <c r="P47" s="1">
        <f>_3___Healthcare_Data_v1[[#This Row],[Discharge Date]]-_3___Healthcare_Data_v1[[#This Row],[Date of Admission]]</f>
        <v>16</v>
      </c>
      <c r="Q47" s="1">
        <f>IFERROR(_3___Healthcare_Data_v1[[#This Row],[ Billing Amount ]]/_3___Healthcare_Data_v1[[#This Row],[Days in Hospital]],0)</f>
        <v>472.66320256249998</v>
      </c>
      <c r="R47" s="1" t="str">
        <f>IF(_3___Healthcare_Data_v1[[#This Row],[Age]]&gt;60,"Senior",IF(_3___Healthcare_Data_v1[[#This Row],[Age]]&gt;35,"Middle","Young"))</f>
        <v>Senior</v>
      </c>
    </row>
    <row r="48" spans="1:18" x14ac:dyDescent="0.3">
      <c r="A48" s="1" t="s">
        <v>180</v>
      </c>
      <c r="B48" s="1" t="s">
        <v>26685</v>
      </c>
      <c r="C48" s="1" t="s">
        <v>16</v>
      </c>
      <c r="D48" s="1" t="s">
        <v>34</v>
      </c>
      <c r="E48" s="1" t="s">
        <v>26615</v>
      </c>
      <c r="F48" s="2">
        <v>44854</v>
      </c>
      <c r="G48" s="1" t="s">
        <v>181</v>
      </c>
      <c r="H48" s="1" t="s">
        <v>182</v>
      </c>
      <c r="I48" s="1" t="s">
        <v>52</v>
      </c>
      <c r="J48" s="3" t="s">
        <v>26691</v>
      </c>
      <c r="K48">
        <v>412</v>
      </c>
      <c r="L48" s="1" t="s">
        <v>22</v>
      </c>
      <c r="M48" s="2">
        <v>44862</v>
      </c>
      <c r="N48" s="1" t="s">
        <v>43</v>
      </c>
      <c r="O48" s="1" t="s">
        <v>44</v>
      </c>
      <c r="P48" s="1">
        <f>_3___Healthcare_Data_v1[[#This Row],[Discharge Date]]-_3___Healthcare_Data_v1[[#This Row],[Date of Admission]]</f>
        <v>8</v>
      </c>
      <c r="Q48" s="1">
        <f>IFERROR(_3___Healthcare_Data_v1[[#This Row],[ Billing Amount ]]/_3___Healthcare_Data_v1[[#This Row],[Days in Hospital]],0)</f>
        <v>3887.2645225000001</v>
      </c>
      <c r="R48" s="1" t="str">
        <f>IF(_3___Healthcare_Data_v1[[#This Row],[Age]]&gt;60,"Senior",IF(_3___Healthcare_Data_v1[[#This Row],[Age]]&gt;35,"Middle","Young"))</f>
        <v>Senior</v>
      </c>
    </row>
    <row r="49" spans="1:18" x14ac:dyDescent="0.3">
      <c r="A49" s="1" t="s">
        <v>183</v>
      </c>
      <c r="B49" s="1" t="s">
        <v>26664</v>
      </c>
      <c r="C49" s="1" t="s">
        <v>26</v>
      </c>
      <c r="D49" s="1" t="s">
        <v>89</v>
      </c>
      <c r="E49" s="1" t="s">
        <v>26620</v>
      </c>
      <c r="F49" s="2">
        <v>43642</v>
      </c>
      <c r="G49" s="1" t="s">
        <v>184</v>
      </c>
      <c r="H49" s="1" t="s">
        <v>185</v>
      </c>
      <c r="I49" s="1" t="s">
        <v>60</v>
      </c>
      <c r="J49" s="3" t="s">
        <v>26692</v>
      </c>
      <c r="K49">
        <v>182</v>
      </c>
      <c r="L49" s="1" t="s">
        <v>38</v>
      </c>
      <c r="M49" s="2">
        <v>43670</v>
      </c>
      <c r="N49" s="1" t="s">
        <v>84</v>
      </c>
      <c r="O49" s="1" t="s">
        <v>32</v>
      </c>
      <c r="P49" s="1">
        <f>_3___Healthcare_Data_v1[[#This Row],[Discharge Date]]-_3___Healthcare_Data_v1[[#This Row],[Date of Admission]]</f>
        <v>28</v>
      </c>
      <c r="Q49" s="1">
        <f>IFERROR(_3___Healthcare_Data_v1[[#This Row],[ Billing Amount ]]/_3___Healthcare_Data_v1[[#This Row],[Days in Hospital]],0)</f>
        <v>853.31557499999997</v>
      </c>
      <c r="R49" s="1" t="str">
        <f>IF(_3___Healthcare_Data_v1[[#This Row],[Age]]&gt;60,"Senior",IF(_3___Healthcare_Data_v1[[#This Row],[Age]]&gt;35,"Middle","Young"))</f>
        <v>Senior</v>
      </c>
    </row>
    <row r="50" spans="1:18" x14ac:dyDescent="0.3">
      <c r="A50" s="1" t="s">
        <v>186</v>
      </c>
      <c r="B50" s="1" t="s">
        <v>26668</v>
      </c>
      <c r="C50" s="1" t="s">
        <v>16</v>
      </c>
      <c r="D50" s="1" t="s">
        <v>34</v>
      </c>
      <c r="E50" s="1" t="s">
        <v>69</v>
      </c>
      <c r="F50" s="2">
        <v>43933</v>
      </c>
      <c r="G50" s="1" t="s">
        <v>187</v>
      </c>
      <c r="H50" s="1" t="s">
        <v>188</v>
      </c>
      <c r="I50" s="1" t="s">
        <v>21</v>
      </c>
      <c r="J50" s="3" t="s">
        <v>26693</v>
      </c>
      <c r="K50">
        <v>359</v>
      </c>
      <c r="L50" s="1" t="s">
        <v>38</v>
      </c>
      <c r="M50" s="2">
        <v>43936</v>
      </c>
      <c r="N50" s="1" t="s">
        <v>31</v>
      </c>
      <c r="O50" s="1" t="s">
        <v>32</v>
      </c>
      <c r="P50" s="1">
        <f>_3___Healthcare_Data_v1[[#This Row],[Discharge Date]]-_3___Healthcare_Data_v1[[#This Row],[Date of Admission]]</f>
        <v>3</v>
      </c>
      <c r="Q50" s="1">
        <f>IFERROR(_3___Healthcare_Data_v1[[#This Row],[ Billing Amount ]]/_3___Healthcare_Data_v1[[#This Row],[Days in Hospital]],0)</f>
        <v>12870.459566666666</v>
      </c>
      <c r="R50" s="1" t="str">
        <f>IF(_3___Healthcare_Data_v1[[#This Row],[Age]]&gt;60,"Senior",IF(_3___Healthcare_Data_v1[[#This Row],[Age]]&gt;35,"Middle","Young"))</f>
        <v>Senior</v>
      </c>
    </row>
    <row r="51" spans="1:18" x14ac:dyDescent="0.3">
      <c r="A51" s="1" t="s">
        <v>189</v>
      </c>
      <c r="B51" s="1" t="s">
        <v>26619</v>
      </c>
      <c r="C51" s="1" t="s">
        <v>16</v>
      </c>
      <c r="D51" s="1" t="s">
        <v>89</v>
      </c>
      <c r="E51" s="1" t="s">
        <v>18</v>
      </c>
      <c r="F51" s="2">
        <v>44245</v>
      </c>
      <c r="G51" s="1" t="s">
        <v>190</v>
      </c>
      <c r="H51" s="1" t="s">
        <v>191</v>
      </c>
      <c r="I51" s="1" t="s">
        <v>21</v>
      </c>
      <c r="J51" s="3" t="s">
        <v>26694</v>
      </c>
      <c r="K51">
        <v>186</v>
      </c>
      <c r="L51" s="1" t="s">
        <v>42</v>
      </c>
      <c r="M51" s="2">
        <v>44261</v>
      </c>
      <c r="N51" s="1" t="s">
        <v>31</v>
      </c>
      <c r="O51" s="1" t="s">
        <v>44</v>
      </c>
      <c r="P51" s="1">
        <f>_3___Healthcare_Data_v1[[#This Row],[Discharge Date]]-_3___Healthcare_Data_v1[[#This Row],[Date of Admission]]</f>
        <v>16</v>
      </c>
      <c r="Q51" s="1">
        <f>IFERROR(_3___Healthcare_Data_v1[[#This Row],[ Billing Amount ]]/_3___Healthcare_Data_v1[[#This Row],[Days in Hospital]],0)</f>
        <v>3484.6366893750001</v>
      </c>
      <c r="R51" s="1" t="str">
        <f>IF(_3___Healthcare_Data_v1[[#This Row],[Age]]&gt;60,"Senior",IF(_3___Healthcare_Data_v1[[#This Row],[Age]]&gt;35,"Middle","Young"))</f>
        <v>Senior</v>
      </c>
    </row>
    <row r="52" spans="1:18" x14ac:dyDescent="0.3">
      <c r="A52" s="1" t="s">
        <v>192</v>
      </c>
      <c r="B52" s="1" t="s">
        <v>26695</v>
      </c>
      <c r="C52" s="1" t="s">
        <v>26</v>
      </c>
      <c r="D52" s="1" t="s">
        <v>34</v>
      </c>
      <c r="E52" s="1" t="s">
        <v>26620</v>
      </c>
      <c r="F52" s="2">
        <v>43630</v>
      </c>
      <c r="G52" s="1" t="s">
        <v>193</v>
      </c>
      <c r="H52" s="1" t="s">
        <v>194</v>
      </c>
      <c r="I52" s="1" t="s">
        <v>21</v>
      </c>
      <c r="J52" s="3" t="s">
        <v>26696</v>
      </c>
      <c r="K52">
        <v>437</v>
      </c>
      <c r="L52" s="1" t="s">
        <v>38</v>
      </c>
      <c r="M52" s="2">
        <v>43659</v>
      </c>
      <c r="N52" s="1" t="s">
        <v>43</v>
      </c>
      <c r="O52" s="1" t="s">
        <v>24</v>
      </c>
      <c r="P52" s="1">
        <f>_3___Healthcare_Data_v1[[#This Row],[Discharge Date]]-_3___Healthcare_Data_v1[[#This Row],[Date of Admission]]</f>
        <v>29</v>
      </c>
      <c r="Q52" s="1">
        <f>IFERROR(_3___Healthcare_Data_v1[[#This Row],[ Billing Amount ]]/_3___Healthcare_Data_v1[[#This Row],[Days in Hospital]],0)</f>
        <v>258.3989268965517</v>
      </c>
      <c r="R52" s="1" t="str">
        <f>IF(_3___Healthcare_Data_v1[[#This Row],[Age]]&gt;60,"Senior",IF(_3___Healthcare_Data_v1[[#This Row],[Age]]&gt;35,"Middle","Young"))</f>
        <v>Senior</v>
      </c>
    </row>
    <row r="53" spans="1:18" x14ac:dyDescent="0.3">
      <c r="A53" s="1" t="s">
        <v>195</v>
      </c>
      <c r="B53" s="1" t="s">
        <v>26697</v>
      </c>
      <c r="C53" s="1" t="s">
        <v>26</v>
      </c>
      <c r="D53" s="1" t="s">
        <v>114</v>
      </c>
      <c r="E53" s="1" t="s">
        <v>26615</v>
      </c>
      <c r="F53" s="2">
        <v>44891</v>
      </c>
      <c r="G53" s="1" t="s">
        <v>196</v>
      </c>
      <c r="H53" s="1" t="s">
        <v>197</v>
      </c>
      <c r="I53" s="1" t="s">
        <v>21</v>
      </c>
      <c r="J53" s="3" t="s">
        <v>26698</v>
      </c>
      <c r="K53">
        <v>132</v>
      </c>
      <c r="L53" s="1" t="s">
        <v>22</v>
      </c>
      <c r="M53" s="2">
        <v>44896</v>
      </c>
      <c r="N53" s="1" t="s">
        <v>43</v>
      </c>
      <c r="O53" s="1" t="s">
        <v>44</v>
      </c>
      <c r="P53" s="1">
        <f>_3___Healthcare_Data_v1[[#This Row],[Discharge Date]]-_3___Healthcare_Data_v1[[#This Row],[Date of Admission]]</f>
        <v>5</v>
      </c>
      <c r="Q53" s="1">
        <f>IFERROR(_3___Healthcare_Data_v1[[#This Row],[ Billing Amount ]]/_3___Healthcare_Data_v1[[#This Row],[Days in Hospital]],0)</f>
        <v>7932.2998459999999</v>
      </c>
      <c r="R53" s="1" t="str">
        <f>IF(_3___Healthcare_Data_v1[[#This Row],[Age]]&gt;60,"Senior",IF(_3___Healthcare_Data_v1[[#This Row],[Age]]&gt;35,"Middle","Young"))</f>
        <v>Senior</v>
      </c>
    </row>
    <row r="54" spans="1:18" x14ac:dyDescent="0.3">
      <c r="A54" s="1" t="s">
        <v>198</v>
      </c>
      <c r="B54" s="1" t="s">
        <v>26657</v>
      </c>
      <c r="C54" s="1" t="s">
        <v>26</v>
      </c>
      <c r="D54" s="1" t="s">
        <v>62</v>
      </c>
      <c r="E54" s="1" t="s">
        <v>35</v>
      </c>
      <c r="F54" s="2">
        <v>45163</v>
      </c>
      <c r="G54" s="1" t="s">
        <v>199</v>
      </c>
      <c r="H54" s="1" t="s">
        <v>200</v>
      </c>
      <c r="I54" s="1" t="s">
        <v>21</v>
      </c>
      <c r="J54" s="3" t="s">
        <v>26699</v>
      </c>
      <c r="K54">
        <v>271</v>
      </c>
      <c r="L54" s="1" t="s">
        <v>22</v>
      </c>
      <c r="M54" s="2">
        <v>45174</v>
      </c>
      <c r="N54" s="1" t="s">
        <v>84</v>
      </c>
      <c r="O54" s="1" t="s">
        <v>24</v>
      </c>
      <c r="P54" s="1">
        <f>_3___Healthcare_Data_v1[[#This Row],[Discharge Date]]-_3___Healthcare_Data_v1[[#This Row],[Date of Admission]]</f>
        <v>11</v>
      </c>
      <c r="Q54" s="1">
        <f>IFERROR(_3___Healthcare_Data_v1[[#This Row],[ Billing Amount ]]/_3___Healthcare_Data_v1[[#This Row],[Days in Hospital]],0)</f>
        <v>363.90128809090908</v>
      </c>
      <c r="R54" s="1" t="str">
        <f>IF(_3___Healthcare_Data_v1[[#This Row],[Age]]&gt;60,"Senior",IF(_3___Healthcare_Data_v1[[#This Row],[Age]]&gt;35,"Middle","Young"))</f>
        <v>Senior</v>
      </c>
    </row>
    <row r="55" spans="1:18" x14ac:dyDescent="0.3">
      <c r="A55" s="1" t="s">
        <v>201</v>
      </c>
      <c r="B55" s="1" t="s">
        <v>26700</v>
      </c>
      <c r="C55" s="1" t="s">
        <v>16</v>
      </c>
      <c r="D55" s="1" t="s">
        <v>17</v>
      </c>
      <c r="E55" s="1" t="s">
        <v>69</v>
      </c>
      <c r="F55" s="2">
        <v>44649</v>
      </c>
      <c r="G55" s="1" t="s">
        <v>202</v>
      </c>
      <c r="H55" s="1" t="s">
        <v>203</v>
      </c>
      <c r="I55" s="1" t="s">
        <v>56</v>
      </c>
      <c r="J55" s="3" t="s">
        <v>26701</v>
      </c>
      <c r="K55">
        <v>361</v>
      </c>
      <c r="L55" s="1" t="s">
        <v>38</v>
      </c>
      <c r="M55" s="2">
        <v>44653</v>
      </c>
      <c r="N55" s="1" t="s">
        <v>23</v>
      </c>
      <c r="O55" s="1" t="s">
        <v>32</v>
      </c>
      <c r="P55" s="1">
        <f>_3___Healthcare_Data_v1[[#This Row],[Discharge Date]]-_3___Healthcare_Data_v1[[#This Row],[Date of Admission]]</f>
        <v>4</v>
      </c>
      <c r="Q55" s="1">
        <f>IFERROR(_3___Healthcare_Data_v1[[#This Row],[ Billing Amount ]]/_3___Healthcare_Data_v1[[#This Row],[Days in Hospital]],0)</f>
        <v>16518.159899999999</v>
      </c>
      <c r="R55" s="1" t="str">
        <f>IF(_3___Healthcare_Data_v1[[#This Row],[Age]]&gt;60,"Senior",IF(_3___Healthcare_Data_v1[[#This Row],[Age]]&gt;35,"Middle","Young"))</f>
        <v>Senior</v>
      </c>
    </row>
    <row r="56" spans="1:18" x14ac:dyDescent="0.3">
      <c r="A56" s="1" t="s">
        <v>204</v>
      </c>
      <c r="B56" s="1" t="s">
        <v>26679</v>
      </c>
      <c r="C56" s="1" t="s">
        <v>26</v>
      </c>
      <c r="D56" s="1" t="s">
        <v>26674</v>
      </c>
      <c r="E56" s="1" t="s">
        <v>28</v>
      </c>
      <c r="F56" s="2">
        <v>44390</v>
      </c>
      <c r="G56" s="1" t="s">
        <v>205</v>
      </c>
      <c r="H56" s="1" t="s">
        <v>206</v>
      </c>
      <c r="I56" s="1" t="s">
        <v>60</v>
      </c>
      <c r="J56" s="3" t="s">
        <v>26702</v>
      </c>
      <c r="K56">
        <v>303</v>
      </c>
      <c r="L56" s="1" t="s">
        <v>38</v>
      </c>
      <c r="M56" s="2">
        <v>44415</v>
      </c>
      <c r="N56" s="1" t="s">
        <v>84</v>
      </c>
      <c r="O56" s="1" t="s">
        <v>32</v>
      </c>
      <c r="P56" s="1">
        <f>_3___Healthcare_Data_v1[[#This Row],[Discharge Date]]-_3___Healthcare_Data_v1[[#This Row],[Date of Admission]]</f>
        <v>25</v>
      </c>
      <c r="Q56" s="1">
        <f>IFERROR(_3___Healthcare_Data_v1[[#This Row],[ Billing Amount ]]/_3___Healthcare_Data_v1[[#This Row],[Days in Hospital]],0)</f>
        <v>722.89071519999993</v>
      </c>
      <c r="R56" s="1" t="str">
        <f>IF(_3___Healthcare_Data_v1[[#This Row],[Age]]&gt;60,"Senior",IF(_3___Healthcare_Data_v1[[#This Row],[Age]]&gt;35,"Middle","Young"))</f>
        <v>Senior</v>
      </c>
    </row>
    <row r="57" spans="1:18" x14ac:dyDescent="0.3">
      <c r="A57" s="1" t="s">
        <v>207</v>
      </c>
      <c r="B57" s="1" t="s">
        <v>26610</v>
      </c>
      <c r="C57" s="1" t="s">
        <v>16</v>
      </c>
      <c r="D57" s="1" t="s">
        <v>49</v>
      </c>
      <c r="E57" s="1" t="s">
        <v>26615</v>
      </c>
      <c r="F57" s="2">
        <v>43782</v>
      </c>
      <c r="G57" s="1" t="s">
        <v>208</v>
      </c>
      <c r="H57" s="1" t="s">
        <v>209</v>
      </c>
      <c r="I57" s="1" t="s">
        <v>21</v>
      </c>
      <c r="J57" s="3" t="s">
        <v>26703</v>
      </c>
      <c r="K57">
        <v>317</v>
      </c>
      <c r="L57" s="1" t="s">
        <v>38</v>
      </c>
      <c r="M57" s="2">
        <v>43797</v>
      </c>
      <c r="N57" s="1" t="s">
        <v>43</v>
      </c>
      <c r="O57" s="1" t="s">
        <v>24</v>
      </c>
      <c r="P57" s="1">
        <f>_3___Healthcare_Data_v1[[#This Row],[Discharge Date]]-_3___Healthcare_Data_v1[[#This Row],[Date of Admission]]</f>
        <v>15</v>
      </c>
      <c r="Q57" s="1">
        <f>IFERROR(_3___Healthcare_Data_v1[[#This Row],[ Billing Amount ]]/_3___Healthcare_Data_v1[[#This Row],[Days in Hospital]],0)</f>
        <v>100.69344593333334</v>
      </c>
      <c r="R57" s="1" t="str">
        <f>IF(_3___Healthcare_Data_v1[[#This Row],[Age]]&gt;60,"Senior",IF(_3___Healthcare_Data_v1[[#This Row],[Age]]&gt;35,"Middle","Young"))</f>
        <v>Senior</v>
      </c>
    </row>
    <row r="58" spans="1:18" x14ac:dyDescent="0.3">
      <c r="A58" s="1" t="s">
        <v>210</v>
      </c>
      <c r="B58" s="1" t="s">
        <v>26704</v>
      </c>
      <c r="C58" s="1" t="s">
        <v>26</v>
      </c>
      <c r="D58" s="1" t="s">
        <v>26674</v>
      </c>
      <c r="E58" s="1" t="s">
        <v>69</v>
      </c>
      <c r="F58" s="2">
        <v>44558</v>
      </c>
      <c r="G58" s="1" t="s">
        <v>211</v>
      </c>
      <c r="H58" s="1" t="s">
        <v>212</v>
      </c>
      <c r="I58" s="1" t="s">
        <v>56</v>
      </c>
      <c r="J58" s="3" t="s">
        <v>26705</v>
      </c>
      <c r="K58">
        <v>439</v>
      </c>
      <c r="L58" s="1" t="s">
        <v>38</v>
      </c>
      <c r="M58" s="2">
        <v>44570</v>
      </c>
      <c r="N58" s="1" t="s">
        <v>31</v>
      </c>
      <c r="O58" s="1" t="s">
        <v>44</v>
      </c>
      <c r="P58" s="1">
        <f>_3___Healthcare_Data_v1[[#This Row],[Discharge Date]]-_3___Healthcare_Data_v1[[#This Row],[Date of Admission]]</f>
        <v>12</v>
      </c>
      <c r="Q58" s="1">
        <f>IFERROR(_3___Healthcare_Data_v1[[#This Row],[ Billing Amount ]]/_3___Healthcare_Data_v1[[#This Row],[Days in Hospital]],0)</f>
        <v>5991.3692933333332</v>
      </c>
      <c r="R58" s="1" t="str">
        <f>IF(_3___Healthcare_Data_v1[[#This Row],[Age]]&gt;60,"Senior",IF(_3___Healthcare_Data_v1[[#This Row],[Age]]&gt;35,"Middle","Young"))</f>
        <v>Senior</v>
      </c>
    </row>
    <row r="59" spans="1:18" x14ac:dyDescent="0.3">
      <c r="A59" s="1" t="s">
        <v>213</v>
      </c>
      <c r="B59" s="1" t="s">
        <v>26619</v>
      </c>
      <c r="C59" s="1" t="s">
        <v>26</v>
      </c>
      <c r="D59" s="1" t="s">
        <v>17</v>
      </c>
      <c r="E59" s="1" t="s">
        <v>26620</v>
      </c>
      <c r="F59" s="2">
        <v>44861</v>
      </c>
      <c r="G59" s="1" t="s">
        <v>214</v>
      </c>
      <c r="H59" s="1" t="s">
        <v>215</v>
      </c>
      <c r="I59" s="1" t="s">
        <v>21</v>
      </c>
      <c r="J59" s="3" t="s">
        <v>26706</v>
      </c>
      <c r="K59">
        <v>153</v>
      </c>
      <c r="L59" s="1" t="s">
        <v>42</v>
      </c>
      <c r="M59" s="2">
        <v>44883</v>
      </c>
      <c r="N59" s="1" t="s">
        <v>23</v>
      </c>
      <c r="O59" s="1" t="s">
        <v>32</v>
      </c>
      <c r="P59" s="1">
        <f>_3___Healthcare_Data_v1[[#This Row],[Discharge Date]]-_3___Healthcare_Data_v1[[#This Row],[Date of Admission]]</f>
        <v>22</v>
      </c>
      <c r="Q59" s="1">
        <f>IFERROR(_3___Healthcare_Data_v1[[#This Row],[ Billing Amount ]]/_3___Healthcare_Data_v1[[#This Row],[Days in Hospital]],0)</f>
        <v>341.21923968181818</v>
      </c>
      <c r="R59" s="1" t="str">
        <f>IF(_3___Healthcare_Data_v1[[#This Row],[Age]]&gt;60,"Senior",IF(_3___Healthcare_Data_v1[[#This Row],[Age]]&gt;35,"Middle","Young"))</f>
        <v>Senior</v>
      </c>
    </row>
    <row r="60" spans="1:18" x14ac:dyDescent="0.3">
      <c r="A60" s="1" t="s">
        <v>216</v>
      </c>
      <c r="B60" s="1" t="s">
        <v>26610</v>
      </c>
      <c r="C60" s="1" t="s">
        <v>26</v>
      </c>
      <c r="D60" s="1" t="s">
        <v>26674</v>
      </c>
      <c r="E60" s="1" t="s">
        <v>18</v>
      </c>
      <c r="F60" s="2">
        <v>45022</v>
      </c>
      <c r="G60" s="1" t="s">
        <v>217</v>
      </c>
      <c r="H60" s="1" t="s">
        <v>218</v>
      </c>
      <c r="I60" s="1" t="s">
        <v>21</v>
      </c>
      <c r="J60" s="3" t="s">
        <v>26707</v>
      </c>
      <c r="K60">
        <v>438</v>
      </c>
      <c r="L60" s="1" t="s">
        <v>22</v>
      </c>
      <c r="M60" s="2">
        <v>45031</v>
      </c>
      <c r="N60" s="1" t="s">
        <v>43</v>
      </c>
      <c r="O60" s="1" t="s">
        <v>24</v>
      </c>
      <c r="P60" s="1">
        <f>_3___Healthcare_Data_v1[[#This Row],[Discharge Date]]-_3___Healthcare_Data_v1[[#This Row],[Date of Admission]]</f>
        <v>9</v>
      </c>
      <c r="Q60" s="1">
        <f>IFERROR(_3___Healthcare_Data_v1[[#This Row],[ Billing Amount ]]/_3___Healthcare_Data_v1[[#This Row],[Days in Hospital]],0)</f>
        <v>1958.8333388888886</v>
      </c>
      <c r="R60" s="1" t="str">
        <f>IF(_3___Healthcare_Data_v1[[#This Row],[Age]]&gt;60,"Senior",IF(_3___Healthcare_Data_v1[[#This Row],[Age]]&gt;35,"Middle","Young"))</f>
        <v>Senior</v>
      </c>
    </row>
    <row r="61" spans="1:18" x14ac:dyDescent="0.3">
      <c r="A61" s="1" t="s">
        <v>219</v>
      </c>
      <c r="B61" s="1" t="s">
        <v>26708</v>
      </c>
      <c r="C61" s="1" t="s">
        <v>16</v>
      </c>
      <c r="D61" s="1" t="s">
        <v>114</v>
      </c>
      <c r="E61" s="1" t="s">
        <v>28</v>
      </c>
      <c r="F61" s="2">
        <v>43849</v>
      </c>
      <c r="G61" s="1" t="s">
        <v>220</v>
      </c>
      <c r="H61" s="1" t="s">
        <v>221</v>
      </c>
      <c r="I61" s="1" t="s">
        <v>56</v>
      </c>
      <c r="J61" s="3" t="s">
        <v>26709</v>
      </c>
      <c r="K61">
        <v>120</v>
      </c>
      <c r="L61" s="1" t="s">
        <v>42</v>
      </c>
      <c r="M61" s="2">
        <v>43854</v>
      </c>
      <c r="N61" s="1" t="s">
        <v>84</v>
      </c>
      <c r="O61" s="1" t="s">
        <v>24</v>
      </c>
      <c r="P61" s="1">
        <f>_3___Healthcare_Data_v1[[#This Row],[Discharge Date]]-_3___Healthcare_Data_v1[[#This Row],[Date of Admission]]</f>
        <v>5</v>
      </c>
      <c r="Q61" s="1">
        <f>IFERROR(_3___Healthcare_Data_v1[[#This Row],[ Billing Amount ]]/_3___Healthcare_Data_v1[[#This Row],[Days in Hospital]],0)</f>
        <v>8551.4400320000004</v>
      </c>
      <c r="R61" s="1" t="str">
        <f>IF(_3___Healthcare_Data_v1[[#This Row],[Age]]&gt;60,"Senior",IF(_3___Healthcare_Data_v1[[#This Row],[Age]]&gt;35,"Middle","Young"))</f>
        <v>Senior</v>
      </c>
    </row>
    <row r="62" spans="1:18" x14ac:dyDescent="0.3">
      <c r="A62" s="1" t="s">
        <v>222</v>
      </c>
      <c r="B62" s="1" t="s">
        <v>26710</v>
      </c>
      <c r="C62" s="1" t="s">
        <v>26</v>
      </c>
      <c r="D62" s="1" t="s">
        <v>49</v>
      </c>
      <c r="E62" s="1" t="s">
        <v>69</v>
      </c>
      <c r="F62" s="2">
        <v>43890</v>
      </c>
      <c r="G62" s="1" t="s">
        <v>223</v>
      </c>
      <c r="H62" s="1" t="s">
        <v>224</v>
      </c>
      <c r="I62" s="1" t="s">
        <v>21</v>
      </c>
      <c r="J62" s="3" t="s">
        <v>26711</v>
      </c>
      <c r="K62">
        <v>380</v>
      </c>
      <c r="L62" s="1" t="s">
        <v>38</v>
      </c>
      <c r="M62" s="2">
        <v>43902</v>
      </c>
      <c r="N62" s="1" t="s">
        <v>48</v>
      </c>
      <c r="O62" s="1" t="s">
        <v>32</v>
      </c>
      <c r="P62" s="1">
        <f>_3___Healthcare_Data_v1[[#This Row],[Discharge Date]]-_3___Healthcare_Data_v1[[#This Row],[Date of Admission]]</f>
        <v>12</v>
      </c>
      <c r="Q62" s="1">
        <f>IFERROR(_3___Healthcare_Data_v1[[#This Row],[ Billing Amount ]]/_3___Healthcare_Data_v1[[#This Row],[Days in Hospital]],0)</f>
        <v>287.43162833333332</v>
      </c>
      <c r="R62" s="1" t="str">
        <f>IF(_3___Healthcare_Data_v1[[#This Row],[Age]]&gt;60,"Senior",IF(_3___Healthcare_Data_v1[[#This Row],[Age]]&gt;35,"Middle","Young"))</f>
        <v>Senior</v>
      </c>
    </row>
    <row r="63" spans="1:18" x14ac:dyDescent="0.3">
      <c r="A63" s="1" t="s">
        <v>225</v>
      </c>
      <c r="B63" s="1" t="s">
        <v>26712</v>
      </c>
      <c r="C63" s="1" t="s">
        <v>26</v>
      </c>
      <c r="D63" s="1" t="s">
        <v>26674</v>
      </c>
      <c r="E63" s="1" t="s">
        <v>69</v>
      </c>
      <c r="F63" s="2">
        <v>44315</v>
      </c>
      <c r="G63" s="1" t="s">
        <v>226</v>
      </c>
      <c r="H63" s="1" t="s">
        <v>227</v>
      </c>
      <c r="I63" s="1" t="s">
        <v>52</v>
      </c>
      <c r="J63" s="3" t="s">
        <v>26713</v>
      </c>
      <c r="K63">
        <v>194</v>
      </c>
      <c r="L63" s="1" t="s">
        <v>42</v>
      </c>
      <c r="M63" s="2">
        <v>44322</v>
      </c>
      <c r="N63" s="1" t="s">
        <v>23</v>
      </c>
      <c r="O63" s="1" t="s">
        <v>24</v>
      </c>
      <c r="P63" s="1">
        <f>_3___Healthcare_Data_v1[[#This Row],[Discharge Date]]-_3___Healthcare_Data_v1[[#This Row],[Date of Admission]]</f>
        <v>7</v>
      </c>
      <c r="Q63" s="1">
        <f>IFERROR(_3___Healthcare_Data_v1[[#This Row],[ Billing Amount ]]/_3___Healthcare_Data_v1[[#This Row],[Days in Hospital]],0)</f>
        <v>3153.0789585714288</v>
      </c>
      <c r="R63" s="1" t="str">
        <f>IF(_3___Healthcare_Data_v1[[#This Row],[Age]]&gt;60,"Senior",IF(_3___Healthcare_Data_v1[[#This Row],[Age]]&gt;35,"Middle","Young"))</f>
        <v>Senior</v>
      </c>
    </row>
    <row r="64" spans="1:18" x14ac:dyDescent="0.3">
      <c r="A64" s="1" t="s">
        <v>228</v>
      </c>
      <c r="B64" s="1" t="s">
        <v>26714</v>
      </c>
      <c r="C64" s="1" t="s">
        <v>16</v>
      </c>
      <c r="D64" s="1" t="s">
        <v>229</v>
      </c>
      <c r="E64" s="1" t="s">
        <v>35</v>
      </c>
      <c r="F64" s="2">
        <v>44243</v>
      </c>
      <c r="G64" s="1" t="s">
        <v>230</v>
      </c>
      <c r="H64" s="1" t="s">
        <v>231</v>
      </c>
      <c r="I64" s="1" t="s">
        <v>21</v>
      </c>
      <c r="J64" s="3" t="s">
        <v>26715</v>
      </c>
      <c r="K64">
        <v>199</v>
      </c>
      <c r="L64" s="1" t="s">
        <v>38</v>
      </c>
      <c r="M64" s="2">
        <v>44270</v>
      </c>
      <c r="N64" s="1" t="s">
        <v>23</v>
      </c>
      <c r="O64" s="1" t="s">
        <v>32</v>
      </c>
      <c r="P64" s="1">
        <f>_3___Healthcare_Data_v1[[#This Row],[Discharge Date]]-_3___Healthcare_Data_v1[[#This Row],[Date of Admission]]</f>
        <v>27</v>
      </c>
      <c r="Q64" s="1">
        <f>IFERROR(_3___Healthcare_Data_v1[[#This Row],[ Billing Amount ]]/_3___Healthcare_Data_v1[[#This Row],[Days in Hospital]],0)</f>
        <v>185.01989714814815</v>
      </c>
      <c r="R64" s="1" t="str">
        <f>IF(_3___Healthcare_Data_v1[[#This Row],[Age]]&gt;60,"Senior",IF(_3___Healthcare_Data_v1[[#This Row],[Age]]&gt;35,"Middle","Young"))</f>
        <v>Senior</v>
      </c>
    </row>
    <row r="65" spans="1:18" x14ac:dyDescent="0.3">
      <c r="A65" s="1" t="s">
        <v>232</v>
      </c>
      <c r="B65" s="1" t="s">
        <v>26661</v>
      </c>
      <c r="C65" s="1" t="s">
        <v>16</v>
      </c>
      <c r="D65" s="1" t="s">
        <v>27</v>
      </c>
      <c r="E65" s="1" t="s">
        <v>18</v>
      </c>
      <c r="F65" s="2">
        <v>45227</v>
      </c>
      <c r="G65" s="1" t="s">
        <v>233</v>
      </c>
      <c r="H65" s="1" t="s">
        <v>234</v>
      </c>
      <c r="I65" s="1" t="s">
        <v>52</v>
      </c>
      <c r="J65" s="3" t="s">
        <v>26716</v>
      </c>
      <c r="K65">
        <v>404</v>
      </c>
      <c r="L65" s="1" t="s">
        <v>42</v>
      </c>
      <c r="M65" s="2">
        <v>45255</v>
      </c>
      <c r="N65" s="1" t="s">
        <v>43</v>
      </c>
      <c r="O65" s="1" t="s">
        <v>24</v>
      </c>
      <c r="P65" s="1">
        <f>_3___Healthcare_Data_v1[[#This Row],[Discharge Date]]-_3___Healthcare_Data_v1[[#This Row],[Date of Admission]]</f>
        <v>28</v>
      </c>
      <c r="Q65" s="1">
        <f>IFERROR(_3___Healthcare_Data_v1[[#This Row],[ Billing Amount ]]/_3___Healthcare_Data_v1[[#This Row],[Days in Hospital]],0)</f>
        <v>810.20306571428569</v>
      </c>
      <c r="R65" s="1" t="str">
        <f>IF(_3___Healthcare_Data_v1[[#This Row],[Age]]&gt;60,"Senior",IF(_3___Healthcare_Data_v1[[#This Row],[Age]]&gt;35,"Middle","Young"))</f>
        <v>Senior</v>
      </c>
    </row>
    <row r="66" spans="1:18" x14ac:dyDescent="0.3">
      <c r="A66" s="1" t="s">
        <v>235</v>
      </c>
      <c r="B66" s="1" t="s">
        <v>26697</v>
      </c>
      <c r="C66" s="1" t="s">
        <v>16</v>
      </c>
      <c r="D66" s="1" t="s">
        <v>26674</v>
      </c>
      <c r="E66" s="1" t="s">
        <v>26620</v>
      </c>
      <c r="F66" s="2">
        <v>44051</v>
      </c>
      <c r="G66" s="1" t="s">
        <v>236</v>
      </c>
      <c r="H66" s="1" t="s">
        <v>237</v>
      </c>
      <c r="I66" s="1" t="s">
        <v>21</v>
      </c>
      <c r="J66" s="3" t="s">
        <v>26717</v>
      </c>
      <c r="K66">
        <v>301</v>
      </c>
      <c r="L66" s="1" t="s">
        <v>38</v>
      </c>
      <c r="M66" s="2">
        <v>44072</v>
      </c>
      <c r="N66" s="1" t="s">
        <v>23</v>
      </c>
      <c r="O66" s="1" t="s">
        <v>32</v>
      </c>
      <c r="P66" s="1">
        <f>_3___Healthcare_Data_v1[[#This Row],[Discharge Date]]-_3___Healthcare_Data_v1[[#This Row],[Date of Admission]]</f>
        <v>21</v>
      </c>
      <c r="Q66" s="1">
        <f>IFERROR(_3___Healthcare_Data_v1[[#This Row],[ Billing Amount ]]/_3___Healthcare_Data_v1[[#This Row],[Days in Hospital]],0)</f>
        <v>1480.7698514285714</v>
      </c>
      <c r="R66" s="1" t="str">
        <f>IF(_3___Healthcare_Data_v1[[#This Row],[Age]]&gt;60,"Senior",IF(_3___Healthcare_Data_v1[[#This Row],[Age]]&gt;35,"Middle","Young"))</f>
        <v>Senior</v>
      </c>
    </row>
    <row r="67" spans="1:18" x14ac:dyDescent="0.3">
      <c r="A67" s="1" t="s">
        <v>238</v>
      </c>
      <c r="B67" s="1" t="s">
        <v>26714</v>
      </c>
      <c r="C67" s="1" t="s">
        <v>26</v>
      </c>
      <c r="D67" s="1" t="s">
        <v>26674</v>
      </c>
      <c r="E67" s="1" t="s">
        <v>26620</v>
      </c>
      <c r="F67" s="2">
        <v>45116</v>
      </c>
      <c r="G67" s="1" t="s">
        <v>239</v>
      </c>
      <c r="H67" s="1" t="s">
        <v>240</v>
      </c>
      <c r="I67" s="1" t="s">
        <v>21</v>
      </c>
      <c r="J67" s="3" t="s">
        <v>26718</v>
      </c>
      <c r="K67">
        <v>223</v>
      </c>
      <c r="L67" s="1" t="s">
        <v>42</v>
      </c>
      <c r="M67" s="2">
        <v>45137</v>
      </c>
      <c r="N67" s="1" t="s">
        <v>48</v>
      </c>
      <c r="O67" s="1" t="s">
        <v>24</v>
      </c>
      <c r="P67" s="1">
        <f>_3___Healthcare_Data_v1[[#This Row],[Discharge Date]]-_3___Healthcare_Data_v1[[#This Row],[Date of Admission]]</f>
        <v>21</v>
      </c>
      <c r="Q67" s="1">
        <f>IFERROR(_3___Healthcare_Data_v1[[#This Row],[ Billing Amount ]]/_3___Healthcare_Data_v1[[#This Row],[Days in Hospital]],0)</f>
        <v>758.30947142857144</v>
      </c>
      <c r="R67" s="1" t="str">
        <f>IF(_3___Healthcare_Data_v1[[#This Row],[Age]]&gt;60,"Senior",IF(_3___Healthcare_Data_v1[[#This Row],[Age]]&gt;35,"Middle","Young"))</f>
        <v>Senior</v>
      </c>
    </row>
    <row r="68" spans="1:18" x14ac:dyDescent="0.3">
      <c r="A68" s="1" t="s">
        <v>241</v>
      </c>
      <c r="B68" s="1" t="s">
        <v>26666</v>
      </c>
      <c r="C68" s="1" t="s">
        <v>16</v>
      </c>
      <c r="D68" s="1" t="s">
        <v>17</v>
      </c>
      <c r="E68" s="1" t="s">
        <v>26615</v>
      </c>
      <c r="F68" s="2">
        <v>44360</v>
      </c>
      <c r="G68" s="1" t="s">
        <v>242</v>
      </c>
      <c r="H68" s="1" t="s">
        <v>243</v>
      </c>
      <c r="I68" s="1" t="s">
        <v>21</v>
      </c>
      <c r="J68" s="3" t="s">
        <v>26719</v>
      </c>
      <c r="K68">
        <v>410</v>
      </c>
      <c r="L68" s="1" t="s">
        <v>38</v>
      </c>
      <c r="M68" s="2">
        <v>44370</v>
      </c>
      <c r="N68" s="1" t="s">
        <v>43</v>
      </c>
      <c r="O68" s="1" t="s">
        <v>44</v>
      </c>
      <c r="P68" s="1">
        <f>_3___Healthcare_Data_v1[[#This Row],[Discharge Date]]-_3___Healthcare_Data_v1[[#This Row],[Date of Admission]]</f>
        <v>10</v>
      </c>
      <c r="Q68" s="1">
        <f>IFERROR(_3___Healthcare_Data_v1[[#This Row],[ Billing Amount ]]/_3___Healthcare_Data_v1[[#This Row],[Days in Hospital]],0)</f>
        <v>1757.2063730000002</v>
      </c>
      <c r="R68" s="1" t="str">
        <f>IF(_3___Healthcare_Data_v1[[#This Row],[Age]]&gt;60,"Senior",IF(_3___Healthcare_Data_v1[[#This Row],[Age]]&gt;35,"Middle","Young"))</f>
        <v>Senior</v>
      </c>
    </row>
    <row r="69" spans="1:18" x14ac:dyDescent="0.3">
      <c r="A69" s="1" t="s">
        <v>244</v>
      </c>
      <c r="B69" s="1" t="s">
        <v>26720</v>
      </c>
      <c r="C69" s="1" t="s">
        <v>16</v>
      </c>
      <c r="D69" s="1" t="s">
        <v>26674</v>
      </c>
      <c r="E69" s="1" t="s">
        <v>26615</v>
      </c>
      <c r="F69" s="2">
        <v>44888</v>
      </c>
      <c r="G69" s="1" t="s">
        <v>245</v>
      </c>
      <c r="H69" s="1" t="s">
        <v>246</v>
      </c>
      <c r="I69" s="1" t="s">
        <v>21</v>
      </c>
      <c r="J69" s="3" t="s">
        <v>26721</v>
      </c>
      <c r="K69">
        <v>205</v>
      </c>
      <c r="L69" s="1" t="s">
        <v>42</v>
      </c>
      <c r="M69" s="2">
        <v>44894</v>
      </c>
      <c r="N69" s="1" t="s">
        <v>31</v>
      </c>
      <c r="O69" s="1" t="s">
        <v>44</v>
      </c>
      <c r="P69" s="1">
        <f>_3___Healthcare_Data_v1[[#This Row],[Discharge Date]]-_3___Healthcare_Data_v1[[#This Row],[Date of Admission]]</f>
        <v>6</v>
      </c>
      <c r="Q69" s="1">
        <f>IFERROR(_3___Healthcare_Data_v1[[#This Row],[ Billing Amount ]]/_3___Healthcare_Data_v1[[#This Row],[Days in Hospital]],0)</f>
        <v>1108.1863185</v>
      </c>
      <c r="R69" s="1" t="str">
        <f>IF(_3___Healthcare_Data_v1[[#This Row],[Age]]&gt;60,"Senior",IF(_3___Healthcare_Data_v1[[#This Row],[Age]]&gt;35,"Middle","Young"))</f>
        <v>Senior</v>
      </c>
    </row>
    <row r="70" spans="1:18" x14ac:dyDescent="0.3">
      <c r="A70" s="1" t="s">
        <v>247</v>
      </c>
      <c r="B70" s="1" t="s">
        <v>26668</v>
      </c>
      <c r="C70" s="1" t="s">
        <v>26</v>
      </c>
      <c r="D70" s="1" t="s">
        <v>27</v>
      </c>
      <c r="E70" s="1" t="s">
        <v>69</v>
      </c>
      <c r="F70" s="2">
        <v>44196</v>
      </c>
      <c r="G70" s="1" t="s">
        <v>248</v>
      </c>
      <c r="H70" s="1" t="s">
        <v>249</v>
      </c>
      <c r="I70" s="1" t="s">
        <v>21</v>
      </c>
      <c r="J70" s="3" t="s">
        <v>26722</v>
      </c>
      <c r="K70">
        <v>134</v>
      </c>
      <c r="L70" s="1" t="s">
        <v>38</v>
      </c>
      <c r="M70" s="2">
        <v>44202</v>
      </c>
      <c r="N70" s="1" t="s">
        <v>31</v>
      </c>
      <c r="O70" s="1" t="s">
        <v>44</v>
      </c>
      <c r="P70" s="1">
        <f>_3___Healthcare_Data_v1[[#This Row],[Discharge Date]]-_3___Healthcare_Data_v1[[#This Row],[Date of Admission]]</f>
        <v>6</v>
      </c>
      <c r="Q70" s="1">
        <f>IFERROR(_3___Healthcare_Data_v1[[#This Row],[ Billing Amount ]]/_3___Healthcare_Data_v1[[#This Row],[Days in Hospital]],0)</f>
        <v>10683.720118333333</v>
      </c>
      <c r="R70" s="1" t="str">
        <f>IF(_3___Healthcare_Data_v1[[#This Row],[Age]]&gt;60,"Senior",IF(_3___Healthcare_Data_v1[[#This Row],[Age]]&gt;35,"Middle","Young"))</f>
        <v>Senior</v>
      </c>
    </row>
    <row r="71" spans="1:18" x14ac:dyDescent="0.3">
      <c r="A71" s="1" t="s">
        <v>250</v>
      </c>
      <c r="B71" s="1" t="s">
        <v>26723</v>
      </c>
      <c r="C71" s="1" t="s">
        <v>26</v>
      </c>
      <c r="D71" s="1" t="s">
        <v>114</v>
      </c>
      <c r="E71" s="1" t="s">
        <v>26620</v>
      </c>
      <c r="F71" s="2">
        <v>43881</v>
      </c>
      <c r="G71" s="1" t="s">
        <v>251</v>
      </c>
      <c r="H71" s="1" t="s">
        <v>252</v>
      </c>
      <c r="I71" s="1" t="s">
        <v>21</v>
      </c>
      <c r="J71" s="3" t="s">
        <v>26724</v>
      </c>
      <c r="K71">
        <v>407</v>
      </c>
      <c r="L71" s="1" t="s">
        <v>42</v>
      </c>
      <c r="M71" s="2">
        <v>43888</v>
      </c>
      <c r="N71" s="1" t="s">
        <v>31</v>
      </c>
      <c r="O71" s="1" t="s">
        <v>24</v>
      </c>
      <c r="P71" s="1">
        <f>_3___Healthcare_Data_v1[[#This Row],[Discharge Date]]-_3___Healthcare_Data_v1[[#This Row],[Date of Admission]]</f>
        <v>7</v>
      </c>
      <c r="Q71" s="1">
        <f>IFERROR(_3___Healthcare_Data_v1[[#This Row],[ Billing Amount ]]/_3___Healthcare_Data_v1[[#This Row],[Days in Hospital]],0)</f>
        <v>2450.9041814285711</v>
      </c>
      <c r="R71" s="1" t="str">
        <f>IF(_3___Healthcare_Data_v1[[#This Row],[Age]]&gt;60,"Senior",IF(_3___Healthcare_Data_v1[[#This Row],[Age]]&gt;35,"Middle","Young"))</f>
        <v>Senior</v>
      </c>
    </row>
    <row r="72" spans="1:18" x14ac:dyDescent="0.3">
      <c r="A72" s="1" t="s">
        <v>253</v>
      </c>
      <c r="B72" s="1" t="s">
        <v>26725</v>
      </c>
      <c r="C72" s="1" t="s">
        <v>16</v>
      </c>
      <c r="D72" s="1" t="s">
        <v>89</v>
      </c>
      <c r="E72" s="1" t="s">
        <v>26615</v>
      </c>
      <c r="F72" s="2">
        <v>44195</v>
      </c>
      <c r="G72" s="1" t="s">
        <v>254</v>
      </c>
      <c r="H72" s="1" t="s">
        <v>255</v>
      </c>
      <c r="I72" s="1" t="s">
        <v>52</v>
      </c>
      <c r="J72" s="3" t="s">
        <v>26726</v>
      </c>
      <c r="K72">
        <v>188</v>
      </c>
      <c r="L72" s="1" t="s">
        <v>42</v>
      </c>
      <c r="M72" s="2">
        <v>44214</v>
      </c>
      <c r="N72" s="1" t="s">
        <v>48</v>
      </c>
      <c r="O72" s="1" t="s">
        <v>32</v>
      </c>
      <c r="P72" s="1">
        <f>_3___Healthcare_Data_v1[[#This Row],[Discharge Date]]-_3___Healthcare_Data_v1[[#This Row],[Date of Admission]]</f>
        <v>19</v>
      </c>
      <c r="Q72" s="1">
        <f>IFERROR(_3___Healthcare_Data_v1[[#This Row],[ Billing Amount ]]/_3___Healthcare_Data_v1[[#This Row],[Days in Hospital]],0)</f>
        <v>84.098221526315797</v>
      </c>
      <c r="R72" s="1" t="str">
        <f>IF(_3___Healthcare_Data_v1[[#This Row],[Age]]&gt;60,"Senior",IF(_3___Healthcare_Data_v1[[#This Row],[Age]]&gt;35,"Middle","Young"))</f>
        <v>Senior</v>
      </c>
    </row>
    <row r="73" spans="1:18" x14ac:dyDescent="0.3">
      <c r="A73" s="1" t="s">
        <v>256</v>
      </c>
      <c r="B73" s="1" t="s">
        <v>26689</v>
      </c>
      <c r="C73" s="1" t="s">
        <v>26</v>
      </c>
      <c r="D73" s="1" t="s">
        <v>114</v>
      </c>
      <c r="E73" s="1" t="s">
        <v>69</v>
      </c>
      <c r="F73" s="2">
        <v>43918</v>
      </c>
      <c r="G73" s="1" t="s">
        <v>257</v>
      </c>
      <c r="H73" s="1" t="s">
        <v>258</v>
      </c>
      <c r="I73" s="1" t="s">
        <v>21</v>
      </c>
      <c r="J73" s="3" t="s">
        <v>26727</v>
      </c>
      <c r="K73">
        <v>213</v>
      </c>
      <c r="L73" s="1" t="s">
        <v>38</v>
      </c>
      <c r="M73" s="2">
        <v>43924</v>
      </c>
      <c r="N73" s="1" t="s">
        <v>23</v>
      </c>
      <c r="O73" s="1" t="s">
        <v>44</v>
      </c>
      <c r="P73" s="1">
        <f>_3___Healthcare_Data_v1[[#This Row],[Discharge Date]]-_3___Healthcare_Data_v1[[#This Row],[Date of Admission]]</f>
        <v>6</v>
      </c>
      <c r="Q73" s="1">
        <f>IFERROR(_3___Healthcare_Data_v1[[#This Row],[ Billing Amount ]]/_3___Healthcare_Data_v1[[#This Row],[Days in Hospital]],0)</f>
        <v>1560.499767</v>
      </c>
      <c r="R73" s="1" t="str">
        <f>IF(_3___Healthcare_Data_v1[[#This Row],[Age]]&gt;60,"Senior",IF(_3___Healthcare_Data_v1[[#This Row],[Age]]&gt;35,"Middle","Young"))</f>
        <v>Senior</v>
      </c>
    </row>
    <row r="74" spans="1:18" x14ac:dyDescent="0.3">
      <c r="A74" s="1" t="s">
        <v>259</v>
      </c>
      <c r="B74" s="1" t="s">
        <v>26638</v>
      </c>
      <c r="C74" s="1" t="s">
        <v>26</v>
      </c>
      <c r="D74" s="1" t="s">
        <v>114</v>
      </c>
      <c r="E74" s="1" t="s">
        <v>28</v>
      </c>
      <c r="F74" s="2">
        <v>43967</v>
      </c>
      <c r="G74" s="1" t="s">
        <v>260</v>
      </c>
      <c r="H74" s="1" t="s">
        <v>261</v>
      </c>
      <c r="I74" s="1" t="s">
        <v>60</v>
      </c>
      <c r="J74" s="3" t="s">
        <v>26728</v>
      </c>
      <c r="K74">
        <v>405</v>
      </c>
      <c r="L74" s="1" t="s">
        <v>38</v>
      </c>
      <c r="M74" s="2">
        <v>43995</v>
      </c>
      <c r="N74" s="1" t="s">
        <v>31</v>
      </c>
      <c r="O74" s="1" t="s">
        <v>44</v>
      </c>
      <c r="P74" s="1">
        <f>_3___Healthcare_Data_v1[[#This Row],[Discharge Date]]-_3___Healthcare_Data_v1[[#This Row],[Date of Admission]]</f>
        <v>28</v>
      </c>
      <c r="Q74" s="1">
        <f>IFERROR(_3___Healthcare_Data_v1[[#This Row],[ Billing Amount ]]/_3___Healthcare_Data_v1[[#This Row],[Days in Hospital]],0)</f>
        <v>1202.8273924999999</v>
      </c>
      <c r="R74" s="1" t="str">
        <f>IF(_3___Healthcare_Data_v1[[#This Row],[Age]]&gt;60,"Senior",IF(_3___Healthcare_Data_v1[[#This Row],[Age]]&gt;35,"Middle","Young"))</f>
        <v>Senior</v>
      </c>
    </row>
    <row r="75" spans="1:18" x14ac:dyDescent="0.3">
      <c r="A75" s="1" t="s">
        <v>262</v>
      </c>
      <c r="B75" s="1" t="s">
        <v>26700</v>
      </c>
      <c r="C75" s="1" t="s">
        <v>26</v>
      </c>
      <c r="D75" s="1" t="s">
        <v>17</v>
      </c>
      <c r="E75" s="1" t="s">
        <v>35</v>
      </c>
      <c r="F75" s="2">
        <v>44675</v>
      </c>
      <c r="G75" s="1" t="s">
        <v>263</v>
      </c>
      <c r="H75" s="1" t="s">
        <v>264</v>
      </c>
      <c r="I75" s="1" t="s">
        <v>21</v>
      </c>
      <c r="J75" s="3" t="s">
        <v>26729</v>
      </c>
      <c r="K75">
        <v>358</v>
      </c>
      <c r="L75" s="1" t="s">
        <v>22</v>
      </c>
      <c r="M75" s="2">
        <v>44696</v>
      </c>
      <c r="N75" s="1" t="s">
        <v>84</v>
      </c>
      <c r="O75" s="1" t="s">
        <v>32</v>
      </c>
      <c r="P75" s="1">
        <f>_3___Healthcare_Data_v1[[#This Row],[Discharge Date]]-_3___Healthcare_Data_v1[[#This Row],[Date of Admission]]</f>
        <v>21</v>
      </c>
      <c r="Q75" s="1">
        <f>IFERROR(_3___Healthcare_Data_v1[[#This Row],[ Billing Amount ]]/_3___Healthcare_Data_v1[[#This Row],[Days in Hospital]],0)</f>
        <v>111.40759614285714</v>
      </c>
      <c r="R75" s="1" t="str">
        <f>IF(_3___Healthcare_Data_v1[[#This Row],[Age]]&gt;60,"Senior",IF(_3___Healthcare_Data_v1[[#This Row],[Age]]&gt;35,"Middle","Young"))</f>
        <v>Senior</v>
      </c>
    </row>
    <row r="76" spans="1:18" x14ac:dyDescent="0.3">
      <c r="A76" s="1" t="s">
        <v>265</v>
      </c>
      <c r="B76" s="1" t="s">
        <v>26644</v>
      </c>
      <c r="C76" s="1" t="s">
        <v>16</v>
      </c>
      <c r="D76" s="1" t="s">
        <v>89</v>
      </c>
      <c r="E76" s="1" t="s">
        <v>18</v>
      </c>
      <c r="F76" s="2">
        <v>44407</v>
      </c>
      <c r="G76" s="1" t="s">
        <v>266</v>
      </c>
      <c r="H76" s="1" t="s">
        <v>267</v>
      </c>
      <c r="I76" s="1" t="s">
        <v>21</v>
      </c>
      <c r="J76" s="3" t="s">
        <v>26730</v>
      </c>
      <c r="K76">
        <v>147</v>
      </c>
      <c r="L76" s="1" t="s">
        <v>42</v>
      </c>
      <c r="M76" s="2">
        <v>44435</v>
      </c>
      <c r="N76" s="1" t="s">
        <v>48</v>
      </c>
      <c r="O76" s="1" t="s">
        <v>44</v>
      </c>
      <c r="P76" s="1">
        <f>_3___Healthcare_Data_v1[[#This Row],[Discharge Date]]-_3___Healthcare_Data_v1[[#This Row],[Date of Admission]]</f>
        <v>28</v>
      </c>
      <c r="Q76" s="1">
        <f>IFERROR(_3___Healthcare_Data_v1[[#This Row],[ Billing Amount ]]/_3___Healthcare_Data_v1[[#This Row],[Days in Hospital]],0)</f>
        <v>976.59768178571426</v>
      </c>
      <c r="R76" s="1" t="str">
        <f>IF(_3___Healthcare_Data_v1[[#This Row],[Age]]&gt;60,"Senior",IF(_3___Healthcare_Data_v1[[#This Row],[Age]]&gt;35,"Middle","Young"))</f>
        <v>Senior</v>
      </c>
    </row>
    <row r="77" spans="1:18" x14ac:dyDescent="0.3">
      <c r="A77" s="1" t="s">
        <v>268</v>
      </c>
      <c r="B77" s="1" t="s">
        <v>26661</v>
      </c>
      <c r="C77" s="1" t="s">
        <v>16</v>
      </c>
      <c r="D77" s="1" t="s">
        <v>34</v>
      </c>
      <c r="E77" s="1" t="s">
        <v>18</v>
      </c>
      <c r="F77" s="2">
        <v>45150</v>
      </c>
      <c r="G77" s="1" t="s">
        <v>269</v>
      </c>
      <c r="H77" s="1" t="s">
        <v>270</v>
      </c>
      <c r="I77" s="1" t="s">
        <v>56</v>
      </c>
      <c r="J77" s="3" t="s">
        <v>26731</v>
      </c>
      <c r="K77">
        <v>115</v>
      </c>
      <c r="L77" s="1" t="s">
        <v>22</v>
      </c>
      <c r="M77" s="2">
        <v>45160</v>
      </c>
      <c r="N77" s="1" t="s">
        <v>23</v>
      </c>
      <c r="O77" s="1" t="s">
        <v>32</v>
      </c>
      <c r="P77" s="1">
        <f>_3___Healthcare_Data_v1[[#This Row],[Discharge Date]]-_3___Healthcare_Data_v1[[#This Row],[Date of Admission]]</f>
        <v>10</v>
      </c>
      <c r="Q77" s="1">
        <f>IFERROR(_3___Healthcare_Data_v1[[#This Row],[ Billing Amount ]]/_3___Healthcare_Data_v1[[#This Row],[Days in Hospital]],0)</f>
        <v>4071.0024169999997</v>
      </c>
      <c r="R77" s="1" t="str">
        <f>IF(_3___Healthcare_Data_v1[[#This Row],[Age]]&gt;60,"Senior",IF(_3___Healthcare_Data_v1[[#This Row],[Age]]&gt;35,"Middle","Young"))</f>
        <v>Senior</v>
      </c>
    </row>
    <row r="78" spans="1:18" x14ac:dyDescent="0.3">
      <c r="A78" s="1" t="s">
        <v>271</v>
      </c>
      <c r="B78" s="1" t="s">
        <v>26732</v>
      </c>
      <c r="C78" s="1" t="s">
        <v>16</v>
      </c>
      <c r="D78" s="1" t="s">
        <v>17</v>
      </c>
      <c r="E78" s="1" t="s">
        <v>69</v>
      </c>
      <c r="F78" s="2">
        <v>44393</v>
      </c>
      <c r="G78" s="1" t="s">
        <v>272</v>
      </c>
      <c r="H78" s="1" t="s">
        <v>273</v>
      </c>
      <c r="I78" s="1" t="s">
        <v>52</v>
      </c>
      <c r="J78" s="3" t="s">
        <v>26733</v>
      </c>
      <c r="K78">
        <v>436</v>
      </c>
      <c r="L78" s="1" t="s">
        <v>38</v>
      </c>
      <c r="M78" s="2">
        <v>44402</v>
      </c>
      <c r="N78" s="1" t="s">
        <v>43</v>
      </c>
      <c r="O78" s="1" t="s">
        <v>44</v>
      </c>
      <c r="P78" s="1">
        <f>_3___Healthcare_Data_v1[[#This Row],[Discharge Date]]-_3___Healthcare_Data_v1[[#This Row],[Date of Admission]]</f>
        <v>9</v>
      </c>
      <c r="Q78" s="1">
        <f>IFERROR(_3___Healthcare_Data_v1[[#This Row],[ Billing Amount ]]/_3___Healthcare_Data_v1[[#This Row],[Days in Hospital]],0)</f>
        <v>7588.4782233333344</v>
      </c>
      <c r="R78" s="1" t="str">
        <f>IF(_3___Healthcare_Data_v1[[#This Row],[Age]]&gt;60,"Senior",IF(_3___Healthcare_Data_v1[[#This Row],[Age]]&gt;35,"Middle","Young"))</f>
        <v>Senior</v>
      </c>
    </row>
    <row r="79" spans="1:18" x14ac:dyDescent="0.3">
      <c r="A79" s="1" t="s">
        <v>274</v>
      </c>
      <c r="B79" s="1" t="s">
        <v>26638</v>
      </c>
      <c r="C79" s="1" t="s">
        <v>26</v>
      </c>
      <c r="D79" s="1" t="s">
        <v>34</v>
      </c>
      <c r="E79" s="1" t="s">
        <v>26620</v>
      </c>
      <c r="F79" s="2">
        <v>44067</v>
      </c>
      <c r="G79" s="1" t="s">
        <v>275</v>
      </c>
      <c r="H79" s="1" t="s">
        <v>276</v>
      </c>
      <c r="I79" s="1" t="s">
        <v>26607</v>
      </c>
      <c r="J79" s="3" t="s">
        <v>26734</v>
      </c>
      <c r="K79">
        <v>263</v>
      </c>
      <c r="L79" s="1" t="s">
        <v>38</v>
      </c>
      <c r="M79" s="2">
        <v>44079</v>
      </c>
      <c r="N79" s="1" t="s">
        <v>84</v>
      </c>
      <c r="O79" s="1" t="s">
        <v>32</v>
      </c>
      <c r="P79" s="1">
        <f>_3___Healthcare_Data_v1[[#This Row],[Discharge Date]]-_3___Healthcare_Data_v1[[#This Row],[Date of Admission]]</f>
        <v>12</v>
      </c>
      <c r="Q79" s="1">
        <f>IFERROR(_3___Healthcare_Data_v1[[#This Row],[ Billing Amount ]]/_3___Healthcare_Data_v1[[#This Row],[Days in Hospital]],0)</f>
        <v>526.69903358333329</v>
      </c>
      <c r="R79" s="1" t="str">
        <f>IF(_3___Healthcare_Data_v1[[#This Row],[Age]]&gt;60,"Senior",IF(_3___Healthcare_Data_v1[[#This Row],[Age]]&gt;35,"Middle","Young"))</f>
        <v>Senior</v>
      </c>
    </row>
    <row r="80" spans="1:18" x14ac:dyDescent="0.3">
      <c r="A80" s="1" t="s">
        <v>277</v>
      </c>
      <c r="B80" s="1" t="s">
        <v>26687</v>
      </c>
      <c r="C80" s="1" t="s">
        <v>26</v>
      </c>
      <c r="D80" s="1" t="s">
        <v>27</v>
      </c>
      <c r="E80" s="1" t="s">
        <v>28</v>
      </c>
      <c r="F80" s="2">
        <v>43673</v>
      </c>
      <c r="G80" s="1" t="s">
        <v>278</v>
      </c>
      <c r="H80" s="1" t="s">
        <v>279</v>
      </c>
      <c r="I80" s="1" t="s">
        <v>60</v>
      </c>
      <c r="J80" s="3" t="s">
        <v>26735</v>
      </c>
      <c r="K80">
        <v>493</v>
      </c>
      <c r="L80" s="1" t="s">
        <v>38</v>
      </c>
      <c r="M80" s="2">
        <v>43685</v>
      </c>
      <c r="N80" s="1" t="s">
        <v>84</v>
      </c>
      <c r="O80" s="1" t="s">
        <v>24</v>
      </c>
      <c r="P80" s="1">
        <f>_3___Healthcare_Data_v1[[#This Row],[Discharge Date]]-_3___Healthcare_Data_v1[[#This Row],[Date of Admission]]</f>
        <v>12</v>
      </c>
      <c r="Q80" s="1">
        <f>IFERROR(_3___Healthcare_Data_v1[[#This Row],[ Billing Amount ]]/_3___Healthcare_Data_v1[[#This Row],[Days in Hospital]],0)</f>
        <v>508.29219849999998</v>
      </c>
      <c r="R80" s="1" t="str">
        <f>IF(_3___Healthcare_Data_v1[[#This Row],[Age]]&gt;60,"Senior",IF(_3___Healthcare_Data_v1[[#This Row],[Age]]&gt;35,"Middle","Young"))</f>
        <v>Senior</v>
      </c>
    </row>
    <row r="81" spans="1:18" x14ac:dyDescent="0.3">
      <c r="A81" s="1" t="s">
        <v>280</v>
      </c>
      <c r="B81" s="1" t="s">
        <v>26614</v>
      </c>
      <c r="C81" s="1" t="s">
        <v>16</v>
      </c>
      <c r="D81" s="1" t="s">
        <v>27</v>
      </c>
      <c r="E81" s="1" t="s">
        <v>69</v>
      </c>
      <c r="F81" s="2">
        <v>45157</v>
      </c>
      <c r="G81" s="1" t="s">
        <v>281</v>
      </c>
      <c r="H81" s="1" t="s">
        <v>282</v>
      </c>
      <c r="I81" s="1" t="s">
        <v>26607</v>
      </c>
      <c r="J81" s="3" t="s">
        <v>26736</v>
      </c>
      <c r="K81">
        <v>460</v>
      </c>
      <c r="L81" s="1" t="s">
        <v>38</v>
      </c>
      <c r="M81" s="2">
        <v>45176</v>
      </c>
      <c r="N81" s="1" t="s">
        <v>84</v>
      </c>
      <c r="O81" s="1" t="s">
        <v>24</v>
      </c>
      <c r="P81" s="1">
        <f>_3___Healthcare_Data_v1[[#This Row],[Discharge Date]]-_3___Healthcare_Data_v1[[#This Row],[Date of Admission]]</f>
        <v>19</v>
      </c>
      <c r="Q81" s="1">
        <f>IFERROR(_3___Healthcare_Data_v1[[#This Row],[ Billing Amount ]]/_3___Healthcare_Data_v1[[#This Row],[Days in Hospital]],0)</f>
        <v>2424.6426926315789</v>
      </c>
      <c r="R81" s="1" t="str">
        <f>IF(_3___Healthcare_Data_v1[[#This Row],[Age]]&gt;60,"Senior",IF(_3___Healthcare_Data_v1[[#This Row],[Age]]&gt;35,"Middle","Young"))</f>
        <v>Senior</v>
      </c>
    </row>
    <row r="82" spans="1:18" x14ac:dyDescent="0.3">
      <c r="A82" s="1" t="s">
        <v>283</v>
      </c>
      <c r="B82" s="1" t="s">
        <v>26737</v>
      </c>
      <c r="C82" s="1" t="s">
        <v>16</v>
      </c>
      <c r="D82" s="1" t="s">
        <v>27</v>
      </c>
      <c r="E82" s="1" t="s">
        <v>26615</v>
      </c>
      <c r="F82" s="2">
        <v>44211</v>
      </c>
      <c r="G82" s="1" t="s">
        <v>284</v>
      </c>
      <c r="H82" s="1" t="s">
        <v>285</v>
      </c>
      <c r="I82" s="1" t="s">
        <v>21</v>
      </c>
      <c r="J82" s="3" t="s">
        <v>26738</v>
      </c>
      <c r="K82">
        <v>356</v>
      </c>
      <c r="L82" s="1" t="s">
        <v>38</v>
      </c>
      <c r="M82" s="2">
        <v>44222</v>
      </c>
      <c r="N82" s="1" t="s">
        <v>43</v>
      </c>
      <c r="O82" s="1" t="s">
        <v>44</v>
      </c>
      <c r="P82" s="1">
        <f>_3___Healthcare_Data_v1[[#This Row],[Discharge Date]]-_3___Healthcare_Data_v1[[#This Row],[Date of Admission]]</f>
        <v>11</v>
      </c>
      <c r="Q82" s="1">
        <f>IFERROR(_3___Healthcare_Data_v1[[#This Row],[ Billing Amount ]]/_3___Healthcare_Data_v1[[#This Row],[Days in Hospital]],0)</f>
        <v>1605.9111463636364</v>
      </c>
      <c r="R82" s="1" t="str">
        <f>IF(_3___Healthcare_Data_v1[[#This Row],[Age]]&gt;60,"Senior",IF(_3___Healthcare_Data_v1[[#This Row],[Age]]&gt;35,"Middle","Young"))</f>
        <v>Senior</v>
      </c>
    </row>
    <row r="83" spans="1:18" x14ac:dyDescent="0.3">
      <c r="A83" s="1" t="s">
        <v>286</v>
      </c>
      <c r="B83" s="1" t="s">
        <v>26687</v>
      </c>
      <c r="C83" s="1" t="s">
        <v>26</v>
      </c>
      <c r="D83" s="1" t="s">
        <v>49</v>
      </c>
      <c r="E83" s="1" t="s">
        <v>26615</v>
      </c>
      <c r="F83" s="2">
        <v>45154</v>
      </c>
      <c r="G83" s="1" t="s">
        <v>287</v>
      </c>
      <c r="H83" s="1" t="s">
        <v>288</v>
      </c>
      <c r="I83" s="1" t="s">
        <v>60</v>
      </c>
      <c r="J83" s="3" t="s">
        <v>26739</v>
      </c>
      <c r="K83">
        <v>142</v>
      </c>
      <c r="L83" s="1" t="s">
        <v>22</v>
      </c>
      <c r="M83" s="2">
        <v>45177</v>
      </c>
      <c r="N83" s="1" t="s">
        <v>31</v>
      </c>
      <c r="O83" s="1" t="s">
        <v>44</v>
      </c>
      <c r="P83" s="1">
        <f>_3___Healthcare_Data_v1[[#This Row],[Discharge Date]]-_3___Healthcare_Data_v1[[#This Row],[Date of Admission]]</f>
        <v>23</v>
      </c>
      <c r="Q83" s="1">
        <f>IFERROR(_3___Healthcare_Data_v1[[#This Row],[ Billing Amount ]]/_3___Healthcare_Data_v1[[#This Row],[Days in Hospital]],0)</f>
        <v>919.66597304347829</v>
      </c>
      <c r="R83" s="1" t="str">
        <f>IF(_3___Healthcare_Data_v1[[#This Row],[Age]]&gt;60,"Senior",IF(_3___Healthcare_Data_v1[[#This Row],[Age]]&gt;35,"Middle","Young"))</f>
        <v>Senior</v>
      </c>
    </row>
    <row r="84" spans="1:18" x14ac:dyDescent="0.3">
      <c r="A84" s="1" t="s">
        <v>289</v>
      </c>
      <c r="B84" s="1" t="s">
        <v>26685</v>
      </c>
      <c r="C84" s="1" t="s">
        <v>16</v>
      </c>
      <c r="D84" s="1" t="s">
        <v>27</v>
      </c>
      <c r="E84" s="1" t="s">
        <v>28</v>
      </c>
      <c r="F84" s="2">
        <v>43760</v>
      </c>
      <c r="G84" s="1" t="s">
        <v>290</v>
      </c>
      <c r="H84" s="1" t="s">
        <v>291</v>
      </c>
      <c r="I84" s="1" t="s">
        <v>26607</v>
      </c>
      <c r="J84" s="3" t="s">
        <v>26740</v>
      </c>
      <c r="K84">
        <v>392</v>
      </c>
      <c r="L84" s="1" t="s">
        <v>26609</v>
      </c>
      <c r="M84" s="2">
        <v>43779</v>
      </c>
      <c r="N84" s="1" t="s">
        <v>23</v>
      </c>
      <c r="O84" s="1" t="s">
        <v>32</v>
      </c>
      <c r="P84" s="1">
        <f>_3___Healthcare_Data_v1[[#This Row],[Discharge Date]]-_3___Healthcare_Data_v1[[#This Row],[Date of Admission]]</f>
        <v>19</v>
      </c>
      <c r="Q84" s="1">
        <f>IFERROR(_3___Healthcare_Data_v1[[#This Row],[ Billing Amount ]]/_3___Healthcare_Data_v1[[#This Row],[Days in Hospital]],0)</f>
        <v>2185.8129342105262</v>
      </c>
      <c r="R84" s="1" t="str">
        <f>IF(_3___Healthcare_Data_v1[[#This Row],[Age]]&gt;60,"Senior",IF(_3___Healthcare_Data_v1[[#This Row],[Age]]&gt;35,"Middle","Young"))</f>
        <v>Senior</v>
      </c>
    </row>
    <row r="85" spans="1:18" x14ac:dyDescent="0.3">
      <c r="A85" s="1" t="s">
        <v>292</v>
      </c>
      <c r="B85" s="1" t="s">
        <v>26708</v>
      </c>
      <c r="C85" s="1" t="s">
        <v>16</v>
      </c>
      <c r="D85" s="1" t="s">
        <v>229</v>
      </c>
      <c r="E85" s="1" t="s">
        <v>35</v>
      </c>
      <c r="F85" s="2">
        <v>43462</v>
      </c>
      <c r="G85" s="1" t="s">
        <v>293</v>
      </c>
      <c r="H85" s="1" t="s">
        <v>294</v>
      </c>
      <c r="I85" s="1" t="s">
        <v>52</v>
      </c>
      <c r="J85" s="3" t="s">
        <v>26741</v>
      </c>
      <c r="K85">
        <v>139</v>
      </c>
      <c r="L85" s="1" t="s">
        <v>22</v>
      </c>
      <c r="M85" s="2">
        <v>43485</v>
      </c>
      <c r="N85" s="1" t="s">
        <v>23</v>
      </c>
      <c r="O85" s="1" t="s">
        <v>44</v>
      </c>
      <c r="P85" s="1">
        <f>_3___Healthcare_Data_v1[[#This Row],[Discharge Date]]-_3___Healthcare_Data_v1[[#This Row],[Date of Admission]]</f>
        <v>23</v>
      </c>
      <c r="Q85" s="1">
        <f>IFERROR(_3___Healthcare_Data_v1[[#This Row],[ Billing Amount ]]/_3___Healthcare_Data_v1[[#This Row],[Days in Hospital]],0)</f>
        <v>115.64223395652174</v>
      </c>
      <c r="R85" s="1" t="str">
        <f>IF(_3___Healthcare_Data_v1[[#This Row],[Age]]&gt;60,"Senior",IF(_3___Healthcare_Data_v1[[#This Row],[Age]]&gt;35,"Middle","Young"))</f>
        <v>Senior</v>
      </c>
    </row>
    <row r="86" spans="1:18" x14ac:dyDescent="0.3">
      <c r="A86" s="1" t="s">
        <v>295</v>
      </c>
      <c r="B86" s="1" t="s">
        <v>26657</v>
      </c>
      <c r="C86" s="1" t="s">
        <v>16</v>
      </c>
      <c r="D86" s="1" t="s">
        <v>114</v>
      </c>
      <c r="E86" s="1" t="s">
        <v>26615</v>
      </c>
      <c r="F86" s="2">
        <v>43477</v>
      </c>
      <c r="G86" s="1" t="s">
        <v>296</v>
      </c>
      <c r="H86" s="1" t="s">
        <v>297</v>
      </c>
      <c r="I86" s="1" t="s">
        <v>21</v>
      </c>
      <c r="J86" s="3" t="s">
        <v>26742</v>
      </c>
      <c r="K86">
        <v>482</v>
      </c>
      <c r="L86" s="1" t="s">
        <v>22</v>
      </c>
      <c r="M86" s="2">
        <v>43500</v>
      </c>
      <c r="N86" s="1" t="s">
        <v>43</v>
      </c>
      <c r="O86" s="1" t="s">
        <v>32</v>
      </c>
      <c r="P86" s="1">
        <f>_3___Healthcare_Data_v1[[#This Row],[Discharge Date]]-_3___Healthcare_Data_v1[[#This Row],[Date of Admission]]</f>
        <v>23</v>
      </c>
      <c r="Q86" s="1">
        <f>IFERROR(_3___Healthcare_Data_v1[[#This Row],[ Billing Amount ]]/_3___Healthcare_Data_v1[[#This Row],[Days in Hospital]],0)</f>
        <v>1532.0745821739129</v>
      </c>
      <c r="R86" s="1" t="str">
        <f>IF(_3___Healthcare_Data_v1[[#This Row],[Age]]&gt;60,"Senior",IF(_3___Healthcare_Data_v1[[#This Row],[Age]]&gt;35,"Middle","Young"))</f>
        <v>Senior</v>
      </c>
    </row>
    <row r="87" spans="1:18" x14ac:dyDescent="0.3">
      <c r="A87" s="1" t="s">
        <v>298</v>
      </c>
      <c r="B87" s="1" t="s">
        <v>26606</v>
      </c>
      <c r="C87" s="1" t="s">
        <v>26</v>
      </c>
      <c r="D87" s="1" t="s">
        <v>26674</v>
      </c>
      <c r="E87" s="1" t="s">
        <v>69</v>
      </c>
      <c r="F87" s="2">
        <v>43646</v>
      </c>
      <c r="G87" s="1" t="s">
        <v>299</v>
      </c>
      <c r="H87" s="1" t="s">
        <v>279</v>
      </c>
      <c r="I87" s="1" t="s">
        <v>52</v>
      </c>
      <c r="J87" s="3" t="s">
        <v>26743</v>
      </c>
      <c r="K87">
        <v>141</v>
      </c>
      <c r="L87" s="1" t="s">
        <v>42</v>
      </c>
      <c r="M87" s="2">
        <v>43666</v>
      </c>
      <c r="N87" s="1" t="s">
        <v>31</v>
      </c>
      <c r="O87" s="1" t="s">
        <v>44</v>
      </c>
      <c r="P87" s="1">
        <f>_3___Healthcare_Data_v1[[#This Row],[Discharge Date]]-_3___Healthcare_Data_v1[[#This Row],[Date of Admission]]</f>
        <v>20</v>
      </c>
      <c r="Q87" s="1">
        <f>IFERROR(_3___Healthcare_Data_v1[[#This Row],[ Billing Amount ]]/_3___Healthcare_Data_v1[[#This Row],[Days in Hospital]],0)</f>
        <v>3796.1953500000004</v>
      </c>
      <c r="R87" s="1" t="str">
        <f>IF(_3___Healthcare_Data_v1[[#This Row],[Age]]&gt;60,"Senior",IF(_3___Healthcare_Data_v1[[#This Row],[Age]]&gt;35,"Middle","Young"))</f>
        <v>Senior</v>
      </c>
    </row>
    <row r="88" spans="1:18" x14ac:dyDescent="0.3">
      <c r="A88" s="1" t="s">
        <v>300</v>
      </c>
      <c r="B88" s="1" t="s">
        <v>26661</v>
      </c>
      <c r="C88" s="1" t="s">
        <v>16</v>
      </c>
      <c r="D88" s="1" t="s">
        <v>34</v>
      </c>
      <c r="E88" s="1" t="s">
        <v>18</v>
      </c>
      <c r="F88" s="2">
        <v>44177</v>
      </c>
      <c r="G88" s="1" t="s">
        <v>301</v>
      </c>
      <c r="H88" s="1" t="s">
        <v>302</v>
      </c>
      <c r="I88" s="1" t="s">
        <v>26607</v>
      </c>
      <c r="J88" s="3" t="s">
        <v>26744</v>
      </c>
      <c r="K88">
        <v>397</v>
      </c>
      <c r="L88" s="1" t="s">
        <v>26609</v>
      </c>
      <c r="M88" s="2">
        <v>44194</v>
      </c>
      <c r="N88" s="1" t="s">
        <v>48</v>
      </c>
      <c r="O88" s="1" t="s">
        <v>32</v>
      </c>
      <c r="P88" s="1">
        <f>_3___Healthcare_Data_v1[[#This Row],[Discharge Date]]-_3___Healthcare_Data_v1[[#This Row],[Date of Admission]]</f>
        <v>17</v>
      </c>
      <c r="Q88" s="1">
        <f>IFERROR(_3___Healthcare_Data_v1[[#This Row],[ Billing Amount ]]/_3___Healthcare_Data_v1[[#This Row],[Days in Hospital]],0)</f>
        <v>2091.4961635294121</v>
      </c>
      <c r="R88" s="1" t="str">
        <f>IF(_3___Healthcare_Data_v1[[#This Row],[Age]]&gt;60,"Senior",IF(_3___Healthcare_Data_v1[[#This Row],[Age]]&gt;35,"Middle","Young"))</f>
        <v>Senior</v>
      </c>
    </row>
    <row r="89" spans="1:18" x14ac:dyDescent="0.3">
      <c r="A89" s="1" t="s">
        <v>303</v>
      </c>
      <c r="B89" s="1" t="s">
        <v>26745</v>
      </c>
      <c r="C89" s="1" t="s">
        <v>26</v>
      </c>
      <c r="D89" s="1" t="s">
        <v>34</v>
      </c>
      <c r="E89" s="1" t="s">
        <v>26615</v>
      </c>
      <c r="F89" s="2">
        <v>43759</v>
      </c>
      <c r="G89" s="1" t="s">
        <v>304</v>
      </c>
      <c r="H89" s="1" t="s">
        <v>305</v>
      </c>
      <c r="I89" s="1" t="s">
        <v>56</v>
      </c>
      <c r="J89" s="3" t="s">
        <v>26746</v>
      </c>
      <c r="K89">
        <v>347</v>
      </c>
      <c r="L89" s="1" t="s">
        <v>42</v>
      </c>
      <c r="M89" s="2">
        <v>43760</v>
      </c>
      <c r="N89" s="1" t="s">
        <v>31</v>
      </c>
      <c r="O89" s="1" t="s">
        <v>44</v>
      </c>
      <c r="P89" s="1">
        <f>_3___Healthcare_Data_v1[[#This Row],[Discharge Date]]-_3___Healthcare_Data_v1[[#This Row],[Date of Admission]]</f>
        <v>1</v>
      </c>
      <c r="Q89" s="1">
        <f>IFERROR(_3___Healthcare_Data_v1[[#This Row],[ Billing Amount ]]/_3___Healthcare_Data_v1[[#This Row],[Days in Hospital]],0)</f>
        <v>13792.89309</v>
      </c>
      <c r="R89" s="1" t="str">
        <f>IF(_3___Healthcare_Data_v1[[#This Row],[Age]]&gt;60,"Senior",IF(_3___Healthcare_Data_v1[[#This Row],[Age]]&gt;35,"Middle","Young"))</f>
        <v>Senior</v>
      </c>
    </row>
    <row r="90" spans="1:18" x14ac:dyDescent="0.3">
      <c r="A90" s="1" t="s">
        <v>306</v>
      </c>
      <c r="B90" s="1" t="s">
        <v>26655</v>
      </c>
      <c r="C90" s="1" t="s">
        <v>16</v>
      </c>
      <c r="D90" s="1" t="s">
        <v>34</v>
      </c>
      <c r="E90" s="1" t="s">
        <v>28</v>
      </c>
      <c r="F90" s="2">
        <v>44237</v>
      </c>
      <c r="G90" s="1" t="s">
        <v>307</v>
      </c>
      <c r="H90" s="1" t="s">
        <v>308</v>
      </c>
      <c r="I90" s="1" t="s">
        <v>60</v>
      </c>
      <c r="J90" s="3" t="s">
        <v>26747</v>
      </c>
      <c r="K90">
        <v>245</v>
      </c>
      <c r="L90" s="1" t="s">
        <v>22</v>
      </c>
      <c r="M90" s="2">
        <v>44241</v>
      </c>
      <c r="N90" s="1" t="s">
        <v>84</v>
      </c>
      <c r="O90" s="1" t="s">
        <v>24</v>
      </c>
      <c r="P90" s="1">
        <f>_3___Healthcare_Data_v1[[#This Row],[Discharge Date]]-_3___Healthcare_Data_v1[[#This Row],[Date of Admission]]</f>
        <v>4</v>
      </c>
      <c r="Q90" s="1">
        <f>IFERROR(_3___Healthcare_Data_v1[[#This Row],[ Billing Amount ]]/_3___Healthcare_Data_v1[[#This Row],[Days in Hospital]],0)</f>
        <v>4252.1858000000002</v>
      </c>
      <c r="R90" s="1" t="str">
        <f>IF(_3___Healthcare_Data_v1[[#This Row],[Age]]&gt;60,"Senior",IF(_3___Healthcare_Data_v1[[#This Row],[Age]]&gt;35,"Middle","Young"))</f>
        <v>Senior</v>
      </c>
    </row>
    <row r="91" spans="1:18" x14ac:dyDescent="0.3">
      <c r="A91" s="1" t="s">
        <v>309</v>
      </c>
      <c r="B91" s="1" t="s">
        <v>26659</v>
      </c>
      <c r="C91" s="1" t="s">
        <v>16</v>
      </c>
      <c r="D91" s="1" t="s">
        <v>17</v>
      </c>
      <c r="E91" s="1" t="s">
        <v>18</v>
      </c>
      <c r="F91" s="2">
        <v>44058</v>
      </c>
      <c r="G91" s="1" t="s">
        <v>310</v>
      </c>
      <c r="H91" s="1" t="s">
        <v>311</v>
      </c>
      <c r="I91" s="1" t="s">
        <v>26607</v>
      </c>
      <c r="J91" s="3" t="s">
        <v>26748</v>
      </c>
      <c r="K91">
        <v>143</v>
      </c>
      <c r="L91" s="1" t="s">
        <v>22</v>
      </c>
      <c r="M91" s="2">
        <v>44065</v>
      </c>
      <c r="N91" s="1" t="s">
        <v>48</v>
      </c>
      <c r="O91" s="1" t="s">
        <v>32</v>
      </c>
      <c r="P91" s="1">
        <f>_3___Healthcare_Data_v1[[#This Row],[Discharge Date]]-_3___Healthcare_Data_v1[[#This Row],[Date of Admission]]</f>
        <v>7</v>
      </c>
      <c r="Q91" s="1">
        <f>IFERROR(_3___Healthcare_Data_v1[[#This Row],[ Billing Amount ]]/_3___Healthcare_Data_v1[[#This Row],[Days in Hospital]],0)</f>
        <v>4427.3095914285714</v>
      </c>
      <c r="R91" s="1" t="str">
        <f>IF(_3___Healthcare_Data_v1[[#This Row],[Age]]&gt;60,"Senior",IF(_3___Healthcare_Data_v1[[#This Row],[Age]]&gt;35,"Middle","Young"))</f>
        <v>Senior</v>
      </c>
    </row>
    <row r="92" spans="1:18" x14ac:dyDescent="0.3">
      <c r="A92" s="1" t="s">
        <v>312</v>
      </c>
      <c r="B92" s="1" t="s">
        <v>26720</v>
      </c>
      <c r="C92" s="1" t="s">
        <v>16</v>
      </c>
      <c r="D92" s="1" t="s">
        <v>26674</v>
      </c>
      <c r="E92" s="1" t="s">
        <v>69</v>
      </c>
      <c r="F92" s="2">
        <v>44637</v>
      </c>
      <c r="G92" s="1" t="s">
        <v>313</v>
      </c>
      <c r="H92" s="1" t="s">
        <v>314</v>
      </c>
      <c r="I92" s="1" t="s">
        <v>52</v>
      </c>
      <c r="J92" s="3" t="s">
        <v>26749</v>
      </c>
      <c r="K92">
        <v>405</v>
      </c>
      <c r="L92" s="1" t="s">
        <v>26609</v>
      </c>
      <c r="M92" s="2">
        <v>44660</v>
      </c>
      <c r="N92" s="1" t="s">
        <v>48</v>
      </c>
      <c r="O92" s="1" t="s">
        <v>24</v>
      </c>
      <c r="P92" s="1">
        <f>_3___Healthcare_Data_v1[[#This Row],[Discharge Date]]-_3___Healthcare_Data_v1[[#This Row],[Date of Admission]]</f>
        <v>23</v>
      </c>
      <c r="Q92" s="1">
        <f>IFERROR(_3___Healthcare_Data_v1[[#This Row],[ Billing Amount ]]/_3___Healthcare_Data_v1[[#This Row],[Days in Hospital]],0)</f>
        <v>1638.9284273913042</v>
      </c>
      <c r="R92" s="1" t="str">
        <f>IF(_3___Healthcare_Data_v1[[#This Row],[Age]]&gt;60,"Senior",IF(_3___Healthcare_Data_v1[[#This Row],[Age]]&gt;35,"Middle","Young"))</f>
        <v>Senior</v>
      </c>
    </row>
    <row r="93" spans="1:18" x14ac:dyDescent="0.3">
      <c r="A93" s="1" t="s">
        <v>315</v>
      </c>
      <c r="B93" s="1" t="s">
        <v>26750</v>
      </c>
      <c r="C93" s="1" t="s">
        <v>16</v>
      </c>
      <c r="D93" s="1" t="s">
        <v>34</v>
      </c>
      <c r="E93" s="1" t="s">
        <v>26620</v>
      </c>
      <c r="F93" s="2">
        <v>44492</v>
      </c>
      <c r="G93" s="1" t="s">
        <v>316</v>
      </c>
      <c r="H93" s="1" t="s">
        <v>317</v>
      </c>
      <c r="I93" s="1" t="s">
        <v>21</v>
      </c>
      <c r="J93" s="3" t="s">
        <v>26751</v>
      </c>
      <c r="K93">
        <v>142</v>
      </c>
      <c r="L93" s="1" t="s">
        <v>26609</v>
      </c>
      <c r="M93" s="2">
        <v>44521</v>
      </c>
      <c r="N93" s="1" t="s">
        <v>31</v>
      </c>
      <c r="O93" s="1" t="s">
        <v>44</v>
      </c>
      <c r="P93" s="1">
        <f>_3___Healthcare_Data_v1[[#This Row],[Discharge Date]]-_3___Healthcare_Data_v1[[#This Row],[Date of Admission]]</f>
        <v>29</v>
      </c>
      <c r="Q93" s="1">
        <f>IFERROR(_3___Healthcare_Data_v1[[#This Row],[ Billing Amount ]]/_3___Healthcare_Data_v1[[#This Row],[Days in Hospital]],0)</f>
        <v>573.94678862068974</v>
      </c>
      <c r="R93" s="1" t="str">
        <f>IF(_3___Healthcare_Data_v1[[#This Row],[Age]]&gt;60,"Senior",IF(_3___Healthcare_Data_v1[[#This Row],[Age]]&gt;35,"Middle","Young"))</f>
        <v>Senior</v>
      </c>
    </row>
    <row r="94" spans="1:18" x14ac:dyDescent="0.3">
      <c r="A94" s="1" t="s">
        <v>318</v>
      </c>
      <c r="B94" s="1" t="s">
        <v>26624</v>
      </c>
      <c r="C94" s="1" t="s">
        <v>26</v>
      </c>
      <c r="D94" s="1" t="s">
        <v>17</v>
      </c>
      <c r="E94" s="1" t="s">
        <v>18</v>
      </c>
      <c r="F94" s="2">
        <v>44461</v>
      </c>
      <c r="G94" s="1" t="s">
        <v>319</v>
      </c>
      <c r="H94" s="1" t="s">
        <v>320</v>
      </c>
      <c r="I94" s="1" t="s">
        <v>52</v>
      </c>
      <c r="J94" s="3" t="s">
        <v>26752</v>
      </c>
      <c r="K94">
        <v>108</v>
      </c>
      <c r="L94" s="1" t="s">
        <v>26609</v>
      </c>
      <c r="M94" s="2">
        <v>44491</v>
      </c>
      <c r="N94" s="1" t="s">
        <v>31</v>
      </c>
      <c r="O94" s="1" t="s">
        <v>32</v>
      </c>
      <c r="P94" s="1">
        <f>_3___Healthcare_Data_v1[[#This Row],[Discharge Date]]-_3___Healthcare_Data_v1[[#This Row],[Date of Admission]]</f>
        <v>30</v>
      </c>
      <c r="Q94" s="1">
        <f>IFERROR(_3___Healthcare_Data_v1[[#This Row],[ Billing Amount ]]/_3___Healthcare_Data_v1[[#This Row],[Days in Hospital]],0)</f>
        <v>677.26544033333334</v>
      </c>
      <c r="R94" s="1" t="str">
        <f>IF(_3___Healthcare_Data_v1[[#This Row],[Age]]&gt;60,"Senior",IF(_3___Healthcare_Data_v1[[#This Row],[Age]]&gt;35,"Middle","Young"))</f>
        <v>Senior</v>
      </c>
    </row>
    <row r="95" spans="1:18" x14ac:dyDescent="0.3">
      <c r="A95" s="1" t="s">
        <v>321</v>
      </c>
      <c r="B95" s="1" t="s">
        <v>26646</v>
      </c>
      <c r="C95" s="1" t="s">
        <v>16</v>
      </c>
      <c r="D95" s="1" t="s">
        <v>229</v>
      </c>
      <c r="E95" s="1" t="s">
        <v>26615</v>
      </c>
      <c r="F95" s="2">
        <v>44283</v>
      </c>
      <c r="G95" s="1" t="s">
        <v>322</v>
      </c>
      <c r="H95" s="1" t="s">
        <v>323</v>
      </c>
      <c r="I95" s="1" t="s">
        <v>26607</v>
      </c>
      <c r="J95" s="3" t="s">
        <v>26753</v>
      </c>
      <c r="K95">
        <v>268</v>
      </c>
      <c r="L95" s="1" t="s">
        <v>22</v>
      </c>
      <c r="M95" s="2">
        <v>44285</v>
      </c>
      <c r="N95" s="1" t="s">
        <v>43</v>
      </c>
      <c r="O95" s="1" t="s">
        <v>32</v>
      </c>
      <c r="P95" s="1">
        <f>_3___Healthcare_Data_v1[[#This Row],[Discharge Date]]-_3___Healthcare_Data_v1[[#This Row],[Date of Admission]]</f>
        <v>2</v>
      </c>
      <c r="Q95" s="1">
        <f>IFERROR(_3___Healthcare_Data_v1[[#This Row],[ Billing Amount ]]/_3___Healthcare_Data_v1[[#This Row],[Days in Hospital]],0)</f>
        <v>5229.3152099999998</v>
      </c>
      <c r="R95" s="1" t="str">
        <f>IF(_3___Healthcare_Data_v1[[#This Row],[Age]]&gt;60,"Senior",IF(_3___Healthcare_Data_v1[[#This Row],[Age]]&gt;35,"Middle","Young"))</f>
        <v>Senior</v>
      </c>
    </row>
    <row r="96" spans="1:18" x14ac:dyDescent="0.3">
      <c r="A96" s="1" t="s">
        <v>324</v>
      </c>
      <c r="B96" s="1" t="s">
        <v>26666</v>
      </c>
      <c r="C96" s="1" t="s">
        <v>16</v>
      </c>
      <c r="D96" s="1" t="s">
        <v>49</v>
      </c>
      <c r="E96" s="1" t="s">
        <v>26615</v>
      </c>
      <c r="F96" s="2">
        <v>43422</v>
      </c>
      <c r="G96" s="1" t="s">
        <v>325</v>
      </c>
      <c r="H96" s="1" t="s">
        <v>326</v>
      </c>
      <c r="I96" s="1" t="s">
        <v>56</v>
      </c>
      <c r="J96" s="3" t="s">
        <v>26754</v>
      </c>
      <c r="K96">
        <v>182</v>
      </c>
      <c r="L96" s="1" t="s">
        <v>22</v>
      </c>
      <c r="M96" s="2">
        <v>43435</v>
      </c>
      <c r="N96" s="1" t="s">
        <v>23</v>
      </c>
      <c r="O96" s="1" t="s">
        <v>24</v>
      </c>
      <c r="P96" s="1">
        <f>_3___Healthcare_Data_v1[[#This Row],[Discharge Date]]-_3___Healthcare_Data_v1[[#This Row],[Date of Admission]]</f>
        <v>13</v>
      </c>
      <c r="Q96" s="1">
        <f>IFERROR(_3___Healthcare_Data_v1[[#This Row],[ Billing Amount ]]/_3___Healthcare_Data_v1[[#This Row],[Days in Hospital]],0)</f>
        <v>313.39998000000003</v>
      </c>
      <c r="R96" s="1" t="str">
        <f>IF(_3___Healthcare_Data_v1[[#This Row],[Age]]&gt;60,"Senior",IF(_3___Healthcare_Data_v1[[#This Row],[Age]]&gt;35,"Middle","Young"))</f>
        <v>Senior</v>
      </c>
    </row>
    <row r="97" spans="1:18" x14ac:dyDescent="0.3">
      <c r="A97" s="1" t="s">
        <v>327</v>
      </c>
      <c r="B97" s="1" t="s">
        <v>26755</v>
      </c>
      <c r="C97" s="1" t="s">
        <v>26</v>
      </c>
      <c r="D97" s="1" t="s">
        <v>34</v>
      </c>
      <c r="E97" s="1" t="s">
        <v>26620</v>
      </c>
      <c r="F97" s="2">
        <v>43887</v>
      </c>
      <c r="G97" s="1" t="s">
        <v>328</v>
      </c>
      <c r="H97" s="1" t="s">
        <v>329</v>
      </c>
      <c r="I97" s="1" t="s">
        <v>56</v>
      </c>
      <c r="J97" s="3" t="s">
        <v>26756</v>
      </c>
      <c r="K97">
        <v>119</v>
      </c>
      <c r="L97" s="1" t="s">
        <v>26609</v>
      </c>
      <c r="M97" s="2">
        <v>43908</v>
      </c>
      <c r="N97" s="1" t="s">
        <v>23</v>
      </c>
      <c r="O97" s="1" t="s">
        <v>44</v>
      </c>
      <c r="P97" s="1">
        <f>_3___Healthcare_Data_v1[[#This Row],[Discharge Date]]-_3___Healthcare_Data_v1[[#This Row],[Date of Admission]]</f>
        <v>21</v>
      </c>
      <c r="Q97" s="1">
        <f>IFERROR(_3___Healthcare_Data_v1[[#This Row],[ Billing Amount ]]/_3___Healthcare_Data_v1[[#This Row],[Days in Hospital]],0)</f>
        <v>752.58675380952388</v>
      </c>
      <c r="R97" s="1" t="str">
        <f>IF(_3___Healthcare_Data_v1[[#This Row],[Age]]&gt;60,"Senior",IF(_3___Healthcare_Data_v1[[#This Row],[Age]]&gt;35,"Middle","Young"))</f>
        <v>Senior</v>
      </c>
    </row>
    <row r="98" spans="1:18" x14ac:dyDescent="0.3">
      <c r="A98" s="1" t="s">
        <v>330</v>
      </c>
      <c r="B98" s="1" t="s">
        <v>26723</v>
      </c>
      <c r="C98" s="1" t="s">
        <v>26</v>
      </c>
      <c r="D98" s="1" t="s">
        <v>229</v>
      </c>
      <c r="E98" s="1" t="s">
        <v>26615</v>
      </c>
      <c r="F98" s="2">
        <v>44175</v>
      </c>
      <c r="G98" s="1" t="s">
        <v>331</v>
      </c>
      <c r="H98" s="1" t="s">
        <v>332</v>
      </c>
      <c r="I98" s="1" t="s">
        <v>21</v>
      </c>
      <c r="J98" s="3" t="s">
        <v>26757</v>
      </c>
      <c r="K98">
        <v>176</v>
      </c>
      <c r="L98" s="1" t="s">
        <v>22</v>
      </c>
      <c r="M98" s="2">
        <v>44198</v>
      </c>
      <c r="N98" s="1" t="s">
        <v>84</v>
      </c>
      <c r="O98" s="1" t="s">
        <v>44</v>
      </c>
      <c r="P98" s="1">
        <f>_3___Healthcare_Data_v1[[#This Row],[Discharge Date]]-_3___Healthcare_Data_v1[[#This Row],[Date of Admission]]</f>
        <v>23</v>
      </c>
      <c r="Q98" s="1">
        <f>IFERROR(_3___Healthcare_Data_v1[[#This Row],[ Billing Amount ]]/_3___Healthcare_Data_v1[[#This Row],[Days in Hospital]],0)</f>
        <v>384.62523969565217</v>
      </c>
      <c r="R98" s="1" t="str">
        <f>IF(_3___Healthcare_Data_v1[[#This Row],[Age]]&gt;60,"Senior",IF(_3___Healthcare_Data_v1[[#This Row],[Age]]&gt;35,"Middle","Young"))</f>
        <v>Senior</v>
      </c>
    </row>
    <row r="99" spans="1:18" x14ac:dyDescent="0.3">
      <c r="A99" s="1" t="s">
        <v>333</v>
      </c>
      <c r="B99" s="1" t="s">
        <v>26666</v>
      </c>
      <c r="C99" s="1" t="s">
        <v>26</v>
      </c>
      <c r="D99" s="1" t="s">
        <v>114</v>
      </c>
      <c r="E99" s="1" t="s">
        <v>28</v>
      </c>
      <c r="F99" s="2">
        <v>44849</v>
      </c>
      <c r="G99" s="1" t="s">
        <v>334</v>
      </c>
      <c r="H99" s="1" t="s">
        <v>335</v>
      </c>
      <c r="I99" s="1" t="s">
        <v>60</v>
      </c>
      <c r="J99" s="3" t="s">
        <v>26758</v>
      </c>
      <c r="K99">
        <v>462</v>
      </c>
      <c r="L99" s="1" t="s">
        <v>22</v>
      </c>
      <c r="M99" s="2">
        <v>44853</v>
      </c>
      <c r="N99" s="1" t="s">
        <v>84</v>
      </c>
      <c r="O99" s="1" t="s">
        <v>44</v>
      </c>
      <c r="P99" s="1">
        <f>_3___Healthcare_Data_v1[[#This Row],[Discharge Date]]-_3___Healthcare_Data_v1[[#This Row],[Date of Admission]]</f>
        <v>4</v>
      </c>
      <c r="Q99" s="1">
        <f>IFERROR(_3___Healthcare_Data_v1[[#This Row],[ Billing Amount ]]/_3___Healthcare_Data_v1[[#This Row],[Days in Hospital]],0)</f>
        <v>432.87902874999997</v>
      </c>
      <c r="R99" s="1" t="str">
        <f>IF(_3___Healthcare_Data_v1[[#This Row],[Age]]&gt;60,"Senior",IF(_3___Healthcare_Data_v1[[#This Row],[Age]]&gt;35,"Middle","Young"))</f>
        <v>Senior</v>
      </c>
    </row>
    <row r="100" spans="1:18" x14ac:dyDescent="0.3">
      <c r="A100" s="1" t="s">
        <v>336</v>
      </c>
      <c r="B100" s="1" t="s">
        <v>26759</v>
      </c>
      <c r="C100" s="1" t="s">
        <v>26</v>
      </c>
      <c r="D100" s="1" t="s">
        <v>229</v>
      </c>
      <c r="E100" s="1" t="s">
        <v>28</v>
      </c>
      <c r="F100" s="2">
        <v>45110</v>
      </c>
      <c r="G100" s="1" t="s">
        <v>337</v>
      </c>
      <c r="H100" s="1" t="s">
        <v>338</v>
      </c>
      <c r="I100" s="1" t="s">
        <v>60</v>
      </c>
      <c r="J100" s="3" t="s">
        <v>26760</v>
      </c>
      <c r="K100">
        <v>484</v>
      </c>
      <c r="L100" s="1" t="s">
        <v>42</v>
      </c>
      <c r="M100" s="2">
        <v>45126</v>
      </c>
      <c r="N100" s="1" t="s">
        <v>23</v>
      </c>
      <c r="O100" s="1" t="s">
        <v>24</v>
      </c>
      <c r="P100" s="1">
        <f>_3___Healthcare_Data_v1[[#This Row],[Discharge Date]]-_3___Healthcare_Data_v1[[#This Row],[Date of Admission]]</f>
        <v>16</v>
      </c>
      <c r="Q100" s="1">
        <f>IFERROR(_3___Healthcare_Data_v1[[#This Row],[ Billing Amount ]]/_3___Healthcare_Data_v1[[#This Row],[Days in Hospital]],0)</f>
        <v>1899.9449768750001</v>
      </c>
      <c r="R100" s="1" t="str">
        <f>IF(_3___Healthcare_Data_v1[[#This Row],[Age]]&gt;60,"Senior",IF(_3___Healthcare_Data_v1[[#This Row],[Age]]&gt;35,"Middle","Young"))</f>
        <v>Senior</v>
      </c>
    </row>
    <row r="101" spans="1:18" x14ac:dyDescent="0.3">
      <c r="A101" s="1" t="s">
        <v>339</v>
      </c>
      <c r="B101" s="1" t="s">
        <v>26666</v>
      </c>
      <c r="C101" s="1" t="s">
        <v>26</v>
      </c>
      <c r="D101" s="1" t="s">
        <v>229</v>
      </c>
      <c r="E101" s="1" t="s">
        <v>26620</v>
      </c>
      <c r="F101" s="2">
        <v>45039</v>
      </c>
      <c r="G101" s="1" t="s">
        <v>340</v>
      </c>
      <c r="H101" s="1" t="s">
        <v>341</v>
      </c>
      <c r="I101" s="1" t="s">
        <v>26607</v>
      </c>
      <c r="J101" s="3" t="s">
        <v>26761</v>
      </c>
      <c r="K101">
        <v>329</v>
      </c>
      <c r="L101" s="1" t="s">
        <v>42</v>
      </c>
      <c r="M101" s="2">
        <v>45047</v>
      </c>
      <c r="N101" s="1" t="s">
        <v>43</v>
      </c>
      <c r="O101" s="1" t="s">
        <v>32</v>
      </c>
      <c r="P101" s="1">
        <f>_3___Healthcare_Data_v1[[#This Row],[Discharge Date]]-_3___Healthcare_Data_v1[[#This Row],[Date of Admission]]</f>
        <v>8</v>
      </c>
      <c r="Q101" s="1">
        <f>IFERROR(_3___Healthcare_Data_v1[[#This Row],[ Billing Amount ]]/_3___Healthcare_Data_v1[[#This Row],[Days in Hospital]],0)</f>
        <v>3364.4299025</v>
      </c>
      <c r="R101" s="1" t="str">
        <f>IF(_3___Healthcare_Data_v1[[#This Row],[Age]]&gt;60,"Senior",IF(_3___Healthcare_Data_v1[[#This Row],[Age]]&gt;35,"Middle","Young"))</f>
        <v>Senior</v>
      </c>
    </row>
    <row r="102" spans="1:18" x14ac:dyDescent="0.3">
      <c r="A102" s="1" t="s">
        <v>342</v>
      </c>
      <c r="B102" s="1" t="s">
        <v>26704</v>
      </c>
      <c r="C102" s="1" t="s">
        <v>26</v>
      </c>
      <c r="D102" s="1" t="s">
        <v>26674</v>
      </c>
      <c r="E102" s="1" t="s">
        <v>35</v>
      </c>
      <c r="F102" s="2">
        <v>44109</v>
      </c>
      <c r="G102" s="1" t="s">
        <v>343</v>
      </c>
      <c r="H102" s="1" t="s">
        <v>344</v>
      </c>
      <c r="I102" s="1" t="s">
        <v>56</v>
      </c>
      <c r="J102" s="3" t="s">
        <v>26762</v>
      </c>
      <c r="K102">
        <v>335</v>
      </c>
      <c r="L102" s="1" t="s">
        <v>22</v>
      </c>
      <c r="M102" s="2">
        <v>44131</v>
      </c>
      <c r="N102" s="1" t="s">
        <v>23</v>
      </c>
      <c r="O102" s="1" t="s">
        <v>24</v>
      </c>
      <c r="P102" s="1">
        <f>_3___Healthcare_Data_v1[[#This Row],[Discharge Date]]-_3___Healthcare_Data_v1[[#This Row],[Date of Admission]]</f>
        <v>22</v>
      </c>
      <c r="Q102" s="1">
        <f>IFERROR(_3___Healthcare_Data_v1[[#This Row],[ Billing Amount ]]/_3___Healthcare_Data_v1[[#This Row],[Days in Hospital]],0)</f>
        <v>1099.5241490909091</v>
      </c>
      <c r="R102" s="1" t="str">
        <f>IF(_3___Healthcare_Data_v1[[#This Row],[Age]]&gt;60,"Senior",IF(_3___Healthcare_Data_v1[[#This Row],[Age]]&gt;35,"Middle","Young"))</f>
        <v>Senior</v>
      </c>
    </row>
    <row r="103" spans="1:18" x14ac:dyDescent="0.3">
      <c r="A103" s="1" t="s">
        <v>345</v>
      </c>
      <c r="B103" s="1" t="s">
        <v>26723</v>
      </c>
      <c r="C103" s="1" t="s">
        <v>16</v>
      </c>
      <c r="D103" s="1" t="s">
        <v>26674</v>
      </c>
      <c r="E103" s="1" t="s">
        <v>26620</v>
      </c>
      <c r="F103" s="2">
        <v>44451</v>
      </c>
      <c r="G103" s="1" t="s">
        <v>346</v>
      </c>
      <c r="H103" s="1" t="s">
        <v>347</v>
      </c>
      <c r="I103" s="1" t="s">
        <v>52</v>
      </c>
      <c r="J103" s="3" t="s">
        <v>26763</v>
      </c>
      <c r="K103">
        <v>201</v>
      </c>
      <c r="L103" s="1" t="s">
        <v>38</v>
      </c>
      <c r="M103" s="2">
        <v>44466</v>
      </c>
      <c r="N103" s="1" t="s">
        <v>31</v>
      </c>
      <c r="O103" s="1" t="s">
        <v>24</v>
      </c>
      <c r="P103" s="1">
        <f>_3___Healthcare_Data_v1[[#This Row],[Discharge Date]]-_3___Healthcare_Data_v1[[#This Row],[Date of Admission]]</f>
        <v>15</v>
      </c>
      <c r="Q103" s="1">
        <f>IFERROR(_3___Healthcare_Data_v1[[#This Row],[ Billing Amount ]]/_3___Healthcare_Data_v1[[#This Row],[Days in Hospital]],0)</f>
        <v>1882.5580866666667</v>
      </c>
      <c r="R103" s="1" t="str">
        <f>IF(_3___Healthcare_Data_v1[[#This Row],[Age]]&gt;60,"Senior",IF(_3___Healthcare_Data_v1[[#This Row],[Age]]&gt;35,"Middle","Young"))</f>
        <v>Senior</v>
      </c>
    </row>
    <row r="104" spans="1:18" x14ac:dyDescent="0.3">
      <c r="A104" s="1" t="s">
        <v>348</v>
      </c>
      <c r="B104" s="1" t="s">
        <v>26617</v>
      </c>
      <c r="C104" s="1" t="s">
        <v>26</v>
      </c>
      <c r="D104" s="1" t="s">
        <v>27</v>
      </c>
      <c r="E104" s="1" t="s">
        <v>18</v>
      </c>
      <c r="F104" s="2">
        <v>44865</v>
      </c>
      <c r="G104" s="1" t="s">
        <v>349</v>
      </c>
      <c r="H104" s="1" t="s">
        <v>350</v>
      </c>
      <c r="I104" s="1" t="s">
        <v>26607</v>
      </c>
      <c r="J104" s="3" t="s">
        <v>26764</v>
      </c>
      <c r="K104">
        <v>309</v>
      </c>
      <c r="L104" s="1" t="s">
        <v>38</v>
      </c>
      <c r="M104" s="2">
        <v>44894</v>
      </c>
      <c r="N104" s="1" t="s">
        <v>43</v>
      </c>
      <c r="O104" s="1" t="s">
        <v>24</v>
      </c>
      <c r="P104" s="1">
        <f>_3___Healthcare_Data_v1[[#This Row],[Discharge Date]]-_3___Healthcare_Data_v1[[#This Row],[Date of Admission]]</f>
        <v>29</v>
      </c>
      <c r="Q104" s="1">
        <f>IFERROR(_3___Healthcare_Data_v1[[#This Row],[ Billing Amount ]]/_3___Healthcare_Data_v1[[#This Row],[Days in Hospital]],0)</f>
        <v>601.21661724137937</v>
      </c>
      <c r="R104" s="1" t="str">
        <f>IF(_3___Healthcare_Data_v1[[#This Row],[Age]]&gt;60,"Senior",IF(_3___Healthcare_Data_v1[[#This Row],[Age]]&gt;35,"Middle","Young"))</f>
        <v>Senior</v>
      </c>
    </row>
    <row r="105" spans="1:18" x14ac:dyDescent="0.3">
      <c r="A105" s="1" t="s">
        <v>351</v>
      </c>
      <c r="B105" s="1" t="s">
        <v>26632</v>
      </c>
      <c r="C105" s="1" t="s">
        <v>26</v>
      </c>
      <c r="D105" s="1" t="s">
        <v>26674</v>
      </c>
      <c r="E105" s="1" t="s">
        <v>26620</v>
      </c>
      <c r="F105" s="2">
        <v>44193</v>
      </c>
      <c r="G105" s="1" t="s">
        <v>352</v>
      </c>
      <c r="H105" s="1" t="s">
        <v>353</v>
      </c>
      <c r="I105" s="1" t="s">
        <v>60</v>
      </c>
      <c r="J105" s="3" t="s">
        <v>26765</v>
      </c>
      <c r="K105">
        <v>389</v>
      </c>
      <c r="L105" s="1" t="s">
        <v>42</v>
      </c>
      <c r="M105" s="2">
        <v>44210</v>
      </c>
      <c r="N105" s="1" t="s">
        <v>48</v>
      </c>
      <c r="O105" s="1" t="s">
        <v>32</v>
      </c>
      <c r="P105" s="1">
        <f>_3___Healthcare_Data_v1[[#This Row],[Discharge Date]]-_3___Healthcare_Data_v1[[#This Row],[Date of Admission]]</f>
        <v>17</v>
      </c>
      <c r="Q105" s="1">
        <f>IFERROR(_3___Healthcare_Data_v1[[#This Row],[ Billing Amount ]]/_3___Healthcare_Data_v1[[#This Row],[Days in Hospital]],0)</f>
        <v>968.36607647058827</v>
      </c>
      <c r="R105" s="1" t="str">
        <f>IF(_3___Healthcare_Data_v1[[#This Row],[Age]]&gt;60,"Senior",IF(_3___Healthcare_Data_v1[[#This Row],[Age]]&gt;35,"Middle","Young"))</f>
        <v>Senior</v>
      </c>
    </row>
    <row r="106" spans="1:18" x14ac:dyDescent="0.3">
      <c r="A106" s="1" t="s">
        <v>354</v>
      </c>
      <c r="B106" s="1" t="s">
        <v>26737</v>
      </c>
      <c r="C106" s="1" t="s">
        <v>16</v>
      </c>
      <c r="D106" s="1" t="s">
        <v>27</v>
      </c>
      <c r="E106" s="1" t="s">
        <v>26615</v>
      </c>
      <c r="F106" s="2">
        <v>43702</v>
      </c>
      <c r="G106" s="1" t="s">
        <v>355</v>
      </c>
      <c r="H106" s="1" t="s">
        <v>356</v>
      </c>
      <c r="I106" s="1" t="s">
        <v>21</v>
      </c>
      <c r="J106" s="3" t="s">
        <v>26766</v>
      </c>
      <c r="K106">
        <v>217</v>
      </c>
      <c r="L106" s="1" t="s">
        <v>22</v>
      </c>
      <c r="M106" s="2">
        <v>43724</v>
      </c>
      <c r="N106" s="1" t="s">
        <v>23</v>
      </c>
      <c r="O106" s="1" t="s">
        <v>24</v>
      </c>
      <c r="P106" s="1">
        <f>_3___Healthcare_Data_v1[[#This Row],[Discharge Date]]-_3___Healthcare_Data_v1[[#This Row],[Date of Admission]]</f>
        <v>22</v>
      </c>
      <c r="Q106" s="1">
        <f>IFERROR(_3___Healthcare_Data_v1[[#This Row],[ Billing Amount ]]/_3___Healthcare_Data_v1[[#This Row],[Days in Hospital]],0)</f>
        <v>876.96726272727278</v>
      </c>
      <c r="R106" s="1" t="str">
        <f>IF(_3___Healthcare_Data_v1[[#This Row],[Age]]&gt;60,"Senior",IF(_3___Healthcare_Data_v1[[#This Row],[Age]]&gt;35,"Middle","Young"))</f>
        <v>Senior</v>
      </c>
    </row>
    <row r="107" spans="1:18" x14ac:dyDescent="0.3">
      <c r="A107" s="1" t="s">
        <v>357</v>
      </c>
      <c r="B107" s="1" t="s">
        <v>26640</v>
      </c>
      <c r="C107" s="1" t="s">
        <v>16</v>
      </c>
      <c r="D107" s="1" t="s">
        <v>26674</v>
      </c>
      <c r="E107" s="1" t="s">
        <v>28</v>
      </c>
      <c r="F107" s="2">
        <v>43877</v>
      </c>
      <c r="G107" s="1" t="s">
        <v>358</v>
      </c>
      <c r="H107" s="1" t="s">
        <v>359</v>
      </c>
      <c r="I107" s="1" t="s">
        <v>60</v>
      </c>
      <c r="J107" s="3" t="s">
        <v>26767</v>
      </c>
      <c r="K107">
        <v>137</v>
      </c>
      <c r="L107" s="1" t="s">
        <v>22</v>
      </c>
      <c r="M107" s="2">
        <v>43881</v>
      </c>
      <c r="N107" s="1" t="s">
        <v>23</v>
      </c>
      <c r="O107" s="1" t="s">
        <v>44</v>
      </c>
      <c r="P107" s="1">
        <f>_3___Healthcare_Data_v1[[#This Row],[Discharge Date]]-_3___Healthcare_Data_v1[[#This Row],[Date of Admission]]</f>
        <v>4</v>
      </c>
      <c r="Q107" s="1">
        <f>IFERROR(_3___Healthcare_Data_v1[[#This Row],[ Billing Amount ]]/_3___Healthcare_Data_v1[[#This Row],[Days in Hospital]],0)</f>
        <v>2001.4058897499999</v>
      </c>
      <c r="R107" s="1" t="str">
        <f>IF(_3___Healthcare_Data_v1[[#This Row],[Age]]&gt;60,"Senior",IF(_3___Healthcare_Data_v1[[#This Row],[Age]]&gt;35,"Middle","Young"))</f>
        <v>Senior</v>
      </c>
    </row>
    <row r="108" spans="1:18" x14ac:dyDescent="0.3">
      <c r="A108" s="1" t="s">
        <v>360</v>
      </c>
      <c r="B108" s="1" t="s">
        <v>26677</v>
      </c>
      <c r="C108" s="1" t="s">
        <v>16</v>
      </c>
      <c r="D108" s="1" t="s">
        <v>89</v>
      </c>
      <c r="E108" s="1" t="s">
        <v>35</v>
      </c>
      <c r="F108" s="2">
        <v>44726</v>
      </c>
      <c r="G108" s="1" t="s">
        <v>361</v>
      </c>
      <c r="H108" s="1" t="s">
        <v>362</v>
      </c>
      <c r="I108" s="1" t="s">
        <v>56</v>
      </c>
      <c r="J108" s="3" t="s">
        <v>26768</v>
      </c>
      <c r="K108">
        <v>299</v>
      </c>
      <c r="L108" s="1" t="s">
        <v>38</v>
      </c>
      <c r="M108" s="2">
        <v>44755</v>
      </c>
      <c r="N108" s="1" t="s">
        <v>23</v>
      </c>
      <c r="O108" s="1" t="s">
        <v>24</v>
      </c>
      <c r="P108" s="1">
        <f>_3___Healthcare_Data_v1[[#This Row],[Discharge Date]]-_3___Healthcare_Data_v1[[#This Row],[Date of Admission]]</f>
        <v>29</v>
      </c>
      <c r="Q108" s="1">
        <f>IFERROR(_3___Healthcare_Data_v1[[#This Row],[ Billing Amount ]]/_3___Healthcare_Data_v1[[#This Row],[Days in Hospital]],0)</f>
        <v>844.74222137931042</v>
      </c>
      <c r="R108" s="1" t="str">
        <f>IF(_3___Healthcare_Data_v1[[#This Row],[Age]]&gt;60,"Senior",IF(_3___Healthcare_Data_v1[[#This Row],[Age]]&gt;35,"Middle","Young"))</f>
        <v>Senior</v>
      </c>
    </row>
    <row r="109" spans="1:18" x14ac:dyDescent="0.3">
      <c r="A109" s="1" t="s">
        <v>363</v>
      </c>
      <c r="B109" s="1" t="s">
        <v>26666</v>
      </c>
      <c r="C109" s="1" t="s">
        <v>16</v>
      </c>
      <c r="D109" s="1" t="s">
        <v>26674</v>
      </c>
      <c r="E109" s="1" t="s">
        <v>18</v>
      </c>
      <c r="F109" s="2">
        <v>44424</v>
      </c>
      <c r="G109" s="1" t="s">
        <v>364</v>
      </c>
      <c r="H109" s="1" t="s">
        <v>365</v>
      </c>
      <c r="I109" s="1" t="s">
        <v>26607</v>
      </c>
      <c r="J109" s="3" t="s">
        <v>26769</v>
      </c>
      <c r="K109">
        <v>275</v>
      </c>
      <c r="L109" s="1" t="s">
        <v>42</v>
      </c>
      <c r="M109" s="2">
        <v>44440</v>
      </c>
      <c r="N109" s="1" t="s">
        <v>23</v>
      </c>
      <c r="O109" s="1" t="s">
        <v>32</v>
      </c>
      <c r="P109" s="1">
        <f>_3___Healthcare_Data_v1[[#This Row],[Discharge Date]]-_3___Healthcare_Data_v1[[#This Row],[Date of Admission]]</f>
        <v>16</v>
      </c>
      <c r="Q109" s="1">
        <f>IFERROR(_3___Healthcare_Data_v1[[#This Row],[ Billing Amount ]]/_3___Healthcare_Data_v1[[#This Row],[Days in Hospital]],0)</f>
        <v>1056.780069375</v>
      </c>
      <c r="R109" s="1" t="str">
        <f>IF(_3___Healthcare_Data_v1[[#This Row],[Age]]&gt;60,"Senior",IF(_3___Healthcare_Data_v1[[#This Row],[Age]]&gt;35,"Middle","Young"))</f>
        <v>Senior</v>
      </c>
    </row>
    <row r="110" spans="1:18" x14ac:dyDescent="0.3">
      <c r="A110" s="1" t="s">
        <v>366</v>
      </c>
      <c r="B110" s="1" t="s">
        <v>26664</v>
      </c>
      <c r="C110" s="1" t="s">
        <v>16</v>
      </c>
      <c r="D110" s="1" t="s">
        <v>27</v>
      </c>
      <c r="E110" s="1" t="s">
        <v>35</v>
      </c>
      <c r="F110" s="2">
        <v>44996</v>
      </c>
      <c r="G110" s="1" t="s">
        <v>367</v>
      </c>
      <c r="H110" s="1" t="s">
        <v>368</v>
      </c>
      <c r="I110" s="1" t="s">
        <v>26607</v>
      </c>
      <c r="J110" s="3" t="s">
        <v>26770</v>
      </c>
      <c r="K110">
        <v>181</v>
      </c>
      <c r="L110" s="1" t="s">
        <v>38</v>
      </c>
      <c r="M110" s="2">
        <v>45021</v>
      </c>
      <c r="N110" s="1" t="s">
        <v>84</v>
      </c>
      <c r="O110" s="1" t="s">
        <v>44</v>
      </c>
      <c r="P110" s="1">
        <f>_3___Healthcare_Data_v1[[#This Row],[Discharge Date]]-_3___Healthcare_Data_v1[[#This Row],[Date of Admission]]</f>
        <v>25</v>
      </c>
      <c r="Q110" s="1">
        <f>IFERROR(_3___Healthcare_Data_v1[[#This Row],[ Billing Amount ]]/_3___Healthcare_Data_v1[[#This Row],[Days in Hospital]],0)</f>
        <v>727.59894279999992</v>
      </c>
      <c r="R110" s="1" t="str">
        <f>IF(_3___Healthcare_Data_v1[[#This Row],[Age]]&gt;60,"Senior",IF(_3___Healthcare_Data_v1[[#This Row],[Age]]&gt;35,"Middle","Young"))</f>
        <v>Senior</v>
      </c>
    </row>
    <row r="111" spans="1:18" x14ac:dyDescent="0.3">
      <c r="A111" s="1" t="s">
        <v>369</v>
      </c>
      <c r="B111" s="1" t="s">
        <v>26622</v>
      </c>
      <c r="C111" s="1" t="s">
        <v>26</v>
      </c>
      <c r="D111" s="1" t="s">
        <v>26674</v>
      </c>
      <c r="E111" s="1" t="s">
        <v>35</v>
      </c>
      <c r="F111" s="2">
        <v>44218</v>
      </c>
      <c r="G111" s="1" t="s">
        <v>370</v>
      </c>
      <c r="H111" s="1" t="s">
        <v>371</v>
      </c>
      <c r="I111" s="1" t="s">
        <v>52</v>
      </c>
      <c r="J111" s="3" t="s">
        <v>26771</v>
      </c>
      <c r="K111">
        <v>401</v>
      </c>
      <c r="L111" s="1" t="s">
        <v>38</v>
      </c>
      <c r="M111" s="2">
        <v>44246</v>
      </c>
      <c r="N111" s="1" t="s">
        <v>48</v>
      </c>
      <c r="O111" s="1" t="s">
        <v>44</v>
      </c>
      <c r="P111" s="1">
        <f>_3___Healthcare_Data_v1[[#This Row],[Discharge Date]]-_3___Healthcare_Data_v1[[#This Row],[Date of Admission]]</f>
        <v>28</v>
      </c>
      <c r="Q111" s="1">
        <f>IFERROR(_3___Healthcare_Data_v1[[#This Row],[ Billing Amount ]]/_3___Healthcare_Data_v1[[#This Row],[Days in Hospital]],0)</f>
        <v>422.94492035714291</v>
      </c>
      <c r="R111" s="1" t="str">
        <f>IF(_3___Healthcare_Data_v1[[#This Row],[Age]]&gt;60,"Senior",IF(_3___Healthcare_Data_v1[[#This Row],[Age]]&gt;35,"Middle","Young"))</f>
        <v>Senior</v>
      </c>
    </row>
    <row r="112" spans="1:18" x14ac:dyDescent="0.3">
      <c r="A112" s="1" t="s">
        <v>372</v>
      </c>
      <c r="B112" s="1" t="s">
        <v>26610</v>
      </c>
      <c r="C112" s="1" t="s">
        <v>16</v>
      </c>
      <c r="D112" s="1" t="s">
        <v>34</v>
      </c>
      <c r="E112" s="1" t="s">
        <v>35</v>
      </c>
      <c r="F112" s="2">
        <v>45071</v>
      </c>
      <c r="G112" s="1" t="s">
        <v>373</v>
      </c>
      <c r="H112" s="1" t="s">
        <v>344</v>
      </c>
      <c r="I112" s="1" t="s">
        <v>60</v>
      </c>
      <c r="J112" s="3" t="s">
        <v>26772</v>
      </c>
      <c r="K112">
        <v>263</v>
      </c>
      <c r="L112" s="1" t="s">
        <v>22</v>
      </c>
      <c r="M112" s="2">
        <v>45085</v>
      </c>
      <c r="N112" s="1" t="s">
        <v>48</v>
      </c>
      <c r="O112" s="1" t="s">
        <v>24</v>
      </c>
      <c r="P112" s="1">
        <f>_3___Healthcare_Data_v1[[#This Row],[Discharge Date]]-_3___Healthcare_Data_v1[[#This Row],[Date of Admission]]</f>
        <v>14</v>
      </c>
      <c r="Q112" s="1">
        <f>IFERROR(_3___Healthcare_Data_v1[[#This Row],[ Billing Amount ]]/_3___Healthcare_Data_v1[[#This Row],[Days in Hospital]],0)</f>
        <v>551.34660942857147</v>
      </c>
      <c r="R112" s="1" t="str">
        <f>IF(_3___Healthcare_Data_v1[[#This Row],[Age]]&gt;60,"Senior",IF(_3___Healthcare_Data_v1[[#This Row],[Age]]&gt;35,"Middle","Young"))</f>
        <v>Senior</v>
      </c>
    </row>
    <row r="113" spans="1:18" x14ac:dyDescent="0.3">
      <c r="A113" s="1" t="s">
        <v>374</v>
      </c>
      <c r="B113" s="1" t="s">
        <v>26695</v>
      </c>
      <c r="C113" s="1" t="s">
        <v>16</v>
      </c>
      <c r="D113" s="1" t="s">
        <v>114</v>
      </c>
      <c r="E113" s="1" t="s">
        <v>26620</v>
      </c>
      <c r="F113" s="2">
        <v>44146</v>
      </c>
      <c r="G113" s="1" t="s">
        <v>375</v>
      </c>
      <c r="H113" s="1" t="s">
        <v>376</v>
      </c>
      <c r="I113" s="1" t="s">
        <v>56</v>
      </c>
      <c r="J113" s="3" t="s">
        <v>26773</v>
      </c>
      <c r="K113">
        <v>214</v>
      </c>
      <c r="L113" s="1" t="s">
        <v>38</v>
      </c>
      <c r="M113" s="2">
        <v>44149</v>
      </c>
      <c r="N113" s="1" t="s">
        <v>31</v>
      </c>
      <c r="O113" s="1" t="s">
        <v>32</v>
      </c>
      <c r="P113" s="1">
        <f>_3___Healthcare_Data_v1[[#This Row],[Discharge Date]]-_3___Healthcare_Data_v1[[#This Row],[Date of Admission]]</f>
        <v>3</v>
      </c>
      <c r="Q113" s="1">
        <f>IFERROR(_3___Healthcare_Data_v1[[#This Row],[ Billing Amount ]]/_3___Healthcare_Data_v1[[#This Row],[Days in Hospital]],0)</f>
        <v>11199.954763333333</v>
      </c>
      <c r="R113" s="1" t="str">
        <f>IF(_3___Healthcare_Data_v1[[#This Row],[Age]]&gt;60,"Senior",IF(_3___Healthcare_Data_v1[[#This Row],[Age]]&gt;35,"Middle","Young"))</f>
        <v>Senior</v>
      </c>
    </row>
    <row r="114" spans="1:18" x14ac:dyDescent="0.3">
      <c r="A114" s="1" t="s">
        <v>377</v>
      </c>
      <c r="B114" s="1" t="s">
        <v>26661</v>
      </c>
      <c r="C114" s="1" t="s">
        <v>26</v>
      </c>
      <c r="D114" s="1" t="s">
        <v>114</v>
      </c>
      <c r="E114" s="1" t="s">
        <v>18</v>
      </c>
      <c r="F114" s="2">
        <v>43813</v>
      </c>
      <c r="G114" s="1" t="s">
        <v>378</v>
      </c>
      <c r="H114" s="1" t="s">
        <v>379</v>
      </c>
      <c r="I114" s="1" t="s">
        <v>21</v>
      </c>
      <c r="J114" s="3" t="s">
        <v>26774</v>
      </c>
      <c r="K114">
        <v>267</v>
      </c>
      <c r="L114" s="1" t="s">
        <v>38</v>
      </c>
      <c r="M114" s="2">
        <v>43821</v>
      </c>
      <c r="N114" s="1" t="s">
        <v>43</v>
      </c>
      <c r="O114" s="1" t="s">
        <v>24</v>
      </c>
      <c r="P114" s="1">
        <f>_3___Healthcare_Data_v1[[#This Row],[Discharge Date]]-_3___Healthcare_Data_v1[[#This Row],[Date of Admission]]</f>
        <v>8</v>
      </c>
      <c r="Q114" s="1">
        <f>IFERROR(_3___Healthcare_Data_v1[[#This Row],[ Billing Amount ]]/_3___Healthcare_Data_v1[[#This Row],[Days in Hospital]],0)</f>
        <v>6272.1636699999999</v>
      </c>
      <c r="R114" s="1" t="str">
        <f>IF(_3___Healthcare_Data_v1[[#This Row],[Age]]&gt;60,"Senior",IF(_3___Healthcare_Data_v1[[#This Row],[Age]]&gt;35,"Middle","Young"))</f>
        <v>Senior</v>
      </c>
    </row>
    <row r="115" spans="1:18" x14ac:dyDescent="0.3">
      <c r="A115" s="1" t="s">
        <v>380</v>
      </c>
      <c r="B115" s="1" t="s">
        <v>26679</v>
      </c>
      <c r="C115" s="1" t="s">
        <v>26</v>
      </c>
      <c r="D115" s="1" t="s">
        <v>49</v>
      </c>
      <c r="E115" s="1" t="s">
        <v>28</v>
      </c>
      <c r="F115" s="2">
        <v>44347</v>
      </c>
      <c r="G115" s="1" t="s">
        <v>381</v>
      </c>
      <c r="H115" s="1" t="s">
        <v>382</v>
      </c>
      <c r="I115" s="1" t="s">
        <v>52</v>
      </c>
      <c r="J115" s="3" t="s">
        <v>26775</v>
      </c>
      <c r="K115">
        <v>211</v>
      </c>
      <c r="L115" s="1" t="s">
        <v>42</v>
      </c>
      <c r="M115" s="2">
        <v>44348</v>
      </c>
      <c r="N115" s="1" t="s">
        <v>31</v>
      </c>
      <c r="O115" s="1" t="s">
        <v>24</v>
      </c>
      <c r="P115" s="1">
        <f>_3___Healthcare_Data_v1[[#This Row],[Discharge Date]]-_3___Healthcare_Data_v1[[#This Row],[Date of Admission]]</f>
        <v>1</v>
      </c>
      <c r="Q115" s="1">
        <f>IFERROR(_3___Healthcare_Data_v1[[#This Row],[ Billing Amount ]]/_3___Healthcare_Data_v1[[#This Row],[Days in Hospital]],0)</f>
        <v>22893.295249999999</v>
      </c>
      <c r="R115" s="1" t="str">
        <f>IF(_3___Healthcare_Data_v1[[#This Row],[Age]]&gt;60,"Senior",IF(_3___Healthcare_Data_v1[[#This Row],[Age]]&gt;35,"Middle","Young"))</f>
        <v>Senior</v>
      </c>
    </row>
    <row r="116" spans="1:18" x14ac:dyDescent="0.3">
      <c r="A116" s="1" t="s">
        <v>383</v>
      </c>
      <c r="B116" s="1" t="s">
        <v>26776</v>
      </c>
      <c r="C116" s="1" t="s">
        <v>26</v>
      </c>
      <c r="D116" s="1" t="s">
        <v>27</v>
      </c>
      <c r="E116" s="1" t="s">
        <v>18</v>
      </c>
      <c r="F116" s="2">
        <v>43898</v>
      </c>
      <c r="G116" s="1" t="s">
        <v>384</v>
      </c>
      <c r="H116" s="1" t="s">
        <v>385</v>
      </c>
      <c r="I116" s="1" t="s">
        <v>60</v>
      </c>
      <c r="J116" s="3" t="s">
        <v>26777</v>
      </c>
      <c r="K116">
        <v>247</v>
      </c>
      <c r="L116" s="1" t="s">
        <v>22</v>
      </c>
      <c r="M116" s="2">
        <v>43920</v>
      </c>
      <c r="N116" s="1" t="s">
        <v>48</v>
      </c>
      <c r="O116" s="1" t="s">
        <v>32</v>
      </c>
      <c r="P116" s="1">
        <f>_3___Healthcare_Data_v1[[#This Row],[Discharge Date]]-_3___Healthcare_Data_v1[[#This Row],[Date of Admission]]</f>
        <v>22</v>
      </c>
      <c r="Q116" s="1">
        <f>IFERROR(_3___Healthcare_Data_v1[[#This Row],[ Billing Amount ]]/_3___Healthcare_Data_v1[[#This Row],[Days in Hospital]],0)</f>
        <v>1207.6348363636364</v>
      </c>
      <c r="R116" s="1" t="str">
        <f>IF(_3___Healthcare_Data_v1[[#This Row],[Age]]&gt;60,"Senior",IF(_3___Healthcare_Data_v1[[#This Row],[Age]]&gt;35,"Middle","Young"))</f>
        <v>Senior</v>
      </c>
    </row>
    <row r="117" spans="1:18" x14ac:dyDescent="0.3">
      <c r="A117" s="1" t="s">
        <v>386</v>
      </c>
      <c r="B117" s="1" t="s">
        <v>26704</v>
      </c>
      <c r="C117" s="1" t="s">
        <v>16</v>
      </c>
      <c r="D117" s="1" t="s">
        <v>17</v>
      </c>
      <c r="E117" s="1" t="s">
        <v>35</v>
      </c>
      <c r="F117" s="2">
        <v>43637</v>
      </c>
      <c r="G117" s="1" t="s">
        <v>387</v>
      </c>
      <c r="H117" s="1" t="s">
        <v>388</v>
      </c>
      <c r="I117" s="1" t="s">
        <v>52</v>
      </c>
      <c r="J117" s="3" t="s">
        <v>26778</v>
      </c>
      <c r="K117">
        <v>482</v>
      </c>
      <c r="L117" s="1" t="s">
        <v>22</v>
      </c>
      <c r="M117" s="2">
        <v>43659</v>
      </c>
      <c r="N117" s="1" t="s">
        <v>43</v>
      </c>
      <c r="O117" s="1" t="s">
        <v>24</v>
      </c>
      <c r="P117" s="1">
        <f>_3___Healthcare_Data_v1[[#This Row],[Discharge Date]]-_3___Healthcare_Data_v1[[#This Row],[Date of Admission]]</f>
        <v>22</v>
      </c>
      <c r="Q117" s="1">
        <f>IFERROR(_3___Healthcare_Data_v1[[#This Row],[ Billing Amount ]]/_3___Healthcare_Data_v1[[#This Row],[Days in Hospital]],0)</f>
        <v>901.50546727272729</v>
      </c>
      <c r="R117" s="1" t="str">
        <f>IF(_3___Healthcare_Data_v1[[#This Row],[Age]]&gt;60,"Senior",IF(_3___Healthcare_Data_v1[[#This Row],[Age]]&gt;35,"Middle","Young"))</f>
        <v>Senior</v>
      </c>
    </row>
    <row r="118" spans="1:18" x14ac:dyDescent="0.3">
      <c r="A118" s="1" t="s">
        <v>389</v>
      </c>
      <c r="B118" s="1" t="s">
        <v>26779</v>
      </c>
      <c r="C118" s="1" t="s">
        <v>16</v>
      </c>
      <c r="D118" s="1" t="s">
        <v>114</v>
      </c>
      <c r="E118" s="1" t="s">
        <v>26615</v>
      </c>
      <c r="F118" s="2">
        <v>44647</v>
      </c>
      <c r="G118" s="1" t="s">
        <v>390</v>
      </c>
      <c r="H118" s="1" t="s">
        <v>391</v>
      </c>
      <c r="I118" s="1" t="s">
        <v>56</v>
      </c>
      <c r="J118" s="3" t="s">
        <v>26780</v>
      </c>
      <c r="K118">
        <v>184</v>
      </c>
      <c r="L118" s="1" t="s">
        <v>22</v>
      </c>
      <c r="M118" s="2">
        <v>44651</v>
      </c>
      <c r="N118" s="1" t="s">
        <v>84</v>
      </c>
      <c r="O118" s="1" t="s">
        <v>24</v>
      </c>
      <c r="P118" s="1">
        <f>_3___Healthcare_Data_v1[[#This Row],[Discharge Date]]-_3___Healthcare_Data_v1[[#This Row],[Date of Admission]]</f>
        <v>4</v>
      </c>
      <c r="Q118" s="1">
        <f>IFERROR(_3___Healthcare_Data_v1[[#This Row],[ Billing Amount ]]/_3___Healthcare_Data_v1[[#This Row],[Days in Hospital]],0)</f>
        <v>5210.2828925000003</v>
      </c>
      <c r="R118" s="1" t="str">
        <f>IF(_3___Healthcare_Data_v1[[#This Row],[Age]]&gt;60,"Senior",IF(_3___Healthcare_Data_v1[[#This Row],[Age]]&gt;35,"Middle","Young"))</f>
        <v>Senior</v>
      </c>
    </row>
    <row r="119" spans="1:18" x14ac:dyDescent="0.3">
      <c r="A119" s="1" t="s">
        <v>392</v>
      </c>
      <c r="B119" s="1" t="s">
        <v>26640</v>
      </c>
      <c r="C119" s="1" t="s">
        <v>26</v>
      </c>
      <c r="D119" s="1" t="s">
        <v>229</v>
      </c>
      <c r="E119" s="1" t="s">
        <v>26620</v>
      </c>
      <c r="F119" s="2">
        <v>43721</v>
      </c>
      <c r="G119" s="1" t="s">
        <v>393</v>
      </c>
      <c r="H119" s="1" t="s">
        <v>394</v>
      </c>
      <c r="I119" s="1" t="s">
        <v>60</v>
      </c>
      <c r="J119" s="3" t="s">
        <v>26781</v>
      </c>
      <c r="K119">
        <v>140</v>
      </c>
      <c r="L119" s="1" t="s">
        <v>38</v>
      </c>
      <c r="M119" s="2">
        <v>43724</v>
      </c>
      <c r="N119" s="1" t="s">
        <v>23</v>
      </c>
      <c r="O119" s="1" t="s">
        <v>44</v>
      </c>
      <c r="P119" s="1">
        <f>_3___Healthcare_Data_v1[[#This Row],[Discharge Date]]-_3___Healthcare_Data_v1[[#This Row],[Date of Admission]]</f>
        <v>3</v>
      </c>
      <c r="Q119" s="1">
        <f>IFERROR(_3___Healthcare_Data_v1[[#This Row],[ Billing Amount ]]/_3___Healthcare_Data_v1[[#This Row],[Days in Hospital]],0)</f>
        <v>4498.4940500000002</v>
      </c>
      <c r="R119" s="1" t="str">
        <f>IF(_3___Healthcare_Data_v1[[#This Row],[Age]]&gt;60,"Senior",IF(_3___Healthcare_Data_v1[[#This Row],[Age]]&gt;35,"Middle","Young"))</f>
        <v>Senior</v>
      </c>
    </row>
    <row r="120" spans="1:18" x14ac:dyDescent="0.3">
      <c r="A120" s="1" t="s">
        <v>395</v>
      </c>
      <c r="B120" s="1" t="s">
        <v>26750</v>
      </c>
      <c r="C120" s="1" t="s">
        <v>26</v>
      </c>
      <c r="D120" s="1" t="s">
        <v>229</v>
      </c>
      <c r="E120" s="1" t="s">
        <v>69</v>
      </c>
      <c r="F120" s="2">
        <v>44643</v>
      </c>
      <c r="G120" s="1" t="s">
        <v>396</v>
      </c>
      <c r="H120" s="1" t="s">
        <v>397</v>
      </c>
      <c r="I120" s="1" t="s">
        <v>60</v>
      </c>
      <c r="J120" s="3" t="s">
        <v>26782</v>
      </c>
      <c r="K120">
        <v>416</v>
      </c>
      <c r="L120" s="1" t="s">
        <v>22</v>
      </c>
      <c r="M120" s="2">
        <v>44648</v>
      </c>
      <c r="N120" s="1" t="s">
        <v>84</v>
      </c>
      <c r="O120" s="1" t="s">
        <v>24</v>
      </c>
      <c r="P120" s="1">
        <f>_3___Healthcare_Data_v1[[#This Row],[Discharge Date]]-_3___Healthcare_Data_v1[[#This Row],[Date of Admission]]</f>
        <v>5</v>
      </c>
      <c r="Q120" s="1">
        <f>IFERROR(_3___Healthcare_Data_v1[[#This Row],[ Billing Amount ]]/_3___Healthcare_Data_v1[[#This Row],[Days in Hospital]],0)</f>
        <v>10242.352913999999</v>
      </c>
      <c r="R120" s="1" t="str">
        <f>IF(_3___Healthcare_Data_v1[[#This Row],[Age]]&gt;60,"Senior",IF(_3___Healthcare_Data_v1[[#This Row],[Age]]&gt;35,"Middle","Young"))</f>
        <v>Senior</v>
      </c>
    </row>
    <row r="121" spans="1:18" x14ac:dyDescent="0.3">
      <c r="A121" s="1" t="s">
        <v>398</v>
      </c>
      <c r="B121" s="1" t="s">
        <v>26606</v>
      </c>
      <c r="C121" s="1" t="s">
        <v>26</v>
      </c>
      <c r="D121" s="1" t="s">
        <v>34</v>
      </c>
      <c r="E121" s="1" t="s">
        <v>35</v>
      </c>
      <c r="F121" s="2">
        <v>44001</v>
      </c>
      <c r="G121" s="1" t="s">
        <v>399</v>
      </c>
      <c r="H121" s="1" t="s">
        <v>400</v>
      </c>
      <c r="I121" s="1" t="s">
        <v>52</v>
      </c>
      <c r="J121" s="3" t="s">
        <v>26783</v>
      </c>
      <c r="K121">
        <v>179</v>
      </c>
      <c r="L121" s="1" t="s">
        <v>22</v>
      </c>
      <c r="M121" s="2">
        <v>44009</v>
      </c>
      <c r="N121" s="1" t="s">
        <v>48</v>
      </c>
      <c r="O121" s="1" t="s">
        <v>32</v>
      </c>
      <c r="P121" s="1">
        <f>_3___Healthcare_Data_v1[[#This Row],[Discharge Date]]-_3___Healthcare_Data_v1[[#This Row],[Date of Admission]]</f>
        <v>8</v>
      </c>
      <c r="Q121" s="1">
        <f>IFERROR(_3___Healthcare_Data_v1[[#This Row],[ Billing Amount ]]/_3___Healthcare_Data_v1[[#This Row],[Days in Hospital]],0)</f>
        <v>2301.49551625</v>
      </c>
      <c r="R121" s="1" t="str">
        <f>IF(_3___Healthcare_Data_v1[[#This Row],[Age]]&gt;60,"Senior",IF(_3___Healthcare_Data_v1[[#This Row],[Age]]&gt;35,"Middle","Young"))</f>
        <v>Senior</v>
      </c>
    </row>
    <row r="122" spans="1:18" x14ac:dyDescent="0.3">
      <c r="A122" s="1" t="s">
        <v>401</v>
      </c>
      <c r="B122" s="1" t="s">
        <v>26636</v>
      </c>
      <c r="C122" s="1" t="s">
        <v>26</v>
      </c>
      <c r="D122" s="1" t="s">
        <v>17</v>
      </c>
      <c r="E122" s="1" t="s">
        <v>26620</v>
      </c>
      <c r="F122" s="2">
        <v>44386</v>
      </c>
      <c r="G122" s="1" t="s">
        <v>402</v>
      </c>
      <c r="H122" s="1" t="s">
        <v>403</v>
      </c>
      <c r="I122" s="1" t="s">
        <v>56</v>
      </c>
      <c r="J122" s="3" t="s">
        <v>26784</v>
      </c>
      <c r="K122">
        <v>115</v>
      </c>
      <c r="L122" s="1" t="s">
        <v>42</v>
      </c>
      <c r="M122" s="2">
        <v>44387</v>
      </c>
      <c r="N122" s="1" t="s">
        <v>48</v>
      </c>
      <c r="O122" s="1" t="s">
        <v>32</v>
      </c>
      <c r="P122" s="1">
        <f>_3___Healthcare_Data_v1[[#This Row],[Discharge Date]]-_3___Healthcare_Data_v1[[#This Row],[Date of Admission]]</f>
        <v>1</v>
      </c>
      <c r="Q122" s="1">
        <f>IFERROR(_3___Healthcare_Data_v1[[#This Row],[ Billing Amount ]]/_3___Healthcare_Data_v1[[#This Row],[Days in Hospital]],0)</f>
        <v>25862.20019</v>
      </c>
      <c r="R122" s="1" t="str">
        <f>IF(_3___Healthcare_Data_v1[[#This Row],[Age]]&gt;60,"Senior",IF(_3___Healthcare_Data_v1[[#This Row],[Age]]&gt;35,"Middle","Young"))</f>
        <v>Senior</v>
      </c>
    </row>
    <row r="123" spans="1:18" x14ac:dyDescent="0.3">
      <c r="A123" s="1" t="s">
        <v>404</v>
      </c>
      <c r="B123" s="1" t="s">
        <v>26708</v>
      </c>
      <c r="C123" s="1" t="s">
        <v>16</v>
      </c>
      <c r="D123" s="1" t="s">
        <v>114</v>
      </c>
      <c r="E123" s="1" t="s">
        <v>28</v>
      </c>
      <c r="F123" s="2">
        <v>43844</v>
      </c>
      <c r="G123" s="1" t="s">
        <v>405</v>
      </c>
      <c r="H123" s="1" t="s">
        <v>406</v>
      </c>
      <c r="I123" s="1" t="s">
        <v>56</v>
      </c>
      <c r="J123" s="3" t="s">
        <v>26785</v>
      </c>
      <c r="K123">
        <v>292</v>
      </c>
      <c r="L123" s="1" t="s">
        <v>42</v>
      </c>
      <c r="M123" s="2">
        <v>43866</v>
      </c>
      <c r="N123" s="1" t="s">
        <v>43</v>
      </c>
      <c r="O123" s="1" t="s">
        <v>24</v>
      </c>
      <c r="P123" s="1">
        <f>_3___Healthcare_Data_v1[[#This Row],[Discharge Date]]-_3___Healthcare_Data_v1[[#This Row],[Date of Admission]]</f>
        <v>22</v>
      </c>
      <c r="Q123" s="1">
        <f>IFERROR(_3___Healthcare_Data_v1[[#This Row],[ Billing Amount ]]/_3___Healthcare_Data_v1[[#This Row],[Days in Hospital]],0)</f>
        <v>136.86968818181819</v>
      </c>
      <c r="R123" s="1" t="str">
        <f>IF(_3___Healthcare_Data_v1[[#This Row],[Age]]&gt;60,"Senior",IF(_3___Healthcare_Data_v1[[#This Row],[Age]]&gt;35,"Middle","Young"))</f>
        <v>Senior</v>
      </c>
    </row>
    <row r="124" spans="1:18" x14ac:dyDescent="0.3">
      <c r="A124" s="1" t="s">
        <v>407</v>
      </c>
      <c r="B124" s="1" t="s">
        <v>26606</v>
      </c>
      <c r="C124" s="1" t="s">
        <v>16</v>
      </c>
      <c r="D124" s="1" t="s">
        <v>49</v>
      </c>
      <c r="E124" s="1" t="s">
        <v>26615</v>
      </c>
      <c r="F124" s="2">
        <v>44866</v>
      </c>
      <c r="G124" s="1" t="s">
        <v>408</v>
      </c>
      <c r="H124" s="1" t="s">
        <v>409</v>
      </c>
      <c r="I124" s="1" t="s">
        <v>60</v>
      </c>
      <c r="J124" s="3" t="s">
        <v>26786</v>
      </c>
      <c r="K124">
        <v>289</v>
      </c>
      <c r="L124" s="1" t="s">
        <v>22</v>
      </c>
      <c r="M124" s="2">
        <v>44882</v>
      </c>
      <c r="N124" s="1" t="s">
        <v>84</v>
      </c>
      <c r="O124" s="1" t="s">
        <v>44</v>
      </c>
      <c r="P124" s="1">
        <f>_3___Healthcare_Data_v1[[#This Row],[Discharge Date]]-_3___Healthcare_Data_v1[[#This Row],[Date of Admission]]</f>
        <v>16</v>
      </c>
      <c r="Q124" s="1">
        <f>IFERROR(_3___Healthcare_Data_v1[[#This Row],[ Billing Amount ]]/_3___Healthcare_Data_v1[[#This Row],[Days in Hospital]],0)</f>
        <v>1079.5918081249999</v>
      </c>
      <c r="R124" s="1" t="str">
        <f>IF(_3___Healthcare_Data_v1[[#This Row],[Age]]&gt;60,"Senior",IF(_3___Healthcare_Data_v1[[#This Row],[Age]]&gt;35,"Middle","Young"))</f>
        <v>Senior</v>
      </c>
    </row>
    <row r="125" spans="1:18" x14ac:dyDescent="0.3">
      <c r="A125" s="1" t="s">
        <v>410</v>
      </c>
      <c r="B125" s="1" t="s">
        <v>26683</v>
      </c>
      <c r="C125" s="1" t="s">
        <v>26</v>
      </c>
      <c r="D125" s="1" t="s">
        <v>49</v>
      </c>
      <c r="E125" s="1" t="s">
        <v>26620</v>
      </c>
      <c r="F125" s="2">
        <v>44432</v>
      </c>
      <c r="G125" s="1" t="s">
        <v>411</v>
      </c>
      <c r="H125" s="1" t="s">
        <v>412</v>
      </c>
      <c r="I125" s="1" t="s">
        <v>56</v>
      </c>
      <c r="J125" s="3" t="s">
        <v>26787</v>
      </c>
      <c r="K125">
        <v>293</v>
      </c>
      <c r="L125" s="1" t="s">
        <v>38</v>
      </c>
      <c r="M125" s="2">
        <v>44445</v>
      </c>
      <c r="N125" s="1" t="s">
        <v>84</v>
      </c>
      <c r="O125" s="1" t="s">
        <v>44</v>
      </c>
      <c r="P125" s="1">
        <f>_3___Healthcare_Data_v1[[#This Row],[Discharge Date]]-_3___Healthcare_Data_v1[[#This Row],[Date of Admission]]</f>
        <v>13</v>
      </c>
      <c r="Q125" s="1">
        <f>IFERROR(_3___Healthcare_Data_v1[[#This Row],[ Billing Amount ]]/_3___Healthcare_Data_v1[[#This Row],[Days in Hospital]],0)</f>
        <v>704.34351746153857</v>
      </c>
      <c r="R125" s="1" t="str">
        <f>IF(_3___Healthcare_Data_v1[[#This Row],[Age]]&gt;60,"Senior",IF(_3___Healthcare_Data_v1[[#This Row],[Age]]&gt;35,"Middle","Young"))</f>
        <v>Senior</v>
      </c>
    </row>
    <row r="126" spans="1:18" x14ac:dyDescent="0.3">
      <c r="A126" s="1" t="s">
        <v>413</v>
      </c>
      <c r="B126" s="1" t="s">
        <v>26732</v>
      </c>
      <c r="C126" s="1" t="s">
        <v>16</v>
      </c>
      <c r="D126" s="1" t="s">
        <v>26788</v>
      </c>
      <c r="E126" s="1" t="s">
        <v>26615</v>
      </c>
      <c r="F126" s="2">
        <v>45044</v>
      </c>
      <c r="G126" s="1" t="s">
        <v>414</v>
      </c>
      <c r="H126" s="1" t="s">
        <v>415</v>
      </c>
      <c r="I126" s="1" t="s">
        <v>60</v>
      </c>
      <c r="J126" s="3" t="s">
        <v>26789</v>
      </c>
      <c r="K126">
        <v>350</v>
      </c>
      <c r="L126" s="1" t="s">
        <v>22</v>
      </c>
      <c r="M126" s="2">
        <v>45050</v>
      </c>
      <c r="N126" s="1" t="s">
        <v>23</v>
      </c>
      <c r="O126" s="1" t="s">
        <v>44</v>
      </c>
      <c r="P126" s="1">
        <f>_3___Healthcare_Data_v1[[#This Row],[Discharge Date]]-_3___Healthcare_Data_v1[[#This Row],[Date of Admission]]</f>
        <v>6</v>
      </c>
      <c r="Q126" s="1">
        <f>IFERROR(_3___Healthcare_Data_v1[[#This Row],[ Billing Amount ]]/_3___Healthcare_Data_v1[[#This Row],[Days in Hospital]],0)</f>
        <v>4134.4639083333332</v>
      </c>
      <c r="R126" s="1" t="str">
        <f>IF(_3___Healthcare_Data_v1[[#This Row],[Age]]&gt;60,"Senior",IF(_3___Healthcare_Data_v1[[#This Row],[Age]]&gt;35,"Middle","Young"))</f>
        <v>Senior</v>
      </c>
    </row>
    <row r="127" spans="1:18" x14ac:dyDescent="0.3">
      <c r="A127" s="1" t="s">
        <v>416</v>
      </c>
      <c r="B127" s="1" t="s">
        <v>26683</v>
      </c>
      <c r="C127" s="1" t="s">
        <v>26</v>
      </c>
      <c r="D127" s="1" t="s">
        <v>17</v>
      </c>
      <c r="E127" s="1" t="s">
        <v>26620</v>
      </c>
      <c r="F127" s="2">
        <v>44514</v>
      </c>
      <c r="G127" s="1" t="s">
        <v>417</v>
      </c>
      <c r="H127" s="1" t="s">
        <v>418</v>
      </c>
      <c r="I127" s="1" t="s">
        <v>56</v>
      </c>
      <c r="J127" s="3" t="s">
        <v>26790</v>
      </c>
      <c r="K127">
        <v>104</v>
      </c>
      <c r="L127" s="1" t="s">
        <v>42</v>
      </c>
      <c r="M127" s="2">
        <v>44526</v>
      </c>
      <c r="N127" s="1" t="s">
        <v>23</v>
      </c>
      <c r="O127" s="1" t="s">
        <v>44</v>
      </c>
      <c r="P127" s="1">
        <f>_3___Healthcare_Data_v1[[#This Row],[Discharge Date]]-_3___Healthcare_Data_v1[[#This Row],[Date of Admission]]</f>
        <v>12</v>
      </c>
      <c r="Q127" s="1">
        <f>IFERROR(_3___Healthcare_Data_v1[[#This Row],[ Billing Amount ]]/_3___Healthcare_Data_v1[[#This Row],[Days in Hospital]],0)</f>
        <v>1840.2136783333333</v>
      </c>
      <c r="R127" s="1" t="str">
        <f>IF(_3___Healthcare_Data_v1[[#This Row],[Age]]&gt;60,"Senior",IF(_3___Healthcare_Data_v1[[#This Row],[Age]]&gt;35,"Middle","Young"))</f>
        <v>Senior</v>
      </c>
    </row>
    <row r="128" spans="1:18" x14ac:dyDescent="0.3">
      <c r="A128" s="1" t="s">
        <v>419</v>
      </c>
      <c r="B128" s="1" t="s">
        <v>26791</v>
      </c>
      <c r="C128" s="1" t="s">
        <v>16</v>
      </c>
      <c r="D128" s="1" t="s">
        <v>49</v>
      </c>
      <c r="E128" s="1" t="s">
        <v>26615</v>
      </c>
      <c r="F128" s="2">
        <v>44028</v>
      </c>
      <c r="G128" s="1" t="s">
        <v>420</v>
      </c>
      <c r="H128" s="1" t="s">
        <v>421</v>
      </c>
      <c r="I128" s="1" t="s">
        <v>26607</v>
      </c>
      <c r="J128" s="3" t="s">
        <v>26792</v>
      </c>
      <c r="K128">
        <v>238</v>
      </c>
      <c r="L128" s="1" t="s">
        <v>22</v>
      </c>
      <c r="M128" s="2">
        <v>44041</v>
      </c>
      <c r="N128" s="1" t="s">
        <v>43</v>
      </c>
      <c r="O128" s="1" t="s">
        <v>44</v>
      </c>
      <c r="P128" s="1">
        <f>_3___Healthcare_Data_v1[[#This Row],[Discharge Date]]-_3___Healthcare_Data_v1[[#This Row],[Date of Admission]]</f>
        <v>13</v>
      </c>
      <c r="Q128" s="1">
        <f>IFERROR(_3___Healthcare_Data_v1[[#This Row],[ Billing Amount ]]/_3___Healthcare_Data_v1[[#This Row],[Days in Hospital]],0)</f>
        <v>604.57015669230771</v>
      </c>
      <c r="R128" s="1" t="str">
        <f>IF(_3___Healthcare_Data_v1[[#This Row],[Age]]&gt;60,"Senior",IF(_3___Healthcare_Data_v1[[#This Row],[Age]]&gt;35,"Middle","Young"))</f>
        <v>Senior</v>
      </c>
    </row>
    <row r="129" spans="1:18" x14ac:dyDescent="0.3">
      <c r="A129" s="1" t="s">
        <v>422</v>
      </c>
      <c r="B129" s="1" t="s">
        <v>26649</v>
      </c>
      <c r="C129" s="1" t="s">
        <v>16</v>
      </c>
      <c r="D129" s="1" t="s">
        <v>17</v>
      </c>
      <c r="E129" s="1" t="s">
        <v>26615</v>
      </c>
      <c r="F129" s="2">
        <v>44679</v>
      </c>
      <c r="G129" s="1" t="s">
        <v>423</v>
      </c>
      <c r="H129" s="1" t="s">
        <v>424</v>
      </c>
      <c r="I129" s="1" t="s">
        <v>60</v>
      </c>
      <c r="J129" s="3" t="s">
        <v>26793</v>
      </c>
      <c r="K129">
        <v>220</v>
      </c>
      <c r="L129" s="1" t="s">
        <v>22</v>
      </c>
      <c r="M129" s="2">
        <v>44694</v>
      </c>
      <c r="N129" s="1" t="s">
        <v>48</v>
      </c>
      <c r="O129" s="1" t="s">
        <v>32</v>
      </c>
      <c r="P129" s="1">
        <f>_3___Healthcare_Data_v1[[#This Row],[Discharge Date]]-_3___Healthcare_Data_v1[[#This Row],[Date of Admission]]</f>
        <v>15</v>
      </c>
      <c r="Q129" s="1">
        <f>IFERROR(_3___Healthcare_Data_v1[[#This Row],[ Billing Amount ]]/_3___Healthcare_Data_v1[[#This Row],[Days in Hospital]],0)</f>
        <v>2369.0658893333334</v>
      </c>
      <c r="R129" s="1" t="str">
        <f>IF(_3___Healthcare_Data_v1[[#This Row],[Age]]&gt;60,"Senior",IF(_3___Healthcare_Data_v1[[#This Row],[Age]]&gt;35,"Middle","Young"))</f>
        <v>Senior</v>
      </c>
    </row>
    <row r="130" spans="1:18" x14ac:dyDescent="0.3">
      <c r="A130" s="1" t="s">
        <v>425</v>
      </c>
      <c r="B130" s="1" t="s">
        <v>26617</v>
      </c>
      <c r="C130" s="1" t="s">
        <v>16</v>
      </c>
      <c r="D130" s="1" t="s">
        <v>49</v>
      </c>
      <c r="E130" s="1" t="s">
        <v>26615</v>
      </c>
      <c r="F130" s="2">
        <v>45141</v>
      </c>
      <c r="G130" s="1" t="s">
        <v>426</v>
      </c>
      <c r="H130" s="1" t="s">
        <v>427</v>
      </c>
      <c r="I130" s="1" t="s">
        <v>26607</v>
      </c>
      <c r="J130" s="3" t="s">
        <v>26794</v>
      </c>
      <c r="K130">
        <v>464</v>
      </c>
      <c r="L130" s="1" t="s">
        <v>22</v>
      </c>
      <c r="M130" s="2">
        <v>45153</v>
      </c>
      <c r="N130" s="1" t="s">
        <v>43</v>
      </c>
      <c r="O130" s="1" t="s">
        <v>24</v>
      </c>
      <c r="P130" s="1">
        <f>_3___Healthcare_Data_v1[[#This Row],[Discharge Date]]-_3___Healthcare_Data_v1[[#This Row],[Date of Admission]]</f>
        <v>12</v>
      </c>
      <c r="Q130" s="1">
        <f>IFERROR(_3___Healthcare_Data_v1[[#This Row],[ Billing Amount ]]/_3___Healthcare_Data_v1[[#This Row],[Days in Hospital]],0)</f>
        <v>917.32292083333334</v>
      </c>
      <c r="R130" s="1" t="str">
        <f>IF(_3___Healthcare_Data_v1[[#This Row],[Age]]&gt;60,"Senior",IF(_3___Healthcare_Data_v1[[#This Row],[Age]]&gt;35,"Middle","Young"))</f>
        <v>Senior</v>
      </c>
    </row>
    <row r="131" spans="1:18" x14ac:dyDescent="0.3">
      <c r="A131" s="1" t="s">
        <v>428</v>
      </c>
      <c r="B131" s="1" t="s">
        <v>26795</v>
      </c>
      <c r="C131" s="1" t="s">
        <v>26</v>
      </c>
      <c r="D131" s="1" t="s">
        <v>17</v>
      </c>
      <c r="E131" s="1" t="s">
        <v>18</v>
      </c>
      <c r="F131" s="2">
        <v>44681</v>
      </c>
      <c r="G131" s="1" t="s">
        <v>429</v>
      </c>
      <c r="H131" s="1" t="s">
        <v>430</v>
      </c>
      <c r="I131" s="1" t="s">
        <v>56</v>
      </c>
      <c r="J131" s="3" t="s">
        <v>26796</v>
      </c>
      <c r="K131">
        <v>215</v>
      </c>
      <c r="L131" s="1" t="s">
        <v>42</v>
      </c>
      <c r="M131" s="2">
        <v>44692</v>
      </c>
      <c r="N131" s="1" t="s">
        <v>84</v>
      </c>
      <c r="O131" s="1" t="s">
        <v>32</v>
      </c>
      <c r="P131" s="1">
        <f>_3___Healthcare_Data_v1[[#This Row],[Discharge Date]]-_3___Healthcare_Data_v1[[#This Row],[Date of Admission]]</f>
        <v>11</v>
      </c>
      <c r="Q131" s="1">
        <f>IFERROR(_3___Healthcare_Data_v1[[#This Row],[ Billing Amount ]]/_3___Healthcare_Data_v1[[#This Row],[Days in Hospital]],0)</f>
        <v>2494.0591100000001</v>
      </c>
      <c r="R131" s="1" t="str">
        <f>IF(_3___Healthcare_Data_v1[[#This Row],[Age]]&gt;60,"Senior",IF(_3___Healthcare_Data_v1[[#This Row],[Age]]&gt;35,"Middle","Young"))</f>
        <v>Senior</v>
      </c>
    </row>
    <row r="132" spans="1:18" x14ac:dyDescent="0.3">
      <c r="A132" s="1" t="s">
        <v>431</v>
      </c>
      <c r="B132" s="1" t="s">
        <v>26646</v>
      </c>
      <c r="C132" s="1" t="s">
        <v>26</v>
      </c>
      <c r="D132" s="1" t="s">
        <v>49</v>
      </c>
      <c r="E132" s="1" t="s">
        <v>26620</v>
      </c>
      <c r="F132" s="2">
        <v>44124</v>
      </c>
      <c r="G132" s="1" t="s">
        <v>432</v>
      </c>
      <c r="H132" s="1" t="s">
        <v>433</v>
      </c>
      <c r="I132" s="1" t="s">
        <v>52</v>
      </c>
      <c r="J132" s="3" t="s">
        <v>26797</v>
      </c>
      <c r="K132">
        <v>419</v>
      </c>
      <c r="L132" s="1" t="s">
        <v>42</v>
      </c>
      <c r="M132" s="2">
        <v>44127</v>
      </c>
      <c r="N132" s="1" t="s">
        <v>48</v>
      </c>
      <c r="O132" s="1" t="s">
        <v>32</v>
      </c>
      <c r="P132" s="1">
        <f>_3___Healthcare_Data_v1[[#This Row],[Discharge Date]]-_3___Healthcare_Data_v1[[#This Row],[Date of Admission]]</f>
        <v>3</v>
      </c>
      <c r="Q132" s="1">
        <f>IFERROR(_3___Healthcare_Data_v1[[#This Row],[ Billing Amount ]]/_3___Healthcare_Data_v1[[#This Row],[Days in Hospital]],0)</f>
        <v>9420.1605733333326</v>
      </c>
      <c r="R132" s="1" t="str">
        <f>IF(_3___Healthcare_Data_v1[[#This Row],[Age]]&gt;60,"Senior",IF(_3___Healthcare_Data_v1[[#This Row],[Age]]&gt;35,"Middle","Young"))</f>
        <v>Senior</v>
      </c>
    </row>
    <row r="133" spans="1:18" x14ac:dyDescent="0.3">
      <c r="A133" s="1" t="s">
        <v>434</v>
      </c>
      <c r="B133" s="1" t="s">
        <v>26798</v>
      </c>
      <c r="C133" s="1" t="s">
        <v>16</v>
      </c>
      <c r="D133" s="1" t="s">
        <v>114</v>
      </c>
      <c r="E133" s="1" t="s">
        <v>18</v>
      </c>
      <c r="F133" s="2">
        <v>44059</v>
      </c>
      <c r="G133" s="1" t="s">
        <v>435</v>
      </c>
      <c r="H133" s="1" t="s">
        <v>436</v>
      </c>
      <c r="I133" s="1" t="s">
        <v>56</v>
      </c>
      <c r="J133" s="3" t="s">
        <v>26799</v>
      </c>
      <c r="K133">
        <v>445</v>
      </c>
      <c r="L133" s="1" t="s">
        <v>38</v>
      </c>
      <c r="M133" s="2">
        <v>44080</v>
      </c>
      <c r="N133" s="1" t="s">
        <v>31</v>
      </c>
      <c r="O133" s="1" t="s">
        <v>32</v>
      </c>
      <c r="P133" s="1">
        <f>_3___Healthcare_Data_v1[[#This Row],[Discharge Date]]-_3___Healthcare_Data_v1[[#This Row],[Date of Admission]]</f>
        <v>21</v>
      </c>
      <c r="Q133" s="1">
        <f>IFERROR(_3___Healthcare_Data_v1[[#This Row],[ Billing Amount ]]/_3___Healthcare_Data_v1[[#This Row],[Days in Hospital]],0)</f>
        <v>2163.8296761904762</v>
      </c>
      <c r="R133" s="1" t="str">
        <f>IF(_3___Healthcare_Data_v1[[#This Row],[Age]]&gt;60,"Senior",IF(_3___Healthcare_Data_v1[[#This Row],[Age]]&gt;35,"Middle","Young"))</f>
        <v>Senior</v>
      </c>
    </row>
    <row r="134" spans="1:18" x14ac:dyDescent="0.3">
      <c r="A134" s="1" t="s">
        <v>437</v>
      </c>
      <c r="B134" s="1" t="s">
        <v>26720</v>
      </c>
      <c r="C134" s="1" t="s">
        <v>26</v>
      </c>
      <c r="D134" s="1" t="s">
        <v>114</v>
      </c>
      <c r="E134" s="1" t="s">
        <v>26615</v>
      </c>
      <c r="F134" s="2">
        <v>44896</v>
      </c>
      <c r="G134" s="1" t="s">
        <v>438</v>
      </c>
      <c r="H134" s="1" t="s">
        <v>439</v>
      </c>
      <c r="I134" s="1" t="s">
        <v>52</v>
      </c>
      <c r="J134" s="3" t="s">
        <v>26800</v>
      </c>
      <c r="K134">
        <v>401</v>
      </c>
      <c r="L134" s="1" t="s">
        <v>22</v>
      </c>
      <c r="M134" s="2">
        <v>44899</v>
      </c>
      <c r="N134" s="1" t="s">
        <v>84</v>
      </c>
      <c r="O134" s="1" t="s">
        <v>32</v>
      </c>
      <c r="P134" s="1">
        <f>_3___Healthcare_Data_v1[[#This Row],[Discharge Date]]-_3___Healthcare_Data_v1[[#This Row],[Date of Admission]]</f>
        <v>3</v>
      </c>
      <c r="Q134" s="1">
        <f>IFERROR(_3___Healthcare_Data_v1[[#This Row],[ Billing Amount ]]/_3___Healthcare_Data_v1[[#This Row],[Days in Hospital]],0)</f>
        <v>11458.206053333333</v>
      </c>
      <c r="R134" s="1" t="str">
        <f>IF(_3___Healthcare_Data_v1[[#This Row],[Age]]&gt;60,"Senior",IF(_3___Healthcare_Data_v1[[#This Row],[Age]]&gt;35,"Middle","Young"))</f>
        <v>Senior</v>
      </c>
    </row>
    <row r="135" spans="1:18" x14ac:dyDescent="0.3">
      <c r="A135" s="1" t="s">
        <v>440</v>
      </c>
      <c r="B135" s="1" t="s">
        <v>26622</v>
      </c>
      <c r="C135" s="1" t="s">
        <v>26</v>
      </c>
      <c r="D135" s="1" t="s">
        <v>89</v>
      </c>
      <c r="E135" s="1" t="s">
        <v>69</v>
      </c>
      <c r="F135" s="2">
        <v>43528</v>
      </c>
      <c r="G135" s="1" t="s">
        <v>441</v>
      </c>
      <c r="H135" s="1" t="s">
        <v>442</v>
      </c>
      <c r="I135" s="1" t="s">
        <v>26607</v>
      </c>
      <c r="J135" s="3" t="s">
        <v>26801</v>
      </c>
      <c r="K135">
        <v>247</v>
      </c>
      <c r="L135" s="1" t="s">
        <v>22</v>
      </c>
      <c r="M135" s="2">
        <v>43541</v>
      </c>
      <c r="N135" s="1" t="s">
        <v>43</v>
      </c>
      <c r="O135" s="1" t="s">
        <v>24</v>
      </c>
      <c r="P135" s="1">
        <f>_3___Healthcare_Data_v1[[#This Row],[Discharge Date]]-_3___Healthcare_Data_v1[[#This Row],[Date of Admission]]</f>
        <v>13</v>
      </c>
      <c r="Q135" s="1">
        <f>IFERROR(_3___Healthcare_Data_v1[[#This Row],[ Billing Amount ]]/_3___Healthcare_Data_v1[[#This Row],[Days in Hospital]],0)</f>
        <v>2942.4412692307692</v>
      </c>
      <c r="R135" s="1" t="str">
        <f>IF(_3___Healthcare_Data_v1[[#This Row],[Age]]&gt;60,"Senior",IF(_3___Healthcare_Data_v1[[#This Row],[Age]]&gt;35,"Middle","Young"))</f>
        <v>Senior</v>
      </c>
    </row>
    <row r="136" spans="1:18" x14ac:dyDescent="0.3">
      <c r="A136" s="1" t="s">
        <v>443</v>
      </c>
      <c r="B136" s="1" t="s">
        <v>26712</v>
      </c>
      <c r="C136" s="1" t="s">
        <v>16</v>
      </c>
      <c r="D136" s="1" t="s">
        <v>114</v>
      </c>
      <c r="E136" s="1" t="s">
        <v>35</v>
      </c>
      <c r="F136" s="2">
        <v>43982</v>
      </c>
      <c r="G136" s="1" t="s">
        <v>444</v>
      </c>
      <c r="H136" s="1" t="s">
        <v>445</v>
      </c>
      <c r="I136" s="1" t="s">
        <v>56</v>
      </c>
      <c r="J136" s="3" t="s">
        <v>26802</v>
      </c>
      <c r="K136">
        <v>398</v>
      </c>
      <c r="L136" s="1" t="s">
        <v>38</v>
      </c>
      <c r="M136" s="2">
        <v>44000</v>
      </c>
      <c r="N136" s="1" t="s">
        <v>23</v>
      </c>
      <c r="O136" s="1" t="s">
        <v>32</v>
      </c>
      <c r="P136" s="1">
        <f>_3___Healthcare_Data_v1[[#This Row],[Discharge Date]]-_3___Healthcare_Data_v1[[#This Row],[Date of Admission]]</f>
        <v>18</v>
      </c>
      <c r="Q136" s="1">
        <f>IFERROR(_3___Healthcare_Data_v1[[#This Row],[ Billing Amount ]]/_3___Healthcare_Data_v1[[#This Row],[Days in Hospital]],0)</f>
        <v>483.77710466666667</v>
      </c>
      <c r="R136" s="1" t="str">
        <f>IF(_3___Healthcare_Data_v1[[#This Row],[Age]]&gt;60,"Senior",IF(_3___Healthcare_Data_v1[[#This Row],[Age]]&gt;35,"Middle","Young"))</f>
        <v>Senior</v>
      </c>
    </row>
    <row r="137" spans="1:18" x14ac:dyDescent="0.3">
      <c r="A137" s="1" t="s">
        <v>446</v>
      </c>
      <c r="B137" s="1" t="s">
        <v>26803</v>
      </c>
      <c r="C137" s="1" t="s">
        <v>26</v>
      </c>
      <c r="D137" s="1" t="s">
        <v>89</v>
      </c>
      <c r="E137" s="1" t="s">
        <v>35</v>
      </c>
      <c r="F137" s="2">
        <v>44041</v>
      </c>
      <c r="G137" s="1" t="s">
        <v>447</v>
      </c>
      <c r="H137" s="1" t="s">
        <v>448</v>
      </c>
      <c r="I137" s="1" t="s">
        <v>60</v>
      </c>
      <c r="J137" s="3" t="s">
        <v>26804</v>
      </c>
      <c r="K137">
        <v>146</v>
      </c>
      <c r="L137" s="1" t="s">
        <v>22</v>
      </c>
      <c r="M137" s="2">
        <v>44056</v>
      </c>
      <c r="N137" s="1" t="s">
        <v>48</v>
      </c>
      <c r="O137" s="1" t="s">
        <v>24</v>
      </c>
      <c r="P137" s="1">
        <f>_3___Healthcare_Data_v1[[#This Row],[Discharge Date]]-_3___Healthcare_Data_v1[[#This Row],[Date of Admission]]</f>
        <v>15</v>
      </c>
      <c r="Q137" s="1">
        <f>IFERROR(_3___Healthcare_Data_v1[[#This Row],[ Billing Amount ]]/_3___Healthcare_Data_v1[[#This Row],[Days in Hospital]],0)</f>
        <v>1312.5122546666666</v>
      </c>
      <c r="R137" s="1" t="str">
        <f>IF(_3___Healthcare_Data_v1[[#This Row],[Age]]&gt;60,"Senior",IF(_3___Healthcare_Data_v1[[#This Row],[Age]]&gt;35,"Middle","Young"))</f>
        <v>Senior</v>
      </c>
    </row>
    <row r="138" spans="1:18" x14ac:dyDescent="0.3">
      <c r="A138" s="1" t="s">
        <v>449</v>
      </c>
      <c r="B138" s="1" t="s">
        <v>26683</v>
      </c>
      <c r="C138" s="1" t="s">
        <v>26</v>
      </c>
      <c r="D138" s="1" t="s">
        <v>27</v>
      </c>
      <c r="E138" s="1" t="s">
        <v>26620</v>
      </c>
      <c r="F138" s="2">
        <v>45034</v>
      </c>
      <c r="G138" s="1" t="s">
        <v>450</v>
      </c>
      <c r="H138" s="1" t="s">
        <v>451</v>
      </c>
      <c r="I138" s="1" t="s">
        <v>26607</v>
      </c>
      <c r="J138" s="3" t="s">
        <v>26805</v>
      </c>
      <c r="K138">
        <v>153</v>
      </c>
      <c r="L138" s="1" t="s">
        <v>38</v>
      </c>
      <c r="M138" s="2">
        <v>45043</v>
      </c>
      <c r="N138" s="1" t="s">
        <v>43</v>
      </c>
      <c r="O138" s="1" t="s">
        <v>44</v>
      </c>
      <c r="P138" s="1">
        <f>_3___Healthcare_Data_v1[[#This Row],[Discharge Date]]-_3___Healthcare_Data_v1[[#This Row],[Date of Admission]]</f>
        <v>9</v>
      </c>
      <c r="Q138" s="1">
        <f>IFERROR(_3___Healthcare_Data_v1[[#This Row],[ Billing Amount ]]/_3___Healthcare_Data_v1[[#This Row],[Days in Hospital]],0)</f>
        <v>480.00221633333331</v>
      </c>
      <c r="R138" s="1" t="str">
        <f>IF(_3___Healthcare_Data_v1[[#This Row],[Age]]&gt;60,"Senior",IF(_3___Healthcare_Data_v1[[#This Row],[Age]]&gt;35,"Middle","Young"))</f>
        <v>Senior</v>
      </c>
    </row>
    <row r="139" spans="1:18" x14ac:dyDescent="0.3">
      <c r="A139" s="1" t="s">
        <v>452</v>
      </c>
      <c r="B139" s="1" t="s">
        <v>26776</v>
      </c>
      <c r="C139" s="1" t="s">
        <v>16</v>
      </c>
      <c r="D139" s="1" t="s">
        <v>27</v>
      </c>
      <c r="E139" s="1" t="s">
        <v>26615</v>
      </c>
      <c r="F139" s="2">
        <v>44063</v>
      </c>
      <c r="G139" s="1" t="s">
        <v>453</v>
      </c>
      <c r="H139" s="1" t="s">
        <v>454</v>
      </c>
      <c r="I139" s="1" t="s">
        <v>26607</v>
      </c>
      <c r="J139" s="3" t="s">
        <v>26806</v>
      </c>
      <c r="K139">
        <v>336</v>
      </c>
      <c r="L139" s="1" t="s">
        <v>22</v>
      </c>
      <c r="M139" s="2">
        <v>44065</v>
      </c>
      <c r="N139" s="1" t="s">
        <v>84</v>
      </c>
      <c r="O139" s="1" t="s">
        <v>32</v>
      </c>
      <c r="P139" s="1">
        <f>_3___Healthcare_Data_v1[[#This Row],[Discharge Date]]-_3___Healthcare_Data_v1[[#This Row],[Date of Admission]]</f>
        <v>2</v>
      </c>
      <c r="Q139" s="1">
        <f>IFERROR(_3___Healthcare_Data_v1[[#This Row],[ Billing Amount ]]/_3___Healthcare_Data_v1[[#This Row],[Days in Hospital]],0)</f>
        <v>12657.920400000001</v>
      </c>
      <c r="R139" s="1" t="str">
        <f>IF(_3___Healthcare_Data_v1[[#This Row],[Age]]&gt;60,"Senior",IF(_3___Healthcare_Data_v1[[#This Row],[Age]]&gt;35,"Middle","Young"))</f>
        <v>Senior</v>
      </c>
    </row>
    <row r="140" spans="1:18" x14ac:dyDescent="0.3">
      <c r="A140" s="1" t="s">
        <v>455</v>
      </c>
      <c r="B140" s="1" t="s">
        <v>26638</v>
      </c>
      <c r="C140" s="1" t="s">
        <v>26</v>
      </c>
      <c r="D140" s="1" t="s">
        <v>26788</v>
      </c>
      <c r="E140" s="1" t="s">
        <v>28</v>
      </c>
      <c r="F140" s="2">
        <v>45116</v>
      </c>
      <c r="G140" s="1" t="s">
        <v>456</v>
      </c>
      <c r="H140" s="1" t="s">
        <v>457</v>
      </c>
      <c r="I140" s="1" t="s">
        <v>60</v>
      </c>
      <c r="J140" s="3" t="s">
        <v>26807</v>
      </c>
      <c r="K140">
        <v>413</v>
      </c>
      <c r="L140" s="1" t="s">
        <v>38</v>
      </c>
      <c r="M140" s="2">
        <v>45124</v>
      </c>
      <c r="N140" s="1" t="s">
        <v>43</v>
      </c>
      <c r="O140" s="1" t="s">
        <v>32</v>
      </c>
      <c r="P140" s="1">
        <f>_3___Healthcare_Data_v1[[#This Row],[Discharge Date]]-_3___Healthcare_Data_v1[[#This Row],[Date of Admission]]</f>
        <v>8</v>
      </c>
      <c r="Q140" s="1">
        <f>IFERROR(_3___Healthcare_Data_v1[[#This Row],[ Billing Amount ]]/_3___Healthcare_Data_v1[[#This Row],[Days in Hospital]],0)</f>
        <v>5010.2159662499998</v>
      </c>
      <c r="R140" s="1" t="str">
        <f>IF(_3___Healthcare_Data_v1[[#This Row],[Age]]&gt;60,"Senior",IF(_3___Healthcare_Data_v1[[#This Row],[Age]]&gt;35,"Middle","Young"))</f>
        <v>Senior</v>
      </c>
    </row>
    <row r="141" spans="1:18" x14ac:dyDescent="0.3">
      <c r="A141" s="1" t="s">
        <v>458</v>
      </c>
      <c r="B141" s="1" t="s">
        <v>26632</v>
      </c>
      <c r="C141" s="1" t="s">
        <v>16</v>
      </c>
      <c r="D141" s="1" t="s">
        <v>89</v>
      </c>
      <c r="E141" s="1" t="s">
        <v>18</v>
      </c>
      <c r="F141" s="2">
        <v>45157</v>
      </c>
      <c r="G141" s="1" t="s">
        <v>459</v>
      </c>
      <c r="H141" s="1" t="s">
        <v>460</v>
      </c>
      <c r="I141" s="1" t="s">
        <v>21</v>
      </c>
      <c r="J141" s="3" t="s">
        <v>26808</v>
      </c>
      <c r="K141">
        <v>115</v>
      </c>
      <c r="L141" s="1" t="s">
        <v>38</v>
      </c>
      <c r="M141" s="2">
        <v>45165</v>
      </c>
      <c r="N141" s="1" t="s">
        <v>43</v>
      </c>
      <c r="O141" s="1" t="s">
        <v>24</v>
      </c>
      <c r="P141" s="1">
        <f>_3___Healthcare_Data_v1[[#This Row],[Discharge Date]]-_3___Healthcare_Data_v1[[#This Row],[Date of Admission]]</f>
        <v>8</v>
      </c>
      <c r="Q141" s="1">
        <f>IFERROR(_3___Healthcare_Data_v1[[#This Row],[ Billing Amount ]]/_3___Healthcare_Data_v1[[#This Row],[Days in Hospital]],0)</f>
        <v>1588.6904462499999</v>
      </c>
      <c r="R141" s="1" t="str">
        <f>IF(_3___Healthcare_Data_v1[[#This Row],[Age]]&gt;60,"Senior",IF(_3___Healthcare_Data_v1[[#This Row],[Age]]&gt;35,"Middle","Young"))</f>
        <v>Senior</v>
      </c>
    </row>
    <row r="142" spans="1:18" x14ac:dyDescent="0.3">
      <c r="A142" s="1" t="s">
        <v>461</v>
      </c>
      <c r="B142" s="1" t="s">
        <v>26720</v>
      </c>
      <c r="C142" s="1" t="s">
        <v>16</v>
      </c>
      <c r="D142" s="1" t="s">
        <v>49</v>
      </c>
      <c r="E142" s="1" t="s">
        <v>26615</v>
      </c>
      <c r="F142" s="2">
        <v>44325</v>
      </c>
      <c r="G142" s="1" t="s">
        <v>462</v>
      </c>
      <c r="H142" s="1" t="s">
        <v>463</v>
      </c>
      <c r="I142" s="1" t="s">
        <v>21</v>
      </c>
      <c r="J142" s="3" t="s">
        <v>26809</v>
      </c>
      <c r="K142">
        <v>145</v>
      </c>
      <c r="L142" s="1" t="s">
        <v>22</v>
      </c>
      <c r="M142" s="2">
        <v>44333</v>
      </c>
      <c r="N142" s="1" t="s">
        <v>23</v>
      </c>
      <c r="O142" s="1" t="s">
        <v>32</v>
      </c>
      <c r="P142" s="1">
        <f>_3___Healthcare_Data_v1[[#This Row],[Discharge Date]]-_3___Healthcare_Data_v1[[#This Row],[Date of Admission]]</f>
        <v>8</v>
      </c>
      <c r="Q142" s="1">
        <f>IFERROR(_3___Healthcare_Data_v1[[#This Row],[ Billing Amount ]]/_3___Healthcare_Data_v1[[#This Row],[Days in Hospital]],0)</f>
        <v>4353.5609050000003</v>
      </c>
      <c r="R142" s="1" t="str">
        <f>IF(_3___Healthcare_Data_v1[[#This Row],[Age]]&gt;60,"Senior",IF(_3___Healthcare_Data_v1[[#This Row],[Age]]&gt;35,"Middle","Young"))</f>
        <v>Senior</v>
      </c>
    </row>
    <row r="143" spans="1:18" x14ac:dyDescent="0.3">
      <c r="A143" s="1" t="s">
        <v>464</v>
      </c>
      <c r="B143" s="1" t="s">
        <v>26649</v>
      </c>
      <c r="C143" s="1" t="s">
        <v>26</v>
      </c>
      <c r="D143" s="1" t="s">
        <v>49</v>
      </c>
      <c r="E143" s="1" t="s">
        <v>26620</v>
      </c>
      <c r="F143" s="2">
        <v>43576</v>
      </c>
      <c r="G143" s="1" t="s">
        <v>465</v>
      </c>
      <c r="H143" s="1" t="s">
        <v>466</v>
      </c>
      <c r="I143" s="1" t="s">
        <v>52</v>
      </c>
      <c r="J143" s="3" t="s">
        <v>26810</v>
      </c>
      <c r="K143">
        <v>148</v>
      </c>
      <c r="L143" s="1" t="s">
        <v>42</v>
      </c>
      <c r="M143" s="2">
        <v>43594</v>
      </c>
      <c r="N143" s="1" t="s">
        <v>23</v>
      </c>
      <c r="O143" s="1" t="s">
        <v>44</v>
      </c>
      <c r="P143" s="1">
        <f>_3___Healthcare_Data_v1[[#This Row],[Discharge Date]]-_3___Healthcare_Data_v1[[#This Row],[Date of Admission]]</f>
        <v>18</v>
      </c>
      <c r="Q143" s="1">
        <f>IFERROR(_3___Healthcare_Data_v1[[#This Row],[ Billing Amount ]]/_3___Healthcare_Data_v1[[#This Row],[Days in Hospital]],0)</f>
        <v>1596.7090949999999</v>
      </c>
      <c r="R143" s="1" t="str">
        <f>IF(_3___Healthcare_Data_v1[[#This Row],[Age]]&gt;60,"Senior",IF(_3___Healthcare_Data_v1[[#This Row],[Age]]&gt;35,"Middle","Young"))</f>
        <v>Senior</v>
      </c>
    </row>
    <row r="144" spans="1:18" x14ac:dyDescent="0.3">
      <c r="A144" s="1" t="s">
        <v>467</v>
      </c>
      <c r="B144" s="1" t="s">
        <v>26795</v>
      </c>
      <c r="C144" s="1" t="s">
        <v>26</v>
      </c>
      <c r="D144" s="1" t="s">
        <v>17</v>
      </c>
      <c r="E144" s="1" t="s">
        <v>26615</v>
      </c>
      <c r="F144" s="2">
        <v>44370</v>
      </c>
      <c r="G144" s="1" t="s">
        <v>468</v>
      </c>
      <c r="H144" s="1" t="s">
        <v>469</v>
      </c>
      <c r="I144" s="1" t="s">
        <v>52</v>
      </c>
      <c r="J144" s="3" t="s">
        <v>26811</v>
      </c>
      <c r="K144">
        <v>432</v>
      </c>
      <c r="L144" s="1" t="s">
        <v>22</v>
      </c>
      <c r="M144" s="2">
        <v>44373</v>
      </c>
      <c r="N144" s="1" t="s">
        <v>48</v>
      </c>
      <c r="O144" s="1" t="s">
        <v>24</v>
      </c>
      <c r="P144" s="1">
        <f>_3___Healthcare_Data_v1[[#This Row],[Discharge Date]]-_3___Healthcare_Data_v1[[#This Row],[Date of Admission]]</f>
        <v>3</v>
      </c>
      <c r="Q144" s="1">
        <f>IFERROR(_3___Healthcare_Data_v1[[#This Row],[ Billing Amount ]]/_3___Healthcare_Data_v1[[#This Row],[Days in Hospital]],0)</f>
        <v>1907.9884533333334</v>
      </c>
      <c r="R144" s="1" t="str">
        <f>IF(_3___Healthcare_Data_v1[[#This Row],[Age]]&gt;60,"Senior",IF(_3___Healthcare_Data_v1[[#This Row],[Age]]&gt;35,"Middle","Young"))</f>
        <v>Senior</v>
      </c>
    </row>
    <row r="145" spans="1:18" x14ac:dyDescent="0.3">
      <c r="A145" s="1" t="s">
        <v>470</v>
      </c>
      <c r="B145" s="1" t="s">
        <v>26612</v>
      </c>
      <c r="C145" s="1" t="s">
        <v>16</v>
      </c>
      <c r="D145" s="1" t="s">
        <v>27</v>
      </c>
      <c r="E145" s="1" t="s">
        <v>26620</v>
      </c>
      <c r="F145" s="2">
        <v>44681</v>
      </c>
      <c r="G145" s="1" t="s">
        <v>471</v>
      </c>
      <c r="H145" s="1" t="s">
        <v>472</v>
      </c>
      <c r="I145" s="1" t="s">
        <v>60</v>
      </c>
      <c r="J145" s="3" t="s">
        <v>26812</v>
      </c>
      <c r="K145">
        <v>430</v>
      </c>
      <c r="L145" s="1" t="s">
        <v>38</v>
      </c>
      <c r="M145" s="2">
        <v>44699</v>
      </c>
      <c r="N145" s="1" t="s">
        <v>31</v>
      </c>
      <c r="O145" s="1" t="s">
        <v>32</v>
      </c>
      <c r="P145" s="1">
        <f>_3___Healthcare_Data_v1[[#This Row],[Discharge Date]]-_3___Healthcare_Data_v1[[#This Row],[Date of Admission]]</f>
        <v>18</v>
      </c>
      <c r="Q145" s="1">
        <f>IFERROR(_3___Healthcare_Data_v1[[#This Row],[ Billing Amount ]]/_3___Healthcare_Data_v1[[#This Row],[Days in Hospital]],0)</f>
        <v>1793.9860677777779</v>
      </c>
      <c r="R145" s="1" t="str">
        <f>IF(_3___Healthcare_Data_v1[[#This Row],[Age]]&gt;60,"Senior",IF(_3___Healthcare_Data_v1[[#This Row],[Age]]&gt;35,"Middle","Young"))</f>
        <v>Senior</v>
      </c>
    </row>
    <row r="146" spans="1:18" x14ac:dyDescent="0.3">
      <c r="A146" s="1" t="s">
        <v>473</v>
      </c>
      <c r="B146" s="1" t="s">
        <v>26666</v>
      </c>
      <c r="C146" s="1" t="s">
        <v>26</v>
      </c>
      <c r="D146" s="1" t="s">
        <v>49</v>
      </c>
      <c r="E146" s="1" t="s">
        <v>26620</v>
      </c>
      <c r="F146" s="2">
        <v>44296</v>
      </c>
      <c r="G146" s="1" t="s">
        <v>474</v>
      </c>
      <c r="H146" s="1" t="s">
        <v>475</v>
      </c>
      <c r="I146" s="1" t="s">
        <v>26607</v>
      </c>
      <c r="J146" s="3" t="s">
        <v>26813</v>
      </c>
      <c r="K146">
        <v>406</v>
      </c>
      <c r="L146" s="1" t="s">
        <v>38</v>
      </c>
      <c r="M146" s="2">
        <v>44326</v>
      </c>
      <c r="N146" s="1" t="s">
        <v>84</v>
      </c>
      <c r="O146" s="1" t="s">
        <v>44</v>
      </c>
      <c r="P146" s="1">
        <f>_3___Healthcare_Data_v1[[#This Row],[Discharge Date]]-_3___Healthcare_Data_v1[[#This Row],[Date of Admission]]</f>
        <v>30</v>
      </c>
      <c r="Q146" s="1">
        <f>IFERROR(_3___Healthcare_Data_v1[[#This Row],[ Billing Amount ]]/_3___Healthcare_Data_v1[[#This Row],[Days in Hospital]],0)</f>
        <v>384.71245833333336</v>
      </c>
      <c r="R146" s="1" t="str">
        <f>IF(_3___Healthcare_Data_v1[[#This Row],[Age]]&gt;60,"Senior",IF(_3___Healthcare_Data_v1[[#This Row],[Age]]&gt;35,"Middle","Young"))</f>
        <v>Senior</v>
      </c>
    </row>
    <row r="147" spans="1:18" x14ac:dyDescent="0.3">
      <c r="A147" s="1" t="s">
        <v>476</v>
      </c>
      <c r="B147" s="1" t="s">
        <v>26791</v>
      </c>
      <c r="C147" s="1" t="s">
        <v>16</v>
      </c>
      <c r="D147" s="1" t="s">
        <v>26674</v>
      </c>
      <c r="E147" s="1" t="s">
        <v>28</v>
      </c>
      <c r="F147" s="2">
        <v>45043</v>
      </c>
      <c r="G147" s="1" t="s">
        <v>477</v>
      </c>
      <c r="H147" s="1" t="s">
        <v>478</v>
      </c>
      <c r="I147" s="1" t="s">
        <v>52</v>
      </c>
      <c r="J147" s="3" t="s">
        <v>26814</v>
      </c>
      <c r="K147">
        <v>214</v>
      </c>
      <c r="L147" s="1" t="s">
        <v>38</v>
      </c>
      <c r="M147" s="2">
        <v>45044</v>
      </c>
      <c r="N147" s="1" t="s">
        <v>23</v>
      </c>
      <c r="O147" s="1" t="s">
        <v>44</v>
      </c>
      <c r="P147" s="1">
        <f>_3___Healthcare_Data_v1[[#This Row],[Discharge Date]]-_3___Healthcare_Data_v1[[#This Row],[Date of Admission]]</f>
        <v>1</v>
      </c>
      <c r="Q147" s="1">
        <f>IFERROR(_3___Healthcare_Data_v1[[#This Row],[ Billing Amount ]]/_3___Healthcare_Data_v1[[#This Row],[Days in Hospital]],0)</f>
        <v>28425.197510000002</v>
      </c>
      <c r="R147" s="1" t="str">
        <f>IF(_3___Healthcare_Data_v1[[#This Row],[Age]]&gt;60,"Senior",IF(_3___Healthcare_Data_v1[[#This Row],[Age]]&gt;35,"Middle","Young"))</f>
        <v>Senior</v>
      </c>
    </row>
    <row r="148" spans="1:18" x14ac:dyDescent="0.3">
      <c r="A148" s="1" t="s">
        <v>479</v>
      </c>
      <c r="B148" s="1" t="s">
        <v>26661</v>
      </c>
      <c r="C148" s="1" t="s">
        <v>26</v>
      </c>
      <c r="D148" s="1" t="s">
        <v>34</v>
      </c>
      <c r="E148" s="1" t="s">
        <v>28</v>
      </c>
      <c r="F148" s="2">
        <v>44428</v>
      </c>
      <c r="G148" s="1" t="s">
        <v>480</v>
      </c>
      <c r="H148" s="1" t="s">
        <v>481</v>
      </c>
      <c r="I148" s="1" t="s">
        <v>21</v>
      </c>
      <c r="J148" s="3" t="s">
        <v>26815</v>
      </c>
      <c r="K148">
        <v>295</v>
      </c>
      <c r="L148" s="1" t="s">
        <v>22</v>
      </c>
      <c r="M148" s="2">
        <v>44429</v>
      </c>
      <c r="N148" s="1" t="s">
        <v>23</v>
      </c>
      <c r="O148" s="1" t="s">
        <v>44</v>
      </c>
      <c r="P148" s="1">
        <f>_3___Healthcare_Data_v1[[#This Row],[Discharge Date]]-_3___Healthcare_Data_v1[[#This Row],[Date of Admission]]</f>
        <v>1</v>
      </c>
      <c r="Q148" s="1">
        <f>IFERROR(_3___Healthcare_Data_v1[[#This Row],[ Billing Amount ]]/_3___Healthcare_Data_v1[[#This Row],[Days in Hospital]],0)</f>
        <v>26360.68734</v>
      </c>
      <c r="R148" s="1" t="str">
        <f>IF(_3___Healthcare_Data_v1[[#This Row],[Age]]&gt;60,"Senior",IF(_3___Healthcare_Data_v1[[#This Row],[Age]]&gt;35,"Middle","Young"))</f>
        <v>Senior</v>
      </c>
    </row>
    <row r="149" spans="1:18" x14ac:dyDescent="0.3">
      <c r="A149" s="1" t="s">
        <v>482</v>
      </c>
      <c r="B149" s="1" t="s">
        <v>26704</v>
      </c>
      <c r="C149" s="1" t="s">
        <v>16</v>
      </c>
      <c r="D149" s="1" t="s">
        <v>26788</v>
      </c>
      <c r="E149" s="1" t="s">
        <v>26620</v>
      </c>
      <c r="F149" s="2">
        <v>43803</v>
      </c>
      <c r="G149" s="1" t="s">
        <v>483</v>
      </c>
      <c r="H149" s="1" t="s">
        <v>484</v>
      </c>
      <c r="I149" s="1" t="s">
        <v>52</v>
      </c>
      <c r="J149" s="3" t="s">
        <v>26816</v>
      </c>
      <c r="K149">
        <v>175</v>
      </c>
      <c r="L149" s="1" t="s">
        <v>42</v>
      </c>
      <c r="M149" s="2">
        <v>43818</v>
      </c>
      <c r="N149" s="1" t="s">
        <v>31</v>
      </c>
      <c r="O149" s="1" t="s">
        <v>32</v>
      </c>
      <c r="P149" s="1">
        <f>_3___Healthcare_Data_v1[[#This Row],[Discharge Date]]-_3___Healthcare_Data_v1[[#This Row],[Date of Admission]]</f>
        <v>15</v>
      </c>
      <c r="Q149" s="1">
        <f>IFERROR(_3___Healthcare_Data_v1[[#This Row],[ Billing Amount ]]/_3___Healthcare_Data_v1[[#This Row],[Days in Hospital]],0)</f>
        <v>1261.0652566666665</v>
      </c>
      <c r="R149" s="1" t="str">
        <f>IF(_3___Healthcare_Data_v1[[#This Row],[Age]]&gt;60,"Senior",IF(_3___Healthcare_Data_v1[[#This Row],[Age]]&gt;35,"Middle","Young"))</f>
        <v>Senior</v>
      </c>
    </row>
    <row r="150" spans="1:18" x14ac:dyDescent="0.3">
      <c r="A150" s="1" t="s">
        <v>485</v>
      </c>
      <c r="B150" s="1" t="s">
        <v>26759</v>
      </c>
      <c r="C150" s="1" t="s">
        <v>26</v>
      </c>
      <c r="D150" s="1" t="s">
        <v>49</v>
      </c>
      <c r="E150" s="1" t="s">
        <v>69</v>
      </c>
      <c r="F150" s="2">
        <v>44063</v>
      </c>
      <c r="G150" s="1" t="s">
        <v>486</v>
      </c>
      <c r="H150" s="1" t="s">
        <v>487</v>
      </c>
      <c r="I150" s="1" t="s">
        <v>26607</v>
      </c>
      <c r="J150" s="3" t="s">
        <v>26817</v>
      </c>
      <c r="K150">
        <v>409</v>
      </c>
      <c r="L150" s="1" t="s">
        <v>38</v>
      </c>
      <c r="M150" s="2">
        <v>44088</v>
      </c>
      <c r="N150" s="1" t="s">
        <v>31</v>
      </c>
      <c r="O150" s="1" t="s">
        <v>24</v>
      </c>
      <c r="P150" s="1">
        <f>_3___Healthcare_Data_v1[[#This Row],[Discharge Date]]-_3___Healthcare_Data_v1[[#This Row],[Date of Admission]]</f>
        <v>25</v>
      </c>
      <c r="Q150" s="1">
        <f>IFERROR(_3___Healthcare_Data_v1[[#This Row],[ Billing Amount ]]/_3___Healthcare_Data_v1[[#This Row],[Days in Hospital]],0)</f>
        <v>893.59537760000012</v>
      </c>
      <c r="R150" s="1" t="str">
        <f>IF(_3___Healthcare_Data_v1[[#This Row],[Age]]&gt;60,"Senior",IF(_3___Healthcare_Data_v1[[#This Row],[Age]]&gt;35,"Middle","Young"))</f>
        <v>Senior</v>
      </c>
    </row>
    <row r="151" spans="1:18" x14ac:dyDescent="0.3">
      <c r="A151" s="1" t="s">
        <v>488</v>
      </c>
      <c r="B151" s="1" t="s">
        <v>26636</v>
      </c>
      <c r="C151" s="1" t="s">
        <v>16</v>
      </c>
      <c r="D151" s="1" t="s">
        <v>26818</v>
      </c>
      <c r="E151" s="1" t="s">
        <v>28</v>
      </c>
      <c r="F151" s="2">
        <v>44546</v>
      </c>
      <c r="G151" s="1" t="s">
        <v>489</v>
      </c>
      <c r="H151" s="1" t="s">
        <v>490</v>
      </c>
      <c r="I151" s="1" t="s">
        <v>26607</v>
      </c>
      <c r="J151" s="3" t="s">
        <v>26819</v>
      </c>
      <c r="K151">
        <v>424</v>
      </c>
      <c r="L151" s="1" t="s">
        <v>38</v>
      </c>
      <c r="M151" s="2">
        <v>44556</v>
      </c>
      <c r="N151" s="1" t="s">
        <v>84</v>
      </c>
      <c r="O151" s="1" t="s">
        <v>32</v>
      </c>
      <c r="P151" s="1">
        <f>_3___Healthcare_Data_v1[[#This Row],[Discharge Date]]-_3___Healthcare_Data_v1[[#This Row],[Date of Admission]]</f>
        <v>10</v>
      </c>
      <c r="Q151" s="1">
        <f>IFERROR(_3___Healthcare_Data_v1[[#This Row],[ Billing Amount ]]/_3___Healthcare_Data_v1[[#This Row],[Days in Hospital]],0)</f>
        <v>1709.19659</v>
      </c>
      <c r="R151" s="1" t="str">
        <f>IF(_3___Healthcare_Data_v1[[#This Row],[Age]]&gt;60,"Senior",IF(_3___Healthcare_Data_v1[[#This Row],[Age]]&gt;35,"Middle","Young"))</f>
        <v>Senior</v>
      </c>
    </row>
    <row r="152" spans="1:18" x14ac:dyDescent="0.3">
      <c r="A152" s="1" t="s">
        <v>491</v>
      </c>
      <c r="B152" s="1" t="s">
        <v>26714</v>
      </c>
      <c r="C152" s="1" t="s">
        <v>16</v>
      </c>
      <c r="D152" s="1" t="s">
        <v>26788</v>
      </c>
      <c r="E152" s="1" t="s">
        <v>26620</v>
      </c>
      <c r="F152" s="2">
        <v>43641</v>
      </c>
      <c r="G152" s="1" t="s">
        <v>492</v>
      </c>
      <c r="H152" s="1" t="s">
        <v>493</v>
      </c>
      <c r="I152" s="1" t="s">
        <v>21</v>
      </c>
      <c r="J152" s="3" t="s">
        <v>26820</v>
      </c>
      <c r="K152">
        <v>168</v>
      </c>
      <c r="L152" s="1" t="s">
        <v>38</v>
      </c>
      <c r="M152" s="2">
        <v>43645</v>
      </c>
      <c r="N152" s="1" t="s">
        <v>84</v>
      </c>
      <c r="O152" s="1" t="s">
        <v>24</v>
      </c>
      <c r="P152" s="1">
        <f>_3___Healthcare_Data_v1[[#This Row],[Discharge Date]]-_3___Healthcare_Data_v1[[#This Row],[Date of Admission]]</f>
        <v>4</v>
      </c>
      <c r="Q152" s="1">
        <f>IFERROR(_3___Healthcare_Data_v1[[#This Row],[ Billing Amount ]]/_3___Healthcare_Data_v1[[#This Row],[Days in Hospital]],0)</f>
        <v>1549.031528</v>
      </c>
      <c r="R152" s="1" t="str">
        <f>IF(_3___Healthcare_Data_v1[[#This Row],[Age]]&gt;60,"Senior",IF(_3___Healthcare_Data_v1[[#This Row],[Age]]&gt;35,"Middle","Young"))</f>
        <v>Senior</v>
      </c>
    </row>
    <row r="153" spans="1:18" x14ac:dyDescent="0.3">
      <c r="A153" s="1" t="s">
        <v>494</v>
      </c>
      <c r="B153" s="1" t="s">
        <v>26695</v>
      </c>
      <c r="C153" s="1" t="s">
        <v>26</v>
      </c>
      <c r="D153" s="1" t="s">
        <v>49</v>
      </c>
      <c r="E153" s="1" t="s">
        <v>26615</v>
      </c>
      <c r="F153" s="2">
        <v>43923</v>
      </c>
      <c r="G153" s="1" t="s">
        <v>495</v>
      </c>
      <c r="H153" s="1" t="s">
        <v>496</v>
      </c>
      <c r="I153" s="1" t="s">
        <v>56</v>
      </c>
      <c r="J153" s="3" t="s">
        <v>26821</v>
      </c>
      <c r="K153">
        <v>136</v>
      </c>
      <c r="L153" s="1" t="s">
        <v>22</v>
      </c>
      <c r="M153" s="2">
        <v>43936</v>
      </c>
      <c r="N153" s="1" t="s">
        <v>23</v>
      </c>
      <c r="O153" s="1" t="s">
        <v>24</v>
      </c>
      <c r="P153" s="1">
        <f>_3___Healthcare_Data_v1[[#This Row],[Discharge Date]]-_3___Healthcare_Data_v1[[#This Row],[Date of Admission]]</f>
        <v>13</v>
      </c>
      <c r="Q153" s="1">
        <f>IFERROR(_3___Healthcare_Data_v1[[#This Row],[ Billing Amount ]]/_3___Healthcare_Data_v1[[#This Row],[Days in Hospital]],0)</f>
        <v>1948.9392784615386</v>
      </c>
      <c r="R153" s="1" t="str">
        <f>IF(_3___Healthcare_Data_v1[[#This Row],[Age]]&gt;60,"Senior",IF(_3___Healthcare_Data_v1[[#This Row],[Age]]&gt;35,"Middle","Young"))</f>
        <v>Senior</v>
      </c>
    </row>
    <row r="154" spans="1:18" x14ac:dyDescent="0.3">
      <c r="A154" s="1" t="s">
        <v>497</v>
      </c>
      <c r="B154" s="1" t="s">
        <v>26822</v>
      </c>
      <c r="C154" s="1" t="s">
        <v>16</v>
      </c>
      <c r="D154" s="1" t="s">
        <v>34</v>
      </c>
      <c r="E154" s="1" t="s">
        <v>26620</v>
      </c>
      <c r="F154" s="2">
        <v>43907</v>
      </c>
      <c r="G154" s="1" t="s">
        <v>498</v>
      </c>
      <c r="H154" s="1" t="s">
        <v>499</v>
      </c>
      <c r="I154" s="1" t="s">
        <v>56</v>
      </c>
      <c r="J154" s="3" t="s">
        <v>26823</v>
      </c>
      <c r="K154">
        <v>459</v>
      </c>
      <c r="L154" s="1" t="s">
        <v>38</v>
      </c>
      <c r="M154" s="2">
        <v>43927</v>
      </c>
      <c r="N154" s="1" t="s">
        <v>84</v>
      </c>
      <c r="O154" s="1" t="s">
        <v>24</v>
      </c>
      <c r="P154" s="1">
        <f>_3___Healthcare_Data_v1[[#This Row],[Discharge Date]]-_3___Healthcare_Data_v1[[#This Row],[Date of Admission]]</f>
        <v>20</v>
      </c>
      <c r="Q154" s="1">
        <f>IFERROR(_3___Healthcare_Data_v1[[#This Row],[ Billing Amount ]]/_3___Healthcare_Data_v1[[#This Row],[Days in Hospital]],0)</f>
        <v>879.52115849999996</v>
      </c>
      <c r="R154" s="1" t="str">
        <f>IF(_3___Healthcare_Data_v1[[#This Row],[Age]]&gt;60,"Senior",IF(_3___Healthcare_Data_v1[[#This Row],[Age]]&gt;35,"Middle","Young"))</f>
        <v>Senior</v>
      </c>
    </row>
    <row r="155" spans="1:18" x14ac:dyDescent="0.3">
      <c r="A155" s="1" t="s">
        <v>500</v>
      </c>
      <c r="B155" s="1" t="s">
        <v>26759</v>
      </c>
      <c r="C155" s="1" t="s">
        <v>26</v>
      </c>
      <c r="D155" s="1" t="s">
        <v>34</v>
      </c>
      <c r="E155" s="1" t="s">
        <v>28</v>
      </c>
      <c r="F155" s="2">
        <v>44773</v>
      </c>
      <c r="G155" s="1" t="s">
        <v>501</v>
      </c>
      <c r="H155" s="1" t="s">
        <v>502</v>
      </c>
      <c r="I155" s="1" t="s">
        <v>60</v>
      </c>
      <c r="J155" s="3" t="s">
        <v>26824</v>
      </c>
      <c r="K155">
        <v>110</v>
      </c>
      <c r="L155" s="1" t="s">
        <v>42</v>
      </c>
      <c r="M155" s="2">
        <v>44793</v>
      </c>
      <c r="N155" s="1" t="s">
        <v>84</v>
      </c>
      <c r="O155" s="1" t="s">
        <v>24</v>
      </c>
      <c r="P155" s="1">
        <f>_3___Healthcare_Data_v1[[#This Row],[Discharge Date]]-_3___Healthcare_Data_v1[[#This Row],[Date of Admission]]</f>
        <v>20</v>
      </c>
      <c r="Q155" s="1">
        <f>IFERROR(_3___Healthcare_Data_v1[[#This Row],[ Billing Amount ]]/_3___Healthcare_Data_v1[[#This Row],[Days in Hospital]],0)</f>
        <v>305.43902954999999</v>
      </c>
      <c r="R155" s="1" t="str">
        <f>IF(_3___Healthcare_Data_v1[[#This Row],[Age]]&gt;60,"Senior",IF(_3___Healthcare_Data_v1[[#This Row],[Age]]&gt;35,"Middle","Young"))</f>
        <v>Senior</v>
      </c>
    </row>
    <row r="156" spans="1:18" x14ac:dyDescent="0.3">
      <c r="A156" s="1" t="s">
        <v>503</v>
      </c>
      <c r="B156" s="1" t="s">
        <v>26732</v>
      </c>
      <c r="C156" s="1" t="s">
        <v>16</v>
      </c>
      <c r="D156" s="1" t="s">
        <v>27</v>
      </c>
      <c r="E156" s="1" t="s">
        <v>28</v>
      </c>
      <c r="F156" s="2">
        <v>44660</v>
      </c>
      <c r="G156" s="1" t="s">
        <v>504</v>
      </c>
      <c r="H156" s="1" t="s">
        <v>505</v>
      </c>
      <c r="I156" s="1" t="s">
        <v>60</v>
      </c>
      <c r="J156" s="3" t="s">
        <v>26825</v>
      </c>
      <c r="K156">
        <v>238</v>
      </c>
      <c r="L156" s="1" t="s">
        <v>38</v>
      </c>
      <c r="M156" s="2">
        <v>44664</v>
      </c>
      <c r="N156" s="1" t="s">
        <v>84</v>
      </c>
      <c r="O156" s="1" t="s">
        <v>24</v>
      </c>
      <c r="P156" s="1">
        <f>_3___Healthcare_Data_v1[[#This Row],[Discharge Date]]-_3___Healthcare_Data_v1[[#This Row],[Date of Admission]]</f>
        <v>4</v>
      </c>
      <c r="Q156" s="1">
        <f>IFERROR(_3___Healthcare_Data_v1[[#This Row],[ Billing Amount ]]/_3___Healthcare_Data_v1[[#This Row],[Days in Hospital]],0)</f>
        <v>1344.36829625</v>
      </c>
      <c r="R156" s="1" t="str">
        <f>IF(_3___Healthcare_Data_v1[[#This Row],[Age]]&gt;60,"Senior",IF(_3___Healthcare_Data_v1[[#This Row],[Age]]&gt;35,"Middle","Young"))</f>
        <v>Senior</v>
      </c>
    </row>
    <row r="157" spans="1:18" x14ac:dyDescent="0.3">
      <c r="A157" s="1" t="s">
        <v>506</v>
      </c>
      <c r="B157" s="1" t="s">
        <v>26679</v>
      </c>
      <c r="C157" s="1" t="s">
        <v>16</v>
      </c>
      <c r="D157" s="1" t="s">
        <v>49</v>
      </c>
      <c r="E157" s="1" t="s">
        <v>18</v>
      </c>
      <c r="F157" s="2">
        <v>44651</v>
      </c>
      <c r="G157" s="1" t="s">
        <v>507</v>
      </c>
      <c r="H157" s="1" t="s">
        <v>508</v>
      </c>
      <c r="I157" s="1" t="s">
        <v>26607</v>
      </c>
      <c r="J157" s="3" t="s">
        <v>26826</v>
      </c>
      <c r="K157">
        <v>261</v>
      </c>
      <c r="L157" s="1" t="s">
        <v>42</v>
      </c>
      <c r="M157" s="2">
        <v>44657</v>
      </c>
      <c r="N157" s="1" t="s">
        <v>84</v>
      </c>
      <c r="O157" s="1" t="s">
        <v>44</v>
      </c>
      <c r="P157" s="1">
        <f>_3___Healthcare_Data_v1[[#This Row],[Discharge Date]]-_3___Healthcare_Data_v1[[#This Row],[Date of Admission]]</f>
        <v>6</v>
      </c>
      <c r="Q157" s="1">
        <f>IFERROR(_3___Healthcare_Data_v1[[#This Row],[ Billing Amount ]]/_3___Healthcare_Data_v1[[#This Row],[Days in Hospital]],0)</f>
        <v>3166.9318916666666</v>
      </c>
      <c r="R157" s="1" t="str">
        <f>IF(_3___Healthcare_Data_v1[[#This Row],[Age]]&gt;60,"Senior",IF(_3___Healthcare_Data_v1[[#This Row],[Age]]&gt;35,"Middle","Young"))</f>
        <v>Senior</v>
      </c>
    </row>
    <row r="158" spans="1:18" x14ac:dyDescent="0.3">
      <c r="A158" s="1" t="s">
        <v>509</v>
      </c>
      <c r="B158" s="1" t="s">
        <v>26644</v>
      </c>
      <c r="C158" s="1" t="s">
        <v>16</v>
      </c>
      <c r="D158" s="1" t="s">
        <v>26674</v>
      </c>
      <c r="E158" s="1" t="s">
        <v>28</v>
      </c>
      <c r="F158" s="2">
        <v>43796</v>
      </c>
      <c r="G158" s="1" t="s">
        <v>510</v>
      </c>
      <c r="H158" s="1" t="s">
        <v>511</v>
      </c>
      <c r="I158" s="1" t="s">
        <v>21</v>
      </c>
      <c r="J158" s="3" t="s">
        <v>26827</v>
      </c>
      <c r="K158">
        <v>145</v>
      </c>
      <c r="L158" s="1" t="s">
        <v>42</v>
      </c>
      <c r="M158" s="2">
        <v>43813</v>
      </c>
      <c r="N158" s="1" t="s">
        <v>48</v>
      </c>
      <c r="O158" s="1" t="s">
        <v>32</v>
      </c>
      <c r="P158" s="1">
        <f>_3___Healthcare_Data_v1[[#This Row],[Discharge Date]]-_3___Healthcare_Data_v1[[#This Row],[Date of Admission]]</f>
        <v>17</v>
      </c>
      <c r="Q158" s="1">
        <f>IFERROR(_3___Healthcare_Data_v1[[#This Row],[ Billing Amount ]]/_3___Healthcare_Data_v1[[#This Row],[Days in Hospital]],0)</f>
        <v>569.3165796470588</v>
      </c>
      <c r="R158" s="1" t="str">
        <f>IF(_3___Healthcare_Data_v1[[#This Row],[Age]]&gt;60,"Senior",IF(_3___Healthcare_Data_v1[[#This Row],[Age]]&gt;35,"Middle","Young"))</f>
        <v>Senior</v>
      </c>
    </row>
    <row r="159" spans="1:18" x14ac:dyDescent="0.3">
      <c r="A159" s="1" t="s">
        <v>512</v>
      </c>
      <c r="B159" s="1" t="s">
        <v>26659</v>
      </c>
      <c r="C159" s="1" t="s">
        <v>16</v>
      </c>
      <c r="D159" s="1" t="s">
        <v>17</v>
      </c>
      <c r="E159" s="1" t="s">
        <v>18</v>
      </c>
      <c r="F159" s="2">
        <v>44622</v>
      </c>
      <c r="G159" s="1" t="s">
        <v>513</v>
      </c>
      <c r="H159" s="1" t="s">
        <v>514</v>
      </c>
      <c r="I159" s="1" t="s">
        <v>56</v>
      </c>
      <c r="J159" s="3" t="s">
        <v>26828</v>
      </c>
      <c r="K159">
        <v>261</v>
      </c>
      <c r="L159" s="1" t="s">
        <v>42</v>
      </c>
      <c r="M159" s="2">
        <v>44645</v>
      </c>
      <c r="N159" s="1" t="s">
        <v>84</v>
      </c>
      <c r="O159" s="1" t="s">
        <v>44</v>
      </c>
      <c r="P159" s="1">
        <f>_3___Healthcare_Data_v1[[#This Row],[Discharge Date]]-_3___Healthcare_Data_v1[[#This Row],[Date of Admission]]</f>
        <v>23</v>
      </c>
      <c r="Q159" s="1">
        <f>IFERROR(_3___Healthcare_Data_v1[[#This Row],[ Billing Amount ]]/_3___Healthcare_Data_v1[[#This Row],[Days in Hospital]],0)</f>
        <v>1461.09608</v>
      </c>
      <c r="R159" s="1" t="str">
        <f>IF(_3___Healthcare_Data_v1[[#This Row],[Age]]&gt;60,"Senior",IF(_3___Healthcare_Data_v1[[#This Row],[Age]]&gt;35,"Middle","Young"))</f>
        <v>Senior</v>
      </c>
    </row>
    <row r="160" spans="1:18" x14ac:dyDescent="0.3">
      <c r="A160" s="1" t="s">
        <v>515</v>
      </c>
      <c r="B160" s="1" t="s">
        <v>26634</v>
      </c>
      <c r="C160" s="1" t="s">
        <v>26</v>
      </c>
      <c r="D160" s="1" t="s">
        <v>49</v>
      </c>
      <c r="E160" s="1" t="s">
        <v>26620</v>
      </c>
      <c r="F160" s="2">
        <v>44755</v>
      </c>
      <c r="G160" s="1" t="s">
        <v>516</v>
      </c>
      <c r="H160" s="1" t="s">
        <v>517</v>
      </c>
      <c r="I160" s="1" t="s">
        <v>56</v>
      </c>
      <c r="J160" s="3" t="s">
        <v>26829</v>
      </c>
      <c r="K160">
        <v>257</v>
      </c>
      <c r="L160" s="1" t="s">
        <v>38</v>
      </c>
      <c r="M160" s="2">
        <v>44768</v>
      </c>
      <c r="N160" s="1" t="s">
        <v>43</v>
      </c>
      <c r="O160" s="1" t="s">
        <v>24</v>
      </c>
      <c r="P160" s="1">
        <f>_3___Healthcare_Data_v1[[#This Row],[Discharge Date]]-_3___Healthcare_Data_v1[[#This Row],[Date of Admission]]</f>
        <v>13</v>
      </c>
      <c r="Q160" s="1">
        <f>IFERROR(_3___Healthcare_Data_v1[[#This Row],[ Billing Amount ]]/_3___Healthcare_Data_v1[[#This Row],[Days in Hospital]],0)</f>
        <v>2255.6286546153847</v>
      </c>
      <c r="R160" s="1" t="str">
        <f>IF(_3___Healthcare_Data_v1[[#This Row],[Age]]&gt;60,"Senior",IF(_3___Healthcare_Data_v1[[#This Row],[Age]]&gt;35,"Middle","Young"))</f>
        <v>Senior</v>
      </c>
    </row>
    <row r="161" spans="1:18" x14ac:dyDescent="0.3">
      <c r="A161" s="1" t="s">
        <v>518</v>
      </c>
      <c r="B161" s="1" t="s">
        <v>26636</v>
      </c>
      <c r="C161" s="1" t="s">
        <v>16</v>
      </c>
      <c r="D161" s="1" t="s">
        <v>17</v>
      </c>
      <c r="E161" s="1" t="s">
        <v>35</v>
      </c>
      <c r="F161" s="2">
        <v>43949</v>
      </c>
      <c r="G161" s="1" t="s">
        <v>519</v>
      </c>
      <c r="H161" s="1" t="s">
        <v>520</v>
      </c>
      <c r="I161" s="1" t="s">
        <v>21</v>
      </c>
      <c r="J161" s="3" t="s">
        <v>26830</v>
      </c>
      <c r="K161">
        <v>170</v>
      </c>
      <c r="L161" s="1" t="s">
        <v>22</v>
      </c>
      <c r="M161" s="2">
        <v>43968</v>
      </c>
      <c r="N161" s="1" t="s">
        <v>84</v>
      </c>
      <c r="O161" s="1" t="s">
        <v>24</v>
      </c>
      <c r="P161" s="1">
        <f>_3___Healthcare_Data_v1[[#This Row],[Discharge Date]]-_3___Healthcare_Data_v1[[#This Row],[Date of Admission]]</f>
        <v>19</v>
      </c>
      <c r="Q161" s="1">
        <f>IFERROR(_3___Healthcare_Data_v1[[#This Row],[ Billing Amount ]]/_3___Healthcare_Data_v1[[#This Row],[Days in Hospital]],0)</f>
        <v>630.55446894736849</v>
      </c>
      <c r="R161" s="1" t="str">
        <f>IF(_3___Healthcare_Data_v1[[#This Row],[Age]]&gt;60,"Senior",IF(_3___Healthcare_Data_v1[[#This Row],[Age]]&gt;35,"Middle","Young"))</f>
        <v>Senior</v>
      </c>
    </row>
    <row r="162" spans="1:18" x14ac:dyDescent="0.3">
      <c r="A162" s="1" t="s">
        <v>521</v>
      </c>
      <c r="B162" s="1" t="s">
        <v>26759</v>
      </c>
      <c r="C162" s="1" t="s">
        <v>16</v>
      </c>
      <c r="D162" s="1" t="s">
        <v>49</v>
      </c>
      <c r="E162" s="1" t="s">
        <v>26620</v>
      </c>
      <c r="F162" s="2">
        <v>44490</v>
      </c>
      <c r="G162" s="1" t="s">
        <v>522</v>
      </c>
      <c r="H162" s="1" t="s">
        <v>523</v>
      </c>
      <c r="I162" s="1" t="s">
        <v>60</v>
      </c>
      <c r="J162" s="3" t="s">
        <v>26831</v>
      </c>
      <c r="K162">
        <v>219</v>
      </c>
      <c r="L162" s="1" t="s">
        <v>38</v>
      </c>
      <c r="M162" s="2">
        <v>44509</v>
      </c>
      <c r="N162" s="1" t="s">
        <v>23</v>
      </c>
      <c r="O162" s="1" t="s">
        <v>44</v>
      </c>
      <c r="P162" s="1">
        <f>_3___Healthcare_Data_v1[[#This Row],[Discharge Date]]-_3___Healthcare_Data_v1[[#This Row],[Date of Admission]]</f>
        <v>19</v>
      </c>
      <c r="Q162" s="1">
        <f>IFERROR(_3___Healthcare_Data_v1[[#This Row],[ Billing Amount ]]/_3___Healthcare_Data_v1[[#This Row],[Days in Hospital]],0)</f>
        <v>1549.2508352631578</v>
      </c>
      <c r="R162" s="1" t="str">
        <f>IF(_3___Healthcare_Data_v1[[#This Row],[Age]]&gt;60,"Senior",IF(_3___Healthcare_Data_v1[[#This Row],[Age]]&gt;35,"Middle","Young"))</f>
        <v>Senior</v>
      </c>
    </row>
    <row r="163" spans="1:18" x14ac:dyDescent="0.3">
      <c r="A163" s="1" t="s">
        <v>524</v>
      </c>
      <c r="B163" s="1" t="s">
        <v>26725</v>
      </c>
      <c r="C163" s="1" t="s">
        <v>16</v>
      </c>
      <c r="D163" s="1" t="s">
        <v>26788</v>
      </c>
      <c r="E163" s="1" t="s">
        <v>26620</v>
      </c>
      <c r="F163" s="2">
        <v>45027</v>
      </c>
      <c r="G163" s="1" t="s">
        <v>525</v>
      </c>
      <c r="H163" s="1" t="s">
        <v>526</v>
      </c>
      <c r="I163" s="1" t="s">
        <v>60</v>
      </c>
      <c r="J163" s="3" t="s">
        <v>26832</v>
      </c>
      <c r="K163">
        <v>186</v>
      </c>
      <c r="L163" s="1" t="s">
        <v>38</v>
      </c>
      <c r="M163" s="2">
        <v>45050</v>
      </c>
      <c r="N163" s="1" t="s">
        <v>23</v>
      </c>
      <c r="O163" s="1" t="s">
        <v>44</v>
      </c>
      <c r="P163" s="1">
        <f>_3___Healthcare_Data_v1[[#This Row],[Discharge Date]]-_3___Healthcare_Data_v1[[#This Row],[Date of Admission]]</f>
        <v>23</v>
      </c>
      <c r="Q163" s="1">
        <f>IFERROR(_3___Healthcare_Data_v1[[#This Row],[ Billing Amount ]]/_3___Healthcare_Data_v1[[#This Row],[Days in Hospital]],0)</f>
        <v>992.57691869565224</v>
      </c>
      <c r="R163" s="1" t="str">
        <f>IF(_3___Healthcare_Data_v1[[#This Row],[Age]]&gt;60,"Senior",IF(_3___Healthcare_Data_v1[[#This Row],[Age]]&gt;35,"Middle","Young"))</f>
        <v>Senior</v>
      </c>
    </row>
    <row r="164" spans="1:18" x14ac:dyDescent="0.3">
      <c r="A164" s="1" t="s">
        <v>527</v>
      </c>
      <c r="B164" s="1" t="s">
        <v>26666</v>
      </c>
      <c r="C164" s="1" t="s">
        <v>16</v>
      </c>
      <c r="D164" s="1" t="s">
        <v>114</v>
      </c>
      <c r="E164" s="1" t="s">
        <v>35</v>
      </c>
      <c r="F164" s="2">
        <v>45065</v>
      </c>
      <c r="G164" s="1" t="s">
        <v>528</v>
      </c>
      <c r="H164" s="1" t="s">
        <v>529</v>
      </c>
      <c r="I164" s="1" t="s">
        <v>52</v>
      </c>
      <c r="J164" s="3" t="s">
        <v>26833</v>
      </c>
      <c r="K164">
        <v>451</v>
      </c>
      <c r="L164" s="1" t="s">
        <v>22</v>
      </c>
      <c r="M164" s="2">
        <v>45068</v>
      </c>
      <c r="N164" s="1" t="s">
        <v>31</v>
      </c>
      <c r="O164" s="1" t="s">
        <v>44</v>
      </c>
      <c r="P164" s="1">
        <f>_3___Healthcare_Data_v1[[#This Row],[Discharge Date]]-_3___Healthcare_Data_v1[[#This Row],[Date of Admission]]</f>
        <v>3</v>
      </c>
      <c r="Q164" s="1">
        <f>IFERROR(_3___Healthcare_Data_v1[[#This Row],[ Billing Amount ]]/_3___Healthcare_Data_v1[[#This Row],[Days in Hospital]],0)</f>
        <v>6124.201743333334</v>
      </c>
      <c r="R164" s="1" t="str">
        <f>IF(_3___Healthcare_Data_v1[[#This Row],[Age]]&gt;60,"Senior",IF(_3___Healthcare_Data_v1[[#This Row],[Age]]&gt;35,"Middle","Young"))</f>
        <v>Senior</v>
      </c>
    </row>
    <row r="165" spans="1:18" x14ac:dyDescent="0.3">
      <c r="A165" s="1" t="s">
        <v>530</v>
      </c>
      <c r="B165" s="1" t="s">
        <v>26720</v>
      </c>
      <c r="C165" s="1" t="s">
        <v>26</v>
      </c>
      <c r="D165" s="1" t="s">
        <v>26674</v>
      </c>
      <c r="E165" s="1" t="s">
        <v>26620</v>
      </c>
      <c r="F165" s="2">
        <v>43872</v>
      </c>
      <c r="G165" s="1" t="s">
        <v>531</v>
      </c>
      <c r="H165" s="1" t="s">
        <v>532</v>
      </c>
      <c r="I165" s="1" t="s">
        <v>26607</v>
      </c>
      <c r="J165" s="3" t="s">
        <v>26834</v>
      </c>
      <c r="K165">
        <v>372</v>
      </c>
      <c r="L165" s="1" t="s">
        <v>38</v>
      </c>
      <c r="M165" s="2">
        <v>43888</v>
      </c>
      <c r="N165" s="1" t="s">
        <v>43</v>
      </c>
      <c r="O165" s="1" t="s">
        <v>32</v>
      </c>
      <c r="P165" s="1">
        <f>_3___Healthcare_Data_v1[[#This Row],[Discharge Date]]-_3___Healthcare_Data_v1[[#This Row],[Date of Admission]]</f>
        <v>16</v>
      </c>
      <c r="Q165" s="1">
        <f>IFERROR(_3___Healthcare_Data_v1[[#This Row],[ Billing Amount ]]/_3___Healthcare_Data_v1[[#This Row],[Days in Hospital]],0)</f>
        <v>933.67919937500005</v>
      </c>
      <c r="R165" s="1" t="str">
        <f>IF(_3___Healthcare_Data_v1[[#This Row],[Age]]&gt;60,"Senior",IF(_3___Healthcare_Data_v1[[#This Row],[Age]]&gt;35,"Middle","Young"))</f>
        <v>Senior</v>
      </c>
    </row>
    <row r="166" spans="1:18" x14ac:dyDescent="0.3">
      <c r="A166" s="1" t="s">
        <v>533</v>
      </c>
      <c r="B166" s="1" t="s">
        <v>26689</v>
      </c>
      <c r="C166" s="1" t="s">
        <v>26</v>
      </c>
      <c r="D166" s="1" t="s">
        <v>34</v>
      </c>
      <c r="E166" s="1" t="s">
        <v>26620</v>
      </c>
      <c r="F166" s="2">
        <v>44610</v>
      </c>
      <c r="G166" s="1" t="s">
        <v>534</v>
      </c>
      <c r="H166" s="1" t="s">
        <v>535</v>
      </c>
      <c r="I166" s="1" t="s">
        <v>60</v>
      </c>
      <c r="J166" s="3" t="s">
        <v>26835</v>
      </c>
      <c r="K166">
        <v>202</v>
      </c>
      <c r="L166" s="1" t="s">
        <v>38</v>
      </c>
      <c r="M166" s="2">
        <v>44615</v>
      </c>
      <c r="N166" s="1" t="s">
        <v>23</v>
      </c>
      <c r="O166" s="1" t="s">
        <v>44</v>
      </c>
      <c r="P166" s="1">
        <f>_3___Healthcare_Data_v1[[#This Row],[Discharge Date]]-_3___Healthcare_Data_v1[[#This Row],[Date of Admission]]</f>
        <v>5</v>
      </c>
      <c r="Q166" s="1">
        <f>IFERROR(_3___Healthcare_Data_v1[[#This Row],[ Billing Amount ]]/_3___Healthcare_Data_v1[[#This Row],[Days in Hospital]],0)</f>
        <v>3648.4942719999999</v>
      </c>
      <c r="R166" s="1" t="str">
        <f>IF(_3___Healthcare_Data_v1[[#This Row],[Age]]&gt;60,"Senior",IF(_3___Healthcare_Data_v1[[#This Row],[Age]]&gt;35,"Middle","Young"))</f>
        <v>Senior</v>
      </c>
    </row>
    <row r="167" spans="1:18" x14ac:dyDescent="0.3">
      <c r="A167" s="1" t="s">
        <v>536</v>
      </c>
      <c r="B167" s="1" t="s">
        <v>26640</v>
      </c>
      <c r="C167" s="1" t="s">
        <v>16</v>
      </c>
      <c r="D167" s="1" t="s">
        <v>26788</v>
      </c>
      <c r="E167" s="1" t="s">
        <v>28</v>
      </c>
      <c r="F167" s="2">
        <v>43950</v>
      </c>
      <c r="G167" s="1" t="s">
        <v>537</v>
      </c>
      <c r="H167" s="1" t="s">
        <v>538</v>
      </c>
      <c r="I167" s="1" t="s">
        <v>21</v>
      </c>
      <c r="J167" s="3" t="s">
        <v>26836</v>
      </c>
      <c r="K167">
        <v>245</v>
      </c>
      <c r="L167" s="1" t="s">
        <v>42</v>
      </c>
      <c r="M167" s="2">
        <v>43969</v>
      </c>
      <c r="N167" s="1" t="s">
        <v>84</v>
      </c>
      <c r="O167" s="1" t="s">
        <v>32</v>
      </c>
      <c r="P167" s="1">
        <f>_3___Healthcare_Data_v1[[#This Row],[Discharge Date]]-_3___Healthcare_Data_v1[[#This Row],[Date of Admission]]</f>
        <v>19</v>
      </c>
      <c r="Q167" s="1">
        <f>IFERROR(_3___Healthcare_Data_v1[[#This Row],[ Billing Amount ]]/_3___Healthcare_Data_v1[[#This Row],[Days in Hospital]],0)</f>
        <v>1135.3413278947367</v>
      </c>
      <c r="R167" s="1" t="str">
        <f>IF(_3___Healthcare_Data_v1[[#This Row],[Age]]&gt;60,"Senior",IF(_3___Healthcare_Data_v1[[#This Row],[Age]]&gt;35,"Middle","Young"))</f>
        <v>Senior</v>
      </c>
    </row>
    <row r="168" spans="1:18" x14ac:dyDescent="0.3">
      <c r="A168" s="1" t="s">
        <v>539</v>
      </c>
      <c r="B168" s="1" t="s">
        <v>26837</v>
      </c>
      <c r="C168" s="1" t="s">
        <v>26</v>
      </c>
      <c r="D168" s="1" t="s">
        <v>34</v>
      </c>
      <c r="E168" s="1" t="s">
        <v>69</v>
      </c>
      <c r="F168" s="2">
        <v>44593</v>
      </c>
      <c r="G168" s="1" t="s">
        <v>540</v>
      </c>
      <c r="H168" s="1" t="s">
        <v>541</v>
      </c>
      <c r="I168" s="1" t="s">
        <v>52</v>
      </c>
      <c r="J168" s="3" t="s">
        <v>26838</v>
      </c>
      <c r="K168">
        <v>394</v>
      </c>
      <c r="L168" s="1" t="s">
        <v>22</v>
      </c>
      <c r="M168" s="2">
        <v>44600</v>
      </c>
      <c r="N168" s="1" t="s">
        <v>23</v>
      </c>
      <c r="O168" s="1" t="s">
        <v>32</v>
      </c>
      <c r="P168" s="1">
        <f>_3___Healthcare_Data_v1[[#This Row],[Discharge Date]]-_3___Healthcare_Data_v1[[#This Row],[Date of Admission]]</f>
        <v>7</v>
      </c>
      <c r="Q168" s="1">
        <f>IFERROR(_3___Healthcare_Data_v1[[#This Row],[ Billing Amount ]]/_3___Healthcare_Data_v1[[#This Row],[Days in Hospital]],0)</f>
        <v>5926.159667142857</v>
      </c>
      <c r="R168" s="1" t="str">
        <f>IF(_3___Healthcare_Data_v1[[#This Row],[Age]]&gt;60,"Senior",IF(_3___Healthcare_Data_v1[[#This Row],[Age]]&gt;35,"Middle","Young"))</f>
        <v>Senior</v>
      </c>
    </row>
    <row r="169" spans="1:18" x14ac:dyDescent="0.3">
      <c r="A169" s="1" t="s">
        <v>542</v>
      </c>
      <c r="B169" s="1" t="s">
        <v>26723</v>
      </c>
      <c r="C169" s="1" t="s">
        <v>26</v>
      </c>
      <c r="D169" s="1" t="s">
        <v>17</v>
      </c>
      <c r="E169" s="1" t="s">
        <v>26620</v>
      </c>
      <c r="F169" s="2">
        <v>45207</v>
      </c>
      <c r="G169" s="1" t="s">
        <v>543</v>
      </c>
      <c r="H169" s="1" t="s">
        <v>544</v>
      </c>
      <c r="I169" s="1" t="s">
        <v>21</v>
      </c>
      <c r="J169" s="3" t="s">
        <v>26839</v>
      </c>
      <c r="K169">
        <v>372</v>
      </c>
      <c r="L169" s="1" t="s">
        <v>38</v>
      </c>
      <c r="M169" s="2">
        <v>45226</v>
      </c>
      <c r="N169" s="1" t="s">
        <v>31</v>
      </c>
      <c r="O169" s="1" t="s">
        <v>44</v>
      </c>
      <c r="P169" s="1">
        <f>_3___Healthcare_Data_v1[[#This Row],[Discharge Date]]-_3___Healthcare_Data_v1[[#This Row],[Date of Admission]]</f>
        <v>19</v>
      </c>
      <c r="Q169" s="1">
        <f>IFERROR(_3___Healthcare_Data_v1[[#This Row],[ Billing Amount ]]/_3___Healthcare_Data_v1[[#This Row],[Days in Hospital]],0)</f>
        <v>515.09362257894736</v>
      </c>
      <c r="R169" s="1" t="str">
        <f>IF(_3___Healthcare_Data_v1[[#This Row],[Age]]&gt;60,"Senior",IF(_3___Healthcare_Data_v1[[#This Row],[Age]]&gt;35,"Middle","Young"))</f>
        <v>Senior</v>
      </c>
    </row>
    <row r="170" spans="1:18" x14ac:dyDescent="0.3">
      <c r="A170" s="1" t="s">
        <v>545</v>
      </c>
      <c r="B170" s="1" t="s">
        <v>26632</v>
      </c>
      <c r="C170" s="1" t="s">
        <v>16</v>
      </c>
      <c r="D170" s="1" t="s">
        <v>26788</v>
      </c>
      <c r="E170" s="1" t="s">
        <v>28</v>
      </c>
      <c r="F170" s="2">
        <v>45070</v>
      </c>
      <c r="G170" s="1" t="s">
        <v>546</v>
      </c>
      <c r="H170" s="1" t="s">
        <v>547</v>
      </c>
      <c r="I170" s="1" t="s">
        <v>26607</v>
      </c>
      <c r="J170" s="3" t="s">
        <v>26840</v>
      </c>
      <c r="K170">
        <v>264</v>
      </c>
      <c r="L170" s="1" t="s">
        <v>42</v>
      </c>
      <c r="M170" s="2">
        <v>45073</v>
      </c>
      <c r="N170" s="1" t="s">
        <v>23</v>
      </c>
      <c r="O170" s="1" t="s">
        <v>24</v>
      </c>
      <c r="P170" s="1">
        <f>_3___Healthcare_Data_v1[[#This Row],[Discharge Date]]-_3___Healthcare_Data_v1[[#This Row],[Date of Admission]]</f>
        <v>3</v>
      </c>
      <c r="Q170" s="1">
        <f>IFERROR(_3___Healthcare_Data_v1[[#This Row],[ Billing Amount ]]/_3___Healthcare_Data_v1[[#This Row],[Days in Hospital]],0)</f>
        <v>6441.1253200000001</v>
      </c>
      <c r="R170" s="1" t="str">
        <f>IF(_3___Healthcare_Data_v1[[#This Row],[Age]]&gt;60,"Senior",IF(_3___Healthcare_Data_v1[[#This Row],[Age]]&gt;35,"Middle","Young"))</f>
        <v>Senior</v>
      </c>
    </row>
    <row r="171" spans="1:18" x14ac:dyDescent="0.3">
      <c r="A171" s="1" t="s">
        <v>548</v>
      </c>
      <c r="B171" s="1" t="s">
        <v>26687</v>
      </c>
      <c r="C171" s="1" t="s">
        <v>16</v>
      </c>
      <c r="D171" s="1" t="s">
        <v>49</v>
      </c>
      <c r="E171" s="1" t="s">
        <v>28</v>
      </c>
      <c r="F171" s="2">
        <v>43457</v>
      </c>
      <c r="G171" s="1" t="s">
        <v>549</v>
      </c>
      <c r="H171" s="1" t="s">
        <v>550</v>
      </c>
      <c r="I171" s="1" t="s">
        <v>56</v>
      </c>
      <c r="J171" s="3" t="s">
        <v>26841</v>
      </c>
      <c r="K171">
        <v>398</v>
      </c>
      <c r="L171" s="1" t="s">
        <v>42</v>
      </c>
      <c r="M171" s="2">
        <v>43478</v>
      </c>
      <c r="N171" s="1" t="s">
        <v>31</v>
      </c>
      <c r="O171" s="1" t="s">
        <v>32</v>
      </c>
      <c r="P171" s="1">
        <f>_3___Healthcare_Data_v1[[#This Row],[Discharge Date]]-_3___Healthcare_Data_v1[[#This Row],[Date of Admission]]</f>
        <v>21</v>
      </c>
      <c r="Q171" s="1">
        <f>IFERROR(_3___Healthcare_Data_v1[[#This Row],[ Billing Amount ]]/_3___Healthcare_Data_v1[[#This Row],[Days in Hospital]],0)</f>
        <v>1945.3407704761903</v>
      </c>
      <c r="R171" s="1" t="str">
        <f>IF(_3___Healthcare_Data_v1[[#This Row],[Age]]&gt;60,"Senior",IF(_3___Healthcare_Data_v1[[#This Row],[Age]]&gt;35,"Middle","Young"))</f>
        <v>Senior</v>
      </c>
    </row>
    <row r="172" spans="1:18" x14ac:dyDescent="0.3">
      <c r="A172" s="1" t="s">
        <v>551</v>
      </c>
      <c r="B172" s="1" t="s">
        <v>26653</v>
      </c>
      <c r="C172" s="1" t="s">
        <v>16</v>
      </c>
      <c r="D172" s="1" t="s">
        <v>17</v>
      </c>
      <c r="E172" s="1" t="s">
        <v>26620</v>
      </c>
      <c r="F172" s="2">
        <v>43903</v>
      </c>
      <c r="G172" s="1" t="s">
        <v>552</v>
      </c>
      <c r="H172" s="1" t="s">
        <v>553</v>
      </c>
      <c r="I172" s="1" t="s">
        <v>56</v>
      </c>
      <c r="J172" s="3" t="s">
        <v>26842</v>
      </c>
      <c r="K172">
        <v>279</v>
      </c>
      <c r="L172" s="1" t="s">
        <v>38</v>
      </c>
      <c r="M172" s="2">
        <v>43931</v>
      </c>
      <c r="N172" s="1" t="s">
        <v>31</v>
      </c>
      <c r="O172" s="1" t="s">
        <v>44</v>
      </c>
      <c r="P172" s="1">
        <f>_3___Healthcare_Data_v1[[#This Row],[Discharge Date]]-_3___Healthcare_Data_v1[[#This Row],[Date of Admission]]</f>
        <v>28</v>
      </c>
      <c r="Q172" s="1">
        <f>IFERROR(_3___Healthcare_Data_v1[[#This Row],[ Billing Amount ]]/_3___Healthcare_Data_v1[[#This Row],[Days in Hospital]],0)</f>
        <v>523.15744964285716</v>
      </c>
      <c r="R172" s="1" t="str">
        <f>IF(_3___Healthcare_Data_v1[[#This Row],[Age]]&gt;60,"Senior",IF(_3___Healthcare_Data_v1[[#This Row],[Age]]&gt;35,"Middle","Young"))</f>
        <v>Senior</v>
      </c>
    </row>
    <row r="173" spans="1:18" x14ac:dyDescent="0.3">
      <c r="A173" s="1" t="s">
        <v>554</v>
      </c>
      <c r="B173" s="1" t="s">
        <v>26710</v>
      </c>
      <c r="C173" s="1" t="s">
        <v>26</v>
      </c>
      <c r="D173" s="1" t="s">
        <v>34</v>
      </c>
      <c r="E173" s="1" t="s">
        <v>69</v>
      </c>
      <c r="F173" s="2">
        <v>43701</v>
      </c>
      <c r="G173" s="1" t="s">
        <v>555</v>
      </c>
      <c r="H173" s="1" t="s">
        <v>556</v>
      </c>
      <c r="I173" s="1" t="s">
        <v>56</v>
      </c>
      <c r="J173" s="3" t="s">
        <v>26843</v>
      </c>
      <c r="K173">
        <v>260</v>
      </c>
      <c r="L173" s="1" t="s">
        <v>38</v>
      </c>
      <c r="M173" s="2">
        <v>43713</v>
      </c>
      <c r="N173" s="1" t="s">
        <v>48</v>
      </c>
      <c r="O173" s="1" t="s">
        <v>44</v>
      </c>
      <c r="P173" s="1">
        <f>_3___Healthcare_Data_v1[[#This Row],[Discharge Date]]-_3___Healthcare_Data_v1[[#This Row],[Date of Admission]]</f>
        <v>12</v>
      </c>
      <c r="Q173" s="1">
        <f>IFERROR(_3___Healthcare_Data_v1[[#This Row],[ Billing Amount ]]/_3___Healthcare_Data_v1[[#This Row],[Days in Hospital]],0)</f>
        <v>1870.5609266666668</v>
      </c>
      <c r="R173" s="1" t="str">
        <f>IF(_3___Healthcare_Data_v1[[#This Row],[Age]]&gt;60,"Senior",IF(_3___Healthcare_Data_v1[[#This Row],[Age]]&gt;35,"Middle","Young"))</f>
        <v>Senior</v>
      </c>
    </row>
    <row r="174" spans="1:18" x14ac:dyDescent="0.3">
      <c r="A174" s="1" t="s">
        <v>557</v>
      </c>
      <c r="B174" s="1" t="s">
        <v>26630</v>
      </c>
      <c r="C174" s="1" t="s">
        <v>16</v>
      </c>
      <c r="D174" s="1" t="s">
        <v>27</v>
      </c>
      <c r="E174" s="1" t="s">
        <v>18</v>
      </c>
      <c r="F174" s="2">
        <v>44178</v>
      </c>
      <c r="G174" s="1" t="s">
        <v>558</v>
      </c>
      <c r="H174" s="1" t="s">
        <v>559</v>
      </c>
      <c r="I174" s="1" t="s">
        <v>56</v>
      </c>
      <c r="J174" s="3" t="s">
        <v>26844</v>
      </c>
      <c r="K174">
        <v>499</v>
      </c>
      <c r="L174" s="1" t="s">
        <v>38</v>
      </c>
      <c r="M174" s="2">
        <v>44186</v>
      </c>
      <c r="N174" s="1" t="s">
        <v>48</v>
      </c>
      <c r="O174" s="1" t="s">
        <v>32</v>
      </c>
      <c r="P174" s="1">
        <f>_3___Healthcare_Data_v1[[#This Row],[Discharge Date]]-_3___Healthcare_Data_v1[[#This Row],[Date of Admission]]</f>
        <v>8</v>
      </c>
      <c r="Q174" s="1">
        <f>IFERROR(_3___Healthcare_Data_v1[[#This Row],[ Billing Amount ]]/_3___Healthcare_Data_v1[[#This Row],[Days in Hospital]],0)</f>
        <v>7055.1741037499996</v>
      </c>
      <c r="R174" s="1" t="str">
        <f>IF(_3___Healthcare_Data_v1[[#This Row],[Age]]&gt;60,"Senior",IF(_3___Healthcare_Data_v1[[#This Row],[Age]]&gt;35,"Middle","Young"))</f>
        <v>Senior</v>
      </c>
    </row>
    <row r="175" spans="1:18" x14ac:dyDescent="0.3">
      <c r="A175" s="1" t="s">
        <v>560</v>
      </c>
      <c r="B175" s="1" t="s">
        <v>26845</v>
      </c>
      <c r="C175" s="1" t="s">
        <v>26</v>
      </c>
      <c r="D175" s="1" t="s">
        <v>17</v>
      </c>
      <c r="E175" s="1" t="s">
        <v>26620</v>
      </c>
      <c r="F175" s="2">
        <v>43603</v>
      </c>
      <c r="G175" s="1" t="s">
        <v>561</v>
      </c>
      <c r="H175" s="1" t="s">
        <v>562</v>
      </c>
      <c r="I175" s="1" t="s">
        <v>52</v>
      </c>
      <c r="J175" s="3" t="s">
        <v>26846</v>
      </c>
      <c r="K175">
        <v>452</v>
      </c>
      <c r="L175" s="1" t="s">
        <v>38</v>
      </c>
      <c r="M175" s="2">
        <v>43616</v>
      </c>
      <c r="N175" s="1" t="s">
        <v>31</v>
      </c>
      <c r="O175" s="1" t="s">
        <v>32</v>
      </c>
      <c r="P175" s="1">
        <f>_3___Healthcare_Data_v1[[#This Row],[Discharge Date]]-_3___Healthcare_Data_v1[[#This Row],[Date of Admission]]</f>
        <v>13</v>
      </c>
      <c r="Q175" s="1">
        <f>IFERROR(_3___Healthcare_Data_v1[[#This Row],[ Billing Amount ]]/_3___Healthcare_Data_v1[[#This Row],[Days in Hospital]],0)</f>
        <v>2626.769186153846</v>
      </c>
      <c r="R175" s="1" t="str">
        <f>IF(_3___Healthcare_Data_v1[[#This Row],[Age]]&gt;60,"Senior",IF(_3___Healthcare_Data_v1[[#This Row],[Age]]&gt;35,"Middle","Young"))</f>
        <v>Senior</v>
      </c>
    </row>
    <row r="176" spans="1:18" x14ac:dyDescent="0.3">
      <c r="A176" s="1" t="s">
        <v>563</v>
      </c>
      <c r="B176" s="1" t="s">
        <v>26725</v>
      </c>
      <c r="C176" s="1" t="s">
        <v>26</v>
      </c>
      <c r="D176" s="1" t="s">
        <v>27</v>
      </c>
      <c r="E176" s="1" t="s">
        <v>26620</v>
      </c>
      <c r="F176" s="2">
        <v>44827</v>
      </c>
      <c r="G176" s="1" t="s">
        <v>564</v>
      </c>
      <c r="H176" s="1" t="s">
        <v>565</v>
      </c>
      <c r="I176" s="1" t="s">
        <v>26607</v>
      </c>
      <c r="J176" s="3" t="s">
        <v>26847</v>
      </c>
      <c r="K176">
        <v>365</v>
      </c>
      <c r="L176" s="1" t="s">
        <v>42</v>
      </c>
      <c r="M176" s="2">
        <v>44853</v>
      </c>
      <c r="N176" s="1" t="s">
        <v>84</v>
      </c>
      <c r="O176" s="1" t="s">
        <v>24</v>
      </c>
      <c r="P176" s="1">
        <f>_3___Healthcare_Data_v1[[#This Row],[Discharge Date]]-_3___Healthcare_Data_v1[[#This Row],[Date of Admission]]</f>
        <v>26</v>
      </c>
      <c r="Q176" s="1">
        <f>IFERROR(_3___Healthcare_Data_v1[[#This Row],[ Billing Amount ]]/_3___Healthcare_Data_v1[[#This Row],[Days in Hospital]],0)</f>
        <v>1083.98531</v>
      </c>
      <c r="R176" s="1" t="str">
        <f>IF(_3___Healthcare_Data_v1[[#This Row],[Age]]&gt;60,"Senior",IF(_3___Healthcare_Data_v1[[#This Row],[Age]]&gt;35,"Middle","Young"))</f>
        <v>Senior</v>
      </c>
    </row>
    <row r="177" spans="1:18" x14ac:dyDescent="0.3">
      <c r="A177" s="1" t="s">
        <v>566</v>
      </c>
      <c r="B177" s="1" t="s">
        <v>26622</v>
      </c>
      <c r="C177" s="1" t="s">
        <v>26</v>
      </c>
      <c r="D177" s="1" t="s">
        <v>114</v>
      </c>
      <c r="E177" s="1" t="s">
        <v>26620</v>
      </c>
      <c r="F177" s="2">
        <v>44913</v>
      </c>
      <c r="G177" s="1" t="s">
        <v>567</v>
      </c>
      <c r="H177" s="1" t="s">
        <v>568</v>
      </c>
      <c r="I177" s="1" t="s">
        <v>56</v>
      </c>
      <c r="J177" s="3" t="s">
        <v>26848</v>
      </c>
      <c r="K177">
        <v>267</v>
      </c>
      <c r="L177" s="1" t="s">
        <v>42</v>
      </c>
      <c r="M177" s="2">
        <v>44931</v>
      </c>
      <c r="N177" s="1" t="s">
        <v>48</v>
      </c>
      <c r="O177" s="1" t="s">
        <v>24</v>
      </c>
      <c r="P177" s="1">
        <f>_3___Healthcare_Data_v1[[#This Row],[Discharge Date]]-_3___Healthcare_Data_v1[[#This Row],[Date of Admission]]</f>
        <v>18</v>
      </c>
      <c r="Q177" s="1">
        <f>IFERROR(_3___Healthcare_Data_v1[[#This Row],[ Billing Amount ]]/_3___Healthcare_Data_v1[[#This Row],[Days in Hospital]],0)</f>
        <v>696.21402666666665</v>
      </c>
      <c r="R177" s="1" t="str">
        <f>IF(_3___Healthcare_Data_v1[[#This Row],[Age]]&gt;60,"Senior",IF(_3___Healthcare_Data_v1[[#This Row],[Age]]&gt;35,"Middle","Young"))</f>
        <v>Senior</v>
      </c>
    </row>
    <row r="178" spans="1:18" x14ac:dyDescent="0.3">
      <c r="A178" s="1" t="s">
        <v>569</v>
      </c>
      <c r="B178" s="1" t="s">
        <v>26668</v>
      </c>
      <c r="C178" s="1" t="s">
        <v>26</v>
      </c>
      <c r="D178" s="1" t="s">
        <v>26788</v>
      </c>
      <c r="E178" s="1" t="s">
        <v>26620</v>
      </c>
      <c r="F178" s="2">
        <v>43964</v>
      </c>
      <c r="G178" s="1" t="s">
        <v>570</v>
      </c>
      <c r="H178" s="1" t="s">
        <v>571</v>
      </c>
      <c r="I178" s="1" t="s">
        <v>21</v>
      </c>
      <c r="J178" s="3" t="s">
        <v>26849</v>
      </c>
      <c r="K178">
        <v>340</v>
      </c>
      <c r="L178" s="1" t="s">
        <v>38</v>
      </c>
      <c r="M178" s="2">
        <v>43985</v>
      </c>
      <c r="N178" s="1" t="s">
        <v>31</v>
      </c>
      <c r="O178" s="1" t="s">
        <v>24</v>
      </c>
      <c r="P178" s="1">
        <f>_3___Healthcare_Data_v1[[#This Row],[Discharge Date]]-_3___Healthcare_Data_v1[[#This Row],[Date of Admission]]</f>
        <v>21</v>
      </c>
      <c r="Q178" s="1">
        <f>IFERROR(_3___Healthcare_Data_v1[[#This Row],[ Billing Amount ]]/_3___Healthcare_Data_v1[[#This Row],[Days in Hospital]],0)</f>
        <v>525.79670619047624</v>
      </c>
      <c r="R178" s="1" t="str">
        <f>IF(_3___Healthcare_Data_v1[[#This Row],[Age]]&gt;60,"Senior",IF(_3___Healthcare_Data_v1[[#This Row],[Age]]&gt;35,"Middle","Young"))</f>
        <v>Senior</v>
      </c>
    </row>
    <row r="179" spans="1:18" x14ac:dyDescent="0.3">
      <c r="A179" s="1" t="s">
        <v>572</v>
      </c>
      <c r="B179" s="1" t="s">
        <v>26850</v>
      </c>
      <c r="C179" s="1" t="s">
        <v>26</v>
      </c>
      <c r="D179" s="1" t="s">
        <v>114</v>
      </c>
      <c r="E179" s="1" t="s">
        <v>69</v>
      </c>
      <c r="F179" s="2">
        <v>44147</v>
      </c>
      <c r="G179" s="1" t="s">
        <v>573</v>
      </c>
      <c r="H179" s="1" t="s">
        <v>574</v>
      </c>
      <c r="I179" s="1" t="s">
        <v>60</v>
      </c>
      <c r="J179" s="3" t="s">
        <v>26851</v>
      </c>
      <c r="K179">
        <v>360</v>
      </c>
      <c r="L179" s="1" t="s">
        <v>38</v>
      </c>
      <c r="M179" s="2">
        <v>44151</v>
      </c>
      <c r="N179" s="1" t="s">
        <v>48</v>
      </c>
      <c r="O179" s="1" t="s">
        <v>24</v>
      </c>
      <c r="P179" s="1">
        <f>_3___Healthcare_Data_v1[[#This Row],[Discharge Date]]-_3___Healthcare_Data_v1[[#This Row],[Date of Admission]]</f>
        <v>4</v>
      </c>
      <c r="Q179" s="1">
        <f>IFERROR(_3___Healthcare_Data_v1[[#This Row],[ Billing Amount ]]/_3___Healthcare_Data_v1[[#This Row],[Days in Hospital]],0)</f>
        <v>12462.161707499999</v>
      </c>
      <c r="R179" s="1" t="str">
        <f>IF(_3___Healthcare_Data_v1[[#This Row],[Age]]&gt;60,"Senior",IF(_3___Healthcare_Data_v1[[#This Row],[Age]]&gt;35,"Middle","Young"))</f>
        <v>Senior</v>
      </c>
    </row>
    <row r="180" spans="1:18" x14ac:dyDescent="0.3">
      <c r="A180" s="1" t="s">
        <v>575</v>
      </c>
      <c r="B180" s="1" t="s">
        <v>26845</v>
      </c>
      <c r="C180" s="1" t="s">
        <v>16</v>
      </c>
      <c r="D180" s="1" t="s">
        <v>26674</v>
      </c>
      <c r="E180" s="1" t="s">
        <v>28</v>
      </c>
      <c r="F180" s="2">
        <v>43915</v>
      </c>
      <c r="G180" s="1" t="s">
        <v>576</v>
      </c>
      <c r="H180" s="1" t="s">
        <v>577</v>
      </c>
      <c r="I180" s="1" t="s">
        <v>52</v>
      </c>
      <c r="J180" s="3" t="s">
        <v>26852</v>
      </c>
      <c r="K180">
        <v>290</v>
      </c>
      <c r="L180" s="1" t="s">
        <v>42</v>
      </c>
      <c r="M180" s="2">
        <v>43931</v>
      </c>
      <c r="N180" s="1" t="s">
        <v>48</v>
      </c>
      <c r="O180" s="1" t="s">
        <v>32</v>
      </c>
      <c r="P180" s="1">
        <f>_3___Healthcare_Data_v1[[#This Row],[Discharge Date]]-_3___Healthcare_Data_v1[[#This Row],[Date of Admission]]</f>
        <v>16</v>
      </c>
      <c r="Q180" s="1">
        <f>IFERROR(_3___Healthcare_Data_v1[[#This Row],[ Billing Amount ]]/_3___Healthcare_Data_v1[[#This Row],[Days in Hospital]],0)</f>
        <v>401.6685280625</v>
      </c>
      <c r="R180" s="1" t="str">
        <f>IF(_3___Healthcare_Data_v1[[#This Row],[Age]]&gt;60,"Senior",IF(_3___Healthcare_Data_v1[[#This Row],[Age]]&gt;35,"Middle","Young"))</f>
        <v>Senior</v>
      </c>
    </row>
    <row r="181" spans="1:18" x14ac:dyDescent="0.3">
      <c r="A181" s="1" t="s">
        <v>578</v>
      </c>
      <c r="B181" s="1" t="s">
        <v>26779</v>
      </c>
      <c r="C181" s="1" t="s">
        <v>26</v>
      </c>
      <c r="D181" s="1" t="s">
        <v>114</v>
      </c>
      <c r="E181" s="1" t="s">
        <v>26620</v>
      </c>
      <c r="F181" s="2">
        <v>45048</v>
      </c>
      <c r="G181" s="1" t="s">
        <v>579</v>
      </c>
      <c r="H181" s="1" t="s">
        <v>580</v>
      </c>
      <c r="I181" s="1" t="s">
        <v>26607</v>
      </c>
      <c r="J181" s="3" t="s">
        <v>26853</v>
      </c>
      <c r="K181">
        <v>103</v>
      </c>
      <c r="L181" s="1" t="s">
        <v>42</v>
      </c>
      <c r="M181" s="2">
        <v>45073</v>
      </c>
      <c r="N181" s="1" t="s">
        <v>31</v>
      </c>
      <c r="O181" s="1" t="s">
        <v>24</v>
      </c>
      <c r="P181" s="1">
        <f>_3___Healthcare_Data_v1[[#This Row],[Discharge Date]]-_3___Healthcare_Data_v1[[#This Row],[Date of Admission]]</f>
        <v>25</v>
      </c>
      <c r="Q181" s="1">
        <f>IFERROR(_3___Healthcare_Data_v1[[#This Row],[ Billing Amount ]]/_3___Healthcare_Data_v1[[#This Row],[Days in Hospital]],0)</f>
        <v>613.25114600000006</v>
      </c>
      <c r="R181" s="1" t="str">
        <f>IF(_3___Healthcare_Data_v1[[#This Row],[Age]]&gt;60,"Senior",IF(_3___Healthcare_Data_v1[[#This Row],[Age]]&gt;35,"Middle","Young"))</f>
        <v>Senior</v>
      </c>
    </row>
    <row r="182" spans="1:18" x14ac:dyDescent="0.3">
      <c r="A182" s="1" t="s">
        <v>581</v>
      </c>
      <c r="B182" s="1" t="s">
        <v>26822</v>
      </c>
      <c r="C182" s="1" t="s">
        <v>16</v>
      </c>
      <c r="D182" s="1" t="s">
        <v>17</v>
      </c>
      <c r="E182" s="1" t="s">
        <v>18</v>
      </c>
      <c r="F182" s="2">
        <v>44902</v>
      </c>
      <c r="G182" s="1" t="s">
        <v>582</v>
      </c>
      <c r="H182" s="1" t="s">
        <v>583</v>
      </c>
      <c r="I182" s="1" t="s">
        <v>56</v>
      </c>
      <c r="J182" s="3" t="s">
        <v>26854</v>
      </c>
      <c r="K182">
        <v>187</v>
      </c>
      <c r="L182" s="1" t="s">
        <v>42</v>
      </c>
      <c r="M182" s="2">
        <v>44917</v>
      </c>
      <c r="N182" s="1" t="s">
        <v>23</v>
      </c>
      <c r="O182" s="1" t="s">
        <v>44</v>
      </c>
      <c r="P182" s="1">
        <f>_3___Healthcare_Data_v1[[#This Row],[Discharge Date]]-_3___Healthcare_Data_v1[[#This Row],[Date of Admission]]</f>
        <v>15</v>
      </c>
      <c r="Q182" s="1">
        <f>IFERROR(_3___Healthcare_Data_v1[[#This Row],[ Billing Amount ]]/_3___Healthcare_Data_v1[[#This Row],[Days in Hospital]],0)</f>
        <v>2939.5230306666663</v>
      </c>
      <c r="R182" s="1" t="str">
        <f>IF(_3___Healthcare_Data_v1[[#This Row],[Age]]&gt;60,"Senior",IF(_3___Healthcare_Data_v1[[#This Row],[Age]]&gt;35,"Middle","Young"))</f>
        <v>Senior</v>
      </c>
    </row>
    <row r="183" spans="1:18" x14ac:dyDescent="0.3">
      <c r="A183" s="1" t="s">
        <v>584</v>
      </c>
      <c r="B183" s="1" t="s">
        <v>26640</v>
      </c>
      <c r="C183" s="1" t="s">
        <v>16</v>
      </c>
      <c r="D183" s="1" t="s">
        <v>26788</v>
      </c>
      <c r="E183" s="1" t="s">
        <v>26620</v>
      </c>
      <c r="F183" s="2">
        <v>43977</v>
      </c>
      <c r="G183" s="1" t="s">
        <v>585</v>
      </c>
      <c r="H183" s="1" t="s">
        <v>586</v>
      </c>
      <c r="I183" s="1" t="s">
        <v>21</v>
      </c>
      <c r="J183" s="3" t="s">
        <v>26855</v>
      </c>
      <c r="K183">
        <v>378</v>
      </c>
      <c r="L183" s="1" t="s">
        <v>38</v>
      </c>
      <c r="M183" s="2">
        <v>43987</v>
      </c>
      <c r="N183" s="1" t="s">
        <v>48</v>
      </c>
      <c r="O183" s="1" t="s">
        <v>24</v>
      </c>
      <c r="P183" s="1">
        <f>_3___Healthcare_Data_v1[[#This Row],[Discharge Date]]-_3___Healthcare_Data_v1[[#This Row],[Date of Admission]]</f>
        <v>10</v>
      </c>
      <c r="Q183" s="1">
        <f>IFERROR(_3___Healthcare_Data_v1[[#This Row],[ Billing Amount ]]/_3___Healthcare_Data_v1[[#This Row],[Days in Hospital]],0)</f>
        <v>2590.470738</v>
      </c>
      <c r="R183" s="1" t="str">
        <f>IF(_3___Healthcare_Data_v1[[#This Row],[Age]]&gt;60,"Senior",IF(_3___Healthcare_Data_v1[[#This Row],[Age]]&gt;35,"Middle","Young"))</f>
        <v>Senior</v>
      </c>
    </row>
    <row r="184" spans="1:18" x14ac:dyDescent="0.3">
      <c r="A184" s="1" t="s">
        <v>587</v>
      </c>
      <c r="B184" s="1" t="s">
        <v>26791</v>
      </c>
      <c r="C184" s="1" t="s">
        <v>26</v>
      </c>
      <c r="D184" s="1" t="s">
        <v>27</v>
      </c>
      <c r="E184" s="1" t="s">
        <v>26620</v>
      </c>
      <c r="F184" s="2">
        <v>44739</v>
      </c>
      <c r="G184" s="1" t="s">
        <v>588</v>
      </c>
      <c r="H184" s="1" t="s">
        <v>589</v>
      </c>
      <c r="I184" s="1" t="s">
        <v>56</v>
      </c>
      <c r="J184" s="3" t="s">
        <v>26856</v>
      </c>
      <c r="K184">
        <v>334</v>
      </c>
      <c r="L184" s="1" t="s">
        <v>38</v>
      </c>
      <c r="M184" s="2">
        <v>44744</v>
      </c>
      <c r="N184" s="1" t="s">
        <v>31</v>
      </c>
      <c r="O184" s="1" t="s">
        <v>32</v>
      </c>
      <c r="P184" s="1">
        <f>_3___Healthcare_Data_v1[[#This Row],[Discharge Date]]-_3___Healthcare_Data_v1[[#This Row],[Date of Admission]]</f>
        <v>5</v>
      </c>
      <c r="Q184" s="1">
        <f>IFERROR(_3___Healthcare_Data_v1[[#This Row],[ Billing Amount ]]/_3___Healthcare_Data_v1[[#This Row],[Days in Hospital]],0)</f>
        <v>5940.3947779999999</v>
      </c>
      <c r="R184" s="1" t="str">
        <f>IF(_3___Healthcare_Data_v1[[#This Row],[Age]]&gt;60,"Senior",IF(_3___Healthcare_Data_v1[[#This Row],[Age]]&gt;35,"Middle","Young"))</f>
        <v>Senior</v>
      </c>
    </row>
    <row r="185" spans="1:18" x14ac:dyDescent="0.3">
      <c r="A185" s="1" t="s">
        <v>590</v>
      </c>
      <c r="B185" s="1" t="s">
        <v>26710</v>
      </c>
      <c r="C185" s="1" t="s">
        <v>16</v>
      </c>
      <c r="D185" s="1" t="s">
        <v>49</v>
      </c>
      <c r="E185" s="1" t="s">
        <v>26620</v>
      </c>
      <c r="F185" s="2">
        <v>44022</v>
      </c>
      <c r="G185" s="1" t="s">
        <v>591</v>
      </c>
      <c r="H185" s="1" t="s">
        <v>592</v>
      </c>
      <c r="I185" s="1" t="s">
        <v>26607</v>
      </c>
      <c r="J185" s="3" t="s">
        <v>26857</v>
      </c>
      <c r="K185">
        <v>470</v>
      </c>
      <c r="L185" s="1" t="s">
        <v>42</v>
      </c>
      <c r="M185" s="2">
        <v>44047</v>
      </c>
      <c r="N185" s="1" t="s">
        <v>43</v>
      </c>
      <c r="O185" s="1" t="s">
        <v>32</v>
      </c>
      <c r="P185" s="1">
        <f>_3___Healthcare_Data_v1[[#This Row],[Discharge Date]]-_3___Healthcare_Data_v1[[#This Row],[Date of Admission]]</f>
        <v>25</v>
      </c>
      <c r="Q185" s="1">
        <f>IFERROR(_3___Healthcare_Data_v1[[#This Row],[ Billing Amount ]]/_3___Healthcare_Data_v1[[#This Row],[Days in Hospital]],0)</f>
        <v>408.20956440000003</v>
      </c>
      <c r="R185" s="1" t="str">
        <f>IF(_3___Healthcare_Data_v1[[#This Row],[Age]]&gt;60,"Senior",IF(_3___Healthcare_Data_v1[[#This Row],[Age]]&gt;35,"Middle","Young"))</f>
        <v>Senior</v>
      </c>
    </row>
    <row r="186" spans="1:18" x14ac:dyDescent="0.3">
      <c r="A186" s="1" t="s">
        <v>593</v>
      </c>
      <c r="B186" s="1" t="s">
        <v>26628</v>
      </c>
      <c r="C186" s="1" t="s">
        <v>26</v>
      </c>
      <c r="D186" s="1" t="s">
        <v>114</v>
      </c>
      <c r="E186" s="1" t="s">
        <v>26620</v>
      </c>
      <c r="F186" s="2">
        <v>44542</v>
      </c>
      <c r="G186" s="1" t="s">
        <v>594</v>
      </c>
      <c r="H186" s="1" t="s">
        <v>595</v>
      </c>
      <c r="I186" s="1" t="s">
        <v>21</v>
      </c>
      <c r="J186" s="3" t="s">
        <v>26858</v>
      </c>
      <c r="K186">
        <v>252</v>
      </c>
      <c r="L186" s="1" t="s">
        <v>38</v>
      </c>
      <c r="M186" s="2">
        <v>44548</v>
      </c>
      <c r="N186" s="1" t="s">
        <v>23</v>
      </c>
      <c r="O186" s="1" t="s">
        <v>24</v>
      </c>
      <c r="P186" s="1">
        <f>_3___Healthcare_Data_v1[[#This Row],[Discharge Date]]-_3___Healthcare_Data_v1[[#This Row],[Date of Admission]]</f>
        <v>6</v>
      </c>
      <c r="Q186" s="1">
        <f>IFERROR(_3___Healthcare_Data_v1[[#This Row],[ Billing Amount ]]/_3___Healthcare_Data_v1[[#This Row],[Days in Hospital]],0)</f>
        <v>3598.6745699999997</v>
      </c>
      <c r="R186" s="1" t="str">
        <f>IF(_3___Healthcare_Data_v1[[#This Row],[Age]]&gt;60,"Senior",IF(_3___Healthcare_Data_v1[[#This Row],[Age]]&gt;35,"Middle","Young"))</f>
        <v>Senior</v>
      </c>
    </row>
    <row r="187" spans="1:18" x14ac:dyDescent="0.3">
      <c r="A187" s="1" t="s">
        <v>596</v>
      </c>
      <c r="B187" s="1" t="s">
        <v>26628</v>
      </c>
      <c r="C187" s="1" t="s">
        <v>16</v>
      </c>
      <c r="D187" s="1" t="s">
        <v>62</v>
      </c>
      <c r="E187" s="1" t="s">
        <v>35</v>
      </c>
      <c r="F187" s="2">
        <v>45087</v>
      </c>
      <c r="G187" s="1" t="s">
        <v>597</v>
      </c>
      <c r="H187" s="1" t="s">
        <v>598</v>
      </c>
      <c r="I187" s="1" t="s">
        <v>21</v>
      </c>
      <c r="J187" s="3" t="s">
        <v>26859</v>
      </c>
      <c r="K187">
        <v>162</v>
      </c>
      <c r="L187" s="1" t="s">
        <v>38</v>
      </c>
      <c r="M187" s="2">
        <v>45099</v>
      </c>
      <c r="N187" s="1" t="s">
        <v>31</v>
      </c>
      <c r="O187" s="1" t="s">
        <v>44</v>
      </c>
      <c r="P187" s="1">
        <f>_3___Healthcare_Data_v1[[#This Row],[Discharge Date]]-_3___Healthcare_Data_v1[[#This Row],[Date of Admission]]</f>
        <v>12</v>
      </c>
      <c r="Q187" s="1">
        <f>IFERROR(_3___Healthcare_Data_v1[[#This Row],[ Billing Amount ]]/_3___Healthcare_Data_v1[[#This Row],[Days in Hospital]],0)</f>
        <v>619.8423115833333</v>
      </c>
      <c r="R187" s="1" t="str">
        <f>IF(_3___Healthcare_Data_v1[[#This Row],[Age]]&gt;60,"Senior",IF(_3___Healthcare_Data_v1[[#This Row],[Age]]&gt;35,"Middle","Young"))</f>
        <v>Senior</v>
      </c>
    </row>
    <row r="188" spans="1:18" x14ac:dyDescent="0.3">
      <c r="A188" s="1" t="s">
        <v>533</v>
      </c>
      <c r="B188" s="1" t="s">
        <v>26685</v>
      </c>
      <c r="C188" s="1" t="s">
        <v>26</v>
      </c>
      <c r="D188" s="1" t="s">
        <v>49</v>
      </c>
      <c r="E188" s="1" t="s">
        <v>26620</v>
      </c>
      <c r="F188" s="2">
        <v>44998</v>
      </c>
      <c r="G188" s="1" t="s">
        <v>599</v>
      </c>
      <c r="H188" s="1" t="s">
        <v>600</v>
      </c>
      <c r="I188" s="1" t="s">
        <v>21</v>
      </c>
      <c r="J188" s="3" t="s">
        <v>26860</v>
      </c>
      <c r="K188">
        <v>372</v>
      </c>
      <c r="L188" s="1" t="s">
        <v>42</v>
      </c>
      <c r="M188" s="2">
        <v>45004</v>
      </c>
      <c r="N188" s="1" t="s">
        <v>31</v>
      </c>
      <c r="O188" s="1" t="s">
        <v>32</v>
      </c>
      <c r="P188" s="1">
        <f>_3___Healthcare_Data_v1[[#This Row],[Discharge Date]]-_3___Healthcare_Data_v1[[#This Row],[Date of Admission]]</f>
        <v>6</v>
      </c>
      <c r="Q188" s="1">
        <f>IFERROR(_3___Healthcare_Data_v1[[#This Row],[ Billing Amount ]]/_3___Healthcare_Data_v1[[#This Row],[Days in Hospital]],0)</f>
        <v>4353.8276283333335</v>
      </c>
      <c r="R188" s="1" t="str">
        <f>IF(_3___Healthcare_Data_v1[[#This Row],[Age]]&gt;60,"Senior",IF(_3___Healthcare_Data_v1[[#This Row],[Age]]&gt;35,"Middle","Young"))</f>
        <v>Senior</v>
      </c>
    </row>
    <row r="189" spans="1:18" x14ac:dyDescent="0.3">
      <c r="A189" s="1" t="s">
        <v>601</v>
      </c>
      <c r="B189" s="1" t="s">
        <v>26695</v>
      </c>
      <c r="C189" s="1" t="s">
        <v>26</v>
      </c>
      <c r="D189" s="1" t="s">
        <v>26788</v>
      </c>
      <c r="E189" s="1" t="s">
        <v>26620</v>
      </c>
      <c r="F189" s="2">
        <v>43661</v>
      </c>
      <c r="G189" s="1" t="s">
        <v>602</v>
      </c>
      <c r="H189" s="1" t="s">
        <v>603</v>
      </c>
      <c r="I189" s="1" t="s">
        <v>21</v>
      </c>
      <c r="J189" s="3" t="s">
        <v>26861</v>
      </c>
      <c r="K189">
        <v>450</v>
      </c>
      <c r="L189" s="1" t="s">
        <v>38</v>
      </c>
      <c r="M189" s="2">
        <v>43677</v>
      </c>
      <c r="N189" s="1" t="s">
        <v>31</v>
      </c>
      <c r="O189" s="1" t="s">
        <v>44</v>
      </c>
      <c r="P189" s="1">
        <f>_3___Healthcare_Data_v1[[#This Row],[Discharge Date]]-_3___Healthcare_Data_v1[[#This Row],[Date of Admission]]</f>
        <v>16</v>
      </c>
      <c r="Q189" s="1">
        <f>IFERROR(_3___Healthcare_Data_v1[[#This Row],[ Billing Amount ]]/_3___Healthcare_Data_v1[[#This Row],[Days in Hospital]],0)</f>
        <v>250.57104200000001</v>
      </c>
      <c r="R189" s="1" t="str">
        <f>IF(_3___Healthcare_Data_v1[[#This Row],[Age]]&gt;60,"Senior",IF(_3___Healthcare_Data_v1[[#This Row],[Age]]&gt;35,"Middle","Young"))</f>
        <v>Senior</v>
      </c>
    </row>
    <row r="190" spans="1:18" x14ac:dyDescent="0.3">
      <c r="A190" s="1" t="s">
        <v>604</v>
      </c>
      <c r="B190" s="1" t="s">
        <v>26750</v>
      </c>
      <c r="C190" s="1" t="s">
        <v>16</v>
      </c>
      <c r="D190" s="1" t="s">
        <v>89</v>
      </c>
      <c r="E190" s="1" t="s">
        <v>18</v>
      </c>
      <c r="F190" s="2">
        <v>44882</v>
      </c>
      <c r="G190" s="1" t="s">
        <v>605</v>
      </c>
      <c r="H190" s="1" t="s">
        <v>606</v>
      </c>
      <c r="I190" s="1" t="s">
        <v>26607</v>
      </c>
      <c r="J190" s="3" t="s">
        <v>26862</v>
      </c>
      <c r="K190">
        <v>106</v>
      </c>
      <c r="L190" s="1" t="s">
        <v>38</v>
      </c>
      <c r="M190" s="2">
        <v>44891</v>
      </c>
      <c r="N190" s="1" t="s">
        <v>23</v>
      </c>
      <c r="O190" s="1" t="s">
        <v>44</v>
      </c>
      <c r="P190" s="1">
        <f>_3___Healthcare_Data_v1[[#This Row],[Discharge Date]]-_3___Healthcare_Data_v1[[#This Row],[Date of Admission]]</f>
        <v>9</v>
      </c>
      <c r="Q190" s="1">
        <f>IFERROR(_3___Healthcare_Data_v1[[#This Row],[ Billing Amount ]]/_3___Healthcare_Data_v1[[#This Row],[Days in Hospital]],0)</f>
        <v>3603.8513366666666</v>
      </c>
      <c r="R190" s="1" t="str">
        <f>IF(_3___Healthcare_Data_v1[[#This Row],[Age]]&gt;60,"Senior",IF(_3___Healthcare_Data_v1[[#This Row],[Age]]&gt;35,"Middle","Young"))</f>
        <v>Senior</v>
      </c>
    </row>
    <row r="191" spans="1:18" x14ac:dyDescent="0.3">
      <c r="A191" s="1" t="s">
        <v>607</v>
      </c>
      <c r="B191" s="1" t="s">
        <v>26622</v>
      </c>
      <c r="C191" s="1" t="s">
        <v>26642</v>
      </c>
      <c r="D191" s="1" t="s">
        <v>26788</v>
      </c>
      <c r="E191" s="1" t="s">
        <v>26620</v>
      </c>
      <c r="F191" s="2">
        <v>43488</v>
      </c>
      <c r="G191" s="1" t="s">
        <v>608</v>
      </c>
      <c r="H191" s="1" t="s">
        <v>609</v>
      </c>
      <c r="I191" s="1" t="s">
        <v>56</v>
      </c>
      <c r="J191" s="3" t="s">
        <v>26863</v>
      </c>
      <c r="K191">
        <v>259</v>
      </c>
      <c r="L191" s="1" t="s">
        <v>42</v>
      </c>
      <c r="M191" s="2">
        <v>43498</v>
      </c>
      <c r="N191" s="1" t="s">
        <v>31</v>
      </c>
      <c r="O191" s="1" t="s">
        <v>44</v>
      </c>
      <c r="P191" s="1">
        <f>_3___Healthcare_Data_v1[[#This Row],[Discharge Date]]-_3___Healthcare_Data_v1[[#This Row],[Date of Admission]]</f>
        <v>10</v>
      </c>
      <c r="Q191" s="1">
        <f>IFERROR(_3___Healthcare_Data_v1[[#This Row],[ Billing Amount ]]/_3___Healthcare_Data_v1[[#This Row],[Days in Hospital]],0)</f>
        <v>1483.905831</v>
      </c>
      <c r="R191" s="1" t="str">
        <f>IF(_3___Healthcare_Data_v1[[#This Row],[Age]]&gt;60,"Senior",IF(_3___Healthcare_Data_v1[[#This Row],[Age]]&gt;35,"Middle","Young"))</f>
        <v>Senior</v>
      </c>
    </row>
    <row r="192" spans="1:18" x14ac:dyDescent="0.3">
      <c r="A192" s="1" t="s">
        <v>610</v>
      </c>
      <c r="B192" s="1" t="s">
        <v>26644</v>
      </c>
      <c r="C192" s="1" t="s">
        <v>16</v>
      </c>
      <c r="D192" s="1" t="s">
        <v>27</v>
      </c>
      <c r="E192" s="1" t="s">
        <v>26615</v>
      </c>
      <c r="F192" s="2">
        <v>44645</v>
      </c>
      <c r="G192" s="1" t="s">
        <v>611</v>
      </c>
      <c r="H192" s="1" t="s">
        <v>612</v>
      </c>
      <c r="I192" s="1" t="s">
        <v>56</v>
      </c>
      <c r="J192" s="3" t="s">
        <v>26864</v>
      </c>
      <c r="K192">
        <v>344</v>
      </c>
      <c r="L192" s="1" t="s">
        <v>22</v>
      </c>
      <c r="M192" s="2">
        <v>44648</v>
      </c>
      <c r="N192" s="1" t="s">
        <v>31</v>
      </c>
      <c r="O192" s="1" t="s">
        <v>32</v>
      </c>
      <c r="P192" s="1">
        <f>_3___Healthcare_Data_v1[[#This Row],[Discharge Date]]-_3___Healthcare_Data_v1[[#This Row],[Date of Admission]]</f>
        <v>3</v>
      </c>
      <c r="Q192" s="1">
        <f>IFERROR(_3___Healthcare_Data_v1[[#This Row],[ Billing Amount ]]/_3___Healthcare_Data_v1[[#This Row],[Days in Hospital]],0)</f>
        <v>9444.1819266666662</v>
      </c>
      <c r="R192" s="1" t="str">
        <f>IF(_3___Healthcare_Data_v1[[#This Row],[Age]]&gt;60,"Senior",IF(_3___Healthcare_Data_v1[[#This Row],[Age]]&gt;35,"Middle","Young"))</f>
        <v>Senior</v>
      </c>
    </row>
    <row r="193" spans="1:18" x14ac:dyDescent="0.3">
      <c r="A193" s="1" t="s">
        <v>613</v>
      </c>
      <c r="B193" s="1" t="s">
        <v>26803</v>
      </c>
      <c r="C193" s="1" t="s">
        <v>26642</v>
      </c>
      <c r="D193" s="1" t="s">
        <v>62</v>
      </c>
      <c r="E193" s="1" t="s">
        <v>26620</v>
      </c>
      <c r="F193" s="2">
        <v>44859</v>
      </c>
      <c r="G193" s="1" t="s">
        <v>614</v>
      </c>
      <c r="H193" s="1" t="s">
        <v>615</v>
      </c>
      <c r="I193" s="1" t="s">
        <v>52</v>
      </c>
      <c r="J193" s="3" t="s">
        <v>26865</v>
      </c>
      <c r="K193">
        <v>489</v>
      </c>
      <c r="L193" s="1" t="s">
        <v>42</v>
      </c>
      <c r="M193" s="2">
        <v>44862</v>
      </c>
      <c r="N193" s="1" t="s">
        <v>43</v>
      </c>
      <c r="O193" s="1" t="s">
        <v>32</v>
      </c>
      <c r="P193" s="1">
        <f>_3___Healthcare_Data_v1[[#This Row],[Discharge Date]]-_3___Healthcare_Data_v1[[#This Row],[Date of Admission]]</f>
        <v>3</v>
      </c>
      <c r="Q193" s="1">
        <f>IFERROR(_3___Healthcare_Data_v1[[#This Row],[ Billing Amount ]]/_3___Healthcare_Data_v1[[#This Row],[Days in Hospital]],0)</f>
        <v>857.04335466666669</v>
      </c>
      <c r="R193" s="1" t="str">
        <f>IF(_3___Healthcare_Data_v1[[#This Row],[Age]]&gt;60,"Senior",IF(_3___Healthcare_Data_v1[[#This Row],[Age]]&gt;35,"Middle","Young"))</f>
        <v>Senior</v>
      </c>
    </row>
    <row r="194" spans="1:18" x14ac:dyDescent="0.3">
      <c r="A194" s="1" t="s">
        <v>616</v>
      </c>
      <c r="B194" s="1" t="s">
        <v>26866</v>
      </c>
      <c r="C194" s="1" t="s">
        <v>26642</v>
      </c>
      <c r="D194" s="1" t="s">
        <v>26788</v>
      </c>
      <c r="E194" s="1" t="s">
        <v>69</v>
      </c>
      <c r="F194" s="2">
        <v>43425</v>
      </c>
      <c r="G194" s="1" t="s">
        <v>617</v>
      </c>
      <c r="H194" s="1" t="s">
        <v>618</v>
      </c>
      <c r="I194" s="1" t="s">
        <v>52</v>
      </c>
      <c r="J194" s="3" t="s">
        <v>26867</v>
      </c>
      <c r="K194">
        <v>153</v>
      </c>
      <c r="L194" s="1" t="s">
        <v>38</v>
      </c>
      <c r="M194" s="2">
        <v>43433</v>
      </c>
      <c r="N194" s="1" t="s">
        <v>43</v>
      </c>
      <c r="O194" s="1" t="s">
        <v>44</v>
      </c>
      <c r="P194" s="1">
        <f>_3___Healthcare_Data_v1[[#This Row],[Discharge Date]]-_3___Healthcare_Data_v1[[#This Row],[Date of Admission]]</f>
        <v>8</v>
      </c>
      <c r="Q194" s="1">
        <f>IFERROR(_3___Healthcare_Data_v1[[#This Row],[ Billing Amount ]]/_3___Healthcare_Data_v1[[#This Row],[Days in Hospital]],0)</f>
        <v>321.7383585</v>
      </c>
      <c r="R194" s="1" t="str">
        <f>IF(_3___Healthcare_Data_v1[[#This Row],[Age]]&gt;60,"Senior",IF(_3___Healthcare_Data_v1[[#This Row],[Age]]&gt;35,"Middle","Young"))</f>
        <v>Senior</v>
      </c>
    </row>
    <row r="195" spans="1:18" x14ac:dyDescent="0.3">
      <c r="A195" s="1" t="s">
        <v>619</v>
      </c>
      <c r="B195" s="1" t="s">
        <v>26610</v>
      </c>
      <c r="C195" s="1" t="s">
        <v>26642</v>
      </c>
      <c r="D195" s="1" t="s">
        <v>89</v>
      </c>
      <c r="E195" s="1" t="s">
        <v>26620</v>
      </c>
      <c r="F195" s="2">
        <v>44834</v>
      </c>
      <c r="G195" s="1" t="s">
        <v>620</v>
      </c>
      <c r="H195" s="1" t="s">
        <v>621</v>
      </c>
      <c r="I195" s="1" t="s">
        <v>21</v>
      </c>
      <c r="J195" s="3" t="s">
        <v>26868</v>
      </c>
      <c r="K195">
        <v>276</v>
      </c>
      <c r="L195" s="1" t="s">
        <v>42</v>
      </c>
      <c r="M195" s="2">
        <v>44839</v>
      </c>
      <c r="N195" s="1" t="s">
        <v>31</v>
      </c>
      <c r="O195" s="1" t="s">
        <v>44</v>
      </c>
      <c r="P195" s="1">
        <f>_3___Healthcare_Data_v1[[#This Row],[Discharge Date]]-_3___Healthcare_Data_v1[[#This Row],[Date of Admission]]</f>
        <v>5</v>
      </c>
      <c r="Q195" s="1">
        <f>IFERROR(_3___Healthcare_Data_v1[[#This Row],[ Billing Amount ]]/_3___Healthcare_Data_v1[[#This Row],[Days in Hospital]],0)</f>
        <v>3410.0651019999996</v>
      </c>
      <c r="R195" s="1" t="str">
        <f>IF(_3___Healthcare_Data_v1[[#This Row],[Age]]&gt;60,"Senior",IF(_3___Healthcare_Data_v1[[#This Row],[Age]]&gt;35,"Middle","Young"))</f>
        <v>Senior</v>
      </c>
    </row>
    <row r="196" spans="1:18" x14ac:dyDescent="0.3">
      <c r="A196" s="1" t="s">
        <v>622</v>
      </c>
      <c r="B196" s="1" t="s">
        <v>26714</v>
      </c>
      <c r="C196" s="1" t="s">
        <v>16</v>
      </c>
      <c r="D196" s="1" t="s">
        <v>229</v>
      </c>
      <c r="E196" s="1" t="s">
        <v>18</v>
      </c>
      <c r="F196" s="2">
        <v>44616</v>
      </c>
      <c r="G196" s="1" t="s">
        <v>623</v>
      </c>
      <c r="H196" s="1" t="s">
        <v>624</v>
      </c>
      <c r="I196" s="1" t="s">
        <v>60</v>
      </c>
      <c r="J196" s="3" t="s">
        <v>26869</v>
      </c>
      <c r="K196">
        <v>134</v>
      </c>
      <c r="L196" s="1" t="s">
        <v>42</v>
      </c>
      <c r="M196" s="2">
        <v>44618</v>
      </c>
      <c r="N196" s="1" t="s">
        <v>48</v>
      </c>
      <c r="O196" s="1" t="s">
        <v>44</v>
      </c>
      <c r="P196" s="1">
        <f>_3___Healthcare_Data_v1[[#This Row],[Discharge Date]]-_3___Healthcare_Data_v1[[#This Row],[Date of Admission]]</f>
        <v>2</v>
      </c>
      <c r="Q196" s="1">
        <f>IFERROR(_3___Healthcare_Data_v1[[#This Row],[ Billing Amount ]]/_3___Healthcare_Data_v1[[#This Row],[Days in Hospital]],0)</f>
        <v>17226.308369999999</v>
      </c>
      <c r="R196" s="1" t="str">
        <f>IF(_3___Healthcare_Data_v1[[#This Row],[Age]]&gt;60,"Senior",IF(_3___Healthcare_Data_v1[[#This Row],[Age]]&gt;35,"Middle","Young"))</f>
        <v>Senior</v>
      </c>
    </row>
    <row r="197" spans="1:18" x14ac:dyDescent="0.3">
      <c r="A197" s="1" t="s">
        <v>625</v>
      </c>
      <c r="B197" s="1" t="s">
        <v>26714</v>
      </c>
      <c r="C197" s="1" t="s">
        <v>16</v>
      </c>
      <c r="D197" s="1" t="s">
        <v>62</v>
      </c>
      <c r="E197" s="1" t="s">
        <v>28</v>
      </c>
      <c r="F197" s="2">
        <v>43829</v>
      </c>
      <c r="G197" s="1" t="s">
        <v>626</v>
      </c>
      <c r="H197" s="1" t="s">
        <v>627</v>
      </c>
      <c r="I197" s="1" t="s">
        <v>52</v>
      </c>
      <c r="J197" s="3" t="s">
        <v>26870</v>
      </c>
      <c r="K197">
        <v>155</v>
      </c>
      <c r="L197" s="1" t="s">
        <v>38</v>
      </c>
      <c r="M197" s="2">
        <v>43856</v>
      </c>
      <c r="N197" s="1" t="s">
        <v>43</v>
      </c>
      <c r="O197" s="1" t="s">
        <v>44</v>
      </c>
      <c r="P197" s="1">
        <f>_3___Healthcare_Data_v1[[#This Row],[Discharge Date]]-_3___Healthcare_Data_v1[[#This Row],[Date of Admission]]</f>
        <v>27</v>
      </c>
      <c r="Q197" s="1">
        <f>IFERROR(_3___Healthcare_Data_v1[[#This Row],[ Billing Amount ]]/_3___Healthcare_Data_v1[[#This Row],[Days in Hospital]],0)</f>
        <v>264.76177618518517</v>
      </c>
      <c r="R197" s="1" t="str">
        <f>IF(_3___Healthcare_Data_v1[[#This Row],[Age]]&gt;60,"Senior",IF(_3___Healthcare_Data_v1[[#This Row],[Age]]&gt;35,"Middle","Young"))</f>
        <v>Senior</v>
      </c>
    </row>
    <row r="198" spans="1:18" x14ac:dyDescent="0.3">
      <c r="A198" s="1" t="s">
        <v>628</v>
      </c>
      <c r="B198" s="1" t="s">
        <v>26653</v>
      </c>
      <c r="C198" s="1" t="s">
        <v>16</v>
      </c>
      <c r="D198" s="1" t="s">
        <v>114</v>
      </c>
      <c r="E198" s="1" t="s">
        <v>35</v>
      </c>
      <c r="F198" s="2">
        <v>43413</v>
      </c>
      <c r="G198" s="1" t="s">
        <v>629</v>
      </c>
      <c r="H198" s="1" t="s">
        <v>630</v>
      </c>
      <c r="I198" s="1" t="s">
        <v>26607</v>
      </c>
      <c r="J198" s="3" t="s">
        <v>26871</v>
      </c>
      <c r="K198">
        <v>361</v>
      </c>
      <c r="L198" s="1" t="s">
        <v>22</v>
      </c>
      <c r="M198" s="2">
        <v>43416</v>
      </c>
      <c r="N198" s="1" t="s">
        <v>48</v>
      </c>
      <c r="O198" s="1" t="s">
        <v>44</v>
      </c>
      <c r="P198" s="1">
        <f>_3___Healthcare_Data_v1[[#This Row],[Discharge Date]]-_3___Healthcare_Data_v1[[#This Row],[Date of Admission]]</f>
        <v>3</v>
      </c>
      <c r="Q198" s="1">
        <f>IFERROR(_3___Healthcare_Data_v1[[#This Row],[ Billing Amount ]]/_3___Healthcare_Data_v1[[#This Row],[Days in Hospital]],0)</f>
        <v>603.90137200000004</v>
      </c>
      <c r="R198" s="1" t="str">
        <f>IF(_3___Healthcare_Data_v1[[#This Row],[Age]]&gt;60,"Senior",IF(_3___Healthcare_Data_v1[[#This Row],[Age]]&gt;35,"Middle","Young"))</f>
        <v>Senior</v>
      </c>
    </row>
    <row r="199" spans="1:18" x14ac:dyDescent="0.3">
      <c r="A199" s="1" t="s">
        <v>631</v>
      </c>
      <c r="B199" s="1" t="s">
        <v>26606</v>
      </c>
      <c r="C199" s="1" t="s">
        <v>26642</v>
      </c>
      <c r="D199" s="1" t="s">
        <v>62</v>
      </c>
      <c r="E199" s="1" t="s">
        <v>26615</v>
      </c>
      <c r="F199" s="2">
        <v>44349</v>
      </c>
      <c r="G199" s="1" t="s">
        <v>632</v>
      </c>
      <c r="H199" s="1" t="s">
        <v>633</v>
      </c>
      <c r="I199" s="1" t="s">
        <v>60</v>
      </c>
      <c r="J199" s="3" t="s">
        <v>26872</v>
      </c>
      <c r="K199">
        <v>155</v>
      </c>
      <c r="L199" s="1" t="s">
        <v>22</v>
      </c>
      <c r="M199" s="2">
        <v>44354</v>
      </c>
      <c r="N199" s="1" t="s">
        <v>23</v>
      </c>
      <c r="O199" s="1" t="s">
        <v>44</v>
      </c>
      <c r="P199" s="1">
        <f>_3___Healthcare_Data_v1[[#This Row],[Discharge Date]]-_3___Healthcare_Data_v1[[#This Row],[Date of Admission]]</f>
        <v>5</v>
      </c>
      <c r="Q199" s="1">
        <f>IFERROR(_3___Healthcare_Data_v1[[#This Row],[ Billing Amount ]]/_3___Healthcare_Data_v1[[#This Row],[Days in Hospital]],0)</f>
        <v>882.67266959999995</v>
      </c>
      <c r="R199" s="1" t="str">
        <f>IF(_3___Healthcare_Data_v1[[#This Row],[Age]]&gt;60,"Senior",IF(_3___Healthcare_Data_v1[[#This Row],[Age]]&gt;35,"Middle","Young"))</f>
        <v>Senior</v>
      </c>
    </row>
    <row r="200" spans="1:18" x14ac:dyDescent="0.3">
      <c r="A200" s="1" t="s">
        <v>634</v>
      </c>
      <c r="B200" s="1" t="s">
        <v>26873</v>
      </c>
      <c r="C200" s="1" t="s">
        <v>26642</v>
      </c>
      <c r="D200" s="1" t="s">
        <v>34</v>
      </c>
      <c r="E200" s="1" t="s">
        <v>26615</v>
      </c>
      <c r="F200" s="2">
        <v>44512</v>
      </c>
      <c r="G200" s="1" t="s">
        <v>635</v>
      </c>
      <c r="H200" s="1" t="s">
        <v>636</v>
      </c>
      <c r="I200" s="1" t="s">
        <v>26607</v>
      </c>
      <c r="J200" s="3" t="s">
        <v>26874</v>
      </c>
      <c r="K200">
        <v>120</v>
      </c>
      <c r="L200" s="1" t="s">
        <v>22</v>
      </c>
      <c r="M200" s="2">
        <v>44521</v>
      </c>
      <c r="N200" s="1" t="s">
        <v>43</v>
      </c>
      <c r="O200" s="1" t="s">
        <v>44</v>
      </c>
      <c r="P200" s="1">
        <f>_3___Healthcare_Data_v1[[#This Row],[Discharge Date]]-_3___Healthcare_Data_v1[[#This Row],[Date of Admission]]</f>
        <v>9</v>
      </c>
      <c r="Q200" s="1">
        <f>IFERROR(_3___Healthcare_Data_v1[[#This Row],[ Billing Amount ]]/_3___Healthcare_Data_v1[[#This Row],[Days in Hospital]],0)</f>
        <v>129.07145055555554</v>
      </c>
      <c r="R200" s="1" t="str">
        <f>IF(_3___Healthcare_Data_v1[[#This Row],[Age]]&gt;60,"Senior",IF(_3___Healthcare_Data_v1[[#This Row],[Age]]&gt;35,"Middle","Young"))</f>
        <v>Senior</v>
      </c>
    </row>
    <row r="201" spans="1:18" x14ac:dyDescent="0.3">
      <c r="A201" s="1" t="s">
        <v>637</v>
      </c>
      <c r="B201" s="1" t="s">
        <v>26866</v>
      </c>
      <c r="C201" s="1" t="s">
        <v>26642</v>
      </c>
      <c r="D201" s="1" t="s">
        <v>27</v>
      </c>
      <c r="E201" s="1" t="s">
        <v>26615</v>
      </c>
      <c r="F201" s="2">
        <v>43768</v>
      </c>
      <c r="G201" s="1" t="s">
        <v>638</v>
      </c>
      <c r="H201" s="1" t="s">
        <v>639</v>
      </c>
      <c r="I201" s="1" t="s">
        <v>56</v>
      </c>
      <c r="J201" s="3" t="s">
        <v>26875</v>
      </c>
      <c r="K201">
        <v>455</v>
      </c>
      <c r="L201" s="1" t="s">
        <v>22</v>
      </c>
      <c r="M201" s="2">
        <v>43775</v>
      </c>
      <c r="N201" s="1" t="s">
        <v>23</v>
      </c>
      <c r="O201" s="1" t="s">
        <v>24</v>
      </c>
      <c r="P201" s="1">
        <f>_3___Healthcare_Data_v1[[#This Row],[Discharge Date]]-_3___Healthcare_Data_v1[[#This Row],[Date of Admission]]</f>
        <v>7</v>
      </c>
      <c r="Q201" s="1">
        <f>IFERROR(_3___Healthcare_Data_v1[[#This Row],[ Billing Amount ]]/_3___Healthcare_Data_v1[[#This Row],[Days in Hospital]],0)</f>
        <v>2243.5055414285716</v>
      </c>
      <c r="R201" s="1" t="str">
        <f>IF(_3___Healthcare_Data_v1[[#This Row],[Age]]&gt;60,"Senior",IF(_3___Healthcare_Data_v1[[#This Row],[Age]]&gt;35,"Middle","Young"))</f>
        <v>Senior</v>
      </c>
    </row>
    <row r="202" spans="1:18" x14ac:dyDescent="0.3">
      <c r="A202" s="1" t="s">
        <v>640</v>
      </c>
      <c r="B202" s="1" t="s">
        <v>26664</v>
      </c>
      <c r="C202" s="1" t="s">
        <v>16</v>
      </c>
      <c r="D202" s="1" t="s">
        <v>34</v>
      </c>
      <c r="E202" s="1" t="s">
        <v>26615</v>
      </c>
      <c r="F202" s="2">
        <v>45187</v>
      </c>
      <c r="G202" s="1" t="s">
        <v>641</v>
      </c>
      <c r="H202" s="1" t="s">
        <v>642</v>
      </c>
      <c r="I202" s="1" t="s">
        <v>52</v>
      </c>
      <c r="J202" s="3" t="s">
        <v>26876</v>
      </c>
      <c r="K202">
        <v>425</v>
      </c>
      <c r="L202" s="1" t="s">
        <v>22</v>
      </c>
      <c r="M202" s="2">
        <v>45192</v>
      </c>
      <c r="N202" s="1" t="s">
        <v>84</v>
      </c>
      <c r="O202" s="1" t="s">
        <v>44</v>
      </c>
      <c r="P202" s="1">
        <f>_3___Healthcare_Data_v1[[#This Row],[Discharge Date]]-_3___Healthcare_Data_v1[[#This Row],[Date of Admission]]</f>
        <v>5</v>
      </c>
      <c r="Q202" s="1">
        <f>IFERROR(_3___Healthcare_Data_v1[[#This Row],[ Billing Amount ]]/_3___Healthcare_Data_v1[[#This Row],[Days in Hospital]],0)</f>
        <v>1129.8947904000001</v>
      </c>
      <c r="R202" s="1" t="str">
        <f>IF(_3___Healthcare_Data_v1[[#This Row],[Age]]&gt;60,"Senior",IF(_3___Healthcare_Data_v1[[#This Row],[Age]]&gt;35,"Middle","Young"))</f>
        <v>Senior</v>
      </c>
    </row>
    <row r="203" spans="1:18" x14ac:dyDescent="0.3">
      <c r="A203" s="1" t="s">
        <v>643</v>
      </c>
      <c r="B203" s="1" t="s">
        <v>26745</v>
      </c>
      <c r="C203" s="1" t="s">
        <v>26642</v>
      </c>
      <c r="D203" s="1" t="s">
        <v>17</v>
      </c>
      <c r="E203" s="1" t="s">
        <v>35</v>
      </c>
      <c r="F203" s="2">
        <v>43667</v>
      </c>
      <c r="G203" s="1" t="s">
        <v>644</v>
      </c>
      <c r="H203" s="1" t="s">
        <v>645</v>
      </c>
      <c r="I203" s="1" t="s">
        <v>60</v>
      </c>
      <c r="J203" s="3" t="s">
        <v>26877</v>
      </c>
      <c r="K203">
        <v>108</v>
      </c>
      <c r="L203" s="1" t="s">
        <v>22</v>
      </c>
      <c r="M203" s="2">
        <v>43680</v>
      </c>
      <c r="N203" s="1" t="s">
        <v>31</v>
      </c>
      <c r="O203" s="1" t="s">
        <v>32</v>
      </c>
      <c r="P203" s="1">
        <f>_3___Healthcare_Data_v1[[#This Row],[Discharge Date]]-_3___Healthcare_Data_v1[[#This Row],[Date of Admission]]</f>
        <v>13</v>
      </c>
      <c r="Q203" s="1">
        <f>IFERROR(_3___Healthcare_Data_v1[[#This Row],[ Billing Amount ]]/_3___Healthcare_Data_v1[[#This Row],[Days in Hospital]],0)</f>
        <v>1515.9336561538462</v>
      </c>
      <c r="R203" s="1" t="str">
        <f>IF(_3___Healthcare_Data_v1[[#This Row],[Age]]&gt;60,"Senior",IF(_3___Healthcare_Data_v1[[#This Row],[Age]]&gt;35,"Middle","Young"))</f>
        <v>Senior</v>
      </c>
    </row>
    <row r="204" spans="1:18" x14ac:dyDescent="0.3">
      <c r="A204" s="1" t="s">
        <v>646</v>
      </c>
      <c r="B204" s="1" t="s">
        <v>26646</v>
      </c>
      <c r="C204" s="1" t="s">
        <v>26642</v>
      </c>
      <c r="D204" s="1" t="s">
        <v>34</v>
      </c>
      <c r="E204" s="1" t="s">
        <v>28</v>
      </c>
      <c r="F204" s="2">
        <v>44240</v>
      </c>
      <c r="G204" s="1" t="s">
        <v>647</v>
      </c>
      <c r="H204" s="1" t="s">
        <v>648</v>
      </c>
      <c r="I204" s="1" t="s">
        <v>52</v>
      </c>
      <c r="J204" s="3" t="s">
        <v>26878</v>
      </c>
      <c r="K204">
        <v>361</v>
      </c>
      <c r="L204" s="1" t="s">
        <v>38</v>
      </c>
      <c r="M204" s="2">
        <v>44257</v>
      </c>
      <c r="N204" s="1" t="s">
        <v>84</v>
      </c>
      <c r="O204" s="1" t="s">
        <v>44</v>
      </c>
      <c r="P204" s="1">
        <f>_3___Healthcare_Data_v1[[#This Row],[Discharge Date]]-_3___Healthcare_Data_v1[[#This Row],[Date of Admission]]</f>
        <v>17</v>
      </c>
      <c r="Q204" s="1">
        <f>IFERROR(_3___Healthcare_Data_v1[[#This Row],[ Billing Amount ]]/_3___Healthcare_Data_v1[[#This Row],[Days in Hospital]],0)</f>
        <v>230.71383776470589</v>
      </c>
      <c r="R204" s="1" t="str">
        <f>IF(_3___Healthcare_Data_v1[[#This Row],[Age]]&gt;60,"Senior",IF(_3___Healthcare_Data_v1[[#This Row],[Age]]&gt;35,"Middle","Young"))</f>
        <v>Senior</v>
      </c>
    </row>
    <row r="205" spans="1:18" x14ac:dyDescent="0.3">
      <c r="A205" s="1" t="s">
        <v>649</v>
      </c>
      <c r="B205" s="1" t="s">
        <v>26720</v>
      </c>
      <c r="C205" s="1" t="s">
        <v>16</v>
      </c>
      <c r="D205" s="1" t="s">
        <v>114</v>
      </c>
      <c r="E205" s="1" t="s">
        <v>18</v>
      </c>
      <c r="F205" s="2">
        <v>43873</v>
      </c>
      <c r="G205" s="1" t="s">
        <v>650</v>
      </c>
      <c r="H205" s="1" t="s">
        <v>651</v>
      </c>
      <c r="I205" s="1" t="s">
        <v>26607</v>
      </c>
      <c r="J205" s="3" t="s">
        <v>26879</v>
      </c>
      <c r="K205">
        <v>181</v>
      </c>
      <c r="L205" s="1" t="s">
        <v>42</v>
      </c>
      <c r="M205" s="2">
        <v>43896</v>
      </c>
      <c r="N205" s="1" t="s">
        <v>43</v>
      </c>
      <c r="O205" s="1" t="s">
        <v>44</v>
      </c>
      <c r="P205" s="1">
        <f>_3___Healthcare_Data_v1[[#This Row],[Discharge Date]]-_3___Healthcare_Data_v1[[#This Row],[Date of Admission]]</f>
        <v>23</v>
      </c>
      <c r="Q205" s="1">
        <f>IFERROR(_3___Healthcare_Data_v1[[#This Row],[ Billing Amount ]]/_3___Healthcare_Data_v1[[#This Row],[Days in Hospital]],0)</f>
        <v>743.39717000000007</v>
      </c>
      <c r="R205" s="1" t="str">
        <f>IF(_3___Healthcare_Data_v1[[#This Row],[Age]]&gt;60,"Senior",IF(_3___Healthcare_Data_v1[[#This Row],[Age]]&gt;35,"Middle","Young"))</f>
        <v>Senior</v>
      </c>
    </row>
    <row r="206" spans="1:18" x14ac:dyDescent="0.3">
      <c r="A206" s="1" t="s">
        <v>652</v>
      </c>
      <c r="B206" s="1" t="s">
        <v>26655</v>
      </c>
      <c r="C206" s="1" t="s">
        <v>16</v>
      </c>
      <c r="D206" s="1" t="s">
        <v>34</v>
      </c>
      <c r="E206" s="1" t="s">
        <v>69</v>
      </c>
      <c r="F206" s="2">
        <v>45118</v>
      </c>
      <c r="G206" s="1" t="s">
        <v>653</v>
      </c>
      <c r="H206" s="1" t="s">
        <v>654</v>
      </c>
      <c r="I206" s="1" t="s">
        <v>56</v>
      </c>
      <c r="J206" s="3" t="s">
        <v>26880</v>
      </c>
      <c r="K206">
        <v>205</v>
      </c>
      <c r="L206" s="1" t="s">
        <v>22</v>
      </c>
      <c r="M206" s="2">
        <v>45133</v>
      </c>
      <c r="N206" s="1" t="s">
        <v>43</v>
      </c>
      <c r="O206" s="1" t="s">
        <v>44</v>
      </c>
      <c r="P206" s="1">
        <f>_3___Healthcare_Data_v1[[#This Row],[Discharge Date]]-_3___Healthcare_Data_v1[[#This Row],[Date of Admission]]</f>
        <v>15</v>
      </c>
      <c r="Q206" s="1">
        <f>IFERROR(_3___Healthcare_Data_v1[[#This Row],[ Billing Amount ]]/_3___Healthcare_Data_v1[[#This Row],[Days in Hospital]],0)</f>
        <v>3690.1683619999999</v>
      </c>
      <c r="R206" s="1" t="str">
        <f>IF(_3___Healthcare_Data_v1[[#This Row],[Age]]&gt;60,"Senior",IF(_3___Healthcare_Data_v1[[#This Row],[Age]]&gt;35,"Middle","Young"))</f>
        <v>Senior</v>
      </c>
    </row>
    <row r="207" spans="1:18" x14ac:dyDescent="0.3">
      <c r="A207" s="1" t="s">
        <v>655</v>
      </c>
      <c r="B207" s="1" t="s">
        <v>26779</v>
      </c>
      <c r="C207" s="1" t="s">
        <v>26642</v>
      </c>
      <c r="D207" s="1" t="s">
        <v>114</v>
      </c>
      <c r="E207" s="1" t="s">
        <v>26615</v>
      </c>
      <c r="F207" s="2">
        <v>44943</v>
      </c>
      <c r="G207" s="1" t="s">
        <v>656</v>
      </c>
      <c r="H207" s="1" t="s">
        <v>657</v>
      </c>
      <c r="I207" s="1" t="s">
        <v>26607</v>
      </c>
      <c r="J207" s="3" t="s">
        <v>26881</v>
      </c>
      <c r="K207">
        <v>400</v>
      </c>
      <c r="L207" s="1" t="s">
        <v>22</v>
      </c>
      <c r="M207" s="2">
        <v>44944</v>
      </c>
      <c r="N207" s="1" t="s">
        <v>31</v>
      </c>
      <c r="O207" s="1" t="s">
        <v>44</v>
      </c>
      <c r="P207" s="1">
        <f>_3___Healthcare_Data_v1[[#This Row],[Discharge Date]]-_3___Healthcare_Data_v1[[#This Row],[Date of Admission]]</f>
        <v>1</v>
      </c>
      <c r="Q207" s="1">
        <f>IFERROR(_3___Healthcare_Data_v1[[#This Row],[ Billing Amount ]]/_3___Healthcare_Data_v1[[#This Row],[Days in Hospital]],0)</f>
        <v>3896.810547</v>
      </c>
      <c r="R207" s="1" t="str">
        <f>IF(_3___Healthcare_Data_v1[[#This Row],[Age]]&gt;60,"Senior",IF(_3___Healthcare_Data_v1[[#This Row],[Age]]&gt;35,"Middle","Young"))</f>
        <v>Senior</v>
      </c>
    </row>
    <row r="208" spans="1:18" x14ac:dyDescent="0.3">
      <c r="A208" s="1" t="s">
        <v>658</v>
      </c>
      <c r="B208" s="1" t="s">
        <v>26677</v>
      </c>
      <c r="C208" s="1" t="s">
        <v>16</v>
      </c>
      <c r="D208" s="1" t="s">
        <v>49</v>
      </c>
      <c r="E208" s="1" t="s">
        <v>18</v>
      </c>
      <c r="F208" s="2">
        <v>44785</v>
      </c>
      <c r="G208" s="1" t="s">
        <v>659</v>
      </c>
      <c r="H208" s="1" t="s">
        <v>660</v>
      </c>
      <c r="I208" s="1" t="s">
        <v>56</v>
      </c>
      <c r="J208" s="3" t="s">
        <v>26882</v>
      </c>
      <c r="K208">
        <v>127</v>
      </c>
      <c r="L208" s="1" t="s">
        <v>38</v>
      </c>
      <c r="M208" s="2">
        <v>44801</v>
      </c>
      <c r="N208" s="1" t="s">
        <v>43</v>
      </c>
      <c r="O208" s="1" t="s">
        <v>24</v>
      </c>
      <c r="P208" s="1">
        <f>_3___Healthcare_Data_v1[[#This Row],[Discharge Date]]-_3___Healthcare_Data_v1[[#This Row],[Date of Admission]]</f>
        <v>16</v>
      </c>
      <c r="Q208" s="1">
        <f>IFERROR(_3___Healthcare_Data_v1[[#This Row],[ Billing Amount ]]/_3___Healthcare_Data_v1[[#This Row],[Days in Hospital]],0)</f>
        <v>1853.5586068749999</v>
      </c>
      <c r="R208" s="1" t="str">
        <f>IF(_3___Healthcare_Data_v1[[#This Row],[Age]]&gt;60,"Senior",IF(_3___Healthcare_Data_v1[[#This Row],[Age]]&gt;35,"Middle","Young"))</f>
        <v>Senior</v>
      </c>
    </row>
    <row r="209" spans="1:18" x14ac:dyDescent="0.3">
      <c r="A209" s="1" t="s">
        <v>661</v>
      </c>
      <c r="B209" s="1" t="s">
        <v>26664</v>
      </c>
      <c r="C209" s="1" t="s">
        <v>26642</v>
      </c>
      <c r="D209" s="1" t="s">
        <v>49</v>
      </c>
      <c r="E209" s="1" t="s">
        <v>69</v>
      </c>
      <c r="F209" s="2">
        <v>44283</v>
      </c>
      <c r="G209" s="1" t="s">
        <v>662</v>
      </c>
      <c r="H209" s="1" t="s">
        <v>663</v>
      </c>
      <c r="I209" s="1" t="s">
        <v>21</v>
      </c>
      <c r="J209" s="3" t="s">
        <v>26883</v>
      </c>
      <c r="K209">
        <v>148</v>
      </c>
      <c r="L209" s="1" t="s">
        <v>38</v>
      </c>
      <c r="M209" s="2">
        <v>44290</v>
      </c>
      <c r="N209" s="1" t="s">
        <v>31</v>
      </c>
      <c r="O209" s="1" t="s">
        <v>32</v>
      </c>
      <c r="P209" s="1">
        <f>_3___Healthcare_Data_v1[[#This Row],[Discharge Date]]-_3___Healthcare_Data_v1[[#This Row],[Date of Admission]]</f>
        <v>7</v>
      </c>
      <c r="Q209" s="1">
        <f>IFERROR(_3___Healthcare_Data_v1[[#This Row],[ Billing Amount ]]/_3___Healthcare_Data_v1[[#This Row],[Days in Hospital]],0)</f>
        <v>4943.1751599999998</v>
      </c>
      <c r="R209" s="1" t="str">
        <f>IF(_3___Healthcare_Data_v1[[#This Row],[Age]]&gt;60,"Senior",IF(_3___Healthcare_Data_v1[[#This Row],[Age]]&gt;35,"Middle","Young"))</f>
        <v>Senior</v>
      </c>
    </row>
    <row r="210" spans="1:18" x14ac:dyDescent="0.3">
      <c r="A210" s="1" t="s">
        <v>664</v>
      </c>
      <c r="B210" s="1" t="s">
        <v>26628</v>
      </c>
      <c r="C210" s="1" t="s">
        <v>26642</v>
      </c>
      <c r="D210" s="1" t="s">
        <v>49</v>
      </c>
      <c r="E210" s="1" t="s">
        <v>69</v>
      </c>
      <c r="F210" s="2">
        <v>43599</v>
      </c>
      <c r="G210" s="1" t="s">
        <v>665</v>
      </c>
      <c r="H210" s="1" t="s">
        <v>666</v>
      </c>
      <c r="I210" s="1" t="s">
        <v>26607</v>
      </c>
      <c r="J210" s="3" t="s">
        <v>26884</v>
      </c>
      <c r="K210">
        <v>333</v>
      </c>
      <c r="L210" s="1" t="s">
        <v>22</v>
      </c>
      <c r="M210" s="2">
        <v>43600</v>
      </c>
      <c r="N210" s="1" t="s">
        <v>43</v>
      </c>
      <c r="O210" s="1" t="s">
        <v>32</v>
      </c>
      <c r="P210" s="1">
        <f>_3___Healthcare_Data_v1[[#This Row],[Discharge Date]]-_3___Healthcare_Data_v1[[#This Row],[Date of Admission]]</f>
        <v>1</v>
      </c>
      <c r="Q210" s="1">
        <f>IFERROR(_3___Healthcare_Data_v1[[#This Row],[ Billing Amount ]]/_3___Healthcare_Data_v1[[#This Row],[Days in Hospital]],0)</f>
        <v>2436.9696319999998</v>
      </c>
      <c r="R210" s="1" t="str">
        <f>IF(_3___Healthcare_Data_v1[[#This Row],[Age]]&gt;60,"Senior",IF(_3___Healthcare_Data_v1[[#This Row],[Age]]&gt;35,"Middle","Young"))</f>
        <v>Senior</v>
      </c>
    </row>
    <row r="211" spans="1:18" x14ac:dyDescent="0.3">
      <c r="A211" s="1" t="s">
        <v>667</v>
      </c>
      <c r="B211" s="1" t="s">
        <v>26617</v>
      </c>
      <c r="C211" s="1" t="s">
        <v>26642</v>
      </c>
      <c r="D211" s="1" t="s">
        <v>62</v>
      </c>
      <c r="E211" s="1" t="s">
        <v>28</v>
      </c>
      <c r="F211" s="2">
        <v>44284</v>
      </c>
      <c r="G211" s="1" t="s">
        <v>668</v>
      </c>
      <c r="H211" s="1" t="s">
        <v>669</v>
      </c>
      <c r="I211" s="1" t="s">
        <v>21</v>
      </c>
      <c r="J211" s="3" t="s">
        <v>26885</v>
      </c>
      <c r="K211">
        <v>162</v>
      </c>
      <c r="L211" s="1" t="s">
        <v>42</v>
      </c>
      <c r="M211" s="2">
        <v>44311</v>
      </c>
      <c r="N211" s="1" t="s">
        <v>84</v>
      </c>
      <c r="O211" s="1" t="s">
        <v>24</v>
      </c>
      <c r="P211" s="1">
        <f>_3___Healthcare_Data_v1[[#This Row],[Discharge Date]]-_3___Healthcare_Data_v1[[#This Row],[Date of Admission]]</f>
        <v>27</v>
      </c>
      <c r="Q211" s="1">
        <f>IFERROR(_3___Healthcare_Data_v1[[#This Row],[ Billing Amount ]]/_3___Healthcare_Data_v1[[#This Row],[Days in Hospital]],0)</f>
        <v>1406.9599581481482</v>
      </c>
      <c r="R211" s="1" t="str">
        <f>IF(_3___Healthcare_Data_v1[[#This Row],[Age]]&gt;60,"Senior",IF(_3___Healthcare_Data_v1[[#This Row],[Age]]&gt;35,"Middle","Young"))</f>
        <v>Senior</v>
      </c>
    </row>
    <row r="212" spans="1:18" x14ac:dyDescent="0.3">
      <c r="A212" s="1" t="s">
        <v>670</v>
      </c>
      <c r="B212" s="1" t="s">
        <v>26791</v>
      </c>
      <c r="C212" s="1" t="s">
        <v>16</v>
      </c>
      <c r="D212" s="1" t="s">
        <v>17</v>
      </c>
      <c r="E212" s="1" t="s">
        <v>69</v>
      </c>
      <c r="F212" s="2">
        <v>43597</v>
      </c>
      <c r="G212" s="1" t="s">
        <v>671</v>
      </c>
      <c r="H212" s="1" t="s">
        <v>672</v>
      </c>
      <c r="I212" s="1" t="s">
        <v>56</v>
      </c>
      <c r="J212" s="3" t="s">
        <v>26886</v>
      </c>
      <c r="K212">
        <v>119</v>
      </c>
      <c r="L212" s="1" t="s">
        <v>38</v>
      </c>
      <c r="M212" s="2">
        <v>43610</v>
      </c>
      <c r="N212" s="1" t="s">
        <v>31</v>
      </c>
      <c r="O212" s="1" t="s">
        <v>32</v>
      </c>
      <c r="P212" s="1">
        <f>_3___Healthcare_Data_v1[[#This Row],[Discharge Date]]-_3___Healthcare_Data_v1[[#This Row],[Date of Admission]]</f>
        <v>13</v>
      </c>
      <c r="Q212" s="1">
        <f>IFERROR(_3___Healthcare_Data_v1[[#This Row],[ Billing Amount ]]/_3___Healthcare_Data_v1[[#This Row],[Days in Hospital]],0)</f>
        <v>2173.0508792307692</v>
      </c>
      <c r="R212" s="1" t="str">
        <f>IF(_3___Healthcare_Data_v1[[#This Row],[Age]]&gt;60,"Senior",IF(_3___Healthcare_Data_v1[[#This Row],[Age]]&gt;35,"Middle","Young"))</f>
        <v>Senior</v>
      </c>
    </row>
    <row r="213" spans="1:18" x14ac:dyDescent="0.3">
      <c r="A213" s="1" t="s">
        <v>673</v>
      </c>
      <c r="B213" s="1" t="s">
        <v>26697</v>
      </c>
      <c r="C213" s="1" t="s">
        <v>26642</v>
      </c>
      <c r="D213" s="1" t="s">
        <v>62</v>
      </c>
      <c r="E213" s="1" t="s">
        <v>28</v>
      </c>
      <c r="F213" s="2">
        <v>44340</v>
      </c>
      <c r="G213" s="1" t="s">
        <v>674</v>
      </c>
      <c r="H213" s="1" t="s">
        <v>675</v>
      </c>
      <c r="I213" s="1" t="s">
        <v>21</v>
      </c>
      <c r="J213" s="3" t="s">
        <v>26887</v>
      </c>
      <c r="K213">
        <v>456</v>
      </c>
      <c r="L213" s="1" t="s">
        <v>42</v>
      </c>
      <c r="M213" s="2">
        <v>44368</v>
      </c>
      <c r="N213" s="1" t="s">
        <v>84</v>
      </c>
      <c r="O213" s="1" t="s">
        <v>32</v>
      </c>
      <c r="P213" s="1">
        <f>_3___Healthcare_Data_v1[[#This Row],[Discharge Date]]-_3___Healthcare_Data_v1[[#This Row],[Date of Admission]]</f>
        <v>28</v>
      </c>
      <c r="Q213" s="1">
        <f>IFERROR(_3___Healthcare_Data_v1[[#This Row],[ Billing Amount ]]/_3___Healthcare_Data_v1[[#This Row],[Days in Hospital]],0)</f>
        <v>619.92262964285715</v>
      </c>
      <c r="R213" s="1" t="str">
        <f>IF(_3___Healthcare_Data_v1[[#This Row],[Age]]&gt;60,"Senior",IF(_3___Healthcare_Data_v1[[#This Row],[Age]]&gt;35,"Middle","Young"))</f>
        <v>Senior</v>
      </c>
    </row>
    <row r="214" spans="1:18" x14ac:dyDescent="0.3">
      <c r="A214" s="1" t="s">
        <v>676</v>
      </c>
      <c r="B214" s="1" t="s">
        <v>26795</v>
      </c>
      <c r="C214" s="1" t="s">
        <v>26642</v>
      </c>
      <c r="D214" s="1" t="s">
        <v>49</v>
      </c>
      <c r="E214" s="1" t="s">
        <v>35</v>
      </c>
      <c r="F214" s="2">
        <v>44801</v>
      </c>
      <c r="G214" s="1" t="s">
        <v>677</v>
      </c>
      <c r="H214" s="1" t="s">
        <v>678</v>
      </c>
      <c r="I214" s="1" t="s">
        <v>60</v>
      </c>
      <c r="J214" s="3" t="s">
        <v>26888</v>
      </c>
      <c r="K214">
        <v>443</v>
      </c>
      <c r="L214" s="1" t="s">
        <v>22</v>
      </c>
      <c r="M214" s="2">
        <v>44817</v>
      </c>
      <c r="N214" s="1" t="s">
        <v>23</v>
      </c>
      <c r="O214" s="1" t="s">
        <v>32</v>
      </c>
      <c r="P214" s="1">
        <f>_3___Healthcare_Data_v1[[#This Row],[Discharge Date]]-_3___Healthcare_Data_v1[[#This Row],[Date of Admission]]</f>
        <v>16</v>
      </c>
      <c r="Q214" s="1">
        <f>IFERROR(_3___Healthcare_Data_v1[[#This Row],[ Billing Amount ]]/_3___Healthcare_Data_v1[[#This Row],[Days in Hospital]],0)</f>
        <v>306.65915543749998</v>
      </c>
      <c r="R214" s="1" t="str">
        <f>IF(_3___Healthcare_Data_v1[[#This Row],[Age]]&gt;60,"Senior",IF(_3___Healthcare_Data_v1[[#This Row],[Age]]&gt;35,"Middle","Young"))</f>
        <v>Senior</v>
      </c>
    </row>
    <row r="215" spans="1:18" x14ac:dyDescent="0.3">
      <c r="A215" s="1" t="s">
        <v>679</v>
      </c>
      <c r="B215" s="1" t="s">
        <v>26666</v>
      </c>
      <c r="C215" s="1" t="s">
        <v>16</v>
      </c>
      <c r="D215" s="1" t="s">
        <v>34</v>
      </c>
      <c r="E215" s="1" t="s">
        <v>26620</v>
      </c>
      <c r="F215" s="2">
        <v>44768</v>
      </c>
      <c r="G215" s="1" t="s">
        <v>680</v>
      </c>
      <c r="H215" s="1" t="s">
        <v>681</v>
      </c>
      <c r="I215" s="1" t="s">
        <v>60</v>
      </c>
      <c r="J215" s="3" t="s">
        <v>26889</v>
      </c>
      <c r="K215">
        <v>129</v>
      </c>
      <c r="L215" s="1" t="s">
        <v>42</v>
      </c>
      <c r="M215" s="2">
        <v>44794</v>
      </c>
      <c r="N215" s="1" t="s">
        <v>31</v>
      </c>
      <c r="O215" s="1" t="s">
        <v>32</v>
      </c>
      <c r="P215" s="1">
        <f>_3___Healthcare_Data_v1[[#This Row],[Discharge Date]]-_3___Healthcare_Data_v1[[#This Row],[Date of Admission]]</f>
        <v>26</v>
      </c>
      <c r="Q215" s="1">
        <f>IFERROR(_3___Healthcare_Data_v1[[#This Row],[ Billing Amount ]]/_3___Healthcare_Data_v1[[#This Row],[Days in Hospital]],0)</f>
        <v>650.29217346153848</v>
      </c>
      <c r="R215" s="1" t="str">
        <f>IF(_3___Healthcare_Data_v1[[#This Row],[Age]]&gt;60,"Senior",IF(_3___Healthcare_Data_v1[[#This Row],[Age]]&gt;35,"Middle","Young"))</f>
        <v>Senior</v>
      </c>
    </row>
    <row r="216" spans="1:18" x14ac:dyDescent="0.3">
      <c r="A216" s="1" t="s">
        <v>682</v>
      </c>
      <c r="B216" s="1" t="s">
        <v>26714</v>
      </c>
      <c r="C216" s="1" t="s">
        <v>16</v>
      </c>
      <c r="D216" s="1" t="s">
        <v>27</v>
      </c>
      <c r="E216" s="1" t="s">
        <v>69</v>
      </c>
      <c r="F216" s="2">
        <v>44010</v>
      </c>
      <c r="G216" s="1" t="s">
        <v>683</v>
      </c>
      <c r="H216" s="1" t="s">
        <v>684</v>
      </c>
      <c r="I216" s="1" t="s">
        <v>21</v>
      </c>
      <c r="J216" s="3" t="s">
        <v>26890</v>
      </c>
      <c r="K216">
        <v>292</v>
      </c>
      <c r="L216" s="1" t="s">
        <v>22</v>
      </c>
      <c r="M216" s="2">
        <v>44028</v>
      </c>
      <c r="N216" s="1" t="s">
        <v>43</v>
      </c>
      <c r="O216" s="1" t="s">
        <v>32</v>
      </c>
      <c r="P216" s="1">
        <f>_3___Healthcare_Data_v1[[#This Row],[Discharge Date]]-_3___Healthcare_Data_v1[[#This Row],[Date of Admission]]</f>
        <v>18</v>
      </c>
      <c r="Q216" s="1">
        <f>IFERROR(_3___Healthcare_Data_v1[[#This Row],[ Billing Amount ]]/_3___Healthcare_Data_v1[[#This Row],[Days in Hospital]],0)</f>
        <v>2431.5564344444447</v>
      </c>
      <c r="R216" s="1" t="str">
        <f>IF(_3___Healthcare_Data_v1[[#This Row],[Age]]&gt;60,"Senior",IF(_3___Healthcare_Data_v1[[#This Row],[Age]]&gt;35,"Middle","Young"))</f>
        <v>Senior</v>
      </c>
    </row>
    <row r="217" spans="1:18" x14ac:dyDescent="0.3">
      <c r="A217" s="1" t="s">
        <v>685</v>
      </c>
      <c r="B217" s="1" t="s">
        <v>26653</v>
      </c>
      <c r="C217" s="1" t="s">
        <v>16</v>
      </c>
      <c r="D217" s="1" t="s">
        <v>114</v>
      </c>
      <c r="E217" s="1" t="s">
        <v>35</v>
      </c>
      <c r="F217" s="2">
        <v>44331</v>
      </c>
      <c r="G217" s="1" t="s">
        <v>686</v>
      </c>
      <c r="H217" s="1" t="s">
        <v>687</v>
      </c>
      <c r="I217" s="1" t="s">
        <v>60</v>
      </c>
      <c r="J217" s="3" t="s">
        <v>26891</v>
      </c>
      <c r="K217">
        <v>164</v>
      </c>
      <c r="L217" s="1" t="s">
        <v>38</v>
      </c>
      <c r="M217" s="2">
        <v>44355</v>
      </c>
      <c r="N217" s="1" t="s">
        <v>23</v>
      </c>
      <c r="O217" s="1" t="s">
        <v>24</v>
      </c>
      <c r="P217" s="1">
        <f>_3___Healthcare_Data_v1[[#This Row],[Discharge Date]]-_3___Healthcare_Data_v1[[#This Row],[Date of Admission]]</f>
        <v>24</v>
      </c>
      <c r="Q217" s="1">
        <f>IFERROR(_3___Healthcare_Data_v1[[#This Row],[ Billing Amount ]]/_3___Healthcare_Data_v1[[#This Row],[Days in Hospital]],0)</f>
        <v>626.04949750000003</v>
      </c>
      <c r="R217" s="1" t="str">
        <f>IF(_3___Healthcare_Data_v1[[#This Row],[Age]]&gt;60,"Senior",IF(_3___Healthcare_Data_v1[[#This Row],[Age]]&gt;35,"Middle","Young"))</f>
        <v>Senior</v>
      </c>
    </row>
    <row r="218" spans="1:18" x14ac:dyDescent="0.3">
      <c r="A218" s="1" t="s">
        <v>688</v>
      </c>
      <c r="B218" s="1" t="s">
        <v>26646</v>
      </c>
      <c r="C218" s="1" t="s">
        <v>16</v>
      </c>
      <c r="D218" s="1" t="s">
        <v>34</v>
      </c>
      <c r="E218" s="1" t="s">
        <v>35</v>
      </c>
      <c r="F218" s="2">
        <v>43414</v>
      </c>
      <c r="G218" s="1" t="s">
        <v>689</v>
      </c>
      <c r="H218" s="1" t="s">
        <v>690</v>
      </c>
      <c r="I218" s="1" t="s">
        <v>52</v>
      </c>
      <c r="J218" s="3" t="s">
        <v>26892</v>
      </c>
      <c r="K218">
        <v>486</v>
      </c>
      <c r="L218" s="1" t="s">
        <v>22</v>
      </c>
      <c r="M218" s="2">
        <v>43418</v>
      </c>
      <c r="N218" s="1" t="s">
        <v>31</v>
      </c>
      <c r="O218" s="1" t="s">
        <v>44</v>
      </c>
      <c r="P218" s="1">
        <f>_3___Healthcare_Data_v1[[#This Row],[Discharge Date]]-_3___Healthcare_Data_v1[[#This Row],[Date of Admission]]</f>
        <v>4</v>
      </c>
      <c r="Q218" s="1">
        <f>IFERROR(_3___Healthcare_Data_v1[[#This Row],[ Billing Amount ]]/_3___Healthcare_Data_v1[[#This Row],[Days in Hospital]],0)</f>
        <v>3332.5765550000001</v>
      </c>
      <c r="R218" s="1" t="str">
        <f>IF(_3___Healthcare_Data_v1[[#This Row],[Age]]&gt;60,"Senior",IF(_3___Healthcare_Data_v1[[#This Row],[Age]]&gt;35,"Middle","Young"))</f>
        <v>Senior</v>
      </c>
    </row>
    <row r="219" spans="1:18" x14ac:dyDescent="0.3">
      <c r="A219" s="1" t="s">
        <v>691</v>
      </c>
      <c r="B219" s="1" t="s">
        <v>26653</v>
      </c>
      <c r="C219" s="1" t="s">
        <v>26642</v>
      </c>
      <c r="D219" s="1" t="s">
        <v>62</v>
      </c>
      <c r="E219" s="1" t="s">
        <v>35</v>
      </c>
      <c r="F219" s="2">
        <v>44498</v>
      </c>
      <c r="G219" s="1" t="s">
        <v>692</v>
      </c>
      <c r="H219" s="1" t="s">
        <v>693</v>
      </c>
      <c r="I219" s="1" t="s">
        <v>52</v>
      </c>
      <c r="J219" s="3" t="s">
        <v>26893</v>
      </c>
      <c r="K219">
        <v>440</v>
      </c>
      <c r="L219" s="1" t="s">
        <v>22</v>
      </c>
      <c r="M219" s="2">
        <v>44505</v>
      </c>
      <c r="N219" s="1" t="s">
        <v>43</v>
      </c>
      <c r="O219" s="1" t="s">
        <v>24</v>
      </c>
      <c r="P219" s="1">
        <f>_3___Healthcare_Data_v1[[#This Row],[Discharge Date]]-_3___Healthcare_Data_v1[[#This Row],[Date of Admission]]</f>
        <v>7</v>
      </c>
      <c r="Q219" s="1">
        <f>IFERROR(_3___Healthcare_Data_v1[[#This Row],[ Billing Amount ]]/_3___Healthcare_Data_v1[[#This Row],[Days in Hospital]],0)</f>
        <v>899.02876385714285</v>
      </c>
      <c r="R219" s="1" t="str">
        <f>IF(_3___Healthcare_Data_v1[[#This Row],[Age]]&gt;60,"Senior",IF(_3___Healthcare_Data_v1[[#This Row],[Age]]&gt;35,"Middle","Young"))</f>
        <v>Senior</v>
      </c>
    </row>
    <row r="220" spans="1:18" x14ac:dyDescent="0.3">
      <c r="A220" s="1" t="s">
        <v>694</v>
      </c>
      <c r="B220" s="1" t="s">
        <v>26697</v>
      </c>
      <c r="C220" s="1" t="s">
        <v>16</v>
      </c>
      <c r="D220" s="1" t="s">
        <v>229</v>
      </c>
      <c r="E220" s="1" t="s">
        <v>28</v>
      </c>
      <c r="F220" s="2">
        <v>44250</v>
      </c>
      <c r="G220" s="1" t="s">
        <v>695</v>
      </c>
      <c r="H220" s="1" t="s">
        <v>696</v>
      </c>
      <c r="I220" s="1" t="s">
        <v>21</v>
      </c>
      <c r="J220" s="3" t="s">
        <v>26894</v>
      </c>
      <c r="K220">
        <v>275</v>
      </c>
      <c r="L220" s="1" t="s">
        <v>42</v>
      </c>
      <c r="M220" s="2">
        <v>44261</v>
      </c>
      <c r="N220" s="1" t="s">
        <v>84</v>
      </c>
      <c r="O220" s="1" t="s">
        <v>44</v>
      </c>
      <c r="P220" s="1">
        <f>_3___Healthcare_Data_v1[[#This Row],[Discharge Date]]-_3___Healthcare_Data_v1[[#This Row],[Date of Admission]]</f>
        <v>11</v>
      </c>
      <c r="Q220" s="1">
        <f>IFERROR(_3___Healthcare_Data_v1[[#This Row],[ Billing Amount ]]/_3___Healthcare_Data_v1[[#This Row],[Days in Hospital]],0)</f>
        <v>3022.1008154545457</v>
      </c>
      <c r="R220" s="1" t="str">
        <f>IF(_3___Healthcare_Data_v1[[#This Row],[Age]]&gt;60,"Senior",IF(_3___Healthcare_Data_v1[[#This Row],[Age]]&gt;35,"Middle","Young"))</f>
        <v>Senior</v>
      </c>
    </row>
    <row r="221" spans="1:18" x14ac:dyDescent="0.3">
      <c r="A221" s="1" t="s">
        <v>697</v>
      </c>
      <c r="B221" s="1" t="s">
        <v>26873</v>
      </c>
      <c r="C221" s="1" t="s">
        <v>16</v>
      </c>
      <c r="D221" s="1" t="s">
        <v>229</v>
      </c>
      <c r="E221" s="1" t="s">
        <v>18</v>
      </c>
      <c r="F221" s="2">
        <v>43836</v>
      </c>
      <c r="G221" s="1" t="s">
        <v>698</v>
      </c>
      <c r="H221" s="1" t="s">
        <v>699</v>
      </c>
      <c r="I221" s="1" t="s">
        <v>56</v>
      </c>
      <c r="J221" s="3" t="s">
        <v>26895</v>
      </c>
      <c r="K221">
        <v>265</v>
      </c>
      <c r="L221" s="1" t="s">
        <v>42</v>
      </c>
      <c r="M221" s="2">
        <v>43840</v>
      </c>
      <c r="N221" s="1" t="s">
        <v>84</v>
      </c>
      <c r="O221" s="1" t="s">
        <v>44</v>
      </c>
      <c r="P221" s="1">
        <f>_3___Healthcare_Data_v1[[#This Row],[Discharge Date]]-_3___Healthcare_Data_v1[[#This Row],[Date of Admission]]</f>
        <v>4</v>
      </c>
      <c r="Q221" s="1">
        <f>IFERROR(_3___Healthcare_Data_v1[[#This Row],[ Billing Amount ]]/_3___Healthcare_Data_v1[[#This Row],[Days in Hospital]],0)</f>
        <v>1192.1548297500001</v>
      </c>
      <c r="R221" s="1" t="str">
        <f>IF(_3___Healthcare_Data_v1[[#This Row],[Age]]&gt;60,"Senior",IF(_3___Healthcare_Data_v1[[#This Row],[Age]]&gt;35,"Middle","Young"))</f>
        <v>Senior</v>
      </c>
    </row>
    <row r="222" spans="1:18" x14ac:dyDescent="0.3">
      <c r="A222" s="1" t="s">
        <v>700</v>
      </c>
      <c r="B222" s="1" t="s">
        <v>26866</v>
      </c>
      <c r="C222" s="1" t="s">
        <v>16</v>
      </c>
      <c r="D222" s="1" t="s">
        <v>34</v>
      </c>
      <c r="E222" s="1" t="s">
        <v>26620</v>
      </c>
      <c r="F222" s="2">
        <v>44784</v>
      </c>
      <c r="G222" s="1" t="s">
        <v>701</v>
      </c>
      <c r="H222" s="1" t="s">
        <v>702</v>
      </c>
      <c r="I222" s="1" t="s">
        <v>21</v>
      </c>
      <c r="J222" s="3" t="s">
        <v>26896</v>
      </c>
      <c r="K222">
        <v>459</v>
      </c>
      <c r="L222" s="1" t="s">
        <v>38</v>
      </c>
      <c r="M222" s="2">
        <v>44796</v>
      </c>
      <c r="N222" s="1" t="s">
        <v>23</v>
      </c>
      <c r="O222" s="1" t="s">
        <v>32</v>
      </c>
      <c r="P222" s="1">
        <f>_3___Healthcare_Data_v1[[#This Row],[Discharge Date]]-_3___Healthcare_Data_v1[[#This Row],[Date of Admission]]</f>
        <v>12</v>
      </c>
      <c r="Q222" s="1">
        <f>IFERROR(_3___Healthcare_Data_v1[[#This Row],[ Billing Amount ]]/_3___Healthcare_Data_v1[[#This Row],[Days in Hospital]],0)</f>
        <v>430.3667405833333</v>
      </c>
      <c r="R222" s="1" t="str">
        <f>IF(_3___Healthcare_Data_v1[[#This Row],[Age]]&gt;60,"Senior",IF(_3___Healthcare_Data_v1[[#This Row],[Age]]&gt;35,"Middle","Young"))</f>
        <v>Senior</v>
      </c>
    </row>
    <row r="223" spans="1:18" x14ac:dyDescent="0.3">
      <c r="A223" s="1" t="s">
        <v>703</v>
      </c>
      <c r="B223" s="1" t="s">
        <v>26653</v>
      </c>
      <c r="C223" s="1" t="s">
        <v>26642</v>
      </c>
      <c r="D223" s="1" t="s">
        <v>27</v>
      </c>
      <c r="E223" s="1" t="s">
        <v>69</v>
      </c>
      <c r="F223" s="2">
        <v>43784</v>
      </c>
      <c r="G223" s="1" t="s">
        <v>704</v>
      </c>
      <c r="H223" s="1" t="s">
        <v>705</v>
      </c>
      <c r="I223" s="1" t="s">
        <v>52</v>
      </c>
      <c r="J223" s="3" t="s">
        <v>26897</v>
      </c>
      <c r="K223">
        <v>193</v>
      </c>
      <c r="L223" s="1" t="s">
        <v>38</v>
      </c>
      <c r="M223" s="2">
        <v>43811</v>
      </c>
      <c r="N223" s="1" t="s">
        <v>84</v>
      </c>
      <c r="O223" s="1" t="s">
        <v>32</v>
      </c>
      <c r="P223" s="1">
        <f>_3___Healthcare_Data_v1[[#This Row],[Discharge Date]]-_3___Healthcare_Data_v1[[#This Row],[Date of Admission]]</f>
        <v>27</v>
      </c>
      <c r="Q223" s="1">
        <f>IFERROR(_3___Healthcare_Data_v1[[#This Row],[ Billing Amount ]]/_3___Healthcare_Data_v1[[#This Row],[Days in Hospital]],0)</f>
        <v>2471.6094329629627</v>
      </c>
      <c r="R223" s="1" t="str">
        <f>IF(_3___Healthcare_Data_v1[[#This Row],[Age]]&gt;60,"Senior",IF(_3___Healthcare_Data_v1[[#This Row],[Age]]&gt;35,"Middle","Young"))</f>
        <v>Senior</v>
      </c>
    </row>
    <row r="224" spans="1:18" x14ac:dyDescent="0.3">
      <c r="A224" s="1" t="s">
        <v>706</v>
      </c>
      <c r="B224" s="1" t="s">
        <v>26704</v>
      </c>
      <c r="C224" s="1" t="s">
        <v>16</v>
      </c>
      <c r="D224" s="1" t="s">
        <v>229</v>
      </c>
      <c r="E224" s="1" t="s">
        <v>69</v>
      </c>
      <c r="F224" s="2">
        <v>44527</v>
      </c>
      <c r="G224" s="1" t="s">
        <v>707</v>
      </c>
      <c r="H224" s="1" t="s">
        <v>708</v>
      </c>
      <c r="I224" s="1" t="s">
        <v>56</v>
      </c>
      <c r="J224" s="3" t="s">
        <v>26898</v>
      </c>
      <c r="K224">
        <v>309</v>
      </c>
      <c r="L224" s="1" t="s">
        <v>38</v>
      </c>
      <c r="M224" s="2">
        <v>44541</v>
      </c>
      <c r="N224" s="1" t="s">
        <v>43</v>
      </c>
      <c r="O224" s="1" t="s">
        <v>24</v>
      </c>
      <c r="P224" s="1">
        <f>_3___Healthcare_Data_v1[[#This Row],[Discharge Date]]-_3___Healthcare_Data_v1[[#This Row],[Date of Admission]]</f>
        <v>14</v>
      </c>
      <c r="Q224" s="1">
        <f>IFERROR(_3___Healthcare_Data_v1[[#This Row],[ Billing Amount ]]/_3___Healthcare_Data_v1[[#This Row],[Days in Hospital]],0)</f>
        <v>4494.1544349999995</v>
      </c>
      <c r="R224" s="1" t="str">
        <f>IF(_3___Healthcare_Data_v1[[#This Row],[Age]]&gt;60,"Senior",IF(_3___Healthcare_Data_v1[[#This Row],[Age]]&gt;35,"Middle","Young"))</f>
        <v>Senior</v>
      </c>
    </row>
    <row r="225" spans="1:18" x14ac:dyDescent="0.3">
      <c r="A225" s="1" t="s">
        <v>709</v>
      </c>
      <c r="B225" s="1" t="s">
        <v>26619</v>
      </c>
      <c r="C225" s="1" t="s">
        <v>16</v>
      </c>
      <c r="D225" s="1" t="s">
        <v>89</v>
      </c>
      <c r="E225" s="1" t="s">
        <v>26615</v>
      </c>
      <c r="F225" s="2">
        <v>43543</v>
      </c>
      <c r="G225" s="1" t="s">
        <v>710</v>
      </c>
      <c r="H225" s="1" t="s">
        <v>711</v>
      </c>
      <c r="I225" s="1" t="s">
        <v>21</v>
      </c>
      <c r="J225" s="3" t="s">
        <v>26899</v>
      </c>
      <c r="K225">
        <v>222</v>
      </c>
      <c r="L225" s="1" t="s">
        <v>22</v>
      </c>
      <c r="M225" s="2">
        <v>43566</v>
      </c>
      <c r="N225" s="1" t="s">
        <v>84</v>
      </c>
      <c r="O225" s="1" t="s">
        <v>32</v>
      </c>
      <c r="P225" s="1">
        <f>_3___Healthcare_Data_v1[[#This Row],[Discharge Date]]-_3___Healthcare_Data_v1[[#This Row],[Date of Admission]]</f>
        <v>23</v>
      </c>
      <c r="Q225" s="1">
        <f>IFERROR(_3___Healthcare_Data_v1[[#This Row],[ Billing Amount ]]/_3___Healthcare_Data_v1[[#This Row],[Days in Hospital]],0)</f>
        <v>1598.9429652173912</v>
      </c>
      <c r="R225" s="1" t="str">
        <f>IF(_3___Healthcare_Data_v1[[#This Row],[Age]]&gt;60,"Senior",IF(_3___Healthcare_Data_v1[[#This Row],[Age]]&gt;35,"Middle","Young"))</f>
        <v>Senior</v>
      </c>
    </row>
    <row r="226" spans="1:18" x14ac:dyDescent="0.3">
      <c r="A226" s="1" t="s">
        <v>712</v>
      </c>
      <c r="B226" s="1" t="s">
        <v>26634</v>
      </c>
      <c r="C226" s="1" t="s">
        <v>16</v>
      </c>
      <c r="D226" s="1" t="s">
        <v>89</v>
      </c>
      <c r="E226" s="1" t="s">
        <v>18</v>
      </c>
      <c r="F226" s="2">
        <v>44121</v>
      </c>
      <c r="G226" s="1" t="s">
        <v>713</v>
      </c>
      <c r="H226" s="1" t="s">
        <v>714</v>
      </c>
      <c r="I226" s="1" t="s">
        <v>21</v>
      </c>
      <c r="J226" s="3" t="s">
        <v>26900</v>
      </c>
      <c r="K226">
        <v>488</v>
      </c>
      <c r="L226" s="1" t="s">
        <v>38</v>
      </c>
      <c r="M226" s="2">
        <v>44149</v>
      </c>
      <c r="N226" s="1" t="s">
        <v>31</v>
      </c>
      <c r="O226" s="1" t="s">
        <v>44</v>
      </c>
      <c r="P226" s="1">
        <f>_3___Healthcare_Data_v1[[#This Row],[Discharge Date]]-_3___Healthcare_Data_v1[[#This Row],[Date of Admission]]</f>
        <v>28</v>
      </c>
      <c r="Q226" s="1">
        <f>IFERROR(_3___Healthcare_Data_v1[[#This Row],[ Billing Amount ]]/_3___Healthcare_Data_v1[[#This Row],[Days in Hospital]],0)</f>
        <v>1601.7439771428569</v>
      </c>
      <c r="R226" s="1" t="str">
        <f>IF(_3___Healthcare_Data_v1[[#This Row],[Age]]&gt;60,"Senior",IF(_3___Healthcare_Data_v1[[#This Row],[Age]]&gt;35,"Middle","Young"))</f>
        <v>Senior</v>
      </c>
    </row>
    <row r="227" spans="1:18" x14ac:dyDescent="0.3">
      <c r="A227" s="1" t="s">
        <v>715</v>
      </c>
      <c r="B227" s="1" t="s">
        <v>26617</v>
      </c>
      <c r="C227" s="1" t="s">
        <v>26</v>
      </c>
      <c r="D227" s="1" t="s">
        <v>89</v>
      </c>
      <c r="E227" s="1" t="s">
        <v>69</v>
      </c>
      <c r="F227" s="2">
        <v>45063</v>
      </c>
      <c r="G227" s="1" t="s">
        <v>716</v>
      </c>
      <c r="H227" s="1" t="s">
        <v>717</v>
      </c>
      <c r="I227" s="1" t="s">
        <v>26607</v>
      </c>
      <c r="J227" s="3" t="s">
        <v>26901</v>
      </c>
      <c r="K227">
        <v>472</v>
      </c>
      <c r="L227" s="1" t="s">
        <v>38</v>
      </c>
      <c r="M227" s="2">
        <v>45069</v>
      </c>
      <c r="N227" s="1" t="s">
        <v>84</v>
      </c>
      <c r="O227" s="1" t="s">
        <v>32</v>
      </c>
      <c r="P227" s="1">
        <f>_3___Healthcare_Data_v1[[#This Row],[Discharge Date]]-_3___Healthcare_Data_v1[[#This Row],[Date of Admission]]</f>
        <v>6</v>
      </c>
      <c r="Q227" s="1">
        <f>IFERROR(_3___Healthcare_Data_v1[[#This Row],[ Billing Amount ]]/_3___Healthcare_Data_v1[[#This Row],[Days in Hospital]],0)</f>
        <v>10423.196766666666</v>
      </c>
      <c r="R227" s="1" t="str">
        <f>IF(_3___Healthcare_Data_v1[[#This Row],[Age]]&gt;60,"Senior",IF(_3___Healthcare_Data_v1[[#This Row],[Age]]&gt;35,"Middle","Young"))</f>
        <v>Senior</v>
      </c>
    </row>
    <row r="228" spans="1:18" x14ac:dyDescent="0.3">
      <c r="A228" s="1" t="s">
        <v>718</v>
      </c>
      <c r="B228" s="1" t="s">
        <v>26644</v>
      </c>
      <c r="C228" s="1" t="s">
        <v>16</v>
      </c>
      <c r="D228" s="1" t="s">
        <v>17</v>
      </c>
      <c r="E228" s="1" t="s">
        <v>26620</v>
      </c>
      <c r="F228" s="2">
        <v>44109</v>
      </c>
      <c r="G228" s="1" t="s">
        <v>719</v>
      </c>
      <c r="H228" s="1" t="s">
        <v>720</v>
      </c>
      <c r="I228" s="1" t="s">
        <v>21</v>
      </c>
      <c r="J228" s="3" t="s">
        <v>26902</v>
      </c>
      <c r="K228">
        <v>391</v>
      </c>
      <c r="L228" s="1" t="s">
        <v>42</v>
      </c>
      <c r="M228" s="2">
        <v>44120</v>
      </c>
      <c r="N228" s="1" t="s">
        <v>48</v>
      </c>
      <c r="O228" s="1" t="s">
        <v>32</v>
      </c>
      <c r="P228" s="1">
        <f>_3___Healthcare_Data_v1[[#This Row],[Discharge Date]]-_3___Healthcare_Data_v1[[#This Row],[Date of Admission]]</f>
        <v>11</v>
      </c>
      <c r="Q228" s="1">
        <f>IFERROR(_3___Healthcare_Data_v1[[#This Row],[ Billing Amount ]]/_3___Healthcare_Data_v1[[#This Row],[Days in Hospital]],0)</f>
        <v>2579.2265254545455</v>
      </c>
      <c r="R228" s="1" t="str">
        <f>IF(_3___Healthcare_Data_v1[[#This Row],[Age]]&gt;60,"Senior",IF(_3___Healthcare_Data_v1[[#This Row],[Age]]&gt;35,"Middle","Young"))</f>
        <v>Senior</v>
      </c>
    </row>
    <row r="229" spans="1:18" x14ac:dyDescent="0.3">
      <c r="A229" s="1" t="s">
        <v>721</v>
      </c>
      <c r="B229" s="1" t="s">
        <v>26803</v>
      </c>
      <c r="C229" s="1" t="s">
        <v>16</v>
      </c>
      <c r="D229" s="1" t="s">
        <v>34</v>
      </c>
      <c r="E229" s="1" t="s">
        <v>26620</v>
      </c>
      <c r="F229" s="2">
        <v>44516</v>
      </c>
      <c r="G229" s="1" t="s">
        <v>722</v>
      </c>
      <c r="H229" s="1" t="s">
        <v>723</v>
      </c>
      <c r="I229" s="1" t="s">
        <v>60</v>
      </c>
      <c r="J229" s="3" t="s">
        <v>26903</v>
      </c>
      <c r="K229">
        <v>295</v>
      </c>
      <c r="L229" s="1" t="s">
        <v>38</v>
      </c>
      <c r="M229" s="2">
        <v>44531</v>
      </c>
      <c r="N229" s="1" t="s">
        <v>84</v>
      </c>
      <c r="O229" s="1" t="s">
        <v>24</v>
      </c>
      <c r="P229" s="1">
        <f>_3___Healthcare_Data_v1[[#This Row],[Discharge Date]]-_3___Healthcare_Data_v1[[#This Row],[Date of Admission]]</f>
        <v>15</v>
      </c>
      <c r="Q229" s="1">
        <f>IFERROR(_3___Healthcare_Data_v1[[#This Row],[ Billing Amount ]]/_3___Healthcare_Data_v1[[#This Row],[Days in Hospital]],0)</f>
        <v>540.00663626666665</v>
      </c>
      <c r="R229" s="1" t="str">
        <f>IF(_3___Healthcare_Data_v1[[#This Row],[Age]]&gt;60,"Senior",IF(_3___Healthcare_Data_v1[[#This Row],[Age]]&gt;35,"Middle","Young"))</f>
        <v>Senior</v>
      </c>
    </row>
    <row r="230" spans="1:18" x14ac:dyDescent="0.3">
      <c r="A230" s="1" t="s">
        <v>724</v>
      </c>
      <c r="B230" s="1" t="s">
        <v>26723</v>
      </c>
      <c r="C230" s="1" t="s">
        <v>16</v>
      </c>
      <c r="D230" s="1" t="s">
        <v>27</v>
      </c>
      <c r="E230" s="1" t="s">
        <v>18</v>
      </c>
      <c r="F230" s="2">
        <v>43409</v>
      </c>
      <c r="G230" s="1" t="s">
        <v>725</v>
      </c>
      <c r="H230" s="1" t="s">
        <v>726</v>
      </c>
      <c r="I230" s="1" t="s">
        <v>21</v>
      </c>
      <c r="J230" s="3" t="s">
        <v>26904</v>
      </c>
      <c r="K230">
        <v>186</v>
      </c>
      <c r="L230" s="1" t="s">
        <v>42</v>
      </c>
      <c r="M230" s="2">
        <v>43422</v>
      </c>
      <c r="N230" s="1" t="s">
        <v>31</v>
      </c>
      <c r="O230" s="1" t="s">
        <v>32</v>
      </c>
      <c r="P230" s="1">
        <f>_3___Healthcare_Data_v1[[#This Row],[Discharge Date]]-_3___Healthcare_Data_v1[[#This Row],[Date of Admission]]</f>
        <v>13</v>
      </c>
      <c r="Q230" s="1">
        <f>IFERROR(_3___Healthcare_Data_v1[[#This Row],[ Billing Amount ]]/_3___Healthcare_Data_v1[[#This Row],[Days in Hospital]],0)</f>
        <v>4085.2291669230767</v>
      </c>
      <c r="R230" s="1" t="str">
        <f>IF(_3___Healthcare_Data_v1[[#This Row],[Age]]&gt;60,"Senior",IF(_3___Healthcare_Data_v1[[#This Row],[Age]]&gt;35,"Middle","Young"))</f>
        <v>Senior</v>
      </c>
    </row>
    <row r="231" spans="1:18" x14ac:dyDescent="0.3">
      <c r="A231" s="1" t="s">
        <v>727</v>
      </c>
      <c r="B231" s="1" t="s">
        <v>26655</v>
      </c>
      <c r="C231" s="1" t="s">
        <v>26</v>
      </c>
      <c r="D231" s="1" t="s">
        <v>62</v>
      </c>
      <c r="E231" s="1" t="s">
        <v>26620</v>
      </c>
      <c r="F231" s="2">
        <v>43805</v>
      </c>
      <c r="G231" s="1" t="s">
        <v>728</v>
      </c>
      <c r="H231" s="1" t="s">
        <v>729</v>
      </c>
      <c r="I231" s="1" t="s">
        <v>52</v>
      </c>
      <c r="J231" s="3" t="s">
        <v>26905</v>
      </c>
      <c r="K231">
        <v>162</v>
      </c>
      <c r="L231" s="1" t="s">
        <v>42</v>
      </c>
      <c r="M231" s="2">
        <v>43816</v>
      </c>
      <c r="N231" s="1" t="s">
        <v>84</v>
      </c>
      <c r="O231" s="1" t="s">
        <v>44</v>
      </c>
      <c r="P231" s="1">
        <f>_3___Healthcare_Data_v1[[#This Row],[Discharge Date]]-_3___Healthcare_Data_v1[[#This Row],[Date of Admission]]</f>
        <v>11</v>
      </c>
      <c r="Q231" s="1">
        <f>IFERROR(_3___Healthcare_Data_v1[[#This Row],[ Billing Amount ]]/_3___Healthcare_Data_v1[[#This Row],[Days in Hospital]],0)</f>
        <v>707.21468763636358</v>
      </c>
      <c r="R231" s="1" t="str">
        <f>IF(_3___Healthcare_Data_v1[[#This Row],[Age]]&gt;60,"Senior",IF(_3___Healthcare_Data_v1[[#This Row],[Age]]&gt;35,"Middle","Young"))</f>
        <v>Senior</v>
      </c>
    </row>
    <row r="232" spans="1:18" x14ac:dyDescent="0.3">
      <c r="A232" s="1" t="s">
        <v>730</v>
      </c>
      <c r="B232" s="1" t="s">
        <v>26732</v>
      </c>
      <c r="C232" s="1" t="s">
        <v>26</v>
      </c>
      <c r="D232" s="1" t="s">
        <v>114</v>
      </c>
      <c r="E232" s="1" t="s">
        <v>26620</v>
      </c>
      <c r="F232" s="2">
        <v>44275</v>
      </c>
      <c r="G232" s="1" t="s">
        <v>731</v>
      </c>
      <c r="H232" s="1" t="s">
        <v>732</v>
      </c>
      <c r="I232" s="1" t="s">
        <v>52</v>
      </c>
      <c r="J232" s="3" t="s">
        <v>26906</v>
      </c>
      <c r="K232">
        <v>179</v>
      </c>
      <c r="L232" s="1" t="s">
        <v>38</v>
      </c>
      <c r="M232" s="2">
        <v>44289</v>
      </c>
      <c r="N232" s="1" t="s">
        <v>43</v>
      </c>
      <c r="O232" s="1" t="s">
        <v>24</v>
      </c>
      <c r="P232" s="1">
        <f>_3___Healthcare_Data_v1[[#This Row],[Discharge Date]]-_3___Healthcare_Data_v1[[#This Row],[Date of Admission]]</f>
        <v>14</v>
      </c>
      <c r="Q232" s="1">
        <f>IFERROR(_3___Healthcare_Data_v1[[#This Row],[ Billing Amount ]]/_3___Healthcare_Data_v1[[#This Row],[Days in Hospital]],0)</f>
        <v>983.00034642857133</v>
      </c>
      <c r="R232" s="1" t="str">
        <f>IF(_3___Healthcare_Data_v1[[#This Row],[Age]]&gt;60,"Senior",IF(_3___Healthcare_Data_v1[[#This Row],[Age]]&gt;35,"Middle","Young"))</f>
        <v>Senior</v>
      </c>
    </row>
    <row r="233" spans="1:18" x14ac:dyDescent="0.3">
      <c r="A233" s="1" t="s">
        <v>733</v>
      </c>
      <c r="B233" s="1" t="s">
        <v>26610</v>
      </c>
      <c r="C233" s="1" t="s">
        <v>16</v>
      </c>
      <c r="D233" s="1" t="s">
        <v>89</v>
      </c>
      <c r="E233" s="1" t="s">
        <v>69</v>
      </c>
      <c r="F233" s="2">
        <v>43842</v>
      </c>
      <c r="G233" s="1" t="s">
        <v>734</v>
      </c>
      <c r="H233" s="1" t="s">
        <v>735</v>
      </c>
      <c r="I233" s="1" t="s">
        <v>21</v>
      </c>
      <c r="J233" s="3" t="s">
        <v>26907</v>
      </c>
      <c r="K233">
        <v>230</v>
      </c>
      <c r="L233" s="1" t="s">
        <v>38</v>
      </c>
      <c r="M233" s="2">
        <v>43869</v>
      </c>
      <c r="N233" s="1" t="s">
        <v>31</v>
      </c>
      <c r="O233" s="1" t="s">
        <v>44</v>
      </c>
      <c r="P233" s="1">
        <f>_3___Healthcare_Data_v1[[#This Row],[Discharge Date]]-_3___Healthcare_Data_v1[[#This Row],[Date of Admission]]</f>
        <v>27</v>
      </c>
      <c r="Q233" s="1">
        <f>IFERROR(_3___Healthcare_Data_v1[[#This Row],[ Billing Amount ]]/_3___Healthcare_Data_v1[[#This Row],[Days in Hospital]],0)</f>
        <v>2207.7757618518522</v>
      </c>
      <c r="R233" s="1" t="str">
        <f>IF(_3___Healthcare_Data_v1[[#This Row],[Age]]&gt;60,"Senior",IF(_3___Healthcare_Data_v1[[#This Row],[Age]]&gt;35,"Middle","Young"))</f>
        <v>Senior</v>
      </c>
    </row>
    <row r="234" spans="1:18" x14ac:dyDescent="0.3">
      <c r="A234" s="1" t="s">
        <v>736</v>
      </c>
      <c r="B234" s="1" t="s">
        <v>26759</v>
      </c>
      <c r="C234" s="1" t="s">
        <v>16</v>
      </c>
      <c r="D234" s="1" t="s">
        <v>89</v>
      </c>
      <c r="E234" s="1" t="s">
        <v>26615</v>
      </c>
      <c r="F234" s="2">
        <v>43524</v>
      </c>
      <c r="G234" s="1" t="s">
        <v>737</v>
      </c>
      <c r="H234" s="1" t="s">
        <v>738</v>
      </c>
      <c r="I234" s="1" t="s">
        <v>56</v>
      </c>
      <c r="J234" s="3" t="s">
        <v>26908</v>
      </c>
      <c r="K234">
        <v>460</v>
      </c>
      <c r="L234" s="1" t="s">
        <v>22</v>
      </c>
      <c r="M234" s="2">
        <v>43543</v>
      </c>
      <c r="N234" s="1" t="s">
        <v>48</v>
      </c>
      <c r="O234" s="1" t="s">
        <v>24</v>
      </c>
      <c r="P234" s="1">
        <f>_3___Healthcare_Data_v1[[#This Row],[Discharge Date]]-_3___Healthcare_Data_v1[[#This Row],[Date of Admission]]</f>
        <v>19</v>
      </c>
      <c r="Q234" s="1">
        <f>IFERROR(_3___Healthcare_Data_v1[[#This Row],[ Billing Amount ]]/_3___Healthcare_Data_v1[[#This Row],[Days in Hospital]],0)</f>
        <v>2064.6402915789477</v>
      </c>
      <c r="R234" s="1" t="str">
        <f>IF(_3___Healthcare_Data_v1[[#This Row],[Age]]&gt;60,"Senior",IF(_3___Healthcare_Data_v1[[#This Row],[Age]]&gt;35,"Middle","Young"))</f>
        <v>Senior</v>
      </c>
    </row>
    <row r="235" spans="1:18" x14ac:dyDescent="0.3">
      <c r="A235" s="1" t="s">
        <v>739</v>
      </c>
      <c r="B235" s="1" t="s">
        <v>26638</v>
      </c>
      <c r="C235" s="1" t="s">
        <v>16</v>
      </c>
      <c r="D235" s="1" t="s">
        <v>229</v>
      </c>
      <c r="E235" s="1" t="s">
        <v>28</v>
      </c>
      <c r="F235" s="2">
        <v>45102</v>
      </c>
      <c r="G235" s="1" t="s">
        <v>740</v>
      </c>
      <c r="H235" s="1" t="s">
        <v>741</v>
      </c>
      <c r="I235" s="1" t="s">
        <v>52</v>
      </c>
      <c r="J235" s="3" t="s">
        <v>26909</v>
      </c>
      <c r="K235">
        <v>322</v>
      </c>
      <c r="L235" s="1" t="s">
        <v>42</v>
      </c>
      <c r="M235" s="2">
        <v>45105</v>
      </c>
      <c r="N235" s="1" t="s">
        <v>23</v>
      </c>
      <c r="O235" s="1" t="s">
        <v>32</v>
      </c>
      <c r="P235" s="1">
        <f>_3___Healthcare_Data_v1[[#This Row],[Discharge Date]]-_3___Healthcare_Data_v1[[#This Row],[Date of Admission]]</f>
        <v>3</v>
      </c>
      <c r="Q235" s="1">
        <f>IFERROR(_3___Healthcare_Data_v1[[#This Row],[ Billing Amount ]]/_3___Healthcare_Data_v1[[#This Row],[Days in Hospital]],0)</f>
        <v>12996.318973333333</v>
      </c>
      <c r="R235" s="1" t="str">
        <f>IF(_3___Healthcare_Data_v1[[#This Row],[Age]]&gt;60,"Senior",IF(_3___Healthcare_Data_v1[[#This Row],[Age]]&gt;35,"Middle","Young"))</f>
        <v>Senior</v>
      </c>
    </row>
    <row r="236" spans="1:18" x14ac:dyDescent="0.3">
      <c r="A236" s="1" t="s">
        <v>742</v>
      </c>
      <c r="B236" s="1" t="s">
        <v>26638</v>
      </c>
      <c r="C236" s="1" t="s">
        <v>16</v>
      </c>
      <c r="D236" s="1" t="s">
        <v>62</v>
      </c>
      <c r="E236" s="1" t="s">
        <v>18</v>
      </c>
      <c r="F236" s="2">
        <v>44573</v>
      </c>
      <c r="G236" s="1" t="s">
        <v>743</v>
      </c>
      <c r="H236" s="1" t="s">
        <v>744</v>
      </c>
      <c r="I236" s="1" t="s">
        <v>26607</v>
      </c>
      <c r="J236" s="3" t="s">
        <v>26910</v>
      </c>
      <c r="K236">
        <v>272</v>
      </c>
      <c r="L236" s="1" t="s">
        <v>38</v>
      </c>
      <c r="M236" s="2">
        <v>44582</v>
      </c>
      <c r="N236" s="1" t="s">
        <v>48</v>
      </c>
      <c r="O236" s="1" t="s">
        <v>44</v>
      </c>
      <c r="P236" s="1">
        <f>_3___Healthcare_Data_v1[[#This Row],[Discharge Date]]-_3___Healthcare_Data_v1[[#This Row],[Date of Admission]]</f>
        <v>9</v>
      </c>
      <c r="Q236" s="1">
        <f>IFERROR(_3___Healthcare_Data_v1[[#This Row],[ Billing Amount ]]/_3___Healthcare_Data_v1[[#This Row],[Days in Hospital]],0)</f>
        <v>4696.9478733333335</v>
      </c>
      <c r="R236" s="1" t="str">
        <f>IF(_3___Healthcare_Data_v1[[#This Row],[Age]]&gt;60,"Senior",IF(_3___Healthcare_Data_v1[[#This Row],[Age]]&gt;35,"Middle","Young"))</f>
        <v>Senior</v>
      </c>
    </row>
    <row r="237" spans="1:18" x14ac:dyDescent="0.3">
      <c r="A237" s="1" t="s">
        <v>745</v>
      </c>
      <c r="B237" s="1" t="s">
        <v>26850</v>
      </c>
      <c r="C237" s="1" t="s">
        <v>16</v>
      </c>
      <c r="D237" s="1" t="s">
        <v>114</v>
      </c>
      <c r="E237" s="1" t="s">
        <v>26615</v>
      </c>
      <c r="F237" s="2">
        <v>44428</v>
      </c>
      <c r="G237" s="1" t="s">
        <v>746</v>
      </c>
      <c r="H237" s="1" t="s">
        <v>747</v>
      </c>
      <c r="I237" s="1" t="s">
        <v>56</v>
      </c>
      <c r="J237" s="3" t="s">
        <v>26911</v>
      </c>
      <c r="K237">
        <v>452</v>
      </c>
      <c r="L237" s="1" t="s">
        <v>38</v>
      </c>
      <c r="M237" s="2">
        <v>44440</v>
      </c>
      <c r="N237" s="1" t="s">
        <v>31</v>
      </c>
      <c r="O237" s="1" t="s">
        <v>32</v>
      </c>
      <c r="P237" s="1">
        <f>_3___Healthcare_Data_v1[[#This Row],[Discharge Date]]-_3___Healthcare_Data_v1[[#This Row],[Date of Admission]]</f>
        <v>12</v>
      </c>
      <c r="Q237" s="1">
        <f>IFERROR(_3___Healthcare_Data_v1[[#This Row],[ Billing Amount ]]/_3___Healthcare_Data_v1[[#This Row],[Days in Hospital]],0)</f>
        <v>2460.8124466666668</v>
      </c>
      <c r="R237" s="1" t="str">
        <f>IF(_3___Healthcare_Data_v1[[#This Row],[Age]]&gt;60,"Senior",IF(_3___Healthcare_Data_v1[[#This Row],[Age]]&gt;35,"Middle","Young"))</f>
        <v>Senior</v>
      </c>
    </row>
    <row r="238" spans="1:18" x14ac:dyDescent="0.3">
      <c r="A238" s="1" t="s">
        <v>748</v>
      </c>
      <c r="B238" s="1" t="s">
        <v>26720</v>
      </c>
      <c r="C238" s="1" t="s">
        <v>16</v>
      </c>
      <c r="D238" s="1" t="s">
        <v>27</v>
      </c>
      <c r="E238" s="1" t="s">
        <v>26620</v>
      </c>
      <c r="F238" s="2">
        <v>44230</v>
      </c>
      <c r="G238" s="1" t="s">
        <v>749</v>
      </c>
      <c r="H238" s="1" t="s">
        <v>750</v>
      </c>
      <c r="I238" s="1" t="s">
        <v>21</v>
      </c>
      <c r="J238" s="3" t="s">
        <v>26912</v>
      </c>
      <c r="K238">
        <v>301</v>
      </c>
      <c r="L238" s="1" t="s">
        <v>42</v>
      </c>
      <c r="M238" s="2">
        <v>44260</v>
      </c>
      <c r="N238" s="1" t="s">
        <v>31</v>
      </c>
      <c r="O238" s="1" t="s">
        <v>24</v>
      </c>
      <c r="P238" s="1">
        <f>_3___Healthcare_Data_v1[[#This Row],[Discharge Date]]-_3___Healthcare_Data_v1[[#This Row],[Date of Admission]]</f>
        <v>30</v>
      </c>
      <c r="Q238" s="1">
        <f>IFERROR(_3___Healthcare_Data_v1[[#This Row],[ Billing Amount ]]/_3___Healthcare_Data_v1[[#This Row],[Days in Hospital]],0)</f>
        <v>545.80852800000002</v>
      </c>
      <c r="R238" s="1" t="str">
        <f>IF(_3___Healthcare_Data_v1[[#This Row],[Age]]&gt;60,"Senior",IF(_3___Healthcare_Data_v1[[#This Row],[Age]]&gt;35,"Middle","Young"))</f>
        <v>Senior</v>
      </c>
    </row>
    <row r="239" spans="1:18" x14ac:dyDescent="0.3">
      <c r="A239" s="1" t="s">
        <v>751</v>
      </c>
      <c r="B239" s="1" t="s">
        <v>26685</v>
      </c>
      <c r="C239" s="1" t="s">
        <v>16</v>
      </c>
      <c r="D239" s="1" t="s">
        <v>114</v>
      </c>
      <c r="E239" s="1" t="s">
        <v>26615</v>
      </c>
      <c r="F239" s="2">
        <v>44660</v>
      </c>
      <c r="G239" s="1" t="s">
        <v>752</v>
      </c>
      <c r="H239" s="1" t="s">
        <v>753</v>
      </c>
      <c r="I239" s="1" t="s">
        <v>21</v>
      </c>
      <c r="J239" s="3" t="s">
        <v>26913</v>
      </c>
      <c r="K239">
        <v>154</v>
      </c>
      <c r="L239" s="1" t="s">
        <v>22</v>
      </c>
      <c r="M239" s="2">
        <v>44679</v>
      </c>
      <c r="N239" s="1" t="s">
        <v>23</v>
      </c>
      <c r="O239" s="1" t="s">
        <v>32</v>
      </c>
      <c r="P239" s="1">
        <f>_3___Healthcare_Data_v1[[#This Row],[Discharge Date]]-_3___Healthcare_Data_v1[[#This Row],[Date of Admission]]</f>
        <v>19</v>
      </c>
      <c r="Q239" s="1">
        <f>IFERROR(_3___Healthcare_Data_v1[[#This Row],[ Billing Amount ]]/_3___Healthcare_Data_v1[[#This Row],[Days in Hospital]],0)</f>
        <v>528.29898421052633</v>
      </c>
      <c r="R239" s="1" t="str">
        <f>IF(_3___Healthcare_Data_v1[[#This Row],[Age]]&gt;60,"Senior",IF(_3___Healthcare_Data_v1[[#This Row],[Age]]&gt;35,"Middle","Young"))</f>
        <v>Senior</v>
      </c>
    </row>
    <row r="240" spans="1:18" x14ac:dyDescent="0.3">
      <c r="A240" s="1" t="s">
        <v>754</v>
      </c>
      <c r="B240" s="1" t="s">
        <v>26626</v>
      </c>
      <c r="C240" s="1" t="s">
        <v>26</v>
      </c>
      <c r="D240" s="1" t="s">
        <v>114</v>
      </c>
      <c r="E240" s="1" t="s">
        <v>69</v>
      </c>
      <c r="F240" s="2">
        <v>43872</v>
      </c>
      <c r="G240" s="1" t="s">
        <v>755</v>
      </c>
      <c r="H240" s="1" t="s">
        <v>756</v>
      </c>
      <c r="I240" s="1" t="s">
        <v>52</v>
      </c>
      <c r="J240" s="3" t="s">
        <v>26914</v>
      </c>
      <c r="K240">
        <v>416</v>
      </c>
      <c r="L240" s="1" t="s">
        <v>38</v>
      </c>
      <c r="M240" s="2">
        <v>43885</v>
      </c>
      <c r="N240" s="1" t="s">
        <v>31</v>
      </c>
      <c r="O240" s="1" t="s">
        <v>44</v>
      </c>
      <c r="P240" s="1">
        <f>_3___Healthcare_Data_v1[[#This Row],[Discharge Date]]-_3___Healthcare_Data_v1[[#This Row],[Date of Admission]]</f>
        <v>13</v>
      </c>
      <c r="Q240" s="1">
        <f>IFERROR(_3___Healthcare_Data_v1[[#This Row],[ Billing Amount ]]/_3___Healthcare_Data_v1[[#This Row],[Days in Hospital]],0)</f>
        <v>3543.6369992307691</v>
      </c>
      <c r="R240" s="1" t="str">
        <f>IF(_3___Healthcare_Data_v1[[#This Row],[Age]]&gt;60,"Senior",IF(_3___Healthcare_Data_v1[[#This Row],[Age]]&gt;35,"Middle","Young"))</f>
        <v>Senior</v>
      </c>
    </row>
    <row r="241" spans="1:18" x14ac:dyDescent="0.3">
      <c r="A241" s="1" t="s">
        <v>757</v>
      </c>
      <c r="B241" s="1" t="s">
        <v>26628</v>
      </c>
      <c r="C241" s="1" t="s">
        <v>16</v>
      </c>
      <c r="D241" s="1" t="s">
        <v>89</v>
      </c>
      <c r="E241" s="1" t="s">
        <v>26615</v>
      </c>
      <c r="F241" s="2">
        <v>44772</v>
      </c>
      <c r="G241" s="1" t="s">
        <v>758</v>
      </c>
      <c r="H241" s="1" t="s">
        <v>759</v>
      </c>
      <c r="I241" s="1" t="s">
        <v>60</v>
      </c>
      <c r="J241" s="3" t="s">
        <v>26915</v>
      </c>
      <c r="K241">
        <v>414</v>
      </c>
      <c r="L241" s="1" t="s">
        <v>42</v>
      </c>
      <c r="M241" s="2">
        <v>44786</v>
      </c>
      <c r="N241" s="1" t="s">
        <v>48</v>
      </c>
      <c r="O241" s="1" t="s">
        <v>24</v>
      </c>
      <c r="P241" s="1">
        <f>_3___Healthcare_Data_v1[[#This Row],[Discharge Date]]-_3___Healthcare_Data_v1[[#This Row],[Date of Admission]]</f>
        <v>14</v>
      </c>
      <c r="Q241" s="1">
        <f>IFERROR(_3___Healthcare_Data_v1[[#This Row],[ Billing Amount ]]/_3___Healthcare_Data_v1[[#This Row],[Days in Hospital]],0)</f>
        <v>2745.5801478571425</v>
      </c>
      <c r="R241" s="1" t="str">
        <f>IF(_3___Healthcare_Data_v1[[#This Row],[Age]]&gt;60,"Senior",IF(_3___Healthcare_Data_v1[[#This Row],[Age]]&gt;35,"Middle","Young"))</f>
        <v>Senior</v>
      </c>
    </row>
    <row r="242" spans="1:18" x14ac:dyDescent="0.3">
      <c r="A242" s="1" t="s">
        <v>760</v>
      </c>
      <c r="B242" s="1" t="s">
        <v>26630</v>
      </c>
      <c r="C242" s="1" t="s">
        <v>26</v>
      </c>
      <c r="D242" s="1" t="s">
        <v>17</v>
      </c>
      <c r="E242" s="1" t="s">
        <v>26620</v>
      </c>
      <c r="F242" s="2">
        <v>44297</v>
      </c>
      <c r="G242" s="1" t="s">
        <v>761</v>
      </c>
      <c r="H242" s="1" t="s">
        <v>762</v>
      </c>
      <c r="I242" s="1" t="s">
        <v>60</v>
      </c>
      <c r="J242" s="3" t="s">
        <v>26916</v>
      </c>
      <c r="K242">
        <v>236</v>
      </c>
      <c r="L242" s="1" t="s">
        <v>38</v>
      </c>
      <c r="M242" s="2">
        <v>44307</v>
      </c>
      <c r="N242" s="1" t="s">
        <v>84</v>
      </c>
      <c r="O242" s="1" t="s">
        <v>44</v>
      </c>
      <c r="P242" s="1">
        <f>_3___Healthcare_Data_v1[[#This Row],[Discharge Date]]-_3___Healthcare_Data_v1[[#This Row],[Date of Admission]]</f>
        <v>10</v>
      </c>
      <c r="Q242" s="1">
        <f>IFERROR(_3___Healthcare_Data_v1[[#This Row],[ Billing Amount ]]/_3___Healthcare_Data_v1[[#This Row],[Days in Hospital]],0)</f>
        <v>1314.8069009999999</v>
      </c>
      <c r="R242" s="1" t="str">
        <f>IF(_3___Healthcare_Data_v1[[#This Row],[Age]]&gt;60,"Senior",IF(_3___Healthcare_Data_v1[[#This Row],[Age]]&gt;35,"Middle","Young"))</f>
        <v>Senior</v>
      </c>
    </row>
    <row r="243" spans="1:18" x14ac:dyDescent="0.3">
      <c r="A243" s="1" t="s">
        <v>763</v>
      </c>
      <c r="B243" s="1" t="s">
        <v>26659</v>
      </c>
      <c r="C243" s="1" t="s">
        <v>26</v>
      </c>
      <c r="D243" s="1" t="s">
        <v>62</v>
      </c>
      <c r="E243" s="1" t="s">
        <v>26620</v>
      </c>
      <c r="F243" s="2">
        <v>45122</v>
      </c>
      <c r="G243" s="1" t="s">
        <v>764</v>
      </c>
      <c r="H243" s="1" t="s">
        <v>765</v>
      </c>
      <c r="I243" s="1" t="s">
        <v>21</v>
      </c>
      <c r="J243" s="3" t="s">
        <v>26917</v>
      </c>
      <c r="K243">
        <v>375</v>
      </c>
      <c r="L243" s="1" t="s">
        <v>38</v>
      </c>
      <c r="M243" s="2">
        <v>45128</v>
      </c>
      <c r="N243" s="1" t="s">
        <v>43</v>
      </c>
      <c r="O243" s="1" t="s">
        <v>44</v>
      </c>
      <c r="P243" s="1">
        <f>_3___Healthcare_Data_v1[[#This Row],[Discharge Date]]-_3___Healthcare_Data_v1[[#This Row],[Date of Admission]]</f>
        <v>6</v>
      </c>
      <c r="Q243" s="1">
        <f>IFERROR(_3___Healthcare_Data_v1[[#This Row],[ Billing Amount ]]/_3___Healthcare_Data_v1[[#This Row],[Days in Hospital]],0)</f>
        <v>451.07265616666672</v>
      </c>
      <c r="R243" s="1" t="str">
        <f>IF(_3___Healthcare_Data_v1[[#This Row],[Age]]&gt;60,"Senior",IF(_3___Healthcare_Data_v1[[#This Row],[Age]]&gt;35,"Middle","Young"))</f>
        <v>Senior</v>
      </c>
    </row>
    <row r="244" spans="1:18" x14ac:dyDescent="0.3">
      <c r="A244" s="1" t="s">
        <v>766</v>
      </c>
      <c r="B244" s="1" t="s">
        <v>26720</v>
      </c>
      <c r="C244" s="1" t="s">
        <v>16</v>
      </c>
      <c r="D244" s="1" t="s">
        <v>229</v>
      </c>
      <c r="E244" s="1" t="s">
        <v>35</v>
      </c>
      <c r="F244" s="2">
        <v>44324</v>
      </c>
      <c r="G244" s="1" t="s">
        <v>767</v>
      </c>
      <c r="H244" s="1" t="s">
        <v>768</v>
      </c>
      <c r="I244" s="1" t="s">
        <v>21</v>
      </c>
      <c r="J244" s="3" t="s">
        <v>26918</v>
      </c>
      <c r="K244">
        <v>141</v>
      </c>
      <c r="L244" s="1" t="s">
        <v>22</v>
      </c>
      <c r="M244" s="2">
        <v>44335</v>
      </c>
      <c r="N244" s="1" t="s">
        <v>23</v>
      </c>
      <c r="O244" s="1" t="s">
        <v>32</v>
      </c>
      <c r="P244" s="1">
        <f>_3___Healthcare_Data_v1[[#This Row],[Discharge Date]]-_3___Healthcare_Data_v1[[#This Row],[Date of Admission]]</f>
        <v>11</v>
      </c>
      <c r="Q244" s="1">
        <f>IFERROR(_3___Healthcare_Data_v1[[#This Row],[ Billing Amount ]]/_3___Healthcare_Data_v1[[#This Row],[Days in Hospital]],0)</f>
        <v>1046.2163681818181</v>
      </c>
      <c r="R244" s="1" t="str">
        <f>IF(_3___Healthcare_Data_v1[[#This Row],[Age]]&gt;60,"Senior",IF(_3___Healthcare_Data_v1[[#This Row],[Age]]&gt;35,"Middle","Young"))</f>
        <v>Senior</v>
      </c>
    </row>
    <row r="245" spans="1:18" x14ac:dyDescent="0.3">
      <c r="A245" s="1" t="s">
        <v>769</v>
      </c>
      <c r="B245" s="1" t="s">
        <v>26700</v>
      </c>
      <c r="C245" s="1" t="s">
        <v>16</v>
      </c>
      <c r="D245" s="1" t="s">
        <v>49</v>
      </c>
      <c r="E245" s="1" t="s">
        <v>69</v>
      </c>
      <c r="F245" s="2">
        <v>44729</v>
      </c>
      <c r="G245" s="1" t="s">
        <v>770</v>
      </c>
      <c r="H245" s="1" t="s">
        <v>771</v>
      </c>
      <c r="I245" s="1" t="s">
        <v>60</v>
      </c>
      <c r="J245" s="3" t="s">
        <v>26919</v>
      </c>
      <c r="K245">
        <v>221</v>
      </c>
      <c r="L245" s="1" t="s">
        <v>38</v>
      </c>
      <c r="M245" s="2">
        <v>44746</v>
      </c>
      <c r="N245" s="1" t="s">
        <v>43</v>
      </c>
      <c r="O245" s="1" t="s">
        <v>24</v>
      </c>
      <c r="P245" s="1">
        <f>_3___Healthcare_Data_v1[[#This Row],[Discharge Date]]-_3___Healthcare_Data_v1[[#This Row],[Date of Admission]]</f>
        <v>17</v>
      </c>
      <c r="Q245" s="1">
        <f>IFERROR(_3___Healthcare_Data_v1[[#This Row],[ Billing Amount ]]/_3___Healthcare_Data_v1[[#This Row],[Days in Hospital]],0)</f>
        <v>956.20431411764707</v>
      </c>
      <c r="R245" s="1" t="str">
        <f>IF(_3___Healthcare_Data_v1[[#This Row],[Age]]&gt;60,"Senior",IF(_3___Healthcare_Data_v1[[#This Row],[Age]]&gt;35,"Middle","Young"))</f>
        <v>Senior</v>
      </c>
    </row>
    <row r="246" spans="1:18" x14ac:dyDescent="0.3">
      <c r="A246" s="1" t="s">
        <v>772</v>
      </c>
      <c r="B246" s="1" t="s">
        <v>26636</v>
      </c>
      <c r="C246" s="1" t="s">
        <v>16</v>
      </c>
      <c r="D246" s="1" t="s">
        <v>27</v>
      </c>
      <c r="E246" s="1" t="s">
        <v>26615</v>
      </c>
      <c r="F246" s="2">
        <v>44559</v>
      </c>
      <c r="G246" s="1" t="s">
        <v>773</v>
      </c>
      <c r="H246" s="1" t="s">
        <v>179</v>
      </c>
      <c r="I246" s="1" t="s">
        <v>21</v>
      </c>
      <c r="J246" s="3" t="s">
        <v>26920</v>
      </c>
      <c r="K246">
        <v>244</v>
      </c>
      <c r="L246" s="1" t="s">
        <v>38</v>
      </c>
      <c r="M246" s="2">
        <v>44579</v>
      </c>
      <c r="N246" s="1" t="s">
        <v>48</v>
      </c>
      <c r="O246" s="1" t="s">
        <v>32</v>
      </c>
      <c r="P246" s="1">
        <f>_3___Healthcare_Data_v1[[#This Row],[Discharge Date]]-_3___Healthcare_Data_v1[[#This Row],[Date of Admission]]</f>
        <v>20</v>
      </c>
      <c r="Q246" s="1">
        <f>IFERROR(_3___Healthcare_Data_v1[[#This Row],[ Billing Amount ]]/_3___Healthcare_Data_v1[[#This Row],[Days in Hospital]],0)</f>
        <v>88.499116749999999</v>
      </c>
      <c r="R246" s="1" t="str">
        <f>IF(_3___Healthcare_Data_v1[[#This Row],[Age]]&gt;60,"Senior",IF(_3___Healthcare_Data_v1[[#This Row],[Age]]&gt;35,"Middle","Young"))</f>
        <v>Senior</v>
      </c>
    </row>
    <row r="247" spans="1:18" x14ac:dyDescent="0.3">
      <c r="A247" s="1" t="s">
        <v>774</v>
      </c>
      <c r="B247" s="1" t="s">
        <v>26646</v>
      </c>
      <c r="C247" s="1" t="s">
        <v>26</v>
      </c>
      <c r="D247" s="1" t="s">
        <v>49</v>
      </c>
      <c r="E247" s="1" t="s">
        <v>26620</v>
      </c>
      <c r="F247" s="2">
        <v>44057</v>
      </c>
      <c r="G247" s="1" t="s">
        <v>775</v>
      </c>
      <c r="H247" s="1" t="s">
        <v>776</v>
      </c>
      <c r="I247" s="1" t="s">
        <v>21</v>
      </c>
      <c r="J247" s="3" t="s">
        <v>26921</v>
      </c>
      <c r="K247">
        <v>201</v>
      </c>
      <c r="L247" s="1" t="s">
        <v>38</v>
      </c>
      <c r="M247" s="2">
        <v>44073</v>
      </c>
      <c r="N247" s="1" t="s">
        <v>31</v>
      </c>
      <c r="O247" s="1" t="s">
        <v>24</v>
      </c>
      <c r="P247" s="1">
        <f>_3___Healthcare_Data_v1[[#This Row],[Discharge Date]]-_3___Healthcare_Data_v1[[#This Row],[Date of Admission]]</f>
        <v>16</v>
      </c>
      <c r="Q247" s="1">
        <f>IFERROR(_3___Healthcare_Data_v1[[#This Row],[ Billing Amount ]]/_3___Healthcare_Data_v1[[#This Row],[Days in Hospital]],0)</f>
        <v>1522.043948125</v>
      </c>
      <c r="R247" s="1" t="str">
        <f>IF(_3___Healthcare_Data_v1[[#This Row],[Age]]&gt;60,"Senior",IF(_3___Healthcare_Data_v1[[#This Row],[Age]]&gt;35,"Middle","Young"))</f>
        <v>Senior</v>
      </c>
    </row>
    <row r="248" spans="1:18" x14ac:dyDescent="0.3">
      <c r="A248" s="1" t="s">
        <v>777</v>
      </c>
      <c r="B248" s="1" t="s">
        <v>26866</v>
      </c>
      <c r="C248" s="1" t="s">
        <v>26</v>
      </c>
      <c r="D248" s="1" t="s">
        <v>89</v>
      </c>
      <c r="E248" s="1" t="s">
        <v>26620</v>
      </c>
      <c r="F248" s="2">
        <v>44762</v>
      </c>
      <c r="G248" s="1" t="s">
        <v>778</v>
      </c>
      <c r="H248" s="1" t="s">
        <v>779</v>
      </c>
      <c r="I248" s="1" t="s">
        <v>21</v>
      </c>
      <c r="J248" s="3" t="s">
        <v>26922</v>
      </c>
      <c r="K248">
        <v>287</v>
      </c>
      <c r="L248" s="1" t="s">
        <v>42</v>
      </c>
      <c r="M248" s="2">
        <v>44769</v>
      </c>
      <c r="N248" s="1" t="s">
        <v>84</v>
      </c>
      <c r="O248" s="1" t="s">
        <v>32</v>
      </c>
      <c r="P248" s="1">
        <f>_3___Healthcare_Data_v1[[#This Row],[Discharge Date]]-_3___Healthcare_Data_v1[[#This Row],[Date of Admission]]</f>
        <v>7</v>
      </c>
      <c r="Q248" s="1">
        <f>IFERROR(_3___Healthcare_Data_v1[[#This Row],[ Billing Amount ]]/_3___Healthcare_Data_v1[[#This Row],[Days in Hospital]],0)</f>
        <v>4948.8200785714289</v>
      </c>
      <c r="R248" s="1" t="str">
        <f>IF(_3___Healthcare_Data_v1[[#This Row],[Age]]&gt;60,"Senior",IF(_3___Healthcare_Data_v1[[#This Row],[Age]]&gt;35,"Middle","Young"))</f>
        <v>Senior</v>
      </c>
    </row>
    <row r="249" spans="1:18" x14ac:dyDescent="0.3">
      <c r="A249" s="1" t="s">
        <v>780</v>
      </c>
      <c r="B249" s="1" t="s">
        <v>26634</v>
      </c>
      <c r="C249" s="1" t="s">
        <v>16</v>
      </c>
      <c r="D249" s="1" t="s">
        <v>62</v>
      </c>
      <c r="E249" s="1" t="s">
        <v>18</v>
      </c>
      <c r="F249" s="2">
        <v>44207</v>
      </c>
      <c r="G249" s="1" t="s">
        <v>781</v>
      </c>
      <c r="H249" s="1" t="s">
        <v>782</v>
      </c>
      <c r="I249" s="1" t="s">
        <v>21</v>
      </c>
      <c r="J249" s="3" t="s">
        <v>26923</v>
      </c>
      <c r="K249">
        <v>129</v>
      </c>
      <c r="L249" s="1" t="s">
        <v>42</v>
      </c>
      <c r="M249" s="2">
        <v>44225</v>
      </c>
      <c r="N249" s="1" t="s">
        <v>23</v>
      </c>
      <c r="O249" s="1" t="s">
        <v>24</v>
      </c>
      <c r="P249" s="1">
        <f>_3___Healthcare_Data_v1[[#This Row],[Discharge Date]]-_3___Healthcare_Data_v1[[#This Row],[Date of Admission]]</f>
        <v>18</v>
      </c>
      <c r="Q249" s="1">
        <f>IFERROR(_3___Healthcare_Data_v1[[#This Row],[ Billing Amount ]]/_3___Healthcare_Data_v1[[#This Row],[Days in Hospital]],0)</f>
        <v>2020.3102566666666</v>
      </c>
      <c r="R249" s="1" t="str">
        <f>IF(_3___Healthcare_Data_v1[[#This Row],[Age]]&gt;60,"Senior",IF(_3___Healthcare_Data_v1[[#This Row],[Age]]&gt;35,"Middle","Young"))</f>
        <v>Senior</v>
      </c>
    </row>
    <row r="250" spans="1:18" x14ac:dyDescent="0.3">
      <c r="A250" s="1" t="s">
        <v>783</v>
      </c>
      <c r="B250" s="1" t="s">
        <v>26617</v>
      </c>
      <c r="C250" s="1" t="s">
        <v>26</v>
      </c>
      <c r="D250" s="1" t="s">
        <v>17</v>
      </c>
      <c r="E250" s="1" t="s">
        <v>18</v>
      </c>
      <c r="F250" s="2">
        <v>45227</v>
      </c>
      <c r="G250" s="1" t="s">
        <v>784</v>
      </c>
      <c r="H250" s="1" t="s">
        <v>785</v>
      </c>
      <c r="I250" s="1" t="s">
        <v>21</v>
      </c>
      <c r="J250" s="3" t="s">
        <v>26924</v>
      </c>
      <c r="K250">
        <v>179</v>
      </c>
      <c r="L250" s="1" t="s">
        <v>38</v>
      </c>
      <c r="M250" s="2">
        <v>45232</v>
      </c>
      <c r="N250" s="1" t="s">
        <v>31</v>
      </c>
      <c r="O250" s="1" t="s">
        <v>44</v>
      </c>
      <c r="P250" s="1">
        <f>_3___Healthcare_Data_v1[[#This Row],[Discharge Date]]-_3___Healthcare_Data_v1[[#This Row],[Date of Admission]]</f>
        <v>5</v>
      </c>
      <c r="Q250" s="1">
        <f>IFERROR(_3___Healthcare_Data_v1[[#This Row],[ Billing Amount ]]/_3___Healthcare_Data_v1[[#This Row],[Days in Hospital]],0)</f>
        <v>5894.3422279999995</v>
      </c>
      <c r="R250" s="1" t="str">
        <f>IF(_3___Healthcare_Data_v1[[#This Row],[Age]]&gt;60,"Senior",IF(_3___Healthcare_Data_v1[[#This Row],[Age]]&gt;35,"Middle","Young"))</f>
        <v>Senior</v>
      </c>
    </row>
    <row r="251" spans="1:18" x14ac:dyDescent="0.3">
      <c r="A251" s="1" t="s">
        <v>786</v>
      </c>
      <c r="B251" s="1" t="s">
        <v>26850</v>
      </c>
      <c r="C251" s="1" t="s">
        <v>26</v>
      </c>
      <c r="D251" s="1" t="s">
        <v>17</v>
      </c>
      <c r="E251" s="1" t="s">
        <v>28</v>
      </c>
      <c r="F251" s="2">
        <v>44169</v>
      </c>
      <c r="G251" s="1" t="s">
        <v>787</v>
      </c>
      <c r="H251" s="1" t="s">
        <v>788</v>
      </c>
      <c r="I251" s="1" t="s">
        <v>52</v>
      </c>
      <c r="J251" s="3" t="s">
        <v>26925</v>
      </c>
      <c r="K251">
        <v>181</v>
      </c>
      <c r="L251" s="1" t="s">
        <v>42</v>
      </c>
      <c r="M251" s="2">
        <v>44195</v>
      </c>
      <c r="N251" s="1" t="s">
        <v>23</v>
      </c>
      <c r="O251" s="1" t="s">
        <v>44</v>
      </c>
      <c r="P251" s="1">
        <f>_3___Healthcare_Data_v1[[#This Row],[Discharge Date]]-_3___Healthcare_Data_v1[[#This Row],[Date of Admission]]</f>
        <v>26</v>
      </c>
      <c r="Q251" s="1">
        <f>IFERROR(_3___Healthcare_Data_v1[[#This Row],[ Billing Amount ]]/_3___Healthcare_Data_v1[[#This Row],[Days in Hospital]],0)</f>
        <v>461.01445923076921</v>
      </c>
      <c r="R251" s="1" t="str">
        <f>IF(_3___Healthcare_Data_v1[[#This Row],[Age]]&gt;60,"Senior",IF(_3___Healthcare_Data_v1[[#This Row],[Age]]&gt;35,"Middle","Young"))</f>
        <v>Senior</v>
      </c>
    </row>
    <row r="252" spans="1:18" x14ac:dyDescent="0.3">
      <c r="A252" s="1" t="s">
        <v>789</v>
      </c>
      <c r="B252" s="1" t="s">
        <v>26617</v>
      </c>
      <c r="C252" s="1" t="s">
        <v>16</v>
      </c>
      <c r="D252" s="1" t="s">
        <v>49</v>
      </c>
      <c r="E252" s="1" t="s">
        <v>35</v>
      </c>
      <c r="F252" s="2">
        <v>45001</v>
      </c>
      <c r="G252" s="1" t="s">
        <v>790</v>
      </c>
      <c r="H252" s="1" t="s">
        <v>791</v>
      </c>
      <c r="I252" s="1" t="s">
        <v>52</v>
      </c>
      <c r="J252" s="3" t="s">
        <v>26926</v>
      </c>
      <c r="K252">
        <v>243</v>
      </c>
      <c r="L252" s="1" t="s">
        <v>22</v>
      </c>
      <c r="M252" s="2">
        <v>45023</v>
      </c>
      <c r="N252" s="1" t="s">
        <v>48</v>
      </c>
      <c r="O252" s="1" t="s">
        <v>32</v>
      </c>
      <c r="P252" s="1">
        <f>_3___Healthcare_Data_v1[[#This Row],[Discharge Date]]-_3___Healthcare_Data_v1[[#This Row],[Date of Admission]]</f>
        <v>22</v>
      </c>
      <c r="Q252" s="1">
        <f>IFERROR(_3___Healthcare_Data_v1[[#This Row],[ Billing Amount ]]/_3___Healthcare_Data_v1[[#This Row],[Days in Hospital]],0)</f>
        <v>694.79322909090911</v>
      </c>
      <c r="R252" s="1" t="str">
        <f>IF(_3___Healthcare_Data_v1[[#This Row],[Age]]&gt;60,"Senior",IF(_3___Healthcare_Data_v1[[#This Row],[Age]]&gt;35,"Middle","Young"))</f>
        <v>Senior</v>
      </c>
    </row>
    <row r="253" spans="1:18" x14ac:dyDescent="0.3">
      <c r="A253" s="1" t="s">
        <v>792</v>
      </c>
      <c r="B253" s="1" t="s">
        <v>26672</v>
      </c>
      <c r="C253" s="1" t="s">
        <v>16</v>
      </c>
      <c r="D253" s="1" t="s">
        <v>17</v>
      </c>
      <c r="E253" s="1" t="s">
        <v>69</v>
      </c>
      <c r="F253" s="2">
        <v>43914</v>
      </c>
      <c r="G253" s="1" t="s">
        <v>793</v>
      </c>
      <c r="H253" s="1" t="s">
        <v>794</v>
      </c>
      <c r="I253" s="1" t="s">
        <v>21</v>
      </c>
      <c r="J253" s="3" t="s">
        <v>26927</v>
      </c>
      <c r="K253">
        <v>370</v>
      </c>
      <c r="L253" s="1" t="s">
        <v>22</v>
      </c>
      <c r="M253" s="2">
        <v>43918</v>
      </c>
      <c r="N253" s="1" t="s">
        <v>31</v>
      </c>
      <c r="O253" s="1" t="s">
        <v>24</v>
      </c>
      <c r="P253" s="1">
        <f>_3___Healthcare_Data_v1[[#This Row],[Discharge Date]]-_3___Healthcare_Data_v1[[#This Row],[Date of Admission]]</f>
        <v>4</v>
      </c>
      <c r="Q253" s="1">
        <f>IFERROR(_3___Healthcare_Data_v1[[#This Row],[ Billing Amount ]]/_3___Healthcare_Data_v1[[#This Row],[Days in Hospital]],0)</f>
        <v>4619.1767600000003</v>
      </c>
      <c r="R253" s="1" t="str">
        <f>IF(_3___Healthcare_Data_v1[[#This Row],[Age]]&gt;60,"Senior",IF(_3___Healthcare_Data_v1[[#This Row],[Age]]&gt;35,"Middle","Young"))</f>
        <v>Senior</v>
      </c>
    </row>
    <row r="254" spans="1:18" x14ac:dyDescent="0.3">
      <c r="A254" s="1" t="s">
        <v>795</v>
      </c>
      <c r="B254" s="1" t="s">
        <v>26928</v>
      </c>
      <c r="C254" s="1" t="s">
        <v>26</v>
      </c>
      <c r="D254" s="1" t="s">
        <v>89</v>
      </c>
      <c r="E254" s="1" t="s">
        <v>26620</v>
      </c>
      <c r="F254" s="2">
        <v>44491</v>
      </c>
      <c r="G254" s="1" t="s">
        <v>796</v>
      </c>
      <c r="H254" s="1" t="s">
        <v>797</v>
      </c>
      <c r="I254" s="1" t="s">
        <v>56</v>
      </c>
      <c r="J254" s="3" t="s">
        <v>26929</v>
      </c>
      <c r="K254">
        <v>147</v>
      </c>
      <c r="L254" s="1" t="s">
        <v>38</v>
      </c>
      <c r="M254" s="2">
        <v>44504</v>
      </c>
      <c r="N254" s="1" t="s">
        <v>48</v>
      </c>
      <c r="O254" s="1" t="s">
        <v>24</v>
      </c>
      <c r="P254" s="1">
        <f>_3___Healthcare_Data_v1[[#This Row],[Discharge Date]]-_3___Healthcare_Data_v1[[#This Row],[Date of Admission]]</f>
        <v>13</v>
      </c>
      <c r="Q254" s="1">
        <f>IFERROR(_3___Healthcare_Data_v1[[#This Row],[ Billing Amount ]]/_3___Healthcare_Data_v1[[#This Row],[Days in Hospital]],0)</f>
        <v>144.54470807692309</v>
      </c>
      <c r="R254" s="1" t="str">
        <f>IF(_3___Healthcare_Data_v1[[#This Row],[Age]]&gt;60,"Senior",IF(_3___Healthcare_Data_v1[[#This Row],[Age]]&gt;35,"Middle","Young"))</f>
        <v>Senior</v>
      </c>
    </row>
    <row r="255" spans="1:18" x14ac:dyDescent="0.3">
      <c r="A255" s="1" t="s">
        <v>798</v>
      </c>
      <c r="B255" s="1" t="s">
        <v>26646</v>
      </c>
      <c r="C255" s="1" t="s">
        <v>16</v>
      </c>
      <c r="D255" s="1" t="s">
        <v>49</v>
      </c>
      <c r="E255" s="1" t="s">
        <v>18</v>
      </c>
      <c r="F255" s="2">
        <v>44303</v>
      </c>
      <c r="G255" s="1" t="s">
        <v>799</v>
      </c>
      <c r="H255" s="1" t="s">
        <v>800</v>
      </c>
      <c r="I255" s="1" t="s">
        <v>21</v>
      </c>
      <c r="J255" s="3" t="s">
        <v>26930</v>
      </c>
      <c r="K255">
        <v>237</v>
      </c>
      <c r="L255" s="1" t="s">
        <v>38</v>
      </c>
      <c r="M255" s="2">
        <v>44332</v>
      </c>
      <c r="N255" s="1" t="s">
        <v>31</v>
      </c>
      <c r="O255" s="1" t="s">
        <v>24</v>
      </c>
      <c r="P255" s="1">
        <f>_3___Healthcare_Data_v1[[#This Row],[Discharge Date]]-_3___Healthcare_Data_v1[[#This Row],[Date of Admission]]</f>
        <v>29</v>
      </c>
      <c r="Q255" s="1">
        <f>IFERROR(_3___Healthcare_Data_v1[[#This Row],[ Billing Amount ]]/_3___Healthcare_Data_v1[[#This Row],[Days in Hospital]],0)</f>
        <v>1801.4492100000002</v>
      </c>
      <c r="R255" s="1" t="str">
        <f>IF(_3___Healthcare_Data_v1[[#This Row],[Age]]&gt;60,"Senior",IF(_3___Healthcare_Data_v1[[#This Row],[Age]]&gt;35,"Middle","Young"))</f>
        <v>Senior</v>
      </c>
    </row>
    <row r="256" spans="1:18" x14ac:dyDescent="0.3">
      <c r="A256" s="1" t="s">
        <v>801</v>
      </c>
      <c r="B256" s="1" t="s">
        <v>26725</v>
      </c>
      <c r="C256" s="1" t="s">
        <v>26</v>
      </c>
      <c r="D256" s="1" t="s">
        <v>89</v>
      </c>
      <c r="E256" s="1" t="s">
        <v>28</v>
      </c>
      <c r="F256" s="2">
        <v>44032</v>
      </c>
      <c r="G256" s="1" t="s">
        <v>802</v>
      </c>
      <c r="H256" s="1" t="s">
        <v>803</v>
      </c>
      <c r="I256" s="1" t="s">
        <v>56</v>
      </c>
      <c r="J256" s="3" t="s">
        <v>26931</v>
      </c>
      <c r="K256">
        <v>292</v>
      </c>
      <c r="L256" s="1" t="s">
        <v>42</v>
      </c>
      <c r="M256" s="2">
        <v>44052</v>
      </c>
      <c r="N256" s="1" t="s">
        <v>23</v>
      </c>
      <c r="O256" s="1" t="s">
        <v>44</v>
      </c>
      <c r="P256" s="1">
        <f>_3___Healthcare_Data_v1[[#This Row],[Discharge Date]]-_3___Healthcare_Data_v1[[#This Row],[Date of Admission]]</f>
        <v>20</v>
      </c>
      <c r="Q256" s="1">
        <f>IFERROR(_3___Healthcare_Data_v1[[#This Row],[ Billing Amount ]]/_3___Healthcare_Data_v1[[#This Row],[Days in Hospital]],0)</f>
        <v>1863.6743940000001</v>
      </c>
      <c r="R256" s="1" t="str">
        <f>IF(_3___Healthcare_Data_v1[[#This Row],[Age]]&gt;60,"Senior",IF(_3___Healthcare_Data_v1[[#This Row],[Age]]&gt;35,"Middle","Young"))</f>
        <v>Senior</v>
      </c>
    </row>
    <row r="257" spans="1:18" x14ac:dyDescent="0.3">
      <c r="A257" s="1" t="s">
        <v>804</v>
      </c>
      <c r="B257" s="1" t="s">
        <v>26610</v>
      </c>
      <c r="C257" s="1" t="s">
        <v>26</v>
      </c>
      <c r="D257" s="1" t="s">
        <v>89</v>
      </c>
      <c r="E257" s="1" t="s">
        <v>28</v>
      </c>
      <c r="F257" s="2">
        <v>44679</v>
      </c>
      <c r="G257" s="1" t="s">
        <v>805</v>
      </c>
      <c r="H257" s="1" t="s">
        <v>806</v>
      </c>
      <c r="I257" s="1" t="s">
        <v>21</v>
      </c>
      <c r="J257" s="3" t="s">
        <v>26932</v>
      </c>
      <c r="K257">
        <v>465</v>
      </c>
      <c r="L257" s="1" t="s">
        <v>42</v>
      </c>
      <c r="M257" s="2">
        <v>44706</v>
      </c>
      <c r="N257" s="1" t="s">
        <v>23</v>
      </c>
      <c r="O257" s="1" t="s">
        <v>32</v>
      </c>
      <c r="P257" s="1">
        <f>_3___Healthcare_Data_v1[[#This Row],[Discharge Date]]-_3___Healthcare_Data_v1[[#This Row],[Date of Admission]]</f>
        <v>27</v>
      </c>
      <c r="Q257" s="1">
        <f>IFERROR(_3___Healthcare_Data_v1[[#This Row],[ Billing Amount ]]/_3___Healthcare_Data_v1[[#This Row],[Days in Hospital]],0)</f>
        <v>536.19125037037031</v>
      </c>
      <c r="R257" s="1" t="str">
        <f>IF(_3___Healthcare_Data_v1[[#This Row],[Age]]&gt;60,"Senior",IF(_3___Healthcare_Data_v1[[#This Row],[Age]]&gt;35,"Middle","Young"))</f>
        <v>Senior</v>
      </c>
    </row>
    <row r="258" spans="1:18" x14ac:dyDescent="0.3">
      <c r="A258" s="1" t="s">
        <v>807</v>
      </c>
      <c r="B258" s="1" t="s">
        <v>26644</v>
      </c>
      <c r="C258" s="1" t="s">
        <v>16</v>
      </c>
      <c r="D258" s="1" t="s">
        <v>62</v>
      </c>
      <c r="E258" s="1" t="s">
        <v>69</v>
      </c>
      <c r="F258" s="2">
        <v>44279</v>
      </c>
      <c r="G258" s="1" t="s">
        <v>808</v>
      </c>
      <c r="H258" s="1" t="s">
        <v>809</v>
      </c>
      <c r="I258" s="1" t="s">
        <v>21</v>
      </c>
      <c r="J258" s="3" t="s">
        <v>26933</v>
      </c>
      <c r="K258">
        <v>264</v>
      </c>
      <c r="L258" s="1" t="s">
        <v>38</v>
      </c>
      <c r="M258" s="2">
        <v>44298</v>
      </c>
      <c r="N258" s="1" t="s">
        <v>84</v>
      </c>
      <c r="O258" s="1" t="s">
        <v>24</v>
      </c>
      <c r="P258" s="1">
        <f>_3___Healthcare_Data_v1[[#This Row],[Discharge Date]]-_3___Healthcare_Data_v1[[#This Row],[Date of Admission]]</f>
        <v>19</v>
      </c>
      <c r="Q258" s="1">
        <f>IFERROR(_3___Healthcare_Data_v1[[#This Row],[ Billing Amount ]]/_3___Healthcare_Data_v1[[#This Row],[Days in Hospital]],0)</f>
        <v>1174.3787299999999</v>
      </c>
      <c r="R258" s="1" t="str">
        <f>IF(_3___Healthcare_Data_v1[[#This Row],[Age]]&gt;60,"Senior",IF(_3___Healthcare_Data_v1[[#This Row],[Age]]&gt;35,"Middle","Young"))</f>
        <v>Senior</v>
      </c>
    </row>
    <row r="259" spans="1:18" x14ac:dyDescent="0.3">
      <c r="A259" s="1" t="s">
        <v>810</v>
      </c>
      <c r="B259" s="1" t="s">
        <v>26664</v>
      </c>
      <c r="C259" s="1" t="s">
        <v>16</v>
      </c>
      <c r="D259" s="1" t="s">
        <v>34</v>
      </c>
      <c r="E259" s="1" t="s">
        <v>18</v>
      </c>
      <c r="F259" s="2">
        <v>44300</v>
      </c>
      <c r="G259" s="1" t="s">
        <v>811</v>
      </c>
      <c r="H259" s="1" t="s">
        <v>812</v>
      </c>
      <c r="I259" s="1" t="s">
        <v>60</v>
      </c>
      <c r="J259" s="3" t="s">
        <v>26934</v>
      </c>
      <c r="K259">
        <v>234</v>
      </c>
      <c r="L259" s="1" t="s">
        <v>38</v>
      </c>
      <c r="M259" s="2">
        <v>44314</v>
      </c>
      <c r="N259" s="1" t="s">
        <v>43</v>
      </c>
      <c r="O259" s="1" t="s">
        <v>44</v>
      </c>
      <c r="P259" s="1">
        <f>_3___Healthcare_Data_v1[[#This Row],[Discharge Date]]-_3___Healthcare_Data_v1[[#This Row],[Date of Admission]]</f>
        <v>14</v>
      </c>
      <c r="Q259" s="1">
        <f>IFERROR(_3___Healthcare_Data_v1[[#This Row],[ Billing Amount ]]/_3___Healthcare_Data_v1[[#This Row],[Days in Hospital]],0)</f>
        <v>2898.144495</v>
      </c>
      <c r="R259" s="1" t="str">
        <f>IF(_3___Healthcare_Data_v1[[#This Row],[Age]]&gt;60,"Senior",IF(_3___Healthcare_Data_v1[[#This Row],[Age]]&gt;35,"Middle","Young"))</f>
        <v>Senior</v>
      </c>
    </row>
    <row r="260" spans="1:18" x14ac:dyDescent="0.3">
      <c r="A260" s="1" t="s">
        <v>813</v>
      </c>
      <c r="B260" s="1" t="s">
        <v>26700</v>
      </c>
      <c r="C260" s="1" t="s">
        <v>16</v>
      </c>
      <c r="D260" s="1" t="s">
        <v>62</v>
      </c>
      <c r="E260" s="1" t="s">
        <v>35</v>
      </c>
      <c r="F260" s="2">
        <v>44887</v>
      </c>
      <c r="G260" s="1" t="s">
        <v>814</v>
      </c>
      <c r="H260" s="1" t="s">
        <v>815</v>
      </c>
      <c r="I260" s="1" t="s">
        <v>21</v>
      </c>
      <c r="J260" s="3" t="s">
        <v>26935</v>
      </c>
      <c r="K260">
        <v>458</v>
      </c>
      <c r="L260" s="1" t="s">
        <v>22</v>
      </c>
      <c r="M260" s="2">
        <v>44897</v>
      </c>
      <c r="N260" s="1" t="s">
        <v>48</v>
      </c>
      <c r="O260" s="1" t="s">
        <v>32</v>
      </c>
      <c r="P260" s="1">
        <f>_3___Healthcare_Data_v1[[#This Row],[Discharge Date]]-_3___Healthcare_Data_v1[[#This Row],[Date of Admission]]</f>
        <v>10</v>
      </c>
      <c r="Q260" s="1">
        <f>IFERROR(_3___Healthcare_Data_v1[[#This Row],[ Billing Amount ]]/_3___Healthcare_Data_v1[[#This Row],[Days in Hospital]],0)</f>
        <v>1595.5564570000001</v>
      </c>
      <c r="R260" s="1" t="str">
        <f>IF(_3___Healthcare_Data_v1[[#This Row],[Age]]&gt;60,"Senior",IF(_3___Healthcare_Data_v1[[#This Row],[Age]]&gt;35,"Middle","Young"))</f>
        <v>Senior</v>
      </c>
    </row>
    <row r="261" spans="1:18" x14ac:dyDescent="0.3">
      <c r="A261" s="1" t="s">
        <v>816</v>
      </c>
      <c r="B261" s="1" t="s">
        <v>26873</v>
      </c>
      <c r="C261" s="1" t="s">
        <v>26</v>
      </c>
      <c r="D261" s="1" t="s">
        <v>89</v>
      </c>
      <c r="E261" s="1" t="s">
        <v>26620</v>
      </c>
      <c r="F261" s="2">
        <v>44469</v>
      </c>
      <c r="G261" s="1" t="s">
        <v>817</v>
      </c>
      <c r="H261" s="1" t="s">
        <v>818</v>
      </c>
      <c r="I261" s="1" t="s">
        <v>60</v>
      </c>
      <c r="J261" s="3" t="s">
        <v>26936</v>
      </c>
      <c r="K261">
        <v>226</v>
      </c>
      <c r="L261" s="1" t="s">
        <v>42</v>
      </c>
      <c r="M261" s="2">
        <v>44497</v>
      </c>
      <c r="N261" s="1" t="s">
        <v>43</v>
      </c>
      <c r="O261" s="1" t="s">
        <v>44</v>
      </c>
      <c r="P261" s="1">
        <f>_3___Healthcare_Data_v1[[#This Row],[Discharge Date]]-_3___Healthcare_Data_v1[[#This Row],[Date of Admission]]</f>
        <v>28</v>
      </c>
      <c r="Q261" s="1">
        <f>IFERROR(_3___Healthcare_Data_v1[[#This Row],[ Billing Amount ]]/_3___Healthcare_Data_v1[[#This Row],[Days in Hospital]],0)</f>
        <v>0</v>
      </c>
      <c r="R261" s="1" t="str">
        <f>IF(_3___Healthcare_Data_v1[[#This Row],[Age]]&gt;60,"Senior",IF(_3___Healthcare_Data_v1[[#This Row],[Age]]&gt;35,"Middle","Young"))</f>
        <v>Senior</v>
      </c>
    </row>
    <row r="262" spans="1:18" x14ac:dyDescent="0.3">
      <c r="A262" s="1" t="s">
        <v>819</v>
      </c>
      <c r="B262" s="1" t="s">
        <v>26657</v>
      </c>
      <c r="C262" s="1" t="s">
        <v>26</v>
      </c>
      <c r="D262" s="1" t="s">
        <v>89</v>
      </c>
      <c r="E262" s="1" t="s">
        <v>26615</v>
      </c>
      <c r="F262" s="2">
        <v>44174</v>
      </c>
      <c r="G262" s="1" t="s">
        <v>820</v>
      </c>
      <c r="H262" s="1" t="s">
        <v>821</v>
      </c>
      <c r="I262" s="1" t="s">
        <v>21</v>
      </c>
      <c r="J262" s="3" t="s">
        <v>26937</v>
      </c>
      <c r="K262">
        <v>478</v>
      </c>
      <c r="L262" s="1" t="s">
        <v>42</v>
      </c>
      <c r="M262" s="2">
        <v>44182</v>
      </c>
      <c r="N262" s="1" t="s">
        <v>31</v>
      </c>
      <c r="O262" s="1" t="s">
        <v>44</v>
      </c>
      <c r="P262" s="1">
        <f>_3___Healthcare_Data_v1[[#This Row],[Discharge Date]]-_3___Healthcare_Data_v1[[#This Row],[Date of Admission]]</f>
        <v>8</v>
      </c>
      <c r="Q262" s="1">
        <f>IFERROR(_3___Healthcare_Data_v1[[#This Row],[ Billing Amount ]]/_3___Healthcare_Data_v1[[#This Row],[Days in Hospital]],0)</f>
        <v>2281.5891212500001</v>
      </c>
      <c r="R262" s="1" t="str">
        <f>IF(_3___Healthcare_Data_v1[[#This Row],[Age]]&gt;60,"Senior",IF(_3___Healthcare_Data_v1[[#This Row],[Age]]&gt;35,"Middle","Young"))</f>
        <v>Senior</v>
      </c>
    </row>
    <row r="263" spans="1:18" x14ac:dyDescent="0.3">
      <c r="A263" s="1" t="s">
        <v>822</v>
      </c>
      <c r="B263" s="1" t="s">
        <v>26614</v>
      </c>
      <c r="C263" s="1" t="s">
        <v>26</v>
      </c>
      <c r="D263" s="1" t="s">
        <v>49</v>
      </c>
      <c r="E263" s="1" t="s">
        <v>18</v>
      </c>
      <c r="F263" s="2">
        <v>45014</v>
      </c>
      <c r="G263" s="1" t="s">
        <v>823</v>
      </c>
      <c r="H263" s="1" t="s">
        <v>824</v>
      </c>
      <c r="I263" s="1" t="s">
        <v>21</v>
      </c>
      <c r="J263" s="3" t="s">
        <v>26938</v>
      </c>
      <c r="K263">
        <v>204</v>
      </c>
      <c r="L263" s="1" t="s">
        <v>42</v>
      </c>
      <c r="M263" s="2">
        <v>45038</v>
      </c>
      <c r="N263" s="1" t="s">
        <v>48</v>
      </c>
      <c r="O263" s="1" t="s">
        <v>44</v>
      </c>
      <c r="P263" s="1">
        <f>_3___Healthcare_Data_v1[[#This Row],[Discharge Date]]-_3___Healthcare_Data_v1[[#This Row],[Date of Admission]]</f>
        <v>24</v>
      </c>
      <c r="Q263" s="1">
        <f>IFERROR(_3___Healthcare_Data_v1[[#This Row],[ Billing Amount ]]/_3___Healthcare_Data_v1[[#This Row],[Days in Hospital]],0)</f>
        <v>1326.2996904166666</v>
      </c>
      <c r="R263" s="1" t="str">
        <f>IF(_3___Healthcare_Data_v1[[#This Row],[Age]]&gt;60,"Senior",IF(_3___Healthcare_Data_v1[[#This Row],[Age]]&gt;35,"Middle","Young"))</f>
        <v>Senior</v>
      </c>
    </row>
    <row r="264" spans="1:18" x14ac:dyDescent="0.3">
      <c r="A264" s="1" t="s">
        <v>825</v>
      </c>
      <c r="B264" s="1" t="s">
        <v>26700</v>
      </c>
      <c r="C264" s="1" t="s">
        <v>16</v>
      </c>
      <c r="D264" s="1" t="s">
        <v>89</v>
      </c>
      <c r="E264" s="1" t="s">
        <v>35</v>
      </c>
      <c r="F264" s="2">
        <v>43532</v>
      </c>
      <c r="G264" s="1" t="s">
        <v>826</v>
      </c>
      <c r="H264" s="1" t="s">
        <v>827</v>
      </c>
      <c r="I264" s="1" t="s">
        <v>60</v>
      </c>
      <c r="J264" s="3" t="s">
        <v>26939</v>
      </c>
      <c r="K264">
        <v>366</v>
      </c>
      <c r="L264" s="1" t="s">
        <v>22</v>
      </c>
      <c r="M264" s="2">
        <v>43542</v>
      </c>
      <c r="N264" s="1" t="s">
        <v>84</v>
      </c>
      <c r="O264" s="1" t="s">
        <v>24</v>
      </c>
      <c r="P264" s="1">
        <f>_3___Healthcare_Data_v1[[#This Row],[Discharge Date]]-_3___Healthcare_Data_v1[[#This Row],[Date of Admission]]</f>
        <v>10</v>
      </c>
      <c r="Q264" s="1">
        <f>IFERROR(_3___Healthcare_Data_v1[[#This Row],[ Billing Amount ]]/_3___Healthcare_Data_v1[[#This Row],[Days in Hospital]],0)</f>
        <v>873.45343329999992</v>
      </c>
      <c r="R264" s="1" t="str">
        <f>IF(_3___Healthcare_Data_v1[[#This Row],[Age]]&gt;60,"Senior",IF(_3___Healthcare_Data_v1[[#This Row],[Age]]&gt;35,"Middle","Young"))</f>
        <v>Senior</v>
      </c>
    </row>
    <row r="265" spans="1:18" x14ac:dyDescent="0.3">
      <c r="A265" s="1" t="s">
        <v>828</v>
      </c>
      <c r="B265" s="1" t="s">
        <v>26661</v>
      </c>
      <c r="C265" s="1" t="s">
        <v>16</v>
      </c>
      <c r="D265" s="1" t="s">
        <v>89</v>
      </c>
      <c r="E265" s="1" t="s">
        <v>18</v>
      </c>
      <c r="F265" s="2">
        <v>45162</v>
      </c>
      <c r="G265" s="1" t="s">
        <v>829</v>
      </c>
      <c r="H265" s="1" t="s">
        <v>830</v>
      </c>
      <c r="I265" s="1" t="s">
        <v>56</v>
      </c>
      <c r="J265" s="3" t="s">
        <v>26940</v>
      </c>
      <c r="K265">
        <v>196</v>
      </c>
      <c r="L265" s="1" t="s">
        <v>38</v>
      </c>
      <c r="M265" s="2">
        <v>45190</v>
      </c>
      <c r="N265" s="1" t="s">
        <v>48</v>
      </c>
      <c r="O265" s="1" t="s">
        <v>24</v>
      </c>
      <c r="P265" s="1">
        <f>_3___Healthcare_Data_v1[[#This Row],[Discharge Date]]-_3___Healthcare_Data_v1[[#This Row],[Date of Admission]]</f>
        <v>28</v>
      </c>
      <c r="Q265" s="1">
        <f>IFERROR(_3___Healthcare_Data_v1[[#This Row],[ Billing Amount ]]/_3___Healthcare_Data_v1[[#This Row],[Days in Hospital]],0)</f>
        <v>1696.0080621428572</v>
      </c>
      <c r="R265" s="1" t="str">
        <f>IF(_3___Healthcare_Data_v1[[#This Row],[Age]]&gt;60,"Senior",IF(_3___Healthcare_Data_v1[[#This Row],[Age]]&gt;35,"Middle","Young"))</f>
        <v>Senior</v>
      </c>
    </row>
    <row r="266" spans="1:18" x14ac:dyDescent="0.3">
      <c r="A266" s="1" t="s">
        <v>831</v>
      </c>
      <c r="B266" s="1" t="s">
        <v>26704</v>
      </c>
      <c r="C266" s="1" t="s">
        <v>16</v>
      </c>
      <c r="D266" s="1" t="s">
        <v>89</v>
      </c>
      <c r="E266" s="1" t="s">
        <v>28</v>
      </c>
      <c r="F266" s="2">
        <v>44553</v>
      </c>
      <c r="G266" s="1" t="s">
        <v>832</v>
      </c>
      <c r="H266" s="1" t="s">
        <v>833</v>
      </c>
      <c r="I266" s="1" t="s">
        <v>60</v>
      </c>
      <c r="J266" s="3" t="s">
        <v>26941</v>
      </c>
      <c r="K266">
        <v>294</v>
      </c>
      <c r="L266" s="1" t="s">
        <v>42</v>
      </c>
      <c r="M266" s="2">
        <v>44568</v>
      </c>
      <c r="N266" s="1" t="s">
        <v>43</v>
      </c>
      <c r="O266" s="1" t="s">
        <v>32</v>
      </c>
      <c r="P266" s="1">
        <f>_3___Healthcare_Data_v1[[#This Row],[Discharge Date]]-_3___Healthcare_Data_v1[[#This Row],[Date of Admission]]</f>
        <v>15</v>
      </c>
      <c r="Q266" s="1">
        <f>IFERROR(_3___Healthcare_Data_v1[[#This Row],[ Billing Amount ]]/_3___Healthcare_Data_v1[[#This Row],[Days in Hospital]],0)</f>
        <v>2234.8091493333332</v>
      </c>
      <c r="R266" s="1" t="str">
        <f>IF(_3___Healthcare_Data_v1[[#This Row],[Age]]&gt;60,"Senior",IF(_3___Healthcare_Data_v1[[#This Row],[Age]]&gt;35,"Middle","Young"))</f>
        <v>Senior</v>
      </c>
    </row>
    <row r="267" spans="1:18" x14ac:dyDescent="0.3">
      <c r="A267" s="1" t="s">
        <v>834</v>
      </c>
      <c r="B267" s="1" t="s">
        <v>26606</v>
      </c>
      <c r="C267" s="1" t="s">
        <v>26</v>
      </c>
      <c r="D267" s="1" t="s">
        <v>89</v>
      </c>
      <c r="E267" s="1" t="s">
        <v>28</v>
      </c>
      <c r="F267" s="2">
        <v>44903</v>
      </c>
      <c r="G267" s="1" t="s">
        <v>835</v>
      </c>
      <c r="H267" s="1" t="s">
        <v>836</v>
      </c>
      <c r="I267" s="1" t="s">
        <v>52</v>
      </c>
      <c r="J267" s="3" t="s">
        <v>26942</v>
      </c>
      <c r="K267">
        <v>462</v>
      </c>
      <c r="L267" s="1" t="s">
        <v>38</v>
      </c>
      <c r="M267" s="2">
        <v>44911</v>
      </c>
      <c r="N267" s="1" t="s">
        <v>84</v>
      </c>
      <c r="O267" s="1" t="s">
        <v>44</v>
      </c>
      <c r="P267" s="1">
        <f>_3___Healthcare_Data_v1[[#This Row],[Discharge Date]]-_3___Healthcare_Data_v1[[#This Row],[Date of Admission]]</f>
        <v>8</v>
      </c>
      <c r="Q267" s="1">
        <f>IFERROR(_3___Healthcare_Data_v1[[#This Row],[ Billing Amount ]]/_3___Healthcare_Data_v1[[#This Row],[Days in Hospital]],0)</f>
        <v>5552.9766074999998</v>
      </c>
      <c r="R267" s="1" t="str">
        <f>IF(_3___Healthcare_Data_v1[[#This Row],[Age]]&gt;60,"Senior",IF(_3___Healthcare_Data_v1[[#This Row],[Age]]&gt;35,"Middle","Young"))</f>
        <v>Senior</v>
      </c>
    </row>
    <row r="268" spans="1:18" x14ac:dyDescent="0.3">
      <c r="A268" s="1" t="s">
        <v>837</v>
      </c>
      <c r="B268" s="1" t="s">
        <v>26685</v>
      </c>
      <c r="C268" s="1" t="s">
        <v>26</v>
      </c>
      <c r="D268" s="1" t="s">
        <v>17</v>
      </c>
      <c r="E268" s="1" t="s">
        <v>28</v>
      </c>
      <c r="F268" s="2">
        <v>44752</v>
      </c>
      <c r="G268" s="1" t="s">
        <v>838</v>
      </c>
      <c r="H268" s="1" t="s">
        <v>839</v>
      </c>
      <c r="I268" s="1" t="s">
        <v>52</v>
      </c>
      <c r="J268" s="3" t="s">
        <v>26943</v>
      </c>
      <c r="K268">
        <v>297</v>
      </c>
      <c r="L268" s="1" t="s">
        <v>42</v>
      </c>
      <c r="M268" s="2">
        <v>44770</v>
      </c>
      <c r="N268" s="1" t="s">
        <v>43</v>
      </c>
      <c r="O268" s="1" t="s">
        <v>24</v>
      </c>
      <c r="P268" s="1">
        <f>_3___Healthcare_Data_v1[[#This Row],[Discharge Date]]-_3___Healthcare_Data_v1[[#This Row],[Date of Admission]]</f>
        <v>18</v>
      </c>
      <c r="Q268" s="1">
        <f>IFERROR(_3___Healthcare_Data_v1[[#This Row],[ Billing Amount ]]/_3___Healthcare_Data_v1[[#This Row],[Days in Hospital]],0)</f>
        <v>2131.0724822222223</v>
      </c>
      <c r="R268" s="1" t="str">
        <f>IF(_3___Healthcare_Data_v1[[#This Row],[Age]]&gt;60,"Senior",IF(_3___Healthcare_Data_v1[[#This Row],[Age]]&gt;35,"Middle","Young"))</f>
        <v>Senior</v>
      </c>
    </row>
    <row r="269" spans="1:18" x14ac:dyDescent="0.3">
      <c r="A269" s="1" t="s">
        <v>840</v>
      </c>
      <c r="B269" s="1" t="s">
        <v>26822</v>
      </c>
      <c r="C269" s="1" t="s">
        <v>26</v>
      </c>
      <c r="D269" s="1" t="s">
        <v>34</v>
      </c>
      <c r="E269" s="1" t="s">
        <v>26615</v>
      </c>
      <c r="F269" s="2">
        <v>44282</v>
      </c>
      <c r="G269" s="1" t="s">
        <v>841</v>
      </c>
      <c r="H269" s="1" t="s">
        <v>842</v>
      </c>
      <c r="I269" s="1" t="s">
        <v>21</v>
      </c>
      <c r="J269" s="3" t="s">
        <v>26944</v>
      </c>
      <c r="K269">
        <v>280</v>
      </c>
      <c r="L269" s="1" t="s">
        <v>22</v>
      </c>
      <c r="M269" s="2">
        <v>44286</v>
      </c>
      <c r="N269" s="1" t="s">
        <v>43</v>
      </c>
      <c r="O269" s="1" t="s">
        <v>32</v>
      </c>
      <c r="P269" s="1">
        <f>_3___Healthcare_Data_v1[[#This Row],[Discharge Date]]-_3___Healthcare_Data_v1[[#This Row],[Date of Admission]]</f>
        <v>4</v>
      </c>
      <c r="Q269" s="1">
        <f>IFERROR(_3___Healthcare_Data_v1[[#This Row],[ Billing Amount ]]/_3___Healthcare_Data_v1[[#This Row],[Days in Hospital]],0)</f>
        <v>4732.0433249999996</v>
      </c>
      <c r="R269" s="1" t="str">
        <f>IF(_3___Healthcare_Data_v1[[#This Row],[Age]]&gt;60,"Senior",IF(_3___Healthcare_Data_v1[[#This Row],[Age]]&gt;35,"Middle","Young"))</f>
        <v>Senior</v>
      </c>
    </row>
    <row r="270" spans="1:18" x14ac:dyDescent="0.3">
      <c r="A270" s="1" t="s">
        <v>843</v>
      </c>
      <c r="B270" s="1" t="s">
        <v>26791</v>
      </c>
      <c r="C270" s="1" t="s">
        <v>16</v>
      </c>
      <c r="D270" s="1" t="s">
        <v>62</v>
      </c>
      <c r="E270" s="1" t="s">
        <v>18</v>
      </c>
      <c r="F270" s="2">
        <v>44553</v>
      </c>
      <c r="G270" s="1" t="s">
        <v>844</v>
      </c>
      <c r="H270" s="1" t="s">
        <v>845</v>
      </c>
      <c r="I270" s="1" t="s">
        <v>56</v>
      </c>
      <c r="J270" s="3" t="s">
        <v>26945</v>
      </c>
      <c r="K270">
        <v>238</v>
      </c>
      <c r="L270" s="1" t="s">
        <v>42</v>
      </c>
      <c r="M270" s="2">
        <v>44571</v>
      </c>
      <c r="N270" s="1" t="s">
        <v>43</v>
      </c>
      <c r="O270" s="1" t="s">
        <v>24</v>
      </c>
      <c r="P270" s="1">
        <f>_3___Healthcare_Data_v1[[#This Row],[Discharge Date]]-_3___Healthcare_Data_v1[[#This Row],[Date of Admission]]</f>
        <v>18</v>
      </c>
      <c r="Q270" s="1">
        <f>IFERROR(_3___Healthcare_Data_v1[[#This Row],[ Billing Amount ]]/_3___Healthcare_Data_v1[[#This Row],[Days in Hospital]],0)</f>
        <v>2386.1304216666667</v>
      </c>
      <c r="R270" s="1" t="str">
        <f>IF(_3___Healthcare_Data_v1[[#This Row],[Age]]&gt;60,"Senior",IF(_3___Healthcare_Data_v1[[#This Row],[Age]]&gt;35,"Middle","Young"))</f>
        <v>Senior</v>
      </c>
    </row>
    <row r="271" spans="1:18" x14ac:dyDescent="0.3">
      <c r="A271" s="1" t="s">
        <v>846</v>
      </c>
      <c r="B271" s="1" t="s">
        <v>26712</v>
      </c>
      <c r="C271" s="1" t="s">
        <v>26</v>
      </c>
      <c r="D271" s="1" t="s">
        <v>17</v>
      </c>
      <c r="E271" s="1" t="s">
        <v>28</v>
      </c>
      <c r="F271" s="2">
        <v>44781</v>
      </c>
      <c r="G271" s="1" t="s">
        <v>847</v>
      </c>
      <c r="H271" s="1" t="s">
        <v>848</v>
      </c>
      <c r="I271" s="1" t="s">
        <v>56</v>
      </c>
      <c r="J271" s="3" t="s">
        <v>26946</v>
      </c>
      <c r="K271">
        <v>374</v>
      </c>
      <c r="L271" s="1" t="s">
        <v>42</v>
      </c>
      <c r="M271" s="2">
        <v>44787</v>
      </c>
      <c r="N271" s="1" t="s">
        <v>23</v>
      </c>
      <c r="O271" s="1" t="s">
        <v>44</v>
      </c>
      <c r="P271" s="1">
        <f>_3___Healthcare_Data_v1[[#This Row],[Discharge Date]]-_3___Healthcare_Data_v1[[#This Row],[Date of Admission]]</f>
        <v>6</v>
      </c>
      <c r="Q271" s="1">
        <f>IFERROR(_3___Healthcare_Data_v1[[#This Row],[ Billing Amount ]]/_3___Healthcare_Data_v1[[#This Row],[Days in Hospital]],0)</f>
        <v>6582.3842916666663</v>
      </c>
      <c r="R271" s="1" t="str">
        <f>IF(_3___Healthcare_Data_v1[[#This Row],[Age]]&gt;60,"Senior",IF(_3___Healthcare_Data_v1[[#This Row],[Age]]&gt;35,"Middle","Young"))</f>
        <v>Senior</v>
      </c>
    </row>
    <row r="272" spans="1:18" x14ac:dyDescent="0.3">
      <c r="A272" s="1" t="s">
        <v>849</v>
      </c>
      <c r="B272" s="1" t="s">
        <v>26866</v>
      </c>
      <c r="C272" s="1" t="s">
        <v>26</v>
      </c>
      <c r="D272" s="1" t="s">
        <v>62</v>
      </c>
      <c r="E272" s="1" t="s">
        <v>26620</v>
      </c>
      <c r="F272" s="2">
        <v>44704</v>
      </c>
      <c r="G272" s="1" t="s">
        <v>850</v>
      </c>
      <c r="H272" s="1" t="s">
        <v>851</v>
      </c>
      <c r="I272" s="1" t="s">
        <v>21</v>
      </c>
      <c r="J272" s="3" t="s">
        <v>26947</v>
      </c>
      <c r="K272">
        <v>216</v>
      </c>
      <c r="L272" s="1" t="s">
        <v>38</v>
      </c>
      <c r="M272" s="2">
        <v>44723</v>
      </c>
      <c r="N272" s="1" t="s">
        <v>43</v>
      </c>
      <c r="O272" s="1" t="s">
        <v>44</v>
      </c>
      <c r="P272" s="1">
        <f>_3___Healthcare_Data_v1[[#This Row],[Discharge Date]]-_3___Healthcare_Data_v1[[#This Row],[Date of Admission]]</f>
        <v>19</v>
      </c>
      <c r="Q272" s="1">
        <f>IFERROR(_3___Healthcare_Data_v1[[#This Row],[ Billing Amount ]]/_3___Healthcare_Data_v1[[#This Row],[Days in Hospital]],0)</f>
        <v>846.60260421052624</v>
      </c>
      <c r="R272" s="1" t="str">
        <f>IF(_3___Healthcare_Data_v1[[#This Row],[Age]]&gt;60,"Senior",IF(_3___Healthcare_Data_v1[[#This Row],[Age]]&gt;35,"Middle","Young"))</f>
        <v>Senior</v>
      </c>
    </row>
    <row r="273" spans="1:18" x14ac:dyDescent="0.3">
      <c r="A273" s="1" t="s">
        <v>852</v>
      </c>
      <c r="B273" s="1" t="s">
        <v>26708</v>
      </c>
      <c r="C273" s="1" t="s">
        <v>16</v>
      </c>
      <c r="D273" s="1" t="s">
        <v>114</v>
      </c>
      <c r="E273" s="1" t="s">
        <v>35</v>
      </c>
      <c r="F273" s="2">
        <v>44458</v>
      </c>
      <c r="G273" s="1" t="s">
        <v>853</v>
      </c>
      <c r="H273" s="1" t="s">
        <v>179</v>
      </c>
      <c r="I273" s="1" t="s">
        <v>56</v>
      </c>
      <c r="J273" s="3" t="s">
        <v>26948</v>
      </c>
      <c r="K273">
        <v>135</v>
      </c>
      <c r="L273" s="1" t="s">
        <v>22</v>
      </c>
      <c r="M273" s="2">
        <v>44461</v>
      </c>
      <c r="N273" s="1" t="s">
        <v>23</v>
      </c>
      <c r="O273" s="1" t="s">
        <v>32</v>
      </c>
      <c r="P273" s="1">
        <f>_3___Healthcare_Data_v1[[#This Row],[Discharge Date]]-_3___Healthcare_Data_v1[[#This Row],[Date of Admission]]</f>
        <v>3</v>
      </c>
      <c r="Q273" s="1">
        <f>IFERROR(_3___Healthcare_Data_v1[[#This Row],[ Billing Amount ]]/_3___Healthcare_Data_v1[[#This Row],[Days in Hospital]],0)</f>
        <v>6226.7732633333335</v>
      </c>
      <c r="R273" s="1" t="str">
        <f>IF(_3___Healthcare_Data_v1[[#This Row],[Age]]&gt;60,"Senior",IF(_3___Healthcare_Data_v1[[#This Row],[Age]]&gt;35,"Middle","Young"))</f>
        <v>Senior</v>
      </c>
    </row>
    <row r="274" spans="1:18" x14ac:dyDescent="0.3">
      <c r="A274" s="1" t="s">
        <v>854</v>
      </c>
      <c r="B274" s="1" t="s">
        <v>26750</v>
      </c>
      <c r="C274" s="1" t="s">
        <v>26</v>
      </c>
      <c r="D274" s="1" t="s">
        <v>26818</v>
      </c>
      <c r="E274" s="1" t="s">
        <v>35</v>
      </c>
      <c r="F274" s="2">
        <v>44697</v>
      </c>
      <c r="G274" s="1" t="s">
        <v>855</v>
      </c>
      <c r="H274" s="1" t="s">
        <v>856</v>
      </c>
      <c r="I274" s="1" t="s">
        <v>21</v>
      </c>
      <c r="J274" s="3" t="s">
        <v>26949</v>
      </c>
      <c r="K274">
        <v>303</v>
      </c>
      <c r="L274" s="1" t="s">
        <v>22</v>
      </c>
      <c r="M274" s="2">
        <v>44714</v>
      </c>
      <c r="N274" s="1" t="s">
        <v>43</v>
      </c>
      <c r="O274" s="1" t="s">
        <v>24</v>
      </c>
      <c r="P274" s="1">
        <f>_3___Healthcare_Data_v1[[#This Row],[Discharge Date]]-_3___Healthcare_Data_v1[[#This Row],[Date of Admission]]</f>
        <v>17</v>
      </c>
      <c r="Q274" s="1">
        <f>IFERROR(_3___Healthcare_Data_v1[[#This Row],[ Billing Amount ]]/_3___Healthcare_Data_v1[[#This Row],[Days in Hospital]],0)</f>
        <v>1198.7620864705882</v>
      </c>
      <c r="R274" s="1" t="str">
        <f>IF(_3___Healthcare_Data_v1[[#This Row],[Age]]&gt;60,"Senior",IF(_3___Healthcare_Data_v1[[#This Row],[Age]]&gt;35,"Middle","Young"))</f>
        <v>Senior</v>
      </c>
    </row>
    <row r="275" spans="1:18" x14ac:dyDescent="0.3">
      <c r="A275" s="1" t="s">
        <v>857</v>
      </c>
      <c r="B275" s="1" t="s">
        <v>26614</v>
      </c>
      <c r="C275" s="1" t="s">
        <v>16</v>
      </c>
      <c r="D275" s="1" t="s">
        <v>62</v>
      </c>
      <c r="E275" s="1" t="s">
        <v>35</v>
      </c>
      <c r="F275" s="2">
        <v>44953</v>
      </c>
      <c r="G275" s="1" t="s">
        <v>858</v>
      </c>
      <c r="H275" s="1" t="s">
        <v>859</v>
      </c>
      <c r="I275" s="1" t="s">
        <v>26607</v>
      </c>
      <c r="J275" s="3" t="s">
        <v>26950</v>
      </c>
      <c r="K275">
        <v>225</v>
      </c>
      <c r="L275" s="1" t="s">
        <v>22</v>
      </c>
      <c r="M275" s="2">
        <v>44962</v>
      </c>
      <c r="N275" s="1" t="s">
        <v>43</v>
      </c>
      <c r="O275" s="1" t="s">
        <v>44</v>
      </c>
      <c r="P275" s="1">
        <f>_3___Healthcare_Data_v1[[#This Row],[Discharge Date]]-_3___Healthcare_Data_v1[[#This Row],[Date of Admission]]</f>
        <v>9</v>
      </c>
      <c r="Q275" s="1">
        <f>IFERROR(_3___Healthcare_Data_v1[[#This Row],[ Billing Amount ]]/_3___Healthcare_Data_v1[[#This Row],[Days in Hospital]],0)</f>
        <v>1296.1822888888889</v>
      </c>
      <c r="R275" s="1" t="str">
        <f>IF(_3___Healthcare_Data_v1[[#This Row],[Age]]&gt;60,"Senior",IF(_3___Healthcare_Data_v1[[#This Row],[Age]]&gt;35,"Middle","Young"))</f>
        <v>Senior</v>
      </c>
    </row>
    <row r="276" spans="1:18" x14ac:dyDescent="0.3">
      <c r="A276" s="1" t="s">
        <v>860</v>
      </c>
      <c r="B276" s="1" t="s">
        <v>26649</v>
      </c>
      <c r="C276" s="1" t="s">
        <v>16</v>
      </c>
      <c r="D276" s="1" t="s">
        <v>89</v>
      </c>
      <c r="E276" s="1" t="s">
        <v>69</v>
      </c>
      <c r="F276" s="2">
        <v>44179</v>
      </c>
      <c r="G276" s="1" t="s">
        <v>861</v>
      </c>
      <c r="H276" s="1" t="s">
        <v>862</v>
      </c>
      <c r="I276" s="1" t="s">
        <v>21</v>
      </c>
      <c r="J276" s="3" t="s">
        <v>26951</v>
      </c>
      <c r="K276">
        <v>152</v>
      </c>
      <c r="L276" s="1" t="s">
        <v>22</v>
      </c>
      <c r="M276" s="2">
        <v>44181</v>
      </c>
      <c r="N276" s="1" t="s">
        <v>84</v>
      </c>
      <c r="O276" s="1" t="s">
        <v>44</v>
      </c>
      <c r="P276" s="1">
        <f>_3___Healthcare_Data_v1[[#This Row],[Discharge Date]]-_3___Healthcare_Data_v1[[#This Row],[Date of Admission]]</f>
        <v>2</v>
      </c>
      <c r="Q276" s="1">
        <f>IFERROR(_3___Healthcare_Data_v1[[#This Row],[ Billing Amount ]]/_3___Healthcare_Data_v1[[#This Row],[Days in Hospital]],0)</f>
        <v>4719.3895705000004</v>
      </c>
      <c r="R276" s="1" t="str">
        <f>IF(_3___Healthcare_Data_v1[[#This Row],[Age]]&gt;60,"Senior",IF(_3___Healthcare_Data_v1[[#This Row],[Age]]&gt;35,"Middle","Young"))</f>
        <v>Senior</v>
      </c>
    </row>
    <row r="277" spans="1:18" x14ac:dyDescent="0.3">
      <c r="A277" s="1" t="s">
        <v>863</v>
      </c>
      <c r="B277" s="1" t="s">
        <v>26683</v>
      </c>
      <c r="C277" s="1" t="s">
        <v>26</v>
      </c>
      <c r="D277" s="1" t="s">
        <v>114</v>
      </c>
      <c r="E277" s="1" t="s">
        <v>26620</v>
      </c>
      <c r="F277" s="2">
        <v>44100</v>
      </c>
      <c r="G277" s="1" t="s">
        <v>864</v>
      </c>
      <c r="H277" s="1" t="s">
        <v>865</v>
      </c>
      <c r="I277" s="1" t="s">
        <v>56</v>
      </c>
      <c r="J277" s="3" t="s">
        <v>26952</v>
      </c>
      <c r="K277">
        <v>444</v>
      </c>
      <c r="L277" s="1" t="s">
        <v>38</v>
      </c>
      <c r="M277" s="2">
        <v>44122</v>
      </c>
      <c r="N277" s="1" t="s">
        <v>48</v>
      </c>
      <c r="O277" s="1" t="s">
        <v>44</v>
      </c>
      <c r="P277" s="1">
        <f>_3___Healthcare_Data_v1[[#This Row],[Discharge Date]]-_3___Healthcare_Data_v1[[#This Row],[Date of Admission]]</f>
        <v>22</v>
      </c>
      <c r="Q277" s="1">
        <f>IFERROR(_3___Healthcare_Data_v1[[#This Row],[ Billing Amount ]]/_3___Healthcare_Data_v1[[#This Row],[Days in Hospital]],0)</f>
        <v>396.7972145</v>
      </c>
      <c r="R277" s="1" t="str">
        <f>IF(_3___Healthcare_Data_v1[[#This Row],[Age]]&gt;60,"Senior",IF(_3___Healthcare_Data_v1[[#This Row],[Age]]&gt;35,"Middle","Young"))</f>
        <v>Senior</v>
      </c>
    </row>
    <row r="278" spans="1:18" x14ac:dyDescent="0.3">
      <c r="A278" s="1" t="s">
        <v>866</v>
      </c>
      <c r="B278" s="1" t="s">
        <v>26798</v>
      </c>
      <c r="C278" s="1" t="s">
        <v>26</v>
      </c>
      <c r="D278" s="1" t="s">
        <v>114</v>
      </c>
      <c r="E278" s="1" t="s">
        <v>35</v>
      </c>
      <c r="F278" s="2">
        <v>44616</v>
      </c>
      <c r="G278" s="1" t="s">
        <v>867</v>
      </c>
      <c r="H278" s="1" t="s">
        <v>868</v>
      </c>
      <c r="I278" s="1" t="s">
        <v>60</v>
      </c>
      <c r="J278" s="3" t="s">
        <v>26953</v>
      </c>
      <c r="K278">
        <v>270</v>
      </c>
      <c r="L278" s="1" t="s">
        <v>22</v>
      </c>
      <c r="M278" s="2">
        <v>44618</v>
      </c>
      <c r="N278" s="1" t="s">
        <v>31</v>
      </c>
      <c r="O278" s="1" t="s">
        <v>24</v>
      </c>
      <c r="P278" s="1">
        <f>_3___Healthcare_Data_v1[[#This Row],[Discharge Date]]-_3___Healthcare_Data_v1[[#This Row],[Date of Admission]]</f>
        <v>2</v>
      </c>
      <c r="Q278" s="1">
        <f>IFERROR(_3___Healthcare_Data_v1[[#This Row],[ Billing Amount ]]/_3___Healthcare_Data_v1[[#This Row],[Days in Hospital]],0)</f>
        <v>1583.4214565</v>
      </c>
      <c r="R278" s="1" t="str">
        <f>IF(_3___Healthcare_Data_v1[[#This Row],[Age]]&gt;60,"Senior",IF(_3___Healthcare_Data_v1[[#This Row],[Age]]&gt;35,"Middle","Young"))</f>
        <v>Senior</v>
      </c>
    </row>
    <row r="279" spans="1:18" x14ac:dyDescent="0.3">
      <c r="A279" s="1" t="s">
        <v>869</v>
      </c>
      <c r="B279" s="1" t="s">
        <v>26687</v>
      </c>
      <c r="C279" s="1" t="s">
        <v>16</v>
      </c>
      <c r="D279" s="1" t="s">
        <v>49</v>
      </c>
      <c r="E279" s="1" t="s">
        <v>35</v>
      </c>
      <c r="F279" s="2">
        <v>44714</v>
      </c>
      <c r="G279" s="1" t="s">
        <v>870</v>
      </c>
      <c r="H279" s="1" t="s">
        <v>871</v>
      </c>
      <c r="I279" s="1" t="s">
        <v>60</v>
      </c>
      <c r="J279" s="3" t="s">
        <v>26954</v>
      </c>
      <c r="K279">
        <v>454</v>
      </c>
      <c r="L279" s="1" t="s">
        <v>22</v>
      </c>
      <c r="M279" s="2">
        <v>44723</v>
      </c>
      <c r="N279" s="1" t="s">
        <v>48</v>
      </c>
      <c r="O279" s="1" t="s">
        <v>32</v>
      </c>
      <c r="P279" s="1">
        <f>_3___Healthcare_Data_v1[[#This Row],[Discharge Date]]-_3___Healthcare_Data_v1[[#This Row],[Date of Admission]]</f>
        <v>9</v>
      </c>
      <c r="Q279" s="1">
        <f>IFERROR(_3___Healthcare_Data_v1[[#This Row],[ Billing Amount ]]/_3___Healthcare_Data_v1[[#This Row],[Days in Hospital]],0)</f>
        <v>88.3467591</v>
      </c>
      <c r="R279" s="1" t="str">
        <f>IF(_3___Healthcare_Data_v1[[#This Row],[Age]]&gt;60,"Senior",IF(_3___Healthcare_Data_v1[[#This Row],[Age]]&gt;35,"Middle","Young"))</f>
        <v>Senior</v>
      </c>
    </row>
    <row r="280" spans="1:18" x14ac:dyDescent="0.3">
      <c r="A280" s="1" t="s">
        <v>872</v>
      </c>
      <c r="B280" s="1" t="s">
        <v>26666</v>
      </c>
      <c r="C280" s="1" t="s">
        <v>16</v>
      </c>
      <c r="D280" s="1" t="s">
        <v>229</v>
      </c>
      <c r="E280" s="1" t="s">
        <v>69</v>
      </c>
      <c r="F280" s="2">
        <v>43860</v>
      </c>
      <c r="G280" s="1" t="s">
        <v>873</v>
      </c>
      <c r="H280" s="1" t="s">
        <v>874</v>
      </c>
      <c r="I280" s="1" t="s">
        <v>21</v>
      </c>
      <c r="J280" s="3" t="s">
        <v>26955</v>
      </c>
      <c r="K280">
        <v>425</v>
      </c>
      <c r="L280" s="1" t="s">
        <v>38</v>
      </c>
      <c r="M280" s="2">
        <v>43862</v>
      </c>
      <c r="N280" s="1" t="s">
        <v>23</v>
      </c>
      <c r="O280" s="1" t="s">
        <v>24</v>
      </c>
      <c r="P280" s="1">
        <f>_3___Healthcare_Data_v1[[#This Row],[Discharge Date]]-_3___Healthcare_Data_v1[[#This Row],[Date of Admission]]</f>
        <v>2</v>
      </c>
      <c r="Q280" s="1">
        <f>IFERROR(_3___Healthcare_Data_v1[[#This Row],[ Billing Amount ]]/_3___Healthcare_Data_v1[[#This Row],[Days in Hospital]],0)</f>
        <v>2914.0559859999998</v>
      </c>
      <c r="R280" s="1" t="str">
        <f>IF(_3___Healthcare_Data_v1[[#This Row],[Age]]&gt;60,"Senior",IF(_3___Healthcare_Data_v1[[#This Row],[Age]]&gt;35,"Middle","Young"))</f>
        <v>Senior</v>
      </c>
    </row>
    <row r="281" spans="1:18" x14ac:dyDescent="0.3">
      <c r="A281" s="1" t="s">
        <v>875</v>
      </c>
      <c r="B281" s="1" t="s">
        <v>26626</v>
      </c>
      <c r="C281" s="1" t="s">
        <v>26</v>
      </c>
      <c r="D281" s="1" t="s">
        <v>49</v>
      </c>
      <c r="E281" s="1" t="s">
        <v>26615</v>
      </c>
      <c r="F281" s="2">
        <v>44720</v>
      </c>
      <c r="G281" s="1" t="s">
        <v>876</v>
      </c>
      <c r="H281" s="1" t="s">
        <v>877</v>
      </c>
      <c r="I281" s="1" t="s">
        <v>21</v>
      </c>
      <c r="J281" s="3" t="s">
        <v>26956</v>
      </c>
      <c r="K281">
        <v>442</v>
      </c>
      <c r="L281" s="1" t="s">
        <v>38</v>
      </c>
      <c r="M281" s="2">
        <v>44750</v>
      </c>
      <c r="N281" s="1" t="s">
        <v>23</v>
      </c>
      <c r="O281" s="1" t="s">
        <v>32</v>
      </c>
      <c r="P281" s="1">
        <f>_3___Healthcare_Data_v1[[#This Row],[Discharge Date]]-_3___Healthcare_Data_v1[[#This Row],[Date of Admission]]</f>
        <v>30</v>
      </c>
      <c r="Q281" s="1">
        <f>IFERROR(_3___Healthcare_Data_v1[[#This Row],[ Billing Amount ]]/_3___Healthcare_Data_v1[[#This Row],[Days in Hospital]],0)</f>
        <v>757.18397500000003</v>
      </c>
      <c r="R281" s="1" t="str">
        <f>IF(_3___Healthcare_Data_v1[[#This Row],[Age]]&gt;60,"Senior",IF(_3___Healthcare_Data_v1[[#This Row],[Age]]&gt;35,"Middle","Young"))</f>
        <v>Senior</v>
      </c>
    </row>
    <row r="282" spans="1:18" x14ac:dyDescent="0.3">
      <c r="A282" s="1" t="s">
        <v>878</v>
      </c>
      <c r="B282" s="1" t="s">
        <v>26677</v>
      </c>
      <c r="C282" s="1" t="s">
        <v>26</v>
      </c>
      <c r="D282" s="1" t="s">
        <v>229</v>
      </c>
      <c r="E282" s="1" t="s">
        <v>69</v>
      </c>
      <c r="F282" s="2">
        <v>45179</v>
      </c>
      <c r="G282" s="1" t="s">
        <v>879</v>
      </c>
      <c r="H282" s="1" t="s">
        <v>880</v>
      </c>
      <c r="I282" s="1" t="s">
        <v>56</v>
      </c>
      <c r="J282" s="3" t="s">
        <v>26957</v>
      </c>
      <c r="K282">
        <v>189</v>
      </c>
      <c r="L282" s="1" t="s">
        <v>38</v>
      </c>
      <c r="M282" s="2">
        <v>45185</v>
      </c>
      <c r="N282" s="1" t="s">
        <v>48</v>
      </c>
      <c r="O282" s="1" t="s">
        <v>32</v>
      </c>
      <c r="P282" s="1">
        <f>_3___Healthcare_Data_v1[[#This Row],[Discharge Date]]-_3___Healthcare_Data_v1[[#This Row],[Date of Admission]]</f>
        <v>6</v>
      </c>
      <c r="Q282" s="1">
        <f>IFERROR(_3___Healthcare_Data_v1[[#This Row],[ Billing Amount ]]/_3___Healthcare_Data_v1[[#This Row],[Days in Hospital]],0)</f>
        <v>12612.14867</v>
      </c>
      <c r="R282" s="1" t="str">
        <f>IF(_3___Healthcare_Data_v1[[#This Row],[Age]]&gt;60,"Senior",IF(_3___Healthcare_Data_v1[[#This Row],[Age]]&gt;35,"Middle","Young"))</f>
        <v>Senior</v>
      </c>
    </row>
    <row r="283" spans="1:18" x14ac:dyDescent="0.3">
      <c r="A283" s="1" t="s">
        <v>881</v>
      </c>
      <c r="B283" s="1" t="s">
        <v>26958</v>
      </c>
      <c r="C283" s="1" t="s">
        <v>16</v>
      </c>
      <c r="D283" s="1" t="s">
        <v>89</v>
      </c>
      <c r="E283" s="1" t="s">
        <v>26620</v>
      </c>
      <c r="F283" s="2">
        <v>44728</v>
      </c>
      <c r="G283" s="1" t="s">
        <v>882</v>
      </c>
      <c r="H283" s="1" t="s">
        <v>883</v>
      </c>
      <c r="I283" s="1" t="s">
        <v>52</v>
      </c>
      <c r="J283" s="3" t="s">
        <v>26959</v>
      </c>
      <c r="K283">
        <v>487</v>
      </c>
      <c r="L283" s="1" t="s">
        <v>38</v>
      </c>
      <c r="M283" s="2">
        <v>44736</v>
      </c>
      <c r="N283" s="1" t="s">
        <v>84</v>
      </c>
      <c r="O283" s="1" t="s">
        <v>32</v>
      </c>
      <c r="P283" s="1">
        <f>_3___Healthcare_Data_v1[[#This Row],[Discharge Date]]-_3___Healthcare_Data_v1[[#This Row],[Date of Admission]]</f>
        <v>8</v>
      </c>
      <c r="Q283" s="1">
        <f>IFERROR(_3___Healthcare_Data_v1[[#This Row],[ Billing Amount ]]/_3___Healthcare_Data_v1[[#This Row],[Days in Hospital]],0)</f>
        <v>1203.1222244999999</v>
      </c>
      <c r="R283" s="1" t="str">
        <f>IF(_3___Healthcare_Data_v1[[#This Row],[Age]]&gt;60,"Senior",IF(_3___Healthcare_Data_v1[[#This Row],[Age]]&gt;35,"Middle","Young"))</f>
        <v>Senior</v>
      </c>
    </row>
    <row r="284" spans="1:18" x14ac:dyDescent="0.3">
      <c r="A284" s="1" t="s">
        <v>884</v>
      </c>
      <c r="B284" s="1" t="s">
        <v>26624</v>
      </c>
      <c r="C284" s="1" t="s">
        <v>16</v>
      </c>
      <c r="D284" s="1" t="s">
        <v>89</v>
      </c>
      <c r="E284" s="1" t="s">
        <v>18</v>
      </c>
      <c r="F284" s="2">
        <v>43509</v>
      </c>
      <c r="G284" s="1" t="s">
        <v>885</v>
      </c>
      <c r="H284" s="1" t="s">
        <v>886</v>
      </c>
      <c r="I284" s="1" t="s">
        <v>60</v>
      </c>
      <c r="J284" s="3" t="s">
        <v>26960</v>
      </c>
      <c r="K284">
        <v>119</v>
      </c>
      <c r="L284" s="1" t="s">
        <v>42</v>
      </c>
      <c r="M284" s="2">
        <v>43519</v>
      </c>
      <c r="N284" s="1" t="s">
        <v>31</v>
      </c>
      <c r="O284" s="1" t="s">
        <v>44</v>
      </c>
      <c r="P284" s="1">
        <f>_3___Healthcare_Data_v1[[#This Row],[Discharge Date]]-_3___Healthcare_Data_v1[[#This Row],[Date of Admission]]</f>
        <v>10</v>
      </c>
      <c r="Q284" s="1">
        <f>IFERROR(_3___Healthcare_Data_v1[[#This Row],[ Billing Amount ]]/_3___Healthcare_Data_v1[[#This Row],[Days in Hospital]],0)</f>
        <v>5106.0746209999998</v>
      </c>
      <c r="R284" s="1" t="str">
        <f>IF(_3___Healthcare_Data_v1[[#This Row],[Age]]&gt;60,"Senior",IF(_3___Healthcare_Data_v1[[#This Row],[Age]]&gt;35,"Middle","Young"))</f>
        <v>Senior</v>
      </c>
    </row>
    <row r="285" spans="1:18" x14ac:dyDescent="0.3">
      <c r="A285" s="1" t="s">
        <v>887</v>
      </c>
      <c r="B285" s="1" t="s">
        <v>26664</v>
      </c>
      <c r="C285" s="1" t="s">
        <v>16</v>
      </c>
      <c r="D285" s="1" t="s">
        <v>89</v>
      </c>
      <c r="E285" s="1" t="s">
        <v>26620</v>
      </c>
      <c r="F285" s="2">
        <v>44070</v>
      </c>
      <c r="G285" s="1" t="s">
        <v>888</v>
      </c>
      <c r="H285" s="1" t="s">
        <v>889</v>
      </c>
      <c r="I285" s="1" t="s">
        <v>21</v>
      </c>
      <c r="J285" s="3" t="s">
        <v>26961</v>
      </c>
      <c r="K285">
        <v>356</v>
      </c>
      <c r="L285" s="1" t="s">
        <v>38</v>
      </c>
      <c r="M285" s="2">
        <v>44091</v>
      </c>
      <c r="N285" s="1" t="s">
        <v>23</v>
      </c>
      <c r="O285" s="1" t="s">
        <v>32</v>
      </c>
      <c r="P285" s="1">
        <f>_3___Healthcare_Data_v1[[#This Row],[Discharge Date]]-_3___Healthcare_Data_v1[[#This Row],[Date of Admission]]</f>
        <v>21</v>
      </c>
      <c r="Q285" s="1">
        <f>IFERROR(_3___Healthcare_Data_v1[[#This Row],[ Billing Amount ]]/_3___Healthcare_Data_v1[[#This Row],[Days in Hospital]],0)</f>
        <v>1406.091659047619</v>
      </c>
      <c r="R285" s="1" t="str">
        <f>IF(_3___Healthcare_Data_v1[[#This Row],[Age]]&gt;60,"Senior",IF(_3___Healthcare_Data_v1[[#This Row],[Age]]&gt;35,"Middle","Young"))</f>
        <v>Senior</v>
      </c>
    </row>
    <row r="286" spans="1:18" x14ac:dyDescent="0.3">
      <c r="A286" s="1" t="s">
        <v>890</v>
      </c>
      <c r="B286" s="1" t="s">
        <v>26683</v>
      </c>
      <c r="C286" s="1" t="s">
        <v>26</v>
      </c>
      <c r="D286" s="1" t="s">
        <v>114</v>
      </c>
      <c r="E286" s="1" t="s">
        <v>26620</v>
      </c>
      <c r="F286" s="2">
        <v>43449</v>
      </c>
      <c r="G286" s="1" t="s">
        <v>891</v>
      </c>
      <c r="H286" s="1" t="s">
        <v>892</v>
      </c>
      <c r="I286" s="1" t="s">
        <v>52</v>
      </c>
      <c r="J286" s="3" t="s">
        <v>26962</v>
      </c>
      <c r="K286">
        <v>104</v>
      </c>
      <c r="L286" s="1" t="s">
        <v>42</v>
      </c>
      <c r="M286" s="2">
        <v>43453</v>
      </c>
      <c r="N286" s="1" t="s">
        <v>84</v>
      </c>
      <c r="O286" s="1" t="s">
        <v>24</v>
      </c>
      <c r="P286" s="1">
        <f>_3___Healthcare_Data_v1[[#This Row],[Discharge Date]]-_3___Healthcare_Data_v1[[#This Row],[Date of Admission]]</f>
        <v>4</v>
      </c>
      <c r="Q286" s="1">
        <f>IFERROR(_3___Healthcare_Data_v1[[#This Row],[ Billing Amount ]]/_3___Healthcare_Data_v1[[#This Row],[Days in Hospital]],0)</f>
        <v>1032.70040225</v>
      </c>
      <c r="R286" s="1" t="str">
        <f>IF(_3___Healthcare_Data_v1[[#This Row],[Age]]&gt;60,"Senior",IF(_3___Healthcare_Data_v1[[#This Row],[Age]]&gt;35,"Middle","Young"))</f>
        <v>Senior</v>
      </c>
    </row>
    <row r="287" spans="1:18" x14ac:dyDescent="0.3">
      <c r="A287" s="1" t="s">
        <v>893</v>
      </c>
      <c r="B287" s="1" t="s">
        <v>26712</v>
      </c>
      <c r="C287" s="1" t="s">
        <v>26</v>
      </c>
      <c r="D287" s="1" t="s">
        <v>89</v>
      </c>
      <c r="E287" s="1" t="s">
        <v>26620</v>
      </c>
      <c r="F287" s="2">
        <v>43444</v>
      </c>
      <c r="G287" s="1" t="s">
        <v>894</v>
      </c>
      <c r="H287" s="1" t="s">
        <v>895</v>
      </c>
      <c r="I287" s="1" t="s">
        <v>26607</v>
      </c>
      <c r="J287" s="3" t="s">
        <v>26963</v>
      </c>
      <c r="K287">
        <v>184</v>
      </c>
      <c r="L287" s="1" t="s">
        <v>42</v>
      </c>
      <c r="M287" s="2">
        <v>43456</v>
      </c>
      <c r="N287" s="1" t="s">
        <v>23</v>
      </c>
      <c r="O287" s="1" t="s">
        <v>24</v>
      </c>
      <c r="P287" s="1">
        <f>_3___Healthcare_Data_v1[[#This Row],[Discharge Date]]-_3___Healthcare_Data_v1[[#This Row],[Date of Admission]]</f>
        <v>12</v>
      </c>
      <c r="Q287" s="1">
        <f>IFERROR(_3___Healthcare_Data_v1[[#This Row],[ Billing Amount ]]/_3___Healthcare_Data_v1[[#This Row],[Days in Hospital]],0)</f>
        <v>602.75843966666673</v>
      </c>
      <c r="R287" s="1" t="str">
        <f>IF(_3___Healthcare_Data_v1[[#This Row],[Age]]&gt;60,"Senior",IF(_3___Healthcare_Data_v1[[#This Row],[Age]]&gt;35,"Middle","Young"))</f>
        <v>Senior</v>
      </c>
    </row>
    <row r="288" spans="1:18" x14ac:dyDescent="0.3">
      <c r="A288" s="1" t="s">
        <v>896</v>
      </c>
      <c r="B288" s="1" t="s">
        <v>26659</v>
      </c>
      <c r="C288" s="1" t="s">
        <v>16</v>
      </c>
      <c r="D288" s="1" t="s">
        <v>49</v>
      </c>
      <c r="E288" s="1" t="s">
        <v>28</v>
      </c>
      <c r="F288" s="2">
        <v>44506</v>
      </c>
      <c r="G288" s="1" t="s">
        <v>897</v>
      </c>
      <c r="H288" s="1" t="s">
        <v>898</v>
      </c>
      <c r="I288" s="1" t="s">
        <v>56</v>
      </c>
      <c r="J288" s="3" t="s">
        <v>26964</v>
      </c>
      <c r="K288">
        <v>130</v>
      </c>
      <c r="L288" s="1" t="s">
        <v>42</v>
      </c>
      <c r="M288" s="2">
        <v>44525</v>
      </c>
      <c r="N288" s="1" t="s">
        <v>84</v>
      </c>
      <c r="O288" s="1" t="s">
        <v>32</v>
      </c>
      <c r="P288" s="1">
        <f>_3___Healthcare_Data_v1[[#This Row],[Discharge Date]]-_3___Healthcare_Data_v1[[#This Row],[Date of Admission]]</f>
        <v>19</v>
      </c>
      <c r="Q288" s="1">
        <f>IFERROR(_3___Healthcare_Data_v1[[#This Row],[ Billing Amount ]]/_3___Healthcare_Data_v1[[#This Row],[Days in Hospital]],0)</f>
        <v>339.38934494736844</v>
      </c>
      <c r="R288" s="1" t="str">
        <f>IF(_3___Healthcare_Data_v1[[#This Row],[Age]]&gt;60,"Senior",IF(_3___Healthcare_Data_v1[[#This Row],[Age]]&gt;35,"Middle","Young"))</f>
        <v>Senior</v>
      </c>
    </row>
    <row r="289" spans="1:18" x14ac:dyDescent="0.3">
      <c r="A289" s="1" t="s">
        <v>899</v>
      </c>
      <c r="B289" s="1" t="s">
        <v>26803</v>
      </c>
      <c r="C289" s="1" t="s">
        <v>26</v>
      </c>
      <c r="D289" s="1" t="s">
        <v>49</v>
      </c>
      <c r="E289" s="1" t="s">
        <v>26620</v>
      </c>
      <c r="F289" s="2">
        <v>44030</v>
      </c>
      <c r="G289" s="1" t="s">
        <v>900</v>
      </c>
      <c r="H289" s="1" t="s">
        <v>901</v>
      </c>
      <c r="I289" s="1" t="s">
        <v>60</v>
      </c>
      <c r="J289" s="3" t="s">
        <v>26965</v>
      </c>
      <c r="K289">
        <v>485</v>
      </c>
      <c r="L289" s="1" t="s">
        <v>38</v>
      </c>
      <c r="M289" s="2">
        <v>44034</v>
      </c>
      <c r="N289" s="1" t="s">
        <v>84</v>
      </c>
      <c r="O289" s="1" t="s">
        <v>44</v>
      </c>
      <c r="P289" s="1">
        <f>_3___Healthcare_Data_v1[[#This Row],[Discharge Date]]-_3___Healthcare_Data_v1[[#This Row],[Date of Admission]]</f>
        <v>4</v>
      </c>
      <c r="Q289" s="1">
        <f>IFERROR(_3___Healthcare_Data_v1[[#This Row],[ Billing Amount ]]/_3___Healthcare_Data_v1[[#This Row],[Days in Hospital]],0)</f>
        <v>2733.971395</v>
      </c>
      <c r="R289" s="1" t="str">
        <f>IF(_3___Healthcare_Data_v1[[#This Row],[Age]]&gt;60,"Senior",IF(_3___Healthcare_Data_v1[[#This Row],[Age]]&gt;35,"Middle","Young"))</f>
        <v>Senior</v>
      </c>
    </row>
    <row r="290" spans="1:18" x14ac:dyDescent="0.3">
      <c r="A290" s="1" t="s">
        <v>902</v>
      </c>
      <c r="B290" s="1" t="s">
        <v>26653</v>
      </c>
      <c r="C290" s="1" t="s">
        <v>16</v>
      </c>
      <c r="D290" s="1" t="s">
        <v>62</v>
      </c>
      <c r="E290" s="1" t="s">
        <v>35</v>
      </c>
      <c r="F290" s="2">
        <v>43982</v>
      </c>
      <c r="G290" s="1" t="s">
        <v>903</v>
      </c>
      <c r="H290" s="1" t="s">
        <v>904</v>
      </c>
      <c r="I290" s="1" t="s">
        <v>21</v>
      </c>
      <c r="J290" s="3" t="s">
        <v>26966</v>
      </c>
      <c r="K290">
        <v>218</v>
      </c>
      <c r="L290" s="1" t="s">
        <v>22</v>
      </c>
      <c r="M290" s="2">
        <v>43992</v>
      </c>
      <c r="N290" s="1" t="s">
        <v>48</v>
      </c>
      <c r="O290" s="1" t="s">
        <v>24</v>
      </c>
      <c r="P290" s="1">
        <f>_3___Healthcare_Data_v1[[#This Row],[Discharge Date]]-_3___Healthcare_Data_v1[[#This Row],[Date of Admission]]</f>
        <v>10</v>
      </c>
      <c r="Q290" s="1">
        <f>IFERROR(_3___Healthcare_Data_v1[[#This Row],[ Billing Amount ]]/_3___Healthcare_Data_v1[[#This Row],[Days in Hospital]],0)</f>
        <v>1034.9906720000001</v>
      </c>
      <c r="R290" s="1" t="str">
        <f>IF(_3___Healthcare_Data_v1[[#This Row],[Age]]&gt;60,"Senior",IF(_3___Healthcare_Data_v1[[#This Row],[Age]]&gt;35,"Middle","Young"))</f>
        <v>Senior</v>
      </c>
    </row>
    <row r="291" spans="1:18" x14ac:dyDescent="0.3">
      <c r="A291" s="1" t="s">
        <v>905</v>
      </c>
      <c r="B291" s="1" t="s">
        <v>26967</v>
      </c>
      <c r="C291" s="1" t="s">
        <v>16</v>
      </c>
      <c r="D291" s="1" t="s">
        <v>49</v>
      </c>
      <c r="E291" s="1" t="s">
        <v>26615</v>
      </c>
      <c r="F291" s="2">
        <v>43492</v>
      </c>
      <c r="G291" s="1" t="s">
        <v>906</v>
      </c>
      <c r="H291" s="1" t="s">
        <v>907</v>
      </c>
      <c r="I291" s="1" t="s">
        <v>56</v>
      </c>
      <c r="J291" s="3" t="s">
        <v>26968</v>
      </c>
      <c r="K291">
        <v>445</v>
      </c>
      <c r="L291" s="1" t="s">
        <v>42</v>
      </c>
      <c r="M291" s="2">
        <v>43504</v>
      </c>
      <c r="N291" s="1" t="s">
        <v>23</v>
      </c>
      <c r="O291" s="1" t="s">
        <v>44</v>
      </c>
      <c r="P291" s="1">
        <f>_3___Healthcare_Data_v1[[#This Row],[Discharge Date]]-_3___Healthcare_Data_v1[[#This Row],[Date of Admission]]</f>
        <v>12</v>
      </c>
      <c r="Q291" s="1">
        <f>IFERROR(_3___Healthcare_Data_v1[[#This Row],[ Billing Amount ]]/_3___Healthcare_Data_v1[[#This Row],[Days in Hospital]],0)</f>
        <v>1694.6807491666666</v>
      </c>
      <c r="R291" s="1" t="str">
        <f>IF(_3___Healthcare_Data_v1[[#This Row],[Age]]&gt;60,"Senior",IF(_3___Healthcare_Data_v1[[#This Row],[Age]]&gt;35,"Middle","Young"))</f>
        <v>Senior</v>
      </c>
    </row>
    <row r="292" spans="1:18" x14ac:dyDescent="0.3">
      <c r="A292" s="1" t="s">
        <v>908</v>
      </c>
      <c r="B292" s="1" t="s">
        <v>26655</v>
      </c>
      <c r="C292" s="1" t="s">
        <v>16</v>
      </c>
      <c r="D292" s="1" t="s">
        <v>229</v>
      </c>
      <c r="E292" s="1" t="s">
        <v>26615</v>
      </c>
      <c r="F292" s="2">
        <v>43449</v>
      </c>
      <c r="G292" s="1" t="s">
        <v>909</v>
      </c>
      <c r="H292" s="1" t="s">
        <v>910</v>
      </c>
      <c r="I292" s="1" t="s">
        <v>26607</v>
      </c>
      <c r="J292" s="3" t="s">
        <v>26969</v>
      </c>
      <c r="K292">
        <v>111</v>
      </c>
      <c r="L292" s="1" t="s">
        <v>38</v>
      </c>
      <c r="M292" s="2">
        <v>43462</v>
      </c>
      <c r="N292" s="1" t="s">
        <v>23</v>
      </c>
      <c r="O292" s="1" t="s">
        <v>24</v>
      </c>
      <c r="P292" s="1">
        <f>_3___Healthcare_Data_v1[[#This Row],[Discharge Date]]-_3___Healthcare_Data_v1[[#This Row],[Date of Admission]]</f>
        <v>13</v>
      </c>
      <c r="Q292" s="1">
        <f>IFERROR(_3___Healthcare_Data_v1[[#This Row],[ Billing Amount ]]/_3___Healthcare_Data_v1[[#This Row],[Days in Hospital]],0)</f>
        <v>1078.8438630769231</v>
      </c>
      <c r="R292" s="1" t="str">
        <f>IF(_3___Healthcare_Data_v1[[#This Row],[Age]]&gt;60,"Senior",IF(_3___Healthcare_Data_v1[[#This Row],[Age]]&gt;35,"Middle","Young"))</f>
        <v>Senior</v>
      </c>
    </row>
    <row r="293" spans="1:18" x14ac:dyDescent="0.3">
      <c r="A293" s="1" t="s">
        <v>911</v>
      </c>
      <c r="B293" s="1" t="s">
        <v>26958</v>
      </c>
      <c r="C293" s="1" t="s">
        <v>26</v>
      </c>
      <c r="D293" s="1" t="s">
        <v>34</v>
      </c>
      <c r="E293" s="1" t="s">
        <v>28</v>
      </c>
      <c r="F293" s="2">
        <v>43567</v>
      </c>
      <c r="G293" s="1" t="s">
        <v>912</v>
      </c>
      <c r="H293" s="1" t="s">
        <v>913</v>
      </c>
      <c r="I293" s="1" t="s">
        <v>56</v>
      </c>
      <c r="J293" s="3" t="s">
        <v>26970</v>
      </c>
      <c r="K293">
        <v>119</v>
      </c>
      <c r="L293" s="1" t="s">
        <v>38</v>
      </c>
      <c r="M293" s="2">
        <v>43580</v>
      </c>
      <c r="N293" s="1" t="s">
        <v>84</v>
      </c>
      <c r="O293" s="1" t="s">
        <v>44</v>
      </c>
      <c r="P293" s="1">
        <f>_3___Healthcare_Data_v1[[#This Row],[Discharge Date]]-_3___Healthcare_Data_v1[[#This Row],[Date of Admission]]</f>
        <v>13</v>
      </c>
      <c r="Q293" s="1">
        <f>IFERROR(_3___Healthcare_Data_v1[[#This Row],[ Billing Amount ]]/_3___Healthcare_Data_v1[[#This Row],[Days in Hospital]],0)</f>
        <v>1228.42859</v>
      </c>
      <c r="R293" s="1" t="str">
        <f>IF(_3___Healthcare_Data_v1[[#This Row],[Age]]&gt;60,"Senior",IF(_3___Healthcare_Data_v1[[#This Row],[Age]]&gt;35,"Middle","Young"))</f>
        <v>Senior</v>
      </c>
    </row>
    <row r="294" spans="1:18" x14ac:dyDescent="0.3">
      <c r="A294" s="1" t="s">
        <v>914</v>
      </c>
      <c r="B294" s="1" t="s">
        <v>26866</v>
      </c>
      <c r="C294" s="1" t="s">
        <v>16</v>
      </c>
      <c r="D294" s="1" t="s">
        <v>34</v>
      </c>
      <c r="E294" s="1" t="s">
        <v>26615</v>
      </c>
      <c r="F294" s="2">
        <v>44135</v>
      </c>
      <c r="G294" s="1" t="s">
        <v>915</v>
      </c>
      <c r="H294" s="1" t="s">
        <v>916</v>
      </c>
      <c r="I294" s="1" t="s">
        <v>56</v>
      </c>
      <c r="J294" s="3" t="s">
        <v>26971</v>
      </c>
      <c r="K294">
        <v>482</v>
      </c>
      <c r="L294" s="1" t="s">
        <v>38</v>
      </c>
      <c r="M294" s="2">
        <v>44162</v>
      </c>
      <c r="N294" s="1" t="s">
        <v>43</v>
      </c>
      <c r="O294" s="1" t="s">
        <v>32</v>
      </c>
      <c r="P294" s="1">
        <f>_3___Healthcare_Data_v1[[#This Row],[Discharge Date]]-_3___Healthcare_Data_v1[[#This Row],[Date of Admission]]</f>
        <v>27</v>
      </c>
      <c r="Q294" s="1">
        <f>IFERROR(_3___Healthcare_Data_v1[[#This Row],[ Billing Amount ]]/_3___Healthcare_Data_v1[[#This Row],[Days in Hospital]],0)</f>
        <v>1347.493604074074</v>
      </c>
      <c r="R294" s="1" t="str">
        <f>IF(_3___Healthcare_Data_v1[[#This Row],[Age]]&gt;60,"Senior",IF(_3___Healthcare_Data_v1[[#This Row],[Age]]&gt;35,"Middle","Young"))</f>
        <v>Senior</v>
      </c>
    </row>
    <row r="295" spans="1:18" x14ac:dyDescent="0.3">
      <c r="A295" s="1" t="s">
        <v>917</v>
      </c>
      <c r="B295" s="1" t="s">
        <v>26755</v>
      </c>
      <c r="C295" s="1" t="s">
        <v>26</v>
      </c>
      <c r="D295" s="1" t="s">
        <v>229</v>
      </c>
      <c r="E295" s="1" t="s">
        <v>26620</v>
      </c>
      <c r="F295" s="2">
        <v>45032</v>
      </c>
      <c r="G295" s="1" t="s">
        <v>918</v>
      </c>
      <c r="H295" s="1" t="s">
        <v>919</v>
      </c>
      <c r="I295" s="1" t="s">
        <v>21</v>
      </c>
      <c r="J295" s="3" t="s">
        <v>26972</v>
      </c>
      <c r="K295">
        <v>105</v>
      </c>
      <c r="L295" s="1" t="s">
        <v>38</v>
      </c>
      <c r="M295" s="2">
        <v>45054</v>
      </c>
      <c r="N295" s="1" t="s">
        <v>23</v>
      </c>
      <c r="O295" s="1" t="s">
        <v>24</v>
      </c>
      <c r="P295" s="1">
        <f>_3___Healthcare_Data_v1[[#This Row],[Discharge Date]]-_3___Healthcare_Data_v1[[#This Row],[Date of Admission]]</f>
        <v>22</v>
      </c>
      <c r="Q295" s="1">
        <f>IFERROR(_3___Healthcare_Data_v1[[#This Row],[ Billing Amount ]]/_3___Healthcare_Data_v1[[#This Row],[Days in Hospital]],0)</f>
        <v>847.42796772727274</v>
      </c>
      <c r="R295" s="1" t="str">
        <f>IF(_3___Healthcare_Data_v1[[#This Row],[Age]]&gt;60,"Senior",IF(_3___Healthcare_Data_v1[[#This Row],[Age]]&gt;35,"Middle","Young"))</f>
        <v>Senior</v>
      </c>
    </row>
    <row r="296" spans="1:18" x14ac:dyDescent="0.3">
      <c r="A296" s="1" t="s">
        <v>920</v>
      </c>
      <c r="B296" s="1" t="s">
        <v>26795</v>
      </c>
      <c r="C296" s="1" t="s">
        <v>26</v>
      </c>
      <c r="D296" s="1" t="s">
        <v>34</v>
      </c>
      <c r="E296" s="1" t="s">
        <v>26620</v>
      </c>
      <c r="F296" s="2">
        <v>44874</v>
      </c>
      <c r="G296" s="1" t="s">
        <v>921</v>
      </c>
      <c r="H296" s="1" t="s">
        <v>922</v>
      </c>
      <c r="I296" s="1" t="s">
        <v>60</v>
      </c>
      <c r="J296" s="3" t="s">
        <v>26973</v>
      </c>
      <c r="K296">
        <v>362</v>
      </c>
      <c r="L296" s="1" t="s">
        <v>42</v>
      </c>
      <c r="M296" s="2">
        <v>44885</v>
      </c>
      <c r="N296" s="1" t="s">
        <v>23</v>
      </c>
      <c r="O296" s="1" t="s">
        <v>32</v>
      </c>
      <c r="P296" s="1">
        <f>_3___Healthcare_Data_v1[[#This Row],[Discharge Date]]-_3___Healthcare_Data_v1[[#This Row],[Date of Admission]]</f>
        <v>11</v>
      </c>
      <c r="Q296" s="1">
        <f>IFERROR(_3___Healthcare_Data_v1[[#This Row],[ Billing Amount ]]/_3___Healthcare_Data_v1[[#This Row],[Days in Hospital]],0)</f>
        <v>2672.4645990909089</v>
      </c>
      <c r="R296" s="1" t="str">
        <f>IF(_3___Healthcare_Data_v1[[#This Row],[Age]]&gt;60,"Senior",IF(_3___Healthcare_Data_v1[[#This Row],[Age]]&gt;35,"Middle","Young"))</f>
        <v>Senior</v>
      </c>
    </row>
    <row r="297" spans="1:18" x14ac:dyDescent="0.3">
      <c r="A297" s="1" t="s">
        <v>923</v>
      </c>
      <c r="B297" s="1" t="s">
        <v>26732</v>
      </c>
      <c r="C297" s="1" t="s">
        <v>16</v>
      </c>
      <c r="D297" s="1" t="s">
        <v>89</v>
      </c>
      <c r="E297" s="1" t="s">
        <v>69</v>
      </c>
      <c r="F297" s="2">
        <v>43567</v>
      </c>
      <c r="G297" s="1" t="s">
        <v>924</v>
      </c>
      <c r="H297" s="1" t="s">
        <v>925</v>
      </c>
      <c r="I297" s="1" t="s">
        <v>60</v>
      </c>
      <c r="J297" s="3" t="s">
        <v>26974</v>
      </c>
      <c r="K297">
        <v>425</v>
      </c>
      <c r="L297" s="1" t="s">
        <v>22</v>
      </c>
      <c r="M297" s="2">
        <v>43586</v>
      </c>
      <c r="N297" s="1" t="s">
        <v>84</v>
      </c>
      <c r="O297" s="1" t="s">
        <v>32</v>
      </c>
      <c r="P297" s="1">
        <f>_3___Healthcare_Data_v1[[#This Row],[Discharge Date]]-_3___Healthcare_Data_v1[[#This Row],[Date of Admission]]</f>
        <v>19</v>
      </c>
      <c r="Q297" s="1">
        <f>IFERROR(_3___Healthcare_Data_v1[[#This Row],[ Billing Amount ]]/_3___Healthcare_Data_v1[[#This Row],[Days in Hospital]],0)</f>
        <v>2500.7319278947366</v>
      </c>
      <c r="R297" s="1" t="str">
        <f>IF(_3___Healthcare_Data_v1[[#This Row],[Age]]&gt;60,"Senior",IF(_3___Healthcare_Data_v1[[#This Row],[Age]]&gt;35,"Middle","Young"))</f>
        <v>Senior</v>
      </c>
    </row>
    <row r="298" spans="1:18" x14ac:dyDescent="0.3">
      <c r="A298" s="1" t="s">
        <v>926</v>
      </c>
      <c r="B298" s="1" t="s">
        <v>26845</v>
      </c>
      <c r="C298" s="1" t="s">
        <v>16</v>
      </c>
      <c r="D298" s="1" t="s">
        <v>89</v>
      </c>
      <c r="E298" s="1" t="s">
        <v>26620</v>
      </c>
      <c r="F298" s="2">
        <v>44257</v>
      </c>
      <c r="G298" s="1" t="s">
        <v>927</v>
      </c>
      <c r="H298" s="1" t="s">
        <v>928</v>
      </c>
      <c r="I298" s="1" t="s">
        <v>56</v>
      </c>
      <c r="J298" s="3" t="s">
        <v>26975</v>
      </c>
      <c r="K298">
        <v>347</v>
      </c>
      <c r="L298" s="1" t="s">
        <v>42</v>
      </c>
      <c r="M298" s="2">
        <v>44262</v>
      </c>
      <c r="N298" s="1" t="s">
        <v>84</v>
      </c>
      <c r="O298" s="1" t="s">
        <v>44</v>
      </c>
      <c r="P298" s="1">
        <f>_3___Healthcare_Data_v1[[#This Row],[Discharge Date]]-_3___Healthcare_Data_v1[[#This Row],[Date of Admission]]</f>
        <v>5</v>
      </c>
      <c r="Q298" s="1">
        <f>IFERROR(_3___Healthcare_Data_v1[[#This Row],[ Billing Amount ]]/_3___Healthcare_Data_v1[[#This Row],[Days in Hospital]],0)</f>
        <v>1404.727369</v>
      </c>
      <c r="R298" s="1" t="str">
        <f>IF(_3___Healthcare_Data_v1[[#This Row],[Age]]&gt;60,"Senior",IF(_3___Healthcare_Data_v1[[#This Row],[Age]]&gt;35,"Middle","Young"))</f>
        <v>Senior</v>
      </c>
    </row>
    <row r="299" spans="1:18" x14ac:dyDescent="0.3">
      <c r="A299" s="1" t="s">
        <v>929</v>
      </c>
      <c r="B299" s="1" t="s">
        <v>26646</v>
      </c>
      <c r="C299" s="1" t="s">
        <v>16</v>
      </c>
      <c r="D299" s="1" t="s">
        <v>26818</v>
      </c>
      <c r="E299" s="1" t="s">
        <v>35</v>
      </c>
      <c r="F299" s="2">
        <v>43727</v>
      </c>
      <c r="G299" s="1" t="s">
        <v>930</v>
      </c>
      <c r="H299" s="1" t="s">
        <v>931</v>
      </c>
      <c r="I299" s="1" t="s">
        <v>52</v>
      </c>
      <c r="J299" s="3" t="s">
        <v>26976</v>
      </c>
      <c r="K299">
        <v>230</v>
      </c>
      <c r="L299" s="1" t="s">
        <v>22</v>
      </c>
      <c r="M299" s="2">
        <v>43749</v>
      </c>
      <c r="N299" s="1" t="s">
        <v>23</v>
      </c>
      <c r="O299" s="1" t="s">
        <v>44</v>
      </c>
      <c r="P299" s="1">
        <f>_3___Healthcare_Data_v1[[#This Row],[Discharge Date]]-_3___Healthcare_Data_v1[[#This Row],[Date of Admission]]</f>
        <v>22</v>
      </c>
      <c r="Q299" s="1">
        <f>IFERROR(_3___Healthcare_Data_v1[[#This Row],[ Billing Amount ]]/_3___Healthcare_Data_v1[[#This Row],[Days in Hospital]],0)</f>
        <v>941.31464409090916</v>
      </c>
      <c r="R299" s="1" t="str">
        <f>IF(_3___Healthcare_Data_v1[[#This Row],[Age]]&gt;60,"Senior",IF(_3___Healthcare_Data_v1[[#This Row],[Age]]&gt;35,"Middle","Young"))</f>
        <v>Senior</v>
      </c>
    </row>
    <row r="300" spans="1:18" x14ac:dyDescent="0.3">
      <c r="A300" s="1" t="s">
        <v>932</v>
      </c>
      <c r="B300" s="1" t="s">
        <v>26677</v>
      </c>
      <c r="C300" s="1" t="s">
        <v>26</v>
      </c>
      <c r="D300" s="1" t="s">
        <v>34</v>
      </c>
      <c r="E300" s="1" t="s">
        <v>35</v>
      </c>
      <c r="F300" s="2">
        <v>43896</v>
      </c>
      <c r="G300" s="1" t="s">
        <v>933</v>
      </c>
      <c r="H300" s="1" t="s">
        <v>934</v>
      </c>
      <c r="I300" s="1" t="s">
        <v>60</v>
      </c>
      <c r="J300" s="3" t="s">
        <v>26977</v>
      </c>
      <c r="K300">
        <v>223</v>
      </c>
      <c r="L300" s="1" t="s">
        <v>22</v>
      </c>
      <c r="M300" s="2">
        <v>43905</v>
      </c>
      <c r="N300" s="1" t="s">
        <v>43</v>
      </c>
      <c r="O300" s="1" t="s">
        <v>44</v>
      </c>
      <c r="P300" s="1">
        <f>_3___Healthcare_Data_v1[[#This Row],[Discharge Date]]-_3___Healthcare_Data_v1[[#This Row],[Date of Admission]]</f>
        <v>9</v>
      </c>
      <c r="Q300" s="1">
        <f>IFERROR(_3___Healthcare_Data_v1[[#This Row],[ Billing Amount ]]/_3___Healthcare_Data_v1[[#This Row],[Days in Hospital]],0)</f>
        <v>792.72946955555551</v>
      </c>
      <c r="R300" s="1" t="str">
        <f>IF(_3___Healthcare_Data_v1[[#This Row],[Age]]&gt;60,"Senior",IF(_3___Healthcare_Data_v1[[#This Row],[Age]]&gt;35,"Middle","Young"))</f>
        <v>Senior</v>
      </c>
    </row>
    <row r="301" spans="1:18" x14ac:dyDescent="0.3">
      <c r="A301" s="1" t="s">
        <v>935</v>
      </c>
      <c r="B301" s="1" t="s">
        <v>26687</v>
      </c>
      <c r="C301" s="1" t="s">
        <v>16</v>
      </c>
      <c r="D301" s="1" t="s">
        <v>49</v>
      </c>
      <c r="E301" s="1" t="s">
        <v>69</v>
      </c>
      <c r="F301" s="2">
        <v>44426</v>
      </c>
      <c r="G301" s="1" t="s">
        <v>936</v>
      </c>
      <c r="H301" s="1" t="s">
        <v>937</v>
      </c>
      <c r="I301" s="1" t="s">
        <v>56</v>
      </c>
      <c r="J301" s="3" t="s">
        <v>26978</v>
      </c>
      <c r="K301">
        <v>199</v>
      </c>
      <c r="L301" s="1" t="s">
        <v>38</v>
      </c>
      <c r="M301" s="2">
        <v>44448</v>
      </c>
      <c r="N301" s="1" t="s">
        <v>43</v>
      </c>
      <c r="O301" s="1" t="s">
        <v>44</v>
      </c>
      <c r="P301" s="1">
        <f>_3___Healthcare_Data_v1[[#This Row],[Discharge Date]]-_3___Healthcare_Data_v1[[#This Row],[Date of Admission]]</f>
        <v>22</v>
      </c>
      <c r="Q301" s="1">
        <f>IFERROR(_3___Healthcare_Data_v1[[#This Row],[ Billing Amount ]]/_3___Healthcare_Data_v1[[#This Row],[Days in Hospital]],0)</f>
        <v>571.51990772727277</v>
      </c>
      <c r="R301" s="1" t="str">
        <f>IF(_3___Healthcare_Data_v1[[#This Row],[Age]]&gt;60,"Senior",IF(_3___Healthcare_Data_v1[[#This Row],[Age]]&gt;35,"Middle","Young"))</f>
        <v>Senior</v>
      </c>
    </row>
    <row r="302" spans="1:18" x14ac:dyDescent="0.3">
      <c r="A302" s="1" t="s">
        <v>938</v>
      </c>
      <c r="B302" s="1" t="s">
        <v>26958</v>
      </c>
      <c r="C302" s="1" t="s">
        <v>26</v>
      </c>
      <c r="D302" s="1" t="s">
        <v>114</v>
      </c>
      <c r="E302" s="1" t="s">
        <v>28</v>
      </c>
      <c r="F302" s="2">
        <v>44471</v>
      </c>
      <c r="G302" s="1" t="s">
        <v>939</v>
      </c>
      <c r="H302" s="1" t="s">
        <v>279</v>
      </c>
      <c r="I302" s="1" t="s">
        <v>60</v>
      </c>
      <c r="J302" s="3" t="s">
        <v>26979</v>
      </c>
      <c r="K302">
        <v>497</v>
      </c>
      <c r="L302" s="1" t="s">
        <v>42</v>
      </c>
      <c r="M302" s="2">
        <v>44484</v>
      </c>
      <c r="N302" s="1" t="s">
        <v>84</v>
      </c>
      <c r="O302" s="1" t="s">
        <v>24</v>
      </c>
      <c r="P302" s="1">
        <f>_3___Healthcare_Data_v1[[#This Row],[Discharge Date]]-_3___Healthcare_Data_v1[[#This Row],[Date of Admission]]</f>
        <v>13</v>
      </c>
      <c r="Q302" s="1">
        <f>IFERROR(_3___Healthcare_Data_v1[[#This Row],[ Billing Amount ]]/_3___Healthcare_Data_v1[[#This Row],[Days in Hospital]],0)</f>
        <v>587.59191084615384</v>
      </c>
      <c r="R302" s="1" t="str">
        <f>IF(_3___Healthcare_Data_v1[[#This Row],[Age]]&gt;60,"Senior",IF(_3___Healthcare_Data_v1[[#This Row],[Age]]&gt;35,"Middle","Young"))</f>
        <v>Senior</v>
      </c>
    </row>
    <row r="303" spans="1:18" x14ac:dyDescent="0.3">
      <c r="A303" s="1" t="s">
        <v>940</v>
      </c>
      <c r="B303" s="1" t="s">
        <v>26980</v>
      </c>
      <c r="C303" s="1" t="s">
        <v>16</v>
      </c>
      <c r="D303" s="1" t="s">
        <v>229</v>
      </c>
      <c r="E303" s="1" t="s">
        <v>35</v>
      </c>
      <c r="F303" s="2">
        <v>44458</v>
      </c>
      <c r="G303" s="1" t="s">
        <v>941</v>
      </c>
      <c r="H303" s="1" t="s">
        <v>942</v>
      </c>
      <c r="I303" s="1" t="s">
        <v>21</v>
      </c>
      <c r="J303" s="3" t="s">
        <v>26981</v>
      </c>
      <c r="K303">
        <v>420</v>
      </c>
      <c r="L303" s="1" t="s">
        <v>22</v>
      </c>
      <c r="M303" s="2">
        <v>44460</v>
      </c>
      <c r="N303" s="1" t="s">
        <v>43</v>
      </c>
      <c r="O303" s="1" t="s">
        <v>32</v>
      </c>
      <c r="P303" s="1">
        <f>_3___Healthcare_Data_v1[[#This Row],[Discharge Date]]-_3___Healthcare_Data_v1[[#This Row],[Date of Admission]]</f>
        <v>2</v>
      </c>
      <c r="Q303" s="1">
        <f>IFERROR(_3___Healthcare_Data_v1[[#This Row],[ Billing Amount ]]/_3___Healthcare_Data_v1[[#This Row],[Days in Hospital]],0)</f>
        <v>8035.7493949999998</v>
      </c>
      <c r="R303" s="1" t="str">
        <f>IF(_3___Healthcare_Data_v1[[#This Row],[Age]]&gt;60,"Senior",IF(_3___Healthcare_Data_v1[[#This Row],[Age]]&gt;35,"Middle","Young"))</f>
        <v>Senior</v>
      </c>
    </row>
    <row r="304" spans="1:18" x14ac:dyDescent="0.3">
      <c r="A304" s="1" t="s">
        <v>943</v>
      </c>
      <c r="B304" s="1" t="s">
        <v>26873</v>
      </c>
      <c r="C304" s="1" t="s">
        <v>26</v>
      </c>
      <c r="D304" s="1" t="s">
        <v>62</v>
      </c>
      <c r="E304" s="1" t="s">
        <v>26620</v>
      </c>
      <c r="F304" s="2">
        <v>43658</v>
      </c>
      <c r="G304" s="1" t="s">
        <v>944</v>
      </c>
      <c r="H304" s="1" t="s">
        <v>945</v>
      </c>
      <c r="I304" s="1" t="s">
        <v>56</v>
      </c>
      <c r="J304" s="3" t="s">
        <v>26982</v>
      </c>
      <c r="K304">
        <v>432</v>
      </c>
      <c r="L304" s="1" t="s">
        <v>38</v>
      </c>
      <c r="M304" s="2">
        <v>43676</v>
      </c>
      <c r="N304" s="1" t="s">
        <v>84</v>
      </c>
      <c r="O304" s="1" t="s">
        <v>32</v>
      </c>
      <c r="P304" s="1">
        <f>_3___Healthcare_Data_v1[[#This Row],[Discharge Date]]-_3___Healthcare_Data_v1[[#This Row],[Date of Admission]]</f>
        <v>18</v>
      </c>
      <c r="Q304" s="1">
        <f>IFERROR(_3___Healthcare_Data_v1[[#This Row],[ Billing Amount ]]/_3___Healthcare_Data_v1[[#This Row],[Days in Hospital]],0)</f>
        <v>1684.3461994444444</v>
      </c>
      <c r="R304" s="1" t="str">
        <f>IF(_3___Healthcare_Data_v1[[#This Row],[Age]]&gt;60,"Senior",IF(_3___Healthcare_Data_v1[[#This Row],[Age]]&gt;35,"Middle","Young"))</f>
        <v>Senior</v>
      </c>
    </row>
    <row r="305" spans="1:18" x14ac:dyDescent="0.3">
      <c r="A305" s="1" t="s">
        <v>946</v>
      </c>
      <c r="B305" s="1" t="s">
        <v>26714</v>
      </c>
      <c r="C305" s="1" t="s">
        <v>16</v>
      </c>
      <c r="D305" s="1" t="s">
        <v>34</v>
      </c>
      <c r="E305" s="1" t="s">
        <v>69</v>
      </c>
      <c r="F305" s="2">
        <v>43841</v>
      </c>
      <c r="G305" s="1" t="s">
        <v>947</v>
      </c>
      <c r="H305" s="1" t="s">
        <v>948</v>
      </c>
      <c r="I305" s="1" t="s">
        <v>21</v>
      </c>
      <c r="J305" s="3" t="s">
        <v>26983</v>
      </c>
      <c r="K305">
        <v>483</v>
      </c>
      <c r="L305" s="1" t="s">
        <v>38</v>
      </c>
      <c r="M305" s="2">
        <v>43869</v>
      </c>
      <c r="N305" s="1" t="s">
        <v>84</v>
      </c>
      <c r="O305" s="1" t="s">
        <v>24</v>
      </c>
      <c r="P305" s="1">
        <f>_3___Healthcare_Data_v1[[#This Row],[Discharge Date]]-_3___Healthcare_Data_v1[[#This Row],[Date of Admission]]</f>
        <v>28</v>
      </c>
      <c r="Q305" s="1">
        <f>IFERROR(_3___Healthcare_Data_v1[[#This Row],[ Billing Amount ]]/_3___Healthcare_Data_v1[[#This Row],[Days in Hospital]],0)</f>
        <v>1268.1275910714285</v>
      </c>
      <c r="R305" s="1" t="str">
        <f>IF(_3___Healthcare_Data_v1[[#This Row],[Age]]&gt;60,"Senior",IF(_3___Healthcare_Data_v1[[#This Row],[Age]]&gt;35,"Middle","Young"))</f>
        <v>Senior</v>
      </c>
    </row>
    <row r="306" spans="1:18" x14ac:dyDescent="0.3">
      <c r="A306" s="1" t="s">
        <v>949</v>
      </c>
      <c r="B306" s="1" t="s">
        <v>26779</v>
      </c>
      <c r="C306" s="1" t="s">
        <v>26</v>
      </c>
      <c r="D306" s="1" t="s">
        <v>17</v>
      </c>
      <c r="E306" s="1" t="s">
        <v>28</v>
      </c>
      <c r="F306" s="2">
        <v>43582</v>
      </c>
      <c r="G306" s="1" t="s">
        <v>950</v>
      </c>
      <c r="H306" s="1" t="s">
        <v>951</v>
      </c>
      <c r="I306" s="1" t="s">
        <v>21</v>
      </c>
      <c r="J306" s="3" t="s">
        <v>26984</v>
      </c>
      <c r="K306">
        <v>162</v>
      </c>
      <c r="L306" s="1" t="s">
        <v>42</v>
      </c>
      <c r="M306" s="2">
        <v>43601</v>
      </c>
      <c r="N306" s="1" t="s">
        <v>84</v>
      </c>
      <c r="O306" s="1" t="s">
        <v>32</v>
      </c>
      <c r="P306" s="1">
        <f>_3___Healthcare_Data_v1[[#This Row],[Discharge Date]]-_3___Healthcare_Data_v1[[#This Row],[Date of Admission]]</f>
        <v>19</v>
      </c>
      <c r="Q306" s="1">
        <f>IFERROR(_3___Healthcare_Data_v1[[#This Row],[ Billing Amount ]]/_3___Healthcare_Data_v1[[#This Row],[Days in Hospital]],0)</f>
        <v>547.04986631578947</v>
      </c>
      <c r="R306" s="1" t="str">
        <f>IF(_3___Healthcare_Data_v1[[#This Row],[Age]]&gt;60,"Senior",IF(_3___Healthcare_Data_v1[[#This Row],[Age]]&gt;35,"Middle","Young"))</f>
        <v>Senior</v>
      </c>
    </row>
    <row r="307" spans="1:18" x14ac:dyDescent="0.3">
      <c r="A307" s="1" t="s">
        <v>952</v>
      </c>
      <c r="B307" s="1" t="s">
        <v>26624</v>
      </c>
      <c r="C307" s="1" t="s">
        <v>26</v>
      </c>
      <c r="D307" s="1" t="s">
        <v>49</v>
      </c>
      <c r="E307" s="1" t="s">
        <v>28</v>
      </c>
      <c r="F307" s="2">
        <v>43418</v>
      </c>
      <c r="G307" s="1" t="s">
        <v>953</v>
      </c>
      <c r="H307" s="1" t="s">
        <v>954</v>
      </c>
      <c r="I307" s="1" t="s">
        <v>56</v>
      </c>
      <c r="J307" s="3" t="s">
        <v>26985</v>
      </c>
      <c r="K307">
        <v>161</v>
      </c>
      <c r="L307" s="1" t="s">
        <v>42</v>
      </c>
      <c r="M307" s="2">
        <v>43435</v>
      </c>
      <c r="N307" s="1" t="s">
        <v>84</v>
      </c>
      <c r="O307" s="1" t="s">
        <v>44</v>
      </c>
      <c r="P307" s="1">
        <f>_3___Healthcare_Data_v1[[#This Row],[Discharge Date]]-_3___Healthcare_Data_v1[[#This Row],[Date of Admission]]</f>
        <v>17</v>
      </c>
      <c r="Q307" s="1">
        <f>IFERROR(_3___Healthcare_Data_v1[[#This Row],[ Billing Amount ]]/_3___Healthcare_Data_v1[[#This Row],[Days in Hospital]],0)</f>
        <v>1460.8400335294118</v>
      </c>
      <c r="R307" s="1" t="str">
        <f>IF(_3___Healthcare_Data_v1[[#This Row],[Age]]&gt;60,"Senior",IF(_3___Healthcare_Data_v1[[#This Row],[Age]]&gt;35,"Middle","Young"))</f>
        <v>Senior</v>
      </c>
    </row>
    <row r="308" spans="1:18" x14ac:dyDescent="0.3">
      <c r="A308" s="1" t="s">
        <v>955</v>
      </c>
      <c r="B308" s="1" t="s">
        <v>26624</v>
      </c>
      <c r="C308" s="1" t="s">
        <v>26</v>
      </c>
      <c r="D308" s="1" t="s">
        <v>17</v>
      </c>
      <c r="E308" s="1" t="s">
        <v>26615</v>
      </c>
      <c r="F308" s="2">
        <v>45118</v>
      </c>
      <c r="G308" s="1" t="s">
        <v>956</v>
      </c>
      <c r="H308" s="1" t="s">
        <v>957</v>
      </c>
      <c r="I308" s="1" t="s">
        <v>26607</v>
      </c>
      <c r="J308" s="3" t="s">
        <v>26986</v>
      </c>
      <c r="K308">
        <v>436</v>
      </c>
      <c r="L308" s="1" t="s">
        <v>38</v>
      </c>
      <c r="M308" s="2">
        <v>45124</v>
      </c>
      <c r="N308" s="1" t="s">
        <v>31</v>
      </c>
      <c r="O308" s="1" t="s">
        <v>44</v>
      </c>
      <c r="P308" s="1">
        <f>_3___Healthcare_Data_v1[[#This Row],[Discharge Date]]-_3___Healthcare_Data_v1[[#This Row],[Date of Admission]]</f>
        <v>6</v>
      </c>
      <c r="Q308" s="1">
        <f>IFERROR(_3___Healthcare_Data_v1[[#This Row],[ Billing Amount ]]/_3___Healthcare_Data_v1[[#This Row],[Days in Hospital]],0)</f>
        <v>1083.9144665000001</v>
      </c>
      <c r="R308" s="1" t="str">
        <f>IF(_3___Healthcare_Data_v1[[#This Row],[Age]]&gt;60,"Senior",IF(_3___Healthcare_Data_v1[[#This Row],[Age]]&gt;35,"Middle","Young"))</f>
        <v>Senior</v>
      </c>
    </row>
    <row r="309" spans="1:18" x14ac:dyDescent="0.3">
      <c r="A309" s="1" t="s">
        <v>958</v>
      </c>
      <c r="B309" s="1" t="s">
        <v>26720</v>
      </c>
      <c r="C309" s="1" t="s">
        <v>16</v>
      </c>
      <c r="D309" s="1" t="s">
        <v>17</v>
      </c>
      <c r="E309" s="1" t="s">
        <v>69</v>
      </c>
      <c r="F309" s="2">
        <v>44540</v>
      </c>
      <c r="G309" s="1" t="s">
        <v>959</v>
      </c>
      <c r="H309" s="1" t="s">
        <v>960</v>
      </c>
      <c r="I309" s="1" t="s">
        <v>21</v>
      </c>
      <c r="J309" s="3" t="s">
        <v>26987</v>
      </c>
      <c r="K309">
        <v>485</v>
      </c>
      <c r="L309" s="1" t="s">
        <v>38</v>
      </c>
      <c r="M309" s="2">
        <v>44542</v>
      </c>
      <c r="N309" s="1" t="s">
        <v>23</v>
      </c>
      <c r="O309" s="1" t="s">
        <v>24</v>
      </c>
      <c r="P309" s="1">
        <f>_3___Healthcare_Data_v1[[#This Row],[Discharge Date]]-_3___Healthcare_Data_v1[[#This Row],[Date of Admission]]</f>
        <v>2</v>
      </c>
      <c r="Q309" s="1">
        <f>IFERROR(_3___Healthcare_Data_v1[[#This Row],[ Billing Amount ]]/_3___Healthcare_Data_v1[[#This Row],[Days in Hospital]],0)</f>
        <v>29840.977015</v>
      </c>
      <c r="R309" s="1" t="str">
        <f>IF(_3___Healthcare_Data_v1[[#This Row],[Age]]&gt;60,"Senior",IF(_3___Healthcare_Data_v1[[#This Row],[Age]]&gt;35,"Middle","Young"))</f>
        <v>Senior</v>
      </c>
    </row>
    <row r="310" spans="1:18" x14ac:dyDescent="0.3">
      <c r="A310" s="1" t="s">
        <v>961</v>
      </c>
      <c r="B310" s="1" t="s">
        <v>26776</v>
      </c>
      <c r="C310" s="1" t="s">
        <v>26</v>
      </c>
      <c r="D310" s="1" t="s">
        <v>34</v>
      </c>
      <c r="E310" s="1" t="s">
        <v>26620</v>
      </c>
      <c r="F310" s="2">
        <v>43580</v>
      </c>
      <c r="G310" s="1" t="s">
        <v>962</v>
      </c>
      <c r="H310" s="1" t="s">
        <v>963</v>
      </c>
      <c r="I310" s="1" t="s">
        <v>56</v>
      </c>
      <c r="J310" s="3" t="s">
        <v>26988</v>
      </c>
      <c r="K310">
        <v>288</v>
      </c>
      <c r="L310" s="1" t="s">
        <v>38</v>
      </c>
      <c r="M310" s="2">
        <v>43605</v>
      </c>
      <c r="N310" s="1" t="s">
        <v>31</v>
      </c>
      <c r="O310" s="1" t="s">
        <v>44</v>
      </c>
      <c r="P310" s="1">
        <f>_3___Healthcare_Data_v1[[#This Row],[Discharge Date]]-_3___Healthcare_Data_v1[[#This Row],[Date of Admission]]</f>
        <v>25</v>
      </c>
      <c r="Q310" s="1">
        <f>IFERROR(_3___Healthcare_Data_v1[[#This Row],[ Billing Amount ]]/_3___Healthcare_Data_v1[[#This Row],[Days in Hospital]],0)</f>
        <v>514.2036104</v>
      </c>
      <c r="R310" s="1" t="str">
        <f>IF(_3___Healthcare_Data_v1[[#This Row],[Age]]&gt;60,"Senior",IF(_3___Healthcare_Data_v1[[#This Row],[Age]]&gt;35,"Middle","Young"))</f>
        <v>Senior</v>
      </c>
    </row>
    <row r="311" spans="1:18" x14ac:dyDescent="0.3">
      <c r="A311" s="1" t="s">
        <v>964</v>
      </c>
      <c r="B311" s="1" t="s">
        <v>26779</v>
      </c>
      <c r="C311" s="1" t="s">
        <v>16</v>
      </c>
      <c r="D311" s="1" t="s">
        <v>17</v>
      </c>
      <c r="E311" s="1" t="s">
        <v>26615</v>
      </c>
      <c r="F311" s="2">
        <v>43781</v>
      </c>
      <c r="G311" s="1" t="s">
        <v>805</v>
      </c>
      <c r="H311" s="1" t="s">
        <v>965</v>
      </c>
      <c r="I311" s="1" t="s">
        <v>21</v>
      </c>
      <c r="J311" s="3" t="s">
        <v>26989</v>
      </c>
      <c r="K311">
        <v>440</v>
      </c>
      <c r="L311" s="1" t="s">
        <v>38</v>
      </c>
      <c r="M311" s="2">
        <v>43806</v>
      </c>
      <c r="N311" s="1" t="s">
        <v>48</v>
      </c>
      <c r="O311" s="1" t="s">
        <v>32</v>
      </c>
      <c r="P311" s="1">
        <f>_3___Healthcare_Data_v1[[#This Row],[Discharge Date]]-_3___Healthcare_Data_v1[[#This Row],[Date of Admission]]</f>
        <v>25</v>
      </c>
      <c r="Q311" s="1">
        <f>IFERROR(_3___Healthcare_Data_v1[[#This Row],[ Billing Amount ]]/_3___Healthcare_Data_v1[[#This Row],[Days in Hospital]],0)</f>
        <v>1344.2318192</v>
      </c>
      <c r="R311" s="1" t="str">
        <f>IF(_3___Healthcare_Data_v1[[#This Row],[Age]]&gt;60,"Senior",IF(_3___Healthcare_Data_v1[[#This Row],[Age]]&gt;35,"Middle","Young"))</f>
        <v>Senior</v>
      </c>
    </row>
    <row r="312" spans="1:18" x14ac:dyDescent="0.3">
      <c r="A312" s="1" t="s">
        <v>966</v>
      </c>
      <c r="B312" s="1" t="s">
        <v>26700</v>
      </c>
      <c r="C312" s="1" t="s">
        <v>26</v>
      </c>
      <c r="D312" s="1" t="s">
        <v>89</v>
      </c>
      <c r="E312" s="1" t="s">
        <v>26620</v>
      </c>
      <c r="F312" s="2">
        <v>44736</v>
      </c>
      <c r="G312" s="1" t="s">
        <v>967</v>
      </c>
      <c r="H312" s="1" t="s">
        <v>968</v>
      </c>
      <c r="I312" s="1" t="s">
        <v>56</v>
      </c>
      <c r="J312" s="3" t="s">
        <v>26990</v>
      </c>
      <c r="K312">
        <v>133</v>
      </c>
      <c r="L312" s="1" t="s">
        <v>38</v>
      </c>
      <c r="M312" s="2">
        <v>44745</v>
      </c>
      <c r="N312" s="1" t="s">
        <v>31</v>
      </c>
      <c r="O312" s="1" t="s">
        <v>24</v>
      </c>
      <c r="P312" s="1">
        <f>_3___Healthcare_Data_v1[[#This Row],[Discharge Date]]-_3___Healthcare_Data_v1[[#This Row],[Date of Admission]]</f>
        <v>9</v>
      </c>
      <c r="Q312" s="1">
        <f>IFERROR(_3___Healthcare_Data_v1[[#This Row],[ Billing Amount ]]/_3___Healthcare_Data_v1[[#This Row],[Days in Hospital]],0)</f>
        <v>2702.5654500000001</v>
      </c>
      <c r="R312" s="1" t="str">
        <f>IF(_3___Healthcare_Data_v1[[#This Row],[Age]]&gt;60,"Senior",IF(_3___Healthcare_Data_v1[[#This Row],[Age]]&gt;35,"Middle","Young"))</f>
        <v>Senior</v>
      </c>
    </row>
    <row r="313" spans="1:18" x14ac:dyDescent="0.3">
      <c r="A313" s="1" t="s">
        <v>969</v>
      </c>
      <c r="B313" s="1" t="s">
        <v>26714</v>
      </c>
      <c r="C313" s="1" t="s">
        <v>26</v>
      </c>
      <c r="D313" s="1" t="s">
        <v>26818</v>
      </c>
      <c r="E313" s="1" t="s">
        <v>28</v>
      </c>
      <c r="F313" s="2">
        <v>45091</v>
      </c>
      <c r="G313" s="1" t="s">
        <v>970</v>
      </c>
      <c r="H313" s="1" t="s">
        <v>971</v>
      </c>
      <c r="I313" s="1" t="s">
        <v>21</v>
      </c>
      <c r="J313" s="3" t="s">
        <v>26991</v>
      </c>
      <c r="K313">
        <v>425</v>
      </c>
      <c r="L313" s="1" t="s">
        <v>38</v>
      </c>
      <c r="M313" s="2">
        <v>45095</v>
      </c>
      <c r="N313" s="1" t="s">
        <v>23</v>
      </c>
      <c r="O313" s="1" t="s">
        <v>44</v>
      </c>
      <c r="P313" s="1">
        <f>_3___Healthcare_Data_v1[[#This Row],[Discharge Date]]-_3___Healthcare_Data_v1[[#This Row],[Date of Admission]]</f>
        <v>4</v>
      </c>
      <c r="Q313" s="1">
        <f>IFERROR(_3___Healthcare_Data_v1[[#This Row],[ Billing Amount ]]/_3___Healthcare_Data_v1[[#This Row],[Days in Hospital]],0)</f>
        <v>1066.524531</v>
      </c>
      <c r="R313" s="1" t="str">
        <f>IF(_3___Healthcare_Data_v1[[#This Row],[Age]]&gt;60,"Senior",IF(_3___Healthcare_Data_v1[[#This Row],[Age]]&gt;35,"Middle","Young"))</f>
        <v>Senior</v>
      </c>
    </row>
    <row r="314" spans="1:18" x14ac:dyDescent="0.3">
      <c r="A314" s="1" t="s">
        <v>972</v>
      </c>
      <c r="B314" s="1" t="s">
        <v>26630</v>
      </c>
      <c r="C314" s="1" t="s">
        <v>26</v>
      </c>
      <c r="D314" s="1" t="s">
        <v>229</v>
      </c>
      <c r="E314" s="1" t="s">
        <v>69</v>
      </c>
      <c r="F314" s="2">
        <v>43719</v>
      </c>
      <c r="G314" s="1" t="s">
        <v>973</v>
      </c>
      <c r="H314" s="1" t="s">
        <v>974</v>
      </c>
      <c r="I314" s="1" t="s">
        <v>60</v>
      </c>
      <c r="J314" s="3" t="s">
        <v>26992</v>
      </c>
      <c r="K314">
        <v>237</v>
      </c>
      <c r="L314" s="1" t="s">
        <v>38</v>
      </c>
      <c r="M314" s="2">
        <v>43729</v>
      </c>
      <c r="N314" s="1" t="s">
        <v>31</v>
      </c>
      <c r="O314" s="1" t="s">
        <v>32</v>
      </c>
      <c r="P314" s="1">
        <f>_3___Healthcare_Data_v1[[#This Row],[Discharge Date]]-_3___Healthcare_Data_v1[[#This Row],[Date of Admission]]</f>
        <v>10</v>
      </c>
      <c r="Q314" s="1">
        <f>IFERROR(_3___Healthcare_Data_v1[[#This Row],[ Billing Amount ]]/_3___Healthcare_Data_v1[[#This Row],[Days in Hospital]],0)</f>
        <v>5056.1235319999996</v>
      </c>
      <c r="R314" s="1" t="str">
        <f>IF(_3___Healthcare_Data_v1[[#This Row],[Age]]&gt;60,"Senior",IF(_3___Healthcare_Data_v1[[#This Row],[Age]]&gt;35,"Middle","Young"))</f>
        <v>Senior</v>
      </c>
    </row>
    <row r="315" spans="1:18" x14ac:dyDescent="0.3">
      <c r="A315" s="1" t="s">
        <v>975</v>
      </c>
      <c r="B315" s="1" t="s">
        <v>26873</v>
      </c>
      <c r="C315" s="1" t="s">
        <v>16</v>
      </c>
      <c r="D315" s="1" t="s">
        <v>89</v>
      </c>
      <c r="E315" s="1" t="s">
        <v>35</v>
      </c>
      <c r="F315" s="2">
        <v>43905</v>
      </c>
      <c r="G315" s="1" t="s">
        <v>976</v>
      </c>
      <c r="H315" s="1" t="s">
        <v>977</v>
      </c>
      <c r="I315" s="1" t="s">
        <v>56</v>
      </c>
      <c r="J315" s="3" t="s">
        <v>26993</v>
      </c>
      <c r="K315">
        <v>104</v>
      </c>
      <c r="L315" s="1" t="s">
        <v>22</v>
      </c>
      <c r="M315" s="2">
        <v>43925</v>
      </c>
      <c r="N315" s="1" t="s">
        <v>48</v>
      </c>
      <c r="O315" s="1" t="s">
        <v>44</v>
      </c>
      <c r="P315" s="1">
        <f>_3___Healthcare_Data_v1[[#This Row],[Discharge Date]]-_3___Healthcare_Data_v1[[#This Row],[Date of Admission]]</f>
        <v>20</v>
      </c>
      <c r="Q315" s="1">
        <f>IFERROR(_3___Healthcare_Data_v1[[#This Row],[ Billing Amount ]]/_3___Healthcare_Data_v1[[#This Row],[Days in Hospital]],0)</f>
        <v>635.74576950000005</v>
      </c>
      <c r="R315" s="1" t="str">
        <f>IF(_3___Healthcare_Data_v1[[#This Row],[Age]]&gt;60,"Senior",IF(_3___Healthcare_Data_v1[[#This Row],[Age]]&gt;35,"Middle","Young"))</f>
        <v>Senior</v>
      </c>
    </row>
    <row r="316" spans="1:18" x14ac:dyDescent="0.3">
      <c r="A316" s="1" t="s">
        <v>978</v>
      </c>
      <c r="B316" s="1" t="s">
        <v>26994</v>
      </c>
      <c r="C316" s="1" t="s">
        <v>26</v>
      </c>
      <c r="D316" s="1" t="s">
        <v>49</v>
      </c>
      <c r="E316" s="1" t="s">
        <v>28</v>
      </c>
      <c r="F316" s="2">
        <v>45117</v>
      </c>
      <c r="G316" s="1" t="s">
        <v>979</v>
      </c>
      <c r="H316" s="1" t="s">
        <v>980</v>
      </c>
      <c r="I316" s="1" t="s">
        <v>56</v>
      </c>
      <c r="J316" s="3" t="s">
        <v>26995</v>
      </c>
      <c r="K316">
        <v>114</v>
      </c>
      <c r="L316" s="1" t="s">
        <v>38</v>
      </c>
      <c r="M316" s="2">
        <v>45142</v>
      </c>
      <c r="N316" s="1" t="s">
        <v>23</v>
      </c>
      <c r="O316" s="1" t="s">
        <v>44</v>
      </c>
      <c r="P316" s="1">
        <f>_3___Healthcare_Data_v1[[#This Row],[Discharge Date]]-_3___Healthcare_Data_v1[[#This Row],[Date of Admission]]</f>
        <v>25</v>
      </c>
      <c r="Q316" s="1">
        <f>IFERROR(_3___Healthcare_Data_v1[[#This Row],[ Billing Amount ]]/_3___Healthcare_Data_v1[[#This Row],[Days in Hospital]],0)</f>
        <v>1610.0957775999998</v>
      </c>
      <c r="R316" s="1" t="str">
        <f>IF(_3___Healthcare_Data_v1[[#This Row],[Age]]&gt;60,"Senior",IF(_3___Healthcare_Data_v1[[#This Row],[Age]]&gt;35,"Middle","Young"))</f>
        <v>Senior</v>
      </c>
    </row>
    <row r="317" spans="1:18" x14ac:dyDescent="0.3">
      <c r="A317" s="1" t="s">
        <v>981</v>
      </c>
      <c r="B317" s="1" t="s">
        <v>26720</v>
      </c>
      <c r="C317" s="1" t="s">
        <v>26</v>
      </c>
      <c r="D317" s="1" t="s">
        <v>89</v>
      </c>
      <c r="E317" s="1" t="s">
        <v>35</v>
      </c>
      <c r="F317" s="2">
        <v>45175</v>
      </c>
      <c r="G317" s="1" t="s">
        <v>982</v>
      </c>
      <c r="H317" s="1" t="s">
        <v>983</v>
      </c>
      <c r="I317" s="1" t="s">
        <v>26607</v>
      </c>
      <c r="J317" s="3" t="s">
        <v>26996</v>
      </c>
      <c r="K317">
        <v>253</v>
      </c>
      <c r="L317" s="1" t="s">
        <v>22</v>
      </c>
      <c r="M317" s="2">
        <v>45192</v>
      </c>
      <c r="N317" s="1" t="s">
        <v>31</v>
      </c>
      <c r="O317" s="1" t="s">
        <v>44</v>
      </c>
      <c r="P317" s="1">
        <f>_3___Healthcare_Data_v1[[#This Row],[Discharge Date]]-_3___Healthcare_Data_v1[[#This Row],[Date of Admission]]</f>
        <v>17</v>
      </c>
      <c r="Q317" s="1">
        <f>IFERROR(_3___Healthcare_Data_v1[[#This Row],[ Billing Amount ]]/_3___Healthcare_Data_v1[[#This Row],[Days in Hospital]],0)</f>
        <v>872.73554352941176</v>
      </c>
      <c r="R317" s="1" t="str">
        <f>IF(_3___Healthcare_Data_v1[[#This Row],[Age]]&gt;60,"Senior",IF(_3___Healthcare_Data_v1[[#This Row],[Age]]&gt;35,"Middle","Young"))</f>
        <v>Senior</v>
      </c>
    </row>
    <row r="318" spans="1:18" x14ac:dyDescent="0.3">
      <c r="A318" s="1" t="s">
        <v>984</v>
      </c>
      <c r="B318" s="1" t="s">
        <v>26873</v>
      </c>
      <c r="C318" s="1" t="s">
        <v>16</v>
      </c>
      <c r="D318" s="1" t="s">
        <v>26818</v>
      </c>
      <c r="E318" s="1" t="s">
        <v>28</v>
      </c>
      <c r="F318" s="2">
        <v>44920</v>
      </c>
      <c r="G318" s="1" t="s">
        <v>985</v>
      </c>
      <c r="H318" s="1" t="s">
        <v>986</v>
      </c>
      <c r="I318" s="1" t="s">
        <v>52</v>
      </c>
      <c r="J318" s="3" t="s">
        <v>26997</v>
      </c>
      <c r="K318">
        <v>244</v>
      </c>
      <c r="L318" s="1" t="s">
        <v>42</v>
      </c>
      <c r="M318" s="2">
        <v>44926</v>
      </c>
      <c r="N318" s="1" t="s">
        <v>48</v>
      </c>
      <c r="O318" s="1" t="s">
        <v>32</v>
      </c>
      <c r="P318" s="1">
        <f>_3___Healthcare_Data_v1[[#This Row],[Discharge Date]]-_3___Healthcare_Data_v1[[#This Row],[Date of Admission]]</f>
        <v>6</v>
      </c>
      <c r="Q318" s="1">
        <f>IFERROR(_3___Healthcare_Data_v1[[#This Row],[ Billing Amount ]]/_3___Healthcare_Data_v1[[#This Row],[Days in Hospital]],0)</f>
        <v>7030.2612283333328</v>
      </c>
      <c r="R318" s="1" t="str">
        <f>IF(_3___Healthcare_Data_v1[[#This Row],[Age]]&gt;60,"Senior",IF(_3___Healthcare_Data_v1[[#This Row],[Age]]&gt;35,"Middle","Young"))</f>
        <v>Senior</v>
      </c>
    </row>
    <row r="319" spans="1:18" x14ac:dyDescent="0.3">
      <c r="A319" s="1" t="s">
        <v>987</v>
      </c>
      <c r="B319" s="1" t="s">
        <v>26723</v>
      </c>
      <c r="C319" s="1" t="s">
        <v>16</v>
      </c>
      <c r="D319" s="1" t="s">
        <v>89</v>
      </c>
      <c r="E319" s="1" t="s">
        <v>35</v>
      </c>
      <c r="F319" s="2">
        <v>44493</v>
      </c>
      <c r="G319" s="1" t="s">
        <v>988</v>
      </c>
      <c r="H319" s="1" t="s">
        <v>989</v>
      </c>
      <c r="I319" s="1" t="s">
        <v>56</v>
      </c>
      <c r="J319" s="3" t="s">
        <v>26998</v>
      </c>
      <c r="K319">
        <v>458</v>
      </c>
      <c r="L319" s="1" t="s">
        <v>22</v>
      </c>
      <c r="M319" s="2">
        <v>44505</v>
      </c>
      <c r="N319" s="1" t="s">
        <v>84</v>
      </c>
      <c r="O319" s="1" t="s">
        <v>24</v>
      </c>
      <c r="P319" s="1">
        <f>_3___Healthcare_Data_v1[[#This Row],[Discharge Date]]-_3___Healthcare_Data_v1[[#This Row],[Date of Admission]]</f>
        <v>12</v>
      </c>
      <c r="Q319" s="1">
        <f>IFERROR(_3___Healthcare_Data_v1[[#This Row],[ Billing Amount ]]/_3___Healthcare_Data_v1[[#This Row],[Days in Hospital]],0)</f>
        <v>604.00346208333337</v>
      </c>
      <c r="R319" s="1" t="str">
        <f>IF(_3___Healthcare_Data_v1[[#This Row],[Age]]&gt;60,"Senior",IF(_3___Healthcare_Data_v1[[#This Row],[Age]]&gt;35,"Middle","Young"))</f>
        <v>Senior</v>
      </c>
    </row>
    <row r="320" spans="1:18" x14ac:dyDescent="0.3">
      <c r="A320" s="1" t="s">
        <v>990</v>
      </c>
      <c r="B320" s="1" t="s">
        <v>26657</v>
      </c>
      <c r="C320" s="1" t="s">
        <v>26</v>
      </c>
      <c r="D320" s="1" t="s">
        <v>89</v>
      </c>
      <c r="E320" s="1" t="s">
        <v>26620</v>
      </c>
      <c r="F320" s="2">
        <v>43909</v>
      </c>
      <c r="G320" s="1" t="s">
        <v>991</v>
      </c>
      <c r="H320" s="1" t="s">
        <v>992</v>
      </c>
      <c r="I320" s="1" t="s">
        <v>52</v>
      </c>
      <c r="J320" s="3" t="s">
        <v>26999</v>
      </c>
      <c r="K320">
        <v>286</v>
      </c>
      <c r="L320" s="1" t="s">
        <v>38</v>
      </c>
      <c r="M320" s="2">
        <v>43926</v>
      </c>
      <c r="N320" s="1" t="s">
        <v>43</v>
      </c>
      <c r="O320" s="1" t="s">
        <v>32</v>
      </c>
      <c r="P320" s="1">
        <f>_3___Healthcare_Data_v1[[#This Row],[Discharge Date]]-_3___Healthcare_Data_v1[[#This Row],[Date of Admission]]</f>
        <v>17</v>
      </c>
      <c r="Q320" s="1">
        <f>IFERROR(_3___Healthcare_Data_v1[[#This Row],[ Billing Amount ]]/_3___Healthcare_Data_v1[[#This Row],[Days in Hospital]],0)</f>
        <v>1502.8084088235294</v>
      </c>
      <c r="R320" s="1" t="str">
        <f>IF(_3___Healthcare_Data_v1[[#This Row],[Age]]&gt;60,"Senior",IF(_3___Healthcare_Data_v1[[#This Row],[Age]]&gt;35,"Middle","Young"))</f>
        <v>Senior</v>
      </c>
    </row>
    <row r="321" spans="1:18" x14ac:dyDescent="0.3">
      <c r="A321" s="1" t="s">
        <v>993</v>
      </c>
      <c r="B321" s="1" t="s">
        <v>26679</v>
      </c>
      <c r="C321" s="1" t="s">
        <v>26</v>
      </c>
      <c r="D321" s="1" t="s">
        <v>229</v>
      </c>
      <c r="E321" s="1" t="s">
        <v>28</v>
      </c>
      <c r="F321" s="2">
        <v>44206</v>
      </c>
      <c r="G321" s="1" t="s">
        <v>994</v>
      </c>
      <c r="H321" s="1" t="s">
        <v>995</v>
      </c>
      <c r="I321" s="1" t="s">
        <v>52</v>
      </c>
      <c r="J321" s="3" t="s">
        <v>27000</v>
      </c>
      <c r="K321">
        <v>270</v>
      </c>
      <c r="L321" s="1" t="s">
        <v>42</v>
      </c>
      <c r="M321" s="2">
        <v>44216</v>
      </c>
      <c r="N321" s="1" t="s">
        <v>84</v>
      </c>
      <c r="O321" s="1" t="s">
        <v>24</v>
      </c>
      <c r="P321" s="1">
        <f>_3___Healthcare_Data_v1[[#This Row],[Discharge Date]]-_3___Healthcare_Data_v1[[#This Row],[Date of Admission]]</f>
        <v>10</v>
      </c>
      <c r="Q321" s="1">
        <f>IFERROR(_3___Healthcare_Data_v1[[#This Row],[ Billing Amount ]]/_3___Healthcare_Data_v1[[#This Row],[Days in Hospital]],0)</f>
        <v>616.58755199999996</v>
      </c>
      <c r="R321" s="1" t="str">
        <f>IF(_3___Healthcare_Data_v1[[#This Row],[Age]]&gt;60,"Senior",IF(_3___Healthcare_Data_v1[[#This Row],[Age]]&gt;35,"Middle","Young"))</f>
        <v>Senior</v>
      </c>
    </row>
    <row r="322" spans="1:18" x14ac:dyDescent="0.3">
      <c r="A322" s="1" t="s">
        <v>996</v>
      </c>
      <c r="B322" s="1" t="s">
        <v>26653</v>
      </c>
      <c r="C322" s="1" t="s">
        <v>16</v>
      </c>
      <c r="D322" s="1" t="s">
        <v>17</v>
      </c>
      <c r="E322" s="1" t="s">
        <v>26615</v>
      </c>
      <c r="F322" s="2">
        <v>44436</v>
      </c>
      <c r="G322" s="1" t="s">
        <v>997</v>
      </c>
      <c r="H322" s="1" t="s">
        <v>998</v>
      </c>
      <c r="I322" s="1" t="s">
        <v>56</v>
      </c>
      <c r="J322" s="3" t="s">
        <v>27001</v>
      </c>
      <c r="K322">
        <v>265</v>
      </c>
      <c r="L322" s="1" t="s">
        <v>42</v>
      </c>
      <c r="M322" s="2">
        <v>44461</v>
      </c>
      <c r="N322" s="1" t="s">
        <v>31</v>
      </c>
      <c r="O322" s="1" t="s">
        <v>44</v>
      </c>
      <c r="P322" s="1">
        <f>_3___Healthcare_Data_v1[[#This Row],[Discharge Date]]-_3___Healthcare_Data_v1[[#This Row],[Date of Admission]]</f>
        <v>25</v>
      </c>
      <c r="Q322" s="1">
        <f>IFERROR(_3___Healthcare_Data_v1[[#This Row],[ Billing Amount ]]/_3___Healthcare_Data_v1[[#This Row],[Days in Hospital]],0)</f>
        <v>40.207330280000001</v>
      </c>
      <c r="R322" s="1" t="str">
        <f>IF(_3___Healthcare_Data_v1[[#This Row],[Age]]&gt;60,"Senior",IF(_3___Healthcare_Data_v1[[#This Row],[Age]]&gt;35,"Middle","Young"))</f>
        <v>Senior</v>
      </c>
    </row>
    <row r="323" spans="1:18" x14ac:dyDescent="0.3">
      <c r="A323" s="1" t="s">
        <v>999</v>
      </c>
      <c r="B323" s="1" t="s">
        <v>26759</v>
      </c>
      <c r="C323" s="1" t="s">
        <v>26</v>
      </c>
      <c r="D323" s="1" t="s">
        <v>62</v>
      </c>
      <c r="E323" s="1" t="s">
        <v>69</v>
      </c>
      <c r="F323" s="2">
        <v>44322</v>
      </c>
      <c r="G323" s="1" t="s">
        <v>1000</v>
      </c>
      <c r="H323" s="1" t="s">
        <v>1001</v>
      </c>
      <c r="I323" s="1" t="s">
        <v>60</v>
      </c>
      <c r="J323" s="3" t="s">
        <v>27002</v>
      </c>
      <c r="K323">
        <v>109</v>
      </c>
      <c r="L323" s="1" t="s">
        <v>22</v>
      </c>
      <c r="M323" s="2">
        <v>44322</v>
      </c>
      <c r="N323" s="1" t="s">
        <v>48</v>
      </c>
      <c r="O323" s="1" t="s">
        <v>24</v>
      </c>
      <c r="P323" s="1">
        <f>_3___Healthcare_Data_v1[[#This Row],[Discharge Date]]-_3___Healthcare_Data_v1[[#This Row],[Date of Admission]]</f>
        <v>0</v>
      </c>
      <c r="Q323" s="1">
        <f>IFERROR(_3___Healthcare_Data_v1[[#This Row],[ Billing Amount ]]/_3___Healthcare_Data_v1[[#This Row],[Days in Hospital]],0)</f>
        <v>0</v>
      </c>
      <c r="R323" s="1" t="str">
        <f>IF(_3___Healthcare_Data_v1[[#This Row],[Age]]&gt;60,"Senior",IF(_3___Healthcare_Data_v1[[#This Row],[Age]]&gt;35,"Middle","Young"))</f>
        <v>Senior</v>
      </c>
    </row>
    <row r="324" spans="1:18" x14ac:dyDescent="0.3">
      <c r="A324" s="1" t="s">
        <v>1002</v>
      </c>
      <c r="B324" s="1" t="s">
        <v>26644</v>
      </c>
      <c r="C324" s="1" t="s">
        <v>16</v>
      </c>
      <c r="D324" s="1" t="s">
        <v>17</v>
      </c>
      <c r="E324" s="1" t="s">
        <v>18</v>
      </c>
      <c r="F324" s="2">
        <v>45113</v>
      </c>
      <c r="G324" s="1" t="s">
        <v>1003</v>
      </c>
      <c r="H324" s="1" t="s">
        <v>1004</v>
      </c>
      <c r="I324" s="1" t="s">
        <v>21</v>
      </c>
      <c r="J324" s="3" t="s">
        <v>27003</v>
      </c>
      <c r="K324">
        <v>390</v>
      </c>
      <c r="L324" s="1" t="s">
        <v>42</v>
      </c>
      <c r="M324" s="2">
        <v>45114</v>
      </c>
      <c r="N324" s="1" t="s">
        <v>84</v>
      </c>
      <c r="O324" s="1" t="s">
        <v>44</v>
      </c>
      <c r="P324" s="1">
        <f>_3___Healthcare_Data_v1[[#This Row],[Discharge Date]]-_3___Healthcare_Data_v1[[#This Row],[Date of Admission]]</f>
        <v>1</v>
      </c>
      <c r="Q324" s="1">
        <f>IFERROR(_3___Healthcare_Data_v1[[#This Row],[ Billing Amount ]]/_3___Healthcare_Data_v1[[#This Row],[Days in Hospital]],0)</f>
        <v>13932.47219</v>
      </c>
      <c r="R324" s="1" t="str">
        <f>IF(_3___Healthcare_Data_v1[[#This Row],[Age]]&gt;60,"Senior",IF(_3___Healthcare_Data_v1[[#This Row],[Age]]&gt;35,"Middle","Young"))</f>
        <v>Senior</v>
      </c>
    </row>
    <row r="325" spans="1:18" x14ac:dyDescent="0.3">
      <c r="A325" s="1" t="s">
        <v>1005</v>
      </c>
      <c r="B325" s="1" t="s">
        <v>26638</v>
      </c>
      <c r="C325" s="1" t="s">
        <v>16</v>
      </c>
      <c r="D325" s="1" t="s">
        <v>89</v>
      </c>
      <c r="E325" s="1" t="s">
        <v>28</v>
      </c>
      <c r="F325" s="2">
        <v>44979</v>
      </c>
      <c r="G325" s="1" t="s">
        <v>1006</v>
      </c>
      <c r="H325" s="1" t="s">
        <v>1007</v>
      </c>
      <c r="I325" s="1" t="s">
        <v>56</v>
      </c>
      <c r="J325" s="3" t="s">
        <v>27004</v>
      </c>
      <c r="K325">
        <v>207</v>
      </c>
      <c r="L325" s="1" t="s">
        <v>42</v>
      </c>
      <c r="M325" s="2">
        <v>45003</v>
      </c>
      <c r="N325" s="1" t="s">
        <v>31</v>
      </c>
      <c r="O325" s="1" t="s">
        <v>32</v>
      </c>
      <c r="P325" s="1">
        <f>_3___Healthcare_Data_v1[[#This Row],[Discharge Date]]-_3___Healthcare_Data_v1[[#This Row],[Date of Admission]]</f>
        <v>24</v>
      </c>
      <c r="Q325" s="1">
        <f>IFERROR(_3___Healthcare_Data_v1[[#This Row],[ Billing Amount ]]/_3___Healthcare_Data_v1[[#This Row],[Days in Hospital]],0)</f>
        <v>819.7415033333333</v>
      </c>
      <c r="R325" s="1" t="str">
        <f>IF(_3___Healthcare_Data_v1[[#This Row],[Age]]&gt;60,"Senior",IF(_3___Healthcare_Data_v1[[#This Row],[Age]]&gt;35,"Middle","Young"))</f>
        <v>Senior</v>
      </c>
    </row>
    <row r="326" spans="1:18" x14ac:dyDescent="0.3">
      <c r="A326" s="1" t="s">
        <v>1008</v>
      </c>
      <c r="B326" s="1" t="s">
        <v>26622</v>
      </c>
      <c r="C326" s="1" t="s">
        <v>26</v>
      </c>
      <c r="D326" s="1" t="s">
        <v>114</v>
      </c>
      <c r="E326" s="1" t="s">
        <v>69</v>
      </c>
      <c r="F326" s="2">
        <v>44093</v>
      </c>
      <c r="G326" s="1" t="s">
        <v>1009</v>
      </c>
      <c r="H326" s="1" t="s">
        <v>1010</v>
      </c>
      <c r="I326" s="1" t="s">
        <v>60</v>
      </c>
      <c r="J326" s="3" t="s">
        <v>27005</v>
      </c>
      <c r="K326">
        <v>442</v>
      </c>
      <c r="L326" s="1" t="s">
        <v>38</v>
      </c>
      <c r="M326" s="2">
        <v>44122</v>
      </c>
      <c r="N326" s="1" t="s">
        <v>31</v>
      </c>
      <c r="O326" s="1" t="s">
        <v>44</v>
      </c>
      <c r="P326" s="1">
        <f>_3___Healthcare_Data_v1[[#This Row],[Discharge Date]]-_3___Healthcare_Data_v1[[#This Row],[Date of Admission]]</f>
        <v>29</v>
      </c>
      <c r="Q326" s="1">
        <f>IFERROR(_3___Healthcare_Data_v1[[#This Row],[ Billing Amount ]]/_3___Healthcare_Data_v1[[#This Row],[Days in Hospital]],0)</f>
        <v>1458.8887586206895</v>
      </c>
      <c r="R326" s="1" t="str">
        <f>IF(_3___Healthcare_Data_v1[[#This Row],[Age]]&gt;60,"Senior",IF(_3___Healthcare_Data_v1[[#This Row],[Age]]&gt;35,"Middle","Young"))</f>
        <v>Senior</v>
      </c>
    </row>
    <row r="327" spans="1:18" x14ac:dyDescent="0.3">
      <c r="A327" s="1" t="s">
        <v>1011</v>
      </c>
      <c r="B327" s="1" t="s">
        <v>26714</v>
      </c>
      <c r="C327" s="1" t="s">
        <v>16</v>
      </c>
      <c r="D327" s="1" t="s">
        <v>49</v>
      </c>
      <c r="E327" s="1" t="s">
        <v>28</v>
      </c>
      <c r="F327" s="2">
        <v>43697</v>
      </c>
      <c r="G327" s="1" t="s">
        <v>1012</v>
      </c>
      <c r="H327" s="1" t="s">
        <v>1013</v>
      </c>
      <c r="I327" s="1" t="s">
        <v>56</v>
      </c>
      <c r="J327" s="3" t="s">
        <v>27006</v>
      </c>
      <c r="K327">
        <v>384</v>
      </c>
      <c r="L327" s="1" t="s">
        <v>42</v>
      </c>
      <c r="M327" s="2">
        <v>43715</v>
      </c>
      <c r="N327" s="1" t="s">
        <v>31</v>
      </c>
      <c r="O327" s="1" t="s">
        <v>24</v>
      </c>
      <c r="P327" s="1">
        <f>_3___Healthcare_Data_v1[[#This Row],[Discharge Date]]-_3___Healthcare_Data_v1[[#This Row],[Date of Admission]]</f>
        <v>18</v>
      </c>
      <c r="Q327" s="1">
        <f>IFERROR(_3___Healthcare_Data_v1[[#This Row],[ Billing Amount ]]/_3___Healthcare_Data_v1[[#This Row],[Days in Hospital]],0)</f>
        <v>614.35697222222223</v>
      </c>
      <c r="R327" s="1" t="str">
        <f>IF(_3___Healthcare_Data_v1[[#This Row],[Age]]&gt;60,"Senior",IF(_3___Healthcare_Data_v1[[#This Row],[Age]]&gt;35,"Middle","Young"))</f>
        <v>Senior</v>
      </c>
    </row>
    <row r="328" spans="1:18" x14ac:dyDescent="0.3">
      <c r="A328" s="1" t="s">
        <v>1014</v>
      </c>
      <c r="B328" s="1" t="s">
        <v>26664</v>
      </c>
      <c r="C328" s="1" t="s">
        <v>16</v>
      </c>
      <c r="D328" s="1" t="s">
        <v>26818</v>
      </c>
      <c r="E328" s="1" t="s">
        <v>35</v>
      </c>
      <c r="F328" s="2">
        <v>43960</v>
      </c>
      <c r="G328" s="1" t="s">
        <v>1015</v>
      </c>
      <c r="H328" s="1" t="s">
        <v>1016</v>
      </c>
      <c r="I328" s="1" t="s">
        <v>21</v>
      </c>
      <c r="J328" s="3" t="s">
        <v>27007</v>
      </c>
      <c r="K328">
        <v>411</v>
      </c>
      <c r="L328" s="1" t="s">
        <v>38</v>
      </c>
      <c r="M328" s="2">
        <v>43987</v>
      </c>
      <c r="N328" s="1" t="s">
        <v>48</v>
      </c>
      <c r="O328" s="1" t="s">
        <v>32</v>
      </c>
      <c r="P328" s="1">
        <f>_3___Healthcare_Data_v1[[#This Row],[Discharge Date]]-_3___Healthcare_Data_v1[[#This Row],[Date of Admission]]</f>
        <v>27</v>
      </c>
      <c r="Q328" s="1">
        <f>IFERROR(_3___Healthcare_Data_v1[[#This Row],[ Billing Amount ]]/_3___Healthcare_Data_v1[[#This Row],[Days in Hospital]],0)</f>
        <v>749.07123037037036</v>
      </c>
      <c r="R328" s="1" t="str">
        <f>IF(_3___Healthcare_Data_v1[[#This Row],[Age]]&gt;60,"Senior",IF(_3___Healthcare_Data_v1[[#This Row],[Age]]&gt;35,"Middle","Young"))</f>
        <v>Senior</v>
      </c>
    </row>
    <row r="329" spans="1:18" x14ac:dyDescent="0.3">
      <c r="A329" s="1" t="s">
        <v>1017</v>
      </c>
      <c r="B329" s="1" t="s">
        <v>26664</v>
      </c>
      <c r="C329" s="1" t="s">
        <v>16</v>
      </c>
      <c r="D329" s="1" t="s">
        <v>49</v>
      </c>
      <c r="E329" s="1" t="s">
        <v>26620</v>
      </c>
      <c r="F329" s="2">
        <v>43429</v>
      </c>
      <c r="G329" s="1" t="s">
        <v>1018</v>
      </c>
      <c r="H329" s="1" t="s">
        <v>1019</v>
      </c>
      <c r="I329" s="1" t="s">
        <v>52</v>
      </c>
      <c r="J329" s="3" t="s">
        <v>27008</v>
      </c>
      <c r="K329">
        <v>324</v>
      </c>
      <c r="L329" s="1" t="s">
        <v>38</v>
      </c>
      <c r="M329" s="2">
        <v>43451</v>
      </c>
      <c r="N329" s="1" t="s">
        <v>31</v>
      </c>
      <c r="O329" s="1" t="s">
        <v>32</v>
      </c>
      <c r="P329" s="1">
        <f>_3___Healthcare_Data_v1[[#This Row],[Discharge Date]]-_3___Healthcare_Data_v1[[#This Row],[Date of Admission]]</f>
        <v>22</v>
      </c>
      <c r="Q329" s="1">
        <f>IFERROR(_3___Healthcare_Data_v1[[#This Row],[ Billing Amount ]]/_3___Healthcare_Data_v1[[#This Row],[Days in Hospital]],0)</f>
        <v>1143.5273795454546</v>
      </c>
      <c r="R329" s="1" t="str">
        <f>IF(_3___Healthcare_Data_v1[[#This Row],[Age]]&gt;60,"Senior",IF(_3___Healthcare_Data_v1[[#This Row],[Age]]&gt;35,"Middle","Young"))</f>
        <v>Senior</v>
      </c>
    </row>
    <row r="330" spans="1:18" x14ac:dyDescent="0.3">
      <c r="A330" s="1" t="s">
        <v>1020</v>
      </c>
      <c r="B330" s="1" t="s">
        <v>26649</v>
      </c>
      <c r="C330" s="1" t="s">
        <v>16</v>
      </c>
      <c r="D330" s="1" t="s">
        <v>114</v>
      </c>
      <c r="E330" s="1" t="s">
        <v>35</v>
      </c>
      <c r="F330" s="2">
        <v>44512</v>
      </c>
      <c r="G330" s="1" t="s">
        <v>1021</v>
      </c>
      <c r="H330" s="1" t="s">
        <v>1022</v>
      </c>
      <c r="I330" s="1" t="s">
        <v>26607</v>
      </c>
      <c r="J330" s="3" t="s">
        <v>27009</v>
      </c>
      <c r="K330">
        <v>357</v>
      </c>
      <c r="L330" s="1" t="s">
        <v>22</v>
      </c>
      <c r="M330" s="2">
        <v>44521</v>
      </c>
      <c r="N330" s="1" t="s">
        <v>23</v>
      </c>
      <c r="O330" s="1" t="s">
        <v>32</v>
      </c>
      <c r="P330" s="1">
        <f>_3___Healthcare_Data_v1[[#This Row],[Discharge Date]]-_3___Healthcare_Data_v1[[#This Row],[Date of Admission]]</f>
        <v>9</v>
      </c>
      <c r="Q330" s="1">
        <f>IFERROR(_3___Healthcare_Data_v1[[#This Row],[ Billing Amount ]]/_3___Healthcare_Data_v1[[#This Row],[Days in Hospital]],0)</f>
        <v>790.58147166666674</v>
      </c>
      <c r="R330" s="1" t="str">
        <f>IF(_3___Healthcare_Data_v1[[#This Row],[Age]]&gt;60,"Senior",IF(_3___Healthcare_Data_v1[[#This Row],[Age]]&gt;35,"Middle","Young"))</f>
        <v>Senior</v>
      </c>
    </row>
    <row r="331" spans="1:18" x14ac:dyDescent="0.3">
      <c r="A331" s="1" t="s">
        <v>1023</v>
      </c>
      <c r="B331" s="1" t="s">
        <v>26745</v>
      </c>
      <c r="C331" s="1" t="s">
        <v>26</v>
      </c>
      <c r="D331" s="1" t="s">
        <v>229</v>
      </c>
      <c r="E331" s="1" t="s">
        <v>28</v>
      </c>
      <c r="F331" s="2">
        <v>44800</v>
      </c>
      <c r="G331" s="1" t="s">
        <v>1024</v>
      </c>
      <c r="H331" s="1" t="s">
        <v>1025</v>
      </c>
      <c r="I331" s="1" t="s">
        <v>26607</v>
      </c>
      <c r="J331" s="3" t="s">
        <v>27010</v>
      </c>
      <c r="K331">
        <v>153</v>
      </c>
      <c r="L331" s="1" t="s">
        <v>42</v>
      </c>
      <c r="M331" s="2">
        <v>44817</v>
      </c>
      <c r="N331" s="1" t="s">
        <v>23</v>
      </c>
      <c r="O331" s="1" t="s">
        <v>24</v>
      </c>
      <c r="P331" s="1">
        <f>_3___Healthcare_Data_v1[[#This Row],[Discharge Date]]-_3___Healthcare_Data_v1[[#This Row],[Date of Admission]]</f>
        <v>17</v>
      </c>
      <c r="Q331" s="1">
        <f>IFERROR(_3___Healthcare_Data_v1[[#This Row],[ Billing Amount ]]/_3___Healthcare_Data_v1[[#This Row],[Days in Hospital]],0)</f>
        <v>178.98206723529412</v>
      </c>
      <c r="R331" s="1" t="str">
        <f>IF(_3___Healthcare_Data_v1[[#This Row],[Age]]&gt;60,"Senior",IF(_3___Healthcare_Data_v1[[#This Row],[Age]]&gt;35,"Middle","Young"))</f>
        <v>Senior</v>
      </c>
    </row>
    <row r="332" spans="1:18" x14ac:dyDescent="0.3">
      <c r="A332" s="1" t="s">
        <v>1026</v>
      </c>
      <c r="B332" s="1" t="s">
        <v>26714</v>
      </c>
      <c r="C332" s="1" t="s">
        <v>26</v>
      </c>
      <c r="D332" s="1" t="s">
        <v>34</v>
      </c>
      <c r="E332" s="1" t="s">
        <v>69</v>
      </c>
      <c r="F332" s="2">
        <v>43998</v>
      </c>
      <c r="G332" s="1" t="s">
        <v>1027</v>
      </c>
      <c r="H332" s="1" t="s">
        <v>1028</v>
      </c>
      <c r="I332" s="1" t="s">
        <v>56</v>
      </c>
      <c r="J332" s="3" t="s">
        <v>27011</v>
      </c>
      <c r="K332">
        <v>283</v>
      </c>
      <c r="L332" s="1" t="s">
        <v>38</v>
      </c>
      <c r="M332" s="2">
        <v>44002</v>
      </c>
      <c r="N332" s="1" t="s">
        <v>23</v>
      </c>
      <c r="O332" s="1" t="s">
        <v>24</v>
      </c>
      <c r="P332" s="1">
        <f>_3___Healthcare_Data_v1[[#This Row],[Discharge Date]]-_3___Healthcare_Data_v1[[#This Row],[Date of Admission]]</f>
        <v>4</v>
      </c>
      <c r="Q332" s="1">
        <f>IFERROR(_3___Healthcare_Data_v1[[#This Row],[ Billing Amount ]]/_3___Healthcare_Data_v1[[#This Row],[Days in Hospital]],0)</f>
        <v>14832.584395</v>
      </c>
      <c r="R332" s="1" t="str">
        <f>IF(_3___Healthcare_Data_v1[[#This Row],[Age]]&gt;60,"Senior",IF(_3___Healthcare_Data_v1[[#This Row],[Age]]&gt;35,"Middle","Young"))</f>
        <v>Senior</v>
      </c>
    </row>
    <row r="333" spans="1:18" x14ac:dyDescent="0.3">
      <c r="A333" s="1" t="s">
        <v>1029</v>
      </c>
      <c r="B333" s="1" t="s">
        <v>26710</v>
      </c>
      <c r="C333" s="1" t="s">
        <v>16</v>
      </c>
      <c r="D333" s="1" t="s">
        <v>17</v>
      </c>
      <c r="E333" s="1" t="s">
        <v>35</v>
      </c>
      <c r="F333" s="2">
        <v>43905</v>
      </c>
      <c r="G333" s="1" t="s">
        <v>1030</v>
      </c>
      <c r="H333" s="1" t="s">
        <v>1031</v>
      </c>
      <c r="I333" s="1" t="s">
        <v>60</v>
      </c>
      <c r="J333" s="3" t="s">
        <v>27012</v>
      </c>
      <c r="K333">
        <v>315</v>
      </c>
      <c r="L333" s="1" t="s">
        <v>22</v>
      </c>
      <c r="M333" s="2">
        <v>43918</v>
      </c>
      <c r="N333" s="1" t="s">
        <v>43</v>
      </c>
      <c r="O333" s="1" t="s">
        <v>24</v>
      </c>
      <c r="P333" s="1">
        <f>_3___Healthcare_Data_v1[[#This Row],[Discharge Date]]-_3___Healthcare_Data_v1[[#This Row],[Date of Admission]]</f>
        <v>13</v>
      </c>
      <c r="Q333" s="1">
        <f>IFERROR(_3___Healthcare_Data_v1[[#This Row],[ Billing Amount ]]/_3___Healthcare_Data_v1[[#This Row],[Days in Hospital]],0)</f>
        <v>762.25195576923079</v>
      </c>
      <c r="R333" s="1" t="str">
        <f>IF(_3___Healthcare_Data_v1[[#This Row],[Age]]&gt;60,"Senior",IF(_3___Healthcare_Data_v1[[#This Row],[Age]]&gt;35,"Middle","Young"))</f>
        <v>Senior</v>
      </c>
    </row>
    <row r="334" spans="1:18" x14ac:dyDescent="0.3">
      <c r="A334" s="1" t="s">
        <v>1032</v>
      </c>
      <c r="B334" s="1" t="s">
        <v>26672</v>
      </c>
      <c r="C334" s="1" t="s">
        <v>16</v>
      </c>
      <c r="D334" s="1" t="s">
        <v>26818</v>
      </c>
      <c r="E334" s="1" t="s">
        <v>26620</v>
      </c>
      <c r="F334" s="2">
        <v>45135</v>
      </c>
      <c r="G334" s="1" t="s">
        <v>1033</v>
      </c>
      <c r="H334" s="1" t="s">
        <v>1034</v>
      </c>
      <c r="I334" s="1" t="s">
        <v>26607</v>
      </c>
      <c r="J334" s="3" t="s">
        <v>27013</v>
      </c>
      <c r="K334">
        <v>471</v>
      </c>
      <c r="L334" s="1" t="s">
        <v>38</v>
      </c>
      <c r="M334" s="2">
        <v>45136</v>
      </c>
      <c r="N334" s="1" t="s">
        <v>23</v>
      </c>
      <c r="O334" s="1" t="s">
        <v>44</v>
      </c>
      <c r="P334" s="1">
        <f>_3___Healthcare_Data_v1[[#This Row],[Discharge Date]]-_3___Healthcare_Data_v1[[#This Row],[Date of Admission]]</f>
        <v>1</v>
      </c>
      <c r="Q334" s="1">
        <f>IFERROR(_3___Healthcare_Data_v1[[#This Row],[ Billing Amount ]]/_3___Healthcare_Data_v1[[#This Row],[Days in Hospital]],0)</f>
        <v>26421.009709999998</v>
      </c>
      <c r="R334" s="1" t="str">
        <f>IF(_3___Healthcare_Data_v1[[#This Row],[Age]]&gt;60,"Senior",IF(_3___Healthcare_Data_v1[[#This Row],[Age]]&gt;35,"Middle","Young"))</f>
        <v>Senior</v>
      </c>
    </row>
    <row r="335" spans="1:18" x14ac:dyDescent="0.3">
      <c r="A335" s="1" t="s">
        <v>1035</v>
      </c>
      <c r="B335" s="1" t="s">
        <v>26666</v>
      </c>
      <c r="C335" s="1" t="s">
        <v>16</v>
      </c>
      <c r="D335" s="1" t="s">
        <v>114</v>
      </c>
      <c r="E335" s="1" t="s">
        <v>35</v>
      </c>
      <c r="F335" s="2">
        <v>45106</v>
      </c>
      <c r="G335" s="1" t="s">
        <v>1036</v>
      </c>
      <c r="H335" s="1" t="s">
        <v>1037</v>
      </c>
      <c r="I335" s="1" t="s">
        <v>60</v>
      </c>
      <c r="J335" s="3" t="s">
        <v>27014</v>
      </c>
      <c r="K335">
        <v>274</v>
      </c>
      <c r="L335" s="1" t="s">
        <v>22</v>
      </c>
      <c r="M335" s="2">
        <v>45109</v>
      </c>
      <c r="N335" s="1" t="s">
        <v>23</v>
      </c>
      <c r="O335" s="1" t="s">
        <v>44</v>
      </c>
      <c r="P335" s="1">
        <f>_3___Healthcare_Data_v1[[#This Row],[Discharge Date]]-_3___Healthcare_Data_v1[[#This Row],[Date of Admission]]</f>
        <v>3</v>
      </c>
      <c r="Q335" s="1">
        <f>IFERROR(_3___Healthcare_Data_v1[[#This Row],[ Billing Amount ]]/_3___Healthcare_Data_v1[[#This Row],[Days in Hospital]],0)</f>
        <v>4508.9278566666662</v>
      </c>
      <c r="R335" s="1" t="str">
        <f>IF(_3___Healthcare_Data_v1[[#This Row],[Age]]&gt;60,"Senior",IF(_3___Healthcare_Data_v1[[#This Row],[Age]]&gt;35,"Middle","Young"))</f>
        <v>Senior</v>
      </c>
    </row>
    <row r="336" spans="1:18" x14ac:dyDescent="0.3">
      <c r="A336" s="1" t="s">
        <v>1038</v>
      </c>
      <c r="B336" s="1" t="s">
        <v>26614</v>
      </c>
      <c r="C336" s="1" t="s">
        <v>26</v>
      </c>
      <c r="D336" s="1" t="s">
        <v>114</v>
      </c>
      <c r="E336" s="1" t="s">
        <v>26620</v>
      </c>
      <c r="F336" s="2">
        <v>44702</v>
      </c>
      <c r="G336" s="1" t="s">
        <v>1039</v>
      </c>
      <c r="H336" s="1" t="s">
        <v>1040</v>
      </c>
      <c r="I336" s="1" t="s">
        <v>26607</v>
      </c>
      <c r="J336" s="3" t="s">
        <v>27015</v>
      </c>
      <c r="K336">
        <v>353</v>
      </c>
      <c r="L336" s="1" t="s">
        <v>38</v>
      </c>
      <c r="M336" s="2">
        <v>44716</v>
      </c>
      <c r="N336" s="1" t="s">
        <v>23</v>
      </c>
      <c r="O336" s="1" t="s">
        <v>44</v>
      </c>
      <c r="P336" s="1">
        <f>_3___Healthcare_Data_v1[[#This Row],[Discharge Date]]-_3___Healthcare_Data_v1[[#This Row],[Date of Admission]]</f>
        <v>14</v>
      </c>
      <c r="Q336" s="1">
        <f>IFERROR(_3___Healthcare_Data_v1[[#This Row],[ Billing Amount ]]/_3___Healthcare_Data_v1[[#This Row],[Days in Hospital]],0)</f>
        <v>1708.6512621428571</v>
      </c>
      <c r="R336" s="1" t="str">
        <f>IF(_3___Healthcare_Data_v1[[#This Row],[Age]]&gt;60,"Senior",IF(_3___Healthcare_Data_v1[[#This Row],[Age]]&gt;35,"Middle","Young"))</f>
        <v>Senior</v>
      </c>
    </row>
    <row r="337" spans="1:18" x14ac:dyDescent="0.3">
      <c r="A337" s="1" t="s">
        <v>1041</v>
      </c>
      <c r="B337" s="1" t="s">
        <v>26614</v>
      </c>
      <c r="C337" s="1" t="s">
        <v>26</v>
      </c>
      <c r="D337" s="1" t="s">
        <v>34</v>
      </c>
      <c r="E337" s="1" t="s">
        <v>35</v>
      </c>
      <c r="F337" s="2">
        <v>44089</v>
      </c>
      <c r="G337" s="1" t="s">
        <v>1042</v>
      </c>
      <c r="H337" s="1" t="s">
        <v>1043</v>
      </c>
      <c r="I337" s="1" t="s">
        <v>60</v>
      </c>
      <c r="J337" s="3" t="s">
        <v>27016</v>
      </c>
      <c r="K337">
        <v>311</v>
      </c>
      <c r="L337" s="1" t="s">
        <v>22</v>
      </c>
      <c r="M337" s="2">
        <v>44092</v>
      </c>
      <c r="N337" s="1" t="s">
        <v>48</v>
      </c>
      <c r="O337" s="1" t="s">
        <v>32</v>
      </c>
      <c r="P337" s="1">
        <f>_3___Healthcare_Data_v1[[#This Row],[Discharge Date]]-_3___Healthcare_Data_v1[[#This Row],[Date of Admission]]</f>
        <v>3</v>
      </c>
      <c r="Q337" s="1">
        <f>IFERROR(_3___Healthcare_Data_v1[[#This Row],[ Billing Amount ]]/_3___Healthcare_Data_v1[[#This Row],[Days in Hospital]],0)</f>
        <v>6415.6370466666667</v>
      </c>
      <c r="R337" s="1" t="str">
        <f>IF(_3___Healthcare_Data_v1[[#This Row],[Age]]&gt;60,"Senior",IF(_3___Healthcare_Data_v1[[#This Row],[Age]]&gt;35,"Middle","Young"))</f>
        <v>Senior</v>
      </c>
    </row>
    <row r="338" spans="1:18" x14ac:dyDescent="0.3">
      <c r="A338" s="1" t="s">
        <v>1044</v>
      </c>
      <c r="B338" s="1" t="s">
        <v>26958</v>
      </c>
      <c r="C338" s="1" t="s">
        <v>26</v>
      </c>
      <c r="D338" s="1" t="s">
        <v>62</v>
      </c>
      <c r="E338" s="1" t="s">
        <v>26615</v>
      </c>
      <c r="F338" s="2">
        <v>44863</v>
      </c>
      <c r="G338" s="1" t="s">
        <v>1045</v>
      </c>
      <c r="H338" s="1" t="s">
        <v>1046</v>
      </c>
      <c r="I338" s="1" t="s">
        <v>56</v>
      </c>
      <c r="J338" s="3" t="s">
        <v>27017</v>
      </c>
      <c r="K338">
        <v>490</v>
      </c>
      <c r="L338" s="1" t="s">
        <v>38</v>
      </c>
      <c r="M338" s="2">
        <v>44885</v>
      </c>
      <c r="N338" s="1" t="s">
        <v>84</v>
      </c>
      <c r="O338" s="1" t="s">
        <v>24</v>
      </c>
      <c r="P338" s="1">
        <f>_3___Healthcare_Data_v1[[#This Row],[Discharge Date]]-_3___Healthcare_Data_v1[[#This Row],[Date of Admission]]</f>
        <v>22</v>
      </c>
      <c r="Q338" s="1">
        <f>IFERROR(_3___Healthcare_Data_v1[[#This Row],[ Billing Amount ]]/_3___Healthcare_Data_v1[[#This Row],[Days in Hospital]],0)</f>
        <v>1098.3111872727272</v>
      </c>
      <c r="R338" s="1" t="str">
        <f>IF(_3___Healthcare_Data_v1[[#This Row],[Age]]&gt;60,"Senior",IF(_3___Healthcare_Data_v1[[#This Row],[Age]]&gt;35,"Middle","Young"))</f>
        <v>Senior</v>
      </c>
    </row>
    <row r="339" spans="1:18" x14ac:dyDescent="0.3">
      <c r="A339" s="1" t="s">
        <v>1047</v>
      </c>
      <c r="B339" s="1" t="s">
        <v>26685</v>
      </c>
      <c r="C339" s="1" t="s">
        <v>16</v>
      </c>
      <c r="D339" s="1" t="s">
        <v>89</v>
      </c>
      <c r="E339" s="1" t="s">
        <v>18</v>
      </c>
      <c r="F339" s="2">
        <v>43853</v>
      </c>
      <c r="G339" s="1" t="s">
        <v>1048</v>
      </c>
      <c r="H339" s="1" t="s">
        <v>1049</v>
      </c>
      <c r="I339" s="1" t="s">
        <v>56</v>
      </c>
      <c r="J339" s="3" t="s">
        <v>27018</v>
      </c>
      <c r="K339">
        <v>135</v>
      </c>
      <c r="L339" s="1" t="s">
        <v>42</v>
      </c>
      <c r="M339" s="2">
        <v>43858</v>
      </c>
      <c r="N339" s="1" t="s">
        <v>48</v>
      </c>
      <c r="O339" s="1" t="s">
        <v>24</v>
      </c>
      <c r="P339" s="1">
        <f>_3___Healthcare_Data_v1[[#This Row],[Discharge Date]]-_3___Healthcare_Data_v1[[#This Row],[Date of Admission]]</f>
        <v>5</v>
      </c>
      <c r="Q339" s="1">
        <f>IFERROR(_3___Healthcare_Data_v1[[#This Row],[ Billing Amount ]]/_3___Healthcare_Data_v1[[#This Row],[Days in Hospital]],0)</f>
        <v>5833.3280880000002</v>
      </c>
      <c r="R339" s="1" t="str">
        <f>IF(_3___Healthcare_Data_v1[[#This Row],[Age]]&gt;60,"Senior",IF(_3___Healthcare_Data_v1[[#This Row],[Age]]&gt;35,"Middle","Young"))</f>
        <v>Senior</v>
      </c>
    </row>
    <row r="340" spans="1:18" x14ac:dyDescent="0.3">
      <c r="A340" s="1" t="s">
        <v>1050</v>
      </c>
      <c r="B340" s="1" t="s">
        <v>26649</v>
      </c>
      <c r="C340" s="1" t="s">
        <v>16</v>
      </c>
      <c r="D340" s="1" t="s">
        <v>26818</v>
      </c>
      <c r="E340" s="1" t="s">
        <v>69</v>
      </c>
      <c r="F340" s="2">
        <v>44649</v>
      </c>
      <c r="G340" s="1" t="s">
        <v>1051</v>
      </c>
      <c r="H340" s="1" t="s">
        <v>1052</v>
      </c>
      <c r="I340" s="1" t="s">
        <v>56</v>
      </c>
      <c r="J340" s="3" t="s">
        <v>27019</v>
      </c>
      <c r="K340">
        <v>368</v>
      </c>
      <c r="L340" s="1" t="s">
        <v>22</v>
      </c>
      <c r="M340" s="2">
        <v>44665</v>
      </c>
      <c r="N340" s="1" t="s">
        <v>31</v>
      </c>
      <c r="O340" s="1" t="s">
        <v>44</v>
      </c>
      <c r="P340" s="1">
        <f>_3___Healthcare_Data_v1[[#This Row],[Discharge Date]]-_3___Healthcare_Data_v1[[#This Row],[Date of Admission]]</f>
        <v>16</v>
      </c>
      <c r="Q340" s="1">
        <f>IFERROR(_3___Healthcare_Data_v1[[#This Row],[ Billing Amount ]]/_3___Healthcare_Data_v1[[#This Row],[Days in Hospital]],0)</f>
        <v>4544.4293737500002</v>
      </c>
      <c r="R340" s="1" t="str">
        <f>IF(_3___Healthcare_Data_v1[[#This Row],[Age]]&gt;60,"Senior",IF(_3___Healthcare_Data_v1[[#This Row],[Age]]&gt;35,"Middle","Young"))</f>
        <v>Senior</v>
      </c>
    </row>
    <row r="341" spans="1:18" x14ac:dyDescent="0.3">
      <c r="A341" s="1" t="s">
        <v>591</v>
      </c>
      <c r="B341" s="1" t="s">
        <v>26659</v>
      </c>
      <c r="C341" s="1" t="s">
        <v>16</v>
      </c>
      <c r="D341" s="1" t="s">
        <v>229</v>
      </c>
      <c r="E341" s="1" t="s">
        <v>69</v>
      </c>
      <c r="F341" s="2">
        <v>44231</v>
      </c>
      <c r="G341" s="1" t="s">
        <v>1053</v>
      </c>
      <c r="H341" s="1" t="s">
        <v>1054</v>
      </c>
      <c r="I341" s="1" t="s">
        <v>21</v>
      </c>
      <c r="J341" s="3" t="s">
        <v>27020</v>
      </c>
      <c r="K341">
        <v>284</v>
      </c>
      <c r="L341" s="1" t="s">
        <v>22</v>
      </c>
      <c r="M341" s="2">
        <v>44242</v>
      </c>
      <c r="N341" s="1" t="s">
        <v>43</v>
      </c>
      <c r="O341" s="1" t="s">
        <v>24</v>
      </c>
      <c r="P341" s="1">
        <f>_3___Healthcare_Data_v1[[#This Row],[Discharge Date]]-_3___Healthcare_Data_v1[[#This Row],[Date of Admission]]</f>
        <v>11</v>
      </c>
      <c r="Q341" s="1">
        <f>IFERROR(_3___Healthcare_Data_v1[[#This Row],[ Billing Amount ]]/_3___Healthcare_Data_v1[[#This Row],[Days in Hospital]],0)</f>
        <v>298.63380081818184</v>
      </c>
      <c r="R341" s="1" t="str">
        <f>IF(_3___Healthcare_Data_v1[[#This Row],[Age]]&gt;60,"Senior",IF(_3___Healthcare_Data_v1[[#This Row],[Age]]&gt;35,"Middle","Young"))</f>
        <v>Senior</v>
      </c>
    </row>
    <row r="342" spans="1:18" x14ac:dyDescent="0.3">
      <c r="A342" s="1" t="s">
        <v>1055</v>
      </c>
      <c r="B342" s="1" t="s">
        <v>26606</v>
      </c>
      <c r="C342" s="1" t="s">
        <v>16</v>
      </c>
      <c r="D342" s="1" t="s">
        <v>62</v>
      </c>
      <c r="E342" s="1" t="s">
        <v>35</v>
      </c>
      <c r="F342" s="2">
        <v>43503</v>
      </c>
      <c r="G342" s="1" t="s">
        <v>1056</v>
      </c>
      <c r="H342" s="1" t="s">
        <v>1057</v>
      </c>
      <c r="I342" s="1" t="s">
        <v>21</v>
      </c>
      <c r="J342" s="3" t="s">
        <v>27021</v>
      </c>
      <c r="K342">
        <v>242</v>
      </c>
      <c r="L342" s="1" t="s">
        <v>22</v>
      </c>
      <c r="M342" s="2">
        <v>43511</v>
      </c>
      <c r="N342" s="1" t="s">
        <v>43</v>
      </c>
      <c r="O342" s="1" t="s">
        <v>32</v>
      </c>
      <c r="P342" s="1">
        <f>_3___Healthcare_Data_v1[[#This Row],[Discharge Date]]-_3___Healthcare_Data_v1[[#This Row],[Date of Admission]]</f>
        <v>8</v>
      </c>
      <c r="Q342" s="1">
        <f>IFERROR(_3___Healthcare_Data_v1[[#This Row],[ Billing Amount ]]/_3___Healthcare_Data_v1[[#This Row],[Days in Hospital]],0)</f>
        <v>1729.7710775</v>
      </c>
      <c r="R342" s="1" t="str">
        <f>IF(_3___Healthcare_Data_v1[[#This Row],[Age]]&gt;60,"Senior",IF(_3___Healthcare_Data_v1[[#This Row],[Age]]&gt;35,"Middle","Young"))</f>
        <v>Senior</v>
      </c>
    </row>
    <row r="343" spans="1:18" x14ac:dyDescent="0.3">
      <c r="A343" s="1" t="s">
        <v>1058</v>
      </c>
      <c r="B343" s="1" t="s">
        <v>26695</v>
      </c>
      <c r="C343" s="1" t="s">
        <v>16</v>
      </c>
      <c r="D343" s="1" t="s">
        <v>49</v>
      </c>
      <c r="E343" s="1" t="s">
        <v>69</v>
      </c>
      <c r="F343" s="2">
        <v>43442</v>
      </c>
      <c r="G343" s="1" t="s">
        <v>1059</v>
      </c>
      <c r="H343" s="1" t="s">
        <v>1060</v>
      </c>
      <c r="I343" s="1" t="s">
        <v>56</v>
      </c>
      <c r="J343" s="3" t="s">
        <v>27022</v>
      </c>
      <c r="K343">
        <v>209</v>
      </c>
      <c r="L343" s="1" t="s">
        <v>38</v>
      </c>
      <c r="M343" s="2">
        <v>43449</v>
      </c>
      <c r="N343" s="1" t="s">
        <v>84</v>
      </c>
      <c r="O343" s="1" t="s">
        <v>44</v>
      </c>
      <c r="P343" s="1">
        <f>_3___Healthcare_Data_v1[[#This Row],[Discharge Date]]-_3___Healthcare_Data_v1[[#This Row],[Date of Admission]]</f>
        <v>7</v>
      </c>
      <c r="Q343" s="1">
        <f>IFERROR(_3___Healthcare_Data_v1[[#This Row],[ Billing Amount ]]/_3___Healthcare_Data_v1[[#This Row],[Days in Hospital]],0)</f>
        <v>1296.9632771428571</v>
      </c>
      <c r="R343" s="1" t="str">
        <f>IF(_3___Healthcare_Data_v1[[#This Row],[Age]]&gt;60,"Senior",IF(_3___Healthcare_Data_v1[[#This Row],[Age]]&gt;35,"Middle","Young"))</f>
        <v>Senior</v>
      </c>
    </row>
    <row r="344" spans="1:18" x14ac:dyDescent="0.3">
      <c r="A344" s="1" t="s">
        <v>1061</v>
      </c>
      <c r="B344" s="1" t="s">
        <v>26798</v>
      </c>
      <c r="C344" s="1" t="s">
        <v>26</v>
      </c>
      <c r="D344" s="1" t="s">
        <v>17</v>
      </c>
      <c r="E344" s="1" t="s">
        <v>28</v>
      </c>
      <c r="F344" s="2">
        <v>43810</v>
      </c>
      <c r="G344" s="1" t="s">
        <v>1062</v>
      </c>
      <c r="H344" s="1" t="s">
        <v>1063</v>
      </c>
      <c r="I344" s="1" t="s">
        <v>52</v>
      </c>
      <c r="J344" s="3" t="s">
        <v>27023</v>
      </c>
      <c r="K344">
        <v>404</v>
      </c>
      <c r="L344" s="1" t="s">
        <v>42</v>
      </c>
      <c r="M344" s="2">
        <v>43812</v>
      </c>
      <c r="N344" s="1" t="s">
        <v>43</v>
      </c>
      <c r="O344" s="1" t="s">
        <v>44</v>
      </c>
      <c r="P344" s="1">
        <f>_3___Healthcare_Data_v1[[#This Row],[Discharge Date]]-_3___Healthcare_Data_v1[[#This Row],[Date of Admission]]</f>
        <v>2</v>
      </c>
      <c r="Q344" s="1">
        <f>IFERROR(_3___Healthcare_Data_v1[[#This Row],[ Billing Amount ]]/_3___Healthcare_Data_v1[[#This Row],[Days in Hospital]],0)</f>
        <v>19563.878294999999</v>
      </c>
      <c r="R344" s="1" t="str">
        <f>IF(_3___Healthcare_Data_v1[[#This Row],[Age]]&gt;60,"Senior",IF(_3___Healthcare_Data_v1[[#This Row],[Age]]&gt;35,"Middle","Young"))</f>
        <v>Senior</v>
      </c>
    </row>
    <row r="345" spans="1:18" x14ac:dyDescent="0.3">
      <c r="A345" s="1" t="s">
        <v>1064</v>
      </c>
      <c r="B345" s="1" t="s">
        <v>26994</v>
      </c>
      <c r="C345" s="1" t="s">
        <v>16</v>
      </c>
      <c r="D345" s="1" t="s">
        <v>62</v>
      </c>
      <c r="E345" s="1" t="s">
        <v>28</v>
      </c>
      <c r="F345" s="2">
        <v>43676</v>
      </c>
      <c r="G345" s="1" t="s">
        <v>1065</v>
      </c>
      <c r="H345" s="1" t="s">
        <v>1066</v>
      </c>
      <c r="I345" s="1" t="s">
        <v>52</v>
      </c>
      <c r="J345" s="3" t="s">
        <v>27024</v>
      </c>
      <c r="K345">
        <v>442</v>
      </c>
      <c r="L345" s="1" t="s">
        <v>38</v>
      </c>
      <c r="M345" s="2">
        <v>43705</v>
      </c>
      <c r="N345" s="1" t="s">
        <v>48</v>
      </c>
      <c r="O345" s="1" t="s">
        <v>32</v>
      </c>
      <c r="P345" s="1">
        <f>_3___Healthcare_Data_v1[[#This Row],[Discharge Date]]-_3___Healthcare_Data_v1[[#This Row],[Date of Admission]]</f>
        <v>29</v>
      </c>
      <c r="Q345" s="1">
        <f>IFERROR(_3___Healthcare_Data_v1[[#This Row],[ Billing Amount ]]/_3___Healthcare_Data_v1[[#This Row],[Days in Hospital]],0)</f>
        <v>224.59781155172416</v>
      </c>
      <c r="R345" s="1" t="str">
        <f>IF(_3___Healthcare_Data_v1[[#This Row],[Age]]&gt;60,"Senior",IF(_3___Healthcare_Data_v1[[#This Row],[Age]]&gt;35,"Middle","Young"))</f>
        <v>Senior</v>
      </c>
    </row>
    <row r="346" spans="1:18" x14ac:dyDescent="0.3">
      <c r="A346" s="1" t="s">
        <v>1067</v>
      </c>
      <c r="B346" s="1" t="s">
        <v>26689</v>
      </c>
      <c r="C346" s="1" t="s">
        <v>26</v>
      </c>
      <c r="D346" s="1" t="s">
        <v>26818</v>
      </c>
      <c r="E346" s="1" t="s">
        <v>18</v>
      </c>
      <c r="F346" s="2">
        <v>44477</v>
      </c>
      <c r="G346" s="1" t="s">
        <v>1068</v>
      </c>
      <c r="H346" s="1" t="s">
        <v>1069</v>
      </c>
      <c r="I346" s="1" t="s">
        <v>21</v>
      </c>
      <c r="J346" s="3" t="s">
        <v>27025</v>
      </c>
      <c r="K346">
        <v>110</v>
      </c>
      <c r="L346" s="1" t="s">
        <v>42</v>
      </c>
      <c r="M346" s="2">
        <v>44501</v>
      </c>
      <c r="N346" s="1" t="s">
        <v>48</v>
      </c>
      <c r="O346" s="1" t="s">
        <v>32</v>
      </c>
      <c r="P346" s="1">
        <f>_3___Healthcare_Data_v1[[#This Row],[Discharge Date]]-_3___Healthcare_Data_v1[[#This Row],[Date of Admission]]</f>
        <v>24</v>
      </c>
      <c r="Q346" s="1">
        <f>IFERROR(_3___Healthcare_Data_v1[[#This Row],[ Billing Amount ]]/_3___Healthcare_Data_v1[[#This Row],[Days in Hospital]],0)</f>
        <v>2276.8597195833331</v>
      </c>
      <c r="R346" s="1" t="str">
        <f>IF(_3___Healthcare_Data_v1[[#This Row],[Age]]&gt;60,"Senior",IF(_3___Healthcare_Data_v1[[#This Row],[Age]]&gt;35,"Middle","Young"))</f>
        <v>Senior</v>
      </c>
    </row>
    <row r="347" spans="1:18" x14ac:dyDescent="0.3">
      <c r="A347" s="1" t="s">
        <v>1070</v>
      </c>
      <c r="B347" s="1" t="s">
        <v>26714</v>
      </c>
      <c r="C347" s="1" t="s">
        <v>16</v>
      </c>
      <c r="D347" s="1" t="s">
        <v>17</v>
      </c>
      <c r="E347" s="1" t="s">
        <v>28</v>
      </c>
      <c r="F347" s="2">
        <v>44471</v>
      </c>
      <c r="G347" s="1" t="s">
        <v>277</v>
      </c>
      <c r="H347" s="1" t="s">
        <v>1071</v>
      </c>
      <c r="I347" s="1" t="s">
        <v>56</v>
      </c>
      <c r="J347" s="3" t="s">
        <v>27026</v>
      </c>
      <c r="K347">
        <v>226</v>
      </c>
      <c r="L347" s="1" t="s">
        <v>42</v>
      </c>
      <c r="M347" s="2">
        <v>44476</v>
      </c>
      <c r="N347" s="1" t="s">
        <v>43</v>
      </c>
      <c r="O347" s="1" t="s">
        <v>24</v>
      </c>
      <c r="P347" s="1">
        <f>_3___Healthcare_Data_v1[[#This Row],[Discharge Date]]-_3___Healthcare_Data_v1[[#This Row],[Date of Admission]]</f>
        <v>5</v>
      </c>
      <c r="Q347" s="1">
        <f>IFERROR(_3___Healthcare_Data_v1[[#This Row],[ Billing Amount ]]/_3___Healthcare_Data_v1[[#This Row],[Days in Hospital]],0)</f>
        <v>6680.3526459999994</v>
      </c>
      <c r="R347" s="1" t="str">
        <f>IF(_3___Healthcare_Data_v1[[#This Row],[Age]]&gt;60,"Senior",IF(_3___Healthcare_Data_v1[[#This Row],[Age]]&gt;35,"Middle","Young"))</f>
        <v>Senior</v>
      </c>
    </row>
    <row r="348" spans="1:18" x14ac:dyDescent="0.3">
      <c r="A348" s="1" t="s">
        <v>1072</v>
      </c>
      <c r="B348" s="1" t="s">
        <v>26791</v>
      </c>
      <c r="C348" s="1" t="s">
        <v>26</v>
      </c>
      <c r="D348" s="1" t="s">
        <v>114</v>
      </c>
      <c r="E348" s="1" t="s">
        <v>35</v>
      </c>
      <c r="F348" s="2">
        <v>45014</v>
      </c>
      <c r="G348" s="1" t="s">
        <v>1073</v>
      </c>
      <c r="H348" s="1" t="s">
        <v>1074</v>
      </c>
      <c r="I348" s="1" t="s">
        <v>56</v>
      </c>
      <c r="J348" s="3" t="s">
        <v>27027</v>
      </c>
      <c r="K348">
        <v>400</v>
      </c>
      <c r="L348" s="1" t="s">
        <v>22</v>
      </c>
      <c r="M348" s="2">
        <v>45023</v>
      </c>
      <c r="N348" s="1" t="s">
        <v>43</v>
      </c>
      <c r="O348" s="1" t="s">
        <v>24</v>
      </c>
      <c r="P348" s="1">
        <f>_3___Healthcare_Data_v1[[#This Row],[Discharge Date]]-_3___Healthcare_Data_v1[[#This Row],[Date of Admission]]</f>
        <v>9</v>
      </c>
      <c r="Q348" s="1">
        <f>IFERROR(_3___Healthcare_Data_v1[[#This Row],[ Billing Amount ]]/_3___Healthcare_Data_v1[[#This Row],[Days in Hospital]],0)</f>
        <v>1707.2718500000001</v>
      </c>
      <c r="R348" s="1" t="str">
        <f>IF(_3___Healthcare_Data_v1[[#This Row],[Age]]&gt;60,"Senior",IF(_3___Healthcare_Data_v1[[#This Row],[Age]]&gt;35,"Middle","Young"))</f>
        <v>Senior</v>
      </c>
    </row>
    <row r="349" spans="1:18" x14ac:dyDescent="0.3">
      <c r="A349" s="1" t="s">
        <v>1075</v>
      </c>
      <c r="B349" s="1" t="s">
        <v>26822</v>
      </c>
      <c r="C349" s="1" t="s">
        <v>26</v>
      </c>
      <c r="D349" s="1" t="s">
        <v>89</v>
      </c>
      <c r="E349" s="1" t="s">
        <v>18</v>
      </c>
      <c r="F349" s="2">
        <v>44607</v>
      </c>
      <c r="G349" s="1" t="s">
        <v>1076</v>
      </c>
      <c r="H349" s="1" t="s">
        <v>1077</v>
      </c>
      <c r="I349" s="1" t="s">
        <v>52</v>
      </c>
      <c r="J349" s="3" t="s">
        <v>27028</v>
      </c>
      <c r="K349">
        <v>433</v>
      </c>
      <c r="L349" s="1" t="s">
        <v>38</v>
      </c>
      <c r="M349" s="2">
        <v>44622</v>
      </c>
      <c r="N349" s="1" t="s">
        <v>43</v>
      </c>
      <c r="O349" s="1" t="s">
        <v>32</v>
      </c>
      <c r="P349" s="1">
        <f>_3___Healthcare_Data_v1[[#This Row],[Discharge Date]]-_3___Healthcare_Data_v1[[#This Row],[Date of Admission]]</f>
        <v>15</v>
      </c>
      <c r="Q349" s="1">
        <f>IFERROR(_3___Healthcare_Data_v1[[#This Row],[ Billing Amount ]]/_3___Healthcare_Data_v1[[#This Row],[Days in Hospital]],0)</f>
        <v>1821.850488</v>
      </c>
      <c r="R349" s="1" t="str">
        <f>IF(_3___Healthcare_Data_v1[[#This Row],[Age]]&gt;60,"Senior",IF(_3___Healthcare_Data_v1[[#This Row],[Age]]&gt;35,"Middle","Young"))</f>
        <v>Senior</v>
      </c>
    </row>
    <row r="350" spans="1:18" x14ac:dyDescent="0.3">
      <c r="A350" s="1" t="s">
        <v>1078</v>
      </c>
      <c r="B350" s="1" t="s">
        <v>26798</v>
      </c>
      <c r="C350" s="1" t="s">
        <v>16</v>
      </c>
      <c r="D350" s="1" t="s">
        <v>49</v>
      </c>
      <c r="E350" s="1" t="s">
        <v>18</v>
      </c>
      <c r="F350" s="2">
        <v>44525</v>
      </c>
      <c r="G350" s="1" t="s">
        <v>1079</v>
      </c>
      <c r="H350" s="1" t="s">
        <v>1080</v>
      </c>
      <c r="I350" s="1" t="s">
        <v>52</v>
      </c>
      <c r="J350" s="3" t="s">
        <v>27029</v>
      </c>
      <c r="K350">
        <v>116</v>
      </c>
      <c r="L350" s="1" t="s">
        <v>38</v>
      </c>
      <c r="M350" s="2">
        <v>44554</v>
      </c>
      <c r="N350" s="1" t="s">
        <v>23</v>
      </c>
      <c r="O350" s="1" t="s">
        <v>44</v>
      </c>
      <c r="P350" s="1">
        <f>_3___Healthcare_Data_v1[[#This Row],[Discharge Date]]-_3___Healthcare_Data_v1[[#This Row],[Date of Admission]]</f>
        <v>29</v>
      </c>
      <c r="Q350" s="1">
        <f>IFERROR(_3___Healthcare_Data_v1[[#This Row],[ Billing Amount ]]/_3___Healthcare_Data_v1[[#This Row],[Days in Hospital]],0)</f>
        <v>1295.3233599999999</v>
      </c>
      <c r="R350" s="1" t="str">
        <f>IF(_3___Healthcare_Data_v1[[#This Row],[Age]]&gt;60,"Senior",IF(_3___Healthcare_Data_v1[[#This Row],[Age]]&gt;35,"Middle","Young"))</f>
        <v>Senior</v>
      </c>
    </row>
    <row r="351" spans="1:18" x14ac:dyDescent="0.3">
      <c r="A351" s="1" t="s">
        <v>1081</v>
      </c>
      <c r="B351" s="1" t="s">
        <v>26795</v>
      </c>
      <c r="C351" s="1" t="s">
        <v>26</v>
      </c>
      <c r="D351" s="1" t="s">
        <v>26818</v>
      </c>
      <c r="E351" s="1" t="s">
        <v>69</v>
      </c>
      <c r="F351" s="2">
        <v>43841</v>
      </c>
      <c r="G351" s="1" t="s">
        <v>1082</v>
      </c>
      <c r="H351" s="1" t="s">
        <v>1083</v>
      </c>
      <c r="I351" s="1" t="s">
        <v>60</v>
      </c>
      <c r="J351" s="3" t="s">
        <v>27030</v>
      </c>
      <c r="K351">
        <v>247</v>
      </c>
      <c r="L351" s="1" t="s">
        <v>38</v>
      </c>
      <c r="M351" s="2">
        <v>43866</v>
      </c>
      <c r="N351" s="1" t="s">
        <v>31</v>
      </c>
      <c r="O351" s="1" t="s">
        <v>24</v>
      </c>
      <c r="P351" s="1">
        <f>_3___Healthcare_Data_v1[[#This Row],[Discharge Date]]-_3___Healthcare_Data_v1[[#This Row],[Date of Admission]]</f>
        <v>25</v>
      </c>
      <c r="Q351" s="1">
        <f>IFERROR(_3___Healthcare_Data_v1[[#This Row],[ Billing Amount ]]/_3___Healthcare_Data_v1[[#This Row],[Days in Hospital]],0)</f>
        <v>2401.7735367999999</v>
      </c>
      <c r="R351" s="1" t="str">
        <f>IF(_3___Healthcare_Data_v1[[#This Row],[Age]]&gt;60,"Senior",IF(_3___Healthcare_Data_v1[[#This Row],[Age]]&gt;35,"Middle","Young"))</f>
        <v>Senior</v>
      </c>
    </row>
    <row r="352" spans="1:18" x14ac:dyDescent="0.3">
      <c r="A352" s="1" t="s">
        <v>1084</v>
      </c>
      <c r="B352" s="1" t="s">
        <v>26659</v>
      </c>
      <c r="C352" s="1" t="s">
        <v>26</v>
      </c>
      <c r="D352" s="1" t="s">
        <v>34</v>
      </c>
      <c r="E352" s="1" t="s">
        <v>26615</v>
      </c>
      <c r="F352" s="2">
        <v>44728</v>
      </c>
      <c r="G352" s="1" t="s">
        <v>1085</v>
      </c>
      <c r="H352" s="1" t="s">
        <v>1086</v>
      </c>
      <c r="I352" s="1" t="s">
        <v>21</v>
      </c>
      <c r="J352" s="3" t="s">
        <v>27031</v>
      </c>
      <c r="K352">
        <v>439</v>
      </c>
      <c r="L352" s="1" t="s">
        <v>38</v>
      </c>
      <c r="M352" s="2">
        <v>44731</v>
      </c>
      <c r="N352" s="1" t="s">
        <v>48</v>
      </c>
      <c r="O352" s="1" t="s">
        <v>24</v>
      </c>
      <c r="P352" s="1">
        <f>_3___Healthcare_Data_v1[[#This Row],[Discharge Date]]-_3___Healthcare_Data_v1[[#This Row],[Date of Admission]]</f>
        <v>3</v>
      </c>
      <c r="Q352" s="1">
        <f>IFERROR(_3___Healthcare_Data_v1[[#This Row],[ Billing Amount ]]/_3___Healthcare_Data_v1[[#This Row],[Days in Hospital]],0)</f>
        <v>7996.2976733333335</v>
      </c>
      <c r="R352" s="1" t="str">
        <f>IF(_3___Healthcare_Data_v1[[#This Row],[Age]]&gt;60,"Senior",IF(_3___Healthcare_Data_v1[[#This Row],[Age]]&gt;35,"Middle","Young"))</f>
        <v>Senior</v>
      </c>
    </row>
    <row r="353" spans="1:18" x14ac:dyDescent="0.3">
      <c r="A353" s="1" t="s">
        <v>1087</v>
      </c>
      <c r="B353" s="1" t="s">
        <v>26617</v>
      </c>
      <c r="C353" s="1" t="s">
        <v>26</v>
      </c>
      <c r="D353" s="1" t="s">
        <v>34</v>
      </c>
      <c r="E353" s="1" t="s">
        <v>69</v>
      </c>
      <c r="F353" s="2">
        <v>45087</v>
      </c>
      <c r="G353" s="1" t="s">
        <v>1088</v>
      </c>
      <c r="H353" s="1" t="s">
        <v>1089</v>
      </c>
      <c r="I353" s="1" t="s">
        <v>60</v>
      </c>
      <c r="J353" s="3" t="s">
        <v>27032</v>
      </c>
      <c r="K353">
        <v>460</v>
      </c>
      <c r="L353" s="1" t="s">
        <v>22</v>
      </c>
      <c r="M353" s="2">
        <v>45101</v>
      </c>
      <c r="N353" s="1" t="s">
        <v>43</v>
      </c>
      <c r="O353" s="1" t="s">
        <v>24</v>
      </c>
      <c r="P353" s="1">
        <f>_3___Healthcare_Data_v1[[#This Row],[Discharge Date]]-_3___Healthcare_Data_v1[[#This Row],[Date of Admission]]</f>
        <v>14</v>
      </c>
      <c r="Q353" s="1">
        <f>IFERROR(_3___Healthcare_Data_v1[[#This Row],[ Billing Amount ]]/_3___Healthcare_Data_v1[[#This Row],[Days in Hospital]],0)</f>
        <v>2669.7895557142861</v>
      </c>
      <c r="R353" s="1" t="str">
        <f>IF(_3___Healthcare_Data_v1[[#This Row],[Age]]&gt;60,"Senior",IF(_3___Healthcare_Data_v1[[#This Row],[Age]]&gt;35,"Middle","Young"))</f>
        <v>Senior</v>
      </c>
    </row>
    <row r="354" spans="1:18" x14ac:dyDescent="0.3">
      <c r="A354" s="1" t="s">
        <v>1090</v>
      </c>
      <c r="B354" s="1" t="s">
        <v>26657</v>
      </c>
      <c r="C354" s="1" t="s">
        <v>16</v>
      </c>
      <c r="D354" s="1" t="s">
        <v>34</v>
      </c>
      <c r="E354" s="1" t="s">
        <v>35</v>
      </c>
      <c r="F354" s="2">
        <v>44666</v>
      </c>
      <c r="G354" s="1" t="s">
        <v>1091</v>
      </c>
      <c r="H354" s="1" t="s">
        <v>1092</v>
      </c>
      <c r="I354" s="1" t="s">
        <v>60</v>
      </c>
      <c r="J354" s="3" t="s">
        <v>27033</v>
      </c>
      <c r="K354">
        <v>275</v>
      </c>
      <c r="L354" s="1" t="s">
        <v>22</v>
      </c>
      <c r="M354" s="2">
        <v>44686</v>
      </c>
      <c r="N354" s="1" t="s">
        <v>43</v>
      </c>
      <c r="O354" s="1" t="s">
        <v>32</v>
      </c>
      <c r="P354" s="1">
        <f>_3___Healthcare_Data_v1[[#This Row],[Discharge Date]]-_3___Healthcare_Data_v1[[#This Row],[Date of Admission]]</f>
        <v>20</v>
      </c>
      <c r="Q354" s="1">
        <f>IFERROR(_3___Healthcare_Data_v1[[#This Row],[ Billing Amount ]]/_3___Healthcare_Data_v1[[#This Row],[Days in Hospital]],0)</f>
        <v>493.94988359999996</v>
      </c>
      <c r="R354" s="1" t="str">
        <f>IF(_3___Healthcare_Data_v1[[#This Row],[Age]]&gt;60,"Senior",IF(_3___Healthcare_Data_v1[[#This Row],[Age]]&gt;35,"Middle","Young"))</f>
        <v>Senior</v>
      </c>
    </row>
    <row r="355" spans="1:18" x14ac:dyDescent="0.3">
      <c r="A355" s="1" t="s">
        <v>1093</v>
      </c>
      <c r="B355" s="1" t="s">
        <v>26644</v>
      </c>
      <c r="C355" s="1" t="s">
        <v>26</v>
      </c>
      <c r="D355" s="1" t="s">
        <v>62</v>
      </c>
      <c r="E355" s="1" t="s">
        <v>26615</v>
      </c>
      <c r="F355" s="2">
        <v>43675</v>
      </c>
      <c r="G355" s="1" t="s">
        <v>150</v>
      </c>
      <c r="H355" s="1" t="s">
        <v>1094</v>
      </c>
      <c r="I355" s="1" t="s">
        <v>60</v>
      </c>
      <c r="J355" s="3" t="s">
        <v>27034</v>
      </c>
      <c r="K355">
        <v>361</v>
      </c>
      <c r="L355" s="1" t="s">
        <v>38</v>
      </c>
      <c r="M355" s="2">
        <v>43704</v>
      </c>
      <c r="N355" s="1" t="s">
        <v>48</v>
      </c>
      <c r="O355" s="1" t="s">
        <v>24</v>
      </c>
      <c r="P355" s="1">
        <f>_3___Healthcare_Data_v1[[#This Row],[Discharge Date]]-_3___Healthcare_Data_v1[[#This Row],[Date of Admission]]</f>
        <v>29</v>
      </c>
      <c r="Q355" s="1">
        <f>IFERROR(_3___Healthcare_Data_v1[[#This Row],[ Billing Amount ]]/_3___Healthcare_Data_v1[[#This Row],[Days in Hospital]],0)</f>
        <v>950.7813758620689</v>
      </c>
      <c r="R355" s="1" t="str">
        <f>IF(_3___Healthcare_Data_v1[[#This Row],[Age]]&gt;60,"Senior",IF(_3___Healthcare_Data_v1[[#This Row],[Age]]&gt;35,"Middle","Young"))</f>
        <v>Senior</v>
      </c>
    </row>
    <row r="356" spans="1:18" x14ac:dyDescent="0.3">
      <c r="A356" s="1" t="s">
        <v>1095</v>
      </c>
      <c r="B356" s="1" t="s">
        <v>26679</v>
      </c>
      <c r="C356" s="1" t="s">
        <v>26</v>
      </c>
      <c r="D356" s="1" t="s">
        <v>17</v>
      </c>
      <c r="E356" s="1" t="s">
        <v>69</v>
      </c>
      <c r="F356" s="2">
        <v>43507</v>
      </c>
      <c r="G356" s="1" t="s">
        <v>1096</v>
      </c>
      <c r="H356" s="1" t="s">
        <v>1097</v>
      </c>
      <c r="I356" s="1" t="s">
        <v>60</v>
      </c>
      <c r="J356" s="3" t="s">
        <v>27035</v>
      </c>
      <c r="K356">
        <v>303</v>
      </c>
      <c r="L356" s="1" t="s">
        <v>38</v>
      </c>
      <c r="M356" s="2">
        <v>43510</v>
      </c>
      <c r="N356" s="1" t="s">
        <v>31</v>
      </c>
      <c r="O356" s="1" t="s">
        <v>44</v>
      </c>
      <c r="P356" s="1">
        <f>_3___Healthcare_Data_v1[[#This Row],[Discharge Date]]-_3___Healthcare_Data_v1[[#This Row],[Date of Admission]]</f>
        <v>3</v>
      </c>
      <c r="Q356" s="1">
        <f>IFERROR(_3___Healthcare_Data_v1[[#This Row],[ Billing Amount ]]/_3___Healthcare_Data_v1[[#This Row],[Days in Hospital]],0)</f>
        <v>19434.175173333333</v>
      </c>
      <c r="R356" s="1" t="str">
        <f>IF(_3___Healthcare_Data_v1[[#This Row],[Age]]&gt;60,"Senior",IF(_3___Healthcare_Data_v1[[#This Row],[Age]]&gt;35,"Middle","Young"))</f>
        <v>Senior</v>
      </c>
    </row>
    <row r="357" spans="1:18" x14ac:dyDescent="0.3">
      <c r="A357" s="1" t="s">
        <v>1098</v>
      </c>
      <c r="B357" s="1" t="s">
        <v>26700</v>
      </c>
      <c r="C357" s="1" t="s">
        <v>16</v>
      </c>
      <c r="D357" s="1" t="s">
        <v>49</v>
      </c>
      <c r="E357" s="1" t="s">
        <v>69</v>
      </c>
      <c r="F357" s="2">
        <v>45065</v>
      </c>
      <c r="G357" s="1" t="s">
        <v>1099</v>
      </c>
      <c r="H357" s="1" t="s">
        <v>1100</v>
      </c>
      <c r="I357" s="1" t="s">
        <v>52</v>
      </c>
      <c r="J357" s="3" t="s">
        <v>27036</v>
      </c>
      <c r="K357">
        <v>278</v>
      </c>
      <c r="L357" s="1" t="s">
        <v>22</v>
      </c>
      <c r="M357" s="2">
        <v>45083</v>
      </c>
      <c r="N357" s="1" t="s">
        <v>43</v>
      </c>
      <c r="O357" s="1" t="s">
        <v>44</v>
      </c>
      <c r="P357" s="1">
        <f>_3___Healthcare_Data_v1[[#This Row],[Discharge Date]]-_3___Healthcare_Data_v1[[#This Row],[Date of Admission]]</f>
        <v>18</v>
      </c>
      <c r="Q357" s="1">
        <f>IFERROR(_3___Healthcare_Data_v1[[#This Row],[ Billing Amount ]]/_3___Healthcare_Data_v1[[#This Row],[Days in Hospital]],0)</f>
        <v>4103.2629272222221</v>
      </c>
      <c r="R357" s="1" t="str">
        <f>IF(_3___Healthcare_Data_v1[[#This Row],[Age]]&gt;60,"Senior",IF(_3___Healthcare_Data_v1[[#This Row],[Age]]&gt;35,"Middle","Young"))</f>
        <v>Senior</v>
      </c>
    </row>
    <row r="358" spans="1:18" x14ac:dyDescent="0.3">
      <c r="A358" s="1" t="s">
        <v>1101</v>
      </c>
      <c r="B358" s="1" t="s">
        <v>26845</v>
      </c>
      <c r="C358" s="1" t="s">
        <v>26</v>
      </c>
      <c r="D358" s="1" t="s">
        <v>34</v>
      </c>
      <c r="E358" s="1" t="s">
        <v>26615</v>
      </c>
      <c r="F358" s="2">
        <v>44848</v>
      </c>
      <c r="G358" s="1" t="s">
        <v>1102</v>
      </c>
      <c r="H358" s="1" t="s">
        <v>1103</v>
      </c>
      <c r="I358" s="1" t="s">
        <v>60</v>
      </c>
      <c r="J358" s="3" t="s">
        <v>27037</v>
      </c>
      <c r="K358">
        <v>490</v>
      </c>
      <c r="L358" s="1" t="s">
        <v>42</v>
      </c>
      <c r="M358" s="2">
        <v>44868</v>
      </c>
      <c r="N358" s="1" t="s">
        <v>31</v>
      </c>
      <c r="O358" s="1" t="s">
        <v>24</v>
      </c>
      <c r="P358" s="1">
        <f>_3___Healthcare_Data_v1[[#This Row],[Discharge Date]]-_3___Healthcare_Data_v1[[#This Row],[Date of Admission]]</f>
        <v>20</v>
      </c>
      <c r="Q358" s="1">
        <f>IFERROR(_3___Healthcare_Data_v1[[#This Row],[ Billing Amount ]]/_3___Healthcare_Data_v1[[#This Row],[Days in Hospital]],0)</f>
        <v>1927.7059445</v>
      </c>
      <c r="R358" s="1" t="str">
        <f>IF(_3___Healthcare_Data_v1[[#This Row],[Age]]&gt;60,"Senior",IF(_3___Healthcare_Data_v1[[#This Row],[Age]]&gt;35,"Middle","Young"))</f>
        <v>Senior</v>
      </c>
    </row>
    <row r="359" spans="1:18" x14ac:dyDescent="0.3">
      <c r="A359" s="1" t="s">
        <v>1104</v>
      </c>
      <c r="B359" s="1" t="s">
        <v>26776</v>
      </c>
      <c r="C359" s="1" t="s">
        <v>16</v>
      </c>
      <c r="D359" s="1" t="s">
        <v>49</v>
      </c>
      <c r="E359" s="1" t="s">
        <v>69</v>
      </c>
      <c r="F359" s="2">
        <v>44766</v>
      </c>
      <c r="G359" s="1" t="s">
        <v>1105</v>
      </c>
      <c r="H359" s="1" t="s">
        <v>1106</v>
      </c>
      <c r="I359" s="1" t="s">
        <v>56</v>
      </c>
      <c r="J359" s="3" t="s">
        <v>27038</v>
      </c>
      <c r="K359">
        <v>249</v>
      </c>
      <c r="L359" s="1" t="s">
        <v>38</v>
      </c>
      <c r="M359" s="2">
        <v>44770</v>
      </c>
      <c r="N359" s="1" t="s">
        <v>84</v>
      </c>
      <c r="O359" s="1" t="s">
        <v>32</v>
      </c>
      <c r="P359" s="1">
        <f>_3___Healthcare_Data_v1[[#This Row],[Discharge Date]]-_3___Healthcare_Data_v1[[#This Row],[Date of Admission]]</f>
        <v>4</v>
      </c>
      <c r="Q359" s="1">
        <f>IFERROR(_3___Healthcare_Data_v1[[#This Row],[ Billing Amount ]]/_3___Healthcare_Data_v1[[#This Row],[Days in Hospital]],0)</f>
        <v>2024.6373140000001</v>
      </c>
      <c r="R359" s="1" t="str">
        <f>IF(_3___Healthcare_Data_v1[[#This Row],[Age]]&gt;60,"Senior",IF(_3___Healthcare_Data_v1[[#This Row],[Age]]&gt;35,"Middle","Young"))</f>
        <v>Senior</v>
      </c>
    </row>
    <row r="360" spans="1:18" x14ac:dyDescent="0.3">
      <c r="A360" s="1" t="s">
        <v>1107</v>
      </c>
      <c r="B360" s="1" t="s">
        <v>26803</v>
      </c>
      <c r="C360" s="1" t="s">
        <v>26</v>
      </c>
      <c r="D360" s="1" t="s">
        <v>89</v>
      </c>
      <c r="E360" s="1" t="s">
        <v>26620</v>
      </c>
      <c r="F360" s="2">
        <v>44088</v>
      </c>
      <c r="G360" s="1" t="s">
        <v>1108</v>
      </c>
      <c r="H360" s="1" t="s">
        <v>1109</v>
      </c>
      <c r="I360" s="1" t="s">
        <v>56</v>
      </c>
      <c r="J360" s="3" t="s">
        <v>27039</v>
      </c>
      <c r="K360">
        <v>176</v>
      </c>
      <c r="L360" s="1" t="s">
        <v>38</v>
      </c>
      <c r="M360" s="2">
        <v>44101</v>
      </c>
      <c r="N360" s="1" t="s">
        <v>23</v>
      </c>
      <c r="O360" s="1" t="s">
        <v>44</v>
      </c>
      <c r="P360" s="1">
        <f>_3___Healthcare_Data_v1[[#This Row],[Discharge Date]]-_3___Healthcare_Data_v1[[#This Row],[Date of Admission]]</f>
        <v>13</v>
      </c>
      <c r="Q360" s="1">
        <f>IFERROR(_3___Healthcare_Data_v1[[#This Row],[ Billing Amount ]]/_3___Healthcare_Data_v1[[#This Row],[Days in Hospital]],0)</f>
        <v>634.57376892307684</v>
      </c>
      <c r="R360" s="1" t="str">
        <f>IF(_3___Healthcare_Data_v1[[#This Row],[Age]]&gt;60,"Senior",IF(_3___Healthcare_Data_v1[[#This Row],[Age]]&gt;35,"Middle","Young"))</f>
        <v>Senior</v>
      </c>
    </row>
    <row r="361" spans="1:18" x14ac:dyDescent="0.3">
      <c r="A361" s="1" t="s">
        <v>1110</v>
      </c>
      <c r="B361" s="1" t="s">
        <v>26630</v>
      </c>
      <c r="C361" s="1" t="s">
        <v>16</v>
      </c>
      <c r="D361" s="1" t="s">
        <v>27</v>
      </c>
      <c r="E361" s="1" t="s">
        <v>26620</v>
      </c>
      <c r="F361" s="2">
        <v>43734</v>
      </c>
      <c r="G361" s="1" t="s">
        <v>1111</v>
      </c>
      <c r="H361" s="1" t="s">
        <v>1112</v>
      </c>
      <c r="I361" s="1" t="s">
        <v>26607</v>
      </c>
      <c r="J361" s="3" t="s">
        <v>27040</v>
      </c>
      <c r="K361">
        <v>498</v>
      </c>
      <c r="L361" s="1" t="s">
        <v>42</v>
      </c>
      <c r="M361" s="2">
        <v>43740</v>
      </c>
      <c r="N361" s="1" t="s">
        <v>43</v>
      </c>
      <c r="O361" s="1" t="s">
        <v>24</v>
      </c>
      <c r="P361" s="1">
        <f>_3___Healthcare_Data_v1[[#This Row],[Discharge Date]]-_3___Healthcare_Data_v1[[#This Row],[Date of Admission]]</f>
        <v>6</v>
      </c>
      <c r="Q361" s="1">
        <f>IFERROR(_3___Healthcare_Data_v1[[#This Row],[ Billing Amount ]]/_3___Healthcare_Data_v1[[#This Row],[Days in Hospital]],0)</f>
        <v>751.67962533333332</v>
      </c>
      <c r="R361" s="1" t="str">
        <f>IF(_3___Healthcare_Data_v1[[#This Row],[Age]]&gt;60,"Senior",IF(_3___Healthcare_Data_v1[[#This Row],[Age]]&gt;35,"Middle","Young"))</f>
        <v>Senior</v>
      </c>
    </row>
    <row r="362" spans="1:18" x14ac:dyDescent="0.3">
      <c r="A362" s="1" t="s">
        <v>1113</v>
      </c>
      <c r="B362" s="1" t="s">
        <v>26755</v>
      </c>
      <c r="C362" s="1" t="s">
        <v>26642</v>
      </c>
      <c r="D362" s="1" t="s">
        <v>49</v>
      </c>
      <c r="E362" s="1" t="s">
        <v>35</v>
      </c>
      <c r="F362" s="2">
        <v>43629</v>
      </c>
      <c r="G362" s="1" t="s">
        <v>1114</v>
      </c>
      <c r="H362" s="1" t="s">
        <v>1115</v>
      </c>
      <c r="I362" s="1" t="s">
        <v>52</v>
      </c>
      <c r="J362" s="3" t="s">
        <v>27041</v>
      </c>
      <c r="K362">
        <v>240</v>
      </c>
      <c r="L362" s="1" t="s">
        <v>22</v>
      </c>
      <c r="M362" s="2">
        <v>43641</v>
      </c>
      <c r="N362" s="1" t="s">
        <v>31</v>
      </c>
      <c r="O362" s="1" t="s">
        <v>24</v>
      </c>
      <c r="P362" s="1">
        <f>_3___Healthcare_Data_v1[[#This Row],[Discharge Date]]-_3___Healthcare_Data_v1[[#This Row],[Date of Admission]]</f>
        <v>12</v>
      </c>
      <c r="Q362" s="1">
        <f>IFERROR(_3___Healthcare_Data_v1[[#This Row],[ Billing Amount ]]/_3___Healthcare_Data_v1[[#This Row],[Days in Hospital]],0)</f>
        <v>566.29346199999998</v>
      </c>
      <c r="R362" s="1" t="str">
        <f>IF(_3___Healthcare_Data_v1[[#This Row],[Age]]&gt;60,"Senior",IF(_3___Healthcare_Data_v1[[#This Row],[Age]]&gt;35,"Middle","Young"))</f>
        <v>Senior</v>
      </c>
    </row>
    <row r="363" spans="1:18" x14ac:dyDescent="0.3">
      <c r="A363" s="1" t="s">
        <v>1116</v>
      </c>
      <c r="B363" s="1" t="s">
        <v>26928</v>
      </c>
      <c r="C363" s="1" t="s">
        <v>16</v>
      </c>
      <c r="D363" s="1" t="s">
        <v>62</v>
      </c>
      <c r="E363" s="1" t="s">
        <v>69</v>
      </c>
      <c r="F363" s="2">
        <v>45164</v>
      </c>
      <c r="G363" s="1" t="s">
        <v>1117</v>
      </c>
      <c r="H363" s="1" t="s">
        <v>1118</v>
      </c>
      <c r="I363" s="1" t="s">
        <v>26607</v>
      </c>
      <c r="J363" s="3" t="s">
        <v>27042</v>
      </c>
      <c r="K363">
        <v>107</v>
      </c>
      <c r="L363" s="1" t="s">
        <v>38</v>
      </c>
      <c r="M363" s="2">
        <v>45185</v>
      </c>
      <c r="N363" s="1" t="s">
        <v>84</v>
      </c>
      <c r="O363" s="1" t="s">
        <v>24</v>
      </c>
      <c r="P363" s="1">
        <f>_3___Healthcare_Data_v1[[#This Row],[Discharge Date]]-_3___Healthcare_Data_v1[[#This Row],[Date of Admission]]</f>
        <v>21</v>
      </c>
      <c r="Q363" s="1">
        <f>IFERROR(_3___Healthcare_Data_v1[[#This Row],[ Billing Amount ]]/_3___Healthcare_Data_v1[[#This Row],[Days in Hospital]],0)</f>
        <v>1501.755072857143</v>
      </c>
      <c r="R363" s="1" t="str">
        <f>IF(_3___Healthcare_Data_v1[[#This Row],[Age]]&gt;60,"Senior",IF(_3___Healthcare_Data_v1[[#This Row],[Age]]&gt;35,"Middle","Young"))</f>
        <v>Senior</v>
      </c>
    </row>
    <row r="364" spans="1:18" x14ac:dyDescent="0.3">
      <c r="A364" s="1" t="s">
        <v>1119</v>
      </c>
      <c r="B364" s="1" t="s">
        <v>26689</v>
      </c>
      <c r="C364" s="1" t="s">
        <v>16</v>
      </c>
      <c r="D364" s="1" t="s">
        <v>17</v>
      </c>
      <c r="E364" s="1" t="s">
        <v>26615</v>
      </c>
      <c r="F364" s="2">
        <v>44515</v>
      </c>
      <c r="G364" s="1" t="s">
        <v>1120</v>
      </c>
      <c r="H364" s="1" t="s">
        <v>1121</v>
      </c>
      <c r="I364" s="1" t="s">
        <v>52</v>
      </c>
      <c r="J364" s="3" t="s">
        <v>27043</v>
      </c>
      <c r="K364">
        <v>407</v>
      </c>
      <c r="L364" s="1" t="s">
        <v>22</v>
      </c>
      <c r="M364" s="2">
        <v>44521</v>
      </c>
      <c r="N364" s="1" t="s">
        <v>48</v>
      </c>
      <c r="O364" s="1" t="s">
        <v>32</v>
      </c>
      <c r="P364" s="1">
        <f>_3___Healthcare_Data_v1[[#This Row],[Discharge Date]]-_3___Healthcare_Data_v1[[#This Row],[Date of Admission]]</f>
        <v>6</v>
      </c>
      <c r="Q364" s="1">
        <f>IFERROR(_3___Healthcare_Data_v1[[#This Row],[ Billing Amount ]]/_3___Healthcare_Data_v1[[#This Row],[Days in Hospital]],0)</f>
        <v>2779.517776666667</v>
      </c>
      <c r="R364" s="1" t="str">
        <f>IF(_3___Healthcare_Data_v1[[#This Row],[Age]]&gt;60,"Senior",IF(_3___Healthcare_Data_v1[[#This Row],[Age]]&gt;35,"Middle","Young"))</f>
        <v>Senior</v>
      </c>
    </row>
    <row r="365" spans="1:18" x14ac:dyDescent="0.3">
      <c r="A365" s="1" t="s">
        <v>1122</v>
      </c>
      <c r="B365" s="1" t="s">
        <v>26622</v>
      </c>
      <c r="C365" s="1" t="s">
        <v>26642</v>
      </c>
      <c r="D365" s="1" t="s">
        <v>49</v>
      </c>
      <c r="E365" s="1" t="s">
        <v>26615</v>
      </c>
      <c r="F365" s="2">
        <v>43439</v>
      </c>
      <c r="G365" s="1" t="s">
        <v>1123</v>
      </c>
      <c r="H365" s="1" t="s">
        <v>1124</v>
      </c>
      <c r="I365" s="1" t="s">
        <v>26607</v>
      </c>
      <c r="J365" s="3" t="s">
        <v>27044</v>
      </c>
      <c r="K365">
        <v>383</v>
      </c>
      <c r="L365" s="1" t="s">
        <v>42</v>
      </c>
      <c r="M365" s="2">
        <v>43450</v>
      </c>
      <c r="N365" s="1" t="s">
        <v>31</v>
      </c>
      <c r="O365" s="1" t="s">
        <v>32</v>
      </c>
      <c r="P365" s="1">
        <f>_3___Healthcare_Data_v1[[#This Row],[Discharge Date]]-_3___Healthcare_Data_v1[[#This Row],[Date of Admission]]</f>
        <v>11</v>
      </c>
      <c r="Q365" s="1">
        <f>IFERROR(_3___Healthcare_Data_v1[[#This Row],[ Billing Amount ]]/_3___Healthcare_Data_v1[[#This Row],[Days in Hospital]],0)</f>
        <v>1764.4481227272727</v>
      </c>
      <c r="R365" s="1" t="str">
        <f>IF(_3___Healthcare_Data_v1[[#This Row],[Age]]&gt;60,"Senior",IF(_3___Healthcare_Data_v1[[#This Row],[Age]]&gt;35,"Middle","Young"))</f>
        <v>Senior</v>
      </c>
    </row>
    <row r="366" spans="1:18" x14ac:dyDescent="0.3">
      <c r="A366" s="1" t="s">
        <v>1125</v>
      </c>
      <c r="B366" s="1" t="s">
        <v>26803</v>
      </c>
      <c r="C366" s="1" t="s">
        <v>26642</v>
      </c>
      <c r="D366" s="1" t="s">
        <v>89</v>
      </c>
      <c r="E366" s="1" t="s">
        <v>28</v>
      </c>
      <c r="F366" s="2">
        <v>43678</v>
      </c>
      <c r="G366" s="1" t="s">
        <v>1126</v>
      </c>
      <c r="H366" s="1" t="s">
        <v>1127</v>
      </c>
      <c r="I366" s="1" t="s">
        <v>26607</v>
      </c>
      <c r="J366" s="3" t="s">
        <v>27045</v>
      </c>
      <c r="K366">
        <v>493</v>
      </c>
      <c r="L366" s="1" t="s">
        <v>42</v>
      </c>
      <c r="M366" s="2">
        <v>43700</v>
      </c>
      <c r="N366" s="1" t="s">
        <v>23</v>
      </c>
      <c r="O366" s="1" t="s">
        <v>44</v>
      </c>
      <c r="P366" s="1">
        <f>_3___Healthcare_Data_v1[[#This Row],[Discharge Date]]-_3___Healthcare_Data_v1[[#This Row],[Date of Admission]]</f>
        <v>22</v>
      </c>
      <c r="Q366" s="1">
        <f>IFERROR(_3___Healthcare_Data_v1[[#This Row],[ Billing Amount ]]/_3___Healthcare_Data_v1[[#This Row],[Days in Hospital]],0)</f>
        <v>1779.3503322727272</v>
      </c>
      <c r="R366" s="1" t="str">
        <f>IF(_3___Healthcare_Data_v1[[#This Row],[Age]]&gt;60,"Senior",IF(_3___Healthcare_Data_v1[[#This Row],[Age]]&gt;35,"Middle","Young"))</f>
        <v>Senior</v>
      </c>
    </row>
    <row r="367" spans="1:18" x14ac:dyDescent="0.3">
      <c r="A367" s="1" t="s">
        <v>1128</v>
      </c>
      <c r="B367" s="1" t="s">
        <v>26712</v>
      </c>
      <c r="C367" s="1" t="s">
        <v>26642</v>
      </c>
      <c r="D367" s="1" t="s">
        <v>27</v>
      </c>
      <c r="E367" s="1" t="s">
        <v>26620</v>
      </c>
      <c r="F367" s="2">
        <v>45103</v>
      </c>
      <c r="G367" s="1" t="s">
        <v>1129</v>
      </c>
      <c r="H367" s="1" t="s">
        <v>1130</v>
      </c>
      <c r="I367" s="1" t="s">
        <v>52</v>
      </c>
      <c r="J367" s="3" t="s">
        <v>27046</v>
      </c>
      <c r="K367">
        <v>338</v>
      </c>
      <c r="L367" s="1" t="s">
        <v>42</v>
      </c>
      <c r="M367" s="2">
        <v>45117</v>
      </c>
      <c r="N367" s="1" t="s">
        <v>43</v>
      </c>
      <c r="O367" s="1" t="s">
        <v>24</v>
      </c>
      <c r="P367" s="1">
        <f>_3___Healthcare_Data_v1[[#This Row],[Discharge Date]]-_3___Healthcare_Data_v1[[#This Row],[Date of Admission]]</f>
        <v>14</v>
      </c>
      <c r="Q367" s="1">
        <f>IFERROR(_3___Healthcare_Data_v1[[#This Row],[ Billing Amount ]]/_3___Healthcare_Data_v1[[#This Row],[Days in Hospital]],0)</f>
        <v>1734.9251307142858</v>
      </c>
      <c r="R367" s="1" t="str">
        <f>IF(_3___Healthcare_Data_v1[[#This Row],[Age]]&gt;60,"Senior",IF(_3___Healthcare_Data_v1[[#This Row],[Age]]&gt;35,"Middle","Young"))</f>
        <v>Senior</v>
      </c>
    </row>
    <row r="368" spans="1:18" x14ac:dyDescent="0.3">
      <c r="A368" s="1" t="s">
        <v>1131</v>
      </c>
      <c r="B368" s="1" t="s">
        <v>26700</v>
      </c>
      <c r="C368" s="1" t="s">
        <v>26642</v>
      </c>
      <c r="D368" s="1" t="s">
        <v>34</v>
      </c>
      <c r="E368" s="1" t="s">
        <v>69</v>
      </c>
      <c r="F368" s="2">
        <v>43996</v>
      </c>
      <c r="G368" s="1" t="s">
        <v>1132</v>
      </c>
      <c r="H368" s="1" t="s">
        <v>1133</v>
      </c>
      <c r="I368" s="1" t="s">
        <v>52</v>
      </c>
      <c r="J368" s="3" t="s">
        <v>27047</v>
      </c>
      <c r="K368">
        <v>115</v>
      </c>
      <c r="L368" s="1" t="s">
        <v>22</v>
      </c>
      <c r="M368" s="2">
        <v>44003</v>
      </c>
      <c r="N368" s="1" t="s">
        <v>84</v>
      </c>
      <c r="O368" s="1" t="s">
        <v>32</v>
      </c>
      <c r="P368" s="1">
        <f>_3___Healthcare_Data_v1[[#This Row],[Discharge Date]]-_3___Healthcare_Data_v1[[#This Row],[Date of Admission]]</f>
        <v>7</v>
      </c>
      <c r="Q368" s="1">
        <f>IFERROR(_3___Healthcare_Data_v1[[#This Row],[ Billing Amount ]]/_3___Healthcare_Data_v1[[#This Row],[Days in Hospital]],0)</f>
        <v>4234.2271885714281</v>
      </c>
      <c r="R368" s="1" t="str">
        <f>IF(_3___Healthcare_Data_v1[[#This Row],[Age]]&gt;60,"Senior",IF(_3___Healthcare_Data_v1[[#This Row],[Age]]&gt;35,"Middle","Young"))</f>
        <v>Senior</v>
      </c>
    </row>
    <row r="369" spans="1:18" x14ac:dyDescent="0.3">
      <c r="A369" s="1" t="s">
        <v>1134</v>
      </c>
      <c r="B369" s="1" t="s">
        <v>26700</v>
      </c>
      <c r="C369" s="1" t="s">
        <v>26642</v>
      </c>
      <c r="D369" s="1" t="s">
        <v>62</v>
      </c>
      <c r="E369" s="1" t="s">
        <v>28</v>
      </c>
      <c r="F369" s="2">
        <v>44343</v>
      </c>
      <c r="G369" s="1" t="s">
        <v>1135</v>
      </c>
      <c r="H369" s="1" t="s">
        <v>1136</v>
      </c>
      <c r="I369" s="1" t="s">
        <v>21</v>
      </c>
      <c r="J369" s="3" t="s">
        <v>27048</v>
      </c>
      <c r="K369">
        <v>357</v>
      </c>
      <c r="L369" s="1" t="s">
        <v>42</v>
      </c>
      <c r="M369" s="2">
        <v>44359</v>
      </c>
      <c r="N369" s="1" t="s">
        <v>48</v>
      </c>
      <c r="O369" s="1" t="s">
        <v>44</v>
      </c>
      <c r="P369" s="1">
        <f>_3___Healthcare_Data_v1[[#This Row],[Discharge Date]]-_3___Healthcare_Data_v1[[#This Row],[Date of Admission]]</f>
        <v>16</v>
      </c>
      <c r="Q369" s="1">
        <f>IFERROR(_3___Healthcare_Data_v1[[#This Row],[ Billing Amount ]]/_3___Healthcare_Data_v1[[#This Row],[Days in Hospital]],0)</f>
        <v>959.68387499999994</v>
      </c>
      <c r="R369" s="1" t="str">
        <f>IF(_3___Healthcare_Data_v1[[#This Row],[Age]]&gt;60,"Senior",IF(_3___Healthcare_Data_v1[[#This Row],[Age]]&gt;35,"Middle","Young"))</f>
        <v>Senior</v>
      </c>
    </row>
    <row r="370" spans="1:18" x14ac:dyDescent="0.3">
      <c r="A370" s="1" t="s">
        <v>1137</v>
      </c>
      <c r="B370" s="1" t="s">
        <v>26845</v>
      </c>
      <c r="C370" s="1" t="s">
        <v>16</v>
      </c>
      <c r="D370" s="1" t="s">
        <v>34</v>
      </c>
      <c r="E370" s="1" t="s">
        <v>69</v>
      </c>
      <c r="F370" s="2">
        <v>45041</v>
      </c>
      <c r="G370" s="1" t="s">
        <v>1138</v>
      </c>
      <c r="H370" s="1" t="s">
        <v>1139</v>
      </c>
      <c r="I370" s="1" t="s">
        <v>21</v>
      </c>
      <c r="J370" s="3" t="s">
        <v>27049</v>
      </c>
      <c r="K370">
        <v>130</v>
      </c>
      <c r="L370" s="1" t="s">
        <v>22</v>
      </c>
      <c r="M370" s="2">
        <v>45046</v>
      </c>
      <c r="N370" s="1" t="s">
        <v>31</v>
      </c>
      <c r="O370" s="1" t="s">
        <v>44</v>
      </c>
      <c r="P370" s="1">
        <f>_3___Healthcare_Data_v1[[#This Row],[Discharge Date]]-_3___Healthcare_Data_v1[[#This Row],[Date of Admission]]</f>
        <v>5</v>
      </c>
      <c r="Q370" s="1">
        <f>IFERROR(_3___Healthcare_Data_v1[[#This Row],[ Billing Amount ]]/_3___Healthcare_Data_v1[[#This Row],[Days in Hospital]],0)</f>
        <v>1029.3954598</v>
      </c>
      <c r="R370" s="1" t="str">
        <f>IF(_3___Healthcare_Data_v1[[#This Row],[Age]]&gt;60,"Senior",IF(_3___Healthcare_Data_v1[[#This Row],[Age]]&gt;35,"Middle","Young"))</f>
        <v>Senior</v>
      </c>
    </row>
    <row r="371" spans="1:18" x14ac:dyDescent="0.3">
      <c r="A371" s="1" t="s">
        <v>1140</v>
      </c>
      <c r="B371" s="1" t="s">
        <v>26622</v>
      </c>
      <c r="C371" s="1" t="s">
        <v>16</v>
      </c>
      <c r="D371" s="1" t="s">
        <v>49</v>
      </c>
      <c r="E371" s="1" t="s">
        <v>69</v>
      </c>
      <c r="F371" s="2">
        <v>44159</v>
      </c>
      <c r="G371" s="1" t="s">
        <v>1141</v>
      </c>
      <c r="H371" s="1" t="s">
        <v>1142</v>
      </c>
      <c r="I371" s="1" t="s">
        <v>60</v>
      </c>
      <c r="J371" s="3" t="s">
        <v>27050</v>
      </c>
      <c r="K371">
        <v>262</v>
      </c>
      <c r="L371" s="1" t="s">
        <v>38</v>
      </c>
      <c r="M371" s="2">
        <v>44182</v>
      </c>
      <c r="N371" s="1" t="s">
        <v>43</v>
      </c>
      <c r="O371" s="1" t="s">
        <v>44</v>
      </c>
      <c r="P371" s="1">
        <f>_3___Healthcare_Data_v1[[#This Row],[Discharge Date]]-_3___Healthcare_Data_v1[[#This Row],[Date of Admission]]</f>
        <v>23</v>
      </c>
      <c r="Q371" s="1">
        <f>IFERROR(_3___Healthcare_Data_v1[[#This Row],[ Billing Amount ]]/_3___Healthcare_Data_v1[[#This Row],[Days in Hospital]],0)</f>
        <v>2181.5317517391304</v>
      </c>
      <c r="R371" s="1" t="str">
        <f>IF(_3___Healthcare_Data_v1[[#This Row],[Age]]&gt;60,"Senior",IF(_3___Healthcare_Data_v1[[#This Row],[Age]]&gt;35,"Middle","Young"))</f>
        <v>Senior</v>
      </c>
    </row>
    <row r="372" spans="1:18" x14ac:dyDescent="0.3">
      <c r="A372" s="1" t="s">
        <v>1143</v>
      </c>
      <c r="B372" s="1" t="s">
        <v>26622</v>
      </c>
      <c r="C372" s="1" t="s">
        <v>16</v>
      </c>
      <c r="D372" s="1" t="s">
        <v>62</v>
      </c>
      <c r="E372" s="1" t="s">
        <v>26620</v>
      </c>
      <c r="F372" s="2">
        <v>44336</v>
      </c>
      <c r="G372" s="1" t="s">
        <v>1144</v>
      </c>
      <c r="H372" s="1" t="s">
        <v>1145</v>
      </c>
      <c r="I372" s="1" t="s">
        <v>60</v>
      </c>
      <c r="J372" s="3" t="s">
        <v>27051</v>
      </c>
      <c r="K372">
        <v>496</v>
      </c>
      <c r="L372" s="1" t="s">
        <v>38</v>
      </c>
      <c r="M372" s="2">
        <v>44355</v>
      </c>
      <c r="N372" s="1" t="s">
        <v>84</v>
      </c>
      <c r="O372" s="1" t="s">
        <v>24</v>
      </c>
      <c r="P372" s="1">
        <f>_3___Healthcare_Data_v1[[#This Row],[Discharge Date]]-_3___Healthcare_Data_v1[[#This Row],[Date of Admission]]</f>
        <v>19</v>
      </c>
      <c r="Q372" s="1">
        <f>IFERROR(_3___Healthcare_Data_v1[[#This Row],[ Billing Amount ]]/_3___Healthcare_Data_v1[[#This Row],[Days in Hospital]],0)</f>
        <v>1378.5953494736841</v>
      </c>
      <c r="R372" s="1" t="str">
        <f>IF(_3___Healthcare_Data_v1[[#This Row],[Age]]&gt;60,"Senior",IF(_3___Healthcare_Data_v1[[#This Row],[Age]]&gt;35,"Middle","Young"))</f>
        <v>Senior</v>
      </c>
    </row>
    <row r="373" spans="1:18" x14ac:dyDescent="0.3">
      <c r="A373" s="1" t="s">
        <v>1146</v>
      </c>
      <c r="B373" s="1" t="s">
        <v>26720</v>
      </c>
      <c r="C373" s="1" t="s">
        <v>16</v>
      </c>
      <c r="D373" s="1" t="s">
        <v>49</v>
      </c>
      <c r="E373" s="1" t="s">
        <v>26615</v>
      </c>
      <c r="F373" s="2">
        <v>44359</v>
      </c>
      <c r="G373" s="1" t="s">
        <v>1147</v>
      </c>
      <c r="H373" s="1" t="s">
        <v>1148</v>
      </c>
      <c r="I373" s="1" t="s">
        <v>56</v>
      </c>
      <c r="J373" s="3" t="s">
        <v>27052</v>
      </c>
      <c r="K373">
        <v>447</v>
      </c>
      <c r="L373" s="1" t="s">
        <v>38</v>
      </c>
      <c r="M373" s="2">
        <v>44376</v>
      </c>
      <c r="N373" s="1" t="s">
        <v>31</v>
      </c>
      <c r="O373" s="1" t="s">
        <v>24</v>
      </c>
      <c r="P373" s="1">
        <f>_3___Healthcare_Data_v1[[#This Row],[Discharge Date]]-_3___Healthcare_Data_v1[[#This Row],[Date of Admission]]</f>
        <v>17</v>
      </c>
      <c r="Q373" s="1">
        <f>IFERROR(_3___Healthcare_Data_v1[[#This Row],[ Billing Amount ]]/_3___Healthcare_Data_v1[[#This Row],[Days in Hospital]],0)</f>
        <v>1068.1136858823529</v>
      </c>
      <c r="R373" s="1" t="str">
        <f>IF(_3___Healthcare_Data_v1[[#This Row],[Age]]&gt;60,"Senior",IF(_3___Healthcare_Data_v1[[#This Row],[Age]]&gt;35,"Middle","Young"))</f>
        <v>Senior</v>
      </c>
    </row>
    <row r="374" spans="1:18" x14ac:dyDescent="0.3">
      <c r="A374" s="1" t="s">
        <v>1149</v>
      </c>
      <c r="B374" s="1" t="s">
        <v>26666</v>
      </c>
      <c r="C374" s="1" t="s">
        <v>16</v>
      </c>
      <c r="D374" s="1" t="s">
        <v>27</v>
      </c>
      <c r="E374" s="1" t="s">
        <v>35</v>
      </c>
      <c r="F374" s="2">
        <v>43750</v>
      </c>
      <c r="G374" s="1" t="s">
        <v>1150</v>
      </c>
      <c r="H374" s="1" t="s">
        <v>1151</v>
      </c>
      <c r="I374" s="1" t="s">
        <v>60</v>
      </c>
      <c r="J374" s="3" t="s">
        <v>27053</v>
      </c>
      <c r="K374">
        <v>246</v>
      </c>
      <c r="L374" s="1" t="s">
        <v>22</v>
      </c>
      <c r="M374" s="2">
        <v>43755</v>
      </c>
      <c r="N374" s="1" t="s">
        <v>48</v>
      </c>
      <c r="O374" s="1" t="s">
        <v>44</v>
      </c>
      <c r="P374" s="1">
        <f>_3___Healthcare_Data_v1[[#This Row],[Discharge Date]]-_3___Healthcare_Data_v1[[#This Row],[Date of Admission]]</f>
        <v>5</v>
      </c>
      <c r="Q374" s="1">
        <f>IFERROR(_3___Healthcare_Data_v1[[#This Row],[ Billing Amount ]]/_3___Healthcare_Data_v1[[#This Row],[Days in Hospital]],0)</f>
        <v>1610.6522021999999</v>
      </c>
      <c r="R374" s="1" t="str">
        <f>IF(_3___Healthcare_Data_v1[[#This Row],[Age]]&gt;60,"Senior",IF(_3___Healthcare_Data_v1[[#This Row],[Age]]&gt;35,"Middle","Young"))</f>
        <v>Senior</v>
      </c>
    </row>
    <row r="375" spans="1:18" x14ac:dyDescent="0.3">
      <c r="A375" s="1" t="s">
        <v>1152</v>
      </c>
      <c r="B375" s="1" t="s">
        <v>26655</v>
      </c>
      <c r="C375" s="1" t="s">
        <v>26642</v>
      </c>
      <c r="D375" s="1" t="s">
        <v>229</v>
      </c>
      <c r="E375" s="1" t="s">
        <v>26615</v>
      </c>
      <c r="F375" s="2">
        <v>43506</v>
      </c>
      <c r="G375" s="1" t="s">
        <v>1153</v>
      </c>
      <c r="H375" s="1" t="s">
        <v>1154</v>
      </c>
      <c r="I375" s="1" t="s">
        <v>26607</v>
      </c>
      <c r="J375" s="3" t="s">
        <v>27054</v>
      </c>
      <c r="K375">
        <v>275</v>
      </c>
      <c r="L375" s="1" t="s">
        <v>22</v>
      </c>
      <c r="M375" s="2">
        <v>43512</v>
      </c>
      <c r="N375" s="1" t="s">
        <v>48</v>
      </c>
      <c r="O375" s="1" t="s">
        <v>44</v>
      </c>
      <c r="P375" s="1">
        <f>_3___Healthcare_Data_v1[[#This Row],[Discharge Date]]-_3___Healthcare_Data_v1[[#This Row],[Date of Admission]]</f>
        <v>6</v>
      </c>
      <c r="Q375" s="1">
        <f>IFERROR(_3___Healthcare_Data_v1[[#This Row],[ Billing Amount ]]/_3___Healthcare_Data_v1[[#This Row],[Days in Hospital]],0)</f>
        <v>3965.0181116666668</v>
      </c>
      <c r="R375" s="1" t="str">
        <f>IF(_3___Healthcare_Data_v1[[#This Row],[Age]]&gt;60,"Senior",IF(_3___Healthcare_Data_v1[[#This Row],[Age]]&gt;35,"Middle","Young"))</f>
        <v>Senior</v>
      </c>
    </row>
    <row r="376" spans="1:18" x14ac:dyDescent="0.3">
      <c r="A376" s="1" t="s">
        <v>1155</v>
      </c>
      <c r="B376" s="1" t="s">
        <v>26700</v>
      </c>
      <c r="C376" s="1" t="s">
        <v>26642</v>
      </c>
      <c r="D376" s="1" t="s">
        <v>229</v>
      </c>
      <c r="E376" s="1" t="s">
        <v>26615</v>
      </c>
      <c r="F376" s="2">
        <v>45111</v>
      </c>
      <c r="G376" s="1" t="s">
        <v>1156</v>
      </c>
      <c r="H376" s="1" t="s">
        <v>1157</v>
      </c>
      <c r="I376" s="1" t="s">
        <v>56</v>
      </c>
      <c r="J376" s="3" t="s">
        <v>27055</v>
      </c>
      <c r="K376">
        <v>111</v>
      </c>
      <c r="L376" s="1" t="s">
        <v>42</v>
      </c>
      <c r="M376" s="2">
        <v>45122</v>
      </c>
      <c r="N376" s="1" t="s">
        <v>23</v>
      </c>
      <c r="O376" s="1" t="s">
        <v>24</v>
      </c>
      <c r="P376" s="1">
        <f>_3___Healthcare_Data_v1[[#This Row],[Discharge Date]]-_3___Healthcare_Data_v1[[#This Row],[Date of Admission]]</f>
        <v>11</v>
      </c>
      <c r="Q376" s="1">
        <f>IFERROR(_3___Healthcare_Data_v1[[#This Row],[ Billing Amount ]]/_3___Healthcare_Data_v1[[#This Row],[Days in Hospital]],0)</f>
        <v>3201.3874509090911</v>
      </c>
      <c r="R376" s="1" t="str">
        <f>IF(_3___Healthcare_Data_v1[[#This Row],[Age]]&gt;60,"Senior",IF(_3___Healthcare_Data_v1[[#This Row],[Age]]&gt;35,"Middle","Young"))</f>
        <v>Senior</v>
      </c>
    </row>
    <row r="377" spans="1:18" x14ac:dyDescent="0.3">
      <c r="A377" s="1" t="s">
        <v>1158</v>
      </c>
      <c r="B377" s="1" t="s">
        <v>26610</v>
      </c>
      <c r="C377" s="1" t="s">
        <v>26642</v>
      </c>
      <c r="D377" s="1" t="s">
        <v>114</v>
      </c>
      <c r="E377" s="1" t="s">
        <v>35</v>
      </c>
      <c r="F377" s="2">
        <v>43981</v>
      </c>
      <c r="G377" s="1" t="s">
        <v>1159</v>
      </c>
      <c r="H377" s="1" t="s">
        <v>1160</v>
      </c>
      <c r="I377" s="1" t="s">
        <v>60</v>
      </c>
      <c r="J377" s="3" t="s">
        <v>27056</v>
      </c>
      <c r="K377">
        <v>406</v>
      </c>
      <c r="L377" s="1" t="s">
        <v>22</v>
      </c>
      <c r="M377" s="2">
        <v>43990</v>
      </c>
      <c r="N377" s="1" t="s">
        <v>31</v>
      </c>
      <c r="O377" s="1" t="s">
        <v>24</v>
      </c>
      <c r="P377" s="1">
        <f>_3___Healthcare_Data_v1[[#This Row],[Discharge Date]]-_3___Healthcare_Data_v1[[#This Row],[Date of Admission]]</f>
        <v>9</v>
      </c>
      <c r="Q377" s="1">
        <f>IFERROR(_3___Healthcare_Data_v1[[#This Row],[ Billing Amount ]]/_3___Healthcare_Data_v1[[#This Row],[Days in Hospital]],0)</f>
        <v>862.41372811111114</v>
      </c>
      <c r="R377" s="1" t="str">
        <f>IF(_3___Healthcare_Data_v1[[#This Row],[Age]]&gt;60,"Senior",IF(_3___Healthcare_Data_v1[[#This Row],[Age]]&gt;35,"Middle","Young"))</f>
        <v>Senior</v>
      </c>
    </row>
    <row r="378" spans="1:18" x14ac:dyDescent="0.3">
      <c r="A378" s="1" t="s">
        <v>1161</v>
      </c>
      <c r="B378" s="1" t="s">
        <v>26708</v>
      </c>
      <c r="C378" s="1" t="s">
        <v>26642</v>
      </c>
      <c r="D378" s="1" t="s">
        <v>89</v>
      </c>
      <c r="E378" s="1" t="s">
        <v>26620</v>
      </c>
      <c r="F378" s="2">
        <v>44602</v>
      </c>
      <c r="G378" s="1" t="s">
        <v>1162</v>
      </c>
      <c r="H378" s="1" t="s">
        <v>1163</v>
      </c>
      <c r="I378" s="1" t="s">
        <v>26607</v>
      </c>
      <c r="J378" s="3" t="s">
        <v>27057</v>
      </c>
      <c r="K378">
        <v>305</v>
      </c>
      <c r="L378" s="1" t="s">
        <v>38</v>
      </c>
      <c r="M378" s="2">
        <v>44626</v>
      </c>
      <c r="N378" s="1" t="s">
        <v>31</v>
      </c>
      <c r="O378" s="1" t="s">
        <v>44</v>
      </c>
      <c r="P378" s="1">
        <f>_3___Healthcare_Data_v1[[#This Row],[Discharge Date]]-_3___Healthcare_Data_v1[[#This Row],[Date of Admission]]</f>
        <v>24</v>
      </c>
      <c r="Q378" s="1">
        <f>IFERROR(_3___Healthcare_Data_v1[[#This Row],[ Billing Amount ]]/_3___Healthcare_Data_v1[[#This Row],[Days in Hospital]],0)</f>
        <v>451.19903708333328</v>
      </c>
      <c r="R378" s="1" t="str">
        <f>IF(_3___Healthcare_Data_v1[[#This Row],[Age]]&gt;60,"Senior",IF(_3___Healthcare_Data_v1[[#This Row],[Age]]&gt;35,"Middle","Young"))</f>
        <v>Senior</v>
      </c>
    </row>
    <row r="379" spans="1:18" x14ac:dyDescent="0.3">
      <c r="A379" s="1" t="s">
        <v>1164</v>
      </c>
      <c r="B379" s="1" t="s">
        <v>26614</v>
      </c>
      <c r="C379" s="1" t="s">
        <v>16</v>
      </c>
      <c r="D379" s="1" t="s">
        <v>17</v>
      </c>
      <c r="E379" s="1" t="s">
        <v>35</v>
      </c>
      <c r="F379" s="2">
        <v>45171</v>
      </c>
      <c r="G379" s="1" t="s">
        <v>1165</v>
      </c>
      <c r="H379" s="1" t="s">
        <v>1166</v>
      </c>
      <c r="I379" s="1" t="s">
        <v>60</v>
      </c>
      <c r="J379" s="3" t="s">
        <v>27058</v>
      </c>
      <c r="K379">
        <v>252</v>
      </c>
      <c r="L379" s="1" t="s">
        <v>22</v>
      </c>
      <c r="M379" s="2">
        <v>45172</v>
      </c>
      <c r="N379" s="1" t="s">
        <v>84</v>
      </c>
      <c r="O379" s="1" t="s">
        <v>44</v>
      </c>
      <c r="P379" s="1">
        <f>_3___Healthcare_Data_v1[[#This Row],[Discharge Date]]-_3___Healthcare_Data_v1[[#This Row],[Date of Admission]]</f>
        <v>1</v>
      </c>
      <c r="Q379" s="1">
        <f>IFERROR(_3___Healthcare_Data_v1[[#This Row],[ Billing Amount ]]/_3___Healthcare_Data_v1[[#This Row],[Days in Hospital]],0)</f>
        <v>10098.50121</v>
      </c>
      <c r="R379" s="1" t="str">
        <f>IF(_3___Healthcare_Data_v1[[#This Row],[Age]]&gt;60,"Senior",IF(_3___Healthcare_Data_v1[[#This Row],[Age]]&gt;35,"Middle","Young"))</f>
        <v>Senior</v>
      </c>
    </row>
    <row r="380" spans="1:18" x14ac:dyDescent="0.3">
      <c r="A380" s="1" t="s">
        <v>1167</v>
      </c>
      <c r="B380" s="1" t="s">
        <v>26628</v>
      </c>
      <c r="C380" s="1" t="s">
        <v>26642</v>
      </c>
      <c r="D380" s="1" t="s">
        <v>114</v>
      </c>
      <c r="E380" s="1" t="s">
        <v>28</v>
      </c>
      <c r="F380" s="2">
        <v>44668</v>
      </c>
      <c r="G380" s="1" t="s">
        <v>1168</v>
      </c>
      <c r="H380" s="1" t="s">
        <v>1169</v>
      </c>
      <c r="I380" s="1" t="s">
        <v>60</v>
      </c>
      <c r="J380" s="3" t="s">
        <v>27059</v>
      </c>
      <c r="K380">
        <v>155</v>
      </c>
      <c r="L380" s="1" t="s">
        <v>38</v>
      </c>
      <c r="M380" s="2">
        <v>44685</v>
      </c>
      <c r="N380" s="1" t="s">
        <v>43</v>
      </c>
      <c r="O380" s="1" t="s">
        <v>24</v>
      </c>
      <c r="P380" s="1">
        <f>_3___Healthcare_Data_v1[[#This Row],[Discharge Date]]-_3___Healthcare_Data_v1[[#This Row],[Date of Admission]]</f>
        <v>17</v>
      </c>
      <c r="Q380" s="1">
        <f>IFERROR(_3___Healthcare_Data_v1[[#This Row],[ Billing Amount ]]/_3___Healthcare_Data_v1[[#This Row],[Days in Hospital]],0)</f>
        <v>1385.5806564705881</v>
      </c>
      <c r="R380" s="1" t="str">
        <f>IF(_3___Healthcare_Data_v1[[#This Row],[Age]]&gt;60,"Senior",IF(_3___Healthcare_Data_v1[[#This Row],[Age]]&gt;35,"Middle","Young"))</f>
        <v>Senior</v>
      </c>
    </row>
    <row r="381" spans="1:18" x14ac:dyDescent="0.3">
      <c r="A381" s="1" t="s">
        <v>1170</v>
      </c>
      <c r="B381" s="1" t="s">
        <v>26958</v>
      </c>
      <c r="C381" s="1" t="s">
        <v>26642</v>
      </c>
      <c r="D381" s="1" t="s">
        <v>114</v>
      </c>
      <c r="E381" s="1" t="s">
        <v>26620</v>
      </c>
      <c r="F381" s="2">
        <v>44068</v>
      </c>
      <c r="G381" s="1" t="s">
        <v>1171</v>
      </c>
      <c r="H381" s="1" t="s">
        <v>1172</v>
      </c>
      <c r="I381" s="1" t="s">
        <v>52</v>
      </c>
      <c r="J381" s="3" t="s">
        <v>27060</v>
      </c>
      <c r="K381">
        <v>152</v>
      </c>
      <c r="L381" s="1" t="s">
        <v>38</v>
      </c>
      <c r="M381" s="2">
        <v>44080</v>
      </c>
      <c r="N381" s="1" t="s">
        <v>43</v>
      </c>
      <c r="O381" s="1" t="s">
        <v>24</v>
      </c>
      <c r="P381" s="1">
        <f>_3___Healthcare_Data_v1[[#This Row],[Discharge Date]]-_3___Healthcare_Data_v1[[#This Row],[Date of Admission]]</f>
        <v>12</v>
      </c>
      <c r="Q381" s="1">
        <f>IFERROR(_3___Healthcare_Data_v1[[#This Row],[ Billing Amount ]]/_3___Healthcare_Data_v1[[#This Row],[Days in Hospital]],0)</f>
        <v>2604.1781708333333</v>
      </c>
      <c r="R381" s="1" t="str">
        <f>IF(_3___Healthcare_Data_v1[[#This Row],[Age]]&gt;60,"Senior",IF(_3___Healthcare_Data_v1[[#This Row],[Age]]&gt;35,"Middle","Young"))</f>
        <v>Senior</v>
      </c>
    </row>
    <row r="382" spans="1:18" x14ac:dyDescent="0.3">
      <c r="A382" s="1" t="s">
        <v>1173</v>
      </c>
      <c r="B382" s="1" t="s">
        <v>26795</v>
      </c>
      <c r="C382" s="1" t="s">
        <v>26</v>
      </c>
      <c r="D382" s="1" t="s">
        <v>49</v>
      </c>
      <c r="E382" s="1" t="s">
        <v>26615</v>
      </c>
      <c r="F382" s="2">
        <v>44340</v>
      </c>
      <c r="G382" s="1" t="s">
        <v>1174</v>
      </c>
      <c r="H382" s="1" t="s">
        <v>1175</v>
      </c>
      <c r="I382" s="1" t="s">
        <v>21</v>
      </c>
      <c r="J382" s="3" t="s">
        <v>27061</v>
      </c>
      <c r="K382">
        <v>315</v>
      </c>
      <c r="L382" s="1" t="s">
        <v>42</v>
      </c>
      <c r="M382" s="2">
        <v>44360</v>
      </c>
      <c r="N382" s="1" t="s">
        <v>43</v>
      </c>
      <c r="O382" s="1" t="s">
        <v>32</v>
      </c>
      <c r="P382" s="1">
        <f>_3___Healthcare_Data_v1[[#This Row],[Discharge Date]]-_3___Healthcare_Data_v1[[#This Row],[Date of Admission]]</f>
        <v>20</v>
      </c>
      <c r="Q382" s="1">
        <f>IFERROR(_3___Healthcare_Data_v1[[#This Row],[ Billing Amount ]]/_3___Healthcare_Data_v1[[#This Row],[Days in Hospital]],0)</f>
        <v>1581.3351280000002</v>
      </c>
      <c r="R382" s="1" t="str">
        <f>IF(_3___Healthcare_Data_v1[[#This Row],[Age]]&gt;60,"Senior",IF(_3___Healthcare_Data_v1[[#This Row],[Age]]&gt;35,"Middle","Young"))</f>
        <v>Senior</v>
      </c>
    </row>
    <row r="383" spans="1:18" x14ac:dyDescent="0.3">
      <c r="A383" s="1" t="s">
        <v>1176</v>
      </c>
      <c r="B383" s="1" t="s">
        <v>26928</v>
      </c>
      <c r="C383" s="1" t="s">
        <v>26</v>
      </c>
      <c r="D383" s="1" t="s">
        <v>229</v>
      </c>
      <c r="E383" s="1" t="s">
        <v>69</v>
      </c>
      <c r="F383" s="2">
        <v>44581</v>
      </c>
      <c r="G383" s="1" t="s">
        <v>1177</v>
      </c>
      <c r="H383" s="1" t="s">
        <v>1178</v>
      </c>
      <c r="I383" s="1" t="s">
        <v>56</v>
      </c>
      <c r="J383" s="3" t="s">
        <v>27062</v>
      </c>
      <c r="K383">
        <v>479</v>
      </c>
      <c r="L383" s="1" t="s">
        <v>22</v>
      </c>
      <c r="M383" s="2">
        <v>44583</v>
      </c>
      <c r="N383" s="1" t="s">
        <v>43</v>
      </c>
      <c r="O383" s="1" t="s">
        <v>44</v>
      </c>
      <c r="P383" s="1">
        <f>_3___Healthcare_Data_v1[[#This Row],[Discharge Date]]-_3___Healthcare_Data_v1[[#This Row],[Date of Admission]]</f>
        <v>2</v>
      </c>
      <c r="Q383" s="1">
        <f>IFERROR(_3___Healthcare_Data_v1[[#This Row],[ Billing Amount ]]/_3___Healthcare_Data_v1[[#This Row],[Days in Hospital]],0)</f>
        <v>23903.105065</v>
      </c>
      <c r="R383" s="1" t="str">
        <f>IF(_3___Healthcare_Data_v1[[#This Row],[Age]]&gt;60,"Senior",IF(_3___Healthcare_Data_v1[[#This Row],[Age]]&gt;35,"Middle","Young"))</f>
        <v>Senior</v>
      </c>
    </row>
    <row r="384" spans="1:18" x14ac:dyDescent="0.3">
      <c r="A384" s="1" t="s">
        <v>1179</v>
      </c>
      <c r="B384" s="1" t="s">
        <v>26958</v>
      </c>
      <c r="C384" s="1" t="s">
        <v>16</v>
      </c>
      <c r="D384" s="1" t="s">
        <v>34</v>
      </c>
      <c r="E384" s="1" t="s">
        <v>69</v>
      </c>
      <c r="F384" s="2">
        <v>45111</v>
      </c>
      <c r="G384" s="1" t="s">
        <v>1180</v>
      </c>
      <c r="H384" s="1" t="s">
        <v>1181</v>
      </c>
      <c r="I384" s="1" t="s">
        <v>52</v>
      </c>
      <c r="J384" s="3" t="s">
        <v>27063</v>
      </c>
      <c r="K384">
        <v>462</v>
      </c>
      <c r="L384" s="1" t="s">
        <v>22</v>
      </c>
      <c r="M384" s="2">
        <v>45126</v>
      </c>
      <c r="N384" s="1" t="s">
        <v>48</v>
      </c>
      <c r="O384" s="1" t="s">
        <v>32</v>
      </c>
      <c r="P384" s="1">
        <f>_3___Healthcare_Data_v1[[#This Row],[Discharge Date]]-_3___Healthcare_Data_v1[[#This Row],[Date of Admission]]</f>
        <v>15</v>
      </c>
      <c r="Q384" s="1">
        <f>IFERROR(_3___Healthcare_Data_v1[[#This Row],[ Billing Amount ]]/_3___Healthcare_Data_v1[[#This Row],[Days in Hospital]],0)</f>
        <v>3667.9025446666665</v>
      </c>
      <c r="R384" s="1" t="str">
        <f>IF(_3___Healthcare_Data_v1[[#This Row],[Age]]&gt;60,"Senior",IF(_3___Healthcare_Data_v1[[#This Row],[Age]]&gt;35,"Middle","Young"))</f>
        <v>Senior</v>
      </c>
    </row>
    <row r="385" spans="1:18" x14ac:dyDescent="0.3">
      <c r="A385" s="1" t="s">
        <v>1182</v>
      </c>
      <c r="B385" s="1" t="s">
        <v>26606</v>
      </c>
      <c r="C385" s="1" t="s">
        <v>26</v>
      </c>
      <c r="D385" s="1" t="s">
        <v>62</v>
      </c>
      <c r="E385" s="1" t="s">
        <v>18</v>
      </c>
      <c r="F385" s="2">
        <v>45148</v>
      </c>
      <c r="G385" s="1" t="s">
        <v>1183</v>
      </c>
      <c r="H385" s="1" t="s">
        <v>1184</v>
      </c>
      <c r="I385" s="1" t="s">
        <v>60</v>
      </c>
      <c r="J385" s="3" t="s">
        <v>27064</v>
      </c>
      <c r="K385">
        <v>363</v>
      </c>
      <c r="L385" s="1" t="s">
        <v>38</v>
      </c>
      <c r="M385" s="2">
        <v>45163</v>
      </c>
      <c r="N385" s="1" t="s">
        <v>23</v>
      </c>
      <c r="O385" s="1" t="s">
        <v>24</v>
      </c>
      <c r="P385" s="1">
        <f>_3___Healthcare_Data_v1[[#This Row],[Discharge Date]]-_3___Healthcare_Data_v1[[#This Row],[Date of Admission]]</f>
        <v>15</v>
      </c>
      <c r="Q385" s="1">
        <f>IFERROR(_3___Healthcare_Data_v1[[#This Row],[ Billing Amount ]]/_3___Healthcare_Data_v1[[#This Row],[Days in Hospital]],0)</f>
        <v>3572.4559260000001</v>
      </c>
      <c r="R385" s="1" t="str">
        <f>IF(_3___Healthcare_Data_v1[[#This Row],[Age]]&gt;60,"Senior",IF(_3___Healthcare_Data_v1[[#This Row],[Age]]&gt;35,"Middle","Young"))</f>
        <v>Senior</v>
      </c>
    </row>
    <row r="386" spans="1:18" x14ac:dyDescent="0.3">
      <c r="A386" s="1" t="s">
        <v>1185</v>
      </c>
      <c r="B386" s="1" t="s">
        <v>26668</v>
      </c>
      <c r="C386" s="1" t="s">
        <v>26</v>
      </c>
      <c r="D386" s="1" t="s">
        <v>229</v>
      </c>
      <c r="E386" s="1" t="s">
        <v>69</v>
      </c>
      <c r="F386" s="2">
        <v>44332</v>
      </c>
      <c r="G386" s="1" t="s">
        <v>1186</v>
      </c>
      <c r="H386" s="1" t="s">
        <v>1187</v>
      </c>
      <c r="I386" s="1" t="s">
        <v>56</v>
      </c>
      <c r="J386" s="3" t="s">
        <v>27065</v>
      </c>
      <c r="K386">
        <v>153</v>
      </c>
      <c r="L386" s="1" t="s">
        <v>38</v>
      </c>
      <c r="M386" s="2">
        <v>44344</v>
      </c>
      <c r="N386" s="1" t="s">
        <v>43</v>
      </c>
      <c r="O386" s="1" t="s">
        <v>24</v>
      </c>
      <c r="P386" s="1">
        <f>_3___Healthcare_Data_v1[[#This Row],[Discharge Date]]-_3___Healthcare_Data_v1[[#This Row],[Date of Admission]]</f>
        <v>12</v>
      </c>
      <c r="Q386" s="1">
        <f>IFERROR(_3___Healthcare_Data_v1[[#This Row],[ Billing Amount ]]/_3___Healthcare_Data_v1[[#This Row],[Days in Hospital]],0)</f>
        <v>3902.969929166667</v>
      </c>
      <c r="R386" s="1" t="str">
        <f>IF(_3___Healthcare_Data_v1[[#This Row],[Age]]&gt;60,"Senior",IF(_3___Healthcare_Data_v1[[#This Row],[Age]]&gt;35,"Middle","Young"))</f>
        <v>Senior</v>
      </c>
    </row>
    <row r="387" spans="1:18" x14ac:dyDescent="0.3">
      <c r="A387" s="1" t="s">
        <v>1188</v>
      </c>
      <c r="B387" s="1" t="s">
        <v>26661</v>
      </c>
      <c r="C387" s="1" t="s">
        <v>16</v>
      </c>
      <c r="D387" s="1" t="s">
        <v>27</v>
      </c>
      <c r="E387" s="1" t="s">
        <v>28</v>
      </c>
      <c r="F387" s="2">
        <v>44179</v>
      </c>
      <c r="G387" s="1" t="s">
        <v>972</v>
      </c>
      <c r="H387" s="1" t="s">
        <v>1189</v>
      </c>
      <c r="I387" s="1" t="s">
        <v>60</v>
      </c>
      <c r="J387" s="3" t="s">
        <v>27066</v>
      </c>
      <c r="K387">
        <v>394</v>
      </c>
      <c r="L387" s="1" t="s">
        <v>38</v>
      </c>
      <c r="M387" s="2">
        <v>44192</v>
      </c>
      <c r="N387" s="1" t="s">
        <v>48</v>
      </c>
      <c r="O387" s="1" t="s">
        <v>44</v>
      </c>
      <c r="P387" s="1">
        <f>_3___Healthcare_Data_v1[[#This Row],[Discharge Date]]-_3___Healthcare_Data_v1[[#This Row],[Date of Admission]]</f>
        <v>13</v>
      </c>
      <c r="Q387" s="1">
        <f>IFERROR(_3___Healthcare_Data_v1[[#This Row],[ Billing Amount ]]/_3___Healthcare_Data_v1[[#This Row],[Days in Hospital]],0)</f>
        <v>1674.0825753846152</v>
      </c>
      <c r="R387" s="1" t="str">
        <f>IF(_3___Healthcare_Data_v1[[#This Row],[Age]]&gt;60,"Senior",IF(_3___Healthcare_Data_v1[[#This Row],[Age]]&gt;35,"Middle","Young"))</f>
        <v>Senior</v>
      </c>
    </row>
    <row r="388" spans="1:18" x14ac:dyDescent="0.3">
      <c r="A388" s="1" t="s">
        <v>1190</v>
      </c>
      <c r="B388" s="1" t="s">
        <v>26640</v>
      </c>
      <c r="C388" s="1" t="s">
        <v>26</v>
      </c>
      <c r="D388" s="1" t="s">
        <v>114</v>
      </c>
      <c r="E388" s="1" t="s">
        <v>69</v>
      </c>
      <c r="F388" s="2">
        <v>44120</v>
      </c>
      <c r="G388" s="1" t="s">
        <v>1191</v>
      </c>
      <c r="H388" s="1" t="s">
        <v>1192</v>
      </c>
      <c r="I388" s="1" t="s">
        <v>56</v>
      </c>
      <c r="J388" s="3" t="s">
        <v>27067</v>
      </c>
      <c r="K388">
        <v>239</v>
      </c>
      <c r="L388" s="1" t="s">
        <v>38</v>
      </c>
      <c r="M388" s="2">
        <v>44137</v>
      </c>
      <c r="N388" s="1" t="s">
        <v>48</v>
      </c>
      <c r="O388" s="1" t="s">
        <v>32</v>
      </c>
      <c r="P388" s="1">
        <f>_3___Healthcare_Data_v1[[#This Row],[Discharge Date]]-_3___Healthcare_Data_v1[[#This Row],[Date of Admission]]</f>
        <v>17</v>
      </c>
      <c r="Q388" s="1">
        <f>IFERROR(_3___Healthcare_Data_v1[[#This Row],[ Billing Amount ]]/_3___Healthcare_Data_v1[[#This Row],[Days in Hospital]],0)</f>
        <v>1702.5066417647058</v>
      </c>
      <c r="R388" s="1" t="str">
        <f>IF(_3___Healthcare_Data_v1[[#This Row],[Age]]&gt;60,"Senior",IF(_3___Healthcare_Data_v1[[#This Row],[Age]]&gt;35,"Middle","Young"))</f>
        <v>Senior</v>
      </c>
    </row>
    <row r="389" spans="1:18" x14ac:dyDescent="0.3">
      <c r="A389" s="1" t="s">
        <v>1193</v>
      </c>
      <c r="B389" s="1" t="s">
        <v>26649</v>
      </c>
      <c r="C389" s="1" t="s">
        <v>26</v>
      </c>
      <c r="D389" s="1" t="s">
        <v>34</v>
      </c>
      <c r="E389" s="1" t="s">
        <v>18</v>
      </c>
      <c r="F389" s="2">
        <v>44285</v>
      </c>
      <c r="G389" s="1" t="s">
        <v>1194</v>
      </c>
      <c r="H389" s="1" t="s">
        <v>1195</v>
      </c>
      <c r="I389" s="1" t="s">
        <v>60</v>
      </c>
      <c r="J389" s="3" t="s">
        <v>27068</v>
      </c>
      <c r="K389">
        <v>145</v>
      </c>
      <c r="L389" s="1" t="s">
        <v>38</v>
      </c>
      <c r="M389" s="2">
        <v>44303</v>
      </c>
      <c r="N389" s="1" t="s">
        <v>48</v>
      </c>
      <c r="O389" s="1" t="s">
        <v>32</v>
      </c>
      <c r="P389" s="1">
        <f>_3___Healthcare_Data_v1[[#This Row],[Discharge Date]]-_3___Healthcare_Data_v1[[#This Row],[Date of Admission]]</f>
        <v>18</v>
      </c>
      <c r="Q389" s="1">
        <f>IFERROR(_3___Healthcare_Data_v1[[#This Row],[ Billing Amount ]]/_3___Healthcare_Data_v1[[#This Row],[Days in Hospital]],0)</f>
        <v>165.70776216666667</v>
      </c>
      <c r="R389" s="1" t="str">
        <f>IF(_3___Healthcare_Data_v1[[#This Row],[Age]]&gt;60,"Senior",IF(_3___Healthcare_Data_v1[[#This Row],[Age]]&gt;35,"Middle","Young"))</f>
        <v>Senior</v>
      </c>
    </row>
    <row r="390" spans="1:18" x14ac:dyDescent="0.3">
      <c r="A390" s="1" t="s">
        <v>1196</v>
      </c>
      <c r="B390" s="1" t="s">
        <v>26659</v>
      </c>
      <c r="C390" s="1" t="s">
        <v>16</v>
      </c>
      <c r="D390" s="1" t="s">
        <v>49</v>
      </c>
      <c r="E390" s="1" t="s">
        <v>26620</v>
      </c>
      <c r="F390" s="2">
        <v>45090</v>
      </c>
      <c r="G390" s="1" t="s">
        <v>1197</v>
      </c>
      <c r="H390" s="1" t="s">
        <v>1198</v>
      </c>
      <c r="I390" s="1" t="s">
        <v>21</v>
      </c>
      <c r="J390" s="3" t="s">
        <v>27069</v>
      </c>
      <c r="K390">
        <v>192</v>
      </c>
      <c r="L390" s="1" t="s">
        <v>42</v>
      </c>
      <c r="M390" s="2">
        <v>45118</v>
      </c>
      <c r="N390" s="1" t="s">
        <v>43</v>
      </c>
      <c r="O390" s="1" t="s">
        <v>44</v>
      </c>
      <c r="P390" s="1">
        <f>_3___Healthcare_Data_v1[[#This Row],[Discharge Date]]-_3___Healthcare_Data_v1[[#This Row],[Date of Admission]]</f>
        <v>28</v>
      </c>
      <c r="Q390" s="1">
        <f>IFERROR(_3___Healthcare_Data_v1[[#This Row],[ Billing Amount ]]/_3___Healthcare_Data_v1[[#This Row],[Days in Hospital]],0)</f>
        <v>402.95416357142858</v>
      </c>
      <c r="R390" s="1" t="str">
        <f>IF(_3___Healthcare_Data_v1[[#This Row],[Age]]&gt;60,"Senior",IF(_3___Healthcare_Data_v1[[#This Row],[Age]]&gt;35,"Middle","Young"))</f>
        <v>Senior</v>
      </c>
    </row>
    <row r="391" spans="1:18" x14ac:dyDescent="0.3">
      <c r="A391" s="1" t="s">
        <v>1199</v>
      </c>
      <c r="B391" s="1" t="s">
        <v>26695</v>
      </c>
      <c r="C391" s="1" t="s">
        <v>16</v>
      </c>
      <c r="D391" s="1" t="s">
        <v>27</v>
      </c>
      <c r="E391" s="1" t="s">
        <v>28</v>
      </c>
      <c r="F391" s="2">
        <v>44996</v>
      </c>
      <c r="G391" s="1" t="s">
        <v>1200</v>
      </c>
      <c r="H391" s="1" t="s">
        <v>1201</v>
      </c>
      <c r="I391" s="1" t="s">
        <v>56</v>
      </c>
      <c r="J391" s="3" t="s">
        <v>27070</v>
      </c>
      <c r="K391">
        <v>142</v>
      </c>
      <c r="L391" s="1" t="s">
        <v>42</v>
      </c>
      <c r="M391" s="2">
        <v>45017</v>
      </c>
      <c r="N391" s="1" t="s">
        <v>31</v>
      </c>
      <c r="O391" s="1" t="s">
        <v>44</v>
      </c>
      <c r="P391" s="1">
        <f>_3___Healthcare_Data_v1[[#This Row],[Discharge Date]]-_3___Healthcare_Data_v1[[#This Row],[Date of Admission]]</f>
        <v>21</v>
      </c>
      <c r="Q391" s="1">
        <f>IFERROR(_3___Healthcare_Data_v1[[#This Row],[ Billing Amount ]]/_3___Healthcare_Data_v1[[#This Row],[Days in Hospital]],0)</f>
        <v>901.09571714285721</v>
      </c>
      <c r="R391" s="1" t="str">
        <f>IF(_3___Healthcare_Data_v1[[#This Row],[Age]]&gt;60,"Senior",IF(_3___Healthcare_Data_v1[[#This Row],[Age]]&gt;35,"Middle","Young"))</f>
        <v>Senior</v>
      </c>
    </row>
    <row r="392" spans="1:18" x14ac:dyDescent="0.3">
      <c r="A392" s="1" t="s">
        <v>1202</v>
      </c>
      <c r="B392" s="1" t="s">
        <v>26732</v>
      </c>
      <c r="C392" s="1" t="s">
        <v>26</v>
      </c>
      <c r="D392" s="1" t="s">
        <v>229</v>
      </c>
      <c r="E392" s="1" t="s">
        <v>35</v>
      </c>
      <c r="F392" s="2">
        <v>44627</v>
      </c>
      <c r="G392" s="1" t="s">
        <v>1203</v>
      </c>
      <c r="H392" s="1" t="s">
        <v>1204</v>
      </c>
      <c r="I392" s="1" t="s">
        <v>52</v>
      </c>
      <c r="J392" s="3" t="s">
        <v>27071</v>
      </c>
      <c r="K392">
        <v>158</v>
      </c>
      <c r="L392" s="1" t="s">
        <v>22</v>
      </c>
      <c r="M392" s="2">
        <v>44629</v>
      </c>
      <c r="N392" s="1" t="s">
        <v>48</v>
      </c>
      <c r="O392" s="1" t="s">
        <v>32</v>
      </c>
      <c r="P392" s="1">
        <f>_3___Healthcare_Data_v1[[#This Row],[Discharge Date]]-_3___Healthcare_Data_v1[[#This Row],[Date of Admission]]</f>
        <v>2</v>
      </c>
      <c r="Q392" s="1">
        <f>IFERROR(_3___Healthcare_Data_v1[[#This Row],[ Billing Amount ]]/_3___Healthcare_Data_v1[[#This Row],[Days in Hospital]],0)</f>
        <v>5656.0013650000001</v>
      </c>
      <c r="R392" s="1" t="str">
        <f>IF(_3___Healthcare_Data_v1[[#This Row],[Age]]&gt;60,"Senior",IF(_3___Healthcare_Data_v1[[#This Row],[Age]]&gt;35,"Middle","Young"))</f>
        <v>Senior</v>
      </c>
    </row>
    <row r="393" spans="1:18" x14ac:dyDescent="0.3">
      <c r="A393" s="1" t="s">
        <v>1205</v>
      </c>
      <c r="B393" s="1" t="s">
        <v>26606</v>
      </c>
      <c r="C393" s="1" t="s">
        <v>26</v>
      </c>
      <c r="D393" s="1" t="s">
        <v>89</v>
      </c>
      <c r="E393" s="1" t="s">
        <v>26615</v>
      </c>
      <c r="F393" s="2">
        <v>45179</v>
      </c>
      <c r="G393" s="1" t="s">
        <v>1206</v>
      </c>
      <c r="H393" s="1" t="s">
        <v>1207</v>
      </c>
      <c r="I393" s="1" t="s">
        <v>52</v>
      </c>
      <c r="J393" s="3" t="s">
        <v>27072</v>
      </c>
      <c r="K393">
        <v>168</v>
      </c>
      <c r="L393" s="1" t="s">
        <v>22</v>
      </c>
      <c r="M393" s="2">
        <v>45180</v>
      </c>
      <c r="N393" s="1" t="s">
        <v>48</v>
      </c>
      <c r="O393" s="1" t="s">
        <v>24</v>
      </c>
      <c r="P393" s="1">
        <f>_3___Healthcare_Data_v1[[#This Row],[Discharge Date]]-_3___Healthcare_Data_v1[[#This Row],[Date of Admission]]</f>
        <v>1</v>
      </c>
      <c r="Q393" s="1">
        <f>IFERROR(_3___Healthcare_Data_v1[[#This Row],[ Billing Amount ]]/_3___Healthcare_Data_v1[[#This Row],[Days in Hospital]],0)</f>
        <v>3279.0833619999999</v>
      </c>
      <c r="R393" s="1" t="str">
        <f>IF(_3___Healthcare_Data_v1[[#This Row],[Age]]&gt;60,"Senior",IF(_3___Healthcare_Data_v1[[#This Row],[Age]]&gt;35,"Middle","Young"))</f>
        <v>Senior</v>
      </c>
    </row>
    <row r="394" spans="1:18" x14ac:dyDescent="0.3">
      <c r="A394" s="1" t="s">
        <v>1208</v>
      </c>
      <c r="B394" s="1" t="s">
        <v>26649</v>
      </c>
      <c r="C394" s="1" t="s">
        <v>16</v>
      </c>
      <c r="D394" s="1" t="s">
        <v>114</v>
      </c>
      <c r="E394" s="1" t="s">
        <v>26615</v>
      </c>
      <c r="F394" s="2">
        <v>44724</v>
      </c>
      <c r="G394" s="1" t="s">
        <v>1209</v>
      </c>
      <c r="H394" s="1" t="s">
        <v>1210</v>
      </c>
      <c r="I394" s="1" t="s">
        <v>21</v>
      </c>
      <c r="J394" s="3" t="s">
        <v>27073</v>
      </c>
      <c r="K394">
        <v>379</v>
      </c>
      <c r="L394" s="1" t="s">
        <v>38</v>
      </c>
      <c r="M394" s="2">
        <v>44725</v>
      </c>
      <c r="N394" s="1" t="s">
        <v>23</v>
      </c>
      <c r="O394" s="1" t="s">
        <v>24</v>
      </c>
      <c r="P394" s="1">
        <f>_3___Healthcare_Data_v1[[#This Row],[Discharge Date]]-_3___Healthcare_Data_v1[[#This Row],[Date of Admission]]</f>
        <v>1</v>
      </c>
      <c r="Q394" s="1">
        <f>IFERROR(_3___Healthcare_Data_v1[[#This Row],[ Billing Amount ]]/_3___Healthcare_Data_v1[[#This Row],[Days in Hospital]],0)</f>
        <v>15964.27598</v>
      </c>
      <c r="R394" s="1" t="str">
        <f>IF(_3___Healthcare_Data_v1[[#This Row],[Age]]&gt;60,"Senior",IF(_3___Healthcare_Data_v1[[#This Row],[Age]]&gt;35,"Middle","Young"))</f>
        <v>Senior</v>
      </c>
    </row>
    <row r="395" spans="1:18" x14ac:dyDescent="0.3">
      <c r="A395" s="1" t="s">
        <v>1211</v>
      </c>
      <c r="B395" s="1" t="s">
        <v>26697</v>
      </c>
      <c r="C395" s="1" t="s">
        <v>16</v>
      </c>
      <c r="D395" s="1" t="s">
        <v>89</v>
      </c>
      <c r="E395" s="1" t="s">
        <v>26615</v>
      </c>
      <c r="F395" s="2">
        <v>43790</v>
      </c>
      <c r="G395" s="1" t="s">
        <v>1212</v>
      </c>
      <c r="H395" s="1" t="s">
        <v>1213</v>
      </c>
      <c r="I395" s="1" t="s">
        <v>21</v>
      </c>
      <c r="J395" s="3" t="s">
        <v>27074</v>
      </c>
      <c r="K395">
        <v>126</v>
      </c>
      <c r="L395" s="1" t="s">
        <v>38</v>
      </c>
      <c r="M395" s="2">
        <v>43808</v>
      </c>
      <c r="N395" s="1" t="s">
        <v>31</v>
      </c>
      <c r="O395" s="1" t="s">
        <v>44</v>
      </c>
      <c r="P395" s="1">
        <f>_3___Healthcare_Data_v1[[#This Row],[Discharge Date]]-_3___Healthcare_Data_v1[[#This Row],[Date of Admission]]</f>
        <v>18</v>
      </c>
      <c r="Q395" s="1">
        <f>IFERROR(_3___Healthcare_Data_v1[[#This Row],[ Billing Amount ]]/_3___Healthcare_Data_v1[[#This Row],[Days in Hospital]],0)</f>
        <v>452.43361922222221</v>
      </c>
      <c r="R395" s="1" t="str">
        <f>IF(_3___Healthcare_Data_v1[[#This Row],[Age]]&gt;60,"Senior",IF(_3___Healthcare_Data_v1[[#This Row],[Age]]&gt;35,"Middle","Young"))</f>
        <v>Senior</v>
      </c>
    </row>
    <row r="396" spans="1:18" x14ac:dyDescent="0.3">
      <c r="A396" s="1" t="s">
        <v>1214</v>
      </c>
      <c r="B396" s="1" t="s">
        <v>26745</v>
      </c>
      <c r="C396" s="1" t="s">
        <v>16</v>
      </c>
      <c r="D396" s="1" t="s">
        <v>62</v>
      </c>
      <c r="E396" s="1" t="s">
        <v>35</v>
      </c>
      <c r="F396" s="2">
        <v>44865</v>
      </c>
      <c r="G396" s="1" t="s">
        <v>1215</v>
      </c>
      <c r="H396" s="1" t="s">
        <v>1216</v>
      </c>
      <c r="I396" s="1" t="s">
        <v>21</v>
      </c>
      <c r="J396" s="3" t="s">
        <v>27075</v>
      </c>
      <c r="K396">
        <v>369</v>
      </c>
      <c r="L396" s="1" t="s">
        <v>22</v>
      </c>
      <c r="M396" s="2">
        <v>44884</v>
      </c>
      <c r="N396" s="1" t="s">
        <v>31</v>
      </c>
      <c r="O396" s="1" t="s">
        <v>32</v>
      </c>
      <c r="P396" s="1">
        <f>_3___Healthcare_Data_v1[[#This Row],[Discharge Date]]-_3___Healthcare_Data_v1[[#This Row],[Date of Admission]]</f>
        <v>19</v>
      </c>
      <c r="Q396" s="1">
        <f>IFERROR(_3___Healthcare_Data_v1[[#This Row],[ Billing Amount ]]/_3___Healthcare_Data_v1[[#This Row],[Days in Hospital]],0)</f>
        <v>452.24195815789471</v>
      </c>
      <c r="R396" s="1" t="str">
        <f>IF(_3___Healthcare_Data_v1[[#This Row],[Age]]&gt;60,"Senior",IF(_3___Healthcare_Data_v1[[#This Row],[Age]]&gt;35,"Middle","Young"))</f>
        <v>Senior</v>
      </c>
    </row>
    <row r="397" spans="1:18" x14ac:dyDescent="0.3">
      <c r="A397" s="1" t="s">
        <v>1217</v>
      </c>
      <c r="B397" s="1" t="s">
        <v>26689</v>
      </c>
      <c r="C397" s="1" t="s">
        <v>26</v>
      </c>
      <c r="D397" s="1" t="s">
        <v>17</v>
      </c>
      <c r="E397" s="1" t="s">
        <v>69</v>
      </c>
      <c r="F397" s="2">
        <v>45027</v>
      </c>
      <c r="G397" s="1" t="s">
        <v>1218</v>
      </c>
      <c r="H397" s="1" t="s">
        <v>1219</v>
      </c>
      <c r="I397" s="1" t="s">
        <v>21</v>
      </c>
      <c r="J397" s="3" t="s">
        <v>27076</v>
      </c>
      <c r="K397">
        <v>270</v>
      </c>
      <c r="L397" s="1" t="s">
        <v>22</v>
      </c>
      <c r="M397" s="2">
        <v>45045</v>
      </c>
      <c r="N397" s="1" t="s">
        <v>43</v>
      </c>
      <c r="O397" s="1" t="s">
        <v>32</v>
      </c>
      <c r="P397" s="1">
        <f>_3___Healthcare_Data_v1[[#This Row],[Discharge Date]]-_3___Healthcare_Data_v1[[#This Row],[Date of Admission]]</f>
        <v>18</v>
      </c>
      <c r="Q397" s="1">
        <f>IFERROR(_3___Healthcare_Data_v1[[#This Row],[ Billing Amount ]]/_3___Healthcare_Data_v1[[#This Row],[Days in Hospital]],0)</f>
        <v>408.86243233333335</v>
      </c>
      <c r="R397" s="1" t="str">
        <f>IF(_3___Healthcare_Data_v1[[#This Row],[Age]]&gt;60,"Senior",IF(_3___Healthcare_Data_v1[[#This Row],[Age]]&gt;35,"Middle","Young"))</f>
        <v>Senior</v>
      </c>
    </row>
    <row r="398" spans="1:18" x14ac:dyDescent="0.3">
      <c r="A398" s="1" t="s">
        <v>1220</v>
      </c>
      <c r="B398" s="1" t="s">
        <v>26679</v>
      </c>
      <c r="C398" s="1" t="s">
        <v>26</v>
      </c>
      <c r="D398" s="1" t="s">
        <v>62</v>
      </c>
      <c r="E398" s="1" t="s">
        <v>26620</v>
      </c>
      <c r="F398" s="2">
        <v>44802</v>
      </c>
      <c r="G398" s="1" t="s">
        <v>1221</v>
      </c>
      <c r="H398" s="1" t="s">
        <v>1222</v>
      </c>
      <c r="I398" s="1" t="s">
        <v>56</v>
      </c>
      <c r="J398" s="3" t="s">
        <v>27077</v>
      </c>
      <c r="K398">
        <v>229</v>
      </c>
      <c r="L398" s="1" t="s">
        <v>42</v>
      </c>
      <c r="M398" s="2">
        <v>44811</v>
      </c>
      <c r="N398" s="1" t="s">
        <v>48</v>
      </c>
      <c r="O398" s="1" t="s">
        <v>44</v>
      </c>
      <c r="P398" s="1">
        <f>_3___Healthcare_Data_v1[[#This Row],[Discharge Date]]-_3___Healthcare_Data_v1[[#This Row],[Date of Admission]]</f>
        <v>9</v>
      </c>
      <c r="Q398" s="1">
        <f>IFERROR(_3___Healthcare_Data_v1[[#This Row],[ Billing Amount ]]/_3___Healthcare_Data_v1[[#This Row],[Days in Hospital]],0)</f>
        <v>2746.1153600000002</v>
      </c>
      <c r="R398" s="1" t="str">
        <f>IF(_3___Healthcare_Data_v1[[#This Row],[Age]]&gt;60,"Senior",IF(_3___Healthcare_Data_v1[[#This Row],[Age]]&gt;35,"Middle","Young"))</f>
        <v>Senior</v>
      </c>
    </row>
    <row r="399" spans="1:18" x14ac:dyDescent="0.3">
      <c r="A399" s="1" t="s">
        <v>1223</v>
      </c>
      <c r="B399" s="1" t="s">
        <v>26653</v>
      </c>
      <c r="C399" s="1" t="s">
        <v>26</v>
      </c>
      <c r="D399" s="1" t="s">
        <v>229</v>
      </c>
      <c r="E399" s="1" t="s">
        <v>26620</v>
      </c>
      <c r="F399" s="2">
        <v>44587</v>
      </c>
      <c r="G399" s="1" t="s">
        <v>1224</v>
      </c>
      <c r="H399" s="1" t="s">
        <v>1225</v>
      </c>
      <c r="I399" s="1" t="s">
        <v>21</v>
      </c>
      <c r="J399" s="3" t="s">
        <v>27078</v>
      </c>
      <c r="K399">
        <v>497</v>
      </c>
      <c r="L399" s="1" t="s">
        <v>38</v>
      </c>
      <c r="M399" s="2">
        <v>44598</v>
      </c>
      <c r="N399" s="1" t="s">
        <v>43</v>
      </c>
      <c r="O399" s="1" t="s">
        <v>32</v>
      </c>
      <c r="P399" s="1">
        <f>_3___Healthcare_Data_v1[[#This Row],[Discharge Date]]-_3___Healthcare_Data_v1[[#This Row],[Date of Admission]]</f>
        <v>11</v>
      </c>
      <c r="Q399" s="1">
        <f>IFERROR(_3___Healthcare_Data_v1[[#This Row],[ Billing Amount ]]/_3___Healthcare_Data_v1[[#This Row],[Days in Hospital]],0)</f>
        <v>667.72360800000001</v>
      </c>
      <c r="R399" s="1" t="str">
        <f>IF(_3___Healthcare_Data_v1[[#This Row],[Age]]&gt;60,"Senior",IF(_3___Healthcare_Data_v1[[#This Row],[Age]]&gt;35,"Middle","Young"))</f>
        <v>Senior</v>
      </c>
    </row>
    <row r="400" spans="1:18" x14ac:dyDescent="0.3">
      <c r="A400" s="1" t="s">
        <v>1226</v>
      </c>
      <c r="B400" s="1" t="s">
        <v>26755</v>
      </c>
      <c r="C400" s="1" t="s">
        <v>26</v>
      </c>
      <c r="D400" s="1" t="s">
        <v>89</v>
      </c>
      <c r="E400" s="1" t="s">
        <v>26620</v>
      </c>
      <c r="F400" s="2">
        <v>43513</v>
      </c>
      <c r="G400" s="1" t="s">
        <v>1227</v>
      </c>
      <c r="H400" s="1" t="s">
        <v>1228</v>
      </c>
      <c r="I400" s="1" t="s">
        <v>52</v>
      </c>
      <c r="J400" s="3" t="s">
        <v>27079</v>
      </c>
      <c r="K400">
        <v>425</v>
      </c>
      <c r="L400" s="1" t="s">
        <v>38</v>
      </c>
      <c r="M400" s="2">
        <v>43523</v>
      </c>
      <c r="N400" s="1" t="s">
        <v>48</v>
      </c>
      <c r="O400" s="1" t="s">
        <v>24</v>
      </c>
      <c r="P400" s="1">
        <f>_3___Healthcare_Data_v1[[#This Row],[Discharge Date]]-_3___Healthcare_Data_v1[[#This Row],[Date of Admission]]</f>
        <v>10</v>
      </c>
      <c r="Q400" s="1">
        <f>IFERROR(_3___Healthcare_Data_v1[[#This Row],[ Billing Amount ]]/_3___Healthcare_Data_v1[[#This Row],[Days in Hospital]],0)</f>
        <v>929.02017479999995</v>
      </c>
      <c r="R400" s="1" t="str">
        <f>IF(_3___Healthcare_Data_v1[[#This Row],[Age]]&gt;60,"Senior",IF(_3___Healthcare_Data_v1[[#This Row],[Age]]&gt;35,"Middle","Young"))</f>
        <v>Senior</v>
      </c>
    </row>
    <row r="401" spans="1:18" x14ac:dyDescent="0.3">
      <c r="A401" s="1" t="s">
        <v>1229</v>
      </c>
      <c r="B401" s="1" t="s">
        <v>26606</v>
      </c>
      <c r="C401" s="1" t="s">
        <v>16</v>
      </c>
      <c r="D401" s="1" t="s">
        <v>49</v>
      </c>
      <c r="E401" s="1" t="s">
        <v>26615</v>
      </c>
      <c r="F401" s="2">
        <v>43519</v>
      </c>
      <c r="G401" s="1" t="s">
        <v>1230</v>
      </c>
      <c r="H401" s="1" t="s">
        <v>1231</v>
      </c>
      <c r="I401" s="1" t="s">
        <v>21</v>
      </c>
      <c r="J401" s="3" t="s">
        <v>27080</v>
      </c>
      <c r="K401">
        <v>483</v>
      </c>
      <c r="L401" s="1" t="s">
        <v>42</v>
      </c>
      <c r="M401" s="2">
        <v>43530</v>
      </c>
      <c r="N401" s="1" t="s">
        <v>84</v>
      </c>
      <c r="O401" s="1" t="s">
        <v>32</v>
      </c>
      <c r="P401" s="1">
        <f>_3___Healthcare_Data_v1[[#This Row],[Discharge Date]]-_3___Healthcare_Data_v1[[#This Row],[Date of Admission]]</f>
        <v>11</v>
      </c>
      <c r="Q401" s="1">
        <f>IFERROR(_3___Healthcare_Data_v1[[#This Row],[ Billing Amount ]]/_3___Healthcare_Data_v1[[#This Row],[Days in Hospital]],0)</f>
        <v>525.05209109090913</v>
      </c>
      <c r="R401" s="1" t="str">
        <f>IF(_3___Healthcare_Data_v1[[#This Row],[Age]]&gt;60,"Senior",IF(_3___Healthcare_Data_v1[[#This Row],[Age]]&gt;35,"Middle","Young"))</f>
        <v>Senior</v>
      </c>
    </row>
    <row r="402" spans="1:18" x14ac:dyDescent="0.3">
      <c r="A402" s="1" t="s">
        <v>1232</v>
      </c>
      <c r="B402" s="1" t="s">
        <v>26700</v>
      </c>
      <c r="C402" s="1" t="s">
        <v>26</v>
      </c>
      <c r="D402" s="1" t="s">
        <v>34</v>
      </c>
      <c r="E402" s="1" t="s">
        <v>26620</v>
      </c>
      <c r="F402" s="2">
        <v>43839</v>
      </c>
      <c r="G402" s="1" t="s">
        <v>1233</v>
      </c>
      <c r="H402" s="1" t="s">
        <v>1234</v>
      </c>
      <c r="I402" s="1" t="s">
        <v>26607</v>
      </c>
      <c r="J402" s="3" t="s">
        <v>27081</v>
      </c>
      <c r="K402">
        <v>372</v>
      </c>
      <c r="L402" s="1" t="s">
        <v>42</v>
      </c>
      <c r="M402" s="2">
        <v>43847</v>
      </c>
      <c r="N402" s="1" t="s">
        <v>31</v>
      </c>
      <c r="O402" s="1" t="s">
        <v>32</v>
      </c>
      <c r="P402" s="1">
        <f>_3___Healthcare_Data_v1[[#This Row],[Discharge Date]]-_3___Healthcare_Data_v1[[#This Row],[Date of Admission]]</f>
        <v>8</v>
      </c>
      <c r="Q402" s="1">
        <f>IFERROR(_3___Healthcare_Data_v1[[#This Row],[ Billing Amount ]]/_3___Healthcare_Data_v1[[#This Row],[Days in Hospital]],0)</f>
        <v>533.61527412500004</v>
      </c>
      <c r="R402" s="1" t="str">
        <f>IF(_3___Healthcare_Data_v1[[#This Row],[Age]]&gt;60,"Senior",IF(_3___Healthcare_Data_v1[[#This Row],[Age]]&gt;35,"Middle","Young"))</f>
        <v>Senior</v>
      </c>
    </row>
    <row r="403" spans="1:18" x14ac:dyDescent="0.3">
      <c r="A403" s="1" t="s">
        <v>1235</v>
      </c>
      <c r="B403" s="1" t="s">
        <v>26720</v>
      </c>
      <c r="C403" s="1" t="s">
        <v>26</v>
      </c>
      <c r="D403" s="1" t="s">
        <v>114</v>
      </c>
      <c r="E403" s="1" t="s">
        <v>26615</v>
      </c>
      <c r="F403" s="2">
        <v>44428</v>
      </c>
      <c r="G403" s="1" t="s">
        <v>1236</v>
      </c>
      <c r="H403" s="1" t="s">
        <v>1237</v>
      </c>
      <c r="I403" s="1" t="s">
        <v>21</v>
      </c>
      <c r="J403" s="3" t="s">
        <v>27082</v>
      </c>
      <c r="K403">
        <v>162</v>
      </c>
      <c r="L403" s="1" t="s">
        <v>38</v>
      </c>
      <c r="M403" s="2">
        <v>44454</v>
      </c>
      <c r="N403" s="1" t="s">
        <v>23</v>
      </c>
      <c r="O403" s="1" t="s">
        <v>44</v>
      </c>
      <c r="P403" s="1">
        <f>_3___Healthcare_Data_v1[[#This Row],[Discharge Date]]-_3___Healthcare_Data_v1[[#This Row],[Date of Admission]]</f>
        <v>26</v>
      </c>
      <c r="Q403" s="1">
        <f>IFERROR(_3___Healthcare_Data_v1[[#This Row],[ Billing Amount ]]/_3___Healthcare_Data_v1[[#This Row],[Days in Hospital]],0)</f>
        <v>901.08750923076923</v>
      </c>
      <c r="R403" s="1" t="str">
        <f>IF(_3___Healthcare_Data_v1[[#This Row],[Age]]&gt;60,"Senior",IF(_3___Healthcare_Data_v1[[#This Row],[Age]]&gt;35,"Middle","Young"))</f>
        <v>Senior</v>
      </c>
    </row>
    <row r="404" spans="1:18" x14ac:dyDescent="0.3">
      <c r="A404" s="1" t="s">
        <v>1238</v>
      </c>
      <c r="B404" s="1" t="s">
        <v>26755</v>
      </c>
      <c r="C404" s="1" t="s">
        <v>26</v>
      </c>
      <c r="D404" s="1" t="s">
        <v>27</v>
      </c>
      <c r="E404" s="1" t="s">
        <v>26620</v>
      </c>
      <c r="F404" s="2">
        <v>45002</v>
      </c>
      <c r="G404" s="1" t="s">
        <v>1239</v>
      </c>
      <c r="H404" s="1" t="s">
        <v>1240</v>
      </c>
      <c r="I404" s="1" t="s">
        <v>21</v>
      </c>
      <c r="J404" s="3" t="s">
        <v>27083</v>
      </c>
      <c r="K404">
        <v>403</v>
      </c>
      <c r="L404" s="1" t="s">
        <v>42</v>
      </c>
      <c r="M404" s="2">
        <v>45010</v>
      </c>
      <c r="N404" s="1" t="s">
        <v>43</v>
      </c>
      <c r="O404" s="1" t="s">
        <v>44</v>
      </c>
      <c r="P404" s="1">
        <f>_3___Healthcare_Data_v1[[#This Row],[Discharge Date]]-_3___Healthcare_Data_v1[[#This Row],[Date of Admission]]</f>
        <v>8</v>
      </c>
      <c r="Q404" s="1">
        <f>IFERROR(_3___Healthcare_Data_v1[[#This Row],[ Billing Amount ]]/_3___Healthcare_Data_v1[[#This Row],[Days in Hospital]],0)</f>
        <v>3105.3979837500001</v>
      </c>
      <c r="R404" s="1" t="str">
        <f>IF(_3___Healthcare_Data_v1[[#This Row],[Age]]&gt;60,"Senior",IF(_3___Healthcare_Data_v1[[#This Row],[Age]]&gt;35,"Middle","Young"))</f>
        <v>Senior</v>
      </c>
    </row>
    <row r="405" spans="1:18" x14ac:dyDescent="0.3">
      <c r="A405" s="1" t="s">
        <v>1241</v>
      </c>
      <c r="B405" s="1" t="s">
        <v>26873</v>
      </c>
      <c r="C405" s="1" t="s">
        <v>16</v>
      </c>
      <c r="D405" s="1" t="s">
        <v>49</v>
      </c>
      <c r="E405" s="1" t="s">
        <v>18</v>
      </c>
      <c r="F405" s="2">
        <v>44241</v>
      </c>
      <c r="G405" s="1" t="s">
        <v>1242</v>
      </c>
      <c r="H405" s="1" t="s">
        <v>1243</v>
      </c>
      <c r="I405" s="1" t="s">
        <v>26607</v>
      </c>
      <c r="J405" s="3" t="s">
        <v>27084</v>
      </c>
      <c r="K405">
        <v>205</v>
      </c>
      <c r="L405" s="1" t="s">
        <v>38</v>
      </c>
      <c r="M405" s="2">
        <v>44251</v>
      </c>
      <c r="N405" s="1" t="s">
        <v>84</v>
      </c>
      <c r="O405" s="1" t="s">
        <v>44</v>
      </c>
      <c r="P405" s="1">
        <f>_3___Healthcare_Data_v1[[#This Row],[Discharge Date]]-_3___Healthcare_Data_v1[[#This Row],[Date of Admission]]</f>
        <v>10</v>
      </c>
      <c r="Q405" s="1">
        <f>IFERROR(_3___Healthcare_Data_v1[[#This Row],[ Billing Amount ]]/_3___Healthcare_Data_v1[[#This Row],[Days in Hospital]],0)</f>
        <v>2941.205719</v>
      </c>
      <c r="R405" s="1" t="str">
        <f>IF(_3___Healthcare_Data_v1[[#This Row],[Age]]&gt;60,"Senior",IF(_3___Healthcare_Data_v1[[#This Row],[Age]]&gt;35,"Middle","Young"))</f>
        <v>Senior</v>
      </c>
    </row>
    <row r="406" spans="1:18" x14ac:dyDescent="0.3">
      <c r="A406" s="1" t="s">
        <v>1244</v>
      </c>
      <c r="B406" s="1" t="s">
        <v>26666</v>
      </c>
      <c r="C406" s="1" t="s">
        <v>26</v>
      </c>
      <c r="D406" s="1" t="s">
        <v>27</v>
      </c>
      <c r="E406" s="1" t="s">
        <v>35</v>
      </c>
      <c r="F406" s="2">
        <v>43859</v>
      </c>
      <c r="G406" s="1" t="s">
        <v>1245</v>
      </c>
      <c r="H406" s="1" t="s">
        <v>1246</v>
      </c>
      <c r="I406" s="1" t="s">
        <v>21</v>
      </c>
      <c r="J406" s="3" t="s">
        <v>27085</v>
      </c>
      <c r="K406">
        <v>497</v>
      </c>
      <c r="L406" s="1" t="s">
        <v>22</v>
      </c>
      <c r="M406" s="2">
        <v>43869</v>
      </c>
      <c r="N406" s="1" t="s">
        <v>31</v>
      </c>
      <c r="O406" s="1" t="s">
        <v>44</v>
      </c>
      <c r="P406" s="1">
        <f>_3___Healthcare_Data_v1[[#This Row],[Discharge Date]]-_3___Healthcare_Data_v1[[#This Row],[Date of Admission]]</f>
        <v>10</v>
      </c>
      <c r="Q406" s="1">
        <f>IFERROR(_3___Healthcare_Data_v1[[#This Row],[ Billing Amount ]]/_3___Healthcare_Data_v1[[#This Row],[Days in Hospital]],0)</f>
        <v>565.02636370000005</v>
      </c>
      <c r="R406" s="1" t="str">
        <f>IF(_3___Healthcare_Data_v1[[#This Row],[Age]]&gt;60,"Senior",IF(_3___Healthcare_Data_v1[[#This Row],[Age]]&gt;35,"Middle","Young"))</f>
        <v>Senior</v>
      </c>
    </row>
    <row r="407" spans="1:18" x14ac:dyDescent="0.3">
      <c r="A407" s="1" t="s">
        <v>1247</v>
      </c>
      <c r="B407" s="1" t="s">
        <v>26659</v>
      </c>
      <c r="C407" s="1" t="s">
        <v>16</v>
      </c>
      <c r="D407" s="1" t="s">
        <v>49</v>
      </c>
      <c r="E407" s="1" t="s">
        <v>26620</v>
      </c>
      <c r="F407" s="2">
        <v>44911</v>
      </c>
      <c r="G407" s="1" t="s">
        <v>1248</v>
      </c>
      <c r="H407" s="1" t="s">
        <v>1249</v>
      </c>
      <c r="I407" s="1" t="s">
        <v>21</v>
      </c>
      <c r="J407" s="3" t="s">
        <v>27086</v>
      </c>
      <c r="K407">
        <v>353</v>
      </c>
      <c r="L407" s="1" t="s">
        <v>38</v>
      </c>
      <c r="M407" s="2">
        <v>44933</v>
      </c>
      <c r="N407" s="1" t="s">
        <v>43</v>
      </c>
      <c r="O407" s="1" t="s">
        <v>24</v>
      </c>
      <c r="P407" s="1">
        <f>_3___Healthcare_Data_v1[[#This Row],[Discharge Date]]-_3___Healthcare_Data_v1[[#This Row],[Date of Admission]]</f>
        <v>22</v>
      </c>
      <c r="Q407" s="1">
        <f>IFERROR(_3___Healthcare_Data_v1[[#This Row],[ Billing Amount ]]/_3___Healthcare_Data_v1[[#This Row],[Days in Hospital]],0)</f>
        <v>508.73398681818179</v>
      </c>
      <c r="R407" s="1" t="str">
        <f>IF(_3___Healthcare_Data_v1[[#This Row],[Age]]&gt;60,"Senior",IF(_3___Healthcare_Data_v1[[#This Row],[Age]]&gt;35,"Middle","Young"))</f>
        <v>Senior</v>
      </c>
    </row>
    <row r="408" spans="1:18" x14ac:dyDescent="0.3">
      <c r="A408" s="1" t="s">
        <v>1250</v>
      </c>
      <c r="B408" s="1" t="s">
        <v>26695</v>
      </c>
      <c r="C408" s="1" t="s">
        <v>16</v>
      </c>
      <c r="D408" s="1" t="s">
        <v>114</v>
      </c>
      <c r="E408" s="1" t="s">
        <v>69</v>
      </c>
      <c r="F408" s="2">
        <v>44364</v>
      </c>
      <c r="G408" s="1" t="s">
        <v>1251</v>
      </c>
      <c r="H408" s="1" t="s">
        <v>1252</v>
      </c>
      <c r="I408" s="1" t="s">
        <v>52</v>
      </c>
      <c r="J408" s="3" t="s">
        <v>27087</v>
      </c>
      <c r="K408">
        <v>196</v>
      </c>
      <c r="L408" s="1" t="s">
        <v>38</v>
      </c>
      <c r="M408" s="2">
        <v>44381</v>
      </c>
      <c r="N408" s="1" t="s">
        <v>31</v>
      </c>
      <c r="O408" s="1" t="s">
        <v>32</v>
      </c>
      <c r="P408" s="1">
        <f>_3___Healthcare_Data_v1[[#This Row],[Discharge Date]]-_3___Healthcare_Data_v1[[#This Row],[Date of Admission]]</f>
        <v>17</v>
      </c>
      <c r="Q408" s="1">
        <f>IFERROR(_3___Healthcare_Data_v1[[#This Row],[ Billing Amount ]]/_3___Healthcare_Data_v1[[#This Row],[Days in Hospital]],0)</f>
        <v>2836.4796488235293</v>
      </c>
      <c r="R408" s="1" t="str">
        <f>IF(_3___Healthcare_Data_v1[[#This Row],[Age]]&gt;60,"Senior",IF(_3___Healthcare_Data_v1[[#This Row],[Age]]&gt;35,"Middle","Young"))</f>
        <v>Senior</v>
      </c>
    </row>
    <row r="409" spans="1:18" x14ac:dyDescent="0.3">
      <c r="A409" s="1" t="s">
        <v>1253</v>
      </c>
      <c r="B409" s="1" t="s">
        <v>26803</v>
      </c>
      <c r="C409" s="1" t="s">
        <v>16</v>
      </c>
      <c r="D409" s="1" t="s">
        <v>34</v>
      </c>
      <c r="E409" s="1" t="s">
        <v>35</v>
      </c>
      <c r="F409" s="2">
        <v>44625</v>
      </c>
      <c r="G409" s="1" t="s">
        <v>1254</v>
      </c>
      <c r="H409" s="1" t="s">
        <v>1255</v>
      </c>
      <c r="I409" s="1" t="s">
        <v>52</v>
      </c>
      <c r="J409" s="3" t="s">
        <v>27088</v>
      </c>
      <c r="K409">
        <v>349</v>
      </c>
      <c r="L409" s="1" t="s">
        <v>22</v>
      </c>
      <c r="M409" s="2">
        <v>44647</v>
      </c>
      <c r="N409" s="1" t="s">
        <v>31</v>
      </c>
      <c r="O409" s="1" t="s">
        <v>32</v>
      </c>
      <c r="P409" s="1">
        <f>_3___Healthcare_Data_v1[[#This Row],[Discharge Date]]-_3___Healthcare_Data_v1[[#This Row],[Date of Admission]]</f>
        <v>22</v>
      </c>
      <c r="Q409" s="1">
        <f>IFERROR(_3___Healthcare_Data_v1[[#This Row],[ Billing Amount ]]/_3___Healthcare_Data_v1[[#This Row],[Days in Hospital]],0)</f>
        <v>228.29552795454546</v>
      </c>
      <c r="R409" s="1" t="str">
        <f>IF(_3___Healthcare_Data_v1[[#This Row],[Age]]&gt;60,"Senior",IF(_3___Healthcare_Data_v1[[#This Row],[Age]]&gt;35,"Middle","Young"))</f>
        <v>Senior</v>
      </c>
    </row>
    <row r="410" spans="1:18" x14ac:dyDescent="0.3">
      <c r="A410" s="1" t="s">
        <v>1256</v>
      </c>
      <c r="B410" s="1" t="s">
        <v>26700</v>
      </c>
      <c r="C410" s="1" t="s">
        <v>16</v>
      </c>
      <c r="D410" s="1" t="s">
        <v>89</v>
      </c>
      <c r="E410" s="1" t="s">
        <v>28</v>
      </c>
      <c r="F410" s="2">
        <v>44126</v>
      </c>
      <c r="G410" s="1" t="s">
        <v>1257</v>
      </c>
      <c r="H410" s="1" t="s">
        <v>1258</v>
      </c>
      <c r="I410" s="1" t="s">
        <v>26607</v>
      </c>
      <c r="J410" s="3" t="s">
        <v>27089</v>
      </c>
      <c r="K410">
        <v>476</v>
      </c>
      <c r="L410" s="1" t="s">
        <v>38</v>
      </c>
      <c r="M410" s="2">
        <v>44154</v>
      </c>
      <c r="N410" s="1" t="s">
        <v>43</v>
      </c>
      <c r="O410" s="1" t="s">
        <v>32</v>
      </c>
      <c r="P410" s="1">
        <f>_3___Healthcare_Data_v1[[#This Row],[Discharge Date]]-_3___Healthcare_Data_v1[[#This Row],[Date of Admission]]</f>
        <v>28</v>
      </c>
      <c r="Q410" s="1">
        <f>IFERROR(_3___Healthcare_Data_v1[[#This Row],[ Billing Amount ]]/_3___Healthcare_Data_v1[[#This Row],[Days in Hospital]],0)</f>
        <v>1565.8807214285714</v>
      </c>
      <c r="R410" s="1" t="str">
        <f>IF(_3___Healthcare_Data_v1[[#This Row],[Age]]&gt;60,"Senior",IF(_3___Healthcare_Data_v1[[#This Row],[Age]]&gt;35,"Middle","Young"))</f>
        <v>Senior</v>
      </c>
    </row>
    <row r="411" spans="1:18" x14ac:dyDescent="0.3">
      <c r="A411" s="1" t="s">
        <v>1259</v>
      </c>
      <c r="B411" s="1" t="s">
        <v>26657</v>
      </c>
      <c r="C411" s="1" t="s">
        <v>26</v>
      </c>
      <c r="D411" s="1" t="s">
        <v>114</v>
      </c>
      <c r="E411" s="1" t="s">
        <v>28</v>
      </c>
      <c r="F411" s="2">
        <v>44678</v>
      </c>
      <c r="G411" s="1" t="s">
        <v>1260</v>
      </c>
      <c r="H411" s="1" t="s">
        <v>1261</v>
      </c>
      <c r="I411" s="1" t="s">
        <v>21</v>
      </c>
      <c r="J411" s="3" t="s">
        <v>27090</v>
      </c>
      <c r="K411">
        <v>144</v>
      </c>
      <c r="L411" s="1" t="s">
        <v>42</v>
      </c>
      <c r="M411" s="2">
        <v>44693</v>
      </c>
      <c r="N411" s="1" t="s">
        <v>31</v>
      </c>
      <c r="O411" s="1" t="s">
        <v>44</v>
      </c>
      <c r="P411" s="1">
        <f>_3___Healthcare_Data_v1[[#This Row],[Discharge Date]]-_3___Healthcare_Data_v1[[#This Row],[Date of Admission]]</f>
        <v>15</v>
      </c>
      <c r="Q411" s="1">
        <f>IFERROR(_3___Healthcare_Data_v1[[#This Row],[ Billing Amount ]]/_3___Healthcare_Data_v1[[#This Row],[Days in Hospital]],0)</f>
        <v>2872.8768666666665</v>
      </c>
      <c r="R411" s="1" t="str">
        <f>IF(_3___Healthcare_Data_v1[[#This Row],[Age]]&gt;60,"Senior",IF(_3___Healthcare_Data_v1[[#This Row],[Age]]&gt;35,"Middle","Young"))</f>
        <v>Senior</v>
      </c>
    </row>
    <row r="412" spans="1:18" x14ac:dyDescent="0.3">
      <c r="A412" s="1" t="s">
        <v>1262</v>
      </c>
      <c r="B412" s="1" t="s">
        <v>26612</v>
      </c>
      <c r="C412" s="1" t="s">
        <v>26</v>
      </c>
      <c r="D412" s="1" t="s">
        <v>114</v>
      </c>
      <c r="E412" s="1" t="s">
        <v>26620</v>
      </c>
      <c r="F412" s="2">
        <v>45115</v>
      </c>
      <c r="G412" s="1" t="s">
        <v>1263</v>
      </c>
      <c r="H412" s="1" t="s">
        <v>1264</v>
      </c>
      <c r="I412" s="1" t="s">
        <v>26607</v>
      </c>
      <c r="J412" s="3" t="s">
        <v>27091</v>
      </c>
      <c r="K412">
        <v>406</v>
      </c>
      <c r="L412" s="1" t="s">
        <v>42</v>
      </c>
      <c r="M412" s="2">
        <v>45124</v>
      </c>
      <c r="N412" s="1" t="s">
        <v>23</v>
      </c>
      <c r="O412" s="1" t="s">
        <v>44</v>
      </c>
      <c r="P412" s="1">
        <f>_3___Healthcare_Data_v1[[#This Row],[Discharge Date]]-_3___Healthcare_Data_v1[[#This Row],[Date of Admission]]</f>
        <v>9</v>
      </c>
      <c r="Q412" s="1">
        <f>IFERROR(_3___Healthcare_Data_v1[[#This Row],[ Billing Amount ]]/_3___Healthcare_Data_v1[[#This Row],[Days in Hospital]],0)</f>
        <v>2456.7831944444447</v>
      </c>
      <c r="R412" s="1" t="str">
        <f>IF(_3___Healthcare_Data_v1[[#This Row],[Age]]&gt;60,"Senior",IF(_3___Healthcare_Data_v1[[#This Row],[Age]]&gt;35,"Middle","Young"))</f>
        <v>Senior</v>
      </c>
    </row>
    <row r="413" spans="1:18" x14ac:dyDescent="0.3">
      <c r="A413" s="1" t="s">
        <v>1265</v>
      </c>
      <c r="B413" s="1" t="s">
        <v>26657</v>
      </c>
      <c r="C413" s="1" t="s">
        <v>16</v>
      </c>
      <c r="D413" s="1" t="s">
        <v>89</v>
      </c>
      <c r="E413" s="1" t="s">
        <v>35</v>
      </c>
      <c r="F413" s="2">
        <v>43652</v>
      </c>
      <c r="G413" s="1" t="s">
        <v>1266</v>
      </c>
      <c r="H413" s="1" t="s">
        <v>1267</v>
      </c>
      <c r="I413" s="1" t="s">
        <v>21</v>
      </c>
      <c r="J413" s="3" t="s">
        <v>27092</v>
      </c>
      <c r="K413">
        <v>257</v>
      </c>
      <c r="L413" s="1" t="s">
        <v>22</v>
      </c>
      <c r="M413" s="2">
        <v>43664</v>
      </c>
      <c r="N413" s="1" t="s">
        <v>48</v>
      </c>
      <c r="O413" s="1" t="s">
        <v>32</v>
      </c>
      <c r="P413" s="1">
        <f>_3___Healthcare_Data_v1[[#This Row],[Discharge Date]]-_3___Healthcare_Data_v1[[#This Row],[Date of Admission]]</f>
        <v>12</v>
      </c>
      <c r="Q413" s="1">
        <f>IFERROR(_3___Healthcare_Data_v1[[#This Row],[ Billing Amount ]]/_3___Healthcare_Data_v1[[#This Row],[Days in Hospital]],0)</f>
        <v>809.41532566666672</v>
      </c>
      <c r="R413" s="1" t="str">
        <f>IF(_3___Healthcare_Data_v1[[#This Row],[Age]]&gt;60,"Senior",IF(_3___Healthcare_Data_v1[[#This Row],[Age]]&gt;35,"Middle","Young"))</f>
        <v>Senior</v>
      </c>
    </row>
    <row r="414" spans="1:18" x14ac:dyDescent="0.3">
      <c r="A414" s="1" t="s">
        <v>1268</v>
      </c>
      <c r="B414" s="1" t="s">
        <v>26622</v>
      </c>
      <c r="C414" s="1" t="s">
        <v>26</v>
      </c>
      <c r="D414" s="1" t="s">
        <v>27</v>
      </c>
      <c r="E414" s="1" t="s">
        <v>26620</v>
      </c>
      <c r="F414" s="2">
        <v>45181</v>
      </c>
      <c r="G414" s="1" t="s">
        <v>1269</v>
      </c>
      <c r="H414" s="1" t="s">
        <v>1270</v>
      </c>
      <c r="I414" s="1" t="s">
        <v>60</v>
      </c>
      <c r="J414" s="3" t="s">
        <v>27093</v>
      </c>
      <c r="K414">
        <v>259</v>
      </c>
      <c r="L414" s="1" t="s">
        <v>38</v>
      </c>
      <c r="M414" s="2">
        <v>45188</v>
      </c>
      <c r="N414" s="1" t="s">
        <v>43</v>
      </c>
      <c r="O414" s="1" t="s">
        <v>44</v>
      </c>
      <c r="P414" s="1">
        <f>_3___Healthcare_Data_v1[[#This Row],[Discharge Date]]-_3___Healthcare_Data_v1[[#This Row],[Date of Admission]]</f>
        <v>7</v>
      </c>
      <c r="Q414" s="1">
        <f>IFERROR(_3___Healthcare_Data_v1[[#This Row],[ Billing Amount ]]/_3___Healthcare_Data_v1[[#This Row],[Days in Hospital]],0)</f>
        <v>3873.4813542857146</v>
      </c>
      <c r="R414" s="1" t="str">
        <f>IF(_3___Healthcare_Data_v1[[#This Row],[Age]]&gt;60,"Senior",IF(_3___Healthcare_Data_v1[[#This Row],[Age]]&gt;35,"Middle","Young"))</f>
        <v>Senior</v>
      </c>
    </row>
    <row r="415" spans="1:18" x14ac:dyDescent="0.3">
      <c r="A415" s="1" t="s">
        <v>1271</v>
      </c>
      <c r="B415" s="1" t="s">
        <v>26687</v>
      </c>
      <c r="C415" s="1" t="s">
        <v>16</v>
      </c>
      <c r="D415" s="1" t="s">
        <v>114</v>
      </c>
      <c r="E415" s="1" t="s">
        <v>18</v>
      </c>
      <c r="F415" s="2">
        <v>43540</v>
      </c>
      <c r="G415" s="1" t="s">
        <v>1272</v>
      </c>
      <c r="H415" s="1" t="s">
        <v>1273</v>
      </c>
      <c r="I415" s="1" t="s">
        <v>60</v>
      </c>
      <c r="J415" s="3" t="s">
        <v>27094</v>
      </c>
      <c r="K415">
        <v>330</v>
      </c>
      <c r="L415" s="1" t="s">
        <v>38</v>
      </c>
      <c r="M415" s="2">
        <v>43553</v>
      </c>
      <c r="N415" s="1" t="s">
        <v>31</v>
      </c>
      <c r="O415" s="1" t="s">
        <v>32</v>
      </c>
      <c r="P415" s="1">
        <f>_3___Healthcare_Data_v1[[#This Row],[Discharge Date]]-_3___Healthcare_Data_v1[[#This Row],[Date of Admission]]</f>
        <v>13</v>
      </c>
      <c r="Q415" s="1">
        <f>IFERROR(_3___Healthcare_Data_v1[[#This Row],[ Billing Amount ]]/_3___Healthcare_Data_v1[[#This Row],[Days in Hospital]],0)</f>
        <v>3669.9368053846151</v>
      </c>
      <c r="R415" s="1" t="str">
        <f>IF(_3___Healthcare_Data_v1[[#This Row],[Age]]&gt;60,"Senior",IF(_3___Healthcare_Data_v1[[#This Row],[Age]]&gt;35,"Middle","Young"))</f>
        <v>Senior</v>
      </c>
    </row>
    <row r="416" spans="1:18" x14ac:dyDescent="0.3">
      <c r="A416" s="1" t="s">
        <v>1274</v>
      </c>
      <c r="B416" s="1" t="s">
        <v>26614</v>
      </c>
      <c r="C416" s="1" t="s">
        <v>26</v>
      </c>
      <c r="D416" s="1" t="s">
        <v>17</v>
      </c>
      <c r="E416" s="1" t="s">
        <v>26620</v>
      </c>
      <c r="F416" s="2">
        <v>43640</v>
      </c>
      <c r="G416" s="1" t="s">
        <v>1275</v>
      </c>
      <c r="H416" s="1" t="s">
        <v>1276</v>
      </c>
      <c r="I416" s="1" t="s">
        <v>26607</v>
      </c>
      <c r="J416" s="3" t="s">
        <v>27095</v>
      </c>
      <c r="K416">
        <v>291</v>
      </c>
      <c r="L416" s="1" t="s">
        <v>38</v>
      </c>
      <c r="M416" s="2">
        <v>43655</v>
      </c>
      <c r="N416" s="1" t="s">
        <v>43</v>
      </c>
      <c r="O416" s="1" t="s">
        <v>44</v>
      </c>
      <c r="P416" s="1">
        <f>_3___Healthcare_Data_v1[[#This Row],[Discharge Date]]-_3___Healthcare_Data_v1[[#This Row],[Date of Admission]]</f>
        <v>15</v>
      </c>
      <c r="Q416" s="1">
        <f>IFERROR(_3___Healthcare_Data_v1[[#This Row],[ Billing Amount ]]/_3___Healthcare_Data_v1[[#This Row],[Days in Hospital]],0)</f>
        <v>429.31785406666665</v>
      </c>
      <c r="R416" s="1" t="str">
        <f>IF(_3___Healthcare_Data_v1[[#This Row],[Age]]&gt;60,"Senior",IF(_3___Healthcare_Data_v1[[#This Row],[Age]]&gt;35,"Middle","Young"))</f>
        <v>Senior</v>
      </c>
    </row>
    <row r="417" spans="1:18" x14ac:dyDescent="0.3">
      <c r="A417" s="1" t="s">
        <v>1277</v>
      </c>
      <c r="B417" s="1" t="s">
        <v>26712</v>
      </c>
      <c r="C417" s="1" t="s">
        <v>16</v>
      </c>
      <c r="D417" s="1" t="s">
        <v>89</v>
      </c>
      <c r="E417" s="1" t="s">
        <v>35</v>
      </c>
      <c r="F417" s="2">
        <v>44851</v>
      </c>
      <c r="G417" s="1" t="s">
        <v>1278</v>
      </c>
      <c r="H417" s="1" t="s">
        <v>1279</v>
      </c>
      <c r="I417" s="1" t="s">
        <v>56</v>
      </c>
      <c r="J417" s="3" t="s">
        <v>27096</v>
      </c>
      <c r="K417">
        <v>334</v>
      </c>
      <c r="L417" s="1" t="s">
        <v>22</v>
      </c>
      <c r="M417" s="2">
        <v>44867</v>
      </c>
      <c r="N417" s="1" t="s">
        <v>31</v>
      </c>
      <c r="O417" s="1" t="s">
        <v>44</v>
      </c>
      <c r="P417" s="1">
        <f>_3___Healthcare_Data_v1[[#This Row],[Discharge Date]]-_3___Healthcare_Data_v1[[#This Row],[Date of Admission]]</f>
        <v>16</v>
      </c>
      <c r="Q417" s="1">
        <f>IFERROR(_3___Healthcare_Data_v1[[#This Row],[ Billing Amount ]]/_3___Healthcare_Data_v1[[#This Row],[Days in Hospital]],0)</f>
        <v>690.98298999999997</v>
      </c>
      <c r="R417" s="1" t="str">
        <f>IF(_3___Healthcare_Data_v1[[#This Row],[Age]]&gt;60,"Senior",IF(_3___Healthcare_Data_v1[[#This Row],[Age]]&gt;35,"Middle","Young"))</f>
        <v>Senior</v>
      </c>
    </row>
    <row r="418" spans="1:18" x14ac:dyDescent="0.3">
      <c r="A418" s="1" t="s">
        <v>1280</v>
      </c>
      <c r="B418" s="1" t="s">
        <v>26649</v>
      </c>
      <c r="C418" s="1" t="s">
        <v>16</v>
      </c>
      <c r="D418" s="1" t="s">
        <v>49</v>
      </c>
      <c r="E418" s="1" t="s">
        <v>69</v>
      </c>
      <c r="F418" s="2">
        <v>45185</v>
      </c>
      <c r="G418" s="1" t="s">
        <v>1281</v>
      </c>
      <c r="H418" s="1" t="s">
        <v>1282</v>
      </c>
      <c r="I418" s="1" t="s">
        <v>21</v>
      </c>
      <c r="J418" s="3" t="s">
        <v>27097</v>
      </c>
      <c r="K418">
        <v>180</v>
      </c>
      <c r="L418" s="1" t="s">
        <v>38</v>
      </c>
      <c r="M418" s="2">
        <v>45196</v>
      </c>
      <c r="N418" s="1" t="s">
        <v>48</v>
      </c>
      <c r="O418" s="1" t="s">
        <v>24</v>
      </c>
      <c r="P418" s="1">
        <f>_3___Healthcare_Data_v1[[#This Row],[Discharge Date]]-_3___Healthcare_Data_v1[[#This Row],[Date of Admission]]</f>
        <v>11</v>
      </c>
      <c r="Q418" s="1">
        <f>IFERROR(_3___Healthcare_Data_v1[[#This Row],[ Billing Amount ]]/_3___Healthcare_Data_v1[[#This Row],[Days in Hospital]],0)</f>
        <v>1458.0636363636365</v>
      </c>
      <c r="R418" s="1" t="str">
        <f>IF(_3___Healthcare_Data_v1[[#This Row],[Age]]&gt;60,"Senior",IF(_3___Healthcare_Data_v1[[#This Row],[Age]]&gt;35,"Middle","Young"))</f>
        <v>Senior</v>
      </c>
    </row>
    <row r="419" spans="1:18" x14ac:dyDescent="0.3">
      <c r="A419" s="1" t="s">
        <v>1283</v>
      </c>
      <c r="B419" s="1" t="s">
        <v>26720</v>
      </c>
      <c r="C419" s="1" t="s">
        <v>16</v>
      </c>
      <c r="D419" s="1" t="s">
        <v>49</v>
      </c>
      <c r="E419" s="1" t="s">
        <v>35</v>
      </c>
      <c r="F419" s="2">
        <v>44264</v>
      </c>
      <c r="G419" s="1" t="s">
        <v>1284</v>
      </c>
      <c r="H419" s="1" t="s">
        <v>1285</v>
      </c>
      <c r="I419" s="1" t="s">
        <v>21</v>
      </c>
      <c r="J419" s="3" t="s">
        <v>27098</v>
      </c>
      <c r="K419">
        <v>407</v>
      </c>
      <c r="L419" s="1" t="s">
        <v>22</v>
      </c>
      <c r="M419" s="2">
        <v>44287</v>
      </c>
      <c r="N419" s="1" t="s">
        <v>23</v>
      </c>
      <c r="O419" s="1" t="s">
        <v>24</v>
      </c>
      <c r="P419" s="1">
        <f>_3___Healthcare_Data_v1[[#This Row],[Discharge Date]]-_3___Healthcare_Data_v1[[#This Row],[Date of Admission]]</f>
        <v>23</v>
      </c>
      <c r="Q419" s="1">
        <f>IFERROR(_3___Healthcare_Data_v1[[#This Row],[ Billing Amount ]]/_3___Healthcare_Data_v1[[#This Row],[Days in Hospital]],0)</f>
        <v>738.10019999999997</v>
      </c>
      <c r="R419" s="1" t="str">
        <f>IF(_3___Healthcare_Data_v1[[#This Row],[Age]]&gt;60,"Senior",IF(_3___Healthcare_Data_v1[[#This Row],[Age]]&gt;35,"Middle","Young"))</f>
        <v>Senior</v>
      </c>
    </row>
    <row r="420" spans="1:18" x14ac:dyDescent="0.3">
      <c r="A420" s="1" t="s">
        <v>1286</v>
      </c>
      <c r="B420" s="1" t="s">
        <v>26994</v>
      </c>
      <c r="C420" s="1" t="s">
        <v>26</v>
      </c>
      <c r="D420" s="1" t="s">
        <v>49</v>
      </c>
      <c r="E420" s="1" t="s">
        <v>26615</v>
      </c>
      <c r="F420" s="2">
        <v>44912</v>
      </c>
      <c r="G420" s="1" t="s">
        <v>1287</v>
      </c>
      <c r="H420" s="1" t="s">
        <v>1288</v>
      </c>
      <c r="I420" s="1" t="s">
        <v>26607</v>
      </c>
      <c r="J420" s="3" t="s">
        <v>27099</v>
      </c>
      <c r="K420">
        <v>230</v>
      </c>
      <c r="L420" s="1" t="s">
        <v>22</v>
      </c>
      <c r="M420" s="2">
        <v>44930</v>
      </c>
      <c r="N420" s="1" t="s">
        <v>84</v>
      </c>
      <c r="O420" s="1" t="s">
        <v>24</v>
      </c>
      <c r="P420" s="1">
        <f>_3___Healthcare_Data_v1[[#This Row],[Discharge Date]]-_3___Healthcare_Data_v1[[#This Row],[Date of Admission]]</f>
        <v>18</v>
      </c>
      <c r="Q420" s="1">
        <f>IFERROR(_3___Healthcare_Data_v1[[#This Row],[ Billing Amount ]]/_3___Healthcare_Data_v1[[#This Row],[Days in Hospital]],0)</f>
        <v>1772.2318166666666</v>
      </c>
      <c r="R420" s="1" t="str">
        <f>IF(_3___Healthcare_Data_v1[[#This Row],[Age]]&gt;60,"Senior",IF(_3___Healthcare_Data_v1[[#This Row],[Age]]&gt;35,"Middle","Young"))</f>
        <v>Senior</v>
      </c>
    </row>
    <row r="421" spans="1:18" x14ac:dyDescent="0.3">
      <c r="A421" s="1" t="s">
        <v>1289</v>
      </c>
      <c r="B421" s="1" t="s">
        <v>26791</v>
      </c>
      <c r="C421" s="1" t="s">
        <v>16</v>
      </c>
      <c r="D421" s="1" t="s">
        <v>89</v>
      </c>
      <c r="E421" s="1" t="s">
        <v>69</v>
      </c>
      <c r="F421" s="2">
        <v>44133</v>
      </c>
      <c r="G421" s="1" t="s">
        <v>1290</v>
      </c>
      <c r="H421" s="1" t="s">
        <v>1291</v>
      </c>
      <c r="I421" s="1" t="s">
        <v>56</v>
      </c>
      <c r="J421" s="3" t="s">
        <v>27100</v>
      </c>
      <c r="K421">
        <v>325</v>
      </c>
      <c r="L421" s="1" t="s">
        <v>22</v>
      </c>
      <c r="M421" s="2">
        <v>44136</v>
      </c>
      <c r="N421" s="1" t="s">
        <v>84</v>
      </c>
      <c r="O421" s="1" t="s">
        <v>24</v>
      </c>
      <c r="P421" s="1">
        <f>_3___Healthcare_Data_v1[[#This Row],[Discharge Date]]-_3___Healthcare_Data_v1[[#This Row],[Date of Admission]]</f>
        <v>3</v>
      </c>
      <c r="Q421" s="1">
        <f>IFERROR(_3___Healthcare_Data_v1[[#This Row],[ Billing Amount ]]/_3___Healthcare_Data_v1[[#This Row],[Days in Hospital]],0)</f>
        <v>24604.555546666666</v>
      </c>
      <c r="R421" s="1" t="str">
        <f>IF(_3___Healthcare_Data_v1[[#This Row],[Age]]&gt;60,"Senior",IF(_3___Healthcare_Data_v1[[#This Row],[Age]]&gt;35,"Middle","Young"))</f>
        <v>Senior</v>
      </c>
    </row>
    <row r="422" spans="1:18" x14ac:dyDescent="0.3">
      <c r="A422" s="1" t="s">
        <v>1292</v>
      </c>
      <c r="B422" s="1" t="s">
        <v>26687</v>
      </c>
      <c r="C422" s="1" t="s">
        <v>16</v>
      </c>
      <c r="D422" s="1" t="s">
        <v>27</v>
      </c>
      <c r="E422" s="1" t="s">
        <v>28</v>
      </c>
      <c r="F422" s="2">
        <v>43874</v>
      </c>
      <c r="G422" s="1" t="s">
        <v>1293</v>
      </c>
      <c r="H422" s="1" t="s">
        <v>1294</v>
      </c>
      <c r="I422" s="1" t="s">
        <v>56</v>
      </c>
      <c r="J422" s="3" t="s">
        <v>27101</v>
      </c>
      <c r="K422">
        <v>268</v>
      </c>
      <c r="L422" s="1" t="s">
        <v>42</v>
      </c>
      <c r="M422" s="2">
        <v>43881</v>
      </c>
      <c r="N422" s="1" t="s">
        <v>43</v>
      </c>
      <c r="O422" s="1" t="s">
        <v>24</v>
      </c>
      <c r="P422" s="1">
        <f>_3___Healthcare_Data_v1[[#This Row],[Discharge Date]]-_3___Healthcare_Data_v1[[#This Row],[Date of Admission]]</f>
        <v>7</v>
      </c>
      <c r="Q422" s="1">
        <f>IFERROR(_3___Healthcare_Data_v1[[#This Row],[ Billing Amount ]]/_3___Healthcare_Data_v1[[#This Row],[Days in Hospital]],0)</f>
        <v>2510.7945128571432</v>
      </c>
      <c r="R422" s="1" t="str">
        <f>IF(_3___Healthcare_Data_v1[[#This Row],[Age]]&gt;60,"Senior",IF(_3___Healthcare_Data_v1[[#This Row],[Age]]&gt;35,"Middle","Young"))</f>
        <v>Senior</v>
      </c>
    </row>
    <row r="423" spans="1:18" x14ac:dyDescent="0.3">
      <c r="A423" s="1" t="s">
        <v>1295</v>
      </c>
      <c r="B423" s="1" t="s">
        <v>26745</v>
      </c>
      <c r="C423" s="1" t="s">
        <v>26</v>
      </c>
      <c r="D423" s="1" t="s">
        <v>17</v>
      </c>
      <c r="E423" s="1" t="s">
        <v>28</v>
      </c>
      <c r="F423" s="2">
        <v>44995</v>
      </c>
      <c r="G423" s="1" t="s">
        <v>1296</v>
      </c>
      <c r="H423" s="1" t="s">
        <v>1297</v>
      </c>
      <c r="I423" s="1" t="s">
        <v>21</v>
      </c>
      <c r="J423" s="3" t="s">
        <v>27102</v>
      </c>
      <c r="K423">
        <v>224</v>
      </c>
      <c r="L423" s="1" t="s">
        <v>42</v>
      </c>
      <c r="M423" s="2">
        <v>45012</v>
      </c>
      <c r="N423" s="1" t="s">
        <v>48</v>
      </c>
      <c r="O423" s="1" t="s">
        <v>44</v>
      </c>
      <c r="P423" s="1">
        <f>_3___Healthcare_Data_v1[[#This Row],[Discharge Date]]-_3___Healthcare_Data_v1[[#This Row],[Date of Admission]]</f>
        <v>17</v>
      </c>
      <c r="Q423" s="1">
        <f>IFERROR(_3___Healthcare_Data_v1[[#This Row],[ Billing Amount ]]/_3___Healthcare_Data_v1[[#This Row],[Days in Hospital]],0)</f>
        <v>2431.3273294117644</v>
      </c>
      <c r="R423" s="1" t="str">
        <f>IF(_3___Healthcare_Data_v1[[#This Row],[Age]]&gt;60,"Senior",IF(_3___Healthcare_Data_v1[[#This Row],[Age]]&gt;35,"Middle","Young"))</f>
        <v>Senior</v>
      </c>
    </row>
    <row r="424" spans="1:18" x14ac:dyDescent="0.3">
      <c r="A424" s="1" t="s">
        <v>1298</v>
      </c>
      <c r="B424" s="1" t="s">
        <v>26606</v>
      </c>
      <c r="C424" s="1" t="s">
        <v>16</v>
      </c>
      <c r="D424" s="1" t="s">
        <v>229</v>
      </c>
      <c r="E424" s="1" t="s">
        <v>28</v>
      </c>
      <c r="F424" s="2">
        <v>45210</v>
      </c>
      <c r="G424" s="1" t="s">
        <v>1299</v>
      </c>
      <c r="H424" s="1" t="s">
        <v>1300</v>
      </c>
      <c r="I424" s="1" t="s">
        <v>60</v>
      </c>
      <c r="J424" s="3" t="s">
        <v>27103</v>
      </c>
      <c r="K424">
        <v>359</v>
      </c>
      <c r="L424" s="1" t="s">
        <v>38</v>
      </c>
      <c r="M424" s="2">
        <v>45226</v>
      </c>
      <c r="N424" s="1" t="s">
        <v>43</v>
      </c>
      <c r="O424" s="1" t="s">
        <v>44</v>
      </c>
      <c r="P424" s="1">
        <f>_3___Healthcare_Data_v1[[#This Row],[Discharge Date]]-_3___Healthcare_Data_v1[[#This Row],[Date of Admission]]</f>
        <v>16</v>
      </c>
      <c r="Q424" s="1">
        <f>IFERROR(_3___Healthcare_Data_v1[[#This Row],[ Billing Amount ]]/_3___Healthcare_Data_v1[[#This Row],[Days in Hospital]],0)</f>
        <v>1027.8464368750001</v>
      </c>
      <c r="R424" s="1" t="str">
        <f>IF(_3___Healthcare_Data_v1[[#This Row],[Age]]&gt;60,"Senior",IF(_3___Healthcare_Data_v1[[#This Row],[Age]]&gt;35,"Middle","Young"))</f>
        <v>Senior</v>
      </c>
    </row>
    <row r="425" spans="1:18" x14ac:dyDescent="0.3">
      <c r="A425" s="1" t="s">
        <v>1301</v>
      </c>
      <c r="B425" s="1" t="s">
        <v>26714</v>
      </c>
      <c r="C425" s="1" t="s">
        <v>16</v>
      </c>
      <c r="D425" s="1" t="s">
        <v>89</v>
      </c>
      <c r="E425" s="1" t="s">
        <v>18</v>
      </c>
      <c r="F425" s="2">
        <v>44865</v>
      </c>
      <c r="G425" s="1" t="s">
        <v>1302</v>
      </c>
      <c r="H425" s="1" t="s">
        <v>1303</v>
      </c>
      <c r="I425" s="1" t="s">
        <v>56</v>
      </c>
      <c r="J425" s="3" t="s">
        <v>27104</v>
      </c>
      <c r="K425">
        <v>213</v>
      </c>
      <c r="L425" s="1" t="s">
        <v>38</v>
      </c>
      <c r="M425" s="2">
        <v>44881</v>
      </c>
      <c r="N425" s="1" t="s">
        <v>84</v>
      </c>
      <c r="O425" s="1" t="s">
        <v>44</v>
      </c>
      <c r="P425" s="1">
        <f>_3___Healthcare_Data_v1[[#This Row],[Discharge Date]]-_3___Healthcare_Data_v1[[#This Row],[Date of Admission]]</f>
        <v>16</v>
      </c>
      <c r="Q425" s="1">
        <f>IFERROR(_3___Healthcare_Data_v1[[#This Row],[ Billing Amount ]]/_3___Healthcare_Data_v1[[#This Row],[Days in Hospital]],0)</f>
        <v>2403.9168475000001</v>
      </c>
      <c r="R425" s="1" t="str">
        <f>IF(_3___Healthcare_Data_v1[[#This Row],[Age]]&gt;60,"Senior",IF(_3___Healthcare_Data_v1[[#This Row],[Age]]&gt;35,"Middle","Young"))</f>
        <v>Senior</v>
      </c>
    </row>
    <row r="426" spans="1:18" x14ac:dyDescent="0.3">
      <c r="A426" s="1" t="s">
        <v>1304</v>
      </c>
      <c r="B426" s="1" t="s">
        <v>26994</v>
      </c>
      <c r="C426" s="1" t="s">
        <v>26</v>
      </c>
      <c r="D426" s="1" t="s">
        <v>17</v>
      </c>
      <c r="E426" s="1" t="s">
        <v>26615</v>
      </c>
      <c r="F426" s="2">
        <v>43505</v>
      </c>
      <c r="G426" s="1" t="s">
        <v>1305</v>
      </c>
      <c r="H426" s="1" t="s">
        <v>1306</v>
      </c>
      <c r="I426" s="1" t="s">
        <v>52</v>
      </c>
      <c r="J426" s="3" t="s">
        <v>27105</v>
      </c>
      <c r="K426">
        <v>433</v>
      </c>
      <c r="L426" s="1" t="s">
        <v>38</v>
      </c>
      <c r="M426" s="2">
        <v>43521</v>
      </c>
      <c r="N426" s="1" t="s">
        <v>84</v>
      </c>
      <c r="O426" s="1" t="s">
        <v>32</v>
      </c>
      <c r="P426" s="1">
        <f>_3___Healthcare_Data_v1[[#This Row],[Discharge Date]]-_3___Healthcare_Data_v1[[#This Row],[Date of Admission]]</f>
        <v>16</v>
      </c>
      <c r="Q426" s="1">
        <f>IFERROR(_3___Healthcare_Data_v1[[#This Row],[ Billing Amount ]]/_3___Healthcare_Data_v1[[#This Row],[Days in Hospital]],0)</f>
        <v>930.29302187500002</v>
      </c>
      <c r="R426" s="1" t="str">
        <f>IF(_3___Healthcare_Data_v1[[#This Row],[Age]]&gt;60,"Senior",IF(_3___Healthcare_Data_v1[[#This Row],[Age]]&gt;35,"Middle","Young"))</f>
        <v>Senior</v>
      </c>
    </row>
    <row r="427" spans="1:18" x14ac:dyDescent="0.3">
      <c r="A427" s="1" t="s">
        <v>1307</v>
      </c>
      <c r="B427" s="1" t="s">
        <v>26689</v>
      </c>
      <c r="C427" s="1" t="s">
        <v>16</v>
      </c>
      <c r="D427" s="1" t="s">
        <v>49</v>
      </c>
      <c r="E427" s="1" t="s">
        <v>35</v>
      </c>
      <c r="F427" s="2">
        <v>44626</v>
      </c>
      <c r="G427" s="1" t="s">
        <v>1308</v>
      </c>
      <c r="H427" s="1" t="s">
        <v>1309</v>
      </c>
      <c r="I427" s="1" t="s">
        <v>21</v>
      </c>
      <c r="J427" s="3" t="s">
        <v>27106</v>
      </c>
      <c r="K427">
        <v>340</v>
      </c>
      <c r="L427" s="1" t="s">
        <v>22</v>
      </c>
      <c r="M427" s="2">
        <v>44642</v>
      </c>
      <c r="N427" s="1" t="s">
        <v>43</v>
      </c>
      <c r="O427" s="1" t="s">
        <v>24</v>
      </c>
      <c r="P427" s="1">
        <f>_3___Healthcare_Data_v1[[#This Row],[Discharge Date]]-_3___Healthcare_Data_v1[[#This Row],[Date of Admission]]</f>
        <v>16</v>
      </c>
      <c r="Q427" s="1">
        <f>IFERROR(_3___Healthcare_Data_v1[[#This Row],[ Billing Amount ]]/_3___Healthcare_Data_v1[[#This Row],[Days in Hospital]],0)</f>
        <v>1423.9296812499999</v>
      </c>
      <c r="R427" s="1" t="str">
        <f>IF(_3___Healthcare_Data_v1[[#This Row],[Age]]&gt;60,"Senior",IF(_3___Healthcare_Data_v1[[#This Row],[Age]]&gt;35,"Middle","Young"))</f>
        <v>Senior</v>
      </c>
    </row>
    <row r="428" spans="1:18" x14ac:dyDescent="0.3">
      <c r="A428" s="1" t="s">
        <v>1310</v>
      </c>
      <c r="B428" s="1" t="s">
        <v>26630</v>
      </c>
      <c r="C428" s="1" t="s">
        <v>16</v>
      </c>
      <c r="D428" s="1" t="s">
        <v>62</v>
      </c>
      <c r="E428" s="1" t="s">
        <v>18</v>
      </c>
      <c r="F428" s="2">
        <v>44619</v>
      </c>
      <c r="G428" s="1" t="s">
        <v>1311</v>
      </c>
      <c r="H428" s="1" t="s">
        <v>1312</v>
      </c>
      <c r="I428" s="1" t="s">
        <v>56</v>
      </c>
      <c r="J428" s="3" t="s">
        <v>27107</v>
      </c>
      <c r="K428">
        <v>406</v>
      </c>
      <c r="L428" s="1" t="s">
        <v>38</v>
      </c>
      <c r="M428" s="2">
        <v>44641</v>
      </c>
      <c r="N428" s="1" t="s">
        <v>48</v>
      </c>
      <c r="O428" s="1" t="s">
        <v>24</v>
      </c>
      <c r="P428" s="1">
        <f>_3___Healthcare_Data_v1[[#This Row],[Discharge Date]]-_3___Healthcare_Data_v1[[#This Row],[Date of Admission]]</f>
        <v>22</v>
      </c>
      <c r="Q428" s="1">
        <f>IFERROR(_3___Healthcare_Data_v1[[#This Row],[ Billing Amount ]]/_3___Healthcare_Data_v1[[#This Row],[Days in Hospital]],0)</f>
        <v>2684.3919090909094</v>
      </c>
      <c r="R428" s="1" t="str">
        <f>IF(_3___Healthcare_Data_v1[[#This Row],[Age]]&gt;60,"Senior",IF(_3___Healthcare_Data_v1[[#This Row],[Age]]&gt;35,"Middle","Young"))</f>
        <v>Senior</v>
      </c>
    </row>
    <row r="429" spans="1:18" x14ac:dyDescent="0.3">
      <c r="A429" s="1" t="s">
        <v>1313</v>
      </c>
      <c r="B429" s="1" t="s">
        <v>26837</v>
      </c>
      <c r="C429" s="1" t="s">
        <v>26</v>
      </c>
      <c r="D429" s="1" t="s">
        <v>114</v>
      </c>
      <c r="E429" s="1" t="s">
        <v>26620</v>
      </c>
      <c r="F429" s="2">
        <v>43811</v>
      </c>
      <c r="G429" s="1" t="s">
        <v>1314</v>
      </c>
      <c r="H429" s="1" t="s">
        <v>1315</v>
      </c>
      <c r="I429" s="1" t="s">
        <v>52</v>
      </c>
      <c r="J429" s="3" t="s">
        <v>27108</v>
      </c>
      <c r="K429">
        <v>286</v>
      </c>
      <c r="L429" s="1" t="s">
        <v>38</v>
      </c>
      <c r="M429" s="2">
        <v>43815</v>
      </c>
      <c r="N429" s="1" t="s">
        <v>48</v>
      </c>
      <c r="O429" s="1" t="s">
        <v>24</v>
      </c>
      <c r="P429" s="1">
        <f>_3___Healthcare_Data_v1[[#This Row],[Discharge Date]]-_3___Healthcare_Data_v1[[#This Row],[Date of Admission]]</f>
        <v>4</v>
      </c>
      <c r="Q429" s="1">
        <f>IFERROR(_3___Healthcare_Data_v1[[#This Row],[ Billing Amount ]]/_3___Healthcare_Data_v1[[#This Row],[Days in Hospital]],0)</f>
        <v>7309.2621575000003</v>
      </c>
      <c r="R429" s="1" t="str">
        <f>IF(_3___Healthcare_Data_v1[[#This Row],[Age]]&gt;60,"Senior",IF(_3___Healthcare_Data_v1[[#This Row],[Age]]&gt;35,"Middle","Young"))</f>
        <v>Senior</v>
      </c>
    </row>
    <row r="430" spans="1:18" x14ac:dyDescent="0.3">
      <c r="A430" s="1" t="s">
        <v>1316</v>
      </c>
      <c r="B430" s="1" t="s">
        <v>26649</v>
      </c>
      <c r="C430" s="1" t="s">
        <v>16</v>
      </c>
      <c r="D430" s="1" t="s">
        <v>114</v>
      </c>
      <c r="E430" s="1" t="s">
        <v>69</v>
      </c>
      <c r="F430" s="2">
        <v>44588</v>
      </c>
      <c r="G430" s="1" t="s">
        <v>1317</v>
      </c>
      <c r="H430" s="1" t="s">
        <v>1318</v>
      </c>
      <c r="I430" s="1" t="s">
        <v>21</v>
      </c>
      <c r="J430" s="3" t="s">
        <v>27109</v>
      </c>
      <c r="K430">
        <v>374</v>
      </c>
      <c r="L430" s="1" t="s">
        <v>38</v>
      </c>
      <c r="M430" s="2">
        <v>44607</v>
      </c>
      <c r="N430" s="1" t="s">
        <v>48</v>
      </c>
      <c r="O430" s="1" t="s">
        <v>44</v>
      </c>
      <c r="P430" s="1">
        <f>_3___Healthcare_Data_v1[[#This Row],[Discharge Date]]-_3___Healthcare_Data_v1[[#This Row],[Date of Admission]]</f>
        <v>19</v>
      </c>
      <c r="Q430" s="1">
        <f>IFERROR(_3___Healthcare_Data_v1[[#This Row],[ Billing Amount ]]/_3___Healthcare_Data_v1[[#This Row],[Days in Hospital]],0)</f>
        <v>2062.9680131578948</v>
      </c>
      <c r="R430" s="1" t="str">
        <f>IF(_3___Healthcare_Data_v1[[#This Row],[Age]]&gt;60,"Senior",IF(_3___Healthcare_Data_v1[[#This Row],[Age]]&gt;35,"Middle","Young"))</f>
        <v>Senior</v>
      </c>
    </row>
    <row r="431" spans="1:18" x14ac:dyDescent="0.3">
      <c r="A431" s="1" t="s">
        <v>1319</v>
      </c>
      <c r="B431" s="1" t="s">
        <v>26873</v>
      </c>
      <c r="C431" s="1" t="s">
        <v>16</v>
      </c>
      <c r="D431" s="1" t="s">
        <v>34</v>
      </c>
      <c r="E431" s="1" t="s">
        <v>18</v>
      </c>
      <c r="F431" s="2">
        <v>44665</v>
      </c>
      <c r="G431" s="1" t="s">
        <v>1320</v>
      </c>
      <c r="H431" s="1" t="s">
        <v>1321</v>
      </c>
      <c r="I431" s="1" t="s">
        <v>21</v>
      </c>
      <c r="J431" s="3" t="s">
        <v>27110</v>
      </c>
      <c r="K431">
        <v>336</v>
      </c>
      <c r="L431" s="1" t="s">
        <v>42</v>
      </c>
      <c r="M431" s="2">
        <v>44670</v>
      </c>
      <c r="N431" s="1" t="s">
        <v>23</v>
      </c>
      <c r="O431" s="1" t="s">
        <v>44</v>
      </c>
      <c r="P431" s="1">
        <f>_3___Healthcare_Data_v1[[#This Row],[Discharge Date]]-_3___Healthcare_Data_v1[[#This Row],[Date of Admission]]</f>
        <v>5</v>
      </c>
      <c r="Q431" s="1">
        <f>IFERROR(_3___Healthcare_Data_v1[[#This Row],[ Billing Amount ]]/_3___Healthcare_Data_v1[[#This Row],[Days in Hospital]],0)</f>
        <v>5733.205602</v>
      </c>
      <c r="R431" s="1" t="str">
        <f>IF(_3___Healthcare_Data_v1[[#This Row],[Age]]&gt;60,"Senior",IF(_3___Healthcare_Data_v1[[#This Row],[Age]]&gt;35,"Middle","Young"))</f>
        <v>Senior</v>
      </c>
    </row>
    <row r="432" spans="1:18" x14ac:dyDescent="0.3">
      <c r="A432" s="1" t="s">
        <v>1322</v>
      </c>
      <c r="B432" s="1" t="s">
        <v>26644</v>
      </c>
      <c r="C432" s="1" t="s">
        <v>26</v>
      </c>
      <c r="D432" s="1" t="s">
        <v>89</v>
      </c>
      <c r="E432" s="1" t="s">
        <v>28</v>
      </c>
      <c r="F432" s="2">
        <v>45045</v>
      </c>
      <c r="G432" s="1" t="s">
        <v>1323</v>
      </c>
      <c r="H432" s="1" t="s">
        <v>1324</v>
      </c>
      <c r="I432" s="1" t="s">
        <v>21</v>
      </c>
      <c r="J432" s="3" t="s">
        <v>27111</v>
      </c>
      <c r="K432">
        <v>252</v>
      </c>
      <c r="L432" s="1" t="s">
        <v>42</v>
      </c>
      <c r="M432" s="2">
        <v>45064</v>
      </c>
      <c r="N432" s="1" t="s">
        <v>48</v>
      </c>
      <c r="O432" s="1" t="s">
        <v>44</v>
      </c>
      <c r="P432" s="1">
        <f>_3___Healthcare_Data_v1[[#This Row],[Discharge Date]]-_3___Healthcare_Data_v1[[#This Row],[Date of Admission]]</f>
        <v>19</v>
      </c>
      <c r="Q432" s="1">
        <f>IFERROR(_3___Healthcare_Data_v1[[#This Row],[ Billing Amount ]]/_3___Healthcare_Data_v1[[#This Row],[Days in Hospital]],0)</f>
        <v>189.08317084210526</v>
      </c>
      <c r="R432" s="1" t="str">
        <f>IF(_3___Healthcare_Data_v1[[#This Row],[Age]]&gt;60,"Senior",IF(_3___Healthcare_Data_v1[[#This Row],[Age]]&gt;35,"Middle","Young"))</f>
        <v>Senior</v>
      </c>
    </row>
    <row r="433" spans="1:18" x14ac:dyDescent="0.3">
      <c r="A433" s="1" t="s">
        <v>1325</v>
      </c>
      <c r="B433" s="1" t="s">
        <v>26626</v>
      </c>
      <c r="C433" s="1" t="s">
        <v>16</v>
      </c>
      <c r="D433" s="1" t="s">
        <v>229</v>
      </c>
      <c r="E433" s="1" t="s">
        <v>18</v>
      </c>
      <c r="F433" s="2">
        <v>45182</v>
      </c>
      <c r="G433" s="1" t="s">
        <v>1326</v>
      </c>
      <c r="H433" s="1" t="s">
        <v>1327</v>
      </c>
      <c r="I433" s="1" t="s">
        <v>56</v>
      </c>
      <c r="J433" s="3" t="s">
        <v>27112</v>
      </c>
      <c r="K433">
        <v>386</v>
      </c>
      <c r="L433" s="1" t="s">
        <v>38</v>
      </c>
      <c r="M433" s="2">
        <v>45195</v>
      </c>
      <c r="N433" s="1" t="s">
        <v>48</v>
      </c>
      <c r="O433" s="1" t="s">
        <v>44</v>
      </c>
      <c r="P433" s="1">
        <f>_3___Healthcare_Data_v1[[#This Row],[Discharge Date]]-_3___Healthcare_Data_v1[[#This Row],[Date of Admission]]</f>
        <v>13</v>
      </c>
      <c r="Q433" s="1">
        <f>IFERROR(_3___Healthcare_Data_v1[[#This Row],[ Billing Amount ]]/_3___Healthcare_Data_v1[[#This Row],[Days in Hospital]],0)</f>
        <v>2059.7902100000001</v>
      </c>
      <c r="R433" s="1" t="str">
        <f>IF(_3___Healthcare_Data_v1[[#This Row],[Age]]&gt;60,"Senior",IF(_3___Healthcare_Data_v1[[#This Row],[Age]]&gt;35,"Middle","Young"))</f>
        <v>Senior</v>
      </c>
    </row>
    <row r="434" spans="1:18" x14ac:dyDescent="0.3">
      <c r="A434" s="1" t="s">
        <v>1328</v>
      </c>
      <c r="B434" s="1" t="s">
        <v>26980</v>
      </c>
      <c r="C434" s="1" t="s">
        <v>26</v>
      </c>
      <c r="D434" s="1" t="s">
        <v>27</v>
      </c>
      <c r="E434" s="1" t="s">
        <v>35</v>
      </c>
      <c r="F434" s="2">
        <v>43672</v>
      </c>
      <c r="G434" s="1" t="s">
        <v>1329</v>
      </c>
      <c r="H434" s="1" t="s">
        <v>1330</v>
      </c>
      <c r="I434" s="1" t="s">
        <v>56</v>
      </c>
      <c r="J434" s="3" t="s">
        <v>27113</v>
      </c>
      <c r="K434">
        <v>428</v>
      </c>
      <c r="L434" s="1" t="s">
        <v>22</v>
      </c>
      <c r="M434" s="2">
        <v>43695</v>
      </c>
      <c r="N434" s="1" t="s">
        <v>31</v>
      </c>
      <c r="O434" s="1" t="s">
        <v>44</v>
      </c>
      <c r="P434" s="1">
        <f>_3___Healthcare_Data_v1[[#This Row],[Discharge Date]]-_3___Healthcare_Data_v1[[#This Row],[Date of Admission]]</f>
        <v>23</v>
      </c>
      <c r="Q434" s="1">
        <f>IFERROR(_3___Healthcare_Data_v1[[#This Row],[ Billing Amount ]]/_3___Healthcare_Data_v1[[#This Row],[Days in Hospital]],0)</f>
        <v>1078.6926639130436</v>
      </c>
      <c r="R434" s="1" t="str">
        <f>IF(_3___Healthcare_Data_v1[[#This Row],[Age]]&gt;60,"Senior",IF(_3___Healthcare_Data_v1[[#This Row],[Age]]&gt;35,"Middle","Young"))</f>
        <v>Senior</v>
      </c>
    </row>
    <row r="435" spans="1:18" x14ac:dyDescent="0.3">
      <c r="A435" s="1" t="s">
        <v>1331</v>
      </c>
      <c r="B435" s="1" t="s">
        <v>26776</v>
      </c>
      <c r="C435" s="1" t="s">
        <v>16</v>
      </c>
      <c r="D435" s="1" t="s">
        <v>34</v>
      </c>
      <c r="E435" s="1" t="s">
        <v>69</v>
      </c>
      <c r="F435" s="2">
        <v>44371</v>
      </c>
      <c r="G435" s="1" t="s">
        <v>1332</v>
      </c>
      <c r="H435" s="1" t="s">
        <v>1333</v>
      </c>
      <c r="I435" s="1" t="s">
        <v>60</v>
      </c>
      <c r="J435" s="3" t="s">
        <v>27114</v>
      </c>
      <c r="K435">
        <v>439</v>
      </c>
      <c r="L435" s="1" t="s">
        <v>38</v>
      </c>
      <c r="M435" s="2">
        <v>44388</v>
      </c>
      <c r="N435" s="1" t="s">
        <v>84</v>
      </c>
      <c r="O435" s="1" t="s">
        <v>24</v>
      </c>
      <c r="P435" s="1">
        <f>_3___Healthcare_Data_v1[[#This Row],[Discharge Date]]-_3___Healthcare_Data_v1[[#This Row],[Date of Admission]]</f>
        <v>17</v>
      </c>
      <c r="Q435" s="1">
        <f>IFERROR(_3___Healthcare_Data_v1[[#This Row],[ Billing Amount ]]/_3___Healthcare_Data_v1[[#This Row],[Days in Hospital]],0)</f>
        <v>4489.0289947058827</v>
      </c>
      <c r="R435" s="1" t="str">
        <f>IF(_3___Healthcare_Data_v1[[#This Row],[Age]]&gt;60,"Senior",IF(_3___Healthcare_Data_v1[[#This Row],[Age]]&gt;35,"Middle","Young"))</f>
        <v>Senior</v>
      </c>
    </row>
    <row r="436" spans="1:18" x14ac:dyDescent="0.3">
      <c r="A436" s="1" t="s">
        <v>1334</v>
      </c>
      <c r="B436" s="1" t="s">
        <v>26666</v>
      </c>
      <c r="C436" s="1" t="s">
        <v>16</v>
      </c>
      <c r="D436" s="1" t="s">
        <v>27</v>
      </c>
      <c r="E436" s="1" t="s">
        <v>26615</v>
      </c>
      <c r="F436" s="2">
        <v>44792</v>
      </c>
      <c r="G436" s="1" t="s">
        <v>1335</v>
      </c>
      <c r="H436" s="1" t="s">
        <v>1336</v>
      </c>
      <c r="I436" s="1" t="s">
        <v>21</v>
      </c>
      <c r="J436" s="3" t="s">
        <v>27115</v>
      </c>
      <c r="K436">
        <v>265</v>
      </c>
      <c r="L436" s="1" t="s">
        <v>22</v>
      </c>
      <c r="M436" s="2">
        <v>44806</v>
      </c>
      <c r="N436" s="1" t="s">
        <v>31</v>
      </c>
      <c r="O436" s="1" t="s">
        <v>44</v>
      </c>
      <c r="P436" s="1">
        <f>_3___Healthcare_Data_v1[[#This Row],[Discharge Date]]-_3___Healthcare_Data_v1[[#This Row],[Date of Admission]]</f>
        <v>14</v>
      </c>
      <c r="Q436" s="1">
        <f>IFERROR(_3___Healthcare_Data_v1[[#This Row],[ Billing Amount ]]/_3___Healthcare_Data_v1[[#This Row],[Days in Hospital]],0)</f>
        <v>250.14868492857141</v>
      </c>
      <c r="R436" s="1" t="str">
        <f>IF(_3___Healthcare_Data_v1[[#This Row],[Age]]&gt;60,"Senior",IF(_3___Healthcare_Data_v1[[#This Row],[Age]]&gt;35,"Middle","Young"))</f>
        <v>Senior</v>
      </c>
    </row>
    <row r="437" spans="1:18" x14ac:dyDescent="0.3">
      <c r="A437" s="1" t="s">
        <v>1337</v>
      </c>
      <c r="B437" s="1" t="s">
        <v>26803</v>
      </c>
      <c r="C437" s="1" t="s">
        <v>16</v>
      </c>
      <c r="D437" s="1" t="s">
        <v>89</v>
      </c>
      <c r="E437" s="1" t="s">
        <v>35</v>
      </c>
      <c r="F437" s="2">
        <v>44144</v>
      </c>
      <c r="G437" s="1" t="s">
        <v>1338</v>
      </c>
      <c r="H437" s="1" t="s">
        <v>1339</v>
      </c>
      <c r="I437" s="1" t="s">
        <v>56</v>
      </c>
      <c r="J437" s="3" t="s">
        <v>27116</v>
      </c>
      <c r="K437">
        <v>153</v>
      </c>
      <c r="L437" s="1" t="s">
        <v>22</v>
      </c>
      <c r="M437" s="2">
        <v>44145</v>
      </c>
      <c r="N437" s="1" t="s">
        <v>48</v>
      </c>
      <c r="O437" s="1" t="s">
        <v>44</v>
      </c>
      <c r="P437" s="1">
        <f>_3___Healthcare_Data_v1[[#This Row],[Discharge Date]]-_3___Healthcare_Data_v1[[#This Row],[Date of Admission]]</f>
        <v>1</v>
      </c>
      <c r="Q437" s="1">
        <f>IFERROR(_3___Healthcare_Data_v1[[#This Row],[ Billing Amount ]]/_3___Healthcare_Data_v1[[#This Row],[Days in Hospital]],0)</f>
        <v>16959.940729999998</v>
      </c>
      <c r="R437" s="1" t="str">
        <f>IF(_3___Healthcare_Data_v1[[#This Row],[Age]]&gt;60,"Senior",IF(_3___Healthcare_Data_v1[[#This Row],[Age]]&gt;35,"Middle","Young"))</f>
        <v>Senior</v>
      </c>
    </row>
    <row r="438" spans="1:18" x14ac:dyDescent="0.3">
      <c r="A438" s="1" t="s">
        <v>1340</v>
      </c>
      <c r="B438" s="1" t="s">
        <v>26649</v>
      </c>
      <c r="C438" s="1" t="s">
        <v>26</v>
      </c>
      <c r="D438" s="1" t="s">
        <v>89</v>
      </c>
      <c r="E438" s="1" t="s">
        <v>35</v>
      </c>
      <c r="F438" s="2">
        <v>44215</v>
      </c>
      <c r="G438" s="1" t="s">
        <v>1341</v>
      </c>
      <c r="H438" s="1" t="s">
        <v>1342</v>
      </c>
      <c r="I438" s="1" t="s">
        <v>21</v>
      </c>
      <c r="J438" s="3" t="s">
        <v>27117</v>
      </c>
      <c r="K438">
        <v>264</v>
      </c>
      <c r="L438" s="1" t="s">
        <v>22</v>
      </c>
      <c r="M438" s="2">
        <v>44234</v>
      </c>
      <c r="N438" s="1" t="s">
        <v>31</v>
      </c>
      <c r="O438" s="1" t="s">
        <v>24</v>
      </c>
      <c r="P438" s="1">
        <f>_3___Healthcare_Data_v1[[#This Row],[Discharge Date]]-_3___Healthcare_Data_v1[[#This Row],[Date of Admission]]</f>
        <v>19</v>
      </c>
      <c r="Q438" s="1">
        <f>IFERROR(_3___Healthcare_Data_v1[[#This Row],[ Billing Amount ]]/_3___Healthcare_Data_v1[[#This Row],[Days in Hospital]],0)</f>
        <v>684.66626526315792</v>
      </c>
      <c r="R438" s="1" t="str">
        <f>IF(_3___Healthcare_Data_v1[[#This Row],[Age]]&gt;60,"Senior",IF(_3___Healthcare_Data_v1[[#This Row],[Age]]&gt;35,"Middle","Young"))</f>
        <v>Senior</v>
      </c>
    </row>
    <row r="439" spans="1:18" x14ac:dyDescent="0.3">
      <c r="A439" s="1" t="s">
        <v>1343</v>
      </c>
      <c r="B439" s="1" t="s">
        <v>26622</v>
      </c>
      <c r="C439" s="1" t="s">
        <v>26</v>
      </c>
      <c r="D439" s="1" t="s">
        <v>89</v>
      </c>
      <c r="E439" s="1" t="s">
        <v>18</v>
      </c>
      <c r="F439" s="2">
        <v>44057</v>
      </c>
      <c r="G439" s="1" t="s">
        <v>1344</v>
      </c>
      <c r="H439" s="1" t="s">
        <v>1345</v>
      </c>
      <c r="I439" s="1" t="s">
        <v>60</v>
      </c>
      <c r="J439" s="3" t="s">
        <v>27118</v>
      </c>
      <c r="K439">
        <v>234</v>
      </c>
      <c r="L439" s="1" t="s">
        <v>38</v>
      </c>
      <c r="M439" s="2">
        <v>44065</v>
      </c>
      <c r="N439" s="1" t="s">
        <v>48</v>
      </c>
      <c r="O439" s="1" t="s">
        <v>32</v>
      </c>
      <c r="P439" s="1">
        <f>_3___Healthcare_Data_v1[[#This Row],[Discharge Date]]-_3___Healthcare_Data_v1[[#This Row],[Date of Admission]]</f>
        <v>8</v>
      </c>
      <c r="Q439" s="1">
        <f>IFERROR(_3___Healthcare_Data_v1[[#This Row],[ Billing Amount ]]/_3___Healthcare_Data_v1[[#This Row],[Days in Hospital]],0)</f>
        <v>3655.7598674999999</v>
      </c>
      <c r="R439" s="1" t="str">
        <f>IF(_3___Healthcare_Data_v1[[#This Row],[Age]]&gt;60,"Senior",IF(_3___Healthcare_Data_v1[[#This Row],[Age]]&gt;35,"Middle","Young"))</f>
        <v>Senior</v>
      </c>
    </row>
    <row r="440" spans="1:18" x14ac:dyDescent="0.3">
      <c r="A440" s="1" t="s">
        <v>1346</v>
      </c>
      <c r="B440" s="1" t="s">
        <v>26649</v>
      </c>
      <c r="C440" s="1" t="s">
        <v>16</v>
      </c>
      <c r="D440" s="1" t="s">
        <v>229</v>
      </c>
      <c r="E440" s="1" t="s">
        <v>26615</v>
      </c>
      <c r="F440" s="2">
        <v>44653</v>
      </c>
      <c r="G440" s="1" t="s">
        <v>1347</v>
      </c>
      <c r="H440" s="1" t="s">
        <v>1348</v>
      </c>
      <c r="I440" s="1" t="s">
        <v>21</v>
      </c>
      <c r="J440" s="3" t="s">
        <v>27119</v>
      </c>
      <c r="K440">
        <v>174</v>
      </c>
      <c r="L440" s="1" t="s">
        <v>22</v>
      </c>
      <c r="M440" s="2">
        <v>44653</v>
      </c>
      <c r="N440" s="1" t="s">
        <v>48</v>
      </c>
      <c r="O440" s="1" t="s">
        <v>24</v>
      </c>
      <c r="P440" s="1">
        <f>_3___Healthcare_Data_v1[[#This Row],[Discharge Date]]-_3___Healthcare_Data_v1[[#This Row],[Date of Admission]]</f>
        <v>0</v>
      </c>
      <c r="Q440" s="1">
        <f>IFERROR(_3___Healthcare_Data_v1[[#This Row],[ Billing Amount ]]/_3___Healthcare_Data_v1[[#This Row],[Days in Hospital]],0)</f>
        <v>0</v>
      </c>
      <c r="R440" s="1" t="str">
        <f>IF(_3___Healthcare_Data_v1[[#This Row],[Age]]&gt;60,"Senior",IF(_3___Healthcare_Data_v1[[#This Row],[Age]]&gt;35,"Middle","Young"))</f>
        <v>Senior</v>
      </c>
    </row>
    <row r="441" spans="1:18" x14ac:dyDescent="0.3">
      <c r="A441" s="1" t="s">
        <v>1349</v>
      </c>
      <c r="B441" s="1" t="s">
        <v>26655</v>
      </c>
      <c r="C441" s="1" t="s">
        <v>16</v>
      </c>
      <c r="D441" s="1" t="s">
        <v>114</v>
      </c>
      <c r="E441" s="1" t="s">
        <v>28</v>
      </c>
      <c r="F441" s="2">
        <v>44971</v>
      </c>
      <c r="G441" s="1" t="s">
        <v>1350</v>
      </c>
      <c r="H441" s="1" t="s">
        <v>1351</v>
      </c>
      <c r="I441" s="1" t="s">
        <v>56</v>
      </c>
      <c r="J441" s="3" t="s">
        <v>27120</v>
      </c>
      <c r="K441">
        <v>445</v>
      </c>
      <c r="L441" s="1" t="s">
        <v>38</v>
      </c>
      <c r="M441" s="2">
        <v>44984</v>
      </c>
      <c r="N441" s="1" t="s">
        <v>84</v>
      </c>
      <c r="O441" s="1" t="s">
        <v>44</v>
      </c>
      <c r="P441" s="1">
        <f>_3___Healthcare_Data_v1[[#This Row],[Discharge Date]]-_3___Healthcare_Data_v1[[#This Row],[Date of Admission]]</f>
        <v>13</v>
      </c>
      <c r="Q441" s="1">
        <f>IFERROR(_3___Healthcare_Data_v1[[#This Row],[ Billing Amount ]]/_3___Healthcare_Data_v1[[#This Row],[Days in Hospital]],0)</f>
        <v>306.96583546153846</v>
      </c>
      <c r="R441" s="1" t="str">
        <f>IF(_3___Healthcare_Data_v1[[#This Row],[Age]]&gt;60,"Senior",IF(_3___Healthcare_Data_v1[[#This Row],[Age]]&gt;35,"Middle","Young"))</f>
        <v>Senior</v>
      </c>
    </row>
    <row r="442" spans="1:18" x14ac:dyDescent="0.3">
      <c r="A442" s="1" t="s">
        <v>1352</v>
      </c>
      <c r="B442" s="1" t="s">
        <v>26630</v>
      </c>
      <c r="C442" s="1" t="s">
        <v>26</v>
      </c>
      <c r="D442" s="1" t="s">
        <v>49</v>
      </c>
      <c r="E442" s="1" t="s">
        <v>69</v>
      </c>
      <c r="F442" s="2">
        <v>43737</v>
      </c>
      <c r="G442" s="1" t="s">
        <v>1353</v>
      </c>
      <c r="H442" s="1" t="s">
        <v>1354</v>
      </c>
      <c r="I442" s="1" t="s">
        <v>26607</v>
      </c>
      <c r="J442" s="3" t="s">
        <v>27121</v>
      </c>
      <c r="K442">
        <v>110</v>
      </c>
      <c r="L442" s="1" t="s">
        <v>38</v>
      </c>
      <c r="M442" s="2">
        <v>43762</v>
      </c>
      <c r="N442" s="1" t="s">
        <v>23</v>
      </c>
      <c r="O442" s="1" t="s">
        <v>24</v>
      </c>
      <c r="P442" s="1">
        <f>_3___Healthcare_Data_v1[[#This Row],[Discharge Date]]-_3___Healthcare_Data_v1[[#This Row],[Date of Admission]]</f>
        <v>25</v>
      </c>
      <c r="Q442" s="1">
        <f>IFERROR(_3___Healthcare_Data_v1[[#This Row],[ Billing Amount ]]/_3___Healthcare_Data_v1[[#This Row],[Days in Hospital]],0)</f>
        <v>438.33697760000001</v>
      </c>
      <c r="R442" s="1" t="str">
        <f>IF(_3___Healthcare_Data_v1[[#This Row],[Age]]&gt;60,"Senior",IF(_3___Healthcare_Data_v1[[#This Row],[Age]]&gt;35,"Middle","Young"))</f>
        <v>Senior</v>
      </c>
    </row>
    <row r="443" spans="1:18" x14ac:dyDescent="0.3">
      <c r="A443" s="1" t="s">
        <v>1355</v>
      </c>
      <c r="B443" s="1" t="s">
        <v>26873</v>
      </c>
      <c r="C443" s="1" t="s">
        <v>16</v>
      </c>
      <c r="D443" s="1" t="s">
        <v>89</v>
      </c>
      <c r="E443" s="1" t="s">
        <v>18</v>
      </c>
      <c r="F443" s="2">
        <v>44234</v>
      </c>
      <c r="G443" s="1" t="s">
        <v>1356</v>
      </c>
      <c r="H443" s="1" t="s">
        <v>1357</v>
      </c>
      <c r="I443" s="1" t="s">
        <v>52</v>
      </c>
      <c r="J443" s="3" t="s">
        <v>27122</v>
      </c>
      <c r="K443">
        <v>101</v>
      </c>
      <c r="L443" s="1" t="s">
        <v>42</v>
      </c>
      <c r="M443" s="2">
        <v>44248</v>
      </c>
      <c r="N443" s="1" t="s">
        <v>23</v>
      </c>
      <c r="O443" s="1" t="s">
        <v>44</v>
      </c>
      <c r="P443" s="1">
        <f>_3___Healthcare_Data_v1[[#This Row],[Discharge Date]]-_3___Healthcare_Data_v1[[#This Row],[Date of Admission]]</f>
        <v>14</v>
      </c>
      <c r="Q443" s="1">
        <f>IFERROR(_3___Healthcare_Data_v1[[#This Row],[ Billing Amount ]]/_3___Healthcare_Data_v1[[#This Row],[Days in Hospital]],0)</f>
        <v>1475.9290707142859</v>
      </c>
      <c r="R443" s="1" t="str">
        <f>IF(_3___Healthcare_Data_v1[[#This Row],[Age]]&gt;60,"Senior",IF(_3___Healthcare_Data_v1[[#This Row],[Age]]&gt;35,"Middle","Young"))</f>
        <v>Senior</v>
      </c>
    </row>
    <row r="444" spans="1:18" x14ac:dyDescent="0.3">
      <c r="A444" s="1" t="s">
        <v>1358</v>
      </c>
      <c r="B444" s="1" t="s">
        <v>26928</v>
      </c>
      <c r="C444" s="1" t="s">
        <v>26</v>
      </c>
      <c r="D444" s="1" t="s">
        <v>229</v>
      </c>
      <c r="E444" s="1" t="s">
        <v>18</v>
      </c>
      <c r="F444" s="2">
        <v>44003</v>
      </c>
      <c r="G444" s="1" t="s">
        <v>1359</v>
      </c>
      <c r="H444" s="1" t="s">
        <v>1360</v>
      </c>
      <c r="I444" s="1" t="s">
        <v>26607</v>
      </c>
      <c r="J444" s="3" t="s">
        <v>27123</v>
      </c>
      <c r="K444">
        <v>145</v>
      </c>
      <c r="L444" s="1" t="s">
        <v>42</v>
      </c>
      <c r="M444" s="2">
        <v>44032</v>
      </c>
      <c r="N444" s="1" t="s">
        <v>23</v>
      </c>
      <c r="O444" s="1" t="s">
        <v>44</v>
      </c>
      <c r="P444" s="1">
        <f>_3___Healthcare_Data_v1[[#This Row],[Discharge Date]]-_3___Healthcare_Data_v1[[#This Row],[Date of Admission]]</f>
        <v>29</v>
      </c>
      <c r="Q444" s="1">
        <f>IFERROR(_3___Healthcare_Data_v1[[#This Row],[ Billing Amount ]]/_3___Healthcare_Data_v1[[#This Row],[Days in Hospital]],0)</f>
        <v>467.51850827586208</v>
      </c>
      <c r="R444" s="1" t="str">
        <f>IF(_3___Healthcare_Data_v1[[#This Row],[Age]]&gt;60,"Senior",IF(_3___Healthcare_Data_v1[[#This Row],[Age]]&gt;35,"Middle","Young"))</f>
        <v>Senior</v>
      </c>
    </row>
    <row r="445" spans="1:18" x14ac:dyDescent="0.3">
      <c r="A445" s="1" t="s">
        <v>1361</v>
      </c>
      <c r="B445" s="1" t="s">
        <v>26666</v>
      </c>
      <c r="C445" s="1" t="s">
        <v>26</v>
      </c>
      <c r="D445" s="1" t="s">
        <v>62</v>
      </c>
      <c r="E445" s="1" t="s">
        <v>28</v>
      </c>
      <c r="F445" s="2">
        <v>44748</v>
      </c>
      <c r="G445" s="1" t="s">
        <v>1362</v>
      </c>
      <c r="H445" s="1" t="s">
        <v>1363</v>
      </c>
      <c r="I445" s="1" t="s">
        <v>21</v>
      </c>
      <c r="J445" s="3" t="s">
        <v>27124</v>
      </c>
      <c r="K445">
        <v>382</v>
      </c>
      <c r="L445" s="1" t="s">
        <v>22</v>
      </c>
      <c r="M445" s="2">
        <v>44748</v>
      </c>
      <c r="N445" s="1" t="s">
        <v>84</v>
      </c>
      <c r="O445" s="1" t="s">
        <v>24</v>
      </c>
      <c r="P445" s="1">
        <f>_3___Healthcare_Data_v1[[#This Row],[Discharge Date]]-_3___Healthcare_Data_v1[[#This Row],[Date of Admission]]</f>
        <v>0</v>
      </c>
      <c r="Q445" s="1">
        <f>IFERROR(_3___Healthcare_Data_v1[[#This Row],[ Billing Amount ]]/_3___Healthcare_Data_v1[[#This Row],[Days in Hospital]],0)</f>
        <v>0</v>
      </c>
      <c r="R445" s="1" t="str">
        <f>IF(_3___Healthcare_Data_v1[[#This Row],[Age]]&gt;60,"Senior",IF(_3___Healthcare_Data_v1[[#This Row],[Age]]&gt;35,"Middle","Young"))</f>
        <v>Senior</v>
      </c>
    </row>
    <row r="446" spans="1:18" x14ac:dyDescent="0.3">
      <c r="A446" s="1" t="s">
        <v>1364</v>
      </c>
      <c r="B446" s="1" t="s">
        <v>26928</v>
      </c>
      <c r="C446" s="1" t="s">
        <v>26</v>
      </c>
      <c r="D446" s="1" t="s">
        <v>34</v>
      </c>
      <c r="E446" s="1" t="s">
        <v>28</v>
      </c>
      <c r="F446" s="2">
        <v>44330</v>
      </c>
      <c r="G446" s="1" t="s">
        <v>1365</v>
      </c>
      <c r="H446" s="1" t="s">
        <v>1366</v>
      </c>
      <c r="I446" s="1" t="s">
        <v>21</v>
      </c>
      <c r="J446" s="3" t="s">
        <v>27125</v>
      </c>
      <c r="K446">
        <v>496</v>
      </c>
      <c r="L446" s="1" t="s">
        <v>38</v>
      </c>
      <c r="M446" s="2">
        <v>44339</v>
      </c>
      <c r="N446" s="1" t="s">
        <v>84</v>
      </c>
      <c r="O446" s="1" t="s">
        <v>44</v>
      </c>
      <c r="P446" s="1">
        <f>_3___Healthcare_Data_v1[[#This Row],[Discharge Date]]-_3___Healthcare_Data_v1[[#This Row],[Date of Admission]]</f>
        <v>9</v>
      </c>
      <c r="Q446" s="1">
        <f>IFERROR(_3___Healthcare_Data_v1[[#This Row],[ Billing Amount ]]/_3___Healthcare_Data_v1[[#This Row],[Days in Hospital]],0)</f>
        <v>3973.4995122222222</v>
      </c>
      <c r="R446" s="1" t="str">
        <f>IF(_3___Healthcare_Data_v1[[#This Row],[Age]]&gt;60,"Senior",IF(_3___Healthcare_Data_v1[[#This Row],[Age]]&gt;35,"Middle","Young"))</f>
        <v>Senior</v>
      </c>
    </row>
    <row r="447" spans="1:18" x14ac:dyDescent="0.3">
      <c r="A447" s="1" t="s">
        <v>1367</v>
      </c>
      <c r="B447" s="1" t="s">
        <v>26653</v>
      </c>
      <c r="C447" s="1" t="s">
        <v>26</v>
      </c>
      <c r="D447" s="1" t="s">
        <v>49</v>
      </c>
      <c r="E447" s="1" t="s">
        <v>35</v>
      </c>
      <c r="F447" s="2">
        <v>44069</v>
      </c>
      <c r="G447" s="1" t="s">
        <v>1368</v>
      </c>
      <c r="H447" s="1" t="s">
        <v>1369</v>
      </c>
      <c r="I447" s="1" t="s">
        <v>60</v>
      </c>
      <c r="J447" s="3" t="s">
        <v>27126</v>
      </c>
      <c r="K447">
        <v>485</v>
      </c>
      <c r="L447" s="1" t="s">
        <v>42</v>
      </c>
      <c r="M447" s="2">
        <v>44093</v>
      </c>
      <c r="N447" s="1" t="s">
        <v>43</v>
      </c>
      <c r="O447" s="1" t="s">
        <v>32</v>
      </c>
      <c r="P447" s="1">
        <f>_3___Healthcare_Data_v1[[#This Row],[Discharge Date]]-_3___Healthcare_Data_v1[[#This Row],[Date of Admission]]</f>
        <v>24</v>
      </c>
      <c r="Q447" s="1">
        <f>IFERROR(_3___Healthcare_Data_v1[[#This Row],[ Billing Amount ]]/_3___Healthcare_Data_v1[[#This Row],[Days in Hospital]],0)</f>
        <v>35.727590370833333</v>
      </c>
      <c r="R447" s="1" t="str">
        <f>IF(_3___Healthcare_Data_v1[[#This Row],[Age]]&gt;60,"Senior",IF(_3___Healthcare_Data_v1[[#This Row],[Age]]&gt;35,"Middle","Young"))</f>
        <v>Senior</v>
      </c>
    </row>
    <row r="448" spans="1:18" x14ac:dyDescent="0.3">
      <c r="A448" s="1" t="s">
        <v>1370</v>
      </c>
      <c r="B448" s="1" t="s">
        <v>26636</v>
      </c>
      <c r="C448" s="1" t="s">
        <v>16</v>
      </c>
      <c r="D448" s="1" t="s">
        <v>89</v>
      </c>
      <c r="E448" s="1" t="s">
        <v>26615</v>
      </c>
      <c r="F448" s="2">
        <v>45136</v>
      </c>
      <c r="G448" s="1" t="s">
        <v>1371</v>
      </c>
      <c r="H448" s="1" t="s">
        <v>1372</v>
      </c>
      <c r="I448" s="1" t="s">
        <v>21</v>
      </c>
      <c r="J448" s="3" t="s">
        <v>27127</v>
      </c>
      <c r="K448">
        <v>375</v>
      </c>
      <c r="L448" s="1" t="s">
        <v>22</v>
      </c>
      <c r="M448" s="2">
        <v>45141</v>
      </c>
      <c r="N448" s="1" t="s">
        <v>48</v>
      </c>
      <c r="O448" s="1" t="s">
        <v>44</v>
      </c>
      <c r="P448" s="1">
        <f>_3___Healthcare_Data_v1[[#This Row],[Discharge Date]]-_3___Healthcare_Data_v1[[#This Row],[Date of Admission]]</f>
        <v>5</v>
      </c>
      <c r="Q448" s="1">
        <f>IFERROR(_3___Healthcare_Data_v1[[#This Row],[ Billing Amount ]]/_3___Healthcare_Data_v1[[#This Row],[Days in Hospital]],0)</f>
        <v>4245.0717279999999</v>
      </c>
      <c r="R448" s="1" t="str">
        <f>IF(_3___Healthcare_Data_v1[[#This Row],[Age]]&gt;60,"Senior",IF(_3___Healthcare_Data_v1[[#This Row],[Age]]&gt;35,"Middle","Young"))</f>
        <v>Senior</v>
      </c>
    </row>
    <row r="449" spans="1:18" x14ac:dyDescent="0.3">
      <c r="A449" s="1" t="s">
        <v>1373</v>
      </c>
      <c r="B449" s="1" t="s">
        <v>26697</v>
      </c>
      <c r="C449" s="1" t="s">
        <v>26642</v>
      </c>
      <c r="D449" s="1" t="s">
        <v>62</v>
      </c>
      <c r="E449" s="1" t="s">
        <v>26615</v>
      </c>
      <c r="F449" s="2">
        <v>44027</v>
      </c>
      <c r="G449" s="1" t="s">
        <v>1374</v>
      </c>
      <c r="H449" s="1" t="s">
        <v>1375</v>
      </c>
      <c r="I449" s="1" t="s">
        <v>52</v>
      </c>
      <c r="J449" s="3" t="s">
        <v>27128</v>
      </c>
      <c r="K449">
        <v>435</v>
      </c>
      <c r="L449" s="1" t="s">
        <v>42</v>
      </c>
      <c r="M449" s="2">
        <v>44057</v>
      </c>
      <c r="N449" s="1" t="s">
        <v>84</v>
      </c>
      <c r="O449" s="1" t="s">
        <v>32</v>
      </c>
      <c r="P449" s="1">
        <f>_3___Healthcare_Data_v1[[#This Row],[Discharge Date]]-_3___Healthcare_Data_v1[[#This Row],[Date of Admission]]</f>
        <v>30</v>
      </c>
      <c r="Q449" s="1">
        <f>IFERROR(_3___Healthcare_Data_v1[[#This Row],[ Billing Amount ]]/_3___Healthcare_Data_v1[[#This Row],[Days in Hospital]],0)</f>
        <v>868.63265999999999</v>
      </c>
      <c r="R449" s="1" t="str">
        <f>IF(_3___Healthcare_Data_v1[[#This Row],[Age]]&gt;60,"Senior",IF(_3___Healthcare_Data_v1[[#This Row],[Age]]&gt;35,"Middle","Young"))</f>
        <v>Senior</v>
      </c>
    </row>
    <row r="450" spans="1:18" x14ac:dyDescent="0.3">
      <c r="A450" s="1" t="s">
        <v>1376</v>
      </c>
      <c r="B450" s="1" t="s">
        <v>26664</v>
      </c>
      <c r="C450" s="1" t="s">
        <v>16</v>
      </c>
      <c r="D450" s="1" t="s">
        <v>89</v>
      </c>
      <c r="E450" s="1" t="s">
        <v>69</v>
      </c>
      <c r="F450" s="2">
        <v>43657</v>
      </c>
      <c r="G450" s="1" t="s">
        <v>1377</v>
      </c>
      <c r="H450" s="1" t="s">
        <v>1378</v>
      </c>
      <c r="I450" s="1" t="s">
        <v>56</v>
      </c>
      <c r="J450" s="3" t="s">
        <v>27129</v>
      </c>
      <c r="K450">
        <v>235</v>
      </c>
      <c r="L450" s="1" t="s">
        <v>38</v>
      </c>
      <c r="M450" s="2">
        <v>43673</v>
      </c>
      <c r="N450" s="1" t="s">
        <v>84</v>
      </c>
      <c r="O450" s="1" t="s">
        <v>32</v>
      </c>
      <c r="P450" s="1">
        <f>_3___Healthcare_Data_v1[[#This Row],[Discharge Date]]-_3___Healthcare_Data_v1[[#This Row],[Date of Admission]]</f>
        <v>16</v>
      </c>
      <c r="Q450" s="1">
        <f>IFERROR(_3___Healthcare_Data_v1[[#This Row],[ Billing Amount ]]/_3___Healthcare_Data_v1[[#This Row],[Days in Hospital]],0)</f>
        <v>988.039314375</v>
      </c>
      <c r="R450" s="1" t="str">
        <f>IF(_3___Healthcare_Data_v1[[#This Row],[Age]]&gt;60,"Senior",IF(_3___Healthcare_Data_v1[[#This Row],[Age]]&gt;35,"Middle","Young"))</f>
        <v>Senior</v>
      </c>
    </row>
    <row r="451" spans="1:18" x14ac:dyDescent="0.3">
      <c r="A451" s="1" t="s">
        <v>138</v>
      </c>
      <c r="B451" s="1" t="s">
        <v>26659</v>
      </c>
      <c r="C451" s="1" t="s">
        <v>26642</v>
      </c>
      <c r="D451" s="1" t="s">
        <v>34</v>
      </c>
      <c r="E451" s="1" t="s">
        <v>69</v>
      </c>
      <c r="F451" s="2">
        <v>44844</v>
      </c>
      <c r="G451" s="1" t="s">
        <v>1379</v>
      </c>
      <c r="H451" s="1" t="s">
        <v>1380</v>
      </c>
      <c r="I451" s="1" t="s">
        <v>60</v>
      </c>
      <c r="J451" s="3" t="s">
        <v>27130</v>
      </c>
      <c r="K451">
        <v>492</v>
      </c>
      <c r="L451" s="1" t="s">
        <v>38</v>
      </c>
      <c r="M451" s="2">
        <v>44871</v>
      </c>
      <c r="N451" s="1" t="s">
        <v>84</v>
      </c>
      <c r="O451" s="1" t="s">
        <v>44</v>
      </c>
      <c r="P451" s="1">
        <f>_3___Healthcare_Data_v1[[#This Row],[Discharge Date]]-_3___Healthcare_Data_v1[[#This Row],[Date of Admission]]</f>
        <v>27</v>
      </c>
      <c r="Q451" s="1">
        <f>IFERROR(_3___Healthcare_Data_v1[[#This Row],[ Billing Amount ]]/_3___Healthcare_Data_v1[[#This Row],[Days in Hospital]],0)</f>
        <v>338.1592972962963</v>
      </c>
      <c r="R451" s="1" t="str">
        <f>IF(_3___Healthcare_Data_v1[[#This Row],[Age]]&gt;60,"Senior",IF(_3___Healthcare_Data_v1[[#This Row],[Age]]&gt;35,"Middle","Young"))</f>
        <v>Senior</v>
      </c>
    </row>
    <row r="452" spans="1:18" x14ac:dyDescent="0.3">
      <c r="A452" s="1" t="s">
        <v>1381</v>
      </c>
      <c r="B452" s="1" t="s">
        <v>26725</v>
      </c>
      <c r="C452" s="1" t="s">
        <v>16</v>
      </c>
      <c r="D452" s="1" t="s">
        <v>34</v>
      </c>
      <c r="E452" s="1" t="s">
        <v>28</v>
      </c>
      <c r="F452" s="2">
        <v>43784</v>
      </c>
      <c r="G452" s="1" t="s">
        <v>1382</v>
      </c>
      <c r="H452" s="1" t="s">
        <v>1383</v>
      </c>
      <c r="I452" s="1" t="s">
        <v>26607</v>
      </c>
      <c r="J452" s="3" t="s">
        <v>27131</v>
      </c>
      <c r="K452">
        <v>353</v>
      </c>
      <c r="L452" s="1" t="s">
        <v>42</v>
      </c>
      <c r="M452" s="2">
        <v>43794</v>
      </c>
      <c r="N452" s="1" t="s">
        <v>43</v>
      </c>
      <c r="O452" s="1" t="s">
        <v>44</v>
      </c>
      <c r="P452" s="1">
        <f>_3___Healthcare_Data_v1[[#This Row],[Discharge Date]]-_3___Healthcare_Data_v1[[#This Row],[Date of Admission]]</f>
        <v>10</v>
      </c>
      <c r="Q452" s="1">
        <f>IFERROR(_3___Healthcare_Data_v1[[#This Row],[ Billing Amount ]]/_3___Healthcare_Data_v1[[#This Row],[Days in Hospital]],0)</f>
        <v>2562.572811</v>
      </c>
      <c r="R452" s="1" t="str">
        <f>IF(_3___Healthcare_Data_v1[[#This Row],[Age]]&gt;60,"Senior",IF(_3___Healthcare_Data_v1[[#This Row],[Age]]&gt;35,"Middle","Young"))</f>
        <v>Senior</v>
      </c>
    </row>
    <row r="453" spans="1:18" x14ac:dyDescent="0.3">
      <c r="A453" s="1" t="s">
        <v>1384</v>
      </c>
      <c r="B453" s="1" t="s">
        <v>26624</v>
      </c>
      <c r="C453" s="1" t="s">
        <v>26642</v>
      </c>
      <c r="D453" s="1" t="s">
        <v>17</v>
      </c>
      <c r="E453" s="1" t="s">
        <v>69</v>
      </c>
      <c r="F453" s="2">
        <v>45223</v>
      </c>
      <c r="G453" s="1" t="s">
        <v>1385</v>
      </c>
      <c r="H453" s="1" t="s">
        <v>1386</v>
      </c>
      <c r="I453" s="1" t="s">
        <v>26607</v>
      </c>
      <c r="J453" s="3" t="s">
        <v>27132</v>
      </c>
      <c r="K453">
        <v>474</v>
      </c>
      <c r="L453" s="1" t="s">
        <v>38</v>
      </c>
      <c r="M453" s="2">
        <v>45226</v>
      </c>
      <c r="N453" s="1" t="s">
        <v>23</v>
      </c>
      <c r="O453" s="1" t="s">
        <v>44</v>
      </c>
      <c r="P453" s="1">
        <f>_3___Healthcare_Data_v1[[#This Row],[Discharge Date]]-_3___Healthcare_Data_v1[[#This Row],[Date of Admission]]</f>
        <v>3</v>
      </c>
      <c r="Q453" s="1">
        <f>IFERROR(_3___Healthcare_Data_v1[[#This Row],[ Billing Amount ]]/_3___Healthcare_Data_v1[[#This Row],[Days in Hospital]],0)</f>
        <v>22286.500333333333</v>
      </c>
      <c r="R453" s="1" t="str">
        <f>IF(_3___Healthcare_Data_v1[[#This Row],[Age]]&gt;60,"Senior",IF(_3___Healthcare_Data_v1[[#This Row],[Age]]&gt;35,"Middle","Young"))</f>
        <v>Senior</v>
      </c>
    </row>
    <row r="454" spans="1:18" x14ac:dyDescent="0.3">
      <c r="A454" s="1" t="s">
        <v>1387</v>
      </c>
      <c r="B454" s="1" t="s">
        <v>26759</v>
      </c>
      <c r="C454" s="1" t="s">
        <v>26642</v>
      </c>
      <c r="D454" s="1" t="s">
        <v>34</v>
      </c>
      <c r="E454" s="1" t="s">
        <v>18</v>
      </c>
      <c r="F454" s="2">
        <v>44744</v>
      </c>
      <c r="G454" s="1" t="s">
        <v>1388</v>
      </c>
      <c r="H454" s="1" t="s">
        <v>1389</v>
      </c>
      <c r="I454" s="1" t="s">
        <v>26607</v>
      </c>
      <c r="J454" s="3" t="s">
        <v>27133</v>
      </c>
      <c r="K454">
        <v>443</v>
      </c>
      <c r="L454" s="1" t="s">
        <v>42</v>
      </c>
      <c r="M454" s="2">
        <v>44764</v>
      </c>
      <c r="N454" s="1" t="s">
        <v>31</v>
      </c>
      <c r="O454" s="1" t="s">
        <v>44</v>
      </c>
      <c r="P454" s="1">
        <f>_3___Healthcare_Data_v1[[#This Row],[Discharge Date]]-_3___Healthcare_Data_v1[[#This Row],[Date of Admission]]</f>
        <v>20</v>
      </c>
      <c r="Q454" s="1">
        <f>IFERROR(_3___Healthcare_Data_v1[[#This Row],[ Billing Amount ]]/_3___Healthcare_Data_v1[[#This Row],[Days in Hospital]],0)</f>
        <v>2214.2774870000003</v>
      </c>
      <c r="R454" s="1" t="str">
        <f>IF(_3___Healthcare_Data_v1[[#This Row],[Age]]&gt;60,"Senior",IF(_3___Healthcare_Data_v1[[#This Row],[Age]]&gt;35,"Middle","Young"))</f>
        <v>Senior</v>
      </c>
    </row>
    <row r="455" spans="1:18" x14ac:dyDescent="0.3">
      <c r="A455" s="1" t="s">
        <v>1390</v>
      </c>
      <c r="B455" s="1" t="s">
        <v>26822</v>
      </c>
      <c r="C455" s="1" t="s">
        <v>26642</v>
      </c>
      <c r="D455" s="1" t="s">
        <v>114</v>
      </c>
      <c r="E455" s="1" t="s">
        <v>69</v>
      </c>
      <c r="F455" s="2">
        <v>44042</v>
      </c>
      <c r="G455" s="1" t="s">
        <v>1391</v>
      </c>
      <c r="H455" s="1" t="s">
        <v>1392</v>
      </c>
      <c r="I455" s="1" t="s">
        <v>60</v>
      </c>
      <c r="J455" s="3" t="s">
        <v>27134</v>
      </c>
      <c r="K455">
        <v>344</v>
      </c>
      <c r="L455" s="1" t="s">
        <v>38</v>
      </c>
      <c r="M455" s="2">
        <v>44047</v>
      </c>
      <c r="N455" s="1" t="s">
        <v>48</v>
      </c>
      <c r="O455" s="1" t="s">
        <v>44</v>
      </c>
      <c r="P455" s="1">
        <f>_3___Healthcare_Data_v1[[#This Row],[Discharge Date]]-_3___Healthcare_Data_v1[[#This Row],[Date of Admission]]</f>
        <v>5</v>
      </c>
      <c r="Q455" s="1">
        <f>IFERROR(_3___Healthcare_Data_v1[[#This Row],[ Billing Amount ]]/_3___Healthcare_Data_v1[[#This Row],[Days in Hospital]],0)</f>
        <v>566.23341520000008</v>
      </c>
      <c r="R455" s="1" t="str">
        <f>IF(_3___Healthcare_Data_v1[[#This Row],[Age]]&gt;60,"Senior",IF(_3___Healthcare_Data_v1[[#This Row],[Age]]&gt;35,"Middle","Young"))</f>
        <v>Senior</v>
      </c>
    </row>
    <row r="456" spans="1:18" x14ac:dyDescent="0.3">
      <c r="A456" s="1" t="s">
        <v>1393</v>
      </c>
      <c r="B456" s="1" t="s">
        <v>26610</v>
      </c>
      <c r="C456" s="1" t="s">
        <v>26642</v>
      </c>
      <c r="D456" s="1" t="s">
        <v>17</v>
      </c>
      <c r="E456" s="1" t="s">
        <v>35</v>
      </c>
      <c r="F456" s="2">
        <v>43613</v>
      </c>
      <c r="G456" s="1" t="s">
        <v>1394</v>
      </c>
      <c r="H456" s="1" t="s">
        <v>1395</v>
      </c>
      <c r="I456" s="1" t="s">
        <v>52</v>
      </c>
      <c r="J456" s="3" t="s">
        <v>27135</v>
      </c>
      <c r="K456">
        <v>363</v>
      </c>
      <c r="L456" s="1" t="s">
        <v>22</v>
      </c>
      <c r="M456" s="2">
        <v>43621</v>
      </c>
      <c r="N456" s="1" t="s">
        <v>23</v>
      </c>
      <c r="O456" s="1" t="s">
        <v>32</v>
      </c>
      <c r="P456" s="1">
        <f>_3___Healthcare_Data_v1[[#This Row],[Discharge Date]]-_3___Healthcare_Data_v1[[#This Row],[Date of Admission]]</f>
        <v>8</v>
      </c>
      <c r="Q456" s="1">
        <f>IFERROR(_3___Healthcare_Data_v1[[#This Row],[ Billing Amount ]]/_3___Healthcare_Data_v1[[#This Row],[Days in Hospital]],0)</f>
        <v>1433.6288362499999</v>
      </c>
      <c r="R456" s="1" t="str">
        <f>IF(_3___Healthcare_Data_v1[[#This Row],[Age]]&gt;60,"Senior",IF(_3___Healthcare_Data_v1[[#This Row],[Age]]&gt;35,"Middle","Young"))</f>
        <v>Senior</v>
      </c>
    </row>
    <row r="457" spans="1:18" x14ac:dyDescent="0.3">
      <c r="A457" s="1" t="s">
        <v>1396</v>
      </c>
      <c r="B457" s="1" t="s">
        <v>26928</v>
      </c>
      <c r="C457" s="1" t="s">
        <v>26642</v>
      </c>
      <c r="D457" s="1" t="s">
        <v>89</v>
      </c>
      <c r="E457" s="1" t="s">
        <v>26620</v>
      </c>
      <c r="F457" s="2">
        <v>43918</v>
      </c>
      <c r="G457" s="1" t="s">
        <v>1397</v>
      </c>
      <c r="H457" s="1" t="s">
        <v>1398</v>
      </c>
      <c r="I457" s="1" t="s">
        <v>56</v>
      </c>
      <c r="J457" s="3" t="s">
        <v>27136</v>
      </c>
      <c r="K457">
        <v>301</v>
      </c>
      <c r="L457" s="1" t="s">
        <v>38</v>
      </c>
      <c r="M457" s="2">
        <v>43932</v>
      </c>
      <c r="N457" s="1" t="s">
        <v>48</v>
      </c>
      <c r="O457" s="1" t="s">
        <v>44</v>
      </c>
      <c r="P457" s="1">
        <f>_3___Healthcare_Data_v1[[#This Row],[Discharge Date]]-_3___Healthcare_Data_v1[[#This Row],[Date of Admission]]</f>
        <v>14</v>
      </c>
      <c r="Q457" s="1">
        <f>IFERROR(_3___Healthcare_Data_v1[[#This Row],[ Billing Amount ]]/_3___Healthcare_Data_v1[[#This Row],[Days in Hospital]],0)</f>
        <v>1457.4881128571428</v>
      </c>
      <c r="R457" s="1" t="str">
        <f>IF(_3___Healthcare_Data_v1[[#This Row],[Age]]&gt;60,"Senior",IF(_3___Healthcare_Data_v1[[#This Row],[Age]]&gt;35,"Middle","Young"))</f>
        <v>Senior</v>
      </c>
    </row>
    <row r="458" spans="1:18" x14ac:dyDescent="0.3">
      <c r="A458" s="1" t="s">
        <v>1399</v>
      </c>
      <c r="B458" s="1" t="s">
        <v>26776</v>
      </c>
      <c r="C458" s="1" t="s">
        <v>16</v>
      </c>
      <c r="D458" s="1" t="s">
        <v>89</v>
      </c>
      <c r="E458" s="1" t="s">
        <v>26620</v>
      </c>
      <c r="F458" s="2">
        <v>44543</v>
      </c>
      <c r="G458" s="1" t="s">
        <v>1400</v>
      </c>
      <c r="H458" s="1" t="s">
        <v>1401</v>
      </c>
      <c r="I458" s="1" t="s">
        <v>21</v>
      </c>
      <c r="J458" s="3" t="s">
        <v>27137</v>
      </c>
      <c r="K458">
        <v>246</v>
      </c>
      <c r="L458" s="1" t="s">
        <v>38</v>
      </c>
      <c r="M458" s="2">
        <v>44552</v>
      </c>
      <c r="N458" s="1" t="s">
        <v>43</v>
      </c>
      <c r="O458" s="1" t="s">
        <v>44</v>
      </c>
      <c r="P458" s="1">
        <f>_3___Healthcare_Data_v1[[#This Row],[Discharge Date]]-_3___Healthcare_Data_v1[[#This Row],[Date of Admission]]</f>
        <v>9</v>
      </c>
      <c r="Q458" s="1">
        <f>IFERROR(_3___Healthcare_Data_v1[[#This Row],[ Billing Amount ]]/_3___Healthcare_Data_v1[[#This Row],[Days in Hospital]],0)</f>
        <v>2778.6123555555555</v>
      </c>
      <c r="R458" s="1" t="str">
        <f>IF(_3___Healthcare_Data_v1[[#This Row],[Age]]&gt;60,"Senior",IF(_3___Healthcare_Data_v1[[#This Row],[Age]]&gt;35,"Middle","Young"))</f>
        <v>Senior</v>
      </c>
    </row>
    <row r="459" spans="1:18" x14ac:dyDescent="0.3">
      <c r="A459" s="1" t="s">
        <v>1402</v>
      </c>
      <c r="B459" s="1" t="s">
        <v>26745</v>
      </c>
      <c r="C459" s="1" t="s">
        <v>16</v>
      </c>
      <c r="D459" s="1" t="s">
        <v>27</v>
      </c>
      <c r="E459" s="1" t="s">
        <v>26620</v>
      </c>
      <c r="F459" s="2">
        <v>45110</v>
      </c>
      <c r="G459" s="1" t="s">
        <v>1403</v>
      </c>
      <c r="H459" s="1" t="s">
        <v>1404</v>
      </c>
      <c r="I459" s="1" t="s">
        <v>52</v>
      </c>
      <c r="J459" s="3" t="s">
        <v>27138</v>
      </c>
      <c r="K459">
        <v>242</v>
      </c>
      <c r="L459" s="1" t="s">
        <v>22</v>
      </c>
      <c r="M459" s="2">
        <v>45113</v>
      </c>
      <c r="N459" s="1" t="s">
        <v>23</v>
      </c>
      <c r="O459" s="1" t="s">
        <v>44</v>
      </c>
      <c r="P459" s="1">
        <f>_3___Healthcare_Data_v1[[#This Row],[Discharge Date]]-_3___Healthcare_Data_v1[[#This Row],[Date of Admission]]</f>
        <v>3</v>
      </c>
      <c r="Q459" s="1">
        <f>IFERROR(_3___Healthcare_Data_v1[[#This Row],[ Billing Amount ]]/_3___Healthcare_Data_v1[[#This Row],[Days in Hospital]],0)</f>
        <v>10726.022070000001</v>
      </c>
      <c r="R459" s="1" t="str">
        <f>IF(_3___Healthcare_Data_v1[[#This Row],[Age]]&gt;60,"Senior",IF(_3___Healthcare_Data_v1[[#This Row],[Age]]&gt;35,"Middle","Young"))</f>
        <v>Senior</v>
      </c>
    </row>
    <row r="460" spans="1:18" x14ac:dyDescent="0.3">
      <c r="A460" s="1" t="s">
        <v>1405</v>
      </c>
      <c r="B460" s="1" t="s">
        <v>26655</v>
      </c>
      <c r="C460" s="1" t="s">
        <v>16</v>
      </c>
      <c r="D460" s="1" t="s">
        <v>229</v>
      </c>
      <c r="E460" s="1" t="s">
        <v>28</v>
      </c>
      <c r="F460" s="2">
        <v>44773</v>
      </c>
      <c r="G460" s="1" t="s">
        <v>1406</v>
      </c>
      <c r="H460" s="1" t="s">
        <v>1407</v>
      </c>
      <c r="I460" s="1" t="s">
        <v>60</v>
      </c>
      <c r="J460" s="3" t="s">
        <v>27139</v>
      </c>
      <c r="K460">
        <v>467</v>
      </c>
      <c r="L460" s="1" t="s">
        <v>22</v>
      </c>
      <c r="M460" s="2">
        <v>44776</v>
      </c>
      <c r="N460" s="1" t="s">
        <v>43</v>
      </c>
      <c r="O460" s="1" t="s">
        <v>24</v>
      </c>
      <c r="P460" s="1">
        <f>_3___Healthcare_Data_v1[[#This Row],[Discharge Date]]-_3___Healthcare_Data_v1[[#This Row],[Date of Admission]]</f>
        <v>3</v>
      </c>
      <c r="Q460" s="1">
        <f>IFERROR(_3___Healthcare_Data_v1[[#This Row],[ Billing Amount ]]/_3___Healthcare_Data_v1[[#This Row],[Days in Hospital]],0)</f>
        <v>14289.958836666667</v>
      </c>
      <c r="R460" s="1" t="str">
        <f>IF(_3___Healthcare_Data_v1[[#This Row],[Age]]&gt;60,"Senior",IF(_3___Healthcare_Data_v1[[#This Row],[Age]]&gt;35,"Middle","Young"))</f>
        <v>Senior</v>
      </c>
    </row>
    <row r="461" spans="1:18" x14ac:dyDescent="0.3">
      <c r="A461" s="1" t="s">
        <v>1408</v>
      </c>
      <c r="B461" s="1" t="s">
        <v>26776</v>
      </c>
      <c r="C461" s="1" t="s">
        <v>16</v>
      </c>
      <c r="D461" s="1" t="s">
        <v>34</v>
      </c>
      <c r="E461" s="1" t="s">
        <v>18</v>
      </c>
      <c r="F461" s="2">
        <v>44644</v>
      </c>
      <c r="G461" s="1" t="s">
        <v>1409</v>
      </c>
      <c r="H461" s="1" t="s">
        <v>1410</v>
      </c>
      <c r="I461" s="1" t="s">
        <v>60</v>
      </c>
      <c r="J461" s="3" t="s">
        <v>27140</v>
      </c>
      <c r="K461">
        <v>439</v>
      </c>
      <c r="L461" s="1" t="s">
        <v>38</v>
      </c>
      <c r="M461" s="2">
        <v>44664</v>
      </c>
      <c r="N461" s="1" t="s">
        <v>23</v>
      </c>
      <c r="O461" s="1" t="s">
        <v>24</v>
      </c>
      <c r="P461" s="1">
        <f>_3___Healthcare_Data_v1[[#This Row],[Discharge Date]]-_3___Healthcare_Data_v1[[#This Row],[Date of Admission]]</f>
        <v>20</v>
      </c>
      <c r="Q461" s="1">
        <f>IFERROR(_3___Healthcare_Data_v1[[#This Row],[ Billing Amount ]]/_3___Healthcare_Data_v1[[#This Row],[Days in Hospital]],0)</f>
        <v>710.24348299999997</v>
      </c>
      <c r="R461" s="1" t="str">
        <f>IF(_3___Healthcare_Data_v1[[#This Row],[Age]]&gt;60,"Senior",IF(_3___Healthcare_Data_v1[[#This Row],[Age]]&gt;35,"Middle","Young"))</f>
        <v>Senior</v>
      </c>
    </row>
    <row r="462" spans="1:18" x14ac:dyDescent="0.3">
      <c r="A462" s="1" t="s">
        <v>1411</v>
      </c>
      <c r="B462" s="1" t="s">
        <v>26689</v>
      </c>
      <c r="C462" s="1" t="s">
        <v>26642</v>
      </c>
      <c r="D462" s="1" t="s">
        <v>34</v>
      </c>
      <c r="E462" s="1" t="s">
        <v>28</v>
      </c>
      <c r="F462" s="2">
        <v>45087</v>
      </c>
      <c r="G462" s="1" t="s">
        <v>1412</v>
      </c>
      <c r="H462" s="1" t="s">
        <v>1413</v>
      </c>
      <c r="I462" s="1" t="s">
        <v>52</v>
      </c>
      <c r="J462" s="3" t="s">
        <v>27141</v>
      </c>
      <c r="K462">
        <v>435</v>
      </c>
      <c r="L462" s="1" t="s">
        <v>42</v>
      </c>
      <c r="M462" s="2">
        <v>45117</v>
      </c>
      <c r="N462" s="1" t="s">
        <v>84</v>
      </c>
      <c r="O462" s="1" t="s">
        <v>32</v>
      </c>
      <c r="P462" s="1">
        <f>_3___Healthcare_Data_v1[[#This Row],[Discharge Date]]-_3___Healthcare_Data_v1[[#This Row],[Date of Admission]]</f>
        <v>30</v>
      </c>
      <c r="Q462" s="1">
        <f>IFERROR(_3___Healthcare_Data_v1[[#This Row],[ Billing Amount ]]/_3___Healthcare_Data_v1[[#This Row],[Days in Hospital]],0)</f>
        <v>1028.8745826666666</v>
      </c>
      <c r="R462" s="1" t="str">
        <f>IF(_3___Healthcare_Data_v1[[#This Row],[Age]]&gt;60,"Senior",IF(_3___Healthcare_Data_v1[[#This Row],[Age]]&gt;35,"Middle","Young"))</f>
        <v>Senior</v>
      </c>
    </row>
    <row r="463" spans="1:18" x14ac:dyDescent="0.3">
      <c r="A463" s="1" t="s">
        <v>1414</v>
      </c>
      <c r="B463" s="1" t="s">
        <v>26759</v>
      </c>
      <c r="C463" s="1" t="s">
        <v>16</v>
      </c>
      <c r="D463" s="1" t="s">
        <v>27</v>
      </c>
      <c r="E463" s="1" t="s">
        <v>35</v>
      </c>
      <c r="F463" s="2">
        <v>43511</v>
      </c>
      <c r="G463" s="1" t="s">
        <v>1415</v>
      </c>
      <c r="H463" s="1" t="s">
        <v>1416</v>
      </c>
      <c r="I463" s="1" t="s">
        <v>60</v>
      </c>
      <c r="J463" s="3" t="s">
        <v>27142</v>
      </c>
      <c r="K463">
        <v>146</v>
      </c>
      <c r="L463" s="1" t="s">
        <v>22</v>
      </c>
      <c r="M463" s="2">
        <v>43528</v>
      </c>
      <c r="N463" s="1" t="s">
        <v>43</v>
      </c>
      <c r="O463" s="1" t="s">
        <v>24</v>
      </c>
      <c r="P463" s="1">
        <f>_3___Healthcare_Data_v1[[#This Row],[Discharge Date]]-_3___Healthcare_Data_v1[[#This Row],[Date of Admission]]</f>
        <v>17</v>
      </c>
      <c r="Q463" s="1">
        <f>IFERROR(_3___Healthcare_Data_v1[[#This Row],[ Billing Amount ]]/_3___Healthcare_Data_v1[[#This Row],[Days in Hospital]],0)</f>
        <v>955.85383529411763</v>
      </c>
      <c r="R463" s="1" t="str">
        <f>IF(_3___Healthcare_Data_v1[[#This Row],[Age]]&gt;60,"Senior",IF(_3___Healthcare_Data_v1[[#This Row],[Age]]&gt;35,"Middle","Young"))</f>
        <v>Senior</v>
      </c>
    </row>
    <row r="464" spans="1:18" x14ac:dyDescent="0.3">
      <c r="A464" s="1" t="s">
        <v>1417</v>
      </c>
      <c r="B464" s="1" t="s">
        <v>26619</v>
      </c>
      <c r="C464" s="1" t="s">
        <v>16</v>
      </c>
      <c r="D464" s="1" t="s">
        <v>27</v>
      </c>
      <c r="E464" s="1" t="s">
        <v>26615</v>
      </c>
      <c r="F464" s="2">
        <v>44355</v>
      </c>
      <c r="G464" s="1" t="s">
        <v>1418</v>
      </c>
      <c r="H464" s="1" t="s">
        <v>1419</v>
      </c>
      <c r="I464" s="1" t="s">
        <v>21</v>
      </c>
      <c r="J464" s="3" t="s">
        <v>27143</v>
      </c>
      <c r="K464">
        <v>118</v>
      </c>
      <c r="L464" s="1" t="s">
        <v>22</v>
      </c>
      <c r="M464" s="2">
        <v>44374</v>
      </c>
      <c r="N464" s="1" t="s">
        <v>48</v>
      </c>
      <c r="O464" s="1" t="s">
        <v>44</v>
      </c>
      <c r="P464" s="1">
        <f>_3___Healthcare_Data_v1[[#This Row],[Discharge Date]]-_3___Healthcare_Data_v1[[#This Row],[Date of Admission]]</f>
        <v>19</v>
      </c>
      <c r="Q464" s="1">
        <f>IFERROR(_3___Healthcare_Data_v1[[#This Row],[ Billing Amount ]]/_3___Healthcare_Data_v1[[#This Row],[Days in Hospital]],0)</f>
        <v>1335.856722631579</v>
      </c>
      <c r="R464" s="1" t="str">
        <f>IF(_3___Healthcare_Data_v1[[#This Row],[Age]]&gt;60,"Senior",IF(_3___Healthcare_Data_v1[[#This Row],[Age]]&gt;35,"Middle","Young"))</f>
        <v>Senior</v>
      </c>
    </row>
    <row r="465" spans="1:18" x14ac:dyDescent="0.3">
      <c r="A465" s="1" t="s">
        <v>1420</v>
      </c>
      <c r="B465" s="1" t="s">
        <v>26649</v>
      </c>
      <c r="C465" s="1" t="s">
        <v>16</v>
      </c>
      <c r="D465" s="1" t="s">
        <v>34</v>
      </c>
      <c r="E465" s="1" t="s">
        <v>35</v>
      </c>
      <c r="F465" s="2">
        <v>44714</v>
      </c>
      <c r="G465" s="1" t="s">
        <v>1421</v>
      </c>
      <c r="H465" s="1" t="s">
        <v>1422</v>
      </c>
      <c r="I465" s="1" t="s">
        <v>21</v>
      </c>
      <c r="J465" s="3" t="s">
        <v>27144</v>
      </c>
      <c r="K465">
        <v>206</v>
      </c>
      <c r="L465" s="1" t="s">
        <v>22</v>
      </c>
      <c r="M465" s="2">
        <v>44720</v>
      </c>
      <c r="N465" s="1" t="s">
        <v>43</v>
      </c>
      <c r="O465" s="1" t="s">
        <v>24</v>
      </c>
      <c r="P465" s="1">
        <f>_3___Healthcare_Data_v1[[#This Row],[Discharge Date]]-_3___Healthcare_Data_v1[[#This Row],[Date of Admission]]</f>
        <v>6</v>
      </c>
      <c r="Q465" s="1">
        <f>IFERROR(_3___Healthcare_Data_v1[[#This Row],[ Billing Amount ]]/_3___Healthcare_Data_v1[[#This Row],[Days in Hospital]],0)</f>
        <v>1066.5295363333332</v>
      </c>
      <c r="R465" s="1" t="str">
        <f>IF(_3___Healthcare_Data_v1[[#This Row],[Age]]&gt;60,"Senior",IF(_3___Healthcare_Data_v1[[#This Row],[Age]]&gt;35,"Middle","Young"))</f>
        <v>Senior</v>
      </c>
    </row>
    <row r="466" spans="1:18" x14ac:dyDescent="0.3">
      <c r="A466" s="1" t="s">
        <v>1423</v>
      </c>
      <c r="B466" s="1" t="s">
        <v>26720</v>
      </c>
      <c r="C466" s="1" t="s">
        <v>16</v>
      </c>
      <c r="D466" s="1" t="s">
        <v>49</v>
      </c>
      <c r="E466" s="1" t="s">
        <v>18</v>
      </c>
      <c r="F466" s="2">
        <v>44881</v>
      </c>
      <c r="G466" s="1" t="s">
        <v>1424</v>
      </c>
      <c r="H466" s="1" t="s">
        <v>1425</v>
      </c>
      <c r="I466" s="1" t="s">
        <v>60</v>
      </c>
      <c r="J466" s="3" t="s">
        <v>27145</v>
      </c>
      <c r="K466">
        <v>233</v>
      </c>
      <c r="L466" s="1" t="s">
        <v>38</v>
      </c>
      <c r="M466" s="2">
        <v>44895</v>
      </c>
      <c r="N466" s="1" t="s">
        <v>84</v>
      </c>
      <c r="O466" s="1" t="s">
        <v>32</v>
      </c>
      <c r="P466" s="1">
        <f>_3___Healthcare_Data_v1[[#This Row],[Discharge Date]]-_3___Healthcare_Data_v1[[#This Row],[Date of Admission]]</f>
        <v>14</v>
      </c>
      <c r="Q466" s="1">
        <f>IFERROR(_3___Healthcare_Data_v1[[#This Row],[ Billing Amount ]]/_3___Healthcare_Data_v1[[#This Row],[Days in Hospital]],0)</f>
        <v>1145.5101242857143</v>
      </c>
      <c r="R466" s="1" t="str">
        <f>IF(_3___Healthcare_Data_v1[[#This Row],[Age]]&gt;60,"Senior",IF(_3___Healthcare_Data_v1[[#This Row],[Age]]&gt;35,"Middle","Young"))</f>
        <v>Senior</v>
      </c>
    </row>
    <row r="467" spans="1:18" x14ac:dyDescent="0.3">
      <c r="A467" s="1" t="s">
        <v>1426</v>
      </c>
      <c r="B467" s="1" t="s">
        <v>26710</v>
      </c>
      <c r="C467" s="1" t="s">
        <v>16</v>
      </c>
      <c r="D467" s="1" t="s">
        <v>49</v>
      </c>
      <c r="E467" s="1" t="s">
        <v>26620</v>
      </c>
      <c r="F467" s="2">
        <v>43745</v>
      </c>
      <c r="G467" s="1" t="s">
        <v>1427</v>
      </c>
      <c r="H467" s="1" t="s">
        <v>1428</v>
      </c>
      <c r="I467" s="1" t="s">
        <v>26607</v>
      </c>
      <c r="J467" s="3" t="s">
        <v>27146</v>
      </c>
      <c r="K467">
        <v>158</v>
      </c>
      <c r="L467" s="1" t="s">
        <v>22</v>
      </c>
      <c r="M467" s="2">
        <v>43760</v>
      </c>
      <c r="N467" s="1" t="s">
        <v>43</v>
      </c>
      <c r="O467" s="1" t="s">
        <v>24</v>
      </c>
      <c r="P467" s="1">
        <f>_3___Healthcare_Data_v1[[#This Row],[Discharge Date]]-_3___Healthcare_Data_v1[[#This Row],[Date of Admission]]</f>
        <v>15</v>
      </c>
      <c r="Q467" s="1">
        <f>IFERROR(_3___Healthcare_Data_v1[[#This Row],[ Billing Amount ]]/_3___Healthcare_Data_v1[[#This Row],[Days in Hospital]],0)</f>
        <v>429.2433216666667</v>
      </c>
      <c r="R467" s="1" t="str">
        <f>IF(_3___Healthcare_Data_v1[[#This Row],[Age]]&gt;60,"Senior",IF(_3___Healthcare_Data_v1[[#This Row],[Age]]&gt;35,"Middle","Young"))</f>
        <v>Senior</v>
      </c>
    </row>
    <row r="468" spans="1:18" x14ac:dyDescent="0.3">
      <c r="A468" s="1" t="s">
        <v>1429</v>
      </c>
      <c r="B468" s="1" t="s">
        <v>26967</v>
      </c>
      <c r="C468" s="1" t="s">
        <v>26642</v>
      </c>
      <c r="D468" s="1" t="s">
        <v>34</v>
      </c>
      <c r="E468" s="1" t="s">
        <v>69</v>
      </c>
      <c r="F468" s="2">
        <v>44100</v>
      </c>
      <c r="G468" s="1" t="s">
        <v>1430</v>
      </c>
      <c r="H468" s="1" t="s">
        <v>1431</v>
      </c>
      <c r="I468" s="1" t="s">
        <v>21</v>
      </c>
      <c r="J468" s="3" t="s">
        <v>27147</v>
      </c>
      <c r="K468">
        <v>269</v>
      </c>
      <c r="L468" s="1" t="s">
        <v>22</v>
      </c>
      <c r="M468" s="2">
        <v>44102</v>
      </c>
      <c r="N468" s="1" t="s">
        <v>31</v>
      </c>
      <c r="O468" s="1" t="s">
        <v>24</v>
      </c>
      <c r="P468" s="1">
        <f>_3___Healthcare_Data_v1[[#This Row],[Discharge Date]]-_3___Healthcare_Data_v1[[#This Row],[Date of Admission]]</f>
        <v>2</v>
      </c>
      <c r="Q468" s="1">
        <f>IFERROR(_3___Healthcare_Data_v1[[#This Row],[ Billing Amount ]]/_3___Healthcare_Data_v1[[#This Row],[Days in Hospital]],0)</f>
        <v>30748.509859999998</v>
      </c>
      <c r="R468" s="1" t="str">
        <f>IF(_3___Healthcare_Data_v1[[#This Row],[Age]]&gt;60,"Senior",IF(_3___Healthcare_Data_v1[[#This Row],[Age]]&gt;35,"Middle","Young"))</f>
        <v>Senior</v>
      </c>
    </row>
    <row r="469" spans="1:18" x14ac:dyDescent="0.3">
      <c r="A469" s="1" t="s">
        <v>1432</v>
      </c>
      <c r="B469" s="1" t="s">
        <v>26795</v>
      </c>
      <c r="C469" s="1" t="s">
        <v>16</v>
      </c>
      <c r="D469" s="1" t="s">
        <v>27</v>
      </c>
      <c r="E469" s="1" t="s">
        <v>35</v>
      </c>
      <c r="F469" s="2">
        <v>44798</v>
      </c>
      <c r="G469" s="1" t="s">
        <v>1433</v>
      </c>
      <c r="H469" s="1" t="s">
        <v>1434</v>
      </c>
      <c r="I469" s="1" t="s">
        <v>56</v>
      </c>
      <c r="J469" s="3" t="s">
        <v>27148</v>
      </c>
      <c r="K469">
        <v>422</v>
      </c>
      <c r="L469" s="1" t="s">
        <v>22</v>
      </c>
      <c r="M469" s="2">
        <v>44800</v>
      </c>
      <c r="N469" s="1" t="s">
        <v>84</v>
      </c>
      <c r="O469" s="1" t="s">
        <v>44</v>
      </c>
      <c r="P469" s="1">
        <f>_3___Healthcare_Data_v1[[#This Row],[Discharge Date]]-_3___Healthcare_Data_v1[[#This Row],[Date of Admission]]</f>
        <v>2</v>
      </c>
      <c r="Q469" s="1">
        <f>IFERROR(_3___Healthcare_Data_v1[[#This Row],[ Billing Amount ]]/_3___Healthcare_Data_v1[[#This Row],[Days in Hospital]],0)</f>
        <v>1953.3097720000001</v>
      </c>
      <c r="R469" s="1" t="str">
        <f>IF(_3___Healthcare_Data_v1[[#This Row],[Age]]&gt;60,"Senior",IF(_3___Healthcare_Data_v1[[#This Row],[Age]]&gt;35,"Middle","Young"))</f>
        <v>Senior</v>
      </c>
    </row>
    <row r="470" spans="1:18" x14ac:dyDescent="0.3">
      <c r="A470" s="1" t="s">
        <v>1435</v>
      </c>
      <c r="B470" s="1" t="s">
        <v>26732</v>
      </c>
      <c r="C470" s="1" t="s">
        <v>16</v>
      </c>
      <c r="D470" s="1" t="s">
        <v>27</v>
      </c>
      <c r="E470" s="1" t="s">
        <v>18</v>
      </c>
      <c r="F470" s="2">
        <v>44081</v>
      </c>
      <c r="G470" s="1" t="s">
        <v>1436</v>
      </c>
      <c r="H470" s="1" t="s">
        <v>1437</v>
      </c>
      <c r="I470" s="1" t="s">
        <v>26607</v>
      </c>
      <c r="J470" s="3" t="s">
        <v>27149</v>
      </c>
      <c r="K470">
        <v>441</v>
      </c>
      <c r="L470" s="1" t="s">
        <v>42</v>
      </c>
      <c r="M470" s="2">
        <v>44095</v>
      </c>
      <c r="N470" s="1" t="s">
        <v>31</v>
      </c>
      <c r="O470" s="1" t="s">
        <v>24</v>
      </c>
      <c r="P470" s="1">
        <f>_3___Healthcare_Data_v1[[#This Row],[Discharge Date]]-_3___Healthcare_Data_v1[[#This Row],[Date of Admission]]</f>
        <v>14</v>
      </c>
      <c r="Q470" s="1">
        <f>IFERROR(_3___Healthcare_Data_v1[[#This Row],[ Billing Amount ]]/_3___Healthcare_Data_v1[[#This Row],[Days in Hospital]],0)</f>
        <v>1085.2264964285714</v>
      </c>
      <c r="R470" s="1" t="str">
        <f>IF(_3___Healthcare_Data_v1[[#This Row],[Age]]&gt;60,"Senior",IF(_3___Healthcare_Data_v1[[#This Row],[Age]]&gt;35,"Middle","Young"))</f>
        <v>Senior</v>
      </c>
    </row>
    <row r="471" spans="1:18" x14ac:dyDescent="0.3">
      <c r="A471" s="1" t="s">
        <v>1438</v>
      </c>
      <c r="B471" s="1" t="s">
        <v>26994</v>
      </c>
      <c r="C471" s="1" t="s">
        <v>16</v>
      </c>
      <c r="D471" s="1" t="s">
        <v>229</v>
      </c>
      <c r="E471" s="1" t="s">
        <v>28</v>
      </c>
      <c r="F471" s="2">
        <v>44049</v>
      </c>
      <c r="G471" s="1" t="s">
        <v>1439</v>
      </c>
      <c r="H471" s="1" t="s">
        <v>1440</v>
      </c>
      <c r="I471" s="1" t="s">
        <v>52</v>
      </c>
      <c r="J471" s="3" t="s">
        <v>27150</v>
      </c>
      <c r="K471">
        <v>136</v>
      </c>
      <c r="L471" s="1" t="s">
        <v>22</v>
      </c>
      <c r="M471" s="2">
        <v>44066</v>
      </c>
      <c r="N471" s="1" t="s">
        <v>84</v>
      </c>
      <c r="O471" s="1" t="s">
        <v>32</v>
      </c>
      <c r="P471" s="1">
        <f>_3___Healthcare_Data_v1[[#This Row],[Discharge Date]]-_3___Healthcare_Data_v1[[#This Row],[Date of Admission]]</f>
        <v>17</v>
      </c>
      <c r="Q471" s="1">
        <f>IFERROR(_3___Healthcare_Data_v1[[#This Row],[ Billing Amount ]]/_3___Healthcare_Data_v1[[#This Row],[Days in Hospital]],0)</f>
        <v>1504.2913852941176</v>
      </c>
      <c r="R471" s="1" t="str">
        <f>IF(_3___Healthcare_Data_v1[[#This Row],[Age]]&gt;60,"Senior",IF(_3___Healthcare_Data_v1[[#This Row],[Age]]&gt;35,"Middle","Young"))</f>
        <v>Senior</v>
      </c>
    </row>
    <row r="472" spans="1:18" x14ac:dyDescent="0.3">
      <c r="A472" s="1" t="s">
        <v>1441</v>
      </c>
      <c r="B472" s="1" t="s">
        <v>26664</v>
      </c>
      <c r="C472" s="1" t="s">
        <v>16</v>
      </c>
      <c r="D472" s="1" t="s">
        <v>89</v>
      </c>
      <c r="E472" s="1" t="s">
        <v>26620</v>
      </c>
      <c r="F472" s="2">
        <v>43785</v>
      </c>
      <c r="G472" s="1" t="s">
        <v>1442</v>
      </c>
      <c r="H472" s="1" t="s">
        <v>1443</v>
      </c>
      <c r="I472" s="1" t="s">
        <v>21</v>
      </c>
      <c r="J472" s="3" t="s">
        <v>27151</v>
      </c>
      <c r="K472">
        <v>289</v>
      </c>
      <c r="L472" s="1" t="s">
        <v>38</v>
      </c>
      <c r="M472" s="2">
        <v>43788</v>
      </c>
      <c r="N472" s="1" t="s">
        <v>31</v>
      </c>
      <c r="O472" s="1" t="s">
        <v>32</v>
      </c>
      <c r="P472" s="1">
        <f>_3___Healthcare_Data_v1[[#This Row],[Discharge Date]]-_3___Healthcare_Data_v1[[#This Row],[Date of Admission]]</f>
        <v>3</v>
      </c>
      <c r="Q472" s="1">
        <f>IFERROR(_3___Healthcare_Data_v1[[#This Row],[ Billing Amount ]]/_3___Healthcare_Data_v1[[#This Row],[Days in Hospital]],0)</f>
        <v>5506.6925733333337</v>
      </c>
      <c r="R472" s="1" t="str">
        <f>IF(_3___Healthcare_Data_v1[[#This Row],[Age]]&gt;60,"Senior",IF(_3___Healthcare_Data_v1[[#This Row],[Age]]&gt;35,"Middle","Young"))</f>
        <v>Senior</v>
      </c>
    </row>
    <row r="473" spans="1:18" x14ac:dyDescent="0.3">
      <c r="A473" s="1" t="s">
        <v>1444</v>
      </c>
      <c r="B473" s="1" t="s">
        <v>26649</v>
      </c>
      <c r="C473" s="1" t="s">
        <v>16</v>
      </c>
      <c r="D473" s="1" t="s">
        <v>89</v>
      </c>
      <c r="E473" s="1" t="s">
        <v>26615</v>
      </c>
      <c r="F473" s="2">
        <v>43877</v>
      </c>
      <c r="G473" s="1" t="s">
        <v>1445</v>
      </c>
      <c r="H473" s="1" t="s">
        <v>1446</v>
      </c>
      <c r="I473" s="1" t="s">
        <v>21</v>
      </c>
      <c r="J473" s="3" t="s">
        <v>27152</v>
      </c>
      <c r="K473">
        <v>320</v>
      </c>
      <c r="L473" s="1" t="s">
        <v>22</v>
      </c>
      <c r="M473" s="2">
        <v>43890</v>
      </c>
      <c r="N473" s="1" t="s">
        <v>84</v>
      </c>
      <c r="O473" s="1" t="s">
        <v>44</v>
      </c>
      <c r="P473" s="1">
        <f>_3___Healthcare_Data_v1[[#This Row],[Discharge Date]]-_3___Healthcare_Data_v1[[#This Row],[Date of Admission]]</f>
        <v>13</v>
      </c>
      <c r="Q473" s="1">
        <f>IFERROR(_3___Healthcare_Data_v1[[#This Row],[ Billing Amount ]]/_3___Healthcare_Data_v1[[#This Row],[Days in Hospital]],0)</f>
        <v>1357.8634707692306</v>
      </c>
      <c r="R473" s="1" t="str">
        <f>IF(_3___Healthcare_Data_v1[[#This Row],[Age]]&gt;60,"Senior",IF(_3___Healthcare_Data_v1[[#This Row],[Age]]&gt;35,"Middle","Young"))</f>
        <v>Senior</v>
      </c>
    </row>
    <row r="474" spans="1:18" x14ac:dyDescent="0.3">
      <c r="A474" s="1" t="s">
        <v>1447</v>
      </c>
      <c r="B474" s="1" t="s">
        <v>26714</v>
      </c>
      <c r="C474" s="1" t="s">
        <v>16</v>
      </c>
      <c r="D474" s="1" t="s">
        <v>49</v>
      </c>
      <c r="E474" s="1" t="s">
        <v>18</v>
      </c>
      <c r="F474" s="2">
        <v>44551</v>
      </c>
      <c r="G474" s="1" t="s">
        <v>1448</v>
      </c>
      <c r="H474" s="1" t="s">
        <v>1449</v>
      </c>
      <c r="I474" s="1" t="s">
        <v>26607</v>
      </c>
      <c r="J474" s="3" t="s">
        <v>27153</v>
      </c>
      <c r="K474">
        <v>173</v>
      </c>
      <c r="L474" s="1" t="s">
        <v>38</v>
      </c>
      <c r="M474" s="2">
        <v>44555</v>
      </c>
      <c r="N474" s="1" t="s">
        <v>43</v>
      </c>
      <c r="O474" s="1" t="s">
        <v>44</v>
      </c>
      <c r="P474" s="1">
        <f>_3___Healthcare_Data_v1[[#This Row],[Discharge Date]]-_3___Healthcare_Data_v1[[#This Row],[Date of Admission]]</f>
        <v>4</v>
      </c>
      <c r="Q474" s="1">
        <f>IFERROR(_3___Healthcare_Data_v1[[#This Row],[ Billing Amount ]]/_3___Healthcare_Data_v1[[#This Row],[Days in Hospital]],0)</f>
        <v>7092.2662074999998</v>
      </c>
      <c r="R474" s="1" t="str">
        <f>IF(_3___Healthcare_Data_v1[[#This Row],[Age]]&gt;60,"Senior",IF(_3___Healthcare_Data_v1[[#This Row],[Age]]&gt;35,"Middle","Young"))</f>
        <v>Senior</v>
      </c>
    </row>
    <row r="475" spans="1:18" x14ac:dyDescent="0.3">
      <c r="A475" s="1" t="s">
        <v>1450</v>
      </c>
      <c r="B475" s="1" t="s">
        <v>26628</v>
      </c>
      <c r="C475" s="1" t="s">
        <v>26642</v>
      </c>
      <c r="D475" s="1" t="s">
        <v>89</v>
      </c>
      <c r="E475" s="1" t="s">
        <v>28</v>
      </c>
      <c r="F475" s="2">
        <v>44758</v>
      </c>
      <c r="G475" s="1" t="s">
        <v>1451</v>
      </c>
      <c r="H475" s="1" t="s">
        <v>1452</v>
      </c>
      <c r="I475" s="1" t="s">
        <v>26607</v>
      </c>
      <c r="J475" s="3" t="s">
        <v>27154</v>
      </c>
      <c r="K475">
        <v>269</v>
      </c>
      <c r="L475" s="1" t="s">
        <v>42</v>
      </c>
      <c r="M475" s="2">
        <v>44775</v>
      </c>
      <c r="N475" s="1" t="s">
        <v>23</v>
      </c>
      <c r="O475" s="1" t="s">
        <v>44</v>
      </c>
      <c r="P475" s="1">
        <f>_3___Healthcare_Data_v1[[#This Row],[Discharge Date]]-_3___Healthcare_Data_v1[[#This Row],[Date of Admission]]</f>
        <v>17</v>
      </c>
      <c r="Q475" s="1">
        <f>IFERROR(_3___Healthcare_Data_v1[[#This Row],[ Billing Amount ]]/_3___Healthcare_Data_v1[[#This Row],[Days in Hospital]],0)</f>
        <v>591.31585470588232</v>
      </c>
      <c r="R475" s="1" t="str">
        <f>IF(_3___Healthcare_Data_v1[[#This Row],[Age]]&gt;60,"Senior",IF(_3___Healthcare_Data_v1[[#This Row],[Age]]&gt;35,"Middle","Young"))</f>
        <v>Senior</v>
      </c>
    </row>
    <row r="476" spans="1:18" x14ac:dyDescent="0.3">
      <c r="A476" s="1" t="s">
        <v>1453</v>
      </c>
      <c r="B476" s="1" t="s">
        <v>26725</v>
      </c>
      <c r="C476" s="1" t="s">
        <v>26642</v>
      </c>
      <c r="D476" s="1" t="s">
        <v>27</v>
      </c>
      <c r="E476" s="1" t="s">
        <v>26620</v>
      </c>
      <c r="F476" s="2">
        <v>45229</v>
      </c>
      <c r="G476" s="1" t="s">
        <v>1454</v>
      </c>
      <c r="H476" s="1" t="s">
        <v>1455</v>
      </c>
      <c r="I476" s="1" t="s">
        <v>26607</v>
      </c>
      <c r="J476" s="3" t="s">
        <v>27155</v>
      </c>
      <c r="K476">
        <v>359</v>
      </c>
      <c r="L476" s="1" t="s">
        <v>22</v>
      </c>
      <c r="M476" s="2">
        <v>45231</v>
      </c>
      <c r="N476" s="1" t="s">
        <v>31</v>
      </c>
      <c r="O476" s="1" t="s">
        <v>44</v>
      </c>
      <c r="P476" s="1">
        <f>_3___Healthcare_Data_v1[[#This Row],[Discharge Date]]-_3___Healthcare_Data_v1[[#This Row],[Date of Admission]]</f>
        <v>2</v>
      </c>
      <c r="Q476" s="1">
        <f>IFERROR(_3___Healthcare_Data_v1[[#This Row],[ Billing Amount ]]/_3___Healthcare_Data_v1[[#This Row],[Days in Hospital]],0)</f>
        <v>13266.538365</v>
      </c>
      <c r="R476" s="1" t="str">
        <f>IF(_3___Healthcare_Data_v1[[#This Row],[Age]]&gt;60,"Senior",IF(_3___Healthcare_Data_v1[[#This Row],[Age]]&gt;35,"Middle","Young"))</f>
        <v>Senior</v>
      </c>
    </row>
    <row r="477" spans="1:18" x14ac:dyDescent="0.3">
      <c r="A477" s="1" t="s">
        <v>1456</v>
      </c>
      <c r="B477" s="1" t="s">
        <v>26634</v>
      </c>
      <c r="C477" s="1" t="s">
        <v>16</v>
      </c>
      <c r="D477" s="1" t="s">
        <v>17</v>
      </c>
      <c r="E477" s="1" t="s">
        <v>69</v>
      </c>
      <c r="F477" s="2">
        <v>44950</v>
      </c>
      <c r="G477" s="1" t="s">
        <v>1457</v>
      </c>
      <c r="H477" s="1" t="s">
        <v>1458</v>
      </c>
      <c r="I477" s="1" t="s">
        <v>21</v>
      </c>
      <c r="J477" s="3" t="s">
        <v>27156</v>
      </c>
      <c r="K477">
        <v>334</v>
      </c>
      <c r="L477" s="1" t="s">
        <v>38</v>
      </c>
      <c r="M477" s="2">
        <v>44975</v>
      </c>
      <c r="N477" s="1" t="s">
        <v>48</v>
      </c>
      <c r="O477" s="1" t="s">
        <v>44</v>
      </c>
      <c r="P477" s="1">
        <f>_3___Healthcare_Data_v1[[#This Row],[Discharge Date]]-_3___Healthcare_Data_v1[[#This Row],[Date of Admission]]</f>
        <v>25</v>
      </c>
      <c r="Q477" s="1">
        <f>IFERROR(_3___Healthcare_Data_v1[[#This Row],[ Billing Amount ]]/_3___Healthcare_Data_v1[[#This Row],[Days in Hospital]],0)</f>
        <v>967.19912999999997</v>
      </c>
      <c r="R477" s="1" t="str">
        <f>IF(_3___Healthcare_Data_v1[[#This Row],[Age]]&gt;60,"Senior",IF(_3___Healthcare_Data_v1[[#This Row],[Age]]&gt;35,"Middle","Young"))</f>
        <v>Senior</v>
      </c>
    </row>
    <row r="478" spans="1:18" x14ac:dyDescent="0.3">
      <c r="A478" s="1" t="s">
        <v>1459</v>
      </c>
      <c r="B478" s="1" t="s">
        <v>26666</v>
      </c>
      <c r="C478" s="1" t="s">
        <v>16</v>
      </c>
      <c r="D478" s="1" t="s">
        <v>49</v>
      </c>
      <c r="E478" s="1" t="s">
        <v>69</v>
      </c>
      <c r="F478" s="2">
        <v>45215</v>
      </c>
      <c r="G478" s="1" t="s">
        <v>1460</v>
      </c>
      <c r="H478" s="1" t="s">
        <v>1461</v>
      </c>
      <c r="I478" s="1" t="s">
        <v>26607</v>
      </c>
      <c r="J478" s="3" t="s">
        <v>27157</v>
      </c>
      <c r="K478">
        <v>180</v>
      </c>
      <c r="L478" s="1" t="s">
        <v>38</v>
      </c>
      <c r="M478" s="2">
        <v>45228</v>
      </c>
      <c r="N478" s="1" t="s">
        <v>48</v>
      </c>
      <c r="O478" s="1" t="s">
        <v>44</v>
      </c>
      <c r="P478" s="1">
        <f>_3___Healthcare_Data_v1[[#This Row],[Discharge Date]]-_3___Healthcare_Data_v1[[#This Row],[Date of Admission]]</f>
        <v>13</v>
      </c>
      <c r="Q478" s="1">
        <f>IFERROR(_3___Healthcare_Data_v1[[#This Row],[ Billing Amount ]]/_3___Healthcare_Data_v1[[#This Row],[Days in Hospital]],0)</f>
        <v>5230.1118138461543</v>
      </c>
      <c r="R478" s="1" t="str">
        <f>IF(_3___Healthcare_Data_v1[[#This Row],[Age]]&gt;60,"Senior",IF(_3___Healthcare_Data_v1[[#This Row],[Age]]&gt;35,"Middle","Young"))</f>
        <v>Senior</v>
      </c>
    </row>
    <row r="479" spans="1:18" x14ac:dyDescent="0.3">
      <c r="A479" s="1" t="s">
        <v>1462</v>
      </c>
      <c r="B479" s="1" t="s">
        <v>26638</v>
      </c>
      <c r="C479" s="1" t="s">
        <v>26642</v>
      </c>
      <c r="D479" s="1" t="s">
        <v>89</v>
      </c>
      <c r="E479" s="1" t="s">
        <v>28</v>
      </c>
      <c r="F479" s="2">
        <v>45070</v>
      </c>
      <c r="G479" s="1" t="s">
        <v>1463</v>
      </c>
      <c r="H479" s="1" t="s">
        <v>1464</v>
      </c>
      <c r="I479" s="1" t="s">
        <v>56</v>
      </c>
      <c r="J479" s="3" t="s">
        <v>27158</v>
      </c>
      <c r="K479">
        <v>412</v>
      </c>
      <c r="L479" s="1" t="s">
        <v>22</v>
      </c>
      <c r="M479" s="2">
        <v>45082</v>
      </c>
      <c r="N479" s="1" t="s">
        <v>48</v>
      </c>
      <c r="O479" s="1" t="s">
        <v>32</v>
      </c>
      <c r="P479" s="1">
        <f>_3___Healthcare_Data_v1[[#This Row],[Discharge Date]]-_3___Healthcare_Data_v1[[#This Row],[Date of Admission]]</f>
        <v>12</v>
      </c>
      <c r="Q479" s="1">
        <f>IFERROR(_3___Healthcare_Data_v1[[#This Row],[ Billing Amount ]]/_3___Healthcare_Data_v1[[#This Row],[Days in Hospital]],0)</f>
        <v>278.8149575833333</v>
      </c>
      <c r="R479" s="1" t="str">
        <f>IF(_3___Healthcare_Data_v1[[#This Row],[Age]]&gt;60,"Senior",IF(_3___Healthcare_Data_v1[[#This Row],[Age]]&gt;35,"Middle","Young"))</f>
        <v>Senior</v>
      </c>
    </row>
    <row r="480" spans="1:18" x14ac:dyDescent="0.3">
      <c r="A480" s="1" t="s">
        <v>1465</v>
      </c>
      <c r="B480" s="1" t="s">
        <v>26630</v>
      </c>
      <c r="C480" s="1" t="s">
        <v>26642</v>
      </c>
      <c r="D480" s="1" t="s">
        <v>34</v>
      </c>
      <c r="E480" s="1" t="s">
        <v>26615</v>
      </c>
      <c r="F480" s="2">
        <v>44391</v>
      </c>
      <c r="G480" s="1" t="s">
        <v>1466</v>
      </c>
      <c r="H480" s="1" t="s">
        <v>1467</v>
      </c>
      <c r="I480" s="1" t="s">
        <v>56</v>
      </c>
      <c r="J480" s="3" t="s">
        <v>27159</v>
      </c>
      <c r="K480">
        <v>277</v>
      </c>
      <c r="L480" s="1" t="s">
        <v>42</v>
      </c>
      <c r="M480" s="2">
        <v>44398</v>
      </c>
      <c r="N480" s="1" t="s">
        <v>84</v>
      </c>
      <c r="O480" s="1" t="s">
        <v>32</v>
      </c>
      <c r="P480" s="1">
        <f>_3___Healthcare_Data_v1[[#This Row],[Discharge Date]]-_3___Healthcare_Data_v1[[#This Row],[Date of Admission]]</f>
        <v>7</v>
      </c>
      <c r="Q480" s="1">
        <f>IFERROR(_3___Healthcare_Data_v1[[#This Row],[ Billing Amount ]]/_3___Healthcare_Data_v1[[#This Row],[Days in Hospital]],0)</f>
        <v>592.20540914285721</v>
      </c>
      <c r="R480" s="1" t="str">
        <f>IF(_3___Healthcare_Data_v1[[#This Row],[Age]]&gt;60,"Senior",IF(_3___Healthcare_Data_v1[[#This Row],[Age]]&gt;35,"Middle","Young"))</f>
        <v>Senior</v>
      </c>
    </row>
    <row r="481" spans="1:18" x14ac:dyDescent="0.3">
      <c r="A481" s="1" t="s">
        <v>1468</v>
      </c>
      <c r="B481" s="1" t="s">
        <v>26640</v>
      </c>
      <c r="C481" s="1" t="s">
        <v>26642</v>
      </c>
      <c r="D481" s="1" t="s">
        <v>89</v>
      </c>
      <c r="E481" s="1" t="s">
        <v>26620</v>
      </c>
      <c r="F481" s="2">
        <v>43769</v>
      </c>
      <c r="G481" s="1" t="s">
        <v>1469</v>
      </c>
      <c r="H481" s="1" t="s">
        <v>1470</v>
      </c>
      <c r="I481" s="1" t="s">
        <v>56</v>
      </c>
      <c r="J481" s="3" t="s">
        <v>27160</v>
      </c>
      <c r="K481">
        <v>423</v>
      </c>
      <c r="L481" s="1" t="s">
        <v>22</v>
      </c>
      <c r="M481" s="2">
        <v>43791</v>
      </c>
      <c r="N481" s="1" t="s">
        <v>84</v>
      </c>
      <c r="O481" s="1" t="s">
        <v>24</v>
      </c>
      <c r="P481" s="1">
        <f>_3___Healthcare_Data_v1[[#This Row],[Discharge Date]]-_3___Healthcare_Data_v1[[#This Row],[Date of Admission]]</f>
        <v>22</v>
      </c>
      <c r="Q481" s="1">
        <f>IFERROR(_3___Healthcare_Data_v1[[#This Row],[ Billing Amount ]]/_3___Healthcare_Data_v1[[#This Row],[Days in Hospital]],0)</f>
        <v>1221.3356222727273</v>
      </c>
      <c r="R481" s="1" t="str">
        <f>IF(_3___Healthcare_Data_v1[[#This Row],[Age]]&gt;60,"Senior",IF(_3___Healthcare_Data_v1[[#This Row],[Age]]&gt;35,"Middle","Young"))</f>
        <v>Senior</v>
      </c>
    </row>
    <row r="482" spans="1:18" x14ac:dyDescent="0.3">
      <c r="A482" s="1" t="s">
        <v>1471</v>
      </c>
      <c r="B482" s="1" t="s">
        <v>26732</v>
      </c>
      <c r="C482" s="1" t="s">
        <v>16</v>
      </c>
      <c r="D482" s="1" t="s">
        <v>34</v>
      </c>
      <c r="E482" s="1" t="s">
        <v>26620</v>
      </c>
      <c r="F482" s="2">
        <v>43780</v>
      </c>
      <c r="G482" s="1" t="s">
        <v>1472</v>
      </c>
      <c r="H482" s="1" t="s">
        <v>1473</v>
      </c>
      <c r="I482" s="1" t="s">
        <v>52</v>
      </c>
      <c r="J482" s="3" t="s">
        <v>27161</v>
      </c>
      <c r="K482">
        <v>249</v>
      </c>
      <c r="L482" s="1" t="s">
        <v>38</v>
      </c>
      <c r="M482" s="2">
        <v>43803</v>
      </c>
      <c r="N482" s="1" t="s">
        <v>84</v>
      </c>
      <c r="O482" s="1" t="s">
        <v>32</v>
      </c>
      <c r="P482" s="1">
        <f>_3___Healthcare_Data_v1[[#This Row],[Discharge Date]]-_3___Healthcare_Data_v1[[#This Row],[Date of Admission]]</f>
        <v>23</v>
      </c>
      <c r="Q482" s="1">
        <f>IFERROR(_3___Healthcare_Data_v1[[#This Row],[ Billing Amount ]]/_3___Healthcare_Data_v1[[#This Row],[Days in Hospital]],0)</f>
        <v>56.992906478260871</v>
      </c>
      <c r="R482" s="1" t="str">
        <f>IF(_3___Healthcare_Data_v1[[#This Row],[Age]]&gt;60,"Senior",IF(_3___Healthcare_Data_v1[[#This Row],[Age]]&gt;35,"Middle","Young"))</f>
        <v>Senior</v>
      </c>
    </row>
    <row r="483" spans="1:18" x14ac:dyDescent="0.3">
      <c r="A483" s="1" t="s">
        <v>1474</v>
      </c>
      <c r="B483" s="1" t="s">
        <v>26649</v>
      </c>
      <c r="C483" s="1" t="s">
        <v>26642</v>
      </c>
      <c r="D483" s="1" t="s">
        <v>27</v>
      </c>
      <c r="E483" s="1" t="s">
        <v>28</v>
      </c>
      <c r="F483" s="2">
        <v>44435</v>
      </c>
      <c r="G483" s="1" t="s">
        <v>1475</v>
      </c>
      <c r="H483" s="1" t="s">
        <v>1476</v>
      </c>
      <c r="I483" s="1" t="s">
        <v>56</v>
      </c>
      <c r="J483" s="3" t="s">
        <v>27162</v>
      </c>
      <c r="K483">
        <v>265</v>
      </c>
      <c r="L483" s="1" t="s">
        <v>38</v>
      </c>
      <c r="M483" s="2">
        <v>44445</v>
      </c>
      <c r="N483" s="1" t="s">
        <v>43</v>
      </c>
      <c r="O483" s="1" t="s">
        <v>24</v>
      </c>
      <c r="P483" s="1">
        <f>_3___Healthcare_Data_v1[[#This Row],[Discharge Date]]-_3___Healthcare_Data_v1[[#This Row],[Date of Admission]]</f>
        <v>10</v>
      </c>
      <c r="Q483" s="1">
        <f>IFERROR(_3___Healthcare_Data_v1[[#This Row],[ Billing Amount ]]/_3___Healthcare_Data_v1[[#This Row],[Days in Hospital]],0)</f>
        <v>2397.8626680000002</v>
      </c>
      <c r="R483" s="1" t="str">
        <f>IF(_3___Healthcare_Data_v1[[#This Row],[Age]]&gt;60,"Senior",IF(_3___Healthcare_Data_v1[[#This Row],[Age]]&gt;35,"Middle","Young"))</f>
        <v>Senior</v>
      </c>
    </row>
    <row r="484" spans="1:18" x14ac:dyDescent="0.3">
      <c r="A484" s="1" t="s">
        <v>1477</v>
      </c>
      <c r="B484" s="1" t="s">
        <v>26661</v>
      </c>
      <c r="C484" s="1" t="s">
        <v>26642</v>
      </c>
      <c r="D484" s="1" t="s">
        <v>89</v>
      </c>
      <c r="E484" s="1" t="s">
        <v>69</v>
      </c>
      <c r="F484" s="2">
        <v>43785</v>
      </c>
      <c r="G484" s="1" t="s">
        <v>1478</v>
      </c>
      <c r="H484" s="1" t="s">
        <v>1479</v>
      </c>
      <c r="I484" s="1" t="s">
        <v>60</v>
      </c>
      <c r="J484" s="3" t="s">
        <v>27163</v>
      </c>
      <c r="K484">
        <v>112</v>
      </c>
      <c r="L484" s="1" t="s">
        <v>22</v>
      </c>
      <c r="M484" s="2">
        <v>43786</v>
      </c>
      <c r="N484" s="1" t="s">
        <v>43</v>
      </c>
      <c r="O484" s="1" t="s">
        <v>44</v>
      </c>
      <c r="P484" s="1">
        <f>_3___Healthcare_Data_v1[[#This Row],[Discharge Date]]-_3___Healthcare_Data_v1[[#This Row],[Date of Admission]]</f>
        <v>1</v>
      </c>
      <c r="Q484" s="1">
        <f>IFERROR(_3___Healthcare_Data_v1[[#This Row],[ Billing Amount ]]/_3___Healthcare_Data_v1[[#This Row],[Days in Hospital]],0)</f>
        <v>20027.812989999999</v>
      </c>
      <c r="R484" s="1" t="str">
        <f>IF(_3___Healthcare_Data_v1[[#This Row],[Age]]&gt;60,"Senior",IF(_3___Healthcare_Data_v1[[#This Row],[Age]]&gt;35,"Middle","Young"))</f>
        <v>Senior</v>
      </c>
    </row>
    <row r="485" spans="1:18" x14ac:dyDescent="0.3">
      <c r="A485" s="1" t="s">
        <v>1480</v>
      </c>
      <c r="B485" s="1" t="s">
        <v>26606</v>
      </c>
      <c r="C485" s="1" t="s">
        <v>16</v>
      </c>
      <c r="D485" s="1" t="s">
        <v>34</v>
      </c>
      <c r="E485" s="1" t="s">
        <v>18</v>
      </c>
      <c r="F485" s="2">
        <v>43429</v>
      </c>
      <c r="G485" s="1" t="s">
        <v>1481</v>
      </c>
      <c r="H485" s="1" t="s">
        <v>1482</v>
      </c>
      <c r="I485" s="1" t="s">
        <v>52</v>
      </c>
      <c r="J485" s="3" t="s">
        <v>27164</v>
      </c>
      <c r="K485">
        <v>433</v>
      </c>
      <c r="L485" s="1" t="s">
        <v>38</v>
      </c>
      <c r="M485" s="2">
        <v>43452</v>
      </c>
      <c r="N485" s="1" t="s">
        <v>31</v>
      </c>
      <c r="O485" s="1" t="s">
        <v>44</v>
      </c>
      <c r="P485" s="1">
        <f>_3___Healthcare_Data_v1[[#This Row],[Discharge Date]]-_3___Healthcare_Data_v1[[#This Row],[Date of Admission]]</f>
        <v>23</v>
      </c>
      <c r="Q485" s="1">
        <f>IFERROR(_3___Healthcare_Data_v1[[#This Row],[ Billing Amount ]]/_3___Healthcare_Data_v1[[#This Row],[Days in Hospital]],0)</f>
        <v>109.31248308695653</v>
      </c>
      <c r="R485" s="1" t="str">
        <f>IF(_3___Healthcare_Data_v1[[#This Row],[Age]]&gt;60,"Senior",IF(_3___Healthcare_Data_v1[[#This Row],[Age]]&gt;35,"Middle","Young"))</f>
        <v>Senior</v>
      </c>
    </row>
    <row r="486" spans="1:18" x14ac:dyDescent="0.3">
      <c r="A486" s="1" t="s">
        <v>1483</v>
      </c>
      <c r="B486" s="1" t="s">
        <v>26697</v>
      </c>
      <c r="C486" s="1" t="s">
        <v>26642</v>
      </c>
      <c r="D486" s="1" t="s">
        <v>229</v>
      </c>
      <c r="E486" s="1" t="s">
        <v>26615</v>
      </c>
      <c r="F486" s="2">
        <v>43687</v>
      </c>
      <c r="G486" s="1" t="s">
        <v>1484</v>
      </c>
      <c r="H486" s="1" t="s">
        <v>1485</v>
      </c>
      <c r="I486" s="1" t="s">
        <v>26607</v>
      </c>
      <c r="J486" s="3" t="s">
        <v>27165</v>
      </c>
      <c r="K486">
        <v>139</v>
      </c>
      <c r="L486" s="1" t="s">
        <v>42</v>
      </c>
      <c r="M486" s="2">
        <v>43693</v>
      </c>
      <c r="N486" s="1" t="s">
        <v>23</v>
      </c>
      <c r="O486" s="1" t="s">
        <v>44</v>
      </c>
      <c r="P486" s="1">
        <f>_3___Healthcare_Data_v1[[#This Row],[Discharge Date]]-_3___Healthcare_Data_v1[[#This Row],[Date of Admission]]</f>
        <v>6</v>
      </c>
      <c r="Q486" s="1">
        <f>IFERROR(_3___Healthcare_Data_v1[[#This Row],[ Billing Amount ]]/_3___Healthcare_Data_v1[[#This Row],[Days in Hospital]],0)</f>
        <v>231.11533699999998</v>
      </c>
      <c r="R486" s="1" t="str">
        <f>IF(_3___Healthcare_Data_v1[[#This Row],[Age]]&gt;60,"Senior",IF(_3___Healthcare_Data_v1[[#This Row],[Age]]&gt;35,"Middle","Young"))</f>
        <v>Senior</v>
      </c>
    </row>
    <row r="487" spans="1:18" x14ac:dyDescent="0.3">
      <c r="A487" s="1" t="s">
        <v>1486</v>
      </c>
      <c r="B487" s="1" t="s">
        <v>26798</v>
      </c>
      <c r="C487" s="1" t="s">
        <v>16</v>
      </c>
      <c r="D487" s="1" t="s">
        <v>34</v>
      </c>
      <c r="E487" s="1" t="s">
        <v>18</v>
      </c>
      <c r="F487" s="2">
        <v>45122</v>
      </c>
      <c r="G487" s="1" t="s">
        <v>1487</v>
      </c>
      <c r="H487" s="1" t="s">
        <v>1488</v>
      </c>
      <c r="I487" s="1" t="s">
        <v>56</v>
      </c>
      <c r="J487" s="3" t="s">
        <v>27166</v>
      </c>
      <c r="K487">
        <v>304</v>
      </c>
      <c r="L487" s="1" t="s">
        <v>42</v>
      </c>
      <c r="M487" s="2">
        <v>45141</v>
      </c>
      <c r="N487" s="1" t="s">
        <v>23</v>
      </c>
      <c r="O487" s="1" t="s">
        <v>44</v>
      </c>
      <c r="P487" s="1">
        <f>_3___Healthcare_Data_v1[[#This Row],[Discharge Date]]-_3___Healthcare_Data_v1[[#This Row],[Date of Admission]]</f>
        <v>19</v>
      </c>
      <c r="Q487" s="1">
        <f>IFERROR(_3___Healthcare_Data_v1[[#This Row],[ Billing Amount ]]/_3___Healthcare_Data_v1[[#This Row],[Days in Hospital]],0)</f>
        <v>2969.8538094736841</v>
      </c>
      <c r="R487" s="1" t="str">
        <f>IF(_3___Healthcare_Data_v1[[#This Row],[Age]]&gt;60,"Senior",IF(_3___Healthcare_Data_v1[[#This Row],[Age]]&gt;35,"Middle","Young"))</f>
        <v>Senior</v>
      </c>
    </row>
    <row r="488" spans="1:18" x14ac:dyDescent="0.3">
      <c r="A488" s="1" t="s">
        <v>1489</v>
      </c>
      <c r="B488" s="1" t="s">
        <v>26653</v>
      </c>
      <c r="C488" s="1" t="s">
        <v>16</v>
      </c>
      <c r="D488" s="1" t="s">
        <v>114</v>
      </c>
      <c r="E488" s="1" t="s">
        <v>26620</v>
      </c>
      <c r="F488" s="2">
        <v>44624</v>
      </c>
      <c r="G488" s="1" t="s">
        <v>1490</v>
      </c>
      <c r="H488" s="1" t="s">
        <v>1491</v>
      </c>
      <c r="I488" s="1" t="s">
        <v>26607</v>
      </c>
      <c r="J488" s="3" t="s">
        <v>27167</v>
      </c>
      <c r="K488">
        <v>120</v>
      </c>
      <c r="L488" s="1" t="s">
        <v>42</v>
      </c>
      <c r="M488" s="2">
        <v>44632</v>
      </c>
      <c r="N488" s="1" t="s">
        <v>43</v>
      </c>
      <c r="O488" s="1" t="s">
        <v>24</v>
      </c>
      <c r="P488" s="1">
        <f>_3___Healthcare_Data_v1[[#This Row],[Discharge Date]]-_3___Healthcare_Data_v1[[#This Row],[Date of Admission]]</f>
        <v>8</v>
      </c>
      <c r="Q488" s="1">
        <f>IFERROR(_3___Healthcare_Data_v1[[#This Row],[ Billing Amount ]]/_3___Healthcare_Data_v1[[#This Row],[Days in Hospital]],0)</f>
        <v>3306.1168250000001</v>
      </c>
      <c r="R488" s="1" t="str">
        <f>IF(_3___Healthcare_Data_v1[[#This Row],[Age]]&gt;60,"Senior",IF(_3___Healthcare_Data_v1[[#This Row],[Age]]&gt;35,"Middle","Young"))</f>
        <v>Senior</v>
      </c>
    </row>
    <row r="489" spans="1:18" x14ac:dyDescent="0.3">
      <c r="A489" s="1" t="s">
        <v>1492</v>
      </c>
      <c r="B489" s="1" t="s">
        <v>26873</v>
      </c>
      <c r="C489" s="1" t="s">
        <v>16</v>
      </c>
      <c r="D489" s="1" t="s">
        <v>89</v>
      </c>
      <c r="E489" s="1" t="s">
        <v>35</v>
      </c>
      <c r="F489" s="2">
        <v>44425</v>
      </c>
      <c r="G489" s="1" t="s">
        <v>1493</v>
      </c>
      <c r="H489" s="1" t="s">
        <v>1494</v>
      </c>
      <c r="I489" s="1" t="s">
        <v>21</v>
      </c>
      <c r="J489" s="3" t="s">
        <v>27168</v>
      </c>
      <c r="K489">
        <v>215</v>
      </c>
      <c r="L489" s="1" t="s">
        <v>22</v>
      </c>
      <c r="M489" s="2">
        <v>44436</v>
      </c>
      <c r="N489" s="1" t="s">
        <v>48</v>
      </c>
      <c r="O489" s="1" t="s">
        <v>24</v>
      </c>
      <c r="P489" s="1">
        <f>_3___Healthcare_Data_v1[[#This Row],[Discharge Date]]-_3___Healthcare_Data_v1[[#This Row],[Date of Admission]]</f>
        <v>11</v>
      </c>
      <c r="Q489" s="1">
        <f>IFERROR(_3___Healthcare_Data_v1[[#This Row],[ Billing Amount ]]/_3___Healthcare_Data_v1[[#This Row],[Days in Hospital]],0)</f>
        <v>2189.3847718181819</v>
      </c>
      <c r="R489" s="1" t="str">
        <f>IF(_3___Healthcare_Data_v1[[#This Row],[Age]]&gt;60,"Senior",IF(_3___Healthcare_Data_v1[[#This Row],[Age]]&gt;35,"Middle","Young"))</f>
        <v>Senior</v>
      </c>
    </row>
    <row r="490" spans="1:18" x14ac:dyDescent="0.3">
      <c r="A490" s="1" t="s">
        <v>1495</v>
      </c>
      <c r="B490" s="1" t="s">
        <v>26759</v>
      </c>
      <c r="C490" s="1" t="s">
        <v>26642</v>
      </c>
      <c r="D490" s="1" t="s">
        <v>49</v>
      </c>
      <c r="E490" s="1" t="s">
        <v>26620</v>
      </c>
      <c r="F490" s="2">
        <v>44244</v>
      </c>
      <c r="G490" s="1" t="s">
        <v>1496</v>
      </c>
      <c r="H490" s="1" t="s">
        <v>1497</v>
      </c>
      <c r="I490" s="1" t="s">
        <v>56</v>
      </c>
      <c r="J490" s="3" t="s">
        <v>27169</v>
      </c>
      <c r="K490">
        <v>478</v>
      </c>
      <c r="L490" s="1" t="s">
        <v>38</v>
      </c>
      <c r="M490" s="2">
        <v>44258</v>
      </c>
      <c r="N490" s="1" t="s">
        <v>48</v>
      </c>
      <c r="O490" s="1" t="s">
        <v>44</v>
      </c>
      <c r="P490" s="1">
        <f>_3___Healthcare_Data_v1[[#This Row],[Discharge Date]]-_3___Healthcare_Data_v1[[#This Row],[Date of Admission]]</f>
        <v>14</v>
      </c>
      <c r="Q490" s="1">
        <f>IFERROR(_3___Healthcare_Data_v1[[#This Row],[ Billing Amount ]]/_3___Healthcare_Data_v1[[#This Row],[Days in Hospital]],0)</f>
        <v>438.57025678571426</v>
      </c>
      <c r="R490" s="1" t="str">
        <f>IF(_3___Healthcare_Data_v1[[#This Row],[Age]]&gt;60,"Senior",IF(_3___Healthcare_Data_v1[[#This Row],[Age]]&gt;35,"Middle","Young"))</f>
        <v>Senior</v>
      </c>
    </row>
    <row r="491" spans="1:18" x14ac:dyDescent="0.3">
      <c r="A491" s="1" t="s">
        <v>1498</v>
      </c>
      <c r="B491" s="1" t="s">
        <v>26619</v>
      </c>
      <c r="C491" s="1" t="s">
        <v>26642</v>
      </c>
      <c r="D491" s="1" t="s">
        <v>34</v>
      </c>
      <c r="E491" s="1" t="s">
        <v>28</v>
      </c>
      <c r="F491" s="2">
        <v>43523</v>
      </c>
      <c r="G491" s="1" t="s">
        <v>1499</v>
      </c>
      <c r="H491" s="1" t="s">
        <v>1500</v>
      </c>
      <c r="I491" s="1" t="s">
        <v>56</v>
      </c>
      <c r="J491" s="3" t="s">
        <v>27170</v>
      </c>
      <c r="K491">
        <v>450</v>
      </c>
      <c r="L491" s="1" t="s">
        <v>22</v>
      </c>
      <c r="M491" s="2">
        <v>43539</v>
      </c>
      <c r="N491" s="1" t="s">
        <v>31</v>
      </c>
      <c r="O491" s="1" t="s">
        <v>32</v>
      </c>
      <c r="P491" s="1">
        <f>_3___Healthcare_Data_v1[[#This Row],[Discharge Date]]-_3___Healthcare_Data_v1[[#This Row],[Date of Admission]]</f>
        <v>16</v>
      </c>
      <c r="Q491" s="1">
        <f>IFERROR(_3___Healthcare_Data_v1[[#This Row],[ Billing Amount ]]/_3___Healthcare_Data_v1[[#This Row],[Days in Hospital]],0)</f>
        <v>1653.8070162500001</v>
      </c>
      <c r="R491" s="1" t="str">
        <f>IF(_3___Healthcare_Data_v1[[#This Row],[Age]]&gt;60,"Senior",IF(_3___Healthcare_Data_v1[[#This Row],[Age]]&gt;35,"Middle","Young"))</f>
        <v>Senior</v>
      </c>
    </row>
    <row r="492" spans="1:18" x14ac:dyDescent="0.3">
      <c r="A492" s="1" t="s">
        <v>1501</v>
      </c>
      <c r="B492" s="1" t="s">
        <v>26723</v>
      </c>
      <c r="C492" s="1" t="s">
        <v>16</v>
      </c>
      <c r="D492" s="1" t="s">
        <v>27</v>
      </c>
      <c r="E492" s="1" t="s">
        <v>35</v>
      </c>
      <c r="F492" s="2">
        <v>44717</v>
      </c>
      <c r="G492" s="1" t="s">
        <v>1502</v>
      </c>
      <c r="H492" s="1" t="s">
        <v>1503</v>
      </c>
      <c r="I492" s="1" t="s">
        <v>26607</v>
      </c>
      <c r="J492" s="3" t="s">
        <v>27171</v>
      </c>
      <c r="K492">
        <v>105</v>
      </c>
      <c r="L492" s="1" t="s">
        <v>22</v>
      </c>
      <c r="M492" s="2">
        <v>44730</v>
      </c>
      <c r="N492" s="1" t="s">
        <v>48</v>
      </c>
      <c r="O492" s="1" t="s">
        <v>32</v>
      </c>
      <c r="P492" s="1">
        <f>_3___Healthcare_Data_v1[[#This Row],[Discharge Date]]-_3___Healthcare_Data_v1[[#This Row],[Date of Admission]]</f>
        <v>13</v>
      </c>
      <c r="Q492" s="1">
        <f>IFERROR(_3___Healthcare_Data_v1[[#This Row],[ Billing Amount ]]/_3___Healthcare_Data_v1[[#This Row],[Days in Hospital]],0)</f>
        <v>991.08266307692304</v>
      </c>
      <c r="R492" s="1" t="str">
        <f>IF(_3___Healthcare_Data_v1[[#This Row],[Age]]&gt;60,"Senior",IF(_3___Healthcare_Data_v1[[#This Row],[Age]]&gt;35,"Middle","Young"))</f>
        <v>Senior</v>
      </c>
    </row>
    <row r="493" spans="1:18" x14ac:dyDescent="0.3">
      <c r="A493" s="1" t="s">
        <v>1504</v>
      </c>
      <c r="B493" s="1" t="s">
        <v>26666</v>
      </c>
      <c r="C493" s="1" t="s">
        <v>26642</v>
      </c>
      <c r="D493" s="1" t="s">
        <v>17</v>
      </c>
      <c r="E493" s="1" t="s">
        <v>35</v>
      </c>
      <c r="F493" s="2">
        <v>44537</v>
      </c>
      <c r="G493" s="1" t="s">
        <v>1505</v>
      </c>
      <c r="H493" s="1" t="s">
        <v>1506</v>
      </c>
      <c r="I493" s="1" t="s">
        <v>56</v>
      </c>
      <c r="J493" s="3" t="s">
        <v>27172</v>
      </c>
      <c r="K493">
        <v>129</v>
      </c>
      <c r="L493" s="1" t="s">
        <v>42</v>
      </c>
      <c r="M493" s="2">
        <v>44555</v>
      </c>
      <c r="N493" s="1" t="s">
        <v>43</v>
      </c>
      <c r="O493" s="1" t="s">
        <v>32</v>
      </c>
      <c r="P493" s="1">
        <f>_3___Healthcare_Data_v1[[#This Row],[Discharge Date]]-_3___Healthcare_Data_v1[[#This Row],[Date of Admission]]</f>
        <v>18</v>
      </c>
      <c r="Q493" s="1">
        <f>IFERROR(_3___Healthcare_Data_v1[[#This Row],[ Billing Amount ]]/_3___Healthcare_Data_v1[[#This Row],[Days in Hospital]],0)</f>
        <v>692.54196388888886</v>
      </c>
      <c r="R493" s="1" t="str">
        <f>IF(_3___Healthcare_Data_v1[[#This Row],[Age]]&gt;60,"Senior",IF(_3___Healthcare_Data_v1[[#This Row],[Age]]&gt;35,"Middle","Young"))</f>
        <v>Senior</v>
      </c>
    </row>
    <row r="494" spans="1:18" x14ac:dyDescent="0.3">
      <c r="A494" s="1" t="s">
        <v>1507</v>
      </c>
      <c r="B494" s="1" t="s">
        <v>26745</v>
      </c>
      <c r="C494" s="1" t="s">
        <v>26642</v>
      </c>
      <c r="D494" s="1" t="s">
        <v>34</v>
      </c>
      <c r="E494" s="1" t="s">
        <v>28</v>
      </c>
      <c r="F494" s="2">
        <v>44552</v>
      </c>
      <c r="G494" s="1" t="s">
        <v>1508</v>
      </c>
      <c r="H494" s="1" t="s">
        <v>1509</v>
      </c>
      <c r="I494" s="1" t="s">
        <v>56</v>
      </c>
      <c r="J494" s="3" t="s">
        <v>27173</v>
      </c>
      <c r="K494">
        <v>436</v>
      </c>
      <c r="L494" s="1" t="s">
        <v>42</v>
      </c>
      <c r="M494" s="2">
        <v>44576</v>
      </c>
      <c r="N494" s="1" t="s">
        <v>84</v>
      </c>
      <c r="O494" s="1" t="s">
        <v>32</v>
      </c>
      <c r="P494" s="1">
        <f>_3___Healthcare_Data_v1[[#This Row],[Discharge Date]]-_3___Healthcare_Data_v1[[#This Row],[Date of Admission]]</f>
        <v>24</v>
      </c>
      <c r="Q494" s="1">
        <f>IFERROR(_3___Healthcare_Data_v1[[#This Row],[ Billing Amount ]]/_3___Healthcare_Data_v1[[#This Row],[Days in Hospital]],0)</f>
        <v>952.62245375000009</v>
      </c>
      <c r="R494" s="1" t="str">
        <f>IF(_3___Healthcare_Data_v1[[#This Row],[Age]]&gt;60,"Senior",IF(_3___Healthcare_Data_v1[[#This Row],[Age]]&gt;35,"Middle","Young"))</f>
        <v>Senior</v>
      </c>
    </row>
    <row r="495" spans="1:18" x14ac:dyDescent="0.3">
      <c r="A495" s="1" t="s">
        <v>1510</v>
      </c>
      <c r="B495" s="1" t="s">
        <v>26668</v>
      </c>
      <c r="C495" s="1" t="s">
        <v>16</v>
      </c>
      <c r="D495" s="1" t="s">
        <v>62</v>
      </c>
      <c r="E495" s="1" t="s">
        <v>35</v>
      </c>
      <c r="F495" s="2">
        <v>44794</v>
      </c>
      <c r="G495" s="1" t="s">
        <v>1511</v>
      </c>
      <c r="H495" s="1" t="s">
        <v>1512</v>
      </c>
      <c r="I495" s="1" t="s">
        <v>21</v>
      </c>
      <c r="J495" s="3" t="s">
        <v>27174</v>
      </c>
      <c r="K495">
        <v>300</v>
      </c>
      <c r="L495" s="1" t="s">
        <v>22</v>
      </c>
      <c r="M495" s="2">
        <v>44796</v>
      </c>
      <c r="N495" s="1" t="s">
        <v>23</v>
      </c>
      <c r="O495" s="1" t="s">
        <v>32</v>
      </c>
      <c r="P495" s="1">
        <f>_3___Healthcare_Data_v1[[#This Row],[Discharge Date]]-_3___Healthcare_Data_v1[[#This Row],[Date of Admission]]</f>
        <v>2</v>
      </c>
      <c r="Q495" s="1">
        <f>IFERROR(_3___Healthcare_Data_v1[[#This Row],[ Billing Amount ]]/_3___Healthcare_Data_v1[[#This Row],[Days in Hospital]],0)</f>
        <v>1218.1305095</v>
      </c>
      <c r="R495" s="1" t="str">
        <f>IF(_3___Healthcare_Data_v1[[#This Row],[Age]]&gt;60,"Senior",IF(_3___Healthcare_Data_v1[[#This Row],[Age]]&gt;35,"Middle","Young"))</f>
        <v>Senior</v>
      </c>
    </row>
    <row r="496" spans="1:18" x14ac:dyDescent="0.3">
      <c r="A496" s="1" t="s">
        <v>1513</v>
      </c>
      <c r="B496" s="1" t="s">
        <v>26776</v>
      </c>
      <c r="C496" s="1" t="s">
        <v>16</v>
      </c>
      <c r="D496" s="1" t="s">
        <v>114</v>
      </c>
      <c r="E496" s="1" t="s">
        <v>69</v>
      </c>
      <c r="F496" s="2">
        <v>44262</v>
      </c>
      <c r="G496" s="1" t="s">
        <v>1514</v>
      </c>
      <c r="H496" s="1" t="s">
        <v>1461</v>
      </c>
      <c r="I496" s="1" t="s">
        <v>21</v>
      </c>
      <c r="J496" s="3" t="s">
        <v>27175</v>
      </c>
      <c r="K496">
        <v>181</v>
      </c>
      <c r="L496" s="1" t="s">
        <v>22</v>
      </c>
      <c r="M496" s="2">
        <v>44262</v>
      </c>
      <c r="N496" s="1" t="s">
        <v>43</v>
      </c>
      <c r="O496" s="1" t="s">
        <v>44</v>
      </c>
      <c r="P496" s="1">
        <f>_3___Healthcare_Data_v1[[#This Row],[Discharge Date]]-_3___Healthcare_Data_v1[[#This Row],[Date of Admission]]</f>
        <v>0</v>
      </c>
      <c r="Q496" s="1">
        <f>IFERROR(_3___Healthcare_Data_v1[[#This Row],[ Billing Amount ]]/_3___Healthcare_Data_v1[[#This Row],[Days in Hospital]],0)</f>
        <v>0</v>
      </c>
      <c r="R496" s="1" t="str">
        <f>IF(_3___Healthcare_Data_v1[[#This Row],[Age]]&gt;60,"Senior",IF(_3___Healthcare_Data_v1[[#This Row],[Age]]&gt;35,"Middle","Young"))</f>
        <v>Senior</v>
      </c>
    </row>
    <row r="497" spans="1:18" x14ac:dyDescent="0.3">
      <c r="A497" s="1" t="s">
        <v>1515</v>
      </c>
      <c r="B497" s="1" t="s">
        <v>26704</v>
      </c>
      <c r="C497" s="1" t="s">
        <v>16</v>
      </c>
      <c r="D497" s="1" t="s">
        <v>229</v>
      </c>
      <c r="E497" s="1" t="s">
        <v>28</v>
      </c>
      <c r="F497" s="2">
        <v>43677</v>
      </c>
      <c r="G497" s="1" t="s">
        <v>1516</v>
      </c>
      <c r="H497" s="1" t="s">
        <v>1517</v>
      </c>
      <c r="I497" s="1" t="s">
        <v>56</v>
      </c>
      <c r="J497" s="3" t="s">
        <v>27176</v>
      </c>
      <c r="K497">
        <v>359</v>
      </c>
      <c r="L497" s="1" t="s">
        <v>22</v>
      </c>
      <c r="M497" s="2">
        <v>43678</v>
      </c>
      <c r="N497" s="1" t="s">
        <v>31</v>
      </c>
      <c r="O497" s="1" t="s">
        <v>24</v>
      </c>
      <c r="P497" s="1">
        <f>_3___Healthcare_Data_v1[[#This Row],[Discharge Date]]-_3___Healthcare_Data_v1[[#This Row],[Date of Admission]]</f>
        <v>1</v>
      </c>
      <c r="Q497" s="1">
        <f>IFERROR(_3___Healthcare_Data_v1[[#This Row],[ Billing Amount ]]/_3___Healthcare_Data_v1[[#This Row],[Days in Hospital]],0)</f>
        <v>32640.777040000001</v>
      </c>
      <c r="R497" s="1" t="str">
        <f>IF(_3___Healthcare_Data_v1[[#This Row],[Age]]&gt;60,"Senior",IF(_3___Healthcare_Data_v1[[#This Row],[Age]]&gt;35,"Middle","Young"))</f>
        <v>Senior</v>
      </c>
    </row>
    <row r="498" spans="1:18" x14ac:dyDescent="0.3">
      <c r="A498" s="1" t="s">
        <v>1518</v>
      </c>
      <c r="B498" s="1" t="s">
        <v>26720</v>
      </c>
      <c r="C498" s="1" t="s">
        <v>16</v>
      </c>
      <c r="D498" s="1" t="s">
        <v>34</v>
      </c>
      <c r="E498" s="1" t="s">
        <v>18</v>
      </c>
      <c r="F498" s="2">
        <v>43572</v>
      </c>
      <c r="G498" s="1" t="s">
        <v>1519</v>
      </c>
      <c r="H498" s="1" t="s">
        <v>1520</v>
      </c>
      <c r="I498" s="1" t="s">
        <v>21</v>
      </c>
      <c r="J498" s="3" t="s">
        <v>27177</v>
      </c>
      <c r="K498">
        <v>243</v>
      </c>
      <c r="L498" s="1" t="s">
        <v>38</v>
      </c>
      <c r="M498" s="2">
        <v>43574</v>
      </c>
      <c r="N498" s="1" t="s">
        <v>43</v>
      </c>
      <c r="O498" s="1" t="s">
        <v>24</v>
      </c>
      <c r="P498" s="1">
        <f>_3___Healthcare_Data_v1[[#This Row],[Discharge Date]]-_3___Healthcare_Data_v1[[#This Row],[Date of Admission]]</f>
        <v>2</v>
      </c>
      <c r="Q498" s="1">
        <f>IFERROR(_3___Healthcare_Data_v1[[#This Row],[ Billing Amount ]]/_3___Healthcare_Data_v1[[#This Row],[Days in Hospital]],0)</f>
        <v>8778.5531900000005</v>
      </c>
      <c r="R498" s="1" t="str">
        <f>IF(_3___Healthcare_Data_v1[[#This Row],[Age]]&gt;60,"Senior",IF(_3___Healthcare_Data_v1[[#This Row],[Age]]&gt;35,"Middle","Young"))</f>
        <v>Senior</v>
      </c>
    </row>
    <row r="499" spans="1:18" x14ac:dyDescent="0.3">
      <c r="A499" s="1" t="s">
        <v>1521</v>
      </c>
      <c r="B499" s="1" t="s">
        <v>26994</v>
      </c>
      <c r="C499" s="1" t="s">
        <v>26642</v>
      </c>
      <c r="D499" s="1" t="s">
        <v>114</v>
      </c>
      <c r="E499" s="1" t="s">
        <v>28</v>
      </c>
      <c r="F499" s="2">
        <v>44261</v>
      </c>
      <c r="G499" s="1" t="s">
        <v>1522</v>
      </c>
      <c r="H499" s="1" t="s">
        <v>1523</v>
      </c>
      <c r="I499" s="1" t="s">
        <v>56</v>
      </c>
      <c r="J499" s="3" t="s">
        <v>27178</v>
      </c>
      <c r="K499">
        <v>451</v>
      </c>
      <c r="L499" s="1" t="s">
        <v>22</v>
      </c>
      <c r="M499" s="2">
        <v>44263</v>
      </c>
      <c r="N499" s="1" t="s">
        <v>31</v>
      </c>
      <c r="O499" s="1" t="s">
        <v>24</v>
      </c>
      <c r="P499" s="1">
        <f>_3___Healthcare_Data_v1[[#This Row],[Discharge Date]]-_3___Healthcare_Data_v1[[#This Row],[Date of Admission]]</f>
        <v>2</v>
      </c>
      <c r="Q499" s="1">
        <f>IFERROR(_3___Healthcare_Data_v1[[#This Row],[ Billing Amount ]]/_3___Healthcare_Data_v1[[#This Row],[Days in Hospital]],0)</f>
        <v>9426.990785</v>
      </c>
      <c r="R499" s="1" t="str">
        <f>IF(_3___Healthcare_Data_v1[[#This Row],[Age]]&gt;60,"Senior",IF(_3___Healthcare_Data_v1[[#This Row],[Age]]&gt;35,"Middle","Young"))</f>
        <v>Senior</v>
      </c>
    </row>
    <row r="500" spans="1:18" x14ac:dyDescent="0.3">
      <c r="A500" s="1" t="s">
        <v>1524</v>
      </c>
      <c r="B500" s="1" t="s">
        <v>26873</v>
      </c>
      <c r="C500" s="1" t="s">
        <v>26642</v>
      </c>
      <c r="D500" s="1" t="s">
        <v>17</v>
      </c>
      <c r="E500" s="1" t="s">
        <v>69</v>
      </c>
      <c r="F500" s="2">
        <v>43641</v>
      </c>
      <c r="G500" s="1" t="s">
        <v>737</v>
      </c>
      <c r="H500" s="1" t="s">
        <v>1525</v>
      </c>
      <c r="I500" s="1" t="s">
        <v>60</v>
      </c>
      <c r="J500" s="3" t="s">
        <v>27179</v>
      </c>
      <c r="K500">
        <v>454</v>
      </c>
      <c r="L500" s="1" t="s">
        <v>38</v>
      </c>
      <c r="M500" s="2">
        <v>43652</v>
      </c>
      <c r="N500" s="1" t="s">
        <v>48</v>
      </c>
      <c r="O500" s="1" t="s">
        <v>44</v>
      </c>
      <c r="P500" s="1">
        <f>_3___Healthcare_Data_v1[[#This Row],[Discharge Date]]-_3___Healthcare_Data_v1[[#This Row],[Date of Admission]]</f>
        <v>11</v>
      </c>
      <c r="Q500" s="1">
        <f>IFERROR(_3___Healthcare_Data_v1[[#This Row],[ Billing Amount ]]/_3___Healthcare_Data_v1[[#This Row],[Days in Hospital]],0)</f>
        <v>2402.9674245454548</v>
      </c>
      <c r="R500" s="1" t="str">
        <f>IF(_3___Healthcare_Data_v1[[#This Row],[Age]]&gt;60,"Senior",IF(_3___Healthcare_Data_v1[[#This Row],[Age]]&gt;35,"Middle","Young"))</f>
        <v>Senior</v>
      </c>
    </row>
    <row r="501" spans="1:18" x14ac:dyDescent="0.3">
      <c r="A501" s="1" t="s">
        <v>1526</v>
      </c>
      <c r="B501" s="1" t="s">
        <v>26628</v>
      </c>
      <c r="C501" s="1" t="s">
        <v>26642</v>
      </c>
      <c r="D501" s="1" t="s">
        <v>49</v>
      </c>
      <c r="E501" s="1" t="s">
        <v>26615</v>
      </c>
      <c r="F501" s="2">
        <v>44235</v>
      </c>
      <c r="G501" s="1" t="s">
        <v>1527</v>
      </c>
      <c r="H501" s="1" t="s">
        <v>1528</v>
      </c>
      <c r="I501" s="1" t="s">
        <v>60</v>
      </c>
      <c r="J501" s="3" t="s">
        <v>27180</v>
      </c>
      <c r="K501">
        <v>324</v>
      </c>
      <c r="L501" s="1" t="s">
        <v>42</v>
      </c>
      <c r="M501" s="2">
        <v>44258</v>
      </c>
      <c r="N501" s="1" t="s">
        <v>31</v>
      </c>
      <c r="O501" s="1" t="s">
        <v>44</v>
      </c>
      <c r="P501" s="1">
        <f>_3___Healthcare_Data_v1[[#This Row],[Discharge Date]]-_3___Healthcare_Data_v1[[#This Row],[Date of Admission]]</f>
        <v>23</v>
      </c>
      <c r="Q501" s="1">
        <f>IFERROR(_3___Healthcare_Data_v1[[#This Row],[ Billing Amount ]]/_3___Healthcare_Data_v1[[#This Row],[Days in Hospital]],0)</f>
        <v>1422.4073786956521</v>
      </c>
      <c r="R501" s="1" t="str">
        <f>IF(_3___Healthcare_Data_v1[[#This Row],[Age]]&gt;60,"Senior",IF(_3___Healthcare_Data_v1[[#This Row],[Age]]&gt;35,"Middle","Young"))</f>
        <v>Senior</v>
      </c>
    </row>
    <row r="502" spans="1:18" x14ac:dyDescent="0.3">
      <c r="A502" s="1" t="s">
        <v>1529</v>
      </c>
      <c r="B502" s="1" t="s">
        <v>26732</v>
      </c>
      <c r="C502" s="1" t="s">
        <v>26</v>
      </c>
      <c r="D502" s="1" t="s">
        <v>114</v>
      </c>
      <c r="E502" s="1" t="s">
        <v>26620</v>
      </c>
      <c r="F502" s="2">
        <v>44894</v>
      </c>
      <c r="G502" s="1" t="s">
        <v>1530</v>
      </c>
      <c r="H502" s="1" t="s">
        <v>1531</v>
      </c>
      <c r="I502" s="1" t="s">
        <v>26607</v>
      </c>
      <c r="J502" s="3" t="s">
        <v>27181</v>
      </c>
      <c r="K502">
        <v>413</v>
      </c>
      <c r="L502" s="1" t="s">
        <v>22</v>
      </c>
      <c r="M502" s="2">
        <v>44908</v>
      </c>
      <c r="N502" s="1" t="s">
        <v>23</v>
      </c>
      <c r="O502" s="1" t="s">
        <v>44</v>
      </c>
      <c r="P502" s="1">
        <f>_3___Healthcare_Data_v1[[#This Row],[Discharge Date]]-_3___Healthcare_Data_v1[[#This Row],[Date of Admission]]</f>
        <v>14</v>
      </c>
      <c r="Q502" s="1">
        <f>IFERROR(_3___Healthcare_Data_v1[[#This Row],[ Billing Amount ]]/_3___Healthcare_Data_v1[[#This Row],[Days in Hospital]],0)</f>
        <v>1088.1815457142857</v>
      </c>
      <c r="R502" s="1" t="str">
        <f>IF(_3___Healthcare_Data_v1[[#This Row],[Age]]&gt;60,"Senior",IF(_3___Healthcare_Data_v1[[#This Row],[Age]]&gt;35,"Middle","Young"))</f>
        <v>Senior</v>
      </c>
    </row>
    <row r="503" spans="1:18" x14ac:dyDescent="0.3">
      <c r="A503" s="1" t="s">
        <v>1532</v>
      </c>
      <c r="B503" s="1" t="s">
        <v>26745</v>
      </c>
      <c r="C503" s="1" t="s">
        <v>16</v>
      </c>
      <c r="D503" s="1" t="s">
        <v>114</v>
      </c>
      <c r="E503" s="1" t="s">
        <v>69</v>
      </c>
      <c r="F503" s="2">
        <v>43697</v>
      </c>
      <c r="G503" s="1" t="s">
        <v>1533</v>
      </c>
      <c r="H503" s="1" t="s">
        <v>1534</v>
      </c>
      <c r="I503" s="1" t="s">
        <v>21</v>
      </c>
      <c r="J503" s="3" t="s">
        <v>27182</v>
      </c>
      <c r="K503">
        <v>233</v>
      </c>
      <c r="L503" s="1" t="s">
        <v>38</v>
      </c>
      <c r="M503" s="2">
        <v>43714</v>
      </c>
      <c r="N503" s="1" t="s">
        <v>43</v>
      </c>
      <c r="O503" s="1" t="s">
        <v>44</v>
      </c>
      <c r="P503" s="1">
        <f>_3___Healthcare_Data_v1[[#This Row],[Discharge Date]]-_3___Healthcare_Data_v1[[#This Row],[Date of Admission]]</f>
        <v>17</v>
      </c>
      <c r="Q503" s="1">
        <f>IFERROR(_3___Healthcare_Data_v1[[#This Row],[ Billing Amount ]]/_3___Healthcare_Data_v1[[#This Row],[Days in Hospital]],0)</f>
        <v>1581.5929670588237</v>
      </c>
      <c r="R503" s="1" t="str">
        <f>IF(_3___Healthcare_Data_v1[[#This Row],[Age]]&gt;60,"Senior",IF(_3___Healthcare_Data_v1[[#This Row],[Age]]&gt;35,"Middle","Young"))</f>
        <v>Senior</v>
      </c>
    </row>
    <row r="504" spans="1:18" x14ac:dyDescent="0.3">
      <c r="A504" s="1" t="s">
        <v>1535</v>
      </c>
      <c r="B504" s="1" t="s">
        <v>26653</v>
      </c>
      <c r="C504" s="1" t="s">
        <v>26</v>
      </c>
      <c r="D504" s="1" t="s">
        <v>17</v>
      </c>
      <c r="E504" s="1" t="s">
        <v>26620</v>
      </c>
      <c r="F504" s="2">
        <v>45028</v>
      </c>
      <c r="G504" s="1" t="s">
        <v>1536</v>
      </c>
      <c r="H504" s="1" t="s">
        <v>1537</v>
      </c>
      <c r="I504" s="1" t="s">
        <v>21</v>
      </c>
      <c r="J504" s="3" t="s">
        <v>27183</v>
      </c>
      <c r="K504">
        <v>279</v>
      </c>
      <c r="L504" s="1" t="s">
        <v>42</v>
      </c>
      <c r="M504" s="2">
        <v>45056</v>
      </c>
      <c r="N504" s="1" t="s">
        <v>31</v>
      </c>
      <c r="O504" s="1" t="s">
        <v>32</v>
      </c>
      <c r="P504" s="1">
        <f>_3___Healthcare_Data_v1[[#This Row],[Discharge Date]]-_3___Healthcare_Data_v1[[#This Row],[Date of Admission]]</f>
        <v>28</v>
      </c>
      <c r="Q504" s="1">
        <f>IFERROR(_3___Healthcare_Data_v1[[#This Row],[ Billing Amount ]]/_3___Healthcare_Data_v1[[#This Row],[Days in Hospital]],0)</f>
        <v>916.33796678571434</v>
      </c>
      <c r="R504" s="1" t="str">
        <f>IF(_3___Healthcare_Data_v1[[#This Row],[Age]]&gt;60,"Senior",IF(_3___Healthcare_Data_v1[[#This Row],[Age]]&gt;35,"Middle","Young"))</f>
        <v>Senior</v>
      </c>
    </row>
    <row r="505" spans="1:18" x14ac:dyDescent="0.3">
      <c r="A505" s="1" t="s">
        <v>1538</v>
      </c>
      <c r="B505" s="1" t="s">
        <v>26646</v>
      </c>
      <c r="C505" s="1" t="s">
        <v>16</v>
      </c>
      <c r="D505" s="1" t="s">
        <v>89</v>
      </c>
      <c r="E505" s="1" t="s">
        <v>18</v>
      </c>
      <c r="F505" s="2">
        <v>44499</v>
      </c>
      <c r="G505" s="1" t="s">
        <v>1539</v>
      </c>
      <c r="H505" s="1" t="s">
        <v>1540</v>
      </c>
      <c r="I505" s="1" t="s">
        <v>21</v>
      </c>
      <c r="J505" s="3" t="s">
        <v>27184</v>
      </c>
      <c r="K505">
        <v>257</v>
      </c>
      <c r="L505" s="1" t="s">
        <v>38</v>
      </c>
      <c r="M505" s="2">
        <v>44514</v>
      </c>
      <c r="N505" s="1" t="s">
        <v>48</v>
      </c>
      <c r="O505" s="1" t="s">
        <v>32</v>
      </c>
      <c r="P505" s="1">
        <f>_3___Healthcare_Data_v1[[#This Row],[Discharge Date]]-_3___Healthcare_Data_v1[[#This Row],[Date of Admission]]</f>
        <v>15</v>
      </c>
      <c r="Q505" s="1">
        <f>IFERROR(_3___Healthcare_Data_v1[[#This Row],[ Billing Amount ]]/_3___Healthcare_Data_v1[[#This Row],[Days in Hospital]],0)</f>
        <v>594.00173240000004</v>
      </c>
      <c r="R505" s="1" t="str">
        <f>IF(_3___Healthcare_Data_v1[[#This Row],[Age]]&gt;60,"Senior",IF(_3___Healthcare_Data_v1[[#This Row],[Age]]&gt;35,"Middle","Young"))</f>
        <v>Senior</v>
      </c>
    </row>
    <row r="506" spans="1:18" x14ac:dyDescent="0.3">
      <c r="A506" s="1" t="s">
        <v>1541</v>
      </c>
      <c r="B506" s="1" t="s">
        <v>26636</v>
      </c>
      <c r="C506" s="1" t="s">
        <v>26</v>
      </c>
      <c r="D506" s="1" t="s">
        <v>62</v>
      </c>
      <c r="E506" s="1" t="s">
        <v>28</v>
      </c>
      <c r="F506" s="2">
        <v>44712</v>
      </c>
      <c r="G506" s="1" t="s">
        <v>1542</v>
      </c>
      <c r="H506" s="1" t="s">
        <v>1543</v>
      </c>
      <c r="I506" s="1" t="s">
        <v>56</v>
      </c>
      <c r="J506" s="3" t="s">
        <v>27185</v>
      </c>
      <c r="K506">
        <v>227</v>
      </c>
      <c r="L506" s="1" t="s">
        <v>22</v>
      </c>
      <c r="M506" s="2">
        <v>44729</v>
      </c>
      <c r="N506" s="1" t="s">
        <v>43</v>
      </c>
      <c r="O506" s="1" t="s">
        <v>24</v>
      </c>
      <c r="P506" s="1">
        <f>_3___Healthcare_Data_v1[[#This Row],[Discharge Date]]-_3___Healthcare_Data_v1[[#This Row],[Date of Admission]]</f>
        <v>17</v>
      </c>
      <c r="Q506" s="1">
        <f>IFERROR(_3___Healthcare_Data_v1[[#This Row],[ Billing Amount ]]/_3___Healthcare_Data_v1[[#This Row],[Days in Hospital]],0)</f>
        <v>422.01082835294119</v>
      </c>
      <c r="R506" s="1" t="str">
        <f>IF(_3___Healthcare_Data_v1[[#This Row],[Age]]&gt;60,"Senior",IF(_3___Healthcare_Data_v1[[#This Row],[Age]]&gt;35,"Middle","Young"))</f>
        <v>Senior</v>
      </c>
    </row>
    <row r="507" spans="1:18" x14ac:dyDescent="0.3">
      <c r="A507" s="1" t="s">
        <v>1544</v>
      </c>
      <c r="B507" s="1" t="s">
        <v>26791</v>
      </c>
      <c r="C507" s="1" t="s">
        <v>26</v>
      </c>
      <c r="D507" s="1" t="s">
        <v>89</v>
      </c>
      <c r="E507" s="1" t="s">
        <v>35</v>
      </c>
      <c r="F507" s="2">
        <v>44010</v>
      </c>
      <c r="G507" s="1" t="s">
        <v>1545</v>
      </c>
      <c r="H507" s="1" t="s">
        <v>1546</v>
      </c>
      <c r="I507" s="1" t="s">
        <v>60</v>
      </c>
      <c r="J507" s="3" t="s">
        <v>27186</v>
      </c>
      <c r="K507">
        <v>458</v>
      </c>
      <c r="L507" s="1" t="s">
        <v>42</v>
      </c>
      <c r="M507" s="2">
        <v>44021</v>
      </c>
      <c r="N507" s="1" t="s">
        <v>43</v>
      </c>
      <c r="O507" s="1" t="s">
        <v>24</v>
      </c>
      <c r="P507" s="1">
        <f>_3___Healthcare_Data_v1[[#This Row],[Discharge Date]]-_3___Healthcare_Data_v1[[#This Row],[Date of Admission]]</f>
        <v>11</v>
      </c>
      <c r="Q507" s="1">
        <f>IFERROR(_3___Healthcare_Data_v1[[#This Row],[ Billing Amount ]]/_3___Healthcare_Data_v1[[#This Row],[Days in Hospital]],0)</f>
        <v>1269.9996927272728</v>
      </c>
      <c r="R507" s="1" t="str">
        <f>IF(_3___Healthcare_Data_v1[[#This Row],[Age]]&gt;60,"Senior",IF(_3___Healthcare_Data_v1[[#This Row],[Age]]&gt;35,"Middle","Young"))</f>
        <v>Senior</v>
      </c>
    </row>
    <row r="508" spans="1:18" x14ac:dyDescent="0.3">
      <c r="A508" s="1" t="s">
        <v>1547</v>
      </c>
      <c r="B508" s="1" t="s">
        <v>26638</v>
      </c>
      <c r="C508" s="1" t="s">
        <v>16</v>
      </c>
      <c r="D508" s="1" t="s">
        <v>229</v>
      </c>
      <c r="E508" s="1" t="s">
        <v>28</v>
      </c>
      <c r="F508" s="2">
        <v>44114</v>
      </c>
      <c r="G508" s="1" t="s">
        <v>1548</v>
      </c>
      <c r="H508" s="1" t="s">
        <v>1549</v>
      </c>
      <c r="I508" s="1" t="s">
        <v>60</v>
      </c>
      <c r="J508" s="3" t="s">
        <v>27187</v>
      </c>
      <c r="K508">
        <v>209</v>
      </c>
      <c r="L508" s="1" t="s">
        <v>42</v>
      </c>
      <c r="M508" s="2">
        <v>44118</v>
      </c>
      <c r="N508" s="1" t="s">
        <v>23</v>
      </c>
      <c r="O508" s="1" t="s">
        <v>32</v>
      </c>
      <c r="P508" s="1">
        <f>_3___Healthcare_Data_v1[[#This Row],[Discharge Date]]-_3___Healthcare_Data_v1[[#This Row],[Date of Admission]]</f>
        <v>4</v>
      </c>
      <c r="Q508" s="1">
        <f>IFERROR(_3___Healthcare_Data_v1[[#This Row],[ Billing Amount ]]/_3___Healthcare_Data_v1[[#This Row],[Days in Hospital]],0)</f>
        <v>1600.7378229999999</v>
      </c>
      <c r="R508" s="1" t="str">
        <f>IF(_3___Healthcare_Data_v1[[#This Row],[Age]]&gt;60,"Senior",IF(_3___Healthcare_Data_v1[[#This Row],[Age]]&gt;35,"Middle","Young"))</f>
        <v>Senior</v>
      </c>
    </row>
    <row r="509" spans="1:18" x14ac:dyDescent="0.3">
      <c r="A509" s="1" t="s">
        <v>1550</v>
      </c>
      <c r="B509" s="1" t="s">
        <v>26967</v>
      </c>
      <c r="C509" s="1" t="s">
        <v>26</v>
      </c>
      <c r="D509" s="1" t="s">
        <v>114</v>
      </c>
      <c r="E509" s="1" t="s">
        <v>26620</v>
      </c>
      <c r="F509" s="2">
        <v>43786</v>
      </c>
      <c r="G509" s="1" t="s">
        <v>1551</v>
      </c>
      <c r="H509" s="1" t="s">
        <v>1552</v>
      </c>
      <c r="I509" s="1" t="s">
        <v>52</v>
      </c>
      <c r="J509" s="3" t="s">
        <v>27188</v>
      </c>
      <c r="K509">
        <v>148</v>
      </c>
      <c r="L509" s="1" t="s">
        <v>42</v>
      </c>
      <c r="M509" s="2">
        <v>43787</v>
      </c>
      <c r="N509" s="1" t="s">
        <v>31</v>
      </c>
      <c r="O509" s="1" t="s">
        <v>44</v>
      </c>
      <c r="P509" s="1">
        <f>_3___Healthcare_Data_v1[[#This Row],[Discharge Date]]-_3___Healthcare_Data_v1[[#This Row],[Date of Admission]]</f>
        <v>1</v>
      </c>
      <c r="Q509" s="1">
        <f>IFERROR(_3___Healthcare_Data_v1[[#This Row],[ Billing Amount ]]/_3___Healthcare_Data_v1[[#This Row],[Days in Hospital]],0)</f>
        <v>24608.964950000001</v>
      </c>
      <c r="R509" s="1" t="str">
        <f>IF(_3___Healthcare_Data_v1[[#This Row],[Age]]&gt;60,"Senior",IF(_3___Healthcare_Data_v1[[#This Row],[Age]]&gt;35,"Middle","Young"))</f>
        <v>Senior</v>
      </c>
    </row>
    <row r="510" spans="1:18" x14ac:dyDescent="0.3">
      <c r="A510" s="1" t="s">
        <v>1553</v>
      </c>
      <c r="B510" s="1" t="s">
        <v>26837</v>
      </c>
      <c r="C510" s="1" t="s">
        <v>26</v>
      </c>
      <c r="D510" s="1" t="s">
        <v>17</v>
      </c>
      <c r="E510" s="1" t="s">
        <v>26620</v>
      </c>
      <c r="F510" s="2">
        <v>43621</v>
      </c>
      <c r="G510" s="1" t="s">
        <v>1554</v>
      </c>
      <c r="H510" s="1" t="s">
        <v>1555</v>
      </c>
      <c r="I510" s="1" t="s">
        <v>60</v>
      </c>
      <c r="J510" s="3" t="s">
        <v>27189</v>
      </c>
      <c r="K510">
        <v>121</v>
      </c>
      <c r="L510" s="1" t="s">
        <v>22</v>
      </c>
      <c r="M510" s="2">
        <v>43632</v>
      </c>
      <c r="N510" s="1" t="s">
        <v>48</v>
      </c>
      <c r="O510" s="1" t="s">
        <v>24</v>
      </c>
      <c r="P510" s="1">
        <f>_3___Healthcare_Data_v1[[#This Row],[Discharge Date]]-_3___Healthcare_Data_v1[[#This Row],[Date of Admission]]</f>
        <v>11</v>
      </c>
      <c r="Q510" s="1">
        <f>IFERROR(_3___Healthcare_Data_v1[[#This Row],[ Billing Amount ]]/_3___Healthcare_Data_v1[[#This Row],[Days in Hospital]],0)</f>
        <v>187.11806281818181</v>
      </c>
      <c r="R510" s="1" t="str">
        <f>IF(_3___Healthcare_Data_v1[[#This Row],[Age]]&gt;60,"Senior",IF(_3___Healthcare_Data_v1[[#This Row],[Age]]&gt;35,"Middle","Young"))</f>
        <v>Senior</v>
      </c>
    </row>
    <row r="511" spans="1:18" x14ac:dyDescent="0.3">
      <c r="A511" s="1" t="s">
        <v>1556</v>
      </c>
      <c r="B511" s="1" t="s">
        <v>26653</v>
      </c>
      <c r="C511" s="1" t="s">
        <v>26</v>
      </c>
      <c r="D511" s="1" t="s">
        <v>229</v>
      </c>
      <c r="E511" s="1" t="s">
        <v>18</v>
      </c>
      <c r="F511" s="2">
        <v>44464</v>
      </c>
      <c r="G511" s="1" t="s">
        <v>1557</v>
      </c>
      <c r="H511" s="1" t="s">
        <v>1558</v>
      </c>
      <c r="I511" s="1" t="s">
        <v>56</v>
      </c>
      <c r="J511" s="3" t="s">
        <v>27190</v>
      </c>
      <c r="K511">
        <v>461</v>
      </c>
      <c r="L511" s="1" t="s">
        <v>38</v>
      </c>
      <c r="M511" s="2">
        <v>44490</v>
      </c>
      <c r="N511" s="1" t="s">
        <v>31</v>
      </c>
      <c r="O511" s="1" t="s">
        <v>24</v>
      </c>
      <c r="P511" s="1">
        <f>_3___Healthcare_Data_v1[[#This Row],[Discharge Date]]-_3___Healthcare_Data_v1[[#This Row],[Date of Admission]]</f>
        <v>26</v>
      </c>
      <c r="Q511" s="1">
        <f>IFERROR(_3___Healthcare_Data_v1[[#This Row],[ Billing Amount ]]/_3___Healthcare_Data_v1[[#This Row],[Days in Hospital]],0)</f>
        <v>961.50836692307701</v>
      </c>
      <c r="R511" s="1" t="str">
        <f>IF(_3___Healthcare_Data_v1[[#This Row],[Age]]&gt;60,"Senior",IF(_3___Healthcare_Data_v1[[#This Row],[Age]]&gt;35,"Middle","Young"))</f>
        <v>Senior</v>
      </c>
    </row>
    <row r="512" spans="1:18" x14ac:dyDescent="0.3">
      <c r="A512" s="1" t="s">
        <v>1559</v>
      </c>
      <c r="B512" s="1" t="s">
        <v>26659</v>
      </c>
      <c r="C512" s="1" t="s">
        <v>26</v>
      </c>
      <c r="D512" s="1" t="s">
        <v>89</v>
      </c>
      <c r="E512" s="1" t="s">
        <v>18</v>
      </c>
      <c r="F512" s="2">
        <v>44745</v>
      </c>
      <c r="G512" s="1" t="s">
        <v>1560</v>
      </c>
      <c r="H512" s="1" t="s">
        <v>1561</v>
      </c>
      <c r="I512" s="1" t="s">
        <v>52</v>
      </c>
      <c r="J512" s="3" t="s">
        <v>27191</v>
      </c>
      <c r="K512">
        <v>228</v>
      </c>
      <c r="L512" s="1" t="s">
        <v>42</v>
      </c>
      <c r="M512" s="2">
        <v>44754</v>
      </c>
      <c r="N512" s="1" t="s">
        <v>43</v>
      </c>
      <c r="O512" s="1" t="s">
        <v>32</v>
      </c>
      <c r="P512" s="1">
        <f>_3___Healthcare_Data_v1[[#This Row],[Discharge Date]]-_3___Healthcare_Data_v1[[#This Row],[Date of Admission]]</f>
        <v>9</v>
      </c>
      <c r="Q512" s="1">
        <f>IFERROR(_3___Healthcare_Data_v1[[#This Row],[ Billing Amount ]]/_3___Healthcare_Data_v1[[#This Row],[Days in Hospital]],0)</f>
        <v>3572.0514288888889</v>
      </c>
      <c r="R512" s="1" t="str">
        <f>IF(_3___Healthcare_Data_v1[[#This Row],[Age]]&gt;60,"Senior",IF(_3___Healthcare_Data_v1[[#This Row],[Age]]&gt;35,"Middle","Young"))</f>
        <v>Senior</v>
      </c>
    </row>
    <row r="513" spans="1:18" x14ac:dyDescent="0.3">
      <c r="A513" s="1" t="s">
        <v>1562</v>
      </c>
      <c r="B513" s="1" t="s">
        <v>26664</v>
      </c>
      <c r="C513" s="1" t="s">
        <v>26</v>
      </c>
      <c r="D513" s="1" t="s">
        <v>229</v>
      </c>
      <c r="E513" s="1" t="s">
        <v>26615</v>
      </c>
      <c r="F513" s="2">
        <v>44012</v>
      </c>
      <c r="G513" s="1" t="s">
        <v>1563</v>
      </c>
      <c r="H513" s="1" t="s">
        <v>1564</v>
      </c>
      <c r="I513" s="1" t="s">
        <v>52</v>
      </c>
      <c r="J513" s="3" t="s">
        <v>27192</v>
      </c>
      <c r="K513">
        <v>216</v>
      </c>
      <c r="L513" s="1" t="s">
        <v>22</v>
      </c>
      <c r="M513" s="2">
        <v>44030</v>
      </c>
      <c r="N513" s="1" t="s">
        <v>31</v>
      </c>
      <c r="O513" s="1" t="s">
        <v>24</v>
      </c>
      <c r="P513" s="1">
        <f>_3___Healthcare_Data_v1[[#This Row],[Discharge Date]]-_3___Healthcare_Data_v1[[#This Row],[Date of Admission]]</f>
        <v>18</v>
      </c>
      <c r="Q513" s="1">
        <f>IFERROR(_3___Healthcare_Data_v1[[#This Row],[ Billing Amount ]]/_3___Healthcare_Data_v1[[#This Row],[Days in Hospital]],0)</f>
        <v>314.44633300000004</v>
      </c>
      <c r="R513" s="1" t="str">
        <f>IF(_3___Healthcare_Data_v1[[#This Row],[Age]]&gt;60,"Senior",IF(_3___Healthcare_Data_v1[[#This Row],[Age]]&gt;35,"Middle","Young"))</f>
        <v>Senior</v>
      </c>
    </row>
    <row r="514" spans="1:18" x14ac:dyDescent="0.3">
      <c r="A514" s="1" t="s">
        <v>1565</v>
      </c>
      <c r="B514" s="1" t="s">
        <v>26655</v>
      </c>
      <c r="C514" s="1" t="s">
        <v>26</v>
      </c>
      <c r="D514" s="1" t="s">
        <v>49</v>
      </c>
      <c r="E514" s="1" t="s">
        <v>26620</v>
      </c>
      <c r="F514" s="2">
        <v>44475</v>
      </c>
      <c r="G514" s="1" t="s">
        <v>1566</v>
      </c>
      <c r="H514" s="1" t="s">
        <v>1567</v>
      </c>
      <c r="I514" s="1" t="s">
        <v>26607</v>
      </c>
      <c r="J514" s="3" t="s">
        <v>27193</v>
      </c>
      <c r="K514">
        <v>302</v>
      </c>
      <c r="L514" s="1" t="s">
        <v>42</v>
      </c>
      <c r="M514" s="2">
        <v>44490</v>
      </c>
      <c r="N514" s="1" t="s">
        <v>84</v>
      </c>
      <c r="O514" s="1" t="s">
        <v>44</v>
      </c>
      <c r="P514" s="1">
        <f>_3___Healthcare_Data_v1[[#This Row],[Discharge Date]]-_3___Healthcare_Data_v1[[#This Row],[Date of Admission]]</f>
        <v>15</v>
      </c>
      <c r="Q514" s="1">
        <f>IFERROR(_3___Healthcare_Data_v1[[#This Row],[ Billing Amount ]]/_3___Healthcare_Data_v1[[#This Row],[Days in Hospital]],0)</f>
        <v>1951.2919806666666</v>
      </c>
      <c r="R514" s="1" t="str">
        <f>IF(_3___Healthcare_Data_v1[[#This Row],[Age]]&gt;60,"Senior",IF(_3___Healthcare_Data_v1[[#This Row],[Age]]&gt;35,"Middle","Young"))</f>
        <v>Senior</v>
      </c>
    </row>
    <row r="515" spans="1:18" x14ac:dyDescent="0.3">
      <c r="A515" s="1" t="s">
        <v>1568</v>
      </c>
      <c r="B515" s="1" t="s">
        <v>26980</v>
      </c>
      <c r="C515" s="1" t="s">
        <v>16</v>
      </c>
      <c r="D515" s="1" t="s">
        <v>114</v>
      </c>
      <c r="E515" s="1" t="s">
        <v>26615</v>
      </c>
      <c r="F515" s="2">
        <v>43693</v>
      </c>
      <c r="G515" s="1" t="s">
        <v>172</v>
      </c>
      <c r="H515" s="1" t="s">
        <v>1569</v>
      </c>
      <c r="I515" s="1" t="s">
        <v>21</v>
      </c>
      <c r="J515" s="3" t="s">
        <v>27194</v>
      </c>
      <c r="K515">
        <v>266</v>
      </c>
      <c r="L515" s="1" t="s">
        <v>22</v>
      </c>
      <c r="M515" s="2">
        <v>43713</v>
      </c>
      <c r="N515" s="1" t="s">
        <v>43</v>
      </c>
      <c r="O515" s="1" t="s">
        <v>24</v>
      </c>
      <c r="P515" s="1">
        <f>_3___Healthcare_Data_v1[[#This Row],[Discharge Date]]-_3___Healthcare_Data_v1[[#This Row],[Date of Admission]]</f>
        <v>20</v>
      </c>
      <c r="Q515" s="1">
        <f>IFERROR(_3___Healthcare_Data_v1[[#This Row],[ Billing Amount ]]/_3___Healthcare_Data_v1[[#This Row],[Days in Hospital]],0)</f>
        <v>1077.035807</v>
      </c>
      <c r="R515" s="1" t="str">
        <f>IF(_3___Healthcare_Data_v1[[#This Row],[Age]]&gt;60,"Senior",IF(_3___Healthcare_Data_v1[[#This Row],[Age]]&gt;35,"Middle","Young"))</f>
        <v>Senior</v>
      </c>
    </row>
    <row r="516" spans="1:18" x14ac:dyDescent="0.3">
      <c r="A516" s="1" t="s">
        <v>1570</v>
      </c>
      <c r="B516" s="1" t="s">
        <v>26630</v>
      </c>
      <c r="C516" s="1" t="s">
        <v>16</v>
      </c>
      <c r="D516" s="1" t="s">
        <v>114</v>
      </c>
      <c r="E516" s="1" t="s">
        <v>35</v>
      </c>
      <c r="F516" s="2">
        <v>43566</v>
      </c>
      <c r="G516" s="1" t="s">
        <v>1571</v>
      </c>
      <c r="H516" s="1" t="s">
        <v>1572</v>
      </c>
      <c r="I516" s="1" t="s">
        <v>52</v>
      </c>
      <c r="J516" s="3" t="s">
        <v>27195</v>
      </c>
      <c r="K516">
        <v>115</v>
      </c>
      <c r="L516" s="1" t="s">
        <v>22</v>
      </c>
      <c r="M516" s="2">
        <v>43567</v>
      </c>
      <c r="N516" s="1" t="s">
        <v>43</v>
      </c>
      <c r="O516" s="1" t="s">
        <v>24</v>
      </c>
      <c r="P516" s="1">
        <f>_3___Healthcare_Data_v1[[#This Row],[Discharge Date]]-_3___Healthcare_Data_v1[[#This Row],[Date of Admission]]</f>
        <v>1</v>
      </c>
      <c r="Q516" s="1">
        <f>IFERROR(_3___Healthcare_Data_v1[[#This Row],[ Billing Amount ]]/_3___Healthcare_Data_v1[[#This Row],[Days in Hospital]],0)</f>
        <v>17355.021530000002</v>
      </c>
      <c r="R516" s="1" t="str">
        <f>IF(_3___Healthcare_Data_v1[[#This Row],[Age]]&gt;60,"Senior",IF(_3___Healthcare_Data_v1[[#This Row],[Age]]&gt;35,"Middle","Young"))</f>
        <v>Senior</v>
      </c>
    </row>
    <row r="517" spans="1:18" x14ac:dyDescent="0.3">
      <c r="A517" s="1" t="s">
        <v>1573</v>
      </c>
      <c r="B517" s="1" t="s">
        <v>26732</v>
      </c>
      <c r="C517" s="1" t="s">
        <v>26</v>
      </c>
      <c r="D517" s="1" t="s">
        <v>89</v>
      </c>
      <c r="E517" s="1" t="s">
        <v>18</v>
      </c>
      <c r="F517" s="2">
        <v>44691</v>
      </c>
      <c r="G517" s="1" t="s">
        <v>1574</v>
      </c>
      <c r="H517" s="1" t="s">
        <v>1575</v>
      </c>
      <c r="I517" s="1" t="s">
        <v>21</v>
      </c>
      <c r="J517" s="3" t="s">
        <v>27196</v>
      </c>
      <c r="K517">
        <v>417</v>
      </c>
      <c r="L517" s="1" t="s">
        <v>38</v>
      </c>
      <c r="M517" s="2">
        <v>44708</v>
      </c>
      <c r="N517" s="1" t="s">
        <v>48</v>
      </c>
      <c r="O517" s="1" t="s">
        <v>44</v>
      </c>
      <c r="P517" s="1">
        <f>_3___Healthcare_Data_v1[[#This Row],[Discharge Date]]-_3___Healthcare_Data_v1[[#This Row],[Date of Admission]]</f>
        <v>17</v>
      </c>
      <c r="Q517" s="1">
        <f>IFERROR(_3___Healthcare_Data_v1[[#This Row],[ Billing Amount ]]/_3___Healthcare_Data_v1[[#This Row],[Days in Hospital]],0)</f>
        <v>1722.7796911764706</v>
      </c>
      <c r="R517" s="1" t="str">
        <f>IF(_3___Healthcare_Data_v1[[#This Row],[Age]]&gt;60,"Senior",IF(_3___Healthcare_Data_v1[[#This Row],[Age]]&gt;35,"Middle","Young"))</f>
        <v>Senior</v>
      </c>
    </row>
    <row r="518" spans="1:18" x14ac:dyDescent="0.3">
      <c r="A518" s="1" t="s">
        <v>1576</v>
      </c>
      <c r="B518" s="1" t="s">
        <v>26795</v>
      </c>
      <c r="C518" s="1" t="s">
        <v>26</v>
      </c>
      <c r="D518" s="1" t="s">
        <v>17</v>
      </c>
      <c r="E518" s="1" t="s">
        <v>69</v>
      </c>
      <c r="F518" s="2">
        <v>43903</v>
      </c>
      <c r="G518" s="1" t="s">
        <v>1577</v>
      </c>
      <c r="H518" s="1" t="s">
        <v>1578</v>
      </c>
      <c r="I518" s="1" t="s">
        <v>56</v>
      </c>
      <c r="J518" s="3" t="s">
        <v>27197</v>
      </c>
      <c r="K518">
        <v>450</v>
      </c>
      <c r="L518" s="1" t="s">
        <v>22</v>
      </c>
      <c r="M518" s="2">
        <v>43915</v>
      </c>
      <c r="N518" s="1" t="s">
        <v>23</v>
      </c>
      <c r="O518" s="1" t="s">
        <v>32</v>
      </c>
      <c r="P518" s="1">
        <f>_3___Healthcare_Data_v1[[#This Row],[Discharge Date]]-_3___Healthcare_Data_v1[[#This Row],[Date of Admission]]</f>
        <v>12</v>
      </c>
      <c r="Q518" s="1">
        <f>IFERROR(_3___Healthcare_Data_v1[[#This Row],[ Billing Amount ]]/_3___Healthcare_Data_v1[[#This Row],[Days in Hospital]],0)</f>
        <v>4357.5851058333328</v>
      </c>
      <c r="R518" s="1" t="str">
        <f>IF(_3___Healthcare_Data_v1[[#This Row],[Age]]&gt;60,"Senior",IF(_3___Healthcare_Data_v1[[#This Row],[Age]]&gt;35,"Middle","Young"))</f>
        <v>Senior</v>
      </c>
    </row>
    <row r="519" spans="1:18" x14ac:dyDescent="0.3">
      <c r="A519" s="1" t="s">
        <v>1579</v>
      </c>
      <c r="B519" s="1" t="s">
        <v>26638</v>
      </c>
      <c r="C519" s="1" t="s">
        <v>16</v>
      </c>
      <c r="D519" s="1" t="s">
        <v>229</v>
      </c>
      <c r="E519" s="1" t="s">
        <v>28</v>
      </c>
      <c r="F519" s="2">
        <v>44681</v>
      </c>
      <c r="G519" s="1" t="s">
        <v>1580</v>
      </c>
      <c r="H519" s="1" t="s">
        <v>1581</v>
      </c>
      <c r="I519" s="1" t="s">
        <v>52</v>
      </c>
      <c r="J519" s="3" t="s">
        <v>27198</v>
      </c>
      <c r="K519">
        <v>283</v>
      </c>
      <c r="L519" s="1" t="s">
        <v>42</v>
      </c>
      <c r="M519" s="2">
        <v>44690</v>
      </c>
      <c r="N519" s="1" t="s">
        <v>31</v>
      </c>
      <c r="O519" s="1" t="s">
        <v>24</v>
      </c>
      <c r="P519" s="1">
        <f>_3___Healthcare_Data_v1[[#This Row],[Discharge Date]]-_3___Healthcare_Data_v1[[#This Row],[Date of Admission]]</f>
        <v>9</v>
      </c>
      <c r="Q519" s="1">
        <f>IFERROR(_3___Healthcare_Data_v1[[#This Row],[ Billing Amount ]]/_3___Healthcare_Data_v1[[#This Row],[Days in Hospital]],0)</f>
        <v>607.07903877777778</v>
      </c>
      <c r="R519" s="1" t="str">
        <f>IF(_3___Healthcare_Data_v1[[#This Row],[Age]]&gt;60,"Senior",IF(_3___Healthcare_Data_v1[[#This Row],[Age]]&gt;35,"Middle","Young"))</f>
        <v>Senior</v>
      </c>
    </row>
    <row r="520" spans="1:18" x14ac:dyDescent="0.3">
      <c r="A520" s="1" t="s">
        <v>1582</v>
      </c>
      <c r="B520" s="1" t="s">
        <v>26687</v>
      </c>
      <c r="C520" s="1" t="s">
        <v>26</v>
      </c>
      <c r="D520" s="1" t="s">
        <v>114</v>
      </c>
      <c r="E520" s="1" t="s">
        <v>28</v>
      </c>
      <c r="F520" s="2">
        <v>44922</v>
      </c>
      <c r="G520" s="1" t="s">
        <v>1583</v>
      </c>
      <c r="H520" s="1" t="s">
        <v>1584</v>
      </c>
      <c r="I520" s="1" t="s">
        <v>52</v>
      </c>
      <c r="J520" s="3" t="s">
        <v>27199</v>
      </c>
      <c r="K520">
        <v>369</v>
      </c>
      <c r="L520" s="1" t="s">
        <v>38</v>
      </c>
      <c r="M520" s="2">
        <v>44937</v>
      </c>
      <c r="N520" s="1" t="s">
        <v>43</v>
      </c>
      <c r="O520" s="1" t="s">
        <v>32</v>
      </c>
      <c r="P520" s="1">
        <f>_3___Healthcare_Data_v1[[#This Row],[Discharge Date]]-_3___Healthcare_Data_v1[[#This Row],[Date of Admission]]</f>
        <v>15</v>
      </c>
      <c r="Q520" s="1">
        <f>IFERROR(_3___Healthcare_Data_v1[[#This Row],[ Billing Amount ]]/_3___Healthcare_Data_v1[[#This Row],[Days in Hospital]],0)</f>
        <v>488.66999500000003</v>
      </c>
      <c r="R520" s="1" t="str">
        <f>IF(_3___Healthcare_Data_v1[[#This Row],[Age]]&gt;60,"Senior",IF(_3___Healthcare_Data_v1[[#This Row],[Age]]&gt;35,"Middle","Young"))</f>
        <v>Senior</v>
      </c>
    </row>
    <row r="521" spans="1:18" x14ac:dyDescent="0.3">
      <c r="A521" s="1" t="s">
        <v>1585</v>
      </c>
      <c r="B521" s="1" t="s">
        <v>26657</v>
      </c>
      <c r="C521" s="1" t="s">
        <v>26</v>
      </c>
      <c r="D521" s="1" t="s">
        <v>62</v>
      </c>
      <c r="E521" s="1" t="s">
        <v>26620</v>
      </c>
      <c r="F521" s="2">
        <v>43573</v>
      </c>
      <c r="G521" s="1" t="s">
        <v>1586</v>
      </c>
      <c r="H521" s="1" t="s">
        <v>1587</v>
      </c>
      <c r="I521" s="1" t="s">
        <v>52</v>
      </c>
      <c r="J521" s="3" t="s">
        <v>27200</v>
      </c>
      <c r="K521">
        <v>227</v>
      </c>
      <c r="L521" s="1" t="s">
        <v>42</v>
      </c>
      <c r="M521" s="2">
        <v>43597</v>
      </c>
      <c r="N521" s="1" t="s">
        <v>31</v>
      </c>
      <c r="O521" s="1" t="s">
        <v>24</v>
      </c>
      <c r="P521" s="1">
        <f>_3___Healthcare_Data_v1[[#This Row],[Discharge Date]]-_3___Healthcare_Data_v1[[#This Row],[Date of Admission]]</f>
        <v>24</v>
      </c>
      <c r="Q521" s="1">
        <f>IFERROR(_3___Healthcare_Data_v1[[#This Row],[ Billing Amount ]]/_3___Healthcare_Data_v1[[#This Row],[Days in Hospital]],0)</f>
        <v>982.9297775</v>
      </c>
      <c r="R521" s="1" t="str">
        <f>IF(_3___Healthcare_Data_v1[[#This Row],[Age]]&gt;60,"Senior",IF(_3___Healthcare_Data_v1[[#This Row],[Age]]&gt;35,"Middle","Young"))</f>
        <v>Senior</v>
      </c>
    </row>
    <row r="522" spans="1:18" x14ac:dyDescent="0.3">
      <c r="A522" s="1" t="s">
        <v>1588</v>
      </c>
      <c r="B522" s="1" t="s">
        <v>26614</v>
      </c>
      <c r="C522" s="1" t="s">
        <v>26</v>
      </c>
      <c r="D522" s="1" t="s">
        <v>17</v>
      </c>
      <c r="E522" s="1" t="s">
        <v>26620</v>
      </c>
      <c r="F522" s="2">
        <v>43447</v>
      </c>
      <c r="G522" s="1" t="s">
        <v>1589</v>
      </c>
      <c r="H522" s="1" t="s">
        <v>1590</v>
      </c>
      <c r="I522" s="1" t="s">
        <v>56</v>
      </c>
      <c r="J522" s="3" t="s">
        <v>27201</v>
      </c>
      <c r="K522">
        <v>121</v>
      </c>
      <c r="L522" s="1" t="s">
        <v>38</v>
      </c>
      <c r="M522" s="2">
        <v>43450</v>
      </c>
      <c r="N522" s="1" t="s">
        <v>31</v>
      </c>
      <c r="O522" s="1" t="s">
        <v>24</v>
      </c>
      <c r="P522" s="1">
        <f>_3___Healthcare_Data_v1[[#This Row],[Discharge Date]]-_3___Healthcare_Data_v1[[#This Row],[Date of Admission]]</f>
        <v>3</v>
      </c>
      <c r="Q522" s="1">
        <f>IFERROR(_3___Healthcare_Data_v1[[#This Row],[ Billing Amount ]]/_3___Healthcare_Data_v1[[#This Row],[Days in Hospital]],0)</f>
        <v>5401.1211433333328</v>
      </c>
      <c r="R522" s="1" t="str">
        <f>IF(_3___Healthcare_Data_v1[[#This Row],[Age]]&gt;60,"Senior",IF(_3___Healthcare_Data_v1[[#This Row],[Age]]&gt;35,"Middle","Young"))</f>
        <v>Senior</v>
      </c>
    </row>
    <row r="523" spans="1:18" x14ac:dyDescent="0.3">
      <c r="A523" s="1" t="s">
        <v>1591</v>
      </c>
      <c r="B523" s="1" t="s">
        <v>26634</v>
      </c>
      <c r="C523" s="1" t="s">
        <v>26</v>
      </c>
      <c r="D523" s="1" t="s">
        <v>114</v>
      </c>
      <c r="E523" s="1" t="s">
        <v>26620</v>
      </c>
      <c r="F523" s="2">
        <v>44336</v>
      </c>
      <c r="G523" s="1" t="s">
        <v>1592</v>
      </c>
      <c r="H523" s="1" t="s">
        <v>1593</v>
      </c>
      <c r="I523" s="1" t="s">
        <v>52</v>
      </c>
      <c r="J523" s="3" t="s">
        <v>27202</v>
      </c>
      <c r="K523">
        <v>382</v>
      </c>
      <c r="L523" s="1" t="s">
        <v>42</v>
      </c>
      <c r="M523" s="2">
        <v>44345</v>
      </c>
      <c r="N523" s="1" t="s">
        <v>23</v>
      </c>
      <c r="O523" s="1" t="s">
        <v>44</v>
      </c>
      <c r="P523" s="1">
        <f>_3___Healthcare_Data_v1[[#This Row],[Discharge Date]]-_3___Healthcare_Data_v1[[#This Row],[Date of Admission]]</f>
        <v>9</v>
      </c>
      <c r="Q523" s="1">
        <f>IFERROR(_3___Healthcare_Data_v1[[#This Row],[ Billing Amount ]]/_3___Healthcare_Data_v1[[#This Row],[Days in Hospital]],0)</f>
        <v>371.7695611111111</v>
      </c>
      <c r="R523" s="1" t="str">
        <f>IF(_3___Healthcare_Data_v1[[#This Row],[Age]]&gt;60,"Senior",IF(_3___Healthcare_Data_v1[[#This Row],[Age]]&gt;35,"Middle","Young"))</f>
        <v>Senior</v>
      </c>
    </row>
    <row r="524" spans="1:18" x14ac:dyDescent="0.3">
      <c r="A524" s="1" t="s">
        <v>1594</v>
      </c>
      <c r="B524" s="1" t="s">
        <v>26928</v>
      </c>
      <c r="C524" s="1" t="s">
        <v>16</v>
      </c>
      <c r="D524" s="1" t="s">
        <v>229</v>
      </c>
      <c r="E524" s="1" t="s">
        <v>26620</v>
      </c>
      <c r="F524" s="2">
        <v>44420</v>
      </c>
      <c r="G524" s="1" t="s">
        <v>1595</v>
      </c>
      <c r="H524" s="1" t="s">
        <v>1596</v>
      </c>
      <c r="I524" s="1" t="s">
        <v>52</v>
      </c>
      <c r="J524" s="3" t="s">
        <v>27203</v>
      </c>
      <c r="K524">
        <v>231</v>
      </c>
      <c r="L524" s="1" t="s">
        <v>22</v>
      </c>
      <c r="M524" s="2">
        <v>44423</v>
      </c>
      <c r="N524" s="1" t="s">
        <v>23</v>
      </c>
      <c r="O524" s="1" t="s">
        <v>32</v>
      </c>
      <c r="P524" s="1">
        <f>_3___Healthcare_Data_v1[[#This Row],[Discharge Date]]-_3___Healthcare_Data_v1[[#This Row],[Date of Admission]]</f>
        <v>3</v>
      </c>
      <c r="Q524" s="1">
        <f>IFERROR(_3___Healthcare_Data_v1[[#This Row],[ Billing Amount ]]/_3___Healthcare_Data_v1[[#This Row],[Days in Hospital]],0)</f>
        <v>8291.9282600000006</v>
      </c>
      <c r="R524" s="1" t="str">
        <f>IF(_3___Healthcare_Data_v1[[#This Row],[Age]]&gt;60,"Senior",IF(_3___Healthcare_Data_v1[[#This Row],[Age]]&gt;35,"Middle","Young"))</f>
        <v>Senior</v>
      </c>
    </row>
    <row r="525" spans="1:18" x14ac:dyDescent="0.3">
      <c r="A525" s="1" t="s">
        <v>1597</v>
      </c>
      <c r="B525" s="1" t="s">
        <v>26659</v>
      </c>
      <c r="C525" s="1" t="s">
        <v>26</v>
      </c>
      <c r="D525" s="1" t="s">
        <v>17</v>
      </c>
      <c r="E525" s="1" t="s">
        <v>69</v>
      </c>
      <c r="F525" s="2">
        <v>44641</v>
      </c>
      <c r="G525" s="1" t="s">
        <v>1598</v>
      </c>
      <c r="H525" s="1" t="s">
        <v>1599</v>
      </c>
      <c r="I525" s="1" t="s">
        <v>52</v>
      </c>
      <c r="J525" s="3" t="s">
        <v>27204</v>
      </c>
      <c r="K525">
        <v>384</v>
      </c>
      <c r="L525" s="1" t="s">
        <v>38</v>
      </c>
      <c r="M525" s="2">
        <v>44670</v>
      </c>
      <c r="N525" s="1" t="s">
        <v>31</v>
      </c>
      <c r="O525" s="1" t="s">
        <v>32</v>
      </c>
      <c r="P525" s="1">
        <f>_3___Healthcare_Data_v1[[#This Row],[Discharge Date]]-_3___Healthcare_Data_v1[[#This Row],[Date of Admission]]</f>
        <v>29</v>
      </c>
      <c r="Q525" s="1">
        <f>IFERROR(_3___Healthcare_Data_v1[[#This Row],[ Billing Amount ]]/_3___Healthcare_Data_v1[[#This Row],[Days in Hospital]],0)</f>
        <v>526.80834000000004</v>
      </c>
      <c r="R525" s="1" t="str">
        <f>IF(_3___Healthcare_Data_v1[[#This Row],[Age]]&gt;60,"Senior",IF(_3___Healthcare_Data_v1[[#This Row],[Age]]&gt;35,"Middle","Young"))</f>
        <v>Senior</v>
      </c>
    </row>
    <row r="526" spans="1:18" x14ac:dyDescent="0.3">
      <c r="A526" s="1" t="s">
        <v>1600</v>
      </c>
      <c r="B526" s="1" t="s">
        <v>26689</v>
      </c>
      <c r="C526" s="1" t="s">
        <v>16</v>
      </c>
      <c r="D526" s="1" t="s">
        <v>114</v>
      </c>
      <c r="E526" s="1" t="s">
        <v>26615</v>
      </c>
      <c r="F526" s="2">
        <v>44411</v>
      </c>
      <c r="G526" s="1" t="s">
        <v>1601</v>
      </c>
      <c r="H526" s="1" t="s">
        <v>1602</v>
      </c>
      <c r="I526" s="1" t="s">
        <v>26607</v>
      </c>
      <c r="J526" s="3" t="s">
        <v>27205</v>
      </c>
      <c r="K526">
        <v>171</v>
      </c>
      <c r="L526" s="1" t="s">
        <v>42</v>
      </c>
      <c r="M526" s="2">
        <v>44425</v>
      </c>
      <c r="N526" s="1" t="s">
        <v>23</v>
      </c>
      <c r="O526" s="1" t="s">
        <v>32</v>
      </c>
      <c r="P526" s="1">
        <f>_3___Healthcare_Data_v1[[#This Row],[Discharge Date]]-_3___Healthcare_Data_v1[[#This Row],[Date of Admission]]</f>
        <v>14</v>
      </c>
      <c r="Q526" s="1">
        <f>IFERROR(_3___Healthcare_Data_v1[[#This Row],[ Billing Amount ]]/_3___Healthcare_Data_v1[[#This Row],[Days in Hospital]],0)</f>
        <v>2147.9603314285714</v>
      </c>
      <c r="R526" s="1" t="str">
        <f>IF(_3___Healthcare_Data_v1[[#This Row],[Age]]&gt;60,"Senior",IF(_3___Healthcare_Data_v1[[#This Row],[Age]]&gt;35,"Middle","Young"))</f>
        <v>Senior</v>
      </c>
    </row>
    <row r="527" spans="1:18" x14ac:dyDescent="0.3">
      <c r="A527" s="1" t="s">
        <v>1603</v>
      </c>
      <c r="B527" s="1" t="s">
        <v>26619</v>
      </c>
      <c r="C527" s="1" t="s">
        <v>26</v>
      </c>
      <c r="D527" s="1" t="s">
        <v>34</v>
      </c>
      <c r="E527" s="1" t="s">
        <v>35</v>
      </c>
      <c r="F527" s="2">
        <v>44304</v>
      </c>
      <c r="G527" s="1" t="s">
        <v>1604</v>
      </c>
      <c r="H527" s="1" t="s">
        <v>1605</v>
      </c>
      <c r="I527" s="1" t="s">
        <v>21</v>
      </c>
      <c r="J527" s="3" t="s">
        <v>27206</v>
      </c>
      <c r="K527">
        <v>150</v>
      </c>
      <c r="L527" s="1" t="s">
        <v>22</v>
      </c>
      <c r="M527" s="2">
        <v>44315</v>
      </c>
      <c r="N527" s="1" t="s">
        <v>43</v>
      </c>
      <c r="O527" s="1" t="s">
        <v>32</v>
      </c>
      <c r="P527" s="1">
        <f>_3___Healthcare_Data_v1[[#This Row],[Discharge Date]]-_3___Healthcare_Data_v1[[#This Row],[Date of Admission]]</f>
        <v>11</v>
      </c>
      <c r="Q527" s="1">
        <f>IFERROR(_3___Healthcare_Data_v1[[#This Row],[ Billing Amount ]]/_3___Healthcare_Data_v1[[#This Row],[Days in Hospital]],0)</f>
        <v>521.84127699999999</v>
      </c>
      <c r="R527" s="1" t="str">
        <f>IF(_3___Healthcare_Data_v1[[#This Row],[Age]]&gt;60,"Senior",IF(_3___Healthcare_Data_v1[[#This Row],[Age]]&gt;35,"Middle","Young"))</f>
        <v>Senior</v>
      </c>
    </row>
    <row r="528" spans="1:18" x14ac:dyDescent="0.3">
      <c r="A528" s="1" t="s">
        <v>1606</v>
      </c>
      <c r="B528" s="1" t="s">
        <v>26776</v>
      </c>
      <c r="C528" s="1" t="s">
        <v>16</v>
      </c>
      <c r="D528" s="1" t="s">
        <v>49</v>
      </c>
      <c r="E528" s="1" t="s">
        <v>26620</v>
      </c>
      <c r="F528" s="2">
        <v>44498</v>
      </c>
      <c r="G528" s="1" t="s">
        <v>1607</v>
      </c>
      <c r="H528" s="1" t="s">
        <v>1608</v>
      </c>
      <c r="I528" s="1" t="s">
        <v>21</v>
      </c>
      <c r="J528" s="3" t="s">
        <v>27207</v>
      </c>
      <c r="K528">
        <v>224</v>
      </c>
      <c r="L528" s="1" t="s">
        <v>22</v>
      </c>
      <c r="M528" s="2">
        <v>44502</v>
      </c>
      <c r="N528" s="1" t="s">
        <v>48</v>
      </c>
      <c r="O528" s="1" t="s">
        <v>44</v>
      </c>
      <c r="P528" s="1">
        <f>_3___Healthcare_Data_v1[[#This Row],[Discharge Date]]-_3___Healthcare_Data_v1[[#This Row],[Date of Admission]]</f>
        <v>4</v>
      </c>
      <c r="Q528" s="1">
        <f>IFERROR(_3___Healthcare_Data_v1[[#This Row],[ Billing Amount ]]/_3___Healthcare_Data_v1[[#This Row],[Days in Hospital]],0)</f>
        <v>8563.4971225000008</v>
      </c>
      <c r="R528" s="1" t="str">
        <f>IF(_3___Healthcare_Data_v1[[#This Row],[Age]]&gt;60,"Senior",IF(_3___Healthcare_Data_v1[[#This Row],[Age]]&gt;35,"Middle","Young"))</f>
        <v>Senior</v>
      </c>
    </row>
    <row r="529" spans="1:18" x14ac:dyDescent="0.3">
      <c r="A529" s="1" t="s">
        <v>1609</v>
      </c>
      <c r="B529" s="1" t="s">
        <v>26737</v>
      </c>
      <c r="C529" s="1" t="s">
        <v>16</v>
      </c>
      <c r="D529" s="1" t="s">
        <v>114</v>
      </c>
      <c r="E529" s="1" t="s">
        <v>26615</v>
      </c>
      <c r="F529" s="2">
        <v>44355</v>
      </c>
      <c r="G529" s="1" t="s">
        <v>1610</v>
      </c>
      <c r="H529" s="1" t="s">
        <v>1611</v>
      </c>
      <c r="I529" s="1" t="s">
        <v>21</v>
      </c>
      <c r="J529" s="3" t="s">
        <v>27208</v>
      </c>
      <c r="K529">
        <v>292</v>
      </c>
      <c r="L529" s="1" t="s">
        <v>22</v>
      </c>
      <c r="M529" s="2">
        <v>44360</v>
      </c>
      <c r="N529" s="1" t="s">
        <v>23</v>
      </c>
      <c r="O529" s="1" t="s">
        <v>32</v>
      </c>
      <c r="P529" s="1">
        <f>_3___Healthcare_Data_v1[[#This Row],[Discharge Date]]-_3___Healthcare_Data_v1[[#This Row],[Date of Admission]]</f>
        <v>5</v>
      </c>
      <c r="Q529" s="1">
        <f>IFERROR(_3___Healthcare_Data_v1[[#This Row],[ Billing Amount ]]/_3___Healthcare_Data_v1[[#This Row],[Days in Hospital]],0)</f>
        <v>6698.7876420000002</v>
      </c>
      <c r="R529" s="1" t="str">
        <f>IF(_3___Healthcare_Data_v1[[#This Row],[Age]]&gt;60,"Senior",IF(_3___Healthcare_Data_v1[[#This Row],[Age]]&gt;35,"Middle","Young"))</f>
        <v>Senior</v>
      </c>
    </row>
    <row r="530" spans="1:18" x14ac:dyDescent="0.3">
      <c r="A530" s="1" t="s">
        <v>1612</v>
      </c>
      <c r="B530" s="1" t="s">
        <v>26803</v>
      </c>
      <c r="C530" s="1" t="s">
        <v>26</v>
      </c>
      <c r="D530" s="1" t="s">
        <v>114</v>
      </c>
      <c r="E530" s="1" t="s">
        <v>26620</v>
      </c>
      <c r="F530" s="2">
        <v>44081</v>
      </c>
      <c r="G530" s="1" t="s">
        <v>1613</v>
      </c>
      <c r="H530" s="1" t="s">
        <v>1614</v>
      </c>
      <c r="I530" s="1" t="s">
        <v>21</v>
      </c>
      <c r="J530" s="3" t="s">
        <v>27209</v>
      </c>
      <c r="K530">
        <v>464</v>
      </c>
      <c r="L530" s="1" t="s">
        <v>42</v>
      </c>
      <c r="M530" s="2">
        <v>44106</v>
      </c>
      <c r="N530" s="1" t="s">
        <v>84</v>
      </c>
      <c r="O530" s="1" t="s">
        <v>44</v>
      </c>
      <c r="P530" s="1">
        <f>_3___Healthcare_Data_v1[[#This Row],[Discharge Date]]-_3___Healthcare_Data_v1[[#This Row],[Date of Admission]]</f>
        <v>25</v>
      </c>
      <c r="Q530" s="1">
        <f>IFERROR(_3___Healthcare_Data_v1[[#This Row],[ Billing Amount ]]/_3___Healthcare_Data_v1[[#This Row],[Days in Hospital]],0)</f>
        <v>849.14334759999997</v>
      </c>
      <c r="R530" s="1" t="str">
        <f>IF(_3___Healthcare_Data_v1[[#This Row],[Age]]&gt;60,"Senior",IF(_3___Healthcare_Data_v1[[#This Row],[Age]]&gt;35,"Middle","Young"))</f>
        <v>Senior</v>
      </c>
    </row>
    <row r="531" spans="1:18" x14ac:dyDescent="0.3">
      <c r="A531" s="1" t="s">
        <v>1615</v>
      </c>
      <c r="B531" s="1" t="s">
        <v>26980</v>
      </c>
      <c r="C531" s="1" t="s">
        <v>16</v>
      </c>
      <c r="D531" s="1" t="s">
        <v>34</v>
      </c>
      <c r="E531" s="1" t="s">
        <v>35</v>
      </c>
      <c r="F531" s="2">
        <v>43511</v>
      </c>
      <c r="G531" s="1" t="s">
        <v>1616</v>
      </c>
      <c r="H531" s="1" t="s">
        <v>1617</v>
      </c>
      <c r="I531" s="1" t="s">
        <v>21</v>
      </c>
      <c r="J531" s="3" t="s">
        <v>27210</v>
      </c>
      <c r="K531">
        <v>323</v>
      </c>
      <c r="L531" s="1" t="s">
        <v>22</v>
      </c>
      <c r="M531" s="2">
        <v>43530</v>
      </c>
      <c r="N531" s="1" t="s">
        <v>23</v>
      </c>
      <c r="O531" s="1" t="s">
        <v>44</v>
      </c>
      <c r="P531" s="1">
        <f>_3___Healthcare_Data_v1[[#This Row],[Discharge Date]]-_3___Healthcare_Data_v1[[#This Row],[Date of Admission]]</f>
        <v>19</v>
      </c>
      <c r="Q531" s="1">
        <f>IFERROR(_3___Healthcare_Data_v1[[#This Row],[ Billing Amount ]]/_3___Healthcare_Data_v1[[#This Row],[Days in Hospital]],0)</f>
        <v>411.86556221052632</v>
      </c>
      <c r="R531" s="1" t="str">
        <f>IF(_3___Healthcare_Data_v1[[#This Row],[Age]]&gt;60,"Senior",IF(_3___Healthcare_Data_v1[[#This Row],[Age]]&gt;35,"Middle","Young"))</f>
        <v>Senior</v>
      </c>
    </row>
    <row r="532" spans="1:18" x14ac:dyDescent="0.3">
      <c r="A532" s="1" t="s">
        <v>1618</v>
      </c>
      <c r="B532" s="1" t="s">
        <v>26638</v>
      </c>
      <c r="C532" s="1" t="s">
        <v>26</v>
      </c>
      <c r="D532" s="1" t="s">
        <v>34</v>
      </c>
      <c r="E532" s="1" t="s">
        <v>28</v>
      </c>
      <c r="F532" s="2">
        <v>45123</v>
      </c>
      <c r="G532" s="1" t="s">
        <v>1619</v>
      </c>
      <c r="H532" s="1" t="s">
        <v>1620</v>
      </c>
      <c r="I532" s="1" t="s">
        <v>60</v>
      </c>
      <c r="J532" s="3" t="s">
        <v>27211</v>
      </c>
      <c r="K532">
        <v>457</v>
      </c>
      <c r="L532" s="1" t="s">
        <v>38</v>
      </c>
      <c r="M532" s="2">
        <v>45124</v>
      </c>
      <c r="N532" s="1" t="s">
        <v>84</v>
      </c>
      <c r="O532" s="1" t="s">
        <v>32</v>
      </c>
      <c r="P532" s="1">
        <f>_3___Healthcare_Data_v1[[#This Row],[Discharge Date]]-_3___Healthcare_Data_v1[[#This Row],[Date of Admission]]</f>
        <v>1</v>
      </c>
      <c r="Q532" s="1">
        <f>IFERROR(_3___Healthcare_Data_v1[[#This Row],[ Billing Amount ]]/_3___Healthcare_Data_v1[[#This Row],[Days in Hospital]],0)</f>
        <v>21307.005000000001</v>
      </c>
      <c r="R532" s="1" t="str">
        <f>IF(_3___Healthcare_Data_v1[[#This Row],[Age]]&gt;60,"Senior",IF(_3___Healthcare_Data_v1[[#This Row],[Age]]&gt;35,"Middle","Young"))</f>
        <v>Senior</v>
      </c>
    </row>
    <row r="533" spans="1:18" x14ac:dyDescent="0.3">
      <c r="A533" s="1" t="s">
        <v>1621</v>
      </c>
      <c r="B533" s="1" t="s">
        <v>26626</v>
      </c>
      <c r="C533" s="1" t="s">
        <v>26</v>
      </c>
      <c r="D533" s="1" t="s">
        <v>114</v>
      </c>
      <c r="E533" s="1" t="s">
        <v>26620</v>
      </c>
      <c r="F533" s="2">
        <v>43887</v>
      </c>
      <c r="G533" s="1" t="s">
        <v>1622</v>
      </c>
      <c r="H533" s="1" t="s">
        <v>1623</v>
      </c>
      <c r="I533" s="1" t="s">
        <v>26607</v>
      </c>
      <c r="J533" s="3" t="s">
        <v>27212</v>
      </c>
      <c r="K533">
        <v>443</v>
      </c>
      <c r="L533" s="1" t="s">
        <v>42</v>
      </c>
      <c r="M533" s="2">
        <v>43897</v>
      </c>
      <c r="N533" s="1" t="s">
        <v>23</v>
      </c>
      <c r="O533" s="1" t="s">
        <v>44</v>
      </c>
      <c r="P533" s="1">
        <f>_3___Healthcare_Data_v1[[#This Row],[Discharge Date]]-_3___Healthcare_Data_v1[[#This Row],[Date of Admission]]</f>
        <v>10</v>
      </c>
      <c r="Q533" s="1">
        <f>IFERROR(_3___Healthcare_Data_v1[[#This Row],[ Billing Amount ]]/_3___Healthcare_Data_v1[[#This Row],[Days in Hospital]],0)</f>
        <v>302.8905024</v>
      </c>
      <c r="R533" s="1" t="str">
        <f>IF(_3___Healthcare_Data_v1[[#This Row],[Age]]&gt;60,"Senior",IF(_3___Healthcare_Data_v1[[#This Row],[Age]]&gt;35,"Middle","Young"))</f>
        <v>Senior</v>
      </c>
    </row>
    <row r="534" spans="1:18" x14ac:dyDescent="0.3">
      <c r="A534" s="1" t="s">
        <v>1624</v>
      </c>
      <c r="B534" s="1" t="s">
        <v>26712</v>
      </c>
      <c r="C534" s="1" t="s">
        <v>16</v>
      </c>
      <c r="D534" s="1" t="s">
        <v>114</v>
      </c>
      <c r="E534" s="1" t="s">
        <v>18</v>
      </c>
      <c r="F534" s="2">
        <v>44270</v>
      </c>
      <c r="G534" s="1" t="s">
        <v>1625</v>
      </c>
      <c r="H534" s="1" t="s">
        <v>1626</v>
      </c>
      <c r="I534" s="1" t="s">
        <v>60</v>
      </c>
      <c r="J534" s="3" t="s">
        <v>27213</v>
      </c>
      <c r="K534">
        <v>349</v>
      </c>
      <c r="L534" s="1" t="s">
        <v>42</v>
      </c>
      <c r="M534" s="2">
        <v>44283</v>
      </c>
      <c r="N534" s="1" t="s">
        <v>23</v>
      </c>
      <c r="O534" s="1" t="s">
        <v>44</v>
      </c>
      <c r="P534" s="1">
        <f>_3___Healthcare_Data_v1[[#This Row],[Discharge Date]]-_3___Healthcare_Data_v1[[#This Row],[Date of Admission]]</f>
        <v>13</v>
      </c>
      <c r="Q534" s="1">
        <f>IFERROR(_3___Healthcare_Data_v1[[#This Row],[ Billing Amount ]]/_3___Healthcare_Data_v1[[#This Row],[Days in Hospital]],0)</f>
        <v>2736.2512307692309</v>
      </c>
      <c r="R534" s="1" t="str">
        <f>IF(_3___Healthcare_Data_v1[[#This Row],[Age]]&gt;60,"Senior",IF(_3___Healthcare_Data_v1[[#This Row],[Age]]&gt;35,"Middle","Young"))</f>
        <v>Senior</v>
      </c>
    </row>
    <row r="535" spans="1:18" x14ac:dyDescent="0.3">
      <c r="A535" s="1" t="s">
        <v>1627</v>
      </c>
      <c r="B535" s="1" t="s">
        <v>26653</v>
      </c>
      <c r="C535" s="1" t="s">
        <v>16</v>
      </c>
      <c r="D535" s="1" t="s">
        <v>27</v>
      </c>
      <c r="E535" s="1" t="s">
        <v>35</v>
      </c>
      <c r="F535" s="2">
        <v>43646</v>
      </c>
      <c r="G535" s="1" t="s">
        <v>1628</v>
      </c>
      <c r="H535" s="1" t="s">
        <v>1629</v>
      </c>
      <c r="I535" s="1" t="s">
        <v>56</v>
      </c>
      <c r="J535" s="3" t="s">
        <v>27214</v>
      </c>
      <c r="K535">
        <v>358</v>
      </c>
      <c r="L535" s="1" t="s">
        <v>22</v>
      </c>
      <c r="M535" s="2">
        <v>43662</v>
      </c>
      <c r="N535" s="1" t="s">
        <v>31</v>
      </c>
      <c r="O535" s="1" t="s">
        <v>44</v>
      </c>
      <c r="P535" s="1">
        <f>_3___Healthcare_Data_v1[[#This Row],[Discharge Date]]-_3___Healthcare_Data_v1[[#This Row],[Date of Admission]]</f>
        <v>16</v>
      </c>
      <c r="Q535" s="1">
        <f>IFERROR(_3___Healthcare_Data_v1[[#This Row],[ Billing Amount ]]/_3___Healthcare_Data_v1[[#This Row],[Days in Hospital]],0)</f>
        <v>740.89522062499998</v>
      </c>
      <c r="R535" s="1" t="str">
        <f>IF(_3___Healthcare_Data_v1[[#This Row],[Age]]&gt;60,"Senior",IF(_3___Healthcare_Data_v1[[#This Row],[Age]]&gt;35,"Middle","Young"))</f>
        <v>Senior</v>
      </c>
    </row>
    <row r="536" spans="1:18" x14ac:dyDescent="0.3">
      <c r="A536" s="1" t="s">
        <v>1630</v>
      </c>
      <c r="B536" s="1" t="s">
        <v>26695</v>
      </c>
      <c r="C536" s="1" t="s">
        <v>16</v>
      </c>
      <c r="D536" s="1" t="s">
        <v>89</v>
      </c>
      <c r="E536" s="1" t="s">
        <v>26620</v>
      </c>
      <c r="F536" s="2">
        <v>43586</v>
      </c>
      <c r="G536" s="1" t="s">
        <v>1631</v>
      </c>
      <c r="H536" s="1" t="s">
        <v>1632</v>
      </c>
      <c r="I536" s="1" t="s">
        <v>52</v>
      </c>
      <c r="J536" s="3" t="s">
        <v>27215</v>
      </c>
      <c r="K536">
        <v>449</v>
      </c>
      <c r="L536" s="1" t="s">
        <v>42</v>
      </c>
      <c r="M536" s="2">
        <v>43603</v>
      </c>
      <c r="N536" s="1" t="s">
        <v>31</v>
      </c>
      <c r="O536" s="1" t="s">
        <v>44</v>
      </c>
      <c r="P536" s="1">
        <f>_3___Healthcare_Data_v1[[#This Row],[Discharge Date]]-_3___Healthcare_Data_v1[[#This Row],[Date of Admission]]</f>
        <v>17</v>
      </c>
      <c r="Q536" s="1">
        <f>IFERROR(_3___Healthcare_Data_v1[[#This Row],[ Billing Amount ]]/_3___Healthcare_Data_v1[[#This Row],[Days in Hospital]],0)</f>
        <v>1052.1868176470587</v>
      </c>
      <c r="R536" s="1" t="str">
        <f>IF(_3___Healthcare_Data_v1[[#This Row],[Age]]&gt;60,"Senior",IF(_3___Healthcare_Data_v1[[#This Row],[Age]]&gt;35,"Middle","Young"))</f>
        <v>Senior</v>
      </c>
    </row>
    <row r="537" spans="1:18" x14ac:dyDescent="0.3">
      <c r="A537" s="1" t="s">
        <v>1633</v>
      </c>
      <c r="B537" s="1" t="s">
        <v>26850</v>
      </c>
      <c r="C537" s="1" t="s">
        <v>26</v>
      </c>
      <c r="D537" s="1" t="s">
        <v>17</v>
      </c>
      <c r="E537" s="1" t="s">
        <v>18</v>
      </c>
      <c r="F537" s="2">
        <v>44459</v>
      </c>
      <c r="G537" s="1" t="s">
        <v>1634</v>
      </c>
      <c r="H537" s="1" t="s">
        <v>1635</v>
      </c>
      <c r="I537" s="1" t="s">
        <v>56</v>
      </c>
      <c r="J537" s="3" t="s">
        <v>27216</v>
      </c>
      <c r="K537">
        <v>223</v>
      </c>
      <c r="L537" s="1" t="s">
        <v>38</v>
      </c>
      <c r="M537" s="2">
        <v>44481</v>
      </c>
      <c r="N537" s="1" t="s">
        <v>43</v>
      </c>
      <c r="O537" s="1" t="s">
        <v>24</v>
      </c>
      <c r="P537" s="1">
        <f>_3___Healthcare_Data_v1[[#This Row],[Discharge Date]]-_3___Healthcare_Data_v1[[#This Row],[Date of Admission]]</f>
        <v>22</v>
      </c>
      <c r="Q537" s="1">
        <f>IFERROR(_3___Healthcare_Data_v1[[#This Row],[ Billing Amount ]]/_3___Healthcare_Data_v1[[#This Row],[Days in Hospital]],0)</f>
        <v>155.12491477272727</v>
      </c>
      <c r="R537" s="1" t="str">
        <f>IF(_3___Healthcare_Data_v1[[#This Row],[Age]]&gt;60,"Senior",IF(_3___Healthcare_Data_v1[[#This Row],[Age]]&gt;35,"Middle","Young"))</f>
        <v>Senior</v>
      </c>
    </row>
    <row r="538" spans="1:18" x14ac:dyDescent="0.3">
      <c r="A538" s="1" t="s">
        <v>1636</v>
      </c>
      <c r="B538" s="1" t="s">
        <v>26714</v>
      </c>
      <c r="C538" s="1" t="s">
        <v>16</v>
      </c>
      <c r="D538" s="1" t="s">
        <v>27</v>
      </c>
      <c r="E538" s="1" t="s">
        <v>26615</v>
      </c>
      <c r="F538" s="2">
        <v>45149</v>
      </c>
      <c r="G538" s="1" t="s">
        <v>1637</v>
      </c>
      <c r="H538" s="1" t="s">
        <v>1638</v>
      </c>
      <c r="I538" s="1" t="s">
        <v>26607</v>
      </c>
      <c r="J538" s="3" t="s">
        <v>27217</v>
      </c>
      <c r="K538">
        <v>418</v>
      </c>
      <c r="L538" s="1" t="s">
        <v>38</v>
      </c>
      <c r="M538" s="2">
        <v>45179</v>
      </c>
      <c r="N538" s="1" t="s">
        <v>43</v>
      </c>
      <c r="O538" s="1" t="s">
        <v>32</v>
      </c>
      <c r="P538" s="1">
        <f>_3___Healthcare_Data_v1[[#This Row],[Discharge Date]]-_3___Healthcare_Data_v1[[#This Row],[Date of Admission]]</f>
        <v>30</v>
      </c>
      <c r="Q538" s="1">
        <f>IFERROR(_3___Healthcare_Data_v1[[#This Row],[ Billing Amount ]]/_3___Healthcare_Data_v1[[#This Row],[Days in Hospital]],0)</f>
        <v>467.04895266666671</v>
      </c>
      <c r="R538" s="1" t="str">
        <f>IF(_3___Healthcare_Data_v1[[#This Row],[Age]]&gt;60,"Senior",IF(_3___Healthcare_Data_v1[[#This Row],[Age]]&gt;35,"Middle","Young"))</f>
        <v>Senior</v>
      </c>
    </row>
    <row r="539" spans="1:18" x14ac:dyDescent="0.3">
      <c r="A539" s="1" t="s">
        <v>1639</v>
      </c>
      <c r="B539" s="1" t="s">
        <v>26700</v>
      </c>
      <c r="C539" s="1" t="s">
        <v>26</v>
      </c>
      <c r="D539" s="1" t="s">
        <v>62</v>
      </c>
      <c r="E539" s="1" t="s">
        <v>26620</v>
      </c>
      <c r="F539" s="2">
        <v>43860</v>
      </c>
      <c r="G539" s="1" t="s">
        <v>1640</v>
      </c>
      <c r="H539" s="1" t="s">
        <v>1641</v>
      </c>
      <c r="I539" s="1" t="s">
        <v>52</v>
      </c>
      <c r="J539" s="3" t="s">
        <v>27218</v>
      </c>
      <c r="K539">
        <v>220</v>
      </c>
      <c r="L539" s="1" t="s">
        <v>42</v>
      </c>
      <c r="M539" s="2">
        <v>43862</v>
      </c>
      <c r="N539" s="1" t="s">
        <v>31</v>
      </c>
      <c r="O539" s="1" t="s">
        <v>44</v>
      </c>
      <c r="P539" s="1">
        <f>_3___Healthcare_Data_v1[[#This Row],[Discharge Date]]-_3___Healthcare_Data_v1[[#This Row],[Date of Admission]]</f>
        <v>2</v>
      </c>
      <c r="Q539" s="1">
        <f>IFERROR(_3___Healthcare_Data_v1[[#This Row],[ Billing Amount ]]/_3___Healthcare_Data_v1[[#This Row],[Days in Hospital]],0)</f>
        <v>4611.8756094999999</v>
      </c>
      <c r="R539" s="1" t="str">
        <f>IF(_3___Healthcare_Data_v1[[#This Row],[Age]]&gt;60,"Senior",IF(_3___Healthcare_Data_v1[[#This Row],[Age]]&gt;35,"Middle","Young"))</f>
        <v>Senior</v>
      </c>
    </row>
    <row r="540" spans="1:18" x14ac:dyDescent="0.3">
      <c r="A540" s="1" t="s">
        <v>1642</v>
      </c>
      <c r="B540" s="1" t="s">
        <v>26653</v>
      </c>
      <c r="C540" s="1" t="s">
        <v>16</v>
      </c>
      <c r="D540" s="1" t="s">
        <v>49</v>
      </c>
      <c r="E540" s="1" t="s">
        <v>26620</v>
      </c>
      <c r="F540" s="2">
        <v>43581</v>
      </c>
      <c r="G540" s="1" t="s">
        <v>1643</v>
      </c>
      <c r="H540" s="1" t="s">
        <v>1644</v>
      </c>
      <c r="I540" s="1" t="s">
        <v>26607</v>
      </c>
      <c r="J540" s="3" t="s">
        <v>27219</v>
      </c>
      <c r="K540">
        <v>370</v>
      </c>
      <c r="L540" s="1" t="s">
        <v>42</v>
      </c>
      <c r="M540" s="2">
        <v>43602</v>
      </c>
      <c r="N540" s="1" t="s">
        <v>48</v>
      </c>
      <c r="O540" s="1" t="s">
        <v>32</v>
      </c>
      <c r="P540" s="1">
        <f>_3___Healthcare_Data_v1[[#This Row],[Discharge Date]]-_3___Healthcare_Data_v1[[#This Row],[Date of Admission]]</f>
        <v>21</v>
      </c>
      <c r="Q540" s="1">
        <f>IFERROR(_3___Healthcare_Data_v1[[#This Row],[ Billing Amount ]]/_3___Healthcare_Data_v1[[#This Row],[Days in Hospital]],0)</f>
        <v>899.49071428571426</v>
      </c>
      <c r="R540" s="1" t="str">
        <f>IF(_3___Healthcare_Data_v1[[#This Row],[Age]]&gt;60,"Senior",IF(_3___Healthcare_Data_v1[[#This Row],[Age]]&gt;35,"Middle","Young"))</f>
        <v>Senior</v>
      </c>
    </row>
    <row r="541" spans="1:18" x14ac:dyDescent="0.3">
      <c r="A541" s="1" t="s">
        <v>1645</v>
      </c>
      <c r="B541" s="1" t="s">
        <v>26837</v>
      </c>
      <c r="C541" s="1" t="s">
        <v>26</v>
      </c>
      <c r="D541" s="1" t="s">
        <v>62</v>
      </c>
      <c r="E541" s="1" t="s">
        <v>18</v>
      </c>
      <c r="F541" s="2">
        <v>44781</v>
      </c>
      <c r="G541" s="1" t="s">
        <v>1646</v>
      </c>
      <c r="H541" s="1" t="s">
        <v>1647</v>
      </c>
      <c r="I541" s="1" t="s">
        <v>56</v>
      </c>
      <c r="J541" s="3" t="s">
        <v>27220</v>
      </c>
      <c r="K541">
        <v>270</v>
      </c>
      <c r="L541" s="1" t="s">
        <v>42</v>
      </c>
      <c r="M541" s="2">
        <v>44806</v>
      </c>
      <c r="N541" s="1" t="s">
        <v>43</v>
      </c>
      <c r="O541" s="1" t="s">
        <v>24</v>
      </c>
      <c r="P541" s="1">
        <f>_3___Healthcare_Data_v1[[#This Row],[Discharge Date]]-_3___Healthcare_Data_v1[[#This Row],[Date of Admission]]</f>
        <v>25</v>
      </c>
      <c r="Q541" s="1">
        <f>IFERROR(_3___Healthcare_Data_v1[[#This Row],[ Billing Amount ]]/_3___Healthcare_Data_v1[[#This Row],[Days in Hospital]],0)</f>
        <v>334.66310415999999</v>
      </c>
      <c r="R541" s="1" t="str">
        <f>IF(_3___Healthcare_Data_v1[[#This Row],[Age]]&gt;60,"Senior",IF(_3___Healthcare_Data_v1[[#This Row],[Age]]&gt;35,"Middle","Young"))</f>
        <v>Senior</v>
      </c>
    </row>
    <row r="542" spans="1:18" x14ac:dyDescent="0.3">
      <c r="A542" s="1" t="s">
        <v>1648</v>
      </c>
      <c r="B542" s="1" t="s">
        <v>26845</v>
      </c>
      <c r="C542" s="1" t="s">
        <v>16</v>
      </c>
      <c r="D542" s="1" t="s">
        <v>34</v>
      </c>
      <c r="E542" s="1" t="s">
        <v>26615</v>
      </c>
      <c r="F542" s="2">
        <v>44728</v>
      </c>
      <c r="G542" s="1" t="s">
        <v>1649</v>
      </c>
      <c r="H542" s="1" t="s">
        <v>1650</v>
      </c>
      <c r="I542" s="1" t="s">
        <v>21</v>
      </c>
      <c r="J542" s="3" t="s">
        <v>27221</v>
      </c>
      <c r="K542">
        <v>489</v>
      </c>
      <c r="L542" s="1" t="s">
        <v>38</v>
      </c>
      <c r="M542" s="2">
        <v>44748</v>
      </c>
      <c r="N542" s="1" t="s">
        <v>43</v>
      </c>
      <c r="O542" s="1" t="s">
        <v>44</v>
      </c>
      <c r="P542" s="1">
        <f>_3___Healthcare_Data_v1[[#This Row],[Discharge Date]]-_3___Healthcare_Data_v1[[#This Row],[Date of Admission]]</f>
        <v>20</v>
      </c>
      <c r="Q542" s="1">
        <f>IFERROR(_3___Healthcare_Data_v1[[#This Row],[ Billing Amount ]]/_3___Healthcare_Data_v1[[#This Row],[Days in Hospital]],0)</f>
        <v>925.08878249999998</v>
      </c>
      <c r="R542" s="1" t="str">
        <f>IF(_3___Healthcare_Data_v1[[#This Row],[Age]]&gt;60,"Senior",IF(_3___Healthcare_Data_v1[[#This Row],[Age]]&gt;35,"Middle","Young"))</f>
        <v>Senior</v>
      </c>
    </row>
    <row r="543" spans="1:18" x14ac:dyDescent="0.3">
      <c r="A543" s="1" t="s">
        <v>1651</v>
      </c>
      <c r="B543" s="1" t="s">
        <v>26655</v>
      </c>
      <c r="C543" s="1" t="s">
        <v>26</v>
      </c>
      <c r="D543" s="1" t="s">
        <v>114</v>
      </c>
      <c r="E543" s="1" t="s">
        <v>28</v>
      </c>
      <c r="F543" s="2">
        <v>44602</v>
      </c>
      <c r="G543" s="1" t="s">
        <v>1652</v>
      </c>
      <c r="H543" s="1" t="s">
        <v>185</v>
      </c>
      <c r="I543" s="1" t="s">
        <v>52</v>
      </c>
      <c r="J543" s="3" t="s">
        <v>27222</v>
      </c>
      <c r="K543">
        <v>383</v>
      </c>
      <c r="L543" s="1" t="s">
        <v>38</v>
      </c>
      <c r="M543" s="2">
        <v>44618</v>
      </c>
      <c r="N543" s="1" t="s">
        <v>43</v>
      </c>
      <c r="O543" s="1" t="s">
        <v>32</v>
      </c>
      <c r="P543" s="1">
        <f>_3___Healthcare_Data_v1[[#This Row],[Discharge Date]]-_3___Healthcare_Data_v1[[#This Row],[Date of Admission]]</f>
        <v>16</v>
      </c>
      <c r="Q543" s="1">
        <f>IFERROR(_3___Healthcare_Data_v1[[#This Row],[ Billing Amount ]]/_3___Healthcare_Data_v1[[#This Row],[Days in Hospital]],0)</f>
        <v>2759.2512793750002</v>
      </c>
      <c r="R543" s="1" t="str">
        <f>IF(_3___Healthcare_Data_v1[[#This Row],[Age]]&gt;60,"Senior",IF(_3___Healthcare_Data_v1[[#This Row],[Age]]&gt;35,"Middle","Young"))</f>
        <v>Senior</v>
      </c>
    </row>
    <row r="544" spans="1:18" x14ac:dyDescent="0.3">
      <c r="A544" s="1" t="s">
        <v>1653</v>
      </c>
      <c r="B544" s="1" t="s">
        <v>26668</v>
      </c>
      <c r="C544" s="1" t="s">
        <v>16</v>
      </c>
      <c r="D544" s="1" t="s">
        <v>49</v>
      </c>
      <c r="E544" s="1" t="s">
        <v>18</v>
      </c>
      <c r="F544" s="2">
        <v>44245</v>
      </c>
      <c r="G544" s="1" t="s">
        <v>1654</v>
      </c>
      <c r="H544" s="1" t="s">
        <v>1655</v>
      </c>
      <c r="I544" s="1" t="s">
        <v>21</v>
      </c>
      <c r="J544" s="3" t="s">
        <v>27223</v>
      </c>
      <c r="K544">
        <v>151</v>
      </c>
      <c r="L544" s="1" t="s">
        <v>38</v>
      </c>
      <c r="M544" s="2">
        <v>44252</v>
      </c>
      <c r="N544" s="1" t="s">
        <v>43</v>
      </c>
      <c r="O544" s="1" t="s">
        <v>44</v>
      </c>
      <c r="P544" s="1">
        <f>_3___Healthcare_Data_v1[[#This Row],[Discharge Date]]-_3___Healthcare_Data_v1[[#This Row],[Date of Admission]]</f>
        <v>7</v>
      </c>
      <c r="Q544" s="1">
        <f>IFERROR(_3___Healthcare_Data_v1[[#This Row],[ Billing Amount ]]/_3___Healthcare_Data_v1[[#This Row],[Days in Hospital]],0)</f>
        <v>4572.5706585714288</v>
      </c>
      <c r="R544" s="1" t="str">
        <f>IF(_3___Healthcare_Data_v1[[#This Row],[Age]]&gt;60,"Senior",IF(_3___Healthcare_Data_v1[[#This Row],[Age]]&gt;35,"Middle","Young"))</f>
        <v>Senior</v>
      </c>
    </row>
    <row r="545" spans="1:18" x14ac:dyDescent="0.3">
      <c r="A545" s="1" t="s">
        <v>1656</v>
      </c>
      <c r="B545" s="1" t="s">
        <v>26632</v>
      </c>
      <c r="C545" s="1" t="s">
        <v>16</v>
      </c>
      <c r="D545" s="1" t="s">
        <v>17</v>
      </c>
      <c r="E545" s="1" t="s">
        <v>26615</v>
      </c>
      <c r="F545" s="2">
        <v>43760</v>
      </c>
      <c r="G545" s="1" t="s">
        <v>1657</v>
      </c>
      <c r="H545" s="1" t="s">
        <v>1658</v>
      </c>
      <c r="I545" s="1" t="s">
        <v>21</v>
      </c>
      <c r="J545" s="3" t="s">
        <v>27224</v>
      </c>
      <c r="K545">
        <v>475</v>
      </c>
      <c r="L545" s="1" t="s">
        <v>22</v>
      </c>
      <c r="M545" s="2">
        <v>43776</v>
      </c>
      <c r="N545" s="1" t="s">
        <v>31</v>
      </c>
      <c r="O545" s="1" t="s">
        <v>32</v>
      </c>
      <c r="P545" s="1">
        <f>_3___Healthcare_Data_v1[[#This Row],[Discharge Date]]-_3___Healthcare_Data_v1[[#This Row],[Date of Admission]]</f>
        <v>16</v>
      </c>
      <c r="Q545" s="1">
        <f>IFERROR(_3___Healthcare_Data_v1[[#This Row],[ Billing Amount ]]/_3___Healthcare_Data_v1[[#This Row],[Days in Hospital]],0)</f>
        <v>1336.52665125</v>
      </c>
      <c r="R545" s="1" t="str">
        <f>IF(_3___Healthcare_Data_v1[[#This Row],[Age]]&gt;60,"Senior",IF(_3___Healthcare_Data_v1[[#This Row],[Age]]&gt;35,"Middle","Young"))</f>
        <v>Senior</v>
      </c>
    </row>
    <row r="546" spans="1:18" x14ac:dyDescent="0.3">
      <c r="A546" s="1" t="s">
        <v>1659</v>
      </c>
      <c r="B546" s="1" t="s">
        <v>26994</v>
      </c>
      <c r="C546" s="1" t="s">
        <v>16</v>
      </c>
      <c r="D546" s="1" t="s">
        <v>17</v>
      </c>
      <c r="E546" s="1" t="s">
        <v>26620</v>
      </c>
      <c r="F546" s="2">
        <v>43464</v>
      </c>
      <c r="G546" s="1" t="s">
        <v>1660</v>
      </c>
      <c r="H546" s="1" t="s">
        <v>1661</v>
      </c>
      <c r="I546" s="1" t="s">
        <v>56</v>
      </c>
      <c r="J546" s="3" t="s">
        <v>27225</v>
      </c>
      <c r="K546">
        <v>193</v>
      </c>
      <c r="L546" s="1" t="s">
        <v>38</v>
      </c>
      <c r="M546" s="2">
        <v>43474</v>
      </c>
      <c r="N546" s="1" t="s">
        <v>23</v>
      </c>
      <c r="O546" s="1" t="s">
        <v>24</v>
      </c>
      <c r="P546" s="1">
        <f>_3___Healthcare_Data_v1[[#This Row],[Discharge Date]]-_3___Healthcare_Data_v1[[#This Row],[Date of Admission]]</f>
        <v>10</v>
      </c>
      <c r="Q546" s="1">
        <f>IFERROR(_3___Healthcare_Data_v1[[#This Row],[ Billing Amount ]]/_3___Healthcare_Data_v1[[#This Row],[Days in Hospital]],0)</f>
        <v>89.149444250000002</v>
      </c>
      <c r="R546" s="1" t="str">
        <f>IF(_3___Healthcare_Data_v1[[#This Row],[Age]]&gt;60,"Senior",IF(_3___Healthcare_Data_v1[[#This Row],[Age]]&gt;35,"Middle","Young"))</f>
        <v>Senior</v>
      </c>
    </row>
    <row r="547" spans="1:18" x14ac:dyDescent="0.3">
      <c r="A547" s="1" t="s">
        <v>1662</v>
      </c>
      <c r="B547" s="1" t="s">
        <v>26619</v>
      </c>
      <c r="C547" s="1" t="s">
        <v>26</v>
      </c>
      <c r="D547" s="1" t="s">
        <v>49</v>
      </c>
      <c r="E547" s="1" t="s">
        <v>26615</v>
      </c>
      <c r="F547" s="2">
        <v>43754</v>
      </c>
      <c r="G547" s="1" t="s">
        <v>1663</v>
      </c>
      <c r="H547" s="1" t="s">
        <v>1664</v>
      </c>
      <c r="I547" s="1" t="s">
        <v>21</v>
      </c>
      <c r="J547" s="3" t="s">
        <v>27226</v>
      </c>
      <c r="K547">
        <v>130</v>
      </c>
      <c r="L547" s="1" t="s">
        <v>38</v>
      </c>
      <c r="M547" s="2">
        <v>43764</v>
      </c>
      <c r="N547" s="1" t="s">
        <v>43</v>
      </c>
      <c r="O547" s="1" t="s">
        <v>32</v>
      </c>
      <c r="P547" s="1">
        <f>_3___Healthcare_Data_v1[[#This Row],[Discharge Date]]-_3___Healthcare_Data_v1[[#This Row],[Date of Admission]]</f>
        <v>10</v>
      </c>
      <c r="Q547" s="1">
        <f>IFERROR(_3___Healthcare_Data_v1[[#This Row],[ Billing Amount ]]/_3___Healthcare_Data_v1[[#This Row],[Days in Hospital]],0)</f>
        <v>762.43582050000009</v>
      </c>
      <c r="R547" s="1" t="str">
        <f>IF(_3___Healthcare_Data_v1[[#This Row],[Age]]&gt;60,"Senior",IF(_3___Healthcare_Data_v1[[#This Row],[Age]]&gt;35,"Middle","Young"))</f>
        <v>Senior</v>
      </c>
    </row>
    <row r="548" spans="1:18" x14ac:dyDescent="0.3">
      <c r="A548" s="1" t="s">
        <v>1665</v>
      </c>
      <c r="B548" s="1" t="s">
        <v>26704</v>
      </c>
      <c r="C548" s="1" t="s">
        <v>26</v>
      </c>
      <c r="D548" s="1" t="s">
        <v>34</v>
      </c>
      <c r="E548" s="1" t="s">
        <v>18</v>
      </c>
      <c r="F548" s="2">
        <v>44267</v>
      </c>
      <c r="G548" s="1" t="s">
        <v>1666</v>
      </c>
      <c r="H548" s="1" t="s">
        <v>1667</v>
      </c>
      <c r="I548" s="1" t="s">
        <v>60</v>
      </c>
      <c r="J548" s="3" t="s">
        <v>27227</v>
      </c>
      <c r="K548">
        <v>486</v>
      </c>
      <c r="L548" s="1" t="s">
        <v>42</v>
      </c>
      <c r="M548" s="2">
        <v>44268</v>
      </c>
      <c r="N548" s="1" t="s">
        <v>48</v>
      </c>
      <c r="O548" s="1" t="s">
        <v>24</v>
      </c>
      <c r="P548" s="1">
        <f>_3___Healthcare_Data_v1[[#This Row],[Discharge Date]]-_3___Healthcare_Data_v1[[#This Row],[Date of Admission]]</f>
        <v>1</v>
      </c>
      <c r="Q548" s="1">
        <f>IFERROR(_3___Healthcare_Data_v1[[#This Row],[ Billing Amount ]]/_3___Healthcare_Data_v1[[#This Row],[Days in Hospital]],0)</f>
        <v>49761.998420000004</v>
      </c>
      <c r="R548" s="1" t="str">
        <f>IF(_3___Healthcare_Data_v1[[#This Row],[Age]]&gt;60,"Senior",IF(_3___Healthcare_Data_v1[[#This Row],[Age]]&gt;35,"Middle","Young"))</f>
        <v>Senior</v>
      </c>
    </row>
    <row r="549" spans="1:18" x14ac:dyDescent="0.3">
      <c r="A549" s="1" t="s">
        <v>1668</v>
      </c>
      <c r="B549" s="1" t="s">
        <v>26617</v>
      </c>
      <c r="C549" s="1" t="s">
        <v>26</v>
      </c>
      <c r="D549" s="1" t="s">
        <v>17</v>
      </c>
      <c r="E549" s="1" t="s">
        <v>26620</v>
      </c>
      <c r="F549" s="2">
        <v>43433</v>
      </c>
      <c r="G549" s="1" t="s">
        <v>1669</v>
      </c>
      <c r="H549" s="1" t="s">
        <v>1670</v>
      </c>
      <c r="I549" s="1" t="s">
        <v>52</v>
      </c>
      <c r="J549" s="3" t="s">
        <v>27228</v>
      </c>
      <c r="K549">
        <v>195</v>
      </c>
      <c r="L549" s="1" t="s">
        <v>38</v>
      </c>
      <c r="M549" s="2">
        <v>43463</v>
      </c>
      <c r="N549" s="1" t="s">
        <v>23</v>
      </c>
      <c r="O549" s="1" t="s">
        <v>32</v>
      </c>
      <c r="P549" s="1">
        <f>_3___Healthcare_Data_v1[[#This Row],[Discharge Date]]-_3___Healthcare_Data_v1[[#This Row],[Date of Admission]]</f>
        <v>30</v>
      </c>
      <c r="Q549" s="1">
        <f>IFERROR(_3___Healthcare_Data_v1[[#This Row],[ Billing Amount ]]/_3___Healthcare_Data_v1[[#This Row],[Days in Hospital]],0)</f>
        <v>687.6645666666667</v>
      </c>
      <c r="R549" s="1" t="str">
        <f>IF(_3___Healthcare_Data_v1[[#This Row],[Age]]&gt;60,"Senior",IF(_3___Healthcare_Data_v1[[#This Row],[Age]]&gt;35,"Middle","Young"))</f>
        <v>Senior</v>
      </c>
    </row>
    <row r="550" spans="1:18" x14ac:dyDescent="0.3">
      <c r="A550" s="1" t="s">
        <v>1671</v>
      </c>
      <c r="B550" s="1" t="s">
        <v>26638</v>
      </c>
      <c r="C550" s="1" t="s">
        <v>16</v>
      </c>
      <c r="D550" s="1" t="s">
        <v>34</v>
      </c>
      <c r="E550" s="1" t="s">
        <v>35</v>
      </c>
      <c r="F550" s="2">
        <v>45135</v>
      </c>
      <c r="G550" s="1" t="s">
        <v>1672</v>
      </c>
      <c r="H550" s="1" t="s">
        <v>1673</v>
      </c>
      <c r="I550" s="1" t="s">
        <v>56</v>
      </c>
      <c r="J550" s="3" t="s">
        <v>27229</v>
      </c>
      <c r="K550">
        <v>370</v>
      </c>
      <c r="L550" s="1" t="s">
        <v>42</v>
      </c>
      <c r="M550" s="2">
        <v>45140</v>
      </c>
      <c r="N550" s="1" t="s">
        <v>48</v>
      </c>
      <c r="O550" s="1" t="s">
        <v>24</v>
      </c>
      <c r="P550" s="1">
        <f>_3___Healthcare_Data_v1[[#This Row],[Discharge Date]]-_3___Healthcare_Data_v1[[#This Row],[Date of Admission]]</f>
        <v>5</v>
      </c>
      <c r="Q550" s="1">
        <f>IFERROR(_3___Healthcare_Data_v1[[#This Row],[ Billing Amount ]]/_3___Healthcare_Data_v1[[#This Row],[Days in Hospital]],0)</f>
        <v>1356.6273821999998</v>
      </c>
      <c r="R550" s="1" t="str">
        <f>IF(_3___Healthcare_Data_v1[[#This Row],[Age]]&gt;60,"Senior",IF(_3___Healthcare_Data_v1[[#This Row],[Age]]&gt;35,"Middle","Young"))</f>
        <v>Senior</v>
      </c>
    </row>
    <row r="551" spans="1:18" x14ac:dyDescent="0.3">
      <c r="A551" s="1" t="s">
        <v>1674</v>
      </c>
      <c r="B551" s="1" t="s">
        <v>26737</v>
      </c>
      <c r="C551" s="1" t="s">
        <v>16</v>
      </c>
      <c r="D551" s="1" t="s">
        <v>114</v>
      </c>
      <c r="E551" s="1" t="s">
        <v>26615</v>
      </c>
      <c r="F551" s="2">
        <v>43845</v>
      </c>
      <c r="G551" s="1" t="s">
        <v>1675</v>
      </c>
      <c r="H551" s="1" t="s">
        <v>1676</v>
      </c>
      <c r="I551" s="1" t="s">
        <v>21</v>
      </c>
      <c r="J551" s="3" t="s">
        <v>27230</v>
      </c>
      <c r="K551">
        <v>394</v>
      </c>
      <c r="L551" s="1" t="s">
        <v>38</v>
      </c>
      <c r="M551" s="2">
        <v>43851</v>
      </c>
      <c r="N551" s="1" t="s">
        <v>23</v>
      </c>
      <c r="O551" s="1" t="s">
        <v>32</v>
      </c>
      <c r="P551" s="1">
        <f>_3___Healthcare_Data_v1[[#This Row],[Discharge Date]]-_3___Healthcare_Data_v1[[#This Row],[Date of Admission]]</f>
        <v>6</v>
      </c>
      <c r="Q551" s="1">
        <f>IFERROR(_3___Healthcare_Data_v1[[#This Row],[ Billing Amount ]]/_3___Healthcare_Data_v1[[#This Row],[Days in Hospital]],0)</f>
        <v>5979.7751016666662</v>
      </c>
      <c r="R551" s="1" t="str">
        <f>IF(_3___Healthcare_Data_v1[[#This Row],[Age]]&gt;60,"Senior",IF(_3___Healthcare_Data_v1[[#This Row],[Age]]&gt;35,"Middle","Young"))</f>
        <v>Senior</v>
      </c>
    </row>
    <row r="552" spans="1:18" x14ac:dyDescent="0.3">
      <c r="A552" s="1" t="s">
        <v>1677</v>
      </c>
      <c r="B552" s="1" t="s">
        <v>26725</v>
      </c>
      <c r="C552" s="1" t="s">
        <v>16</v>
      </c>
      <c r="D552" s="1" t="s">
        <v>49</v>
      </c>
      <c r="E552" s="1" t="s">
        <v>26620</v>
      </c>
      <c r="F552" s="2">
        <v>44272</v>
      </c>
      <c r="G552" s="1" t="s">
        <v>1678</v>
      </c>
      <c r="H552" s="1" t="s">
        <v>1679</v>
      </c>
      <c r="I552" s="1" t="s">
        <v>60</v>
      </c>
      <c r="J552" s="3" t="s">
        <v>27231</v>
      </c>
      <c r="K552">
        <v>332</v>
      </c>
      <c r="L552" s="1" t="s">
        <v>42</v>
      </c>
      <c r="M552" s="2">
        <v>44288</v>
      </c>
      <c r="N552" s="1" t="s">
        <v>31</v>
      </c>
      <c r="O552" s="1" t="s">
        <v>32</v>
      </c>
      <c r="P552" s="1">
        <f>_3___Healthcare_Data_v1[[#This Row],[Discharge Date]]-_3___Healthcare_Data_v1[[#This Row],[Date of Admission]]</f>
        <v>16</v>
      </c>
      <c r="Q552" s="1">
        <f>IFERROR(_3___Healthcare_Data_v1[[#This Row],[ Billing Amount ]]/_3___Healthcare_Data_v1[[#This Row],[Days in Hospital]],0)</f>
        <v>1970.1936893750001</v>
      </c>
      <c r="R552" s="1" t="str">
        <f>IF(_3___Healthcare_Data_v1[[#This Row],[Age]]&gt;60,"Senior",IF(_3___Healthcare_Data_v1[[#This Row],[Age]]&gt;35,"Middle","Young"))</f>
        <v>Senior</v>
      </c>
    </row>
    <row r="553" spans="1:18" x14ac:dyDescent="0.3">
      <c r="A553" s="1" t="s">
        <v>1680</v>
      </c>
      <c r="B553" s="1" t="s">
        <v>26723</v>
      </c>
      <c r="C553" s="1" t="s">
        <v>26</v>
      </c>
      <c r="D553" s="1" t="s">
        <v>49</v>
      </c>
      <c r="E553" s="1" t="s">
        <v>26620</v>
      </c>
      <c r="F553" s="2">
        <v>44879</v>
      </c>
      <c r="G553" s="1" t="s">
        <v>1681</v>
      </c>
      <c r="H553" s="1" t="s">
        <v>1682</v>
      </c>
      <c r="I553" s="1" t="s">
        <v>26607</v>
      </c>
      <c r="J553" s="3" t="s">
        <v>27232</v>
      </c>
      <c r="K553">
        <v>183</v>
      </c>
      <c r="L553" s="1" t="s">
        <v>38</v>
      </c>
      <c r="M553" s="2">
        <v>44908</v>
      </c>
      <c r="N553" s="1" t="s">
        <v>23</v>
      </c>
      <c r="O553" s="1" t="s">
        <v>32</v>
      </c>
      <c r="P553" s="1">
        <f>_3___Healthcare_Data_v1[[#This Row],[Discharge Date]]-_3___Healthcare_Data_v1[[#This Row],[Date of Admission]]</f>
        <v>29</v>
      </c>
      <c r="Q553" s="1">
        <f>IFERROR(_3___Healthcare_Data_v1[[#This Row],[ Billing Amount ]]/_3___Healthcare_Data_v1[[#This Row],[Days in Hospital]],0)</f>
        <v>864.51100310344827</v>
      </c>
      <c r="R553" s="1" t="str">
        <f>IF(_3___Healthcare_Data_v1[[#This Row],[Age]]&gt;60,"Senior",IF(_3___Healthcare_Data_v1[[#This Row],[Age]]&gt;35,"Middle","Young"))</f>
        <v>Senior</v>
      </c>
    </row>
    <row r="554" spans="1:18" x14ac:dyDescent="0.3">
      <c r="A554" s="1" t="s">
        <v>1683</v>
      </c>
      <c r="B554" s="1" t="s">
        <v>26708</v>
      </c>
      <c r="C554" s="1" t="s">
        <v>16</v>
      </c>
      <c r="D554" s="1" t="s">
        <v>34</v>
      </c>
      <c r="E554" s="1" t="s">
        <v>26620</v>
      </c>
      <c r="F554" s="2">
        <v>43640</v>
      </c>
      <c r="G554" s="1" t="s">
        <v>1684</v>
      </c>
      <c r="H554" s="1" t="s">
        <v>1685</v>
      </c>
      <c r="I554" s="1" t="s">
        <v>56</v>
      </c>
      <c r="J554" s="3" t="s">
        <v>27233</v>
      </c>
      <c r="K554">
        <v>482</v>
      </c>
      <c r="L554" s="1" t="s">
        <v>42</v>
      </c>
      <c r="M554" s="2">
        <v>43658</v>
      </c>
      <c r="N554" s="1" t="s">
        <v>23</v>
      </c>
      <c r="O554" s="1" t="s">
        <v>44</v>
      </c>
      <c r="P554" s="1">
        <f>_3___Healthcare_Data_v1[[#This Row],[Discharge Date]]-_3___Healthcare_Data_v1[[#This Row],[Date of Admission]]</f>
        <v>18</v>
      </c>
      <c r="Q554" s="1">
        <f>IFERROR(_3___Healthcare_Data_v1[[#This Row],[ Billing Amount ]]/_3___Healthcare_Data_v1[[#This Row],[Days in Hospital]],0)</f>
        <v>759.59849722222225</v>
      </c>
      <c r="R554" s="1" t="str">
        <f>IF(_3___Healthcare_Data_v1[[#This Row],[Age]]&gt;60,"Senior",IF(_3___Healthcare_Data_v1[[#This Row],[Age]]&gt;35,"Middle","Young"))</f>
        <v>Senior</v>
      </c>
    </row>
    <row r="555" spans="1:18" x14ac:dyDescent="0.3">
      <c r="A555" s="1" t="s">
        <v>1686</v>
      </c>
      <c r="B555" s="1" t="s">
        <v>26798</v>
      </c>
      <c r="C555" s="1" t="s">
        <v>16</v>
      </c>
      <c r="D555" s="1" t="s">
        <v>229</v>
      </c>
      <c r="E555" s="1" t="s">
        <v>26620</v>
      </c>
      <c r="F555" s="2">
        <v>43803</v>
      </c>
      <c r="G555" s="1" t="s">
        <v>1687</v>
      </c>
      <c r="H555" s="1" t="s">
        <v>1688</v>
      </c>
      <c r="I555" s="1" t="s">
        <v>56</v>
      </c>
      <c r="J555" s="3" t="s">
        <v>27234</v>
      </c>
      <c r="K555">
        <v>349</v>
      </c>
      <c r="L555" s="1" t="s">
        <v>42</v>
      </c>
      <c r="M555" s="2">
        <v>43830</v>
      </c>
      <c r="N555" s="1" t="s">
        <v>31</v>
      </c>
      <c r="O555" s="1" t="s">
        <v>44</v>
      </c>
      <c r="P555" s="1">
        <f>_3___Healthcare_Data_v1[[#This Row],[Discharge Date]]-_3___Healthcare_Data_v1[[#This Row],[Date of Admission]]</f>
        <v>27</v>
      </c>
      <c r="Q555" s="1">
        <f>IFERROR(_3___Healthcare_Data_v1[[#This Row],[ Billing Amount ]]/_3___Healthcare_Data_v1[[#This Row],[Days in Hospital]],0)</f>
        <v>1191.8154733333333</v>
      </c>
      <c r="R555" s="1" t="str">
        <f>IF(_3___Healthcare_Data_v1[[#This Row],[Age]]&gt;60,"Senior",IF(_3___Healthcare_Data_v1[[#This Row],[Age]]&gt;35,"Middle","Young"))</f>
        <v>Senior</v>
      </c>
    </row>
    <row r="556" spans="1:18" x14ac:dyDescent="0.3">
      <c r="A556" s="1" t="s">
        <v>1689</v>
      </c>
      <c r="B556" s="1" t="s">
        <v>26720</v>
      </c>
      <c r="C556" s="1" t="s">
        <v>16</v>
      </c>
      <c r="D556" s="1" t="s">
        <v>49</v>
      </c>
      <c r="E556" s="1" t="s">
        <v>69</v>
      </c>
      <c r="F556" s="2">
        <v>44230</v>
      </c>
      <c r="G556" s="1" t="s">
        <v>1690</v>
      </c>
      <c r="H556" s="1" t="s">
        <v>1691</v>
      </c>
      <c r="I556" s="1" t="s">
        <v>21</v>
      </c>
      <c r="J556" s="3" t="s">
        <v>27235</v>
      </c>
      <c r="K556">
        <v>129</v>
      </c>
      <c r="L556" s="1" t="s">
        <v>42</v>
      </c>
      <c r="M556" s="2">
        <v>44258</v>
      </c>
      <c r="N556" s="1" t="s">
        <v>43</v>
      </c>
      <c r="O556" s="1" t="s">
        <v>24</v>
      </c>
      <c r="P556" s="1">
        <f>_3___Healthcare_Data_v1[[#This Row],[Discharge Date]]-_3___Healthcare_Data_v1[[#This Row],[Date of Admission]]</f>
        <v>28</v>
      </c>
      <c r="Q556" s="1">
        <f>IFERROR(_3___Healthcare_Data_v1[[#This Row],[ Billing Amount ]]/_3___Healthcare_Data_v1[[#This Row],[Days in Hospital]],0)</f>
        <v>1589.2027757142857</v>
      </c>
      <c r="R556" s="1" t="str">
        <f>IF(_3___Healthcare_Data_v1[[#This Row],[Age]]&gt;60,"Senior",IF(_3___Healthcare_Data_v1[[#This Row],[Age]]&gt;35,"Middle","Young"))</f>
        <v>Senior</v>
      </c>
    </row>
    <row r="557" spans="1:18" x14ac:dyDescent="0.3">
      <c r="A557" s="1" t="s">
        <v>1692</v>
      </c>
      <c r="B557" s="1" t="s">
        <v>26685</v>
      </c>
      <c r="C557" s="1" t="s">
        <v>16</v>
      </c>
      <c r="D557" s="1" t="s">
        <v>34</v>
      </c>
      <c r="E557" s="1" t="s">
        <v>35</v>
      </c>
      <c r="F557" s="2">
        <v>44671</v>
      </c>
      <c r="G557" s="1" t="s">
        <v>1693</v>
      </c>
      <c r="H557" s="1" t="s">
        <v>1694</v>
      </c>
      <c r="I557" s="1" t="s">
        <v>21</v>
      </c>
      <c r="J557" s="3" t="s">
        <v>27236</v>
      </c>
      <c r="K557">
        <v>101</v>
      </c>
      <c r="L557" s="1" t="s">
        <v>42</v>
      </c>
      <c r="M557" s="2">
        <v>44686</v>
      </c>
      <c r="N557" s="1" t="s">
        <v>31</v>
      </c>
      <c r="O557" s="1" t="s">
        <v>32</v>
      </c>
      <c r="P557" s="1">
        <f>_3___Healthcare_Data_v1[[#This Row],[Discharge Date]]-_3___Healthcare_Data_v1[[#This Row],[Date of Admission]]</f>
        <v>15</v>
      </c>
      <c r="Q557" s="1">
        <f>IFERROR(_3___Healthcare_Data_v1[[#This Row],[ Billing Amount ]]/_3___Healthcare_Data_v1[[#This Row],[Days in Hospital]],0)</f>
        <v>1561.9766933333333</v>
      </c>
      <c r="R557" s="1" t="str">
        <f>IF(_3___Healthcare_Data_v1[[#This Row],[Age]]&gt;60,"Senior",IF(_3___Healthcare_Data_v1[[#This Row],[Age]]&gt;35,"Middle","Young"))</f>
        <v>Senior</v>
      </c>
    </row>
    <row r="558" spans="1:18" x14ac:dyDescent="0.3">
      <c r="A558" s="1" t="s">
        <v>1695</v>
      </c>
      <c r="B558" s="1" t="s">
        <v>26610</v>
      </c>
      <c r="C558" s="1" t="s">
        <v>26</v>
      </c>
      <c r="D558" s="1" t="s">
        <v>89</v>
      </c>
      <c r="E558" s="1" t="s">
        <v>26615</v>
      </c>
      <c r="F558" s="2">
        <v>44528</v>
      </c>
      <c r="G558" s="1" t="s">
        <v>1696</v>
      </c>
      <c r="H558" s="1" t="s">
        <v>1697</v>
      </c>
      <c r="I558" s="1" t="s">
        <v>21</v>
      </c>
      <c r="J558" s="3" t="s">
        <v>27237</v>
      </c>
      <c r="K558">
        <v>437</v>
      </c>
      <c r="L558" s="1" t="s">
        <v>42</v>
      </c>
      <c r="M558" s="2">
        <v>44542</v>
      </c>
      <c r="N558" s="1" t="s">
        <v>43</v>
      </c>
      <c r="O558" s="1" t="s">
        <v>32</v>
      </c>
      <c r="P558" s="1">
        <f>_3___Healthcare_Data_v1[[#This Row],[Discharge Date]]-_3___Healthcare_Data_v1[[#This Row],[Date of Admission]]</f>
        <v>14</v>
      </c>
      <c r="Q558" s="1">
        <f>IFERROR(_3___Healthcare_Data_v1[[#This Row],[ Billing Amount ]]/_3___Healthcare_Data_v1[[#This Row],[Days in Hospital]],0)</f>
        <v>711.00327921428573</v>
      </c>
      <c r="R558" s="1" t="str">
        <f>IF(_3___Healthcare_Data_v1[[#This Row],[Age]]&gt;60,"Senior",IF(_3___Healthcare_Data_v1[[#This Row],[Age]]&gt;35,"Middle","Young"))</f>
        <v>Senior</v>
      </c>
    </row>
    <row r="559" spans="1:18" x14ac:dyDescent="0.3">
      <c r="A559" s="1" t="s">
        <v>1698</v>
      </c>
      <c r="B559" s="1" t="s">
        <v>26672</v>
      </c>
      <c r="C559" s="1" t="s">
        <v>16</v>
      </c>
      <c r="D559" s="1" t="s">
        <v>49</v>
      </c>
      <c r="E559" s="1" t="s">
        <v>26615</v>
      </c>
      <c r="F559" s="2">
        <v>44541</v>
      </c>
      <c r="G559" s="1" t="s">
        <v>1699</v>
      </c>
      <c r="H559" s="1" t="s">
        <v>1700</v>
      </c>
      <c r="I559" s="1" t="s">
        <v>21</v>
      </c>
      <c r="J559" s="3" t="s">
        <v>27238</v>
      </c>
      <c r="K559">
        <v>350</v>
      </c>
      <c r="L559" s="1" t="s">
        <v>22</v>
      </c>
      <c r="M559" s="2">
        <v>44541</v>
      </c>
      <c r="N559" s="1" t="s">
        <v>23</v>
      </c>
      <c r="O559" s="1" t="s">
        <v>44</v>
      </c>
      <c r="P559" s="1">
        <f>_3___Healthcare_Data_v1[[#This Row],[Discharge Date]]-_3___Healthcare_Data_v1[[#This Row],[Date of Admission]]</f>
        <v>0</v>
      </c>
      <c r="Q559" s="1">
        <f>IFERROR(_3___Healthcare_Data_v1[[#This Row],[ Billing Amount ]]/_3___Healthcare_Data_v1[[#This Row],[Days in Hospital]],0)</f>
        <v>0</v>
      </c>
      <c r="R559" s="1" t="str">
        <f>IF(_3___Healthcare_Data_v1[[#This Row],[Age]]&gt;60,"Senior",IF(_3___Healthcare_Data_v1[[#This Row],[Age]]&gt;35,"Middle","Young"))</f>
        <v>Senior</v>
      </c>
    </row>
    <row r="560" spans="1:18" x14ac:dyDescent="0.3">
      <c r="A560" s="1" t="s">
        <v>1701</v>
      </c>
      <c r="B560" s="1" t="s">
        <v>26610</v>
      </c>
      <c r="C560" s="1" t="s">
        <v>26</v>
      </c>
      <c r="D560" s="1" t="s">
        <v>89</v>
      </c>
      <c r="E560" s="1" t="s">
        <v>18</v>
      </c>
      <c r="F560" s="2">
        <v>43563</v>
      </c>
      <c r="G560" s="1" t="s">
        <v>1702</v>
      </c>
      <c r="H560" s="1" t="s">
        <v>1703</v>
      </c>
      <c r="I560" s="1" t="s">
        <v>21</v>
      </c>
      <c r="J560" s="3" t="s">
        <v>27239</v>
      </c>
      <c r="K560">
        <v>309</v>
      </c>
      <c r="L560" s="1" t="s">
        <v>38</v>
      </c>
      <c r="M560" s="2">
        <v>43589</v>
      </c>
      <c r="N560" s="1" t="s">
        <v>43</v>
      </c>
      <c r="O560" s="1" t="s">
        <v>24</v>
      </c>
      <c r="P560" s="1">
        <f>_3___Healthcare_Data_v1[[#This Row],[Discharge Date]]-_3___Healthcare_Data_v1[[#This Row],[Date of Admission]]</f>
        <v>26</v>
      </c>
      <c r="Q560" s="1">
        <f>IFERROR(_3___Healthcare_Data_v1[[#This Row],[ Billing Amount ]]/_3___Healthcare_Data_v1[[#This Row],[Days in Hospital]],0)</f>
        <v>2146.8567273076924</v>
      </c>
      <c r="R560" s="1" t="str">
        <f>IF(_3___Healthcare_Data_v1[[#This Row],[Age]]&gt;60,"Senior",IF(_3___Healthcare_Data_v1[[#This Row],[Age]]&gt;35,"Middle","Young"))</f>
        <v>Senior</v>
      </c>
    </row>
    <row r="561" spans="1:18" x14ac:dyDescent="0.3">
      <c r="A561" s="1" t="s">
        <v>1704</v>
      </c>
      <c r="B561" s="1" t="s">
        <v>26661</v>
      </c>
      <c r="C561" s="1" t="s">
        <v>26</v>
      </c>
      <c r="D561" s="1" t="s">
        <v>114</v>
      </c>
      <c r="E561" s="1" t="s">
        <v>26620</v>
      </c>
      <c r="F561" s="2">
        <v>44966</v>
      </c>
      <c r="G561" s="1" t="s">
        <v>1705</v>
      </c>
      <c r="H561" s="1" t="s">
        <v>1706</v>
      </c>
      <c r="I561" s="1" t="s">
        <v>26607</v>
      </c>
      <c r="J561" s="3" t="s">
        <v>27240</v>
      </c>
      <c r="K561">
        <v>114</v>
      </c>
      <c r="L561" s="1" t="s">
        <v>42</v>
      </c>
      <c r="M561" s="2">
        <v>44979</v>
      </c>
      <c r="N561" s="1" t="s">
        <v>23</v>
      </c>
      <c r="O561" s="1" t="s">
        <v>24</v>
      </c>
      <c r="P561" s="1">
        <f>_3___Healthcare_Data_v1[[#This Row],[Discharge Date]]-_3___Healthcare_Data_v1[[#This Row],[Date of Admission]]</f>
        <v>13</v>
      </c>
      <c r="Q561" s="1">
        <f>IFERROR(_3___Healthcare_Data_v1[[#This Row],[ Billing Amount ]]/_3___Healthcare_Data_v1[[#This Row],[Days in Hospital]],0)</f>
        <v>598.98809730769233</v>
      </c>
      <c r="R561" s="1" t="str">
        <f>IF(_3___Healthcare_Data_v1[[#This Row],[Age]]&gt;60,"Senior",IF(_3___Healthcare_Data_v1[[#This Row],[Age]]&gt;35,"Middle","Young"))</f>
        <v>Senior</v>
      </c>
    </row>
    <row r="562" spans="1:18" x14ac:dyDescent="0.3">
      <c r="A562" s="1" t="s">
        <v>1707</v>
      </c>
      <c r="B562" s="1" t="s">
        <v>26646</v>
      </c>
      <c r="C562" s="1" t="s">
        <v>26</v>
      </c>
      <c r="D562" s="1" t="s">
        <v>27</v>
      </c>
      <c r="E562" s="1" t="s">
        <v>35</v>
      </c>
      <c r="F562" s="2">
        <v>44377</v>
      </c>
      <c r="G562" s="1" t="s">
        <v>1708</v>
      </c>
      <c r="H562" s="1" t="s">
        <v>478</v>
      </c>
      <c r="I562" s="1" t="s">
        <v>21</v>
      </c>
      <c r="J562" s="3" t="s">
        <v>27241</v>
      </c>
      <c r="K562">
        <v>394</v>
      </c>
      <c r="L562" s="1" t="s">
        <v>42</v>
      </c>
      <c r="M562" s="2">
        <v>44386</v>
      </c>
      <c r="N562" s="1" t="s">
        <v>84</v>
      </c>
      <c r="O562" s="1" t="s">
        <v>24</v>
      </c>
      <c r="P562" s="1">
        <f>_3___Healthcare_Data_v1[[#This Row],[Discharge Date]]-_3___Healthcare_Data_v1[[#This Row],[Date of Admission]]</f>
        <v>9</v>
      </c>
      <c r="Q562" s="1">
        <f>IFERROR(_3___Healthcare_Data_v1[[#This Row],[ Billing Amount ]]/_3___Healthcare_Data_v1[[#This Row],[Days in Hospital]],0)</f>
        <v>2645.9598800000003</v>
      </c>
      <c r="R562" s="1" t="str">
        <f>IF(_3___Healthcare_Data_v1[[#This Row],[Age]]&gt;60,"Senior",IF(_3___Healthcare_Data_v1[[#This Row],[Age]]&gt;35,"Middle","Young"))</f>
        <v>Senior</v>
      </c>
    </row>
    <row r="563" spans="1:18" x14ac:dyDescent="0.3">
      <c r="A563" s="1" t="s">
        <v>1709</v>
      </c>
      <c r="B563" s="1" t="s">
        <v>26750</v>
      </c>
      <c r="C563" s="1" t="s">
        <v>16</v>
      </c>
      <c r="D563" s="1" t="s">
        <v>49</v>
      </c>
      <c r="E563" s="1" t="s">
        <v>18</v>
      </c>
      <c r="F563" s="2">
        <v>43932</v>
      </c>
      <c r="G563" s="1" t="s">
        <v>1710</v>
      </c>
      <c r="H563" s="1" t="s">
        <v>1711</v>
      </c>
      <c r="I563" s="1" t="s">
        <v>21</v>
      </c>
      <c r="J563" s="3" t="s">
        <v>27242</v>
      </c>
      <c r="K563">
        <v>359</v>
      </c>
      <c r="L563" s="1" t="s">
        <v>42</v>
      </c>
      <c r="M563" s="2">
        <v>43942</v>
      </c>
      <c r="N563" s="1" t="s">
        <v>43</v>
      </c>
      <c r="O563" s="1" t="s">
        <v>44</v>
      </c>
      <c r="P563" s="1">
        <f>_3___Healthcare_Data_v1[[#This Row],[Discharge Date]]-_3___Healthcare_Data_v1[[#This Row],[Date of Admission]]</f>
        <v>10</v>
      </c>
      <c r="Q563" s="1">
        <f>IFERROR(_3___Healthcare_Data_v1[[#This Row],[ Billing Amount ]]/_3___Healthcare_Data_v1[[#This Row],[Days in Hospital]],0)</f>
        <v>3751.6005749999995</v>
      </c>
      <c r="R563" s="1" t="str">
        <f>IF(_3___Healthcare_Data_v1[[#This Row],[Age]]&gt;60,"Senior",IF(_3___Healthcare_Data_v1[[#This Row],[Age]]&gt;35,"Middle","Young"))</f>
        <v>Senior</v>
      </c>
    </row>
    <row r="564" spans="1:18" x14ac:dyDescent="0.3">
      <c r="A564" s="1" t="s">
        <v>1712</v>
      </c>
      <c r="B564" s="1" t="s">
        <v>26606</v>
      </c>
      <c r="C564" s="1" t="s">
        <v>26</v>
      </c>
      <c r="D564" s="1" t="s">
        <v>49</v>
      </c>
      <c r="E564" s="1" t="s">
        <v>26620</v>
      </c>
      <c r="F564" s="2">
        <v>44604</v>
      </c>
      <c r="G564" s="1" t="s">
        <v>1713</v>
      </c>
      <c r="H564" s="1" t="s">
        <v>1714</v>
      </c>
      <c r="I564" s="1" t="s">
        <v>26607</v>
      </c>
      <c r="J564" s="3" t="s">
        <v>27243</v>
      </c>
      <c r="K564">
        <v>469</v>
      </c>
      <c r="L564" s="1" t="s">
        <v>38</v>
      </c>
      <c r="M564" s="2">
        <v>44621</v>
      </c>
      <c r="N564" s="1" t="s">
        <v>48</v>
      </c>
      <c r="O564" s="1" t="s">
        <v>24</v>
      </c>
      <c r="P564" s="1">
        <f>_3___Healthcare_Data_v1[[#This Row],[Discharge Date]]-_3___Healthcare_Data_v1[[#This Row],[Date of Admission]]</f>
        <v>17</v>
      </c>
      <c r="Q564" s="1">
        <f>IFERROR(_3___Healthcare_Data_v1[[#This Row],[ Billing Amount ]]/_3___Healthcare_Data_v1[[#This Row],[Days in Hospital]],0)</f>
        <v>1167.4523711764707</v>
      </c>
      <c r="R564" s="1" t="str">
        <f>IF(_3___Healthcare_Data_v1[[#This Row],[Age]]&gt;60,"Senior",IF(_3___Healthcare_Data_v1[[#This Row],[Age]]&gt;35,"Middle","Young"))</f>
        <v>Senior</v>
      </c>
    </row>
    <row r="565" spans="1:18" x14ac:dyDescent="0.3">
      <c r="A565" s="1" t="s">
        <v>1715</v>
      </c>
      <c r="B565" s="1" t="s">
        <v>26714</v>
      </c>
      <c r="C565" s="1" t="s">
        <v>26</v>
      </c>
      <c r="D565" s="1" t="s">
        <v>229</v>
      </c>
      <c r="E565" s="1" t="s">
        <v>26620</v>
      </c>
      <c r="F565" s="2">
        <v>44693</v>
      </c>
      <c r="G565" s="1" t="s">
        <v>1716</v>
      </c>
      <c r="H565" s="1" t="s">
        <v>1717</v>
      </c>
      <c r="I565" s="1" t="s">
        <v>26607</v>
      </c>
      <c r="J565" s="3" t="s">
        <v>27244</v>
      </c>
      <c r="K565">
        <v>366</v>
      </c>
      <c r="L565" s="1" t="s">
        <v>38</v>
      </c>
      <c r="M565" s="2">
        <v>44717</v>
      </c>
      <c r="N565" s="1" t="s">
        <v>84</v>
      </c>
      <c r="O565" s="1" t="s">
        <v>32</v>
      </c>
      <c r="P565" s="1">
        <f>_3___Healthcare_Data_v1[[#This Row],[Discharge Date]]-_3___Healthcare_Data_v1[[#This Row],[Date of Admission]]</f>
        <v>24</v>
      </c>
      <c r="Q565" s="1">
        <f>IFERROR(_3___Healthcare_Data_v1[[#This Row],[ Billing Amount ]]/_3___Healthcare_Data_v1[[#This Row],[Days in Hospital]],0)</f>
        <v>1244.1228933333334</v>
      </c>
      <c r="R565" s="1" t="str">
        <f>IF(_3___Healthcare_Data_v1[[#This Row],[Age]]&gt;60,"Senior",IF(_3___Healthcare_Data_v1[[#This Row],[Age]]&gt;35,"Middle","Young"))</f>
        <v>Senior</v>
      </c>
    </row>
    <row r="566" spans="1:18" x14ac:dyDescent="0.3">
      <c r="A566" s="1" t="s">
        <v>1718</v>
      </c>
      <c r="B566" s="1" t="s">
        <v>26689</v>
      </c>
      <c r="C566" s="1" t="s">
        <v>16</v>
      </c>
      <c r="D566" s="1" t="s">
        <v>27</v>
      </c>
      <c r="E566" s="1" t="s">
        <v>69</v>
      </c>
      <c r="F566" s="2">
        <v>44005</v>
      </c>
      <c r="G566" s="1" t="s">
        <v>1719</v>
      </c>
      <c r="H566" s="1" t="s">
        <v>1720</v>
      </c>
      <c r="I566" s="1" t="s">
        <v>21</v>
      </c>
      <c r="J566" s="3" t="s">
        <v>27245</v>
      </c>
      <c r="K566">
        <v>158</v>
      </c>
      <c r="L566" s="1" t="s">
        <v>38</v>
      </c>
      <c r="M566" s="2">
        <v>44020</v>
      </c>
      <c r="N566" s="1" t="s">
        <v>84</v>
      </c>
      <c r="O566" s="1" t="s">
        <v>44</v>
      </c>
      <c r="P566" s="1">
        <f>_3___Healthcare_Data_v1[[#This Row],[Discharge Date]]-_3___Healthcare_Data_v1[[#This Row],[Date of Admission]]</f>
        <v>15</v>
      </c>
      <c r="Q566" s="1">
        <f>IFERROR(_3___Healthcare_Data_v1[[#This Row],[ Billing Amount ]]/_3___Healthcare_Data_v1[[#This Row],[Days in Hospital]],0)</f>
        <v>2209.1400520000002</v>
      </c>
      <c r="R566" s="1" t="str">
        <f>IF(_3___Healthcare_Data_v1[[#This Row],[Age]]&gt;60,"Senior",IF(_3___Healthcare_Data_v1[[#This Row],[Age]]&gt;35,"Middle","Young"))</f>
        <v>Senior</v>
      </c>
    </row>
    <row r="567" spans="1:18" x14ac:dyDescent="0.3">
      <c r="A567" s="1" t="s">
        <v>1721</v>
      </c>
      <c r="B567" s="1" t="s">
        <v>26624</v>
      </c>
      <c r="C567" s="1" t="s">
        <v>16</v>
      </c>
      <c r="D567" s="1" t="s">
        <v>17</v>
      </c>
      <c r="E567" s="1" t="s">
        <v>28</v>
      </c>
      <c r="F567" s="2">
        <v>44324</v>
      </c>
      <c r="G567" s="1" t="s">
        <v>1722</v>
      </c>
      <c r="H567" s="1" t="s">
        <v>1723</v>
      </c>
      <c r="I567" s="1" t="s">
        <v>26607</v>
      </c>
      <c r="J567" s="3" t="s">
        <v>27246</v>
      </c>
      <c r="K567">
        <v>424</v>
      </c>
      <c r="L567" s="1" t="s">
        <v>38</v>
      </c>
      <c r="M567" s="2">
        <v>44332</v>
      </c>
      <c r="N567" s="1" t="s">
        <v>31</v>
      </c>
      <c r="O567" s="1" t="s">
        <v>24</v>
      </c>
      <c r="P567" s="1">
        <f>_3___Healthcare_Data_v1[[#This Row],[Discharge Date]]-_3___Healthcare_Data_v1[[#This Row],[Date of Admission]]</f>
        <v>8</v>
      </c>
      <c r="Q567" s="1">
        <f>IFERROR(_3___Healthcare_Data_v1[[#This Row],[ Billing Amount ]]/_3___Healthcare_Data_v1[[#This Row],[Days in Hospital]],0)</f>
        <v>4806.7945399999999</v>
      </c>
      <c r="R567" s="1" t="str">
        <f>IF(_3___Healthcare_Data_v1[[#This Row],[Age]]&gt;60,"Senior",IF(_3___Healthcare_Data_v1[[#This Row],[Age]]&gt;35,"Middle","Young"))</f>
        <v>Senior</v>
      </c>
    </row>
    <row r="568" spans="1:18" x14ac:dyDescent="0.3">
      <c r="A568" s="1" t="s">
        <v>1724</v>
      </c>
      <c r="B568" s="1" t="s">
        <v>26655</v>
      </c>
      <c r="C568" s="1" t="s">
        <v>16</v>
      </c>
      <c r="D568" s="1" t="s">
        <v>114</v>
      </c>
      <c r="E568" s="1" t="s">
        <v>28</v>
      </c>
      <c r="F568" s="2">
        <v>43621</v>
      </c>
      <c r="G568" s="1" t="s">
        <v>1725</v>
      </c>
      <c r="H568" s="1" t="s">
        <v>934</v>
      </c>
      <c r="I568" s="1" t="s">
        <v>52</v>
      </c>
      <c r="J568" s="3" t="s">
        <v>27247</v>
      </c>
      <c r="K568">
        <v>359</v>
      </c>
      <c r="L568" s="1" t="s">
        <v>22</v>
      </c>
      <c r="M568" s="2">
        <v>43636</v>
      </c>
      <c r="N568" s="1" t="s">
        <v>48</v>
      </c>
      <c r="O568" s="1" t="s">
        <v>24</v>
      </c>
      <c r="P568" s="1">
        <f>_3___Healthcare_Data_v1[[#This Row],[Discharge Date]]-_3___Healthcare_Data_v1[[#This Row],[Date of Admission]]</f>
        <v>15</v>
      </c>
      <c r="Q568" s="1">
        <f>IFERROR(_3___Healthcare_Data_v1[[#This Row],[ Billing Amount ]]/_3___Healthcare_Data_v1[[#This Row],[Days in Hospital]],0)</f>
        <v>2017.975784</v>
      </c>
      <c r="R568" s="1" t="str">
        <f>IF(_3___Healthcare_Data_v1[[#This Row],[Age]]&gt;60,"Senior",IF(_3___Healthcare_Data_v1[[#This Row],[Age]]&gt;35,"Middle","Young"))</f>
        <v>Senior</v>
      </c>
    </row>
    <row r="569" spans="1:18" x14ac:dyDescent="0.3">
      <c r="A569" s="1" t="s">
        <v>1726</v>
      </c>
      <c r="B569" s="1" t="s">
        <v>26626</v>
      </c>
      <c r="C569" s="1" t="s">
        <v>16</v>
      </c>
      <c r="D569" s="1" t="s">
        <v>17</v>
      </c>
      <c r="E569" s="1" t="s">
        <v>35</v>
      </c>
      <c r="F569" s="2">
        <v>44329</v>
      </c>
      <c r="G569" s="1" t="s">
        <v>1727</v>
      </c>
      <c r="H569" s="1" t="s">
        <v>1728</v>
      </c>
      <c r="I569" s="1" t="s">
        <v>21</v>
      </c>
      <c r="J569" s="3" t="s">
        <v>27248</v>
      </c>
      <c r="K569">
        <v>312</v>
      </c>
      <c r="L569" s="1" t="s">
        <v>22</v>
      </c>
      <c r="M569" s="2">
        <v>44329</v>
      </c>
      <c r="N569" s="1" t="s">
        <v>43</v>
      </c>
      <c r="O569" s="1" t="s">
        <v>32</v>
      </c>
      <c r="P569" s="1">
        <f>_3___Healthcare_Data_v1[[#This Row],[Discharge Date]]-_3___Healthcare_Data_v1[[#This Row],[Date of Admission]]</f>
        <v>0</v>
      </c>
      <c r="Q569" s="1">
        <f>IFERROR(_3___Healthcare_Data_v1[[#This Row],[ Billing Amount ]]/_3___Healthcare_Data_v1[[#This Row],[Days in Hospital]],0)</f>
        <v>0</v>
      </c>
      <c r="R569" s="1" t="str">
        <f>IF(_3___Healthcare_Data_v1[[#This Row],[Age]]&gt;60,"Senior",IF(_3___Healthcare_Data_v1[[#This Row],[Age]]&gt;35,"Middle","Young"))</f>
        <v>Senior</v>
      </c>
    </row>
    <row r="570" spans="1:18" x14ac:dyDescent="0.3">
      <c r="A570" s="1" t="s">
        <v>1729</v>
      </c>
      <c r="B570" s="1" t="s">
        <v>26866</v>
      </c>
      <c r="C570" s="1" t="s">
        <v>26</v>
      </c>
      <c r="D570" s="1" t="s">
        <v>17</v>
      </c>
      <c r="E570" s="1" t="s">
        <v>26620</v>
      </c>
      <c r="F570" s="2">
        <v>43565</v>
      </c>
      <c r="G570" s="1" t="s">
        <v>1730</v>
      </c>
      <c r="H570" s="1" t="s">
        <v>1731</v>
      </c>
      <c r="I570" s="1" t="s">
        <v>21</v>
      </c>
      <c r="J570" s="3" t="s">
        <v>27249</v>
      </c>
      <c r="K570">
        <v>292</v>
      </c>
      <c r="L570" s="1" t="s">
        <v>42</v>
      </c>
      <c r="M570" s="2">
        <v>43571</v>
      </c>
      <c r="N570" s="1" t="s">
        <v>31</v>
      </c>
      <c r="O570" s="1" t="s">
        <v>24</v>
      </c>
      <c r="P570" s="1">
        <f>_3___Healthcare_Data_v1[[#This Row],[Discharge Date]]-_3___Healthcare_Data_v1[[#This Row],[Date of Admission]]</f>
        <v>6</v>
      </c>
      <c r="Q570" s="1">
        <f>IFERROR(_3___Healthcare_Data_v1[[#This Row],[ Billing Amount ]]/_3___Healthcare_Data_v1[[#This Row],[Days in Hospital]],0)</f>
        <v>3390.0227533333332</v>
      </c>
      <c r="R570" s="1" t="str">
        <f>IF(_3___Healthcare_Data_v1[[#This Row],[Age]]&gt;60,"Senior",IF(_3___Healthcare_Data_v1[[#This Row],[Age]]&gt;35,"Middle","Young"))</f>
        <v>Senior</v>
      </c>
    </row>
    <row r="571" spans="1:18" x14ac:dyDescent="0.3">
      <c r="A571" s="1" t="s">
        <v>1732</v>
      </c>
      <c r="B571" s="1" t="s">
        <v>26636</v>
      </c>
      <c r="C571" s="1" t="s">
        <v>16</v>
      </c>
      <c r="D571" s="1" t="s">
        <v>114</v>
      </c>
      <c r="E571" s="1" t="s">
        <v>18</v>
      </c>
      <c r="F571" s="2">
        <v>43884</v>
      </c>
      <c r="G571" s="1" t="s">
        <v>1733</v>
      </c>
      <c r="H571" s="1" t="s">
        <v>1734</v>
      </c>
      <c r="I571" s="1" t="s">
        <v>21</v>
      </c>
      <c r="J571" s="3" t="s">
        <v>27250</v>
      </c>
      <c r="K571">
        <v>120</v>
      </c>
      <c r="L571" s="1" t="s">
        <v>42</v>
      </c>
      <c r="M571" s="2">
        <v>43890</v>
      </c>
      <c r="N571" s="1" t="s">
        <v>31</v>
      </c>
      <c r="O571" s="1" t="s">
        <v>32</v>
      </c>
      <c r="P571" s="1">
        <f>_3___Healthcare_Data_v1[[#This Row],[Discharge Date]]-_3___Healthcare_Data_v1[[#This Row],[Date of Admission]]</f>
        <v>6</v>
      </c>
      <c r="Q571" s="1">
        <f>IFERROR(_3___Healthcare_Data_v1[[#This Row],[ Billing Amount ]]/_3___Healthcare_Data_v1[[#This Row],[Days in Hospital]],0)</f>
        <v>2359.6545266666667</v>
      </c>
      <c r="R571" s="1" t="str">
        <f>IF(_3___Healthcare_Data_v1[[#This Row],[Age]]&gt;60,"Senior",IF(_3___Healthcare_Data_v1[[#This Row],[Age]]&gt;35,"Middle","Young"))</f>
        <v>Senior</v>
      </c>
    </row>
    <row r="572" spans="1:18" x14ac:dyDescent="0.3">
      <c r="A572" s="1" t="s">
        <v>1735</v>
      </c>
      <c r="B572" s="1" t="s">
        <v>26958</v>
      </c>
      <c r="C572" s="1" t="s">
        <v>16</v>
      </c>
      <c r="D572" s="1" t="s">
        <v>34</v>
      </c>
      <c r="E572" s="1" t="s">
        <v>28</v>
      </c>
      <c r="F572" s="2">
        <v>43501</v>
      </c>
      <c r="G572" s="1" t="s">
        <v>1736</v>
      </c>
      <c r="H572" s="1" t="s">
        <v>1737</v>
      </c>
      <c r="I572" s="1" t="s">
        <v>56</v>
      </c>
      <c r="J572" s="3" t="s">
        <v>27251</v>
      </c>
      <c r="K572">
        <v>172</v>
      </c>
      <c r="L572" s="1" t="s">
        <v>42</v>
      </c>
      <c r="M572" s="2">
        <v>43505</v>
      </c>
      <c r="N572" s="1" t="s">
        <v>31</v>
      </c>
      <c r="O572" s="1" t="s">
        <v>44</v>
      </c>
      <c r="P572" s="1">
        <f>_3___Healthcare_Data_v1[[#This Row],[Discharge Date]]-_3___Healthcare_Data_v1[[#This Row],[Date of Admission]]</f>
        <v>4</v>
      </c>
      <c r="Q572" s="1">
        <f>IFERROR(_3___Healthcare_Data_v1[[#This Row],[ Billing Amount ]]/_3___Healthcare_Data_v1[[#This Row],[Days in Hospital]],0)</f>
        <v>6525.9333724999997</v>
      </c>
      <c r="R572" s="1" t="str">
        <f>IF(_3___Healthcare_Data_v1[[#This Row],[Age]]&gt;60,"Senior",IF(_3___Healthcare_Data_v1[[#This Row],[Age]]&gt;35,"Middle","Young"))</f>
        <v>Senior</v>
      </c>
    </row>
    <row r="573" spans="1:18" x14ac:dyDescent="0.3">
      <c r="A573" s="1" t="s">
        <v>1738</v>
      </c>
      <c r="B573" s="1" t="s">
        <v>26606</v>
      </c>
      <c r="C573" s="1" t="s">
        <v>16</v>
      </c>
      <c r="D573" s="1" t="s">
        <v>27</v>
      </c>
      <c r="E573" s="1" t="s">
        <v>26620</v>
      </c>
      <c r="F573" s="2">
        <v>44776</v>
      </c>
      <c r="G573" s="1" t="s">
        <v>1739</v>
      </c>
      <c r="H573" s="1" t="s">
        <v>1740</v>
      </c>
      <c r="I573" s="1" t="s">
        <v>56</v>
      </c>
      <c r="J573" s="3" t="s">
        <v>27252</v>
      </c>
      <c r="K573">
        <v>285</v>
      </c>
      <c r="L573" s="1" t="s">
        <v>22</v>
      </c>
      <c r="M573" s="2">
        <v>44796</v>
      </c>
      <c r="N573" s="1" t="s">
        <v>43</v>
      </c>
      <c r="O573" s="1" t="s">
        <v>24</v>
      </c>
      <c r="P573" s="1">
        <f>_3___Healthcare_Data_v1[[#This Row],[Discharge Date]]-_3___Healthcare_Data_v1[[#This Row],[Date of Admission]]</f>
        <v>20</v>
      </c>
      <c r="Q573" s="1">
        <f>IFERROR(_3___Healthcare_Data_v1[[#This Row],[ Billing Amount ]]/_3___Healthcare_Data_v1[[#This Row],[Days in Hospital]],0)</f>
        <v>1235.571899</v>
      </c>
      <c r="R573" s="1" t="str">
        <f>IF(_3___Healthcare_Data_v1[[#This Row],[Age]]&gt;60,"Senior",IF(_3___Healthcare_Data_v1[[#This Row],[Age]]&gt;35,"Middle","Young"))</f>
        <v>Senior</v>
      </c>
    </row>
    <row r="574" spans="1:18" x14ac:dyDescent="0.3">
      <c r="A574" s="1" t="s">
        <v>1741</v>
      </c>
      <c r="B574" s="1" t="s">
        <v>26657</v>
      </c>
      <c r="C574" s="1" t="s">
        <v>26</v>
      </c>
      <c r="D574" s="1" t="s">
        <v>229</v>
      </c>
      <c r="E574" s="1" t="s">
        <v>26620</v>
      </c>
      <c r="F574" s="2">
        <v>45078</v>
      </c>
      <c r="G574" s="1" t="s">
        <v>1742</v>
      </c>
      <c r="H574" s="1" t="s">
        <v>1743</v>
      </c>
      <c r="I574" s="1" t="s">
        <v>21</v>
      </c>
      <c r="J574" s="3" t="s">
        <v>27253</v>
      </c>
      <c r="K574">
        <v>269</v>
      </c>
      <c r="L574" s="1" t="s">
        <v>22</v>
      </c>
      <c r="M574" s="2">
        <v>45097</v>
      </c>
      <c r="N574" s="1" t="s">
        <v>48</v>
      </c>
      <c r="O574" s="1" t="s">
        <v>44</v>
      </c>
      <c r="P574" s="1">
        <f>_3___Healthcare_Data_v1[[#This Row],[Discharge Date]]-_3___Healthcare_Data_v1[[#This Row],[Date of Admission]]</f>
        <v>19</v>
      </c>
      <c r="Q574" s="1">
        <f>IFERROR(_3___Healthcare_Data_v1[[#This Row],[ Billing Amount ]]/_3___Healthcare_Data_v1[[#This Row],[Days in Hospital]],0)</f>
        <v>1507.9597731578949</v>
      </c>
      <c r="R574" s="1" t="str">
        <f>IF(_3___Healthcare_Data_v1[[#This Row],[Age]]&gt;60,"Senior",IF(_3___Healthcare_Data_v1[[#This Row],[Age]]&gt;35,"Middle","Young"))</f>
        <v>Senior</v>
      </c>
    </row>
    <row r="575" spans="1:18" x14ac:dyDescent="0.3">
      <c r="A575" s="1" t="s">
        <v>1744</v>
      </c>
      <c r="B575" s="1" t="s">
        <v>26798</v>
      </c>
      <c r="C575" s="1" t="s">
        <v>16</v>
      </c>
      <c r="D575" s="1" t="s">
        <v>62</v>
      </c>
      <c r="E575" s="1" t="s">
        <v>18</v>
      </c>
      <c r="F575" s="2">
        <v>44117</v>
      </c>
      <c r="G575" s="1" t="s">
        <v>1745</v>
      </c>
      <c r="H575" s="1" t="s">
        <v>1746</v>
      </c>
      <c r="I575" s="1" t="s">
        <v>60</v>
      </c>
      <c r="J575" s="3" t="s">
        <v>27254</v>
      </c>
      <c r="K575">
        <v>353</v>
      </c>
      <c r="L575" s="1" t="s">
        <v>42</v>
      </c>
      <c r="M575" s="2">
        <v>44139</v>
      </c>
      <c r="N575" s="1" t="s">
        <v>23</v>
      </c>
      <c r="O575" s="1" t="s">
        <v>44</v>
      </c>
      <c r="P575" s="1">
        <f>_3___Healthcare_Data_v1[[#This Row],[Discharge Date]]-_3___Healthcare_Data_v1[[#This Row],[Date of Admission]]</f>
        <v>22</v>
      </c>
      <c r="Q575" s="1">
        <f>IFERROR(_3___Healthcare_Data_v1[[#This Row],[ Billing Amount ]]/_3___Healthcare_Data_v1[[#This Row],[Days in Hospital]],0)</f>
        <v>992.66583954545456</v>
      </c>
      <c r="R575" s="1" t="str">
        <f>IF(_3___Healthcare_Data_v1[[#This Row],[Age]]&gt;60,"Senior",IF(_3___Healthcare_Data_v1[[#This Row],[Age]]&gt;35,"Middle","Young"))</f>
        <v>Senior</v>
      </c>
    </row>
    <row r="576" spans="1:18" x14ac:dyDescent="0.3">
      <c r="A576" s="1" t="s">
        <v>1747</v>
      </c>
      <c r="B576" s="1" t="s">
        <v>26822</v>
      </c>
      <c r="C576" s="1" t="s">
        <v>26</v>
      </c>
      <c r="D576" s="1" t="s">
        <v>114</v>
      </c>
      <c r="E576" s="1" t="s">
        <v>26620</v>
      </c>
      <c r="F576" s="2">
        <v>43874</v>
      </c>
      <c r="G576" s="1" t="s">
        <v>1748</v>
      </c>
      <c r="H576" s="1" t="s">
        <v>1749</v>
      </c>
      <c r="I576" s="1" t="s">
        <v>21</v>
      </c>
      <c r="J576" s="3" t="s">
        <v>27255</v>
      </c>
      <c r="K576">
        <v>250</v>
      </c>
      <c r="L576" s="1" t="s">
        <v>38</v>
      </c>
      <c r="M576" s="2">
        <v>43887</v>
      </c>
      <c r="N576" s="1" t="s">
        <v>31</v>
      </c>
      <c r="O576" s="1" t="s">
        <v>44</v>
      </c>
      <c r="P576" s="1">
        <f>_3___Healthcare_Data_v1[[#This Row],[Discharge Date]]-_3___Healthcare_Data_v1[[#This Row],[Date of Admission]]</f>
        <v>13</v>
      </c>
      <c r="Q576" s="1">
        <f>IFERROR(_3___Healthcare_Data_v1[[#This Row],[ Billing Amount ]]/_3___Healthcare_Data_v1[[#This Row],[Days in Hospital]],0)</f>
        <v>116.835386</v>
      </c>
      <c r="R576" s="1" t="str">
        <f>IF(_3___Healthcare_Data_v1[[#This Row],[Age]]&gt;60,"Senior",IF(_3___Healthcare_Data_v1[[#This Row],[Age]]&gt;35,"Middle","Young"))</f>
        <v>Senior</v>
      </c>
    </row>
    <row r="577" spans="1:18" x14ac:dyDescent="0.3">
      <c r="A577" s="1" t="s">
        <v>1750</v>
      </c>
      <c r="B577" s="1" t="s">
        <v>26677</v>
      </c>
      <c r="C577" s="1" t="s">
        <v>26</v>
      </c>
      <c r="D577" s="1" t="s">
        <v>114</v>
      </c>
      <c r="E577" s="1" t="s">
        <v>26615</v>
      </c>
      <c r="F577" s="2">
        <v>45182</v>
      </c>
      <c r="G577" s="1" t="s">
        <v>1751</v>
      </c>
      <c r="H577" s="1" t="s">
        <v>1752</v>
      </c>
      <c r="I577" s="1" t="s">
        <v>60</v>
      </c>
      <c r="J577" s="3" t="s">
        <v>27256</v>
      </c>
      <c r="K577">
        <v>494</v>
      </c>
      <c r="L577" s="1" t="s">
        <v>38</v>
      </c>
      <c r="M577" s="2">
        <v>45194</v>
      </c>
      <c r="N577" s="1" t="s">
        <v>84</v>
      </c>
      <c r="O577" s="1" t="s">
        <v>32</v>
      </c>
      <c r="P577" s="1">
        <f>_3___Healthcare_Data_v1[[#This Row],[Discharge Date]]-_3___Healthcare_Data_v1[[#This Row],[Date of Admission]]</f>
        <v>12</v>
      </c>
      <c r="Q577" s="1">
        <f>IFERROR(_3___Healthcare_Data_v1[[#This Row],[ Billing Amount ]]/_3___Healthcare_Data_v1[[#This Row],[Days in Hospital]],0)</f>
        <v>1488.3905658333333</v>
      </c>
      <c r="R577" s="1" t="str">
        <f>IF(_3___Healthcare_Data_v1[[#This Row],[Age]]&gt;60,"Senior",IF(_3___Healthcare_Data_v1[[#This Row],[Age]]&gt;35,"Middle","Young"))</f>
        <v>Senior</v>
      </c>
    </row>
    <row r="578" spans="1:18" x14ac:dyDescent="0.3">
      <c r="A578" s="1" t="s">
        <v>1753</v>
      </c>
      <c r="B578" s="1" t="s">
        <v>26776</v>
      </c>
      <c r="C578" s="1" t="s">
        <v>26</v>
      </c>
      <c r="D578" s="1" t="s">
        <v>27</v>
      </c>
      <c r="E578" s="1" t="s">
        <v>26620</v>
      </c>
      <c r="F578" s="2">
        <v>44029</v>
      </c>
      <c r="G578" s="1" t="s">
        <v>1754</v>
      </c>
      <c r="H578" s="1" t="s">
        <v>1755</v>
      </c>
      <c r="I578" s="1" t="s">
        <v>60</v>
      </c>
      <c r="J578" s="3" t="s">
        <v>27257</v>
      </c>
      <c r="K578">
        <v>148</v>
      </c>
      <c r="L578" s="1" t="s">
        <v>42</v>
      </c>
      <c r="M578" s="2">
        <v>44034</v>
      </c>
      <c r="N578" s="1" t="s">
        <v>43</v>
      </c>
      <c r="O578" s="1" t="s">
        <v>32</v>
      </c>
      <c r="P578" s="1">
        <f>_3___Healthcare_Data_v1[[#This Row],[Discharge Date]]-_3___Healthcare_Data_v1[[#This Row],[Date of Admission]]</f>
        <v>5</v>
      </c>
      <c r="Q578" s="1">
        <f>IFERROR(_3___Healthcare_Data_v1[[#This Row],[ Billing Amount ]]/_3___Healthcare_Data_v1[[#This Row],[Days in Hospital]],0)</f>
        <v>5502.0745000000006</v>
      </c>
      <c r="R578" s="1" t="str">
        <f>IF(_3___Healthcare_Data_v1[[#This Row],[Age]]&gt;60,"Senior",IF(_3___Healthcare_Data_v1[[#This Row],[Age]]&gt;35,"Middle","Young"))</f>
        <v>Senior</v>
      </c>
    </row>
    <row r="579" spans="1:18" x14ac:dyDescent="0.3">
      <c r="A579" s="1" t="s">
        <v>1756</v>
      </c>
      <c r="B579" s="1" t="s">
        <v>26755</v>
      </c>
      <c r="C579" s="1" t="s">
        <v>26</v>
      </c>
      <c r="D579" s="1" t="s">
        <v>62</v>
      </c>
      <c r="E579" s="1" t="s">
        <v>26620</v>
      </c>
      <c r="F579" s="2">
        <v>44448</v>
      </c>
      <c r="G579" s="1" t="s">
        <v>1757</v>
      </c>
      <c r="H579" s="1" t="s">
        <v>1758</v>
      </c>
      <c r="I579" s="1" t="s">
        <v>60</v>
      </c>
      <c r="J579" s="3" t="s">
        <v>27258</v>
      </c>
      <c r="K579">
        <v>489</v>
      </c>
      <c r="L579" s="1" t="s">
        <v>42</v>
      </c>
      <c r="M579" s="2">
        <v>44469</v>
      </c>
      <c r="N579" s="1" t="s">
        <v>23</v>
      </c>
      <c r="O579" s="1" t="s">
        <v>24</v>
      </c>
      <c r="P579" s="1">
        <f>_3___Healthcare_Data_v1[[#This Row],[Discharge Date]]-_3___Healthcare_Data_v1[[#This Row],[Date of Admission]]</f>
        <v>21</v>
      </c>
      <c r="Q579" s="1">
        <f>IFERROR(_3___Healthcare_Data_v1[[#This Row],[ Billing Amount ]]/_3___Healthcare_Data_v1[[#This Row],[Days in Hospital]],0)</f>
        <v>1621.2630119047619</v>
      </c>
      <c r="R579" s="1" t="str">
        <f>IF(_3___Healthcare_Data_v1[[#This Row],[Age]]&gt;60,"Senior",IF(_3___Healthcare_Data_v1[[#This Row],[Age]]&gt;35,"Middle","Young"))</f>
        <v>Senior</v>
      </c>
    </row>
    <row r="580" spans="1:18" x14ac:dyDescent="0.3">
      <c r="A580" s="1" t="s">
        <v>1759</v>
      </c>
      <c r="B580" s="1" t="s">
        <v>26617</v>
      </c>
      <c r="C580" s="1" t="s">
        <v>26</v>
      </c>
      <c r="D580" s="1" t="s">
        <v>17</v>
      </c>
      <c r="E580" s="1" t="s">
        <v>35</v>
      </c>
      <c r="F580" s="2">
        <v>43759</v>
      </c>
      <c r="G580" s="1" t="s">
        <v>1760</v>
      </c>
      <c r="H580" s="1" t="s">
        <v>1761</v>
      </c>
      <c r="I580" s="1" t="s">
        <v>26607</v>
      </c>
      <c r="J580" s="3" t="s">
        <v>27259</v>
      </c>
      <c r="K580">
        <v>299</v>
      </c>
      <c r="L580" s="1" t="s">
        <v>22</v>
      </c>
      <c r="M580" s="2">
        <v>43769</v>
      </c>
      <c r="N580" s="1" t="s">
        <v>43</v>
      </c>
      <c r="O580" s="1" t="s">
        <v>44</v>
      </c>
      <c r="P580" s="1">
        <f>_3___Healthcare_Data_v1[[#This Row],[Discharge Date]]-_3___Healthcare_Data_v1[[#This Row],[Date of Admission]]</f>
        <v>10</v>
      </c>
      <c r="Q580" s="1">
        <f>IFERROR(_3___Healthcare_Data_v1[[#This Row],[ Billing Amount ]]/_3___Healthcare_Data_v1[[#This Row],[Days in Hospital]],0)</f>
        <v>572.78191390000006</v>
      </c>
      <c r="R580" s="1" t="str">
        <f>IF(_3___Healthcare_Data_v1[[#This Row],[Age]]&gt;60,"Senior",IF(_3___Healthcare_Data_v1[[#This Row],[Age]]&gt;35,"Middle","Young"))</f>
        <v>Senior</v>
      </c>
    </row>
    <row r="581" spans="1:18" x14ac:dyDescent="0.3">
      <c r="A581" s="1" t="s">
        <v>1762</v>
      </c>
      <c r="B581" s="1" t="s">
        <v>26697</v>
      </c>
      <c r="C581" s="1" t="s">
        <v>26</v>
      </c>
      <c r="D581" s="1" t="s">
        <v>27</v>
      </c>
      <c r="E581" s="1" t="s">
        <v>26620</v>
      </c>
      <c r="F581" s="2">
        <v>45152</v>
      </c>
      <c r="G581" s="1" t="s">
        <v>1763</v>
      </c>
      <c r="H581" s="1" t="s">
        <v>1764</v>
      </c>
      <c r="I581" s="1" t="s">
        <v>21</v>
      </c>
      <c r="J581" s="3" t="s">
        <v>27260</v>
      </c>
      <c r="K581">
        <v>333</v>
      </c>
      <c r="L581" s="1" t="s">
        <v>42</v>
      </c>
      <c r="M581" s="2">
        <v>45171</v>
      </c>
      <c r="N581" s="1" t="s">
        <v>23</v>
      </c>
      <c r="O581" s="1" t="s">
        <v>32</v>
      </c>
      <c r="P581" s="1">
        <f>_3___Healthcare_Data_v1[[#This Row],[Discharge Date]]-_3___Healthcare_Data_v1[[#This Row],[Date of Admission]]</f>
        <v>19</v>
      </c>
      <c r="Q581" s="1">
        <f>IFERROR(_3___Healthcare_Data_v1[[#This Row],[ Billing Amount ]]/_3___Healthcare_Data_v1[[#This Row],[Days in Hospital]],0)</f>
        <v>1095.55474</v>
      </c>
      <c r="R581" s="1" t="str">
        <f>IF(_3___Healthcare_Data_v1[[#This Row],[Age]]&gt;60,"Senior",IF(_3___Healthcare_Data_v1[[#This Row],[Age]]&gt;35,"Middle","Young"))</f>
        <v>Senior</v>
      </c>
    </row>
    <row r="582" spans="1:18" x14ac:dyDescent="0.3">
      <c r="A582" s="1" t="s">
        <v>1765</v>
      </c>
      <c r="B582" s="1" t="s">
        <v>26708</v>
      </c>
      <c r="C582" s="1" t="s">
        <v>16</v>
      </c>
      <c r="D582" s="1" t="s">
        <v>17</v>
      </c>
      <c r="E582" s="1" t="s">
        <v>35</v>
      </c>
      <c r="F582" s="2">
        <v>45188</v>
      </c>
      <c r="G582" s="1" t="s">
        <v>1766</v>
      </c>
      <c r="H582" s="1" t="s">
        <v>1767</v>
      </c>
      <c r="I582" s="1" t="s">
        <v>56</v>
      </c>
      <c r="J582" s="3" t="s">
        <v>27261</v>
      </c>
      <c r="K582">
        <v>118</v>
      </c>
      <c r="L582" s="1" t="s">
        <v>22</v>
      </c>
      <c r="M582" s="2">
        <v>45192</v>
      </c>
      <c r="N582" s="1" t="s">
        <v>31</v>
      </c>
      <c r="O582" s="1" t="s">
        <v>24</v>
      </c>
      <c r="P582" s="1">
        <f>_3___Healthcare_Data_v1[[#This Row],[Discharge Date]]-_3___Healthcare_Data_v1[[#This Row],[Date of Admission]]</f>
        <v>4</v>
      </c>
      <c r="Q582" s="1">
        <f>IFERROR(_3___Healthcare_Data_v1[[#This Row],[ Billing Amount ]]/_3___Healthcare_Data_v1[[#This Row],[Days in Hospital]],0)</f>
        <v>3943.2550424999999</v>
      </c>
      <c r="R582" s="1" t="str">
        <f>IF(_3___Healthcare_Data_v1[[#This Row],[Age]]&gt;60,"Senior",IF(_3___Healthcare_Data_v1[[#This Row],[Age]]&gt;35,"Middle","Young"))</f>
        <v>Senior</v>
      </c>
    </row>
    <row r="583" spans="1:18" x14ac:dyDescent="0.3">
      <c r="A583" s="1" t="s">
        <v>1768</v>
      </c>
      <c r="B583" s="1" t="s">
        <v>26850</v>
      </c>
      <c r="C583" s="1" t="s">
        <v>16</v>
      </c>
      <c r="D583" s="1" t="s">
        <v>49</v>
      </c>
      <c r="E583" s="1" t="s">
        <v>28</v>
      </c>
      <c r="F583" s="2">
        <v>44996</v>
      </c>
      <c r="G583" s="1" t="s">
        <v>1769</v>
      </c>
      <c r="H583" s="1" t="s">
        <v>1770</v>
      </c>
      <c r="I583" s="1" t="s">
        <v>56</v>
      </c>
      <c r="J583" s="3" t="s">
        <v>27262</v>
      </c>
      <c r="K583">
        <v>194</v>
      </c>
      <c r="L583" s="1" t="s">
        <v>42</v>
      </c>
      <c r="M583" s="2">
        <v>45023</v>
      </c>
      <c r="N583" s="1" t="s">
        <v>23</v>
      </c>
      <c r="O583" s="1" t="s">
        <v>44</v>
      </c>
      <c r="P583" s="1">
        <f>_3___Healthcare_Data_v1[[#This Row],[Discharge Date]]-_3___Healthcare_Data_v1[[#This Row],[Date of Admission]]</f>
        <v>27</v>
      </c>
      <c r="Q583" s="1">
        <f>IFERROR(_3___Healthcare_Data_v1[[#This Row],[ Billing Amount ]]/_3___Healthcare_Data_v1[[#This Row],[Days in Hospital]],0)</f>
        <v>984.3989648148148</v>
      </c>
      <c r="R583" s="1" t="str">
        <f>IF(_3___Healthcare_Data_v1[[#This Row],[Age]]&gt;60,"Senior",IF(_3___Healthcare_Data_v1[[#This Row],[Age]]&gt;35,"Middle","Young"))</f>
        <v>Senior</v>
      </c>
    </row>
    <row r="584" spans="1:18" x14ac:dyDescent="0.3">
      <c r="A584" s="1" t="s">
        <v>1771</v>
      </c>
      <c r="B584" s="1" t="s">
        <v>26837</v>
      </c>
      <c r="C584" s="1" t="s">
        <v>26</v>
      </c>
      <c r="D584" s="1" t="s">
        <v>49</v>
      </c>
      <c r="E584" s="1" t="s">
        <v>26615</v>
      </c>
      <c r="F584" s="2">
        <v>44143</v>
      </c>
      <c r="G584" s="1" t="s">
        <v>1772</v>
      </c>
      <c r="H584" s="1" t="s">
        <v>1773</v>
      </c>
      <c r="I584" s="1" t="s">
        <v>26607</v>
      </c>
      <c r="J584" s="3" t="s">
        <v>27263</v>
      </c>
      <c r="K584">
        <v>354</v>
      </c>
      <c r="L584" s="1" t="s">
        <v>22</v>
      </c>
      <c r="M584" s="2">
        <v>44165</v>
      </c>
      <c r="N584" s="1" t="s">
        <v>31</v>
      </c>
      <c r="O584" s="1" t="s">
        <v>44</v>
      </c>
      <c r="P584" s="1">
        <f>_3___Healthcare_Data_v1[[#This Row],[Discharge Date]]-_3___Healthcare_Data_v1[[#This Row],[Date of Admission]]</f>
        <v>22</v>
      </c>
      <c r="Q584" s="1">
        <f>IFERROR(_3___Healthcare_Data_v1[[#This Row],[ Billing Amount ]]/_3___Healthcare_Data_v1[[#This Row],[Days in Hospital]],0)</f>
        <v>1010.6863327272728</v>
      </c>
      <c r="R584" s="1" t="str">
        <f>IF(_3___Healthcare_Data_v1[[#This Row],[Age]]&gt;60,"Senior",IF(_3___Healthcare_Data_v1[[#This Row],[Age]]&gt;35,"Middle","Young"))</f>
        <v>Senior</v>
      </c>
    </row>
    <row r="585" spans="1:18" x14ac:dyDescent="0.3">
      <c r="A585" s="1" t="s">
        <v>1742</v>
      </c>
      <c r="B585" s="1" t="s">
        <v>26622</v>
      </c>
      <c r="C585" s="1" t="s">
        <v>16</v>
      </c>
      <c r="D585" s="1" t="s">
        <v>34</v>
      </c>
      <c r="E585" s="1" t="s">
        <v>35</v>
      </c>
      <c r="F585" s="2">
        <v>44916</v>
      </c>
      <c r="G585" s="1" t="s">
        <v>1774</v>
      </c>
      <c r="H585" s="1" t="s">
        <v>1775</v>
      </c>
      <c r="I585" s="1" t="s">
        <v>52</v>
      </c>
      <c r="J585" s="3" t="s">
        <v>27264</v>
      </c>
      <c r="K585">
        <v>210</v>
      </c>
      <c r="L585" s="1" t="s">
        <v>42</v>
      </c>
      <c r="M585" s="2">
        <v>44922</v>
      </c>
      <c r="N585" s="1" t="s">
        <v>31</v>
      </c>
      <c r="O585" s="1" t="s">
        <v>44</v>
      </c>
      <c r="P585" s="1">
        <f>_3___Healthcare_Data_v1[[#This Row],[Discharge Date]]-_3___Healthcare_Data_v1[[#This Row],[Date of Admission]]</f>
        <v>6</v>
      </c>
      <c r="Q585" s="1">
        <f>IFERROR(_3___Healthcare_Data_v1[[#This Row],[ Billing Amount ]]/_3___Healthcare_Data_v1[[#This Row],[Days in Hospital]],0)</f>
        <v>2137.6270133333333</v>
      </c>
      <c r="R585" s="1" t="str">
        <f>IF(_3___Healthcare_Data_v1[[#This Row],[Age]]&gt;60,"Senior",IF(_3___Healthcare_Data_v1[[#This Row],[Age]]&gt;35,"Middle","Young"))</f>
        <v>Senior</v>
      </c>
    </row>
    <row r="586" spans="1:18" x14ac:dyDescent="0.3">
      <c r="A586" s="1" t="s">
        <v>1776</v>
      </c>
      <c r="B586" s="1" t="s">
        <v>26610</v>
      </c>
      <c r="C586" s="1" t="s">
        <v>26</v>
      </c>
      <c r="D586" s="1" t="s">
        <v>27</v>
      </c>
      <c r="E586" s="1" t="s">
        <v>26620</v>
      </c>
      <c r="F586" s="2">
        <v>43636</v>
      </c>
      <c r="G586" s="1" t="s">
        <v>1777</v>
      </c>
      <c r="H586" s="1" t="s">
        <v>1778</v>
      </c>
      <c r="I586" s="1" t="s">
        <v>21</v>
      </c>
      <c r="J586" s="3" t="s">
        <v>27265</v>
      </c>
      <c r="K586">
        <v>459</v>
      </c>
      <c r="L586" s="1" t="s">
        <v>42</v>
      </c>
      <c r="M586" s="2">
        <v>43657</v>
      </c>
      <c r="N586" s="1" t="s">
        <v>48</v>
      </c>
      <c r="O586" s="1" t="s">
        <v>44</v>
      </c>
      <c r="P586" s="1">
        <f>_3___Healthcare_Data_v1[[#This Row],[Discharge Date]]-_3___Healthcare_Data_v1[[#This Row],[Date of Admission]]</f>
        <v>21</v>
      </c>
      <c r="Q586" s="1">
        <f>IFERROR(_3___Healthcare_Data_v1[[#This Row],[ Billing Amount ]]/_3___Healthcare_Data_v1[[#This Row],[Days in Hospital]],0)</f>
        <v>87.793103285714281</v>
      </c>
      <c r="R586" s="1" t="str">
        <f>IF(_3___Healthcare_Data_v1[[#This Row],[Age]]&gt;60,"Senior",IF(_3___Healthcare_Data_v1[[#This Row],[Age]]&gt;35,"Middle","Young"))</f>
        <v>Senior</v>
      </c>
    </row>
    <row r="587" spans="1:18" x14ac:dyDescent="0.3">
      <c r="A587" s="1" t="s">
        <v>1779</v>
      </c>
      <c r="B587" s="1" t="s">
        <v>26700</v>
      </c>
      <c r="C587" s="1" t="s">
        <v>16</v>
      </c>
      <c r="D587" s="1" t="s">
        <v>89</v>
      </c>
      <c r="E587" s="1" t="s">
        <v>69</v>
      </c>
      <c r="F587" s="2">
        <v>43756</v>
      </c>
      <c r="G587" s="1" t="s">
        <v>1780</v>
      </c>
      <c r="H587" s="1" t="s">
        <v>1781</v>
      </c>
      <c r="I587" s="1" t="s">
        <v>21</v>
      </c>
      <c r="J587" s="3" t="s">
        <v>27266</v>
      </c>
      <c r="K587">
        <v>150</v>
      </c>
      <c r="L587" s="1" t="s">
        <v>22</v>
      </c>
      <c r="M587" s="2">
        <v>43769</v>
      </c>
      <c r="N587" s="1" t="s">
        <v>43</v>
      </c>
      <c r="O587" s="1" t="s">
        <v>24</v>
      </c>
      <c r="P587" s="1">
        <f>_3___Healthcare_Data_v1[[#This Row],[Discharge Date]]-_3___Healthcare_Data_v1[[#This Row],[Date of Admission]]</f>
        <v>13</v>
      </c>
      <c r="Q587" s="1">
        <f>IFERROR(_3___Healthcare_Data_v1[[#This Row],[ Billing Amount ]]/_3___Healthcare_Data_v1[[#This Row],[Days in Hospital]],0)</f>
        <v>4054.4643799999999</v>
      </c>
      <c r="R587" s="1" t="str">
        <f>IF(_3___Healthcare_Data_v1[[#This Row],[Age]]&gt;60,"Senior",IF(_3___Healthcare_Data_v1[[#This Row],[Age]]&gt;35,"Middle","Young"))</f>
        <v>Senior</v>
      </c>
    </row>
    <row r="588" spans="1:18" x14ac:dyDescent="0.3">
      <c r="A588" s="1" t="s">
        <v>1782</v>
      </c>
      <c r="B588" s="1" t="s">
        <v>26664</v>
      </c>
      <c r="C588" s="1" t="s">
        <v>16</v>
      </c>
      <c r="D588" s="1" t="s">
        <v>89</v>
      </c>
      <c r="E588" s="1" t="s">
        <v>26615</v>
      </c>
      <c r="F588" s="2">
        <v>44821</v>
      </c>
      <c r="G588" s="1" t="s">
        <v>1783</v>
      </c>
      <c r="H588" s="1" t="s">
        <v>1784</v>
      </c>
      <c r="I588" s="1" t="s">
        <v>21</v>
      </c>
      <c r="J588" s="3" t="s">
        <v>27267</v>
      </c>
      <c r="K588">
        <v>419</v>
      </c>
      <c r="L588" s="1" t="s">
        <v>22</v>
      </c>
      <c r="M588" s="2">
        <v>44822</v>
      </c>
      <c r="N588" s="1" t="s">
        <v>23</v>
      </c>
      <c r="O588" s="1" t="s">
        <v>44</v>
      </c>
      <c r="P588" s="1">
        <f>_3___Healthcare_Data_v1[[#This Row],[Discharge Date]]-_3___Healthcare_Data_v1[[#This Row],[Date of Admission]]</f>
        <v>1</v>
      </c>
      <c r="Q588" s="1">
        <f>IFERROR(_3___Healthcare_Data_v1[[#This Row],[ Billing Amount ]]/_3___Healthcare_Data_v1[[#This Row],[Days in Hospital]],0)</f>
        <v>22192.497520000001</v>
      </c>
      <c r="R588" s="1" t="str">
        <f>IF(_3___Healthcare_Data_v1[[#This Row],[Age]]&gt;60,"Senior",IF(_3___Healthcare_Data_v1[[#This Row],[Age]]&gt;35,"Middle","Young"))</f>
        <v>Senior</v>
      </c>
    </row>
    <row r="589" spans="1:18" x14ac:dyDescent="0.3">
      <c r="A589" s="1" t="s">
        <v>1785</v>
      </c>
      <c r="B589" s="1" t="s">
        <v>26723</v>
      </c>
      <c r="C589" s="1" t="s">
        <v>16</v>
      </c>
      <c r="D589" s="1" t="s">
        <v>62</v>
      </c>
      <c r="E589" s="1" t="s">
        <v>18</v>
      </c>
      <c r="F589" s="2">
        <v>45094</v>
      </c>
      <c r="G589" s="1" t="s">
        <v>1786</v>
      </c>
      <c r="H589" s="1" t="s">
        <v>1787</v>
      </c>
      <c r="I589" s="1" t="s">
        <v>60</v>
      </c>
      <c r="J589" s="3" t="s">
        <v>27268</v>
      </c>
      <c r="K589">
        <v>308</v>
      </c>
      <c r="L589" s="1" t="s">
        <v>42</v>
      </c>
      <c r="M589" s="2">
        <v>45112</v>
      </c>
      <c r="N589" s="1" t="s">
        <v>48</v>
      </c>
      <c r="O589" s="1" t="s">
        <v>32</v>
      </c>
      <c r="P589" s="1">
        <f>_3___Healthcare_Data_v1[[#This Row],[Discharge Date]]-_3___Healthcare_Data_v1[[#This Row],[Date of Admission]]</f>
        <v>18</v>
      </c>
      <c r="Q589" s="1">
        <f>IFERROR(_3___Healthcare_Data_v1[[#This Row],[ Billing Amount ]]/_3___Healthcare_Data_v1[[#This Row],[Days in Hospital]],0)</f>
        <v>729.48311388888897</v>
      </c>
      <c r="R589" s="1" t="str">
        <f>IF(_3___Healthcare_Data_v1[[#This Row],[Age]]&gt;60,"Senior",IF(_3___Healthcare_Data_v1[[#This Row],[Age]]&gt;35,"Middle","Young"))</f>
        <v>Senior</v>
      </c>
    </row>
    <row r="590" spans="1:18" x14ac:dyDescent="0.3">
      <c r="A590" s="1" t="s">
        <v>1788</v>
      </c>
      <c r="B590" s="1" t="s">
        <v>26712</v>
      </c>
      <c r="C590" s="1" t="s">
        <v>16</v>
      </c>
      <c r="D590" s="1" t="s">
        <v>27</v>
      </c>
      <c r="E590" s="1" t="s">
        <v>28</v>
      </c>
      <c r="F590" s="2">
        <v>44831</v>
      </c>
      <c r="G590" s="1" t="s">
        <v>1789</v>
      </c>
      <c r="H590" s="1" t="s">
        <v>1790</v>
      </c>
      <c r="I590" s="1" t="s">
        <v>52</v>
      </c>
      <c r="J590" s="3" t="s">
        <v>27269</v>
      </c>
      <c r="K590">
        <v>385</v>
      </c>
      <c r="L590" s="1" t="s">
        <v>38</v>
      </c>
      <c r="M590" s="2">
        <v>44839</v>
      </c>
      <c r="N590" s="1" t="s">
        <v>84</v>
      </c>
      <c r="O590" s="1" t="s">
        <v>32</v>
      </c>
      <c r="P590" s="1">
        <f>_3___Healthcare_Data_v1[[#This Row],[Discharge Date]]-_3___Healthcare_Data_v1[[#This Row],[Date of Admission]]</f>
        <v>8</v>
      </c>
      <c r="Q590" s="1">
        <f>IFERROR(_3___Healthcare_Data_v1[[#This Row],[ Billing Amount ]]/_3___Healthcare_Data_v1[[#This Row],[Days in Hospital]],0)</f>
        <v>177.808938625</v>
      </c>
      <c r="R590" s="1" t="str">
        <f>IF(_3___Healthcare_Data_v1[[#This Row],[Age]]&gt;60,"Senior",IF(_3___Healthcare_Data_v1[[#This Row],[Age]]&gt;35,"Middle","Young"))</f>
        <v>Senior</v>
      </c>
    </row>
    <row r="591" spans="1:18" x14ac:dyDescent="0.3">
      <c r="A591" s="1" t="s">
        <v>1791</v>
      </c>
      <c r="B591" s="1" t="s">
        <v>26689</v>
      </c>
      <c r="C591" s="1" t="s">
        <v>26</v>
      </c>
      <c r="D591" s="1" t="s">
        <v>17</v>
      </c>
      <c r="E591" s="1" t="s">
        <v>26620</v>
      </c>
      <c r="F591" s="2">
        <v>44430</v>
      </c>
      <c r="G591" s="1" t="s">
        <v>1792</v>
      </c>
      <c r="H591" s="1" t="s">
        <v>1793</v>
      </c>
      <c r="I591" s="1" t="s">
        <v>21</v>
      </c>
      <c r="J591" s="3" t="s">
        <v>27270</v>
      </c>
      <c r="K591">
        <v>283</v>
      </c>
      <c r="L591" s="1" t="s">
        <v>42</v>
      </c>
      <c r="M591" s="2">
        <v>44451</v>
      </c>
      <c r="N591" s="1" t="s">
        <v>48</v>
      </c>
      <c r="O591" s="1" t="s">
        <v>44</v>
      </c>
      <c r="P591" s="1">
        <f>_3___Healthcare_Data_v1[[#This Row],[Discharge Date]]-_3___Healthcare_Data_v1[[#This Row],[Date of Admission]]</f>
        <v>21</v>
      </c>
      <c r="Q591" s="1">
        <f>IFERROR(_3___Healthcare_Data_v1[[#This Row],[ Billing Amount ]]/_3___Healthcare_Data_v1[[#This Row],[Days in Hospital]],0)</f>
        <v>147.69785861904762</v>
      </c>
      <c r="R591" s="1" t="str">
        <f>IF(_3___Healthcare_Data_v1[[#This Row],[Age]]&gt;60,"Senior",IF(_3___Healthcare_Data_v1[[#This Row],[Age]]&gt;35,"Middle","Young"))</f>
        <v>Senior</v>
      </c>
    </row>
    <row r="592" spans="1:18" x14ac:dyDescent="0.3">
      <c r="A592" s="1" t="s">
        <v>1794</v>
      </c>
      <c r="B592" s="1" t="s">
        <v>26657</v>
      </c>
      <c r="C592" s="1" t="s">
        <v>16</v>
      </c>
      <c r="D592" s="1" t="s">
        <v>34</v>
      </c>
      <c r="E592" s="1" t="s">
        <v>69</v>
      </c>
      <c r="F592" s="2">
        <v>43973</v>
      </c>
      <c r="G592" s="1" t="s">
        <v>1795</v>
      </c>
      <c r="H592" s="1" t="s">
        <v>1796</v>
      </c>
      <c r="I592" s="1" t="s">
        <v>21</v>
      </c>
      <c r="J592" s="3" t="s">
        <v>27271</v>
      </c>
      <c r="K592">
        <v>150</v>
      </c>
      <c r="L592" s="1" t="s">
        <v>22</v>
      </c>
      <c r="M592" s="2">
        <v>43973</v>
      </c>
      <c r="N592" s="1" t="s">
        <v>23</v>
      </c>
      <c r="O592" s="1" t="s">
        <v>44</v>
      </c>
      <c r="P592" s="1">
        <f>_3___Healthcare_Data_v1[[#This Row],[Discharge Date]]-_3___Healthcare_Data_v1[[#This Row],[Date of Admission]]</f>
        <v>0</v>
      </c>
      <c r="Q592" s="1">
        <f>IFERROR(_3___Healthcare_Data_v1[[#This Row],[ Billing Amount ]]/_3___Healthcare_Data_v1[[#This Row],[Days in Hospital]],0)</f>
        <v>0</v>
      </c>
      <c r="R592" s="1" t="str">
        <f>IF(_3___Healthcare_Data_v1[[#This Row],[Age]]&gt;60,"Senior",IF(_3___Healthcare_Data_v1[[#This Row],[Age]]&gt;35,"Middle","Young"))</f>
        <v>Senior</v>
      </c>
    </row>
    <row r="593" spans="1:18" x14ac:dyDescent="0.3">
      <c r="A593" s="1" t="s">
        <v>1797</v>
      </c>
      <c r="B593" s="1" t="s">
        <v>26624</v>
      </c>
      <c r="C593" s="1" t="s">
        <v>26</v>
      </c>
      <c r="D593" s="1" t="s">
        <v>114</v>
      </c>
      <c r="E593" s="1" t="s">
        <v>26620</v>
      </c>
      <c r="F593" s="2">
        <v>45122</v>
      </c>
      <c r="G593" s="1" t="s">
        <v>1798</v>
      </c>
      <c r="H593" s="1" t="s">
        <v>678</v>
      </c>
      <c r="I593" s="1" t="s">
        <v>56</v>
      </c>
      <c r="J593" s="3" t="s">
        <v>27272</v>
      </c>
      <c r="K593">
        <v>298</v>
      </c>
      <c r="L593" s="1" t="s">
        <v>38</v>
      </c>
      <c r="M593" s="2">
        <v>45136</v>
      </c>
      <c r="N593" s="1" t="s">
        <v>43</v>
      </c>
      <c r="O593" s="1" t="s">
        <v>32</v>
      </c>
      <c r="P593" s="1">
        <f>_3___Healthcare_Data_v1[[#This Row],[Discharge Date]]-_3___Healthcare_Data_v1[[#This Row],[Date of Admission]]</f>
        <v>14</v>
      </c>
      <c r="Q593" s="1">
        <f>IFERROR(_3___Healthcare_Data_v1[[#This Row],[ Billing Amount ]]/_3___Healthcare_Data_v1[[#This Row],[Days in Hospital]],0)</f>
        <v>345.39325428571425</v>
      </c>
      <c r="R593" s="1" t="str">
        <f>IF(_3___Healthcare_Data_v1[[#This Row],[Age]]&gt;60,"Senior",IF(_3___Healthcare_Data_v1[[#This Row],[Age]]&gt;35,"Middle","Young"))</f>
        <v>Senior</v>
      </c>
    </row>
    <row r="594" spans="1:18" x14ac:dyDescent="0.3">
      <c r="A594" s="1" t="s">
        <v>1799</v>
      </c>
      <c r="B594" s="1" t="s">
        <v>26657</v>
      </c>
      <c r="C594" s="1" t="s">
        <v>26</v>
      </c>
      <c r="D594" s="1" t="s">
        <v>229</v>
      </c>
      <c r="E594" s="1" t="s">
        <v>26620</v>
      </c>
      <c r="F594" s="2">
        <v>45042</v>
      </c>
      <c r="G594" s="1" t="s">
        <v>1800</v>
      </c>
      <c r="H594" s="1" t="s">
        <v>1801</v>
      </c>
      <c r="I594" s="1" t="s">
        <v>21</v>
      </c>
      <c r="J594" s="3" t="s">
        <v>27273</v>
      </c>
      <c r="K594">
        <v>349</v>
      </c>
      <c r="L594" s="1" t="s">
        <v>42</v>
      </c>
      <c r="M594" s="2">
        <v>45055</v>
      </c>
      <c r="N594" s="1" t="s">
        <v>31</v>
      </c>
      <c r="O594" s="1" t="s">
        <v>24</v>
      </c>
      <c r="P594" s="1">
        <f>_3___Healthcare_Data_v1[[#This Row],[Discharge Date]]-_3___Healthcare_Data_v1[[#This Row],[Date of Admission]]</f>
        <v>13</v>
      </c>
      <c r="Q594" s="1">
        <f>IFERROR(_3___Healthcare_Data_v1[[#This Row],[ Billing Amount ]]/_3___Healthcare_Data_v1[[#This Row],[Days in Hospital]],0)</f>
        <v>2031.0212453846154</v>
      </c>
      <c r="R594" s="1" t="str">
        <f>IF(_3___Healthcare_Data_v1[[#This Row],[Age]]&gt;60,"Senior",IF(_3___Healthcare_Data_v1[[#This Row],[Age]]&gt;35,"Middle","Young"))</f>
        <v>Senior</v>
      </c>
    </row>
    <row r="595" spans="1:18" x14ac:dyDescent="0.3">
      <c r="A595" s="1" t="s">
        <v>1802</v>
      </c>
      <c r="B595" s="1" t="s">
        <v>26649</v>
      </c>
      <c r="C595" s="1" t="s">
        <v>16</v>
      </c>
      <c r="D595" s="1" t="s">
        <v>229</v>
      </c>
      <c r="E595" s="1" t="s">
        <v>18</v>
      </c>
      <c r="F595" s="2">
        <v>44059</v>
      </c>
      <c r="G595" s="1" t="s">
        <v>1803</v>
      </c>
      <c r="H595" s="1" t="s">
        <v>185</v>
      </c>
      <c r="I595" s="1" t="s">
        <v>21</v>
      </c>
      <c r="J595" s="3" t="s">
        <v>27274</v>
      </c>
      <c r="K595">
        <v>287</v>
      </c>
      <c r="L595" s="1" t="s">
        <v>38</v>
      </c>
      <c r="M595" s="2">
        <v>44075</v>
      </c>
      <c r="N595" s="1" t="s">
        <v>31</v>
      </c>
      <c r="O595" s="1" t="s">
        <v>32</v>
      </c>
      <c r="P595" s="1">
        <f>_3___Healthcare_Data_v1[[#This Row],[Discharge Date]]-_3___Healthcare_Data_v1[[#This Row],[Date of Admission]]</f>
        <v>16</v>
      </c>
      <c r="Q595" s="1">
        <f>IFERROR(_3___Healthcare_Data_v1[[#This Row],[ Billing Amount ]]/_3___Healthcare_Data_v1[[#This Row],[Days in Hospital]],0)</f>
        <v>1514.3107</v>
      </c>
      <c r="R595" s="1" t="str">
        <f>IF(_3___Healthcare_Data_v1[[#This Row],[Age]]&gt;60,"Senior",IF(_3___Healthcare_Data_v1[[#This Row],[Age]]&gt;35,"Middle","Young"))</f>
        <v>Senior</v>
      </c>
    </row>
    <row r="596" spans="1:18" x14ac:dyDescent="0.3">
      <c r="A596" s="1" t="s">
        <v>1804</v>
      </c>
      <c r="B596" s="1" t="s">
        <v>26958</v>
      </c>
      <c r="C596" s="1" t="s">
        <v>26</v>
      </c>
      <c r="D596" s="1" t="s">
        <v>27</v>
      </c>
      <c r="E596" s="1" t="s">
        <v>26620</v>
      </c>
      <c r="F596" s="2">
        <v>43735</v>
      </c>
      <c r="G596" s="1" t="s">
        <v>1805</v>
      </c>
      <c r="H596" s="1" t="s">
        <v>1806</v>
      </c>
      <c r="I596" s="1" t="s">
        <v>56</v>
      </c>
      <c r="J596" s="3" t="s">
        <v>27275</v>
      </c>
      <c r="K596">
        <v>486</v>
      </c>
      <c r="L596" s="1" t="s">
        <v>22</v>
      </c>
      <c r="M596" s="2">
        <v>43749</v>
      </c>
      <c r="N596" s="1" t="s">
        <v>31</v>
      </c>
      <c r="O596" s="1" t="s">
        <v>24</v>
      </c>
      <c r="P596" s="1">
        <f>_3___Healthcare_Data_v1[[#This Row],[Discharge Date]]-_3___Healthcare_Data_v1[[#This Row],[Date of Admission]]</f>
        <v>14</v>
      </c>
      <c r="Q596" s="1">
        <f>IFERROR(_3___Healthcare_Data_v1[[#This Row],[ Billing Amount ]]/_3___Healthcare_Data_v1[[#This Row],[Days in Hospital]],0)</f>
        <v>447.86051607142861</v>
      </c>
      <c r="R596" s="1" t="str">
        <f>IF(_3___Healthcare_Data_v1[[#This Row],[Age]]&gt;60,"Senior",IF(_3___Healthcare_Data_v1[[#This Row],[Age]]&gt;35,"Middle","Young"))</f>
        <v>Senior</v>
      </c>
    </row>
    <row r="597" spans="1:18" x14ac:dyDescent="0.3">
      <c r="A597" s="1" t="s">
        <v>1619</v>
      </c>
      <c r="B597" s="1" t="s">
        <v>26737</v>
      </c>
      <c r="C597" s="1" t="s">
        <v>26</v>
      </c>
      <c r="D597" s="1" t="s">
        <v>114</v>
      </c>
      <c r="E597" s="1" t="s">
        <v>26620</v>
      </c>
      <c r="F597" s="2">
        <v>44836</v>
      </c>
      <c r="G597" s="1" t="s">
        <v>1807</v>
      </c>
      <c r="H597" s="1" t="s">
        <v>1808</v>
      </c>
      <c r="I597" s="1" t="s">
        <v>21</v>
      </c>
      <c r="J597" s="3" t="s">
        <v>27276</v>
      </c>
      <c r="K597">
        <v>124</v>
      </c>
      <c r="L597" s="1" t="s">
        <v>22</v>
      </c>
      <c r="M597" s="2">
        <v>44857</v>
      </c>
      <c r="N597" s="1" t="s">
        <v>43</v>
      </c>
      <c r="O597" s="1" t="s">
        <v>44</v>
      </c>
      <c r="P597" s="1">
        <f>_3___Healthcare_Data_v1[[#This Row],[Discharge Date]]-_3___Healthcare_Data_v1[[#This Row],[Date of Admission]]</f>
        <v>21</v>
      </c>
      <c r="Q597" s="1">
        <f>IFERROR(_3___Healthcare_Data_v1[[#This Row],[ Billing Amount ]]/_3___Healthcare_Data_v1[[#This Row],[Days in Hospital]],0)</f>
        <v>0</v>
      </c>
      <c r="R597" s="1" t="str">
        <f>IF(_3___Healthcare_Data_v1[[#This Row],[Age]]&gt;60,"Senior",IF(_3___Healthcare_Data_v1[[#This Row],[Age]]&gt;35,"Middle","Young"))</f>
        <v>Senior</v>
      </c>
    </row>
    <row r="598" spans="1:18" x14ac:dyDescent="0.3">
      <c r="A598" s="1" t="s">
        <v>1809</v>
      </c>
      <c r="B598" s="1" t="s">
        <v>26776</v>
      </c>
      <c r="C598" s="1" t="s">
        <v>16</v>
      </c>
      <c r="D598" s="1" t="s">
        <v>34</v>
      </c>
      <c r="E598" s="1" t="s">
        <v>26615</v>
      </c>
      <c r="F598" s="2">
        <v>43451</v>
      </c>
      <c r="G598" s="1" t="s">
        <v>1810</v>
      </c>
      <c r="H598" s="1" t="s">
        <v>1811</v>
      </c>
      <c r="I598" s="1" t="s">
        <v>26607</v>
      </c>
      <c r="J598" s="3" t="s">
        <v>27277</v>
      </c>
      <c r="K598">
        <v>493</v>
      </c>
      <c r="L598" s="1" t="s">
        <v>22</v>
      </c>
      <c r="M598" s="2">
        <v>43470</v>
      </c>
      <c r="N598" s="1" t="s">
        <v>48</v>
      </c>
      <c r="O598" s="1" t="s">
        <v>24</v>
      </c>
      <c r="P598" s="1">
        <f>_3___Healthcare_Data_v1[[#This Row],[Discharge Date]]-_3___Healthcare_Data_v1[[#This Row],[Date of Admission]]</f>
        <v>19</v>
      </c>
      <c r="Q598" s="1">
        <f>IFERROR(_3___Healthcare_Data_v1[[#This Row],[ Billing Amount ]]/_3___Healthcare_Data_v1[[#This Row],[Days in Hospital]],0)</f>
        <v>626.13167368421057</v>
      </c>
      <c r="R598" s="1" t="str">
        <f>IF(_3___Healthcare_Data_v1[[#This Row],[Age]]&gt;60,"Senior",IF(_3___Healthcare_Data_v1[[#This Row],[Age]]&gt;35,"Middle","Young"))</f>
        <v>Senior</v>
      </c>
    </row>
    <row r="599" spans="1:18" x14ac:dyDescent="0.3">
      <c r="A599" s="1" t="s">
        <v>1812</v>
      </c>
      <c r="B599" s="1" t="s">
        <v>26689</v>
      </c>
      <c r="C599" s="1" t="s">
        <v>26</v>
      </c>
      <c r="D599" s="1" t="s">
        <v>34</v>
      </c>
      <c r="E599" s="1" t="s">
        <v>26620</v>
      </c>
      <c r="F599" s="2">
        <v>44840</v>
      </c>
      <c r="G599" s="1" t="s">
        <v>1813</v>
      </c>
      <c r="H599" s="1" t="s">
        <v>1814</v>
      </c>
      <c r="I599" s="1" t="s">
        <v>21</v>
      </c>
      <c r="J599" s="3" t="s">
        <v>27278</v>
      </c>
      <c r="K599">
        <v>356</v>
      </c>
      <c r="L599" s="1" t="s">
        <v>22</v>
      </c>
      <c r="M599" s="2">
        <v>44841</v>
      </c>
      <c r="N599" s="1" t="s">
        <v>31</v>
      </c>
      <c r="O599" s="1" t="s">
        <v>24</v>
      </c>
      <c r="P599" s="1">
        <f>_3___Healthcare_Data_v1[[#This Row],[Discharge Date]]-_3___Healthcare_Data_v1[[#This Row],[Date of Admission]]</f>
        <v>1</v>
      </c>
      <c r="Q599" s="1">
        <f>IFERROR(_3___Healthcare_Data_v1[[#This Row],[ Billing Amount ]]/_3___Healthcare_Data_v1[[#This Row],[Days in Hospital]],0)</f>
        <v>12127.96567</v>
      </c>
      <c r="R599" s="1" t="str">
        <f>IF(_3___Healthcare_Data_v1[[#This Row],[Age]]&gt;60,"Senior",IF(_3___Healthcare_Data_v1[[#This Row],[Age]]&gt;35,"Middle","Young"))</f>
        <v>Senior</v>
      </c>
    </row>
    <row r="600" spans="1:18" x14ac:dyDescent="0.3">
      <c r="A600" s="1" t="s">
        <v>1815</v>
      </c>
      <c r="B600" s="1" t="s">
        <v>26646</v>
      </c>
      <c r="C600" s="1" t="s">
        <v>16</v>
      </c>
      <c r="D600" s="1" t="s">
        <v>114</v>
      </c>
      <c r="E600" s="1" t="s">
        <v>26615</v>
      </c>
      <c r="F600" s="2">
        <v>44057</v>
      </c>
      <c r="G600" s="1" t="s">
        <v>1816</v>
      </c>
      <c r="H600" s="1" t="s">
        <v>1817</v>
      </c>
      <c r="I600" s="1" t="s">
        <v>21</v>
      </c>
      <c r="J600" s="3" t="s">
        <v>27279</v>
      </c>
      <c r="K600">
        <v>471</v>
      </c>
      <c r="L600" s="1" t="s">
        <v>38</v>
      </c>
      <c r="M600" s="2">
        <v>44081</v>
      </c>
      <c r="N600" s="1" t="s">
        <v>23</v>
      </c>
      <c r="O600" s="1" t="s">
        <v>32</v>
      </c>
      <c r="P600" s="1">
        <f>_3___Healthcare_Data_v1[[#This Row],[Discharge Date]]-_3___Healthcare_Data_v1[[#This Row],[Date of Admission]]</f>
        <v>24</v>
      </c>
      <c r="Q600" s="1">
        <f>IFERROR(_3___Healthcare_Data_v1[[#This Row],[ Billing Amount ]]/_3___Healthcare_Data_v1[[#This Row],[Days in Hospital]],0)</f>
        <v>572.37336916666663</v>
      </c>
      <c r="R600" s="1" t="str">
        <f>IF(_3___Healthcare_Data_v1[[#This Row],[Age]]&gt;60,"Senior",IF(_3___Healthcare_Data_v1[[#This Row],[Age]]&gt;35,"Middle","Young"))</f>
        <v>Senior</v>
      </c>
    </row>
    <row r="601" spans="1:18" x14ac:dyDescent="0.3">
      <c r="A601" s="1" t="s">
        <v>1818</v>
      </c>
      <c r="B601" s="1" t="s">
        <v>26745</v>
      </c>
      <c r="C601" s="1" t="s">
        <v>26</v>
      </c>
      <c r="D601" s="1" t="s">
        <v>229</v>
      </c>
      <c r="E601" s="1" t="s">
        <v>69</v>
      </c>
      <c r="F601" s="2">
        <v>43712</v>
      </c>
      <c r="G601" s="1" t="s">
        <v>1819</v>
      </c>
      <c r="H601" s="1" t="s">
        <v>1820</v>
      </c>
      <c r="I601" s="1" t="s">
        <v>21</v>
      </c>
      <c r="J601" s="3" t="s">
        <v>27280</v>
      </c>
      <c r="K601">
        <v>197</v>
      </c>
      <c r="L601" s="1" t="s">
        <v>22</v>
      </c>
      <c r="M601" s="2">
        <v>43715</v>
      </c>
      <c r="N601" s="1" t="s">
        <v>43</v>
      </c>
      <c r="O601" s="1" t="s">
        <v>32</v>
      </c>
      <c r="P601" s="1">
        <f>_3___Healthcare_Data_v1[[#This Row],[Discharge Date]]-_3___Healthcare_Data_v1[[#This Row],[Date of Admission]]</f>
        <v>3</v>
      </c>
      <c r="Q601" s="1">
        <f>IFERROR(_3___Healthcare_Data_v1[[#This Row],[ Billing Amount ]]/_3___Healthcare_Data_v1[[#This Row],[Days in Hospital]],0)</f>
        <v>853.17885333333334</v>
      </c>
      <c r="R601" s="1" t="str">
        <f>IF(_3___Healthcare_Data_v1[[#This Row],[Age]]&gt;60,"Senior",IF(_3___Healthcare_Data_v1[[#This Row],[Age]]&gt;35,"Middle","Young"))</f>
        <v>Senior</v>
      </c>
    </row>
    <row r="602" spans="1:18" x14ac:dyDescent="0.3">
      <c r="A602" s="1" t="s">
        <v>1821</v>
      </c>
      <c r="B602" s="1" t="s">
        <v>26677</v>
      </c>
      <c r="C602" s="1" t="s">
        <v>16</v>
      </c>
      <c r="D602" s="1" t="s">
        <v>229</v>
      </c>
      <c r="E602" s="1" t="s">
        <v>28</v>
      </c>
      <c r="F602" s="2">
        <v>44552</v>
      </c>
      <c r="G602" s="1" t="s">
        <v>1822</v>
      </c>
      <c r="H602" s="1" t="s">
        <v>1823</v>
      </c>
      <c r="I602" s="1" t="s">
        <v>52</v>
      </c>
      <c r="J602" s="3" t="s">
        <v>27281</v>
      </c>
      <c r="K602">
        <v>190</v>
      </c>
      <c r="L602" s="1" t="s">
        <v>42</v>
      </c>
      <c r="M602" s="2">
        <v>44560</v>
      </c>
      <c r="N602" s="1" t="s">
        <v>48</v>
      </c>
      <c r="O602" s="1" t="s">
        <v>44</v>
      </c>
      <c r="P602" s="1">
        <f>_3___Healthcare_Data_v1[[#This Row],[Discharge Date]]-_3___Healthcare_Data_v1[[#This Row],[Date of Admission]]</f>
        <v>8</v>
      </c>
      <c r="Q602" s="1">
        <f>IFERROR(_3___Healthcare_Data_v1[[#This Row],[ Billing Amount ]]/_3___Healthcare_Data_v1[[#This Row],[Days in Hospital]],0)</f>
        <v>4856.6105500000003</v>
      </c>
      <c r="R602" s="1" t="str">
        <f>IF(_3___Healthcare_Data_v1[[#This Row],[Age]]&gt;60,"Senior",IF(_3___Healthcare_Data_v1[[#This Row],[Age]]&gt;35,"Middle","Young"))</f>
        <v>Senior</v>
      </c>
    </row>
    <row r="603" spans="1:18" x14ac:dyDescent="0.3">
      <c r="A603" s="1" t="s">
        <v>1824</v>
      </c>
      <c r="B603" s="1" t="s">
        <v>26967</v>
      </c>
      <c r="C603" s="1" t="s">
        <v>16</v>
      </c>
      <c r="D603" s="1" t="s">
        <v>27</v>
      </c>
      <c r="E603" s="1" t="s">
        <v>26615</v>
      </c>
      <c r="F603" s="2">
        <v>44255</v>
      </c>
      <c r="G603" s="1" t="s">
        <v>1825</v>
      </c>
      <c r="H603" s="1" t="s">
        <v>1826</v>
      </c>
      <c r="I603" s="1" t="s">
        <v>21</v>
      </c>
      <c r="J603" s="3" t="s">
        <v>27282</v>
      </c>
      <c r="K603">
        <v>497</v>
      </c>
      <c r="L603" s="1" t="s">
        <v>42</v>
      </c>
      <c r="M603" s="2">
        <v>44270</v>
      </c>
      <c r="N603" s="1" t="s">
        <v>43</v>
      </c>
      <c r="O603" s="1" t="s">
        <v>32</v>
      </c>
      <c r="P603" s="1">
        <f>_3___Healthcare_Data_v1[[#This Row],[Discharge Date]]-_3___Healthcare_Data_v1[[#This Row],[Date of Admission]]</f>
        <v>15</v>
      </c>
      <c r="Q603" s="1">
        <f>IFERROR(_3___Healthcare_Data_v1[[#This Row],[ Billing Amount ]]/_3___Healthcare_Data_v1[[#This Row],[Days in Hospital]],0)</f>
        <v>1163.511184</v>
      </c>
      <c r="R603" s="1" t="str">
        <f>IF(_3___Healthcare_Data_v1[[#This Row],[Age]]&gt;60,"Senior",IF(_3___Healthcare_Data_v1[[#This Row],[Age]]&gt;35,"Middle","Young"))</f>
        <v>Senior</v>
      </c>
    </row>
    <row r="604" spans="1:18" x14ac:dyDescent="0.3">
      <c r="A604" s="1" t="s">
        <v>1827</v>
      </c>
      <c r="B604" s="1" t="s">
        <v>26710</v>
      </c>
      <c r="C604" s="1" t="s">
        <v>16</v>
      </c>
      <c r="D604" s="1" t="s">
        <v>89</v>
      </c>
      <c r="E604" s="1" t="s">
        <v>18</v>
      </c>
      <c r="F604" s="2">
        <v>44923</v>
      </c>
      <c r="G604" s="1" t="s">
        <v>1828</v>
      </c>
      <c r="H604" s="1" t="s">
        <v>1829</v>
      </c>
      <c r="I604" s="1" t="s">
        <v>60</v>
      </c>
      <c r="J604" s="3" t="s">
        <v>27283</v>
      </c>
      <c r="K604">
        <v>104</v>
      </c>
      <c r="L604" s="1" t="s">
        <v>38</v>
      </c>
      <c r="M604" s="2">
        <v>44952</v>
      </c>
      <c r="N604" s="1" t="s">
        <v>23</v>
      </c>
      <c r="O604" s="1" t="s">
        <v>32</v>
      </c>
      <c r="P604" s="1">
        <f>_3___Healthcare_Data_v1[[#This Row],[Discharge Date]]-_3___Healthcare_Data_v1[[#This Row],[Date of Admission]]</f>
        <v>29</v>
      </c>
      <c r="Q604" s="1">
        <f>IFERROR(_3___Healthcare_Data_v1[[#This Row],[ Billing Amount ]]/_3___Healthcare_Data_v1[[#This Row],[Days in Hospital]],0)</f>
        <v>650.60790862068961</v>
      </c>
      <c r="R604" s="1" t="str">
        <f>IF(_3___Healthcare_Data_v1[[#This Row],[Age]]&gt;60,"Senior",IF(_3___Healthcare_Data_v1[[#This Row],[Age]]&gt;35,"Middle","Young"))</f>
        <v>Senior</v>
      </c>
    </row>
    <row r="605" spans="1:18" x14ac:dyDescent="0.3">
      <c r="A605" s="1" t="s">
        <v>1830</v>
      </c>
      <c r="B605" s="1" t="s">
        <v>26958</v>
      </c>
      <c r="C605" s="1" t="s">
        <v>26</v>
      </c>
      <c r="D605" s="1" t="s">
        <v>27</v>
      </c>
      <c r="E605" s="1" t="s">
        <v>35</v>
      </c>
      <c r="F605" s="2">
        <v>43694</v>
      </c>
      <c r="G605" s="1" t="s">
        <v>1831</v>
      </c>
      <c r="H605" s="1" t="s">
        <v>1832</v>
      </c>
      <c r="I605" s="1" t="s">
        <v>60</v>
      </c>
      <c r="J605" s="3" t="s">
        <v>27284</v>
      </c>
      <c r="K605">
        <v>386</v>
      </c>
      <c r="L605" s="1" t="s">
        <v>42</v>
      </c>
      <c r="M605" s="2">
        <v>43707</v>
      </c>
      <c r="N605" s="1" t="s">
        <v>84</v>
      </c>
      <c r="O605" s="1" t="s">
        <v>32</v>
      </c>
      <c r="P605" s="1">
        <f>_3___Healthcare_Data_v1[[#This Row],[Discharge Date]]-_3___Healthcare_Data_v1[[#This Row],[Date of Admission]]</f>
        <v>13</v>
      </c>
      <c r="Q605" s="1">
        <f>IFERROR(_3___Healthcare_Data_v1[[#This Row],[ Billing Amount ]]/_3___Healthcare_Data_v1[[#This Row],[Days in Hospital]],0)</f>
        <v>858.11927769230772</v>
      </c>
      <c r="R605" s="1" t="str">
        <f>IF(_3___Healthcare_Data_v1[[#This Row],[Age]]&gt;60,"Senior",IF(_3___Healthcare_Data_v1[[#This Row],[Age]]&gt;35,"Middle","Young"))</f>
        <v>Senior</v>
      </c>
    </row>
    <row r="606" spans="1:18" x14ac:dyDescent="0.3">
      <c r="A606" s="1" t="s">
        <v>1833</v>
      </c>
      <c r="B606" s="1" t="s">
        <v>26750</v>
      </c>
      <c r="C606" s="1" t="s">
        <v>16</v>
      </c>
      <c r="D606" s="1" t="s">
        <v>89</v>
      </c>
      <c r="E606" s="1" t="s">
        <v>18</v>
      </c>
      <c r="F606" s="2">
        <v>44433</v>
      </c>
      <c r="G606" s="1" t="s">
        <v>1834</v>
      </c>
      <c r="H606" s="1" t="s">
        <v>1835</v>
      </c>
      <c r="I606" s="1" t="s">
        <v>60</v>
      </c>
      <c r="J606" s="3" t="s">
        <v>27285</v>
      </c>
      <c r="K606">
        <v>291</v>
      </c>
      <c r="L606" s="1" t="s">
        <v>42</v>
      </c>
      <c r="M606" s="2">
        <v>44438</v>
      </c>
      <c r="N606" s="1" t="s">
        <v>23</v>
      </c>
      <c r="O606" s="1" t="s">
        <v>32</v>
      </c>
      <c r="P606" s="1">
        <f>_3___Healthcare_Data_v1[[#This Row],[Discharge Date]]-_3___Healthcare_Data_v1[[#This Row],[Date of Admission]]</f>
        <v>5</v>
      </c>
      <c r="Q606" s="1">
        <f>IFERROR(_3___Healthcare_Data_v1[[#This Row],[ Billing Amount ]]/_3___Healthcare_Data_v1[[#This Row],[Days in Hospital]],0)</f>
        <v>10352.947364</v>
      </c>
      <c r="R606" s="1" t="str">
        <f>IF(_3___Healthcare_Data_v1[[#This Row],[Age]]&gt;60,"Senior",IF(_3___Healthcare_Data_v1[[#This Row],[Age]]&gt;35,"Middle","Young"))</f>
        <v>Senior</v>
      </c>
    </row>
    <row r="607" spans="1:18" x14ac:dyDescent="0.3">
      <c r="A607" s="1" t="s">
        <v>1836</v>
      </c>
      <c r="B607" s="1" t="s">
        <v>26646</v>
      </c>
      <c r="C607" s="1" t="s">
        <v>16</v>
      </c>
      <c r="D607" s="1" t="s">
        <v>17</v>
      </c>
      <c r="E607" s="1" t="s">
        <v>35</v>
      </c>
      <c r="F607" s="2">
        <v>43584</v>
      </c>
      <c r="G607" s="1" t="s">
        <v>1837</v>
      </c>
      <c r="H607" s="1" t="s">
        <v>1210</v>
      </c>
      <c r="I607" s="1" t="s">
        <v>21</v>
      </c>
      <c r="J607" s="3" t="s">
        <v>27286</v>
      </c>
      <c r="K607">
        <v>194</v>
      </c>
      <c r="L607" s="1" t="s">
        <v>22</v>
      </c>
      <c r="M607" s="2">
        <v>43589</v>
      </c>
      <c r="N607" s="1" t="s">
        <v>43</v>
      </c>
      <c r="O607" s="1" t="s">
        <v>32</v>
      </c>
      <c r="P607" s="1">
        <f>_3___Healthcare_Data_v1[[#This Row],[Discharge Date]]-_3___Healthcare_Data_v1[[#This Row],[Date of Admission]]</f>
        <v>5</v>
      </c>
      <c r="Q607" s="1">
        <f>IFERROR(_3___Healthcare_Data_v1[[#This Row],[ Billing Amount ]]/_3___Healthcare_Data_v1[[#This Row],[Days in Hospital]],0)</f>
        <v>2048.0127359999997</v>
      </c>
      <c r="R607" s="1" t="str">
        <f>IF(_3___Healthcare_Data_v1[[#This Row],[Age]]&gt;60,"Senior",IF(_3___Healthcare_Data_v1[[#This Row],[Age]]&gt;35,"Middle","Young"))</f>
        <v>Senior</v>
      </c>
    </row>
    <row r="608" spans="1:18" x14ac:dyDescent="0.3">
      <c r="A608" s="1" t="s">
        <v>1838</v>
      </c>
      <c r="B608" s="1" t="s">
        <v>26798</v>
      </c>
      <c r="C608" s="1" t="s">
        <v>16</v>
      </c>
      <c r="D608" s="1" t="s">
        <v>17</v>
      </c>
      <c r="E608" s="1" t="s">
        <v>28</v>
      </c>
      <c r="F608" s="2">
        <v>44873</v>
      </c>
      <c r="G608" s="1" t="s">
        <v>1839</v>
      </c>
      <c r="H608" s="1" t="s">
        <v>1840</v>
      </c>
      <c r="I608" s="1" t="s">
        <v>56</v>
      </c>
      <c r="J608" s="3" t="s">
        <v>27287</v>
      </c>
      <c r="K608">
        <v>358</v>
      </c>
      <c r="L608" s="1" t="s">
        <v>42</v>
      </c>
      <c r="M608" s="2">
        <v>44882</v>
      </c>
      <c r="N608" s="1" t="s">
        <v>31</v>
      </c>
      <c r="O608" s="1" t="s">
        <v>44</v>
      </c>
      <c r="P608" s="1">
        <f>_3___Healthcare_Data_v1[[#This Row],[Discharge Date]]-_3___Healthcare_Data_v1[[#This Row],[Date of Admission]]</f>
        <v>9</v>
      </c>
      <c r="Q608" s="1">
        <f>IFERROR(_3___Healthcare_Data_v1[[#This Row],[ Billing Amount ]]/_3___Healthcare_Data_v1[[#This Row],[Days in Hospital]],0)</f>
        <v>4174.9141433333334</v>
      </c>
      <c r="R608" s="1" t="str">
        <f>IF(_3___Healthcare_Data_v1[[#This Row],[Age]]&gt;60,"Senior",IF(_3___Healthcare_Data_v1[[#This Row],[Age]]&gt;35,"Middle","Young"))</f>
        <v>Senior</v>
      </c>
    </row>
    <row r="609" spans="1:18" x14ac:dyDescent="0.3">
      <c r="A609" s="1" t="s">
        <v>1841</v>
      </c>
      <c r="B609" s="1" t="s">
        <v>26619</v>
      </c>
      <c r="C609" s="1" t="s">
        <v>16</v>
      </c>
      <c r="D609" s="1" t="s">
        <v>34</v>
      </c>
      <c r="E609" s="1" t="s">
        <v>35</v>
      </c>
      <c r="F609" s="2">
        <v>44439</v>
      </c>
      <c r="G609" s="1" t="s">
        <v>1842</v>
      </c>
      <c r="H609" s="1" t="s">
        <v>1843</v>
      </c>
      <c r="I609" s="1" t="s">
        <v>60</v>
      </c>
      <c r="J609" s="3" t="s">
        <v>27288</v>
      </c>
      <c r="K609">
        <v>163</v>
      </c>
      <c r="L609" s="1" t="s">
        <v>42</v>
      </c>
      <c r="M609" s="2">
        <v>44468</v>
      </c>
      <c r="N609" s="1" t="s">
        <v>31</v>
      </c>
      <c r="O609" s="1" t="s">
        <v>44</v>
      </c>
      <c r="P609" s="1">
        <f>_3___Healthcare_Data_v1[[#This Row],[Discharge Date]]-_3___Healthcare_Data_v1[[#This Row],[Date of Admission]]</f>
        <v>29</v>
      </c>
      <c r="Q609" s="1">
        <f>IFERROR(_3___Healthcare_Data_v1[[#This Row],[ Billing Amount ]]/_3___Healthcare_Data_v1[[#This Row],[Days in Hospital]],0)</f>
        <v>326.54394448275866</v>
      </c>
      <c r="R609" s="1" t="str">
        <f>IF(_3___Healthcare_Data_v1[[#This Row],[Age]]&gt;60,"Senior",IF(_3___Healthcare_Data_v1[[#This Row],[Age]]&gt;35,"Middle","Young"))</f>
        <v>Senior</v>
      </c>
    </row>
    <row r="610" spans="1:18" x14ac:dyDescent="0.3">
      <c r="A610" s="1" t="s">
        <v>1844</v>
      </c>
      <c r="B610" s="1" t="s">
        <v>26677</v>
      </c>
      <c r="C610" s="1" t="s">
        <v>26</v>
      </c>
      <c r="D610" s="1" t="s">
        <v>27</v>
      </c>
      <c r="E610" s="1" t="s">
        <v>18</v>
      </c>
      <c r="F610" s="2">
        <v>44304</v>
      </c>
      <c r="G610" s="1" t="s">
        <v>1845</v>
      </c>
      <c r="H610" s="1" t="s">
        <v>1846</v>
      </c>
      <c r="I610" s="1" t="s">
        <v>60</v>
      </c>
      <c r="J610" s="3" t="s">
        <v>27289</v>
      </c>
      <c r="K610">
        <v>152</v>
      </c>
      <c r="L610" s="1" t="s">
        <v>38</v>
      </c>
      <c r="M610" s="2">
        <v>44319</v>
      </c>
      <c r="N610" s="1" t="s">
        <v>23</v>
      </c>
      <c r="O610" s="1" t="s">
        <v>24</v>
      </c>
      <c r="P610" s="1">
        <f>_3___Healthcare_Data_v1[[#This Row],[Discharge Date]]-_3___Healthcare_Data_v1[[#This Row],[Date of Admission]]</f>
        <v>15</v>
      </c>
      <c r="Q610" s="1">
        <f>IFERROR(_3___Healthcare_Data_v1[[#This Row],[ Billing Amount ]]/_3___Healthcare_Data_v1[[#This Row],[Days in Hospital]],0)</f>
        <v>631.87283159999993</v>
      </c>
      <c r="R610" s="1" t="str">
        <f>IF(_3___Healthcare_Data_v1[[#This Row],[Age]]&gt;60,"Senior",IF(_3___Healthcare_Data_v1[[#This Row],[Age]]&gt;35,"Middle","Young"))</f>
        <v>Senior</v>
      </c>
    </row>
    <row r="611" spans="1:18" x14ac:dyDescent="0.3">
      <c r="A611" s="1" t="s">
        <v>1847</v>
      </c>
      <c r="B611" s="1" t="s">
        <v>26661</v>
      </c>
      <c r="C611" s="1" t="s">
        <v>16</v>
      </c>
      <c r="D611" s="1" t="s">
        <v>17</v>
      </c>
      <c r="E611" s="1" t="s">
        <v>18</v>
      </c>
      <c r="F611" s="2">
        <v>43444</v>
      </c>
      <c r="G611" s="1" t="s">
        <v>1848</v>
      </c>
      <c r="H611" s="1" t="s">
        <v>1849</v>
      </c>
      <c r="I611" s="1" t="s">
        <v>60</v>
      </c>
      <c r="J611" s="3" t="s">
        <v>27290</v>
      </c>
      <c r="K611">
        <v>339</v>
      </c>
      <c r="L611" s="1" t="s">
        <v>38</v>
      </c>
      <c r="M611" s="2">
        <v>43445</v>
      </c>
      <c r="N611" s="1" t="s">
        <v>43</v>
      </c>
      <c r="O611" s="1" t="s">
        <v>24</v>
      </c>
      <c r="P611" s="1">
        <f>_3___Healthcare_Data_v1[[#This Row],[Discharge Date]]-_3___Healthcare_Data_v1[[#This Row],[Date of Admission]]</f>
        <v>1</v>
      </c>
      <c r="Q611" s="1">
        <f>IFERROR(_3___Healthcare_Data_v1[[#This Row],[ Billing Amount ]]/_3___Healthcare_Data_v1[[#This Row],[Days in Hospital]],0)</f>
        <v>31982.431560000001</v>
      </c>
      <c r="R611" s="1" t="str">
        <f>IF(_3___Healthcare_Data_v1[[#This Row],[Age]]&gt;60,"Senior",IF(_3___Healthcare_Data_v1[[#This Row],[Age]]&gt;35,"Middle","Young"))</f>
        <v>Senior</v>
      </c>
    </row>
    <row r="612" spans="1:18" x14ac:dyDescent="0.3">
      <c r="A612" s="1" t="s">
        <v>1850</v>
      </c>
      <c r="B612" s="1" t="s">
        <v>26994</v>
      </c>
      <c r="C612" s="1" t="s">
        <v>26</v>
      </c>
      <c r="D612" s="1" t="s">
        <v>17</v>
      </c>
      <c r="E612" s="1" t="s">
        <v>28</v>
      </c>
      <c r="F612" s="2">
        <v>43424</v>
      </c>
      <c r="G612" s="1" t="s">
        <v>1851</v>
      </c>
      <c r="H612" s="1" t="s">
        <v>1852</v>
      </c>
      <c r="I612" s="1" t="s">
        <v>56</v>
      </c>
      <c r="J612" s="3" t="s">
        <v>27291</v>
      </c>
      <c r="K612">
        <v>142</v>
      </c>
      <c r="L612" s="1" t="s">
        <v>42</v>
      </c>
      <c r="M612" s="2">
        <v>43441</v>
      </c>
      <c r="N612" s="1" t="s">
        <v>48</v>
      </c>
      <c r="O612" s="1" t="s">
        <v>32</v>
      </c>
      <c r="P612" s="1">
        <f>_3___Healthcare_Data_v1[[#This Row],[Discharge Date]]-_3___Healthcare_Data_v1[[#This Row],[Date of Admission]]</f>
        <v>17</v>
      </c>
      <c r="Q612" s="1">
        <f>IFERROR(_3___Healthcare_Data_v1[[#This Row],[ Billing Amount ]]/_3___Healthcare_Data_v1[[#This Row],[Days in Hospital]],0)</f>
        <v>1215.7683364705883</v>
      </c>
      <c r="R612" s="1" t="str">
        <f>IF(_3___Healthcare_Data_v1[[#This Row],[Age]]&gt;60,"Senior",IF(_3___Healthcare_Data_v1[[#This Row],[Age]]&gt;35,"Middle","Young"))</f>
        <v>Senior</v>
      </c>
    </row>
    <row r="613" spans="1:18" x14ac:dyDescent="0.3">
      <c r="A613" s="1" t="s">
        <v>1853</v>
      </c>
      <c r="B613" s="1" t="s">
        <v>26646</v>
      </c>
      <c r="C613" s="1" t="s">
        <v>16</v>
      </c>
      <c r="D613" s="1" t="s">
        <v>229</v>
      </c>
      <c r="E613" s="1" t="s">
        <v>26615</v>
      </c>
      <c r="F613" s="2">
        <v>44864</v>
      </c>
      <c r="G613" s="1" t="s">
        <v>1854</v>
      </c>
      <c r="H613" s="1" t="s">
        <v>1855</v>
      </c>
      <c r="I613" s="1" t="s">
        <v>60</v>
      </c>
      <c r="J613" s="3" t="s">
        <v>27292</v>
      </c>
      <c r="K613">
        <v>445</v>
      </c>
      <c r="L613" s="1" t="s">
        <v>38</v>
      </c>
      <c r="M613" s="2">
        <v>44889</v>
      </c>
      <c r="N613" s="1" t="s">
        <v>31</v>
      </c>
      <c r="O613" s="1" t="s">
        <v>44</v>
      </c>
      <c r="P613" s="1">
        <f>_3___Healthcare_Data_v1[[#This Row],[Discharge Date]]-_3___Healthcare_Data_v1[[#This Row],[Date of Admission]]</f>
        <v>25</v>
      </c>
      <c r="Q613" s="1">
        <f>IFERROR(_3___Healthcare_Data_v1[[#This Row],[ Billing Amount ]]/_3___Healthcare_Data_v1[[#This Row],[Days in Hospital]],0)</f>
        <v>1282.8240612</v>
      </c>
      <c r="R613" s="1" t="str">
        <f>IF(_3___Healthcare_Data_v1[[#This Row],[Age]]&gt;60,"Senior",IF(_3___Healthcare_Data_v1[[#This Row],[Age]]&gt;35,"Middle","Young"))</f>
        <v>Senior</v>
      </c>
    </row>
    <row r="614" spans="1:18" x14ac:dyDescent="0.3">
      <c r="A614" s="1" t="s">
        <v>1856</v>
      </c>
      <c r="B614" s="1" t="s">
        <v>26628</v>
      </c>
      <c r="C614" s="1" t="s">
        <v>16</v>
      </c>
      <c r="D614" s="1" t="s">
        <v>114</v>
      </c>
      <c r="E614" s="1" t="s">
        <v>26620</v>
      </c>
      <c r="F614" s="2">
        <v>44000</v>
      </c>
      <c r="G614" s="1" t="s">
        <v>1857</v>
      </c>
      <c r="H614" s="1" t="s">
        <v>1858</v>
      </c>
      <c r="I614" s="1" t="s">
        <v>56</v>
      </c>
      <c r="J614" s="3" t="s">
        <v>27293</v>
      </c>
      <c r="K614">
        <v>441</v>
      </c>
      <c r="L614" s="1" t="s">
        <v>42</v>
      </c>
      <c r="M614" s="2">
        <v>44030</v>
      </c>
      <c r="N614" s="1" t="s">
        <v>23</v>
      </c>
      <c r="O614" s="1" t="s">
        <v>24</v>
      </c>
      <c r="P614" s="1">
        <f>_3___Healthcare_Data_v1[[#This Row],[Discharge Date]]-_3___Healthcare_Data_v1[[#This Row],[Date of Admission]]</f>
        <v>30</v>
      </c>
      <c r="Q614" s="1">
        <f>IFERROR(_3___Healthcare_Data_v1[[#This Row],[ Billing Amount ]]/_3___Healthcare_Data_v1[[#This Row],[Days in Hospital]],0)</f>
        <v>505.00564033333336</v>
      </c>
      <c r="R614" s="1" t="str">
        <f>IF(_3___Healthcare_Data_v1[[#This Row],[Age]]&gt;60,"Senior",IF(_3___Healthcare_Data_v1[[#This Row],[Age]]&gt;35,"Middle","Young"))</f>
        <v>Senior</v>
      </c>
    </row>
    <row r="615" spans="1:18" x14ac:dyDescent="0.3">
      <c r="A615" s="1" t="s">
        <v>1859</v>
      </c>
      <c r="B615" s="1" t="s">
        <v>26666</v>
      </c>
      <c r="C615" s="1" t="s">
        <v>16</v>
      </c>
      <c r="D615" s="1" t="s">
        <v>49</v>
      </c>
      <c r="E615" s="1" t="s">
        <v>35</v>
      </c>
      <c r="F615" s="2">
        <v>44099</v>
      </c>
      <c r="G615" s="1" t="s">
        <v>1860</v>
      </c>
      <c r="H615" s="1" t="s">
        <v>1861</v>
      </c>
      <c r="I615" s="1" t="s">
        <v>56</v>
      </c>
      <c r="J615" s="3" t="s">
        <v>27294</v>
      </c>
      <c r="K615">
        <v>303</v>
      </c>
      <c r="L615" s="1" t="s">
        <v>22</v>
      </c>
      <c r="M615" s="2">
        <v>44101</v>
      </c>
      <c r="N615" s="1" t="s">
        <v>48</v>
      </c>
      <c r="O615" s="1" t="s">
        <v>44</v>
      </c>
      <c r="P615" s="1">
        <f>_3___Healthcare_Data_v1[[#This Row],[Discharge Date]]-_3___Healthcare_Data_v1[[#This Row],[Date of Admission]]</f>
        <v>2</v>
      </c>
      <c r="Q615" s="1">
        <f>IFERROR(_3___Healthcare_Data_v1[[#This Row],[ Billing Amount ]]/_3___Healthcare_Data_v1[[#This Row],[Days in Hospital]],0)</f>
        <v>11461.780365000001</v>
      </c>
      <c r="R615" s="1" t="str">
        <f>IF(_3___Healthcare_Data_v1[[#This Row],[Age]]&gt;60,"Senior",IF(_3___Healthcare_Data_v1[[#This Row],[Age]]&gt;35,"Middle","Young"))</f>
        <v>Senior</v>
      </c>
    </row>
    <row r="616" spans="1:18" x14ac:dyDescent="0.3">
      <c r="A616" s="1" t="s">
        <v>1862</v>
      </c>
      <c r="B616" s="1" t="s">
        <v>26672</v>
      </c>
      <c r="C616" s="1" t="s">
        <v>26</v>
      </c>
      <c r="D616" s="1" t="s">
        <v>62</v>
      </c>
      <c r="E616" s="1" t="s">
        <v>26620</v>
      </c>
      <c r="F616" s="2">
        <v>43871</v>
      </c>
      <c r="G616" s="1" t="s">
        <v>1863</v>
      </c>
      <c r="H616" s="1" t="s">
        <v>1864</v>
      </c>
      <c r="I616" s="1" t="s">
        <v>26607</v>
      </c>
      <c r="J616" s="3" t="s">
        <v>27295</v>
      </c>
      <c r="K616">
        <v>221</v>
      </c>
      <c r="L616" s="1" t="s">
        <v>38</v>
      </c>
      <c r="M616" s="2">
        <v>43895</v>
      </c>
      <c r="N616" s="1" t="s">
        <v>48</v>
      </c>
      <c r="O616" s="1" t="s">
        <v>32</v>
      </c>
      <c r="P616" s="1">
        <f>_3___Healthcare_Data_v1[[#This Row],[Discharge Date]]-_3___Healthcare_Data_v1[[#This Row],[Date of Admission]]</f>
        <v>24</v>
      </c>
      <c r="Q616" s="1">
        <f>IFERROR(_3___Healthcare_Data_v1[[#This Row],[ Billing Amount ]]/_3___Healthcare_Data_v1[[#This Row],[Days in Hospital]],0)</f>
        <v>635.4818229166666</v>
      </c>
      <c r="R616" s="1" t="str">
        <f>IF(_3___Healthcare_Data_v1[[#This Row],[Age]]&gt;60,"Senior",IF(_3___Healthcare_Data_v1[[#This Row],[Age]]&gt;35,"Middle","Young"))</f>
        <v>Senior</v>
      </c>
    </row>
    <row r="617" spans="1:18" x14ac:dyDescent="0.3">
      <c r="A617" s="1" t="s">
        <v>1865</v>
      </c>
      <c r="B617" s="1" t="s">
        <v>26704</v>
      </c>
      <c r="C617" s="1" t="s">
        <v>16</v>
      </c>
      <c r="D617" s="1" t="s">
        <v>114</v>
      </c>
      <c r="E617" s="1" t="s">
        <v>28</v>
      </c>
      <c r="F617" s="2">
        <v>43660</v>
      </c>
      <c r="G617" s="1" t="s">
        <v>1866</v>
      </c>
      <c r="H617" s="1" t="s">
        <v>1867</v>
      </c>
      <c r="I617" s="1" t="s">
        <v>26607</v>
      </c>
      <c r="J617" s="3" t="s">
        <v>27296</v>
      </c>
      <c r="K617">
        <v>203</v>
      </c>
      <c r="L617" s="1" t="s">
        <v>42</v>
      </c>
      <c r="M617" s="2">
        <v>43661</v>
      </c>
      <c r="N617" s="1" t="s">
        <v>31</v>
      </c>
      <c r="O617" s="1" t="s">
        <v>44</v>
      </c>
      <c r="P617" s="1">
        <f>_3___Healthcare_Data_v1[[#This Row],[Discharge Date]]-_3___Healthcare_Data_v1[[#This Row],[Date of Admission]]</f>
        <v>1</v>
      </c>
      <c r="Q617" s="1">
        <f>IFERROR(_3___Healthcare_Data_v1[[#This Row],[ Billing Amount ]]/_3___Healthcare_Data_v1[[#This Row],[Days in Hospital]],0)</f>
        <v>1177.60546</v>
      </c>
      <c r="R617" s="1" t="str">
        <f>IF(_3___Healthcare_Data_v1[[#This Row],[Age]]&gt;60,"Senior",IF(_3___Healthcare_Data_v1[[#This Row],[Age]]&gt;35,"Middle","Young"))</f>
        <v>Senior</v>
      </c>
    </row>
    <row r="618" spans="1:18" x14ac:dyDescent="0.3">
      <c r="A618" s="1" t="s">
        <v>1868</v>
      </c>
      <c r="B618" s="1" t="s">
        <v>26664</v>
      </c>
      <c r="C618" s="1" t="s">
        <v>26</v>
      </c>
      <c r="D618" s="1" t="s">
        <v>62</v>
      </c>
      <c r="E618" s="1" t="s">
        <v>26620</v>
      </c>
      <c r="F618" s="2">
        <v>44785</v>
      </c>
      <c r="G618" s="1" t="s">
        <v>1869</v>
      </c>
      <c r="H618" s="1" t="s">
        <v>1870</v>
      </c>
      <c r="I618" s="1" t="s">
        <v>56</v>
      </c>
      <c r="J618" s="3" t="s">
        <v>27297</v>
      </c>
      <c r="K618">
        <v>233</v>
      </c>
      <c r="L618" s="1" t="s">
        <v>22</v>
      </c>
      <c r="M618" s="2">
        <v>44805</v>
      </c>
      <c r="N618" s="1" t="s">
        <v>43</v>
      </c>
      <c r="O618" s="1" t="s">
        <v>44</v>
      </c>
      <c r="P618" s="1">
        <f>_3___Healthcare_Data_v1[[#This Row],[Discharge Date]]-_3___Healthcare_Data_v1[[#This Row],[Date of Admission]]</f>
        <v>20</v>
      </c>
      <c r="Q618" s="1">
        <f>IFERROR(_3___Healthcare_Data_v1[[#This Row],[ Billing Amount ]]/_3___Healthcare_Data_v1[[#This Row],[Days in Hospital]],0)</f>
        <v>582.88514349999991</v>
      </c>
      <c r="R618" s="1" t="str">
        <f>IF(_3___Healthcare_Data_v1[[#This Row],[Age]]&gt;60,"Senior",IF(_3___Healthcare_Data_v1[[#This Row],[Age]]&gt;35,"Middle","Young"))</f>
        <v>Senior</v>
      </c>
    </row>
    <row r="619" spans="1:18" x14ac:dyDescent="0.3">
      <c r="A619" s="1" t="s">
        <v>1871</v>
      </c>
      <c r="B619" s="1" t="s">
        <v>26617</v>
      </c>
      <c r="C619" s="1" t="s">
        <v>16</v>
      </c>
      <c r="D619" s="1" t="s">
        <v>89</v>
      </c>
      <c r="E619" s="1" t="s">
        <v>69</v>
      </c>
      <c r="F619" s="2">
        <v>44271</v>
      </c>
      <c r="G619" s="1" t="s">
        <v>1872</v>
      </c>
      <c r="H619" s="1" t="s">
        <v>1873</v>
      </c>
      <c r="I619" s="1" t="s">
        <v>21</v>
      </c>
      <c r="J619" s="3" t="s">
        <v>27298</v>
      </c>
      <c r="K619">
        <v>355</v>
      </c>
      <c r="L619" s="1" t="s">
        <v>38</v>
      </c>
      <c r="M619" s="2">
        <v>44300</v>
      </c>
      <c r="N619" s="1" t="s">
        <v>43</v>
      </c>
      <c r="O619" s="1" t="s">
        <v>44</v>
      </c>
      <c r="P619" s="1">
        <f>_3___Healthcare_Data_v1[[#This Row],[Discharge Date]]-_3___Healthcare_Data_v1[[#This Row],[Date of Admission]]</f>
        <v>29</v>
      </c>
      <c r="Q619" s="1">
        <f>IFERROR(_3___Healthcare_Data_v1[[#This Row],[ Billing Amount ]]/_3___Healthcare_Data_v1[[#This Row],[Days in Hospital]],0)</f>
        <v>234.76572944827586</v>
      </c>
      <c r="R619" s="1" t="str">
        <f>IF(_3___Healthcare_Data_v1[[#This Row],[Age]]&gt;60,"Senior",IF(_3___Healthcare_Data_v1[[#This Row],[Age]]&gt;35,"Middle","Young"))</f>
        <v>Senior</v>
      </c>
    </row>
    <row r="620" spans="1:18" x14ac:dyDescent="0.3">
      <c r="A620" s="1" t="s">
        <v>1874</v>
      </c>
      <c r="B620" s="1" t="s">
        <v>26640</v>
      </c>
      <c r="C620" s="1" t="s">
        <v>26642</v>
      </c>
      <c r="D620" s="1" t="s">
        <v>17</v>
      </c>
      <c r="E620" s="1" t="s">
        <v>26620</v>
      </c>
      <c r="F620" s="2">
        <v>44444</v>
      </c>
      <c r="G620" s="1" t="s">
        <v>1875</v>
      </c>
      <c r="H620" s="1" t="s">
        <v>1876</v>
      </c>
      <c r="I620" s="1" t="s">
        <v>26607</v>
      </c>
      <c r="J620" s="3" t="s">
        <v>27299</v>
      </c>
      <c r="K620">
        <v>287</v>
      </c>
      <c r="L620" s="1" t="s">
        <v>42</v>
      </c>
      <c r="M620" s="2">
        <v>44452</v>
      </c>
      <c r="N620" s="1" t="s">
        <v>31</v>
      </c>
      <c r="O620" s="1" t="s">
        <v>24</v>
      </c>
      <c r="P620" s="1">
        <f>_3___Healthcare_Data_v1[[#This Row],[Discharge Date]]-_3___Healthcare_Data_v1[[#This Row],[Date of Admission]]</f>
        <v>8</v>
      </c>
      <c r="Q620" s="1">
        <f>IFERROR(_3___Healthcare_Data_v1[[#This Row],[ Billing Amount ]]/_3___Healthcare_Data_v1[[#This Row],[Days in Hospital]],0)</f>
        <v>321.32718962500002</v>
      </c>
      <c r="R620" s="1" t="str">
        <f>IF(_3___Healthcare_Data_v1[[#This Row],[Age]]&gt;60,"Senior",IF(_3___Healthcare_Data_v1[[#This Row],[Age]]&gt;35,"Middle","Young"))</f>
        <v>Senior</v>
      </c>
    </row>
    <row r="621" spans="1:18" x14ac:dyDescent="0.3">
      <c r="A621" s="1" t="s">
        <v>1877</v>
      </c>
      <c r="B621" s="1" t="s">
        <v>26685</v>
      </c>
      <c r="C621" s="1" t="s">
        <v>16</v>
      </c>
      <c r="D621" s="1" t="s">
        <v>27</v>
      </c>
      <c r="E621" s="1" t="s">
        <v>35</v>
      </c>
      <c r="F621" s="2">
        <v>44744</v>
      </c>
      <c r="G621" s="1" t="s">
        <v>1878</v>
      </c>
      <c r="H621" s="1" t="s">
        <v>1879</v>
      </c>
      <c r="I621" s="1" t="s">
        <v>56</v>
      </c>
      <c r="J621" s="3" t="s">
        <v>27300</v>
      </c>
      <c r="K621">
        <v>496</v>
      </c>
      <c r="L621" s="1" t="s">
        <v>42</v>
      </c>
      <c r="M621" s="2">
        <v>44767</v>
      </c>
      <c r="N621" s="1" t="s">
        <v>43</v>
      </c>
      <c r="O621" s="1" t="s">
        <v>44</v>
      </c>
      <c r="P621" s="1">
        <f>_3___Healthcare_Data_v1[[#This Row],[Discharge Date]]-_3___Healthcare_Data_v1[[#This Row],[Date of Admission]]</f>
        <v>23</v>
      </c>
      <c r="Q621" s="1">
        <f>IFERROR(_3___Healthcare_Data_v1[[#This Row],[ Billing Amount ]]/_3___Healthcare_Data_v1[[#This Row],[Days in Hospital]],0)</f>
        <v>59.874812695652174</v>
      </c>
      <c r="R621" s="1" t="str">
        <f>IF(_3___Healthcare_Data_v1[[#This Row],[Age]]&gt;60,"Senior",IF(_3___Healthcare_Data_v1[[#This Row],[Age]]&gt;35,"Middle","Young"))</f>
        <v>Senior</v>
      </c>
    </row>
    <row r="622" spans="1:18" x14ac:dyDescent="0.3">
      <c r="A622" s="1" t="s">
        <v>1880</v>
      </c>
      <c r="B622" s="1" t="s">
        <v>26798</v>
      </c>
      <c r="C622" s="1" t="s">
        <v>16</v>
      </c>
      <c r="D622" s="1" t="s">
        <v>62</v>
      </c>
      <c r="E622" s="1" t="s">
        <v>28</v>
      </c>
      <c r="F622" s="2">
        <v>44624</v>
      </c>
      <c r="G622" s="1" t="s">
        <v>1881</v>
      </c>
      <c r="H622" s="1" t="s">
        <v>1882</v>
      </c>
      <c r="I622" s="1" t="s">
        <v>56</v>
      </c>
      <c r="J622" s="3" t="s">
        <v>27301</v>
      </c>
      <c r="K622">
        <v>469</v>
      </c>
      <c r="L622" s="1" t="s">
        <v>42</v>
      </c>
      <c r="M622" s="2">
        <v>44640</v>
      </c>
      <c r="N622" s="1" t="s">
        <v>84</v>
      </c>
      <c r="O622" s="1" t="s">
        <v>32</v>
      </c>
      <c r="P622" s="1">
        <f>_3___Healthcare_Data_v1[[#This Row],[Discharge Date]]-_3___Healthcare_Data_v1[[#This Row],[Date of Admission]]</f>
        <v>16</v>
      </c>
      <c r="Q622" s="1">
        <f>IFERROR(_3___Healthcare_Data_v1[[#This Row],[ Billing Amount ]]/_3___Healthcare_Data_v1[[#This Row],[Days in Hospital]],0)</f>
        <v>414.88327562500001</v>
      </c>
      <c r="R622" s="1" t="str">
        <f>IF(_3___Healthcare_Data_v1[[#This Row],[Age]]&gt;60,"Senior",IF(_3___Healthcare_Data_v1[[#This Row],[Age]]&gt;35,"Middle","Young"))</f>
        <v>Senior</v>
      </c>
    </row>
    <row r="623" spans="1:18" x14ac:dyDescent="0.3">
      <c r="A623" s="1" t="s">
        <v>1883</v>
      </c>
      <c r="B623" s="1" t="s">
        <v>26714</v>
      </c>
      <c r="C623" s="1" t="s">
        <v>26642</v>
      </c>
      <c r="D623" s="1" t="s">
        <v>229</v>
      </c>
      <c r="E623" s="1" t="s">
        <v>26615</v>
      </c>
      <c r="F623" s="2">
        <v>43455</v>
      </c>
      <c r="G623" s="1" t="s">
        <v>1884</v>
      </c>
      <c r="H623" s="1" t="s">
        <v>1885</v>
      </c>
      <c r="I623" s="1" t="s">
        <v>60</v>
      </c>
      <c r="J623" s="3" t="s">
        <v>27302</v>
      </c>
      <c r="K623">
        <v>315</v>
      </c>
      <c r="L623" s="1" t="s">
        <v>38</v>
      </c>
      <c r="M623" s="2">
        <v>43462</v>
      </c>
      <c r="N623" s="1" t="s">
        <v>43</v>
      </c>
      <c r="O623" s="1" t="s">
        <v>32</v>
      </c>
      <c r="P623" s="1">
        <f>_3___Healthcare_Data_v1[[#This Row],[Discharge Date]]-_3___Healthcare_Data_v1[[#This Row],[Date of Admission]]</f>
        <v>7</v>
      </c>
      <c r="Q623" s="1">
        <f>IFERROR(_3___Healthcare_Data_v1[[#This Row],[ Billing Amount ]]/_3___Healthcare_Data_v1[[#This Row],[Days in Hospital]],0)</f>
        <v>2031.3729671428571</v>
      </c>
      <c r="R623" s="1" t="str">
        <f>IF(_3___Healthcare_Data_v1[[#This Row],[Age]]&gt;60,"Senior",IF(_3___Healthcare_Data_v1[[#This Row],[Age]]&gt;35,"Middle","Young"))</f>
        <v>Senior</v>
      </c>
    </row>
    <row r="624" spans="1:18" x14ac:dyDescent="0.3">
      <c r="A624" s="1" t="s">
        <v>1886</v>
      </c>
      <c r="B624" s="1" t="s">
        <v>26704</v>
      </c>
      <c r="C624" s="1" t="s">
        <v>16</v>
      </c>
      <c r="D624" s="1" t="s">
        <v>62</v>
      </c>
      <c r="E624" s="1" t="s">
        <v>28</v>
      </c>
      <c r="F624" s="2">
        <v>44713</v>
      </c>
      <c r="G624" s="1" t="s">
        <v>1887</v>
      </c>
      <c r="H624" s="1" t="s">
        <v>1888</v>
      </c>
      <c r="I624" s="1" t="s">
        <v>52</v>
      </c>
      <c r="J624" s="3" t="s">
        <v>27303</v>
      </c>
      <c r="K624">
        <v>245</v>
      </c>
      <c r="L624" s="1" t="s">
        <v>42</v>
      </c>
      <c r="M624" s="2">
        <v>44741</v>
      </c>
      <c r="N624" s="1" t="s">
        <v>84</v>
      </c>
      <c r="O624" s="1" t="s">
        <v>44</v>
      </c>
      <c r="P624" s="1">
        <f>_3___Healthcare_Data_v1[[#This Row],[Discharge Date]]-_3___Healthcare_Data_v1[[#This Row],[Date of Admission]]</f>
        <v>28</v>
      </c>
      <c r="Q624" s="1">
        <f>IFERROR(_3___Healthcare_Data_v1[[#This Row],[ Billing Amount ]]/_3___Healthcare_Data_v1[[#This Row],[Days in Hospital]],0)</f>
        <v>1215.5578310714286</v>
      </c>
      <c r="R624" s="1" t="str">
        <f>IF(_3___Healthcare_Data_v1[[#This Row],[Age]]&gt;60,"Senior",IF(_3___Healthcare_Data_v1[[#This Row],[Age]]&gt;35,"Middle","Young"))</f>
        <v>Senior</v>
      </c>
    </row>
    <row r="625" spans="1:18" x14ac:dyDescent="0.3">
      <c r="A625" s="1" t="s">
        <v>1889</v>
      </c>
      <c r="B625" s="1" t="s">
        <v>26873</v>
      </c>
      <c r="C625" s="1" t="s">
        <v>26642</v>
      </c>
      <c r="D625" s="1" t="s">
        <v>49</v>
      </c>
      <c r="E625" s="1" t="s">
        <v>69</v>
      </c>
      <c r="F625" s="2">
        <v>44863</v>
      </c>
      <c r="G625" s="1" t="s">
        <v>1890</v>
      </c>
      <c r="H625" s="1" t="s">
        <v>1891</v>
      </c>
      <c r="I625" s="1" t="s">
        <v>52</v>
      </c>
      <c r="J625" s="3" t="s">
        <v>27304</v>
      </c>
      <c r="K625">
        <v>187</v>
      </c>
      <c r="L625" s="1" t="s">
        <v>22</v>
      </c>
      <c r="M625" s="2">
        <v>44863</v>
      </c>
      <c r="N625" s="1" t="s">
        <v>43</v>
      </c>
      <c r="O625" s="1" t="s">
        <v>44</v>
      </c>
      <c r="P625" s="1">
        <f>_3___Healthcare_Data_v1[[#This Row],[Discharge Date]]-_3___Healthcare_Data_v1[[#This Row],[Date of Admission]]</f>
        <v>0</v>
      </c>
      <c r="Q625" s="1">
        <f>IFERROR(_3___Healthcare_Data_v1[[#This Row],[ Billing Amount ]]/_3___Healthcare_Data_v1[[#This Row],[Days in Hospital]],0)</f>
        <v>0</v>
      </c>
      <c r="R625" s="1" t="str">
        <f>IF(_3___Healthcare_Data_v1[[#This Row],[Age]]&gt;60,"Senior",IF(_3___Healthcare_Data_v1[[#This Row],[Age]]&gt;35,"Middle","Young"))</f>
        <v>Senior</v>
      </c>
    </row>
    <row r="626" spans="1:18" x14ac:dyDescent="0.3">
      <c r="A626" s="1" t="s">
        <v>1892</v>
      </c>
      <c r="B626" s="1" t="s">
        <v>26750</v>
      </c>
      <c r="C626" s="1" t="s">
        <v>26642</v>
      </c>
      <c r="D626" s="1" t="s">
        <v>62</v>
      </c>
      <c r="E626" s="1" t="s">
        <v>69</v>
      </c>
      <c r="F626" s="2">
        <v>43885</v>
      </c>
      <c r="G626" s="1" t="s">
        <v>1893</v>
      </c>
      <c r="H626" s="1" t="s">
        <v>1894</v>
      </c>
      <c r="I626" s="1" t="s">
        <v>52</v>
      </c>
      <c r="J626" s="3" t="s">
        <v>27305</v>
      </c>
      <c r="K626">
        <v>118</v>
      </c>
      <c r="L626" s="1" t="s">
        <v>42</v>
      </c>
      <c r="M626" s="2">
        <v>43908</v>
      </c>
      <c r="N626" s="1" t="s">
        <v>31</v>
      </c>
      <c r="O626" s="1" t="s">
        <v>44</v>
      </c>
      <c r="P626" s="1">
        <f>_3___Healthcare_Data_v1[[#This Row],[Discharge Date]]-_3___Healthcare_Data_v1[[#This Row],[Date of Admission]]</f>
        <v>23</v>
      </c>
      <c r="Q626" s="1">
        <f>IFERROR(_3___Healthcare_Data_v1[[#This Row],[ Billing Amount ]]/_3___Healthcare_Data_v1[[#This Row],[Days in Hospital]],0)</f>
        <v>522.79003304347827</v>
      </c>
      <c r="R626" s="1" t="str">
        <f>IF(_3___Healthcare_Data_v1[[#This Row],[Age]]&gt;60,"Senior",IF(_3___Healthcare_Data_v1[[#This Row],[Age]]&gt;35,"Middle","Young"))</f>
        <v>Senior</v>
      </c>
    </row>
    <row r="627" spans="1:18" x14ac:dyDescent="0.3">
      <c r="A627" s="1" t="s">
        <v>1895</v>
      </c>
      <c r="B627" s="1" t="s">
        <v>26614</v>
      </c>
      <c r="C627" s="1" t="s">
        <v>16</v>
      </c>
      <c r="D627" s="1" t="s">
        <v>49</v>
      </c>
      <c r="E627" s="1" t="s">
        <v>35</v>
      </c>
      <c r="F627" s="2">
        <v>44920</v>
      </c>
      <c r="G627" s="1" t="s">
        <v>1896</v>
      </c>
      <c r="H627" s="1" t="s">
        <v>1897</v>
      </c>
      <c r="I627" s="1" t="s">
        <v>26607</v>
      </c>
      <c r="J627" s="3" t="s">
        <v>27306</v>
      </c>
      <c r="K627">
        <v>250</v>
      </c>
      <c r="L627" s="1" t="s">
        <v>22</v>
      </c>
      <c r="M627" s="2">
        <v>44925</v>
      </c>
      <c r="N627" s="1" t="s">
        <v>43</v>
      </c>
      <c r="O627" s="1" t="s">
        <v>24</v>
      </c>
      <c r="P627" s="1">
        <f>_3___Healthcare_Data_v1[[#This Row],[Discharge Date]]-_3___Healthcare_Data_v1[[#This Row],[Date of Admission]]</f>
        <v>5</v>
      </c>
      <c r="Q627" s="1">
        <f>IFERROR(_3___Healthcare_Data_v1[[#This Row],[ Billing Amount ]]/_3___Healthcare_Data_v1[[#This Row],[Days in Hospital]],0)</f>
        <v>2619.1855679999999</v>
      </c>
      <c r="R627" s="1" t="str">
        <f>IF(_3___Healthcare_Data_v1[[#This Row],[Age]]&gt;60,"Senior",IF(_3___Healthcare_Data_v1[[#This Row],[Age]]&gt;35,"Middle","Young"))</f>
        <v>Senior</v>
      </c>
    </row>
    <row r="628" spans="1:18" x14ac:dyDescent="0.3">
      <c r="A628" s="1" t="s">
        <v>1898</v>
      </c>
      <c r="B628" s="1" t="s">
        <v>26791</v>
      </c>
      <c r="C628" s="1" t="s">
        <v>26642</v>
      </c>
      <c r="D628" s="1" t="s">
        <v>114</v>
      </c>
      <c r="E628" s="1" t="s">
        <v>18</v>
      </c>
      <c r="F628" s="2">
        <v>44089</v>
      </c>
      <c r="G628" s="1" t="s">
        <v>1899</v>
      </c>
      <c r="H628" s="1" t="s">
        <v>1900</v>
      </c>
      <c r="I628" s="1" t="s">
        <v>21</v>
      </c>
      <c r="J628" s="3" t="s">
        <v>27307</v>
      </c>
      <c r="K628">
        <v>467</v>
      </c>
      <c r="L628" s="1" t="s">
        <v>38</v>
      </c>
      <c r="M628" s="2">
        <v>44102</v>
      </c>
      <c r="N628" s="1" t="s">
        <v>31</v>
      </c>
      <c r="O628" s="1" t="s">
        <v>44</v>
      </c>
      <c r="P628" s="1">
        <f>_3___Healthcare_Data_v1[[#This Row],[Discharge Date]]-_3___Healthcare_Data_v1[[#This Row],[Date of Admission]]</f>
        <v>13</v>
      </c>
      <c r="Q628" s="1">
        <f>IFERROR(_3___Healthcare_Data_v1[[#This Row],[ Billing Amount ]]/_3___Healthcare_Data_v1[[#This Row],[Days in Hospital]],0)</f>
        <v>3726.3351492307693</v>
      </c>
      <c r="R628" s="1" t="str">
        <f>IF(_3___Healthcare_Data_v1[[#This Row],[Age]]&gt;60,"Senior",IF(_3___Healthcare_Data_v1[[#This Row],[Age]]&gt;35,"Middle","Young"))</f>
        <v>Senior</v>
      </c>
    </row>
    <row r="629" spans="1:18" x14ac:dyDescent="0.3">
      <c r="A629" s="1" t="s">
        <v>1901</v>
      </c>
      <c r="B629" s="1" t="s">
        <v>26873</v>
      </c>
      <c r="C629" s="1" t="s">
        <v>16</v>
      </c>
      <c r="D629" s="1" t="s">
        <v>89</v>
      </c>
      <c r="E629" s="1" t="s">
        <v>26615</v>
      </c>
      <c r="F629" s="2">
        <v>44481</v>
      </c>
      <c r="G629" s="1" t="s">
        <v>1902</v>
      </c>
      <c r="H629" s="1" t="s">
        <v>1903</v>
      </c>
      <c r="I629" s="1" t="s">
        <v>52</v>
      </c>
      <c r="J629" s="3" t="s">
        <v>27308</v>
      </c>
      <c r="K629">
        <v>444</v>
      </c>
      <c r="L629" s="1" t="s">
        <v>22</v>
      </c>
      <c r="M629" s="2">
        <v>44485</v>
      </c>
      <c r="N629" s="1" t="s">
        <v>48</v>
      </c>
      <c r="O629" s="1" t="s">
        <v>44</v>
      </c>
      <c r="P629" s="1">
        <f>_3___Healthcare_Data_v1[[#This Row],[Discharge Date]]-_3___Healthcare_Data_v1[[#This Row],[Date of Admission]]</f>
        <v>4</v>
      </c>
      <c r="Q629" s="1">
        <f>IFERROR(_3___Healthcare_Data_v1[[#This Row],[ Billing Amount ]]/_3___Healthcare_Data_v1[[#This Row],[Days in Hospital]],0)</f>
        <v>2463.6805207500001</v>
      </c>
      <c r="R629" s="1" t="str">
        <f>IF(_3___Healthcare_Data_v1[[#This Row],[Age]]&gt;60,"Senior",IF(_3___Healthcare_Data_v1[[#This Row],[Age]]&gt;35,"Middle","Young"))</f>
        <v>Senior</v>
      </c>
    </row>
    <row r="630" spans="1:18" x14ac:dyDescent="0.3">
      <c r="A630" s="1" t="s">
        <v>1904</v>
      </c>
      <c r="B630" s="1" t="s">
        <v>26606</v>
      </c>
      <c r="C630" s="1" t="s">
        <v>16</v>
      </c>
      <c r="D630" s="1" t="s">
        <v>229</v>
      </c>
      <c r="E630" s="1" t="s">
        <v>26615</v>
      </c>
      <c r="F630" s="2">
        <v>43821</v>
      </c>
      <c r="G630" s="1" t="s">
        <v>1905</v>
      </c>
      <c r="H630" s="1" t="s">
        <v>1906</v>
      </c>
      <c r="I630" s="1" t="s">
        <v>60</v>
      </c>
      <c r="J630" s="3" t="s">
        <v>27309</v>
      </c>
      <c r="K630">
        <v>500</v>
      </c>
      <c r="L630" s="1" t="s">
        <v>22</v>
      </c>
      <c r="M630" s="2">
        <v>43826</v>
      </c>
      <c r="N630" s="1" t="s">
        <v>43</v>
      </c>
      <c r="O630" s="1" t="s">
        <v>44</v>
      </c>
      <c r="P630" s="1">
        <f>_3___Healthcare_Data_v1[[#This Row],[Discharge Date]]-_3___Healthcare_Data_v1[[#This Row],[Date of Admission]]</f>
        <v>5</v>
      </c>
      <c r="Q630" s="1">
        <f>IFERROR(_3___Healthcare_Data_v1[[#This Row],[ Billing Amount ]]/_3___Healthcare_Data_v1[[#This Row],[Days in Hospital]],0)</f>
        <v>4109.2138679999998</v>
      </c>
      <c r="R630" s="1" t="str">
        <f>IF(_3___Healthcare_Data_v1[[#This Row],[Age]]&gt;60,"Senior",IF(_3___Healthcare_Data_v1[[#This Row],[Age]]&gt;35,"Middle","Young"))</f>
        <v>Senior</v>
      </c>
    </row>
    <row r="631" spans="1:18" x14ac:dyDescent="0.3">
      <c r="A631" s="1" t="s">
        <v>1907</v>
      </c>
      <c r="B631" s="1" t="s">
        <v>26708</v>
      </c>
      <c r="C631" s="1" t="s">
        <v>16</v>
      </c>
      <c r="D631" s="1" t="s">
        <v>114</v>
      </c>
      <c r="E631" s="1" t="s">
        <v>28</v>
      </c>
      <c r="F631" s="2">
        <v>45110</v>
      </c>
      <c r="G631" s="1" t="s">
        <v>1908</v>
      </c>
      <c r="H631" s="1" t="s">
        <v>1909</v>
      </c>
      <c r="I631" s="1" t="s">
        <v>26607</v>
      </c>
      <c r="J631" s="3" t="s">
        <v>27310</v>
      </c>
      <c r="K631">
        <v>212</v>
      </c>
      <c r="L631" s="1" t="s">
        <v>42</v>
      </c>
      <c r="M631" s="2">
        <v>45140</v>
      </c>
      <c r="N631" s="1" t="s">
        <v>48</v>
      </c>
      <c r="O631" s="1" t="s">
        <v>44</v>
      </c>
      <c r="P631" s="1">
        <f>_3___Healthcare_Data_v1[[#This Row],[Discharge Date]]-_3___Healthcare_Data_v1[[#This Row],[Date of Admission]]</f>
        <v>30</v>
      </c>
      <c r="Q631" s="1">
        <f>IFERROR(_3___Healthcare_Data_v1[[#This Row],[ Billing Amount ]]/_3___Healthcare_Data_v1[[#This Row],[Days in Hospital]],0)</f>
        <v>35.003139566666661</v>
      </c>
      <c r="R631" s="1" t="str">
        <f>IF(_3___Healthcare_Data_v1[[#This Row],[Age]]&gt;60,"Senior",IF(_3___Healthcare_Data_v1[[#This Row],[Age]]&gt;35,"Middle","Young"))</f>
        <v>Senior</v>
      </c>
    </row>
    <row r="632" spans="1:18" x14ac:dyDescent="0.3">
      <c r="A632" s="1" t="s">
        <v>1910</v>
      </c>
      <c r="B632" s="1" t="s">
        <v>26646</v>
      </c>
      <c r="C632" s="1" t="s">
        <v>26642</v>
      </c>
      <c r="D632" s="1" t="s">
        <v>49</v>
      </c>
      <c r="E632" s="1" t="s">
        <v>26615</v>
      </c>
      <c r="F632" s="2">
        <v>44889</v>
      </c>
      <c r="G632" s="1" t="s">
        <v>1911</v>
      </c>
      <c r="H632" s="1" t="s">
        <v>1912</v>
      </c>
      <c r="I632" s="1" t="s">
        <v>56</v>
      </c>
      <c r="J632" s="3" t="s">
        <v>27311</v>
      </c>
      <c r="K632">
        <v>405</v>
      </c>
      <c r="L632" s="1" t="s">
        <v>42</v>
      </c>
      <c r="M632" s="2">
        <v>44913</v>
      </c>
      <c r="N632" s="1" t="s">
        <v>43</v>
      </c>
      <c r="O632" s="1" t="s">
        <v>32</v>
      </c>
      <c r="P632" s="1">
        <f>_3___Healthcare_Data_v1[[#This Row],[Discharge Date]]-_3___Healthcare_Data_v1[[#This Row],[Date of Admission]]</f>
        <v>24</v>
      </c>
      <c r="Q632" s="1">
        <f>IFERROR(_3___Healthcare_Data_v1[[#This Row],[ Billing Amount ]]/_3___Healthcare_Data_v1[[#This Row],[Days in Hospital]],0)</f>
        <v>871.23826750000001</v>
      </c>
      <c r="R632" s="1" t="str">
        <f>IF(_3___Healthcare_Data_v1[[#This Row],[Age]]&gt;60,"Senior",IF(_3___Healthcare_Data_v1[[#This Row],[Age]]&gt;35,"Middle","Young"))</f>
        <v>Senior</v>
      </c>
    </row>
    <row r="633" spans="1:18" x14ac:dyDescent="0.3">
      <c r="A633" s="1" t="s">
        <v>1913</v>
      </c>
      <c r="B633" s="1" t="s">
        <v>26994</v>
      </c>
      <c r="C633" s="1" t="s">
        <v>16</v>
      </c>
      <c r="D633" s="1" t="s">
        <v>34</v>
      </c>
      <c r="E633" s="1" t="s">
        <v>35</v>
      </c>
      <c r="F633" s="2">
        <v>44852</v>
      </c>
      <c r="G633" s="1" t="s">
        <v>1914</v>
      </c>
      <c r="H633" s="1" t="s">
        <v>1915</v>
      </c>
      <c r="I633" s="1" t="s">
        <v>52</v>
      </c>
      <c r="J633" s="3" t="s">
        <v>27312</v>
      </c>
      <c r="K633">
        <v>270</v>
      </c>
      <c r="L633" s="1" t="s">
        <v>22</v>
      </c>
      <c r="M633" s="2">
        <v>44866</v>
      </c>
      <c r="N633" s="1" t="s">
        <v>43</v>
      </c>
      <c r="O633" s="1" t="s">
        <v>44</v>
      </c>
      <c r="P633" s="1">
        <f>_3___Healthcare_Data_v1[[#This Row],[Discharge Date]]-_3___Healthcare_Data_v1[[#This Row],[Date of Admission]]</f>
        <v>14</v>
      </c>
      <c r="Q633" s="1">
        <f>IFERROR(_3___Healthcare_Data_v1[[#This Row],[ Billing Amount ]]/_3___Healthcare_Data_v1[[#This Row],[Days in Hospital]],0)</f>
        <v>1089.1625364285715</v>
      </c>
      <c r="R633" s="1" t="str">
        <f>IF(_3___Healthcare_Data_v1[[#This Row],[Age]]&gt;60,"Senior",IF(_3___Healthcare_Data_v1[[#This Row],[Age]]&gt;35,"Middle","Young"))</f>
        <v>Senior</v>
      </c>
    </row>
    <row r="634" spans="1:18" x14ac:dyDescent="0.3">
      <c r="A634" s="1" t="s">
        <v>1916</v>
      </c>
      <c r="B634" s="1" t="s">
        <v>26795</v>
      </c>
      <c r="C634" s="1" t="s">
        <v>26642</v>
      </c>
      <c r="D634" s="1" t="s">
        <v>114</v>
      </c>
      <c r="E634" s="1" t="s">
        <v>69</v>
      </c>
      <c r="F634" s="2">
        <v>43862</v>
      </c>
      <c r="G634" s="1" t="s">
        <v>1917</v>
      </c>
      <c r="H634" s="1" t="s">
        <v>1918</v>
      </c>
      <c r="I634" s="1" t="s">
        <v>60</v>
      </c>
      <c r="J634" s="3" t="s">
        <v>27313</v>
      </c>
      <c r="K634">
        <v>226</v>
      </c>
      <c r="L634" s="1" t="s">
        <v>42</v>
      </c>
      <c r="M634" s="2">
        <v>43883</v>
      </c>
      <c r="N634" s="1" t="s">
        <v>31</v>
      </c>
      <c r="O634" s="1" t="s">
        <v>44</v>
      </c>
      <c r="P634" s="1">
        <f>_3___Healthcare_Data_v1[[#This Row],[Discharge Date]]-_3___Healthcare_Data_v1[[#This Row],[Date of Admission]]</f>
        <v>21</v>
      </c>
      <c r="Q634" s="1">
        <f>IFERROR(_3___Healthcare_Data_v1[[#This Row],[ Billing Amount ]]/_3___Healthcare_Data_v1[[#This Row],[Days in Hospital]],0)</f>
        <v>1737.5906838095239</v>
      </c>
      <c r="R634" s="1" t="str">
        <f>IF(_3___Healthcare_Data_v1[[#This Row],[Age]]&gt;60,"Senior",IF(_3___Healthcare_Data_v1[[#This Row],[Age]]&gt;35,"Middle","Young"))</f>
        <v>Senior</v>
      </c>
    </row>
    <row r="635" spans="1:18" x14ac:dyDescent="0.3">
      <c r="A635" s="1" t="s">
        <v>1919</v>
      </c>
      <c r="B635" s="1" t="s">
        <v>26630</v>
      </c>
      <c r="C635" s="1" t="s">
        <v>16</v>
      </c>
      <c r="D635" s="1" t="s">
        <v>89</v>
      </c>
      <c r="E635" s="1" t="s">
        <v>28</v>
      </c>
      <c r="F635" s="2">
        <v>43592</v>
      </c>
      <c r="G635" s="1" t="s">
        <v>1920</v>
      </c>
      <c r="H635" s="1" t="s">
        <v>1921</v>
      </c>
      <c r="I635" s="1" t="s">
        <v>26607</v>
      </c>
      <c r="J635" s="3" t="s">
        <v>27314</v>
      </c>
      <c r="K635">
        <v>133</v>
      </c>
      <c r="L635" s="1" t="s">
        <v>42</v>
      </c>
      <c r="M635" s="2">
        <v>43598</v>
      </c>
      <c r="N635" s="1" t="s">
        <v>31</v>
      </c>
      <c r="O635" s="1" t="s">
        <v>44</v>
      </c>
      <c r="P635" s="1">
        <f>_3___Healthcare_Data_v1[[#This Row],[Discharge Date]]-_3___Healthcare_Data_v1[[#This Row],[Date of Admission]]</f>
        <v>6</v>
      </c>
      <c r="Q635" s="1">
        <f>IFERROR(_3___Healthcare_Data_v1[[#This Row],[ Billing Amount ]]/_3___Healthcare_Data_v1[[#This Row],[Days in Hospital]],0)</f>
        <v>7390.5108766666672</v>
      </c>
      <c r="R635" s="1" t="str">
        <f>IF(_3___Healthcare_Data_v1[[#This Row],[Age]]&gt;60,"Senior",IF(_3___Healthcare_Data_v1[[#This Row],[Age]]&gt;35,"Middle","Young"))</f>
        <v>Senior</v>
      </c>
    </row>
    <row r="636" spans="1:18" x14ac:dyDescent="0.3">
      <c r="A636" s="1" t="s">
        <v>1922</v>
      </c>
      <c r="B636" s="1" t="s">
        <v>26636</v>
      </c>
      <c r="C636" s="1" t="s">
        <v>26642</v>
      </c>
      <c r="D636" s="1" t="s">
        <v>229</v>
      </c>
      <c r="E636" s="1" t="s">
        <v>26615</v>
      </c>
      <c r="F636" s="2">
        <v>43916</v>
      </c>
      <c r="G636" s="1" t="s">
        <v>1923</v>
      </c>
      <c r="H636" s="1" t="s">
        <v>1924</v>
      </c>
      <c r="I636" s="1" t="s">
        <v>21</v>
      </c>
      <c r="J636" s="3" t="s">
        <v>27315</v>
      </c>
      <c r="K636">
        <v>261</v>
      </c>
      <c r="L636" s="1" t="s">
        <v>42</v>
      </c>
      <c r="M636" s="2">
        <v>43924</v>
      </c>
      <c r="N636" s="1" t="s">
        <v>31</v>
      </c>
      <c r="O636" s="1" t="s">
        <v>44</v>
      </c>
      <c r="P636" s="1">
        <f>_3___Healthcare_Data_v1[[#This Row],[Discharge Date]]-_3___Healthcare_Data_v1[[#This Row],[Date of Admission]]</f>
        <v>8</v>
      </c>
      <c r="Q636" s="1">
        <f>IFERROR(_3___Healthcare_Data_v1[[#This Row],[ Billing Amount ]]/_3___Healthcare_Data_v1[[#This Row],[Days in Hospital]],0)</f>
        <v>485.81824799999998</v>
      </c>
      <c r="R636" s="1" t="str">
        <f>IF(_3___Healthcare_Data_v1[[#This Row],[Age]]&gt;60,"Senior",IF(_3___Healthcare_Data_v1[[#This Row],[Age]]&gt;35,"Middle","Young"))</f>
        <v>Senior</v>
      </c>
    </row>
    <row r="637" spans="1:18" x14ac:dyDescent="0.3">
      <c r="A637" s="1" t="s">
        <v>1925</v>
      </c>
      <c r="B637" s="1" t="s">
        <v>26634</v>
      </c>
      <c r="C637" s="1" t="s">
        <v>26642</v>
      </c>
      <c r="D637" s="1" t="s">
        <v>89</v>
      </c>
      <c r="E637" s="1" t="s">
        <v>69</v>
      </c>
      <c r="F637" s="2">
        <v>43533</v>
      </c>
      <c r="G637" s="1" t="s">
        <v>1926</v>
      </c>
      <c r="H637" s="1" t="s">
        <v>1927</v>
      </c>
      <c r="I637" s="1" t="s">
        <v>26607</v>
      </c>
      <c r="J637" s="3" t="s">
        <v>27316</v>
      </c>
      <c r="K637">
        <v>415</v>
      </c>
      <c r="L637" s="1" t="s">
        <v>22</v>
      </c>
      <c r="M637" s="2">
        <v>43533</v>
      </c>
      <c r="N637" s="1" t="s">
        <v>43</v>
      </c>
      <c r="O637" s="1" t="s">
        <v>44</v>
      </c>
      <c r="P637" s="1">
        <f>_3___Healthcare_Data_v1[[#This Row],[Discharge Date]]-_3___Healthcare_Data_v1[[#This Row],[Date of Admission]]</f>
        <v>0</v>
      </c>
      <c r="Q637" s="1">
        <f>IFERROR(_3___Healthcare_Data_v1[[#This Row],[ Billing Amount ]]/_3___Healthcare_Data_v1[[#This Row],[Days in Hospital]],0)</f>
        <v>0</v>
      </c>
      <c r="R637" s="1" t="str">
        <f>IF(_3___Healthcare_Data_v1[[#This Row],[Age]]&gt;60,"Senior",IF(_3___Healthcare_Data_v1[[#This Row],[Age]]&gt;35,"Middle","Young"))</f>
        <v>Senior</v>
      </c>
    </row>
    <row r="638" spans="1:18" x14ac:dyDescent="0.3">
      <c r="A638" s="1" t="s">
        <v>1928</v>
      </c>
      <c r="B638" s="1" t="s">
        <v>26683</v>
      </c>
      <c r="C638" s="1" t="s">
        <v>16</v>
      </c>
      <c r="D638" s="1" t="s">
        <v>34</v>
      </c>
      <c r="E638" s="1" t="s">
        <v>18</v>
      </c>
      <c r="F638" s="2">
        <v>44362</v>
      </c>
      <c r="G638" s="1" t="s">
        <v>1929</v>
      </c>
      <c r="H638" s="1" t="s">
        <v>1930</v>
      </c>
      <c r="I638" s="1" t="s">
        <v>60</v>
      </c>
      <c r="J638" s="3" t="s">
        <v>27317</v>
      </c>
      <c r="K638">
        <v>450</v>
      </c>
      <c r="L638" s="1" t="s">
        <v>38</v>
      </c>
      <c r="M638" s="2">
        <v>44380</v>
      </c>
      <c r="N638" s="1" t="s">
        <v>43</v>
      </c>
      <c r="O638" s="1" t="s">
        <v>44</v>
      </c>
      <c r="P638" s="1">
        <f>_3___Healthcare_Data_v1[[#This Row],[Discharge Date]]-_3___Healthcare_Data_v1[[#This Row],[Date of Admission]]</f>
        <v>18</v>
      </c>
      <c r="Q638" s="1">
        <f>IFERROR(_3___Healthcare_Data_v1[[#This Row],[ Billing Amount ]]/_3___Healthcare_Data_v1[[#This Row],[Days in Hospital]],0)</f>
        <v>485.15989061111111</v>
      </c>
      <c r="R638" s="1" t="str">
        <f>IF(_3___Healthcare_Data_v1[[#This Row],[Age]]&gt;60,"Senior",IF(_3___Healthcare_Data_v1[[#This Row],[Age]]&gt;35,"Middle","Young"))</f>
        <v>Senior</v>
      </c>
    </row>
    <row r="639" spans="1:18" x14ac:dyDescent="0.3">
      <c r="A639" s="1" t="s">
        <v>1931</v>
      </c>
      <c r="B639" s="1" t="s">
        <v>26710</v>
      </c>
      <c r="C639" s="1" t="s">
        <v>26642</v>
      </c>
      <c r="D639" s="1" t="s">
        <v>89</v>
      </c>
      <c r="E639" s="1" t="s">
        <v>69</v>
      </c>
      <c r="F639" s="2">
        <v>45014</v>
      </c>
      <c r="G639" s="1" t="s">
        <v>1932</v>
      </c>
      <c r="H639" s="1" t="s">
        <v>1933</v>
      </c>
      <c r="I639" s="1" t="s">
        <v>21</v>
      </c>
      <c r="J639" s="3" t="s">
        <v>27318</v>
      </c>
      <c r="K639">
        <v>153</v>
      </c>
      <c r="L639" s="1" t="s">
        <v>38</v>
      </c>
      <c r="M639" s="2">
        <v>45042</v>
      </c>
      <c r="N639" s="1" t="s">
        <v>48</v>
      </c>
      <c r="O639" s="1" t="s">
        <v>32</v>
      </c>
      <c r="P639" s="1">
        <f>_3___Healthcare_Data_v1[[#This Row],[Discharge Date]]-_3___Healthcare_Data_v1[[#This Row],[Date of Admission]]</f>
        <v>28</v>
      </c>
      <c r="Q639" s="1">
        <f>IFERROR(_3___Healthcare_Data_v1[[#This Row],[ Billing Amount ]]/_3___Healthcare_Data_v1[[#This Row],[Days in Hospital]],0)</f>
        <v>2298.3775589285715</v>
      </c>
      <c r="R639" s="1" t="str">
        <f>IF(_3___Healthcare_Data_v1[[#This Row],[Age]]&gt;60,"Senior",IF(_3___Healthcare_Data_v1[[#This Row],[Age]]&gt;35,"Middle","Young"))</f>
        <v>Senior</v>
      </c>
    </row>
    <row r="640" spans="1:18" x14ac:dyDescent="0.3">
      <c r="A640" s="1" t="s">
        <v>1934</v>
      </c>
      <c r="B640" s="1" t="s">
        <v>26776</v>
      </c>
      <c r="C640" s="1" t="s">
        <v>16</v>
      </c>
      <c r="D640" s="1" t="s">
        <v>17</v>
      </c>
      <c r="E640" s="1" t="s">
        <v>26620</v>
      </c>
      <c r="F640" s="2">
        <v>43754</v>
      </c>
      <c r="G640" s="1" t="s">
        <v>1935</v>
      </c>
      <c r="H640" s="1" t="s">
        <v>1936</v>
      </c>
      <c r="I640" s="1" t="s">
        <v>60</v>
      </c>
      <c r="J640" s="3" t="s">
        <v>27319</v>
      </c>
      <c r="K640">
        <v>240</v>
      </c>
      <c r="L640" s="1" t="s">
        <v>42</v>
      </c>
      <c r="M640" s="2">
        <v>43784</v>
      </c>
      <c r="N640" s="1" t="s">
        <v>48</v>
      </c>
      <c r="O640" s="1" t="s">
        <v>24</v>
      </c>
      <c r="P640" s="1">
        <f>_3___Healthcare_Data_v1[[#This Row],[Discharge Date]]-_3___Healthcare_Data_v1[[#This Row],[Date of Admission]]</f>
        <v>30</v>
      </c>
      <c r="Q640" s="1">
        <f>IFERROR(_3___Healthcare_Data_v1[[#This Row],[ Billing Amount ]]/_3___Healthcare_Data_v1[[#This Row],[Days in Hospital]],0)</f>
        <v>97.06320576666667</v>
      </c>
      <c r="R640" s="1" t="str">
        <f>IF(_3___Healthcare_Data_v1[[#This Row],[Age]]&gt;60,"Senior",IF(_3___Healthcare_Data_v1[[#This Row],[Age]]&gt;35,"Middle","Young"))</f>
        <v>Senior</v>
      </c>
    </row>
    <row r="641" spans="1:18" x14ac:dyDescent="0.3">
      <c r="A641" s="1" t="s">
        <v>1937</v>
      </c>
      <c r="B641" s="1" t="s">
        <v>26822</v>
      </c>
      <c r="C641" s="1" t="s">
        <v>16</v>
      </c>
      <c r="D641" s="1" t="s">
        <v>17</v>
      </c>
      <c r="E641" s="1" t="s">
        <v>69</v>
      </c>
      <c r="F641" s="2">
        <v>44619</v>
      </c>
      <c r="G641" s="1" t="s">
        <v>1938</v>
      </c>
      <c r="H641" s="1" t="s">
        <v>1939</v>
      </c>
      <c r="I641" s="1" t="s">
        <v>56</v>
      </c>
      <c r="J641" s="3" t="s">
        <v>27320</v>
      </c>
      <c r="K641">
        <v>231</v>
      </c>
      <c r="L641" s="1" t="s">
        <v>38</v>
      </c>
      <c r="M641" s="2">
        <v>44643</v>
      </c>
      <c r="N641" s="1" t="s">
        <v>84</v>
      </c>
      <c r="O641" s="1" t="s">
        <v>44</v>
      </c>
      <c r="P641" s="1">
        <f>_3___Healthcare_Data_v1[[#This Row],[Discharge Date]]-_3___Healthcare_Data_v1[[#This Row],[Date of Admission]]</f>
        <v>24</v>
      </c>
      <c r="Q641" s="1">
        <f>IFERROR(_3___Healthcare_Data_v1[[#This Row],[ Billing Amount ]]/_3___Healthcare_Data_v1[[#This Row],[Days in Hospital]],0)</f>
        <v>2600.5527254166668</v>
      </c>
      <c r="R641" s="1" t="str">
        <f>IF(_3___Healthcare_Data_v1[[#This Row],[Age]]&gt;60,"Senior",IF(_3___Healthcare_Data_v1[[#This Row],[Age]]&gt;35,"Middle","Young"))</f>
        <v>Senior</v>
      </c>
    </row>
    <row r="642" spans="1:18" x14ac:dyDescent="0.3">
      <c r="A642" s="1" t="s">
        <v>1940</v>
      </c>
      <c r="B642" s="1" t="s">
        <v>26708</v>
      </c>
      <c r="C642" s="1" t="s">
        <v>26642</v>
      </c>
      <c r="D642" s="1" t="s">
        <v>49</v>
      </c>
      <c r="E642" s="1" t="s">
        <v>18</v>
      </c>
      <c r="F642" s="2">
        <v>43995</v>
      </c>
      <c r="G642" s="1" t="s">
        <v>1941</v>
      </c>
      <c r="H642" s="1" t="s">
        <v>1942</v>
      </c>
      <c r="I642" s="1" t="s">
        <v>56</v>
      </c>
      <c r="J642" s="3" t="s">
        <v>27321</v>
      </c>
      <c r="K642">
        <v>136</v>
      </c>
      <c r="L642" s="1" t="s">
        <v>38</v>
      </c>
      <c r="M642" s="2">
        <v>44006</v>
      </c>
      <c r="N642" s="1" t="s">
        <v>48</v>
      </c>
      <c r="O642" s="1" t="s">
        <v>44</v>
      </c>
      <c r="P642" s="1">
        <f>_3___Healthcare_Data_v1[[#This Row],[Discharge Date]]-_3___Healthcare_Data_v1[[#This Row],[Date of Admission]]</f>
        <v>11</v>
      </c>
      <c r="Q642" s="1">
        <f>IFERROR(_3___Healthcare_Data_v1[[#This Row],[ Billing Amount ]]/_3___Healthcare_Data_v1[[#This Row],[Days in Hospital]],0)</f>
        <v>639.23272754545451</v>
      </c>
      <c r="R642" s="1" t="str">
        <f>IF(_3___Healthcare_Data_v1[[#This Row],[Age]]&gt;60,"Senior",IF(_3___Healthcare_Data_v1[[#This Row],[Age]]&gt;35,"Middle","Young"))</f>
        <v>Senior</v>
      </c>
    </row>
    <row r="643" spans="1:18" x14ac:dyDescent="0.3">
      <c r="A643" s="1" t="s">
        <v>1943</v>
      </c>
      <c r="B643" s="1" t="s">
        <v>26689</v>
      </c>
      <c r="C643" s="1" t="s">
        <v>16</v>
      </c>
      <c r="D643" s="1" t="s">
        <v>89</v>
      </c>
      <c r="E643" s="1" t="s">
        <v>69</v>
      </c>
      <c r="F643" s="2">
        <v>43420</v>
      </c>
      <c r="G643" s="1" t="s">
        <v>1944</v>
      </c>
      <c r="H643" s="1" t="s">
        <v>1945</v>
      </c>
      <c r="I643" s="1" t="s">
        <v>56</v>
      </c>
      <c r="J643" s="3" t="s">
        <v>27322</v>
      </c>
      <c r="K643">
        <v>304</v>
      </c>
      <c r="L643" s="1" t="s">
        <v>38</v>
      </c>
      <c r="M643" s="2">
        <v>43430</v>
      </c>
      <c r="N643" s="1" t="s">
        <v>31</v>
      </c>
      <c r="O643" s="1" t="s">
        <v>44</v>
      </c>
      <c r="P643" s="1">
        <f>_3___Healthcare_Data_v1[[#This Row],[Discharge Date]]-_3___Healthcare_Data_v1[[#This Row],[Date of Admission]]</f>
        <v>10</v>
      </c>
      <c r="Q643" s="1">
        <f>IFERROR(_3___Healthcare_Data_v1[[#This Row],[ Billing Amount ]]/_3___Healthcare_Data_v1[[#This Row],[Days in Hospital]],0)</f>
        <v>1840.678964</v>
      </c>
      <c r="R643" s="1" t="str">
        <f>IF(_3___Healthcare_Data_v1[[#This Row],[Age]]&gt;60,"Senior",IF(_3___Healthcare_Data_v1[[#This Row],[Age]]&gt;35,"Middle","Young"))</f>
        <v>Senior</v>
      </c>
    </row>
    <row r="644" spans="1:18" x14ac:dyDescent="0.3">
      <c r="A644" s="1" t="s">
        <v>1707</v>
      </c>
      <c r="B644" s="1" t="s">
        <v>26776</v>
      </c>
      <c r="C644" s="1" t="s">
        <v>26642</v>
      </c>
      <c r="D644" s="1" t="s">
        <v>34</v>
      </c>
      <c r="E644" s="1" t="s">
        <v>26615</v>
      </c>
      <c r="F644" s="2">
        <v>44729</v>
      </c>
      <c r="G644" s="1" t="s">
        <v>1946</v>
      </c>
      <c r="H644" s="1" t="s">
        <v>1947</v>
      </c>
      <c r="I644" s="1" t="s">
        <v>26607</v>
      </c>
      <c r="J644" s="3" t="s">
        <v>27323</v>
      </c>
      <c r="K644">
        <v>171</v>
      </c>
      <c r="L644" s="1" t="s">
        <v>22</v>
      </c>
      <c r="M644" s="2">
        <v>44747</v>
      </c>
      <c r="N644" s="1" t="s">
        <v>31</v>
      </c>
      <c r="O644" s="1" t="s">
        <v>44</v>
      </c>
      <c r="P644" s="1">
        <f>_3___Healthcare_Data_v1[[#This Row],[Discharge Date]]-_3___Healthcare_Data_v1[[#This Row],[Date of Admission]]</f>
        <v>18</v>
      </c>
      <c r="Q644" s="1">
        <f>IFERROR(_3___Healthcare_Data_v1[[#This Row],[ Billing Amount ]]/_3___Healthcare_Data_v1[[#This Row],[Days in Hospital]],0)</f>
        <v>1320.5088216666668</v>
      </c>
      <c r="R644" s="1" t="str">
        <f>IF(_3___Healthcare_Data_v1[[#This Row],[Age]]&gt;60,"Senior",IF(_3___Healthcare_Data_v1[[#This Row],[Age]]&gt;35,"Middle","Young"))</f>
        <v>Senior</v>
      </c>
    </row>
    <row r="645" spans="1:18" x14ac:dyDescent="0.3">
      <c r="A645" s="1" t="s">
        <v>1948</v>
      </c>
      <c r="B645" s="1" t="s">
        <v>26657</v>
      </c>
      <c r="C645" s="1" t="s">
        <v>16</v>
      </c>
      <c r="D645" s="1" t="s">
        <v>27</v>
      </c>
      <c r="E645" s="1" t="s">
        <v>18</v>
      </c>
      <c r="F645" s="2">
        <v>44753</v>
      </c>
      <c r="G645" s="1" t="s">
        <v>1949</v>
      </c>
      <c r="H645" s="1" t="s">
        <v>1950</v>
      </c>
      <c r="I645" s="1" t="s">
        <v>26607</v>
      </c>
      <c r="J645" s="3" t="s">
        <v>27324</v>
      </c>
      <c r="K645">
        <v>139</v>
      </c>
      <c r="L645" s="1" t="s">
        <v>42</v>
      </c>
      <c r="M645" s="2">
        <v>44757</v>
      </c>
      <c r="N645" s="1" t="s">
        <v>31</v>
      </c>
      <c r="O645" s="1" t="s">
        <v>32</v>
      </c>
      <c r="P645" s="1">
        <f>_3___Healthcare_Data_v1[[#This Row],[Discharge Date]]-_3___Healthcare_Data_v1[[#This Row],[Date of Admission]]</f>
        <v>4</v>
      </c>
      <c r="Q645" s="1">
        <f>IFERROR(_3___Healthcare_Data_v1[[#This Row],[ Billing Amount ]]/_3___Healthcare_Data_v1[[#This Row],[Days in Hospital]],0)</f>
        <v>2683.6780050000002</v>
      </c>
      <c r="R645" s="1" t="str">
        <f>IF(_3___Healthcare_Data_v1[[#This Row],[Age]]&gt;60,"Senior",IF(_3___Healthcare_Data_v1[[#This Row],[Age]]&gt;35,"Middle","Young"))</f>
        <v>Senior</v>
      </c>
    </row>
    <row r="646" spans="1:18" x14ac:dyDescent="0.3">
      <c r="A646" s="1" t="s">
        <v>1951</v>
      </c>
      <c r="B646" s="1" t="s">
        <v>26664</v>
      </c>
      <c r="C646" s="1" t="s">
        <v>16</v>
      </c>
      <c r="D646" s="1" t="s">
        <v>114</v>
      </c>
      <c r="E646" s="1" t="s">
        <v>26620</v>
      </c>
      <c r="F646" s="2">
        <v>44391</v>
      </c>
      <c r="G646" s="1" t="s">
        <v>1952</v>
      </c>
      <c r="H646" s="1" t="s">
        <v>1953</v>
      </c>
      <c r="I646" s="1" t="s">
        <v>52</v>
      </c>
      <c r="J646" s="3" t="s">
        <v>27325</v>
      </c>
      <c r="K646">
        <v>464</v>
      </c>
      <c r="L646" s="1" t="s">
        <v>42</v>
      </c>
      <c r="M646" s="2">
        <v>44401</v>
      </c>
      <c r="N646" s="1" t="s">
        <v>84</v>
      </c>
      <c r="O646" s="1" t="s">
        <v>32</v>
      </c>
      <c r="P646" s="1">
        <f>_3___Healthcare_Data_v1[[#This Row],[Discharge Date]]-_3___Healthcare_Data_v1[[#This Row],[Date of Admission]]</f>
        <v>10</v>
      </c>
      <c r="Q646" s="1">
        <f>IFERROR(_3___Healthcare_Data_v1[[#This Row],[ Billing Amount ]]/_3___Healthcare_Data_v1[[#This Row],[Days in Hospital]],0)</f>
        <v>2592.2167570000001</v>
      </c>
      <c r="R646" s="1" t="str">
        <f>IF(_3___Healthcare_Data_v1[[#This Row],[Age]]&gt;60,"Senior",IF(_3___Healthcare_Data_v1[[#This Row],[Age]]&gt;35,"Middle","Young"))</f>
        <v>Senior</v>
      </c>
    </row>
    <row r="647" spans="1:18" x14ac:dyDescent="0.3">
      <c r="A647" s="1" t="s">
        <v>1954</v>
      </c>
      <c r="B647" s="1" t="s">
        <v>26779</v>
      </c>
      <c r="C647" s="1" t="s">
        <v>26642</v>
      </c>
      <c r="D647" s="1" t="s">
        <v>89</v>
      </c>
      <c r="E647" s="1" t="s">
        <v>69</v>
      </c>
      <c r="F647" s="2">
        <v>43546</v>
      </c>
      <c r="G647" s="1" t="s">
        <v>1955</v>
      </c>
      <c r="H647" s="1" t="s">
        <v>1956</v>
      </c>
      <c r="I647" s="1" t="s">
        <v>26607</v>
      </c>
      <c r="J647" s="3" t="s">
        <v>27326</v>
      </c>
      <c r="K647">
        <v>478</v>
      </c>
      <c r="L647" s="1" t="s">
        <v>22</v>
      </c>
      <c r="M647" s="2">
        <v>43560</v>
      </c>
      <c r="N647" s="1" t="s">
        <v>31</v>
      </c>
      <c r="O647" s="1" t="s">
        <v>24</v>
      </c>
      <c r="P647" s="1">
        <f>_3___Healthcare_Data_v1[[#This Row],[Discharge Date]]-_3___Healthcare_Data_v1[[#This Row],[Date of Admission]]</f>
        <v>14</v>
      </c>
      <c r="Q647" s="1">
        <f>IFERROR(_3___Healthcare_Data_v1[[#This Row],[ Billing Amount ]]/_3___Healthcare_Data_v1[[#This Row],[Days in Hospital]],0)</f>
        <v>4033.8979885714284</v>
      </c>
      <c r="R647" s="1" t="str">
        <f>IF(_3___Healthcare_Data_v1[[#This Row],[Age]]&gt;60,"Senior",IF(_3___Healthcare_Data_v1[[#This Row],[Age]]&gt;35,"Middle","Young"))</f>
        <v>Senior</v>
      </c>
    </row>
    <row r="648" spans="1:18" x14ac:dyDescent="0.3">
      <c r="A648" s="1" t="s">
        <v>1957</v>
      </c>
      <c r="B648" s="1" t="s">
        <v>26866</v>
      </c>
      <c r="C648" s="1" t="s">
        <v>16</v>
      </c>
      <c r="D648" s="1" t="s">
        <v>114</v>
      </c>
      <c r="E648" s="1" t="s">
        <v>26620</v>
      </c>
      <c r="F648" s="2">
        <v>44164</v>
      </c>
      <c r="G648" s="1" t="s">
        <v>1958</v>
      </c>
      <c r="H648" s="1" t="s">
        <v>1959</v>
      </c>
      <c r="I648" s="1" t="s">
        <v>52</v>
      </c>
      <c r="J648" s="3" t="s">
        <v>27327</v>
      </c>
      <c r="K648">
        <v>272</v>
      </c>
      <c r="L648" s="1" t="s">
        <v>42</v>
      </c>
      <c r="M648" s="2">
        <v>44176</v>
      </c>
      <c r="N648" s="1" t="s">
        <v>23</v>
      </c>
      <c r="O648" s="1" t="s">
        <v>32</v>
      </c>
      <c r="P648" s="1">
        <f>_3___Healthcare_Data_v1[[#This Row],[Discharge Date]]-_3___Healthcare_Data_v1[[#This Row],[Date of Admission]]</f>
        <v>12</v>
      </c>
      <c r="Q648" s="1">
        <f>IFERROR(_3___Healthcare_Data_v1[[#This Row],[ Billing Amount ]]/_3___Healthcare_Data_v1[[#This Row],[Days in Hospital]],0)</f>
        <v>773.02928900000006</v>
      </c>
      <c r="R648" s="1" t="str">
        <f>IF(_3___Healthcare_Data_v1[[#This Row],[Age]]&gt;60,"Senior",IF(_3___Healthcare_Data_v1[[#This Row],[Age]]&gt;35,"Middle","Young"))</f>
        <v>Senior</v>
      </c>
    </row>
    <row r="649" spans="1:18" x14ac:dyDescent="0.3">
      <c r="A649" s="1" t="s">
        <v>1960</v>
      </c>
      <c r="B649" s="1" t="s">
        <v>26617</v>
      </c>
      <c r="C649" s="1" t="s">
        <v>16</v>
      </c>
      <c r="D649" s="1" t="s">
        <v>17</v>
      </c>
      <c r="E649" s="1" t="s">
        <v>26620</v>
      </c>
      <c r="F649" s="2">
        <v>43634</v>
      </c>
      <c r="G649" s="1" t="s">
        <v>1961</v>
      </c>
      <c r="H649" s="1" t="s">
        <v>1962</v>
      </c>
      <c r="I649" s="1" t="s">
        <v>56</v>
      </c>
      <c r="J649" s="3" t="s">
        <v>27328</v>
      </c>
      <c r="K649">
        <v>263</v>
      </c>
      <c r="L649" s="1" t="s">
        <v>42</v>
      </c>
      <c r="M649" s="2">
        <v>43660</v>
      </c>
      <c r="N649" s="1" t="s">
        <v>48</v>
      </c>
      <c r="O649" s="1" t="s">
        <v>44</v>
      </c>
      <c r="P649" s="1">
        <f>_3___Healthcare_Data_v1[[#This Row],[Discharge Date]]-_3___Healthcare_Data_v1[[#This Row],[Date of Admission]]</f>
        <v>26</v>
      </c>
      <c r="Q649" s="1">
        <f>IFERROR(_3___Healthcare_Data_v1[[#This Row],[ Billing Amount ]]/_3___Healthcare_Data_v1[[#This Row],[Days in Hospital]],0)</f>
        <v>279.96880776923075</v>
      </c>
      <c r="R649" s="1" t="str">
        <f>IF(_3___Healthcare_Data_v1[[#This Row],[Age]]&gt;60,"Senior",IF(_3___Healthcare_Data_v1[[#This Row],[Age]]&gt;35,"Middle","Young"))</f>
        <v>Senior</v>
      </c>
    </row>
    <row r="650" spans="1:18" x14ac:dyDescent="0.3">
      <c r="A650" s="1" t="s">
        <v>1963</v>
      </c>
      <c r="B650" s="1" t="s">
        <v>26685</v>
      </c>
      <c r="C650" s="1" t="s">
        <v>26642</v>
      </c>
      <c r="D650" s="1" t="s">
        <v>49</v>
      </c>
      <c r="E650" s="1" t="s">
        <v>35</v>
      </c>
      <c r="F650" s="2">
        <v>43425</v>
      </c>
      <c r="G650" s="1" t="s">
        <v>1964</v>
      </c>
      <c r="H650" s="1" t="s">
        <v>1965</v>
      </c>
      <c r="I650" s="1" t="s">
        <v>56</v>
      </c>
      <c r="J650" s="3" t="s">
        <v>27329</v>
      </c>
      <c r="K650">
        <v>147</v>
      </c>
      <c r="L650" s="1" t="s">
        <v>22</v>
      </c>
      <c r="M650" s="2">
        <v>43444</v>
      </c>
      <c r="N650" s="1" t="s">
        <v>48</v>
      </c>
      <c r="O650" s="1" t="s">
        <v>44</v>
      </c>
      <c r="P650" s="1">
        <f>_3___Healthcare_Data_v1[[#This Row],[Discharge Date]]-_3___Healthcare_Data_v1[[#This Row],[Date of Admission]]</f>
        <v>19</v>
      </c>
      <c r="Q650" s="1">
        <f>IFERROR(_3___Healthcare_Data_v1[[#This Row],[ Billing Amount ]]/_3___Healthcare_Data_v1[[#This Row],[Days in Hospital]],0)</f>
        <v>942.74413631578943</v>
      </c>
      <c r="R650" s="1" t="str">
        <f>IF(_3___Healthcare_Data_v1[[#This Row],[Age]]&gt;60,"Senior",IF(_3___Healthcare_Data_v1[[#This Row],[Age]]&gt;35,"Middle","Young"))</f>
        <v>Senior</v>
      </c>
    </row>
    <row r="651" spans="1:18" x14ac:dyDescent="0.3">
      <c r="A651" s="1" t="s">
        <v>1966</v>
      </c>
      <c r="B651" s="1" t="s">
        <v>26737</v>
      </c>
      <c r="C651" s="1" t="s">
        <v>26642</v>
      </c>
      <c r="D651" s="1" t="s">
        <v>229</v>
      </c>
      <c r="E651" s="1" t="s">
        <v>26615</v>
      </c>
      <c r="F651" s="2">
        <v>44498</v>
      </c>
      <c r="G651" s="1" t="s">
        <v>1967</v>
      </c>
      <c r="H651" s="1" t="s">
        <v>1968</v>
      </c>
      <c r="I651" s="1" t="s">
        <v>52</v>
      </c>
      <c r="J651" s="3" t="s">
        <v>27330</v>
      </c>
      <c r="K651">
        <v>384</v>
      </c>
      <c r="L651" s="1" t="s">
        <v>38</v>
      </c>
      <c r="M651" s="2">
        <v>44504</v>
      </c>
      <c r="N651" s="1" t="s">
        <v>23</v>
      </c>
      <c r="O651" s="1" t="s">
        <v>32</v>
      </c>
      <c r="P651" s="1">
        <f>_3___Healthcare_Data_v1[[#This Row],[Discharge Date]]-_3___Healthcare_Data_v1[[#This Row],[Date of Admission]]</f>
        <v>6</v>
      </c>
      <c r="Q651" s="1">
        <f>IFERROR(_3___Healthcare_Data_v1[[#This Row],[ Billing Amount ]]/_3___Healthcare_Data_v1[[#This Row],[Days in Hospital]],0)</f>
        <v>3419.5977033333334</v>
      </c>
      <c r="R651" s="1" t="str">
        <f>IF(_3___Healthcare_Data_v1[[#This Row],[Age]]&gt;60,"Senior",IF(_3___Healthcare_Data_v1[[#This Row],[Age]]&gt;35,"Middle","Young"))</f>
        <v>Senior</v>
      </c>
    </row>
    <row r="652" spans="1:18" x14ac:dyDescent="0.3">
      <c r="A652" s="1" t="s">
        <v>1969</v>
      </c>
      <c r="B652" s="1" t="s">
        <v>26659</v>
      </c>
      <c r="C652" s="1" t="s">
        <v>26</v>
      </c>
      <c r="D652" s="1" t="s">
        <v>49</v>
      </c>
      <c r="E652" s="1" t="s">
        <v>26615</v>
      </c>
      <c r="F652" s="2">
        <v>45149</v>
      </c>
      <c r="G652" s="1" t="s">
        <v>1970</v>
      </c>
      <c r="H652" s="1" t="s">
        <v>1971</v>
      </c>
      <c r="I652" s="1" t="s">
        <v>56</v>
      </c>
      <c r="J652" s="3" t="s">
        <v>27331</v>
      </c>
      <c r="K652">
        <v>443</v>
      </c>
      <c r="L652" s="1" t="s">
        <v>38</v>
      </c>
      <c r="M652" s="2">
        <v>45168</v>
      </c>
      <c r="N652" s="1" t="s">
        <v>43</v>
      </c>
      <c r="O652" s="1" t="s">
        <v>24</v>
      </c>
      <c r="P652" s="1">
        <f>_3___Healthcare_Data_v1[[#This Row],[Discharge Date]]-_3___Healthcare_Data_v1[[#This Row],[Date of Admission]]</f>
        <v>19</v>
      </c>
      <c r="Q652" s="1">
        <f>IFERROR(_3___Healthcare_Data_v1[[#This Row],[ Billing Amount ]]/_3___Healthcare_Data_v1[[#This Row],[Days in Hospital]],0)</f>
        <v>1633.5819015789475</v>
      </c>
      <c r="R652" s="1" t="str">
        <f>IF(_3___Healthcare_Data_v1[[#This Row],[Age]]&gt;60,"Senior",IF(_3___Healthcare_Data_v1[[#This Row],[Age]]&gt;35,"Middle","Young"))</f>
        <v>Senior</v>
      </c>
    </row>
    <row r="653" spans="1:18" x14ac:dyDescent="0.3">
      <c r="A653" s="1" t="s">
        <v>1972</v>
      </c>
      <c r="B653" s="1" t="s">
        <v>26653</v>
      </c>
      <c r="C653" s="1" t="s">
        <v>26</v>
      </c>
      <c r="D653" s="1" t="s">
        <v>17</v>
      </c>
      <c r="E653" s="1" t="s">
        <v>28</v>
      </c>
      <c r="F653" s="2">
        <v>44827</v>
      </c>
      <c r="G653" s="1" t="s">
        <v>1973</v>
      </c>
      <c r="H653" s="1" t="s">
        <v>1974</v>
      </c>
      <c r="I653" s="1" t="s">
        <v>21</v>
      </c>
      <c r="J653" s="3" t="s">
        <v>27332</v>
      </c>
      <c r="K653">
        <v>499</v>
      </c>
      <c r="L653" s="1" t="s">
        <v>38</v>
      </c>
      <c r="M653" s="2">
        <v>44833</v>
      </c>
      <c r="N653" s="1" t="s">
        <v>43</v>
      </c>
      <c r="O653" s="1" t="s">
        <v>32</v>
      </c>
      <c r="P653" s="1">
        <f>_3___Healthcare_Data_v1[[#This Row],[Discharge Date]]-_3___Healthcare_Data_v1[[#This Row],[Date of Admission]]</f>
        <v>6</v>
      </c>
      <c r="Q653" s="1">
        <f>IFERROR(_3___Healthcare_Data_v1[[#This Row],[ Billing Amount ]]/_3___Healthcare_Data_v1[[#This Row],[Days in Hospital]],0)</f>
        <v>5894.7470966666669</v>
      </c>
      <c r="R653" s="1" t="str">
        <f>IF(_3___Healthcare_Data_v1[[#This Row],[Age]]&gt;60,"Senior",IF(_3___Healthcare_Data_v1[[#This Row],[Age]]&gt;35,"Middle","Young"))</f>
        <v>Senior</v>
      </c>
    </row>
    <row r="654" spans="1:18" x14ac:dyDescent="0.3">
      <c r="A654" s="1" t="s">
        <v>1975</v>
      </c>
      <c r="B654" s="1" t="s">
        <v>26798</v>
      </c>
      <c r="C654" s="1" t="s">
        <v>16</v>
      </c>
      <c r="D654" s="1" t="s">
        <v>34</v>
      </c>
      <c r="E654" s="1" t="s">
        <v>18</v>
      </c>
      <c r="F654" s="2">
        <v>44592</v>
      </c>
      <c r="G654" s="1" t="s">
        <v>1976</v>
      </c>
      <c r="H654" s="1" t="s">
        <v>1187</v>
      </c>
      <c r="I654" s="1" t="s">
        <v>52</v>
      </c>
      <c r="J654" s="3" t="s">
        <v>27333</v>
      </c>
      <c r="K654">
        <v>254</v>
      </c>
      <c r="L654" s="1" t="s">
        <v>42</v>
      </c>
      <c r="M654" s="2">
        <v>44613</v>
      </c>
      <c r="N654" s="1" t="s">
        <v>43</v>
      </c>
      <c r="O654" s="1" t="s">
        <v>44</v>
      </c>
      <c r="P654" s="1">
        <f>_3___Healthcare_Data_v1[[#This Row],[Discharge Date]]-_3___Healthcare_Data_v1[[#This Row],[Date of Admission]]</f>
        <v>21</v>
      </c>
      <c r="Q654" s="1">
        <f>IFERROR(_3___Healthcare_Data_v1[[#This Row],[ Billing Amount ]]/_3___Healthcare_Data_v1[[#This Row],[Days in Hospital]],0)</f>
        <v>794.67825571428568</v>
      </c>
      <c r="R654" s="1" t="str">
        <f>IF(_3___Healthcare_Data_v1[[#This Row],[Age]]&gt;60,"Senior",IF(_3___Healthcare_Data_v1[[#This Row],[Age]]&gt;35,"Middle","Young"))</f>
        <v>Senior</v>
      </c>
    </row>
    <row r="655" spans="1:18" x14ac:dyDescent="0.3">
      <c r="A655" s="1" t="s">
        <v>1977</v>
      </c>
      <c r="B655" s="1" t="s">
        <v>26928</v>
      </c>
      <c r="C655" s="1" t="s">
        <v>16</v>
      </c>
      <c r="D655" s="1" t="s">
        <v>114</v>
      </c>
      <c r="E655" s="1" t="s">
        <v>69</v>
      </c>
      <c r="F655" s="2">
        <v>43439</v>
      </c>
      <c r="G655" s="1" t="s">
        <v>1978</v>
      </c>
      <c r="H655" s="1" t="s">
        <v>1979</v>
      </c>
      <c r="I655" s="1" t="s">
        <v>60</v>
      </c>
      <c r="J655" s="3" t="s">
        <v>27334</v>
      </c>
      <c r="K655">
        <v>310</v>
      </c>
      <c r="L655" s="1" t="s">
        <v>42</v>
      </c>
      <c r="M655" s="2">
        <v>43446</v>
      </c>
      <c r="N655" s="1" t="s">
        <v>43</v>
      </c>
      <c r="O655" s="1" t="s">
        <v>24</v>
      </c>
      <c r="P655" s="1">
        <f>_3___Healthcare_Data_v1[[#This Row],[Discharge Date]]-_3___Healthcare_Data_v1[[#This Row],[Date of Admission]]</f>
        <v>7</v>
      </c>
      <c r="Q655" s="1">
        <f>IFERROR(_3___Healthcare_Data_v1[[#This Row],[ Billing Amount ]]/_3___Healthcare_Data_v1[[#This Row],[Days in Hospital]],0)</f>
        <v>740.64226814285723</v>
      </c>
      <c r="R655" s="1" t="str">
        <f>IF(_3___Healthcare_Data_v1[[#This Row],[Age]]&gt;60,"Senior",IF(_3___Healthcare_Data_v1[[#This Row],[Age]]&gt;35,"Middle","Young"))</f>
        <v>Senior</v>
      </c>
    </row>
    <row r="656" spans="1:18" x14ac:dyDescent="0.3">
      <c r="A656" s="1" t="s">
        <v>1980</v>
      </c>
      <c r="B656" s="1" t="s">
        <v>26750</v>
      </c>
      <c r="C656" s="1" t="s">
        <v>26</v>
      </c>
      <c r="D656" s="1" t="s">
        <v>229</v>
      </c>
      <c r="E656" s="1" t="s">
        <v>26620</v>
      </c>
      <c r="F656" s="2">
        <v>44147</v>
      </c>
      <c r="G656" s="1" t="s">
        <v>1981</v>
      </c>
      <c r="H656" s="1" t="s">
        <v>1982</v>
      </c>
      <c r="I656" s="1" t="s">
        <v>26607</v>
      </c>
      <c r="J656" s="3" t="s">
        <v>27335</v>
      </c>
      <c r="K656">
        <v>323</v>
      </c>
      <c r="L656" s="1" t="s">
        <v>38</v>
      </c>
      <c r="M656" s="2">
        <v>44176</v>
      </c>
      <c r="N656" s="1" t="s">
        <v>31</v>
      </c>
      <c r="O656" s="1" t="s">
        <v>24</v>
      </c>
      <c r="P656" s="1">
        <f>_3___Healthcare_Data_v1[[#This Row],[Discharge Date]]-_3___Healthcare_Data_v1[[#This Row],[Date of Admission]]</f>
        <v>29</v>
      </c>
      <c r="Q656" s="1">
        <f>IFERROR(_3___Healthcare_Data_v1[[#This Row],[ Billing Amount ]]/_3___Healthcare_Data_v1[[#This Row],[Days in Hospital]],0)</f>
        <v>455.98</v>
      </c>
      <c r="R656" s="1" t="str">
        <f>IF(_3___Healthcare_Data_v1[[#This Row],[Age]]&gt;60,"Senior",IF(_3___Healthcare_Data_v1[[#This Row],[Age]]&gt;35,"Middle","Young"))</f>
        <v>Senior</v>
      </c>
    </row>
    <row r="657" spans="1:18" x14ac:dyDescent="0.3">
      <c r="A657" s="1" t="s">
        <v>1983</v>
      </c>
      <c r="B657" s="1" t="s">
        <v>26636</v>
      </c>
      <c r="C657" s="1" t="s">
        <v>26</v>
      </c>
      <c r="D657" s="1" t="s">
        <v>229</v>
      </c>
      <c r="E657" s="1" t="s">
        <v>26620</v>
      </c>
      <c r="F657" s="2">
        <v>44490</v>
      </c>
      <c r="G657" s="1" t="s">
        <v>1984</v>
      </c>
      <c r="H657" s="1" t="s">
        <v>1985</v>
      </c>
      <c r="I657" s="1" t="s">
        <v>26607</v>
      </c>
      <c r="J657" s="3" t="s">
        <v>27336</v>
      </c>
      <c r="K657">
        <v>308</v>
      </c>
      <c r="L657" s="1" t="s">
        <v>42</v>
      </c>
      <c r="M657" s="2">
        <v>44514</v>
      </c>
      <c r="N657" s="1" t="s">
        <v>84</v>
      </c>
      <c r="O657" s="1" t="s">
        <v>44</v>
      </c>
      <c r="P657" s="1">
        <f>_3___Healthcare_Data_v1[[#This Row],[Discharge Date]]-_3___Healthcare_Data_v1[[#This Row],[Date of Admission]]</f>
        <v>24</v>
      </c>
      <c r="Q657" s="1">
        <f>IFERROR(_3___Healthcare_Data_v1[[#This Row],[ Billing Amount ]]/_3___Healthcare_Data_v1[[#This Row],[Days in Hospital]],0)</f>
        <v>53.461525875</v>
      </c>
      <c r="R657" s="1" t="str">
        <f>IF(_3___Healthcare_Data_v1[[#This Row],[Age]]&gt;60,"Senior",IF(_3___Healthcare_Data_v1[[#This Row],[Age]]&gt;35,"Middle","Young"))</f>
        <v>Senior</v>
      </c>
    </row>
    <row r="658" spans="1:18" x14ac:dyDescent="0.3">
      <c r="A658" s="1" t="s">
        <v>1986</v>
      </c>
      <c r="B658" s="1" t="s">
        <v>26644</v>
      </c>
      <c r="C658" s="1" t="s">
        <v>26</v>
      </c>
      <c r="D658" s="1" t="s">
        <v>34</v>
      </c>
      <c r="E658" s="1" t="s">
        <v>69</v>
      </c>
      <c r="F658" s="2">
        <v>44479</v>
      </c>
      <c r="G658" s="1" t="s">
        <v>1987</v>
      </c>
      <c r="H658" s="1" t="s">
        <v>1988</v>
      </c>
      <c r="I658" s="1" t="s">
        <v>60</v>
      </c>
      <c r="J658" s="3" t="s">
        <v>27337</v>
      </c>
      <c r="K658">
        <v>145</v>
      </c>
      <c r="L658" s="1" t="s">
        <v>22</v>
      </c>
      <c r="M658" s="2">
        <v>44483</v>
      </c>
      <c r="N658" s="1" t="s">
        <v>48</v>
      </c>
      <c r="O658" s="1" t="s">
        <v>44</v>
      </c>
      <c r="P658" s="1">
        <f>_3___Healthcare_Data_v1[[#This Row],[Discharge Date]]-_3___Healthcare_Data_v1[[#This Row],[Date of Admission]]</f>
        <v>4</v>
      </c>
      <c r="Q658" s="1">
        <f>IFERROR(_3___Healthcare_Data_v1[[#This Row],[ Billing Amount ]]/_3___Healthcare_Data_v1[[#This Row],[Days in Hospital]],0)</f>
        <v>3912.4911499999998</v>
      </c>
      <c r="R658" s="1" t="str">
        <f>IF(_3___Healthcare_Data_v1[[#This Row],[Age]]&gt;60,"Senior",IF(_3___Healthcare_Data_v1[[#This Row],[Age]]&gt;35,"Middle","Young"))</f>
        <v>Senior</v>
      </c>
    </row>
    <row r="659" spans="1:18" x14ac:dyDescent="0.3">
      <c r="A659" s="1" t="s">
        <v>1989</v>
      </c>
      <c r="B659" s="1" t="s">
        <v>26672</v>
      </c>
      <c r="C659" s="1" t="s">
        <v>16</v>
      </c>
      <c r="D659" s="1" t="s">
        <v>34</v>
      </c>
      <c r="E659" s="1" t="s">
        <v>26615</v>
      </c>
      <c r="F659" s="2">
        <v>44069</v>
      </c>
      <c r="G659" s="1" t="s">
        <v>1990</v>
      </c>
      <c r="H659" s="1" t="s">
        <v>1991</v>
      </c>
      <c r="I659" s="1" t="s">
        <v>52</v>
      </c>
      <c r="J659" s="3" t="s">
        <v>27338</v>
      </c>
      <c r="K659">
        <v>287</v>
      </c>
      <c r="L659" s="1" t="s">
        <v>22</v>
      </c>
      <c r="M659" s="2">
        <v>44088</v>
      </c>
      <c r="N659" s="1" t="s">
        <v>48</v>
      </c>
      <c r="O659" s="1" t="s">
        <v>32</v>
      </c>
      <c r="P659" s="1">
        <f>_3___Healthcare_Data_v1[[#This Row],[Discharge Date]]-_3___Healthcare_Data_v1[[#This Row],[Date of Admission]]</f>
        <v>19</v>
      </c>
      <c r="Q659" s="1">
        <f>IFERROR(_3___Healthcare_Data_v1[[#This Row],[ Billing Amount ]]/_3___Healthcare_Data_v1[[#This Row],[Days in Hospital]],0)</f>
        <v>146.73335910526316</v>
      </c>
      <c r="R659" s="1" t="str">
        <f>IF(_3___Healthcare_Data_v1[[#This Row],[Age]]&gt;60,"Senior",IF(_3___Healthcare_Data_v1[[#This Row],[Age]]&gt;35,"Middle","Young"))</f>
        <v>Senior</v>
      </c>
    </row>
    <row r="660" spans="1:18" x14ac:dyDescent="0.3">
      <c r="A660" s="1" t="s">
        <v>1992</v>
      </c>
      <c r="B660" s="1" t="s">
        <v>26655</v>
      </c>
      <c r="C660" s="1" t="s">
        <v>26</v>
      </c>
      <c r="D660" s="1" t="s">
        <v>17</v>
      </c>
      <c r="E660" s="1" t="s">
        <v>18</v>
      </c>
      <c r="F660" s="2">
        <v>44393</v>
      </c>
      <c r="G660" s="1" t="s">
        <v>1993</v>
      </c>
      <c r="H660" s="1" t="s">
        <v>1994</v>
      </c>
      <c r="I660" s="1" t="s">
        <v>60</v>
      </c>
      <c r="J660" s="3" t="s">
        <v>27339</v>
      </c>
      <c r="K660">
        <v>223</v>
      </c>
      <c r="L660" s="1" t="s">
        <v>38</v>
      </c>
      <c r="M660" s="2">
        <v>44407</v>
      </c>
      <c r="N660" s="1" t="s">
        <v>48</v>
      </c>
      <c r="O660" s="1" t="s">
        <v>32</v>
      </c>
      <c r="P660" s="1">
        <f>_3___Healthcare_Data_v1[[#This Row],[Discharge Date]]-_3___Healthcare_Data_v1[[#This Row],[Date of Admission]]</f>
        <v>14</v>
      </c>
      <c r="Q660" s="1">
        <f>IFERROR(_3___Healthcare_Data_v1[[#This Row],[ Billing Amount ]]/_3___Healthcare_Data_v1[[#This Row],[Days in Hospital]],0)</f>
        <v>2427.4007628571426</v>
      </c>
      <c r="R660" s="1" t="str">
        <f>IF(_3___Healthcare_Data_v1[[#This Row],[Age]]&gt;60,"Senior",IF(_3___Healthcare_Data_v1[[#This Row],[Age]]&gt;35,"Middle","Young"))</f>
        <v>Senior</v>
      </c>
    </row>
    <row r="661" spans="1:18" x14ac:dyDescent="0.3">
      <c r="A661" s="1" t="s">
        <v>1995</v>
      </c>
      <c r="B661" s="1" t="s">
        <v>26619</v>
      </c>
      <c r="C661" s="1" t="s">
        <v>16</v>
      </c>
      <c r="D661" s="1" t="s">
        <v>17</v>
      </c>
      <c r="E661" s="1" t="s">
        <v>18</v>
      </c>
      <c r="F661" s="2">
        <v>44427</v>
      </c>
      <c r="G661" s="1" t="s">
        <v>1996</v>
      </c>
      <c r="H661" s="1" t="s">
        <v>1997</v>
      </c>
      <c r="I661" s="1" t="s">
        <v>56</v>
      </c>
      <c r="J661" s="3" t="s">
        <v>27340</v>
      </c>
      <c r="K661">
        <v>253</v>
      </c>
      <c r="L661" s="1" t="s">
        <v>38</v>
      </c>
      <c r="M661" s="2">
        <v>44430</v>
      </c>
      <c r="N661" s="1" t="s">
        <v>84</v>
      </c>
      <c r="O661" s="1" t="s">
        <v>44</v>
      </c>
      <c r="P661" s="1">
        <f>_3___Healthcare_Data_v1[[#This Row],[Discharge Date]]-_3___Healthcare_Data_v1[[#This Row],[Date of Admission]]</f>
        <v>3</v>
      </c>
      <c r="Q661" s="1">
        <f>IFERROR(_3___Healthcare_Data_v1[[#This Row],[ Billing Amount ]]/_3___Healthcare_Data_v1[[#This Row],[Days in Hospital]],0)</f>
        <v>9082.4670000000006</v>
      </c>
      <c r="R661" s="1" t="str">
        <f>IF(_3___Healthcare_Data_v1[[#This Row],[Age]]&gt;60,"Senior",IF(_3___Healthcare_Data_v1[[#This Row],[Age]]&gt;35,"Middle","Young"))</f>
        <v>Senior</v>
      </c>
    </row>
    <row r="662" spans="1:18" x14ac:dyDescent="0.3">
      <c r="A662" s="1" t="s">
        <v>1998</v>
      </c>
      <c r="B662" s="1" t="s">
        <v>26750</v>
      </c>
      <c r="C662" s="1" t="s">
        <v>16</v>
      </c>
      <c r="D662" s="1" t="s">
        <v>27</v>
      </c>
      <c r="E662" s="1" t="s">
        <v>26620</v>
      </c>
      <c r="F662" s="2">
        <v>43841</v>
      </c>
      <c r="G662" s="1" t="s">
        <v>1466</v>
      </c>
      <c r="H662" s="1" t="s">
        <v>1999</v>
      </c>
      <c r="I662" s="1" t="s">
        <v>56</v>
      </c>
      <c r="J662" s="3" t="s">
        <v>27341</v>
      </c>
      <c r="K662">
        <v>155</v>
      </c>
      <c r="L662" s="1" t="s">
        <v>38</v>
      </c>
      <c r="M662" s="2">
        <v>43847</v>
      </c>
      <c r="N662" s="1" t="s">
        <v>31</v>
      </c>
      <c r="O662" s="1" t="s">
        <v>44</v>
      </c>
      <c r="P662" s="1">
        <f>_3___Healthcare_Data_v1[[#This Row],[Discharge Date]]-_3___Healthcare_Data_v1[[#This Row],[Date of Admission]]</f>
        <v>6</v>
      </c>
      <c r="Q662" s="1">
        <f>IFERROR(_3___Healthcare_Data_v1[[#This Row],[ Billing Amount ]]/_3___Healthcare_Data_v1[[#This Row],[Days in Hospital]],0)</f>
        <v>1043.1714438333333</v>
      </c>
      <c r="R662" s="1" t="str">
        <f>IF(_3___Healthcare_Data_v1[[#This Row],[Age]]&gt;60,"Senior",IF(_3___Healthcare_Data_v1[[#This Row],[Age]]&gt;35,"Middle","Young"))</f>
        <v>Senior</v>
      </c>
    </row>
    <row r="663" spans="1:18" x14ac:dyDescent="0.3">
      <c r="A663" s="1" t="s">
        <v>2000</v>
      </c>
      <c r="B663" s="1" t="s">
        <v>26683</v>
      </c>
      <c r="C663" s="1" t="s">
        <v>16</v>
      </c>
      <c r="D663" s="1" t="s">
        <v>27</v>
      </c>
      <c r="E663" s="1" t="s">
        <v>69</v>
      </c>
      <c r="F663" s="2">
        <v>44066</v>
      </c>
      <c r="G663" s="1" t="s">
        <v>2001</v>
      </c>
      <c r="H663" s="1" t="s">
        <v>2002</v>
      </c>
      <c r="I663" s="1" t="s">
        <v>60</v>
      </c>
      <c r="J663" s="3" t="s">
        <v>27342</v>
      </c>
      <c r="K663">
        <v>213</v>
      </c>
      <c r="L663" s="1" t="s">
        <v>42</v>
      </c>
      <c r="M663" s="2">
        <v>44086</v>
      </c>
      <c r="N663" s="1" t="s">
        <v>31</v>
      </c>
      <c r="O663" s="1" t="s">
        <v>24</v>
      </c>
      <c r="P663" s="1">
        <f>_3___Healthcare_Data_v1[[#This Row],[Discharge Date]]-_3___Healthcare_Data_v1[[#This Row],[Date of Admission]]</f>
        <v>20</v>
      </c>
      <c r="Q663" s="1">
        <f>IFERROR(_3___Healthcare_Data_v1[[#This Row],[ Billing Amount ]]/_3___Healthcare_Data_v1[[#This Row],[Days in Hospital]],0)</f>
        <v>522.97175549999997</v>
      </c>
      <c r="R663" s="1" t="str">
        <f>IF(_3___Healthcare_Data_v1[[#This Row],[Age]]&gt;60,"Senior",IF(_3___Healthcare_Data_v1[[#This Row],[Age]]&gt;35,"Middle","Young"))</f>
        <v>Senior</v>
      </c>
    </row>
    <row r="664" spans="1:18" x14ac:dyDescent="0.3">
      <c r="A664" s="1" t="s">
        <v>2003</v>
      </c>
      <c r="B664" s="1" t="s">
        <v>26628</v>
      </c>
      <c r="C664" s="1" t="s">
        <v>16</v>
      </c>
      <c r="D664" s="1" t="s">
        <v>34</v>
      </c>
      <c r="E664" s="1" t="s">
        <v>69</v>
      </c>
      <c r="F664" s="2">
        <v>44209</v>
      </c>
      <c r="G664" s="1" t="s">
        <v>2004</v>
      </c>
      <c r="H664" s="1" t="s">
        <v>2005</v>
      </c>
      <c r="I664" s="1" t="s">
        <v>26607</v>
      </c>
      <c r="J664" s="3" t="s">
        <v>27343</v>
      </c>
      <c r="K664">
        <v>287</v>
      </c>
      <c r="L664" s="1" t="s">
        <v>38</v>
      </c>
      <c r="M664" s="2">
        <v>44220</v>
      </c>
      <c r="N664" s="1" t="s">
        <v>48</v>
      </c>
      <c r="O664" s="1" t="s">
        <v>24</v>
      </c>
      <c r="P664" s="1">
        <f>_3___Healthcare_Data_v1[[#This Row],[Discharge Date]]-_3___Healthcare_Data_v1[[#This Row],[Date of Admission]]</f>
        <v>11</v>
      </c>
      <c r="Q664" s="1">
        <f>IFERROR(_3___Healthcare_Data_v1[[#This Row],[ Billing Amount ]]/_3___Healthcare_Data_v1[[#This Row],[Days in Hospital]],0)</f>
        <v>303.9885522727273</v>
      </c>
      <c r="R664" s="1" t="str">
        <f>IF(_3___Healthcare_Data_v1[[#This Row],[Age]]&gt;60,"Senior",IF(_3___Healthcare_Data_v1[[#This Row],[Age]]&gt;35,"Middle","Young"))</f>
        <v>Senior</v>
      </c>
    </row>
    <row r="665" spans="1:18" x14ac:dyDescent="0.3">
      <c r="A665" s="1" t="s">
        <v>2006</v>
      </c>
      <c r="B665" s="1" t="s">
        <v>26661</v>
      </c>
      <c r="C665" s="1" t="s">
        <v>26</v>
      </c>
      <c r="D665" s="1" t="s">
        <v>229</v>
      </c>
      <c r="E665" s="1" t="s">
        <v>26615</v>
      </c>
      <c r="F665" s="2">
        <v>44372</v>
      </c>
      <c r="G665" s="1" t="s">
        <v>2007</v>
      </c>
      <c r="H665" s="1" t="s">
        <v>2008</v>
      </c>
      <c r="I665" s="1" t="s">
        <v>21</v>
      </c>
      <c r="J665" s="3" t="s">
        <v>27344</v>
      </c>
      <c r="K665">
        <v>451</v>
      </c>
      <c r="L665" s="1" t="s">
        <v>22</v>
      </c>
      <c r="M665" s="2">
        <v>44392</v>
      </c>
      <c r="N665" s="1" t="s">
        <v>23</v>
      </c>
      <c r="O665" s="1" t="s">
        <v>24</v>
      </c>
      <c r="P665" s="1">
        <f>_3___Healthcare_Data_v1[[#This Row],[Discharge Date]]-_3___Healthcare_Data_v1[[#This Row],[Date of Admission]]</f>
        <v>20</v>
      </c>
      <c r="Q665" s="1">
        <f>IFERROR(_3___Healthcare_Data_v1[[#This Row],[ Billing Amount ]]/_3___Healthcare_Data_v1[[#This Row],[Days in Hospital]],0)</f>
        <v>271.47999555000001</v>
      </c>
      <c r="R665" s="1" t="str">
        <f>IF(_3___Healthcare_Data_v1[[#This Row],[Age]]&gt;60,"Senior",IF(_3___Healthcare_Data_v1[[#This Row],[Age]]&gt;35,"Middle","Young"))</f>
        <v>Senior</v>
      </c>
    </row>
    <row r="666" spans="1:18" x14ac:dyDescent="0.3">
      <c r="A666" s="1" t="s">
        <v>2009</v>
      </c>
      <c r="B666" s="1" t="s">
        <v>26720</v>
      </c>
      <c r="C666" s="1" t="s">
        <v>26</v>
      </c>
      <c r="D666" s="1" t="s">
        <v>49</v>
      </c>
      <c r="E666" s="1" t="s">
        <v>26615</v>
      </c>
      <c r="F666" s="2">
        <v>44040</v>
      </c>
      <c r="G666" s="1" t="s">
        <v>2010</v>
      </c>
      <c r="H666" s="1" t="s">
        <v>2011</v>
      </c>
      <c r="I666" s="1" t="s">
        <v>26607</v>
      </c>
      <c r="J666" s="3" t="s">
        <v>27345</v>
      </c>
      <c r="K666">
        <v>413</v>
      </c>
      <c r="L666" s="1" t="s">
        <v>38</v>
      </c>
      <c r="M666" s="2">
        <v>44054</v>
      </c>
      <c r="N666" s="1" t="s">
        <v>43</v>
      </c>
      <c r="O666" s="1" t="s">
        <v>32</v>
      </c>
      <c r="P666" s="1">
        <f>_3___Healthcare_Data_v1[[#This Row],[Discharge Date]]-_3___Healthcare_Data_v1[[#This Row],[Date of Admission]]</f>
        <v>14</v>
      </c>
      <c r="Q666" s="1">
        <f>IFERROR(_3___Healthcare_Data_v1[[#This Row],[ Billing Amount ]]/_3___Healthcare_Data_v1[[#This Row],[Days in Hospital]],0)</f>
        <v>407.71934035714287</v>
      </c>
      <c r="R666" s="1" t="str">
        <f>IF(_3___Healthcare_Data_v1[[#This Row],[Age]]&gt;60,"Senior",IF(_3___Healthcare_Data_v1[[#This Row],[Age]]&gt;35,"Middle","Young"))</f>
        <v>Senior</v>
      </c>
    </row>
    <row r="667" spans="1:18" x14ac:dyDescent="0.3">
      <c r="A667" s="1" t="s">
        <v>2012</v>
      </c>
      <c r="B667" s="1" t="s">
        <v>26822</v>
      </c>
      <c r="C667" s="1" t="s">
        <v>26</v>
      </c>
      <c r="D667" s="1" t="s">
        <v>49</v>
      </c>
      <c r="E667" s="1" t="s">
        <v>26620</v>
      </c>
      <c r="F667" s="2">
        <v>43617</v>
      </c>
      <c r="G667" s="1" t="s">
        <v>2013</v>
      </c>
      <c r="H667" s="1" t="s">
        <v>2014</v>
      </c>
      <c r="I667" s="1" t="s">
        <v>56</v>
      </c>
      <c r="J667" s="3" t="s">
        <v>27346</v>
      </c>
      <c r="K667">
        <v>471</v>
      </c>
      <c r="L667" s="1" t="s">
        <v>42</v>
      </c>
      <c r="M667" s="2">
        <v>43631</v>
      </c>
      <c r="N667" s="1" t="s">
        <v>23</v>
      </c>
      <c r="O667" s="1" t="s">
        <v>32</v>
      </c>
      <c r="P667" s="1">
        <f>_3___Healthcare_Data_v1[[#This Row],[Discharge Date]]-_3___Healthcare_Data_v1[[#This Row],[Date of Admission]]</f>
        <v>14</v>
      </c>
      <c r="Q667" s="1">
        <f>IFERROR(_3___Healthcare_Data_v1[[#This Row],[ Billing Amount ]]/_3___Healthcare_Data_v1[[#This Row],[Days in Hospital]],0)</f>
        <v>1949.6136085714286</v>
      </c>
      <c r="R667" s="1" t="str">
        <f>IF(_3___Healthcare_Data_v1[[#This Row],[Age]]&gt;60,"Senior",IF(_3___Healthcare_Data_v1[[#This Row],[Age]]&gt;35,"Middle","Young"))</f>
        <v>Senior</v>
      </c>
    </row>
    <row r="668" spans="1:18" x14ac:dyDescent="0.3">
      <c r="A668" s="1" t="s">
        <v>2015</v>
      </c>
      <c r="B668" s="1" t="s">
        <v>26685</v>
      </c>
      <c r="C668" s="1" t="s">
        <v>16</v>
      </c>
      <c r="D668" s="1" t="s">
        <v>62</v>
      </c>
      <c r="E668" s="1" t="s">
        <v>35</v>
      </c>
      <c r="F668" s="2">
        <v>43586</v>
      </c>
      <c r="G668" s="1" t="s">
        <v>2016</v>
      </c>
      <c r="H668" s="1" t="s">
        <v>2017</v>
      </c>
      <c r="I668" s="1" t="s">
        <v>21</v>
      </c>
      <c r="J668" s="3" t="s">
        <v>27347</v>
      </c>
      <c r="K668">
        <v>288</v>
      </c>
      <c r="L668" s="1" t="s">
        <v>22</v>
      </c>
      <c r="M668" s="2">
        <v>43589</v>
      </c>
      <c r="N668" s="1" t="s">
        <v>43</v>
      </c>
      <c r="O668" s="1" t="s">
        <v>32</v>
      </c>
      <c r="P668" s="1">
        <f>_3___Healthcare_Data_v1[[#This Row],[Discharge Date]]-_3___Healthcare_Data_v1[[#This Row],[Date of Admission]]</f>
        <v>3</v>
      </c>
      <c r="Q668" s="1">
        <f>IFERROR(_3___Healthcare_Data_v1[[#This Row],[ Billing Amount ]]/_3___Healthcare_Data_v1[[#This Row],[Days in Hospital]],0)</f>
        <v>4056.9604133333337</v>
      </c>
      <c r="R668" s="1" t="str">
        <f>IF(_3___Healthcare_Data_v1[[#This Row],[Age]]&gt;60,"Senior",IF(_3___Healthcare_Data_v1[[#This Row],[Age]]&gt;35,"Middle","Young"))</f>
        <v>Senior</v>
      </c>
    </row>
    <row r="669" spans="1:18" x14ac:dyDescent="0.3">
      <c r="A669" s="1" t="s">
        <v>2018</v>
      </c>
      <c r="B669" s="1" t="s">
        <v>26795</v>
      </c>
      <c r="C669" s="1" t="s">
        <v>26</v>
      </c>
      <c r="D669" s="1" t="s">
        <v>17</v>
      </c>
      <c r="E669" s="1" t="s">
        <v>35</v>
      </c>
      <c r="F669" s="2">
        <v>44858</v>
      </c>
      <c r="G669" s="1" t="s">
        <v>2019</v>
      </c>
      <c r="H669" s="1" t="s">
        <v>2020</v>
      </c>
      <c r="I669" s="1" t="s">
        <v>60</v>
      </c>
      <c r="J669" s="3" t="s">
        <v>27348</v>
      </c>
      <c r="K669">
        <v>381</v>
      </c>
      <c r="L669" s="1" t="s">
        <v>22</v>
      </c>
      <c r="M669" s="2">
        <v>44861</v>
      </c>
      <c r="N669" s="1" t="s">
        <v>23</v>
      </c>
      <c r="O669" s="1" t="s">
        <v>32</v>
      </c>
      <c r="P669" s="1">
        <f>_3___Healthcare_Data_v1[[#This Row],[Discharge Date]]-_3___Healthcare_Data_v1[[#This Row],[Date of Admission]]</f>
        <v>3</v>
      </c>
      <c r="Q669" s="1">
        <f>IFERROR(_3___Healthcare_Data_v1[[#This Row],[ Billing Amount ]]/_3___Healthcare_Data_v1[[#This Row],[Days in Hospital]],0)</f>
        <v>5119.6844700000001</v>
      </c>
      <c r="R669" s="1" t="str">
        <f>IF(_3___Healthcare_Data_v1[[#This Row],[Age]]&gt;60,"Senior",IF(_3___Healthcare_Data_v1[[#This Row],[Age]]&gt;35,"Middle","Young"))</f>
        <v>Senior</v>
      </c>
    </row>
    <row r="670" spans="1:18" x14ac:dyDescent="0.3">
      <c r="A670" s="1" t="s">
        <v>2021</v>
      </c>
      <c r="B670" s="1" t="s">
        <v>26737</v>
      </c>
      <c r="C670" s="1" t="s">
        <v>26</v>
      </c>
      <c r="D670" s="1" t="s">
        <v>229</v>
      </c>
      <c r="E670" s="1" t="s">
        <v>26620</v>
      </c>
      <c r="F670" s="2">
        <v>44135</v>
      </c>
      <c r="G670" s="1" t="s">
        <v>2022</v>
      </c>
      <c r="H670" s="1" t="s">
        <v>2023</v>
      </c>
      <c r="I670" s="1" t="s">
        <v>52</v>
      </c>
      <c r="J670" s="3" t="s">
        <v>27349</v>
      </c>
      <c r="K670">
        <v>225</v>
      </c>
      <c r="L670" s="1" t="s">
        <v>38</v>
      </c>
      <c r="M670" s="2">
        <v>44146</v>
      </c>
      <c r="N670" s="1" t="s">
        <v>31</v>
      </c>
      <c r="O670" s="1" t="s">
        <v>24</v>
      </c>
      <c r="P670" s="1">
        <f>_3___Healthcare_Data_v1[[#This Row],[Discharge Date]]-_3___Healthcare_Data_v1[[#This Row],[Date of Admission]]</f>
        <v>11</v>
      </c>
      <c r="Q670" s="1">
        <f>IFERROR(_3___Healthcare_Data_v1[[#This Row],[ Billing Amount ]]/_3___Healthcare_Data_v1[[#This Row],[Days in Hospital]],0)</f>
        <v>1260.9556872727271</v>
      </c>
      <c r="R670" s="1" t="str">
        <f>IF(_3___Healthcare_Data_v1[[#This Row],[Age]]&gt;60,"Senior",IF(_3___Healthcare_Data_v1[[#This Row],[Age]]&gt;35,"Middle","Young"))</f>
        <v>Senior</v>
      </c>
    </row>
    <row r="671" spans="1:18" x14ac:dyDescent="0.3">
      <c r="A671" s="1" t="s">
        <v>2024</v>
      </c>
      <c r="B671" s="1" t="s">
        <v>26732</v>
      </c>
      <c r="C671" s="1" t="s">
        <v>16</v>
      </c>
      <c r="D671" s="1" t="s">
        <v>17</v>
      </c>
      <c r="E671" s="1" t="s">
        <v>69</v>
      </c>
      <c r="F671" s="2">
        <v>44492</v>
      </c>
      <c r="G671" s="1" t="s">
        <v>2025</v>
      </c>
      <c r="H671" s="1" t="s">
        <v>2026</v>
      </c>
      <c r="I671" s="1" t="s">
        <v>60</v>
      </c>
      <c r="J671" s="3" t="s">
        <v>27350</v>
      </c>
      <c r="K671">
        <v>131</v>
      </c>
      <c r="L671" s="1" t="s">
        <v>42</v>
      </c>
      <c r="M671" s="2">
        <v>44510</v>
      </c>
      <c r="N671" s="1" t="s">
        <v>43</v>
      </c>
      <c r="O671" s="1" t="s">
        <v>24</v>
      </c>
      <c r="P671" s="1">
        <f>_3___Healthcare_Data_v1[[#This Row],[Discharge Date]]-_3___Healthcare_Data_v1[[#This Row],[Date of Admission]]</f>
        <v>18</v>
      </c>
      <c r="Q671" s="1">
        <f>IFERROR(_3___Healthcare_Data_v1[[#This Row],[ Billing Amount ]]/_3___Healthcare_Data_v1[[#This Row],[Days in Hospital]],0)</f>
        <v>3888.9034077777778</v>
      </c>
      <c r="R671" s="1" t="str">
        <f>IF(_3___Healthcare_Data_v1[[#This Row],[Age]]&gt;60,"Senior",IF(_3___Healthcare_Data_v1[[#This Row],[Age]]&gt;35,"Middle","Young"))</f>
        <v>Senior</v>
      </c>
    </row>
    <row r="672" spans="1:18" x14ac:dyDescent="0.3">
      <c r="A672" s="1" t="s">
        <v>2027</v>
      </c>
      <c r="B672" s="1" t="s">
        <v>26697</v>
      </c>
      <c r="C672" s="1" t="s">
        <v>16</v>
      </c>
      <c r="D672" s="1" t="s">
        <v>49</v>
      </c>
      <c r="E672" s="1" t="s">
        <v>18</v>
      </c>
      <c r="F672" s="2">
        <v>44695</v>
      </c>
      <c r="G672" s="1" t="s">
        <v>2028</v>
      </c>
      <c r="H672" s="1" t="s">
        <v>2029</v>
      </c>
      <c r="I672" s="1" t="s">
        <v>60</v>
      </c>
      <c r="J672" s="3" t="s">
        <v>27351</v>
      </c>
      <c r="K672">
        <v>191</v>
      </c>
      <c r="L672" s="1" t="s">
        <v>38</v>
      </c>
      <c r="M672" s="2">
        <v>44715</v>
      </c>
      <c r="N672" s="1" t="s">
        <v>48</v>
      </c>
      <c r="O672" s="1" t="s">
        <v>24</v>
      </c>
      <c r="P672" s="1">
        <f>_3___Healthcare_Data_v1[[#This Row],[Discharge Date]]-_3___Healthcare_Data_v1[[#This Row],[Date of Admission]]</f>
        <v>20</v>
      </c>
      <c r="Q672" s="1">
        <f>IFERROR(_3___Healthcare_Data_v1[[#This Row],[ Billing Amount ]]/_3___Healthcare_Data_v1[[#This Row],[Days in Hospital]],0)</f>
        <v>1937.3383945</v>
      </c>
      <c r="R672" s="1" t="str">
        <f>IF(_3___Healthcare_Data_v1[[#This Row],[Age]]&gt;60,"Senior",IF(_3___Healthcare_Data_v1[[#This Row],[Age]]&gt;35,"Middle","Young"))</f>
        <v>Senior</v>
      </c>
    </row>
    <row r="673" spans="1:18" x14ac:dyDescent="0.3">
      <c r="A673" s="1" t="s">
        <v>2030</v>
      </c>
      <c r="B673" s="1" t="s">
        <v>26659</v>
      </c>
      <c r="C673" s="1" t="s">
        <v>26</v>
      </c>
      <c r="D673" s="1" t="s">
        <v>229</v>
      </c>
      <c r="E673" s="1" t="s">
        <v>26620</v>
      </c>
      <c r="F673" s="2">
        <v>44155</v>
      </c>
      <c r="G673" s="1" t="s">
        <v>2031</v>
      </c>
      <c r="H673" s="1" t="s">
        <v>2032</v>
      </c>
      <c r="I673" s="1" t="s">
        <v>56</v>
      </c>
      <c r="J673" s="3" t="s">
        <v>27352</v>
      </c>
      <c r="K673">
        <v>425</v>
      </c>
      <c r="L673" s="1" t="s">
        <v>38</v>
      </c>
      <c r="M673" s="2">
        <v>44177</v>
      </c>
      <c r="N673" s="1" t="s">
        <v>84</v>
      </c>
      <c r="O673" s="1" t="s">
        <v>32</v>
      </c>
      <c r="P673" s="1">
        <f>_3___Healthcare_Data_v1[[#This Row],[Discharge Date]]-_3___Healthcare_Data_v1[[#This Row],[Date of Admission]]</f>
        <v>22</v>
      </c>
      <c r="Q673" s="1">
        <f>IFERROR(_3___Healthcare_Data_v1[[#This Row],[ Billing Amount ]]/_3___Healthcare_Data_v1[[#This Row],[Days in Hospital]],0)</f>
        <v>668.36109590909098</v>
      </c>
      <c r="R673" s="1" t="str">
        <f>IF(_3___Healthcare_Data_v1[[#This Row],[Age]]&gt;60,"Senior",IF(_3___Healthcare_Data_v1[[#This Row],[Age]]&gt;35,"Middle","Young"))</f>
        <v>Senior</v>
      </c>
    </row>
    <row r="674" spans="1:18" x14ac:dyDescent="0.3">
      <c r="A674" s="1" t="s">
        <v>2033</v>
      </c>
      <c r="B674" s="1" t="s">
        <v>26791</v>
      </c>
      <c r="C674" s="1" t="s">
        <v>16</v>
      </c>
      <c r="D674" s="1" t="s">
        <v>17</v>
      </c>
      <c r="E674" s="1" t="s">
        <v>69</v>
      </c>
      <c r="F674" s="2">
        <v>43632</v>
      </c>
      <c r="G674" s="1" t="s">
        <v>2034</v>
      </c>
      <c r="H674" s="1" t="s">
        <v>2035</v>
      </c>
      <c r="I674" s="1" t="s">
        <v>26607</v>
      </c>
      <c r="J674" s="3" t="s">
        <v>27353</v>
      </c>
      <c r="K674">
        <v>233</v>
      </c>
      <c r="L674" s="1" t="s">
        <v>42</v>
      </c>
      <c r="M674" s="2">
        <v>43651</v>
      </c>
      <c r="N674" s="1" t="s">
        <v>43</v>
      </c>
      <c r="O674" s="1" t="s">
        <v>32</v>
      </c>
      <c r="P674" s="1">
        <f>_3___Healthcare_Data_v1[[#This Row],[Discharge Date]]-_3___Healthcare_Data_v1[[#This Row],[Date of Admission]]</f>
        <v>19</v>
      </c>
      <c r="Q674" s="1">
        <f>IFERROR(_3___Healthcare_Data_v1[[#This Row],[ Billing Amount ]]/_3___Healthcare_Data_v1[[#This Row],[Days in Hospital]],0)</f>
        <v>2935.2191378947368</v>
      </c>
      <c r="R674" s="1" t="str">
        <f>IF(_3___Healthcare_Data_v1[[#This Row],[Age]]&gt;60,"Senior",IF(_3___Healthcare_Data_v1[[#This Row],[Age]]&gt;35,"Middle","Young"))</f>
        <v>Senior</v>
      </c>
    </row>
    <row r="675" spans="1:18" x14ac:dyDescent="0.3">
      <c r="A675" s="1" t="s">
        <v>2036</v>
      </c>
      <c r="B675" s="1" t="s">
        <v>26628</v>
      </c>
      <c r="C675" s="1" t="s">
        <v>26</v>
      </c>
      <c r="D675" s="1" t="s">
        <v>49</v>
      </c>
      <c r="E675" s="1" t="s">
        <v>26620</v>
      </c>
      <c r="F675" s="2">
        <v>44779</v>
      </c>
      <c r="G675" s="1" t="s">
        <v>2037</v>
      </c>
      <c r="H675" s="1" t="s">
        <v>2038</v>
      </c>
      <c r="I675" s="1" t="s">
        <v>56</v>
      </c>
      <c r="J675" s="3" t="s">
        <v>27354</v>
      </c>
      <c r="K675">
        <v>135</v>
      </c>
      <c r="L675" s="1" t="s">
        <v>42</v>
      </c>
      <c r="M675" s="2">
        <v>44808</v>
      </c>
      <c r="N675" s="1" t="s">
        <v>43</v>
      </c>
      <c r="O675" s="1" t="s">
        <v>24</v>
      </c>
      <c r="P675" s="1">
        <f>_3___Healthcare_Data_v1[[#This Row],[Discharge Date]]-_3___Healthcare_Data_v1[[#This Row],[Date of Admission]]</f>
        <v>29</v>
      </c>
      <c r="Q675" s="1">
        <f>IFERROR(_3___Healthcare_Data_v1[[#This Row],[ Billing Amount ]]/_3___Healthcare_Data_v1[[#This Row],[Days in Hospital]],0)</f>
        <v>639.91171758620692</v>
      </c>
      <c r="R675" s="1" t="str">
        <f>IF(_3___Healthcare_Data_v1[[#This Row],[Age]]&gt;60,"Senior",IF(_3___Healthcare_Data_v1[[#This Row],[Age]]&gt;35,"Middle","Young"))</f>
        <v>Senior</v>
      </c>
    </row>
    <row r="676" spans="1:18" x14ac:dyDescent="0.3">
      <c r="A676" s="1" t="s">
        <v>2039</v>
      </c>
      <c r="B676" s="1" t="s">
        <v>26646</v>
      </c>
      <c r="C676" s="1" t="s">
        <v>16</v>
      </c>
      <c r="D676" s="1" t="s">
        <v>229</v>
      </c>
      <c r="E676" s="1" t="s">
        <v>69</v>
      </c>
      <c r="F676" s="2">
        <v>44384</v>
      </c>
      <c r="G676" s="1" t="s">
        <v>2040</v>
      </c>
      <c r="H676" s="1" t="s">
        <v>2041</v>
      </c>
      <c r="I676" s="1" t="s">
        <v>60</v>
      </c>
      <c r="J676" s="3" t="s">
        <v>27355</v>
      </c>
      <c r="K676">
        <v>385</v>
      </c>
      <c r="L676" s="1" t="s">
        <v>22</v>
      </c>
      <c r="M676" s="2">
        <v>44385</v>
      </c>
      <c r="N676" s="1" t="s">
        <v>31</v>
      </c>
      <c r="O676" s="1" t="s">
        <v>24</v>
      </c>
      <c r="P676" s="1">
        <f>_3___Healthcare_Data_v1[[#This Row],[Discharge Date]]-_3___Healthcare_Data_v1[[#This Row],[Date of Admission]]</f>
        <v>1</v>
      </c>
      <c r="Q676" s="1">
        <f>IFERROR(_3___Healthcare_Data_v1[[#This Row],[ Billing Amount ]]/_3___Healthcare_Data_v1[[#This Row],[Days in Hospital]],0)</f>
        <v>19267.854299999999</v>
      </c>
      <c r="R676" s="1" t="str">
        <f>IF(_3___Healthcare_Data_v1[[#This Row],[Age]]&gt;60,"Senior",IF(_3___Healthcare_Data_v1[[#This Row],[Age]]&gt;35,"Middle","Young"))</f>
        <v>Senior</v>
      </c>
    </row>
    <row r="677" spans="1:18" x14ac:dyDescent="0.3">
      <c r="A677" s="1" t="s">
        <v>2042</v>
      </c>
      <c r="B677" s="1" t="s">
        <v>26630</v>
      </c>
      <c r="C677" s="1" t="s">
        <v>26</v>
      </c>
      <c r="D677" s="1" t="s">
        <v>229</v>
      </c>
      <c r="E677" s="1" t="s">
        <v>26620</v>
      </c>
      <c r="F677" s="2">
        <v>43925</v>
      </c>
      <c r="G677" s="1" t="s">
        <v>2043</v>
      </c>
      <c r="H677" s="1" t="s">
        <v>2044</v>
      </c>
      <c r="I677" s="1" t="s">
        <v>26607</v>
      </c>
      <c r="J677" s="3" t="s">
        <v>27356</v>
      </c>
      <c r="K677">
        <v>178</v>
      </c>
      <c r="L677" s="1" t="s">
        <v>42</v>
      </c>
      <c r="M677" s="2">
        <v>43949</v>
      </c>
      <c r="N677" s="1" t="s">
        <v>48</v>
      </c>
      <c r="O677" s="1" t="s">
        <v>44</v>
      </c>
      <c r="P677" s="1">
        <f>_3___Healthcare_Data_v1[[#This Row],[Discharge Date]]-_3___Healthcare_Data_v1[[#This Row],[Date of Admission]]</f>
        <v>24</v>
      </c>
      <c r="Q677" s="1">
        <f>IFERROR(_3___Healthcare_Data_v1[[#This Row],[ Billing Amount ]]/_3___Healthcare_Data_v1[[#This Row],[Days in Hospital]],0)</f>
        <v>1202.1530770833333</v>
      </c>
      <c r="R677" s="1" t="str">
        <f>IF(_3___Healthcare_Data_v1[[#This Row],[Age]]&gt;60,"Senior",IF(_3___Healthcare_Data_v1[[#This Row],[Age]]&gt;35,"Middle","Young"))</f>
        <v>Senior</v>
      </c>
    </row>
    <row r="678" spans="1:18" x14ac:dyDescent="0.3">
      <c r="A678" s="1" t="s">
        <v>2045</v>
      </c>
      <c r="B678" s="1" t="s">
        <v>26795</v>
      </c>
      <c r="C678" s="1" t="s">
        <v>16</v>
      </c>
      <c r="D678" s="1" t="s">
        <v>114</v>
      </c>
      <c r="E678" s="1" t="s">
        <v>35</v>
      </c>
      <c r="F678" s="2">
        <v>43623</v>
      </c>
      <c r="G678" s="1" t="s">
        <v>2046</v>
      </c>
      <c r="H678" s="1" t="s">
        <v>2047</v>
      </c>
      <c r="I678" s="1" t="s">
        <v>60</v>
      </c>
      <c r="J678" s="3" t="s">
        <v>27357</v>
      </c>
      <c r="K678">
        <v>405</v>
      </c>
      <c r="L678" s="1" t="s">
        <v>42</v>
      </c>
      <c r="M678" s="2">
        <v>43627</v>
      </c>
      <c r="N678" s="1" t="s">
        <v>23</v>
      </c>
      <c r="O678" s="1" t="s">
        <v>32</v>
      </c>
      <c r="P678" s="1">
        <f>_3___Healthcare_Data_v1[[#This Row],[Discharge Date]]-_3___Healthcare_Data_v1[[#This Row],[Date of Admission]]</f>
        <v>4</v>
      </c>
      <c r="Q678" s="1">
        <f>IFERROR(_3___Healthcare_Data_v1[[#This Row],[ Billing Amount ]]/_3___Healthcare_Data_v1[[#This Row],[Days in Hospital]],0)</f>
        <v>641.47955524999998</v>
      </c>
      <c r="R678" s="1" t="str">
        <f>IF(_3___Healthcare_Data_v1[[#This Row],[Age]]&gt;60,"Senior",IF(_3___Healthcare_Data_v1[[#This Row],[Age]]&gt;35,"Middle","Young"))</f>
        <v>Senior</v>
      </c>
    </row>
    <row r="679" spans="1:18" x14ac:dyDescent="0.3">
      <c r="A679" s="1" t="s">
        <v>2048</v>
      </c>
      <c r="B679" s="1" t="s">
        <v>26798</v>
      </c>
      <c r="C679" s="1" t="s">
        <v>16</v>
      </c>
      <c r="D679" s="1" t="s">
        <v>17</v>
      </c>
      <c r="E679" s="1" t="s">
        <v>35</v>
      </c>
      <c r="F679" s="2">
        <v>44994</v>
      </c>
      <c r="G679" s="1" t="s">
        <v>2049</v>
      </c>
      <c r="H679" s="1" t="s">
        <v>2050</v>
      </c>
      <c r="I679" s="1" t="s">
        <v>52</v>
      </c>
      <c r="J679" s="3" t="s">
        <v>27358</v>
      </c>
      <c r="K679">
        <v>411</v>
      </c>
      <c r="L679" s="1" t="s">
        <v>22</v>
      </c>
      <c r="M679" s="2">
        <v>45000</v>
      </c>
      <c r="N679" s="1" t="s">
        <v>84</v>
      </c>
      <c r="O679" s="1" t="s">
        <v>24</v>
      </c>
      <c r="P679" s="1">
        <f>_3___Healthcare_Data_v1[[#This Row],[Discharge Date]]-_3___Healthcare_Data_v1[[#This Row],[Date of Admission]]</f>
        <v>6</v>
      </c>
      <c r="Q679" s="1">
        <f>IFERROR(_3___Healthcare_Data_v1[[#This Row],[ Billing Amount ]]/_3___Healthcare_Data_v1[[#This Row],[Days in Hospital]],0)</f>
        <v>2072.0956383333332</v>
      </c>
      <c r="R679" s="1" t="str">
        <f>IF(_3___Healthcare_Data_v1[[#This Row],[Age]]&gt;60,"Senior",IF(_3___Healthcare_Data_v1[[#This Row],[Age]]&gt;35,"Middle","Young"))</f>
        <v>Senior</v>
      </c>
    </row>
    <row r="680" spans="1:18" x14ac:dyDescent="0.3">
      <c r="A680" s="1" t="s">
        <v>2051</v>
      </c>
      <c r="B680" s="1" t="s">
        <v>26845</v>
      </c>
      <c r="C680" s="1" t="s">
        <v>26</v>
      </c>
      <c r="D680" s="1" t="s">
        <v>114</v>
      </c>
      <c r="E680" s="1" t="s">
        <v>26620</v>
      </c>
      <c r="F680" s="2">
        <v>44348</v>
      </c>
      <c r="G680" s="1" t="s">
        <v>2052</v>
      </c>
      <c r="H680" s="1" t="s">
        <v>2053</v>
      </c>
      <c r="I680" s="1" t="s">
        <v>56</v>
      </c>
      <c r="J680" s="3" t="s">
        <v>27359</v>
      </c>
      <c r="K680">
        <v>423</v>
      </c>
      <c r="L680" s="1" t="s">
        <v>42</v>
      </c>
      <c r="M680" s="2">
        <v>44376</v>
      </c>
      <c r="N680" s="1" t="s">
        <v>84</v>
      </c>
      <c r="O680" s="1" t="s">
        <v>32</v>
      </c>
      <c r="P680" s="1">
        <f>_3___Healthcare_Data_v1[[#This Row],[Discharge Date]]-_3___Healthcare_Data_v1[[#This Row],[Date of Admission]]</f>
        <v>28</v>
      </c>
      <c r="Q680" s="1">
        <f>IFERROR(_3___Healthcare_Data_v1[[#This Row],[ Billing Amount ]]/_3___Healthcare_Data_v1[[#This Row],[Days in Hospital]],0)</f>
        <v>1112.0224035714286</v>
      </c>
      <c r="R680" s="1" t="str">
        <f>IF(_3___Healthcare_Data_v1[[#This Row],[Age]]&gt;60,"Senior",IF(_3___Healthcare_Data_v1[[#This Row],[Age]]&gt;35,"Middle","Young"))</f>
        <v>Senior</v>
      </c>
    </row>
    <row r="681" spans="1:18" x14ac:dyDescent="0.3">
      <c r="A681" s="1" t="s">
        <v>2054</v>
      </c>
      <c r="B681" s="1" t="s">
        <v>26668</v>
      </c>
      <c r="C681" s="1" t="s">
        <v>26</v>
      </c>
      <c r="D681" s="1" t="s">
        <v>229</v>
      </c>
      <c r="E681" s="1" t="s">
        <v>18</v>
      </c>
      <c r="F681" s="2">
        <v>43895</v>
      </c>
      <c r="G681" s="1" t="s">
        <v>2055</v>
      </c>
      <c r="H681" s="1" t="s">
        <v>2056</v>
      </c>
      <c r="I681" s="1" t="s">
        <v>56</v>
      </c>
      <c r="J681" s="3" t="s">
        <v>27360</v>
      </c>
      <c r="K681">
        <v>329</v>
      </c>
      <c r="L681" s="1" t="s">
        <v>42</v>
      </c>
      <c r="M681" s="2">
        <v>43908</v>
      </c>
      <c r="N681" s="1" t="s">
        <v>23</v>
      </c>
      <c r="O681" s="1" t="s">
        <v>32</v>
      </c>
      <c r="P681" s="1">
        <f>_3___Healthcare_Data_v1[[#This Row],[Discharge Date]]-_3___Healthcare_Data_v1[[#This Row],[Date of Admission]]</f>
        <v>13</v>
      </c>
      <c r="Q681" s="1">
        <f>IFERROR(_3___Healthcare_Data_v1[[#This Row],[ Billing Amount ]]/_3___Healthcare_Data_v1[[#This Row],[Days in Hospital]],0)</f>
        <v>3295.3210638461537</v>
      </c>
      <c r="R681" s="1" t="str">
        <f>IF(_3___Healthcare_Data_v1[[#This Row],[Age]]&gt;60,"Senior",IF(_3___Healthcare_Data_v1[[#This Row],[Age]]&gt;35,"Middle","Young"))</f>
        <v>Senior</v>
      </c>
    </row>
    <row r="682" spans="1:18" x14ac:dyDescent="0.3">
      <c r="A682" s="1" t="s">
        <v>2057</v>
      </c>
      <c r="B682" s="1" t="s">
        <v>26626</v>
      </c>
      <c r="C682" s="1" t="s">
        <v>16</v>
      </c>
      <c r="D682" s="1" t="s">
        <v>17</v>
      </c>
      <c r="E682" s="1" t="s">
        <v>69</v>
      </c>
      <c r="F682" s="2">
        <v>44116</v>
      </c>
      <c r="G682" s="1" t="s">
        <v>2058</v>
      </c>
      <c r="H682" s="1" t="s">
        <v>2059</v>
      </c>
      <c r="I682" s="1" t="s">
        <v>60</v>
      </c>
      <c r="J682" s="3" t="s">
        <v>27361</v>
      </c>
      <c r="K682">
        <v>121</v>
      </c>
      <c r="L682" s="1" t="s">
        <v>38</v>
      </c>
      <c r="M682" s="2">
        <v>44131</v>
      </c>
      <c r="N682" s="1" t="s">
        <v>23</v>
      </c>
      <c r="O682" s="1" t="s">
        <v>32</v>
      </c>
      <c r="P682" s="1">
        <f>_3___Healthcare_Data_v1[[#This Row],[Discharge Date]]-_3___Healthcare_Data_v1[[#This Row],[Date of Admission]]</f>
        <v>15</v>
      </c>
      <c r="Q682" s="1">
        <f>IFERROR(_3___Healthcare_Data_v1[[#This Row],[ Billing Amount ]]/_3___Healthcare_Data_v1[[#This Row],[Days in Hospital]],0)</f>
        <v>2488.2818893333333</v>
      </c>
      <c r="R682" s="1" t="str">
        <f>IF(_3___Healthcare_Data_v1[[#This Row],[Age]]&gt;60,"Senior",IF(_3___Healthcare_Data_v1[[#This Row],[Age]]&gt;35,"Middle","Young"))</f>
        <v>Senior</v>
      </c>
    </row>
    <row r="683" spans="1:18" x14ac:dyDescent="0.3">
      <c r="A683" s="1" t="s">
        <v>2060</v>
      </c>
      <c r="B683" s="1" t="s">
        <v>26737</v>
      </c>
      <c r="C683" s="1" t="s">
        <v>16</v>
      </c>
      <c r="D683" s="1" t="s">
        <v>27</v>
      </c>
      <c r="E683" s="1" t="s">
        <v>35</v>
      </c>
      <c r="F683" s="2">
        <v>44941</v>
      </c>
      <c r="G683" s="1" t="s">
        <v>2061</v>
      </c>
      <c r="H683" s="1" t="s">
        <v>2062</v>
      </c>
      <c r="I683" s="1" t="s">
        <v>21</v>
      </c>
      <c r="J683" s="3" t="s">
        <v>27362</v>
      </c>
      <c r="K683">
        <v>213</v>
      </c>
      <c r="L683" s="1" t="s">
        <v>22</v>
      </c>
      <c r="M683" s="2">
        <v>44942</v>
      </c>
      <c r="N683" s="1" t="s">
        <v>43</v>
      </c>
      <c r="O683" s="1" t="s">
        <v>44</v>
      </c>
      <c r="P683" s="1">
        <f>_3___Healthcare_Data_v1[[#This Row],[Discharge Date]]-_3___Healthcare_Data_v1[[#This Row],[Date of Admission]]</f>
        <v>1</v>
      </c>
      <c r="Q683" s="1">
        <f>IFERROR(_3___Healthcare_Data_v1[[#This Row],[ Billing Amount ]]/_3___Healthcare_Data_v1[[#This Row],[Days in Hospital]],0)</f>
        <v>24244.089039999999</v>
      </c>
      <c r="R683" s="1" t="str">
        <f>IF(_3___Healthcare_Data_v1[[#This Row],[Age]]&gt;60,"Senior",IF(_3___Healthcare_Data_v1[[#This Row],[Age]]&gt;35,"Middle","Young"))</f>
        <v>Senior</v>
      </c>
    </row>
    <row r="684" spans="1:18" x14ac:dyDescent="0.3">
      <c r="A684" s="1" t="s">
        <v>2063</v>
      </c>
      <c r="B684" s="1" t="s">
        <v>26732</v>
      </c>
      <c r="C684" s="1" t="s">
        <v>16</v>
      </c>
      <c r="D684" s="1" t="s">
        <v>49</v>
      </c>
      <c r="E684" s="1" t="s">
        <v>69</v>
      </c>
      <c r="F684" s="2">
        <v>44237</v>
      </c>
      <c r="G684" s="1" t="s">
        <v>2064</v>
      </c>
      <c r="H684" s="1" t="s">
        <v>2065</v>
      </c>
      <c r="I684" s="1" t="s">
        <v>56</v>
      </c>
      <c r="J684" s="3" t="s">
        <v>27363</v>
      </c>
      <c r="K684">
        <v>315</v>
      </c>
      <c r="L684" s="1" t="s">
        <v>38</v>
      </c>
      <c r="M684" s="2">
        <v>44264</v>
      </c>
      <c r="N684" s="1" t="s">
        <v>23</v>
      </c>
      <c r="O684" s="1" t="s">
        <v>32</v>
      </c>
      <c r="P684" s="1">
        <f>_3___Healthcare_Data_v1[[#This Row],[Discharge Date]]-_3___Healthcare_Data_v1[[#This Row],[Date of Admission]]</f>
        <v>27</v>
      </c>
      <c r="Q684" s="1">
        <f>IFERROR(_3___Healthcare_Data_v1[[#This Row],[ Billing Amount ]]/_3___Healthcare_Data_v1[[#This Row],[Days in Hospital]],0)</f>
        <v>2616.1655433333335</v>
      </c>
      <c r="R684" s="1" t="str">
        <f>IF(_3___Healthcare_Data_v1[[#This Row],[Age]]&gt;60,"Senior",IF(_3___Healthcare_Data_v1[[#This Row],[Age]]&gt;35,"Middle","Young"))</f>
        <v>Senior</v>
      </c>
    </row>
    <row r="685" spans="1:18" x14ac:dyDescent="0.3">
      <c r="A685" s="1" t="s">
        <v>2066</v>
      </c>
      <c r="B685" s="1" t="s">
        <v>26649</v>
      </c>
      <c r="C685" s="1" t="s">
        <v>26</v>
      </c>
      <c r="D685" s="1" t="s">
        <v>62</v>
      </c>
      <c r="E685" s="1" t="s">
        <v>26620</v>
      </c>
      <c r="F685" s="2">
        <v>44976</v>
      </c>
      <c r="G685" s="1" t="s">
        <v>2067</v>
      </c>
      <c r="H685" s="1" t="s">
        <v>2068</v>
      </c>
      <c r="I685" s="1" t="s">
        <v>56</v>
      </c>
      <c r="J685" s="3" t="s">
        <v>27364</v>
      </c>
      <c r="K685">
        <v>460</v>
      </c>
      <c r="L685" s="1" t="s">
        <v>38</v>
      </c>
      <c r="M685" s="2">
        <v>44991</v>
      </c>
      <c r="N685" s="1" t="s">
        <v>43</v>
      </c>
      <c r="O685" s="1" t="s">
        <v>44</v>
      </c>
      <c r="P685" s="1">
        <f>_3___Healthcare_Data_v1[[#This Row],[Discharge Date]]-_3___Healthcare_Data_v1[[#This Row],[Date of Admission]]</f>
        <v>15</v>
      </c>
      <c r="Q685" s="1">
        <f>IFERROR(_3___Healthcare_Data_v1[[#This Row],[ Billing Amount ]]/_3___Healthcare_Data_v1[[#This Row],[Days in Hospital]],0)</f>
        <v>2039.2910246666665</v>
      </c>
      <c r="R685" s="1" t="str">
        <f>IF(_3___Healthcare_Data_v1[[#This Row],[Age]]&gt;60,"Senior",IF(_3___Healthcare_Data_v1[[#This Row],[Age]]&gt;35,"Middle","Young"))</f>
        <v>Senior</v>
      </c>
    </row>
    <row r="686" spans="1:18" x14ac:dyDescent="0.3">
      <c r="A686" s="1" t="s">
        <v>2069</v>
      </c>
      <c r="B686" s="1" t="s">
        <v>26649</v>
      </c>
      <c r="C686" s="1" t="s">
        <v>16</v>
      </c>
      <c r="D686" s="1" t="s">
        <v>62</v>
      </c>
      <c r="E686" s="1" t="s">
        <v>35</v>
      </c>
      <c r="F686" s="2">
        <v>43803</v>
      </c>
      <c r="G686" s="1" t="s">
        <v>2070</v>
      </c>
      <c r="H686" s="1" t="s">
        <v>2071</v>
      </c>
      <c r="I686" s="1" t="s">
        <v>21</v>
      </c>
      <c r="J686" s="3" t="s">
        <v>27365</v>
      </c>
      <c r="K686">
        <v>366</v>
      </c>
      <c r="L686" s="1" t="s">
        <v>22</v>
      </c>
      <c r="M686" s="2">
        <v>43804</v>
      </c>
      <c r="N686" s="1" t="s">
        <v>43</v>
      </c>
      <c r="O686" s="1" t="s">
        <v>44</v>
      </c>
      <c r="P686" s="1">
        <f>_3___Healthcare_Data_v1[[#This Row],[Discharge Date]]-_3___Healthcare_Data_v1[[#This Row],[Date of Admission]]</f>
        <v>1</v>
      </c>
      <c r="Q686" s="1">
        <f>IFERROR(_3___Healthcare_Data_v1[[#This Row],[ Billing Amount ]]/_3___Healthcare_Data_v1[[#This Row],[Days in Hospital]],0)</f>
        <v>17286.801060000002</v>
      </c>
      <c r="R686" s="1" t="str">
        <f>IF(_3___Healthcare_Data_v1[[#This Row],[Age]]&gt;60,"Senior",IF(_3___Healthcare_Data_v1[[#This Row],[Age]]&gt;35,"Middle","Young"))</f>
        <v>Senior</v>
      </c>
    </row>
    <row r="687" spans="1:18" x14ac:dyDescent="0.3">
      <c r="A687" s="1" t="s">
        <v>2072</v>
      </c>
      <c r="B687" s="1" t="s">
        <v>26628</v>
      </c>
      <c r="C687" s="1" t="s">
        <v>16</v>
      </c>
      <c r="D687" s="1" t="s">
        <v>27</v>
      </c>
      <c r="E687" s="1" t="s">
        <v>26615</v>
      </c>
      <c r="F687" s="2">
        <v>43721</v>
      </c>
      <c r="G687" s="1" t="s">
        <v>2073</v>
      </c>
      <c r="H687" s="1" t="s">
        <v>2074</v>
      </c>
      <c r="I687" s="1" t="s">
        <v>60</v>
      </c>
      <c r="J687" s="3" t="s">
        <v>27366</v>
      </c>
      <c r="K687">
        <v>493</v>
      </c>
      <c r="L687" s="1" t="s">
        <v>38</v>
      </c>
      <c r="M687" s="2">
        <v>43728</v>
      </c>
      <c r="N687" s="1" t="s">
        <v>84</v>
      </c>
      <c r="O687" s="1" t="s">
        <v>24</v>
      </c>
      <c r="P687" s="1">
        <f>_3___Healthcare_Data_v1[[#This Row],[Discharge Date]]-_3___Healthcare_Data_v1[[#This Row],[Date of Admission]]</f>
        <v>7</v>
      </c>
      <c r="Q687" s="1">
        <f>IFERROR(_3___Healthcare_Data_v1[[#This Row],[ Billing Amount ]]/_3___Healthcare_Data_v1[[#This Row],[Days in Hospital]],0)</f>
        <v>2940.1484442857145</v>
      </c>
      <c r="R687" s="1" t="str">
        <f>IF(_3___Healthcare_Data_v1[[#This Row],[Age]]&gt;60,"Senior",IF(_3___Healthcare_Data_v1[[#This Row],[Age]]&gt;35,"Middle","Young"))</f>
        <v>Senior</v>
      </c>
    </row>
    <row r="688" spans="1:18" x14ac:dyDescent="0.3">
      <c r="A688" s="1" t="s">
        <v>2075</v>
      </c>
      <c r="B688" s="1" t="s">
        <v>26666</v>
      </c>
      <c r="C688" s="1" t="s">
        <v>26</v>
      </c>
      <c r="D688" s="1" t="s">
        <v>27</v>
      </c>
      <c r="E688" s="1" t="s">
        <v>69</v>
      </c>
      <c r="F688" s="2">
        <v>45008</v>
      </c>
      <c r="G688" s="1" t="s">
        <v>2076</v>
      </c>
      <c r="H688" s="1" t="s">
        <v>2077</v>
      </c>
      <c r="I688" s="1" t="s">
        <v>21</v>
      </c>
      <c r="J688" s="3" t="s">
        <v>27367</v>
      </c>
      <c r="K688">
        <v>326</v>
      </c>
      <c r="L688" s="1" t="s">
        <v>38</v>
      </c>
      <c r="M688" s="2">
        <v>45034</v>
      </c>
      <c r="N688" s="1" t="s">
        <v>84</v>
      </c>
      <c r="O688" s="1" t="s">
        <v>32</v>
      </c>
      <c r="P688" s="1">
        <f>_3___Healthcare_Data_v1[[#This Row],[Discharge Date]]-_3___Healthcare_Data_v1[[#This Row],[Date of Admission]]</f>
        <v>26</v>
      </c>
      <c r="Q688" s="1">
        <f>IFERROR(_3___Healthcare_Data_v1[[#This Row],[ Billing Amount ]]/_3___Healthcare_Data_v1[[#This Row],[Days in Hospital]],0)</f>
        <v>1468.529595</v>
      </c>
      <c r="R688" s="1" t="str">
        <f>IF(_3___Healthcare_Data_v1[[#This Row],[Age]]&gt;60,"Senior",IF(_3___Healthcare_Data_v1[[#This Row],[Age]]&gt;35,"Middle","Young"))</f>
        <v>Senior</v>
      </c>
    </row>
    <row r="689" spans="1:18" x14ac:dyDescent="0.3">
      <c r="A689" s="1" t="s">
        <v>2078</v>
      </c>
      <c r="B689" s="1" t="s">
        <v>26873</v>
      </c>
      <c r="C689" s="1" t="s">
        <v>26</v>
      </c>
      <c r="D689" s="1" t="s">
        <v>89</v>
      </c>
      <c r="E689" s="1" t="s">
        <v>18</v>
      </c>
      <c r="F689" s="2">
        <v>44831</v>
      </c>
      <c r="G689" s="1" t="s">
        <v>2079</v>
      </c>
      <c r="H689" s="1" t="s">
        <v>285</v>
      </c>
      <c r="I689" s="1" t="s">
        <v>52</v>
      </c>
      <c r="J689" s="3" t="s">
        <v>27368</v>
      </c>
      <c r="K689">
        <v>268</v>
      </c>
      <c r="L689" s="1" t="s">
        <v>38</v>
      </c>
      <c r="M689" s="2">
        <v>44861</v>
      </c>
      <c r="N689" s="1" t="s">
        <v>48</v>
      </c>
      <c r="O689" s="1" t="s">
        <v>44</v>
      </c>
      <c r="P689" s="1">
        <f>_3___Healthcare_Data_v1[[#This Row],[Discharge Date]]-_3___Healthcare_Data_v1[[#This Row],[Date of Admission]]</f>
        <v>30</v>
      </c>
      <c r="Q689" s="1">
        <f>IFERROR(_3___Healthcare_Data_v1[[#This Row],[ Billing Amount ]]/_3___Healthcare_Data_v1[[#This Row],[Days in Hospital]],0)</f>
        <v>1062.1592726666668</v>
      </c>
      <c r="R689" s="1" t="str">
        <f>IF(_3___Healthcare_Data_v1[[#This Row],[Age]]&gt;60,"Senior",IF(_3___Healthcare_Data_v1[[#This Row],[Age]]&gt;35,"Middle","Young"))</f>
        <v>Senior</v>
      </c>
    </row>
    <row r="690" spans="1:18" x14ac:dyDescent="0.3">
      <c r="A690" s="1" t="s">
        <v>2080</v>
      </c>
      <c r="B690" s="1" t="s">
        <v>26967</v>
      </c>
      <c r="C690" s="1" t="s">
        <v>26</v>
      </c>
      <c r="D690" s="1" t="s">
        <v>62</v>
      </c>
      <c r="E690" s="1" t="s">
        <v>28</v>
      </c>
      <c r="F690" s="2">
        <v>43688</v>
      </c>
      <c r="G690" s="1" t="s">
        <v>2081</v>
      </c>
      <c r="H690" s="1" t="s">
        <v>2082</v>
      </c>
      <c r="I690" s="1" t="s">
        <v>21</v>
      </c>
      <c r="J690" s="3" t="s">
        <v>27369</v>
      </c>
      <c r="K690">
        <v>441</v>
      </c>
      <c r="L690" s="1" t="s">
        <v>38</v>
      </c>
      <c r="M690" s="2">
        <v>43711</v>
      </c>
      <c r="N690" s="1" t="s">
        <v>84</v>
      </c>
      <c r="O690" s="1" t="s">
        <v>24</v>
      </c>
      <c r="P690" s="1">
        <f>_3___Healthcare_Data_v1[[#This Row],[Discharge Date]]-_3___Healthcare_Data_v1[[#This Row],[Date of Admission]]</f>
        <v>23</v>
      </c>
      <c r="Q690" s="1">
        <f>IFERROR(_3___Healthcare_Data_v1[[#This Row],[ Billing Amount ]]/_3___Healthcare_Data_v1[[#This Row],[Days in Hospital]],0)</f>
        <v>1359.0090460869565</v>
      </c>
      <c r="R690" s="1" t="str">
        <f>IF(_3___Healthcare_Data_v1[[#This Row],[Age]]&gt;60,"Senior",IF(_3___Healthcare_Data_v1[[#This Row],[Age]]&gt;35,"Middle","Young"))</f>
        <v>Senior</v>
      </c>
    </row>
    <row r="691" spans="1:18" x14ac:dyDescent="0.3">
      <c r="A691" s="1" t="s">
        <v>2083</v>
      </c>
      <c r="B691" s="1" t="s">
        <v>26677</v>
      </c>
      <c r="C691" s="1" t="s">
        <v>26</v>
      </c>
      <c r="D691" s="1" t="s">
        <v>229</v>
      </c>
      <c r="E691" s="1" t="s">
        <v>28</v>
      </c>
      <c r="F691" s="2">
        <v>44004</v>
      </c>
      <c r="G691" s="1" t="s">
        <v>2084</v>
      </c>
      <c r="H691" s="1" t="s">
        <v>2085</v>
      </c>
      <c r="I691" s="1" t="s">
        <v>60</v>
      </c>
      <c r="J691" s="3" t="s">
        <v>27370</v>
      </c>
      <c r="K691">
        <v>310</v>
      </c>
      <c r="L691" s="1" t="s">
        <v>42</v>
      </c>
      <c r="M691" s="2">
        <v>44025</v>
      </c>
      <c r="N691" s="1" t="s">
        <v>48</v>
      </c>
      <c r="O691" s="1" t="s">
        <v>24</v>
      </c>
      <c r="P691" s="1">
        <f>_3___Healthcare_Data_v1[[#This Row],[Discharge Date]]-_3___Healthcare_Data_v1[[#This Row],[Date of Admission]]</f>
        <v>21</v>
      </c>
      <c r="Q691" s="1">
        <f>IFERROR(_3___Healthcare_Data_v1[[#This Row],[ Billing Amount ]]/_3___Healthcare_Data_v1[[#This Row],[Days in Hospital]],0)</f>
        <v>1438.4210942857144</v>
      </c>
      <c r="R691" s="1" t="str">
        <f>IF(_3___Healthcare_Data_v1[[#This Row],[Age]]&gt;60,"Senior",IF(_3___Healthcare_Data_v1[[#This Row],[Age]]&gt;35,"Middle","Young"))</f>
        <v>Senior</v>
      </c>
    </row>
    <row r="692" spans="1:18" x14ac:dyDescent="0.3">
      <c r="A692" s="1" t="s">
        <v>2086</v>
      </c>
      <c r="B692" s="1" t="s">
        <v>26649</v>
      </c>
      <c r="C692" s="1" t="s">
        <v>16</v>
      </c>
      <c r="D692" s="1" t="s">
        <v>17</v>
      </c>
      <c r="E692" s="1" t="s">
        <v>26615</v>
      </c>
      <c r="F692" s="2">
        <v>44283</v>
      </c>
      <c r="G692" s="1" t="s">
        <v>2087</v>
      </c>
      <c r="H692" s="1" t="s">
        <v>2088</v>
      </c>
      <c r="I692" s="1" t="s">
        <v>21</v>
      </c>
      <c r="J692" s="3" t="s">
        <v>27371</v>
      </c>
      <c r="K692">
        <v>173</v>
      </c>
      <c r="L692" s="1" t="s">
        <v>22</v>
      </c>
      <c r="M692" s="2">
        <v>44292</v>
      </c>
      <c r="N692" s="1" t="s">
        <v>43</v>
      </c>
      <c r="O692" s="1" t="s">
        <v>24</v>
      </c>
      <c r="P692" s="1">
        <f>_3___Healthcare_Data_v1[[#This Row],[Discharge Date]]-_3___Healthcare_Data_v1[[#This Row],[Date of Admission]]</f>
        <v>9</v>
      </c>
      <c r="Q692" s="1">
        <f>IFERROR(_3___Healthcare_Data_v1[[#This Row],[ Billing Amount ]]/_3___Healthcare_Data_v1[[#This Row],[Days in Hospital]],0)</f>
        <v>3598.4765266666668</v>
      </c>
      <c r="R692" s="1" t="str">
        <f>IF(_3___Healthcare_Data_v1[[#This Row],[Age]]&gt;60,"Senior",IF(_3___Healthcare_Data_v1[[#This Row],[Age]]&gt;35,"Middle","Young"))</f>
        <v>Senior</v>
      </c>
    </row>
    <row r="693" spans="1:18" x14ac:dyDescent="0.3">
      <c r="A693" s="1" t="s">
        <v>2089</v>
      </c>
      <c r="B693" s="1" t="s">
        <v>26659</v>
      </c>
      <c r="C693" s="1" t="s">
        <v>16</v>
      </c>
      <c r="D693" s="1" t="s">
        <v>62</v>
      </c>
      <c r="E693" s="1" t="s">
        <v>26615</v>
      </c>
      <c r="F693" s="2">
        <v>44064</v>
      </c>
      <c r="G693" s="1" t="s">
        <v>2090</v>
      </c>
      <c r="H693" s="1" t="s">
        <v>1422</v>
      </c>
      <c r="I693" s="1" t="s">
        <v>21</v>
      </c>
      <c r="J693" s="3" t="s">
        <v>27372</v>
      </c>
      <c r="K693">
        <v>229</v>
      </c>
      <c r="L693" s="1" t="s">
        <v>22</v>
      </c>
      <c r="M693" s="2">
        <v>44067</v>
      </c>
      <c r="N693" s="1" t="s">
        <v>48</v>
      </c>
      <c r="O693" s="1" t="s">
        <v>32</v>
      </c>
      <c r="P693" s="1">
        <f>_3___Healthcare_Data_v1[[#This Row],[Discharge Date]]-_3___Healthcare_Data_v1[[#This Row],[Date of Admission]]</f>
        <v>3</v>
      </c>
      <c r="Q693" s="1">
        <f>IFERROR(_3___Healthcare_Data_v1[[#This Row],[ Billing Amount ]]/_3___Healthcare_Data_v1[[#This Row],[Days in Hospital]],0)</f>
        <v>2693.3541303333336</v>
      </c>
      <c r="R693" s="1" t="str">
        <f>IF(_3___Healthcare_Data_v1[[#This Row],[Age]]&gt;60,"Senior",IF(_3___Healthcare_Data_v1[[#This Row],[Age]]&gt;35,"Middle","Young"))</f>
        <v>Senior</v>
      </c>
    </row>
    <row r="694" spans="1:18" x14ac:dyDescent="0.3">
      <c r="A694" s="1" t="s">
        <v>2091</v>
      </c>
      <c r="B694" s="1" t="s">
        <v>26759</v>
      </c>
      <c r="C694" s="1" t="s">
        <v>26</v>
      </c>
      <c r="D694" s="1" t="s">
        <v>17</v>
      </c>
      <c r="E694" s="1" t="s">
        <v>69</v>
      </c>
      <c r="F694" s="2">
        <v>44955</v>
      </c>
      <c r="G694" s="1" t="s">
        <v>2092</v>
      </c>
      <c r="H694" s="1" t="s">
        <v>2093</v>
      </c>
      <c r="I694" s="1" t="s">
        <v>60</v>
      </c>
      <c r="J694" s="3" t="s">
        <v>27373</v>
      </c>
      <c r="K694">
        <v>193</v>
      </c>
      <c r="L694" s="1" t="s">
        <v>22</v>
      </c>
      <c r="M694" s="2">
        <v>44959</v>
      </c>
      <c r="N694" s="1" t="s">
        <v>48</v>
      </c>
      <c r="O694" s="1" t="s">
        <v>32</v>
      </c>
      <c r="P694" s="1">
        <f>_3___Healthcare_Data_v1[[#This Row],[Discharge Date]]-_3___Healthcare_Data_v1[[#This Row],[Date of Admission]]</f>
        <v>4</v>
      </c>
      <c r="Q694" s="1">
        <f>IFERROR(_3___Healthcare_Data_v1[[#This Row],[ Billing Amount ]]/_3___Healthcare_Data_v1[[#This Row],[Days in Hospital]],0)</f>
        <v>958.89734899999996</v>
      </c>
      <c r="R694" s="1" t="str">
        <f>IF(_3___Healthcare_Data_v1[[#This Row],[Age]]&gt;60,"Senior",IF(_3___Healthcare_Data_v1[[#This Row],[Age]]&gt;35,"Middle","Young"))</f>
        <v>Senior</v>
      </c>
    </row>
    <row r="695" spans="1:18" x14ac:dyDescent="0.3">
      <c r="A695" s="1" t="s">
        <v>2094</v>
      </c>
      <c r="B695" s="1" t="s">
        <v>26636</v>
      </c>
      <c r="C695" s="1" t="s">
        <v>26</v>
      </c>
      <c r="D695" s="1" t="s">
        <v>62</v>
      </c>
      <c r="E695" s="1" t="s">
        <v>26615</v>
      </c>
      <c r="F695" s="2">
        <v>43841</v>
      </c>
      <c r="G695" s="1" t="s">
        <v>2095</v>
      </c>
      <c r="H695" s="1" t="s">
        <v>1461</v>
      </c>
      <c r="I695" s="1" t="s">
        <v>21</v>
      </c>
      <c r="J695" s="3" t="s">
        <v>27374</v>
      </c>
      <c r="K695">
        <v>483</v>
      </c>
      <c r="L695" s="1" t="s">
        <v>38</v>
      </c>
      <c r="M695" s="2">
        <v>43863</v>
      </c>
      <c r="N695" s="1" t="s">
        <v>84</v>
      </c>
      <c r="O695" s="1" t="s">
        <v>24</v>
      </c>
      <c r="P695" s="1">
        <f>_3___Healthcare_Data_v1[[#This Row],[Discharge Date]]-_3___Healthcare_Data_v1[[#This Row],[Date of Admission]]</f>
        <v>22</v>
      </c>
      <c r="Q695" s="1">
        <f>IFERROR(_3___Healthcare_Data_v1[[#This Row],[ Billing Amount ]]/_3___Healthcare_Data_v1[[#This Row],[Days in Hospital]],0)</f>
        <v>227.80192168181819</v>
      </c>
      <c r="R695" s="1" t="str">
        <f>IF(_3___Healthcare_Data_v1[[#This Row],[Age]]&gt;60,"Senior",IF(_3___Healthcare_Data_v1[[#This Row],[Age]]&gt;35,"Middle","Young"))</f>
        <v>Senior</v>
      </c>
    </row>
    <row r="696" spans="1:18" x14ac:dyDescent="0.3">
      <c r="A696" s="1" t="s">
        <v>2096</v>
      </c>
      <c r="B696" s="1" t="s">
        <v>26704</v>
      </c>
      <c r="C696" s="1" t="s">
        <v>16</v>
      </c>
      <c r="D696" s="1" t="s">
        <v>114</v>
      </c>
      <c r="E696" s="1" t="s">
        <v>18</v>
      </c>
      <c r="F696" s="2">
        <v>43764</v>
      </c>
      <c r="G696" s="1" t="s">
        <v>2097</v>
      </c>
      <c r="H696" s="1" t="s">
        <v>2098</v>
      </c>
      <c r="I696" s="1" t="s">
        <v>52</v>
      </c>
      <c r="J696" s="3" t="s">
        <v>27375</v>
      </c>
      <c r="K696">
        <v>324</v>
      </c>
      <c r="L696" s="1" t="s">
        <v>42</v>
      </c>
      <c r="M696" s="2">
        <v>43766</v>
      </c>
      <c r="N696" s="1" t="s">
        <v>31</v>
      </c>
      <c r="O696" s="1" t="s">
        <v>24</v>
      </c>
      <c r="P696" s="1">
        <f>_3___Healthcare_Data_v1[[#This Row],[Discharge Date]]-_3___Healthcare_Data_v1[[#This Row],[Date of Admission]]</f>
        <v>2</v>
      </c>
      <c r="Q696" s="1">
        <f>IFERROR(_3___Healthcare_Data_v1[[#This Row],[ Billing Amount ]]/_3___Healthcare_Data_v1[[#This Row],[Days in Hospital]],0)</f>
        <v>15715.925155000001</v>
      </c>
      <c r="R696" s="1" t="str">
        <f>IF(_3___Healthcare_Data_v1[[#This Row],[Age]]&gt;60,"Senior",IF(_3___Healthcare_Data_v1[[#This Row],[Age]]&gt;35,"Middle","Young"))</f>
        <v>Senior</v>
      </c>
    </row>
    <row r="697" spans="1:18" x14ac:dyDescent="0.3">
      <c r="A697" s="1" t="s">
        <v>2099</v>
      </c>
      <c r="B697" s="1" t="s">
        <v>26628</v>
      </c>
      <c r="C697" s="1" t="s">
        <v>16</v>
      </c>
      <c r="D697" s="1" t="s">
        <v>34</v>
      </c>
      <c r="E697" s="1" t="s">
        <v>26620</v>
      </c>
      <c r="F697" s="2">
        <v>45021</v>
      </c>
      <c r="G697" s="1" t="s">
        <v>2006</v>
      </c>
      <c r="H697" s="1" t="s">
        <v>2100</v>
      </c>
      <c r="I697" s="1" t="s">
        <v>52</v>
      </c>
      <c r="J697" s="3" t="s">
        <v>27376</v>
      </c>
      <c r="K697">
        <v>103</v>
      </c>
      <c r="L697" s="1" t="s">
        <v>42</v>
      </c>
      <c r="M697" s="2">
        <v>45048</v>
      </c>
      <c r="N697" s="1" t="s">
        <v>43</v>
      </c>
      <c r="O697" s="1" t="s">
        <v>24</v>
      </c>
      <c r="P697" s="1">
        <f>_3___Healthcare_Data_v1[[#This Row],[Discharge Date]]-_3___Healthcare_Data_v1[[#This Row],[Date of Admission]]</f>
        <v>27</v>
      </c>
      <c r="Q697" s="1">
        <f>IFERROR(_3___Healthcare_Data_v1[[#This Row],[ Billing Amount ]]/_3___Healthcare_Data_v1[[#This Row],[Days in Hospital]],0)</f>
        <v>696.76014296296296</v>
      </c>
      <c r="R697" s="1" t="str">
        <f>IF(_3___Healthcare_Data_v1[[#This Row],[Age]]&gt;60,"Senior",IF(_3___Healthcare_Data_v1[[#This Row],[Age]]&gt;35,"Middle","Young"))</f>
        <v>Senior</v>
      </c>
    </row>
    <row r="698" spans="1:18" x14ac:dyDescent="0.3">
      <c r="A698" s="1" t="s">
        <v>2101</v>
      </c>
      <c r="B698" s="1" t="s">
        <v>26725</v>
      </c>
      <c r="C698" s="1" t="s">
        <v>26</v>
      </c>
      <c r="D698" s="1" t="s">
        <v>17</v>
      </c>
      <c r="E698" s="1" t="s">
        <v>35</v>
      </c>
      <c r="F698" s="2">
        <v>45081</v>
      </c>
      <c r="G698" s="1" t="s">
        <v>2102</v>
      </c>
      <c r="H698" s="1" t="s">
        <v>2103</v>
      </c>
      <c r="I698" s="1" t="s">
        <v>52</v>
      </c>
      <c r="J698" s="3" t="s">
        <v>27377</v>
      </c>
      <c r="K698">
        <v>179</v>
      </c>
      <c r="L698" s="1" t="s">
        <v>22</v>
      </c>
      <c r="M698" s="2">
        <v>45087</v>
      </c>
      <c r="N698" s="1" t="s">
        <v>23</v>
      </c>
      <c r="O698" s="1" t="s">
        <v>24</v>
      </c>
      <c r="P698" s="1">
        <f>_3___Healthcare_Data_v1[[#This Row],[Discharge Date]]-_3___Healthcare_Data_v1[[#This Row],[Date of Admission]]</f>
        <v>6</v>
      </c>
      <c r="Q698" s="1">
        <f>IFERROR(_3___Healthcare_Data_v1[[#This Row],[ Billing Amount ]]/_3___Healthcare_Data_v1[[#This Row],[Days in Hospital]],0)</f>
        <v>1732.4881066666667</v>
      </c>
      <c r="R698" s="1" t="str">
        <f>IF(_3___Healthcare_Data_v1[[#This Row],[Age]]&gt;60,"Senior",IF(_3___Healthcare_Data_v1[[#This Row],[Age]]&gt;35,"Middle","Young"))</f>
        <v>Senior</v>
      </c>
    </row>
    <row r="699" spans="1:18" x14ac:dyDescent="0.3">
      <c r="A699" s="1" t="s">
        <v>2104</v>
      </c>
      <c r="B699" s="1" t="s">
        <v>26710</v>
      </c>
      <c r="C699" s="1" t="s">
        <v>16</v>
      </c>
      <c r="D699" s="1" t="s">
        <v>27</v>
      </c>
      <c r="E699" s="1" t="s">
        <v>18</v>
      </c>
      <c r="F699" s="2">
        <v>44206</v>
      </c>
      <c r="G699" s="1" t="s">
        <v>2105</v>
      </c>
      <c r="H699" s="1" t="s">
        <v>2106</v>
      </c>
      <c r="I699" s="1" t="s">
        <v>21</v>
      </c>
      <c r="J699" s="3" t="s">
        <v>27378</v>
      </c>
      <c r="K699">
        <v>334</v>
      </c>
      <c r="L699" s="1" t="s">
        <v>38</v>
      </c>
      <c r="M699" s="2">
        <v>44217</v>
      </c>
      <c r="N699" s="1" t="s">
        <v>31</v>
      </c>
      <c r="O699" s="1" t="s">
        <v>32</v>
      </c>
      <c r="P699" s="1">
        <f>_3___Healthcare_Data_v1[[#This Row],[Discharge Date]]-_3___Healthcare_Data_v1[[#This Row],[Date of Admission]]</f>
        <v>11</v>
      </c>
      <c r="Q699" s="1">
        <f>IFERROR(_3___Healthcare_Data_v1[[#This Row],[ Billing Amount ]]/_3___Healthcare_Data_v1[[#This Row],[Days in Hospital]],0)</f>
        <v>4832.7545154545451</v>
      </c>
      <c r="R699" s="1" t="str">
        <f>IF(_3___Healthcare_Data_v1[[#This Row],[Age]]&gt;60,"Senior",IF(_3___Healthcare_Data_v1[[#This Row],[Age]]&gt;35,"Middle","Young"))</f>
        <v>Senior</v>
      </c>
    </row>
    <row r="700" spans="1:18" x14ac:dyDescent="0.3">
      <c r="A700" s="1" t="s">
        <v>2107</v>
      </c>
      <c r="B700" s="1" t="s">
        <v>26655</v>
      </c>
      <c r="C700" s="1" t="s">
        <v>16</v>
      </c>
      <c r="D700" s="1" t="s">
        <v>89</v>
      </c>
      <c r="E700" s="1" t="s">
        <v>26620</v>
      </c>
      <c r="F700" s="2">
        <v>44822</v>
      </c>
      <c r="G700" s="1" t="s">
        <v>2108</v>
      </c>
      <c r="H700" s="1" t="s">
        <v>2109</v>
      </c>
      <c r="I700" s="1" t="s">
        <v>52</v>
      </c>
      <c r="J700" s="3" t="s">
        <v>27379</v>
      </c>
      <c r="K700">
        <v>189</v>
      </c>
      <c r="L700" s="1" t="s">
        <v>38</v>
      </c>
      <c r="M700" s="2">
        <v>44825</v>
      </c>
      <c r="N700" s="1" t="s">
        <v>23</v>
      </c>
      <c r="O700" s="1" t="s">
        <v>24</v>
      </c>
      <c r="P700" s="1">
        <f>_3___Healthcare_Data_v1[[#This Row],[Discharge Date]]-_3___Healthcare_Data_v1[[#This Row],[Date of Admission]]</f>
        <v>3</v>
      </c>
      <c r="Q700" s="1">
        <f>IFERROR(_3___Healthcare_Data_v1[[#This Row],[ Billing Amount ]]/_3___Healthcare_Data_v1[[#This Row],[Days in Hospital]],0)</f>
        <v>1986.8516933333333</v>
      </c>
      <c r="R700" s="1" t="str">
        <f>IF(_3___Healthcare_Data_v1[[#This Row],[Age]]&gt;60,"Senior",IF(_3___Healthcare_Data_v1[[#This Row],[Age]]&gt;35,"Middle","Young"))</f>
        <v>Senior</v>
      </c>
    </row>
    <row r="701" spans="1:18" x14ac:dyDescent="0.3">
      <c r="A701" s="1" t="s">
        <v>2110</v>
      </c>
      <c r="B701" s="1" t="s">
        <v>26689</v>
      </c>
      <c r="C701" s="1" t="s">
        <v>16</v>
      </c>
      <c r="D701" s="1" t="s">
        <v>27</v>
      </c>
      <c r="E701" s="1" t="s">
        <v>28</v>
      </c>
      <c r="F701" s="2">
        <v>44831</v>
      </c>
      <c r="G701" s="1" t="s">
        <v>2111</v>
      </c>
      <c r="H701" s="1" t="s">
        <v>2112</v>
      </c>
      <c r="I701" s="1" t="s">
        <v>21</v>
      </c>
      <c r="J701" s="3" t="s">
        <v>27380</v>
      </c>
      <c r="K701">
        <v>357</v>
      </c>
      <c r="L701" s="1" t="s">
        <v>42</v>
      </c>
      <c r="M701" s="2">
        <v>44860</v>
      </c>
      <c r="N701" s="1" t="s">
        <v>84</v>
      </c>
      <c r="O701" s="1" t="s">
        <v>44</v>
      </c>
      <c r="P701" s="1">
        <f>_3___Healthcare_Data_v1[[#This Row],[Discharge Date]]-_3___Healthcare_Data_v1[[#This Row],[Date of Admission]]</f>
        <v>29</v>
      </c>
      <c r="Q701" s="1">
        <f>IFERROR(_3___Healthcare_Data_v1[[#This Row],[ Billing Amount ]]/_3___Healthcare_Data_v1[[#This Row],[Days in Hospital]],0)</f>
        <v>1022.1043268965517</v>
      </c>
      <c r="R701" s="1" t="str">
        <f>IF(_3___Healthcare_Data_v1[[#This Row],[Age]]&gt;60,"Senior",IF(_3___Healthcare_Data_v1[[#This Row],[Age]]&gt;35,"Middle","Young"))</f>
        <v>Senior</v>
      </c>
    </row>
    <row r="702" spans="1:18" x14ac:dyDescent="0.3">
      <c r="A702" s="1" t="s">
        <v>2113</v>
      </c>
      <c r="B702" s="1" t="s">
        <v>26710</v>
      </c>
      <c r="C702" s="1" t="s">
        <v>16</v>
      </c>
      <c r="D702" s="1" t="s">
        <v>27</v>
      </c>
      <c r="E702" s="1" t="s">
        <v>26615</v>
      </c>
      <c r="F702" s="2">
        <v>44017</v>
      </c>
      <c r="G702" s="1" t="s">
        <v>2114</v>
      </c>
      <c r="H702" s="1" t="s">
        <v>2115</v>
      </c>
      <c r="I702" s="1" t="s">
        <v>21</v>
      </c>
      <c r="J702" s="3" t="s">
        <v>27381</v>
      </c>
      <c r="K702">
        <v>138</v>
      </c>
      <c r="L702" s="1" t="s">
        <v>42</v>
      </c>
      <c r="M702" s="2">
        <v>44039</v>
      </c>
      <c r="N702" s="1" t="s">
        <v>31</v>
      </c>
      <c r="O702" s="1" t="s">
        <v>44</v>
      </c>
      <c r="P702" s="1">
        <f>_3___Healthcare_Data_v1[[#This Row],[Discharge Date]]-_3___Healthcare_Data_v1[[#This Row],[Date of Admission]]</f>
        <v>22</v>
      </c>
      <c r="Q702" s="1">
        <f>IFERROR(_3___Healthcare_Data_v1[[#This Row],[ Billing Amount ]]/_3___Healthcare_Data_v1[[#This Row],[Days in Hospital]],0)</f>
        <v>1568.5237945454546</v>
      </c>
      <c r="R702" s="1" t="str">
        <f>IF(_3___Healthcare_Data_v1[[#This Row],[Age]]&gt;60,"Senior",IF(_3___Healthcare_Data_v1[[#This Row],[Age]]&gt;35,"Middle","Young"))</f>
        <v>Senior</v>
      </c>
    </row>
    <row r="703" spans="1:18" x14ac:dyDescent="0.3">
      <c r="A703" s="1" t="s">
        <v>2116</v>
      </c>
      <c r="B703" s="1" t="s">
        <v>26776</v>
      </c>
      <c r="C703" s="1" t="s">
        <v>16</v>
      </c>
      <c r="D703" s="1" t="s">
        <v>229</v>
      </c>
      <c r="E703" s="1" t="s">
        <v>69</v>
      </c>
      <c r="F703" s="2">
        <v>44708</v>
      </c>
      <c r="G703" s="1" t="s">
        <v>2117</v>
      </c>
      <c r="H703" s="1" t="s">
        <v>2118</v>
      </c>
      <c r="I703" s="1" t="s">
        <v>60</v>
      </c>
      <c r="J703" s="3" t="s">
        <v>27382</v>
      </c>
      <c r="K703">
        <v>405</v>
      </c>
      <c r="L703" s="1" t="s">
        <v>38</v>
      </c>
      <c r="M703" s="2">
        <v>44730</v>
      </c>
      <c r="N703" s="1" t="s">
        <v>43</v>
      </c>
      <c r="O703" s="1" t="s">
        <v>44</v>
      </c>
      <c r="P703" s="1">
        <f>_3___Healthcare_Data_v1[[#This Row],[Discharge Date]]-_3___Healthcare_Data_v1[[#This Row],[Date of Admission]]</f>
        <v>22</v>
      </c>
      <c r="Q703" s="1">
        <f>IFERROR(_3___Healthcare_Data_v1[[#This Row],[ Billing Amount ]]/_3___Healthcare_Data_v1[[#This Row],[Days in Hospital]],0)</f>
        <v>1938.6015272727273</v>
      </c>
      <c r="R703" s="1" t="str">
        <f>IF(_3___Healthcare_Data_v1[[#This Row],[Age]]&gt;60,"Senior",IF(_3___Healthcare_Data_v1[[#This Row],[Age]]&gt;35,"Middle","Young"))</f>
        <v>Senior</v>
      </c>
    </row>
    <row r="704" spans="1:18" x14ac:dyDescent="0.3">
      <c r="A704" s="1" t="s">
        <v>2119</v>
      </c>
      <c r="B704" s="1" t="s">
        <v>26866</v>
      </c>
      <c r="C704" s="1" t="s">
        <v>16</v>
      </c>
      <c r="D704" s="1" t="s">
        <v>62</v>
      </c>
      <c r="E704" s="1" t="s">
        <v>26615</v>
      </c>
      <c r="F704" s="2">
        <v>43870</v>
      </c>
      <c r="G704" s="1" t="s">
        <v>2120</v>
      </c>
      <c r="H704" s="1" t="s">
        <v>2121</v>
      </c>
      <c r="I704" s="1" t="s">
        <v>21</v>
      </c>
      <c r="J704" s="3" t="s">
        <v>27383</v>
      </c>
      <c r="K704">
        <v>381</v>
      </c>
      <c r="L704" s="1" t="s">
        <v>42</v>
      </c>
      <c r="M704" s="2">
        <v>43873</v>
      </c>
      <c r="N704" s="1" t="s">
        <v>23</v>
      </c>
      <c r="O704" s="1" t="s">
        <v>32</v>
      </c>
      <c r="P704" s="1">
        <f>_3___Healthcare_Data_v1[[#This Row],[Discharge Date]]-_3___Healthcare_Data_v1[[#This Row],[Date of Admission]]</f>
        <v>3</v>
      </c>
      <c r="Q704" s="1">
        <f>IFERROR(_3___Healthcare_Data_v1[[#This Row],[ Billing Amount ]]/_3___Healthcare_Data_v1[[#This Row],[Days in Hospital]],0)</f>
        <v>8087.4884133333335</v>
      </c>
      <c r="R704" s="1" t="str">
        <f>IF(_3___Healthcare_Data_v1[[#This Row],[Age]]&gt;60,"Senior",IF(_3___Healthcare_Data_v1[[#This Row],[Age]]&gt;35,"Middle","Young"))</f>
        <v>Senior</v>
      </c>
    </row>
    <row r="705" spans="1:18" x14ac:dyDescent="0.3">
      <c r="A705" s="1" t="s">
        <v>2122</v>
      </c>
      <c r="B705" s="1" t="s">
        <v>26866</v>
      </c>
      <c r="C705" s="1" t="s">
        <v>26</v>
      </c>
      <c r="D705" s="1" t="s">
        <v>17</v>
      </c>
      <c r="E705" s="1" t="s">
        <v>26615</v>
      </c>
      <c r="F705" s="2">
        <v>45188</v>
      </c>
      <c r="G705" s="1" t="s">
        <v>2123</v>
      </c>
      <c r="H705" s="1" t="s">
        <v>2124</v>
      </c>
      <c r="I705" s="1" t="s">
        <v>21</v>
      </c>
      <c r="J705" s="3" t="s">
        <v>27384</v>
      </c>
      <c r="K705">
        <v>241</v>
      </c>
      <c r="L705" s="1" t="s">
        <v>42</v>
      </c>
      <c r="M705" s="2">
        <v>45204</v>
      </c>
      <c r="N705" s="1" t="s">
        <v>43</v>
      </c>
      <c r="O705" s="1" t="s">
        <v>24</v>
      </c>
      <c r="P705" s="1">
        <f>_3___Healthcare_Data_v1[[#This Row],[Discharge Date]]-_3___Healthcare_Data_v1[[#This Row],[Date of Admission]]</f>
        <v>16</v>
      </c>
      <c r="Q705" s="1">
        <f>IFERROR(_3___Healthcare_Data_v1[[#This Row],[ Billing Amount ]]/_3___Healthcare_Data_v1[[#This Row],[Days in Hospital]],0)</f>
        <v>2448.0420481249998</v>
      </c>
      <c r="R705" s="1" t="str">
        <f>IF(_3___Healthcare_Data_v1[[#This Row],[Age]]&gt;60,"Senior",IF(_3___Healthcare_Data_v1[[#This Row],[Age]]&gt;35,"Middle","Young"))</f>
        <v>Senior</v>
      </c>
    </row>
    <row r="706" spans="1:18" x14ac:dyDescent="0.3">
      <c r="A706" s="1" t="s">
        <v>2125</v>
      </c>
      <c r="B706" s="1" t="s">
        <v>26624</v>
      </c>
      <c r="C706" s="1" t="s">
        <v>26</v>
      </c>
      <c r="D706" s="1" t="s">
        <v>49</v>
      </c>
      <c r="E706" s="1" t="s">
        <v>26620</v>
      </c>
      <c r="F706" s="2">
        <v>43854</v>
      </c>
      <c r="G706" s="1" t="s">
        <v>2126</v>
      </c>
      <c r="H706" s="1" t="s">
        <v>2127</v>
      </c>
      <c r="I706" s="1" t="s">
        <v>60</v>
      </c>
      <c r="J706" s="3" t="s">
        <v>27385</v>
      </c>
      <c r="K706">
        <v>478</v>
      </c>
      <c r="L706" s="1" t="s">
        <v>38</v>
      </c>
      <c r="M706" s="2">
        <v>43866</v>
      </c>
      <c r="N706" s="1" t="s">
        <v>31</v>
      </c>
      <c r="O706" s="1" t="s">
        <v>44</v>
      </c>
      <c r="P706" s="1">
        <f>_3___Healthcare_Data_v1[[#This Row],[Discharge Date]]-_3___Healthcare_Data_v1[[#This Row],[Date of Admission]]</f>
        <v>12</v>
      </c>
      <c r="Q706" s="1">
        <f>IFERROR(_3___Healthcare_Data_v1[[#This Row],[ Billing Amount ]]/_3___Healthcare_Data_v1[[#This Row],[Days in Hospital]],0)</f>
        <v>1713.9254766666666</v>
      </c>
      <c r="R706" s="1" t="str">
        <f>IF(_3___Healthcare_Data_v1[[#This Row],[Age]]&gt;60,"Senior",IF(_3___Healthcare_Data_v1[[#This Row],[Age]]&gt;35,"Middle","Young"))</f>
        <v>Senior</v>
      </c>
    </row>
    <row r="707" spans="1:18" x14ac:dyDescent="0.3">
      <c r="A707" s="1" t="s">
        <v>2128</v>
      </c>
      <c r="B707" s="1" t="s">
        <v>26803</v>
      </c>
      <c r="C707" s="1" t="s">
        <v>26</v>
      </c>
      <c r="D707" s="1" t="s">
        <v>89</v>
      </c>
      <c r="E707" s="1" t="s">
        <v>26620</v>
      </c>
      <c r="F707" s="2">
        <v>44610</v>
      </c>
      <c r="G707" s="1" t="s">
        <v>2129</v>
      </c>
      <c r="H707" s="1" t="s">
        <v>2130</v>
      </c>
      <c r="I707" s="1" t="s">
        <v>26607</v>
      </c>
      <c r="J707" s="3" t="s">
        <v>27386</v>
      </c>
      <c r="K707">
        <v>306</v>
      </c>
      <c r="L707" s="1" t="s">
        <v>42</v>
      </c>
      <c r="M707" s="2">
        <v>44616</v>
      </c>
      <c r="N707" s="1" t="s">
        <v>48</v>
      </c>
      <c r="O707" s="1" t="s">
        <v>32</v>
      </c>
      <c r="P707" s="1">
        <f>_3___Healthcare_Data_v1[[#This Row],[Discharge Date]]-_3___Healthcare_Data_v1[[#This Row],[Date of Admission]]</f>
        <v>6</v>
      </c>
      <c r="Q707" s="1">
        <f>IFERROR(_3___Healthcare_Data_v1[[#This Row],[ Billing Amount ]]/_3___Healthcare_Data_v1[[#This Row],[Days in Hospital]],0)</f>
        <v>4935.9076266666661</v>
      </c>
      <c r="R707" s="1" t="str">
        <f>IF(_3___Healthcare_Data_v1[[#This Row],[Age]]&gt;60,"Senior",IF(_3___Healthcare_Data_v1[[#This Row],[Age]]&gt;35,"Middle","Young"))</f>
        <v>Senior</v>
      </c>
    </row>
    <row r="708" spans="1:18" x14ac:dyDescent="0.3">
      <c r="A708" s="1" t="s">
        <v>2131</v>
      </c>
      <c r="B708" s="1" t="s">
        <v>26795</v>
      </c>
      <c r="C708" s="1" t="s">
        <v>16</v>
      </c>
      <c r="D708" s="1" t="s">
        <v>49</v>
      </c>
      <c r="E708" s="1" t="s">
        <v>26615</v>
      </c>
      <c r="F708" s="2">
        <v>44370</v>
      </c>
      <c r="G708" s="1" t="s">
        <v>2132</v>
      </c>
      <c r="H708" s="1" t="s">
        <v>1461</v>
      </c>
      <c r="I708" s="1" t="s">
        <v>21</v>
      </c>
      <c r="J708" s="3" t="s">
        <v>27387</v>
      </c>
      <c r="K708">
        <v>244</v>
      </c>
      <c r="L708" s="1" t="s">
        <v>22</v>
      </c>
      <c r="M708" s="2">
        <v>44373</v>
      </c>
      <c r="N708" s="1" t="s">
        <v>48</v>
      </c>
      <c r="O708" s="1" t="s">
        <v>24</v>
      </c>
      <c r="P708" s="1">
        <f>_3___Healthcare_Data_v1[[#This Row],[Discharge Date]]-_3___Healthcare_Data_v1[[#This Row],[Date of Admission]]</f>
        <v>3</v>
      </c>
      <c r="Q708" s="1">
        <f>IFERROR(_3___Healthcare_Data_v1[[#This Row],[ Billing Amount ]]/_3___Healthcare_Data_v1[[#This Row],[Days in Hospital]],0)</f>
        <v>7350.4959266666665</v>
      </c>
      <c r="R708" s="1" t="str">
        <f>IF(_3___Healthcare_Data_v1[[#This Row],[Age]]&gt;60,"Senior",IF(_3___Healthcare_Data_v1[[#This Row],[Age]]&gt;35,"Middle","Young"))</f>
        <v>Senior</v>
      </c>
    </row>
    <row r="709" spans="1:18" x14ac:dyDescent="0.3">
      <c r="A709" s="1" t="s">
        <v>2133</v>
      </c>
      <c r="B709" s="1" t="s">
        <v>26759</v>
      </c>
      <c r="C709" s="1" t="s">
        <v>26</v>
      </c>
      <c r="D709" s="1" t="s">
        <v>27</v>
      </c>
      <c r="E709" s="1" t="s">
        <v>26620</v>
      </c>
      <c r="F709" s="2">
        <v>44526</v>
      </c>
      <c r="G709" s="1" t="s">
        <v>2134</v>
      </c>
      <c r="H709" s="1" t="s">
        <v>2135</v>
      </c>
      <c r="I709" s="1" t="s">
        <v>26607</v>
      </c>
      <c r="J709" s="3" t="s">
        <v>27388</v>
      </c>
      <c r="K709">
        <v>478</v>
      </c>
      <c r="L709" s="1" t="s">
        <v>38</v>
      </c>
      <c r="M709" s="2">
        <v>44531</v>
      </c>
      <c r="N709" s="1" t="s">
        <v>48</v>
      </c>
      <c r="O709" s="1" t="s">
        <v>44</v>
      </c>
      <c r="P709" s="1">
        <f>_3___Healthcare_Data_v1[[#This Row],[Discharge Date]]-_3___Healthcare_Data_v1[[#This Row],[Date of Admission]]</f>
        <v>5</v>
      </c>
      <c r="Q709" s="1">
        <f>IFERROR(_3___Healthcare_Data_v1[[#This Row],[ Billing Amount ]]/_3___Healthcare_Data_v1[[#This Row],[Days in Hospital]],0)</f>
        <v>2818.4309840000001</v>
      </c>
      <c r="R709" s="1" t="str">
        <f>IF(_3___Healthcare_Data_v1[[#This Row],[Age]]&gt;60,"Senior",IF(_3___Healthcare_Data_v1[[#This Row],[Age]]&gt;35,"Middle","Young"))</f>
        <v>Senior</v>
      </c>
    </row>
    <row r="710" spans="1:18" x14ac:dyDescent="0.3">
      <c r="A710" s="1" t="s">
        <v>2136</v>
      </c>
      <c r="B710" s="1" t="s">
        <v>26700</v>
      </c>
      <c r="C710" s="1" t="s">
        <v>26</v>
      </c>
      <c r="D710" s="1" t="s">
        <v>17</v>
      </c>
      <c r="E710" s="1" t="s">
        <v>26620</v>
      </c>
      <c r="F710" s="2">
        <v>44048</v>
      </c>
      <c r="G710" s="1" t="s">
        <v>2137</v>
      </c>
      <c r="H710" s="1" t="s">
        <v>2138</v>
      </c>
      <c r="I710" s="1" t="s">
        <v>21</v>
      </c>
      <c r="J710" s="3" t="s">
        <v>27389</v>
      </c>
      <c r="K710">
        <v>444</v>
      </c>
      <c r="L710" s="1" t="s">
        <v>42</v>
      </c>
      <c r="M710" s="2">
        <v>44057</v>
      </c>
      <c r="N710" s="1" t="s">
        <v>84</v>
      </c>
      <c r="O710" s="1" t="s">
        <v>44</v>
      </c>
      <c r="P710" s="1">
        <f>_3___Healthcare_Data_v1[[#This Row],[Discharge Date]]-_3___Healthcare_Data_v1[[#This Row],[Date of Admission]]</f>
        <v>9</v>
      </c>
      <c r="Q710" s="1">
        <f>IFERROR(_3___Healthcare_Data_v1[[#This Row],[ Billing Amount ]]/_3___Healthcare_Data_v1[[#This Row],[Days in Hospital]],0)</f>
        <v>827.81626077777776</v>
      </c>
      <c r="R710" s="1" t="str">
        <f>IF(_3___Healthcare_Data_v1[[#This Row],[Age]]&gt;60,"Senior",IF(_3___Healthcare_Data_v1[[#This Row],[Age]]&gt;35,"Middle","Young"))</f>
        <v>Senior</v>
      </c>
    </row>
    <row r="711" spans="1:18" x14ac:dyDescent="0.3">
      <c r="A711" s="1" t="s">
        <v>2139</v>
      </c>
      <c r="B711" s="1" t="s">
        <v>26646</v>
      </c>
      <c r="C711" s="1" t="s">
        <v>26</v>
      </c>
      <c r="D711" s="1" t="s">
        <v>89</v>
      </c>
      <c r="E711" s="1" t="s">
        <v>35</v>
      </c>
      <c r="F711" s="2">
        <v>44497</v>
      </c>
      <c r="G711" s="1" t="s">
        <v>2140</v>
      </c>
      <c r="H711" s="1" t="s">
        <v>2141</v>
      </c>
      <c r="I711" s="1" t="s">
        <v>21</v>
      </c>
      <c r="J711" s="3" t="s">
        <v>27390</v>
      </c>
      <c r="K711">
        <v>481</v>
      </c>
      <c r="L711" s="1" t="s">
        <v>22</v>
      </c>
      <c r="M711" s="2">
        <v>44497</v>
      </c>
      <c r="N711" s="1" t="s">
        <v>84</v>
      </c>
      <c r="O711" s="1" t="s">
        <v>44</v>
      </c>
      <c r="P711" s="1">
        <f>_3___Healthcare_Data_v1[[#This Row],[Discharge Date]]-_3___Healthcare_Data_v1[[#This Row],[Date of Admission]]</f>
        <v>0</v>
      </c>
      <c r="Q711" s="1">
        <f>IFERROR(_3___Healthcare_Data_v1[[#This Row],[ Billing Amount ]]/_3___Healthcare_Data_v1[[#This Row],[Days in Hospital]],0)</f>
        <v>0</v>
      </c>
      <c r="R711" s="1" t="str">
        <f>IF(_3___Healthcare_Data_v1[[#This Row],[Age]]&gt;60,"Senior",IF(_3___Healthcare_Data_v1[[#This Row],[Age]]&gt;35,"Middle","Young"))</f>
        <v>Senior</v>
      </c>
    </row>
    <row r="712" spans="1:18" x14ac:dyDescent="0.3">
      <c r="A712" s="1" t="s">
        <v>2142</v>
      </c>
      <c r="B712" s="1" t="s">
        <v>26837</v>
      </c>
      <c r="C712" s="1" t="s">
        <v>26</v>
      </c>
      <c r="D712" s="1" t="s">
        <v>89</v>
      </c>
      <c r="E712" s="1" t="s">
        <v>28</v>
      </c>
      <c r="F712" s="2">
        <v>44868</v>
      </c>
      <c r="G712" s="1" t="s">
        <v>2143</v>
      </c>
      <c r="H712" s="1" t="s">
        <v>2144</v>
      </c>
      <c r="I712" s="1" t="s">
        <v>60</v>
      </c>
      <c r="J712" s="3" t="s">
        <v>27391</v>
      </c>
      <c r="K712">
        <v>347</v>
      </c>
      <c r="L712" s="1" t="s">
        <v>42</v>
      </c>
      <c r="M712" s="2">
        <v>44874</v>
      </c>
      <c r="N712" s="1" t="s">
        <v>23</v>
      </c>
      <c r="O712" s="1" t="s">
        <v>44</v>
      </c>
      <c r="P712" s="1">
        <f>_3___Healthcare_Data_v1[[#This Row],[Discharge Date]]-_3___Healthcare_Data_v1[[#This Row],[Date of Admission]]</f>
        <v>6</v>
      </c>
      <c r="Q712" s="1">
        <f>IFERROR(_3___Healthcare_Data_v1[[#This Row],[ Billing Amount ]]/_3___Healthcare_Data_v1[[#This Row],[Days in Hospital]],0)</f>
        <v>2964.0853050000001</v>
      </c>
      <c r="R712" s="1" t="str">
        <f>IF(_3___Healthcare_Data_v1[[#This Row],[Age]]&gt;60,"Senior",IF(_3___Healthcare_Data_v1[[#This Row],[Age]]&gt;35,"Middle","Young"))</f>
        <v>Senior</v>
      </c>
    </row>
    <row r="713" spans="1:18" x14ac:dyDescent="0.3">
      <c r="A713" s="1" t="s">
        <v>2145</v>
      </c>
      <c r="B713" s="1" t="s">
        <v>26664</v>
      </c>
      <c r="C713" s="1" t="s">
        <v>26</v>
      </c>
      <c r="D713" s="1" t="s">
        <v>89</v>
      </c>
      <c r="E713" s="1" t="s">
        <v>35</v>
      </c>
      <c r="F713" s="2">
        <v>44646</v>
      </c>
      <c r="G713" s="1" t="s">
        <v>2146</v>
      </c>
      <c r="H713" s="1" t="s">
        <v>2147</v>
      </c>
      <c r="I713" s="1" t="s">
        <v>56</v>
      </c>
      <c r="J713" s="3" t="s">
        <v>27392</v>
      </c>
      <c r="K713">
        <v>313</v>
      </c>
      <c r="L713" s="1" t="s">
        <v>22</v>
      </c>
      <c r="M713" s="2">
        <v>44667</v>
      </c>
      <c r="N713" s="1" t="s">
        <v>23</v>
      </c>
      <c r="O713" s="1" t="s">
        <v>44</v>
      </c>
      <c r="P713" s="1">
        <f>_3___Healthcare_Data_v1[[#This Row],[Discharge Date]]-_3___Healthcare_Data_v1[[#This Row],[Date of Admission]]</f>
        <v>21</v>
      </c>
      <c r="Q713" s="1">
        <f>IFERROR(_3___Healthcare_Data_v1[[#This Row],[ Billing Amount ]]/_3___Healthcare_Data_v1[[#This Row],[Days in Hospital]],0)</f>
        <v>660.16014000000007</v>
      </c>
      <c r="R713" s="1" t="str">
        <f>IF(_3___Healthcare_Data_v1[[#This Row],[Age]]&gt;60,"Senior",IF(_3___Healthcare_Data_v1[[#This Row],[Age]]&gt;35,"Middle","Young"))</f>
        <v>Senior</v>
      </c>
    </row>
    <row r="714" spans="1:18" x14ac:dyDescent="0.3">
      <c r="A714" s="1" t="s">
        <v>2148</v>
      </c>
      <c r="B714" s="1" t="s">
        <v>26655</v>
      </c>
      <c r="C714" s="1" t="s">
        <v>26</v>
      </c>
      <c r="D714" s="1" t="s">
        <v>89</v>
      </c>
      <c r="E714" s="1" t="s">
        <v>35</v>
      </c>
      <c r="F714" s="2">
        <v>43654</v>
      </c>
      <c r="G714" s="1" t="s">
        <v>2149</v>
      </c>
      <c r="H714" s="1" t="s">
        <v>2150</v>
      </c>
      <c r="I714" s="1" t="s">
        <v>60</v>
      </c>
      <c r="J714" s="3" t="s">
        <v>27393</v>
      </c>
      <c r="K714">
        <v>313</v>
      </c>
      <c r="L714" s="1" t="s">
        <v>22</v>
      </c>
      <c r="M714" s="2">
        <v>43657</v>
      </c>
      <c r="N714" s="1" t="s">
        <v>31</v>
      </c>
      <c r="O714" s="1" t="s">
        <v>44</v>
      </c>
      <c r="P714" s="1">
        <f>_3___Healthcare_Data_v1[[#This Row],[Discharge Date]]-_3___Healthcare_Data_v1[[#This Row],[Date of Admission]]</f>
        <v>3</v>
      </c>
      <c r="Q714" s="1">
        <f>IFERROR(_3___Healthcare_Data_v1[[#This Row],[ Billing Amount ]]/_3___Healthcare_Data_v1[[#This Row],[Days in Hospital]],0)</f>
        <v>4004.9625233333336</v>
      </c>
      <c r="R714" s="1" t="str">
        <f>IF(_3___Healthcare_Data_v1[[#This Row],[Age]]&gt;60,"Senior",IF(_3___Healthcare_Data_v1[[#This Row],[Age]]&gt;35,"Middle","Young"))</f>
        <v>Senior</v>
      </c>
    </row>
    <row r="715" spans="1:18" x14ac:dyDescent="0.3">
      <c r="A715" s="1" t="s">
        <v>2151</v>
      </c>
      <c r="B715" s="1" t="s">
        <v>26679</v>
      </c>
      <c r="C715" s="1" t="s">
        <v>16</v>
      </c>
      <c r="D715" s="1" t="s">
        <v>89</v>
      </c>
      <c r="E715" s="1" t="s">
        <v>26620</v>
      </c>
      <c r="F715" s="2">
        <v>44928</v>
      </c>
      <c r="G715" s="1" t="s">
        <v>2152</v>
      </c>
      <c r="H715" s="1" t="s">
        <v>2153</v>
      </c>
      <c r="I715" s="1" t="s">
        <v>56</v>
      </c>
      <c r="J715" s="3" t="s">
        <v>27394</v>
      </c>
      <c r="K715">
        <v>161</v>
      </c>
      <c r="L715" s="1" t="s">
        <v>42</v>
      </c>
      <c r="M715" s="2">
        <v>44958</v>
      </c>
      <c r="N715" s="1" t="s">
        <v>43</v>
      </c>
      <c r="O715" s="1" t="s">
        <v>44</v>
      </c>
      <c r="P715" s="1">
        <f>_3___Healthcare_Data_v1[[#This Row],[Discharge Date]]-_3___Healthcare_Data_v1[[#This Row],[Date of Admission]]</f>
        <v>30</v>
      </c>
      <c r="Q715" s="1">
        <f>IFERROR(_3___Healthcare_Data_v1[[#This Row],[ Billing Amount ]]/_3___Healthcare_Data_v1[[#This Row],[Days in Hospital]],0)</f>
        <v>173.90161309999999</v>
      </c>
      <c r="R715" s="1" t="str">
        <f>IF(_3___Healthcare_Data_v1[[#This Row],[Age]]&gt;60,"Senior",IF(_3___Healthcare_Data_v1[[#This Row],[Age]]&gt;35,"Middle","Young"))</f>
        <v>Senior</v>
      </c>
    </row>
    <row r="716" spans="1:18" x14ac:dyDescent="0.3">
      <c r="A716" s="1" t="s">
        <v>2154</v>
      </c>
      <c r="B716" s="1" t="s">
        <v>26610</v>
      </c>
      <c r="C716" s="1" t="s">
        <v>26</v>
      </c>
      <c r="D716" s="1" t="s">
        <v>229</v>
      </c>
      <c r="E716" s="1" t="s">
        <v>28</v>
      </c>
      <c r="F716" s="2">
        <v>43532</v>
      </c>
      <c r="G716" s="1" t="s">
        <v>2155</v>
      </c>
      <c r="H716" s="1" t="s">
        <v>2156</v>
      </c>
      <c r="I716" s="1" t="s">
        <v>21</v>
      </c>
      <c r="J716" s="3" t="s">
        <v>27395</v>
      </c>
      <c r="K716">
        <v>460</v>
      </c>
      <c r="L716" s="1" t="s">
        <v>42</v>
      </c>
      <c r="M716" s="2">
        <v>43548</v>
      </c>
      <c r="N716" s="1" t="s">
        <v>84</v>
      </c>
      <c r="O716" s="1" t="s">
        <v>32</v>
      </c>
      <c r="P716" s="1">
        <f>_3___Healthcare_Data_v1[[#This Row],[Discharge Date]]-_3___Healthcare_Data_v1[[#This Row],[Date of Admission]]</f>
        <v>16</v>
      </c>
      <c r="Q716" s="1">
        <f>IFERROR(_3___Healthcare_Data_v1[[#This Row],[ Billing Amount ]]/_3___Healthcare_Data_v1[[#This Row],[Days in Hospital]],0)</f>
        <v>1990.2008868749999</v>
      </c>
      <c r="R716" s="1" t="str">
        <f>IF(_3___Healthcare_Data_v1[[#This Row],[Age]]&gt;60,"Senior",IF(_3___Healthcare_Data_v1[[#This Row],[Age]]&gt;35,"Middle","Young"))</f>
        <v>Senior</v>
      </c>
    </row>
    <row r="717" spans="1:18" x14ac:dyDescent="0.3">
      <c r="A717" s="1" t="s">
        <v>2157</v>
      </c>
      <c r="B717" s="1" t="s">
        <v>26683</v>
      </c>
      <c r="C717" s="1" t="s">
        <v>26</v>
      </c>
      <c r="D717" s="1" t="s">
        <v>114</v>
      </c>
      <c r="E717" s="1" t="s">
        <v>69</v>
      </c>
      <c r="F717" s="2">
        <v>45199</v>
      </c>
      <c r="G717" s="1" t="s">
        <v>2158</v>
      </c>
      <c r="H717" s="1" t="s">
        <v>2159</v>
      </c>
      <c r="I717" s="1" t="s">
        <v>52</v>
      </c>
      <c r="J717" s="3" t="s">
        <v>27396</v>
      </c>
      <c r="K717">
        <v>164</v>
      </c>
      <c r="L717" s="1" t="s">
        <v>22</v>
      </c>
      <c r="M717" s="2">
        <v>45201</v>
      </c>
      <c r="N717" s="1" t="s">
        <v>31</v>
      </c>
      <c r="O717" s="1" t="s">
        <v>44</v>
      </c>
      <c r="P717" s="1">
        <f>_3___Healthcare_Data_v1[[#This Row],[Discharge Date]]-_3___Healthcare_Data_v1[[#This Row],[Date of Admission]]</f>
        <v>2</v>
      </c>
      <c r="Q717" s="1">
        <f>IFERROR(_3___Healthcare_Data_v1[[#This Row],[ Billing Amount ]]/_3___Healthcare_Data_v1[[#This Row],[Days in Hospital]],0)</f>
        <v>23919.115539999999</v>
      </c>
      <c r="R717" s="1" t="str">
        <f>IF(_3___Healthcare_Data_v1[[#This Row],[Age]]&gt;60,"Senior",IF(_3___Healthcare_Data_v1[[#This Row],[Age]]&gt;35,"Middle","Young"))</f>
        <v>Senior</v>
      </c>
    </row>
    <row r="718" spans="1:18" x14ac:dyDescent="0.3">
      <c r="A718" s="1" t="s">
        <v>2160</v>
      </c>
      <c r="B718" s="1" t="s">
        <v>26653</v>
      </c>
      <c r="C718" s="1" t="s">
        <v>16</v>
      </c>
      <c r="D718" s="1" t="s">
        <v>27</v>
      </c>
      <c r="E718" s="1" t="s">
        <v>18</v>
      </c>
      <c r="F718" s="2">
        <v>44450</v>
      </c>
      <c r="G718" s="1" t="s">
        <v>2161</v>
      </c>
      <c r="H718" s="1" t="s">
        <v>2162</v>
      </c>
      <c r="I718" s="1" t="s">
        <v>26607</v>
      </c>
      <c r="J718" s="3" t="s">
        <v>27397</v>
      </c>
      <c r="K718">
        <v>350</v>
      </c>
      <c r="L718" s="1" t="s">
        <v>38</v>
      </c>
      <c r="M718" s="2">
        <v>44480</v>
      </c>
      <c r="N718" s="1" t="s">
        <v>31</v>
      </c>
      <c r="O718" s="1" t="s">
        <v>24</v>
      </c>
      <c r="P718" s="1">
        <f>_3___Healthcare_Data_v1[[#This Row],[Discharge Date]]-_3___Healthcare_Data_v1[[#This Row],[Date of Admission]]</f>
        <v>30</v>
      </c>
      <c r="Q718" s="1">
        <f>IFERROR(_3___Healthcare_Data_v1[[#This Row],[ Billing Amount ]]/_3___Healthcare_Data_v1[[#This Row],[Days in Hospital]],0)</f>
        <v>721.34553299999993</v>
      </c>
      <c r="R718" s="1" t="str">
        <f>IF(_3___Healthcare_Data_v1[[#This Row],[Age]]&gt;60,"Senior",IF(_3___Healthcare_Data_v1[[#This Row],[Age]]&gt;35,"Middle","Young"))</f>
        <v>Senior</v>
      </c>
    </row>
    <row r="719" spans="1:18" x14ac:dyDescent="0.3">
      <c r="A719" s="1" t="s">
        <v>2163</v>
      </c>
      <c r="B719" s="1" t="s">
        <v>26619</v>
      </c>
      <c r="C719" s="1" t="s">
        <v>16</v>
      </c>
      <c r="D719" s="1" t="s">
        <v>49</v>
      </c>
      <c r="E719" s="1" t="s">
        <v>18</v>
      </c>
      <c r="F719" s="2">
        <v>43840</v>
      </c>
      <c r="G719" s="1" t="s">
        <v>2164</v>
      </c>
      <c r="H719" s="1" t="s">
        <v>2165</v>
      </c>
      <c r="I719" s="1" t="s">
        <v>21</v>
      </c>
      <c r="J719" s="3" t="s">
        <v>27398</v>
      </c>
      <c r="K719">
        <v>445</v>
      </c>
      <c r="L719" s="1" t="s">
        <v>42</v>
      </c>
      <c r="M719" s="2">
        <v>43855</v>
      </c>
      <c r="N719" s="1" t="s">
        <v>48</v>
      </c>
      <c r="O719" s="1" t="s">
        <v>32</v>
      </c>
      <c r="P719" s="1">
        <f>_3___Healthcare_Data_v1[[#This Row],[Discharge Date]]-_3___Healthcare_Data_v1[[#This Row],[Date of Admission]]</f>
        <v>15</v>
      </c>
      <c r="Q719" s="1">
        <f>IFERROR(_3___Healthcare_Data_v1[[#This Row],[ Billing Amount ]]/_3___Healthcare_Data_v1[[#This Row],[Days in Hospital]],0)</f>
        <v>2928.8743053333333</v>
      </c>
      <c r="R719" s="1" t="str">
        <f>IF(_3___Healthcare_Data_v1[[#This Row],[Age]]&gt;60,"Senior",IF(_3___Healthcare_Data_v1[[#This Row],[Age]]&gt;35,"Middle","Young"))</f>
        <v>Senior</v>
      </c>
    </row>
    <row r="720" spans="1:18" x14ac:dyDescent="0.3">
      <c r="A720" s="1" t="s">
        <v>2166</v>
      </c>
      <c r="B720" s="1" t="s">
        <v>26672</v>
      </c>
      <c r="C720" s="1" t="s">
        <v>16</v>
      </c>
      <c r="D720" s="1" t="s">
        <v>34</v>
      </c>
      <c r="E720" s="1" t="s">
        <v>26620</v>
      </c>
      <c r="F720" s="2">
        <v>45019</v>
      </c>
      <c r="G720" s="1" t="s">
        <v>2167</v>
      </c>
      <c r="H720" s="1" t="s">
        <v>2168</v>
      </c>
      <c r="I720" s="1" t="s">
        <v>21</v>
      </c>
      <c r="J720" s="3" t="s">
        <v>27399</v>
      </c>
      <c r="K720">
        <v>413</v>
      </c>
      <c r="L720" s="1" t="s">
        <v>42</v>
      </c>
      <c r="M720" s="2">
        <v>45023</v>
      </c>
      <c r="N720" s="1" t="s">
        <v>84</v>
      </c>
      <c r="O720" s="1" t="s">
        <v>32</v>
      </c>
      <c r="P720" s="1">
        <f>_3___Healthcare_Data_v1[[#This Row],[Discharge Date]]-_3___Healthcare_Data_v1[[#This Row],[Date of Admission]]</f>
        <v>4</v>
      </c>
      <c r="Q720" s="1">
        <f>IFERROR(_3___Healthcare_Data_v1[[#This Row],[ Billing Amount ]]/_3___Healthcare_Data_v1[[#This Row],[Days in Hospital]],0)</f>
        <v>3463.1191950000002</v>
      </c>
      <c r="R720" s="1" t="str">
        <f>IF(_3___Healthcare_Data_v1[[#This Row],[Age]]&gt;60,"Senior",IF(_3___Healthcare_Data_v1[[#This Row],[Age]]&gt;35,"Middle","Young"))</f>
        <v>Senior</v>
      </c>
    </row>
    <row r="721" spans="1:18" x14ac:dyDescent="0.3">
      <c r="A721" s="1" t="s">
        <v>2169</v>
      </c>
      <c r="B721" s="1" t="s">
        <v>26653</v>
      </c>
      <c r="C721" s="1" t="s">
        <v>16</v>
      </c>
      <c r="D721" s="1" t="s">
        <v>34</v>
      </c>
      <c r="E721" s="1" t="s">
        <v>69</v>
      </c>
      <c r="F721" s="2">
        <v>44547</v>
      </c>
      <c r="G721" s="1" t="s">
        <v>2170</v>
      </c>
      <c r="H721" s="1" t="s">
        <v>2171</v>
      </c>
      <c r="I721" s="1" t="s">
        <v>56</v>
      </c>
      <c r="J721" s="3" t="s">
        <v>27400</v>
      </c>
      <c r="K721">
        <v>156</v>
      </c>
      <c r="L721" s="1" t="s">
        <v>22</v>
      </c>
      <c r="M721" s="2">
        <v>44550</v>
      </c>
      <c r="N721" s="1" t="s">
        <v>48</v>
      </c>
      <c r="O721" s="1" t="s">
        <v>32</v>
      </c>
      <c r="P721" s="1">
        <f>_3___Healthcare_Data_v1[[#This Row],[Discharge Date]]-_3___Healthcare_Data_v1[[#This Row],[Date of Admission]]</f>
        <v>3</v>
      </c>
      <c r="Q721" s="1">
        <f>IFERROR(_3___Healthcare_Data_v1[[#This Row],[ Billing Amount ]]/_3___Healthcare_Data_v1[[#This Row],[Days in Hospital]],0)</f>
        <v>8789.2783533333331</v>
      </c>
      <c r="R721" s="1" t="str">
        <f>IF(_3___Healthcare_Data_v1[[#This Row],[Age]]&gt;60,"Senior",IF(_3___Healthcare_Data_v1[[#This Row],[Age]]&gt;35,"Middle","Young"))</f>
        <v>Senior</v>
      </c>
    </row>
    <row r="722" spans="1:18" x14ac:dyDescent="0.3">
      <c r="A722" s="1" t="s">
        <v>2172</v>
      </c>
      <c r="B722" s="1" t="s">
        <v>26685</v>
      </c>
      <c r="C722" s="1" t="s">
        <v>16</v>
      </c>
      <c r="D722" s="1" t="s">
        <v>27</v>
      </c>
      <c r="E722" s="1" t="s">
        <v>18</v>
      </c>
      <c r="F722" s="2">
        <v>44450</v>
      </c>
      <c r="G722" s="1" t="s">
        <v>2173</v>
      </c>
      <c r="H722" s="1" t="s">
        <v>2174</v>
      </c>
      <c r="I722" s="1" t="s">
        <v>21</v>
      </c>
      <c r="J722" s="3" t="s">
        <v>27401</v>
      </c>
      <c r="K722">
        <v>499</v>
      </c>
      <c r="L722" s="1" t="s">
        <v>38</v>
      </c>
      <c r="M722" s="2">
        <v>44475</v>
      </c>
      <c r="N722" s="1" t="s">
        <v>84</v>
      </c>
      <c r="O722" s="1" t="s">
        <v>44</v>
      </c>
      <c r="P722" s="1">
        <f>_3___Healthcare_Data_v1[[#This Row],[Discharge Date]]-_3___Healthcare_Data_v1[[#This Row],[Date of Admission]]</f>
        <v>25</v>
      </c>
      <c r="Q722" s="1">
        <f>IFERROR(_3___Healthcare_Data_v1[[#This Row],[ Billing Amount ]]/_3___Healthcare_Data_v1[[#This Row],[Days in Hospital]],0)</f>
        <v>97.129047320000012</v>
      </c>
      <c r="R722" s="1" t="str">
        <f>IF(_3___Healthcare_Data_v1[[#This Row],[Age]]&gt;60,"Senior",IF(_3___Healthcare_Data_v1[[#This Row],[Age]]&gt;35,"Middle","Young"))</f>
        <v>Senior</v>
      </c>
    </row>
    <row r="723" spans="1:18" x14ac:dyDescent="0.3">
      <c r="A723" s="1" t="s">
        <v>2175</v>
      </c>
      <c r="B723" s="1" t="s">
        <v>26928</v>
      </c>
      <c r="C723" s="1" t="s">
        <v>16</v>
      </c>
      <c r="D723" s="1" t="s">
        <v>89</v>
      </c>
      <c r="E723" s="1" t="s">
        <v>18</v>
      </c>
      <c r="F723" s="2">
        <v>44270</v>
      </c>
      <c r="G723" s="1" t="s">
        <v>2176</v>
      </c>
      <c r="H723" s="1" t="s">
        <v>2177</v>
      </c>
      <c r="I723" s="1" t="s">
        <v>52</v>
      </c>
      <c r="J723" s="3" t="s">
        <v>27402</v>
      </c>
      <c r="K723">
        <v>498</v>
      </c>
      <c r="L723" s="1" t="s">
        <v>38</v>
      </c>
      <c r="M723" s="2">
        <v>44295</v>
      </c>
      <c r="N723" s="1" t="s">
        <v>43</v>
      </c>
      <c r="O723" s="1" t="s">
        <v>24</v>
      </c>
      <c r="P723" s="1">
        <f>_3___Healthcare_Data_v1[[#This Row],[Discharge Date]]-_3___Healthcare_Data_v1[[#This Row],[Date of Admission]]</f>
        <v>25</v>
      </c>
      <c r="Q723" s="1">
        <f>IFERROR(_3___Healthcare_Data_v1[[#This Row],[ Billing Amount ]]/_3___Healthcare_Data_v1[[#This Row],[Days in Hospital]],0)</f>
        <v>412.634612</v>
      </c>
      <c r="R723" s="1" t="str">
        <f>IF(_3___Healthcare_Data_v1[[#This Row],[Age]]&gt;60,"Senior",IF(_3___Healthcare_Data_v1[[#This Row],[Age]]&gt;35,"Middle","Young"))</f>
        <v>Senior</v>
      </c>
    </row>
    <row r="724" spans="1:18" x14ac:dyDescent="0.3">
      <c r="A724" s="1" t="s">
        <v>2178</v>
      </c>
      <c r="B724" s="1" t="s">
        <v>26687</v>
      </c>
      <c r="C724" s="1" t="s">
        <v>26</v>
      </c>
      <c r="D724" s="1" t="s">
        <v>114</v>
      </c>
      <c r="E724" s="1" t="s">
        <v>28</v>
      </c>
      <c r="F724" s="2">
        <v>44440</v>
      </c>
      <c r="G724" s="1" t="s">
        <v>2179</v>
      </c>
      <c r="H724" s="1" t="s">
        <v>2180</v>
      </c>
      <c r="I724" s="1" t="s">
        <v>56</v>
      </c>
      <c r="J724" s="3" t="s">
        <v>27403</v>
      </c>
      <c r="K724">
        <v>210</v>
      </c>
      <c r="L724" s="1" t="s">
        <v>42</v>
      </c>
      <c r="M724" s="2">
        <v>44450</v>
      </c>
      <c r="N724" s="1" t="s">
        <v>43</v>
      </c>
      <c r="O724" s="1" t="s">
        <v>24</v>
      </c>
      <c r="P724" s="1">
        <f>_3___Healthcare_Data_v1[[#This Row],[Discharge Date]]-_3___Healthcare_Data_v1[[#This Row],[Date of Admission]]</f>
        <v>10</v>
      </c>
      <c r="Q724" s="1">
        <f>IFERROR(_3___Healthcare_Data_v1[[#This Row],[ Billing Amount ]]/_3___Healthcare_Data_v1[[#This Row],[Days in Hospital]],0)</f>
        <v>1555.4505100000001</v>
      </c>
      <c r="R724" s="1" t="str">
        <f>IF(_3___Healthcare_Data_v1[[#This Row],[Age]]&gt;60,"Senior",IF(_3___Healthcare_Data_v1[[#This Row],[Age]]&gt;35,"Middle","Young"))</f>
        <v>Senior</v>
      </c>
    </row>
    <row r="725" spans="1:18" x14ac:dyDescent="0.3">
      <c r="A725" s="1" t="s">
        <v>2181</v>
      </c>
      <c r="B725" s="1" t="s">
        <v>26649</v>
      </c>
      <c r="C725" s="1" t="s">
        <v>16</v>
      </c>
      <c r="D725" s="1" t="s">
        <v>229</v>
      </c>
      <c r="E725" s="1" t="s">
        <v>26615</v>
      </c>
      <c r="F725" s="2">
        <v>43756</v>
      </c>
      <c r="G725" s="1" t="s">
        <v>2182</v>
      </c>
      <c r="H725" s="1" t="s">
        <v>2183</v>
      </c>
      <c r="I725" s="1" t="s">
        <v>21</v>
      </c>
      <c r="J725" s="3" t="s">
        <v>27404</v>
      </c>
      <c r="K725">
        <v>175</v>
      </c>
      <c r="L725" s="1" t="s">
        <v>22</v>
      </c>
      <c r="M725" s="2">
        <v>43760</v>
      </c>
      <c r="N725" s="1" t="s">
        <v>84</v>
      </c>
      <c r="O725" s="1" t="s">
        <v>44</v>
      </c>
      <c r="P725" s="1">
        <f>_3___Healthcare_Data_v1[[#This Row],[Discharge Date]]-_3___Healthcare_Data_v1[[#This Row],[Date of Admission]]</f>
        <v>4</v>
      </c>
      <c r="Q725" s="1">
        <f>IFERROR(_3___Healthcare_Data_v1[[#This Row],[ Billing Amount ]]/_3___Healthcare_Data_v1[[#This Row],[Days in Hospital]],0)</f>
        <v>9167.8004474999998</v>
      </c>
      <c r="R725" s="1" t="str">
        <f>IF(_3___Healthcare_Data_v1[[#This Row],[Age]]&gt;60,"Senior",IF(_3___Healthcare_Data_v1[[#This Row],[Age]]&gt;35,"Middle","Young"))</f>
        <v>Senior</v>
      </c>
    </row>
    <row r="726" spans="1:18" x14ac:dyDescent="0.3">
      <c r="A726" s="1" t="s">
        <v>2184</v>
      </c>
      <c r="B726" s="1" t="s">
        <v>26759</v>
      </c>
      <c r="C726" s="1" t="s">
        <v>16</v>
      </c>
      <c r="D726" s="1" t="s">
        <v>27</v>
      </c>
      <c r="E726" s="1" t="s">
        <v>69</v>
      </c>
      <c r="F726" s="2">
        <v>43565</v>
      </c>
      <c r="G726" s="1" t="s">
        <v>2185</v>
      </c>
      <c r="H726" s="1" t="s">
        <v>2186</v>
      </c>
      <c r="I726" s="1" t="s">
        <v>52</v>
      </c>
      <c r="J726" s="3" t="s">
        <v>27405</v>
      </c>
      <c r="K726">
        <v>360</v>
      </c>
      <c r="L726" s="1" t="s">
        <v>22</v>
      </c>
      <c r="M726" s="2">
        <v>43587</v>
      </c>
      <c r="N726" s="1" t="s">
        <v>84</v>
      </c>
      <c r="O726" s="1" t="s">
        <v>32</v>
      </c>
      <c r="P726" s="1">
        <f>_3___Healthcare_Data_v1[[#This Row],[Discharge Date]]-_3___Healthcare_Data_v1[[#This Row],[Date of Admission]]</f>
        <v>22</v>
      </c>
      <c r="Q726" s="1">
        <f>IFERROR(_3___Healthcare_Data_v1[[#This Row],[ Billing Amount ]]/_3___Healthcare_Data_v1[[#This Row],[Days in Hospital]],0)</f>
        <v>3190.2472668181817</v>
      </c>
      <c r="R726" s="1" t="str">
        <f>IF(_3___Healthcare_Data_v1[[#This Row],[Age]]&gt;60,"Senior",IF(_3___Healthcare_Data_v1[[#This Row],[Age]]&gt;35,"Middle","Young"))</f>
        <v>Senior</v>
      </c>
    </row>
    <row r="727" spans="1:18" x14ac:dyDescent="0.3">
      <c r="A727" s="1" t="s">
        <v>2187</v>
      </c>
      <c r="B727" s="1" t="s">
        <v>26737</v>
      </c>
      <c r="C727" s="1" t="s">
        <v>26</v>
      </c>
      <c r="D727" s="1" t="s">
        <v>34</v>
      </c>
      <c r="E727" s="1" t="s">
        <v>69</v>
      </c>
      <c r="F727" s="2">
        <v>44242</v>
      </c>
      <c r="G727" s="1" t="s">
        <v>2188</v>
      </c>
      <c r="H727" s="1" t="s">
        <v>2189</v>
      </c>
      <c r="I727" s="1" t="s">
        <v>21</v>
      </c>
      <c r="J727" s="3" t="s">
        <v>27406</v>
      </c>
      <c r="K727">
        <v>362</v>
      </c>
      <c r="L727" s="1" t="s">
        <v>38</v>
      </c>
      <c r="M727" s="2">
        <v>44249</v>
      </c>
      <c r="N727" s="1" t="s">
        <v>84</v>
      </c>
      <c r="O727" s="1" t="s">
        <v>24</v>
      </c>
      <c r="P727" s="1">
        <f>_3___Healthcare_Data_v1[[#This Row],[Discharge Date]]-_3___Healthcare_Data_v1[[#This Row],[Date of Admission]]</f>
        <v>7</v>
      </c>
      <c r="Q727" s="1">
        <f>IFERROR(_3___Healthcare_Data_v1[[#This Row],[ Billing Amount ]]/_3___Healthcare_Data_v1[[#This Row],[Days in Hospital]],0)</f>
        <v>979.47922742857133</v>
      </c>
      <c r="R727" s="1" t="str">
        <f>IF(_3___Healthcare_Data_v1[[#This Row],[Age]]&gt;60,"Senior",IF(_3___Healthcare_Data_v1[[#This Row],[Age]]&gt;35,"Middle","Young"))</f>
        <v>Senior</v>
      </c>
    </row>
    <row r="728" spans="1:18" x14ac:dyDescent="0.3">
      <c r="A728" s="1" t="s">
        <v>2190</v>
      </c>
      <c r="B728" s="1" t="s">
        <v>26755</v>
      </c>
      <c r="C728" s="1" t="s">
        <v>16</v>
      </c>
      <c r="D728" s="1" t="s">
        <v>89</v>
      </c>
      <c r="E728" s="1" t="s">
        <v>18</v>
      </c>
      <c r="F728" s="2">
        <v>43506</v>
      </c>
      <c r="G728" s="1" t="s">
        <v>2191</v>
      </c>
      <c r="H728" s="1" t="s">
        <v>2192</v>
      </c>
      <c r="I728" s="1" t="s">
        <v>52</v>
      </c>
      <c r="J728" s="3" t="s">
        <v>27407</v>
      </c>
      <c r="K728">
        <v>180</v>
      </c>
      <c r="L728" s="1" t="s">
        <v>42</v>
      </c>
      <c r="M728" s="2">
        <v>43509</v>
      </c>
      <c r="N728" s="1" t="s">
        <v>23</v>
      </c>
      <c r="O728" s="1" t="s">
        <v>32</v>
      </c>
      <c r="P728" s="1">
        <f>_3___Healthcare_Data_v1[[#This Row],[Discharge Date]]-_3___Healthcare_Data_v1[[#This Row],[Date of Admission]]</f>
        <v>3</v>
      </c>
      <c r="Q728" s="1">
        <f>IFERROR(_3___Healthcare_Data_v1[[#This Row],[ Billing Amount ]]/_3___Healthcare_Data_v1[[#This Row],[Days in Hospital]],0)</f>
        <v>16740.349983333334</v>
      </c>
      <c r="R728" s="1" t="str">
        <f>IF(_3___Healthcare_Data_v1[[#This Row],[Age]]&gt;60,"Senior",IF(_3___Healthcare_Data_v1[[#This Row],[Age]]&gt;35,"Middle","Young"))</f>
        <v>Senior</v>
      </c>
    </row>
    <row r="729" spans="1:18" x14ac:dyDescent="0.3">
      <c r="A729" s="1" t="s">
        <v>2193</v>
      </c>
      <c r="B729" s="1" t="s">
        <v>26685</v>
      </c>
      <c r="C729" s="1" t="s">
        <v>26</v>
      </c>
      <c r="D729" s="1" t="s">
        <v>89</v>
      </c>
      <c r="E729" s="1" t="s">
        <v>28</v>
      </c>
      <c r="F729" s="2">
        <v>45185</v>
      </c>
      <c r="G729" s="1" t="s">
        <v>2194</v>
      </c>
      <c r="H729" s="1" t="s">
        <v>2195</v>
      </c>
      <c r="I729" s="1" t="s">
        <v>21</v>
      </c>
      <c r="J729" s="3" t="s">
        <v>27408</v>
      </c>
      <c r="K729">
        <v>402</v>
      </c>
      <c r="L729" s="1" t="s">
        <v>38</v>
      </c>
      <c r="M729" s="2">
        <v>45213</v>
      </c>
      <c r="N729" s="1" t="s">
        <v>43</v>
      </c>
      <c r="O729" s="1" t="s">
        <v>44</v>
      </c>
      <c r="P729" s="1">
        <f>_3___Healthcare_Data_v1[[#This Row],[Discharge Date]]-_3___Healthcare_Data_v1[[#This Row],[Date of Admission]]</f>
        <v>28</v>
      </c>
      <c r="Q729" s="1">
        <f>IFERROR(_3___Healthcare_Data_v1[[#This Row],[ Billing Amount ]]/_3___Healthcare_Data_v1[[#This Row],[Days in Hospital]],0)</f>
        <v>856.36181714285715</v>
      </c>
      <c r="R729" s="1" t="str">
        <f>IF(_3___Healthcare_Data_v1[[#This Row],[Age]]&gt;60,"Senior",IF(_3___Healthcare_Data_v1[[#This Row],[Age]]&gt;35,"Middle","Young"))</f>
        <v>Senior</v>
      </c>
    </row>
    <row r="730" spans="1:18" x14ac:dyDescent="0.3">
      <c r="A730" s="1" t="s">
        <v>2196</v>
      </c>
      <c r="B730" s="1" t="s">
        <v>26712</v>
      </c>
      <c r="C730" s="1" t="s">
        <v>16</v>
      </c>
      <c r="D730" s="1" t="s">
        <v>27</v>
      </c>
      <c r="E730" s="1" t="s">
        <v>28</v>
      </c>
      <c r="F730" s="2">
        <v>43653</v>
      </c>
      <c r="G730" s="1" t="s">
        <v>2197</v>
      </c>
      <c r="H730" s="1" t="s">
        <v>2198</v>
      </c>
      <c r="I730" s="1" t="s">
        <v>60</v>
      </c>
      <c r="J730" s="3" t="s">
        <v>27409</v>
      </c>
      <c r="K730">
        <v>272</v>
      </c>
      <c r="L730" s="1" t="s">
        <v>42</v>
      </c>
      <c r="M730" s="2">
        <v>43669</v>
      </c>
      <c r="N730" s="1" t="s">
        <v>31</v>
      </c>
      <c r="O730" s="1" t="s">
        <v>32</v>
      </c>
      <c r="P730" s="1">
        <f>_3___Healthcare_Data_v1[[#This Row],[Discharge Date]]-_3___Healthcare_Data_v1[[#This Row],[Date of Admission]]</f>
        <v>16</v>
      </c>
      <c r="Q730" s="1">
        <f>IFERROR(_3___Healthcare_Data_v1[[#This Row],[ Billing Amount ]]/_3___Healthcare_Data_v1[[#This Row],[Days in Hospital]],0)</f>
        <v>561.16325993750002</v>
      </c>
      <c r="R730" s="1" t="str">
        <f>IF(_3___Healthcare_Data_v1[[#This Row],[Age]]&gt;60,"Senior",IF(_3___Healthcare_Data_v1[[#This Row],[Age]]&gt;35,"Middle","Young"))</f>
        <v>Senior</v>
      </c>
    </row>
    <row r="731" spans="1:18" x14ac:dyDescent="0.3">
      <c r="A731" s="1" t="s">
        <v>2199</v>
      </c>
      <c r="B731" s="1" t="s">
        <v>26725</v>
      </c>
      <c r="C731" s="1" t="s">
        <v>16</v>
      </c>
      <c r="D731" s="1" t="s">
        <v>62</v>
      </c>
      <c r="E731" s="1" t="s">
        <v>28</v>
      </c>
      <c r="F731" s="2">
        <v>43899</v>
      </c>
      <c r="G731" s="1" t="s">
        <v>2200</v>
      </c>
      <c r="H731" s="1" t="s">
        <v>2201</v>
      </c>
      <c r="I731" s="1" t="s">
        <v>56</v>
      </c>
      <c r="J731" s="3" t="s">
        <v>27410</v>
      </c>
      <c r="K731">
        <v>155</v>
      </c>
      <c r="L731" s="1" t="s">
        <v>42</v>
      </c>
      <c r="M731" s="2">
        <v>43916</v>
      </c>
      <c r="N731" s="1" t="s">
        <v>23</v>
      </c>
      <c r="O731" s="1" t="s">
        <v>44</v>
      </c>
      <c r="P731" s="1">
        <f>_3___Healthcare_Data_v1[[#This Row],[Discharge Date]]-_3___Healthcare_Data_v1[[#This Row],[Date of Admission]]</f>
        <v>17</v>
      </c>
      <c r="Q731" s="1">
        <f>IFERROR(_3___Healthcare_Data_v1[[#This Row],[ Billing Amount ]]/_3___Healthcare_Data_v1[[#This Row],[Days in Hospital]],0)</f>
        <v>1206.0067217647058</v>
      </c>
      <c r="R731" s="1" t="str">
        <f>IF(_3___Healthcare_Data_v1[[#This Row],[Age]]&gt;60,"Senior",IF(_3___Healthcare_Data_v1[[#This Row],[Age]]&gt;35,"Middle","Young"))</f>
        <v>Senior</v>
      </c>
    </row>
    <row r="732" spans="1:18" x14ac:dyDescent="0.3">
      <c r="A732" s="1" t="s">
        <v>2202</v>
      </c>
      <c r="B732" s="1" t="s">
        <v>26689</v>
      </c>
      <c r="C732" s="1" t="s">
        <v>26</v>
      </c>
      <c r="D732" s="1" t="s">
        <v>27</v>
      </c>
      <c r="E732" s="1" t="s">
        <v>69</v>
      </c>
      <c r="F732" s="2">
        <v>45027</v>
      </c>
      <c r="G732" s="1" t="s">
        <v>2203</v>
      </c>
      <c r="H732" s="1" t="s">
        <v>2204</v>
      </c>
      <c r="I732" s="1" t="s">
        <v>21</v>
      </c>
      <c r="J732" s="3" t="s">
        <v>27411</v>
      </c>
      <c r="K732">
        <v>203</v>
      </c>
      <c r="L732" s="1" t="s">
        <v>22</v>
      </c>
      <c r="M732" s="2">
        <v>45048</v>
      </c>
      <c r="N732" s="1" t="s">
        <v>43</v>
      </c>
      <c r="O732" s="1" t="s">
        <v>44</v>
      </c>
      <c r="P732" s="1">
        <f>_3___Healthcare_Data_v1[[#This Row],[Discharge Date]]-_3___Healthcare_Data_v1[[#This Row],[Date of Admission]]</f>
        <v>21</v>
      </c>
      <c r="Q732" s="1">
        <f>IFERROR(_3___Healthcare_Data_v1[[#This Row],[ Billing Amount ]]/_3___Healthcare_Data_v1[[#This Row],[Days in Hospital]],0)</f>
        <v>1290.9455061904762</v>
      </c>
      <c r="R732" s="1" t="str">
        <f>IF(_3___Healthcare_Data_v1[[#This Row],[Age]]&gt;60,"Senior",IF(_3___Healthcare_Data_v1[[#This Row],[Age]]&gt;35,"Middle","Young"))</f>
        <v>Senior</v>
      </c>
    </row>
    <row r="733" spans="1:18" x14ac:dyDescent="0.3">
      <c r="A733" s="1" t="s">
        <v>2205</v>
      </c>
      <c r="B733" s="1" t="s">
        <v>26610</v>
      </c>
      <c r="C733" s="1" t="s">
        <v>16</v>
      </c>
      <c r="D733" s="1" t="s">
        <v>34</v>
      </c>
      <c r="E733" s="1" t="s">
        <v>28</v>
      </c>
      <c r="F733" s="2">
        <v>45064</v>
      </c>
      <c r="G733" s="1" t="s">
        <v>2206</v>
      </c>
      <c r="H733" s="1" t="s">
        <v>2207</v>
      </c>
      <c r="I733" s="1" t="s">
        <v>21</v>
      </c>
      <c r="J733" s="3" t="s">
        <v>27412</v>
      </c>
      <c r="K733">
        <v>248</v>
      </c>
      <c r="L733" s="1" t="s">
        <v>38</v>
      </c>
      <c r="M733" s="2">
        <v>45065</v>
      </c>
      <c r="N733" s="1" t="s">
        <v>84</v>
      </c>
      <c r="O733" s="1" t="s">
        <v>24</v>
      </c>
      <c r="P733" s="1">
        <f>_3___Healthcare_Data_v1[[#This Row],[Discharge Date]]-_3___Healthcare_Data_v1[[#This Row],[Date of Admission]]</f>
        <v>1</v>
      </c>
      <c r="Q733" s="1">
        <f>IFERROR(_3___Healthcare_Data_v1[[#This Row],[ Billing Amount ]]/_3___Healthcare_Data_v1[[#This Row],[Days in Hospital]],0)</f>
        <v>5343.1689850000002</v>
      </c>
      <c r="R733" s="1" t="str">
        <f>IF(_3___Healthcare_Data_v1[[#This Row],[Age]]&gt;60,"Senior",IF(_3___Healthcare_Data_v1[[#This Row],[Age]]&gt;35,"Middle","Young"))</f>
        <v>Senior</v>
      </c>
    </row>
    <row r="734" spans="1:18" x14ac:dyDescent="0.3">
      <c r="A734" s="1" t="s">
        <v>2208</v>
      </c>
      <c r="B734" s="1" t="s">
        <v>26668</v>
      </c>
      <c r="C734" s="1" t="s">
        <v>26</v>
      </c>
      <c r="D734" s="1" t="s">
        <v>17</v>
      </c>
      <c r="E734" s="1" t="s">
        <v>35</v>
      </c>
      <c r="F734" s="2">
        <v>44450</v>
      </c>
      <c r="G734" s="1" t="s">
        <v>2209</v>
      </c>
      <c r="H734" s="1" t="s">
        <v>2210</v>
      </c>
      <c r="I734" s="1" t="s">
        <v>26607</v>
      </c>
      <c r="J734" s="3" t="s">
        <v>27413</v>
      </c>
      <c r="K734">
        <v>331</v>
      </c>
      <c r="L734" s="1" t="s">
        <v>22</v>
      </c>
      <c r="M734" s="2">
        <v>44465</v>
      </c>
      <c r="N734" s="1" t="s">
        <v>31</v>
      </c>
      <c r="O734" s="1" t="s">
        <v>44</v>
      </c>
      <c r="P734" s="1">
        <f>_3___Healthcare_Data_v1[[#This Row],[Discharge Date]]-_3___Healthcare_Data_v1[[#This Row],[Date of Admission]]</f>
        <v>15</v>
      </c>
      <c r="Q734" s="1">
        <f>IFERROR(_3___Healthcare_Data_v1[[#This Row],[ Billing Amount ]]/_3___Healthcare_Data_v1[[#This Row],[Days in Hospital]],0)</f>
        <v>1106.9728506666665</v>
      </c>
      <c r="R734" s="1" t="str">
        <f>IF(_3___Healthcare_Data_v1[[#This Row],[Age]]&gt;60,"Senior",IF(_3___Healthcare_Data_v1[[#This Row],[Age]]&gt;35,"Middle","Young"))</f>
        <v>Senior</v>
      </c>
    </row>
    <row r="735" spans="1:18" x14ac:dyDescent="0.3">
      <c r="A735" s="1" t="s">
        <v>2211</v>
      </c>
      <c r="B735" s="1" t="s">
        <v>26866</v>
      </c>
      <c r="C735" s="1" t="s">
        <v>16</v>
      </c>
      <c r="D735" s="1" t="s">
        <v>27</v>
      </c>
      <c r="E735" s="1" t="s">
        <v>26615</v>
      </c>
      <c r="F735" s="2">
        <v>44009</v>
      </c>
      <c r="G735" s="1" t="s">
        <v>2212</v>
      </c>
      <c r="H735" s="1" t="s">
        <v>2213</v>
      </c>
      <c r="I735" s="1" t="s">
        <v>52</v>
      </c>
      <c r="J735" s="3" t="s">
        <v>27414</v>
      </c>
      <c r="K735">
        <v>430</v>
      </c>
      <c r="L735" s="1" t="s">
        <v>38</v>
      </c>
      <c r="M735" s="2">
        <v>44021</v>
      </c>
      <c r="N735" s="1" t="s">
        <v>84</v>
      </c>
      <c r="O735" s="1" t="s">
        <v>32</v>
      </c>
      <c r="P735" s="1">
        <f>_3___Healthcare_Data_v1[[#This Row],[Discharge Date]]-_3___Healthcare_Data_v1[[#This Row],[Date of Admission]]</f>
        <v>12</v>
      </c>
      <c r="Q735" s="1">
        <f>IFERROR(_3___Healthcare_Data_v1[[#This Row],[ Billing Amount ]]/_3___Healthcare_Data_v1[[#This Row],[Days in Hospital]],0)</f>
        <v>1699.2907933333333</v>
      </c>
      <c r="R735" s="1" t="str">
        <f>IF(_3___Healthcare_Data_v1[[#This Row],[Age]]&gt;60,"Senior",IF(_3___Healthcare_Data_v1[[#This Row],[Age]]&gt;35,"Middle","Young"))</f>
        <v>Senior</v>
      </c>
    </row>
    <row r="736" spans="1:18" x14ac:dyDescent="0.3">
      <c r="A736" s="1" t="s">
        <v>2214</v>
      </c>
      <c r="B736" s="1" t="s">
        <v>26606</v>
      </c>
      <c r="C736" s="1" t="s">
        <v>26</v>
      </c>
      <c r="D736" s="1" t="s">
        <v>62</v>
      </c>
      <c r="E736" s="1" t="s">
        <v>26620</v>
      </c>
      <c r="F736" s="2">
        <v>44181</v>
      </c>
      <c r="G736" s="1" t="s">
        <v>2215</v>
      </c>
      <c r="H736" s="1" t="s">
        <v>2216</v>
      </c>
      <c r="I736" s="1" t="s">
        <v>21</v>
      </c>
      <c r="J736" s="3" t="s">
        <v>27415</v>
      </c>
      <c r="K736">
        <v>390</v>
      </c>
      <c r="L736" s="1" t="s">
        <v>38</v>
      </c>
      <c r="M736" s="2">
        <v>44202</v>
      </c>
      <c r="N736" s="1" t="s">
        <v>31</v>
      </c>
      <c r="O736" s="1" t="s">
        <v>32</v>
      </c>
      <c r="P736" s="1">
        <f>_3___Healthcare_Data_v1[[#This Row],[Discharge Date]]-_3___Healthcare_Data_v1[[#This Row],[Date of Admission]]</f>
        <v>21</v>
      </c>
      <c r="Q736" s="1">
        <f>IFERROR(_3___Healthcare_Data_v1[[#This Row],[ Billing Amount ]]/_3___Healthcare_Data_v1[[#This Row],[Days in Hospital]],0)</f>
        <v>1665.826886190476</v>
      </c>
      <c r="R736" s="1" t="str">
        <f>IF(_3___Healthcare_Data_v1[[#This Row],[Age]]&gt;60,"Senior",IF(_3___Healthcare_Data_v1[[#This Row],[Age]]&gt;35,"Middle","Young"))</f>
        <v>Senior</v>
      </c>
    </row>
    <row r="737" spans="1:18" x14ac:dyDescent="0.3">
      <c r="A737" s="1" t="s">
        <v>2217</v>
      </c>
      <c r="B737" s="1" t="s">
        <v>26619</v>
      </c>
      <c r="C737" s="1" t="s">
        <v>26</v>
      </c>
      <c r="D737" s="1" t="s">
        <v>229</v>
      </c>
      <c r="E737" s="1" t="s">
        <v>18</v>
      </c>
      <c r="F737" s="2">
        <v>44478</v>
      </c>
      <c r="G737" s="1" t="s">
        <v>2218</v>
      </c>
      <c r="H737" s="1" t="s">
        <v>2219</v>
      </c>
      <c r="I737" s="1" t="s">
        <v>60</v>
      </c>
      <c r="J737" s="3" t="s">
        <v>27416</v>
      </c>
      <c r="K737">
        <v>154</v>
      </c>
      <c r="L737" s="1" t="s">
        <v>42</v>
      </c>
      <c r="M737" s="2">
        <v>44508</v>
      </c>
      <c r="N737" s="1" t="s">
        <v>23</v>
      </c>
      <c r="O737" s="1" t="s">
        <v>44</v>
      </c>
      <c r="P737" s="1">
        <f>_3___Healthcare_Data_v1[[#This Row],[Discharge Date]]-_3___Healthcare_Data_v1[[#This Row],[Date of Admission]]</f>
        <v>30</v>
      </c>
      <c r="Q737" s="1">
        <f>IFERROR(_3___Healthcare_Data_v1[[#This Row],[ Billing Amount ]]/_3___Healthcare_Data_v1[[#This Row],[Days in Hospital]],0)</f>
        <v>843.1397966666666</v>
      </c>
      <c r="R737" s="1" t="str">
        <f>IF(_3___Healthcare_Data_v1[[#This Row],[Age]]&gt;60,"Senior",IF(_3___Healthcare_Data_v1[[#This Row],[Age]]&gt;35,"Middle","Young"))</f>
        <v>Senior</v>
      </c>
    </row>
    <row r="738" spans="1:18" x14ac:dyDescent="0.3">
      <c r="A738" s="1" t="s">
        <v>2220</v>
      </c>
      <c r="B738" s="1" t="s">
        <v>26649</v>
      </c>
      <c r="C738" s="1" t="s">
        <v>26</v>
      </c>
      <c r="D738" s="1" t="s">
        <v>229</v>
      </c>
      <c r="E738" s="1" t="s">
        <v>18</v>
      </c>
      <c r="F738" s="2">
        <v>45001</v>
      </c>
      <c r="G738" s="1" t="s">
        <v>710</v>
      </c>
      <c r="H738" s="1" t="s">
        <v>2221</v>
      </c>
      <c r="I738" s="1" t="s">
        <v>26607</v>
      </c>
      <c r="J738" s="3" t="s">
        <v>27417</v>
      </c>
      <c r="K738">
        <v>341</v>
      </c>
      <c r="L738" s="1" t="s">
        <v>38</v>
      </c>
      <c r="M738" s="2">
        <v>45020</v>
      </c>
      <c r="N738" s="1" t="s">
        <v>23</v>
      </c>
      <c r="O738" s="1" t="s">
        <v>24</v>
      </c>
      <c r="P738" s="1">
        <f>_3___Healthcare_Data_v1[[#This Row],[Discharge Date]]-_3___Healthcare_Data_v1[[#This Row],[Date of Admission]]</f>
        <v>19</v>
      </c>
      <c r="Q738" s="1">
        <f>IFERROR(_3___Healthcare_Data_v1[[#This Row],[ Billing Amount ]]/_3___Healthcare_Data_v1[[#This Row],[Days in Hospital]],0)</f>
        <v>1473.7628936842104</v>
      </c>
      <c r="R738" s="1" t="str">
        <f>IF(_3___Healthcare_Data_v1[[#This Row],[Age]]&gt;60,"Senior",IF(_3___Healthcare_Data_v1[[#This Row],[Age]]&gt;35,"Middle","Young"))</f>
        <v>Senior</v>
      </c>
    </row>
    <row r="739" spans="1:18" x14ac:dyDescent="0.3">
      <c r="A739" s="1" t="s">
        <v>2222</v>
      </c>
      <c r="B739" s="1" t="s">
        <v>26622</v>
      </c>
      <c r="C739" s="1" t="s">
        <v>26</v>
      </c>
      <c r="D739" s="1" t="s">
        <v>89</v>
      </c>
      <c r="E739" s="1" t="s">
        <v>26620</v>
      </c>
      <c r="F739" s="2">
        <v>44437</v>
      </c>
      <c r="G739" s="1" t="s">
        <v>2223</v>
      </c>
      <c r="H739" s="1" t="s">
        <v>2224</v>
      </c>
      <c r="I739" s="1" t="s">
        <v>26607</v>
      </c>
      <c r="J739" s="3" t="s">
        <v>27418</v>
      </c>
      <c r="K739">
        <v>401</v>
      </c>
      <c r="L739" s="1" t="s">
        <v>42</v>
      </c>
      <c r="M739" s="2">
        <v>44438</v>
      </c>
      <c r="N739" s="1" t="s">
        <v>84</v>
      </c>
      <c r="O739" s="1" t="s">
        <v>24</v>
      </c>
      <c r="P739" s="1">
        <f>_3___Healthcare_Data_v1[[#This Row],[Discharge Date]]-_3___Healthcare_Data_v1[[#This Row],[Date of Admission]]</f>
        <v>1</v>
      </c>
      <c r="Q739" s="1">
        <f>IFERROR(_3___Healthcare_Data_v1[[#This Row],[ Billing Amount ]]/_3___Healthcare_Data_v1[[#This Row],[Days in Hospital]],0)</f>
        <v>29606.433730000001</v>
      </c>
      <c r="R739" s="1" t="str">
        <f>IF(_3___Healthcare_Data_v1[[#This Row],[Age]]&gt;60,"Senior",IF(_3___Healthcare_Data_v1[[#This Row],[Age]]&gt;35,"Middle","Young"))</f>
        <v>Senior</v>
      </c>
    </row>
    <row r="740" spans="1:18" x14ac:dyDescent="0.3">
      <c r="A740" s="1" t="s">
        <v>737</v>
      </c>
      <c r="B740" s="1" t="s">
        <v>26803</v>
      </c>
      <c r="C740" s="1" t="s">
        <v>16</v>
      </c>
      <c r="D740" s="1" t="s">
        <v>229</v>
      </c>
      <c r="E740" s="1" t="s">
        <v>26620</v>
      </c>
      <c r="F740" s="2">
        <v>43533</v>
      </c>
      <c r="G740" s="1" t="s">
        <v>2225</v>
      </c>
      <c r="H740" s="1" t="s">
        <v>2226</v>
      </c>
      <c r="I740" s="1" t="s">
        <v>56</v>
      </c>
      <c r="J740" s="3" t="s">
        <v>27419</v>
      </c>
      <c r="K740">
        <v>312</v>
      </c>
      <c r="L740" s="1" t="s">
        <v>42</v>
      </c>
      <c r="M740" s="2">
        <v>43552</v>
      </c>
      <c r="N740" s="1" t="s">
        <v>43</v>
      </c>
      <c r="O740" s="1" t="s">
        <v>32</v>
      </c>
      <c r="P740" s="1">
        <f>_3___Healthcare_Data_v1[[#This Row],[Discharge Date]]-_3___Healthcare_Data_v1[[#This Row],[Date of Admission]]</f>
        <v>19</v>
      </c>
      <c r="Q740" s="1">
        <f>IFERROR(_3___Healthcare_Data_v1[[#This Row],[ Billing Amount ]]/_3___Healthcare_Data_v1[[#This Row],[Days in Hospital]],0)</f>
        <v>754.71248105263157</v>
      </c>
      <c r="R740" s="1" t="str">
        <f>IF(_3___Healthcare_Data_v1[[#This Row],[Age]]&gt;60,"Senior",IF(_3___Healthcare_Data_v1[[#This Row],[Age]]&gt;35,"Middle","Young"))</f>
        <v>Senior</v>
      </c>
    </row>
    <row r="741" spans="1:18" x14ac:dyDescent="0.3">
      <c r="A741" s="1" t="s">
        <v>2227</v>
      </c>
      <c r="B741" s="1" t="s">
        <v>26644</v>
      </c>
      <c r="C741" s="1" t="s">
        <v>26</v>
      </c>
      <c r="D741" s="1" t="s">
        <v>49</v>
      </c>
      <c r="E741" s="1" t="s">
        <v>35</v>
      </c>
      <c r="F741" s="2">
        <v>43432</v>
      </c>
      <c r="G741" s="1" t="s">
        <v>2228</v>
      </c>
      <c r="H741" s="1" t="s">
        <v>2229</v>
      </c>
      <c r="I741" s="1" t="s">
        <v>52</v>
      </c>
      <c r="J741" s="3" t="s">
        <v>27420</v>
      </c>
      <c r="K741">
        <v>424</v>
      </c>
      <c r="L741" s="1" t="s">
        <v>42</v>
      </c>
      <c r="M741" s="2">
        <v>43436</v>
      </c>
      <c r="N741" s="1" t="s">
        <v>84</v>
      </c>
      <c r="O741" s="1" t="s">
        <v>44</v>
      </c>
      <c r="P741" s="1">
        <f>_3___Healthcare_Data_v1[[#This Row],[Discharge Date]]-_3___Healthcare_Data_v1[[#This Row],[Date of Admission]]</f>
        <v>4</v>
      </c>
      <c r="Q741" s="1">
        <f>IFERROR(_3___Healthcare_Data_v1[[#This Row],[ Billing Amount ]]/_3___Healthcare_Data_v1[[#This Row],[Days in Hospital]],0)</f>
        <v>3045.2967450000001</v>
      </c>
      <c r="R741" s="1" t="str">
        <f>IF(_3___Healthcare_Data_v1[[#This Row],[Age]]&gt;60,"Senior",IF(_3___Healthcare_Data_v1[[#This Row],[Age]]&gt;35,"Middle","Young"))</f>
        <v>Senior</v>
      </c>
    </row>
    <row r="742" spans="1:18" x14ac:dyDescent="0.3">
      <c r="A742" s="1" t="s">
        <v>2230</v>
      </c>
      <c r="B742" s="1" t="s">
        <v>26866</v>
      </c>
      <c r="C742" s="1" t="s">
        <v>16</v>
      </c>
      <c r="D742" s="1" t="s">
        <v>27</v>
      </c>
      <c r="E742" s="1" t="s">
        <v>69</v>
      </c>
      <c r="F742" s="2">
        <v>45081</v>
      </c>
      <c r="G742" s="1" t="s">
        <v>2231</v>
      </c>
      <c r="H742" s="1" t="s">
        <v>2232</v>
      </c>
      <c r="I742" s="1" t="s">
        <v>60</v>
      </c>
      <c r="J742" s="3" t="s">
        <v>27421</v>
      </c>
      <c r="K742">
        <v>248</v>
      </c>
      <c r="L742" s="1" t="s">
        <v>22</v>
      </c>
      <c r="M742" s="2">
        <v>45099</v>
      </c>
      <c r="N742" s="1" t="s">
        <v>84</v>
      </c>
      <c r="O742" s="1" t="s">
        <v>32</v>
      </c>
      <c r="P742" s="1">
        <f>_3___Healthcare_Data_v1[[#This Row],[Discharge Date]]-_3___Healthcare_Data_v1[[#This Row],[Date of Admission]]</f>
        <v>18</v>
      </c>
      <c r="Q742" s="1">
        <f>IFERROR(_3___Healthcare_Data_v1[[#This Row],[ Billing Amount ]]/_3___Healthcare_Data_v1[[#This Row],[Days in Hospital]],0)</f>
        <v>2686.2080505555555</v>
      </c>
      <c r="R742" s="1" t="str">
        <f>IF(_3___Healthcare_Data_v1[[#This Row],[Age]]&gt;60,"Senior",IF(_3___Healthcare_Data_v1[[#This Row],[Age]]&gt;35,"Middle","Young"))</f>
        <v>Senior</v>
      </c>
    </row>
    <row r="743" spans="1:18" x14ac:dyDescent="0.3">
      <c r="A743" s="1" t="s">
        <v>2233</v>
      </c>
      <c r="B743" s="1" t="s">
        <v>26661</v>
      </c>
      <c r="C743" s="1" t="s">
        <v>26</v>
      </c>
      <c r="D743" s="1" t="s">
        <v>62</v>
      </c>
      <c r="E743" s="1" t="s">
        <v>28</v>
      </c>
      <c r="F743" s="2">
        <v>44180</v>
      </c>
      <c r="G743" s="1" t="s">
        <v>2234</v>
      </c>
      <c r="H743" s="1" t="s">
        <v>2235</v>
      </c>
      <c r="I743" s="1" t="s">
        <v>56</v>
      </c>
      <c r="J743" s="3" t="s">
        <v>27422</v>
      </c>
      <c r="K743">
        <v>231</v>
      </c>
      <c r="L743" s="1" t="s">
        <v>42</v>
      </c>
      <c r="M743" s="2">
        <v>44196</v>
      </c>
      <c r="N743" s="1" t="s">
        <v>23</v>
      </c>
      <c r="O743" s="1" t="s">
        <v>32</v>
      </c>
      <c r="P743" s="1">
        <f>_3___Healthcare_Data_v1[[#This Row],[Discharge Date]]-_3___Healthcare_Data_v1[[#This Row],[Date of Admission]]</f>
        <v>16</v>
      </c>
      <c r="Q743" s="1">
        <f>IFERROR(_3___Healthcare_Data_v1[[#This Row],[ Billing Amount ]]/_3___Healthcare_Data_v1[[#This Row],[Days in Hospital]],0)</f>
        <v>902.42714062499999</v>
      </c>
      <c r="R743" s="1" t="str">
        <f>IF(_3___Healthcare_Data_v1[[#This Row],[Age]]&gt;60,"Senior",IF(_3___Healthcare_Data_v1[[#This Row],[Age]]&gt;35,"Middle","Young"))</f>
        <v>Senior</v>
      </c>
    </row>
    <row r="744" spans="1:18" x14ac:dyDescent="0.3">
      <c r="A744" s="1" t="s">
        <v>2236</v>
      </c>
      <c r="B744" s="1" t="s">
        <v>26845</v>
      </c>
      <c r="C744" s="1" t="s">
        <v>26</v>
      </c>
      <c r="D744" s="1" t="s">
        <v>89</v>
      </c>
      <c r="E744" s="1" t="s">
        <v>26620</v>
      </c>
      <c r="F744" s="2">
        <v>44255</v>
      </c>
      <c r="G744" s="1" t="s">
        <v>2237</v>
      </c>
      <c r="H744" s="1" t="s">
        <v>2238</v>
      </c>
      <c r="I744" s="1" t="s">
        <v>60</v>
      </c>
      <c r="J744" s="3" t="s">
        <v>27423</v>
      </c>
      <c r="K744">
        <v>336</v>
      </c>
      <c r="L744" s="1" t="s">
        <v>42</v>
      </c>
      <c r="M744" s="2">
        <v>44257</v>
      </c>
      <c r="N744" s="1" t="s">
        <v>31</v>
      </c>
      <c r="O744" s="1" t="s">
        <v>24</v>
      </c>
      <c r="P744" s="1">
        <f>_3___Healthcare_Data_v1[[#This Row],[Discharge Date]]-_3___Healthcare_Data_v1[[#This Row],[Date of Admission]]</f>
        <v>2</v>
      </c>
      <c r="Q744" s="1">
        <f>IFERROR(_3___Healthcare_Data_v1[[#This Row],[ Billing Amount ]]/_3___Healthcare_Data_v1[[#This Row],[Days in Hospital]],0)</f>
        <v>16765.61349</v>
      </c>
      <c r="R744" s="1" t="str">
        <f>IF(_3___Healthcare_Data_v1[[#This Row],[Age]]&gt;60,"Senior",IF(_3___Healthcare_Data_v1[[#This Row],[Age]]&gt;35,"Middle","Young"))</f>
        <v>Senior</v>
      </c>
    </row>
    <row r="745" spans="1:18" x14ac:dyDescent="0.3">
      <c r="A745" s="1" t="s">
        <v>2239</v>
      </c>
      <c r="B745" s="1" t="s">
        <v>26755</v>
      </c>
      <c r="C745" s="1" t="s">
        <v>26</v>
      </c>
      <c r="D745" s="1" t="s">
        <v>89</v>
      </c>
      <c r="E745" s="1" t="s">
        <v>35</v>
      </c>
      <c r="F745" s="2">
        <v>44780</v>
      </c>
      <c r="G745" s="1" t="s">
        <v>2240</v>
      </c>
      <c r="H745" s="1" t="s">
        <v>2241</v>
      </c>
      <c r="I745" s="1" t="s">
        <v>56</v>
      </c>
      <c r="J745" s="3" t="s">
        <v>27424</v>
      </c>
      <c r="K745">
        <v>299</v>
      </c>
      <c r="L745" s="1" t="s">
        <v>22</v>
      </c>
      <c r="M745" s="2">
        <v>44799</v>
      </c>
      <c r="N745" s="1" t="s">
        <v>48</v>
      </c>
      <c r="O745" s="1" t="s">
        <v>44</v>
      </c>
      <c r="P745" s="1">
        <f>_3___Healthcare_Data_v1[[#This Row],[Discharge Date]]-_3___Healthcare_Data_v1[[#This Row],[Date of Admission]]</f>
        <v>19</v>
      </c>
      <c r="Q745" s="1">
        <f>IFERROR(_3___Healthcare_Data_v1[[#This Row],[ Billing Amount ]]/_3___Healthcare_Data_v1[[#This Row],[Days in Hospital]],0)</f>
        <v>1221.3578436842104</v>
      </c>
      <c r="R745" s="1" t="str">
        <f>IF(_3___Healthcare_Data_v1[[#This Row],[Age]]&gt;60,"Senior",IF(_3___Healthcare_Data_v1[[#This Row],[Age]]&gt;35,"Middle","Young"))</f>
        <v>Senior</v>
      </c>
    </row>
    <row r="746" spans="1:18" x14ac:dyDescent="0.3">
      <c r="A746" s="1" t="s">
        <v>2242</v>
      </c>
      <c r="B746" s="1" t="s">
        <v>26672</v>
      </c>
      <c r="C746" s="1" t="s">
        <v>26</v>
      </c>
      <c r="D746" s="1" t="s">
        <v>62</v>
      </c>
      <c r="E746" s="1" t="s">
        <v>26615</v>
      </c>
      <c r="F746" s="2">
        <v>43573</v>
      </c>
      <c r="G746" s="1" t="s">
        <v>2243</v>
      </c>
      <c r="H746" s="1" t="s">
        <v>2244</v>
      </c>
      <c r="I746" s="1" t="s">
        <v>26607</v>
      </c>
      <c r="J746" s="3" t="s">
        <v>27425</v>
      </c>
      <c r="K746">
        <v>495</v>
      </c>
      <c r="L746" s="1" t="s">
        <v>42</v>
      </c>
      <c r="M746" s="2">
        <v>43591</v>
      </c>
      <c r="N746" s="1" t="s">
        <v>23</v>
      </c>
      <c r="O746" s="1" t="s">
        <v>24</v>
      </c>
      <c r="P746" s="1">
        <f>_3___Healthcare_Data_v1[[#This Row],[Discharge Date]]-_3___Healthcare_Data_v1[[#This Row],[Date of Admission]]</f>
        <v>18</v>
      </c>
      <c r="Q746" s="1">
        <f>IFERROR(_3___Healthcare_Data_v1[[#This Row],[ Billing Amount ]]/_3___Healthcare_Data_v1[[#This Row],[Days in Hospital]],0)</f>
        <v>240.56395755555553</v>
      </c>
      <c r="R746" s="1" t="str">
        <f>IF(_3___Healthcare_Data_v1[[#This Row],[Age]]&gt;60,"Senior",IF(_3___Healthcare_Data_v1[[#This Row],[Age]]&gt;35,"Middle","Young"))</f>
        <v>Senior</v>
      </c>
    </row>
    <row r="747" spans="1:18" x14ac:dyDescent="0.3">
      <c r="A747" s="1" t="s">
        <v>2245</v>
      </c>
      <c r="B747" s="1" t="s">
        <v>26732</v>
      </c>
      <c r="C747" s="1" t="s">
        <v>26</v>
      </c>
      <c r="D747" s="1" t="s">
        <v>49</v>
      </c>
      <c r="E747" s="1" t="s">
        <v>26620</v>
      </c>
      <c r="F747" s="2">
        <v>43871</v>
      </c>
      <c r="G747" s="1" t="s">
        <v>2246</v>
      </c>
      <c r="H747" s="1" t="s">
        <v>2247</v>
      </c>
      <c r="I747" s="1" t="s">
        <v>60</v>
      </c>
      <c r="J747" s="3" t="s">
        <v>27426</v>
      </c>
      <c r="K747">
        <v>180</v>
      </c>
      <c r="L747" s="1" t="s">
        <v>38</v>
      </c>
      <c r="M747" s="2">
        <v>43888</v>
      </c>
      <c r="N747" s="1" t="s">
        <v>23</v>
      </c>
      <c r="O747" s="1" t="s">
        <v>44</v>
      </c>
      <c r="P747" s="1">
        <f>_3___Healthcare_Data_v1[[#This Row],[Discharge Date]]-_3___Healthcare_Data_v1[[#This Row],[Date of Admission]]</f>
        <v>17</v>
      </c>
      <c r="Q747" s="1">
        <f>IFERROR(_3___Healthcare_Data_v1[[#This Row],[ Billing Amount ]]/_3___Healthcare_Data_v1[[#This Row],[Days in Hospital]],0)</f>
        <v>1609.7809535294118</v>
      </c>
      <c r="R747" s="1" t="str">
        <f>IF(_3___Healthcare_Data_v1[[#This Row],[Age]]&gt;60,"Senior",IF(_3___Healthcare_Data_v1[[#This Row],[Age]]&gt;35,"Middle","Young"))</f>
        <v>Senior</v>
      </c>
    </row>
    <row r="748" spans="1:18" x14ac:dyDescent="0.3">
      <c r="A748" s="1" t="s">
        <v>2248</v>
      </c>
      <c r="B748" s="1" t="s">
        <v>26668</v>
      </c>
      <c r="C748" s="1" t="s">
        <v>26</v>
      </c>
      <c r="D748" s="1" t="s">
        <v>49</v>
      </c>
      <c r="E748" s="1" t="s">
        <v>35</v>
      </c>
      <c r="F748" s="2">
        <v>44725</v>
      </c>
      <c r="G748" s="1" t="s">
        <v>2249</v>
      </c>
      <c r="H748" s="1" t="s">
        <v>2250</v>
      </c>
      <c r="I748" s="1" t="s">
        <v>60</v>
      </c>
      <c r="J748" s="3" t="s">
        <v>27427</v>
      </c>
      <c r="K748">
        <v>136</v>
      </c>
      <c r="L748" s="1" t="s">
        <v>42</v>
      </c>
      <c r="M748" s="2">
        <v>44727</v>
      </c>
      <c r="N748" s="1" t="s">
        <v>23</v>
      </c>
      <c r="O748" s="1" t="s">
        <v>44</v>
      </c>
      <c r="P748" s="1">
        <f>_3___Healthcare_Data_v1[[#This Row],[Discharge Date]]-_3___Healthcare_Data_v1[[#This Row],[Date of Admission]]</f>
        <v>2</v>
      </c>
      <c r="Q748" s="1">
        <f>IFERROR(_3___Healthcare_Data_v1[[#This Row],[ Billing Amount ]]/_3___Healthcare_Data_v1[[#This Row],[Days in Hospital]],0)</f>
        <v>7912.3853449999997</v>
      </c>
      <c r="R748" s="1" t="str">
        <f>IF(_3___Healthcare_Data_v1[[#This Row],[Age]]&gt;60,"Senior",IF(_3___Healthcare_Data_v1[[#This Row],[Age]]&gt;35,"Middle","Young"))</f>
        <v>Senior</v>
      </c>
    </row>
    <row r="749" spans="1:18" x14ac:dyDescent="0.3">
      <c r="A749" s="1" t="s">
        <v>2251</v>
      </c>
      <c r="B749" s="1" t="s">
        <v>26634</v>
      </c>
      <c r="C749" s="1" t="s">
        <v>16</v>
      </c>
      <c r="D749" s="1" t="s">
        <v>89</v>
      </c>
      <c r="E749" s="1" t="s">
        <v>26620</v>
      </c>
      <c r="F749" s="2">
        <v>43899</v>
      </c>
      <c r="G749" s="1" t="s">
        <v>2252</v>
      </c>
      <c r="H749" s="1" t="s">
        <v>2253</v>
      </c>
      <c r="I749" s="1" t="s">
        <v>26607</v>
      </c>
      <c r="J749" s="3" t="s">
        <v>27428</v>
      </c>
      <c r="K749">
        <v>211</v>
      </c>
      <c r="L749" s="1" t="s">
        <v>42</v>
      </c>
      <c r="M749" s="2">
        <v>43928</v>
      </c>
      <c r="N749" s="1" t="s">
        <v>43</v>
      </c>
      <c r="O749" s="1" t="s">
        <v>24</v>
      </c>
      <c r="P749" s="1">
        <f>_3___Healthcare_Data_v1[[#This Row],[Discharge Date]]-_3___Healthcare_Data_v1[[#This Row],[Date of Admission]]</f>
        <v>29</v>
      </c>
      <c r="Q749" s="1">
        <f>IFERROR(_3___Healthcare_Data_v1[[#This Row],[ Billing Amount ]]/_3___Healthcare_Data_v1[[#This Row],[Days in Hospital]],0)</f>
        <v>686.2246531034483</v>
      </c>
      <c r="R749" s="1" t="str">
        <f>IF(_3___Healthcare_Data_v1[[#This Row],[Age]]&gt;60,"Senior",IF(_3___Healthcare_Data_v1[[#This Row],[Age]]&gt;35,"Middle","Young"))</f>
        <v>Senior</v>
      </c>
    </row>
    <row r="750" spans="1:18" x14ac:dyDescent="0.3">
      <c r="A750" s="1" t="s">
        <v>2254</v>
      </c>
      <c r="B750" s="1" t="s">
        <v>26661</v>
      </c>
      <c r="C750" s="1" t="s">
        <v>26</v>
      </c>
      <c r="D750" s="1" t="s">
        <v>229</v>
      </c>
      <c r="E750" s="1" t="s">
        <v>26615</v>
      </c>
      <c r="F750" s="2">
        <v>44419</v>
      </c>
      <c r="G750" s="1" t="s">
        <v>2255</v>
      </c>
      <c r="H750" s="1" t="s">
        <v>2256</v>
      </c>
      <c r="I750" s="1" t="s">
        <v>56</v>
      </c>
      <c r="J750" s="3" t="s">
        <v>27429</v>
      </c>
      <c r="K750">
        <v>338</v>
      </c>
      <c r="L750" s="1" t="s">
        <v>22</v>
      </c>
      <c r="M750" s="2">
        <v>44441</v>
      </c>
      <c r="N750" s="1" t="s">
        <v>23</v>
      </c>
      <c r="O750" s="1" t="s">
        <v>32</v>
      </c>
      <c r="P750" s="1">
        <f>_3___Healthcare_Data_v1[[#This Row],[Discharge Date]]-_3___Healthcare_Data_v1[[#This Row],[Date of Admission]]</f>
        <v>22</v>
      </c>
      <c r="Q750" s="1">
        <f>IFERROR(_3___Healthcare_Data_v1[[#This Row],[ Billing Amount ]]/_3___Healthcare_Data_v1[[#This Row],[Days in Hospital]],0)</f>
        <v>1608.2306509090909</v>
      </c>
      <c r="R750" s="1" t="str">
        <f>IF(_3___Healthcare_Data_v1[[#This Row],[Age]]&gt;60,"Senior",IF(_3___Healthcare_Data_v1[[#This Row],[Age]]&gt;35,"Middle","Young"))</f>
        <v>Senior</v>
      </c>
    </row>
    <row r="751" spans="1:18" x14ac:dyDescent="0.3">
      <c r="A751" s="1" t="s">
        <v>2257</v>
      </c>
      <c r="B751" s="1" t="s">
        <v>26795</v>
      </c>
      <c r="C751" s="1" t="s">
        <v>26</v>
      </c>
      <c r="D751" s="1" t="s">
        <v>49</v>
      </c>
      <c r="E751" s="1" t="s">
        <v>26615</v>
      </c>
      <c r="F751" s="2">
        <v>44999</v>
      </c>
      <c r="G751" s="1" t="s">
        <v>2258</v>
      </c>
      <c r="H751" s="1" t="s">
        <v>2259</v>
      </c>
      <c r="I751" s="1" t="s">
        <v>52</v>
      </c>
      <c r="J751" s="3" t="s">
        <v>27430</v>
      </c>
      <c r="K751">
        <v>470</v>
      </c>
      <c r="L751" s="1" t="s">
        <v>22</v>
      </c>
      <c r="M751" s="2">
        <v>45012</v>
      </c>
      <c r="N751" s="1" t="s">
        <v>31</v>
      </c>
      <c r="O751" s="1" t="s">
        <v>44</v>
      </c>
      <c r="P751" s="1">
        <f>_3___Healthcare_Data_v1[[#This Row],[Discharge Date]]-_3___Healthcare_Data_v1[[#This Row],[Date of Admission]]</f>
        <v>13</v>
      </c>
      <c r="Q751" s="1">
        <f>IFERROR(_3___Healthcare_Data_v1[[#This Row],[ Billing Amount ]]/_3___Healthcare_Data_v1[[#This Row],[Days in Hospital]],0)</f>
        <v>1503.2801038461539</v>
      </c>
      <c r="R751" s="1" t="str">
        <f>IF(_3___Healthcare_Data_v1[[#This Row],[Age]]&gt;60,"Senior",IF(_3___Healthcare_Data_v1[[#This Row],[Age]]&gt;35,"Middle","Young"))</f>
        <v>Senior</v>
      </c>
    </row>
    <row r="752" spans="1:18" x14ac:dyDescent="0.3">
      <c r="A752" s="1" t="s">
        <v>2260</v>
      </c>
      <c r="B752" s="1" t="s">
        <v>26636</v>
      </c>
      <c r="C752" s="1" t="s">
        <v>16</v>
      </c>
      <c r="D752" s="1" t="s">
        <v>34</v>
      </c>
      <c r="E752" s="1" t="s">
        <v>26620</v>
      </c>
      <c r="F752" s="2">
        <v>45056</v>
      </c>
      <c r="G752" s="1" t="s">
        <v>2261</v>
      </c>
      <c r="H752" s="1" t="s">
        <v>2262</v>
      </c>
      <c r="I752" s="1" t="s">
        <v>26607</v>
      </c>
      <c r="J752" s="3" t="s">
        <v>27431</v>
      </c>
      <c r="K752">
        <v>381</v>
      </c>
      <c r="L752" s="1" t="s">
        <v>38</v>
      </c>
      <c r="M752" s="2">
        <v>45080</v>
      </c>
      <c r="N752" s="1" t="s">
        <v>43</v>
      </c>
      <c r="O752" s="1" t="s">
        <v>24</v>
      </c>
      <c r="P752" s="1">
        <f>_3___Healthcare_Data_v1[[#This Row],[Discharge Date]]-_3___Healthcare_Data_v1[[#This Row],[Date of Admission]]</f>
        <v>24</v>
      </c>
      <c r="Q752" s="1">
        <f>IFERROR(_3___Healthcare_Data_v1[[#This Row],[ Billing Amount ]]/_3___Healthcare_Data_v1[[#This Row],[Days in Hospital]],0)</f>
        <v>581.15636875000007</v>
      </c>
      <c r="R752" s="1" t="str">
        <f>IF(_3___Healthcare_Data_v1[[#This Row],[Age]]&gt;60,"Senior",IF(_3___Healthcare_Data_v1[[#This Row],[Age]]&gt;35,"Middle","Young"))</f>
        <v>Senior</v>
      </c>
    </row>
    <row r="753" spans="1:18" x14ac:dyDescent="0.3">
      <c r="A753" s="1" t="s">
        <v>2263</v>
      </c>
      <c r="B753" s="1" t="s">
        <v>26697</v>
      </c>
      <c r="C753" s="1" t="s">
        <v>26</v>
      </c>
      <c r="D753" s="1" t="s">
        <v>89</v>
      </c>
      <c r="E753" s="1" t="s">
        <v>69</v>
      </c>
      <c r="F753" s="2">
        <v>45085</v>
      </c>
      <c r="G753" s="1" t="s">
        <v>2264</v>
      </c>
      <c r="H753" s="1" t="s">
        <v>2265</v>
      </c>
      <c r="I753" s="1" t="s">
        <v>26607</v>
      </c>
      <c r="J753" s="3" t="s">
        <v>27432</v>
      </c>
      <c r="K753">
        <v>230</v>
      </c>
      <c r="L753" s="1" t="s">
        <v>22</v>
      </c>
      <c r="M753" s="2">
        <v>45100</v>
      </c>
      <c r="N753" s="1" t="s">
        <v>84</v>
      </c>
      <c r="O753" s="1" t="s">
        <v>24</v>
      </c>
      <c r="P753" s="1">
        <f>_3___Healthcare_Data_v1[[#This Row],[Discharge Date]]-_3___Healthcare_Data_v1[[#This Row],[Date of Admission]]</f>
        <v>15</v>
      </c>
      <c r="Q753" s="1">
        <f>IFERROR(_3___Healthcare_Data_v1[[#This Row],[ Billing Amount ]]/_3___Healthcare_Data_v1[[#This Row],[Days in Hospital]],0)</f>
        <v>2196.5016706666665</v>
      </c>
      <c r="R753" s="1" t="str">
        <f>IF(_3___Healthcare_Data_v1[[#This Row],[Age]]&gt;60,"Senior",IF(_3___Healthcare_Data_v1[[#This Row],[Age]]&gt;35,"Middle","Young"))</f>
        <v>Senior</v>
      </c>
    </row>
    <row r="754" spans="1:18" x14ac:dyDescent="0.3">
      <c r="A754" s="1" t="s">
        <v>2266</v>
      </c>
      <c r="B754" s="1" t="s">
        <v>26624</v>
      </c>
      <c r="C754" s="1" t="s">
        <v>16</v>
      </c>
      <c r="D754" s="1" t="s">
        <v>229</v>
      </c>
      <c r="E754" s="1" t="s">
        <v>28</v>
      </c>
      <c r="F754" s="2">
        <v>44169</v>
      </c>
      <c r="G754" s="1" t="s">
        <v>2267</v>
      </c>
      <c r="H754" s="1" t="s">
        <v>2268</v>
      </c>
      <c r="I754" s="1" t="s">
        <v>52</v>
      </c>
      <c r="J754" s="3" t="s">
        <v>27433</v>
      </c>
      <c r="K754">
        <v>262</v>
      </c>
      <c r="L754" s="1" t="s">
        <v>42</v>
      </c>
      <c r="M754" s="2">
        <v>44178</v>
      </c>
      <c r="N754" s="1" t="s">
        <v>23</v>
      </c>
      <c r="O754" s="1" t="s">
        <v>44</v>
      </c>
      <c r="P754" s="1">
        <f>_3___Healthcare_Data_v1[[#This Row],[Discharge Date]]-_3___Healthcare_Data_v1[[#This Row],[Date of Admission]]</f>
        <v>9</v>
      </c>
      <c r="Q754" s="1">
        <f>IFERROR(_3___Healthcare_Data_v1[[#This Row],[ Billing Amount ]]/_3___Healthcare_Data_v1[[#This Row],[Days in Hospital]],0)</f>
        <v>981.21798244444449</v>
      </c>
      <c r="R754" s="1" t="str">
        <f>IF(_3___Healthcare_Data_v1[[#This Row],[Age]]&gt;60,"Senior",IF(_3___Healthcare_Data_v1[[#This Row],[Age]]&gt;35,"Middle","Young"))</f>
        <v>Senior</v>
      </c>
    </row>
    <row r="755" spans="1:18" x14ac:dyDescent="0.3">
      <c r="A755" s="1" t="s">
        <v>2269</v>
      </c>
      <c r="B755" s="1" t="s">
        <v>26873</v>
      </c>
      <c r="C755" s="1" t="s">
        <v>26</v>
      </c>
      <c r="D755" s="1" t="s">
        <v>49</v>
      </c>
      <c r="E755" s="1" t="s">
        <v>18</v>
      </c>
      <c r="F755" s="2">
        <v>43797</v>
      </c>
      <c r="G755" s="1" t="s">
        <v>2270</v>
      </c>
      <c r="H755" s="1" t="s">
        <v>2271</v>
      </c>
      <c r="I755" s="1" t="s">
        <v>21</v>
      </c>
      <c r="J755" s="3" t="s">
        <v>27434</v>
      </c>
      <c r="K755">
        <v>139</v>
      </c>
      <c r="L755" s="1" t="s">
        <v>38</v>
      </c>
      <c r="M755" s="2">
        <v>43811</v>
      </c>
      <c r="N755" s="1" t="s">
        <v>23</v>
      </c>
      <c r="O755" s="1" t="s">
        <v>32</v>
      </c>
      <c r="P755" s="1">
        <f>_3___Healthcare_Data_v1[[#This Row],[Discharge Date]]-_3___Healthcare_Data_v1[[#This Row],[Date of Admission]]</f>
        <v>14</v>
      </c>
      <c r="Q755" s="1">
        <f>IFERROR(_3___Healthcare_Data_v1[[#This Row],[ Billing Amount ]]/_3___Healthcare_Data_v1[[#This Row],[Days in Hospital]],0)</f>
        <v>1711.9658457142857</v>
      </c>
      <c r="R755" s="1" t="str">
        <f>IF(_3___Healthcare_Data_v1[[#This Row],[Age]]&gt;60,"Senior",IF(_3___Healthcare_Data_v1[[#This Row],[Age]]&gt;35,"Middle","Young"))</f>
        <v>Senior</v>
      </c>
    </row>
    <row r="756" spans="1:18" x14ac:dyDescent="0.3">
      <c r="A756" s="1" t="s">
        <v>2272</v>
      </c>
      <c r="B756" s="1" t="s">
        <v>26776</v>
      </c>
      <c r="C756" s="1" t="s">
        <v>26</v>
      </c>
      <c r="D756" s="1" t="s">
        <v>89</v>
      </c>
      <c r="E756" s="1" t="s">
        <v>35</v>
      </c>
      <c r="F756" s="2">
        <v>44788</v>
      </c>
      <c r="G756" s="1" t="s">
        <v>2273</v>
      </c>
      <c r="H756" s="1" t="s">
        <v>2274</v>
      </c>
      <c r="I756" s="1" t="s">
        <v>26607</v>
      </c>
      <c r="J756" s="3" t="s">
        <v>27435</v>
      </c>
      <c r="K756">
        <v>208</v>
      </c>
      <c r="L756" s="1" t="s">
        <v>22</v>
      </c>
      <c r="M756" s="2">
        <v>44796</v>
      </c>
      <c r="N756" s="1" t="s">
        <v>31</v>
      </c>
      <c r="O756" s="1" t="s">
        <v>24</v>
      </c>
      <c r="P756" s="1">
        <f>_3___Healthcare_Data_v1[[#This Row],[Discharge Date]]-_3___Healthcare_Data_v1[[#This Row],[Date of Admission]]</f>
        <v>8</v>
      </c>
      <c r="Q756" s="1">
        <f>IFERROR(_3___Healthcare_Data_v1[[#This Row],[ Billing Amount ]]/_3___Healthcare_Data_v1[[#This Row],[Days in Hospital]],0)</f>
        <v>2570.0061875000001</v>
      </c>
      <c r="R756" s="1" t="str">
        <f>IF(_3___Healthcare_Data_v1[[#This Row],[Age]]&gt;60,"Senior",IF(_3___Healthcare_Data_v1[[#This Row],[Age]]&gt;35,"Middle","Young"))</f>
        <v>Senior</v>
      </c>
    </row>
    <row r="757" spans="1:18" x14ac:dyDescent="0.3">
      <c r="A757" s="1" t="s">
        <v>2275</v>
      </c>
      <c r="B757" s="1" t="s">
        <v>26791</v>
      </c>
      <c r="C757" s="1" t="s">
        <v>26</v>
      </c>
      <c r="D757" s="1" t="s">
        <v>49</v>
      </c>
      <c r="E757" s="1" t="s">
        <v>18</v>
      </c>
      <c r="F757" s="2">
        <v>45211</v>
      </c>
      <c r="G757" s="1" t="s">
        <v>2276</v>
      </c>
      <c r="H757" s="1" t="s">
        <v>227</v>
      </c>
      <c r="I757" s="1" t="s">
        <v>26607</v>
      </c>
      <c r="J757" s="3" t="s">
        <v>27436</v>
      </c>
      <c r="K757">
        <v>447</v>
      </c>
      <c r="L757" s="1" t="s">
        <v>42</v>
      </c>
      <c r="M757" s="2">
        <v>45220</v>
      </c>
      <c r="N757" s="1" t="s">
        <v>48</v>
      </c>
      <c r="O757" s="1" t="s">
        <v>44</v>
      </c>
      <c r="P757" s="1">
        <f>_3___Healthcare_Data_v1[[#This Row],[Discharge Date]]-_3___Healthcare_Data_v1[[#This Row],[Date of Admission]]</f>
        <v>9</v>
      </c>
      <c r="Q757" s="1">
        <f>IFERROR(_3___Healthcare_Data_v1[[#This Row],[ Billing Amount ]]/_3___Healthcare_Data_v1[[#This Row],[Days in Hospital]],0)</f>
        <v>1249.1406488888888</v>
      </c>
      <c r="R757" s="1" t="str">
        <f>IF(_3___Healthcare_Data_v1[[#This Row],[Age]]&gt;60,"Senior",IF(_3___Healthcare_Data_v1[[#This Row],[Age]]&gt;35,"Middle","Young"))</f>
        <v>Senior</v>
      </c>
    </row>
    <row r="758" spans="1:18" x14ac:dyDescent="0.3">
      <c r="A758" s="1" t="s">
        <v>2277</v>
      </c>
      <c r="B758" s="1" t="s">
        <v>26689</v>
      </c>
      <c r="C758" s="1" t="s">
        <v>26</v>
      </c>
      <c r="D758" s="1" t="s">
        <v>89</v>
      </c>
      <c r="E758" s="1" t="s">
        <v>18</v>
      </c>
      <c r="F758" s="2">
        <v>44952</v>
      </c>
      <c r="G758" s="1" t="s">
        <v>2278</v>
      </c>
      <c r="H758" s="1" t="s">
        <v>2279</v>
      </c>
      <c r="I758" s="1" t="s">
        <v>21</v>
      </c>
      <c r="J758" s="3" t="s">
        <v>27437</v>
      </c>
      <c r="K758">
        <v>174</v>
      </c>
      <c r="L758" s="1" t="s">
        <v>38</v>
      </c>
      <c r="M758" s="2">
        <v>44955</v>
      </c>
      <c r="N758" s="1" t="s">
        <v>84</v>
      </c>
      <c r="O758" s="1" t="s">
        <v>24</v>
      </c>
      <c r="P758" s="1">
        <f>_3___Healthcare_Data_v1[[#This Row],[Discharge Date]]-_3___Healthcare_Data_v1[[#This Row],[Date of Admission]]</f>
        <v>3</v>
      </c>
      <c r="Q758" s="1">
        <f>IFERROR(_3___Healthcare_Data_v1[[#This Row],[ Billing Amount ]]/_3___Healthcare_Data_v1[[#This Row],[Days in Hospital]],0)</f>
        <v>12696.196536666668</v>
      </c>
      <c r="R758" s="1" t="str">
        <f>IF(_3___Healthcare_Data_v1[[#This Row],[Age]]&gt;60,"Senior",IF(_3___Healthcare_Data_v1[[#This Row],[Age]]&gt;35,"Middle","Young"))</f>
        <v>Senior</v>
      </c>
    </row>
    <row r="759" spans="1:18" x14ac:dyDescent="0.3">
      <c r="A759" s="1" t="s">
        <v>2280</v>
      </c>
      <c r="B759" s="1" t="s">
        <v>26632</v>
      </c>
      <c r="C759" s="1" t="s">
        <v>26</v>
      </c>
      <c r="D759" s="1" t="s">
        <v>62</v>
      </c>
      <c r="E759" s="1" t="s">
        <v>26620</v>
      </c>
      <c r="F759" s="2">
        <v>44719</v>
      </c>
      <c r="G759" s="1" t="s">
        <v>2281</v>
      </c>
      <c r="H759" s="1" t="s">
        <v>2282</v>
      </c>
      <c r="I759" s="1" t="s">
        <v>26607</v>
      </c>
      <c r="J759" s="3" t="s">
        <v>27438</v>
      </c>
      <c r="K759">
        <v>240</v>
      </c>
      <c r="L759" s="1" t="s">
        <v>42</v>
      </c>
      <c r="M759" s="2">
        <v>44741</v>
      </c>
      <c r="N759" s="1" t="s">
        <v>31</v>
      </c>
      <c r="O759" s="1" t="s">
        <v>32</v>
      </c>
      <c r="P759" s="1">
        <f>_3___Healthcare_Data_v1[[#This Row],[Discharge Date]]-_3___Healthcare_Data_v1[[#This Row],[Date of Admission]]</f>
        <v>22</v>
      </c>
      <c r="Q759" s="1">
        <f>IFERROR(_3___Healthcare_Data_v1[[#This Row],[ Billing Amount ]]/_3___Healthcare_Data_v1[[#This Row],[Days in Hospital]],0)</f>
        <v>425.60762427272726</v>
      </c>
      <c r="R759" s="1" t="str">
        <f>IF(_3___Healthcare_Data_v1[[#This Row],[Age]]&gt;60,"Senior",IF(_3___Healthcare_Data_v1[[#This Row],[Age]]&gt;35,"Middle","Young"))</f>
        <v>Senior</v>
      </c>
    </row>
    <row r="760" spans="1:18" x14ac:dyDescent="0.3">
      <c r="A760" s="1" t="s">
        <v>157</v>
      </c>
      <c r="B760" s="1" t="s">
        <v>26628</v>
      </c>
      <c r="C760" s="1" t="s">
        <v>26642</v>
      </c>
      <c r="D760" s="1" t="s">
        <v>62</v>
      </c>
      <c r="E760" s="1" t="s">
        <v>35</v>
      </c>
      <c r="F760" s="2">
        <v>44634</v>
      </c>
      <c r="G760" s="1" t="s">
        <v>2283</v>
      </c>
      <c r="H760" s="1" t="s">
        <v>2284</v>
      </c>
      <c r="I760" s="1" t="s">
        <v>56</v>
      </c>
      <c r="J760" s="3" t="s">
        <v>27439</v>
      </c>
      <c r="K760">
        <v>162</v>
      </c>
      <c r="L760" s="1" t="s">
        <v>22</v>
      </c>
      <c r="M760" s="2">
        <v>44640</v>
      </c>
      <c r="N760" s="1" t="s">
        <v>48</v>
      </c>
      <c r="O760" s="1" t="s">
        <v>44</v>
      </c>
      <c r="P760" s="1">
        <f>_3___Healthcare_Data_v1[[#This Row],[Discharge Date]]-_3___Healthcare_Data_v1[[#This Row],[Date of Admission]]</f>
        <v>6</v>
      </c>
      <c r="Q760" s="1">
        <f>IFERROR(_3___Healthcare_Data_v1[[#This Row],[ Billing Amount ]]/_3___Healthcare_Data_v1[[#This Row],[Days in Hospital]],0)</f>
        <v>2303.2771716666666</v>
      </c>
      <c r="R760" s="1" t="str">
        <f>IF(_3___Healthcare_Data_v1[[#This Row],[Age]]&gt;60,"Senior",IF(_3___Healthcare_Data_v1[[#This Row],[Age]]&gt;35,"Middle","Young"))</f>
        <v>Senior</v>
      </c>
    </row>
    <row r="761" spans="1:18" x14ac:dyDescent="0.3">
      <c r="A761" s="1" t="s">
        <v>2285</v>
      </c>
      <c r="B761" s="1" t="s">
        <v>26610</v>
      </c>
      <c r="C761" s="1" t="s">
        <v>26642</v>
      </c>
      <c r="D761" s="1" t="s">
        <v>27</v>
      </c>
      <c r="E761" s="1" t="s">
        <v>69</v>
      </c>
      <c r="F761" s="2">
        <v>43693</v>
      </c>
      <c r="G761" s="1" t="s">
        <v>2286</v>
      </c>
      <c r="H761" s="1" t="s">
        <v>2287</v>
      </c>
      <c r="I761" s="1" t="s">
        <v>26607</v>
      </c>
      <c r="J761" s="3" t="s">
        <v>27440</v>
      </c>
      <c r="K761">
        <v>469</v>
      </c>
      <c r="L761" s="1" t="s">
        <v>22</v>
      </c>
      <c r="M761" s="2">
        <v>43711</v>
      </c>
      <c r="N761" s="1" t="s">
        <v>84</v>
      </c>
      <c r="O761" s="1" t="s">
        <v>32</v>
      </c>
      <c r="P761" s="1">
        <f>_3___Healthcare_Data_v1[[#This Row],[Discharge Date]]-_3___Healthcare_Data_v1[[#This Row],[Date of Admission]]</f>
        <v>18</v>
      </c>
      <c r="Q761" s="1">
        <f>IFERROR(_3___Healthcare_Data_v1[[#This Row],[ Billing Amount ]]/_3___Healthcare_Data_v1[[#This Row],[Days in Hospital]],0)</f>
        <v>1704.9206827777778</v>
      </c>
      <c r="R761" s="1" t="str">
        <f>IF(_3___Healthcare_Data_v1[[#This Row],[Age]]&gt;60,"Senior",IF(_3___Healthcare_Data_v1[[#This Row],[Age]]&gt;35,"Middle","Young"))</f>
        <v>Senior</v>
      </c>
    </row>
    <row r="762" spans="1:18" x14ac:dyDescent="0.3">
      <c r="A762" s="1" t="s">
        <v>2288</v>
      </c>
      <c r="B762" s="1" t="s">
        <v>26850</v>
      </c>
      <c r="C762" s="1" t="s">
        <v>16</v>
      </c>
      <c r="D762" s="1" t="s">
        <v>34</v>
      </c>
      <c r="E762" s="1" t="s">
        <v>35</v>
      </c>
      <c r="F762" s="2">
        <v>44416</v>
      </c>
      <c r="G762" s="1" t="s">
        <v>2289</v>
      </c>
      <c r="H762" s="1" t="s">
        <v>2290</v>
      </c>
      <c r="I762" s="1" t="s">
        <v>26607</v>
      </c>
      <c r="J762" s="3" t="s">
        <v>27441</v>
      </c>
      <c r="K762">
        <v>374</v>
      </c>
      <c r="L762" s="1" t="s">
        <v>22</v>
      </c>
      <c r="M762" s="2">
        <v>44423</v>
      </c>
      <c r="N762" s="1" t="s">
        <v>84</v>
      </c>
      <c r="O762" s="1" t="s">
        <v>32</v>
      </c>
      <c r="P762" s="1">
        <f>_3___Healthcare_Data_v1[[#This Row],[Discharge Date]]-_3___Healthcare_Data_v1[[#This Row],[Date of Admission]]</f>
        <v>7</v>
      </c>
      <c r="Q762" s="1">
        <f>IFERROR(_3___Healthcare_Data_v1[[#This Row],[ Billing Amount ]]/_3___Healthcare_Data_v1[[#This Row],[Days in Hospital]],0)</f>
        <v>2915.1752899999997</v>
      </c>
      <c r="R762" s="1" t="str">
        <f>IF(_3___Healthcare_Data_v1[[#This Row],[Age]]&gt;60,"Senior",IF(_3___Healthcare_Data_v1[[#This Row],[Age]]&gt;35,"Middle","Young"))</f>
        <v>Senior</v>
      </c>
    </row>
    <row r="763" spans="1:18" x14ac:dyDescent="0.3">
      <c r="A763" s="1" t="s">
        <v>2291</v>
      </c>
      <c r="B763" s="1" t="s">
        <v>26928</v>
      </c>
      <c r="C763" s="1" t="s">
        <v>16</v>
      </c>
      <c r="D763" s="1" t="s">
        <v>89</v>
      </c>
      <c r="E763" s="1" t="s">
        <v>18</v>
      </c>
      <c r="F763" s="2">
        <v>44607</v>
      </c>
      <c r="G763" s="1" t="s">
        <v>2292</v>
      </c>
      <c r="H763" s="1" t="s">
        <v>2293</v>
      </c>
      <c r="I763" s="1" t="s">
        <v>52</v>
      </c>
      <c r="J763" s="3" t="s">
        <v>27442</v>
      </c>
      <c r="K763">
        <v>341</v>
      </c>
      <c r="L763" s="1" t="s">
        <v>42</v>
      </c>
      <c r="M763" s="2">
        <v>44630</v>
      </c>
      <c r="N763" s="1" t="s">
        <v>23</v>
      </c>
      <c r="O763" s="1" t="s">
        <v>24</v>
      </c>
      <c r="P763" s="1">
        <f>_3___Healthcare_Data_v1[[#This Row],[Discharge Date]]-_3___Healthcare_Data_v1[[#This Row],[Date of Admission]]</f>
        <v>23</v>
      </c>
      <c r="Q763" s="1">
        <f>IFERROR(_3___Healthcare_Data_v1[[#This Row],[ Billing Amount ]]/_3___Healthcare_Data_v1[[#This Row],[Days in Hospital]],0)</f>
        <v>909.20041869565216</v>
      </c>
      <c r="R763" s="1" t="str">
        <f>IF(_3___Healthcare_Data_v1[[#This Row],[Age]]&gt;60,"Senior",IF(_3___Healthcare_Data_v1[[#This Row],[Age]]&gt;35,"Middle","Young"))</f>
        <v>Senior</v>
      </c>
    </row>
    <row r="764" spans="1:18" x14ac:dyDescent="0.3">
      <c r="A764" s="1" t="s">
        <v>2294</v>
      </c>
      <c r="B764" s="1" t="s">
        <v>26720</v>
      </c>
      <c r="C764" s="1" t="s">
        <v>16</v>
      </c>
      <c r="D764" s="1" t="s">
        <v>34</v>
      </c>
      <c r="E764" s="1" t="s">
        <v>26615</v>
      </c>
      <c r="F764" s="2">
        <v>43893</v>
      </c>
      <c r="G764" s="1" t="s">
        <v>2295</v>
      </c>
      <c r="H764" s="1" t="s">
        <v>2296</v>
      </c>
      <c r="I764" s="1" t="s">
        <v>56</v>
      </c>
      <c r="J764" s="3" t="s">
        <v>27443</v>
      </c>
      <c r="K764">
        <v>299</v>
      </c>
      <c r="L764" s="1" t="s">
        <v>22</v>
      </c>
      <c r="M764" s="2">
        <v>43901</v>
      </c>
      <c r="N764" s="1" t="s">
        <v>43</v>
      </c>
      <c r="O764" s="1" t="s">
        <v>44</v>
      </c>
      <c r="P764" s="1">
        <f>_3___Healthcare_Data_v1[[#This Row],[Discharge Date]]-_3___Healthcare_Data_v1[[#This Row],[Date of Admission]]</f>
        <v>8</v>
      </c>
      <c r="Q764" s="1">
        <f>IFERROR(_3___Healthcare_Data_v1[[#This Row],[ Billing Amount ]]/_3___Healthcare_Data_v1[[#This Row],[Days in Hospital]],0)</f>
        <v>4498.2000412500001</v>
      </c>
      <c r="R764" s="1" t="str">
        <f>IF(_3___Healthcare_Data_v1[[#This Row],[Age]]&gt;60,"Senior",IF(_3___Healthcare_Data_v1[[#This Row],[Age]]&gt;35,"Middle","Young"))</f>
        <v>Senior</v>
      </c>
    </row>
    <row r="765" spans="1:18" x14ac:dyDescent="0.3">
      <c r="A765" s="1" t="s">
        <v>2297</v>
      </c>
      <c r="B765" s="1" t="s">
        <v>26803</v>
      </c>
      <c r="C765" s="1" t="s">
        <v>26642</v>
      </c>
      <c r="D765" s="1" t="s">
        <v>27</v>
      </c>
      <c r="E765" s="1" t="s">
        <v>26620</v>
      </c>
      <c r="F765" s="2">
        <v>43434</v>
      </c>
      <c r="G765" s="1" t="s">
        <v>2298</v>
      </c>
      <c r="H765" s="1" t="s">
        <v>2299</v>
      </c>
      <c r="I765" s="1" t="s">
        <v>60</v>
      </c>
      <c r="J765" s="3" t="s">
        <v>27444</v>
      </c>
      <c r="K765">
        <v>364</v>
      </c>
      <c r="L765" s="1" t="s">
        <v>42</v>
      </c>
      <c r="M765" s="2">
        <v>43449</v>
      </c>
      <c r="N765" s="1" t="s">
        <v>31</v>
      </c>
      <c r="O765" s="1" t="s">
        <v>44</v>
      </c>
      <c r="P765" s="1">
        <f>_3___Healthcare_Data_v1[[#This Row],[Discharge Date]]-_3___Healthcare_Data_v1[[#This Row],[Date of Admission]]</f>
        <v>15</v>
      </c>
      <c r="Q765" s="1">
        <f>IFERROR(_3___Healthcare_Data_v1[[#This Row],[ Billing Amount ]]/_3___Healthcare_Data_v1[[#This Row],[Days in Hospital]],0)</f>
        <v>2223.7044526666664</v>
      </c>
      <c r="R765" s="1" t="str">
        <f>IF(_3___Healthcare_Data_v1[[#This Row],[Age]]&gt;60,"Senior",IF(_3___Healthcare_Data_v1[[#This Row],[Age]]&gt;35,"Middle","Young"))</f>
        <v>Senior</v>
      </c>
    </row>
    <row r="766" spans="1:18" x14ac:dyDescent="0.3">
      <c r="A766" s="1" t="s">
        <v>2300</v>
      </c>
      <c r="B766" s="1" t="s">
        <v>26845</v>
      </c>
      <c r="C766" s="1" t="s">
        <v>16</v>
      </c>
      <c r="D766" s="1" t="s">
        <v>49</v>
      </c>
      <c r="E766" s="1" t="s">
        <v>26615</v>
      </c>
      <c r="F766" s="2">
        <v>43877</v>
      </c>
      <c r="G766" s="1" t="s">
        <v>1120</v>
      </c>
      <c r="H766" s="1" t="s">
        <v>2301</v>
      </c>
      <c r="I766" s="1" t="s">
        <v>60</v>
      </c>
      <c r="J766" s="3" t="s">
        <v>27445</v>
      </c>
      <c r="K766">
        <v>369</v>
      </c>
      <c r="L766" s="1" t="s">
        <v>22</v>
      </c>
      <c r="M766" s="2">
        <v>43894</v>
      </c>
      <c r="N766" s="1" t="s">
        <v>31</v>
      </c>
      <c r="O766" s="1" t="s">
        <v>32</v>
      </c>
      <c r="P766" s="1">
        <f>_3___Healthcare_Data_v1[[#This Row],[Discharge Date]]-_3___Healthcare_Data_v1[[#This Row],[Date of Admission]]</f>
        <v>17</v>
      </c>
      <c r="Q766" s="1">
        <f>IFERROR(_3___Healthcare_Data_v1[[#This Row],[ Billing Amount ]]/_3___Healthcare_Data_v1[[#This Row],[Days in Hospital]],0)</f>
        <v>287.21830888235291</v>
      </c>
      <c r="R766" s="1" t="str">
        <f>IF(_3___Healthcare_Data_v1[[#This Row],[Age]]&gt;60,"Senior",IF(_3___Healthcare_Data_v1[[#This Row],[Age]]&gt;35,"Middle","Young"))</f>
        <v>Senior</v>
      </c>
    </row>
    <row r="767" spans="1:18" x14ac:dyDescent="0.3">
      <c r="A767" s="1" t="s">
        <v>2302</v>
      </c>
      <c r="B767" s="1" t="s">
        <v>26873</v>
      </c>
      <c r="C767" s="1" t="s">
        <v>16</v>
      </c>
      <c r="D767" s="1" t="s">
        <v>89</v>
      </c>
      <c r="E767" s="1" t="s">
        <v>18</v>
      </c>
      <c r="F767" s="2">
        <v>43488</v>
      </c>
      <c r="G767" s="1" t="s">
        <v>2303</v>
      </c>
      <c r="H767" s="1" t="s">
        <v>2304</v>
      </c>
      <c r="I767" s="1" t="s">
        <v>21</v>
      </c>
      <c r="J767" s="3" t="s">
        <v>27446</v>
      </c>
      <c r="K767">
        <v>235</v>
      </c>
      <c r="L767" s="1" t="s">
        <v>38</v>
      </c>
      <c r="M767" s="2">
        <v>43507</v>
      </c>
      <c r="N767" s="1" t="s">
        <v>31</v>
      </c>
      <c r="O767" s="1" t="s">
        <v>32</v>
      </c>
      <c r="P767" s="1">
        <f>_3___Healthcare_Data_v1[[#This Row],[Discharge Date]]-_3___Healthcare_Data_v1[[#This Row],[Date of Admission]]</f>
        <v>19</v>
      </c>
      <c r="Q767" s="1">
        <f>IFERROR(_3___Healthcare_Data_v1[[#This Row],[ Billing Amount ]]/_3___Healthcare_Data_v1[[#This Row],[Days in Hospital]],0)</f>
        <v>1573.9778294736843</v>
      </c>
      <c r="R767" s="1" t="str">
        <f>IF(_3___Healthcare_Data_v1[[#This Row],[Age]]&gt;60,"Senior",IF(_3___Healthcare_Data_v1[[#This Row],[Age]]&gt;35,"Middle","Young"))</f>
        <v>Senior</v>
      </c>
    </row>
    <row r="768" spans="1:18" x14ac:dyDescent="0.3">
      <c r="A768" s="1" t="s">
        <v>2305</v>
      </c>
      <c r="B768" s="1" t="s">
        <v>26659</v>
      </c>
      <c r="C768" s="1" t="s">
        <v>26642</v>
      </c>
      <c r="D768" s="1" t="s">
        <v>49</v>
      </c>
      <c r="E768" s="1" t="s">
        <v>28</v>
      </c>
      <c r="F768" s="2">
        <v>43447</v>
      </c>
      <c r="G768" s="1" t="s">
        <v>2306</v>
      </c>
      <c r="H768" s="1" t="s">
        <v>2307</v>
      </c>
      <c r="I768" s="1" t="s">
        <v>52</v>
      </c>
      <c r="J768" s="3" t="s">
        <v>27447</v>
      </c>
      <c r="K768">
        <v>377</v>
      </c>
      <c r="L768" s="1" t="s">
        <v>42</v>
      </c>
      <c r="M768" s="2">
        <v>43448</v>
      </c>
      <c r="N768" s="1" t="s">
        <v>48</v>
      </c>
      <c r="O768" s="1" t="s">
        <v>32</v>
      </c>
      <c r="P768" s="1">
        <f>_3___Healthcare_Data_v1[[#This Row],[Discharge Date]]-_3___Healthcare_Data_v1[[#This Row],[Date of Admission]]</f>
        <v>1</v>
      </c>
      <c r="Q768" s="1">
        <f>IFERROR(_3___Healthcare_Data_v1[[#This Row],[ Billing Amount ]]/_3___Healthcare_Data_v1[[#This Row],[Days in Hospital]],0)</f>
        <v>929.03677800000003</v>
      </c>
      <c r="R768" s="1" t="str">
        <f>IF(_3___Healthcare_Data_v1[[#This Row],[Age]]&gt;60,"Senior",IF(_3___Healthcare_Data_v1[[#This Row],[Age]]&gt;35,"Middle","Young"))</f>
        <v>Senior</v>
      </c>
    </row>
    <row r="769" spans="1:18" x14ac:dyDescent="0.3">
      <c r="A769" s="1" t="s">
        <v>2308</v>
      </c>
      <c r="B769" s="1" t="s">
        <v>26655</v>
      </c>
      <c r="C769" s="1" t="s">
        <v>26642</v>
      </c>
      <c r="D769" s="1" t="s">
        <v>229</v>
      </c>
      <c r="E769" s="1" t="s">
        <v>35</v>
      </c>
      <c r="F769" s="2">
        <v>43723</v>
      </c>
      <c r="G769" s="1" t="s">
        <v>2309</v>
      </c>
      <c r="H769" s="1" t="s">
        <v>2310</v>
      </c>
      <c r="I769" s="1" t="s">
        <v>60</v>
      </c>
      <c r="J769" s="3" t="s">
        <v>27448</v>
      </c>
      <c r="K769">
        <v>366</v>
      </c>
      <c r="L769" s="1" t="s">
        <v>42</v>
      </c>
      <c r="M769" s="2">
        <v>43745</v>
      </c>
      <c r="N769" s="1" t="s">
        <v>31</v>
      </c>
      <c r="O769" s="1" t="s">
        <v>32</v>
      </c>
      <c r="P769" s="1">
        <f>_3___Healthcare_Data_v1[[#This Row],[Discharge Date]]-_3___Healthcare_Data_v1[[#This Row],[Date of Admission]]</f>
        <v>22</v>
      </c>
      <c r="Q769" s="1">
        <f>IFERROR(_3___Healthcare_Data_v1[[#This Row],[ Billing Amount ]]/_3___Healthcare_Data_v1[[#This Row],[Days in Hospital]],0)</f>
        <v>688.9624859090909</v>
      </c>
      <c r="R769" s="1" t="str">
        <f>IF(_3___Healthcare_Data_v1[[#This Row],[Age]]&gt;60,"Senior",IF(_3___Healthcare_Data_v1[[#This Row],[Age]]&gt;35,"Middle","Young"))</f>
        <v>Senior</v>
      </c>
    </row>
    <row r="770" spans="1:18" x14ac:dyDescent="0.3">
      <c r="A770" s="1" t="s">
        <v>2311</v>
      </c>
      <c r="B770" s="1" t="s">
        <v>26619</v>
      </c>
      <c r="C770" s="1" t="s">
        <v>16</v>
      </c>
      <c r="D770" s="1" t="s">
        <v>27</v>
      </c>
      <c r="E770" s="1" t="s">
        <v>26615</v>
      </c>
      <c r="F770" s="2">
        <v>44543</v>
      </c>
      <c r="G770" s="1" t="s">
        <v>2312</v>
      </c>
      <c r="H770" s="1" t="s">
        <v>2313</v>
      </c>
      <c r="I770" s="1" t="s">
        <v>21</v>
      </c>
      <c r="J770" s="3" t="s">
        <v>27449</v>
      </c>
      <c r="K770">
        <v>343</v>
      </c>
      <c r="L770" s="1" t="s">
        <v>22</v>
      </c>
      <c r="M770" s="2">
        <v>44562</v>
      </c>
      <c r="N770" s="1" t="s">
        <v>48</v>
      </c>
      <c r="O770" s="1" t="s">
        <v>32</v>
      </c>
      <c r="P770" s="1">
        <f>_3___Healthcare_Data_v1[[#This Row],[Discharge Date]]-_3___Healthcare_Data_v1[[#This Row],[Date of Admission]]</f>
        <v>19</v>
      </c>
      <c r="Q770" s="1">
        <f>IFERROR(_3___Healthcare_Data_v1[[#This Row],[ Billing Amount ]]/_3___Healthcare_Data_v1[[#This Row],[Days in Hospital]],0)</f>
        <v>1050.7255215789473</v>
      </c>
      <c r="R770" s="1" t="str">
        <f>IF(_3___Healthcare_Data_v1[[#This Row],[Age]]&gt;60,"Senior",IF(_3___Healthcare_Data_v1[[#This Row],[Age]]&gt;35,"Middle","Young"))</f>
        <v>Senior</v>
      </c>
    </row>
    <row r="771" spans="1:18" x14ac:dyDescent="0.3">
      <c r="A771" s="1" t="s">
        <v>2314</v>
      </c>
      <c r="B771" s="1" t="s">
        <v>26679</v>
      </c>
      <c r="C771" s="1" t="s">
        <v>16</v>
      </c>
      <c r="D771" s="1" t="s">
        <v>27</v>
      </c>
      <c r="E771" s="1" t="s">
        <v>26620</v>
      </c>
      <c r="F771" s="2">
        <v>44305</v>
      </c>
      <c r="G771" s="1" t="s">
        <v>2315</v>
      </c>
      <c r="H771" s="1" t="s">
        <v>2316</v>
      </c>
      <c r="I771" s="1" t="s">
        <v>56</v>
      </c>
      <c r="J771" s="3" t="s">
        <v>27450</v>
      </c>
      <c r="K771">
        <v>144</v>
      </c>
      <c r="L771" s="1" t="s">
        <v>42</v>
      </c>
      <c r="M771" s="2">
        <v>44325</v>
      </c>
      <c r="N771" s="1" t="s">
        <v>48</v>
      </c>
      <c r="O771" s="1" t="s">
        <v>24</v>
      </c>
      <c r="P771" s="1">
        <f>_3___Healthcare_Data_v1[[#This Row],[Discharge Date]]-_3___Healthcare_Data_v1[[#This Row],[Date of Admission]]</f>
        <v>20</v>
      </c>
      <c r="Q771" s="1">
        <f>IFERROR(_3___Healthcare_Data_v1[[#This Row],[ Billing Amount ]]/_3___Healthcare_Data_v1[[#This Row],[Days in Hospital]],0)</f>
        <v>326.41122314999996</v>
      </c>
      <c r="R771" s="1" t="str">
        <f>IF(_3___Healthcare_Data_v1[[#This Row],[Age]]&gt;60,"Senior",IF(_3___Healthcare_Data_v1[[#This Row],[Age]]&gt;35,"Middle","Young"))</f>
        <v>Senior</v>
      </c>
    </row>
    <row r="772" spans="1:18" x14ac:dyDescent="0.3">
      <c r="A772" s="1" t="s">
        <v>2317</v>
      </c>
      <c r="B772" s="1" t="s">
        <v>26697</v>
      </c>
      <c r="C772" s="1" t="s">
        <v>16</v>
      </c>
      <c r="D772" s="1" t="s">
        <v>27</v>
      </c>
      <c r="E772" s="1" t="s">
        <v>28</v>
      </c>
      <c r="F772" s="2">
        <v>44343</v>
      </c>
      <c r="G772" s="1" t="s">
        <v>2318</v>
      </c>
      <c r="H772" s="1" t="s">
        <v>2319</v>
      </c>
      <c r="I772" s="1" t="s">
        <v>60</v>
      </c>
      <c r="J772" s="3" t="s">
        <v>27451</v>
      </c>
      <c r="K772">
        <v>148</v>
      </c>
      <c r="L772" s="1" t="s">
        <v>42</v>
      </c>
      <c r="M772" s="2">
        <v>44373</v>
      </c>
      <c r="N772" s="1" t="s">
        <v>31</v>
      </c>
      <c r="O772" s="1" t="s">
        <v>24</v>
      </c>
      <c r="P772" s="1">
        <f>_3___Healthcare_Data_v1[[#This Row],[Discharge Date]]-_3___Healthcare_Data_v1[[#This Row],[Date of Admission]]</f>
        <v>30</v>
      </c>
      <c r="Q772" s="1">
        <f>IFERROR(_3___Healthcare_Data_v1[[#This Row],[ Billing Amount ]]/_3___Healthcare_Data_v1[[#This Row],[Days in Hospital]],0)</f>
        <v>760.86942566666664</v>
      </c>
      <c r="R772" s="1" t="str">
        <f>IF(_3___Healthcare_Data_v1[[#This Row],[Age]]&gt;60,"Senior",IF(_3___Healthcare_Data_v1[[#This Row],[Age]]&gt;35,"Middle","Young"))</f>
        <v>Senior</v>
      </c>
    </row>
    <row r="773" spans="1:18" x14ac:dyDescent="0.3">
      <c r="A773" s="1" t="s">
        <v>2320</v>
      </c>
      <c r="B773" s="1" t="s">
        <v>26655</v>
      </c>
      <c r="C773" s="1" t="s">
        <v>26642</v>
      </c>
      <c r="D773" s="1" t="s">
        <v>17</v>
      </c>
      <c r="E773" s="1" t="s">
        <v>28</v>
      </c>
      <c r="F773" s="2">
        <v>43701</v>
      </c>
      <c r="G773" s="1" t="s">
        <v>2321</v>
      </c>
      <c r="H773" s="1" t="s">
        <v>2322</v>
      </c>
      <c r="I773" s="1" t="s">
        <v>26607</v>
      </c>
      <c r="J773" s="3" t="s">
        <v>27452</v>
      </c>
      <c r="K773">
        <v>401</v>
      </c>
      <c r="L773" s="1" t="s">
        <v>42</v>
      </c>
      <c r="M773" s="2">
        <v>43715</v>
      </c>
      <c r="N773" s="1" t="s">
        <v>23</v>
      </c>
      <c r="O773" s="1" t="s">
        <v>24</v>
      </c>
      <c r="P773" s="1">
        <f>_3___Healthcare_Data_v1[[#This Row],[Discharge Date]]-_3___Healthcare_Data_v1[[#This Row],[Date of Admission]]</f>
        <v>14</v>
      </c>
      <c r="Q773" s="1">
        <f>IFERROR(_3___Healthcare_Data_v1[[#This Row],[ Billing Amount ]]/_3___Healthcare_Data_v1[[#This Row],[Days in Hospital]],0)</f>
        <v>2850.1887314285714</v>
      </c>
      <c r="R773" s="1" t="str">
        <f>IF(_3___Healthcare_Data_v1[[#This Row],[Age]]&gt;60,"Senior",IF(_3___Healthcare_Data_v1[[#This Row],[Age]]&gt;35,"Middle","Young"))</f>
        <v>Senior</v>
      </c>
    </row>
    <row r="774" spans="1:18" x14ac:dyDescent="0.3">
      <c r="A774" s="1" t="s">
        <v>2323</v>
      </c>
      <c r="B774" s="1" t="s">
        <v>26708</v>
      </c>
      <c r="C774" s="1" t="s">
        <v>16</v>
      </c>
      <c r="D774" s="1" t="s">
        <v>229</v>
      </c>
      <c r="E774" s="1" t="s">
        <v>26620</v>
      </c>
      <c r="F774" s="2">
        <v>44632</v>
      </c>
      <c r="G774" s="1" t="s">
        <v>2324</v>
      </c>
      <c r="H774" s="1" t="s">
        <v>2325</v>
      </c>
      <c r="I774" s="1" t="s">
        <v>56</v>
      </c>
      <c r="J774" s="3" t="s">
        <v>27453</v>
      </c>
      <c r="K774">
        <v>277</v>
      </c>
      <c r="L774" s="1" t="s">
        <v>38</v>
      </c>
      <c r="M774" s="2">
        <v>44647</v>
      </c>
      <c r="N774" s="1" t="s">
        <v>84</v>
      </c>
      <c r="O774" s="1" t="s">
        <v>32</v>
      </c>
      <c r="P774" s="1">
        <f>_3___Healthcare_Data_v1[[#This Row],[Discharge Date]]-_3___Healthcare_Data_v1[[#This Row],[Date of Admission]]</f>
        <v>15</v>
      </c>
      <c r="Q774" s="1">
        <f>IFERROR(_3___Healthcare_Data_v1[[#This Row],[ Billing Amount ]]/_3___Healthcare_Data_v1[[#This Row],[Days in Hospital]],0)</f>
        <v>258.47555413333333</v>
      </c>
      <c r="R774" s="1" t="str">
        <f>IF(_3___Healthcare_Data_v1[[#This Row],[Age]]&gt;60,"Senior",IF(_3___Healthcare_Data_v1[[#This Row],[Age]]&gt;35,"Middle","Young"))</f>
        <v>Senior</v>
      </c>
    </row>
    <row r="775" spans="1:18" x14ac:dyDescent="0.3">
      <c r="A775" s="1" t="s">
        <v>2326</v>
      </c>
      <c r="B775" s="1" t="s">
        <v>26661</v>
      </c>
      <c r="C775" s="1" t="s">
        <v>26642</v>
      </c>
      <c r="D775" s="1" t="s">
        <v>229</v>
      </c>
      <c r="E775" s="1" t="s">
        <v>26620</v>
      </c>
      <c r="F775" s="2">
        <v>44853</v>
      </c>
      <c r="G775" s="1" t="s">
        <v>2327</v>
      </c>
      <c r="H775" s="1" t="s">
        <v>2328</v>
      </c>
      <c r="I775" s="1" t="s">
        <v>21</v>
      </c>
      <c r="J775" s="3" t="s">
        <v>27454</v>
      </c>
      <c r="K775">
        <v>199</v>
      </c>
      <c r="L775" s="1" t="s">
        <v>42</v>
      </c>
      <c r="M775" s="2">
        <v>44865</v>
      </c>
      <c r="N775" s="1" t="s">
        <v>43</v>
      </c>
      <c r="O775" s="1" t="s">
        <v>24</v>
      </c>
      <c r="P775" s="1">
        <f>_3___Healthcare_Data_v1[[#This Row],[Discharge Date]]-_3___Healthcare_Data_v1[[#This Row],[Date of Admission]]</f>
        <v>12</v>
      </c>
      <c r="Q775" s="1">
        <f>IFERROR(_3___Healthcare_Data_v1[[#This Row],[ Billing Amount ]]/_3___Healthcare_Data_v1[[#This Row],[Days in Hospital]],0)</f>
        <v>949.71969750000005</v>
      </c>
      <c r="R775" s="1" t="str">
        <f>IF(_3___Healthcare_Data_v1[[#This Row],[Age]]&gt;60,"Senior",IF(_3___Healthcare_Data_v1[[#This Row],[Age]]&gt;35,"Middle","Young"))</f>
        <v>Senior</v>
      </c>
    </row>
    <row r="776" spans="1:18" x14ac:dyDescent="0.3">
      <c r="A776" s="1" t="s">
        <v>2329</v>
      </c>
      <c r="B776" s="1" t="s">
        <v>26803</v>
      </c>
      <c r="C776" s="1" t="s">
        <v>16</v>
      </c>
      <c r="D776" s="1" t="s">
        <v>62</v>
      </c>
      <c r="E776" s="1" t="s">
        <v>69</v>
      </c>
      <c r="F776" s="2">
        <v>44600</v>
      </c>
      <c r="G776" s="1" t="s">
        <v>2330</v>
      </c>
      <c r="H776" s="1" t="s">
        <v>2331</v>
      </c>
      <c r="I776" s="1" t="s">
        <v>26607</v>
      </c>
      <c r="J776" s="3" t="s">
        <v>27455</v>
      </c>
      <c r="K776">
        <v>183</v>
      </c>
      <c r="L776" s="1" t="s">
        <v>22</v>
      </c>
      <c r="M776" s="2">
        <v>44602</v>
      </c>
      <c r="N776" s="1" t="s">
        <v>31</v>
      </c>
      <c r="O776" s="1" t="s">
        <v>32</v>
      </c>
      <c r="P776" s="1">
        <f>_3___Healthcare_Data_v1[[#This Row],[Discharge Date]]-_3___Healthcare_Data_v1[[#This Row],[Date of Admission]]</f>
        <v>2</v>
      </c>
      <c r="Q776" s="1">
        <f>IFERROR(_3___Healthcare_Data_v1[[#This Row],[ Billing Amount ]]/_3___Healthcare_Data_v1[[#This Row],[Days in Hospital]],0)</f>
        <v>6806.5196450000003</v>
      </c>
      <c r="R776" s="1" t="str">
        <f>IF(_3___Healthcare_Data_v1[[#This Row],[Age]]&gt;60,"Senior",IF(_3___Healthcare_Data_v1[[#This Row],[Age]]&gt;35,"Middle","Young"))</f>
        <v>Senior</v>
      </c>
    </row>
    <row r="777" spans="1:18" x14ac:dyDescent="0.3">
      <c r="A777" s="1" t="s">
        <v>2332</v>
      </c>
      <c r="B777" s="1" t="s">
        <v>26668</v>
      </c>
      <c r="C777" s="1" t="s">
        <v>26</v>
      </c>
      <c r="D777" s="1" t="s">
        <v>114</v>
      </c>
      <c r="E777" s="1" t="s">
        <v>69</v>
      </c>
      <c r="F777" s="2">
        <v>43833</v>
      </c>
      <c r="G777" s="1" t="s">
        <v>2333</v>
      </c>
      <c r="H777" s="1" t="s">
        <v>2334</v>
      </c>
      <c r="I777" s="1" t="s">
        <v>21</v>
      </c>
      <c r="J777" s="3" t="s">
        <v>27456</v>
      </c>
      <c r="K777">
        <v>481</v>
      </c>
      <c r="L777" s="1" t="s">
        <v>22</v>
      </c>
      <c r="M777" s="2">
        <v>43853</v>
      </c>
      <c r="N777" s="1" t="s">
        <v>31</v>
      </c>
      <c r="O777" s="1" t="s">
        <v>32</v>
      </c>
      <c r="P777" s="1">
        <f>_3___Healthcare_Data_v1[[#This Row],[Discharge Date]]-_3___Healthcare_Data_v1[[#This Row],[Date of Admission]]</f>
        <v>20</v>
      </c>
      <c r="Q777" s="1">
        <f>IFERROR(_3___Healthcare_Data_v1[[#This Row],[ Billing Amount ]]/_3___Healthcare_Data_v1[[#This Row],[Days in Hospital]],0)</f>
        <v>720.23645800000008</v>
      </c>
      <c r="R777" s="1" t="str">
        <f>IF(_3___Healthcare_Data_v1[[#This Row],[Age]]&gt;60,"Senior",IF(_3___Healthcare_Data_v1[[#This Row],[Age]]&gt;35,"Middle","Young"))</f>
        <v>Senior</v>
      </c>
    </row>
    <row r="778" spans="1:18" x14ac:dyDescent="0.3">
      <c r="A778" s="1" t="s">
        <v>2335</v>
      </c>
      <c r="B778" s="1" t="s">
        <v>26695</v>
      </c>
      <c r="C778" s="1" t="s">
        <v>16</v>
      </c>
      <c r="D778" s="1" t="s">
        <v>49</v>
      </c>
      <c r="E778" s="1" t="s">
        <v>35</v>
      </c>
      <c r="F778" s="2">
        <v>43507</v>
      </c>
      <c r="G778" s="1" t="s">
        <v>2336</v>
      </c>
      <c r="H778" s="1" t="s">
        <v>2337</v>
      </c>
      <c r="I778" s="1" t="s">
        <v>26607</v>
      </c>
      <c r="J778" s="3" t="s">
        <v>27457</v>
      </c>
      <c r="K778">
        <v>329</v>
      </c>
      <c r="L778" s="1" t="s">
        <v>22</v>
      </c>
      <c r="M778" s="2">
        <v>43510</v>
      </c>
      <c r="N778" s="1" t="s">
        <v>43</v>
      </c>
      <c r="O778" s="1" t="s">
        <v>32</v>
      </c>
      <c r="P778" s="1">
        <f>_3___Healthcare_Data_v1[[#This Row],[Discharge Date]]-_3___Healthcare_Data_v1[[#This Row],[Date of Admission]]</f>
        <v>3</v>
      </c>
      <c r="Q778" s="1">
        <f>IFERROR(_3___Healthcare_Data_v1[[#This Row],[ Billing Amount ]]/_3___Healthcare_Data_v1[[#This Row],[Days in Hospital]],0)</f>
        <v>6841.9450466666667</v>
      </c>
      <c r="R778" s="1" t="str">
        <f>IF(_3___Healthcare_Data_v1[[#This Row],[Age]]&gt;60,"Senior",IF(_3___Healthcare_Data_v1[[#This Row],[Age]]&gt;35,"Middle","Young"))</f>
        <v>Senior</v>
      </c>
    </row>
    <row r="779" spans="1:18" x14ac:dyDescent="0.3">
      <c r="A779" s="1" t="s">
        <v>2338</v>
      </c>
      <c r="B779" s="1" t="s">
        <v>26644</v>
      </c>
      <c r="C779" s="1" t="s">
        <v>16</v>
      </c>
      <c r="D779" s="1" t="s">
        <v>17</v>
      </c>
      <c r="E779" s="1" t="s">
        <v>26620</v>
      </c>
      <c r="F779" s="2">
        <v>43650</v>
      </c>
      <c r="G779" s="1" t="s">
        <v>2339</v>
      </c>
      <c r="H779" s="1" t="s">
        <v>2340</v>
      </c>
      <c r="I779" s="1" t="s">
        <v>52</v>
      </c>
      <c r="J779" s="3" t="s">
        <v>27458</v>
      </c>
      <c r="K779">
        <v>427</v>
      </c>
      <c r="L779" s="1" t="s">
        <v>42</v>
      </c>
      <c r="M779" s="2">
        <v>43669</v>
      </c>
      <c r="N779" s="1" t="s">
        <v>84</v>
      </c>
      <c r="O779" s="1" t="s">
        <v>24</v>
      </c>
      <c r="P779" s="1">
        <f>_3___Healthcare_Data_v1[[#This Row],[Discharge Date]]-_3___Healthcare_Data_v1[[#This Row],[Date of Admission]]</f>
        <v>19</v>
      </c>
      <c r="Q779" s="1">
        <f>IFERROR(_3___Healthcare_Data_v1[[#This Row],[ Billing Amount ]]/_3___Healthcare_Data_v1[[#This Row],[Days in Hospital]],0)</f>
        <v>857.47435947368422</v>
      </c>
      <c r="R779" s="1" t="str">
        <f>IF(_3___Healthcare_Data_v1[[#This Row],[Age]]&gt;60,"Senior",IF(_3___Healthcare_Data_v1[[#This Row],[Age]]&gt;35,"Middle","Young"))</f>
        <v>Senior</v>
      </c>
    </row>
    <row r="780" spans="1:18" x14ac:dyDescent="0.3">
      <c r="A780" s="1" t="s">
        <v>2341</v>
      </c>
      <c r="B780" s="1" t="s">
        <v>26685</v>
      </c>
      <c r="C780" s="1" t="s">
        <v>16</v>
      </c>
      <c r="D780" s="1" t="s">
        <v>89</v>
      </c>
      <c r="E780" s="1" t="s">
        <v>18</v>
      </c>
      <c r="F780" s="2">
        <v>45029</v>
      </c>
      <c r="G780" s="1" t="s">
        <v>2342</v>
      </c>
      <c r="H780" s="1" t="s">
        <v>2343</v>
      </c>
      <c r="I780" s="1" t="s">
        <v>26607</v>
      </c>
      <c r="J780" s="3" t="s">
        <v>27459</v>
      </c>
      <c r="K780">
        <v>257</v>
      </c>
      <c r="L780" s="1" t="s">
        <v>38</v>
      </c>
      <c r="M780" s="2">
        <v>45052</v>
      </c>
      <c r="N780" s="1" t="s">
        <v>84</v>
      </c>
      <c r="O780" s="1" t="s">
        <v>44</v>
      </c>
      <c r="P780" s="1">
        <f>_3___Healthcare_Data_v1[[#This Row],[Discharge Date]]-_3___Healthcare_Data_v1[[#This Row],[Date of Admission]]</f>
        <v>23</v>
      </c>
      <c r="Q780" s="1">
        <f>IFERROR(_3___Healthcare_Data_v1[[#This Row],[ Billing Amount ]]/_3___Healthcare_Data_v1[[#This Row],[Days in Hospital]],0)</f>
        <v>1633.5486691304347</v>
      </c>
      <c r="R780" s="1" t="str">
        <f>IF(_3___Healthcare_Data_v1[[#This Row],[Age]]&gt;60,"Senior",IF(_3___Healthcare_Data_v1[[#This Row],[Age]]&gt;35,"Middle","Young"))</f>
        <v>Senior</v>
      </c>
    </row>
    <row r="781" spans="1:18" x14ac:dyDescent="0.3">
      <c r="A781" s="1" t="s">
        <v>2344</v>
      </c>
      <c r="B781" s="1" t="s">
        <v>26710</v>
      </c>
      <c r="C781" s="1" t="s">
        <v>26</v>
      </c>
      <c r="D781" s="1" t="s">
        <v>229</v>
      </c>
      <c r="E781" s="1" t="s">
        <v>26620</v>
      </c>
      <c r="F781" s="2">
        <v>43941</v>
      </c>
      <c r="G781" s="1" t="s">
        <v>2345</v>
      </c>
      <c r="H781" s="1" t="s">
        <v>2346</v>
      </c>
      <c r="I781" s="1" t="s">
        <v>21</v>
      </c>
      <c r="J781" s="3" t="s">
        <v>27460</v>
      </c>
      <c r="K781">
        <v>467</v>
      </c>
      <c r="L781" s="1" t="s">
        <v>38</v>
      </c>
      <c r="M781" s="2">
        <v>43961</v>
      </c>
      <c r="N781" s="1" t="s">
        <v>48</v>
      </c>
      <c r="O781" s="1" t="s">
        <v>44</v>
      </c>
      <c r="P781" s="1">
        <f>_3___Healthcare_Data_v1[[#This Row],[Discharge Date]]-_3___Healthcare_Data_v1[[#This Row],[Date of Admission]]</f>
        <v>20</v>
      </c>
      <c r="Q781" s="1">
        <f>IFERROR(_3___Healthcare_Data_v1[[#This Row],[ Billing Amount ]]/_3___Healthcare_Data_v1[[#This Row],[Days in Hospital]],0)</f>
        <v>1646.0615005</v>
      </c>
      <c r="R781" s="1" t="str">
        <f>IF(_3___Healthcare_Data_v1[[#This Row],[Age]]&gt;60,"Senior",IF(_3___Healthcare_Data_v1[[#This Row],[Age]]&gt;35,"Middle","Young"))</f>
        <v>Senior</v>
      </c>
    </row>
    <row r="782" spans="1:18" x14ac:dyDescent="0.3">
      <c r="A782" s="1" t="s">
        <v>2347</v>
      </c>
      <c r="B782" s="1" t="s">
        <v>26795</v>
      </c>
      <c r="C782" s="1" t="s">
        <v>16</v>
      </c>
      <c r="D782" s="1" t="s">
        <v>62</v>
      </c>
      <c r="E782" s="1" t="s">
        <v>35</v>
      </c>
      <c r="F782" s="2">
        <v>44957</v>
      </c>
      <c r="G782" s="1" t="s">
        <v>2348</v>
      </c>
      <c r="H782" s="1" t="s">
        <v>2349</v>
      </c>
      <c r="I782" s="1" t="s">
        <v>52</v>
      </c>
      <c r="J782" s="3" t="s">
        <v>27461</v>
      </c>
      <c r="K782">
        <v>289</v>
      </c>
      <c r="L782" s="1" t="s">
        <v>22</v>
      </c>
      <c r="M782" s="2">
        <v>44971</v>
      </c>
      <c r="N782" s="1" t="s">
        <v>31</v>
      </c>
      <c r="O782" s="1" t="s">
        <v>44</v>
      </c>
      <c r="P782" s="1">
        <f>_3___Healthcare_Data_v1[[#This Row],[Discharge Date]]-_3___Healthcare_Data_v1[[#This Row],[Date of Admission]]</f>
        <v>14</v>
      </c>
      <c r="Q782" s="1">
        <f>IFERROR(_3___Healthcare_Data_v1[[#This Row],[ Billing Amount ]]/_3___Healthcare_Data_v1[[#This Row],[Days in Hospital]],0)</f>
        <v>1166.2497228571428</v>
      </c>
      <c r="R782" s="1" t="str">
        <f>IF(_3___Healthcare_Data_v1[[#This Row],[Age]]&gt;60,"Senior",IF(_3___Healthcare_Data_v1[[#This Row],[Age]]&gt;35,"Middle","Young"))</f>
        <v>Senior</v>
      </c>
    </row>
    <row r="783" spans="1:18" x14ac:dyDescent="0.3">
      <c r="A783" s="1" t="s">
        <v>2350</v>
      </c>
      <c r="B783" s="1" t="s">
        <v>26644</v>
      </c>
      <c r="C783" s="1" t="s">
        <v>26</v>
      </c>
      <c r="D783" s="1" t="s">
        <v>17</v>
      </c>
      <c r="E783" s="1" t="s">
        <v>18</v>
      </c>
      <c r="F783" s="2">
        <v>43559</v>
      </c>
      <c r="G783" s="1" t="s">
        <v>402</v>
      </c>
      <c r="H783" s="1" t="s">
        <v>2351</v>
      </c>
      <c r="I783" s="1" t="s">
        <v>52</v>
      </c>
      <c r="J783" s="3" t="s">
        <v>27462</v>
      </c>
      <c r="K783">
        <v>244</v>
      </c>
      <c r="L783" s="1" t="s">
        <v>42</v>
      </c>
      <c r="M783" s="2">
        <v>43581</v>
      </c>
      <c r="N783" s="1" t="s">
        <v>23</v>
      </c>
      <c r="O783" s="1" t="s">
        <v>32</v>
      </c>
      <c r="P783" s="1">
        <f>_3___Healthcare_Data_v1[[#This Row],[Discharge Date]]-_3___Healthcare_Data_v1[[#This Row],[Date of Admission]]</f>
        <v>22</v>
      </c>
      <c r="Q783" s="1">
        <f>IFERROR(_3___Healthcare_Data_v1[[#This Row],[ Billing Amount ]]/_3___Healthcare_Data_v1[[#This Row],[Days in Hospital]],0)</f>
        <v>1608.9476740909092</v>
      </c>
      <c r="R783" s="1" t="str">
        <f>IF(_3___Healthcare_Data_v1[[#This Row],[Age]]&gt;60,"Senior",IF(_3___Healthcare_Data_v1[[#This Row],[Age]]&gt;35,"Middle","Young"))</f>
        <v>Senior</v>
      </c>
    </row>
    <row r="784" spans="1:18" x14ac:dyDescent="0.3">
      <c r="A784" s="1" t="s">
        <v>2352</v>
      </c>
      <c r="B784" s="1" t="s">
        <v>26679</v>
      </c>
      <c r="C784" s="1" t="s">
        <v>26</v>
      </c>
      <c r="D784" s="1" t="s">
        <v>114</v>
      </c>
      <c r="E784" s="1" t="s">
        <v>26620</v>
      </c>
      <c r="F784" s="2">
        <v>43603</v>
      </c>
      <c r="G784" s="1" t="s">
        <v>2353</v>
      </c>
      <c r="H784" s="1" t="s">
        <v>2354</v>
      </c>
      <c r="I784" s="1" t="s">
        <v>52</v>
      </c>
      <c r="J784" s="3" t="s">
        <v>27463</v>
      </c>
      <c r="K784">
        <v>375</v>
      </c>
      <c r="L784" s="1" t="s">
        <v>38</v>
      </c>
      <c r="M784" s="2">
        <v>43614</v>
      </c>
      <c r="N784" s="1" t="s">
        <v>43</v>
      </c>
      <c r="O784" s="1" t="s">
        <v>44</v>
      </c>
      <c r="P784" s="1">
        <f>_3___Healthcare_Data_v1[[#This Row],[Discharge Date]]-_3___Healthcare_Data_v1[[#This Row],[Date of Admission]]</f>
        <v>11</v>
      </c>
      <c r="Q784" s="1">
        <f>IFERROR(_3___Healthcare_Data_v1[[#This Row],[ Billing Amount ]]/_3___Healthcare_Data_v1[[#This Row],[Days in Hospital]],0)</f>
        <v>1737.4455136363636</v>
      </c>
      <c r="R784" s="1" t="str">
        <f>IF(_3___Healthcare_Data_v1[[#This Row],[Age]]&gt;60,"Senior",IF(_3___Healthcare_Data_v1[[#This Row],[Age]]&gt;35,"Middle","Young"))</f>
        <v>Senior</v>
      </c>
    </row>
    <row r="785" spans="1:18" x14ac:dyDescent="0.3">
      <c r="A785" s="1" t="s">
        <v>2355</v>
      </c>
      <c r="B785" s="1" t="s">
        <v>26704</v>
      </c>
      <c r="C785" s="1" t="s">
        <v>16</v>
      </c>
      <c r="D785" s="1" t="s">
        <v>17</v>
      </c>
      <c r="E785" s="1" t="s">
        <v>18</v>
      </c>
      <c r="F785" s="2">
        <v>44159</v>
      </c>
      <c r="G785" s="1" t="s">
        <v>2356</v>
      </c>
      <c r="H785" s="1" t="s">
        <v>2357</v>
      </c>
      <c r="I785" s="1" t="s">
        <v>52</v>
      </c>
      <c r="J785" s="3" t="s">
        <v>27464</v>
      </c>
      <c r="K785">
        <v>296</v>
      </c>
      <c r="L785" s="1" t="s">
        <v>42</v>
      </c>
      <c r="M785" s="2">
        <v>44164</v>
      </c>
      <c r="N785" s="1" t="s">
        <v>48</v>
      </c>
      <c r="O785" s="1" t="s">
        <v>24</v>
      </c>
      <c r="P785" s="1">
        <f>_3___Healthcare_Data_v1[[#This Row],[Discharge Date]]-_3___Healthcare_Data_v1[[#This Row],[Date of Admission]]</f>
        <v>5</v>
      </c>
      <c r="Q785" s="1">
        <f>IFERROR(_3___Healthcare_Data_v1[[#This Row],[ Billing Amount ]]/_3___Healthcare_Data_v1[[#This Row],[Days in Hospital]],0)</f>
        <v>11449.099630000001</v>
      </c>
      <c r="R785" s="1" t="str">
        <f>IF(_3___Healthcare_Data_v1[[#This Row],[Age]]&gt;60,"Senior",IF(_3___Healthcare_Data_v1[[#This Row],[Age]]&gt;35,"Middle","Young"))</f>
        <v>Senior</v>
      </c>
    </row>
    <row r="786" spans="1:18" x14ac:dyDescent="0.3">
      <c r="A786" s="1" t="s">
        <v>2341</v>
      </c>
      <c r="B786" s="1" t="s">
        <v>26685</v>
      </c>
      <c r="C786" s="1" t="s">
        <v>26</v>
      </c>
      <c r="D786" s="1" t="s">
        <v>27</v>
      </c>
      <c r="E786" s="1" t="s">
        <v>26620</v>
      </c>
      <c r="F786" s="2">
        <v>44566</v>
      </c>
      <c r="G786" s="1" t="s">
        <v>2358</v>
      </c>
      <c r="H786" s="1" t="s">
        <v>2359</v>
      </c>
      <c r="I786" s="1" t="s">
        <v>60</v>
      </c>
      <c r="J786" s="3" t="s">
        <v>27465</v>
      </c>
      <c r="K786">
        <v>300</v>
      </c>
      <c r="L786" s="1" t="s">
        <v>42</v>
      </c>
      <c r="M786" s="2">
        <v>44571</v>
      </c>
      <c r="N786" s="1" t="s">
        <v>84</v>
      </c>
      <c r="O786" s="1" t="s">
        <v>32</v>
      </c>
      <c r="P786" s="1">
        <f>_3___Healthcare_Data_v1[[#This Row],[Discharge Date]]-_3___Healthcare_Data_v1[[#This Row],[Date of Admission]]</f>
        <v>5</v>
      </c>
      <c r="Q786" s="1">
        <f>IFERROR(_3___Healthcare_Data_v1[[#This Row],[ Billing Amount ]]/_3___Healthcare_Data_v1[[#This Row],[Days in Hospital]],0)</f>
        <v>6807.8286640000006</v>
      </c>
      <c r="R786" s="1" t="str">
        <f>IF(_3___Healthcare_Data_v1[[#This Row],[Age]]&gt;60,"Senior",IF(_3___Healthcare_Data_v1[[#This Row],[Age]]&gt;35,"Middle","Young"))</f>
        <v>Senior</v>
      </c>
    </row>
    <row r="787" spans="1:18" x14ac:dyDescent="0.3">
      <c r="A787" s="1" t="s">
        <v>2360</v>
      </c>
      <c r="B787" s="1" t="s">
        <v>26624</v>
      </c>
      <c r="C787" s="1" t="s">
        <v>26</v>
      </c>
      <c r="D787" s="1" t="s">
        <v>229</v>
      </c>
      <c r="E787" s="1" t="s">
        <v>26620</v>
      </c>
      <c r="F787" s="2">
        <v>43572</v>
      </c>
      <c r="G787" s="1" t="s">
        <v>2361</v>
      </c>
      <c r="H787" s="1" t="s">
        <v>2362</v>
      </c>
      <c r="I787" s="1" t="s">
        <v>56</v>
      </c>
      <c r="J787" s="3" t="s">
        <v>27466</v>
      </c>
      <c r="K787">
        <v>189</v>
      </c>
      <c r="L787" s="1" t="s">
        <v>38</v>
      </c>
      <c r="M787" s="2">
        <v>43588</v>
      </c>
      <c r="N787" s="1" t="s">
        <v>31</v>
      </c>
      <c r="O787" s="1" t="s">
        <v>44</v>
      </c>
      <c r="P787" s="1">
        <f>_3___Healthcare_Data_v1[[#This Row],[Discharge Date]]-_3___Healthcare_Data_v1[[#This Row],[Date of Admission]]</f>
        <v>16</v>
      </c>
      <c r="Q787" s="1">
        <f>IFERROR(_3___Healthcare_Data_v1[[#This Row],[ Billing Amount ]]/_3___Healthcare_Data_v1[[#This Row],[Days in Hospital]],0)</f>
        <v>1546.2611393750001</v>
      </c>
      <c r="R787" s="1" t="str">
        <f>IF(_3___Healthcare_Data_v1[[#This Row],[Age]]&gt;60,"Senior",IF(_3___Healthcare_Data_v1[[#This Row],[Age]]&gt;35,"Middle","Young"))</f>
        <v>Senior</v>
      </c>
    </row>
    <row r="788" spans="1:18" x14ac:dyDescent="0.3">
      <c r="A788" s="1" t="s">
        <v>2363</v>
      </c>
      <c r="B788" s="1" t="s">
        <v>26628</v>
      </c>
      <c r="C788" s="1" t="s">
        <v>16</v>
      </c>
      <c r="D788" s="1" t="s">
        <v>114</v>
      </c>
      <c r="E788" s="1" t="s">
        <v>26615</v>
      </c>
      <c r="F788" s="2">
        <v>43800</v>
      </c>
      <c r="G788" s="1" t="s">
        <v>2364</v>
      </c>
      <c r="H788" s="1" t="s">
        <v>2365</v>
      </c>
      <c r="I788" s="1" t="s">
        <v>21</v>
      </c>
      <c r="J788" s="3" t="s">
        <v>27467</v>
      </c>
      <c r="K788">
        <v>359</v>
      </c>
      <c r="L788" s="1" t="s">
        <v>22</v>
      </c>
      <c r="M788" s="2">
        <v>43806</v>
      </c>
      <c r="N788" s="1" t="s">
        <v>48</v>
      </c>
      <c r="O788" s="1" t="s">
        <v>32</v>
      </c>
      <c r="P788" s="1">
        <f>_3___Healthcare_Data_v1[[#This Row],[Discharge Date]]-_3___Healthcare_Data_v1[[#This Row],[Date of Admission]]</f>
        <v>6</v>
      </c>
      <c r="Q788" s="1">
        <f>IFERROR(_3___Healthcare_Data_v1[[#This Row],[ Billing Amount ]]/_3___Healthcare_Data_v1[[#This Row],[Days in Hospital]],0)</f>
        <v>5477.6819833333329</v>
      </c>
      <c r="R788" s="1" t="str">
        <f>IF(_3___Healthcare_Data_v1[[#This Row],[Age]]&gt;60,"Senior",IF(_3___Healthcare_Data_v1[[#This Row],[Age]]&gt;35,"Middle","Young"))</f>
        <v>Senior</v>
      </c>
    </row>
    <row r="789" spans="1:18" x14ac:dyDescent="0.3">
      <c r="A789" s="1" t="s">
        <v>2366</v>
      </c>
      <c r="B789" s="1" t="s">
        <v>26837</v>
      </c>
      <c r="C789" s="1" t="s">
        <v>16</v>
      </c>
      <c r="D789" s="1" t="s">
        <v>229</v>
      </c>
      <c r="E789" s="1" t="s">
        <v>28</v>
      </c>
      <c r="F789" s="2">
        <v>44505</v>
      </c>
      <c r="G789" s="1" t="s">
        <v>2367</v>
      </c>
      <c r="H789" s="1" t="s">
        <v>2368</v>
      </c>
      <c r="I789" s="1" t="s">
        <v>26607</v>
      </c>
      <c r="J789" s="3" t="s">
        <v>27468</v>
      </c>
      <c r="K789">
        <v>104</v>
      </c>
      <c r="L789" s="1" t="s">
        <v>42</v>
      </c>
      <c r="M789" s="2">
        <v>44511</v>
      </c>
      <c r="N789" s="1" t="s">
        <v>31</v>
      </c>
      <c r="O789" s="1" t="s">
        <v>44</v>
      </c>
      <c r="P789" s="1">
        <f>_3___Healthcare_Data_v1[[#This Row],[Discharge Date]]-_3___Healthcare_Data_v1[[#This Row],[Date of Admission]]</f>
        <v>6</v>
      </c>
      <c r="Q789" s="1">
        <f>IFERROR(_3___Healthcare_Data_v1[[#This Row],[ Billing Amount ]]/_3___Healthcare_Data_v1[[#This Row],[Days in Hospital]],0)</f>
        <v>5206.8286666666672</v>
      </c>
      <c r="R789" s="1" t="str">
        <f>IF(_3___Healthcare_Data_v1[[#This Row],[Age]]&gt;60,"Senior",IF(_3___Healthcare_Data_v1[[#This Row],[Age]]&gt;35,"Middle","Young"))</f>
        <v>Senior</v>
      </c>
    </row>
    <row r="790" spans="1:18" x14ac:dyDescent="0.3">
      <c r="A790" s="1" t="s">
        <v>2369</v>
      </c>
      <c r="B790" s="1" t="s">
        <v>26750</v>
      </c>
      <c r="C790" s="1" t="s">
        <v>16</v>
      </c>
      <c r="D790" s="1" t="s">
        <v>89</v>
      </c>
      <c r="E790" s="1" t="s">
        <v>26620</v>
      </c>
      <c r="F790" s="2">
        <v>43702</v>
      </c>
      <c r="G790" s="1" t="s">
        <v>2370</v>
      </c>
      <c r="H790" s="1" t="s">
        <v>2371</v>
      </c>
      <c r="I790" s="1" t="s">
        <v>56</v>
      </c>
      <c r="J790" s="3" t="s">
        <v>27469</v>
      </c>
      <c r="K790">
        <v>165</v>
      </c>
      <c r="L790" s="1" t="s">
        <v>42</v>
      </c>
      <c r="M790" s="2">
        <v>43728</v>
      </c>
      <c r="N790" s="1" t="s">
        <v>23</v>
      </c>
      <c r="O790" s="1" t="s">
        <v>44</v>
      </c>
      <c r="P790" s="1">
        <f>_3___Healthcare_Data_v1[[#This Row],[Discharge Date]]-_3___Healthcare_Data_v1[[#This Row],[Date of Admission]]</f>
        <v>26</v>
      </c>
      <c r="Q790" s="1">
        <f>IFERROR(_3___Healthcare_Data_v1[[#This Row],[ Billing Amount ]]/_3___Healthcare_Data_v1[[#This Row],[Days in Hospital]],0)</f>
        <v>643.96802923076928</v>
      </c>
      <c r="R790" s="1" t="str">
        <f>IF(_3___Healthcare_Data_v1[[#This Row],[Age]]&gt;60,"Senior",IF(_3___Healthcare_Data_v1[[#This Row],[Age]]&gt;35,"Middle","Young"))</f>
        <v>Senior</v>
      </c>
    </row>
    <row r="791" spans="1:18" x14ac:dyDescent="0.3">
      <c r="A791" s="1" t="s">
        <v>2372</v>
      </c>
      <c r="B791" s="1" t="s">
        <v>26653</v>
      </c>
      <c r="C791" s="1" t="s">
        <v>26</v>
      </c>
      <c r="D791" s="1" t="s">
        <v>229</v>
      </c>
      <c r="E791" s="1" t="s">
        <v>35</v>
      </c>
      <c r="F791" s="2">
        <v>44738</v>
      </c>
      <c r="G791" s="1" t="s">
        <v>2373</v>
      </c>
      <c r="H791" s="1" t="s">
        <v>2374</v>
      </c>
      <c r="I791" s="1" t="s">
        <v>56</v>
      </c>
      <c r="J791" s="3" t="s">
        <v>27470</v>
      </c>
      <c r="K791">
        <v>295</v>
      </c>
      <c r="L791" s="1" t="s">
        <v>22</v>
      </c>
      <c r="M791" s="2">
        <v>44747</v>
      </c>
      <c r="N791" s="1" t="s">
        <v>84</v>
      </c>
      <c r="O791" s="1" t="s">
        <v>24</v>
      </c>
      <c r="P791" s="1">
        <f>_3___Healthcare_Data_v1[[#This Row],[Discharge Date]]-_3___Healthcare_Data_v1[[#This Row],[Date of Admission]]</f>
        <v>9</v>
      </c>
      <c r="Q791" s="1">
        <f>IFERROR(_3___Healthcare_Data_v1[[#This Row],[ Billing Amount ]]/_3___Healthcare_Data_v1[[#This Row],[Days in Hospital]],0)</f>
        <v>486.10687388888891</v>
      </c>
      <c r="R791" s="1" t="str">
        <f>IF(_3___Healthcare_Data_v1[[#This Row],[Age]]&gt;60,"Senior",IF(_3___Healthcare_Data_v1[[#This Row],[Age]]&gt;35,"Middle","Young"))</f>
        <v>Senior</v>
      </c>
    </row>
    <row r="792" spans="1:18" x14ac:dyDescent="0.3">
      <c r="A792" s="1" t="s">
        <v>2375</v>
      </c>
      <c r="B792" s="1" t="s">
        <v>26866</v>
      </c>
      <c r="C792" s="1" t="s">
        <v>26</v>
      </c>
      <c r="D792" s="1" t="s">
        <v>34</v>
      </c>
      <c r="E792" s="1" t="s">
        <v>28</v>
      </c>
      <c r="F792" s="2">
        <v>44029</v>
      </c>
      <c r="G792" s="1" t="s">
        <v>2376</v>
      </c>
      <c r="H792" s="1" t="s">
        <v>2377</v>
      </c>
      <c r="I792" s="1" t="s">
        <v>56</v>
      </c>
      <c r="J792" s="3" t="s">
        <v>27471</v>
      </c>
      <c r="K792">
        <v>235</v>
      </c>
      <c r="L792" s="1" t="s">
        <v>42</v>
      </c>
      <c r="M792" s="2">
        <v>44037</v>
      </c>
      <c r="N792" s="1" t="s">
        <v>84</v>
      </c>
      <c r="O792" s="1" t="s">
        <v>24</v>
      </c>
      <c r="P792" s="1">
        <f>_3___Healthcare_Data_v1[[#This Row],[Discharge Date]]-_3___Healthcare_Data_v1[[#This Row],[Date of Admission]]</f>
        <v>8</v>
      </c>
      <c r="Q792" s="1">
        <f>IFERROR(_3___Healthcare_Data_v1[[#This Row],[ Billing Amount ]]/_3___Healthcare_Data_v1[[#This Row],[Days in Hospital]],0)</f>
        <v>2921.72244</v>
      </c>
      <c r="R792" s="1" t="str">
        <f>IF(_3___Healthcare_Data_v1[[#This Row],[Age]]&gt;60,"Senior",IF(_3___Healthcare_Data_v1[[#This Row],[Age]]&gt;35,"Middle","Young"))</f>
        <v>Senior</v>
      </c>
    </row>
    <row r="793" spans="1:18" x14ac:dyDescent="0.3">
      <c r="A793" s="1" t="s">
        <v>2378</v>
      </c>
      <c r="B793" s="1" t="s">
        <v>26619</v>
      </c>
      <c r="C793" s="1" t="s">
        <v>26</v>
      </c>
      <c r="D793" s="1" t="s">
        <v>114</v>
      </c>
      <c r="E793" s="1" t="s">
        <v>35</v>
      </c>
      <c r="F793" s="2">
        <v>43660</v>
      </c>
      <c r="G793" s="1" t="s">
        <v>2379</v>
      </c>
      <c r="H793" s="1" t="s">
        <v>2380</v>
      </c>
      <c r="I793" s="1" t="s">
        <v>21</v>
      </c>
      <c r="J793" s="3" t="s">
        <v>27472</v>
      </c>
      <c r="K793">
        <v>119</v>
      </c>
      <c r="L793" s="1" t="s">
        <v>42</v>
      </c>
      <c r="M793" s="2">
        <v>43690</v>
      </c>
      <c r="N793" s="1" t="s">
        <v>84</v>
      </c>
      <c r="O793" s="1" t="s">
        <v>32</v>
      </c>
      <c r="P793" s="1">
        <f>_3___Healthcare_Data_v1[[#This Row],[Discharge Date]]-_3___Healthcare_Data_v1[[#This Row],[Date of Admission]]</f>
        <v>30</v>
      </c>
      <c r="Q793" s="1">
        <f>IFERROR(_3___Healthcare_Data_v1[[#This Row],[ Billing Amount ]]/_3___Healthcare_Data_v1[[#This Row],[Days in Hospital]],0)</f>
        <v>342.26681966666666</v>
      </c>
      <c r="R793" s="1" t="str">
        <f>IF(_3___Healthcare_Data_v1[[#This Row],[Age]]&gt;60,"Senior",IF(_3___Healthcare_Data_v1[[#This Row],[Age]]&gt;35,"Middle","Young"))</f>
        <v>Senior</v>
      </c>
    </row>
    <row r="794" spans="1:18" x14ac:dyDescent="0.3">
      <c r="A794" s="1" t="s">
        <v>2381</v>
      </c>
      <c r="B794" s="1" t="s">
        <v>26720</v>
      </c>
      <c r="C794" s="1" t="s">
        <v>26</v>
      </c>
      <c r="D794" s="1" t="s">
        <v>229</v>
      </c>
      <c r="E794" s="1" t="s">
        <v>18</v>
      </c>
      <c r="F794" s="2">
        <v>44191</v>
      </c>
      <c r="G794" s="1" t="s">
        <v>2382</v>
      </c>
      <c r="H794" s="1" t="s">
        <v>2383</v>
      </c>
      <c r="I794" s="1" t="s">
        <v>52</v>
      </c>
      <c r="J794" s="3" t="s">
        <v>27473</v>
      </c>
      <c r="K794">
        <v>143</v>
      </c>
      <c r="L794" s="1" t="s">
        <v>42</v>
      </c>
      <c r="M794" s="2">
        <v>44204</v>
      </c>
      <c r="N794" s="1" t="s">
        <v>23</v>
      </c>
      <c r="O794" s="1" t="s">
        <v>24</v>
      </c>
      <c r="P794" s="1">
        <f>_3___Healthcare_Data_v1[[#This Row],[Discharge Date]]-_3___Healthcare_Data_v1[[#This Row],[Date of Admission]]</f>
        <v>13</v>
      </c>
      <c r="Q794" s="1">
        <f>IFERROR(_3___Healthcare_Data_v1[[#This Row],[ Billing Amount ]]/_3___Healthcare_Data_v1[[#This Row],[Days in Hospital]],0)</f>
        <v>1590.7354338461539</v>
      </c>
      <c r="R794" s="1" t="str">
        <f>IF(_3___Healthcare_Data_v1[[#This Row],[Age]]&gt;60,"Senior",IF(_3___Healthcare_Data_v1[[#This Row],[Age]]&gt;35,"Middle","Young"))</f>
        <v>Senior</v>
      </c>
    </row>
    <row r="795" spans="1:18" x14ac:dyDescent="0.3">
      <c r="A795" s="1" t="s">
        <v>2384</v>
      </c>
      <c r="B795" s="1" t="s">
        <v>26683</v>
      </c>
      <c r="C795" s="1" t="s">
        <v>16</v>
      </c>
      <c r="D795" s="1" t="s">
        <v>34</v>
      </c>
      <c r="E795" s="1" t="s">
        <v>35</v>
      </c>
      <c r="F795" s="2">
        <v>45143</v>
      </c>
      <c r="G795" s="1" t="s">
        <v>1521</v>
      </c>
      <c r="H795" s="1" t="s">
        <v>2385</v>
      </c>
      <c r="I795" s="1" t="s">
        <v>26607</v>
      </c>
      <c r="J795" s="3" t="s">
        <v>27474</v>
      </c>
      <c r="K795">
        <v>200</v>
      </c>
      <c r="L795" s="1" t="s">
        <v>42</v>
      </c>
      <c r="M795" s="2">
        <v>45156</v>
      </c>
      <c r="N795" s="1" t="s">
        <v>84</v>
      </c>
      <c r="O795" s="1" t="s">
        <v>24</v>
      </c>
      <c r="P795" s="1">
        <f>_3___Healthcare_Data_v1[[#This Row],[Discharge Date]]-_3___Healthcare_Data_v1[[#This Row],[Date of Admission]]</f>
        <v>13</v>
      </c>
      <c r="Q795" s="1">
        <f>IFERROR(_3___Healthcare_Data_v1[[#This Row],[ Billing Amount ]]/_3___Healthcare_Data_v1[[#This Row],[Days in Hospital]],0)</f>
        <v>862.32458769230766</v>
      </c>
      <c r="R795" s="1" t="str">
        <f>IF(_3___Healthcare_Data_v1[[#This Row],[Age]]&gt;60,"Senior",IF(_3___Healthcare_Data_v1[[#This Row],[Age]]&gt;35,"Middle","Young"))</f>
        <v>Senior</v>
      </c>
    </row>
    <row r="796" spans="1:18" x14ac:dyDescent="0.3">
      <c r="A796" s="1" t="s">
        <v>2386</v>
      </c>
      <c r="B796" s="1" t="s">
        <v>26687</v>
      </c>
      <c r="C796" s="1" t="s">
        <v>26</v>
      </c>
      <c r="D796" s="1" t="s">
        <v>62</v>
      </c>
      <c r="E796" s="1" t="s">
        <v>18</v>
      </c>
      <c r="F796" s="2">
        <v>44585</v>
      </c>
      <c r="G796" s="1" t="s">
        <v>2387</v>
      </c>
      <c r="H796" s="1" t="s">
        <v>2388</v>
      </c>
      <c r="I796" s="1" t="s">
        <v>52</v>
      </c>
      <c r="J796" s="3" t="s">
        <v>27475</v>
      </c>
      <c r="K796">
        <v>472</v>
      </c>
      <c r="L796" s="1" t="s">
        <v>42</v>
      </c>
      <c r="M796" s="2">
        <v>44597</v>
      </c>
      <c r="N796" s="1" t="s">
        <v>84</v>
      </c>
      <c r="O796" s="1" t="s">
        <v>32</v>
      </c>
      <c r="P796" s="1">
        <f>_3___Healthcare_Data_v1[[#This Row],[Discharge Date]]-_3___Healthcare_Data_v1[[#This Row],[Date of Admission]]</f>
        <v>12</v>
      </c>
      <c r="Q796" s="1">
        <f>IFERROR(_3___Healthcare_Data_v1[[#This Row],[ Billing Amount ]]/_3___Healthcare_Data_v1[[#This Row],[Days in Hospital]],0)</f>
        <v>4323.7628116666665</v>
      </c>
      <c r="R796" s="1" t="str">
        <f>IF(_3___Healthcare_Data_v1[[#This Row],[Age]]&gt;60,"Senior",IF(_3___Healthcare_Data_v1[[#This Row],[Age]]&gt;35,"Middle","Young"))</f>
        <v>Senior</v>
      </c>
    </row>
    <row r="797" spans="1:18" x14ac:dyDescent="0.3">
      <c r="A797" s="1" t="s">
        <v>2389</v>
      </c>
      <c r="B797" s="1" t="s">
        <v>26636</v>
      </c>
      <c r="C797" s="1" t="s">
        <v>16</v>
      </c>
      <c r="D797" s="1" t="s">
        <v>49</v>
      </c>
      <c r="E797" s="1" t="s">
        <v>26615</v>
      </c>
      <c r="F797" s="2">
        <v>44955</v>
      </c>
      <c r="G797" s="1" t="s">
        <v>2390</v>
      </c>
      <c r="H797" s="1" t="s">
        <v>2391</v>
      </c>
      <c r="I797" s="1" t="s">
        <v>21</v>
      </c>
      <c r="J797" s="3" t="s">
        <v>27476</v>
      </c>
      <c r="K797">
        <v>123</v>
      </c>
      <c r="L797" s="1" t="s">
        <v>22</v>
      </c>
      <c r="M797" s="2">
        <v>44961</v>
      </c>
      <c r="N797" s="1" t="s">
        <v>23</v>
      </c>
      <c r="O797" s="1" t="s">
        <v>44</v>
      </c>
      <c r="P797" s="1">
        <f>_3___Healthcare_Data_v1[[#This Row],[Discharge Date]]-_3___Healthcare_Data_v1[[#This Row],[Date of Admission]]</f>
        <v>6</v>
      </c>
      <c r="Q797" s="1">
        <f>IFERROR(_3___Healthcare_Data_v1[[#This Row],[ Billing Amount ]]/_3___Healthcare_Data_v1[[#This Row],[Days in Hospital]],0)</f>
        <v>1506.2088031666665</v>
      </c>
      <c r="R797" s="1" t="str">
        <f>IF(_3___Healthcare_Data_v1[[#This Row],[Age]]&gt;60,"Senior",IF(_3___Healthcare_Data_v1[[#This Row],[Age]]&gt;35,"Middle","Young"))</f>
        <v>Senior</v>
      </c>
    </row>
    <row r="798" spans="1:18" x14ac:dyDescent="0.3">
      <c r="A798" s="1" t="s">
        <v>2392</v>
      </c>
      <c r="B798" s="1" t="s">
        <v>26649</v>
      </c>
      <c r="C798" s="1" t="s">
        <v>16</v>
      </c>
      <c r="D798" s="1" t="s">
        <v>229</v>
      </c>
      <c r="E798" s="1" t="s">
        <v>69</v>
      </c>
      <c r="F798" s="2">
        <v>43466</v>
      </c>
      <c r="G798" s="1" t="s">
        <v>2393</v>
      </c>
      <c r="H798" s="1" t="s">
        <v>2394</v>
      </c>
      <c r="I798" s="1" t="s">
        <v>21</v>
      </c>
      <c r="J798" s="3" t="s">
        <v>27477</v>
      </c>
      <c r="K798">
        <v>262</v>
      </c>
      <c r="L798" s="1" t="s">
        <v>22</v>
      </c>
      <c r="M798" s="2">
        <v>43482</v>
      </c>
      <c r="N798" s="1" t="s">
        <v>23</v>
      </c>
      <c r="O798" s="1" t="s">
        <v>32</v>
      </c>
      <c r="P798" s="1">
        <f>_3___Healthcare_Data_v1[[#This Row],[Discharge Date]]-_3___Healthcare_Data_v1[[#This Row],[Date of Admission]]</f>
        <v>16</v>
      </c>
      <c r="Q798" s="1">
        <f>IFERROR(_3___Healthcare_Data_v1[[#This Row],[ Billing Amount ]]/_3___Healthcare_Data_v1[[#This Row],[Days in Hospital]],0)</f>
        <v>779.86015999999995</v>
      </c>
      <c r="R798" s="1" t="str">
        <f>IF(_3___Healthcare_Data_v1[[#This Row],[Age]]&gt;60,"Senior",IF(_3___Healthcare_Data_v1[[#This Row],[Age]]&gt;35,"Middle","Young"))</f>
        <v>Senior</v>
      </c>
    </row>
    <row r="799" spans="1:18" x14ac:dyDescent="0.3">
      <c r="A799" s="1" t="s">
        <v>2395</v>
      </c>
      <c r="B799" s="1" t="s">
        <v>26622</v>
      </c>
      <c r="C799" s="1" t="s">
        <v>26</v>
      </c>
      <c r="D799" s="1" t="s">
        <v>62</v>
      </c>
      <c r="E799" s="1" t="s">
        <v>35</v>
      </c>
      <c r="F799" s="2">
        <v>44545</v>
      </c>
      <c r="G799" s="1" t="s">
        <v>2396</v>
      </c>
      <c r="H799" s="1" t="s">
        <v>2397</v>
      </c>
      <c r="I799" s="1" t="s">
        <v>60</v>
      </c>
      <c r="J799" s="3" t="s">
        <v>27478</v>
      </c>
      <c r="K799">
        <v>135</v>
      </c>
      <c r="L799" s="1" t="s">
        <v>22</v>
      </c>
      <c r="M799" s="2">
        <v>44564</v>
      </c>
      <c r="N799" s="1" t="s">
        <v>48</v>
      </c>
      <c r="O799" s="1" t="s">
        <v>24</v>
      </c>
      <c r="P799" s="1">
        <f>_3___Healthcare_Data_v1[[#This Row],[Discharge Date]]-_3___Healthcare_Data_v1[[#This Row],[Date of Admission]]</f>
        <v>19</v>
      </c>
      <c r="Q799" s="1">
        <f>IFERROR(_3___Healthcare_Data_v1[[#This Row],[ Billing Amount ]]/_3___Healthcare_Data_v1[[#This Row],[Days in Hospital]],0)</f>
        <v>862.30009526315791</v>
      </c>
      <c r="R799" s="1" t="str">
        <f>IF(_3___Healthcare_Data_v1[[#This Row],[Age]]&gt;60,"Senior",IF(_3___Healthcare_Data_v1[[#This Row],[Age]]&gt;35,"Middle","Young"))</f>
        <v>Senior</v>
      </c>
    </row>
    <row r="800" spans="1:18" x14ac:dyDescent="0.3">
      <c r="A800" s="1" t="s">
        <v>2398</v>
      </c>
      <c r="B800" s="1" t="s">
        <v>26659</v>
      </c>
      <c r="C800" s="1" t="s">
        <v>16</v>
      </c>
      <c r="D800" s="1" t="s">
        <v>27</v>
      </c>
      <c r="E800" s="1" t="s">
        <v>18</v>
      </c>
      <c r="F800" s="2">
        <v>44620</v>
      </c>
      <c r="G800" s="1" t="s">
        <v>2399</v>
      </c>
      <c r="H800" s="1" t="s">
        <v>2400</v>
      </c>
      <c r="I800" s="1" t="s">
        <v>21</v>
      </c>
      <c r="J800" s="3" t="s">
        <v>27479</v>
      </c>
      <c r="K800">
        <v>242</v>
      </c>
      <c r="L800" s="1" t="s">
        <v>42</v>
      </c>
      <c r="M800" s="2">
        <v>44649</v>
      </c>
      <c r="N800" s="1" t="s">
        <v>48</v>
      </c>
      <c r="O800" s="1" t="s">
        <v>24</v>
      </c>
      <c r="P800" s="1">
        <f>_3___Healthcare_Data_v1[[#This Row],[Discharge Date]]-_3___Healthcare_Data_v1[[#This Row],[Date of Admission]]</f>
        <v>29</v>
      </c>
      <c r="Q800" s="1">
        <f>IFERROR(_3___Healthcare_Data_v1[[#This Row],[ Billing Amount ]]/_3___Healthcare_Data_v1[[#This Row],[Days in Hospital]],0)</f>
        <v>806.23660310344826</v>
      </c>
      <c r="R800" s="1" t="str">
        <f>IF(_3___Healthcare_Data_v1[[#This Row],[Age]]&gt;60,"Senior",IF(_3___Healthcare_Data_v1[[#This Row],[Age]]&gt;35,"Middle","Young"))</f>
        <v>Senior</v>
      </c>
    </row>
    <row r="801" spans="1:18" x14ac:dyDescent="0.3">
      <c r="A801" s="1" t="s">
        <v>2401</v>
      </c>
      <c r="B801" s="1" t="s">
        <v>26606</v>
      </c>
      <c r="C801" s="1" t="s">
        <v>26</v>
      </c>
      <c r="D801" s="1" t="s">
        <v>62</v>
      </c>
      <c r="E801" s="1" t="s">
        <v>26620</v>
      </c>
      <c r="F801" s="2">
        <v>44154</v>
      </c>
      <c r="G801" s="1" t="s">
        <v>2402</v>
      </c>
      <c r="H801" s="1" t="s">
        <v>880</v>
      </c>
      <c r="I801" s="1" t="s">
        <v>52</v>
      </c>
      <c r="J801" s="3" t="s">
        <v>27480</v>
      </c>
      <c r="K801">
        <v>304</v>
      </c>
      <c r="L801" s="1" t="s">
        <v>38</v>
      </c>
      <c r="M801" s="2">
        <v>44180</v>
      </c>
      <c r="N801" s="1" t="s">
        <v>84</v>
      </c>
      <c r="O801" s="1" t="s">
        <v>24</v>
      </c>
      <c r="P801" s="1">
        <f>_3___Healthcare_Data_v1[[#This Row],[Discharge Date]]-_3___Healthcare_Data_v1[[#This Row],[Date of Admission]]</f>
        <v>26</v>
      </c>
      <c r="Q801" s="1">
        <f>IFERROR(_3___Healthcare_Data_v1[[#This Row],[ Billing Amount ]]/_3___Healthcare_Data_v1[[#This Row],[Days in Hospital]],0)</f>
        <v>366.37404911538459</v>
      </c>
      <c r="R801" s="1" t="str">
        <f>IF(_3___Healthcare_Data_v1[[#This Row],[Age]]&gt;60,"Senior",IF(_3___Healthcare_Data_v1[[#This Row],[Age]]&gt;35,"Middle","Young"))</f>
        <v>Senior</v>
      </c>
    </row>
    <row r="802" spans="1:18" x14ac:dyDescent="0.3">
      <c r="A802" s="1" t="s">
        <v>2403</v>
      </c>
      <c r="B802" s="1" t="s">
        <v>26679</v>
      </c>
      <c r="C802" s="1" t="s">
        <v>26</v>
      </c>
      <c r="D802" s="1" t="s">
        <v>27</v>
      </c>
      <c r="E802" s="1" t="s">
        <v>28</v>
      </c>
      <c r="F802" s="2">
        <v>44394</v>
      </c>
      <c r="G802" s="1" t="s">
        <v>2404</v>
      </c>
      <c r="H802" s="1" t="s">
        <v>2405</v>
      </c>
      <c r="I802" s="1" t="s">
        <v>26607</v>
      </c>
      <c r="J802" s="3" t="s">
        <v>27481</v>
      </c>
      <c r="K802">
        <v>416</v>
      </c>
      <c r="L802" s="1" t="s">
        <v>38</v>
      </c>
      <c r="M802" s="2">
        <v>44395</v>
      </c>
      <c r="N802" s="1" t="s">
        <v>23</v>
      </c>
      <c r="O802" s="1" t="s">
        <v>24</v>
      </c>
      <c r="P802" s="1">
        <f>_3___Healthcare_Data_v1[[#This Row],[Discharge Date]]-_3___Healthcare_Data_v1[[#This Row],[Date of Admission]]</f>
        <v>1</v>
      </c>
      <c r="Q802" s="1">
        <f>IFERROR(_3___Healthcare_Data_v1[[#This Row],[ Billing Amount ]]/_3___Healthcare_Data_v1[[#This Row],[Days in Hospital]],0)</f>
        <v>22503.84175</v>
      </c>
      <c r="R802" s="1" t="str">
        <f>IF(_3___Healthcare_Data_v1[[#This Row],[Age]]&gt;60,"Senior",IF(_3___Healthcare_Data_v1[[#This Row],[Age]]&gt;35,"Middle","Young"))</f>
        <v>Senior</v>
      </c>
    </row>
    <row r="803" spans="1:18" x14ac:dyDescent="0.3">
      <c r="A803" s="1" t="s">
        <v>2406</v>
      </c>
      <c r="B803" s="1" t="s">
        <v>26657</v>
      </c>
      <c r="C803" s="1" t="s">
        <v>16</v>
      </c>
      <c r="D803" s="1" t="s">
        <v>17</v>
      </c>
      <c r="E803" s="1" t="s">
        <v>69</v>
      </c>
      <c r="F803" s="2">
        <v>44225</v>
      </c>
      <c r="G803" s="1" t="s">
        <v>2407</v>
      </c>
      <c r="H803" s="1" t="s">
        <v>2408</v>
      </c>
      <c r="I803" s="1" t="s">
        <v>21</v>
      </c>
      <c r="J803" s="3" t="s">
        <v>27482</v>
      </c>
      <c r="K803">
        <v>468</v>
      </c>
      <c r="L803" s="1" t="s">
        <v>38</v>
      </c>
      <c r="M803" s="2">
        <v>44242</v>
      </c>
      <c r="N803" s="1" t="s">
        <v>31</v>
      </c>
      <c r="O803" s="1" t="s">
        <v>24</v>
      </c>
      <c r="P803" s="1">
        <f>_3___Healthcare_Data_v1[[#This Row],[Discharge Date]]-_3___Healthcare_Data_v1[[#This Row],[Date of Admission]]</f>
        <v>17</v>
      </c>
      <c r="Q803" s="1">
        <f>IFERROR(_3___Healthcare_Data_v1[[#This Row],[ Billing Amount ]]/_3___Healthcare_Data_v1[[#This Row],[Days in Hospital]],0)</f>
        <v>2942.4896164705883</v>
      </c>
      <c r="R803" s="1" t="str">
        <f>IF(_3___Healthcare_Data_v1[[#This Row],[Age]]&gt;60,"Senior",IF(_3___Healthcare_Data_v1[[#This Row],[Age]]&gt;35,"Middle","Young"))</f>
        <v>Senior</v>
      </c>
    </row>
    <row r="804" spans="1:18" x14ac:dyDescent="0.3">
      <c r="A804" s="1" t="s">
        <v>2409</v>
      </c>
      <c r="B804" s="1" t="s">
        <v>26712</v>
      </c>
      <c r="C804" s="1" t="s">
        <v>26</v>
      </c>
      <c r="D804" s="1" t="s">
        <v>229</v>
      </c>
      <c r="E804" s="1" t="s">
        <v>26620</v>
      </c>
      <c r="F804" s="2">
        <v>43512</v>
      </c>
      <c r="G804" s="1" t="s">
        <v>2410</v>
      </c>
      <c r="H804" s="1" t="s">
        <v>2411</v>
      </c>
      <c r="I804" s="1" t="s">
        <v>56</v>
      </c>
      <c r="J804" s="3" t="s">
        <v>27483</v>
      </c>
      <c r="K804">
        <v>273</v>
      </c>
      <c r="L804" s="1" t="s">
        <v>42</v>
      </c>
      <c r="M804" s="2">
        <v>43542</v>
      </c>
      <c r="N804" s="1" t="s">
        <v>23</v>
      </c>
      <c r="O804" s="1" t="s">
        <v>32</v>
      </c>
      <c r="P804" s="1">
        <f>_3___Healthcare_Data_v1[[#This Row],[Discharge Date]]-_3___Healthcare_Data_v1[[#This Row],[Date of Admission]]</f>
        <v>30</v>
      </c>
      <c r="Q804" s="1">
        <f>IFERROR(_3___Healthcare_Data_v1[[#This Row],[ Billing Amount ]]/_3___Healthcare_Data_v1[[#This Row],[Days in Hospital]],0)</f>
        <v>378.84221533333334</v>
      </c>
      <c r="R804" s="1" t="str">
        <f>IF(_3___Healthcare_Data_v1[[#This Row],[Age]]&gt;60,"Senior",IF(_3___Healthcare_Data_v1[[#This Row],[Age]]&gt;35,"Middle","Young"))</f>
        <v>Senior</v>
      </c>
    </row>
    <row r="805" spans="1:18" x14ac:dyDescent="0.3">
      <c r="A805" s="1" t="s">
        <v>2412</v>
      </c>
      <c r="B805" s="1" t="s">
        <v>26606</v>
      </c>
      <c r="C805" s="1" t="s">
        <v>16</v>
      </c>
      <c r="D805" s="1" t="s">
        <v>27</v>
      </c>
      <c r="E805" s="1" t="s">
        <v>26620</v>
      </c>
      <c r="F805" s="2">
        <v>44634</v>
      </c>
      <c r="G805" s="1" t="s">
        <v>2413</v>
      </c>
      <c r="H805" s="1" t="s">
        <v>2414</v>
      </c>
      <c r="I805" s="1" t="s">
        <v>60</v>
      </c>
      <c r="J805" s="3" t="s">
        <v>27484</v>
      </c>
      <c r="K805">
        <v>396</v>
      </c>
      <c r="L805" s="1" t="s">
        <v>42</v>
      </c>
      <c r="M805" s="2">
        <v>44662</v>
      </c>
      <c r="N805" s="1" t="s">
        <v>23</v>
      </c>
      <c r="O805" s="1" t="s">
        <v>32</v>
      </c>
      <c r="P805" s="1">
        <f>_3___Healthcare_Data_v1[[#This Row],[Discharge Date]]-_3___Healthcare_Data_v1[[#This Row],[Date of Admission]]</f>
        <v>28</v>
      </c>
      <c r="Q805" s="1">
        <f>IFERROR(_3___Healthcare_Data_v1[[#This Row],[ Billing Amount ]]/_3___Healthcare_Data_v1[[#This Row],[Days in Hospital]],0)</f>
        <v>1040.0920192857143</v>
      </c>
      <c r="R805" s="1" t="str">
        <f>IF(_3___Healthcare_Data_v1[[#This Row],[Age]]&gt;60,"Senior",IF(_3___Healthcare_Data_v1[[#This Row],[Age]]&gt;35,"Middle","Young"))</f>
        <v>Senior</v>
      </c>
    </row>
    <row r="806" spans="1:18" x14ac:dyDescent="0.3">
      <c r="A806" s="1" t="s">
        <v>2415</v>
      </c>
      <c r="B806" s="1" t="s">
        <v>26779</v>
      </c>
      <c r="C806" s="1" t="s">
        <v>16</v>
      </c>
      <c r="D806" s="1" t="s">
        <v>89</v>
      </c>
      <c r="E806" s="1" t="s">
        <v>26615</v>
      </c>
      <c r="F806" s="2">
        <v>44340</v>
      </c>
      <c r="G806" s="1" t="s">
        <v>2416</v>
      </c>
      <c r="H806" s="1" t="s">
        <v>2417</v>
      </c>
      <c r="I806" s="1" t="s">
        <v>21</v>
      </c>
      <c r="J806" s="3" t="s">
        <v>27485</v>
      </c>
      <c r="K806">
        <v>292</v>
      </c>
      <c r="L806" s="1" t="s">
        <v>22</v>
      </c>
      <c r="M806" s="2">
        <v>44359</v>
      </c>
      <c r="N806" s="1" t="s">
        <v>48</v>
      </c>
      <c r="O806" s="1" t="s">
        <v>24</v>
      </c>
      <c r="P806" s="1">
        <f>_3___Healthcare_Data_v1[[#This Row],[Discharge Date]]-_3___Healthcare_Data_v1[[#This Row],[Date of Admission]]</f>
        <v>19</v>
      </c>
      <c r="Q806" s="1">
        <f>IFERROR(_3___Healthcare_Data_v1[[#This Row],[ Billing Amount ]]/_3___Healthcare_Data_v1[[#This Row],[Days in Hospital]],0)</f>
        <v>1294.0083531578948</v>
      </c>
      <c r="R806" s="1" t="str">
        <f>IF(_3___Healthcare_Data_v1[[#This Row],[Age]]&gt;60,"Senior",IF(_3___Healthcare_Data_v1[[#This Row],[Age]]&gt;35,"Middle","Young"))</f>
        <v>Senior</v>
      </c>
    </row>
    <row r="807" spans="1:18" x14ac:dyDescent="0.3">
      <c r="A807" s="1" t="s">
        <v>2418</v>
      </c>
      <c r="B807" s="1" t="s">
        <v>26630</v>
      </c>
      <c r="C807" s="1" t="s">
        <v>16</v>
      </c>
      <c r="D807" s="1" t="s">
        <v>27</v>
      </c>
      <c r="E807" s="1" t="s">
        <v>28</v>
      </c>
      <c r="F807" s="2">
        <v>43654</v>
      </c>
      <c r="G807" s="1" t="s">
        <v>2419</v>
      </c>
      <c r="H807" s="1" t="s">
        <v>2420</v>
      </c>
      <c r="I807" s="1" t="s">
        <v>52</v>
      </c>
      <c r="J807" s="3" t="s">
        <v>27486</v>
      </c>
      <c r="K807">
        <v>355</v>
      </c>
      <c r="L807" s="1" t="s">
        <v>38</v>
      </c>
      <c r="M807" s="2">
        <v>43672</v>
      </c>
      <c r="N807" s="1" t="s">
        <v>31</v>
      </c>
      <c r="O807" s="1" t="s">
        <v>24</v>
      </c>
      <c r="P807" s="1">
        <f>_3___Healthcare_Data_v1[[#This Row],[Discharge Date]]-_3___Healthcare_Data_v1[[#This Row],[Date of Admission]]</f>
        <v>18</v>
      </c>
      <c r="Q807" s="1">
        <f>IFERROR(_3___Healthcare_Data_v1[[#This Row],[ Billing Amount ]]/_3___Healthcare_Data_v1[[#This Row],[Days in Hospital]],0)</f>
        <v>1461.116358888889</v>
      </c>
      <c r="R807" s="1" t="str">
        <f>IF(_3___Healthcare_Data_v1[[#This Row],[Age]]&gt;60,"Senior",IF(_3___Healthcare_Data_v1[[#This Row],[Age]]&gt;35,"Middle","Young"))</f>
        <v>Senior</v>
      </c>
    </row>
    <row r="808" spans="1:18" x14ac:dyDescent="0.3">
      <c r="A808" s="1" t="s">
        <v>2421</v>
      </c>
      <c r="B808" s="1" t="s">
        <v>26655</v>
      </c>
      <c r="C808" s="1" t="s">
        <v>16</v>
      </c>
      <c r="D808" s="1" t="s">
        <v>27</v>
      </c>
      <c r="E808" s="1" t="s">
        <v>28</v>
      </c>
      <c r="F808" s="2">
        <v>44007</v>
      </c>
      <c r="G808" s="1" t="s">
        <v>2422</v>
      </c>
      <c r="H808" s="1" t="s">
        <v>2141</v>
      </c>
      <c r="I808" s="1" t="s">
        <v>56</v>
      </c>
      <c r="J808" s="3" t="s">
        <v>27487</v>
      </c>
      <c r="K808">
        <v>351</v>
      </c>
      <c r="L808" s="1" t="s">
        <v>38</v>
      </c>
      <c r="M808" s="2">
        <v>44023</v>
      </c>
      <c r="N808" s="1" t="s">
        <v>84</v>
      </c>
      <c r="O808" s="1" t="s">
        <v>32</v>
      </c>
      <c r="P808" s="1">
        <f>_3___Healthcare_Data_v1[[#This Row],[Discharge Date]]-_3___Healthcare_Data_v1[[#This Row],[Date of Admission]]</f>
        <v>16</v>
      </c>
      <c r="Q808" s="1">
        <f>IFERROR(_3___Healthcare_Data_v1[[#This Row],[ Billing Amount ]]/_3___Healthcare_Data_v1[[#This Row],[Days in Hospital]],0)</f>
        <v>2224.218596875</v>
      </c>
      <c r="R808" s="1" t="str">
        <f>IF(_3___Healthcare_Data_v1[[#This Row],[Age]]&gt;60,"Senior",IF(_3___Healthcare_Data_v1[[#This Row],[Age]]&gt;35,"Middle","Young"))</f>
        <v>Senior</v>
      </c>
    </row>
    <row r="809" spans="1:18" x14ac:dyDescent="0.3">
      <c r="A809" s="1" t="s">
        <v>2423</v>
      </c>
      <c r="B809" s="1" t="s">
        <v>26700</v>
      </c>
      <c r="C809" s="1" t="s">
        <v>26</v>
      </c>
      <c r="D809" s="1" t="s">
        <v>17</v>
      </c>
      <c r="E809" s="1" t="s">
        <v>26615</v>
      </c>
      <c r="F809" s="2">
        <v>43587</v>
      </c>
      <c r="G809" s="1" t="s">
        <v>2424</v>
      </c>
      <c r="H809" s="1" t="s">
        <v>2425</v>
      </c>
      <c r="I809" s="1" t="s">
        <v>56</v>
      </c>
      <c r="J809" s="3" t="s">
        <v>27488</v>
      </c>
      <c r="K809">
        <v>240</v>
      </c>
      <c r="L809" s="1" t="s">
        <v>22</v>
      </c>
      <c r="M809" s="2">
        <v>43595</v>
      </c>
      <c r="N809" s="1" t="s">
        <v>31</v>
      </c>
      <c r="O809" s="1" t="s">
        <v>32</v>
      </c>
      <c r="P809" s="1">
        <f>_3___Healthcare_Data_v1[[#This Row],[Discharge Date]]-_3___Healthcare_Data_v1[[#This Row],[Date of Admission]]</f>
        <v>8</v>
      </c>
      <c r="Q809" s="1">
        <f>IFERROR(_3___Healthcare_Data_v1[[#This Row],[ Billing Amount ]]/_3___Healthcare_Data_v1[[#This Row],[Days in Hospital]],0)</f>
        <v>4459.5209912500004</v>
      </c>
      <c r="R809" s="1" t="str">
        <f>IF(_3___Healthcare_Data_v1[[#This Row],[Age]]&gt;60,"Senior",IF(_3___Healthcare_Data_v1[[#This Row],[Age]]&gt;35,"Middle","Young"))</f>
        <v>Senior</v>
      </c>
    </row>
    <row r="810" spans="1:18" x14ac:dyDescent="0.3">
      <c r="A810" s="1" t="s">
        <v>2426</v>
      </c>
      <c r="B810" s="1" t="s">
        <v>26653</v>
      </c>
      <c r="C810" s="1" t="s">
        <v>16</v>
      </c>
      <c r="D810" s="1" t="s">
        <v>114</v>
      </c>
      <c r="E810" s="1" t="s">
        <v>35</v>
      </c>
      <c r="F810" s="2">
        <v>43963</v>
      </c>
      <c r="G810" s="1" t="s">
        <v>2427</v>
      </c>
      <c r="H810" s="1" t="s">
        <v>2428</v>
      </c>
      <c r="I810" s="1" t="s">
        <v>56</v>
      </c>
      <c r="J810" s="3" t="s">
        <v>27489</v>
      </c>
      <c r="K810">
        <v>395</v>
      </c>
      <c r="L810" s="1" t="s">
        <v>22</v>
      </c>
      <c r="M810" s="2">
        <v>43982</v>
      </c>
      <c r="N810" s="1" t="s">
        <v>84</v>
      </c>
      <c r="O810" s="1" t="s">
        <v>24</v>
      </c>
      <c r="P810" s="1">
        <f>_3___Healthcare_Data_v1[[#This Row],[Discharge Date]]-_3___Healthcare_Data_v1[[#This Row],[Date of Admission]]</f>
        <v>19</v>
      </c>
      <c r="Q810" s="1">
        <f>IFERROR(_3___Healthcare_Data_v1[[#This Row],[ Billing Amount ]]/_3___Healthcare_Data_v1[[#This Row],[Days in Hospital]],0)</f>
        <v>293.87326478947369</v>
      </c>
      <c r="R810" s="1" t="str">
        <f>IF(_3___Healthcare_Data_v1[[#This Row],[Age]]&gt;60,"Senior",IF(_3___Healthcare_Data_v1[[#This Row],[Age]]&gt;35,"Middle","Young"))</f>
        <v>Senior</v>
      </c>
    </row>
    <row r="811" spans="1:18" x14ac:dyDescent="0.3">
      <c r="A811" s="1" t="s">
        <v>2429</v>
      </c>
      <c r="B811" s="1" t="s">
        <v>26723</v>
      </c>
      <c r="C811" s="1" t="s">
        <v>16</v>
      </c>
      <c r="D811" s="1" t="s">
        <v>49</v>
      </c>
      <c r="E811" s="1" t="s">
        <v>26620</v>
      </c>
      <c r="F811" s="2">
        <v>44100</v>
      </c>
      <c r="G811" s="1" t="s">
        <v>2430</v>
      </c>
      <c r="H811" s="1" t="s">
        <v>2431</v>
      </c>
      <c r="I811" s="1" t="s">
        <v>56</v>
      </c>
      <c r="J811" s="3" t="s">
        <v>27490</v>
      </c>
      <c r="K811">
        <v>194</v>
      </c>
      <c r="L811" s="1" t="s">
        <v>42</v>
      </c>
      <c r="M811" s="2">
        <v>44109</v>
      </c>
      <c r="N811" s="1" t="s">
        <v>31</v>
      </c>
      <c r="O811" s="1" t="s">
        <v>32</v>
      </c>
      <c r="P811" s="1">
        <f>_3___Healthcare_Data_v1[[#This Row],[Discharge Date]]-_3___Healthcare_Data_v1[[#This Row],[Date of Admission]]</f>
        <v>9</v>
      </c>
      <c r="Q811" s="1">
        <f>IFERROR(_3___Healthcare_Data_v1[[#This Row],[ Billing Amount ]]/_3___Healthcare_Data_v1[[#This Row],[Days in Hospital]],0)</f>
        <v>3296.326201111111</v>
      </c>
      <c r="R811" s="1" t="str">
        <f>IF(_3___Healthcare_Data_v1[[#This Row],[Age]]&gt;60,"Senior",IF(_3___Healthcare_Data_v1[[#This Row],[Age]]&gt;35,"Middle","Young"))</f>
        <v>Senior</v>
      </c>
    </row>
    <row r="812" spans="1:18" x14ac:dyDescent="0.3">
      <c r="A812" s="1" t="s">
        <v>2432</v>
      </c>
      <c r="B812" s="1" t="s">
        <v>26795</v>
      </c>
      <c r="C812" s="1" t="s">
        <v>16</v>
      </c>
      <c r="D812" s="1" t="s">
        <v>89</v>
      </c>
      <c r="E812" s="1" t="s">
        <v>69</v>
      </c>
      <c r="F812" s="2">
        <v>44641</v>
      </c>
      <c r="G812" s="1" t="s">
        <v>2433</v>
      </c>
      <c r="H812" s="1" t="s">
        <v>2434</v>
      </c>
      <c r="I812" s="1" t="s">
        <v>60</v>
      </c>
      <c r="J812" s="3" t="s">
        <v>27491</v>
      </c>
      <c r="K812">
        <v>319</v>
      </c>
      <c r="L812" s="1" t="s">
        <v>22</v>
      </c>
      <c r="M812" s="2">
        <v>44647</v>
      </c>
      <c r="N812" s="1" t="s">
        <v>84</v>
      </c>
      <c r="O812" s="1" t="s">
        <v>32</v>
      </c>
      <c r="P812" s="1">
        <f>_3___Healthcare_Data_v1[[#This Row],[Discharge Date]]-_3___Healthcare_Data_v1[[#This Row],[Date of Admission]]</f>
        <v>6</v>
      </c>
      <c r="Q812" s="1">
        <f>IFERROR(_3___Healthcare_Data_v1[[#This Row],[ Billing Amount ]]/_3___Healthcare_Data_v1[[#This Row],[Days in Hospital]],0)</f>
        <v>3073.0658600000002</v>
      </c>
      <c r="R812" s="1" t="str">
        <f>IF(_3___Healthcare_Data_v1[[#This Row],[Age]]&gt;60,"Senior",IF(_3___Healthcare_Data_v1[[#This Row],[Age]]&gt;35,"Middle","Young"))</f>
        <v>Senior</v>
      </c>
    </row>
    <row r="813" spans="1:18" x14ac:dyDescent="0.3">
      <c r="A813" s="1" t="s">
        <v>2435</v>
      </c>
      <c r="B813" s="1" t="s">
        <v>26624</v>
      </c>
      <c r="C813" s="1" t="s">
        <v>16</v>
      </c>
      <c r="D813" s="1" t="s">
        <v>62</v>
      </c>
      <c r="E813" s="1" t="s">
        <v>28</v>
      </c>
      <c r="F813" s="2">
        <v>44632</v>
      </c>
      <c r="G813" s="1" t="s">
        <v>2436</v>
      </c>
      <c r="H813" s="1" t="s">
        <v>2437</v>
      </c>
      <c r="I813" s="1" t="s">
        <v>56</v>
      </c>
      <c r="J813" s="3" t="s">
        <v>27492</v>
      </c>
      <c r="K813">
        <v>130</v>
      </c>
      <c r="L813" s="1" t="s">
        <v>42</v>
      </c>
      <c r="M813" s="2">
        <v>44644</v>
      </c>
      <c r="N813" s="1" t="s">
        <v>43</v>
      </c>
      <c r="O813" s="1" t="s">
        <v>32</v>
      </c>
      <c r="P813" s="1">
        <f>_3___Healthcare_Data_v1[[#This Row],[Discharge Date]]-_3___Healthcare_Data_v1[[#This Row],[Date of Admission]]</f>
        <v>12</v>
      </c>
      <c r="Q813" s="1">
        <f>IFERROR(_3___Healthcare_Data_v1[[#This Row],[ Billing Amount ]]/_3___Healthcare_Data_v1[[#This Row],[Days in Hospital]],0)</f>
        <v>2904.8184958333331</v>
      </c>
      <c r="R813" s="1" t="str">
        <f>IF(_3___Healthcare_Data_v1[[#This Row],[Age]]&gt;60,"Senior",IF(_3___Healthcare_Data_v1[[#This Row],[Age]]&gt;35,"Middle","Young"))</f>
        <v>Senior</v>
      </c>
    </row>
    <row r="814" spans="1:18" x14ac:dyDescent="0.3">
      <c r="A814" s="1" t="s">
        <v>2438</v>
      </c>
      <c r="B814" s="1" t="s">
        <v>26710</v>
      </c>
      <c r="C814" s="1" t="s">
        <v>16</v>
      </c>
      <c r="D814" s="1" t="s">
        <v>34</v>
      </c>
      <c r="E814" s="1" t="s">
        <v>28</v>
      </c>
      <c r="F814" s="2">
        <v>43892</v>
      </c>
      <c r="G814" s="1" t="s">
        <v>2439</v>
      </c>
      <c r="H814" s="1" t="s">
        <v>2440</v>
      </c>
      <c r="I814" s="1" t="s">
        <v>21</v>
      </c>
      <c r="J814" s="3" t="s">
        <v>27493</v>
      </c>
      <c r="K814">
        <v>340</v>
      </c>
      <c r="L814" s="1" t="s">
        <v>42</v>
      </c>
      <c r="M814" s="2">
        <v>43910</v>
      </c>
      <c r="N814" s="1" t="s">
        <v>43</v>
      </c>
      <c r="O814" s="1" t="s">
        <v>24</v>
      </c>
      <c r="P814" s="1">
        <f>_3___Healthcare_Data_v1[[#This Row],[Discharge Date]]-_3___Healthcare_Data_v1[[#This Row],[Date of Admission]]</f>
        <v>18</v>
      </c>
      <c r="Q814" s="1">
        <f>IFERROR(_3___Healthcare_Data_v1[[#This Row],[ Billing Amount ]]/_3___Healthcare_Data_v1[[#This Row],[Days in Hospital]],0)</f>
        <v>844.3651266666667</v>
      </c>
      <c r="R814" s="1" t="str">
        <f>IF(_3___Healthcare_Data_v1[[#This Row],[Age]]&gt;60,"Senior",IF(_3___Healthcare_Data_v1[[#This Row],[Age]]&gt;35,"Middle","Young"))</f>
        <v>Senior</v>
      </c>
    </row>
    <row r="815" spans="1:18" x14ac:dyDescent="0.3">
      <c r="A815" s="1" t="s">
        <v>2441</v>
      </c>
      <c r="B815" s="1" t="s">
        <v>26668</v>
      </c>
      <c r="C815" s="1" t="s">
        <v>26</v>
      </c>
      <c r="D815" s="1" t="s">
        <v>17</v>
      </c>
      <c r="E815" s="1" t="s">
        <v>18</v>
      </c>
      <c r="F815" s="2">
        <v>44623</v>
      </c>
      <c r="G815" s="1" t="s">
        <v>2442</v>
      </c>
      <c r="H815" s="1" t="s">
        <v>2443</v>
      </c>
      <c r="I815" s="1" t="s">
        <v>21</v>
      </c>
      <c r="J815" s="3" t="s">
        <v>27494</v>
      </c>
      <c r="K815">
        <v>393</v>
      </c>
      <c r="L815" s="1" t="s">
        <v>42</v>
      </c>
      <c r="M815" s="2">
        <v>44636</v>
      </c>
      <c r="N815" s="1" t="s">
        <v>43</v>
      </c>
      <c r="O815" s="1" t="s">
        <v>44</v>
      </c>
      <c r="P815" s="1">
        <f>_3___Healthcare_Data_v1[[#This Row],[Discharge Date]]-_3___Healthcare_Data_v1[[#This Row],[Date of Admission]]</f>
        <v>13</v>
      </c>
      <c r="Q815" s="1">
        <f>IFERROR(_3___Healthcare_Data_v1[[#This Row],[ Billing Amount ]]/_3___Healthcare_Data_v1[[#This Row],[Days in Hospital]],0)</f>
        <v>3191.329415384615</v>
      </c>
      <c r="R815" s="1" t="str">
        <f>IF(_3___Healthcare_Data_v1[[#This Row],[Age]]&gt;60,"Senior",IF(_3___Healthcare_Data_v1[[#This Row],[Age]]&gt;35,"Middle","Young"))</f>
        <v>Senior</v>
      </c>
    </row>
    <row r="816" spans="1:18" x14ac:dyDescent="0.3">
      <c r="A816" s="1" t="s">
        <v>2444</v>
      </c>
      <c r="B816" s="1" t="s">
        <v>26661</v>
      </c>
      <c r="C816" s="1" t="s">
        <v>26</v>
      </c>
      <c r="D816" s="1" t="s">
        <v>49</v>
      </c>
      <c r="E816" s="1" t="s">
        <v>69</v>
      </c>
      <c r="F816" s="2">
        <v>45113</v>
      </c>
      <c r="G816" s="1" t="s">
        <v>2445</v>
      </c>
      <c r="H816" s="1" t="s">
        <v>2446</v>
      </c>
      <c r="I816" s="1" t="s">
        <v>52</v>
      </c>
      <c r="J816" s="3" t="s">
        <v>27495</v>
      </c>
      <c r="K816">
        <v>440</v>
      </c>
      <c r="L816" s="1" t="s">
        <v>22</v>
      </c>
      <c r="M816" s="2">
        <v>45120</v>
      </c>
      <c r="N816" s="1" t="s">
        <v>31</v>
      </c>
      <c r="O816" s="1" t="s">
        <v>32</v>
      </c>
      <c r="P816" s="1">
        <f>_3___Healthcare_Data_v1[[#This Row],[Discharge Date]]-_3___Healthcare_Data_v1[[#This Row],[Date of Admission]]</f>
        <v>7</v>
      </c>
      <c r="Q816" s="1">
        <f>IFERROR(_3___Healthcare_Data_v1[[#This Row],[ Billing Amount ]]/_3___Healthcare_Data_v1[[#This Row],[Days in Hospital]],0)</f>
        <v>10948.614547142857</v>
      </c>
      <c r="R816" s="1" t="str">
        <f>IF(_3___Healthcare_Data_v1[[#This Row],[Age]]&gt;60,"Senior",IF(_3___Healthcare_Data_v1[[#This Row],[Age]]&gt;35,"Middle","Young"))</f>
        <v>Senior</v>
      </c>
    </row>
    <row r="817" spans="1:18" x14ac:dyDescent="0.3">
      <c r="A817" s="1" t="s">
        <v>2447</v>
      </c>
      <c r="B817" s="1" t="s">
        <v>26866</v>
      </c>
      <c r="C817" s="1" t="s">
        <v>26</v>
      </c>
      <c r="D817" s="1" t="s">
        <v>114</v>
      </c>
      <c r="E817" s="1" t="s">
        <v>26620</v>
      </c>
      <c r="F817" s="2">
        <v>43722</v>
      </c>
      <c r="G817" s="1" t="s">
        <v>2448</v>
      </c>
      <c r="H817" s="1" t="s">
        <v>2449</v>
      </c>
      <c r="I817" s="1" t="s">
        <v>21</v>
      </c>
      <c r="J817" s="3" t="s">
        <v>27496</v>
      </c>
      <c r="K817">
        <v>370</v>
      </c>
      <c r="L817" s="1" t="s">
        <v>38</v>
      </c>
      <c r="M817" s="2">
        <v>43728</v>
      </c>
      <c r="N817" s="1" t="s">
        <v>23</v>
      </c>
      <c r="O817" s="1" t="s">
        <v>32</v>
      </c>
      <c r="P817" s="1">
        <f>_3___Healthcare_Data_v1[[#This Row],[Discharge Date]]-_3___Healthcare_Data_v1[[#This Row],[Date of Admission]]</f>
        <v>6</v>
      </c>
      <c r="Q817" s="1">
        <f>IFERROR(_3___Healthcare_Data_v1[[#This Row],[ Billing Amount ]]/_3___Healthcare_Data_v1[[#This Row],[Days in Hospital]],0)</f>
        <v>2805.6311033333332</v>
      </c>
      <c r="R817" s="1" t="str">
        <f>IF(_3___Healthcare_Data_v1[[#This Row],[Age]]&gt;60,"Senior",IF(_3___Healthcare_Data_v1[[#This Row],[Age]]&gt;35,"Middle","Young"))</f>
        <v>Senior</v>
      </c>
    </row>
    <row r="818" spans="1:18" x14ac:dyDescent="0.3">
      <c r="A818" s="1" t="s">
        <v>2450</v>
      </c>
      <c r="B818" s="1" t="s">
        <v>26866</v>
      </c>
      <c r="C818" s="1" t="s">
        <v>26</v>
      </c>
      <c r="D818" s="1" t="s">
        <v>62</v>
      </c>
      <c r="E818" s="1" t="s">
        <v>18</v>
      </c>
      <c r="F818" s="2">
        <v>45136</v>
      </c>
      <c r="G818" s="1" t="s">
        <v>2451</v>
      </c>
      <c r="H818" s="1" t="s">
        <v>2452</v>
      </c>
      <c r="I818" s="1" t="s">
        <v>21</v>
      </c>
      <c r="J818" s="3" t="s">
        <v>27497</v>
      </c>
      <c r="K818">
        <v>268</v>
      </c>
      <c r="L818" s="1" t="s">
        <v>42</v>
      </c>
      <c r="M818" s="2">
        <v>45159</v>
      </c>
      <c r="N818" s="1" t="s">
        <v>31</v>
      </c>
      <c r="O818" s="1" t="s">
        <v>24</v>
      </c>
      <c r="P818" s="1">
        <f>_3___Healthcare_Data_v1[[#This Row],[Discharge Date]]-_3___Healthcare_Data_v1[[#This Row],[Date of Admission]]</f>
        <v>23</v>
      </c>
      <c r="Q818" s="1">
        <f>IFERROR(_3___Healthcare_Data_v1[[#This Row],[ Billing Amount ]]/_3___Healthcare_Data_v1[[#This Row],[Days in Hospital]],0)</f>
        <v>2139.7105578260871</v>
      </c>
      <c r="R818" s="1" t="str">
        <f>IF(_3___Healthcare_Data_v1[[#This Row],[Age]]&gt;60,"Senior",IF(_3___Healthcare_Data_v1[[#This Row],[Age]]&gt;35,"Middle","Young"))</f>
        <v>Senior</v>
      </c>
    </row>
    <row r="819" spans="1:18" x14ac:dyDescent="0.3">
      <c r="A819" s="1" t="s">
        <v>2453</v>
      </c>
      <c r="B819" s="1" t="s">
        <v>26737</v>
      </c>
      <c r="C819" s="1" t="s">
        <v>16</v>
      </c>
      <c r="D819" s="1" t="s">
        <v>49</v>
      </c>
      <c r="E819" s="1" t="s">
        <v>28</v>
      </c>
      <c r="F819" s="2">
        <v>44001</v>
      </c>
      <c r="G819" s="1" t="s">
        <v>2454</v>
      </c>
      <c r="H819" s="1" t="s">
        <v>2014</v>
      </c>
      <c r="I819" s="1" t="s">
        <v>21</v>
      </c>
      <c r="J819" s="3" t="s">
        <v>27498</v>
      </c>
      <c r="K819">
        <v>303</v>
      </c>
      <c r="L819" s="1" t="s">
        <v>42</v>
      </c>
      <c r="M819" s="2">
        <v>44017</v>
      </c>
      <c r="N819" s="1" t="s">
        <v>43</v>
      </c>
      <c r="O819" s="1" t="s">
        <v>24</v>
      </c>
      <c r="P819" s="1">
        <f>_3___Healthcare_Data_v1[[#This Row],[Discharge Date]]-_3___Healthcare_Data_v1[[#This Row],[Date of Admission]]</f>
        <v>16</v>
      </c>
      <c r="Q819" s="1">
        <f>IFERROR(_3___Healthcare_Data_v1[[#This Row],[ Billing Amount ]]/_3___Healthcare_Data_v1[[#This Row],[Days in Hospital]],0)</f>
        <v>511.88551050000001</v>
      </c>
      <c r="R819" s="1" t="str">
        <f>IF(_3___Healthcare_Data_v1[[#This Row],[Age]]&gt;60,"Senior",IF(_3___Healthcare_Data_v1[[#This Row],[Age]]&gt;35,"Middle","Young"))</f>
        <v>Senior</v>
      </c>
    </row>
    <row r="820" spans="1:18" x14ac:dyDescent="0.3">
      <c r="A820" s="1" t="s">
        <v>2455</v>
      </c>
      <c r="B820" s="1" t="s">
        <v>26630</v>
      </c>
      <c r="C820" s="1" t="s">
        <v>26</v>
      </c>
      <c r="D820" s="1" t="s">
        <v>49</v>
      </c>
      <c r="E820" s="1" t="s">
        <v>35</v>
      </c>
      <c r="F820" s="2">
        <v>45098</v>
      </c>
      <c r="G820" s="1" t="s">
        <v>2456</v>
      </c>
      <c r="H820" s="1" t="s">
        <v>2457</v>
      </c>
      <c r="I820" s="1" t="s">
        <v>56</v>
      </c>
      <c r="J820" s="3" t="s">
        <v>27499</v>
      </c>
      <c r="K820">
        <v>363</v>
      </c>
      <c r="L820" s="1" t="s">
        <v>22</v>
      </c>
      <c r="M820" s="2">
        <v>45116</v>
      </c>
      <c r="N820" s="1" t="s">
        <v>31</v>
      </c>
      <c r="O820" s="1" t="s">
        <v>24</v>
      </c>
      <c r="P820" s="1">
        <f>_3___Healthcare_Data_v1[[#This Row],[Discharge Date]]-_3___Healthcare_Data_v1[[#This Row],[Date of Admission]]</f>
        <v>18</v>
      </c>
      <c r="Q820" s="1">
        <f>IFERROR(_3___Healthcare_Data_v1[[#This Row],[ Billing Amount ]]/_3___Healthcare_Data_v1[[#This Row],[Days in Hospital]],0)</f>
        <v>984.32986333333326</v>
      </c>
      <c r="R820" s="1" t="str">
        <f>IF(_3___Healthcare_Data_v1[[#This Row],[Age]]&gt;60,"Senior",IF(_3___Healthcare_Data_v1[[#This Row],[Age]]&gt;35,"Middle","Young"))</f>
        <v>Senior</v>
      </c>
    </row>
    <row r="821" spans="1:18" x14ac:dyDescent="0.3">
      <c r="A821" s="1" t="s">
        <v>2458</v>
      </c>
      <c r="B821" s="1" t="s">
        <v>26822</v>
      </c>
      <c r="C821" s="1" t="s">
        <v>16</v>
      </c>
      <c r="D821" s="1" t="s">
        <v>34</v>
      </c>
      <c r="E821" s="1" t="s">
        <v>69</v>
      </c>
      <c r="F821" s="2">
        <v>45055</v>
      </c>
      <c r="G821" s="1" t="s">
        <v>2459</v>
      </c>
      <c r="H821" s="1" t="s">
        <v>2460</v>
      </c>
      <c r="I821" s="1" t="s">
        <v>21</v>
      </c>
      <c r="J821" s="3" t="s">
        <v>27500</v>
      </c>
      <c r="K821">
        <v>119</v>
      </c>
      <c r="L821" s="1" t="s">
        <v>22</v>
      </c>
      <c r="M821" s="2">
        <v>45076</v>
      </c>
      <c r="N821" s="1" t="s">
        <v>84</v>
      </c>
      <c r="O821" s="1" t="s">
        <v>32</v>
      </c>
      <c r="P821" s="1">
        <f>_3___Healthcare_Data_v1[[#This Row],[Discharge Date]]-_3___Healthcare_Data_v1[[#This Row],[Date of Admission]]</f>
        <v>21</v>
      </c>
      <c r="Q821" s="1">
        <f>IFERROR(_3___Healthcare_Data_v1[[#This Row],[ Billing Amount ]]/_3___Healthcare_Data_v1[[#This Row],[Days in Hospital]],0)</f>
        <v>1981.2537047619048</v>
      </c>
      <c r="R821" s="1" t="str">
        <f>IF(_3___Healthcare_Data_v1[[#This Row],[Age]]&gt;60,"Senior",IF(_3___Healthcare_Data_v1[[#This Row],[Age]]&gt;35,"Middle","Young"))</f>
        <v>Senior</v>
      </c>
    </row>
    <row r="822" spans="1:18" x14ac:dyDescent="0.3">
      <c r="A822" s="1" t="s">
        <v>2461</v>
      </c>
      <c r="B822" s="1" t="s">
        <v>26687</v>
      </c>
      <c r="C822" s="1" t="s">
        <v>26</v>
      </c>
      <c r="D822" s="1" t="s">
        <v>89</v>
      </c>
      <c r="E822" s="1" t="s">
        <v>18</v>
      </c>
      <c r="F822" s="2">
        <v>43701</v>
      </c>
      <c r="G822" s="1" t="s">
        <v>2462</v>
      </c>
      <c r="H822" s="1" t="s">
        <v>2463</v>
      </c>
      <c r="I822" s="1" t="s">
        <v>60</v>
      </c>
      <c r="J822" s="3" t="s">
        <v>27501</v>
      </c>
      <c r="K822">
        <v>129</v>
      </c>
      <c r="L822" s="1" t="s">
        <v>38</v>
      </c>
      <c r="M822" s="2">
        <v>43713</v>
      </c>
      <c r="N822" s="1" t="s">
        <v>43</v>
      </c>
      <c r="O822" s="1" t="s">
        <v>24</v>
      </c>
      <c r="P822" s="1">
        <f>_3___Healthcare_Data_v1[[#This Row],[Discharge Date]]-_3___Healthcare_Data_v1[[#This Row],[Date of Admission]]</f>
        <v>12</v>
      </c>
      <c r="Q822" s="1">
        <f>IFERROR(_3___Healthcare_Data_v1[[#This Row],[ Billing Amount ]]/_3___Healthcare_Data_v1[[#This Row],[Days in Hospital]],0)</f>
        <v>131.84302808333334</v>
      </c>
      <c r="R822" s="1" t="str">
        <f>IF(_3___Healthcare_Data_v1[[#This Row],[Age]]&gt;60,"Senior",IF(_3___Healthcare_Data_v1[[#This Row],[Age]]&gt;35,"Middle","Young"))</f>
        <v>Senior</v>
      </c>
    </row>
    <row r="823" spans="1:18" x14ac:dyDescent="0.3">
      <c r="A823" s="1" t="s">
        <v>2464</v>
      </c>
      <c r="B823" s="1" t="s">
        <v>26759</v>
      </c>
      <c r="C823" s="1" t="s">
        <v>16</v>
      </c>
      <c r="D823" s="1" t="s">
        <v>89</v>
      </c>
      <c r="E823" s="1" t="s">
        <v>26620</v>
      </c>
      <c r="F823" s="2">
        <v>44825</v>
      </c>
      <c r="G823" s="1" t="s">
        <v>2465</v>
      </c>
      <c r="H823" s="1" t="s">
        <v>2466</v>
      </c>
      <c r="I823" s="1" t="s">
        <v>52</v>
      </c>
      <c r="J823" s="3" t="s">
        <v>27502</v>
      </c>
      <c r="K823">
        <v>278</v>
      </c>
      <c r="L823" s="1" t="s">
        <v>38</v>
      </c>
      <c r="M823" s="2">
        <v>44834</v>
      </c>
      <c r="N823" s="1" t="s">
        <v>23</v>
      </c>
      <c r="O823" s="1" t="s">
        <v>24</v>
      </c>
      <c r="P823" s="1">
        <f>_3___Healthcare_Data_v1[[#This Row],[Discharge Date]]-_3___Healthcare_Data_v1[[#This Row],[Date of Admission]]</f>
        <v>9</v>
      </c>
      <c r="Q823" s="1">
        <f>IFERROR(_3___Healthcare_Data_v1[[#This Row],[ Billing Amount ]]/_3___Healthcare_Data_v1[[#This Row],[Days in Hospital]],0)</f>
        <v>3418.2825122222221</v>
      </c>
      <c r="R823" s="1" t="str">
        <f>IF(_3___Healthcare_Data_v1[[#This Row],[Age]]&gt;60,"Senior",IF(_3___Healthcare_Data_v1[[#This Row],[Age]]&gt;35,"Middle","Young"))</f>
        <v>Senior</v>
      </c>
    </row>
    <row r="824" spans="1:18" x14ac:dyDescent="0.3">
      <c r="A824" s="1" t="s">
        <v>2467</v>
      </c>
      <c r="B824" s="1" t="s">
        <v>26798</v>
      </c>
      <c r="C824" s="1" t="s">
        <v>26</v>
      </c>
      <c r="D824" s="1" t="s">
        <v>89</v>
      </c>
      <c r="E824" s="1" t="s">
        <v>28</v>
      </c>
      <c r="F824" s="2">
        <v>44267</v>
      </c>
      <c r="G824" s="1" t="s">
        <v>2468</v>
      </c>
      <c r="H824" s="1" t="s">
        <v>2469</v>
      </c>
      <c r="I824" s="1" t="s">
        <v>26607</v>
      </c>
      <c r="J824" s="3" t="s">
        <v>27503</v>
      </c>
      <c r="K824">
        <v>290</v>
      </c>
      <c r="L824" s="1" t="s">
        <v>38</v>
      </c>
      <c r="M824" s="2">
        <v>44273</v>
      </c>
      <c r="N824" s="1" t="s">
        <v>23</v>
      </c>
      <c r="O824" s="1" t="s">
        <v>44</v>
      </c>
      <c r="P824" s="1">
        <f>_3___Healthcare_Data_v1[[#This Row],[Discharge Date]]-_3___Healthcare_Data_v1[[#This Row],[Date of Admission]]</f>
        <v>6</v>
      </c>
      <c r="Q824" s="1">
        <f>IFERROR(_3___Healthcare_Data_v1[[#This Row],[ Billing Amount ]]/_3___Healthcare_Data_v1[[#This Row],[Days in Hospital]],0)</f>
        <v>2586.7751016666666</v>
      </c>
      <c r="R824" s="1" t="str">
        <f>IF(_3___Healthcare_Data_v1[[#This Row],[Age]]&gt;60,"Senior",IF(_3___Healthcare_Data_v1[[#This Row],[Age]]&gt;35,"Middle","Young"))</f>
        <v>Senior</v>
      </c>
    </row>
    <row r="825" spans="1:18" x14ac:dyDescent="0.3">
      <c r="A825" s="1" t="s">
        <v>2470</v>
      </c>
      <c r="B825" s="1" t="s">
        <v>26668</v>
      </c>
      <c r="C825" s="1" t="s">
        <v>26</v>
      </c>
      <c r="D825" s="1" t="s">
        <v>34</v>
      </c>
      <c r="E825" s="1" t="s">
        <v>18</v>
      </c>
      <c r="F825" s="2">
        <v>45001</v>
      </c>
      <c r="G825" s="1" t="s">
        <v>2471</v>
      </c>
      <c r="H825" s="1" t="s">
        <v>2472</v>
      </c>
      <c r="I825" s="1" t="s">
        <v>21</v>
      </c>
      <c r="J825" s="3" t="s">
        <v>27504</v>
      </c>
      <c r="K825">
        <v>326</v>
      </c>
      <c r="L825" s="1" t="s">
        <v>38</v>
      </c>
      <c r="M825" s="2">
        <v>45014</v>
      </c>
      <c r="N825" s="1" t="s">
        <v>84</v>
      </c>
      <c r="O825" s="1" t="s">
        <v>24</v>
      </c>
      <c r="P825" s="1">
        <f>_3___Healthcare_Data_v1[[#This Row],[Discharge Date]]-_3___Healthcare_Data_v1[[#This Row],[Date of Admission]]</f>
        <v>13</v>
      </c>
      <c r="Q825" s="1">
        <f>IFERROR(_3___Healthcare_Data_v1[[#This Row],[ Billing Amount ]]/_3___Healthcare_Data_v1[[#This Row],[Days in Hospital]],0)</f>
        <v>1805.8059515384616</v>
      </c>
      <c r="R825" s="1" t="str">
        <f>IF(_3___Healthcare_Data_v1[[#This Row],[Age]]&gt;60,"Senior",IF(_3___Healthcare_Data_v1[[#This Row],[Age]]&gt;35,"Middle","Young"))</f>
        <v>Senior</v>
      </c>
    </row>
    <row r="826" spans="1:18" x14ac:dyDescent="0.3">
      <c r="A826" s="1" t="s">
        <v>2473</v>
      </c>
      <c r="B826" s="1" t="s">
        <v>26632</v>
      </c>
      <c r="C826" s="1" t="s">
        <v>26</v>
      </c>
      <c r="D826" s="1" t="s">
        <v>62</v>
      </c>
      <c r="E826" s="1" t="s">
        <v>26620</v>
      </c>
      <c r="F826" s="2">
        <v>44220</v>
      </c>
      <c r="G826" s="1" t="s">
        <v>2474</v>
      </c>
      <c r="H826" s="1" t="s">
        <v>2475</v>
      </c>
      <c r="I826" s="1" t="s">
        <v>21</v>
      </c>
      <c r="J826" s="3" t="s">
        <v>27505</v>
      </c>
      <c r="K826">
        <v>201</v>
      </c>
      <c r="L826" s="1" t="s">
        <v>38</v>
      </c>
      <c r="M826" s="2">
        <v>44231</v>
      </c>
      <c r="N826" s="1" t="s">
        <v>48</v>
      </c>
      <c r="O826" s="1" t="s">
        <v>32</v>
      </c>
      <c r="P826" s="1">
        <f>_3___Healthcare_Data_v1[[#This Row],[Discharge Date]]-_3___Healthcare_Data_v1[[#This Row],[Date of Admission]]</f>
        <v>11</v>
      </c>
      <c r="Q826" s="1">
        <f>IFERROR(_3___Healthcare_Data_v1[[#This Row],[ Billing Amount ]]/_3___Healthcare_Data_v1[[#This Row],[Days in Hospital]],0)</f>
        <v>2050.366132727273</v>
      </c>
      <c r="R826" s="1" t="str">
        <f>IF(_3___Healthcare_Data_v1[[#This Row],[Age]]&gt;60,"Senior",IF(_3___Healthcare_Data_v1[[#This Row],[Age]]&gt;35,"Middle","Young"))</f>
        <v>Senior</v>
      </c>
    </row>
    <row r="827" spans="1:18" x14ac:dyDescent="0.3">
      <c r="A827" s="1" t="s">
        <v>2476</v>
      </c>
      <c r="B827" s="1" t="s">
        <v>26776</v>
      </c>
      <c r="C827" s="1" t="s">
        <v>26</v>
      </c>
      <c r="D827" s="1" t="s">
        <v>62</v>
      </c>
      <c r="E827" s="1" t="s">
        <v>35</v>
      </c>
      <c r="F827" s="2">
        <v>45132</v>
      </c>
      <c r="G827" s="1" t="s">
        <v>2477</v>
      </c>
      <c r="H827" s="1" t="s">
        <v>2478</v>
      </c>
      <c r="I827" s="1" t="s">
        <v>60</v>
      </c>
      <c r="J827" s="3" t="s">
        <v>27506</v>
      </c>
      <c r="K827">
        <v>461</v>
      </c>
      <c r="L827" s="1" t="s">
        <v>22</v>
      </c>
      <c r="M827" s="2">
        <v>45150</v>
      </c>
      <c r="N827" s="1" t="s">
        <v>43</v>
      </c>
      <c r="O827" s="1" t="s">
        <v>44</v>
      </c>
      <c r="P827" s="1">
        <f>_3___Healthcare_Data_v1[[#This Row],[Discharge Date]]-_3___Healthcare_Data_v1[[#This Row],[Date of Admission]]</f>
        <v>18</v>
      </c>
      <c r="Q827" s="1">
        <f>IFERROR(_3___Healthcare_Data_v1[[#This Row],[ Billing Amount ]]/_3___Healthcare_Data_v1[[#This Row],[Days in Hospital]],0)</f>
        <v>799.33756555555556</v>
      </c>
      <c r="R827" s="1" t="str">
        <f>IF(_3___Healthcare_Data_v1[[#This Row],[Age]]&gt;60,"Senior",IF(_3___Healthcare_Data_v1[[#This Row],[Age]]&gt;35,"Middle","Young"))</f>
        <v>Senior</v>
      </c>
    </row>
    <row r="828" spans="1:18" x14ac:dyDescent="0.3">
      <c r="A828" s="1" t="s">
        <v>2479</v>
      </c>
      <c r="B828" s="1" t="s">
        <v>26659</v>
      </c>
      <c r="C828" s="1" t="s">
        <v>26</v>
      </c>
      <c r="D828" s="1" t="s">
        <v>62</v>
      </c>
      <c r="E828" s="1" t="s">
        <v>18</v>
      </c>
      <c r="F828" s="2">
        <v>43620</v>
      </c>
      <c r="G828" s="1" t="s">
        <v>2480</v>
      </c>
      <c r="H828" s="1" t="s">
        <v>2481</v>
      </c>
      <c r="I828" s="1" t="s">
        <v>21</v>
      </c>
      <c r="J828" s="3" t="s">
        <v>27507</v>
      </c>
      <c r="K828">
        <v>244</v>
      </c>
      <c r="L828" s="1" t="s">
        <v>42</v>
      </c>
      <c r="M828" s="2">
        <v>43634</v>
      </c>
      <c r="N828" s="1" t="s">
        <v>23</v>
      </c>
      <c r="O828" s="1" t="s">
        <v>32</v>
      </c>
      <c r="P828" s="1">
        <f>_3___Healthcare_Data_v1[[#This Row],[Discharge Date]]-_3___Healthcare_Data_v1[[#This Row],[Date of Admission]]</f>
        <v>14</v>
      </c>
      <c r="Q828" s="1">
        <f>IFERROR(_3___Healthcare_Data_v1[[#This Row],[ Billing Amount ]]/_3___Healthcare_Data_v1[[#This Row],[Days in Hospital]],0)</f>
        <v>3937.452954285714</v>
      </c>
      <c r="R828" s="1" t="str">
        <f>IF(_3___Healthcare_Data_v1[[#This Row],[Age]]&gt;60,"Senior",IF(_3___Healthcare_Data_v1[[#This Row],[Age]]&gt;35,"Middle","Young"))</f>
        <v>Senior</v>
      </c>
    </row>
    <row r="829" spans="1:18" x14ac:dyDescent="0.3">
      <c r="A829" s="1" t="s">
        <v>2482</v>
      </c>
      <c r="B829" s="1" t="s">
        <v>26845</v>
      </c>
      <c r="C829" s="1" t="s">
        <v>26</v>
      </c>
      <c r="D829" s="1" t="s">
        <v>49</v>
      </c>
      <c r="E829" s="1" t="s">
        <v>28</v>
      </c>
      <c r="F829" s="2">
        <v>44717</v>
      </c>
      <c r="G829" s="1" t="s">
        <v>2483</v>
      </c>
      <c r="H829" s="1" t="s">
        <v>2484</v>
      </c>
      <c r="I829" s="1" t="s">
        <v>21</v>
      </c>
      <c r="J829" s="3" t="s">
        <v>27508</v>
      </c>
      <c r="K829">
        <v>464</v>
      </c>
      <c r="L829" s="1" t="s">
        <v>42</v>
      </c>
      <c r="M829" s="2">
        <v>44730</v>
      </c>
      <c r="N829" s="1" t="s">
        <v>48</v>
      </c>
      <c r="O829" s="1" t="s">
        <v>44</v>
      </c>
      <c r="P829" s="1">
        <f>_3___Healthcare_Data_v1[[#This Row],[Discharge Date]]-_3___Healthcare_Data_v1[[#This Row],[Date of Admission]]</f>
        <v>13</v>
      </c>
      <c r="Q829" s="1">
        <f>IFERROR(_3___Healthcare_Data_v1[[#This Row],[ Billing Amount ]]/_3___Healthcare_Data_v1[[#This Row],[Days in Hospital]],0)</f>
        <v>2305.4975300000001</v>
      </c>
      <c r="R829" s="1" t="str">
        <f>IF(_3___Healthcare_Data_v1[[#This Row],[Age]]&gt;60,"Senior",IF(_3___Healthcare_Data_v1[[#This Row],[Age]]&gt;35,"Middle","Young"))</f>
        <v>Senior</v>
      </c>
    </row>
    <row r="830" spans="1:18" x14ac:dyDescent="0.3">
      <c r="A830" s="1" t="s">
        <v>2485</v>
      </c>
      <c r="B830" s="1" t="s">
        <v>26644</v>
      </c>
      <c r="C830" s="1" t="s">
        <v>16</v>
      </c>
      <c r="D830" s="1" t="s">
        <v>89</v>
      </c>
      <c r="E830" s="1" t="s">
        <v>26620</v>
      </c>
      <c r="F830" s="2">
        <v>44283</v>
      </c>
      <c r="G830" s="1" t="s">
        <v>2486</v>
      </c>
      <c r="H830" s="1" t="s">
        <v>2487</v>
      </c>
      <c r="I830" s="1" t="s">
        <v>21</v>
      </c>
      <c r="J830" s="3" t="s">
        <v>27509</v>
      </c>
      <c r="K830">
        <v>210</v>
      </c>
      <c r="L830" s="1" t="s">
        <v>42</v>
      </c>
      <c r="M830" s="2">
        <v>44294</v>
      </c>
      <c r="N830" s="1" t="s">
        <v>31</v>
      </c>
      <c r="O830" s="1" t="s">
        <v>32</v>
      </c>
      <c r="P830" s="1">
        <f>_3___Healthcare_Data_v1[[#This Row],[Discharge Date]]-_3___Healthcare_Data_v1[[#This Row],[Date of Admission]]</f>
        <v>11</v>
      </c>
      <c r="Q830" s="1">
        <f>IFERROR(_3___Healthcare_Data_v1[[#This Row],[ Billing Amount ]]/_3___Healthcare_Data_v1[[#This Row],[Days in Hospital]],0)</f>
        <v>167.66640945454546</v>
      </c>
      <c r="R830" s="1" t="str">
        <f>IF(_3___Healthcare_Data_v1[[#This Row],[Age]]&gt;60,"Senior",IF(_3___Healthcare_Data_v1[[#This Row],[Age]]&gt;35,"Middle","Young"))</f>
        <v>Senior</v>
      </c>
    </row>
    <row r="831" spans="1:18" x14ac:dyDescent="0.3">
      <c r="A831" s="1" t="s">
        <v>2488</v>
      </c>
      <c r="B831" s="1" t="s">
        <v>26873</v>
      </c>
      <c r="C831" s="1" t="s">
        <v>16</v>
      </c>
      <c r="D831" s="1" t="s">
        <v>34</v>
      </c>
      <c r="E831" s="1" t="s">
        <v>26620</v>
      </c>
      <c r="F831" s="2">
        <v>45188</v>
      </c>
      <c r="G831" s="1" t="s">
        <v>2489</v>
      </c>
      <c r="H831" s="1" t="s">
        <v>2490</v>
      </c>
      <c r="I831" s="1" t="s">
        <v>26607</v>
      </c>
      <c r="J831" s="3" t="s">
        <v>27510</v>
      </c>
      <c r="K831">
        <v>268</v>
      </c>
      <c r="L831" s="1" t="s">
        <v>22</v>
      </c>
      <c r="M831" s="2">
        <v>45206</v>
      </c>
      <c r="N831" s="1" t="s">
        <v>31</v>
      </c>
      <c r="O831" s="1" t="s">
        <v>32</v>
      </c>
      <c r="P831" s="1">
        <f>_3___Healthcare_Data_v1[[#This Row],[Discharge Date]]-_3___Healthcare_Data_v1[[#This Row],[Date of Admission]]</f>
        <v>18</v>
      </c>
      <c r="Q831" s="1">
        <f>IFERROR(_3___Healthcare_Data_v1[[#This Row],[ Billing Amount ]]/_3___Healthcare_Data_v1[[#This Row],[Days in Hospital]],0)</f>
        <v>1682.88049</v>
      </c>
      <c r="R831" s="1" t="str">
        <f>IF(_3___Healthcare_Data_v1[[#This Row],[Age]]&gt;60,"Senior",IF(_3___Healthcare_Data_v1[[#This Row],[Age]]&gt;35,"Middle","Young"))</f>
        <v>Senior</v>
      </c>
    </row>
    <row r="832" spans="1:18" x14ac:dyDescent="0.3">
      <c r="A832" s="1" t="s">
        <v>2491</v>
      </c>
      <c r="B832" s="1" t="s">
        <v>26619</v>
      </c>
      <c r="C832" s="1" t="s">
        <v>26</v>
      </c>
      <c r="D832" s="1" t="s">
        <v>17</v>
      </c>
      <c r="E832" s="1" t="s">
        <v>28</v>
      </c>
      <c r="F832" s="2">
        <v>43867</v>
      </c>
      <c r="G832" s="1" t="s">
        <v>2492</v>
      </c>
      <c r="H832" s="1" t="s">
        <v>2493</v>
      </c>
      <c r="I832" s="1" t="s">
        <v>21</v>
      </c>
      <c r="J832" s="3" t="s">
        <v>27511</v>
      </c>
      <c r="K832">
        <v>491</v>
      </c>
      <c r="L832" s="1" t="s">
        <v>42</v>
      </c>
      <c r="M832" s="2">
        <v>43877</v>
      </c>
      <c r="N832" s="1" t="s">
        <v>23</v>
      </c>
      <c r="O832" s="1" t="s">
        <v>24</v>
      </c>
      <c r="P832" s="1">
        <f>_3___Healthcare_Data_v1[[#This Row],[Discharge Date]]-_3___Healthcare_Data_v1[[#This Row],[Date of Admission]]</f>
        <v>10</v>
      </c>
      <c r="Q832" s="1">
        <f>IFERROR(_3___Healthcare_Data_v1[[#This Row],[ Billing Amount ]]/_3___Healthcare_Data_v1[[#This Row],[Days in Hospital]],0)</f>
        <v>144.56566720000001</v>
      </c>
      <c r="R832" s="1" t="str">
        <f>IF(_3___Healthcare_Data_v1[[#This Row],[Age]]&gt;60,"Senior",IF(_3___Healthcare_Data_v1[[#This Row],[Age]]&gt;35,"Middle","Young"))</f>
        <v>Senior</v>
      </c>
    </row>
    <row r="833" spans="1:18" x14ac:dyDescent="0.3">
      <c r="A833" s="1" t="s">
        <v>2494</v>
      </c>
      <c r="B833" s="1" t="s">
        <v>26632</v>
      </c>
      <c r="C833" s="1" t="s">
        <v>26</v>
      </c>
      <c r="D833" s="1" t="s">
        <v>114</v>
      </c>
      <c r="E833" s="1" t="s">
        <v>26615</v>
      </c>
      <c r="F833" s="2">
        <v>43640</v>
      </c>
      <c r="G833" s="1" t="s">
        <v>2495</v>
      </c>
      <c r="H833" s="1" t="s">
        <v>2496</v>
      </c>
      <c r="I833" s="1" t="s">
        <v>21</v>
      </c>
      <c r="J833" s="3" t="s">
        <v>27512</v>
      </c>
      <c r="K833">
        <v>108</v>
      </c>
      <c r="L833" s="1" t="s">
        <v>22</v>
      </c>
      <c r="M833" s="2">
        <v>43654</v>
      </c>
      <c r="N833" s="1" t="s">
        <v>31</v>
      </c>
      <c r="O833" s="1" t="s">
        <v>24</v>
      </c>
      <c r="P833" s="1">
        <f>_3___Healthcare_Data_v1[[#This Row],[Discharge Date]]-_3___Healthcare_Data_v1[[#This Row],[Date of Admission]]</f>
        <v>14</v>
      </c>
      <c r="Q833" s="1">
        <f>IFERROR(_3___Healthcare_Data_v1[[#This Row],[ Billing Amount ]]/_3___Healthcare_Data_v1[[#This Row],[Days in Hospital]],0)</f>
        <v>2534.7444042857142</v>
      </c>
      <c r="R833" s="1" t="str">
        <f>IF(_3___Healthcare_Data_v1[[#This Row],[Age]]&gt;60,"Senior",IF(_3___Healthcare_Data_v1[[#This Row],[Age]]&gt;35,"Middle","Young"))</f>
        <v>Senior</v>
      </c>
    </row>
    <row r="834" spans="1:18" x14ac:dyDescent="0.3">
      <c r="A834" s="1" t="s">
        <v>2497</v>
      </c>
      <c r="B834" s="1" t="s">
        <v>26640</v>
      </c>
      <c r="C834" s="1" t="s">
        <v>16</v>
      </c>
      <c r="D834" s="1" t="s">
        <v>17</v>
      </c>
      <c r="E834" s="1" t="s">
        <v>69</v>
      </c>
      <c r="F834" s="2">
        <v>45128</v>
      </c>
      <c r="G834" s="1" t="s">
        <v>2498</v>
      </c>
      <c r="H834" s="1" t="s">
        <v>2499</v>
      </c>
      <c r="I834" s="1" t="s">
        <v>21</v>
      </c>
      <c r="J834" s="3" t="s">
        <v>27513</v>
      </c>
      <c r="K834">
        <v>163</v>
      </c>
      <c r="L834" s="1" t="s">
        <v>38</v>
      </c>
      <c r="M834" s="2">
        <v>45129</v>
      </c>
      <c r="N834" s="1" t="s">
        <v>23</v>
      </c>
      <c r="O834" s="1" t="s">
        <v>44</v>
      </c>
      <c r="P834" s="1">
        <f>_3___Healthcare_Data_v1[[#This Row],[Discharge Date]]-_3___Healthcare_Data_v1[[#This Row],[Date of Admission]]</f>
        <v>1</v>
      </c>
      <c r="Q834" s="1">
        <f>IFERROR(_3___Healthcare_Data_v1[[#This Row],[ Billing Amount ]]/_3___Healthcare_Data_v1[[#This Row],[Days in Hospital]],0)</f>
        <v>33872.816079999997</v>
      </c>
      <c r="R834" s="1" t="str">
        <f>IF(_3___Healthcare_Data_v1[[#This Row],[Age]]&gt;60,"Senior",IF(_3___Healthcare_Data_v1[[#This Row],[Age]]&gt;35,"Middle","Young"))</f>
        <v>Senior</v>
      </c>
    </row>
    <row r="835" spans="1:18" x14ac:dyDescent="0.3">
      <c r="A835" s="1" t="s">
        <v>2500</v>
      </c>
      <c r="B835" s="1" t="s">
        <v>26779</v>
      </c>
      <c r="C835" s="1" t="s">
        <v>16</v>
      </c>
      <c r="D835" s="1" t="s">
        <v>27</v>
      </c>
      <c r="E835" s="1" t="s">
        <v>26620</v>
      </c>
      <c r="F835" s="2">
        <v>43407</v>
      </c>
      <c r="G835" s="1" t="s">
        <v>2501</v>
      </c>
      <c r="H835" s="1" t="s">
        <v>2502</v>
      </c>
      <c r="I835" s="1" t="s">
        <v>21</v>
      </c>
      <c r="J835" s="3" t="s">
        <v>27514</v>
      </c>
      <c r="K835">
        <v>343</v>
      </c>
      <c r="L835" s="1" t="s">
        <v>42</v>
      </c>
      <c r="M835" s="2">
        <v>43417</v>
      </c>
      <c r="N835" s="1" t="s">
        <v>84</v>
      </c>
      <c r="O835" s="1" t="s">
        <v>24</v>
      </c>
      <c r="P835" s="1">
        <f>_3___Healthcare_Data_v1[[#This Row],[Discharge Date]]-_3___Healthcare_Data_v1[[#This Row],[Date of Admission]]</f>
        <v>10</v>
      </c>
      <c r="Q835" s="1">
        <f>IFERROR(_3___Healthcare_Data_v1[[#This Row],[ Billing Amount ]]/_3___Healthcare_Data_v1[[#This Row],[Days in Hospital]],0)</f>
        <v>3076.6673149999997</v>
      </c>
      <c r="R835" s="1" t="str">
        <f>IF(_3___Healthcare_Data_v1[[#This Row],[Age]]&gt;60,"Senior",IF(_3___Healthcare_Data_v1[[#This Row],[Age]]&gt;35,"Middle","Young"))</f>
        <v>Senior</v>
      </c>
    </row>
    <row r="836" spans="1:18" x14ac:dyDescent="0.3">
      <c r="A836" s="1" t="s">
        <v>2503</v>
      </c>
      <c r="B836" s="1" t="s">
        <v>26967</v>
      </c>
      <c r="C836" s="1" t="s">
        <v>16</v>
      </c>
      <c r="D836" s="1" t="s">
        <v>114</v>
      </c>
      <c r="E836" s="1" t="s">
        <v>26615</v>
      </c>
      <c r="F836" s="2">
        <v>45026</v>
      </c>
      <c r="G836" s="1" t="s">
        <v>2504</v>
      </c>
      <c r="H836" s="1" t="s">
        <v>2505</v>
      </c>
      <c r="I836" s="1" t="s">
        <v>21</v>
      </c>
      <c r="J836" s="3" t="s">
        <v>27515</v>
      </c>
      <c r="K836">
        <v>443</v>
      </c>
      <c r="L836" s="1" t="s">
        <v>22</v>
      </c>
      <c r="M836" s="2">
        <v>45034</v>
      </c>
      <c r="N836" s="1" t="s">
        <v>48</v>
      </c>
      <c r="O836" s="1" t="s">
        <v>44</v>
      </c>
      <c r="P836" s="1">
        <f>_3___Healthcare_Data_v1[[#This Row],[Discharge Date]]-_3___Healthcare_Data_v1[[#This Row],[Date of Admission]]</f>
        <v>8</v>
      </c>
      <c r="Q836" s="1">
        <f>IFERROR(_3___Healthcare_Data_v1[[#This Row],[ Billing Amount ]]/_3___Healthcare_Data_v1[[#This Row],[Days in Hospital]],0)</f>
        <v>2321.0812337500001</v>
      </c>
      <c r="R836" s="1" t="str">
        <f>IF(_3___Healthcare_Data_v1[[#This Row],[Age]]&gt;60,"Senior",IF(_3___Healthcare_Data_v1[[#This Row],[Age]]&gt;35,"Middle","Young"))</f>
        <v>Senior</v>
      </c>
    </row>
    <row r="837" spans="1:18" x14ac:dyDescent="0.3">
      <c r="A837" s="1" t="s">
        <v>2506</v>
      </c>
      <c r="B837" s="1" t="s">
        <v>26659</v>
      </c>
      <c r="C837" s="1" t="s">
        <v>16</v>
      </c>
      <c r="D837" s="1" t="s">
        <v>89</v>
      </c>
      <c r="E837" s="1" t="s">
        <v>28</v>
      </c>
      <c r="F837" s="2">
        <v>44491</v>
      </c>
      <c r="G837" s="1" t="s">
        <v>2507</v>
      </c>
      <c r="H837" s="1" t="s">
        <v>2508</v>
      </c>
      <c r="I837" s="1" t="s">
        <v>21</v>
      </c>
      <c r="J837" s="3" t="s">
        <v>27516</v>
      </c>
      <c r="K837">
        <v>355</v>
      </c>
      <c r="L837" s="1" t="s">
        <v>42</v>
      </c>
      <c r="M837" s="2">
        <v>44518</v>
      </c>
      <c r="N837" s="1" t="s">
        <v>31</v>
      </c>
      <c r="O837" s="1" t="s">
        <v>24</v>
      </c>
      <c r="P837" s="1">
        <f>_3___Healthcare_Data_v1[[#This Row],[Discharge Date]]-_3___Healthcare_Data_v1[[#This Row],[Date of Admission]]</f>
        <v>27</v>
      </c>
      <c r="Q837" s="1">
        <f>IFERROR(_3___Healthcare_Data_v1[[#This Row],[ Billing Amount ]]/_3___Healthcare_Data_v1[[#This Row],[Days in Hospital]],0)</f>
        <v>1582.3027722222223</v>
      </c>
      <c r="R837" s="1" t="str">
        <f>IF(_3___Healthcare_Data_v1[[#This Row],[Age]]&gt;60,"Senior",IF(_3___Healthcare_Data_v1[[#This Row],[Age]]&gt;35,"Middle","Young"))</f>
        <v>Senior</v>
      </c>
    </row>
    <row r="838" spans="1:18" x14ac:dyDescent="0.3">
      <c r="A838" s="1" t="s">
        <v>2509</v>
      </c>
      <c r="B838" s="1" t="s">
        <v>26745</v>
      </c>
      <c r="C838" s="1" t="s">
        <v>26</v>
      </c>
      <c r="D838" s="1" t="s">
        <v>27</v>
      </c>
      <c r="E838" s="1" t="s">
        <v>18</v>
      </c>
      <c r="F838" s="2">
        <v>43520</v>
      </c>
      <c r="G838" s="1" t="s">
        <v>2510</v>
      </c>
      <c r="H838" s="1" t="s">
        <v>2511</v>
      </c>
      <c r="I838" s="1" t="s">
        <v>21</v>
      </c>
      <c r="J838" s="3" t="s">
        <v>27517</v>
      </c>
      <c r="K838">
        <v>146</v>
      </c>
      <c r="L838" s="1" t="s">
        <v>42</v>
      </c>
      <c r="M838" s="2">
        <v>43547</v>
      </c>
      <c r="N838" s="1" t="s">
        <v>23</v>
      </c>
      <c r="O838" s="1" t="s">
        <v>44</v>
      </c>
      <c r="P838" s="1">
        <f>_3___Healthcare_Data_v1[[#This Row],[Discharge Date]]-_3___Healthcare_Data_v1[[#This Row],[Date of Admission]]</f>
        <v>27</v>
      </c>
      <c r="Q838" s="1">
        <f>IFERROR(_3___Healthcare_Data_v1[[#This Row],[ Billing Amount ]]/_3___Healthcare_Data_v1[[#This Row],[Days in Hospital]],0)</f>
        <v>397.5921577777778</v>
      </c>
      <c r="R838" s="1" t="str">
        <f>IF(_3___Healthcare_Data_v1[[#This Row],[Age]]&gt;60,"Senior",IF(_3___Healthcare_Data_v1[[#This Row],[Age]]&gt;35,"Middle","Young"))</f>
        <v>Senior</v>
      </c>
    </row>
    <row r="839" spans="1:18" x14ac:dyDescent="0.3">
      <c r="A839" s="1" t="s">
        <v>2512</v>
      </c>
      <c r="B839" s="1" t="s">
        <v>26659</v>
      </c>
      <c r="C839" s="1" t="s">
        <v>16</v>
      </c>
      <c r="D839" s="1" t="s">
        <v>114</v>
      </c>
      <c r="E839" s="1" t="s">
        <v>26620</v>
      </c>
      <c r="F839" s="2">
        <v>43556</v>
      </c>
      <c r="G839" s="1" t="s">
        <v>2513</v>
      </c>
      <c r="H839" s="1" t="s">
        <v>2514</v>
      </c>
      <c r="I839" s="1" t="s">
        <v>21</v>
      </c>
      <c r="J839" s="3" t="s">
        <v>27518</v>
      </c>
      <c r="K839">
        <v>232</v>
      </c>
      <c r="L839" s="1" t="s">
        <v>42</v>
      </c>
      <c r="M839" s="2">
        <v>43579</v>
      </c>
      <c r="N839" s="1" t="s">
        <v>31</v>
      </c>
      <c r="O839" s="1" t="s">
        <v>32</v>
      </c>
      <c r="P839" s="1">
        <f>_3___Healthcare_Data_v1[[#This Row],[Discharge Date]]-_3___Healthcare_Data_v1[[#This Row],[Date of Admission]]</f>
        <v>23</v>
      </c>
      <c r="Q839" s="1">
        <f>IFERROR(_3___Healthcare_Data_v1[[#This Row],[ Billing Amount ]]/_3___Healthcare_Data_v1[[#This Row],[Days in Hospital]],0)</f>
        <v>1393.276201304348</v>
      </c>
      <c r="R839" s="1" t="str">
        <f>IF(_3___Healthcare_Data_v1[[#This Row],[Age]]&gt;60,"Senior",IF(_3___Healthcare_Data_v1[[#This Row],[Age]]&gt;35,"Middle","Young"))</f>
        <v>Senior</v>
      </c>
    </row>
    <row r="840" spans="1:18" x14ac:dyDescent="0.3">
      <c r="A840" s="1" t="s">
        <v>2515</v>
      </c>
      <c r="B840" s="1" t="s">
        <v>26679</v>
      </c>
      <c r="C840" s="1" t="s">
        <v>26</v>
      </c>
      <c r="D840" s="1" t="s">
        <v>49</v>
      </c>
      <c r="E840" s="1" t="s">
        <v>18</v>
      </c>
      <c r="F840" s="2">
        <v>44544</v>
      </c>
      <c r="G840" s="1" t="s">
        <v>2516</v>
      </c>
      <c r="H840" s="1" t="s">
        <v>2517</v>
      </c>
      <c r="I840" s="1" t="s">
        <v>26607</v>
      </c>
      <c r="J840" s="3" t="s">
        <v>27519</v>
      </c>
      <c r="K840">
        <v>376</v>
      </c>
      <c r="L840" s="1" t="s">
        <v>42</v>
      </c>
      <c r="M840" s="2">
        <v>44571</v>
      </c>
      <c r="N840" s="1" t="s">
        <v>48</v>
      </c>
      <c r="O840" s="1" t="s">
        <v>24</v>
      </c>
      <c r="P840" s="1">
        <f>_3___Healthcare_Data_v1[[#This Row],[Discharge Date]]-_3___Healthcare_Data_v1[[#This Row],[Date of Admission]]</f>
        <v>27</v>
      </c>
      <c r="Q840" s="1">
        <f>IFERROR(_3___Healthcare_Data_v1[[#This Row],[ Billing Amount ]]/_3___Healthcare_Data_v1[[#This Row],[Days in Hospital]],0)</f>
        <v>532.0558792592592</v>
      </c>
      <c r="R840" s="1" t="str">
        <f>IF(_3___Healthcare_Data_v1[[#This Row],[Age]]&gt;60,"Senior",IF(_3___Healthcare_Data_v1[[#This Row],[Age]]&gt;35,"Middle","Young"))</f>
        <v>Senior</v>
      </c>
    </row>
    <row r="841" spans="1:18" x14ac:dyDescent="0.3">
      <c r="A841" s="1" t="s">
        <v>2518</v>
      </c>
      <c r="B841" s="1" t="s">
        <v>26655</v>
      </c>
      <c r="C841" s="1" t="s">
        <v>26</v>
      </c>
      <c r="D841" s="1" t="s">
        <v>89</v>
      </c>
      <c r="E841" s="1" t="s">
        <v>35</v>
      </c>
      <c r="F841" s="2">
        <v>44636</v>
      </c>
      <c r="G841" s="1" t="s">
        <v>2519</v>
      </c>
      <c r="H841" s="1" t="s">
        <v>2520</v>
      </c>
      <c r="I841" s="1" t="s">
        <v>60</v>
      </c>
      <c r="J841" s="3" t="s">
        <v>27520</v>
      </c>
      <c r="K841">
        <v>292</v>
      </c>
      <c r="L841" s="1" t="s">
        <v>22</v>
      </c>
      <c r="M841" s="2">
        <v>44644</v>
      </c>
      <c r="N841" s="1" t="s">
        <v>31</v>
      </c>
      <c r="O841" s="1" t="s">
        <v>32</v>
      </c>
      <c r="P841" s="1">
        <f>_3___Healthcare_Data_v1[[#This Row],[Discharge Date]]-_3___Healthcare_Data_v1[[#This Row],[Date of Admission]]</f>
        <v>8</v>
      </c>
      <c r="Q841" s="1">
        <f>IFERROR(_3___Healthcare_Data_v1[[#This Row],[ Billing Amount ]]/_3___Healthcare_Data_v1[[#This Row],[Days in Hospital]],0)</f>
        <v>1460.00893625</v>
      </c>
      <c r="R841" s="1" t="str">
        <f>IF(_3___Healthcare_Data_v1[[#This Row],[Age]]&gt;60,"Senior",IF(_3___Healthcare_Data_v1[[#This Row],[Age]]&gt;35,"Middle","Young"))</f>
        <v>Senior</v>
      </c>
    </row>
    <row r="842" spans="1:18" x14ac:dyDescent="0.3">
      <c r="A842" s="1" t="s">
        <v>2521</v>
      </c>
      <c r="B842" s="1" t="s">
        <v>26683</v>
      </c>
      <c r="C842" s="1" t="s">
        <v>16</v>
      </c>
      <c r="D842" s="1" t="s">
        <v>49</v>
      </c>
      <c r="E842" s="1" t="s">
        <v>35</v>
      </c>
      <c r="F842" s="2">
        <v>44955</v>
      </c>
      <c r="G842" s="1" t="s">
        <v>2522</v>
      </c>
      <c r="H842" s="1" t="s">
        <v>2523</v>
      </c>
      <c r="I842" s="1" t="s">
        <v>60</v>
      </c>
      <c r="J842" s="3" t="s">
        <v>27521</v>
      </c>
      <c r="K842">
        <v>266</v>
      </c>
      <c r="L842" s="1" t="s">
        <v>22</v>
      </c>
      <c r="M842" s="2">
        <v>44963</v>
      </c>
      <c r="N842" s="1" t="s">
        <v>43</v>
      </c>
      <c r="O842" s="1" t="s">
        <v>32</v>
      </c>
      <c r="P842" s="1">
        <f>_3___Healthcare_Data_v1[[#This Row],[Discharge Date]]-_3___Healthcare_Data_v1[[#This Row],[Date of Admission]]</f>
        <v>8</v>
      </c>
      <c r="Q842" s="1">
        <f>IFERROR(_3___Healthcare_Data_v1[[#This Row],[ Billing Amount ]]/_3___Healthcare_Data_v1[[#This Row],[Days in Hospital]],0)</f>
        <v>923.16429087500001</v>
      </c>
      <c r="R842" s="1" t="str">
        <f>IF(_3___Healthcare_Data_v1[[#This Row],[Age]]&gt;60,"Senior",IF(_3___Healthcare_Data_v1[[#This Row],[Age]]&gt;35,"Middle","Young"))</f>
        <v>Senior</v>
      </c>
    </row>
    <row r="843" spans="1:18" x14ac:dyDescent="0.3">
      <c r="A843" s="1" t="s">
        <v>2524</v>
      </c>
      <c r="B843" s="1" t="s">
        <v>26755</v>
      </c>
      <c r="C843" s="1" t="s">
        <v>16</v>
      </c>
      <c r="D843" s="1" t="s">
        <v>89</v>
      </c>
      <c r="E843" s="1" t="s">
        <v>35</v>
      </c>
      <c r="F843" s="2">
        <v>45113</v>
      </c>
      <c r="G843" s="1" t="s">
        <v>2525</v>
      </c>
      <c r="H843" s="1" t="s">
        <v>2526</v>
      </c>
      <c r="I843" s="1" t="s">
        <v>60</v>
      </c>
      <c r="J843" s="3" t="s">
        <v>27522</v>
      </c>
      <c r="K843">
        <v>209</v>
      </c>
      <c r="L843" s="1" t="s">
        <v>22</v>
      </c>
      <c r="M843" s="2">
        <v>45120</v>
      </c>
      <c r="N843" s="1" t="s">
        <v>48</v>
      </c>
      <c r="O843" s="1" t="s">
        <v>44</v>
      </c>
      <c r="P843" s="1">
        <f>_3___Healthcare_Data_v1[[#This Row],[Discharge Date]]-_3___Healthcare_Data_v1[[#This Row],[Date of Admission]]</f>
        <v>7</v>
      </c>
      <c r="Q843" s="1">
        <f>IFERROR(_3___Healthcare_Data_v1[[#This Row],[ Billing Amount ]]/_3___Healthcare_Data_v1[[#This Row],[Days in Hospital]],0)</f>
        <v>767.78420914285721</v>
      </c>
      <c r="R843" s="1" t="str">
        <f>IF(_3___Healthcare_Data_v1[[#This Row],[Age]]&gt;60,"Senior",IF(_3___Healthcare_Data_v1[[#This Row],[Age]]&gt;35,"Middle","Young"))</f>
        <v>Senior</v>
      </c>
    </row>
    <row r="844" spans="1:18" x14ac:dyDescent="0.3">
      <c r="A844" s="1" t="s">
        <v>2527</v>
      </c>
      <c r="B844" s="1" t="s">
        <v>26704</v>
      </c>
      <c r="C844" s="1" t="s">
        <v>26</v>
      </c>
      <c r="D844" s="1" t="s">
        <v>49</v>
      </c>
      <c r="E844" s="1" t="s">
        <v>69</v>
      </c>
      <c r="F844" s="2">
        <v>43700</v>
      </c>
      <c r="G844" s="1" t="s">
        <v>2528</v>
      </c>
      <c r="H844" s="1" t="s">
        <v>2529</v>
      </c>
      <c r="I844" s="1" t="s">
        <v>52</v>
      </c>
      <c r="J844" s="3" t="s">
        <v>27523</v>
      </c>
      <c r="K844">
        <v>230</v>
      </c>
      <c r="L844" s="1" t="s">
        <v>22</v>
      </c>
      <c r="M844" s="2">
        <v>43716</v>
      </c>
      <c r="N844" s="1" t="s">
        <v>43</v>
      </c>
      <c r="O844" s="1" t="s">
        <v>24</v>
      </c>
      <c r="P844" s="1">
        <f>_3___Healthcare_Data_v1[[#This Row],[Discharge Date]]-_3___Healthcare_Data_v1[[#This Row],[Date of Admission]]</f>
        <v>16</v>
      </c>
      <c r="Q844" s="1">
        <f>IFERROR(_3___Healthcare_Data_v1[[#This Row],[ Billing Amount ]]/_3___Healthcare_Data_v1[[#This Row],[Days in Hospital]],0)</f>
        <v>1789.29305875</v>
      </c>
      <c r="R844" s="1" t="str">
        <f>IF(_3___Healthcare_Data_v1[[#This Row],[Age]]&gt;60,"Senior",IF(_3___Healthcare_Data_v1[[#This Row],[Age]]&gt;35,"Middle","Young"))</f>
        <v>Senior</v>
      </c>
    </row>
    <row r="845" spans="1:18" x14ac:dyDescent="0.3">
      <c r="A845" s="1" t="s">
        <v>2530</v>
      </c>
      <c r="B845" s="1" t="s">
        <v>26822</v>
      </c>
      <c r="C845" s="1" t="s">
        <v>26</v>
      </c>
      <c r="D845" s="1" t="s">
        <v>62</v>
      </c>
      <c r="E845" s="1" t="s">
        <v>18</v>
      </c>
      <c r="F845" s="2">
        <v>44934</v>
      </c>
      <c r="G845" s="1" t="s">
        <v>2531</v>
      </c>
      <c r="H845" s="1" t="s">
        <v>2532</v>
      </c>
      <c r="I845" s="1" t="s">
        <v>21</v>
      </c>
      <c r="J845" s="3" t="s">
        <v>27524</v>
      </c>
      <c r="K845">
        <v>395</v>
      </c>
      <c r="L845" s="1" t="s">
        <v>42</v>
      </c>
      <c r="M845" s="2">
        <v>44949</v>
      </c>
      <c r="N845" s="1" t="s">
        <v>43</v>
      </c>
      <c r="O845" s="1" t="s">
        <v>32</v>
      </c>
      <c r="P845" s="1">
        <f>_3___Healthcare_Data_v1[[#This Row],[Discharge Date]]-_3___Healthcare_Data_v1[[#This Row],[Date of Admission]]</f>
        <v>15</v>
      </c>
      <c r="Q845" s="1">
        <f>IFERROR(_3___Healthcare_Data_v1[[#This Row],[ Billing Amount ]]/_3___Healthcare_Data_v1[[#This Row],[Days in Hospital]],0)</f>
        <v>2635.3939220000002</v>
      </c>
      <c r="R845" s="1" t="str">
        <f>IF(_3___Healthcare_Data_v1[[#This Row],[Age]]&gt;60,"Senior",IF(_3___Healthcare_Data_v1[[#This Row],[Age]]&gt;35,"Middle","Young"))</f>
        <v>Senior</v>
      </c>
    </row>
    <row r="846" spans="1:18" x14ac:dyDescent="0.3">
      <c r="A846" s="1" t="s">
        <v>2533</v>
      </c>
      <c r="B846" s="1" t="s">
        <v>26646</v>
      </c>
      <c r="C846" s="1" t="s">
        <v>16</v>
      </c>
      <c r="D846" s="1" t="s">
        <v>114</v>
      </c>
      <c r="E846" s="1" t="s">
        <v>26620</v>
      </c>
      <c r="F846" s="2">
        <v>44891</v>
      </c>
      <c r="G846" s="1" t="s">
        <v>2534</v>
      </c>
      <c r="H846" s="1" t="s">
        <v>41</v>
      </c>
      <c r="I846" s="1" t="s">
        <v>21</v>
      </c>
      <c r="J846" s="3" t="s">
        <v>27525</v>
      </c>
      <c r="K846">
        <v>315</v>
      </c>
      <c r="L846" s="1" t="s">
        <v>38</v>
      </c>
      <c r="M846" s="2">
        <v>44899</v>
      </c>
      <c r="N846" s="1" t="s">
        <v>48</v>
      </c>
      <c r="O846" s="1" t="s">
        <v>24</v>
      </c>
      <c r="P846" s="1">
        <f>_3___Healthcare_Data_v1[[#This Row],[Discharge Date]]-_3___Healthcare_Data_v1[[#This Row],[Date of Admission]]</f>
        <v>8</v>
      </c>
      <c r="Q846" s="1">
        <f>IFERROR(_3___Healthcare_Data_v1[[#This Row],[ Billing Amount ]]/_3___Healthcare_Data_v1[[#This Row],[Days in Hospital]],0)</f>
        <v>3816.1802375000002</v>
      </c>
      <c r="R846" s="1" t="str">
        <f>IF(_3___Healthcare_Data_v1[[#This Row],[Age]]&gt;60,"Senior",IF(_3___Healthcare_Data_v1[[#This Row],[Age]]&gt;35,"Middle","Young"))</f>
        <v>Senior</v>
      </c>
    </row>
    <row r="847" spans="1:18" x14ac:dyDescent="0.3">
      <c r="A847" s="1" t="s">
        <v>2535</v>
      </c>
      <c r="B847" s="1" t="s">
        <v>26649</v>
      </c>
      <c r="C847" s="1" t="s">
        <v>26</v>
      </c>
      <c r="D847" s="1" t="s">
        <v>229</v>
      </c>
      <c r="E847" s="1" t="s">
        <v>69</v>
      </c>
      <c r="F847" s="2">
        <v>44977</v>
      </c>
      <c r="G847" s="1" t="s">
        <v>2536</v>
      </c>
      <c r="H847" s="1" t="s">
        <v>2537</v>
      </c>
      <c r="I847" s="1" t="s">
        <v>21</v>
      </c>
      <c r="J847" s="3" t="s">
        <v>27526</v>
      </c>
      <c r="K847">
        <v>449</v>
      </c>
      <c r="L847" s="1" t="s">
        <v>22</v>
      </c>
      <c r="M847" s="2">
        <v>44992</v>
      </c>
      <c r="N847" s="1" t="s">
        <v>84</v>
      </c>
      <c r="O847" s="1" t="s">
        <v>44</v>
      </c>
      <c r="P847" s="1">
        <f>_3___Healthcare_Data_v1[[#This Row],[Discharge Date]]-_3___Healthcare_Data_v1[[#This Row],[Date of Admission]]</f>
        <v>15</v>
      </c>
      <c r="Q847" s="1">
        <f>IFERROR(_3___Healthcare_Data_v1[[#This Row],[ Billing Amount ]]/_3___Healthcare_Data_v1[[#This Row],[Days in Hospital]],0)</f>
        <v>1982.9254573333335</v>
      </c>
      <c r="R847" s="1" t="str">
        <f>IF(_3___Healthcare_Data_v1[[#This Row],[Age]]&gt;60,"Senior",IF(_3___Healthcare_Data_v1[[#This Row],[Age]]&gt;35,"Middle","Young"))</f>
        <v>Senior</v>
      </c>
    </row>
    <row r="848" spans="1:18" x14ac:dyDescent="0.3">
      <c r="A848" s="1" t="s">
        <v>2538</v>
      </c>
      <c r="B848" s="1" t="s">
        <v>26704</v>
      </c>
      <c r="C848" s="1" t="s">
        <v>16</v>
      </c>
      <c r="D848" s="1" t="s">
        <v>62</v>
      </c>
      <c r="E848" s="1" t="s">
        <v>69</v>
      </c>
      <c r="F848" s="2">
        <v>44656</v>
      </c>
      <c r="G848" s="1" t="s">
        <v>2539</v>
      </c>
      <c r="H848" s="1" t="s">
        <v>2540</v>
      </c>
      <c r="I848" s="1" t="s">
        <v>52</v>
      </c>
      <c r="J848" s="3" t="s">
        <v>27527</v>
      </c>
      <c r="K848">
        <v>401</v>
      </c>
      <c r="L848" s="1" t="s">
        <v>42</v>
      </c>
      <c r="M848" s="2">
        <v>44672</v>
      </c>
      <c r="N848" s="1" t="s">
        <v>31</v>
      </c>
      <c r="O848" s="1" t="s">
        <v>32</v>
      </c>
      <c r="P848" s="1">
        <f>_3___Healthcare_Data_v1[[#This Row],[Discharge Date]]-_3___Healthcare_Data_v1[[#This Row],[Date of Admission]]</f>
        <v>16</v>
      </c>
      <c r="Q848" s="1">
        <f>IFERROR(_3___Healthcare_Data_v1[[#This Row],[ Billing Amount ]]/_3___Healthcare_Data_v1[[#This Row],[Days in Hospital]],0)</f>
        <v>4585.3988018749997</v>
      </c>
      <c r="R848" s="1" t="str">
        <f>IF(_3___Healthcare_Data_v1[[#This Row],[Age]]&gt;60,"Senior",IF(_3___Healthcare_Data_v1[[#This Row],[Age]]&gt;35,"Middle","Young"))</f>
        <v>Senior</v>
      </c>
    </row>
    <row r="849" spans="1:18" x14ac:dyDescent="0.3">
      <c r="A849" s="1" t="s">
        <v>2541</v>
      </c>
      <c r="B849" s="1" t="s">
        <v>26655</v>
      </c>
      <c r="C849" s="1" t="s">
        <v>26</v>
      </c>
      <c r="D849" s="1" t="s">
        <v>89</v>
      </c>
      <c r="E849" s="1" t="s">
        <v>28</v>
      </c>
      <c r="F849" s="2">
        <v>43486</v>
      </c>
      <c r="G849" s="1" t="s">
        <v>2542</v>
      </c>
      <c r="H849" s="1" t="s">
        <v>2543</v>
      </c>
      <c r="I849" s="1" t="s">
        <v>52</v>
      </c>
      <c r="J849" s="3" t="s">
        <v>27528</v>
      </c>
      <c r="K849">
        <v>473</v>
      </c>
      <c r="L849" s="1" t="s">
        <v>42</v>
      </c>
      <c r="M849" s="2">
        <v>43502</v>
      </c>
      <c r="N849" s="1" t="s">
        <v>84</v>
      </c>
      <c r="O849" s="1" t="s">
        <v>32</v>
      </c>
      <c r="P849" s="1">
        <f>_3___Healthcare_Data_v1[[#This Row],[Discharge Date]]-_3___Healthcare_Data_v1[[#This Row],[Date of Admission]]</f>
        <v>16</v>
      </c>
      <c r="Q849" s="1">
        <f>IFERROR(_3___Healthcare_Data_v1[[#This Row],[ Billing Amount ]]/_3___Healthcare_Data_v1[[#This Row],[Days in Hospital]],0)</f>
        <v>1137.9625599999999</v>
      </c>
      <c r="R849" s="1" t="str">
        <f>IF(_3___Healthcare_Data_v1[[#This Row],[Age]]&gt;60,"Senior",IF(_3___Healthcare_Data_v1[[#This Row],[Age]]&gt;35,"Middle","Young"))</f>
        <v>Senior</v>
      </c>
    </row>
    <row r="850" spans="1:18" x14ac:dyDescent="0.3">
      <c r="A850" s="1" t="s">
        <v>2544</v>
      </c>
      <c r="B850" s="1" t="s">
        <v>26873</v>
      </c>
      <c r="C850" s="1" t="s">
        <v>16</v>
      </c>
      <c r="D850" s="1" t="s">
        <v>114</v>
      </c>
      <c r="E850" s="1" t="s">
        <v>69</v>
      </c>
      <c r="F850" s="2">
        <v>44926</v>
      </c>
      <c r="G850" s="1" t="s">
        <v>2545</v>
      </c>
      <c r="H850" s="1" t="s">
        <v>2546</v>
      </c>
      <c r="I850" s="1" t="s">
        <v>56</v>
      </c>
      <c r="J850" s="3" t="s">
        <v>27529</v>
      </c>
      <c r="K850">
        <v>265</v>
      </c>
      <c r="L850" s="1" t="s">
        <v>22</v>
      </c>
      <c r="M850" s="2">
        <v>44937</v>
      </c>
      <c r="N850" s="1" t="s">
        <v>31</v>
      </c>
      <c r="O850" s="1" t="s">
        <v>32</v>
      </c>
      <c r="P850" s="1">
        <f>_3___Healthcare_Data_v1[[#This Row],[Discharge Date]]-_3___Healthcare_Data_v1[[#This Row],[Date of Admission]]</f>
        <v>11</v>
      </c>
      <c r="Q850" s="1">
        <f>IFERROR(_3___Healthcare_Data_v1[[#This Row],[ Billing Amount ]]/_3___Healthcare_Data_v1[[#This Row],[Days in Hospital]],0)</f>
        <v>4810.2989009090907</v>
      </c>
      <c r="R850" s="1" t="str">
        <f>IF(_3___Healthcare_Data_v1[[#This Row],[Age]]&gt;60,"Senior",IF(_3___Healthcare_Data_v1[[#This Row],[Age]]&gt;35,"Middle","Young"))</f>
        <v>Senior</v>
      </c>
    </row>
    <row r="851" spans="1:18" x14ac:dyDescent="0.3">
      <c r="A851" s="1" t="s">
        <v>2547</v>
      </c>
      <c r="B851" s="1" t="s">
        <v>26661</v>
      </c>
      <c r="C851" s="1" t="s">
        <v>26</v>
      </c>
      <c r="D851" s="1" t="s">
        <v>17</v>
      </c>
      <c r="E851" s="1" t="s">
        <v>26615</v>
      </c>
      <c r="F851" s="2">
        <v>44075</v>
      </c>
      <c r="G851" s="1" t="s">
        <v>2548</v>
      </c>
      <c r="H851" s="1" t="s">
        <v>2549</v>
      </c>
      <c r="I851" s="1" t="s">
        <v>26607</v>
      </c>
      <c r="J851" s="3" t="s">
        <v>27530</v>
      </c>
      <c r="K851">
        <v>185</v>
      </c>
      <c r="L851" s="1" t="s">
        <v>22</v>
      </c>
      <c r="M851" s="2">
        <v>44078</v>
      </c>
      <c r="N851" s="1" t="s">
        <v>43</v>
      </c>
      <c r="O851" s="1" t="s">
        <v>32</v>
      </c>
      <c r="P851" s="1">
        <f>_3___Healthcare_Data_v1[[#This Row],[Discharge Date]]-_3___Healthcare_Data_v1[[#This Row],[Date of Admission]]</f>
        <v>3</v>
      </c>
      <c r="Q851" s="1">
        <f>IFERROR(_3___Healthcare_Data_v1[[#This Row],[ Billing Amount ]]/_3___Healthcare_Data_v1[[#This Row],[Days in Hospital]],0)</f>
        <v>6961.3715833333335</v>
      </c>
      <c r="R851" s="1" t="str">
        <f>IF(_3___Healthcare_Data_v1[[#This Row],[Age]]&gt;60,"Senior",IF(_3___Healthcare_Data_v1[[#This Row],[Age]]&gt;35,"Middle","Young"))</f>
        <v>Senior</v>
      </c>
    </row>
    <row r="852" spans="1:18" x14ac:dyDescent="0.3">
      <c r="A852" s="1" t="s">
        <v>2550</v>
      </c>
      <c r="B852" s="1" t="s">
        <v>26628</v>
      </c>
      <c r="C852" s="1" t="s">
        <v>16</v>
      </c>
      <c r="D852" s="1" t="s">
        <v>89</v>
      </c>
      <c r="E852" s="1" t="s">
        <v>26620</v>
      </c>
      <c r="F852" s="2">
        <v>44195</v>
      </c>
      <c r="G852" s="1" t="s">
        <v>2551</v>
      </c>
      <c r="H852" s="1" t="s">
        <v>2552</v>
      </c>
      <c r="I852" s="1" t="s">
        <v>52</v>
      </c>
      <c r="J852" s="3" t="s">
        <v>27531</v>
      </c>
      <c r="K852">
        <v>289</v>
      </c>
      <c r="L852" s="1" t="s">
        <v>22</v>
      </c>
      <c r="M852" s="2">
        <v>44199</v>
      </c>
      <c r="N852" s="1" t="s">
        <v>23</v>
      </c>
      <c r="O852" s="1" t="s">
        <v>32</v>
      </c>
      <c r="P852" s="1">
        <f>_3___Healthcare_Data_v1[[#This Row],[Discharge Date]]-_3___Healthcare_Data_v1[[#This Row],[Date of Admission]]</f>
        <v>4</v>
      </c>
      <c r="Q852" s="1">
        <f>IFERROR(_3___Healthcare_Data_v1[[#This Row],[ Billing Amount ]]/_3___Healthcare_Data_v1[[#This Row],[Days in Hospital]],0)</f>
        <v>3471.2528324999998</v>
      </c>
      <c r="R852" s="1" t="str">
        <f>IF(_3___Healthcare_Data_v1[[#This Row],[Age]]&gt;60,"Senior",IF(_3___Healthcare_Data_v1[[#This Row],[Age]]&gt;35,"Middle","Young"))</f>
        <v>Senior</v>
      </c>
    </row>
    <row r="853" spans="1:18" x14ac:dyDescent="0.3">
      <c r="A853" s="1" t="s">
        <v>2553</v>
      </c>
      <c r="B853" s="1" t="s">
        <v>26622</v>
      </c>
      <c r="C853" s="1" t="s">
        <v>26</v>
      </c>
      <c r="D853" s="1" t="s">
        <v>62</v>
      </c>
      <c r="E853" s="1" t="s">
        <v>69</v>
      </c>
      <c r="F853" s="2">
        <v>43686</v>
      </c>
      <c r="G853" s="1" t="s">
        <v>2554</v>
      </c>
      <c r="H853" s="1" t="s">
        <v>2555</v>
      </c>
      <c r="I853" s="1" t="s">
        <v>26607</v>
      </c>
      <c r="J853" s="3" t="s">
        <v>27532</v>
      </c>
      <c r="K853">
        <v>417</v>
      </c>
      <c r="L853" s="1" t="s">
        <v>42</v>
      </c>
      <c r="M853" s="2">
        <v>43705</v>
      </c>
      <c r="N853" s="1" t="s">
        <v>43</v>
      </c>
      <c r="O853" s="1" t="s">
        <v>44</v>
      </c>
      <c r="P853" s="1">
        <f>_3___Healthcare_Data_v1[[#This Row],[Discharge Date]]-_3___Healthcare_Data_v1[[#This Row],[Date of Admission]]</f>
        <v>19</v>
      </c>
      <c r="Q853" s="1">
        <f>IFERROR(_3___Healthcare_Data_v1[[#This Row],[ Billing Amount ]]/_3___Healthcare_Data_v1[[#This Row],[Days in Hospital]],0)</f>
        <v>3107.8939352631583</v>
      </c>
      <c r="R853" s="1" t="str">
        <f>IF(_3___Healthcare_Data_v1[[#This Row],[Age]]&gt;60,"Senior",IF(_3___Healthcare_Data_v1[[#This Row],[Age]]&gt;35,"Middle","Young"))</f>
        <v>Senior</v>
      </c>
    </row>
    <row r="854" spans="1:18" x14ac:dyDescent="0.3">
      <c r="A854" s="1" t="s">
        <v>2556</v>
      </c>
      <c r="B854" s="1" t="s">
        <v>26704</v>
      </c>
      <c r="C854" s="1" t="s">
        <v>16</v>
      </c>
      <c r="D854" s="1" t="s">
        <v>34</v>
      </c>
      <c r="E854" s="1" t="s">
        <v>18</v>
      </c>
      <c r="F854" s="2">
        <v>44681</v>
      </c>
      <c r="G854" s="1" t="s">
        <v>2557</v>
      </c>
      <c r="H854" s="1" t="s">
        <v>2316</v>
      </c>
      <c r="I854" s="1" t="s">
        <v>56</v>
      </c>
      <c r="J854" s="3" t="s">
        <v>27533</v>
      </c>
      <c r="K854">
        <v>429</v>
      </c>
      <c r="L854" s="1" t="s">
        <v>38</v>
      </c>
      <c r="M854" s="2">
        <v>44706</v>
      </c>
      <c r="N854" s="1" t="s">
        <v>23</v>
      </c>
      <c r="O854" s="1" t="s">
        <v>32</v>
      </c>
      <c r="P854" s="1">
        <f>_3___Healthcare_Data_v1[[#This Row],[Discharge Date]]-_3___Healthcare_Data_v1[[#This Row],[Date of Admission]]</f>
        <v>25</v>
      </c>
      <c r="Q854" s="1">
        <f>IFERROR(_3___Healthcare_Data_v1[[#This Row],[ Billing Amount ]]/_3___Healthcare_Data_v1[[#This Row],[Days in Hospital]],0)</f>
        <v>1478.8946919999998</v>
      </c>
      <c r="R854" s="1" t="str">
        <f>IF(_3___Healthcare_Data_v1[[#This Row],[Age]]&gt;60,"Senior",IF(_3___Healthcare_Data_v1[[#This Row],[Age]]&gt;35,"Middle","Young"))</f>
        <v>Senior</v>
      </c>
    </row>
    <row r="855" spans="1:18" x14ac:dyDescent="0.3">
      <c r="A855" s="1" t="s">
        <v>2558</v>
      </c>
      <c r="B855" s="1" t="s">
        <v>26606</v>
      </c>
      <c r="C855" s="1" t="s">
        <v>16</v>
      </c>
      <c r="D855" s="1" t="s">
        <v>27</v>
      </c>
      <c r="E855" s="1" t="s">
        <v>69</v>
      </c>
      <c r="F855" s="2">
        <v>43751</v>
      </c>
      <c r="G855" s="1" t="s">
        <v>2559</v>
      </c>
      <c r="H855" s="1" t="s">
        <v>2560</v>
      </c>
      <c r="I855" s="1" t="s">
        <v>52</v>
      </c>
      <c r="J855" s="3" t="s">
        <v>27534</v>
      </c>
      <c r="K855">
        <v>133</v>
      </c>
      <c r="L855" s="1" t="s">
        <v>38</v>
      </c>
      <c r="M855" s="2">
        <v>43759</v>
      </c>
      <c r="N855" s="1" t="s">
        <v>23</v>
      </c>
      <c r="O855" s="1" t="s">
        <v>44</v>
      </c>
      <c r="P855" s="1">
        <f>_3___Healthcare_Data_v1[[#This Row],[Discharge Date]]-_3___Healthcare_Data_v1[[#This Row],[Date of Admission]]</f>
        <v>8</v>
      </c>
      <c r="Q855" s="1">
        <f>IFERROR(_3___Healthcare_Data_v1[[#This Row],[ Billing Amount ]]/_3___Healthcare_Data_v1[[#This Row],[Days in Hospital]],0)</f>
        <v>1953.36477375</v>
      </c>
      <c r="R855" s="1" t="str">
        <f>IF(_3___Healthcare_Data_v1[[#This Row],[Age]]&gt;60,"Senior",IF(_3___Healthcare_Data_v1[[#This Row],[Age]]&gt;35,"Middle","Young"))</f>
        <v>Senior</v>
      </c>
    </row>
    <row r="856" spans="1:18" x14ac:dyDescent="0.3">
      <c r="A856" s="1" t="s">
        <v>2561</v>
      </c>
      <c r="B856" s="1" t="s">
        <v>26634</v>
      </c>
      <c r="C856" s="1" t="s">
        <v>16</v>
      </c>
      <c r="D856" s="1" t="s">
        <v>114</v>
      </c>
      <c r="E856" s="1" t="s">
        <v>28</v>
      </c>
      <c r="F856" s="2">
        <v>43603</v>
      </c>
      <c r="G856" s="1" t="s">
        <v>2562</v>
      </c>
      <c r="H856" s="1" t="s">
        <v>2563</v>
      </c>
      <c r="I856" s="1" t="s">
        <v>21</v>
      </c>
      <c r="J856" s="3" t="s">
        <v>27535</v>
      </c>
      <c r="K856">
        <v>453</v>
      </c>
      <c r="L856" s="1" t="s">
        <v>42</v>
      </c>
      <c r="M856" s="2">
        <v>43612</v>
      </c>
      <c r="N856" s="1" t="s">
        <v>43</v>
      </c>
      <c r="O856" s="1" t="s">
        <v>32</v>
      </c>
      <c r="P856" s="1">
        <f>_3___Healthcare_Data_v1[[#This Row],[Discharge Date]]-_3___Healthcare_Data_v1[[#This Row],[Date of Admission]]</f>
        <v>9</v>
      </c>
      <c r="Q856" s="1">
        <f>IFERROR(_3___Healthcare_Data_v1[[#This Row],[ Billing Amount ]]/_3___Healthcare_Data_v1[[#This Row],[Days in Hospital]],0)</f>
        <v>3659.4910733333331</v>
      </c>
      <c r="R856" s="1" t="str">
        <f>IF(_3___Healthcare_Data_v1[[#This Row],[Age]]&gt;60,"Senior",IF(_3___Healthcare_Data_v1[[#This Row],[Age]]&gt;35,"Middle","Young"))</f>
        <v>Senior</v>
      </c>
    </row>
    <row r="857" spans="1:18" x14ac:dyDescent="0.3">
      <c r="A857" s="1" t="s">
        <v>1200</v>
      </c>
      <c r="B857" s="1" t="s">
        <v>26850</v>
      </c>
      <c r="C857" s="1" t="s">
        <v>16</v>
      </c>
      <c r="D857" s="1" t="s">
        <v>49</v>
      </c>
      <c r="E857" s="1" t="s">
        <v>28</v>
      </c>
      <c r="F857" s="2">
        <v>44514</v>
      </c>
      <c r="G857" s="1" t="s">
        <v>2564</v>
      </c>
      <c r="H857" s="1" t="s">
        <v>2565</v>
      </c>
      <c r="I857" s="1" t="s">
        <v>52</v>
      </c>
      <c r="J857" s="3" t="s">
        <v>27536</v>
      </c>
      <c r="K857">
        <v>332</v>
      </c>
      <c r="L857" s="1" t="s">
        <v>38</v>
      </c>
      <c r="M857" s="2">
        <v>44544</v>
      </c>
      <c r="N857" s="1" t="s">
        <v>48</v>
      </c>
      <c r="O857" s="1" t="s">
        <v>24</v>
      </c>
      <c r="P857" s="1">
        <f>_3___Healthcare_Data_v1[[#This Row],[Discharge Date]]-_3___Healthcare_Data_v1[[#This Row],[Date of Admission]]</f>
        <v>30</v>
      </c>
      <c r="Q857" s="1">
        <f>IFERROR(_3___Healthcare_Data_v1[[#This Row],[ Billing Amount ]]/_3___Healthcare_Data_v1[[#This Row],[Days in Hospital]],0)</f>
        <v>918.45027300000004</v>
      </c>
      <c r="R857" s="1" t="str">
        <f>IF(_3___Healthcare_Data_v1[[#This Row],[Age]]&gt;60,"Senior",IF(_3___Healthcare_Data_v1[[#This Row],[Age]]&gt;35,"Middle","Young"))</f>
        <v>Senior</v>
      </c>
    </row>
    <row r="858" spans="1:18" x14ac:dyDescent="0.3">
      <c r="A858" s="1" t="s">
        <v>2566</v>
      </c>
      <c r="B858" s="1" t="s">
        <v>26610</v>
      </c>
      <c r="C858" s="1" t="s">
        <v>26</v>
      </c>
      <c r="D858" s="1" t="s">
        <v>27</v>
      </c>
      <c r="E858" s="1" t="s">
        <v>26620</v>
      </c>
      <c r="F858" s="2">
        <v>43929</v>
      </c>
      <c r="G858" s="1" t="s">
        <v>2567</v>
      </c>
      <c r="H858" s="1" t="s">
        <v>2568</v>
      </c>
      <c r="I858" s="1" t="s">
        <v>21</v>
      </c>
      <c r="J858" s="3" t="s">
        <v>27537</v>
      </c>
      <c r="K858">
        <v>374</v>
      </c>
      <c r="L858" s="1" t="s">
        <v>22</v>
      </c>
      <c r="M858" s="2">
        <v>43945</v>
      </c>
      <c r="N858" s="1" t="s">
        <v>48</v>
      </c>
      <c r="O858" s="1" t="s">
        <v>32</v>
      </c>
      <c r="P858" s="1">
        <f>_3___Healthcare_Data_v1[[#This Row],[Discharge Date]]-_3___Healthcare_Data_v1[[#This Row],[Date of Admission]]</f>
        <v>16</v>
      </c>
      <c r="Q858" s="1">
        <f>IFERROR(_3___Healthcare_Data_v1[[#This Row],[ Billing Amount ]]/_3___Healthcare_Data_v1[[#This Row],[Days in Hospital]],0)</f>
        <v>1875.6278649999999</v>
      </c>
      <c r="R858" s="1" t="str">
        <f>IF(_3___Healthcare_Data_v1[[#This Row],[Age]]&gt;60,"Senior",IF(_3___Healthcare_Data_v1[[#This Row],[Age]]&gt;35,"Middle","Young"))</f>
        <v>Senior</v>
      </c>
    </row>
    <row r="859" spans="1:18" x14ac:dyDescent="0.3">
      <c r="A859" s="1" t="s">
        <v>2569</v>
      </c>
      <c r="B859" s="1" t="s">
        <v>26928</v>
      </c>
      <c r="C859" s="1" t="s">
        <v>26</v>
      </c>
      <c r="D859" s="1" t="s">
        <v>49</v>
      </c>
      <c r="E859" s="1" t="s">
        <v>18</v>
      </c>
      <c r="F859" s="2">
        <v>44700</v>
      </c>
      <c r="G859" s="1" t="s">
        <v>2570</v>
      </c>
      <c r="H859" s="1" t="s">
        <v>2571</v>
      </c>
      <c r="I859" s="1" t="s">
        <v>56</v>
      </c>
      <c r="J859" s="3" t="s">
        <v>27538</v>
      </c>
      <c r="K859">
        <v>435</v>
      </c>
      <c r="L859" s="1" t="s">
        <v>42</v>
      </c>
      <c r="M859" s="2">
        <v>44718</v>
      </c>
      <c r="N859" s="1" t="s">
        <v>31</v>
      </c>
      <c r="O859" s="1" t="s">
        <v>44</v>
      </c>
      <c r="P859" s="1">
        <f>_3___Healthcare_Data_v1[[#This Row],[Discharge Date]]-_3___Healthcare_Data_v1[[#This Row],[Date of Admission]]</f>
        <v>18</v>
      </c>
      <c r="Q859" s="1">
        <f>IFERROR(_3___Healthcare_Data_v1[[#This Row],[ Billing Amount ]]/_3___Healthcare_Data_v1[[#This Row],[Days in Hospital]],0)</f>
        <v>0</v>
      </c>
      <c r="R859" s="1" t="str">
        <f>IF(_3___Healthcare_Data_v1[[#This Row],[Age]]&gt;60,"Senior",IF(_3___Healthcare_Data_v1[[#This Row],[Age]]&gt;35,"Middle","Young"))</f>
        <v>Senior</v>
      </c>
    </row>
    <row r="860" spans="1:18" x14ac:dyDescent="0.3">
      <c r="A860" s="1" t="s">
        <v>1659</v>
      </c>
      <c r="B860" s="1" t="s">
        <v>26980</v>
      </c>
      <c r="C860" s="1" t="s">
        <v>26</v>
      </c>
      <c r="D860" s="1" t="s">
        <v>49</v>
      </c>
      <c r="E860" s="1" t="s">
        <v>26620</v>
      </c>
      <c r="F860" s="2">
        <v>43535</v>
      </c>
      <c r="G860" s="1" t="s">
        <v>2572</v>
      </c>
      <c r="H860" s="1" t="s">
        <v>2573</v>
      </c>
      <c r="I860" s="1" t="s">
        <v>21</v>
      </c>
      <c r="J860" s="3" t="s">
        <v>27539</v>
      </c>
      <c r="K860">
        <v>271</v>
      </c>
      <c r="L860" s="1" t="s">
        <v>22</v>
      </c>
      <c r="M860" s="2">
        <v>43538</v>
      </c>
      <c r="N860" s="1" t="s">
        <v>43</v>
      </c>
      <c r="O860" s="1" t="s">
        <v>24</v>
      </c>
      <c r="P860" s="1">
        <f>_3___Healthcare_Data_v1[[#This Row],[Discharge Date]]-_3___Healthcare_Data_v1[[#This Row],[Date of Admission]]</f>
        <v>3</v>
      </c>
      <c r="Q860" s="1">
        <f>IFERROR(_3___Healthcare_Data_v1[[#This Row],[ Billing Amount ]]/_3___Healthcare_Data_v1[[#This Row],[Days in Hospital]],0)</f>
        <v>1536.3935613333333</v>
      </c>
      <c r="R860" s="1" t="str">
        <f>IF(_3___Healthcare_Data_v1[[#This Row],[Age]]&gt;60,"Senior",IF(_3___Healthcare_Data_v1[[#This Row],[Age]]&gt;35,"Middle","Young"))</f>
        <v>Senior</v>
      </c>
    </row>
    <row r="861" spans="1:18" x14ac:dyDescent="0.3">
      <c r="A861" s="1" t="s">
        <v>2574</v>
      </c>
      <c r="B861" s="1" t="s">
        <v>26668</v>
      </c>
      <c r="C861" s="1" t="s">
        <v>16</v>
      </c>
      <c r="D861" s="1" t="s">
        <v>62</v>
      </c>
      <c r="E861" s="1" t="s">
        <v>18</v>
      </c>
      <c r="F861" s="2">
        <v>45049</v>
      </c>
      <c r="G861" s="1" t="s">
        <v>2575</v>
      </c>
      <c r="H861" s="1" t="s">
        <v>2576</v>
      </c>
      <c r="I861" s="1" t="s">
        <v>21</v>
      </c>
      <c r="J861" s="3" t="s">
        <v>27540</v>
      </c>
      <c r="K861">
        <v>186</v>
      </c>
      <c r="L861" s="1" t="s">
        <v>42</v>
      </c>
      <c r="M861" s="2">
        <v>45069</v>
      </c>
      <c r="N861" s="1" t="s">
        <v>31</v>
      </c>
      <c r="O861" s="1" t="s">
        <v>32</v>
      </c>
      <c r="P861" s="1">
        <f>_3___Healthcare_Data_v1[[#This Row],[Discharge Date]]-_3___Healthcare_Data_v1[[#This Row],[Date of Admission]]</f>
        <v>20</v>
      </c>
      <c r="Q861" s="1">
        <f>IFERROR(_3___Healthcare_Data_v1[[#This Row],[ Billing Amount ]]/_3___Healthcare_Data_v1[[#This Row],[Days in Hospital]],0)</f>
        <v>859.04284200000006</v>
      </c>
      <c r="R861" s="1" t="str">
        <f>IF(_3___Healthcare_Data_v1[[#This Row],[Age]]&gt;60,"Senior",IF(_3___Healthcare_Data_v1[[#This Row],[Age]]&gt;35,"Middle","Young"))</f>
        <v>Senior</v>
      </c>
    </row>
    <row r="862" spans="1:18" x14ac:dyDescent="0.3">
      <c r="A862" s="1" t="s">
        <v>2577</v>
      </c>
      <c r="B862" s="1" t="s">
        <v>26628</v>
      </c>
      <c r="C862" s="1" t="s">
        <v>16</v>
      </c>
      <c r="D862" s="1" t="s">
        <v>89</v>
      </c>
      <c r="E862" s="1" t="s">
        <v>35</v>
      </c>
      <c r="F862" s="2">
        <v>45178</v>
      </c>
      <c r="G862" s="1" t="s">
        <v>2578</v>
      </c>
      <c r="H862" s="1" t="s">
        <v>2579</v>
      </c>
      <c r="I862" s="1" t="s">
        <v>60</v>
      </c>
      <c r="J862" s="3" t="s">
        <v>27541</v>
      </c>
      <c r="K862">
        <v>495</v>
      </c>
      <c r="L862" s="1" t="s">
        <v>22</v>
      </c>
      <c r="M862" s="2">
        <v>45193</v>
      </c>
      <c r="N862" s="1" t="s">
        <v>23</v>
      </c>
      <c r="O862" s="1" t="s">
        <v>32</v>
      </c>
      <c r="P862" s="1">
        <f>_3___Healthcare_Data_v1[[#This Row],[Discharge Date]]-_3___Healthcare_Data_v1[[#This Row],[Date of Admission]]</f>
        <v>15</v>
      </c>
      <c r="Q862" s="1">
        <f>IFERROR(_3___Healthcare_Data_v1[[#This Row],[ Billing Amount ]]/_3___Healthcare_Data_v1[[#This Row],[Days in Hospital]],0)</f>
        <v>1049.4590026666667</v>
      </c>
      <c r="R862" s="1" t="str">
        <f>IF(_3___Healthcare_Data_v1[[#This Row],[Age]]&gt;60,"Senior",IF(_3___Healthcare_Data_v1[[#This Row],[Age]]&gt;35,"Middle","Young"))</f>
        <v>Senior</v>
      </c>
    </row>
    <row r="863" spans="1:18" x14ac:dyDescent="0.3">
      <c r="A863" s="1" t="s">
        <v>2580</v>
      </c>
      <c r="B863" s="1" t="s">
        <v>26837</v>
      </c>
      <c r="C863" s="1" t="s">
        <v>26</v>
      </c>
      <c r="D863" s="1" t="s">
        <v>89</v>
      </c>
      <c r="E863" s="1" t="s">
        <v>18</v>
      </c>
      <c r="F863" s="2">
        <v>43726</v>
      </c>
      <c r="G863" s="1" t="s">
        <v>2581</v>
      </c>
      <c r="H863" s="1" t="s">
        <v>2582</v>
      </c>
      <c r="I863" s="1" t="s">
        <v>60</v>
      </c>
      <c r="J863" s="3" t="s">
        <v>27542</v>
      </c>
      <c r="K863">
        <v>452</v>
      </c>
      <c r="L863" s="1" t="s">
        <v>42</v>
      </c>
      <c r="M863" s="2">
        <v>43743</v>
      </c>
      <c r="N863" s="1" t="s">
        <v>23</v>
      </c>
      <c r="O863" s="1" t="s">
        <v>44</v>
      </c>
      <c r="P863" s="1">
        <f>_3___Healthcare_Data_v1[[#This Row],[Discharge Date]]-_3___Healthcare_Data_v1[[#This Row],[Date of Admission]]</f>
        <v>17</v>
      </c>
      <c r="Q863" s="1">
        <f>IFERROR(_3___Healthcare_Data_v1[[#This Row],[ Billing Amount ]]/_3___Healthcare_Data_v1[[#This Row],[Days in Hospital]],0)</f>
        <v>3055.1906011764704</v>
      </c>
      <c r="R863" s="1" t="str">
        <f>IF(_3___Healthcare_Data_v1[[#This Row],[Age]]&gt;60,"Senior",IF(_3___Healthcare_Data_v1[[#This Row],[Age]]&gt;35,"Middle","Young"))</f>
        <v>Senior</v>
      </c>
    </row>
    <row r="864" spans="1:18" x14ac:dyDescent="0.3">
      <c r="A864" s="1" t="s">
        <v>2583</v>
      </c>
      <c r="B864" s="1" t="s">
        <v>26668</v>
      </c>
      <c r="C864" s="1" t="s">
        <v>26</v>
      </c>
      <c r="D864" s="1" t="s">
        <v>34</v>
      </c>
      <c r="E864" s="1" t="s">
        <v>28</v>
      </c>
      <c r="F864" s="2">
        <v>44267</v>
      </c>
      <c r="G864" s="1" t="s">
        <v>2584</v>
      </c>
      <c r="H864" s="1" t="s">
        <v>2585</v>
      </c>
      <c r="I864" s="1" t="s">
        <v>56</v>
      </c>
      <c r="J864" s="3" t="s">
        <v>27543</v>
      </c>
      <c r="K864">
        <v>118</v>
      </c>
      <c r="L864" s="1" t="s">
        <v>38</v>
      </c>
      <c r="M864" s="2">
        <v>44284</v>
      </c>
      <c r="N864" s="1" t="s">
        <v>31</v>
      </c>
      <c r="O864" s="1" t="s">
        <v>24</v>
      </c>
      <c r="P864" s="1">
        <f>_3___Healthcare_Data_v1[[#This Row],[Discharge Date]]-_3___Healthcare_Data_v1[[#This Row],[Date of Admission]]</f>
        <v>17</v>
      </c>
      <c r="Q864" s="1">
        <f>IFERROR(_3___Healthcare_Data_v1[[#This Row],[ Billing Amount ]]/_3___Healthcare_Data_v1[[#This Row],[Days in Hospital]],0)</f>
        <v>1176.5512494117647</v>
      </c>
      <c r="R864" s="1" t="str">
        <f>IF(_3___Healthcare_Data_v1[[#This Row],[Age]]&gt;60,"Senior",IF(_3___Healthcare_Data_v1[[#This Row],[Age]]&gt;35,"Middle","Young"))</f>
        <v>Senior</v>
      </c>
    </row>
    <row r="865" spans="1:18" x14ac:dyDescent="0.3">
      <c r="A865" s="1" t="s">
        <v>2586</v>
      </c>
      <c r="B865" s="1" t="s">
        <v>26697</v>
      </c>
      <c r="C865" s="1" t="s">
        <v>26</v>
      </c>
      <c r="D865" s="1" t="s">
        <v>229</v>
      </c>
      <c r="E865" s="1" t="s">
        <v>26620</v>
      </c>
      <c r="F865" s="2">
        <v>44362</v>
      </c>
      <c r="G865" s="1" t="s">
        <v>2587</v>
      </c>
      <c r="H865" s="1" t="s">
        <v>2588</v>
      </c>
      <c r="I865" s="1" t="s">
        <v>52</v>
      </c>
      <c r="J865" s="3" t="s">
        <v>27544</v>
      </c>
      <c r="K865">
        <v>228</v>
      </c>
      <c r="L865" s="1" t="s">
        <v>38</v>
      </c>
      <c r="M865" s="2">
        <v>44392</v>
      </c>
      <c r="N865" s="1" t="s">
        <v>43</v>
      </c>
      <c r="O865" s="1" t="s">
        <v>44</v>
      </c>
      <c r="P865" s="1">
        <f>_3___Healthcare_Data_v1[[#This Row],[Discharge Date]]-_3___Healthcare_Data_v1[[#This Row],[Date of Admission]]</f>
        <v>30</v>
      </c>
      <c r="Q865" s="1">
        <f>IFERROR(_3___Healthcare_Data_v1[[#This Row],[ Billing Amount ]]/_3___Healthcare_Data_v1[[#This Row],[Days in Hospital]],0)</f>
        <v>392.40004333333331</v>
      </c>
      <c r="R865" s="1" t="str">
        <f>IF(_3___Healthcare_Data_v1[[#This Row],[Age]]&gt;60,"Senior",IF(_3___Healthcare_Data_v1[[#This Row],[Age]]&gt;35,"Middle","Young"))</f>
        <v>Senior</v>
      </c>
    </row>
    <row r="866" spans="1:18" x14ac:dyDescent="0.3">
      <c r="A866" s="1" t="s">
        <v>2589</v>
      </c>
      <c r="B866" s="1" t="s">
        <v>26720</v>
      </c>
      <c r="C866" s="1" t="s">
        <v>16</v>
      </c>
      <c r="D866" s="1" t="s">
        <v>229</v>
      </c>
      <c r="E866" s="1" t="s">
        <v>26615</v>
      </c>
      <c r="F866" s="2">
        <v>44453</v>
      </c>
      <c r="G866" s="1" t="s">
        <v>2590</v>
      </c>
      <c r="H866" s="1" t="s">
        <v>2591</v>
      </c>
      <c r="I866" s="1" t="s">
        <v>26607</v>
      </c>
      <c r="J866" s="3" t="s">
        <v>27545</v>
      </c>
      <c r="K866">
        <v>120</v>
      </c>
      <c r="L866" s="1" t="s">
        <v>38</v>
      </c>
      <c r="M866" s="2">
        <v>44467</v>
      </c>
      <c r="N866" s="1" t="s">
        <v>31</v>
      </c>
      <c r="O866" s="1" t="s">
        <v>32</v>
      </c>
      <c r="P866" s="1">
        <f>_3___Healthcare_Data_v1[[#This Row],[Discharge Date]]-_3___Healthcare_Data_v1[[#This Row],[Date of Admission]]</f>
        <v>14</v>
      </c>
      <c r="Q866" s="1">
        <f>IFERROR(_3___Healthcare_Data_v1[[#This Row],[ Billing Amount ]]/_3___Healthcare_Data_v1[[#This Row],[Days in Hospital]],0)</f>
        <v>1949.8533650000002</v>
      </c>
      <c r="R866" s="1" t="str">
        <f>IF(_3___Healthcare_Data_v1[[#This Row],[Age]]&gt;60,"Senior",IF(_3___Healthcare_Data_v1[[#This Row],[Age]]&gt;35,"Middle","Young"))</f>
        <v>Senior</v>
      </c>
    </row>
    <row r="867" spans="1:18" x14ac:dyDescent="0.3">
      <c r="A867" s="1" t="s">
        <v>2592</v>
      </c>
      <c r="B867" s="1" t="s">
        <v>26928</v>
      </c>
      <c r="C867" s="1" t="s">
        <v>16</v>
      </c>
      <c r="D867" s="1" t="s">
        <v>114</v>
      </c>
      <c r="E867" s="1" t="s">
        <v>69</v>
      </c>
      <c r="F867" s="2">
        <v>44749</v>
      </c>
      <c r="G867" s="1" t="s">
        <v>2593</v>
      </c>
      <c r="H867" s="1" t="s">
        <v>2594</v>
      </c>
      <c r="I867" s="1" t="s">
        <v>60</v>
      </c>
      <c r="J867" s="3" t="s">
        <v>27546</v>
      </c>
      <c r="K867">
        <v>348</v>
      </c>
      <c r="L867" s="1" t="s">
        <v>22</v>
      </c>
      <c r="M867" s="2">
        <v>44771</v>
      </c>
      <c r="N867" s="1" t="s">
        <v>43</v>
      </c>
      <c r="O867" s="1" t="s">
        <v>24</v>
      </c>
      <c r="P867" s="1">
        <f>_3___Healthcare_Data_v1[[#This Row],[Discharge Date]]-_3___Healthcare_Data_v1[[#This Row],[Date of Admission]]</f>
        <v>22</v>
      </c>
      <c r="Q867" s="1">
        <f>IFERROR(_3___Healthcare_Data_v1[[#This Row],[ Billing Amount ]]/_3___Healthcare_Data_v1[[#This Row],[Days in Hospital]],0)</f>
        <v>1855.3605440909089</v>
      </c>
      <c r="R867" s="1" t="str">
        <f>IF(_3___Healthcare_Data_v1[[#This Row],[Age]]&gt;60,"Senior",IF(_3___Healthcare_Data_v1[[#This Row],[Age]]&gt;35,"Middle","Young"))</f>
        <v>Senior</v>
      </c>
    </row>
    <row r="868" spans="1:18" x14ac:dyDescent="0.3">
      <c r="A868" s="1" t="s">
        <v>2595</v>
      </c>
      <c r="B868" s="1" t="s">
        <v>26614</v>
      </c>
      <c r="C868" s="1" t="s">
        <v>16</v>
      </c>
      <c r="D868" s="1" t="s">
        <v>114</v>
      </c>
      <c r="E868" s="1" t="s">
        <v>26615</v>
      </c>
      <c r="F868" s="2">
        <v>44079</v>
      </c>
      <c r="G868" s="1" t="s">
        <v>2596</v>
      </c>
      <c r="H868" s="1" t="s">
        <v>2597</v>
      </c>
      <c r="I868" s="1" t="s">
        <v>56</v>
      </c>
      <c r="J868" s="3" t="s">
        <v>27547</v>
      </c>
      <c r="K868">
        <v>232</v>
      </c>
      <c r="L868" s="1" t="s">
        <v>42</v>
      </c>
      <c r="M868" s="2">
        <v>44105</v>
      </c>
      <c r="N868" s="1" t="s">
        <v>23</v>
      </c>
      <c r="O868" s="1" t="s">
        <v>24</v>
      </c>
      <c r="P868" s="1">
        <f>_3___Healthcare_Data_v1[[#This Row],[Discharge Date]]-_3___Healthcare_Data_v1[[#This Row],[Date of Admission]]</f>
        <v>26</v>
      </c>
      <c r="Q868" s="1">
        <f>IFERROR(_3___Healthcare_Data_v1[[#This Row],[ Billing Amount ]]/_3___Healthcare_Data_v1[[#This Row],[Days in Hospital]],0)</f>
        <v>1161.1222353846154</v>
      </c>
      <c r="R868" s="1" t="str">
        <f>IF(_3___Healthcare_Data_v1[[#This Row],[Age]]&gt;60,"Senior",IF(_3___Healthcare_Data_v1[[#This Row],[Age]]&gt;35,"Middle","Young"))</f>
        <v>Senior</v>
      </c>
    </row>
    <row r="869" spans="1:18" x14ac:dyDescent="0.3">
      <c r="A869" s="1" t="s">
        <v>2598</v>
      </c>
      <c r="B869" s="1" t="s">
        <v>26614</v>
      </c>
      <c r="C869" s="1" t="s">
        <v>16</v>
      </c>
      <c r="D869" s="1" t="s">
        <v>34</v>
      </c>
      <c r="E869" s="1" t="s">
        <v>69</v>
      </c>
      <c r="F869" s="2">
        <v>43512</v>
      </c>
      <c r="G869" s="1" t="s">
        <v>2599</v>
      </c>
      <c r="H869" s="1" t="s">
        <v>2600</v>
      </c>
      <c r="I869" s="1" t="s">
        <v>60</v>
      </c>
      <c r="J869" s="3" t="s">
        <v>27548</v>
      </c>
      <c r="K869">
        <v>258</v>
      </c>
      <c r="L869" s="1" t="s">
        <v>42</v>
      </c>
      <c r="M869" s="2">
        <v>43530</v>
      </c>
      <c r="N869" s="1" t="s">
        <v>23</v>
      </c>
      <c r="O869" s="1" t="s">
        <v>24</v>
      </c>
      <c r="P869" s="1">
        <f>_3___Healthcare_Data_v1[[#This Row],[Discharge Date]]-_3___Healthcare_Data_v1[[#This Row],[Date of Admission]]</f>
        <v>18</v>
      </c>
      <c r="Q869" s="1">
        <f>IFERROR(_3___Healthcare_Data_v1[[#This Row],[ Billing Amount ]]/_3___Healthcare_Data_v1[[#This Row],[Days in Hospital]],0)</f>
        <v>2845.340328888889</v>
      </c>
      <c r="R869" s="1" t="str">
        <f>IF(_3___Healthcare_Data_v1[[#This Row],[Age]]&gt;60,"Senior",IF(_3___Healthcare_Data_v1[[#This Row],[Age]]&gt;35,"Middle","Young"))</f>
        <v>Senior</v>
      </c>
    </row>
    <row r="870" spans="1:18" x14ac:dyDescent="0.3">
      <c r="A870" s="1" t="s">
        <v>2601</v>
      </c>
      <c r="B870" s="1" t="s">
        <v>26723</v>
      </c>
      <c r="C870" s="1" t="s">
        <v>16</v>
      </c>
      <c r="D870" s="1" t="s">
        <v>62</v>
      </c>
      <c r="E870" s="1" t="s">
        <v>18</v>
      </c>
      <c r="F870" s="2">
        <v>44658</v>
      </c>
      <c r="G870" s="1" t="s">
        <v>2602</v>
      </c>
      <c r="H870" s="1" t="s">
        <v>2603</v>
      </c>
      <c r="I870" s="1" t="s">
        <v>60</v>
      </c>
      <c r="J870" s="3" t="s">
        <v>27549</v>
      </c>
      <c r="K870">
        <v>455</v>
      </c>
      <c r="L870" s="1" t="s">
        <v>42</v>
      </c>
      <c r="M870" s="2">
        <v>44665</v>
      </c>
      <c r="N870" s="1" t="s">
        <v>43</v>
      </c>
      <c r="O870" s="1" t="s">
        <v>32</v>
      </c>
      <c r="P870" s="1">
        <f>_3___Healthcare_Data_v1[[#This Row],[Discharge Date]]-_3___Healthcare_Data_v1[[#This Row],[Date of Admission]]</f>
        <v>7</v>
      </c>
      <c r="Q870" s="1">
        <f>IFERROR(_3___Healthcare_Data_v1[[#This Row],[ Billing Amount ]]/_3___Healthcare_Data_v1[[#This Row],[Days in Hospital]],0)</f>
        <v>7207.1336142857135</v>
      </c>
      <c r="R870" s="1" t="str">
        <f>IF(_3___Healthcare_Data_v1[[#This Row],[Age]]&gt;60,"Senior",IF(_3___Healthcare_Data_v1[[#This Row],[Age]]&gt;35,"Middle","Young"))</f>
        <v>Senior</v>
      </c>
    </row>
    <row r="871" spans="1:18" x14ac:dyDescent="0.3">
      <c r="A871" s="1" t="s">
        <v>2604</v>
      </c>
      <c r="B871" s="1" t="s">
        <v>26638</v>
      </c>
      <c r="C871" s="1" t="s">
        <v>26</v>
      </c>
      <c r="D871" s="1" t="s">
        <v>27</v>
      </c>
      <c r="E871" s="1" t="s">
        <v>35</v>
      </c>
      <c r="F871" s="2">
        <v>45099</v>
      </c>
      <c r="G871" s="1" t="s">
        <v>2605</v>
      </c>
      <c r="H871" s="1" t="s">
        <v>2606</v>
      </c>
      <c r="I871" s="1" t="s">
        <v>52</v>
      </c>
      <c r="J871" s="3" t="s">
        <v>27550</v>
      </c>
      <c r="K871">
        <v>382</v>
      </c>
      <c r="L871" s="1" t="s">
        <v>42</v>
      </c>
      <c r="M871" s="2">
        <v>45122</v>
      </c>
      <c r="N871" s="1" t="s">
        <v>43</v>
      </c>
      <c r="O871" s="1" t="s">
        <v>24</v>
      </c>
      <c r="P871" s="1">
        <f>_3___Healthcare_Data_v1[[#This Row],[Discharge Date]]-_3___Healthcare_Data_v1[[#This Row],[Date of Admission]]</f>
        <v>23</v>
      </c>
      <c r="Q871" s="1">
        <f>IFERROR(_3___Healthcare_Data_v1[[#This Row],[ Billing Amount ]]/_3___Healthcare_Data_v1[[#This Row],[Days in Hospital]],0)</f>
        <v>809.16780304347822</v>
      </c>
      <c r="R871" s="1" t="str">
        <f>IF(_3___Healthcare_Data_v1[[#This Row],[Age]]&gt;60,"Senior",IF(_3___Healthcare_Data_v1[[#This Row],[Age]]&gt;35,"Middle","Young"))</f>
        <v>Senior</v>
      </c>
    </row>
    <row r="872" spans="1:18" x14ac:dyDescent="0.3">
      <c r="A872" s="1" t="s">
        <v>2607</v>
      </c>
      <c r="B872" s="1" t="s">
        <v>26723</v>
      </c>
      <c r="C872" s="1" t="s">
        <v>26</v>
      </c>
      <c r="D872" s="1" t="s">
        <v>89</v>
      </c>
      <c r="E872" s="1" t="s">
        <v>26615</v>
      </c>
      <c r="F872" s="2">
        <v>44309</v>
      </c>
      <c r="G872" s="1" t="s">
        <v>2608</v>
      </c>
      <c r="H872" s="1" t="s">
        <v>2609</v>
      </c>
      <c r="I872" s="1" t="s">
        <v>60</v>
      </c>
      <c r="J872" s="3" t="s">
        <v>27551</v>
      </c>
      <c r="K872">
        <v>233</v>
      </c>
      <c r="L872" s="1" t="s">
        <v>22</v>
      </c>
      <c r="M872" s="2">
        <v>44331</v>
      </c>
      <c r="N872" s="1" t="s">
        <v>23</v>
      </c>
      <c r="O872" s="1" t="s">
        <v>44</v>
      </c>
      <c r="P872" s="1">
        <f>_3___Healthcare_Data_v1[[#This Row],[Discharge Date]]-_3___Healthcare_Data_v1[[#This Row],[Date of Admission]]</f>
        <v>22</v>
      </c>
      <c r="Q872" s="1">
        <f>IFERROR(_3___Healthcare_Data_v1[[#This Row],[ Billing Amount ]]/_3___Healthcare_Data_v1[[#This Row],[Days in Hospital]],0)</f>
        <v>914.9063236363636</v>
      </c>
      <c r="R872" s="1" t="str">
        <f>IF(_3___Healthcare_Data_v1[[#This Row],[Age]]&gt;60,"Senior",IF(_3___Healthcare_Data_v1[[#This Row],[Age]]&gt;35,"Middle","Young"))</f>
        <v>Senior</v>
      </c>
    </row>
    <row r="873" spans="1:18" x14ac:dyDescent="0.3">
      <c r="A873" s="1" t="s">
        <v>2610</v>
      </c>
      <c r="B873" s="1" t="s">
        <v>26866</v>
      </c>
      <c r="C873" s="1" t="s">
        <v>16</v>
      </c>
      <c r="D873" s="1" t="s">
        <v>114</v>
      </c>
      <c r="E873" s="1" t="s">
        <v>26615</v>
      </c>
      <c r="F873" s="2">
        <v>43936</v>
      </c>
      <c r="G873" s="1" t="s">
        <v>2611</v>
      </c>
      <c r="H873" s="1" t="s">
        <v>2612</v>
      </c>
      <c r="I873" s="1" t="s">
        <v>52</v>
      </c>
      <c r="J873" s="3" t="s">
        <v>27552</v>
      </c>
      <c r="K873">
        <v>215</v>
      </c>
      <c r="L873" s="1" t="s">
        <v>38</v>
      </c>
      <c r="M873" s="2">
        <v>43956</v>
      </c>
      <c r="N873" s="1" t="s">
        <v>84</v>
      </c>
      <c r="O873" s="1" t="s">
        <v>32</v>
      </c>
      <c r="P873" s="1">
        <f>_3___Healthcare_Data_v1[[#This Row],[Discharge Date]]-_3___Healthcare_Data_v1[[#This Row],[Date of Admission]]</f>
        <v>20</v>
      </c>
      <c r="Q873" s="1">
        <f>IFERROR(_3___Healthcare_Data_v1[[#This Row],[ Billing Amount ]]/_3___Healthcare_Data_v1[[#This Row],[Days in Hospital]],0)</f>
        <v>1086.613394</v>
      </c>
      <c r="R873" s="1" t="str">
        <f>IF(_3___Healthcare_Data_v1[[#This Row],[Age]]&gt;60,"Senior",IF(_3___Healthcare_Data_v1[[#This Row],[Age]]&gt;35,"Middle","Young"))</f>
        <v>Senior</v>
      </c>
    </row>
    <row r="874" spans="1:18" x14ac:dyDescent="0.3">
      <c r="A874" s="1" t="s">
        <v>2613</v>
      </c>
      <c r="B874" s="1" t="s">
        <v>26712</v>
      </c>
      <c r="C874" s="1" t="s">
        <v>16</v>
      </c>
      <c r="D874" s="1" t="s">
        <v>27</v>
      </c>
      <c r="E874" s="1" t="s">
        <v>28</v>
      </c>
      <c r="F874" s="2">
        <v>45016</v>
      </c>
      <c r="G874" s="1" t="s">
        <v>1735</v>
      </c>
      <c r="H874" s="1" t="s">
        <v>2614</v>
      </c>
      <c r="I874" s="1" t="s">
        <v>26607</v>
      </c>
      <c r="J874" s="3" t="s">
        <v>27553</v>
      </c>
      <c r="K874">
        <v>263</v>
      </c>
      <c r="L874" s="1" t="s">
        <v>38</v>
      </c>
      <c r="M874" s="2">
        <v>45018</v>
      </c>
      <c r="N874" s="1" t="s">
        <v>43</v>
      </c>
      <c r="O874" s="1" t="s">
        <v>24</v>
      </c>
      <c r="P874" s="1">
        <f>_3___Healthcare_Data_v1[[#This Row],[Discharge Date]]-_3___Healthcare_Data_v1[[#This Row],[Date of Admission]]</f>
        <v>2</v>
      </c>
      <c r="Q874" s="1">
        <f>IFERROR(_3___Healthcare_Data_v1[[#This Row],[ Billing Amount ]]/_3___Healthcare_Data_v1[[#This Row],[Days in Hospital]],0)</f>
        <v>22230.509725</v>
      </c>
      <c r="R874" s="1" t="str">
        <f>IF(_3___Healthcare_Data_v1[[#This Row],[Age]]&gt;60,"Senior",IF(_3___Healthcare_Data_v1[[#This Row],[Age]]&gt;35,"Middle","Young"))</f>
        <v>Senior</v>
      </c>
    </row>
    <row r="875" spans="1:18" x14ac:dyDescent="0.3">
      <c r="A875" s="1" t="s">
        <v>2615</v>
      </c>
      <c r="B875" s="1" t="s">
        <v>26634</v>
      </c>
      <c r="C875" s="1" t="s">
        <v>26</v>
      </c>
      <c r="D875" s="1" t="s">
        <v>229</v>
      </c>
      <c r="E875" s="1" t="s">
        <v>26620</v>
      </c>
      <c r="F875" s="2">
        <v>44381</v>
      </c>
      <c r="G875" s="1" t="s">
        <v>2616</v>
      </c>
      <c r="H875" s="1" t="s">
        <v>2617</v>
      </c>
      <c r="I875" s="1" t="s">
        <v>56</v>
      </c>
      <c r="J875" s="3" t="s">
        <v>27554</v>
      </c>
      <c r="K875">
        <v>475</v>
      </c>
      <c r="L875" s="1" t="s">
        <v>42</v>
      </c>
      <c r="M875" s="2">
        <v>44387</v>
      </c>
      <c r="N875" s="1" t="s">
        <v>23</v>
      </c>
      <c r="O875" s="1" t="s">
        <v>32</v>
      </c>
      <c r="P875" s="1">
        <f>_3___Healthcare_Data_v1[[#This Row],[Discharge Date]]-_3___Healthcare_Data_v1[[#This Row],[Date of Admission]]</f>
        <v>6</v>
      </c>
      <c r="Q875" s="1">
        <f>IFERROR(_3___Healthcare_Data_v1[[#This Row],[ Billing Amount ]]/_3___Healthcare_Data_v1[[#This Row],[Days in Hospital]],0)</f>
        <v>2914.5721349999999</v>
      </c>
      <c r="R875" s="1" t="str">
        <f>IF(_3___Healthcare_Data_v1[[#This Row],[Age]]&gt;60,"Senior",IF(_3___Healthcare_Data_v1[[#This Row],[Age]]&gt;35,"Middle","Young"))</f>
        <v>Senior</v>
      </c>
    </row>
    <row r="876" spans="1:18" x14ac:dyDescent="0.3">
      <c r="A876" s="1" t="s">
        <v>2618</v>
      </c>
      <c r="B876" s="1" t="s">
        <v>26606</v>
      </c>
      <c r="C876" s="1" t="s">
        <v>26</v>
      </c>
      <c r="D876" s="1" t="s">
        <v>34</v>
      </c>
      <c r="E876" s="1" t="s">
        <v>69</v>
      </c>
      <c r="F876" s="2">
        <v>45193</v>
      </c>
      <c r="G876" s="1" t="s">
        <v>2619</v>
      </c>
      <c r="H876" s="1" t="s">
        <v>2620</v>
      </c>
      <c r="I876" s="1" t="s">
        <v>56</v>
      </c>
      <c r="J876" s="3" t="s">
        <v>27555</v>
      </c>
      <c r="K876">
        <v>483</v>
      </c>
      <c r="L876" s="1" t="s">
        <v>38</v>
      </c>
      <c r="M876" s="2">
        <v>45213</v>
      </c>
      <c r="N876" s="1" t="s">
        <v>43</v>
      </c>
      <c r="O876" s="1" t="s">
        <v>32</v>
      </c>
      <c r="P876" s="1">
        <f>_3___Healthcare_Data_v1[[#This Row],[Discharge Date]]-_3___Healthcare_Data_v1[[#This Row],[Date of Admission]]</f>
        <v>20</v>
      </c>
      <c r="Q876" s="1">
        <f>IFERROR(_3___Healthcare_Data_v1[[#This Row],[ Billing Amount ]]/_3___Healthcare_Data_v1[[#This Row],[Days in Hospital]],0)</f>
        <v>388.92786795000001</v>
      </c>
      <c r="R876" s="1" t="str">
        <f>IF(_3___Healthcare_Data_v1[[#This Row],[Age]]&gt;60,"Senior",IF(_3___Healthcare_Data_v1[[#This Row],[Age]]&gt;35,"Middle","Young"))</f>
        <v>Senior</v>
      </c>
    </row>
    <row r="877" spans="1:18" x14ac:dyDescent="0.3">
      <c r="A877" s="1" t="s">
        <v>2621</v>
      </c>
      <c r="B877" s="1" t="s">
        <v>26689</v>
      </c>
      <c r="C877" s="1" t="s">
        <v>26</v>
      </c>
      <c r="D877" s="1" t="s">
        <v>17</v>
      </c>
      <c r="E877" s="1" t="s">
        <v>26620</v>
      </c>
      <c r="F877" s="2">
        <v>43479</v>
      </c>
      <c r="G877" s="1" t="s">
        <v>2622</v>
      </c>
      <c r="H877" s="1" t="s">
        <v>227</v>
      </c>
      <c r="I877" s="1" t="s">
        <v>26607</v>
      </c>
      <c r="J877" s="3" t="s">
        <v>27556</v>
      </c>
      <c r="K877">
        <v>277</v>
      </c>
      <c r="L877" s="1" t="s">
        <v>38</v>
      </c>
      <c r="M877" s="2">
        <v>43503</v>
      </c>
      <c r="N877" s="1" t="s">
        <v>43</v>
      </c>
      <c r="O877" s="1" t="s">
        <v>32</v>
      </c>
      <c r="P877" s="1">
        <f>_3___Healthcare_Data_v1[[#This Row],[Discharge Date]]-_3___Healthcare_Data_v1[[#This Row],[Date of Admission]]</f>
        <v>24</v>
      </c>
      <c r="Q877" s="1">
        <f>IFERROR(_3___Healthcare_Data_v1[[#This Row],[ Billing Amount ]]/_3___Healthcare_Data_v1[[#This Row],[Days in Hospital]],0)</f>
        <v>1156.3203108333335</v>
      </c>
      <c r="R877" s="1" t="str">
        <f>IF(_3___Healthcare_Data_v1[[#This Row],[Age]]&gt;60,"Senior",IF(_3___Healthcare_Data_v1[[#This Row],[Age]]&gt;35,"Middle","Young"))</f>
        <v>Senior</v>
      </c>
    </row>
    <row r="878" spans="1:18" x14ac:dyDescent="0.3">
      <c r="A878" s="1" t="s">
        <v>2623</v>
      </c>
      <c r="B878" s="1" t="s">
        <v>26655</v>
      </c>
      <c r="C878" s="1" t="s">
        <v>16</v>
      </c>
      <c r="D878" s="1" t="s">
        <v>89</v>
      </c>
      <c r="E878" s="1" t="s">
        <v>28</v>
      </c>
      <c r="F878" s="2">
        <v>44268</v>
      </c>
      <c r="G878" s="1" t="s">
        <v>2624</v>
      </c>
      <c r="H878" s="1" t="s">
        <v>2625</v>
      </c>
      <c r="I878" s="1" t="s">
        <v>26607</v>
      </c>
      <c r="J878" s="3" t="s">
        <v>27557</v>
      </c>
      <c r="K878">
        <v>430</v>
      </c>
      <c r="L878" s="1" t="s">
        <v>38</v>
      </c>
      <c r="M878" s="2">
        <v>44293</v>
      </c>
      <c r="N878" s="1" t="s">
        <v>84</v>
      </c>
      <c r="O878" s="1" t="s">
        <v>32</v>
      </c>
      <c r="P878" s="1">
        <f>_3___Healthcare_Data_v1[[#This Row],[Discharge Date]]-_3___Healthcare_Data_v1[[#This Row],[Date of Admission]]</f>
        <v>25</v>
      </c>
      <c r="Q878" s="1">
        <f>IFERROR(_3___Healthcare_Data_v1[[#This Row],[ Billing Amount ]]/_3___Healthcare_Data_v1[[#This Row],[Days in Hospital]],0)</f>
        <v>387.95042284000004</v>
      </c>
      <c r="R878" s="1" t="str">
        <f>IF(_3___Healthcare_Data_v1[[#This Row],[Age]]&gt;60,"Senior",IF(_3___Healthcare_Data_v1[[#This Row],[Age]]&gt;35,"Middle","Young"))</f>
        <v>Senior</v>
      </c>
    </row>
    <row r="879" spans="1:18" x14ac:dyDescent="0.3">
      <c r="A879" s="1" t="s">
        <v>2626</v>
      </c>
      <c r="B879" s="1" t="s">
        <v>26659</v>
      </c>
      <c r="C879" s="1" t="s">
        <v>16</v>
      </c>
      <c r="D879" s="1" t="s">
        <v>27</v>
      </c>
      <c r="E879" s="1" t="s">
        <v>28</v>
      </c>
      <c r="F879" s="2">
        <v>44906</v>
      </c>
      <c r="G879" s="1" t="s">
        <v>2627</v>
      </c>
      <c r="H879" s="1" t="s">
        <v>2628</v>
      </c>
      <c r="I879" s="1" t="s">
        <v>56</v>
      </c>
      <c r="J879" s="3" t="s">
        <v>27558</v>
      </c>
      <c r="K879">
        <v>340</v>
      </c>
      <c r="L879" s="1" t="s">
        <v>38</v>
      </c>
      <c r="M879" s="2">
        <v>44911</v>
      </c>
      <c r="N879" s="1" t="s">
        <v>31</v>
      </c>
      <c r="O879" s="1" t="s">
        <v>32</v>
      </c>
      <c r="P879" s="1">
        <f>_3___Healthcare_Data_v1[[#This Row],[Discharge Date]]-_3___Healthcare_Data_v1[[#This Row],[Date of Admission]]</f>
        <v>5</v>
      </c>
      <c r="Q879" s="1">
        <f>IFERROR(_3___Healthcare_Data_v1[[#This Row],[ Billing Amount ]]/_3___Healthcare_Data_v1[[#This Row],[Days in Hospital]],0)</f>
        <v>2831.6081920000001</v>
      </c>
      <c r="R879" s="1" t="str">
        <f>IF(_3___Healthcare_Data_v1[[#This Row],[Age]]&gt;60,"Senior",IF(_3___Healthcare_Data_v1[[#This Row],[Age]]&gt;35,"Middle","Young"))</f>
        <v>Senior</v>
      </c>
    </row>
    <row r="880" spans="1:18" x14ac:dyDescent="0.3">
      <c r="A880" s="1" t="s">
        <v>2629</v>
      </c>
      <c r="B880" s="1" t="s">
        <v>26679</v>
      </c>
      <c r="C880" s="1" t="s">
        <v>16</v>
      </c>
      <c r="D880" s="1" t="s">
        <v>27</v>
      </c>
      <c r="E880" s="1" t="s">
        <v>26620</v>
      </c>
      <c r="F880" s="2">
        <v>43749</v>
      </c>
      <c r="G880" s="1" t="s">
        <v>2630</v>
      </c>
      <c r="H880" s="1" t="s">
        <v>2631</v>
      </c>
      <c r="I880" s="1" t="s">
        <v>56</v>
      </c>
      <c r="J880" s="3" t="s">
        <v>27559</v>
      </c>
      <c r="K880">
        <v>120</v>
      </c>
      <c r="L880" s="1" t="s">
        <v>38</v>
      </c>
      <c r="M880" s="2">
        <v>43757</v>
      </c>
      <c r="N880" s="1" t="s">
        <v>31</v>
      </c>
      <c r="O880" s="1" t="s">
        <v>24</v>
      </c>
      <c r="P880" s="1">
        <f>_3___Healthcare_Data_v1[[#This Row],[Discharge Date]]-_3___Healthcare_Data_v1[[#This Row],[Date of Admission]]</f>
        <v>8</v>
      </c>
      <c r="Q880" s="1">
        <f>IFERROR(_3___Healthcare_Data_v1[[#This Row],[ Billing Amount ]]/_3___Healthcare_Data_v1[[#This Row],[Days in Hospital]],0)</f>
        <v>3377.3302262500001</v>
      </c>
      <c r="R880" s="1" t="str">
        <f>IF(_3___Healthcare_Data_v1[[#This Row],[Age]]&gt;60,"Senior",IF(_3___Healthcare_Data_v1[[#This Row],[Age]]&gt;35,"Middle","Young"))</f>
        <v>Senior</v>
      </c>
    </row>
    <row r="881" spans="1:18" x14ac:dyDescent="0.3">
      <c r="A881" s="1" t="s">
        <v>2632</v>
      </c>
      <c r="B881" s="1" t="s">
        <v>26687</v>
      </c>
      <c r="C881" s="1" t="s">
        <v>26</v>
      </c>
      <c r="D881" s="1" t="s">
        <v>114</v>
      </c>
      <c r="E881" s="1" t="s">
        <v>28</v>
      </c>
      <c r="F881" s="2">
        <v>45080</v>
      </c>
      <c r="G881" s="1" t="s">
        <v>2633</v>
      </c>
      <c r="H881" s="1" t="s">
        <v>2437</v>
      </c>
      <c r="I881" s="1" t="s">
        <v>56</v>
      </c>
      <c r="J881" s="3" t="s">
        <v>27560</v>
      </c>
      <c r="K881">
        <v>132</v>
      </c>
      <c r="L881" s="1" t="s">
        <v>42</v>
      </c>
      <c r="M881" s="2">
        <v>45084</v>
      </c>
      <c r="N881" s="1" t="s">
        <v>43</v>
      </c>
      <c r="O881" s="1" t="s">
        <v>32</v>
      </c>
      <c r="P881" s="1">
        <f>_3___Healthcare_Data_v1[[#This Row],[Discharge Date]]-_3___Healthcare_Data_v1[[#This Row],[Date of Admission]]</f>
        <v>4</v>
      </c>
      <c r="Q881" s="1">
        <f>IFERROR(_3___Healthcare_Data_v1[[#This Row],[ Billing Amount ]]/_3___Healthcare_Data_v1[[#This Row],[Days in Hospital]],0)</f>
        <v>9298.0908799999997</v>
      </c>
      <c r="R881" s="1" t="str">
        <f>IF(_3___Healthcare_Data_v1[[#This Row],[Age]]&gt;60,"Senior",IF(_3___Healthcare_Data_v1[[#This Row],[Age]]&gt;35,"Middle","Young"))</f>
        <v>Senior</v>
      </c>
    </row>
    <row r="882" spans="1:18" x14ac:dyDescent="0.3">
      <c r="A882" s="1" t="s">
        <v>2634</v>
      </c>
      <c r="B882" s="1" t="s">
        <v>26822</v>
      </c>
      <c r="C882" s="1" t="s">
        <v>26</v>
      </c>
      <c r="D882" s="1" t="s">
        <v>114</v>
      </c>
      <c r="E882" s="1" t="s">
        <v>26620</v>
      </c>
      <c r="F882" s="2">
        <v>44525</v>
      </c>
      <c r="G882" s="1" t="s">
        <v>2635</v>
      </c>
      <c r="H882" s="1" t="s">
        <v>2636</v>
      </c>
      <c r="I882" s="1" t="s">
        <v>56</v>
      </c>
      <c r="J882" s="3" t="s">
        <v>27561</v>
      </c>
      <c r="K882">
        <v>437</v>
      </c>
      <c r="L882" s="1" t="s">
        <v>38</v>
      </c>
      <c r="M882" s="2">
        <v>44546</v>
      </c>
      <c r="N882" s="1" t="s">
        <v>48</v>
      </c>
      <c r="O882" s="1" t="s">
        <v>32</v>
      </c>
      <c r="P882" s="1">
        <f>_3___Healthcare_Data_v1[[#This Row],[Discharge Date]]-_3___Healthcare_Data_v1[[#This Row],[Date of Admission]]</f>
        <v>21</v>
      </c>
      <c r="Q882" s="1">
        <f>IFERROR(_3___Healthcare_Data_v1[[#This Row],[ Billing Amount ]]/_3___Healthcare_Data_v1[[#This Row],[Days in Hospital]],0)</f>
        <v>819.27283285714293</v>
      </c>
      <c r="R882" s="1" t="str">
        <f>IF(_3___Healthcare_Data_v1[[#This Row],[Age]]&gt;60,"Senior",IF(_3___Healthcare_Data_v1[[#This Row],[Age]]&gt;35,"Middle","Young"))</f>
        <v>Senior</v>
      </c>
    </row>
    <row r="883" spans="1:18" x14ac:dyDescent="0.3">
      <c r="A883" s="1" t="s">
        <v>2637</v>
      </c>
      <c r="B883" s="1" t="s">
        <v>26795</v>
      </c>
      <c r="C883" s="1" t="s">
        <v>26</v>
      </c>
      <c r="D883" s="1" t="s">
        <v>89</v>
      </c>
      <c r="E883" s="1" t="s">
        <v>26620</v>
      </c>
      <c r="F883" s="2">
        <v>43956</v>
      </c>
      <c r="G883" s="1" t="s">
        <v>2638</v>
      </c>
      <c r="H883" s="1" t="s">
        <v>2639</v>
      </c>
      <c r="I883" s="1" t="s">
        <v>21</v>
      </c>
      <c r="J883" s="3" t="s">
        <v>27562</v>
      </c>
      <c r="K883">
        <v>457</v>
      </c>
      <c r="L883" s="1" t="s">
        <v>22</v>
      </c>
      <c r="M883" s="2">
        <v>43978</v>
      </c>
      <c r="N883" s="1" t="s">
        <v>23</v>
      </c>
      <c r="O883" s="1" t="s">
        <v>24</v>
      </c>
      <c r="P883" s="1">
        <f>_3___Healthcare_Data_v1[[#This Row],[Discharge Date]]-_3___Healthcare_Data_v1[[#This Row],[Date of Admission]]</f>
        <v>22</v>
      </c>
      <c r="Q883" s="1">
        <f>IFERROR(_3___Healthcare_Data_v1[[#This Row],[ Billing Amount ]]/_3___Healthcare_Data_v1[[#This Row],[Days in Hospital]],0)</f>
        <v>1169.3464359090908</v>
      </c>
      <c r="R883" s="1" t="str">
        <f>IF(_3___Healthcare_Data_v1[[#This Row],[Age]]&gt;60,"Senior",IF(_3___Healthcare_Data_v1[[#This Row],[Age]]&gt;35,"Middle","Young"))</f>
        <v>Senior</v>
      </c>
    </row>
    <row r="884" spans="1:18" x14ac:dyDescent="0.3">
      <c r="A884" s="1" t="s">
        <v>2640</v>
      </c>
      <c r="B884" s="1" t="s">
        <v>26661</v>
      </c>
      <c r="C884" s="1" t="s">
        <v>26</v>
      </c>
      <c r="D884" s="1" t="s">
        <v>62</v>
      </c>
      <c r="E884" s="1" t="s">
        <v>26615</v>
      </c>
      <c r="F884" s="2">
        <v>45201</v>
      </c>
      <c r="G884" s="1" t="s">
        <v>2641</v>
      </c>
      <c r="H884" s="1" t="s">
        <v>2642</v>
      </c>
      <c r="I884" s="1" t="s">
        <v>52</v>
      </c>
      <c r="J884" s="3" t="s">
        <v>27563</v>
      </c>
      <c r="K884">
        <v>332</v>
      </c>
      <c r="L884" s="1" t="s">
        <v>22</v>
      </c>
      <c r="M884" s="2">
        <v>45224</v>
      </c>
      <c r="N884" s="1" t="s">
        <v>23</v>
      </c>
      <c r="O884" s="1" t="s">
        <v>32</v>
      </c>
      <c r="P884" s="1">
        <f>_3___Healthcare_Data_v1[[#This Row],[Discharge Date]]-_3___Healthcare_Data_v1[[#This Row],[Date of Admission]]</f>
        <v>23</v>
      </c>
      <c r="Q884" s="1">
        <f>IFERROR(_3___Healthcare_Data_v1[[#This Row],[ Billing Amount ]]/_3___Healthcare_Data_v1[[#This Row],[Days in Hospital]],0)</f>
        <v>323.6869552173913</v>
      </c>
      <c r="R884" s="1" t="str">
        <f>IF(_3___Healthcare_Data_v1[[#This Row],[Age]]&gt;60,"Senior",IF(_3___Healthcare_Data_v1[[#This Row],[Age]]&gt;35,"Middle","Young"))</f>
        <v>Senior</v>
      </c>
    </row>
    <row r="885" spans="1:18" x14ac:dyDescent="0.3">
      <c r="A885" s="1" t="s">
        <v>2643</v>
      </c>
      <c r="B885" s="1" t="s">
        <v>26737</v>
      </c>
      <c r="C885" s="1" t="s">
        <v>16</v>
      </c>
      <c r="D885" s="1" t="s">
        <v>62</v>
      </c>
      <c r="E885" s="1" t="s">
        <v>26615</v>
      </c>
      <c r="F885" s="2">
        <v>43418</v>
      </c>
      <c r="G885" s="1" t="s">
        <v>2644</v>
      </c>
      <c r="H885" s="1" t="s">
        <v>2645</v>
      </c>
      <c r="I885" s="1" t="s">
        <v>26607</v>
      </c>
      <c r="J885" s="3" t="s">
        <v>27564</v>
      </c>
      <c r="K885">
        <v>337</v>
      </c>
      <c r="L885" s="1" t="s">
        <v>22</v>
      </c>
      <c r="M885" s="2">
        <v>43422</v>
      </c>
      <c r="N885" s="1" t="s">
        <v>43</v>
      </c>
      <c r="O885" s="1" t="s">
        <v>24</v>
      </c>
      <c r="P885" s="1">
        <f>_3___Healthcare_Data_v1[[#This Row],[Discharge Date]]-_3___Healthcare_Data_v1[[#This Row],[Date of Admission]]</f>
        <v>4</v>
      </c>
      <c r="Q885" s="1">
        <f>IFERROR(_3___Healthcare_Data_v1[[#This Row],[ Billing Amount ]]/_3___Healthcare_Data_v1[[#This Row],[Days in Hospital]],0)</f>
        <v>7894.4387525000002</v>
      </c>
      <c r="R885" s="1" t="str">
        <f>IF(_3___Healthcare_Data_v1[[#This Row],[Age]]&gt;60,"Senior",IF(_3___Healthcare_Data_v1[[#This Row],[Age]]&gt;35,"Middle","Young"))</f>
        <v>Senior</v>
      </c>
    </row>
    <row r="886" spans="1:18" x14ac:dyDescent="0.3">
      <c r="A886" s="1" t="s">
        <v>2646</v>
      </c>
      <c r="B886" s="1" t="s">
        <v>26685</v>
      </c>
      <c r="C886" s="1" t="s">
        <v>16</v>
      </c>
      <c r="D886" s="1" t="s">
        <v>62</v>
      </c>
      <c r="E886" s="1" t="s">
        <v>26620</v>
      </c>
      <c r="F886" s="2">
        <v>44378</v>
      </c>
      <c r="G886" s="1" t="s">
        <v>2647</v>
      </c>
      <c r="H886" s="1" t="s">
        <v>2648</v>
      </c>
      <c r="I886" s="1" t="s">
        <v>56</v>
      </c>
      <c r="J886" s="3" t="s">
        <v>27565</v>
      </c>
      <c r="K886">
        <v>380</v>
      </c>
      <c r="L886" s="1" t="s">
        <v>42</v>
      </c>
      <c r="M886" s="2">
        <v>44404</v>
      </c>
      <c r="N886" s="1" t="s">
        <v>84</v>
      </c>
      <c r="O886" s="1" t="s">
        <v>44</v>
      </c>
      <c r="P886" s="1">
        <f>_3___Healthcare_Data_v1[[#This Row],[Discharge Date]]-_3___Healthcare_Data_v1[[#This Row],[Date of Admission]]</f>
        <v>26</v>
      </c>
      <c r="Q886" s="1">
        <f>IFERROR(_3___Healthcare_Data_v1[[#This Row],[ Billing Amount ]]/_3___Healthcare_Data_v1[[#This Row],[Days in Hospital]],0)</f>
        <v>584.44016999999997</v>
      </c>
      <c r="R886" s="1" t="str">
        <f>IF(_3___Healthcare_Data_v1[[#This Row],[Age]]&gt;60,"Senior",IF(_3___Healthcare_Data_v1[[#This Row],[Age]]&gt;35,"Middle","Young"))</f>
        <v>Senior</v>
      </c>
    </row>
    <row r="887" spans="1:18" x14ac:dyDescent="0.3">
      <c r="A887" s="1" t="s">
        <v>2649</v>
      </c>
      <c r="B887" s="1" t="s">
        <v>26776</v>
      </c>
      <c r="C887" s="1" t="s">
        <v>16</v>
      </c>
      <c r="D887" s="1" t="s">
        <v>27</v>
      </c>
      <c r="E887" s="1" t="s">
        <v>35</v>
      </c>
      <c r="F887" s="2">
        <v>44362</v>
      </c>
      <c r="G887" s="1" t="s">
        <v>2650</v>
      </c>
      <c r="H887" s="1" t="s">
        <v>2651</v>
      </c>
      <c r="I887" s="1" t="s">
        <v>26607</v>
      </c>
      <c r="J887" s="3" t="s">
        <v>27566</v>
      </c>
      <c r="K887">
        <v>398</v>
      </c>
      <c r="L887" s="1" t="s">
        <v>42</v>
      </c>
      <c r="M887" s="2">
        <v>44383</v>
      </c>
      <c r="N887" s="1" t="s">
        <v>23</v>
      </c>
      <c r="O887" s="1" t="s">
        <v>44</v>
      </c>
      <c r="P887" s="1">
        <f>_3___Healthcare_Data_v1[[#This Row],[Discharge Date]]-_3___Healthcare_Data_v1[[#This Row],[Date of Admission]]</f>
        <v>21</v>
      </c>
      <c r="Q887" s="1">
        <f>IFERROR(_3___Healthcare_Data_v1[[#This Row],[ Billing Amount ]]/_3___Healthcare_Data_v1[[#This Row],[Days in Hospital]],0)</f>
        <v>560.69596809523807</v>
      </c>
      <c r="R887" s="1" t="str">
        <f>IF(_3___Healthcare_Data_v1[[#This Row],[Age]]&gt;60,"Senior",IF(_3___Healthcare_Data_v1[[#This Row],[Age]]&gt;35,"Middle","Young"))</f>
        <v>Senior</v>
      </c>
    </row>
    <row r="888" spans="1:18" x14ac:dyDescent="0.3">
      <c r="A888" s="1" t="s">
        <v>2652</v>
      </c>
      <c r="B888" s="1" t="s">
        <v>26994</v>
      </c>
      <c r="C888" s="1" t="s">
        <v>26</v>
      </c>
      <c r="D888" s="1" t="s">
        <v>229</v>
      </c>
      <c r="E888" s="1" t="s">
        <v>28</v>
      </c>
      <c r="F888" s="2">
        <v>45156</v>
      </c>
      <c r="G888" s="1" t="s">
        <v>2653</v>
      </c>
      <c r="H888" s="1" t="s">
        <v>2654</v>
      </c>
      <c r="I888" s="1" t="s">
        <v>52</v>
      </c>
      <c r="J888" s="3" t="s">
        <v>27567</v>
      </c>
      <c r="K888">
        <v>312</v>
      </c>
      <c r="L888" s="1" t="s">
        <v>38</v>
      </c>
      <c r="M888" s="2">
        <v>45158</v>
      </c>
      <c r="N888" s="1" t="s">
        <v>43</v>
      </c>
      <c r="O888" s="1" t="s">
        <v>24</v>
      </c>
      <c r="P888" s="1">
        <f>_3___Healthcare_Data_v1[[#This Row],[Discharge Date]]-_3___Healthcare_Data_v1[[#This Row],[Date of Admission]]</f>
        <v>2</v>
      </c>
      <c r="Q888" s="1">
        <f>IFERROR(_3___Healthcare_Data_v1[[#This Row],[ Billing Amount ]]/_3___Healthcare_Data_v1[[#This Row],[Days in Hospital]],0)</f>
        <v>7985.6402250000001</v>
      </c>
      <c r="R888" s="1" t="str">
        <f>IF(_3___Healthcare_Data_v1[[#This Row],[Age]]&gt;60,"Senior",IF(_3___Healthcare_Data_v1[[#This Row],[Age]]&gt;35,"Middle","Young"))</f>
        <v>Senior</v>
      </c>
    </row>
    <row r="889" spans="1:18" x14ac:dyDescent="0.3">
      <c r="A889" s="1" t="s">
        <v>2655</v>
      </c>
      <c r="B889" s="1" t="s">
        <v>26791</v>
      </c>
      <c r="C889" s="1" t="s">
        <v>16</v>
      </c>
      <c r="D889" s="1" t="s">
        <v>114</v>
      </c>
      <c r="E889" s="1" t="s">
        <v>26615</v>
      </c>
      <c r="F889" s="2">
        <v>43779</v>
      </c>
      <c r="G889" s="1" t="s">
        <v>2656</v>
      </c>
      <c r="H889" s="1" t="s">
        <v>2657</v>
      </c>
      <c r="I889" s="1" t="s">
        <v>56</v>
      </c>
      <c r="J889" s="3" t="s">
        <v>27568</v>
      </c>
      <c r="K889">
        <v>497</v>
      </c>
      <c r="L889" s="1" t="s">
        <v>38</v>
      </c>
      <c r="M889" s="2">
        <v>43784</v>
      </c>
      <c r="N889" s="1" t="s">
        <v>48</v>
      </c>
      <c r="O889" s="1" t="s">
        <v>32</v>
      </c>
      <c r="P889" s="1">
        <f>_3___Healthcare_Data_v1[[#This Row],[Discharge Date]]-_3___Healthcare_Data_v1[[#This Row],[Date of Admission]]</f>
        <v>5</v>
      </c>
      <c r="Q889" s="1">
        <f>IFERROR(_3___Healthcare_Data_v1[[#This Row],[ Billing Amount ]]/_3___Healthcare_Data_v1[[#This Row],[Days in Hospital]],0)</f>
        <v>5831.0024839999996</v>
      </c>
      <c r="R889" s="1" t="str">
        <f>IF(_3___Healthcare_Data_v1[[#This Row],[Age]]&gt;60,"Senior",IF(_3___Healthcare_Data_v1[[#This Row],[Age]]&gt;35,"Middle","Young"))</f>
        <v>Senior</v>
      </c>
    </row>
    <row r="890" spans="1:18" x14ac:dyDescent="0.3">
      <c r="A890" s="1" t="s">
        <v>2658</v>
      </c>
      <c r="B890" s="1" t="s">
        <v>26646</v>
      </c>
      <c r="C890" s="1" t="s">
        <v>16</v>
      </c>
      <c r="D890" s="1" t="s">
        <v>62</v>
      </c>
      <c r="E890" s="1" t="s">
        <v>26615</v>
      </c>
      <c r="F890" s="2">
        <v>44303</v>
      </c>
      <c r="G890" s="1" t="s">
        <v>2659</v>
      </c>
      <c r="H890" s="1" t="s">
        <v>2660</v>
      </c>
      <c r="I890" s="1" t="s">
        <v>26607</v>
      </c>
      <c r="J890" s="3" t="s">
        <v>27569</v>
      </c>
      <c r="K890">
        <v>269</v>
      </c>
      <c r="L890" s="1" t="s">
        <v>42</v>
      </c>
      <c r="M890" s="2">
        <v>44319</v>
      </c>
      <c r="N890" s="1" t="s">
        <v>23</v>
      </c>
      <c r="O890" s="1" t="s">
        <v>24</v>
      </c>
      <c r="P890" s="1">
        <f>_3___Healthcare_Data_v1[[#This Row],[Discharge Date]]-_3___Healthcare_Data_v1[[#This Row],[Date of Admission]]</f>
        <v>16</v>
      </c>
      <c r="Q890" s="1">
        <f>IFERROR(_3___Healthcare_Data_v1[[#This Row],[ Billing Amount ]]/_3___Healthcare_Data_v1[[#This Row],[Days in Hospital]],0)</f>
        <v>1505.0839506249999</v>
      </c>
      <c r="R890" s="1" t="str">
        <f>IF(_3___Healthcare_Data_v1[[#This Row],[Age]]&gt;60,"Senior",IF(_3___Healthcare_Data_v1[[#This Row],[Age]]&gt;35,"Middle","Young"))</f>
        <v>Senior</v>
      </c>
    </row>
    <row r="891" spans="1:18" x14ac:dyDescent="0.3">
      <c r="A891" s="1" t="s">
        <v>2661</v>
      </c>
      <c r="B891" s="1" t="s">
        <v>26664</v>
      </c>
      <c r="C891" s="1" t="s">
        <v>16</v>
      </c>
      <c r="D891" s="1" t="s">
        <v>114</v>
      </c>
      <c r="E891" s="1" t="s">
        <v>35</v>
      </c>
      <c r="F891" s="2">
        <v>43642</v>
      </c>
      <c r="G891" s="1" t="s">
        <v>2662</v>
      </c>
      <c r="H891" s="1" t="s">
        <v>2663</v>
      </c>
      <c r="I891" s="1" t="s">
        <v>60</v>
      </c>
      <c r="J891" s="3" t="s">
        <v>27570</v>
      </c>
      <c r="K891">
        <v>317</v>
      </c>
      <c r="L891" s="1" t="s">
        <v>22</v>
      </c>
      <c r="M891" s="2">
        <v>43644</v>
      </c>
      <c r="N891" s="1" t="s">
        <v>43</v>
      </c>
      <c r="O891" s="1" t="s">
        <v>24</v>
      </c>
      <c r="P891" s="1">
        <f>_3___Healthcare_Data_v1[[#This Row],[Discharge Date]]-_3___Healthcare_Data_v1[[#This Row],[Date of Admission]]</f>
        <v>2</v>
      </c>
      <c r="Q891" s="1">
        <f>IFERROR(_3___Healthcare_Data_v1[[#This Row],[ Billing Amount ]]/_3___Healthcare_Data_v1[[#This Row],[Days in Hospital]],0)</f>
        <v>4675.4195090000003</v>
      </c>
      <c r="R891" s="1" t="str">
        <f>IF(_3___Healthcare_Data_v1[[#This Row],[Age]]&gt;60,"Senior",IF(_3___Healthcare_Data_v1[[#This Row],[Age]]&gt;35,"Middle","Young"))</f>
        <v>Senior</v>
      </c>
    </row>
    <row r="892" spans="1:18" x14ac:dyDescent="0.3">
      <c r="A892" s="1" t="s">
        <v>2664</v>
      </c>
      <c r="B892" s="1" t="s">
        <v>26697</v>
      </c>
      <c r="C892" s="1" t="s">
        <v>16</v>
      </c>
      <c r="D892" s="1" t="s">
        <v>27</v>
      </c>
      <c r="E892" s="1" t="s">
        <v>28</v>
      </c>
      <c r="F892" s="2">
        <v>45209</v>
      </c>
      <c r="G892" s="1" t="s">
        <v>2665</v>
      </c>
      <c r="H892" s="1" t="s">
        <v>2666</v>
      </c>
      <c r="I892" s="1" t="s">
        <v>52</v>
      </c>
      <c r="J892" s="3" t="s">
        <v>27571</v>
      </c>
      <c r="K892">
        <v>175</v>
      </c>
      <c r="L892" s="1" t="s">
        <v>42</v>
      </c>
      <c r="M892" s="2">
        <v>45225</v>
      </c>
      <c r="N892" s="1" t="s">
        <v>31</v>
      </c>
      <c r="O892" s="1" t="s">
        <v>32</v>
      </c>
      <c r="P892" s="1">
        <f>_3___Healthcare_Data_v1[[#This Row],[Discharge Date]]-_3___Healthcare_Data_v1[[#This Row],[Date of Admission]]</f>
        <v>16</v>
      </c>
      <c r="Q892" s="1">
        <f>IFERROR(_3___Healthcare_Data_v1[[#This Row],[ Billing Amount ]]/_3___Healthcare_Data_v1[[#This Row],[Days in Hospital]],0)</f>
        <v>471.44972006249998</v>
      </c>
      <c r="R892" s="1" t="str">
        <f>IF(_3___Healthcare_Data_v1[[#This Row],[Age]]&gt;60,"Senior",IF(_3___Healthcare_Data_v1[[#This Row],[Age]]&gt;35,"Middle","Young"))</f>
        <v>Senior</v>
      </c>
    </row>
    <row r="893" spans="1:18" x14ac:dyDescent="0.3">
      <c r="A893" s="1" t="s">
        <v>2667</v>
      </c>
      <c r="B893" s="1" t="s">
        <v>26725</v>
      </c>
      <c r="C893" s="1" t="s">
        <v>16</v>
      </c>
      <c r="D893" s="1" t="s">
        <v>17</v>
      </c>
      <c r="E893" s="1" t="s">
        <v>28</v>
      </c>
      <c r="F893" s="2">
        <v>44565</v>
      </c>
      <c r="G893" s="1" t="s">
        <v>2668</v>
      </c>
      <c r="H893" s="1" t="s">
        <v>2669</v>
      </c>
      <c r="I893" s="1" t="s">
        <v>52</v>
      </c>
      <c r="J893" s="3" t="s">
        <v>27572</v>
      </c>
      <c r="K893">
        <v>247</v>
      </c>
      <c r="L893" s="1" t="s">
        <v>42</v>
      </c>
      <c r="M893" s="2">
        <v>44582</v>
      </c>
      <c r="N893" s="1" t="s">
        <v>23</v>
      </c>
      <c r="O893" s="1" t="s">
        <v>32</v>
      </c>
      <c r="P893" s="1">
        <f>_3___Healthcare_Data_v1[[#This Row],[Discharge Date]]-_3___Healthcare_Data_v1[[#This Row],[Date of Admission]]</f>
        <v>17</v>
      </c>
      <c r="Q893" s="1">
        <f>IFERROR(_3___Healthcare_Data_v1[[#This Row],[ Billing Amount ]]/_3___Healthcare_Data_v1[[#This Row],[Days in Hospital]],0)</f>
        <v>100.45352170588235</v>
      </c>
      <c r="R893" s="1" t="str">
        <f>IF(_3___Healthcare_Data_v1[[#This Row],[Age]]&gt;60,"Senior",IF(_3___Healthcare_Data_v1[[#This Row],[Age]]&gt;35,"Middle","Young"))</f>
        <v>Senior</v>
      </c>
    </row>
    <row r="894" spans="1:18" x14ac:dyDescent="0.3">
      <c r="A894" s="1" t="s">
        <v>2670</v>
      </c>
      <c r="B894" s="1" t="s">
        <v>26687</v>
      </c>
      <c r="C894" s="1" t="s">
        <v>16</v>
      </c>
      <c r="D894" s="1" t="s">
        <v>89</v>
      </c>
      <c r="E894" s="1" t="s">
        <v>69</v>
      </c>
      <c r="F894" s="2">
        <v>43584</v>
      </c>
      <c r="G894" s="1" t="s">
        <v>2671</v>
      </c>
      <c r="H894" s="1" t="s">
        <v>2672</v>
      </c>
      <c r="I894" s="1" t="s">
        <v>56</v>
      </c>
      <c r="J894" s="3" t="s">
        <v>27573</v>
      </c>
      <c r="K894">
        <v>236</v>
      </c>
      <c r="L894" s="1" t="s">
        <v>38</v>
      </c>
      <c r="M894" s="2">
        <v>43609</v>
      </c>
      <c r="N894" s="1" t="s">
        <v>84</v>
      </c>
      <c r="O894" s="1" t="s">
        <v>24</v>
      </c>
      <c r="P894" s="1">
        <f>_3___Healthcare_Data_v1[[#This Row],[Discharge Date]]-_3___Healthcare_Data_v1[[#This Row],[Date of Admission]]</f>
        <v>25</v>
      </c>
      <c r="Q894" s="1">
        <f>IFERROR(_3___Healthcare_Data_v1[[#This Row],[ Billing Amount ]]/_3___Healthcare_Data_v1[[#This Row],[Days in Hospital]],0)</f>
        <v>650.27707399999997</v>
      </c>
      <c r="R894" s="1" t="str">
        <f>IF(_3___Healthcare_Data_v1[[#This Row],[Age]]&gt;60,"Senior",IF(_3___Healthcare_Data_v1[[#This Row],[Age]]&gt;35,"Middle","Young"))</f>
        <v>Senior</v>
      </c>
    </row>
    <row r="895" spans="1:18" x14ac:dyDescent="0.3">
      <c r="A895" s="1" t="s">
        <v>2673</v>
      </c>
      <c r="B895" s="1" t="s">
        <v>26723</v>
      </c>
      <c r="C895" s="1" t="s">
        <v>26</v>
      </c>
      <c r="D895" s="1" t="s">
        <v>229</v>
      </c>
      <c r="E895" s="1" t="s">
        <v>18</v>
      </c>
      <c r="F895" s="2">
        <v>43951</v>
      </c>
      <c r="G895" s="1" t="s">
        <v>2674</v>
      </c>
      <c r="H895" s="1" t="s">
        <v>2675</v>
      </c>
      <c r="I895" s="1" t="s">
        <v>60</v>
      </c>
      <c r="J895" s="3" t="s">
        <v>27574</v>
      </c>
      <c r="K895">
        <v>255</v>
      </c>
      <c r="L895" s="1" t="s">
        <v>38</v>
      </c>
      <c r="M895" s="2">
        <v>43965</v>
      </c>
      <c r="N895" s="1" t="s">
        <v>84</v>
      </c>
      <c r="O895" s="1" t="s">
        <v>24</v>
      </c>
      <c r="P895" s="1">
        <f>_3___Healthcare_Data_v1[[#This Row],[Discharge Date]]-_3___Healthcare_Data_v1[[#This Row],[Date of Admission]]</f>
        <v>14</v>
      </c>
      <c r="Q895" s="1">
        <f>IFERROR(_3___Healthcare_Data_v1[[#This Row],[ Billing Amount ]]/_3___Healthcare_Data_v1[[#This Row],[Days in Hospital]],0)</f>
        <v>1437.7949585714287</v>
      </c>
      <c r="R895" s="1" t="str">
        <f>IF(_3___Healthcare_Data_v1[[#This Row],[Age]]&gt;60,"Senior",IF(_3___Healthcare_Data_v1[[#This Row],[Age]]&gt;35,"Middle","Young"))</f>
        <v>Senior</v>
      </c>
    </row>
    <row r="896" spans="1:18" x14ac:dyDescent="0.3">
      <c r="A896" s="1" t="s">
        <v>2676</v>
      </c>
      <c r="B896" s="1" t="s">
        <v>26710</v>
      </c>
      <c r="C896" s="1" t="s">
        <v>26</v>
      </c>
      <c r="D896" s="1" t="s">
        <v>62</v>
      </c>
      <c r="E896" s="1" t="s">
        <v>69</v>
      </c>
      <c r="F896" s="2">
        <v>44867</v>
      </c>
      <c r="G896" s="1" t="s">
        <v>2677</v>
      </c>
      <c r="H896" s="1" t="s">
        <v>2678</v>
      </c>
      <c r="I896" s="1" t="s">
        <v>26607</v>
      </c>
      <c r="J896" s="3" t="s">
        <v>27575</v>
      </c>
      <c r="K896">
        <v>247</v>
      </c>
      <c r="L896" s="1" t="s">
        <v>42</v>
      </c>
      <c r="M896" s="2">
        <v>44884</v>
      </c>
      <c r="N896" s="1" t="s">
        <v>48</v>
      </c>
      <c r="O896" s="1" t="s">
        <v>44</v>
      </c>
      <c r="P896" s="1">
        <f>_3___Healthcare_Data_v1[[#This Row],[Discharge Date]]-_3___Healthcare_Data_v1[[#This Row],[Date of Admission]]</f>
        <v>17</v>
      </c>
      <c r="Q896" s="1">
        <f>IFERROR(_3___Healthcare_Data_v1[[#This Row],[ Billing Amount ]]/_3___Healthcare_Data_v1[[#This Row],[Days in Hospital]],0)</f>
        <v>1909.9925388235295</v>
      </c>
      <c r="R896" s="1" t="str">
        <f>IF(_3___Healthcare_Data_v1[[#This Row],[Age]]&gt;60,"Senior",IF(_3___Healthcare_Data_v1[[#This Row],[Age]]&gt;35,"Middle","Young"))</f>
        <v>Senior</v>
      </c>
    </row>
    <row r="897" spans="1:18" x14ac:dyDescent="0.3">
      <c r="A897" s="1" t="s">
        <v>2679</v>
      </c>
      <c r="B897" s="1" t="s">
        <v>26664</v>
      </c>
      <c r="C897" s="1" t="s">
        <v>16</v>
      </c>
      <c r="D897" s="1" t="s">
        <v>89</v>
      </c>
      <c r="E897" s="1" t="s">
        <v>26620</v>
      </c>
      <c r="F897" s="2">
        <v>43752</v>
      </c>
      <c r="G897" s="1" t="s">
        <v>2680</v>
      </c>
      <c r="H897" s="1" t="s">
        <v>2681</v>
      </c>
      <c r="I897" s="1" t="s">
        <v>56</v>
      </c>
      <c r="J897" s="3" t="s">
        <v>27576</v>
      </c>
      <c r="K897">
        <v>143</v>
      </c>
      <c r="L897" s="1" t="s">
        <v>38</v>
      </c>
      <c r="M897" s="2">
        <v>43772</v>
      </c>
      <c r="N897" s="1" t="s">
        <v>31</v>
      </c>
      <c r="O897" s="1" t="s">
        <v>44</v>
      </c>
      <c r="P897" s="1">
        <f>_3___Healthcare_Data_v1[[#This Row],[Discharge Date]]-_3___Healthcare_Data_v1[[#This Row],[Date of Admission]]</f>
        <v>20</v>
      </c>
      <c r="Q897" s="1">
        <f>IFERROR(_3___Healthcare_Data_v1[[#This Row],[ Billing Amount ]]/_3___Healthcare_Data_v1[[#This Row],[Days in Hospital]],0)</f>
        <v>182.83856310000002</v>
      </c>
      <c r="R897" s="1" t="str">
        <f>IF(_3___Healthcare_Data_v1[[#This Row],[Age]]&gt;60,"Senior",IF(_3___Healthcare_Data_v1[[#This Row],[Age]]&gt;35,"Middle","Young"))</f>
        <v>Senior</v>
      </c>
    </row>
    <row r="898" spans="1:18" x14ac:dyDescent="0.3">
      <c r="A898" s="1" t="s">
        <v>2682</v>
      </c>
      <c r="B898" s="1" t="s">
        <v>26776</v>
      </c>
      <c r="C898" s="1" t="s">
        <v>16</v>
      </c>
      <c r="D898" s="1" t="s">
        <v>34</v>
      </c>
      <c r="E898" s="1" t="s">
        <v>35</v>
      </c>
      <c r="F898" s="2">
        <v>44469</v>
      </c>
      <c r="G898" s="1" t="s">
        <v>2683</v>
      </c>
      <c r="H898" s="1" t="s">
        <v>2684</v>
      </c>
      <c r="I898" s="1" t="s">
        <v>21</v>
      </c>
      <c r="J898" s="3" t="s">
        <v>27577</v>
      </c>
      <c r="K898">
        <v>417</v>
      </c>
      <c r="L898" s="1" t="s">
        <v>42</v>
      </c>
      <c r="M898" s="2">
        <v>44474</v>
      </c>
      <c r="N898" s="1" t="s">
        <v>23</v>
      </c>
      <c r="O898" s="1" t="s">
        <v>24</v>
      </c>
      <c r="P898" s="1">
        <f>_3___Healthcare_Data_v1[[#This Row],[Discharge Date]]-_3___Healthcare_Data_v1[[#This Row],[Date of Admission]]</f>
        <v>5</v>
      </c>
      <c r="Q898" s="1">
        <f>IFERROR(_3___Healthcare_Data_v1[[#This Row],[ Billing Amount ]]/_3___Healthcare_Data_v1[[#This Row],[Days in Hospital]],0)</f>
        <v>3914.8113559999997</v>
      </c>
      <c r="R898" s="1" t="str">
        <f>IF(_3___Healthcare_Data_v1[[#This Row],[Age]]&gt;60,"Senior",IF(_3___Healthcare_Data_v1[[#This Row],[Age]]&gt;35,"Middle","Young"))</f>
        <v>Senior</v>
      </c>
    </row>
    <row r="899" spans="1:18" x14ac:dyDescent="0.3">
      <c r="A899" s="1" t="s">
        <v>2685</v>
      </c>
      <c r="B899" s="1" t="s">
        <v>26720</v>
      </c>
      <c r="C899" s="1" t="s">
        <v>16</v>
      </c>
      <c r="D899" s="1" t="s">
        <v>229</v>
      </c>
      <c r="E899" s="1" t="s">
        <v>28</v>
      </c>
      <c r="F899" s="2">
        <v>44436</v>
      </c>
      <c r="G899" s="1" t="s">
        <v>2686</v>
      </c>
      <c r="H899" s="1" t="s">
        <v>2687</v>
      </c>
      <c r="I899" s="1" t="s">
        <v>56</v>
      </c>
      <c r="J899" s="3" t="s">
        <v>27578</v>
      </c>
      <c r="K899">
        <v>291</v>
      </c>
      <c r="L899" s="1" t="s">
        <v>42</v>
      </c>
      <c r="M899" s="2">
        <v>44440</v>
      </c>
      <c r="N899" s="1" t="s">
        <v>23</v>
      </c>
      <c r="O899" s="1" t="s">
        <v>32</v>
      </c>
      <c r="P899" s="1">
        <f>_3___Healthcare_Data_v1[[#This Row],[Discharge Date]]-_3___Healthcare_Data_v1[[#This Row],[Date of Admission]]</f>
        <v>4</v>
      </c>
      <c r="Q899" s="1">
        <f>IFERROR(_3___Healthcare_Data_v1[[#This Row],[ Billing Amount ]]/_3___Healthcare_Data_v1[[#This Row],[Days in Hospital]],0)</f>
        <v>6984.0407674999997</v>
      </c>
      <c r="R899" s="1" t="str">
        <f>IF(_3___Healthcare_Data_v1[[#This Row],[Age]]&gt;60,"Senior",IF(_3___Healthcare_Data_v1[[#This Row],[Age]]&gt;35,"Middle","Young"))</f>
        <v>Senior</v>
      </c>
    </row>
    <row r="900" spans="1:18" x14ac:dyDescent="0.3">
      <c r="A900" s="1" t="s">
        <v>2688</v>
      </c>
      <c r="B900" s="1" t="s">
        <v>26725</v>
      </c>
      <c r="C900" s="1" t="s">
        <v>26</v>
      </c>
      <c r="D900" s="1" t="s">
        <v>27</v>
      </c>
      <c r="E900" s="1" t="s">
        <v>69</v>
      </c>
      <c r="F900" s="2">
        <v>43832</v>
      </c>
      <c r="G900" s="1" t="s">
        <v>2689</v>
      </c>
      <c r="H900" s="1" t="s">
        <v>2690</v>
      </c>
      <c r="I900" s="1" t="s">
        <v>26607</v>
      </c>
      <c r="J900" s="3" t="s">
        <v>27579</v>
      </c>
      <c r="K900">
        <v>184</v>
      </c>
      <c r="L900" s="1" t="s">
        <v>42</v>
      </c>
      <c r="M900" s="2">
        <v>43839</v>
      </c>
      <c r="N900" s="1" t="s">
        <v>84</v>
      </c>
      <c r="O900" s="1" t="s">
        <v>32</v>
      </c>
      <c r="P900" s="1">
        <f>_3___Healthcare_Data_v1[[#This Row],[Discharge Date]]-_3___Healthcare_Data_v1[[#This Row],[Date of Admission]]</f>
        <v>7</v>
      </c>
      <c r="Q900" s="1">
        <f>IFERROR(_3___Healthcare_Data_v1[[#This Row],[ Billing Amount ]]/_3___Healthcare_Data_v1[[#This Row],[Days in Hospital]],0)</f>
        <v>4295.6968257142853</v>
      </c>
      <c r="R900" s="1" t="str">
        <f>IF(_3___Healthcare_Data_v1[[#This Row],[Age]]&gt;60,"Senior",IF(_3___Healthcare_Data_v1[[#This Row],[Age]]&gt;35,"Middle","Young"))</f>
        <v>Senior</v>
      </c>
    </row>
    <row r="901" spans="1:18" x14ac:dyDescent="0.3">
      <c r="A901" s="1" t="s">
        <v>2691</v>
      </c>
      <c r="B901" s="1" t="s">
        <v>26687</v>
      </c>
      <c r="C901" s="1" t="s">
        <v>26</v>
      </c>
      <c r="D901" s="1" t="s">
        <v>114</v>
      </c>
      <c r="E901" s="1" t="s">
        <v>69</v>
      </c>
      <c r="F901" s="2">
        <v>44099</v>
      </c>
      <c r="G901" s="1" t="s">
        <v>2692</v>
      </c>
      <c r="H901" s="1" t="s">
        <v>2693</v>
      </c>
      <c r="I901" s="1" t="s">
        <v>52</v>
      </c>
      <c r="J901" s="3" t="s">
        <v>27580</v>
      </c>
      <c r="K901">
        <v>233</v>
      </c>
      <c r="L901" s="1" t="s">
        <v>42</v>
      </c>
      <c r="M901" s="2">
        <v>44125</v>
      </c>
      <c r="N901" s="1" t="s">
        <v>31</v>
      </c>
      <c r="O901" s="1" t="s">
        <v>24</v>
      </c>
      <c r="P901" s="1">
        <f>_3___Healthcare_Data_v1[[#This Row],[Discharge Date]]-_3___Healthcare_Data_v1[[#This Row],[Date of Admission]]</f>
        <v>26</v>
      </c>
      <c r="Q901" s="1">
        <f>IFERROR(_3___Healthcare_Data_v1[[#This Row],[ Billing Amount ]]/_3___Healthcare_Data_v1[[#This Row],[Days in Hospital]],0)</f>
        <v>1652.414556923077</v>
      </c>
      <c r="R901" s="1" t="str">
        <f>IF(_3___Healthcare_Data_v1[[#This Row],[Age]]&gt;60,"Senior",IF(_3___Healthcare_Data_v1[[#This Row],[Age]]&gt;35,"Middle","Young"))</f>
        <v>Senior</v>
      </c>
    </row>
    <row r="902" spans="1:18" x14ac:dyDescent="0.3">
      <c r="A902" s="1" t="s">
        <v>2694</v>
      </c>
      <c r="B902" s="1" t="s">
        <v>26666</v>
      </c>
      <c r="C902" s="1" t="s">
        <v>26</v>
      </c>
      <c r="D902" s="1" t="s">
        <v>114</v>
      </c>
      <c r="E902" s="1" t="s">
        <v>69</v>
      </c>
      <c r="F902" s="2">
        <v>44052</v>
      </c>
      <c r="G902" s="1" t="s">
        <v>2695</v>
      </c>
      <c r="H902" s="1" t="s">
        <v>2696</v>
      </c>
      <c r="I902" s="1" t="s">
        <v>26607</v>
      </c>
      <c r="J902" s="3" t="s">
        <v>27581</v>
      </c>
      <c r="K902">
        <v>253</v>
      </c>
      <c r="L902" s="1" t="s">
        <v>38</v>
      </c>
      <c r="M902" s="2">
        <v>44066</v>
      </c>
      <c r="N902" s="1" t="s">
        <v>48</v>
      </c>
      <c r="O902" s="1" t="s">
        <v>24</v>
      </c>
      <c r="P902" s="1">
        <f>_3___Healthcare_Data_v1[[#This Row],[Discharge Date]]-_3___Healthcare_Data_v1[[#This Row],[Date of Admission]]</f>
        <v>14</v>
      </c>
      <c r="Q902" s="1">
        <f>IFERROR(_3___Healthcare_Data_v1[[#This Row],[ Billing Amount ]]/_3___Healthcare_Data_v1[[#This Row],[Days in Hospital]],0)</f>
        <v>1829.9379128571429</v>
      </c>
      <c r="R902" s="1" t="str">
        <f>IF(_3___Healthcare_Data_v1[[#This Row],[Age]]&gt;60,"Senior",IF(_3___Healthcare_Data_v1[[#This Row],[Age]]&gt;35,"Middle","Young"))</f>
        <v>Senior</v>
      </c>
    </row>
    <row r="903" spans="1:18" x14ac:dyDescent="0.3">
      <c r="A903" s="1" t="s">
        <v>2697</v>
      </c>
      <c r="B903" s="1" t="s">
        <v>26634</v>
      </c>
      <c r="C903" s="1" t="s">
        <v>26</v>
      </c>
      <c r="D903" s="1" t="s">
        <v>62</v>
      </c>
      <c r="E903" s="1" t="s">
        <v>26620</v>
      </c>
      <c r="F903" s="2">
        <v>44580</v>
      </c>
      <c r="G903" s="1" t="s">
        <v>2698</v>
      </c>
      <c r="H903" s="1" t="s">
        <v>2699</v>
      </c>
      <c r="I903" s="1" t="s">
        <v>56</v>
      </c>
      <c r="J903" s="3" t="s">
        <v>27582</v>
      </c>
      <c r="K903">
        <v>370</v>
      </c>
      <c r="L903" s="1" t="s">
        <v>22</v>
      </c>
      <c r="M903" s="2">
        <v>44602</v>
      </c>
      <c r="N903" s="1" t="s">
        <v>43</v>
      </c>
      <c r="O903" s="1" t="s">
        <v>44</v>
      </c>
      <c r="P903" s="1">
        <f>_3___Healthcare_Data_v1[[#This Row],[Discharge Date]]-_3___Healthcare_Data_v1[[#This Row],[Date of Admission]]</f>
        <v>22</v>
      </c>
      <c r="Q903" s="1">
        <f>IFERROR(_3___Healthcare_Data_v1[[#This Row],[ Billing Amount ]]/_3___Healthcare_Data_v1[[#This Row],[Days in Hospital]],0)</f>
        <v>977.18723090909089</v>
      </c>
      <c r="R903" s="1" t="str">
        <f>IF(_3___Healthcare_Data_v1[[#This Row],[Age]]&gt;60,"Senior",IF(_3___Healthcare_Data_v1[[#This Row],[Age]]&gt;35,"Middle","Young"))</f>
        <v>Senior</v>
      </c>
    </row>
    <row r="904" spans="1:18" x14ac:dyDescent="0.3">
      <c r="A904" s="1" t="s">
        <v>2700</v>
      </c>
      <c r="B904" s="1" t="s">
        <v>26994</v>
      </c>
      <c r="C904" s="1" t="s">
        <v>16</v>
      </c>
      <c r="D904" s="1" t="s">
        <v>17</v>
      </c>
      <c r="E904" s="1" t="s">
        <v>69</v>
      </c>
      <c r="F904" s="2">
        <v>43864</v>
      </c>
      <c r="G904" s="1" t="s">
        <v>2701</v>
      </c>
      <c r="H904" s="1" t="s">
        <v>2702</v>
      </c>
      <c r="I904" s="1" t="s">
        <v>52</v>
      </c>
      <c r="J904" s="3" t="s">
        <v>27583</v>
      </c>
      <c r="K904">
        <v>434</v>
      </c>
      <c r="L904" s="1" t="s">
        <v>42</v>
      </c>
      <c r="M904" s="2">
        <v>43889</v>
      </c>
      <c r="N904" s="1" t="s">
        <v>31</v>
      </c>
      <c r="O904" s="1" t="s">
        <v>44</v>
      </c>
      <c r="P904" s="1">
        <f>_3___Healthcare_Data_v1[[#This Row],[Discharge Date]]-_3___Healthcare_Data_v1[[#This Row],[Date of Admission]]</f>
        <v>25</v>
      </c>
      <c r="Q904" s="1">
        <f>IFERROR(_3___Healthcare_Data_v1[[#This Row],[ Billing Amount ]]/_3___Healthcare_Data_v1[[#This Row],[Days in Hospital]],0)</f>
        <v>2507.1704972000002</v>
      </c>
      <c r="R904" s="1" t="str">
        <f>IF(_3___Healthcare_Data_v1[[#This Row],[Age]]&gt;60,"Senior",IF(_3___Healthcare_Data_v1[[#This Row],[Age]]&gt;35,"Middle","Young"))</f>
        <v>Senior</v>
      </c>
    </row>
    <row r="905" spans="1:18" x14ac:dyDescent="0.3">
      <c r="A905" s="1" t="s">
        <v>2703</v>
      </c>
      <c r="B905" s="1" t="s">
        <v>26653</v>
      </c>
      <c r="C905" s="1" t="s">
        <v>26</v>
      </c>
      <c r="D905" s="1" t="s">
        <v>114</v>
      </c>
      <c r="E905" s="1" t="s">
        <v>18</v>
      </c>
      <c r="F905" s="2">
        <v>43813</v>
      </c>
      <c r="G905" s="1" t="s">
        <v>2704</v>
      </c>
      <c r="H905" s="1" t="s">
        <v>2705</v>
      </c>
      <c r="I905" s="1" t="s">
        <v>21</v>
      </c>
      <c r="J905" s="3" t="s">
        <v>27584</v>
      </c>
      <c r="K905">
        <v>382</v>
      </c>
      <c r="L905" s="1" t="s">
        <v>42</v>
      </c>
      <c r="M905" s="2">
        <v>43828</v>
      </c>
      <c r="N905" s="1" t="s">
        <v>48</v>
      </c>
      <c r="O905" s="1" t="s">
        <v>24</v>
      </c>
      <c r="P905" s="1">
        <f>_3___Healthcare_Data_v1[[#This Row],[Discharge Date]]-_3___Healthcare_Data_v1[[#This Row],[Date of Admission]]</f>
        <v>15</v>
      </c>
      <c r="Q905" s="1">
        <f>IFERROR(_3___Healthcare_Data_v1[[#This Row],[ Billing Amount ]]/_3___Healthcare_Data_v1[[#This Row],[Days in Hospital]],0)</f>
        <v>3825.1196166666664</v>
      </c>
      <c r="R905" s="1" t="str">
        <f>IF(_3___Healthcare_Data_v1[[#This Row],[Age]]&gt;60,"Senior",IF(_3___Healthcare_Data_v1[[#This Row],[Age]]&gt;35,"Middle","Young"))</f>
        <v>Senior</v>
      </c>
    </row>
    <row r="906" spans="1:18" x14ac:dyDescent="0.3">
      <c r="A906" s="1" t="s">
        <v>2706</v>
      </c>
      <c r="B906" s="1" t="s">
        <v>26672</v>
      </c>
      <c r="C906" s="1" t="s">
        <v>16</v>
      </c>
      <c r="D906" s="1" t="s">
        <v>89</v>
      </c>
      <c r="E906" s="1" t="s">
        <v>26615</v>
      </c>
      <c r="F906" s="2">
        <v>44954</v>
      </c>
      <c r="G906" s="1" t="s">
        <v>2707</v>
      </c>
      <c r="H906" s="1" t="s">
        <v>2708</v>
      </c>
      <c r="I906" s="1" t="s">
        <v>60</v>
      </c>
      <c r="J906" s="3" t="s">
        <v>27585</v>
      </c>
      <c r="K906">
        <v>170</v>
      </c>
      <c r="L906" s="1" t="s">
        <v>42</v>
      </c>
      <c r="M906" s="2">
        <v>44978</v>
      </c>
      <c r="N906" s="1" t="s">
        <v>84</v>
      </c>
      <c r="O906" s="1" t="s">
        <v>44</v>
      </c>
      <c r="P906" s="1">
        <f>_3___Healthcare_Data_v1[[#This Row],[Discharge Date]]-_3___Healthcare_Data_v1[[#This Row],[Date of Admission]]</f>
        <v>24</v>
      </c>
      <c r="Q906" s="1">
        <f>IFERROR(_3___Healthcare_Data_v1[[#This Row],[ Billing Amount ]]/_3___Healthcare_Data_v1[[#This Row],[Days in Hospital]],0)</f>
        <v>1070.83878</v>
      </c>
      <c r="R906" s="1" t="str">
        <f>IF(_3___Healthcare_Data_v1[[#This Row],[Age]]&gt;60,"Senior",IF(_3___Healthcare_Data_v1[[#This Row],[Age]]&gt;35,"Middle","Young"))</f>
        <v>Senior</v>
      </c>
    </row>
    <row r="907" spans="1:18" x14ac:dyDescent="0.3">
      <c r="A907" s="1" t="s">
        <v>2709</v>
      </c>
      <c r="B907" s="1" t="s">
        <v>26928</v>
      </c>
      <c r="C907" s="1" t="s">
        <v>26</v>
      </c>
      <c r="D907" s="1" t="s">
        <v>229</v>
      </c>
      <c r="E907" s="1" t="s">
        <v>26620</v>
      </c>
      <c r="F907" s="2">
        <v>44704</v>
      </c>
      <c r="G907" s="1" t="s">
        <v>2710</v>
      </c>
      <c r="H907" s="1" t="s">
        <v>2711</v>
      </c>
      <c r="I907" s="1" t="s">
        <v>26607</v>
      </c>
      <c r="J907" s="3" t="s">
        <v>27586</v>
      </c>
      <c r="K907">
        <v>463</v>
      </c>
      <c r="L907" s="1" t="s">
        <v>22</v>
      </c>
      <c r="M907" s="2">
        <v>44718</v>
      </c>
      <c r="N907" s="1" t="s">
        <v>43</v>
      </c>
      <c r="O907" s="1" t="s">
        <v>24</v>
      </c>
      <c r="P907" s="1">
        <f>_3___Healthcare_Data_v1[[#This Row],[Discharge Date]]-_3___Healthcare_Data_v1[[#This Row],[Date of Admission]]</f>
        <v>14</v>
      </c>
      <c r="Q907" s="1">
        <f>IFERROR(_3___Healthcare_Data_v1[[#This Row],[ Billing Amount ]]/_3___Healthcare_Data_v1[[#This Row],[Days in Hospital]],0)</f>
        <v>262.22539899999998</v>
      </c>
      <c r="R907" s="1" t="str">
        <f>IF(_3___Healthcare_Data_v1[[#This Row],[Age]]&gt;60,"Senior",IF(_3___Healthcare_Data_v1[[#This Row],[Age]]&gt;35,"Middle","Young"))</f>
        <v>Senior</v>
      </c>
    </row>
    <row r="908" spans="1:18" x14ac:dyDescent="0.3">
      <c r="A908" s="1" t="s">
        <v>2712</v>
      </c>
      <c r="B908" s="1" t="s">
        <v>26873</v>
      </c>
      <c r="C908" s="1" t="s">
        <v>26</v>
      </c>
      <c r="D908" s="1" t="s">
        <v>62</v>
      </c>
      <c r="E908" s="1" t="s">
        <v>26620</v>
      </c>
      <c r="F908" s="2">
        <v>45123</v>
      </c>
      <c r="G908" s="1" t="s">
        <v>2713</v>
      </c>
      <c r="H908" s="1" t="s">
        <v>2714</v>
      </c>
      <c r="I908" s="1" t="s">
        <v>60</v>
      </c>
      <c r="J908" s="3" t="s">
        <v>27587</v>
      </c>
      <c r="K908">
        <v>470</v>
      </c>
      <c r="L908" s="1" t="s">
        <v>42</v>
      </c>
      <c r="M908" s="2">
        <v>45149</v>
      </c>
      <c r="N908" s="1" t="s">
        <v>48</v>
      </c>
      <c r="O908" s="1" t="s">
        <v>32</v>
      </c>
      <c r="P908" s="1">
        <f>_3___Healthcare_Data_v1[[#This Row],[Discharge Date]]-_3___Healthcare_Data_v1[[#This Row],[Date of Admission]]</f>
        <v>26</v>
      </c>
      <c r="Q908" s="1">
        <f>IFERROR(_3___Healthcare_Data_v1[[#This Row],[ Billing Amount ]]/_3___Healthcare_Data_v1[[#This Row],[Days in Hospital]],0)</f>
        <v>968.01348461538464</v>
      </c>
      <c r="R908" s="1" t="str">
        <f>IF(_3___Healthcare_Data_v1[[#This Row],[Age]]&gt;60,"Senior",IF(_3___Healthcare_Data_v1[[#This Row],[Age]]&gt;35,"Middle","Young"))</f>
        <v>Senior</v>
      </c>
    </row>
    <row r="909" spans="1:18" x14ac:dyDescent="0.3">
      <c r="A909" s="1" t="s">
        <v>2715</v>
      </c>
      <c r="B909" s="1" t="s">
        <v>26866</v>
      </c>
      <c r="C909" s="1" t="s">
        <v>26</v>
      </c>
      <c r="D909" s="1" t="s">
        <v>34</v>
      </c>
      <c r="E909" s="1" t="s">
        <v>69</v>
      </c>
      <c r="F909" s="2">
        <v>43829</v>
      </c>
      <c r="G909" s="1" t="s">
        <v>2716</v>
      </c>
      <c r="H909" s="1" t="s">
        <v>2717</v>
      </c>
      <c r="I909" s="1" t="s">
        <v>60</v>
      </c>
      <c r="J909" s="3" t="s">
        <v>27588</v>
      </c>
      <c r="K909">
        <v>178</v>
      </c>
      <c r="L909" s="1" t="s">
        <v>42</v>
      </c>
      <c r="M909" s="2">
        <v>43837</v>
      </c>
      <c r="N909" s="1" t="s">
        <v>31</v>
      </c>
      <c r="O909" s="1" t="s">
        <v>24</v>
      </c>
      <c r="P909" s="1">
        <f>_3___Healthcare_Data_v1[[#This Row],[Discharge Date]]-_3___Healthcare_Data_v1[[#This Row],[Date of Admission]]</f>
        <v>8</v>
      </c>
      <c r="Q909" s="1">
        <f>IFERROR(_3___Healthcare_Data_v1[[#This Row],[ Billing Amount ]]/_3___Healthcare_Data_v1[[#This Row],[Days in Hospital]],0)</f>
        <v>6714.3033137499997</v>
      </c>
      <c r="R909" s="1" t="str">
        <f>IF(_3___Healthcare_Data_v1[[#This Row],[Age]]&gt;60,"Senior",IF(_3___Healthcare_Data_v1[[#This Row],[Age]]&gt;35,"Middle","Young"))</f>
        <v>Senior</v>
      </c>
    </row>
    <row r="910" spans="1:18" x14ac:dyDescent="0.3">
      <c r="A910" s="1" t="s">
        <v>2718</v>
      </c>
      <c r="B910" s="1" t="s">
        <v>26634</v>
      </c>
      <c r="C910" s="1" t="s">
        <v>26</v>
      </c>
      <c r="D910" s="1" t="s">
        <v>62</v>
      </c>
      <c r="E910" s="1" t="s">
        <v>69</v>
      </c>
      <c r="F910" s="2">
        <v>43728</v>
      </c>
      <c r="G910" s="1" t="s">
        <v>2719</v>
      </c>
      <c r="H910" s="1" t="s">
        <v>2720</v>
      </c>
      <c r="I910" s="1" t="s">
        <v>21</v>
      </c>
      <c r="J910" s="3" t="s">
        <v>27589</v>
      </c>
      <c r="K910">
        <v>139</v>
      </c>
      <c r="L910" s="1" t="s">
        <v>42</v>
      </c>
      <c r="M910" s="2">
        <v>43757</v>
      </c>
      <c r="N910" s="1" t="s">
        <v>48</v>
      </c>
      <c r="O910" s="1" t="s">
        <v>24</v>
      </c>
      <c r="P910" s="1">
        <f>_3___Healthcare_Data_v1[[#This Row],[Discharge Date]]-_3___Healthcare_Data_v1[[#This Row],[Date of Admission]]</f>
        <v>29</v>
      </c>
      <c r="Q910" s="1">
        <f>IFERROR(_3___Healthcare_Data_v1[[#This Row],[ Billing Amount ]]/_3___Healthcare_Data_v1[[#This Row],[Days in Hospital]],0)</f>
        <v>1218.3832810344827</v>
      </c>
      <c r="R910" s="1" t="str">
        <f>IF(_3___Healthcare_Data_v1[[#This Row],[Age]]&gt;60,"Senior",IF(_3___Healthcare_Data_v1[[#This Row],[Age]]&gt;35,"Middle","Young"))</f>
        <v>Senior</v>
      </c>
    </row>
    <row r="911" spans="1:18" x14ac:dyDescent="0.3">
      <c r="A911" s="1" t="s">
        <v>2721</v>
      </c>
      <c r="B911" s="1" t="s">
        <v>26798</v>
      </c>
      <c r="C911" s="1" t="s">
        <v>26</v>
      </c>
      <c r="D911" s="1" t="s">
        <v>27</v>
      </c>
      <c r="E911" s="1" t="s">
        <v>35</v>
      </c>
      <c r="F911" s="2">
        <v>45183</v>
      </c>
      <c r="G911" s="1" t="s">
        <v>2722</v>
      </c>
      <c r="H911" s="1" t="s">
        <v>2723</v>
      </c>
      <c r="I911" s="1" t="s">
        <v>56</v>
      </c>
      <c r="J911" s="3" t="s">
        <v>27590</v>
      </c>
      <c r="K911">
        <v>394</v>
      </c>
      <c r="L911" s="1" t="s">
        <v>38</v>
      </c>
      <c r="M911" s="2">
        <v>45200</v>
      </c>
      <c r="N911" s="1" t="s">
        <v>31</v>
      </c>
      <c r="O911" s="1" t="s">
        <v>24</v>
      </c>
      <c r="P911" s="1">
        <f>_3___Healthcare_Data_v1[[#This Row],[Discharge Date]]-_3___Healthcare_Data_v1[[#This Row],[Date of Admission]]</f>
        <v>17</v>
      </c>
      <c r="Q911" s="1">
        <f>IFERROR(_3___Healthcare_Data_v1[[#This Row],[ Billing Amount ]]/_3___Healthcare_Data_v1[[#This Row],[Days in Hospital]],0)</f>
        <v>1124.0038382352941</v>
      </c>
      <c r="R911" s="1" t="str">
        <f>IF(_3___Healthcare_Data_v1[[#This Row],[Age]]&gt;60,"Senior",IF(_3___Healthcare_Data_v1[[#This Row],[Age]]&gt;35,"Middle","Young"))</f>
        <v>Senior</v>
      </c>
    </row>
    <row r="912" spans="1:18" x14ac:dyDescent="0.3">
      <c r="A912" s="1" t="s">
        <v>2724</v>
      </c>
      <c r="B912" s="1" t="s">
        <v>26619</v>
      </c>
      <c r="C912" s="1" t="s">
        <v>16</v>
      </c>
      <c r="D912" s="1" t="s">
        <v>229</v>
      </c>
      <c r="E912" s="1" t="s">
        <v>26615</v>
      </c>
      <c r="F912" s="2">
        <v>44481</v>
      </c>
      <c r="G912" s="1" t="s">
        <v>2725</v>
      </c>
      <c r="H912" s="1" t="s">
        <v>603</v>
      </c>
      <c r="I912" s="1" t="s">
        <v>56</v>
      </c>
      <c r="J912" s="3" t="s">
        <v>27591</v>
      </c>
      <c r="K912">
        <v>443</v>
      </c>
      <c r="L912" s="1" t="s">
        <v>42</v>
      </c>
      <c r="M912" s="2">
        <v>44503</v>
      </c>
      <c r="N912" s="1" t="s">
        <v>23</v>
      </c>
      <c r="O912" s="1" t="s">
        <v>24</v>
      </c>
      <c r="P912" s="1">
        <f>_3___Healthcare_Data_v1[[#This Row],[Discharge Date]]-_3___Healthcare_Data_v1[[#This Row],[Date of Admission]]</f>
        <v>22</v>
      </c>
      <c r="Q912" s="1">
        <f>IFERROR(_3___Healthcare_Data_v1[[#This Row],[ Billing Amount ]]/_3___Healthcare_Data_v1[[#This Row],[Days in Hospital]],0)</f>
        <v>512.12811772727275</v>
      </c>
      <c r="R912" s="1" t="str">
        <f>IF(_3___Healthcare_Data_v1[[#This Row],[Age]]&gt;60,"Senior",IF(_3___Healthcare_Data_v1[[#This Row],[Age]]&gt;35,"Middle","Young"))</f>
        <v>Senior</v>
      </c>
    </row>
    <row r="913" spans="1:18" x14ac:dyDescent="0.3">
      <c r="A913" s="1" t="s">
        <v>2726</v>
      </c>
      <c r="B913" s="1" t="s">
        <v>26655</v>
      </c>
      <c r="C913" s="1" t="s">
        <v>26</v>
      </c>
      <c r="D913" s="1" t="s">
        <v>34</v>
      </c>
      <c r="E913" s="1" t="s">
        <v>28</v>
      </c>
      <c r="F913" s="2">
        <v>44001</v>
      </c>
      <c r="G913" s="1" t="s">
        <v>2727</v>
      </c>
      <c r="H913" s="1" t="s">
        <v>2728</v>
      </c>
      <c r="I913" s="1" t="s">
        <v>52</v>
      </c>
      <c r="J913" s="3" t="s">
        <v>27592</v>
      </c>
      <c r="K913">
        <v>386</v>
      </c>
      <c r="L913" s="1" t="s">
        <v>42</v>
      </c>
      <c r="M913" s="2">
        <v>44010</v>
      </c>
      <c r="N913" s="1" t="s">
        <v>84</v>
      </c>
      <c r="O913" s="1" t="s">
        <v>32</v>
      </c>
      <c r="P913" s="1">
        <f>_3___Healthcare_Data_v1[[#This Row],[Discharge Date]]-_3___Healthcare_Data_v1[[#This Row],[Date of Admission]]</f>
        <v>9</v>
      </c>
      <c r="Q913" s="1">
        <f>IFERROR(_3___Healthcare_Data_v1[[#This Row],[ Billing Amount ]]/_3___Healthcare_Data_v1[[#This Row],[Days in Hospital]],0)</f>
        <v>486.55518377777776</v>
      </c>
      <c r="R913" s="1" t="str">
        <f>IF(_3___Healthcare_Data_v1[[#This Row],[Age]]&gt;60,"Senior",IF(_3___Healthcare_Data_v1[[#This Row],[Age]]&gt;35,"Middle","Young"))</f>
        <v>Senior</v>
      </c>
    </row>
    <row r="914" spans="1:18" x14ac:dyDescent="0.3">
      <c r="A914" s="1" t="s">
        <v>2729</v>
      </c>
      <c r="B914" s="1" t="s">
        <v>26617</v>
      </c>
      <c r="C914" s="1" t="s">
        <v>16</v>
      </c>
      <c r="D914" s="1" t="s">
        <v>49</v>
      </c>
      <c r="E914" s="1" t="s">
        <v>35</v>
      </c>
      <c r="F914" s="2">
        <v>45173</v>
      </c>
      <c r="G914" s="1" t="s">
        <v>2730</v>
      </c>
      <c r="H914" s="1" t="s">
        <v>2731</v>
      </c>
      <c r="I914" s="1" t="s">
        <v>56</v>
      </c>
      <c r="J914" s="3" t="s">
        <v>27593</v>
      </c>
      <c r="K914">
        <v>102</v>
      </c>
      <c r="L914" s="1" t="s">
        <v>22</v>
      </c>
      <c r="M914" s="2">
        <v>45183</v>
      </c>
      <c r="N914" s="1" t="s">
        <v>23</v>
      </c>
      <c r="O914" s="1" t="s">
        <v>32</v>
      </c>
      <c r="P914" s="1">
        <f>_3___Healthcare_Data_v1[[#This Row],[Discharge Date]]-_3___Healthcare_Data_v1[[#This Row],[Date of Admission]]</f>
        <v>10</v>
      </c>
      <c r="Q914" s="1">
        <f>IFERROR(_3___Healthcare_Data_v1[[#This Row],[ Billing Amount ]]/_3___Healthcare_Data_v1[[#This Row],[Days in Hospital]],0)</f>
        <v>2073.8722399999997</v>
      </c>
      <c r="R914" s="1" t="str">
        <f>IF(_3___Healthcare_Data_v1[[#This Row],[Age]]&gt;60,"Senior",IF(_3___Healthcare_Data_v1[[#This Row],[Age]]&gt;35,"Middle","Young"))</f>
        <v>Senior</v>
      </c>
    </row>
    <row r="915" spans="1:18" x14ac:dyDescent="0.3">
      <c r="A915" s="1" t="s">
        <v>2732</v>
      </c>
      <c r="B915" s="1" t="s">
        <v>26606</v>
      </c>
      <c r="C915" s="1" t="s">
        <v>26</v>
      </c>
      <c r="D915" s="1" t="s">
        <v>34</v>
      </c>
      <c r="E915" s="1" t="s">
        <v>26620</v>
      </c>
      <c r="F915" s="2">
        <v>44492</v>
      </c>
      <c r="G915" s="1" t="s">
        <v>2733</v>
      </c>
      <c r="H915" s="1" t="s">
        <v>2734</v>
      </c>
      <c r="I915" s="1" t="s">
        <v>52</v>
      </c>
      <c r="J915" s="3" t="s">
        <v>27594</v>
      </c>
      <c r="K915">
        <v>383</v>
      </c>
      <c r="L915" s="1" t="s">
        <v>38</v>
      </c>
      <c r="M915" s="2">
        <v>44496</v>
      </c>
      <c r="N915" s="1" t="s">
        <v>48</v>
      </c>
      <c r="O915" s="1" t="s">
        <v>44</v>
      </c>
      <c r="P915" s="1">
        <f>_3___Healthcare_Data_v1[[#This Row],[Discharge Date]]-_3___Healthcare_Data_v1[[#This Row],[Date of Admission]]</f>
        <v>4</v>
      </c>
      <c r="Q915" s="1">
        <f>IFERROR(_3___Healthcare_Data_v1[[#This Row],[ Billing Amount ]]/_3___Healthcare_Data_v1[[#This Row],[Days in Hospital]],0)</f>
        <v>6270.2972524999996</v>
      </c>
      <c r="R915" s="1" t="str">
        <f>IF(_3___Healthcare_Data_v1[[#This Row],[Age]]&gt;60,"Senior",IF(_3___Healthcare_Data_v1[[#This Row],[Age]]&gt;35,"Middle","Young"))</f>
        <v>Senior</v>
      </c>
    </row>
    <row r="916" spans="1:18" x14ac:dyDescent="0.3">
      <c r="A916" s="1" t="s">
        <v>2735</v>
      </c>
      <c r="B916" s="1" t="s">
        <v>26640</v>
      </c>
      <c r="C916" s="1" t="s">
        <v>16</v>
      </c>
      <c r="D916" s="1" t="s">
        <v>49</v>
      </c>
      <c r="E916" s="1" t="s">
        <v>28</v>
      </c>
      <c r="F916" s="2">
        <v>43405</v>
      </c>
      <c r="G916" s="1" t="s">
        <v>2736</v>
      </c>
      <c r="H916" s="1" t="s">
        <v>2737</v>
      </c>
      <c r="I916" s="1" t="s">
        <v>21</v>
      </c>
      <c r="J916" s="3" t="s">
        <v>27595</v>
      </c>
      <c r="K916">
        <v>232</v>
      </c>
      <c r="L916" s="1" t="s">
        <v>42</v>
      </c>
      <c r="M916" s="2">
        <v>43409</v>
      </c>
      <c r="N916" s="1" t="s">
        <v>31</v>
      </c>
      <c r="O916" s="1" t="s">
        <v>32</v>
      </c>
      <c r="P916" s="1">
        <f>_3___Healthcare_Data_v1[[#This Row],[Discharge Date]]-_3___Healthcare_Data_v1[[#This Row],[Date of Admission]]</f>
        <v>4</v>
      </c>
      <c r="Q916" s="1">
        <f>IFERROR(_3___Healthcare_Data_v1[[#This Row],[ Billing Amount ]]/_3___Healthcare_Data_v1[[#This Row],[Days in Hospital]],0)</f>
        <v>6651.8935700000002</v>
      </c>
      <c r="R916" s="1" t="str">
        <f>IF(_3___Healthcare_Data_v1[[#This Row],[Age]]&gt;60,"Senior",IF(_3___Healthcare_Data_v1[[#This Row],[Age]]&gt;35,"Middle","Young"))</f>
        <v>Senior</v>
      </c>
    </row>
    <row r="917" spans="1:18" x14ac:dyDescent="0.3">
      <c r="A917" s="1" t="s">
        <v>2738</v>
      </c>
      <c r="B917" s="1" t="s">
        <v>26628</v>
      </c>
      <c r="C917" s="1" t="s">
        <v>16</v>
      </c>
      <c r="D917" s="1" t="s">
        <v>49</v>
      </c>
      <c r="E917" s="1" t="s">
        <v>26620</v>
      </c>
      <c r="F917" s="2">
        <v>44070</v>
      </c>
      <c r="G917" s="1" t="s">
        <v>2739</v>
      </c>
      <c r="H917" s="1" t="s">
        <v>2740</v>
      </c>
      <c r="I917" s="1" t="s">
        <v>21</v>
      </c>
      <c r="J917" s="3" t="s">
        <v>27596</v>
      </c>
      <c r="K917">
        <v>195</v>
      </c>
      <c r="L917" s="1" t="s">
        <v>38</v>
      </c>
      <c r="M917" s="2">
        <v>44095</v>
      </c>
      <c r="N917" s="1" t="s">
        <v>23</v>
      </c>
      <c r="O917" s="1" t="s">
        <v>44</v>
      </c>
      <c r="P917" s="1">
        <f>_3___Healthcare_Data_v1[[#This Row],[Discharge Date]]-_3___Healthcare_Data_v1[[#This Row],[Date of Admission]]</f>
        <v>25</v>
      </c>
      <c r="Q917" s="1">
        <f>IFERROR(_3___Healthcare_Data_v1[[#This Row],[ Billing Amount ]]/_3___Healthcare_Data_v1[[#This Row],[Days in Hospital]],0)</f>
        <v>633.27593079999997</v>
      </c>
      <c r="R917" s="1" t="str">
        <f>IF(_3___Healthcare_Data_v1[[#This Row],[Age]]&gt;60,"Senior",IF(_3___Healthcare_Data_v1[[#This Row],[Age]]&gt;35,"Middle","Young"))</f>
        <v>Senior</v>
      </c>
    </row>
    <row r="918" spans="1:18" x14ac:dyDescent="0.3">
      <c r="A918" s="1" t="s">
        <v>2741</v>
      </c>
      <c r="B918" s="1" t="s">
        <v>26666</v>
      </c>
      <c r="C918" s="1" t="s">
        <v>26</v>
      </c>
      <c r="D918" s="1" t="s">
        <v>62</v>
      </c>
      <c r="E918" s="1" t="s">
        <v>69</v>
      </c>
      <c r="F918" s="2">
        <v>43655</v>
      </c>
      <c r="G918" s="1" t="s">
        <v>2742</v>
      </c>
      <c r="H918" s="1" t="s">
        <v>2743</v>
      </c>
      <c r="I918" s="1" t="s">
        <v>60</v>
      </c>
      <c r="J918" s="3" t="s">
        <v>27597</v>
      </c>
      <c r="K918">
        <v>290</v>
      </c>
      <c r="L918" s="1" t="s">
        <v>38</v>
      </c>
      <c r="M918" s="2">
        <v>43659</v>
      </c>
      <c r="N918" s="1" t="s">
        <v>48</v>
      </c>
      <c r="O918" s="1" t="s">
        <v>32</v>
      </c>
      <c r="P918" s="1">
        <f>_3___Healthcare_Data_v1[[#This Row],[Discharge Date]]-_3___Healthcare_Data_v1[[#This Row],[Date of Admission]]</f>
        <v>4</v>
      </c>
      <c r="Q918" s="1">
        <f>IFERROR(_3___Healthcare_Data_v1[[#This Row],[ Billing Amount ]]/_3___Healthcare_Data_v1[[#This Row],[Days in Hospital]],0)</f>
        <v>12945.068429999999</v>
      </c>
      <c r="R918" s="1" t="str">
        <f>IF(_3___Healthcare_Data_v1[[#This Row],[Age]]&gt;60,"Senior",IF(_3___Healthcare_Data_v1[[#This Row],[Age]]&gt;35,"Middle","Young"))</f>
        <v>Senior</v>
      </c>
    </row>
    <row r="919" spans="1:18" x14ac:dyDescent="0.3">
      <c r="A919" s="1" t="s">
        <v>2744</v>
      </c>
      <c r="B919" s="1" t="s">
        <v>26672</v>
      </c>
      <c r="C919" s="1" t="s">
        <v>16</v>
      </c>
      <c r="D919" s="1" t="s">
        <v>89</v>
      </c>
      <c r="E919" s="1" t="s">
        <v>26615</v>
      </c>
      <c r="F919" s="2">
        <v>43843</v>
      </c>
      <c r="G919" s="1" t="s">
        <v>2745</v>
      </c>
      <c r="H919" s="1" t="s">
        <v>2746</v>
      </c>
      <c r="I919" s="1" t="s">
        <v>21</v>
      </c>
      <c r="J919" s="3" t="s">
        <v>27598</v>
      </c>
      <c r="K919">
        <v>317</v>
      </c>
      <c r="L919" s="1" t="s">
        <v>42</v>
      </c>
      <c r="M919" s="2">
        <v>43869</v>
      </c>
      <c r="N919" s="1" t="s">
        <v>48</v>
      </c>
      <c r="O919" s="1" t="s">
        <v>44</v>
      </c>
      <c r="P919" s="1">
        <f>_3___Healthcare_Data_v1[[#This Row],[Discharge Date]]-_3___Healthcare_Data_v1[[#This Row],[Date of Admission]]</f>
        <v>26</v>
      </c>
      <c r="Q919" s="1">
        <f>IFERROR(_3___Healthcare_Data_v1[[#This Row],[ Billing Amount ]]/_3___Healthcare_Data_v1[[#This Row],[Days in Hospital]],0)</f>
        <v>328.30723234615385</v>
      </c>
      <c r="R919" s="1" t="str">
        <f>IF(_3___Healthcare_Data_v1[[#This Row],[Age]]&gt;60,"Senior",IF(_3___Healthcare_Data_v1[[#This Row],[Age]]&gt;35,"Middle","Young"))</f>
        <v>Senior</v>
      </c>
    </row>
    <row r="920" spans="1:18" x14ac:dyDescent="0.3">
      <c r="A920" s="1" t="s">
        <v>2747</v>
      </c>
      <c r="B920" s="1" t="s">
        <v>26659</v>
      </c>
      <c r="C920" s="1" t="s">
        <v>26</v>
      </c>
      <c r="D920" s="1" t="s">
        <v>229</v>
      </c>
      <c r="E920" s="1" t="s">
        <v>26620</v>
      </c>
      <c r="F920" s="2">
        <v>43569</v>
      </c>
      <c r="G920" s="1" t="s">
        <v>2748</v>
      </c>
      <c r="H920" s="1" t="s">
        <v>2749</v>
      </c>
      <c r="I920" s="1" t="s">
        <v>60</v>
      </c>
      <c r="J920" s="3" t="s">
        <v>27599</v>
      </c>
      <c r="K920">
        <v>172</v>
      </c>
      <c r="L920" s="1" t="s">
        <v>38</v>
      </c>
      <c r="M920" s="2">
        <v>43587</v>
      </c>
      <c r="N920" s="1" t="s">
        <v>84</v>
      </c>
      <c r="O920" s="1" t="s">
        <v>44</v>
      </c>
      <c r="P920" s="1">
        <f>_3___Healthcare_Data_v1[[#This Row],[Discharge Date]]-_3___Healthcare_Data_v1[[#This Row],[Date of Admission]]</f>
        <v>18</v>
      </c>
      <c r="Q920" s="1">
        <f>IFERROR(_3___Healthcare_Data_v1[[#This Row],[ Billing Amount ]]/_3___Healthcare_Data_v1[[#This Row],[Days in Hospital]],0)</f>
        <v>114.19977366666666</v>
      </c>
      <c r="R920" s="1" t="str">
        <f>IF(_3___Healthcare_Data_v1[[#This Row],[Age]]&gt;60,"Senior",IF(_3___Healthcare_Data_v1[[#This Row],[Age]]&gt;35,"Middle","Young"))</f>
        <v>Senior</v>
      </c>
    </row>
    <row r="921" spans="1:18" x14ac:dyDescent="0.3">
      <c r="A921" s="1" t="s">
        <v>2750</v>
      </c>
      <c r="B921" s="1" t="s">
        <v>26655</v>
      </c>
      <c r="C921" s="1" t="s">
        <v>26</v>
      </c>
      <c r="D921" s="1" t="s">
        <v>229</v>
      </c>
      <c r="E921" s="1" t="s">
        <v>18</v>
      </c>
      <c r="F921" s="2">
        <v>44280</v>
      </c>
      <c r="G921" s="1" t="s">
        <v>2751</v>
      </c>
      <c r="H921" s="1" t="s">
        <v>2752</v>
      </c>
      <c r="I921" s="1" t="s">
        <v>52</v>
      </c>
      <c r="J921" s="3" t="s">
        <v>27600</v>
      </c>
      <c r="K921">
        <v>193</v>
      </c>
      <c r="L921" s="1" t="s">
        <v>38</v>
      </c>
      <c r="M921" s="2">
        <v>44304</v>
      </c>
      <c r="N921" s="1" t="s">
        <v>84</v>
      </c>
      <c r="O921" s="1" t="s">
        <v>44</v>
      </c>
      <c r="P921" s="1">
        <f>_3___Healthcare_Data_v1[[#This Row],[Discharge Date]]-_3___Healthcare_Data_v1[[#This Row],[Date of Admission]]</f>
        <v>24</v>
      </c>
      <c r="Q921" s="1">
        <f>IFERROR(_3___Healthcare_Data_v1[[#This Row],[ Billing Amount ]]/_3___Healthcare_Data_v1[[#This Row],[Days in Hospital]],0)</f>
        <v>1074.9014041666667</v>
      </c>
      <c r="R921" s="1" t="str">
        <f>IF(_3___Healthcare_Data_v1[[#This Row],[Age]]&gt;60,"Senior",IF(_3___Healthcare_Data_v1[[#This Row],[Age]]&gt;35,"Middle","Young"))</f>
        <v>Senior</v>
      </c>
    </row>
    <row r="922" spans="1:18" x14ac:dyDescent="0.3">
      <c r="A922" s="1" t="s">
        <v>2753</v>
      </c>
      <c r="B922" s="1" t="s">
        <v>26614</v>
      </c>
      <c r="C922" s="1" t="s">
        <v>26</v>
      </c>
      <c r="D922" s="1" t="s">
        <v>49</v>
      </c>
      <c r="E922" s="1" t="s">
        <v>26620</v>
      </c>
      <c r="F922" s="2">
        <v>44155</v>
      </c>
      <c r="G922" s="1" t="s">
        <v>2754</v>
      </c>
      <c r="H922" s="1" t="s">
        <v>2755</v>
      </c>
      <c r="I922" s="1" t="s">
        <v>26607</v>
      </c>
      <c r="J922" s="3" t="s">
        <v>27601</v>
      </c>
      <c r="K922">
        <v>148</v>
      </c>
      <c r="L922" s="1" t="s">
        <v>42</v>
      </c>
      <c r="M922" s="2">
        <v>44161</v>
      </c>
      <c r="N922" s="1" t="s">
        <v>23</v>
      </c>
      <c r="O922" s="1" t="s">
        <v>24</v>
      </c>
      <c r="P922" s="1">
        <f>_3___Healthcare_Data_v1[[#This Row],[Discharge Date]]-_3___Healthcare_Data_v1[[#This Row],[Date of Admission]]</f>
        <v>6</v>
      </c>
      <c r="Q922" s="1">
        <f>IFERROR(_3___Healthcare_Data_v1[[#This Row],[ Billing Amount ]]/_3___Healthcare_Data_v1[[#This Row],[Days in Hospital]],0)</f>
        <v>4937.6704883333332</v>
      </c>
      <c r="R922" s="1" t="str">
        <f>IF(_3___Healthcare_Data_v1[[#This Row],[Age]]&gt;60,"Senior",IF(_3___Healthcare_Data_v1[[#This Row],[Age]]&gt;35,"Middle","Young"))</f>
        <v>Senior</v>
      </c>
    </row>
    <row r="923" spans="1:18" x14ac:dyDescent="0.3">
      <c r="A923" s="1" t="s">
        <v>2756</v>
      </c>
      <c r="B923" s="1" t="s">
        <v>26634</v>
      </c>
      <c r="C923" s="1" t="s">
        <v>16</v>
      </c>
      <c r="D923" s="1" t="s">
        <v>229</v>
      </c>
      <c r="E923" s="1" t="s">
        <v>18</v>
      </c>
      <c r="F923" s="2">
        <v>45012</v>
      </c>
      <c r="G923" s="1" t="s">
        <v>2757</v>
      </c>
      <c r="H923" s="1" t="s">
        <v>2758</v>
      </c>
      <c r="I923" s="1" t="s">
        <v>52</v>
      </c>
      <c r="J923" s="3" t="s">
        <v>27602</v>
      </c>
      <c r="K923">
        <v>467</v>
      </c>
      <c r="L923" s="1" t="s">
        <v>38</v>
      </c>
      <c r="M923" s="2">
        <v>45029</v>
      </c>
      <c r="N923" s="1" t="s">
        <v>31</v>
      </c>
      <c r="O923" s="1" t="s">
        <v>44</v>
      </c>
      <c r="P923" s="1">
        <f>_3___Healthcare_Data_v1[[#This Row],[Discharge Date]]-_3___Healthcare_Data_v1[[#This Row],[Date of Admission]]</f>
        <v>17</v>
      </c>
      <c r="Q923" s="1">
        <f>IFERROR(_3___Healthcare_Data_v1[[#This Row],[ Billing Amount ]]/_3___Healthcare_Data_v1[[#This Row],[Days in Hospital]],0)</f>
        <v>236.15849229411765</v>
      </c>
      <c r="R923" s="1" t="str">
        <f>IF(_3___Healthcare_Data_v1[[#This Row],[Age]]&gt;60,"Senior",IF(_3___Healthcare_Data_v1[[#This Row],[Age]]&gt;35,"Middle","Young"))</f>
        <v>Senior</v>
      </c>
    </row>
    <row r="924" spans="1:18" x14ac:dyDescent="0.3">
      <c r="A924" s="1" t="s">
        <v>2759</v>
      </c>
      <c r="B924" s="1" t="s">
        <v>26837</v>
      </c>
      <c r="C924" s="1" t="s">
        <v>26</v>
      </c>
      <c r="D924" s="1" t="s">
        <v>89</v>
      </c>
      <c r="E924" s="1" t="s">
        <v>28</v>
      </c>
      <c r="F924" s="2">
        <v>43804</v>
      </c>
      <c r="G924" s="1" t="s">
        <v>2760</v>
      </c>
      <c r="H924" s="1" t="s">
        <v>2761</v>
      </c>
      <c r="I924" s="1" t="s">
        <v>52</v>
      </c>
      <c r="J924" s="3" t="s">
        <v>27603</v>
      </c>
      <c r="K924">
        <v>230</v>
      </c>
      <c r="L924" s="1" t="s">
        <v>42</v>
      </c>
      <c r="M924" s="2">
        <v>43834</v>
      </c>
      <c r="N924" s="1" t="s">
        <v>23</v>
      </c>
      <c r="O924" s="1" t="s">
        <v>24</v>
      </c>
      <c r="P924" s="1">
        <f>_3___Healthcare_Data_v1[[#This Row],[Discharge Date]]-_3___Healthcare_Data_v1[[#This Row],[Date of Admission]]</f>
        <v>30</v>
      </c>
      <c r="Q924" s="1">
        <f>IFERROR(_3___Healthcare_Data_v1[[#This Row],[ Billing Amount ]]/_3___Healthcare_Data_v1[[#This Row],[Days in Hospital]],0)</f>
        <v>1474.2817293333333</v>
      </c>
      <c r="R924" s="1" t="str">
        <f>IF(_3___Healthcare_Data_v1[[#This Row],[Age]]&gt;60,"Senior",IF(_3___Healthcare_Data_v1[[#This Row],[Age]]&gt;35,"Middle","Young"))</f>
        <v>Senior</v>
      </c>
    </row>
    <row r="925" spans="1:18" x14ac:dyDescent="0.3">
      <c r="A925" s="1" t="s">
        <v>2762</v>
      </c>
      <c r="B925" s="1" t="s">
        <v>26712</v>
      </c>
      <c r="C925" s="1" t="s">
        <v>16</v>
      </c>
      <c r="D925" s="1" t="s">
        <v>17</v>
      </c>
      <c r="E925" s="1" t="s">
        <v>18</v>
      </c>
      <c r="F925" s="2">
        <v>44585</v>
      </c>
      <c r="G925" s="1" t="s">
        <v>2763</v>
      </c>
      <c r="H925" s="1" t="s">
        <v>2764</v>
      </c>
      <c r="I925" s="1" t="s">
        <v>52</v>
      </c>
      <c r="J925" s="3" t="s">
        <v>27604</v>
      </c>
      <c r="K925">
        <v>316</v>
      </c>
      <c r="L925" s="1" t="s">
        <v>38</v>
      </c>
      <c r="M925" s="2">
        <v>44596</v>
      </c>
      <c r="N925" s="1" t="s">
        <v>43</v>
      </c>
      <c r="O925" s="1" t="s">
        <v>24</v>
      </c>
      <c r="P925" s="1">
        <f>_3___Healthcare_Data_v1[[#This Row],[Discharge Date]]-_3___Healthcare_Data_v1[[#This Row],[Date of Admission]]</f>
        <v>11</v>
      </c>
      <c r="Q925" s="1">
        <f>IFERROR(_3___Healthcare_Data_v1[[#This Row],[ Billing Amount ]]/_3___Healthcare_Data_v1[[#This Row],[Days in Hospital]],0)</f>
        <v>1153.2533072727272</v>
      </c>
      <c r="R925" s="1" t="str">
        <f>IF(_3___Healthcare_Data_v1[[#This Row],[Age]]&gt;60,"Senior",IF(_3___Healthcare_Data_v1[[#This Row],[Age]]&gt;35,"Middle","Young"))</f>
        <v>Senior</v>
      </c>
    </row>
    <row r="926" spans="1:18" x14ac:dyDescent="0.3">
      <c r="A926" s="1" t="s">
        <v>2765</v>
      </c>
      <c r="B926" s="1" t="s">
        <v>26622</v>
      </c>
      <c r="C926" s="1" t="s">
        <v>16</v>
      </c>
      <c r="D926" s="1" t="s">
        <v>114</v>
      </c>
      <c r="E926" s="1" t="s">
        <v>26620</v>
      </c>
      <c r="F926" s="2">
        <v>43720</v>
      </c>
      <c r="G926" s="1" t="s">
        <v>2766</v>
      </c>
      <c r="H926" s="1" t="s">
        <v>2767</v>
      </c>
      <c r="I926" s="1" t="s">
        <v>21</v>
      </c>
      <c r="J926" s="3" t="s">
        <v>27605</v>
      </c>
      <c r="K926">
        <v>146</v>
      </c>
      <c r="L926" s="1" t="s">
        <v>38</v>
      </c>
      <c r="M926" s="2">
        <v>43731</v>
      </c>
      <c r="N926" s="1" t="s">
        <v>84</v>
      </c>
      <c r="O926" s="1" t="s">
        <v>24</v>
      </c>
      <c r="P926" s="1">
        <f>_3___Healthcare_Data_v1[[#This Row],[Discharge Date]]-_3___Healthcare_Data_v1[[#This Row],[Date of Admission]]</f>
        <v>11</v>
      </c>
      <c r="Q926" s="1">
        <f>IFERROR(_3___Healthcare_Data_v1[[#This Row],[ Billing Amount ]]/_3___Healthcare_Data_v1[[#This Row],[Days in Hospital]],0)</f>
        <v>2892.58239</v>
      </c>
      <c r="R926" s="1" t="str">
        <f>IF(_3___Healthcare_Data_v1[[#This Row],[Age]]&gt;60,"Senior",IF(_3___Healthcare_Data_v1[[#This Row],[Age]]&gt;35,"Middle","Young"))</f>
        <v>Senior</v>
      </c>
    </row>
    <row r="927" spans="1:18" x14ac:dyDescent="0.3">
      <c r="A927" s="1" t="s">
        <v>2768</v>
      </c>
      <c r="B927" s="1" t="s">
        <v>26614</v>
      </c>
      <c r="C927" s="1" t="s">
        <v>26</v>
      </c>
      <c r="D927" s="1" t="s">
        <v>114</v>
      </c>
      <c r="E927" s="1" t="s">
        <v>26620</v>
      </c>
      <c r="F927" s="2">
        <v>44847</v>
      </c>
      <c r="G927" s="1" t="s">
        <v>2769</v>
      </c>
      <c r="H927" s="1" t="s">
        <v>2770</v>
      </c>
      <c r="I927" s="1" t="s">
        <v>52</v>
      </c>
      <c r="J927" s="3" t="s">
        <v>27606</v>
      </c>
      <c r="K927">
        <v>491</v>
      </c>
      <c r="L927" s="1" t="s">
        <v>38</v>
      </c>
      <c r="M927" s="2">
        <v>44855</v>
      </c>
      <c r="N927" s="1" t="s">
        <v>48</v>
      </c>
      <c r="O927" s="1" t="s">
        <v>24</v>
      </c>
      <c r="P927" s="1">
        <f>_3___Healthcare_Data_v1[[#This Row],[Discharge Date]]-_3___Healthcare_Data_v1[[#This Row],[Date of Admission]]</f>
        <v>8</v>
      </c>
      <c r="Q927" s="1">
        <f>IFERROR(_3___Healthcare_Data_v1[[#This Row],[ Billing Amount ]]/_3___Healthcare_Data_v1[[#This Row],[Days in Hospital]],0)</f>
        <v>1972.9059</v>
      </c>
      <c r="R927" s="1" t="str">
        <f>IF(_3___Healthcare_Data_v1[[#This Row],[Age]]&gt;60,"Senior",IF(_3___Healthcare_Data_v1[[#This Row],[Age]]&gt;35,"Middle","Young"))</f>
        <v>Senior</v>
      </c>
    </row>
    <row r="928" spans="1:18" x14ac:dyDescent="0.3">
      <c r="A928" s="1" t="s">
        <v>2771</v>
      </c>
      <c r="B928" s="1" t="s">
        <v>26697</v>
      </c>
      <c r="C928" s="1" t="s">
        <v>16</v>
      </c>
      <c r="D928" s="1" t="s">
        <v>27</v>
      </c>
      <c r="E928" s="1" t="s">
        <v>28</v>
      </c>
      <c r="F928" s="2">
        <v>43848</v>
      </c>
      <c r="G928" s="1" t="s">
        <v>2772</v>
      </c>
      <c r="H928" s="1" t="s">
        <v>2773</v>
      </c>
      <c r="I928" s="1" t="s">
        <v>56</v>
      </c>
      <c r="J928" s="3" t="s">
        <v>27607</v>
      </c>
      <c r="K928">
        <v>216</v>
      </c>
      <c r="L928" s="1" t="s">
        <v>42</v>
      </c>
      <c r="M928" s="2">
        <v>43878</v>
      </c>
      <c r="N928" s="1" t="s">
        <v>84</v>
      </c>
      <c r="O928" s="1" t="s">
        <v>24</v>
      </c>
      <c r="P928" s="1">
        <f>_3___Healthcare_Data_v1[[#This Row],[Discharge Date]]-_3___Healthcare_Data_v1[[#This Row],[Date of Admission]]</f>
        <v>30</v>
      </c>
      <c r="Q928" s="1">
        <f>IFERROR(_3___Healthcare_Data_v1[[#This Row],[ Billing Amount ]]/_3___Healthcare_Data_v1[[#This Row],[Days in Hospital]],0)</f>
        <v>854.44366600000001</v>
      </c>
      <c r="R928" s="1" t="str">
        <f>IF(_3___Healthcare_Data_v1[[#This Row],[Age]]&gt;60,"Senior",IF(_3___Healthcare_Data_v1[[#This Row],[Age]]&gt;35,"Middle","Young"))</f>
        <v>Senior</v>
      </c>
    </row>
    <row r="929" spans="1:18" x14ac:dyDescent="0.3">
      <c r="A929" s="1" t="s">
        <v>2774</v>
      </c>
      <c r="B929" s="1" t="s">
        <v>26626</v>
      </c>
      <c r="C929" s="1" t="s">
        <v>26</v>
      </c>
      <c r="D929" s="1" t="s">
        <v>34</v>
      </c>
      <c r="E929" s="1" t="s">
        <v>26620</v>
      </c>
      <c r="F929" s="2">
        <v>43538</v>
      </c>
      <c r="G929" s="1" t="s">
        <v>2775</v>
      </c>
      <c r="H929" s="1" t="s">
        <v>2776</v>
      </c>
      <c r="I929" s="1" t="s">
        <v>26607</v>
      </c>
      <c r="J929" s="3" t="s">
        <v>27608</v>
      </c>
      <c r="K929">
        <v>453</v>
      </c>
      <c r="L929" s="1" t="s">
        <v>38</v>
      </c>
      <c r="M929" s="2">
        <v>43540</v>
      </c>
      <c r="N929" s="1" t="s">
        <v>48</v>
      </c>
      <c r="O929" s="1" t="s">
        <v>32</v>
      </c>
      <c r="P929" s="1">
        <f>_3___Healthcare_Data_v1[[#This Row],[Discharge Date]]-_3___Healthcare_Data_v1[[#This Row],[Date of Admission]]</f>
        <v>2</v>
      </c>
      <c r="Q929" s="1">
        <f>IFERROR(_3___Healthcare_Data_v1[[#This Row],[ Billing Amount ]]/_3___Healthcare_Data_v1[[#This Row],[Days in Hospital]],0)</f>
        <v>7878.14102</v>
      </c>
      <c r="R929" s="1" t="str">
        <f>IF(_3___Healthcare_Data_v1[[#This Row],[Age]]&gt;60,"Senior",IF(_3___Healthcare_Data_v1[[#This Row],[Age]]&gt;35,"Middle","Young"))</f>
        <v>Senior</v>
      </c>
    </row>
    <row r="930" spans="1:18" x14ac:dyDescent="0.3">
      <c r="A930" s="1" t="s">
        <v>2777</v>
      </c>
      <c r="B930" s="1" t="s">
        <v>26712</v>
      </c>
      <c r="C930" s="1" t="s">
        <v>26</v>
      </c>
      <c r="D930" s="1" t="s">
        <v>62</v>
      </c>
      <c r="E930" s="1" t="s">
        <v>26620</v>
      </c>
      <c r="F930" s="2">
        <v>43779</v>
      </c>
      <c r="G930" s="1" t="s">
        <v>2778</v>
      </c>
      <c r="H930" s="1" t="s">
        <v>2779</v>
      </c>
      <c r="I930" s="1" t="s">
        <v>52</v>
      </c>
      <c r="J930" s="3" t="s">
        <v>27609</v>
      </c>
      <c r="K930">
        <v>126</v>
      </c>
      <c r="L930" s="1" t="s">
        <v>38</v>
      </c>
      <c r="M930" s="2">
        <v>43782</v>
      </c>
      <c r="N930" s="1" t="s">
        <v>31</v>
      </c>
      <c r="O930" s="1" t="s">
        <v>32</v>
      </c>
      <c r="P930" s="1">
        <f>_3___Healthcare_Data_v1[[#This Row],[Discharge Date]]-_3___Healthcare_Data_v1[[#This Row],[Date of Admission]]</f>
        <v>3</v>
      </c>
      <c r="Q930" s="1">
        <f>IFERROR(_3___Healthcare_Data_v1[[#This Row],[ Billing Amount ]]/_3___Healthcare_Data_v1[[#This Row],[Days in Hospital]],0)</f>
        <v>1345.7501383333333</v>
      </c>
      <c r="R930" s="1" t="str">
        <f>IF(_3___Healthcare_Data_v1[[#This Row],[Age]]&gt;60,"Senior",IF(_3___Healthcare_Data_v1[[#This Row],[Age]]&gt;35,"Middle","Young"))</f>
        <v>Senior</v>
      </c>
    </row>
    <row r="931" spans="1:18" x14ac:dyDescent="0.3">
      <c r="A931" s="1" t="s">
        <v>2780</v>
      </c>
      <c r="B931" s="1" t="s">
        <v>26617</v>
      </c>
      <c r="C931" s="1" t="s">
        <v>16</v>
      </c>
      <c r="D931" s="1" t="s">
        <v>49</v>
      </c>
      <c r="E931" s="1" t="s">
        <v>26620</v>
      </c>
      <c r="F931" s="2">
        <v>45117</v>
      </c>
      <c r="G931" s="1" t="s">
        <v>2781</v>
      </c>
      <c r="H931" s="1" t="s">
        <v>2782</v>
      </c>
      <c r="I931" s="1" t="s">
        <v>21</v>
      </c>
      <c r="J931" s="3" t="s">
        <v>27610</v>
      </c>
      <c r="K931">
        <v>269</v>
      </c>
      <c r="L931" s="1" t="s">
        <v>22</v>
      </c>
      <c r="M931" s="2">
        <v>45119</v>
      </c>
      <c r="N931" s="1" t="s">
        <v>23</v>
      </c>
      <c r="O931" s="1" t="s">
        <v>44</v>
      </c>
      <c r="P931" s="1">
        <f>_3___Healthcare_Data_v1[[#This Row],[Discharge Date]]-_3___Healthcare_Data_v1[[#This Row],[Date of Admission]]</f>
        <v>2</v>
      </c>
      <c r="Q931" s="1">
        <f>IFERROR(_3___Healthcare_Data_v1[[#This Row],[ Billing Amount ]]/_3___Healthcare_Data_v1[[#This Row],[Days in Hospital]],0)</f>
        <v>6673.8078800000003</v>
      </c>
      <c r="R931" s="1" t="str">
        <f>IF(_3___Healthcare_Data_v1[[#This Row],[Age]]&gt;60,"Senior",IF(_3___Healthcare_Data_v1[[#This Row],[Age]]&gt;35,"Middle","Young"))</f>
        <v>Senior</v>
      </c>
    </row>
    <row r="932" spans="1:18" x14ac:dyDescent="0.3">
      <c r="A932" s="1" t="s">
        <v>2783</v>
      </c>
      <c r="B932" s="1" t="s">
        <v>26646</v>
      </c>
      <c r="C932" s="1" t="s">
        <v>26</v>
      </c>
      <c r="D932" s="1" t="s">
        <v>17</v>
      </c>
      <c r="E932" s="1" t="s">
        <v>26620</v>
      </c>
      <c r="F932" s="2">
        <v>44055</v>
      </c>
      <c r="G932" s="1" t="s">
        <v>2784</v>
      </c>
      <c r="H932" s="1" t="s">
        <v>2785</v>
      </c>
      <c r="I932" s="1" t="s">
        <v>21</v>
      </c>
      <c r="J932" s="3" t="s">
        <v>27611</v>
      </c>
      <c r="K932">
        <v>145</v>
      </c>
      <c r="L932" s="1" t="s">
        <v>38</v>
      </c>
      <c r="M932" s="2">
        <v>44070</v>
      </c>
      <c r="N932" s="1" t="s">
        <v>23</v>
      </c>
      <c r="O932" s="1" t="s">
        <v>32</v>
      </c>
      <c r="P932" s="1">
        <f>_3___Healthcare_Data_v1[[#This Row],[Discharge Date]]-_3___Healthcare_Data_v1[[#This Row],[Date of Admission]]</f>
        <v>15</v>
      </c>
      <c r="Q932" s="1">
        <f>IFERROR(_3___Healthcare_Data_v1[[#This Row],[ Billing Amount ]]/_3___Healthcare_Data_v1[[#This Row],[Days in Hospital]],0)</f>
        <v>367.66883133333334</v>
      </c>
      <c r="R932" s="1" t="str">
        <f>IF(_3___Healthcare_Data_v1[[#This Row],[Age]]&gt;60,"Senior",IF(_3___Healthcare_Data_v1[[#This Row],[Age]]&gt;35,"Middle","Young"))</f>
        <v>Senior</v>
      </c>
    </row>
    <row r="933" spans="1:18" x14ac:dyDescent="0.3">
      <c r="A933" s="1" t="s">
        <v>2786</v>
      </c>
      <c r="B933" s="1" t="s">
        <v>26720</v>
      </c>
      <c r="C933" s="1" t="s">
        <v>26</v>
      </c>
      <c r="D933" s="1" t="s">
        <v>17</v>
      </c>
      <c r="E933" s="1" t="s">
        <v>69</v>
      </c>
      <c r="F933" s="2">
        <v>43636</v>
      </c>
      <c r="G933" s="1" t="s">
        <v>2787</v>
      </c>
      <c r="H933" s="1" t="s">
        <v>2788</v>
      </c>
      <c r="I933" s="1" t="s">
        <v>52</v>
      </c>
      <c r="J933" s="3" t="s">
        <v>27612</v>
      </c>
      <c r="K933">
        <v>360</v>
      </c>
      <c r="L933" s="1" t="s">
        <v>38</v>
      </c>
      <c r="M933" s="2">
        <v>43644</v>
      </c>
      <c r="N933" s="1" t="s">
        <v>43</v>
      </c>
      <c r="O933" s="1" t="s">
        <v>32</v>
      </c>
      <c r="P933" s="1">
        <f>_3___Healthcare_Data_v1[[#This Row],[Discharge Date]]-_3___Healthcare_Data_v1[[#This Row],[Date of Admission]]</f>
        <v>8</v>
      </c>
      <c r="Q933" s="1">
        <f>IFERROR(_3___Healthcare_Data_v1[[#This Row],[ Billing Amount ]]/_3___Healthcare_Data_v1[[#This Row],[Days in Hospital]],0)</f>
        <v>5057.2905300000002</v>
      </c>
      <c r="R933" s="1" t="str">
        <f>IF(_3___Healthcare_Data_v1[[#This Row],[Age]]&gt;60,"Senior",IF(_3___Healthcare_Data_v1[[#This Row],[Age]]&gt;35,"Middle","Young"))</f>
        <v>Senior</v>
      </c>
    </row>
    <row r="934" spans="1:18" x14ac:dyDescent="0.3">
      <c r="A934" s="1" t="s">
        <v>2789</v>
      </c>
      <c r="B934" s="1" t="s">
        <v>26755</v>
      </c>
      <c r="C934" s="1" t="s">
        <v>26</v>
      </c>
      <c r="D934" s="1" t="s">
        <v>17</v>
      </c>
      <c r="E934" s="1" t="s">
        <v>69</v>
      </c>
      <c r="F934" s="2">
        <v>43722</v>
      </c>
      <c r="G934" s="1" t="s">
        <v>2790</v>
      </c>
      <c r="H934" s="1" t="s">
        <v>2791</v>
      </c>
      <c r="I934" s="1" t="s">
        <v>26607</v>
      </c>
      <c r="J934" s="3" t="s">
        <v>27613</v>
      </c>
      <c r="K934">
        <v>230</v>
      </c>
      <c r="L934" s="1" t="s">
        <v>22</v>
      </c>
      <c r="M934" s="2">
        <v>43726</v>
      </c>
      <c r="N934" s="1" t="s">
        <v>43</v>
      </c>
      <c r="O934" s="1" t="s">
        <v>32</v>
      </c>
      <c r="P934" s="1">
        <f>_3___Healthcare_Data_v1[[#This Row],[Discharge Date]]-_3___Healthcare_Data_v1[[#This Row],[Date of Admission]]</f>
        <v>4</v>
      </c>
      <c r="Q934" s="1">
        <f>IFERROR(_3___Healthcare_Data_v1[[#This Row],[ Billing Amount ]]/_3___Healthcare_Data_v1[[#This Row],[Days in Hospital]],0)</f>
        <v>18521.6143825</v>
      </c>
      <c r="R934" s="1" t="str">
        <f>IF(_3___Healthcare_Data_v1[[#This Row],[Age]]&gt;60,"Senior",IF(_3___Healthcare_Data_v1[[#This Row],[Age]]&gt;35,"Middle","Young"))</f>
        <v>Senior</v>
      </c>
    </row>
    <row r="935" spans="1:18" x14ac:dyDescent="0.3">
      <c r="A935" s="1" t="s">
        <v>2792</v>
      </c>
      <c r="B935" s="1" t="s">
        <v>26967</v>
      </c>
      <c r="C935" s="1" t="s">
        <v>16</v>
      </c>
      <c r="D935" s="1" t="s">
        <v>62</v>
      </c>
      <c r="E935" s="1" t="s">
        <v>28</v>
      </c>
      <c r="F935" s="2">
        <v>44512</v>
      </c>
      <c r="G935" s="1" t="s">
        <v>2793</v>
      </c>
      <c r="H935" s="1" t="s">
        <v>2794</v>
      </c>
      <c r="I935" s="1" t="s">
        <v>56</v>
      </c>
      <c r="J935" s="3" t="s">
        <v>27614</v>
      </c>
      <c r="K935">
        <v>345</v>
      </c>
      <c r="L935" s="1" t="s">
        <v>42</v>
      </c>
      <c r="M935" s="2">
        <v>44530</v>
      </c>
      <c r="N935" s="1" t="s">
        <v>48</v>
      </c>
      <c r="O935" s="1" t="s">
        <v>24</v>
      </c>
      <c r="P935" s="1">
        <f>_3___Healthcare_Data_v1[[#This Row],[Discharge Date]]-_3___Healthcare_Data_v1[[#This Row],[Date of Admission]]</f>
        <v>18</v>
      </c>
      <c r="Q935" s="1">
        <f>IFERROR(_3___Healthcare_Data_v1[[#This Row],[ Billing Amount ]]/_3___Healthcare_Data_v1[[#This Row],[Days in Hospital]],0)</f>
        <v>177.64293683333332</v>
      </c>
      <c r="R935" s="1" t="str">
        <f>IF(_3___Healthcare_Data_v1[[#This Row],[Age]]&gt;60,"Senior",IF(_3___Healthcare_Data_v1[[#This Row],[Age]]&gt;35,"Middle","Young"))</f>
        <v>Senior</v>
      </c>
    </row>
    <row r="936" spans="1:18" x14ac:dyDescent="0.3">
      <c r="A936" s="1" t="s">
        <v>1483</v>
      </c>
      <c r="B936" s="1" t="s">
        <v>26845</v>
      </c>
      <c r="C936" s="1" t="s">
        <v>16</v>
      </c>
      <c r="D936" s="1" t="s">
        <v>89</v>
      </c>
      <c r="E936" s="1" t="s">
        <v>18</v>
      </c>
      <c r="F936" s="2">
        <v>43931</v>
      </c>
      <c r="G936" s="1" t="s">
        <v>2795</v>
      </c>
      <c r="H936" s="1" t="s">
        <v>2796</v>
      </c>
      <c r="I936" s="1" t="s">
        <v>26607</v>
      </c>
      <c r="J936" s="3" t="s">
        <v>27615</v>
      </c>
      <c r="K936">
        <v>481</v>
      </c>
      <c r="L936" s="1" t="s">
        <v>38</v>
      </c>
      <c r="M936" s="2">
        <v>43961</v>
      </c>
      <c r="N936" s="1" t="s">
        <v>23</v>
      </c>
      <c r="O936" s="1" t="s">
        <v>24</v>
      </c>
      <c r="P936" s="1">
        <f>_3___Healthcare_Data_v1[[#This Row],[Discharge Date]]-_3___Healthcare_Data_v1[[#This Row],[Date of Admission]]</f>
        <v>30</v>
      </c>
      <c r="Q936" s="1">
        <f>IFERROR(_3___Healthcare_Data_v1[[#This Row],[ Billing Amount ]]/_3___Healthcare_Data_v1[[#This Row],[Days in Hospital]],0)</f>
        <v>986.68667900000003</v>
      </c>
      <c r="R936" s="1" t="str">
        <f>IF(_3___Healthcare_Data_v1[[#This Row],[Age]]&gt;60,"Senior",IF(_3___Healthcare_Data_v1[[#This Row],[Age]]&gt;35,"Middle","Young"))</f>
        <v>Senior</v>
      </c>
    </row>
    <row r="937" spans="1:18" x14ac:dyDescent="0.3">
      <c r="A937" s="1" t="s">
        <v>2797</v>
      </c>
      <c r="B937" s="1" t="s">
        <v>26712</v>
      </c>
      <c r="C937" s="1" t="s">
        <v>26</v>
      </c>
      <c r="D937" s="1" t="s">
        <v>49</v>
      </c>
      <c r="E937" s="1" t="s">
        <v>26620</v>
      </c>
      <c r="F937" s="2">
        <v>44531</v>
      </c>
      <c r="G937" s="1" t="s">
        <v>2798</v>
      </c>
      <c r="H937" s="1" t="s">
        <v>2799</v>
      </c>
      <c r="I937" s="1" t="s">
        <v>52</v>
      </c>
      <c r="J937" s="3" t="s">
        <v>27616</v>
      </c>
      <c r="K937">
        <v>354</v>
      </c>
      <c r="L937" s="1" t="s">
        <v>42</v>
      </c>
      <c r="M937" s="2">
        <v>44543</v>
      </c>
      <c r="N937" s="1" t="s">
        <v>23</v>
      </c>
      <c r="O937" s="1" t="s">
        <v>32</v>
      </c>
      <c r="P937" s="1">
        <f>_3___Healthcare_Data_v1[[#This Row],[Discharge Date]]-_3___Healthcare_Data_v1[[#This Row],[Date of Admission]]</f>
        <v>12</v>
      </c>
      <c r="Q937" s="1">
        <f>IFERROR(_3___Healthcare_Data_v1[[#This Row],[ Billing Amount ]]/_3___Healthcare_Data_v1[[#This Row],[Days in Hospital]],0)</f>
        <v>2787.6800574999997</v>
      </c>
      <c r="R937" s="1" t="str">
        <f>IF(_3___Healthcare_Data_v1[[#This Row],[Age]]&gt;60,"Senior",IF(_3___Healthcare_Data_v1[[#This Row],[Age]]&gt;35,"Middle","Young"))</f>
        <v>Senior</v>
      </c>
    </row>
    <row r="938" spans="1:18" x14ac:dyDescent="0.3">
      <c r="A938" s="1" t="s">
        <v>2800</v>
      </c>
      <c r="B938" s="1" t="s">
        <v>26958</v>
      </c>
      <c r="C938" s="1" t="s">
        <v>16</v>
      </c>
      <c r="D938" s="1" t="s">
        <v>114</v>
      </c>
      <c r="E938" s="1" t="s">
        <v>28</v>
      </c>
      <c r="F938" s="2">
        <v>44962</v>
      </c>
      <c r="G938" s="1" t="s">
        <v>2801</v>
      </c>
      <c r="H938" s="1" t="s">
        <v>2802</v>
      </c>
      <c r="I938" s="1" t="s">
        <v>60</v>
      </c>
      <c r="J938" s="3" t="s">
        <v>27617</v>
      </c>
      <c r="K938">
        <v>399</v>
      </c>
      <c r="L938" s="1" t="s">
        <v>42</v>
      </c>
      <c r="M938" s="2">
        <v>44968</v>
      </c>
      <c r="N938" s="1" t="s">
        <v>84</v>
      </c>
      <c r="O938" s="1" t="s">
        <v>44</v>
      </c>
      <c r="P938" s="1">
        <f>_3___Healthcare_Data_v1[[#This Row],[Discharge Date]]-_3___Healthcare_Data_v1[[#This Row],[Date of Admission]]</f>
        <v>6</v>
      </c>
      <c r="Q938" s="1">
        <f>IFERROR(_3___Healthcare_Data_v1[[#This Row],[ Billing Amount ]]/_3___Healthcare_Data_v1[[#This Row],[Days in Hospital]],0)</f>
        <v>1781.4453433333335</v>
      </c>
      <c r="R938" s="1" t="str">
        <f>IF(_3___Healthcare_Data_v1[[#This Row],[Age]]&gt;60,"Senior",IF(_3___Healthcare_Data_v1[[#This Row],[Age]]&gt;35,"Middle","Young"))</f>
        <v>Senior</v>
      </c>
    </row>
    <row r="939" spans="1:18" x14ac:dyDescent="0.3">
      <c r="A939" s="1" t="s">
        <v>2803</v>
      </c>
      <c r="B939" s="1" t="s">
        <v>26617</v>
      </c>
      <c r="C939" s="1" t="s">
        <v>16</v>
      </c>
      <c r="D939" s="1" t="s">
        <v>89</v>
      </c>
      <c r="E939" s="1" t="s">
        <v>35</v>
      </c>
      <c r="F939" s="2">
        <v>44275</v>
      </c>
      <c r="G939" s="1" t="s">
        <v>2804</v>
      </c>
      <c r="H939" s="1" t="s">
        <v>2805</v>
      </c>
      <c r="I939" s="1" t="s">
        <v>56</v>
      </c>
      <c r="J939" s="3" t="s">
        <v>27618</v>
      </c>
      <c r="K939">
        <v>401</v>
      </c>
      <c r="L939" s="1" t="s">
        <v>22</v>
      </c>
      <c r="M939" s="2">
        <v>44279</v>
      </c>
      <c r="N939" s="1" t="s">
        <v>31</v>
      </c>
      <c r="O939" s="1" t="s">
        <v>24</v>
      </c>
      <c r="P939" s="1">
        <f>_3___Healthcare_Data_v1[[#This Row],[Discharge Date]]-_3___Healthcare_Data_v1[[#This Row],[Date of Admission]]</f>
        <v>4</v>
      </c>
      <c r="Q939" s="1">
        <f>IFERROR(_3___Healthcare_Data_v1[[#This Row],[ Billing Amount ]]/_3___Healthcare_Data_v1[[#This Row],[Days in Hospital]],0)</f>
        <v>5030.9612200000001</v>
      </c>
      <c r="R939" s="1" t="str">
        <f>IF(_3___Healthcare_Data_v1[[#This Row],[Age]]&gt;60,"Senior",IF(_3___Healthcare_Data_v1[[#This Row],[Age]]&gt;35,"Middle","Young"))</f>
        <v>Senior</v>
      </c>
    </row>
    <row r="940" spans="1:18" x14ac:dyDescent="0.3">
      <c r="A940" s="1" t="s">
        <v>2806</v>
      </c>
      <c r="B940" s="1" t="s">
        <v>26803</v>
      </c>
      <c r="C940" s="1" t="s">
        <v>26</v>
      </c>
      <c r="D940" s="1" t="s">
        <v>114</v>
      </c>
      <c r="E940" s="1" t="s">
        <v>18</v>
      </c>
      <c r="F940" s="2">
        <v>44860</v>
      </c>
      <c r="G940" s="1" t="s">
        <v>2807</v>
      </c>
      <c r="H940" s="1" t="s">
        <v>2808</v>
      </c>
      <c r="I940" s="1" t="s">
        <v>26607</v>
      </c>
      <c r="J940" s="3" t="s">
        <v>27619</v>
      </c>
      <c r="K940">
        <v>247</v>
      </c>
      <c r="L940" s="1" t="s">
        <v>38</v>
      </c>
      <c r="M940" s="2">
        <v>44871</v>
      </c>
      <c r="N940" s="1" t="s">
        <v>23</v>
      </c>
      <c r="O940" s="1" t="s">
        <v>32</v>
      </c>
      <c r="P940" s="1">
        <f>_3___Healthcare_Data_v1[[#This Row],[Discharge Date]]-_3___Healthcare_Data_v1[[#This Row],[Date of Admission]]</f>
        <v>11</v>
      </c>
      <c r="Q940" s="1">
        <f>IFERROR(_3___Healthcare_Data_v1[[#This Row],[ Billing Amount ]]/_3___Healthcare_Data_v1[[#This Row],[Days in Hospital]],0)</f>
        <v>3648.3709981818179</v>
      </c>
      <c r="R940" s="1" t="str">
        <f>IF(_3___Healthcare_Data_v1[[#This Row],[Age]]&gt;60,"Senior",IF(_3___Healthcare_Data_v1[[#This Row],[Age]]&gt;35,"Middle","Young"))</f>
        <v>Senior</v>
      </c>
    </row>
    <row r="941" spans="1:18" x14ac:dyDescent="0.3">
      <c r="A941" s="1" t="s">
        <v>2809</v>
      </c>
      <c r="B941" s="1" t="s">
        <v>26720</v>
      </c>
      <c r="C941" s="1" t="s">
        <v>16</v>
      </c>
      <c r="D941" s="1" t="s">
        <v>229</v>
      </c>
      <c r="E941" s="1" t="s">
        <v>18</v>
      </c>
      <c r="F941" s="2">
        <v>44533</v>
      </c>
      <c r="G941" s="1" t="s">
        <v>2810</v>
      </c>
      <c r="H941" s="1" t="s">
        <v>2811</v>
      </c>
      <c r="I941" s="1" t="s">
        <v>52</v>
      </c>
      <c r="J941" s="3" t="s">
        <v>27620</v>
      </c>
      <c r="K941">
        <v>293</v>
      </c>
      <c r="L941" s="1" t="s">
        <v>42</v>
      </c>
      <c r="M941" s="2">
        <v>44557</v>
      </c>
      <c r="N941" s="1" t="s">
        <v>48</v>
      </c>
      <c r="O941" s="1" t="s">
        <v>32</v>
      </c>
      <c r="P941" s="1">
        <f>_3___Healthcare_Data_v1[[#This Row],[Discharge Date]]-_3___Healthcare_Data_v1[[#This Row],[Date of Admission]]</f>
        <v>24</v>
      </c>
      <c r="Q941" s="1">
        <f>IFERROR(_3___Healthcare_Data_v1[[#This Row],[ Billing Amount ]]/_3___Healthcare_Data_v1[[#This Row],[Days in Hospital]],0)</f>
        <v>1441.5055829166668</v>
      </c>
      <c r="R941" s="1" t="str">
        <f>IF(_3___Healthcare_Data_v1[[#This Row],[Age]]&gt;60,"Senior",IF(_3___Healthcare_Data_v1[[#This Row],[Age]]&gt;35,"Middle","Young"))</f>
        <v>Senior</v>
      </c>
    </row>
    <row r="942" spans="1:18" x14ac:dyDescent="0.3">
      <c r="A942" s="1" t="s">
        <v>2812</v>
      </c>
      <c r="B942" s="1" t="s">
        <v>26803</v>
      </c>
      <c r="C942" s="1" t="s">
        <v>16</v>
      </c>
      <c r="D942" s="1" t="s">
        <v>62</v>
      </c>
      <c r="E942" s="1" t="s">
        <v>35</v>
      </c>
      <c r="F942" s="2">
        <v>43937</v>
      </c>
      <c r="G942" s="1" t="s">
        <v>2813</v>
      </c>
      <c r="H942" s="1" t="s">
        <v>2814</v>
      </c>
      <c r="I942" s="1" t="s">
        <v>21</v>
      </c>
      <c r="J942" s="3" t="s">
        <v>27621</v>
      </c>
      <c r="K942">
        <v>313</v>
      </c>
      <c r="L942" s="1" t="s">
        <v>22</v>
      </c>
      <c r="M942" s="2">
        <v>43950</v>
      </c>
      <c r="N942" s="1" t="s">
        <v>48</v>
      </c>
      <c r="O942" s="1" t="s">
        <v>44</v>
      </c>
      <c r="P942" s="1">
        <f>_3___Healthcare_Data_v1[[#This Row],[Discharge Date]]-_3___Healthcare_Data_v1[[#This Row],[Date of Admission]]</f>
        <v>13</v>
      </c>
      <c r="Q942" s="1">
        <f>IFERROR(_3___Healthcare_Data_v1[[#This Row],[ Billing Amount ]]/_3___Healthcare_Data_v1[[#This Row],[Days in Hospital]],0)</f>
        <v>1268.4287015384616</v>
      </c>
      <c r="R942" s="1" t="str">
        <f>IF(_3___Healthcare_Data_v1[[#This Row],[Age]]&gt;60,"Senior",IF(_3___Healthcare_Data_v1[[#This Row],[Age]]&gt;35,"Middle","Young"))</f>
        <v>Senior</v>
      </c>
    </row>
    <row r="943" spans="1:18" x14ac:dyDescent="0.3">
      <c r="A943" s="1" t="s">
        <v>2815</v>
      </c>
      <c r="B943" s="1" t="s">
        <v>26866</v>
      </c>
      <c r="C943" s="1" t="s">
        <v>26</v>
      </c>
      <c r="D943" s="1" t="s">
        <v>49</v>
      </c>
      <c r="E943" s="1" t="s">
        <v>69</v>
      </c>
      <c r="F943" s="2">
        <v>43921</v>
      </c>
      <c r="G943" s="1" t="s">
        <v>2816</v>
      </c>
      <c r="H943" s="1" t="s">
        <v>2817</v>
      </c>
      <c r="I943" s="1" t="s">
        <v>26607</v>
      </c>
      <c r="J943" s="3" t="s">
        <v>27622</v>
      </c>
      <c r="K943">
        <v>468</v>
      </c>
      <c r="L943" s="1" t="s">
        <v>38</v>
      </c>
      <c r="M943" s="2">
        <v>43934</v>
      </c>
      <c r="N943" s="1" t="s">
        <v>23</v>
      </c>
      <c r="O943" s="1" t="s">
        <v>24</v>
      </c>
      <c r="P943" s="1">
        <f>_3___Healthcare_Data_v1[[#This Row],[Discharge Date]]-_3___Healthcare_Data_v1[[#This Row],[Date of Admission]]</f>
        <v>13</v>
      </c>
      <c r="Q943" s="1">
        <f>IFERROR(_3___Healthcare_Data_v1[[#This Row],[ Billing Amount ]]/_3___Healthcare_Data_v1[[#This Row],[Days in Hospital]],0)</f>
        <v>3121.1771699999999</v>
      </c>
      <c r="R943" s="1" t="str">
        <f>IF(_3___Healthcare_Data_v1[[#This Row],[Age]]&gt;60,"Senior",IF(_3___Healthcare_Data_v1[[#This Row],[Age]]&gt;35,"Middle","Young"))</f>
        <v>Senior</v>
      </c>
    </row>
    <row r="944" spans="1:18" x14ac:dyDescent="0.3">
      <c r="A944" s="1" t="s">
        <v>2818</v>
      </c>
      <c r="B944" s="1" t="s">
        <v>26967</v>
      </c>
      <c r="C944" s="1" t="s">
        <v>16</v>
      </c>
      <c r="D944" s="1" t="s">
        <v>114</v>
      </c>
      <c r="E944" s="1" t="s">
        <v>26615</v>
      </c>
      <c r="F944" s="2">
        <v>45037</v>
      </c>
      <c r="G944" s="1" t="s">
        <v>2819</v>
      </c>
      <c r="H944" s="1" t="s">
        <v>2820</v>
      </c>
      <c r="I944" s="1" t="s">
        <v>21</v>
      </c>
      <c r="J944" s="3" t="s">
        <v>27276</v>
      </c>
      <c r="K944">
        <v>124</v>
      </c>
      <c r="L944" s="1" t="s">
        <v>42</v>
      </c>
      <c r="M944" s="2">
        <v>45057</v>
      </c>
      <c r="N944" s="1" t="s">
        <v>48</v>
      </c>
      <c r="O944" s="1" t="s">
        <v>32</v>
      </c>
      <c r="P944" s="1">
        <f>_3___Healthcare_Data_v1[[#This Row],[Discharge Date]]-_3___Healthcare_Data_v1[[#This Row],[Date of Admission]]</f>
        <v>20</v>
      </c>
      <c r="Q944" s="1">
        <f>IFERROR(_3___Healthcare_Data_v1[[#This Row],[ Billing Amount ]]/_3___Healthcare_Data_v1[[#This Row],[Days in Hospital]],0)</f>
        <v>0</v>
      </c>
      <c r="R944" s="1" t="str">
        <f>IF(_3___Healthcare_Data_v1[[#This Row],[Age]]&gt;60,"Senior",IF(_3___Healthcare_Data_v1[[#This Row],[Age]]&gt;35,"Middle","Young"))</f>
        <v>Senior</v>
      </c>
    </row>
    <row r="945" spans="1:18" x14ac:dyDescent="0.3">
      <c r="A945" s="1" t="s">
        <v>2821</v>
      </c>
      <c r="B945" s="1" t="s">
        <v>26759</v>
      </c>
      <c r="C945" s="1" t="s">
        <v>16</v>
      </c>
      <c r="D945" s="1" t="s">
        <v>229</v>
      </c>
      <c r="E945" s="1" t="s">
        <v>35</v>
      </c>
      <c r="F945" s="2">
        <v>44767</v>
      </c>
      <c r="G945" s="1" t="s">
        <v>2822</v>
      </c>
      <c r="H945" s="1" t="s">
        <v>2823</v>
      </c>
      <c r="I945" s="1" t="s">
        <v>52</v>
      </c>
      <c r="J945" s="3" t="s">
        <v>27623</v>
      </c>
      <c r="K945">
        <v>470</v>
      </c>
      <c r="L945" s="1" t="s">
        <v>22</v>
      </c>
      <c r="M945" s="2">
        <v>44780</v>
      </c>
      <c r="N945" s="1" t="s">
        <v>23</v>
      </c>
      <c r="O945" s="1" t="s">
        <v>44</v>
      </c>
      <c r="P945" s="1">
        <f>_3___Healthcare_Data_v1[[#This Row],[Discharge Date]]-_3___Healthcare_Data_v1[[#This Row],[Date of Admission]]</f>
        <v>13</v>
      </c>
      <c r="Q945" s="1">
        <f>IFERROR(_3___Healthcare_Data_v1[[#This Row],[ Billing Amount ]]/_3___Healthcare_Data_v1[[#This Row],[Days in Hospital]],0)</f>
        <v>1690.9914892307693</v>
      </c>
      <c r="R945" s="1" t="str">
        <f>IF(_3___Healthcare_Data_v1[[#This Row],[Age]]&gt;60,"Senior",IF(_3___Healthcare_Data_v1[[#This Row],[Age]]&gt;35,"Middle","Young"))</f>
        <v>Senior</v>
      </c>
    </row>
    <row r="946" spans="1:18" x14ac:dyDescent="0.3">
      <c r="A946" s="1" t="s">
        <v>2824</v>
      </c>
      <c r="B946" s="1" t="s">
        <v>26759</v>
      </c>
      <c r="C946" s="1" t="s">
        <v>26</v>
      </c>
      <c r="D946" s="1" t="s">
        <v>229</v>
      </c>
      <c r="E946" s="1" t="s">
        <v>35</v>
      </c>
      <c r="F946" s="2">
        <v>44680</v>
      </c>
      <c r="G946" s="1" t="s">
        <v>2825</v>
      </c>
      <c r="H946" s="1" t="s">
        <v>2826</v>
      </c>
      <c r="I946" s="1" t="s">
        <v>52</v>
      </c>
      <c r="J946" s="3" t="s">
        <v>27624</v>
      </c>
      <c r="K946">
        <v>375</v>
      </c>
      <c r="L946" s="1" t="s">
        <v>38</v>
      </c>
      <c r="M946" s="2">
        <v>44681</v>
      </c>
      <c r="N946" s="1" t="s">
        <v>31</v>
      </c>
      <c r="O946" s="1" t="s">
        <v>32</v>
      </c>
      <c r="P946" s="1">
        <f>_3___Healthcare_Data_v1[[#This Row],[Discharge Date]]-_3___Healthcare_Data_v1[[#This Row],[Date of Admission]]</f>
        <v>1</v>
      </c>
      <c r="Q946" s="1">
        <f>IFERROR(_3___Healthcare_Data_v1[[#This Row],[ Billing Amount ]]/_3___Healthcare_Data_v1[[#This Row],[Days in Hospital]],0)</f>
        <v>4982.0314770000005</v>
      </c>
      <c r="R946" s="1" t="str">
        <f>IF(_3___Healthcare_Data_v1[[#This Row],[Age]]&gt;60,"Senior",IF(_3___Healthcare_Data_v1[[#This Row],[Age]]&gt;35,"Middle","Young"))</f>
        <v>Senior</v>
      </c>
    </row>
    <row r="947" spans="1:18" x14ac:dyDescent="0.3">
      <c r="A947" s="1" t="s">
        <v>2827</v>
      </c>
      <c r="B947" s="1" t="s">
        <v>26708</v>
      </c>
      <c r="C947" s="1" t="s">
        <v>16</v>
      </c>
      <c r="D947" s="1" t="s">
        <v>27</v>
      </c>
      <c r="E947" s="1" t="s">
        <v>26620</v>
      </c>
      <c r="F947" s="2">
        <v>43754</v>
      </c>
      <c r="G947" s="1" t="s">
        <v>2828</v>
      </c>
      <c r="H947" s="1" t="s">
        <v>2829</v>
      </c>
      <c r="I947" s="1" t="s">
        <v>56</v>
      </c>
      <c r="J947" s="3" t="s">
        <v>27625</v>
      </c>
      <c r="K947">
        <v>449</v>
      </c>
      <c r="L947" s="1" t="s">
        <v>38</v>
      </c>
      <c r="M947" s="2">
        <v>43772</v>
      </c>
      <c r="N947" s="1" t="s">
        <v>23</v>
      </c>
      <c r="O947" s="1" t="s">
        <v>44</v>
      </c>
      <c r="P947" s="1">
        <f>_3___Healthcare_Data_v1[[#This Row],[Discharge Date]]-_3___Healthcare_Data_v1[[#This Row],[Date of Admission]]</f>
        <v>18</v>
      </c>
      <c r="Q947" s="1">
        <f>IFERROR(_3___Healthcare_Data_v1[[#This Row],[ Billing Amount ]]/_3___Healthcare_Data_v1[[#This Row],[Days in Hospital]],0)</f>
        <v>1458.4268500000001</v>
      </c>
      <c r="R947" s="1" t="str">
        <f>IF(_3___Healthcare_Data_v1[[#This Row],[Age]]&gt;60,"Senior",IF(_3___Healthcare_Data_v1[[#This Row],[Age]]&gt;35,"Middle","Young"))</f>
        <v>Senior</v>
      </c>
    </row>
    <row r="948" spans="1:18" x14ac:dyDescent="0.3">
      <c r="A948" s="1" t="s">
        <v>2830</v>
      </c>
      <c r="B948" s="1" t="s">
        <v>26661</v>
      </c>
      <c r="C948" s="1" t="s">
        <v>16</v>
      </c>
      <c r="D948" s="1" t="s">
        <v>89</v>
      </c>
      <c r="E948" s="1" t="s">
        <v>26615</v>
      </c>
      <c r="F948" s="2">
        <v>44469</v>
      </c>
      <c r="G948" s="1" t="s">
        <v>2831</v>
      </c>
      <c r="H948" s="1" t="s">
        <v>2832</v>
      </c>
      <c r="I948" s="1" t="s">
        <v>52</v>
      </c>
      <c r="J948" s="3" t="s">
        <v>27626</v>
      </c>
      <c r="K948">
        <v>500</v>
      </c>
      <c r="L948" s="1" t="s">
        <v>22</v>
      </c>
      <c r="M948" s="2">
        <v>44488</v>
      </c>
      <c r="N948" s="1" t="s">
        <v>43</v>
      </c>
      <c r="O948" s="1" t="s">
        <v>24</v>
      </c>
      <c r="P948" s="1">
        <f>_3___Healthcare_Data_v1[[#This Row],[Discharge Date]]-_3___Healthcare_Data_v1[[#This Row],[Date of Admission]]</f>
        <v>19</v>
      </c>
      <c r="Q948" s="1">
        <f>IFERROR(_3___Healthcare_Data_v1[[#This Row],[ Billing Amount ]]/_3___Healthcare_Data_v1[[#This Row],[Days in Hospital]],0)</f>
        <v>1197.5107952631579</v>
      </c>
      <c r="R948" s="1" t="str">
        <f>IF(_3___Healthcare_Data_v1[[#This Row],[Age]]&gt;60,"Senior",IF(_3___Healthcare_Data_v1[[#This Row],[Age]]&gt;35,"Middle","Young"))</f>
        <v>Senior</v>
      </c>
    </row>
    <row r="949" spans="1:18" x14ac:dyDescent="0.3">
      <c r="A949" s="1" t="s">
        <v>2833</v>
      </c>
      <c r="B949" s="1" t="s">
        <v>26803</v>
      </c>
      <c r="C949" s="1" t="s">
        <v>26</v>
      </c>
      <c r="D949" s="1" t="s">
        <v>49</v>
      </c>
      <c r="E949" s="1" t="s">
        <v>26620</v>
      </c>
      <c r="F949" s="2">
        <v>43841</v>
      </c>
      <c r="G949" s="1" t="s">
        <v>2834</v>
      </c>
      <c r="H949" s="1" t="s">
        <v>2835</v>
      </c>
      <c r="I949" s="1" t="s">
        <v>56</v>
      </c>
      <c r="J949" s="3" t="s">
        <v>27627</v>
      </c>
      <c r="K949">
        <v>422</v>
      </c>
      <c r="L949" s="1" t="s">
        <v>42</v>
      </c>
      <c r="M949" s="2">
        <v>43856</v>
      </c>
      <c r="N949" s="1" t="s">
        <v>84</v>
      </c>
      <c r="O949" s="1" t="s">
        <v>44</v>
      </c>
      <c r="P949" s="1">
        <f>_3___Healthcare_Data_v1[[#This Row],[Discharge Date]]-_3___Healthcare_Data_v1[[#This Row],[Date of Admission]]</f>
        <v>15</v>
      </c>
      <c r="Q949" s="1">
        <f>IFERROR(_3___Healthcare_Data_v1[[#This Row],[ Billing Amount ]]/_3___Healthcare_Data_v1[[#This Row],[Days in Hospital]],0)</f>
        <v>850.50392333333332</v>
      </c>
      <c r="R949" s="1" t="str">
        <f>IF(_3___Healthcare_Data_v1[[#This Row],[Age]]&gt;60,"Senior",IF(_3___Healthcare_Data_v1[[#This Row],[Age]]&gt;35,"Middle","Young"))</f>
        <v>Senior</v>
      </c>
    </row>
    <row r="950" spans="1:18" x14ac:dyDescent="0.3">
      <c r="A950" s="1" t="s">
        <v>2836</v>
      </c>
      <c r="B950" s="1" t="s">
        <v>26759</v>
      </c>
      <c r="C950" s="1" t="s">
        <v>16</v>
      </c>
      <c r="D950" s="1" t="s">
        <v>229</v>
      </c>
      <c r="E950" s="1" t="s">
        <v>18</v>
      </c>
      <c r="F950" s="2">
        <v>45156</v>
      </c>
      <c r="G950" s="1" t="s">
        <v>2837</v>
      </c>
      <c r="H950" s="1" t="s">
        <v>2838</v>
      </c>
      <c r="I950" s="1" t="s">
        <v>26607</v>
      </c>
      <c r="J950" s="3" t="s">
        <v>27628</v>
      </c>
      <c r="K950">
        <v>314</v>
      </c>
      <c r="L950" s="1" t="s">
        <v>38</v>
      </c>
      <c r="M950" s="2">
        <v>45175</v>
      </c>
      <c r="N950" s="1" t="s">
        <v>48</v>
      </c>
      <c r="O950" s="1" t="s">
        <v>32</v>
      </c>
      <c r="P950" s="1">
        <f>_3___Healthcare_Data_v1[[#This Row],[Discharge Date]]-_3___Healthcare_Data_v1[[#This Row],[Date of Admission]]</f>
        <v>19</v>
      </c>
      <c r="Q950" s="1">
        <f>IFERROR(_3___Healthcare_Data_v1[[#This Row],[ Billing Amount ]]/_3___Healthcare_Data_v1[[#This Row],[Days in Hospital]],0)</f>
        <v>2299.3259442105264</v>
      </c>
      <c r="R950" s="1" t="str">
        <f>IF(_3___Healthcare_Data_v1[[#This Row],[Age]]&gt;60,"Senior",IF(_3___Healthcare_Data_v1[[#This Row],[Age]]&gt;35,"Middle","Young"))</f>
        <v>Senior</v>
      </c>
    </row>
    <row r="951" spans="1:18" x14ac:dyDescent="0.3">
      <c r="A951" s="1" t="s">
        <v>2839</v>
      </c>
      <c r="B951" s="1" t="s">
        <v>26967</v>
      </c>
      <c r="C951" s="1" t="s">
        <v>26</v>
      </c>
      <c r="D951" s="1" t="s">
        <v>34</v>
      </c>
      <c r="E951" s="1" t="s">
        <v>26620</v>
      </c>
      <c r="F951" s="2">
        <v>44794</v>
      </c>
      <c r="G951" s="1" t="s">
        <v>2840</v>
      </c>
      <c r="H951" s="1" t="s">
        <v>2841</v>
      </c>
      <c r="I951" s="1" t="s">
        <v>21</v>
      </c>
      <c r="J951" s="3" t="s">
        <v>27629</v>
      </c>
      <c r="K951">
        <v>237</v>
      </c>
      <c r="L951" s="1" t="s">
        <v>22</v>
      </c>
      <c r="M951" s="2">
        <v>44810</v>
      </c>
      <c r="N951" s="1" t="s">
        <v>31</v>
      </c>
      <c r="O951" s="1" t="s">
        <v>44</v>
      </c>
      <c r="P951" s="1">
        <f>_3___Healthcare_Data_v1[[#This Row],[Discharge Date]]-_3___Healthcare_Data_v1[[#This Row],[Date of Admission]]</f>
        <v>16</v>
      </c>
      <c r="Q951" s="1">
        <f>IFERROR(_3___Healthcare_Data_v1[[#This Row],[ Billing Amount ]]/_3___Healthcare_Data_v1[[#This Row],[Days in Hospital]],0)</f>
        <v>514.59728399999995</v>
      </c>
      <c r="R951" s="1" t="str">
        <f>IF(_3___Healthcare_Data_v1[[#This Row],[Age]]&gt;60,"Senior",IF(_3___Healthcare_Data_v1[[#This Row],[Age]]&gt;35,"Middle","Young"))</f>
        <v>Senior</v>
      </c>
    </row>
    <row r="952" spans="1:18" x14ac:dyDescent="0.3">
      <c r="A952" s="1" t="s">
        <v>2842</v>
      </c>
      <c r="B952" s="1" t="s">
        <v>26617</v>
      </c>
      <c r="C952" s="1" t="s">
        <v>26</v>
      </c>
      <c r="D952" s="1" t="s">
        <v>17</v>
      </c>
      <c r="E952" s="1" t="s">
        <v>69</v>
      </c>
      <c r="F952" s="2">
        <v>44525</v>
      </c>
      <c r="G952" s="1" t="s">
        <v>2843</v>
      </c>
      <c r="H952" s="1" t="s">
        <v>2844</v>
      </c>
      <c r="I952" s="1" t="s">
        <v>52</v>
      </c>
      <c r="J952" s="3" t="s">
        <v>27630</v>
      </c>
      <c r="K952">
        <v>349</v>
      </c>
      <c r="L952" s="1" t="s">
        <v>42</v>
      </c>
      <c r="M952" s="2">
        <v>44534</v>
      </c>
      <c r="N952" s="1" t="s">
        <v>23</v>
      </c>
      <c r="O952" s="1" t="s">
        <v>32</v>
      </c>
      <c r="P952" s="1">
        <f>_3___Healthcare_Data_v1[[#This Row],[Discharge Date]]-_3___Healthcare_Data_v1[[#This Row],[Date of Admission]]</f>
        <v>9</v>
      </c>
      <c r="Q952" s="1">
        <f>IFERROR(_3___Healthcare_Data_v1[[#This Row],[ Billing Amount ]]/_3___Healthcare_Data_v1[[#This Row],[Days in Hospital]],0)</f>
        <v>2003.9267144444445</v>
      </c>
      <c r="R952" s="1" t="str">
        <f>IF(_3___Healthcare_Data_v1[[#This Row],[Age]]&gt;60,"Senior",IF(_3___Healthcare_Data_v1[[#This Row],[Age]]&gt;35,"Middle","Young"))</f>
        <v>Senior</v>
      </c>
    </row>
    <row r="953" spans="1:18" x14ac:dyDescent="0.3">
      <c r="A953" s="1" t="s">
        <v>2845</v>
      </c>
      <c r="B953" s="1" t="s">
        <v>26822</v>
      </c>
      <c r="C953" s="1" t="s">
        <v>26</v>
      </c>
      <c r="D953" s="1" t="s">
        <v>34</v>
      </c>
      <c r="E953" s="1" t="s">
        <v>69</v>
      </c>
      <c r="F953" s="2">
        <v>43455</v>
      </c>
      <c r="G953" s="1" t="s">
        <v>2846</v>
      </c>
      <c r="H953" s="1" t="s">
        <v>2847</v>
      </c>
      <c r="I953" s="1" t="s">
        <v>21</v>
      </c>
      <c r="J953" s="3" t="s">
        <v>27631</v>
      </c>
      <c r="K953">
        <v>443</v>
      </c>
      <c r="L953" s="1" t="s">
        <v>38</v>
      </c>
      <c r="M953" s="2">
        <v>43460</v>
      </c>
      <c r="N953" s="1" t="s">
        <v>48</v>
      </c>
      <c r="O953" s="1" t="s">
        <v>32</v>
      </c>
      <c r="P953" s="1">
        <f>_3___Healthcare_Data_v1[[#This Row],[Discharge Date]]-_3___Healthcare_Data_v1[[#This Row],[Date of Admission]]</f>
        <v>5</v>
      </c>
      <c r="Q953" s="1">
        <f>IFERROR(_3___Healthcare_Data_v1[[#This Row],[ Billing Amount ]]/_3___Healthcare_Data_v1[[#This Row],[Days in Hospital]],0)</f>
        <v>7657.7567819999995</v>
      </c>
      <c r="R953" s="1" t="str">
        <f>IF(_3___Healthcare_Data_v1[[#This Row],[Age]]&gt;60,"Senior",IF(_3___Healthcare_Data_v1[[#This Row],[Age]]&gt;35,"Middle","Young"))</f>
        <v>Senior</v>
      </c>
    </row>
    <row r="954" spans="1:18" x14ac:dyDescent="0.3">
      <c r="A954" s="1" t="s">
        <v>2848</v>
      </c>
      <c r="B954" s="1" t="s">
        <v>26712</v>
      </c>
      <c r="C954" s="1" t="s">
        <v>16</v>
      </c>
      <c r="D954" s="1" t="s">
        <v>27</v>
      </c>
      <c r="E954" s="1" t="s">
        <v>35</v>
      </c>
      <c r="F954" s="2">
        <v>44284</v>
      </c>
      <c r="G954" s="1" t="s">
        <v>2849</v>
      </c>
      <c r="H954" s="1" t="s">
        <v>2850</v>
      </c>
      <c r="I954" s="1" t="s">
        <v>52</v>
      </c>
      <c r="J954" s="3" t="s">
        <v>27632</v>
      </c>
      <c r="K954">
        <v>437</v>
      </c>
      <c r="L954" s="1" t="s">
        <v>22</v>
      </c>
      <c r="M954" s="2">
        <v>44288</v>
      </c>
      <c r="N954" s="1" t="s">
        <v>84</v>
      </c>
      <c r="O954" s="1" t="s">
        <v>44</v>
      </c>
      <c r="P954" s="1">
        <f>_3___Healthcare_Data_v1[[#This Row],[Discharge Date]]-_3___Healthcare_Data_v1[[#This Row],[Date of Admission]]</f>
        <v>4</v>
      </c>
      <c r="Q954" s="1">
        <f>IFERROR(_3___Healthcare_Data_v1[[#This Row],[ Billing Amount ]]/_3___Healthcare_Data_v1[[#This Row],[Days in Hospital]],0)</f>
        <v>5595.7145950000004</v>
      </c>
      <c r="R954" s="1" t="str">
        <f>IF(_3___Healthcare_Data_v1[[#This Row],[Age]]&gt;60,"Senior",IF(_3___Healthcare_Data_v1[[#This Row],[Age]]&gt;35,"Middle","Young"))</f>
        <v>Senior</v>
      </c>
    </row>
    <row r="955" spans="1:18" x14ac:dyDescent="0.3">
      <c r="A955" s="1" t="s">
        <v>2851</v>
      </c>
      <c r="B955" s="1" t="s">
        <v>26759</v>
      </c>
      <c r="C955" s="1" t="s">
        <v>16</v>
      </c>
      <c r="D955" s="1" t="s">
        <v>62</v>
      </c>
      <c r="E955" s="1" t="s">
        <v>69</v>
      </c>
      <c r="F955" s="2">
        <v>44356</v>
      </c>
      <c r="G955" s="1" t="s">
        <v>2852</v>
      </c>
      <c r="H955" s="1" t="s">
        <v>2853</v>
      </c>
      <c r="I955" s="1" t="s">
        <v>26607</v>
      </c>
      <c r="J955" s="3" t="s">
        <v>27633</v>
      </c>
      <c r="K955">
        <v>295</v>
      </c>
      <c r="L955" s="1" t="s">
        <v>38</v>
      </c>
      <c r="M955" s="2">
        <v>44375</v>
      </c>
      <c r="N955" s="1" t="s">
        <v>48</v>
      </c>
      <c r="O955" s="1" t="s">
        <v>32</v>
      </c>
      <c r="P955" s="1">
        <f>_3___Healthcare_Data_v1[[#This Row],[Discharge Date]]-_3___Healthcare_Data_v1[[#This Row],[Date of Admission]]</f>
        <v>19</v>
      </c>
      <c r="Q955" s="1">
        <f>IFERROR(_3___Healthcare_Data_v1[[#This Row],[ Billing Amount ]]/_3___Healthcare_Data_v1[[#This Row],[Days in Hospital]],0)</f>
        <v>2544.6106215789473</v>
      </c>
      <c r="R955" s="1" t="str">
        <f>IF(_3___Healthcare_Data_v1[[#This Row],[Age]]&gt;60,"Senior",IF(_3___Healthcare_Data_v1[[#This Row],[Age]]&gt;35,"Middle","Young"))</f>
        <v>Senior</v>
      </c>
    </row>
    <row r="956" spans="1:18" x14ac:dyDescent="0.3">
      <c r="A956" s="1" t="s">
        <v>2854</v>
      </c>
      <c r="B956" s="1" t="s">
        <v>26967</v>
      </c>
      <c r="C956" s="1" t="s">
        <v>16</v>
      </c>
      <c r="D956" s="1" t="s">
        <v>114</v>
      </c>
      <c r="E956" s="1" t="s">
        <v>28</v>
      </c>
      <c r="F956" s="2">
        <v>44525</v>
      </c>
      <c r="G956" s="1" t="s">
        <v>2855</v>
      </c>
      <c r="H956" s="1" t="s">
        <v>2856</v>
      </c>
      <c r="I956" s="1" t="s">
        <v>21</v>
      </c>
      <c r="J956" s="3" t="s">
        <v>27634</v>
      </c>
      <c r="K956">
        <v>408</v>
      </c>
      <c r="L956" s="1" t="s">
        <v>38</v>
      </c>
      <c r="M956" s="2">
        <v>44548</v>
      </c>
      <c r="N956" s="1" t="s">
        <v>84</v>
      </c>
      <c r="O956" s="1" t="s">
        <v>44</v>
      </c>
      <c r="P956" s="1">
        <f>_3___Healthcare_Data_v1[[#This Row],[Discharge Date]]-_3___Healthcare_Data_v1[[#This Row],[Date of Admission]]</f>
        <v>23</v>
      </c>
      <c r="Q956" s="1">
        <f>IFERROR(_3___Healthcare_Data_v1[[#This Row],[ Billing Amount ]]/_3___Healthcare_Data_v1[[#This Row],[Days in Hospital]],0)</f>
        <v>493.72768565217388</v>
      </c>
      <c r="R956" s="1" t="str">
        <f>IF(_3___Healthcare_Data_v1[[#This Row],[Age]]&gt;60,"Senior",IF(_3___Healthcare_Data_v1[[#This Row],[Age]]&gt;35,"Middle","Young"))</f>
        <v>Senior</v>
      </c>
    </row>
    <row r="957" spans="1:18" x14ac:dyDescent="0.3">
      <c r="A957" s="1" t="s">
        <v>2857</v>
      </c>
      <c r="B957" s="1" t="s">
        <v>26745</v>
      </c>
      <c r="C957" s="1" t="s">
        <v>16</v>
      </c>
      <c r="D957" s="1" t="s">
        <v>49</v>
      </c>
      <c r="E957" s="1" t="s">
        <v>26615</v>
      </c>
      <c r="F957" s="2">
        <v>44171</v>
      </c>
      <c r="G957" s="1" t="s">
        <v>2858</v>
      </c>
      <c r="H957" s="1" t="s">
        <v>2859</v>
      </c>
      <c r="I957" s="1" t="s">
        <v>21</v>
      </c>
      <c r="J957" s="3" t="s">
        <v>27635</v>
      </c>
      <c r="K957">
        <v>308</v>
      </c>
      <c r="L957" s="1" t="s">
        <v>22</v>
      </c>
      <c r="M957" s="2">
        <v>44194</v>
      </c>
      <c r="N957" s="1" t="s">
        <v>84</v>
      </c>
      <c r="O957" s="1" t="s">
        <v>32</v>
      </c>
      <c r="P957" s="1">
        <f>_3___Healthcare_Data_v1[[#This Row],[Discharge Date]]-_3___Healthcare_Data_v1[[#This Row],[Date of Admission]]</f>
        <v>23</v>
      </c>
      <c r="Q957" s="1">
        <f>IFERROR(_3___Healthcare_Data_v1[[#This Row],[ Billing Amount ]]/_3___Healthcare_Data_v1[[#This Row],[Days in Hospital]],0)</f>
        <v>1462.6965173913043</v>
      </c>
      <c r="R957" s="1" t="str">
        <f>IF(_3___Healthcare_Data_v1[[#This Row],[Age]]&gt;60,"Senior",IF(_3___Healthcare_Data_v1[[#This Row],[Age]]&gt;35,"Middle","Young"))</f>
        <v>Senior</v>
      </c>
    </row>
    <row r="958" spans="1:18" x14ac:dyDescent="0.3">
      <c r="A958" s="1" t="s">
        <v>2860</v>
      </c>
      <c r="B958" s="1" t="s">
        <v>26791</v>
      </c>
      <c r="C958" s="1" t="s">
        <v>16</v>
      </c>
      <c r="D958" s="1" t="s">
        <v>34</v>
      </c>
      <c r="E958" s="1" t="s">
        <v>35</v>
      </c>
      <c r="F958" s="2">
        <v>44187</v>
      </c>
      <c r="G958" s="1" t="s">
        <v>2861</v>
      </c>
      <c r="H958" s="1" t="s">
        <v>2862</v>
      </c>
      <c r="I958" s="1" t="s">
        <v>56</v>
      </c>
      <c r="J958" s="3" t="s">
        <v>27636</v>
      </c>
      <c r="K958">
        <v>430</v>
      </c>
      <c r="L958" s="1" t="s">
        <v>22</v>
      </c>
      <c r="M958" s="2">
        <v>44191</v>
      </c>
      <c r="N958" s="1" t="s">
        <v>31</v>
      </c>
      <c r="O958" s="1" t="s">
        <v>24</v>
      </c>
      <c r="P958" s="1">
        <f>_3___Healthcare_Data_v1[[#This Row],[Discharge Date]]-_3___Healthcare_Data_v1[[#This Row],[Date of Admission]]</f>
        <v>4</v>
      </c>
      <c r="Q958" s="1">
        <f>IFERROR(_3___Healthcare_Data_v1[[#This Row],[ Billing Amount ]]/_3___Healthcare_Data_v1[[#This Row],[Days in Hospital]],0)</f>
        <v>6140.6447175000003</v>
      </c>
      <c r="R958" s="1" t="str">
        <f>IF(_3___Healthcare_Data_v1[[#This Row],[Age]]&gt;60,"Senior",IF(_3___Healthcare_Data_v1[[#This Row],[Age]]&gt;35,"Middle","Young"))</f>
        <v>Senior</v>
      </c>
    </row>
    <row r="959" spans="1:18" x14ac:dyDescent="0.3">
      <c r="A959" s="1" t="s">
        <v>2863</v>
      </c>
      <c r="B959" s="1" t="s">
        <v>26822</v>
      </c>
      <c r="C959" s="1" t="s">
        <v>16</v>
      </c>
      <c r="D959" s="1" t="s">
        <v>89</v>
      </c>
      <c r="E959" s="1" t="s">
        <v>26615</v>
      </c>
      <c r="F959" s="2">
        <v>43931</v>
      </c>
      <c r="G959" s="1" t="s">
        <v>2864</v>
      </c>
      <c r="H959" s="1" t="s">
        <v>2865</v>
      </c>
      <c r="I959" s="1" t="s">
        <v>21</v>
      </c>
      <c r="J959" s="3" t="s">
        <v>27637</v>
      </c>
      <c r="K959">
        <v>127</v>
      </c>
      <c r="L959" s="1" t="s">
        <v>38</v>
      </c>
      <c r="M959" s="2">
        <v>43952</v>
      </c>
      <c r="N959" s="1" t="s">
        <v>43</v>
      </c>
      <c r="O959" s="1" t="s">
        <v>44</v>
      </c>
      <c r="P959" s="1">
        <f>_3___Healthcare_Data_v1[[#This Row],[Discharge Date]]-_3___Healthcare_Data_v1[[#This Row],[Date of Admission]]</f>
        <v>21</v>
      </c>
      <c r="Q959" s="1">
        <f>IFERROR(_3___Healthcare_Data_v1[[#This Row],[ Billing Amount ]]/_3___Healthcare_Data_v1[[#This Row],[Days in Hospital]],0)</f>
        <v>674.46634571428569</v>
      </c>
      <c r="R959" s="1" t="str">
        <f>IF(_3___Healthcare_Data_v1[[#This Row],[Age]]&gt;60,"Senior",IF(_3___Healthcare_Data_v1[[#This Row],[Age]]&gt;35,"Middle","Young"))</f>
        <v>Senior</v>
      </c>
    </row>
    <row r="960" spans="1:18" x14ac:dyDescent="0.3">
      <c r="A960" s="1" t="s">
        <v>2866</v>
      </c>
      <c r="B960" s="1" t="s">
        <v>26850</v>
      </c>
      <c r="C960" s="1" t="s">
        <v>26</v>
      </c>
      <c r="D960" s="1" t="s">
        <v>17</v>
      </c>
      <c r="E960" s="1" t="s">
        <v>26620</v>
      </c>
      <c r="F960" s="2">
        <v>44798</v>
      </c>
      <c r="G960" s="1" t="s">
        <v>2867</v>
      </c>
      <c r="H960" s="1" t="s">
        <v>2868</v>
      </c>
      <c r="I960" s="1" t="s">
        <v>26607</v>
      </c>
      <c r="J960" s="3" t="s">
        <v>27638</v>
      </c>
      <c r="K960">
        <v>188</v>
      </c>
      <c r="L960" s="1" t="s">
        <v>38</v>
      </c>
      <c r="M960" s="2">
        <v>44821</v>
      </c>
      <c r="N960" s="1" t="s">
        <v>23</v>
      </c>
      <c r="O960" s="1" t="s">
        <v>44</v>
      </c>
      <c r="P960" s="1">
        <f>_3___Healthcare_Data_v1[[#This Row],[Discharge Date]]-_3___Healthcare_Data_v1[[#This Row],[Date of Admission]]</f>
        <v>23</v>
      </c>
      <c r="Q960" s="1">
        <f>IFERROR(_3___Healthcare_Data_v1[[#This Row],[ Billing Amount ]]/_3___Healthcare_Data_v1[[#This Row],[Days in Hospital]],0)</f>
        <v>1200.9393647826087</v>
      </c>
      <c r="R960" s="1" t="str">
        <f>IF(_3___Healthcare_Data_v1[[#This Row],[Age]]&gt;60,"Senior",IF(_3___Healthcare_Data_v1[[#This Row],[Age]]&gt;35,"Middle","Young"))</f>
        <v>Senior</v>
      </c>
    </row>
    <row r="961" spans="1:18" x14ac:dyDescent="0.3">
      <c r="A961" s="1" t="s">
        <v>2869</v>
      </c>
      <c r="B961" s="1" t="s">
        <v>26723</v>
      </c>
      <c r="C961" s="1" t="s">
        <v>26</v>
      </c>
      <c r="D961" s="1" t="s">
        <v>229</v>
      </c>
      <c r="E961" s="1" t="s">
        <v>18</v>
      </c>
      <c r="F961" s="2">
        <v>44357</v>
      </c>
      <c r="G961" s="1" t="s">
        <v>2870</v>
      </c>
      <c r="H961" s="1" t="s">
        <v>2871</v>
      </c>
      <c r="I961" s="1" t="s">
        <v>56</v>
      </c>
      <c r="J961" s="3" t="s">
        <v>27639</v>
      </c>
      <c r="K961">
        <v>164</v>
      </c>
      <c r="L961" s="1" t="s">
        <v>38</v>
      </c>
      <c r="M961" s="2">
        <v>44380</v>
      </c>
      <c r="N961" s="1" t="s">
        <v>84</v>
      </c>
      <c r="O961" s="1" t="s">
        <v>44</v>
      </c>
      <c r="P961" s="1">
        <f>_3___Healthcare_Data_v1[[#This Row],[Discharge Date]]-_3___Healthcare_Data_v1[[#This Row],[Date of Admission]]</f>
        <v>23</v>
      </c>
      <c r="Q961" s="1">
        <f>IFERROR(_3___Healthcare_Data_v1[[#This Row],[ Billing Amount ]]/_3___Healthcare_Data_v1[[#This Row],[Days in Hospital]],0)</f>
        <v>359.84871234782605</v>
      </c>
      <c r="R961" s="1" t="str">
        <f>IF(_3___Healthcare_Data_v1[[#This Row],[Age]]&gt;60,"Senior",IF(_3___Healthcare_Data_v1[[#This Row],[Age]]&gt;35,"Middle","Young"))</f>
        <v>Senior</v>
      </c>
    </row>
    <row r="962" spans="1:18" x14ac:dyDescent="0.3">
      <c r="A962" s="1" t="s">
        <v>2872</v>
      </c>
      <c r="B962" s="1" t="s">
        <v>26659</v>
      </c>
      <c r="C962" s="1" t="s">
        <v>26</v>
      </c>
      <c r="D962" s="1" t="s">
        <v>62</v>
      </c>
      <c r="E962" s="1" t="s">
        <v>26620</v>
      </c>
      <c r="F962" s="2">
        <v>44492</v>
      </c>
      <c r="G962" s="1" t="s">
        <v>2873</v>
      </c>
      <c r="H962" s="1" t="s">
        <v>2874</v>
      </c>
      <c r="I962" s="1" t="s">
        <v>21</v>
      </c>
      <c r="J962" s="3" t="s">
        <v>27640</v>
      </c>
      <c r="K962">
        <v>257</v>
      </c>
      <c r="L962" s="1" t="s">
        <v>22</v>
      </c>
      <c r="M962" s="2">
        <v>44499</v>
      </c>
      <c r="N962" s="1" t="s">
        <v>48</v>
      </c>
      <c r="O962" s="1" t="s">
        <v>32</v>
      </c>
      <c r="P962" s="1">
        <f>_3___Healthcare_Data_v1[[#This Row],[Discharge Date]]-_3___Healthcare_Data_v1[[#This Row],[Date of Admission]]</f>
        <v>7</v>
      </c>
      <c r="Q962" s="1">
        <f>IFERROR(_3___Healthcare_Data_v1[[#This Row],[ Billing Amount ]]/_3___Healthcare_Data_v1[[#This Row],[Days in Hospital]],0)</f>
        <v>3328.3284699999999</v>
      </c>
      <c r="R962" s="1" t="str">
        <f>IF(_3___Healthcare_Data_v1[[#This Row],[Age]]&gt;60,"Senior",IF(_3___Healthcare_Data_v1[[#This Row],[Age]]&gt;35,"Middle","Young"))</f>
        <v>Senior</v>
      </c>
    </row>
    <row r="963" spans="1:18" x14ac:dyDescent="0.3">
      <c r="A963" s="1" t="s">
        <v>2604</v>
      </c>
      <c r="B963" s="1" t="s">
        <v>26803</v>
      </c>
      <c r="C963" s="1" t="s">
        <v>26</v>
      </c>
      <c r="D963" s="1" t="s">
        <v>62</v>
      </c>
      <c r="E963" s="1" t="s">
        <v>28</v>
      </c>
      <c r="F963" s="2">
        <v>44160</v>
      </c>
      <c r="G963" s="1" t="s">
        <v>2875</v>
      </c>
      <c r="H963" s="1" t="s">
        <v>2876</v>
      </c>
      <c r="I963" s="1" t="s">
        <v>56</v>
      </c>
      <c r="J963" s="3" t="s">
        <v>27641</v>
      </c>
      <c r="K963">
        <v>262</v>
      </c>
      <c r="L963" s="1" t="s">
        <v>42</v>
      </c>
      <c r="M963" s="2">
        <v>44170</v>
      </c>
      <c r="N963" s="1" t="s">
        <v>84</v>
      </c>
      <c r="O963" s="1" t="s">
        <v>32</v>
      </c>
      <c r="P963" s="1">
        <f>_3___Healthcare_Data_v1[[#This Row],[Discharge Date]]-_3___Healthcare_Data_v1[[#This Row],[Date of Admission]]</f>
        <v>10</v>
      </c>
      <c r="Q963" s="1">
        <f>IFERROR(_3___Healthcare_Data_v1[[#This Row],[ Billing Amount ]]/_3___Healthcare_Data_v1[[#This Row],[Days in Hospital]],0)</f>
        <v>1729.6630730000002</v>
      </c>
      <c r="R963" s="1" t="str">
        <f>IF(_3___Healthcare_Data_v1[[#This Row],[Age]]&gt;60,"Senior",IF(_3___Healthcare_Data_v1[[#This Row],[Age]]&gt;35,"Middle","Young"))</f>
        <v>Senior</v>
      </c>
    </row>
    <row r="964" spans="1:18" x14ac:dyDescent="0.3">
      <c r="A964" s="1" t="s">
        <v>2877</v>
      </c>
      <c r="B964" s="1" t="s">
        <v>26666</v>
      </c>
      <c r="C964" s="1" t="s">
        <v>26</v>
      </c>
      <c r="D964" s="1" t="s">
        <v>229</v>
      </c>
      <c r="E964" s="1" t="s">
        <v>28</v>
      </c>
      <c r="F964" s="2">
        <v>43631</v>
      </c>
      <c r="G964" s="1" t="s">
        <v>2878</v>
      </c>
      <c r="H964" s="1" t="s">
        <v>2879</v>
      </c>
      <c r="I964" s="1" t="s">
        <v>21</v>
      </c>
      <c r="J964" s="3" t="s">
        <v>27642</v>
      </c>
      <c r="K964">
        <v>159</v>
      </c>
      <c r="L964" s="1" t="s">
        <v>42</v>
      </c>
      <c r="M964" s="2">
        <v>43650</v>
      </c>
      <c r="N964" s="1" t="s">
        <v>84</v>
      </c>
      <c r="O964" s="1" t="s">
        <v>32</v>
      </c>
      <c r="P964" s="1">
        <f>_3___Healthcare_Data_v1[[#This Row],[Discharge Date]]-_3___Healthcare_Data_v1[[#This Row],[Date of Admission]]</f>
        <v>19</v>
      </c>
      <c r="Q964" s="1">
        <f>IFERROR(_3___Healthcare_Data_v1[[#This Row],[ Billing Amount ]]/_3___Healthcare_Data_v1[[#This Row],[Days in Hospital]],0)</f>
        <v>675.84836263157888</v>
      </c>
      <c r="R964" s="1" t="str">
        <f>IF(_3___Healthcare_Data_v1[[#This Row],[Age]]&gt;60,"Senior",IF(_3___Healthcare_Data_v1[[#This Row],[Age]]&gt;35,"Middle","Young"))</f>
        <v>Senior</v>
      </c>
    </row>
    <row r="965" spans="1:18" x14ac:dyDescent="0.3">
      <c r="A965" s="1" t="s">
        <v>2880</v>
      </c>
      <c r="B965" s="1" t="s">
        <v>26638</v>
      </c>
      <c r="C965" s="1" t="s">
        <v>16</v>
      </c>
      <c r="D965" s="1" t="s">
        <v>114</v>
      </c>
      <c r="E965" s="1" t="s">
        <v>28</v>
      </c>
      <c r="F965" s="2">
        <v>43543</v>
      </c>
      <c r="G965" s="1" t="s">
        <v>2881</v>
      </c>
      <c r="H965" s="1" t="s">
        <v>2882</v>
      </c>
      <c r="I965" s="1" t="s">
        <v>60</v>
      </c>
      <c r="J965" s="3" t="s">
        <v>27643</v>
      </c>
      <c r="K965">
        <v>481</v>
      </c>
      <c r="L965" s="1" t="s">
        <v>42</v>
      </c>
      <c r="M965" s="2">
        <v>43558</v>
      </c>
      <c r="N965" s="1" t="s">
        <v>23</v>
      </c>
      <c r="O965" s="1" t="s">
        <v>32</v>
      </c>
      <c r="P965" s="1">
        <f>_3___Healthcare_Data_v1[[#This Row],[Discharge Date]]-_3___Healthcare_Data_v1[[#This Row],[Date of Admission]]</f>
        <v>15</v>
      </c>
      <c r="Q965" s="1">
        <f>IFERROR(_3___Healthcare_Data_v1[[#This Row],[ Billing Amount ]]/_3___Healthcare_Data_v1[[#This Row],[Days in Hospital]],0)</f>
        <v>677.39085533333332</v>
      </c>
      <c r="R965" s="1" t="str">
        <f>IF(_3___Healthcare_Data_v1[[#This Row],[Age]]&gt;60,"Senior",IF(_3___Healthcare_Data_v1[[#This Row],[Age]]&gt;35,"Middle","Young"))</f>
        <v>Senior</v>
      </c>
    </row>
    <row r="966" spans="1:18" x14ac:dyDescent="0.3">
      <c r="A966" s="1" t="s">
        <v>2883</v>
      </c>
      <c r="B966" s="1" t="s">
        <v>26795</v>
      </c>
      <c r="C966" s="1" t="s">
        <v>26</v>
      </c>
      <c r="D966" s="1" t="s">
        <v>34</v>
      </c>
      <c r="E966" s="1" t="s">
        <v>69</v>
      </c>
      <c r="F966" s="2">
        <v>44834</v>
      </c>
      <c r="G966" s="1" t="s">
        <v>2884</v>
      </c>
      <c r="H966" s="1" t="s">
        <v>2885</v>
      </c>
      <c r="I966" s="1" t="s">
        <v>26607</v>
      </c>
      <c r="J966" s="3" t="s">
        <v>27644</v>
      </c>
      <c r="K966">
        <v>125</v>
      </c>
      <c r="L966" s="1" t="s">
        <v>42</v>
      </c>
      <c r="M966" s="2">
        <v>44852</v>
      </c>
      <c r="N966" s="1" t="s">
        <v>31</v>
      </c>
      <c r="O966" s="1" t="s">
        <v>44</v>
      </c>
      <c r="P966" s="1">
        <f>_3___Healthcare_Data_v1[[#This Row],[Discharge Date]]-_3___Healthcare_Data_v1[[#This Row],[Date of Admission]]</f>
        <v>18</v>
      </c>
      <c r="Q966" s="1">
        <f>IFERROR(_3___Healthcare_Data_v1[[#This Row],[ Billing Amount ]]/_3___Healthcare_Data_v1[[#This Row],[Days in Hospital]],0)</f>
        <v>4405.7796738888892</v>
      </c>
      <c r="R966" s="1" t="str">
        <f>IF(_3___Healthcare_Data_v1[[#This Row],[Age]]&gt;60,"Senior",IF(_3___Healthcare_Data_v1[[#This Row],[Age]]&gt;35,"Middle","Young"))</f>
        <v>Senior</v>
      </c>
    </row>
    <row r="967" spans="1:18" x14ac:dyDescent="0.3">
      <c r="A967" s="1" t="s">
        <v>2886</v>
      </c>
      <c r="B967" s="1" t="s">
        <v>26672</v>
      </c>
      <c r="C967" s="1" t="s">
        <v>16</v>
      </c>
      <c r="D967" s="1" t="s">
        <v>49</v>
      </c>
      <c r="E967" s="1" t="s">
        <v>26620</v>
      </c>
      <c r="F967" s="2">
        <v>44126</v>
      </c>
      <c r="G967" s="1" t="s">
        <v>2887</v>
      </c>
      <c r="H967" s="1" t="s">
        <v>2888</v>
      </c>
      <c r="I967" s="1" t="s">
        <v>21</v>
      </c>
      <c r="J967" s="3" t="s">
        <v>27645</v>
      </c>
      <c r="K967">
        <v>135</v>
      </c>
      <c r="L967" s="1" t="s">
        <v>38</v>
      </c>
      <c r="M967" s="2">
        <v>44142</v>
      </c>
      <c r="N967" s="1" t="s">
        <v>43</v>
      </c>
      <c r="O967" s="1" t="s">
        <v>24</v>
      </c>
      <c r="P967" s="1">
        <f>_3___Healthcare_Data_v1[[#This Row],[Discharge Date]]-_3___Healthcare_Data_v1[[#This Row],[Date of Admission]]</f>
        <v>16</v>
      </c>
      <c r="Q967" s="1">
        <f>IFERROR(_3___Healthcare_Data_v1[[#This Row],[ Billing Amount ]]/_3___Healthcare_Data_v1[[#This Row],[Days in Hospital]],0)</f>
        <v>434.53337768749998</v>
      </c>
      <c r="R967" s="1" t="str">
        <f>IF(_3___Healthcare_Data_v1[[#This Row],[Age]]&gt;60,"Senior",IF(_3___Healthcare_Data_v1[[#This Row],[Age]]&gt;35,"Middle","Young"))</f>
        <v>Senior</v>
      </c>
    </row>
    <row r="968" spans="1:18" x14ac:dyDescent="0.3">
      <c r="A968" s="1" t="s">
        <v>2889</v>
      </c>
      <c r="B968" s="1" t="s">
        <v>26845</v>
      </c>
      <c r="C968" s="1" t="s">
        <v>16</v>
      </c>
      <c r="D968" s="1" t="s">
        <v>89</v>
      </c>
      <c r="E968" s="1" t="s">
        <v>26620</v>
      </c>
      <c r="F968" s="2">
        <v>44121</v>
      </c>
      <c r="G968" s="1" t="s">
        <v>2890</v>
      </c>
      <c r="H968" s="1" t="s">
        <v>2891</v>
      </c>
      <c r="I968" s="1" t="s">
        <v>21</v>
      </c>
      <c r="J968" s="3" t="s">
        <v>27646</v>
      </c>
      <c r="K968">
        <v>370</v>
      </c>
      <c r="L968" s="1" t="s">
        <v>42</v>
      </c>
      <c r="M968" s="2">
        <v>44127</v>
      </c>
      <c r="N968" s="1" t="s">
        <v>48</v>
      </c>
      <c r="O968" s="1" t="s">
        <v>32</v>
      </c>
      <c r="P968" s="1">
        <f>_3___Healthcare_Data_v1[[#This Row],[Discharge Date]]-_3___Healthcare_Data_v1[[#This Row],[Date of Admission]]</f>
        <v>6</v>
      </c>
      <c r="Q968" s="1">
        <f>IFERROR(_3___Healthcare_Data_v1[[#This Row],[ Billing Amount ]]/_3___Healthcare_Data_v1[[#This Row],[Days in Hospital]],0)</f>
        <v>319.39554600000002</v>
      </c>
      <c r="R968" s="1" t="str">
        <f>IF(_3___Healthcare_Data_v1[[#This Row],[Age]]&gt;60,"Senior",IF(_3___Healthcare_Data_v1[[#This Row],[Age]]&gt;35,"Middle","Young"))</f>
        <v>Senior</v>
      </c>
    </row>
    <row r="969" spans="1:18" x14ac:dyDescent="0.3">
      <c r="A969" s="1" t="s">
        <v>2892</v>
      </c>
      <c r="B969" s="1" t="s">
        <v>26610</v>
      </c>
      <c r="C969" s="1" t="s">
        <v>26</v>
      </c>
      <c r="D969" s="1" t="s">
        <v>17</v>
      </c>
      <c r="E969" s="1" t="s">
        <v>26620</v>
      </c>
      <c r="F969" s="2">
        <v>45064</v>
      </c>
      <c r="G969" s="1" t="s">
        <v>2893</v>
      </c>
      <c r="H969" s="1" t="s">
        <v>2894</v>
      </c>
      <c r="I969" s="1" t="s">
        <v>21</v>
      </c>
      <c r="J969" s="3" t="s">
        <v>27647</v>
      </c>
      <c r="K969">
        <v>144</v>
      </c>
      <c r="L969" s="1" t="s">
        <v>38</v>
      </c>
      <c r="M969" s="2">
        <v>45080</v>
      </c>
      <c r="N969" s="1" t="s">
        <v>23</v>
      </c>
      <c r="O969" s="1" t="s">
        <v>44</v>
      </c>
      <c r="P969" s="1">
        <f>_3___Healthcare_Data_v1[[#This Row],[Discharge Date]]-_3___Healthcare_Data_v1[[#This Row],[Date of Admission]]</f>
        <v>16</v>
      </c>
      <c r="Q969" s="1">
        <f>IFERROR(_3___Healthcare_Data_v1[[#This Row],[ Billing Amount ]]/_3___Healthcare_Data_v1[[#This Row],[Days in Hospital]],0)</f>
        <v>1738.508165</v>
      </c>
      <c r="R969" s="1" t="str">
        <f>IF(_3___Healthcare_Data_v1[[#This Row],[Age]]&gt;60,"Senior",IF(_3___Healthcare_Data_v1[[#This Row],[Age]]&gt;35,"Middle","Young"))</f>
        <v>Senior</v>
      </c>
    </row>
    <row r="970" spans="1:18" x14ac:dyDescent="0.3">
      <c r="A970" s="1" t="s">
        <v>2895</v>
      </c>
      <c r="B970" s="1" t="s">
        <v>26668</v>
      </c>
      <c r="C970" s="1" t="s">
        <v>16</v>
      </c>
      <c r="D970" s="1" t="s">
        <v>229</v>
      </c>
      <c r="E970" s="1" t="s">
        <v>26615</v>
      </c>
      <c r="F970" s="2">
        <v>43659</v>
      </c>
      <c r="G970" s="1" t="s">
        <v>2896</v>
      </c>
      <c r="H970" s="1" t="s">
        <v>2897</v>
      </c>
      <c r="I970" s="1" t="s">
        <v>21</v>
      </c>
      <c r="J970" s="3" t="s">
        <v>27648</v>
      </c>
      <c r="K970">
        <v>500</v>
      </c>
      <c r="L970" s="1" t="s">
        <v>42</v>
      </c>
      <c r="M970" s="2">
        <v>43672</v>
      </c>
      <c r="N970" s="1" t="s">
        <v>43</v>
      </c>
      <c r="O970" s="1" t="s">
        <v>32</v>
      </c>
      <c r="P970" s="1">
        <f>_3___Healthcare_Data_v1[[#This Row],[Discharge Date]]-_3___Healthcare_Data_v1[[#This Row],[Date of Admission]]</f>
        <v>13</v>
      </c>
      <c r="Q970" s="1">
        <f>IFERROR(_3___Healthcare_Data_v1[[#This Row],[ Billing Amount ]]/_3___Healthcare_Data_v1[[#This Row],[Days in Hospital]],0)</f>
        <v>1997.8540623076924</v>
      </c>
      <c r="R970" s="1" t="str">
        <f>IF(_3___Healthcare_Data_v1[[#This Row],[Age]]&gt;60,"Senior",IF(_3___Healthcare_Data_v1[[#This Row],[Age]]&gt;35,"Middle","Young"))</f>
        <v>Senior</v>
      </c>
    </row>
    <row r="971" spans="1:18" x14ac:dyDescent="0.3">
      <c r="A971" s="1" t="s">
        <v>2898</v>
      </c>
      <c r="B971" s="1" t="s">
        <v>26795</v>
      </c>
      <c r="C971" s="1" t="s">
        <v>26</v>
      </c>
      <c r="D971" s="1" t="s">
        <v>229</v>
      </c>
      <c r="E971" s="1" t="s">
        <v>28</v>
      </c>
      <c r="F971" s="2">
        <v>45148</v>
      </c>
      <c r="G971" s="1" t="s">
        <v>2899</v>
      </c>
      <c r="H971" s="1" t="s">
        <v>2900</v>
      </c>
      <c r="I971" s="1" t="s">
        <v>56</v>
      </c>
      <c r="J971" s="3" t="s">
        <v>27649</v>
      </c>
      <c r="K971">
        <v>251</v>
      </c>
      <c r="L971" s="1" t="s">
        <v>38</v>
      </c>
      <c r="M971" s="2">
        <v>45158</v>
      </c>
      <c r="N971" s="1" t="s">
        <v>31</v>
      </c>
      <c r="O971" s="1" t="s">
        <v>44</v>
      </c>
      <c r="P971" s="1">
        <f>_3___Healthcare_Data_v1[[#This Row],[Discharge Date]]-_3___Healthcare_Data_v1[[#This Row],[Date of Admission]]</f>
        <v>10</v>
      </c>
      <c r="Q971" s="1">
        <f>IFERROR(_3___Healthcare_Data_v1[[#This Row],[ Billing Amount ]]/_3___Healthcare_Data_v1[[#This Row],[Days in Hospital]],0)</f>
        <v>4469.9945090000001</v>
      </c>
      <c r="R971" s="1" t="str">
        <f>IF(_3___Healthcare_Data_v1[[#This Row],[Age]]&gt;60,"Senior",IF(_3___Healthcare_Data_v1[[#This Row],[Age]]&gt;35,"Middle","Young"))</f>
        <v>Senior</v>
      </c>
    </row>
    <row r="972" spans="1:18" x14ac:dyDescent="0.3">
      <c r="A972" s="1" t="s">
        <v>2901</v>
      </c>
      <c r="B972" s="1" t="s">
        <v>26791</v>
      </c>
      <c r="C972" s="1" t="s">
        <v>26</v>
      </c>
      <c r="D972" s="1" t="s">
        <v>17</v>
      </c>
      <c r="E972" s="1" t="s">
        <v>18</v>
      </c>
      <c r="F972" s="2">
        <v>44481</v>
      </c>
      <c r="G972" s="1" t="s">
        <v>2902</v>
      </c>
      <c r="H972" s="1" t="s">
        <v>2903</v>
      </c>
      <c r="I972" s="1" t="s">
        <v>21</v>
      </c>
      <c r="J972" s="3" t="s">
        <v>27650</v>
      </c>
      <c r="K972">
        <v>310</v>
      </c>
      <c r="L972" s="1" t="s">
        <v>38</v>
      </c>
      <c r="M972" s="2">
        <v>44503</v>
      </c>
      <c r="N972" s="1" t="s">
        <v>23</v>
      </c>
      <c r="O972" s="1" t="s">
        <v>32</v>
      </c>
      <c r="P972" s="1">
        <f>_3___Healthcare_Data_v1[[#This Row],[Discharge Date]]-_3___Healthcare_Data_v1[[#This Row],[Date of Admission]]</f>
        <v>22</v>
      </c>
      <c r="Q972" s="1">
        <f>IFERROR(_3___Healthcare_Data_v1[[#This Row],[ Billing Amount ]]/_3___Healthcare_Data_v1[[#This Row],[Days in Hospital]],0)</f>
        <v>216.82224681818181</v>
      </c>
      <c r="R972" s="1" t="str">
        <f>IF(_3___Healthcare_Data_v1[[#This Row],[Age]]&gt;60,"Senior",IF(_3___Healthcare_Data_v1[[#This Row],[Age]]&gt;35,"Middle","Young"))</f>
        <v>Senior</v>
      </c>
    </row>
    <row r="973" spans="1:18" x14ac:dyDescent="0.3">
      <c r="A973" s="1" t="s">
        <v>2904</v>
      </c>
      <c r="B973" s="1" t="s">
        <v>26710</v>
      </c>
      <c r="C973" s="1" t="s">
        <v>16</v>
      </c>
      <c r="D973" s="1" t="s">
        <v>49</v>
      </c>
      <c r="E973" s="1" t="s">
        <v>35</v>
      </c>
      <c r="F973" s="2">
        <v>44833</v>
      </c>
      <c r="G973" s="1" t="s">
        <v>2905</v>
      </c>
      <c r="H973" s="1" t="s">
        <v>2906</v>
      </c>
      <c r="I973" s="1" t="s">
        <v>21</v>
      </c>
      <c r="J973" s="3" t="s">
        <v>27651</v>
      </c>
      <c r="K973">
        <v>473</v>
      </c>
      <c r="L973" s="1" t="s">
        <v>38</v>
      </c>
      <c r="M973" s="2">
        <v>44860</v>
      </c>
      <c r="N973" s="1" t="s">
        <v>31</v>
      </c>
      <c r="O973" s="1" t="s">
        <v>44</v>
      </c>
      <c r="P973" s="1">
        <f>_3___Healthcare_Data_v1[[#This Row],[Discharge Date]]-_3___Healthcare_Data_v1[[#This Row],[Date of Admission]]</f>
        <v>27</v>
      </c>
      <c r="Q973" s="1">
        <f>IFERROR(_3___Healthcare_Data_v1[[#This Row],[ Billing Amount ]]/_3___Healthcare_Data_v1[[#This Row],[Days in Hospital]],0)</f>
        <v>658.93992259259255</v>
      </c>
      <c r="R973" s="1" t="str">
        <f>IF(_3___Healthcare_Data_v1[[#This Row],[Age]]&gt;60,"Senior",IF(_3___Healthcare_Data_v1[[#This Row],[Age]]&gt;35,"Middle","Young"))</f>
        <v>Senior</v>
      </c>
    </row>
    <row r="974" spans="1:18" x14ac:dyDescent="0.3">
      <c r="A974" s="1" t="s">
        <v>2907</v>
      </c>
      <c r="B974" s="1" t="s">
        <v>26720</v>
      </c>
      <c r="C974" s="1" t="s">
        <v>16</v>
      </c>
      <c r="D974" s="1" t="s">
        <v>17</v>
      </c>
      <c r="E974" s="1" t="s">
        <v>35</v>
      </c>
      <c r="F974" s="2">
        <v>45110</v>
      </c>
      <c r="G974" s="1" t="s">
        <v>2908</v>
      </c>
      <c r="H974" s="1" t="s">
        <v>2909</v>
      </c>
      <c r="I974" s="1" t="s">
        <v>21</v>
      </c>
      <c r="J974" s="3" t="s">
        <v>27652</v>
      </c>
      <c r="K974">
        <v>232</v>
      </c>
      <c r="L974" s="1" t="s">
        <v>22</v>
      </c>
      <c r="M974" s="2">
        <v>45111</v>
      </c>
      <c r="N974" s="1" t="s">
        <v>43</v>
      </c>
      <c r="O974" s="1" t="s">
        <v>24</v>
      </c>
      <c r="P974" s="1">
        <f>_3___Healthcare_Data_v1[[#This Row],[Discharge Date]]-_3___Healthcare_Data_v1[[#This Row],[Date of Admission]]</f>
        <v>1</v>
      </c>
      <c r="Q974" s="1">
        <f>IFERROR(_3___Healthcare_Data_v1[[#This Row],[ Billing Amount ]]/_3___Healthcare_Data_v1[[#This Row],[Days in Hospital]],0)</f>
        <v>11361.00016</v>
      </c>
      <c r="R974" s="1" t="str">
        <f>IF(_3___Healthcare_Data_v1[[#This Row],[Age]]&gt;60,"Senior",IF(_3___Healthcare_Data_v1[[#This Row],[Age]]&gt;35,"Middle","Young"))</f>
        <v>Senior</v>
      </c>
    </row>
    <row r="975" spans="1:18" x14ac:dyDescent="0.3">
      <c r="A975" s="1" t="s">
        <v>2910</v>
      </c>
      <c r="B975" s="1" t="s">
        <v>26668</v>
      </c>
      <c r="C975" s="1" t="s">
        <v>26</v>
      </c>
      <c r="D975" s="1" t="s">
        <v>62</v>
      </c>
      <c r="E975" s="1" t="s">
        <v>18</v>
      </c>
      <c r="F975" s="2">
        <v>44396</v>
      </c>
      <c r="G975" s="1" t="s">
        <v>2911</v>
      </c>
      <c r="H975" s="1" t="s">
        <v>2912</v>
      </c>
      <c r="I975" s="1" t="s">
        <v>21</v>
      </c>
      <c r="J975" s="3" t="s">
        <v>27653</v>
      </c>
      <c r="K975">
        <v>308</v>
      </c>
      <c r="L975" s="1" t="s">
        <v>42</v>
      </c>
      <c r="M975" s="2">
        <v>44409</v>
      </c>
      <c r="N975" s="1" t="s">
        <v>31</v>
      </c>
      <c r="O975" s="1" t="s">
        <v>44</v>
      </c>
      <c r="P975" s="1">
        <f>_3___Healthcare_Data_v1[[#This Row],[Discharge Date]]-_3___Healthcare_Data_v1[[#This Row],[Date of Admission]]</f>
        <v>13</v>
      </c>
      <c r="Q975" s="1">
        <f>IFERROR(_3___Healthcare_Data_v1[[#This Row],[ Billing Amount ]]/_3___Healthcare_Data_v1[[#This Row],[Days in Hospital]],0)</f>
        <v>3476.5541184615386</v>
      </c>
      <c r="R975" s="1" t="str">
        <f>IF(_3___Healthcare_Data_v1[[#This Row],[Age]]&gt;60,"Senior",IF(_3___Healthcare_Data_v1[[#This Row],[Age]]&gt;35,"Middle","Young"))</f>
        <v>Senior</v>
      </c>
    </row>
    <row r="976" spans="1:18" x14ac:dyDescent="0.3">
      <c r="A976" s="1" t="s">
        <v>2913</v>
      </c>
      <c r="B976" s="1" t="s">
        <v>26659</v>
      </c>
      <c r="C976" s="1" t="s">
        <v>16</v>
      </c>
      <c r="D976" s="1" t="s">
        <v>114</v>
      </c>
      <c r="E976" s="1" t="s">
        <v>35</v>
      </c>
      <c r="F976" s="2">
        <v>44296</v>
      </c>
      <c r="G976" s="1" t="s">
        <v>2914</v>
      </c>
      <c r="H976" s="1" t="s">
        <v>2915</v>
      </c>
      <c r="I976" s="1" t="s">
        <v>21</v>
      </c>
      <c r="J976" s="3" t="s">
        <v>27654</v>
      </c>
      <c r="K976">
        <v>489</v>
      </c>
      <c r="L976" s="1" t="s">
        <v>38</v>
      </c>
      <c r="M976" s="2">
        <v>44313</v>
      </c>
      <c r="N976" s="1" t="s">
        <v>23</v>
      </c>
      <c r="O976" s="1" t="s">
        <v>32</v>
      </c>
      <c r="P976" s="1">
        <f>_3___Healthcare_Data_v1[[#This Row],[Discharge Date]]-_3___Healthcare_Data_v1[[#This Row],[Date of Admission]]</f>
        <v>17</v>
      </c>
      <c r="Q976" s="1">
        <f>IFERROR(_3___Healthcare_Data_v1[[#This Row],[ Billing Amount ]]/_3___Healthcare_Data_v1[[#This Row],[Days in Hospital]],0)</f>
        <v>295.15685182352945</v>
      </c>
      <c r="R976" s="1" t="str">
        <f>IF(_3___Healthcare_Data_v1[[#This Row],[Age]]&gt;60,"Senior",IF(_3___Healthcare_Data_v1[[#This Row],[Age]]&gt;35,"Middle","Young"))</f>
        <v>Senior</v>
      </c>
    </row>
    <row r="977" spans="1:18" x14ac:dyDescent="0.3">
      <c r="A977" s="1" t="s">
        <v>2916</v>
      </c>
      <c r="B977" s="1" t="s">
        <v>26626</v>
      </c>
      <c r="C977" s="1" t="s">
        <v>16</v>
      </c>
      <c r="D977" s="1" t="s">
        <v>62</v>
      </c>
      <c r="E977" s="1" t="s">
        <v>35</v>
      </c>
      <c r="F977" s="2">
        <v>44024</v>
      </c>
      <c r="G977" s="1" t="s">
        <v>2917</v>
      </c>
      <c r="H977" s="1" t="s">
        <v>2918</v>
      </c>
      <c r="I977" s="1" t="s">
        <v>60</v>
      </c>
      <c r="J977" s="3" t="s">
        <v>27655</v>
      </c>
      <c r="K977">
        <v>199</v>
      </c>
      <c r="L977" s="1" t="s">
        <v>22</v>
      </c>
      <c r="M977" s="2">
        <v>44031</v>
      </c>
      <c r="N977" s="1" t="s">
        <v>31</v>
      </c>
      <c r="O977" s="1" t="s">
        <v>32</v>
      </c>
      <c r="P977" s="1">
        <f>_3___Healthcare_Data_v1[[#This Row],[Discharge Date]]-_3___Healthcare_Data_v1[[#This Row],[Date of Admission]]</f>
        <v>7</v>
      </c>
      <c r="Q977" s="1">
        <f>IFERROR(_3___Healthcare_Data_v1[[#This Row],[ Billing Amount ]]/_3___Healthcare_Data_v1[[#This Row],[Days in Hospital]],0)</f>
        <v>1326.3504534285714</v>
      </c>
      <c r="R977" s="1" t="str">
        <f>IF(_3___Healthcare_Data_v1[[#This Row],[Age]]&gt;60,"Senior",IF(_3___Healthcare_Data_v1[[#This Row],[Age]]&gt;35,"Middle","Young"))</f>
        <v>Senior</v>
      </c>
    </row>
    <row r="978" spans="1:18" x14ac:dyDescent="0.3">
      <c r="A978" s="1" t="s">
        <v>2919</v>
      </c>
      <c r="B978" s="1" t="s">
        <v>26624</v>
      </c>
      <c r="C978" s="1" t="s">
        <v>16</v>
      </c>
      <c r="D978" s="1" t="s">
        <v>49</v>
      </c>
      <c r="E978" s="1" t="s">
        <v>18</v>
      </c>
      <c r="F978" s="2">
        <v>44592</v>
      </c>
      <c r="G978" s="1" t="s">
        <v>2920</v>
      </c>
      <c r="H978" s="1" t="s">
        <v>2921</v>
      </c>
      <c r="I978" s="1" t="s">
        <v>26607</v>
      </c>
      <c r="J978" s="3" t="s">
        <v>27656</v>
      </c>
      <c r="K978">
        <v>284</v>
      </c>
      <c r="L978" s="1" t="s">
        <v>22</v>
      </c>
      <c r="M978" s="2">
        <v>44594</v>
      </c>
      <c r="N978" s="1" t="s">
        <v>48</v>
      </c>
      <c r="O978" s="1" t="s">
        <v>44</v>
      </c>
      <c r="P978" s="1">
        <f>_3___Healthcare_Data_v1[[#This Row],[Discharge Date]]-_3___Healthcare_Data_v1[[#This Row],[Date of Admission]]</f>
        <v>2</v>
      </c>
      <c r="Q978" s="1">
        <f>IFERROR(_3___Healthcare_Data_v1[[#This Row],[ Billing Amount ]]/_3___Healthcare_Data_v1[[#This Row],[Days in Hospital]],0)</f>
        <v>2073.0254445</v>
      </c>
      <c r="R978" s="1" t="str">
        <f>IF(_3___Healthcare_Data_v1[[#This Row],[Age]]&gt;60,"Senior",IF(_3___Healthcare_Data_v1[[#This Row],[Age]]&gt;35,"Middle","Young"))</f>
        <v>Senior</v>
      </c>
    </row>
    <row r="979" spans="1:18" x14ac:dyDescent="0.3">
      <c r="A979" s="1" t="s">
        <v>2922</v>
      </c>
      <c r="B979" s="1" t="s">
        <v>26695</v>
      </c>
      <c r="C979" s="1" t="s">
        <v>26</v>
      </c>
      <c r="D979" s="1" t="s">
        <v>27</v>
      </c>
      <c r="E979" s="1" t="s">
        <v>18</v>
      </c>
      <c r="F979" s="2">
        <v>43897</v>
      </c>
      <c r="G979" s="1" t="s">
        <v>2923</v>
      </c>
      <c r="H979" s="1" t="s">
        <v>2924</v>
      </c>
      <c r="I979" s="1" t="s">
        <v>52</v>
      </c>
      <c r="J979" s="3" t="s">
        <v>27657</v>
      </c>
      <c r="K979">
        <v>304</v>
      </c>
      <c r="L979" s="1" t="s">
        <v>22</v>
      </c>
      <c r="M979" s="2">
        <v>43903</v>
      </c>
      <c r="N979" s="1" t="s">
        <v>43</v>
      </c>
      <c r="O979" s="1" t="s">
        <v>44</v>
      </c>
      <c r="P979" s="1">
        <f>_3___Healthcare_Data_v1[[#This Row],[Discharge Date]]-_3___Healthcare_Data_v1[[#This Row],[Date of Admission]]</f>
        <v>6</v>
      </c>
      <c r="Q979" s="1">
        <f>IFERROR(_3___Healthcare_Data_v1[[#This Row],[ Billing Amount ]]/_3___Healthcare_Data_v1[[#This Row],[Days in Hospital]],0)</f>
        <v>7844.3555733333333</v>
      </c>
      <c r="R979" s="1" t="str">
        <f>IF(_3___Healthcare_Data_v1[[#This Row],[Age]]&gt;60,"Senior",IF(_3___Healthcare_Data_v1[[#This Row],[Age]]&gt;35,"Middle","Young"))</f>
        <v>Senior</v>
      </c>
    </row>
    <row r="980" spans="1:18" x14ac:dyDescent="0.3">
      <c r="A980" s="1" t="s">
        <v>2925</v>
      </c>
      <c r="B980" s="1" t="s">
        <v>26668</v>
      </c>
      <c r="C980" s="1" t="s">
        <v>26</v>
      </c>
      <c r="D980" s="1" t="s">
        <v>62</v>
      </c>
      <c r="E980" s="1" t="s">
        <v>26615</v>
      </c>
      <c r="F980" s="2">
        <v>45197</v>
      </c>
      <c r="G980" s="1" t="s">
        <v>2926</v>
      </c>
      <c r="H980" s="1" t="s">
        <v>2927</v>
      </c>
      <c r="I980" s="1" t="s">
        <v>21</v>
      </c>
      <c r="J980" s="3" t="s">
        <v>27658</v>
      </c>
      <c r="K980">
        <v>261</v>
      </c>
      <c r="L980" s="1" t="s">
        <v>22</v>
      </c>
      <c r="M980" s="2">
        <v>45200</v>
      </c>
      <c r="N980" s="1" t="s">
        <v>31</v>
      </c>
      <c r="O980" s="1" t="s">
        <v>32</v>
      </c>
      <c r="P980" s="1">
        <f>_3___Healthcare_Data_v1[[#This Row],[Discharge Date]]-_3___Healthcare_Data_v1[[#This Row],[Date of Admission]]</f>
        <v>3</v>
      </c>
      <c r="Q980" s="1">
        <f>IFERROR(_3___Healthcare_Data_v1[[#This Row],[ Billing Amount ]]/_3___Healthcare_Data_v1[[#This Row],[Days in Hospital]],0)</f>
        <v>5521.9519033333336</v>
      </c>
      <c r="R980" s="1" t="str">
        <f>IF(_3___Healthcare_Data_v1[[#This Row],[Age]]&gt;60,"Senior",IF(_3___Healthcare_Data_v1[[#This Row],[Age]]&gt;35,"Middle","Young"))</f>
        <v>Senior</v>
      </c>
    </row>
    <row r="981" spans="1:18" x14ac:dyDescent="0.3">
      <c r="A981" s="1" t="s">
        <v>2928</v>
      </c>
      <c r="B981" s="1" t="s">
        <v>26638</v>
      </c>
      <c r="C981" s="1" t="s">
        <v>16</v>
      </c>
      <c r="D981" s="1" t="s">
        <v>89</v>
      </c>
      <c r="E981" s="1" t="s">
        <v>18</v>
      </c>
      <c r="F981" s="2">
        <v>43863</v>
      </c>
      <c r="G981" s="1" t="s">
        <v>2929</v>
      </c>
      <c r="H981" s="1" t="s">
        <v>2930</v>
      </c>
      <c r="I981" s="1" t="s">
        <v>52</v>
      </c>
      <c r="J981" s="3" t="s">
        <v>27659</v>
      </c>
      <c r="K981">
        <v>210</v>
      </c>
      <c r="L981" s="1" t="s">
        <v>22</v>
      </c>
      <c r="M981" s="2">
        <v>43880</v>
      </c>
      <c r="N981" s="1" t="s">
        <v>48</v>
      </c>
      <c r="O981" s="1" t="s">
        <v>32</v>
      </c>
      <c r="P981" s="1">
        <f>_3___Healthcare_Data_v1[[#This Row],[Discharge Date]]-_3___Healthcare_Data_v1[[#This Row],[Date of Admission]]</f>
        <v>17</v>
      </c>
      <c r="Q981" s="1">
        <f>IFERROR(_3___Healthcare_Data_v1[[#This Row],[ Billing Amount ]]/_3___Healthcare_Data_v1[[#This Row],[Days in Hospital]],0)</f>
        <v>3348.9880658823531</v>
      </c>
      <c r="R981" s="1" t="str">
        <f>IF(_3___Healthcare_Data_v1[[#This Row],[Age]]&gt;60,"Senior",IF(_3___Healthcare_Data_v1[[#This Row],[Age]]&gt;35,"Middle","Young"))</f>
        <v>Senior</v>
      </c>
    </row>
    <row r="982" spans="1:18" x14ac:dyDescent="0.3">
      <c r="A982" s="1" t="s">
        <v>2931</v>
      </c>
      <c r="B982" s="1" t="s">
        <v>26640</v>
      </c>
      <c r="C982" s="1" t="s">
        <v>16</v>
      </c>
      <c r="D982" s="1" t="s">
        <v>27</v>
      </c>
      <c r="E982" s="1" t="s">
        <v>69</v>
      </c>
      <c r="F982" s="2">
        <v>44788</v>
      </c>
      <c r="G982" s="1" t="s">
        <v>2932</v>
      </c>
      <c r="H982" s="1" t="s">
        <v>2933</v>
      </c>
      <c r="I982" s="1" t="s">
        <v>21</v>
      </c>
      <c r="J982" s="3" t="s">
        <v>27660</v>
      </c>
      <c r="K982">
        <v>262</v>
      </c>
      <c r="L982" s="1" t="s">
        <v>42</v>
      </c>
      <c r="M982" s="2">
        <v>44806</v>
      </c>
      <c r="N982" s="1" t="s">
        <v>23</v>
      </c>
      <c r="O982" s="1" t="s">
        <v>32</v>
      </c>
      <c r="P982" s="1">
        <f>_3___Healthcare_Data_v1[[#This Row],[Discharge Date]]-_3___Healthcare_Data_v1[[#This Row],[Date of Admission]]</f>
        <v>18</v>
      </c>
      <c r="Q982" s="1">
        <f>IFERROR(_3___Healthcare_Data_v1[[#This Row],[ Billing Amount ]]/_3___Healthcare_Data_v1[[#This Row],[Days in Hospital]],0)</f>
        <v>2465.406642777778</v>
      </c>
      <c r="R982" s="1" t="str">
        <f>IF(_3___Healthcare_Data_v1[[#This Row],[Age]]&gt;60,"Senior",IF(_3___Healthcare_Data_v1[[#This Row],[Age]]&gt;35,"Middle","Young"))</f>
        <v>Senior</v>
      </c>
    </row>
    <row r="983" spans="1:18" x14ac:dyDescent="0.3">
      <c r="A983" s="1" t="s">
        <v>2934</v>
      </c>
      <c r="B983" s="1" t="s">
        <v>26636</v>
      </c>
      <c r="C983" s="1" t="s">
        <v>26</v>
      </c>
      <c r="D983" s="1" t="s">
        <v>49</v>
      </c>
      <c r="E983" s="1" t="s">
        <v>69</v>
      </c>
      <c r="F983" s="2">
        <v>43421</v>
      </c>
      <c r="G983" s="1" t="s">
        <v>2935</v>
      </c>
      <c r="H983" s="1" t="s">
        <v>2936</v>
      </c>
      <c r="I983" s="1" t="s">
        <v>21</v>
      </c>
      <c r="J983" s="3" t="s">
        <v>27661</v>
      </c>
      <c r="K983">
        <v>285</v>
      </c>
      <c r="L983" s="1" t="s">
        <v>38</v>
      </c>
      <c r="M983" s="2">
        <v>43442</v>
      </c>
      <c r="N983" s="1" t="s">
        <v>43</v>
      </c>
      <c r="O983" s="1" t="s">
        <v>44</v>
      </c>
      <c r="P983" s="1">
        <f>_3___Healthcare_Data_v1[[#This Row],[Discharge Date]]-_3___Healthcare_Data_v1[[#This Row],[Date of Admission]]</f>
        <v>21</v>
      </c>
      <c r="Q983" s="1">
        <f>IFERROR(_3___Healthcare_Data_v1[[#This Row],[ Billing Amount ]]/_3___Healthcare_Data_v1[[#This Row],[Days in Hospital]],0)</f>
        <v>1966.5679419047619</v>
      </c>
      <c r="R983" s="1" t="str">
        <f>IF(_3___Healthcare_Data_v1[[#This Row],[Age]]&gt;60,"Senior",IF(_3___Healthcare_Data_v1[[#This Row],[Age]]&gt;35,"Middle","Young"))</f>
        <v>Senior</v>
      </c>
    </row>
    <row r="984" spans="1:18" x14ac:dyDescent="0.3">
      <c r="A984" s="1" t="s">
        <v>2937</v>
      </c>
      <c r="B984" s="1" t="s">
        <v>26708</v>
      </c>
      <c r="C984" s="1" t="s">
        <v>26</v>
      </c>
      <c r="D984" s="1" t="s">
        <v>27</v>
      </c>
      <c r="E984" s="1" t="s">
        <v>28</v>
      </c>
      <c r="F984" s="2">
        <v>43438</v>
      </c>
      <c r="G984" s="1" t="s">
        <v>2938</v>
      </c>
      <c r="H984" s="1" t="s">
        <v>2939</v>
      </c>
      <c r="I984" s="1" t="s">
        <v>26607</v>
      </c>
      <c r="J984" s="3" t="s">
        <v>27662</v>
      </c>
      <c r="K984">
        <v>141</v>
      </c>
      <c r="L984" s="1" t="s">
        <v>42</v>
      </c>
      <c r="M984" s="2">
        <v>43449</v>
      </c>
      <c r="N984" s="1" t="s">
        <v>84</v>
      </c>
      <c r="O984" s="1" t="s">
        <v>44</v>
      </c>
      <c r="P984" s="1">
        <f>_3___Healthcare_Data_v1[[#This Row],[Discharge Date]]-_3___Healthcare_Data_v1[[#This Row],[Date of Admission]]</f>
        <v>11</v>
      </c>
      <c r="Q984" s="1">
        <f>IFERROR(_3___Healthcare_Data_v1[[#This Row],[ Billing Amount ]]/_3___Healthcare_Data_v1[[#This Row],[Days in Hospital]],0)</f>
        <v>1496.4771709090908</v>
      </c>
      <c r="R984" s="1" t="str">
        <f>IF(_3___Healthcare_Data_v1[[#This Row],[Age]]&gt;60,"Senior",IF(_3___Healthcare_Data_v1[[#This Row],[Age]]&gt;35,"Middle","Young"))</f>
        <v>Senior</v>
      </c>
    </row>
    <row r="985" spans="1:18" x14ac:dyDescent="0.3">
      <c r="A985" s="1" t="s">
        <v>2940</v>
      </c>
      <c r="B985" s="1" t="s">
        <v>26624</v>
      </c>
      <c r="C985" s="1" t="s">
        <v>16</v>
      </c>
      <c r="D985" s="1" t="s">
        <v>27</v>
      </c>
      <c r="E985" s="1" t="s">
        <v>35</v>
      </c>
      <c r="F985" s="2">
        <v>44116</v>
      </c>
      <c r="G985" s="1" t="s">
        <v>2941</v>
      </c>
      <c r="H985" s="1" t="s">
        <v>2942</v>
      </c>
      <c r="I985" s="1" t="s">
        <v>60</v>
      </c>
      <c r="J985" s="3" t="s">
        <v>27663</v>
      </c>
      <c r="K985">
        <v>333</v>
      </c>
      <c r="L985" s="1" t="s">
        <v>22</v>
      </c>
      <c r="M985" s="2">
        <v>44119</v>
      </c>
      <c r="N985" s="1" t="s">
        <v>48</v>
      </c>
      <c r="O985" s="1" t="s">
        <v>32</v>
      </c>
      <c r="P985" s="1">
        <f>_3___Healthcare_Data_v1[[#This Row],[Discharge Date]]-_3___Healthcare_Data_v1[[#This Row],[Date of Admission]]</f>
        <v>3</v>
      </c>
      <c r="Q985" s="1">
        <f>IFERROR(_3___Healthcare_Data_v1[[#This Row],[ Billing Amount ]]/_3___Healthcare_Data_v1[[#This Row],[Days in Hospital]],0)</f>
        <v>5833.6440699999994</v>
      </c>
      <c r="R985" s="1" t="str">
        <f>IF(_3___Healthcare_Data_v1[[#This Row],[Age]]&gt;60,"Senior",IF(_3___Healthcare_Data_v1[[#This Row],[Age]]&gt;35,"Middle","Young"))</f>
        <v>Senior</v>
      </c>
    </row>
    <row r="986" spans="1:18" x14ac:dyDescent="0.3">
      <c r="A986" s="1" t="s">
        <v>2943</v>
      </c>
      <c r="B986" s="1" t="s">
        <v>26737</v>
      </c>
      <c r="C986" s="1" t="s">
        <v>26</v>
      </c>
      <c r="D986" s="1" t="s">
        <v>62</v>
      </c>
      <c r="E986" s="1" t="s">
        <v>69</v>
      </c>
      <c r="F986" s="2">
        <v>44511</v>
      </c>
      <c r="G986" s="1" t="s">
        <v>2944</v>
      </c>
      <c r="H986" s="1" t="s">
        <v>2945</v>
      </c>
      <c r="I986" s="1" t="s">
        <v>21</v>
      </c>
      <c r="J986" s="3" t="s">
        <v>27664</v>
      </c>
      <c r="K986">
        <v>413</v>
      </c>
      <c r="L986" s="1" t="s">
        <v>38</v>
      </c>
      <c r="M986" s="2">
        <v>44534</v>
      </c>
      <c r="N986" s="1" t="s">
        <v>43</v>
      </c>
      <c r="O986" s="1" t="s">
        <v>32</v>
      </c>
      <c r="P986" s="1">
        <f>_3___Healthcare_Data_v1[[#This Row],[Discharge Date]]-_3___Healthcare_Data_v1[[#This Row],[Date of Admission]]</f>
        <v>23</v>
      </c>
      <c r="Q986" s="1">
        <f>IFERROR(_3___Healthcare_Data_v1[[#This Row],[ Billing Amount ]]/_3___Healthcare_Data_v1[[#This Row],[Days in Hospital]],0)</f>
        <v>985.41803217391305</v>
      </c>
      <c r="R986" s="1" t="str">
        <f>IF(_3___Healthcare_Data_v1[[#This Row],[Age]]&gt;60,"Senior",IF(_3___Healthcare_Data_v1[[#This Row],[Age]]&gt;35,"Middle","Young"))</f>
        <v>Senior</v>
      </c>
    </row>
    <row r="987" spans="1:18" x14ac:dyDescent="0.3">
      <c r="A987" s="1" t="s">
        <v>2946</v>
      </c>
      <c r="B987" s="1" t="s">
        <v>26759</v>
      </c>
      <c r="C987" s="1" t="s">
        <v>16</v>
      </c>
      <c r="D987" s="1" t="s">
        <v>62</v>
      </c>
      <c r="E987" s="1" t="s">
        <v>26615</v>
      </c>
      <c r="F987" s="2">
        <v>43763</v>
      </c>
      <c r="G987" s="1" t="s">
        <v>2947</v>
      </c>
      <c r="H987" s="1" t="s">
        <v>2948</v>
      </c>
      <c r="I987" s="1" t="s">
        <v>60</v>
      </c>
      <c r="J987" s="3" t="s">
        <v>27665</v>
      </c>
      <c r="K987">
        <v>157</v>
      </c>
      <c r="L987" s="1" t="s">
        <v>38</v>
      </c>
      <c r="M987" s="2">
        <v>43777</v>
      </c>
      <c r="N987" s="1" t="s">
        <v>84</v>
      </c>
      <c r="O987" s="1" t="s">
        <v>44</v>
      </c>
      <c r="P987" s="1">
        <f>_3___Healthcare_Data_v1[[#This Row],[Discharge Date]]-_3___Healthcare_Data_v1[[#This Row],[Date of Admission]]</f>
        <v>14</v>
      </c>
      <c r="Q987" s="1">
        <f>IFERROR(_3___Healthcare_Data_v1[[#This Row],[ Billing Amount ]]/_3___Healthcare_Data_v1[[#This Row],[Days in Hospital]],0)</f>
        <v>398.99388042857146</v>
      </c>
      <c r="R987" s="1" t="str">
        <f>IF(_3___Healthcare_Data_v1[[#This Row],[Age]]&gt;60,"Senior",IF(_3___Healthcare_Data_v1[[#This Row],[Age]]&gt;35,"Middle","Young"))</f>
        <v>Senior</v>
      </c>
    </row>
    <row r="988" spans="1:18" x14ac:dyDescent="0.3">
      <c r="A988" s="1" t="s">
        <v>1601</v>
      </c>
      <c r="B988" s="1" t="s">
        <v>26672</v>
      </c>
      <c r="C988" s="1" t="s">
        <v>26</v>
      </c>
      <c r="D988" s="1" t="s">
        <v>17</v>
      </c>
      <c r="E988" s="1" t="s">
        <v>26615</v>
      </c>
      <c r="F988" s="2">
        <v>44485</v>
      </c>
      <c r="G988" s="1" t="s">
        <v>2949</v>
      </c>
      <c r="H988" s="1" t="s">
        <v>934</v>
      </c>
      <c r="I988" s="1" t="s">
        <v>21</v>
      </c>
      <c r="J988" s="3" t="s">
        <v>27666</v>
      </c>
      <c r="K988">
        <v>465</v>
      </c>
      <c r="L988" s="1" t="s">
        <v>38</v>
      </c>
      <c r="M988" s="2">
        <v>44512</v>
      </c>
      <c r="N988" s="1" t="s">
        <v>31</v>
      </c>
      <c r="O988" s="1" t="s">
        <v>24</v>
      </c>
      <c r="P988" s="1">
        <f>_3___Healthcare_Data_v1[[#This Row],[Discharge Date]]-_3___Healthcare_Data_v1[[#This Row],[Date of Admission]]</f>
        <v>27</v>
      </c>
      <c r="Q988" s="1">
        <f>IFERROR(_3___Healthcare_Data_v1[[#This Row],[ Billing Amount ]]/_3___Healthcare_Data_v1[[#This Row],[Days in Hospital]],0)</f>
        <v>404.45889148148149</v>
      </c>
      <c r="R988" s="1" t="str">
        <f>IF(_3___Healthcare_Data_v1[[#This Row],[Age]]&gt;60,"Senior",IF(_3___Healthcare_Data_v1[[#This Row],[Age]]&gt;35,"Middle","Young"))</f>
        <v>Senior</v>
      </c>
    </row>
    <row r="989" spans="1:18" x14ac:dyDescent="0.3">
      <c r="A989" s="1" t="s">
        <v>2950</v>
      </c>
      <c r="B989" s="1" t="s">
        <v>26614</v>
      </c>
      <c r="C989" s="1" t="s">
        <v>16</v>
      </c>
      <c r="D989" s="1" t="s">
        <v>62</v>
      </c>
      <c r="E989" s="1" t="s">
        <v>26620</v>
      </c>
      <c r="F989" s="2">
        <v>43620</v>
      </c>
      <c r="G989" s="1" t="s">
        <v>2951</v>
      </c>
      <c r="H989" s="1" t="s">
        <v>2952</v>
      </c>
      <c r="I989" s="1" t="s">
        <v>60</v>
      </c>
      <c r="J989" s="3" t="s">
        <v>27667</v>
      </c>
      <c r="K989">
        <v>169</v>
      </c>
      <c r="L989" s="1" t="s">
        <v>22</v>
      </c>
      <c r="M989" s="2">
        <v>43621</v>
      </c>
      <c r="N989" s="1" t="s">
        <v>43</v>
      </c>
      <c r="O989" s="1" t="s">
        <v>32</v>
      </c>
      <c r="P989" s="1">
        <f>_3___Healthcare_Data_v1[[#This Row],[Discharge Date]]-_3___Healthcare_Data_v1[[#This Row],[Date of Admission]]</f>
        <v>1</v>
      </c>
      <c r="Q989" s="1">
        <f>IFERROR(_3___Healthcare_Data_v1[[#This Row],[ Billing Amount ]]/_3___Healthcare_Data_v1[[#This Row],[Days in Hospital]],0)</f>
        <v>26440.231299999999</v>
      </c>
      <c r="R989" s="1" t="str">
        <f>IF(_3___Healthcare_Data_v1[[#This Row],[Age]]&gt;60,"Senior",IF(_3___Healthcare_Data_v1[[#This Row],[Age]]&gt;35,"Middle","Young"))</f>
        <v>Senior</v>
      </c>
    </row>
    <row r="990" spans="1:18" x14ac:dyDescent="0.3">
      <c r="A990" s="1" t="s">
        <v>2953</v>
      </c>
      <c r="B990" s="1" t="s">
        <v>26779</v>
      </c>
      <c r="C990" s="1" t="s">
        <v>26</v>
      </c>
      <c r="D990" s="1" t="s">
        <v>62</v>
      </c>
      <c r="E990" s="1" t="s">
        <v>35</v>
      </c>
      <c r="F990" s="2">
        <v>43526</v>
      </c>
      <c r="G990" s="1" t="s">
        <v>2954</v>
      </c>
      <c r="H990" s="1" t="s">
        <v>2955</v>
      </c>
      <c r="I990" s="1" t="s">
        <v>21</v>
      </c>
      <c r="J990" s="3" t="s">
        <v>27668</v>
      </c>
      <c r="K990">
        <v>155</v>
      </c>
      <c r="L990" s="1" t="s">
        <v>22</v>
      </c>
      <c r="M990" s="2">
        <v>43534</v>
      </c>
      <c r="N990" s="1" t="s">
        <v>84</v>
      </c>
      <c r="O990" s="1" t="s">
        <v>44</v>
      </c>
      <c r="P990" s="1">
        <f>_3___Healthcare_Data_v1[[#This Row],[Discharge Date]]-_3___Healthcare_Data_v1[[#This Row],[Date of Admission]]</f>
        <v>8</v>
      </c>
      <c r="Q990" s="1">
        <f>IFERROR(_3___Healthcare_Data_v1[[#This Row],[ Billing Amount ]]/_3___Healthcare_Data_v1[[#This Row],[Days in Hospital]],0)</f>
        <v>2809.2168737500001</v>
      </c>
      <c r="R990" s="1" t="str">
        <f>IF(_3___Healthcare_Data_v1[[#This Row],[Age]]&gt;60,"Senior",IF(_3___Healthcare_Data_v1[[#This Row],[Age]]&gt;35,"Middle","Young"))</f>
        <v>Senior</v>
      </c>
    </row>
    <row r="991" spans="1:18" x14ac:dyDescent="0.3">
      <c r="A991" s="1" t="s">
        <v>2956</v>
      </c>
      <c r="B991" s="1" t="s">
        <v>26624</v>
      </c>
      <c r="C991" s="1" t="s">
        <v>26</v>
      </c>
      <c r="D991" s="1" t="s">
        <v>114</v>
      </c>
      <c r="E991" s="1" t="s">
        <v>28</v>
      </c>
      <c r="F991" s="2">
        <v>43751</v>
      </c>
      <c r="G991" s="1" t="s">
        <v>1533</v>
      </c>
      <c r="H991" s="1" t="s">
        <v>2957</v>
      </c>
      <c r="I991" s="1" t="s">
        <v>60</v>
      </c>
      <c r="J991" s="3" t="s">
        <v>27669</v>
      </c>
      <c r="K991">
        <v>152</v>
      </c>
      <c r="L991" s="1" t="s">
        <v>42</v>
      </c>
      <c r="M991" s="2">
        <v>43762</v>
      </c>
      <c r="N991" s="1" t="s">
        <v>84</v>
      </c>
      <c r="O991" s="1" t="s">
        <v>24</v>
      </c>
      <c r="P991" s="1">
        <f>_3___Healthcare_Data_v1[[#This Row],[Discharge Date]]-_3___Healthcare_Data_v1[[#This Row],[Date of Admission]]</f>
        <v>11</v>
      </c>
      <c r="Q991" s="1">
        <f>IFERROR(_3___Healthcare_Data_v1[[#This Row],[ Billing Amount ]]/_3___Healthcare_Data_v1[[#This Row],[Days in Hospital]],0)</f>
        <v>4083.5518045454546</v>
      </c>
      <c r="R991" s="1" t="str">
        <f>IF(_3___Healthcare_Data_v1[[#This Row],[Age]]&gt;60,"Senior",IF(_3___Healthcare_Data_v1[[#This Row],[Age]]&gt;35,"Middle","Young"))</f>
        <v>Senior</v>
      </c>
    </row>
    <row r="992" spans="1:18" x14ac:dyDescent="0.3">
      <c r="A992" s="1" t="s">
        <v>2958</v>
      </c>
      <c r="B992" s="1" t="s">
        <v>26822</v>
      </c>
      <c r="C992" s="1" t="s">
        <v>16</v>
      </c>
      <c r="D992" s="1" t="s">
        <v>27</v>
      </c>
      <c r="E992" s="1" t="s">
        <v>26620</v>
      </c>
      <c r="F992" s="2">
        <v>44205</v>
      </c>
      <c r="G992" s="1" t="s">
        <v>2959</v>
      </c>
      <c r="H992" s="1" t="s">
        <v>2960</v>
      </c>
      <c r="I992" s="1" t="s">
        <v>21</v>
      </c>
      <c r="J992" s="3" t="s">
        <v>27670</v>
      </c>
      <c r="K992">
        <v>343</v>
      </c>
      <c r="L992" s="1" t="s">
        <v>42</v>
      </c>
      <c r="M992" s="2">
        <v>44220</v>
      </c>
      <c r="N992" s="1" t="s">
        <v>84</v>
      </c>
      <c r="O992" s="1" t="s">
        <v>24</v>
      </c>
      <c r="P992" s="1">
        <f>_3___Healthcare_Data_v1[[#This Row],[Discharge Date]]-_3___Healthcare_Data_v1[[#This Row],[Date of Admission]]</f>
        <v>15</v>
      </c>
      <c r="Q992" s="1">
        <f>IFERROR(_3___Healthcare_Data_v1[[#This Row],[ Billing Amount ]]/_3___Healthcare_Data_v1[[#This Row],[Days in Hospital]],0)</f>
        <v>1688.5654553333334</v>
      </c>
      <c r="R992" s="1" t="str">
        <f>IF(_3___Healthcare_Data_v1[[#This Row],[Age]]&gt;60,"Senior",IF(_3___Healthcare_Data_v1[[#This Row],[Age]]&gt;35,"Middle","Young"))</f>
        <v>Senior</v>
      </c>
    </row>
    <row r="993" spans="1:18" x14ac:dyDescent="0.3">
      <c r="A993" s="1" t="s">
        <v>2961</v>
      </c>
      <c r="B993" s="1" t="s">
        <v>26745</v>
      </c>
      <c r="C993" s="1" t="s">
        <v>16</v>
      </c>
      <c r="D993" s="1" t="s">
        <v>89</v>
      </c>
      <c r="E993" s="1" t="s">
        <v>26620</v>
      </c>
      <c r="F993" s="2">
        <v>44157</v>
      </c>
      <c r="G993" s="1" t="s">
        <v>2962</v>
      </c>
      <c r="H993" s="1" t="s">
        <v>2963</v>
      </c>
      <c r="I993" s="1" t="s">
        <v>21</v>
      </c>
      <c r="J993" s="3" t="s">
        <v>27671</v>
      </c>
      <c r="K993">
        <v>178</v>
      </c>
      <c r="L993" s="1" t="s">
        <v>42</v>
      </c>
      <c r="M993" s="2">
        <v>44162</v>
      </c>
      <c r="N993" s="1" t="s">
        <v>84</v>
      </c>
      <c r="O993" s="1" t="s">
        <v>24</v>
      </c>
      <c r="P993" s="1">
        <f>_3___Healthcare_Data_v1[[#This Row],[Discharge Date]]-_3___Healthcare_Data_v1[[#This Row],[Date of Admission]]</f>
        <v>5</v>
      </c>
      <c r="Q993" s="1">
        <f>IFERROR(_3___Healthcare_Data_v1[[#This Row],[ Billing Amount ]]/_3___Healthcare_Data_v1[[#This Row],[Days in Hospital]],0)</f>
        <v>1714.8007733999998</v>
      </c>
      <c r="R993" s="1" t="str">
        <f>IF(_3___Healthcare_Data_v1[[#This Row],[Age]]&gt;60,"Senior",IF(_3___Healthcare_Data_v1[[#This Row],[Age]]&gt;35,"Middle","Young"))</f>
        <v>Senior</v>
      </c>
    </row>
    <row r="994" spans="1:18" x14ac:dyDescent="0.3">
      <c r="A994" s="1" t="s">
        <v>2964</v>
      </c>
      <c r="B994" s="1" t="s">
        <v>26679</v>
      </c>
      <c r="C994" s="1" t="s">
        <v>26</v>
      </c>
      <c r="D994" s="1" t="s">
        <v>17</v>
      </c>
      <c r="E994" s="1" t="s">
        <v>26620</v>
      </c>
      <c r="F994" s="2">
        <v>43567</v>
      </c>
      <c r="G994" s="1" t="s">
        <v>2965</v>
      </c>
      <c r="H994" s="1" t="s">
        <v>2966</v>
      </c>
      <c r="I994" s="1" t="s">
        <v>56</v>
      </c>
      <c r="J994" s="3" t="s">
        <v>27672</v>
      </c>
      <c r="K994">
        <v>159</v>
      </c>
      <c r="L994" s="1" t="s">
        <v>22</v>
      </c>
      <c r="M994" s="2">
        <v>43570</v>
      </c>
      <c r="N994" s="1" t="s">
        <v>48</v>
      </c>
      <c r="O994" s="1" t="s">
        <v>32</v>
      </c>
      <c r="P994" s="1">
        <f>_3___Healthcare_Data_v1[[#This Row],[Discharge Date]]-_3___Healthcare_Data_v1[[#This Row],[Date of Admission]]</f>
        <v>3</v>
      </c>
      <c r="Q994" s="1">
        <f>IFERROR(_3___Healthcare_Data_v1[[#This Row],[ Billing Amount ]]/_3___Healthcare_Data_v1[[#This Row],[Days in Hospital]],0)</f>
        <v>1598.9169126666666</v>
      </c>
      <c r="R994" s="1" t="str">
        <f>IF(_3___Healthcare_Data_v1[[#This Row],[Age]]&gt;60,"Senior",IF(_3___Healthcare_Data_v1[[#This Row],[Age]]&gt;35,"Middle","Young"))</f>
        <v>Senior</v>
      </c>
    </row>
    <row r="995" spans="1:18" x14ac:dyDescent="0.3">
      <c r="A995" s="1" t="s">
        <v>2967</v>
      </c>
      <c r="B995" s="1" t="s">
        <v>26632</v>
      </c>
      <c r="C995" s="1" t="s">
        <v>26</v>
      </c>
      <c r="D995" s="1" t="s">
        <v>34</v>
      </c>
      <c r="E995" s="1" t="s">
        <v>69</v>
      </c>
      <c r="F995" s="2">
        <v>43670</v>
      </c>
      <c r="G995" s="1" t="s">
        <v>2968</v>
      </c>
      <c r="H995" s="1" t="s">
        <v>2969</v>
      </c>
      <c r="I995" s="1" t="s">
        <v>21</v>
      </c>
      <c r="J995" s="3" t="s">
        <v>27673</v>
      </c>
      <c r="K995">
        <v>387</v>
      </c>
      <c r="L995" s="1" t="s">
        <v>38</v>
      </c>
      <c r="M995" s="2">
        <v>43696</v>
      </c>
      <c r="N995" s="1" t="s">
        <v>23</v>
      </c>
      <c r="O995" s="1" t="s">
        <v>32</v>
      </c>
      <c r="P995" s="1">
        <f>_3___Healthcare_Data_v1[[#This Row],[Discharge Date]]-_3___Healthcare_Data_v1[[#This Row],[Date of Admission]]</f>
        <v>26</v>
      </c>
      <c r="Q995" s="1">
        <f>IFERROR(_3___Healthcare_Data_v1[[#This Row],[ Billing Amount ]]/_3___Healthcare_Data_v1[[#This Row],[Days in Hospital]],0)</f>
        <v>675.87330307692309</v>
      </c>
      <c r="R995" s="1" t="str">
        <f>IF(_3___Healthcare_Data_v1[[#This Row],[Age]]&gt;60,"Senior",IF(_3___Healthcare_Data_v1[[#This Row],[Age]]&gt;35,"Middle","Young"))</f>
        <v>Senior</v>
      </c>
    </row>
    <row r="996" spans="1:18" x14ac:dyDescent="0.3">
      <c r="A996" s="1" t="s">
        <v>2970</v>
      </c>
      <c r="B996" s="1" t="s">
        <v>26845</v>
      </c>
      <c r="C996" s="1" t="s">
        <v>16</v>
      </c>
      <c r="D996" s="1" t="s">
        <v>229</v>
      </c>
      <c r="E996" s="1" t="s">
        <v>35</v>
      </c>
      <c r="F996" s="2">
        <v>43874</v>
      </c>
      <c r="G996" s="1" t="s">
        <v>2971</v>
      </c>
      <c r="H996" s="1" t="s">
        <v>2972</v>
      </c>
      <c r="I996" s="1" t="s">
        <v>21</v>
      </c>
      <c r="J996" s="3" t="s">
        <v>27674</v>
      </c>
      <c r="K996">
        <v>418</v>
      </c>
      <c r="L996" s="1" t="s">
        <v>38</v>
      </c>
      <c r="M996" s="2">
        <v>43876</v>
      </c>
      <c r="N996" s="1" t="s">
        <v>23</v>
      </c>
      <c r="O996" s="1" t="s">
        <v>24</v>
      </c>
      <c r="P996" s="1">
        <f>_3___Healthcare_Data_v1[[#This Row],[Discharge Date]]-_3___Healthcare_Data_v1[[#This Row],[Date of Admission]]</f>
        <v>2</v>
      </c>
      <c r="Q996" s="1">
        <f>IFERROR(_3___Healthcare_Data_v1[[#This Row],[ Billing Amount ]]/_3___Healthcare_Data_v1[[#This Row],[Days in Hospital]],0)</f>
        <v>11887.262715000001</v>
      </c>
      <c r="R996" s="1" t="str">
        <f>IF(_3___Healthcare_Data_v1[[#This Row],[Age]]&gt;60,"Senior",IF(_3___Healthcare_Data_v1[[#This Row],[Age]]&gt;35,"Middle","Young"))</f>
        <v>Senior</v>
      </c>
    </row>
    <row r="997" spans="1:18" x14ac:dyDescent="0.3">
      <c r="A997" s="1" t="s">
        <v>2973</v>
      </c>
      <c r="B997" s="1" t="s">
        <v>26668</v>
      </c>
      <c r="C997" s="1" t="s">
        <v>16</v>
      </c>
      <c r="D997" s="1" t="s">
        <v>62</v>
      </c>
      <c r="E997" s="1" t="s">
        <v>26615</v>
      </c>
      <c r="F997" s="2">
        <v>43863</v>
      </c>
      <c r="G997" s="1" t="s">
        <v>2974</v>
      </c>
      <c r="H997" s="1" t="s">
        <v>2975</v>
      </c>
      <c r="I997" s="1" t="s">
        <v>21</v>
      </c>
      <c r="J997" s="3" t="s">
        <v>27675</v>
      </c>
      <c r="K997">
        <v>487</v>
      </c>
      <c r="L997" s="1" t="s">
        <v>42</v>
      </c>
      <c r="M997" s="2">
        <v>43883</v>
      </c>
      <c r="N997" s="1" t="s">
        <v>43</v>
      </c>
      <c r="O997" s="1" t="s">
        <v>44</v>
      </c>
      <c r="P997" s="1">
        <f>_3___Healthcare_Data_v1[[#This Row],[Discharge Date]]-_3___Healthcare_Data_v1[[#This Row],[Date of Admission]]</f>
        <v>20</v>
      </c>
      <c r="Q997" s="1">
        <f>IFERROR(_3___Healthcare_Data_v1[[#This Row],[ Billing Amount ]]/_3___Healthcare_Data_v1[[#This Row],[Days in Hospital]],0)</f>
        <v>851.72074049999992</v>
      </c>
      <c r="R997" s="1" t="str">
        <f>IF(_3___Healthcare_Data_v1[[#This Row],[Age]]&gt;60,"Senior",IF(_3___Healthcare_Data_v1[[#This Row],[Age]]&gt;35,"Middle","Young"))</f>
        <v>Senior</v>
      </c>
    </row>
    <row r="998" spans="1:18" x14ac:dyDescent="0.3">
      <c r="A998" s="1" t="s">
        <v>2976</v>
      </c>
      <c r="B998" s="1" t="s">
        <v>26776</v>
      </c>
      <c r="C998" s="1" t="s">
        <v>16</v>
      </c>
      <c r="D998" s="1" t="s">
        <v>114</v>
      </c>
      <c r="E998" s="1" t="s">
        <v>35</v>
      </c>
      <c r="F998" s="2">
        <v>45038</v>
      </c>
      <c r="G998" s="1" t="s">
        <v>2977</v>
      </c>
      <c r="H998" s="1" t="s">
        <v>2978</v>
      </c>
      <c r="I998" s="1" t="s">
        <v>52</v>
      </c>
      <c r="J998" s="3" t="s">
        <v>27676</v>
      </c>
      <c r="K998">
        <v>266</v>
      </c>
      <c r="L998" s="1" t="s">
        <v>22</v>
      </c>
      <c r="M998" s="2">
        <v>45059</v>
      </c>
      <c r="N998" s="1" t="s">
        <v>43</v>
      </c>
      <c r="O998" s="1" t="s">
        <v>32</v>
      </c>
      <c r="P998" s="1">
        <f>_3___Healthcare_Data_v1[[#This Row],[Discharge Date]]-_3___Healthcare_Data_v1[[#This Row],[Date of Admission]]</f>
        <v>21</v>
      </c>
      <c r="Q998" s="1">
        <f>IFERROR(_3___Healthcare_Data_v1[[#This Row],[ Billing Amount ]]/_3___Healthcare_Data_v1[[#This Row],[Days in Hospital]],0)</f>
        <v>1116.3966928571429</v>
      </c>
      <c r="R998" s="1" t="str">
        <f>IF(_3___Healthcare_Data_v1[[#This Row],[Age]]&gt;60,"Senior",IF(_3___Healthcare_Data_v1[[#This Row],[Age]]&gt;35,"Middle","Young"))</f>
        <v>Senior</v>
      </c>
    </row>
    <row r="999" spans="1:18" x14ac:dyDescent="0.3">
      <c r="A999" s="1" t="s">
        <v>2979</v>
      </c>
      <c r="B999" s="1" t="s">
        <v>26672</v>
      </c>
      <c r="C999" s="1" t="s">
        <v>16</v>
      </c>
      <c r="D999" s="1" t="s">
        <v>114</v>
      </c>
      <c r="E999" s="1" t="s">
        <v>28</v>
      </c>
      <c r="F999" s="2">
        <v>43746</v>
      </c>
      <c r="G999" s="1" t="s">
        <v>2980</v>
      </c>
      <c r="H999" s="1" t="s">
        <v>2981</v>
      </c>
      <c r="I999" s="1" t="s">
        <v>21</v>
      </c>
      <c r="J999" s="3" t="s">
        <v>27677</v>
      </c>
      <c r="K999">
        <v>142</v>
      </c>
      <c r="L999" s="1" t="s">
        <v>38</v>
      </c>
      <c r="M999" s="2">
        <v>43756</v>
      </c>
      <c r="N999" s="1" t="s">
        <v>84</v>
      </c>
      <c r="O999" s="1" t="s">
        <v>44</v>
      </c>
      <c r="P999" s="1">
        <f>_3___Healthcare_Data_v1[[#This Row],[Discharge Date]]-_3___Healthcare_Data_v1[[#This Row],[Date of Admission]]</f>
        <v>10</v>
      </c>
      <c r="Q999" s="1">
        <f>IFERROR(_3___Healthcare_Data_v1[[#This Row],[ Billing Amount ]]/_3___Healthcare_Data_v1[[#This Row],[Days in Hospital]],0)</f>
        <v>4169.0942519999999</v>
      </c>
      <c r="R999" s="1" t="str">
        <f>IF(_3___Healthcare_Data_v1[[#This Row],[Age]]&gt;60,"Senior",IF(_3___Healthcare_Data_v1[[#This Row],[Age]]&gt;35,"Middle","Young"))</f>
        <v>Senior</v>
      </c>
    </row>
    <row r="1000" spans="1:18" x14ac:dyDescent="0.3">
      <c r="A1000" s="1" t="s">
        <v>2982</v>
      </c>
      <c r="B1000" s="1" t="s">
        <v>26636</v>
      </c>
      <c r="C1000" s="1" t="s">
        <v>26</v>
      </c>
      <c r="D1000" s="1" t="s">
        <v>34</v>
      </c>
      <c r="E1000" s="1" t="s">
        <v>35</v>
      </c>
      <c r="F1000" s="2">
        <v>44208</v>
      </c>
      <c r="G1000" s="1" t="s">
        <v>2983</v>
      </c>
      <c r="H1000" s="1" t="s">
        <v>2984</v>
      </c>
      <c r="I1000" s="1" t="s">
        <v>21</v>
      </c>
      <c r="J1000" s="3" t="s">
        <v>27678</v>
      </c>
      <c r="K1000">
        <v>338</v>
      </c>
      <c r="L1000" s="1" t="s">
        <v>22</v>
      </c>
      <c r="M1000" s="2">
        <v>44222</v>
      </c>
      <c r="N1000" s="1" t="s">
        <v>23</v>
      </c>
      <c r="O1000" s="1" t="s">
        <v>44</v>
      </c>
      <c r="P1000" s="1">
        <f>_3___Healthcare_Data_v1[[#This Row],[Discharge Date]]-_3___Healthcare_Data_v1[[#This Row],[Date of Admission]]</f>
        <v>14</v>
      </c>
      <c r="Q1000" s="1">
        <f>IFERROR(_3___Healthcare_Data_v1[[#This Row],[ Billing Amount ]]/_3___Healthcare_Data_v1[[#This Row],[Days in Hospital]],0)</f>
        <v>1706.8653814285715</v>
      </c>
      <c r="R1000" s="1" t="str">
        <f>IF(_3___Healthcare_Data_v1[[#This Row],[Age]]&gt;60,"Senior",IF(_3___Healthcare_Data_v1[[#This Row],[Age]]&gt;35,"Middle","Young"))</f>
        <v>Senior</v>
      </c>
    </row>
    <row r="1001" spans="1:18" x14ac:dyDescent="0.3">
      <c r="A1001" s="1" t="s">
        <v>2985</v>
      </c>
      <c r="B1001" s="1" t="s">
        <v>26638</v>
      </c>
      <c r="C1001" s="1" t="s">
        <v>26</v>
      </c>
      <c r="D1001" s="1" t="s">
        <v>34</v>
      </c>
      <c r="E1001" s="1" t="s">
        <v>26620</v>
      </c>
      <c r="F1001" s="2">
        <v>44726</v>
      </c>
      <c r="G1001" s="1" t="s">
        <v>2986</v>
      </c>
      <c r="H1001" s="1" t="s">
        <v>2987</v>
      </c>
      <c r="I1001" s="1" t="s">
        <v>52</v>
      </c>
      <c r="J1001" s="3" t="s">
        <v>27679</v>
      </c>
      <c r="K1001">
        <v>147</v>
      </c>
      <c r="L1001" s="1" t="s">
        <v>22</v>
      </c>
      <c r="M1001" s="2">
        <v>44732</v>
      </c>
      <c r="N1001" s="1" t="s">
        <v>84</v>
      </c>
      <c r="O1001" s="1" t="s">
        <v>24</v>
      </c>
      <c r="P1001" s="1">
        <f>_3___Healthcare_Data_v1[[#This Row],[Discharge Date]]-_3___Healthcare_Data_v1[[#This Row],[Date of Admission]]</f>
        <v>6</v>
      </c>
      <c r="Q1001" s="1">
        <f>IFERROR(_3___Healthcare_Data_v1[[#This Row],[ Billing Amount ]]/_3___Healthcare_Data_v1[[#This Row],[Days in Hospital]],0)</f>
        <v>1928.5849583333331</v>
      </c>
      <c r="R1001" s="1" t="str">
        <f>IF(_3___Healthcare_Data_v1[[#This Row],[Age]]&gt;60,"Senior",IF(_3___Healthcare_Data_v1[[#This Row],[Age]]&gt;35,"Middle","Young"))</f>
        <v>Senior</v>
      </c>
    </row>
    <row r="1002" spans="1:18" x14ac:dyDescent="0.3">
      <c r="A1002" s="1" t="s">
        <v>2988</v>
      </c>
      <c r="B1002" s="1" t="s">
        <v>26695</v>
      </c>
      <c r="C1002" s="1" t="s">
        <v>16</v>
      </c>
      <c r="D1002" s="1" t="s">
        <v>229</v>
      </c>
      <c r="E1002" s="1" t="s">
        <v>26615</v>
      </c>
      <c r="F1002" s="2">
        <v>44865</v>
      </c>
      <c r="G1002" s="1" t="s">
        <v>2989</v>
      </c>
      <c r="H1002" s="1" t="s">
        <v>2990</v>
      </c>
      <c r="I1002" s="1" t="s">
        <v>56</v>
      </c>
      <c r="J1002" s="3" t="s">
        <v>27680</v>
      </c>
      <c r="K1002">
        <v>448</v>
      </c>
      <c r="L1002" s="1" t="s">
        <v>42</v>
      </c>
      <c r="M1002" s="2">
        <v>44869</v>
      </c>
      <c r="N1002" s="1" t="s">
        <v>84</v>
      </c>
      <c r="O1002" s="1" t="s">
        <v>24</v>
      </c>
      <c r="P1002" s="1">
        <f>_3___Healthcare_Data_v1[[#This Row],[Discharge Date]]-_3___Healthcare_Data_v1[[#This Row],[Date of Admission]]</f>
        <v>4</v>
      </c>
      <c r="Q1002" s="1">
        <f>IFERROR(_3___Healthcare_Data_v1[[#This Row],[ Billing Amount ]]/_3___Healthcare_Data_v1[[#This Row],[Days in Hospital]],0)</f>
        <v>3200.7108724999998</v>
      </c>
      <c r="R1002" s="1" t="str">
        <f>IF(_3___Healthcare_Data_v1[[#This Row],[Age]]&gt;60,"Senior",IF(_3___Healthcare_Data_v1[[#This Row],[Age]]&gt;35,"Middle","Young"))</f>
        <v>Senior</v>
      </c>
    </row>
    <row r="1003" spans="1:18" x14ac:dyDescent="0.3">
      <c r="A1003" s="1" t="s">
        <v>2991</v>
      </c>
      <c r="B1003" s="1" t="s">
        <v>26710</v>
      </c>
      <c r="C1003" s="1" t="s">
        <v>26</v>
      </c>
      <c r="D1003" s="1" t="s">
        <v>89</v>
      </c>
      <c r="E1003" s="1" t="s">
        <v>18</v>
      </c>
      <c r="F1003" s="2">
        <v>44256</v>
      </c>
      <c r="G1003" s="1" t="s">
        <v>2992</v>
      </c>
      <c r="H1003" s="1" t="s">
        <v>2993</v>
      </c>
      <c r="I1003" s="1" t="s">
        <v>26607</v>
      </c>
      <c r="J1003" s="3" t="s">
        <v>27681</v>
      </c>
      <c r="K1003">
        <v>123</v>
      </c>
      <c r="L1003" s="1" t="s">
        <v>42</v>
      </c>
      <c r="M1003" s="2">
        <v>44271</v>
      </c>
      <c r="N1003" s="1" t="s">
        <v>84</v>
      </c>
      <c r="O1003" s="1" t="s">
        <v>32</v>
      </c>
      <c r="P1003" s="1">
        <f>_3___Healthcare_Data_v1[[#This Row],[Discharge Date]]-_3___Healthcare_Data_v1[[#This Row],[Date of Admission]]</f>
        <v>15</v>
      </c>
      <c r="Q1003" s="1">
        <f>IFERROR(_3___Healthcare_Data_v1[[#This Row],[ Billing Amount ]]/_3___Healthcare_Data_v1[[#This Row],[Days in Hospital]],0)</f>
        <v>2554.5095733333337</v>
      </c>
      <c r="R1003" s="1" t="str">
        <f>IF(_3___Healthcare_Data_v1[[#This Row],[Age]]&gt;60,"Senior",IF(_3___Healthcare_Data_v1[[#This Row],[Age]]&gt;35,"Middle","Young"))</f>
        <v>Senior</v>
      </c>
    </row>
    <row r="1004" spans="1:18" x14ac:dyDescent="0.3">
      <c r="A1004" s="1" t="s">
        <v>2994</v>
      </c>
      <c r="B1004" s="1" t="s">
        <v>26873</v>
      </c>
      <c r="C1004" s="1" t="s">
        <v>16</v>
      </c>
      <c r="D1004" s="1" t="s">
        <v>17</v>
      </c>
      <c r="E1004" s="1" t="s">
        <v>35</v>
      </c>
      <c r="F1004" s="2">
        <v>44029</v>
      </c>
      <c r="G1004" s="1" t="s">
        <v>2995</v>
      </c>
      <c r="H1004" s="1" t="s">
        <v>2996</v>
      </c>
      <c r="I1004" s="1" t="s">
        <v>52</v>
      </c>
      <c r="J1004" s="3" t="s">
        <v>27682</v>
      </c>
      <c r="K1004">
        <v>391</v>
      </c>
      <c r="L1004" s="1" t="s">
        <v>22</v>
      </c>
      <c r="M1004" s="2">
        <v>44044</v>
      </c>
      <c r="N1004" s="1" t="s">
        <v>31</v>
      </c>
      <c r="O1004" s="1" t="s">
        <v>32</v>
      </c>
      <c r="P1004" s="1">
        <f>_3___Healthcare_Data_v1[[#This Row],[Discharge Date]]-_3___Healthcare_Data_v1[[#This Row],[Date of Admission]]</f>
        <v>15</v>
      </c>
      <c r="Q1004" s="1">
        <f>IFERROR(_3___Healthcare_Data_v1[[#This Row],[ Billing Amount ]]/_3___Healthcare_Data_v1[[#This Row],[Days in Hospital]],0)</f>
        <v>637.37925639999992</v>
      </c>
      <c r="R1004" s="1" t="str">
        <f>IF(_3___Healthcare_Data_v1[[#This Row],[Age]]&gt;60,"Senior",IF(_3___Healthcare_Data_v1[[#This Row],[Age]]&gt;35,"Middle","Young"))</f>
        <v>Senior</v>
      </c>
    </row>
    <row r="1005" spans="1:18" x14ac:dyDescent="0.3">
      <c r="A1005" s="1" t="s">
        <v>2997</v>
      </c>
      <c r="B1005" s="1" t="s">
        <v>26967</v>
      </c>
      <c r="C1005" s="1" t="s">
        <v>16</v>
      </c>
      <c r="D1005" s="1" t="s">
        <v>27</v>
      </c>
      <c r="E1005" s="1" t="s">
        <v>26620</v>
      </c>
      <c r="F1005" s="2">
        <v>44059</v>
      </c>
      <c r="G1005" s="1" t="s">
        <v>2998</v>
      </c>
      <c r="H1005" s="1" t="s">
        <v>2999</v>
      </c>
      <c r="I1005" s="1" t="s">
        <v>56</v>
      </c>
      <c r="J1005" s="3" t="s">
        <v>27683</v>
      </c>
      <c r="K1005">
        <v>249</v>
      </c>
      <c r="L1005" s="1" t="s">
        <v>38</v>
      </c>
      <c r="M1005" s="2">
        <v>44081</v>
      </c>
      <c r="N1005" s="1" t="s">
        <v>43</v>
      </c>
      <c r="O1005" s="1" t="s">
        <v>24</v>
      </c>
      <c r="P1005" s="1">
        <f>_3___Healthcare_Data_v1[[#This Row],[Discharge Date]]-_3___Healthcare_Data_v1[[#This Row],[Date of Admission]]</f>
        <v>22</v>
      </c>
      <c r="Q1005" s="1">
        <f>IFERROR(_3___Healthcare_Data_v1[[#This Row],[ Billing Amount ]]/_3___Healthcare_Data_v1[[#This Row],[Days in Hospital]],0)</f>
        <v>547.74523681818187</v>
      </c>
      <c r="R1005" s="1" t="str">
        <f>IF(_3___Healthcare_Data_v1[[#This Row],[Age]]&gt;60,"Senior",IF(_3___Healthcare_Data_v1[[#This Row],[Age]]&gt;35,"Middle","Young"))</f>
        <v>Senior</v>
      </c>
    </row>
    <row r="1006" spans="1:18" x14ac:dyDescent="0.3">
      <c r="A1006" s="1" t="s">
        <v>3000</v>
      </c>
      <c r="B1006" s="1" t="s">
        <v>26617</v>
      </c>
      <c r="C1006" s="1" t="s">
        <v>16</v>
      </c>
      <c r="D1006" s="1" t="s">
        <v>17</v>
      </c>
      <c r="E1006" s="1" t="s">
        <v>18</v>
      </c>
      <c r="F1006" s="2">
        <v>44360</v>
      </c>
      <c r="G1006" s="1" t="s">
        <v>3001</v>
      </c>
      <c r="H1006" s="1" t="s">
        <v>3002</v>
      </c>
      <c r="I1006" s="1" t="s">
        <v>21</v>
      </c>
      <c r="J1006" s="3" t="s">
        <v>27684</v>
      </c>
      <c r="K1006">
        <v>323</v>
      </c>
      <c r="L1006" s="1" t="s">
        <v>22</v>
      </c>
      <c r="M1006" s="2">
        <v>44363</v>
      </c>
      <c r="N1006" s="1" t="s">
        <v>31</v>
      </c>
      <c r="O1006" s="1" t="s">
        <v>32</v>
      </c>
      <c r="P1006" s="1">
        <f>_3___Healthcare_Data_v1[[#This Row],[Discharge Date]]-_3___Healthcare_Data_v1[[#This Row],[Date of Admission]]</f>
        <v>3</v>
      </c>
      <c r="Q1006" s="1">
        <f>IFERROR(_3___Healthcare_Data_v1[[#This Row],[ Billing Amount ]]/_3___Healthcare_Data_v1[[#This Row],[Days in Hospital]],0)</f>
        <v>12158.152066666667</v>
      </c>
      <c r="R1006" s="1" t="str">
        <f>IF(_3___Healthcare_Data_v1[[#This Row],[Age]]&gt;60,"Senior",IF(_3___Healthcare_Data_v1[[#This Row],[Age]]&gt;35,"Middle","Young"))</f>
        <v>Senior</v>
      </c>
    </row>
    <row r="1007" spans="1:18" x14ac:dyDescent="0.3">
      <c r="A1007" s="1" t="s">
        <v>3003</v>
      </c>
      <c r="B1007" s="1" t="s">
        <v>26677</v>
      </c>
      <c r="C1007" s="1" t="s">
        <v>26</v>
      </c>
      <c r="D1007" s="1" t="s">
        <v>27</v>
      </c>
      <c r="E1007" s="1" t="s">
        <v>26620</v>
      </c>
      <c r="F1007" s="2">
        <v>45009</v>
      </c>
      <c r="G1007" s="1" t="s">
        <v>3004</v>
      </c>
      <c r="H1007" s="1" t="s">
        <v>3005</v>
      </c>
      <c r="I1007" s="1" t="s">
        <v>60</v>
      </c>
      <c r="J1007" s="3" t="s">
        <v>27685</v>
      </c>
      <c r="K1007">
        <v>138</v>
      </c>
      <c r="L1007" s="1" t="s">
        <v>42</v>
      </c>
      <c r="M1007" s="2">
        <v>45010</v>
      </c>
      <c r="N1007" s="1" t="s">
        <v>23</v>
      </c>
      <c r="O1007" s="1" t="s">
        <v>32</v>
      </c>
      <c r="P1007" s="1">
        <f>_3___Healthcare_Data_v1[[#This Row],[Discharge Date]]-_3___Healthcare_Data_v1[[#This Row],[Date of Admission]]</f>
        <v>1</v>
      </c>
      <c r="Q1007" s="1">
        <f>IFERROR(_3___Healthcare_Data_v1[[#This Row],[ Billing Amount ]]/_3___Healthcare_Data_v1[[#This Row],[Days in Hospital]],0)</f>
        <v>8808.3640730000006</v>
      </c>
      <c r="R1007" s="1" t="str">
        <f>IF(_3___Healthcare_Data_v1[[#This Row],[Age]]&gt;60,"Senior",IF(_3___Healthcare_Data_v1[[#This Row],[Age]]&gt;35,"Middle","Young"))</f>
        <v>Senior</v>
      </c>
    </row>
    <row r="1008" spans="1:18" x14ac:dyDescent="0.3">
      <c r="A1008" s="1" t="s">
        <v>3006</v>
      </c>
      <c r="B1008" s="1" t="s">
        <v>26795</v>
      </c>
      <c r="C1008" s="1" t="s">
        <v>26</v>
      </c>
      <c r="D1008" s="1" t="s">
        <v>34</v>
      </c>
      <c r="E1008" s="1" t="s">
        <v>69</v>
      </c>
      <c r="F1008" s="2">
        <v>43782</v>
      </c>
      <c r="G1008" s="1" t="s">
        <v>3007</v>
      </c>
      <c r="H1008" s="1" t="s">
        <v>3008</v>
      </c>
      <c r="I1008" s="1" t="s">
        <v>26607</v>
      </c>
      <c r="J1008" s="3" t="s">
        <v>27686</v>
      </c>
      <c r="K1008">
        <v>344</v>
      </c>
      <c r="L1008" s="1" t="s">
        <v>38</v>
      </c>
      <c r="M1008" s="2">
        <v>43811</v>
      </c>
      <c r="N1008" s="1" t="s">
        <v>84</v>
      </c>
      <c r="O1008" s="1" t="s">
        <v>44</v>
      </c>
      <c r="P1008" s="1">
        <f>_3___Healthcare_Data_v1[[#This Row],[Discharge Date]]-_3___Healthcare_Data_v1[[#This Row],[Date of Admission]]</f>
        <v>29</v>
      </c>
      <c r="Q1008" s="1">
        <f>IFERROR(_3___Healthcare_Data_v1[[#This Row],[ Billing Amount ]]/_3___Healthcare_Data_v1[[#This Row],[Days in Hospital]],0)</f>
        <v>1637.1081206896552</v>
      </c>
      <c r="R1008" s="1" t="str">
        <f>IF(_3___Healthcare_Data_v1[[#This Row],[Age]]&gt;60,"Senior",IF(_3___Healthcare_Data_v1[[#This Row],[Age]]&gt;35,"Middle","Young"))</f>
        <v>Senior</v>
      </c>
    </row>
    <row r="1009" spans="1:18" x14ac:dyDescent="0.3">
      <c r="A1009" s="1" t="s">
        <v>3009</v>
      </c>
      <c r="B1009" s="1" t="s">
        <v>26759</v>
      </c>
      <c r="C1009" s="1" t="s">
        <v>16</v>
      </c>
      <c r="D1009" s="1" t="s">
        <v>27</v>
      </c>
      <c r="E1009" s="1" t="s">
        <v>26615</v>
      </c>
      <c r="F1009" s="2">
        <v>44639</v>
      </c>
      <c r="G1009" s="1" t="s">
        <v>3010</v>
      </c>
      <c r="H1009" s="1" t="s">
        <v>3011</v>
      </c>
      <c r="I1009" s="1" t="s">
        <v>56</v>
      </c>
      <c r="J1009" s="3" t="s">
        <v>27687</v>
      </c>
      <c r="K1009">
        <v>456</v>
      </c>
      <c r="L1009" s="1" t="s">
        <v>42</v>
      </c>
      <c r="M1009" s="2">
        <v>44660</v>
      </c>
      <c r="N1009" s="1" t="s">
        <v>23</v>
      </c>
      <c r="O1009" s="1" t="s">
        <v>32</v>
      </c>
      <c r="P1009" s="1">
        <f>_3___Healthcare_Data_v1[[#This Row],[Discharge Date]]-_3___Healthcare_Data_v1[[#This Row],[Date of Admission]]</f>
        <v>21</v>
      </c>
      <c r="Q1009" s="1">
        <f>IFERROR(_3___Healthcare_Data_v1[[#This Row],[ Billing Amount ]]/_3___Healthcare_Data_v1[[#This Row],[Days in Hospital]],0)</f>
        <v>1108.3350447619048</v>
      </c>
      <c r="R1009" s="1" t="str">
        <f>IF(_3___Healthcare_Data_v1[[#This Row],[Age]]&gt;60,"Senior",IF(_3___Healthcare_Data_v1[[#This Row],[Age]]&gt;35,"Middle","Young"))</f>
        <v>Senior</v>
      </c>
    </row>
    <row r="1010" spans="1:18" x14ac:dyDescent="0.3">
      <c r="A1010" s="1" t="s">
        <v>3012</v>
      </c>
      <c r="B1010" s="1" t="s">
        <v>26714</v>
      </c>
      <c r="C1010" s="1" t="s">
        <v>26</v>
      </c>
      <c r="D1010" s="1" t="s">
        <v>34</v>
      </c>
      <c r="E1010" s="1" t="s">
        <v>28</v>
      </c>
      <c r="F1010" s="2">
        <v>44470</v>
      </c>
      <c r="G1010" s="1" t="s">
        <v>3013</v>
      </c>
      <c r="H1010" s="1" t="s">
        <v>3014</v>
      </c>
      <c r="I1010" s="1" t="s">
        <v>52</v>
      </c>
      <c r="J1010" s="3" t="s">
        <v>27688</v>
      </c>
      <c r="K1010">
        <v>106</v>
      </c>
      <c r="L1010" s="1" t="s">
        <v>42</v>
      </c>
      <c r="M1010" s="2">
        <v>44472</v>
      </c>
      <c r="N1010" s="1" t="s">
        <v>23</v>
      </c>
      <c r="O1010" s="1" t="s">
        <v>44</v>
      </c>
      <c r="P1010" s="1">
        <f>_3___Healthcare_Data_v1[[#This Row],[Discharge Date]]-_3___Healthcare_Data_v1[[#This Row],[Date of Admission]]</f>
        <v>2</v>
      </c>
      <c r="Q1010" s="1">
        <f>IFERROR(_3___Healthcare_Data_v1[[#This Row],[ Billing Amount ]]/_3___Healthcare_Data_v1[[#This Row],[Days in Hospital]],0)</f>
        <v>2397.578379</v>
      </c>
      <c r="R1010" s="1" t="str">
        <f>IF(_3___Healthcare_Data_v1[[#This Row],[Age]]&gt;60,"Senior",IF(_3___Healthcare_Data_v1[[#This Row],[Age]]&gt;35,"Middle","Young"))</f>
        <v>Senior</v>
      </c>
    </row>
    <row r="1011" spans="1:18" x14ac:dyDescent="0.3">
      <c r="A1011" s="1" t="s">
        <v>3015</v>
      </c>
      <c r="B1011" s="1" t="s">
        <v>26714</v>
      </c>
      <c r="C1011" s="1" t="s">
        <v>16</v>
      </c>
      <c r="D1011" s="1" t="s">
        <v>89</v>
      </c>
      <c r="E1011" s="1" t="s">
        <v>26620</v>
      </c>
      <c r="F1011" s="2">
        <v>43788</v>
      </c>
      <c r="G1011" s="1" t="s">
        <v>3016</v>
      </c>
      <c r="H1011" s="1" t="s">
        <v>3017</v>
      </c>
      <c r="I1011" s="1" t="s">
        <v>26607</v>
      </c>
      <c r="J1011" s="3" t="s">
        <v>27689</v>
      </c>
      <c r="K1011">
        <v>179</v>
      </c>
      <c r="L1011" s="1" t="s">
        <v>42</v>
      </c>
      <c r="M1011" s="2">
        <v>43789</v>
      </c>
      <c r="N1011" s="1" t="s">
        <v>23</v>
      </c>
      <c r="O1011" s="1" t="s">
        <v>24</v>
      </c>
      <c r="P1011" s="1">
        <f>_3___Healthcare_Data_v1[[#This Row],[Discharge Date]]-_3___Healthcare_Data_v1[[#This Row],[Date of Admission]]</f>
        <v>1</v>
      </c>
      <c r="Q1011" s="1">
        <f>IFERROR(_3___Healthcare_Data_v1[[#This Row],[ Billing Amount ]]/_3___Healthcare_Data_v1[[#This Row],[Days in Hospital]],0)</f>
        <v>21618.484369999998</v>
      </c>
      <c r="R1011" s="1" t="str">
        <f>IF(_3___Healthcare_Data_v1[[#This Row],[Age]]&gt;60,"Senior",IF(_3___Healthcare_Data_v1[[#This Row],[Age]]&gt;35,"Middle","Young"))</f>
        <v>Senior</v>
      </c>
    </row>
    <row r="1012" spans="1:18" x14ac:dyDescent="0.3">
      <c r="A1012" s="1" t="s">
        <v>3018</v>
      </c>
      <c r="B1012" s="1" t="s">
        <v>26720</v>
      </c>
      <c r="C1012" s="1" t="s">
        <v>26</v>
      </c>
      <c r="D1012" s="1" t="s">
        <v>62</v>
      </c>
      <c r="E1012" s="1" t="s">
        <v>69</v>
      </c>
      <c r="F1012" s="2">
        <v>43890</v>
      </c>
      <c r="G1012" s="1" t="s">
        <v>3019</v>
      </c>
      <c r="H1012" s="1" t="s">
        <v>3020</v>
      </c>
      <c r="I1012" s="1" t="s">
        <v>60</v>
      </c>
      <c r="J1012" s="3" t="s">
        <v>27690</v>
      </c>
      <c r="K1012">
        <v>442</v>
      </c>
      <c r="L1012" s="1" t="s">
        <v>38</v>
      </c>
      <c r="M1012" s="2">
        <v>43919</v>
      </c>
      <c r="N1012" s="1" t="s">
        <v>43</v>
      </c>
      <c r="O1012" s="1" t="s">
        <v>24</v>
      </c>
      <c r="P1012" s="1">
        <f>_3___Healthcare_Data_v1[[#This Row],[Discharge Date]]-_3___Healthcare_Data_v1[[#This Row],[Date of Admission]]</f>
        <v>29</v>
      </c>
      <c r="Q1012" s="1">
        <f>IFERROR(_3___Healthcare_Data_v1[[#This Row],[ Billing Amount ]]/_3___Healthcare_Data_v1[[#This Row],[Days in Hospital]],0)</f>
        <v>2437.7372596551722</v>
      </c>
      <c r="R1012" s="1" t="str">
        <f>IF(_3___Healthcare_Data_v1[[#This Row],[Age]]&gt;60,"Senior",IF(_3___Healthcare_Data_v1[[#This Row],[Age]]&gt;35,"Middle","Young"))</f>
        <v>Senior</v>
      </c>
    </row>
    <row r="1013" spans="1:18" x14ac:dyDescent="0.3">
      <c r="A1013" s="1" t="s">
        <v>3021</v>
      </c>
      <c r="B1013" s="1" t="s">
        <v>26710</v>
      </c>
      <c r="C1013" s="1" t="s">
        <v>16</v>
      </c>
      <c r="D1013" s="1" t="s">
        <v>62</v>
      </c>
      <c r="E1013" s="1" t="s">
        <v>69</v>
      </c>
      <c r="F1013" s="2">
        <v>43723</v>
      </c>
      <c r="G1013" s="1" t="s">
        <v>3022</v>
      </c>
      <c r="H1013" s="1" t="s">
        <v>3023</v>
      </c>
      <c r="I1013" s="1" t="s">
        <v>60</v>
      </c>
      <c r="J1013" s="3" t="s">
        <v>27691</v>
      </c>
      <c r="K1013">
        <v>204</v>
      </c>
      <c r="L1013" s="1" t="s">
        <v>38</v>
      </c>
      <c r="M1013" s="2">
        <v>43749</v>
      </c>
      <c r="N1013" s="1" t="s">
        <v>23</v>
      </c>
      <c r="O1013" s="1" t="s">
        <v>32</v>
      </c>
      <c r="P1013" s="1">
        <f>_3___Healthcare_Data_v1[[#This Row],[Discharge Date]]-_3___Healthcare_Data_v1[[#This Row],[Date of Admission]]</f>
        <v>26</v>
      </c>
      <c r="Q1013" s="1">
        <f>IFERROR(_3___Healthcare_Data_v1[[#This Row],[ Billing Amount ]]/_3___Healthcare_Data_v1[[#This Row],[Days in Hospital]],0)</f>
        <v>1986.4253796153846</v>
      </c>
      <c r="R1013" s="1" t="str">
        <f>IF(_3___Healthcare_Data_v1[[#This Row],[Age]]&gt;60,"Senior",IF(_3___Healthcare_Data_v1[[#This Row],[Age]]&gt;35,"Middle","Young"))</f>
        <v>Senior</v>
      </c>
    </row>
    <row r="1014" spans="1:18" x14ac:dyDescent="0.3">
      <c r="A1014" s="1" t="s">
        <v>3024</v>
      </c>
      <c r="B1014" s="1" t="s">
        <v>26664</v>
      </c>
      <c r="C1014" s="1" t="s">
        <v>16</v>
      </c>
      <c r="D1014" s="1" t="s">
        <v>114</v>
      </c>
      <c r="E1014" s="1" t="s">
        <v>26620</v>
      </c>
      <c r="F1014" s="2">
        <v>43532</v>
      </c>
      <c r="G1014" s="1" t="s">
        <v>3025</v>
      </c>
      <c r="H1014" s="1" t="s">
        <v>3026</v>
      </c>
      <c r="I1014" s="1" t="s">
        <v>56</v>
      </c>
      <c r="J1014" s="3" t="s">
        <v>27692</v>
      </c>
      <c r="K1014">
        <v>464</v>
      </c>
      <c r="L1014" s="1" t="s">
        <v>42</v>
      </c>
      <c r="M1014" s="2">
        <v>43535</v>
      </c>
      <c r="N1014" s="1" t="s">
        <v>23</v>
      </c>
      <c r="O1014" s="1" t="s">
        <v>24</v>
      </c>
      <c r="P1014" s="1">
        <f>_3___Healthcare_Data_v1[[#This Row],[Discharge Date]]-_3___Healthcare_Data_v1[[#This Row],[Date of Admission]]</f>
        <v>3</v>
      </c>
      <c r="Q1014" s="1">
        <f>IFERROR(_3___Healthcare_Data_v1[[#This Row],[ Billing Amount ]]/_3___Healthcare_Data_v1[[#This Row],[Days in Hospital]],0)</f>
        <v>3370.2424900000001</v>
      </c>
      <c r="R1014" s="1" t="str">
        <f>IF(_3___Healthcare_Data_v1[[#This Row],[Age]]&gt;60,"Senior",IF(_3___Healthcare_Data_v1[[#This Row],[Age]]&gt;35,"Middle","Young"))</f>
        <v>Senior</v>
      </c>
    </row>
    <row r="1015" spans="1:18" x14ac:dyDescent="0.3">
      <c r="A1015" s="1" t="s">
        <v>3027</v>
      </c>
      <c r="B1015" s="1" t="s">
        <v>26837</v>
      </c>
      <c r="C1015" s="1" t="s">
        <v>26</v>
      </c>
      <c r="D1015" s="1" t="s">
        <v>114</v>
      </c>
      <c r="E1015" s="1" t="s">
        <v>69</v>
      </c>
      <c r="F1015" s="2">
        <v>43527</v>
      </c>
      <c r="G1015" s="1" t="s">
        <v>3028</v>
      </c>
      <c r="H1015" s="1" t="s">
        <v>3029</v>
      </c>
      <c r="I1015" s="1" t="s">
        <v>56</v>
      </c>
      <c r="J1015" s="3" t="s">
        <v>27693</v>
      </c>
      <c r="K1015">
        <v>283</v>
      </c>
      <c r="L1015" s="1" t="s">
        <v>22</v>
      </c>
      <c r="M1015" s="2">
        <v>43545</v>
      </c>
      <c r="N1015" s="1" t="s">
        <v>23</v>
      </c>
      <c r="O1015" s="1" t="s">
        <v>32</v>
      </c>
      <c r="P1015" s="1">
        <f>_3___Healthcare_Data_v1[[#This Row],[Discharge Date]]-_3___Healthcare_Data_v1[[#This Row],[Date of Admission]]</f>
        <v>18</v>
      </c>
      <c r="Q1015" s="1">
        <f>IFERROR(_3___Healthcare_Data_v1[[#This Row],[ Billing Amount ]]/_3___Healthcare_Data_v1[[#This Row],[Days in Hospital]],0)</f>
        <v>0</v>
      </c>
      <c r="R1015" s="1" t="str">
        <f>IF(_3___Healthcare_Data_v1[[#This Row],[Age]]&gt;60,"Senior",IF(_3___Healthcare_Data_v1[[#This Row],[Age]]&gt;35,"Middle","Young"))</f>
        <v>Senior</v>
      </c>
    </row>
    <row r="1016" spans="1:18" x14ac:dyDescent="0.3">
      <c r="A1016" s="1" t="s">
        <v>3030</v>
      </c>
      <c r="B1016" s="1" t="s">
        <v>26798</v>
      </c>
      <c r="C1016" s="1" t="s">
        <v>26</v>
      </c>
      <c r="D1016" s="1" t="s">
        <v>34</v>
      </c>
      <c r="E1016" s="1" t="s">
        <v>69</v>
      </c>
      <c r="F1016" s="2">
        <v>44053</v>
      </c>
      <c r="G1016" s="1" t="s">
        <v>3031</v>
      </c>
      <c r="H1016" s="1" t="s">
        <v>3032</v>
      </c>
      <c r="I1016" s="1" t="s">
        <v>52</v>
      </c>
      <c r="J1016" s="3" t="s">
        <v>27694</v>
      </c>
      <c r="K1016">
        <v>230</v>
      </c>
      <c r="L1016" s="1" t="s">
        <v>22</v>
      </c>
      <c r="M1016" s="2">
        <v>44057</v>
      </c>
      <c r="N1016" s="1" t="s">
        <v>48</v>
      </c>
      <c r="O1016" s="1" t="s">
        <v>24</v>
      </c>
      <c r="P1016" s="1">
        <f>_3___Healthcare_Data_v1[[#This Row],[Discharge Date]]-_3___Healthcare_Data_v1[[#This Row],[Date of Admission]]</f>
        <v>4</v>
      </c>
      <c r="Q1016" s="1">
        <f>IFERROR(_3___Healthcare_Data_v1[[#This Row],[ Billing Amount ]]/_3___Healthcare_Data_v1[[#This Row],[Days in Hospital]],0)</f>
        <v>15420.453799999999</v>
      </c>
      <c r="R1016" s="1" t="str">
        <f>IF(_3___Healthcare_Data_v1[[#This Row],[Age]]&gt;60,"Senior",IF(_3___Healthcare_Data_v1[[#This Row],[Age]]&gt;35,"Middle","Young"))</f>
        <v>Senior</v>
      </c>
    </row>
    <row r="1017" spans="1:18" x14ac:dyDescent="0.3">
      <c r="A1017" s="1" t="s">
        <v>3033</v>
      </c>
      <c r="B1017" s="1" t="s">
        <v>26750</v>
      </c>
      <c r="C1017" s="1" t="s">
        <v>26</v>
      </c>
      <c r="D1017" s="1" t="s">
        <v>49</v>
      </c>
      <c r="E1017" s="1" t="s">
        <v>26615</v>
      </c>
      <c r="F1017" s="2">
        <v>45056</v>
      </c>
      <c r="G1017" s="1" t="s">
        <v>3034</v>
      </c>
      <c r="H1017" s="1" t="s">
        <v>3035</v>
      </c>
      <c r="I1017" s="1" t="s">
        <v>60</v>
      </c>
      <c r="J1017" s="3" t="s">
        <v>27695</v>
      </c>
      <c r="K1017">
        <v>469</v>
      </c>
      <c r="L1017" s="1" t="s">
        <v>42</v>
      </c>
      <c r="M1017" s="2">
        <v>45076</v>
      </c>
      <c r="N1017" s="1" t="s">
        <v>48</v>
      </c>
      <c r="O1017" s="1" t="s">
        <v>32</v>
      </c>
      <c r="P1017" s="1">
        <f>_3___Healthcare_Data_v1[[#This Row],[Discharge Date]]-_3___Healthcare_Data_v1[[#This Row],[Date of Admission]]</f>
        <v>20</v>
      </c>
      <c r="Q1017" s="1">
        <f>IFERROR(_3___Healthcare_Data_v1[[#This Row],[ Billing Amount ]]/_3___Healthcare_Data_v1[[#This Row],[Days in Hospital]],0)</f>
        <v>1514.3481529999999</v>
      </c>
      <c r="R1017" s="1" t="str">
        <f>IF(_3___Healthcare_Data_v1[[#This Row],[Age]]&gt;60,"Senior",IF(_3___Healthcare_Data_v1[[#This Row],[Age]]&gt;35,"Middle","Young"))</f>
        <v>Senior</v>
      </c>
    </row>
    <row r="1018" spans="1:18" x14ac:dyDescent="0.3">
      <c r="A1018" s="1" t="s">
        <v>3036</v>
      </c>
      <c r="B1018" s="1" t="s">
        <v>26689</v>
      </c>
      <c r="C1018" s="1" t="s">
        <v>26</v>
      </c>
      <c r="D1018" s="1" t="s">
        <v>34</v>
      </c>
      <c r="E1018" s="1" t="s">
        <v>35</v>
      </c>
      <c r="F1018" s="2">
        <v>44652</v>
      </c>
      <c r="G1018" s="1" t="s">
        <v>3037</v>
      </c>
      <c r="H1018" s="1" t="s">
        <v>3038</v>
      </c>
      <c r="I1018" s="1" t="s">
        <v>60</v>
      </c>
      <c r="J1018" s="3" t="s">
        <v>27696</v>
      </c>
      <c r="K1018">
        <v>462</v>
      </c>
      <c r="L1018" s="1" t="s">
        <v>22</v>
      </c>
      <c r="M1018" s="2">
        <v>44657</v>
      </c>
      <c r="N1018" s="1" t="s">
        <v>84</v>
      </c>
      <c r="O1018" s="1" t="s">
        <v>24</v>
      </c>
      <c r="P1018" s="1">
        <f>_3___Healthcare_Data_v1[[#This Row],[Discharge Date]]-_3___Healthcare_Data_v1[[#This Row],[Date of Admission]]</f>
        <v>5</v>
      </c>
      <c r="Q1018" s="1">
        <f>IFERROR(_3___Healthcare_Data_v1[[#This Row],[ Billing Amount ]]/_3___Healthcare_Data_v1[[#This Row],[Days in Hospital]],0)</f>
        <v>1308.6928318</v>
      </c>
      <c r="R1018" s="1" t="str">
        <f>IF(_3___Healthcare_Data_v1[[#This Row],[Age]]&gt;60,"Senior",IF(_3___Healthcare_Data_v1[[#This Row],[Age]]&gt;35,"Middle","Young"))</f>
        <v>Senior</v>
      </c>
    </row>
    <row r="1019" spans="1:18" x14ac:dyDescent="0.3">
      <c r="A1019" s="1" t="s">
        <v>3039</v>
      </c>
      <c r="B1019" s="1" t="s">
        <v>26714</v>
      </c>
      <c r="C1019" s="1" t="s">
        <v>26</v>
      </c>
      <c r="D1019" s="1" t="s">
        <v>34</v>
      </c>
      <c r="E1019" s="1" t="s">
        <v>28</v>
      </c>
      <c r="F1019" s="2">
        <v>44787</v>
      </c>
      <c r="G1019" s="1" t="s">
        <v>3040</v>
      </c>
      <c r="H1019" s="1" t="s">
        <v>3041</v>
      </c>
      <c r="I1019" s="1" t="s">
        <v>26607</v>
      </c>
      <c r="J1019" s="3" t="s">
        <v>27697</v>
      </c>
      <c r="K1019">
        <v>331</v>
      </c>
      <c r="L1019" s="1" t="s">
        <v>42</v>
      </c>
      <c r="M1019" s="2">
        <v>44796</v>
      </c>
      <c r="N1019" s="1" t="s">
        <v>43</v>
      </c>
      <c r="O1019" s="1" t="s">
        <v>24</v>
      </c>
      <c r="P1019" s="1">
        <f>_3___Healthcare_Data_v1[[#This Row],[Discharge Date]]-_3___Healthcare_Data_v1[[#This Row],[Date of Admission]]</f>
        <v>9</v>
      </c>
      <c r="Q1019" s="1">
        <f>IFERROR(_3___Healthcare_Data_v1[[#This Row],[ Billing Amount ]]/_3___Healthcare_Data_v1[[#This Row],[Days in Hospital]],0)</f>
        <v>142.72402455555556</v>
      </c>
      <c r="R1019" s="1" t="str">
        <f>IF(_3___Healthcare_Data_v1[[#This Row],[Age]]&gt;60,"Senior",IF(_3___Healthcare_Data_v1[[#This Row],[Age]]&gt;35,"Middle","Young"))</f>
        <v>Senior</v>
      </c>
    </row>
    <row r="1020" spans="1:18" x14ac:dyDescent="0.3">
      <c r="A1020" s="1" t="s">
        <v>3042</v>
      </c>
      <c r="B1020" s="1" t="s">
        <v>26980</v>
      </c>
      <c r="C1020" s="1" t="s">
        <v>16</v>
      </c>
      <c r="D1020" s="1" t="s">
        <v>27</v>
      </c>
      <c r="E1020" s="1" t="s">
        <v>69</v>
      </c>
      <c r="F1020" s="2">
        <v>45149</v>
      </c>
      <c r="G1020" s="1" t="s">
        <v>3043</v>
      </c>
      <c r="H1020" s="1" t="s">
        <v>3044</v>
      </c>
      <c r="I1020" s="1" t="s">
        <v>56</v>
      </c>
      <c r="J1020" s="3" t="s">
        <v>27698</v>
      </c>
      <c r="K1020">
        <v>451</v>
      </c>
      <c r="L1020" s="1" t="s">
        <v>22</v>
      </c>
      <c r="M1020" s="2">
        <v>45152</v>
      </c>
      <c r="N1020" s="1" t="s">
        <v>48</v>
      </c>
      <c r="O1020" s="1" t="s">
        <v>32</v>
      </c>
      <c r="P1020" s="1">
        <f>_3___Healthcare_Data_v1[[#This Row],[Discharge Date]]-_3___Healthcare_Data_v1[[#This Row],[Date of Admission]]</f>
        <v>3</v>
      </c>
      <c r="Q1020" s="1">
        <f>IFERROR(_3___Healthcare_Data_v1[[#This Row],[ Billing Amount ]]/_3___Healthcare_Data_v1[[#This Row],[Days in Hospital]],0)</f>
        <v>7013.6844300000002</v>
      </c>
      <c r="R1020" s="1" t="str">
        <f>IF(_3___Healthcare_Data_v1[[#This Row],[Age]]&gt;60,"Senior",IF(_3___Healthcare_Data_v1[[#This Row],[Age]]&gt;35,"Middle","Young"))</f>
        <v>Senior</v>
      </c>
    </row>
    <row r="1021" spans="1:18" x14ac:dyDescent="0.3">
      <c r="A1021" s="1" t="s">
        <v>3045</v>
      </c>
      <c r="B1021" s="1" t="s">
        <v>26725</v>
      </c>
      <c r="C1021" s="1" t="s">
        <v>16</v>
      </c>
      <c r="D1021" s="1" t="s">
        <v>49</v>
      </c>
      <c r="E1021" s="1" t="s">
        <v>35</v>
      </c>
      <c r="F1021" s="2">
        <v>44891</v>
      </c>
      <c r="G1021" s="1" t="s">
        <v>3046</v>
      </c>
      <c r="H1021" s="1" t="s">
        <v>3047</v>
      </c>
      <c r="I1021" s="1" t="s">
        <v>52</v>
      </c>
      <c r="J1021" s="3" t="s">
        <v>27699</v>
      </c>
      <c r="K1021">
        <v>156</v>
      </c>
      <c r="L1021" s="1" t="s">
        <v>22</v>
      </c>
      <c r="M1021" s="2">
        <v>44902</v>
      </c>
      <c r="N1021" s="1" t="s">
        <v>31</v>
      </c>
      <c r="O1021" s="1" t="s">
        <v>24</v>
      </c>
      <c r="P1021" s="1">
        <f>_3___Healthcare_Data_v1[[#This Row],[Discharge Date]]-_3___Healthcare_Data_v1[[#This Row],[Date of Admission]]</f>
        <v>11</v>
      </c>
      <c r="Q1021" s="1">
        <f>IFERROR(_3___Healthcare_Data_v1[[#This Row],[ Billing Amount ]]/_3___Healthcare_Data_v1[[#This Row],[Days in Hospital]],0)</f>
        <v>558.0359003636363</v>
      </c>
      <c r="R1021" s="1" t="str">
        <f>IF(_3___Healthcare_Data_v1[[#This Row],[Age]]&gt;60,"Senior",IF(_3___Healthcare_Data_v1[[#This Row],[Age]]&gt;35,"Middle","Young"))</f>
        <v>Senior</v>
      </c>
    </row>
    <row r="1022" spans="1:18" x14ac:dyDescent="0.3">
      <c r="A1022" s="1" t="s">
        <v>3048</v>
      </c>
      <c r="B1022" s="1" t="s">
        <v>26661</v>
      </c>
      <c r="C1022" s="1" t="s">
        <v>16</v>
      </c>
      <c r="D1022" s="1" t="s">
        <v>17</v>
      </c>
      <c r="E1022" s="1" t="s">
        <v>69</v>
      </c>
      <c r="F1022" s="2">
        <v>45159</v>
      </c>
      <c r="G1022" s="1" t="s">
        <v>3049</v>
      </c>
      <c r="H1022" s="1" t="s">
        <v>3050</v>
      </c>
      <c r="I1022" s="1" t="s">
        <v>52</v>
      </c>
      <c r="J1022" s="3" t="s">
        <v>27700</v>
      </c>
      <c r="K1022">
        <v>174</v>
      </c>
      <c r="L1022" s="1" t="s">
        <v>38</v>
      </c>
      <c r="M1022" s="2">
        <v>45183</v>
      </c>
      <c r="N1022" s="1" t="s">
        <v>84</v>
      </c>
      <c r="O1022" s="1" t="s">
        <v>32</v>
      </c>
      <c r="P1022" s="1">
        <f>_3___Healthcare_Data_v1[[#This Row],[Discharge Date]]-_3___Healthcare_Data_v1[[#This Row],[Date of Admission]]</f>
        <v>24</v>
      </c>
      <c r="Q1022" s="1">
        <f>IFERROR(_3___Healthcare_Data_v1[[#This Row],[ Billing Amount ]]/_3___Healthcare_Data_v1[[#This Row],[Days in Hospital]],0)</f>
        <v>871.10827708333329</v>
      </c>
      <c r="R1022" s="1" t="str">
        <f>IF(_3___Healthcare_Data_v1[[#This Row],[Age]]&gt;60,"Senior",IF(_3___Healthcare_Data_v1[[#This Row],[Age]]&gt;35,"Middle","Young"))</f>
        <v>Senior</v>
      </c>
    </row>
    <row r="1023" spans="1:18" x14ac:dyDescent="0.3">
      <c r="A1023" s="1" t="s">
        <v>3051</v>
      </c>
      <c r="B1023" s="1" t="s">
        <v>26646</v>
      </c>
      <c r="C1023" s="1" t="s">
        <v>26</v>
      </c>
      <c r="D1023" s="1" t="s">
        <v>27</v>
      </c>
      <c r="E1023" s="1" t="s">
        <v>69</v>
      </c>
      <c r="F1023" s="2">
        <v>44950</v>
      </c>
      <c r="G1023" s="1" t="s">
        <v>3052</v>
      </c>
      <c r="H1023" s="1" t="s">
        <v>3053</v>
      </c>
      <c r="I1023" s="1" t="s">
        <v>26607</v>
      </c>
      <c r="J1023" s="3" t="s">
        <v>27701</v>
      </c>
      <c r="K1023">
        <v>368</v>
      </c>
      <c r="L1023" s="1" t="s">
        <v>38</v>
      </c>
      <c r="M1023" s="2">
        <v>44978</v>
      </c>
      <c r="N1023" s="1" t="s">
        <v>43</v>
      </c>
      <c r="O1023" s="1" t="s">
        <v>32</v>
      </c>
      <c r="P1023" s="1">
        <f>_3___Healthcare_Data_v1[[#This Row],[Discharge Date]]-_3___Healthcare_Data_v1[[#This Row],[Date of Admission]]</f>
        <v>28</v>
      </c>
      <c r="Q1023" s="1">
        <f>IFERROR(_3___Healthcare_Data_v1[[#This Row],[ Billing Amount ]]/_3___Healthcare_Data_v1[[#This Row],[Days in Hospital]],0)</f>
        <v>2593.7971439285716</v>
      </c>
      <c r="R1023" s="1" t="str">
        <f>IF(_3___Healthcare_Data_v1[[#This Row],[Age]]&gt;60,"Senior",IF(_3___Healthcare_Data_v1[[#This Row],[Age]]&gt;35,"Middle","Young"))</f>
        <v>Senior</v>
      </c>
    </row>
    <row r="1024" spans="1:18" x14ac:dyDescent="0.3">
      <c r="A1024" s="1" t="s">
        <v>3054</v>
      </c>
      <c r="B1024" s="1" t="s">
        <v>26683</v>
      </c>
      <c r="C1024" s="1" t="s">
        <v>16</v>
      </c>
      <c r="D1024" s="1" t="s">
        <v>49</v>
      </c>
      <c r="E1024" s="1" t="s">
        <v>35</v>
      </c>
      <c r="F1024" s="2">
        <v>44963</v>
      </c>
      <c r="G1024" s="1" t="s">
        <v>3055</v>
      </c>
      <c r="H1024" s="1" t="s">
        <v>2782</v>
      </c>
      <c r="I1024" s="1" t="s">
        <v>21</v>
      </c>
      <c r="J1024" s="3" t="s">
        <v>27702</v>
      </c>
      <c r="K1024">
        <v>462</v>
      </c>
      <c r="L1024" s="1" t="s">
        <v>22</v>
      </c>
      <c r="M1024" s="2">
        <v>44967</v>
      </c>
      <c r="N1024" s="1" t="s">
        <v>48</v>
      </c>
      <c r="O1024" s="1" t="s">
        <v>44</v>
      </c>
      <c r="P1024" s="1">
        <f>_3___Healthcare_Data_v1[[#This Row],[Discharge Date]]-_3___Healthcare_Data_v1[[#This Row],[Date of Admission]]</f>
        <v>4</v>
      </c>
      <c r="Q1024" s="1">
        <f>IFERROR(_3___Healthcare_Data_v1[[#This Row],[ Billing Amount ]]/_3___Healthcare_Data_v1[[#This Row],[Days in Hospital]],0)</f>
        <v>1660.0533620000001</v>
      </c>
      <c r="R1024" s="1" t="str">
        <f>IF(_3___Healthcare_Data_v1[[#This Row],[Age]]&gt;60,"Senior",IF(_3___Healthcare_Data_v1[[#This Row],[Age]]&gt;35,"Middle","Young"))</f>
        <v>Senior</v>
      </c>
    </row>
    <row r="1025" spans="1:18" x14ac:dyDescent="0.3">
      <c r="A1025" s="1" t="s">
        <v>3056</v>
      </c>
      <c r="B1025" s="1" t="s">
        <v>26776</v>
      </c>
      <c r="C1025" s="1" t="s">
        <v>26</v>
      </c>
      <c r="D1025" s="1" t="s">
        <v>27</v>
      </c>
      <c r="E1025" s="1" t="s">
        <v>69</v>
      </c>
      <c r="F1025" s="2">
        <v>44459</v>
      </c>
      <c r="G1025" s="1" t="s">
        <v>3057</v>
      </c>
      <c r="H1025" s="1" t="s">
        <v>1237</v>
      </c>
      <c r="I1025" s="1" t="s">
        <v>60</v>
      </c>
      <c r="J1025" s="3" t="s">
        <v>27703</v>
      </c>
      <c r="K1025">
        <v>467</v>
      </c>
      <c r="L1025" s="1" t="s">
        <v>38</v>
      </c>
      <c r="M1025" s="2">
        <v>44483</v>
      </c>
      <c r="N1025" s="1" t="s">
        <v>31</v>
      </c>
      <c r="O1025" s="1" t="s">
        <v>44</v>
      </c>
      <c r="P1025" s="1">
        <f>_3___Healthcare_Data_v1[[#This Row],[Discharge Date]]-_3___Healthcare_Data_v1[[#This Row],[Date of Admission]]</f>
        <v>24</v>
      </c>
      <c r="Q1025" s="1">
        <f>IFERROR(_3___Healthcare_Data_v1[[#This Row],[ Billing Amount ]]/_3___Healthcare_Data_v1[[#This Row],[Days in Hospital]],0)</f>
        <v>1221.1995141666666</v>
      </c>
      <c r="R1025" s="1" t="str">
        <f>IF(_3___Healthcare_Data_v1[[#This Row],[Age]]&gt;60,"Senior",IF(_3___Healthcare_Data_v1[[#This Row],[Age]]&gt;35,"Middle","Young"))</f>
        <v>Senior</v>
      </c>
    </row>
    <row r="1026" spans="1:18" x14ac:dyDescent="0.3">
      <c r="A1026" s="1" t="s">
        <v>3058</v>
      </c>
      <c r="B1026" s="1" t="s">
        <v>26845</v>
      </c>
      <c r="C1026" s="1" t="s">
        <v>16</v>
      </c>
      <c r="D1026" s="1" t="s">
        <v>49</v>
      </c>
      <c r="E1026" s="1" t="s">
        <v>35</v>
      </c>
      <c r="F1026" s="2">
        <v>45080</v>
      </c>
      <c r="G1026" s="1" t="s">
        <v>3059</v>
      </c>
      <c r="H1026" s="1" t="s">
        <v>1773</v>
      </c>
      <c r="I1026" s="1" t="s">
        <v>52</v>
      </c>
      <c r="J1026" s="3" t="s">
        <v>27704</v>
      </c>
      <c r="K1026">
        <v>253</v>
      </c>
      <c r="L1026" s="1" t="s">
        <v>22</v>
      </c>
      <c r="M1026" s="2">
        <v>45096</v>
      </c>
      <c r="N1026" s="1" t="s">
        <v>84</v>
      </c>
      <c r="O1026" s="1" t="s">
        <v>32</v>
      </c>
      <c r="P1026" s="1">
        <f>_3___Healthcare_Data_v1[[#This Row],[Discharge Date]]-_3___Healthcare_Data_v1[[#This Row],[Date of Admission]]</f>
        <v>16</v>
      </c>
      <c r="Q1026" s="1">
        <f>IFERROR(_3___Healthcare_Data_v1[[#This Row],[ Billing Amount ]]/_3___Healthcare_Data_v1[[#This Row],[Days in Hospital]],0)</f>
        <v>1393.0831168750001</v>
      </c>
      <c r="R1026" s="1" t="str">
        <f>IF(_3___Healthcare_Data_v1[[#This Row],[Age]]&gt;60,"Senior",IF(_3___Healthcare_Data_v1[[#This Row],[Age]]&gt;35,"Middle","Young"))</f>
        <v>Senior</v>
      </c>
    </row>
    <row r="1027" spans="1:18" x14ac:dyDescent="0.3">
      <c r="A1027" s="1" t="s">
        <v>3060</v>
      </c>
      <c r="B1027" s="1" t="s">
        <v>26646</v>
      </c>
      <c r="C1027" s="1" t="s">
        <v>26</v>
      </c>
      <c r="D1027" s="1" t="s">
        <v>49</v>
      </c>
      <c r="E1027" s="1" t="s">
        <v>26615</v>
      </c>
      <c r="F1027" s="2">
        <v>44927</v>
      </c>
      <c r="G1027" s="1" t="s">
        <v>3061</v>
      </c>
      <c r="H1027" s="1" t="s">
        <v>3062</v>
      </c>
      <c r="I1027" s="1" t="s">
        <v>21</v>
      </c>
      <c r="J1027" s="3" t="s">
        <v>27705</v>
      </c>
      <c r="K1027">
        <v>230</v>
      </c>
      <c r="L1027" s="1" t="s">
        <v>22</v>
      </c>
      <c r="M1027" s="2">
        <v>44932</v>
      </c>
      <c r="N1027" s="1" t="s">
        <v>23</v>
      </c>
      <c r="O1027" s="1" t="s">
        <v>32</v>
      </c>
      <c r="P1027" s="1">
        <f>_3___Healthcare_Data_v1[[#This Row],[Discharge Date]]-_3___Healthcare_Data_v1[[#This Row],[Date of Admission]]</f>
        <v>5</v>
      </c>
      <c r="Q1027" s="1">
        <f>IFERROR(_3___Healthcare_Data_v1[[#This Row],[ Billing Amount ]]/_3___Healthcare_Data_v1[[#This Row],[Days in Hospital]],0)</f>
        <v>4754.6947999999993</v>
      </c>
      <c r="R1027" s="1" t="str">
        <f>IF(_3___Healthcare_Data_v1[[#This Row],[Age]]&gt;60,"Senior",IF(_3___Healthcare_Data_v1[[#This Row],[Age]]&gt;35,"Middle","Young"))</f>
        <v>Senior</v>
      </c>
    </row>
    <row r="1028" spans="1:18" x14ac:dyDescent="0.3">
      <c r="A1028" s="1" t="s">
        <v>3063</v>
      </c>
      <c r="B1028" s="1" t="s">
        <v>26732</v>
      </c>
      <c r="C1028" s="1" t="s">
        <v>26</v>
      </c>
      <c r="D1028" s="1" t="s">
        <v>62</v>
      </c>
      <c r="E1028" s="1" t="s">
        <v>18</v>
      </c>
      <c r="F1028" s="2">
        <v>44155</v>
      </c>
      <c r="G1028" s="1" t="s">
        <v>3064</v>
      </c>
      <c r="H1028" s="1" t="s">
        <v>3065</v>
      </c>
      <c r="I1028" s="1" t="s">
        <v>56</v>
      </c>
      <c r="J1028" s="3" t="s">
        <v>27706</v>
      </c>
      <c r="K1028">
        <v>153</v>
      </c>
      <c r="L1028" s="1" t="s">
        <v>42</v>
      </c>
      <c r="M1028" s="2">
        <v>44156</v>
      </c>
      <c r="N1028" s="1" t="s">
        <v>48</v>
      </c>
      <c r="O1028" s="1" t="s">
        <v>44</v>
      </c>
      <c r="P1028" s="1">
        <f>_3___Healthcare_Data_v1[[#This Row],[Discharge Date]]-_3___Healthcare_Data_v1[[#This Row],[Date of Admission]]</f>
        <v>1</v>
      </c>
      <c r="Q1028" s="1">
        <f>IFERROR(_3___Healthcare_Data_v1[[#This Row],[ Billing Amount ]]/_3___Healthcare_Data_v1[[#This Row],[Days in Hospital]],0)</f>
        <v>53305.644590000004</v>
      </c>
      <c r="R1028" s="1" t="str">
        <f>IF(_3___Healthcare_Data_v1[[#This Row],[Age]]&gt;60,"Senior",IF(_3___Healthcare_Data_v1[[#This Row],[Age]]&gt;35,"Middle","Young"))</f>
        <v>Senior</v>
      </c>
    </row>
    <row r="1029" spans="1:18" x14ac:dyDescent="0.3">
      <c r="A1029" s="1" t="s">
        <v>3066</v>
      </c>
      <c r="B1029" s="1" t="s">
        <v>26967</v>
      </c>
      <c r="C1029" s="1" t="s">
        <v>26</v>
      </c>
      <c r="D1029" s="1" t="s">
        <v>89</v>
      </c>
      <c r="E1029" s="1" t="s">
        <v>26620</v>
      </c>
      <c r="F1029" s="2">
        <v>45089</v>
      </c>
      <c r="G1029" s="1" t="s">
        <v>3067</v>
      </c>
      <c r="H1029" s="1" t="s">
        <v>3068</v>
      </c>
      <c r="I1029" s="1" t="s">
        <v>56</v>
      </c>
      <c r="J1029" s="3" t="s">
        <v>27707</v>
      </c>
      <c r="K1029">
        <v>400</v>
      </c>
      <c r="L1029" s="1" t="s">
        <v>42</v>
      </c>
      <c r="M1029" s="2">
        <v>45119</v>
      </c>
      <c r="N1029" s="1" t="s">
        <v>31</v>
      </c>
      <c r="O1029" s="1" t="s">
        <v>32</v>
      </c>
      <c r="P1029" s="1">
        <f>_3___Healthcare_Data_v1[[#This Row],[Discharge Date]]-_3___Healthcare_Data_v1[[#This Row],[Date of Admission]]</f>
        <v>30</v>
      </c>
      <c r="Q1029" s="1">
        <f>IFERROR(_3___Healthcare_Data_v1[[#This Row],[ Billing Amount ]]/_3___Healthcare_Data_v1[[#This Row],[Days in Hospital]],0)</f>
        <v>478.9964553333333</v>
      </c>
      <c r="R1029" s="1" t="str">
        <f>IF(_3___Healthcare_Data_v1[[#This Row],[Age]]&gt;60,"Senior",IF(_3___Healthcare_Data_v1[[#This Row],[Age]]&gt;35,"Middle","Young"))</f>
        <v>Senior</v>
      </c>
    </row>
    <row r="1030" spans="1:18" x14ac:dyDescent="0.3">
      <c r="A1030" s="1" t="s">
        <v>3069</v>
      </c>
      <c r="B1030" s="1" t="s">
        <v>26732</v>
      </c>
      <c r="C1030" s="1" t="s">
        <v>26</v>
      </c>
      <c r="D1030" s="1" t="s">
        <v>89</v>
      </c>
      <c r="E1030" s="1" t="s">
        <v>26615</v>
      </c>
      <c r="F1030" s="2">
        <v>44480</v>
      </c>
      <c r="G1030" s="1" t="s">
        <v>970</v>
      </c>
      <c r="H1030" s="1" t="s">
        <v>3070</v>
      </c>
      <c r="I1030" s="1" t="s">
        <v>21</v>
      </c>
      <c r="J1030" s="3" t="s">
        <v>27708</v>
      </c>
      <c r="K1030">
        <v>136</v>
      </c>
      <c r="L1030" s="1" t="s">
        <v>38</v>
      </c>
      <c r="M1030" s="2">
        <v>44501</v>
      </c>
      <c r="N1030" s="1" t="s">
        <v>43</v>
      </c>
      <c r="O1030" s="1" t="s">
        <v>44</v>
      </c>
      <c r="P1030" s="1">
        <f>_3___Healthcare_Data_v1[[#This Row],[Discharge Date]]-_3___Healthcare_Data_v1[[#This Row],[Date of Admission]]</f>
        <v>21</v>
      </c>
      <c r="Q1030" s="1">
        <f>IFERROR(_3___Healthcare_Data_v1[[#This Row],[ Billing Amount ]]/_3___Healthcare_Data_v1[[#This Row],[Days in Hospital]],0)</f>
        <v>958.53949285714282</v>
      </c>
      <c r="R1030" s="1" t="str">
        <f>IF(_3___Healthcare_Data_v1[[#This Row],[Age]]&gt;60,"Senior",IF(_3___Healthcare_Data_v1[[#This Row],[Age]]&gt;35,"Middle","Young"))</f>
        <v>Senior</v>
      </c>
    </row>
    <row r="1031" spans="1:18" x14ac:dyDescent="0.3">
      <c r="A1031" s="1" t="s">
        <v>3071</v>
      </c>
      <c r="B1031" s="1" t="s">
        <v>26677</v>
      </c>
      <c r="C1031" s="1" t="s">
        <v>16</v>
      </c>
      <c r="D1031" s="1" t="s">
        <v>89</v>
      </c>
      <c r="E1031" s="1" t="s">
        <v>35</v>
      </c>
      <c r="F1031" s="2">
        <v>43485</v>
      </c>
      <c r="G1031" s="1" t="s">
        <v>3072</v>
      </c>
      <c r="H1031" s="1" t="s">
        <v>3073</v>
      </c>
      <c r="I1031" s="1" t="s">
        <v>26607</v>
      </c>
      <c r="J1031" s="3" t="s">
        <v>27709</v>
      </c>
      <c r="K1031">
        <v>431</v>
      </c>
      <c r="L1031" s="1" t="s">
        <v>38</v>
      </c>
      <c r="M1031" s="2">
        <v>43512</v>
      </c>
      <c r="N1031" s="1" t="s">
        <v>84</v>
      </c>
      <c r="O1031" s="1" t="s">
        <v>32</v>
      </c>
      <c r="P1031" s="1">
        <f>_3___Healthcare_Data_v1[[#This Row],[Discharge Date]]-_3___Healthcare_Data_v1[[#This Row],[Date of Admission]]</f>
        <v>27</v>
      </c>
      <c r="Q1031" s="1">
        <f>IFERROR(_3___Healthcare_Data_v1[[#This Row],[ Billing Amount ]]/_3___Healthcare_Data_v1[[#This Row],[Days in Hospital]],0)</f>
        <v>378.75653999999997</v>
      </c>
      <c r="R1031" s="1" t="str">
        <f>IF(_3___Healthcare_Data_v1[[#This Row],[Age]]&gt;60,"Senior",IF(_3___Healthcare_Data_v1[[#This Row],[Age]]&gt;35,"Middle","Young"))</f>
        <v>Senior</v>
      </c>
    </row>
    <row r="1032" spans="1:18" x14ac:dyDescent="0.3">
      <c r="A1032" s="1" t="s">
        <v>3074</v>
      </c>
      <c r="B1032" s="1" t="s">
        <v>26712</v>
      </c>
      <c r="C1032" s="1" t="s">
        <v>16</v>
      </c>
      <c r="D1032" s="1" t="s">
        <v>17</v>
      </c>
      <c r="E1032" s="1" t="s">
        <v>35</v>
      </c>
      <c r="F1032" s="2">
        <v>43707</v>
      </c>
      <c r="G1032" s="1" t="s">
        <v>3075</v>
      </c>
      <c r="H1032" s="1" t="s">
        <v>3076</v>
      </c>
      <c r="I1032" s="1" t="s">
        <v>60</v>
      </c>
      <c r="J1032" s="3" t="s">
        <v>27710</v>
      </c>
      <c r="K1032">
        <v>257</v>
      </c>
      <c r="L1032" s="1" t="s">
        <v>38</v>
      </c>
      <c r="M1032" s="2">
        <v>43719</v>
      </c>
      <c r="N1032" s="1" t="s">
        <v>31</v>
      </c>
      <c r="O1032" s="1" t="s">
        <v>44</v>
      </c>
      <c r="P1032" s="1">
        <f>_3___Healthcare_Data_v1[[#This Row],[Discharge Date]]-_3___Healthcare_Data_v1[[#This Row],[Date of Admission]]</f>
        <v>12</v>
      </c>
      <c r="Q1032" s="1">
        <f>IFERROR(_3___Healthcare_Data_v1[[#This Row],[ Billing Amount ]]/_3___Healthcare_Data_v1[[#This Row],[Days in Hospital]],0)</f>
        <v>136.37835183333334</v>
      </c>
      <c r="R1032" s="1" t="str">
        <f>IF(_3___Healthcare_Data_v1[[#This Row],[Age]]&gt;60,"Senior",IF(_3___Healthcare_Data_v1[[#This Row],[Age]]&gt;35,"Middle","Young"))</f>
        <v>Senior</v>
      </c>
    </row>
    <row r="1033" spans="1:18" x14ac:dyDescent="0.3">
      <c r="A1033" s="1" t="s">
        <v>3077</v>
      </c>
      <c r="B1033" s="1" t="s">
        <v>26687</v>
      </c>
      <c r="C1033" s="1" t="s">
        <v>26</v>
      </c>
      <c r="D1033" s="1" t="s">
        <v>34</v>
      </c>
      <c r="E1033" s="1" t="s">
        <v>35</v>
      </c>
      <c r="F1033" s="2">
        <v>44951</v>
      </c>
      <c r="G1033" s="1" t="s">
        <v>3078</v>
      </c>
      <c r="H1033" s="1" t="s">
        <v>3079</v>
      </c>
      <c r="I1033" s="1" t="s">
        <v>52</v>
      </c>
      <c r="J1033" s="3" t="s">
        <v>27711</v>
      </c>
      <c r="K1033">
        <v>366</v>
      </c>
      <c r="L1033" s="1" t="s">
        <v>22</v>
      </c>
      <c r="M1033" s="2">
        <v>44964</v>
      </c>
      <c r="N1033" s="1" t="s">
        <v>48</v>
      </c>
      <c r="O1033" s="1" t="s">
        <v>32</v>
      </c>
      <c r="P1033" s="1">
        <f>_3___Healthcare_Data_v1[[#This Row],[Discharge Date]]-_3___Healthcare_Data_v1[[#This Row],[Date of Admission]]</f>
        <v>13</v>
      </c>
      <c r="Q1033" s="1">
        <f>IFERROR(_3___Healthcare_Data_v1[[#This Row],[ Billing Amount ]]/_3___Healthcare_Data_v1[[#This Row],[Days in Hospital]],0)</f>
        <v>1495.2820323076924</v>
      </c>
      <c r="R1033" s="1" t="str">
        <f>IF(_3___Healthcare_Data_v1[[#This Row],[Age]]&gt;60,"Senior",IF(_3___Healthcare_Data_v1[[#This Row],[Age]]&gt;35,"Middle","Young"))</f>
        <v>Senior</v>
      </c>
    </row>
    <row r="1034" spans="1:18" x14ac:dyDescent="0.3">
      <c r="A1034" s="1" t="s">
        <v>3080</v>
      </c>
      <c r="B1034" s="1" t="s">
        <v>26803</v>
      </c>
      <c r="C1034" s="1" t="s">
        <v>16</v>
      </c>
      <c r="D1034" s="1" t="s">
        <v>62</v>
      </c>
      <c r="E1034" s="1" t="s">
        <v>69</v>
      </c>
      <c r="F1034" s="2">
        <v>43466</v>
      </c>
      <c r="G1034" s="1" t="s">
        <v>3081</v>
      </c>
      <c r="H1034" s="1" t="s">
        <v>3082</v>
      </c>
      <c r="I1034" s="1" t="s">
        <v>56</v>
      </c>
      <c r="J1034" s="3" t="s">
        <v>27712</v>
      </c>
      <c r="K1034">
        <v>222</v>
      </c>
      <c r="L1034" s="1" t="s">
        <v>22</v>
      </c>
      <c r="M1034" s="2">
        <v>43485</v>
      </c>
      <c r="N1034" s="1" t="s">
        <v>48</v>
      </c>
      <c r="O1034" s="1" t="s">
        <v>32</v>
      </c>
      <c r="P1034" s="1">
        <f>_3___Healthcare_Data_v1[[#This Row],[Discharge Date]]-_3___Healthcare_Data_v1[[#This Row],[Date of Admission]]</f>
        <v>19</v>
      </c>
      <c r="Q1034" s="1">
        <f>IFERROR(_3___Healthcare_Data_v1[[#This Row],[ Billing Amount ]]/_3___Healthcare_Data_v1[[#This Row],[Days in Hospital]],0)</f>
        <v>2060.5627489473686</v>
      </c>
      <c r="R1034" s="1" t="str">
        <f>IF(_3___Healthcare_Data_v1[[#This Row],[Age]]&gt;60,"Senior",IF(_3___Healthcare_Data_v1[[#This Row],[Age]]&gt;35,"Middle","Young"))</f>
        <v>Senior</v>
      </c>
    </row>
    <row r="1035" spans="1:18" x14ac:dyDescent="0.3">
      <c r="A1035" s="1" t="s">
        <v>3083</v>
      </c>
      <c r="B1035" s="1" t="s">
        <v>26700</v>
      </c>
      <c r="C1035" s="1" t="s">
        <v>26</v>
      </c>
      <c r="D1035" s="1" t="s">
        <v>229</v>
      </c>
      <c r="E1035" s="1" t="s">
        <v>26620</v>
      </c>
      <c r="F1035" s="2">
        <v>44432</v>
      </c>
      <c r="G1035" s="1" t="s">
        <v>3084</v>
      </c>
      <c r="H1035" s="1" t="s">
        <v>3085</v>
      </c>
      <c r="I1035" s="1" t="s">
        <v>56</v>
      </c>
      <c r="J1035" s="3" t="s">
        <v>27713</v>
      </c>
      <c r="K1035">
        <v>482</v>
      </c>
      <c r="L1035" s="1" t="s">
        <v>22</v>
      </c>
      <c r="M1035" s="2">
        <v>44438</v>
      </c>
      <c r="N1035" s="1" t="s">
        <v>84</v>
      </c>
      <c r="O1035" s="1" t="s">
        <v>44</v>
      </c>
      <c r="P1035" s="1">
        <f>_3___Healthcare_Data_v1[[#This Row],[Discharge Date]]-_3___Healthcare_Data_v1[[#This Row],[Date of Admission]]</f>
        <v>6</v>
      </c>
      <c r="Q1035" s="1">
        <f>IFERROR(_3___Healthcare_Data_v1[[#This Row],[ Billing Amount ]]/_3___Healthcare_Data_v1[[#This Row],[Days in Hospital]],0)</f>
        <v>207.2331015</v>
      </c>
      <c r="R1035" s="1" t="str">
        <f>IF(_3___Healthcare_Data_v1[[#This Row],[Age]]&gt;60,"Senior",IF(_3___Healthcare_Data_v1[[#This Row],[Age]]&gt;35,"Middle","Young"))</f>
        <v>Senior</v>
      </c>
    </row>
    <row r="1036" spans="1:18" x14ac:dyDescent="0.3">
      <c r="A1036" s="1" t="s">
        <v>3086</v>
      </c>
      <c r="B1036" s="1" t="s">
        <v>26732</v>
      </c>
      <c r="C1036" s="1" t="s">
        <v>16</v>
      </c>
      <c r="D1036" s="1" t="s">
        <v>34</v>
      </c>
      <c r="E1036" s="1" t="s">
        <v>26620</v>
      </c>
      <c r="F1036" s="2">
        <v>44218</v>
      </c>
      <c r="G1036" s="1" t="s">
        <v>3087</v>
      </c>
      <c r="H1036" s="1" t="s">
        <v>3088</v>
      </c>
      <c r="I1036" s="1" t="s">
        <v>52</v>
      </c>
      <c r="J1036" s="3" t="s">
        <v>27714</v>
      </c>
      <c r="K1036">
        <v>440</v>
      </c>
      <c r="L1036" s="1" t="s">
        <v>38</v>
      </c>
      <c r="M1036" s="2">
        <v>44246</v>
      </c>
      <c r="N1036" s="1" t="s">
        <v>43</v>
      </c>
      <c r="O1036" s="1" t="s">
        <v>32</v>
      </c>
      <c r="P1036" s="1">
        <f>_3___Healthcare_Data_v1[[#This Row],[Discharge Date]]-_3___Healthcare_Data_v1[[#This Row],[Date of Admission]]</f>
        <v>28</v>
      </c>
      <c r="Q1036" s="1">
        <f>IFERROR(_3___Healthcare_Data_v1[[#This Row],[ Billing Amount ]]/_3___Healthcare_Data_v1[[#This Row],[Days in Hospital]],0)</f>
        <v>266.60770492857142</v>
      </c>
      <c r="R1036" s="1" t="str">
        <f>IF(_3___Healthcare_Data_v1[[#This Row],[Age]]&gt;60,"Senior",IF(_3___Healthcare_Data_v1[[#This Row],[Age]]&gt;35,"Middle","Young"))</f>
        <v>Senior</v>
      </c>
    </row>
    <row r="1037" spans="1:18" x14ac:dyDescent="0.3">
      <c r="A1037" s="1" t="s">
        <v>3089</v>
      </c>
      <c r="B1037" s="1" t="s">
        <v>26710</v>
      </c>
      <c r="C1037" s="1" t="s">
        <v>26</v>
      </c>
      <c r="D1037" s="1" t="s">
        <v>49</v>
      </c>
      <c r="E1037" s="1" t="s">
        <v>18</v>
      </c>
      <c r="F1037" s="2">
        <v>44759</v>
      </c>
      <c r="G1037" s="1" t="s">
        <v>3090</v>
      </c>
      <c r="H1037" s="1" t="s">
        <v>3091</v>
      </c>
      <c r="I1037" s="1" t="s">
        <v>26607</v>
      </c>
      <c r="J1037" s="3" t="s">
        <v>27715</v>
      </c>
      <c r="K1037">
        <v>223</v>
      </c>
      <c r="L1037" s="1" t="s">
        <v>38</v>
      </c>
      <c r="M1037" s="2">
        <v>44786</v>
      </c>
      <c r="N1037" s="1" t="s">
        <v>48</v>
      </c>
      <c r="O1037" s="1" t="s">
        <v>44</v>
      </c>
      <c r="P1037" s="1">
        <f>_3___Healthcare_Data_v1[[#This Row],[Discharge Date]]-_3___Healthcare_Data_v1[[#This Row],[Date of Admission]]</f>
        <v>27</v>
      </c>
      <c r="Q1037" s="1">
        <f>IFERROR(_3___Healthcare_Data_v1[[#This Row],[ Billing Amount ]]/_3___Healthcare_Data_v1[[#This Row],[Days in Hospital]],0)</f>
        <v>74.227200370370369</v>
      </c>
      <c r="R1037" s="1" t="str">
        <f>IF(_3___Healthcare_Data_v1[[#This Row],[Age]]&gt;60,"Senior",IF(_3___Healthcare_Data_v1[[#This Row],[Age]]&gt;35,"Middle","Young"))</f>
        <v>Senior</v>
      </c>
    </row>
    <row r="1038" spans="1:18" x14ac:dyDescent="0.3">
      <c r="A1038" s="1" t="s">
        <v>3092</v>
      </c>
      <c r="B1038" s="1" t="s">
        <v>26967</v>
      </c>
      <c r="C1038" s="1" t="s">
        <v>26</v>
      </c>
      <c r="D1038" s="1" t="s">
        <v>34</v>
      </c>
      <c r="E1038" s="1" t="s">
        <v>35</v>
      </c>
      <c r="F1038" s="2">
        <v>44486</v>
      </c>
      <c r="G1038" s="1" t="s">
        <v>3093</v>
      </c>
      <c r="H1038" s="1" t="s">
        <v>3094</v>
      </c>
      <c r="I1038" s="1" t="s">
        <v>21</v>
      </c>
      <c r="J1038" s="3" t="s">
        <v>27716</v>
      </c>
      <c r="K1038">
        <v>404</v>
      </c>
      <c r="L1038" s="1" t="s">
        <v>22</v>
      </c>
      <c r="M1038" s="2">
        <v>44499</v>
      </c>
      <c r="N1038" s="1" t="s">
        <v>84</v>
      </c>
      <c r="O1038" s="1" t="s">
        <v>32</v>
      </c>
      <c r="P1038" s="1">
        <f>_3___Healthcare_Data_v1[[#This Row],[Discharge Date]]-_3___Healthcare_Data_v1[[#This Row],[Date of Admission]]</f>
        <v>13</v>
      </c>
      <c r="Q1038" s="1">
        <f>IFERROR(_3___Healthcare_Data_v1[[#This Row],[ Billing Amount ]]/_3___Healthcare_Data_v1[[#This Row],[Days in Hospital]],0)</f>
        <v>1722.092766153846</v>
      </c>
      <c r="R1038" s="1" t="str">
        <f>IF(_3___Healthcare_Data_v1[[#This Row],[Age]]&gt;60,"Senior",IF(_3___Healthcare_Data_v1[[#This Row],[Age]]&gt;35,"Middle","Young"))</f>
        <v>Senior</v>
      </c>
    </row>
    <row r="1039" spans="1:18" x14ac:dyDescent="0.3">
      <c r="A1039" s="1" t="s">
        <v>3095</v>
      </c>
      <c r="B1039" s="1" t="s">
        <v>26619</v>
      </c>
      <c r="C1039" s="1" t="s">
        <v>26</v>
      </c>
      <c r="D1039" s="1" t="s">
        <v>17</v>
      </c>
      <c r="E1039" s="1" t="s">
        <v>26620</v>
      </c>
      <c r="F1039" s="2">
        <v>44440</v>
      </c>
      <c r="G1039" s="1" t="s">
        <v>3096</v>
      </c>
      <c r="H1039" s="1" t="s">
        <v>3097</v>
      </c>
      <c r="I1039" s="1" t="s">
        <v>56</v>
      </c>
      <c r="J1039" s="3" t="s">
        <v>27717</v>
      </c>
      <c r="K1039">
        <v>468</v>
      </c>
      <c r="L1039" s="1" t="s">
        <v>42</v>
      </c>
      <c r="M1039" s="2">
        <v>44444</v>
      </c>
      <c r="N1039" s="1" t="s">
        <v>84</v>
      </c>
      <c r="O1039" s="1" t="s">
        <v>44</v>
      </c>
      <c r="P1039" s="1">
        <f>_3___Healthcare_Data_v1[[#This Row],[Discharge Date]]-_3___Healthcare_Data_v1[[#This Row],[Date of Admission]]</f>
        <v>4</v>
      </c>
      <c r="Q1039" s="1">
        <f>IFERROR(_3___Healthcare_Data_v1[[#This Row],[ Billing Amount ]]/_3___Healthcare_Data_v1[[#This Row],[Days in Hospital]],0)</f>
        <v>4154.2989475000004</v>
      </c>
      <c r="R1039" s="1" t="str">
        <f>IF(_3___Healthcare_Data_v1[[#This Row],[Age]]&gt;60,"Senior",IF(_3___Healthcare_Data_v1[[#This Row],[Age]]&gt;35,"Middle","Young"))</f>
        <v>Senior</v>
      </c>
    </row>
    <row r="1040" spans="1:18" x14ac:dyDescent="0.3">
      <c r="A1040" s="1" t="s">
        <v>3098</v>
      </c>
      <c r="B1040" s="1" t="s">
        <v>26622</v>
      </c>
      <c r="C1040" s="1" t="s">
        <v>16</v>
      </c>
      <c r="D1040" s="1" t="s">
        <v>229</v>
      </c>
      <c r="E1040" s="1" t="s">
        <v>26620</v>
      </c>
      <c r="F1040" s="2">
        <v>43487</v>
      </c>
      <c r="G1040" s="1" t="s">
        <v>3099</v>
      </c>
      <c r="H1040" s="1" t="s">
        <v>3100</v>
      </c>
      <c r="I1040" s="1" t="s">
        <v>26607</v>
      </c>
      <c r="J1040" s="3" t="s">
        <v>27718</v>
      </c>
      <c r="K1040">
        <v>262</v>
      </c>
      <c r="L1040" s="1" t="s">
        <v>38</v>
      </c>
      <c r="M1040" s="2">
        <v>43494</v>
      </c>
      <c r="N1040" s="1" t="s">
        <v>23</v>
      </c>
      <c r="O1040" s="1" t="s">
        <v>24</v>
      </c>
      <c r="P1040" s="1">
        <f>_3___Healthcare_Data_v1[[#This Row],[Discharge Date]]-_3___Healthcare_Data_v1[[#This Row],[Date of Admission]]</f>
        <v>7</v>
      </c>
      <c r="Q1040" s="1">
        <f>IFERROR(_3___Healthcare_Data_v1[[#This Row],[ Billing Amount ]]/_3___Healthcare_Data_v1[[#This Row],[Days in Hospital]],0)</f>
        <v>3690.9158357142855</v>
      </c>
      <c r="R1040" s="1" t="str">
        <f>IF(_3___Healthcare_Data_v1[[#This Row],[Age]]&gt;60,"Senior",IF(_3___Healthcare_Data_v1[[#This Row],[Age]]&gt;35,"Middle","Young"))</f>
        <v>Senior</v>
      </c>
    </row>
    <row r="1041" spans="1:18" x14ac:dyDescent="0.3">
      <c r="A1041" s="1" t="s">
        <v>3101</v>
      </c>
      <c r="B1041" s="1" t="s">
        <v>26657</v>
      </c>
      <c r="C1041" s="1" t="s">
        <v>26</v>
      </c>
      <c r="D1041" s="1" t="s">
        <v>114</v>
      </c>
      <c r="E1041" s="1" t="s">
        <v>26615</v>
      </c>
      <c r="F1041" s="2">
        <v>43562</v>
      </c>
      <c r="G1041" s="1" t="s">
        <v>3102</v>
      </c>
      <c r="H1041" s="1" t="s">
        <v>3103</v>
      </c>
      <c r="I1041" s="1" t="s">
        <v>21</v>
      </c>
      <c r="J1041" s="3" t="s">
        <v>27719</v>
      </c>
      <c r="K1041">
        <v>157</v>
      </c>
      <c r="L1041" s="1" t="s">
        <v>22</v>
      </c>
      <c r="M1041" s="2">
        <v>43583</v>
      </c>
      <c r="N1041" s="1" t="s">
        <v>84</v>
      </c>
      <c r="O1041" s="1" t="s">
        <v>32</v>
      </c>
      <c r="P1041" s="1">
        <f>_3___Healthcare_Data_v1[[#This Row],[Discharge Date]]-_3___Healthcare_Data_v1[[#This Row],[Date of Admission]]</f>
        <v>21</v>
      </c>
      <c r="Q1041" s="1">
        <f>IFERROR(_3___Healthcare_Data_v1[[#This Row],[ Billing Amount ]]/_3___Healthcare_Data_v1[[#This Row],[Days in Hospital]],0)</f>
        <v>373.49123157142856</v>
      </c>
      <c r="R1041" s="1" t="str">
        <f>IF(_3___Healthcare_Data_v1[[#This Row],[Age]]&gt;60,"Senior",IF(_3___Healthcare_Data_v1[[#This Row],[Age]]&gt;35,"Middle","Young"))</f>
        <v>Senior</v>
      </c>
    </row>
    <row r="1042" spans="1:18" x14ac:dyDescent="0.3">
      <c r="A1042" s="1" t="s">
        <v>3104</v>
      </c>
      <c r="B1042" s="1" t="s">
        <v>26630</v>
      </c>
      <c r="C1042" s="1" t="s">
        <v>16</v>
      </c>
      <c r="D1042" s="1" t="s">
        <v>49</v>
      </c>
      <c r="E1042" s="1" t="s">
        <v>26615</v>
      </c>
      <c r="F1042" s="2">
        <v>45129</v>
      </c>
      <c r="G1042" s="1" t="s">
        <v>899</v>
      </c>
      <c r="H1042" s="1" t="s">
        <v>3105</v>
      </c>
      <c r="I1042" s="1" t="s">
        <v>60</v>
      </c>
      <c r="J1042" s="3" t="s">
        <v>27720</v>
      </c>
      <c r="K1042">
        <v>395</v>
      </c>
      <c r="L1042" s="1" t="s">
        <v>22</v>
      </c>
      <c r="M1042" s="2">
        <v>45133</v>
      </c>
      <c r="N1042" s="1" t="s">
        <v>84</v>
      </c>
      <c r="O1042" s="1" t="s">
        <v>24</v>
      </c>
      <c r="P1042" s="1">
        <f>_3___Healthcare_Data_v1[[#This Row],[Discharge Date]]-_3___Healthcare_Data_v1[[#This Row],[Date of Admission]]</f>
        <v>4</v>
      </c>
      <c r="Q1042" s="1">
        <f>IFERROR(_3___Healthcare_Data_v1[[#This Row],[ Billing Amount ]]/_3___Healthcare_Data_v1[[#This Row],[Days in Hospital]],0)</f>
        <v>2255.4336975000001</v>
      </c>
      <c r="R1042" s="1" t="str">
        <f>IF(_3___Healthcare_Data_v1[[#This Row],[Age]]&gt;60,"Senior",IF(_3___Healthcare_Data_v1[[#This Row],[Age]]&gt;35,"Middle","Young"))</f>
        <v>Senior</v>
      </c>
    </row>
    <row r="1043" spans="1:18" x14ac:dyDescent="0.3">
      <c r="A1043" s="1" t="s">
        <v>3106</v>
      </c>
      <c r="B1043" s="1" t="s">
        <v>26689</v>
      </c>
      <c r="C1043" s="1" t="s">
        <v>16</v>
      </c>
      <c r="D1043" s="1" t="s">
        <v>34</v>
      </c>
      <c r="E1043" s="1" t="s">
        <v>18</v>
      </c>
      <c r="F1043" s="2">
        <v>43872</v>
      </c>
      <c r="G1043" s="1" t="s">
        <v>3107</v>
      </c>
      <c r="H1043" s="1" t="s">
        <v>3108</v>
      </c>
      <c r="I1043" s="1" t="s">
        <v>52</v>
      </c>
      <c r="J1043" s="3" t="s">
        <v>27721</v>
      </c>
      <c r="K1043">
        <v>344</v>
      </c>
      <c r="L1043" s="1" t="s">
        <v>38</v>
      </c>
      <c r="M1043" s="2">
        <v>43874</v>
      </c>
      <c r="N1043" s="1" t="s">
        <v>43</v>
      </c>
      <c r="O1043" s="1" t="s">
        <v>32</v>
      </c>
      <c r="P1043" s="1">
        <f>_3___Healthcare_Data_v1[[#This Row],[Discharge Date]]-_3___Healthcare_Data_v1[[#This Row],[Date of Admission]]</f>
        <v>2</v>
      </c>
      <c r="Q1043" s="1">
        <f>IFERROR(_3___Healthcare_Data_v1[[#This Row],[ Billing Amount ]]/_3___Healthcare_Data_v1[[#This Row],[Days in Hospital]],0)</f>
        <v>22865.640175</v>
      </c>
      <c r="R1043" s="1" t="str">
        <f>IF(_3___Healthcare_Data_v1[[#This Row],[Age]]&gt;60,"Senior",IF(_3___Healthcare_Data_v1[[#This Row],[Age]]&gt;35,"Middle","Young"))</f>
        <v>Senior</v>
      </c>
    </row>
    <row r="1044" spans="1:18" x14ac:dyDescent="0.3">
      <c r="A1044" s="1" t="s">
        <v>3109</v>
      </c>
      <c r="B1044" s="1" t="s">
        <v>26928</v>
      </c>
      <c r="C1044" s="1" t="s">
        <v>16</v>
      </c>
      <c r="D1044" s="1" t="s">
        <v>34</v>
      </c>
      <c r="E1044" s="1" t="s">
        <v>35</v>
      </c>
      <c r="F1044" s="2">
        <v>44636</v>
      </c>
      <c r="G1044" s="1" t="s">
        <v>3110</v>
      </c>
      <c r="H1044" s="1" t="s">
        <v>3111</v>
      </c>
      <c r="I1044" s="1" t="s">
        <v>52</v>
      </c>
      <c r="J1044" s="3" t="s">
        <v>27722</v>
      </c>
      <c r="K1044">
        <v>115</v>
      </c>
      <c r="L1044" s="1" t="s">
        <v>38</v>
      </c>
      <c r="M1044" s="2">
        <v>44652</v>
      </c>
      <c r="N1044" s="1" t="s">
        <v>23</v>
      </c>
      <c r="O1044" s="1" t="s">
        <v>44</v>
      </c>
      <c r="P1044" s="1">
        <f>_3___Healthcare_Data_v1[[#This Row],[Discharge Date]]-_3___Healthcare_Data_v1[[#This Row],[Date of Admission]]</f>
        <v>16</v>
      </c>
      <c r="Q1044" s="1">
        <f>IFERROR(_3___Healthcare_Data_v1[[#This Row],[ Billing Amount ]]/_3___Healthcare_Data_v1[[#This Row],[Days in Hospital]],0)</f>
        <v>1173.0341712500001</v>
      </c>
      <c r="R1044" s="1" t="str">
        <f>IF(_3___Healthcare_Data_v1[[#This Row],[Age]]&gt;60,"Senior",IF(_3___Healthcare_Data_v1[[#This Row],[Age]]&gt;35,"Middle","Young"))</f>
        <v>Senior</v>
      </c>
    </row>
    <row r="1045" spans="1:18" x14ac:dyDescent="0.3">
      <c r="A1045" s="1" t="s">
        <v>3112</v>
      </c>
      <c r="B1045" s="1" t="s">
        <v>26626</v>
      </c>
      <c r="C1045" s="1" t="s">
        <v>16</v>
      </c>
      <c r="D1045" s="1" t="s">
        <v>17</v>
      </c>
      <c r="E1045" s="1" t="s">
        <v>35</v>
      </c>
      <c r="F1045" s="2">
        <v>44844</v>
      </c>
      <c r="G1045" s="1" t="s">
        <v>3113</v>
      </c>
      <c r="H1045" s="1" t="s">
        <v>648</v>
      </c>
      <c r="I1045" s="1" t="s">
        <v>52</v>
      </c>
      <c r="J1045" s="3" t="s">
        <v>27723</v>
      </c>
      <c r="K1045">
        <v>498</v>
      </c>
      <c r="L1045" s="1" t="s">
        <v>38</v>
      </c>
      <c r="M1045" s="2">
        <v>44848</v>
      </c>
      <c r="N1045" s="1" t="s">
        <v>23</v>
      </c>
      <c r="O1045" s="1" t="s">
        <v>32</v>
      </c>
      <c r="P1045" s="1">
        <f>_3___Healthcare_Data_v1[[#This Row],[Discharge Date]]-_3___Healthcare_Data_v1[[#This Row],[Date of Admission]]</f>
        <v>4</v>
      </c>
      <c r="Q1045" s="1">
        <f>IFERROR(_3___Healthcare_Data_v1[[#This Row],[ Billing Amount ]]/_3___Healthcare_Data_v1[[#This Row],[Days in Hospital]],0)</f>
        <v>4094.3854550000001</v>
      </c>
      <c r="R1045" s="1" t="str">
        <f>IF(_3___Healthcare_Data_v1[[#This Row],[Age]]&gt;60,"Senior",IF(_3___Healthcare_Data_v1[[#This Row],[Age]]&gt;35,"Middle","Young"))</f>
        <v>Senior</v>
      </c>
    </row>
    <row r="1046" spans="1:18" x14ac:dyDescent="0.3">
      <c r="A1046" s="1" t="s">
        <v>3114</v>
      </c>
      <c r="B1046" s="1" t="s">
        <v>26994</v>
      </c>
      <c r="C1046" s="1" t="s">
        <v>26</v>
      </c>
      <c r="D1046" s="1" t="s">
        <v>62</v>
      </c>
      <c r="E1046" s="1" t="s">
        <v>26620</v>
      </c>
      <c r="F1046" s="2">
        <v>45208</v>
      </c>
      <c r="G1046" s="1" t="s">
        <v>3115</v>
      </c>
      <c r="H1046" s="1" t="s">
        <v>3116</v>
      </c>
      <c r="I1046" s="1" t="s">
        <v>52</v>
      </c>
      <c r="J1046" s="3" t="s">
        <v>27724</v>
      </c>
      <c r="K1046">
        <v>129</v>
      </c>
      <c r="L1046" s="1" t="s">
        <v>42</v>
      </c>
      <c r="M1046" s="2">
        <v>45231</v>
      </c>
      <c r="N1046" s="1" t="s">
        <v>31</v>
      </c>
      <c r="O1046" s="1" t="s">
        <v>24</v>
      </c>
      <c r="P1046" s="1">
        <f>_3___Healthcare_Data_v1[[#This Row],[Discharge Date]]-_3___Healthcare_Data_v1[[#This Row],[Date of Admission]]</f>
        <v>23</v>
      </c>
      <c r="Q1046" s="1">
        <f>IFERROR(_3___Healthcare_Data_v1[[#This Row],[ Billing Amount ]]/_3___Healthcare_Data_v1[[#This Row],[Days in Hospital]],0)</f>
        <v>384.68390265217391</v>
      </c>
      <c r="R1046" s="1" t="str">
        <f>IF(_3___Healthcare_Data_v1[[#This Row],[Age]]&gt;60,"Senior",IF(_3___Healthcare_Data_v1[[#This Row],[Age]]&gt;35,"Middle","Young"))</f>
        <v>Senior</v>
      </c>
    </row>
    <row r="1047" spans="1:18" x14ac:dyDescent="0.3">
      <c r="A1047" s="1" t="s">
        <v>3117</v>
      </c>
      <c r="B1047" s="1" t="s">
        <v>26866</v>
      </c>
      <c r="C1047" s="1" t="s">
        <v>16</v>
      </c>
      <c r="D1047" s="1" t="s">
        <v>49</v>
      </c>
      <c r="E1047" s="1" t="s">
        <v>18</v>
      </c>
      <c r="F1047" s="2">
        <v>43729</v>
      </c>
      <c r="G1047" s="1" t="s">
        <v>3118</v>
      </c>
      <c r="H1047" s="1" t="s">
        <v>3119</v>
      </c>
      <c r="I1047" s="1" t="s">
        <v>52</v>
      </c>
      <c r="J1047" s="3" t="s">
        <v>27725</v>
      </c>
      <c r="K1047">
        <v>385</v>
      </c>
      <c r="L1047" s="1" t="s">
        <v>22</v>
      </c>
      <c r="M1047" s="2">
        <v>43731</v>
      </c>
      <c r="N1047" s="1" t="s">
        <v>43</v>
      </c>
      <c r="O1047" s="1" t="s">
        <v>24</v>
      </c>
      <c r="P1047" s="1">
        <f>_3___Healthcare_Data_v1[[#This Row],[Discharge Date]]-_3___Healthcare_Data_v1[[#This Row],[Date of Admission]]</f>
        <v>2</v>
      </c>
      <c r="Q1047" s="1">
        <f>IFERROR(_3___Healthcare_Data_v1[[#This Row],[ Billing Amount ]]/_3___Healthcare_Data_v1[[#This Row],[Days in Hospital]],0)</f>
        <v>5720.3406450000002</v>
      </c>
      <c r="R1047" s="1" t="str">
        <f>IF(_3___Healthcare_Data_v1[[#This Row],[Age]]&gt;60,"Senior",IF(_3___Healthcare_Data_v1[[#This Row],[Age]]&gt;35,"Middle","Young"))</f>
        <v>Senior</v>
      </c>
    </row>
    <row r="1048" spans="1:18" x14ac:dyDescent="0.3">
      <c r="A1048" s="1" t="s">
        <v>3120</v>
      </c>
      <c r="B1048" s="1" t="s">
        <v>26795</v>
      </c>
      <c r="C1048" s="1" t="s">
        <v>16</v>
      </c>
      <c r="D1048" s="1" t="s">
        <v>49</v>
      </c>
      <c r="E1048" s="1" t="s">
        <v>69</v>
      </c>
      <c r="F1048" s="2">
        <v>44455</v>
      </c>
      <c r="G1048" s="1" t="s">
        <v>3121</v>
      </c>
      <c r="H1048" s="1" t="s">
        <v>3122</v>
      </c>
      <c r="I1048" s="1" t="s">
        <v>21</v>
      </c>
      <c r="J1048" s="3" t="s">
        <v>27726</v>
      </c>
      <c r="K1048">
        <v>480</v>
      </c>
      <c r="L1048" s="1" t="s">
        <v>22</v>
      </c>
      <c r="M1048" s="2">
        <v>44468</v>
      </c>
      <c r="N1048" s="1" t="s">
        <v>48</v>
      </c>
      <c r="O1048" s="1" t="s">
        <v>44</v>
      </c>
      <c r="P1048" s="1">
        <f>_3___Healthcare_Data_v1[[#This Row],[Discharge Date]]-_3___Healthcare_Data_v1[[#This Row],[Date of Admission]]</f>
        <v>13</v>
      </c>
      <c r="Q1048" s="1">
        <f>IFERROR(_3___Healthcare_Data_v1[[#This Row],[ Billing Amount ]]/_3___Healthcare_Data_v1[[#This Row],[Days in Hospital]],0)</f>
        <v>3508.0859761538459</v>
      </c>
      <c r="R1048" s="1" t="str">
        <f>IF(_3___Healthcare_Data_v1[[#This Row],[Age]]&gt;60,"Senior",IF(_3___Healthcare_Data_v1[[#This Row],[Age]]&gt;35,"Middle","Young"))</f>
        <v>Senior</v>
      </c>
    </row>
    <row r="1049" spans="1:18" x14ac:dyDescent="0.3">
      <c r="A1049" s="1" t="s">
        <v>3123</v>
      </c>
      <c r="B1049" s="1" t="s">
        <v>26610</v>
      </c>
      <c r="C1049" s="1" t="s">
        <v>16</v>
      </c>
      <c r="D1049" s="1" t="s">
        <v>17</v>
      </c>
      <c r="E1049" s="1" t="s">
        <v>26620</v>
      </c>
      <c r="F1049" s="2">
        <v>43784</v>
      </c>
      <c r="G1049" s="1" t="s">
        <v>3124</v>
      </c>
      <c r="H1049" s="1" t="s">
        <v>3125</v>
      </c>
      <c r="I1049" s="1" t="s">
        <v>60</v>
      </c>
      <c r="J1049" s="3" t="s">
        <v>27727</v>
      </c>
      <c r="K1049">
        <v>187</v>
      </c>
      <c r="L1049" s="1" t="s">
        <v>38</v>
      </c>
      <c r="M1049" s="2">
        <v>43796</v>
      </c>
      <c r="N1049" s="1" t="s">
        <v>84</v>
      </c>
      <c r="O1049" s="1" t="s">
        <v>24</v>
      </c>
      <c r="P1049" s="1">
        <f>_3___Healthcare_Data_v1[[#This Row],[Discharge Date]]-_3___Healthcare_Data_v1[[#This Row],[Date of Admission]]</f>
        <v>12</v>
      </c>
      <c r="Q1049" s="1">
        <f>IFERROR(_3___Healthcare_Data_v1[[#This Row],[ Billing Amount ]]/_3___Healthcare_Data_v1[[#This Row],[Days in Hospital]],0)</f>
        <v>2663.9319150000001</v>
      </c>
      <c r="R1049" s="1" t="str">
        <f>IF(_3___Healthcare_Data_v1[[#This Row],[Age]]&gt;60,"Senior",IF(_3___Healthcare_Data_v1[[#This Row],[Age]]&gt;35,"Middle","Young"))</f>
        <v>Senior</v>
      </c>
    </row>
    <row r="1050" spans="1:18" x14ac:dyDescent="0.3">
      <c r="A1050" s="1" t="s">
        <v>3126</v>
      </c>
      <c r="B1050" s="1" t="s">
        <v>26653</v>
      </c>
      <c r="C1050" s="1" t="s">
        <v>26</v>
      </c>
      <c r="D1050" s="1" t="s">
        <v>27</v>
      </c>
      <c r="E1050" s="1" t="s">
        <v>35</v>
      </c>
      <c r="F1050" s="2">
        <v>43970</v>
      </c>
      <c r="G1050" s="1" t="s">
        <v>3127</v>
      </c>
      <c r="H1050" s="1" t="s">
        <v>3128</v>
      </c>
      <c r="I1050" s="1" t="s">
        <v>60</v>
      </c>
      <c r="J1050" s="3" t="s">
        <v>27728</v>
      </c>
      <c r="K1050">
        <v>451</v>
      </c>
      <c r="L1050" s="1" t="s">
        <v>22</v>
      </c>
      <c r="M1050" s="2">
        <v>43984</v>
      </c>
      <c r="N1050" s="1" t="s">
        <v>84</v>
      </c>
      <c r="O1050" s="1" t="s">
        <v>32</v>
      </c>
      <c r="P1050" s="1">
        <f>_3___Healthcare_Data_v1[[#This Row],[Discharge Date]]-_3___Healthcare_Data_v1[[#This Row],[Date of Admission]]</f>
        <v>14</v>
      </c>
      <c r="Q1050" s="1">
        <f>IFERROR(_3___Healthcare_Data_v1[[#This Row],[ Billing Amount ]]/_3___Healthcare_Data_v1[[#This Row],[Days in Hospital]],0)</f>
        <v>1494.8660914285715</v>
      </c>
      <c r="R1050" s="1" t="str">
        <f>IF(_3___Healthcare_Data_v1[[#This Row],[Age]]&gt;60,"Senior",IF(_3___Healthcare_Data_v1[[#This Row],[Age]]&gt;35,"Middle","Young"))</f>
        <v>Senior</v>
      </c>
    </row>
    <row r="1051" spans="1:18" x14ac:dyDescent="0.3">
      <c r="A1051" s="1" t="s">
        <v>3129</v>
      </c>
      <c r="B1051" s="1" t="s">
        <v>26994</v>
      </c>
      <c r="C1051" s="1" t="s">
        <v>16</v>
      </c>
      <c r="D1051" s="1" t="s">
        <v>229</v>
      </c>
      <c r="E1051" s="1" t="s">
        <v>35</v>
      </c>
      <c r="F1051" s="2">
        <v>45152</v>
      </c>
      <c r="G1051" s="1" t="s">
        <v>3130</v>
      </c>
      <c r="H1051" s="1" t="s">
        <v>3131</v>
      </c>
      <c r="I1051" s="1" t="s">
        <v>60</v>
      </c>
      <c r="J1051" s="3" t="s">
        <v>27729</v>
      </c>
      <c r="K1051">
        <v>104</v>
      </c>
      <c r="L1051" s="1" t="s">
        <v>42</v>
      </c>
      <c r="M1051" s="2">
        <v>45158</v>
      </c>
      <c r="N1051" s="1" t="s">
        <v>84</v>
      </c>
      <c r="O1051" s="1" t="s">
        <v>32</v>
      </c>
      <c r="P1051" s="1">
        <f>_3___Healthcare_Data_v1[[#This Row],[Discharge Date]]-_3___Healthcare_Data_v1[[#This Row],[Date of Admission]]</f>
        <v>6</v>
      </c>
      <c r="Q1051" s="1">
        <f>IFERROR(_3___Healthcare_Data_v1[[#This Row],[ Billing Amount ]]/_3___Healthcare_Data_v1[[#This Row],[Days in Hospital]],0)</f>
        <v>2209.9729216666669</v>
      </c>
      <c r="R1051" s="1" t="str">
        <f>IF(_3___Healthcare_Data_v1[[#This Row],[Age]]&gt;60,"Senior",IF(_3___Healthcare_Data_v1[[#This Row],[Age]]&gt;35,"Middle","Young"))</f>
        <v>Senior</v>
      </c>
    </row>
    <row r="1052" spans="1:18" x14ac:dyDescent="0.3">
      <c r="A1052" s="1" t="s">
        <v>3132</v>
      </c>
      <c r="B1052" s="1" t="s">
        <v>26617</v>
      </c>
      <c r="C1052" s="1" t="s">
        <v>26</v>
      </c>
      <c r="D1052" s="1" t="s">
        <v>229</v>
      </c>
      <c r="E1052" s="1" t="s">
        <v>28</v>
      </c>
      <c r="F1052" s="2">
        <v>44424</v>
      </c>
      <c r="G1052" s="1" t="s">
        <v>3133</v>
      </c>
      <c r="H1052" s="1" t="s">
        <v>3134</v>
      </c>
      <c r="I1052" s="1" t="s">
        <v>60</v>
      </c>
      <c r="J1052" s="3" t="s">
        <v>27730</v>
      </c>
      <c r="K1052">
        <v>106</v>
      </c>
      <c r="L1052" s="1" t="s">
        <v>42</v>
      </c>
      <c r="M1052" s="2">
        <v>44451</v>
      </c>
      <c r="N1052" s="1" t="s">
        <v>31</v>
      </c>
      <c r="O1052" s="1" t="s">
        <v>32</v>
      </c>
      <c r="P1052" s="1">
        <f>_3___Healthcare_Data_v1[[#This Row],[Discharge Date]]-_3___Healthcare_Data_v1[[#This Row],[Date of Admission]]</f>
        <v>27</v>
      </c>
      <c r="Q1052" s="1">
        <f>IFERROR(_3___Healthcare_Data_v1[[#This Row],[ Billing Amount ]]/_3___Healthcare_Data_v1[[#This Row],[Days in Hospital]],0)</f>
        <v>441.78200333333331</v>
      </c>
      <c r="R1052" s="1" t="str">
        <f>IF(_3___Healthcare_Data_v1[[#This Row],[Age]]&gt;60,"Senior",IF(_3___Healthcare_Data_v1[[#This Row],[Age]]&gt;35,"Middle","Young"))</f>
        <v>Senior</v>
      </c>
    </row>
    <row r="1053" spans="1:18" x14ac:dyDescent="0.3">
      <c r="A1053" s="1" t="s">
        <v>1217</v>
      </c>
      <c r="B1053" s="1" t="s">
        <v>26866</v>
      </c>
      <c r="C1053" s="1" t="s">
        <v>16</v>
      </c>
      <c r="D1053" s="1" t="s">
        <v>17</v>
      </c>
      <c r="E1053" s="1" t="s">
        <v>35</v>
      </c>
      <c r="F1053" s="2">
        <v>44919</v>
      </c>
      <c r="G1053" s="1" t="s">
        <v>2382</v>
      </c>
      <c r="H1053" s="1" t="s">
        <v>3135</v>
      </c>
      <c r="I1053" s="1" t="s">
        <v>21</v>
      </c>
      <c r="J1053" s="3" t="s">
        <v>27731</v>
      </c>
      <c r="K1053">
        <v>335</v>
      </c>
      <c r="L1053" s="1" t="s">
        <v>38</v>
      </c>
      <c r="M1053" s="2">
        <v>44932</v>
      </c>
      <c r="N1053" s="1" t="s">
        <v>43</v>
      </c>
      <c r="O1053" s="1" t="s">
        <v>44</v>
      </c>
      <c r="P1053" s="1">
        <f>_3___Healthcare_Data_v1[[#This Row],[Discharge Date]]-_3___Healthcare_Data_v1[[#This Row],[Date of Admission]]</f>
        <v>13</v>
      </c>
      <c r="Q1053" s="1">
        <f>IFERROR(_3___Healthcare_Data_v1[[#This Row],[ Billing Amount ]]/_3___Healthcare_Data_v1[[#This Row],[Days in Hospital]],0)</f>
        <v>456.38522623076921</v>
      </c>
      <c r="R1053" s="1" t="str">
        <f>IF(_3___Healthcare_Data_v1[[#This Row],[Age]]&gt;60,"Senior",IF(_3___Healthcare_Data_v1[[#This Row],[Age]]&gt;35,"Middle","Young"))</f>
        <v>Senior</v>
      </c>
    </row>
    <row r="1054" spans="1:18" x14ac:dyDescent="0.3">
      <c r="A1054" s="1" t="s">
        <v>3136</v>
      </c>
      <c r="B1054" s="1" t="s">
        <v>26630</v>
      </c>
      <c r="C1054" s="1" t="s">
        <v>16</v>
      </c>
      <c r="D1054" s="1" t="s">
        <v>62</v>
      </c>
      <c r="E1054" s="1" t="s">
        <v>26615</v>
      </c>
      <c r="F1054" s="2">
        <v>44732</v>
      </c>
      <c r="G1054" s="1" t="s">
        <v>3137</v>
      </c>
      <c r="H1054" s="1" t="s">
        <v>3138</v>
      </c>
      <c r="I1054" s="1" t="s">
        <v>26607</v>
      </c>
      <c r="J1054" s="3" t="s">
        <v>27732</v>
      </c>
      <c r="K1054">
        <v>218</v>
      </c>
      <c r="L1054" s="1" t="s">
        <v>38</v>
      </c>
      <c r="M1054" s="2">
        <v>44740</v>
      </c>
      <c r="N1054" s="1" t="s">
        <v>31</v>
      </c>
      <c r="O1054" s="1" t="s">
        <v>32</v>
      </c>
      <c r="P1054" s="1">
        <f>_3___Healthcare_Data_v1[[#This Row],[Discharge Date]]-_3___Healthcare_Data_v1[[#This Row],[Date of Admission]]</f>
        <v>8</v>
      </c>
      <c r="Q1054" s="1">
        <f>IFERROR(_3___Healthcare_Data_v1[[#This Row],[ Billing Amount ]]/_3___Healthcare_Data_v1[[#This Row],[Days in Hospital]],0)</f>
        <v>1372.5585575</v>
      </c>
      <c r="R1054" s="1" t="str">
        <f>IF(_3___Healthcare_Data_v1[[#This Row],[Age]]&gt;60,"Senior",IF(_3___Healthcare_Data_v1[[#This Row],[Age]]&gt;35,"Middle","Young"))</f>
        <v>Senior</v>
      </c>
    </row>
    <row r="1055" spans="1:18" x14ac:dyDescent="0.3">
      <c r="A1055" s="1" t="s">
        <v>3139</v>
      </c>
      <c r="B1055" s="1" t="s">
        <v>26653</v>
      </c>
      <c r="C1055" s="1" t="s">
        <v>26</v>
      </c>
      <c r="D1055" s="1" t="s">
        <v>229</v>
      </c>
      <c r="E1055" s="1" t="s">
        <v>28</v>
      </c>
      <c r="F1055" s="2">
        <v>44195</v>
      </c>
      <c r="G1055" s="1" t="s">
        <v>3140</v>
      </c>
      <c r="H1055" s="1" t="s">
        <v>3141</v>
      </c>
      <c r="I1055" s="1" t="s">
        <v>56</v>
      </c>
      <c r="J1055" s="3" t="s">
        <v>27733</v>
      </c>
      <c r="K1055">
        <v>389</v>
      </c>
      <c r="L1055" s="1" t="s">
        <v>42</v>
      </c>
      <c r="M1055" s="2">
        <v>44221</v>
      </c>
      <c r="N1055" s="1" t="s">
        <v>48</v>
      </c>
      <c r="O1055" s="1" t="s">
        <v>44</v>
      </c>
      <c r="P1055" s="1">
        <f>_3___Healthcare_Data_v1[[#This Row],[Discharge Date]]-_3___Healthcare_Data_v1[[#This Row],[Date of Admission]]</f>
        <v>26</v>
      </c>
      <c r="Q1055" s="1">
        <f>IFERROR(_3___Healthcare_Data_v1[[#This Row],[ Billing Amount ]]/_3___Healthcare_Data_v1[[#This Row],[Days in Hospital]],0)</f>
        <v>1660.5192084615385</v>
      </c>
      <c r="R1055" s="1" t="str">
        <f>IF(_3___Healthcare_Data_v1[[#This Row],[Age]]&gt;60,"Senior",IF(_3___Healthcare_Data_v1[[#This Row],[Age]]&gt;35,"Middle","Young"))</f>
        <v>Senior</v>
      </c>
    </row>
    <row r="1056" spans="1:18" x14ac:dyDescent="0.3">
      <c r="A1056" s="1" t="s">
        <v>3142</v>
      </c>
      <c r="B1056" s="1" t="s">
        <v>26640</v>
      </c>
      <c r="C1056" s="1" t="s">
        <v>26</v>
      </c>
      <c r="D1056" s="1" t="s">
        <v>34</v>
      </c>
      <c r="E1056" s="1" t="s">
        <v>28</v>
      </c>
      <c r="F1056" s="2">
        <v>44102</v>
      </c>
      <c r="G1056" s="1" t="s">
        <v>3143</v>
      </c>
      <c r="H1056" s="1" t="s">
        <v>3144</v>
      </c>
      <c r="I1056" s="1" t="s">
        <v>26607</v>
      </c>
      <c r="J1056" s="3" t="s">
        <v>27734</v>
      </c>
      <c r="K1056">
        <v>149</v>
      </c>
      <c r="L1056" s="1" t="s">
        <v>38</v>
      </c>
      <c r="M1056" s="2">
        <v>44114</v>
      </c>
      <c r="N1056" s="1" t="s">
        <v>31</v>
      </c>
      <c r="O1056" s="1" t="s">
        <v>24</v>
      </c>
      <c r="P1056" s="1">
        <f>_3___Healthcare_Data_v1[[#This Row],[Discharge Date]]-_3___Healthcare_Data_v1[[#This Row],[Date of Admission]]</f>
        <v>12</v>
      </c>
      <c r="Q1056" s="1">
        <f>IFERROR(_3___Healthcare_Data_v1[[#This Row],[ Billing Amount ]]/_3___Healthcare_Data_v1[[#This Row],[Days in Hospital]],0)</f>
        <v>1265.5757891666667</v>
      </c>
      <c r="R1056" s="1" t="str">
        <f>IF(_3___Healthcare_Data_v1[[#This Row],[Age]]&gt;60,"Senior",IF(_3___Healthcare_Data_v1[[#This Row],[Age]]&gt;35,"Middle","Young"))</f>
        <v>Senior</v>
      </c>
    </row>
    <row r="1057" spans="1:18" x14ac:dyDescent="0.3">
      <c r="A1057" s="1" t="s">
        <v>3145</v>
      </c>
      <c r="B1057" s="1" t="s">
        <v>26958</v>
      </c>
      <c r="C1057" s="1" t="s">
        <v>16</v>
      </c>
      <c r="D1057" s="1" t="s">
        <v>89</v>
      </c>
      <c r="E1057" s="1" t="s">
        <v>28</v>
      </c>
      <c r="F1057" s="2">
        <v>44888</v>
      </c>
      <c r="G1057" s="1" t="s">
        <v>3146</v>
      </c>
      <c r="H1057" s="1" t="s">
        <v>3147</v>
      </c>
      <c r="I1057" s="1" t="s">
        <v>56</v>
      </c>
      <c r="J1057" s="3" t="s">
        <v>27735</v>
      </c>
      <c r="K1057">
        <v>472</v>
      </c>
      <c r="L1057" s="1" t="s">
        <v>38</v>
      </c>
      <c r="M1057" s="2">
        <v>44914</v>
      </c>
      <c r="N1057" s="1" t="s">
        <v>23</v>
      </c>
      <c r="O1057" s="1" t="s">
        <v>44</v>
      </c>
      <c r="P1057" s="1">
        <f>_3___Healthcare_Data_v1[[#This Row],[Discharge Date]]-_3___Healthcare_Data_v1[[#This Row],[Date of Admission]]</f>
        <v>26</v>
      </c>
      <c r="Q1057" s="1">
        <f>IFERROR(_3___Healthcare_Data_v1[[#This Row],[ Billing Amount ]]/_3___Healthcare_Data_v1[[#This Row],[Days in Hospital]],0)</f>
        <v>137.80214576923078</v>
      </c>
      <c r="R1057" s="1" t="str">
        <f>IF(_3___Healthcare_Data_v1[[#This Row],[Age]]&gt;60,"Senior",IF(_3___Healthcare_Data_v1[[#This Row],[Age]]&gt;35,"Middle","Young"))</f>
        <v>Senior</v>
      </c>
    </row>
    <row r="1058" spans="1:18" x14ac:dyDescent="0.3">
      <c r="A1058" s="1" t="s">
        <v>3148</v>
      </c>
      <c r="B1058" s="1" t="s">
        <v>26687</v>
      </c>
      <c r="C1058" s="1" t="s">
        <v>16</v>
      </c>
      <c r="D1058" s="1" t="s">
        <v>89</v>
      </c>
      <c r="E1058" s="1" t="s">
        <v>18</v>
      </c>
      <c r="F1058" s="2">
        <v>45090</v>
      </c>
      <c r="G1058" s="1" t="s">
        <v>3149</v>
      </c>
      <c r="H1058" s="1" t="s">
        <v>3150</v>
      </c>
      <c r="I1058" s="1" t="s">
        <v>56</v>
      </c>
      <c r="J1058" s="3" t="s">
        <v>27736</v>
      </c>
      <c r="K1058">
        <v>419</v>
      </c>
      <c r="L1058" s="1" t="s">
        <v>42</v>
      </c>
      <c r="M1058" s="2">
        <v>45106</v>
      </c>
      <c r="N1058" s="1" t="s">
        <v>48</v>
      </c>
      <c r="O1058" s="1" t="s">
        <v>44</v>
      </c>
      <c r="P1058" s="1">
        <f>_3___Healthcare_Data_v1[[#This Row],[Discharge Date]]-_3___Healthcare_Data_v1[[#This Row],[Date of Admission]]</f>
        <v>16</v>
      </c>
      <c r="Q1058" s="1">
        <f>IFERROR(_3___Healthcare_Data_v1[[#This Row],[ Billing Amount ]]/_3___Healthcare_Data_v1[[#This Row],[Days in Hospital]],0)</f>
        <v>2270.9306893749999</v>
      </c>
      <c r="R1058" s="1" t="str">
        <f>IF(_3___Healthcare_Data_v1[[#This Row],[Age]]&gt;60,"Senior",IF(_3___Healthcare_Data_v1[[#This Row],[Age]]&gt;35,"Middle","Young"))</f>
        <v>Senior</v>
      </c>
    </row>
    <row r="1059" spans="1:18" x14ac:dyDescent="0.3">
      <c r="A1059" s="1" t="s">
        <v>3151</v>
      </c>
      <c r="B1059" s="1" t="s">
        <v>26791</v>
      </c>
      <c r="C1059" s="1" t="s">
        <v>26</v>
      </c>
      <c r="D1059" s="1" t="s">
        <v>17</v>
      </c>
      <c r="E1059" s="1" t="s">
        <v>69</v>
      </c>
      <c r="F1059" s="2">
        <v>44521</v>
      </c>
      <c r="G1059" s="1" t="s">
        <v>3152</v>
      </c>
      <c r="H1059" s="1" t="s">
        <v>3153</v>
      </c>
      <c r="I1059" s="1" t="s">
        <v>56</v>
      </c>
      <c r="J1059" s="3" t="s">
        <v>27737</v>
      </c>
      <c r="K1059">
        <v>317</v>
      </c>
      <c r="L1059" s="1" t="s">
        <v>38</v>
      </c>
      <c r="M1059" s="2">
        <v>44525</v>
      </c>
      <c r="N1059" s="1" t="s">
        <v>43</v>
      </c>
      <c r="O1059" s="1" t="s">
        <v>44</v>
      </c>
      <c r="P1059" s="1">
        <f>_3___Healthcare_Data_v1[[#This Row],[Discharge Date]]-_3___Healthcare_Data_v1[[#This Row],[Date of Admission]]</f>
        <v>4</v>
      </c>
      <c r="Q1059" s="1">
        <f>IFERROR(_3___Healthcare_Data_v1[[#This Row],[ Billing Amount ]]/_3___Healthcare_Data_v1[[#This Row],[Days in Hospital]],0)</f>
        <v>19345.3877975</v>
      </c>
      <c r="R1059" s="1" t="str">
        <f>IF(_3___Healthcare_Data_v1[[#This Row],[Age]]&gt;60,"Senior",IF(_3___Healthcare_Data_v1[[#This Row],[Age]]&gt;35,"Middle","Young"))</f>
        <v>Senior</v>
      </c>
    </row>
    <row r="1060" spans="1:18" x14ac:dyDescent="0.3">
      <c r="A1060" s="1" t="s">
        <v>3154</v>
      </c>
      <c r="B1060" s="1" t="s">
        <v>26791</v>
      </c>
      <c r="C1060" s="1" t="s">
        <v>16</v>
      </c>
      <c r="D1060" s="1" t="s">
        <v>229</v>
      </c>
      <c r="E1060" s="1" t="s">
        <v>69</v>
      </c>
      <c r="F1060" s="2">
        <v>44438</v>
      </c>
      <c r="G1060" s="1" t="s">
        <v>3155</v>
      </c>
      <c r="H1060" s="1" t="s">
        <v>3156</v>
      </c>
      <c r="I1060" s="1" t="s">
        <v>56</v>
      </c>
      <c r="J1060" s="3" t="s">
        <v>27738</v>
      </c>
      <c r="K1060">
        <v>437</v>
      </c>
      <c r="L1060" s="1" t="s">
        <v>38</v>
      </c>
      <c r="M1060" s="2">
        <v>44443</v>
      </c>
      <c r="N1060" s="1" t="s">
        <v>23</v>
      </c>
      <c r="O1060" s="1" t="s">
        <v>44</v>
      </c>
      <c r="P1060" s="1">
        <f>_3___Healthcare_Data_v1[[#This Row],[Discharge Date]]-_3___Healthcare_Data_v1[[#This Row],[Date of Admission]]</f>
        <v>5</v>
      </c>
      <c r="Q1060" s="1">
        <f>IFERROR(_3___Healthcare_Data_v1[[#This Row],[ Billing Amount ]]/_3___Healthcare_Data_v1[[#This Row],[Days in Hospital]],0)</f>
        <v>2925.5893000000001</v>
      </c>
      <c r="R1060" s="1" t="str">
        <f>IF(_3___Healthcare_Data_v1[[#This Row],[Age]]&gt;60,"Senior",IF(_3___Healthcare_Data_v1[[#This Row],[Age]]&gt;35,"Middle","Young"))</f>
        <v>Senior</v>
      </c>
    </row>
    <row r="1061" spans="1:18" x14ac:dyDescent="0.3">
      <c r="A1061" s="1" t="s">
        <v>3157</v>
      </c>
      <c r="B1061" s="1" t="s">
        <v>26720</v>
      </c>
      <c r="C1061" s="1" t="s">
        <v>26</v>
      </c>
      <c r="D1061" s="1" t="s">
        <v>62</v>
      </c>
      <c r="E1061" s="1" t="s">
        <v>69</v>
      </c>
      <c r="F1061" s="2">
        <v>44362</v>
      </c>
      <c r="G1061" s="1" t="s">
        <v>3158</v>
      </c>
      <c r="H1061" s="1" t="s">
        <v>3159</v>
      </c>
      <c r="I1061" s="1" t="s">
        <v>52</v>
      </c>
      <c r="J1061" s="3" t="s">
        <v>27739</v>
      </c>
      <c r="K1061">
        <v>282</v>
      </c>
      <c r="L1061" s="1" t="s">
        <v>38</v>
      </c>
      <c r="M1061" s="2">
        <v>44373</v>
      </c>
      <c r="N1061" s="1" t="s">
        <v>43</v>
      </c>
      <c r="O1061" s="1" t="s">
        <v>44</v>
      </c>
      <c r="P1061" s="1">
        <f>_3___Healthcare_Data_v1[[#This Row],[Discharge Date]]-_3___Healthcare_Data_v1[[#This Row],[Date of Admission]]</f>
        <v>11</v>
      </c>
      <c r="Q1061" s="1">
        <f>IFERROR(_3___Healthcare_Data_v1[[#This Row],[ Billing Amount ]]/_3___Healthcare_Data_v1[[#This Row],[Days in Hospital]],0)</f>
        <v>3747.1153509090905</v>
      </c>
      <c r="R1061" s="1" t="str">
        <f>IF(_3___Healthcare_Data_v1[[#This Row],[Age]]&gt;60,"Senior",IF(_3___Healthcare_Data_v1[[#This Row],[Age]]&gt;35,"Middle","Young"))</f>
        <v>Senior</v>
      </c>
    </row>
    <row r="1062" spans="1:18" x14ac:dyDescent="0.3">
      <c r="A1062" s="1" t="s">
        <v>3160</v>
      </c>
      <c r="B1062" s="1" t="s">
        <v>26803</v>
      </c>
      <c r="C1062" s="1" t="s">
        <v>16</v>
      </c>
      <c r="D1062" s="1" t="s">
        <v>27</v>
      </c>
      <c r="E1062" s="1" t="s">
        <v>69</v>
      </c>
      <c r="F1062" s="2">
        <v>43522</v>
      </c>
      <c r="G1062" s="1" t="s">
        <v>3161</v>
      </c>
      <c r="H1062" s="1" t="s">
        <v>3162</v>
      </c>
      <c r="I1062" s="1" t="s">
        <v>26607</v>
      </c>
      <c r="J1062" s="3" t="s">
        <v>27740</v>
      </c>
      <c r="K1062">
        <v>319</v>
      </c>
      <c r="L1062" s="1" t="s">
        <v>38</v>
      </c>
      <c r="M1062" s="2">
        <v>43523</v>
      </c>
      <c r="N1062" s="1" t="s">
        <v>31</v>
      </c>
      <c r="O1062" s="1" t="s">
        <v>44</v>
      </c>
      <c r="P1062" s="1">
        <f>_3___Healthcare_Data_v1[[#This Row],[Discharge Date]]-_3___Healthcare_Data_v1[[#This Row],[Date of Admission]]</f>
        <v>1</v>
      </c>
      <c r="Q1062" s="1">
        <f>IFERROR(_3___Healthcare_Data_v1[[#This Row],[ Billing Amount ]]/_3___Healthcare_Data_v1[[#This Row],[Days in Hospital]],0)</f>
        <v>16865.002120000001</v>
      </c>
      <c r="R1062" s="1" t="str">
        <f>IF(_3___Healthcare_Data_v1[[#This Row],[Age]]&gt;60,"Senior",IF(_3___Healthcare_Data_v1[[#This Row],[Age]]&gt;35,"Middle","Young"))</f>
        <v>Senior</v>
      </c>
    </row>
    <row r="1063" spans="1:18" x14ac:dyDescent="0.3">
      <c r="A1063" s="1" t="s">
        <v>3163</v>
      </c>
      <c r="B1063" s="1" t="s">
        <v>26704</v>
      </c>
      <c r="C1063" s="1" t="s">
        <v>16</v>
      </c>
      <c r="D1063" s="1" t="s">
        <v>34</v>
      </c>
      <c r="E1063" s="1" t="s">
        <v>28</v>
      </c>
      <c r="F1063" s="2">
        <v>45129</v>
      </c>
      <c r="G1063" s="1" t="s">
        <v>3164</v>
      </c>
      <c r="H1063" s="1" t="s">
        <v>3165</v>
      </c>
      <c r="I1063" s="1" t="s">
        <v>60</v>
      </c>
      <c r="J1063" s="3" t="s">
        <v>27741</v>
      </c>
      <c r="K1063">
        <v>449</v>
      </c>
      <c r="L1063" s="1" t="s">
        <v>42</v>
      </c>
      <c r="M1063" s="2">
        <v>45146</v>
      </c>
      <c r="N1063" s="1" t="s">
        <v>84</v>
      </c>
      <c r="O1063" s="1" t="s">
        <v>32</v>
      </c>
      <c r="P1063" s="1">
        <f>_3___Healthcare_Data_v1[[#This Row],[Discharge Date]]-_3___Healthcare_Data_v1[[#This Row],[Date of Admission]]</f>
        <v>17</v>
      </c>
      <c r="Q1063" s="1">
        <f>IFERROR(_3___Healthcare_Data_v1[[#This Row],[ Billing Amount ]]/_3___Healthcare_Data_v1[[#This Row],[Days in Hospital]],0)</f>
        <v>1601.13336</v>
      </c>
      <c r="R1063" s="1" t="str">
        <f>IF(_3___Healthcare_Data_v1[[#This Row],[Age]]&gt;60,"Senior",IF(_3___Healthcare_Data_v1[[#This Row],[Age]]&gt;35,"Middle","Young"))</f>
        <v>Senior</v>
      </c>
    </row>
    <row r="1064" spans="1:18" x14ac:dyDescent="0.3">
      <c r="A1064" s="1" t="s">
        <v>3166</v>
      </c>
      <c r="B1064" s="1" t="s">
        <v>26712</v>
      </c>
      <c r="C1064" s="1" t="s">
        <v>16</v>
      </c>
      <c r="D1064" s="1" t="s">
        <v>17</v>
      </c>
      <c r="E1064" s="1" t="s">
        <v>69</v>
      </c>
      <c r="F1064" s="2">
        <v>45059</v>
      </c>
      <c r="G1064" s="1" t="s">
        <v>3167</v>
      </c>
      <c r="H1064" s="1" t="s">
        <v>3168</v>
      </c>
      <c r="I1064" s="1" t="s">
        <v>52</v>
      </c>
      <c r="J1064" s="3" t="s">
        <v>27742</v>
      </c>
      <c r="K1064">
        <v>410</v>
      </c>
      <c r="L1064" s="1" t="s">
        <v>38</v>
      </c>
      <c r="M1064" s="2">
        <v>45067</v>
      </c>
      <c r="N1064" s="1" t="s">
        <v>48</v>
      </c>
      <c r="O1064" s="1" t="s">
        <v>44</v>
      </c>
      <c r="P1064" s="1">
        <f>_3___Healthcare_Data_v1[[#This Row],[Discharge Date]]-_3___Healthcare_Data_v1[[#This Row],[Date of Admission]]</f>
        <v>8</v>
      </c>
      <c r="Q1064" s="1">
        <f>IFERROR(_3___Healthcare_Data_v1[[#This Row],[ Billing Amount ]]/_3___Healthcare_Data_v1[[#This Row],[Days in Hospital]],0)</f>
        <v>1631.33806125</v>
      </c>
      <c r="R1064" s="1" t="str">
        <f>IF(_3___Healthcare_Data_v1[[#This Row],[Age]]&gt;60,"Senior",IF(_3___Healthcare_Data_v1[[#This Row],[Age]]&gt;35,"Middle","Young"))</f>
        <v>Senior</v>
      </c>
    </row>
    <row r="1065" spans="1:18" x14ac:dyDescent="0.3">
      <c r="A1065" s="1" t="s">
        <v>3169</v>
      </c>
      <c r="B1065" s="1" t="s">
        <v>26822</v>
      </c>
      <c r="C1065" s="1" t="s">
        <v>26</v>
      </c>
      <c r="D1065" s="1" t="s">
        <v>27</v>
      </c>
      <c r="E1065" s="1" t="s">
        <v>26620</v>
      </c>
      <c r="F1065" s="2">
        <v>44555</v>
      </c>
      <c r="G1065" s="1" t="s">
        <v>3170</v>
      </c>
      <c r="H1065" s="1" t="s">
        <v>3171</v>
      </c>
      <c r="I1065" s="1" t="s">
        <v>52</v>
      </c>
      <c r="J1065" s="3" t="s">
        <v>27743</v>
      </c>
      <c r="K1065">
        <v>264</v>
      </c>
      <c r="L1065" s="1" t="s">
        <v>38</v>
      </c>
      <c r="M1065" s="2">
        <v>44578</v>
      </c>
      <c r="N1065" s="1" t="s">
        <v>43</v>
      </c>
      <c r="O1065" s="1" t="s">
        <v>44</v>
      </c>
      <c r="P1065" s="1">
        <f>_3___Healthcare_Data_v1[[#This Row],[Discharge Date]]-_3___Healthcare_Data_v1[[#This Row],[Date of Admission]]</f>
        <v>23</v>
      </c>
      <c r="Q1065" s="1">
        <f>IFERROR(_3___Healthcare_Data_v1[[#This Row],[ Billing Amount ]]/_3___Healthcare_Data_v1[[#This Row],[Days in Hospital]],0)</f>
        <v>743.34599652173915</v>
      </c>
      <c r="R1065" s="1" t="str">
        <f>IF(_3___Healthcare_Data_v1[[#This Row],[Age]]&gt;60,"Senior",IF(_3___Healthcare_Data_v1[[#This Row],[Age]]&gt;35,"Middle","Young"))</f>
        <v>Senior</v>
      </c>
    </row>
    <row r="1066" spans="1:18" x14ac:dyDescent="0.3">
      <c r="A1066" s="1" t="s">
        <v>3172</v>
      </c>
      <c r="B1066" s="1" t="s">
        <v>26725</v>
      </c>
      <c r="C1066" s="1" t="s">
        <v>16</v>
      </c>
      <c r="D1066" s="1" t="s">
        <v>34</v>
      </c>
      <c r="E1066" s="1" t="s">
        <v>35</v>
      </c>
      <c r="F1066" s="2">
        <v>43456</v>
      </c>
      <c r="G1066" s="1" t="s">
        <v>3173</v>
      </c>
      <c r="H1066" s="1" t="s">
        <v>3174</v>
      </c>
      <c r="I1066" s="1" t="s">
        <v>56</v>
      </c>
      <c r="J1066" s="3" t="s">
        <v>27744</v>
      </c>
      <c r="K1066">
        <v>343</v>
      </c>
      <c r="L1066" s="1" t="s">
        <v>42</v>
      </c>
      <c r="M1066" s="2">
        <v>43467</v>
      </c>
      <c r="N1066" s="1" t="s">
        <v>43</v>
      </c>
      <c r="O1066" s="1" t="s">
        <v>44</v>
      </c>
      <c r="P1066" s="1">
        <f>_3___Healthcare_Data_v1[[#This Row],[Discharge Date]]-_3___Healthcare_Data_v1[[#This Row],[Date of Admission]]</f>
        <v>11</v>
      </c>
      <c r="Q1066" s="1">
        <f>IFERROR(_3___Healthcare_Data_v1[[#This Row],[ Billing Amount ]]/_3___Healthcare_Data_v1[[#This Row],[Days in Hospital]],0)</f>
        <v>1598.7508681818181</v>
      </c>
      <c r="R1066" s="1" t="str">
        <f>IF(_3___Healthcare_Data_v1[[#This Row],[Age]]&gt;60,"Senior",IF(_3___Healthcare_Data_v1[[#This Row],[Age]]&gt;35,"Middle","Young"))</f>
        <v>Senior</v>
      </c>
    </row>
    <row r="1067" spans="1:18" x14ac:dyDescent="0.3">
      <c r="A1067" s="1" t="s">
        <v>3175</v>
      </c>
      <c r="B1067" s="1" t="s">
        <v>26795</v>
      </c>
      <c r="C1067" s="1" t="s">
        <v>16</v>
      </c>
      <c r="D1067" s="1" t="s">
        <v>89</v>
      </c>
      <c r="E1067" s="1" t="s">
        <v>35</v>
      </c>
      <c r="F1067" s="2">
        <v>44967</v>
      </c>
      <c r="G1067" s="1" t="s">
        <v>3176</v>
      </c>
      <c r="H1067" s="1" t="s">
        <v>3177</v>
      </c>
      <c r="I1067" s="1" t="s">
        <v>56</v>
      </c>
      <c r="J1067" s="3" t="s">
        <v>27745</v>
      </c>
      <c r="K1067">
        <v>347</v>
      </c>
      <c r="L1067" s="1" t="s">
        <v>42</v>
      </c>
      <c r="M1067" s="2">
        <v>44986</v>
      </c>
      <c r="N1067" s="1" t="s">
        <v>43</v>
      </c>
      <c r="O1067" s="1" t="s">
        <v>24</v>
      </c>
      <c r="P1067" s="1">
        <f>_3___Healthcare_Data_v1[[#This Row],[Discharge Date]]-_3___Healthcare_Data_v1[[#This Row],[Date of Admission]]</f>
        <v>19</v>
      </c>
      <c r="Q1067" s="1">
        <f>IFERROR(_3___Healthcare_Data_v1[[#This Row],[ Billing Amount ]]/_3___Healthcare_Data_v1[[#This Row],[Days in Hospital]],0)</f>
        <v>1096.2414926315789</v>
      </c>
      <c r="R1067" s="1" t="str">
        <f>IF(_3___Healthcare_Data_v1[[#This Row],[Age]]&gt;60,"Senior",IF(_3___Healthcare_Data_v1[[#This Row],[Age]]&gt;35,"Middle","Young"))</f>
        <v>Senior</v>
      </c>
    </row>
    <row r="1068" spans="1:18" x14ac:dyDescent="0.3">
      <c r="A1068" s="1" t="s">
        <v>3178</v>
      </c>
      <c r="B1068" s="1" t="s">
        <v>26655</v>
      </c>
      <c r="C1068" s="1" t="s">
        <v>26</v>
      </c>
      <c r="D1068" s="1" t="s">
        <v>62</v>
      </c>
      <c r="E1068" s="1" t="s">
        <v>28</v>
      </c>
      <c r="F1068" s="2">
        <v>44060</v>
      </c>
      <c r="G1068" s="1" t="s">
        <v>3179</v>
      </c>
      <c r="H1068" s="1" t="s">
        <v>3180</v>
      </c>
      <c r="I1068" s="1" t="s">
        <v>26607</v>
      </c>
      <c r="J1068" s="3" t="s">
        <v>27746</v>
      </c>
      <c r="K1068">
        <v>467</v>
      </c>
      <c r="L1068" s="1" t="s">
        <v>42</v>
      </c>
      <c r="M1068" s="2">
        <v>44088</v>
      </c>
      <c r="N1068" s="1" t="s">
        <v>23</v>
      </c>
      <c r="O1068" s="1" t="s">
        <v>44</v>
      </c>
      <c r="P1068" s="1">
        <f>_3___Healthcare_Data_v1[[#This Row],[Discharge Date]]-_3___Healthcare_Data_v1[[#This Row],[Date of Admission]]</f>
        <v>28</v>
      </c>
      <c r="Q1068" s="1">
        <f>IFERROR(_3___Healthcare_Data_v1[[#This Row],[ Billing Amount ]]/_3___Healthcare_Data_v1[[#This Row],[Days in Hospital]],0)</f>
        <v>1443.8621160714285</v>
      </c>
      <c r="R1068" s="1" t="str">
        <f>IF(_3___Healthcare_Data_v1[[#This Row],[Age]]&gt;60,"Senior",IF(_3___Healthcare_Data_v1[[#This Row],[Age]]&gt;35,"Middle","Young"))</f>
        <v>Senior</v>
      </c>
    </row>
    <row r="1069" spans="1:18" x14ac:dyDescent="0.3">
      <c r="A1069" s="1" t="s">
        <v>3181</v>
      </c>
      <c r="B1069" s="1" t="s">
        <v>26661</v>
      </c>
      <c r="C1069" s="1" t="s">
        <v>16</v>
      </c>
      <c r="D1069" s="1" t="s">
        <v>114</v>
      </c>
      <c r="E1069" s="1" t="s">
        <v>26620</v>
      </c>
      <c r="F1069" s="2">
        <v>43901</v>
      </c>
      <c r="G1069" s="1" t="s">
        <v>3182</v>
      </c>
      <c r="H1069" s="1" t="s">
        <v>3183</v>
      </c>
      <c r="I1069" s="1" t="s">
        <v>60</v>
      </c>
      <c r="J1069" s="3" t="s">
        <v>27747</v>
      </c>
      <c r="K1069">
        <v>198</v>
      </c>
      <c r="L1069" s="1" t="s">
        <v>22</v>
      </c>
      <c r="M1069" s="2">
        <v>43920</v>
      </c>
      <c r="N1069" s="1" t="s">
        <v>43</v>
      </c>
      <c r="O1069" s="1" t="s">
        <v>24</v>
      </c>
      <c r="P1069" s="1">
        <f>_3___Healthcare_Data_v1[[#This Row],[Discharge Date]]-_3___Healthcare_Data_v1[[#This Row],[Date of Admission]]</f>
        <v>19</v>
      </c>
      <c r="Q1069" s="1">
        <f>IFERROR(_3___Healthcare_Data_v1[[#This Row],[ Billing Amount ]]/_3___Healthcare_Data_v1[[#This Row],[Days in Hospital]],0)</f>
        <v>1181.784262105263</v>
      </c>
      <c r="R1069" s="1" t="str">
        <f>IF(_3___Healthcare_Data_v1[[#This Row],[Age]]&gt;60,"Senior",IF(_3___Healthcare_Data_v1[[#This Row],[Age]]&gt;35,"Middle","Young"))</f>
        <v>Senior</v>
      </c>
    </row>
    <row r="1070" spans="1:18" x14ac:dyDescent="0.3">
      <c r="A1070" s="1" t="s">
        <v>3184</v>
      </c>
      <c r="B1070" s="1" t="s">
        <v>26630</v>
      </c>
      <c r="C1070" s="1" t="s">
        <v>16</v>
      </c>
      <c r="D1070" s="1" t="s">
        <v>89</v>
      </c>
      <c r="E1070" s="1" t="s">
        <v>28</v>
      </c>
      <c r="F1070" s="2">
        <v>43734</v>
      </c>
      <c r="G1070" s="1" t="s">
        <v>3185</v>
      </c>
      <c r="H1070" s="1" t="s">
        <v>3186</v>
      </c>
      <c r="I1070" s="1" t="s">
        <v>56</v>
      </c>
      <c r="J1070" s="3" t="s">
        <v>27748</v>
      </c>
      <c r="K1070">
        <v>396</v>
      </c>
      <c r="L1070" s="1" t="s">
        <v>42</v>
      </c>
      <c r="M1070" s="2">
        <v>43758</v>
      </c>
      <c r="N1070" s="1" t="s">
        <v>31</v>
      </c>
      <c r="O1070" s="1" t="s">
        <v>44</v>
      </c>
      <c r="P1070" s="1">
        <f>_3___Healthcare_Data_v1[[#This Row],[Discharge Date]]-_3___Healthcare_Data_v1[[#This Row],[Date of Admission]]</f>
        <v>24</v>
      </c>
      <c r="Q1070" s="1">
        <f>IFERROR(_3___Healthcare_Data_v1[[#This Row],[ Billing Amount ]]/_3___Healthcare_Data_v1[[#This Row],[Days in Hospital]],0)</f>
        <v>951.80306583333333</v>
      </c>
      <c r="R1070" s="1" t="str">
        <f>IF(_3___Healthcare_Data_v1[[#This Row],[Age]]&gt;60,"Senior",IF(_3___Healthcare_Data_v1[[#This Row],[Age]]&gt;35,"Middle","Young"))</f>
        <v>Senior</v>
      </c>
    </row>
    <row r="1071" spans="1:18" x14ac:dyDescent="0.3">
      <c r="A1071" s="1" t="s">
        <v>3187</v>
      </c>
      <c r="B1071" s="1" t="s">
        <v>26723</v>
      </c>
      <c r="C1071" s="1" t="s">
        <v>16</v>
      </c>
      <c r="D1071" s="1" t="s">
        <v>27</v>
      </c>
      <c r="E1071" s="1" t="s">
        <v>35</v>
      </c>
      <c r="F1071" s="2">
        <v>44504</v>
      </c>
      <c r="G1071" s="1" t="s">
        <v>3188</v>
      </c>
      <c r="H1071" s="1" t="s">
        <v>3189</v>
      </c>
      <c r="I1071" s="1" t="s">
        <v>26607</v>
      </c>
      <c r="J1071" s="3" t="s">
        <v>27749</v>
      </c>
      <c r="K1071">
        <v>445</v>
      </c>
      <c r="L1071" s="1" t="s">
        <v>22</v>
      </c>
      <c r="M1071" s="2">
        <v>44516</v>
      </c>
      <c r="N1071" s="1" t="s">
        <v>43</v>
      </c>
      <c r="O1071" s="1" t="s">
        <v>24</v>
      </c>
      <c r="P1071" s="1">
        <f>_3___Healthcare_Data_v1[[#This Row],[Discharge Date]]-_3___Healthcare_Data_v1[[#This Row],[Date of Admission]]</f>
        <v>12</v>
      </c>
      <c r="Q1071" s="1">
        <f>IFERROR(_3___Healthcare_Data_v1[[#This Row],[ Billing Amount ]]/_3___Healthcare_Data_v1[[#This Row],[Days in Hospital]],0)</f>
        <v>1954.0917066666668</v>
      </c>
      <c r="R1071" s="1" t="str">
        <f>IF(_3___Healthcare_Data_v1[[#This Row],[Age]]&gt;60,"Senior",IF(_3___Healthcare_Data_v1[[#This Row],[Age]]&gt;35,"Middle","Young"))</f>
        <v>Senior</v>
      </c>
    </row>
    <row r="1072" spans="1:18" x14ac:dyDescent="0.3">
      <c r="A1072" s="1" t="s">
        <v>3190</v>
      </c>
      <c r="B1072" s="1" t="s">
        <v>26708</v>
      </c>
      <c r="C1072" s="1" t="s">
        <v>26</v>
      </c>
      <c r="D1072" s="1" t="s">
        <v>114</v>
      </c>
      <c r="E1072" s="1" t="s">
        <v>26620</v>
      </c>
      <c r="F1072" s="2">
        <v>43877</v>
      </c>
      <c r="G1072" s="1" t="s">
        <v>3191</v>
      </c>
      <c r="H1072" s="1" t="s">
        <v>3192</v>
      </c>
      <c r="I1072" s="1" t="s">
        <v>26607</v>
      </c>
      <c r="J1072" s="3" t="s">
        <v>27750</v>
      </c>
      <c r="K1072">
        <v>249</v>
      </c>
      <c r="L1072" s="1" t="s">
        <v>38</v>
      </c>
      <c r="M1072" s="2">
        <v>43901</v>
      </c>
      <c r="N1072" s="1" t="s">
        <v>23</v>
      </c>
      <c r="O1072" s="1" t="s">
        <v>32</v>
      </c>
      <c r="P1072" s="1">
        <f>_3___Healthcare_Data_v1[[#This Row],[Discharge Date]]-_3___Healthcare_Data_v1[[#This Row],[Date of Admission]]</f>
        <v>24</v>
      </c>
      <c r="Q1072" s="1">
        <f>IFERROR(_3___Healthcare_Data_v1[[#This Row],[ Billing Amount ]]/_3___Healthcare_Data_v1[[#This Row],[Days in Hospital]],0)</f>
        <v>1358.4576924999999</v>
      </c>
      <c r="R1072" s="1" t="str">
        <f>IF(_3___Healthcare_Data_v1[[#This Row],[Age]]&gt;60,"Senior",IF(_3___Healthcare_Data_v1[[#This Row],[Age]]&gt;35,"Middle","Young"))</f>
        <v>Senior</v>
      </c>
    </row>
    <row r="1073" spans="1:18" x14ac:dyDescent="0.3">
      <c r="A1073" s="1" t="s">
        <v>3193</v>
      </c>
      <c r="B1073" s="1" t="s">
        <v>26677</v>
      </c>
      <c r="C1073" s="1" t="s">
        <v>26</v>
      </c>
      <c r="D1073" s="1" t="s">
        <v>49</v>
      </c>
      <c r="E1073" s="1" t="s">
        <v>69</v>
      </c>
      <c r="F1073" s="2">
        <v>43918</v>
      </c>
      <c r="G1073" s="1" t="s">
        <v>3194</v>
      </c>
      <c r="H1073" s="1" t="s">
        <v>3195</v>
      </c>
      <c r="I1073" s="1" t="s">
        <v>52</v>
      </c>
      <c r="J1073" s="3" t="s">
        <v>27751</v>
      </c>
      <c r="K1073">
        <v>151</v>
      </c>
      <c r="L1073" s="1" t="s">
        <v>38</v>
      </c>
      <c r="M1073" s="2">
        <v>43919</v>
      </c>
      <c r="N1073" s="1" t="s">
        <v>31</v>
      </c>
      <c r="O1073" s="1" t="s">
        <v>24</v>
      </c>
      <c r="P1073" s="1">
        <f>_3___Healthcare_Data_v1[[#This Row],[Discharge Date]]-_3___Healthcare_Data_v1[[#This Row],[Date of Admission]]</f>
        <v>1</v>
      </c>
      <c r="Q1073" s="1">
        <f>IFERROR(_3___Healthcare_Data_v1[[#This Row],[ Billing Amount ]]/_3___Healthcare_Data_v1[[#This Row],[Days in Hospital]],0)</f>
        <v>70323.187090000007</v>
      </c>
      <c r="R1073" s="1" t="str">
        <f>IF(_3___Healthcare_Data_v1[[#This Row],[Age]]&gt;60,"Senior",IF(_3___Healthcare_Data_v1[[#This Row],[Age]]&gt;35,"Middle","Young"))</f>
        <v>Senior</v>
      </c>
    </row>
    <row r="1074" spans="1:18" x14ac:dyDescent="0.3">
      <c r="A1074" s="1" t="s">
        <v>3196</v>
      </c>
      <c r="B1074" s="1" t="s">
        <v>26798</v>
      </c>
      <c r="C1074" s="1" t="s">
        <v>16</v>
      </c>
      <c r="D1074" s="1" t="s">
        <v>34</v>
      </c>
      <c r="E1074" s="1" t="s">
        <v>26615</v>
      </c>
      <c r="F1074" s="2">
        <v>44602</v>
      </c>
      <c r="G1074" s="1" t="s">
        <v>3197</v>
      </c>
      <c r="H1074" s="1" t="s">
        <v>3198</v>
      </c>
      <c r="I1074" s="1" t="s">
        <v>60</v>
      </c>
      <c r="J1074" s="3" t="s">
        <v>27752</v>
      </c>
      <c r="K1074">
        <v>290</v>
      </c>
      <c r="L1074" s="1" t="s">
        <v>22</v>
      </c>
      <c r="M1074" s="2">
        <v>44608</v>
      </c>
      <c r="N1074" s="1" t="s">
        <v>43</v>
      </c>
      <c r="O1074" s="1" t="s">
        <v>44</v>
      </c>
      <c r="P1074" s="1">
        <f>_3___Healthcare_Data_v1[[#This Row],[Discharge Date]]-_3___Healthcare_Data_v1[[#This Row],[Date of Admission]]</f>
        <v>6</v>
      </c>
      <c r="Q1074" s="1">
        <f>IFERROR(_3___Healthcare_Data_v1[[#This Row],[ Billing Amount ]]/_3___Healthcare_Data_v1[[#This Row],[Days in Hospital]],0)</f>
        <v>6159.0715366666664</v>
      </c>
      <c r="R1074" s="1" t="str">
        <f>IF(_3___Healthcare_Data_v1[[#This Row],[Age]]&gt;60,"Senior",IF(_3___Healthcare_Data_v1[[#This Row],[Age]]&gt;35,"Middle","Young"))</f>
        <v>Senior</v>
      </c>
    </row>
    <row r="1075" spans="1:18" x14ac:dyDescent="0.3">
      <c r="A1075" s="1" t="s">
        <v>3199</v>
      </c>
      <c r="B1075" s="1" t="s">
        <v>26980</v>
      </c>
      <c r="C1075" s="1" t="s">
        <v>16</v>
      </c>
      <c r="D1075" s="1" t="s">
        <v>89</v>
      </c>
      <c r="E1075" s="1" t="s">
        <v>18</v>
      </c>
      <c r="F1075" s="2">
        <v>44567</v>
      </c>
      <c r="G1075" s="1" t="s">
        <v>3200</v>
      </c>
      <c r="H1075" s="1" t="s">
        <v>3201</v>
      </c>
      <c r="I1075" s="1" t="s">
        <v>26607</v>
      </c>
      <c r="J1075" s="3" t="s">
        <v>27753</v>
      </c>
      <c r="K1075">
        <v>348</v>
      </c>
      <c r="L1075" s="1" t="s">
        <v>22</v>
      </c>
      <c r="M1075" s="2">
        <v>44580</v>
      </c>
      <c r="N1075" s="1" t="s">
        <v>23</v>
      </c>
      <c r="O1075" s="1" t="s">
        <v>32</v>
      </c>
      <c r="P1075" s="1">
        <f>_3___Healthcare_Data_v1[[#This Row],[Discharge Date]]-_3___Healthcare_Data_v1[[#This Row],[Date of Admission]]</f>
        <v>13</v>
      </c>
      <c r="Q1075" s="1">
        <f>IFERROR(_3___Healthcare_Data_v1[[#This Row],[ Billing Amount ]]/_3___Healthcare_Data_v1[[#This Row],[Days in Hospital]],0)</f>
        <v>2903.8364776923077</v>
      </c>
      <c r="R1075" s="1" t="str">
        <f>IF(_3___Healthcare_Data_v1[[#This Row],[Age]]&gt;60,"Senior",IF(_3___Healthcare_Data_v1[[#This Row],[Age]]&gt;35,"Middle","Young"))</f>
        <v>Senior</v>
      </c>
    </row>
    <row r="1076" spans="1:18" x14ac:dyDescent="0.3">
      <c r="A1076" s="1" t="s">
        <v>3202</v>
      </c>
      <c r="B1076" s="1" t="s">
        <v>26850</v>
      </c>
      <c r="C1076" s="1" t="s">
        <v>26</v>
      </c>
      <c r="D1076" s="1" t="s">
        <v>34</v>
      </c>
      <c r="E1076" s="1" t="s">
        <v>28</v>
      </c>
      <c r="F1076" s="2">
        <v>43539</v>
      </c>
      <c r="G1076" s="1" t="s">
        <v>3203</v>
      </c>
      <c r="H1076" s="1" t="s">
        <v>3204</v>
      </c>
      <c r="I1076" s="1" t="s">
        <v>26607</v>
      </c>
      <c r="J1076" s="3" t="s">
        <v>27754</v>
      </c>
      <c r="K1076">
        <v>462</v>
      </c>
      <c r="L1076" s="1" t="s">
        <v>38</v>
      </c>
      <c r="M1076" s="2">
        <v>43547</v>
      </c>
      <c r="N1076" s="1" t="s">
        <v>31</v>
      </c>
      <c r="O1076" s="1" t="s">
        <v>24</v>
      </c>
      <c r="P1076" s="1">
        <f>_3___Healthcare_Data_v1[[#This Row],[Discharge Date]]-_3___Healthcare_Data_v1[[#This Row],[Date of Admission]]</f>
        <v>8</v>
      </c>
      <c r="Q1076" s="1">
        <f>IFERROR(_3___Healthcare_Data_v1[[#This Row],[ Billing Amount ]]/_3___Healthcare_Data_v1[[#This Row],[Days in Hospital]],0)</f>
        <v>1656.1045875</v>
      </c>
      <c r="R1076" s="1" t="str">
        <f>IF(_3___Healthcare_Data_v1[[#This Row],[Age]]&gt;60,"Senior",IF(_3___Healthcare_Data_v1[[#This Row],[Age]]&gt;35,"Middle","Young"))</f>
        <v>Senior</v>
      </c>
    </row>
    <row r="1077" spans="1:18" x14ac:dyDescent="0.3">
      <c r="A1077" s="1" t="s">
        <v>3205</v>
      </c>
      <c r="B1077" s="1" t="s">
        <v>26687</v>
      </c>
      <c r="C1077" s="1" t="s">
        <v>16</v>
      </c>
      <c r="D1077" s="1" t="s">
        <v>229</v>
      </c>
      <c r="E1077" s="1" t="s">
        <v>26615</v>
      </c>
      <c r="F1077" s="2">
        <v>45034</v>
      </c>
      <c r="G1077" s="1" t="s">
        <v>3206</v>
      </c>
      <c r="H1077" s="1" t="s">
        <v>3207</v>
      </c>
      <c r="I1077" s="1" t="s">
        <v>26607</v>
      </c>
      <c r="J1077" s="3" t="s">
        <v>27755</v>
      </c>
      <c r="K1077">
        <v>482</v>
      </c>
      <c r="L1077" s="1" t="s">
        <v>38</v>
      </c>
      <c r="M1077" s="2">
        <v>45037</v>
      </c>
      <c r="N1077" s="1" t="s">
        <v>43</v>
      </c>
      <c r="O1077" s="1" t="s">
        <v>44</v>
      </c>
      <c r="P1077" s="1">
        <f>_3___Healthcare_Data_v1[[#This Row],[Discharge Date]]-_3___Healthcare_Data_v1[[#This Row],[Date of Admission]]</f>
        <v>3</v>
      </c>
      <c r="Q1077" s="1">
        <f>IFERROR(_3___Healthcare_Data_v1[[#This Row],[ Billing Amount ]]/_3___Healthcare_Data_v1[[#This Row],[Days in Hospital]],0)</f>
        <v>2301.9593536666666</v>
      </c>
      <c r="R1077" s="1" t="str">
        <f>IF(_3___Healthcare_Data_v1[[#This Row],[Age]]&gt;60,"Senior",IF(_3___Healthcare_Data_v1[[#This Row],[Age]]&gt;35,"Middle","Young"))</f>
        <v>Senior</v>
      </c>
    </row>
    <row r="1078" spans="1:18" x14ac:dyDescent="0.3">
      <c r="A1078" s="1" t="s">
        <v>3208</v>
      </c>
      <c r="B1078" s="1" t="s">
        <v>26622</v>
      </c>
      <c r="C1078" s="1" t="s">
        <v>26</v>
      </c>
      <c r="D1078" s="1" t="s">
        <v>17</v>
      </c>
      <c r="E1078" s="1" t="s">
        <v>69</v>
      </c>
      <c r="F1078" s="2">
        <v>44036</v>
      </c>
      <c r="G1078" s="1" t="s">
        <v>3209</v>
      </c>
      <c r="H1078" s="1" t="s">
        <v>3210</v>
      </c>
      <c r="I1078" s="1" t="s">
        <v>21</v>
      </c>
      <c r="J1078" s="3" t="s">
        <v>27756</v>
      </c>
      <c r="K1078">
        <v>182</v>
      </c>
      <c r="L1078" s="1" t="s">
        <v>38</v>
      </c>
      <c r="M1078" s="2">
        <v>44043</v>
      </c>
      <c r="N1078" s="1" t="s">
        <v>84</v>
      </c>
      <c r="O1078" s="1" t="s">
        <v>44</v>
      </c>
      <c r="P1078" s="1">
        <f>_3___Healthcare_Data_v1[[#This Row],[Discharge Date]]-_3___Healthcare_Data_v1[[#This Row],[Date of Admission]]</f>
        <v>7</v>
      </c>
      <c r="Q1078" s="1">
        <f>IFERROR(_3___Healthcare_Data_v1[[#This Row],[ Billing Amount ]]/_3___Healthcare_Data_v1[[#This Row],[Days in Hospital]],0)</f>
        <v>7318.5755685714294</v>
      </c>
      <c r="R1078" s="1" t="str">
        <f>IF(_3___Healthcare_Data_v1[[#This Row],[Age]]&gt;60,"Senior",IF(_3___Healthcare_Data_v1[[#This Row],[Age]]&gt;35,"Middle","Young"))</f>
        <v>Senior</v>
      </c>
    </row>
    <row r="1079" spans="1:18" x14ac:dyDescent="0.3">
      <c r="A1079" s="1" t="s">
        <v>3211</v>
      </c>
      <c r="B1079" s="1" t="s">
        <v>26866</v>
      </c>
      <c r="C1079" s="1" t="s">
        <v>26</v>
      </c>
      <c r="D1079" s="1" t="s">
        <v>49</v>
      </c>
      <c r="E1079" s="1" t="s">
        <v>26620</v>
      </c>
      <c r="F1079" s="2">
        <v>44114</v>
      </c>
      <c r="G1079" s="1" t="s">
        <v>3212</v>
      </c>
      <c r="H1079" s="1" t="s">
        <v>3213</v>
      </c>
      <c r="I1079" s="1" t="s">
        <v>60</v>
      </c>
      <c r="J1079" s="3" t="s">
        <v>27757</v>
      </c>
      <c r="K1079">
        <v>369</v>
      </c>
      <c r="L1079" s="1" t="s">
        <v>38</v>
      </c>
      <c r="M1079" s="2">
        <v>44127</v>
      </c>
      <c r="N1079" s="1" t="s">
        <v>31</v>
      </c>
      <c r="O1079" s="1" t="s">
        <v>32</v>
      </c>
      <c r="P1079" s="1">
        <f>_3___Healthcare_Data_v1[[#This Row],[Discharge Date]]-_3___Healthcare_Data_v1[[#This Row],[Date of Admission]]</f>
        <v>13</v>
      </c>
      <c r="Q1079" s="1">
        <f>IFERROR(_3___Healthcare_Data_v1[[#This Row],[ Billing Amount ]]/_3___Healthcare_Data_v1[[#This Row],[Days in Hospital]],0)</f>
        <v>2570.252716153846</v>
      </c>
      <c r="R1079" s="1" t="str">
        <f>IF(_3___Healthcare_Data_v1[[#This Row],[Age]]&gt;60,"Senior",IF(_3___Healthcare_Data_v1[[#This Row],[Age]]&gt;35,"Middle","Young"))</f>
        <v>Senior</v>
      </c>
    </row>
    <row r="1080" spans="1:18" x14ac:dyDescent="0.3">
      <c r="A1080" s="1" t="s">
        <v>3214</v>
      </c>
      <c r="B1080" s="1" t="s">
        <v>26710</v>
      </c>
      <c r="C1080" s="1" t="s">
        <v>26</v>
      </c>
      <c r="D1080" s="1" t="s">
        <v>114</v>
      </c>
      <c r="E1080" s="1" t="s">
        <v>26615</v>
      </c>
      <c r="F1080" s="2">
        <v>43657</v>
      </c>
      <c r="G1080" s="1" t="s">
        <v>3215</v>
      </c>
      <c r="H1080" s="1" t="s">
        <v>3216</v>
      </c>
      <c r="I1080" s="1" t="s">
        <v>21</v>
      </c>
      <c r="J1080" s="3" t="s">
        <v>27758</v>
      </c>
      <c r="K1080">
        <v>176</v>
      </c>
      <c r="L1080" s="1" t="s">
        <v>22</v>
      </c>
      <c r="M1080" s="2">
        <v>43672</v>
      </c>
      <c r="N1080" s="1" t="s">
        <v>23</v>
      </c>
      <c r="O1080" s="1" t="s">
        <v>44</v>
      </c>
      <c r="P1080" s="1">
        <f>_3___Healthcare_Data_v1[[#This Row],[Discharge Date]]-_3___Healthcare_Data_v1[[#This Row],[Date of Admission]]</f>
        <v>15</v>
      </c>
      <c r="Q1080" s="1">
        <f>IFERROR(_3___Healthcare_Data_v1[[#This Row],[ Billing Amount ]]/_3___Healthcare_Data_v1[[#This Row],[Days in Hospital]],0)</f>
        <v>1338.6501559999999</v>
      </c>
      <c r="R1080" s="1" t="str">
        <f>IF(_3___Healthcare_Data_v1[[#This Row],[Age]]&gt;60,"Senior",IF(_3___Healthcare_Data_v1[[#This Row],[Age]]&gt;35,"Middle","Young"))</f>
        <v>Senior</v>
      </c>
    </row>
    <row r="1081" spans="1:18" x14ac:dyDescent="0.3">
      <c r="A1081" s="1" t="s">
        <v>3217</v>
      </c>
      <c r="B1081" s="1" t="s">
        <v>26750</v>
      </c>
      <c r="C1081" s="1" t="s">
        <v>16</v>
      </c>
      <c r="D1081" s="1" t="s">
        <v>34</v>
      </c>
      <c r="E1081" s="1" t="s">
        <v>69</v>
      </c>
      <c r="F1081" s="2">
        <v>45218</v>
      </c>
      <c r="G1081" s="1" t="s">
        <v>3218</v>
      </c>
      <c r="H1081" s="1" t="s">
        <v>3219</v>
      </c>
      <c r="I1081" s="1" t="s">
        <v>56</v>
      </c>
      <c r="J1081" s="3" t="s">
        <v>27759</v>
      </c>
      <c r="K1081">
        <v>202</v>
      </c>
      <c r="L1081" s="1" t="s">
        <v>22</v>
      </c>
      <c r="M1081" s="2">
        <v>45236</v>
      </c>
      <c r="N1081" s="1" t="s">
        <v>43</v>
      </c>
      <c r="O1081" s="1" t="s">
        <v>24</v>
      </c>
      <c r="P1081" s="1">
        <f>_3___Healthcare_Data_v1[[#This Row],[Discharge Date]]-_3___Healthcare_Data_v1[[#This Row],[Date of Admission]]</f>
        <v>18</v>
      </c>
      <c r="Q1081" s="1">
        <f>IFERROR(_3___Healthcare_Data_v1[[#This Row],[ Billing Amount ]]/_3___Healthcare_Data_v1[[#This Row],[Days in Hospital]],0)</f>
        <v>1106.4885883333334</v>
      </c>
      <c r="R1081" s="1" t="str">
        <f>IF(_3___Healthcare_Data_v1[[#This Row],[Age]]&gt;60,"Senior",IF(_3___Healthcare_Data_v1[[#This Row],[Age]]&gt;35,"Middle","Young"))</f>
        <v>Senior</v>
      </c>
    </row>
    <row r="1082" spans="1:18" x14ac:dyDescent="0.3">
      <c r="A1082" s="1" t="s">
        <v>3220</v>
      </c>
      <c r="B1082" s="1" t="s">
        <v>26617</v>
      </c>
      <c r="C1082" s="1" t="s">
        <v>26</v>
      </c>
      <c r="D1082" s="1" t="s">
        <v>62</v>
      </c>
      <c r="E1082" s="1" t="s">
        <v>26615</v>
      </c>
      <c r="F1082" s="2">
        <v>43601</v>
      </c>
      <c r="G1082" s="1" t="s">
        <v>3221</v>
      </c>
      <c r="H1082" s="1" t="s">
        <v>3222</v>
      </c>
      <c r="I1082" s="1" t="s">
        <v>26607</v>
      </c>
      <c r="J1082" s="3" t="s">
        <v>27760</v>
      </c>
      <c r="K1082">
        <v>344</v>
      </c>
      <c r="L1082" s="1" t="s">
        <v>38</v>
      </c>
      <c r="M1082" s="2">
        <v>43619</v>
      </c>
      <c r="N1082" s="1" t="s">
        <v>31</v>
      </c>
      <c r="O1082" s="1" t="s">
        <v>44</v>
      </c>
      <c r="P1082" s="1">
        <f>_3___Healthcare_Data_v1[[#This Row],[Discharge Date]]-_3___Healthcare_Data_v1[[#This Row],[Date of Admission]]</f>
        <v>18</v>
      </c>
      <c r="Q1082" s="1">
        <f>IFERROR(_3___Healthcare_Data_v1[[#This Row],[ Billing Amount ]]/_3___Healthcare_Data_v1[[#This Row],[Days in Hospital]],0)</f>
        <v>2189.6678205555559</v>
      </c>
      <c r="R1082" s="1" t="str">
        <f>IF(_3___Healthcare_Data_v1[[#This Row],[Age]]&gt;60,"Senior",IF(_3___Healthcare_Data_v1[[#This Row],[Age]]&gt;35,"Middle","Young"))</f>
        <v>Senior</v>
      </c>
    </row>
    <row r="1083" spans="1:18" x14ac:dyDescent="0.3">
      <c r="A1083" s="1" t="s">
        <v>3223</v>
      </c>
      <c r="B1083" s="1" t="s">
        <v>26668</v>
      </c>
      <c r="C1083" s="1" t="s">
        <v>26</v>
      </c>
      <c r="D1083" s="1" t="s">
        <v>62</v>
      </c>
      <c r="E1083" s="1" t="s">
        <v>28</v>
      </c>
      <c r="F1083" s="2">
        <v>45068</v>
      </c>
      <c r="G1083" s="1" t="s">
        <v>3224</v>
      </c>
      <c r="H1083" s="1" t="s">
        <v>3225</v>
      </c>
      <c r="I1083" s="1" t="s">
        <v>60</v>
      </c>
      <c r="J1083" s="3" t="s">
        <v>27761</v>
      </c>
      <c r="K1083">
        <v>452</v>
      </c>
      <c r="L1083" s="1" t="s">
        <v>42</v>
      </c>
      <c r="M1083" s="2">
        <v>45076</v>
      </c>
      <c r="N1083" s="1" t="s">
        <v>48</v>
      </c>
      <c r="O1083" s="1" t="s">
        <v>44</v>
      </c>
      <c r="P1083" s="1">
        <f>_3___Healthcare_Data_v1[[#This Row],[Discharge Date]]-_3___Healthcare_Data_v1[[#This Row],[Date of Admission]]</f>
        <v>8</v>
      </c>
      <c r="Q1083" s="1">
        <f>IFERROR(_3___Healthcare_Data_v1[[#This Row],[ Billing Amount ]]/_3___Healthcare_Data_v1[[#This Row],[Days in Hospital]],0)</f>
        <v>3118.4033487500001</v>
      </c>
      <c r="R1083" s="1" t="str">
        <f>IF(_3___Healthcare_Data_v1[[#This Row],[Age]]&gt;60,"Senior",IF(_3___Healthcare_Data_v1[[#This Row],[Age]]&gt;35,"Middle","Young"))</f>
        <v>Senior</v>
      </c>
    </row>
    <row r="1084" spans="1:18" x14ac:dyDescent="0.3">
      <c r="A1084" s="1" t="s">
        <v>3226</v>
      </c>
      <c r="B1084" s="1" t="s">
        <v>26745</v>
      </c>
      <c r="C1084" s="1" t="s">
        <v>16</v>
      </c>
      <c r="D1084" s="1" t="s">
        <v>89</v>
      </c>
      <c r="E1084" s="1" t="s">
        <v>18</v>
      </c>
      <c r="F1084" s="2">
        <v>44635</v>
      </c>
      <c r="G1084" s="1" t="s">
        <v>3227</v>
      </c>
      <c r="H1084" s="1" t="s">
        <v>3228</v>
      </c>
      <c r="I1084" s="1" t="s">
        <v>52</v>
      </c>
      <c r="J1084" s="3" t="s">
        <v>27762</v>
      </c>
      <c r="K1084">
        <v>455</v>
      </c>
      <c r="L1084" s="1" t="s">
        <v>42</v>
      </c>
      <c r="M1084" s="2">
        <v>44639</v>
      </c>
      <c r="N1084" s="1" t="s">
        <v>23</v>
      </c>
      <c r="O1084" s="1" t="s">
        <v>32</v>
      </c>
      <c r="P1084" s="1">
        <f>_3___Healthcare_Data_v1[[#This Row],[Discharge Date]]-_3___Healthcare_Data_v1[[#This Row],[Date of Admission]]</f>
        <v>4</v>
      </c>
      <c r="Q1084" s="1">
        <f>IFERROR(_3___Healthcare_Data_v1[[#This Row],[ Billing Amount ]]/_3___Healthcare_Data_v1[[#This Row],[Days in Hospital]],0)</f>
        <v>9924.2460224999995</v>
      </c>
      <c r="R1084" s="1" t="str">
        <f>IF(_3___Healthcare_Data_v1[[#This Row],[Age]]&gt;60,"Senior",IF(_3___Healthcare_Data_v1[[#This Row],[Age]]&gt;35,"Middle","Young"))</f>
        <v>Senior</v>
      </c>
    </row>
    <row r="1085" spans="1:18" x14ac:dyDescent="0.3">
      <c r="A1085" s="1" t="s">
        <v>3229</v>
      </c>
      <c r="B1085" s="1" t="s">
        <v>26614</v>
      </c>
      <c r="C1085" s="1" t="s">
        <v>16</v>
      </c>
      <c r="D1085" s="1" t="s">
        <v>229</v>
      </c>
      <c r="E1085" s="1" t="s">
        <v>26620</v>
      </c>
      <c r="F1085" s="2">
        <v>43612</v>
      </c>
      <c r="G1085" s="1" t="s">
        <v>3230</v>
      </c>
      <c r="H1085" s="1" t="s">
        <v>3231</v>
      </c>
      <c r="I1085" s="1" t="s">
        <v>60</v>
      </c>
      <c r="J1085" s="3" t="s">
        <v>27763</v>
      </c>
      <c r="K1085">
        <v>283</v>
      </c>
      <c r="L1085" s="1" t="s">
        <v>38</v>
      </c>
      <c r="M1085" s="2">
        <v>43624</v>
      </c>
      <c r="N1085" s="1" t="s">
        <v>43</v>
      </c>
      <c r="O1085" s="1" t="s">
        <v>32</v>
      </c>
      <c r="P1085" s="1">
        <f>_3___Healthcare_Data_v1[[#This Row],[Discharge Date]]-_3___Healthcare_Data_v1[[#This Row],[Date of Admission]]</f>
        <v>12</v>
      </c>
      <c r="Q1085" s="1">
        <f>IFERROR(_3___Healthcare_Data_v1[[#This Row],[ Billing Amount ]]/_3___Healthcare_Data_v1[[#This Row],[Days in Hospital]],0)</f>
        <v>2835.5526024999999</v>
      </c>
      <c r="R1085" s="1" t="str">
        <f>IF(_3___Healthcare_Data_v1[[#This Row],[Age]]&gt;60,"Senior",IF(_3___Healthcare_Data_v1[[#This Row],[Age]]&gt;35,"Middle","Young"))</f>
        <v>Senior</v>
      </c>
    </row>
    <row r="1086" spans="1:18" x14ac:dyDescent="0.3">
      <c r="A1086" s="1" t="s">
        <v>2151</v>
      </c>
      <c r="B1086" s="1" t="s">
        <v>26614</v>
      </c>
      <c r="C1086" s="1" t="s">
        <v>26</v>
      </c>
      <c r="D1086" s="1" t="s">
        <v>89</v>
      </c>
      <c r="E1086" s="1" t="s">
        <v>26620</v>
      </c>
      <c r="F1086" s="2">
        <v>44590</v>
      </c>
      <c r="G1086" s="1" t="s">
        <v>3232</v>
      </c>
      <c r="H1086" s="1" t="s">
        <v>3233</v>
      </c>
      <c r="I1086" s="1" t="s">
        <v>52</v>
      </c>
      <c r="J1086" s="3" t="s">
        <v>27764</v>
      </c>
      <c r="K1086">
        <v>378</v>
      </c>
      <c r="L1086" s="1" t="s">
        <v>22</v>
      </c>
      <c r="M1086" s="2">
        <v>44596</v>
      </c>
      <c r="N1086" s="1" t="s">
        <v>31</v>
      </c>
      <c r="O1086" s="1" t="s">
        <v>44</v>
      </c>
      <c r="P1086" s="1">
        <f>_3___Healthcare_Data_v1[[#This Row],[Discharge Date]]-_3___Healthcare_Data_v1[[#This Row],[Date of Admission]]</f>
        <v>6</v>
      </c>
      <c r="Q1086" s="1">
        <f>IFERROR(_3___Healthcare_Data_v1[[#This Row],[ Billing Amount ]]/_3___Healthcare_Data_v1[[#This Row],[Days in Hospital]],0)</f>
        <v>1138.9177901666667</v>
      </c>
      <c r="R1086" s="1" t="str">
        <f>IF(_3___Healthcare_Data_v1[[#This Row],[Age]]&gt;60,"Senior",IF(_3___Healthcare_Data_v1[[#This Row],[Age]]&gt;35,"Middle","Young"))</f>
        <v>Senior</v>
      </c>
    </row>
    <row r="1087" spans="1:18" x14ac:dyDescent="0.3">
      <c r="A1087" s="1" t="s">
        <v>3234</v>
      </c>
      <c r="B1087" s="1" t="s">
        <v>26689</v>
      </c>
      <c r="C1087" s="1" t="s">
        <v>16</v>
      </c>
      <c r="D1087" s="1" t="s">
        <v>49</v>
      </c>
      <c r="E1087" s="1" t="s">
        <v>69</v>
      </c>
      <c r="F1087" s="2">
        <v>43629</v>
      </c>
      <c r="G1087" s="1" t="s">
        <v>3235</v>
      </c>
      <c r="H1087" s="1" t="s">
        <v>3236</v>
      </c>
      <c r="I1087" s="1" t="s">
        <v>21</v>
      </c>
      <c r="J1087" s="3" t="s">
        <v>27765</v>
      </c>
      <c r="K1087">
        <v>129</v>
      </c>
      <c r="L1087" s="1" t="s">
        <v>38</v>
      </c>
      <c r="M1087" s="2">
        <v>43636</v>
      </c>
      <c r="N1087" s="1" t="s">
        <v>23</v>
      </c>
      <c r="O1087" s="1" t="s">
        <v>44</v>
      </c>
      <c r="P1087" s="1">
        <f>_3___Healthcare_Data_v1[[#This Row],[Discharge Date]]-_3___Healthcare_Data_v1[[#This Row],[Date of Admission]]</f>
        <v>7</v>
      </c>
      <c r="Q1087" s="1">
        <f>IFERROR(_3___Healthcare_Data_v1[[#This Row],[ Billing Amount ]]/_3___Healthcare_Data_v1[[#This Row],[Days in Hospital]],0)</f>
        <v>5038.1253685714282</v>
      </c>
      <c r="R1087" s="1" t="str">
        <f>IF(_3___Healthcare_Data_v1[[#This Row],[Age]]&gt;60,"Senior",IF(_3___Healthcare_Data_v1[[#This Row],[Age]]&gt;35,"Middle","Young"))</f>
        <v>Senior</v>
      </c>
    </row>
    <row r="1088" spans="1:18" x14ac:dyDescent="0.3">
      <c r="A1088" s="1" t="s">
        <v>3237</v>
      </c>
      <c r="B1088" s="1" t="s">
        <v>26687</v>
      </c>
      <c r="C1088" s="1" t="s">
        <v>16</v>
      </c>
      <c r="D1088" s="1" t="s">
        <v>17</v>
      </c>
      <c r="E1088" s="1" t="s">
        <v>35</v>
      </c>
      <c r="F1088" s="2">
        <v>43837</v>
      </c>
      <c r="G1088" s="1" t="s">
        <v>3238</v>
      </c>
      <c r="H1088" s="1" t="s">
        <v>934</v>
      </c>
      <c r="I1088" s="1" t="s">
        <v>26607</v>
      </c>
      <c r="J1088" s="3" t="s">
        <v>27766</v>
      </c>
      <c r="K1088">
        <v>134</v>
      </c>
      <c r="L1088" s="1" t="s">
        <v>42</v>
      </c>
      <c r="M1088" s="2">
        <v>43858</v>
      </c>
      <c r="N1088" s="1" t="s">
        <v>48</v>
      </c>
      <c r="O1088" s="1" t="s">
        <v>24</v>
      </c>
      <c r="P1088" s="1">
        <f>_3___Healthcare_Data_v1[[#This Row],[Discharge Date]]-_3___Healthcare_Data_v1[[#This Row],[Date of Admission]]</f>
        <v>21</v>
      </c>
      <c r="Q1088" s="1">
        <f>IFERROR(_3___Healthcare_Data_v1[[#This Row],[ Billing Amount ]]/_3___Healthcare_Data_v1[[#This Row],[Days in Hospital]],0)</f>
        <v>461.47826128571432</v>
      </c>
      <c r="R1088" s="1" t="str">
        <f>IF(_3___Healthcare_Data_v1[[#This Row],[Age]]&gt;60,"Senior",IF(_3___Healthcare_Data_v1[[#This Row],[Age]]&gt;35,"Middle","Young"))</f>
        <v>Senior</v>
      </c>
    </row>
    <row r="1089" spans="1:18" x14ac:dyDescent="0.3">
      <c r="A1089" s="1" t="s">
        <v>3239</v>
      </c>
      <c r="B1089" s="1" t="s">
        <v>26755</v>
      </c>
      <c r="C1089" s="1" t="s">
        <v>16</v>
      </c>
      <c r="D1089" s="1" t="s">
        <v>89</v>
      </c>
      <c r="E1089" s="1" t="s">
        <v>26615</v>
      </c>
      <c r="F1089" s="2">
        <v>44869</v>
      </c>
      <c r="G1089" s="1" t="s">
        <v>3240</v>
      </c>
      <c r="H1089" s="1" t="s">
        <v>948</v>
      </c>
      <c r="I1089" s="1" t="s">
        <v>52</v>
      </c>
      <c r="J1089" s="3" t="s">
        <v>27767</v>
      </c>
      <c r="K1089">
        <v>472</v>
      </c>
      <c r="L1089" s="1" t="s">
        <v>22</v>
      </c>
      <c r="M1089" s="2">
        <v>44871</v>
      </c>
      <c r="N1089" s="1" t="s">
        <v>23</v>
      </c>
      <c r="O1089" s="1" t="s">
        <v>24</v>
      </c>
      <c r="P1089" s="1">
        <f>_3___Healthcare_Data_v1[[#This Row],[Discharge Date]]-_3___Healthcare_Data_v1[[#This Row],[Date of Admission]]</f>
        <v>2</v>
      </c>
      <c r="Q1089" s="1">
        <f>IFERROR(_3___Healthcare_Data_v1[[#This Row],[ Billing Amount ]]/_3___Healthcare_Data_v1[[#This Row],[Days in Hospital]],0)</f>
        <v>5690.6072100000001</v>
      </c>
      <c r="R1089" s="1" t="str">
        <f>IF(_3___Healthcare_Data_v1[[#This Row],[Age]]&gt;60,"Senior",IF(_3___Healthcare_Data_v1[[#This Row],[Age]]&gt;35,"Middle","Young"))</f>
        <v>Senior</v>
      </c>
    </row>
    <row r="1090" spans="1:18" x14ac:dyDescent="0.3">
      <c r="A1090" s="1" t="s">
        <v>3241</v>
      </c>
      <c r="B1090" s="1" t="s">
        <v>26822</v>
      </c>
      <c r="C1090" s="1" t="s">
        <v>16</v>
      </c>
      <c r="D1090" s="1" t="s">
        <v>62</v>
      </c>
      <c r="E1090" s="1" t="s">
        <v>18</v>
      </c>
      <c r="F1090" s="2">
        <v>44868</v>
      </c>
      <c r="G1090" s="1" t="s">
        <v>3242</v>
      </c>
      <c r="H1090" s="1" t="s">
        <v>3243</v>
      </c>
      <c r="I1090" s="1" t="s">
        <v>56</v>
      </c>
      <c r="J1090" s="3" t="s">
        <v>27768</v>
      </c>
      <c r="K1090">
        <v>317</v>
      </c>
      <c r="L1090" s="1" t="s">
        <v>42</v>
      </c>
      <c r="M1090" s="2">
        <v>44884</v>
      </c>
      <c r="N1090" s="1" t="s">
        <v>84</v>
      </c>
      <c r="O1090" s="1" t="s">
        <v>44</v>
      </c>
      <c r="P1090" s="1">
        <f>_3___Healthcare_Data_v1[[#This Row],[Discharge Date]]-_3___Healthcare_Data_v1[[#This Row],[Date of Admission]]</f>
        <v>16</v>
      </c>
      <c r="Q1090" s="1">
        <f>IFERROR(_3___Healthcare_Data_v1[[#This Row],[ Billing Amount ]]/_3___Healthcare_Data_v1[[#This Row],[Days in Hospital]],0)</f>
        <v>2000.592094375</v>
      </c>
      <c r="R1090" s="1" t="str">
        <f>IF(_3___Healthcare_Data_v1[[#This Row],[Age]]&gt;60,"Senior",IF(_3___Healthcare_Data_v1[[#This Row],[Age]]&gt;35,"Middle","Young"))</f>
        <v>Senior</v>
      </c>
    </row>
    <row r="1091" spans="1:18" x14ac:dyDescent="0.3">
      <c r="A1091" s="1" t="s">
        <v>3244</v>
      </c>
      <c r="B1091" s="1" t="s">
        <v>26646</v>
      </c>
      <c r="C1091" s="1" t="s">
        <v>26</v>
      </c>
      <c r="D1091" s="1" t="s">
        <v>114</v>
      </c>
      <c r="E1091" s="1" t="s">
        <v>28</v>
      </c>
      <c r="F1091" s="2">
        <v>45032</v>
      </c>
      <c r="G1091" s="1" t="s">
        <v>3245</v>
      </c>
      <c r="H1091" s="1" t="s">
        <v>3246</v>
      </c>
      <c r="I1091" s="1" t="s">
        <v>52</v>
      </c>
      <c r="J1091" s="3" t="s">
        <v>27769</v>
      </c>
      <c r="K1091">
        <v>392</v>
      </c>
      <c r="L1091" s="1" t="s">
        <v>42</v>
      </c>
      <c r="M1091" s="2">
        <v>45054</v>
      </c>
      <c r="N1091" s="1" t="s">
        <v>48</v>
      </c>
      <c r="O1091" s="1" t="s">
        <v>44</v>
      </c>
      <c r="P1091" s="1">
        <f>_3___Healthcare_Data_v1[[#This Row],[Discharge Date]]-_3___Healthcare_Data_v1[[#This Row],[Date of Admission]]</f>
        <v>22</v>
      </c>
      <c r="Q1091" s="1">
        <f>IFERROR(_3___Healthcare_Data_v1[[#This Row],[ Billing Amount ]]/_3___Healthcare_Data_v1[[#This Row],[Days in Hospital]],0)</f>
        <v>1287.4323863636364</v>
      </c>
      <c r="R1091" s="1" t="str">
        <f>IF(_3___Healthcare_Data_v1[[#This Row],[Age]]&gt;60,"Senior",IF(_3___Healthcare_Data_v1[[#This Row],[Age]]&gt;35,"Middle","Young"))</f>
        <v>Senior</v>
      </c>
    </row>
    <row r="1092" spans="1:18" x14ac:dyDescent="0.3">
      <c r="A1092" s="1" t="s">
        <v>3247</v>
      </c>
      <c r="B1092" s="1" t="s">
        <v>26714</v>
      </c>
      <c r="C1092" s="1" t="s">
        <v>26</v>
      </c>
      <c r="D1092" s="1" t="s">
        <v>114</v>
      </c>
      <c r="E1092" s="1" t="s">
        <v>69</v>
      </c>
      <c r="F1092" s="2">
        <v>44351</v>
      </c>
      <c r="G1092" s="1" t="s">
        <v>3248</v>
      </c>
      <c r="H1092" s="1" t="s">
        <v>3249</v>
      </c>
      <c r="I1092" s="1" t="s">
        <v>56</v>
      </c>
      <c r="J1092" s="3" t="s">
        <v>27770</v>
      </c>
      <c r="K1092">
        <v>287</v>
      </c>
      <c r="L1092" s="1" t="s">
        <v>22</v>
      </c>
      <c r="M1092" s="2">
        <v>44355</v>
      </c>
      <c r="N1092" s="1" t="s">
        <v>43</v>
      </c>
      <c r="O1092" s="1" t="s">
        <v>24</v>
      </c>
      <c r="P1092" s="1">
        <f>_3___Healthcare_Data_v1[[#This Row],[Discharge Date]]-_3___Healthcare_Data_v1[[#This Row],[Date of Admission]]</f>
        <v>4</v>
      </c>
      <c r="Q1092" s="1">
        <f>IFERROR(_3___Healthcare_Data_v1[[#This Row],[ Billing Amount ]]/_3___Healthcare_Data_v1[[#This Row],[Days in Hospital]],0)</f>
        <v>18032.564289999998</v>
      </c>
      <c r="R1092" s="1" t="str">
        <f>IF(_3___Healthcare_Data_v1[[#This Row],[Age]]&gt;60,"Senior",IF(_3___Healthcare_Data_v1[[#This Row],[Age]]&gt;35,"Middle","Young"))</f>
        <v>Senior</v>
      </c>
    </row>
    <row r="1093" spans="1:18" x14ac:dyDescent="0.3">
      <c r="A1093" s="1" t="s">
        <v>3250</v>
      </c>
      <c r="B1093" s="1" t="s">
        <v>26659</v>
      </c>
      <c r="C1093" s="1" t="s">
        <v>16</v>
      </c>
      <c r="D1093" s="1" t="s">
        <v>89</v>
      </c>
      <c r="E1093" s="1" t="s">
        <v>18</v>
      </c>
      <c r="F1093" s="2">
        <v>43705</v>
      </c>
      <c r="G1093" s="1" t="s">
        <v>3251</v>
      </c>
      <c r="H1093" s="1" t="s">
        <v>3252</v>
      </c>
      <c r="I1093" s="1" t="s">
        <v>60</v>
      </c>
      <c r="J1093" s="3" t="s">
        <v>27771</v>
      </c>
      <c r="K1093">
        <v>313</v>
      </c>
      <c r="L1093" s="1" t="s">
        <v>38</v>
      </c>
      <c r="M1093" s="2">
        <v>43722</v>
      </c>
      <c r="N1093" s="1" t="s">
        <v>23</v>
      </c>
      <c r="O1093" s="1" t="s">
        <v>44</v>
      </c>
      <c r="P1093" s="1">
        <f>_3___Healthcare_Data_v1[[#This Row],[Discharge Date]]-_3___Healthcare_Data_v1[[#This Row],[Date of Admission]]</f>
        <v>17</v>
      </c>
      <c r="Q1093" s="1">
        <f>IFERROR(_3___Healthcare_Data_v1[[#This Row],[ Billing Amount ]]/_3___Healthcare_Data_v1[[#This Row],[Days in Hospital]],0)</f>
        <v>2891.2557852941177</v>
      </c>
      <c r="R1093" s="1" t="str">
        <f>IF(_3___Healthcare_Data_v1[[#This Row],[Age]]&gt;60,"Senior",IF(_3___Healthcare_Data_v1[[#This Row],[Age]]&gt;35,"Middle","Young"))</f>
        <v>Senior</v>
      </c>
    </row>
    <row r="1094" spans="1:18" x14ac:dyDescent="0.3">
      <c r="A1094" s="1" t="s">
        <v>3253</v>
      </c>
      <c r="B1094" s="1" t="s">
        <v>26612</v>
      </c>
      <c r="C1094" s="1" t="s">
        <v>16</v>
      </c>
      <c r="D1094" s="1" t="s">
        <v>114</v>
      </c>
      <c r="E1094" s="1" t="s">
        <v>35</v>
      </c>
      <c r="F1094" s="2">
        <v>44893</v>
      </c>
      <c r="G1094" s="1" t="s">
        <v>3254</v>
      </c>
      <c r="H1094" s="1" t="s">
        <v>3255</v>
      </c>
      <c r="I1094" s="1" t="s">
        <v>60</v>
      </c>
      <c r="J1094" s="3" t="s">
        <v>27772</v>
      </c>
      <c r="K1094">
        <v>307</v>
      </c>
      <c r="L1094" s="1" t="s">
        <v>42</v>
      </c>
      <c r="M1094" s="2">
        <v>44906</v>
      </c>
      <c r="N1094" s="1" t="s">
        <v>84</v>
      </c>
      <c r="O1094" s="1" t="s">
        <v>24</v>
      </c>
      <c r="P1094" s="1">
        <f>_3___Healthcare_Data_v1[[#This Row],[Discharge Date]]-_3___Healthcare_Data_v1[[#This Row],[Date of Admission]]</f>
        <v>13</v>
      </c>
      <c r="Q1094" s="1">
        <f>IFERROR(_3___Healthcare_Data_v1[[#This Row],[ Billing Amount ]]/_3___Healthcare_Data_v1[[#This Row],[Days in Hospital]],0)</f>
        <v>717.59179438461547</v>
      </c>
      <c r="R1094" s="1" t="str">
        <f>IF(_3___Healthcare_Data_v1[[#This Row],[Age]]&gt;60,"Senior",IF(_3___Healthcare_Data_v1[[#This Row],[Age]]&gt;35,"Middle","Young"))</f>
        <v>Senior</v>
      </c>
    </row>
    <row r="1095" spans="1:18" x14ac:dyDescent="0.3">
      <c r="A1095" s="1" t="s">
        <v>3256</v>
      </c>
      <c r="B1095" s="1" t="s">
        <v>26720</v>
      </c>
      <c r="C1095" s="1" t="s">
        <v>16</v>
      </c>
      <c r="D1095" s="1" t="s">
        <v>114</v>
      </c>
      <c r="E1095" s="1" t="s">
        <v>18</v>
      </c>
      <c r="F1095" s="2">
        <v>43418</v>
      </c>
      <c r="G1095" s="1" t="s">
        <v>3257</v>
      </c>
      <c r="H1095" s="1" t="s">
        <v>3258</v>
      </c>
      <c r="I1095" s="1" t="s">
        <v>21</v>
      </c>
      <c r="J1095" s="3" t="s">
        <v>27773</v>
      </c>
      <c r="K1095">
        <v>281</v>
      </c>
      <c r="L1095" s="1" t="s">
        <v>38</v>
      </c>
      <c r="M1095" s="2">
        <v>43446</v>
      </c>
      <c r="N1095" s="1" t="s">
        <v>43</v>
      </c>
      <c r="O1095" s="1" t="s">
        <v>44</v>
      </c>
      <c r="P1095" s="1">
        <f>_3___Healthcare_Data_v1[[#This Row],[Discharge Date]]-_3___Healthcare_Data_v1[[#This Row],[Date of Admission]]</f>
        <v>28</v>
      </c>
      <c r="Q1095" s="1">
        <f>IFERROR(_3___Healthcare_Data_v1[[#This Row],[ Billing Amount ]]/_3___Healthcare_Data_v1[[#This Row],[Days in Hospital]],0)</f>
        <v>715.47921642857148</v>
      </c>
      <c r="R1095" s="1" t="str">
        <f>IF(_3___Healthcare_Data_v1[[#This Row],[Age]]&gt;60,"Senior",IF(_3___Healthcare_Data_v1[[#This Row],[Age]]&gt;35,"Middle","Young"))</f>
        <v>Senior</v>
      </c>
    </row>
    <row r="1096" spans="1:18" x14ac:dyDescent="0.3">
      <c r="A1096" s="1" t="s">
        <v>3259</v>
      </c>
      <c r="B1096" s="1" t="s">
        <v>26967</v>
      </c>
      <c r="C1096" s="1" t="s">
        <v>16</v>
      </c>
      <c r="D1096" s="1" t="s">
        <v>34</v>
      </c>
      <c r="E1096" s="1" t="s">
        <v>35</v>
      </c>
      <c r="F1096" s="2">
        <v>44326</v>
      </c>
      <c r="G1096" s="1" t="s">
        <v>3260</v>
      </c>
      <c r="H1096" s="1" t="s">
        <v>3261</v>
      </c>
      <c r="I1096" s="1" t="s">
        <v>60</v>
      </c>
      <c r="J1096" s="3" t="s">
        <v>27774</v>
      </c>
      <c r="K1096">
        <v>149</v>
      </c>
      <c r="L1096" s="1" t="s">
        <v>22</v>
      </c>
      <c r="M1096" s="2">
        <v>44333</v>
      </c>
      <c r="N1096" s="1" t="s">
        <v>48</v>
      </c>
      <c r="O1096" s="1" t="s">
        <v>32</v>
      </c>
      <c r="P1096" s="1">
        <f>_3___Healthcare_Data_v1[[#This Row],[Discharge Date]]-_3___Healthcare_Data_v1[[#This Row],[Date of Admission]]</f>
        <v>7</v>
      </c>
      <c r="Q1096" s="1">
        <f>IFERROR(_3___Healthcare_Data_v1[[#This Row],[ Billing Amount ]]/_3___Healthcare_Data_v1[[#This Row],[Days in Hospital]],0)</f>
        <v>1987.9599942857144</v>
      </c>
      <c r="R1096" s="1" t="str">
        <f>IF(_3___Healthcare_Data_v1[[#This Row],[Age]]&gt;60,"Senior",IF(_3___Healthcare_Data_v1[[#This Row],[Age]]&gt;35,"Middle","Young"))</f>
        <v>Senior</v>
      </c>
    </row>
    <row r="1097" spans="1:18" x14ac:dyDescent="0.3">
      <c r="A1097" s="1" t="s">
        <v>3262</v>
      </c>
      <c r="B1097" s="1" t="s">
        <v>26704</v>
      </c>
      <c r="C1097" s="1" t="s">
        <v>26</v>
      </c>
      <c r="D1097" s="1" t="s">
        <v>17</v>
      </c>
      <c r="E1097" s="1" t="s">
        <v>35</v>
      </c>
      <c r="F1097" s="2">
        <v>44190</v>
      </c>
      <c r="G1097" s="1" t="s">
        <v>3263</v>
      </c>
      <c r="H1097" s="1" t="s">
        <v>3264</v>
      </c>
      <c r="I1097" s="1" t="s">
        <v>52</v>
      </c>
      <c r="J1097" s="3" t="s">
        <v>27775</v>
      </c>
      <c r="K1097">
        <v>125</v>
      </c>
      <c r="L1097" s="1" t="s">
        <v>38</v>
      </c>
      <c r="M1097" s="2">
        <v>44220</v>
      </c>
      <c r="N1097" s="1" t="s">
        <v>48</v>
      </c>
      <c r="O1097" s="1" t="s">
        <v>44</v>
      </c>
      <c r="P1097" s="1">
        <f>_3___Healthcare_Data_v1[[#This Row],[Discharge Date]]-_3___Healthcare_Data_v1[[#This Row],[Date of Admission]]</f>
        <v>30</v>
      </c>
      <c r="Q1097" s="1">
        <f>IFERROR(_3___Healthcare_Data_v1[[#This Row],[ Billing Amount ]]/_3___Healthcare_Data_v1[[#This Row],[Days in Hospital]],0)</f>
        <v>205.59682066666667</v>
      </c>
      <c r="R1097" s="1" t="str">
        <f>IF(_3___Healthcare_Data_v1[[#This Row],[Age]]&gt;60,"Senior",IF(_3___Healthcare_Data_v1[[#This Row],[Age]]&gt;35,"Middle","Young"))</f>
        <v>Senior</v>
      </c>
    </row>
    <row r="1098" spans="1:18" x14ac:dyDescent="0.3">
      <c r="A1098" s="1" t="s">
        <v>3265</v>
      </c>
      <c r="B1098" s="1" t="s">
        <v>26614</v>
      </c>
      <c r="C1098" s="1" t="s">
        <v>26</v>
      </c>
      <c r="D1098" s="1" t="s">
        <v>17</v>
      </c>
      <c r="E1098" s="1" t="s">
        <v>26615</v>
      </c>
      <c r="F1098" s="2">
        <v>44118</v>
      </c>
      <c r="G1098" s="1" t="s">
        <v>3266</v>
      </c>
      <c r="H1098" s="1" t="s">
        <v>3267</v>
      </c>
      <c r="I1098" s="1" t="s">
        <v>52</v>
      </c>
      <c r="J1098" s="3" t="s">
        <v>27776</v>
      </c>
      <c r="K1098">
        <v>382</v>
      </c>
      <c r="L1098" s="1" t="s">
        <v>38</v>
      </c>
      <c r="M1098" s="2">
        <v>44130</v>
      </c>
      <c r="N1098" s="1" t="s">
        <v>23</v>
      </c>
      <c r="O1098" s="1" t="s">
        <v>24</v>
      </c>
      <c r="P1098" s="1">
        <f>_3___Healthcare_Data_v1[[#This Row],[Discharge Date]]-_3___Healthcare_Data_v1[[#This Row],[Date of Admission]]</f>
        <v>12</v>
      </c>
      <c r="Q1098" s="1">
        <f>IFERROR(_3___Healthcare_Data_v1[[#This Row],[ Billing Amount ]]/_3___Healthcare_Data_v1[[#This Row],[Days in Hospital]],0)</f>
        <v>199.16932791666667</v>
      </c>
      <c r="R1098" s="1" t="str">
        <f>IF(_3___Healthcare_Data_v1[[#This Row],[Age]]&gt;60,"Senior",IF(_3___Healthcare_Data_v1[[#This Row],[Age]]&gt;35,"Middle","Young"))</f>
        <v>Senior</v>
      </c>
    </row>
    <row r="1099" spans="1:18" x14ac:dyDescent="0.3">
      <c r="A1099" s="1" t="s">
        <v>3268</v>
      </c>
      <c r="B1099" s="1" t="s">
        <v>26628</v>
      </c>
      <c r="C1099" s="1" t="s">
        <v>26</v>
      </c>
      <c r="D1099" s="1" t="s">
        <v>62</v>
      </c>
      <c r="E1099" s="1" t="s">
        <v>35</v>
      </c>
      <c r="F1099" s="2">
        <v>43439</v>
      </c>
      <c r="G1099" s="1" t="s">
        <v>3269</v>
      </c>
      <c r="H1099" s="1" t="s">
        <v>3270</v>
      </c>
      <c r="I1099" s="1" t="s">
        <v>21</v>
      </c>
      <c r="J1099" s="3" t="s">
        <v>27777</v>
      </c>
      <c r="K1099">
        <v>255</v>
      </c>
      <c r="L1099" s="1" t="s">
        <v>42</v>
      </c>
      <c r="M1099" s="2">
        <v>43440</v>
      </c>
      <c r="N1099" s="1" t="s">
        <v>31</v>
      </c>
      <c r="O1099" s="1" t="s">
        <v>24</v>
      </c>
      <c r="P1099" s="1">
        <f>_3___Healthcare_Data_v1[[#This Row],[Discharge Date]]-_3___Healthcare_Data_v1[[#This Row],[Date of Admission]]</f>
        <v>1</v>
      </c>
      <c r="Q1099" s="1">
        <f>IFERROR(_3___Healthcare_Data_v1[[#This Row],[ Billing Amount ]]/_3___Healthcare_Data_v1[[#This Row],[Days in Hospital]],0)</f>
        <v>10416.04804</v>
      </c>
      <c r="R1099" s="1" t="str">
        <f>IF(_3___Healthcare_Data_v1[[#This Row],[Age]]&gt;60,"Senior",IF(_3___Healthcare_Data_v1[[#This Row],[Age]]&gt;35,"Middle","Young"))</f>
        <v>Senior</v>
      </c>
    </row>
    <row r="1100" spans="1:18" x14ac:dyDescent="0.3">
      <c r="A1100" s="1" t="s">
        <v>3271</v>
      </c>
      <c r="B1100" s="1" t="s">
        <v>26759</v>
      </c>
      <c r="C1100" s="1" t="s">
        <v>16</v>
      </c>
      <c r="D1100" s="1" t="s">
        <v>27</v>
      </c>
      <c r="E1100" s="1" t="s">
        <v>69</v>
      </c>
      <c r="F1100" s="2">
        <v>43476</v>
      </c>
      <c r="G1100" s="1" t="s">
        <v>3272</v>
      </c>
      <c r="H1100" s="1" t="s">
        <v>1572</v>
      </c>
      <c r="I1100" s="1" t="s">
        <v>26607</v>
      </c>
      <c r="J1100" s="3" t="s">
        <v>27778</v>
      </c>
      <c r="K1100">
        <v>396</v>
      </c>
      <c r="L1100" s="1" t="s">
        <v>38</v>
      </c>
      <c r="M1100" s="2">
        <v>43481</v>
      </c>
      <c r="N1100" s="1" t="s">
        <v>31</v>
      </c>
      <c r="O1100" s="1" t="s">
        <v>24</v>
      </c>
      <c r="P1100" s="1">
        <f>_3___Healthcare_Data_v1[[#This Row],[Discharge Date]]-_3___Healthcare_Data_v1[[#This Row],[Date of Admission]]</f>
        <v>5</v>
      </c>
      <c r="Q1100" s="1">
        <f>IFERROR(_3___Healthcare_Data_v1[[#This Row],[ Billing Amount ]]/_3___Healthcare_Data_v1[[#This Row],[Days in Hospital]],0)</f>
        <v>12679.738542000001</v>
      </c>
      <c r="R1100" s="1" t="str">
        <f>IF(_3___Healthcare_Data_v1[[#This Row],[Age]]&gt;60,"Senior",IF(_3___Healthcare_Data_v1[[#This Row],[Age]]&gt;35,"Middle","Young"))</f>
        <v>Senior</v>
      </c>
    </row>
    <row r="1101" spans="1:18" x14ac:dyDescent="0.3">
      <c r="A1101" s="1" t="s">
        <v>3273</v>
      </c>
      <c r="B1101" s="1" t="s">
        <v>26614</v>
      </c>
      <c r="C1101" s="1" t="s">
        <v>16</v>
      </c>
      <c r="D1101" s="1" t="s">
        <v>17</v>
      </c>
      <c r="E1101" s="1" t="s">
        <v>26615</v>
      </c>
      <c r="F1101" s="2">
        <v>44512</v>
      </c>
      <c r="G1101" s="1" t="s">
        <v>3274</v>
      </c>
      <c r="H1101" s="1" t="s">
        <v>3275</v>
      </c>
      <c r="I1101" s="1" t="s">
        <v>21</v>
      </c>
      <c r="J1101" s="3" t="s">
        <v>27779</v>
      </c>
      <c r="K1101">
        <v>110</v>
      </c>
      <c r="L1101" s="1" t="s">
        <v>22</v>
      </c>
      <c r="M1101" s="2">
        <v>44518</v>
      </c>
      <c r="N1101" s="1" t="s">
        <v>23</v>
      </c>
      <c r="O1101" s="1" t="s">
        <v>24</v>
      </c>
      <c r="P1101" s="1">
        <f>_3___Healthcare_Data_v1[[#This Row],[Discharge Date]]-_3___Healthcare_Data_v1[[#This Row],[Date of Admission]]</f>
        <v>6</v>
      </c>
      <c r="Q1101" s="1">
        <f>IFERROR(_3___Healthcare_Data_v1[[#This Row],[ Billing Amount ]]/_3___Healthcare_Data_v1[[#This Row],[Days in Hospital]],0)</f>
        <v>4877.1692849999999</v>
      </c>
      <c r="R1101" s="1" t="str">
        <f>IF(_3___Healthcare_Data_v1[[#This Row],[Age]]&gt;60,"Senior",IF(_3___Healthcare_Data_v1[[#This Row],[Age]]&gt;35,"Middle","Young"))</f>
        <v>Senior</v>
      </c>
    </row>
    <row r="1102" spans="1:18" x14ac:dyDescent="0.3">
      <c r="A1102" s="1" t="s">
        <v>3276</v>
      </c>
      <c r="B1102" s="1" t="s">
        <v>26668</v>
      </c>
      <c r="C1102" s="1" t="s">
        <v>16</v>
      </c>
      <c r="D1102" s="1" t="s">
        <v>49</v>
      </c>
      <c r="E1102" s="1" t="s">
        <v>26615</v>
      </c>
      <c r="F1102" s="2">
        <v>45026</v>
      </c>
      <c r="G1102" s="1" t="s">
        <v>3277</v>
      </c>
      <c r="H1102" s="1" t="s">
        <v>3278</v>
      </c>
      <c r="I1102" s="1" t="s">
        <v>60</v>
      </c>
      <c r="J1102" s="3" t="s">
        <v>27780</v>
      </c>
      <c r="K1102">
        <v>138</v>
      </c>
      <c r="L1102" s="1" t="s">
        <v>22</v>
      </c>
      <c r="M1102" s="2">
        <v>45026</v>
      </c>
      <c r="N1102" s="1" t="s">
        <v>43</v>
      </c>
      <c r="O1102" s="1" t="s">
        <v>44</v>
      </c>
      <c r="P1102" s="1">
        <f>_3___Healthcare_Data_v1[[#This Row],[Discharge Date]]-_3___Healthcare_Data_v1[[#This Row],[Date of Admission]]</f>
        <v>0</v>
      </c>
      <c r="Q1102" s="1">
        <f>IFERROR(_3___Healthcare_Data_v1[[#This Row],[ Billing Amount ]]/_3___Healthcare_Data_v1[[#This Row],[Days in Hospital]],0)</f>
        <v>0</v>
      </c>
      <c r="R1102" s="1" t="str">
        <f>IF(_3___Healthcare_Data_v1[[#This Row],[Age]]&gt;60,"Senior",IF(_3___Healthcare_Data_v1[[#This Row],[Age]]&gt;35,"Middle","Young"))</f>
        <v>Senior</v>
      </c>
    </row>
    <row r="1103" spans="1:18" x14ac:dyDescent="0.3">
      <c r="A1103" s="1" t="s">
        <v>3279</v>
      </c>
      <c r="B1103" s="1" t="s">
        <v>26795</v>
      </c>
      <c r="C1103" s="1" t="s">
        <v>16</v>
      </c>
      <c r="D1103" s="1" t="s">
        <v>114</v>
      </c>
      <c r="E1103" s="1" t="s">
        <v>69</v>
      </c>
      <c r="F1103" s="2">
        <v>43548</v>
      </c>
      <c r="G1103" s="1" t="s">
        <v>3280</v>
      </c>
      <c r="H1103" s="1" t="s">
        <v>3281</v>
      </c>
      <c r="I1103" s="1" t="s">
        <v>52</v>
      </c>
      <c r="J1103" s="3" t="s">
        <v>27781</v>
      </c>
      <c r="K1103">
        <v>373</v>
      </c>
      <c r="L1103" s="1" t="s">
        <v>38</v>
      </c>
      <c r="M1103" s="2">
        <v>43565</v>
      </c>
      <c r="N1103" s="1" t="s">
        <v>48</v>
      </c>
      <c r="O1103" s="1" t="s">
        <v>24</v>
      </c>
      <c r="P1103" s="1">
        <f>_3___Healthcare_Data_v1[[#This Row],[Discharge Date]]-_3___Healthcare_Data_v1[[#This Row],[Date of Admission]]</f>
        <v>17</v>
      </c>
      <c r="Q1103" s="1">
        <f>IFERROR(_3___Healthcare_Data_v1[[#This Row],[ Billing Amount ]]/_3___Healthcare_Data_v1[[#This Row],[Days in Hospital]],0)</f>
        <v>681.86306764705887</v>
      </c>
      <c r="R1103" s="1" t="str">
        <f>IF(_3___Healthcare_Data_v1[[#This Row],[Age]]&gt;60,"Senior",IF(_3___Healthcare_Data_v1[[#This Row],[Age]]&gt;35,"Middle","Young"))</f>
        <v>Senior</v>
      </c>
    </row>
    <row r="1104" spans="1:18" x14ac:dyDescent="0.3">
      <c r="A1104" s="1" t="s">
        <v>3282</v>
      </c>
      <c r="B1104" s="1" t="s">
        <v>26649</v>
      </c>
      <c r="C1104" s="1" t="s">
        <v>26</v>
      </c>
      <c r="D1104" s="1" t="s">
        <v>114</v>
      </c>
      <c r="E1104" s="1" t="s">
        <v>18</v>
      </c>
      <c r="F1104" s="2">
        <v>44539</v>
      </c>
      <c r="G1104" s="1" t="s">
        <v>3283</v>
      </c>
      <c r="H1104" s="1" t="s">
        <v>3284</v>
      </c>
      <c r="I1104" s="1" t="s">
        <v>52</v>
      </c>
      <c r="J1104" s="3" t="s">
        <v>27782</v>
      </c>
      <c r="K1104">
        <v>364</v>
      </c>
      <c r="L1104" s="1" t="s">
        <v>22</v>
      </c>
      <c r="M1104" s="2">
        <v>44546</v>
      </c>
      <c r="N1104" s="1" t="s">
        <v>48</v>
      </c>
      <c r="O1104" s="1" t="s">
        <v>24</v>
      </c>
      <c r="P1104" s="1">
        <f>_3___Healthcare_Data_v1[[#This Row],[Discharge Date]]-_3___Healthcare_Data_v1[[#This Row],[Date of Admission]]</f>
        <v>7</v>
      </c>
      <c r="Q1104" s="1">
        <f>IFERROR(_3___Healthcare_Data_v1[[#This Row],[ Billing Amount ]]/_3___Healthcare_Data_v1[[#This Row],[Days in Hospital]],0)</f>
        <v>6849.8104657142858</v>
      </c>
      <c r="R1104" s="1" t="str">
        <f>IF(_3___Healthcare_Data_v1[[#This Row],[Age]]&gt;60,"Senior",IF(_3___Healthcare_Data_v1[[#This Row],[Age]]&gt;35,"Middle","Young"))</f>
        <v>Senior</v>
      </c>
    </row>
    <row r="1105" spans="1:18" x14ac:dyDescent="0.3">
      <c r="A1105" s="1" t="s">
        <v>3285</v>
      </c>
      <c r="B1105" s="1" t="s">
        <v>26636</v>
      </c>
      <c r="C1105" s="1" t="s">
        <v>16</v>
      </c>
      <c r="D1105" s="1" t="s">
        <v>89</v>
      </c>
      <c r="E1105" s="1" t="s">
        <v>35</v>
      </c>
      <c r="F1105" s="2">
        <v>45117</v>
      </c>
      <c r="G1105" s="1" t="s">
        <v>3286</v>
      </c>
      <c r="H1105" s="1" t="s">
        <v>3287</v>
      </c>
      <c r="I1105" s="1" t="s">
        <v>26607</v>
      </c>
      <c r="J1105" s="3" t="s">
        <v>27783</v>
      </c>
      <c r="K1105">
        <v>422</v>
      </c>
      <c r="L1105" s="1" t="s">
        <v>38</v>
      </c>
      <c r="M1105" s="2">
        <v>45143</v>
      </c>
      <c r="N1105" s="1" t="s">
        <v>84</v>
      </c>
      <c r="O1105" s="1" t="s">
        <v>24</v>
      </c>
      <c r="P1105" s="1">
        <f>_3___Healthcare_Data_v1[[#This Row],[Discharge Date]]-_3___Healthcare_Data_v1[[#This Row],[Date of Admission]]</f>
        <v>26</v>
      </c>
      <c r="Q1105" s="1">
        <f>IFERROR(_3___Healthcare_Data_v1[[#This Row],[ Billing Amount ]]/_3___Healthcare_Data_v1[[#This Row],[Days in Hospital]],0)</f>
        <v>421.84088692307694</v>
      </c>
      <c r="R1105" s="1" t="str">
        <f>IF(_3___Healthcare_Data_v1[[#This Row],[Age]]&gt;60,"Senior",IF(_3___Healthcare_Data_v1[[#This Row],[Age]]&gt;35,"Middle","Young"))</f>
        <v>Senior</v>
      </c>
    </row>
    <row r="1106" spans="1:18" x14ac:dyDescent="0.3">
      <c r="A1106" s="1" t="s">
        <v>3288</v>
      </c>
      <c r="B1106" s="1" t="s">
        <v>26928</v>
      </c>
      <c r="C1106" s="1" t="s">
        <v>16</v>
      </c>
      <c r="D1106" s="1" t="s">
        <v>62</v>
      </c>
      <c r="E1106" s="1" t="s">
        <v>26615</v>
      </c>
      <c r="F1106" s="2">
        <v>44208</v>
      </c>
      <c r="G1106" s="1" t="s">
        <v>3289</v>
      </c>
      <c r="H1106" s="1" t="s">
        <v>3290</v>
      </c>
      <c r="I1106" s="1" t="s">
        <v>52</v>
      </c>
      <c r="J1106" s="3" t="s">
        <v>27784</v>
      </c>
      <c r="K1106">
        <v>301</v>
      </c>
      <c r="L1106" s="1" t="s">
        <v>22</v>
      </c>
      <c r="M1106" s="2">
        <v>44228</v>
      </c>
      <c r="N1106" s="1" t="s">
        <v>84</v>
      </c>
      <c r="O1106" s="1" t="s">
        <v>32</v>
      </c>
      <c r="P1106" s="1">
        <f>_3___Healthcare_Data_v1[[#This Row],[Discharge Date]]-_3___Healthcare_Data_v1[[#This Row],[Date of Admission]]</f>
        <v>20</v>
      </c>
      <c r="Q1106" s="1">
        <f>IFERROR(_3___Healthcare_Data_v1[[#This Row],[ Billing Amount ]]/_3___Healthcare_Data_v1[[#This Row],[Days in Hospital]],0)</f>
        <v>1989.8324789999999</v>
      </c>
      <c r="R1106" s="1" t="str">
        <f>IF(_3___Healthcare_Data_v1[[#This Row],[Age]]&gt;60,"Senior",IF(_3___Healthcare_Data_v1[[#This Row],[Age]]&gt;35,"Middle","Young"))</f>
        <v>Senior</v>
      </c>
    </row>
    <row r="1107" spans="1:18" x14ac:dyDescent="0.3">
      <c r="A1107" s="1" t="s">
        <v>3291</v>
      </c>
      <c r="B1107" s="1" t="s">
        <v>26798</v>
      </c>
      <c r="C1107" s="1" t="s">
        <v>26</v>
      </c>
      <c r="D1107" s="1" t="s">
        <v>49</v>
      </c>
      <c r="E1107" s="1" t="s">
        <v>69</v>
      </c>
      <c r="F1107" s="2">
        <v>44941</v>
      </c>
      <c r="G1107" s="1" t="s">
        <v>3292</v>
      </c>
      <c r="H1107" s="1" t="s">
        <v>3293</v>
      </c>
      <c r="I1107" s="1" t="s">
        <v>52</v>
      </c>
      <c r="J1107" s="3" t="s">
        <v>27785</v>
      </c>
      <c r="K1107">
        <v>383</v>
      </c>
      <c r="L1107" s="1" t="s">
        <v>38</v>
      </c>
      <c r="M1107" s="2">
        <v>44947</v>
      </c>
      <c r="N1107" s="1" t="s">
        <v>23</v>
      </c>
      <c r="O1107" s="1" t="s">
        <v>24</v>
      </c>
      <c r="P1107" s="1">
        <f>_3___Healthcare_Data_v1[[#This Row],[Discharge Date]]-_3___Healthcare_Data_v1[[#This Row],[Date of Admission]]</f>
        <v>6</v>
      </c>
      <c r="Q1107" s="1">
        <f>IFERROR(_3___Healthcare_Data_v1[[#This Row],[ Billing Amount ]]/_3___Healthcare_Data_v1[[#This Row],[Days in Hospital]],0)</f>
        <v>8272.7100633333339</v>
      </c>
      <c r="R1107" s="1" t="str">
        <f>IF(_3___Healthcare_Data_v1[[#This Row],[Age]]&gt;60,"Senior",IF(_3___Healthcare_Data_v1[[#This Row],[Age]]&gt;35,"Middle","Young"))</f>
        <v>Senior</v>
      </c>
    </row>
    <row r="1108" spans="1:18" x14ac:dyDescent="0.3">
      <c r="A1108" s="1" t="s">
        <v>3294</v>
      </c>
      <c r="B1108" s="1" t="s">
        <v>26624</v>
      </c>
      <c r="C1108" s="1" t="s">
        <v>16</v>
      </c>
      <c r="D1108" s="1" t="s">
        <v>49</v>
      </c>
      <c r="E1108" s="1" t="s">
        <v>35</v>
      </c>
      <c r="F1108" s="2">
        <v>44522</v>
      </c>
      <c r="G1108" s="1" t="s">
        <v>3295</v>
      </c>
      <c r="H1108" s="1" t="s">
        <v>3296</v>
      </c>
      <c r="I1108" s="1" t="s">
        <v>52</v>
      </c>
      <c r="J1108" s="3" t="s">
        <v>27786</v>
      </c>
      <c r="K1108">
        <v>207</v>
      </c>
      <c r="L1108" s="1" t="s">
        <v>22</v>
      </c>
      <c r="M1108" s="2">
        <v>44525</v>
      </c>
      <c r="N1108" s="1" t="s">
        <v>43</v>
      </c>
      <c r="O1108" s="1" t="s">
        <v>44</v>
      </c>
      <c r="P1108" s="1">
        <f>_3___Healthcare_Data_v1[[#This Row],[Discharge Date]]-_3___Healthcare_Data_v1[[#This Row],[Date of Admission]]</f>
        <v>3</v>
      </c>
      <c r="Q1108" s="1">
        <f>IFERROR(_3___Healthcare_Data_v1[[#This Row],[ Billing Amount ]]/_3___Healthcare_Data_v1[[#This Row],[Days in Hospital]],0)</f>
        <v>416.87733166666663</v>
      </c>
      <c r="R1108" s="1" t="str">
        <f>IF(_3___Healthcare_Data_v1[[#This Row],[Age]]&gt;60,"Senior",IF(_3___Healthcare_Data_v1[[#This Row],[Age]]&gt;35,"Middle","Young"))</f>
        <v>Senior</v>
      </c>
    </row>
    <row r="1109" spans="1:18" x14ac:dyDescent="0.3">
      <c r="A1109" s="1" t="s">
        <v>3297</v>
      </c>
      <c r="B1109" s="1" t="s">
        <v>26845</v>
      </c>
      <c r="C1109" s="1" t="s">
        <v>16</v>
      </c>
      <c r="D1109" s="1" t="s">
        <v>17</v>
      </c>
      <c r="E1109" s="1" t="s">
        <v>35</v>
      </c>
      <c r="F1109" s="2">
        <v>44226</v>
      </c>
      <c r="G1109" s="1" t="s">
        <v>3298</v>
      </c>
      <c r="H1109" s="1" t="s">
        <v>3299</v>
      </c>
      <c r="I1109" s="1" t="s">
        <v>52</v>
      </c>
      <c r="J1109" s="3" t="s">
        <v>27787</v>
      </c>
      <c r="K1109">
        <v>188</v>
      </c>
      <c r="L1109" s="1" t="s">
        <v>22</v>
      </c>
      <c r="M1109" s="2">
        <v>44229</v>
      </c>
      <c r="N1109" s="1" t="s">
        <v>23</v>
      </c>
      <c r="O1109" s="1" t="s">
        <v>44</v>
      </c>
      <c r="P1109" s="1">
        <f>_3___Healthcare_Data_v1[[#This Row],[Discharge Date]]-_3___Healthcare_Data_v1[[#This Row],[Date of Admission]]</f>
        <v>3</v>
      </c>
      <c r="Q1109" s="1">
        <f>IFERROR(_3___Healthcare_Data_v1[[#This Row],[ Billing Amount ]]/_3___Healthcare_Data_v1[[#This Row],[Days in Hospital]],0)</f>
        <v>1270.7107563333334</v>
      </c>
      <c r="R1109" s="1" t="str">
        <f>IF(_3___Healthcare_Data_v1[[#This Row],[Age]]&gt;60,"Senior",IF(_3___Healthcare_Data_v1[[#This Row],[Age]]&gt;35,"Middle","Young"))</f>
        <v>Senior</v>
      </c>
    </row>
    <row r="1110" spans="1:18" x14ac:dyDescent="0.3">
      <c r="A1110" s="1" t="s">
        <v>3300</v>
      </c>
      <c r="B1110" s="1" t="s">
        <v>26628</v>
      </c>
      <c r="C1110" s="1" t="s">
        <v>16</v>
      </c>
      <c r="D1110" s="1" t="s">
        <v>89</v>
      </c>
      <c r="E1110" s="1" t="s">
        <v>18</v>
      </c>
      <c r="F1110" s="2">
        <v>44786</v>
      </c>
      <c r="G1110" s="1" t="s">
        <v>3301</v>
      </c>
      <c r="H1110" s="1" t="s">
        <v>59</v>
      </c>
      <c r="I1110" s="1" t="s">
        <v>52</v>
      </c>
      <c r="J1110" s="3" t="s">
        <v>27788</v>
      </c>
      <c r="K1110">
        <v>154</v>
      </c>
      <c r="L1110" s="1" t="s">
        <v>22</v>
      </c>
      <c r="M1110" s="2">
        <v>44786</v>
      </c>
      <c r="N1110" s="1" t="s">
        <v>84</v>
      </c>
      <c r="O1110" s="1" t="s">
        <v>24</v>
      </c>
      <c r="P1110" s="1">
        <f>_3___Healthcare_Data_v1[[#This Row],[Discharge Date]]-_3___Healthcare_Data_v1[[#This Row],[Date of Admission]]</f>
        <v>0</v>
      </c>
      <c r="Q1110" s="1">
        <f>IFERROR(_3___Healthcare_Data_v1[[#This Row],[ Billing Amount ]]/_3___Healthcare_Data_v1[[#This Row],[Days in Hospital]],0)</f>
        <v>0</v>
      </c>
      <c r="R1110" s="1" t="str">
        <f>IF(_3___Healthcare_Data_v1[[#This Row],[Age]]&gt;60,"Senior",IF(_3___Healthcare_Data_v1[[#This Row],[Age]]&gt;35,"Middle","Young"))</f>
        <v>Senior</v>
      </c>
    </row>
    <row r="1111" spans="1:18" x14ac:dyDescent="0.3">
      <c r="A1111" s="1" t="s">
        <v>3302</v>
      </c>
      <c r="B1111" s="1" t="s">
        <v>26845</v>
      </c>
      <c r="C1111" s="1" t="s">
        <v>16</v>
      </c>
      <c r="D1111" s="1" t="s">
        <v>27</v>
      </c>
      <c r="E1111" s="1" t="s">
        <v>69</v>
      </c>
      <c r="F1111" s="2">
        <v>44212</v>
      </c>
      <c r="G1111" s="1" t="s">
        <v>3303</v>
      </c>
      <c r="H1111" s="1" t="s">
        <v>3304</v>
      </c>
      <c r="I1111" s="1" t="s">
        <v>26607</v>
      </c>
      <c r="J1111" s="3" t="s">
        <v>27789</v>
      </c>
      <c r="K1111">
        <v>173</v>
      </c>
      <c r="L1111" s="1" t="s">
        <v>38</v>
      </c>
      <c r="M1111" s="2">
        <v>44215</v>
      </c>
      <c r="N1111" s="1" t="s">
        <v>43</v>
      </c>
      <c r="O1111" s="1" t="s">
        <v>32</v>
      </c>
      <c r="P1111" s="1">
        <f>_3___Healthcare_Data_v1[[#This Row],[Discharge Date]]-_3___Healthcare_Data_v1[[#This Row],[Date of Admission]]</f>
        <v>3</v>
      </c>
      <c r="Q1111" s="1">
        <f>IFERROR(_3___Healthcare_Data_v1[[#This Row],[ Billing Amount ]]/_3___Healthcare_Data_v1[[#This Row],[Days in Hospital]],0)</f>
        <v>15792.110386666667</v>
      </c>
      <c r="R1111" s="1" t="str">
        <f>IF(_3___Healthcare_Data_v1[[#This Row],[Age]]&gt;60,"Senior",IF(_3___Healthcare_Data_v1[[#This Row],[Age]]&gt;35,"Middle","Young"))</f>
        <v>Senior</v>
      </c>
    </row>
    <row r="1112" spans="1:18" x14ac:dyDescent="0.3">
      <c r="A1112" s="1" t="s">
        <v>3305</v>
      </c>
      <c r="B1112" s="1" t="s">
        <v>26873</v>
      </c>
      <c r="C1112" s="1" t="s">
        <v>16</v>
      </c>
      <c r="D1112" s="1" t="s">
        <v>27</v>
      </c>
      <c r="E1112" s="1" t="s">
        <v>69</v>
      </c>
      <c r="F1112" s="2">
        <v>43903</v>
      </c>
      <c r="G1112" s="1" t="s">
        <v>3306</v>
      </c>
      <c r="H1112" s="1" t="s">
        <v>3307</v>
      </c>
      <c r="I1112" s="1" t="s">
        <v>56</v>
      </c>
      <c r="J1112" s="3" t="s">
        <v>27790</v>
      </c>
      <c r="K1112">
        <v>358</v>
      </c>
      <c r="L1112" s="1" t="s">
        <v>22</v>
      </c>
      <c r="M1112" s="2">
        <v>43909</v>
      </c>
      <c r="N1112" s="1" t="s">
        <v>31</v>
      </c>
      <c r="O1112" s="1" t="s">
        <v>24</v>
      </c>
      <c r="P1112" s="1">
        <f>_3___Healthcare_Data_v1[[#This Row],[Discharge Date]]-_3___Healthcare_Data_v1[[#This Row],[Date of Admission]]</f>
        <v>6</v>
      </c>
      <c r="Q1112" s="1">
        <f>IFERROR(_3___Healthcare_Data_v1[[#This Row],[ Billing Amount ]]/_3___Healthcare_Data_v1[[#This Row],[Days in Hospital]],0)</f>
        <v>3428.8879149999998</v>
      </c>
      <c r="R1112" s="1" t="str">
        <f>IF(_3___Healthcare_Data_v1[[#This Row],[Age]]&gt;60,"Senior",IF(_3___Healthcare_Data_v1[[#This Row],[Age]]&gt;35,"Middle","Young"))</f>
        <v>Senior</v>
      </c>
    </row>
    <row r="1113" spans="1:18" x14ac:dyDescent="0.3">
      <c r="A1113" s="1" t="s">
        <v>3308</v>
      </c>
      <c r="B1113" s="1" t="s">
        <v>26634</v>
      </c>
      <c r="C1113" s="1" t="s">
        <v>16</v>
      </c>
      <c r="D1113" s="1" t="s">
        <v>114</v>
      </c>
      <c r="E1113" s="1" t="s">
        <v>26615</v>
      </c>
      <c r="F1113" s="2">
        <v>43893</v>
      </c>
      <c r="G1113" s="1" t="s">
        <v>3309</v>
      </c>
      <c r="H1113" s="1" t="s">
        <v>3310</v>
      </c>
      <c r="I1113" s="1" t="s">
        <v>56</v>
      </c>
      <c r="J1113" s="3" t="s">
        <v>27791</v>
      </c>
      <c r="K1113">
        <v>371</v>
      </c>
      <c r="L1113" s="1" t="s">
        <v>22</v>
      </c>
      <c r="M1113" s="2">
        <v>43899</v>
      </c>
      <c r="N1113" s="1" t="s">
        <v>48</v>
      </c>
      <c r="O1113" s="1" t="s">
        <v>24</v>
      </c>
      <c r="P1113" s="1">
        <f>_3___Healthcare_Data_v1[[#This Row],[Discharge Date]]-_3___Healthcare_Data_v1[[#This Row],[Date of Admission]]</f>
        <v>6</v>
      </c>
      <c r="Q1113" s="1">
        <f>IFERROR(_3___Healthcare_Data_v1[[#This Row],[ Billing Amount ]]/_3___Healthcare_Data_v1[[#This Row],[Days in Hospital]],0)</f>
        <v>3968.8530433333331</v>
      </c>
      <c r="R1113" s="1" t="str">
        <f>IF(_3___Healthcare_Data_v1[[#This Row],[Age]]&gt;60,"Senior",IF(_3___Healthcare_Data_v1[[#This Row],[Age]]&gt;35,"Middle","Young"))</f>
        <v>Senior</v>
      </c>
    </row>
    <row r="1114" spans="1:18" x14ac:dyDescent="0.3">
      <c r="A1114" s="1" t="s">
        <v>3311</v>
      </c>
      <c r="B1114" s="1" t="s">
        <v>26649</v>
      </c>
      <c r="C1114" s="1" t="s">
        <v>26</v>
      </c>
      <c r="D1114" s="1" t="s">
        <v>27</v>
      </c>
      <c r="E1114" s="1" t="s">
        <v>35</v>
      </c>
      <c r="F1114" s="2">
        <v>44208</v>
      </c>
      <c r="G1114" s="1" t="s">
        <v>3312</v>
      </c>
      <c r="H1114" s="1" t="s">
        <v>3313</v>
      </c>
      <c r="I1114" s="1" t="s">
        <v>21</v>
      </c>
      <c r="J1114" s="3" t="s">
        <v>27792</v>
      </c>
      <c r="K1114">
        <v>426</v>
      </c>
      <c r="L1114" s="1" t="s">
        <v>42</v>
      </c>
      <c r="M1114" s="2">
        <v>44229</v>
      </c>
      <c r="N1114" s="1" t="s">
        <v>43</v>
      </c>
      <c r="O1114" s="1" t="s">
        <v>24</v>
      </c>
      <c r="P1114" s="1">
        <f>_3___Healthcare_Data_v1[[#This Row],[Discharge Date]]-_3___Healthcare_Data_v1[[#This Row],[Date of Admission]]</f>
        <v>21</v>
      </c>
      <c r="Q1114" s="1">
        <f>IFERROR(_3___Healthcare_Data_v1[[#This Row],[ Billing Amount ]]/_3___Healthcare_Data_v1[[#This Row],[Days in Hospital]],0)</f>
        <v>1109.7815542857143</v>
      </c>
      <c r="R1114" s="1" t="str">
        <f>IF(_3___Healthcare_Data_v1[[#This Row],[Age]]&gt;60,"Senior",IF(_3___Healthcare_Data_v1[[#This Row],[Age]]&gt;35,"Middle","Young"))</f>
        <v>Senior</v>
      </c>
    </row>
    <row r="1115" spans="1:18" x14ac:dyDescent="0.3">
      <c r="A1115" s="1" t="s">
        <v>3314</v>
      </c>
      <c r="B1115" s="1" t="s">
        <v>26677</v>
      </c>
      <c r="C1115" s="1" t="s">
        <v>16</v>
      </c>
      <c r="D1115" s="1" t="s">
        <v>49</v>
      </c>
      <c r="E1115" s="1" t="s">
        <v>35</v>
      </c>
      <c r="F1115" s="2">
        <v>44407</v>
      </c>
      <c r="G1115" s="1" t="s">
        <v>3315</v>
      </c>
      <c r="H1115" s="1" t="s">
        <v>3316</v>
      </c>
      <c r="I1115" s="1" t="s">
        <v>52</v>
      </c>
      <c r="J1115" s="3" t="s">
        <v>27793</v>
      </c>
      <c r="K1115">
        <v>358</v>
      </c>
      <c r="L1115" s="1" t="s">
        <v>22</v>
      </c>
      <c r="M1115" s="2">
        <v>44425</v>
      </c>
      <c r="N1115" s="1" t="s">
        <v>31</v>
      </c>
      <c r="O1115" s="1" t="s">
        <v>24</v>
      </c>
      <c r="P1115" s="1">
        <f>_3___Healthcare_Data_v1[[#This Row],[Discharge Date]]-_3___Healthcare_Data_v1[[#This Row],[Date of Admission]]</f>
        <v>18</v>
      </c>
      <c r="Q1115" s="1">
        <f>IFERROR(_3___Healthcare_Data_v1[[#This Row],[ Billing Amount ]]/_3___Healthcare_Data_v1[[#This Row],[Days in Hospital]],0)</f>
        <v>909.89957222222222</v>
      </c>
      <c r="R1115" s="1" t="str">
        <f>IF(_3___Healthcare_Data_v1[[#This Row],[Age]]&gt;60,"Senior",IF(_3___Healthcare_Data_v1[[#This Row],[Age]]&gt;35,"Middle","Young"))</f>
        <v>Senior</v>
      </c>
    </row>
    <row r="1116" spans="1:18" x14ac:dyDescent="0.3">
      <c r="A1116" s="1" t="s">
        <v>3317</v>
      </c>
      <c r="B1116" s="1" t="s">
        <v>26612</v>
      </c>
      <c r="C1116" s="1" t="s">
        <v>26</v>
      </c>
      <c r="D1116" s="1" t="s">
        <v>114</v>
      </c>
      <c r="E1116" s="1" t="s">
        <v>35</v>
      </c>
      <c r="F1116" s="2">
        <v>43965</v>
      </c>
      <c r="G1116" s="1" t="s">
        <v>3318</v>
      </c>
      <c r="H1116" s="1" t="s">
        <v>3319</v>
      </c>
      <c r="I1116" s="1" t="s">
        <v>52</v>
      </c>
      <c r="J1116" s="3" t="s">
        <v>27794</v>
      </c>
      <c r="K1116">
        <v>491</v>
      </c>
      <c r="L1116" s="1" t="s">
        <v>22</v>
      </c>
      <c r="M1116" s="2">
        <v>43971</v>
      </c>
      <c r="N1116" s="1" t="s">
        <v>48</v>
      </c>
      <c r="O1116" s="1" t="s">
        <v>32</v>
      </c>
      <c r="P1116" s="1">
        <f>_3___Healthcare_Data_v1[[#This Row],[Discharge Date]]-_3___Healthcare_Data_v1[[#This Row],[Date of Admission]]</f>
        <v>6</v>
      </c>
      <c r="Q1116" s="1">
        <f>IFERROR(_3___Healthcare_Data_v1[[#This Row],[ Billing Amount ]]/_3___Healthcare_Data_v1[[#This Row],[Days in Hospital]],0)</f>
        <v>1015.4865006666668</v>
      </c>
      <c r="R1116" s="1" t="str">
        <f>IF(_3___Healthcare_Data_v1[[#This Row],[Age]]&gt;60,"Senior",IF(_3___Healthcare_Data_v1[[#This Row],[Age]]&gt;35,"Middle","Young"))</f>
        <v>Senior</v>
      </c>
    </row>
    <row r="1117" spans="1:18" x14ac:dyDescent="0.3">
      <c r="A1117" s="1" t="s">
        <v>3320</v>
      </c>
      <c r="B1117" s="1" t="s">
        <v>26712</v>
      </c>
      <c r="C1117" s="1" t="s">
        <v>26</v>
      </c>
      <c r="D1117" s="1" t="s">
        <v>27</v>
      </c>
      <c r="E1117" s="1" t="s">
        <v>26620</v>
      </c>
      <c r="F1117" s="2">
        <v>43706</v>
      </c>
      <c r="G1117" s="1" t="s">
        <v>3321</v>
      </c>
      <c r="H1117" s="1" t="s">
        <v>3322</v>
      </c>
      <c r="I1117" s="1" t="s">
        <v>52</v>
      </c>
      <c r="J1117" s="3" t="s">
        <v>27795</v>
      </c>
      <c r="K1117">
        <v>494</v>
      </c>
      <c r="L1117" s="1" t="s">
        <v>22</v>
      </c>
      <c r="M1117" s="2">
        <v>43708</v>
      </c>
      <c r="N1117" s="1" t="s">
        <v>31</v>
      </c>
      <c r="O1117" s="1" t="s">
        <v>44</v>
      </c>
      <c r="P1117" s="1">
        <f>_3___Healthcare_Data_v1[[#This Row],[Discharge Date]]-_3___Healthcare_Data_v1[[#This Row],[Date of Admission]]</f>
        <v>2</v>
      </c>
      <c r="Q1117" s="1">
        <f>IFERROR(_3___Healthcare_Data_v1[[#This Row],[ Billing Amount ]]/_3___Healthcare_Data_v1[[#This Row],[Days in Hospital]],0)</f>
        <v>4170.1793985000004</v>
      </c>
      <c r="R1117" s="1" t="str">
        <f>IF(_3___Healthcare_Data_v1[[#This Row],[Age]]&gt;60,"Senior",IF(_3___Healthcare_Data_v1[[#This Row],[Age]]&gt;35,"Middle","Young"))</f>
        <v>Senior</v>
      </c>
    </row>
    <row r="1118" spans="1:18" x14ac:dyDescent="0.3">
      <c r="A1118" s="1" t="s">
        <v>3323</v>
      </c>
      <c r="B1118" s="1" t="s">
        <v>26732</v>
      </c>
      <c r="C1118" s="1" t="s">
        <v>16</v>
      </c>
      <c r="D1118" s="1" t="s">
        <v>62</v>
      </c>
      <c r="E1118" s="1" t="s">
        <v>69</v>
      </c>
      <c r="F1118" s="2">
        <v>43871</v>
      </c>
      <c r="G1118" s="1" t="s">
        <v>3324</v>
      </c>
      <c r="H1118" s="1" t="s">
        <v>3325</v>
      </c>
      <c r="I1118" s="1" t="s">
        <v>56</v>
      </c>
      <c r="J1118" s="3" t="s">
        <v>27796</v>
      </c>
      <c r="K1118">
        <v>177</v>
      </c>
      <c r="L1118" s="1" t="s">
        <v>42</v>
      </c>
      <c r="M1118" s="2">
        <v>43901</v>
      </c>
      <c r="N1118" s="1" t="s">
        <v>23</v>
      </c>
      <c r="O1118" s="1" t="s">
        <v>24</v>
      </c>
      <c r="P1118" s="1">
        <f>_3___Healthcare_Data_v1[[#This Row],[Discharge Date]]-_3___Healthcare_Data_v1[[#This Row],[Date of Admission]]</f>
        <v>30</v>
      </c>
      <c r="Q1118" s="1">
        <f>IFERROR(_3___Healthcare_Data_v1[[#This Row],[ Billing Amount ]]/_3___Healthcare_Data_v1[[#This Row],[Days in Hospital]],0)</f>
        <v>1581.0158633333333</v>
      </c>
      <c r="R1118" s="1" t="str">
        <f>IF(_3___Healthcare_Data_v1[[#This Row],[Age]]&gt;60,"Senior",IF(_3___Healthcare_Data_v1[[#This Row],[Age]]&gt;35,"Middle","Young"))</f>
        <v>Senior</v>
      </c>
    </row>
    <row r="1119" spans="1:18" x14ac:dyDescent="0.3">
      <c r="A1119" s="1" t="s">
        <v>3326</v>
      </c>
      <c r="B1119" s="1" t="s">
        <v>26723</v>
      </c>
      <c r="C1119" s="1" t="s">
        <v>16</v>
      </c>
      <c r="D1119" s="1" t="s">
        <v>114</v>
      </c>
      <c r="E1119" s="1" t="s">
        <v>26620</v>
      </c>
      <c r="F1119" s="2">
        <v>44638</v>
      </c>
      <c r="G1119" s="1" t="s">
        <v>3327</v>
      </c>
      <c r="H1119" s="1" t="s">
        <v>3328</v>
      </c>
      <c r="I1119" s="1" t="s">
        <v>56</v>
      </c>
      <c r="J1119" s="3" t="s">
        <v>27797</v>
      </c>
      <c r="K1119">
        <v>358</v>
      </c>
      <c r="L1119" s="1" t="s">
        <v>38</v>
      </c>
      <c r="M1119" s="2">
        <v>44655</v>
      </c>
      <c r="N1119" s="1" t="s">
        <v>23</v>
      </c>
      <c r="O1119" s="1" t="s">
        <v>32</v>
      </c>
      <c r="P1119" s="1">
        <f>_3___Healthcare_Data_v1[[#This Row],[Discharge Date]]-_3___Healthcare_Data_v1[[#This Row],[Date of Admission]]</f>
        <v>17</v>
      </c>
      <c r="Q1119" s="1">
        <f>IFERROR(_3___Healthcare_Data_v1[[#This Row],[ Billing Amount ]]/_3___Healthcare_Data_v1[[#This Row],[Days in Hospital]],0)</f>
        <v>1054.0667023529411</v>
      </c>
      <c r="R1119" s="1" t="str">
        <f>IF(_3___Healthcare_Data_v1[[#This Row],[Age]]&gt;60,"Senior",IF(_3___Healthcare_Data_v1[[#This Row],[Age]]&gt;35,"Middle","Young"))</f>
        <v>Senior</v>
      </c>
    </row>
    <row r="1120" spans="1:18" x14ac:dyDescent="0.3">
      <c r="A1120" s="1" t="s">
        <v>3329</v>
      </c>
      <c r="B1120" s="1" t="s">
        <v>26822</v>
      </c>
      <c r="C1120" s="1" t="s">
        <v>26</v>
      </c>
      <c r="D1120" s="1" t="s">
        <v>229</v>
      </c>
      <c r="E1120" s="1" t="s">
        <v>18</v>
      </c>
      <c r="F1120" s="2">
        <v>43482</v>
      </c>
      <c r="G1120" s="1" t="s">
        <v>3330</v>
      </c>
      <c r="H1120" s="1" t="s">
        <v>3331</v>
      </c>
      <c r="I1120" s="1" t="s">
        <v>21</v>
      </c>
      <c r="J1120" s="3" t="s">
        <v>27798</v>
      </c>
      <c r="K1120">
        <v>289</v>
      </c>
      <c r="L1120" s="1" t="s">
        <v>38</v>
      </c>
      <c r="M1120" s="2">
        <v>43502</v>
      </c>
      <c r="N1120" s="1" t="s">
        <v>23</v>
      </c>
      <c r="O1120" s="1" t="s">
        <v>32</v>
      </c>
      <c r="P1120" s="1">
        <f>_3___Healthcare_Data_v1[[#This Row],[Discharge Date]]-_3___Healthcare_Data_v1[[#This Row],[Date of Admission]]</f>
        <v>20</v>
      </c>
      <c r="Q1120" s="1">
        <f>IFERROR(_3___Healthcare_Data_v1[[#This Row],[ Billing Amount ]]/_3___Healthcare_Data_v1[[#This Row],[Days in Hospital]],0)</f>
        <v>1094.471303</v>
      </c>
      <c r="R1120" s="1" t="str">
        <f>IF(_3___Healthcare_Data_v1[[#This Row],[Age]]&gt;60,"Senior",IF(_3___Healthcare_Data_v1[[#This Row],[Age]]&gt;35,"Middle","Young"))</f>
        <v>Senior</v>
      </c>
    </row>
    <row r="1121" spans="1:18" x14ac:dyDescent="0.3">
      <c r="A1121" s="1" t="s">
        <v>3332</v>
      </c>
      <c r="B1121" s="1" t="s">
        <v>26958</v>
      </c>
      <c r="C1121" s="1" t="s">
        <v>26</v>
      </c>
      <c r="D1121" s="1" t="s">
        <v>49</v>
      </c>
      <c r="E1121" s="1" t="s">
        <v>69</v>
      </c>
      <c r="F1121" s="2">
        <v>43868</v>
      </c>
      <c r="G1121" s="1" t="s">
        <v>3333</v>
      </c>
      <c r="H1121" s="1" t="s">
        <v>3334</v>
      </c>
      <c r="I1121" s="1" t="s">
        <v>60</v>
      </c>
      <c r="J1121" s="3" t="s">
        <v>27799</v>
      </c>
      <c r="K1121">
        <v>192</v>
      </c>
      <c r="L1121" s="1" t="s">
        <v>22</v>
      </c>
      <c r="M1121" s="2">
        <v>43881</v>
      </c>
      <c r="N1121" s="1" t="s">
        <v>31</v>
      </c>
      <c r="O1121" s="1" t="s">
        <v>24</v>
      </c>
      <c r="P1121" s="1">
        <f>_3___Healthcare_Data_v1[[#This Row],[Discharge Date]]-_3___Healthcare_Data_v1[[#This Row],[Date of Admission]]</f>
        <v>13</v>
      </c>
      <c r="Q1121" s="1">
        <f>IFERROR(_3___Healthcare_Data_v1[[#This Row],[ Billing Amount ]]/_3___Healthcare_Data_v1[[#This Row],[Days in Hospital]],0)</f>
        <v>1195.6800684615384</v>
      </c>
      <c r="R1121" s="1" t="str">
        <f>IF(_3___Healthcare_Data_v1[[#This Row],[Age]]&gt;60,"Senior",IF(_3___Healthcare_Data_v1[[#This Row],[Age]]&gt;35,"Middle","Young"))</f>
        <v>Senior</v>
      </c>
    </row>
    <row r="1122" spans="1:18" x14ac:dyDescent="0.3">
      <c r="A1122" s="1" t="s">
        <v>3335</v>
      </c>
      <c r="B1122" s="1" t="s">
        <v>26710</v>
      </c>
      <c r="C1122" s="1" t="s">
        <v>16</v>
      </c>
      <c r="D1122" s="1" t="s">
        <v>49</v>
      </c>
      <c r="E1122" s="1" t="s">
        <v>28</v>
      </c>
      <c r="F1122" s="2">
        <v>43739</v>
      </c>
      <c r="G1122" s="1" t="s">
        <v>3336</v>
      </c>
      <c r="H1122" s="1" t="s">
        <v>3337</v>
      </c>
      <c r="I1122" s="1" t="s">
        <v>21</v>
      </c>
      <c r="J1122" s="3" t="s">
        <v>27800</v>
      </c>
      <c r="K1122">
        <v>181</v>
      </c>
      <c r="L1122" s="1" t="s">
        <v>22</v>
      </c>
      <c r="M1122" s="2">
        <v>43761</v>
      </c>
      <c r="N1122" s="1" t="s">
        <v>31</v>
      </c>
      <c r="O1122" s="1" t="s">
        <v>32</v>
      </c>
      <c r="P1122" s="1">
        <f>_3___Healthcare_Data_v1[[#This Row],[Discharge Date]]-_3___Healthcare_Data_v1[[#This Row],[Date of Admission]]</f>
        <v>22</v>
      </c>
      <c r="Q1122" s="1">
        <f>IFERROR(_3___Healthcare_Data_v1[[#This Row],[ Billing Amount ]]/_3___Healthcare_Data_v1[[#This Row],[Days in Hospital]],0)</f>
        <v>877.71206045454539</v>
      </c>
      <c r="R1122" s="1" t="str">
        <f>IF(_3___Healthcare_Data_v1[[#This Row],[Age]]&gt;60,"Senior",IF(_3___Healthcare_Data_v1[[#This Row],[Age]]&gt;35,"Middle","Young"))</f>
        <v>Senior</v>
      </c>
    </row>
    <row r="1123" spans="1:18" x14ac:dyDescent="0.3">
      <c r="A1123" s="1" t="s">
        <v>3338</v>
      </c>
      <c r="B1123" s="1" t="s">
        <v>26822</v>
      </c>
      <c r="C1123" s="1" t="s">
        <v>16</v>
      </c>
      <c r="D1123" s="1" t="s">
        <v>34</v>
      </c>
      <c r="E1123" s="1" t="s">
        <v>28</v>
      </c>
      <c r="F1123" s="2">
        <v>44887</v>
      </c>
      <c r="G1123" s="1" t="s">
        <v>3339</v>
      </c>
      <c r="H1123" s="1" t="s">
        <v>3340</v>
      </c>
      <c r="I1123" s="1" t="s">
        <v>21</v>
      </c>
      <c r="J1123" s="3" t="s">
        <v>27801</v>
      </c>
      <c r="K1123">
        <v>108</v>
      </c>
      <c r="L1123" s="1" t="s">
        <v>38</v>
      </c>
      <c r="M1123" s="2">
        <v>44917</v>
      </c>
      <c r="N1123" s="1" t="s">
        <v>48</v>
      </c>
      <c r="O1123" s="1" t="s">
        <v>44</v>
      </c>
      <c r="P1123" s="1">
        <f>_3___Healthcare_Data_v1[[#This Row],[Discharge Date]]-_3___Healthcare_Data_v1[[#This Row],[Date of Admission]]</f>
        <v>30</v>
      </c>
      <c r="Q1123" s="1">
        <f>IFERROR(_3___Healthcare_Data_v1[[#This Row],[ Billing Amount ]]/_3___Healthcare_Data_v1[[#This Row],[Days in Hospital]],0)</f>
        <v>1068.3704700000001</v>
      </c>
      <c r="R1123" s="1" t="str">
        <f>IF(_3___Healthcare_Data_v1[[#This Row],[Age]]&gt;60,"Senior",IF(_3___Healthcare_Data_v1[[#This Row],[Age]]&gt;35,"Middle","Young"))</f>
        <v>Senior</v>
      </c>
    </row>
    <row r="1124" spans="1:18" x14ac:dyDescent="0.3">
      <c r="A1124" s="1" t="s">
        <v>3341</v>
      </c>
      <c r="B1124" s="1" t="s">
        <v>26720</v>
      </c>
      <c r="C1124" s="1" t="s">
        <v>16</v>
      </c>
      <c r="D1124" s="1" t="s">
        <v>49</v>
      </c>
      <c r="E1124" s="1" t="s">
        <v>26620</v>
      </c>
      <c r="F1124" s="2">
        <v>43456</v>
      </c>
      <c r="G1124" s="1" t="s">
        <v>3342</v>
      </c>
      <c r="H1124" s="1" t="s">
        <v>3343</v>
      </c>
      <c r="I1124" s="1" t="s">
        <v>21</v>
      </c>
      <c r="J1124" s="3" t="s">
        <v>27802</v>
      </c>
      <c r="K1124">
        <v>471</v>
      </c>
      <c r="L1124" s="1" t="s">
        <v>42</v>
      </c>
      <c r="M1124" s="2">
        <v>43467</v>
      </c>
      <c r="N1124" s="1" t="s">
        <v>43</v>
      </c>
      <c r="O1124" s="1" t="s">
        <v>44</v>
      </c>
      <c r="P1124" s="1">
        <f>_3___Healthcare_Data_v1[[#This Row],[Discharge Date]]-_3___Healthcare_Data_v1[[#This Row],[Date of Admission]]</f>
        <v>11</v>
      </c>
      <c r="Q1124" s="1">
        <f>IFERROR(_3___Healthcare_Data_v1[[#This Row],[ Billing Amount ]]/_3___Healthcare_Data_v1[[#This Row],[Days in Hospital]],0)</f>
        <v>174.82865954545454</v>
      </c>
      <c r="R1124" s="1" t="str">
        <f>IF(_3___Healthcare_Data_v1[[#This Row],[Age]]&gt;60,"Senior",IF(_3___Healthcare_Data_v1[[#This Row],[Age]]&gt;35,"Middle","Young"))</f>
        <v>Senior</v>
      </c>
    </row>
    <row r="1125" spans="1:18" x14ac:dyDescent="0.3">
      <c r="A1125" s="1" t="s">
        <v>3344</v>
      </c>
      <c r="B1125" s="1" t="s">
        <v>26653</v>
      </c>
      <c r="C1125" s="1" t="s">
        <v>26</v>
      </c>
      <c r="D1125" s="1" t="s">
        <v>27</v>
      </c>
      <c r="E1125" s="1" t="s">
        <v>28</v>
      </c>
      <c r="F1125" s="2">
        <v>43945</v>
      </c>
      <c r="G1125" s="1" t="s">
        <v>3345</v>
      </c>
      <c r="H1125" s="1" t="s">
        <v>3346</v>
      </c>
      <c r="I1125" s="1" t="s">
        <v>60</v>
      </c>
      <c r="J1125" s="3" t="s">
        <v>27803</v>
      </c>
      <c r="K1125">
        <v>495</v>
      </c>
      <c r="L1125" s="1" t="s">
        <v>22</v>
      </c>
      <c r="M1125" s="2">
        <v>43950</v>
      </c>
      <c r="N1125" s="1" t="s">
        <v>48</v>
      </c>
      <c r="O1125" s="1" t="s">
        <v>32</v>
      </c>
      <c r="P1125" s="1">
        <f>_3___Healthcare_Data_v1[[#This Row],[Discharge Date]]-_3___Healthcare_Data_v1[[#This Row],[Date of Admission]]</f>
        <v>5</v>
      </c>
      <c r="Q1125" s="1">
        <f>IFERROR(_3___Healthcare_Data_v1[[#This Row],[ Billing Amount ]]/_3___Healthcare_Data_v1[[#This Row],[Days in Hospital]],0)</f>
        <v>5638.6825520000002</v>
      </c>
      <c r="R1125" s="1" t="str">
        <f>IF(_3___Healthcare_Data_v1[[#This Row],[Age]]&gt;60,"Senior",IF(_3___Healthcare_Data_v1[[#This Row],[Age]]&gt;35,"Middle","Young"))</f>
        <v>Senior</v>
      </c>
    </row>
    <row r="1126" spans="1:18" x14ac:dyDescent="0.3">
      <c r="A1126" s="1" t="s">
        <v>3347</v>
      </c>
      <c r="B1126" s="1" t="s">
        <v>26958</v>
      </c>
      <c r="C1126" s="1" t="s">
        <v>16</v>
      </c>
      <c r="D1126" s="1" t="s">
        <v>27</v>
      </c>
      <c r="E1126" s="1" t="s">
        <v>26620</v>
      </c>
      <c r="F1126" s="2">
        <v>43478</v>
      </c>
      <c r="G1126" s="1" t="s">
        <v>3348</v>
      </c>
      <c r="H1126" s="1" t="s">
        <v>2204</v>
      </c>
      <c r="I1126" s="1" t="s">
        <v>60</v>
      </c>
      <c r="J1126" s="3" t="s">
        <v>27804</v>
      </c>
      <c r="K1126">
        <v>277</v>
      </c>
      <c r="L1126" s="1" t="s">
        <v>42</v>
      </c>
      <c r="M1126" s="2">
        <v>43493</v>
      </c>
      <c r="N1126" s="1" t="s">
        <v>31</v>
      </c>
      <c r="O1126" s="1" t="s">
        <v>44</v>
      </c>
      <c r="P1126" s="1">
        <f>_3___Healthcare_Data_v1[[#This Row],[Discharge Date]]-_3___Healthcare_Data_v1[[#This Row],[Date of Admission]]</f>
        <v>15</v>
      </c>
      <c r="Q1126" s="1">
        <f>IFERROR(_3___Healthcare_Data_v1[[#This Row],[ Billing Amount ]]/_3___Healthcare_Data_v1[[#This Row],[Days in Hospital]],0)</f>
        <v>773.76075200000002</v>
      </c>
      <c r="R1126" s="1" t="str">
        <f>IF(_3___Healthcare_Data_v1[[#This Row],[Age]]&gt;60,"Senior",IF(_3___Healthcare_Data_v1[[#This Row],[Age]]&gt;35,"Middle","Young"))</f>
        <v>Senior</v>
      </c>
    </row>
    <row r="1127" spans="1:18" x14ac:dyDescent="0.3">
      <c r="A1127" s="1" t="s">
        <v>3349</v>
      </c>
      <c r="B1127" s="1" t="s">
        <v>26994</v>
      </c>
      <c r="C1127" s="1" t="s">
        <v>26</v>
      </c>
      <c r="D1127" s="1" t="s">
        <v>49</v>
      </c>
      <c r="E1127" s="1" t="s">
        <v>28</v>
      </c>
      <c r="F1127" s="2">
        <v>44930</v>
      </c>
      <c r="G1127" s="1" t="s">
        <v>3350</v>
      </c>
      <c r="H1127" s="1" t="s">
        <v>3351</v>
      </c>
      <c r="I1127" s="1" t="s">
        <v>52</v>
      </c>
      <c r="J1127" s="3" t="s">
        <v>27805</v>
      </c>
      <c r="K1127">
        <v>222</v>
      </c>
      <c r="L1127" s="1" t="s">
        <v>22</v>
      </c>
      <c r="M1127" s="2">
        <v>44944</v>
      </c>
      <c r="N1127" s="1" t="s">
        <v>84</v>
      </c>
      <c r="O1127" s="1" t="s">
        <v>44</v>
      </c>
      <c r="P1127" s="1">
        <f>_3___Healthcare_Data_v1[[#This Row],[Discharge Date]]-_3___Healthcare_Data_v1[[#This Row],[Date of Admission]]</f>
        <v>14</v>
      </c>
      <c r="Q1127" s="1">
        <f>IFERROR(_3___Healthcare_Data_v1[[#This Row],[ Billing Amount ]]/_3___Healthcare_Data_v1[[#This Row],[Days in Hospital]],0)</f>
        <v>3040.0475264285715</v>
      </c>
      <c r="R1127" s="1" t="str">
        <f>IF(_3___Healthcare_Data_v1[[#This Row],[Age]]&gt;60,"Senior",IF(_3___Healthcare_Data_v1[[#This Row],[Age]]&gt;35,"Middle","Young"))</f>
        <v>Senior</v>
      </c>
    </row>
    <row r="1128" spans="1:18" x14ac:dyDescent="0.3">
      <c r="A1128" s="1" t="s">
        <v>3352</v>
      </c>
      <c r="B1128" s="1" t="s">
        <v>26634</v>
      </c>
      <c r="C1128" s="1" t="s">
        <v>16</v>
      </c>
      <c r="D1128" s="1" t="s">
        <v>49</v>
      </c>
      <c r="E1128" s="1" t="s">
        <v>69</v>
      </c>
      <c r="F1128" s="2">
        <v>44545</v>
      </c>
      <c r="G1128" s="1" t="s">
        <v>3353</v>
      </c>
      <c r="H1128" s="1" t="s">
        <v>3354</v>
      </c>
      <c r="I1128" s="1" t="s">
        <v>21</v>
      </c>
      <c r="J1128" s="3" t="s">
        <v>27806</v>
      </c>
      <c r="K1128">
        <v>445</v>
      </c>
      <c r="L1128" s="1" t="s">
        <v>42</v>
      </c>
      <c r="M1128" s="2">
        <v>44575</v>
      </c>
      <c r="N1128" s="1" t="s">
        <v>84</v>
      </c>
      <c r="O1128" s="1" t="s">
        <v>24</v>
      </c>
      <c r="P1128" s="1">
        <f>_3___Healthcare_Data_v1[[#This Row],[Discharge Date]]-_3___Healthcare_Data_v1[[#This Row],[Date of Admission]]</f>
        <v>30</v>
      </c>
      <c r="Q1128" s="1">
        <f>IFERROR(_3___Healthcare_Data_v1[[#This Row],[ Billing Amount ]]/_3___Healthcare_Data_v1[[#This Row],[Days in Hospital]],0)</f>
        <v>2335.8065373333329</v>
      </c>
      <c r="R1128" s="1" t="str">
        <f>IF(_3___Healthcare_Data_v1[[#This Row],[Age]]&gt;60,"Senior",IF(_3___Healthcare_Data_v1[[#This Row],[Age]]&gt;35,"Middle","Young"))</f>
        <v>Senior</v>
      </c>
    </row>
    <row r="1129" spans="1:18" x14ac:dyDescent="0.3">
      <c r="A1129" s="1" t="s">
        <v>3355</v>
      </c>
      <c r="B1129" s="1" t="s">
        <v>26628</v>
      </c>
      <c r="C1129" s="1" t="s">
        <v>26</v>
      </c>
      <c r="D1129" s="1" t="s">
        <v>34</v>
      </c>
      <c r="E1129" s="1" t="s">
        <v>18</v>
      </c>
      <c r="F1129" s="2">
        <v>44459</v>
      </c>
      <c r="G1129" s="1" t="s">
        <v>3356</v>
      </c>
      <c r="H1129" s="1" t="s">
        <v>3357</v>
      </c>
      <c r="I1129" s="1" t="s">
        <v>60</v>
      </c>
      <c r="J1129" s="3" t="s">
        <v>27807</v>
      </c>
      <c r="K1129">
        <v>151</v>
      </c>
      <c r="L1129" s="1" t="s">
        <v>22</v>
      </c>
      <c r="M1129" s="2">
        <v>44476</v>
      </c>
      <c r="N1129" s="1" t="s">
        <v>31</v>
      </c>
      <c r="O1129" s="1" t="s">
        <v>32</v>
      </c>
      <c r="P1129" s="1">
        <f>_3___Healthcare_Data_v1[[#This Row],[Discharge Date]]-_3___Healthcare_Data_v1[[#This Row],[Date of Admission]]</f>
        <v>17</v>
      </c>
      <c r="Q1129" s="1">
        <f>IFERROR(_3___Healthcare_Data_v1[[#This Row],[ Billing Amount ]]/_3___Healthcare_Data_v1[[#This Row],[Days in Hospital]],0)</f>
        <v>1096.5513817647061</v>
      </c>
      <c r="R1129" s="1" t="str">
        <f>IF(_3___Healthcare_Data_v1[[#This Row],[Age]]&gt;60,"Senior",IF(_3___Healthcare_Data_v1[[#This Row],[Age]]&gt;35,"Middle","Young"))</f>
        <v>Senior</v>
      </c>
    </row>
    <row r="1130" spans="1:18" x14ac:dyDescent="0.3">
      <c r="A1130" s="1" t="s">
        <v>3358</v>
      </c>
      <c r="B1130" s="1" t="s">
        <v>26704</v>
      </c>
      <c r="C1130" s="1" t="s">
        <v>16</v>
      </c>
      <c r="D1130" s="1" t="s">
        <v>17</v>
      </c>
      <c r="E1130" s="1" t="s">
        <v>26620</v>
      </c>
      <c r="F1130" s="2">
        <v>43547</v>
      </c>
      <c r="G1130" s="1" t="s">
        <v>3359</v>
      </c>
      <c r="H1130" s="1" t="s">
        <v>3360</v>
      </c>
      <c r="I1130" s="1" t="s">
        <v>26607</v>
      </c>
      <c r="J1130" s="3" t="s">
        <v>27808</v>
      </c>
      <c r="K1130">
        <v>158</v>
      </c>
      <c r="L1130" s="1" t="s">
        <v>38</v>
      </c>
      <c r="M1130" s="2">
        <v>43552</v>
      </c>
      <c r="N1130" s="1" t="s">
        <v>31</v>
      </c>
      <c r="O1130" s="1" t="s">
        <v>44</v>
      </c>
      <c r="P1130" s="1">
        <f>_3___Healthcare_Data_v1[[#This Row],[Discharge Date]]-_3___Healthcare_Data_v1[[#This Row],[Date of Admission]]</f>
        <v>5</v>
      </c>
      <c r="Q1130" s="1">
        <f>IFERROR(_3___Healthcare_Data_v1[[#This Row],[ Billing Amount ]]/_3___Healthcare_Data_v1[[#This Row],[Days in Hospital]],0)</f>
        <v>5715.1975599999996</v>
      </c>
      <c r="R1130" s="1" t="str">
        <f>IF(_3___Healthcare_Data_v1[[#This Row],[Age]]&gt;60,"Senior",IF(_3___Healthcare_Data_v1[[#This Row],[Age]]&gt;35,"Middle","Young"))</f>
        <v>Senior</v>
      </c>
    </row>
    <row r="1131" spans="1:18" x14ac:dyDescent="0.3">
      <c r="A1131" s="1" t="s">
        <v>3361</v>
      </c>
      <c r="B1131" s="1" t="s">
        <v>26619</v>
      </c>
      <c r="C1131" s="1" t="s">
        <v>26</v>
      </c>
      <c r="D1131" s="1" t="s">
        <v>62</v>
      </c>
      <c r="E1131" s="1" t="s">
        <v>28</v>
      </c>
      <c r="F1131" s="2">
        <v>43494</v>
      </c>
      <c r="G1131" s="1" t="s">
        <v>3362</v>
      </c>
      <c r="H1131" s="1" t="s">
        <v>3363</v>
      </c>
      <c r="I1131" s="1" t="s">
        <v>21</v>
      </c>
      <c r="J1131" s="3" t="s">
        <v>27809</v>
      </c>
      <c r="K1131">
        <v>284</v>
      </c>
      <c r="L1131" s="1" t="s">
        <v>38</v>
      </c>
      <c r="M1131" s="2">
        <v>43523</v>
      </c>
      <c r="N1131" s="1" t="s">
        <v>23</v>
      </c>
      <c r="O1131" s="1" t="s">
        <v>24</v>
      </c>
      <c r="P1131" s="1">
        <f>_3___Healthcare_Data_v1[[#This Row],[Discharge Date]]-_3___Healthcare_Data_v1[[#This Row],[Date of Admission]]</f>
        <v>29</v>
      </c>
      <c r="Q1131" s="1">
        <f>IFERROR(_3___Healthcare_Data_v1[[#This Row],[ Billing Amount ]]/_3___Healthcare_Data_v1[[#This Row],[Days in Hospital]],0)</f>
        <v>431.72215</v>
      </c>
      <c r="R1131" s="1" t="str">
        <f>IF(_3___Healthcare_Data_v1[[#This Row],[Age]]&gt;60,"Senior",IF(_3___Healthcare_Data_v1[[#This Row],[Age]]&gt;35,"Middle","Young"))</f>
        <v>Senior</v>
      </c>
    </row>
    <row r="1132" spans="1:18" x14ac:dyDescent="0.3">
      <c r="A1132" s="1" t="s">
        <v>3364</v>
      </c>
      <c r="B1132" s="1" t="s">
        <v>26610</v>
      </c>
      <c r="C1132" s="1" t="s">
        <v>26</v>
      </c>
      <c r="D1132" s="1" t="s">
        <v>89</v>
      </c>
      <c r="E1132" s="1" t="s">
        <v>18</v>
      </c>
      <c r="F1132" s="2">
        <v>44769</v>
      </c>
      <c r="G1132" s="1" t="s">
        <v>3365</v>
      </c>
      <c r="H1132" s="1" t="s">
        <v>3366</v>
      </c>
      <c r="I1132" s="1" t="s">
        <v>21</v>
      </c>
      <c r="J1132" s="3" t="s">
        <v>27810</v>
      </c>
      <c r="K1132">
        <v>271</v>
      </c>
      <c r="L1132" s="1" t="s">
        <v>42</v>
      </c>
      <c r="M1132" s="2">
        <v>44770</v>
      </c>
      <c r="N1132" s="1" t="s">
        <v>31</v>
      </c>
      <c r="O1132" s="1" t="s">
        <v>44</v>
      </c>
      <c r="P1132" s="1">
        <f>_3___Healthcare_Data_v1[[#This Row],[Discharge Date]]-_3___Healthcare_Data_v1[[#This Row],[Date of Admission]]</f>
        <v>1</v>
      </c>
      <c r="Q1132" s="1">
        <f>IFERROR(_3___Healthcare_Data_v1[[#This Row],[ Billing Amount ]]/_3___Healthcare_Data_v1[[#This Row],[Days in Hospital]],0)</f>
        <v>16852.166929999999</v>
      </c>
      <c r="R1132" s="1" t="str">
        <f>IF(_3___Healthcare_Data_v1[[#This Row],[Age]]&gt;60,"Senior",IF(_3___Healthcare_Data_v1[[#This Row],[Age]]&gt;35,"Middle","Young"))</f>
        <v>Senior</v>
      </c>
    </row>
    <row r="1133" spans="1:18" x14ac:dyDescent="0.3">
      <c r="A1133" s="1" t="s">
        <v>3367</v>
      </c>
      <c r="B1133" s="1" t="s">
        <v>26873</v>
      </c>
      <c r="C1133" s="1" t="s">
        <v>26</v>
      </c>
      <c r="D1133" s="1" t="s">
        <v>114</v>
      </c>
      <c r="E1133" s="1" t="s">
        <v>26620</v>
      </c>
      <c r="F1133" s="2">
        <v>45030</v>
      </c>
      <c r="G1133" s="1" t="s">
        <v>3368</v>
      </c>
      <c r="H1133" s="1" t="s">
        <v>3369</v>
      </c>
      <c r="I1133" s="1" t="s">
        <v>60</v>
      </c>
      <c r="J1133" s="3" t="s">
        <v>27811</v>
      </c>
      <c r="K1133">
        <v>479</v>
      </c>
      <c r="L1133" s="1" t="s">
        <v>22</v>
      </c>
      <c r="M1133" s="2">
        <v>45052</v>
      </c>
      <c r="N1133" s="1" t="s">
        <v>84</v>
      </c>
      <c r="O1133" s="1" t="s">
        <v>44</v>
      </c>
      <c r="P1133" s="1">
        <f>_3___Healthcare_Data_v1[[#This Row],[Discharge Date]]-_3___Healthcare_Data_v1[[#This Row],[Date of Admission]]</f>
        <v>22</v>
      </c>
      <c r="Q1133" s="1">
        <f>IFERROR(_3___Healthcare_Data_v1[[#This Row],[ Billing Amount ]]/_3___Healthcare_Data_v1[[#This Row],[Days in Hospital]],0)</f>
        <v>1068.7836840909092</v>
      </c>
      <c r="R1133" s="1" t="str">
        <f>IF(_3___Healthcare_Data_v1[[#This Row],[Age]]&gt;60,"Senior",IF(_3___Healthcare_Data_v1[[#This Row],[Age]]&gt;35,"Middle","Young"))</f>
        <v>Senior</v>
      </c>
    </row>
    <row r="1134" spans="1:18" x14ac:dyDescent="0.3">
      <c r="A1134" s="1" t="s">
        <v>3370</v>
      </c>
      <c r="B1134" s="1" t="s">
        <v>26666</v>
      </c>
      <c r="C1134" s="1" t="s">
        <v>26</v>
      </c>
      <c r="D1134" s="1" t="s">
        <v>62</v>
      </c>
      <c r="E1134" s="1" t="s">
        <v>26620</v>
      </c>
      <c r="F1134" s="2">
        <v>44844</v>
      </c>
      <c r="G1134" s="1" t="s">
        <v>3371</v>
      </c>
      <c r="H1134" s="1" t="s">
        <v>3372</v>
      </c>
      <c r="I1134" s="1" t="s">
        <v>21</v>
      </c>
      <c r="J1134" s="3" t="s">
        <v>27812</v>
      </c>
      <c r="K1134">
        <v>320</v>
      </c>
      <c r="L1134" s="1" t="s">
        <v>38</v>
      </c>
      <c r="M1134" s="2">
        <v>44867</v>
      </c>
      <c r="N1134" s="1" t="s">
        <v>31</v>
      </c>
      <c r="O1134" s="1" t="s">
        <v>32</v>
      </c>
      <c r="P1134" s="1">
        <f>_3___Healthcare_Data_v1[[#This Row],[Discharge Date]]-_3___Healthcare_Data_v1[[#This Row],[Date of Admission]]</f>
        <v>23</v>
      </c>
      <c r="Q1134" s="1">
        <f>IFERROR(_3___Healthcare_Data_v1[[#This Row],[ Billing Amount ]]/_3___Healthcare_Data_v1[[#This Row],[Days in Hospital]],0)</f>
        <v>43.562740173913042</v>
      </c>
      <c r="R1134" s="1" t="str">
        <f>IF(_3___Healthcare_Data_v1[[#This Row],[Age]]&gt;60,"Senior",IF(_3___Healthcare_Data_v1[[#This Row],[Age]]&gt;35,"Middle","Young"))</f>
        <v>Senior</v>
      </c>
    </row>
    <row r="1135" spans="1:18" x14ac:dyDescent="0.3">
      <c r="A1135" s="1" t="s">
        <v>3373</v>
      </c>
      <c r="B1135" s="1" t="s">
        <v>26617</v>
      </c>
      <c r="C1135" s="1" t="s">
        <v>26</v>
      </c>
      <c r="D1135" s="1" t="s">
        <v>34</v>
      </c>
      <c r="E1135" s="1" t="s">
        <v>26620</v>
      </c>
      <c r="F1135" s="2">
        <v>43599</v>
      </c>
      <c r="G1135" s="1" t="s">
        <v>3374</v>
      </c>
      <c r="H1135" s="1" t="s">
        <v>3375</v>
      </c>
      <c r="I1135" s="1" t="s">
        <v>56</v>
      </c>
      <c r="J1135" s="3" t="s">
        <v>27813</v>
      </c>
      <c r="K1135">
        <v>260</v>
      </c>
      <c r="L1135" s="1" t="s">
        <v>22</v>
      </c>
      <c r="M1135" s="2">
        <v>43610</v>
      </c>
      <c r="N1135" s="1" t="s">
        <v>23</v>
      </c>
      <c r="O1135" s="1" t="s">
        <v>44</v>
      </c>
      <c r="P1135" s="1">
        <f>_3___Healthcare_Data_v1[[#This Row],[Discharge Date]]-_3___Healthcare_Data_v1[[#This Row],[Date of Admission]]</f>
        <v>11</v>
      </c>
      <c r="Q1135" s="1">
        <f>IFERROR(_3___Healthcare_Data_v1[[#This Row],[ Billing Amount ]]/_3___Healthcare_Data_v1[[#This Row],[Days in Hospital]],0)</f>
        <v>752.92225381818173</v>
      </c>
      <c r="R1135" s="1" t="str">
        <f>IF(_3___Healthcare_Data_v1[[#This Row],[Age]]&gt;60,"Senior",IF(_3___Healthcare_Data_v1[[#This Row],[Age]]&gt;35,"Middle","Young"))</f>
        <v>Senior</v>
      </c>
    </row>
    <row r="1136" spans="1:18" x14ac:dyDescent="0.3">
      <c r="A1136" s="1" t="s">
        <v>3376</v>
      </c>
      <c r="B1136" s="1" t="s">
        <v>26720</v>
      </c>
      <c r="C1136" s="1" t="s">
        <v>26</v>
      </c>
      <c r="D1136" s="1" t="s">
        <v>89</v>
      </c>
      <c r="E1136" s="1" t="s">
        <v>18</v>
      </c>
      <c r="F1136" s="2">
        <v>44966</v>
      </c>
      <c r="G1136" s="1" t="s">
        <v>3377</v>
      </c>
      <c r="H1136" s="1" t="s">
        <v>3378</v>
      </c>
      <c r="I1136" s="1" t="s">
        <v>21</v>
      </c>
      <c r="J1136" s="3" t="s">
        <v>27814</v>
      </c>
      <c r="K1136">
        <v>225</v>
      </c>
      <c r="L1136" s="1" t="s">
        <v>42</v>
      </c>
      <c r="M1136" s="2">
        <v>44968</v>
      </c>
      <c r="N1136" s="1" t="s">
        <v>84</v>
      </c>
      <c r="O1136" s="1" t="s">
        <v>32</v>
      </c>
      <c r="P1136" s="1">
        <f>_3___Healthcare_Data_v1[[#This Row],[Discharge Date]]-_3___Healthcare_Data_v1[[#This Row],[Date of Admission]]</f>
        <v>2</v>
      </c>
      <c r="Q1136" s="1">
        <f>IFERROR(_3___Healthcare_Data_v1[[#This Row],[ Billing Amount ]]/_3___Healthcare_Data_v1[[#This Row],[Days in Hospital]],0)</f>
        <v>10340.519404999999</v>
      </c>
      <c r="R1136" s="1" t="str">
        <f>IF(_3___Healthcare_Data_v1[[#This Row],[Age]]&gt;60,"Senior",IF(_3___Healthcare_Data_v1[[#This Row],[Age]]&gt;35,"Middle","Young"))</f>
        <v>Senior</v>
      </c>
    </row>
    <row r="1137" spans="1:18" x14ac:dyDescent="0.3">
      <c r="A1137" s="1" t="s">
        <v>3379</v>
      </c>
      <c r="B1137" s="1" t="s">
        <v>26632</v>
      </c>
      <c r="C1137" s="1" t="s">
        <v>16</v>
      </c>
      <c r="D1137" s="1" t="s">
        <v>17</v>
      </c>
      <c r="E1137" s="1" t="s">
        <v>26620</v>
      </c>
      <c r="F1137" s="2">
        <v>43596</v>
      </c>
      <c r="G1137" s="1" t="s">
        <v>3380</v>
      </c>
      <c r="H1137" s="1" t="s">
        <v>3381</v>
      </c>
      <c r="I1137" s="1" t="s">
        <v>21</v>
      </c>
      <c r="J1137" s="3" t="s">
        <v>27815</v>
      </c>
      <c r="K1137">
        <v>253</v>
      </c>
      <c r="L1137" s="1" t="s">
        <v>38</v>
      </c>
      <c r="M1137" s="2">
        <v>43608</v>
      </c>
      <c r="N1137" s="1" t="s">
        <v>43</v>
      </c>
      <c r="O1137" s="1" t="s">
        <v>32</v>
      </c>
      <c r="P1137" s="1">
        <f>_3___Healthcare_Data_v1[[#This Row],[Discharge Date]]-_3___Healthcare_Data_v1[[#This Row],[Date of Admission]]</f>
        <v>12</v>
      </c>
      <c r="Q1137" s="1">
        <f>IFERROR(_3___Healthcare_Data_v1[[#This Row],[ Billing Amount ]]/_3___Healthcare_Data_v1[[#This Row],[Days in Hospital]],0)</f>
        <v>1499.3466591666665</v>
      </c>
      <c r="R1137" s="1" t="str">
        <f>IF(_3___Healthcare_Data_v1[[#This Row],[Age]]&gt;60,"Senior",IF(_3___Healthcare_Data_v1[[#This Row],[Age]]&gt;35,"Middle","Young"))</f>
        <v>Senior</v>
      </c>
    </row>
    <row r="1138" spans="1:18" x14ac:dyDescent="0.3">
      <c r="A1138" s="1" t="s">
        <v>3382</v>
      </c>
      <c r="B1138" s="1" t="s">
        <v>26737</v>
      </c>
      <c r="C1138" s="1" t="s">
        <v>16</v>
      </c>
      <c r="D1138" s="1" t="s">
        <v>114</v>
      </c>
      <c r="E1138" s="1" t="s">
        <v>35</v>
      </c>
      <c r="F1138" s="2">
        <v>44770</v>
      </c>
      <c r="G1138" s="1" t="s">
        <v>3383</v>
      </c>
      <c r="H1138" s="1" t="s">
        <v>3384</v>
      </c>
      <c r="I1138" s="1" t="s">
        <v>21</v>
      </c>
      <c r="J1138" s="3" t="s">
        <v>27816</v>
      </c>
      <c r="K1138">
        <v>221</v>
      </c>
      <c r="L1138" s="1" t="s">
        <v>42</v>
      </c>
      <c r="M1138" s="2">
        <v>44771</v>
      </c>
      <c r="N1138" s="1" t="s">
        <v>23</v>
      </c>
      <c r="O1138" s="1" t="s">
        <v>32</v>
      </c>
      <c r="P1138" s="1">
        <f>_3___Healthcare_Data_v1[[#This Row],[Discharge Date]]-_3___Healthcare_Data_v1[[#This Row],[Date of Admission]]</f>
        <v>1</v>
      </c>
      <c r="Q1138" s="1">
        <f>IFERROR(_3___Healthcare_Data_v1[[#This Row],[ Billing Amount ]]/_3___Healthcare_Data_v1[[#This Row],[Days in Hospital]],0)</f>
        <v>4377.5397700000003</v>
      </c>
      <c r="R1138" s="1" t="str">
        <f>IF(_3___Healthcare_Data_v1[[#This Row],[Age]]&gt;60,"Senior",IF(_3___Healthcare_Data_v1[[#This Row],[Age]]&gt;35,"Middle","Young"))</f>
        <v>Senior</v>
      </c>
    </row>
    <row r="1139" spans="1:18" x14ac:dyDescent="0.3">
      <c r="A1139" s="1" t="s">
        <v>3385</v>
      </c>
      <c r="B1139" s="1" t="s">
        <v>26614</v>
      </c>
      <c r="C1139" s="1" t="s">
        <v>26</v>
      </c>
      <c r="D1139" s="1" t="s">
        <v>34</v>
      </c>
      <c r="E1139" s="1" t="s">
        <v>26620</v>
      </c>
      <c r="F1139" s="2">
        <v>44597</v>
      </c>
      <c r="G1139" s="1" t="s">
        <v>3386</v>
      </c>
      <c r="H1139" s="1" t="s">
        <v>3387</v>
      </c>
      <c r="I1139" s="1" t="s">
        <v>56</v>
      </c>
      <c r="J1139" s="3" t="s">
        <v>27817</v>
      </c>
      <c r="K1139">
        <v>460</v>
      </c>
      <c r="L1139" s="1" t="s">
        <v>22</v>
      </c>
      <c r="M1139" s="2">
        <v>44612</v>
      </c>
      <c r="N1139" s="1" t="s">
        <v>48</v>
      </c>
      <c r="O1139" s="1" t="s">
        <v>32</v>
      </c>
      <c r="P1139" s="1">
        <f>_3___Healthcare_Data_v1[[#This Row],[Discharge Date]]-_3___Healthcare_Data_v1[[#This Row],[Date of Admission]]</f>
        <v>15</v>
      </c>
      <c r="Q1139" s="1">
        <f>IFERROR(_3___Healthcare_Data_v1[[#This Row],[ Billing Amount ]]/_3___Healthcare_Data_v1[[#This Row],[Days in Hospital]],0)</f>
        <v>1526.9287980000001</v>
      </c>
      <c r="R1139" s="1" t="str">
        <f>IF(_3___Healthcare_Data_v1[[#This Row],[Age]]&gt;60,"Senior",IF(_3___Healthcare_Data_v1[[#This Row],[Age]]&gt;35,"Middle","Young"))</f>
        <v>Senior</v>
      </c>
    </row>
    <row r="1140" spans="1:18" x14ac:dyDescent="0.3">
      <c r="A1140" s="1" t="s">
        <v>3388</v>
      </c>
      <c r="B1140" s="1" t="s">
        <v>26634</v>
      </c>
      <c r="C1140" s="1" t="s">
        <v>16</v>
      </c>
      <c r="D1140" s="1" t="s">
        <v>114</v>
      </c>
      <c r="E1140" s="1" t="s">
        <v>28</v>
      </c>
      <c r="F1140" s="2">
        <v>44733</v>
      </c>
      <c r="G1140" s="1" t="s">
        <v>3389</v>
      </c>
      <c r="H1140" s="1" t="s">
        <v>3390</v>
      </c>
      <c r="I1140" s="1" t="s">
        <v>21</v>
      </c>
      <c r="J1140" s="3" t="s">
        <v>27818</v>
      </c>
      <c r="K1140">
        <v>224</v>
      </c>
      <c r="L1140" s="1" t="s">
        <v>22</v>
      </c>
      <c r="M1140" s="2">
        <v>44754</v>
      </c>
      <c r="N1140" s="1" t="s">
        <v>84</v>
      </c>
      <c r="O1140" s="1" t="s">
        <v>24</v>
      </c>
      <c r="P1140" s="1">
        <f>_3___Healthcare_Data_v1[[#This Row],[Discharge Date]]-_3___Healthcare_Data_v1[[#This Row],[Date of Admission]]</f>
        <v>21</v>
      </c>
      <c r="Q1140" s="1">
        <f>IFERROR(_3___Healthcare_Data_v1[[#This Row],[ Billing Amount ]]/_3___Healthcare_Data_v1[[#This Row],[Days in Hospital]],0)</f>
        <v>1606.6095642857142</v>
      </c>
      <c r="R1140" s="1" t="str">
        <f>IF(_3___Healthcare_Data_v1[[#This Row],[Age]]&gt;60,"Senior",IF(_3___Healthcare_Data_v1[[#This Row],[Age]]&gt;35,"Middle","Young"))</f>
        <v>Senior</v>
      </c>
    </row>
    <row r="1141" spans="1:18" x14ac:dyDescent="0.3">
      <c r="A1141" s="1" t="s">
        <v>3391</v>
      </c>
      <c r="B1141" s="1" t="s">
        <v>26683</v>
      </c>
      <c r="C1141" s="1" t="s">
        <v>26</v>
      </c>
      <c r="D1141" s="1" t="s">
        <v>89</v>
      </c>
      <c r="E1141" s="1" t="s">
        <v>26620</v>
      </c>
      <c r="F1141" s="2">
        <v>44711</v>
      </c>
      <c r="G1141" s="1" t="s">
        <v>3392</v>
      </c>
      <c r="H1141" s="1" t="s">
        <v>3393</v>
      </c>
      <c r="I1141" s="1" t="s">
        <v>21</v>
      </c>
      <c r="J1141" s="3" t="s">
        <v>27819</v>
      </c>
      <c r="K1141">
        <v>306</v>
      </c>
      <c r="L1141" s="1" t="s">
        <v>22</v>
      </c>
      <c r="M1141" s="2">
        <v>44724</v>
      </c>
      <c r="N1141" s="1" t="s">
        <v>48</v>
      </c>
      <c r="O1141" s="1" t="s">
        <v>24</v>
      </c>
      <c r="P1141" s="1">
        <f>_3___Healthcare_Data_v1[[#This Row],[Discharge Date]]-_3___Healthcare_Data_v1[[#This Row],[Date of Admission]]</f>
        <v>13</v>
      </c>
      <c r="Q1141" s="1">
        <f>IFERROR(_3___Healthcare_Data_v1[[#This Row],[ Billing Amount ]]/_3___Healthcare_Data_v1[[#This Row],[Days in Hospital]],0)</f>
        <v>761.46268023076925</v>
      </c>
      <c r="R1141" s="1" t="str">
        <f>IF(_3___Healthcare_Data_v1[[#This Row],[Age]]&gt;60,"Senior",IF(_3___Healthcare_Data_v1[[#This Row],[Age]]&gt;35,"Middle","Young"))</f>
        <v>Senior</v>
      </c>
    </row>
    <row r="1142" spans="1:18" x14ac:dyDescent="0.3">
      <c r="A1142" s="1" t="s">
        <v>2887</v>
      </c>
      <c r="B1142" s="1" t="s">
        <v>26630</v>
      </c>
      <c r="C1142" s="1" t="s">
        <v>26</v>
      </c>
      <c r="D1142" s="1" t="s">
        <v>114</v>
      </c>
      <c r="E1142" s="1" t="s">
        <v>26620</v>
      </c>
      <c r="F1142" s="2">
        <v>43908</v>
      </c>
      <c r="G1142" s="1" t="s">
        <v>3394</v>
      </c>
      <c r="H1142" s="1" t="s">
        <v>3395</v>
      </c>
      <c r="I1142" s="1" t="s">
        <v>26607</v>
      </c>
      <c r="J1142" s="3" t="s">
        <v>27820</v>
      </c>
      <c r="K1142">
        <v>414</v>
      </c>
      <c r="L1142" s="1" t="s">
        <v>22</v>
      </c>
      <c r="M1142" s="2">
        <v>43922</v>
      </c>
      <c r="N1142" s="1" t="s">
        <v>43</v>
      </c>
      <c r="O1142" s="1" t="s">
        <v>44</v>
      </c>
      <c r="P1142" s="1">
        <f>_3___Healthcare_Data_v1[[#This Row],[Discharge Date]]-_3___Healthcare_Data_v1[[#This Row],[Date of Admission]]</f>
        <v>14</v>
      </c>
      <c r="Q1142" s="1">
        <f>IFERROR(_3___Healthcare_Data_v1[[#This Row],[ Billing Amount ]]/_3___Healthcare_Data_v1[[#This Row],[Days in Hospital]],0)</f>
        <v>210.91228750000002</v>
      </c>
      <c r="R1142" s="1" t="str">
        <f>IF(_3___Healthcare_Data_v1[[#This Row],[Age]]&gt;60,"Senior",IF(_3___Healthcare_Data_v1[[#This Row],[Age]]&gt;35,"Middle","Young"))</f>
        <v>Senior</v>
      </c>
    </row>
    <row r="1143" spans="1:18" x14ac:dyDescent="0.3">
      <c r="A1143" s="1" t="s">
        <v>3396</v>
      </c>
      <c r="B1143" s="1" t="s">
        <v>26837</v>
      </c>
      <c r="C1143" s="1" t="s">
        <v>16</v>
      </c>
      <c r="D1143" s="1" t="s">
        <v>229</v>
      </c>
      <c r="E1143" s="1" t="s">
        <v>18</v>
      </c>
      <c r="F1143" s="2">
        <v>45062</v>
      </c>
      <c r="G1143" s="1" t="s">
        <v>3397</v>
      </c>
      <c r="H1143" s="1" t="s">
        <v>3398</v>
      </c>
      <c r="I1143" s="1" t="s">
        <v>60</v>
      </c>
      <c r="J1143" s="3" t="s">
        <v>27821</v>
      </c>
      <c r="K1143">
        <v>350</v>
      </c>
      <c r="L1143" s="1" t="s">
        <v>38</v>
      </c>
      <c r="M1143" s="2">
        <v>45091</v>
      </c>
      <c r="N1143" s="1" t="s">
        <v>23</v>
      </c>
      <c r="O1143" s="1" t="s">
        <v>24</v>
      </c>
      <c r="P1143" s="1">
        <f>_3___Healthcare_Data_v1[[#This Row],[Discharge Date]]-_3___Healthcare_Data_v1[[#This Row],[Date of Admission]]</f>
        <v>29</v>
      </c>
      <c r="Q1143" s="1">
        <f>IFERROR(_3___Healthcare_Data_v1[[#This Row],[ Billing Amount ]]/_3___Healthcare_Data_v1[[#This Row],[Days in Hospital]],0)</f>
        <v>2032.2808513793104</v>
      </c>
      <c r="R1143" s="1" t="str">
        <f>IF(_3___Healthcare_Data_v1[[#This Row],[Age]]&gt;60,"Senior",IF(_3___Healthcare_Data_v1[[#This Row],[Age]]&gt;35,"Middle","Young"))</f>
        <v>Senior</v>
      </c>
    </row>
    <row r="1144" spans="1:18" x14ac:dyDescent="0.3">
      <c r="A1144" s="1" t="s">
        <v>3399</v>
      </c>
      <c r="B1144" s="1" t="s">
        <v>26617</v>
      </c>
      <c r="C1144" s="1" t="s">
        <v>16</v>
      </c>
      <c r="D1144" s="1" t="s">
        <v>114</v>
      </c>
      <c r="E1144" s="1" t="s">
        <v>28</v>
      </c>
      <c r="F1144" s="2">
        <v>44349</v>
      </c>
      <c r="G1144" s="1" t="s">
        <v>3400</v>
      </c>
      <c r="H1144" s="1" t="s">
        <v>3401</v>
      </c>
      <c r="I1144" s="1" t="s">
        <v>26607</v>
      </c>
      <c r="J1144" s="3" t="s">
        <v>27822</v>
      </c>
      <c r="K1144">
        <v>157</v>
      </c>
      <c r="L1144" s="1" t="s">
        <v>22</v>
      </c>
      <c r="M1144" s="2">
        <v>44358</v>
      </c>
      <c r="N1144" s="1" t="s">
        <v>84</v>
      </c>
      <c r="O1144" s="1" t="s">
        <v>44</v>
      </c>
      <c r="P1144" s="1">
        <f>_3___Healthcare_Data_v1[[#This Row],[Discharge Date]]-_3___Healthcare_Data_v1[[#This Row],[Date of Admission]]</f>
        <v>9</v>
      </c>
      <c r="Q1144" s="1">
        <f>IFERROR(_3___Healthcare_Data_v1[[#This Row],[ Billing Amount ]]/_3___Healthcare_Data_v1[[#This Row],[Days in Hospital]],0)</f>
        <v>4512.864225555556</v>
      </c>
      <c r="R1144" s="1" t="str">
        <f>IF(_3___Healthcare_Data_v1[[#This Row],[Age]]&gt;60,"Senior",IF(_3___Healthcare_Data_v1[[#This Row],[Age]]&gt;35,"Middle","Young"))</f>
        <v>Senior</v>
      </c>
    </row>
    <row r="1145" spans="1:18" x14ac:dyDescent="0.3">
      <c r="A1145" s="1" t="s">
        <v>3402</v>
      </c>
      <c r="B1145" s="1" t="s">
        <v>26850</v>
      </c>
      <c r="C1145" s="1" t="s">
        <v>16</v>
      </c>
      <c r="D1145" s="1" t="s">
        <v>89</v>
      </c>
      <c r="E1145" s="1" t="s">
        <v>26615</v>
      </c>
      <c r="F1145" s="2">
        <v>44092</v>
      </c>
      <c r="G1145" s="1" t="s">
        <v>3403</v>
      </c>
      <c r="H1145" s="1" t="s">
        <v>3404</v>
      </c>
      <c r="I1145" s="1" t="s">
        <v>26607</v>
      </c>
      <c r="J1145" s="3" t="s">
        <v>27823</v>
      </c>
      <c r="K1145">
        <v>312</v>
      </c>
      <c r="L1145" s="1" t="s">
        <v>42</v>
      </c>
      <c r="M1145" s="2">
        <v>44116</v>
      </c>
      <c r="N1145" s="1" t="s">
        <v>23</v>
      </c>
      <c r="O1145" s="1" t="s">
        <v>24</v>
      </c>
      <c r="P1145" s="1">
        <f>_3___Healthcare_Data_v1[[#This Row],[Discharge Date]]-_3___Healthcare_Data_v1[[#This Row],[Date of Admission]]</f>
        <v>24</v>
      </c>
      <c r="Q1145" s="1">
        <f>IFERROR(_3___Healthcare_Data_v1[[#This Row],[ Billing Amount ]]/_3___Healthcare_Data_v1[[#This Row],[Days in Hospital]],0)</f>
        <v>140.58763925</v>
      </c>
      <c r="R1145" s="1" t="str">
        <f>IF(_3___Healthcare_Data_v1[[#This Row],[Age]]&gt;60,"Senior",IF(_3___Healthcare_Data_v1[[#This Row],[Age]]&gt;35,"Middle","Young"))</f>
        <v>Senior</v>
      </c>
    </row>
    <row r="1146" spans="1:18" x14ac:dyDescent="0.3">
      <c r="A1146" s="1" t="s">
        <v>3405</v>
      </c>
      <c r="B1146" s="1" t="s">
        <v>26822</v>
      </c>
      <c r="C1146" s="1" t="s">
        <v>26</v>
      </c>
      <c r="D1146" s="1" t="s">
        <v>34</v>
      </c>
      <c r="E1146" s="1" t="s">
        <v>69</v>
      </c>
      <c r="F1146" s="2">
        <v>43590</v>
      </c>
      <c r="G1146" s="1" t="s">
        <v>3406</v>
      </c>
      <c r="H1146" s="1" t="s">
        <v>3407</v>
      </c>
      <c r="I1146" s="1" t="s">
        <v>21</v>
      </c>
      <c r="J1146" s="3" t="s">
        <v>27824</v>
      </c>
      <c r="K1146">
        <v>130</v>
      </c>
      <c r="L1146" s="1" t="s">
        <v>22</v>
      </c>
      <c r="M1146" s="2">
        <v>43604</v>
      </c>
      <c r="N1146" s="1" t="s">
        <v>43</v>
      </c>
      <c r="O1146" s="1" t="s">
        <v>24</v>
      </c>
      <c r="P1146" s="1">
        <f>_3___Healthcare_Data_v1[[#This Row],[Discharge Date]]-_3___Healthcare_Data_v1[[#This Row],[Date of Admission]]</f>
        <v>14</v>
      </c>
      <c r="Q1146" s="1">
        <f>IFERROR(_3___Healthcare_Data_v1[[#This Row],[ Billing Amount ]]/_3___Healthcare_Data_v1[[#This Row],[Days in Hospital]],0)</f>
        <v>1625.6337685714284</v>
      </c>
      <c r="R1146" s="1" t="str">
        <f>IF(_3___Healthcare_Data_v1[[#This Row],[Age]]&gt;60,"Senior",IF(_3___Healthcare_Data_v1[[#This Row],[Age]]&gt;35,"Middle","Young"))</f>
        <v>Senior</v>
      </c>
    </row>
    <row r="1147" spans="1:18" x14ac:dyDescent="0.3">
      <c r="A1147" s="1" t="s">
        <v>3408</v>
      </c>
      <c r="B1147" s="1" t="s">
        <v>26759</v>
      </c>
      <c r="C1147" s="1" t="s">
        <v>26</v>
      </c>
      <c r="D1147" s="1" t="s">
        <v>49</v>
      </c>
      <c r="E1147" s="1" t="s">
        <v>26620</v>
      </c>
      <c r="F1147" s="2">
        <v>44949</v>
      </c>
      <c r="G1147" s="1" t="s">
        <v>3409</v>
      </c>
      <c r="H1147" s="1" t="s">
        <v>3410</v>
      </c>
      <c r="I1147" s="1" t="s">
        <v>52</v>
      </c>
      <c r="J1147" s="3" t="s">
        <v>27825</v>
      </c>
      <c r="K1147">
        <v>345</v>
      </c>
      <c r="L1147" s="1" t="s">
        <v>38</v>
      </c>
      <c r="M1147" s="2">
        <v>44963</v>
      </c>
      <c r="N1147" s="1" t="s">
        <v>84</v>
      </c>
      <c r="O1147" s="1" t="s">
        <v>24</v>
      </c>
      <c r="P1147" s="1">
        <f>_3___Healthcare_Data_v1[[#This Row],[Discharge Date]]-_3___Healthcare_Data_v1[[#This Row],[Date of Admission]]</f>
        <v>14</v>
      </c>
      <c r="Q1147" s="1">
        <f>IFERROR(_3___Healthcare_Data_v1[[#This Row],[ Billing Amount ]]/_3___Healthcare_Data_v1[[#This Row],[Days in Hospital]],0)</f>
        <v>125.23328707142856</v>
      </c>
      <c r="R1147" s="1" t="str">
        <f>IF(_3___Healthcare_Data_v1[[#This Row],[Age]]&gt;60,"Senior",IF(_3___Healthcare_Data_v1[[#This Row],[Age]]&gt;35,"Middle","Young"))</f>
        <v>Senior</v>
      </c>
    </row>
    <row r="1148" spans="1:18" x14ac:dyDescent="0.3">
      <c r="A1148" s="1" t="s">
        <v>3411</v>
      </c>
      <c r="B1148" s="1" t="s">
        <v>26672</v>
      </c>
      <c r="C1148" s="1" t="s">
        <v>16</v>
      </c>
      <c r="D1148" s="1" t="s">
        <v>62</v>
      </c>
      <c r="E1148" s="1" t="s">
        <v>26615</v>
      </c>
      <c r="F1148" s="2">
        <v>44353</v>
      </c>
      <c r="G1148" s="1" t="s">
        <v>3412</v>
      </c>
      <c r="H1148" s="1" t="s">
        <v>3413</v>
      </c>
      <c r="I1148" s="1" t="s">
        <v>21</v>
      </c>
      <c r="J1148" s="3" t="s">
        <v>27826</v>
      </c>
      <c r="K1148">
        <v>456</v>
      </c>
      <c r="L1148" s="1" t="s">
        <v>42</v>
      </c>
      <c r="M1148" s="2">
        <v>44357</v>
      </c>
      <c r="N1148" s="1" t="s">
        <v>23</v>
      </c>
      <c r="O1148" s="1" t="s">
        <v>32</v>
      </c>
      <c r="P1148" s="1">
        <f>_3___Healthcare_Data_v1[[#This Row],[Discharge Date]]-_3___Healthcare_Data_v1[[#This Row],[Date of Admission]]</f>
        <v>4</v>
      </c>
      <c r="Q1148" s="1">
        <f>IFERROR(_3___Healthcare_Data_v1[[#This Row],[ Billing Amount ]]/_3___Healthcare_Data_v1[[#This Row],[Days in Hospital]],0)</f>
        <v>7245.0089349999998</v>
      </c>
      <c r="R1148" s="1" t="str">
        <f>IF(_3___Healthcare_Data_v1[[#This Row],[Age]]&gt;60,"Senior",IF(_3___Healthcare_Data_v1[[#This Row],[Age]]&gt;35,"Middle","Young"))</f>
        <v>Senior</v>
      </c>
    </row>
    <row r="1149" spans="1:18" x14ac:dyDescent="0.3">
      <c r="A1149" s="1" t="s">
        <v>3414</v>
      </c>
      <c r="B1149" s="1" t="s">
        <v>26632</v>
      </c>
      <c r="C1149" s="1" t="s">
        <v>16</v>
      </c>
      <c r="D1149" s="1" t="s">
        <v>89</v>
      </c>
      <c r="E1149" s="1" t="s">
        <v>69</v>
      </c>
      <c r="F1149" s="2">
        <v>44473</v>
      </c>
      <c r="G1149" s="1" t="s">
        <v>3415</v>
      </c>
      <c r="H1149" s="1" t="s">
        <v>3416</v>
      </c>
      <c r="I1149" s="1" t="s">
        <v>21</v>
      </c>
      <c r="J1149" s="3" t="s">
        <v>27827</v>
      </c>
      <c r="K1149">
        <v>393</v>
      </c>
      <c r="L1149" s="1" t="s">
        <v>22</v>
      </c>
      <c r="M1149" s="2">
        <v>44487</v>
      </c>
      <c r="N1149" s="1" t="s">
        <v>84</v>
      </c>
      <c r="O1149" s="1" t="s">
        <v>44</v>
      </c>
      <c r="P1149" s="1">
        <f>_3___Healthcare_Data_v1[[#This Row],[Discharge Date]]-_3___Healthcare_Data_v1[[#This Row],[Date of Admission]]</f>
        <v>14</v>
      </c>
      <c r="Q1149" s="1">
        <f>IFERROR(_3___Healthcare_Data_v1[[#This Row],[ Billing Amount ]]/_3___Healthcare_Data_v1[[#This Row],[Days in Hospital]],0)</f>
        <v>1667.4895507142858</v>
      </c>
      <c r="R1149" s="1" t="str">
        <f>IF(_3___Healthcare_Data_v1[[#This Row],[Age]]&gt;60,"Senior",IF(_3___Healthcare_Data_v1[[#This Row],[Age]]&gt;35,"Middle","Young"))</f>
        <v>Senior</v>
      </c>
    </row>
    <row r="1150" spans="1:18" x14ac:dyDescent="0.3">
      <c r="A1150" s="1" t="s">
        <v>3417</v>
      </c>
      <c r="B1150" s="1" t="s">
        <v>26837</v>
      </c>
      <c r="C1150" s="1" t="s">
        <v>26</v>
      </c>
      <c r="D1150" s="1" t="s">
        <v>114</v>
      </c>
      <c r="E1150" s="1" t="s">
        <v>35</v>
      </c>
      <c r="F1150" s="2">
        <v>43435</v>
      </c>
      <c r="G1150" s="1" t="s">
        <v>3418</v>
      </c>
      <c r="H1150" s="1" t="s">
        <v>3419</v>
      </c>
      <c r="I1150" s="1" t="s">
        <v>60</v>
      </c>
      <c r="J1150" s="3" t="s">
        <v>27828</v>
      </c>
      <c r="K1150">
        <v>119</v>
      </c>
      <c r="L1150" s="1" t="s">
        <v>22</v>
      </c>
      <c r="M1150" s="2">
        <v>43445</v>
      </c>
      <c r="N1150" s="1" t="s">
        <v>31</v>
      </c>
      <c r="O1150" s="1" t="s">
        <v>32</v>
      </c>
      <c r="P1150" s="1">
        <f>_3___Healthcare_Data_v1[[#This Row],[Discharge Date]]-_3___Healthcare_Data_v1[[#This Row],[Date of Admission]]</f>
        <v>10</v>
      </c>
      <c r="Q1150" s="1">
        <f>IFERROR(_3___Healthcare_Data_v1[[#This Row],[ Billing Amount ]]/_3___Healthcare_Data_v1[[#This Row],[Days in Hospital]],0)</f>
        <v>73.706420010000002</v>
      </c>
      <c r="R1150" s="1" t="str">
        <f>IF(_3___Healthcare_Data_v1[[#This Row],[Age]]&gt;60,"Senior",IF(_3___Healthcare_Data_v1[[#This Row],[Age]]&gt;35,"Middle","Young"))</f>
        <v>Senior</v>
      </c>
    </row>
    <row r="1151" spans="1:18" x14ac:dyDescent="0.3">
      <c r="A1151" s="1" t="s">
        <v>3420</v>
      </c>
      <c r="B1151" s="1" t="s">
        <v>26659</v>
      </c>
      <c r="C1151" s="1" t="s">
        <v>16</v>
      </c>
      <c r="D1151" s="1" t="s">
        <v>27</v>
      </c>
      <c r="E1151" s="1" t="s">
        <v>26620</v>
      </c>
      <c r="F1151" s="2">
        <v>44001</v>
      </c>
      <c r="G1151" s="1" t="s">
        <v>2815</v>
      </c>
      <c r="H1151" s="1" t="s">
        <v>3421</v>
      </c>
      <c r="I1151" s="1" t="s">
        <v>21</v>
      </c>
      <c r="J1151" s="3" t="s">
        <v>27829</v>
      </c>
      <c r="K1151">
        <v>358</v>
      </c>
      <c r="L1151" s="1" t="s">
        <v>42</v>
      </c>
      <c r="M1151" s="2">
        <v>44022</v>
      </c>
      <c r="N1151" s="1" t="s">
        <v>23</v>
      </c>
      <c r="O1151" s="1" t="s">
        <v>44</v>
      </c>
      <c r="P1151" s="1">
        <f>_3___Healthcare_Data_v1[[#This Row],[Discharge Date]]-_3___Healthcare_Data_v1[[#This Row],[Date of Admission]]</f>
        <v>21</v>
      </c>
      <c r="Q1151" s="1">
        <f>IFERROR(_3___Healthcare_Data_v1[[#This Row],[ Billing Amount ]]/_3___Healthcare_Data_v1[[#This Row],[Days in Hospital]],0)</f>
        <v>686.94116904761904</v>
      </c>
      <c r="R1151" s="1" t="str">
        <f>IF(_3___Healthcare_Data_v1[[#This Row],[Age]]&gt;60,"Senior",IF(_3___Healthcare_Data_v1[[#This Row],[Age]]&gt;35,"Middle","Young"))</f>
        <v>Senior</v>
      </c>
    </row>
    <row r="1152" spans="1:18" x14ac:dyDescent="0.3">
      <c r="A1152" s="1" t="s">
        <v>3422</v>
      </c>
      <c r="B1152" s="1" t="s">
        <v>26798</v>
      </c>
      <c r="C1152" s="1" t="s">
        <v>26</v>
      </c>
      <c r="D1152" s="1" t="s">
        <v>34</v>
      </c>
      <c r="E1152" s="1" t="s">
        <v>26615</v>
      </c>
      <c r="F1152" s="2">
        <v>44968</v>
      </c>
      <c r="G1152" s="1" t="s">
        <v>3423</v>
      </c>
      <c r="H1152" s="1" t="s">
        <v>3424</v>
      </c>
      <c r="I1152" s="1" t="s">
        <v>60</v>
      </c>
      <c r="J1152" s="3" t="s">
        <v>27830</v>
      </c>
      <c r="K1152">
        <v>436</v>
      </c>
      <c r="L1152" s="1" t="s">
        <v>38</v>
      </c>
      <c r="M1152" s="2">
        <v>44989</v>
      </c>
      <c r="N1152" s="1" t="s">
        <v>43</v>
      </c>
      <c r="O1152" s="1" t="s">
        <v>32</v>
      </c>
      <c r="P1152" s="1">
        <f>_3___Healthcare_Data_v1[[#This Row],[Discharge Date]]-_3___Healthcare_Data_v1[[#This Row],[Date of Admission]]</f>
        <v>21</v>
      </c>
      <c r="Q1152" s="1">
        <f>IFERROR(_3___Healthcare_Data_v1[[#This Row],[ Billing Amount ]]/_3___Healthcare_Data_v1[[#This Row],[Days in Hospital]],0)</f>
        <v>154.58997842857144</v>
      </c>
      <c r="R1152" s="1" t="str">
        <f>IF(_3___Healthcare_Data_v1[[#This Row],[Age]]&gt;60,"Senior",IF(_3___Healthcare_Data_v1[[#This Row],[Age]]&gt;35,"Middle","Young"))</f>
        <v>Senior</v>
      </c>
    </row>
    <row r="1153" spans="1:18" x14ac:dyDescent="0.3">
      <c r="A1153" s="1" t="s">
        <v>3425</v>
      </c>
      <c r="B1153" s="1" t="s">
        <v>26737</v>
      </c>
      <c r="C1153" s="1" t="s">
        <v>16</v>
      </c>
      <c r="D1153" s="1" t="s">
        <v>27</v>
      </c>
      <c r="E1153" s="1" t="s">
        <v>18</v>
      </c>
      <c r="F1153" s="2">
        <v>44782</v>
      </c>
      <c r="G1153" s="1" t="s">
        <v>3426</v>
      </c>
      <c r="H1153" s="1" t="s">
        <v>3427</v>
      </c>
      <c r="I1153" s="1" t="s">
        <v>21</v>
      </c>
      <c r="J1153" s="3" t="s">
        <v>27831</v>
      </c>
      <c r="K1153">
        <v>326</v>
      </c>
      <c r="L1153" s="1" t="s">
        <v>38</v>
      </c>
      <c r="M1153" s="2">
        <v>44800</v>
      </c>
      <c r="N1153" s="1" t="s">
        <v>31</v>
      </c>
      <c r="O1153" s="1" t="s">
        <v>24</v>
      </c>
      <c r="P1153" s="1">
        <f>_3___Healthcare_Data_v1[[#This Row],[Discharge Date]]-_3___Healthcare_Data_v1[[#This Row],[Date of Admission]]</f>
        <v>18</v>
      </c>
      <c r="Q1153" s="1">
        <f>IFERROR(_3___Healthcare_Data_v1[[#This Row],[ Billing Amount ]]/_3___Healthcare_Data_v1[[#This Row],[Days in Hospital]],0)</f>
        <v>2215.2397794444446</v>
      </c>
      <c r="R1153" s="1" t="str">
        <f>IF(_3___Healthcare_Data_v1[[#This Row],[Age]]&gt;60,"Senior",IF(_3___Healthcare_Data_v1[[#This Row],[Age]]&gt;35,"Middle","Young"))</f>
        <v>Senior</v>
      </c>
    </row>
    <row r="1154" spans="1:18" x14ac:dyDescent="0.3">
      <c r="A1154" s="1" t="s">
        <v>3428</v>
      </c>
      <c r="B1154" s="1" t="s">
        <v>26803</v>
      </c>
      <c r="C1154" s="1" t="s">
        <v>26</v>
      </c>
      <c r="D1154" s="1" t="s">
        <v>34</v>
      </c>
      <c r="E1154" s="1" t="s">
        <v>26620</v>
      </c>
      <c r="F1154" s="2">
        <v>43741</v>
      </c>
      <c r="G1154" s="1" t="s">
        <v>3429</v>
      </c>
      <c r="H1154" s="1" t="s">
        <v>3430</v>
      </c>
      <c r="I1154" s="1" t="s">
        <v>56</v>
      </c>
      <c r="J1154" s="3" t="s">
        <v>27832</v>
      </c>
      <c r="K1154">
        <v>493</v>
      </c>
      <c r="L1154" s="1" t="s">
        <v>42</v>
      </c>
      <c r="M1154" s="2">
        <v>43742</v>
      </c>
      <c r="N1154" s="1" t="s">
        <v>23</v>
      </c>
      <c r="O1154" s="1" t="s">
        <v>32</v>
      </c>
      <c r="P1154" s="1">
        <f>_3___Healthcare_Data_v1[[#This Row],[Discharge Date]]-_3___Healthcare_Data_v1[[#This Row],[Date of Admission]]</f>
        <v>1</v>
      </c>
      <c r="Q1154" s="1">
        <f>IFERROR(_3___Healthcare_Data_v1[[#This Row],[ Billing Amount ]]/_3___Healthcare_Data_v1[[#This Row],[Days in Hospital]],0)</f>
        <v>23773.890439999999</v>
      </c>
      <c r="R1154" s="1" t="str">
        <f>IF(_3___Healthcare_Data_v1[[#This Row],[Age]]&gt;60,"Senior",IF(_3___Healthcare_Data_v1[[#This Row],[Age]]&gt;35,"Middle","Young"))</f>
        <v>Senior</v>
      </c>
    </row>
    <row r="1155" spans="1:18" x14ac:dyDescent="0.3">
      <c r="A1155" s="1" t="s">
        <v>3431</v>
      </c>
      <c r="B1155" s="1" t="s">
        <v>26803</v>
      </c>
      <c r="C1155" s="1" t="s">
        <v>26</v>
      </c>
      <c r="D1155" s="1" t="s">
        <v>49</v>
      </c>
      <c r="E1155" s="1" t="s">
        <v>26620</v>
      </c>
      <c r="F1155" s="2">
        <v>44463</v>
      </c>
      <c r="G1155" s="1" t="s">
        <v>3432</v>
      </c>
      <c r="H1155" s="1" t="s">
        <v>3433</v>
      </c>
      <c r="I1155" s="1" t="s">
        <v>52</v>
      </c>
      <c r="J1155" s="3" t="s">
        <v>27833</v>
      </c>
      <c r="K1155">
        <v>133</v>
      </c>
      <c r="L1155" s="1" t="s">
        <v>42</v>
      </c>
      <c r="M1155" s="2">
        <v>44480</v>
      </c>
      <c r="N1155" s="1" t="s">
        <v>31</v>
      </c>
      <c r="O1155" s="1" t="s">
        <v>44</v>
      </c>
      <c r="P1155" s="1">
        <f>_3___Healthcare_Data_v1[[#This Row],[Discharge Date]]-_3___Healthcare_Data_v1[[#This Row],[Date of Admission]]</f>
        <v>17</v>
      </c>
      <c r="Q1155" s="1">
        <f>IFERROR(_3___Healthcare_Data_v1[[#This Row],[ Billing Amount ]]/_3___Healthcare_Data_v1[[#This Row],[Days in Hospital]],0)</f>
        <v>934.66525470588238</v>
      </c>
      <c r="R1155" s="1" t="str">
        <f>IF(_3___Healthcare_Data_v1[[#This Row],[Age]]&gt;60,"Senior",IF(_3___Healthcare_Data_v1[[#This Row],[Age]]&gt;35,"Middle","Young"))</f>
        <v>Senior</v>
      </c>
    </row>
    <row r="1156" spans="1:18" x14ac:dyDescent="0.3">
      <c r="A1156" s="1" t="s">
        <v>3434</v>
      </c>
      <c r="B1156" s="1" t="s">
        <v>26685</v>
      </c>
      <c r="C1156" s="1" t="s">
        <v>16</v>
      </c>
      <c r="D1156" s="1" t="s">
        <v>89</v>
      </c>
      <c r="E1156" s="1" t="s">
        <v>26620</v>
      </c>
      <c r="F1156" s="2">
        <v>45214</v>
      </c>
      <c r="G1156" s="1" t="s">
        <v>3435</v>
      </c>
      <c r="H1156" s="1" t="s">
        <v>1416</v>
      </c>
      <c r="I1156" s="1" t="s">
        <v>52</v>
      </c>
      <c r="J1156" s="3" t="s">
        <v>27834</v>
      </c>
      <c r="K1156">
        <v>465</v>
      </c>
      <c r="L1156" s="1" t="s">
        <v>42</v>
      </c>
      <c r="M1156" s="2">
        <v>45224</v>
      </c>
      <c r="N1156" s="1" t="s">
        <v>23</v>
      </c>
      <c r="O1156" s="1" t="s">
        <v>24</v>
      </c>
      <c r="P1156" s="1">
        <f>_3___Healthcare_Data_v1[[#This Row],[Discharge Date]]-_3___Healthcare_Data_v1[[#This Row],[Date of Admission]]</f>
        <v>10</v>
      </c>
      <c r="Q1156" s="1">
        <f>IFERROR(_3___Healthcare_Data_v1[[#This Row],[ Billing Amount ]]/_3___Healthcare_Data_v1[[#This Row],[Days in Hospital]],0)</f>
        <v>2124.8910850000002</v>
      </c>
      <c r="R1156" s="1" t="str">
        <f>IF(_3___Healthcare_Data_v1[[#This Row],[Age]]&gt;60,"Senior",IF(_3___Healthcare_Data_v1[[#This Row],[Age]]&gt;35,"Middle","Young"))</f>
        <v>Senior</v>
      </c>
    </row>
    <row r="1157" spans="1:18" x14ac:dyDescent="0.3">
      <c r="A1157" s="1" t="s">
        <v>3436</v>
      </c>
      <c r="B1157" s="1" t="s">
        <v>26737</v>
      </c>
      <c r="C1157" s="1" t="s">
        <v>26</v>
      </c>
      <c r="D1157" s="1" t="s">
        <v>27</v>
      </c>
      <c r="E1157" s="1" t="s">
        <v>18</v>
      </c>
      <c r="F1157" s="2">
        <v>44739</v>
      </c>
      <c r="G1157" s="1" t="s">
        <v>3437</v>
      </c>
      <c r="H1157" s="1" t="s">
        <v>3438</v>
      </c>
      <c r="I1157" s="1" t="s">
        <v>21</v>
      </c>
      <c r="J1157" s="3" t="s">
        <v>27835</v>
      </c>
      <c r="K1157">
        <v>352</v>
      </c>
      <c r="L1157" s="1" t="s">
        <v>42</v>
      </c>
      <c r="M1157" s="2">
        <v>44758</v>
      </c>
      <c r="N1157" s="1" t="s">
        <v>48</v>
      </c>
      <c r="O1157" s="1" t="s">
        <v>32</v>
      </c>
      <c r="P1157" s="1">
        <f>_3___Healthcare_Data_v1[[#This Row],[Discharge Date]]-_3___Healthcare_Data_v1[[#This Row],[Date of Admission]]</f>
        <v>19</v>
      </c>
      <c r="Q1157" s="1">
        <f>IFERROR(_3___Healthcare_Data_v1[[#This Row],[ Billing Amount ]]/_3___Healthcare_Data_v1[[#This Row],[Days in Hospital]],0)</f>
        <v>2786.3266889473684</v>
      </c>
      <c r="R1157" s="1" t="str">
        <f>IF(_3___Healthcare_Data_v1[[#This Row],[Age]]&gt;60,"Senior",IF(_3___Healthcare_Data_v1[[#This Row],[Age]]&gt;35,"Middle","Young"))</f>
        <v>Senior</v>
      </c>
    </row>
    <row r="1158" spans="1:18" x14ac:dyDescent="0.3">
      <c r="A1158" s="1" t="s">
        <v>3439</v>
      </c>
      <c r="B1158" s="1" t="s">
        <v>26967</v>
      </c>
      <c r="C1158" s="1" t="s">
        <v>26</v>
      </c>
      <c r="D1158" s="1" t="s">
        <v>49</v>
      </c>
      <c r="E1158" s="1" t="s">
        <v>26620</v>
      </c>
      <c r="F1158" s="2">
        <v>45040</v>
      </c>
      <c r="G1158" s="1" t="s">
        <v>3440</v>
      </c>
      <c r="H1158" s="1" t="s">
        <v>3441</v>
      </c>
      <c r="I1158" s="1" t="s">
        <v>21</v>
      </c>
      <c r="J1158" s="3" t="s">
        <v>27836</v>
      </c>
      <c r="K1158">
        <v>207</v>
      </c>
      <c r="L1158" s="1" t="s">
        <v>38</v>
      </c>
      <c r="M1158" s="2">
        <v>45043</v>
      </c>
      <c r="N1158" s="1" t="s">
        <v>84</v>
      </c>
      <c r="O1158" s="1" t="s">
        <v>44</v>
      </c>
      <c r="P1158" s="1">
        <f>_3___Healthcare_Data_v1[[#This Row],[Discharge Date]]-_3___Healthcare_Data_v1[[#This Row],[Date of Admission]]</f>
        <v>3</v>
      </c>
      <c r="Q1158" s="1">
        <f>IFERROR(_3___Healthcare_Data_v1[[#This Row],[ Billing Amount ]]/_3___Healthcare_Data_v1[[#This Row],[Days in Hospital]],0)</f>
        <v>887.04497499999991</v>
      </c>
      <c r="R1158" s="1" t="str">
        <f>IF(_3___Healthcare_Data_v1[[#This Row],[Age]]&gt;60,"Senior",IF(_3___Healthcare_Data_v1[[#This Row],[Age]]&gt;35,"Middle","Young"))</f>
        <v>Senior</v>
      </c>
    </row>
    <row r="1159" spans="1:18" x14ac:dyDescent="0.3">
      <c r="A1159" s="1" t="s">
        <v>3442</v>
      </c>
      <c r="B1159" s="1" t="s">
        <v>26657</v>
      </c>
      <c r="C1159" s="1" t="s">
        <v>16</v>
      </c>
      <c r="D1159" s="1" t="s">
        <v>114</v>
      </c>
      <c r="E1159" s="1" t="s">
        <v>26615</v>
      </c>
      <c r="F1159" s="2">
        <v>43424</v>
      </c>
      <c r="G1159" s="1" t="s">
        <v>3443</v>
      </c>
      <c r="H1159" s="1" t="s">
        <v>3444</v>
      </c>
      <c r="I1159" s="1" t="s">
        <v>21</v>
      </c>
      <c r="J1159" s="3" t="s">
        <v>27837</v>
      </c>
      <c r="K1159">
        <v>462</v>
      </c>
      <c r="L1159" s="1" t="s">
        <v>38</v>
      </c>
      <c r="M1159" s="2">
        <v>43431</v>
      </c>
      <c r="N1159" s="1" t="s">
        <v>43</v>
      </c>
      <c r="O1159" s="1" t="s">
        <v>44</v>
      </c>
      <c r="P1159" s="1">
        <f>_3___Healthcare_Data_v1[[#This Row],[Discharge Date]]-_3___Healthcare_Data_v1[[#This Row],[Date of Admission]]</f>
        <v>7</v>
      </c>
      <c r="Q1159" s="1">
        <f>IFERROR(_3___Healthcare_Data_v1[[#This Row],[ Billing Amount ]]/_3___Healthcare_Data_v1[[#This Row],[Days in Hospital]],0)</f>
        <v>2363.3592228571429</v>
      </c>
      <c r="R1159" s="1" t="str">
        <f>IF(_3___Healthcare_Data_v1[[#This Row],[Age]]&gt;60,"Senior",IF(_3___Healthcare_Data_v1[[#This Row],[Age]]&gt;35,"Middle","Young"))</f>
        <v>Senior</v>
      </c>
    </row>
    <row r="1160" spans="1:18" x14ac:dyDescent="0.3">
      <c r="A1160" s="1" t="s">
        <v>3445</v>
      </c>
      <c r="B1160" s="1" t="s">
        <v>26685</v>
      </c>
      <c r="C1160" s="1" t="s">
        <v>26</v>
      </c>
      <c r="D1160" s="1" t="s">
        <v>62</v>
      </c>
      <c r="E1160" s="1" t="s">
        <v>35</v>
      </c>
      <c r="F1160" s="2">
        <v>43920</v>
      </c>
      <c r="G1160" s="1" t="s">
        <v>3446</v>
      </c>
      <c r="H1160" s="1" t="s">
        <v>3447</v>
      </c>
      <c r="I1160" s="1" t="s">
        <v>52</v>
      </c>
      <c r="J1160" s="3" t="s">
        <v>27838</v>
      </c>
      <c r="K1160">
        <v>336</v>
      </c>
      <c r="L1160" s="1" t="s">
        <v>22</v>
      </c>
      <c r="M1160" s="2">
        <v>43942</v>
      </c>
      <c r="N1160" s="1" t="s">
        <v>31</v>
      </c>
      <c r="O1160" s="1" t="s">
        <v>32</v>
      </c>
      <c r="P1160" s="1">
        <f>_3___Healthcare_Data_v1[[#This Row],[Discharge Date]]-_3___Healthcare_Data_v1[[#This Row],[Date of Admission]]</f>
        <v>22</v>
      </c>
      <c r="Q1160" s="1">
        <f>IFERROR(_3___Healthcare_Data_v1[[#This Row],[ Billing Amount ]]/_3___Healthcare_Data_v1[[#This Row],[Days in Hospital]],0)</f>
        <v>359.52308659090909</v>
      </c>
      <c r="R1160" s="1" t="str">
        <f>IF(_3___Healthcare_Data_v1[[#This Row],[Age]]&gt;60,"Senior",IF(_3___Healthcare_Data_v1[[#This Row],[Age]]&gt;35,"Middle","Young"))</f>
        <v>Senior</v>
      </c>
    </row>
    <row r="1161" spans="1:18" x14ac:dyDescent="0.3">
      <c r="A1161" s="1" t="s">
        <v>3448</v>
      </c>
      <c r="B1161" s="1" t="s">
        <v>26630</v>
      </c>
      <c r="C1161" s="1" t="s">
        <v>16</v>
      </c>
      <c r="D1161" s="1" t="s">
        <v>34</v>
      </c>
      <c r="E1161" s="1" t="s">
        <v>35</v>
      </c>
      <c r="F1161" s="2">
        <v>44314</v>
      </c>
      <c r="G1161" s="1" t="s">
        <v>3449</v>
      </c>
      <c r="H1161" s="1" t="s">
        <v>2508</v>
      </c>
      <c r="I1161" s="1" t="s">
        <v>26607</v>
      </c>
      <c r="J1161" s="3" t="s">
        <v>27839</v>
      </c>
      <c r="K1161">
        <v>138</v>
      </c>
      <c r="L1161" s="1" t="s">
        <v>38</v>
      </c>
      <c r="M1161" s="2">
        <v>44317</v>
      </c>
      <c r="N1161" s="1" t="s">
        <v>84</v>
      </c>
      <c r="O1161" s="1" t="s">
        <v>44</v>
      </c>
      <c r="P1161" s="1">
        <f>_3___Healthcare_Data_v1[[#This Row],[Discharge Date]]-_3___Healthcare_Data_v1[[#This Row],[Date of Admission]]</f>
        <v>3</v>
      </c>
      <c r="Q1161" s="1">
        <f>IFERROR(_3___Healthcare_Data_v1[[#This Row],[ Billing Amount ]]/_3___Healthcare_Data_v1[[#This Row],[Days in Hospital]],0)</f>
        <v>764.36070299999994</v>
      </c>
      <c r="R1161" s="1" t="str">
        <f>IF(_3___Healthcare_Data_v1[[#This Row],[Age]]&gt;60,"Senior",IF(_3___Healthcare_Data_v1[[#This Row],[Age]]&gt;35,"Middle","Young"))</f>
        <v>Senior</v>
      </c>
    </row>
    <row r="1162" spans="1:18" x14ac:dyDescent="0.3">
      <c r="A1162" s="1" t="s">
        <v>3450</v>
      </c>
      <c r="B1162" s="1" t="s">
        <v>26720</v>
      </c>
      <c r="C1162" s="1" t="s">
        <v>16</v>
      </c>
      <c r="D1162" s="1" t="s">
        <v>89</v>
      </c>
      <c r="E1162" s="1" t="s">
        <v>18</v>
      </c>
      <c r="F1162" s="2">
        <v>44698</v>
      </c>
      <c r="G1162" s="1" t="s">
        <v>3451</v>
      </c>
      <c r="H1162" s="1" t="s">
        <v>3452</v>
      </c>
      <c r="I1162" s="1" t="s">
        <v>21</v>
      </c>
      <c r="J1162" s="3" t="s">
        <v>27840</v>
      </c>
      <c r="K1162">
        <v>384</v>
      </c>
      <c r="L1162" s="1" t="s">
        <v>42</v>
      </c>
      <c r="M1162" s="2">
        <v>44701</v>
      </c>
      <c r="N1162" s="1" t="s">
        <v>23</v>
      </c>
      <c r="O1162" s="1" t="s">
        <v>24</v>
      </c>
      <c r="P1162" s="1">
        <f>_3___Healthcare_Data_v1[[#This Row],[Discharge Date]]-_3___Healthcare_Data_v1[[#This Row],[Date of Admission]]</f>
        <v>3</v>
      </c>
      <c r="Q1162" s="1">
        <f>IFERROR(_3___Healthcare_Data_v1[[#This Row],[ Billing Amount ]]/_3___Healthcare_Data_v1[[#This Row],[Days in Hospital]],0)</f>
        <v>7704.0435333333335</v>
      </c>
      <c r="R1162" s="1" t="str">
        <f>IF(_3___Healthcare_Data_v1[[#This Row],[Age]]&gt;60,"Senior",IF(_3___Healthcare_Data_v1[[#This Row],[Age]]&gt;35,"Middle","Young"))</f>
        <v>Senior</v>
      </c>
    </row>
    <row r="1163" spans="1:18" x14ac:dyDescent="0.3">
      <c r="A1163" s="1" t="s">
        <v>3453</v>
      </c>
      <c r="B1163" s="1" t="s">
        <v>26714</v>
      </c>
      <c r="C1163" s="1" t="s">
        <v>26</v>
      </c>
      <c r="D1163" s="1" t="s">
        <v>89</v>
      </c>
      <c r="E1163" s="1" t="s">
        <v>26615</v>
      </c>
      <c r="F1163" s="2">
        <v>45110</v>
      </c>
      <c r="G1163" s="1" t="s">
        <v>3454</v>
      </c>
      <c r="H1163" s="1" t="s">
        <v>3455</v>
      </c>
      <c r="I1163" s="1" t="s">
        <v>21</v>
      </c>
      <c r="J1163" s="3" t="s">
        <v>27841</v>
      </c>
      <c r="K1163">
        <v>390</v>
      </c>
      <c r="L1163" s="1" t="s">
        <v>22</v>
      </c>
      <c r="M1163" s="2">
        <v>45125</v>
      </c>
      <c r="N1163" s="1" t="s">
        <v>84</v>
      </c>
      <c r="O1163" s="1" t="s">
        <v>32</v>
      </c>
      <c r="P1163" s="1">
        <f>_3___Healthcare_Data_v1[[#This Row],[Discharge Date]]-_3___Healthcare_Data_v1[[#This Row],[Date of Admission]]</f>
        <v>15</v>
      </c>
      <c r="Q1163" s="1">
        <f>IFERROR(_3___Healthcare_Data_v1[[#This Row],[ Billing Amount ]]/_3___Healthcare_Data_v1[[#This Row],[Days in Hospital]],0)</f>
        <v>1694.0585806666668</v>
      </c>
      <c r="R1163" s="1" t="str">
        <f>IF(_3___Healthcare_Data_v1[[#This Row],[Age]]&gt;60,"Senior",IF(_3___Healthcare_Data_v1[[#This Row],[Age]]&gt;35,"Middle","Young"))</f>
        <v>Senior</v>
      </c>
    </row>
    <row r="1164" spans="1:18" x14ac:dyDescent="0.3">
      <c r="A1164" s="1" t="s">
        <v>3456</v>
      </c>
      <c r="B1164" s="1" t="s">
        <v>26994</v>
      </c>
      <c r="C1164" s="1" t="s">
        <v>26</v>
      </c>
      <c r="D1164" s="1" t="s">
        <v>34</v>
      </c>
      <c r="E1164" s="1" t="s">
        <v>35</v>
      </c>
      <c r="F1164" s="2">
        <v>43485</v>
      </c>
      <c r="G1164" s="1" t="s">
        <v>3457</v>
      </c>
      <c r="H1164" s="1" t="s">
        <v>3458</v>
      </c>
      <c r="I1164" s="1" t="s">
        <v>26607</v>
      </c>
      <c r="J1164" s="3" t="s">
        <v>27842</v>
      </c>
      <c r="K1164">
        <v>144</v>
      </c>
      <c r="L1164" s="1" t="s">
        <v>38</v>
      </c>
      <c r="M1164" s="2">
        <v>43499</v>
      </c>
      <c r="N1164" s="1" t="s">
        <v>43</v>
      </c>
      <c r="O1164" s="1" t="s">
        <v>32</v>
      </c>
      <c r="P1164" s="1">
        <f>_3___Healthcare_Data_v1[[#This Row],[Discharge Date]]-_3___Healthcare_Data_v1[[#This Row],[Date of Admission]]</f>
        <v>14</v>
      </c>
      <c r="Q1164" s="1">
        <f>IFERROR(_3___Healthcare_Data_v1[[#This Row],[ Billing Amount ]]/_3___Healthcare_Data_v1[[#This Row],[Days in Hospital]],0)</f>
        <v>928.73862357142855</v>
      </c>
      <c r="R1164" s="1" t="str">
        <f>IF(_3___Healthcare_Data_v1[[#This Row],[Age]]&gt;60,"Senior",IF(_3___Healthcare_Data_v1[[#This Row],[Age]]&gt;35,"Middle","Young"))</f>
        <v>Senior</v>
      </c>
    </row>
    <row r="1165" spans="1:18" x14ac:dyDescent="0.3">
      <c r="A1165" s="1" t="s">
        <v>3459</v>
      </c>
      <c r="B1165" s="1" t="s">
        <v>26638</v>
      </c>
      <c r="C1165" s="1" t="s">
        <v>26</v>
      </c>
      <c r="D1165" s="1" t="s">
        <v>62</v>
      </c>
      <c r="E1165" s="1" t="s">
        <v>28</v>
      </c>
      <c r="F1165" s="2">
        <v>44299</v>
      </c>
      <c r="G1165" s="1" t="s">
        <v>3460</v>
      </c>
      <c r="H1165" s="1" t="s">
        <v>3461</v>
      </c>
      <c r="I1165" s="1" t="s">
        <v>60</v>
      </c>
      <c r="J1165" s="3" t="s">
        <v>27843</v>
      </c>
      <c r="K1165">
        <v>424</v>
      </c>
      <c r="L1165" s="1" t="s">
        <v>38</v>
      </c>
      <c r="M1165" s="2">
        <v>44302</v>
      </c>
      <c r="N1165" s="1" t="s">
        <v>84</v>
      </c>
      <c r="O1165" s="1" t="s">
        <v>32</v>
      </c>
      <c r="P1165" s="1">
        <f>_3___Healthcare_Data_v1[[#This Row],[Discharge Date]]-_3___Healthcare_Data_v1[[#This Row],[Date of Admission]]</f>
        <v>3</v>
      </c>
      <c r="Q1165" s="1">
        <f>IFERROR(_3___Healthcare_Data_v1[[#This Row],[ Billing Amount ]]/_3___Healthcare_Data_v1[[#This Row],[Days in Hospital]],0)</f>
        <v>6210.3755799999999</v>
      </c>
      <c r="R1165" s="1" t="str">
        <f>IF(_3___Healthcare_Data_v1[[#This Row],[Age]]&gt;60,"Senior",IF(_3___Healthcare_Data_v1[[#This Row],[Age]]&gt;35,"Middle","Young"))</f>
        <v>Senior</v>
      </c>
    </row>
    <row r="1166" spans="1:18" x14ac:dyDescent="0.3">
      <c r="A1166" s="1" t="s">
        <v>3462</v>
      </c>
      <c r="B1166" s="1" t="s">
        <v>26636</v>
      </c>
      <c r="C1166" s="1" t="s">
        <v>26</v>
      </c>
      <c r="D1166" s="1" t="s">
        <v>34</v>
      </c>
      <c r="E1166" s="1" t="s">
        <v>35</v>
      </c>
      <c r="F1166" s="2">
        <v>43655</v>
      </c>
      <c r="G1166" s="1" t="s">
        <v>3463</v>
      </c>
      <c r="H1166" s="1" t="s">
        <v>3464</v>
      </c>
      <c r="I1166" s="1" t="s">
        <v>21</v>
      </c>
      <c r="J1166" s="3" t="s">
        <v>27844</v>
      </c>
      <c r="K1166">
        <v>344</v>
      </c>
      <c r="L1166" s="1" t="s">
        <v>22</v>
      </c>
      <c r="M1166" s="2">
        <v>43663</v>
      </c>
      <c r="N1166" s="1" t="s">
        <v>84</v>
      </c>
      <c r="O1166" s="1" t="s">
        <v>32</v>
      </c>
      <c r="P1166" s="1">
        <f>_3___Healthcare_Data_v1[[#This Row],[Discharge Date]]-_3___Healthcare_Data_v1[[#This Row],[Date of Admission]]</f>
        <v>8</v>
      </c>
      <c r="Q1166" s="1">
        <f>IFERROR(_3___Healthcare_Data_v1[[#This Row],[ Billing Amount ]]/_3___Healthcare_Data_v1[[#This Row],[Days in Hospital]],0)</f>
        <v>2747.1137562499998</v>
      </c>
      <c r="R1166" s="1" t="str">
        <f>IF(_3___Healthcare_Data_v1[[#This Row],[Age]]&gt;60,"Senior",IF(_3___Healthcare_Data_v1[[#This Row],[Age]]&gt;35,"Middle","Young"))</f>
        <v>Senior</v>
      </c>
    </row>
    <row r="1167" spans="1:18" x14ac:dyDescent="0.3">
      <c r="A1167" s="1" t="s">
        <v>3465</v>
      </c>
      <c r="B1167" s="1" t="s">
        <v>26636</v>
      </c>
      <c r="C1167" s="1" t="s">
        <v>16</v>
      </c>
      <c r="D1167" s="1" t="s">
        <v>89</v>
      </c>
      <c r="E1167" s="1" t="s">
        <v>26620</v>
      </c>
      <c r="F1167" s="2">
        <v>43603</v>
      </c>
      <c r="G1167" s="1" t="s">
        <v>3466</v>
      </c>
      <c r="H1167" s="1" t="s">
        <v>3467</v>
      </c>
      <c r="I1167" s="1" t="s">
        <v>21</v>
      </c>
      <c r="J1167" s="3" t="s">
        <v>27845</v>
      </c>
      <c r="K1167">
        <v>236</v>
      </c>
      <c r="L1167" s="1" t="s">
        <v>38</v>
      </c>
      <c r="M1167" s="2">
        <v>43613</v>
      </c>
      <c r="N1167" s="1" t="s">
        <v>48</v>
      </c>
      <c r="O1167" s="1" t="s">
        <v>44</v>
      </c>
      <c r="P1167" s="1">
        <f>_3___Healthcare_Data_v1[[#This Row],[Discharge Date]]-_3___Healthcare_Data_v1[[#This Row],[Date of Admission]]</f>
        <v>10</v>
      </c>
      <c r="Q1167" s="1">
        <f>IFERROR(_3___Healthcare_Data_v1[[#This Row],[ Billing Amount ]]/_3___Healthcare_Data_v1[[#This Row],[Days in Hospital]],0)</f>
        <v>2876.381261</v>
      </c>
      <c r="R1167" s="1" t="str">
        <f>IF(_3___Healthcare_Data_v1[[#This Row],[Age]]&gt;60,"Senior",IF(_3___Healthcare_Data_v1[[#This Row],[Age]]&gt;35,"Middle","Young"))</f>
        <v>Senior</v>
      </c>
    </row>
    <row r="1168" spans="1:18" x14ac:dyDescent="0.3">
      <c r="A1168" s="1" t="s">
        <v>3468</v>
      </c>
      <c r="B1168" s="1" t="s">
        <v>26687</v>
      </c>
      <c r="C1168" s="1" t="s">
        <v>16</v>
      </c>
      <c r="D1168" s="1" t="s">
        <v>49</v>
      </c>
      <c r="E1168" s="1" t="s">
        <v>35</v>
      </c>
      <c r="F1168" s="2">
        <v>43554</v>
      </c>
      <c r="G1168" s="1" t="s">
        <v>3469</v>
      </c>
      <c r="H1168" s="1" t="s">
        <v>3470</v>
      </c>
      <c r="I1168" s="1" t="s">
        <v>60</v>
      </c>
      <c r="J1168" s="3" t="s">
        <v>27846</v>
      </c>
      <c r="K1168">
        <v>294</v>
      </c>
      <c r="L1168" s="1" t="s">
        <v>22</v>
      </c>
      <c r="M1168" s="2">
        <v>43563</v>
      </c>
      <c r="N1168" s="1" t="s">
        <v>31</v>
      </c>
      <c r="O1168" s="1" t="s">
        <v>32</v>
      </c>
      <c r="P1168" s="1">
        <f>_3___Healthcare_Data_v1[[#This Row],[Discharge Date]]-_3___Healthcare_Data_v1[[#This Row],[Date of Admission]]</f>
        <v>9</v>
      </c>
      <c r="Q1168" s="1">
        <f>IFERROR(_3___Healthcare_Data_v1[[#This Row],[ Billing Amount ]]/_3___Healthcare_Data_v1[[#This Row],[Days in Hospital]],0)</f>
        <v>630.59195944444446</v>
      </c>
      <c r="R1168" s="1" t="str">
        <f>IF(_3___Healthcare_Data_v1[[#This Row],[Age]]&gt;60,"Senior",IF(_3___Healthcare_Data_v1[[#This Row],[Age]]&gt;35,"Middle","Young"))</f>
        <v>Senior</v>
      </c>
    </row>
    <row r="1169" spans="1:18" x14ac:dyDescent="0.3">
      <c r="A1169" s="1" t="s">
        <v>3471</v>
      </c>
      <c r="B1169" s="1" t="s">
        <v>26657</v>
      </c>
      <c r="C1169" s="1" t="s">
        <v>16</v>
      </c>
      <c r="D1169" s="1" t="s">
        <v>49</v>
      </c>
      <c r="E1169" s="1" t="s">
        <v>35</v>
      </c>
      <c r="F1169" s="2">
        <v>45101</v>
      </c>
      <c r="G1169" s="1" t="s">
        <v>3472</v>
      </c>
      <c r="H1169" s="1" t="s">
        <v>3473</v>
      </c>
      <c r="I1169" s="1" t="s">
        <v>21</v>
      </c>
      <c r="J1169" s="3" t="s">
        <v>27847</v>
      </c>
      <c r="K1169">
        <v>406</v>
      </c>
      <c r="L1169" s="1" t="s">
        <v>42</v>
      </c>
      <c r="M1169" s="2">
        <v>45128</v>
      </c>
      <c r="N1169" s="1" t="s">
        <v>23</v>
      </c>
      <c r="O1169" s="1" t="s">
        <v>44</v>
      </c>
      <c r="P1169" s="1">
        <f>_3___Healthcare_Data_v1[[#This Row],[Discharge Date]]-_3___Healthcare_Data_v1[[#This Row],[Date of Admission]]</f>
        <v>27</v>
      </c>
      <c r="Q1169" s="1">
        <f>IFERROR(_3___Healthcare_Data_v1[[#This Row],[ Billing Amount ]]/_3___Healthcare_Data_v1[[#This Row],[Days in Hospital]],0)</f>
        <v>623.41059444444454</v>
      </c>
      <c r="R1169" s="1" t="str">
        <f>IF(_3___Healthcare_Data_v1[[#This Row],[Age]]&gt;60,"Senior",IF(_3___Healthcare_Data_v1[[#This Row],[Age]]&gt;35,"Middle","Young"))</f>
        <v>Senior</v>
      </c>
    </row>
    <row r="1170" spans="1:18" x14ac:dyDescent="0.3">
      <c r="A1170" s="1" t="s">
        <v>3474</v>
      </c>
      <c r="B1170" s="1" t="s">
        <v>26634</v>
      </c>
      <c r="C1170" s="1" t="s">
        <v>26</v>
      </c>
      <c r="D1170" s="1" t="s">
        <v>114</v>
      </c>
      <c r="E1170" s="1" t="s">
        <v>28</v>
      </c>
      <c r="F1170" s="2">
        <v>44523</v>
      </c>
      <c r="G1170" s="1" t="s">
        <v>3475</v>
      </c>
      <c r="H1170" s="1" t="s">
        <v>3476</v>
      </c>
      <c r="I1170" s="1" t="s">
        <v>56</v>
      </c>
      <c r="J1170" s="3" t="s">
        <v>27848</v>
      </c>
      <c r="K1170">
        <v>373</v>
      </c>
      <c r="L1170" s="1" t="s">
        <v>22</v>
      </c>
      <c r="M1170" s="2">
        <v>44533</v>
      </c>
      <c r="N1170" s="1" t="s">
        <v>31</v>
      </c>
      <c r="O1170" s="1" t="s">
        <v>24</v>
      </c>
      <c r="P1170" s="1">
        <f>_3___Healthcare_Data_v1[[#This Row],[Discharge Date]]-_3___Healthcare_Data_v1[[#This Row],[Date of Admission]]</f>
        <v>10</v>
      </c>
      <c r="Q1170" s="1">
        <f>IFERROR(_3___Healthcare_Data_v1[[#This Row],[ Billing Amount ]]/_3___Healthcare_Data_v1[[#This Row],[Days in Hospital]],0)</f>
        <v>3866.0707909999996</v>
      </c>
      <c r="R1170" s="1" t="str">
        <f>IF(_3___Healthcare_Data_v1[[#This Row],[Age]]&gt;60,"Senior",IF(_3___Healthcare_Data_v1[[#This Row],[Age]]&gt;35,"Middle","Young"))</f>
        <v>Senior</v>
      </c>
    </row>
    <row r="1171" spans="1:18" x14ac:dyDescent="0.3">
      <c r="A1171" s="1" t="s">
        <v>3477</v>
      </c>
      <c r="B1171" s="1" t="s">
        <v>26619</v>
      </c>
      <c r="C1171" s="1" t="s">
        <v>26</v>
      </c>
      <c r="D1171" s="1" t="s">
        <v>49</v>
      </c>
      <c r="E1171" s="1" t="s">
        <v>35</v>
      </c>
      <c r="F1171" s="2">
        <v>43894</v>
      </c>
      <c r="G1171" s="1" t="s">
        <v>3478</v>
      </c>
      <c r="H1171" s="1" t="s">
        <v>3479</v>
      </c>
      <c r="I1171" s="1" t="s">
        <v>52</v>
      </c>
      <c r="J1171" s="3" t="s">
        <v>27849</v>
      </c>
      <c r="K1171">
        <v>158</v>
      </c>
      <c r="L1171" s="1" t="s">
        <v>42</v>
      </c>
      <c r="M1171" s="2">
        <v>43913</v>
      </c>
      <c r="N1171" s="1" t="s">
        <v>84</v>
      </c>
      <c r="O1171" s="1" t="s">
        <v>32</v>
      </c>
      <c r="P1171" s="1">
        <f>_3___Healthcare_Data_v1[[#This Row],[Discharge Date]]-_3___Healthcare_Data_v1[[#This Row],[Date of Admission]]</f>
        <v>19</v>
      </c>
      <c r="Q1171" s="1">
        <f>IFERROR(_3___Healthcare_Data_v1[[#This Row],[ Billing Amount ]]/_3___Healthcare_Data_v1[[#This Row],[Days in Hospital]],0)</f>
        <v>1141.96253</v>
      </c>
      <c r="R1171" s="1" t="str">
        <f>IF(_3___Healthcare_Data_v1[[#This Row],[Age]]&gt;60,"Senior",IF(_3___Healthcare_Data_v1[[#This Row],[Age]]&gt;35,"Middle","Young"))</f>
        <v>Senior</v>
      </c>
    </row>
    <row r="1172" spans="1:18" x14ac:dyDescent="0.3">
      <c r="A1172" s="1" t="s">
        <v>3480</v>
      </c>
      <c r="B1172" s="1" t="s">
        <v>26610</v>
      </c>
      <c r="C1172" s="1" t="s">
        <v>26</v>
      </c>
      <c r="D1172" s="1" t="s">
        <v>27</v>
      </c>
      <c r="E1172" s="1" t="s">
        <v>26615</v>
      </c>
      <c r="F1172" s="2">
        <v>44742</v>
      </c>
      <c r="G1172" s="1" t="s">
        <v>3481</v>
      </c>
      <c r="H1172" s="1" t="s">
        <v>3482</v>
      </c>
      <c r="I1172" s="1" t="s">
        <v>56</v>
      </c>
      <c r="J1172" s="3" t="s">
        <v>27850</v>
      </c>
      <c r="K1172">
        <v>446</v>
      </c>
      <c r="L1172" s="1" t="s">
        <v>22</v>
      </c>
      <c r="M1172" s="2">
        <v>44765</v>
      </c>
      <c r="N1172" s="1" t="s">
        <v>23</v>
      </c>
      <c r="O1172" s="1" t="s">
        <v>32</v>
      </c>
      <c r="P1172" s="1">
        <f>_3___Healthcare_Data_v1[[#This Row],[Discharge Date]]-_3___Healthcare_Data_v1[[#This Row],[Date of Admission]]</f>
        <v>23</v>
      </c>
      <c r="Q1172" s="1">
        <f>IFERROR(_3___Healthcare_Data_v1[[#This Row],[ Billing Amount ]]/_3___Healthcare_Data_v1[[#This Row],[Days in Hospital]],0)</f>
        <v>509.73698304347823</v>
      </c>
      <c r="R1172" s="1" t="str">
        <f>IF(_3___Healthcare_Data_v1[[#This Row],[Age]]&gt;60,"Senior",IF(_3___Healthcare_Data_v1[[#This Row],[Age]]&gt;35,"Middle","Young"))</f>
        <v>Senior</v>
      </c>
    </row>
    <row r="1173" spans="1:18" x14ac:dyDescent="0.3">
      <c r="A1173" s="1" t="s">
        <v>3483</v>
      </c>
      <c r="B1173" s="1" t="s">
        <v>26657</v>
      </c>
      <c r="C1173" s="1" t="s">
        <v>16</v>
      </c>
      <c r="D1173" s="1" t="s">
        <v>49</v>
      </c>
      <c r="E1173" s="1" t="s">
        <v>26615</v>
      </c>
      <c r="F1173" s="2">
        <v>44606</v>
      </c>
      <c r="G1173" s="1" t="s">
        <v>3484</v>
      </c>
      <c r="H1173" s="1" t="s">
        <v>3485</v>
      </c>
      <c r="I1173" s="1" t="s">
        <v>60</v>
      </c>
      <c r="J1173" s="3" t="s">
        <v>27276</v>
      </c>
      <c r="K1173">
        <v>124</v>
      </c>
      <c r="L1173" s="1" t="s">
        <v>38</v>
      </c>
      <c r="M1173" s="2">
        <v>44626</v>
      </c>
      <c r="N1173" s="1" t="s">
        <v>84</v>
      </c>
      <c r="O1173" s="1" t="s">
        <v>32</v>
      </c>
      <c r="P1173" s="1">
        <f>_3___Healthcare_Data_v1[[#This Row],[Discharge Date]]-_3___Healthcare_Data_v1[[#This Row],[Date of Admission]]</f>
        <v>20</v>
      </c>
      <c r="Q1173" s="1">
        <f>IFERROR(_3___Healthcare_Data_v1[[#This Row],[ Billing Amount ]]/_3___Healthcare_Data_v1[[#This Row],[Days in Hospital]],0)</f>
        <v>0</v>
      </c>
      <c r="R1173" s="1" t="str">
        <f>IF(_3___Healthcare_Data_v1[[#This Row],[Age]]&gt;60,"Senior",IF(_3___Healthcare_Data_v1[[#This Row],[Age]]&gt;35,"Middle","Young"))</f>
        <v>Senior</v>
      </c>
    </row>
    <row r="1174" spans="1:18" x14ac:dyDescent="0.3">
      <c r="A1174" s="1" t="s">
        <v>3486</v>
      </c>
      <c r="B1174" s="1" t="s">
        <v>26725</v>
      </c>
      <c r="C1174" s="1" t="s">
        <v>16</v>
      </c>
      <c r="D1174" s="1" t="s">
        <v>114</v>
      </c>
      <c r="E1174" s="1" t="s">
        <v>35</v>
      </c>
      <c r="F1174" s="2">
        <v>43490</v>
      </c>
      <c r="G1174" s="1" t="s">
        <v>3487</v>
      </c>
      <c r="H1174" s="1" t="s">
        <v>3488</v>
      </c>
      <c r="I1174" s="1" t="s">
        <v>26607</v>
      </c>
      <c r="J1174" s="3" t="s">
        <v>27851</v>
      </c>
      <c r="K1174">
        <v>306</v>
      </c>
      <c r="L1174" s="1" t="s">
        <v>42</v>
      </c>
      <c r="M1174" s="2">
        <v>43520</v>
      </c>
      <c r="N1174" s="1" t="s">
        <v>43</v>
      </c>
      <c r="O1174" s="1" t="s">
        <v>24</v>
      </c>
      <c r="P1174" s="1">
        <f>_3___Healthcare_Data_v1[[#This Row],[Discharge Date]]-_3___Healthcare_Data_v1[[#This Row],[Date of Admission]]</f>
        <v>30</v>
      </c>
      <c r="Q1174" s="1">
        <f>IFERROR(_3___Healthcare_Data_v1[[#This Row],[ Billing Amount ]]/_3___Healthcare_Data_v1[[#This Row],[Days in Hospital]],0)</f>
        <v>136.82889326666665</v>
      </c>
      <c r="R1174" s="1" t="str">
        <f>IF(_3___Healthcare_Data_v1[[#This Row],[Age]]&gt;60,"Senior",IF(_3___Healthcare_Data_v1[[#This Row],[Age]]&gt;35,"Middle","Young"))</f>
        <v>Senior</v>
      </c>
    </row>
    <row r="1175" spans="1:18" x14ac:dyDescent="0.3">
      <c r="A1175" s="1" t="s">
        <v>3489</v>
      </c>
      <c r="B1175" s="1" t="s">
        <v>26750</v>
      </c>
      <c r="C1175" s="1" t="s">
        <v>26</v>
      </c>
      <c r="D1175" s="1" t="s">
        <v>27</v>
      </c>
      <c r="E1175" s="1" t="s">
        <v>28</v>
      </c>
      <c r="F1175" s="2">
        <v>44832</v>
      </c>
      <c r="G1175" s="1" t="s">
        <v>3490</v>
      </c>
      <c r="H1175" s="1" t="s">
        <v>3491</v>
      </c>
      <c r="I1175" s="1" t="s">
        <v>52</v>
      </c>
      <c r="J1175" s="3" t="s">
        <v>27852</v>
      </c>
      <c r="K1175">
        <v>393</v>
      </c>
      <c r="L1175" s="1" t="s">
        <v>42</v>
      </c>
      <c r="M1175" s="2">
        <v>44842</v>
      </c>
      <c r="N1175" s="1" t="s">
        <v>43</v>
      </c>
      <c r="O1175" s="1" t="s">
        <v>24</v>
      </c>
      <c r="P1175" s="1">
        <f>_3___Healthcare_Data_v1[[#This Row],[Discharge Date]]-_3___Healthcare_Data_v1[[#This Row],[Date of Admission]]</f>
        <v>10</v>
      </c>
      <c r="Q1175" s="1">
        <f>IFERROR(_3___Healthcare_Data_v1[[#This Row],[ Billing Amount ]]/_3___Healthcare_Data_v1[[#This Row],[Days in Hospital]],0)</f>
        <v>3479.528718</v>
      </c>
      <c r="R1175" s="1" t="str">
        <f>IF(_3___Healthcare_Data_v1[[#This Row],[Age]]&gt;60,"Senior",IF(_3___Healthcare_Data_v1[[#This Row],[Age]]&gt;35,"Middle","Young"))</f>
        <v>Senior</v>
      </c>
    </row>
    <row r="1176" spans="1:18" x14ac:dyDescent="0.3">
      <c r="A1176" s="1" t="s">
        <v>3492</v>
      </c>
      <c r="B1176" s="1" t="s">
        <v>26649</v>
      </c>
      <c r="C1176" s="1" t="s">
        <v>26</v>
      </c>
      <c r="D1176" s="1" t="s">
        <v>17</v>
      </c>
      <c r="E1176" s="1" t="s">
        <v>69</v>
      </c>
      <c r="F1176" s="2">
        <v>44158</v>
      </c>
      <c r="G1176" s="1" t="s">
        <v>823</v>
      </c>
      <c r="H1176" s="1" t="s">
        <v>3493</v>
      </c>
      <c r="I1176" s="1" t="s">
        <v>26607</v>
      </c>
      <c r="J1176" s="3" t="s">
        <v>27853</v>
      </c>
      <c r="K1176">
        <v>408</v>
      </c>
      <c r="L1176" s="1" t="s">
        <v>38</v>
      </c>
      <c r="M1176" s="2">
        <v>44184</v>
      </c>
      <c r="N1176" s="1" t="s">
        <v>31</v>
      </c>
      <c r="O1176" s="1" t="s">
        <v>44</v>
      </c>
      <c r="P1176" s="1">
        <f>_3___Healthcare_Data_v1[[#This Row],[Discharge Date]]-_3___Healthcare_Data_v1[[#This Row],[Date of Admission]]</f>
        <v>26</v>
      </c>
      <c r="Q1176" s="1">
        <f>IFERROR(_3___Healthcare_Data_v1[[#This Row],[ Billing Amount ]]/_3___Healthcare_Data_v1[[#This Row],[Days in Hospital]],0)</f>
        <v>1352.8367234615384</v>
      </c>
      <c r="R1176" s="1" t="str">
        <f>IF(_3___Healthcare_Data_v1[[#This Row],[Age]]&gt;60,"Senior",IF(_3___Healthcare_Data_v1[[#This Row],[Age]]&gt;35,"Middle","Young"))</f>
        <v>Senior</v>
      </c>
    </row>
    <row r="1177" spans="1:18" x14ac:dyDescent="0.3">
      <c r="A1177" s="1" t="s">
        <v>3494</v>
      </c>
      <c r="B1177" s="1" t="s">
        <v>26725</v>
      </c>
      <c r="C1177" s="1" t="s">
        <v>16</v>
      </c>
      <c r="D1177" s="1" t="s">
        <v>49</v>
      </c>
      <c r="E1177" s="1" t="s">
        <v>28</v>
      </c>
      <c r="F1177" s="2">
        <v>43977</v>
      </c>
      <c r="G1177" s="1" t="s">
        <v>2601</v>
      </c>
      <c r="H1177" s="1" t="s">
        <v>3495</v>
      </c>
      <c r="I1177" s="1" t="s">
        <v>52</v>
      </c>
      <c r="J1177" s="3" t="s">
        <v>27854</v>
      </c>
      <c r="K1177">
        <v>421</v>
      </c>
      <c r="L1177" s="1" t="s">
        <v>42</v>
      </c>
      <c r="M1177" s="2">
        <v>43983</v>
      </c>
      <c r="N1177" s="1" t="s">
        <v>84</v>
      </c>
      <c r="O1177" s="1" t="s">
        <v>32</v>
      </c>
      <c r="P1177" s="1">
        <f>_3___Healthcare_Data_v1[[#This Row],[Discharge Date]]-_3___Healthcare_Data_v1[[#This Row],[Date of Admission]]</f>
        <v>6</v>
      </c>
      <c r="Q1177" s="1">
        <f>IFERROR(_3___Healthcare_Data_v1[[#This Row],[ Billing Amount ]]/_3___Healthcare_Data_v1[[#This Row],[Days in Hospital]],0)</f>
        <v>1115.7298161666665</v>
      </c>
      <c r="R1177" s="1" t="str">
        <f>IF(_3___Healthcare_Data_v1[[#This Row],[Age]]&gt;60,"Senior",IF(_3___Healthcare_Data_v1[[#This Row],[Age]]&gt;35,"Middle","Young"))</f>
        <v>Senior</v>
      </c>
    </row>
    <row r="1178" spans="1:18" x14ac:dyDescent="0.3">
      <c r="A1178" s="1" t="s">
        <v>3496</v>
      </c>
      <c r="B1178" s="1" t="s">
        <v>26994</v>
      </c>
      <c r="C1178" s="1" t="s">
        <v>16</v>
      </c>
      <c r="D1178" s="1" t="s">
        <v>27</v>
      </c>
      <c r="E1178" s="1" t="s">
        <v>26615</v>
      </c>
      <c r="F1178" s="2">
        <v>45050</v>
      </c>
      <c r="G1178" s="1" t="s">
        <v>3497</v>
      </c>
      <c r="H1178" s="1" t="s">
        <v>3498</v>
      </c>
      <c r="I1178" s="1" t="s">
        <v>56</v>
      </c>
      <c r="J1178" s="3" t="s">
        <v>27855</v>
      </c>
      <c r="K1178">
        <v>159</v>
      </c>
      <c r="L1178" s="1" t="s">
        <v>22</v>
      </c>
      <c r="M1178" s="2">
        <v>45066</v>
      </c>
      <c r="N1178" s="1" t="s">
        <v>23</v>
      </c>
      <c r="O1178" s="1" t="s">
        <v>32</v>
      </c>
      <c r="P1178" s="1">
        <f>_3___Healthcare_Data_v1[[#This Row],[Discharge Date]]-_3___Healthcare_Data_v1[[#This Row],[Date of Admission]]</f>
        <v>16</v>
      </c>
      <c r="Q1178" s="1">
        <f>IFERROR(_3___Healthcare_Data_v1[[#This Row],[ Billing Amount ]]/_3___Healthcare_Data_v1[[#This Row],[Days in Hospital]],0)</f>
        <v>2152.5194624999999</v>
      </c>
      <c r="R1178" s="1" t="str">
        <f>IF(_3___Healthcare_Data_v1[[#This Row],[Age]]&gt;60,"Senior",IF(_3___Healthcare_Data_v1[[#This Row],[Age]]&gt;35,"Middle","Young"))</f>
        <v>Senior</v>
      </c>
    </row>
    <row r="1179" spans="1:18" x14ac:dyDescent="0.3">
      <c r="A1179" s="1" t="s">
        <v>3499</v>
      </c>
      <c r="B1179" s="1" t="s">
        <v>26687</v>
      </c>
      <c r="C1179" s="1" t="s">
        <v>16</v>
      </c>
      <c r="D1179" s="1" t="s">
        <v>34</v>
      </c>
      <c r="E1179" s="1" t="s">
        <v>35</v>
      </c>
      <c r="F1179" s="2">
        <v>44341</v>
      </c>
      <c r="G1179" s="1" t="s">
        <v>3500</v>
      </c>
      <c r="H1179" s="1" t="s">
        <v>3501</v>
      </c>
      <c r="I1179" s="1" t="s">
        <v>60</v>
      </c>
      <c r="J1179" s="3" t="s">
        <v>27856</v>
      </c>
      <c r="K1179">
        <v>182</v>
      </c>
      <c r="L1179" s="1" t="s">
        <v>42</v>
      </c>
      <c r="M1179" s="2">
        <v>44346</v>
      </c>
      <c r="N1179" s="1" t="s">
        <v>48</v>
      </c>
      <c r="O1179" s="1" t="s">
        <v>24</v>
      </c>
      <c r="P1179" s="1">
        <f>_3___Healthcare_Data_v1[[#This Row],[Discharge Date]]-_3___Healthcare_Data_v1[[#This Row],[Date of Admission]]</f>
        <v>5</v>
      </c>
      <c r="Q1179" s="1">
        <f>IFERROR(_3___Healthcare_Data_v1[[#This Row],[ Billing Amount ]]/_3___Healthcare_Data_v1[[#This Row],[Days in Hospital]],0)</f>
        <v>3590.4229720000003</v>
      </c>
      <c r="R1179" s="1" t="str">
        <f>IF(_3___Healthcare_Data_v1[[#This Row],[Age]]&gt;60,"Senior",IF(_3___Healthcare_Data_v1[[#This Row],[Age]]&gt;35,"Middle","Young"))</f>
        <v>Senior</v>
      </c>
    </row>
    <row r="1180" spans="1:18" x14ac:dyDescent="0.3">
      <c r="A1180" s="1" t="s">
        <v>3502</v>
      </c>
      <c r="B1180" s="1" t="s">
        <v>26837</v>
      </c>
      <c r="C1180" s="1" t="s">
        <v>16</v>
      </c>
      <c r="D1180" s="1" t="s">
        <v>17</v>
      </c>
      <c r="E1180" s="1" t="s">
        <v>26620</v>
      </c>
      <c r="F1180" s="2">
        <v>45106</v>
      </c>
      <c r="G1180" s="1" t="s">
        <v>3503</v>
      </c>
      <c r="H1180" s="1" t="s">
        <v>3504</v>
      </c>
      <c r="I1180" s="1" t="s">
        <v>26607</v>
      </c>
      <c r="J1180" s="3" t="s">
        <v>27857</v>
      </c>
      <c r="K1180">
        <v>171</v>
      </c>
      <c r="L1180" s="1" t="s">
        <v>38</v>
      </c>
      <c r="M1180" s="2">
        <v>45115</v>
      </c>
      <c r="N1180" s="1" t="s">
        <v>23</v>
      </c>
      <c r="O1180" s="1" t="s">
        <v>24</v>
      </c>
      <c r="P1180" s="1">
        <f>_3___Healthcare_Data_v1[[#This Row],[Discharge Date]]-_3___Healthcare_Data_v1[[#This Row],[Date of Admission]]</f>
        <v>9</v>
      </c>
      <c r="Q1180" s="1">
        <f>IFERROR(_3___Healthcare_Data_v1[[#This Row],[ Billing Amount ]]/_3___Healthcare_Data_v1[[#This Row],[Days in Hospital]],0)</f>
        <v>1850.2121211111112</v>
      </c>
      <c r="R1180" s="1" t="str">
        <f>IF(_3___Healthcare_Data_v1[[#This Row],[Age]]&gt;60,"Senior",IF(_3___Healthcare_Data_v1[[#This Row],[Age]]&gt;35,"Middle","Young"))</f>
        <v>Senior</v>
      </c>
    </row>
    <row r="1181" spans="1:18" x14ac:dyDescent="0.3">
      <c r="A1181" s="1" t="s">
        <v>3505</v>
      </c>
      <c r="B1181" s="1" t="s">
        <v>26638</v>
      </c>
      <c r="C1181" s="1" t="s">
        <v>26</v>
      </c>
      <c r="D1181" s="1" t="s">
        <v>49</v>
      </c>
      <c r="E1181" s="1" t="s">
        <v>69</v>
      </c>
      <c r="F1181" s="2">
        <v>44014</v>
      </c>
      <c r="G1181" s="1" t="s">
        <v>3506</v>
      </c>
      <c r="H1181" s="1" t="s">
        <v>3507</v>
      </c>
      <c r="I1181" s="1" t="s">
        <v>56</v>
      </c>
      <c r="J1181" s="3" t="s">
        <v>27858</v>
      </c>
      <c r="K1181">
        <v>301</v>
      </c>
      <c r="L1181" s="1" t="s">
        <v>22</v>
      </c>
      <c r="M1181" s="2">
        <v>44019</v>
      </c>
      <c r="N1181" s="1" t="s">
        <v>43</v>
      </c>
      <c r="O1181" s="1" t="s">
        <v>44</v>
      </c>
      <c r="P1181" s="1">
        <f>_3___Healthcare_Data_v1[[#This Row],[Discharge Date]]-_3___Healthcare_Data_v1[[#This Row],[Date of Admission]]</f>
        <v>5</v>
      </c>
      <c r="Q1181" s="1">
        <f>IFERROR(_3___Healthcare_Data_v1[[#This Row],[ Billing Amount ]]/_3___Healthcare_Data_v1[[#This Row],[Days in Hospital]],0)</f>
        <v>745.50938819999999</v>
      </c>
      <c r="R1181" s="1" t="str">
        <f>IF(_3___Healthcare_Data_v1[[#This Row],[Age]]&gt;60,"Senior",IF(_3___Healthcare_Data_v1[[#This Row],[Age]]&gt;35,"Middle","Young"))</f>
        <v>Senior</v>
      </c>
    </row>
    <row r="1182" spans="1:18" x14ac:dyDescent="0.3">
      <c r="A1182" s="1" t="s">
        <v>3508</v>
      </c>
      <c r="B1182" s="1" t="s">
        <v>26672</v>
      </c>
      <c r="C1182" s="1" t="s">
        <v>26</v>
      </c>
      <c r="D1182" s="1" t="s">
        <v>17</v>
      </c>
      <c r="E1182" s="1" t="s">
        <v>35</v>
      </c>
      <c r="F1182" s="2">
        <v>43621</v>
      </c>
      <c r="G1182" s="1" t="s">
        <v>3509</v>
      </c>
      <c r="H1182" s="1" t="s">
        <v>3510</v>
      </c>
      <c r="I1182" s="1" t="s">
        <v>26607</v>
      </c>
      <c r="J1182" s="3" t="s">
        <v>27859</v>
      </c>
      <c r="K1182">
        <v>371</v>
      </c>
      <c r="L1182" s="1" t="s">
        <v>42</v>
      </c>
      <c r="M1182" s="2">
        <v>43626</v>
      </c>
      <c r="N1182" s="1" t="s">
        <v>43</v>
      </c>
      <c r="O1182" s="1" t="s">
        <v>24</v>
      </c>
      <c r="P1182" s="1">
        <f>_3___Healthcare_Data_v1[[#This Row],[Discharge Date]]-_3___Healthcare_Data_v1[[#This Row],[Date of Admission]]</f>
        <v>5</v>
      </c>
      <c r="Q1182" s="1">
        <f>IFERROR(_3___Healthcare_Data_v1[[#This Row],[ Billing Amount ]]/_3___Healthcare_Data_v1[[#This Row],[Days in Hospital]],0)</f>
        <v>1832.2625426</v>
      </c>
      <c r="R1182" s="1" t="str">
        <f>IF(_3___Healthcare_Data_v1[[#This Row],[Age]]&gt;60,"Senior",IF(_3___Healthcare_Data_v1[[#This Row],[Age]]&gt;35,"Middle","Young"))</f>
        <v>Senior</v>
      </c>
    </row>
    <row r="1183" spans="1:18" x14ac:dyDescent="0.3">
      <c r="A1183" s="1" t="s">
        <v>3511</v>
      </c>
      <c r="B1183" s="1" t="s">
        <v>26610</v>
      </c>
      <c r="C1183" s="1" t="s">
        <v>16</v>
      </c>
      <c r="D1183" s="1" t="s">
        <v>114</v>
      </c>
      <c r="E1183" s="1" t="s">
        <v>26615</v>
      </c>
      <c r="F1183" s="2">
        <v>44605</v>
      </c>
      <c r="G1183" s="1" t="s">
        <v>3512</v>
      </c>
      <c r="H1183" s="1" t="s">
        <v>3513</v>
      </c>
      <c r="I1183" s="1" t="s">
        <v>56</v>
      </c>
      <c r="J1183" s="3" t="s">
        <v>27860</v>
      </c>
      <c r="K1183">
        <v>385</v>
      </c>
      <c r="L1183" s="1" t="s">
        <v>38</v>
      </c>
      <c r="M1183" s="2">
        <v>44624</v>
      </c>
      <c r="N1183" s="1" t="s">
        <v>48</v>
      </c>
      <c r="O1183" s="1" t="s">
        <v>32</v>
      </c>
      <c r="P1183" s="1">
        <f>_3___Healthcare_Data_v1[[#This Row],[Discharge Date]]-_3___Healthcare_Data_v1[[#This Row],[Date of Admission]]</f>
        <v>19</v>
      </c>
      <c r="Q1183" s="1">
        <f>IFERROR(_3___Healthcare_Data_v1[[#This Row],[ Billing Amount ]]/_3___Healthcare_Data_v1[[#This Row],[Days in Hospital]],0)</f>
        <v>614.63801421052631</v>
      </c>
      <c r="R1183" s="1" t="str">
        <f>IF(_3___Healthcare_Data_v1[[#This Row],[Age]]&gt;60,"Senior",IF(_3___Healthcare_Data_v1[[#This Row],[Age]]&gt;35,"Middle","Young"))</f>
        <v>Senior</v>
      </c>
    </row>
    <row r="1184" spans="1:18" x14ac:dyDescent="0.3">
      <c r="A1184" s="1" t="s">
        <v>3514</v>
      </c>
      <c r="B1184" s="1" t="s">
        <v>26745</v>
      </c>
      <c r="C1184" s="1" t="s">
        <v>16</v>
      </c>
      <c r="D1184" s="1" t="s">
        <v>17</v>
      </c>
      <c r="E1184" s="1" t="s">
        <v>18</v>
      </c>
      <c r="F1184" s="2">
        <v>44827</v>
      </c>
      <c r="G1184" s="1" t="s">
        <v>3515</v>
      </c>
      <c r="H1184" s="1" t="s">
        <v>3516</v>
      </c>
      <c r="I1184" s="1" t="s">
        <v>21</v>
      </c>
      <c r="J1184" s="3" t="s">
        <v>27861</v>
      </c>
      <c r="K1184">
        <v>109</v>
      </c>
      <c r="L1184" s="1" t="s">
        <v>22</v>
      </c>
      <c r="M1184" s="2">
        <v>44839</v>
      </c>
      <c r="N1184" s="1" t="s">
        <v>23</v>
      </c>
      <c r="O1184" s="1" t="s">
        <v>24</v>
      </c>
      <c r="P1184" s="1">
        <f>_3___Healthcare_Data_v1[[#This Row],[Discharge Date]]-_3___Healthcare_Data_v1[[#This Row],[Date of Admission]]</f>
        <v>12</v>
      </c>
      <c r="Q1184" s="1">
        <f>IFERROR(_3___Healthcare_Data_v1[[#This Row],[ Billing Amount ]]/_3___Healthcare_Data_v1[[#This Row],[Days in Hospital]],0)</f>
        <v>1317.0475125</v>
      </c>
      <c r="R1184" s="1" t="str">
        <f>IF(_3___Healthcare_Data_v1[[#This Row],[Age]]&gt;60,"Senior",IF(_3___Healthcare_Data_v1[[#This Row],[Age]]&gt;35,"Middle","Young"))</f>
        <v>Senior</v>
      </c>
    </row>
    <row r="1185" spans="1:18" x14ac:dyDescent="0.3">
      <c r="A1185" s="1" t="s">
        <v>3517</v>
      </c>
      <c r="B1185" s="1" t="s">
        <v>26994</v>
      </c>
      <c r="C1185" s="1" t="s">
        <v>26</v>
      </c>
      <c r="D1185" s="1" t="s">
        <v>229</v>
      </c>
      <c r="E1185" s="1" t="s">
        <v>28</v>
      </c>
      <c r="F1185" s="2">
        <v>43646</v>
      </c>
      <c r="G1185" s="1" t="s">
        <v>3518</v>
      </c>
      <c r="H1185" s="1" t="s">
        <v>3519</v>
      </c>
      <c r="I1185" s="1" t="s">
        <v>52</v>
      </c>
      <c r="J1185" s="3" t="s">
        <v>27862</v>
      </c>
      <c r="K1185">
        <v>385</v>
      </c>
      <c r="L1185" s="1" t="s">
        <v>22</v>
      </c>
      <c r="M1185" s="2">
        <v>43651</v>
      </c>
      <c r="N1185" s="1" t="s">
        <v>23</v>
      </c>
      <c r="O1185" s="1" t="s">
        <v>32</v>
      </c>
      <c r="P1185" s="1">
        <f>_3___Healthcare_Data_v1[[#This Row],[Discharge Date]]-_3___Healthcare_Data_v1[[#This Row],[Date of Admission]]</f>
        <v>5</v>
      </c>
      <c r="Q1185" s="1">
        <f>IFERROR(_3___Healthcare_Data_v1[[#This Row],[ Billing Amount ]]/_3___Healthcare_Data_v1[[#This Row],[Days in Hospital]],0)</f>
        <v>2943.61654</v>
      </c>
      <c r="R1185" s="1" t="str">
        <f>IF(_3___Healthcare_Data_v1[[#This Row],[Age]]&gt;60,"Senior",IF(_3___Healthcare_Data_v1[[#This Row],[Age]]&gt;35,"Middle","Young"))</f>
        <v>Senior</v>
      </c>
    </row>
    <row r="1186" spans="1:18" x14ac:dyDescent="0.3">
      <c r="A1186" s="1" t="s">
        <v>3520</v>
      </c>
      <c r="B1186" s="1" t="s">
        <v>26958</v>
      </c>
      <c r="C1186" s="1" t="s">
        <v>16</v>
      </c>
      <c r="D1186" s="1" t="s">
        <v>229</v>
      </c>
      <c r="E1186" s="1" t="s">
        <v>26615</v>
      </c>
      <c r="F1186" s="2">
        <v>43890</v>
      </c>
      <c r="G1186" s="1" t="s">
        <v>3521</v>
      </c>
      <c r="H1186" s="1" t="s">
        <v>3522</v>
      </c>
      <c r="I1186" s="1" t="s">
        <v>56</v>
      </c>
      <c r="J1186" s="3" t="s">
        <v>27863</v>
      </c>
      <c r="K1186">
        <v>315</v>
      </c>
      <c r="L1186" s="1" t="s">
        <v>38</v>
      </c>
      <c r="M1186" s="2">
        <v>43892</v>
      </c>
      <c r="N1186" s="1" t="s">
        <v>84</v>
      </c>
      <c r="O1186" s="1" t="s">
        <v>44</v>
      </c>
      <c r="P1186" s="1">
        <f>_3___Healthcare_Data_v1[[#This Row],[Discharge Date]]-_3___Healthcare_Data_v1[[#This Row],[Date of Admission]]</f>
        <v>2</v>
      </c>
      <c r="Q1186" s="1">
        <f>IFERROR(_3___Healthcare_Data_v1[[#This Row],[ Billing Amount ]]/_3___Healthcare_Data_v1[[#This Row],[Days in Hospital]],0)</f>
        <v>4064.4262385000002</v>
      </c>
      <c r="R1186" s="1" t="str">
        <f>IF(_3___Healthcare_Data_v1[[#This Row],[Age]]&gt;60,"Senior",IF(_3___Healthcare_Data_v1[[#This Row],[Age]]&gt;35,"Middle","Young"))</f>
        <v>Senior</v>
      </c>
    </row>
    <row r="1187" spans="1:18" x14ac:dyDescent="0.3">
      <c r="A1187" s="1" t="s">
        <v>3523</v>
      </c>
      <c r="B1187" s="1" t="s">
        <v>26619</v>
      </c>
      <c r="C1187" s="1" t="s">
        <v>26</v>
      </c>
      <c r="D1187" s="1" t="s">
        <v>114</v>
      </c>
      <c r="E1187" s="1" t="s">
        <v>26620</v>
      </c>
      <c r="F1187" s="2">
        <v>43479</v>
      </c>
      <c r="G1187" s="1" t="s">
        <v>3524</v>
      </c>
      <c r="H1187" s="1" t="s">
        <v>3525</v>
      </c>
      <c r="I1187" s="1" t="s">
        <v>21</v>
      </c>
      <c r="J1187" s="3" t="s">
        <v>27864</v>
      </c>
      <c r="K1187">
        <v>214</v>
      </c>
      <c r="L1187" s="1" t="s">
        <v>22</v>
      </c>
      <c r="M1187" s="2">
        <v>43500</v>
      </c>
      <c r="N1187" s="1" t="s">
        <v>43</v>
      </c>
      <c r="O1187" s="1" t="s">
        <v>24</v>
      </c>
      <c r="P1187" s="1">
        <f>_3___Healthcare_Data_v1[[#This Row],[Discharge Date]]-_3___Healthcare_Data_v1[[#This Row],[Date of Admission]]</f>
        <v>21</v>
      </c>
      <c r="Q1187" s="1">
        <f>IFERROR(_3___Healthcare_Data_v1[[#This Row],[ Billing Amount ]]/_3___Healthcare_Data_v1[[#This Row],[Days in Hospital]],0)</f>
        <v>1164.0794323809523</v>
      </c>
      <c r="R1187" s="1" t="str">
        <f>IF(_3___Healthcare_Data_v1[[#This Row],[Age]]&gt;60,"Senior",IF(_3___Healthcare_Data_v1[[#This Row],[Age]]&gt;35,"Middle","Young"))</f>
        <v>Senior</v>
      </c>
    </row>
    <row r="1188" spans="1:18" x14ac:dyDescent="0.3">
      <c r="A1188" s="1" t="s">
        <v>3526</v>
      </c>
      <c r="B1188" s="1" t="s">
        <v>26737</v>
      </c>
      <c r="C1188" s="1" t="s">
        <v>26</v>
      </c>
      <c r="D1188" s="1" t="s">
        <v>114</v>
      </c>
      <c r="E1188" s="1" t="s">
        <v>26615</v>
      </c>
      <c r="F1188" s="2">
        <v>43694</v>
      </c>
      <c r="G1188" s="1" t="s">
        <v>3527</v>
      </c>
      <c r="H1188" s="1" t="s">
        <v>3528</v>
      </c>
      <c r="I1188" s="1" t="s">
        <v>52</v>
      </c>
      <c r="J1188" s="3" t="s">
        <v>27865</v>
      </c>
      <c r="K1188">
        <v>488</v>
      </c>
      <c r="L1188" s="1" t="s">
        <v>22</v>
      </c>
      <c r="M1188" s="2">
        <v>43701</v>
      </c>
      <c r="N1188" s="1" t="s">
        <v>23</v>
      </c>
      <c r="O1188" s="1" t="s">
        <v>44</v>
      </c>
      <c r="P1188" s="1">
        <f>_3___Healthcare_Data_v1[[#This Row],[Discharge Date]]-_3___Healthcare_Data_v1[[#This Row],[Date of Admission]]</f>
        <v>7</v>
      </c>
      <c r="Q1188" s="1">
        <f>IFERROR(_3___Healthcare_Data_v1[[#This Row],[ Billing Amount ]]/_3___Healthcare_Data_v1[[#This Row],[Days in Hospital]],0)</f>
        <v>4615.8659914285718</v>
      </c>
      <c r="R1188" s="1" t="str">
        <f>IF(_3___Healthcare_Data_v1[[#This Row],[Age]]&gt;60,"Senior",IF(_3___Healthcare_Data_v1[[#This Row],[Age]]&gt;35,"Middle","Young"))</f>
        <v>Senior</v>
      </c>
    </row>
    <row r="1189" spans="1:18" x14ac:dyDescent="0.3">
      <c r="A1189" s="1" t="s">
        <v>3529</v>
      </c>
      <c r="B1189" s="1" t="s">
        <v>26845</v>
      </c>
      <c r="C1189" s="1" t="s">
        <v>26</v>
      </c>
      <c r="D1189" s="1" t="s">
        <v>49</v>
      </c>
      <c r="E1189" s="1" t="s">
        <v>35</v>
      </c>
      <c r="F1189" s="2">
        <v>44333</v>
      </c>
      <c r="G1189" s="1" t="s">
        <v>3530</v>
      </c>
      <c r="H1189" s="1" t="s">
        <v>3531</v>
      </c>
      <c r="I1189" s="1" t="s">
        <v>26607</v>
      </c>
      <c r="J1189" s="3" t="s">
        <v>27866</v>
      </c>
      <c r="K1189">
        <v>204</v>
      </c>
      <c r="L1189" s="1" t="s">
        <v>22</v>
      </c>
      <c r="M1189" s="2">
        <v>44337</v>
      </c>
      <c r="N1189" s="1" t="s">
        <v>48</v>
      </c>
      <c r="O1189" s="1" t="s">
        <v>32</v>
      </c>
      <c r="P1189" s="1">
        <f>_3___Healthcare_Data_v1[[#This Row],[Discharge Date]]-_3___Healthcare_Data_v1[[#This Row],[Date of Admission]]</f>
        <v>4</v>
      </c>
      <c r="Q1189" s="1">
        <f>IFERROR(_3___Healthcare_Data_v1[[#This Row],[ Billing Amount ]]/_3___Healthcare_Data_v1[[#This Row],[Days in Hospital]],0)</f>
        <v>3631.2947450000001</v>
      </c>
      <c r="R1189" s="1" t="str">
        <f>IF(_3___Healthcare_Data_v1[[#This Row],[Age]]&gt;60,"Senior",IF(_3___Healthcare_Data_v1[[#This Row],[Age]]&gt;35,"Middle","Young"))</f>
        <v>Senior</v>
      </c>
    </row>
    <row r="1190" spans="1:18" x14ac:dyDescent="0.3">
      <c r="A1190" s="1" t="s">
        <v>3532</v>
      </c>
      <c r="B1190" s="1" t="s">
        <v>26745</v>
      </c>
      <c r="C1190" s="1" t="s">
        <v>16</v>
      </c>
      <c r="D1190" s="1" t="s">
        <v>49</v>
      </c>
      <c r="E1190" s="1" t="s">
        <v>26620</v>
      </c>
      <c r="F1190" s="2">
        <v>44932</v>
      </c>
      <c r="G1190" s="1" t="s">
        <v>3533</v>
      </c>
      <c r="H1190" s="1" t="s">
        <v>3534</v>
      </c>
      <c r="I1190" s="1" t="s">
        <v>21</v>
      </c>
      <c r="J1190" s="3" t="s">
        <v>27867</v>
      </c>
      <c r="K1190">
        <v>414</v>
      </c>
      <c r="L1190" s="1" t="s">
        <v>22</v>
      </c>
      <c r="M1190" s="2">
        <v>44938</v>
      </c>
      <c r="N1190" s="1" t="s">
        <v>31</v>
      </c>
      <c r="O1190" s="1" t="s">
        <v>32</v>
      </c>
      <c r="P1190" s="1">
        <f>_3___Healthcare_Data_v1[[#This Row],[Discharge Date]]-_3___Healthcare_Data_v1[[#This Row],[Date of Admission]]</f>
        <v>6</v>
      </c>
      <c r="Q1190" s="1">
        <f>IFERROR(_3___Healthcare_Data_v1[[#This Row],[ Billing Amount ]]/_3___Healthcare_Data_v1[[#This Row],[Days in Hospital]],0)</f>
        <v>2156.593535</v>
      </c>
      <c r="R1190" s="1" t="str">
        <f>IF(_3___Healthcare_Data_v1[[#This Row],[Age]]&gt;60,"Senior",IF(_3___Healthcare_Data_v1[[#This Row],[Age]]&gt;35,"Middle","Young"))</f>
        <v>Senior</v>
      </c>
    </row>
    <row r="1191" spans="1:18" x14ac:dyDescent="0.3">
      <c r="A1191" s="1" t="s">
        <v>3535</v>
      </c>
      <c r="B1191" s="1" t="s">
        <v>26626</v>
      </c>
      <c r="C1191" s="1" t="s">
        <v>26</v>
      </c>
      <c r="D1191" s="1" t="s">
        <v>27</v>
      </c>
      <c r="E1191" s="1" t="s">
        <v>26620</v>
      </c>
      <c r="F1191" s="2">
        <v>43959</v>
      </c>
      <c r="G1191" s="1" t="s">
        <v>3536</v>
      </c>
      <c r="H1191" s="1" t="s">
        <v>3537</v>
      </c>
      <c r="I1191" s="1" t="s">
        <v>52</v>
      </c>
      <c r="J1191" s="3" t="s">
        <v>27868</v>
      </c>
      <c r="K1191">
        <v>220</v>
      </c>
      <c r="L1191" s="1" t="s">
        <v>42</v>
      </c>
      <c r="M1191" s="2">
        <v>43972</v>
      </c>
      <c r="N1191" s="1" t="s">
        <v>84</v>
      </c>
      <c r="O1191" s="1" t="s">
        <v>24</v>
      </c>
      <c r="P1191" s="1">
        <f>_3___Healthcare_Data_v1[[#This Row],[Discharge Date]]-_3___Healthcare_Data_v1[[#This Row],[Date of Admission]]</f>
        <v>13</v>
      </c>
      <c r="Q1191" s="1">
        <f>IFERROR(_3___Healthcare_Data_v1[[#This Row],[ Billing Amount ]]/_3___Healthcare_Data_v1[[#This Row],[Days in Hospital]],0)</f>
        <v>2203.8542092307694</v>
      </c>
      <c r="R1191" s="1" t="str">
        <f>IF(_3___Healthcare_Data_v1[[#This Row],[Age]]&gt;60,"Senior",IF(_3___Healthcare_Data_v1[[#This Row],[Age]]&gt;35,"Middle","Young"))</f>
        <v>Senior</v>
      </c>
    </row>
    <row r="1192" spans="1:18" x14ac:dyDescent="0.3">
      <c r="A1192" s="1" t="s">
        <v>3538</v>
      </c>
      <c r="B1192" s="1" t="s">
        <v>26791</v>
      </c>
      <c r="C1192" s="1" t="s">
        <v>16</v>
      </c>
      <c r="D1192" s="1" t="s">
        <v>62</v>
      </c>
      <c r="E1192" s="1" t="s">
        <v>69</v>
      </c>
      <c r="F1192" s="2">
        <v>45226</v>
      </c>
      <c r="G1192" s="1" t="s">
        <v>3539</v>
      </c>
      <c r="H1192" s="1" t="s">
        <v>3540</v>
      </c>
      <c r="I1192" s="1" t="s">
        <v>52</v>
      </c>
      <c r="J1192" s="3" t="s">
        <v>27869</v>
      </c>
      <c r="K1192">
        <v>206</v>
      </c>
      <c r="L1192" s="1" t="s">
        <v>38</v>
      </c>
      <c r="M1192" s="2">
        <v>45235</v>
      </c>
      <c r="N1192" s="1" t="s">
        <v>84</v>
      </c>
      <c r="O1192" s="1" t="s">
        <v>44</v>
      </c>
      <c r="P1192" s="1">
        <f>_3___Healthcare_Data_v1[[#This Row],[Discharge Date]]-_3___Healthcare_Data_v1[[#This Row],[Date of Admission]]</f>
        <v>9</v>
      </c>
      <c r="Q1192" s="1">
        <f>IFERROR(_3___Healthcare_Data_v1[[#This Row],[ Billing Amount ]]/_3___Healthcare_Data_v1[[#This Row],[Days in Hospital]],0)</f>
        <v>2870.3135977777779</v>
      </c>
      <c r="R1192" s="1" t="str">
        <f>IF(_3___Healthcare_Data_v1[[#This Row],[Age]]&gt;60,"Senior",IF(_3___Healthcare_Data_v1[[#This Row],[Age]]&gt;35,"Middle","Young"))</f>
        <v>Senior</v>
      </c>
    </row>
    <row r="1193" spans="1:18" x14ac:dyDescent="0.3">
      <c r="A1193" s="1" t="s">
        <v>3541</v>
      </c>
      <c r="B1193" s="1" t="s">
        <v>26712</v>
      </c>
      <c r="C1193" s="1" t="s">
        <v>26</v>
      </c>
      <c r="D1193" s="1" t="s">
        <v>229</v>
      </c>
      <c r="E1193" s="1" t="s">
        <v>26620</v>
      </c>
      <c r="F1193" s="2">
        <v>43911</v>
      </c>
      <c r="G1193" s="1" t="s">
        <v>3542</v>
      </c>
      <c r="H1193" s="1" t="s">
        <v>3543</v>
      </c>
      <c r="I1193" s="1" t="s">
        <v>52</v>
      </c>
      <c r="J1193" s="3" t="s">
        <v>27870</v>
      </c>
      <c r="K1193">
        <v>490</v>
      </c>
      <c r="L1193" s="1" t="s">
        <v>38</v>
      </c>
      <c r="M1193" s="2">
        <v>43939</v>
      </c>
      <c r="N1193" s="1" t="s">
        <v>23</v>
      </c>
      <c r="O1193" s="1" t="s">
        <v>44</v>
      </c>
      <c r="P1193" s="1">
        <f>_3___Healthcare_Data_v1[[#This Row],[Discharge Date]]-_3___Healthcare_Data_v1[[#This Row],[Date of Admission]]</f>
        <v>28</v>
      </c>
      <c r="Q1193" s="1">
        <f>IFERROR(_3___Healthcare_Data_v1[[#This Row],[ Billing Amount ]]/_3___Healthcare_Data_v1[[#This Row],[Days in Hospital]],0)</f>
        <v>474.94910357142857</v>
      </c>
      <c r="R1193" s="1" t="str">
        <f>IF(_3___Healthcare_Data_v1[[#This Row],[Age]]&gt;60,"Senior",IF(_3___Healthcare_Data_v1[[#This Row],[Age]]&gt;35,"Middle","Young"))</f>
        <v>Senior</v>
      </c>
    </row>
    <row r="1194" spans="1:18" x14ac:dyDescent="0.3">
      <c r="A1194" s="1" t="s">
        <v>3544</v>
      </c>
      <c r="B1194" s="1" t="s">
        <v>26644</v>
      </c>
      <c r="C1194" s="1" t="s">
        <v>26</v>
      </c>
      <c r="D1194" s="1" t="s">
        <v>27</v>
      </c>
      <c r="E1194" s="1" t="s">
        <v>28</v>
      </c>
      <c r="F1194" s="2">
        <v>44068</v>
      </c>
      <c r="G1194" s="1" t="s">
        <v>3545</v>
      </c>
      <c r="H1194" s="1" t="s">
        <v>3546</v>
      </c>
      <c r="I1194" s="1" t="s">
        <v>52</v>
      </c>
      <c r="J1194" s="3" t="s">
        <v>27871</v>
      </c>
      <c r="K1194">
        <v>399</v>
      </c>
      <c r="L1194" s="1" t="s">
        <v>38</v>
      </c>
      <c r="M1194" s="2">
        <v>44077</v>
      </c>
      <c r="N1194" s="1" t="s">
        <v>48</v>
      </c>
      <c r="O1194" s="1" t="s">
        <v>32</v>
      </c>
      <c r="P1194" s="1">
        <f>_3___Healthcare_Data_v1[[#This Row],[Discharge Date]]-_3___Healthcare_Data_v1[[#This Row],[Date of Admission]]</f>
        <v>9</v>
      </c>
      <c r="Q1194" s="1">
        <f>IFERROR(_3___Healthcare_Data_v1[[#This Row],[ Billing Amount ]]/_3___Healthcare_Data_v1[[#This Row],[Days in Hospital]],0)</f>
        <v>3366.610151111111</v>
      </c>
      <c r="R1194" s="1" t="str">
        <f>IF(_3___Healthcare_Data_v1[[#This Row],[Age]]&gt;60,"Senior",IF(_3___Healthcare_Data_v1[[#This Row],[Age]]&gt;35,"Middle","Young"))</f>
        <v>Senior</v>
      </c>
    </row>
    <row r="1195" spans="1:18" x14ac:dyDescent="0.3">
      <c r="A1195" s="1" t="s">
        <v>3547</v>
      </c>
      <c r="B1195" s="1" t="s">
        <v>26666</v>
      </c>
      <c r="C1195" s="1" t="s">
        <v>16</v>
      </c>
      <c r="D1195" s="1" t="s">
        <v>17</v>
      </c>
      <c r="E1195" s="1" t="s">
        <v>26620</v>
      </c>
      <c r="F1195" s="2">
        <v>44519</v>
      </c>
      <c r="G1195" s="1" t="s">
        <v>3548</v>
      </c>
      <c r="H1195" s="1" t="s">
        <v>3549</v>
      </c>
      <c r="I1195" s="1" t="s">
        <v>21</v>
      </c>
      <c r="J1195" s="3" t="s">
        <v>27872</v>
      </c>
      <c r="K1195">
        <v>394</v>
      </c>
      <c r="L1195" s="1" t="s">
        <v>42</v>
      </c>
      <c r="M1195" s="2">
        <v>44536</v>
      </c>
      <c r="N1195" s="1" t="s">
        <v>23</v>
      </c>
      <c r="O1195" s="1" t="s">
        <v>32</v>
      </c>
      <c r="P1195" s="1">
        <f>_3___Healthcare_Data_v1[[#This Row],[Discharge Date]]-_3___Healthcare_Data_v1[[#This Row],[Date of Admission]]</f>
        <v>17</v>
      </c>
      <c r="Q1195" s="1">
        <f>IFERROR(_3___Healthcare_Data_v1[[#This Row],[ Billing Amount ]]/_3___Healthcare_Data_v1[[#This Row],[Days in Hospital]],0)</f>
        <v>875.97335294117647</v>
      </c>
      <c r="R1195" s="1" t="str">
        <f>IF(_3___Healthcare_Data_v1[[#This Row],[Age]]&gt;60,"Senior",IF(_3___Healthcare_Data_v1[[#This Row],[Age]]&gt;35,"Middle","Young"))</f>
        <v>Senior</v>
      </c>
    </row>
    <row r="1196" spans="1:18" x14ac:dyDescent="0.3">
      <c r="A1196" s="1" t="s">
        <v>3550</v>
      </c>
      <c r="B1196" s="1" t="s">
        <v>26630</v>
      </c>
      <c r="C1196" s="1" t="s">
        <v>16</v>
      </c>
      <c r="D1196" s="1" t="s">
        <v>49</v>
      </c>
      <c r="E1196" s="1" t="s">
        <v>26620</v>
      </c>
      <c r="F1196" s="2">
        <v>43420</v>
      </c>
      <c r="G1196" s="1" t="s">
        <v>3551</v>
      </c>
      <c r="H1196" s="1" t="s">
        <v>3552</v>
      </c>
      <c r="I1196" s="1" t="s">
        <v>52</v>
      </c>
      <c r="J1196" s="3" t="s">
        <v>27873</v>
      </c>
      <c r="K1196">
        <v>307</v>
      </c>
      <c r="L1196" s="1" t="s">
        <v>38</v>
      </c>
      <c r="M1196" s="2">
        <v>43429</v>
      </c>
      <c r="N1196" s="1" t="s">
        <v>31</v>
      </c>
      <c r="O1196" s="1" t="s">
        <v>44</v>
      </c>
      <c r="P1196" s="1">
        <f>_3___Healthcare_Data_v1[[#This Row],[Discharge Date]]-_3___Healthcare_Data_v1[[#This Row],[Date of Admission]]</f>
        <v>9</v>
      </c>
      <c r="Q1196" s="1">
        <f>IFERROR(_3___Healthcare_Data_v1[[#This Row],[ Billing Amount ]]/_3___Healthcare_Data_v1[[#This Row],[Days in Hospital]],0)</f>
        <v>2379.5017644444442</v>
      </c>
      <c r="R1196" s="1" t="str">
        <f>IF(_3___Healthcare_Data_v1[[#This Row],[Age]]&gt;60,"Senior",IF(_3___Healthcare_Data_v1[[#This Row],[Age]]&gt;35,"Middle","Young"))</f>
        <v>Senior</v>
      </c>
    </row>
    <row r="1197" spans="1:18" x14ac:dyDescent="0.3">
      <c r="A1197" s="1" t="s">
        <v>3553</v>
      </c>
      <c r="B1197" s="1" t="s">
        <v>26697</v>
      </c>
      <c r="C1197" s="1" t="s">
        <v>16</v>
      </c>
      <c r="D1197" s="1" t="s">
        <v>34</v>
      </c>
      <c r="E1197" s="1" t="s">
        <v>18</v>
      </c>
      <c r="F1197" s="2">
        <v>45217</v>
      </c>
      <c r="G1197" s="1" t="s">
        <v>3554</v>
      </c>
      <c r="H1197" s="1" t="s">
        <v>3555</v>
      </c>
      <c r="I1197" s="1" t="s">
        <v>21</v>
      </c>
      <c r="J1197" s="3" t="s">
        <v>27874</v>
      </c>
      <c r="K1197">
        <v>268</v>
      </c>
      <c r="L1197" s="1" t="s">
        <v>38</v>
      </c>
      <c r="M1197" s="2">
        <v>45246</v>
      </c>
      <c r="N1197" s="1" t="s">
        <v>48</v>
      </c>
      <c r="O1197" s="1" t="s">
        <v>32</v>
      </c>
      <c r="P1197" s="1">
        <f>_3___Healthcare_Data_v1[[#This Row],[Discharge Date]]-_3___Healthcare_Data_v1[[#This Row],[Date of Admission]]</f>
        <v>29</v>
      </c>
      <c r="Q1197" s="1">
        <f>IFERROR(_3___Healthcare_Data_v1[[#This Row],[ Billing Amount ]]/_3___Healthcare_Data_v1[[#This Row],[Days in Hospital]],0)</f>
        <v>1493.0074082758622</v>
      </c>
      <c r="R1197" s="1" t="str">
        <f>IF(_3___Healthcare_Data_v1[[#This Row],[Age]]&gt;60,"Senior",IF(_3___Healthcare_Data_v1[[#This Row],[Age]]&gt;35,"Middle","Young"))</f>
        <v>Senior</v>
      </c>
    </row>
    <row r="1198" spans="1:18" x14ac:dyDescent="0.3">
      <c r="A1198" s="1" t="s">
        <v>3556</v>
      </c>
      <c r="B1198" s="1" t="s">
        <v>26683</v>
      </c>
      <c r="C1198" s="1" t="s">
        <v>16</v>
      </c>
      <c r="D1198" s="1" t="s">
        <v>114</v>
      </c>
      <c r="E1198" s="1" t="s">
        <v>69</v>
      </c>
      <c r="F1198" s="2">
        <v>43933</v>
      </c>
      <c r="G1198" s="1" t="s">
        <v>3557</v>
      </c>
      <c r="H1198" s="1" t="s">
        <v>3558</v>
      </c>
      <c r="I1198" s="1" t="s">
        <v>52</v>
      </c>
      <c r="J1198" s="3" t="s">
        <v>27875</v>
      </c>
      <c r="K1198">
        <v>231</v>
      </c>
      <c r="L1198" s="1" t="s">
        <v>22</v>
      </c>
      <c r="M1198" s="2">
        <v>43938</v>
      </c>
      <c r="N1198" s="1" t="s">
        <v>84</v>
      </c>
      <c r="O1198" s="1" t="s">
        <v>32</v>
      </c>
      <c r="P1198" s="1">
        <f>_3___Healthcare_Data_v1[[#This Row],[Discharge Date]]-_3___Healthcare_Data_v1[[#This Row],[Date of Admission]]</f>
        <v>5</v>
      </c>
      <c r="Q1198" s="1">
        <f>IFERROR(_3___Healthcare_Data_v1[[#This Row],[ Billing Amount ]]/_3___Healthcare_Data_v1[[#This Row],[Days in Hospital]],0)</f>
        <v>15409.634083999999</v>
      </c>
      <c r="R1198" s="1" t="str">
        <f>IF(_3___Healthcare_Data_v1[[#This Row],[Age]]&gt;60,"Senior",IF(_3___Healthcare_Data_v1[[#This Row],[Age]]&gt;35,"Middle","Young"))</f>
        <v>Senior</v>
      </c>
    </row>
    <row r="1199" spans="1:18" x14ac:dyDescent="0.3">
      <c r="A1199" s="1" t="s">
        <v>3559</v>
      </c>
      <c r="B1199" s="1" t="s">
        <v>26714</v>
      </c>
      <c r="C1199" s="1" t="s">
        <v>16</v>
      </c>
      <c r="D1199" s="1" t="s">
        <v>17</v>
      </c>
      <c r="E1199" s="1" t="s">
        <v>26615</v>
      </c>
      <c r="F1199" s="2">
        <v>44310</v>
      </c>
      <c r="G1199" s="1" t="s">
        <v>3560</v>
      </c>
      <c r="H1199" s="1" t="s">
        <v>3561</v>
      </c>
      <c r="I1199" s="1" t="s">
        <v>56</v>
      </c>
      <c r="J1199" s="3" t="s">
        <v>27876</v>
      </c>
      <c r="K1199">
        <v>251</v>
      </c>
      <c r="L1199" s="1" t="s">
        <v>38</v>
      </c>
      <c r="M1199" s="2">
        <v>44317</v>
      </c>
      <c r="N1199" s="1" t="s">
        <v>31</v>
      </c>
      <c r="O1199" s="1" t="s">
        <v>24</v>
      </c>
      <c r="P1199" s="1">
        <f>_3___Healthcare_Data_v1[[#This Row],[Discharge Date]]-_3___Healthcare_Data_v1[[#This Row],[Date of Admission]]</f>
        <v>7</v>
      </c>
      <c r="Q1199" s="1">
        <f>IFERROR(_3___Healthcare_Data_v1[[#This Row],[ Billing Amount ]]/_3___Healthcare_Data_v1[[#This Row],[Days in Hospital]],0)</f>
        <v>695.16207399999996</v>
      </c>
      <c r="R1199" s="1" t="str">
        <f>IF(_3___Healthcare_Data_v1[[#This Row],[Age]]&gt;60,"Senior",IF(_3___Healthcare_Data_v1[[#This Row],[Age]]&gt;35,"Middle","Young"))</f>
        <v>Senior</v>
      </c>
    </row>
    <row r="1200" spans="1:18" x14ac:dyDescent="0.3">
      <c r="A1200" s="1" t="s">
        <v>3562</v>
      </c>
      <c r="B1200" s="1" t="s">
        <v>26700</v>
      </c>
      <c r="C1200" s="1" t="s">
        <v>16</v>
      </c>
      <c r="D1200" s="1" t="s">
        <v>34</v>
      </c>
      <c r="E1200" s="1" t="s">
        <v>28</v>
      </c>
      <c r="F1200" s="2">
        <v>44999</v>
      </c>
      <c r="G1200" s="1" t="s">
        <v>3563</v>
      </c>
      <c r="H1200" s="1" t="s">
        <v>3564</v>
      </c>
      <c r="I1200" s="1" t="s">
        <v>26607</v>
      </c>
      <c r="J1200" s="3" t="s">
        <v>27877</v>
      </c>
      <c r="K1200">
        <v>386</v>
      </c>
      <c r="L1200" s="1" t="s">
        <v>42</v>
      </c>
      <c r="M1200" s="2">
        <v>45003</v>
      </c>
      <c r="N1200" s="1" t="s">
        <v>43</v>
      </c>
      <c r="O1200" s="1" t="s">
        <v>24</v>
      </c>
      <c r="P1200" s="1">
        <f>_3___Healthcare_Data_v1[[#This Row],[Discharge Date]]-_3___Healthcare_Data_v1[[#This Row],[Date of Admission]]</f>
        <v>4</v>
      </c>
      <c r="Q1200" s="1">
        <f>IFERROR(_3___Healthcare_Data_v1[[#This Row],[ Billing Amount ]]/_3___Healthcare_Data_v1[[#This Row],[Days in Hospital]],0)</f>
        <v>4240.9627700000001</v>
      </c>
      <c r="R1200" s="1" t="str">
        <f>IF(_3___Healthcare_Data_v1[[#This Row],[Age]]&gt;60,"Senior",IF(_3___Healthcare_Data_v1[[#This Row],[Age]]&gt;35,"Middle","Young"))</f>
        <v>Senior</v>
      </c>
    </row>
    <row r="1201" spans="1:18" x14ac:dyDescent="0.3">
      <c r="A1201" s="1" t="s">
        <v>3565</v>
      </c>
      <c r="B1201" s="1" t="s">
        <v>26672</v>
      </c>
      <c r="C1201" s="1" t="s">
        <v>16</v>
      </c>
      <c r="D1201" s="1" t="s">
        <v>89</v>
      </c>
      <c r="E1201" s="1" t="s">
        <v>35</v>
      </c>
      <c r="F1201" s="2">
        <v>43898</v>
      </c>
      <c r="G1201" s="1" t="s">
        <v>3566</v>
      </c>
      <c r="H1201" s="1" t="s">
        <v>3567</v>
      </c>
      <c r="I1201" s="1" t="s">
        <v>52</v>
      </c>
      <c r="J1201" s="3" t="s">
        <v>27878</v>
      </c>
      <c r="K1201">
        <v>470</v>
      </c>
      <c r="L1201" s="1" t="s">
        <v>22</v>
      </c>
      <c r="M1201" s="2">
        <v>43912</v>
      </c>
      <c r="N1201" s="1" t="s">
        <v>48</v>
      </c>
      <c r="O1201" s="1" t="s">
        <v>44</v>
      </c>
      <c r="P1201" s="1">
        <f>_3___Healthcare_Data_v1[[#This Row],[Discharge Date]]-_3___Healthcare_Data_v1[[#This Row],[Date of Admission]]</f>
        <v>14</v>
      </c>
      <c r="Q1201" s="1">
        <f>IFERROR(_3___Healthcare_Data_v1[[#This Row],[ Billing Amount ]]/_3___Healthcare_Data_v1[[#This Row],[Days in Hospital]],0)</f>
        <v>1181.6846949999999</v>
      </c>
      <c r="R1201" s="1" t="str">
        <f>IF(_3___Healthcare_Data_v1[[#This Row],[Age]]&gt;60,"Senior",IF(_3___Healthcare_Data_v1[[#This Row],[Age]]&gt;35,"Middle","Young"))</f>
        <v>Senior</v>
      </c>
    </row>
    <row r="1202" spans="1:18" x14ac:dyDescent="0.3">
      <c r="A1202" s="1" t="s">
        <v>3568</v>
      </c>
      <c r="B1202" s="1" t="s">
        <v>26720</v>
      </c>
      <c r="C1202" s="1" t="s">
        <v>26</v>
      </c>
      <c r="D1202" s="1" t="s">
        <v>17</v>
      </c>
      <c r="E1202" s="1" t="s">
        <v>35</v>
      </c>
      <c r="F1202" s="2">
        <v>44569</v>
      </c>
      <c r="G1202" s="1" t="s">
        <v>3569</v>
      </c>
      <c r="H1202" s="1" t="s">
        <v>3570</v>
      </c>
      <c r="I1202" s="1" t="s">
        <v>56</v>
      </c>
      <c r="J1202" s="3" t="s">
        <v>27879</v>
      </c>
      <c r="K1202">
        <v>119</v>
      </c>
      <c r="L1202" s="1" t="s">
        <v>42</v>
      </c>
      <c r="M1202" s="2">
        <v>44584</v>
      </c>
      <c r="N1202" s="1" t="s">
        <v>23</v>
      </c>
      <c r="O1202" s="1" t="s">
        <v>32</v>
      </c>
      <c r="P1202" s="1">
        <f>_3___Healthcare_Data_v1[[#This Row],[Discharge Date]]-_3___Healthcare_Data_v1[[#This Row],[Date of Admission]]</f>
        <v>15</v>
      </c>
      <c r="Q1202" s="1">
        <f>IFERROR(_3___Healthcare_Data_v1[[#This Row],[ Billing Amount ]]/_3___Healthcare_Data_v1[[#This Row],[Days in Hospital]],0)</f>
        <v>779.06111866666663</v>
      </c>
      <c r="R1202" s="1" t="str">
        <f>IF(_3___Healthcare_Data_v1[[#This Row],[Age]]&gt;60,"Senior",IF(_3___Healthcare_Data_v1[[#This Row],[Age]]&gt;35,"Middle","Young"))</f>
        <v>Senior</v>
      </c>
    </row>
    <row r="1203" spans="1:18" x14ac:dyDescent="0.3">
      <c r="A1203" s="1" t="s">
        <v>3571</v>
      </c>
      <c r="B1203" s="1" t="s">
        <v>26866</v>
      </c>
      <c r="C1203" s="1" t="s">
        <v>16</v>
      </c>
      <c r="D1203" s="1" t="s">
        <v>89</v>
      </c>
      <c r="E1203" s="1" t="s">
        <v>26620</v>
      </c>
      <c r="F1203" s="2">
        <v>44689</v>
      </c>
      <c r="G1203" s="1" t="s">
        <v>3572</v>
      </c>
      <c r="H1203" s="1" t="s">
        <v>3573</v>
      </c>
      <c r="I1203" s="1" t="s">
        <v>26607</v>
      </c>
      <c r="J1203" s="3" t="s">
        <v>27880</v>
      </c>
      <c r="K1203">
        <v>330</v>
      </c>
      <c r="L1203" s="1" t="s">
        <v>42</v>
      </c>
      <c r="M1203" s="2">
        <v>44698</v>
      </c>
      <c r="N1203" s="1" t="s">
        <v>43</v>
      </c>
      <c r="O1203" s="1" t="s">
        <v>24</v>
      </c>
      <c r="P1203" s="1">
        <f>_3___Healthcare_Data_v1[[#This Row],[Discharge Date]]-_3___Healthcare_Data_v1[[#This Row],[Date of Admission]]</f>
        <v>9</v>
      </c>
      <c r="Q1203" s="1">
        <f>IFERROR(_3___Healthcare_Data_v1[[#This Row],[ Billing Amount ]]/_3___Healthcare_Data_v1[[#This Row],[Days in Hospital]],0)</f>
        <v>2409.4858133333332</v>
      </c>
      <c r="R1203" s="1" t="str">
        <f>IF(_3___Healthcare_Data_v1[[#This Row],[Age]]&gt;60,"Senior",IF(_3___Healthcare_Data_v1[[#This Row],[Age]]&gt;35,"Middle","Young"))</f>
        <v>Senior</v>
      </c>
    </row>
    <row r="1204" spans="1:18" x14ac:dyDescent="0.3">
      <c r="A1204" s="1" t="s">
        <v>3574</v>
      </c>
      <c r="B1204" s="1" t="s">
        <v>26928</v>
      </c>
      <c r="C1204" s="1" t="s">
        <v>16</v>
      </c>
      <c r="D1204" s="1" t="s">
        <v>27</v>
      </c>
      <c r="E1204" s="1" t="s">
        <v>69</v>
      </c>
      <c r="F1204" s="2">
        <v>44545</v>
      </c>
      <c r="G1204" s="1" t="s">
        <v>3575</v>
      </c>
      <c r="H1204" s="1" t="s">
        <v>3576</v>
      </c>
      <c r="I1204" s="1" t="s">
        <v>26607</v>
      </c>
      <c r="J1204" s="3" t="s">
        <v>27881</v>
      </c>
      <c r="K1204">
        <v>478</v>
      </c>
      <c r="L1204" s="1" t="s">
        <v>38</v>
      </c>
      <c r="M1204" s="2">
        <v>44553</v>
      </c>
      <c r="N1204" s="1" t="s">
        <v>43</v>
      </c>
      <c r="O1204" s="1" t="s">
        <v>44</v>
      </c>
      <c r="P1204" s="1">
        <f>_3___Healthcare_Data_v1[[#This Row],[Discharge Date]]-_3___Healthcare_Data_v1[[#This Row],[Date of Admission]]</f>
        <v>8</v>
      </c>
      <c r="Q1204" s="1">
        <f>IFERROR(_3___Healthcare_Data_v1[[#This Row],[ Billing Amount ]]/_3___Healthcare_Data_v1[[#This Row],[Days in Hospital]],0)</f>
        <v>4428.60502</v>
      </c>
      <c r="R1204" s="1" t="str">
        <f>IF(_3___Healthcare_Data_v1[[#This Row],[Age]]&gt;60,"Senior",IF(_3___Healthcare_Data_v1[[#This Row],[Age]]&gt;35,"Middle","Young"))</f>
        <v>Senior</v>
      </c>
    </row>
    <row r="1205" spans="1:18" x14ac:dyDescent="0.3">
      <c r="A1205" s="1" t="s">
        <v>3577</v>
      </c>
      <c r="B1205" s="1" t="s">
        <v>26866</v>
      </c>
      <c r="C1205" s="1" t="s">
        <v>26</v>
      </c>
      <c r="D1205" s="1" t="s">
        <v>229</v>
      </c>
      <c r="E1205" s="1" t="s">
        <v>69</v>
      </c>
      <c r="F1205" s="2">
        <v>44560</v>
      </c>
      <c r="G1205" s="1" t="s">
        <v>3578</v>
      </c>
      <c r="H1205" s="1" t="s">
        <v>3579</v>
      </c>
      <c r="I1205" s="1" t="s">
        <v>52</v>
      </c>
      <c r="J1205" s="3" t="s">
        <v>27882</v>
      </c>
      <c r="K1205">
        <v>212</v>
      </c>
      <c r="L1205" s="1" t="s">
        <v>38</v>
      </c>
      <c r="M1205" s="2">
        <v>44574</v>
      </c>
      <c r="N1205" s="1" t="s">
        <v>31</v>
      </c>
      <c r="O1205" s="1" t="s">
        <v>32</v>
      </c>
      <c r="P1205" s="1">
        <f>_3___Healthcare_Data_v1[[#This Row],[Discharge Date]]-_3___Healthcare_Data_v1[[#This Row],[Date of Admission]]</f>
        <v>14</v>
      </c>
      <c r="Q1205" s="1">
        <f>IFERROR(_3___Healthcare_Data_v1[[#This Row],[ Billing Amount ]]/_3___Healthcare_Data_v1[[#This Row],[Days in Hospital]],0)</f>
        <v>3421.1455942857142</v>
      </c>
      <c r="R1205" s="1" t="str">
        <f>IF(_3___Healthcare_Data_v1[[#This Row],[Age]]&gt;60,"Senior",IF(_3___Healthcare_Data_v1[[#This Row],[Age]]&gt;35,"Middle","Young"))</f>
        <v>Senior</v>
      </c>
    </row>
    <row r="1206" spans="1:18" x14ac:dyDescent="0.3">
      <c r="A1206" s="1" t="s">
        <v>3580</v>
      </c>
      <c r="B1206" s="1" t="s">
        <v>26737</v>
      </c>
      <c r="C1206" s="1" t="s">
        <v>16</v>
      </c>
      <c r="D1206" s="1" t="s">
        <v>89</v>
      </c>
      <c r="E1206" s="1" t="s">
        <v>26615</v>
      </c>
      <c r="F1206" s="2">
        <v>44334</v>
      </c>
      <c r="G1206" s="1" t="s">
        <v>3581</v>
      </c>
      <c r="H1206" s="1" t="s">
        <v>3582</v>
      </c>
      <c r="I1206" s="1" t="s">
        <v>56</v>
      </c>
      <c r="J1206" s="3" t="s">
        <v>27883</v>
      </c>
      <c r="K1206">
        <v>267</v>
      </c>
      <c r="L1206" s="1" t="s">
        <v>42</v>
      </c>
      <c r="M1206" s="2">
        <v>44361</v>
      </c>
      <c r="N1206" s="1" t="s">
        <v>43</v>
      </c>
      <c r="O1206" s="1" t="s">
        <v>32</v>
      </c>
      <c r="P1206" s="1">
        <f>_3___Healthcare_Data_v1[[#This Row],[Discharge Date]]-_3___Healthcare_Data_v1[[#This Row],[Date of Admission]]</f>
        <v>27</v>
      </c>
      <c r="Q1206" s="1">
        <f>IFERROR(_3___Healthcare_Data_v1[[#This Row],[ Billing Amount ]]/_3___Healthcare_Data_v1[[#This Row],[Days in Hospital]],0)</f>
        <v>722.8755674074074</v>
      </c>
      <c r="R1206" s="1" t="str">
        <f>IF(_3___Healthcare_Data_v1[[#This Row],[Age]]&gt;60,"Senior",IF(_3___Healthcare_Data_v1[[#This Row],[Age]]&gt;35,"Middle","Young"))</f>
        <v>Senior</v>
      </c>
    </row>
    <row r="1207" spans="1:18" x14ac:dyDescent="0.3">
      <c r="A1207" s="1" t="s">
        <v>3583</v>
      </c>
      <c r="B1207" s="1" t="s">
        <v>26798</v>
      </c>
      <c r="C1207" s="1" t="s">
        <v>26</v>
      </c>
      <c r="D1207" s="1" t="s">
        <v>27</v>
      </c>
      <c r="E1207" s="1" t="s">
        <v>26620</v>
      </c>
      <c r="F1207" s="2">
        <v>44720</v>
      </c>
      <c r="G1207" s="1" t="s">
        <v>3584</v>
      </c>
      <c r="H1207" s="1" t="s">
        <v>3585</v>
      </c>
      <c r="I1207" s="1" t="s">
        <v>52</v>
      </c>
      <c r="J1207" s="3" t="s">
        <v>27884</v>
      </c>
      <c r="K1207">
        <v>414</v>
      </c>
      <c r="L1207" s="1" t="s">
        <v>38</v>
      </c>
      <c r="M1207" s="2">
        <v>44749</v>
      </c>
      <c r="N1207" s="1" t="s">
        <v>84</v>
      </c>
      <c r="O1207" s="1" t="s">
        <v>24</v>
      </c>
      <c r="P1207" s="1">
        <f>_3___Healthcare_Data_v1[[#This Row],[Discharge Date]]-_3___Healthcare_Data_v1[[#This Row],[Date of Admission]]</f>
        <v>29</v>
      </c>
      <c r="Q1207" s="1">
        <f>IFERROR(_3___Healthcare_Data_v1[[#This Row],[ Billing Amount ]]/_3___Healthcare_Data_v1[[#This Row],[Days in Hospital]],0)</f>
        <v>300.49311444827583</v>
      </c>
      <c r="R1207" s="1" t="str">
        <f>IF(_3___Healthcare_Data_v1[[#This Row],[Age]]&gt;60,"Senior",IF(_3___Healthcare_Data_v1[[#This Row],[Age]]&gt;35,"Middle","Young"))</f>
        <v>Senior</v>
      </c>
    </row>
    <row r="1208" spans="1:18" x14ac:dyDescent="0.3">
      <c r="A1208" s="1" t="s">
        <v>3586</v>
      </c>
      <c r="B1208" s="1" t="s">
        <v>26994</v>
      </c>
      <c r="C1208" s="1" t="s">
        <v>26</v>
      </c>
      <c r="D1208" s="1" t="s">
        <v>17</v>
      </c>
      <c r="E1208" s="1" t="s">
        <v>28</v>
      </c>
      <c r="F1208" s="2">
        <v>44211</v>
      </c>
      <c r="G1208" s="1" t="s">
        <v>3587</v>
      </c>
      <c r="H1208" s="1" t="s">
        <v>3588</v>
      </c>
      <c r="I1208" s="1" t="s">
        <v>60</v>
      </c>
      <c r="J1208" s="3" t="s">
        <v>27885</v>
      </c>
      <c r="K1208">
        <v>226</v>
      </c>
      <c r="L1208" s="1" t="s">
        <v>22</v>
      </c>
      <c r="M1208" s="2">
        <v>44233</v>
      </c>
      <c r="N1208" s="1" t="s">
        <v>48</v>
      </c>
      <c r="O1208" s="1" t="s">
        <v>44</v>
      </c>
      <c r="P1208" s="1">
        <f>_3___Healthcare_Data_v1[[#This Row],[Discharge Date]]-_3___Healthcare_Data_v1[[#This Row],[Date of Admission]]</f>
        <v>22</v>
      </c>
      <c r="Q1208" s="1">
        <f>IFERROR(_3___Healthcare_Data_v1[[#This Row],[ Billing Amount ]]/_3___Healthcare_Data_v1[[#This Row],[Days in Hospital]],0)</f>
        <v>45.185908181818178</v>
      </c>
      <c r="R1208" s="1" t="str">
        <f>IF(_3___Healthcare_Data_v1[[#This Row],[Age]]&gt;60,"Senior",IF(_3___Healthcare_Data_v1[[#This Row],[Age]]&gt;35,"Middle","Young"))</f>
        <v>Senior</v>
      </c>
    </row>
    <row r="1209" spans="1:18" x14ac:dyDescent="0.3">
      <c r="A1209" s="1" t="s">
        <v>3589</v>
      </c>
      <c r="B1209" s="1" t="s">
        <v>26661</v>
      </c>
      <c r="C1209" s="1" t="s">
        <v>16</v>
      </c>
      <c r="D1209" s="1" t="s">
        <v>17</v>
      </c>
      <c r="E1209" s="1" t="s">
        <v>28</v>
      </c>
      <c r="F1209" s="2">
        <v>43781</v>
      </c>
      <c r="G1209" s="1" t="s">
        <v>3590</v>
      </c>
      <c r="H1209" s="1" t="s">
        <v>3591</v>
      </c>
      <c r="I1209" s="1" t="s">
        <v>21</v>
      </c>
      <c r="J1209" s="3" t="s">
        <v>27886</v>
      </c>
      <c r="K1209">
        <v>245</v>
      </c>
      <c r="L1209" s="1" t="s">
        <v>42</v>
      </c>
      <c r="M1209" s="2">
        <v>43798</v>
      </c>
      <c r="N1209" s="1" t="s">
        <v>31</v>
      </c>
      <c r="O1209" s="1" t="s">
        <v>24</v>
      </c>
      <c r="P1209" s="1">
        <f>_3___Healthcare_Data_v1[[#This Row],[Discharge Date]]-_3___Healthcare_Data_v1[[#This Row],[Date of Admission]]</f>
        <v>17</v>
      </c>
      <c r="Q1209" s="1">
        <f>IFERROR(_3___Healthcare_Data_v1[[#This Row],[ Billing Amount ]]/_3___Healthcare_Data_v1[[#This Row],[Days in Hospital]],0)</f>
        <v>1099.6462464705883</v>
      </c>
      <c r="R1209" s="1" t="str">
        <f>IF(_3___Healthcare_Data_v1[[#This Row],[Age]]&gt;60,"Senior",IF(_3___Healthcare_Data_v1[[#This Row],[Age]]&gt;35,"Middle","Young"))</f>
        <v>Senior</v>
      </c>
    </row>
    <row r="1210" spans="1:18" x14ac:dyDescent="0.3">
      <c r="A1210" s="1" t="s">
        <v>3592</v>
      </c>
      <c r="B1210" s="1" t="s">
        <v>26610</v>
      </c>
      <c r="C1210" s="1" t="s">
        <v>26</v>
      </c>
      <c r="D1210" s="1" t="s">
        <v>229</v>
      </c>
      <c r="E1210" s="1" t="s">
        <v>35</v>
      </c>
      <c r="F1210" s="2">
        <v>43973</v>
      </c>
      <c r="G1210" s="1" t="s">
        <v>3593</v>
      </c>
      <c r="H1210" s="1" t="s">
        <v>3594</v>
      </c>
      <c r="I1210" s="1" t="s">
        <v>26607</v>
      </c>
      <c r="J1210" s="3" t="s">
        <v>27887</v>
      </c>
      <c r="K1210">
        <v>126</v>
      </c>
      <c r="L1210" s="1" t="s">
        <v>38</v>
      </c>
      <c r="M1210" s="2">
        <v>43984</v>
      </c>
      <c r="N1210" s="1" t="s">
        <v>23</v>
      </c>
      <c r="O1210" s="1" t="s">
        <v>32</v>
      </c>
      <c r="P1210" s="1">
        <f>_3___Healthcare_Data_v1[[#This Row],[Discharge Date]]-_3___Healthcare_Data_v1[[#This Row],[Date of Admission]]</f>
        <v>11</v>
      </c>
      <c r="Q1210" s="1">
        <f>IFERROR(_3___Healthcare_Data_v1[[#This Row],[ Billing Amount ]]/_3___Healthcare_Data_v1[[#This Row],[Days in Hospital]],0)</f>
        <v>2178.3436981818181</v>
      </c>
      <c r="R1210" s="1" t="str">
        <f>IF(_3___Healthcare_Data_v1[[#This Row],[Age]]&gt;60,"Senior",IF(_3___Healthcare_Data_v1[[#This Row],[Age]]&gt;35,"Middle","Young"))</f>
        <v>Senior</v>
      </c>
    </row>
    <row r="1211" spans="1:18" x14ac:dyDescent="0.3">
      <c r="A1211" s="1" t="s">
        <v>3595</v>
      </c>
      <c r="B1211" s="1" t="s">
        <v>26750</v>
      </c>
      <c r="C1211" s="1" t="s">
        <v>16</v>
      </c>
      <c r="D1211" s="1" t="s">
        <v>229</v>
      </c>
      <c r="E1211" s="1" t="s">
        <v>69</v>
      </c>
      <c r="F1211" s="2">
        <v>43673</v>
      </c>
      <c r="G1211" s="1" t="s">
        <v>3596</v>
      </c>
      <c r="H1211" s="1" t="s">
        <v>3597</v>
      </c>
      <c r="I1211" s="1" t="s">
        <v>52</v>
      </c>
      <c r="J1211" s="3" t="s">
        <v>27888</v>
      </c>
      <c r="K1211">
        <v>278</v>
      </c>
      <c r="L1211" s="1" t="s">
        <v>22</v>
      </c>
      <c r="M1211" s="2">
        <v>43686</v>
      </c>
      <c r="N1211" s="1" t="s">
        <v>31</v>
      </c>
      <c r="O1211" s="1" t="s">
        <v>32</v>
      </c>
      <c r="P1211" s="1">
        <f>_3___Healthcare_Data_v1[[#This Row],[Discharge Date]]-_3___Healthcare_Data_v1[[#This Row],[Date of Admission]]</f>
        <v>13</v>
      </c>
      <c r="Q1211" s="1">
        <f>IFERROR(_3___Healthcare_Data_v1[[#This Row],[ Billing Amount ]]/_3___Healthcare_Data_v1[[#This Row],[Days in Hospital]],0)</f>
        <v>2019.5651592307693</v>
      </c>
      <c r="R1211" s="1" t="str">
        <f>IF(_3___Healthcare_Data_v1[[#This Row],[Age]]&gt;60,"Senior",IF(_3___Healthcare_Data_v1[[#This Row],[Age]]&gt;35,"Middle","Young"))</f>
        <v>Senior</v>
      </c>
    </row>
    <row r="1212" spans="1:18" x14ac:dyDescent="0.3">
      <c r="A1212" s="1" t="s">
        <v>3598</v>
      </c>
      <c r="B1212" s="1" t="s">
        <v>26619</v>
      </c>
      <c r="C1212" s="1" t="s">
        <v>16</v>
      </c>
      <c r="D1212" s="1" t="s">
        <v>114</v>
      </c>
      <c r="E1212" s="1" t="s">
        <v>18</v>
      </c>
      <c r="F1212" s="2">
        <v>44781</v>
      </c>
      <c r="G1212" s="1" t="s">
        <v>3599</v>
      </c>
      <c r="H1212" s="1" t="s">
        <v>3600</v>
      </c>
      <c r="I1212" s="1" t="s">
        <v>52</v>
      </c>
      <c r="J1212" s="3" t="s">
        <v>27889</v>
      </c>
      <c r="K1212">
        <v>421</v>
      </c>
      <c r="L1212" s="1" t="s">
        <v>38</v>
      </c>
      <c r="M1212" s="2">
        <v>44788</v>
      </c>
      <c r="N1212" s="1" t="s">
        <v>48</v>
      </c>
      <c r="O1212" s="1" t="s">
        <v>32</v>
      </c>
      <c r="P1212" s="1">
        <f>_3___Healthcare_Data_v1[[#This Row],[Discharge Date]]-_3___Healthcare_Data_v1[[#This Row],[Date of Admission]]</f>
        <v>7</v>
      </c>
      <c r="Q1212" s="1">
        <f>IFERROR(_3___Healthcare_Data_v1[[#This Row],[ Billing Amount ]]/_3___Healthcare_Data_v1[[#This Row],[Days in Hospital]],0)</f>
        <v>8518.4053557142852</v>
      </c>
      <c r="R1212" s="1" t="str">
        <f>IF(_3___Healthcare_Data_v1[[#This Row],[Age]]&gt;60,"Senior",IF(_3___Healthcare_Data_v1[[#This Row],[Age]]&gt;35,"Middle","Young"))</f>
        <v>Senior</v>
      </c>
    </row>
    <row r="1213" spans="1:18" x14ac:dyDescent="0.3">
      <c r="A1213" s="1" t="s">
        <v>3601</v>
      </c>
      <c r="B1213" s="1" t="s">
        <v>26619</v>
      </c>
      <c r="C1213" s="1" t="s">
        <v>16</v>
      </c>
      <c r="D1213" s="1" t="s">
        <v>89</v>
      </c>
      <c r="E1213" s="1" t="s">
        <v>26620</v>
      </c>
      <c r="F1213" s="2">
        <v>43961</v>
      </c>
      <c r="G1213" s="1" t="s">
        <v>3602</v>
      </c>
      <c r="H1213" s="1" t="s">
        <v>1461</v>
      </c>
      <c r="I1213" s="1" t="s">
        <v>21</v>
      </c>
      <c r="J1213" s="3" t="s">
        <v>27890</v>
      </c>
      <c r="K1213">
        <v>182</v>
      </c>
      <c r="L1213" s="1" t="s">
        <v>38</v>
      </c>
      <c r="M1213" s="2">
        <v>43973</v>
      </c>
      <c r="N1213" s="1" t="s">
        <v>48</v>
      </c>
      <c r="O1213" s="1" t="s">
        <v>44</v>
      </c>
      <c r="P1213" s="1">
        <f>_3___Healthcare_Data_v1[[#This Row],[Discharge Date]]-_3___Healthcare_Data_v1[[#This Row],[Date of Admission]]</f>
        <v>12</v>
      </c>
      <c r="Q1213" s="1">
        <f>IFERROR(_3___Healthcare_Data_v1[[#This Row],[ Billing Amount ]]/_3___Healthcare_Data_v1[[#This Row],[Days in Hospital]],0)</f>
        <v>250.60048849999998</v>
      </c>
      <c r="R1213" s="1" t="str">
        <f>IF(_3___Healthcare_Data_v1[[#This Row],[Age]]&gt;60,"Senior",IF(_3___Healthcare_Data_v1[[#This Row],[Age]]&gt;35,"Middle","Young"))</f>
        <v>Senior</v>
      </c>
    </row>
    <row r="1214" spans="1:18" x14ac:dyDescent="0.3">
      <c r="A1214" s="1" t="s">
        <v>3603</v>
      </c>
      <c r="B1214" s="1" t="s">
        <v>26655</v>
      </c>
      <c r="C1214" s="1" t="s">
        <v>26</v>
      </c>
      <c r="D1214" s="1" t="s">
        <v>49</v>
      </c>
      <c r="E1214" s="1" t="s">
        <v>35</v>
      </c>
      <c r="F1214" s="2">
        <v>44410</v>
      </c>
      <c r="G1214" s="1" t="s">
        <v>3604</v>
      </c>
      <c r="H1214" s="1" t="s">
        <v>3605</v>
      </c>
      <c r="I1214" s="1" t="s">
        <v>52</v>
      </c>
      <c r="J1214" s="3" t="s">
        <v>27891</v>
      </c>
      <c r="K1214">
        <v>425</v>
      </c>
      <c r="L1214" s="1" t="s">
        <v>22</v>
      </c>
      <c r="M1214" s="2">
        <v>44421</v>
      </c>
      <c r="N1214" s="1" t="s">
        <v>31</v>
      </c>
      <c r="O1214" s="1" t="s">
        <v>24</v>
      </c>
      <c r="P1214" s="1">
        <f>_3___Healthcare_Data_v1[[#This Row],[Discharge Date]]-_3___Healthcare_Data_v1[[#This Row],[Date of Admission]]</f>
        <v>11</v>
      </c>
      <c r="Q1214" s="1">
        <f>IFERROR(_3___Healthcare_Data_v1[[#This Row],[ Billing Amount ]]/_3___Healthcare_Data_v1[[#This Row],[Days in Hospital]],0)</f>
        <v>593.68875545454546</v>
      </c>
      <c r="R1214" s="1" t="str">
        <f>IF(_3___Healthcare_Data_v1[[#This Row],[Age]]&gt;60,"Senior",IF(_3___Healthcare_Data_v1[[#This Row],[Age]]&gt;35,"Middle","Young"))</f>
        <v>Senior</v>
      </c>
    </row>
    <row r="1215" spans="1:18" x14ac:dyDescent="0.3">
      <c r="A1215" s="1" t="s">
        <v>1245</v>
      </c>
      <c r="B1215" s="1" t="s">
        <v>26712</v>
      </c>
      <c r="C1215" s="1" t="s">
        <v>16</v>
      </c>
      <c r="D1215" s="1" t="s">
        <v>27</v>
      </c>
      <c r="E1215" s="1" t="s">
        <v>35</v>
      </c>
      <c r="F1215" s="2">
        <v>44741</v>
      </c>
      <c r="G1215" s="1" t="s">
        <v>3606</v>
      </c>
      <c r="H1215" s="1" t="s">
        <v>3607</v>
      </c>
      <c r="I1215" s="1" t="s">
        <v>56</v>
      </c>
      <c r="J1215" s="3" t="s">
        <v>27892</v>
      </c>
      <c r="K1215">
        <v>206</v>
      </c>
      <c r="L1215" s="1" t="s">
        <v>42</v>
      </c>
      <c r="M1215" s="2">
        <v>44753</v>
      </c>
      <c r="N1215" s="1" t="s">
        <v>31</v>
      </c>
      <c r="O1215" s="1" t="s">
        <v>44</v>
      </c>
      <c r="P1215" s="1">
        <f>_3___Healthcare_Data_v1[[#This Row],[Discharge Date]]-_3___Healthcare_Data_v1[[#This Row],[Date of Admission]]</f>
        <v>12</v>
      </c>
      <c r="Q1215" s="1">
        <f>IFERROR(_3___Healthcare_Data_v1[[#This Row],[ Billing Amount ]]/_3___Healthcare_Data_v1[[#This Row],[Days in Hospital]],0)</f>
        <v>946.42879916666664</v>
      </c>
      <c r="R1215" s="1" t="str">
        <f>IF(_3___Healthcare_Data_v1[[#This Row],[Age]]&gt;60,"Senior",IF(_3___Healthcare_Data_v1[[#This Row],[Age]]&gt;35,"Middle","Young"))</f>
        <v>Senior</v>
      </c>
    </row>
    <row r="1216" spans="1:18" x14ac:dyDescent="0.3">
      <c r="A1216" s="1" t="s">
        <v>3608</v>
      </c>
      <c r="B1216" s="1" t="s">
        <v>26672</v>
      </c>
      <c r="C1216" s="1" t="s">
        <v>26</v>
      </c>
      <c r="D1216" s="1" t="s">
        <v>62</v>
      </c>
      <c r="E1216" s="1" t="s">
        <v>26620</v>
      </c>
      <c r="F1216" s="2">
        <v>43787</v>
      </c>
      <c r="G1216" s="1" t="s">
        <v>680</v>
      </c>
      <c r="H1216" s="1" t="s">
        <v>934</v>
      </c>
      <c r="I1216" s="1" t="s">
        <v>26607</v>
      </c>
      <c r="J1216" s="3" t="s">
        <v>27893</v>
      </c>
      <c r="K1216">
        <v>307</v>
      </c>
      <c r="L1216" s="1" t="s">
        <v>38</v>
      </c>
      <c r="M1216" s="2">
        <v>43807</v>
      </c>
      <c r="N1216" s="1" t="s">
        <v>43</v>
      </c>
      <c r="O1216" s="1" t="s">
        <v>32</v>
      </c>
      <c r="P1216" s="1">
        <f>_3___Healthcare_Data_v1[[#This Row],[Discharge Date]]-_3___Healthcare_Data_v1[[#This Row],[Date of Admission]]</f>
        <v>20</v>
      </c>
      <c r="Q1216" s="1">
        <f>IFERROR(_3___Healthcare_Data_v1[[#This Row],[ Billing Amount ]]/_3___Healthcare_Data_v1[[#This Row],[Days in Hospital]],0)</f>
        <v>916.79855150000003</v>
      </c>
      <c r="R1216" s="1" t="str">
        <f>IF(_3___Healthcare_Data_v1[[#This Row],[Age]]&gt;60,"Senior",IF(_3___Healthcare_Data_v1[[#This Row],[Age]]&gt;35,"Middle","Young"))</f>
        <v>Senior</v>
      </c>
    </row>
    <row r="1217" spans="1:18" x14ac:dyDescent="0.3">
      <c r="A1217" s="1" t="s">
        <v>3609</v>
      </c>
      <c r="B1217" s="1" t="s">
        <v>26759</v>
      </c>
      <c r="C1217" s="1" t="s">
        <v>16</v>
      </c>
      <c r="D1217" s="1" t="s">
        <v>34</v>
      </c>
      <c r="E1217" s="1" t="s">
        <v>18</v>
      </c>
      <c r="F1217" s="2">
        <v>44262</v>
      </c>
      <c r="G1217" s="1" t="s">
        <v>3610</v>
      </c>
      <c r="H1217" s="1" t="s">
        <v>3611</v>
      </c>
      <c r="I1217" s="1" t="s">
        <v>56</v>
      </c>
      <c r="J1217" s="3" t="s">
        <v>27894</v>
      </c>
      <c r="K1217">
        <v>321</v>
      </c>
      <c r="L1217" s="1" t="s">
        <v>22</v>
      </c>
      <c r="M1217" s="2">
        <v>44263</v>
      </c>
      <c r="N1217" s="1" t="s">
        <v>48</v>
      </c>
      <c r="O1217" s="1" t="s">
        <v>44</v>
      </c>
      <c r="P1217" s="1">
        <f>_3___Healthcare_Data_v1[[#This Row],[Discharge Date]]-_3___Healthcare_Data_v1[[#This Row],[Date of Admission]]</f>
        <v>1</v>
      </c>
      <c r="Q1217" s="1">
        <f>IFERROR(_3___Healthcare_Data_v1[[#This Row],[ Billing Amount ]]/_3___Healthcare_Data_v1[[#This Row],[Days in Hospital]],0)</f>
        <v>25628.650300000001</v>
      </c>
      <c r="R1217" s="1" t="str">
        <f>IF(_3___Healthcare_Data_v1[[#This Row],[Age]]&gt;60,"Senior",IF(_3___Healthcare_Data_v1[[#This Row],[Age]]&gt;35,"Middle","Young"))</f>
        <v>Senior</v>
      </c>
    </row>
    <row r="1218" spans="1:18" x14ac:dyDescent="0.3">
      <c r="A1218" s="1" t="s">
        <v>3612</v>
      </c>
      <c r="B1218" s="1" t="s">
        <v>26683</v>
      </c>
      <c r="C1218" s="1" t="s">
        <v>26</v>
      </c>
      <c r="D1218" s="1" t="s">
        <v>34</v>
      </c>
      <c r="E1218" s="1" t="s">
        <v>26620</v>
      </c>
      <c r="F1218" s="2">
        <v>44764</v>
      </c>
      <c r="G1218" s="1" t="s">
        <v>3613</v>
      </c>
      <c r="H1218" s="1" t="s">
        <v>3614</v>
      </c>
      <c r="I1218" s="1" t="s">
        <v>21</v>
      </c>
      <c r="J1218" s="3" t="s">
        <v>27895</v>
      </c>
      <c r="K1218">
        <v>377</v>
      </c>
      <c r="L1218" s="1" t="s">
        <v>38</v>
      </c>
      <c r="M1218" s="2">
        <v>44786</v>
      </c>
      <c r="N1218" s="1" t="s">
        <v>84</v>
      </c>
      <c r="O1218" s="1" t="s">
        <v>24</v>
      </c>
      <c r="P1218" s="1">
        <f>_3___Healthcare_Data_v1[[#This Row],[Discharge Date]]-_3___Healthcare_Data_v1[[#This Row],[Date of Admission]]</f>
        <v>22</v>
      </c>
      <c r="Q1218" s="1">
        <f>IFERROR(_3___Healthcare_Data_v1[[#This Row],[ Billing Amount ]]/_3___Healthcare_Data_v1[[#This Row],[Days in Hospital]],0)</f>
        <v>761.60294999999996</v>
      </c>
      <c r="R1218" s="1" t="str">
        <f>IF(_3___Healthcare_Data_v1[[#This Row],[Age]]&gt;60,"Senior",IF(_3___Healthcare_Data_v1[[#This Row],[Age]]&gt;35,"Middle","Young"))</f>
        <v>Senior</v>
      </c>
    </row>
    <row r="1219" spans="1:18" x14ac:dyDescent="0.3">
      <c r="A1219" s="1" t="s">
        <v>3615</v>
      </c>
      <c r="B1219" s="1" t="s">
        <v>26695</v>
      </c>
      <c r="C1219" s="1" t="s">
        <v>26</v>
      </c>
      <c r="D1219" s="1" t="s">
        <v>49</v>
      </c>
      <c r="E1219" s="1" t="s">
        <v>69</v>
      </c>
      <c r="F1219" s="2">
        <v>45192</v>
      </c>
      <c r="G1219" s="1" t="s">
        <v>3004</v>
      </c>
      <c r="H1219" s="1" t="s">
        <v>3616</v>
      </c>
      <c r="I1219" s="1" t="s">
        <v>56</v>
      </c>
      <c r="J1219" s="3" t="s">
        <v>27896</v>
      </c>
      <c r="K1219">
        <v>320</v>
      </c>
      <c r="L1219" s="1" t="s">
        <v>22</v>
      </c>
      <c r="M1219" s="2">
        <v>45206</v>
      </c>
      <c r="N1219" s="1" t="s">
        <v>23</v>
      </c>
      <c r="O1219" s="1" t="s">
        <v>24</v>
      </c>
      <c r="P1219" s="1">
        <f>_3___Healthcare_Data_v1[[#This Row],[Discharge Date]]-_3___Healthcare_Data_v1[[#This Row],[Date of Admission]]</f>
        <v>14</v>
      </c>
      <c r="Q1219" s="1">
        <f>IFERROR(_3___Healthcare_Data_v1[[#This Row],[ Billing Amount ]]/_3___Healthcare_Data_v1[[#This Row],[Days in Hospital]],0)</f>
        <v>3703.6286592857141</v>
      </c>
      <c r="R1219" s="1" t="str">
        <f>IF(_3___Healthcare_Data_v1[[#This Row],[Age]]&gt;60,"Senior",IF(_3___Healthcare_Data_v1[[#This Row],[Age]]&gt;35,"Middle","Young"))</f>
        <v>Senior</v>
      </c>
    </row>
    <row r="1220" spans="1:18" x14ac:dyDescent="0.3">
      <c r="A1220" s="1" t="s">
        <v>3617</v>
      </c>
      <c r="B1220" s="1" t="s">
        <v>26779</v>
      </c>
      <c r="C1220" s="1" t="s">
        <v>26</v>
      </c>
      <c r="D1220" s="1" t="s">
        <v>62</v>
      </c>
      <c r="E1220" s="1" t="s">
        <v>26620</v>
      </c>
      <c r="F1220" s="2">
        <v>44332</v>
      </c>
      <c r="G1220" s="1" t="s">
        <v>3618</v>
      </c>
      <c r="H1220" s="1" t="s">
        <v>3619</v>
      </c>
      <c r="I1220" s="1" t="s">
        <v>56</v>
      </c>
      <c r="J1220" s="3" t="s">
        <v>27897</v>
      </c>
      <c r="K1220">
        <v>116</v>
      </c>
      <c r="L1220" s="1" t="s">
        <v>38</v>
      </c>
      <c r="M1220" s="2">
        <v>44359</v>
      </c>
      <c r="N1220" s="1" t="s">
        <v>23</v>
      </c>
      <c r="O1220" s="1" t="s">
        <v>24</v>
      </c>
      <c r="P1220" s="1">
        <f>_3___Healthcare_Data_v1[[#This Row],[Discharge Date]]-_3___Healthcare_Data_v1[[#This Row],[Date of Admission]]</f>
        <v>27</v>
      </c>
      <c r="Q1220" s="1">
        <f>IFERROR(_3___Healthcare_Data_v1[[#This Row],[ Billing Amount ]]/_3___Healthcare_Data_v1[[#This Row],[Days in Hospital]],0)</f>
        <v>376.56648925925924</v>
      </c>
      <c r="R1220" s="1" t="str">
        <f>IF(_3___Healthcare_Data_v1[[#This Row],[Age]]&gt;60,"Senior",IF(_3___Healthcare_Data_v1[[#This Row],[Age]]&gt;35,"Middle","Young"))</f>
        <v>Senior</v>
      </c>
    </row>
    <row r="1221" spans="1:18" x14ac:dyDescent="0.3">
      <c r="A1221" s="1" t="s">
        <v>3620</v>
      </c>
      <c r="B1221" s="1" t="s">
        <v>26873</v>
      </c>
      <c r="C1221" s="1" t="s">
        <v>26</v>
      </c>
      <c r="D1221" s="1" t="s">
        <v>62</v>
      </c>
      <c r="E1221" s="1" t="s">
        <v>35</v>
      </c>
      <c r="F1221" s="2">
        <v>43877</v>
      </c>
      <c r="G1221" s="1" t="s">
        <v>3621</v>
      </c>
      <c r="H1221" s="1" t="s">
        <v>1835</v>
      </c>
      <c r="I1221" s="1" t="s">
        <v>21</v>
      </c>
      <c r="J1221" s="3" t="s">
        <v>27276</v>
      </c>
      <c r="K1221">
        <v>124</v>
      </c>
      <c r="L1221" s="1" t="s">
        <v>38</v>
      </c>
      <c r="M1221" s="2">
        <v>43883</v>
      </c>
      <c r="N1221" s="1" t="s">
        <v>48</v>
      </c>
      <c r="O1221" s="1" t="s">
        <v>32</v>
      </c>
      <c r="P1221" s="1">
        <f>_3___Healthcare_Data_v1[[#This Row],[Discharge Date]]-_3___Healthcare_Data_v1[[#This Row],[Date of Admission]]</f>
        <v>6</v>
      </c>
      <c r="Q1221" s="1">
        <f>IFERROR(_3___Healthcare_Data_v1[[#This Row],[ Billing Amount ]]/_3___Healthcare_Data_v1[[#This Row],[Days in Hospital]],0)</f>
        <v>0</v>
      </c>
      <c r="R1221" s="1" t="str">
        <f>IF(_3___Healthcare_Data_v1[[#This Row],[Age]]&gt;60,"Senior",IF(_3___Healthcare_Data_v1[[#This Row],[Age]]&gt;35,"Middle","Young"))</f>
        <v>Senior</v>
      </c>
    </row>
    <row r="1222" spans="1:18" x14ac:dyDescent="0.3">
      <c r="A1222" s="1" t="s">
        <v>3622</v>
      </c>
      <c r="B1222" s="1" t="s">
        <v>26704</v>
      </c>
      <c r="C1222" s="1" t="s">
        <v>26</v>
      </c>
      <c r="D1222" s="1" t="s">
        <v>229</v>
      </c>
      <c r="E1222" s="1" t="s">
        <v>26620</v>
      </c>
      <c r="F1222" s="2">
        <v>44658</v>
      </c>
      <c r="G1222" s="1" t="s">
        <v>3623</v>
      </c>
      <c r="H1222" s="1" t="s">
        <v>3624</v>
      </c>
      <c r="I1222" s="1" t="s">
        <v>52</v>
      </c>
      <c r="J1222" s="3" t="s">
        <v>27898</v>
      </c>
      <c r="K1222">
        <v>177</v>
      </c>
      <c r="L1222" s="1" t="s">
        <v>42</v>
      </c>
      <c r="M1222" s="2">
        <v>44664</v>
      </c>
      <c r="N1222" s="1" t="s">
        <v>31</v>
      </c>
      <c r="O1222" s="1" t="s">
        <v>44</v>
      </c>
      <c r="P1222" s="1">
        <f>_3___Healthcare_Data_v1[[#This Row],[Discharge Date]]-_3___Healthcare_Data_v1[[#This Row],[Date of Admission]]</f>
        <v>6</v>
      </c>
      <c r="Q1222" s="1">
        <f>IFERROR(_3___Healthcare_Data_v1[[#This Row],[ Billing Amount ]]/_3___Healthcare_Data_v1[[#This Row],[Days in Hospital]],0)</f>
        <v>4361.5650566666673</v>
      </c>
      <c r="R1222" s="1" t="str">
        <f>IF(_3___Healthcare_Data_v1[[#This Row],[Age]]&gt;60,"Senior",IF(_3___Healthcare_Data_v1[[#This Row],[Age]]&gt;35,"Middle","Young"))</f>
        <v>Senior</v>
      </c>
    </row>
    <row r="1223" spans="1:18" x14ac:dyDescent="0.3">
      <c r="A1223" s="1" t="s">
        <v>3625</v>
      </c>
      <c r="B1223" s="1" t="s">
        <v>26610</v>
      </c>
      <c r="C1223" s="1" t="s">
        <v>26</v>
      </c>
      <c r="D1223" s="1" t="s">
        <v>229</v>
      </c>
      <c r="E1223" s="1" t="s">
        <v>28</v>
      </c>
      <c r="F1223" s="2">
        <v>44780</v>
      </c>
      <c r="G1223" s="1" t="s">
        <v>3626</v>
      </c>
      <c r="H1223" s="1" t="s">
        <v>3627</v>
      </c>
      <c r="I1223" s="1" t="s">
        <v>60</v>
      </c>
      <c r="J1223" s="3" t="s">
        <v>27899</v>
      </c>
      <c r="K1223">
        <v>267</v>
      </c>
      <c r="L1223" s="1" t="s">
        <v>42</v>
      </c>
      <c r="M1223" s="2">
        <v>44794</v>
      </c>
      <c r="N1223" s="1" t="s">
        <v>84</v>
      </c>
      <c r="O1223" s="1" t="s">
        <v>32</v>
      </c>
      <c r="P1223" s="1">
        <f>_3___Healthcare_Data_v1[[#This Row],[Discharge Date]]-_3___Healthcare_Data_v1[[#This Row],[Date of Admission]]</f>
        <v>14</v>
      </c>
      <c r="Q1223" s="1">
        <f>IFERROR(_3___Healthcare_Data_v1[[#This Row],[ Billing Amount ]]/_3___Healthcare_Data_v1[[#This Row],[Days in Hospital]],0)</f>
        <v>97.816537214285717</v>
      </c>
      <c r="R1223" s="1" t="str">
        <f>IF(_3___Healthcare_Data_v1[[#This Row],[Age]]&gt;60,"Senior",IF(_3___Healthcare_Data_v1[[#This Row],[Age]]&gt;35,"Middle","Young"))</f>
        <v>Senior</v>
      </c>
    </row>
    <row r="1224" spans="1:18" x14ac:dyDescent="0.3">
      <c r="A1224" s="1" t="s">
        <v>3628</v>
      </c>
      <c r="B1224" s="1" t="s">
        <v>26661</v>
      </c>
      <c r="C1224" s="1" t="s">
        <v>26</v>
      </c>
      <c r="D1224" s="1" t="s">
        <v>17</v>
      </c>
      <c r="E1224" s="1" t="s">
        <v>35</v>
      </c>
      <c r="F1224" s="2">
        <v>43873</v>
      </c>
      <c r="G1224" s="1" t="s">
        <v>3629</v>
      </c>
      <c r="H1224" s="1" t="s">
        <v>3630</v>
      </c>
      <c r="I1224" s="1" t="s">
        <v>26607</v>
      </c>
      <c r="J1224" s="3" t="s">
        <v>27900</v>
      </c>
      <c r="K1224">
        <v>175</v>
      </c>
      <c r="L1224" s="1" t="s">
        <v>38</v>
      </c>
      <c r="M1224" s="2">
        <v>43892</v>
      </c>
      <c r="N1224" s="1" t="s">
        <v>31</v>
      </c>
      <c r="O1224" s="1" t="s">
        <v>24</v>
      </c>
      <c r="P1224" s="1">
        <f>_3___Healthcare_Data_v1[[#This Row],[Discharge Date]]-_3___Healthcare_Data_v1[[#This Row],[Date of Admission]]</f>
        <v>19</v>
      </c>
      <c r="Q1224" s="1">
        <f>IFERROR(_3___Healthcare_Data_v1[[#This Row],[ Billing Amount ]]/_3___Healthcare_Data_v1[[#This Row],[Days in Hospital]],0)</f>
        <v>31.18983892105263</v>
      </c>
      <c r="R1224" s="1" t="str">
        <f>IF(_3___Healthcare_Data_v1[[#This Row],[Age]]&gt;60,"Senior",IF(_3___Healthcare_Data_v1[[#This Row],[Age]]&gt;35,"Middle","Young"))</f>
        <v>Senior</v>
      </c>
    </row>
    <row r="1225" spans="1:18" x14ac:dyDescent="0.3">
      <c r="A1225" s="1" t="s">
        <v>3631</v>
      </c>
      <c r="B1225" s="1" t="s">
        <v>26664</v>
      </c>
      <c r="C1225" s="1" t="s">
        <v>26</v>
      </c>
      <c r="D1225" s="1" t="s">
        <v>27</v>
      </c>
      <c r="E1225" s="1" t="s">
        <v>26620</v>
      </c>
      <c r="F1225" s="2">
        <v>44827</v>
      </c>
      <c r="G1225" s="1" t="s">
        <v>3632</v>
      </c>
      <c r="H1225" s="1" t="s">
        <v>3633</v>
      </c>
      <c r="I1225" s="1" t="s">
        <v>52</v>
      </c>
      <c r="J1225" s="3" t="s">
        <v>27901</v>
      </c>
      <c r="K1225">
        <v>289</v>
      </c>
      <c r="L1225" s="1" t="s">
        <v>38</v>
      </c>
      <c r="M1225" s="2">
        <v>44854</v>
      </c>
      <c r="N1225" s="1" t="s">
        <v>31</v>
      </c>
      <c r="O1225" s="1" t="s">
        <v>32</v>
      </c>
      <c r="P1225" s="1">
        <f>_3___Healthcare_Data_v1[[#This Row],[Discharge Date]]-_3___Healthcare_Data_v1[[#This Row],[Date of Admission]]</f>
        <v>27</v>
      </c>
      <c r="Q1225" s="1">
        <f>IFERROR(_3___Healthcare_Data_v1[[#This Row],[ Billing Amount ]]/_3___Healthcare_Data_v1[[#This Row],[Days in Hospital]],0)</f>
        <v>921.67241888888884</v>
      </c>
      <c r="R1225" s="1" t="str">
        <f>IF(_3___Healthcare_Data_v1[[#This Row],[Age]]&gt;60,"Senior",IF(_3___Healthcare_Data_v1[[#This Row],[Age]]&gt;35,"Middle","Young"))</f>
        <v>Senior</v>
      </c>
    </row>
    <row r="1226" spans="1:18" x14ac:dyDescent="0.3">
      <c r="A1226" s="1" t="s">
        <v>3634</v>
      </c>
      <c r="B1226" s="1" t="s">
        <v>26759</v>
      </c>
      <c r="C1226" s="1" t="s">
        <v>26</v>
      </c>
      <c r="D1226" s="1" t="s">
        <v>34</v>
      </c>
      <c r="E1226" s="1" t="s">
        <v>69</v>
      </c>
      <c r="F1226" s="2">
        <v>44711</v>
      </c>
      <c r="G1226" s="1" t="s">
        <v>3635</v>
      </c>
      <c r="H1226" s="1" t="s">
        <v>3636</v>
      </c>
      <c r="I1226" s="1" t="s">
        <v>56</v>
      </c>
      <c r="J1226" s="3" t="s">
        <v>27902</v>
      </c>
      <c r="K1226">
        <v>433</v>
      </c>
      <c r="L1226" s="1" t="s">
        <v>38</v>
      </c>
      <c r="M1226" s="2">
        <v>44740</v>
      </c>
      <c r="N1226" s="1" t="s">
        <v>23</v>
      </c>
      <c r="O1226" s="1" t="s">
        <v>24</v>
      </c>
      <c r="P1226" s="1">
        <f>_3___Healthcare_Data_v1[[#This Row],[Discharge Date]]-_3___Healthcare_Data_v1[[#This Row],[Date of Admission]]</f>
        <v>29</v>
      </c>
      <c r="Q1226" s="1">
        <f>IFERROR(_3___Healthcare_Data_v1[[#This Row],[ Billing Amount ]]/_3___Healthcare_Data_v1[[#This Row],[Days in Hospital]],0)</f>
        <v>1536.6498168965516</v>
      </c>
      <c r="R1226" s="1" t="str">
        <f>IF(_3___Healthcare_Data_v1[[#This Row],[Age]]&gt;60,"Senior",IF(_3___Healthcare_Data_v1[[#This Row],[Age]]&gt;35,"Middle","Young"))</f>
        <v>Senior</v>
      </c>
    </row>
    <row r="1227" spans="1:18" x14ac:dyDescent="0.3">
      <c r="A1227" s="1" t="s">
        <v>3637</v>
      </c>
      <c r="B1227" s="1" t="s">
        <v>26638</v>
      </c>
      <c r="C1227" s="1" t="s">
        <v>16</v>
      </c>
      <c r="D1227" s="1" t="s">
        <v>89</v>
      </c>
      <c r="E1227" s="1" t="s">
        <v>26620</v>
      </c>
      <c r="F1227" s="2">
        <v>44516</v>
      </c>
      <c r="G1227" s="1" t="s">
        <v>3638</v>
      </c>
      <c r="H1227" s="1" t="s">
        <v>3639</v>
      </c>
      <c r="I1227" s="1" t="s">
        <v>60</v>
      </c>
      <c r="J1227" s="3" t="s">
        <v>27903</v>
      </c>
      <c r="K1227">
        <v>135</v>
      </c>
      <c r="L1227" s="1" t="s">
        <v>42</v>
      </c>
      <c r="M1227" s="2">
        <v>44530</v>
      </c>
      <c r="N1227" s="1" t="s">
        <v>23</v>
      </c>
      <c r="O1227" s="1" t="s">
        <v>32</v>
      </c>
      <c r="P1227" s="1">
        <f>_3___Healthcare_Data_v1[[#This Row],[Discharge Date]]-_3___Healthcare_Data_v1[[#This Row],[Date of Admission]]</f>
        <v>14</v>
      </c>
      <c r="Q1227" s="1">
        <f>IFERROR(_3___Healthcare_Data_v1[[#This Row],[ Billing Amount ]]/_3___Healthcare_Data_v1[[#This Row],[Days in Hospital]],0)</f>
        <v>1792.4713621428571</v>
      </c>
      <c r="R1227" s="1" t="str">
        <f>IF(_3___Healthcare_Data_v1[[#This Row],[Age]]&gt;60,"Senior",IF(_3___Healthcare_Data_v1[[#This Row],[Age]]&gt;35,"Middle","Young"))</f>
        <v>Senior</v>
      </c>
    </row>
    <row r="1228" spans="1:18" x14ac:dyDescent="0.3">
      <c r="A1228" s="1" t="s">
        <v>3640</v>
      </c>
      <c r="B1228" s="1" t="s">
        <v>26759</v>
      </c>
      <c r="C1228" s="1" t="s">
        <v>16</v>
      </c>
      <c r="D1228" s="1" t="s">
        <v>17</v>
      </c>
      <c r="E1228" s="1" t="s">
        <v>18</v>
      </c>
      <c r="F1228" s="2">
        <v>44830</v>
      </c>
      <c r="G1228" s="1" t="s">
        <v>3641</v>
      </c>
      <c r="H1228" s="1" t="s">
        <v>3642</v>
      </c>
      <c r="I1228" s="1" t="s">
        <v>60</v>
      </c>
      <c r="J1228" s="3" t="s">
        <v>27904</v>
      </c>
      <c r="K1228">
        <v>383</v>
      </c>
      <c r="L1228" s="1" t="s">
        <v>42</v>
      </c>
      <c r="M1228" s="2">
        <v>44850</v>
      </c>
      <c r="N1228" s="1" t="s">
        <v>84</v>
      </c>
      <c r="O1228" s="1" t="s">
        <v>44</v>
      </c>
      <c r="P1228" s="1">
        <f>_3___Healthcare_Data_v1[[#This Row],[Discharge Date]]-_3___Healthcare_Data_v1[[#This Row],[Date of Admission]]</f>
        <v>20</v>
      </c>
      <c r="Q1228" s="1">
        <f>IFERROR(_3___Healthcare_Data_v1[[#This Row],[ Billing Amount ]]/_3___Healthcare_Data_v1[[#This Row],[Days in Hospital]],0)</f>
        <v>1115.7379965</v>
      </c>
      <c r="R1228" s="1" t="str">
        <f>IF(_3___Healthcare_Data_v1[[#This Row],[Age]]&gt;60,"Senior",IF(_3___Healthcare_Data_v1[[#This Row],[Age]]&gt;35,"Middle","Young"))</f>
        <v>Senior</v>
      </c>
    </row>
    <row r="1229" spans="1:18" x14ac:dyDescent="0.3">
      <c r="A1229" s="1" t="s">
        <v>3643</v>
      </c>
      <c r="B1229" s="1" t="s">
        <v>26798</v>
      </c>
      <c r="C1229" s="1" t="s">
        <v>26</v>
      </c>
      <c r="D1229" s="1" t="s">
        <v>34</v>
      </c>
      <c r="E1229" s="1" t="s">
        <v>26620</v>
      </c>
      <c r="F1229" s="2">
        <v>45069</v>
      </c>
      <c r="G1229" s="1" t="s">
        <v>3644</v>
      </c>
      <c r="H1229" s="1" t="s">
        <v>3395</v>
      </c>
      <c r="I1229" s="1" t="s">
        <v>60</v>
      </c>
      <c r="J1229" s="3" t="s">
        <v>27905</v>
      </c>
      <c r="K1229">
        <v>200</v>
      </c>
      <c r="L1229" s="1" t="s">
        <v>42</v>
      </c>
      <c r="M1229" s="2">
        <v>45089</v>
      </c>
      <c r="N1229" s="1" t="s">
        <v>48</v>
      </c>
      <c r="O1229" s="1" t="s">
        <v>32</v>
      </c>
      <c r="P1229" s="1">
        <f>_3___Healthcare_Data_v1[[#This Row],[Discharge Date]]-_3___Healthcare_Data_v1[[#This Row],[Date of Admission]]</f>
        <v>20</v>
      </c>
      <c r="Q1229" s="1">
        <f>IFERROR(_3___Healthcare_Data_v1[[#This Row],[ Billing Amount ]]/_3___Healthcare_Data_v1[[#This Row],[Days in Hospital]],0)</f>
        <v>1529.8197115</v>
      </c>
      <c r="R1229" s="1" t="str">
        <f>IF(_3___Healthcare_Data_v1[[#This Row],[Age]]&gt;60,"Senior",IF(_3___Healthcare_Data_v1[[#This Row],[Age]]&gt;35,"Middle","Young"))</f>
        <v>Senior</v>
      </c>
    </row>
    <row r="1230" spans="1:18" x14ac:dyDescent="0.3">
      <c r="A1230" s="1" t="s">
        <v>3645</v>
      </c>
      <c r="B1230" s="1" t="s">
        <v>26732</v>
      </c>
      <c r="C1230" s="1" t="s">
        <v>16</v>
      </c>
      <c r="D1230" s="1" t="s">
        <v>17</v>
      </c>
      <c r="E1230" s="1" t="s">
        <v>18</v>
      </c>
      <c r="F1230" s="2">
        <v>43684</v>
      </c>
      <c r="G1230" s="1" t="s">
        <v>2548</v>
      </c>
      <c r="H1230" s="1" t="s">
        <v>3646</v>
      </c>
      <c r="I1230" s="1" t="s">
        <v>21</v>
      </c>
      <c r="J1230" s="3" t="s">
        <v>27906</v>
      </c>
      <c r="K1230">
        <v>400</v>
      </c>
      <c r="L1230" s="1" t="s">
        <v>42</v>
      </c>
      <c r="M1230" s="2">
        <v>43700</v>
      </c>
      <c r="N1230" s="1" t="s">
        <v>31</v>
      </c>
      <c r="O1230" s="1" t="s">
        <v>44</v>
      </c>
      <c r="P1230" s="1">
        <f>_3___Healthcare_Data_v1[[#This Row],[Discharge Date]]-_3___Healthcare_Data_v1[[#This Row],[Date of Admission]]</f>
        <v>16</v>
      </c>
      <c r="Q1230" s="1">
        <f>IFERROR(_3___Healthcare_Data_v1[[#This Row],[ Billing Amount ]]/_3___Healthcare_Data_v1[[#This Row],[Days in Hospital]],0)</f>
        <v>2761.5578056250001</v>
      </c>
      <c r="R1230" s="1" t="str">
        <f>IF(_3___Healthcare_Data_v1[[#This Row],[Age]]&gt;60,"Senior",IF(_3___Healthcare_Data_v1[[#This Row],[Age]]&gt;35,"Middle","Young"))</f>
        <v>Senior</v>
      </c>
    </row>
    <row r="1231" spans="1:18" x14ac:dyDescent="0.3">
      <c r="A1231" s="1" t="s">
        <v>3647</v>
      </c>
      <c r="B1231" s="1" t="s">
        <v>26798</v>
      </c>
      <c r="C1231" s="1" t="s">
        <v>26</v>
      </c>
      <c r="D1231" s="1" t="s">
        <v>17</v>
      </c>
      <c r="E1231" s="1" t="s">
        <v>26615</v>
      </c>
      <c r="F1231" s="2">
        <v>44308</v>
      </c>
      <c r="G1231" s="1" t="s">
        <v>3648</v>
      </c>
      <c r="H1231" s="1" t="s">
        <v>3649</v>
      </c>
      <c r="I1231" s="1" t="s">
        <v>52</v>
      </c>
      <c r="J1231" s="3" t="s">
        <v>27907</v>
      </c>
      <c r="K1231">
        <v>234</v>
      </c>
      <c r="L1231" s="1" t="s">
        <v>22</v>
      </c>
      <c r="M1231" s="2">
        <v>44318</v>
      </c>
      <c r="N1231" s="1" t="s">
        <v>31</v>
      </c>
      <c r="O1231" s="1" t="s">
        <v>32</v>
      </c>
      <c r="P1231" s="1">
        <f>_3___Healthcare_Data_v1[[#This Row],[Discharge Date]]-_3___Healthcare_Data_v1[[#This Row],[Date of Admission]]</f>
        <v>10</v>
      </c>
      <c r="Q1231" s="1">
        <f>IFERROR(_3___Healthcare_Data_v1[[#This Row],[ Billing Amount ]]/_3___Healthcare_Data_v1[[#This Row],[Days in Hospital]],0)</f>
        <v>1007.484266</v>
      </c>
      <c r="R1231" s="1" t="str">
        <f>IF(_3___Healthcare_Data_v1[[#This Row],[Age]]&gt;60,"Senior",IF(_3___Healthcare_Data_v1[[#This Row],[Age]]&gt;35,"Middle","Young"))</f>
        <v>Senior</v>
      </c>
    </row>
    <row r="1232" spans="1:18" x14ac:dyDescent="0.3">
      <c r="A1232" s="1" t="s">
        <v>3650</v>
      </c>
      <c r="B1232" s="1" t="s">
        <v>26994</v>
      </c>
      <c r="C1232" s="1" t="s">
        <v>26</v>
      </c>
      <c r="D1232" s="1" t="s">
        <v>114</v>
      </c>
      <c r="E1232" s="1" t="s">
        <v>28</v>
      </c>
      <c r="F1232" s="2">
        <v>44117</v>
      </c>
      <c r="G1232" s="1" t="s">
        <v>3651</v>
      </c>
      <c r="H1232" s="1" t="s">
        <v>3652</v>
      </c>
      <c r="I1232" s="1" t="s">
        <v>52</v>
      </c>
      <c r="J1232" s="3" t="s">
        <v>27908</v>
      </c>
      <c r="K1232">
        <v>311</v>
      </c>
      <c r="L1232" s="1" t="s">
        <v>38</v>
      </c>
      <c r="M1232" s="2">
        <v>44144</v>
      </c>
      <c r="N1232" s="1" t="s">
        <v>43</v>
      </c>
      <c r="O1232" s="1" t="s">
        <v>44</v>
      </c>
      <c r="P1232" s="1">
        <f>_3___Healthcare_Data_v1[[#This Row],[Discharge Date]]-_3___Healthcare_Data_v1[[#This Row],[Date of Admission]]</f>
        <v>27</v>
      </c>
      <c r="Q1232" s="1">
        <f>IFERROR(_3___Healthcare_Data_v1[[#This Row],[ Billing Amount ]]/_3___Healthcare_Data_v1[[#This Row],[Days in Hospital]],0)</f>
        <v>1418.1973562962962</v>
      </c>
      <c r="R1232" s="1" t="str">
        <f>IF(_3___Healthcare_Data_v1[[#This Row],[Age]]&gt;60,"Senior",IF(_3___Healthcare_Data_v1[[#This Row],[Age]]&gt;35,"Middle","Young"))</f>
        <v>Senior</v>
      </c>
    </row>
    <row r="1233" spans="1:18" x14ac:dyDescent="0.3">
      <c r="A1233" s="1" t="s">
        <v>3653</v>
      </c>
      <c r="B1233" s="1" t="s">
        <v>26845</v>
      </c>
      <c r="C1233" s="1" t="s">
        <v>26</v>
      </c>
      <c r="D1233" s="1" t="s">
        <v>34</v>
      </c>
      <c r="E1233" s="1" t="s">
        <v>69</v>
      </c>
      <c r="F1233" s="2">
        <v>44277</v>
      </c>
      <c r="G1233" s="1" t="s">
        <v>3654</v>
      </c>
      <c r="H1233" s="1" t="s">
        <v>3655</v>
      </c>
      <c r="I1233" s="1" t="s">
        <v>52</v>
      </c>
      <c r="J1233" s="3" t="s">
        <v>27909</v>
      </c>
      <c r="K1233">
        <v>468</v>
      </c>
      <c r="L1233" s="1" t="s">
        <v>22</v>
      </c>
      <c r="M1233" s="2">
        <v>44283</v>
      </c>
      <c r="N1233" s="1" t="s">
        <v>23</v>
      </c>
      <c r="O1233" s="1" t="s">
        <v>24</v>
      </c>
      <c r="P1233" s="1">
        <f>_3___Healthcare_Data_v1[[#This Row],[Discharge Date]]-_3___Healthcare_Data_v1[[#This Row],[Date of Admission]]</f>
        <v>6</v>
      </c>
      <c r="Q1233" s="1">
        <f>IFERROR(_3___Healthcare_Data_v1[[#This Row],[ Billing Amount ]]/_3___Healthcare_Data_v1[[#This Row],[Days in Hospital]],0)</f>
        <v>3083.149825</v>
      </c>
      <c r="R1233" s="1" t="str">
        <f>IF(_3___Healthcare_Data_v1[[#This Row],[Age]]&gt;60,"Senior",IF(_3___Healthcare_Data_v1[[#This Row],[Age]]&gt;35,"Middle","Young"))</f>
        <v>Senior</v>
      </c>
    </row>
    <row r="1234" spans="1:18" x14ac:dyDescent="0.3">
      <c r="A1234" s="1" t="s">
        <v>3656</v>
      </c>
      <c r="B1234" s="1" t="s">
        <v>26640</v>
      </c>
      <c r="C1234" s="1" t="s">
        <v>16</v>
      </c>
      <c r="D1234" s="1" t="s">
        <v>229</v>
      </c>
      <c r="E1234" s="1" t="s">
        <v>18</v>
      </c>
      <c r="F1234" s="2">
        <v>43759</v>
      </c>
      <c r="G1234" s="1" t="s">
        <v>3657</v>
      </c>
      <c r="H1234" s="1" t="s">
        <v>3658</v>
      </c>
      <c r="I1234" s="1" t="s">
        <v>26607</v>
      </c>
      <c r="J1234" s="3" t="s">
        <v>27910</v>
      </c>
      <c r="K1234">
        <v>229</v>
      </c>
      <c r="L1234" s="1" t="s">
        <v>42</v>
      </c>
      <c r="M1234" s="2">
        <v>43770</v>
      </c>
      <c r="N1234" s="1" t="s">
        <v>48</v>
      </c>
      <c r="O1234" s="1" t="s">
        <v>24</v>
      </c>
      <c r="P1234" s="1">
        <f>_3___Healthcare_Data_v1[[#This Row],[Discharge Date]]-_3___Healthcare_Data_v1[[#This Row],[Date of Admission]]</f>
        <v>11</v>
      </c>
      <c r="Q1234" s="1">
        <f>IFERROR(_3___Healthcare_Data_v1[[#This Row],[ Billing Amount ]]/_3___Healthcare_Data_v1[[#This Row],[Days in Hospital]],0)</f>
        <v>1314.5458581818182</v>
      </c>
      <c r="R1234" s="1" t="str">
        <f>IF(_3___Healthcare_Data_v1[[#This Row],[Age]]&gt;60,"Senior",IF(_3___Healthcare_Data_v1[[#This Row],[Age]]&gt;35,"Middle","Young"))</f>
        <v>Senior</v>
      </c>
    </row>
    <row r="1235" spans="1:18" x14ac:dyDescent="0.3">
      <c r="A1235" s="1" t="s">
        <v>3659</v>
      </c>
      <c r="B1235" s="1" t="s">
        <v>26737</v>
      </c>
      <c r="C1235" s="1" t="s">
        <v>16</v>
      </c>
      <c r="D1235" s="1" t="s">
        <v>62</v>
      </c>
      <c r="E1235" s="1" t="s">
        <v>69</v>
      </c>
      <c r="F1235" s="2">
        <v>45224</v>
      </c>
      <c r="G1235" s="1" t="s">
        <v>3660</v>
      </c>
      <c r="H1235" s="1" t="s">
        <v>3661</v>
      </c>
      <c r="I1235" s="1" t="s">
        <v>60</v>
      </c>
      <c r="J1235" s="3" t="s">
        <v>27911</v>
      </c>
      <c r="K1235">
        <v>439</v>
      </c>
      <c r="L1235" s="1" t="s">
        <v>38</v>
      </c>
      <c r="M1235" s="2">
        <v>45247</v>
      </c>
      <c r="N1235" s="1" t="s">
        <v>23</v>
      </c>
      <c r="O1235" s="1" t="s">
        <v>24</v>
      </c>
      <c r="P1235" s="1">
        <f>_3___Healthcare_Data_v1[[#This Row],[Discharge Date]]-_3___Healthcare_Data_v1[[#This Row],[Date of Admission]]</f>
        <v>23</v>
      </c>
      <c r="Q1235" s="1">
        <f>IFERROR(_3___Healthcare_Data_v1[[#This Row],[ Billing Amount ]]/_3___Healthcare_Data_v1[[#This Row],[Days in Hospital]],0)</f>
        <v>1967.3293960869566</v>
      </c>
      <c r="R1235" s="1" t="str">
        <f>IF(_3___Healthcare_Data_v1[[#This Row],[Age]]&gt;60,"Senior",IF(_3___Healthcare_Data_v1[[#This Row],[Age]]&gt;35,"Middle","Young"))</f>
        <v>Senior</v>
      </c>
    </row>
    <row r="1236" spans="1:18" x14ac:dyDescent="0.3">
      <c r="A1236" s="1" t="s">
        <v>3662</v>
      </c>
      <c r="B1236" s="1" t="s">
        <v>26683</v>
      </c>
      <c r="C1236" s="1" t="s">
        <v>16</v>
      </c>
      <c r="D1236" s="1" t="s">
        <v>114</v>
      </c>
      <c r="E1236" s="1" t="s">
        <v>18</v>
      </c>
      <c r="F1236" s="2">
        <v>44337</v>
      </c>
      <c r="G1236" s="1" t="s">
        <v>3663</v>
      </c>
      <c r="H1236" s="1" t="s">
        <v>3664</v>
      </c>
      <c r="I1236" s="1" t="s">
        <v>21</v>
      </c>
      <c r="J1236" s="3" t="s">
        <v>27912</v>
      </c>
      <c r="K1236">
        <v>339</v>
      </c>
      <c r="L1236" s="1" t="s">
        <v>22</v>
      </c>
      <c r="M1236" s="2">
        <v>44337</v>
      </c>
      <c r="N1236" s="1" t="s">
        <v>84</v>
      </c>
      <c r="O1236" s="1" t="s">
        <v>32</v>
      </c>
      <c r="P1236" s="1">
        <f>_3___Healthcare_Data_v1[[#This Row],[Discharge Date]]-_3___Healthcare_Data_v1[[#This Row],[Date of Admission]]</f>
        <v>0</v>
      </c>
      <c r="Q1236" s="1">
        <f>IFERROR(_3___Healthcare_Data_v1[[#This Row],[ Billing Amount ]]/_3___Healthcare_Data_v1[[#This Row],[Days in Hospital]],0)</f>
        <v>0</v>
      </c>
      <c r="R1236" s="1" t="str">
        <f>IF(_3___Healthcare_Data_v1[[#This Row],[Age]]&gt;60,"Senior",IF(_3___Healthcare_Data_v1[[#This Row],[Age]]&gt;35,"Middle","Young"))</f>
        <v>Senior</v>
      </c>
    </row>
    <row r="1237" spans="1:18" x14ac:dyDescent="0.3">
      <c r="A1237" s="1" t="s">
        <v>3665</v>
      </c>
      <c r="B1237" s="1" t="s">
        <v>26850</v>
      </c>
      <c r="C1237" s="1" t="s">
        <v>26</v>
      </c>
      <c r="D1237" s="1" t="s">
        <v>17</v>
      </c>
      <c r="E1237" s="1" t="s">
        <v>26615</v>
      </c>
      <c r="F1237" s="2">
        <v>43984</v>
      </c>
      <c r="G1237" s="1" t="s">
        <v>3666</v>
      </c>
      <c r="H1237" s="1" t="s">
        <v>3667</v>
      </c>
      <c r="I1237" s="1" t="s">
        <v>26607</v>
      </c>
      <c r="J1237" s="3" t="s">
        <v>27913</v>
      </c>
      <c r="K1237">
        <v>255</v>
      </c>
      <c r="L1237" s="1" t="s">
        <v>22</v>
      </c>
      <c r="M1237" s="2">
        <v>43999</v>
      </c>
      <c r="N1237" s="1" t="s">
        <v>43</v>
      </c>
      <c r="O1237" s="1" t="s">
        <v>24</v>
      </c>
      <c r="P1237" s="1">
        <f>_3___Healthcare_Data_v1[[#This Row],[Discharge Date]]-_3___Healthcare_Data_v1[[#This Row],[Date of Admission]]</f>
        <v>15</v>
      </c>
      <c r="Q1237" s="1">
        <f>IFERROR(_3___Healthcare_Data_v1[[#This Row],[ Billing Amount ]]/_3___Healthcare_Data_v1[[#This Row],[Days in Hospital]],0)</f>
        <v>564.92030199999999</v>
      </c>
      <c r="R1237" s="1" t="str">
        <f>IF(_3___Healthcare_Data_v1[[#This Row],[Age]]&gt;60,"Senior",IF(_3___Healthcare_Data_v1[[#This Row],[Age]]&gt;35,"Middle","Young"))</f>
        <v>Senior</v>
      </c>
    </row>
    <row r="1238" spans="1:18" x14ac:dyDescent="0.3">
      <c r="A1238" s="1" t="s">
        <v>3668</v>
      </c>
      <c r="B1238" s="1" t="s">
        <v>26750</v>
      </c>
      <c r="C1238" s="1" t="s">
        <v>16</v>
      </c>
      <c r="D1238" s="1" t="s">
        <v>62</v>
      </c>
      <c r="E1238" s="1" t="s">
        <v>18</v>
      </c>
      <c r="F1238" s="2">
        <v>43685</v>
      </c>
      <c r="G1238" s="1" t="s">
        <v>3669</v>
      </c>
      <c r="H1238" s="1" t="s">
        <v>3670</v>
      </c>
      <c r="I1238" s="1" t="s">
        <v>21</v>
      </c>
      <c r="J1238" s="3" t="s">
        <v>27914</v>
      </c>
      <c r="K1238">
        <v>409</v>
      </c>
      <c r="L1238" s="1" t="s">
        <v>22</v>
      </c>
      <c r="M1238" s="2">
        <v>43692</v>
      </c>
      <c r="N1238" s="1" t="s">
        <v>23</v>
      </c>
      <c r="O1238" s="1" t="s">
        <v>24</v>
      </c>
      <c r="P1238" s="1">
        <f>_3___Healthcare_Data_v1[[#This Row],[Discharge Date]]-_3___Healthcare_Data_v1[[#This Row],[Date of Admission]]</f>
        <v>7</v>
      </c>
      <c r="Q1238" s="1">
        <f>IFERROR(_3___Healthcare_Data_v1[[#This Row],[ Billing Amount ]]/_3___Healthcare_Data_v1[[#This Row],[Days in Hospital]],0)</f>
        <v>3227.441437142857</v>
      </c>
      <c r="R1238" s="1" t="str">
        <f>IF(_3___Healthcare_Data_v1[[#This Row],[Age]]&gt;60,"Senior",IF(_3___Healthcare_Data_v1[[#This Row],[Age]]&gt;35,"Middle","Young"))</f>
        <v>Senior</v>
      </c>
    </row>
    <row r="1239" spans="1:18" x14ac:dyDescent="0.3">
      <c r="A1239" s="1" t="s">
        <v>3671</v>
      </c>
      <c r="B1239" s="1" t="s">
        <v>26626</v>
      </c>
      <c r="C1239" s="1" t="s">
        <v>26</v>
      </c>
      <c r="D1239" s="1" t="s">
        <v>49</v>
      </c>
      <c r="E1239" s="1" t="s">
        <v>26620</v>
      </c>
      <c r="F1239" s="2">
        <v>45216</v>
      </c>
      <c r="G1239" s="1" t="s">
        <v>3672</v>
      </c>
      <c r="H1239" s="1" t="s">
        <v>3673</v>
      </c>
      <c r="I1239" s="1" t="s">
        <v>52</v>
      </c>
      <c r="J1239" s="3" t="s">
        <v>27915</v>
      </c>
      <c r="K1239">
        <v>183</v>
      </c>
      <c r="L1239" s="1" t="s">
        <v>38</v>
      </c>
      <c r="M1239" s="2">
        <v>45226</v>
      </c>
      <c r="N1239" s="1" t="s">
        <v>43</v>
      </c>
      <c r="O1239" s="1" t="s">
        <v>24</v>
      </c>
      <c r="P1239" s="1">
        <f>_3___Healthcare_Data_v1[[#This Row],[Discharge Date]]-_3___Healthcare_Data_v1[[#This Row],[Date of Admission]]</f>
        <v>10</v>
      </c>
      <c r="Q1239" s="1">
        <f>IFERROR(_3___Healthcare_Data_v1[[#This Row],[ Billing Amount ]]/_3___Healthcare_Data_v1[[#This Row],[Days in Hospital]],0)</f>
        <v>1273.5292340000001</v>
      </c>
      <c r="R1239" s="1" t="str">
        <f>IF(_3___Healthcare_Data_v1[[#This Row],[Age]]&gt;60,"Senior",IF(_3___Healthcare_Data_v1[[#This Row],[Age]]&gt;35,"Middle","Young"))</f>
        <v>Senior</v>
      </c>
    </row>
    <row r="1240" spans="1:18" x14ac:dyDescent="0.3">
      <c r="A1240" s="1" t="s">
        <v>3674</v>
      </c>
      <c r="B1240" s="1" t="s">
        <v>26630</v>
      </c>
      <c r="C1240" s="1" t="s">
        <v>16</v>
      </c>
      <c r="D1240" s="1" t="s">
        <v>89</v>
      </c>
      <c r="E1240" s="1" t="s">
        <v>28</v>
      </c>
      <c r="F1240" s="2">
        <v>44329</v>
      </c>
      <c r="G1240" s="1" t="s">
        <v>3675</v>
      </c>
      <c r="H1240" s="1" t="s">
        <v>3676</v>
      </c>
      <c r="I1240" s="1" t="s">
        <v>60</v>
      </c>
      <c r="J1240" s="3" t="s">
        <v>27916</v>
      </c>
      <c r="K1240">
        <v>418</v>
      </c>
      <c r="L1240" s="1" t="s">
        <v>38</v>
      </c>
      <c r="M1240" s="2">
        <v>44350</v>
      </c>
      <c r="N1240" s="1" t="s">
        <v>23</v>
      </c>
      <c r="O1240" s="1" t="s">
        <v>24</v>
      </c>
      <c r="P1240" s="1">
        <f>_3___Healthcare_Data_v1[[#This Row],[Discharge Date]]-_3___Healthcare_Data_v1[[#This Row],[Date of Admission]]</f>
        <v>21</v>
      </c>
      <c r="Q1240" s="1">
        <f>IFERROR(_3___Healthcare_Data_v1[[#This Row],[ Billing Amount ]]/_3___Healthcare_Data_v1[[#This Row],[Days in Hospital]],0)</f>
        <v>662.00403238095237</v>
      </c>
      <c r="R1240" s="1" t="str">
        <f>IF(_3___Healthcare_Data_v1[[#This Row],[Age]]&gt;60,"Senior",IF(_3___Healthcare_Data_v1[[#This Row],[Age]]&gt;35,"Middle","Young"))</f>
        <v>Senior</v>
      </c>
    </row>
    <row r="1241" spans="1:18" x14ac:dyDescent="0.3">
      <c r="A1241" s="1" t="s">
        <v>216</v>
      </c>
      <c r="B1241" s="1" t="s">
        <v>26634</v>
      </c>
      <c r="C1241" s="1" t="s">
        <v>16</v>
      </c>
      <c r="D1241" s="1" t="s">
        <v>229</v>
      </c>
      <c r="E1241" s="1" t="s">
        <v>69</v>
      </c>
      <c r="F1241" s="2">
        <v>44677</v>
      </c>
      <c r="G1241" s="1" t="s">
        <v>3677</v>
      </c>
      <c r="H1241" s="1" t="s">
        <v>3678</v>
      </c>
      <c r="I1241" s="1" t="s">
        <v>56</v>
      </c>
      <c r="J1241" s="3" t="s">
        <v>27917</v>
      </c>
      <c r="K1241">
        <v>421</v>
      </c>
      <c r="L1241" s="1" t="s">
        <v>22</v>
      </c>
      <c r="M1241" s="2">
        <v>44692</v>
      </c>
      <c r="N1241" s="1" t="s">
        <v>48</v>
      </c>
      <c r="O1241" s="1" t="s">
        <v>44</v>
      </c>
      <c r="P1241" s="1">
        <f>_3___Healthcare_Data_v1[[#This Row],[Discharge Date]]-_3___Healthcare_Data_v1[[#This Row],[Date of Admission]]</f>
        <v>15</v>
      </c>
      <c r="Q1241" s="1">
        <f>IFERROR(_3___Healthcare_Data_v1[[#This Row],[ Billing Amount ]]/_3___Healthcare_Data_v1[[#This Row],[Days in Hospital]],0)</f>
        <v>525.60369566666668</v>
      </c>
      <c r="R1241" s="1" t="str">
        <f>IF(_3___Healthcare_Data_v1[[#This Row],[Age]]&gt;60,"Senior",IF(_3___Healthcare_Data_v1[[#This Row],[Age]]&gt;35,"Middle","Young"))</f>
        <v>Senior</v>
      </c>
    </row>
    <row r="1242" spans="1:18" x14ac:dyDescent="0.3">
      <c r="A1242" s="1" t="s">
        <v>3679</v>
      </c>
      <c r="B1242" s="1" t="s">
        <v>26626</v>
      </c>
      <c r="C1242" s="1" t="s">
        <v>16</v>
      </c>
      <c r="D1242" s="1" t="s">
        <v>62</v>
      </c>
      <c r="E1242" s="1" t="s">
        <v>35</v>
      </c>
      <c r="F1242" s="2">
        <v>44755</v>
      </c>
      <c r="G1242" s="1" t="s">
        <v>3680</v>
      </c>
      <c r="H1242" s="1" t="s">
        <v>3681</v>
      </c>
      <c r="I1242" s="1" t="s">
        <v>60</v>
      </c>
      <c r="J1242" s="3" t="s">
        <v>27918</v>
      </c>
      <c r="K1242">
        <v>437</v>
      </c>
      <c r="L1242" s="1" t="s">
        <v>22</v>
      </c>
      <c r="M1242" s="2">
        <v>44778</v>
      </c>
      <c r="N1242" s="1" t="s">
        <v>43</v>
      </c>
      <c r="O1242" s="1" t="s">
        <v>44</v>
      </c>
      <c r="P1242" s="1">
        <f>_3___Healthcare_Data_v1[[#This Row],[Discharge Date]]-_3___Healthcare_Data_v1[[#This Row],[Date of Admission]]</f>
        <v>23</v>
      </c>
      <c r="Q1242" s="1">
        <f>IFERROR(_3___Healthcare_Data_v1[[#This Row],[ Billing Amount ]]/_3___Healthcare_Data_v1[[#This Row],[Days in Hospital]],0)</f>
        <v>140.98140465217392</v>
      </c>
      <c r="R1242" s="1" t="str">
        <f>IF(_3___Healthcare_Data_v1[[#This Row],[Age]]&gt;60,"Senior",IF(_3___Healthcare_Data_v1[[#This Row],[Age]]&gt;35,"Middle","Young"))</f>
        <v>Senior</v>
      </c>
    </row>
    <row r="1243" spans="1:18" x14ac:dyDescent="0.3">
      <c r="A1243" s="1" t="s">
        <v>3682</v>
      </c>
      <c r="B1243" s="1" t="s">
        <v>26980</v>
      </c>
      <c r="C1243" s="1" t="s">
        <v>16</v>
      </c>
      <c r="D1243" s="1" t="s">
        <v>17</v>
      </c>
      <c r="E1243" s="1" t="s">
        <v>35</v>
      </c>
      <c r="F1243" s="2">
        <v>44853</v>
      </c>
      <c r="G1243" s="1" t="s">
        <v>3683</v>
      </c>
      <c r="H1243" s="1" t="s">
        <v>3684</v>
      </c>
      <c r="I1243" s="1" t="s">
        <v>52</v>
      </c>
      <c r="J1243" s="3" t="s">
        <v>27919</v>
      </c>
      <c r="K1243">
        <v>193</v>
      </c>
      <c r="L1243" s="1" t="s">
        <v>22</v>
      </c>
      <c r="M1243" s="2">
        <v>44854</v>
      </c>
      <c r="N1243" s="1" t="s">
        <v>23</v>
      </c>
      <c r="O1243" s="1" t="s">
        <v>32</v>
      </c>
      <c r="P1243" s="1">
        <f>_3___Healthcare_Data_v1[[#This Row],[Discharge Date]]-_3___Healthcare_Data_v1[[#This Row],[Date of Admission]]</f>
        <v>1</v>
      </c>
      <c r="Q1243" s="1">
        <f>IFERROR(_3___Healthcare_Data_v1[[#This Row],[ Billing Amount ]]/_3___Healthcare_Data_v1[[#This Row],[Days in Hospital]],0)</f>
        <v>6838.1744330000001</v>
      </c>
      <c r="R1243" s="1" t="str">
        <f>IF(_3___Healthcare_Data_v1[[#This Row],[Age]]&gt;60,"Senior",IF(_3___Healthcare_Data_v1[[#This Row],[Age]]&gt;35,"Middle","Young"))</f>
        <v>Senior</v>
      </c>
    </row>
    <row r="1244" spans="1:18" x14ac:dyDescent="0.3">
      <c r="A1244" s="1" t="s">
        <v>3685</v>
      </c>
      <c r="B1244" s="1" t="s">
        <v>26664</v>
      </c>
      <c r="C1244" s="1" t="s">
        <v>16</v>
      </c>
      <c r="D1244" s="1" t="s">
        <v>34</v>
      </c>
      <c r="E1244" s="1" t="s">
        <v>69</v>
      </c>
      <c r="F1244" s="2">
        <v>43496</v>
      </c>
      <c r="G1244" s="1" t="s">
        <v>3686</v>
      </c>
      <c r="H1244" s="1" t="s">
        <v>3687</v>
      </c>
      <c r="I1244" s="1" t="s">
        <v>26607</v>
      </c>
      <c r="J1244" s="3" t="s">
        <v>27920</v>
      </c>
      <c r="K1244">
        <v>274</v>
      </c>
      <c r="L1244" s="1" t="s">
        <v>22</v>
      </c>
      <c r="M1244" s="2">
        <v>43497</v>
      </c>
      <c r="N1244" s="1" t="s">
        <v>31</v>
      </c>
      <c r="O1244" s="1" t="s">
        <v>44</v>
      </c>
      <c r="P1244" s="1">
        <f>_3___Healthcare_Data_v1[[#This Row],[Discharge Date]]-_3___Healthcare_Data_v1[[#This Row],[Date of Admission]]</f>
        <v>1</v>
      </c>
      <c r="Q1244" s="1">
        <f>IFERROR(_3___Healthcare_Data_v1[[#This Row],[ Billing Amount ]]/_3___Healthcare_Data_v1[[#This Row],[Days in Hospital]],0)</f>
        <v>26129.531309999998</v>
      </c>
      <c r="R1244" s="1" t="str">
        <f>IF(_3___Healthcare_Data_v1[[#This Row],[Age]]&gt;60,"Senior",IF(_3___Healthcare_Data_v1[[#This Row],[Age]]&gt;35,"Middle","Young"))</f>
        <v>Senior</v>
      </c>
    </row>
    <row r="1245" spans="1:18" x14ac:dyDescent="0.3">
      <c r="A1245" s="1" t="s">
        <v>3688</v>
      </c>
      <c r="B1245" s="1" t="s">
        <v>26759</v>
      </c>
      <c r="C1245" s="1" t="s">
        <v>26</v>
      </c>
      <c r="D1245" s="1" t="s">
        <v>34</v>
      </c>
      <c r="E1245" s="1" t="s">
        <v>28</v>
      </c>
      <c r="F1245" s="2">
        <v>44211</v>
      </c>
      <c r="G1245" s="1" t="s">
        <v>3689</v>
      </c>
      <c r="H1245" s="1" t="s">
        <v>3690</v>
      </c>
      <c r="I1245" s="1" t="s">
        <v>26607</v>
      </c>
      <c r="J1245" s="3" t="s">
        <v>27921</v>
      </c>
      <c r="K1245">
        <v>358</v>
      </c>
      <c r="L1245" s="1" t="s">
        <v>38</v>
      </c>
      <c r="M1245" s="2">
        <v>44239</v>
      </c>
      <c r="N1245" s="1" t="s">
        <v>84</v>
      </c>
      <c r="O1245" s="1" t="s">
        <v>24</v>
      </c>
      <c r="P1245" s="1">
        <f>_3___Healthcare_Data_v1[[#This Row],[Discharge Date]]-_3___Healthcare_Data_v1[[#This Row],[Date of Admission]]</f>
        <v>28</v>
      </c>
      <c r="Q1245" s="1">
        <f>IFERROR(_3___Healthcare_Data_v1[[#This Row],[ Billing Amount ]]/_3___Healthcare_Data_v1[[#This Row],[Days in Hospital]],0)</f>
        <v>1167.5708849999999</v>
      </c>
      <c r="R1245" s="1" t="str">
        <f>IF(_3___Healthcare_Data_v1[[#This Row],[Age]]&gt;60,"Senior",IF(_3___Healthcare_Data_v1[[#This Row],[Age]]&gt;35,"Middle","Young"))</f>
        <v>Senior</v>
      </c>
    </row>
    <row r="1246" spans="1:18" x14ac:dyDescent="0.3">
      <c r="A1246" s="1" t="s">
        <v>3691</v>
      </c>
      <c r="B1246" s="1" t="s">
        <v>26994</v>
      </c>
      <c r="C1246" s="1" t="s">
        <v>26</v>
      </c>
      <c r="D1246" s="1" t="s">
        <v>114</v>
      </c>
      <c r="E1246" s="1" t="s">
        <v>35</v>
      </c>
      <c r="F1246" s="2">
        <v>44352</v>
      </c>
      <c r="G1246" s="1" t="s">
        <v>3692</v>
      </c>
      <c r="H1246" s="1" t="s">
        <v>3693</v>
      </c>
      <c r="I1246" s="1" t="s">
        <v>60</v>
      </c>
      <c r="J1246" s="3" t="s">
        <v>27922</v>
      </c>
      <c r="K1246">
        <v>181</v>
      </c>
      <c r="L1246" s="1" t="s">
        <v>22</v>
      </c>
      <c r="M1246" s="2">
        <v>44353</v>
      </c>
      <c r="N1246" s="1" t="s">
        <v>84</v>
      </c>
      <c r="O1246" s="1" t="s">
        <v>44</v>
      </c>
      <c r="P1246" s="1">
        <f>_3___Healthcare_Data_v1[[#This Row],[Discharge Date]]-_3___Healthcare_Data_v1[[#This Row],[Date of Admission]]</f>
        <v>1</v>
      </c>
      <c r="Q1246" s="1">
        <f>IFERROR(_3___Healthcare_Data_v1[[#This Row],[ Billing Amount ]]/_3___Healthcare_Data_v1[[#This Row],[Days in Hospital]],0)</f>
        <v>17924.719819999998</v>
      </c>
      <c r="R1246" s="1" t="str">
        <f>IF(_3___Healthcare_Data_v1[[#This Row],[Age]]&gt;60,"Senior",IF(_3___Healthcare_Data_v1[[#This Row],[Age]]&gt;35,"Middle","Young"))</f>
        <v>Senior</v>
      </c>
    </row>
    <row r="1247" spans="1:18" x14ac:dyDescent="0.3">
      <c r="A1247" s="1" t="s">
        <v>3694</v>
      </c>
      <c r="B1247" s="1" t="s">
        <v>26845</v>
      </c>
      <c r="C1247" s="1" t="s">
        <v>26</v>
      </c>
      <c r="D1247" s="1" t="s">
        <v>114</v>
      </c>
      <c r="E1247" s="1" t="s">
        <v>28</v>
      </c>
      <c r="F1247" s="2">
        <v>44974</v>
      </c>
      <c r="G1247" s="1" t="s">
        <v>3695</v>
      </c>
      <c r="H1247" s="1" t="s">
        <v>3696</v>
      </c>
      <c r="I1247" s="1" t="s">
        <v>21</v>
      </c>
      <c r="J1247" s="3" t="s">
        <v>27923</v>
      </c>
      <c r="K1247">
        <v>486</v>
      </c>
      <c r="L1247" s="1" t="s">
        <v>22</v>
      </c>
      <c r="M1247" s="2">
        <v>44990</v>
      </c>
      <c r="N1247" s="1" t="s">
        <v>23</v>
      </c>
      <c r="O1247" s="1" t="s">
        <v>32</v>
      </c>
      <c r="P1247" s="1">
        <f>_3___Healthcare_Data_v1[[#This Row],[Discharge Date]]-_3___Healthcare_Data_v1[[#This Row],[Date of Admission]]</f>
        <v>16</v>
      </c>
      <c r="Q1247" s="1">
        <f>IFERROR(_3___Healthcare_Data_v1[[#This Row],[ Billing Amount ]]/_3___Healthcare_Data_v1[[#This Row],[Days in Hospital]],0)</f>
        <v>2391.7776037499998</v>
      </c>
      <c r="R1247" s="1" t="str">
        <f>IF(_3___Healthcare_Data_v1[[#This Row],[Age]]&gt;60,"Senior",IF(_3___Healthcare_Data_v1[[#This Row],[Age]]&gt;35,"Middle","Young"))</f>
        <v>Senior</v>
      </c>
    </row>
    <row r="1248" spans="1:18" x14ac:dyDescent="0.3">
      <c r="A1248" s="1" t="s">
        <v>3697</v>
      </c>
      <c r="B1248" s="1" t="s">
        <v>26606</v>
      </c>
      <c r="C1248" s="1" t="s">
        <v>16</v>
      </c>
      <c r="D1248" s="1" t="s">
        <v>89</v>
      </c>
      <c r="E1248" s="1" t="s">
        <v>18</v>
      </c>
      <c r="F1248" s="2">
        <v>44991</v>
      </c>
      <c r="G1248" s="1" t="s">
        <v>3698</v>
      </c>
      <c r="H1248" s="1" t="s">
        <v>3699</v>
      </c>
      <c r="I1248" s="1" t="s">
        <v>52</v>
      </c>
      <c r="J1248" s="3" t="s">
        <v>27924</v>
      </c>
      <c r="K1248">
        <v>283</v>
      </c>
      <c r="L1248" s="1" t="s">
        <v>42</v>
      </c>
      <c r="M1248" s="2">
        <v>45021</v>
      </c>
      <c r="N1248" s="1" t="s">
        <v>48</v>
      </c>
      <c r="O1248" s="1" t="s">
        <v>24</v>
      </c>
      <c r="P1248" s="1">
        <f>_3___Healthcare_Data_v1[[#This Row],[Discharge Date]]-_3___Healthcare_Data_v1[[#This Row],[Date of Admission]]</f>
        <v>30</v>
      </c>
      <c r="Q1248" s="1">
        <f>IFERROR(_3___Healthcare_Data_v1[[#This Row],[ Billing Amount ]]/_3___Healthcare_Data_v1[[#This Row],[Days in Hospital]],0)</f>
        <v>1889.0226756666666</v>
      </c>
      <c r="R1248" s="1" t="str">
        <f>IF(_3___Healthcare_Data_v1[[#This Row],[Age]]&gt;60,"Senior",IF(_3___Healthcare_Data_v1[[#This Row],[Age]]&gt;35,"Middle","Young"))</f>
        <v>Senior</v>
      </c>
    </row>
    <row r="1249" spans="1:18" x14ac:dyDescent="0.3">
      <c r="A1249" s="1" t="s">
        <v>3700</v>
      </c>
      <c r="B1249" s="1" t="s">
        <v>26798</v>
      </c>
      <c r="C1249" s="1" t="s">
        <v>26</v>
      </c>
      <c r="D1249" s="1" t="s">
        <v>229</v>
      </c>
      <c r="E1249" s="1" t="s">
        <v>35</v>
      </c>
      <c r="F1249" s="2">
        <v>44417</v>
      </c>
      <c r="G1249" s="1" t="s">
        <v>3701</v>
      </c>
      <c r="H1249" s="1" t="s">
        <v>3702</v>
      </c>
      <c r="I1249" s="1" t="s">
        <v>52</v>
      </c>
      <c r="J1249" s="3" t="s">
        <v>27925</v>
      </c>
      <c r="K1249">
        <v>185</v>
      </c>
      <c r="L1249" s="1" t="s">
        <v>42</v>
      </c>
      <c r="M1249" s="2">
        <v>44429</v>
      </c>
      <c r="N1249" s="1" t="s">
        <v>48</v>
      </c>
      <c r="O1249" s="1" t="s">
        <v>44</v>
      </c>
      <c r="P1249" s="1">
        <f>_3___Healthcare_Data_v1[[#This Row],[Discharge Date]]-_3___Healthcare_Data_v1[[#This Row],[Date of Admission]]</f>
        <v>12</v>
      </c>
      <c r="Q1249" s="1">
        <f>IFERROR(_3___Healthcare_Data_v1[[#This Row],[ Billing Amount ]]/_3___Healthcare_Data_v1[[#This Row],[Days in Hospital]],0)</f>
        <v>117.21050608333333</v>
      </c>
      <c r="R1249" s="1" t="str">
        <f>IF(_3___Healthcare_Data_v1[[#This Row],[Age]]&gt;60,"Senior",IF(_3___Healthcare_Data_v1[[#This Row],[Age]]&gt;35,"Middle","Young"))</f>
        <v>Senior</v>
      </c>
    </row>
    <row r="1250" spans="1:18" x14ac:dyDescent="0.3">
      <c r="A1250" s="1" t="s">
        <v>1878</v>
      </c>
      <c r="B1250" s="1" t="s">
        <v>26928</v>
      </c>
      <c r="C1250" s="1" t="s">
        <v>16</v>
      </c>
      <c r="D1250" s="1" t="s">
        <v>34</v>
      </c>
      <c r="E1250" s="1" t="s">
        <v>28</v>
      </c>
      <c r="F1250" s="2">
        <v>43418</v>
      </c>
      <c r="G1250" s="1" t="s">
        <v>3703</v>
      </c>
      <c r="H1250" s="1" t="s">
        <v>3704</v>
      </c>
      <c r="I1250" s="1" t="s">
        <v>56</v>
      </c>
      <c r="J1250" s="3" t="s">
        <v>27926</v>
      </c>
      <c r="K1250">
        <v>223</v>
      </c>
      <c r="L1250" s="1" t="s">
        <v>38</v>
      </c>
      <c r="M1250" s="2">
        <v>43443</v>
      </c>
      <c r="N1250" s="1" t="s">
        <v>23</v>
      </c>
      <c r="O1250" s="1" t="s">
        <v>44</v>
      </c>
      <c r="P1250" s="1">
        <f>_3___Healthcare_Data_v1[[#This Row],[Discharge Date]]-_3___Healthcare_Data_v1[[#This Row],[Date of Admission]]</f>
        <v>25</v>
      </c>
      <c r="Q1250" s="1">
        <f>IFERROR(_3___Healthcare_Data_v1[[#This Row],[ Billing Amount ]]/_3___Healthcare_Data_v1[[#This Row],[Days in Hospital]],0)</f>
        <v>121.68294280000001</v>
      </c>
      <c r="R1250" s="1" t="str">
        <f>IF(_3___Healthcare_Data_v1[[#This Row],[Age]]&gt;60,"Senior",IF(_3___Healthcare_Data_v1[[#This Row],[Age]]&gt;35,"Middle","Young"))</f>
        <v>Senior</v>
      </c>
    </row>
    <row r="1251" spans="1:18" x14ac:dyDescent="0.3">
      <c r="A1251" s="1" t="s">
        <v>3705</v>
      </c>
      <c r="B1251" s="1" t="s">
        <v>26677</v>
      </c>
      <c r="C1251" s="1" t="s">
        <v>16</v>
      </c>
      <c r="D1251" s="1" t="s">
        <v>27</v>
      </c>
      <c r="E1251" s="1" t="s">
        <v>28</v>
      </c>
      <c r="F1251" s="2">
        <v>44051</v>
      </c>
      <c r="G1251" s="1" t="s">
        <v>3706</v>
      </c>
      <c r="H1251" s="1" t="s">
        <v>3707</v>
      </c>
      <c r="I1251" s="1" t="s">
        <v>60</v>
      </c>
      <c r="J1251" s="3" t="s">
        <v>27927</v>
      </c>
      <c r="K1251">
        <v>252</v>
      </c>
      <c r="L1251" s="1" t="s">
        <v>22</v>
      </c>
      <c r="M1251" s="2">
        <v>44058</v>
      </c>
      <c r="N1251" s="1" t="s">
        <v>31</v>
      </c>
      <c r="O1251" s="1" t="s">
        <v>32</v>
      </c>
      <c r="P1251" s="1">
        <f>_3___Healthcare_Data_v1[[#This Row],[Discharge Date]]-_3___Healthcare_Data_v1[[#This Row],[Date of Admission]]</f>
        <v>7</v>
      </c>
      <c r="Q1251" s="1">
        <f>IFERROR(_3___Healthcare_Data_v1[[#This Row],[ Billing Amount ]]/_3___Healthcare_Data_v1[[#This Row],[Days in Hospital]],0)</f>
        <v>473.23091185714287</v>
      </c>
      <c r="R1251" s="1" t="str">
        <f>IF(_3___Healthcare_Data_v1[[#This Row],[Age]]&gt;60,"Senior",IF(_3___Healthcare_Data_v1[[#This Row],[Age]]&gt;35,"Middle","Young"))</f>
        <v>Senior</v>
      </c>
    </row>
    <row r="1252" spans="1:18" x14ac:dyDescent="0.3">
      <c r="A1252" s="1" t="s">
        <v>3708</v>
      </c>
      <c r="B1252" s="1" t="s">
        <v>26617</v>
      </c>
      <c r="C1252" s="1" t="s">
        <v>26</v>
      </c>
      <c r="D1252" s="1" t="s">
        <v>114</v>
      </c>
      <c r="E1252" s="1" t="s">
        <v>28</v>
      </c>
      <c r="F1252" s="2">
        <v>44821</v>
      </c>
      <c r="G1252" s="1" t="s">
        <v>3709</v>
      </c>
      <c r="H1252" s="1" t="s">
        <v>3710</v>
      </c>
      <c r="I1252" s="1" t="s">
        <v>21</v>
      </c>
      <c r="J1252" s="3" t="s">
        <v>27928</v>
      </c>
      <c r="K1252">
        <v>399</v>
      </c>
      <c r="L1252" s="1" t="s">
        <v>38</v>
      </c>
      <c r="M1252" s="2">
        <v>44840</v>
      </c>
      <c r="N1252" s="1" t="s">
        <v>43</v>
      </c>
      <c r="O1252" s="1" t="s">
        <v>44</v>
      </c>
      <c r="P1252" s="1">
        <f>_3___Healthcare_Data_v1[[#This Row],[Discharge Date]]-_3___Healthcare_Data_v1[[#This Row],[Date of Admission]]</f>
        <v>19</v>
      </c>
      <c r="Q1252" s="1">
        <f>IFERROR(_3___Healthcare_Data_v1[[#This Row],[ Billing Amount ]]/_3___Healthcare_Data_v1[[#This Row],[Days in Hospital]],0)</f>
        <v>1066.0393536842105</v>
      </c>
      <c r="R1252" s="1" t="str">
        <f>IF(_3___Healthcare_Data_v1[[#This Row],[Age]]&gt;60,"Senior",IF(_3___Healthcare_Data_v1[[#This Row],[Age]]&gt;35,"Middle","Young"))</f>
        <v>Senior</v>
      </c>
    </row>
    <row r="1253" spans="1:18" x14ac:dyDescent="0.3">
      <c r="A1253" s="1" t="s">
        <v>3711</v>
      </c>
      <c r="B1253" s="1" t="s">
        <v>26606</v>
      </c>
      <c r="C1253" s="1" t="s">
        <v>26</v>
      </c>
      <c r="D1253" s="1" t="s">
        <v>34</v>
      </c>
      <c r="E1253" s="1" t="s">
        <v>26620</v>
      </c>
      <c r="F1253" s="2">
        <v>44875</v>
      </c>
      <c r="G1253" s="1" t="s">
        <v>3712</v>
      </c>
      <c r="H1253" s="1" t="s">
        <v>3713</v>
      </c>
      <c r="I1253" s="1" t="s">
        <v>26607</v>
      </c>
      <c r="J1253" s="3" t="s">
        <v>27929</v>
      </c>
      <c r="K1253">
        <v>226</v>
      </c>
      <c r="L1253" s="1" t="s">
        <v>38</v>
      </c>
      <c r="M1253" s="2">
        <v>44904</v>
      </c>
      <c r="N1253" s="1" t="s">
        <v>31</v>
      </c>
      <c r="O1253" s="1" t="s">
        <v>44</v>
      </c>
      <c r="P1253" s="1">
        <f>_3___Healthcare_Data_v1[[#This Row],[Discharge Date]]-_3___Healthcare_Data_v1[[#This Row],[Date of Admission]]</f>
        <v>29</v>
      </c>
      <c r="Q1253" s="1">
        <f>IFERROR(_3___Healthcare_Data_v1[[#This Row],[ Billing Amount ]]/_3___Healthcare_Data_v1[[#This Row],[Days in Hospital]],0)</f>
        <v>1075.1590062068965</v>
      </c>
      <c r="R1253" s="1" t="str">
        <f>IF(_3___Healthcare_Data_v1[[#This Row],[Age]]&gt;60,"Senior",IF(_3___Healthcare_Data_v1[[#This Row],[Age]]&gt;35,"Middle","Young"))</f>
        <v>Senior</v>
      </c>
    </row>
    <row r="1254" spans="1:18" x14ac:dyDescent="0.3">
      <c r="A1254" s="1" t="s">
        <v>3714</v>
      </c>
      <c r="B1254" s="1" t="s">
        <v>26697</v>
      </c>
      <c r="C1254" s="1" t="s">
        <v>26</v>
      </c>
      <c r="D1254" s="1" t="s">
        <v>114</v>
      </c>
      <c r="E1254" s="1" t="s">
        <v>26615</v>
      </c>
      <c r="F1254" s="2">
        <v>44904</v>
      </c>
      <c r="G1254" s="1" t="s">
        <v>3715</v>
      </c>
      <c r="H1254" s="1" t="s">
        <v>3716</v>
      </c>
      <c r="I1254" s="1" t="s">
        <v>21</v>
      </c>
      <c r="J1254" s="3" t="s">
        <v>27930</v>
      </c>
      <c r="K1254">
        <v>256</v>
      </c>
      <c r="L1254" s="1" t="s">
        <v>42</v>
      </c>
      <c r="M1254" s="2">
        <v>44913</v>
      </c>
      <c r="N1254" s="1" t="s">
        <v>31</v>
      </c>
      <c r="O1254" s="1" t="s">
        <v>24</v>
      </c>
      <c r="P1254" s="1">
        <f>_3___Healthcare_Data_v1[[#This Row],[Discharge Date]]-_3___Healthcare_Data_v1[[#This Row],[Date of Admission]]</f>
        <v>9</v>
      </c>
      <c r="Q1254" s="1">
        <f>IFERROR(_3___Healthcare_Data_v1[[#This Row],[ Billing Amount ]]/_3___Healthcare_Data_v1[[#This Row],[Days in Hospital]],0)</f>
        <v>958.82473400000003</v>
      </c>
      <c r="R1254" s="1" t="str">
        <f>IF(_3___Healthcare_Data_v1[[#This Row],[Age]]&gt;60,"Senior",IF(_3___Healthcare_Data_v1[[#This Row],[Age]]&gt;35,"Middle","Young"))</f>
        <v>Senior</v>
      </c>
    </row>
    <row r="1255" spans="1:18" x14ac:dyDescent="0.3">
      <c r="A1255" s="1" t="s">
        <v>3717</v>
      </c>
      <c r="B1255" s="1" t="s">
        <v>26617</v>
      </c>
      <c r="C1255" s="1" t="s">
        <v>16</v>
      </c>
      <c r="D1255" s="1" t="s">
        <v>17</v>
      </c>
      <c r="E1255" s="1" t="s">
        <v>26615</v>
      </c>
      <c r="F1255" s="2">
        <v>44609</v>
      </c>
      <c r="G1255" s="1" t="s">
        <v>3718</v>
      </c>
      <c r="H1255" s="1" t="s">
        <v>3719</v>
      </c>
      <c r="I1255" s="1" t="s">
        <v>60</v>
      </c>
      <c r="J1255" s="3" t="s">
        <v>27931</v>
      </c>
      <c r="K1255">
        <v>364</v>
      </c>
      <c r="L1255" s="1" t="s">
        <v>38</v>
      </c>
      <c r="M1255" s="2">
        <v>44622</v>
      </c>
      <c r="N1255" s="1" t="s">
        <v>48</v>
      </c>
      <c r="O1255" s="1" t="s">
        <v>24</v>
      </c>
      <c r="P1255" s="1">
        <f>_3___Healthcare_Data_v1[[#This Row],[Discharge Date]]-_3___Healthcare_Data_v1[[#This Row],[Date of Admission]]</f>
        <v>13</v>
      </c>
      <c r="Q1255" s="1">
        <f>IFERROR(_3___Healthcare_Data_v1[[#This Row],[ Billing Amount ]]/_3___Healthcare_Data_v1[[#This Row],[Days in Hospital]],0)</f>
        <v>1416.68391</v>
      </c>
      <c r="R1255" s="1" t="str">
        <f>IF(_3___Healthcare_Data_v1[[#This Row],[Age]]&gt;60,"Senior",IF(_3___Healthcare_Data_v1[[#This Row],[Age]]&gt;35,"Middle","Young"))</f>
        <v>Senior</v>
      </c>
    </row>
    <row r="1256" spans="1:18" x14ac:dyDescent="0.3">
      <c r="A1256" s="1" t="s">
        <v>3720</v>
      </c>
      <c r="B1256" s="1" t="s">
        <v>26822</v>
      </c>
      <c r="C1256" s="1" t="s">
        <v>26</v>
      </c>
      <c r="D1256" s="1" t="s">
        <v>62</v>
      </c>
      <c r="E1256" s="1" t="s">
        <v>26620</v>
      </c>
      <c r="F1256" s="2">
        <v>43660</v>
      </c>
      <c r="G1256" s="1" t="s">
        <v>3721</v>
      </c>
      <c r="H1256" s="1" t="s">
        <v>3722</v>
      </c>
      <c r="I1256" s="1" t="s">
        <v>21</v>
      </c>
      <c r="J1256" s="3" t="s">
        <v>27932</v>
      </c>
      <c r="K1256">
        <v>208</v>
      </c>
      <c r="L1256" s="1" t="s">
        <v>42</v>
      </c>
      <c r="M1256" s="2">
        <v>43667</v>
      </c>
      <c r="N1256" s="1" t="s">
        <v>23</v>
      </c>
      <c r="O1256" s="1" t="s">
        <v>32</v>
      </c>
      <c r="P1256" s="1">
        <f>_3___Healthcare_Data_v1[[#This Row],[Discharge Date]]-_3___Healthcare_Data_v1[[#This Row],[Date of Admission]]</f>
        <v>7</v>
      </c>
      <c r="Q1256" s="1">
        <f>IFERROR(_3___Healthcare_Data_v1[[#This Row],[ Billing Amount ]]/_3___Healthcare_Data_v1[[#This Row],[Days in Hospital]],0)</f>
        <v>3945.2708699999998</v>
      </c>
      <c r="R1256" s="1" t="str">
        <f>IF(_3___Healthcare_Data_v1[[#This Row],[Age]]&gt;60,"Senior",IF(_3___Healthcare_Data_v1[[#This Row],[Age]]&gt;35,"Middle","Young"))</f>
        <v>Senior</v>
      </c>
    </row>
    <row r="1257" spans="1:18" x14ac:dyDescent="0.3">
      <c r="A1257" s="1" t="s">
        <v>3723</v>
      </c>
      <c r="B1257" s="1" t="s">
        <v>26712</v>
      </c>
      <c r="C1257" s="1" t="s">
        <v>26</v>
      </c>
      <c r="D1257" s="1" t="s">
        <v>34</v>
      </c>
      <c r="E1257" s="1" t="s">
        <v>26620</v>
      </c>
      <c r="F1257" s="2">
        <v>43732</v>
      </c>
      <c r="G1257" s="1" t="s">
        <v>3724</v>
      </c>
      <c r="H1257" s="1" t="s">
        <v>3725</v>
      </c>
      <c r="I1257" s="1" t="s">
        <v>26607</v>
      </c>
      <c r="J1257" s="3" t="s">
        <v>27933</v>
      </c>
      <c r="K1257">
        <v>257</v>
      </c>
      <c r="L1257" s="1" t="s">
        <v>42</v>
      </c>
      <c r="M1257" s="2">
        <v>43741</v>
      </c>
      <c r="N1257" s="1" t="s">
        <v>23</v>
      </c>
      <c r="O1257" s="1" t="s">
        <v>44</v>
      </c>
      <c r="P1257" s="1">
        <f>_3___Healthcare_Data_v1[[#This Row],[Discharge Date]]-_3___Healthcare_Data_v1[[#This Row],[Date of Admission]]</f>
        <v>9</v>
      </c>
      <c r="Q1257" s="1">
        <f>IFERROR(_3___Healthcare_Data_v1[[#This Row],[ Billing Amount ]]/_3___Healthcare_Data_v1[[#This Row],[Days in Hospital]],0)</f>
        <v>3531.9909633333332</v>
      </c>
      <c r="R1257" s="1" t="str">
        <f>IF(_3___Healthcare_Data_v1[[#This Row],[Age]]&gt;60,"Senior",IF(_3___Healthcare_Data_v1[[#This Row],[Age]]&gt;35,"Middle","Young"))</f>
        <v>Senior</v>
      </c>
    </row>
    <row r="1258" spans="1:18" x14ac:dyDescent="0.3">
      <c r="A1258" s="1" t="s">
        <v>3726</v>
      </c>
      <c r="B1258" s="1" t="s">
        <v>26710</v>
      </c>
      <c r="C1258" s="1" t="s">
        <v>16</v>
      </c>
      <c r="D1258" s="1" t="s">
        <v>34</v>
      </c>
      <c r="E1258" s="1" t="s">
        <v>69</v>
      </c>
      <c r="F1258" s="2">
        <v>43423</v>
      </c>
      <c r="G1258" s="1" t="s">
        <v>3727</v>
      </c>
      <c r="H1258" s="1" t="s">
        <v>3728</v>
      </c>
      <c r="I1258" s="1" t="s">
        <v>21</v>
      </c>
      <c r="J1258" s="3" t="s">
        <v>27934</v>
      </c>
      <c r="K1258">
        <v>459</v>
      </c>
      <c r="L1258" s="1" t="s">
        <v>38</v>
      </c>
      <c r="M1258" s="2">
        <v>43433</v>
      </c>
      <c r="N1258" s="1" t="s">
        <v>23</v>
      </c>
      <c r="O1258" s="1" t="s">
        <v>32</v>
      </c>
      <c r="P1258" s="1">
        <f>_3___Healthcare_Data_v1[[#This Row],[Discharge Date]]-_3___Healthcare_Data_v1[[#This Row],[Date of Admission]]</f>
        <v>10</v>
      </c>
      <c r="Q1258" s="1">
        <f>IFERROR(_3___Healthcare_Data_v1[[#This Row],[ Billing Amount ]]/_3___Healthcare_Data_v1[[#This Row],[Days in Hospital]],0)</f>
        <v>1656.3350160000002</v>
      </c>
      <c r="R1258" s="1" t="str">
        <f>IF(_3___Healthcare_Data_v1[[#This Row],[Age]]&gt;60,"Senior",IF(_3___Healthcare_Data_v1[[#This Row],[Age]]&gt;35,"Middle","Young"))</f>
        <v>Senior</v>
      </c>
    </row>
    <row r="1259" spans="1:18" x14ac:dyDescent="0.3">
      <c r="A1259" s="1" t="s">
        <v>2586</v>
      </c>
      <c r="B1259" s="1" t="s">
        <v>26845</v>
      </c>
      <c r="C1259" s="1" t="s">
        <v>26</v>
      </c>
      <c r="D1259" s="1" t="s">
        <v>34</v>
      </c>
      <c r="E1259" s="1" t="s">
        <v>69</v>
      </c>
      <c r="F1259" s="2">
        <v>43425</v>
      </c>
      <c r="G1259" s="1" t="s">
        <v>3729</v>
      </c>
      <c r="H1259" s="1" t="s">
        <v>3730</v>
      </c>
      <c r="I1259" s="1" t="s">
        <v>21</v>
      </c>
      <c r="J1259" s="3" t="s">
        <v>27935</v>
      </c>
      <c r="K1259">
        <v>287</v>
      </c>
      <c r="L1259" s="1" t="s">
        <v>22</v>
      </c>
      <c r="M1259" s="2">
        <v>43431</v>
      </c>
      <c r="N1259" s="1" t="s">
        <v>84</v>
      </c>
      <c r="O1259" s="1" t="s">
        <v>24</v>
      </c>
      <c r="P1259" s="1">
        <f>_3___Healthcare_Data_v1[[#This Row],[Discharge Date]]-_3___Healthcare_Data_v1[[#This Row],[Date of Admission]]</f>
        <v>6</v>
      </c>
      <c r="Q1259" s="1">
        <f>IFERROR(_3___Healthcare_Data_v1[[#This Row],[ Billing Amount ]]/_3___Healthcare_Data_v1[[#This Row],[Days in Hospital]],0)</f>
        <v>4562.3475150000004</v>
      </c>
      <c r="R1259" s="1" t="str">
        <f>IF(_3___Healthcare_Data_v1[[#This Row],[Age]]&gt;60,"Senior",IF(_3___Healthcare_Data_v1[[#This Row],[Age]]&gt;35,"Middle","Young"))</f>
        <v>Senior</v>
      </c>
    </row>
    <row r="1260" spans="1:18" x14ac:dyDescent="0.3">
      <c r="A1260" s="1" t="s">
        <v>3731</v>
      </c>
      <c r="B1260" s="1" t="s">
        <v>26745</v>
      </c>
      <c r="C1260" s="1" t="s">
        <v>16</v>
      </c>
      <c r="D1260" s="1" t="s">
        <v>49</v>
      </c>
      <c r="E1260" s="1" t="s">
        <v>69</v>
      </c>
      <c r="F1260" s="2">
        <v>44188</v>
      </c>
      <c r="G1260" s="1" t="s">
        <v>3732</v>
      </c>
      <c r="H1260" s="1" t="s">
        <v>3733</v>
      </c>
      <c r="I1260" s="1" t="s">
        <v>21</v>
      </c>
      <c r="J1260" s="3" t="s">
        <v>27936</v>
      </c>
      <c r="K1260">
        <v>189</v>
      </c>
      <c r="L1260" s="1" t="s">
        <v>38</v>
      </c>
      <c r="M1260" s="2">
        <v>44199</v>
      </c>
      <c r="N1260" s="1" t="s">
        <v>48</v>
      </c>
      <c r="O1260" s="1" t="s">
        <v>24</v>
      </c>
      <c r="P1260" s="1">
        <f>_3___Healthcare_Data_v1[[#This Row],[Discharge Date]]-_3___Healthcare_Data_v1[[#This Row],[Date of Admission]]</f>
        <v>11</v>
      </c>
      <c r="Q1260" s="1">
        <f>IFERROR(_3___Healthcare_Data_v1[[#This Row],[ Billing Amount ]]/_3___Healthcare_Data_v1[[#This Row],[Days in Hospital]],0)</f>
        <v>4022.4369527272725</v>
      </c>
      <c r="R1260" s="1" t="str">
        <f>IF(_3___Healthcare_Data_v1[[#This Row],[Age]]&gt;60,"Senior",IF(_3___Healthcare_Data_v1[[#This Row],[Age]]&gt;35,"Middle","Young"))</f>
        <v>Senior</v>
      </c>
    </row>
    <row r="1261" spans="1:18" x14ac:dyDescent="0.3">
      <c r="A1261" s="1" t="s">
        <v>3734</v>
      </c>
      <c r="B1261" s="1" t="s">
        <v>26661</v>
      </c>
      <c r="C1261" s="1" t="s">
        <v>26</v>
      </c>
      <c r="D1261" s="1" t="s">
        <v>229</v>
      </c>
      <c r="E1261" s="1" t="s">
        <v>26615</v>
      </c>
      <c r="F1261" s="2">
        <v>45213</v>
      </c>
      <c r="G1261" s="1" t="s">
        <v>3735</v>
      </c>
      <c r="H1261" s="1" t="s">
        <v>3736</v>
      </c>
      <c r="I1261" s="1" t="s">
        <v>56</v>
      </c>
      <c r="J1261" s="3" t="s">
        <v>27937</v>
      </c>
      <c r="K1261">
        <v>415</v>
      </c>
      <c r="L1261" s="1" t="s">
        <v>22</v>
      </c>
      <c r="M1261" s="2">
        <v>45221</v>
      </c>
      <c r="N1261" s="1" t="s">
        <v>43</v>
      </c>
      <c r="O1261" s="1" t="s">
        <v>32</v>
      </c>
      <c r="P1261" s="1">
        <f>_3___Healthcare_Data_v1[[#This Row],[Discharge Date]]-_3___Healthcare_Data_v1[[#This Row],[Date of Admission]]</f>
        <v>8</v>
      </c>
      <c r="Q1261" s="1">
        <f>IFERROR(_3___Healthcare_Data_v1[[#This Row],[ Billing Amount ]]/_3___Healthcare_Data_v1[[#This Row],[Days in Hospital]],0)</f>
        <v>4038.6519362499998</v>
      </c>
      <c r="R1261" s="1" t="str">
        <f>IF(_3___Healthcare_Data_v1[[#This Row],[Age]]&gt;60,"Senior",IF(_3___Healthcare_Data_v1[[#This Row],[Age]]&gt;35,"Middle","Young"))</f>
        <v>Senior</v>
      </c>
    </row>
    <row r="1262" spans="1:18" x14ac:dyDescent="0.3">
      <c r="A1262" s="1" t="s">
        <v>3737</v>
      </c>
      <c r="B1262" s="1" t="s">
        <v>26653</v>
      </c>
      <c r="C1262" s="1" t="s">
        <v>16</v>
      </c>
      <c r="D1262" s="1" t="s">
        <v>229</v>
      </c>
      <c r="E1262" s="1" t="s">
        <v>28</v>
      </c>
      <c r="F1262" s="2">
        <v>43607</v>
      </c>
      <c r="G1262" s="1" t="s">
        <v>3738</v>
      </c>
      <c r="H1262" s="1" t="s">
        <v>3739</v>
      </c>
      <c r="I1262" s="1" t="s">
        <v>60</v>
      </c>
      <c r="J1262" s="3" t="s">
        <v>27938</v>
      </c>
      <c r="K1262">
        <v>295</v>
      </c>
      <c r="L1262" s="1" t="s">
        <v>42</v>
      </c>
      <c r="M1262" s="2">
        <v>43629</v>
      </c>
      <c r="N1262" s="1" t="s">
        <v>43</v>
      </c>
      <c r="O1262" s="1" t="s">
        <v>24</v>
      </c>
      <c r="P1262" s="1">
        <f>_3___Healthcare_Data_v1[[#This Row],[Discharge Date]]-_3___Healthcare_Data_v1[[#This Row],[Date of Admission]]</f>
        <v>22</v>
      </c>
      <c r="Q1262" s="1">
        <f>IFERROR(_3___Healthcare_Data_v1[[#This Row],[ Billing Amount ]]/_3___Healthcare_Data_v1[[#This Row],[Days in Hospital]],0)</f>
        <v>1177.5819327272727</v>
      </c>
      <c r="R1262" s="1" t="str">
        <f>IF(_3___Healthcare_Data_v1[[#This Row],[Age]]&gt;60,"Senior",IF(_3___Healthcare_Data_v1[[#This Row],[Age]]&gt;35,"Middle","Young"))</f>
        <v>Senior</v>
      </c>
    </row>
    <row r="1263" spans="1:18" x14ac:dyDescent="0.3">
      <c r="A1263" s="1" t="s">
        <v>3740</v>
      </c>
      <c r="B1263" s="1" t="s">
        <v>26803</v>
      </c>
      <c r="C1263" s="1" t="s">
        <v>16</v>
      </c>
      <c r="D1263" s="1" t="s">
        <v>229</v>
      </c>
      <c r="E1263" s="1" t="s">
        <v>18</v>
      </c>
      <c r="F1263" s="2">
        <v>43940</v>
      </c>
      <c r="G1263" s="1" t="s">
        <v>3741</v>
      </c>
      <c r="H1263" s="1" t="s">
        <v>3742</v>
      </c>
      <c r="I1263" s="1" t="s">
        <v>60</v>
      </c>
      <c r="J1263" s="3" t="s">
        <v>27939</v>
      </c>
      <c r="K1263">
        <v>143</v>
      </c>
      <c r="L1263" s="1" t="s">
        <v>42</v>
      </c>
      <c r="M1263" s="2">
        <v>43946</v>
      </c>
      <c r="N1263" s="1" t="s">
        <v>23</v>
      </c>
      <c r="O1263" s="1" t="s">
        <v>32</v>
      </c>
      <c r="P1263" s="1">
        <f>_3___Healthcare_Data_v1[[#This Row],[Discharge Date]]-_3___Healthcare_Data_v1[[#This Row],[Date of Admission]]</f>
        <v>6</v>
      </c>
      <c r="Q1263" s="1">
        <f>IFERROR(_3___Healthcare_Data_v1[[#This Row],[ Billing Amount ]]/_3___Healthcare_Data_v1[[#This Row],[Days in Hospital]],0)</f>
        <v>8311.2188133333329</v>
      </c>
      <c r="R1263" s="1" t="str">
        <f>IF(_3___Healthcare_Data_v1[[#This Row],[Age]]&gt;60,"Senior",IF(_3___Healthcare_Data_v1[[#This Row],[Age]]&gt;35,"Middle","Young"))</f>
        <v>Senior</v>
      </c>
    </row>
    <row r="1264" spans="1:18" x14ac:dyDescent="0.3">
      <c r="A1264" s="1" t="s">
        <v>3743</v>
      </c>
      <c r="B1264" s="1" t="s">
        <v>26759</v>
      </c>
      <c r="C1264" s="1" t="s">
        <v>16</v>
      </c>
      <c r="D1264" s="1" t="s">
        <v>27</v>
      </c>
      <c r="E1264" s="1" t="s">
        <v>26620</v>
      </c>
      <c r="F1264" s="2">
        <v>44227</v>
      </c>
      <c r="G1264" s="1" t="s">
        <v>3744</v>
      </c>
      <c r="H1264" s="1" t="s">
        <v>3745</v>
      </c>
      <c r="I1264" s="1" t="s">
        <v>60</v>
      </c>
      <c r="J1264" s="3" t="s">
        <v>27940</v>
      </c>
      <c r="K1264">
        <v>174</v>
      </c>
      <c r="L1264" s="1" t="s">
        <v>42</v>
      </c>
      <c r="M1264" s="2">
        <v>44256</v>
      </c>
      <c r="N1264" s="1" t="s">
        <v>43</v>
      </c>
      <c r="O1264" s="1" t="s">
        <v>44</v>
      </c>
      <c r="P1264" s="1">
        <f>_3___Healthcare_Data_v1[[#This Row],[Discharge Date]]-_3___Healthcare_Data_v1[[#This Row],[Date of Admission]]</f>
        <v>29</v>
      </c>
      <c r="Q1264" s="1">
        <f>IFERROR(_3___Healthcare_Data_v1[[#This Row],[ Billing Amount ]]/_3___Healthcare_Data_v1[[#This Row],[Days in Hospital]],0)</f>
        <v>291.3052244137931</v>
      </c>
      <c r="R1264" s="1" t="str">
        <f>IF(_3___Healthcare_Data_v1[[#This Row],[Age]]&gt;60,"Senior",IF(_3___Healthcare_Data_v1[[#This Row],[Age]]&gt;35,"Middle","Young"))</f>
        <v>Senior</v>
      </c>
    </row>
    <row r="1265" spans="1:18" x14ac:dyDescent="0.3">
      <c r="A1265" s="1" t="s">
        <v>3746</v>
      </c>
      <c r="B1265" s="1" t="s">
        <v>26685</v>
      </c>
      <c r="C1265" s="1" t="s">
        <v>16</v>
      </c>
      <c r="D1265" s="1" t="s">
        <v>89</v>
      </c>
      <c r="E1265" s="1" t="s">
        <v>26620</v>
      </c>
      <c r="F1265" s="2">
        <v>44592</v>
      </c>
      <c r="G1265" s="1" t="s">
        <v>3747</v>
      </c>
      <c r="H1265" s="1" t="s">
        <v>3748</v>
      </c>
      <c r="I1265" s="1" t="s">
        <v>52</v>
      </c>
      <c r="J1265" s="3" t="s">
        <v>27941</v>
      </c>
      <c r="K1265">
        <v>112</v>
      </c>
      <c r="L1265" s="1" t="s">
        <v>42</v>
      </c>
      <c r="M1265" s="2">
        <v>44597</v>
      </c>
      <c r="N1265" s="1" t="s">
        <v>23</v>
      </c>
      <c r="O1265" s="1" t="s">
        <v>44</v>
      </c>
      <c r="P1265" s="1">
        <f>_3___Healthcare_Data_v1[[#This Row],[Discharge Date]]-_3___Healthcare_Data_v1[[#This Row],[Date of Admission]]</f>
        <v>5</v>
      </c>
      <c r="Q1265" s="1">
        <f>IFERROR(_3___Healthcare_Data_v1[[#This Row],[ Billing Amount ]]/_3___Healthcare_Data_v1[[#This Row],[Days in Hospital]],0)</f>
        <v>3493.6444940000001</v>
      </c>
      <c r="R1265" s="1" t="str">
        <f>IF(_3___Healthcare_Data_v1[[#This Row],[Age]]&gt;60,"Senior",IF(_3___Healthcare_Data_v1[[#This Row],[Age]]&gt;35,"Middle","Young"))</f>
        <v>Senior</v>
      </c>
    </row>
    <row r="1266" spans="1:18" x14ac:dyDescent="0.3">
      <c r="A1266" s="1" t="s">
        <v>3749</v>
      </c>
      <c r="B1266" s="1" t="s">
        <v>26606</v>
      </c>
      <c r="C1266" s="1" t="s">
        <v>16</v>
      </c>
      <c r="D1266" s="1" t="s">
        <v>62</v>
      </c>
      <c r="E1266" s="1" t="s">
        <v>35</v>
      </c>
      <c r="F1266" s="2">
        <v>44237</v>
      </c>
      <c r="G1266" s="1" t="s">
        <v>3750</v>
      </c>
      <c r="H1266" s="1" t="s">
        <v>3751</v>
      </c>
      <c r="I1266" s="1" t="s">
        <v>26607</v>
      </c>
      <c r="J1266" s="3" t="s">
        <v>27942</v>
      </c>
      <c r="K1266">
        <v>248</v>
      </c>
      <c r="L1266" s="1" t="s">
        <v>38</v>
      </c>
      <c r="M1266" s="2">
        <v>44252</v>
      </c>
      <c r="N1266" s="1" t="s">
        <v>48</v>
      </c>
      <c r="O1266" s="1" t="s">
        <v>24</v>
      </c>
      <c r="P1266" s="1">
        <f>_3___Healthcare_Data_v1[[#This Row],[Discharge Date]]-_3___Healthcare_Data_v1[[#This Row],[Date of Admission]]</f>
        <v>15</v>
      </c>
      <c r="Q1266" s="1">
        <f>IFERROR(_3___Healthcare_Data_v1[[#This Row],[ Billing Amount ]]/_3___Healthcare_Data_v1[[#This Row],[Days in Hospital]],0)</f>
        <v>985.83536466666669</v>
      </c>
      <c r="R1266" s="1" t="str">
        <f>IF(_3___Healthcare_Data_v1[[#This Row],[Age]]&gt;60,"Senior",IF(_3___Healthcare_Data_v1[[#This Row],[Age]]&gt;35,"Middle","Young"))</f>
        <v>Senior</v>
      </c>
    </row>
    <row r="1267" spans="1:18" x14ac:dyDescent="0.3">
      <c r="A1267" s="1" t="s">
        <v>3752</v>
      </c>
      <c r="B1267" s="1" t="s">
        <v>26708</v>
      </c>
      <c r="C1267" s="1" t="s">
        <v>16</v>
      </c>
      <c r="D1267" s="1" t="s">
        <v>114</v>
      </c>
      <c r="E1267" s="1" t="s">
        <v>26620</v>
      </c>
      <c r="F1267" s="2">
        <v>44303</v>
      </c>
      <c r="G1267" s="1" t="s">
        <v>3753</v>
      </c>
      <c r="H1267" s="1" t="s">
        <v>3754</v>
      </c>
      <c r="I1267" s="1" t="s">
        <v>52</v>
      </c>
      <c r="J1267" s="3" t="s">
        <v>27943</v>
      </c>
      <c r="K1267">
        <v>377</v>
      </c>
      <c r="L1267" s="1" t="s">
        <v>38</v>
      </c>
      <c r="M1267" s="2">
        <v>44308</v>
      </c>
      <c r="N1267" s="1" t="s">
        <v>43</v>
      </c>
      <c r="O1267" s="1" t="s">
        <v>44</v>
      </c>
      <c r="P1267" s="1">
        <f>_3___Healthcare_Data_v1[[#This Row],[Discharge Date]]-_3___Healthcare_Data_v1[[#This Row],[Date of Admission]]</f>
        <v>5</v>
      </c>
      <c r="Q1267" s="1">
        <f>IFERROR(_3___Healthcare_Data_v1[[#This Row],[ Billing Amount ]]/_3___Healthcare_Data_v1[[#This Row],[Days in Hospital]],0)</f>
        <v>6265.8557439999995</v>
      </c>
      <c r="R1267" s="1" t="str">
        <f>IF(_3___Healthcare_Data_v1[[#This Row],[Age]]&gt;60,"Senior",IF(_3___Healthcare_Data_v1[[#This Row],[Age]]&gt;35,"Middle","Young"))</f>
        <v>Senior</v>
      </c>
    </row>
    <row r="1268" spans="1:18" x14ac:dyDescent="0.3">
      <c r="A1268" s="1" t="s">
        <v>3755</v>
      </c>
      <c r="B1268" s="1" t="s">
        <v>26619</v>
      </c>
      <c r="C1268" s="1" t="s">
        <v>26</v>
      </c>
      <c r="D1268" s="1" t="s">
        <v>89</v>
      </c>
      <c r="E1268" s="1" t="s">
        <v>26620</v>
      </c>
      <c r="F1268" s="2">
        <v>44263</v>
      </c>
      <c r="G1268" s="1" t="s">
        <v>3756</v>
      </c>
      <c r="H1268" s="1" t="s">
        <v>3757</v>
      </c>
      <c r="I1268" s="1" t="s">
        <v>21</v>
      </c>
      <c r="J1268" s="3" t="s">
        <v>27944</v>
      </c>
      <c r="K1268">
        <v>201</v>
      </c>
      <c r="L1268" s="1" t="s">
        <v>42</v>
      </c>
      <c r="M1268" s="2">
        <v>44286</v>
      </c>
      <c r="N1268" s="1" t="s">
        <v>48</v>
      </c>
      <c r="O1268" s="1" t="s">
        <v>24</v>
      </c>
      <c r="P1268" s="1">
        <f>_3___Healthcare_Data_v1[[#This Row],[Discharge Date]]-_3___Healthcare_Data_v1[[#This Row],[Date of Admission]]</f>
        <v>23</v>
      </c>
      <c r="Q1268" s="1">
        <f>IFERROR(_3___Healthcare_Data_v1[[#This Row],[ Billing Amount ]]/_3___Healthcare_Data_v1[[#This Row],[Days in Hospital]],0)</f>
        <v>621.38483391304351</v>
      </c>
      <c r="R1268" s="1" t="str">
        <f>IF(_3___Healthcare_Data_v1[[#This Row],[Age]]&gt;60,"Senior",IF(_3___Healthcare_Data_v1[[#This Row],[Age]]&gt;35,"Middle","Young"))</f>
        <v>Senior</v>
      </c>
    </row>
    <row r="1269" spans="1:18" x14ac:dyDescent="0.3">
      <c r="A1269" s="1" t="s">
        <v>3758</v>
      </c>
      <c r="B1269" s="1" t="s">
        <v>26732</v>
      </c>
      <c r="C1269" s="1" t="s">
        <v>26</v>
      </c>
      <c r="D1269" s="1" t="s">
        <v>34</v>
      </c>
      <c r="E1269" s="1" t="s">
        <v>26620</v>
      </c>
      <c r="F1269" s="2">
        <v>44133</v>
      </c>
      <c r="G1269" s="1" t="s">
        <v>3759</v>
      </c>
      <c r="H1269" s="1" t="s">
        <v>3760</v>
      </c>
      <c r="I1269" s="1" t="s">
        <v>26607</v>
      </c>
      <c r="J1269" s="3" t="s">
        <v>27945</v>
      </c>
      <c r="K1269">
        <v>154</v>
      </c>
      <c r="L1269" s="1" t="s">
        <v>42</v>
      </c>
      <c r="M1269" s="2">
        <v>44153</v>
      </c>
      <c r="N1269" s="1" t="s">
        <v>23</v>
      </c>
      <c r="O1269" s="1" t="s">
        <v>24</v>
      </c>
      <c r="P1269" s="1">
        <f>_3___Healthcare_Data_v1[[#This Row],[Discharge Date]]-_3___Healthcare_Data_v1[[#This Row],[Date of Admission]]</f>
        <v>20</v>
      </c>
      <c r="Q1269" s="1">
        <f>IFERROR(_3___Healthcare_Data_v1[[#This Row],[ Billing Amount ]]/_3___Healthcare_Data_v1[[#This Row],[Days in Hospital]],0)</f>
        <v>268.03273045000003</v>
      </c>
      <c r="R1269" s="1" t="str">
        <f>IF(_3___Healthcare_Data_v1[[#This Row],[Age]]&gt;60,"Senior",IF(_3___Healthcare_Data_v1[[#This Row],[Age]]&gt;35,"Middle","Young"))</f>
        <v>Senior</v>
      </c>
    </row>
    <row r="1270" spans="1:18" x14ac:dyDescent="0.3">
      <c r="A1270" s="1" t="s">
        <v>3761</v>
      </c>
      <c r="B1270" s="1" t="s">
        <v>26750</v>
      </c>
      <c r="C1270" s="1" t="s">
        <v>16</v>
      </c>
      <c r="D1270" s="1" t="s">
        <v>89</v>
      </c>
      <c r="E1270" s="1" t="s">
        <v>26620</v>
      </c>
      <c r="F1270" s="2">
        <v>45093</v>
      </c>
      <c r="G1270" s="1" t="s">
        <v>3762</v>
      </c>
      <c r="H1270" s="1" t="s">
        <v>3763</v>
      </c>
      <c r="I1270" s="1" t="s">
        <v>21</v>
      </c>
      <c r="J1270" s="3" t="s">
        <v>27946</v>
      </c>
      <c r="K1270">
        <v>187</v>
      </c>
      <c r="L1270" s="1" t="s">
        <v>38</v>
      </c>
      <c r="M1270" s="2">
        <v>45094</v>
      </c>
      <c r="N1270" s="1" t="s">
        <v>31</v>
      </c>
      <c r="O1270" s="1" t="s">
        <v>24</v>
      </c>
      <c r="P1270" s="1">
        <f>_3___Healthcare_Data_v1[[#This Row],[Discharge Date]]-_3___Healthcare_Data_v1[[#This Row],[Date of Admission]]</f>
        <v>1</v>
      </c>
      <c r="Q1270" s="1">
        <f>IFERROR(_3___Healthcare_Data_v1[[#This Row],[ Billing Amount ]]/_3___Healthcare_Data_v1[[#This Row],[Days in Hospital]],0)</f>
        <v>2433.0869670000002</v>
      </c>
      <c r="R1270" s="1" t="str">
        <f>IF(_3___Healthcare_Data_v1[[#This Row],[Age]]&gt;60,"Senior",IF(_3___Healthcare_Data_v1[[#This Row],[Age]]&gt;35,"Middle","Young"))</f>
        <v>Senior</v>
      </c>
    </row>
    <row r="1271" spans="1:18" x14ac:dyDescent="0.3">
      <c r="A1271" s="1" t="s">
        <v>3764</v>
      </c>
      <c r="B1271" s="1" t="s">
        <v>26657</v>
      </c>
      <c r="C1271" s="1" t="s">
        <v>26</v>
      </c>
      <c r="D1271" s="1" t="s">
        <v>27</v>
      </c>
      <c r="E1271" s="1" t="s">
        <v>26615</v>
      </c>
      <c r="F1271" s="2">
        <v>44896</v>
      </c>
      <c r="G1271" s="1" t="s">
        <v>3765</v>
      </c>
      <c r="H1271" s="1" t="s">
        <v>3766</v>
      </c>
      <c r="I1271" s="1" t="s">
        <v>21</v>
      </c>
      <c r="J1271" s="3" t="s">
        <v>27947</v>
      </c>
      <c r="K1271">
        <v>150</v>
      </c>
      <c r="L1271" s="1" t="s">
        <v>22</v>
      </c>
      <c r="M1271" s="2">
        <v>44902</v>
      </c>
      <c r="N1271" s="1" t="s">
        <v>84</v>
      </c>
      <c r="O1271" s="1" t="s">
        <v>32</v>
      </c>
      <c r="P1271" s="1">
        <f>_3___Healthcare_Data_v1[[#This Row],[Discharge Date]]-_3___Healthcare_Data_v1[[#This Row],[Date of Admission]]</f>
        <v>6</v>
      </c>
      <c r="Q1271" s="1">
        <f>IFERROR(_3___Healthcare_Data_v1[[#This Row],[ Billing Amount ]]/_3___Healthcare_Data_v1[[#This Row],[Days in Hospital]],0)</f>
        <v>4819.6216350000004</v>
      </c>
      <c r="R1271" s="1" t="str">
        <f>IF(_3___Healthcare_Data_v1[[#This Row],[Age]]&gt;60,"Senior",IF(_3___Healthcare_Data_v1[[#This Row],[Age]]&gt;35,"Middle","Young"))</f>
        <v>Senior</v>
      </c>
    </row>
    <row r="1272" spans="1:18" x14ac:dyDescent="0.3">
      <c r="A1272" s="1" t="s">
        <v>3767</v>
      </c>
      <c r="B1272" s="1" t="s">
        <v>26683</v>
      </c>
      <c r="C1272" s="1" t="s">
        <v>26</v>
      </c>
      <c r="D1272" s="1" t="s">
        <v>89</v>
      </c>
      <c r="E1272" s="1" t="s">
        <v>26615</v>
      </c>
      <c r="F1272" s="2">
        <v>44631</v>
      </c>
      <c r="G1272" s="1" t="s">
        <v>3768</v>
      </c>
      <c r="H1272" s="1" t="s">
        <v>3769</v>
      </c>
      <c r="I1272" s="1" t="s">
        <v>60</v>
      </c>
      <c r="J1272" s="3" t="s">
        <v>27948</v>
      </c>
      <c r="K1272">
        <v>159</v>
      </c>
      <c r="L1272" s="1" t="s">
        <v>38</v>
      </c>
      <c r="M1272" s="2">
        <v>44654</v>
      </c>
      <c r="N1272" s="1" t="s">
        <v>48</v>
      </c>
      <c r="O1272" s="1" t="s">
        <v>24</v>
      </c>
      <c r="P1272" s="1">
        <f>_3___Healthcare_Data_v1[[#This Row],[Discharge Date]]-_3___Healthcare_Data_v1[[#This Row],[Date of Admission]]</f>
        <v>23</v>
      </c>
      <c r="Q1272" s="1">
        <f>IFERROR(_3___Healthcare_Data_v1[[#This Row],[ Billing Amount ]]/_3___Healthcare_Data_v1[[#This Row],[Days in Hospital]],0)</f>
        <v>228.33661195652175</v>
      </c>
      <c r="R1272" s="1" t="str">
        <f>IF(_3___Healthcare_Data_v1[[#This Row],[Age]]&gt;60,"Senior",IF(_3___Healthcare_Data_v1[[#This Row],[Age]]&gt;35,"Middle","Young"))</f>
        <v>Senior</v>
      </c>
    </row>
    <row r="1273" spans="1:18" x14ac:dyDescent="0.3">
      <c r="A1273" s="1" t="s">
        <v>3770</v>
      </c>
      <c r="B1273" s="1" t="s">
        <v>26640</v>
      </c>
      <c r="C1273" s="1" t="s">
        <v>26</v>
      </c>
      <c r="D1273" s="1" t="s">
        <v>27</v>
      </c>
      <c r="E1273" s="1" t="s">
        <v>26615</v>
      </c>
      <c r="F1273" s="2">
        <v>44348</v>
      </c>
      <c r="G1273" s="1" t="s">
        <v>3771</v>
      </c>
      <c r="H1273" s="1" t="s">
        <v>3772</v>
      </c>
      <c r="I1273" s="1" t="s">
        <v>21</v>
      </c>
      <c r="J1273" s="3" t="s">
        <v>27949</v>
      </c>
      <c r="K1273">
        <v>329</v>
      </c>
      <c r="L1273" s="1" t="s">
        <v>42</v>
      </c>
      <c r="M1273" s="2">
        <v>44365</v>
      </c>
      <c r="N1273" s="1" t="s">
        <v>23</v>
      </c>
      <c r="O1273" s="1" t="s">
        <v>24</v>
      </c>
      <c r="P1273" s="1">
        <f>_3___Healthcare_Data_v1[[#This Row],[Discharge Date]]-_3___Healthcare_Data_v1[[#This Row],[Date of Admission]]</f>
        <v>17</v>
      </c>
      <c r="Q1273" s="1">
        <f>IFERROR(_3___Healthcare_Data_v1[[#This Row],[ Billing Amount ]]/_3___Healthcare_Data_v1[[#This Row],[Days in Hospital]],0)</f>
        <v>1977.9046276470588</v>
      </c>
      <c r="R1273" s="1" t="str">
        <f>IF(_3___Healthcare_Data_v1[[#This Row],[Age]]&gt;60,"Senior",IF(_3___Healthcare_Data_v1[[#This Row],[Age]]&gt;35,"Middle","Young"))</f>
        <v>Senior</v>
      </c>
    </row>
    <row r="1274" spans="1:18" x14ac:dyDescent="0.3">
      <c r="A1274" s="1" t="s">
        <v>3773</v>
      </c>
      <c r="B1274" s="1" t="s">
        <v>26759</v>
      </c>
      <c r="C1274" s="1" t="s">
        <v>16</v>
      </c>
      <c r="D1274" s="1" t="s">
        <v>27</v>
      </c>
      <c r="E1274" s="1" t="s">
        <v>28</v>
      </c>
      <c r="F1274" s="2">
        <v>44942</v>
      </c>
      <c r="G1274" s="1" t="s">
        <v>1308</v>
      </c>
      <c r="H1274" s="1" t="s">
        <v>3774</v>
      </c>
      <c r="I1274" s="1" t="s">
        <v>52</v>
      </c>
      <c r="J1274" s="3" t="s">
        <v>27950</v>
      </c>
      <c r="K1274">
        <v>456</v>
      </c>
      <c r="L1274" s="1" t="s">
        <v>42</v>
      </c>
      <c r="M1274" s="2">
        <v>44962</v>
      </c>
      <c r="N1274" s="1" t="s">
        <v>84</v>
      </c>
      <c r="O1274" s="1" t="s">
        <v>32</v>
      </c>
      <c r="P1274" s="1">
        <f>_3___Healthcare_Data_v1[[#This Row],[Discharge Date]]-_3___Healthcare_Data_v1[[#This Row],[Date of Admission]]</f>
        <v>20</v>
      </c>
      <c r="Q1274" s="1">
        <f>IFERROR(_3___Healthcare_Data_v1[[#This Row],[ Billing Amount ]]/_3___Healthcare_Data_v1[[#This Row],[Days in Hospital]],0)</f>
        <v>207.63749025000001</v>
      </c>
      <c r="R1274" s="1" t="str">
        <f>IF(_3___Healthcare_Data_v1[[#This Row],[Age]]&gt;60,"Senior",IF(_3___Healthcare_Data_v1[[#This Row],[Age]]&gt;35,"Middle","Young"))</f>
        <v>Senior</v>
      </c>
    </row>
    <row r="1275" spans="1:18" x14ac:dyDescent="0.3">
      <c r="A1275" s="1" t="s">
        <v>3775</v>
      </c>
      <c r="B1275" s="1" t="s">
        <v>26672</v>
      </c>
      <c r="C1275" s="1" t="s">
        <v>26</v>
      </c>
      <c r="D1275" s="1" t="s">
        <v>17</v>
      </c>
      <c r="E1275" s="1" t="s">
        <v>26620</v>
      </c>
      <c r="F1275" s="2">
        <v>44086</v>
      </c>
      <c r="G1275" s="1" t="s">
        <v>3776</v>
      </c>
      <c r="H1275" s="1" t="s">
        <v>3777</v>
      </c>
      <c r="I1275" s="1" t="s">
        <v>21</v>
      </c>
      <c r="J1275" s="3" t="s">
        <v>27951</v>
      </c>
      <c r="K1275">
        <v>145</v>
      </c>
      <c r="L1275" s="1" t="s">
        <v>38</v>
      </c>
      <c r="M1275" s="2">
        <v>44090</v>
      </c>
      <c r="N1275" s="1" t="s">
        <v>48</v>
      </c>
      <c r="O1275" s="1" t="s">
        <v>32</v>
      </c>
      <c r="P1275" s="1">
        <f>_3___Healthcare_Data_v1[[#This Row],[Discharge Date]]-_3___Healthcare_Data_v1[[#This Row],[Date of Admission]]</f>
        <v>4</v>
      </c>
      <c r="Q1275" s="1">
        <f>IFERROR(_3___Healthcare_Data_v1[[#This Row],[ Billing Amount ]]/_3___Healthcare_Data_v1[[#This Row],[Days in Hospital]],0)</f>
        <v>2616.0273849999999</v>
      </c>
      <c r="R1275" s="1" t="str">
        <f>IF(_3___Healthcare_Data_v1[[#This Row],[Age]]&gt;60,"Senior",IF(_3___Healthcare_Data_v1[[#This Row],[Age]]&gt;35,"Middle","Young"))</f>
        <v>Senior</v>
      </c>
    </row>
    <row r="1276" spans="1:18" x14ac:dyDescent="0.3">
      <c r="A1276" s="1" t="s">
        <v>3778</v>
      </c>
      <c r="B1276" s="1" t="s">
        <v>26619</v>
      </c>
      <c r="C1276" s="1" t="s">
        <v>26</v>
      </c>
      <c r="D1276" s="1" t="s">
        <v>89</v>
      </c>
      <c r="E1276" s="1" t="s">
        <v>26620</v>
      </c>
      <c r="F1276" s="2">
        <v>43812</v>
      </c>
      <c r="G1276" s="1" t="s">
        <v>3779</v>
      </c>
      <c r="H1276" s="1" t="s">
        <v>3780</v>
      </c>
      <c r="I1276" s="1" t="s">
        <v>21</v>
      </c>
      <c r="J1276" s="3" t="s">
        <v>27952</v>
      </c>
      <c r="K1276">
        <v>206</v>
      </c>
      <c r="L1276" s="1" t="s">
        <v>38</v>
      </c>
      <c r="M1276" s="2">
        <v>43820</v>
      </c>
      <c r="N1276" s="1" t="s">
        <v>23</v>
      </c>
      <c r="O1276" s="1" t="s">
        <v>24</v>
      </c>
      <c r="P1276" s="1">
        <f>_3___Healthcare_Data_v1[[#This Row],[Discharge Date]]-_3___Healthcare_Data_v1[[#This Row],[Date of Admission]]</f>
        <v>8</v>
      </c>
      <c r="Q1276" s="1">
        <f>IFERROR(_3___Healthcare_Data_v1[[#This Row],[ Billing Amount ]]/_3___Healthcare_Data_v1[[#This Row],[Days in Hospital]],0)</f>
        <v>1132.0169573749999</v>
      </c>
      <c r="R1276" s="1" t="str">
        <f>IF(_3___Healthcare_Data_v1[[#This Row],[Age]]&gt;60,"Senior",IF(_3___Healthcare_Data_v1[[#This Row],[Age]]&gt;35,"Middle","Young"))</f>
        <v>Senior</v>
      </c>
    </row>
    <row r="1277" spans="1:18" x14ac:dyDescent="0.3">
      <c r="A1277" s="1" t="s">
        <v>3781</v>
      </c>
      <c r="B1277" s="1" t="s">
        <v>26845</v>
      </c>
      <c r="C1277" s="1" t="s">
        <v>16</v>
      </c>
      <c r="D1277" s="1" t="s">
        <v>229</v>
      </c>
      <c r="E1277" s="1" t="s">
        <v>35</v>
      </c>
      <c r="F1277" s="2">
        <v>44151</v>
      </c>
      <c r="G1277" s="1" t="s">
        <v>3782</v>
      </c>
      <c r="H1277" s="1" t="s">
        <v>3783</v>
      </c>
      <c r="I1277" s="1" t="s">
        <v>21</v>
      </c>
      <c r="J1277" s="3" t="s">
        <v>27953</v>
      </c>
      <c r="K1277">
        <v>341</v>
      </c>
      <c r="L1277" s="1" t="s">
        <v>38</v>
      </c>
      <c r="M1277" s="2">
        <v>44171</v>
      </c>
      <c r="N1277" s="1" t="s">
        <v>23</v>
      </c>
      <c r="O1277" s="1" t="s">
        <v>32</v>
      </c>
      <c r="P1277" s="1">
        <f>_3___Healthcare_Data_v1[[#This Row],[Discharge Date]]-_3___Healthcare_Data_v1[[#This Row],[Date of Admission]]</f>
        <v>20</v>
      </c>
      <c r="Q1277" s="1">
        <f>IFERROR(_3___Healthcare_Data_v1[[#This Row],[ Billing Amount ]]/_3___Healthcare_Data_v1[[#This Row],[Days in Hospital]],0)</f>
        <v>317.11578969999999</v>
      </c>
      <c r="R1277" s="1" t="str">
        <f>IF(_3___Healthcare_Data_v1[[#This Row],[Age]]&gt;60,"Senior",IF(_3___Healthcare_Data_v1[[#This Row],[Age]]&gt;35,"Middle","Young"))</f>
        <v>Senior</v>
      </c>
    </row>
    <row r="1278" spans="1:18" x14ac:dyDescent="0.3">
      <c r="A1278" s="1" t="s">
        <v>3784</v>
      </c>
      <c r="B1278" s="1" t="s">
        <v>26759</v>
      </c>
      <c r="C1278" s="1" t="s">
        <v>16</v>
      </c>
      <c r="D1278" s="1" t="s">
        <v>27</v>
      </c>
      <c r="E1278" s="1" t="s">
        <v>69</v>
      </c>
      <c r="F1278" s="2">
        <v>45024</v>
      </c>
      <c r="G1278" s="1" t="s">
        <v>3785</v>
      </c>
      <c r="H1278" s="1" t="s">
        <v>3786</v>
      </c>
      <c r="I1278" s="1" t="s">
        <v>60</v>
      </c>
      <c r="J1278" s="3" t="s">
        <v>27954</v>
      </c>
      <c r="K1278">
        <v>400</v>
      </c>
      <c r="L1278" s="1" t="s">
        <v>38</v>
      </c>
      <c r="M1278" s="2">
        <v>45043</v>
      </c>
      <c r="N1278" s="1" t="s">
        <v>23</v>
      </c>
      <c r="O1278" s="1" t="s">
        <v>32</v>
      </c>
      <c r="P1278" s="1">
        <f>_3___Healthcare_Data_v1[[#This Row],[Discharge Date]]-_3___Healthcare_Data_v1[[#This Row],[Date of Admission]]</f>
        <v>19</v>
      </c>
      <c r="Q1278" s="1">
        <f>IFERROR(_3___Healthcare_Data_v1[[#This Row],[ Billing Amount ]]/_3___Healthcare_Data_v1[[#This Row],[Days in Hospital]],0)</f>
        <v>372.75300215789474</v>
      </c>
      <c r="R1278" s="1" t="str">
        <f>IF(_3___Healthcare_Data_v1[[#This Row],[Age]]&gt;60,"Senior",IF(_3___Healthcare_Data_v1[[#This Row],[Age]]&gt;35,"Middle","Young"))</f>
        <v>Senior</v>
      </c>
    </row>
    <row r="1279" spans="1:18" x14ac:dyDescent="0.3">
      <c r="A1279" s="1" t="s">
        <v>3787</v>
      </c>
      <c r="B1279" s="1" t="s">
        <v>26723</v>
      </c>
      <c r="C1279" s="1" t="s">
        <v>16</v>
      </c>
      <c r="D1279" s="1" t="s">
        <v>229</v>
      </c>
      <c r="E1279" s="1" t="s">
        <v>35</v>
      </c>
      <c r="F1279" s="2">
        <v>43947</v>
      </c>
      <c r="G1279" s="1" t="s">
        <v>3788</v>
      </c>
      <c r="H1279" s="1" t="s">
        <v>3789</v>
      </c>
      <c r="I1279" s="1" t="s">
        <v>56</v>
      </c>
      <c r="J1279" s="3" t="s">
        <v>27955</v>
      </c>
      <c r="K1279">
        <v>285</v>
      </c>
      <c r="L1279" s="1" t="s">
        <v>22</v>
      </c>
      <c r="M1279" s="2">
        <v>43964</v>
      </c>
      <c r="N1279" s="1" t="s">
        <v>84</v>
      </c>
      <c r="O1279" s="1" t="s">
        <v>24</v>
      </c>
      <c r="P1279" s="1">
        <f>_3___Healthcare_Data_v1[[#This Row],[Discharge Date]]-_3___Healthcare_Data_v1[[#This Row],[Date of Admission]]</f>
        <v>17</v>
      </c>
      <c r="Q1279" s="1">
        <f>IFERROR(_3___Healthcare_Data_v1[[#This Row],[ Billing Amount ]]/_3___Healthcare_Data_v1[[#This Row],[Days in Hospital]],0)</f>
        <v>816.57387176470593</v>
      </c>
      <c r="R1279" s="1" t="str">
        <f>IF(_3___Healthcare_Data_v1[[#This Row],[Age]]&gt;60,"Senior",IF(_3___Healthcare_Data_v1[[#This Row],[Age]]&gt;35,"Middle","Young"))</f>
        <v>Senior</v>
      </c>
    </row>
    <row r="1280" spans="1:18" x14ac:dyDescent="0.3">
      <c r="A1280" s="1" t="s">
        <v>3790</v>
      </c>
      <c r="B1280" s="1" t="s">
        <v>26720</v>
      </c>
      <c r="C1280" s="1" t="s">
        <v>26</v>
      </c>
      <c r="D1280" s="1" t="s">
        <v>17</v>
      </c>
      <c r="E1280" s="1" t="s">
        <v>26620</v>
      </c>
      <c r="F1280" s="2">
        <v>44679</v>
      </c>
      <c r="G1280" s="1" t="s">
        <v>3791</v>
      </c>
      <c r="H1280" s="1" t="s">
        <v>3792</v>
      </c>
      <c r="I1280" s="1" t="s">
        <v>21</v>
      </c>
      <c r="J1280" s="3" t="s">
        <v>27956</v>
      </c>
      <c r="K1280">
        <v>312</v>
      </c>
      <c r="L1280" s="1" t="s">
        <v>38</v>
      </c>
      <c r="M1280" s="2">
        <v>44681</v>
      </c>
      <c r="N1280" s="1" t="s">
        <v>84</v>
      </c>
      <c r="O1280" s="1" t="s">
        <v>32</v>
      </c>
      <c r="P1280" s="1">
        <f>_3___Healthcare_Data_v1[[#This Row],[Discharge Date]]-_3___Healthcare_Data_v1[[#This Row],[Date of Admission]]</f>
        <v>2</v>
      </c>
      <c r="Q1280" s="1">
        <f>IFERROR(_3___Healthcare_Data_v1[[#This Row],[ Billing Amount ]]/_3___Healthcare_Data_v1[[#This Row],[Days in Hospital]],0)</f>
        <v>8107.33439</v>
      </c>
      <c r="R1280" s="1" t="str">
        <f>IF(_3___Healthcare_Data_v1[[#This Row],[Age]]&gt;60,"Senior",IF(_3___Healthcare_Data_v1[[#This Row],[Age]]&gt;35,"Middle","Young"))</f>
        <v>Senior</v>
      </c>
    </row>
    <row r="1281" spans="1:18" x14ac:dyDescent="0.3">
      <c r="A1281" s="1" t="s">
        <v>3793</v>
      </c>
      <c r="B1281" s="1" t="s">
        <v>26822</v>
      </c>
      <c r="C1281" s="1" t="s">
        <v>16</v>
      </c>
      <c r="D1281" s="1" t="s">
        <v>17</v>
      </c>
      <c r="E1281" s="1" t="s">
        <v>18</v>
      </c>
      <c r="F1281" s="2">
        <v>44282</v>
      </c>
      <c r="G1281" s="1" t="s">
        <v>3794</v>
      </c>
      <c r="H1281" s="1" t="s">
        <v>3795</v>
      </c>
      <c r="I1281" s="1" t="s">
        <v>21</v>
      </c>
      <c r="J1281" s="3" t="s">
        <v>27957</v>
      </c>
      <c r="K1281">
        <v>230</v>
      </c>
      <c r="L1281" s="1" t="s">
        <v>22</v>
      </c>
      <c r="M1281" s="2">
        <v>44299</v>
      </c>
      <c r="N1281" s="1" t="s">
        <v>84</v>
      </c>
      <c r="O1281" s="1" t="s">
        <v>32</v>
      </c>
      <c r="P1281" s="1">
        <f>_3___Healthcare_Data_v1[[#This Row],[Discharge Date]]-_3___Healthcare_Data_v1[[#This Row],[Date of Admission]]</f>
        <v>17</v>
      </c>
      <c r="Q1281" s="1">
        <f>IFERROR(_3___Healthcare_Data_v1[[#This Row],[ Billing Amount ]]/_3___Healthcare_Data_v1[[#This Row],[Days in Hospital]],0)</f>
        <v>3262.6182670588237</v>
      </c>
      <c r="R1281" s="1" t="str">
        <f>IF(_3___Healthcare_Data_v1[[#This Row],[Age]]&gt;60,"Senior",IF(_3___Healthcare_Data_v1[[#This Row],[Age]]&gt;35,"Middle","Young"))</f>
        <v>Senior</v>
      </c>
    </row>
    <row r="1282" spans="1:18" x14ac:dyDescent="0.3">
      <c r="A1282" s="1" t="s">
        <v>101</v>
      </c>
      <c r="B1282" s="1" t="s">
        <v>26759</v>
      </c>
      <c r="C1282" s="1" t="s">
        <v>26</v>
      </c>
      <c r="D1282" s="1" t="s">
        <v>49</v>
      </c>
      <c r="E1282" s="1" t="s">
        <v>26615</v>
      </c>
      <c r="F1282" s="2">
        <v>43637</v>
      </c>
      <c r="G1282" s="1" t="s">
        <v>3796</v>
      </c>
      <c r="H1282" s="1" t="s">
        <v>285</v>
      </c>
      <c r="I1282" s="1" t="s">
        <v>60</v>
      </c>
      <c r="J1282" s="3" t="s">
        <v>27958</v>
      </c>
      <c r="K1282">
        <v>145</v>
      </c>
      <c r="L1282" s="1" t="s">
        <v>22</v>
      </c>
      <c r="M1282" s="2">
        <v>43652</v>
      </c>
      <c r="N1282" s="1" t="s">
        <v>31</v>
      </c>
      <c r="O1282" s="1" t="s">
        <v>24</v>
      </c>
      <c r="P1282" s="1">
        <f>_3___Healthcare_Data_v1[[#This Row],[Discharge Date]]-_3___Healthcare_Data_v1[[#This Row],[Date of Admission]]</f>
        <v>15</v>
      </c>
      <c r="Q1282" s="1">
        <f>IFERROR(_3___Healthcare_Data_v1[[#This Row],[ Billing Amount ]]/_3___Healthcare_Data_v1[[#This Row],[Days in Hospital]],0)</f>
        <v>2130.7938586666664</v>
      </c>
      <c r="R1282" s="1" t="str">
        <f>IF(_3___Healthcare_Data_v1[[#This Row],[Age]]&gt;60,"Senior",IF(_3___Healthcare_Data_v1[[#This Row],[Age]]&gt;35,"Middle","Young"))</f>
        <v>Senior</v>
      </c>
    </row>
    <row r="1283" spans="1:18" x14ac:dyDescent="0.3">
      <c r="A1283" s="1" t="s">
        <v>3797</v>
      </c>
      <c r="B1283" s="1" t="s">
        <v>26628</v>
      </c>
      <c r="C1283" s="1" t="s">
        <v>26</v>
      </c>
      <c r="D1283" s="1" t="s">
        <v>62</v>
      </c>
      <c r="E1283" s="1" t="s">
        <v>26620</v>
      </c>
      <c r="F1283" s="2">
        <v>43946</v>
      </c>
      <c r="G1283" s="1" t="s">
        <v>3798</v>
      </c>
      <c r="H1283" s="1" t="s">
        <v>3799</v>
      </c>
      <c r="I1283" s="1" t="s">
        <v>56</v>
      </c>
      <c r="J1283" s="3" t="s">
        <v>27959</v>
      </c>
      <c r="K1283">
        <v>308</v>
      </c>
      <c r="L1283" s="1" t="s">
        <v>42</v>
      </c>
      <c r="M1283" s="2">
        <v>43965</v>
      </c>
      <c r="N1283" s="1" t="s">
        <v>23</v>
      </c>
      <c r="O1283" s="1" t="s">
        <v>44</v>
      </c>
      <c r="P1283" s="1">
        <f>_3___Healthcare_Data_v1[[#This Row],[Discharge Date]]-_3___Healthcare_Data_v1[[#This Row],[Date of Admission]]</f>
        <v>19</v>
      </c>
      <c r="Q1283" s="1">
        <f>IFERROR(_3___Healthcare_Data_v1[[#This Row],[ Billing Amount ]]/_3___Healthcare_Data_v1[[#This Row],[Days in Hospital]],0)</f>
        <v>509.04619773684209</v>
      </c>
      <c r="R1283" s="1" t="str">
        <f>IF(_3___Healthcare_Data_v1[[#This Row],[Age]]&gt;60,"Senior",IF(_3___Healthcare_Data_v1[[#This Row],[Age]]&gt;35,"Middle","Young"))</f>
        <v>Senior</v>
      </c>
    </row>
    <row r="1284" spans="1:18" x14ac:dyDescent="0.3">
      <c r="A1284" s="1" t="s">
        <v>3800</v>
      </c>
      <c r="B1284" s="1" t="s">
        <v>26636</v>
      </c>
      <c r="C1284" s="1" t="s">
        <v>16</v>
      </c>
      <c r="D1284" s="1" t="s">
        <v>62</v>
      </c>
      <c r="E1284" s="1" t="s">
        <v>18</v>
      </c>
      <c r="F1284" s="2">
        <v>44193</v>
      </c>
      <c r="G1284" s="1" t="s">
        <v>3801</v>
      </c>
      <c r="H1284" s="1" t="s">
        <v>3802</v>
      </c>
      <c r="I1284" s="1" t="s">
        <v>21</v>
      </c>
      <c r="J1284" s="3" t="s">
        <v>27960</v>
      </c>
      <c r="K1284">
        <v>219</v>
      </c>
      <c r="L1284" s="1" t="s">
        <v>22</v>
      </c>
      <c r="M1284" s="2">
        <v>44197</v>
      </c>
      <c r="N1284" s="1" t="s">
        <v>23</v>
      </c>
      <c r="O1284" s="1" t="s">
        <v>32</v>
      </c>
      <c r="P1284" s="1">
        <f>_3___Healthcare_Data_v1[[#This Row],[Discharge Date]]-_3___Healthcare_Data_v1[[#This Row],[Date of Admission]]</f>
        <v>4</v>
      </c>
      <c r="Q1284" s="1">
        <f>IFERROR(_3___Healthcare_Data_v1[[#This Row],[ Billing Amount ]]/_3___Healthcare_Data_v1[[#This Row],[Days in Hospital]],0)</f>
        <v>9833.9561200000007</v>
      </c>
      <c r="R1284" s="1" t="str">
        <f>IF(_3___Healthcare_Data_v1[[#This Row],[Age]]&gt;60,"Senior",IF(_3___Healthcare_Data_v1[[#This Row],[Age]]&gt;35,"Middle","Young"))</f>
        <v>Senior</v>
      </c>
    </row>
    <row r="1285" spans="1:18" x14ac:dyDescent="0.3">
      <c r="A1285" s="1" t="s">
        <v>3803</v>
      </c>
      <c r="B1285" s="1" t="s">
        <v>26636</v>
      </c>
      <c r="C1285" s="1" t="s">
        <v>16</v>
      </c>
      <c r="D1285" s="1" t="s">
        <v>62</v>
      </c>
      <c r="E1285" s="1" t="s">
        <v>26615</v>
      </c>
      <c r="F1285" s="2">
        <v>43432</v>
      </c>
      <c r="G1285" s="1" t="s">
        <v>3804</v>
      </c>
      <c r="H1285" s="1" t="s">
        <v>3805</v>
      </c>
      <c r="I1285" s="1" t="s">
        <v>21</v>
      </c>
      <c r="J1285" s="3" t="s">
        <v>27961</v>
      </c>
      <c r="K1285">
        <v>167</v>
      </c>
      <c r="L1285" s="1" t="s">
        <v>38</v>
      </c>
      <c r="M1285" s="2">
        <v>43453</v>
      </c>
      <c r="N1285" s="1" t="s">
        <v>84</v>
      </c>
      <c r="O1285" s="1" t="s">
        <v>32</v>
      </c>
      <c r="P1285" s="1">
        <f>_3___Healthcare_Data_v1[[#This Row],[Discharge Date]]-_3___Healthcare_Data_v1[[#This Row],[Date of Admission]]</f>
        <v>21</v>
      </c>
      <c r="Q1285" s="1">
        <f>IFERROR(_3___Healthcare_Data_v1[[#This Row],[ Billing Amount ]]/_3___Healthcare_Data_v1[[#This Row],[Days in Hospital]],0)</f>
        <v>769.74627380952381</v>
      </c>
      <c r="R1285" s="1" t="str">
        <f>IF(_3___Healthcare_Data_v1[[#This Row],[Age]]&gt;60,"Senior",IF(_3___Healthcare_Data_v1[[#This Row],[Age]]&gt;35,"Middle","Young"))</f>
        <v>Senior</v>
      </c>
    </row>
    <row r="1286" spans="1:18" x14ac:dyDescent="0.3">
      <c r="A1286" s="1" t="s">
        <v>3806</v>
      </c>
      <c r="B1286" s="1" t="s">
        <v>26732</v>
      </c>
      <c r="C1286" s="1" t="s">
        <v>16</v>
      </c>
      <c r="D1286" s="1" t="s">
        <v>62</v>
      </c>
      <c r="E1286" s="1" t="s">
        <v>26620</v>
      </c>
      <c r="F1286" s="2">
        <v>44117</v>
      </c>
      <c r="G1286" s="1" t="s">
        <v>2607</v>
      </c>
      <c r="H1286" s="1" t="s">
        <v>3807</v>
      </c>
      <c r="I1286" s="1" t="s">
        <v>52</v>
      </c>
      <c r="J1286" s="3" t="s">
        <v>27962</v>
      </c>
      <c r="K1286">
        <v>184</v>
      </c>
      <c r="L1286" s="1" t="s">
        <v>38</v>
      </c>
      <c r="M1286" s="2">
        <v>44131</v>
      </c>
      <c r="N1286" s="1" t="s">
        <v>84</v>
      </c>
      <c r="O1286" s="1" t="s">
        <v>24</v>
      </c>
      <c r="P1286" s="1">
        <f>_3___Healthcare_Data_v1[[#This Row],[Discharge Date]]-_3___Healthcare_Data_v1[[#This Row],[Date of Admission]]</f>
        <v>14</v>
      </c>
      <c r="Q1286" s="1">
        <f>IFERROR(_3___Healthcare_Data_v1[[#This Row],[ Billing Amount ]]/_3___Healthcare_Data_v1[[#This Row],[Days in Hospital]],0)</f>
        <v>645.03802442857148</v>
      </c>
      <c r="R1286" s="1" t="str">
        <f>IF(_3___Healthcare_Data_v1[[#This Row],[Age]]&gt;60,"Senior",IF(_3___Healthcare_Data_v1[[#This Row],[Age]]&gt;35,"Middle","Young"))</f>
        <v>Senior</v>
      </c>
    </row>
    <row r="1287" spans="1:18" x14ac:dyDescent="0.3">
      <c r="A1287" s="1" t="s">
        <v>3808</v>
      </c>
      <c r="B1287" s="1" t="s">
        <v>26679</v>
      </c>
      <c r="C1287" s="1" t="s">
        <v>26</v>
      </c>
      <c r="D1287" s="1" t="s">
        <v>27</v>
      </c>
      <c r="E1287" s="1" t="s">
        <v>69</v>
      </c>
      <c r="F1287" s="2">
        <v>44004</v>
      </c>
      <c r="G1287" s="1" t="s">
        <v>3809</v>
      </c>
      <c r="H1287" s="1" t="s">
        <v>3810</v>
      </c>
      <c r="I1287" s="1" t="s">
        <v>56</v>
      </c>
      <c r="J1287" s="3" t="s">
        <v>27963</v>
      </c>
      <c r="K1287">
        <v>402</v>
      </c>
      <c r="L1287" s="1" t="s">
        <v>22</v>
      </c>
      <c r="M1287" s="2">
        <v>44009</v>
      </c>
      <c r="N1287" s="1" t="s">
        <v>84</v>
      </c>
      <c r="O1287" s="1" t="s">
        <v>32</v>
      </c>
      <c r="P1287" s="1">
        <f>_3___Healthcare_Data_v1[[#This Row],[Discharge Date]]-_3___Healthcare_Data_v1[[#This Row],[Date of Admission]]</f>
        <v>5</v>
      </c>
      <c r="Q1287" s="1">
        <f>IFERROR(_3___Healthcare_Data_v1[[#This Row],[ Billing Amount ]]/_3___Healthcare_Data_v1[[#This Row],[Days in Hospital]],0)</f>
        <v>9875.7683059999999</v>
      </c>
      <c r="R1287" s="1" t="str">
        <f>IF(_3___Healthcare_Data_v1[[#This Row],[Age]]&gt;60,"Senior",IF(_3___Healthcare_Data_v1[[#This Row],[Age]]&gt;35,"Middle","Young"))</f>
        <v>Senior</v>
      </c>
    </row>
    <row r="1288" spans="1:18" x14ac:dyDescent="0.3">
      <c r="A1288" s="1" t="s">
        <v>3811</v>
      </c>
      <c r="B1288" s="1" t="s">
        <v>26994</v>
      </c>
      <c r="C1288" s="1" t="s">
        <v>16</v>
      </c>
      <c r="D1288" s="1" t="s">
        <v>17</v>
      </c>
      <c r="E1288" s="1" t="s">
        <v>18</v>
      </c>
      <c r="F1288" s="2">
        <v>45058</v>
      </c>
      <c r="G1288" s="1" t="s">
        <v>3812</v>
      </c>
      <c r="H1288" s="1" t="s">
        <v>1231</v>
      </c>
      <c r="I1288" s="1" t="s">
        <v>60</v>
      </c>
      <c r="J1288" s="3" t="s">
        <v>27964</v>
      </c>
      <c r="K1288">
        <v>405</v>
      </c>
      <c r="L1288" s="1" t="s">
        <v>38</v>
      </c>
      <c r="M1288" s="2">
        <v>45068</v>
      </c>
      <c r="N1288" s="1" t="s">
        <v>31</v>
      </c>
      <c r="O1288" s="1" t="s">
        <v>32</v>
      </c>
      <c r="P1288" s="1">
        <f>_3___Healthcare_Data_v1[[#This Row],[Discharge Date]]-_3___Healthcare_Data_v1[[#This Row],[Date of Admission]]</f>
        <v>10</v>
      </c>
      <c r="Q1288" s="1">
        <f>IFERROR(_3___Healthcare_Data_v1[[#This Row],[ Billing Amount ]]/_3___Healthcare_Data_v1[[#This Row],[Days in Hospital]],0)</f>
        <v>5934.1072079999994</v>
      </c>
      <c r="R1288" s="1" t="str">
        <f>IF(_3___Healthcare_Data_v1[[#This Row],[Age]]&gt;60,"Senior",IF(_3___Healthcare_Data_v1[[#This Row],[Age]]&gt;35,"Middle","Young"))</f>
        <v>Senior</v>
      </c>
    </row>
    <row r="1289" spans="1:18" x14ac:dyDescent="0.3">
      <c r="A1289" s="1" t="s">
        <v>3813</v>
      </c>
      <c r="B1289" s="1" t="s">
        <v>26710</v>
      </c>
      <c r="C1289" s="1" t="s">
        <v>26</v>
      </c>
      <c r="D1289" s="1" t="s">
        <v>89</v>
      </c>
      <c r="E1289" s="1" t="s">
        <v>26615</v>
      </c>
      <c r="F1289" s="2">
        <v>44781</v>
      </c>
      <c r="G1289" s="1" t="s">
        <v>3814</v>
      </c>
      <c r="H1289" s="1" t="s">
        <v>3815</v>
      </c>
      <c r="I1289" s="1" t="s">
        <v>21</v>
      </c>
      <c r="J1289" s="3" t="s">
        <v>27965</v>
      </c>
      <c r="K1289">
        <v>333</v>
      </c>
      <c r="L1289" s="1" t="s">
        <v>38</v>
      </c>
      <c r="M1289" s="2">
        <v>44790</v>
      </c>
      <c r="N1289" s="1" t="s">
        <v>31</v>
      </c>
      <c r="O1289" s="1" t="s">
        <v>24</v>
      </c>
      <c r="P1289" s="1">
        <f>_3___Healthcare_Data_v1[[#This Row],[Discharge Date]]-_3___Healthcare_Data_v1[[#This Row],[Date of Admission]]</f>
        <v>9</v>
      </c>
      <c r="Q1289" s="1">
        <f>IFERROR(_3___Healthcare_Data_v1[[#This Row],[ Billing Amount ]]/_3___Healthcare_Data_v1[[#This Row],[Days in Hospital]],0)</f>
        <v>482.46616033333328</v>
      </c>
      <c r="R1289" s="1" t="str">
        <f>IF(_3___Healthcare_Data_v1[[#This Row],[Age]]&gt;60,"Senior",IF(_3___Healthcare_Data_v1[[#This Row],[Age]]&gt;35,"Middle","Young"))</f>
        <v>Senior</v>
      </c>
    </row>
    <row r="1290" spans="1:18" x14ac:dyDescent="0.3">
      <c r="A1290" s="1" t="s">
        <v>3816</v>
      </c>
      <c r="B1290" s="1" t="s">
        <v>26638</v>
      </c>
      <c r="C1290" s="1" t="s">
        <v>26</v>
      </c>
      <c r="D1290" s="1" t="s">
        <v>114</v>
      </c>
      <c r="E1290" s="1" t="s">
        <v>69</v>
      </c>
      <c r="F1290" s="2">
        <v>44539</v>
      </c>
      <c r="G1290" s="1" t="s">
        <v>3817</v>
      </c>
      <c r="H1290" s="1" t="s">
        <v>391</v>
      </c>
      <c r="I1290" s="1" t="s">
        <v>60</v>
      </c>
      <c r="J1290" s="3" t="s">
        <v>27966</v>
      </c>
      <c r="K1290">
        <v>229</v>
      </c>
      <c r="L1290" s="1" t="s">
        <v>22</v>
      </c>
      <c r="M1290" s="2">
        <v>44559</v>
      </c>
      <c r="N1290" s="1" t="s">
        <v>84</v>
      </c>
      <c r="O1290" s="1" t="s">
        <v>44</v>
      </c>
      <c r="P1290" s="1">
        <f>_3___Healthcare_Data_v1[[#This Row],[Discharge Date]]-_3___Healthcare_Data_v1[[#This Row],[Date of Admission]]</f>
        <v>20</v>
      </c>
      <c r="Q1290" s="1">
        <f>IFERROR(_3___Healthcare_Data_v1[[#This Row],[ Billing Amount ]]/_3___Healthcare_Data_v1[[#This Row],[Days in Hospital]],0)</f>
        <v>3034.0832579999997</v>
      </c>
      <c r="R1290" s="1" t="str">
        <f>IF(_3___Healthcare_Data_v1[[#This Row],[Age]]&gt;60,"Senior",IF(_3___Healthcare_Data_v1[[#This Row],[Age]]&gt;35,"Middle","Young"))</f>
        <v>Senior</v>
      </c>
    </row>
    <row r="1291" spans="1:18" x14ac:dyDescent="0.3">
      <c r="A1291" s="1" t="s">
        <v>3797</v>
      </c>
      <c r="B1291" s="1" t="s">
        <v>26737</v>
      </c>
      <c r="C1291" s="1" t="s">
        <v>26</v>
      </c>
      <c r="D1291" s="1" t="s">
        <v>49</v>
      </c>
      <c r="E1291" s="1" t="s">
        <v>26615</v>
      </c>
      <c r="F1291" s="2">
        <v>43830</v>
      </c>
      <c r="G1291" s="1" t="s">
        <v>3818</v>
      </c>
      <c r="H1291" s="1" t="s">
        <v>3819</v>
      </c>
      <c r="I1291" s="1" t="s">
        <v>21</v>
      </c>
      <c r="J1291" s="3" t="s">
        <v>27967</v>
      </c>
      <c r="K1291">
        <v>184</v>
      </c>
      <c r="L1291" s="1" t="s">
        <v>38</v>
      </c>
      <c r="M1291" s="2">
        <v>43835</v>
      </c>
      <c r="N1291" s="1" t="s">
        <v>31</v>
      </c>
      <c r="O1291" s="1" t="s">
        <v>32</v>
      </c>
      <c r="P1291" s="1">
        <f>_3___Healthcare_Data_v1[[#This Row],[Discharge Date]]-_3___Healthcare_Data_v1[[#This Row],[Date of Admission]]</f>
        <v>5</v>
      </c>
      <c r="Q1291" s="1">
        <f>IFERROR(_3___Healthcare_Data_v1[[#This Row],[ Billing Amount ]]/_3___Healthcare_Data_v1[[#This Row],[Days in Hospital]],0)</f>
        <v>4866.5751819999996</v>
      </c>
      <c r="R1291" s="1" t="str">
        <f>IF(_3___Healthcare_Data_v1[[#This Row],[Age]]&gt;60,"Senior",IF(_3___Healthcare_Data_v1[[#This Row],[Age]]&gt;35,"Middle","Young"))</f>
        <v>Senior</v>
      </c>
    </row>
    <row r="1292" spans="1:18" x14ac:dyDescent="0.3">
      <c r="A1292" s="1" t="s">
        <v>3820</v>
      </c>
      <c r="B1292" s="1" t="s">
        <v>26795</v>
      </c>
      <c r="C1292" s="1" t="s">
        <v>26</v>
      </c>
      <c r="D1292" s="1" t="s">
        <v>17</v>
      </c>
      <c r="E1292" s="1" t="s">
        <v>26620</v>
      </c>
      <c r="F1292" s="2">
        <v>44314</v>
      </c>
      <c r="G1292" s="1" t="s">
        <v>3821</v>
      </c>
      <c r="H1292" s="1" t="s">
        <v>3822</v>
      </c>
      <c r="I1292" s="1" t="s">
        <v>21</v>
      </c>
      <c r="J1292" s="3" t="s">
        <v>27968</v>
      </c>
      <c r="K1292">
        <v>244</v>
      </c>
      <c r="L1292" s="1" t="s">
        <v>42</v>
      </c>
      <c r="M1292" s="2">
        <v>44318</v>
      </c>
      <c r="N1292" s="1" t="s">
        <v>84</v>
      </c>
      <c r="O1292" s="1" t="s">
        <v>44</v>
      </c>
      <c r="P1292" s="1">
        <f>_3___Healthcare_Data_v1[[#This Row],[Discharge Date]]-_3___Healthcare_Data_v1[[#This Row],[Date of Admission]]</f>
        <v>4</v>
      </c>
      <c r="Q1292" s="1">
        <f>IFERROR(_3___Healthcare_Data_v1[[#This Row],[ Billing Amount ]]/_3___Healthcare_Data_v1[[#This Row],[Days in Hospital]],0)</f>
        <v>4389.49838</v>
      </c>
      <c r="R1292" s="1" t="str">
        <f>IF(_3___Healthcare_Data_v1[[#This Row],[Age]]&gt;60,"Senior",IF(_3___Healthcare_Data_v1[[#This Row],[Age]]&gt;35,"Middle","Young"))</f>
        <v>Senior</v>
      </c>
    </row>
    <row r="1293" spans="1:18" x14ac:dyDescent="0.3">
      <c r="A1293" s="1" t="s">
        <v>3823</v>
      </c>
      <c r="B1293" s="1" t="s">
        <v>26644</v>
      </c>
      <c r="C1293" s="1" t="s">
        <v>16</v>
      </c>
      <c r="D1293" s="1" t="s">
        <v>62</v>
      </c>
      <c r="E1293" s="1" t="s">
        <v>26620</v>
      </c>
      <c r="F1293" s="2">
        <v>45065</v>
      </c>
      <c r="G1293" s="1" t="s">
        <v>3824</v>
      </c>
      <c r="H1293" s="1" t="s">
        <v>3825</v>
      </c>
      <c r="I1293" s="1" t="s">
        <v>21</v>
      </c>
      <c r="J1293" s="3" t="s">
        <v>27969</v>
      </c>
      <c r="K1293">
        <v>311</v>
      </c>
      <c r="L1293" s="1" t="s">
        <v>38</v>
      </c>
      <c r="M1293" s="2">
        <v>45070</v>
      </c>
      <c r="N1293" s="1" t="s">
        <v>84</v>
      </c>
      <c r="O1293" s="1" t="s">
        <v>32</v>
      </c>
      <c r="P1293" s="1">
        <f>_3___Healthcare_Data_v1[[#This Row],[Discharge Date]]-_3___Healthcare_Data_v1[[#This Row],[Date of Admission]]</f>
        <v>5</v>
      </c>
      <c r="Q1293" s="1">
        <f>IFERROR(_3___Healthcare_Data_v1[[#This Row],[ Billing Amount ]]/_3___Healthcare_Data_v1[[#This Row],[Days in Hospital]],0)</f>
        <v>2586.3272580000003</v>
      </c>
      <c r="R1293" s="1" t="str">
        <f>IF(_3___Healthcare_Data_v1[[#This Row],[Age]]&gt;60,"Senior",IF(_3___Healthcare_Data_v1[[#This Row],[Age]]&gt;35,"Middle","Young"))</f>
        <v>Senior</v>
      </c>
    </row>
    <row r="1294" spans="1:18" x14ac:dyDescent="0.3">
      <c r="A1294" s="1" t="s">
        <v>3826</v>
      </c>
      <c r="B1294" s="1" t="s">
        <v>26759</v>
      </c>
      <c r="C1294" s="1" t="s">
        <v>16</v>
      </c>
      <c r="D1294" s="1" t="s">
        <v>17</v>
      </c>
      <c r="E1294" s="1" t="s">
        <v>18</v>
      </c>
      <c r="F1294" s="2">
        <v>44852</v>
      </c>
      <c r="G1294" s="1" t="s">
        <v>3827</v>
      </c>
      <c r="H1294" s="1" t="s">
        <v>3828</v>
      </c>
      <c r="I1294" s="1" t="s">
        <v>56</v>
      </c>
      <c r="J1294" s="3" t="s">
        <v>27970</v>
      </c>
      <c r="K1294">
        <v>266</v>
      </c>
      <c r="L1294" s="1" t="s">
        <v>38</v>
      </c>
      <c r="M1294" s="2">
        <v>44857</v>
      </c>
      <c r="N1294" s="1" t="s">
        <v>84</v>
      </c>
      <c r="O1294" s="1" t="s">
        <v>24</v>
      </c>
      <c r="P1294" s="1">
        <f>_3___Healthcare_Data_v1[[#This Row],[Discharge Date]]-_3___Healthcare_Data_v1[[#This Row],[Date of Admission]]</f>
        <v>5</v>
      </c>
      <c r="Q1294" s="1">
        <f>IFERROR(_3___Healthcare_Data_v1[[#This Row],[ Billing Amount ]]/_3___Healthcare_Data_v1[[#This Row],[Days in Hospital]],0)</f>
        <v>1040.7738276</v>
      </c>
      <c r="R1294" s="1" t="str">
        <f>IF(_3___Healthcare_Data_v1[[#This Row],[Age]]&gt;60,"Senior",IF(_3___Healthcare_Data_v1[[#This Row],[Age]]&gt;35,"Middle","Young"))</f>
        <v>Senior</v>
      </c>
    </row>
    <row r="1295" spans="1:18" x14ac:dyDescent="0.3">
      <c r="A1295" s="1" t="s">
        <v>3829</v>
      </c>
      <c r="B1295" s="1" t="s">
        <v>26646</v>
      </c>
      <c r="C1295" s="1" t="s">
        <v>26</v>
      </c>
      <c r="D1295" s="1" t="s">
        <v>27</v>
      </c>
      <c r="E1295" s="1" t="s">
        <v>26620</v>
      </c>
      <c r="F1295" s="2">
        <v>43413</v>
      </c>
      <c r="G1295" s="1" t="s">
        <v>3830</v>
      </c>
      <c r="H1295" s="1" t="s">
        <v>3831</v>
      </c>
      <c r="I1295" s="1" t="s">
        <v>21</v>
      </c>
      <c r="J1295" s="3" t="s">
        <v>27971</v>
      </c>
      <c r="K1295">
        <v>116</v>
      </c>
      <c r="L1295" s="1" t="s">
        <v>42</v>
      </c>
      <c r="M1295" s="2">
        <v>43414</v>
      </c>
      <c r="N1295" s="1" t="s">
        <v>23</v>
      </c>
      <c r="O1295" s="1" t="s">
        <v>32</v>
      </c>
      <c r="P1295" s="1">
        <f>_3___Healthcare_Data_v1[[#This Row],[Discharge Date]]-_3___Healthcare_Data_v1[[#This Row],[Date of Admission]]</f>
        <v>1</v>
      </c>
      <c r="Q1295" s="1">
        <f>IFERROR(_3___Healthcare_Data_v1[[#This Row],[ Billing Amount ]]/_3___Healthcare_Data_v1[[#This Row],[Days in Hospital]],0)</f>
        <v>13134.47867</v>
      </c>
      <c r="R1295" s="1" t="str">
        <f>IF(_3___Healthcare_Data_v1[[#This Row],[Age]]&gt;60,"Senior",IF(_3___Healthcare_Data_v1[[#This Row],[Age]]&gt;35,"Middle","Young"))</f>
        <v>Senior</v>
      </c>
    </row>
    <row r="1296" spans="1:18" x14ac:dyDescent="0.3">
      <c r="A1296" s="1" t="s">
        <v>3832</v>
      </c>
      <c r="B1296" s="1" t="s">
        <v>26685</v>
      </c>
      <c r="C1296" s="1" t="s">
        <v>26</v>
      </c>
      <c r="D1296" s="1" t="s">
        <v>229</v>
      </c>
      <c r="E1296" s="1" t="s">
        <v>26615</v>
      </c>
      <c r="F1296" s="2">
        <v>43601</v>
      </c>
      <c r="G1296" s="1" t="s">
        <v>3833</v>
      </c>
      <c r="H1296" s="1" t="s">
        <v>3834</v>
      </c>
      <c r="I1296" s="1" t="s">
        <v>52</v>
      </c>
      <c r="J1296" s="3" t="s">
        <v>27972</v>
      </c>
      <c r="K1296">
        <v>296</v>
      </c>
      <c r="L1296" s="1" t="s">
        <v>38</v>
      </c>
      <c r="M1296" s="2">
        <v>43602</v>
      </c>
      <c r="N1296" s="1" t="s">
        <v>84</v>
      </c>
      <c r="O1296" s="1" t="s">
        <v>32</v>
      </c>
      <c r="P1296" s="1">
        <f>_3___Healthcare_Data_v1[[#This Row],[Discharge Date]]-_3___Healthcare_Data_v1[[#This Row],[Date of Admission]]</f>
        <v>1</v>
      </c>
      <c r="Q1296" s="1">
        <f>IFERROR(_3___Healthcare_Data_v1[[#This Row],[ Billing Amount ]]/_3___Healthcare_Data_v1[[#This Row],[Days in Hospital]],0)</f>
        <v>20940.299029999998</v>
      </c>
      <c r="R1296" s="1" t="str">
        <f>IF(_3___Healthcare_Data_v1[[#This Row],[Age]]&gt;60,"Senior",IF(_3___Healthcare_Data_v1[[#This Row],[Age]]&gt;35,"Middle","Young"))</f>
        <v>Senior</v>
      </c>
    </row>
    <row r="1297" spans="1:18" x14ac:dyDescent="0.3">
      <c r="A1297" s="1" t="s">
        <v>3835</v>
      </c>
      <c r="B1297" s="1" t="s">
        <v>26850</v>
      </c>
      <c r="C1297" s="1" t="s">
        <v>26</v>
      </c>
      <c r="D1297" s="1" t="s">
        <v>17</v>
      </c>
      <c r="E1297" s="1" t="s">
        <v>35</v>
      </c>
      <c r="F1297" s="2">
        <v>44610</v>
      </c>
      <c r="G1297" s="1" t="s">
        <v>1925</v>
      </c>
      <c r="H1297" s="1" t="s">
        <v>3836</v>
      </c>
      <c r="I1297" s="1" t="s">
        <v>60</v>
      </c>
      <c r="J1297" s="3" t="s">
        <v>27973</v>
      </c>
      <c r="K1297">
        <v>230</v>
      </c>
      <c r="L1297" s="1" t="s">
        <v>38</v>
      </c>
      <c r="M1297" s="2">
        <v>44618</v>
      </c>
      <c r="N1297" s="1" t="s">
        <v>48</v>
      </c>
      <c r="O1297" s="1" t="s">
        <v>44</v>
      </c>
      <c r="P1297" s="1">
        <f>_3___Healthcare_Data_v1[[#This Row],[Discharge Date]]-_3___Healthcare_Data_v1[[#This Row],[Date of Admission]]</f>
        <v>8</v>
      </c>
      <c r="Q1297" s="1">
        <f>IFERROR(_3___Healthcare_Data_v1[[#This Row],[ Billing Amount ]]/_3___Healthcare_Data_v1[[#This Row],[Days in Hospital]],0)</f>
        <v>1473.944025</v>
      </c>
      <c r="R1297" s="1" t="str">
        <f>IF(_3___Healthcare_Data_v1[[#This Row],[Age]]&gt;60,"Senior",IF(_3___Healthcare_Data_v1[[#This Row],[Age]]&gt;35,"Middle","Young"))</f>
        <v>Senior</v>
      </c>
    </row>
    <row r="1298" spans="1:18" x14ac:dyDescent="0.3">
      <c r="A1298" s="1" t="s">
        <v>3837</v>
      </c>
      <c r="B1298" s="1" t="s">
        <v>26803</v>
      </c>
      <c r="C1298" s="1" t="s">
        <v>26</v>
      </c>
      <c r="D1298" s="1" t="s">
        <v>49</v>
      </c>
      <c r="E1298" s="1" t="s">
        <v>26620</v>
      </c>
      <c r="F1298" s="2">
        <v>44630</v>
      </c>
      <c r="G1298" s="1" t="s">
        <v>3838</v>
      </c>
      <c r="H1298" s="1" t="s">
        <v>3207</v>
      </c>
      <c r="I1298" s="1" t="s">
        <v>56</v>
      </c>
      <c r="J1298" s="3" t="s">
        <v>27974</v>
      </c>
      <c r="K1298">
        <v>151</v>
      </c>
      <c r="L1298" s="1" t="s">
        <v>38</v>
      </c>
      <c r="M1298" s="2">
        <v>44660</v>
      </c>
      <c r="N1298" s="1" t="s">
        <v>23</v>
      </c>
      <c r="O1298" s="1" t="s">
        <v>24</v>
      </c>
      <c r="P1298" s="1">
        <f>_3___Healthcare_Data_v1[[#This Row],[Discharge Date]]-_3___Healthcare_Data_v1[[#This Row],[Date of Admission]]</f>
        <v>30</v>
      </c>
      <c r="Q1298" s="1">
        <f>IFERROR(_3___Healthcare_Data_v1[[#This Row],[ Billing Amount ]]/_3___Healthcare_Data_v1[[#This Row],[Days in Hospital]],0)</f>
        <v>749.33145333333334</v>
      </c>
      <c r="R1298" s="1" t="str">
        <f>IF(_3___Healthcare_Data_v1[[#This Row],[Age]]&gt;60,"Senior",IF(_3___Healthcare_Data_v1[[#This Row],[Age]]&gt;35,"Middle","Young"))</f>
        <v>Senior</v>
      </c>
    </row>
    <row r="1299" spans="1:18" x14ac:dyDescent="0.3">
      <c r="A1299" s="1" t="s">
        <v>3839</v>
      </c>
      <c r="B1299" s="1" t="s">
        <v>26845</v>
      </c>
      <c r="C1299" s="1" t="s">
        <v>26</v>
      </c>
      <c r="D1299" s="1" t="s">
        <v>114</v>
      </c>
      <c r="E1299" s="1" t="s">
        <v>26615</v>
      </c>
      <c r="F1299" s="2">
        <v>43833</v>
      </c>
      <c r="G1299" s="1" t="s">
        <v>3840</v>
      </c>
      <c r="H1299" s="1" t="s">
        <v>3841</v>
      </c>
      <c r="I1299" s="1" t="s">
        <v>21</v>
      </c>
      <c r="J1299" s="3" t="s">
        <v>27975</v>
      </c>
      <c r="K1299">
        <v>234</v>
      </c>
      <c r="L1299" s="1" t="s">
        <v>42</v>
      </c>
      <c r="M1299" s="2">
        <v>43851</v>
      </c>
      <c r="N1299" s="1" t="s">
        <v>84</v>
      </c>
      <c r="O1299" s="1" t="s">
        <v>32</v>
      </c>
      <c r="P1299" s="1">
        <f>_3___Healthcare_Data_v1[[#This Row],[Discharge Date]]-_3___Healthcare_Data_v1[[#This Row],[Date of Admission]]</f>
        <v>18</v>
      </c>
      <c r="Q1299" s="1">
        <f>IFERROR(_3___Healthcare_Data_v1[[#This Row],[ Billing Amount ]]/_3___Healthcare_Data_v1[[#This Row],[Days in Hospital]],0)</f>
        <v>791.23969444444447</v>
      </c>
      <c r="R1299" s="1" t="str">
        <f>IF(_3___Healthcare_Data_v1[[#This Row],[Age]]&gt;60,"Senior",IF(_3___Healthcare_Data_v1[[#This Row],[Age]]&gt;35,"Middle","Young"))</f>
        <v>Senior</v>
      </c>
    </row>
    <row r="1300" spans="1:18" x14ac:dyDescent="0.3">
      <c r="A1300" s="1" t="s">
        <v>3842</v>
      </c>
      <c r="B1300" s="1" t="s">
        <v>26980</v>
      </c>
      <c r="C1300" s="1" t="s">
        <v>26</v>
      </c>
      <c r="D1300" s="1" t="s">
        <v>49</v>
      </c>
      <c r="E1300" s="1" t="s">
        <v>26620</v>
      </c>
      <c r="F1300" s="2">
        <v>44765</v>
      </c>
      <c r="G1300" s="1" t="s">
        <v>3843</v>
      </c>
      <c r="H1300" s="1" t="s">
        <v>3844</v>
      </c>
      <c r="I1300" s="1" t="s">
        <v>26607</v>
      </c>
      <c r="J1300" s="3" t="s">
        <v>27976</v>
      </c>
      <c r="K1300">
        <v>122</v>
      </c>
      <c r="L1300" s="1" t="s">
        <v>42</v>
      </c>
      <c r="M1300" s="2">
        <v>44776</v>
      </c>
      <c r="N1300" s="1" t="s">
        <v>31</v>
      </c>
      <c r="O1300" s="1" t="s">
        <v>24</v>
      </c>
      <c r="P1300" s="1">
        <f>_3___Healthcare_Data_v1[[#This Row],[Discharge Date]]-_3___Healthcare_Data_v1[[#This Row],[Date of Admission]]</f>
        <v>11</v>
      </c>
      <c r="Q1300" s="1">
        <f>IFERROR(_3___Healthcare_Data_v1[[#This Row],[ Billing Amount ]]/_3___Healthcare_Data_v1[[#This Row],[Days in Hospital]],0)</f>
        <v>0</v>
      </c>
      <c r="R1300" s="1" t="str">
        <f>IF(_3___Healthcare_Data_v1[[#This Row],[Age]]&gt;60,"Senior",IF(_3___Healthcare_Data_v1[[#This Row],[Age]]&gt;35,"Middle","Young"))</f>
        <v>Senior</v>
      </c>
    </row>
    <row r="1301" spans="1:18" x14ac:dyDescent="0.3">
      <c r="A1301" s="1" t="s">
        <v>3845</v>
      </c>
      <c r="B1301" s="1" t="s">
        <v>26649</v>
      </c>
      <c r="C1301" s="1" t="s">
        <v>26</v>
      </c>
      <c r="D1301" s="1" t="s">
        <v>34</v>
      </c>
      <c r="E1301" s="1" t="s">
        <v>26620</v>
      </c>
      <c r="F1301" s="2">
        <v>44678</v>
      </c>
      <c r="G1301" s="1" t="s">
        <v>3846</v>
      </c>
      <c r="H1301" s="1" t="s">
        <v>3847</v>
      </c>
      <c r="I1301" s="1" t="s">
        <v>21</v>
      </c>
      <c r="J1301" s="3" t="s">
        <v>27977</v>
      </c>
      <c r="K1301">
        <v>250</v>
      </c>
      <c r="L1301" s="1" t="s">
        <v>38</v>
      </c>
      <c r="M1301" s="2">
        <v>44706</v>
      </c>
      <c r="N1301" s="1" t="s">
        <v>31</v>
      </c>
      <c r="O1301" s="1" t="s">
        <v>44</v>
      </c>
      <c r="P1301" s="1">
        <f>_3___Healthcare_Data_v1[[#This Row],[Discharge Date]]-_3___Healthcare_Data_v1[[#This Row],[Date of Admission]]</f>
        <v>28</v>
      </c>
      <c r="Q1301" s="1">
        <f>IFERROR(_3___Healthcare_Data_v1[[#This Row],[ Billing Amount ]]/_3___Healthcare_Data_v1[[#This Row],[Days in Hospital]],0)</f>
        <v>356.2980579642857</v>
      </c>
      <c r="R1301" s="1" t="str">
        <f>IF(_3___Healthcare_Data_v1[[#This Row],[Age]]&gt;60,"Senior",IF(_3___Healthcare_Data_v1[[#This Row],[Age]]&gt;35,"Middle","Young"))</f>
        <v>Senior</v>
      </c>
    </row>
    <row r="1302" spans="1:18" x14ac:dyDescent="0.3">
      <c r="A1302" s="1" t="s">
        <v>3848</v>
      </c>
      <c r="B1302" s="1" t="s">
        <v>26720</v>
      </c>
      <c r="C1302" s="1" t="s">
        <v>16</v>
      </c>
      <c r="D1302" s="1" t="s">
        <v>17</v>
      </c>
      <c r="E1302" s="1" t="s">
        <v>35</v>
      </c>
      <c r="F1302" s="2">
        <v>44705</v>
      </c>
      <c r="G1302" s="1" t="s">
        <v>3849</v>
      </c>
      <c r="H1302" s="1" t="s">
        <v>3850</v>
      </c>
      <c r="I1302" s="1" t="s">
        <v>21</v>
      </c>
      <c r="J1302" s="3" t="s">
        <v>27978</v>
      </c>
      <c r="K1302">
        <v>304</v>
      </c>
      <c r="L1302" s="1" t="s">
        <v>38</v>
      </c>
      <c r="M1302" s="2">
        <v>44724</v>
      </c>
      <c r="N1302" s="1" t="s">
        <v>48</v>
      </c>
      <c r="O1302" s="1" t="s">
        <v>24</v>
      </c>
      <c r="P1302" s="1">
        <f>_3___Healthcare_Data_v1[[#This Row],[Discharge Date]]-_3___Healthcare_Data_v1[[#This Row],[Date of Admission]]</f>
        <v>19</v>
      </c>
      <c r="Q1302" s="1">
        <f>IFERROR(_3___Healthcare_Data_v1[[#This Row],[ Billing Amount ]]/_3___Healthcare_Data_v1[[#This Row],[Days in Hospital]],0)</f>
        <v>655.23254526315793</v>
      </c>
      <c r="R1302" s="1" t="str">
        <f>IF(_3___Healthcare_Data_v1[[#This Row],[Age]]&gt;60,"Senior",IF(_3___Healthcare_Data_v1[[#This Row],[Age]]&gt;35,"Middle","Young"))</f>
        <v>Senior</v>
      </c>
    </row>
    <row r="1303" spans="1:18" x14ac:dyDescent="0.3">
      <c r="A1303" s="1" t="s">
        <v>3851</v>
      </c>
      <c r="B1303" s="1" t="s">
        <v>26837</v>
      </c>
      <c r="C1303" s="1" t="s">
        <v>26</v>
      </c>
      <c r="D1303" s="1" t="s">
        <v>17</v>
      </c>
      <c r="E1303" s="1" t="s">
        <v>28</v>
      </c>
      <c r="F1303" s="2">
        <v>44475</v>
      </c>
      <c r="G1303" s="1" t="s">
        <v>3852</v>
      </c>
      <c r="H1303" s="1" t="s">
        <v>3853</v>
      </c>
      <c r="I1303" s="1" t="s">
        <v>56</v>
      </c>
      <c r="J1303" s="3" t="s">
        <v>27979</v>
      </c>
      <c r="K1303">
        <v>164</v>
      </c>
      <c r="L1303" s="1" t="s">
        <v>22</v>
      </c>
      <c r="M1303" s="2">
        <v>44496</v>
      </c>
      <c r="N1303" s="1" t="s">
        <v>43</v>
      </c>
      <c r="O1303" s="1" t="s">
        <v>32</v>
      </c>
      <c r="P1303" s="1">
        <f>_3___Healthcare_Data_v1[[#This Row],[Discharge Date]]-_3___Healthcare_Data_v1[[#This Row],[Date of Admission]]</f>
        <v>21</v>
      </c>
      <c r="Q1303" s="1">
        <f>IFERROR(_3___Healthcare_Data_v1[[#This Row],[ Billing Amount ]]/_3___Healthcare_Data_v1[[#This Row],[Days in Hospital]],0)</f>
        <v>78.732689476190473</v>
      </c>
      <c r="R1303" s="1" t="str">
        <f>IF(_3___Healthcare_Data_v1[[#This Row],[Age]]&gt;60,"Senior",IF(_3___Healthcare_Data_v1[[#This Row],[Age]]&gt;35,"Middle","Young"))</f>
        <v>Senior</v>
      </c>
    </row>
    <row r="1304" spans="1:18" x14ac:dyDescent="0.3">
      <c r="A1304" s="1" t="s">
        <v>3854</v>
      </c>
      <c r="B1304" s="1" t="s">
        <v>26683</v>
      </c>
      <c r="C1304" s="1" t="s">
        <v>16</v>
      </c>
      <c r="D1304" s="1" t="s">
        <v>17</v>
      </c>
      <c r="E1304" s="1" t="s">
        <v>28</v>
      </c>
      <c r="F1304" s="2">
        <v>43677</v>
      </c>
      <c r="G1304" s="1" t="s">
        <v>3855</v>
      </c>
      <c r="H1304" s="1" t="s">
        <v>3856</v>
      </c>
      <c r="I1304" s="1" t="s">
        <v>21</v>
      </c>
      <c r="J1304" s="3" t="s">
        <v>27980</v>
      </c>
      <c r="K1304">
        <v>428</v>
      </c>
      <c r="L1304" s="1" t="s">
        <v>42</v>
      </c>
      <c r="M1304" s="2">
        <v>43683</v>
      </c>
      <c r="N1304" s="1" t="s">
        <v>23</v>
      </c>
      <c r="O1304" s="1" t="s">
        <v>24</v>
      </c>
      <c r="P1304" s="1">
        <f>_3___Healthcare_Data_v1[[#This Row],[Discharge Date]]-_3___Healthcare_Data_v1[[#This Row],[Date of Admission]]</f>
        <v>6</v>
      </c>
      <c r="Q1304" s="1">
        <f>IFERROR(_3___Healthcare_Data_v1[[#This Row],[ Billing Amount ]]/_3___Healthcare_Data_v1[[#This Row],[Days in Hospital]],0)</f>
        <v>1247.9822901666666</v>
      </c>
      <c r="R1304" s="1" t="str">
        <f>IF(_3___Healthcare_Data_v1[[#This Row],[Age]]&gt;60,"Senior",IF(_3___Healthcare_Data_v1[[#This Row],[Age]]&gt;35,"Middle","Young"))</f>
        <v>Senior</v>
      </c>
    </row>
    <row r="1305" spans="1:18" x14ac:dyDescent="0.3">
      <c r="A1305" s="1" t="s">
        <v>3857</v>
      </c>
      <c r="B1305" s="1" t="s">
        <v>26873</v>
      </c>
      <c r="C1305" s="1" t="s">
        <v>16</v>
      </c>
      <c r="D1305" s="1" t="s">
        <v>62</v>
      </c>
      <c r="E1305" s="1" t="s">
        <v>69</v>
      </c>
      <c r="F1305" s="2">
        <v>43659</v>
      </c>
      <c r="G1305" s="1" t="s">
        <v>3858</v>
      </c>
      <c r="H1305" s="1" t="s">
        <v>3859</v>
      </c>
      <c r="I1305" s="1" t="s">
        <v>52</v>
      </c>
      <c r="J1305" s="3" t="s">
        <v>27981</v>
      </c>
      <c r="K1305">
        <v>209</v>
      </c>
      <c r="L1305" s="1" t="s">
        <v>22</v>
      </c>
      <c r="M1305" s="2">
        <v>43679</v>
      </c>
      <c r="N1305" s="1" t="s">
        <v>31</v>
      </c>
      <c r="O1305" s="1" t="s">
        <v>24</v>
      </c>
      <c r="P1305" s="1">
        <f>_3___Healthcare_Data_v1[[#This Row],[Discharge Date]]-_3___Healthcare_Data_v1[[#This Row],[Date of Admission]]</f>
        <v>20</v>
      </c>
      <c r="Q1305" s="1">
        <f>IFERROR(_3___Healthcare_Data_v1[[#This Row],[ Billing Amount ]]/_3___Healthcare_Data_v1[[#This Row],[Days in Hospital]],0)</f>
        <v>3842.4086830000001</v>
      </c>
      <c r="R1305" s="1" t="str">
        <f>IF(_3___Healthcare_Data_v1[[#This Row],[Age]]&gt;60,"Senior",IF(_3___Healthcare_Data_v1[[#This Row],[Age]]&gt;35,"Middle","Young"))</f>
        <v>Senior</v>
      </c>
    </row>
    <row r="1306" spans="1:18" x14ac:dyDescent="0.3">
      <c r="A1306" s="1" t="s">
        <v>3860</v>
      </c>
      <c r="B1306" s="1" t="s">
        <v>26704</v>
      </c>
      <c r="C1306" s="1" t="s">
        <v>16</v>
      </c>
      <c r="D1306" s="1" t="s">
        <v>229</v>
      </c>
      <c r="E1306" s="1" t="s">
        <v>26615</v>
      </c>
      <c r="F1306" s="2">
        <v>44804</v>
      </c>
      <c r="G1306" s="1" t="s">
        <v>3861</v>
      </c>
      <c r="H1306" s="1" t="s">
        <v>3862</v>
      </c>
      <c r="I1306" s="1" t="s">
        <v>60</v>
      </c>
      <c r="J1306" s="3" t="s">
        <v>27982</v>
      </c>
      <c r="K1306">
        <v>375</v>
      </c>
      <c r="L1306" s="1" t="s">
        <v>42</v>
      </c>
      <c r="M1306" s="2">
        <v>44823</v>
      </c>
      <c r="N1306" s="1" t="s">
        <v>23</v>
      </c>
      <c r="O1306" s="1" t="s">
        <v>44</v>
      </c>
      <c r="P1306" s="1">
        <f>_3___Healthcare_Data_v1[[#This Row],[Discharge Date]]-_3___Healthcare_Data_v1[[#This Row],[Date of Admission]]</f>
        <v>19</v>
      </c>
      <c r="Q1306" s="1">
        <f>IFERROR(_3___Healthcare_Data_v1[[#This Row],[ Billing Amount ]]/_3___Healthcare_Data_v1[[#This Row],[Days in Hospital]],0)</f>
        <v>797.86724526315788</v>
      </c>
      <c r="R1306" s="1" t="str">
        <f>IF(_3___Healthcare_Data_v1[[#This Row],[Age]]&gt;60,"Senior",IF(_3___Healthcare_Data_v1[[#This Row],[Age]]&gt;35,"Middle","Young"))</f>
        <v>Senior</v>
      </c>
    </row>
    <row r="1307" spans="1:18" x14ac:dyDescent="0.3">
      <c r="A1307" s="1" t="s">
        <v>3863</v>
      </c>
      <c r="B1307" s="1" t="s">
        <v>26845</v>
      </c>
      <c r="C1307" s="1" t="s">
        <v>16</v>
      </c>
      <c r="D1307" s="1" t="s">
        <v>27</v>
      </c>
      <c r="E1307" s="1" t="s">
        <v>26620</v>
      </c>
      <c r="F1307" s="2">
        <v>44772</v>
      </c>
      <c r="G1307" s="1" t="s">
        <v>3864</v>
      </c>
      <c r="H1307" s="1" t="s">
        <v>3865</v>
      </c>
      <c r="I1307" s="1" t="s">
        <v>21</v>
      </c>
      <c r="J1307" s="3" t="s">
        <v>27983</v>
      </c>
      <c r="K1307">
        <v>140</v>
      </c>
      <c r="L1307" s="1" t="s">
        <v>38</v>
      </c>
      <c r="M1307" s="2">
        <v>44799</v>
      </c>
      <c r="N1307" s="1" t="s">
        <v>43</v>
      </c>
      <c r="O1307" s="1" t="s">
        <v>32</v>
      </c>
      <c r="P1307" s="1">
        <f>_3___Healthcare_Data_v1[[#This Row],[Discharge Date]]-_3___Healthcare_Data_v1[[#This Row],[Date of Admission]]</f>
        <v>27</v>
      </c>
      <c r="Q1307" s="1">
        <f>IFERROR(_3___Healthcare_Data_v1[[#This Row],[ Billing Amount ]]/_3___Healthcare_Data_v1[[#This Row],[Days in Hospital]],0)</f>
        <v>876.13589666666667</v>
      </c>
      <c r="R1307" s="1" t="str">
        <f>IF(_3___Healthcare_Data_v1[[#This Row],[Age]]&gt;60,"Senior",IF(_3___Healthcare_Data_v1[[#This Row],[Age]]&gt;35,"Middle","Young"))</f>
        <v>Senior</v>
      </c>
    </row>
    <row r="1308" spans="1:18" x14ac:dyDescent="0.3">
      <c r="A1308" s="1" t="s">
        <v>3866</v>
      </c>
      <c r="B1308" s="1" t="s">
        <v>26685</v>
      </c>
      <c r="C1308" s="1" t="s">
        <v>16</v>
      </c>
      <c r="D1308" s="1" t="s">
        <v>49</v>
      </c>
      <c r="E1308" s="1" t="s">
        <v>26620</v>
      </c>
      <c r="F1308" s="2">
        <v>43686</v>
      </c>
      <c r="G1308" s="1" t="s">
        <v>3867</v>
      </c>
      <c r="H1308" s="1" t="s">
        <v>3868</v>
      </c>
      <c r="I1308" s="1" t="s">
        <v>56</v>
      </c>
      <c r="J1308" s="3" t="s">
        <v>27984</v>
      </c>
      <c r="K1308">
        <v>450</v>
      </c>
      <c r="L1308" s="1" t="s">
        <v>42</v>
      </c>
      <c r="M1308" s="2">
        <v>43706</v>
      </c>
      <c r="N1308" s="1" t="s">
        <v>84</v>
      </c>
      <c r="O1308" s="1" t="s">
        <v>44</v>
      </c>
      <c r="P1308" s="1">
        <f>_3___Healthcare_Data_v1[[#This Row],[Discharge Date]]-_3___Healthcare_Data_v1[[#This Row],[Date of Admission]]</f>
        <v>20</v>
      </c>
      <c r="Q1308" s="1">
        <f>IFERROR(_3___Healthcare_Data_v1[[#This Row],[ Billing Amount ]]/_3___Healthcare_Data_v1[[#This Row],[Days in Hospital]],0)</f>
        <v>274.46297490000001</v>
      </c>
      <c r="R1308" s="1" t="str">
        <f>IF(_3___Healthcare_Data_v1[[#This Row],[Age]]&gt;60,"Senior",IF(_3___Healthcare_Data_v1[[#This Row],[Age]]&gt;35,"Middle","Young"))</f>
        <v>Senior</v>
      </c>
    </row>
    <row r="1309" spans="1:18" x14ac:dyDescent="0.3">
      <c r="A1309" s="1" t="s">
        <v>3869</v>
      </c>
      <c r="B1309" s="1" t="s">
        <v>26659</v>
      </c>
      <c r="C1309" s="1" t="s">
        <v>26</v>
      </c>
      <c r="D1309" s="1" t="s">
        <v>62</v>
      </c>
      <c r="E1309" s="1" t="s">
        <v>26620</v>
      </c>
      <c r="F1309" s="2">
        <v>43582</v>
      </c>
      <c r="G1309" s="1" t="s">
        <v>3870</v>
      </c>
      <c r="H1309" s="1" t="s">
        <v>3871</v>
      </c>
      <c r="I1309" s="1" t="s">
        <v>21</v>
      </c>
      <c r="J1309" s="3" t="s">
        <v>27985</v>
      </c>
      <c r="K1309">
        <v>462</v>
      </c>
      <c r="L1309" s="1" t="s">
        <v>42</v>
      </c>
      <c r="M1309" s="2">
        <v>43612</v>
      </c>
      <c r="N1309" s="1" t="s">
        <v>31</v>
      </c>
      <c r="O1309" s="1" t="s">
        <v>44</v>
      </c>
      <c r="P1309" s="1">
        <f>_3___Healthcare_Data_v1[[#This Row],[Discharge Date]]-_3___Healthcare_Data_v1[[#This Row],[Date of Admission]]</f>
        <v>30</v>
      </c>
      <c r="Q1309" s="1">
        <f>IFERROR(_3___Healthcare_Data_v1[[#This Row],[ Billing Amount ]]/_3___Healthcare_Data_v1[[#This Row],[Days in Hospital]],0)</f>
        <v>808.63538333333338</v>
      </c>
      <c r="R1309" s="1" t="str">
        <f>IF(_3___Healthcare_Data_v1[[#This Row],[Age]]&gt;60,"Senior",IF(_3___Healthcare_Data_v1[[#This Row],[Age]]&gt;35,"Middle","Young"))</f>
        <v>Senior</v>
      </c>
    </row>
    <row r="1310" spans="1:18" x14ac:dyDescent="0.3">
      <c r="A1310" s="1" t="s">
        <v>3872</v>
      </c>
      <c r="B1310" s="1" t="s">
        <v>26714</v>
      </c>
      <c r="C1310" s="1" t="s">
        <v>26</v>
      </c>
      <c r="D1310" s="1" t="s">
        <v>17</v>
      </c>
      <c r="E1310" s="1" t="s">
        <v>26620</v>
      </c>
      <c r="F1310" s="2">
        <v>43786</v>
      </c>
      <c r="G1310" s="1" t="s">
        <v>3873</v>
      </c>
      <c r="H1310" s="1" t="s">
        <v>3874</v>
      </c>
      <c r="I1310" s="1" t="s">
        <v>56</v>
      </c>
      <c r="J1310" s="3" t="s">
        <v>27986</v>
      </c>
      <c r="K1310">
        <v>492</v>
      </c>
      <c r="L1310" s="1" t="s">
        <v>38</v>
      </c>
      <c r="M1310" s="2">
        <v>43795</v>
      </c>
      <c r="N1310" s="1" t="s">
        <v>84</v>
      </c>
      <c r="O1310" s="1" t="s">
        <v>32</v>
      </c>
      <c r="P1310" s="1">
        <f>_3___Healthcare_Data_v1[[#This Row],[Discharge Date]]-_3___Healthcare_Data_v1[[#This Row],[Date of Admission]]</f>
        <v>9</v>
      </c>
      <c r="Q1310" s="1">
        <f>IFERROR(_3___Healthcare_Data_v1[[#This Row],[ Billing Amount ]]/_3___Healthcare_Data_v1[[#This Row],[Days in Hospital]],0)</f>
        <v>2719.6809200000002</v>
      </c>
      <c r="R1310" s="1" t="str">
        <f>IF(_3___Healthcare_Data_v1[[#This Row],[Age]]&gt;60,"Senior",IF(_3___Healthcare_Data_v1[[#This Row],[Age]]&gt;35,"Middle","Young"))</f>
        <v>Senior</v>
      </c>
    </row>
    <row r="1311" spans="1:18" x14ac:dyDescent="0.3">
      <c r="A1311" s="1" t="s">
        <v>3875</v>
      </c>
      <c r="B1311" s="1" t="s">
        <v>26697</v>
      </c>
      <c r="C1311" s="1" t="s">
        <v>16</v>
      </c>
      <c r="D1311" s="1" t="s">
        <v>89</v>
      </c>
      <c r="E1311" s="1" t="s">
        <v>26615</v>
      </c>
      <c r="F1311" s="2">
        <v>43600</v>
      </c>
      <c r="G1311" s="1" t="s">
        <v>3876</v>
      </c>
      <c r="H1311" s="1" t="s">
        <v>3877</v>
      </c>
      <c r="I1311" s="1" t="s">
        <v>56</v>
      </c>
      <c r="J1311" s="3" t="s">
        <v>27987</v>
      </c>
      <c r="K1311">
        <v>474</v>
      </c>
      <c r="L1311" s="1" t="s">
        <v>38</v>
      </c>
      <c r="M1311" s="2">
        <v>43619</v>
      </c>
      <c r="N1311" s="1" t="s">
        <v>43</v>
      </c>
      <c r="O1311" s="1" t="s">
        <v>24</v>
      </c>
      <c r="P1311" s="1">
        <f>_3___Healthcare_Data_v1[[#This Row],[Discharge Date]]-_3___Healthcare_Data_v1[[#This Row],[Date of Admission]]</f>
        <v>19</v>
      </c>
      <c r="Q1311" s="1">
        <f>IFERROR(_3___Healthcare_Data_v1[[#This Row],[ Billing Amount ]]/_3___Healthcare_Data_v1[[#This Row],[Days in Hospital]],0)</f>
        <v>1474.4187810526316</v>
      </c>
      <c r="R1311" s="1" t="str">
        <f>IF(_3___Healthcare_Data_v1[[#This Row],[Age]]&gt;60,"Senior",IF(_3___Healthcare_Data_v1[[#This Row],[Age]]&gt;35,"Middle","Young"))</f>
        <v>Senior</v>
      </c>
    </row>
    <row r="1312" spans="1:18" x14ac:dyDescent="0.3">
      <c r="A1312" s="1" t="s">
        <v>3878</v>
      </c>
      <c r="B1312" s="1" t="s">
        <v>26845</v>
      </c>
      <c r="C1312" s="1" t="s">
        <v>26</v>
      </c>
      <c r="D1312" s="1" t="s">
        <v>34</v>
      </c>
      <c r="E1312" s="1" t="s">
        <v>26615</v>
      </c>
      <c r="F1312" s="2">
        <v>45113</v>
      </c>
      <c r="G1312" s="1" t="s">
        <v>2140</v>
      </c>
      <c r="H1312" s="1" t="s">
        <v>3879</v>
      </c>
      <c r="I1312" s="1" t="s">
        <v>56</v>
      </c>
      <c r="J1312" s="3" t="s">
        <v>27988</v>
      </c>
      <c r="K1312">
        <v>122</v>
      </c>
      <c r="L1312" s="1" t="s">
        <v>22</v>
      </c>
      <c r="M1312" s="2">
        <v>45121</v>
      </c>
      <c r="N1312" s="1" t="s">
        <v>84</v>
      </c>
      <c r="O1312" s="1" t="s">
        <v>44</v>
      </c>
      <c r="P1312" s="1">
        <f>_3___Healthcare_Data_v1[[#This Row],[Discharge Date]]-_3___Healthcare_Data_v1[[#This Row],[Date of Admission]]</f>
        <v>8</v>
      </c>
      <c r="Q1312" s="1">
        <f>IFERROR(_3___Healthcare_Data_v1[[#This Row],[ Billing Amount ]]/_3___Healthcare_Data_v1[[#This Row],[Days in Hospital]],0)</f>
        <v>676.54614249999997</v>
      </c>
      <c r="R1312" s="1" t="str">
        <f>IF(_3___Healthcare_Data_v1[[#This Row],[Age]]&gt;60,"Senior",IF(_3___Healthcare_Data_v1[[#This Row],[Age]]&gt;35,"Middle","Young"))</f>
        <v>Senior</v>
      </c>
    </row>
    <row r="1313" spans="1:18" x14ac:dyDescent="0.3">
      <c r="A1313" s="1" t="s">
        <v>3880</v>
      </c>
      <c r="B1313" s="1" t="s">
        <v>26723</v>
      </c>
      <c r="C1313" s="1" t="s">
        <v>26</v>
      </c>
      <c r="D1313" s="1" t="s">
        <v>34</v>
      </c>
      <c r="E1313" s="1" t="s">
        <v>26620</v>
      </c>
      <c r="F1313" s="2">
        <v>45017</v>
      </c>
      <c r="G1313" s="1" t="s">
        <v>3881</v>
      </c>
      <c r="H1313" s="1" t="s">
        <v>3882</v>
      </c>
      <c r="I1313" s="1" t="s">
        <v>21</v>
      </c>
      <c r="J1313" s="3" t="s">
        <v>27989</v>
      </c>
      <c r="K1313">
        <v>411</v>
      </c>
      <c r="L1313" s="1" t="s">
        <v>42</v>
      </c>
      <c r="M1313" s="2">
        <v>45042</v>
      </c>
      <c r="N1313" s="1" t="s">
        <v>31</v>
      </c>
      <c r="O1313" s="1" t="s">
        <v>32</v>
      </c>
      <c r="P1313" s="1">
        <f>_3___Healthcare_Data_v1[[#This Row],[Discharge Date]]-_3___Healthcare_Data_v1[[#This Row],[Date of Admission]]</f>
        <v>25</v>
      </c>
      <c r="Q1313" s="1">
        <f>IFERROR(_3___Healthcare_Data_v1[[#This Row],[ Billing Amount ]]/_3___Healthcare_Data_v1[[#This Row],[Days in Hospital]],0)</f>
        <v>1020.3699224000001</v>
      </c>
      <c r="R1313" s="1" t="str">
        <f>IF(_3___Healthcare_Data_v1[[#This Row],[Age]]&gt;60,"Senior",IF(_3___Healthcare_Data_v1[[#This Row],[Age]]&gt;35,"Middle","Young"))</f>
        <v>Senior</v>
      </c>
    </row>
    <row r="1314" spans="1:18" x14ac:dyDescent="0.3">
      <c r="A1314" s="1" t="s">
        <v>3883</v>
      </c>
      <c r="B1314" s="1" t="s">
        <v>26632</v>
      </c>
      <c r="C1314" s="1" t="s">
        <v>16</v>
      </c>
      <c r="D1314" s="1" t="s">
        <v>49</v>
      </c>
      <c r="E1314" s="1" t="s">
        <v>69</v>
      </c>
      <c r="F1314" s="2">
        <v>44875</v>
      </c>
      <c r="G1314" s="1" t="s">
        <v>3884</v>
      </c>
      <c r="H1314" s="1" t="s">
        <v>3885</v>
      </c>
      <c r="I1314" s="1" t="s">
        <v>52</v>
      </c>
      <c r="J1314" s="3" t="s">
        <v>27990</v>
      </c>
      <c r="K1314">
        <v>151</v>
      </c>
      <c r="L1314" s="1" t="s">
        <v>38</v>
      </c>
      <c r="M1314" s="2">
        <v>44882</v>
      </c>
      <c r="N1314" s="1" t="s">
        <v>43</v>
      </c>
      <c r="O1314" s="1" t="s">
        <v>24</v>
      </c>
      <c r="P1314" s="1">
        <f>_3___Healthcare_Data_v1[[#This Row],[Discharge Date]]-_3___Healthcare_Data_v1[[#This Row],[Date of Admission]]</f>
        <v>7</v>
      </c>
      <c r="Q1314" s="1">
        <f>IFERROR(_3___Healthcare_Data_v1[[#This Row],[ Billing Amount ]]/_3___Healthcare_Data_v1[[#This Row],[Days in Hospital]],0)</f>
        <v>1999.4056228571428</v>
      </c>
      <c r="R1314" s="1" t="str">
        <f>IF(_3___Healthcare_Data_v1[[#This Row],[Age]]&gt;60,"Senior",IF(_3___Healthcare_Data_v1[[#This Row],[Age]]&gt;35,"Middle","Young"))</f>
        <v>Senior</v>
      </c>
    </row>
    <row r="1315" spans="1:18" x14ac:dyDescent="0.3">
      <c r="A1315" s="1" t="s">
        <v>3886</v>
      </c>
      <c r="B1315" s="1" t="s">
        <v>26704</v>
      </c>
      <c r="C1315" s="1" t="s">
        <v>16</v>
      </c>
      <c r="D1315" s="1" t="s">
        <v>89</v>
      </c>
      <c r="E1315" s="1" t="s">
        <v>26615</v>
      </c>
      <c r="F1315" s="2">
        <v>45184</v>
      </c>
      <c r="G1315" s="1" t="s">
        <v>3887</v>
      </c>
      <c r="H1315" s="1" t="s">
        <v>3888</v>
      </c>
      <c r="I1315" s="1" t="s">
        <v>56</v>
      </c>
      <c r="J1315" s="3" t="s">
        <v>27991</v>
      </c>
      <c r="K1315">
        <v>360</v>
      </c>
      <c r="L1315" s="1" t="s">
        <v>38</v>
      </c>
      <c r="M1315" s="2">
        <v>45210</v>
      </c>
      <c r="N1315" s="1" t="s">
        <v>84</v>
      </c>
      <c r="O1315" s="1" t="s">
        <v>32</v>
      </c>
      <c r="P1315" s="1">
        <f>_3___Healthcare_Data_v1[[#This Row],[Discharge Date]]-_3___Healthcare_Data_v1[[#This Row],[Date of Admission]]</f>
        <v>26</v>
      </c>
      <c r="Q1315" s="1">
        <f>IFERROR(_3___Healthcare_Data_v1[[#This Row],[ Billing Amount ]]/_3___Healthcare_Data_v1[[#This Row],[Days in Hospital]],0)</f>
        <v>383.05688773076923</v>
      </c>
      <c r="R1315" s="1" t="str">
        <f>IF(_3___Healthcare_Data_v1[[#This Row],[Age]]&gt;60,"Senior",IF(_3___Healthcare_Data_v1[[#This Row],[Age]]&gt;35,"Middle","Young"))</f>
        <v>Senior</v>
      </c>
    </row>
    <row r="1316" spans="1:18" x14ac:dyDescent="0.3">
      <c r="A1316" s="1" t="s">
        <v>3889</v>
      </c>
      <c r="B1316" s="1" t="s">
        <v>26704</v>
      </c>
      <c r="C1316" s="1" t="s">
        <v>16</v>
      </c>
      <c r="D1316" s="1" t="s">
        <v>17</v>
      </c>
      <c r="E1316" s="1" t="s">
        <v>28</v>
      </c>
      <c r="F1316" s="2">
        <v>44391</v>
      </c>
      <c r="G1316" s="1" t="s">
        <v>3890</v>
      </c>
      <c r="H1316" s="1" t="s">
        <v>3891</v>
      </c>
      <c r="I1316" s="1" t="s">
        <v>26607</v>
      </c>
      <c r="J1316" s="3" t="s">
        <v>27992</v>
      </c>
      <c r="K1316">
        <v>379</v>
      </c>
      <c r="L1316" s="1" t="s">
        <v>22</v>
      </c>
      <c r="M1316" s="2">
        <v>44395</v>
      </c>
      <c r="N1316" s="1" t="s">
        <v>31</v>
      </c>
      <c r="O1316" s="1" t="s">
        <v>24</v>
      </c>
      <c r="P1316" s="1">
        <f>_3___Healthcare_Data_v1[[#This Row],[Discharge Date]]-_3___Healthcare_Data_v1[[#This Row],[Date of Admission]]</f>
        <v>4</v>
      </c>
      <c r="Q1316" s="1">
        <f>IFERROR(_3___Healthcare_Data_v1[[#This Row],[ Billing Amount ]]/_3___Healthcare_Data_v1[[#This Row],[Days in Hospital]],0)</f>
        <v>10571.238752499999</v>
      </c>
      <c r="R1316" s="1" t="str">
        <f>IF(_3___Healthcare_Data_v1[[#This Row],[Age]]&gt;60,"Senior",IF(_3___Healthcare_Data_v1[[#This Row],[Age]]&gt;35,"Middle","Young"))</f>
        <v>Senior</v>
      </c>
    </row>
    <row r="1317" spans="1:18" x14ac:dyDescent="0.3">
      <c r="A1317" s="1" t="s">
        <v>3892</v>
      </c>
      <c r="B1317" s="1" t="s">
        <v>26685</v>
      </c>
      <c r="C1317" s="1" t="s">
        <v>26</v>
      </c>
      <c r="D1317" s="1" t="s">
        <v>229</v>
      </c>
      <c r="E1317" s="1" t="s">
        <v>26620</v>
      </c>
      <c r="F1317" s="2">
        <v>43966</v>
      </c>
      <c r="G1317" s="1" t="s">
        <v>3893</v>
      </c>
      <c r="H1317" s="1" t="s">
        <v>3894</v>
      </c>
      <c r="I1317" s="1" t="s">
        <v>56</v>
      </c>
      <c r="J1317" s="3" t="s">
        <v>27993</v>
      </c>
      <c r="K1317">
        <v>332</v>
      </c>
      <c r="L1317" s="1" t="s">
        <v>38</v>
      </c>
      <c r="M1317" s="2">
        <v>43984</v>
      </c>
      <c r="N1317" s="1" t="s">
        <v>48</v>
      </c>
      <c r="O1317" s="1" t="s">
        <v>44</v>
      </c>
      <c r="P1317" s="1">
        <f>_3___Healthcare_Data_v1[[#This Row],[Discharge Date]]-_3___Healthcare_Data_v1[[#This Row],[Date of Admission]]</f>
        <v>18</v>
      </c>
      <c r="Q1317" s="1">
        <f>IFERROR(_3___Healthcare_Data_v1[[#This Row],[ Billing Amount ]]/_3___Healthcare_Data_v1[[#This Row],[Days in Hospital]],0)</f>
        <v>1830.0933500000001</v>
      </c>
      <c r="R1317" s="1" t="str">
        <f>IF(_3___Healthcare_Data_v1[[#This Row],[Age]]&gt;60,"Senior",IF(_3___Healthcare_Data_v1[[#This Row],[Age]]&gt;35,"Middle","Young"))</f>
        <v>Senior</v>
      </c>
    </row>
    <row r="1318" spans="1:18" x14ac:dyDescent="0.3">
      <c r="A1318" s="1" t="s">
        <v>3895</v>
      </c>
      <c r="B1318" s="1" t="s">
        <v>26644</v>
      </c>
      <c r="C1318" s="1" t="s">
        <v>16</v>
      </c>
      <c r="D1318" s="1" t="s">
        <v>27</v>
      </c>
      <c r="E1318" s="1" t="s">
        <v>26615</v>
      </c>
      <c r="F1318" s="2">
        <v>44974</v>
      </c>
      <c r="G1318" s="1" t="s">
        <v>3896</v>
      </c>
      <c r="H1318" s="1" t="s">
        <v>3897</v>
      </c>
      <c r="I1318" s="1" t="s">
        <v>26607</v>
      </c>
      <c r="J1318" s="3" t="s">
        <v>27994</v>
      </c>
      <c r="K1318">
        <v>317</v>
      </c>
      <c r="L1318" s="1" t="s">
        <v>42</v>
      </c>
      <c r="M1318" s="2">
        <v>45001</v>
      </c>
      <c r="N1318" s="1" t="s">
        <v>43</v>
      </c>
      <c r="O1318" s="1" t="s">
        <v>24</v>
      </c>
      <c r="P1318" s="1">
        <f>_3___Healthcare_Data_v1[[#This Row],[Discharge Date]]-_3___Healthcare_Data_v1[[#This Row],[Date of Admission]]</f>
        <v>27</v>
      </c>
      <c r="Q1318" s="1">
        <f>IFERROR(_3___Healthcare_Data_v1[[#This Row],[ Billing Amount ]]/_3___Healthcare_Data_v1[[#This Row],[Days in Hospital]],0)</f>
        <v>282.26632581481482</v>
      </c>
      <c r="R1318" s="1" t="str">
        <f>IF(_3___Healthcare_Data_v1[[#This Row],[Age]]&gt;60,"Senior",IF(_3___Healthcare_Data_v1[[#This Row],[Age]]&gt;35,"Middle","Young"))</f>
        <v>Senior</v>
      </c>
    </row>
    <row r="1319" spans="1:18" x14ac:dyDescent="0.3">
      <c r="A1319" s="1" t="s">
        <v>3898</v>
      </c>
      <c r="B1319" s="1" t="s">
        <v>26659</v>
      </c>
      <c r="C1319" s="1" t="s">
        <v>26</v>
      </c>
      <c r="D1319" s="1" t="s">
        <v>49</v>
      </c>
      <c r="E1319" s="1" t="s">
        <v>26620</v>
      </c>
      <c r="F1319" s="2">
        <v>43876</v>
      </c>
      <c r="G1319" s="1" t="s">
        <v>3899</v>
      </c>
      <c r="H1319" s="1" t="s">
        <v>3900</v>
      </c>
      <c r="I1319" s="1" t="s">
        <v>60</v>
      </c>
      <c r="J1319" s="3" t="s">
        <v>27995</v>
      </c>
      <c r="K1319">
        <v>140</v>
      </c>
      <c r="L1319" s="1" t="s">
        <v>42</v>
      </c>
      <c r="M1319" s="2">
        <v>43893</v>
      </c>
      <c r="N1319" s="1" t="s">
        <v>31</v>
      </c>
      <c r="O1319" s="1" t="s">
        <v>32</v>
      </c>
      <c r="P1319" s="1">
        <f>_3___Healthcare_Data_v1[[#This Row],[Discharge Date]]-_3___Healthcare_Data_v1[[#This Row],[Date of Admission]]</f>
        <v>17</v>
      </c>
      <c r="Q1319" s="1">
        <f>IFERROR(_3___Healthcare_Data_v1[[#This Row],[ Billing Amount ]]/_3___Healthcare_Data_v1[[#This Row],[Days in Hospital]],0)</f>
        <v>1760.9140152941177</v>
      </c>
      <c r="R1319" s="1" t="str">
        <f>IF(_3___Healthcare_Data_v1[[#This Row],[Age]]&gt;60,"Senior",IF(_3___Healthcare_Data_v1[[#This Row],[Age]]&gt;35,"Middle","Young"))</f>
        <v>Senior</v>
      </c>
    </row>
    <row r="1320" spans="1:18" x14ac:dyDescent="0.3">
      <c r="A1320" s="1" t="s">
        <v>3901</v>
      </c>
      <c r="B1320" s="1" t="s">
        <v>26994</v>
      </c>
      <c r="C1320" s="1" t="s">
        <v>16</v>
      </c>
      <c r="D1320" s="1" t="s">
        <v>89</v>
      </c>
      <c r="E1320" s="1" t="s">
        <v>26620</v>
      </c>
      <c r="F1320" s="2">
        <v>44476</v>
      </c>
      <c r="G1320" s="1" t="s">
        <v>3902</v>
      </c>
      <c r="H1320" s="1" t="s">
        <v>3903</v>
      </c>
      <c r="I1320" s="1" t="s">
        <v>56</v>
      </c>
      <c r="J1320" s="3" t="s">
        <v>27996</v>
      </c>
      <c r="K1320">
        <v>297</v>
      </c>
      <c r="L1320" s="1" t="s">
        <v>42</v>
      </c>
      <c r="M1320" s="2">
        <v>44494</v>
      </c>
      <c r="N1320" s="1" t="s">
        <v>23</v>
      </c>
      <c r="O1320" s="1" t="s">
        <v>24</v>
      </c>
      <c r="P1320" s="1">
        <f>_3___Healthcare_Data_v1[[#This Row],[Discharge Date]]-_3___Healthcare_Data_v1[[#This Row],[Date of Admission]]</f>
        <v>18</v>
      </c>
      <c r="Q1320" s="1">
        <f>IFERROR(_3___Healthcare_Data_v1[[#This Row],[ Billing Amount ]]/_3___Healthcare_Data_v1[[#This Row],[Days in Hospital]],0)</f>
        <v>50.452017911111113</v>
      </c>
      <c r="R1320" s="1" t="str">
        <f>IF(_3___Healthcare_Data_v1[[#This Row],[Age]]&gt;60,"Senior",IF(_3___Healthcare_Data_v1[[#This Row],[Age]]&gt;35,"Middle","Young"))</f>
        <v>Senior</v>
      </c>
    </row>
    <row r="1321" spans="1:18" x14ac:dyDescent="0.3">
      <c r="A1321" s="1" t="s">
        <v>3904</v>
      </c>
      <c r="B1321" s="1" t="s">
        <v>26614</v>
      </c>
      <c r="C1321" s="1" t="s">
        <v>16</v>
      </c>
      <c r="D1321" s="1" t="s">
        <v>229</v>
      </c>
      <c r="E1321" s="1" t="s">
        <v>26615</v>
      </c>
      <c r="F1321" s="2">
        <v>43725</v>
      </c>
      <c r="G1321" s="1" t="s">
        <v>3905</v>
      </c>
      <c r="H1321" s="1" t="s">
        <v>3906</v>
      </c>
      <c r="I1321" s="1" t="s">
        <v>26607</v>
      </c>
      <c r="J1321" s="3" t="s">
        <v>27997</v>
      </c>
      <c r="K1321">
        <v>461</v>
      </c>
      <c r="L1321" s="1" t="s">
        <v>42</v>
      </c>
      <c r="M1321" s="2">
        <v>43752</v>
      </c>
      <c r="N1321" s="1" t="s">
        <v>23</v>
      </c>
      <c r="O1321" s="1" t="s">
        <v>44</v>
      </c>
      <c r="P1321" s="1">
        <f>_3___Healthcare_Data_v1[[#This Row],[Discharge Date]]-_3___Healthcare_Data_v1[[#This Row],[Date of Admission]]</f>
        <v>27</v>
      </c>
      <c r="Q1321" s="1">
        <f>IFERROR(_3___Healthcare_Data_v1[[#This Row],[ Billing Amount ]]/_3___Healthcare_Data_v1[[#This Row],[Days in Hospital]],0)</f>
        <v>911.22989703703706</v>
      </c>
      <c r="R1321" s="1" t="str">
        <f>IF(_3___Healthcare_Data_v1[[#This Row],[Age]]&gt;60,"Senior",IF(_3___Healthcare_Data_v1[[#This Row],[Age]]&gt;35,"Middle","Young"))</f>
        <v>Senior</v>
      </c>
    </row>
    <row r="1322" spans="1:18" x14ac:dyDescent="0.3">
      <c r="A1322" s="1" t="s">
        <v>3907</v>
      </c>
      <c r="B1322" s="1" t="s">
        <v>26745</v>
      </c>
      <c r="C1322" s="1" t="s">
        <v>26</v>
      </c>
      <c r="D1322" s="1" t="s">
        <v>27</v>
      </c>
      <c r="E1322" s="1" t="s">
        <v>26615</v>
      </c>
      <c r="F1322" s="2">
        <v>44495</v>
      </c>
      <c r="G1322" s="1" t="s">
        <v>3908</v>
      </c>
      <c r="H1322" s="1" t="s">
        <v>279</v>
      </c>
      <c r="I1322" s="1" t="s">
        <v>52</v>
      </c>
      <c r="J1322" s="3" t="s">
        <v>27998</v>
      </c>
      <c r="K1322">
        <v>112</v>
      </c>
      <c r="L1322" s="1" t="s">
        <v>38</v>
      </c>
      <c r="M1322" s="2">
        <v>44513</v>
      </c>
      <c r="N1322" s="1" t="s">
        <v>43</v>
      </c>
      <c r="O1322" s="1" t="s">
        <v>32</v>
      </c>
      <c r="P1322" s="1">
        <f>_3___Healthcare_Data_v1[[#This Row],[Discharge Date]]-_3___Healthcare_Data_v1[[#This Row],[Date of Admission]]</f>
        <v>18</v>
      </c>
      <c r="Q1322" s="1">
        <f>IFERROR(_3___Healthcare_Data_v1[[#This Row],[ Billing Amount ]]/_3___Healthcare_Data_v1[[#This Row],[Days in Hospital]],0)</f>
        <v>1337.8760705555555</v>
      </c>
      <c r="R1322" s="1" t="str">
        <f>IF(_3___Healthcare_Data_v1[[#This Row],[Age]]&gt;60,"Senior",IF(_3___Healthcare_Data_v1[[#This Row],[Age]]&gt;35,"Middle","Young"))</f>
        <v>Senior</v>
      </c>
    </row>
    <row r="1323" spans="1:18" x14ac:dyDescent="0.3">
      <c r="A1323" s="1" t="s">
        <v>3909</v>
      </c>
      <c r="B1323" s="1" t="s">
        <v>26624</v>
      </c>
      <c r="C1323" s="1" t="s">
        <v>26</v>
      </c>
      <c r="D1323" s="1" t="s">
        <v>114</v>
      </c>
      <c r="E1323" s="1" t="s">
        <v>35</v>
      </c>
      <c r="F1323" s="2">
        <v>44825</v>
      </c>
      <c r="G1323" s="1" t="s">
        <v>3910</v>
      </c>
      <c r="H1323" s="1" t="s">
        <v>3911</v>
      </c>
      <c r="I1323" s="1" t="s">
        <v>56</v>
      </c>
      <c r="J1323" s="3" t="s">
        <v>27999</v>
      </c>
      <c r="K1323">
        <v>314</v>
      </c>
      <c r="L1323" s="1" t="s">
        <v>42</v>
      </c>
      <c r="M1323" s="2">
        <v>44835</v>
      </c>
      <c r="N1323" s="1" t="s">
        <v>48</v>
      </c>
      <c r="O1323" s="1" t="s">
        <v>32</v>
      </c>
      <c r="P1323" s="1">
        <f>_3___Healthcare_Data_v1[[#This Row],[Discharge Date]]-_3___Healthcare_Data_v1[[#This Row],[Date of Admission]]</f>
        <v>10</v>
      </c>
      <c r="Q1323" s="1">
        <f>IFERROR(_3___Healthcare_Data_v1[[#This Row],[ Billing Amount ]]/_3___Healthcare_Data_v1[[#This Row],[Days in Hospital]],0)</f>
        <v>1389.432112</v>
      </c>
      <c r="R1323" s="1" t="str">
        <f>IF(_3___Healthcare_Data_v1[[#This Row],[Age]]&gt;60,"Senior",IF(_3___Healthcare_Data_v1[[#This Row],[Age]]&gt;35,"Middle","Young"))</f>
        <v>Senior</v>
      </c>
    </row>
    <row r="1324" spans="1:18" x14ac:dyDescent="0.3">
      <c r="A1324" s="1" t="s">
        <v>3912</v>
      </c>
      <c r="B1324" s="1" t="s">
        <v>26624</v>
      </c>
      <c r="C1324" s="1" t="s">
        <v>26</v>
      </c>
      <c r="D1324" s="1" t="s">
        <v>27</v>
      </c>
      <c r="E1324" s="1" t="s">
        <v>28</v>
      </c>
      <c r="F1324" s="2">
        <v>44331</v>
      </c>
      <c r="G1324" s="1" t="s">
        <v>3913</v>
      </c>
      <c r="H1324" s="1" t="s">
        <v>3914</v>
      </c>
      <c r="I1324" s="1" t="s">
        <v>56</v>
      </c>
      <c r="J1324" s="3" t="s">
        <v>28000</v>
      </c>
      <c r="K1324">
        <v>470</v>
      </c>
      <c r="L1324" s="1" t="s">
        <v>22</v>
      </c>
      <c r="M1324" s="2">
        <v>44334</v>
      </c>
      <c r="N1324" s="1" t="s">
        <v>31</v>
      </c>
      <c r="O1324" s="1" t="s">
        <v>32</v>
      </c>
      <c r="P1324" s="1">
        <f>_3___Healthcare_Data_v1[[#This Row],[Discharge Date]]-_3___Healthcare_Data_v1[[#This Row],[Date of Admission]]</f>
        <v>3</v>
      </c>
      <c r="Q1324" s="1">
        <f>IFERROR(_3___Healthcare_Data_v1[[#This Row],[ Billing Amount ]]/_3___Healthcare_Data_v1[[#This Row],[Days in Hospital]],0)</f>
        <v>3979.12149</v>
      </c>
      <c r="R1324" s="1" t="str">
        <f>IF(_3___Healthcare_Data_v1[[#This Row],[Age]]&gt;60,"Senior",IF(_3___Healthcare_Data_v1[[#This Row],[Age]]&gt;35,"Middle","Young"))</f>
        <v>Senior</v>
      </c>
    </row>
    <row r="1325" spans="1:18" x14ac:dyDescent="0.3">
      <c r="A1325" s="1" t="s">
        <v>3915</v>
      </c>
      <c r="B1325" s="1" t="s">
        <v>26685</v>
      </c>
      <c r="C1325" s="1" t="s">
        <v>16</v>
      </c>
      <c r="D1325" s="1" t="s">
        <v>62</v>
      </c>
      <c r="E1325" s="1" t="s">
        <v>35</v>
      </c>
      <c r="F1325" s="2">
        <v>44604</v>
      </c>
      <c r="G1325" s="1" t="s">
        <v>3916</v>
      </c>
      <c r="H1325" s="1" t="s">
        <v>3917</v>
      </c>
      <c r="I1325" s="1" t="s">
        <v>60</v>
      </c>
      <c r="J1325" s="3" t="s">
        <v>28001</v>
      </c>
      <c r="K1325">
        <v>179</v>
      </c>
      <c r="L1325" s="1" t="s">
        <v>38</v>
      </c>
      <c r="M1325" s="2">
        <v>44627</v>
      </c>
      <c r="N1325" s="1" t="s">
        <v>43</v>
      </c>
      <c r="O1325" s="1" t="s">
        <v>32</v>
      </c>
      <c r="P1325" s="1">
        <f>_3___Healthcare_Data_v1[[#This Row],[Discharge Date]]-_3___Healthcare_Data_v1[[#This Row],[Date of Admission]]</f>
        <v>23</v>
      </c>
      <c r="Q1325" s="1">
        <f>IFERROR(_3___Healthcare_Data_v1[[#This Row],[ Billing Amount ]]/_3___Healthcare_Data_v1[[#This Row],[Days in Hospital]],0)</f>
        <v>94.502071695652177</v>
      </c>
      <c r="R1325" s="1" t="str">
        <f>IF(_3___Healthcare_Data_v1[[#This Row],[Age]]&gt;60,"Senior",IF(_3___Healthcare_Data_v1[[#This Row],[Age]]&gt;35,"Middle","Young"))</f>
        <v>Senior</v>
      </c>
    </row>
    <row r="1326" spans="1:18" x14ac:dyDescent="0.3">
      <c r="A1326" s="1" t="s">
        <v>3918</v>
      </c>
      <c r="B1326" s="1" t="s">
        <v>26850</v>
      </c>
      <c r="C1326" s="1" t="s">
        <v>26</v>
      </c>
      <c r="D1326" s="1" t="s">
        <v>49</v>
      </c>
      <c r="E1326" s="1" t="s">
        <v>26615</v>
      </c>
      <c r="F1326" s="2">
        <v>43645</v>
      </c>
      <c r="G1326" s="1" t="s">
        <v>3919</v>
      </c>
      <c r="H1326" s="1" t="s">
        <v>3920</v>
      </c>
      <c r="I1326" s="1" t="s">
        <v>52</v>
      </c>
      <c r="J1326" s="3" t="s">
        <v>28002</v>
      </c>
      <c r="K1326">
        <v>480</v>
      </c>
      <c r="L1326" s="1" t="s">
        <v>38</v>
      </c>
      <c r="M1326" s="2">
        <v>43669</v>
      </c>
      <c r="N1326" s="1" t="s">
        <v>23</v>
      </c>
      <c r="O1326" s="1" t="s">
        <v>44</v>
      </c>
      <c r="P1326" s="1">
        <f>_3___Healthcare_Data_v1[[#This Row],[Discharge Date]]-_3___Healthcare_Data_v1[[#This Row],[Date of Admission]]</f>
        <v>24</v>
      </c>
      <c r="Q1326" s="1">
        <f>IFERROR(_3___Healthcare_Data_v1[[#This Row],[ Billing Amount ]]/_3___Healthcare_Data_v1[[#This Row],[Days in Hospital]],0)</f>
        <v>1409.7611141666666</v>
      </c>
      <c r="R1326" s="1" t="str">
        <f>IF(_3___Healthcare_Data_v1[[#This Row],[Age]]&gt;60,"Senior",IF(_3___Healthcare_Data_v1[[#This Row],[Age]]&gt;35,"Middle","Young"))</f>
        <v>Senior</v>
      </c>
    </row>
    <row r="1327" spans="1:18" x14ac:dyDescent="0.3">
      <c r="A1327" s="1" t="s">
        <v>3921</v>
      </c>
      <c r="B1327" s="1" t="s">
        <v>26845</v>
      </c>
      <c r="C1327" s="1" t="s">
        <v>26</v>
      </c>
      <c r="D1327" s="1" t="s">
        <v>49</v>
      </c>
      <c r="E1327" s="1" t="s">
        <v>26615</v>
      </c>
      <c r="F1327" s="2">
        <v>44340</v>
      </c>
      <c r="G1327" s="1" t="s">
        <v>3922</v>
      </c>
      <c r="H1327" s="1" t="s">
        <v>3923</v>
      </c>
      <c r="I1327" s="1" t="s">
        <v>21</v>
      </c>
      <c r="J1327" s="3" t="s">
        <v>28003</v>
      </c>
      <c r="K1327">
        <v>492</v>
      </c>
      <c r="L1327" s="1" t="s">
        <v>38</v>
      </c>
      <c r="M1327" s="2">
        <v>44353</v>
      </c>
      <c r="N1327" s="1" t="s">
        <v>23</v>
      </c>
      <c r="O1327" s="1" t="s">
        <v>24</v>
      </c>
      <c r="P1327" s="1">
        <f>_3___Healthcare_Data_v1[[#This Row],[Discharge Date]]-_3___Healthcare_Data_v1[[#This Row],[Date of Admission]]</f>
        <v>13</v>
      </c>
      <c r="Q1327" s="1">
        <f>IFERROR(_3___Healthcare_Data_v1[[#This Row],[ Billing Amount ]]/_3___Healthcare_Data_v1[[#This Row],[Days in Hospital]],0)</f>
        <v>1909.8680161538464</v>
      </c>
      <c r="R1327" s="1" t="str">
        <f>IF(_3___Healthcare_Data_v1[[#This Row],[Age]]&gt;60,"Senior",IF(_3___Healthcare_Data_v1[[#This Row],[Age]]&gt;35,"Middle","Young"))</f>
        <v>Senior</v>
      </c>
    </row>
    <row r="1328" spans="1:18" x14ac:dyDescent="0.3">
      <c r="A1328" s="1" t="s">
        <v>3924</v>
      </c>
      <c r="B1328" s="1" t="s">
        <v>26661</v>
      </c>
      <c r="C1328" s="1" t="s">
        <v>26</v>
      </c>
      <c r="D1328" s="1" t="s">
        <v>34</v>
      </c>
      <c r="E1328" s="1" t="s">
        <v>26620</v>
      </c>
      <c r="F1328" s="2">
        <v>44724</v>
      </c>
      <c r="G1328" s="1" t="s">
        <v>3925</v>
      </c>
      <c r="H1328" s="1" t="s">
        <v>3926</v>
      </c>
      <c r="I1328" s="1" t="s">
        <v>21</v>
      </c>
      <c r="J1328" s="3" t="s">
        <v>28004</v>
      </c>
      <c r="K1328">
        <v>385</v>
      </c>
      <c r="L1328" s="1" t="s">
        <v>38</v>
      </c>
      <c r="M1328" s="2">
        <v>44739</v>
      </c>
      <c r="N1328" s="1" t="s">
        <v>43</v>
      </c>
      <c r="O1328" s="1" t="s">
        <v>32</v>
      </c>
      <c r="P1328" s="1">
        <f>_3___Healthcare_Data_v1[[#This Row],[Discharge Date]]-_3___Healthcare_Data_v1[[#This Row],[Date of Admission]]</f>
        <v>15</v>
      </c>
      <c r="Q1328" s="1">
        <f>IFERROR(_3___Healthcare_Data_v1[[#This Row],[ Billing Amount ]]/_3___Healthcare_Data_v1[[#This Row],[Days in Hospital]],0)</f>
        <v>297.3795614666667</v>
      </c>
      <c r="R1328" s="1" t="str">
        <f>IF(_3___Healthcare_Data_v1[[#This Row],[Age]]&gt;60,"Senior",IF(_3___Healthcare_Data_v1[[#This Row],[Age]]&gt;35,"Middle","Young"))</f>
        <v>Senior</v>
      </c>
    </row>
    <row r="1329" spans="1:18" x14ac:dyDescent="0.3">
      <c r="A1329" s="1" t="s">
        <v>3927</v>
      </c>
      <c r="B1329" s="1" t="s">
        <v>26679</v>
      </c>
      <c r="C1329" s="1" t="s">
        <v>26</v>
      </c>
      <c r="D1329" s="1" t="s">
        <v>17</v>
      </c>
      <c r="E1329" s="1" t="s">
        <v>26620</v>
      </c>
      <c r="F1329" s="2">
        <v>45223</v>
      </c>
      <c r="G1329" s="1" t="s">
        <v>3928</v>
      </c>
      <c r="H1329" s="1" t="s">
        <v>3929</v>
      </c>
      <c r="I1329" s="1" t="s">
        <v>60</v>
      </c>
      <c r="J1329" s="3" t="s">
        <v>28005</v>
      </c>
      <c r="K1329">
        <v>333</v>
      </c>
      <c r="L1329" s="1" t="s">
        <v>42</v>
      </c>
      <c r="M1329" s="2">
        <v>45253</v>
      </c>
      <c r="N1329" s="1" t="s">
        <v>84</v>
      </c>
      <c r="O1329" s="1" t="s">
        <v>44</v>
      </c>
      <c r="P1329" s="1">
        <f>_3___Healthcare_Data_v1[[#This Row],[Discharge Date]]-_3___Healthcare_Data_v1[[#This Row],[Date of Admission]]</f>
        <v>30</v>
      </c>
      <c r="Q1329" s="1">
        <f>IFERROR(_3___Healthcare_Data_v1[[#This Row],[ Billing Amount ]]/_3___Healthcare_Data_v1[[#This Row],[Days in Hospital]],0)</f>
        <v>498.44577533333336</v>
      </c>
      <c r="R1329" s="1" t="str">
        <f>IF(_3___Healthcare_Data_v1[[#This Row],[Age]]&gt;60,"Senior",IF(_3___Healthcare_Data_v1[[#This Row],[Age]]&gt;35,"Middle","Young"))</f>
        <v>Senior</v>
      </c>
    </row>
    <row r="1330" spans="1:18" x14ac:dyDescent="0.3">
      <c r="A1330" s="1" t="s">
        <v>3930</v>
      </c>
      <c r="B1330" s="1" t="s">
        <v>26750</v>
      </c>
      <c r="C1330" s="1" t="s">
        <v>26</v>
      </c>
      <c r="D1330" s="1" t="s">
        <v>229</v>
      </c>
      <c r="E1330" s="1" t="s">
        <v>69</v>
      </c>
      <c r="F1330" s="2">
        <v>43429</v>
      </c>
      <c r="G1330" s="1" t="s">
        <v>3931</v>
      </c>
      <c r="H1330" s="1" t="s">
        <v>3932</v>
      </c>
      <c r="I1330" s="1" t="s">
        <v>21</v>
      </c>
      <c r="J1330" s="3" t="s">
        <v>28006</v>
      </c>
      <c r="K1330">
        <v>216</v>
      </c>
      <c r="L1330" s="1" t="s">
        <v>22</v>
      </c>
      <c r="M1330" s="2">
        <v>43440</v>
      </c>
      <c r="N1330" s="1" t="s">
        <v>31</v>
      </c>
      <c r="O1330" s="1" t="s">
        <v>24</v>
      </c>
      <c r="P1330" s="1">
        <f>_3___Healthcare_Data_v1[[#This Row],[Discharge Date]]-_3___Healthcare_Data_v1[[#This Row],[Date of Admission]]</f>
        <v>11</v>
      </c>
      <c r="Q1330" s="1">
        <f>IFERROR(_3___Healthcare_Data_v1[[#This Row],[ Billing Amount ]]/_3___Healthcare_Data_v1[[#This Row],[Days in Hospital]],0)</f>
        <v>5015.499507272727</v>
      </c>
      <c r="R1330" s="1" t="str">
        <f>IF(_3___Healthcare_Data_v1[[#This Row],[Age]]&gt;60,"Senior",IF(_3___Healthcare_Data_v1[[#This Row],[Age]]&gt;35,"Middle","Young"))</f>
        <v>Senior</v>
      </c>
    </row>
    <row r="1331" spans="1:18" x14ac:dyDescent="0.3">
      <c r="A1331" s="1" t="s">
        <v>3933</v>
      </c>
      <c r="B1331" s="1" t="s">
        <v>26779</v>
      </c>
      <c r="C1331" s="1" t="s">
        <v>16</v>
      </c>
      <c r="D1331" s="1" t="s">
        <v>34</v>
      </c>
      <c r="E1331" s="1" t="s">
        <v>28</v>
      </c>
      <c r="F1331" s="2">
        <v>44848</v>
      </c>
      <c r="G1331" s="1" t="s">
        <v>3934</v>
      </c>
      <c r="H1331" s="1" t="s">
        <v>3935</v>
      </c>
      <c r="I1331" s="1" t="s">
        <v>21</v>
      </c>
      <c r="J1331" s="3" t="s">
        <v>28007</v>
      </c>
      <c r="K1331">
        <v>476</v>
      </c>
      <c r="L1331" s="1" t="s">
        <v>42</v>
      </c>
      <c r="M1331" s="2">
        <v>44875</v>
      </c>
      <c r="N1331" s="1" t="s">
        <v>23</v>
      </c>
      <c r="O1331" s="1" t="s">
        <v>24</v>
      </c>
      <c r="P1331" s="1">
        <f>_3___Healthcare_Data_v1[[#This Row],[Discharge Date]]-_3___Healthcare_Data_v1[[#This Row],[Date of Admission]]</f>
        <v>27</v>
      </c>
      <c r="Q1331" s="1">
        <f>IFERROR(_3___Healthcare_Data_v1[[#This Row],[ Billing Amount ]]/_3___Healthcare_Data_v1[[#This Row],[Days in Hospital]],0)</f>
        <v>459.49356814814814</v>
      </c>
      <c r="R1331" s="1" t="str">
        <f>IF(_3___Healthcare_Data_v1[[#This Row],[Age]]&gt;60,"Senior",IF(_3___Healthcare_Data_v1[[#This Row],[Age]]&gt;35,"Middle","Young"))</f>
        <v>Senior</v>
      </c>
    </row>
    <row r="1332" spans="1:18" x14ac:dyDescent="0.3">
      <c r="A1332" s="1" t="s">
        <v>3936</v>
      </c>
      <c r="B1332" s="1" t="s">
        <v>26685</v>
      </c>
      <c r="C1332" s="1" t="s">
        <v>26</v>
      </c>
      <c r="D1332" s="1" t="s">
        <v>27</v>
      </c>
      <c r="E1332" s="1" t="s">
        <v>26620</v>
      </c>
      <c r="F1332" s="2">
        <v>43608</v>
      </c>
      <c r="G1332" s="1" t="s">
        <v>3937</v>
      </c>
      <c r="H1332" s="1" t="s">
        <v>3938</v>
      </c>
      <c r="I1332" s="1" t="s">
        <v>21</v>
      </c>
      <c r="J1332" s="3" t="s">
        <v>28008</v>
      </c>
      <c r="K1332">
        <v>116</v>
      </c>
      <c r="L1332" s="1" t="s">
        <v>38</v>
      </c>
      <c r="M1332" s="2">
        <v>43624</v>
      </c>
      <c r="N1332" s="1" t="s">
        <v>84</v>
      </c>
      <c r="O1332" s="1" t="s">
        <v>32</v>
      </c>
      <c r="P1332" s="1">
        <f>_3___Healthcare_Data_v1[[#This Row],[Discharge Date]]-_3___Healthcare_Data_v1[[#This Row],[Date of Admission]]</f>
        <v>16</v>
      </c>
      <c r="Q1332" s="1">
        <f>IFERROR(_3___Healthcare_Data_v1[[#This Row],[ Billing Amount ]]/_3___Healthcare_Data_v1[[#This Row],[Days in Hospital]],0)</f>
        <v>204.26529650000001</v>
      </c>
      <c r="R1332" s="1" t="str">
        <f>IF(_3___Healthcare_Data_v1[[#This Row],[Age]]&gt;60,"Senior",IF(_3___Healthcare_Data_v1[[#This Row],[Age]]&gt;35,"Middle","Young"))</f>
        <v>Senior</v>
      </c>
    </row>
    <row r="1333" spans="1:18" x14ac:dyDescent="0.3">
      <c r="A1333" s="1" t="s">
        <v>3939</v>
      </c>
      <c r="B1333" s="1" t="s">
        <v>26873</v>
      </c>
      <c r="C1333" s="1" t="s">
        <v>26</v>
      </c>
      <c r="D1333" s="1" t="s">
        <v>49</v>
      </c>
      <c r="E1333" s="1" t="s">
        <v>26620</v>
      </c>
      <c r="F1333" s="2">
        <v>45179</v>
      </c>
      <c r="G1333" s="1" t="s">
        <v>3940</v>
      </c>
      <c r="H1333" s="1" t="s">
        <v>3941</v>
      </c>
      <c r="I1333" s="1" t="s">
        <v>21</v>
      </c>
      <c r="J1333" s="3" t="s">
        <v>28009</v>
      </c>
      <c r="K1333">
        <v>436</v>
      </c>
      <c r="L1333" s="1" t="s">
        <v>38</v>
      </c>
      <c r="M1333" s="2">
        <v>45184</v>
      </c>
      <c r="N1333" s="1" t="s">
        <v>48</v>
      </c>
      <c r="O1333" s="1" t="s">
        <v>44</v>
      </c>
      <c r="P1333" s="1">
        <f>_3___Healthcare_Data_v1[[#This Row],[Discharge Date]]-_3___Healthcare_Data_v1[[#This Row],[Date of Admission]]</f>
        <v>5</v>
      </c>
      <c r="Q1333" s="1">
        <f>IFERROR(_3___Healthcare_Data_v1[[#This Row],[ Billing Amount ]]/_3___Healthcare_Data_v1[[#This Row],[Days in Hospital]],0)</f>
        <v>2076.9617040000003</v>
      </c>
      <c r="R1333" s="1" t="str">
        <f>IF(_3___Healthcare_Data_v1[[#This Row],[Age]]&gt;60,"Senior",IF(_3___Healthcare_Data_v1[[#This Row],[Age]]&gt;35,"Middle","Young"))</f>
        <v>Senior</v>
      </c>
    </row>
    <row r="1334" spans="1:18" x14ac:dyDescent="0.3">
      <c r="A1334" s="1" t="s">
        <v>3942</v>
      </c>
      <c r="B1334" s="1" t="s">
        <v>26708</v>
      </c>
      <c r="C1334" s="1" t="s">
        <v>26</v>
      </c>
      <c r="D1334" s="1" t="s">
        <v>114</v>
      </c>
      <c r="E1334" s="1" t="s">
        <v>28</v>
      </c>
      <c r="F1334" s="2">
        <v>45018</v>
      </c>
      <c r="G1334" s="1" t="s">
        <v>3943</v>
      </c>
      <c r="H1334" s="1" t="s">
        <v>3944</v>
      </c>
      <c r="I1334" s="1" t="s">
        <v>56</v>
      </c>
      <c r="J1334" s="3" t="s">
        <v>28010</v>
      </c>
      <c r="K1334">
        <v>342</v>
      </c>
      <c r="L1334" s="1" t="s">
        <v>42</v>
      </c>
      <c r="M1334" s="2">
        <v>45032</v>
      </c>
      <c r="N1334" s="1" t="s">
        <v>48</v>
      </c>
      <c r="O1334" s="1" t="s">
        <v>32</v>
      </c>
      <c r="P1334" s="1">
        <f>_3___Healthcare_Data_v1[[#This Row],[Discharge Date]]-_3___Healthcare_Data_v1[[#This Row],[Date of Admission]]</f>
        <v>14</v>
      </c>
      <c r="Q1334" s="1">
        <f>IFERROR(_3___Healthcare_Data_v1[[#This Row],[ Billing Amount ]]/_3___Healthcare_Data_v1[[#This Row],[Days in Hospital]],0)</f>
        <v>686.95368878571423</v>
      </c>
      <c r="R1334" s="1" t="str">
        <f>IF(_3___Healthcare_Data_v1[[#This Row],[Age]]&gt;60,"Senior",IF(_3___Healthcare_Data_v1[[#This Row],[Age]]&gt;35,"Middle","Young"))</f>
        <v>Senior</v>
      </c>
    </row>
    <row r="1335" spans="1:18" x14ac:dyDescent="0.3">
      <c r="A1335" s="1" t="s">
        <v>3945</v>
      </c>
      <c r="B1335" s="1" t="s">
        <v>26704</v>
      </c>
      <c r="C1335" s="1" t="s">
        <v>26</v>
      </c>
      <c r="D1335" s="1" t="s">
        <v>27</v>
      </c>
      <c r="E1335" s="1" t="s">
        <v>28</v>
      </c>
      <c r="F1335" s="2">
        <v>44568</v>
      </c>
      <c r="G1335" s="1" t="s">
        <v>3946</v>
      </c>
      <c r="H1335" s="1" t="s">
        <v>3947</v>
      </c>
      <c r="I1335" s="1" t="s">
        <v>60</v>
      </c>
      <c r="J1335" s="3" t="s">
        <v>28011</v>
      </c>
      <c r="K1335">
        <v>239</v>
      </c>
      <c r="L1335" s="1" t="s">
        <v>42</v>
      </c>
      <c r="M1335" s="2">
        <v>44577</v>
      </c>
      <c r="N1335" s="1" t="s">
        <v>84</v>
      </c>
      <c r="O1335" s="1" t="s">
        <v>44</v>
      </c>
      <c r="P1335" s="1">
        <f>_3___Healthcare_Data_v1[[#This Row],[Discharge Date]]-_3___Healthcare_Data_v1[[#This Row],[Date of Admission]]</f>
        <v>9</v>
      </c>
      <c r="Q1335" s="1">
        <f>IFERROR(_3___Healthcare_Data_v1[[#This Row],[ Billing Amount ]]/_3___Healthcare_Data_v1[[#This Row],[Days in Hospital]],0)</f>
        <v>1088.3971844444445</v>
      </c>
      <c r="R1335" s="1" t="str">
        <f>IF(_3___Healthcare_Data_v1[[#This Row],[Age]]&gt;60,"Senior",IF(_3___Healthcare_Data_v1[[#This Row],[Age]]&gt;35,"Middle","Young"))</f>
        <v>Senior</v>
      </c>
    </row>
    <row r="1336" spans="1:18" x14ac:dyDescent="0.3">
      <c r="A1336" s="1" t="s">
        <v>3948</v>
      </c>
      <c r="B1336" s="1" t="s">
        <v>26628</v>
      </c>
      <c r="C1336" s="1" t="s">
        <v>26</v>
      </c>
      <c r="D1336" s="1" t="s">
        <v>27</v>
      </c>
      <c r="E1336" s="1" t="s">
        <v>28</v>
      </c>
      <c r="F1336" s="2">
        <v>44309</v>
      </c>
      <c r="G1336" s="1" t="s">
        <v>3949</v>
      </c>
      <c r="H1336" s="1" t="s">
        <v>3950</v>
      </c>
      <c r="I1336" s="1" t="s">
        <v>60</v>
      </c>
      <c r="J1336" s="3" t="s">
        <v>28012</v>
      </c>
      <c r="K1336">
        <v>185</v>
      </c>
      <c r="L1336" s="1" t="s">
        <v>22</v>
      </c>
      <c r="M1336" s="2">
        <v>44314</v>
      </c>
      <c r="N1336" s="1" t="s">
        <v>48</v>
      </c>
      <c r="O1336" s="1" t="s">
        <v>24</v>
      </c>
      <c r="P1336" s="1">
        <f>_3___Healthcare_Data_v1[[#This Row],[Discharge Date]]-_3___Healthcare_Data_v1[[#This Row],[Date of Admission]]</f>
        <v>5</v>
      </c>
      <c r="Q1336" s="1">
        <f>IFERROR(_3___Healthcare_Data_v1[[#This Row],[ Billing Amount ]]/_3___Healthcare_Data_v1[[#This Row],[Days in Hospital]],0)</f>
        <v>4426.8843780000007</v>
      </c>
      <c r="R1336" s="1" t="str">
        <f>IF(_3___Healthcare_Data_v1[[#This Row],[Age]]&gt;60,"Senior",IF(_3___Healthcare_Data_v1[[#This Row],[Age]]&gt;35,"Middle","Young"))</f>
        <v>Senior</v>
      </c>
    </row>
    <row r="1337" spans="1:18" x14ac:dyDescent="0.3">
      <c r="A1337" s="1" t="s">
        <v>3951</v>
      </c>
      <c r="B1337" s="1" t="s">
        <v>26850</v>
      </c>
      <c r="C1337" s="1" t="s">
        <v>16</v>
      </c>
      <c r="D1337" s="1" t="s">
        <v>114</v>
      </c>
      <c r="E1337" s="1" t="s">
        <v>26615</v>
      </c>
      <c r="F1337" s="2">
        <v>44576</v>
      </c>
      <c r="G1337" s="1" t="s">
        <v>3952</v>
      </c>
      <c r="H1337" s="1" t="s">
        <v>2210</v>
      </c>
      <c r="I1337" s="1" t="s">
        <v>52</v>
      </c>
      <c r="J1337" s="3" t="s">
        <v>28013</v>
      </c>
      <c r="K1337">
        <v>256</v>
      </c>
      <c r="L1337" s="1" t="s">
        <v>38</v>
      </c>
      <c r="M1337" s="2">
        <v>44583</v>
      </c>
      <c r="N1337" s="1" t="s">
        <v>31</v>
      </c>
      <c r="O1337" s="1" t="s">
        <v>32</v>
      </c>
      <c r="P1337" s="1">
        <f>_3___Healthcare_Data_v1[[#This Row],[Discharge Date]]-_3___Healthcare_Data_v1[[#This Row],[Date of Admission]]</f>
        <v>7</v>
      </c>
      <c r="Q1337" s="1">
        <f>IFERROR(_3___Healthcare_Data_v1[[#This Row],[ Billing Amount ]]/_3___Healthcare_Data_v1[[#This Row],[Days in Hospital]],0)</f>
        <v>5058.2562057142859</v>
      </c>
      <c r="R1337" s="1" t="str">
        <f>IF(_3___Healthcare_Data_v1[[#This Row],[Age]]&gt;60,"Senior",IF(_3___Healthcare_Data_v1[[#This Row],[Age]]&gt;35,"Middle","Young"))</f>
        <v>Senior</v>
      </c>
    </row>
    <row r="1338" spans="1:18" x14ac:dyDescent="0.3">
      <c r="A1338" s="1" t="s">
        <v>3953</v>
      </c>
      <c r="B1338" s="1" t="s">
        <v>26697</v>
      </c>
      <c r="C1338" s="1" t="s">
        <v>16</v>
      </c>
      <c r="D1338" s="1" t="s">
        <v>34</v>
      </c>
      <c r="E1338" s="1" t="s">
        <v>18</v>
      </c>
      <c r="F1338" s="2">
        <v>43464</v>
      </c>
      <c r="G1338" s="1" t="s">
        <v>3486</v>
      </c>
      <c r="H1338" s="1" t="s">
        <v>3954</v>
      </c>
      <c r="I1338" s="1" t="s">
        <v>21</v>
      </c>
      <c r="J1338" s="3" t="s">
        <v>28014</v>
      </c>
      <c r="K1338">
        <v>180</v>
      </c>
      <c r="L1338" s="1" t="s">
        <v>38</v>
      </c>
      <c r="M1338" s="2">
        <v>43484</v>
      </c>
      <c r="N1338" s="1" t="s">
        <v>23</v>
      </c>
      <c r="O1338" s="1" t="s">
        <v>44</v>
      </c>
      <c r="P1338" s="1">
        <f>_3___Healthcare_Data_v1[[#This Row],[Discharge Date]]-_3___Healthcare_Data_v1[[#This Row],[Date of Admission]]</f>
        <v>20</v>
      </c>
      <c r="Q1338" s="1">
        <f>IFERROR(_3___Healthcare_Data_v1[[#This Row],[ Billing Amount ]]/_3___Healthcare_Data_v1[[#This Row],[Days in Hospital]],0)</f>
        <v>1308.2479310000001</v>
      </c>
      <c r="R1338" s="1" t="str">
        <f>IF(_3___Healthcare_Data_v1[[#This Row],[Age]]&gt;60,"Senior",IF(_3___Healthcare_Data_v1[[#This Row],[Age]]&gt;35,"Middle","Young"))</f>
        <v>Senior</v>
      </c>
    </row>
    <row r="1339" spans="1:18" x14ac:dyDescent="0.3">
      <c r="A1339" s="1" t="s">
        <v>3955</v>
      </c>
      <c r="B1339" s="1" t="s">
        <v>26640</v>
      </c>
      <c r="C1339" s="1" t="s">
        <v>26</v>
      </c>
      <c r="D1339" s="1" t="s">
        <v>34</v>
      </c>
      <c r="E1339" s="1" t="s">
        <v>26620</v>
      </c>
      <c r="F1339" s="2">
        <v>43724</v>
      </c>
      <c r="G1339" s="1" t="s">
        <v>3568</v>
      </c>
      <c r="H1339" s="1" t="s">
        <v>3956</v>
      </c>
      <c r="I1339" s="1" t="s">
        <v>52</v>
      </c>
      <c r="J1339" s="3" t="s">
        <v>28015</v>
      </c>
      <c r="K1339">
        <v>140</v>
      </c>
      <c r="L1339" s="1" t="s">
        <v>38</v>
      </c>
      <c r="M1339" s="2">
        <v>43754</v>
      </c>
      <c r="N1339" s="1" t="s">
        <v>84</v>
      </c>
      <c r="O1339" s="1" t="s">
        <v>44</v>
      </c>
      <c r="P1339" s="1">
        <f>_3___Healthcare_Data_v1[[#This Row],[Discharge Date]]-_3___Healthcare_Data_v1[[#This Row],[Date of Admission]]</f>
        <v>30</v>
      </c>
      <c r="Q1339" s="1">
        <f>IFERROR(_3___Healthcare_Data_v1[[#This Row],[ Billing Amount ]]/_3___Healthcare_Data_v1[[#This Row],[Days in Hospital]],0)</f>
        <v>165.18083413333335</v>
      </c>
      <c r="R1339" s="1" t="str">
        <f>IF(_3___Healthcare_Data_v1[[#This Row],[Age]]&gt;60,"Senior",IF(_3___Healthcare_Data_v1[[#This Row],[Age]]&gt;35,"Middle","Young"))</f>
        <v>Senior</v>
      </c>
    </row>
    <row r="1340" spans="1:18" x14ac:dyDescent="0.3">
      <c r="A1340" s="1" t="s">
        <v>3957</v>
      </c>
      <c r="B1340" s="1" t="s">
        <v>26632</v>
      </c>
      <c r="C1340" s="1" t="s">
        <v>16</v>
      </c>
      <c r="D1340" s="1" t="s">
        <v>62</v>
      </c>
      <c r="E1340" s="1" t="s">
        <v>26620</v>
      </c>
      <c r="F1340" s="2">
        <v>44422</v>
      </c>
      <c r="G1340" s="1" t="s">
        <v>3958</v>
      </c>
      <c r="H1340" s="1" t="s">
        <v>3959</v>
      </c>
      <c r="I1340" s="1" t="s">
        <v>56</v>
      </c>
      <c r="J1340" s="3" t="s">
        <v>28016</v>
      </c>
      <c r="K1340">
        <v>196</v>
      </c>
      <c r="L1340" s="1" t="s">
        <v>38</v>
      </c>
      <c r="M1340" s="2">
        <v>44451</v>
      </c>
      <c r="N1340" s="1" t="s">
        <v>31</v>
      </c>
      <c r="O1340" s="1" t="s">
        <v>44</v>
      </c>
      <c r="P1340" s="1">
        <f>_3___Healthcare_Data_v1[[#This Row],[Discharge Date]]-_3___Healthcare_Data_v1[[#This Row],[Date of Admission]]</f>
        <v>29</v>
      </c>
      <c r="Q1340" s="1">
        <f>IFERROR(_3___Healthcare_Data_v1[[#This Row],[ Billing Amount ]]/_3___Healthcare_Data_v1[[#This Row],[Days in Hospital]],0)</f>
        <v>364.29375413793105</v>
      </c>
      <c r="R1340" s="1" t="str">
        <f>IF(_3___Healthcare_Data_v1[[#This Row],[Age]]&gt;60,"Senior",IF(_3___Healthcare_Data_v1[[#This Row],[Age]]&gt;35,"Middle","Young"))</f>
        <v>Senior</v>
      </c>
    </row>
    <row r="1341" spans="1:18" x14ac:dyDescent="0.3">
      <c r="A1341" s="1" t="s">
        <v>3960</v>
      </c>
      <c r="B1341" s="1" t="s">
        <v>26622</v>
      </c>
      <c r="C1341" s="1" t="s">
        <v>26</v>
      </c>
      <c r="D1341" s="1" t="s">
        <v>229</v>
      </c>
      <c r="E1341" s="1" t="s">
        <v>69</v>
      </c>
      <c r="F1341" s="2">
        <v>44331</v>
      </c>
      <c r="G1341" s="1" t="s">
        <v>3961</v>
      </c>
      <c r="H1341" s="1" t="s">
        <v>3962</v>
      </c>
      <c r="I1341" s="1" t="s">
        <v>52</v>
      </c>
      <c r="J1341" s="3" t="s">
        <v>28017</v>
      </c>
      <c r="K1341">
        <v>251</v>
      </c>
      <c r="L1341" s="1" t="s">
        <v>22</v>
      </c>
      <c r="M1341" s="2">
        <v>44351</v>
      </c>
      <c r="N1341" s="1" t="s">
        <v>43</v>
      </c>
      <c r="O1341" s="1" t="s">
        <v>44</v>
      </c>
      <c r="P1341" s="1">
        <f>_3___Healthcare_Data_v1[[#This Row],[Discharge Date]]-_3___Healthcare_Data_v1[[#This Row],[Date of Admission]]</f>
        <v>20</v>
      </c>
      <c r="Q1341" s="1">
        <f>IFERROR(_3___Healthcare_Data_v1[[#This Row],[ Billing Amount ]]/_3___Healthcare_Data_v1[[#This Row],[Days in Hospital]],0)</f>
        <v>2982.0756609999999</v>
      </c>
      <c r="R1341" s="1" t="str">
        <f>IF(_3___Healthcare_Data_v1[[#This Row],[Age]]&gt;60,"Senior",IF(_3___Healthcare_Data_v1[[#This Row],[Age]]&gt;35,"Middle","Young"))</f>
        <v>Senior</v>
      </c>
    </row>
    <row r="1342" spans="1:18" x14ac:dyDescent="0.3">
      <c r="A1342" s="1" t="s">
        <v>3963</v>
      </c>
      <c r="B1342" s="1" t="s">
        <v>26612</v>
      </c>
      <c r="C1342" s="1" t="s">
        <v>26</v>
      </c>
      <c r="D1342" s="1" t="s">
        <v>34</v>
      </c>
      <c r="E1342" s="1" t="s">
        <v>26620</v>
      </c>
      <c r="F1342" s="2">
        <v>43476</v>
      </c>
      <c r="G1342" s="1" t="s">
        <v>3964</v>
      </c>
      <c r="H1342" s="1" t="s">
        <v>3965</v>
      </c>
      <c r="I1342" s="1" t="s">
        <v>60</v>
      </c>
      <c r="J1342" s="3" t="s">
        <v>28018</v>
      </c>
      <c r="K1342">
        <v>219</v>
      </c>
      <c r="L1342" s="1" t="s">
        <v>38</v>
      </c>
      <c r="M1342" s="2">
        <v>43485</v>
      </c>
      <c r="N1342" s="1" t="s">
        <v>84</v>
      </c>
      <c r="O1342" s="1" t="s">
        <v>24</v>
      </c>
      <c r="P1342" s="1">
        <f>_3___Healthcare_Data_v1[[#This Row],[Discharge Date]]-_3___Healthcare_Data_v1[[#This Row],[Date of Admission]]</f>
        <v>9</v>
      </c>
      <c r="Q1342" s="1">
        <f>IFERROR(_3___Healthcare_Data_v1[[#This Row],[ Billing Amount ]]/_3___Healthcare_Data_v1[[#This Row],[Days in Hospital]],0)</f>
        <v>1198.7421633333333</v>
      </c>
      <c r="R1342" s="1" t="str">
        <f>IF(_3___Healthcare_Data_v1[[#This Row],[Age]]&gt;60,"Senior",IF(_3___Healthcare_Data_v1[[#This Row],[Age]]&gt;35,"Middle","Young"))</f>
        <v>Senior</v>
      </c>
    </row>
    <row r="1343" spans="1:18" x14ac:dyDescent="0.3">
      <c r="A1343" s="1" t="s">
        <v>3966</v>
      </c>
      <c r="B1343" s="1" t="s">
        <v>26626</v>
      </c>
      <c r="C1343" s="1" t="s">
        <v>16</v>
      </c>
      <c r="D1343" s="1" t="s">
        <v>34</v>
      </c>
      <c r="E1343" s="1" t="s">
        <v>28</v>
      </c>
      <c r="F1343" s="2">
        <v>44311</v>
      </c>
      <c r="G1343" s="1" t="s">
        <v>3967</v>
      </c>
      <c r="H1343" s="1" t="s">
        <v>3968</v>
      </c>
      <c r="I1343" s="1" t="s">
        <v>60</v>
      </c>
      <c r="J1343" s="3" t="s">
        <v>28019</v>
      </c>
      <c r="K1343">
        <v>199</v>
      </c>
      <c r="L1343" s="1" t="s">
        <v>38</v>
      </c>
      <c r="M1343" s="2">
        <v>44315</v>
      </c>
      <c r="N1343" s="1" t="s">
        <v>43</v>
      </c>
      <c r="O1343" s="1" t="s">
        <v>32</v>
      </c>
      <c r="P1343" s="1">
        <f>_3___Healthcare_Data_v1[[#This Row],[Discharge Date]]-_3___Healthcare_Data_v1[[#This Row],[Date of Admission]]</f>
        <v>4</v>
      </c>
      <c r="Q1343" s="1">
        <f>IFERROR(_3___Healthcare_Data_v1[[#This Row],[ Billing Amount ]]/_3___Healthcare_Data_v1[[#This Row],[Days in Hospital]],0)</f>
        <v>9385.8140975000006</v>
      </c>
      <c r="R1343" s="1" t="str">
        <f>IF(_3___Healthcare_Data_v1[[#This Row],[Age]]&gt;60,"Senior",IF(_3___Healthcare_Data_v1[[#This Row],[Age]]&gt;35,"Middle","Young"))</f>
        <v>Senior</v>
      </c>
    </row>
    <row r="1344" spans="1:18" x14ac:dyDescent="0.3">
      <c r="A1344" s="1" t="s">
        <v>3969</v>
      </c>
      <c r="B1344" s="1" t="s">
        <v>26672</v>
      </c>
      <c r="C1344" s="1" t="s">
        <v>16</v>
      </c>
      <c r="D1344" s="1" t="s">
        <v>49</v>
      </c>
      <c r="E1344" s="1" t="s">
        <v>26615</v>
      </c>
      <c r="F1344" s="2">
        <v>45223</v>
      </c>
      <c r="G1344" s="1" t="s">
        <v>3970</v>
      </c>
      <c r="H1344" s="1" t="s">
        <v>3971</v>
      </c>
      <c r="I1344" s="1" t="s">
        <v>52</v>
      </c>
      <c r="J1344" s="3" t="s">
        <v>28020</v>
      </c>
      <c r="K1344">
        <v>255</v>
      </c>
      <c r="L1344" s="1" t="s">
        <v>22</v>
      </c>
      <c r="M1344" s="2">
        <v>45226</v>
      </c>
      <c r="N1344" s="1" t="s">
        <v>84</v>
      </c>
      <c r="O1344" s="1" t="s">
        <v>32</v>
      </c>
      <c r="P1344" s="1">
        <f>_3___Healthcare_Data_v1[[#This Row],[Discharge Date]]-_3___Healthcare_Data_v1[[#This Row],[Date of Admission]]</f>
        <v>3</v>
      </c>
      <c r="Q1344" s="1">
        <f>IFERROR(_3___Healthcare_Data_v1[[#This Row],[ Billing Amount ]]/_3___Healthcare_Data_v1[[#This Row],[Days in Hospital]],0)</f>
        <v>9476.4824900000003</v>
      </c>
      <c r="R1344" s="1" t="str">
        <f>IF(_3___Healthcare_Data_v1[[#This Row],[Age]]&gt;60,"Senior",IF(_3___Healthcare_Data_v1[[#This Row],[Age]]&gt;35,"Middle","Young"))</f>
        <v>Senior</v>
      </c>
    </row>
    <row r="1345" spans="1:18" x14ac:dyDescent="0.3">
      <c r="A1345" s="1" t="s">
        <v>3972</v>
      </c>
      <c r="B1345" s="1" t="s">
        <v>26798</v>
      </c>
      <c r="C1345" s="1" t="s">
        <v>26</v>
      </c>
      <c r="D1345" s="1" t="s">
        <v>62</v>
      </c>
      <c r="E1345" s="1" t="s">
        <v>26620</v>
      </c>
      <c r="F1345" s="2">
        <v>43992</v>
      </c>
      <c r="G1345" s="1" t="s">
        <v>3973</v>
      </c>
      <c r="H1345" s="1" t="s">
        <v>3974</v>
      </c>
      <c r="I1345" s="1" t="s">
        <v>60</v>
      </c>
      <c r="J1345" s="3" t="s">
        <v>28021</v>
      </c>
      <c r="K1345">
        <v>470</v>
      </c>
      <c r="L1345" s="1" t="s">
        <v>38</v>
      </c>
      <c r="M1345" s="2">
        <v>44005</v>
      </c>
      <c r="N1345" s="1" t="s">
        <v>43</v>
      </c>
      <c r="O1345" s="1" t="s">
        <v>44</v>
      </c>
      <c r="P1345" s="1">
        <f>_3___Healthcare_Data_v1[[#This Row],[Discharge Date]]-_3___Healthcare_Data_v1[[#This Row],[Date of Admission]]</f>
        <v>13</v>
      </c>
      <c r="Q1345" s="1">
        <f>IFERROR(_3___Healthcare_Data_v1[[#This Row],[ Billing Amount ]]/_3___Healthcare_Data_v1[[#This Row],[Days in Hospital]],0)</f>
        <v>1481.525886923077</v>
      </c>
      <c r="R1345" s="1" t="str">
        <f>IF(_3___Healthcare_Data_v1[[#This Row],[Age]]&gt;60,"Senior",IF(_3___Healthcare_Data_v1[[#This Row],[Age]]&gt;35,"Middle","Young"))</f>
        <v>Senior</v>
      </c>
    </row>
    <row r="1346" spans="1:18" x14ac:dyDescent="0.3">
      <c r="A1346" s="1" t="s">
        <v>3975</v>
      </c>
      <c r="B1346" s="1" t="s">
        <v>26634</v>
      </c>
      <c r="C1346" s="1" t="s">
        <v>26</v>
      </c>
      <c r="D1346" s="1" t="s">
        <v>62</v>
      </c>
      <c r="E1346" s="1" t="s">
        <v>26620</v>
      </c>
      <c r="F1346" s="2">
        <v>44214</v>
      </c>
      <c r="G1346" s="1" t="s">
        <v>3976</v>
      </c>
      <c r="H1346" s="1" t="s">
        <v>3977</v>
      </c>
      <c r="I1346" s="1" t="s">
        <v>52</v>
      </c>
      <c r="J1346" s="3" t="s">
        <v>28022</v>
      </c>
      <c r="K1346">
        <v>431</v>
      </c>
      <c r="L1346" s="1" t="s">
        <v>38</v>
      </c>
      <c r="M1346" s="2">
        <v>44219</v>
      </c>
      <c r="N1346" s="1" t="s">
        <v>48</v>
      </c>
      <c r="O1346" s="1" t="s">
        <v>44</v>
      </c>
      <c r="P1346" s="1">
        <f>_3___Healthcare_Data_v1[[#This Row],[Discharge Date]]-_3___Healthcare_Data_v1[[#This Row],[Date of Admission]]</f>
        <v>5</v>
      </c>
      <c r="Q1346" s="1">
        <f>IFERROR(_3___Healthcare_Data_v1[[#This Row],[ Billing Amount ]]/_3___Healthcare_Data_v1[[#This Row],[Days in Hospital]],0)</f>
        <v>4108.0096100000001</v>
      </c>
      <c r="R1346" s="1" t="str">
        <f>IF(_3___Healthcare_Data_v1[[#This Row],[Age]]&gt;60,"Senior",IF(_3___Healthcare_Data_v1[[#This Row],[Age]]&gt;35,"Middle","Young"))</f>
        <v>Senior</v>
      </c>
    </row>
    <row r="1347" spans="1:18" x14ac:dyDescent="0.3">
      <c r="A1347" s="1" t="s">
        <v>3978</v>
      </c>
      <c r="B1347" s="1" t="s">
        <v>26632</v>
      </c>
      <c r="C1347" s="1" t="s">
        <v>26</v>
      </c>
      <c r="D1347" s="1" t="s">
        <v>229</v>
      </c>
      <c r="E1347" s="1" t="s">
        <v>26620</v>
      </c>
      <c r="F1347" s="2">
        <v>45106</v>
      </c>
      <c r="G1347" s="1" t="s">
        <v>3979</v>
      </c>
      <c r="H1347" s="1" t="s">
        <v>3980</v>
      </c>
      <c r="I1347" s="1" t="s">
        <v>56</v>
      </c>
      <c r="J1347" s="3" t="s">
        <v>28023</v>
      </c>
      <c r="K1347">
        <v>448</v>
      </c>
      <c r="L1347" s="1" t="s">
        <v>38</v>
      </c>
      <c r="M1347" s="2">
        <v>45109</v>
      </c>
      <c r="N1347" s="1" t="s">
        <v>43</v>
      </c>
      <c r="O1347" s="1" t="s">
        <v>44</v>
      </c>
      <c r="P1347" s="1">
        <f>_3___Healthcare_Data_v1[[#This Row],[Discharge Date]]-_3___Healthcare_Data_v1[[#This Row],[Date of Admission]]</f>
        <v>3</v>
      </c>
      <c r="Q1347" s="1">
        <f>IFERROR(_3___Healthcare_Data_v1[[#This Row],[ Billing Amount ]]/_3___Healthcare_Data_v1[[#This Row],[Days in Hospital]],0)</f>
        <v>2263.9580556666665</v>
      </c>
      <c r="R1347" s="1" t="str">
        <f>IF(_3___Healthcare_Data_v1[[#This Row],[Age]]&gt;60,"Senior",IF(_3___Healthcare_Data_v1[[#This Row],[Age]]&gt;35,"Middle","Young"))</f>
        <v>Senior</v>
      </c>
    </row>
    <row r="1348" spans="1:18" x14ac:dyDescent="0.3">
      <c r="A1348" s="1" t="s">
        <v>3981</v>
      </c>
      <c r="B1348" s="1" t="s">
        <v>26619</v>
      </c>
      <c r="C1348" s="1" t="s">
        <v>26</v>
      </c>
      <c r="D1348" s="1" t="s">
        <v>114</v>
      </c>
      <c r="E1348" s="1" t="s">
        <v>26620</v>
      </c>
      <c r="F1348" s="2">
        <v>44856</v>
      </c>
      <c r="G1348" s="1" t="s">
        <v>3982</v>
      </c>
      <c r="H1348" s="1" t="s">
        <v>3983</v>
      </c>
      <c r="I1348" s="1" t="s">
        <v>60</v>
      </c>
      <c r="J1348" s="3" t="s">
        <v>28024</v>
      </c>
      <c r="K1348">
        <v>132</v>
      </c>
      <c r="L1348" s="1" t="s">
        <v>38</v>
      </c>
      <c r="M1348" s="2">
        <v>44864</v>
      </c>
      <c r="N1348" s="1" t="s">
        <v>31</v>
      </c>
      <c r="O1348" s="1" t="s">
        <v>32</v>
      </c>
      <c r="P1348" s="1">
        <f>_3___Healthcare_Data_v1[[#This Row],[Discharge Date]]-_3___Healthcare_Data_v1[[#This Row],[Date of Admission]]</f>
        <v>8</v>
      </c>
      <c r="Q1348" s="1">
        <f>IFERROR(_3___Healthcare_Data_v1[[#This Row],[ Billing Amount ]]/_3___Healthcare_Data_v1[[#This Row],[Days in Hospital]],0)</f>
        <v>855.37310249999996</v>
      </c>
      <c r="R1348" s="1" t="str">
        <f>IF(_3___Healthcare_Data_v1[[#This Row],[Age]]&gt;60,"Senior",IF(_3___Healthcare_Data_v1[[#This Row],[Age]]&gt;35,"Middle","Young"))</f>
        <v>Senior</v>
      </c>
    </row>
    <row r="1349" spans="1:18" x14ac:dyDescent="0.3">
      <c r="A1349" s="1" t="s">
        <v>3984</v>
      </c>
      <c r="B1349" s="1" t="s">
        <v>26638</v>
      </c>
      <c r="C1349" s="1" t="s">
        <v>26</v>
      </c>
      <c r="D1349" s="1" t="s">
        <v>17</v>
      </c>
      <c r="E1349" s="1" t="s">
        <v>26620</v>
      </c>
      <c r="F1349" s="2">
        <v>44955</v>
      </c>
      <c r="G1349" s="1" t="s">
        <v>3985</v>
      </c>
      <c r="H1349" s="1" t="s">
        <v>3986</v>
      </c>
      <c r="I1349" s="1" t="s">
        <v>60</v>
      </c>
      <c r="J1349" s="3" t="s">
        <v>28025</v>
      </c>
      <c r="K1349">
        <v>400</v>
      </c>
      <c r="L1349" s="1" t="s">
        <v>38</v>
      </c>
      <c r="M1349" s="2">
        <v>44961</v>
      </c>
      <c r="N1349" s="1" t="s">
        <v>48</v>
      </c>
      <c r="O1349" s="1" t="s">
        <v>32</v>
      </c>
      <c r="P1349" s="1">
        <f>_3___Healthcare_Data_v1[[#This Row],[Discharge Date]]-_3___Healthcare_Data_v1[[#This Row],[Date of Admission]]</f>
        <v>6</v>
      </c>
      <c r="Q1349" s="1">
        <f>IFERROR(_3___Healthcare_Data_v1[[#This Row],[ Billing Amount ]]/_3___Healthcare_Data_v1[[#This Row],[Days in Hospital]],0)</f>
        <v>1562.5465100000001</v>
      </c>
      <c r="R1349" s="1" t="str">
        <f>IF(_3___Healthcare_Data_v1[[#This Row],[Age]]&gt;60,"Senior",IF(_3___Healthcare_Data_v1[[#This Row],[Age]]&gt;35,"Middle","Young"))</f>
        <v>Senior</v>
      </c>
    </row>
    <row r="1350" spans="1:18" x14ac:dyDescent="0.3">
      <c r="A1350" s="1" t="s">
        <v>3987</v>
      </c>
      <c r="B1350" s="1" t="s">
        <v>26657</v>
      </c>
      <c r="C1350" s="1" t="s">
        <v>16</v>
      </c>
      <c r="D1350" s="1" t="s">
        <v>114</v>
      </c>
      <c r="E1350" s="1" t="s">
        <v>28</v>
      </c>
      <c r="F1350" s="2">
        <v>43931</v>
      </c>
      <c r="G1350" s="1" t="s">
        <v>3988</v>
      </c>
      <c r="H1350" s="1" t="s">
        <v>3989</v>
      </c>
      <c r="I1350" s="1" t="s">
        <v>60</v>
      </c>
      <c r="J1350" s="3" t="s">
        <v>28026</v>
      </c>
      <c r="K1350">
        <v>145</v>
      </c>
      <c r="L1350" s="1" t="s">
        <v>38</v>
      </c>
      <c r="M1350" s="2">
        <v>43934</v>
      </c>
      <c r="N1350" s="1" t="s">
        <v>23</v>
      </c>
      <c r="O1350" s="1" t="s">
        <v>44</v>
      </c>
      <c r="P1350" s="1">
        <f>_3___Healthcare_Data_v1[[#This Row],[Discharge Date]]-_3___Healthcare_Data_v1[[#This Row],[Date of Admission]]</f>
        <v>3</v>
      </c>
      <c r="Q1350" s="1">
        <f>IFERROR(_3___Healthcare_Data_v1[[#This Row],[ Billing Amount ]]/_3___Healthcare_Data_v1[[#This Row],[Days in Hospital]],0)</f>
        <v>6184.2283233333328</v>
      </c>
      <c r="R1350" s="1" t="str">
        <f>IF(_3___Healthcare_Data_v1[[#This Row],[Age]]&gt;60,"Senior",IF(_3___Healthcare_Data_v1[[#This Row],[Age]]&gt;35,"Middle","Young"))</f>
        <v>Senior</v>
      </c>
    </row>
    <row r="1351" spans="1:18" x14ac:dyDescent="0.3">
      <c r="A1351" s="1" t="s">
        <v>3990</v>
      </c>
      <c r="B1351" s="1" t="s">
        <v>26795</v>
      </c>
      <c r="C1351" s="1" t="s">
        <v>16</v>
      </c>
      <c r="D1351" s="1" t="s">
        <v>89</v>
      </c>
      <c r="E1351" s="1" t="s">
        <v>18</v>
      </c>
      <c r="F1351" s="2">
        <v>43790</v>
      </c>
      <c r="G1351" s="1" t="s">
        <v>3991</v>
      </c>
      <c r="H1351" s="1" t="s">
        <v>3992</v>
      </c>
      <c r="I1351" s="1" t="s">
        <v>26607</v>
      </c>
      <c r="J1351" s="3" t="s">
        <v>28027</v>
      </c>
      <c r="K1351">
        <v>483</v>
      </c>
      <c r="L1351" s="1" t="s">
        <v>38</v>
      </c>
      <c r="M1351" s="2">
        <v>43805</v>
      </c>
      <c r="N1351" s="1" t="s">
        <v>31</v>
      </c>
      <c r="O1351" s="1" t="s">
        <v>44</v>
      </c>
      <c r="P1351" s="1">
        <f>_3___Healthcare_Data_v1[[#This Row],[Discharge Date]]-_3___Healthcare_Data_v1[[#This Row],[Date of Admission]]</f>
        <v>15</v>
      </c>
      <c r="Q1351" s="1">
        <f>IFERROR(_3___Healthcare_Data_v1[[#This Row],[ Billing Amount ]]/_3___Healthcare_Data_v1[[#This Row],[Days in Hospital]],0)</f>
        <v>1898.1925393333333</v>
      </c>
      <c r="R1351" s="1" t="str">
        <f>IF(_3___Healthcare_Data_v1[[#This Row],[Age]]&gt;60,"Senior",IF(_3___Healthcare_Data_v1[[#This Row],[Age]]&gt;35,"Middle","Young"))</f>
        <v>Senior</v>
      </c>
    </row>
    <row r="1352" spans="1:18" x14ac:dyDescent="0.3">
      <c r="A1352" s="1" t="s">
        <v>3993</v>
      </c>
      <c r="B1352" s="1" t="s">
        <v>26850</v>
      </c>
      <c r="C1352" s="1" t="s">
        <v>26</v>
      </c>
      <c r="D1352" s="1" t="s">
        <v>62</v>
      </c>
      <c r="E1352" s="1" t="s">
        <v>28</v>
      </c>
      <c r="F1352" s="2">
        <v>44668</v>
      </c>
      <c r="G1352" s="1" t="s">
        <v>3994</v>
      </c>
      <c r="H1352" s="1" t="s">
        <v>3995</v>
      </c>
      <c r="I1352" s="1" t="s">
        <v>60</v>
      </c>
      <c r="J1352" s="3" t="s">
        <v>28028</v>
      </c>
      <c r="K1352">
        <v>357</v>
      </c>
      <c r="L1352" s="1" t="s">
        <v>42</v>
      </c>
      <c r="M1352" s="2">
        <v>44697</v>
      </c>
      <c r="N1352" s="1" t="s">
        <v>43</v>
      </c>
      <c r="O1352" s="1" t="s">
        <v>44</v>
      </c>
      <c r="P1352" s="1">
        <f>_3___Healthcare_Data_v1[[#This Row],[Discharge Date]]-_3___Healthcare_Data_v1[[#This Row],[Date of Admission]]</f>
        <v>29</v>
      </c>
      <c r="Q1352" s="1">
        <f>IFERROR(_3___Healthcare_Data_v1[[#This Row],[ Billing Amount ]]/_3___Healthcare_Data_v1[[#This Row],[Days in Hospital]],0)</f>
        <v>1547.1858141379312</v>
      </c>
      <c r="R1352" s="1" t="str">
        <f>IF(_3___Healthcare_Data_v1[[#This Row],[Age]]&gt;60,"Senior",IF(_3___Healthcare_Data_v1[[#This Row],[Age]]&gt;35,"Middle","Young"))</f>
        <v>Senior</v>
      </c>
    </row>
    <row r="1353" spans="1:18" x14ac:dyDescent="0.3">
      <c r="A1353" s="1" t="s">
        <v>3996</v>
      </c>
      <c r="B1353" s="1" t="s">
        <v>26619</v>
      </c>
      <c r="C1353" s="1" t="s">
        <v>26</v>
      </c>
      <c r="D1353" s="1" t="s">
        <v>114</v>
      </c>
      <c r="E1353" s="1" t="s">
        <v>69</v>
      </c>
      <c r="F1353" s="2">
        <v>45064</v>
      </c>
      <c r="G1353" s="1" t="s">
        <v>3997</v>
      </c>
      <c r="H1353" s="1" t="s">
        <v>3998</v>
      </c>
      <c r="I1353" s="1" t="s">
        <v>56</v>
      </c>
      <c r="J1353" s="3" t="s">
        <v>28029</v>
      </c>
      <c r="K1353">
        <v>416</v>
      </c>
      <c r="L1353" s="1" t="s">
        <v>38</v>
      </c>
      <c r="M1353" s="2">
        <v>45071</v>
      </c>
      <c r="N1353" s="1" t="s">
        <v>43</v>
      </c>
      <c r="O1353" s="1" t="s">
        <v>44</v>
      </c>
      <c r="P1353" s="1">
        <f>_3___Healthcare_Data_v1[[#This Row],[Discharge Date]]-_3___Healthcare_Data_v1[[#This Row],[Date of Admission]]</f>
        <v>7</v>
      </c>
      <c r="Q1353" s="1">
        <f>IFERROR(_3___Healthcare_Data_v1[[#This Row],[ Billing Amount ]]/_3___Healthcare_Data_v1[[#This Row],[Days in Hospital]],0)</f>
        <v>7711.6857714285716</v>
      </c>
      <c r="R1353" s="1" t="str">
        <f>IF(_3___Healthcare_Data_v1[[#This Row],[Age]]&gt;60,"Senior",IF(_3___Healthcare_Data_v1[[#This Row],[Age]]&gt;35,"Middle","Young"))</f>
        <v>Senior</v>
      </c>
    </row>
    <row r="1354" spans="1:18" x14ac:dyDescent="0.3">
      <c r="A1354" s="1" t="s">
        <v>3999</v>
      </c>
      <c r="B1354" s="1" t="s">
        <v>26720</v>
      </c>
      <c r="C1354" s="1" t="s">
        <v>26</v>
      </c>
      <c r="D1354" s="1" t="s">
        <v>27</v>
      </c>
      <c r="E1354" s="1" t="s">
        <v>28</v>
      </c>
      <c r="F1354" s="2">
        <v>43958</v>
      </c>
      <c r="G1354" s="1" t="s">
        <v>4000</v>
      </c>
      <c r="H1354" s="1" t="s">
        <v>4001</v>
      </c>
      <c r="I1354" s="1" t="s">
        <v>56</v>
      </c>
      <c r="J1354" s="3" t="s">
        <v>28030</v>
      </c>
      <c r="K1354">
        <v>113</v>
      </c>
      <c r="L1354" s="1" t="s">
        <v>42</v>
      </c>
      <c r="M1354" s="2">
        <v>43965</v>
      </c>
      <c r="N1354" s="1" t="s">
        <v>31</v>
      </c>
      <c r="O1354" s="1" t="s">
        <v>24</v>
      </c>
      <c r="P1354" s="1">
        <f>_3___Healthcare_Data_v1[[#This Row],[Discharge Date]]-_3___Healthcare_Data_v1[[#This Row],[Date of Admission]]</f>
        <v>7</v>
      </c>
      <c r="Q1354" s="1">
        <f>IFERROR(_3___Healthcare_Data_v1[[#This Row],[ Billing Amount ]]/_3___Healthcare_Data_v1[[#This Row],[Days in Hospital]],0)</f>
        <v>5263.9721528571436</v>
      </c>
      <c r="R1354" s="1" t="str">
        <f>IF(_3___Healthcare_Data_v1[[#This Row],[Age]]&gt;60,"Senior",IF(_3___Healthcare_Data_v1[[#This Row],[Age]]&gt;35,"Middle","Young"))</f>
        <v>Senior</v>
      </c>
    </row>
    <row r="1355" spans="1:18" x14ac:dyDescent="0.3">
      <c r="A1355" s="1" t="s">
        <v>4002</v>
      </c>
      <c r="B1355" s="1" t="s">
        <v>26700</v>
      </c>
      <c r="C1355" s="1" t="s">
        <v>26</v>
      </c>
      <c r="D1355" s="1" t="s">
        <v>17</v>
      </c>
      <c r="E1355" s="1" t="s">
        <v>18</v>
      </c>
      <c r="F1355" s="2">
        <v>44613</v>
      </c>
      <c r="G1355" s="1" t="s">
        <v>4003</v>
      </c>
      <c r="H1355" s="1" t="s">
        <v>4004</v>
      </c>
      <c r="I1355" s="1" t="s">
        <v>52</v>
      </c>
      <c r="J1355" s="3" t="s">
        <v>28031</v>
      </c>
      <c r="K1355">
        <v>453</v>
      </c>
      <c r="L1355" s="1" t="s">
        <v>38</v>
      </c>
      <c r="M1355" s="2">
        <v>44634</v>
      </c>
      <c r="N1355" s="1" t="s">
        <v>31</v>
      </c>
      <c r="O1355" s="1" t="s">
        <v>24</v>
      </c>
      <c r="P1355" s="1">
        <f>_3___Healthcare_Data_v1[[#This Row],[Discharge Date]]-_3___Healthcare_Data_v1[[#This Row],[Date of Admission]]</f>
        <v>21</v>
      </c>
      <c r="Q1355" s="1">
        <f>IFERROR(_3___Healthcare_Data_v1[[#This Row],[ Billing Amount ]]/_3___Healthcare_Data_v1[[#This Row],[Days in Hospital]],0)</f>
        <v>2758.3252238095238</v>
      </c>
      <c r="R1355" s="1" t="str">
        <f>IF(_3___Healthcare_Data_v1[[#This Row],[Age]]&gt;60,"Senior",IF(_3___Healthcare_Data_v1[[#This Row],[Age]]&gt;35,"Middle","Young"))</f>
        <v>Senior</v>
      </c>
    </row>
    <row r="1356" spans="1:18" x14ac:dyDescent="0.3">
      <c r="A1356" s="1" t="s">
        <v>4005</v>
      </c>
      <c r="B1356" s="1" t="s">
        <v>26617</v>
      </c>
      <c r="C1356" s="1" t="s">
        <v>26</v>
      </c>
      <c r="D1356" s="1" t="s">
        <v>62</v>
      </c>
      <c r="E1356" s="1" t="s">
        <v>28</v>
      </c>
      <c r="F1356" s="2">
        <v>44974</v>
      </c>
      <c r="G1356" s="1" t="s">
        <v>4006</v>
      </c>
      <c r="H1356" s="1" t="s">
        <v>4007</v>
      </c>
      <c r="I1356" s="1" t="s">
        <v>60</v>
      </c>
      <c r="J1356" s="3" t="s">
        <v>28032</v>
      </c>
      <c r="K1356">
        <v>134</v>
      </c>
      <c r="L1356" s="1" t="s">
        <v>38</v>
      </c>
      <c r="M1356" s="2">
        <v>44976</v>
      </c>
      <c r="N1356" s="1" t="s">
        <v>48</v>
      </c>
      <c r="O1356" s="1" t="s">
        <v>32</v>
      </c>
      <c r="P1356" s="1">
        <f>_3___Healthcare_Data_v1[[#This Row],[Discharge Date]]-_3___Healthcare_Data_v1[[#This Row],[Date of Admission]]</f>
        <v>2</v>
      </c>
      <c r="Q1356" s="1">
        <f>IFERROR(_3___Healthcare_Data_v1[[#This Row],[ Billing Amount ]]/_3___Healthcare_Data_v1[[#This Row],[Days in Hospital]],0)</f>
        <v>7331.5948200000003</v>
      </c>
      <c r="R1356" s="1" t="str">
        <f>IF(_3___Healthcare_Data_v1[[#This Row],[Age]]&gt;60,"Senior",IF(_3___Healthcare_Data_v1[[#This Row],[Age]]&gt;35,"Middle","Young"))</f>
        <v>Senior</v>
      </c>
    </row>
    <row r="1357" spans="1:18" x14ac:dyDescent="0.3">
      <c r="A1357" s="1" t="s">
        <v>4008</v>
      </c>
      <c r="B1357" s="1" t="s">
        <v>26994</v>
      </c>
      <c r="C1357" s="1" t="s">
        <v>26</v>
      </c>
      <c r="D1357" s="1" t="s">
        <v>89</v>
      </c>
      <c r="E1357" s="1" t="s">
        <v>35</v>
      </c>
      <c r="F1357" s="2">
        <v>43930</v>
      </c>
      <c r="G1357" s="1" t="s">
        <v>4009</v>
      </c>
      <c r="H1357" s="1" t="s">
        <v>4010</v>
      </c>
      <c r="I1357" s="1" t="s">
        <v>60</v>
      </c>
      <c r="J1357" s="3" t="s">
        <v>28033</v>
      </c>
      <c r="K1357">
        <v>158</v>
      </c>
      <c r="L1357" s="1" t="s">
        <v>38</v>
      </c>
      <c r="M1357" s="2">
        <v>43943</v>
      </c>
      <c r="N1357" s="1" t="s">
        <v>23</v>
      </c>
      <c r="O1357" s="1" t="s">
        <v>32</v>
      </c>
      <c r="P1357" s="1">
        <f>_3___Healthcare_Data_v1[[#This Row],[Discharge Date]]-_3___Healthcare_Data_v1[[#This Row],[Date of Admission]]</f>
        <v>13</v>
      </c>
      <c r="Q1357" s="1">
        <f>IFERROR(_3___Healthcare_Data_v1[[#This Row],[ Billing Amount ]]/_3___Healthcare_Data_v1[[#This Row],[Days in Hospital]],0)</f>
        <v>903.24123615384622</v>
      </c>
      <c r="R1357" s="1" t="str">
        <f>IF(_3___Healthcare_Data_v1[[#This Row],[Age]]&gt;60,"Senior",IF(_3___Healthcare_Data_v1[[#This Row],[Age]]&gt;35,"Middle","Young"))</f>
        <v>Senior</v>
      </c>
    </row>
    <row r="1358" spans="1:18" x14ac:dyDescent="0.3">
      <c r="A1358" s="1" t="s">
        <v>4011</v>
      </c>
      <c r="B1358" s="1" t="s">
        <v>26755</v>
      </c>
      <c r="C1358" s="1" t="s">
        <v>26</v>
      </c>
      <c r="D1358" s="1" t="s">
        <v>17</v>
      </c>
      <c r="E1358" s="1" t="s">
        <v>69</v>
      </c>
      <c r="F1358" s="2">
        <v>43954</v>
      </c>
      <c r="G1358" s="1" t="s">
        <v>4012</v>
      </c>
      <c r="H1358" s="1" t="s">
        <v>4013</v>
      </c>
      <c r="I1358" s="1" t="s">
        <v>26607</v>
      </c>
      <c r="J1358" s="3" t="s">
        <v>28034</v>
      </c>
      <c r="K1358">
        <v>470</v>
      </c>
      <c r="L1358" s="1" t="s">
        <v>22</v>
      </c>
      <c r="M1358" s="2">
        <v>43971</v>
      </c>
      <c r="N1358" s="1" t="s">
        <v>23</v>
      </c>
      <c r="O1358" s="1" t="s">
        <v>24</v>
      </c>
      <c r="P1358" s="1">
        <f>_3___Healthcare_Data_v1[[#This Row],[Discharge Date]]-_3___Healthcare_Data_v1[[#This Row],[Date of Admission]]</f>
        <v>17</v>
      </c>
      <c r="Q1358" s="1">
        <f>IFERROR(_3___Healthcare_Data_v1[[#This Row],[ Billing Amount ]]/_3___Healthcare_Data_v1[[#This Row],[Days in Hospital]],0)</f>
        <v>3092.9305488235295</v>
      </c>
      <c r="R1358" s="1" t="str">
        <f>IF(_3___Healthcare_Data_v1[[#This Row],[Age]]&gt;60,"Senior",IF(_3___Healthcare_Data_v1[[#This Row],[Age]]&gt;35,"Middle","Young"))</f>
        <v>Senior</v>
      </c>
    </row>
    <row r="1359" spans="1:18" x14ac:dyDescent="0.3">
      <c r="A1359" s="1" t="s">
        <v>4014</v>
      </c>
      <c r="B1359" s="1" t="s">
        <v>26723</v>
      </c>
      <c r="C1359" s="1" t="s">
        <v>16</v>
      </c>
      <c r="D1359" s="1" t="s">
        <v>27</v>
      </c>
      <c r="E1359" s="1" t="s">
        <v>69</v>
      </c>
      <c r="F1359" s="2">
        <v>44191</v>
      </c>
      <c r="G1359" s="1" t="s">
        <v>4015</v>
      </c>
      <c r="H1359" s="1" t="s">
        <v>4016</v>
      </c>
      <c r="I1359" s="1" t="s">
        <v>56</v>
      </c>
      <c r="J1359" s="3" t="s">
        <v>28035</v>
      </c>
      <c r="K1359">
        <v>147</v>
      </c>
      <c r="L1359" s="1" t="s">
        <v>22</v>
      </c>
      <c r="M1359" s="2">
        <v>44214</v>
      </c>
      <c r="N1359" s="1" t="s">
        <v>48</v>
      </c>
      <c r="O1359" s="1" t="s">
        <v>44</v>
      </c>
      <c r="P1359" s="1">
        <f>_3___Healthcare_Data_v1[[#This Row],[Discharge Date]]-_3___Healthcare_Data_v1[[#This Row],[Date of Admission]]</f>
        <v>23</v>
      </c>
      <c r="Q1359" s="1">
        <f>IFERROR(_3___Healthcare_Data_v1[[#This Row],[ Billing Amount ]]/_3___Healthcare_Data_v1[[#This Row],[Days in Hospital]],0)</f>
        <v>2789.5950830434781</v>
      </c>
      <c r="R1359" s="1" t="str">
        <f>IF(_3___Healthcare_Data_v1[[#This Row],[Age]]&gt;60,"Senior",IF(_3___Healthcare_Data_v1[[#This Row],[Age]]&gt;35,"Middle","Young"))</f>
        <v>Senior</v>
      </c>
    </row>
    <row r="1360" spans="1:18" x14ac:dyDescent="0.3">
      <c r="A1360" s="1" t="s">
        <v>4017</v>
      </c>
      <c r="B1360" s="1" t="s">
        <v>26636</v>
      </c>
      <c r="C1360" s="1" t="s">
        <v>26</v>
      </c>
      <c r="D1360" s="1" t="s">
        <v>229</v>
      </c>
      <c r="E1360" s="1" t="s">
        <v>26615</v>
      </c>
      <c r="F1360" s="2">
        <v>45051</v>
      </c>
      <c r="G1360" s="1" t="s">
        <v>4018</v>
      </c>
      <c r="H1360" s="1" t="s">
        <v>4019</v>
      </c>
      <c r="I1360" s="1" t="s">
        <v>56</v>
      </c>
      <c r="J1360" s="3" t="s">
        <v>28036</v>
      </c>
      <c r="K1360">
        <v>335</v>
      </c>
      <c r="L1360" s="1" t="s">
        <v>42</v>
      </c>
      <c r="M1360" s="2">
        <v>45075</v>
      </c>
      <c r="N1360" s="1" t="s">
        <v>31</v>
      </c>
      <c r="O1360" s="1" t="s">
        <v>32</v>
      </c>
      <c r="P1360" s="1">
        <f>_3___Healthcare_Data_v1[[#This Row],[Discharge Date]]-_3___Healthcare_Data_v1[[#This Row],[Date of Admission]]</f>
        <v>24</v>
      </c>
      <c r="Q1360" s="1">
        <f>IFERROR(_3___Healthcare_Data_v1[[#This Row],[ Billing Amount ]]/_3___Healthcare_Data_v1[[#This Row],[Days in Hospital]],0)</f>
        <v>69.305953708333334</v>
      </c>
      <c r="R1360" s="1" t="str">
        <f>IF(_3___Healthcare_Data_v1[[#This Row],[Age]]&gt;60,"Senior",IF(_3___Healthcare_Data_v1[[#This Row],[Age]]&gt;35,"Middle","Young"))</f>
        <v>Senior</v>
      </c>
    </row>
    <row r="1361" spans="1:18" x14ac:dyDescent="0.3">
      <c r="A1361" s="1" t="s">
        <v>4020</v>
      </c>
      <c r="B1361" s="1" t="s">
        <v>26710</v>
      </c>
      <c r="C1361" s="1" t="s">
        <v>16</v>
      </c>
      <c r="D1361" s="1" t="s">
        <v>49</v>
      </c>
      <c r="E1361" s="1" t="s">
        <v>35</v>
      </c>
      <c r="F1361" s="2">
        <v>43771</v>
      </c>
      <c r="G1361" s="1" t="s">
        <v>4021</v>
      </c>
      <c r="H1361" s="1" t="s">
        <v>4022</v>
      </c>
      <c r="I1361" s="1" t="s">
        <v>56</v>
      </c>
      <c r="J1361" s="3" t="s">
        <v>28037</v>
      </c>
      <c r="K1361">
        <v>157</v>
      </c>
      <c r="L1361" s="1" t="s">
        <v>22</v>
      </c>
      <c r="M1361" s="2">
        <v>43790</v>
      </c>
      <c r="N1361" s="1" t="s">
        <v>48</v>
      </c>
      <c r="O1361" s="1" t="s">
        <v>44</v>
      </c>
      <c r="P1361" s="1">
        <f>_3___Healthcare_Data_v1[[#This Row],[Discharge Date]]-_3___Healthcare_Data_v1[[#This Row],[Date of Admission]]</f>
        <v>19</v>
      </c>
      <c r="Q1361" s="1">
        <f>IFERROR(_3___Healthcare_Data_v1[[#This Row],[ Billing Amount ]]/_3___Healthcare_Data_v1[[#This Row],[Days in Hospital]],0)</f>
        <v>798.64440684210524</v>
      </c>
      <c r="R1361" s="1" t="str">
        <f>IF(_3___Healthcare_Data_v1[[#This Row],[Age]]&gt;60,"Senior",IF(_3___Healthcare_Data_v1[[#This Row],[Age]]&gt;35,"Middle","Young"))</f>
        <v>Senior</v>
      </c>
    </row>
    <row r="1362" spans="1:18" x14ac:dyDescent="0.3">
      <c r="A1362" s="1" t="s">
        <v>4023</v>
      </c>
      <c r="B1362" s="1" t="s">
        <v>26994</v>
      </c>
      <c r="C1362" s="1" t="s">
        <v>26</v>
      </c>
      <c r="D1362" s="1" t="s">
        <v>114</v>
      </c>
      <c r="E1362" s="1" t="s">
        <v>28</v>
      </c>
      <c r="F1362" s="2">
        <v>44994</v>
      </c>
      <c r="G1362" s="1" t="s">
        <v>4024</v>
      </c>
      <c r="H1362" s="1" t="s">
        <v>4025</v>
      </c>
      <c r="I1362" s="1" t="s">
        <v>60</v>
      </c>
      <c r="J1362" s="3" t="s">
        <v>28038</v>
      </c>
      <c r="K1362">
        <v>298</v>
      </c>
      <c r="L1362" s="1" t="s">
        <v>38</v>
      </c>
      <c r="M1362" s="2">
        <v>45003</v>
      </c>
      <c r="N1362" s="1" t="s">
        <v>31</v>
      </c>
      <c r="O1362" s="1" t="s">
        <v>32</v>
      </c>
      <c r="P1362" s="1">
        <f>_3___Healthcare_Data_v1[[#This Row],[Discharge Date]]-_3___Healthcare_Data_v1[[#This Row],[Date of Admission]]</f>
        <v>9</v>
      </c>
      <c r="Q1362" s="1">
        <f>IFERROR(_3___Healthcare_Data_v1[[#This Row],[ Billing Amount ]]/_3___Healthcare_Data_v1[[#This Row],[Days in Hospital]],0)</f>
        <v>4207.2023733333335</v>
      </c>
      <c r="R1362" s="1" t="str">
        <f>IF(_3___Healthcare_Data_v1[[#This Row],[Age]]&gt;60,"Senior",IF(_3___Healthcare_Data_v1[[#This Row],[Age]]&gt;35,"Middle","Young"))</f>
        <v>Senior</v>
      </c>
    </row>
    <row r="1363" spans="1:18" x14ac:dyDescent="0.3">
      <c r="A1363" s="1" t="s">
        <v>4026</v>
      </c>
      <c r="B1363" s="1" t="s">
        <v>26624</v>
      </c>
      <c r="C1363" s="1" t="s">
        <v>26</v>
      </c>
      <c r="D1363" s="1" t="s">
        <v>89</v>
      </c>
      <c r="E1363" s="1" t="s">
        <v>28</v>
      </c>
      <c r="F1363" s="2">
        <v>44889</v>
      </c>
      <c r="G1363" s="1" t="s">
        <v>4027</v>
      </c>
      <c r="H1363" s="1" t="s">
        <v>4028</v>
      </c>
      <c r="I1363" s="1" t="s">
        <v>60</v>
      </c>
      <c r="J1363" s="3" t="s">
        <v>28039</v>
      </c>
      <c r="K1363">
        <v>488</v>
      </c>
      <c r="L1363" s="1" t="s">
        <v>42</v>
      </c>
      <c r="M1363" s="2">
        <v>44912</v>
      </c>
      <c r="N1363" s="1" t="s">
        <v>84</v>
      </c>
      <c r="O1363" s="1" t="s">
        <v>32</v>
      </c>
      <c r="P1363" s="1">
        <f>_3___Healthcare_Data_v1[[#This Row],[Discharge Date]]-_3___Healthcare_Data_v1[[#This Row],[Date of Admission]]</f>
        <v>23</v>
      </c>
      <c r="Q1363" s="1">
        <f>IFERROR(_3___Healthcare_Data_v1[[#This Row],[ Billing Amount ]]/_3___Healthcare_Data_v1[[#This Row],[Days in Hospital]],0)</f>
        <v>685.9117756521739</v>
      </c>
      <c r="R1363" s="1" t="str">
        <f>IF(_3___Healthcare_Data_v1[[#This Row],[Age]]&gt;60,"Senior",IF(_3___Healthcare_Data_v1[[#This Row],[Age]]&gt;35,"Middle","Young"))</f>
        <v>Senior</v>
      </c>
    </row>
    <row r="1364" spans="1:18" x14ac:dyDescent="0.3">
      <c r="A1364" s="1" t="s">
        <v>4029</v>
      </c>
      <c r="B1364" s="1" t="s">
        <v>26624</v>
      </c>
      <c r="C1364" s="1" t="s">
        <v>26</v>
      </c>
      <c r="D1364" s="1" t="s">
        <v>89</v>
      </c>
      <c r="E1364" s="1" t="s">
        <v>28</v>
      </c>
      <c r="F1364" s="2">
        <v>44969</v>
      </c>
      <c r="G1364" s="1" t="s">
        <v>4030</v>
      </c>
      <c r="H1364" s="1" t="s">
        <v>4031</v>
      </c>
      <c r="I1364" s="1" t="s">
        <v>56</v>
      </c>
      <c r="J1364" s="3" t="s">
        <v>28040</v>
      </c>
      <c r="K1364">
        <v>370</v>
      </c>
      <c r="L1364" s="1" t="s">
        <v>42</v>
      </c>
      <c r="M1364" s="2">
        <v>44995</v>
      </c>
      <c r="N1364" s="1" t="s">
        <v>48</v>
      </c>
      <c r="O1364" s="1" t="s">
        <v>44</v>
      </c>
      <c r="P1364" s="1">
        <f>_3___Healthcare_Data_v1[[#This Row],[Discharge Date]]-_3___Healthcare_Data_v1[[#This Row],[Date of Admission]]</f>
        <v>26</v>
      </c>
      <c r="Q1364" s="1">
        <f>IFERROR(_3___Healthcare_Data_v1[[#This Row],[ Billing Amount ]]/_3___Healthcare_Data_v1[[#This Row],[Days in Hospital]],0)</f>
        <v>988.78127307692307</v>
      </c>
      <c r="R1364" s="1" t="str">
        <f>IF(_3___Healthcare_Data_v1[[#This Row],[Age]]&gt;60,"Senior",IF(_3___Healthcare_Data_v1[[#This Row],[Age]]&gt;35,"Middle","Young"))</f>
        <v>Senior</v>
      </c>
    </row>
    <row r="1365" spans="1:18" x14ac:dyDescent="0.3">
      <c r="A1365" s="1" t="s">
        <v>4032</v>
      </c>
      <c r="B1365" s="1" t="s">
        <v>26614</v>
      </c>
      <c r="C1365" s="1" t="s">
        <v>26</v>
      </c>
      <c r="D1365" s="1" t="s">
        <v>114</v>
      </c>
      <c r="E1365" s="1" t="s">
        <v>28</v>
      </c>
      <c r="F1365" s="2">
        <v>44181</v>
      </c>
      <c r="G1365" s="1" t="s">
        <v>4033</v>
      </c>
      <c r="H1365" s="1" t="s">
        <v>2457</v>
      </c>
      <c r="I1365" s="1" t="s">
        <v>56</v>
      </c>
      <c r="J1365" s="3" t="s">
        <v>28041</v>
      </c>
      <c r="K1365">
        <v>213</v>
      </c>
      <c r="L1365" s="1" t="s">
        <v>42</v>
      </c>
      <c r="M1365" s="2">
        <v>44182</v>
      </c>
      <c r="N1365" s="1" t="s">
        <v>84</v>
      </c>
      <c r="O1365" s="1" t="s">
        <v>24</v>
      </c>
      <c r="P1365" s="1">
        <f>_3___Healthcare_Data_v1[[#This Row],[Discharge Date]]-_3___Healthcare_Data_v1[[#This Row],[Date of Admission]]</f>
        <v>1</v>
      </c>
      <c r="Q1365" s="1">
        <f>IFERROR(_3___Healthcare_Data_v1[[#This Row],[ Billing Amount ]]/_3___Healthcare_Data_v1[[#This Row],[Days in Hospital]],0)</f>
        <v>28888.073250000001</v>
      </c>
      <c r="R1365" s="1" t="str">
        <f>IF(_3___Healthcare_Data_v1[[#This Row],[Age]]&gt;60,"Senior",IF(_3___Healthcare_Data_v1[[#This Row],[Age]]&gt;35,"Middle","Young"))</f>
        <v>Senior</v>
      </c>
    </row>
    <row r="1366" spans="1:18" x14ac:dyDescent="0.3">
      <c r="A1366" s="1" t="s">
        <v>4034</v>
      </c>
      <c r="B1366" s="1" t="s">
        <v>26689</v>
      </c>
      <c r="C1366" s="1" t="s">
        <v>26</v>
      </c>
      <c r="D1366" s="1" t="s">
        <v>62</v>
      </c>
      <c r="E1366" s="1" t="s">
        <v>26620</v>
      </c>
      <c r="F1366" s="2">
        <v>43541</v>
      </c>
      <c r="G1366" s="1" t="s">
        <v>4035</v>
      </c>
      <c r="H1366" s="1" t="s">
        <v>934</v>
      </c>
      <c r="I1366" s="1" t="s">
        <v>52</v>
      </c>
      <c r="J1366" s="3" t="s">
        <v>28042</v>
      </c>
      <c r="K1366">
        <v>247</v>
      </c>
      <c r="L1366" s="1" t="s">
        <v>42</v>
      </c>
      <c r="M1366" s="2">
        <v>43550</v>
      </c>
      <c r="N1366" s="1" t="s">
        <v>43</v>
      </c>
      <c r="O1366" s="1" t="s">
        <v>44</v>
      </c>
      <c r="P1366" s="1">
        <f>_3___Healthcare_Data_v1[[#This Row],[Discharge Date]]-_3___Healthcare_Data_v1[[#This Row],[Date of Admission]]</f>
        <v>9</v>
      </c>
      <c r="Q1366" s="1">
        <f>IFERROR(_3___Healthcare_Data_v1[[#This Row],[ Billing Amount ]]/_3___Healthcare_Data_v1[[#This Row],[Days in Hospital]],0)</f>
        <v>1240.24144</v>
      </c>
      <c r="R1366" s="1" t="str">
        <f>IF(_3___Healthcare_Data_v1[[#This Row],[Age]]&gt;60,"Senior",IF(_3___Healthcare_Data_v1[[#This Row],[Age]]&gt;35,"Middle","Young"))</f>
        <v>Senior</v>
      </c>
    </row>
    <row r="1367" spans="1:18" x14ac:dyDescent="0.3">
      <c r="A1367" s="1" t="s">
        <v>563</v>
      </c>
      <c r="B1367" s="1" t="s">
        <v>26630</v>
      </c>
      <c r="C1367" s="1" t="s">
        <v>26</v>
      </c>
      <c r="D1367" s="1" t="s">
        <v>17</v>
      </c>
      <c r="E1367" s="1" t="s">
        <v>35</v>
      </c>
      <c r="F1367" s="2">
        <v>43735</v>
      </c>
      <c r="G1367" s="1" t="s">
        <v>4036</v>
      </c>
      <c r="H1367" s="1" t="s">
        <v>4037</v>
      </c>
      <c r="I1367" s="1" t="s">
        <v>60</v>
      </c>
      <c r="J1367" s="3" t="s">
        <v>28043</v>
      </c>
      <c r="K1367">
        <v>386</v>
      </c>
      <c r="L1367" s="1" t="s">
        <v>38</v>
      </c>
      <c r="M1367" s="2">
        <v>43752</v>
      </c>
      <c r="N1367" s="1" t="s">
        <v>23</v>
      </c>
      <c r="O1367" s="1" t="s">
        <v>24</v>
      </c>
      <c r="P1367" s="1">
        <f>_3___Healthcare_Data_v1[[#This Row],[Discharge Date]]-_3___Healthcare_Data_v1[[#This Row],[Date of Admission]]</f>
        <v>17</v>
      </c>
      <c r="Q1367" s="1">
        <f>IFERROR(_3___Healthcare_Data_v1[[#This Row],[ Billing Amount ]]/_3___Healthcare_Data_v1[[#This Row],[Days in Hospital]],0)</f>
        <v>269.24647952941177</v>
      </c>
      <c r="R1367" s="1" t="str">
        <f>IF(_3___Healthcare_Data_v1[[#This Row],[Age]]&gt;60,"Senior",IF(_3___Healthcare_Data_v1[[#This Row],[Age]]&gt;35,"Middle","Young"))</f>
        <v>Senior</v>
      </c>
    </row>
    <row r="1368" spans="1:18" x14ac:dyDescent="0.3">
      <c r="A1368" s="1" t="s">
        <v>4038</v>
      </c>
      <c r="B1368" s="1" t="s">
        <v>26634</v>
      </c>
      <c r="C1368" s="1" t="s">
        <v>16</v>
      </c>
      <c r="D1368" s="1" t="s">
        <v>27</v>
      </c>
      <c r="E1368" s="1" t="s">
        <v>18</v>
      </c>
      <c r="F1368" s="2">
        <v>43986</v>
      </c>
      <c r="G1368" s="1" t="s">
        <v>4039</v>
      </c>
      <c r="H1368" s="1" t="s">
        <v>4040</v>
      </c>
      <c r="I1368" s="1" t="s">
        <v>60</v>
      </c>
      <c r="J1368" s="3" t="s">
        <v>28044</v>
      </c>
      <c r="K1368">
        <v>220</v>
      </c>
      <c r="L1368" s="1" t="s">
        <v>42</v>
      </c>
      <c r="M1368" s="2">
        <v>43992</v>
      </c>
      <c r="N1368" s="1" t="s">
        <v>31</v>
      </c>
      <c r="O1368" s="1" t="s">
        <v>44</v>
      </c>
      <c r="P1368" s="1">
        <f>_3___Healthcare_Data_v1[[#This Row],[Discharge Date]]-_3___Healthcare_Data_v1[[#This Row],[Date of Admission]]</f>
        <v>6</v>
      </c>
      <c r="Q1368" s="1">
        <f>IFERROR(_3___Healthcare_Data_v1[[#This Row],[ Billing Amount ]]/_3___Healthcare_Data_v1[[#This Row],[Days in Hospital]],0)</f>
        <v>2923.6108683333332</v>
      </c>
      <c r="R1368" s="1" t="str">
        <f>IF(_3___Healthcare_Data_v1[[#This Row],[Age]]&gt;60,"Senior",IF(_3___Healthcare_Data_v1[[#This Row],[Age]]&gt;35,"Middle","Young"))</f>
        <v>Senior</v>
      </c>
    </row>
    <row r="1369" spans="1:18" x14ac:dyDescent="0.3">
      <c r="A1369" s="1" t="s">
        <v>4041</v>
      </c>
      <c r="B1369" s="1" t="s">
        <v>26668</v>
      </c>
      <c r="C1369" s="1" t="s">
        <v>16</v>
      </c>
      <c r="D1369" s="1" t="s">
        <v>62</v>
      </c>
      <c r="E1369" s="1" t="s">
        <v>69</v>
      </c>
      <c r="F1369" s="2">
        <v>43709</v>
      </c>
      <c r="G1369" s="1" t="s">
        <v>4042</v>
      </c>
      <c r="H1369" s="1" t="s">
        <v>4043</v>
      </c>
      <c r="I1369" s="1" t="s">
        <v>26607</v>
      </c>
      <c r="J1369" s="3" t="s">
        <v>28045</v>
      </c>
      <c r="K1369">
        <v>227</v>
      </c>
      <c r="L1369" s="1" t="s">
        <v>22</v>
      </c>
      <c r="M1369" s="2">
        <v>43711</v>
      </c>
      <c r="N1369" s="1" t="s">
        <v>23</v>
      </c>
      <c r="O1369" s="1" t="s">
        <v>32</v>
      </c>
      <c r="P1369" s="1">
        <f>_3___Healthcare_Data_v1[[#This Row],[Discharge Date]]-_3___Healthcare_Data_v1[[#This Row],[Date of Admission]]</f>
        <v>2</v>
      </c>
      <c r="Q1369" s="1">
        <f>IFERROR(_3___Healthcare_Data_v1[[#This Row],[ Billing Amount ]]/_3___Healthcare_Data_v1[[#This Row],[Days in Hospital]],0)</f>
        <v>31765.665645000001</v>
      </c>
      <c r="R1369" s="1" t="str">
        <f>IF(_3___Healthcare_Data_v1[[#This Row],[Age]]&gt;60,"Senior",IF(_3___Healthcare_Data_v1[[#This Row],[Age]]&gt;35,"Middle","Young"))</f>
        <v>Senior</v>
      </c>
    </row>
    <row r="1370" spans="1:18" x14ac:dyDescent="0.3">
      <c r="A1370" s="1" t="s">
        <v>4044</v>
      </c>
      <c r="B1370" s="1" t="s">
        <v>26822</v>
      </c>
      <c r="C1370" s="1" t="s">
        <v>16</v>
      </c>
      <c r="D1370" s="1" t="s">
        <v>17</v>
      </c>
      <c r="E1370" s="1" t="s">
        <v>69</v>
      </c>
      <c r="F1370" s="2">
        <v>44910</v>
      </c>
      <c r="G1370" s="1" t="s">
        <v>4045</v>
      </c>
      <c r="H1370" s="1" t="s">
        <v>2511</v>
      </c>
      <c r="I1370" s="1" t="s">
        <v>52</v>
      </c>
      <c r="J1370" s="3" t="s">
        <v>28046</v>
      </c>
      <c r="K1370">
        <v>366</v>
      </c>
      <c r="L1370" s="1" t="s">
        <v>38</v>
      </c>
      <c r="M1370" s="2">
        <v>44932</v>
      </c>
      <c r="N1370" s="1" t="s">
        <v>31</v>
      </c>
      <c r="O1370" s="1" t="s">
        <v>32</v>
      </c>
      <c r="P1370" s="1">
        <f>_3___Healthcare_Data_v1[[#This Row],[Discharge Date]]-_3___Healthcare_Data_v1[[#This Row],[Date of Admission]]</f>
        <v>22</v>
      </c>
      <c r="Q1370" s="1">
        <f>IFERROR(_3___Healthcare_Data_v1[[#This Row],[ Billing Amount ]]/_3___Healthcare_Data_v1[[#This Row],[Days in Hospital]],0)</f>
        <v>2806.0248900000001</v>
      </c>
      <c r="R1370" s="1" t="str">
        <f>IF(_3___Healthcare_Data_v1[[#This Row],[Age]]&gt;60,"Senior",IF(_3___Healthcare_Data_v1[[#This Row],[Age]]&gt;35,"Middle","Young"))</f>
        <v>Senior</v>
      </c>
    </row>
    <row r="1371" spans="1:18" x14ac:dyDescent="0.3">
      <c r="A1371" s="1" t="s">
        <v>139</v>
      </c>
      <c r="B1371" s="1" t="s">
        <v>26664</v>
      </c>
      <c r="C1371" s="1" t="s">
        <v>26</v>
      </c>
      <c r="D1371" s="1" t="s">
        <v>229</v>
      </c>
      <c r="E1371" s="1" t="s">
        <v>28</v>
      </c>
      <c r="F1371" s="2">
        <v>44153</v>
      </c>
      <c r="G1371" s="1" t="s">
        <v>4046</v>
      </c>
      <c r="H1371" s="1" t="s">
        <v>4047</v>
      </c>
      <c r="I1371" s="1" t="s">
        <v>52</v>
      </c>
      <c r="J1371" s="3" t="s">
        <v>28047</v>
      </c>
      <c r="K1371">
        <v>220</v>
      </c>
      <c r="L1371" s="1" t="s">
        <v>38</v>
      </c>
      <c r="M1371" s="2">
        <v>44158</v>
      </c>
      <c r="N1371" s="1" t="s">
        <v>84</v>
      </c>
      <c r="O1371" s="1" t="s">
        <v>44</v>
      </c>
      <c r="P1371" s="1">
        <f>_3___Healthcare_Data_v1[[#This Row],[Discharge Date]]-_3___Healthcare_Data_v1[[#This Row],[Date of Admission]]</f>
        <v>5</v>
      </c>
      <c r="Q1371" s="1">
        <f>IFERROR(_3___Healthcare_Data_v1[[#This Row],[ Billing Amount ]]/_3___Healthcare_Data_v1[[#This Row],[Days in Hospital]],0)</f>
        <v>8689.2209419999999</v>
      </c>
      <c r="R1371" s="1" t="str">
        <f>IF(_3___Healthcare_Data_v1[[#This Row],[Age]]&gt;60,"Senior",IF(_3___Healthcare_Data_v1[[#This Row],[Age]]&gt;35,"Middle","Young"))</f>
        <v>Senior</v>
      </c>
    </row>
    <row r="1372" spans="1:18" x14ac:dyDescent="0.3">
      <c r="A1372" s="1" t="s">
        <v>4048</v>
      </c>
      <c r="B1372" s="1" t="s">
        <v>26610</v>
      </c>
      <c r="C1372" s="1" t="s">
        <v>26</v>
      </c>
      <c r="D1372" s="1" t="s">
        <v>114</v>
      </c>
      <c r="E1372" s="1" t="s">
        <v>26615</v>
      </c>
      <c r="F1372" s="2">
        <v>44211</v>
      </c>
      <c r="G1372" s="1" t="s">
        <v>4049</v>
      </c>
      <c r="H1372" s="1" t="s">
        <v>621</v>
      </c>
      <c r="I1372" s="1" t="s">
        <v>21</v>
      </c>
      <c r="J1372" s="3" t="s">
        <v>28048</v>
      </c>
      <c r="K1372">
        <v>411</v>
      </c>
      <c r="L1372" s="1" t="s">
        <v>22</v>
      </c>
      <c r="M1372" s="2">
        <v>44232</v>
      </c>
      <c r="N1372" s="1" t="s">
        <v>23</v>
      </c>
      <c r="O1372" s="1" t="s">
        <v>24</v>
      </c>
      <c r="P1372" s="1">
        <f>_3___Healthcare_Data_v1[[#This Row],[Discharge Date]]-_3___Healthcare_Data_v1[[#This Row],[Date of Admission]]</f>
        <v>21</v>
      </c>
      <c r="Q1372" s="1">
        <f>IFERROR(_3___Healthcare_Data_v1[[#This Row],[ Billing Amount ]]/_3___Healthcare_Data_v1[[#This Row],[Days in Hospital]],0)</f>
        <v>85.893304285714279</v>
      </c>
      <c r="R1372" s="1" t="str">
        <f>IF(_3___Healthcare_Data_v1[[#This Row],[Age]]&gt;60,"Senior",IF(_3___Healthcare_Data_v1[[#This Row],[Age]]&gt;35,"Middle","Young"))</f>
        <v>Senior</v>
      </c>
    </row>
    <row r="1373" spans="1:18" x14ac:dyDescent="0.3">
      <c r="A1373" s="1" t="s">
        <v>4050</v>
      </c>
      <c r="B1373" s="1" t="s">
        <v>26695</v>
      </c>
      <c r="C1373" s="1" t="s">
        <v>26</v>
      </c>
      <c r="D1373" s="1" t="s">
        <v>114</v>
      </c>
      <c r="E1373" s="1" t="s">
        <v>69</v>
      </c>
      <c r="F1373" s="2">
        <v>44519</v>
      </c>
      <c r="G1373" s="1" t="s">
        <v>4051</v>
      </c>
      <c r="H1373" s="1" t="s">
        <v>2511</v>
      </c>
      <c r="I1373" s="1" t="s">
        <v>52</v>
      </c>
      <c r="J1373" s="3" t="s">
        <v>28049</v>
      </c>
      <c r="K1373">
        <v>119</v>
      </c>
      <c r="L1373" s="1" t="s">
        <v>38</v>
      </c>
      <c r="M1373" s="2">
        <v>44547</v>
      </c>
      <c r="N1373" s="1" t="s">
        <v>43</v>
      </c>
      <c r="O1373" s="1" t="s">
        <v>44</v>
      </c>
      <c r="P1373" s="1">
        <f>_3___Healthcare_Data_v1[[#This Row],[Discharge Date]]-_3___Healthcare_Data_v1[[#This Row],[Date of Admission]]</f>
        <v>28</v>
      </c>
      <c r="Q1373" s="1">
        <f>IFERROR(_3___Healthcare_Data_v1[[#This Row],[ Billing Amount ]]/_3___Healthcare_Data_v1[[#This Row],[Days in Hospital]],0)</f>
        <v>801.03904714285716</v>
      </c>
      <c r="R1373" s="1" t="str">
        <f>IF(_3___Healthcare_Data_v1[[#This Row],[Age]]&gt;60,"Senior",IF(_3___Healthcare_Data_v1[[#This Row],[Age]]&gt;35,"Middle","Young"))</f>
        <v>Senior</v>
      </c>
    </row>
    <row r="1374" spans="1:18" x14ac:dyDescent="0.3">
      <c r="A1374" s="1" t="s">
        <v>4052</v>
      </c>
      <c r="B1374" s="1" t="s">
        <v>26967</v>
      </c>
      <c r="C1374" s="1" t="s">
        <v>26</v>
      </c>
      <c r="D1374" s="1" t="s">
        <v>34</v>
      </c>
      <c r="E1374" s="1" t="s">
        <v>18</v>
      </c>
      <c r="F1374" s="2">
        <v>44713</v>
      </c>
      <c r="G1374" s="1" t="s">
        <v>4053</v>
      </c>
      <c r="H1374" s="1" t="s">
        <v>4054</v>
      </c>
      <c r="I1374" s="1" t="s">
        <v>21</v>
      </c>
      <c r="J1374" s="3" t="s">
        <v>28050</v>
      </c>
      <c r="K1374">
        <v>309</v>
      </c>
      <c r="L1374" s="1" t="s">
        <v>42</v>
      </c>
      <c r="M1374" s="2">
        <v>44720</v>
      </c>
      <c r="N1374" s="1" t="s">
        <v>84</v>
      </c>
      <c r="O1374" s="1" t="s">
        <v>44</v>
      </c>
      <c r="P1374" s="1">
        <f>_3___Healthcare_Data_v1[[#This Row],[Discharge Date]]-_3___Healthcare_Data_v1[[#This Row],[Date of Admission]]</f>
        <v>7</v>
      </c>
      <c r="Q1374" s="1">
        <f>IFERROR(_3___Healthcare_Data_v1[[#This Row],[ Billing Amount ]]/_3___Healthcare_Data_v1[[#This Row],[Days in Hospital]],0)</f>
        <v>3081.47885</v>
      </c>
      <c r="R1374" s="1" t="str">
        <f>IF(_3___Healthcare_Data_v1[[#This Row],[Age]]&gt;60,"Senior",IF(_3___Healthcare_Data_v1[[#This Row],[Age]]&gt;35,"Middle","Young"))</f>
        <v>Senior</v>
      </c>
    </row>
    <row r="1375" spans="1:18" x14ac:dyDescent="0.3">
      <c r="A1375" s="1" t="s">
        <v>4055</v>
      </c>
      <c r="B1375" s="1" t="s">
        <v>26837</v>
      </c>
      <c r="C1375" s="1" t="s">
        <v>16</v>
      </c>
      <c r="D1375" s="1" t="s">
        <v>27</v>
      </c>
      <c r="E1375" s="1" t="s">
        <v>18</v>
      </c>
      <c r="F1375" s="2">
        <v>44296</v>
      </c>
      <c r="G1375" s="1" t="s">
        <v>4056</v>
      </c>
      <c r="H1375" s="1" t="s">
        <v>4057</v>
      </c>
      <c r="I1375" s="1" t="s">
        <v>56</v>
      </c>
      <c r="J1375" s="3" t="s">
        <v>28051</v>
      </c>
      <c r="K1375">
        <v>336</v>
      </c>
      <c r="L1375" s="1" t="s">
        <v>42</v>
      </c>
      <c r="M1375" s="2">
        <v>44300</v>
      </c>
      <c r="N1375" s="1" t="s">
        <v>43</v>
      </c>
      <c r="O1375" s="1" t="s">
        <v>32</v>
      </c>
      <c r="P1375" s="1">
        <f>_3___Healthcare_Data_v1[[#This Row],[Discharge Date]]-_3___Healthcare_Data_v1[[#This Row],[Date of Admission]]</f>
        <v>4</v>
      </c>
      <c r="Q1375" s="1">
        <f>IFERROR(_3___Healthcare_Data_v1[[#This Row],[ Billing Amount ]]/_3___Healthcare_Data_v1[[#This Row],[Days in Hospital]],0)</f>
        <v>5732.2884199999999</v>
      </c>
      <c r="R1375" s="1" t="str">
        <f>IF(_3___Healthcare_Data_v1[[#This Row],[Age]]&gt;60,"Senior",IF(_3___Healthcare_Data_v1[[#This Row],[Age]]&gt;35,"Middle","Young"))</f>
        <v>Senior</v>
      </c>
    </row>
    <row r="1376" spans="1:18" x14ac:dyDescent="0.3">
      <c r="A1376" s="1" t="s">
        <v>4058</v>
      </c>
      <c r="B1376" s="1" t="s">
        <v>26612</v>
      </c>
      <c r="C1376" s="1" t="s">
        <v>16</v>
      </c>
      <c r="D1376" s="1" t="s">
        <v>89</v>
      </c>
      <c r="E1376" s="1" t="s">
        <v>28</v>
      </c>
      <c r="F1376" s="2">
        <v>44592</v>
      </c>
      <c r="G1376" s="1" t="s">
        <v>4059</v>
      </c>
      <c r="H1376" s="1" t="s">
        <v>4060</v>
      </c>
      <c r="I1376" s="1" t="s">
        <v>56</v>
      </c>
      <c r="J1376" s="3" t="s">
        <v>28052</v>
      </c>
      <c r="K1376">
        <v>409</v>
      </c>
      <c r="L1376" s="1" t="s">
        <v>42</v>
      </c>
      <c r="M1376" s="2">
        <v>44615</v>
      </c>
      <c r="N1376" s="1" t="s">
        <v>84</v>
      </c>
      <c r="O1376" s="1" t="s">
        <v>32</v>
      </c>
      <c r="P1376" s="1">
        <f>_3___Healthcare_Data_v1[[#This Row],[Discharge Date]]-_3___Healthcare_Data_v1[[#This Row],[Date of Admission]]</f>
        <v>23</v>
      </c>
      <c r="Q1376" s="1">
        <f>IFERROR(_3___Healthcare_Data_v1[[#This Row],[ Billing Amount ]]/_3___Healthcare_Data_v1[[#This Row],[Days in Hospital]],0)</f>
        <v>1749.006916521739</v>
      </c>
      <c r="R1376" s="1" t="str">
        <f>IF(_3___Healthcare_Data_v1[[#This Row],[Age]]&gt;60,"Senior",IF(_3___Healthcare_Data_v1[[#This Row],[Age]]&gt;35,"Middle","Young"))</f>
        <v>Senior</v>
      </c>
    </row>
    <row r="1377" spans="1:18" x14ac:dyDescent="0.3">
      <c r="A1377" s="1" t="s">
        <v>4061</v>
      </c>
      <c r="B1377" s="1" t="s">
        <v>26798</v>
      </c>
      <c r="C1377" s="1" t="s">
        <v>16</v>
      </c>
      <c r="D1377" s="1" t="s">
        <v>27</v>
      </c>
      <c r="E1377" s="1" t="s">
        <v>35</v>
      </c>
      <c r="F1377" s="2">
        <v>44300</v>
      </c>
      <c r="G1377" s="1" t="s">
        <v>4062</v>
      </c>
      <c r="H1377" s="1" t="s">
        <v>4063</v>
      </c>
      <c r="I1377" s="1" t="s">
        <v>52</v>
      </c>
      <c r="J1377" s="3" t="s">
        <v>28053</v>
      </c>
      <c r="K1377">
        <v>444</v>
      </c>
      <c r="L1377" s="1" t="s">
        <v>22</v>
      </c>
      <c r="M1377" s="2">
        <v>44304</v>
      </c>
      <c r="N1377" s="1" t="s">
        <v>43</v>
      </c>
      <c r="O1377" s="1" t="s">
        <v>44</v>
      </c>
      <c r="P1377" s="1">
        <f>_3___Healthcare_Data_v1[[#This Row],[Discharge Date]]-_3___Healthcare_Data_v1[[#This Row],[Date of Admission]]</f>
        <v>4</v>
      </c>
      <c r="Q1377" s="1">
        <f>IFERROR(_3___Healthcare_Data_v1[[#This Row],[ Billing Amount ]]/_3___Healthcare_Data_v1[[#This Row],[Days in Hospital]],0)</f>
        <v>2103.3635132499999</v>
      </c>
      <c r="R1377" s="1" t="str">
        <f>IF(_3___Healthcare_Data_v1[[#This Row],[Age]]&gt;60,"Senior",IF(_3___Healthcare_Data_v1[[#This Row],[Age]]&gt;35,"Middle","Young"))</f>
        <v>Senior</v>
      </c>
    </row>
    <row r="1378" spans="1:18" x14ac:dyDescent="0.3">
      <c r="A1378" s="1" t="s">
        <v>4064</v>
      </c>
      <c r="B1378" s="1" t="s">
        <v>26837</v>
      </c>
      <c r="C1378" s="1" t="s">
        <v>16</v>
      </c>
      <c r="D1378" s="1" t="s">
        <v>17</v>
      </c>
      <c r="E1378" s="1" t="s">
        <v>26620</v>
      </c>
      <c r="F1378" s="2">
        <v>45212</v>
      </c>
      <c r="G1378" s="1" t="s">
        <v>4065</v>
      </c>
      <c r="H1378" s="1" t="s">
        <v>4066</v>
      </c>
      <c r="I1378" s="1" t="s">
        <v>56</v>
      </c>
      <c r="J1378" s="3" t="s">
        <v>28054</v>
      </c>
      <c r="K1378">
        <v>377</v>
      </c>
      <c r="L1378" s="1" t="s">
        <v>38</v>
      </c>
      <c r="M1378" s="2">
        <v>45235</v>
      </c>
      <c r="N1378" s="1" t="s">
        <v>48</v>
      </c>
      <c r="O1378" s="1" t="s">
        <v>32</v>
      </c>
      <c r="P1378" s="1">
        <f>_3___Healthcare_Data_v1[[#This Row],[Discharge Date]]-_3___Healthcare_Data_v1[[#This Row],[Date of Admission]]</f>
        <v>23</v>
      </c>
      <c r="Q1378" s="1">
        <f>IFERROR(_3___Healthcare_Data_v1[[#This Row],[ Billing Amount ]]/_3___Healthcare_Data_v1[[#This Row],[Days in Hospital]],0)</f>
        <v>768.80057086956526</v>
      </c>
      <c r="R1378" s="1" t="str">
        <f>IF(_3___Healthcare_Data_v1[[#This Row],[Age]]&gt;60,"Senior",IF(_3___Healthcare_Data_v1[[#This Row],[Age]]&gt;35,"Middle","Young"))</f>
        <v>Senior</v>
      </c>
    </row>
    <row r="1379" spans="1:18" x14ac:dyDescent="0.3">
      <c r="A1379" s="1" t="s">
        <v>4067</v>
      </c>
      <c r="B1379" s="1" t="s">
        <v>26866</v>
      </c>
      <c r="C1379" s="1" t="s">
        <v>26</v>
      </c>
      <c r="D1379" s="1" t="s">
        <v>17</v>
      </c>
      <c r="E1379" s="1" t="s">
        <v>35</v>
      </c>
      <c r="F1379" s="2">
        <v>44992</v>
      </c>
      <c r="G1379" s="1" t="s">
        <v>4068</v>
      </c>
      <c r="H1379" s="1" t="s">
        <v>4069</v>
      </c>
      <c r="I1379" s="1" t="s">
        <v>21</v>
      </c>
      <c r="J1379" s="3" t="s">
        <v>28055</v>
      </c>
      <c r="K1379">
        <v>122</v>
      </c>
      <c r="L1379" s="1" t="s">
        <v>42</v>
      </c>
      <c r="M1379" s="2">
        <v>45008</v>
      </c>
      <c r="N1379" s="1" t="s">
        <v>31</v>
      </c>
      <c r="O1379" s="1" t="s">
        <v>24</v>
      </c>
      <c r="P1379" s="1">
        <f>_3___Healthcare_Data_v1[[#This Row],[Discharge Date]]-_3___Healthcare_Data_v1[[#This Row],[Date of Admission]]</f>
        <v>16</v>
      </c>
      <c r="Q1379" s="1">
        <f>IFERROR(_3___Healthcare_Data_v1[[#This Row],[ Billing Amount ]]/_3___Healthcare_Data_v1[[#This Row],[Days in Hospital]],0)</f>
        <v>1349.2553531250001</v>
      </c>
      <c r="R1379" s="1" t="str">
        <f>IF(_3___Healthcare_Data_v1[[#This Row],[Age]]&gt;60,"Senior",IF(_3___Healthcare_Data_v1[[#This Row],[Age]]&gt;35,"Middle","Young"))</f>
        <v>Senior</v>
      </c>
    </row>
    <row r="1380" spans="1:18" x14ac:dyDescent="0.3">
      <c r="A1380" s="1" t="s">
        <v>4070</v>
      </c>
      <c r="B1380" s="1" t="s">
        <v>26803</v>
      </c>
      <c r="C1380" s="1" t="s">
        <v>16</v>
      </c>
      <c r="D1380" s="1" t="s">
        <v>17</v>
      </c>
      <c r="E1380" s="1" t="s">
        <v>69</v>
      </c>
      <c r="F1380" s="2">
        <v>45156</v>
      </c>
      <c r="G1380" s="1" t="s">
        <v>4071</v>
      </c>
      <c r="H1380" s="1" t="s">
        <v>4072</v>
      </c>
      <c r="I1380" s="1" t="s">
        <v>52</v>
      </c>
      <c r="J1380" s="3" t="s">
        <v>28056</v>
      </c>
      <c r="K1380">
        <v>219</v>
      </c>
      <c r="L1380" s="1" t="s">
        <v>22</v>
      </c>
      <c r="M1380" s="2">
        <v>45174</v>
      </c>
      <c r="N1380" s="1" t="s">
        <v>43</v>
      </c>
      <c r="O1380" s="1" t="s">
        <v>24</v>
      </c>
      <c r="P1380" s="1">
        <f>_3___Healthcare_Data_v1[[#This Row],[Discharge Date]]-_3___Healthcare_Data_v1[[#This Row],[Date of Admission]]</f>
        <v>18</v>
      </c>
      <c r="Q1380" s="1">
        <f>IFERROR(_3___Healthcare_Data_v1[[#This Row],[ Billing Amount ]]/_3___Healthcare_Data_v1[[#This Row],[Days in Hospital]],0)</f>
        <v>440.33771494444443</v>
      </c>
      <c r="R1380" s="1" t="str">
        <f>IF(_3___Healthcare_Data_v1[[#This Row],[Age]]&gt;60,"Senior",IF(_3___Healthcare_Data_v1[[#This Row],[Age]]&gt;35,"Middle","Young"))</f>
        <v>Senior</v>
      </c>
    </row>
    <row r="1381" spans="1:18" x14ac:dyDescent="0.3">
      <c r="A1381" s="1" t="s">
        <v>4073</v>
      </c>
      <c r="B1381" s="1" t="s">
        <v>26640</v>
      </c>
      <c r="C1381" s="1" t="s">
        <v>26</v>
      </c>
      <c r="D1381" s="1" t="s">
        <v>114</v>
      </c>
      <c r="E1381" s="1" t="s">
        <v>26620</v>
      </c>
      <c r="F1381" s="2">
        <v>44907</v>
      </c>
      <c r="G1381" s="1" t="s">
        <v>4074</v>
      </c>
      <c r="H1381" s="1" t="s">
        <v>4075</v>
      </c>
      <c r="I1381" s="1" t="s">
        <v>21</v>
      </c>
      <c r="J1381" s="3" t="s">
        <v>28057</v>
      </c>
      <c r="K1381">
        <v>144</v>
      </c>
      <c r="L1381" s="1" t="s">
        <v>38</v>
      </c>
      <c r="M1381" s="2">
        <v>44915</v>
      </c>
      <c r="N1381" s="1" t="s">
        <v>23</v>
      </c>
      <c r="O1381" s="1" t="s">
        <v>44</v>
      </c>
      <c r="P1381" s="1">
        <f>_3___Healthcare_Data_v1[[#This Row],[Discharge Date]]-_3___Healthcare_Data_v1[[#This Row],[Date of Admission]]</f>
        <v>8</v>
      </c>
      <c r="Q1381" s="1">
        <f>IFERROR(_3___Healthcare_Data_v1[[#This Row],[ Billing Amount ]]/_3___Healthcare_Data_v1[[#This Row],[Days in Hospital]],0)</f>
        <v>973.45179725000003</v>
      </c>
      <c r="R1381" s="1" t="str">
        <f>IF(_3___Healthcare_Data_v1[[#This Row],[Age]]&gt;60,"Senior",IF(_3___Healthcare_Data_v1[[#This Row],[Age]]&gt;35,"Middle","Young"))</f>
        <v>Senior</v>
      </c>
    </row>
    <row r="1382" spans="1:18" x14ac:dyDescent="0.3">
      <c r="A1382" s="1" t="s">
        <v>4076</v>
      </c>
      <c r="B1382" s="1" t="s">
        <v>26759</v>
      </c>
      <c r="C1382" s="1" t="s">
        <v>16</v>
      </c>
      <c r="D1382" s="1" t="s">
        <v>27</v>
      </c>
      <c r="E1382" s="1" t="s">
        <v>35</v>
      </c>
      <c r="F1382" s="2">
        <v>44635</v>
      </c>
      <c r="G1382" s="1" t="s">
        <v>4077</v>
      </c>
      <c r="H1382" s="1" t="s">
        <v>4078</v>
      </c>
      <c r="I1382" s="1" t="s">
        <v>60</v>
      </c>
      <c r="J1382" s="3" t="s">
        <v>28058</v>
      </c>
      <c r="K1382">
        <v>181</v>
      </c>
      <c r="L1382" s="1" t="s">
        <v>22</v>
      </c>
      <c r="M1382" s="2">
        <v>44636</v>
      </c>
      <c r="N1382" s="1" t="s">
        <v>84</v>
      </c>
      <c r="O1382" s="1" t="s">
        <v>44</v>
      </c>
      <c r="P1382" s="1">
        <f>_3___Healthcare_Data_v1[[#This Row],[Discharge Date]]-_3___Healthcare_Data_v1[[#This Row],[Date of Admission]]</f>
        <v>1</v>
      </c>
      <c r="Q1382" s="1">
        <f>IFERROR(_3___Healthcare_Data_v1[[#This Row],[ Billing Amount ]]/_3___Healthcare_Data_v1[[#This Row],[Days in Hospital]],0)</f>
        <v>4514.1954770000002</v>
      </c>
      <c r="R1382" s="1" t="str">
        <f>IF(_3___Healthcare_Data_v1[[#This Row],[Age]]&gt;60,"Senior",IF(_3___Healthcare_Data_v1[[#This Row],[Age]]&gt;35,"Middle","Young"))</f>
        <v>Senior</v>
      </c>
    </row>
    <row r="1383" spans="1:18" x14ac:dyDescent="0.3">
      <c r="A1383" s="1" t="s">
        <v>4079</v>
      </c>
      <c r="B1383" s="1" t="s">
        <v>26679</v>
      </c>
      <c r="C1383" s="1" t="s">
        <v>26</v>
      </c>
      <c r="D1383" s="1" t="s">
        <v>62</v>
      </c>
      <c r="E1383" s="1" t="s">
        <v>26620</v>
      </c>
      <c r="F1383" s="2">
        <v>44794</v>
      </c>
      <c r="G1383" s="1" t="s">
        <v>4080</v>
      </c>
      <c r="H1383" s="1" t="s">
        <v>4081</v>
      </c>
      <c r="I1383" s="1" t="s">
        <v>52</v>
      </c>
      <c r="J1383" s="3" t="s">
        <v>28059</v>
      </c>
      <c r="K1383">
        <v>130</v>
      </c>
      <c r="L1383" s="1" t="s">
        <v>42</v>
      </c>
      <c r="M1383" s="2">
        <v>44804</v>
      </c>
      <c r="N1383" s="1" t="s">
        <v>43</v>
      </c>
      <c r="O1383" s="1" t="s">
        <v>44</v>
      </c>
      <c r="P1383" s="1">
        <f>_3___Healthcare_Data_v1[[#This Row],[Discharge Date]]-_3___Healthcare_Data_v1[[#This Row],[Date of Admission]]</f>
        <v>10</v>
      </c>
      <c r="Q1383" s="1">
        <f>IFERROR(_3___Healthcare_Data_v1[[#This Row],[ Billing Amount ]]/_3___Healthcare_Data_v1[[#This Row],[Days in Hospital]],0)</f>
        <v>1108.509802</v>
      </c>
      <c r="R1383" s="1" t="str">
        <f>IF(_3___Healthcare_Data_v1[[#This Row],[Age]]&gt;60,"Senior",IF(_3___Healthcare_Data_v1[[#This Row],[Age]]&gt;35,"Middle","Young"))</f>
        <v>Senior</v>
      </c>
    </row>
    <row r="1384" spans="1:18" x14ac:dyDescent="0.3">
      <c r="A1384" s="1" t="s">
        <v>4082</v>
      </c>
      <c r="B1384" s="1" t="s">
        <v>26661</v>
      </c>
      <c r="C1384" s="1" t="s">
        <v>16</v>
      </c>
      <c r="D1384" s="1" t="s">
        <v>49</v>
      </c>
      <c r="E1384" s="1" t="s">
        <v>18</v>
      </c>
      <c r="F1384" s="2">
        <v>44208</v>
      </c>
      <c r="G1384" s="1" t="s">
        <v>4083</v>
      </c>
      <c r="H1384" s="1" t="s">
        <v>4084</v>
      </c>
      <c r="I1384" s="1" t="s">
        <v>52</v>
      </c>
      <c r="J1384" s="3" t="s">
        <v>28060</v>
      </c>
      <c r="K1384">
        <v>442</v>
      </c>
      <c r="L1384" s="1" t="s">
        <v>42</v>
      </c>
      <c r="M1384" s="2">
        <v>44216</v>
      </c>
      <c r="N1384" s="1" t="s">
        <v>48</v>
      </c>
      <c r="O1384" s="1" t="s">
        <v>24</v>
      </c>
      <c r="P1384" s="1">
        <f>_3___Healthcare_Data_v1[[#This Row],[Discharge Date]]-_3___Healthcare_Data_v1[[#This Row],[Date of Admission]]</f>
        <v>8</v>
      </c>
      <c r="Q1384" s="1">
        <f>IFERROR(_3___Healthcare_Data_v1[[#This Row],[ Billing Amount ]]/_3___Healthcare_Data_v1[[#This Row],[Days in Hospital]],0)</f>
        <v>6191.8973887499997</v>
      </c>
      <c r="R1384" s="1" t="str">
        <f>IF(_3___Healthcare_Data_v1[[#This Row],[Age]]&gt;60,"Senior",IF(_3___Healthcare_Data_v1[[#This Row],[Age]]&gt;35,"Middle","Young"))</f>
        <v>Senior</v>
      </c>
    </row>
    <row r="1385" spans="1:18" x14ac:dyDescent="0.3">
      <c r="A1385" s="1" t="s">
        <v>4085</v>
      </c>
      <c r="B1385" s="1" t="s">
        <v>26695</v>
      </c>
      <c r="C1385" s="1" t="s">
        <v>26</v>
      </c>
      <c r="D1385" s="1" t="s">
        <v>49</v>
      </c>
      <c r="E1385" s="1" t="s">
        <v>26615</v>
      </c>
      <c r="F1385" s="2">
        <v>43932</v>
      </c>
      <c r="G1385" s="1" t="s">
        <v>4086</v>
      </c>
      <c r="H1385" s="1" t="s">
        <v>4087</v>
      </c>
      <c r="I1385" s="1" t="s">
        <v>60</v>
      </c>
      <c r="J1385" s="3" t="s">
        <v>28061</v>
      </c>
      <c r="K1385">
        <v>165</v>
      </c>
      <c r="L1385" s="1" t="s">
        <v>22</v>
      </c>
      <c r="M1385" s="2">
        <v>43938</v>
      </c>
      <c r="N1385" s="1" t="s">
        <v>31</v>
      </c>
      <c r="O1385" s="1" t="s">
        <v>32</v>
      </c>
      <c r="P1385" s="1">
        <f>_3___Healthcare_Data_v1[[#This Row],[Discharge Date]]-_3___Healthcare_Data_v1[[#This Row],[Date of Admission]]</f>
        <v>6</v>
      </c>
      <c r="Q1385" s="1">
        <f>IFERROR(_3___Healthcare_Data_v1[[#This Row],[ Billing Amount ]]/_3___Healthcare_Data_v1[[#This Row],[Days in Hospital]],0)</f>
        <v>378.64818833333334</v>
      </c>
      <c r="R1385" s="1" t="str">
        <f>IF(_3___Healthcare_Data_v1[[#This Row],[Age]]&gt;60,"Senior",IF(_3___Healthcare_Data_v1[[#This Row],[Age]]&gt;35,"Middle","Young"))</f>
        <v>Senior</v>
      </c>
    </row>
    <row r="1386" spans="1:18" x14ac:dyDescent="0.3">
      <c r="A1386" s="1" t="s">
        <v>4088</v>
      </c>
      <c r="B1386" s="1" t="s">
        <v>26634</v>
      </c>
      <c r="C1386" s="1" t="s">
        <v>16</v>
      </c>
      <c r="D1386" s="1" t="s">
        <v>49</v>
      </c>
      <c r="E1386" s="1" t="s">
        <v>18</v>
      </c>
      <c r="F1386" s="2">
        <v>43485</v>
      </c>
      <c r="G1386" s="1" t="s">
        <v>4089</v>
      </c>
      <c r="H1386" s="1" t="s">
        <v>4090</v>
      </c>
      <c r="I1386" s="1" t="s">
        <v>21</v>
      </c>
      <c r="J1386" s="3" t="s">
        <v>28062</v>
      </c>
      <c r="K1386">
        <v>314</v>
      </c>
      <c r="L1386" s="1" t="s">
        <v>42</v>
      </c>
      <c r="M1386" s="2">
        <v>43498</v>
      </c>
      <c r="N1386" s="1" t="s">
        <v>43</v>
      </c>
      <c r="O1386" s="1" t="s">
        <v>32</v>
      </c>
      <c r="P1386" s="1">
        <f>_3___Healthcare_Data_v1[[#This Row],[Discharge Date]]-_3___Healthcare_Data_v1[[#This Row],[Date of Admission]]</f>
        <v>13</v>
      </c>
      <c r="Q1386" s="1">
        <f>IFERROR(_3___Healthcare_Data_v1[[#This Row],[ Billing Amount ]]/_3___Healthcare_Data_v1[[#This Row],[Days in Hospital]],0)</f>
        <v>195.49949476923078</v>
      </c>
      <c r="R1386" s="1" t="str">
        <f>IF(_3___Healthcare_Data_v1[[#This Row],[Age]]&gt;60,"Senior",IF(_3___Healthcare_Data_v1[[#This Row],[Age]]&gt;35,"Middle","Young"))</f>
        <v>Senior</v>
      </c>
    </row>
    <row r="1387" spans="1:18" x14ac:dyDescent="0.3">
      <c r="A1387" s="1" t="s">
        <v>4091</v>
      </c>
      <c r="B1387" s="1" t="s">
        <v>26668</v>
      </c>
      <c r="C1387" s="1" t="s">
        <v>26</v>
      </c>
      <c r="D1387" s="1" t="s">
        <v>17</v>
      </c>
      <c r="E1387" s="1" t="s">
        <v>26615</v>
      </c>
      <c r="F1387" s="2">
        <v>44997</v>
      </c>
      <c r="G1387" s="1" t="s">
        <v>4092</v>
      </c>
      <c r="H1387" s="1" t="s">
        <v>4093</v>
      </c>
      <c r="I1387" s="1" t="s">
        <v>21</v>
      </c>
      <c r="J1387" s="3" t="s">
        <v>28063</v>
      </c>
      <c r="K1387">
        <v>457</v>
      </c>
      <c r="L1387" s="1" t="s">
        <v>42</v>
      </c>
      <c r="M1387" s="2">
        <v>45025</v>
      </c>
      <c r="N1387" s="1" t="s">
        <v>43</v>
      </c>
      <c r="O1387" s="1" t="s">
        <v>24</v>
      </c>
      <c r="P1387" s="1">
        <f>_3___Healthcare_Data_v1[[#This Row],[Discharge Date]]-_3___Healthcare_Data_v1[[#This Row],[Date of Admission]]</f>
        <v>28</v>
      </c>
      <c r="Q1387" s="1">
        <f>IFERROR(_3___Healthcare_Data_v1[[#This Row],[ Billing Amount ]]/_3___Healthcare_Data_v1[[#This Row],[Days in Hospital]],0)</f>
        <v>1247.0594782142857</v>
      </c>
      <c r="R1387" s="1" t="str">
        <f>IF(_3___Healthcare_Data_v1[[#This Row],[Age]]&gt;60,"Senior",IF(_3___Healthcare_Data_v1[[#This Row],[Age]]&gt;35,"Middle","Young"))</f>
        <v>Senior</v>
      </c>
    </row>
    <row r="1388" spans="1:18" x14ac:dyDescent="0.3">
      <c r="A1388" s="1" t="s">
        <v>4094</v>
      </c>
      <c r="B1388" s="1" t="s">
        <v>26649</v>
      </c>
      <c r="C1388" s="1" t="s">
        <v>16</v>
      </c>
      <c r="D1388" s="1" t="s">
        <v>114</v>
      </c>
      <c r="E1388" s="1" t="s">
        <v>26620</v>
      </c>
      <c r="F1388" s="2">
        <v>44661</v>
      </c>
      <c r="G1388" s="1" t="s">
        <v>4095</v>
      </c>
      <c r="H1388" s="1" t="s">
        <v>4096</v>
      </c>
      <c r="I1388" s="1" t="s">
        <v>21</v>
      </c>
      <c r="J1388" s="3" t="s">
        <v>28064</v>
      </c>
      <c r="K1388">
        <v>241</v>
      </c>
      <c r="L1388" s="1" t="s">
        <v>38</v>
      </c>
      <c r="M1388" s="2">
        <v>44667</v>
      </c>
      <c r="N1388" s="1" t="s">
        <v>31</v>
      </c>
      <c r="O1388" s="1" t="s">
        <v>44</v>
      </c>
      <c r="P1388" s="1">
        <f>_3___Healthcare_Data_v1[[#This Row],[Discharge Date]]-_3___Healthcare_Data_v1[[#This Row],[Date of Admission]]</f>
        <v>6</v>
      </c>
      <c r="Q1388" s="1">
        <f>IFERROR(_3___Healthcare_Data_v1[[#This Row],[ Billing Amount ]]/_3___Healthcare_Data_v1[[#This Row],[Days in Hospital]],0)</f>
        <v>2958.377958333333</v>
      </c>
      <c r="R1388" s="1" t="str">
        <f>IF(_3___Healthcare_Data_v1[[#This Row],[Age]]&gt;60,"Senior",IF(_3___Healthcare_Data_v1[[#This Row],[Age]]&gt;35,"Middle","Young"))</f>
        <v>Senior</v>
      </c>
    </row>
    <row r="1389" spans="1:18" x14ac:dyDescent="0.3">
      <c r="A1389" s="1" t="s">
        <v>4097</v>
      </c>
      <c r="B1389" s="1" t="s">
        <v>26649</v>
      </c>
      <c r="C1389" s="1" t="s">
        <v>16</v>
      </c>
      <c r="D1389" s="1" t="s">
        <v>62</v>
      </c>
      <c r="E1389" s="1" t="s">
        <v>28</v>
      </c>
      <c r="F1389" s="2">
        <v>44477</v>
      </c>
      <c r="G1389" s="1" t="s">
        <v>4098</v>
      </c>
      <c r="H1389" s="1" t="s">
        <v>4099</v>
      </c>
      <c r="I1389" s="1" t="s">
        <v>21</v>
      </c>
      <c r="J1389" s="3" t="s">
        <v>28065</v>
      </c>
      <c r="K1389">
        <v>259</v>
      </c>
      <c r="L1389" s="1" t="s">
        <v>42</v>
      </c>
      <c r="M1389" s="2">
        <v>44502</v>
      </c>
      <c r="N1389" s="1" t="s">
        <v>43</v>
      </c>
      <c r="O1389" s="1" t="s">
        <v>32</v>
      </c>
      <c r="P1389" s="1">
        <f>_3___Healthcare_Data_v1[[#This Row],[Discharge Date]]-_3___Healthcare_Data_v1[[#This Row],[Date of Admission]]</f>
        <v>25</v>
      </c>
      <c r="Q1389" s="1">
        <f>IFERROR(_3___Healthcare_Data_v1[[#This Row],[ Billing Amount ]]/_3___Healthcare_Data_v1[[#This Row],[Days in Hospital]],0)</f>
        <v>1024.6632644000001</v>
      </c>
      <c r="R1389" s="1" t="str">
        <f>IF(_3___Healthcare_Data_v1[[#This Row],[Age]]&gt;60,"Senior",IF(_3___Healthcare_Data_v1[[#This Row],[Age]]&gt;35,"Middle","Young"))</f>
        <v>Senior</v>
      </c>
    </row>
    <row r="1390" spans="1:18" x14ac:dyDescent="0.3">
      <c r="A1390" s="1" t="s">
        <v>4100</v>
      </c>
      <c r="B1390" s="1" t="s">
        <v>26672</v>
      </c>
      <c r="C1390" s="1" t="s">
        <v>26</v>
      </c>
      <c r="D1390" s="1" t="s">
        <v>34</v>
      </c>
      <c r="E1390" s="1" t="s">
        <v>35</v>
      </c>
      <c r="F1390" s="2">
        <v>44463</v>
      </c>
      <c r="G1390" s="1" t="s">
        <v>4101</v>
      </c>
      <c r="H1390" s="1" t="s">
        <v>4102</v>
      </c>
      <c r="I1390" s="1" t="s">
        <v>21</v>
      </c>
      <c r="J1390" s="3" t="s">
        <v>28066</v>
      </c>
      <c r="K1390">
        <v>310</v>
      </c>
      <c r="L1390" s="1" t="s">
        <v>38</v>
      </c>
      <c r="M1390" s="2">
        <v>44483</v>
      </c>
      <c r="N1390" s="1" t="s">
        <v>31</v>
      </c>
      <c r="O1390" s="1" t="s">
        <v>32</v>
      </c>
      <c r="P1390" s="1">
        <f>_3___Healthcare_Data_v1[[#This Row],[Discharge Date]]-_3___Healthcare_Data_v1[[#This Row],[Date of Admission]]</f>
        <v>20</v>
      </c>
      <c r="Q1390" s="1">
        <f>IFERROR(_3___Healthcare_Data_v1[[#This Row],[ Billing Amount ]]/_3___Healthcare_Data_v1[[#This Row],[Days in Hospital]],0)</f>
        <v>40.162929645000006</v>
      </c>
      <c r="R1390" s="1" t="str">
        <f>IF(_3___Healthcare_Data_v1[[#This Row],[Age]]&gt;60,"Senior",IF(_3___Healthcare_Data_v1[[#This Row],[Age]]&gt;35,"Middle","Young"))</f>
        <v>Senior</v>
      </c>
    </row>
    <row r="1391" spans="1:18" x14ac:dyDescent="0.3">
      <c r="A1391" s="1" t="s">
        <v>4103</v>
      </c>
      <c r="B1391" s="1" t="s">
        <v>26628</v>
      </c>
      <c r="C1391" s="1" t="s">
        <v>16</v>
      </c>
      <c r="D1391" s="1" t="s">
        <v>17</v>
      </c>
      <c r="E1391" s="1" t="s">
        <v>69</v>
      </c>
      <c r="F1391" s="2">
        <v>44570</v>
      </c>
      <c r="G1391" s="1" t="s">
        <v>518</v>
      </c>
      <c r="H1391" s="1" t="s">
        <v>4104</v>
      </c>
      <c r="I1391" s="1" t="s">
        <v>26607</v>
      </c>
      <c r="J1391" s="3" t="s">
        <v>28067</v>
      </c>
      <c r="K1391">
        <v>334</v>
      </c>
      <c r="L1391" s="1" t="s">
        <v>38</v>
      </c>
      <c r="M1391" s="2">
        <v>44595</v>
      </c>
      <c r="N1391" s="1" t="s">
        <v>84</v>
      </c>
      <c r="O1391" s="1" t="s">
        <v>24</v>
      </c>
      <c r="P1391" s="1">
        <f>_3___Healthcare_Data_v1[[#This Row],[Discharge Date]]-_3___Healthcare_Data_v1[[#This Row],[Date of Admission]]</f>
        <v>25</v>
      </c>
      <c r="Q1391" s="1">
        <f>IFERROR(_3___Healthcare_Data_v1[[#This Row],[ Billing Amount ]]/_3___Healthcare_Data_v1[[#This Row],[Days in Hospital]],0)</f>
        <v>275.86068879999999</v>
      </c>
      <c r="R1391" s="1" t="str">
        <f>IF(_3___Healthcare_Data_v1[[#This Row],[Age]]&gt;60,"Senior",IF(_3___Healthcare_Data_v1[[#This Row],[Age]]&gt;35,"Middle","Young"))</f>
        <v>Senior</v>
      </c>
    </row>
    <row r="1392" spans="1:18" x14ac:dyDescent="0.3">
      <c r="A1392" s="1" t="s">
        <v>4105</v>
      </c>
      <c r="B1392" s="1" t="s">
        <v>26776</v>
      </c>
      <c r="C1392" s="1" t="s">
        <v>16</v>
      </c>
      <c r="D1392" s="1" t="s">
        <v>34</v>
      </c>
      <c r="E1392" s="1" t="s">
        <v>69</v>
      </c>
      <c r="F1392" s="2">
        <v>44087</v>
      </c>
      <c r="G1392" s="1" t="s">
        <v>4106</v>
      </c>
      <c r="H1392" s="1" t="s">
        <v>4107</v>
      </c>
      <c r="I1392" s="1" t="s">
        <v>52</v>
      </c>
      <c r="J1392" s="3" t="s">
        <v>28068</v>
      </c>
      <c r="K1392">
        <v>195</v>
      </c>
      <c r="L1392" s="1" t="s">
        <v>22</v>
      </c>
      <c r="M1392" s="2">
        <v>44103</v>
      </c>
      <c r="N1392" s="1" t="s">
        <v>84</v>
      </c>
      <c r="O1392" s="1" t="s">
        <v>44</v>
      </c>
      <c r="P1392" s="1">
        <f>_3___Healthcare_Data_v1[[#This Row],[Discharge Date]]-_3___Healthcare_Data_v1[[#This Row],[Date of Admission]]</f>
        <v>16</v>
      </c>
      <c r="Q1392" s="1">
        <f>IFERROR(_3___Healthcare_Data_v1[[#This Row],[ Billing Amount ]]/_3___Healthcare_Data_v1[[#This Row],[Days in Hospital]],0)</f>
        <v>3472.8988387499999</v>
      </c>
      <c r="R1392" s="1" t="str">
        <f>IF(_3___Healthcare_Data_v1[[#This Row],[Age]]&gt;60,"Senior",IF(_3___Healthcare_Data_v1[[#This Row],[Age]]&gt;35,"Middle","Young"))</f>
        <v>Senior</v>
      </c>
    </row>
    <row r="1393" spans="1:18" x14ac:dyDescent="0.3">
      <c r="A1393" s="1" t="s">
        <v>4108</v>
      </c>
      <c r="B1393" s="1" t="s">
        <v>26697</v>
      </c>
      <c r="C1393" s="1" t="s">
        <v>16</v>
      </c>
      <c r="D1393" s="1" t="s">
        <v>34</v>
      </c>
      <c r="E1393" s="1" t="s">
        <v>26615</v>
      </c>
      <c r="F1393" s="2">
        <v>43896</v>
      </c>
      <c r="G1393" s="1" t="s">
        <v>4109</v>
      </c>
      <c r="H1393" s="1" t="s">
        <v>4110</v>
      </c>
      <c r="I1393" s="1" t="s">
        <v>21</v>
      </c>
      <c r="J1393" s="3" t="s">
        <v>28069</v>
      </c>
      <c r="K1393">
        <v>371</v>
      </c>
      <c r="L1393" s="1" t="s">
        <v>22</v>
      </c>
      <c r="M1393" s="2">
        <v>43899</v>
      </c>
      <c r="N1393" s="1" t="s">
        <v>48</v>
      </c>
      <c r="O1393" s="1" t="s">
        <v>24</v>
      </c>
      <c r="P1393" s="1">
        <f>_3___Healthcare_Data_v1[[#This Row],[Discharge Date]]-_3___Healthcare_Data_v1[[#This Row],[Date of Admission]]</f>
        <v>3</v>
      </c>
      <c r="Q1393" s="1">
        <f>IFERROR(_3___Healthcare_Data_v1[[#This Row],[ Billing Amount ]]/_3___Healthcare_Data_v1[[#This Row],[Days in Hospital]],0)</f>
        <v>11962.301740000001</v>
      </c>
      <c r="R1393" s="1" t="str">
        <f>IF(_3___Healthcare_Data_v1[[#This Row],[Age]]&gt;60,"Senior",IF(_3___Healthcare_Data_v1[[#This Row],[Age]]&gt;35,"Middle","Young"))</f>
        <v>Senior</v>
      </c>
    </row>
    <row r="1394" spans="1:18" x14ac:dyDescent="0.3">
      <c r="A1394" s="1" t="s">
        <v>4111</v>
      </c>
      <c r="B1394" s="1" t="s">
        <v>26850</v>
      </c>
      <c r="C1394" s="1" t="s">
        <v>26</v>
      </c>
      <c r="D1394" s="1" t="s">
        <v>114</v>
      </c>
      <c r="E1394" s="1" t="s">
        <v>28</v>
      </c>
      <c r="F1394" s="2">
        <v>44163</v>
      </c>
      <c r="G1394" s="1" t="s">
        <v>4112</v>
      </c>
      <c r="H1394" s="1" t="s">
        <v>4113</v>
      </c>
      <c r="I1394" s="1" t="s">
        <v>60</v>
      </c>
      <c r="J1394" s="3" t="s">
        <v>28070</v>
      </c>
      <c r="K1394">
        <v>129</v>
      </c>
      <c r="L1394" s="1" t="s">
        <v>38</v>
      </c>
      <c r="M1394" s="2">
        <v>44172</v>
      </c>
      <c r="N1394" s="1" t="s">
        <v>84</v>
      </c>
      <c r="O1394" s="1" t="s">
        <v>32</v>
      </c>
      <c r="P1394" s="1">
        <f>_3___Healthcare_Data_v1[[#This Row],[Discharge Date]]-_3___Healthcare_Data_v1[[#This Row],[Date of Admission]]</f>
        <v>9</v>
      </c>
      <c r="Q1394" s="1">
        <f>IFERROR(_3___Healthcare_Data_v1[[#This Row],[ Billing Amount ]]/_3___Healthcare_Data_v1[[#This Row],[Days in Hospital]],0)</f>
        <v>174.11202166666666</v>
      </c>
      <c r="R1394" s="1" t="str">
        <f>IF(_3___Healthcare_Data_v1[[#This Row],[Age]]&gt;60,"Senior",IF(_3___Healthcare_Data_v1[[#This Row],[Age]]&gt;35,"Middle","Young"))</f>
        <v>Senior</v>
      </c>
    </row>
    <row r="1395" spans="1:18" x14ac:dyDescent="0.3">
      <c r="A1395" s="1" t="s">
        <v>4114</v>
      </c>
      <c r="B1395" s="1" t="s">
        <v>26980</v>
      </c>
      <c r="C1395" s="1" t="s">
        <v>26</v>
      </c>
      <c r="D1395" s="1" t="s">
        <v>62</v>
      </c>
      <c r="E1395" s="1" t="s">
        <v>26615</v>
      </c>
      <c r="F1395" s="2">
        <v>43937</v>
      </c>
      <c r="G1395" s="1" t="s">
        <v>4115</v>
      </c>
      <c r="H1395" s="1" t="s">
        <v>2808</v>
      </c>
      <c r="I1395" s="1" t="s">
        <v>56</v>
      </c>
      <c r="J1395" s="3" t="s">
        <v>28071</v>
      </c>
      <c r="K1395">
        <v>403</v>
      </c>
      <c r="L1395" s="1" t="s">
        <v>22</v>
      </c>
      <c r="M1395" s="2">
        <v>43959</v>
      </c>
      <c r="N1395" s="1" t="s">
        <v>23</v>
      </c>
      <c r="O1395" s="1" t="s">
        <v>24</v>
      </c>
      <c r="P1395" s="1">
        <f>_3___Healthcare_Data_v1[[#This Row],[Discharge Date]]-_3___Healthcare_Data_v1[[#This Row],[Date of Admission]]</f>
        <v>22</v>
      </c>
      <c r="Q1395" s="1">
        <f>IFERROR(_3___Healthcare_Data_v1[[#This Row],[ Billing Amount ]]/_3___Healthcare_Data_v1[[#This Row],[Days in Hospital]],0)</f>
        <v>1438.2047004545454</v>
      </c>
      <c r="R1395" s="1" t="str">
        <f>IF(_3___Healthcare_Data_v1[[#This Row],[Age]]&gt;60,"Senior",IF(_3___Healthcare_Data_v1[[#This Row],[Age]]&gt;35,"Middle","Young"))</f>
        <v>Senior</v>
      </c>
    </row>
    <row r="1396" spans="1:18" x14ac:dyDescent="0.3">
      <c r="A1396" s="1" t="s">
        <v>4116</v>
      </c>
      <c r="B1396" s="1" t="s">
        <v>26659</v>
      </c>
      <c r="C1396" s="1" t="s">
        <v>26</v>
      </c>
      <c r="D1396" s="1" t="s">
        <v>89</v>
      </c>
      <c r="E1396" s="1" t="s">
        <v>18</v>
      </c>
      <c r="F1396" s="2">
        <v>43722</v>
      </c>
      <c r="G1396" s="1" t="s">
        <v>4117</v>
      </c>
      <c r="H1396" s="1" t="s">
        <v>4118</v>
      </c>
      <c r="I1396" s="1" t="s">
        <v>21</v>
      </c>
      <c r="J1396" s="3" t="s">
        <v>28072</v>
      </c>
      <c r="K1396">
        <v>246</v>
      </c>
      <c r="L1396" s="1" t="s">
        <v>38</v>
      </c>
      <c r="M1396" s="2">
        <v>43746</v>
      </c>
      <c r="N1396" s="1" t="s">
        <v>48</v>
      </c>
      <c r="O1396" s="1" t="s">
        <v>44</v>
      </c>
      <c r="P1396" s="1">
        <f>_3___Healthcare_Data_v1[[#This Row],[Discharge Date]]-_3___Healthcare_Data_v1[[#This Row],[Date of Admission]]</f>
        <v>24</v>
      </c>
      <c r="Q1396" s="1">
        <f>IFERROR(_3___Healthcare_Data_v1[[#This Row],[ Billing Amount ]]/_3___Healthcare_Data_v1[[#This Row],[Days in Hospital]],0)</f>
        <v>591.36830499999996</v>
      </c>
      <c r="R1396" s="1" t="str">
        <f>IF(_3___Healthcare_Data_v1[[#This Row],[Age]]&gt;60,"Senior",IF(_3___Healthcare_Data_v1[[#This Row],[Age]]&gt;35,"Middle","Young"))</f>
        <v>Senior</v>
      </c>
    </row>
    <row r="1397" spans="1:18" x14ac:dyDescent="0.3">
      <c r="A1397" s="1" t="s">
        <v>4119</v>
      </c>
      <c r="B1397" s="1" t="s">
        <v>26630</v>
      </c>
      <c r="C1397" s="1" t="s">
        <v>26</v>
      </c>
      <c r="D1397" s="1" t="s">
        <v>114</v>
      </c>
      <c r="E1397" s="1" t="s">
        <v>28</v>
      </c>
      <c r="F1397" s="2">
        <v>43408</v>
      </c>
      <c r="G1397" s="1" t="s">
        <v>4120</v>
      </c>
      <c r="H1397" s="1" t="s">
        <v>4121</v>
      </c>
      <c r="I1397" s="1" t="s">
        <v>60</v>
      </c>
      <c r="J1397" s="3" t="s">
        <v>28073</v>
      </c>
      <c r="K1397">
        <v>266</v>
      </c>
      <c r="L1397" s="1" t="s">
        <v>22</v>
      </c>
      <c r="M1397" s="2">
        <v>43427</v>
      </c>
      <c r="N1397" s="1" t="s">
        <v>43</v>
      </c>
      <c r="O1397" s="1" t="s">
        <v>44</v>
      </c>
      <c r="P1397" s="1">
        <f>_3___Healthcare_Data_v1[[#This Row],[Discharge Date]]-_3___Healthcare_Data_v1[[#This Row],[Date of Admission]]</f>
        <v>19</v>
      </c>
      <c r="Q1397" s="1">
        <f>IFERROR(_3___Healthcare_Data_v1[[#This Row],[ Billing Amount ]]/_3___Healthcare_Data_v1[[#This Row],[Days in Hospital]],0)</f>
        <v>126.25439000000001</v>
      </c>
      <c r="R1397" s="1" t="str">
        <f>IF(_3___Healthcare_Data_v1[[#This Row],[Age]]&gt;60,"Senior",IF(_3___Healthcare_Data_v1[[#This Row],[Age]]&gt;35,"Middle","Young"))</f>
        <v>Senior</v>
      </c>
    </row>
    <row r="1398" spans="1:18" x14ac:dyDescent="0.3">
      <c r="A1398" s="1" t="s">
        <v>4122</v>
      </c>
      <c r="B1398" s="1" t="s">
        <v>26687</v>
      </c>
      <c r="C1398" s="1" t="s">
        <v>26</v>
      </c>
      <c r="D1398" s="1" t="s">
        <v>27</v>
      </c>
      <c r="E1398" s="1" t="s">
        <v>28</v>
      </c>
      <c r="F1398" s="2">
        <v>43916</v>
      </c>
      <c r="G1398" s="1" t="s">
        <v>4123</v>
      </c>
      <c r="H1398" s="1" t="s">
        <v>4124</v>
      </c>
      <c r="I1398" s="1" t="s">
        <v>26607</v>
      </c>
      <c r="J1398" s="3" t="s">
        <v>28074</v>
      </c>
      <c r="K1398">
        <v>316</v>
      </c>
      <c r="L1398" s="1" t="s">
        <v>22</v>
      </c>
      <c r="M1398" s="2">
        <v>43925</v>
      </c>
      <c r="N1398" s="1" t="s">
        <v>31</v>
      </c>
      <c r="O1398" s="1" t="s">
        <v>32</v>
      </c>
      <c r="P1398" s="1">
        <f>_3___Healthcare_Data_v1[[#This Row],[Discharge Date]]-_3___Healthcare_Data_v1[[#This Row],[Date of Admission]]</f>
        <v>9</v>
      </c>
      <c r="Q1398" s="1">
        <f>IFERROR(_3___Healthcare_Data_v1[[#This Row],[ Billing Amount ]]/_3___Healthcare_Data_v1[[#This Row],[Days in Hospital]],0)</f>
        <v>4204.7042777777779</v>
      </c>
      <c r="R1398" s="1" t="str">
        <f>IF(_3___Healthcare_Data_v1[[#This Row],[Age]]&gt;60,"Senior",IF(_3___Healthcare_Data_v1[[#This Row],[Age]]&gt;35,"Middle","Young"))</f>
        <v>Senior</v>
      </c>
    </row>
    <row r="1399" spans="1:18" x14ac:dyDescent="0.3">
      <c r="A1399" s="1" t="s">
        <v>4125</v>
      </c>
      <c r="B1399" s="1" t="s">
        <v>26655</v>
      </c>
      <c r="C1399" s="1" t="s">
        <v>26</v>
      </c>
      <c r="D1399" s="1" t="s">
        <v>229</v>
      </c>
      <c r="E1399" s="1" t="s">
        <v>28</v>
      </c>
      <c r="F1399" s="2">
        <v>43689</v>
      </c>
      <c r="G1399" s="1" t="s">
        <v>4126</v>
      </c>
      <c r="H1399" s="1" t="s">
        <v>4127</v>
      </c>
      <c r="I1399" s="1" t="s">
        <v>60</v>
      </c>
      <c r="J1399" s="3" t="s">
        <v>28075</v>
      </c>
      <c r="K1399">
        <v>225</v>
      </c>
      <c r="L1399" s="1" t="s">
        <v>38</v>
      </c>
      <c r="M1399" s="2">
        <v>43691</v>
      </c>
      <c r="N1399" s="1" t="s">
        <v>84</v>
      </c>
      <c r="O1399" s="1" t="s">
        <v>44</v>
      </c>
      <c r="P1399" s="1">
        <f>_3___Healthcare_Data_v1[[#This Row],[Discharge Date]]-_3___Healthcare_Data_v1[[#This Row],[Date of Admission]]</f>
        <v>2</v>
      </c>
      <c r="Q1399" s="1">
        <f>IFERROR(_3___Healthcare_Data_v1[[#This Row],[ Billing Amount ]]/_3___Healthcare_Data_v1[[#This Row],[Days in Hospital]],0)</f>
        <v>1098.850958</v>
      </c>
      <c r="R1399" s="1" t="str">
        <f>IF(_3___Healthcare_Data_v1[[#This Row],[Age]]&gt;60,"Senior",IF(_3___Healthcare_Data_v1[[#This Row],[Age]]&gt;35,"Middle","Young"))</f>
        <v>Senior</v>
      </c>
    </row>
    <row r="1400" spans="1:18" x14ac:dyDescent="0.3">
      <c r="A1400" s="1" t="s">
        <v>4128</v>
      </c>
      <c r="B1400" s="1" t="s">
        <v>26617</v>
      </c>
      <c r="C1400" s="1" t="s">
        <v>16</v>
      </c>
      <c r="D1400" s="1" t="s">
        <v>27</v>
      </c>
      <c r="E1400" s="1" t="s">
        <v>26620</v>
      </c>
      <c r="F1400" s="2">
        <v>44101</v>
      </c>
      <c r="G1400" s="1" t="s">
        <v>4129</v>
      </c>
      <c r="H1400" s="1" t="s">
        <v>4130</v>
      </c>
      <c r="I1400" s="1" t="s">
        <v>21</v>
      </c>
      <c r="J1400" s="3" t="s">
        <v>28076</v>
      </c>
      <c r="K1400">
        <v>256</v>
      </c>
      <c r="L1400" s="1" t="s">
        <v>38</v>
      </c>
      <c r="M1400" s="2">
        <v>44120</v>
      </c>
      <c r="N1400" s="1" t="s">
        <v>43</v>
      </c>
      <c r="O1400" s="1" t="s">
        <v>44</v>
      </c>
      <c r="P1400" s="1">
        <f>_3___Healthcare_Data_v1[[#This Row],[Discharge Date]]-_3___Healthcare_Data_v1[[#This Row],[Date of Admission]]</f>
        <v>19</v>
      </c>
      <c r="Q1400" s="1">
        <f>IFERROR(_3___Healthcare_Data_v1[[#This Row],[ Billing Amount ]]/_3___Healthcare_Data_v1[[#This Row],[Days in Hospital]],0)</f>
        <v>1453.0244805263158</v>
      </c>
      <c r="R1400" s="1" t="str">
        <f>IF(_3___Healthcare_Data_v1[[#This Row],[Age]]&gt;60,"Senior",IF(_3___Healthcare_Data_v1[[#This Row],[Age]]&gt;35,"Middle","Young"))</f>
        <v>Senior</v>
      </c>
    </row>
    <row r="1401" spans="1:18" x14ac:dyDescent="0.3">
      <c r="A1401" s="1" t="s">
        <v>4131</v>
      </c>
      <c r="B1401" s="1" t="s">
        <v>26798</v>
      </c>
      <c r="C1401" s="1" t="s">
        <v>16</v>
      </c>
      <c r="D1401" s="1" t="s">
        <v>229</v>
      </c>
      <c r="E1401" s="1" t="s">
        <v>26620</v>
      </c>
      <c r="F1401" s="2">
        <v>43569</v>
      </c>
      <c r="G1401" s="1" t="s">
        <v>4132</v>
      </c>
      <c r="H1401" s="1" t="s">
        <v>4133</v>
      </c>
      <c r="I1401" s="1" t="s">
        <v>56</v>
      </c>
      <c r="J1401" s="3" t="s">
        <v>28077</v>
      </c>
      <c r="K1401">
        <v>292</v>
      </c>
      <c r="L1401" s="1" t="s">
        <v>42</v>
      </c>
      <c r="M1401" s="2">
        <v>43581</v>
      </c>
      <c r="N1401" s="1" t="s">
        <v>48</v>
      </c>
      <c r="O1401" s="1" t="s">
        <v>24</v>
      </c>
      <c r="P1401" s="1">
        <f>_3___Healthcare_Data_v1[[#This Row],[Discharge Date]]-_3___Healthcare_Data_v1[[#This Row],[Date of Admission]]</f>
        <v>12</v>
      </c>
      <c r="Q1401" s="1">
        <f>IFERROR(_3___Healthcare_Data_v1[[#This Row],[ Billing Amount ]]/_3___Healthcare_Data_v1[[#This Row],[Days in Hospital]],0)</f>
        <v>572.69815200000005</v>
      </c>
      <c r="R1401" s="1" t="str">
        <f>IF(_3___Healthcare_Data_v1[[#This Row],[Age]]&gt;60,"Senior",IF(_3___Healthcare_Data_v1[[#This Row],[Age]]&gt;35,"Middle","Young"))</f>
        <v>Senior</v>
      </c>
    </row>
    <row r="1402" spans="1:18" x14ac:dyDescent="0.3">
      <c r="A1402" s="1" t="s">
        <v>4134</v>
      </c>
      <c r="B1402" s="1" t="s">
        <v>26714</v>
      </c>
      <c r="C1402" s="1" t="s">
        <v>16</v>
      </c>
      <c r="D1402" s="1" t="s">
        <v>114</v>
      </c>
      <c r="E1402" s="1" t="s">
        <v>26620</v>
      </c>
      <c r="F1402" s="2">
        <v>43415</v>
      </c>
      <c r="G1402" s="1" t="s">
        <v>4135</v>
      </c>
      <c r="H1402" s="1" t="s">
        <v>4136</v>
      </c>
      <c r="I1402" s="1" t="s">
        <v>26607</v>
      </c>
      <c r="J1402" s="3" t="s">
        <v>28078</v>
      </c>
      <c r="K1402">
        <v>105</v>
      </c>
      <c r="L1402" s="1" t="s">
        <v>38</v>
      </c>
      <c r="M1402" s="2">
        <v>43444</v>
      </c>
      <c r="N1402" s="1" t="s">
        <v>84</v>
      </c>
      <c r="O1402" s="1" t="s">
        <v>24</v>
      </c>
      <c r="P1402" s="1">
        <f>_3___Healthcare_Data_v1[[#This Row],[Discharge Date]]-_3___Healthcare_Data_v1[[#This Row],[Date of Admission]]</f>
        <v>29</v>
      </c>
      <c r="Q1402" s="1">
        <f>IFERROR(_3___Healthcare_Data_v1[[#This Row],[ Billing Amount ]]/_3___Healthcare_Data_v1[[#This Row],[Days in Hospital]],0)</f>
        <v>48.566152413793105</v>
      </c>
      <c r="R1402" s="1" t="str">
        <f>IF(_3___Healthcare_Data_v1[[#This Row],[Age]]&gt;60,"Senior",IF(_3___Healthcare_Data_v1[[#This Row],[Age]]&gt;35,"Middle","Young"))</f>
        <v>Senior</v>
      </c>
    </row>
    <row r="1403" spans="1:18" x14ac:dyDescent="0.3">
      <c r="A1403" s="1" t="s">
        <v>4137</v>
      </c>
      <c r="B1403" s="1" t="s">
        <v>26822</v>
      </c>
      <c r="C1403" s="1" t="s">
        <v>26</v>
      </c>
      <c r="D1403" s="1" t="s">
        <v>17</v>
      </c>
      <c r="E1403" s="1" t="s">
        <v>18</v>
      </c>
      <c r="F1403" s="2">
        <v>43772</v>
      </c>
      <c r="G1403" s="1" t="s">
        <v>4138</v>
      </c>
      <c r="H1403" s="1" t="s">
        <v>4139</v>
      </c>
      <c r="I1403" s="1" t="s">
        <v>21</v>
      </c>
      <c r="J1403" s="3" t="s">
        <v>28079</v>
      </c>
      <c r="K1403">
        <v>496</v>
      </c>
      <c r="L1403" s="1" t="s">
        <v>42</v>
      </c>
      <c r="M1403" s="2">
        <v>43776</v>
      </c>
      <c r="N1403" s="1" t="s">
        <v>31</v>
      </c>
      <c r="O1403" s="1" t="s">
        <v>32</v>
      </c>
      <c r="P1403" s="1">
        <f>_3___Healthcare_Data_v1[[#This Row],[Discharge Date]]-_3___Healthcare_Data_v1[[#This Row],[Date of Admission]]</f>
        <v>4</v>
      </c>
      <c r="Q1403" s="1">
        <f>IFERROR(_3___Healthcare_Data_v1[[#This Row],[ Billing Amount ]]/_3___Healthcare_Data_v1[[#This Row],[Days in Hospital]],0)</f>
        <v>6897.4545724999998</v>
      </c>
      <c r="R1403" s="1" t="str">
        <f>IF(_3___Healthcare_Data_v1[[#This Row],[Age]]&gt;60,"Senior",IF(_3___Healthcare_Data_v1[[#This Row],[Age]]&gt;35,"Middle","Young"))</f>
        <v>Senior</v>
      </c>
    </row>
    <row r="1404" spans="1:18" x14ac:dyDescent="0.3">
      <c r="A1404" s="1" t="s">
        <v>4140</v>
      </c>
      <c r="B1404" s="1" t="s">
        <v>26759</v>
      </c>
      <c r="C1404" s="1" t="s">
        <v>16</v>
      </c>
      <c r="D1404" s="1" t="s">
        <v>49</v>
      </c>
      <c r="E1404" s="1" t="s">
        <v>35</v>
      </c>
      <c r="F1404" s="2">
        <v>45225</v>
      </c>
      <c r="G1404" s="1" t="s">
        <v>4141</v>
      </c>
      <c r="H1404" s="1" t="s">
        <v>4142</v>
      </c>
      <c r="I1404" s="1" t="s">
        <v>56</v>
      </c>
      <c r="J1404" s="3" t="s">
        <v>28080</v>
      </c>
      <c r="K1404">
        <v>247</v>
      </c>
      <c r="L1404" s="1" t="s">
        <v>38</v>
      </c>
      <c r="M1404" s="2">
        <v>45248</v>
      </c>
      <c r="N1404" s="1" t="s">
        <v>84</v>
      </c>
      <c r="O1404" s="1" t="s">
        <v>32</v>
      </c>
      <c r="P1404" s="1">
        <f>_3___Healthcare_Data_v1[[#This Row],[Discharge Date]]-_3___Healthcare_Data_v1[[#This Row],[Date of Admission]]</f>
        <v>23</v>
      </c>
      <c r="Q1404" s="1">
        <f>IFERROR(_3___Healthcare_Data_v1[[#This Row],[ Billing Amount ]]/_3___Healthcare_Data_v1[[#This Row],[Days in Hospital]],0)</f>
        <v>656.24794565217394</v>
      </c>
      <c r="R1404" s="1" t="str">
        <f>IF(_3___Healthcare_Data_v1[[#This Row],[Age]]&gt;60,"Senior",IF(_3___Healthcare_Data_v1[[#This Row],[Age]]&gt;35,"Middle","Young"))</f>
        <v>Senior</v>
      </c>
    </row>
    <row r="1405" spans="1:18" x14ac:dyDescent="0.3">
      <c r="A1405" s="1" t="s">
        <v>4143</v>
      </c>
      <c r="B1405" s="1" t="s">
        <v>26837</v>
      </c>
      <c r="C1405" s="1" t="s">
        <v>26</v>
      </c>
      <c r="D1405" s="1" t="s">
        <v>229</v>
      </c>
      <c r="E1405" s="1" t="s">
        <v>35</v>
      </c>
      <c r="F1405" s="2">
        <v>43598</v>
      </c>
      <c r="G1405" s="1" t="s">
        <v>4144</v>
      </c>
      <c r="H1405" s="1" t="s">
        <v>4145</v>
      </c>
      <c r="I1405" s="1" t="s">
        <v>56</v>
      </c>
      <c r="J1405" s="3" t="s">
        <v>28081</v>
      </c>
      <c r="K1405">
        <v>417</v>
      </c>
      <c r="L1405" s="1" t="s">
        <v>38</v>
      </c>
      <c r="M1405" s="2">
        <v>43627</v>
      </c>
      <c r="N1405" s="1" t="s">
        <v>23</v>
      </c>
      <c r="O1405" s="1" t="s">
        <v>24</v>
      </c>
      <c r="P1405" s="1">
        <f>_3___Healthcare_Data_v1[[#This Row],[Discharge Date]]-_3___Healthcare_Data_v1[[#This Row],[Date of Admission]]</f>
        <v>29</v>
      </c>
      <c r="Q1405" s="1">
        <f>IFERROR(_3___Healthcare_Data_v1[[#This Row],[ Billing Amount ]]/_3___Healthcare_Data_v1[[#This Row],[Days in Hospital]],0)</f>
        <v>813.19481310344827</v>
      </c>
      <c r="R1405" s="1" t="str">
        <f>IF(_3___Healthcare_Data_v1[[#This Row],[Age]]&gt;60,"Senior",IF(_3___Healthcare_Data_v1[[#This Row],[Age]]&gt;35,"Middle","Young"))</f>
        <v>Senior</v>
      </c>
    </row>
    <row r="1406" spans="1:18" x14ac:dyDescent="0.3">
      <c r="A1406" s="1" t="s">
        <v>4146</v>
      </c>
      <c r="B1406" s="1" t="s">
        <v>26779</v>
      </c>
      <c r="C1406" s="1" t="s">
        <v>16</v>
      </c>
      <c r="D1406" s="1" t="s">
        <v>27</v>
      </c>
      <c r="E1406" s="1" t="s">
        <v>26615</v>
      </c>
      <c r="F1406" s="2">
        <v>45217</v>
      </c>
      <c r="G1406" s="1" t="s">
        <v>2613</v>
      </c>
      <c r="H1406" s="1" t="s">
        <v>4147</v>
      </c>
      <c r="I1406" s="1" t="s">
        <v>21</v>
      </c>
      <c r="J1406" s="3" t="s">
        <v>28082</v>
      </c>
      <c r="K1406">
        <v>462</v>
      </c>
      <c r="L1406" s="1" t="s">
        <v>42</v>
      </c>
      <c r="M1406" s="2">
        <v>45244</v>
      </c>
      <c r="N1406" s="1" t="s">
        <v>43</v>
      </c>
      <c r="O1406" s="1" t="s">
        <v>32</v>
      </c>
      <c r="P1406" s="1">
        <f>_3___Healthcare_Data_v1[[#This Row],[Discharge Date]]-_3___Healthcare_Data_v1[[#This Row],[Date of Admission]]</f>
        <v>27</v>
      </c>
      <c r="Q1406" s="1">
        <f>IFERROR(_3___Healthcare_Data_v1[[#This Row],[ Billing Amount ]]/_3___Healthcare_Data_v1[[#This Row],[Days in Hospital]],0)</f>
        <v>624.50283999999999</v>
      </c>
      <c r="R1406" s="1" t="str">
        <f>IF(_3___Healthcare_Data_v1[[#This Row],[Age]]&gt;60,"Senior",IF(_3___Healthcare_Data_v1[[#This Row],[Age]]&gt;35,"Middle","Young"))</f>
        <v>Senior</v>
      </c>
    </row>
    <row r="1407" spans="1:18" x14ac:dyDescent="0.3">
      <c r="A1407" s="1" t="s">
        <v>4148</v>
      </c>
      <c r="B1407" s="1" t="s">
        <v>26791</v>
      </c>
      <c r="C1407" s="1" t="s">
        <v>16</v>
      </c>
      <c r="D1407" s="1" t="s">
        <v>62</v>
      </c>
      <c r="E1407" s="1" t="s">
        <v>26620</v>
      </c>
      <c r="F1407" s="2">
        <v>43604</v>
      </c>
      <c r="G1407" s="1" t="s">
        <v>4149</v>
      </c>
      <c r="H1407" s="1" t="s">
        <v>4150</v>
      </c>
      <c r="I1407" s="1" t="s">
        <v>52</v>
      </c>
      <c r="J1407" s="3" t="s">
        <v>28083</v>
      </c>
      <c r="K1407">
        <v>493</v>
      </c>
      <c r="L1407" s="1" t="s">
        <v>38</v>
      </c>
      <c r="M1407" s="2">
        <v>43614</v>
      </c>
      <c r="N1407" s="1" t="s">
        <v>84</v>
      </c>
      <c r="O1407" s="1" t="s">
        <v>44</v>
      </c>
      <c r="P1407" s="1">
        <f>_3___Healthcare_Data_v1[[#This Row],[Discharge Date]]-_3___Healthcare_Data_v1[[#This Row],[Date of Admission]]</f>
        <v>10</v>
      </c>
      <c r="Q1407" s="1">
        <f>IFERROR(_3___Healthcare_Data_v1[[#This Row],[ Billing Amount ]]/_3___Healthcare_Data_v1[[#This Row],[Days in Hospital]],0)</f>
        <v>2700.8895349999998</v>
      </c>
      <c r="R1407" s="1" t="str">
        <f>IF(_3___Healthcare_Data_v1[[#This Row],[Age]]&gt;60,"Senior",IF(_3___Healthcare_Data_v1[[#This Row],[Age]]&gt;35,"Middle","Young"))</f>
        <v>Senior</v>
      </c>
    </row>
    <row r="1408" spans="1:18" x14ac:dyDescent="0.3">
      <c r="A1408" s="1" t="s">
        <v>4151</v>
      </c>
      <c r="B1408" s="1" t="s">
        <v>26837</v>
      </c>
      <c r="C1408" s="1" t="s">
        <v>16</v>
      </c>
      <c r="D1408" s="1" t="s">
        <v>27</v>
      </c>
      <c r="E1408" s="1" t="s">
        <v>18</v>
      </c>
      <c r="F1408" s="2">
        <v>44667</v>
      </c>
      <c r="G1408" s="1" t="s">
        <v>4152</v>
      </c>
      <c r="H1408" s="1" t="s">
        <v>4153</v>
      </c>
      <c r="I1408" s="1" t="s">
        <v>60</v>
      </c>
      <c r="J1408" s="3" t="s">
        <v>28084</v>
      </c>
      <c r="K1408">
        <v>169</v>
      </c>
      <c r="L1408" s="1" t="s">
        <v>42</v>
      </c>
      <c r="M1408" s="2">
        <v>44692</v>
      </c>
      <c r="N1408" s="1" t="s">
        <v>84</v>
      </c>
      <c r="O1408" s="1" t="s">
        <v>44</v>
      </c>
      <c r="P1408" s="1">
        <f>_3___Healthcare_Data_v1[[#This Row],[Discharge Date]]-_3___Healthcare_Data_v1[[#This Row],[Date of Admission]]</f>
        <v>25</v>
      </c>
      <c r="Q1408" s="1">
        <f>IFERROR(_3___Healthcare_Data_v1[[#This Row],[ Billing Amount ]]/_3___Healthcare_Data_v1[[#This Row],[Days in Hospital]],0)</f>
        <v>2280.9297615999999</v>
      </c>
      <c r="R1408" s="1" t="str">
        <f>IF(_3___Healthcare_Data_v1[[#This Row],[Age]]&gt;60,"Senior",IF(_3___Healthcare_Data_v1[[#This Row],[Age]]&gt;35,"Middle","Young"))</f>
        <v>Senior</v>
      </c>
    </row>
    <row r="1409" spans="1:18" x14ac:dyDescent="0.3">
      <c r="A1409" s="1" t="s">
        <v>4154</v>
      </c>
      <c r="B1409" s="1" t="s">
        <v>26745</v>
      </c>
      <c r="C1409" s="1" t="s">
        <v>26</v>
      </c>
      <c r="D1409" s="1" t="s">
        <v>229</v>
      </c>
      <c r="E1409" s="1" t="s">
        <v>26615</v>
      </c>
      <c r="F1409" s="2">
        <v>44198</v>
      </c>
      <c r="G1409" s="1" t="s">
        <v>4155</v>
      </c>
      <c r="H1409" s="1" t="s">
        <v>4156</v>
      </c>
      <c r="I1409" s="1" t="s">
        <v>21</v>
      </c>
      <c r="J1409" s="3" t="s">
        <v>28085</v>
      </c>
      <c r="K1409">
        <v>331</v>
      </c>
      <c r="L1409" s="1" t="s">
        <v>22</v>
      </c>
      <c r="M1409" s="2">
        <v>44216</v>
      </c>
      <c r="N1409" s="1" t="s">
        <v>84</v>
      </c>
      <c r="O1409" s="1" t="s">
        <v>32</v>
      </c>
      <c r="P1409" s="1">
        <f>_3___Healthcare_Data_v1[[#This Row],[Discharge Date]]-_3___Healthcare_Data_v1[[#This Row],[Date of Admission]]</f>
        <v>18</v>
      </c>
      <c r="Q1409" s="1">
        <f>IFERROR(_3___Healthcare_Data_v1[[#This Row],[ Billing Amount ]]/_3___Healthcare_Data_v1[[#This Row],[Days in Hospital]],0)</f>
        <v>686.11332055555556</v>
      </c>
      <c r="R1409" s="1" t="str">
        <f>IF(_3___Healthcare_Data_v1[[#This Row],[Age]]&gt;60,"Senior",IF(_3___Healthcare_Data_v1[[#This Row],[Age]]&gt;35,"Middle","Young"))</f>
        <v>Senior</v>
      </c>
    </row>
    <row r="1410" spans="1:18" x14ac:dyDescent="0.3">
      <c r="A1410" s="1" t="s">
        <v>4157</v>
      </c>
      <c r="B1410" s="1" t="s">
        <v>26636</v>
      </c>
      <c r="C1410" s="1" t="s">
        <v>16</v>
      </c>
      <c r="D1410" s="1" t="s">
        <v>229</v>
      </c>
      <c r="E1410" s="1" t="s">
        <v>35</v>
      </c>
      <c r="F1410" s="2">
        <v>45151</v>
      </c>
      <c r="G1410" s="1" t="s">
        <v>4158</v>
      </c>
      <c r="H1410" s="1" t="s">
        <v>4159</v>
      </c>
      <c r="I1410" s="1" t="s">
        <v>21</v>
      </c>
      <c r="J1410" s="3" t="s">
        <v>28086</v>
      </c>
      <c r="K1410">
        <v>312</v>
      </c>
      <c r="L1410" s="1" t="s">
        <v>42</v>
      </c>
      <c r="M1410" s="2">
        <v>45157</v>
      </c>
      <c r="N1410" s="1" t="s">
        <v>31</v>
      </c>
      <c r="O1410" s="1" t="s">
        <v>44</v>
      </c>
      <c r="P1410" s="1">
        <f>_3___Healthcare_Data_v1[[#This Row],[Discharge Date]]-_3___Healthcare_Data_v1[[#This Row],[Date of Admission]]</f>
        <v>6</v>
      </c>
      <c r="Q1410" s="1">
        <f>IFERROR(_3___Healthcare_Data_v1[[#This Row],[ Billing Amount ]]/_3___Healthcare_Data_v1[[#This Row],[Days in Hospital]],0)</f>
        <v>3028.8847933333332</v>
      </c>
      <c r="R1410" s="1" t="str">
        <f>IF(_3___Healthcare_Data_v1[[#This Row],[Age]]&gt;60,"Senior",IF(_3___Healthcare_Data_v1[[#This Row],[Age]]&gt;35,"Middle","Young"))</f>
        <v>Senior</v>
      </c>
    </row>
    <row r="1411" spans="1:18" x14ac:dyDescent="0.3">
      <c r="A1411" s="1" t="s">
        <v>4160</v>
      </c>
      <c r="B1411" s="1" t="s">
        <v>26649</v>
      </c>
      <c r="C1411" s="1" t="s">
        <v>26</v>
      </c>
      <c r="D1411" s="1" t="s">
        <v>89</v>
      </c>
      <c r="E1411" s="1" t="s">
        <v>26620</v>
      </c>
      <c r="F1411" s="2">
        <v>44103</v>
      </c>
      <c r="G1411" s="1" t="s">
        <v>4161</v>
      </c>
      <c r="H1411" s="1" t="s">
        <v>4162</v>
      </c>
      <c r="I1411" s="1" t="s">
        <v>60</v>
      </c>
      <c r="J1411" s="3" t="s">
        <v>28087</v>
      </c>
      <c r="K1411">
        <v>261</v>
      </c>
      <c r="L1411" s="1" t="s">
        <v>38</v>
      </c>
      <c r="M1411" s="2">
        <v>44119</v>
      </c>
      <c r="N1411" s="1" t="s">
        <v>23</v>
      </c>
      <c r="O1411" s="1" t="s">
        <v>44</v>
      </c>
      <c r="P1411" s="1">
        <f>_3___Healthcare_Data_v1[[#This Row],[Discharge Date]]-_3___Healthcare_Data_v1[[#This Row],[Date of Admission]]</f>
        <v>16</v>
      </c>
      <c r="Q1411" s="1">
        <f>IFERROR(_3___Healthcare_Data_v1[[#This Row],[ Billing Amount ]]/_3___Healthcare_Data_v1[[#This Row],[Days in Hospital]],0)</f>
        <v>229.84570056250001</v>
      </c>
      <c r="R1411" s="1" t="str">
        <f>IF(_3___Healthcare_Data_v1[[#This Row],[Age]]&gt;60,"Senior",IF(_3___Healthcare_Data_v1[[#This Row],[Age]]&gt;35,"Middle","Young"))</f>
        <v>Senior</v>
      </c>
    </row>
    <row r="1412" spans="1:18" x14ac:dyDescent="0.3">
      <c r="A1412" s="1" t="s">
        <v>4163</v>
      </c>
      <c r="B1412" s="1" t="s">
        <v>26737</v>
      </c>
      <c r="C1412" s="1" t="s">
        <v>16</v>
      </c>
      <c r="D1412" s="1" t="s">
        <v>114</v>
      </c>
      <c r="E1412" s="1" t="s">
        <v>35</v>
      </c>
      <c r="F1412" s="2">
        <v>44572</v>
      </c>
      <c r="G1412" s="1" t="s">
        <v>4164</v>
      </c>
      <c r="H1412" s="1" t="s">
        <v>4165</v>
      </c>
      <c r="I1412" s="1" t="s">
        <v>52</v>
      </c>
      <c r="J1412" s="3" t="s">
        <v>28088</v>
      </c>
      <c r="K1412">
        <v>425</v>
      </c>
      <c r="L1412" s="1" t="s">
        <v>42</v>
      </c>
      <c r="M1412" s="2">
        <v>44577</v>
      </c>
      <c r="N1412" s="1" t="s">
        <v>31</v>
      </c>
      <c r="O1412" s="1" t="s">
        <v>44</v>
      </c>
      <c r="P1412" s="1">
        <f>_3___Healthcare_Data_v1[[#This Row],[Discharge Date]]-_3___Healthcare_Data_v1[[#This Row],[Date of Admission]]</f>
        <v>5</v>
      </c>
      <c r="Q1412" s="1">
        <f>IFERROR(_3___Healthcare_Data_v1[[#This Row],[ Billing Amount ]]/_3___Healthcare_Data_v1[[#This Row],[Days in Hospital]],0)</f>
        <v>1948.4017349999999</v>
      </c>
      <c r="R1412" s="1" t="str">
        <f>IF(_3___Healthcare_Data_v1[[#This Row],[Age]]&gt;60,"Senior",IF(_3___Healthcare_Data_v1[[#This Row],[Age]]&gt;35,"Middle","Young"))</f>
        <v>Senior</v>
      </c>
    </row>
    <row r="1413" spans="1:18" x14ac:dyDescent="0.3">
      <c r="A1413" s="1" t="s">
        <v>4166</v>
      </c>
      <c r="B1413" s="1" t="s">
        <v>26822</v>
      </c>
      <c r="C1413" s="1" t="s">
        <v>26</v>
      </c>
      <c r="D1413" s="1" t="s">
        <v>89</v>
      </c>
      <c r="E1413" s="1" t="s">
        <v>35</v>
      </c>
      <c r="F1413" s="2">
        <v>43637</v>
      </c>
      <c r="G1413" s="1" t="s">
        <v>4167</v>
      </c>
      <c r="H1413" s="1" t="s">
        <v>4168</v>
      </c>
      <c r="I1413" s="1" t="s">
        <v>52</v>
      </c>
      <c r="J1413" s="3" t="s">
        <v>28089</v>
      </c>
      <c r="K1413">
        <v>484</v>
      </c>
      <c r="L1413" s="1" t="s">
        <v>38</v>
      </c>
      <c r="M1413" s="2">
        <v>43658</v>
      </c>
      <c r="N1413" s="1" t="s">
        <v>31</v>
      </c>
      <c r="O1413" s="1" t="s">
        <v>32</v>
      </c>
      <c r="P1413" s="1">
        <f>_3___Healthcare_Data_v1[[#This Row],[Discharge Date]]-_3___Healthcare_Data_v1[[#This Row],[Date of Admission]]</f>
        <v>21</v>
      </c>
      <c r="Q1413" s="1">
        <f>IFERROR(_3___Healthcare_Data_v1[[#This Row],[ Billing Amount ]]/_3___Healthcare_Data_v1[[#This Row],[Days in Hospital]],0)</f>
        <v>421.38761271428569</v>
      </c>
      <c r="R1413" s="1" t="str">
        <f>IF(_3___Healthcare_Data_v1[[#This Row],[Age]]&gt;60,"Senior",IF(_3___Healthcare_Data_v1[[#This Row],[Age]]&gt;35,"Middle","Young"))</f>
        <v>Senior</v>
      </c>
    </row>
    <row r="1414" spans="1:18" x14ac:dyDescent="0.3">
      <c r="A1414" s="1" t="s">
        <v>4169</v>
      </c>
      <c r="B1414" s="1" t="s">
        <v>26624</v>
      </c>
      <c r="C1414" s="1" t="s">
        <v>16</v>
      </c>
      <c r="D1414" s="1" t="s">
        <v>34</v>
      </c>
      <c r="E1414" s="1" t="s">
        <v>18</v>
      </c>
      <c r="F1414" s="2">
        <v>43772</v>
      </c>
      <c r="G1414" s="1" t="s">
        <v>4170</v>
      </c>
      <c r="H1414" s="1" t="s">
        <v>4171</v>
      </c>
      <c r="I1414" s="1" t="s">
        <v>52</v>
      </c>
      <c r="J1414" s="3" t="s">
        <v>28090</v>
      </c>
      <c r="K1414">
        <v>153</v>
      </c>
      <c r="L1414" s="1" t="s">
        <v>42</v>
      </c>
      <c r="M1414" s="2">
        <v>43793</v>
      </c>
      <c r="N1414" s="1" t="s">
        <v>31</v>
      </c>
      <c r="O1414" s="1" t="s">
        <v>24</v>
      </c>
      <c r="P1414" s="1">
        <f>_3___Healthcare_Data_v1[[#This Row],[Discharge Date]]-_3___Healthcare_Data_v1[[#This Row],[Date of Admission]]</f>
        <v>21</v>
      </c>
      <c r="Q1414" s="1">
        <f>IFERROR(_3___Healthcare_Data_v1[[#This Row],[ Billing Amount ]]/_3___Healthcare_Data_v1[[#This Row],[Days in Hospital]],0)</f>
        <v>1822.9532609523808</v>
      </c>
      <c r="R1414" s="1" t="str">
        <f>IF(_3___Healthcare_Data_v1[[#This Row],[Age]]&gt;60,"Senior",IF(_3___Healthcare_Data_v1[[#This Row],[Age]]&gt;35,"Middle","Young"))</f>
        <v>Senior</v>
      </c>
    </row>
    <row r="1415" spans="1:18" x14ac:dyDescent="0.3">
      <c r="A1415" s="1" t="s">
        <v>4172</v>
      </c>
      <c r="B1415" s="1" t="s">
        <v>26795</v>
      </c>
      <c r="C1415" s="1" t="s">
        <v>26</v>
      </c>
      <c r="D1415" s="1" t="s">
        <v>34</v>
      </c>
      <c r="E1415" s="1" t="s">
        <v>26620</v>
      </c>
      <c r="F1415" s="2">
        <v>43546</v>
      </c>
      <c r="G1415" s="1" t="s">
        <v>4173</v>
      </c>
      <c r="H1415" s="1" t="s">
        <v>4174</v>
      </c>
      <c r="I1415" s="1" t="s">
        <v>26607</v>
      </c>
      <c r="J1415" s="3" t="s">
        <v>28091</v>
      </c>
      <c r="K1415">
        <v>360</v>
      </c>
      <c r="L1415" s="1" t="s">
        <v>38</v>
      </c>
      <c r="M1415" s="2">
        <v>43549</v>
      </c>
      <c r="N1415" s="1" t="s">
        <v>84</v>
      </c>
      <c r="O1415" s="1" t="s">
        <v>44</v>
      </c>
      <c r="P1415" s="1">
        <f>_3___Healthcare_Data_v1[[#This Row],[Discharge Date]]-_3___Healthcare_Data_v1[[#This Row],[Date of Admission]]</f>
        <v>3</v>
      </c>
      <c r="Q1415" s="1">
        <f>IFERROR(_3___Healthcare_Data_v1[[#This Row],[ Billing Amount ]]/_3___Healthcare_Data_v1[[#This Row],[Days in Hospital]],0)</f>
        <v>1113.3851186666668</v>
      </c>
      <c r="R1415" s="1" t="str">
        <f>IF(_3___Healthcare_Data_v1[[#This Row],[Age]]&gt;60,"Senior",IF(_3___Healthcare_Data_v1[[#This Row],[Age]]&gt;35,"Middle","Young"))</f>
        <v>Senior</v>
      </c>
    </row>
    <row r="1416" spans="1:18" x14ac:dyDescent="0.3">
      <c r="A1416" s="1" t="s">
        <v>4175</v>
      </c>
      <c r="B1416" s="1" t="s">
        <v>26732</v>
      </c>
      <c r="C1416" s="1" t="s">
        <v>26</v>
      </c>
      <c r="D1416" s="1" t="s">
        <v>62</v>
      </c>
      <c r="E1416" s="1" t="s">
        <v>26620</v>
      </c>
      <c r="F1416" s="2">
        <v>45162</v>
      </c>
      <c r="G1416" s="1" t="s">
        <v>4176</v>
      </c>
      <c r="H1416" s="1" t="s">
        <v>4177</v>
      </c>
      <c r="I1416" s="1" t="s">
        <v>26607</v>
      </c>
      <c r="J1416" s="3" t="s">
        <v>28092</v>
      </c>
      <c r="K1416">
        <v>282</v>
      </c>
      <c r="L1416" s="1" t="s">
        <v>38</v>
      </c>
      <c r="M1416" s="2">
        <v>45185</v>
      </c>
      <c r="N1416" s="1" t="s">
        <v>84</v>
      </c>
      <c r="O1416" s="1" t="s">
        <v>32</v>
      </c>
      <c r="P1416" s="1">
        <f>_3___Healthcare_Data_v1[[#This Row],[Discharge Date]]-_3___Healthcare_Data_v1[[#This Row],[Date of Admission]]</f>
        <v>23</v>
      </c>
      <c r="Q1416" s="1">
        <f>IFERROR(_3___Healthcare_Data_v1[[#This Row],[ Billing Amount ]]/_3___Healthcare_Data_v1[[#This Row],[Days in Hospital]],0)</f>
        <v>1057.7072752173913</v>
      </c>
      <c r="R1416" s="1" t="str">
        <f>IF(_3___Healthcare_Data_v1[[#This Row],[Age]]&gt;60,"Senior",IF(_3___Healthcare_Data_v1[[#This Row],[Age]]&gt;35,"Middle","Young"))</f>
        <v>Senior</v>
      </c>
    </row>
    <row r="1417" spans="1:18" x14ac:dyDescent="0.3">
      <c r="A1417" s="1" t="s">
        <v>4178</v>
      </c>
      <c r="B1417" s="1" t="s">
        <v>26668</v>
      </c>
      <c r="C1417" s="1" t="s">
        <v>16</v>
      </c>
      <c r="D1417" s="1" t="s">
        <v>62</v>
      </c>
      <c r="E1417" s="1" t="s">
        <v>18</v>
      </c>
      <c r="F1417" s="2">
        <v>43579</v>
      </c>
      <c r="G1417" s="1" t="s">
        <v>4179</v>
      </c>
      <c r="H1417" s="1" t="s">
        <v>4180</v>
      </c>
      <c r="I1417" s="1" t="s">
        <v>60</v>
      </c>
      <c r="J1417" s="3" t="s">
        <v>28093</v>
      </c>
      <c r="K1417">
        <v>446</v>
      </c>
      <c r="L1417" s="1" t="s">
        <v>38</v>
      </c>
      <c r="M1417" s="2">
        <v>43581</v>
      </c>
      <c r="N1417" s="1" t="s">
        <v>48</v>
      </c>
      <c r="O1417" s="1" t="s">
        <v>32</v>
      </c>
      <c r="P1417" s="1">
        <f>_3___Healthcare_Data_v1[[#This Row],[Discharge Date]]-_3___Healthcare_Data_v1[[#This Row],[Date of Admission]]</f>
        <v>2</v>
      </c>
      <c r="Q1417" s="1">
        <f>IFERROR(_3___Healthcare_Data_v1[[#This Row],[ Billing Amount ]]/_3___Healthcare_Data_v1[[#This Row],[Days in Hospital]],0)</f>
        <v>27181.620760000002</v>
      </c>
      <c r="R1417" s="1" t="str">
        <f>IF(_3___Healthcare_Data_v1[[#This Row],[Age]]&gt;60,"Senior",IF(_3___Healthcare_Data_v1[[#This Row],[Age]]&gt;35,"Middle","Young"))</f>
        <v>Senior</v>
      </c>
    </row>
    <row r="1418" spans="1:18" x14ac:dyDescent="0.3">
      <c r="A1418" s="1" t="s">
        <v>4181</v>
      </c>
      <c r="B1418" s="1" t="s">
        <v>26750</v>
      </c>
      <c r="C1418" s="1" t="s">
        <v>26</v>
      </c>
      <c r="D1418" s="1" t="s">
        <v>17</v>
      </c>
      <c r="E1418" s="1" t="s">
        <v>26620</v>
      </c>
      <c r="F1418" s="2">
        <v>43696</v>
      </c>
      <c r="G1418" s="1" t="s">
        <v>4182</v>
      </c>
      <c r="H1418" s="1" t="s">
        <v>4183</v>
      </c>
      <c r="I1418" s="1" t="s">
        <v>52</v>
      </c>
      <c r="J1418" s="3" t="s">
        <v>28094</v>
      </c>
      <c r="K1418">
        <v>287</v>
      </c>
      <c r="L1418" s="1" t="s">
        <v>38</v>
      </c>
      <c r="M1418" s="2">
        <v>43704</v>
      </c>
      <c r="N1418" s="1" t="s">
        <v>23</v>
      </c>
      <c r="O1418" s="1" t="s">
        <v>44</v>
      </c>
      <c r="P1418" s="1">
        <f>_3___Healthcare_Data_v1[[#This Row],[Discharge Date]]-_3___Healthcare_Data_v1[[#This Row],[Date of Admission]]</f>
        <v>8</v>
      </c>
      <c r="Q1418" s="1">
        <f>IFERROR(_3___Healthcare_Data_v1[[#This Row],[ Billing Amount ]]/_3___Healthcare_Data_v1[[#This Row],[Days in Hospital]],0)</f>
        <v>2333.26639875</v>
      </c>
      <c r="R1418" s="1" t="str">
        <f>IF(_3___Healthcare_Data_v1[[#This Row],[Age]]&gt;60,"Senior",IF(_3___Healthcare_Data_v1[[#This Row],[Age]]&gt;35,"Middle","Young"))</f>
        <v>Senior</v>
      </c>
    </row>
    <row r="1419" spans="1:18" x14ac:dyDescent="0.3">
      <c r="A1419" s="1" t="s">
        <v>4184</v>
      </c>
      <c r="B1419" s="1" t="s">
        <v>26683</v>
      </c>
      <c r="C1419" s="1" t="s">
        <v>26</v>
      </c>
      <c r="D1419" s="1" t="s">
        <v>17</v>
      </c>
      <c r="E1419" s="1" t="s">
        <v>26620</v>
      </c>
      <c r="F1419" s="2">
        <v>44180</v>
      </c>
      <c r="G1419" s="1" t="s">
        <v>4185</v>
      </c>
      <c r="H1419" s="1" t="s">
        <v>4186</v>
      </c>
      <c r="I1419" s="1" t="s">
        <v>21</v>
      </c>
      <c r="J1419" s="3" t="s">
        <v>28095</v>
      </c>
      <c r="K1419">
        <v>113</v>
      </c>
      <c r="L1419" s="1" t="s">
        <v>38</v>
      </c>
      <c r="M1419" s="2">
        <v>44187</v>
      </c>
      <c r="N1419" s="1" t="s">
        <v>31</v>
      </c>
      <c r="O1419" s="1" t="s">
        <v>44</v>
      </c>
      <c r="P1419" s="1">
        <f>_3___Healthcare_Data_v1[[#This Row],[Discharge Date]]-_3___Healthcare_Data_v1[[#This Row],[Date of Admission]]</f>
        <v>7</v>
      </c>
      <c r="Q1419" s="1">
        <f>IFERROR(_3___Healthcare_Data_v1[[#This Row],[ Billing Amount ]]/_3___Healthcare_Data_v1[[#This Row],[Days in Hospital]],0)</f>
        <v>4549.9040214285715</v>
      </c>
      <c r="R1419" s="1" t="str">
        <f>IF(_3___Healthcare_Data_v1[[#This Row],[Age]]&gt;60,"Senior",IF(_3___Healthcare_Data_v1[[#This Row],[Age]]&gt;35,"Middle","Young"))</f>
        <v>Senior</v>
      </c>
    </row>
    <row r="1420" spans="1:18" x14ac:dyDescent="0.3">
      <c r="A1420" s="1" t="s">
        <v>4187</v>
      </c>
      <c r="B1420" s="1" t="s">
        <v>26612</v>
      </c>
      <c r="C1420" s="1" t="s">
        <v>16</v>
      </c>
      <c r="D1420" s="1" t="s">
        <v>49</v>
      </c>
      <c r="E1420" s="1" t="s">
        <v>28</v>
      </c>
      <c r="F1420" s="2">
        <v>44763</v>
      </c>
      <c r="G1420" s="1" t="s">
        <v>4188</v>
      </c>
      <c r="H1420" s="1" t="s">
        <v>4189</v>
      </c>
      <c r="I1420" s="1" t="s">
        <v>26607</v>
      </c>
      <c r="J1420" s="3" t="s">
        <v>28096</v>
      </c>
      <c r="K1420">
        <v>255</v>
      </c>
      <c r="L1420" s="1" t="s">
        <v>42</v>
      </c>
      <c r="M1420" s="2">
        <v>44789</v>
      </c>
      <c r="N1420" s="1" t="s">
        <v>23</v>
      </c>
      <c r="O1420" s="1" t="s">
        <v>44</v>
      </c>
      <c r="P1420" s="1">
        <f>_3___Healthcare_Data_v1[[#This Row],[Discharge Date]]-_3___Healthcare_Data_v1[[#This Row],[Date of Admission]]</f>
        <v>26</v>
      </c>
      <c r="Q1420" s="1">
        <f>IFERROR(_3___Healthcare_Data_v1[[#This Row],[ Billing Amount ]]/_3___Healthcare_Data_v1[[#This Row],[Days in Hospital]],0)</f>
        <v>1087.8805096153847</v>
      </c>
      <c r="R1420" s="1" t="str">
        <f>IF(_3___Healthcare_Data_v1[[#This Row],[Age]]&gt;60,"Senior",IF(_3___Healthcare_Data_v1[[#This Row],[Age]]&gt;35,"Middle","Young"))</f>
        <v>Senior</v>
      </c>
    </row>
    <row r="1421" spans="1:18" x14ac:dyDescent="0.3">
      <c r="A1421" s="1" t="s">
        <v>4190</v>
      </c>
      <c r="B1421" s="1" t="s">
        <v>26687</v>
      </c>
      <c r="C1421" s="1" t="s">
        <v>26</v>
      </c>
      <c r="D1421" s="1" t="s">
        <v>27</v>
      </c>
      <c r="E1421" s="1" t="s">
        <v>28</v>
      </c>
      <c r="F1421" s="2">
        <v>43959</v>
      </c>
      <c r="G1421" s="1" t="s">
        <v>4089</v>
      </c>
      <c r="H1421" s="1" t="s">
        <v>4191</v>
      </c>
      <c r="I1421" s="1" t="s">
        <v>60</v>
      </c>
      <c r="J1421" s="3" t="s">
        <v>28097</v>
      </c>
      <c r="K1421">
        <v>465</v>
      </c>
      <c r="L1421" s="1" t="s">
        <v>38</v>
      </c>
      <c r="M1421" s="2">
        <v>43989</v>
      </c>
      <c r="N1421" s="1" t="s">
        <v>84</v>
      </c>
      <c r="O1421" s="1" t="s">
        <v>32</v>
      </c>
      <c r="P1421" s="1">
        <f>_3___Healthcare_Data_v1[[#This Row],[Discharge Date]]-_3___Healthcare_Data_v1[[#This Row],[Date of Admission]]</f>
        <v>30</v>
      </c>
      <c r="Q1421" s="1">
        <f>IFERROR(_3___Healthcare_Data_v1[[#This Row],[ Billing Amount ]]/_3___Healthcare_Data_v1[[#This Row],[Days in Hospital]],0)</f>
        <v>799.48960466666665</v>
      </c>
      <c r="R1421" s="1" t="str">
        <f>IF(_3___Healthcare_Data_v1[[#This Row],[Age]]&gt;60,"Senior",IF(_3___Healthcare_Data_v1[[#This Row],[Age]]&gt;35,"Middle","Young"))</f>
        <v>Senior</v>
      </c>
    </row>
    <row r="1422" spans="1:18" x14ac:dyDescent="0.3">
      <c r="A1422" s="1" t="s">
        <v>4192</v>
      </c>
      <c r="B1422" s="1" t="s">
        <v>26612</v>
      </c>
      <c r="C1422" s="1" t="s">
        <v>26</v>
      </c>
      <c r="D1422" s="1" t="s">
        <v>229</v>
      </c>
      <c r="E1422" s="1" t="s">
        <v>26620</v>
      </c>
      <c r="F1422" s="2">
        <v>44828</v>
      </c>
      <c r="G1422" s="1" t="s">
        <v>4193</v>
      </c>
      <c r="H1422" s="1" t="s">
        <v>4194</v>
      </c>
      <c r="I1422" s="1" t="s">
        <v>21</v>
      </c>
      <c r="J1422" s="3" t="s">
        <v>28098</v>
      </c>
      <c r="K1422">
        <v>407</v>
      </c>
      <c r="L1422" s="1" t="s">
        <v>38</v>
      </c>
      <c r="M1422" s="2">
        <v>44846</v>
      </c>
      <c r="N1422" s="1" t="s">
        <v>23</v>
      </c>
      <c r="O1422" s="1" t="s">
        <v>24</v>
      </c>
      <c r="P1422" s="1">
        <f>_3___Healthcare_Data_v1[[#This Row],[Discharge Date]]-_3___Healthcare_Data_v1[[#This Row],[Date of Admission]]</f>
        <v>18</v>
      </c>
      <c r="Q1422" s="1">
        <f>IFERROR(_3___Healthcare_Data_v1[[#This Row],[ Billing Amount ]]/_3___Healthcare_Data_v1[[#This Row],[Days in Hospital]],0)</f>
        <v>703.593345</v>
      </c>
      <c r="R1422" s="1" t="str">
        <f>IF(_3___Healthcare_Data_v1[[#This Row],[Age]]&gt;60,"Senior",IF(_3___Healthcare_Data_v1[[#This Row],[Age]]&gt;35,"Middle","Young"))</f>
        <v>Senior</v>
      </c>
    </row>
    <row r="1423" spans="1:18" x14ac:dyDescent="0.3">
      <c r="A1423" s="1" t="s">
        <v>4195</v>
      </c>
      <c r="B1423" s="1" t="s">
        <v>26704</v>
      </c>
      <c r="C1423" s="1" t="s">
        <v>16</v>
      </c>
      <c r="D1423" s="1" t="s">
        <v>229</v>
      </c>
      <c r="E1423" s="1" t="s">
        <v>28</v>
      </c>
      <c r="F1423" s="2">
        <v>44200</v>
      </c>
      <c r="G1423" s="1" t="s">
        <v>4196</v>
      </c>
      <c r="H1423" s="1" t="s">
        <v>4197</v>
      </c>
      <c r="I1423" s="1" t="s">
        <v>60</v>
      </c>
      <c r="J1423" s="3" t="s">
        <v>28099</v>
      </c>
      <c r="K1423">
        <v>243</v>
      </c>
      <c r="L1423" s="1" t="s">
        <v>22</v>
      </c>
      <c r="M1423" s="2">
        <v>44206</v>
      </c>
      <c r="N1423" s="1" t="s">
        <v>43</v>
      </c>
      <c r="O1423" s="1" t="s">
        <v>44</v>
      </c>
      <c r="P1423" s="1">
        <f>_3___Healthcare_Data_v1[[#This Row],[Discharge Date]]-_3___Healthcare_Data_v1[[#This Row],[Date of Admission]]</f>
        <v>6</v>
      </c>
      <c r="Q1423" s="1">
        <f>IFERROR(_3___Healthcare_Data_v1[[#This Row],[ Billing Amount ]]/_3___Healthcare_Data_v1[[#This Row],[Days in Hospital]],0)</f>
        <v>1917.7265833333333</v>
      </c>
      <c r="R1423" s="1" t="str">
        <f>IF(_3___Healthcare_Data_v1[[#This Row],[Age]]&gt;60,"Senior",IF(_3___Healthcare_Data_v1[[#This Row],[Age]]&gt;35,"Middle","Young"))</f>
        <v>Senior</v>
      </c>
    </row>
    <row r="1424" spans="1:18" x14ac:dyDescent="0.3">
      <c r="A1424" s="1" t="s">
        <v>4198</v>
      </c>
      <c r="B1424" s="1" t="s">
        <v>26687</v>
      </c>
      <c r="C1424" s="1" t="s">
        <v>16</v>
      </c>
      <c r="D1424" s="1" t="s">
        <v>89</v>
      </c>
      <c r="E1424" s="1" t="s">
        <v>28</v>
      </c>
      <c r="F1424" s="2">
        <v>45168</v>
      </c>
      <c r="G1424" s="1" t="s">
        <v>4199</v>
      </c>
      <c r="H1424" s="1" t="s">
        <v>4200</v>
      </c>
      <c r="I1424" s="1" t="s">
        <v>26607</v>
      </c>
      <c r="J1424" s="3" t="s">
        <v>28100</v>
      </c>
      <c r="K1424">
        <v>437</v>
      </c>
      <c r="L1424" s="1" t="s">
        <v>42</v>
      </c>
      <c r="M1424" s="2">
        <v>45169</v>
      </c>
      <c r="N1424" s="1" t="s">
        <v>48</v>
      </c>
      <c r="O1424" s="1" t="s">
        <v>44</v>
      </c>
      <c r="P1424" s="1">
        <f>_3___Healthcare_Data_v1[[#This Row],[Discharge Date]]-_3___Healthcare_Data_v1[[#This Row],[Date of Admission]]</f>
        <v>1</v>
      </c>
      <c r="Q1424" s="1">
        <f>IFERROR(_3___Healthcare_Data_v1[[#This Row],[ Billing Amount ]]/_3___Healthcare_Data_v1[[#This Row],[Days in Hospital]],0)</f>
        <v>8695.3257450000001</v>
      </c>
      <c r="R1424" s="1" t="str">
        <f>IF(_3___Healthcare_Data_v1[[#This Row],[Age]]&gt;60,"Senior",IF(_3___Healthcare_Data_v1[[#This Row],[Age]]&gt;35,"Middle","Young"))</f>
        <v>Senior</v>
      </c>
    </row>
    <row r="1425" spans="1:18" x14ac:dyDescent="0.3">
      <c r="A1425" s="1" t="s">
        <v>4201</v>
      </c>
      <c r="B1425" s="1" t="s">
        <v>26798</v>
      </c>
      <c r="C1425" s="1" t="s">
        <v>16</v>
      </c>
      <c r="D1425" s="1" t="s">
        <v>27</v>
      </c>
      <c r="E1425" s="1" t="s">
        <v>28</v>
      </c>
      <c r="F1425" s="2">
        <v>44265</v>
      </c>
      <c r="G1425" s="1" t="s">
        <v>4202</v>
      </c>
      <c r="H1425" s="1" t="s">
        <v>4203</v>
      </c>
      <c r="I1425" s="1" t="s">
        <v>26607</v>
      </c>
      <c r="J1425" s="3" t="s">
        <v>28101</v>
      </c>
      <c r="K1425">
        <v>349</v>
      </c>
      <c r="L1425" s="1" t="s">
        <v>22</v>
      </c>
      <c r="M1425" s="2">
        <v>44267</v>
      </c>
      <c r="N1425" s="1" t="s">
        <v>48</v>
      </c>
      <c r="O1425" s="1" t="s">
        <v>44</v>
      </c>
      <c r="P1425" s="1">
        <f>_3___Healthcare_Data_v1[[#This Row],[Discharge Date]]-_3___Healthcare_Data_v1[[#This Row],[Date of Admission]]</f>
        <v>2</v>
      </c>
      <c r="Q1425" s="1">
        <f>IFERROR(_3___Healthcare_Data_v1[[#This Row],[ Billing Amount ]]/_3___Healthcare_Data_v1[[#This Row],[Days in Hospital]],0)</f>
        <v>3494.6138055000001</v>
      </c>
      <c r="R1425" s="1" t="str">
        <f>IF(_3___Healthcare_Data_v1[[#This Row],[Age]]&gt;60,"Senior",IF(_3___Healthcare_Data_v1[[#This Row],[Age]]&gt;35,"Middle","Young"))</f>
        <v>Senior</v>
      </c>
    </row>
    <row r="1426" spans="1:18" x14ac:dyDescent="0.3">
      <c r="A1426" s="1" t="s">
        <v>4204</v>
      </c>
      <c r="B1426" s="1" t="s">
        <v>26873</v>
      </c>
      <c r="C1426" s="1" t="s">
        <v>26</v>
      </c>
      <c r="D1426" s="1" t="s">
        <v>89</v>
      </c>
      <c r="E1426" s="1" t="s">
        <v>26620</v>
      </c>
      <c r="F1426" s="2">
        <v>44788</v>
      </c>
      <c r="G1426" s="1" t="s">
        <v>4205</v>
      </c>
      <c r="H1426" s="1" t="s">
        <v>4206</v>
      </c>
      <c r="I1426" s="1" t="s">
        <v>56</v>
      </c>
      <c r="J1426" s="3" t="s">
        <v>28102</v>
      </c>
      <c r="K1426">
        <v>295</v>
      </c>
      <c r="L1426" s="1" t="s">
        <v>38</v>
      </c>
      <c r="M1426" s="2">
        <v>44804</v>
      </c>
      <c r="N1426" s="1" t="s">
        <v>43</v>
      </c>
      <c r="O1426" s="1" t="s">
        <v>44</v>
      </c>
      <c r="P1426" s="1">
        <f>_3___Healthcare_Data_v1[[#This Row],[Discharge Date]]-_3___Healthcare_Data_v1[[#This Row],[Date of Admission]]</f>
        <v>16</v>
      </c>
      <c r="Q1426" s="1">
        <f>IFERROR(_3___Healthcare_Data_v1[[#This Row],[ Billing Amount ]]/_3___Healthcare_Data_v1[[#This Row],[Days in Hospital]],0)</f>
        <v>1135.5529618749999</v>
      </c>
      <c r="R1426" s="1" t="str">
        <f>IF(_3___Healthcare_Data_v1[[#This Row],[Age]]&gt;60,"Senior",IF(_3___Healthcare_Data_v1[[#This Row],[Age]]&gt;35,"Middle","Young"))</f>
        <v>Senior</v>
      </c>
    </row>
    <row r="1427" spans="1:18" x14ac:dyDescent="0.3">
      <c r="A1427" s="1" t="s">
        <v>4207</v>
      </c>
      <c r="B1427" s="1" t="s">
        <v>26850</v>
      </c>
      <c r="C1427" s="1" t="s">
        <v>26</v>
      </c>
      <c r="D1427" s="1" t="s">
        <v>114</v>
      </c>
      <c r="E1427" s="1" t="s">
        <v>28</v>
      </c>
      <c r="F1427" s="2">
        <v>45209</v>
      </c>
      <c r="G1427" s="1" t="s">
        <v>4208</v>
      </c>
      <c r="H1427" s="1" t="s">
        <v>4209</v>
      </c>
      <c r="I1427" s="1" t="s">
        <v>52</v>
      </c>
      <c r="J1427" s="3" t="s">
        <v>28103</v>
      </c>
      <c r="K1427">
        <v>302</v>
      </c>
      <c r="L1427" s="1" t="s">
        <v>22</v>
      </c>
      <c r="M1427" s="2">
        <v>45216</v>
      </c>
      <c r="N1427" s="1" t="s">
        <v>31</v>
      </c>
      <c r="O1427" s="1" t="s">
        <v>44</v>
      </c>
      <c r="P1427" s="1">
        <f>_3___Healthcare_Data_v1[[#This Row],[Discharge Date]]-_3___Healthcare_Data_v1[[#This Row],[Date of Admission]]</f>
        <v>7</v>
      </c>
      <c r="Q1427" s="1">
        <f>IFERROR(_3___Healthcare_Data_v1[[#This Row],[ Billing Amount ]]/_3___Healthcare_Data_v1[[#This Row],[Days in Hospital]],0)</f>
        <v>5073.0168314285711</v>
      </c>
      <c r="R1427" s="1" t="str">
        <f>IF(_3___Healthcare_Data_v1[[#This Row],[Age]]&gt;60,"Senior",IF(_3___Healthcare_Data_v1[[#This Row],[Age]]&gt;35,"Middle","Young"))</f>
        <v>Senior</v>
      </c>
    </row>
    <row r="1428" spans="1:18" x14ac:dyDescent="0.3">
      <c r="A1428" s="1" t="s">
        <v>4210</v>
      </c>
      <c r="B1428" s="1" t="s">
        <v>26850</v>
      </c>
      <c r="C1428" s="1" t="s">
        <v>26</v>
      </c>
      <c r="D1428" s="1" t="s">
        <v>62</v>
      </c>
      <c r="E1428" s="1" t="s">
        <v>28</v>
      </c>
      <c r="F1428" s="2">
        <v>45088</v>
      </c>
      <c r="G1428" s="1" t="s">
        <v>4211</v>
      </c>
      <c r="H1428" s="1" t="s">
        <v>4212</v>
      </c>
      <c r="I1428" s="1" t="s">
        <v>60</v>
      </c>
      <c r="J1428" s="3" t="s">
        <v>28104</v>
      </c>
      <c r="K1428">
        <v>215</v>
      </c>
      <c r="L1428" s="1" t="s">
        <v>22</v>
      </c>
      <c r="M1428" s="2">
        <v>45097</v>
      </c>
      <c r="N1428" s="1" t="s">
        <v>43</v>
      </c>
      <c r="O1428" s="1" t="s">
        <v>24</v>
      </c>
      <c r="P1428" s="1">
        <f>_3___Healthcare_Data_v1[[#This Row],[Discharge Date]]-_3___Healthcare_Data_v1[[#This Row],[Date of Admission]]</f>
        <v>9</v>
      </c>
      <c r="Q1428" s="1">
        <f>IFERROR(_3___Healthcare_Data_v1[[#This Row],[ Billing Amount ]]/_3___Healthcare_Data_v1[[#This Row],[Days in Hospital]],0)</f>
        <v>4307.0470388888889</v>
      </c>
      <c r="R1428" s="1" t="str">
        <f>IF(_3___Healthcare_Data_v1[[#This Row],[Age]]&gt;60,"Senior",IF(_3___Healthcare_Data_v1[[#This Row],[Age]]&gt;35,"Middle","Young"))</f>
        <v>Senior</v>
      </c>
    </row>
    <row r="1429" spans="1:18" x14ac:dyDescent="0.3">
      <c r="A1429" s="1" t="s">
        <v>4213</v>
      </c>
      <c r="B1429" s="1" t="s">
        <v>26980</v>
      </c>
      <c r="C1429" s="1" t="s">
        <v>16</v>
      </c>
      <c r="D1429" s="1" t="s">
        <v>17</v>
      </c>
      <c r="E1429" s="1" t="s">
        <v>69</v>
      </c>
      <c r="F1429" s="2">
        <v>44275</v>
      </c>
      <c r="G1429" s="1" t="s">
        <v>4214</v>
      </c>
      <c r="H1429" s="1" t="s">
        <v>4215</v>
      </c>
      <c r="I1429" s="1" t="s">
        <v>52</v>
      </c>
      <c r="J1429" s="3" t="s">
        <v>28105</v>
      </c>
      <c r="K1429">
        <v>377</v>
      </c>
      <c r="L1429" s="1" t="s">
        <v>22</v>
      </c>
      <c r="M1429" s="2">
        <v>44276</v>
      </c>
      <c r="N1429" s="1" t="s">
        <v>84</v>
      </c>
      <c r="O1429" s="1" t="s">
        <v>24</v>
      </c>
      <c r="P1429" s="1">
        <f>_3___Healthcare_Data_v1[[#This Row],[Discharge Date]]-_3___Healthcare_Data_v1[[#This Row],[Date of Admission]]</f>
        <v>1</v>
      </c>
      <c r="Q1429" s="1">
        <f>IFERROR(_3___Healthcare_Data_v1[[#This Row],[ Billing Amount ]]/_3___Healthcare_Data_v1[[#This Row],[Days in Hospital]],0)</f>
        <v>35911.413540000001</v>
      </c>
      <c r="R1429" s="1" t="str">
        <f>IF(_3___Healthcare_Data_v1[[#This Row],[Age]]&gt;60,"Senior",IF(_3___Healthcare_Data_v1[[#This Row],[Age]]&gt;35,"Middle","Young"))</f>
        <v>Senior</v>
      </c>
    </row>
    <row r="1430" spans="1:18" x14ac:dyDescent="0.3">
      <c r="A1430" s="1" t="s">
        <v>4216</v>
      </c>
      <c r="B1430" s="1" t="s">
        <v>26779</v>
      </c>
      <c r="C1430" s="1" t="s">
        <v>16</v>
      </c>
      <c r="D1430" s="1" t="s">
        <v>114</v>
      </c>
      <c r="E1430" s="1" t="s">
        <v>18</v>
      </c>
      <c r="F1430" s="2">
        <v>44926</v>
      </c>
      <c r="G1430" s="1" t="s">
        <v>4217</v>
      </c>
      <c r="H1430" s="1" t="s">
        <v>4218</v>
      </c>
      <c r="I1430" s="1" t="s">
        <v>52</v>
      </c>
      <c r="J1430" s="3" t="s">
        <v>28106</v>
      </c>
      <c r="K1430">
        <v>222</v>
      </c>
      <c r="L1430" s="1" t="s">
        <v>42</v>
      </c>
      <c r="M1430" s="2">
        <v>44936</v>
      </c>
      <c r="N1430" s="1" t="s">
        <v>31</v>
      </c>
      <c r="O1430" s="1" t="s">
        <v>24</v>
      </c>
      <c r="P1430" s="1">
        <f>_3___Healthcare_Data_v1[[#This Row],[Discharge Date]]-_3___Healthcare_Data_v1[[#This Row],[Date of Admission]]</f>
        <v>10</v>
      </c>
      <c r="Q1430" s="1">
        <f>IFERROR(_3___Healthcare_Data_v1[[#This Row],[ Billing Amount ]]/_3___Healthcare_Data_v1[[#This Row],[Days in Hospital]],0)</f>
        <v>4347.9834449999998</v>
      </c>
      <c r="R1430" s="1" t="str">
        <f>IF(_3___Healthcare_Data_v1[[#This Row],[Age]]&gt;60,"Senior",IF(_3___Healthcare_Data_v1[[#This Row],[Age]]&gt;35,"Middle","Young"))</f>
        <v>Senior</v>
      </c>
    </row>
    <row r="1431" spans="1:18" x14ac:dyDescent="0.3">
      <c r="A1431" s="1" t="s">
        <v>4219</v>
      </c>
      <c r="B1431" s="1" t="s">
        <v>26626</v>
      </c>
      <c r="C1431" s="1" t="s">
        <v>16</v>
      </c>
      <c r="D1431" s="1" t="s">
        <v>62</v>
      </c>
      <c r="E1431" s="1" t="s">
        <v>18</v>
      </c>
      <c r="F1431" s="2">
        <v>45005</v>
      </c>
      <c r="G1431" s="1" t="s">
        <v>4220</v>
      </c>
      <c r="H1431" s="1" t="s">
        <v>4221</v>
      </c>
      <c r="I1431" s="1" t="s">
        <v>52</v>
      </c>
      <c r="J1431" s="3" t="s">
        <v>28107</v>
      </c>
      <c r="K1431">
        <v>355</v>
      </c>
      <c r="L1431" s="1" t="s">
        <v>42</v>
      </c>
      <c r="M1431" s="2">
        <v>45015</v>
      </c>
      <c r="N1431" s="1" t="s">
        <v>31</v>
      </c>
      <c r="O1431" s="1" t="s">
        <v>44</v>
      </c>
      <c r="P1431" s="1">
        <f>_3___Healthcare_Data_v1[[#This Row],[Discharge Date]]-_3___Healthcare_Data_v1[[#This Row],[Date of Admission]]</f>
        <v>10</v>
      </c>
      <c r="Q1431" s="1">
        <f>IFERROR(_3___Healthcare_Data_v1[[#This Row],[ Billing Amount ]]/_3___Healthcare_Data_v1[[#This Row],[Days in Hospital]],0)</f>
        <v>2609.0047810000001</v>
      </c>
      <c r="R1431" s="1" t="str">
        <f>IF(_3___Healthcare_Data_v1[[#This Row],[Age]]&gt;60,"Senior",IF(_3___Healthcare_Data_v1[[#This Row],[Age]]&gt;35,"Middle","Young"))</f>
        <v>Senior</v>
      </c>
    </row>
    <row r="1432" spans="1:18" x14ac:dyDescent="0.3">
      <c r="A1432" s="1" t="s">
        <v>4222</v>
      </c>
      <c r="B1432" s="1" t="s">
        <v>26708</v>
      </c>
      <c r="C1432" s="1" t="s">
        <v>16</v>
      </c>
      <c r="D1432" s="1" t="s">
        <v>89</v>
      </c>
      <c r="E1432" s="1" t="s">
        <v>28</v>
      </c>
      <c r="F1432" s="2">
        <v>43694</v>
      </c>
      <c r="G1432" s="1" t="s">
        <v>4223</v>
      </c>
      <c r="H1432" s="1" t="s">
        <v>4224</v>
      </c>
      <c r="I1432" s="1" t="s">
        <v>52</v>
      </c>
      <c r="J1432" s="3" t="s">
        <v>28108</v>
      </c>
      <c r="K1432">
        <v>485</v>
      </c>
      <c r="L1432" s="1" t="s">
        <v>38</v>
      </c>
      <c r="M1432" s="2">
        <v>43722</v>
      </c>
      <c r="N1432" s="1" t="s">
        <v>23</v>
      </c>
      <c r="O1432" s="1" t="s">
        <v>24</v>
      </c>
      <c r="P1432" s="1">
        <f>_3___Healthcare_Data_v1[[#This Row],[Discharge Date]]-_3___Healthcare_Data_v1[[#This Row],[Date of Admission]]</f>
        <v>28</v>
      </c>
      <c r="Q1432" s="1">
        <f>IFERROR(_3___Healthcare_Data_v1[[#This Row],[ Billing Amount ]]/_3___Healthcare_Data_v1[[#This Row],[Days in Hospital]],0)</f>
        <v>1043.9276903571429</v>
      </c>
      <c r="R1432" s="1" t="str">
        <f>IF(_3___Healthcare_Data_v1[[#This Row],[Age]]&gt;60,"Senior",IF(_3___Healthcare_Data_v1[[#This Row],[Age]]&gt;35,"Middle","Young"))</f>
        <v>Senior</v>
      </c>
    </row>
    <row r="1433" spans="1:18" x14ac:dyDescent="0.3">
      <c r="A1433" s="1" t="s">
        <v>4225</v>
      </c>
      <c r="B1433" s="1" t="s">
        <v>26776</v>
      </c>
      <c r="C1433" s="1" t="s">
        <v>26</v>
      </c>
      <c r="D1433" s="1" t="s">
        <v>34</v>
      </c>
      <c r="E1433" s="1" t="s">
        <v>26620</v>
      </c>
      <c r="F1433" s="2">
        <v>44601</v>
      </c>
      <c r="G1433" s="1" t="s">
        <v>4226</v>
      </c>
      <c r="H1433" s="1" t="s">
        <v>4227</v>
      </c>
      <c r="I1433" s="1" t="s">
        <v>21</v>
      </c>
      <c r="J1433" s="3" t="s">
        <v>28109</v>
      </c>
      <c r="K1433">
        <v>242</v>
      </c>
      <c r="L1433" s="1" t="s">
        <v>38</v>
      </c>
      <c r="M1433" s="2">
        <v>44625</v>
      </c>
      <c r="N1433" s="1" t="s">
        <v>43</v>
      </c>
      <c r="O1433" s="1" t="s">
        <v>44</v>
      </c>
      <c r="P1433" s="1">
        <f>_3___Healthcare_Data_v1[[#This Row],[Discharge Date]]-_3___Healthcare_Data_v1[[#This Row],[Date of Admission]]</f>
        <v>24</v>
      </c>
      <c r="Q1433" s="1">
        <f>IFERROR(_3___Healthcare_Data_v1[[#This Row],[ Billing Amount ]]/_3___Healthcare_Data_v1[[#This Row],[Days in Hospital]],0)</f>
        <v>1322.2967041666668</v>
      </c>
      <c r="R1433" s="1" t="str">
        <f>IF(_3___Healthcare_Data_v1[[#This Row],[Age]]&gt;60,"Senior",IF(_3___Healthcare_Data_v1[[#This Row],[Age]]&gt;35,"Middle","Young"))</f>
        <v>Senior</v>
      </c>
    </row>
    <row r="1434" spans="1:18" x14ac:dyDescent="0.3">
      <c r="A1434" s="1" t="s">
        <v>4228</v>
      </c>
      <c r="B1434" s="1" t="s">
        <v>26994</v>
      </c>
      <c r="C1434" s="1" t="s">
        <v>16</v>
      </c>
      <c r="D1434" s="1" t="s">
        <v>229</v>
      </c>
      <c r="E1434" s="1" t="s">
        <v>28</v>
      </c>
      <c r="F1434" s="2">
        <v>44949</v>
      </c>
      <c r="G1434" s="1" t="s">
        <v>4229</v>
      </c>
      <c r="H1434" s="1" t="s">
        <v>4230</v>
      </c>
      <c r="I1434" s="1" t="s">
        <v>60</v>
      </c>
      <c r="J1434" s="3" t="s">
        <v>28110</v>
      </c>
      <c r="K1434">
        <v>499</v>
      </c>
      <c r="L1434" s="1" t="s">
        <v>42</v>
      </c>
      <c r="M1434" s="2">
        <v>44957</v>
      </c>
      <c r="N1434" s="1" t="s">
        <v>23</v>
      </c>
      <c r="O1434" s="1" t="s">
        <v>32</v>
      </c>
      <c r="P1434" s="1">
        <f>_3___Healthcare_Data_v1[[#This Row],[Discharge Date]]-_3___Healthcare_Data_v1[[#This Row],[Date of Admission]]</f>
        <v>8</v>
      </c>
      <c r="Q1434" s="1">
        <f>IFERROR(_3___Healthcare_Data_v1[[#This Row],[ Billing Amount ]]/_3___Healthcare_Data_v1[[#This Row],[Days in Hospital]],0)</f>
        <v>1738.2955487500001</v>
      </c>
      <c r="R1434" s="1" t="str">
        <f>IF(_3___Healthcare_Data_v1[[#This Row],[Age]]&gt;60,"Senior",IF(_3___Healthcare_Data_v1[[#This Row],[Age]]&gt;35,"Middle","Young"))</f>
        <v>Senior</v>
      </c>
    </row>
    <row r="1435" spans="1:18" x14ac:dyDescent="0.3">
      <c r="A1435" s="1" t="s">
        <v>4231</v>
      </c>
      <c r="B1435" s="1" t="s">
        <v>26710</v>
      </c>
      <c r="C1435" s="1" t="s">
        <v>26</v>
      </c>
      <c r="D1435" s="1" t="s">
        <v>114</v>
      </c>
      <c r="E1435" s="1" t="s">
        <v>69</v>
      </c>
      <c r="F1435" s="2">
        <v>44634</v>
      </c>
      <c r="G1435" s="1" t="s">
        <v>4232</v>
      </c>
      <c r="H1435" s="1" t="s">
        <v>4233</v>
      </c>
      <c r="I1435" s="1" t="s">
        <v>60</v>
      </c>
      <c r="J1435" s="3" t="s">
        <v>28111</v>
      </c>
      <c r="K1435">
        <v>228</v>
      </c>
      <c r="L1435" s="1" t="s">
        <v>22</v>
      </c>
      <c r="M1435" s="2">
        <v>44643</v>
      </c>
      <c r="N1435" s="1" t="s">
        <v>43</v>
      </c>
      <c r="O1435" s="1" t="s">
        <v>24</v>
      </c>
      <c r="P1435" s="1">
        <f>_3___Healthcare_Data_v1[[#This Row],[Discharge Date]]-_3___Healthcare_Data_v1[[#This Row],[Date of Admission]]</f>
        <v>9</v>
      </c>
      <c r="Q1435" s="1">
        <f>IFERROR(_3___Healthcare_Data_v1[[#This Row],[ Billing Amount ]]/_3___Healthcare_Data_v1[[#This Row],[Days in Hospital]],0)</f>
        <v>421.58551133333333</v>
      </c>
      <c r="R1435" s="1" t="str">
        <f>IF(_3___Healthcare_Data_v1[[#This Row],[Age]]&gt;60,"Senior",IF(_3___Healthcare_Data_v1[[#This Row],[Age]]&gt;35,"Middle","Young"))</f>
        <v>Senior</v>
      </c>
    </row>
    <row r="1436" spans="1:18" x14ac:dyDescent="0.3">
      <c r="A1436" s="1" t="s">
        <v>4234</v>
      </c>
      <c r="B1436" s="1" t="s">
        <v>26759</v>
      </c>
      <c r="C1436" s="1" t="s">
        <v>26</v>
      </c>
      <c r="D1436" s="1" t="s">
        <v>62</v>
      </c>
      <c r="E1436" s="1" t="s">
        <v>28</v>
      </c>
      <c r="F1436" s="2">
        <v>44097</v>
      </c>
      <c r="G1436" s="1" t="s">
        <v>4235</v>
      </c>
      <c r="H1436" s="1" t="s">
        <v>4236</v>
      </c>
      <c r="I1436" s="1" t="s">
        <v>56</v>
      </c>
      <c r="J1436" s="3" t="s">
        <v>28112</v>
      </c>
      <c r="K1436">
        <v>448</v>
      </c>
      <c r="L1436" s="1" t="s">
        <v>22</v>
      </c>
      <c r="M1436" s="2">
        <v>44119</v>
      </c>
      <c r="N1436" s="1" t="s">
        <v>48</v>
      </c>
      <c r="O1436" s="1" t="s">
        <v>24</v>
      </c>
      <c r="P1436" s="1">
        <f>_3___Healthcare_Data_v1[[#This Row],[Discharge Date]]-_3___Healthcare_Data_v1[[#This Row],[Date of Admission]]</f>
        <v>22</v>
      </c>
      <c r="Q1436" s="1">
        <f>IFERROR(_3___Healthcare_Data_v1[[#This Row],[ Billing Amount ]]/_3___Healthcare_Data_v1[[#This Row],[Days in Hospital]],0)</f>
        <v>748.69060272727268</v>
      </c>
      <c r="R1436" s="1" t="str">
        <f>IF(_3___Healthcare_Data_v1[[#This Row],[Age]]&gt;60,"Senior",IF(_3___Healthcare_Data_v1[[#This Row],[Age]]&gt;35,"Middle","Young"))</f>
        <v>Senior</v>
      </c>
    </row>
    <row r="1437" spans="1:18" x14ac:dyDescent="0.3">
      <c r="A1437" s="1" t="s">
        <v>4237</v>
      </c>
      <c r="B1437" s="1" t="s">
        <v>26967</v>
      </c>
      <c r="C1437" s="1" t="s">
        <v>16</v>
      </c>
      <c r="D1437" s="1" t="s">
        <v>62</v>
      </c>
      <c r="E1437" s="1" t="s">
        <v>35</v>
      </c>
      <c r="F1437" s="2">
        <v>44794</v>
      </c>
      <c r="G1437" s="1" t="s">
        <v>4238</v>
      </c>
      <c r="H1437" s="1" t="s">
        <v>4239</v>
      </c>
      <c r="I1437" s="1" t="s">
        <v>52</v>
      </c>
      <c r="J1437" s="3" t="s">
        <v>28113</v>
      </c>
      <c r="K1437">
        <v>316</v>
      </c>
      <c r="L1437" s="1" t="s">
        <v>38</v>
      </c>
      <c r="M1437" s="2">
        <v>44820</v>
      </c>
      <c r="N1437" s="1" t="s">
        <v>84</v>
      </c>
      <c r="O1437" s="1" t="s">
        <v>32</v>
      </c>
      <c r="P1437" s="1">
        <f>_3___Healthcare_Data_v1[[#This Row],[Discharge Date]]-_3___Healthcare_Data_v1[[#This Row],[Date of Admission]]</f>
        <v>26</v>
      </c>
      <c r="Q1437" s="1">
        <f>IFERROR(_3___Healthcare_Data_v1[[#This Row],[ Billing Amount ]]/_3___Healthcare_Data_v1[[#This Row],[Days in Hospital]],0)</f>
        <v>437.19931615384615</v>
      </c>
      <c r="R1437" s="1" t="str">
        <f>IF(_3___Healthcare_Data_v1[[#This Row],[Age]]&gt;60,"Senior",IF(_3___Healthcare_Data_v1[[#This Row],[Age]]&gt;35,"Middle","Young"))</f>
        <v>Senior</v>
      </c>
    </row>
    <row r="1438" spans="1:18" x14ac:dyDescent="0.3">
      <c r="A1438" s="1" t="s">
        <v>4240</v>
      </c>
      <c r="B1438" s="1" t="s">
        <v>26725</v>
      </c>
      <c r="C1438" s="1" t="s">
        <v>16</v>
      </c>
      <c r="D1438" s="1" t="s">
        <v>17</v>
      </c>
      <c r="E1438" s="1" t="s">
        <v>26620</v>
      </c>
      <c r="F1438" s="2">
        <v>45000</v>
      </c>
      <c r="G1438" s="1" t="s">
        <v>4241</v>
      </c>
      <c r="H1438" s="1" t="s">
        <v>4242</v>
      </c>
      <c r="I1438" s="1" t="s">
        <v>60</v>
      </c>
      <c r="J1438" s="3" t="s">
        <v>28114</v>
      </c>
      <c r="K1438">
        <v>477</v>
      </c>
      <c r="L1438" s="1" t="s">
        <v>38</v>
      </c>
      <c r="M1438" s="2">
        <v>45014</v>
      </c>
      <c r="N1438" s="1" t="s">
        <v>43</v>
      </c>
      <c r="O1438" s="1" t="s">
        <v>32</v>
      </c>
      <c r="P1438" s="1">
        <f>_3___Healthcare_Data_v1[[#This Row],[Discharge Date]]-_3___Healthcare_Data_v1[[#This Row],[Date of Admission]]</f>
        <v>14</v>
      </c>
      <c r="Q1438" s="1">
        <f>IFERROR(_3___Healthcare_Data_v1[[#This Row],[ Billing Amount ]]/_3___Healthcare_Data_v1[[#This Row],[Days in Hospital]],0)</f>
        <v>2201.3698650000001</v>
      </c>
      <c r="R1438" s="1" t="str">
        <f>IF(_3___Healthcare_Data_v1[[#This Row],[Age]]&gt;60,"Senior",IF(_3___Healthcare_Data_v1[[#This Row],[Age]]&gt;35,"Middle","Young"))</f>
        <v>Senior</v>
      </c>
    </row>
    <row r="1439" spans="1:18" x14ac:dyDescent="0.3">
      <c r="A1439" s="1" t="s">
        <v>4243</v>
      </c>
      <c r="B1439" s="1" t="s">
        <v>26873</v>
      </c>
      <c r="C1439" s="1" t="s">
        <v>26</v>
      </c>
      <c r="D1439" s="1" t="s">
        <v>34</v>
      </c>
      <c r="E1439" s="1" t="s">
        <v>28</v>
      </c>
      <c r="F1439" s="2">
        <v>44690</v>
      </c>
      <c r="G1439" s="1" t="s">
        <v>4244</v>
      </c>
      <c r="H1439" s="1" t="s">
        <v>4245</v>
      </c>
      <c r="I1439" s="1" t="s">
        <v>21</v>
      </c>
      <c r="J1439" s="3" t="s">
        <v>28115</v>
      </c>
      <c r="K1439">
        <v>169</v>
      </c>
      <c r="L1439" s="1" t="s">
        <v>42</v>
      </c>
      <c r="M1439" s="2">
        <v>44691</v>
      </c>
      <c r="N1439" s="1" t="s">
        <v>31</v>
      </c>
      <c r="O1439" s="1" t="s">
        <v>32</v>
      </c>
      <c r="P1439" s="1">
        <f>_3___Healthcare_Data_v1[[#This Row],[Discharge Date]]-_3___Healthcare_Data_v1[[#This Row],[Date of Admission]]</f>
        <v>1</v>
      </c>
      <c r="Q1439" s="1">
        <f>IFERROR(_3___Healthcare_Data_v1[[#This Row],[ Billing Amount ]]/_3___Healthcare_Data_v1[[#This Row],[Days in Hospital]],0)</f>
        <v>44164.453840000002</v>
      </c>
      <c r="R1439" s="1" t="str">
        <f>IF(_3___Healthcare_Data_v1[[#This Row],[Age]]&gt;60,"Senior",IF(_3___Healthcare_Data_v1[[#This Row],[Age]]&gt;35,"Middle","Young"))</f>
        <v>Senior</v>
      </c>
    </row>
    <row r="1440" spans="1:18" x14ac:dyDescent="0.3">
      <c r="A1440" s="1" t="s">
        <v>4246</v>
      </c>
      <c r="B1440" s="1" t="s">
        <v>26795</v>
      </c>
      <c r="C1440" s="1" t="s">
        <v>26</v>
      </c>
      <c r="D1440" s="1" t="s">
        <v>17</v>
      </c>
      <c r="E1440" s="1" t="s">
        <v>69</v>
      </c>
      <c r="F1440" s="2">
        <v>44131</v>
      </c>
      <c r="G1440" s="1" t="s">
        <v>4247</v>
      </c>
      <c r="H1440" s="1" t="s">
        <v>4248</v>
      </c>
      <c r="I1440" s="1" t="s">
        <v>52</v>
      </c>
      <c r="J1440" s="3" t="s">
        <v>28116</v>
      </c>
      <c r="K1440">
        <v>428</v>
      </c>
      <c r="L1440" s="1" t="s">
        <v>22</v>
      </c>
      <c r="M1440" s="2">
        <v>44133</v>
      </c>
      <c r="N1440" s="1" t="s">
        <v>31</v>
      </c>
      <c r="O1440" s="1" t="s">
        <v>44</v>
      </c>
      <c r="P1440" s="1">
        <f>_3___Healthcare_Data_v1[[#This Row],[Discharge Date]]-_3___Healthcare_Data_v1[[#This Row],[Date of Admission]]</f>
        <v>2</v>
      </c>
      <c r="Q1440" s="1">
        <f>IFERROR(_3___Healthcare_Data_v1[[#This Row],[ Billing Amount ]]/_3___Healthcare_Data_v1[[#This Row],[Days in Hospital]],0)</f>
        <v>11656.915284999999</v>
      </c>
      <c r="R1440" s="1" t="str">
        <f>IF(_3___Healthcare_Data_v1[[#This Row],[Age]]&gt;60,"Senior",IF(_3___Healthcare_Data_v1[[#This Row],[Age]]&gt;35,"Middle","Young"))</f>
        <v>Senior</v>
      </c>
    </row>
    <row r="1441" spans="1:18" x14ac:dyDescent="0.3">
      <c r="A1441" s="1" t="s">
        <v>4249</v>
      </c>
      <c r="B1441" s="1" t="s">
        <v>26614</v>
      </c>
      <c r="C1441" s="1" t="s">
        <v>26</v>
      </c>
      <c r="D1441" s="1" t="s">
        <v>27</v>
      </c>
      <c r="E1441" s="1" t="s">
        <v>26615</v>
      </c>
      <c r="F1441" s="2">
        <v>44485</v>
      </c>
      <c r="G1441" s="1" t="s">
        <v>4250</v>
      </c>
      <c r="H1441" s="1" t="s">
        <v>571</v>
      </c>
      <c r="I1441" s="1" t="s">
        <v>52</v>
      </c>
      <c r="J1441" s="3" t="s">
        <v>28117</v>
      </c>
      <c r="K1441">
        <v>114</v>
      </c>
      <c r="L1441" s="1" t="s">
        <v>38</v>
      </c>
      <c r="M1441" s="2">
        <v>44507</v>
      </c>
      <c r="N1441" s="1" t="s">
        <v>43</v>
      </c>
      <c r="O1441" s="1" t="s">
        <v>32</v>
      </c>
      <c r="P1441" s="1">
        <f>_3___Healthcare_Data_v1[[#This Row],[Discharge Date]]-_3___Healthcare_Data_v1[[#This Row],[Date of Admission]]</f>
        <v>22</v>
      </c>
      <c r="Q1441" s="1">
        <f>IFERROR(_3___Healthcare_Data_v1[[#This Row],[ Billing Amount ]]/_3___Healthcare_Data_v1[[#This Row],[Days in Hospital]],0)</f>
        <v>960.88022090909101</v>
      </c>
      <c r="R1441" s="1" t="str">
        <f>IF(_3___Healthcare_Data_v1[[#This Row],[Age]]&gt;60,"Senior",IF(_3___Healthcare_Data_v1[[#This Row],[Age]]&gt;35,"Middle","Young"))</f>
        <v>Senior</v>
      </c>
    </row>
    <row r="1442" spans="1:18" x14ac:dyDescent="0.3">
      <c r="A1442" s="1" t="s">
        <v>4251</v>
      </c>
      <c r="B1442" s="1" t="s">
        <v>26657</v>
      </c>
      <c r="C1442" s="1" t="s">
        <v>26</v>
      </c>
      <c r="D1442" s="1" t="s">
        <v>49</v>
      </c>
      <c r="E1442" s="1" t="s">
        <v>28</v>
      </c>
      <c r="F1442" s="2">
        <v>43784</v>
      </c>
      <c r="G1442" s="1" t="s">
        <v>4252</v>
      </c>
      <c r="H1442" s="1" t="s">
        <v>4253</v>
      </c>
      <c r="I1442" s="1" t="s">
        <v>60</v>
      </c>
      <c r="J1442" s="3" t="s">
        <v>28118</v>
      </c>
      <c r="K1442">
        <v>472</v>
      </c>
      <c r="L1442" s="1" t="s">
        <v>42</v>
      </c>
      <c r="M1442" s="2">
        <v>43804</v>
      </c>
      <c r="N1442" s="1" t="s">
        <v>43</v>
      </c>
      <c r="O1442" s="1" t="s">
        <v>32</v>
      </c>
      <c r="P1442" s="1">
        <f>_3___Healthcare_Data_v1[[#This Row],[Discharge Date]]-_3___Healthcare_Data_v1[[#This Row],[Date of Admission]]</f>
        <v>20</v>
      </c>
      <c r="Q1442" s="1">
        <f>IFERROR(_3___Healthcare_Data_v1[[#This Row],[ Billing Amount ]]/_3___Healthcare_Data_v1[[#This Row],[Days in Hospital]],0)</f>
        <v>671.54161899999997</v>
      </c>
      <c r="R1442" s="1" t="str">
        <f>IF(_3___Healthcare_Data_v1[[#This Row],[Age]]&gt;60,"Senior",IF(_3___Healthcare_Data_v1[[#This Row],[Age]]&gt;35,"Middle","Young"))</f>
        <v>Senior</v>
      </c>
    </row>
    <row r="1443" spans="1:18" x14ac:dyDescent="0.3">
      <c r="A1443" s="1" t="s">
        <v>1529</v>
      </c>
      <c r="B1443" s="1" t="s">
        <v>26720</v>
      </c>
      <c r="C1443" s="1" t="s">
        <v>16</v>
      </c>
      <c r="D1443" s="1" t="s">
        <v>89</v>
      </c>
      <c r="E1443" s="1" t="s">
        <v>18</v>
      </c>
      <c r="F1443" s="2">
        <v>44632</v>
      </c>
      <c r="G1443" s="1" t="s">
        <v>4254</v>
      </c>
      <c r="H1443" s="1" t="s">
        <v>4255</v>
      </c>
      <c r="I1443" s="1" t="s">
        <v>60</v>
      </c>
      <c r="J1443" s="3" t="s">
        <v>28119</v>
      </c>
      <c r="K1443">
        <v>351</v>
      </c>
      <c r="L1443" s="1" t="s">
        <v>38</v>
      </c>
      <c r="M1443" s="2">
        <v>44658</v>
      </c>
      <c r="N1443" s="1" t="s">
        <v>43</v>
      </c>
      <c r="O1443" s="1" t="s">
        <v>32</v>
      </c>
      <c r="P1443" s="1">
        <f>_3___Healthcare_Data_v1[[#This Row],[Discharge Date]]-_3___Healthcare_Data_v1[[#This Row],[Date of Admission]]</f>
        <v>26</v>
      </c>
      <c r="Q1443" s="1">
        <f>IFERROR(_3___Healthcare_Data_v1[[#This Row],[ Billing Amount ]]/_3___Healthcare_Data_v1[[#This Row],[Days in Hospital]],0)</f>
        <v>142.70128403846155</v>
      </c>
      <c r="R1443" s="1" t="str">
        <f>IF(_3___Healthcare_Data_v1[[#This Row],[Age]]&gt;60,"Senior",IF(_3___Healthcare_Data_v1[[#This Row],[Age]]&gt;35,"Middle","Young"))</f>
        <v>Senior</v>
      </c>
    </row>
    <row r="1444" spans="1:18" x14ac:dyDescent="0.3">
      <c r="A1444" s="1" t="s">
        <v>4256</v>
      </c>
      <c r="B1444" s="1" t="s">
        <v>26803</v>
      </c>
      <c r="C1444" s="1" t="s">
        <v>26</v>
      </c>
      <c r="D1444" s="1" t="s">
        <v>62</v>
      </c>
      <c r="E1444" s="1" t="s">
        <v>35</v>
      </c>
      <c r="F1444" s="2">
        <v>45210</v>
      </c>
      <c r="G1444" s="1" t="s">
        <v>4257</v>
      </c>
      <c r="H1444" s="1" t="s">
        <v>4258</v>
      </c>
      <c r="I1444" s="1" t="s">
        <v>60</v>
      </c>
      <c r="J1444" s="3" t="s">
        <v>28120</v>
      </c>
      <c r="K1444">
        <v>213</v>
      </c>
      <c r="L1444" s="1" t="s">
        <v>22</v>
      </c>
      <c r="M1444" s="2">
        <v>45213</v>
      </c>
      <c r="N1444" s="1" t="s">
        <v>84</v>
      </c>
      <c r="O1444" s="1" t="s">
        <v>44</v>
      </c>
      <c r="P1444" s="1">
        <f>_3___Healthcare_Data_v1[[#This Row],[Discharge Date]]-_3___Healthcare_Data_v1[[#This Row],[Date of Admission]]</f>
        <v>3</v>
      </c>
      <c r="Q1444" s="1">
        <f>IFERROR(_3___Healthcare_Data_v1[[#This Row],[ Billing Amount ]]/_3___Healthcare_Data_v1[[#This Row],[Days in Hospital]],0)</f>
        <v>4226.2916100000002</v>
      </c>
      <c r="R1444" s="1" t="str">
        <f>IF(_3___Healthcare_Data_v1[[#This Row],[Age]]&gt;60,"Senior",IF(_3___Healthcare_Data_v1[[#This Row],[Age]]&gt;35,"Middle","Young"))</f>
        <v>Senior</v>
      </c>
    </row>
    <row r="1445" spans="1:18" x14ac:dyDescent="0.3">
      <c r="A1445" s="1" t="s">
        <v>4259</v>
      </c>
      <c r="B1445" s="1" t="s">
        <v>26845</v>
      </c>
      <c r="C1445" s="1" t="s">
        <v>16</v>
      </c>
      <c r="D1445" s="1" t="s">
        <v>62</v>
      </c>
      <c r="E1445" s="1" t="s">
        <v>35</v>
      </c>
      <c r="F1445" s="2">
        <v>44540</v>
      </c>
      <c r="G1445" s="1" t="s">
        <v>4260</v>
      </c>
      <c r="H1445" s="1" t="s">
        <v>4261</v>
      </c>
      <c r="I1445" s="1" t="s">
        <v>52</v>
      </c>
      <c r="J1445" s="3" t="s">
        <v>28121</v>
      </c>
      <c r="K1445">
        <v>317</v>
      </c>
      <c r="L1445" s="1" t="s">
        <v>38</v>
      </c>
      <c r="M1445" s="2">
        <v>44541</v>
      </c>
      <c r="N1445" s="1" t="s">
        <v>31</v>
      </c>
      <c r="O1445" s="1" t="s">
        <v>44</v>
      </c>
      <c r="P1445" s="1">
        <f>_3___Healthcare_Data_v1[[#This Row],[Discharge Date]]-_3___Healthcare_Data_v1[[#This Row],[Date of Admission]]</f>
        <v>1</v>
      </c>
      <c r="Q1445" s="1">
        <f>IFERROR(_3___Healthcare_Data_v1[[#This Row],[ Billing Amount ]]/_3___Healthcare_Data_v1[[#This Row],[Days in Hospital]],0)</f>
        <v>5395.662808</v>
      </c>
      <c r="R1445" s="1" t="str">
        <f>IF(_3___Healthcare_Data_v1[[#This Row],[Age]]&gt;60,"Senior",IF(_3___Healthcare_Data_v1[[#This Row],[Age]]&gt;35,"Middle","Young"))</f>
        <v>Senior</v>
      </c>
    </row>
    <row r="1446" spans="1:18" x14ac:dyDescent="0.3">
      <c r="A1446" s="1" t="s">
        <v>4262</v>
      </c>
      <c r="B1446" s="1" t="s">
        <v>26677</v>
      </c>
      <c r="C1446" s="1" t="s">
        <v>16</v>
      </c>
      <c r="D1446" s="1" t="s">
        <v>27</v>
      </c>
      <c r="E1446" s="1" t="s">
        <v>35</v>
      </c>
      <c r="F1446" s="2">
        <v>44485</v>
      </c>
      <c r="G1446" s="1" t="s">
        <v>4263</v>
      </c>
      <c r="H1446" s="1" t="s">
        <v>4264</v>
      </c>
      <c r="I1446" s="1" t="s">
        <v>52</v>
      </c>
      <c r="J1446" s="3" t="s">
        <v>28122</v>
      </c>
      <c r="K1446">
        <v>488</v>
      </c>
      <c r="L1446" s="1" t="s">
        <v>42</v>
      </c>
      <c r="M1446" s="2">
        <v>44506</v>
      </c>
      <c r="N1446" s="1" t="s">
        <v>43</v>
      </c>
      <c r="O1446" s="1" t="s">
        <v>32</v>
      </c>
      <c r="P1446" s="1">
        <f>_3___Healthcare_Data_v1[[#This Row],[Discharge Date]]-_3___Healthcare_Data_v1[[#This Row],[Date of Admission]]</f>
        <v>21</v>
      </c>
      <c r="Q1446" s="1">
        <f>IFERROR(_3___Healthcare_Data_v1[[#This Row],[ Billing Amount ]]/_3___Healthcare_Data_v1[[#This Row],[Days in Hospital]],0)</f>
        <v>721.83570857142854</v>
      </c>
      <c r="R1446" s="1" t="str">
        <f>IF(_3___Healthcare_Data_v1[[#This Row],[Age]]&gt;60,"Senior",IF(_3___Healthcare_Data_v1[[#This Row],[Age]]&gt;35,"Middle","Young"))</f>
        <v>Senior</v>
      </c>
    </row>
    <row r="1447" spans="1:18" x14ac:dyDescent="0.3">
      <c r="A1447" s="1" t="s">
        <v>4265</v>
      </c>
      <c r="B1447" s="1" t="s">
        <v>26712</v>
      </c>
      <c r="C1447" s="1" t="s">
        <v>26</v>
      </c>
      <c r="D1447" s="1" t="s">
        <v>27</v>
      </c>
      <c r="E1447" s="1" t="s">
        <v>26620</v>
      </c>
      <c r="F1447" s="2">
        <v>44024</v>
      </c>
      <c r="G1447" s="1" t="s">
        <v>4266</v>
      </c>
      <c r="H1447" s="1" t="s">
        <v>4267</v>
      </c>
      <c r="I1447" s="1" t="s">
        <v>56</v>
      </c>
      <c r="J1447" s="3" t="s">
        <v>28123</v>
      </c>
      <c r="K1447">
        <v>478</v>
      </c>
      <c r="L1447" s="1" t="s">
        <v>42</v>
      </c>
      <c r="M1447" s="2">
        <v>44049</v>
      </c>
      <c r="N1447" s="1" t="s">
        <v>23</v>
      </c>
      <c r="O1447" s="1" t="s">
        <v>44</v>
      </c>
      <c r="P1447" s="1">
        <f>_3___Healthcare_Data_v1[[#This Row],[Discharge Date]]-_3___Healthcare_Data_v1[[#This Row],[Date of Admission]]</f>
        <v>25</v>
      </c>
      <c r="Q1447" s="1">
        <f>IFERROR(_3___Healthcare_Data_v1[[#This Row],[ Billing Amount ]]/_3___Healthcare_Data_v1[[#This Row],[Days in Hospital]],0)</f>
        <v>833.50331319999998</v>
      </c>
      <c r="R1447" s="1" t="str">
        <f>IF(_3___Healthcare_Data_v1[[#This Row],[Age]]&gt;60,"Senior",IF(_3___Healthcare_Data_v1[[#This Row],[Age]]&gt;35,"Middle","Young"))</f>
        <v>Senior</v>
      </c>
    </row>
    <row r="1448" spans="1:18" x14ac:dyDescent="0.3">
      <c r="A1448" s="1" t="s">
        <v>4268</v>
      </c>
      <c r="B1448" s="1" t="s">
        <v>26672</v>
      </c>
      <c r="C1448" s="1" t="s">
        <v>16</v>
      </c>
      <c r="D1448" s="1" t="s">
        <v>17</v>
      </c>
      <c r="E1448" s="1" t="s">
        <v>26615</v>
      </c>
      <c r="F1448" s="2">
        <v>43811</v>
      </c>
      <c r="G1448" s="1" t="s">
        <v>4269</v>
      </c>
      <c r="H1448" s="1" t="s">
        <v>4270</v>
      </c>
      <c r="I1448" s="1" t="s">
        <v>60</v>
      </c>
      <c r="J1448" s="3" t="s">
        <v>28124</v>
      </c>
      <c r="K1448">
        <v>284</v>
      </c>
      <c r="L1448" s="1" t="s">
        <v>38</v>
      </c>
      <c r="M1448" s="2">
        <v>43813</v>
      </c>
      <c r="N1448" s="1" t="s">
        <v>48</v>
      </c>
      <c r="O1448" s="1" t="s">
        <v>32</v>
      </c>
      <c r="P1448" s="1">
        <f>_3___Healthcare_Data_v1[[#This Row],[Discharge Date]]-_3___Healthcare_Data_v1[[#This Row],[Date of Admission]]</f>
        <v>2</v>
      </c>
      <c r="Q1448" s="1">
        <f>IFERROR(_3___Healthcare_Data_v1[[#This Row],[ Billing Amount ]]/_3___Healthcare_Data_v1[[#This Row],[Days in Hospital]],0)</f>
        <v>1888.5612799999999</v>
      </c>
      <c r="R1448" s="1" t="str">
        <f>IF(_3___Healthcare_Data_v1[[#This Row],[Age]]&gt;60,"Senior",IF(_3___Healthcare_Data_v1[[#This Row],[Age]]&gt;35,"Middle","Young"))</f>
        <v>Senior</v>
      </c>
    </row>
    <row r="1449" spans="1:18" x14ac:dyDescent="0.3">
      <c r="A1449" s="1" t="s">
        <v>4271</v>
      </c>
      <c r="B1449" s="1" t="s">
        <v>26657</v>
      </c>
      <c r="C1449" s="1" t="s">
        <v>26</v>
      </c>
      <c r="D1449" s="1" t="s">
        <v>229</v>
      </c>
      <c r="E1449" s="1" t="s">
        <v>69</v>
      </c>
      <c r="F1449" s="2">
        <v>44968</v>
      </c>
      <c r="G1449" s="1" t="s">
        <v>4272</v>
      </c>
      <c r="H1449" s="1" t="s">
        <v>4273</v>
      </c>
      <c r="I1449" s="1" t="s">
        <v>56</v>
      </c>
      <c r="J1449" s="3" t="s">
        <v>28125</v>
      </c>
      <c r="K1449">
        <v>181</v>
      </c>
      <c r="L1449" s="1" t="s">
        <v>38</v>
      </c>
      <c r="M1449" s="2">
        <v>44971</v>
      </c>
      <c r="N1449" s="1" t="s">
        <v>31</v>
      </c>
      <c r="O1449" s="1" t="s">
        <v>24</v>
      </c>
      <c r="P1449" s="1">
        <f>_3___Healthcare_Data_v1[[#This Row],[Discharge Date]]-_3___Healthcare_Data_v1[[#This Row],[Date of Admission]]</f>
        <v>3</v>
      </c>
      <c r="Q1449" s="1">
        <f>IFERROR(_3___Healthcare_Data_v1[[#This Row],[ Billing Amount ]]/_3___Healthcare_Data_v1[[#This Row],[Days in Hospital]],0)</f>
        <v>9633.3483266666663</v>
      </c>
      <c r="R1449" s="1" t="str">
        <f>IF(_3___Healthcare_Data_v1[[#This Row],[Age]]&gt;60,"Senior",IF(_3___Healthcare_Data_v1[[#This Row],[Age]]&gt;35,"Middle","Young"))</f>
        <v>Senior</v>
      </c>
    </row>
    <row r="1450" spans="1:18" x14ac:dyDescent="0.3">
      <c r="A1450" s="1" t="s">
        <v>4274</v>
      </c>
      <c r="B1450" s="1" t="s">
        <v>26668</v>
      </c>
      <c r="C1450" s="1" t="s">
        <v>26</v>
      </c>
      <c r="D1450" s="1" t="s">
        <v>89</v>
      </c>
      <c r="E1450" s="1" t="s">
        <v>18</v>
      </c>
      <c r="F1450" s="2">
        <v>45085</v>
      </c>
      <c r="G1450" s="1" t="s">
        <v>4275</v>
      </c>
      <c r="H1450" s="1" t="s">
        <v>4276</v>
      </c>
      <c r="I1450" s="1" t="s">
        <v>52</v>
      </c>
      <c r="J1450" s="3" t="s">
        <v>28126</v>
      </c>
      <c r="K1450">
        <v>397</v>
      </c>
      <c r="L1450" s="1" t="s">
        <v>38</v>
      </c>
      <c r="M1450" s="2">
        <v>45113</v>
      </c>
      <c r="N1450" s="1" t="s">
        <v>84</v>
      </c>
      <c r="O1450" s="1" t="s">
        <v>44</v>
      </c>
      <c r="P1450" s="1">
        <f>_3___Healthcare_Data_v1[[#This Row],[Discharge Date]]-_3___Healthcare_Data_v1[[#This Row],[Date of Admission]]</f>
        <v>28</v>
      </c>
      <c r="Q1450" s="1">
        <f>IFERROR(_3___Healthcare_Data_v1[[#This Row],[ Billing Amount ]]/_3___Healthcare_Data_v1[[#This Row],[Days in Hospital]],0)</f>
        <v>210.69841539285716</v>
      </c>
      <c r="R1450" s="1" t="str">
        <f>IF(_3___Healthcare_Data_v1[[#This Row],[Age]]&gt;60,"Senior",IF(_3___Healthcare_Data_v1[[#This Row],[Age]]&gt;35,"Middle","Young"))</f>
        <v>Senior</v>
      </c>
    </row>
    <row r="1451" spans="1:18" x14ac:dyDescent="0.3">
      <c r="A1451" s="1" t="s">
        <v>4277</v>
      </c>
      <c r="B1451" s="1" t="s">
        <v>26695</v>
      </c>
      <c r="C1451" s="1" t="s">
        <v>16</v>
      </c>
      <c r="D1451" s="1" t="s">
        <v>49</v>
      </c>
      <c r="E1451" s="1" t="s">
        <v>35</v>
      </c>
      <c r="F1451" s="2">
        <v>44847</v>
      </c>
      <c r="G1451" s="1" t="s">
        <v>4278</v>
      </c>
      <c r="H1451" s="1" t="s">
        <v>4279</v>
      </c>
      <c r="I1451" s="1" t="s">
        <v>26607</v>
      </c>
      <c r="J1451" s="3" t="s">
        <v>28127</v>
      </c>
      <c r="K1451">
        <v>281</v>
      </c>
      <c r="L1451" s="1" t="s">
        <v>22</v>
      </c>
      <c r="M1451" s="2">
        <v>44862</v>
      </c>
      <c r="N1451" s="1" t="s">
        <v>48</v>
      </c>
      <c r="O1451" s="1" t="s">
        <v>44</v>
      </c>
      <c r="P1451" s="1">
        <f>_3___Healthcare_Data_v1[[#This Row],[Discharge Date]]-_3___Healthcare_Data_v1[[#This Row],[Date of Admission]]</f>
        <v>15</v>
      </c>
      <c r="Q1451" s="1">
        <f>IFERROR(_3___Healthcare_Data_v1[[#This Row],[ Billing Amount ]]/_3___Healthcare_Data_v1[[#This Row],[Days in Hospital]],0)</f>
        <v>1416.653636</v>
      </c>
      <c r="R1451" s="1" t="str">
        <f>IF(_3___Healthcare_Data_v1[[#This Row],[Age]]&gt;60,"Senior",IF(_3___Healthcare_Data_v1[[#This Row],[Age]]&gt;35,"Middle","Young"))</f>
        <v>Senior</v>
      </c>
    </row>
    <row r="1452" spans="1:18" x14ac:dyDescent="0.3">
      <c r="A1452" s="1" t="s">
        <v>4280</v>
      </c>
      <c r="B1452" s="1" t="s">
        <v>26714</v>
      </c>
      <c r="C1452" s="1" t="s">
        <v>16</v>
      </c>
      <c r="D1452" s="1" t="s">
        <v>17</v>
      </c>
      <c r="E1452" s="1" t="s">
        <v>35</v>
      </c>
      <c r="F1452" s="2">
        <v>43495</v>
      </c>
      <c r="G1452" s="1" t="s">
        <v>4281</v>
      </c>
      <c r="H1452" s="1" t="s">
        <v>4282</v>
      </c>
      <c r="I1452" s="1" t="s">
        <v>52</v>
      </c>
      <c r="J1452" s="3" t="s">
        <v>28128</v>
      </c>
      <c r="K1452">
        <v>111</v>
      </c>
      <c r="L1452" s="1" t="s">
        <v>42</v>
      </c>
      <c r="M1452" s="2">
        <v>43521</v>
      </c>
      <c r="N1452" s="1" t="s">
        <v>84</v>
      </c>
      <c r="O1452" s="1" t="s">
        <v>32</v>
      </c>
      <c r="P1452" s="1">
        <f>_3___Healthcare_Data_v1[[#This Row],[Discharge Date]]-_3___Healthcare_Data_v1[[#This Row],[Date of Admission]]</f>
        <v>26</v>
      </c>
      <c r="Q1452" s="1">
        <f>IFERROR(_3___Healthcare_Data_v1[[#This Row],[ Billing Amount ]]/_3___Healthcare_Data_v1[[#This Row],[Days in Hospital]],0)</f>
        <v>532.00144961538456</v>
      </c>
      <c r="R1452" s="1" t="str">
        <f>IF(_3___Healthcare_Data_v1[[#This Row],[Age]]&gt;60,"Senior",IF(_3___Healthcare_Data_v1[[#This Row],[Age]]&gt;35,"Middle","Young"))</f>
        <v>Senior</v>
      </c>
    </row>
    <row r="1453" spans="1:18" x14ac:dyDescent="0.3">
      <c r="A1453" s="1" t="s">
        <v>4283</v>
      </c>
      <c r="B1453" s="1" t="s">
        <v>26732</v>
      </c>
      <c r="C1453" s="1" t="s">
        <v>26</v>
      </c>
      <c r="D1453" s="1" t="s">
        <v>34</v>
      </c>
      <c r="E1453" s="1" t="s">
        <v>18</v>
      </c>
      <c r="F1453" s="2">
        <v>43819</v>
      </c>
      <c r="G1453" s="1" t="s">
        <v>4284</v>
      </c>
      <c r="H1453" s="1" t="s">
        <v>4285</v>
      </c>
      <c r="I1453" s="1" t="s">
        <v>60</v>
      </c>
      <c r="J1453" s="3" t="s">
        <v>28129</v>
      </c>
      <c r="K1453">
        <v>486</v>
      </c>
      <c r="L1453" s="1" t="s">
        <v>42</v>
      </c>
      <c r="M1453" s="2">
        <v>43824</v>
      </c>
      <c r="N1453" s="1" t="s">
        <v>84</v>
      </c>
      <c r="O1453" s="1" t="s">
        <v>32</v>
      </c>
      <c r="P1453" s="1">
        <f>_3___Healthcare_Data_v1[[#This Row],[Discharge Date]]-_3___Healthcare_Data_v1[[#This Row],[Date of Admission]]</f>
        <v>5</v>
      </c>
      <c r="Q1453" s="1">
        <f>IFERROR(_3___Healthcare_Data_v1[[#This Row],[ Billing Amount ]]/_3___Healthcare_Data_v1[[#This Row],[Days in Hospital]],0)</f>
        <v>10530.636424</v>
      </c>
      <c r="R1453" s="1" t="str">
        <f>IF(_3___Healthcare_Data_v1[[#This Row],[Age]]&gt;60,"Senior",IF(_3___Healthcare_Data_v1[[#This Row],[Age]]&gt;35,"Middle","Young"))</f>
        <v>Senior</v>
      </c>
    </row>
    <row r="1454" spans="1:18" x14ac:dyDescent="0.3">
      <c r="A1454" s="1" t="s">
        <v>4286</v>
      </c>
      <c r="B1454" s="1" t="s">
        <v>26630</v>
      </c>
      <c r="C1454" s="1" t="s">
        <v>26</v>
      </c>
      <c r="D1454" s="1" t="s">
        <v>229</v>
      </c>
      <c r="E1454" s="1" t="s">
        <v>28</v>
      </c>
      <c r="F1454" s="2">
        <v>44454</v>
      </c>
      <c r="G1454" s="1" t="s">
        <v>4287</v>
      </c>
      <c r="H1454" s="1" t="s">
        <v>4288</v>
      </c>
      <c r="I1454" s="1" t="s">
        <v>26607</v>
      </c>
      <c r="J1454" s="3" t="s">
        <v>28130</v>
      </c>
      <c r="K1454">
        <v>314</v>
      </c>
      <c r="L1454" s="1" t="s">
        <v>38</v>
      </c>
      <c r="M1454" s="2">
        <v>44478</v>
      </c>
      <c r="N1454" s="1" t="s">
        <v>31</v>
      </c>
      <c r="O1454" s="1" t="s">
        <v>44</v>
      </c>
      <c r="P1454" s="1">
        <f>_3___Healthcare_Data_v1[[#This Row],[Discharge Date]]-_3___Healthcare_Data_v1[[#This Row],[Date of Admission]]</f>
        <v>24</v>
      </c>
      <c r="Q1454" s="1">
        <f>IFERROR(_3___Healthcare_Data_v1[[#This Row],[ Billing Amount ]]/_3___Healthcare_Data_v1[[#This Row],[Days in Hospital]],0)</f>
        <v>588.63626208333335</v>
      </c>
      <c r="R1454" s="1" t="str">
        <f>IF(_3___Healthcare_Data_v1[[#This Row],[Age]]&gt;60,"Senior",IF(_3___Healthcare_Data_v1[[#This Row],[Age]]&gt;35,"Middle","Young"))</f>
        <v>Senior</v>
      </c>
    </row>
    <row r="1455" spans="1:18" x14ac:dyDescent="0.3">
      <c r="A1455" s="1" t="s">
        <v>4289</v>
      </c>
      <c r="B1455" s="1" t="s">
        <v>26614</v>
      </c>
      <c r="C1455" s="1" t="s">
        <v>16</v>
      </c>
      <c r="D1455" s="1" t="s">
        <v>27</v>
      </c>
      <c r="E1455" s="1" t="s">
        <v>35</v>
      </c>
      <c r="F1455" s="2">
        <v>44132</v>
      </c>
      <c r="G1455" s="1" t="s">
        <v>4290</v>
      </c>
      <c r="H1455" s="1" t="s">
        <v>4291</v>
      </c>
      <c r="I1455" s="1" t="s">
        <v>21</v>
      </c>
      <c r="J1455" s="3" t="s">
        <v>28131</v>
      </c>
      <c r="K1455">
        <v>187</v>
      </c>
      <c r="L1455" s="1" t="s">
        <v>42</v>
      </c>
      <c r="M1455" s="2">
        <v>44135</v>
      </c>
      <c r="N1455" s="1" t="s">
        <v>43</v>
      </c>
      <c r="O1455" s="1" t="s">
        <v>32</v>
      </c>
      <c r="P1455" s="1">
        <f>_3___Healthcare_Data_v1[[#This Row],[Discharge Date]]-_3___Healthcare_Data_v1[[#This Row],[Date of Admission]]</f>
        <v>3</v>
      </c>
      <c r="Q1455" s="1">
        <f>IFERROR(_3___Healthcare_Data_v1[[#This Row],[ Billing Amount ]]/_3___Healthcare_Data_v1[[#This Row],[Days in Hospital]],0)</f>
        <v>4758.0592066666668</v>
      </c>
      <c r="R1455" s="1" t="str">
        <f>IF(_3___Healthcare_Data_v1[[#This Row],[Age]]&gt;60,"Senior",IF(_3___Healthcare_Data_v1[[#This Row],[Age]]&gt;35,"Middle","Young"))</f>
        <v>Senior</v>
      </c>
    </row>
    <row r="1456" spans="1:18" x14ac:dyDescent="0.3">
      <c r="A1456" s="1" t="s">
        <v>4292</v>
      </c>
      <c r="B1456" s="1" t="s">
        <v>26725</v>
      </c>
      <c r="C1456" s="1" t="s">
        <v>16</v>
      </c>
      <c r="D1456" s="1" t="s">
        <v>114</v>
      </c>
      <c r="E1456" s="1" t="s">
        <v>28</v>
      </c>
      <c r="F1456" s="2">
        <v>44115</v>
      </c>
      <c r="G1456" s="1" t="s">
        <v>4293</v>
      </c>
      <c r="H1456" s="1" t="s">
        <v>2141</v>
      </c>
      <c r="I1456" s="1" t="s">
        <v>26607</v>
      </c>
      <c r="J1456" s="3" t="s">
        <v>28132</v>
      </c>
      <c r="K1456">
        <v>286</v>
      </c>
      <c r="L1456" s="1" t="s">
        <v>22</v>
      </c>
      <c r="M1456" s="2">
        <v>44120</v>
      </c>
      <c r="N1456" s="1" t="s">
        <v>48</v>
      </c>
      <c r="O1456" s="1" t="s">
        <v>24</v>
      </c>
      <c r="P1456" s="1">
        <f>_3___Healthcare_Data_v1[[#This Row],[Discharge Date]]-_3___Healthcare_Data_v1[[#This Row],[Date of Admission]]</f>
        <v>5</v>
      </c>
      <c r="Q1456" s="1">
        <f>IFERROR(_3___Healthcare_Data_v1[[#This Row],[ Billing Amount ]]/_3___Healthcare_Data_v1[[#This Row],[Days in Hospital]],0)</f>
        <v>4341.6331279999995</v>
      </c>
      <c r="R1456" s="1" t="str">
        <f>IF(_3___Healthcare_Data_v1[[#This Row],[Age]]&gt;60,"Senior",IF(_3___Healthcare_Data_v1[[#This Row],[Age]]&gt;35,"Middle","Young"))</f>
        <v>Senior</v>
      </c>
    </row>
    <row r="1457" spans="1:18" x14ac:dyDescent="0.3">
      <c r="A1457" s="1" t="s">
        <v>4294</v>
      </c>
      <c r="B1457" s="1" t="s">
        <v>26866</v>
      </c>
      <c r="C1457" s="1" t="s">
        <v>26</v>
      </c>
      <c r="D1457" s="1" t="s">
        <v>114</v>
      </c>
      <c r="E1457" s="1" t="s">
        <v>69</v>
      </c>
      <c r="F1457" s="2">
        <v>44830</v>
      </c>
      <c r="G1457" s="1" t="s">
        <v>4295</v>
      </c>
      <c r="H1457" s="1" t="s">
        <v>4296</v>
      </c>
      <c r="I1457" s="1" t="s">
        <v>26607</v>
      </c>
      <c r="J1457" s="3" t="s">
        <v>28133</v>
      </c>
      <c r="K1457">
        <v>325</v>
      </c>
      <c r="L1457" s="1" t="s">
        <v>22</v>
      </c>
      <c r="M1457" s="2">
        <v>44840</v>
      </c>
      <c r="N1457" s="1" t="s">
        <v>48</v>
      </c>
      <c r="O1457" s="1" t="s">
        <v>44</v>
      </c>
      <c r="P1457" s="1">
        <f>_3___Healthcare_Data_v1[[#This Row],[Discharge Date]]-_3___Healthcare_Data_v1[[#This Row],[Date of Admission]]</f>
        <v>10</v>
      </c>
      <c r="Q1457" s="1">
        <f>IFERROR(_3___Healthcare_Data_v1[[#This Row],[ Billing Amount ]]/_3___Healthcare_Data_v1[[#This Row],[Days in Hospital]],0)</f>
        <v>1195.9537740000001</v>
      </c>
      <c r="R1457" s="1" t="str">
        <f>IF(_3___Healthcare_Data_v1[[#This Row],[Age]]&gt;60,"Senior",IF(_3___Healthcare_Data_v1[[#This Row],[Age]]&gt;35,"Middle","Young"))</f>
        <v>Senior</v>
      </c>
    </row>
    <row r="1458" spans="1:18" x14ac:dyDescent="0.3">
      <c r="A1458" s="1" t="s">
        <v>4297</v>
      </c>
      <c r="B1458" s="1" t="s">
        <v>26776</v>
      </c>
      <c r="C1458" s="1" t="s">
        <v>26</v>
      </c>
      <c r="D1458" s="1" t="s">
        <v>89</v>
      </c>
      <c r="E1458" s="1" t="s">
        <v>26615</v>
      </c>
      <c r="F1458" s="2">
        <v>44241</v>
      </c>
      <c r="G1458" s="1" t="s">
        <v>4298</v>
      </c>
      <c r="H1458" s="1" t="s">
        <v>4299</v>
      </c>
      <c r="I1458" s="1" t="s">
        <v>60</v>
      </c>
      <c r="J1458" s="3" t="s">
        <v>28134</v>
      </c>
      <c r="K1458">
        <v>206</v>
      </c>
      <c r="L1458" s="1" t="s">
        <v>38</v>
      </c>
      <c r="M1458" s="2">
        <v>44246</v>
      </c>
      <c r="N1458" s="1" t="s">
        <v>84</v>
      </c>
      <c r="O1458" s="1" t="s">
        <v>32</v>
      </c>
      <c r="P1458" s="1">
        <f>_3___Healthcare_Data_v1[[#This Row],[Discharge Date]]-_3___Healthcare_Data_v1[[#This Row],[Date of Admission]]</f>
        <v>5</v>
      </c>
      <c r="Q1458" s="1">
        <f>IFERROR(_3___Healthcare_Data_v1[[#This Row],[ Billing Amount ]]/_3___Healthcare_Data_v1[[#This Row],[Days in Hospital]],0)</f>
        <v>0</v>
      </c>
      <c r="R1458" s="1" t="str">
        <f>IF(_3___Healthcare_Data_v1[[#This Row],[Age]]&gt;60,"Senior",IF(_3___Healthcare_Data_v1[[#This Row],[Age]]&gt;35,"Middle","Young"))</f>
        <v>Senior</v>
      </c>
    </row>
    <row r="1459" spans="1:18" x14ac:dyDescent="0.3">
      <c r="A1459" s="1" t="s">
        <v>4300</v>
      </c>
      <c r="B1459" s="1" t="s">
        <v>26928</v>
      </c>
      <c r="C1459" s="1" t="s">
        <v>26</v>
      </c>
      <c r="D1459" s="1" t="s">
        <v>34</v>
      </c>
      <c r="E1459" s="1" t="s">
        <v>69</v>
      </c>
      <c r="F1459" s="2">
        <v>44132</v>
      </c>
      <c r="G1459" s="1" t="s">
        <v>4301</v>
      </c>
      <c r="H1459" s="1" t="s">
        <v>4302</v>
      </c>
      <c r="I1459" s="1" t="s">
        <v>56</v>
      </c>
      <c r="J1459" s="3" t="s">
        <v>28135</v>
      </c>
      <c r="K1459">
        <v>282</v>
      </c>
      <c r="L1459" s="1" t="s">
        <v>22</v>
      </c>
      <c r="M1459" s="2">
        <v>44149</v>
      </c>
      <c r="N1459" s="1" t="s">
        <v>84</v>
      </c>
      <c r="O1459" s="1" t="s">
        <v>24</v>
      </c>
      <c r="P1459" s="1">
        <f>_3___Healthcare_Data_v1[[#This Row],[Discharge Date]]-_3___Healthcare_Data_v1[[#This Row],[Date of Admission]]</f>
        <v>17</v>
      </c>
      <c r="Q1459" s="1">
        <f>IFERROR(_3___Healthcare_Data_v1[[#This Row],[ Billing Amount ]]/_3___Healthcare_Data_v1[[#This Row],[Days in Hospital]],0)</f>
        <v>4151.0178964705883</v>
      </c>
      <c r="R1459" s="1" t="str">
        <f>IF(_3___Healthcare_Data_v1[[#This Row],[Age]]&gt;60,"Senior",IF(_3___Healthcare_Data_v1[[#This Row],[Age]]&gt;35,"Middle","Young"))</f>
        <v>Senior</v>
      </c>
    </row>
    <row r="1460" spans="1:18" x14ac:dyDescent="0.3">
      <c r="A1460" s="1" t="s">
        <v>4303</v>
      </c>
      <c r="B1460" s="1" t="s">
        <v>26822</v>
      </c>
      <c r="C1460" s="1" t="s">
        <v>16</v>
      </c>
      <c r="D1460" s="1" t="s">
        <v>114</v>
      </c>
      <c r="E1460" s="1" t="s">
        <v>26620</v>
      </c>
      <c r="F1460" s="2">
        <v>44419</v>
      </c>
      <c r="G1460" s="1" t="s">
        <v>4304</v>
      </c>
      <c r="H1460" s="1" t="s">
        <v>4305</v>
      </c>
      <c r="I1460" s="1" t="s">
        <v>60</v>
      </c>
      <c r="J1460" s="3" t="s">
        <v>28136</v>
      </c>
      <c r="K1460">
        <v>494</v>
      </c>
      <c r="L1460" s="1" t="s">
        <v>42</v>
      </c>
      <c r="M1460" s="2">
        <v>44445</v>
      </c>
      <c r="N1460" s="1" t="s">
        <v>48</v>
      </c>
      <c r="O1460" s="1" t="s">
        <v>24</v>
      </c>
      <c r="P1460" s="1">
        <f>_3___Healthcare_Data_v1[[#This Row],[Discharge Date]]-_3___Healthcare_Data_v1[[#This Row],[Date of Admission]]</f>
        <v>26</v>
      </c>
      <c r="Q1460" s="1">
        <f>IFERROR(_3___Healthcare_Data_v1[[#This Row],[ Billing Amount ]]/_3___Healthcare_Data_v1[[#This Row],[Days in Hospital]],0)</f>
        <v>387.42363999999998</v>
      </c>
      <c r="R1460" s="1" t="str">
        <f>IF(_3___Healthcare_Data_v1[[#This Row],[Age]]&gt;60,"Senior",IF(_3___Healthcare_Data_v1[[#This Row],[Age]]&gt;35,"Middle","Young"))</f>
        <v>Senior</v>
      </c>
    </row>
    <row r="1461" spans="1:18" x14ac:dyDescent="0.3">
      <c r="A1461" s="1" t="s">
        <v>4306</v>
      </c>
      <c r="B1461" s="1" t="s">
        <v>26845</v>
      </c>
      <c r="C1461" s="1" t="s">
        <v>26</v>
      </c>
      <c r="D1461" s="1" t="s">
        <v>89</v>
      </c>
      <c r="E1461" s="1" t="s">
        <v>69</v>
      </c>
      <c r="F1461" s="2">
        <v>44159</v>
      </c>
      <c r="G1461" s="1" t="s">
        <v>3832</v>
      </c>
      <c r="H1461" s="1" t="s">
        <v>4307</v>
      </c>
      <c r="I1461" s="1" t="s">
        <v>60</v>
      </c>
      <c r="J1461" s="3" t="s">
        <v>28137</v>
      </c>
      <c r="K1461">
        <v>131</v>
      </c>
      <c r="L1461" s="1" t="s">
        <v>22</v>
      </c>
      <c r="M1461" s="2">
        <v>44170</v>
      </c>
      <c r="N1461" s="1" t="s">
        <v>43</v>
      </c>
      <c r="O1461" s="1" t="s">
        <v>32</v>
      </c>
      <c r="P1461" s="1">
        <f>_3___Healthcare_Data_v1[[#This Row],[Discharge Date]]-_3___Healthcare_Data_v1[[#This Row],[Date of Admission]]</f>
        <v>11</v>
      </c>
      <c r="Q1461" s="1">
        <f>IFERROR(_3___Healthcare_Data_v1[[#This Row],[ Billing Amount ]]/_3___Healthcare_Data_v1[[#This Row],[Days in Hospital]],0)</f>
        <v>2918.8974990909092</v>
      </c>
      <c r="R1461" s="1" t="str">
        <f>IF(_3___Healthcare_Data_v1[[#This Row],[Age]]&gt;60,"Senior",IF(_3___Healthcare_Data_v1[[#This Row],[Age]]&gt;35,"Middle","Young"))</f>
        <v>Senior</v>
      </c>
    </row>
    <row r="1462" spans="1:18" x14ac:dyDescent="0.3">
      <c r="A1462" s="1" t="s">
        <v>4308</v>
      </c>
      <c r="B1462" s="1" t="s">
        <v>26980</v>
      </c>
      <c r="C1462" s="1" t="s">
        <v>16</v>
      </c>
      <c r="D1462" s="1" t="s">
        <v>229</v>
      </c>
      <c r="E1462" s="1" t="s">
        <v>28</v>
      </c>
      <c r="F1462" s="2">
        <v>45161</v>
      </c>
      <c r="G1462" s="1" t="s">
        <v>4309</v>
      </c>
      <c r="H1462" s="1" t="s">
        <v>4310</v>
      </c>
      <c r="I1462" s="1" t="s">
        <v>56</v>
      </c>
      <c r="J1462" s="3" t="s">
        <v>28138</v>
      </c>
      <c r="K1462">
        <v>208</v>
      </c>
      <c r="L1462" s="1" t="s">
        <v>38</v>
      </c>
      <c r="M1462" s="2">
        <v>45188</v>
      </c>
      <c r="N1462" s="1" t="s">
        <v>48</v>
      </c>
      <c r="O1462" s="1" t="s">
        <v>24</v>
      </c>
      <c r="P1462" s="1">
        <f>_3___Healthcare_Data_v1[[#This Row],[Discharge Date]]-_3___Healthcare_Data_v1[[#This Row],[Date of Admission]]</f>
        <v>27</v>
      </c>
      <c r="Q1462" s="1">
        <f>IFERROR(_3___Healthcare_Data_v1[[#This Row],[ Billing Amount ]]/_3___Healthcare_Data_v1[[#This Row],[Days in Hospital]],0)</f>
        <v>805.22733370370361</v>
      </c>
      <c r="R1462" s="1" t="str">
        <f>IF(_3___Healthcare_Data_v1[[#This Row],[Age]]&gt;60,"Senior",IF(_3___Healthcare_Data_v1[[#This Row],[Age]]&gt;35,"Middle","Young"))</f>
        <v>Senior</v>
      </c>
    </row>
    <row r="1463" spans="1:18" x14ac:dyDescent="0.3">
      <c r="A1463" s="1" t="s">
        <v>4311</v>
      </c>
      <c r="B1463" s="1" t="s">
        <v>26638</v>
      </c>
      <c r="C1463" s="1" t="s">
        <v>26</v>
      </c>
      <c r="D1463" s="1" t="s">
        <v>17</v>
      </c>
      <c r="E1463" s="1" t="s">
        <v>28</v>
      </c>
      <c r="F1463" s="2">
        <v>43708</v>
      </c>
      <c r="G1463" s="1" t="s">
        <v>4312</v>
      </c>
      <c r="H1463" s="1" t="s">
        <v>4313</v>
      </c>
      <c r="I1463" s="1" t="s">
        <v>26607</v>
      </c>
      <c r="J1463" s="3" t="s">
        <v>28139</v>
      </c>
      <c r="K1463">
        <v>181</v>
      </c>
      <c r="L1463" s="1" t="s">
        <v>38</v>
      </c>
      <c r="M1463" s="2">
        <v>43710</v>
      </c>
      <c r="N1463" s="1" t="s">
        <v>43</v>
      </c>
      <c r="O1463" s="1" t="s">
        <v>44</v>
      </c>
      <c r="P1463" s="1">
        <f>_3___Healthcare_Data_v1[[#This Row],[Discharge Date]]-_3___Healthcare_Data_v1[[#This Row],[Date of Admission]]</f>
        <v>2</v>
      </c>
      <c r="Q1463" s="1">
        <f>IFERROR(_3___Healthcare_Data_v1[[#This Row],[ Billing Amount ]]/_3___Healthcare_Data_v1[[#This Row],[Days in Hospital]],0)</f>
        <v>20409.630345000001</v>
      </c>
      <c r="R1463" s="1" t="str">
        <f>IF(_3___Healthcare_Data_v1[[#This Row],[Age]]&gt;60,"Senior",IF(_3___Healthcare_Data_v1[[#This Row],[Age]]&gt;35,"Middle","Young"))</f>
        <v>Senior</v>
      </c>
    </row>
    <row r="1464" spans="1:18" x14ac:dyDescent="0.3">
      <c r="A1464" s="1" t="s">
        <v>4314</v>
      </c>
      <c r="B1464" s="1" t="s">
        <v>26689</v>
      </c>
      <c r="C1464" s="1" t="s">
        <v>16</v>
      </c>
      <c r="D1464" s="1" t="s">
        <v>17</v>
      </c>
      <c r="E1464" s="1" t="s">
        <v>35</v>
      </c>
      <c r="F1464" s="2">
        <v>43724</v>
      </c>
      <c r="G1464" s="1" t="s">
        <v>4315</v>
      </c>
      <c r="H1464" s="1" t="s">
        <v>4316</v>
      </c>
      <c r="I1464" s="1" t="s">
        <v>52</v>
      </c>
      <c r="J1464" s="3" t="s">
        <v>28140</v>
      </c>
      <c r="K1464">
        <v>406</v>
      </c>
      <c r="L1464" s="1" t="s">
        <v>38</v>
      </c>
      <c r="M1464" s="2">
        <v>43731</v>
      </c>
      <c r="N1464" s="1" t="s">
        <v>23</v>
      </c>
      <c r="O1464" s="1" t="s">
        <v>44</v>
      </c>
      <c r="P1464" s="1">
        <f>_3___Healthcare_Data_v1[[#This Row],[Discharge Date]]-_3___Healthcare_Data_v1[[#This Row],[Date of Admission]]</f>
        <v>7</v>
      </c>
      <c r="Q1464" s="1">
        <f>IFERROR(_3___Healthcare_Data_v1[[#This Row],[ Billing Amount ]]/_3___Healthcare_Data_v1[[#This Row],[Days in Hospital]],0)</f>
        <v>2398.3460271428571</v>
      </c>
      <c r="R1464" s="1" t="str">
        <f>IF(_3___Healthcare_Data_v1[[#This Row],[Age]]&gt;60,"Senior",IF(_3___Healthcare_Data_v1[[#This Row],[Age]]&gt;35,"Middle","Young"))</f>
        <v>Senior</v>
      </c>
    </row>
    <row r="1465" spans="1:18" x14ac:dyDescent="0.3">
      <c r="A1465" s="1" t="s">
        <v>4317</v>
      </c>
      <c r="B1465" s="1" t="s">
        <v>26822</v>
      </c>
      <c r="C1465" s="1" t="s">
        <v>16</v>
      </c>
      <c r="D1465" s="1" t="s">
        <v>49</v>
      </c>
      <c r="E1465" s="1" t="s">
        <v>35</v>
      </c>
      <c r="F1465" s="2">
        <v>44231</v>
      </c>
      <c r="G1465" s="1" t="s">
        <v>4318</v>
      </c>
      <c r="H1465" s="1" t="s">
        <v>4319</v>
      </c>
      <c r="I1465" s="1" t="s">
        <v>60</v>
      </c>
      <c r="J1465" s="3" t="s">
        <v>28141</v>
      </c>
      <c r="K1465">
        <v>163</v>
      </c>
      <c r="L1465" s="1" t="s">
        <v>22</v>
      </c>
      <c r="M1465" s="2">
        <v>44231</v>
      </c>
      <c r="N1465" s="1" t="s">
        <v>84</v>
      </c>
      <c r="O1465" s="1" t="s">
        <v>24</v>
      </c>
      <c r="P1465" s="1">
        <f>_3___Healthcare_Data_v1[[#This Row],[Discharge Date]]-_3___Healthcare_Data_v1[[#This Row],[Date of Admission]]</f>
        <v>0</v>
      </c>
      <c r="Q1465" s="1">
        <f>IFERROR(_3___Healthcare_Data_v1[[#This Row],[ Billing Amount ]]/_3___Healthcare_Data_v1[[#This Row],[Days in Hospital]],0)</f>
        <v>0</v>
      </c>
      <c r="R1465" s="1" t="str">
        <f>IF(_3___Healthcare_Data_v1[[#This Row],[Age]]&gt;60,"Senior",IF(_3___Healthcare_Data_v1[[#This Row],[Age]]&gt;35,"Middle","Young"))</f>
        <v>Senior</v>
      </c>
    </row>
    <row r="1466" spans="1:18" x14ac:dyDescent="0.3">
      <c r="A1466" s="1" t="s">
        <v>4320</v>
      </c>
      <c r="B1466" s="1" t="s">
        <v>26664</v>
      </c>
      <c r="C1466" s="1" t="s">
        <v>26</v>
      </c>
      <c r="D1466" s="1" t="s">
        <v>49</v>
      </c>
      <c r="E1466" s="1" t="s">
        <v>26620</v>
      </c>
      <c r="F1466" s="2">
        <v>44672</v>
      </c>
      <c r="G1466" s="1" t="s">
        <v>4321</v>
      </c>
      <c r="H1466" s="1" t="s">
        <v>4322</v>
      </c>
      <c r="I1466" s="1" t="s">
        <v>52</v>
      </c>
      <c r="J1466" s="3" t="s">
        <v>28142</v>
      </c>
      <c r="K1466">
        <v>485</v>
      </c>
      <c r="L1466" s="1" t="s">
        <v>42</v>
      </c>
      <c r="M1466" s="2">
        <v>44684</v>
      </c>
      <c r="N1466" s="1" t="s">
        <v>23</v>
      </c>
      <c r="O1466" s="1" t="s">
        <v>44</v>
      </c>
      <c r="P1466" s="1">
        <f>_3___Healthcare_Data_v1[[#This Row],[Discharge Date]]-_3___Healthcare_Data_v1[[#This Row],[Date of Admission]]</f>
        <v>12</v>
      </c>
      <c r="Q1466" s="1">
        <f>IFERROR(_3___Healthcare_Data_v1[[#This Row],[ Billing Amount ]]/_3___Healthcare_Data_v1[[#This Row],[Days in Hospital]],0)</f>
        <v>298.35939933333333</v>
      </c>
      <c r="R1466" s="1" t="str">
        <f>IF(_3___Healthcare_Data_v1[[#This Row],[Age]]&gt;60,"Senior",IF(_3___Healthcare_Data_v1[[#This Row],[Age]]&gt;35,"Middle","Young"))</f>
        <v>Senior</v>
      </c>
    </row>
    <row r="1467" spans="1:18" x14ac:dyDescent="0.3">
      <c r="A1467" s="1" t="s">
        <v>4323</v>
      </c>
      <c r="B1467" s="1" t="s">
        <v>26628</v>
      </c>
      <c r="C1467" s="1" t="s">
        <v>26</v>
      </c>
      <c r="D1467" s="1" t="s">
        <v>114</v>
      </c>
      <c r="E1467" s="1" t="s">
        <v>26620</v>
      </c>
      <c r="F1467" s="2">
        <v>45019</v>
      </c>
      <c r="G1467" s="1" t="s">
        <v>4324</v>
      </c>
      <c r="H1467" s="1" t="s">
        <v>2879</v>
      </c>
      <c r="I1467" s="1" t="s">
        <v>56</v>
      </c>
      <c r="J1467" s="3" t="s">
        <v>28143</v>
      </c>
      <c r="K1467">
        <v>423</v>
      </c>
      <c r="L1467" s="1" t="s">
        <v>42</v>
      </c>
      <c r="M1467" s="2">
        <v>45026</v>
      </c>
      <c r="N1467" s="1" t="s">
        <v>23</v>
      </c>
      <c r="O1467" s="1" t="s">
        <v>32</v>
      </c>
      <c r="P1467" s="1">
        <f>_3___Healthcare_Data_v1[[#This Row],[Discharge Date]]-_3___Healthcare_Data_v1[[#This Row],[Date of Admission]]</f>
        <v>7</v>
      </c>
      <c r="Q1467" s="1">
        <f>IFERROR(_3___Healthcare_Data_v1[[#This Row],[ Billing Amount ]]/_3___Healthcare_Data_v1[[#This Row],[Days in Hospital]],0)</f>
        <v>1541.7</v>
      </c>
      <c r="R1467" s="1" t="str">
        <f>IF(_3___Healthcare_Data_v1[[#This Row],[Age]]&gt;60,"Senior",IF(_3___Healthcare_Data_v1[[#This Row],[Age]]&gt;35,"Middle","Young"))</f>
        <v>Senior</v>
      </c>
    </row>
    <row r="1468" spans="1:18" x14ac:dyDescent="0.3">
      <c r="A1468" s="1" t="s">
        <v>4325</v>
      </c>
      <c r="B1468" s="1" t="s">
        <v>26640</v>
      </c>
      <c r="C1468" s="1" t="s">
        <v>16</v>
      </c>
      <c r="D1468" s="1" t="s">
        <v>229</v>
      </c>
      <c r="E1468" s="1" t="s">
        <v>18</v>
      </c>
      <c r="F1468" s="2">
        <v>44751</v>
      </c>
      <c r="G1468" s="1" t="s">
        <v>4326</v>
      </c>
      <c r="H1468" s="1" t="s">
        <v>4327</v>
      </c>
      <c r="I1468" s="1" t="s">
        <v>21</v>
      </c>
      <c r="J1468" s="3" t="s">
        <v>28144</v>
      </c>
      <c r="K1468">
        <v>131</v>
      </c>
      <c r="L1468" s="1" t="s">
        <v>38</v>
      </c>
      <c r="M1468" s="2">
        <v>44779</v>
      </c>
      <c r="N1468" s="1" t="s">
        <v>48</v>
      </c>
      <c r="O1468" s="1" t="s">
        <v>24</v>
      </c>
      <c r="P1468" s="1">
        <f>_3___Healthcare_Data_v1[[#This Row],[Discharge Date]]-_3___Healthcare_Data_v1[[#This Row],[Date of Admission]]</f>
        <v>28</v>
      </c>
      <c r="Q1468" s="1">
        <f>IFERROR(_3___Healthcare_Data_v1[[#This Row],[ Billing Amount ]]/_3___Healthcare_Data_v1[[#This Row],[Days in Hospital]],0)</f>
        <v>641.40813571428578</v>
      </c>
      <c r="R1468" s="1" t="str">
        <f>IF(_3___Healthcare_Data_v1[[#This Row],[Age]]&gt;60,"Senior",IF(_3___Healthcare_Data_v1[[#This Row],[Age]]&gt;35,"Middle","Young"))</f>
        <v>Senior</v>
      </c>
    </row>
    <row r="1469" spans="1:18" x14ac:dyDescent="0.3">
      <c r="A1469" s="1" t="s">
        <v>4328</v>
      </c>
      <c r="B1469" s="1" t="s">
        <v>26626</v>
      </c>
      <c r="C1469" s="1" t="s">
        <v>26</v>
      </c>
      <c r="D1469" s="1" t="s">
        <v>229</v>
      </c>
      <c r="E1469" s="1" t="s">
        <v>28</v>
      </c>
      <c r="F1469" s="2">
        <v>45201</v>
      </c>
      <c r="G1469" s="1" t="s">
        <v>4329</v>
      </c>
      <c r="H1469" s="1" t="s">
        <v>1761</v>
      </c>
      <c r="I1469" s="1" t="s">
        <v>26607</v>
      </c>
      <c r="J1469" s="3" t="s">
        <v>28145</v>
      </c>
      <c r="K1469">
        <v>298</v>
      </c>
      <c r="L1469" s="1" t="s">
        <v>22</v>
      </c>
      <c r="M1469" s="2">
        <v>45205</v>
      </c>
      <c r="N1469" s="1" t="s">
        <v>43</v>
      </c>
      <c r="O1469" s="1" t="s">
        <v>24</v>
      </c>
      <c r="P1469" s="1">
        <f>_3___Healthcare_Data_v1[[#This Row],[Discharge Date]]-_3___Healthcare_Data_v1[[#This Row],[Date of Admission]]</f>
        <v>4</v>
      </c>
      <c r="Q1469" s="1">
        <f>IFERROR(_3___Healthcare_Data_v1[[#This Row],[ Billing Amount ]]/_3___Healthcare_Data_v1[[#This Row],[Days in Hospital]],0)</f>
        <v>4113.8986274999997</v>
      </c>
      <c r="R1469" s="1" t="str">
        <f>IF(_3___Healthcare_Data_v1[[#This Row],[Age]]&gt;60,"Senior",IF(_3___Healthcare_Data_v1[[#This Row],[Age]]&gt;35,"Middle","Young"))</f>
        <v>Senior</v>
      </c>
    </row>
    <row r="1470" spans="1:18" x14ac:dyDescent="0.3">
      <c r="A1470" s="1" t="s">
        <v>4330</v>
      </c>
      <c r="B1470" s="1" t="s">
        <v>26714</v>
      </c>
      <c r="C1470" s="1" t="s">
        <v>26</v>
      </c>
      <c r="D1470" s="1" t="s">
        <v>62</v>
      </c>
      <c r="E1470" s="1" t="s">
        <v>26615</v>
      </c>
      <c r="F1470" s="2">
        <v>43744</v>
      </c>
      <c r="G1470" s="1" t="s">
        <v>4331</v>
      </c>
      <c r="H1470" s="1" t="s">
        <v>4332</v>
      </c>
      <c r="I1470" s="1" t="s">
        <v>21</v>
      </c>
      <c r="J1470" s="3" t="s">
        <v>28146</v>
      </c>
      <c r="K1470">
        <v>474</v>
      </c>
      <c r="L1470" s="1" t="s">
        <v>22</v>
      </c>
      <c r="M1470" s="2">
        <v>43750</v>
      </c>
      <c r="N1470" s="1" t="s">
        <v>43</v>
      </c>
      <c r="O1470" s="1" t="s">
        <v>44</v>
      </c>
      <c r="P1470" s="1">
        <f>_3___Healthcare_Data_v1[[#This Row],[Discharge Date]]-_3___Healthcare_Data_v1[[#This Row],[Date of Admission]]</f>
        <v>6</v>
      </c>
      <c r="Q1470" s="1">
        <f>IFERROR(_3___Healthcare_Data_v1[[#This Row],[ Billing Amount ]]/_3___Healthcare_Data_v1[[#This Row],[Days in Hospital]],0)</f>
        <v>4040.5833449999996</v>
      </c>
      <c r="R1470" s="1" t="str">
        <f>IF(_3___Healthcare_Data_v1[[#This Row],[Age]]&gt;60,"Senior",IF(_3___Healthcare_Data_v1[[#This Row],[Age]]&gt;35,"Middle","Young"))</f>
        <v>Senior</v>
      </c>
    </row>
    <row r="1471" spans="1:18" x14ac:dyDescent="0.3">
      <c r="A1471" s="1" t="s">
        <v>4333</v>
      </c>
      <c r="B1471" s="1" t="s">
        <v>26980</v>
      </c>
      <c r="C1471" s="1" t="s">
        <v>26</v>
      </c>
      <c r="D1471" s="1" t="s">
        <v>89</v>
      </c>
      <c r="E1471" s="1" t="s">
        <v>26615</v>
      </c>
      <c r="F1471" s="2">
        <v>44482</v>
      </c>
      <c r="G1471" s="1" t="s">
        <v>4334</v>
      </c>
      <c r="H1471" s="1" t="s">
        <v>2417</v>
      </c>
      <c r="I1471" s="1" t="s">
        <v>60</v>
      </c>
      <c r="J1471" s="3" t="s">
        <v>28147</v>
      </c>
      <c r="K1471">
        <v>171</v>
      </c>
      <c r="L1471" s="1" t="s">
        <v>22</v>
      </c>
      <c r="M1471" s="2">
        <v>44487</v>
      </c>
      <c r="N1471" s="1" t="s">
        <v>31</v>
      </c>
      <c r="O1471" s="1" t="s">
        <v>32</v>
      </c>
      <c r="P1471" s="1">
        <f>_3___Healthcare_Data_v1[[#This Row],[Discharge Date]]-_3___Healthcare_Data_v1[[#This Row],[Date of Admission]]</f>
        <v>5</v>
      </c>
      <c r="Q1471" s="1">
        <f>IFERROR(_3___Healthcare_Data_v1[[#This Row],[ Billing Amount ]]/_3___Healthcare_Data_v1[[#This Row],[Days in Hospital]],0)</f>
        <v>4697.0040939999999</v>
      </c>
      <c r="R1471" s="1" t="str">
        <f>IF(_3___Healthcare_Data_v1[[#This Row],[Age]]&gt;60,"Senior",IF(_3___Healthcare_Data_v1[[#This Row],[Age]]&gt;35,"Middle","Young"))</f>
        <v>Senior</v>
      </c>
    </row>
    <row r="1472" spans="1:18" x14ac:dyDescent="0.3">
      <c r="A1472" s="1" t="s">
        <v>4335</v>
      </c>
      <c r="B1472" s="1" t="s">
        <v>26723</v>
      </c>
      <c r="C1472" s="1" t="s">
        <v>26</v>
      </c>
      <c r="D1472" s="1" t="s">
        <v>114</v>
      </c>
      <c r="E1472" s="1" t="s">
        <v>26615</v>
      </c>
      <c r="F1472" s="2">
        <v>44166</v>
      </c>
      <c r="G1472" s="1" t="s">
        <v>4336</v>
      </c>
      <c r="H1472" s="1" t="s">
        <v>4337</v>
      </c>
      <c r="I1472" s="1" t="s">
        <v>60</v>
      </c>
      <c r="J1472" s="3" t="s">
        <v>28148</v>
      </c>
      <c r="K1472">
        <v>422</v>
      </c>
      <c r="L1472" s="1" t="s">
        <v>42</v>
      </c>
      <c r="M1472" s="2">
        <v>44181</v>
      </c>
      <c r="N1472" s="1" t="s">
        <v>43</v>
      </c>
      <c r="O1472" s="1" t="s">
        <v>32</v>
      </c>
      <c r="P1472" s="1">
        <f>_3___Healthcare_Data_v1[[#This Row],[Discharge Date]]-_3___Healthcare_Data_v1[[#This Row],[Date of Admission]]</f>
        <v>15</v>
      </c>
      <c r="Q1472" s="1">
        <f>IFERROR(_3___Healthcare_Data_v1[[#This Row],[ Billing Amount ]]/_3___Healthcare_Data_v1[[#This Row],[Days in Hospital]],0)</f>
        <v>1838.5111573333334</v>
      </c>
      <c r="R1472" s="1" t="str">
        <f>IF(_3___Healthcare_Data_v1[[#This Row],[Age]]&gt;60,"Senior",IF(_3___Healthcare_Data_v1[[#This Row],[Age]]&gt;35,"Middle","Young"))</f>
        <v>Senior</v>
      </c>
    </row>
    <row r="1473" spans="1:18" x14ac:dyDescent="0.3">
      <c r="A1473" s="1" t="s">
        <v>4338</v>
      </c>
      <c r="B1473" s="1" t="s">
        <v>26723</v>
      </c>
      <c r="C1473" s="1" t="s">
        <v>26</v>
      </c>
      <c r="D1473" s="1" t="s">
        <v>27</v>
      </c>
      <c r="E1473" s="1" t="s">
        <v>26620</v>
      </c>
      <c r="F1473" s="2">
        <v>44425</v>
      </c>
      <c r="G1473" s="1" t="s">
        <v>4339</v>
      </c>
      <c r="H1473" s="1" t="s">
        <v>4340</v>
      </c>
      <c r="I1473" s="1" t="s">
        <v>60</v>
      </c>
      <c r="J1473" s="3" t="s">
        <v>28149</v>
      </c>
      <c r="K1473">
        <v>355</v>
      </c>
      <c r="L1473" s="1" t="s">
        <v>42</v>
      </c>
      <c r="M1473" s="2">
        <v>44428</v>
      </c>
      <c r="N1473" s="1" t="s">
        <v>23</v>
      </c>
      <c r="O1473" s="1" t="s">
        <v>32</v>
      </c>
      <c r="P1473" s="1">
        <f>_3___Healthcare_Data_v1[[#This Row],[Discharge Date]]-_3___Healthcare_Data_v1[[#This Row],[Date of Admission]]</f>
        <v>3</v>
      </c>
      <c r="Q1473" s="1">
        <f>IFERROR(_3___Healthcare_Data_v1[[#This Row],[ Billing Amount ]]/_3___Healthcare_Data_v1[[#This Row],[Days in Hospital]],0)</f>
        <v>9040.2390099999993</v>
      </c>
      <c r="R1473" s="1" t="str">
        <f>IF(_3___Healthcare_Data_v1[[#This Row],[Age]]&gt;60,"Senior",IF(_3___Healthcare_Data_v1[[#This Row],[Age]]&gt;35,"Middle","Young"))</f>
        <v>Senior</v>
      </c>
    </row>
    <row r="1474" spans="1:18" x14ac:dyDescent="0.3">
      <c r="A1474" s="1" t="s">
        <v>4341</v>
      </c>
      <c r="B1474" s="1" t="s">
        <v>26967</v>
      </c>
      <c r="C1474" s="1" t="s">
        <v>16</v>
      </c>
      <c r="D1474" s="1" t="s">
        <v>27</v>
      </c>
      <c r="E1474" s="1" t="s">
        <v>26620</v>
      </c>
      <c r="F1474" s="2">
        <v>43968</v>
      </c>
      <c r="G1474" s="1" t="s">
        <v>4342</v>
      </c>
      <c r="H1474" s="1" t="s">
        <v>4343</v>
      </c>
      <c r="I1474" s="1" t="s">
        <v>21</v>
      </c>
      <c r="J1474" s="3" t="s">
        <v>28150</v>
      </c>
      <c r="K1474">
        <v>349</v>
      </c>
      <c r="L1474" s="1" t="s">
        <v>42</v>
      </c>
      <c r="M1474" s="2">
        <v>43973</v>
      </c>
      <c r="N1474" s="1" t="s">
        <v>31</v>
      </c>
      <c r="O1474" s="1" t="s">
        <v>24</v>
      </c>
      <c r="P1474" s="1">
        <f>_3___Healthcare_Data_v1[[#This Row],[Discharge Date]]-_3___Healthcare_Data_v1[[#This Row],[Date of Admission]]</f>
        <v>5</v>
      </c>
      <c r="Q1474" s="1">
        <f>IFERROR(_3___Healthcare_Data_v1[[#This Row],[ Billing Amount ]]/_3___Healthcare_Data_v1[[#This Row],[Days in Hospital]],0)</f>
        <v>715.43258200000002</v>
      </c>
      <c r="R1474" s="1" t="str">
        <f>IF(_3___Healthcare_Data_v1[[#This Row],[Age]]&gt;60,"Senior",IF(_3___Healthcare_Data_v1[[#This Row],[Age]]&gt;35,"Middle","Young"))</f>
        <v>Senior</v>
      </c>
    </row>
    <row r="1475" spans="1:18" x14ac:dyDescent="0.3">
      <c r="A1475" s="1" t="s">
        <v>4344</v>
      </c>
      <c r="B1475" s="1" t="s">
        <v>26668</v>
      </c>
      <c r="C1475" s="1" t="s">
        <v>26</v>
      </c>
      <c r="D1475" s="1" t="s">
        <v>17</v>
      </c>
      <c r="E1475" s="1" t="s">
        <v>28</v>
      </c>
      <c r="F1475" s="2">
        <v>44423</v>
      </c>
      <c r="G1475" s="1" t="s">
        <v>4345</v>
      </c>
      <c r="H1475" s="1" t="s">
        <v>4346</v>
      </c>
      <c r="I1475" s="1" t="s">
        <v>21</v>
      </c>
      <c r="J1475" s="3" t="s">
        <v>28151</v>
      </c>
      <c r="K1475">
        <v>470</v>
      </c>
      <c r="L1475" s="1" t="s">
        <v>42</v>
      </c>
      <c r="M1475" s="2">
        <v>44430</v>
      </c>
      <c r="N1475" s="1" t="s">
        <v>84</v>
      </c>
      <c r="O1475" s="1" t="s">
        <v>32</v>
      </c>
      <c r="P1475" s="1">
        <f>_3___Healthcare_Data_v1[[#This Row],[Discharge Date]]-_3___Healthcare_Data_v1[[#This Row],[Date of Admission]]</f>
        <v>7</v>
      </c>
      <c r="Q1475" s="1">
        <f>IFERROR(_3___Healthcare_Data_v1[[#This Row],[ Billing Amount ]]/_3___Healthcare_Data_v1[[#This Row],[Days in Hospital]],0)</f>
        <v>969.01038900000003</v>
      </c>
      <c r="R1475" s="1" t="str">
        <f>IF(_3___Healthcare_Data_v1[[#This Row],[Age]]&gt;60,"Senior",IF(_3___Healthcare_Data_v1[[#This Row],[Age]]&gt;35,"Middle","Young"))</f>
        <v>Senior</v>
      </c>
    </row>
    <row r="1476" spans="1:18" x14ac:dyDescent="0.3">
      <c r="A1476" s="1" t="s">
        <v>4347</v>
      </c>
      <c r="B1476" s="1" t="s">
        <v>26612</v>
      </c>
      <c r="C1476" s="1" t="s">
        <v>26</v>
      </c>
      <c r="D1476" s="1" t="s">
        <v>49</v>
      </c>
      <c r="E1476" s="1" t="s">
        <v>26615</v>
      </c>
      <c r="F1476" s="2">
        <v>44545</v>
      </c>
      <c r="G1476" s="1" t="s">
        <v>4348</v>
      </c>
      <c r="H1476" s="1" t="s">
        <v>3807</v>
      </c>
      <c r="I1476" s="1" t="s">
        <v>56</v>
      </c>
      <c r="J1476" s="3" t="s">
        <v>28152</v>
      </c>
      <c r="K1476">
        <v>430</v>
      </c>
      <c r="L1476" s="1" t="s">
        <v>38</v>
      </c>
      <c r="M1476" s="2">
        <v>44555</v>
      </c>
      <c r="N1476" s="1" t="s">
        <v>23</v>
      </c>
      <c r="O1476" s="1" t="s">
        <v>32</v>
      </c>
      <c r="P1476" s="1">
        <f>_3___Healthcare_Data_v1[[#This Row],[Discharge Date]]-_3___Healthcare_Data_v1[[#This Row],[Date of Admission]]</f>
        <v>10</v>
      </c>
      <c r="Q1476" s="1">
        <f>IFERROR(_3___Healthcare_Data_v1[[#This Row],[ Billing Amount ]]/_3___Healthcare_Data_v1[[#This Row],[Days in Hospital]],0)</f>
        <v>1435.5394120000001</v>
      </c>
      <c r="R1476" s="1" t="str">
        <f>IF(_3___Healthcare_Data_v1[[#This Row],[Age]]&gt;60,"Senior",IF(_3___Healthcare_Data_v1[[#This Row],[Age]]&gt;35,"Middle","Young"))</f>
        <v>Senior</v>
      </c>
    </row>
    <row r="1477" spans="1:18" x14ac:dyDescent="0.3">
      <c r="A1477" s="1" t="s">
        <v>4349</v>
      </c>
      <c r="B1477" s="1" t="s">
        <v>26657</v>
      </c>
      <c r="C1477" s="1" t="s">
        <v>26</v>
      </c>
      <c r="D1477" s="1" t="s">
        <v>27</v>
      </c>
      <c r="E1477" s="1" t="s">
        <v>26615</v>
      </c>
      <c r="F1477" s="2">
        <v>44381</v>
      </c>
      <c r="G1477" s="1" t="s">
        <v>4350</v>
      </c>
      <c r="H1477" s="1" t="s">
        <v>4351</v>
      </c>
      <c r="I1477" s="1" t="s">
        <v>21</v>
      </c>
      <c r="J1477" s="3" t="s">
        <v>28153</v>
      </c>
      <c r="K1477">
        <v>178</v>
      </c>
      <c r="L1477" s="1" t="s">
        <v>42</v>
      </c>
      <c r="M1477" s="2">
        <v>44406</v>
      </c>
      <c r="N1477" s="1" t="s">
        <v>43</v>
      </c>
      <c r="O1477" s="1" t="s">
        <v>44</v>
      </c>
      <c r="P1477" s="1">
        <f>_3___Healthcare_Data_v1[[#This Row],[Discharge Date]]-_3___Healthcare_Data_v1[[#This Row],[Date of Admission]]</f>
        <v>25</v>
      </c>
      <c r="Q1477" s="1">
        <f>IFERROR(_3___Healthcare_Data_v1[[#This Row],[ Billing Amount ]]/_3___Healthcare_Data_v1[[#This Row],[Days in Hospital]],0)</f>
        <v>1516.2896332</v>
      </c>
      <c r="R1477" s="1" t="str">
        <f>IF(_3___Healthcare_Data_v1[[#This Row],[Age]]&gt;60,"Senior",IF(_3___Healthcare_Data_v1[[#This Row],[Age]]&gt;35,"Middle","Young"))</f>
        <v>Senior</v>
      </c>
    </row>
    <row r="1478" spans="1:18" x14ac:dyDescent="0.3">
      <c r="A1478" s="1" t="s">
        <v>4352</v>
      </c>
      <c r="B1478" s="1" t="s">
        <v>26710</v>
      </c>
      <c r="C1478" s="1" t="s">
        <v>26</v>
      </c>
      <c r="D1478" s="1" t="s">
        <v>114</v>
      </c>
      <c r="E1478" s="1" t="s">
        <v>26615</v>
      </c>
      <c r="F1478" s="2">
        <v>44080</v>
      </c>
      <c r="G1478" s="1" t="s">
        <v>4353</v>
      </c>
      <c r="H1478" s="1" t="s">
        <v>4354</v>
      </c>
      <c r="I1478" s="1" t="s">
        <v>21</v>
      </c>
      <c r="J1478" s="3" t="s">
        <v>28154</v>
      </c>
      <c r="K1478">
        <v>272</v>
      </c>
      <c r="L1478" s="1" t="s">
        <v>42</v>
      </c>
      <c r="M1478" s="2">
        <v>44101</v>
      </c>
      <c r="N1478" s="1" t="s">
        <v>31</v>
      </c>
      <c r="O1478" s="1" t="s">
        <v>44</v>
      </c>
      <c r="P1478" s="1">
        <f>_3___Healthcare_Data_v1[[#This Row],[Discharge Date]]-_3___Healthcare_Data_v1[[#This Row],[Date of Admission]]</f>
        <v>21</v>
      </c>
      <c r="Q1478" s="1">
        <f>IFERROR(_3___Healthcare_Data_v1[[#This Row],[ Billing Amount ]]/_3___Healthcare_Data_v1[[#This Row],[Days in Hospital]],0)</f>
        <v>1810.5608609523808</v>
      </c>
      <c r="R1478" s="1" t="str">
        <f>IF(_3___Healthcare_Data_v1[[#This Row],[Age]]&gt;60,"Senior",IF(_3___Healthcare_Data_v1[[#This Row],[Age]]&gt;35,"Middle","Young"))</f>
        <v>Senior</v>
      </c>
    </row>
    <row r="1479" spans="1:18" x14ac:dyDescent="0.3">
      <c r="A1479" s="1" t="s">
        <v>4355</v>
      </c>
      <c r="B1479" s="1" t="s">
        <v>26710</v>
      </c>
      <c r="C1479" s="1" t="s">
        <v>16</v>
      </c>
      <c r="D1479" s="1" t="s">
        <v>27</v>
      </c>
      <c r="E1479" s="1" t="s">
        <v>69</v>
      </c>
      <c r="F1479" s="2">
        <v>44648</v>
      </c>
      <c r="G1479" s="1" t="s">
        <v>4356</v>
      </c>
      <c r="H1479" s="1" t="s">
        <v>4357</v>
      </c>
      <c r="I1479" s="1" t="s">
        <v>21</v>
      </c>
      <c r="J1479" s="3" t="s">
        <v>28155</v>
      </c>
      <c r="K1479">
        <v>228</v>
      </c>
      <c r="L1479" s="1" t="s">
        <v>22</v>
      </c>
      <c r="M1479" s="2">
        <v>44670</v>
      </c>
      <c r="N1479" s="1" t="s">
        <v>31</v>
      </c>
      <c r="O1479" s="1" t="s">
        <v>44</v>
      </c>
      <c r="P1479" s="1">
        <f>_3___Healthcare_Data_v1[[#This Row],[Discharge Date]]-_3___Healthcare_Data_v1[[#This Row],[Date of Admission]]</f>
        <v>22</v>
      </c>
      <c r="Q1479" s="1">
        <f>IFERROR(_3___Healthcare_Data_v1[[#This Row],[ Billing Amount ]]/_3___Healthcare_Data_v1[[#This Row],[Days in Hospital]],0)</f>
        <v>2879.7299472727273</v>
      </c>
      <c r="R1479" s="1" t="str">
        <f>IF(_3___Healthcare_Data_v1[[#This Row],[Age]]&gt;60,"Senior",IF(_3___Healthcare_Data_v1[[#This Row],[Age]]&gt;35,"Middle","Young"))</f>
        <v>Senior</v>
      </c>
    </row>
    <row r="1480" spans="1:18" x14ac:dyDescent="0.3">
      <c r="A1480" s="1" t="s">
        <v>4358</v>
      </c>
      <c r="B1480" s="1" t="s">
        <v>26644</v>
      </c>
      <c r="C1480" s="1" t="s">
        <v>16</v>
      </c>
      <c r="D1480" s="1" t="s">
        <v>62</v>
      </c>
      <c r="E1480" s="1" t="s">
        <v>35</v>
      </c>
      <c r="F1480" s="2">
        <v>44712</v>
      </c>
      <c r="G1480" s="1" t="s">
        <v>4359</v>
      </c>
      <c r="H1480" s="1" t="s">
        <v>4360</v>
      </c>
      <c r="I1480" s="1" t="s">
        <v>21</v>
      </c>
      <c r="J1480" s="3" t="s">
        <v>28156</v>
      </c>
      <c r="K1480">
        <v>466</v>
      </c>
      <c r="L1480" s="1" t="s">
        <v>22</v>
      </c>
      <c r="M1480" s="2">
        <v>44712</v>
      </c>
      <c r="N1480" s="1" t="s">
        <v>84</v>
      </c>
      <c r="O1480" s="1" t="s">
        <v>32</v>
      </c>
      <c r="P1480" s="1">
        <f>_3___Healthcare_Data_v1[[#This Row],[Discharge Date]]-_3___Healthcare_Data_v1[[#This Row],[Date of Admission]]</f>
        <v>0</v>
      </c>
      <c r="Q1480" s="1">
        <f>IFERROR(_3___Healthcare_Data_v1[[#This Row],[ Billing Amount ]]/_3___Healthcare_Data_v1[[#This Row],[Days in Hospital]],0)</f>
        <v>0</v>
      </c>
      <c r="R1480" s="1" t="str">
        <f>IF(_3___Healthcare_Data_v1[[#This Row],[Age]]&gt;60,"Senior",IF(_3___Healthcare_Data_v1[[#This Row],[Age]]&gt;35,"Middle","Young"))</f>
        <v>Senior</v>
      </c>
    </row>
    <row r="1481" spans="1:18" x14ac:dyDescent="0.3">
      <c r="A1481" s="1" t="s">
        <v>4361</v>
      </c>
      <c r="B1481" s="1" t="s">
        <v>26704</v>
      </c>
      <c r="C1481" s="1" t="s">
        <v>26</v>
      </c>
      <c r="D1481" s="1" t="s">
        <v>34</v>
      </c>
      <c r="E1481" s="1" t="s">
        <v>28</v>
      </c>
      <c r="F1481" s="2">
        <v>45029</v>
      </c>
      <c r="G1481" s="1" t="s">
        <v>4362</v>
      </c>
      <c r="H1481" s="1" t="s">
        <v>4363</v>
      </c>
      <c r="I1481" s="1" t="s">
        <v>60</v>
      </c>
      <c r="J1481" s="3" t="s">
        <v>28157</v>
      </c>
      <c r="K1481">
        <v>148</v>
      </c>
      <c r="L1481" s="1" t="s">
        <v>22</v>
      </c>
      <c r="M1481" s="2">
        <v>45036</v>
      </c>
      <c r="N1481" s="1" t="s">
        <v>48</v>
      </c>
      <c r="O1481" s="1" t="s">
        <v>24</v>
      </c>
      <c r="P1481" s="1">
        <f>_3___Healthcare_Data_v1[[#This Row],[Discharge Date]]-_3___Healthcare_Data_v1[[#This Row],[Date of Admission]]</f>
        <v>7</v>
      </c>
      <c r="Q1481" s="1">
        <f>IFERROR(_3___Healthcare_Data_v1[[#This Row],[ Billing Amount ]]/_3___Healthcare_Data_v1[[#This Row],[Days in Hospital]],0)</f>
        <v>4285.7235514285712</v>
      </c>
      <c r="R1481" s="1" t="str">
        <f>IF(_3___Healthcare_Data_v1[[#This Row],[Age]]&gt;60,"Senior",IF(_3___Healthcare_Data_v1[[#This Row],[Age]]&gt;35,"Middle","Young"))</f>
        <v>Senior</v>
      </c>
    </row>
    <row r="1482" spans="1:18" x14ac:dyDescent="0.3">
      <c r="A1482" s="1" t="s">
        <v>4364</v>
      </c>
      <c r="B1482" s="1" t="s">
        <v>26626</v>
      </c>
      <c r="C1482" s="1" t="s">
        <v>16</v>
      </c>
      <c r="D1482" s="1" t="s">
        <v>34</v>
      </c>
      <c r="E1482" s="1" t="s">
        <v>18</v>
      </c>
      <c r="F1482" s="2">
        <v>43566</v>
      </c>
      <c r="G1482" s="1" t="s">
        <v>4365</v>
      </c>
      <c r="H1482" s="1" t="s">
        <v>1063</v>
      </c>
      <c r="I1482" s="1" t="s">
        <v>26607</v>
      </c>
      <c r="J1482" s="3" t="s">
        <v>28158</v>
      </c>
      <c r="K1482">
        <v>223</v>
      </c>
      <c r="L1482" s="1" t="s">
        <v>42</v>
      </c>
      <c r="M1482" s="2">
        <v>43578</v>
      </c>
      <c r="N1482" s="1" t="s">
        <v>48</v>
      </c>
      <c r="O1482" s="1" t="s">
        <v>24</v>
      </c>
      <c r="P1482" s="1">
        <f>_3___Healthcare_Data_v1[[#This Row],[Discharge Date]]-_3___Healthcare_Data_v1[[#This Row],[Date of Admission]]</f>
        <v>12</v>
      </c>
      <c r="Q1482" s="1">
        <f>IFERROR(_3___Healthcare_Data_v1[[#This Row],[ Billing Amount ]]/_3___Healthcare_Data_v1[[#This Row],[Days in Hospital]],0)</f>
        <v>143.98873775000001</v>
      </c>
      <c r="R1482" s="1" t="str">
        <f>IF(_3___Healthcare_Data_v1[[#This Row],[Age]]&gt;60,"Senior",IF(_3___Healthcare_Data_v1[[#This Row],[Age]]&gt;35,"Middle","Young"))</f>
        <v>Senior</v>
      </c>
    </row>
    <row r="1483" spans="1:18" x14ac:dyDescent="0.3">
      <c r="A1483" s="1" t="s">
        <v>4366</v>
      </c>
      <c r="B1483" s="1" t="s">
        <v>26661</v>
      </c>
      <c r="C1483" s="1" t="s">
        <v>26</v>
      </c>
      <c r="D1483" s="1" t="s">
        <v>27</v>
      </c>
      <c r="E1483" s="1" t="s">
        <v>28</v>
      </c>
      <c r="F1483" s="2">
        <v>43492</v>
      </c>
      <c r="G1483" s="1" t="s">
        <v>4367</v>
      </c>
      <c r="H1483" s="1" t="s">
        <v>4368</v>
      </c>
      <c r="I1483" s="1" t="s">
        <v>56</v>
      </c>
      <c r="J1483" s="3" t="s">
        <v>28159</v>
      </c>
      <c r="K1483">
        <v>106</v>
      </c>
      <c r="L1483" s="1" t="s">
        <v>42</v>
      </c>
      <c r="M1483" s="2">
        <v>43512</v>
      </c>
      <c r="N1483" s="1" t="s">
        <v>23</v>
      </c>
      <c r="O1483" s="1" t="s">
        <v>44</v>
      </c>
      <c r="P1483" s="1">
        <f>_3___Healthcare_Data_v1[[#This Row],[Discharge Date]]-_3___Healthcare_Data_v1[[#This Row],[Date of Admission]]</f>
        <v>20</v>
      </c>
      <c r="Q1483" s="1">
        <f>IFERROR(_3___Healthcare_Data_v1[[#This Row],[ Billing Amount ]]/_3___Healthcare_Data_v1[[#This Row],[Days in Hospital]],0)</f>
        <v>1363.102341</v>
      </c>
      <c r="R1483" s="1" t="str">
        <f>IF(_3___Healthcare_Data_v1[[#This Row],[Age]]&gt;60,"Senior",IF(_3___Healthcare_Data_v1[[#This Row],[Age]]&gt;35,"Middle","Young"))</f>
        <v>Senior</v>
      </c>
    </row>
    <row r="1484" spans="1:18" x14ac:dyDescent="0.3">
      <c r="A1484" s="1" t="s">
        <v>4369</v>
      </c>
      <c r="B1484" s="1" t="s">
        <v>26653</v>
      </c>
      <c r="C1484" s="1" t="s">
        <v>16</v>
      </c>
      <c r="D1484" s="1" t="s">
        <v>17</v>
      </c>
      <c r="E1484" s="1" t="s">
        <v>26620</v>
      </c>
      <c r="F1484" s="2">
        <v>44511</v>
      </c>
      <c r="G1484" s="1" t="s">
        <v>4370</v>
      </c>
      <c r="H1484" s="1" t="s">
        <v>4371</v>
      </c>
      <c r="I1484" s="1" t="s">
        <v>26607</v>
      </c>
      <c r="J1484" s="3" t="s">
        <v>28160</v>
      </c>
      <c r="K1484">
        <v>320</v>
      </c>
      <c r="L1484" s="1" t="s">
        <v>38</v>
      </c>
      <c r="M1484" s="2">
        <v>44534</v>
      </c>
      <c r="N1484" s="1" t="s">
        <v>31</v>
      </c>
      <c r="O1484" s="1" t="s">
        <v>32</v>
      </c>
      <c r="P1484" s="1">
        <f>_3___Healthcare_Data_v1[[#This Row],[Discharge Date]]-_3___Healthcare_Data_v1[[#This Row],[Date of Admission]]</f>
        <v>23</v>
      </c>
      <c r="Q1484" s="1">
        <f>IFERROR(_3___Healthcare_Data_v1[[#This Row],[ Billing Amount ]]/_3___Healthcare_Data_v1[[#This Row],[Days in Hospital]],0)</f>
        <v>744.37715652173904</v>
      </c>
      <c r="R1484" s="1" t="str">
        <f>IF(_3___Healthcare_Data_v1[[#This Row],[Age]]&gt;60,"Senior",IF(_3___Healthcare_Data_v1[[#This Row],[Age]]&gt;35,"Middle","Young"))</f>
        <v>Senior</v>
      </c>
    </row>
    <row r="1485" spans="1:18" x14ac:dyDescent="0.3">
      <c r="A1485" s="1" t="s">
        <v>4372</v>
      </c>
      <c r="B1485" s="1" t="s">
        <v>26626</v>
      </c>
      <c r="C1485" s="1" t="s">
        <v>26</v>
      </c>
      <c r="D1485" s="1" t="s">
        <v>34</v>
      </c>
      <c r="E1485" s="1" t="s">
        <v>28</v>
      </c>
      <c r="F1485" s="2">
        <v>43962</v>
      </c>
      <c r="G1485" s="1" t="s">
        <v>4373</v>
      </c>
      <c r="H1485" s="1" t="s">
        <v>4374</v>
      </c>
      <c r="I1485" s="1" t="s">
        <v>56</v>
      </c>
      <c r="J1485" s="3" t="s">
        <v>28161</v>
      </c>
      <c r="K1485">
        <v>157</v>
      </c>
      <c r="L1485" s="1" t="s">
        <v>22</v>
      </c>
      <c r="M1485" s="2">
        <v>43966</v>
      </c>
      <c r="N1485" s="1" t="s">
        <v>23</v>
      </c>
      <c r="O1485" s="1" t="s">
        <v>44</v>
      </c>
      <c r="P1485" s="1">
        <f>_3___Healthcare_Data_v1[[#This Row],[Discharge Date]]-_3___Healthcare_Data_v1[[#This Row],[Date of Admission]]</f>
        <v>4</v>
      </c>
      <c r="Q1485" s="1">
        <f>IFERROR(_3___Healthcare_Data_v1[[#This Row],[ Billing Amount ]]/_3___Healthcare_Data_v1[[#This Row],[Days in Hospital]],0)</f>
        <v>6726.7683450000004</v>
      </c>
      <c r="R1485" s="1" t="str">
        <f>IF(_3___Healthcare_Data_v1[[#This Row],[Age]]&gt;60,"Senior",IF(_3___Healthcare_Data_v1[[#This Row],[Age]]&gt;35,"Middle","Young"))</f>
        <v>Senior</v>
      </c>
    </row>
    <row r="1486" spans="1:18" x14ac:dyDescent="0.3">
      <c r="A1486" s="1" t="s">
        <v>4375</v>
      </c>
      <c r="B1486" s="1" t="s">
        <v>26737</v>
      </c>
      <c r="C1486" s="1" t="s">
        <v>26</v>
      </c>
      <c r="D1486" s="1" t="s">
        <v>114</v>
      </c>
      <c r="E1486" s="1" t="s">
        <v>18</v>
      </c>
      <c r="F1486" s="2">
        <v>44594</v>
      </c>
      <c r="G1486" s="1" t="s">
        <v>4376</v>
      </c>
      <c r="H1486" s="1" t="s">
        <v>4377</v>
      </c>
      <c r="I1486" s="1" t="s">
        <v>21</v>
      </c>
      <c r="J1486" s="3" t="s">
        <v>28162</v>
      </c>
      <c r="K1486">
        <v>253</v>
      </c>
      <c r="L1486" s="1" t="s">
        <v>42</v>
      </c>
      <c r="M1486" s="2">
        <v>44620</v>
      </c>
      <c r="N1486" s="1" t="s">
        <v>84</v>
      </c>
      <c r="O1486" s="1" t="s">
        <v>32</v>
      </c>
      <c r="P1486" s="1">
        <f>_3___Healthcare_Data_v1[[#This Row],[Discharge Date]]-_3___Healthcare_Data_v1[[#This Row],[Date of Admission]]</f>
        <v>26</v>
      </c>
      <c r="Q1486" s="1">
        <f>IFERROR(_3___Healthcare_Data_v1[[#This Row],[ Billing Amount ]]/_3___Healthcare_Data_v1[[#This Row],[Days in Hospital]],0)</f>
        <v>1935.7225900000001</v>
      </c>
      <c r="R1486" s="1" t="str">
        <f>IF(_3___Healthcare_Data_v1[[#This Row],[Age]]&gt;60,"Senior",IF(_3___Healthcare_Data_v1[[#This Row],[Age]]&gt;35,"Middle","Young"))</f>
        <v>Senior</v>
      </c>
    </row>
    <row r="1487" spans="1:18" x14ac:dyDescent="0.3">
      <c r="A1487" s="1" t="s">
        <v>4378</v>
      </c>
      <c r="B1487" s="1" t="s">
        <v>26750</v>
      </c>
      <c r="C1487" s="1" t="s">
        <v>26</v>
      </c>
      <c r="D1487" s="1" t="s">
        <v>114</v>
      </c>
      <c r="E1487" s="1" t="s">
        <v>35</v>
      </c>
      <c r="F1487" s="2">
        <v>45077</v>
      </c>
      <c r="G1487" s="1" t="s">
        <v>4379</v>
      </c>
      <c r="H1487" s="1" t="s">
        <v>4380</v>
      </c>
      <c r="I1487" s="1" t="s">
        <v>21</v>
      </c>
      <c r="J1487" s="3" t="s">
        <v>28163</v>
      </c>
      <c r="K1487">
        <v>421</v>
      </c>
      <c r="L1487" s="1" t="s">
        <v>42</v>
      </c>
      <c r="M1487" s="2">
        <v>45087</v>
      </c>
      <c r="N1487" s="1" t="s">
        <v>43</v>
      </c>
      <c r="O1487" s="1" t="s">
        <v>44</v>
      </c>
      <c r="P1487" s="1">
        <f>_3___Healthcare_Data_v1[[#This Row],[Discharge Date]]-_3___Healthcare_Data_v1[[#This Row],[Date of Admission]]</f>
        <v>10</v>
      </c>
      <c r="Q1487" s="1">
        <f>IFERROR(_3___Healthcare_Data_v1[[#This Row],[ Billing Amount ]]/_3___Healthcare_Data_v1[[#This Row],[Days in Hospital]],0)</f>
        <v>1441.7523639999999</v>
      </c>
      <c r="R1487" s="1" t="str">
        <f>IF(_3___Healthcare_Data_v1[[#This Row],[Age]]&gt;60,"Senior",IF(_3___Healthcare_Data_v1[[#This Row],[Age]]&gt;35,"Middle","Young"))</f>
        <v>Senior</v>
      </c>
    </row>
    <row r="1488" spans="1:18" x14ac:dyDescent="0.3">
      <c r="A1488" s="1" t="s">
        <v>4381</v>
      </c>
      <c r="B1488" s="1" t="s">
        <v>26755</v>
      </c>
      <c r="C1488" s="1" t="s">
        <v>26</v>
      </c>
      <c r="D1488" s="1" t="s">
        <v>34</v>
      </c>
      <c r="E1488" s="1" t="s">
        <v>18</v>
      </c>
      <c r="F1488" s="2">
        <v>43986</v>
      </c>
      <c r="G1488" s="1" t="s">
        <v>4382</v>
      </c>
      <c r="H1488" s="1" t="s">
        <v>4383</v>
      </c>
      <c r="I1488" s="1" t="s">
        <v>21</v>
      </c>
      <c r="J1488" s="3" t="s">
        <v>28164</v>
      </c>
      <c r="K1488">
        <v>458</v>
      </c>
      <c r="L1488" s="1" t="s">
        <v>42</v>
      </c>
      <c r="M1488" s="2">
        <v>44011</v>
      </c>
      <c r="N1488" s="1" t="s">
        <v>84</v>
      </c>
      <c r="O1488" s="1" t="s">
        <v>44</v>
      </c>
      <c r="P1488" s="1">
        <f>_3___Healthcare_Data_v1[[#This Row],[Discharge Date]]-_3___Healthcare_Data_v1[[#This Row],[Date of Admission]]</f>
        <v>25</v>
      </c>
      <c r="Q1488" s="1">
        <f>IFERROR(_3___Healthcare_Data_v1[[#This Row],[ Billing Amount ]]/_3___Healthcare_Data_v1[[#This Row],[Days in Hospital]],0)</f>
        <v>295.20075287999998</v>
      </c>
      <c r="R1488" s="1" t="str">
        <f>IF(_3___Healthcare_Data_v1[[#This Row],[Age]]&gt;60,"Senior",IF(_3___Healthcare_Data_v1[[#This Row],[Age]]&gt;35,"Middle","Young"))</f>
        <v>Senior</v>
      </c>
    </row>
    <row r="1489" spans="1:18" x14ac:dyDescent="0.3">
      <c r="A1489" s="1" t="s">
        <v>4384</v>
      </c>
      <c r="B1489" s="1" t="s">
        <v>26958</v>
      </c>
      <c r="C1489" s="1" t="s">
        <v>26</v>
      </c>
      <c r="D1489" s="1" t="s">
        <v>89</v>
      </c>
      <c r="E1489" s="1" t="s">
        <v>26615</v>
      </c>
      <c r="F1489" s="2">
        <v>45096</v>
      </c>
      <c r="G1489" s="1" t="s">
        <v>4385</v>
      </c>
      <c r="H1489" s="1" t="s">
        <v>4386</v>
      </c>
      <c r="I1489" s="1" t="s">
        <v>52</v>
      </c>
      <c r="J1489" s="3" t="s">
        <v>28165</v>
      </c>
      <c r="K1489">
        <v>154</v>
      </c>
      <c r="L1489" s="1" t="s">
        <v>22</v>
      </c>
      <c r="M1489" s="2">
        <v>45115</v>
      </c>
      <c r="N1489" s="1" t="s">
        <v>31</v>
      </c>
      <c r="O1489" s="1" t="s">
        <v>32</v>
      </c>
      <c r="P1489" s="1">
        <f>_3___Healthcare_Data_v1[[#This Row],[Discharge Date]]-_3___Healthcare_Data_v1[[#This Row],[Date of Admission]]</f>
        <v>19</v>
      </c>
      <c r="Q1489" s="1">
        <f>IFERROR(_3___Healthcare_Data_v1[[#This Row],[ Billing Amount ]]/_3___Healthcare_Data_v1[[#This Row],[Days in Hospital]],0)</f>
        <v>1113.9921994736842</v>
      </c>
      <c r="R1489" s="1" t="str">
        <f>IF(_3___Healthcare_Data_v1[[#This Row],[Age]]&gt;60,"Senior",IF(_3___Healthcare_Data_v1[[#This Row],[Age]]&gt;35,"Middle","Young"))</f>
        <v>Senior</v>
      </c>
    </row>
    <row r="1490" spans="1:18" x14ac:dyDescent="0.3">
      <c r="A1490" s="1" t="s">
        <v>4387</v>
      </c>
      <c r="B1490" s="1" t="s">
        <v>26708</v>
      </c>
      <c r="C1490" s="1" t="s">
        <v>16</v>
      </c>
      <c r="D1490" s="1" t="s">
        <v>89</v>
      </c>
      <c r="E1490" s="1" t="s">
        <v>28</v>
      </c>
      <c r="F1490" s="2">
        <v>44701</v>
      </c>
      <c r="G1490" s="1" t="s">
        <v>4388</v>
      </c>
      <c r="H1490" s="1" t="s">
        <v>4389</v>
      </c>
      <c r="I1490" s="1" t="s">
        <v>52</v>
      </c>
      <c r="J1490" s="3" t="s">
        <v>28166</v>
      </c>
      <c r="K1490">
        <v>497</v>
      </c>
      <c r="L1490" s="1" t="s">
        <v>42</v>
      </c>
      <c r="M1490" s="2">
        <v>44710</v>
      </c>
      <c r="N1490" s="1" t="s">
        <v>23</v>
      </c>
      <c r="O1490" s="1" t="s">
        <v>44</v>
      </c>
      <c r="P1490" s="1">
        <f>_3___Healthcare_Data_v1[[#This Row],[Discharge Date]]-_3___Healthcare_Data_v1[[#This Row],[Date of Admission]]</f>
        <v>9</v>
      </c>
      <c r="Q1490" s="1">
        <f>IFERROR(_3___Healthcare_Data_v1[[#This Row],[ Billing Amount ]]/_3___Healthcare_Data_v1[[#This Row],[Days in Hospital]],0)</f>
        <v>719.87709677777775</v>
      </c>
      <c r="R1490" s="1" t="str">
        <f>IF(_3___Healthcare_Data_v1[[#This Row],[Age]]&gt;60,"Senior",IF(_3___Healthcare_Data_v1[[#This Row],[Age]]&gt;35,"Middle","Young"))</f>
        <v>Senior</v>
      </c>
    </row>
    <row r="1491" spans="1:18" x14ac:dyDescent="0.3">
      <c r="A1491" s="1" t="s">
        <v>4390</v>
      </c>
      <c r="B1491" s="1" t="s">
        <v>26723</v>
      </c>
      <c r="C1491" s="1" t="s">
        <v>16</v>
      </c>
      <c r="D1491" s="1" t="s">
        <v>17</v>
      </c>
      <c r="E1491" s="1" t="s">
        <v>18</v>
      </c>
      <c r="F1491" s="2">
        <v>43824</v>
      </c>
      <c r="G1491" s="1" t="s">
        <v>4391</v>
      </c>
      <c r="H1491" s="1" t="s">
        <v>4392</v>
      </c>
      <c r="I1491" s="1" t="s">
        <v>60</v>
      </c>
      <c r="J1491" s="3" t="s">
        <v>28167</v>
      </c>
      <c r="K1491">
        <v>402</v>
      </c>
      <c r="L1491" s="1" t="s">
        <v>42</v>
      </c>
      <c r="M1491" s="2">
        <v>43849</v>
      </c>
      <c r="N1491" s="1" t="s">
        <v>84</v>
      </c>
      <c r="O1491" s="1" t="s">
        <v>24</v>
      </c>
      <c r="P1491" s="1">
        <f>_3___Healthcare_Data_v1[[#This Row],[Discharge Date]]-_3___Healthcare_Data_v1[[#This Row],[Date of Admission]]</f>
        <v>25</v>
      </c>
      <c r="Q1491" s="1">
        <f>IFERROR(_3___Healthcare_Data_v1[[#This Row],[ Billing Amount ]]/_3___Healthcare_Data_v1[[#This Row],[Days in Hospital]],0)</f>
        <v>2174.7168839999999</v>
      </c>
      <c r="R1491" s="1" t="str">
        <f>IF(_3___Healthcare_Data_v1[[#This Row],[Age]]&gt;60,"Senior",IF(_3___Healthcare_Data_v1[[#This Row],[Age]]&gt;35,"Middle","Young"))</f>
        <v>Senior</v>
      </c>
    </row>
    <row r="1492" spans="1:18" x14ac:dyDescent="0.3">
      <c r="A1492" s="1" t="s">
        <v>4393</v>
      </c>
      <c r="B1492" s="1" t="s">
        <v>26928</v>
      </c>
      <c r="C1492" s="1" t="s">
        <v>26</v>
      </c>
      <c r="D1492" s="1" t="s">
        <v>89</v>
      </c>
      <c r="E1492" s="1" t="s">
        <v>35</v>
      </c>
      <c r="F1492" s="2">
        <v>43478</v>
      </c>
      <c r="G1492" s="1" t="s">
        <v>4394</v>
      </c>
      <c r="H1492" s="1" t="s">
        <v>4395</v>
      </c>
      <c r="I1492" s="1" t="s">
        <v>56</v>
      </c>
      <c r="J1492" s="3" t="s">
        <v>28168</v>
      </c>
      <c r="K1492">
        <v>297</v>
      </c>
      <c r="L1492" s="1" t="s">
        <v>42</v>
      </c>
      <c r="M1492" s="2">
        <v>43494</v>
      </c>
      <c r="N1492" s="1" t="s">
        <v>31</v>
      </c>
      <c r="O1492" s="1" t="s">
        <v>44</v>
      </c>
      <c r="P1492" s="1">
        <f>_3___Healthcare_Data_v1[[#This Row],[Discharge Date]]-_3___Healthcare_Data_v1[[#This Row],[Date of Admission]]</f>
        <v>16</v>
      </c>
      <c r="Q1492" s="1">
        <f>IFERROR(_3___Healthcare_Data_v1[[#This Row],[ Billing Amount ]]/_3___Healthcare_Data_v1[[#This Row],[Days in Hospital]],0)</f>
        <v>554.31468287500002</v>
      </c>
      <c r="R1492" s="1" t="str">
        <f>IF(_3___Healthcare_Data_v1[[#This Row],[Age]]&gt;60,"Senior",IF(_3___Healthcare_Data_v1[[#This Row],[Age]]&gt;35,"Middle","Young"))</f>
        <v>Senior</v>
      </c>
    </row>
    <row r="1493" spans="1:18" x14ac:dyDescent="0.3">
      <c r="A1493" s="1" t="s">
        <v>4396</v>
      </c>
      <c r="B1493" s="1" t="s">
        <v>26666</v>
      </c>
      <c r="C1493" s="1" t="s">
        <v>26</v>
      </c>
      <c r="D1493" s="1" t="s">
        <v>229</v>
      </c>
      <c r="E1493" s="1" t="s">
        <v>26615</v>
      </c>
      <c r="F1493" s="2">
        <v>43975</v>
      </c>
      <c r="G1493" s="1" t="s">
        <v>4397</v>
      </c>
      <c r="H1493" s="1" t="s">
        <v>4398</v>
      </c>
      <c r="I1493" s="1" t="s">
        <v>21</v>
      </c>
      <c r="J1493" s="3" t="s">
        <v>28169</v>
      </c>
      <c r="K1493">
        <v>258</v>
      </c>
      <c r="L1493" s="1" t="s">
        <v>22</v>
      </c>
      <c r="M1493" s="2">
        <v>43979</v>
      </c>
      <c r="N1493" s="1" t="s">
        <v>48</v>
      </c>
      <c r="O1493" s="1" t="s">
        <v>24</v>
      </c>
      <c r="P1493" s="1">
        <f>_3___Healthcare_Data_v1[[#This Row],[Discharge Date]]-_3___Healthcare_Data_v1[[#This Row],[Date of Admission]]</f>
        <v>4</v>
      </c>
      <c r="Q1493" s="1">
        <f>IFERROR(_3___Healthcare_Data_v1[[#This Row],[ Billing Amount ]]/_3___Healthcare_Data_v1[[#This Row],[Days in Hospital]],0)</f>
        <v>4948.5428199999997</v>
      </c>
      <c r="R1493" s="1" t="str">
        <f>IF(_3___Healthcare_Data_v1[[#This Row],[Age]]&gt;60,"Senior",IF(_3___Healthcare_Data_v1[[#This Row],[Age]]&gt;35,"Middle","Young"))</f>
        <v>Senior</v>
      </c>
    </row>
    <row r="1494" spans="1:18" x14ac:dyDescent="0.3">
      <c r="A1494" s="1" t="s">
        <v>801</v>
      </c>
      <c r="B1494" s="1" t="s">
        <v>26708</v>
      </c>
      <c r="C1494" s="1" t="s">
        <v>16</v>
      </c>
      <c r="D1494" s="1" t="s">
        <v>49</v>
      </c>
      <c r="E1494" s="1" t="s">
        <v>26620</v>
      </c>
      <c r="F1494" s="2">
        <v>44105</v>
      </c>
      <c r="G1494" s="1" t="s">
        <v>4399</v>
      </c>
      <c r="H1494" s="1" t="s">
        <v>4400</v>
      </c>
      <c r="I1494" s="1" t="s">
        <v>56</v>
      </c>
      <c r="J1494" s="3" t="s">
        <v>28170</v>
      </c>
      <c r="K1494">
        <v>357</v>
      </c>
      <c r="L1494" s="1" t="s">
        <v>42</v>
      </c>
      <c r="M1494" s="2">
        <v>44121</v>
      </c>
      <c r="N1494" s="1" t="s">
        <v>31</v>
      </c>
      <c r="O1494" s="1" t="s">
        <v>24</v>
      </c>
      <c r="P1494" s="1">
        <f>_3___Healthcare_Data_v1[[#This Row],[Discharge Date]]-_3___Healthcare_Data_v1[[#This Row],[Date of Admission]]</f>
        <v>16</v>
      </c>
      <c r="Q1494" s="1">
        <f>IFERROR(_3___Healthcare_Data_v1[[#This Row],[ Billing Amount ]]/_3___Healthcare_Data_v1[[#This Row],[Days in Hospital]],0)</f>
        <v>1181.73467375</v>
      </c>
      <c r="R1494" s="1" t="str">
        <f>IF(_3___Healthcare_Data_v1[[#This Row],[Age]]&gt;60,"Senior",IF(_3___Healthcare_Data_v1[[#This Row],[Age]]&gt;35,"Middle","Young"))</f>
        <v>Senior</v>
      </c>
    </row>
    <row r="1495" spans="1:18" x14ac:dyDescent="0.3">
      <c r="A1495" s="1" t="s">
        <v>4401</v>
      </c>
      <c r="B1495" s="1" t="s">
        <v>26646</v>
      </c>
      <c r="C1495" s="1" t="s">
        <v>26</v>
      </c>
      <c r="D1495" s="1" t="s">
        <v>27</v>
      </c>
      <c r="E1495" s="1" t="s">
        <v>26615</v>
      </c>
      <c r="F1495" s="2">
        <v>44105</v>
      </c>
      <c r="G1495" s="1" t="s">
        <v>4402</v>
      </c>
      <c r="H1495" s="1" t="s">
        <v>4403</v>
      </c>
      <c r="I1495" s="1" t="s">
        <v>21</v>
      </c>
      <c r="J1495" s="3" t="s">
        <v>28171</v>
      </c>
      <c r="K1495">
        <v>161</v>
      </c>
      <c r="L1495" s="1" t="s">
        <v>22</v>
      </c>
      <c r="M1495" s="2">
        <v>44124</v>
      </c>
      <c r="N1495" s="1" t="s">
        <v>48</v>
      </c>
      <c r="O1495" s="1" t="s">
        <v>44</v>
      </c>
      <c r="P1495" s="1">
        <f>_3___Healthcare_Data_v1[[#This Row],[Discharge Date]]-_3___Healthcare_Data_v1[[#This Row],[Date of Admission]]</f>
        <v>19</v>
      </c>
      <c r="Q1495" s="1">
        <f>IFERROR(_3___Healthcare_Data_v1[[#This Row],[ Billing Amount ]]/_3___Healthcare_Data_v1[[#This Row],[Days in Hospital]],0)</f>
        <v>2069.0957078947367</v>
      </c>
      <c r="R1495" s="1" t="str">
        <f>IF(_3___Healthcare_Data_v1[[#This Row],[Age]]&gt;60,"Senior",IF(_3___Healthcare_Data_v1[[#This Row],[Age]]&gt;35,"Middle","Young"))</f>
        <v>Senior</v>
      </c>
    </row>
    <row r="1496" spans="1:18" x14ac:dyDescent="0.3">
      <c r="A1496" s="1" t="s">
        <v>4404</v>
      </c>
      <c r="B1496" s="1" t="s">
        <v>26710</v>
      </c>
      <c r="C1496" s="1" t="s">
        <v>16</v>
      </c>
      <c r="D1496" s="1" t="s">
        <v>34</v>
      </c>
      <c r="E1496" s="1" t="s">
        <v>35</v>
      </c>
      <c r="F1496" s="2">
        <v>43555</v>
      </c>
      <c r="G1496" s="1" t="s">
        <v>4405</v>
      </c>
      <c r="H1496" s="1" t="s">
        <v>179</v>
      </c>
      <c r="I1496" s="1" t="s">
        <v>21</v>
      </c>
      <c r="J1496" s="3" t="s">
        <v>28172</v>
      </c>
      <c r="K1496">
        <v>144</v>
      </c>
      <c r="L1496" s="1" t="s">
        <v>38</v>
      </c>
      <c r="M1496" s="2">
        <v>43566</v>
      </c>
      <c r="N1496" s="1" t="s">
        <v>43</v>
      </c>
      <c r="O1496" s="1" t="s">
        <v>24</v>
      </c>
      <c r="P1496" s="1">
        <f>_3___Healthcare_Data_v1[[#This Row],[Discharge Date]]-_3___Healthcare_Data_v1[[#This Row],[Date of Admission]]</f>
        <v>11</v>
      </c>
      <c r="Q1496" s="1">
        <f>IFERROR(_3___Healthcare_Data_v1[[#This Row],[ Billing Amount ]]/_3___Healthcare_Data_v1[[#This Row],[Days in Hospital]],0)</f>
        <v>154.37835881818182</v>
      </c>
      <c r="R1496" s="1" t="str">
        <f>IF(_3___Healthcare_Data_v1[[#This Row],[Age]]&gt;60,"Senior",IF(_3___Healthcare_Data_v1[[#This Row],[Age]]&gt;35,"Middle","Young"))</f>
        <v>Senior</v>
      </c>
    </row>
    <row r="1497" spans="1:18" x14ac:dyDescent="0.3">
      <c r="A1497" s="1" t="s">
        <v>4406</v>
      </c>
      <c r="B1497" s="1" t="s">
        <v>26732</v>
      </c>
      <c r="C1497" s="1" t="s">
        <v>26</v>
      </c>
      <c r="D1497" s="1" t="s">
        <v>17</v>
      </c>
      <c r="E1497" s="1" t="s">
        <v>35</v>
      </c>
      <c r="F1497" s="2">
        <v>44530</v>
      </c>
      <c r="G1497" s="1" t="s">
        <v>4407</v>
      </c>
      <c r="H1497" s="1" t="s">
        <v>4408</v>
      </c>
      <c r="I1497" s="1" t="s">
        <v>21</v>
      </c>
      <c r="J1497" s="3" t="s">
        <v>28173</v>
      </c>
      <c r="K1497">
        <v>441</v>
      </c>
      <c r="L1497" s="1" t="s">
        <v>38</v>
      </c>
      <c r="M1497" s="2">
        <v>44546</v>
      </c>
      <c r="N1497" s="1" t="s">
        <v>43</v>
      </c>
      <c r="O1497" s="1" t="s">
        <v>44</v>
      </c>
      <c r="P1497" s="1">
        <f>_3___Healthcare_Data_v1[[#This Row],[Discharge Date]]-_3___Healthcare_Data_v1[[#This Row],[Date of Admission]]</f>
        <v>16</v>
      </c>
      <c r="Q1497" s="1">
        <f>IFERROR(_3___Healthcare_Data_v1[[#This Row],[ Billing Amount ]]/_3___Healthcare_Data_v1[[#This Row],[Days in Hospital]],0)</f>
        <v>1561.692514375</v>
      </c>
      <c r="R1497" s="1" t="str">
        <f>IF(_3___Healthcare_Data_v1[[#This Row],[Age]]&gt;60,"Senior",IF(_3___Healthcare_Data_v1[[#This Row],[Age]]&gt;35,"Middle","Young"))</f>
        <v>Senior</v>
      </c>
    </row>
    <row r="1498" spans="1:18" x14ac:dyDescent="0.3">
      <c r="A1498" s="1" t="s">
        <v>4409</v>
      </c>
      <c r="B1498" s="1" t="s">
        <v>26664</v>
      </c>
      <c r="C1498" s="1" t="s">
        <v>16</v>
      </c>
      <c r="D1498" s="1" t="s">
        <v>49</v>
      </c>
      <c r="E1498" s="1" t="s">
        <v>35</v>
      </c>
      <c r="F1498" s="2">
        <v>43651</v>
      </c>
      <c r="G1498" s="1" t="s">
        <v>4410</v>
      </c>
      <c r="H1498" s="1" t="s">
        <v>4411</v>
      </c>
      <c r="I1498" s="1" t="s">
        <v>56</v>
      </c>
      <c r="J1498" s="3" t="s">
        <v>28174</v>
      </c>
      <c r="K1498">
        <v>137</v>
      </c>
      <c r="L1498" s="1" t="s">
        <v>42</v>
      </c>
      <c r="M1498" s="2">
        <v>43657</v>
      </c>
      <c r="N1498" s="1" t="s">
        <v>43</v>
      </c>
      <c r="O1498" s="1" t="s">
        <v>32</v>
      </c>
      <c r="P1498" s="1">
        <f>_3___Healthcare_Data_v1[[#This Row],[Discharge Date]]-_3___Healthcare_Data_v1[[#This Row],[Date of Admission]]</f>
        <v>6</v>
      </c>
      <c r="Q1498" s="1">
        <f>IFERROR(_3___Healthcare_Data_v1[[#This Row],[ Billing Amount ]]/_3___Healthcare_Data_v1[[#This Row],[Days in Hospital]],0)</f>
        <v>3737.293771666667</v>
      </c>
      <c r="R1498" s="1" t="str">
        <f>IF(_3___Healthcare_Data_v1[[#This Row],[Age]]&gt;60,"Senior",IF(_3___Healthcare_Data_v1[[#This Row],[Age]]&gt;35,"Middle","Young"))</f>
        <v>Senior</v>
      </c>
    </row>
    <row r="1499" spans="1:18" x14ac:dyDescent="0.3">
      <c r="A1499" s="1" t="s">
        <v>2586</v>
      </c>
      <c r="B1499" s="1" t="s">
        <v>26697</v>
      </c>
      <c r="C1499" s="1" t="s">
        <v>16</v>
      </c>
      <c r="D1499" s="1" t="s">
        <v>49</v>
      </c>
      <c r="E1499" s="1" t="s">
        <v>26620</v>
      </c>
      <c r="F1499" s="2">
        <v>43937</v>
      </c>
      <c r="G1499" s="1" t="s">
        <v>4412</v>
      </c>
      <c r="H1499" s="1" t="s">
        <v>4413</v>
      </c>
      <c r="I1499" s="1" t="s">
        <v>21</v>
      </c>
      <c r="J1499" s="3" t="s">
        <v>28175</v>
      </c>
      <c r="K1499">
        <v>473</v>
      </c>
      <c r="L1499" s="1" t="s">
        <v>38</v>
      </c>
      <c r="M1499" s="2">
        <v>43943</v>
      </c>
      <c r="N1499" s="1" t="s">
        <v>43</v>
      </c>
      <c r="O1499" s="1" t="s">
        <v>24</v>
      </c>
      <c r="P1499" s="1">
        <f>_3___Healthcare_Data_v1[[#This Row],[Discharge Date]]-_3___Healthcare_Data_v1[[#This Row],[Date of Admission]]</f>
        <v>6</v>
      </c>
      <c r="Q1499" s="1">
        <f>IFERROR(_3___Healthcare_Data_v1[[#This Row],[ Billing Amount ]]/_3___Healthcare_Data_v1[[#This Row],[Days in Hospital]],0)</f>
        <v>277.44545883333336</v>
      </c>
      <c r="R1499" s="1" t="str">
        <f>IF(_3___Healthcare_Data_v1[[#This Row],[Age]]&gt;60,"Senior",IF(_3___Healthcare_Data_v1[[#This Row],[Age]]&gt;35,"Middle","Young"))</f>
        <v>Senior</v>
      </c>
    </row>
    <row r="1500" spans="1:18" x14ac:dyDescent="0.3">
      <c r="A1500" s="1" t="s">
        <v>4414</v>
      </c>
      <c r="B1500" s="1" t="s">
        <v>26850</v>
      </c>
      <c r="C1500" s="1" t="s">
        <v>16</v>
      </c>
      <c r="D1500" s="1" t="s">
        <v>62</v>
      </c>
      <c r="E1500" s="1" t="s">
        <v>18</v>
      </c>
      <c r="F1500" s="2">
        <v>44104</v>
      </c>
      <c r="G1500" s="1" t="s">
        <v>4415</v>
      </c>
      <c r="H1500" s="1" t="s">
        <v>4416</v>
      </c>
      <c r="I1500" s="1" t="s">
        <v>60</v>
      </c>
      <c r="J1500" s="3" t="s">
        <v>28176</v>
      </c>
      <c r="K1500">
        <v>139</v>
      </c>
      <c r="L1500" s="1" t="s">
        <v>38</v>
      </c>
      <c r="M1500" s="2">
        <v>44107</v>
      </c>
      <c r="N1500" s="1" t="s">
        <v>84</v>
      </c>
      <c r="O1500" s="1" t="s">
        <v>32</v>
      </c>
      <c r="P1500" s="1">
        <f>_3___Healthcare_Data_v1[[#This Row],[Discharge Date]]-_3___Healthcare_Data_v1[[#This Row],[Date of Admission]]</f>
        <v>3</v>
      </c>
      <c r="Q1500" s="1">
        <f>IFERROR(_3___Healthcare_Data_v1[[#This Row],[ Billing Amount ]]/_3___Healthcare_Data_v1[[#This Row],[Days in Hospital]],0)</f>
        <v>8034.7616200000002</v>
      </c>
      <c r="R1500" s="1" t="str">
        <f>IF(_3___Healthcare_Data_v1[[#This Row],[Age]]&gt;60,"Senior",IF(_3___Healthcare_Data_v1[[#This Row],[Age]]&gt;35,"Middle","Young"))</f>
        <v>Senior</v>
      </c>
    </row>
    <row r="1501" spans="1:18" x14ac:dyDescent="0.3">
      <c r="A1501" s="1" t="s">
        <v>4417</v>
      </c>
      <c r="B1501" s="1" t="s">
        <v>26779</v>
      </c>
      <c r="C1501" s="1" t="s">
        <v>16</v>
      </c>
      <c r="D1501" s="1" t="s">
        <v>114</v>
      </c>
      <c r="E1501" s="1" t="s">
        <v>28</v>
      </c>
      <c r="F1501" s="2">
        <v>44670</v>
      </c>
      <c r="G1501" s="1" t="s">
        <v>4418</v>
      </c>
      <c r="H1501" s="1" t="s">
        <v>4419</v>
      </c>
      <c r="I1501" s="1" t="s">
        <v>21</v>
      </c>
      <c r="J1501" s="3" t="s">
        <v>28177</v>
      </c>
      <c r="K1501">
        <v>308</v>
      </c>
      <c r="L1501" s="1" t="s">
        <v>42</v>
      </c>
      <c r="M1501" s="2">
        <v>44696</v>
      </c>
      <c r="N1501" s="1" t="s">
        <v>31</v>
      </c>
      <c r="O1501" s="1" t="s">
        <v>24</v>
      </c>
      <c r="P1501" s="1">
        <f>_3___Healthcare_Data_v1[[#This Row],[Discharge Date]]-_3___Healthcare_Data_v1[[#This Row],[Date of Admission]]</f>
        <v>26</v>
      </c>
      <c r="Q1501" s="1">
        <f>IFERROR(_3___Healthcare_Data_v1[[#This Row],[ Billing Amount ]]/_3___Healthcare_Data_v1[[#This Row],[Days in Hospital]],0)</f>
        <v>463.5554880769231</v>
      </c>
      <c r="R1501" s="1" t="str">
        <f>IF(_3___Healthcare_Data_v1[[#This Row],[Age]]&gt;60,"Senior",IF(_3___Healthcare_Data_v1[[#This Row],[Age]]&gt;35,"Middle","Young"))</f>
        <v>Senior</v>
      </c>
    </row>
    <row r="1502" spans="1:18" x14ac:dyDescent="0.3">
      <c r="A1502" s="1" t="s">
        <v>4420</v>
      </c>
      <c r="B1502" s="1" t="s">
        <v>26644</v>
      </c>
      <c r="C1502" s="1" t="s">
        <v>16</v>
      </c>
      <c r="D1502" s="1" t="s">
        <v>229</v>
      </c>
      <c r="E1502" s="1" t="s">
        <v>26620</v>
      </c>
      <c r="F1502" s="2">
        <v>43712</v>
      </c>
      <c r="G1502" s="1" t="s">
        <v>2341</v>
      </c>
      <c r="H1502" s="1" t="s">
        <v>4421</v>
      </c>
      <c r="I1502" s="1" t="s">
        <v>21</v>
      </c>
      <c r="J1502" s="3" t="s">
        <v>28178</v>
      </c>
      <c r="K1502">
        <v>164</v>
      </c>
      <c r="L1502" s="1" t="s">
        <v>42</v>
      </c>
      <c r="M1502" s="2">
        <v>43715</v>
      </c>
      <c r="N1502" s="1" t="s">
        <v>31</v>
      </c>
      <c r="O1502" s="1" t="s">
        <v>44</v>
      </c>
      <c r="P1502" s="1">
        <f>_3___Healthcare_Data_v1[[#This Row],[Discharge Date]]-_3___Healthcare_Data_v1[[#This Row],[Date of Admission]]</f>
        <v>3</v>
      </c>
      <c r="Q1502" s="1">
        <f>IFERROR(_3___Healthcare_Data_v1[[#This Row],[ Billing Amount ]]/_3___Healthcare_Data_v1[[#This Row],[Days in Hospital]],0)</f>
        <v>6805.8181733333331</v>
      </c>
      <c r="R1502" s="1" t="str">
        <f>IF(_3___Healthcare_Data_v1[[#This Row],[Age]]&gt;60,"Senior",IF(_3___Healthcare_Data_v1[[#This Row],[Age]]&gt;35,"Middle","Young"))</f>
        <v>Senior</v>
      </c>
    </row>
    <row r="1503" spans="1:18" x14ac:dyDescent="0.3">
      <c r="A1503" s="1" t="s">
        <v>4422</v>
      </c>
      <c r="B1503" s="1" t="s">
        <v>26683</v>
      </c>
      <c r="C1503" s="1" t="s">
        <v>26</v>
      </c>
      <c r="D1503" s="1" t="s">
        <v>49</v>
      </c>
      <c r="E1503" s="1" t="s">
        <v>69</v>
      </c>
      <c r="F1503" s="2">
        <v>43609</v>
      </c>
      <c r="G1503" s="1" t="s">
        <v>4423</v>
      </c>
      <c r="H1503" s="1" t="s">
        <v>4424</v>
      </c>
      <c r="I1503" s="1" t="s">
        <v>26607</v>
      </c>
      <c r="J1503" s="3" t="s">
        <v>28179</v>
      </c>
      <c r="K1503">
        <v>121</v>
      </c>
      <c r="L1503" s="1" t="s">
        <v>22</v>
      </c>
      <c r="M1503" s="2">
        <v>43628</v>
      </c>
      <c r="N1503" s="1" t="s">
        <v>84</v>
      </c>
      <c r="O1503" s="1" t="s">
        <v>44</v>
      </c>
      <c r="P1503" s="1">
        <f>_3___Healthcare_Data_v1[[#This Row],[Discharge Date]]-_3___Healthcare_Data_v1[[#This Row],[Date of Admission]]</f>
        <v>19</v>
      </c>
      <c r="Q1503" s="1">
        <f>IFERROR(_3___Healthcare_Data_v1[[#This Row],[ Billing Amount ]]/_3___Healthcare_Data_v1[[#This Row],[Days in Hospital]],0)</f>
        <v>3130.676217368421</v>
      </c>
      <c r="R1503" s="1" t="str">
        <f>IF(_3___Healthcare_Data_v1[[#This Row],[Age]]&gt;60,"Senior",IF(_3___Healthcare_Data_v1[[#This Row],[Age]]&gt;35,"Middle","Young"))</f>
        <v>Senior</v>
      </c>
    </row>
    <row r="1504" spans="1:18" x14ac:dyDescent="0.3">
      <c r="A1504" s="1" t="s">
        <v>4425</v>
      </c>
      <c r="B1504" s="1" t="s">
        <v>26683</v>
      </c>
      <c r="C1504" s="1" t="s">
        <v>16</v>
      </c>
      <c r="D1504" s="1" t="s">
        <v>229</v>
      </c>
      <c r="E1504" s="1" t="s">
        <v>26615</v>
      </c>
      <c r="F1504" s="2">
        <v>44531</v>
      </c>
      <c r="G1504" s="1" t="s">
        <v>4426</v>
      </c>
      <c r="H1504" s="1" t="s">
        <v>4427</v>
      </c>
      <c r="I1504" s="1" t="s">
        <v>52</v>
      </c>
      <c r="J1504" s="3" t="s">
        <v>28180</v>
      </c>
      <c r="K1504">
        <v>351</v>
      </c>
      <c r="L1504" s="1" t="s">
        <v>22</v>
      </c>
      <c r="M1504" s="2">
        <v>44535</v>
      </c>
      <c r="N1504" s="1" t="s">
        <v>31</v>
      </c>
      <c r="O1504" s="1" t="s">
        <v>32</v>
      </c>
      <c r="P1504" s="1">
        <f>_3___Healthcare_Data_v1[[#This Row],[Discharge Date]]-_3___Healthcare_Data_v1[[#This Row],[Date of Admission]]</f>
        <v>4</v>
      </c>
      <c r="Q1504" s="1">
        <f>IFERROR(_3___Healthcare_Data_v1[[#This Row],[ Billing Amount ]]/_3___Healthcare_Data_v1[[#This Row],[Days in Hospital]],0)</f>
        <v>3627.42965</v>
      </c>
      <c r="R1504" s="1" t="str">
        <f>IF(_3___Healthcare_Data_v1[[#This Row],[Age]]&gt;60,"Senior",IF(_3___Healthcare_Data_v1[[#This Row],[Age]]&gt;35,"Middle","Young"))</f>
        <v>Senior</v>
      </c>
    </row>
    <row r="1505" spans="1:18" x14ac:dyDescent="0.3">
      <c r="A1505" s="1" t="s">
        <v>4428</v>
      </c>
      <c r="B1505" s="1" t="s">
        <v>26967</v>
      </c>
      <c r="C1505" s="1" t="s">
        <v>26</v>
      </c>
      <c r="D1505" s="1" t="s">
        <v>27</v>
      </c>
      <c r="E1505" s="1" t="s">
        <v>35</v>
      </c>
      <c r="F1505" s="2">
        <v>45027</v>
      </c>
      <c r="G1505" s="1" t="s">
        <v>4429</v>
      </c>
      <c r="H1505" s="1" t="s">
        <v>4430</v>
      </c>
      <c r="I1505" s="1" t="s">
        <v>21</v>
      </c>
      <c r="J1505" s="3" t="s">
        <v>28181</v>
      </c>
      <c r="K1505">
        <v>249</v>
      </c>
      <c r="L1505" s="1" t="s">
        <v>42</v>
      </c>
      <c r="M1505" s="2">
        <v>45031</v>
      </c>
      <c r="N1505" s="1" t="s">
        <v>23</v>
      </c>
      <c r="O1505" s="1" t="s">
        <v>24</v>
      </c>
      <c r="P1505" s="1">
        <f>_3___Healthcare_Data_v1[[#This Row],[Discharge Date]]-_3___Healthcare_Data_v1[[#This Row],[Date of Admission]]</f>
        <v>4</v>
      </c>
      <c r="Q1505" s="1">
        <f>IFERROR(_3___Healthcare_Data_v1[[#This Row],[ Billing Amount ]]/_3___Healthcare_Data_v1[[#This Row],[Days in Hospital]],0)</f>
        <v>6069.36859</v>
      </c>
      <c r="R1505" s="1" t="str">
        <f>IF(_3___Healthcare_Data_v1[[#This Row],[Age]]&gt;60,"Senior",IF(_3___Healthcare_Data_v1[[#This Row],[Age]]&gt;35,"Middle","Young"))</f>
        <v>Senior</v>
      </c>
    </row>
    <row r="1506" spans="1:18" x14ac:dyDescent="0.3">
      <c r="A1506" s="1" t="s">
        <v>4431</v>
      </c>
      <c r="B1506" s="1" t="s">
        <v>26803</v>
      </c>
      <c r="C1506" s="1" t="s">
        <v>16</v>
      </c>
      <c r="D1506" s="1" t="s">
        <v>114</v>
      </c>
      <c r="E1506" s="1" t="s">
        <v>28</v>
      </c>
      <c r="F1506" s="2">
        <v>44046</v>
      </c>
      <c r="G1506" s="1" t="s">
        <v>4432</v>
      </c>
      <c r="H1506" s="1" t="s">
        <v>4433</v>
      </c>
      <c r="I1506" s="1" t="s">
        <v>56</v>
      </c>
      <c r="J1506" s="3" t="s">
        <v>28182</v>
      </c>
      <c r="K1506">
        <v>346</v>
      </c>
      <c r="L1506" s="1" t="s">
        <v>42</v>
      </c>
      <c r="M1506" s="2">
        <v>44051</v>
      </c>
      <c r="N1506" s="1" t="s">
        <v>23</v>
      </c>
      <c r="O1506" s="1" t="s">
        <v>32</v>
      </c>
      <c r="P1506" s="1">
        <f>_3___Healthcare_Data_v1[[#This Row],[Discharge Date]]-_3___Healthcare_Data_v1[[#This Row],[Date of Admission]]</f>
        <v>5</v>
      </c>
      <c r="Q1506" s="1">
        <f>IFERROR(_3___Healthcare_Data_v1[[#This Row],[ Billing Amount ]]/_3___Healthcare_Data_v1[[#This Row],[Days in Hospital]],0)</f>
        <v>987.06732219999992</v>
      </c>
      <c r="R1506" s="1" t="str">
        <f>IF(_3___Healthcare_Data_v1[[#This Row],[Age]]&gt;60,"Senior",IF(_3___Healthcare_Data_v1[[#This Row],[Age]]&gt;35,"Middle","Young"))</f>
        <v>Senior</v>
      </c>
    </row>
    <row r="1507" spans="1:18" x14ac:dyDescent="0.3">
      <c r="A1507" s="1" t="s">
        <v>4434</v>
      </c>
      <c r="B1507" s="1" t="s">
        <v>26626</v>
      </c>
      <c r="C1507" s="1" t="s">
        <v>26</v>
      </c>
      <c r="D1507" s="1" t="s">
        <v>114</v>
      </c>
      <c r="E1507" s="1" t="s">
        <v>26620</v>
      </c>
      <c r="F1507" s="2">
        <v>43613</v>
      </c>
      <c r="G1507" s="1" t="s">
        <v>4435</v>
      </c>
      <c r="H1507" s="1" t="s">
        <v>4436</v>
      </c>
      <c r="I1507" s="1" t="s">
        <v>21</v>
      </c>
      <c r="J1507" s="3" t="s">
        <v>28183</v>
      </c>
      <c r="K1507">
        <v>422</v>
      </c>
      <c r="L1507" s="1" t="s">
        <v>38</v>
      </c>
      <c r="M1507" s="2">
        <v>43637</v>
      </c>
      <c r="N1507" s="1" t="s">
        <v>43</v>
      </c>
      <c r="O1507" s="1" t="s">
        <v>44</v>
      </c>
      <c r="P1507" s="1">
        <f>_3___Healthcare_Data_v1[[#This Row],[Discharge Date]]-_3___Healthcare_Data_v1[[#This Row],[Date of Admission]]</f>
        <v>24</v>
      </c>
      <c r="Q1507" s="1">
        <f>IFERROR(_3___Healthcare_Data_v1[[#This Row],[ Billing Amount ]]/_3___Healthcare_Data_v1[[#This Row],[Days in Hospital]],0)</f>
        <v>1342.4515724999999</v>
      </c>
      <c r="R1507" s="1" t="str">
        <f>IF(_3___Healthcare_Data_v1[[#This Row],[Age]]&gt;60,"Senior",IF(_3___Healthcare_Data_v1[[#This Row],[Age]]&gt;35,"Middle","Young"))</f>
        <v>Senior</v>
      </c>
    </row>
    <row r="1508" spans="1:18" x14ac:dyDescent="0.3">
      <c r="A1508" s="1" t="s">
        <v>4437</v>
      </c>
      <c r="B1508" s="1" t="s">
        <v>26704</v>
      </c>
      <c r="C1508" s="1" t="s">
        <v>16</v>
      </c>
      <c r="D1508" s="1" t="s">
        <v>114</v>
      </c>
      <c r="E1508" s="1" t="s">
        <v>28</v>
      </c>
      <c r="F1508" s="2">
        <v>44007</v>
      </c>
      <c r="G1508" s="1" t="s">
        <v>4438</v>
      </c>
      <c r="H1508" s="1" t="s">
        <v>4439</v>
      </c>
      <c r="I1508" s="1" t="s">
        <v>52</v>
      </c>
      <c r="J1508" s="3" t="s">
        <v>28184</v>
      </c>
      <c r="K1508">
        <v>500</v>
      </c>
      <c r="L1508" s="1" t="s">
        <v>42</v>
      </c>
      <c r="M1508" s="2">
        <v>44021</v>
      </c>
      <c r="N1508" s="1" t="s">
        <v>48</v>
      </c>
      <c r="O1508" s="1" t="s">
        <v>24</v>
      </c>
      <c r="P1508" s="1">
        <f>_3___Healthcare_Data_v1[[#This Row],[Discharge Date]]-_3___Healthcare_Data_v1[[#This Row],[Date of Admission]]</f>
        <v>14</v>
      </c>
      <c r="Q1508" s="1">
        <f>IFERROR(_3___Healthcare_Data_v1[[#This Row],[ Billing Amount ]]/_3___Healthcare_Data_v1[[#This Row],[Days in Hospital]],0)</f>
        <v>2760.5321150000004</v>
      </c>
      <c r="R1508" s="1" t="str">
        <f>IF(_3___Healthcare_Data_v1[[#This Row],[Age]]&gt;60,"Senior",IF(_3___Healthcare_Data_v1[[#This Row],[Age]]&gt;35,"Middle","Young"))</f>
        <v>Senior</v>
      </c>
    </row>
    <row r="1509" spans="1:18" x14ac:dyDescent="0.3">
      <c r="A1509" s="1" t="s">
        <v>4440</v>
      </c>
      <c r="B1509" s="1" t="s">
        <v>26745</v>
      </c>
      <c r="C1509" s="1" t="s">
        <v>16</v>
      </c>
      <c r="D1509" s="1" t="s">
        <v>49</v>
      </c>
      <c r="E1509" s="1" t="s">
        <v>35</v>
      </c>
      <c r="F1509" s="2">
        <v>45100</v>
      </c>
      <c r="G1509" s="1" t="s">
        <v>4441</v>
      </c>
      <c r="H1509" s="1" t="s">
        <v>4442</v>
      </c>
      <c r="I1509" s="1" t="s">
        <v>21</v>
      </c>
      <c r="J1509" s="3" t="s">
        <v>28185</v>
      </c>
      <c r="K1509">
        <v>292</v>
      </c>
      <c r="L1509" s="1" t="s">
        <v>42</v>
      </c>
      <c r="M1509" s="2">
        <v>45121</v>
      </c>
      <c r="N1509" s="1" t="s">
        <v>31</v>
      </c>
      <c r="O1509" s="1" t="s">
        <v>32</v>
      </c>
      <c r="P1509" s="1">
        <f>_3___Healthcare_Data_v1[[#This Row],[Discharge Date]]-_3___Healthcare_Data_v1[[#This Row],[Date of Admission]]</f>
        <v>21</v>
      </c>
      <c r="Q1509" s="1">
        <f>IFERROR(_3___Healthcare_Data_v1[[#This Row],[ Billing Amount ]]/_3___Healthcare_Data_v1[[#This Row],[Days in Hospital]],0)</f>
        <v>159.96636623809522</v>
      </c>
      <c r="R1509" s="1" t="str">
        <f>IF(_3___Healthcare_Data_v1[[#This Row],[Age]]&gt;60,"Senior",IF(_3___Healthcare_Data_v1[[#This Row],[Age]]&gt;35,"Middle","Young"))</f>
        <v>Senior</v>
      </c>
    </row>
    <row r="1510" spans="1:18" x14ac:dyDescent="0.3">
      <c r="A1510" s="1" t="s">
        <v>4443</v>
      </c>
      <c r="B1510" s="1" t="s">
        <v>26803</v>
      </c>
      <c r="C1510" s="1" t="s">
        <v>26</v>
      </c>
      <c r="D1510" s="1" t="s">
        <v>17</v>
      </c>
      <c r="E1510" s="1" t="s">
        <v>26620</v>
      </c>
      <c r="F1510" s="2">
        <v>43638</v>
      </c>
      <c r="G1510" s="1" t="s">
        <v>4444</v>
      </c>
      <c r="H1510" s="1" t="s">
        <v>4445</v>
      </c>
      <c r="I1510" s="1" t="s">
        <v>52</v>
      </c>
      <c r="J1510" s="3" t="s">
        <v>28186</v>
      </c>
      <c r="K1510">
        <v>147</v>
      </c>
      <c r="L1510" s="1" t="s">
        <v>38</v>
      </c>
      <c r="M1510" s="2">
        <v>43653</v>
      </c>
      <c r="N1510" s="1" t="s">
        <v>23</v>
      </c>
      <c r="O1510" s="1" t="s">
        <v>44</v>
      </c>
      <c r="P1510" s="1">
        <f>_3___Healthcare_Data_v1[[#This Row],[Discharge Date]]-_3___Healthcare_Data_v1[[#This Row],[Date of Admission]]</f>
        <v>15</v>
      </c>
      <c r="Q1510" s="1">
        <f>IFERROR(_3___Healthcare_Data_v1[[#This Row],[ Billing Amount ]]/_3___Healthcare_Data_v1[[#This Row],[Days in Hospital]],0)</f>
        <v>233.39876473333334</v>
      </c>
      <c r="R1510" s="1" t="str">
        <f>IF(_3___Healthcare_Data_v1[[#This Row],[Age]]&gt;60,"Senior",IF(_3___Healthcare_Data_v1[[#This Row],[Age]]&gt;35,"Middle","Young"))</f>
        <v>Senior</v>
      </c>
    </row>
    <row r="1511" spans="1:18" x14ac:dyDescent="0.3">
      <c r="A1511" s="1" t="s">
        <v>4446</v>
      </c>
      <c r="B1511" s="1" t="s">
        <v>26610</v>
      </c>
      <c r="C1511" s="1" t="s">
        <v>26</v>
      </c>
      <c r="D1511" s="1" t="s">
        <v>34</v>
      </c>
      <c r="E1511" s="1" t="s">
        <v>35</v>
      </c>
      <c r="F1511" s="2">
        <v>43549</v>
      </c>
      <c r="G1511" s="1" t="s">
        <v>4447</v>
      </c>
      <c r="H1511" s="1" t="s">
        <v>1422</v>
      </c>
      <c r="I1511" s="1" t="s">
        <v>21</v>
      </c>
      <c r="J1511" s="3" t="s">
        <v>28187</v>
      </c>
      <c r="K1511">
        <v>283</v>
      </c>
      <c r="L1511" s="1" t="s">
        <v>38</v>
      </c>
      <c r="M1511" s="2">
        <v>43578</v>
      </c>
      <c r="N1511" s="1" t="s">
        <v>43</v>
      </c>
      <c r="O1511" s="1" t="s">
        <v>32</v>
      </c>
      <c r="P1511" s="1">
        <f>_3___Healthcare_Data_v1[[#This Row],[Discharge Date]]-_3___Healthcare_Data_v1[[#This Row],[Date of Admission]]</f>
        <v>29</v>
      </c>
      <c r="Q1511" s="1">
        <f>IFERROR(_3___Healthcare_Data_v1[[#This Row],[ Billing Amount ]]/_3___Healthcare_Data_v1[[#This Row],[Days in Hospital]],0)</f>
        <v>859.96376965517243</v>
      </c>
      <c r="R1511" s="1" t="str">
        <f>IF(_3___Healthcare_Data_v1[[#This Row],[Age]]&gt;60,"Senior",IF(_3___Healthcare_Data_v1[[#This Row],[Age]]&gt;35,"Middle","Young"))</f>
        <v>Senior</v>
      </c>
    </row>
    <row r="1512" spans="1:18" x14ac:dyDescent="0.3">
      <c r="A1512" s="1" t="s">
        <v>4448</v>
      </c>
      <c r="B1512" s="1" t="s">
        <v>26664</v>
      </c>
      <c r="C1512" s="1" t="s">
        <v>26</v>
      </c>
      <c r="D1512" s="1" t="s">
        <v>229</v>
      </c>
      <c r="E1512" s="1" t="s">
        <v>26620</v>
      </c>
      <c r="F1512" s="2">
        <v>43750</v>
      </c>
      <c r="G1512" s="1" t="s">
        <v>4449</v>
      </c>
      <c r="H1512" s="1" t="s">
        <v>3507</v>
      </c>
      <c r="I1512" s="1" t="s">
        <v>60</v>
      </c>
      <c r="J1512" s="3" t="s">
        <v>28188</v>
      </c>
      <c r="K1512">
        <v>301</v>
      </c>
      <c r="L1512" s="1" t="s">
        <v>38</v>
      </c>
      <c r="M1512" s="2">
        <v>43756</v>
      </c>
      <c r="N1512" s="1" t="s">
        <v>48</v>
      </c>
      <c r="O1512" s="1" t="s">
        <v>24</v>
      </c>
      <c r="P1512" s="1">
        <f>_3___Healthcare_Data_v1[[#This Row],[Discharge Date]]-_3___Healthcare_Data_v1[[#This Row],[Date of Admission]]</f>
        <v>6</v>
      </c>
      <c r="Q1512" s="1">
        <f>IFERROR(_3___Healthcare_Data_v1[[#This Row],[ Billing Amount ]]/_3___Healthcare_Data_v1[[#This Row],[Days in Hospital]],0)</f>
        <v>5141.9708249999994</v>
      </c>
      <c r="R1512" s="1" t="str">
        <f>IF(_3___Healthcare_Data_v1[[#This Row],[Age]]&gt;60,"Senior",IF(_3___Healthcare_Data_v1[[#This Row],[Age]]&gt;35,"Middle","Young"))</f>
        <v>Senior</v>
      </c>
    </row>
    <row r="1513" spans="1:18" x14ac:dyDescent="0.3">
      <c r="A1513" s="1" t="s">
        <v>4450</v>
      </c>
      <c r="B1513" s="1" t="s">
        <v>26619</v>
      </c>
      <c r="C1513" s="1" t="s">
        <v>26</v>
      </c>
      <c r="D1513" s="1" t="s">
        <v>27</v>
      </c>
      <c r="E1513" s="1" t="s">
        <v>18</v>
      </c>
      <c r="F1513" s="2">
        <v>44417</v>
      </c>
      <c r="G1513" s="1" t="s">
        <v>4451</v>
      </c>
      <c r="H1513" s="1" t="s">
        <v>4452</v>
      </c>
      <c r="I1513" s="1" t="s">
        <v>21</v>
      </c>
      <c r="J1513" s="3" t="s">
        <v>28189</v>
      </c>
      <c r="K1513">
        <v>363</v>
      </c>
      <c r="L1513" s="1" t="s">
        <v>38</v>
      </c>
      <c r="M1513" s="2">
        <v>44428</v>
      </c>
      <c r="N1513" s="1" t="s">
        <v>48</v>
      </c>
      <c r="O1513" s="1" t="s">
        <v>24</v>
      </c>
      <c r="P1513" s="1">
        <f>_3___Healthcare_Data_v1[[#This Row],[Discharge Date]]-_3___Healthcare_Data_v1[[#This Row],[Date of Admission]]</f>
        <v>11</v>
      </c>
      <c r="Q1513" s="1">
        <f>IFERROR(_3___Healthcare_Data_v1[[#This Row],[ Billing Amount ]]/_3___Healthcare_Data_v1[[#This Row],[Days in Hospital]],0)</f>
        <v>596.88897036363642</v>
      </c>
      <c r="R1513" s="1" t="str">
        <f>IF(_3___Healthcare_Data_v1[[#This Row],[Age]]&gt;60,"Senior",IF(_3___Healthcare_Data_v1[[#This Row],[Age]]&gt;35,"Middle","Young"))</f>
        <v>Senior</v>
      </c>
    </row>
    <row r="1514" spans="1:18" x14ac:dyDescent="0.3">
      <c r="A1514" s="1" t="s">
        <v>4453</v>
      </c>
      <c r="B1514" s="1" t="s">
        <v>26664</v>
      </c>
      <c r="C1514" s="1" t="s">
        <v>16</v>
      </c>
      <c r="D1514" s="1" t="s">
        <v>17</v>
      </c>
      <c r="E1514" s="1" t="s">
        <v>69</v>
      </c>
      <c r="F1514" s="2">
        <v>43659</v>
      </c>
      <c r="G1514" s="1" t="s">
        <v>4454</v>
      </c>
      <c r="H1514" s="1" t="s">
        <v>4455</v>
      </c>
      <c r="I1514" s="1" t="s">
        <v>52</v>
      </c>
      <c r="J1514" s="3" t="s">
        <v>28190</v>
      </c>
      <c r="K1514">
        <v>263</v>
      </c>
      <c r="L1514" s="1" t="s">
        <v>22</v>
      </c>
      <c r="M1514" s="2">
        <v>43679</v>
      </c>
      <c r="N1514" s="1" t="s">
        <v>48</v>
      </c>
      <c r="O1514" s="1" t="s">
        <v>24</v>
      </c>
      <c r="P1514" s="1">
        <f>_3___Healthcare_Data_v1[[#This Row],[Discharge Date]]-_3___Healthcare_Data_v1[[#This Row],[Date of Admission]]</f>
        <v>20</v>
      </c>
      <c r="Q1514" s="1">
        <f>IFERROR(_3___Healthcare_Data_v1[[#This Row],[ Billing Amount ]]/_3___Healthcare_Data_v1[[#This Row],[Days in Hospital]],0)</f>
        <v>2645.4217330000001</v>
      </c>
      <c r="R1514" s="1" t="str">
        <f>IF(_3___Healthcare_Data_v1[[#This Row],[Age]]&gt;60,"Senior",IF(_3___Healthcare_Data_v1[[#This Row],[Age]]&gt;35,"Middle","Young"))</f>
        <v>Senior</v>
      </c>
    </row>
    <row r="1515" spans="1:18" x14ac:dyDescent="0.3">
      <c r="A1515" s="1" t="s">
        <v>4456</v>
      </c>
      <c r="B1515" s="1" t="s">
        <v>26659</v>
      </c>
      <c r="C1515" s="1" t="s">
        <v>26</v>
      </c>
      <c r="D1515" s="1" t="s">
        <v>34</v>
      </c>
      <c r="E1515" s="1" t="s">
        <v>35</v>
      </c>
      <c r="F1515" s="2">
        <v>44213</v>
      </c>
      <c r="G1515" s="1" t="s">
        <v>4457</v>
      </c>
      <c r="H1515" s="1" t="s">
        <v>4458</v>
      </c>
      <c r="I1515" s="1" t="s">
        <v>21</v>
      </c>
      <c r="J1515" s="3" t="s">
        <v>28191</v>
      </c>
      <c r="K1515">
        <v>241</v>
      </c>
      <c r="L1515" s="1" t="s">
        <v>22</v>
      </c>
      <c r="M1515" s="2">
        <v>44220</v>
      </c>
      <c r="N1515" s="1" t="s">
        <v>48</v>
      </c>
      <c r="O1515" s="1" t="s">
        <v>24</v>
      </c>
      <c r="P1515" s="1">
        <f>_3___Healthcare_Data_v1[[#This Row],[Discharge Date]]-_3___Healthcare_Data_v1[[#This Row],[Date of Admission]]</f>
        <v>7</v>
      </c>
      <c r="Q1515" s="1">
        <f>IFERROR(_3___Healthcare_Data_v1[[#This Row],[ Billing Amount ]]/_3___Healthcare_Data_v1[[#This Row],[Days in Hospital]],0)</f>
        <v>2471.1624985714288</v>
      </c>
      <c r="R1515" s="1" t="str">
        <f>IF(_3___Healthcare_Data_v1[[#This Row],[Age]]&gt;60,"Senior",IF(_3___Healthcare_Data_v1[[#This Row],[Age]]&gt;35,"Middle","Young"))</f>
        <v>Senior</v>
      </c>
    </row>
    <row r="1516" spans="1:18" x14ac:dyDescent="0.3">
      <c r="A1516" s="1" t="s">
        <v>4459</v>
      </c>
      <c r="B1516" s="1" t="s">
        <v>26779</v>
      </c>
      <c r="C1516" s="1" t="s">
        <v>26</v>
      </c>
      <c r="D1516" s="1" t="s">
        <v>27</v>
      </c>
      <c r="E1516" s="1" t="s">
        <v>69</v>
      </c>
      <c r="F1516" s="2">
        <v>44981</v>
      </c>
      <c r="G1516" s="1" t="s">
        <v>4460</v>
      </c>
      <c r="H1516" s="1" t="s">
        <v>4461</v>
      </c>
      <c r="I1516" s="1" t="s">
        <v>21</v>
      </c>
      <c r="J1516" s="3" t="s">
        <v>28192</v>
      </c>
      <c r="K1516">
        <v>106</v>
      </c>
      <c r="L1516" s="1" t="s">
        <v>22</v>
      </c>
      <c r="M1516" s="2">
        <v>45000</v>
      </c>
      <c r="N1516" s="1" t="s">
        <v>43</v>
      </c>
      <c r="O1516" s="1" t="s">
        <v>44</v>
      </c>
      <c r="P1516" s="1">
        <f>_3___Healthcare_Data_v1[[#This Row],[Discharge Date]]-_3___Healthcare_Data_v1[[#This Row],[Date of Admission]]</f>
        <v>19</v>
      </c>
      <c r="Q1516" s="1">
        <f>IFERROR(_3___Healthcare_Data_v1[[#This Row],[ Billing Amount ]]/_3___Healthcare_Data_v1[[#This Row],[Days in Hospital]],0)</f>
        <v>3409.8147578947369</v>
      </c>
      <c r="R1516" s="1" t="str">
        <f>IF(_3___Healthcare_Data_v1[[#This Row],[Age]]&gt;60,"Senior",IF(_3___Healthcare_Data_v1[[#This Row],[Age]]&gt;35,"Middle","Young"))</f>
        <v>Senior</v>
      </c>
    </row>
    <row r="1517" spans="1:18" x14ac:dyDescent="0.3">
      <c r="A1517" s="1" t="s">
        <v>4462</v>
      </c>
      <c r="B1517" s="1" t="s">
        <v>26622</v>
      </c>
      <c r="C1517" s="1" t="s">
        <v>26</v>
      </c>
      <c r="D1517" s="1" t="s">
        <v>229</v>
      </c>
      <c r="E1517" s="1" t="s">
        <v>26620</v>
      </c>
      <c r="F1517" s="2">
        <v>44039</v>
      </c>
      <c r="G1517" s="1" t="s">
        <v>4463</v>
      </c>
      <c r="H1517" s="1" t="s">
        <v>723</v>
      </c>
      <c r="I1517" s="1" t="s">
        <v>52</v>
      </c>
      <c r="J1517" s="3" t="s">
        <v>28193</v>
      </c>
      <c r="K1517">
        <v>379</v>
      </c>
      <c r="L1517" s="1" t="s">
        <v>42</v>
      </c>
      <c r="M1517" s="2">
        <v>44046</v>
      </c>
      <c r="N1517" s="1" t="s">
        <v>48</v>
      </c>
      <c r="O1517" s="1" t="s">
        <v>24</v>
      </c>
      <c r="P1517" s="1">
        <f>_3___Healthcare_Data_v1[[#This Row],[Discharge Date]]-_3___Healthcare_Data_v1[[#This Row],[Date of Admission]]</f>
        <v>7</v>
      </c>
      <c r="Q1517" s="1">
        <f>IFERROR(_3___Healthcare_Data_v1[[#This Row],[ Billing Amount ]]/_3___Healthcare_Data_v1[[#This Row],[Days in Hospital]],0)</f>
        <v>1331.8406347142859</v>
      </c>
      <c r="R1517" s="1" t="str">
        <f>IF(_3___Healthcare_Data_v1[[#This Row],[Age]]&gt;60,"Senior",IF(_3___Healthcare_Data_v1[[#This Row],[Age]]&gt;35,"Middle","Young"))</f>
        <v>Senior</v>
      </c>
    </row>
    <row r="1518" spans="1:18" x14ac:dyDescent="0.3">
      <c r="A1518" s="1" t="s">
        <v>4464</v>
      </c>
      <c r="B1518" s="1" t="s">
        <v>26776</v>
      </c>
      <c r="C1518" s="1" t="s">
        <v>16</v>
      </c>
      <c r="D1518" s="1" t="s">
        <v>89</v>
      </c>
      <c r="E1518" s="1" t="s">
        <v>35</v>
      </c>
      <c r="F1518" s="2">
        <v>44089</v>
      </c>
      <c r="G1518" s="1" t="s">
        <v>4465</v>
      </c>
      <c r="H1518" s="1" t="s">
        <v>4466</v>
      </c>
      <c r="I1518" s="1" t="s">
        <v>52</v>
      </c>
      <c r="J1518" s="3" t="s">
        <v>28194</v>
      </c>
      <c r="K1518">
        <v>265</v>
      </c>
      <c r="L1518" s="1" t="s">
        <v>42</v>
      </c>
      <c r="M1518" s="2">
        <v>44095</v>
      </c>
      <c r="N1518" s="1" t="s">
        <v>23</v>
      </c>
      <c r="O1518" s="1" t="s">
        <v>24</v>
      </c>
      <c r="P1518" s="1">
        <f>_3___Healthcare_Data_v1[[#This Row],[Discharge Date]]-_3___Healthcare_Data_v1[[#This Row],[Date of Admission]]</f>
        <v>6</v>
      </c>
      <c r="Q1518" s="1">
        <f>IFERROR(_3___Healthcare_Data_v1[[#This Row],[ Billing Amount ]]/_3___Healthcare_Data_v1[[#This Row],[Days in Hospital]],0)</f>
        <v>2489.1463366666667</v>
      </c>
      <c r="R1518" s="1" t="str">
        <f>IF(_3___Healthcare_Data_v1[[#This Row],[Age]]&gt;60,"Senior",IF(_3___Healthcare_Data_v1[[#This Row],[Age]]&gt;35,"Middle","Young"))</f>
        <v>Senior</v>
      </c>
    </row>
    <row r="1519" spans="1:18" x14ac:dyDescent="0.3">
      <c r="A1519" s="1" t="s">
        <v>4467</v>
      </c>
      <c r="B1519" s="1" t="s">
        <v>26980</v>
      </c>
      <c r="C1519" s="1" t="s">
        <v>26</v>
      </c>
      <c r="D1519" s="1" t="s">
        <v>229</v>
      </c>
      <c r="E1519" s="1" t="s">
        <v>26620</v>
      </c>
      <c r="F1519" s="2">
        <v>44721</v>
      </c>
      <c r="G1519" s="1" t="s">
        <v>4468</v>
      </c>
      <c r="H1519" s="1" t="s">
        <v>4469</v>
      </c>
      <c r="I1519" s="1" t="s">
        <v>60</v>
      </c>
      <c r="J1519" s="3" t="s">
        <v>28195</v>
      </c>
      <c r="K1519">
        <v>416</v>
      </c>
      <c r="L1519" s="1" t="s">
        <v>38</v>
      </c>
      <c r="M1519" s="2">
        <v>44728</v>
      </c>
      <c r="N1519" s="1" t="s">
        <v>23</v>
      </c>
      <c r="O1519" s="1" t="s">
        <v>32</v>
      </c>
      <c r="P1519" s="1">
        <f>_3___Healthcare_Data_v1[[#This Row],[Discharge Date]]-_3___Healthcare_Data_v1[[#This Row],[Date of Admission]]</f>
        <v>7</v>
      </c>
      <c r="Q1519" s="1">
        <f>IFERROR(_3___Healthcare_Data_v1[[#This Row],[ Billing Amount ]]/_3___Healthcare_Data_v1[[#This Row],[Days in Hospital]],0)</f>
        <v>1817.6316542857144</v>
      </c>
      <c r="R1519" s="1" t="str">
        <f>IF(_3___Healthcare_Data_v1[[#This Row],[Age]]&gt;60,"Senior",IF(_3___Healthcare_Data_v1[[#This Row],[Age]]&gt;35,"Middle","Young"))</f>
        <v>Senior</v>
      </c>
    </row>
    <row r="1520" spans="1:18" x14ac:dyDescent="0.3">
      <c r="A1520" s="1" t="s">
        <v>4470</v>
      </c>
      <c r="B1520" s="1" t="s">
        <v>26666</v>
      </c>
      <c r="C1520" s="1" t="s">
        <v>16</v>
      </c>
      <c r="D1520" s="1" t="s">
        <v>229</v>
      </c>
      <c r="E1520" s="1" t="s">
        <v>69</v>
      </c>
      <c r="F1520" s="2">
        <v>44519</v>
      </c>
      <c r="G1520" s="1" t="s">
        <v>4471</v>
      </c>
      <c r="H1520" s="1" t="s">
        <v>4472</v>
      </c>
      <c r="I1520" s="1" t="s">
        <v>21</v>
      </c>
      <c r="J1520" s="3" t="s">
        <v>28196</v>
      </c>
      <c r="K1520">
        <v>101</v>
      </c>
      <c r="L1520" s="1" t="s">
        <v>38</v>
      </c>
      <c r="M1520" s="2">
        <v>44535</v>
      </c>
      <c r="N1520" s="1" t="s">
        <v>23</v>
      </c>
      <c r="O1520" s="1" t="s">
        <v>44</v>
      </c>
      <c r="P1520" s="1">
        <f>_3___Healthcare_Data_v1[[#This Row],[Discharge Date]]-_3___Healthcare_Data_v1[[#This Row],[Date of Admission]]</f>
        <v>16</v>
      </c>
      <c r="Q1520" s="1">
        <f>IFERROR(_3___Healthcare_Data_v1[[#This Row],[ Billing Amount ]]/_3___Healthcare_Data_v1[[#This Row],[Days in Hospital]],0)</f>
        <v>3655.046001875</v>
      </c>
      <c r="R1520" s="1" t="str">
        <f>IF(_3___Healthcare_Data_v1[[#This Row],[Age]]&gt;60,"Senior",IF(_3___Healthcare_Data_v1[[#This Row],[Age]]&gt;35,"Middle","Young"))</f>
        <v>Senior</v>
      </c>
    </row>
    <row r="1521" spans="1:18" x14ac:dyDescent="0.3">
      <c r="A1521" s="1" t="s">
        <v>4473</v>
      </c>
      <c r="B1521" s="1" t="s">
        <v>26850</v>
      </c>
      <c r="C1521" s="1" t="s">
        <v>26</v>
      </c>
      <c r="D1521" s="1" t="s">
        <v>229</v>
      </c>
      <c r="E1521" s="1" t="s">
        <v>26620</v>
      </c>
      <c r="F1521" s="2">
        <v>43684</v>
      </c>
      <c r="G1521" s="1" t="s">
        <v>4474</v>
      </c>
      <c r="H1521" s="1" t="s">
        <v>4475</v>
      </c>
      <c r="I1521" s="1" t="s">
        <v>60</v>
      </c>
      <c r="J1521" s="3" t="s">
        <v>28197</v>
      </c>
      <c r="K1521">
        <v>222</v>
      </c>
      <c r="L1521" s="1" t="s">
        <v>42</v>
      </c>
      <c r="M1521" s="2">
        <v>43688</v>
      </c>
      <c r="N1521" s="1" t="s">
        <v>48</v>
      </c>
      <c r="O1521" s="1" t="s">
        <v>44</v>
      </c>
      <c r="P1521" s="1">
        <f>_3___Healthcare_Data_v1[[#This Row],[Discharge Date]]-_3___Healthcare_Data_v1[[#This Row],[Date of Admission]]</f>
        <v>4</v>
      </c>
      <c r="Q1521" s="1">
        <f>IFERROR(_3___Healthcare_Data_v1[[#This Row],[ Billing Amount ]]/_3___Healthcare_Data_v1[[#This Row],[Days in Hospital]],0)</f>
        <v>7229.7261374999998</v>
      </c>
      <c r="R1521" s="1" t="str">
        <f>IF(_3___Healthcare_Data_v1[[#This Row],[Age]]&gt;60,"Senior",IF(_3___Healthcare_Data_v1[[#This Row],[Age]]&gt;35,"Middle","Young"))</f>
        <v>Senior</v>
      </c>
    </row>
    <row r="1522" spans="1:18" x14ac:dyDescent="0.3">
      <c r="A1522" s="1" t="s">
        <v>4476</v>
      </c>
      <c r="B1522" s="1" t="s">
        <v>26750</v>
      </c>
      <c r="C1522" s="1" t="s">
        <v>26</v>
      </c>
      <c r="D1522" s="1" t="s">
        <v>229</v>
      </c>
      <c r="E1522" s="1" t="s">
        <v>26615</v>
      </c>
      <c r="F1522" s="2">
        <v>43576</v>
      </c>
      <c r="G1522" s="1" t="s">
        <v>4477</v>
      </c>
      <c r="H1522" s="1" t="s">
        <v>4478</v>
      </c>
      <c r="I1522" s="1" t="s">
        <v>21</v>
      </c>
      <c r="J1522" s="3" t="s">
        <v>28198</v>
      </c>
      <c r="K1522">
        <v>345</v>
      </c>
      <c r="L1522" s="1" t="s">
        <v>22</v>
      </c>
      <c r="M1522" s="2">
        <v>43589</v>
      </c>
      <c r="N1522" s="1" t="s">
        <v>48</v>
      </c>
      <c r="O1522" s="1" t="s">
        <v>44</v>
      </c>
      <c r="P1522" s="1">
        <f>_3___Healthcare_Data_v1[[#This Row],[Discharge Date]]-_3___Healthcare_Data_v1[[#This Row],[Date of Admission]]</f>
        <v>13</v>
      </c>
      <c r="Q1522" s="1">
        <f>IFERROR(_3___Healthcare_Data_v1[[#This Row],[ Billing Amount ]]/_3___Healthcare_Data_v1[[#This Row],[Days in Hospital]],0)</f>
        <v>435.63649323076919</v>
      </c>
      <c r="R1522" s="1" t="str">
        <f>IF(_3___Healthcare_Data_v1[[#This Row],[Age]]&gt;60,"Senior",IF(_3___Healthcare_Data_v1[[#This Row],[Age]]&gt;35,"Middle","Young"))</f>
        <v>Senior</v>
      </c>
    </row>
    <row r="1523" spans="1:18" x14ac:dyDescent="0.3">
      <c r="A1523" s="1" t="s">
        <v>4479</v>
      </c>
      <c r="B1523" s="1" t="s">
        <v>26795</v>
      </c>
      <c r="C1523" s="1" t="s">
        <v>16</v>
      </c>
      <c r="D1523" s="1" t="s">
        <v>17</v>
      </c>
      <c r="E1523" s="1" t="s">
        <v>18</v>
      </c>
      <c r="F1523" s="2">
        <v>44578</v>
      </c>
      <c r="G1523" s="1" t="s">
        <v>4480</v>
      </c>
      <c r="H1523" s="1" t="s">
        <v>4481</v>
      </c>
      <c r="I1523" s="1" t="s">
        <v>21</v>
      </c>
      <c r="J1523" s="3" t="s">
        <v>28199</v>
      </c>
      <c r="K1523">
        <v>372</v>
      </c>
      <c r="L1523" s="1" t="s">
        <v>42</v>
      </c>
      <c r="M1523" s="2">
        <v>44606</v>
      </c>
      <c r="N1523" s="1" t="s">
        <v>84</v>
      </c>
      <c r="O1523" s="1" t="s">
        <v>44</v>
      </c>
      <c r="P1523" s="1">
        <f>_3___Healthcare_Data_v1[[#This Row],[Discharge Date]]-_3___Healthcare_Data_v1[[#This Row],[Date of Admission]]</f>
        <v>28</v>
      </c>
      <c r="Q1523" s="1">
        <f>IFERROR(_3___Healthcare_Data_v1[[#This Row],[ Billing Amount ]]/_3___Healthcare_Data_v1[[#This Row],[Days in Hospital]],0)</f>
        <v>1299.7175871428572</v>
      </c>
      <c r="R1523" s="1" t="str">
        <f>IF(_3___Healthcare_Data_v1[[#This Row],[Age]]&gt;60,"Senior",IF(_3___Healthcare_Data_v1[[#This Row],[Age]]&gt;35,"Middle","Young"))</f>
        <v>Senior</v>
      </c>
    </row>
    <row r="1524" spans="1:18" x14ac:dyDescent="0.3">
      <c r="A1524" s="1" t="s">
        <v>4482</v>
      </c>
      <c r="B1524" s="1" t="s">
        <v>26837</v>
      </c>
      <c r="C1524" s="1" t="s">
        <v>16</v>
      </c>
      <c r="D1524" s="1" t="s">
        <v>229</v>
      </c>
      <c r="E1524" s="1" t="s">
        <v>28</v>
      </c>
      <c r="F1524" s="2">
        <v>44052</v>
      </c>
      <c r="G1524" s="1" t="s">
        <v>4483</v>
      </c>
      <c r="H1524" s="1" t="s">
        <v>4484</v>
      </c>
      <c r="I1524" s="1" t="s">
        <v>26607</v>
      </c>
      <c r="J1524" s="3" t="s">
        <v>28200</v>
      </c>
      <c r="K1524">
        <v>498</v>
      </c>
      <c r="L1524" s="1" t="s">
        <v>38</v>
      </c>
      <c r="M1524" s="2">
        <v>44061</v>
      </c>
      <c r="N1524" s="1" t="s">
        <v>31</v>
      </c>
      <c r="O1524" s="1" t="s">
        <v>24</v>
      </c>
      <c r="P1524" s="1">
        <f>_3___Healthcare_Data_v1[[#This Row],[Discharge Date]]-_3___Healthcare_Data_v1[[#This Row],[Date of Admission]]</f>
        <v>9</v>
      </c>
      <c r="Q1524" s="1">
        <f>IFERROR(_3___Healthcare_Data_v1[[#This Row],[ Billing Amount ]]/_3___Healthcare_Data_v1[[#This Row],[Days in Hospital]],0)</f>
        <v>3531.61924</v>
      </c>
      <c r="R1524" s="1" t="str">
        <f>IF(_3___Healthcare_Data_v1[[#This Row],[Age]]&gt;60,"Senior",IF(_3___Healthcare_Data_v1[[#This Row],[Age]]&gt;35,"Middle","Young"))</f>
        <v>Senior</v>
      </c>
    </row>
    <row r="1525" spans="1:18" x14ac:dyDescent="0.3">
      <c r="A1525" s="1" t="s">
        <v>4485</v>
      </c>
      <c r="B1525" s="1" t="s">
        <v>26723</v>
      </c>
      <c r="C1525" s="1" t="s">
        <v>16</v>
      </c>
      <c r="D1525" s="1" t="s">
        <v>62</v>
      </c>
      <c r="E1525" s="1" t="s">
        <v>26615</v>
      </c>
      <c r="F1525" s="2">
        <v>43894</v>
      </c>
      <c r="G1525" s="1" t="s">
        <v>4486</v>
      </c>
      <c r="H1525" s="1" t="s">
        <v>4487</v>
      </c>
      <c r="I1525" s="1" t="s">
        <v>21</v>
      </c>
      <c r="J1525" s="3" t="s">
        <v>28201</v>
      </c>
      <c r="K1525">
        <v>387</v>
      </c>
      <c r="L1525" s="1" t="s">
        <v>22</v>
      </c>
      <c r="M1525" s="2">
        <v>43903</v>
      </c>
      <c r="N1525" s="1" t="s">
        <v>48</v>
      </c>
      <c r="O1525" s="1" t="s">
        <v>32</v>
      </c>
      <c r="P1525" s="1">
        <f>_3___Healthcare_Data_v1[[#This Row],[Discharge Date]]-_3___Healthcare_Data_v1[[#This Row],[Date of Admission]]</f>
        <v>9</v>
      </c>
      <c r="Q1525" s="1">
        <f>IFERROR(_3___Healthcare_Data_v1[[#This Row],[ Billing Amount ]]/_3___Healthcare_Data_v1[[#This Row],[Days in Hospital]],0)</f>
        <v>756.60175111111107</v>
      </c>
      <c r="R1525" s="1" t="str">
        <f>IF(_3___Healthcare_Data_v1[[#This Row],[Age]]&gt;60,"Senior",IF(_3___Healthcare_Data_v1[[#This Row],[Age]]&gt;35,"Middle","Young"))</f>
        <v>Senior</v>
      </c>
    </row>
    <row r="1526" spans="1:18" x14ac:dyDescent="0.3">
      <c r="A1526" s="1" t="s">
        <v>4488</v>
      </c>
      <c r="B1526" s="1" t="s">
        <v>26610</v>
      </c>
      <c r="C1526" s="1" t="s">
        <v>26</v>
      </c>
      <c r="D1526" s="1" t="s">
        <v>229</v>
      </c>
      <c r="E1526" s="1" t="s">
        <v>26620</v>
      </c>
      <c r="F1526" s="2">
        <v>44853</v>
      </c>
      <c r="G1526" s="1" t="s">
        <v>4489</v>
      </c>
      <c r="H1526" s="1" t="s">
        <v>4490</v>
      </c>
      <c r="I1526" s="1" t="s">
        <v>21</v>
      </c>
      <c r="J1526" s="3" t="s">
        <v>28202</v>
      </c>
      <c r="K1526">
        <v>319</v>
      </c>
      <c r="L1526" s="1" t="s">
        <v>42</v>
      </c>
      <c r="M1526" s="2">
        <v>44875</v>
      </c>
      <c r="N1526" s="1" t="s">
        <v>43</v>
      </c>
      <c r="O1526" s="1" t="s">
        <v>44</v>
      </c>
      <c r="P1526" s="1">
        <f>_3___Healthcare_Data_v1[[#This Row],[Discharge Date]]-_3___Healthcare_Data_v1[[#This Row],[Date of Admission]]</f>
        <v>22</v>
      </c>
      <c r="Q1526" s="1">
        <f>IFERROR(_3___Healthcare_Data_v1[[#This Row],[ Billing Amount ]]/_3___Healthcare_Data_v1[[#This Row],[Days in Hospital]],0)</f>
        <v>1161.2265804545455</v>
      </c>
      <c r="R1526" s="1" t="str">
        <f>IF(_3___Healthcare_Data_v1[[#This Row],[Age]]&gt;60,"Senior",IF(_3___Healthcare_Data_v1[[#This Row],[Age]]&gt;35,"Middle","Young"))</f>
        <v>Senior</v>
      </c>
    </row>
    <row r="1527" spans="1:18" x14ac:dyDescent="0.3">
      <c r="A1527" s="1" t="s">
        <v>4491</v>
      </c>
      <c r="B1527" s="1" t="s">
        <v>26677</v>
      </c>
      <c r="C1527" s="1" t="s">
        <v>16</v>
      </c>
      <c r="D1527" s="1" t="s">
        <v>89</v>
      </c>
      <c r="E1527" s="1" t="s">
        <v>18</v>
      </c>
      <c r="F1527" s="2">
        <v>43829</v>
      </c>
      <c r="G1527" s="1" t="s">
        <v>4492</v>
      </c>
      <c r="H1527" s="1" t="s">
        <v>4493</v>
      </c>
      <c r="I1527" s="1" t="s">
        <v>60</v>
      </c>
      <c r="J1527" s="3" t="s">
        <v>28203</v>
      </c>
      <c r="K1527">
        <v>336</v>
      </c>
      <c r="L1527" s="1" t="s">
        <v>38</v>
      </c>
      <c r="M1527" s="2">
        <v>43853</v>
      </c>
      <c r="N1527" s="1" t="s">
        <v>31</v>
      </c>
      <c r="O1527" s="1" t="s">
        <v>44</v>
      </c>
      <c r="P1527" s="1">
        <f>_3___Healthcare_Data_v1[[#This Row],[Discharge Date]]-_3___Healthcare_Data_v1[[#This Row],[Date of Admission]]</f>
        <v>24</v>
      </c>
      <c r="Q1527" s="1">
        <f>IFERROR(_3___Healthcare_Data_v1[[#This Row],[ Billing Amount ]]/_3___Healthcare_Data_v1[[#This Row],[Days in Hospital]],0)</f>
        <v>2474.2020474999999</v>
      </c>
      <c r="R1527" s="1" t="str">
        <f>IF(_3___Healthcare_Data_v1[[#This Row],[Age]]&gt;60,"Senior",IF(_3___Healthcare_Data_v1[[#This Row],[Age]]&gt;35,"Middle","Young"))</f>
        <v>Senior</v>
      </c>
    </row>
    <row r="1528" spans="1:18" x14ac:dyDescent="0.3">
      <c r="A1528" s="1" t="s">
        <v>4494</v>
      </c>
      <c r="B1528" s="1" t="s">
        <v>26704</v>
      </c>
      <c r="C1528" s="1" t="s">
        <v>16</v>
      </c>
      <c r="D1528" s="1" t="s">
        <v>49</v>
      </c>
      <c r="E1528" s="1" t="s">
        <v>28</v>
      </c>
      <c r="F1528" s="2">
        <v>44211</v>
      </c>
      <c r="G1528" s="1" t="s">
        <v>4495</v>
      </c>
      <c r="H1528" s="1" t="s">
        <v>4496</v>
      </c>
      <c r="I1528" s="1" t="s">
        <v>60</v>
      </c>
      <c r="J1528" s="3" t="s">
        <v>28204</v>
      </c>
      <c r="K1528">
        <v>471</v>
      </c>
      <c r="L1528" s="1" t="s">
        <v>42</v>
      </c>
      <c r="M1528" s="2">
        <v>44232</v>
      </c>
      <c r="N1528" s="1" t="s">
        <v>48</v>
      </c>
      <c r="O1528" s="1" t="s">
        <v>44</v>
      </c>
      <c r="P1528" s="1">
        <f>_3___Healthcare_Data_v1[[#This Row],[Discharge Date]]-_3___Healthcare_Data_v1[[#This Row],[Date of Admission]]</f>
        <v>21</v>
      </c>
      <c r="Q1528" s="1">
        <f>IFERROR(_3___Healthcare_Data_v1[[#This Row],[ Billing Amount ]]/_3___Healthcare_Data_v1[[#This Row],[Days in Hospital]],0)</f>
        <v>287.90276242857141</v>
      </c>
      <c r="R1528" s="1" t="str">
        <f>IF(_3___Healthcare_Data_v1[[#This Row],[Age]]&gt;60,"Senior",IF(_3___Healthcare_Data_v1[[#This Row],[Age]]&gt;35,"Middle","Young"))</f>
        <v>Senior</v>
      </c>
    </row>
    <row r="1529" spans="1:18" x14ac:dyDescent="0.3">
      <c r="A1529" s="1" t="s">
        <v>4497</v>
      </c>
      <c r="B1529" s="1" t="s">
        <v>26759</v>
      </c>
      <c r="C1529" s="1" t="s">
        <v>16</v>
      </c>
      <c r="D1529" s="1" t="s">
        <v>229</v>
      </c>
      <c r="E1529" s="1" t="s">
        <v>28</v>
      </c>
      <c r="F1529" s="2">
        <v>43931</v>
      </c>
      <c r="G1529" s="1" t="s">
        <v>4498</v>
      </c>
      <c r="H1529" s="1" t="s">
        <v>4499</v>
      </c>
      <c r="I1529" s="1" t="s">
        <v>60</v>
      </c>
      <c r="J1529" s="3" t="s">
        <v>28205</v>
      </c>
      <c r="K1529">
        <v>474</v>
      </c>
      <c r="L1529" s="1" t="s">
        <v>42</v>
      </c>
      <c r="M1529" s="2">
        <v>43943</v>
      </c>
      <c r="N1529" s="1" t="s">
        <v>84</v>
      </c>
      <c r="O1529" s="1" t="s">
        <v>32</v>
      </c>
      <c r="P1529" s="1">
        <f>_3___Healthcare_Data_v1[[#This Row],[Discharge Date]]-_3___Healthcare_Data_v1[[#This Row],[Date of Admission]]</f>
        <v>12</v>
      </c>
      <c r="Q1529" s="1">
        <f>IFERROR(_3___Healthcare_Data_v1[[#This Row],[ Billing Amount ]]/_3___Healthcare_Data_v1[[#This Row],[Days in Hospital]],0)</f>
        <v>1037.24361</v>
      </c>
      <c r="R1529" s="1" t="str">
        <f>IF(_3___Healthcare_Data_v1[[#This Row],[Age]]&gt;60,"Senior",IF(_3___Healthcare_Data_v1[[#This Row],[Age]]&gt;35,"Middle","Young"))</f>
        <v>Senior</v>
      </c>
    </row>
    <row r="1530" spans="1:18" x14ac:dyDescent="0.3">
      <c r="A1530" s="1" t="s">
        <v>4500</v>
      </c>
      <c r="B1530" s="1" t="s">
        <v>26750</v>
      </c>
      <c r="C1530" s="1" t="s">
        <v>26</v>
      </c>
      <c r="D1530" s="1" t="s">
        <v>62</v>
      </c>
      <c r="E1530" s="1" t="s">
        <v>26620</v>
      </c>
      <c r="F1530" s="2">
        <v>44063</v>
      </c>
      <c r="G1530" s="1" t="s">
        <v>4501</v>
      </c>
      <c r="H1530" s="1" t="s">
        <v>4502</v>
      </c>
      <c r="I1530" s="1" t="s">
        <v>21</v>
      </c>
      <c r="J1530" s="3" t="s">
        <v>28206</v>
      </c>
      <c r="K1530">
        <v>435</v>
      </c>
      <c r="L1530" s="1" t="s">
        <v>38</v>
      </c>
      <c r="M1530" s="2">
        <v>44073</v>
      </c>
      <c r="N1530" s="1" t="s">
        <v>48</v>
      </c>
      <c r="O1530" s="1" t="s">
        <v>24</v>
      </c>
      <c r="P1530" s="1">
        <f>_3___Healthcare_Data_v1[[#This Row],[Discharge Date]]-_3___Healthcare_Data_v1[[#This Row],[Date of Admission]]</f>
        <v>10</v>
      </c>
      <c r="Q1530" s="1">
        <f>IFERROR(_3___Healthcare_Data_v1[[#This Row],[ Billing Amount ]]/_3___Healthcare_Data_v1[[#This Row],[Days in Hospital]],0)</f>
        <v>2256.1503149999999</v>
      </c>
      <c r="R1530" s="1" t="str">
        <f>IF(_3___Healthcare_Data_v1[[#This Row],[Age]]&gt;60,"Senior",IF(_3___Healthcare_Data_v1[[#This Row],[Age]]&gt;35,"Middle","Young"))</f>
        <v>Senior</v>
      </c>
    </row>
    <row r="1531" spans="1:18" x14ac:dyDescent="0.3">
      <c r="A1531" s="1" t="s">
        <v>4503</v>
      </c>
      <c r="B1531" s="1" t="s">
        <v>26798</v>
      </c>
      <c r="C1531" s="1" t="s">
        <v>26</v>
      </c>
      <c r="D1531" s="1" t="s">
        <v>62</v>
      </c>
      <c r="E1531" s="1" t="s">
        <v>26620</v>
      </c>
      <c r="F1531" s="2">
        <v>44301</v>
      </c>
      <c r="G1531" s="1" t="s">
        <v>4504</v>
      </c>
      <c r="H1531" s="1" t="s">
        <v>4505</v>
      </c>
      <c r="I1531" s="1" t="s">
        <v>60</v>
      </c>
      <c r="J1531" s="3" t="s">
        <v>28207</v>
      </c>
      <c r="K1531">
        <v>198</v>
      </c>
      <c r="L1531" s="1" t="s">
        <v>38</v>
      </c>
      <c r="M1531" s="2">
        <v>44307</v>
      </c>
      <c r="N1531" s="1" t="s">
        <v>43</v>
      </c>
      <c r="O1531" s="1" t="s">
        <v>32</v>
      </c>
      <c r="P1531" s="1">
        <f>_3___Healthcare_Data_v1[[#This Row],[Discharge Date]]-_3___Healthcare_Data_v1[[#This Row],[Date of Admission]]</f>
        <v>6</v>
      </c>
      <c r="Q1531" s="1">
        <f>IFERROR(_3___Healthcare_Data_v1[[#This Row],[ Billing Amount ]]/_3___Healthcare_Data_v1[[#This Row],[Days in Hospital]],0)</f>
        <v>3392.0739716666667</v>
      </c>
      <c r="R1531" s="1" t="str">
        <f>IF(_3___Healthcare_Data_v1[[#This Row],[Age]]&gt;60,"Senior",IF(_3___Healthcare_Data_v1[[#This Row],[Age]]&gt;35,"Middle","Young"))</f>
        <v>Senior</v>
      </c>
    </row>
    <row r="1532" spans="1:18" x14ac:dyDescent="0.3">
      <c r="A1532" s="1" t="s">
        <v>4506</v>
      </c>
      <c r="B1532" s="1" t="s">
        <v>26850</v>
      </c>
      <c r="C1532" s="1" t="s">
        <v>16</v>
      </c>
      <c r="D1532" s="1" t="s">
        <v>229</v>
      </c>
      <c r="E1532" s="1" t="s">
        <v>18</v>
      </c>
      <c r="F1532" s="2">
        <v>44264</v>
      </c>
      <c r="G1532" s="1" t="s">
        <v>4507</v>
      </c>
      <c r="H1532" s="1" t="s">
        <v>4508</v>
      </c>
      <c r="I1532" s="1" t="s">
        <v>60</v>
      </c>
      <c r="J1532" s="3" t="s">
        <v>28208</v>
      </c>
      <c r="K1532">
        <v>488</v>
      </c>
      <c r="L1532" s="1" t="s">
        <v>42</v>
      </c>
      <c r="M1532" s="2">
        <v>44265</v>
      </c>
      <c r="N1532" s="1" t="s">
        <v>48</v>
      </c>
      <c r="O1532" s="1" t="s">
        <v>44</v>
      </c>
      <c r="P1532" s="1">
        <f>_3___Healthcare_Data_v1[[#This Row],[Discharge Date]]-_3___Healthcare_Data_v1[[#This Row],[Date of Admission]]</f>
        <v>1</v>
      </c>
      <c r="Q1532" s="1">
        <f>IFERROR(_3___Healthcare_Data_v1[[#This Row],[ Billing Amount ]]/_3___Healthcare_Data_v1[[#This Row],[Days in Hospital]],0)</f>
        <v>5097.399958</v>
      </c>
      <c r="R1532" s="1" t="str">
        <f>IF(_3___Healthcare_Data_v1[[#This Row],[Age]]&gt;60,"Senior",IF(_3___Healthcare_Data_v1[[#This Row],[Age]]&gt;35,"Middle","Young"))</f>
        <v>Senior</v>
      </c>
    </row>
    <row r="1533" spans="1:18" x14ac:dyDescent="0.3">
      <c r="A1533" s="1" t="s">
        <v>4509</v>
      </c>
      <c r="B1533" s="1" t="s">
        <v>26712</v>
      </c>
      <c r="C1533" s="1" t="s">
        <v>26</v>
      </c>
      <c r="D1533" s="1" t="s">
        <v>17</v>
      </c>
      <c r="E1533" s="1" t="s">
        <v>35</v>
      </c>
      <c r="F1533" s="2">
        <v>44346</v>
      </c>
      <c r="G1533" s="1" t="s">
        <v>4510</v>
      </c>
      <c r="H1533" s="1" t="s">
        <v>4511</v>
      </c>
      <c r="I1533" s="1" t="s">
        <v>60</v>
      </c>
      <c r="J1533" s="3" t="s">
        <v>28209</v>
      </c>
      <c r="K1533">
        <v>381</v>
      </c>
      <c r="L1533" s="1" t="s">
        <v>22</v>
      </c>
      <c r="M1533" s="2">
        <v>44350</v>
      </c>
      <c r="N1533" s="1" t="s">
        <v>84</v>
      </c>
      <c r="O1533" s="1" t="s">
        <v>32</v>
      </c>
      <c r="P1533" s="1">
        <f>_3___Healthcare_Data_v1[[#This Row],[Discharge Date]]-_3___Healthcare_Data_v1[[#This Row],[Date of Admission]]</f>
        <v>4</v>
      </c>
      <c r="Q1533" s="1">
        <f>IFERROR(_3___Healthcare_Data_v1[[#This Row],[ Billing Amount ]]/_3___Healthcare_Data_v1[[#This Row],[Days in Hospital]],0)</f>
        <v>2210.9094395000002</v>
      </c>
      <c r="R1533" s="1" t="str">
        <f>IF(_3___Healthcare_Data_v1[[#This Row],[Age]]&gt;60,"Senior",IF(_3___Healthcare_Data_v1[[#This Row],[Age]]&gt;35,"Middle","Young"))</f>
        <v>Senior</v>
      </c>
    </row>
    <row r="1534" spans="1:18" x14ac:dyDescent="0.3">
      <c r="A1534" s="1" t="s">
        <v>4512</v>
      </c>
      <c r="B1534" s="1" t="s">
        <v>26689</v>
      </c>
      <c r="C1534" s="1" t="s">
        <v>26</v>
      </c>
      <c r="D1534" s="1" t="s">
        <v>17</v>
      </c>
      <c r="E1534" s="1" t="s">
        <v>28</v>
      </c>
      <c r="F1534" s="2">
        <v>44115</v>
      </c>
      <c r="G1534" s="1" t="s">
        <v>4513</v>
      </c>
      <c r="H1534" s="1" t="s">
        <v>4514</v>
      </c>
      <c r="I1534" s="1" t="s">
        <v>21</v>
      </c>
      <c r="J1534" s="3" t="s">
        <v>28210</v>
      </c>
      <c r="K1534">
        <v>299</v>
      </c>
      <c r="L1534" s="1" t="s">
        <v>38</v>
      </c>
      <c r="M1534" s="2">
        <v>44119</v>
      </c>
      <c r="N1534" s="1" t="s">
        <v>31</v>
      </c>
      <c r="O1534" s="1" t="s">
        <v>32</v>
      </c>
      <c r="P1534" s="1">
        <f>_3___Healthcare_Data_v1[[#This Row],[Discharge Date]]-_3___Healthcare_Data_v1[[#This Row],[Date of Admission]]</f>
        <v>4</v>
      </c>
      <c r="Q1534" s="1">
        <f>IFERROR(_3___Healthcare_Data_v1[[#This Row],[ Billing Amount ]]/_3___Healthcare_Data_v1[[#This Row],[Days in Hospital]],0)</f>
        <v>9910.6916299999993</v>
      </c>
      <c r="R1534" s="1" t="str">
        <f>IF(_3___Healthcare_Data_v1[[#This Row],[Age]]&gt;60,"Senior",IF(_3___Healthcare_Data_v1[[#This Row],[Age]]&gt;35,"Middle","Young"))</f>
        <v>Senior</v>
      </c>
    </row>
    <row r="1535" spans="1:18" x14ac:dyDescent="0.3">
      <c r="A1535" s="1" t="s">
        <v>4515</v>
      </c>
      <c r="B1535" s="1" t="s">
        <v>26723</v>
      </c>
      <c r="C1535" s="1" t="s">
        <v>16</v>
      </c>
      <c r="D1535" s="1" t="s">
        <v>27</v>
      </c>
      <c r="E1535" s="1" t="s">
        <v>35</v>
      </c>
      <c r="F1535" s="2">
        <v>45164</v>
      </c>
      <c r="G1535" s="1" t="s">
        <v>3648</v>
      </c>
      <c r="H1535" s="1" t="s">
        <v>4516</v>
      </c>
      <c r="I1535" s="1" t="s">
        <v>21</v>
      </c>
      <c r="J1535" s="3" t="s">
        <v>28211</v>
      </c>
      <c r="K1535">
        <v>286</v>
      </c>
      <c r="L1535" s="1" t="s">
        <v>42</v>
      </c>
      <c r="M1535" s="2">
        <v>45172</v>
      </c>
      <c r="N1535" s="1" t="s">
        <v>84</v>
      </c>
      <c r="O1535" s="1" t="s">
        <v>24</v>
      </c>
      <c r="P1535" s="1">
        <f>_3___Healthcare_Data_v1[[#This Row],[Discharge Date]]-_3___Healthcare_Data_v1[[#This Row],[Date of Admission]]</f>
        <v>8</v>
      </c>
      <c r="Q1535" s="1">
        <f>IFERROR(_3___Healthcare_Data_v1[[#This Row],[ Billing Amount ]]/_3___Healthcare_Data_v1[[#This Row],[Days in Hospital]],0)</f>
        <v>1724.9614737500001</v>
      </c>
      <c r="R1535" s="1" t="str">
        <f>IF(_3___Healthcare_Data_v1[[#This Row],[Age]]&gt;60,"Senior",IF(_3___Healthcare_Data_v1[[#This Row],[Age]]&gt;35,"Middle","Young"))</f>
        <v>Senior</v>
      </c>
    </row>
    <row r="1536" spans="1:18" x14ac:dyDescent="0.3">
      <c r="A1536" s="1" t="s">
        <v>4517</v>
      </c>
      <c r="B1536" s="1" t="s">
        <v>26803</v>
      </c>
      <c r="C1536" s="1" t="s">
        <v>26</v>
      </c>
      <c r="D1536" s="1" t="s">
        <v>89</v>
      </c>
      <c r="E1536" s="1" t="s">
        <v>18</v>
      </c>
      <c r="F1536" s="2">
        <v>43537</v>
      </c>
      <c r="G1536" s="1" t="s">
        <v>4518</v>
      </c>
      <c r="H1536" s="1" t="s">
        <v>4519</v>
      </c>
      <c r="I1536" s="1" t="s">
        <v>52</v>
      </c>
      <c r="J1536" s="3" t="s">
        <v>28212</v>
      </c>
      <c r="K1536">
        <v>232</v>
      </c>
      <c r="L1536" s="1" t="s">
        <v>38</v>
      </c>
      <c r="M1536" s="2">
        <v>43564</v>
      </c>
      <c r="N1536" s="1" t="s">
        <v>23</v>
      </c>
      <c r="O1536" s="1" t="s">
        <v>44</v>
      </c>
      <c r="P1536" s="1">
        <f>_3___Healthcare_Data_v1[[#This Row],[Discharge Date]]-_3___Healthcare_Data_v1[[#This Row],[Date of Admission]]</f>
        <v>27</v>
      </c>
      <c r="Q1536" s="1">
        <f>IFERROR(_3___Healthcare_Data_v1[[#This Row],[ Billing Amount ]]/_3___Healthcare_Data_v1[[#This Row],[Days in Hospital]],0)</f>
        <v>2142.6225648148147</v>
      </c>
      <c r="R1536" s="1" t="str">
        <f>IF(_3___Healthcare_Data_v1[[#This Row],[Age]]&gt;60,"Senior",IF(_3___Healthcare_Data_v1[[#This Row],[Age]]&gt;35,"Middle","Young"))</f>
        <v>Senior</v>
      </c>
    </row>
    <row r="1537" spans="1:18" x14ac:dyDescent="0.3">
      <c r="A1537" s="1" t="s">
        <v>4520</v>
      </c>
      <c r="B1537" s="1" t="s">
        <v>26710</v>
      </c>
      <c r="C1537" s="1" t="s">
        <v>26</v>
      </c>
      <c r="D1537" s="1" t="s">
        <v>62</v>
      </c>
      <c r="E1537" s="1" t="s">
        <v>26620</v>
      </c>
      <c r="F1537" s="2">
        <v>44100</v>
      </c>
      <c r="G1537" s="1" t="s">
        <v>4521</v>
      </c>
      <c r="H1537" s="1" t="s">
        <v>4522</v>
      </c>
      <c r="I1537" s="1" t="s">
        <v>21</v>
      </c>
      <c r="J1537" s="3" t="s">
        <v>28213</v>
      </c>
      <c r="K1537">
        <v>201</v>
      </c>
      <c r="L1537" s="1" t="s">
        <v>38</v>
      </c>
      <c r="M1537" s="2">
        <v>44106</v>
      </c>
      <c r="N1537" s="1" t="s">
        <v>23</v>
      </c>
      <c r="O1537" s="1" t="s">
        <v>44</v>
      </c>
      <c r="P1537" s="1">
        <f>_3___Healthcare_Data_v1[[#This Row],[Discharge Date]]-_3___Healthcare_Data_v1[[#This Row],[Date of Admission]]</f>
        <v>6</v>
      </c>
      <c r="Q1537" s="1">
        <f>IFERROR(_3___Healthcare_Data_v1[[#This Row],[ Billing Amount ]]/_3___Healthcare_Data_v1[[#This Row],[Days in Hospital]],0)</f>
        <v>1716.0754566666667</v>
      </c>
      <c r="R1537" s="1" t="str">
        <f>IF(_3___Healthcare_Data_v1[[#This Row],[Age]]&gt;60,"Senior",IF(_3___Healthcare_Data_v1[[#This Row],[Age]]&gt;35,"Middle","Young"))</f>
        <v>Senior</v>
      </c>
    </row>
    <row r="1538" spans="1:18" x14ac:dyDescent="0.3">
      <c r="A1538" s="1" t="s">
        <v>4523</v>
      </c>
      <c r="B1538" s="1" t="s">
        <v>26687</v>
      </c>
      <c r="C1538" s="1" t="s">
        <v>26</v>
      </c>
      <c r="D1538" s="1" t="s">
        <v>17</v>
      </c>
      <c r="E1538" s="1" t="s">
        <v>26620</v>
      </c>
      <c r="F1538" s="2">
        <v>44483</v>
      </c>
      <c r="G1538" s="1" t="s">
        <v>4524</v>
      </c>
      <c r="H1538" s="1" t="s">
        <v>4525</v>
      </c>
      <c r="I1538" s="1" t="s">
        <v>60</v>
      </c>
      <c r="J1538" s="3" t="s">
        <v>28214</v>
      </c>
      <c r="K1538">
        <v>237</v>
      </c>
      <c r="L1538" s="1" t="s">
        <v>38</v>
      </c>
      <c r="M1538" s="2">
        <v>44488</v>
      </c>
      <c r="N1538" s="1" t="s">
        <v>23</v>
      </c>
      <c r="O1538" s="1" t="s">
        <v>24</v>
      </c>
      <c r="P1538" s="1">
        <f>_3___Healthcare_Data_v1[[#This Row],[Discharge Date]]-_3___Healthcare_Data_v1[[#This Row],[Date of Admission]]</f>
        <v>5</v>
      </c>
      <c r="Q1538" s="1">
        <f>IFERROR(_3___Healthcare_Data_v1[[#This Row],[ Billing Amount ]]/_3___Healthcare_Data_v1[[#This Row],[Days in Hospital]],0)</f>
        <v>2274.5225780000001</v>
      </c>
      <c r="R1538" s="1" t="str">
        <f>IF(_3___Healthcare_Data_v1[[#This Row],[Age]]&gt;60,"Senior",IF(_3___Healthcare_Data_v1[[#This Row],[Age]]&gt;35,"Middle","Young"))</f>
        <v>Senior</v>
      </c>
    </row>
    <row r="1539" spans="1:18" x14ac:dyDescent="0.3">
      <c r="A1539" s="1" t="s">
        <v>4526</v>
      </c>
      <c r="B1539" s="1" t="s">
        <v>26655</v>
      </c>
      <c r="C1539" s="1" t="s">
        <v>16</v>
      </c>
      <c r="D1539" s="1" t="s">
        <v>62</v>
      </c>
      <c r="E1539" s="1" t="s">
        <v>28</v>
      </c>
      <c r="F1539" s="2">
        <v>43509</v>
      </c>
      <c r="G1539" s="1" t="s">
        <v>4527</v>
      </c>
      <c r="H1539" s="1" t="s">
        <v>4528</v>
      </c>
      <c r="I1539" s="1" t="s">
        <v>26607</v>
      </c>
      <c r="J1539" s="3" t="s">
        <v>28215</v>
      </c>
      <c r="K1539">
        <v>167</v>
      </c>
      <c r="L1539" s="1" t="s">
        <v>38</v>
      </c>
      <c r="M1539" s="2">
        <v>43519</v>
      </c>
      <c r="N1539" s="1" t="s">
        <v>31</v>
      </c>
      <c r="O1539" s="1" t="s">
        <v>32</v>
      </c>
      <c r="P1539" s="1">
        <f>_3___Healthcare_Data_v1[[#This Row],[Discharge Date]]-_3___Healthcare_Data_v1[[#This Row],[Date of Admission]]</f>
        <v>10</v>
      </c>
      <c r="Q1539" s="1">
        <f>IFERROR(_3___Healthcare_Data_v1[[#This Row],[ Billing Amount ]]/_3___Healthcare_Data_v1[[#This Row],[Days in Hospital]],0)</f>
        <v>3970.2462010000004</v>
      </c>
      <c r="R1539" s="1" t="str">
        <f>IF(_3___Healthcare_Data_v1[[#This Row],[Age]]&gt;60,"Senior",IF(_3___Healthcare_Data_v1[[#This Row],[Age]]&gt;35,"Middle","Young"))</f>
        <v>Senior</v>
      </c>
    </row>
    <row r="1540" spans="1:18" x14ac:dyDescent="0.3">
      <c r="A1540" s="1" t="s">
        <v>4529</v>
      </c>
      <c r="B1540" s="1" t="s">
        <v>26723</v>
      </c>
      <c r="C1540" s="1" t="s">
        <v>26</v>
      </c>
      <c r="D1540" s="1" t="s">
        <v>49</v>
      </c>
      <c r="E1540" s="1" t="s">
        <v>69</v>
      </c>
      <c r="F1540" s="2">
        <v>44297</v>
      </c>
      <c r="G1540" s="1" t="s">
        <v>4530</v>
      </c>
      <c r="H1540" s="1" t="s">
        <v>4531</v>
      </c>
      <c r="I1540" s="1" t="s">
        <v>26607</v>
      </c>
      <c r="J1540" s="3" t="s">
        <v>28216</v>
      </c>
      <c r="K1540">
        <v>444</v>
      </c>
      <c r="L1540" s="1" t="s">
        <v>22</v>
      </c>
      <c r="M1540" s="2">
        <v>44301</v>
      </c>
      <c r="N1540" s="1" t="s">
        <v>43</v>
      </c>
      <c r="O1540" s="1" t="s">
        <v>24</v>
      </c>
      <c r="P1540" s="1">
        <f>_3___Healthcare_Data_v1[[#This Row],[Discharge Date]]-_3___Healthcare_Data_v1[[#This Row],[Date of Admission]]</f>
        <v>4</v>
      </c>
      <c r="Q1540" s="1">
        <f>IFERROR(_3___Healthcare_Data_v1[[#This Row],[ Billing Amount ]]/_3___Healthcare_Data_v1[[#This Row],[Days in Hospital]],0)</f>
        <v>9761.4524349999992</v>
      </c>
      <c r="R1540" s="1" t="str">
        <f>IF(_3___Healthcare_Data_v1[[#This Row],[Age]]&gt;60,"Senior",IF(_3___Healthcare_Data_v1[[#This Row],[Age]]&gt;35,"Middle","Young"))</f>
        <v>Senior</v>
      </c>
    </row>
    <row r="1541" spans="1:18" x14ac:dyDescent="0.3">
      <c r="A1541" s="1" t="s">
        <v>4532</v>
      </c>
      <c r="B1541" s="1" t="s">
        <v>26661</v>
      </c>
      <c r="C1541" s="1" t="s">
        <v>16</v>
      </c>
      <c r="D1541" s="1" t="s">
        <v>89</v>
      </c>
      <c r="E1541" s="1" t="s">
        <v>69</v>
      </c>
      <c r="F1541" s="2">
        <v>44752</v>
      </c>
      <c r="G1541" s="1" t="s">
        <v>4533</v>
      </c>
      <c r="H1541" s="1" t="s">
        <v>1673</v>
      </c>
      <c r="I1541" s="1" t="s">
        <v>56</v>
      </c>
      <c r="J1541" s="3" t="s">
        <v>28217</v>
      </c>
      <c r="K1541">
        <v>460</v>
      </c>
      <c r="L1541" s="1" t="s">
        <v>38</v>
      </c>
      <c r="M1541" s="2">
        <v>44774</v>
      </c>
      <c r="N1541" s="1" t="s">
        <v>43</v>
      </c>
      <c r="O1541" s="1" t="s">
        <v>24</v>
      </c>
      <c r="P1541" s="1">
        <f>_3___Healthcare_Data_v1[[#This Row],[Discharge Date]]-_3___Healthcare_Data_v1[[#This Row],[Date of Admission]]</f>
        <v>22</v>
      </c>
      <c r="Q1541" s="1">
        <f>IFERROR(_3___Healthcare_Data_v1[[#This Row],[ Billing Amount ]]/_3___Healthcare_Data_v1[[#This Row],[Days in Hospital]],0)</f>
        <v>1605.5710936363635</v>
      </c>
      <c r="R1541" s="1" t="str">
        <f>IF(_3___Healthcare_Data_v1[[#This Row],[Age]]&gt;60,"Senior",IF(_3___Healthcare_Data_v1[[#This Row],[Age]]&gt;35,"Middle","Young"))</f>
        <v>Senior</v>
      </c>
    </row>
    <row r="1542" spans="1:18" x14ac:dyDescent="0.3">
      <c r="A1542" s="1" t="s">
        <v>4534</v>
      </c>
      <c r="B1542" s="1" t="s">
        <v>26866</v>
      </c>
      <c r="C1542" s="1" t="s">
        <v>26</v>
      </c>
      <c r="D1542" s="1" t="s">
        <v>89</v>
      </c>
      <c r="E1542" s="1" t="s">
        <v>28</v>
      </c>
      <c r="F1542" s="2">
        <v>44508</v>
      </c>
      <c r="G1542" s="1" t="s">
        <v>4535</v>
      </c>
      <c r="H1542" s="1" t="s">
        <v>4536</v>
      </c>
      <c r="I1542" s="1" t="s">
        <v>21</v>
      </c>
      <c r="J1542" s="3" t="s">
        <v>28218</v>
      </c>
      <c r="K1542">
        <v>426</v>
      </c>
      <c r="L1542" s="1" t="s">
        <v>22</v>
      </c>
      <c r="M1542" s="2">
        <v>44514</v>
      </c>
      <c r="N1542" s="1" t="s">
        <v>31</v>
      </c>
      <c r="O1542" s="1" t="s">
        <v>24</v>
      </c>
      <c r="P1542" s="1">
        <f>_3___Healthcare_Data_v1[[#This Row],[Discharge Date]]-_3___Healthcare_Data_v1[[#This Row],[Date of Admission]]</f>
        <v>6</v>
      </c>
      <c r="Q1542" s="1">
        <f>IFERROR(_3___Healthcare_Data_v1[[#This Row],[ Billing Amount ]]/_3___Healthcare_Data_v1[[#This Row],[Days in Hospital]],0)</f>
        <v>680.26425316666666</v>
      </c>
      <c r="R1542" s="1" t="str">
        <f>IF(_3___Healthcare_Data_v1[[#This Row],[Age]]&gt;60,"Senior",IF(_3___Healthcare_Data_v1[[#This Row],[Age]]&gt;35,"Middle","Young"))</f>
        <v>Senior</v>
      </c>
    </row>
    <row r="1543" spans="1:18" x14ac:dyDescent="0.3">
      <c r="A1543" s="1" t="s">
        <v>4537</v>
      </c>
      <c r="B1543" s="1" t="s">
        <v>26666</v>
      </c>
      <c r="C1543" s="1" t="s">
        <v>26</v>
      </c>
      <c r="D1543" s="1" t="s">
        <v>62</v>
      </c>
      <c r="E1543" s="1" t="s">
        <v>69</v>
      </c>
      <c r="F1543" s="2">
        <v>44561</v>
      </c>
      <c r="G1543" s="1" t="s">
        <v>4538</v>
      </c>
      <c r="H1543" s="1" t="s">
        <v>4539</v>
      </c>
      <c r="I1543" s="1" t="s">
        <v>21</v>
      </c>
      <c r="J1543" s="3" t="s">
        <v>28219</v>
      </c>
      <c r="K1543">
        <v>227</v>
      </c>
      <c r="L1543" s="1" t="s">
        <v>38</v>
      </c>
      <c r="M1543" s="2">
        <v>44566</v>
      </c>
      <c r="N1543" s="1" t="s">
        <v>43</v>
      </c>
      <c r="O1543" s="1" t="s">
        <v>24</v>
      </c>
      <c r="P1543" s="1">
        <f>_3___Healthcare_Data_v1[[#This Row],[Discharge Date]]-_3___Healthcare_Data_v1[[#This Row],[Date of Admission]]</f>
        <v>5</v>
      </c>
      <c r="Q1543" s="1">
        <f>IFERROR(_3___Healthcare_Data_v1[[#This Row],[ Billing Amount ]]/_3___Healthcare_Data_v1[[#This Row],[Days in Hospital]],0)</f>
        <v>8419.0143419999986</v>
      </c>
      <c r="R1543" s="1" t="str">
        <f>IF(_3___Healthcare_Data_v1[[#This Row],[Age]]&gt;60,"Senior",IF(_3___Healthcare_Data_v1[[#This Row],[Age]]&gt;35,"Middle","Young"))</f>
        <v>Senior</v>
      </c>
    </row>
    <row r="1544" spans="1:18" x14ac:dyDescent="0.3">
      <c r="A1544" s="1" t="s">
        <v>4540</v>
      </c>
      <c r="B1544" s="1" t="s">
        <v>26610</v>
      </c>
      <c r="C1544" s="1" t="s">
        <v>16</v>
      </c>
      <c r="D1544" s="1" t="s">
        <v>89</v>
      </c>
      <c r="E1544" s="1" t="s">
        <v>18</v>
      </c>
      <c r="F1544" s="2">
        <v>43406</v>
      </c>
      <c r="G1544" s="1" t="s">
        <v>4541</v>
      </c>
      <c r="H1544" s="1" t="s">
        <v>4542</v>
      </c>
      <c r="I1544" s="1" t="s">
        <v>21</v>
      </c>
      <c r="J1544" s="3" t="s">
        <v>28220</v>
      </c>
      <c r="K1544">
        <v>355</v>
      </c>
      <c r="L1544" s="1" t="s">
        <v>42</v>
      </c>
      <c r="M1544" s="2">
        <v>43427</v>
      </c>
      <c r="N1544" s="1" t="s">
        <v>31</v>
      </c>
      <c r="O1544" s="1" t="s">
        <v>24</v>
      </c>
      <c r="P1544" s="1">
        <f>_3___Healthcare_Data_v1[[#This Row],[Discharge Date]]-_3___Healthcare_Data_v1[[#This Row],[Date of Admission]]</f>
        <v>21</v>
      </c>
      <c r="Q1544" s="1">
        <f>IFERROR(_3___Healthcare_Data_v1[[#This Row],[ Billing Amount ]]/_3___Healthcare_Data_v1[[#This Row],[Days in Hospital]],0)</f>
        <v>1396.6401638095238</v>
      </c>
      <c r="R1544" s="1" t="str">
        <f>IF(_3___Healthcare_Data_v1[[#This Row],[Age]]&gt;60,"Senior",IF(_3___Healthcare_Data_v1[[#This Row],[Age]]&gt;35,"Middle","Young"))</f>
        <v>Senior</v>
      </c>
    </row>
    <row r="1545" spans="1:18" x14ac:dyDescent="0.3">
      <c r="A1545" s="1" t="s">
        <v>4543</v>
      </c>
      <c r="B1545" s="1" t="s">
        <v>26606</v>
      </c>
      <c r="C1545" s="1" t="s">
        <v>26</v>
      </c>
      <c r="D1545" s="1" t="s">
        <v>17</v>
      </c>
      <c r="E1545" s="1" t="s">
        <v>26620</v>
      </c>
      <c r="F1545" s="2">
        <v>44768</v>
      </c>
      <c r="G1545" s="1" t="s">
        <v>4544</v>
      </c>
      <c r="H1545" s="1" t="s">
        <v>4545</v>
      </c>
      <c r="I1545" s="1" t="s">
        <v>21</v>
      </c>
      <c r="J1545" s="3" t="s">
        <v>28221</v>
      </c>
      <c r="K1545">
        <v>255</v>
      </c>
      <c r="L1545" s="1" t="s">
        <v>38</v>
      </c>
      <c r="M1545" s="2">
        <v>44790</v>
      </c>
      <c r="N1545" s="1" t="s">
        <v>31</v>
      </c>
      <c r="O1545" s="1" t="s">
        <v>24</v>
      </c>
      <c r="P1545" s="1">
        <f>_3___Healthcare_Data_v1[[#This Row],[Discharge Date]]-_3___Healthcare_Data_v1[[#This Row],[Date of Admission]]</f>
        <v>22</v>
      </c>
      <c r="Q1545" s="1">
        <f>IFERROR(_3___Healthcare_Data_v1[[#This Row],[ Billing Amount ]]/_3___Healthcare_Data_v1[[#This Row],[Days in Hospital]],0)</f>
        <v>424.11857345454541</v>
      </c>
      <c r="R1545" s="1" t="str">
        <f>IF(_3___Healthcare_Data_v1[[#This Row],[Age]]&gt;60,"Senior",IF(_3___Healthcare_Data_v1[[#This Row],[Age]]&gt;35,"Middle","Young"))</f>
        <v>Senior</v>
      </c>
    </row>
    <row r="1546" spans="1:18" x14ac:dyDescent="0.3">
      <c r="A1546" s="1" t="s">
        <v>4546</v>
      </c>
      <c r="B1546" s="1" t="s">
        <v>26704</v>
      </c>
      <c r="C1546" s="1" t="s">
        <v>26</v>
      </c>
      <c r="D1546" s="1" t="s">
        <v>89</v>
      </c>
      <c r="E1546" s="1" t="s">
        <v>35</v>
      </c>
      <c r="F1546" s="2">
        <v>44964</v>
      </c>
      <c r="G1546" s="1" t="s">
        <v>4547</v>
      </c>
      <c r="H1546" s="1" t="s">
        <v>4548</v>
      </c>
      <c r="I1546" s="1" t="s">
        <v>52</v>
      </c>
      <c r="J1546" s="3" t="s">
        <v>28222</v>
      </c>
      <c r="K1546">
        <v>484</v>
      </c>
      <c r="L1546" s="1" t="s">
        <v>22</v>
      </c>
      <c r="M1546" s="2">
        <v>44967</v>
      </c>
      <c r="N1546" s="1" t="s">
        <v>43</v>
      </c>
      <c r="O1546" s="1" t="s">
        <v>32</v>
      </c>
      <c r="P1546" s="1">
        <f>_3___Healthcare_Data_v1[[#This Row],[Discharge Date]]-_3___Healthcare_Data_v1[[#This Row],[Date of Admission]]</f>
        <v>3</v>
      </c>
      <c r="Q1546" s="1">
        <f>IFERROR(_3___Healthcare_Data_v1[[#This Row],[ Billing Amount ]]/_3___Healthcare_Data_v1[[#This Row],[Days in Hospital]],0)</f>
        <v>2995.1245333333336</v>
      </c>
      <c r="R1546" s="1" t="str">
        <f>IF(_3___Healthcare_Data_v1[[#This Row],[Age]]&gt;60,"Senior",IF(_3___Healthcare_Data_v1[[#This Row],[Age]]&gt;35,"Middle","Young"))</f>
        <v>Senior</v>
      </c>
    </row>
    <row r="1547" spans="1:18" x14ac:dyDescent="0.3">
      <c r="A1547" s="1" t="s">
        <v>4549</v>
      </c>
      <c r="B1547" s="1" t="s">
        <v>26646</v>
      </c>
      <c r="C1547" s="1" t="s">
        <v>16</v>
      </c>
      <c r="D1547" s="1" t="s">
        <v>34</v>
      </c>
      <c r="E1547" s="1" t="s">
        <v>26615</v>
      </c>
      <c r="F1547" s="2">
        <v>44708</v>
      </c>
      <c r="G1547" s="1" t="s">
        <v>4550</v>
      </c>
      <c r="H1547" s="1" t="s">
        <v>4551</v>
      </c>
      <c r="I1547" s="1" t="s">
        <v>56</v>
      </c>
      <c r="J1547" s="3" t="s">
        <v>28223</v>
      </c>
      <c r="K1547">
        <v>136</v>
      </c>
      <c r="L1547" s="1" t="s">
        <v>22</v>
      </c>
      <c r="M1547" s="2">
        <v>44711</v>
      </c>
      <c r="N1547" s="1" t="s">
        <v>84</v>
      </c>
      <c r="O1547" s="1" t="s">
        <v>32</v>
      </c>
      <c r="P1547" s="1">
        <f>_3___Healthcare_Data_v1[[#This Row],[Discharge Date]]-_3___Healthcare_Data_v1[[#This Row],[Date of Admission]]</f>
        <v>3</v>
      </c>
      <c r="Q1547" s="1">
        <f>IFERROR(_3___Healthcare_Data_v1[[#This Row],[ Billing Amount ]]/_3___Healthcare_Data_v1[[#This Row],[Days in Hospital]],0)</f>
        <v>8288.1156366666673</v>
      </c>
      <c r="R1547" s="1" t="str">
        <f>IF(_3___Healthcare_Data_v1[[#This Row],[Age]]&gt;60,"Senior",IF(_3___Healthcare_Data_v1[[#This Row],[Age]]&gt;35,"Middle","Young"))</f>
        <v>Senior</v>
      </c>
    </row>
    <row r="1548" spans="1:18" x14ac:dyDescent="0.3">
      <c r="A1548" s="1" t="s">
        <v>4552</v>
      </c>
      <c r="B1548" s="1" t="s">
        <v>26980</v>
      </c>
      <c r="C1548" s="1" t="s">
        <v>16</v>
      </c>
      <c r="D1548" s="1" t="s">
        <v>27</v>
      </c>
      <c r="E1548" s="1" t="s">
        <v>26615</v>
      </c>
      <c r="F1548" s="2">
        <v>43621</v>
      </c>
      <c r="G1548" s="1" t="s">
        <v>1305</v>
      </c>
      <c r="H1548" s="1" t="s">
        <v>4553</v>
      </c>
      <c r="I1548" s="1" t="s">
        <v>52</v>
      </c>
      <c r="J1548" s="3" t="s">
        <v>28224</v>
      </c>
      <c r="K1548">
        <v>133</v>
      </c>
      <c r="L1548" s="1" t="s">
        <v>22</v>
      </c>
      <c r="M1548" s="2">
        <v>43639</v>
      </c>
      <c r="N1548" s="1" t="s">
        <v>23</v>
      </c>
      <c r="O1548" s="1" t="s">
        <v>32</v>
      </c>
      <c r="P1548" s="1">
        <f>_3___Healthcare_Data_v1[[#This Row],[Discharge Date]]-_3___Healthcare_Data_v1[[#This Row],[Date of Admission]]</f>
        <v>18</v>
      </c>
      <c r="Q1548" s="1">
        <f>IFERROR(_3___Healthcare_Data_v1[[#This Row],[ Billing Amount ]]/_3___Healthcare_Data_v1[[#This Row],[Days in Hospital]],0)</f>
        <v>436.43004077777778</v>
      </c>
      <c r="R1548" s="1" t="str">
        <f>IF(_3___Healthcare_Data_v1[[#This Row],[Age]]&gt;60,"Senior",IF(_3___Healthcare_Data_v1[[#This Row],[Age]]&gt;35,"Middle","Young"))</f>
        <v>Senior</v>
      </c>
    </row>
    <row r="1549" spans="1:18" x14ac:dyDescent="0.3">
      <c r="A1549" s="1" t="s">
        <v>4554</v>
      </c>
      <c r="B1549" s="1" t="s">
        <v>26634</v>
      </c>
      <c r="C1549" s="1" t="s">
        <v>16</v>
      </c>
      <c r="D1549" s="1" t="s">
        <v>229</v>
      </c>
      <c r="E1549" s="1" t="s">
        <v>28</v>
      </c>
      <c r="F1549" s="2">
        <v>45206</v>
      </c>
      <c r="G1549" s="1" t="s">
        <v>4555</v>
      </c>
      <c r="H1549" s="1" t="s">
        <v>4556</v>
      </c>
      <c r="I1549" s="1" t="s">
        <v>21</v>
      </c>
      <c r="J1549" s="3" t="s">
        <v>28225</v>
      </c>
      <c r="K1549">
        <v>379</v>
      </c>
      <c r="L1549" s="1" t="s">
        <v>22</v>
      </c>
      <c r="M1549" s="2">
        <v>45208</v>
      </c>
      <c r="N1549" s="1" t="s">
        <v>31</v>
      </c>
      <c r="O1549" s="1" t="s">
        <v>24</v>
      </c>
      <c r="P1549" s="1">
        <f>_3___Healthcare_Data_v1[[#This Row],[Discharge Date]]-_3___Healthcare_Data_v1[[#This Row],[Date of Admission]]</f>
        <v>2</v>
      </c>
      <c r="Q1549" s="1">
        <f>IFERROR(_3___Healthcare_Data_v1[[#This Row],[ Billing Amount ]]/_3___Healthcare_Data_v1[[#This Row],[Days in Hospital]],0)</f>
        <v>17620.449264999999</v>
      </c>
      <c r="R1549" s="1" t="str">
        <f>IF(_3___Healthcare_Data_v1[[#This Row],[Age]]&gt;60,"Senior",IF(_3___Healthcare_Data_v1[[#This Row],[Age]]&gt;35,"Middle","Young"))</f>
        <v>Senior</v>
      </c>
    </row>
    <row r="1550" spans="1:18" x14ac:dyDescent="0.3">
      <c r="A1550" s="1" t="s">
        <v>4557</v>
      </c>
      <c r="B1550" s="1" t="s">
        <v>26776</v>
      </c>
      <c r="C1550" s="1" t="s">
        <v>16</v>
      </c>
      <c r="D1550" s="1" t="s">
        <v>62</v>
      </c>
      <c r="E1550" s="1" t="s">
        <v>18</v>
      </c>
      <c r="F1550" s="2">
        <v>44041</v>
      </c>
      <c r="G1550" s="1" t="s">
        <v>4558</v>
      </c>
      <c r="H1550" s="1" t="s">
        <v>4559</v>
      </c>
      <c r="I1550" s="1" t="s">
        <v>26607</v>
      </c>
      <c r="J1550" s="3" t="s">
        <v>28226</v>
      </c>
      <c r="K1550">
        <v>189</v>
      </c>
      <c r="L1550" s="1" t="s">
        <v>38</v>
      </c>
      <c r="M1550" s="2">
        <v>44051</v>
      </c>
      <c r="N1550" s="1" t="s">
        <v>48</v>
      </c>
      <c r="O1550" s="1" t="s">
        <v>44</v>
      </c>
      <c r="P1550" s="1">
        <f>_3___Healthcare_Data_v1[[#This Row],[Discharge Date]]-_3___Healthcare_Data_v1[[#This Row],[Date of Admission]]</f>
        <v>10</v>
      </c>
      <c r="Q1550" s="1">
        <f>IFERROR(_3___Healthcare_Data_v1[[#This Row],[ Billing Amount ]]/_3___Healthcare_Data_v1[[#This Row],[Days in Hospital]],0)</f>
        <v>4130.2491140000002</v>
      </c>
      <c r="R1550" s="1" t="str">
        <f>IF(_3___Healthcare_Data_v1[[#This Row],[Age]]&gt;60,"Senior",IF(_3___Healthcare_Data_v1[[#This Row],[Age]]&gt;35,"Middle","Young"))</f>
        <v>Senior</v>
      </c>
    </row>
    <row r="1551" spans="1:18" x14ac:dyDescent="0.3">
      <c r="A1551" s="1" t="s">
        <v>4560</v>
      </c>
      <c r="B1551" s="1" t="s">
        <v>26866</v>
      </c>
      <c r="C1551" s="1" t="s">
        <v>26</v>
      </c>
      <c r="D1551" s="1" t="s">
        <v>114</v>
      </c>
      <c r="E1551" s="1" t="s">
        <v>28</v>
      </c>
      <c r="F1551" s="2">
        <v>44205</v>
      </c>
      <c r="G1551" s="1" t="s">
        <v>4561</v>
      </c>
      <c r="H1551" s="1" t="s">
        <v>4562</v>
      </c>
      <c r="I1551" s="1" t="s">
        <v>56</v>
      </c>
      <c r="J1551" s="3" t="s">
        <v>28227</v>
      </c>
      <c r="K1551">
        <v>447</v>
      </c>
      <c r="L1551" s="1" t="s">
        <v>42</v>
      </c>
      <c r="M1551" s="2">
        <v>44214</v>
      </c>
      <c r="N1551" s="1" t="s">
        <v>23</v>
      </c>
      <c r="O1551" s="1" t="s">
        <v>32</v>
      </c>
      <c r="P1551" s="1">
        <f>_3___Healthcare_Data_v1[[#This Row],[Discharge Date]]-_3___Healthcare_Data_v1[[#This Row],[Date of Admission]]</f>
        <v>9</v>
      </c>
      <c r="Q1551" s="1">
        <f>IFERROR(_3___Healthcare_Data_v1[[#This Row],[ Billing Amount ]]/_3___Healthcare_Data_v1[[#This Row],[Days in Hospital]],0)</f>
        <v>1084.1461394444443</v>
      </c>
      <c r="R1551" s="1" t="str">
        <f>IF(_3___Healthcare_Data_v1[[#This Row],[Age]]&gt;60,"Senior",IF(_3___Healthcare_Data_v1[[#This Row],[Age]]&gt;35,"Middle","Young"))</f>
        <v>Senior</v>
      </c>
    </row>
    <row r="1552" spans="1:18" x14ac:dyDescent="0.3">
      <c r="A1552" s="1" t="s">
        <v>4563</v>
      </c>
      <c r="B1552" s="1" t="s">
        <v>26708</v>
      </c>
      <c r="C1552" s="1" t="s">
        <v>16</v>
      </c>
      <c r="D1552" s="1" t="s">
        <v>49</v>
      </c>
      <c r="E1552" s="1" t="s">
        <v>26620</v>
      </c>
      <c r="F1552" s="2">
        <v>44920</v>
      </c>
      <c r="G1552" s="1" t="s">
        <v>4564</v>
      </c>
      <c r="H1552" s="1" t="s">
        <v>4565</v>
      </c>
      <c r="I1552" s="1" t="s">
        <v>52</v>
      </c>
      <c r="J1552" s="3" t="s">
        <v>28228</v>
      </c>
      <c r="K1552">
        <v>105</v>
      </c>
      <c r="L1552" s="1" t="s">
        <v>22</v>
      </c>
      <c r="M1552" s="2">
        <v>44926</v>
      </c>
      <c r="N1552" s="1" t="s">
        <v>31</v>
      </c>
      <c r="O1552" s="1" t="s">
        <v>44</v>
      </c>
      <c r="P1552" s="1">
        <f>_3___Healthcare_Data_v1[[#This Row],[Discharge Date]]-_3___Healthcare_Data_v1[[#This Row],[Date of Admission]]</f>
        <v>6</v>
      </c>
      <c r="Q1552" s="1">
        <f>IFERROR(_3___Healthcare_Data_v1[[#This Row],[ Billing Amount ]]/_3___Healthcare_Data_v1[[#This Row],[Days in Hospital]],0)</f>
        <v>4762.497805</v>
      </c>
      <c r="R1552" s="1" t="str">
        <f>IF(_3___Healthcare_Data_v1[[#This Row],[Age]]&gt;60,"Senior",IF(_3___Healthcare_Data_v1[[#This Row],[Age]]&gt;35,"Middle","Young"))</f>
        <v>Senior</v>
      </c>
    </row>
    <row r="1553" spans="1:18" x14ac:dyDescent="0.3">
      <c r="A1553" s="1" t="s">
        <v>4566</v>
      </c>
      <c r="B1553" s="1" t="s">
        <v>26666</v>
      </c>
      <c r="C1553" s="1" t="s">
        <v>26</v>
      </c>
      <c r="D1553" s="1" t="s">
        <v>17</v>
      </c>
      <c r="E1553" s="1" t="s">
        <v>26620</v>
      </c>
      <c r="F1553" s="2">
        <v>44593</v>
      </c>
      <c r="G1553" s="1" t="s">
        <v>4567</v>
      </c>
      <c r="H1553" s="1" t="s">
        <v>4568</v>
      </c>
      <c r="I1553" s="1" t="s">
        <v>60</v>
      </c>
      <c r="J1553" s="3" t="s">
        <v>28229</v>
      </c>
      <c r="K1553">
        <v>499</v>
      </c>
      <c r="L1553" s="1" t="s">
        <v>22</v>
      </c>
      <c r="M1553" s="2">
        <v>44615</v>
      </c>
      <c r="N1553" s="1" t="s">
        <v>48</v>
      </c>
      <c r="O1553" s="1" t="s">
        <v>32</v>
      </c>
      <c r="P1553" s="1">
        <f>_3___Healthcare_Data_v1[[#This Row],[Discharge Date]]-_3___Healthcare_Data_v1[[#This Row],[Date of Admission]]</f>
        <v>22</v>
      </c>
      <c r="Q1553" s="1">
        <f>IFERROR(_3___Healthcare_Data_v1[[#This Row],[ Billing Amount ]]/_3___Healthcare_Data_v1[[#This Row],[Days in Hospital]],0)</f>
        <v>608.34591909090909</v>
      </c>
      <c r="R1553" s="1" t="str">
        <f>IF(_3___Healthcare_Data_v1[[#This Row],[Age]]&gt;60,"Senior",IF(_3___Healthcare_Data_v1[[#This Row],[Age]]&gt;35,"Middle","Young"))</f>
        <v>Senior</v>
      </c>
    </row>
    <row r="1554" spans="1:18" x14ac:dyDescent="0.3">
      <c r="A1554" s="1" t="s">
        <v>4569</v>
      </c>
      <c r="B1554" s="1" t="s">
        <v>26755</v>
      </c>
      <c r="C1554" s="1" t="s">
        <v>16</v>
      </c>
      <c r="D1554" s="1" t="s">
        <v>62</v>
      </c>
      <c r="E1554" s="1" t="s">
        <v>69</v>
      </c>
      <c r="F1554" s="2">
        <v>43834</v>
      </c>
      <c r="G1554" s="1" t="s">
        <v>4570</v>
      </c>
      <c r="H1554" s="1" t="s">
        <v>4571</v>
      </c>
      <c r="I1554" s="1" t="s">
        <v>60</v>
      </c>
      <c r="J1554" s="3" t="s">
        <v>28230</v>
      </c>
      <c r="K1554">
        <v>258</v>
      </c>
      <c r="L1554" s="1" t="s">
        <v>22</v>
      </c>
      <c r="M1554" s="2">
        <v>43839</v>
      </c>
      <c r="N1554" s="1" t="s">
        <v>43</v>
      </c>
      <c r="O1554" s="1" t="s">
        <v>24</v>
      </c>
      <c r="P1554" s="1">
        <f>_3___Healthcare_Data_v1[[#This Row],[Discharge Date]]-_3___Healthcare_Data_v1[[#This Row],[Date of Admission]]</f>
        <v>5</v>
      </c>
      <c r="Q1554" s="1">
        <f>IFERROR(_3___Healthcare_Data_v1[[#This Row],[ Billing Amount ]]/_3___Healthcare_Data_v1[[#This Row],[Days in Hospital]],0)</f>
        <v>7425.4305399999994</v>
      </c>
      <c r="R1554" s="1" t="str">
        <f>IF(_3___Healthcare_Data_v1[[#This Row],[Age]]&gt;60,"Senior",IF(_3___Healthcare_Data_v1[[#This Row],[Age]]&gt;35,"Middle","Young"))</f>
        <v>Senior</v>
      </c>
    </row>
    <row r="1555" spans="1:18" x14ac:dyDescent="0.3">
      <c r="A1555" s="1" t="s">
        <v>4572</v>
      </c>
      <c r="B1555" s="1" t="s">
        <v>26634</v>
      </c>
      <c r="C1555" s="1" t="s">
        <v>16</v>
      </c>
      <c r="D1555" s="1" t="s">
        <v>229</v>
      </c>
      <c r="E1555" s="1" t="s">
        <v>18</v>
      </c>
      <c r="F1555" s="2">
        <v>44374</v>
      </c>
      <c r="G1555" s="1" t="s">
        <v>4573</v>
      </c>
      <c r="H1555" s="1" t="s">
        <v>4574</v>
      </c>
      <c r="I1555" s="1" t="s">
        <v>56</v>
      </c>
      <c r="J1555" s="3" t="s">
        <v>28231</v>
      </c>
      <c r="K1555">
        <v>223</v>
      </c>
      <c r="L1555" s="1" t="s">
        <v>38</v>
      </c>
      <c r="M1555" s="2">
        <v>44384</v>
      </c>
      <c r="N1555" s="1" t="s">
        <v>48</v>
      </c>
      <c r="O1555" s="1" t="s">
        <v>24</v>
      </c>
      <c r="P1555" s="1">
        <f>_3___Healthcare_Data_v1[[#This Row],[Discharge Date]]-_3___Healthcare_Data_v1[[#This Row],[Date of Admission]]</f>
        <v>10</v>
      </c>
      <c r="Q1555" s="1">
        <f>IFERROR(_3___Healthcare_Data_v1[[#This Row],[ Billing Amount ]]/_3___Healthcare_Data_v1[[#This Row],[Days in Hospital]],0)</f>
        <v>2632.9209949999999</v>
      </c>
      <c r="R1555" s="1" t="str">
        <f>IF(_3___Healthcare_Data_v1[[#This Row],[Age]]&gt;60,"Senior",IF(_3___Healthcare_Data_v1[[#This Row],[Age]]&gt;35,"Middle","Young"))</f>
        <v>Senior</v>
      </c>
    </row>
    <row r="1556" spans="1:18" x14ac:dyDescent="0.3">
      <c r="A1556" s="1" t="s">
        <v>4575</v>
      </c>
      <c r="B1556" s="1" t="s">
        <v>26640</v>
      </c>
      <c r="C1556" s="1" t="s">
        <v>16</v>
      </c>
      <c r="D1556" s="1" t="s">
        <v>114</v>
      </c>
      <c r="E1556" s="1" t="s">
        <v>26620</v>
      </c>
      <c r="F1556" s="2">
        <v>43452</v>
      </c>
      <c r="G1556" s="1" t="s">
        <v>4576</v>
      </c>
      <c r="H1556" s="1" t="s">
        <v>4577</v>
      </c>
      <c r="I1556" s="1" t="s">
        <v>52</v>
      </c>
      <c r="J1556" s="3" t="s">
        <v>28232</v>
      </c>
      <c r="K1556">
        <v>382</v>
      </c>
      <c r="L1556" s="1" t="s">
        <v>38</v>
      </c>
      <c r="M1556" s="2">
        <v>43467</v>
      </c>
      <c r="N1556" s="1" t="s">
        <v>23</v>
      </c>
      <c r="O1556" s="1" t="s">
        <v>32</v>
      </c>
      <c r="P1556" s="1">
        <f>_3___Healthcare_Data_v1[[#This Row],[Discharge Date]]-_3___Healthcare_Data_v1[[#This Row],[Date of Admission]]</f>
        <v>15</v>
      </c>
      <c r="Q1556" s="1">
        <f>IFERROR(_3___Healthcare_Data_v1[[#This Row],[ Billing Amount ]]/_3___Healthcare_Data_v1[[#This Row],[Days in Hospital]],0)</f>
        <v>614.70975599999997</v>
      </c>
      <c r="R1556" s="1" t="str">
        <f>IF(_3___Healthcare_Data_v1[[#This Row],[Age]]&gt;60,"Senior",IF(_3___Healthcare_Data_v1[[#This Row],[Age]]&gt;35,"Middle","Young"))</f>
        <v>Senior</v>
      </c>
    </row>
    <row r="1557" spans="1:18" x14ac:dyDescent="0.3">
      <c r="A1557" s="1" t="s">
        <v>4578</v>
      </c>
      <c r="B1557" s="1" t="s">
        <v>26679</v>
      </c>
      <c r="C1557" s="1" t="s">
        <v>16</v>
      </c>
      <c r="D1557" s="1" t="s">
        <v>114</v>
      </c>
      <c r="E1557" s="1" t="s">
        <v>35</v>
      </c>
      <c r="F1557" s="2">
        <v>44526</v>
      </c>
      <c r="G1557" s="1" t="s">
        <v>4579</v>
      </c>
      <c r="H1557" s="1" t="s">
        <v>4580</v>
      </c>
      <c r="I1557" s="1" t="s">
        <v>21</v>
      </c>
      <c r="J1557" s="3" t="s">
        <v>28233</v>
      </c>
      <c r="K1557">
        <v>278</v>
      </c>
      <c r="L1557" s="1" t="s">
        <v>22</v>
      </c>
      <c r="M1557" s="2">
        <v>44531</v>
      </c>
      <c r="N1557" s="1" t="s">
        <v>48</v>
      </c>
      <c r="O1557" s="1" t="s">
        <v>44</v>
      </c>
      <c r="P1557" s="1">
        <f>_3___Healthcare_Data_v1[[#This Row],[Discharge Date]]-_3___Healthcare_Data_v1[[#This Row],[Date of Admission]]</f>
        <v>5</v>
      </c>
      <c r="Q1557" s="1">
        <f>IFERROR(_3___Healthcare_Data_v1[[#This Row],[ Billing Amount ]]/_3___Healthcare_Data_v1[[#This Row],[Days in Hospital]],0)</f>
        <v>2849.1107739999998</v>
      </c>
      <c r="R1557" s="1" t="str">
        <f>IF(_3___Healthcare_Data_v1[[#This Row],[Age]]&gt;60,"Senior",IF(_3___Healthcare_Data_v1[[#This Row],[Age]]&gt;35,"Middle","Young"))</f>
        <v>Senior</v>
      </c>
    </row>
    <row r="1558" spans="1:18" x14ac:dyDescent="0.3">
      <c r="A1558" s="1" t="s">
        <v>4581</v>
      </c>
      <c r="B1558" s="1" t="s">
        <v>26803</v>
      </c>
      <c r="C1558" s="1" t="s">
        <v>16</v>
      </c>
      <c r="D1558" s="1" t="s">
        <v>62</v>
      </c>
      <c r="E1558" s="1" t="s">
        <v>28</v>
      </c>
      <c r="F1558" s="2">
        <v>44262</v>
      </c>
      <c r="G1558" s="1" t="s">
        <v>4582</v>
      </c>
      <c r="H1558" s="1" t="s">
        <v>4583</v>
      </c>
      <c r="I1558" s="1" t="s">
        <v>60</v>
      </c>
      <c r="J1558" s="3" t="s">
        <v>28234</v>
      </c>
      <c r="K1558">
        <v>331</v>
      </c>
      <c r="L1558" s="1" t="s">
        <v>42</v>
      </c>
      <c r="M1558" s="2">
        <v>44272</v>
      </c>
      <c r="N1558" s="1" t="s">
        <v>48</v>
      </c>
      <c r="O1558" s="1" t="s">
        <v>44</v>
      </c>
      <c r="P1558" s="1">
        <f>_3___Healthcare_Data_v1[[#This Row],[Discharge Date]]-_3___Healthcare_Data_v1[[#This Row],[Date of Admission]]</f>
        <v>10</v>
      </c>
      <c r="Q1558" s="1">
        <f>IFERROR(_3___Healthcare_Data_v1[[#This Row],[ Billing Amount ]]/_3___Healthcare_Data_v1[[#This Row],[Days in Hospital]],0)</f>
        <v>1832.6016599999998</v>
      </c>
      <c r="R1558" s="1" t="str">
        <f>IF(_3___Healthcare_Data_v1[[#This Row],[Age]]&gt;60,"Senior",IF(_3___Healthcare_Data_v1[[#This Row],[Age]]&gt;35,"Middle","Young"))</f>
        <v>Senior</v>
      </c>
    </row>
    <row r="1559" spans="1:18" x14ac:dyDescent="0.3">
      <c r="A1559" s="1" t="s">
        <v>4584</v>
      </c>
      <c r="B1559" s="1" t="s">
        <v>26980</v>
      </c>
      <c r="C1559" s="1" t="s">
        <v>16</v>
      </c>
      <c r="D1559" s="1" t="s">
        <v>49</v>
      </c>
      <c r="E1559" s="1" t="s">
        <v>28</v>
      </c>
      <c r="F1559" s="2">
        <v>45143</v>
      </c>
      <c r="G1559" s="1" t="s">
        <v>4585</v>
      </c>
      <c r="H1559" s="1" t="s">
        <v>4586</v>
      </c>
      <c r="I1559" s="1" t="s">
        <v>26607</v>
      </c>
      <c r="J1559" s="3" t="s">
        <v>28235</v>
      </c>
      <c r="K1559">
        <v>218</v>
      </c>
      <c r="L1559" s="1" t="s">
        <v>42</v>
      </c>
      <c r="M1559" s="2">
        <v>45158</v>
      </c>
      <c r="N1559" s="1" t="s">
        <v>23</v>
      </c>
      <c r="O1559" s="1" t="s">
        <v>44</v>
      </c>
      <c r="P1559" s="1">
        <f>_3___Healthcare_Data_v1[[#This Row],[Discharge Date]]-_3___Healthcare_Data_v1[[#This Row],[Date of Admission]]</f>
        <v>15</v>
      </c>
      <c r="Q1559" s="1">
        <f>IFERROR(_3___Healthcare_Data_v1[[#This Row],[ Billing Amount ]]/_3___Healthcare_Data_v1[[#This Row],[Days in Hospital]],0)</f>
        <v>99.593193599999992</v>
      </c>
      <c r="R1559" s="1" t="str">
        <f>IF(_3___Healthcare_Data_v1[[#This Row],[Age]]&gt;60,"Senior",IF(_3___Healthcare_Data_v1[[#This Row],[Age]]&gt;35,"Middle","Young"))</f>
        <v>Senior</v>
      </c>
    </row>
    <row r="1560" spans="1:18" x14ac:dyDescent="0.3">
      <c r="A1560" s="1" t="s">
        <v>4587</v>
      </c>
      <c r="B1560" s="1" t="s">
        <v>26755</v>
      </c>
      <c r="C1560" s="1" t="s">
        <v>16</v>
      </c>
      <c r="D1560" s="1" t="s">
        <v>89</v>
      </c>
      <c r="E1560" s="1" t="s">
        <v>69</v>
      </c>
      <c r="F1560" s="2">
        <v>45123</v>
      </c>
      <c r="G1560" s="1" t="s">
        <v>3262</v>
      </c>
      <c r="H1560" s="1" t="s">
        <v>4588</v>
      </c>
      <c r="I1560" s="1" t="s">
        <v>52</v>
      </c>
      <c r="J1560" s="3" t="s">
        <v>28236</v>
      </c>
      <c r="K1560">
        <v>296</v>
      </c>
      <c r="L1560" s="1" t="s">
        <v>38</v>
      </c>
      <c r="M1560" s="2">
        <v>45151</v>
      </c>
      <c r="N1560" s="1" t="s">
        <v>23</v>
      </c>
      <c r="O1560" s="1" t="s">
        <v>44</v>
      </c>
      <c r="P1560" s="1">
        <f>_3___Healthcare_Data_v1[[#This Row],[Discharge Date]]-_3___Healthcare_Data_v1[[#This Row],[Date of Admission]]</f>
        <v>28</v>
      </c>
      <c r="Q1560" s="1">
        <f>IFERROR(_3___Healthcare_Data_v1[[#This Row],[ Billing Amount ]]/_3___Healthcare_Data_v1[[#This Row],[Days in Hospital]],0)</f>
        <v>2232.8914692857143</v>
      </c>
      <c r="R1560" s="1" t="str">
        <f>IF(_3___Healthcare_Data_v1[[#This Row],[Age]]&gt;60,"Senior",IF(_3___Healthcare_Data_v1[[#This Row],[Age]]&gt;35,"Middle","Young"))</f>
        <v>Senior</v>
      </c>
    </row>
    <row r="1561" spans="1:18" x14ac:dyDescent="0.3">
      <c r="A1561" s="1" t="s">
        <v>4589</v>
      </c>
      <c r="B1561" s="1" t="s">
        <v>26614</v>
      </c>
      <c r="C1561" s="1" t="s">
        <v>26</v>
      </c>
      <c r="D1561" s="1" t="s">
        <v>62</v>
      </c>
      <c r="E1561" s="1" t="s">
        <v>26620</v>
      </c>
      <c r="F1561" s="2">
        <v>44404</v>
      </c>
      <c r="G1561" s="1" t="s">
        <v>4590</v>
      </c>
      <c r="H1561" s="1" t="s">
        <v>4591</v>
      </c>
      <c r="I1561" s="1" t="s">
        <v>56</v>
      </c>
      <c r="J1561" s="3" t="s">
        <v>28237</v>
      </c>
      <c r="K1561">
        <v>379</v>
      </c>
      <c r="L1561" s="1" t="s">
        <v>42</v>
      </c>
      <c r="M1561" s="2">
        <v>44416</v>
      </c>
      <c r="N1561" s="1" t="s">
        <v>23</v>
      </c>
      <c r="O1561" s="1" t="s">
        <v>32</v>
      </c>
      <c r="P1561" s="1">
        <f>_3___Healthcare_Data_v1[[#This Row],[Discharge Date]]-_3___Healthcare_Data_v1[[#This Row],[Date of Admission]]</f>
        <v>12</v>
      </c>
      <c r="Q1561" s="1">
        <f>IFERROR(_3___Healthcare_Data_v1[[#This Row],[ Billing Amount ]]/_3___Healthcare_Data_v1[[#This Row],[Days in Hospital]],0)</f>
        <v>991.63935333333336</v>
      </c>
      <c r="R1561" s="1" t="str">
        <f>IF(_3___Healthcare_Data_v1[[#This Row],[Age]]&gt;60,"Senior",IF(_3___Healthcare_Data_v1[[#This Row],[Age]]&gt;35,"Middle","Young"))</f>
        <v>Senior</v>
      </c>
    </row>
    <row r="1562" spans="1:18" x14ac:dyDescent="0.3">
      <c r="A1562" s="1" t="s">
        <v>4592</v>
      </c>
      <c r="B1562" s="1" t="s">
        <v>26850</v>
      </c>
      <c r="C1562" s="1" t="s">
        <v>16</v>
      </c>
      <c r="D1562" s="1" t="s">
        <v>114</v>
      </c>
      <c r="E1562" s="1" t="s">
        <v>18</v>
      </c>
      <c r="F1562" s="2">
        <v>43838</v>
      </c>
      <c r="G1562" s="1" t="s">
        <v>4593</v>
      </c>
      <c r="H1562" s="1" t="s">
        <v>839</v>
      </c>
      <c r="I1562" s="1" t="s">
        <v>60</v>
      </c>
      <c r="J1562" s="3" t="s">
        <v>28238</v>
      </c>
      <c r="K1562">
        <v>486</v>
      </c>
      <c r="L1562" s="1" t="s">
        <v>38</v>
      </c>
      <c r="M1562" s="2">
        <v>43840</v>
      </c>
      <c r="N1562" s="1" t="s">
        <v>84</v>
      </c>
      <c r="O1562" s="1" t="s">
        <v>24</v>
      </c>
      <c r="P1562" s="1">
        <f>_3___Healthcare_Data_v1[[#This Row],[Discharge Date]]-_3___Healthcare_Data_v1[[#This Row],[Date of Admission]]</f>
        <v>2</v>
      </c>
      <c r="Q1562" s="1">
        <f>IFERROR(_3___Healthcare_Data_v1[[#This Row],[ Billing Amount ]]/_3___Healthcare_Data_v1[[#This Row],[Days in Hospital]],0)</f>
        <v>3276.1216144999999</v>
      </c>
      <c r="R1562" s="1" t="str">
        <f>IF(_3___Healthcare_Data_v1[[#This Row],[Age]]&gt;60,"Senior",IF(_3___Healthcare_Data_v1[[#This Row],[Age]]&gt;35,"Middle","Young"))</f>
        <v>Senior</v>
      </c>
    </row>
    <row r="1563" spans="1:18" x14ac:dyDescent="0.3">
      <c r="A1563" s="1" t="s">
        <v>4594</v>
      </c>
      <c r="B1563" s="1" t="s">
        <v>26664</v>
      </c>
      <c r="C1563" s="1" t="s">
        <v>26</v>
      </c>
      <c r="D1563" s="1" t="s">
        <v>62</v>
      </c>
      <c r="E1563" s="1" t="s">
        <v>26620</v>
      </c>
      <c r="F1563" s="2">
        <v>44732</v>
      </c>
      <c r="G1563" s="1" t="s">
        <v>4595</v>
      </c>
      <c r="H1563" s="1" t="s">
        <v>4596</v>
      </c>
      <c r="I1563" s="1" t="s">
        <v>52</v>
      </c>
      <c r="J1563" s="3" t="s">
        <v>28239</v>
      </c>
      <c r="K1563">
        <v>250</v>
      </c>
      <c r="L1563" s="1" t="s">
        <v>38</v>
      </c>
      <c r="M1563" s="2">
        <v>44753</v>
      </c>
      <c r="N1563" s="1" t="s">
        <v>31</v>
      </c>
      <c r="O1563" s="1" t="s">
        <v>24</v>
      </c>
      <c r="P1563" s="1">
        <f>_3___Healthcare_Data_v1[[#This Row],[Discharge Date]]-_3___Healthcare_Data_v1[[#This Row],[Date of Admission]]</f>
        <v>21</v>
      </c>
      <c r="Q1563" s="1">
        <f>IFERROR(_3___Healthcare_Data_v1[[#This Row],[ Billing Amount ]]/_3___Healthcare_Data_v1[[#This Row],[Days in Hospital]],0)</f>
        <v>1554.5028071428571</v>
      </c>
      <c r="R1563" s="1" t="str">
        <f>IF(_3___Healthcare_Data_v1[[#This Row],[Age]]&gt;60,"Senior",IF(_3___Healthcare_Data_v1[[#This Row],[Age]]&gt;35,"Middle","Young"))</f>
        <v>Senior</v>
      </c>
    </row>
    <row r="1564" spans="1:18" x14ac:dyDescent="0.3">
      <c r="A1564" s="1" t="s">
        <v>4597</v>
      </c>
      <c r="B1564" s="1" t="s">
        <v>26657</v>
      </c>
      <c r="C1564" s="1" t="s">
        <v>16</v>
      </c>
      <c r="D1564" s="1" t="s">
        <v>229</v>
      </c>
      <c r="E1564" s="1" t="s">
        <v>28</v>
      </c>
      <c r="F1564" s="2">
        <v>45157</v>
      </c>
      <c r="G1564" s="1" t="s">
        <v>4598</v>
      </c>
      <c r="H1564" s="1" t="s">
        <v>4599</v>
      </c>
      <c r="I1564" s="1" t="s">
        <v>52</v>
      </c>
      <c r="J1564" s="3" t="s">
        <v>28240</v>
      </c>
      <c r="K1564">
        <v>440</v>
      </c>
      <c r="L1564" s="1" t="s">
        <v>42</v>
      </c>
      <c r="M1564" s="2">
        <v>45159</v>
      </c>
      <c r="N1564" s="1" t="s">
        <v>31</v>
      </c>
      <c r="O1564" s="1" t="s">
        <v>32</v>
      </c>
      <c r="P1564" s="1">
        <f>_3___Healthcare_Data_v1[[#This Row],[Discharge Date]]-_3___Healthcare_Data_v1[[#This Row],[Date of Admission]]</f>
        <v>2</v>
      </c>
      <c r="Q1564" s="1">
        <f>IFERROR(_3___Healthcare_Data_v1[[#This Row],[ Billing Amount ]]/_3___Healthcare_Data_v1[[#This Row],[Days in Hospital]],0)</f>
        <v>19513.183239999998</v>
      </c>
      <c r="R1564" s="1" t="str">
        <f>IF(_3___Healthcare_Data_v1[[#This Row],[Age]]&gt;60,"Senior",IF(_3___Healthcare_Data_v1[[#This Row],[Age]]&gt;35,"Middle","Young"))</f>
        <v>Senior</v>
      </c>
    </row>
    <row r="1565" spans="1:18" x14ac:dyDescent="0.3">
      <c r="A1565" s="1" t="s">
        <v>4600</v>
      </c>
      <c r="B1565" s="1" t="s">
        <v>26632</v>
      </c>
      <c r="C1565" s="1" t="s">
        <v>26</v>
      </c>
      <c r="D1565" s="1" t="s">
        <v>229</v>
      </c>
      <c r="E1565" s="1" t="s">
        <v>35</v>
      </c>
      <c r="F1565" s="2">
        <v>44504</v>
      </c>
      <c r="G1565" s="1" t="s">
        <v>4601</v>
      </c>
      <c r="H1565" s="1" t="s">
        <v>4602</v>
      </c>
      <c r="I1565" s="1" t="s">
        <v>60</v>
      </c>
      <c r="J1565" s="3" t="s">
        <v>28241</v>
      </c>
      <c r="K1565">
        <v>268</v>
      </c>
      <c r="L1565" s="1" t="s">
        <v>42</v>
      </c>
      <c r="M1565" s="2">
        <v>44533</v>
      </c>
      <c r="N1565" s="1" t="s">
        <v>43</v>
      </c>
      <c r="O1565" s="1" t="s">
        <v>32</v>
      </c>
      <c r="P1565" s="1">
        <f>_3___Healthcare_Data_v1[[#This Row],[Discharge Date]]-_3___Healthcare_Data_v1[[#This Row],[Date of Admission]]</f>
        <v>29</v>
      </c>
      <c r="Q1565" s="1">
        <f>IFERROR(_3___Healthcare_Data_v1[[#This Row],[ Billing Amount ]]/_3___Healthcare_Data_v1[[#This Row],[Days in Hospital]],0)</f>
        <v>230.42528968965516</v>
      </c>
      <c r="R1565" s="1" t="str">
        <f>IF(_3___Healthcare_Data_v1[[#This Row],[Age]]&gt;60,"Senior",IF(_3___Healthcare_Data_v1[[#This Row],[Age]]&gt;35,"Middle","Young"))</f>
        <v>Senior</v>
      </c>
    </row>
    <row r="1566" spans="1:18" x14ac:dyDescent="0.3">
      <c r="A1566" s="1" t="s">
        <v>4603</v>
      </c>
      <c r="B1566" s="1" t="s">
        <v>26866</v>
      </c>
      <c r="C1566" s="1" t="s">
        <v>26</v>
      </c>
      <c r="D1566" s="1" t="s">
        <v>114</v>
      </c>
      <c r="E1566" s="1" t="s">
        <v>26620</v>
      </c>
      <c r="F1566" s="2">
        <v>44225</v>
      </c>
      <c r="G1566" s="1" t="s">
        <v>4604</v>
      </c>
      <c r="H1566" s="1" t="s">
        <v>4605</v>
      </c>
      <c r="I1566" s="1" t="s">
        <v>56</v>
      </c>
      <c r="J1566" s="3" t="s">
        <v>28242</v>
      </c>
      <c r="K1566">
        <v>155</v>
      </c>
      <c r="L1566" s="1" t="s">
        <v>22</v>
      </c>
      <c r="M1566" s="2">
        <v>44235</v>
      </c>
      <c r="N1566" s="1" t="s">
        <v>43</v>
      </c>
      <c r="O1566" s="1" t="s">
        <v>24</v>
      </c>
      <c r="P1566" s="1">
        <f>_3___Healthcare_Data_v1[[#This Row],[Discharge Date]]-_3___Healthcare_Data_v1[[#This Row],[Date of Admission]]</f>
        <v>10</v>
      </c>
      <c r="Q1566" s="1">
        <f>IFERROR(_3___Healthcare_Data_v1[[#This Row],[ Billing Amount ]]/_3___Healthcare_Data_v1[[#This Row],[Days in Hospital]],0)</f>
        <v>322.70514739999999</v>
      </c>
      <c r="R1566" s="1" t="str">
        <f>IF(_3___Healthcare_Data_v1[[#This Row],[Age]]&gt;60,"Senior",IF(_3___Healthcare_Data_v1[[#This Row],[Age]]&gt;35,"Middle","Young"))</f>
        <v>Senior</v>
      </c>
    </row>
    <row r="1567" spans="1:18" x14ac:dyDescent="0.3">
      <c r="A1567" s="1" t="s">
        <v>4606</v>
      </c>
      <c r="B1567" s="1" t="s">
        <v>26759</v>
      </c>
      <c r="C1567" s="1" t="s">
        <v>16</v>
      </c>
      <c r="D1567" s="1" t="s">
        <v>62</v>
      </c>
      <c r="E1567" s="1" t="s">
        <v>28</v>
      </c>
      <c r="F1567" s="2">
        <v>44682</v>
      </c>
      <c r="G1567" s="1" t="s">
        <v>4607</v>
      </c>
      <c r="H1567" s="1" t="s">
        <v>4608</v>
      </c>
      <c r="I1567" s="1" t="s">
        <v>52</v>
      </c>
      <c r="J1567" s="3" t="s">
        <v>28243</v>
      </c>
      <c r="K1567">
        <v>141</v>
      </c>
      <c r="L1567" s="1" t="s">
        <v>42</v>
      </c>
      <c r="M1567" s="2">
        <v>44702</v>
      </c>
      <c r="N1567" s="1" t="s">
        <v>48</v>
      </c>
      <c r="O1567" s="1" t="s">
        <v>24</v>
      </c>
      <c r="P1567" s="1">
        <f>_3___Healthcare_Data_v1[[#This Row],[Discharge Date]]-_3___Healthcare_Data_v1[[#This Row],[Date of Admission]]</f>
        <v>20</v>
      </c>
      <c r="Q1567" s="1">
        <f>IFERROR(_3___Healthcare_Data_v1[[#This Row],[ Billing Amount ]]/_3___Healthcare_Data_v1[[#This Row],[Days in Hospital]],0)</f>
        <v>500.41472099999999</v>
      </c>
      <c r="R1567" s="1" t="str">
        <f>IF(_3___Healthcare_Data_v1[[#This Row],[Age]]&gt;60,"Senior",IF(_3___Healthcare_Data_v1[[#This Row],[Age]]&gt;35,"Middle","Young"))</f>
        <v>Senior</v>
      </c>
    </row>
    <row r="1568" spans="1:18" x14ac:dyDescent="0.3">
      <c r="A1568" s="1" t="s">
        <v>4609</v>
      </c>
      <c r="B1568" s="1" t="s">
        <v>26677</v>
      </c>
      <c r="C1568" s="1" t="s">
        <v>26</v>
      </c>
      <c r="D1568" s="1" t="s">
        <v>62</v>
      </c>
      <c r="E1568" s="1" t="s">
        <v>26615</v>
      </c>
      <c r="F1568" s="2">
        <v>43989</v>
      </c>
      <c r="G1568" s="1" t="s">
        <v>4610</v>
      </c>
      <c r="H1568" s="1" t="s">
        <v>4611</v>
      </c>
      <c r="I1568" s="1" t="s">
        <v>52</v>
      </c>
      <c r="J1568" s="3" t="s">
        <v>28244</v>
      </c>
      <c r="K1568">
        <v>447</v>
      </c>
      <c r="L1568" s="1" t="s">
        <v>22</v>
      </c>
      <c r="M1568" s="2">
        <v>44009</v>
      </c>
      <c r="N1568" s="1" t="s">
        <v>48</v>
      </c>
      <c r="O1568" s="1" t="s">
        <v>24</v>
      </c>
      <c r="P1568" s="1">
        <f>_3___Healthcare_Data_v1[[#This Row],[Discharge Date]]-_3___Healthcare_Data_v1[[#This Row],[Date of Admission]]</f>
        <v>20</v>
      </c>
      <c r="Q1568" s="1">
        <f>IFERROR(_3___Healthcare_Data_v1[[#This Row],[ Billing Amount ]]/_3___Healthcare_Data_v1[[#This Row],[Days in Hospital]],0)</f>
        <v>568.5896315</v>
      </c>
      <c r="R1568" s="1" t="str">
        <f>IF(_3___Healthcare_Data_v1[[#This Row],[Age]]&gt;60,"Senior",IF(_3___Healthcare_Data_v1[[#This Row],[Age]]&gt;35,"Middle","Young"))</f>
        <v>Senior</v>
      </c>
    </row>
    <row r="1569" spans="1:18" x14ac:dyDescent="0.3">
      <c r="A1569" s="1" t="s">
        <v>4612</v>
      </c>
      <c r="B1569" s="1" t="s">
        <v>26967</v>
      </c>
      <c r="C1569" s="1" t="s">
        <v>26</v>
      </c>
      <c r="D1569" s="1" t="s">
        <v>27</v>
      </c>
      <c r="E1569" s="1" t="s">
        <v>26620</v>
      </c>
      <c r="F1569" s="2">
        <v>44272</v>
      </c>
      <c r="G1569" s="1" t="s">
        <v>4613</v>
      </c>
      <c r="H1569" s="1" t="s">
        <v>4614</v>
      </c>
      <c r="I1569" s="1" t="s">
        <v>52</v>
      </c>
      <c r="J1569" s="3" t="s">
        <v>28245</v>
      </c>
      <c r="K1569">
        <v>232</v>
      </c>
      <c r="L1569" s="1" t="s">
        <v>38</v>
      </c>
      <c r="M1569" s="2">
        <v>44288</v>
      </c>
      <c r="N1569" s="1" t="s">
        <v>48</v>
      </c>
      <c r="O1569" s="1" t="s">
        <v>24</v>
      </c>
      <c r="P1569" s="1">
        <f>_3___Healthcare_Data_v1[[#This Row],[Discharge Date]]-_3___Healthcare_Data_v1[[#This Row],[Date of Admission]]</f>
        <v>16</v>
      </c>
      <c r="Q1569" s="1">
        <f>IFERROR(_3___Healthcare_Data_v1[[#This Row],[ Billing Amount ]]/_3___Healthcare_Data_v1[[#This Row],[Days in Hospital]],0)</f>
        <v>174.517745125</v>
      </c>
      <c r="R1569" s="1" t="str">
        <f>IF(_3___Healthcare_Data_v1[[#This Row],[Age]]&gt;60,"Senior",IF(_3___Healthcare_Data_v1[[#This Row],[Age]]&gt;35,"Middle","Young"))</f>
        <v>Senior</v>
      </c>
    </row>
    <row r="1570" spans="1:18" x14ac:dyDescent="0.3">
      <c r="A1570" s="1" t="s">
        <v>4615</v>
      </c>
      <c r="B1570" s="1" t="s">
        <v>26837</v>
      </c>
      <c r="C1570" s="1" t="s">
        <v>26</v>
      </c>
      <c r="D1570" s="1" t="s">
        <v>34</v>
      </c>
      <c r="E1570" s="1" t="s">
        <v>26620</v>
      </c>
      <c r="F1570" s="2">
        <v>43753</v>
      </c>
      <c r="G1570" s="1" t="s">
        <v>4616</v>
      </c>
      <c r="H1570" s="1" t="s">
        <v>4617</v>
      </c>
      <c r="I1570" s="1" t="s">
        <v>21</v>
      </c>
      <c r="J1570" s="3" t="s">
        <v>28246</v>
      </c>
      <c r="K1570">
        <v>177</v>
      </c>
      <c r="L1570" s="1" t="s">
        <v>42</v>
      </c>
      <c r="M1570" s="2">
        <v>43766</v>
      </c>
      <c r="N1570" s="1" t="s">
        <v>48</v>
      </c>
      <c r="O1570" s="1" t="s">
        <v>44</v>
      </c>
      <c r="P1570" s="1">
        <f>_3___Healthcare_Data_v1[[#This Row],[Discharge Date]]-_3___Healthcare_Data_v1[[#This Row],[Date of Admission]]</f>
        <v>13</v>
      </c>
      <c r="Q1570" s="1">
        <f>IFERROR(_3___Healthcare_Data_v1[[#This Row],[ Billing Amount ]]/_3___Healthcare_Data_v1[[#This Row],[Days in Hospital]],0)</f>
        <v>1026.0550615384616</v>
      </c>
      <c r="R1570" s="1" t="str">
        <f>IF(_3___Healthcare_Data_v1[[#This Row],[Age]]&gt;60,"Senior",IF(_3___Healthcare_Data_v1[[#This Row],[Age]]&gt;35,"Middle","Young"))</f>
        <v>Senior</v>
      </c>
    </row>
    <row r="1571" spans="1:18" x14ac:dyDescent="0.3">
      <c r="A1571" s="1" t="s">
        <v>4618</v>
      </c>
      <c r="B1571" s="1" t="s">
        <v>26612</v>
      </c>
      <c r="C1571" s="1" t="s">
        <v>16</v>
      </c>
      <c r="D1571" s="1" t="s">
        <v>62</v>
      </c>
      <c r="E1571" s="1" t="s">
        <v>35</v>
      </c>
      <c r="F1571" s="2">
        <v>44398</v>
      </c>
      <c r="G1571" s="1" t="s">
        <v>4619</v>
      </c>
      <c r="H1571" s="1" t="s">
        <v>4620</v>
      </c>
      <c r="I1571" s="1" t="s">
        <v>60</v>
      </c>
      <c r="J1571" s="3" t="s">
        <v>28247</v>
      </c>
      <c r="K1571">
        <v>151</v>
      </c>
      <c r="L1571" s="1" t="s">
        <v>38</v>
      </c>
      <c r="M1571" s="2">
        <v>44412</v>
      </c>
      <c r="N1571" s="1" t="s">
        <v>23</v>
      </c>
      <c r="O1571" s="1" t="s">
        <v>24</v>
      </c>
      <c r="P1571" s="1">
        <f>_3___Healthcare_Data_v1[[#This Row],[Discharge Date]]-_3___Healthcare_Data_v1[[#This Row],[Date of Admission]]</f>
        <v>14</v>
      </c>
      <c r="Q1571" s="1">
        <f>IFERROR(_3___Healthcare_Data_v1[[#This Row],[ Billing Amount ]]/_3___Healthcare_Data_v1[[#This Row],[Days in Hospital]],0)</f>
        <v>106.13460385714286</v>
      </c>
      <c r="R1571" s="1" t="str">
        <f>IF(_3___Healthcare_Data_v1[[#This Row],[Age]]&gt;60,"Senior",IF(_3___Healthcare_Data_v1[[#This Row],[Age]]&gt;35,"Middle","Young"))</f>
        <v>Senior</v>
      </c>
    </row>
    <row r="1572" spans="1:18" x14ac:dyDescent="0.3">
      <c r="A1572" s="1" t="s">
        <v>4621</v>
      </c>
      <c r="B1572" s="1" t="s">
        <v>26845</v>
      </c>
      <c r="C1572" s="1" t="s">
        <v>16</v>
      </c>
      <c r="D1572" s="1" t="s">
        <v>229</v>
      </c>
      <c r="E1572" s="1" t="s">
        <v>26615</v>
      </c>
      <c r="F1572" s="2">
        <v>44594</v>
      </c>
      <c r="G1572" s="1" t="s">
        <v>4622</v>
      </c>
      <c r="H1572" s="1" t="s">
        <v>4623</v>
      </c>
      <c r="I1572" s="1" t="s">
        <v>60</v>
      </c>
      <c r="J1572" s="3" t="s">
        <v>28248</v>
      </c>
      <c r="K1572">
        <v>361</v>
      </c>
      <c r="L1572" s="1" t="s">
        <v>22</v>
      </c>
      <c r="M1572" s="2">
        <v>44617</v>
      </c>
      <c r="N1572" s="1" t="s">
        <v>43</v>
      </c>
      <c r="O1572" s="1" t="s">
        <v>44</v>
      </c>
      <c r="P1572" s="1">
        <f>_3___Healthcare_Data_v1[[#This Row],[Discharge Date]]-_3___Healthcare_Data_v1[[#This Row],[Date of Admission]]</f>
        <v>23</v>
      </c>
      <c r="Q1572" s="1">
        <f>IFERROR(_3___Healthcare_Data_v1[[#This Row],[ Billing Amount ]]/_3___Healthcare_Data_v1[[#This Row],[Days in Hospital]],0)</f>
        <v>271.05565865217392</v>
      </c>
      <c r="R1572" s="1" t="str">
        <f>IF(_3___Healthcare_Data_v1[[#This Row],[Age]]&gt;60,"Senior",IF(_3___Healthcare_Data_v1[[#This Row],[Age]]&gt;35,"Middle","Young"))</f>
        <v>Senior</v>
      </c>
    </row>
    <row r="1573" spans="1:18" x14ac:dyDescent="0.3">
      <c r="A1573" s="1" t="s">
        <v>4624</v>
      </c>
      <c r="B1573" s="1" t="s">
        <v>26837</v>
      </c>
      <c r="C1573" s="1" t="s">
        <v>16</v>
      </c>
      <c r="D1573" s="1" t="s">
        <v>229</v>
      </c>
      <c r="E1573" s="1" t="s">
        <v>18</v>
      </c>
      <c r="F1573" s="2">
        <v>44540</v>
      </c>
      <c r="G1573" s="1" t="s">
        <v>4625</v>
      </c>
      <c r="H1573" s="1" t="s">
        <v>4626</v>
      </c>
      <c r="I1573" s="1" t="s">
        <v>60</v>
      </c>
      <c r="J1573" s="3" t="s">
        <v>28249</v>
      </c>
      <c r="K1573">
        <v>288</v>
      </c>
      <c r="L1573" s="1" t="s">
        <v>38</v>
      </c>
      <c r="M1573" s="2">
        <v>44565</v>
      </c>
      <c r="N1573" s="1" t="s">
        <v>23</v>
      </c>
      <c r="O1573" s="1" t="s">
        <v>44</v>
      </c>
      <c r="P1573" s="1">
        <f>_3___Healthcare_Data_v1[[#This Row],[Discharge Date]]-_3___Healthcare_Data_v1[[#This Row],[Date of Admission]]</f>
        <v>25</v>
      </c>
      <c r="Q1573" s="1">
        <f>IFERROR(_3___Healthcare_Data_v1[[#This Row],[ Billing Amount ]]/_3___Healthcare_Data_v1[[#This Row],[Days in Hospital]],0)</f>
        <v>706.50339200000008</v>
      </c>
      <c r="R1573" s="1" t="str">
        <f>IF(_3___Healthcare_Data_v1[[#This Row],[Age]]&gt;60,"Senior",IF(_3___Healthcare_Data_v1[[#This Row],[Age]]&gt;35,"Middle","Young"))</f>
        <v>Senior</v>
      </c>
    </row>
    <row r="1574" spans="1:18" x14ac:dyDescent="0.3">
      <c r="A1574" s="1" t="s">
        <v>4627</v>
      </c>
      <c r="B1574" s="1" t="s">
        <v>26695</v>
      </c>
      <c r="C1574" s="1" t="s">
        <v>26</v>
      </c>
      <c r="D1574" s="1" t="s">
        <v>34</v>
      </c>
      <c r="E1574" s="1" t="s">
        <v>26615</v>
      </c>
      <c r="F1574" s="2">
        <v>43850</v>
      </c>
      <c r="G1574" s="1" t="s">
        <v>4628</v>
      </c>
      <c r="H1574" s="1" t="s">
        <v>4629</v>
      </c>
      <c r="I1574" s="1" t="s">
        <v>52</v>
      </c>
      <c r="J1574" s="3" t="s">
        <v>28250</v>
      </c>
      <c r="K1574">
        <v>189</v>
      </c>
      <c r="L1574" s="1" t="s">
        <v>22</v>
      </c>
      <c r="M1574" s="2">
        <v>43866</v>
      </c>
      <c r="N1574" s="1" t="s">
        <v>48</v>
      </c>
      <c r="O1574" s="1" t="s">
        <v>44</v>
      </c>
      <c r="P1574" s="1">
        <f>_3___Healthcare_Data_v1[[#This Row],[Discharge Date]]-_3___Healthcare_Data_v1[[#This Row],[Date of Admission]]</f>
        <v>16</v>
      </c>
      <c r="Q1574" s="1">
        <f>IFERROR(_3___Healthcare_Data_v1[[#This Row],[ Billing Amount ]]/_3___Healthcare_Data_v1[[#This Row],[Days in Hospital]],0)</f>
        <v>1018.351298125</v>
      </c>
      <c r="R1574" s="1" t="str">
        <f>IF(_3___Healthcare_Data_v1[[#This Row],[Age]]&gt;60,"Senior",IF(_3___Healthcare_Data_v1[[#This Row],[Age]]&gt;35,"Middle","Young"))</f>
        <v>Senior</v>
      </c>
    </row>
    <row r="1575" spans="1:18" x14ac:dyDescent="0.3">
      <c r="A1575" s="1" t="s">
        <v>4630</v>
      </c>
      <c r="B1575" s="1" t="s">
        <v>26759</v>
      </c>
      <c r="C1575" s="1" t="s">
        <v>26</v>
      </c>
      <c r="D1575" s="1" t="s">
        <v>49</v>
      </c>
      <c r="E1575" s="1" t="s">
        <v>28</v>
      </c>
      <c r="F1575" s="2">
        <v>44026</v>
      </c>
      <c r="G1575" s="1" t="s">
        <v>4631</v>
      </c>
      <c r="H1575" s="1" t="s">
        <v>4632</v>
      </c>
      <c r="I1575" s="1" t="s">
        <v>60</v>
      </c>
      <c r="J1575" s="3" t="s">
        <v>28251</v>
      </c>
      <c r="K1575">
        <v>473</v>
      </c>
      <c r="L1575" s="1" t="s">
        <v>42</v>
      </c>
      <c r="M1575" s="2">
        <v>44032</v>
      </c>
      <c r="N1575" s="1" t="s">
        <v>23</v>
      </c>
      <c r="O1575" s="1" t="s">
        <v>44</v>
      </c>
      <c r="P1575" s="1">
        <f>_3___Healthcare_Data_v1[[#This Row],[Discharge Date]]-_3___Healthcare_Data_v1[[#This Row],[Date of Admission]]</f>
        <v>6</v>
      </c>
      <c r="Q1575" s="1">
        <f>IFERROR(_3___Healthcare_Data_v1[[#This Row],[ Billing Amount ]]/_3___Healthcare_Data_v1[[#This Row],[Days in Hospital]],0)</f>
        <v>1527.4906566666666</v>
      </c>
      <c r="R1575" s="1" t="str">
        <f>IF(_3___Healthcare_Data_v1[[#This Row],[Age]]&gt;60,"Senior",IF(_3___Healthcare_Data_v1[[#This Row],[Age]]&gt;35,"Middle","Young"))</f>
        <v>Senior</v>
      </c>
    </row>
    <row r="1576" spans="1:18" x14ac:dyDescent="0.3">
      <c r="A1576" s="1" t="s">
        <v>4633</v>
      </c>
      <c r="B1576" s="1" t="s">
        <v>26617</v>
      </c>
      <c r="C1576" s="1" t="s">
        <v>26</v>
      </c>
      <c r="D1576" s="1" t="s">
        <v>34</v>
      </c>
      <c r="E1576" s="1" t="s">
        <v>26620</v>
      </c>
      <c r="F1576" s="2">
        <v>43915</v>
      </c>
      <c r="G1576" s="1" t="s">
        <v>4634</v>
      </c>
      <c r="H1576" s="1" t="s">
        <v>4635</v>
      </c>
      <c r="I1576" s="1" t="s">
        <v>26607</v>
      </c>
      <c r="J1576" s="3" t="s">
        <v>28252</v>
      </c>
      <c r="K1576">
        <v>414</v>
      </c>
      <c r="L1576" s="1" t="s">
        <v>22</v>
      </c>
      <c r="M1576" s="2">
        <v>43920</v>
      </c>
      <c r="N1576" s="1" t="s">
        <v>48</v>
      </c>
      <c r="O1576" s="1" t="s">
        <v>44</v>
      </c>
      <c r="P1576" s="1">
        <f>_3___Healthcare_Data_v1[[#This Row],[Discharge Date]]-_3___Healthcare_Data_v1[[#This Row],[Date of Admission]]</f>
        <v>5</v>
      </c>
      <c r="Q1576" s="1">
        <f>IFERROR(_3___Healthcare_Data_v1[[#This Row],[ Billing Amount ]]/_3___Healthcare_Data_v1[[#This Row],[Days in Hospital]],0)</f>
        <v>5675.2032359999994</v>
      </c>
      <c r="R1576" s="1" t="str">
        <f>IF(_3___Healthcare_Data_v1[[#This Row],[Age]]&gt;60,"Senior",IF(_3___Healthcare_Data_v1[[#This Row],[Age]]&gt;35,"Middle","Young"))</f>
        <v>Senior</v>
      </c>
    </row>
    <row r="1577" spans="1:18" x14ac:dyDescent="0.3">
      <c r="A1577" s="1" t="s">
        <v>4636</v>
      </c>
      <c r="B1577" s="1" t="s">
        <v>26700</v>
      </c>
      <c r="C1577" s="1" t="s">
        <v>26</v>
      </c>
      <c r="D1577" s="1" t="s">
        <v>89</v>
      </c>
      <c r="E1577" s="1" t="s">
        <v>26620</v>
      </c>
      <c r="F1577" s="2">
        <v>44496</v>
      </c>
      <c r="G1577" s="1" t="s">
        <v>250</v>
      </c>
      <c r="H1577" s="1" t="s">
        <v>4637</v>
      </c>
      <c r="I1577" s="1" t="s">
        <v>56</v>
      </c>
      <c r="J1577" s="3" t="s">
        <v>28253</v>
      </c>
      <c r="K1577">
        <v>357</v>
      </c>
      <c r="L1577" s="1" t="s">
        <v>38</v>
      </c>
      <c r="M1577" s="2">
        <v>44510</v>
      </c>
      <c r="N1577" s="1" t="s">
        <v>23</v>
      </c>
      <c r="O1577" s="1" t="s">
        <v>44</v>
      </c>
      <c r="P1577" s="1">
        <f>_3___Healthcare_Data_v1[[#This Row],[Discharge Date]]-_3___Healthcare_Data_v1[[#This Row],[Date of Admission]]</f>
        <v>14</v>
      </c>
      <c r="Q1577" s="1">
        <f>IFERROR(_3___Healthcare_Data_v1[[#This Row],[ Billing Amount ]]/_3___Healthcare_Data_v1[[#This Row],[Days in Hospital]],0)</f>
        <v>1633.8126721428573</v>
      </c>
      <c r="R1577" s="1" t="str">
        <f>IF(_3___Healthcare_Data_v1[[#This Row],[Age]]&gt;60,"Senior",IF(_3___Healthcare_Data_v1[[#This Row],[Age]]&gt;35,"Middle","Young"))</f>
        <v>Senior</v>
      </c>
    </row>
    <row r="1578" spans="1:18" x14ac:dyDescent="0.3">
      <c r="A1578" s="1" t="s">
        <v>4638</v>
      </c>
      <c r="B1578" s="1" t="s">
        <v>26795</v>
      </c>
      <c r="C1578" s="1" t="s">
        <v>26</v>
      </c>
      <c r="D1578" s="1" t="s">
        <v>89</v>
      </c>
      <c r="E1578" s="1" t="s">
        <v>69</v>
      </c>
      <c r="F1578" s="2">
        <v>43970</v>
      </c>
      <c r="G1578" s="1" t="s">
        <v>4639</v>
      </c>
      <c r="H1578" s="1" t="s">
        <v>4640</v>
      </c>
      <c r="I1578" s="1" t="s">
        <v>60</v>
      </c>
      <c r="J1578" s="3" t="s">
        <v>28254</v>
      </c>
      <c r="K1578">
        <v>459</v>
      </c>
      <c r="L1578" s="1" t="s">
        <v>38</v>
      </c>
      <c r="M1578" s="2">
        <v>43985</v>
      </c>
      <c r="N1578" s="1" t="s">
        <v>48</v>
      </c>
      <c r="O1578" s="1" t="s">
        <v>24</v>
      </c>
      <c r="P1578" s="1">
        <f>_3___Healthcare_Data_v1[[#This Row],[Discharge Date]]-_3___Healthcare_Data_v1[[#This Row],[Date of Admission]]</f>
        <v>15</v>
      </c>
      <c r="Q1578" s="1">
        <f>IFERROR(_3___Healthcare_Data_v1[[#This Row],[ Billing Amount ]]/_3___Healthcare_Data_v1[[#This Row],[Days in Hospital]],0)</f>
        <v>4230.3212039999999</v>
      </c>
      <c r="R1578" s="1" t="str">
        <f>IF(_3___Healthcare_Data_v1[[#This Row],[Age]]&gt;60,"Senior",IF(_3___Healthcare_Data_v1[[#This Row],[Age]]&gt;35,"Middle","Young"))</f>
        <v>Senior</v>
      </c>
    </row>
    <row r="1579" spans="1:18" x14ac:dyDescent="0.3">
      <c r="A1579" s="1" t="s">
        <v>4641</v>
      </c>
      <c r="B1579" s="1" t="s">
        <v>26657</v>
      </c>
      <c r="C1579" s="1" t="s">
        <v>26</v>
      </c>
      <c r="D1579" s="1" t="s">
        <v>17</v>
      </c>
      <c r="E1579" s="1" t="s">
        <v>26620</v>
      </c>
      <c r="F1579" s="2">
        <v>44182</v>
      </c>
      <c r="G1579" s="1" t="s">
        <v>4642</v>
      </c>
      <c r="H1579" s="1" t="s">
        <v>4643</v>
      </c>
      <c r="I1579" s="1" t="s">
        <v>56</v>
      </c>
      <c r="J1579" s="3" t="s">
        <v>28255</v>
      </c>
      <c r="K1579">
        <v>248</v>
      </c>
      <c r="L1579" s="1" t="s">
        <v>38</v>
      </c>
      <c r="M1579" s="2">
        <v>44203</v>
      </c>
      <c r="N1579" s="1" t="s">
        <v>43</v>
      </c>
      <c r="O1579" s="1" t="s">
        <v>44</v>
      </c>
      <c r="P1579" s="1">
        <f>_3___Healthcare_Data_v1[[#This Row],[Discharge Date]]-_3___Healthcare_Data_v1[[#This Row],[Date of Admission]]</f>
        <v>21</v>
      </c>
      <c r="Q1579" s="1">
        <f>IFERROR(_3___Healthcare_Data_v1[[#This Row],[ Billing Amount ]]/_3___Healthcare_Data_v1[[#This Row],[Days in Hospital]],0)</f>
        <v>0</v>
      </c>
      <c r="R1579" s="1" t="str">
        <f>IF(_3___Healthcare_Data_v1[[#This Row],[Age]]&gt;60,"Senior",IF(_3___Healthcare_Data_v1[[#This Row],[Age]]&gt;35,"Middle","Young"))</f>
        <v>Senior</v>
      </c>
    </row>
    <row r="1580" spans="1:18" x14ac:dyDescent="0.3">
      <c r="A1580" s="1" t="s">
        <v>4644</v>
      </c>
      <c r="B1580" s="1" t="s">
        <v>26737</v>
      </c>
      <c r="C1580" s="1" t="s">
        <v>16</v>
      </c>
      <c r="D1580" s="1" t="s">
        <v>49</v>
      </c>
      <c r="E1580" s="1" t="s">
        <v>18</v>
      </c>
      <c r="F1580" s="2">
        <v>44681</v>
      </c>
      <c r="G1580" s="1" t="s">
        <v>4645</v>
      </c>
      <c r="H1580" s="1" t="s">
        <v>4646</v>
      </c>
      <c r="I1580" s="1" t="s">
        <v>21</v>
      </c>
      <c r="J1580" s="3" t="s">
        <v>28256</v>
      </c>
      <c r="K1580">
        <v>257</v>
      </c>
      <c r="L1580" s="1" t="s">
        <v>42</v>
      </c>
      <c r="M1580" s="2">
        <v>44704</v>
      </c>
      <c r="N1580" s="1" t="s">
        <v>23</v>
      </c>
      <c r="O1580" s="1" t="s">
        <v>44</v>
      </c>
      <c r="P1580" s="1">
        <f>_3___Healthcare_Data_v1[[#This Row],[Discharge Date]]-_3___Healthcare_Data_v1[[#This Row],[Date of Admission]]</f>
        <v>23</v>
      </c>
      <c r="Q1580" s="1">
        <f>IFERROR(_3___Healthcare_Data_v1[[#This Row],[ Billing Amount ]]/_3___Healthcare_Data_v1[[#This Row],[Days in Hospital]],0)</f>
        <v>2311.5717721739129</v>
      </c>
      <c r="R1580" s="1" t="str">
        <f>IF(_3___Healthcare_Data_v1[[#This Row],[Age]]&gt;60,"Senior",IF(_3___Healthcare_Data_v1[[#This Row],[Age]]&gt;35,"Middle","Young"))</f>
        <v>Senior</v>
      </c>
    </row>
    <row r="1581" spans="1:18" x14ac:dyDescent="0.3">
      <c r="A1581" s="1" t="s">
        <v>4647</v>
      </c>
      <c r="B1581" s="1" t="s">
        <v>26873</v>
      </c>
      <c r="C1581" s="1" t="s">
        <v>26</v>
      </c>
      <c r="D1581" s="1" t="s">
        <v>49</v>
      </c>
      <c r="E1581" s="1" t="s">
        <v>35</v>
      </c>
      <c r="F1581" s="2">
        <v>44135</v>
      </c>
      <c r="G1581" s="1" t="s">
        <v>4648</v>
      </c>
      <c r="H1581" s="1" t="s">
        <v>4649</v>
      </c>
      <c r="I1581" s="1" t="s">
        <v>60</v>
      </c>
      <c r="J1581" s="3" t="s">
        <v>28257</v>
      </c>
      <c r="K1581">
        <v>500</v>
      </c>
      <c r="L1581" s="1" t="s">
        <v>22</v>
      </c>
      <c r="M1581" s="2">
        <v>44137</v>
      </c>
      <c r="N1581" s="1" t="s">
        <v>43</v>
      </c>
      <c r="O1581" s="1" t="s">
        <v>44</v>
      </c>
      <c r="P1581" s="1">
        <f>_3___Healthcare_Data_v1[[#This Row],[Discharge Date]]-_3___Healthcare_Data_v1[[#This Row],[Date of Admission]]</f>
        <v>2</v>
      </c>
      <c r="Q1581" s="1">
        <f>IFERROR(_3___Healthcare_Data_v1[[#This Row],[ Billing Amount ]]/_3___Healthcare_Data_v1[[#This Row],[Days in Hospital]],0)</f>
        <v>7785.9796800000004</v>
      </c>
      <c r="R1581" s="1" t="str">
        <f>IF(_3___Healthcare_Data_v1[[#This Row],[Age]]&gt;60,"Senior",IF(_3___Healthcare_Data_v1[[#This Row],[Age]]&gt;35,"Middle","Young"))</f>
        <v>Senior</v>
      </c>
    </row>
    <row r="1582" spans="1:18" x14ac:dyDescent="0.3">
      <c r="A1582" s="1" t="s">
        <v>4650</v>
      </c>
      <c r="B1582" s="1" t="s">
        <v>26659</v>
      </c>
      <c r="C1582" s="1" t="s">
        <v>26</v>
      </c>
      <c r="D1582" s="1" t="s">
        <v>27</v>
      </c>
      <c r="E1582" s="1" t="s">
        <v>26620</v>
      </c>
      <c r="F1582" s="2">
        <v>44427</v>
      </c>
      <c r="G1582" s="1" t="s">
        <v>4651</v>
      </c>
      <c r="H1582" s="1" t="s">
        <v>4652</v>
      </c>
      <c r="I1582" s="1" t="s">
        <v>52</v>
      </c>
      <c r="J1582" s="3" t="s">
        <v>28258</v>
      </c>
      <c r="K1582">
        <v>243</v>
      </c>
      <c r="L1582" s="1" t="s">
        <v>22</v>
      </c>
      <c r="M1582" s="2">
        <v>44433</v>
      </c>
      <c r="N1582" s="1" t="s">
        <v>43</v>
      </c>
      <c r="O1582" s="1" t="s">
        <v>24</v>
      </c>
      <c r="P1582" s="1">
        <f>_3___Healthcare_Data_v1[[#This Row],[Discharge Date]]-_3___Healthcare_Data_v1[[#This Row],[Date of Admission]]</f>
        <v>6</v>
      </c>
      <c r="Q1582" s="1">
        <f>IFERROR(_3___Healthcare_Data_v1[[#This Row],[ Billing Amount ]]/_3___Healthcare_Data_v1[[#This Row],[Days in Hospital]],0)</f>
        <v>3047.8211816666667</v>
      </c>
      <c r="R1582" s="1" t="str">
        <f>IF(_3___Healthcare_Data_v1[[#This Row],[Age]]&gt;60,"Senior",IF(_3___Healthcare_Data_v1[[#This Row],[Age]]&gt;35,"Middle","Young"))</f>
        <v>Senior</v>
      </c>
    </row>
    <row r="1583" spans="1:18" x14ac:dyDescent="0.3">
      <c r="A1583" s="1" t="s">
        <v>4653</v>
      </c>
      <c r="B1583" s="1" t="s">
        <v>26657</v>
      </c>
      <c r="C1583" s="1" t="s">
        <v>26</v>
      </c>
      <c r="D1583" s="1" t="s">
        <v>89</v>
      </c>
      <c r="E1583" s="1" t="s">
        <v>26615</v>
      </c>
      <c r="F1583" s="2">
        <v>44434</v>
      </c>
      <c r="G1583" s="1" t="s">
        <v>4654</v>
      </c>
      <c r="H1583" s="1" t="s">
        <v>4655</v>
      </c>
      <c r="I1583" s="1" t="s">
        <v>60</v>
      </c>
      <c r="J1583" s="3" t="s">
        <v>28259</v>
      </c>
      <c r="K1583">
        <v>335</v>
      </c>
      <c r="L1583" s="1" t="s">
        <v>22</v>
      </c>
      <c r="M1583" s="2">
        <v>44457</v>
      </c>
      <c r="N1583" s="1" t="s">
        <v>23</v>
      </c>
      <c r="O1583" s="1" t="s">
        <v>44</v>
      </c>
      <c r="P1583" s="1">
        <f>_3___Healthcare_Data_v1[[#This Row],[Discharge Date]]-_3___Healthcare_Data_v1[[#This Row],[Date of Admission]]</f>
        <v>23</v>
      </c>
      <c r="Q1583" s="1">
        <f>IFERROR(_3___Healthcare_Data_v1[[#This Row],[ Billing Amount ]]/_3___Healthcare_Data_v1[[#This Row],[Days in Hospital]],0)</f>
        <v>1711.3700130434784</v>
      </c>
      <c r="R1583" s="1" t="str">
        <f>IF(_3___Healthcare_Data_v1[[#This Row],[Age]]&gt;60,"Senior",IF(_3___Healthcare_Data_v1[[#This Row],[Age]]&gt;35,"Middle","Young"))</f>
        <v>Senior</v>
      </c>
    </row>
    <row r="1584" spans="1:18" x14ac:dyDescent="0.3">
      <c r="A1584" s="1" t="s">
        <v>4656</v>
      </c>
      <c r="B1584" s="1" t="s">
        <v>26689</v>
      </c>
      <c r="C1584" s="1" t="s">
        <v>16</v>
      </c>
      <c r="D1584" s="1" t="s">
        <v>34</v>
      </c>
      <c r="E1584" s="1" t="s">
        <v>69</v>
      </c>
      <c r="F1584" s="2">
        <v>43630</v>
      </c>
      <c r="G1584" s="1" t="s">
        <v>4657</v>
      </c>
      <c r="H1584" s="1" t="s">
        <v>4658</v>
      </c>
      <c r="I1584" s="1" t="s">
        <v>52</v>
      </c>
      <c r="J1584" s="3" t="s">
        <v>28260</v>
      </c>
      <c r="K1584">
        <v>323</v>
      </c>
      <c r="L1584" s="1" t="s">
        <v>38</v>
      </c>
      <c r="M1584" s="2">
        <v>43637</v>
      </c>
      <c r="N1584" s="1" t="s">
        <v>84</v>
      </c>
      <c r="O1584" s="1" t="s">
        <v>44</v>
      </c>
      <c r="P1584" s="1">
        <f>_3___Healthcare_Data_v1[[#This Row],[Discharge Date]]-_3___Healthcare_Data_v1[[#This Row],[Date of Admission]]</f>
        <v>7</v>
      </c>
      <c r="Q1584" s="1">
        <f>IFERROR(_3___Healthcare_Data_v1[[#This Row],[ Billing Amount ]]/_3___Healthcare_Data_v1[[#This Row],[Days in Hospital]],0)</f>
        <v>7957.302218571429</v>
      </c>
      <c r="R1584" s="1" t="str">
        <f>IF(_3___Healthcare_Data_v1[[#This Row],[Age]]&gt;60,"Senior",IF(_3___Healthcare_Data_v1[[#This Row],[Age]]&gt;35,"Middle","Young"))</f>
        <v>Senior</v>
      </c>
    </row>
    <row r="1585" spans="1:18" x14ac:dyDescent="0.3">
      <c r="A1585" s="1" t="s">
        <v>4659</v>
      </c>
      <c r="B1585" s="1" t="s">
        <v>26980</v>
      </c>
      <c r="C1585" s="1" t="s">
        <v>26</v>
      </c>
      <c r="D1585" s="1" t="s">
        <v>34</v>
      </c>
      <c r="E1585" s="1" t="s">
        <v>18</v>
      </c>
      <c r="F1585" s="2">
        <v>44158</v>
      </c>
      <c r="G1585" s="1" t="s">
        <v>4660</v>
      </c>
      <c r="H1585" s="1" t="s">
        <v>4661</v>
      </c>
      <c r="I1585" s="1" t="s">
        <v>21</v>
      </c>
      <c r="J1585" s="3" t="s">
        <v>28261</v>
      </c>
      <c r="K1585">
        <v>121</v>
      </c>
      <c r="L1585" s="1" t="s">
        <v>38</v>
      </c>
      <c r="M1585" s="2">
        <v>44176</v>
      </c>
      <c r="N1585" s="1" t="s">
        <v>48</v>
      </c>
      <c r="O1585" s="1" t="s">
        <v>32</v>
      </c>
      <c r="P1585" s="1">
        <f>_3___Healthcare_Data_v1[[#This Row],[Discharge Date]]-_3___Healthcare_Data_v1[[#This Row],[Date of Admission]]</f>
        <v>18</v>
      </c>
      <c r="Q1585" s="1">
        <f>IFERROR(_3___Healthcare_Data_v1[[#This Row],[ Billing Amount ]]/_3___Healthcare_Data_v1[[#This Row],[Days in Hospital]],0)</f>
        <v>1127.0432466666666</v>
      </c>
      <c r="R1585" s="1" t="str">
        <f>IF(_3___Healthcare_Data_v1[[#This Row],[Age]]&gt;60,"Senior",IF(_3___Healthcare_Data_v1[[#This Row],[Age]]&gt;35,"Middle","Young"))</f>
        <v>Senior</v>
      </c>
    </row>
    <row r="1586" spans="1:18" x14ac:dyDescent="0.3">
      <c r="A1586" s="1" t="s">
        <v>4662</v>
      </c>
      <c r="B1586" s="1" t="s">
        <v>26776</v>
      </c>
      <c r="C1586" s="1" t="s">
        <v>16</v>
      </c>
      <c r="D1586" s="1" t="s">
        <v>17</v>
      </c>
      <c r="E1586" s="1" t="s">
        <v>69</v>
      </c>
      <c r="F1586" s="2">
        <v>43431</v>
      </c>
      <c r="G1586" s="1" t="s">
        <v>4663</v>
      </c>
      <c r="H1586" s="1" t="s">
        <v>4664</v>
      </c>
      <c r="I1586" s="1" t="s">
        <v>60</v>
      </c>
      <c r="J1586" s="3" t="s">
        <v>28262</v>
      </c>
      <c r="K1586">
        <v>282</v>
      </c>
      <c r="L1586" s="1" t="s">
        <v>38</v>
      </c>
      <c r="M1586" s="2">
        <v>43457</v>
      </c>
      <c r="N1586" s="1" t="s">
        <v>31</v>
      </c>
      <c r="O1586" s="1" t="s">
        <v>44</v>
      </c>
      <c r="P1586" s="1">
        <f>_3___Healthcare_Data_v1[[#This Row],[Discharge Date]]-_3___Healthcare_Data_v1[[#This Row],[Date of Admission]]</f>
        <v>26</v>
      </c>
      <c r="Q1586" s="1">
        <f>IFERROR(_3___Healthcare_Data_v1[[#This Row],[ Billing Amount ]]/_3___Healthcare_Data_v1[[#This Row],[Days in Hospital]],0)</f>
        <v>3040.3592146153846</v>
      </c>
      <c r="R1586" s="1" t="str">
        <f>IF(_3___Healthcare_Data_v1[[#This Row],[Age]]&gt;60,"Senior",IF(_3___Healthcare_Data_v1[[#This Row],[Age]]&gt;35,"Middle","Young"))</f>
        <v>Senior</v>
      </c>
    </row>
    <row r="1587" spans="1:18" x14ac:dyDescent="0.3">
      <c r="A1587" s="1" t="s">
        <v>4665</v>
      </c>
      <c r="B1587" s="1" t="s">
        <v>26614</v>
      </c>
      <c r="C1587" s="1" t="s">
        <v>16</v>
      </c>
      <c r="D1587" s="1" t="s">
        <v>17</v>
      </c>
      <c r="E1587" s="1" t="s">
        <v>18</v>
      </c>
      <c r="F1587" s="2">
        <v>43784</v>
      </c>
      <c r="G1587" s="1" t="s">
        <v>4666</v>
      </c>
      <c r="H1587" s="1" t="s">
        <v>4667</v>
      </c>
      <c r="I1587" s="1" t="s">
        <v>56</v>
      </c>
      <c r="J1587" s="3" t="s">
        <v>28263</v>
      </c>
      <c r="K1587">
        <v>202</v>
      </c>
      <c r="L1587" s="1" t="s">
        <v>42</v>
      </c>
      <c r="M1587" s="2">
        <v>43791</v>
      </c>
      <c r="N1587" s="1" t="s">
        <v>48</v>
      </c>
      <c r="O1587" s="1" t="s">
        <v>24</v>
      </c>
      <c r="P1587" s="1">
        <f>_3___Healthcare_Data_v1[[#This Row],[Discharge Date]]-_3___Healthcare_Data_v1[[#This Row],[Date of Admission]]</f>
        <v>7</v>
      </c>
      <c r="Q1587" s="1">
        <f>IFERROR(_3___Healthcare_Data_v1[[#This Row],[ Billing Amount ]]/_3___Healthcare_Data_v1[[#This Row],[Days in Hospital]],0)</f>
        <v>1441.3819671428571</v>
      </c>
      <c r="R1587" s="1" t="str">
        <f>IF(_3___Healthcare_Data_v1[[#This Row],[Age]]&gt;60,"Senior",IF(_3___Healthcare_Data_v1[[#This Row],[Age]]&gt;35,"Middle","Young"))</f>
        <v>Senior</v>
      </c>
    </row>
    <row r="1588" spans="1:18" x14ac:dyDescent="0.3">
      <c r="A1588" s="1" t="s">
        <v>4668</v>
      </c>
      <c r="B1588" s="1" t="s">
        <v>26795</v>
      </c>
      <c r="C1588" s="1" t="s">
        <v>26</v>
      </c>
      <c r="D1588" s="1" t="s">
        <v>17</v>
      </c>
      <c r="E1588" s="1" t="s">
        <v>28</v>
      </c>
      <c r="F1588" s="2">
        <v>44971</v>
      </c>
      <c r="G1588" s="1" t="s">
        <v>4669</v>
      </c>
      <c r="H1588" s="1" t="s">
        <v>4670</v>
      </c>
      <c r="I1588" s="1" t="s">
        <v>56</v>
      </c>
      <c r="J1588" s="3" t="s">
        <v>28264</v>
      </c>
      <c r="K1588">
        <v>483</v>
      </c>
      <c r="L1588" s="1" t="s">
        <v>42</v>
      </c>
      <c r="M1588" s="2">
        <v>44994</v>
      </c>
      <c r="N1588" s="1" t="s">
        <v>23</v>
      </c>
      <c r="O1588" s="1" t="s">
        <v>24</v>
      </c>
      <c r="P1588" s="1">
        <f>_3___Healthcare_Data_v1[[#This Row],[Discharge Date]]-_3___Healthcare_Data_v1[[#This Row],[Date of Admission]]</f>
        <v>23</v>
      </c>
      <c r="Q1588" s="1">
        <f>IFERROR(_3___Healthcare_Data_v1[[#This Row],[ Billing Amount ]]/_3___Healthcare_Data_v1[[#This Row],[Days in Hospital]],0)</f>
        <v>1592.5424947826086</v>
      </c>
      <c r="R1588" s="1" t="str">
        <f>IF(_3___Healthcare_Data_v1[[#This Row],[Age]]&gt;60,"Senior",IF(_3___Healthcare_Data_v1[[#This Row],[Age]]&gt;35,"Middle","Young"))</f>
        <v>Senior</v>
      </c>
    </row>
    <row r="1589" spans="1:18" x14ac:dyDescent="0.3">
      <c r="A1589" s="1" t="s">
        <v>4671</v>
      </c>
      <c r="B1589" s="1" t="s">
        <v>26612</v>
      </c>
      <c r="C1589" s="1" t="s">
        <v>26</v>
      </c>
      <c r="D1589" s="1" t="s">
        <v>114</v>
      </c>
      <c r="E1589" s="1" t="s">
        <v>28</v>
      </c>
      <c r="F1589" s="2">
        <v>44782</v>
      </c>
      <c r="G1589" s="1" t="s">
        <v>4672</v>
      </c>
      <c r="H1589" s="1" t="s">
        <v>4673</v>
      </c>
      <c r="I1589" s="1" t="s">
        <v>56</v>
      </c>
      <c r="J1589" s="3" t="s">
        <v>28265</v>
      </c>
      <c r="K1589">
        <v>286</v>
      </c>
      <c r="L1589" s="1" t="s">
        <v>38</v>
      </c>
      <c r="M1589" s="2">
        <v>44791</v>
      </c>
      <c r="N1589" s="1" t="s">
        <v>23</v>
      </c>
      <c r="O1589" s="1" t="s">
        <v>44</v>
      </c>
      <c r="P1589" s="1">
        <f>_3___Healthcare_Data_v1[[#This Row],[Discharge Date]]-_3___Healthcare_Data_v1[[#This Row],[Date of Admission]]</f>
        <v>9</v>
      </c>
      <c r="Q1589" s="1">
        <f>IFERROR(_3___Healthcare_Data_v1[[#This Row],[ Billing Amount ]]/_3___Healthcare_Data_v1[[#This Row],[Days in Hospital]],0)</f>
        <v>905.93839122222221</v>
      </c>
      <c r="R1589" s="1" t="str">
        <f>IF(_3___Healthcare_Data_v1[[#This Row],[Age]]&gt;60,"Senior",IF(_3___Healthcare_Data_v1[[#This Row],[Age]]&gt;35,"Middle","Young"))</f>
        <v>Senior</v>
      </c>
    </row>
    <row r="1590" spans="1:18" x14ac:dyDescent="0.3">
      <c r="A1590" s="1" t="s">
        <v>4674</v>
      </c>
      <c r="B1590" s="1" t="s">
        <v>26720</v>
      </c>
      <c r="C1590" s="1" t="s">
        <v>16</v>
      </c>
      <c r="D1590" s="1" t="s">
        <v>17</v>
      </c>
      <c r="E1590" s="1" t="s">
        <v>18</v>
      </c>
      <c r="F1590" s="2">
        <v>44047</v>
      </c>
      <c r="G1590" s="1" t="s">
        <v>4675</v>
      </c>
      <c r="H1590" s="1" t="s">
        <v>4676</v>
      </c>
      <c r="I1590" s="1" t="s">
        <v>21</v>
      </c>
      <c r="J1590" s="3" t="s">
        <v>28266</v>
      </c>
      <c r="K1590">
        <v>230</v>
      </c>
      <c r="L1590" s="1" t="s">
        <v>42</v>
      </c>
      <c r="M1590" s="2">
        <v>44074</v>
      </c>
      <c r="N1590" s="1" t="s">
        <v>43</v>
      </c>
      <c r="O1590" s="1" t="s">
        <v>24</v>
      </c>
      <c r="P1590" s="1">
        <f>_3___Healthcare_Data_v1[[#This Row],[Discharge Date]]-_3___Healthcare_Data_v1[[#This Row],[Date of Admission]]</f>
        <v>27</v>
      </c>
      <c r="Q1590" s="1">
        <f>IFERROR(_3___Healthcare_Data_v1[[#This Row],[ Billing Amount ]]/_3___Healthcare_Data_v1[[#This Row],[Days in Hospital]],0)</f>
        <v>1446.7102707407407</v>
      </c>
      <c r="R1590" s="1" t="str">
        <f>IF(_3___Healthcare_Data_v1[[#This Row],[Age]]&gt;60,"Senior",IF(_3___Healthcare_Data_v1[[#This Row],[Age]]&gt;35,"Middle","Young"))</f>
        <v>Senior</v>
      </c>
    </row>
    <row r="1591" spans="1:18" x14ac:dyDescent="0.3">
      <c r="A1591" s="1" t="s">
        <v>4677</v>
      </c>
      <c r="B1591" s="1" t="s">
        <v>26685</v>
      </c>
      <c r="C1591" s="1" t="s">
        <v>26</v>
      </c>
      <c r="D1591" s="1" t="s">
        <v>17</v>
      </c>
      <c r="E1591" s="1" t="s">
        <v>35</v>
      </c>
      <c r="F1591" s="2">
        <v>43840</v>
      </c>
      <c r="G1591" s="1" t="s">
        <v>4678</v>
      </c>
      <c r="H1591" s="1" t="s">
        <v>4679</v>
      </c>
      <c r="I1591" s="1" t="s">
        <v>56</v>
      </c>
      <c r="J1591" s="3" t="s">
        <v>28267</v>
      </c>
      <c r="K1591">
        <v>303</v>
      </c>
      <c r="L1591" s="1" t="s">
        <v>38</v>
      </c>
      <c r="M1591" s="2">
        <v>43846</v>
      </c>
      <c r="N1591" s="1" t="s">
        <v>48</v>
      </c>
      <c r="O1591" s="1" t="s">
        <v>24</v>
      </c>
      <c r="P1591" s="1">
        <f>_3___Healthcare_Data_v1[[#This Row],[Discharge Date]]-_3___Healthcare_Data_v1[[#This Row],[Date of Admission]]</f>
        <v>6</v>
      </c>
      <c r="Q1591" s="1">
        <f>IFERROR(_3___Healthcare_Data_v1[[#This Row],[ Billing Amount ]]/_3___Healthcare_Data_v1[[#This Row],[Days in Hospital]],0)</f>
        <v>2088.5753916666667</v>
      </c>
      <c r="R1591" s="1" t="str">
        <f>IF(_3___Healthcare_Data_v1[[#This Row],[Age]]&gt;60,"Senior",IF(_3___Healthcare_Data_v1[[#This Row],[Age]]&gt;35,"Middle","Young"))</f>
        <v>Senior</v>
      </c>
    </row>
    <row r="1592" spans="1:18" x14ac:dyDescent="0.3">
      <c r="A1592" s="1" t="s">
        <v>4680</v>
      </c>
      <c r="B1592" s="1" t="s">
        <v>26776</v>
      </c>
      <c r="C1592" s="1" t="s">
        <v>16</v>
      </c>
      <c r="D1592" s="1" t="s">
        <v>34</v>
      </c>
      <c r="E1592" s="1" t="s">
        <v>26620</v>
      </c>
      <c r="F1592" s="2">
        <v>43635</v>
      </c>
      <c r="G1592" s="1" t="s">
        <v>4681</v>
      </c>
      <c r="H1592" s="1" t="s">
        <v>4682</v>
      </c>
      <c r="I1592" s="1" t="s">
        <v>56</v>
      </c>
      <c r="J1592" s="3" t="s">
        <v>28268</v>
      </c>
      <c r="K1592">
        <v>368</v>
      </c>
      <c r="L1592" s="1" t="s">
        <v>38</v>
      </c>
      <c r="M1592" s="2">
        <v>43655</v>
      </c>
      <c r="N1592" s="1" t="s">
        <v>31</v>
      </c>
      <c r="O1592" s="1" t="s">
        <v>44</v>
      </c>
      <c r="P1592" s="1">
        <f>_3___Healthcare_Data_v1[[#This Row],[Discharge Date]]-_3___Healthcare_Data_v1[[#This Row],[Date of Admission]]</f>
        <v>20</v>
      </c>
      <c r="Q1592" s="1">
        <f>IFERROR(_3___Healthcare_Data_v1[[#This Row],[ Billing Amount ]]/_3___Healthcare_Data_v1[[#This Row],[Days in Hospital]],0)</f>
        <v>1589.6952679999999</v>
      </c>
      <c r="R1592" s="1" t="str">
        <f>IF(_3___Healthcare_Data_v1[[#This Row],[Age]]&gt;60,"Senior",IF(_3___Healthcare_Data_v1[[#This Row],[Age]]&gt;35,"Middle","Young"))</f>
        <v>Senior</v>
      </c>
    </row>
    <row r="1593" spans="1:18" x14ac:dyDescent="0.3">
      <c r="A1593" s="1" t="s">
        <v>4683</v>
      </c>
      <c r="B1593" s="1" t="s">
        <v>26704</v>
      </c>
      <c r="C1593" s="1" t="s">
        <v>16</v>
      </c>
      <c r="D1593" s="1" t="s">
        <v>114</v>
      </c>
      <c r="E1593" s="1" t="s">
        <v>28</v>
      </c>
      <c r="F1593" s="2">
        <v>44171</v>
      </c>
      <c r="G1593" s="1" t="s">
        <v>4684</v>
      </c>
      <c r="H1593" s="1" t="s">
        <v>4685</v>
      </c>
      <c r="I1593" s="1" t="s">
        <v>26607</v>
      </c>
      <c r="J1593" s="3" t="s">
        <v>28269</v>
      </c>
      <c r="K1593">
        <v>130</v>
      </c>
      <c r="L1593" s="1" t="s">
        <v>42</v>
      </c>
      <c r="M1593" s="2">
        <v>44191</v>
      </c>
      <c r="N1593" s="1" t="s">
        <v>23</v>
      </c>
      <c r="O1593" s="1" t="s">
        <v>32</v>
      </c>
      <c r="P1593" s="1">
        <f>_3___Healthcare_Data_v1[[#This Row],[Discharge Date]]-_3___Healthcare_Data_v1[[#This Row],[Date of Admission]]</f>
        <v>20</v>
      </c>
      <c r="Q1593" s="1">
        <f>IFERROR(_3___Healthcare_Data_v1[[#This Row],[ Billing Amount ]]/_3___Healthcare_Data_v1[[#This Row],[Days in Hospital]],0)</f>
        <v>2014.7335309999999</v>
      </c>
      <c r="R1593" s="1" t="str">
        <f>IF(_3___Healthcare_Data_v1[[#This Row],[Age]]&gt;60,"Senior",IF(_3___Healthcare_Data_v1[[#This Row],[Age]]&gt;35,"Middle","Young"))</f>
        <v>Senior</v>
      </c>
    </row>
    <row r="1594" spans="1:18" x14ac:dyDescent="0.3">
      <c r="A1594" s="1" t="s">
        <v>4686</v>
      </c>
      <c r="B1594" s="1" t="s">
        <v>26614</v>
      </c>
      <c r="C1594" s="1" t="s">
        <v>26</v>
      </c>
      <c r="D1594" s="1" t="s">
        <v>34</v>
      </c>
      <c r="E1594" s="1" t="s">
        <v>18</v>
      </c>
      <c r="F1594" s="2">
        <v>45166</v>
      </c>
      <c r="G1594" s="1" t="s">
        <v>4687</v>
      </c>
      <c r="H1594" s="1" t="s">
        <v>4688</v>
      </c>
      <c r="I1594" s="1" t="s">
        <v>56</v>
      </c>
      <c r="J1594" s="3" t="s">
        <v>28270</v>
      </c>
      <c r="K1594">
        <v>446</v>
      </c>
      <c r="L1594" s="1" t="s">
        <v>38</v>
      </c>
      <c r="M1594" s="2">
        <v>45190</v>
      </c>
      <c r="N1594" s="1" t="s">
        <v>31</v>
      </c>
      <c r="O1594" s="1" t="s">
        <v>44</v>
      </c>
      <c r="P1594" s="1">
        <f>_3___Healthcare_Data_v1[[#This Row],[Discharge Date]]-_3___Healthcare_Data_v1[[#This Row],[Date of Admission]]</f>
        <v>24</v>
      </c>
      <c r="Q1594" s="1">
        <f>IFERROR(_3___Healthcare_Data_v1[[#This Row],[ Billing Amount ]]/_3___Healthcare_Data_v1[[#This Row],[Days in Hospital]],0)</f>
        <v>667.85881625000002</v>
      </c>
      <c r="R1594" s="1" t="str">
        <f>IF(_3___Healthcare_Data_v1[[#This Row],[Age]]&gt;60,"Senior",IF(_3___Healthcare_Data_v1[[#This Row],[Age]]&gt;35,"Middle","Young"))</f>
        <v>Senior</v>
      </c>
    </row>
    <row r="1595" spans="1:18" x14ac:dyDescent="0.3">
      <c r="A1595" s="1" t="s">
        <v>4689</v>
      </c>
      <c r="B1595" s="1" t="s">
        <v>26683</v>
      </c>
      <c r="C1595" s="1" t="s">
        <v>26</v>
      </c>
      <c r="D1595" s="1" t="s">
        <v>62</v>
      </c>
      <c r="E1595" s="1" t="s">
        <v>69</v>
      </c>
      <c r="F1595" s="2">
        <v>44881</v>
      </c>
      <c r="G1595" s="1" t="s">
        <v>4690</v>
      </c>
      <c r="H1595" s="1" t="s">
        <v>3401</v>
      </c>
      <c r="I1595" s="1" t="s">
        <v>52</v>
      </c>
      <c r="J1595" s="3" t="s">
        <v>28271</v>
      </c>
      <c r="K1595">
        <v>339</v>
      </c>
      <c r="L1595" s="1" t="s">
        <v>38</v>
      </c>
      <c r="M1595" s="2">
        <v>44902</v>
      </c>
      <c r="N1595" s="1" t="s">
        <v>48</v>
      </c>
      <c r="O1595" s="1" t="s">
        <v>32</v>
      </c>
      <c r="P1595" s="1">
        <f>_3___Healthcare_Data_v1[[#This Row],[Discharge Date]]-_3___Healthcare_Data_v1[[#This Row],[Date of Admission]]</f>
        <v>21</v>
      </c>
      <c r="Q1595" s="1">
        <f>IFERROR(_3___Healthcare_Data_v1[[#This Row],[ Billing Amount ]]/_3___Healthcare_Data_v1[[#This Row],[Days in Hospital]],0)</f>
        <v>2288.032014761905</v>
      </c>
      <c r="R1595" s="1" t="str">
        <f>IF(_3___Healthcare_Data_v1[[#This Row],[Age]]&gt;60,"Senior",IF(_3___Healthcare_Data_v1[[#This Row],[Age]]&gt;35,"Middle","Young"))</f>
        <v>Senior</v>
      </c>
    </row>
    <row r="1596" spans="1:18" x14ac:dyDescent="0.3">
      <c r="A1596" s="1" t="s">
        <v>4691</v>
      </c>
      <c r="B1596" s="1" t="s">
        <v>26732</v>
      </c>
      <c r="C1596" s="1" t="s">
        <v>16</v>
      </c>
      <c r="D1596" s="1" t="s">
        <v>89</v>
      </c>
      <c r="E1596" s="1" t="s">
        <v>69</v>
      </c>
      <c r="F1596" s="2">
        <v>44639</v>
      </c>
      <c r="G1596" s="1" t="s">
        <v>4692</v>
      </c>
      <c r="H1596" s="1" t="s">
        <v>4693</v>
      </c>
      <c r="I1596" s="1" t="s">
        <v>26607</v>
      </c>
      <c r="J1596" s="3" t="s">
        <v>28272</v>
      </c>
      <c r="K1596">
        <v>247</v>
      </c>
      <c r="L1596" s="1" t="s">
        <v>22</v>
      </c>
      <c r="M1596" s="2">
        <v>44643</v>
      </c>
      <c r="N1596" s="1" t="s">
        <v>31</v>
      </c>
      <c r="O1596" s="1" t="s">
        <v>24</v>
      </c>
      <c r="P1596" s="1">
        <f>_3___Healthcare_Data_v1[[#This Row],[Discharge Date]]-_3___Healthcare_Data_v1[[#This Row],[Date of Admission]]</f>
        <v>4</v>
      </c>
      <c r="Q1596" s="1">
        <f>IFERROR(_3___Healthcare_Data_v1[[#This Row],[ Billing Amount ]]/_3___Healthcare_Data_v1[[#This Row],[Days in Hospital]],0)</f>
        <v>11433.161104999999</v>
      </c>
      <c r="R1596" s="1" t="str">
        <f>IF(_3___Healthcare_Data_v1[[#This Row],[Age]]&gt;60,"Senior",IF(_3___Healthcare_Data_v1[[#This Row],[Age]]&gt;35,"Middle","Young"))</f>
        <v>Senior</v>
      </c>
    </row>
    <row r="1597" spans="1:18" x14ac:dyDescent="0.3">
      <c r="A1597" s="1" t="s">
        <v>4694</v>
      </c>
      <c r="B1597" s="1" t="s">
        <v>26795</v>
      </c>
      <c r="C1597" s="1" t="s">
        <v>16</v>
      </c>
      <c r="D1597" s="1" t="s">
        <v>114</v>
      </c>
      <c r="E1597" s="1" t="s">
        <v>26615</v>
      </c>
      <c r="F1597" s="2">
        <v>43837</v>
      </c>
      <c r="G1597" s="1" t="s">
        <v>4695</v>
      </c>
      <c r="H1597" s="1" t="s">
        <v>4696</v>
      </c>
      <c r="I1597" s="1" t="s">
        <v>26607</v>
      </c>
      <c r="J1597" s="3" t="s">
        <v>28273</v>
      </c>
      <c r="K1597">
        <v>489</v>
      </c>
      <c r="L1597" s="1" t="s">
        <v>22</v>
      </c>
      <c r="M1597" s="2">
        <v>43837</v>
      </c>
      <c r="N1597" s="1" t="s">
        <v>48</v>
      </c>
      <c r="O1597" s="1" t="s">
        <v>44</v>
      </c>
      <c r="P1597" s="1">
        <f>_3___Healthcare_Data_v1[[#This Row],[Discharge Date]]-_3___Healthcare_Data_v1[[#This Row],[Date of Admission]]</f>
        <v>0</v>
      </c>
      <c r="Q1597" s="1">
        <f>IFERROR(_3___Healthcare_Data_v1[[#This Row],[ Billing Amount ]]/_3___Healthcare_Data_v1[[#This Row],[Days in Hospital]],0)</f>
        <v>0</v>
      </c>
      <c r="R1597" s="1" t="str">
        <f>IF(_3___Healthcare_Data_v1[[#This Row],[Age]]&gt;60,"Senior",IF(_3___Healthcare_Data_v1[[#This Row],[Age]]&gt;35,"Middle","Young"))</f>
        <v>Senior</v>
      </c>
    </row>
    <row r="1598" spans="1:18" x14ac:dyDescent="0.3">
      <c r="A1598" s="1" t="s">
        <v>4697</v>
      </c>
      <c r="B1598" s="1" t="s">
        <v>26708</v>
      </c>
      <c r="C1598" s="1" t="s">
        <v>26</v>
      </c>
      <c r="D1598" s="1" t="s">
        <v>62</v>
      </c>
      <c r="E1598" s="1" t="s">
        <v>26620</v>
      </c>
      <c r="F1598" s="2">
        <v>44697</v>
      </c>
      <c r="G1598" s="1" t="s">
        <v>4698</v>
      </c>
      <c r="H1598" s="1" t="s">
        <v>4699</v>
      </c>
      <c r="I1598" s="1" t="s">
        <v>56</v>
      </c>
      <c r="J1598" s="3" t="s">
        <v>28274</v>
      </c>
      <c r="K1598">
        <v>140</v>
      </c>
      <c r="L1598" s="1" t="s">
        <v>38</v>
      </c>
      <c r="M1598" s="2">
        <v>44726</v>
      </c>
      <c r="N1598" s="1" t="s">
        <v>23</v>
      </c>
      <c r="O1598" s="1" t="s">
        <v>32</v>
      </c>
      <c r="P1598" s="1">
        <f>_3___Healthcare_Data_v1[[#This Row],[Discharge Date]]-_3___Healthcare_Data_v1[[#This Row],[Date of Admission]]</f>
        <v>29</v>
      </c>
      <c r="Q1598" s="1">
        <f>IFERROR(_3___Healthcare_Data_v1[[#This Row],[ Billing Amount ]]/_3___Healthcare_Data_v1[[#This Row],[Days in Hospital]],0)</f>
        <v>1204.4395099999999</v>
      </c>
      <c r="R1598" s="1" t="str">
        <f>IF(_3___Healthcare_Data_v1[[#This Row],[Age]]&gt;60,"Senior",IF(_3___Healthcare_Data_v1[[#This Row],[Age]]&gt;35,"Middle","Young"))</f>
        <v>Senior</v>
      </c>
    </row>
    <row r="1599" spans="1:18" x14ac:dyDescent="0.3">
      <c r="A1599" s="1" t="s">
        <v>4700</v>
      </c>
      <c r="B1599" s="1" t="s">
        <v>26668</v>
      </c>
      <c r="C1599" s="1" t="s">
        <v>16</v>
      </c>
      <c r="D1599" s="1" t="s">
        <v>62</v>
      </c>
      <c r="E1599" s="1" t="s">
        <v>18</v>
      </c>
      <c r="F1599" s="2">
        <v>44303</v>
      </c>
      <c r="G1599" s="1" t="s">
        <v>4701</v>
      </c>
      <c r="H1599" s="1" t="s">
        <v>4702</v>
      </c>
      <c r="I1599" s="1" t="s">
        <v>56</v>
      </c>
      <c r="J1599" s="3" t="s">
        <v>28275</v>
      </c>
      <c r="K1599">
        <v>222</v>
      </c>
      <c r="L1599" s="1" t="s">
        <v>38</v>
      </c>
      <c r="M1599" s="2">
        <v>44311</v>
      </c>
      <c r="N1599" s="1" t="s">
        <v>43</v>
      </c>
      <c r="O1599" s="1" t="s">
        <v>44</v>
      </c>
      <c r="P1599" s="1">
        <f>_3___Healthcare_Data_v1[[#This Row],[Discharge Date]]-_3___Healthcare_Data_v1[[#This Row],[Date of Admission]]</f>
        <v>8</v>
      </c>
      <c r="Q1599" s="1">
        <f>IFERROR(_3___Healthcare_Data_v1[[#This Row],[ Billing Amount ]]/_3___Healthcare_Data_v1[[#This Row],[Days in Hospital]],0)</f>
        <v>1589.17463625</v>
      </c>
      <c r="R1599" s="1" t="str">
        <f>IF(_3___Healthcare_Data_v1[[#This Row],[Age]]&gt;60,"Senior",IF(_3___Healthcare_Data_v1[[#This Row],[Age]]&gt;35,"Middle","Young"))</f>
        <v>Senior</v>
      </c>
    </row>
    <row r="1600" spans="1:18" x14ac:dyDescent="0.3">
      <c r="A1600" s="1" t="s">
        <v>4703</v>
      </c>
      <c r="B1600" s="1" t="s">
        <v>26624</v>
      </c>
      <c r="C1600" s="1" t="s">
        <v>16</v>
      </c>
      <c r="D1600" s="1" t="s">
        <v>27</v>
      </c>
      <c r="E1600" s="1" t="s">
        <v>26620</v>
      </c>
      <c r="F1600" s="2">
        <v>44555</v>
      </c>
      <c r="G1600" s="1" t="s">
        <v>4704</v>
      </c>
      <c r="H1600" s="1" t="s">
        <v>4705</v>
      </c>
      <c r="I1600" s="1" t="s">
        <v>56</v>
      </c>
      <c r="J1600" s="3" t="s">
        <v>28276</v>
      </c>
      <c r="K1600">
        <v>203</v>
      </c>
      <c r="L1600" s="1" t="s">
        <v>42</v>
      </c>
      <c r="M1600" s="2">
        <v>44567</v>
      </c>
      <c r="N1600" s="1" t="s">
        <v>84</v>
      </c>
      <c r="O1600" s="1" t="s">
        <v>44</v>
      </c>
      <c r="P1600" s="1">
        <f>_3___Healthcare_Data_v1[[#This Row],[Discharge Date]]-_3___Healthcare_Data_v1[[#This Row],[Date of Admission]]</f>
        <v>12</v>
      </c>
      <c r="Q1600" s="1">
        <f>IFERROR(_3___Healthcare_Data_v1[[#This Row],[ Billing Amount ]]/_3___Healthcare_Data_v1[[#This Row],[Days in Hospital]],0)</f>
        <v>454.94186758333331</v>
      </c>
      <c r="R1600" s="1" t="str">
        <f>IF(_3___Healthcare_Data_v1[[#This Row],[Age]]&gt;60,"Senior",IF(_3___Healthcare_Data_v1[[#This Row],[Age]]&gt;35,"Middle","Young"))</f>
        <v>Senior</v>
      </c>
    </row>
    <row r="1601" spans="1:18" x14ac:dyDescent="0.3">
      <c r="A1601" s="1" t="s">
        <v>4706</v>
      </c>
      <c r="B1601" s="1" t="s">
        <v>26685</v>
      </c>
      <c r="C1601" s="1" t="s">
        <v>16</v>
      </c>
      <c r="D1601" s="1" t="s">
        <v>49</v>
      </c>
      <c r="E1601" s="1" t="s">
        <v>18</v>
      </c>
      <c r="F1601" s="2">
        <v>43722</v>
      </c>
      <c r="G1601" s="1" t="s">
        <v>4707</v>
      </c>
      <c r="H1601" s="1" t="s">
        <v>4708</v>
      </c>
      <c r="I1601" s="1" t="s">
        <v>26607</v>
      </c>
      <c r="J1601" s="3" t="s">
        <v>28277</v>
      </c>
      <c r="K1601">
        <v>239</v>
      </c>
      <c r="L1601" s="1" t="s">
        <v>38</v>
      </c>
      <c r="M1601" s="2">
        <v>43738</v>
      </c>
      <c r="N1601" s="1" t="s">
        <v>48</v>
      </c>
      <c r="O1601" s="1" t="s">
        <v>44</v>
      </c>
      <c r="P1601" s="1">
        <f>_3___Healthcare_Data_v1[[#This Row],[Discharge Date]]-_3___Healthcare_Data_v1[[#This Row],[Date of Admission]]</f>
        <v>16</v>
      </c>
      <c r="Q1601" s="1">
        <f>IFERROR(_3___Healthcare_Data_v1[[#This Row],[ Billing Amount ]]/_3___Healthcare_Data_v1[[#This Row],[Days in Hospital]],0)</f>
        <v>2644.6714981250002</v>
      </c>
      <c r="R1601" s="1" t="str">
        <f>IF(_3___Healthcare_Data_v1[[#This Row],[Age]]&gt;60,"Senior",IF(_3___Healthcare_Data_v1[[#This Row],[Age]]&gt;35,"Middle","Young"))</f>
        <v>Senior</v>
      </c>
    </row>
    <row r="1602" spans="1:18" x14ac:dyDescent="0.3">
      <c r="A1602" s="1" t="s">
        <v>4709</v>
      </c>
      <c r="B1602" s="1" t="s">
        <v>26632</v>
      </c>
      <c r="C1602" s="1" t="s">
        <v>16</v>
      </c>
      <c r="D1602" s="1" t="s">
        <v>34</v>
      </c>
      <c r="E1602" s="1" t="s">
        <v>35</v>
      </c>
      <c r="F1602" s="2">
        <v>45057</v>
      </c>
      <c r="G1602" s="1" t="s">
        <v>4710</v>
      </c>
      <c r="H1602" s="1" t="s">
        <v>4711</v>
      </c>
      <c r="I1602" s="1" t="s">
        <v>60</v>
      </c>
      <c r="J1602" s="3" t="s">
        <v>28278</v>
      </c>
      <c r="K1602">
        <v>261</v>
      </c>
      <c r="L1602" s="1" t="s">
        <v>22</v>
      </c>
      <c r="M1602" s="2">
        <v>45067</v>
      </c>
      <c r="N1602" s="1" t="s">
        <v>84</v>
      </c>
      <c r="O1602" s="1" t="s">
        <v>24</v>
      </c>
      <c r="P1602" s="1">
        <f>_3___Healthcare_Data_v1[[#This Row],[Discharge Date]]-_3___Healthcare_Data_v1[[#This Row],[Date of Admission]]</f>
        <v>10</v>
      </c>
      <c r="Q1602" s="1">
        <f>IFERROR(_3___Healthcare_Data_v1[[#This Row],[ Billing Amount ]]/_3___Healthcare_Data_v1[[#This Row],[Days in Hospital]],0)</f>
        <v>1951.4232629999999</v>
      </c>
      <c r="R1602" s="1" t="str">
        <f>IF(_3___Healthcare_Data_v1[[#This Row],[Age]]&gt;60,"Senior",IF(_3___Healthcare_Data_v1[[#This Row],[Age]]&gt;35,"Middle","Young"))</f>
        <v>Senior</v>
      </c>
    </row>
    <row r="1603" spans="1:18" x14ac:dyDescent="0.3">
      <c r="A1603" s="1" t="s">
        <v>4712</v>
      </c>
      <c r="B1603" s="1" t="s">
        <v>26644</v>
      </c>
      <c r="C1603" s="1" t="s">
        <v>26</v>
      </c>
      <c r="D1603" s="1" t="s">
        <v>34</v>
      </c>
      <c r="E1603" s="1" t="s">
        <v>26620</v>
      </c>
      <c r="F1603" s="2">
        <v>44266</v>
      </c>
      <c r="G1603" s="1" t="s">
        <v>4713</v>
      </c>
      <c r="H1603" s="1" t="s">
        <v>4714</v>
      </c>
      <c r="I1603" s="1" t="s">
        <v>52</v>
      </c>
      <c r="J1603" s="3" t="s">
        <v>28279</v>
      </c>
      <c r="K1603">
        <v>173</v>
      </c>
      <c r="L1603" s="1" t="s">
        <v>42</v>
      </c>
      <c r="M1603" s="2">
        <v>44274</v>
      </c>
      <c r="N1603" s="1" t="s">
        <v>48</v>
      </c>
      <c r="O1603" s="1" t="s">
        <v>44</v>
      </c>
      <c r="P1603" s="1">
        <f>_3___Healthcare_Data_v1[[#This Row],[Discharge Date]]-_3___Healthcare_Data_v1[[#This Row],[Date of Admission]]</f>
        <v>8</v>
      </c>
      <c r="Q1603" s="1">
        <f>IFERROR(_3___Healthcare_Data_v1[[#This Row],[ Billing Amount ]]/_3___Healthcare_Data_v1[[#This Row],[Days in Hospital]],0)</f>
        <v>3667.4094212499999</v>
      </c>
      <c r="R1603" s="1" t="str">
        <f>IF(_3___Healthcare_Data_v1[[#This Row],[Age]]&gt;60,"Senior",IF(_3___Healthcare_Data_v1[[#This Row],[Age]]&gt;35,"Middle","Young"))</f>
        <v>Senior</v>
      </c>
    </row>
    <row r="1604" spans="1:18" x14ac:dyDescent="0.3">
      <c r="A1604" s="1" t="s">
        <v>4715</v>
      </c>
      <c r="B1604" s="1" t="s">
        <v>26723</v>
      </c>
      <c r="C1604" s="1" t="s">
        <v>26</v>
      </c>
      <c r="D1604" s="1" t="s">
        <v>34</v>
      </c>
      <c r="E1604" s="1" t="s">
        <v>26620</v>
      </c>
      <c r="F1604" s="2">
        <v>44498</v>
      </c>
      <c r="G1604" s="1" t="s">
        <v>4716</v>
      </c>
      <c r="H1604" s="1" t="s">
        <v>4717</v>
      </c>
      <c r="I1604" s="1" t="s">
        <v>56</v>
      </c>
      <c r="J1604" s="3" t="s">
        <v>28280</v>
      </c>
      <c r="K1604">
        <v>428</v>
      </c>
      <c r="L1604" s="1" t="s">
        <v>38</v>
      </c>
      <c r="M1604" s="2">
        <v>44514</v>
      </c>
      <c r="N1604" s="1" t="s">
        <v>43</v>
      </c>
      <c r="O1604" s="1" t="s">
        <v>44</v>
      </c>
      <c r="P1604" s="1">
        <f>_3___Healthcare_Data_v1[[#This Row],[Discharge Date]]-_3___Healthcare_Data_v1[[#This Row],[Date of Admission]]</f>
        <v>16</v>
      </c>
      <c r="Q1604" s="1">
        <f>IFERROR(_3___Healthcare_Data_v1[[#This Row],[ Billing Amount ]]/_3___Healthcare_Data_v1[[#This Row],[Days in Hospital]],0)</f>
        <v>1514.78168125</v>
      </c>
      <c r="R1604" s="1" t="str">
        <f>IF(_3___Healthcare_Data_v1[[#This Row],[Age]]&gt;60,"Senior",IF(_3___Healthcare_Data_v1[[#This Row],[Age]]&gt;35,"Middle","Young"))</f>
        <v>Senior</v>
      </c>
    </row>
    <row r="1605" spans="1:18" x14ac:dyDescent="0.3">
      <c r="A1605" s="1" t="s">
        <v>4718</v>
      </c>
      <c r="B1605" s="1" t="s">
        <v>26685</v>
      </c>
      <c r="C1605" s="1" t="s">
        <v>16</v>
      </c>
      <c r="D1605" s="1" t="s">
        <v>34</v>
      </c>
      <c r="E1605" s="1" t="s">
        <v>26615</v>
      </c>
      <c r="F1605" s="2">
        <v>44657</v>
      </c>
      <c r="G1605" s="1" t="s">
        <v>4719</v>
      </c>
      <c r="H1605" s="1" t="s">
        <v>4720</v>
      </c>
      <c r="I1605" s="1" t="s">
        <v>21</v>
      </c>
      <c r="J1605" s="3" t="s">
        <v>28281</v>
      </c>
      <c r="K1605">
        <v>159</v>
      </c>
      <c r="L1605" s="1" t="s">
        <v>22</v>
      </c>
      <c r="M1605" s="2">
        <v>44680</v>
      </c>
      <c r="N1605" s="1" t="s">
        <v>43</v>
      </c>
      <c r="O1605" s="1" t="s">
        <v>44</v>
      </c>
      <c r="P1605" s="1">
        <f>_3___Healthcare_Data_v1[[#This Row],[Discharge Date]]-_3___Healthcare_Data_v1[[#This Row],[Date of Admission]]</f>
        <v>23</v>
      </c>
      <c r="Q1605" s="1">
        <f>IFERROR(_3___Healthcare_Data_v1[[#This Row],[ Billing Amount ]]/_3___Healthcare_Data_v1[[#This Row],[Days in Hospital]],0)</f>
        <v>1656.2906313043479</v>
      </c>
      <c r="R1605" s="1" t="str">
        <f>IF(_3___Healthcare_Data_v1[[#This Row],[Age]]&gt;60,"Senior",IF(_3___Healthcare_Data_v1[[#This Row],[Age]]&gt;35,"Middle","Young"))</f>
        <v>Senior</v>
      </c>
    </row>
    <row r="1606" spans="1:18" x14ac:dyDescent="0.3">
      <c r="A1606" s="1" t="s">
        <v>4721</v>
      </c>
      <c r="B1606" s="1" t="s">
        <v>26653</v>
      </c>
      <c r="C1606" s="1" t="s">
        <v>26</v>
      </c>
      <c r="D1606" s="1" t="s">
        <v>27</v>
      </c>
      <c r="E1606" s="1" t="s">
        <v>26615</v>
      </c>
      <c r="F1606" s="2">
        <v>45158</v>
      </c>
      <c r="G1606" s="1" t="s">
        <v>4722</v>
      </c>
      <c r="H1606" s="1" t="s">
        <v>4723</v>
      </c>
      <c r="I1606" s="1" t="s">
        <v>56</v>
      </c>
      <c r="J1606" s="3" t="s">
        <v>28282</v>
      </c>
      <c r="K1606">
        <v>206</v>
      </c>
      <c r="L1606" s="1" t="s">
        <v>42</v>
      </c>
      <c r="M1606" s="2">
        <v>45169</v>
      </c>
      <c r="N1606" s="1" t="s">
        <v>23</v>
      </c>
      <c r="O1606" s="1" t="s">
        <v>32</v>
      </c>
      <c r="P1606" s="1">
        <f>_3___Healthcare_Data_v1[[#This Row],[Discharge Date]]-_3___Healthcare_Data_v1[[#This Row],[Date of Admission]]</f>
        <v>11</v>
      </c>
      <c r="Q1606" s="1">
        <f>IFERROR(_3___Healthcare_Data_v1[[#This Row],[ Billing Amount ]]/_3___Healthcare_Data_v1[[#This Row],[Days in Hospital]],0)</f>
        <v>271.31435754545458</v>
      </c>
      <c r="R1606" s="1" t="str">
        <f>IF(_3___Healthcare_Data_v1[[#This Row],[Age]]&gt;60,"Senior",IF(_3___Healthcare_Data_v1[[#This Row],[Age]]&gt;35,"Middle","Young"))</f>
        <v>Senior</v>
      </c>
    </row>
    <row r="1607" spans="1:18" x14ac:dyDescent="0.3">
      <c r="A1607" s="1" t="s">
        <v>4724</v>
      </c>
      <c r="B1607" s="1" t="s">
        <v>26689</v>
      </c>
      <c r="C1607" s="1" t="s">
        <v>26</v>
      </c>
      <c r="D1607" s="1" t="s">
        <v>89</v>
      </c>
      <c r="E1607" s="1" t="s">
        <v>26615</v>
      </c>
      <c r="F1607" s="2">
        <v>45027</v>
      </c>
      <c r="G1607" s="1" t="s">
        <v>4725</v>
      </c>
      <c r="H1607" s="1" t="s">
        <v>4726</v>
      </c>
      <c r="I1607" s="1" t="s">
        <v>60</v>
      </c>
      <c r="J1607" s="3" t="s">
        <v>28283</v>
      </c>
      <c r="K1607">
        <v>480</v>
      </c>
      <c r="L1607" s="1" t="s">
        <v>42</v>
      </c>
      <c r="M1607" s="2">
        <v>45046</v>
      </c>
      <c r="N1607" s="1" t="s">
        <v>23</v>
      </c>
      <c r="O1607" s="1" t="s">
        <v>32</v>
      </c>
      <c r="P1607" s="1">
        <f>_3___Healthcare_Data_v1[[#This Row],[Discharge Date]]-_3___Healthcare_Data_v1[[#This Row],[Date of Admission]]</f>
        <v>19</v>
      </c>
      <c r="Q1607" s="1">
        <f>IFERROR(_3___Healthcare_Data_v1[[#This Row],[ Billing Amount ]]/_3___Healthcare_Data_v1[[#This Row],[Days in Hospital]],0)</f>
        <v>351.06012052631576</v>
      </c>
      <c r="R1607" s="1" t="str">
        <f>IF(_3___Healthcare_Data_v1[[#This Row],[Age]]&gt;60,"Senior",IF(_3___Healthcare_Data_v1[[#This Row],[Age]]&gt;35,"Middle","Young"))</f>
        <v>Senior</v>
      </c>
    </row>
    <row r="1608" spans="1:18" x14ac:dyDescent="0.3">
      <c r="A1608" s="1" t="s">
        <v>4727</v>
      </c>
      <c r="B1608" s="1" t="s">
        <v>26967</v>
      </c>
      <c r="C1608" s="1" t="s">
        <v>16</v>
      </c>
      <c r="D1608" s="1" t="s">
        <v>49</v>
      </c>
      <c r="E1608" s="1" t="s">
        <v>28</v>
      </c>
      <c r="F1608" s="2">
        <v>45009</v>
      </c>
      <c r="G1608" s="1" t="s">
        <v>4728</v>
      </c>
      <c r="H1608" s="1" t="s">
        <v>4729</v>
      </c>
      <c r="I1608" s="1" t="s">
        <v>56</v>
      </c>
      <c r="J1608" s="3" t="s">
        <v>28284</v>
      </c>
      <c r="K1608">
        <v>354</v>
      </c>
      <c r="L1608" s="1" t="s">
        <v>42</v>
      </c>
      <c r="M1608" s="2">
        <v>45022</v>
      </c>
      <c r="N1608" s="1" t="s">
        <v>23</v>
      </c>
      <c r="O1608" s="1" t="s">
        <v>24</v>
      </c>
      <c r="P1608" s="1">
        <f>_3___Healthcare_Data_v1[[#This Row],[Discharge Date]]-_3___Healthcare_Data_v1[[#This Row],[Date of Admission]]</f>
        <v>13</v>
      </c>
      <c r="Q1608" s="1">
        <f>IFERROR(_3___Healthcare_Data_v1[[#This Row],[ Billing Amount ]]/_3___Healthcare_Data_v1[[#This Row],[Days in Hospital]],0)</f>
        <v>1138.7969176923077</v>
      </c>
      <c r="R1608" s="1" t="str">
        <f>IF(_3___Healthcare_Data_v1[[#This Row],[Age]]&gt;60,"Senior",IF(_3___Healthcare_Data_v1[[#This Row],[Age]]&gt;35,"Middle","Young"))</f>
        <v>Senior</v>
      </c>
    </row>
    <row r="1609" spans="1:18" x14ac:dyDescent="0.3">
      <c r="A1609" s="1" t="s">
        <v>4730</v>
      </c>
      <c r="B1609" s="1" t="s">
        <v>26634</v>
      </c>
      <c r="C1609" s="1" t="s">
        <v>16</v>
      </c>
      <c r="D1609" s="1" t="s">
        <v>114</v>
      </c>
      <c r="E1609" s="1" t="s">
        <v>28</v>
      </c>
      <c r="F1609" s="2">
        <v>44886</v>
      </c>
      <c r="G1609" s="1" t="s">
        <v>4731</v>
      </c>
      <c r="H1609" s="1" t="s">
        <v>4732</v>
      </c>
      <c r="I1609" s="1" t="s">
        <v>52</v>
      </c>
      <c r="J1609" s="3" t="s">
        <v>28285</v>
      </c>
      <c r="K1609">
        <v>226</v>
      </c>
      <c r="L1609" s="1" t="s">
        <v>42</v>
      </c>
      <c r="M1609" s="2">
        <v>44909</v>
      </c>
      <c r="N1609" s="1" t="s">
        <v>84</v>
      </c>
      <c r="O1609" s="1" t="s">
        <v>32</v>
      </c>
      <c r="P1609" s="1">
        <f>_3___Healthcare_Data_v1[[#This Row],[Discharge Date]]-_3___Healthcare_Data_v1[[#This Row],[Date of Admission]]</f>
        <v>23</v>
      </c>
      <c r="Q1609" s="1">
        <f>IFERROR(_3___Healthcare_Data_v1[[#This Row],[ Billing Amount ]]/_3___Healthcare_Data_v1[[#This Row],[Days in Hospital]],0)</f>
        <v>1712.1918873913044</v>
      </c>
      <c r="R1609" s="1" t="str">
        <f>IF(_3___Healthcare_Data_v1[[#This Row],[Age]]&gt;60,"Senior",IF(_3___Healthcare_Data_v1[[#This Row],[Age]]&gt;35,"Middle","Young"))</f>
        <v>Senior</v>
      </c>
    </row>
    <row r="1610" spans="1:18" x14ac:dyDescent="0.3">
      <c r="A1610" s="1" t="s">
        <v>4733</v>
      </c>
      <c r="B1610" s="1" t="s">
        <v>26720</v>
      </c>
      <c r="C1610" s="1" t="s">
        <v>16</v>
      </c>
      <c r="D1610" s="1" t="s">
        <v>62</v>
      </c>
      <c r="E1610" s="1" t="s">
        <v>26615</v>
      </c>
      <c r="F1610" s="2">
        <v>44915</v>
      </c>
      <c r="G1610" s="1" t="s">
        <v>4734</v>
      </c>
      <c r="H1610" s="1" t="s">
        <v>4735</v>
      </c>
      <c r="I1610" s="1" t="s">
        <v>60</v>
      </c>
      <c r="J1610" s="3" t="s">
        <v>28286</v>
      </c>
      <c r="K1610">
        <v>335</v>
      </c>
      <c r="L1610" s="1" t="s">
        <v>42</v>
      </c>
      <c r="M1610" s="2">
        <v>44919</v>
      </c>
      <c r="N1610" s="1" t="s">
        <v>43</v>
      </c>
      <c r="O1610" s="1" t="s">
        <v>44</v>
      </c>
      <c r="P1610" s="1">
        <f>_3___Healthcare_Data_v1[[#This Row],[Discharge Date]]-_3___Healthcare_Data_v1[[#This Row],[Date of Admission]]</f>
        <v>4</v>
      </c>
      <c r="Q1610" s="1">
        <f>IFERROR(_3___Healthcare_Data_v1[[#This Row],[ Billing Amount ]]/_3___Healthcare_Data_v1[[#This Row],[Days in Hospital]],0)</f>
        <v>9805.7657350000009</v>
      </c>
      <c r="R1610" s="1" t="str">
        <f>IF(_3___Healthcare_Data_v1[[#This Row],[Age]]&gt;60,"Senior",IF(_3___Healthcare_Data_v1[[#This Row],[Age]]&gt;35,"Middle","Young"))</f>
        <v>Senior</v>
      </c>
    </row>
    <row r="1611" spans="1:18" x14ac:dyDescent="0.3">
      <c r="A1611" s="1" t="s">
        <v>4736</v>
      </c>
      <c r="B1611" s="1" t="s">
        <v>26795</v>
      </c>
      <c r="C1611" s="1" t="s">
        <v>16</v>
      </c>
      <c r="D1611" s="1" t="s">
        <v>34</v>
      </c>
      <c r="E1611" s="1" t="s">
        <v>26615</v>
      </c>
      <c r="F1611" s="2">
        <v>43462</v>
      </c>
      <c r="G1611" s="1" t="s">
        <v>4737</v>
      </c>
      <c r="H1611" s="1" t="s">
        <v>4738</v>
      </c>
      <c r="I1611" s="1" t="s">
        <v>60</v>
      </c>
      <c r="J1611" s="3" t="s">
        <v>28287</v>
      </c>
      <c r="K1611">
        <v>469</v>
      </c>
      <c r="L1611" s="1" t="s">
        <v>22</v>
      </c>
      <c r="M1611" s="2">
        <v>43468</v>
      </c>
      <c r="N1611" s="1" t="s">
        <v>31</v>
      </c>
      <c r="O1611" s="1" t="s">
        <v>44</v>
      </c>
      <c r="P1611" s="1">
        <f>_3___Healthcare_Data_v1[[#This Row],[Discharge Date]]-_3___Healthcare_Data_v1[[#This Row],[Date of Admission]]</f>
        <v>6</v>
      </c>
      <c r="Q1611" s="1">
        <f>IFERROR(_3___Healthcare_Data_v1[[#This Row],[ Billing Amount ]]/_3___Healthcare_Data_v1[[#This Row],[Days in Hospital]],0)</f>
        <v>4584.7482583333331</v>
      </c>
      <c r="R1611" s="1" t="str">
        <f>IF(_3___Healthcare_Data_v1[[#This Row],[Age]]&gt;60,"Senior",IF(_3___Healthcare_Data_v1[[#This Row],[Age]]&gt;35,"Middle","Young"))</f>
        <v>Senior</v>
      </c>
    </row>
    <row r="1612" spans="1:18" x14ac:dyDescent="0.3">
      <c r="A1612" s="1" t="s">
        <v>4739</v>
      </c>
      <c r="B1612" s="1" t="s">
        <v>26776</v>
      </c>
      <c r="C1612" s="1" t="s">
        <v>16</v>
      </c>
      <c r="D1612" s="1" t="s">
        <v>34</v>
      </c>
      <c r="E1612" s="1" t="s">
        <v>18</v>
      </c>
      <c r="F1612" s="2">
        <v>44036</v>
      </c>
      <c r="G1612" s="1" t="s">
        <v>4740</v>
      </c>
      <c r="H1612" s="1" t="s">
        <v>4741</v>
      </c>
      <c r="I1612" s="1" t="s">
        <v>56</v>
      </c>
      <c r="J1612" s="3" t="s">
        <v>28288</v>
      </c>
      <c r="K1612">
        <v>449</v>
      </c>
      <c r="L1612" s="1" t="s">
        <v>38</v>
      </c>
      <c r="M1612" s="2">
        <v>44063</v>
      </c>
      <c r="N1612" s="1" t="s">
        <v>84</v>
      </c>
      <c r="O1612" s="1" t="s">
        <v>24</v>
      </c>
      <c r="P1612" s="1">
        <f>_3___Healthcare_Data_v1[[#This Row],[Discharge Date]]-_3___Healthcare_Data_v1[[#This Row],[Date of Admission]]</f>
        <v>27</v>
      </c>
      <c r="Q1612" s="1">
        <f>IFERROR(_3___Healthcare_Data_v1[[#This Row],[ Billing Amount ]]/_3___Healthcare_Data_v1[[#This Row],[Days in Hospital]],0)</f>
        <v>1791.294135925926</v>
      </c>
      <c r="R1612" s="1" t="str">
        <f>IF(_3___Healthcare_Data_v1[[#This Row],[Age]]&gt;60,"Senior",IF(_3___Healthcare_Data_v1[[#This Row],[Age]]&gt;35,"Middle","Young"))</f>
        <v>Senior</v>
      </c>
    </row>
    <row r="1613" spans="1:18" x14ac:dyDescent="0.3">
      <c r="A1613" s="1" t="s">
        <v>4742</v>
      </c>
      <c r="B1613" s="1" t="s">
        <v>26664</v>
      </c>
      <c r="C1613" s="1" t="s">
        <v>26</v>
      </c>
      <c r="D1613" s="1" t="s">
        <v>62</v>
      </c>
      <c r="E1613" s="1" t="s">
        <v>28</v>
      </c>
      <c r="F1613" s="2">
        <v>43652</v>
      </c>
      <c r="G1613" s="1" t="s">
        <v>4743</v>
      </c>
      <c r="H1613" s="1" t="s">
        <v>4744</v>
      </c>
      <c r="I1613" s="1" t="s">
        <v>52</v>
      </c>
      <c r="J1613" s="3" t="s">
        <v>28289</v>
      </c>
      <c r="K1613">
        <v>388</v>
      </c>
      <c r="L1613" s="1" t="s">
        <v>42</v>
      </c>
      <c r="M1613" s="2">
        <v>43674</v>
      </c>
      <c r="N1613" s="1" t="s">
        <v>48</v>
      </c>
      <c r="O1613" s="1" t="s">
        <v>44</v>
      </c>
      <c r="P1613" s="1">
        <f>_3___Healthcare_Data_v1[[#This Row],[Discharge Date]]-_3___Healthcare_Data_v1[[#This Row],[Date of Admission]]</f>
        <v>22</v>
      </c>
      <c r="Q1613" s="1">
        <f>IFERROR(_3___Healthcare_Data_v1[[#This Row],[ Billing Amount ]]/_3___Healthcare_Data_v1[[#This Row],[Days in Hospital]],0)</f>
        <v>1282.6050522727273</v>
      </c>
      <c r="R1613" s="1" t="str">
        <f>IF(_3___Healthcare_Data_v1[[#This Row],[Age]]&gt;60,"Senior",IF(_3___Healthcare_Data_v1[[#This Row],[Age]]&gt;35,"Middle","Young"))</f>
        <v>Senior</v>
      </c>
    </row>
    <row r="1614" spans="1:18" x14ac:dyDescent="0.3">
      <c r="A1614" s="1" t="s">
        <v>4745</v>
      </c>
      <c r="B1614" s="1" t="s">
        <v>26697</v>
      </c>
      <c r="C1614" s="1" t="s">
        <v>16</v>
      </c>
      <c r="D1614" s="1" t="s">
        <v>49</v>
      </c>
      <c r="E1614" s="1" t="s">
        <v>18</v>
      </c>
      <c r="F1614" s="2">
        <v>43744</v>
      </c>
      <c r="G1614" s="1" t="s">
        <v>772</v>
      </c>
      <c r="H1614" s="1" t="s">
        <v>4746</v>
      </c>
      <c r="I1614" s="1" t="s">
        <v>56</v>
      </c>
      <c r="J1614" s="3" t="s">
        <v>28290</v>
      </c>
      <c r="K1614">
        <v>187</v>
      </c>
      <c r="L1614" s="1" t="s">
        <v>42</v>
      </c>
      <c r="M1614" s="2">
        <v>43772</v>
      </c>
      <c r="N1614" s="1" t="s">
        <v>84</v>
      </c>
      <c r="O1614" s="1" t="s">
        <v>32</v>
      </c>
      <c r="P1614" s="1">
        <f>_3___Healthcare_Data_v1[[#This Row],[Discharge Date]]-_3___Healthcare_Data_v1[[#This Row],[Date of Admission]]</f>
        <v>28</v>
      </c>
      <c r="Q1614" s="1">
        <f>IFERROR(_3___Healthcare_Data_v1[[#This Row],[ Billing Amount ]]/_3___Healthcare_Data_v1[[#This Row],[Days in Hospital]],0)</f>
        <v>926.42088607142864</v>
      </c>
      <c r="R1614" s="1" t="str">
        <f>IF(_3___Healthcare_Data_v1[[#This Row],[Age]]&gt;60,"Senior",IF(_3___Healthcare_Data_v1[[#This Row],[Age]]&gt;35,"Middle","Young"))</f>
        <v>Senior</v>
      </c>
    </row>
    <row r="1615" spans="1:18" x14ac:dyDescent="0.3">
      <c r="A1615" s="1" t="s">
        <v>2689</v>
      </c>
      <c r="B1615" s="1" t="s">
        <v>26700</v>
      </c>
      <c r="C1615" s="1" t="s">
        <v>26</v>
      </c>
      <c r="D1615" s="1" t="s">
        <v>89</v>
      </c>
      <c r="E1615" s="1" t="s">
        <v>26615</v>
      </c>
      <c r="F1615" s="2">
        <v>44669</v>
      </c>
      <c r="G1615" s="1" t="s">
        <v>4747</v>
      </c>
      <c r="H1615" s="1" t="s">
        <v>4748</v>
      </c>
      <c r="I1615" s="1" t="s">
        <v>60</v>
      </c>
      <c r="J1615" s="3" t="s">
        <v>28291</v>
      </c>
      <c r="K1615">
        <v>337</v>
      </c>
      <c r="L1615" s="1" t="s">
        <v>38</v>
      </c>
      <c r="M1615" s="2">
        <v>44693</v>
      </c>
      <c r="N1615" s="1" t="s">
        <v>31</v>
      </c>
      <c r="O1615" s="1" t="s">
        <v>24</v>
      </c>
      <c r="P1615" s="1">
        <f>_3___Healthcare_Data_v1[[#This Row],[Discharge Date]]-_3___Healthcare_Data_v1[[#This Row],[Date of Admission]]</f>
        <v>24</v>
      </c>
      <c r="Q1615" s="1">
        <f>IFERROR(_3___Healthcare_Data_v1[[#This Row],[ Billing Amount ]]/_3___Healthcare_Data_v1[[#This Row],[Days in Hospital]],0)</f>
        <v>384.88950312499998</v>
      </c>
      <c r="R1615" s="1" t="str">
        <f>IF(_3___Healthcare_Data_v1[[#This Row],[Age]]&gt;60,"Senior",IF(_3___Healthcare_Data_v1[[#This Row],[Age]]&gt;35,"Middle","Young"))</f>
        <v>Senior</v>
      </c>
    </row>
    <row r="1616" spans="1:18" x14ac:dyDescent="0.3">
      <c r="A1616" s="1" t="s">
        <v>4749</v>
      </c>
      <c r="B1616" s="1" t="s">
        <v>26928</v>
      </c>
      <c r="C1616" s="1" t="s">
        <v>16</v>
      </c>
      <c r="D1616" s="1" t="s">
        <v>17</v>
      </c>
      <c r="E1616" s="1" t="s">
        <v>35</v>
      </c>
      <c r="F1616" s="2">
        <v>44821</v>
      </c>
      <c r="G1616" s="1" t="s">
        <v>4750</v>
      </c>
      <c r="H1616" s="1" t="s">
        <v>4751</v>
      </c>
      <c r="I1616" s="1" t="s">
        <v>52</v>
      </c>
      <c r="J1616" s="3" t="s">
        <v>28292</v>
      </c>
      <c r="K1616">
        <v>243</v>
      </c>
      <c r="L1616" s="1" t="s">
        <v>42</v>
      </c>
      <c r="M1616" s="2">
        <v>44822</v>
      </c>
      <c r="N1616" s="1" t="s">
        <v>43</v>
      </c>
      <c r="O1616" s="1" t="s">
        <v>24</v>
      </c>
      <c r="P1616" s="1">
        <f>_3___Healthcare_Data_v1[[#This Row],[Discharge Date]]-_3___Healthcare_Data_v1[[#This Row],[Date of Admission]]</f>
        <v>1</v>
      </c>
      <c r="Q1616" s="1">
        <f>IFERROR(_3___Healthcare_Data_v1[[#This Row],[ Billing Amount ]]/_3___Healthcare_Data_v1[[#This Row],[Days in Hospital]],0)</f>
        <v>4995.405616</v>
      </c>
      <c r="R1616" s="1" t="str">
        <f>IF(_3___Healthcare_Data_v1[[#This Row],[Age]]&gt;60,"Senior",IF(_3___Healthcare_Data_v1[[#This Row],[Age]]&gt;35,"Middle","Young"))</f>
        <v>Senior</v>
      </c>
    </row>
    <row r="1617" spans="1:18" x14ac:dyDescent="0.3">
      <c r="A1617" s="1" t="s">
        <v>3435</v>
      </c>
      <c r="B1617" s="1" t="s">
        <v>26803</v>
      </c>
      <c r="C1617" s="1" t="s">
        <v>16</v>
      </c>
      <c r="D1617" s="1" t="s">
        <v>27</v>
      </c>
      <c r="E1617" s="1" t="s">
        <v>18</v>
      </c>
      <c r="F1617" s="2">
        <v>43728</v>
      </c>
      <c r="G1617" s="1" t="s">
        <v>4752</v>
      </c>
      <c r="H1617" s="1" t="s">
        <v>4753</v>
      </c>
      <c r="I1617" s="1" t="s">
        <v>26607</v>
      </c>
      <c r="J1617" s="3" t="s">
        <v>28293</v>
      </c>
      <c r="K1617">
        <v>101</v>
      </c>
      <c r="L1617" s="1" t="s">
        <v>42</v>
      </c>
      <c r="M1617" s="2">
        <v>43733</v>
      </c>
      <c r="N1617" s="1" t="s">
        <v>23</v>
      </c>
      <c r="O1617" s="1" t="s">
        <v>32</v>
      </c>
      <c r="P1617" s="1">
        <f>_3___Healthcare_Data_v1[[#This Row],[Discharge Date]]-_3___Healthcare_Data_v1[[#This Row],[Date of Admission]]</f>
        <v>5</v>
      </c>
      <c r="Q1617" s="1">
        <f>IFERROR(_3___Healthcare_Data_v1[[#This Row],[ Billing Amount ]]/_3___Healthcare_Data_v1[[#This Row],[Days in Hospital]],0)</f>
        <v>2492.8172</v>
      </c>
      <c r="R1617" s="1" t="str">
        <f>IF(_3___Healthcare_Data_v1[[#This Row],[Age]]&gt;60,"Senior",IF(_3___Healthcare_Data_v1[[#This Row],[Age]]&gt;35,"Middle","Young"))</f>
        <v>Senior</v>
      </c>
    </row>
    <row r="1618" spans="1:18" x14ac:dyDescent="0.3">
      <c r="A1618" s="1" t="s">
        <v>4754</v>
      </c>
      <c r="B1618" s="1" t="s">
        <v>26845</v>
      </c>
      <c r="C1618" s="1" t="s">
        <v>16</v>
      </c>
      <c r="D1618" s="1" t="s">
        <v>114</v>
      </c>
      <c r="E1618" s="1" t="s">
        <v>28</v>
      </c>
      <c r="F1618" s="2">
        <v>44605</v>
      </c>
      <c r="G1618" s="1" t="s">
        <v>4755</v>
      </c>
      <c r="H1618" s="1" t="s">
        <v>4756</v>
      </c>
      <c r="I1618" s="1" t="s">
        <v>60</v>
      </c>
      <c r="J1618" s="3" t="s">
        <v>28294</v>
      </c>
      <c r="K1618">
        <v>132</v>
      </c>
      <c r="L1618" s="1" t="s">
        <v>38</v>
      </c>
      <c r="M1618" s="2">
        <v>44608</v>
      </c>
      <c r="N1618" s="1" t="s">
        <v>48</v>
      </c>
      <c r="O1618" s="1" t="s">
        <v>44</v>
      </c>
      <c r="P1618" s="1">
        <f>_3___Healthcare_Data_v1[[#This Row],[Discharge Date]]-_3___Healthcare_Data_v1[[#This Row],[Date of Admission]]</f>
        <v>3</v>
      </c>
      <c r="Q1618" s="1">
        <f>IFERROR(_3___Healthcare_Data_v1[[#This Row],[ Billing Amount ]]/_3___Healthcare_Data_v1[[#This Row],[Days in Hospital]],0)</f>
        <v>1980.0385933333334</v>
      </c>
      <c r="R1618" s="1" t="str">
        <f>IF(_3___Healthcare_Data_v1[[#This Row],[Age]]&gt;60,"Senior",IF(_3___Healthcare_Data_v1[[#This Row],[Age]]&gt;35,"Middle","Young"))</f>
        <v>Senior</v>
      </c>
    </row>
    <row r="1619" spans="1:18" x14ac:dyDescent="0.3">
      <c r="A1619" s="1" t="s">
        <v>4757</v>
      </c>
      <c r="B1619" s="1" t="s">
        <v>26622</v>
      </c>
      <c r="C1619" s="1" t="s">
        <v>26</v>
      </c>
      <c r="D1619" s="1" t="s">
        <v>89</v>
      </c>
      <c r="E1619" s="1" t="s">
        <v>18</v>
      </c>
      <c r="F1619" s="2">
        <v>45162</v>
      </c>
      <c r="G1619" s="1" t="s">
        <v>4758</v>
      </c>
      <c r="H1619" s="1" t="s">
        <v>4759</v>
      </c>
      <c r="I1619" s="1" t="s">
        <v>56</v>
      </c>
      <c r="J1619" s="3" t="s">
        <v>28295</v>
      </c>
      <c r="K1619">
        <v>475</v>
      </c>
      <c r="L1619" s="1" t="s">
        <v>42</v>
      </c>
      <c r="M1619" s="2">
        <v>45189</v>
      </c>
      <c r="N1619" s="1" t="s">
        <v>23</v>
      </c>
      <c r="O1619" s="1" t="s">
        <v>24</v>
      </c>
      <c r="P1619" s="1">
        <f>_3___Healthcare_Data_v1[[#This Row],[Discharge Date]]-_3___Healthcare_Data_v1[[#This Row],[Date of Admission]]</f>
        <v>27</v>
      </c>
      <c r="Q1619" s="1">
        <f>IFERROR(_3___Healthcare_Data_v1[[#This Row],[ Billing Amount ]]/_3___Healthcare_Data_v1[[#This Row],[Days in Hospital]],0)</f>
        <v>619.53136148148144</v>
      </c>
      <c r="R1619" s="1" t="str">
        <f>IF(_3___Healthcare_Data_v1[[#This Row],[Age]]&gt;60,"Senior",IF(_3___Healthcare_Data_v1[[#This Row],[Age]]&gt;35,"Middle","Young"))</f>
        <v>Senior</v>
      </c>
    </row>
    <row r="1620" spans="1:18" x14ac:dyDescent="0.3">
      <c r="A1620" s="1" t="s">
        <v>4760</v>
      </c>
      <c r="B1620" s="1" t="s">
        <v>26710</v>
      </c>
      <c r="C1620" s="1" t="s">
        <v>16</v>
      </c>
      <c r="D1620" s="1" t="s">
        <v>114</v>
      </c>
      <c r="E1620" s="1" t="s">
        <v>69</v>
      </c>
      <c r="F1620" s="2">
        <v>43999</v>
      </c>
      <c r="G1620" s="1" t="s">
        <v>4761</v>
      </c>
      <c r="H1620" s="1" t="s">
        <v>4762</v>
      </c>
      <c r="I1620" s="1" t="s">
        <v>26607</v>
      </c>
      <c r="J1620" s="3" t="s">
        <v>28296</v>
      </c>
      <c r="K1620">
        <v>238</v>
      </c>
      <c r="L1620" s="1" t="s">
        <v>38</v>
      </c>
      <c r="M1620" s="2">
        <v>44008</v>
      </c>
      <c r="N1620" s="1" t="s">
        <v>84</v>
      </c>
      <c r="O1620" s="1" t="s">
        <v>44</v>
      </c>
      <c r="P1620" s="1">
        <f>_3___Healthcare_Data_v1[[#This Row],[Discharge Date]]-_3___Healthcare_Data_v1[[#This Row],[Date of Admission]]</f>
        <v>9</v>
      </c>
      <c r="Q1620" s="1">
        <f>IFERROR(_3___Healthcare_Data_v1[[#This Row],[ Billing Amount ]]/_3___Healthcare_Data_v1[[#This Row],[Days in Hospital]],0)</f>
        <v>4021.825951111111</v>
      </c>
      <c r="R1620" s="1" t="str">
        <f>IF(_3___Healthcare_Data_v1[[#This Row],[Age]]&gt;60,"Senior",IF(_3___Healthcare_Data_v1[[#This Row],[Age]]&gt;35,"Middle","Young"))</f>
        <v>Senior</v>
      </c>
    </row>
    <row r="1621" spans="1:18" x14ac:dyDescent="0.3">
      <c r="A1621" s="1" t="s">
        <v>4763</v>
      </c>
      <c r="B1621" s="1" t="s">
        <v>26649</v>
      </c>
      <c r="C1621" s="1" t="s">
        <v>26</v>
      </c>
      <c r="D1621" s="1" t="s">
        <v>229</v>
      </c>
      <c r="E1621" s="1" t="s">
        <v>26620</v>
      </c>
      <c r="F1621" s="2">
        <v>44876</v>
      </c>
      <c r="G1621" s="1" t="s">
        <v>4764</v>
      </c>
      <c r="H1621" s="1" t="s">
        <v>4765</v>
      </c>
      <c r="I1621" s="1" t="s">
        <v>26607</v>
      </c>
      <c r="J1621" s="3" t="s">
        <v>28297</v>
      </c>
      <c r="K1621">
        <v>237</v>
      </c>
      <c r="L1621" s="1" t="s">
        <v>42</v>
      </c>
      <c r="M1621" s="2">
        <v>44896</v>
      </c>
      <c r="N1621" s="1" t="s">
        <v>23</v>
      </c>
      <c r="O1621" s="1" t="s">
        <v>32</v>
      </c>
      <c r="P1621" s="1">
        <f>_3___Healthcare_Data_v1[[#This Row],[Discharge Date]]-_3___Healthcare_Data_v1[[#This Row],[Date of Admission]]</f>
        <v>20</v>
      </c>
      <c r="Q1621" s="1">
        <f>IFERROR(_3___Healthcare_Data_v1[[#This Row],[ Billing Amount ]]/_3___Healthcare_Data_v1[[#This Row],[Days in Hospital]],0)</f>
        <v>340.64914929999998</v>
      </c>
      <c r="R1621" s="1" t="str">
        <f>IF(_3___Healthcare_Data_v1[[#This Row],[Age]]&gt;60,"Senior",IF(_3___Healthcare_Data_v1[[#This Row],[Age]]&gt;35,"Middle","Young"))</f>
        <v>Senior</v>
      </c>
    </row>
    <row r="1622" spans="1:18" x14ac:dyDescent="0.3">
      <c r="A1622" s="1" t="s">
        <v>4766</v>
      </c>
      <c r="B1622" s="1" t="s">
        <v>26679</v>
      </c>
      <c r="C1622" s="1" t="s">
        <v>16</v>
      </c>
      <c r="D1622" s="1" t="s">
        <v>114</v>
      </c>
      <c r="E1622" s="1" t="s">
        <v>28</v>
      </c>
      <c r="F1622" s="2">
        <v>44728</v>
      </c>
      <c r="G1622" s="1" t="s">
        <v>4767</v>
      </c>
      <c r="H1622" s="1" t="s">
        <v>4768</v>
      </c>
      <c r="I1622" s="1" t="s">
        <v>56</v>
      </c>
      <c r="J1622" s="3" t="s">
        <v>28298</v>
      </c>
      <c r="K1622">
        <v>234</v>
      </c>
      <c r="L1622" s="1" t="s">
        <v>38</v>
      </c>
      <c r="M1622" s="2">
        <v>44751</v>
      </c>
      <c r="N1622" s="1" t="s">
        <v>23</v>
      </c>
      <c r="O1622" s="1" t="s">
        <v>44</v>
      </c>
      <c r="P1622" s="1">
        <f>_3___Healthcare_Data_v1[[#This Row],[Discharge Date]]-_3___Healthcare_Data_v1[[#This Row],[Date of Admission]]</f>
        <v>23</v>
      </c>
      <c r="Q1622" s="1">
        <f>IFERROR(_3___Healthcare_Data_v1[[#This Row],[ Billing Amount ]]/_3___Healthcare_Data_v1[[#This Row],[Days in Hospital]],0)</f>
        <v>1825.4785304347827</v>
      </c>
      <c r="R1622" s="1" t="str">
        <f>IF(_3___Healthcare_Data_v1[[#This Row],[Age]]&gt;60,"Senior",IF(_3___Healthcare_Data_v1[[#This Row],[Age]]&gt;35,"Middle","Young"))</f>
        <v>Senior</v>
      </c>
    </row>
    <row r="1623" spans="1:18" x14ac:dyDescent="0.3">
      <c r="A1623" s="1" t="s">
        <v>4769</v>
      </c>
      <c r="B1623" s="1" t="s">
        <v>26928</v>
      </c>
      <c r="C1623" s="1" t="s">
        <v>26</v>
      </c>
      <c r="D1623" s="1" t="s">
        <v>114</v>
      </c>
      <c r="E1623" s="1" t="s">
        <v>35</v>
      </c>
      <c r="F1623" s="2">
        <v>43506</v>
      </c>
      <c r="G1623" s="1" t="s">
        <v>4770</v>
      </c>
      <c r="H1623" s="1" t="s">
        <v>4771</v>
      </c>
      <c r="I1623" s="1" t="s">
        <v>21</v>
      </c>
      <c r="J1623" s="3" t="s">
        <v>28299</v>
      </c>
      <c r="K1623">
        <v>253</v>
      </c>
      <c r="L1623" s="1" t="s">
        <v>22</v>
      </c>
      <c r="M1623" s="2">
        <v>43512</v>
      </c>
      <c r="N1623" s="1" t="s">
        <v>48</v>
      </c>
      <c r="O1623" s="1" t="s">
        <v>44</v>
      </c>
      <c r="P1623" s="1">
        <f>_3___Healthcare_Data_v1[[#This Row],[Discharge Date]]-_3___Healthcare_Data_v1[[#This Row],[Date of Admission]]</f>
        <v>6</v>
      </c>
      <c r="Q1623" s="1">
        <f>IFERROR(_3___Healthcare_Data_v1[[#This Row],[ Billing Amount ]]/_3___Healthcare_Data_v1[[#This Row],[Days in Hospital]],0)</f>
        <v>2382.3131516666667</v>
      </c>
      <c r="R1623" s="1" t="str">
        <f>IF(_3___Healthcare_Data_v1[[#This Row],[Age]]&gt;60,"Senior",IF(_3___Healthcare_Data_v1[[#This Row],[Age]]&gt;35,"Middle","Young"))</f>
        <v>Senior</v>
      </c>
    </row>
    <row r="1624" spans="1:18" x14ac:dyDescent="0.3">
      <c r="A1624" s="1" t="s">
        <v>4772</v>
      </c>
      <c r="B1624" s="1" t="s">
        <v>26822</v>
      </c>
      <c r="C1624" s="1" t="s">
        <v>16</v>
      </c>
      <c r="D1624" s="1" t="s">
        <v>17</v>
      </c>
      <c r="E1624" s="1" t="s">
        <v>35</v>
      </c>
      <c r="F1624" s="2">
        <v>44647</v>
      </c>
      <c r="G1624" s="1" t="s">
        <v>4773</v>
      </c>
      <c r="H1624" s="1" t="s">
        <v>4774</v>
      </c>
      <c r="I1624" s="1" t="s">
        <v>56</v>
      </c>
      <c r="J1624" s="3" t="s">
        <v>28300</v>
      </c>
      <c r="K1624">
        <v>440</v>
      </c>
      <c r="L1624" s="1" t="s">
        <v>42</v>
      </c>
      <c r="M1624" s="2">
        <v>44657</v>
      </c>
      <c r="N1624" s="1" t="s">
        <v>48</v>
      </c>
      <c r="O1624" s="1" t="s">
        <v>32</v>
      </c>
      <c r="P1624" s="1">
        <f>_3___Healthcare_Data_v1[[#This Row],[Discharge Date]]-_3___Healthcare_Data_v1[[#This Row],[Date of Admission]]</f>
        <v>10</v>
      </c>
      <c r="Q1624" s="1">
        <f>IFERROR(_3___Healthcare_Data_v1[[#This Row],[ Billing Amount ]]/_3___Healthcare_Data_v1[[#This Row],[Days in Hospital]],0)</f>
        <v>860.5178196999999</v>
      </c>
      <c r="R1624" s="1" t="str">
        <f>IF(_3___Healthcare_Data_v1[[#This Row],[Age]]&gt;60,"Senior",IF(_3___Healthcare_Data_v1[[#This Row],[Age]]&gt;35,"Middle","Young"))</f>
        <v>Senior</v>
      </c>
    </row>
    <row r="1625" spans="1:18" x14ac:dyDescent="0.3">
      <c r="A1625" s="1" t="s">
        <v>3557</v>
      </c>
      <c r="B1625" s="1" t="s">
        <v>26980</v>
      </c>
      <c r="C1625" s="1" t="s">
        <v>16</v>
      </c>
      <c r="D1625" s="1" t="s">
        <v>17</v>
      </c>
      <c r="E1625" s="1" t="s">
        <v>26615</v>
      </c>
      <c r="F1625" s="2">
        <v>43785</v>
      </c>
      <c r="G1625" s="1" t="s">
        <v>4775</v>
      </c>
      <c r="H1625" s="1" t="s">
        <v>4776</v>
      </c>
      <c r="I1625" s="1" t="s">
        <v>26607</v>
      </c>
      <c r="J1625" s="3" t="s">
        <v>28301</v>
      </c>
      <c r="K1625">
        <v>121</v>
      </c>
      <c r="L1625" s="1" t="s">
        <v>42</v>
      </c>
      <c r="M1625" s="2">
        <v>43795</v>
      </c>
      <c r="N1625" s="1" t="s">
        <v>43</v>
      </c>
      <c r="O1625" s="1" t="s">
        <v>24</v>
      </c>
      <c r="P1625" s="1">
        <f>_3___Healthcare_Data_v1[[#This Row],[Discharge Date]]-_3___Healthcare_Data_v1[[#This Row],[Date of Admission]]</f>
        <v>10</v>
      </c>
      <c r="Q1625" s="1">
        <f>IFERROR(_3___Healthcare_Data_v1[[#This Row],[ Billing Amount ]]/_3___Healthcare_Data_v1[[#This Row],[Days in Hospital]],0)</f>
        <v>3845.0791920000001</v>
      </c>
      <c r="R1625" s="1" t="str">
        <f>IF(_3___Healthcare_Data_v1[[#This Row],[Age]]&gt;60,"Senior",IF(_3___Healthcare_Data_v1[[#This Row],[Age]]&gt;35,"Middle","Young"))</f>
        <v>Senior</v>
      </c>
    </row>
    <row r="1626" spans="1:18" x14ac:dyDescent="0.3">
      <c r="A1626" s="1" t="s">
        <v>4777</v>
      </c>
      <c r="B1626" s="1" t="s">
        <v>26822</v>
      </c>
      <c r="C1626" s="1" t="s">
        <v>26</v>
      </c>
      <c r="D1626" s="1" t="s">
        <v>27</v>
      </c>
      <c r="E1626" s="1" t="s">
        <v>69</v>
      </c>
      <c r="F1626" s="2">
        <v>44274</v>
      </c>
      <c r="G1626" s="1" t="s">
        <v>4778</v>
      </c>
      <c r="H1626" s="1" t="s">
        <v>4779</v>
      </c>
      <c r="I1626" s="1" t="s">
        <v>21</v>
      </c>
      <c r="J1626" s="3" t="s">
        <v>28302</v>
      </c>
      <c r="K1626">
        <v>478</v>
      </c>
      <c r="L1626" s="1" t="s">
        <v>38</v>
      </c>
      <c r="M1626" s="2">
        <v>44292</v>
      </c>
      <c r="N1626" s="1" t="s">
        <v>48</v>
      </c>
      <c r="O1626" s="1" t="s">
        <v>44</v>
      </c>
      <c r="P1626" s="1">
        <f>_3___Healthcare_Data_v1[[#This Row],[Discharge Date]]-_3___Healthcare_Data_v1[[#This Row],[Date of Admission]]</f>
        <v>18</v>
      </c>
      <c r="Q1626" s="1">
        <f>IFERROR(_3___Healthcare_Data_v1[[#This Row],[ Billing Amount ]]/_3___Healthcare_Data_v1[[#This Row],[Days in Hospital]],0)</f>
        <v>1309.1085477777779</v>
      </c>
      <c r="R1626" s="1" t="str">
        <f>IF(_3___Healthcare_Data_v1[[#This Row],[Age]]&gt;60,"Senior",IF(_3___Healthcare_Data_v1[[#This Row],[Age]]&gt;35,"Middle","Young"))</f>
        <v>Senior</v>
      </c>
    </row>
    <row r="1627" spans="1:18" x14ac:dyDescent="0.3">
      <c r="A1627" s="1" t="s">
        <v>4780</v>
      </c>
      <c r="B1627" s="1" t="s">
        <v>26700</v>
      </c>
      <c r="C1627" s="1" t="s">
        <v>26</v>
      </c>
      <c r="D1627" s="1" t="s">
        <v>27</v>
      </c>
      <c r="E1627" s="1" t="s">
        <v>26620</v>
      </c>
      <c r="F1627" s="2">
        <v>44855</v>
      </c>
      <c r="G1627" s="1" t="s">
        <v>4781</v>
      </c>
      <c r="H1627" s="1" t="s">
        <v>4782</v>
      </c>
      <c r="I1627" s="1" t="s">
        <v>26607</v>
      </c>
      <c r="J1627" s="3" t="s">
        <v>28303</v>
      </c>
      <c r="K1627">
        <v>164</v>
      </c>
      <c r="L1627" s="1" t="s">
        <v>38</v>
      </c>
      <c r="M1627" s="2">
        <v>44883</v>
      </c>
      <c r="N1627" s="1" t="s">
        <v>31</v>
      </c>
      <c r="O1627" s="1" t="s">
        <v>44</v>
      </c>
      <c r="P1627" s="1">
        <f>_3___Healthcare_Data_v1[[#This Row],[Discharge Date]]-_3___Healthcare_Data_v1[[#This Row],[Date of Admission]]</f>
        <v>28</v>
      </c>
      <c r="Q1627" s="1">
        <f>IFERROR(_3___Healthcare_Data_v1[[#This Row],[ Billing Amount ]]/_3___Healthcare_Data_v1[[#This Row],[Days in Hospital]],0)</f>
        <v>525.02827857142859</v>
      </c>
      <c r="R1627" s="1" t="str">
        <f>IF(_3___Healthcare_Data_v1[[#This Row],[Age]]&gt;60,"Senior",IF(_3___Healthcare_Data_v1[[#This Row],[Age]]&gt;35,"Middle","Young"))</f>
        <v>Senior</v>
      </c>
    </row>
    <row r="1628" spans="1:18" x14ac:dyDescent="0.3">
      <c r="A1628" s="1" t="s">
        <v>4783</v>
      </c>
      <c r="B1628" s="1" t="s">
        <v>26624</v>
      </c>
      <c r="C1628" s="1" t="s">
        <v>26</v>
      </c>
      <c r="D1628" s="1" t="s">
        <v>62</v>
      </c>
      <c r="E1628" s="1" t="s">
        <v>26620</v>
      </c>
      <c r="F1628" s="2">
        <v>44584</v>
      </c>
      <c r="G1628" s="1" t="s">
        <v>4784</v>
      </c>
      <c r="H1628" s="1" t="s">
        <v>4785</v>
      </c>
      <c r="I1628" s="1" t="s">
        <v>26607</v>
      </c>
      <c r="J1628" s="3" t="s">
        <v>28304</v>
      </c>
      <c r="K1628">
        <v>204</v>
      </c>
      <c r="L1628" s="1" t="s">
        <v>38</v>
      </c>
      <c r="M1628" s="2">
        <v>44610</v>
      </c>
      <c r="N1628" s="1" t="s">
        <v>48</v>
      </c>
      <c r="O1628" s="1" t="s">
        <v>32</v>
      </c>
      <c r="P1628" s="1">
        <f>_3___Healthcare_Data_v1[[#This Row],[Discharge Date]]-_3___Healthcare_Data_v1[[#This Row],[Date of Admission]]</f>
        <v>26</v>
      </c>
      <c r="Q1628" s="1">
        <f>IFERROR(_3___Healthcare_Data_v1[[#This Row],[ Billing Amount ]]/_3___Healthcare_Data_v1[[#This Row],[Days in Hospital]],0)</f>
        <v>1069.389211923077</v>
      </c>
      <c r="R1628" s="1" t="str">
        <f>IF(_3___Healthcare_Data_v1[[#This Row],[Age]]&gt;60,"Senior",IF(_3___Healthcare_Data_v1[[#This Row],[Age]]&gt;35,"Middle","Young"))</f>
        <v>Senior</v>
      </c>
    </row>
    <row r="1629" spans="1:18" x14ac:dyDescent="0.3">
      <c r="A1629" s="1" t="s">
        <v>4786</v>
      </c>
      <c r="B1629" s="1" t="s">
        <v>26644</v>
      </c>
      <c r="C1629" s="1" t="s">
        <v>26</v>
      </c>
      <c r="D1629" s="1" t="s">
        <v>49</v>
      </c>
      <c r="E1629" s="1" t="s">
        <v>26620</v>
      </c>
      <c r="F1629" s="2">
        <v>45146</v>
      </c>
      <c r="G1629" s="1" t="s">
        <v>4787</v>
      </c>
      <c r="H1629" s="1" t="s">
        <v>4788</v>
      </c>
      <c r="I1629" s="1" t="s">
        <v>56</v>
      </c>
      <c r="J1629" s="3" t="s">
        <v>28305</v>
      </c>
      <c r="K1629">
        <v>108</v>
      </c>
      <c r="L1629" s="1" t="s">
        <v>42</v>
      </c>
      <c r="M1629" s="2">
        <v>45157</v>
      </c>
      <c r="N1629" s="1" t="s">
        <v>43</v>
      </c>
      <c r="O1629" s="1" t="s">
        <v>44</v>
      </c>
      <c r="P1629" s="1">
        <f>_3___Healthcare_Data_v1[[#This Row],[Discharge Date]]-_3___Healthcare_Data_v1[[#This Row],[Date of Admission]]</f>
        <v>11</v>
      </c>
      <c r="Q1629" s="1">
        <f>IFERROR(_3___Healthcare_Data_v1[[#This Row],[ Billing Amount ]]/_3___Healthcare_Data_v1[[#This Row],[Days in Hospital]],0)</f>
        <v>2858.8526054545455</v>
      </c>
      <c r="R1629" s="1" t="str">
        <f>IF(_3___Healthcare_Data_v1[[#This Row],[Age]]&gt;60,"Senior",IF(_3___Healthcare_Data_v1[[#This Row],[Age]]&gt;35,"Middle","Young"))</f>
        <v>Senior</v>
      </c>
    </row>
    <row r="1630" spans="1:18" x14ac:dyDescent="0.3">
      <c r="A1630" s="1" t="s">
        <v>4789</v>
      </c>
      <c r="B1630" s="1" t="s">
        <v>26755</v>
      </c>
      <c r="C1630" s="1" t="s">
        <v>26</v>
      </c>
      <c r="D1630" s="1" t="s">
        <v>62</v>
      </c>
      <c r="E1630" s="1" t="s">
        <v>26620</v>
      </c>
      <c r="F1630" s="2">
        <v>44470</v>
      </c>
      <c r="G1630" s="1" t="s">
        <v>4790</v>
      </c>
      <c r="H1630" s="1" t="s">
        <v>4791</v>
      </c>
      <c r="I1630" s="1" t="s">
        <v>26607</v>
      </c>
      <c r="J1630" s="3" t="s">
        <v>28306</v>
      </c>
      <c r="K1630">
        <v>373</v>
      </c>
      <c r="L1630" s="1" t="s">
        <v>42</v>
      </c>
      <c r="M1630" s="2">
        <v>44477</v>
      </c>
      <c r="N1630" s="1" t="s">
        <v>31</v>
      </c>
      <c r="O1630" s="1" t="s">
        <v>32</v>
      </c>
      <c r="P1630" s="1">
        <f>_3___Healthcare_Data_v1[[#This Row],[Discharge Date]]-_3___Healthcare_Data_v1[[#This Row],[Date of Admission]]</f>
        <v>7</v>
      </c>
      <c r="Q1630" s="1">
        <f>IFERROR(_3___Healthcare_Data_v1[[#This Row],[ Billing Amount ]]/_3___Healthcare_Data_v1[[#This Row],[Days in Hospital]],0)</f>
        <v>992.96804028571421</v>
      </c>
      <c r="R1630" s="1" t="str">
        <f>IF(_3___Healthcare_Data_v1[[#This Row],[Age]]&gt;60,"Senior",IF(_3___Healthcare_Data_v1[[#This Row],[Age]]&gt;35,"Middle","Young"))</f>
        <v>Senior</v>
      </c>
    </row>
    <row r="1631" spans="1:18" x14ac:dyDescent="0.3">
      <c r="A1631" s="1" t="s">
        <v>4792</v>
      </c>
      <c r="B1631" s="1" t="s">
        <v>26994</v>
      </c>
      <c r="C1631" s="1" t="s">
        <v>16</v>
      </c>
      <c r="D1631" s="1" t="s">
        <v>49</v>
      </c>
      <c r="E1631" s="1" t="s">
        <v>18</v>
      </c>
      <c r="F1631" s="2">
        <v>43634</v>
      </c>
      <c r="G1631" s="1" t="s">
        <v>4793</v>
      </c>
      <c r="H1631" s="1" t="s">
        <v>4794</v>
      </c>
      <c r="I1631" s="1" t="s">
        <v>26607</v>
      </c>
      <c r="J1631" s="3" t="s">
        <v>28307</v>
      </c>
      <c r="K1631">
        <v>220</v>
      </c>
      <c r="L1631" s="1" t="s">
        <v>38</v>
      </c>
      <c r="M1631" s="2">
        <v>43640</v>
      </c>
      <c r="N1631" s="1" t="s">
        <v>43</v>
      </c>
      <c r="O1631" s="1" t="s">
        <v>44</v>
      </c>
      <c r="P1631" s="1">
        <f>_3___Healthcare_Data_v1[[#This Row],[Discharge Date]]-_3___Healthcare_Data_v1[[#This Row],[Date of Admission]]</f>
        <v>6</v>
      </c>
      <c r="Q1631" s="1">
        <f>IFERROR(_3___Healthcare_Data_v1[[#This Row],[ Billing Amount ]]/_3___Healthcare_Data_v1[[#This Row],[Days in Hospital]],0)</f>
        <v>5625.2719450000004</v>
      </c>
      <c r="R1631" s="1" t="str">
        <f>IF(_3___Healthcare_Data_v1[[#This Row],[Age]]&gt;60,"Senior",IF(_3___Healthcare_Data_v1[[#This Row],[Age]]&gt;35,"Middle","Young"))</f>
        <v>Senior</v>
      </c>
    </row>
    <row r="1632" spans="1:18" x14ac:dyDescent="0.3">
      <c r="A1632" s="1" t="s">
        <v>4795</v>
      </c>
      <c r="B1632" s="1" t="s">
        <v>26994</v>
      </c>
      <c r="C1632" s="1" t="s">
        <v>26</v>
      </c>
      <c r="D1632" s="1" t="s">
        <v>62</v>
      </c>
      <c r="E1632" s="1" t="s">
        <v>28</v>
      </c>
      <c r="F1632" s="2">
        <v>44967</v>
      </c>
      <c r="G1632" s="1" t="s">
        <v>4796</v>
      </c>
      <c r="H1632" s="1" t="s">
        <v>4797</v>
      </c>
      <c r="I1632" s="1" t="s">
        <v>21</v>
      </c>
      <c r="J1632" s="3" t="s">
        <v>28308</v>
      </c>
      <c r="K1632">
        <v>287</v>
      </c>
      <c r="L1632" s="1" t="s">
        <v>38</v>
      </c>
      <c r="M1632" s="2">
        <v>44994</v>
      </c>
      <c r="N1632" s="1" t="s">
        <v>48</v>
      </c>
      <c r="O1632" s="1" t="s">
        <v>32</v>
      </c>
      <c r="P1632" s="1">
        <f>_3___Healthcare_Data_v1[[#This Row],[Discharge Date]]-_3___Healthcare_Data_v1[[#This Row],[Date of Admission]]</f>
        <v>27</v>
      </c>
      <c r="Q1632" s="1">
        <f>IFERROR(_3___Healthcare_Data_v1[[#This Row],[ Billing Amount ]]/_3___Healthcare_Data_v1[[#This Row],[Days in Hospital]],0)</f>
        <v>1014.8011977777778</v>
      </c>
      <c r="R1632" s="1" t="str">
        <f>IF(_3___Healthcare_Data_v1[[#This Row],[Age]]&gt;60,"Senior",IF(_3___Healthcare_Data_v1[[#This Row],[Age]]&gt;35,"Middle","Young"))</f>
        <v>Senior</v>
      </c>
    </row>
    <row r="1633" spans="1:18" x14ac:dyDescent="0.3">
      <c r="A1633" s="1" t="s">
        <v>4798</v>
      </c>
      <c r="B1633" s="1" t="s">
        <v>26712</v>
      </c>
      <c r="C1633" s="1" t="s">
        <v>26</v>
      </c>
      <c r="D1633" s="1" t="s">
        <v>89</v>
      </c>
      <c r="E1633" s="1" t="s">
        <v>35</v>
      </c>
      <c r="F1633" s="2">
        <v>43674</v>
      </c>
      <c r="G1633" s="1" t="s">
        <v>4799</v>
      </c>
      <c r="H1633" s="1" t="s">
        <v>4800</v>
      </c>
      <c r="I1633" s="1" t="s">
        <v>56</v>
      </c>
      <c r="J1633" s="3" t="s">
        <v>28309</v>
      </c>
      <c r="K1633">
        <v>401</v>
      </c>
      <c r="L1633" s="1" t="s">
        <v>22</v>
      </c>
      <c r="M1633" s="2">
        <v>43680</v>
      </c>
      <c r="N1633" s="1" t="s">
        <v>23</v>
      </c>
      <c r="O1633" s="1" t="s">
        <v>32</v>
      </c>
      <c r="P1633" s="1">
        <f>_3___Healthcare_Data_v1[[#This Row],[Discharge Date]]-_3___Healthcare_Data_v1[[#This Row],[Date of Admission]]</f>
        <v>6</v>
      </c>
      <c r="Q1633" s="1">
        <f>IFERROR(_3___Healthcare_Data_v1[[#This Row],[ Billing Amount ]]/_3___Healthcare_Data_v1[[#This Row],[Days in Hospital]],0)</f>
        <v>509.08577050000002</v>
      </c>
      <c r="R1633" s="1" t="str">
        <f>IF(_3___Healthcare_Data_v1[[#This Row],[Age]]&gt;60,"Senior",IF(_3___Healthcare_Data_v1[[#This Row],[Age]]&gt;35,"Middle","Young"))</f>
        <v>Senior</v>
      </c>
    </row>
    <row r="1634" spans="1:18" x14ac:dyDescent="0.3">
      <c r="A1634" s="1" t="s">
        <v>4801</v>
      </c>
      <c r="B1634" s="1" t="s">
        <v>26638</v>
      </c>
      <c r="C1634" s="1" t="s">
        <v>26</v>
      </c>
      <c r="D1634" s="1" t="s">
        <v>17</v>
      </c>
      <c r="E1634" s="1" t="s">
        <v>69</v>
      </c>
      <c r="F1634" s="2">
        <v>44005</v>
      </c>
      <c r="G1634" s="1" t="s">
        <v>4802</v>
      </c>
      <c r="H1634" s="1" t="s">
        <v>4803</v>
      </c>
      <c r="I1634" s="1" t="s">
        <v>52</v>
      </c>
      <c r="J1634" s="3" t="s">
        <v>28310</v>
      </c>
      <c r="K1634">
        <v>458</v>
      </c>
      <c r="L1634" s="1" t="s">
        <v>38</v>
      </c>
      <c r="M1634" s="2">
        <v>44007</v>
      </c>
      <c r="N1634" s="1" t="s">
        <v>43</v>
      </c>
      <c r="O1634" s="1" t="s">
        <v>32</v>
      </c>
      <c r="P1634" s="1">
        <f>_3___Healthcare_Data_v1[[#This Row],[Discharge Date]]-_3___Healthcare_Data_v1[[#This Row],[Date of Admission]]</f>
        <v>2</v>
      </c>
      <c r="Q1634" s="1">
        <f>IFERROR(_3___Healthcare_Data_v1[[#This Row],[ Billing Amount ]]/_3___Healthcare_Data_v1[[#This Row],[Days in Hospital]],0)</f>
        <v>7225.7967099999996</v>
      </c>
      <c r="R1634" s="1" t="str">
        <f>IF(_3___Healthcare_Data_v1[[#This Row],[Age]]&gt;60,"Senior",IF(_3___Healthcare_Data_v1[[#This Row],[Age]]&gt;35,"Middle","Young"))</f>
        <v>Senior</v>
      </c>
    </row>
    <row r="1635" spans="1:18" x14ac:dyDescent="0.3">
      <c r="A1635" s="1" t="s">
        <v>4804</v>
      </c>
      <c r="B1635" s="1" t="s">
        <v>26845</v>
      </c>
      <c r="C1635" s="1" t="s">
        <v>16</v>
      </c>
      <c r="D1635" s="1" t="s">
        <v>49</v>
      </c>
      <c r="E1635" s="1" t="s">
        <v>26615</v>
      </c>
      <c r="F1635" s="2">
        <v>43879</v>
      </c>
      <c r="G1635" s="1" t="s">
        <v>4805</v>
      </c>
      <c r="H1635" s="1" t="s">
        <v>4806</v>
      </c>
      <c r="I1635" s="1" t="s">
        <v>60</v>
      </c>
      <c r="J1635" s="3" t="s">
        <v>28311</v>
      </c>
      <c r="K1635">
        <v>286</v>
      </c>
      <c r="L1635" s="1" t="s">
        <v>42</v>
      </c>
      <c r="M1635" s="2">
        <v>43896</v>
      </c>
      <c r="N1635" s="1" t="s">
        <v>84</v>
      </c>
      <c r="O1635" s="1" t="s">
        <v>24</v>
      </c>
      <c r="P1635" s="1">
        <f>_3___Healthcare_Data_v1[[#This Row],[Discharge Date]]-_3___Healthcare_Data_v1[[#This Row],[Date of Admission]]</f>
        <v>17</v>
      </c>
      <c r="Q1635" s="1">
        <f>IFERROR(_3___Healthcare_Data_v1[[#This Row],[ Billing Amount ]]/_3___Healthcare_Data_v1[[#This Row],[Days in Hospital]],0)</f>
        <v>1446.4746776470588</v>
      </c>
      <c r="R1635" s="1" t="str">
        <f>IF(_3___Healthcare_Data_v1[[#This Row],[Age]]&gt;60,"Senior",IF(_3___Healthcare_Data_v1[[#This Row],[Age]]&gt;35,"Middle","Young"))</f>
        <v>Senior</v>
      </c>
    </row>
    <row r="1636" spans="1:18" x14ac:dyDescent="0.3">
      <c r="A1636" s="1" t="s">
        <v>4807</v>
      </c>
      <c r="B1636" s="1" t="s">
        <v>26632</v>
      </c>
      <c r="C1636" s="1" t="s">
        <v>16</v>
      </c>
      <c r="D1636" s="1" t="s">
        <v>49</v>
      </c>
      <c r="E1636" s="1" t="s">
        <v>26620</v>
      </c>
      <c r="F1636" s="2">
        <v>44212</v>
      </c>
      <c r="G1636" s="1" t="s">
        <v>4808</v>
      </c>
      <c r="H1636" s="1" t="s">
        <v>4809</v>
      </c>
      <c r="I1636" s="1" t="s">
        <v>21</v>
      </c>
      <c r="J1636" s="3" t="s">
        <v>28312</v>
      </c>
      <c r="K1636">
        <v>468</v>
      </c>
      <c r="L1636" s="1" t="s">
        <v>38</v>
      </c>
      <c r="M1636" s="2">
        <v>44237</v>
      </c>
      <c r="N1636" s="1" t="s">
        <v>31</v>
      </c>
      <c r="O1636" s="1" t="s">
        <v>32</v>
      </c>
      <c r="P1636" s="1">
        <f>_3___Healthcare_Data_v1[[#This Row],[Discharge Date]]-_3___Healthcare_Data_v1[[#This Row],[Date of Admission]]</f>
        <v>25</v>
      </c>
      <c r="Q1636" s="1">
        <f>IFERROR(_3___Healthcare_Data_v1[[#This Row],[ Billing Amount ]]/_3___Healthcare_Data_v1[[#This Row],[Days in Hospital]],0)</f>
        <v>544.00074480000001</v>
      </c>
      <c r="R1636" s="1" t="str">
        <f>IF(_3___Healthcare_Data_v1[[#This Row],[Age]]&gt;60,"Senior",IF(_3___Healthcare_Data_v1[[#This Row],[Age]]&gt;35,"Middle","Young"))</f>
        <v>Senior</v>
      </c>
    </row>
    <row r="1637" spans="1:18" x14ac:dyDescent="0.3">
      <c r="A1637" s="1" t="s">
        <v>4810</v>
      </c>
      <c r="B1637" s="1" t="s">
        <v>26958</v>
      </c>
      <c r="C1637" s="1" t="s">
        <v>26</v>
      </c>
      <c r="D1637" s="1" t="s">
        <v>49</v>
      </c>
      <c r="E1637" s="1" t="s">
        <v>26620</v>
      </c>
      <c r="F1637" s="2">
        <v>44115</v>
      </c>
      <c r="G1637" s="1" t="s">
        <v>4811</v>
      </c>
      <c r="H1637" s="1" t="s">
        <v>4812</v>
      </c>
      <c r="I1637" s="1" t="s">
        <v>26607</v>
      </c>
      <c r="J1637" s="3" t="s">
        <v>28313</v>
      </c>
      <c r="K1637">
        <v>444</v>
      </c>
      <c r="L1637" s="1" t="s">
        <v>42</v>
      </c>
      <c r="M1637" s="2">
        <v>44143</v>
      </c>
      <c r="N1637" s="1" t="s">
        <v>84</v>
      </c>
      <c r="O1637" s="1" t="s">
        <v>24</v>
      </c>
      <c r="P1637" s="1">
        <f>_3___Healthcare_Data_v1[[#This Row],[Discharge Date]]-_3___Healthcare_Data_v1[[#This Row],[Date of Admission]]</f>
        <v>28</v>
      </c>
      <c r="Q1637" s="1">
        <f>IFERROR(_3___Healthcare_Data_v1[[#This Row],[ Billing Amount ]]/_3___Healthcare_Data_v1[[#This Row],[Days in Hospital]],0)</f>
        <v>840.92156142857141</v>
      </c>
      <c r="R1637" s="1" t="str">
        <f>IF(_3___Healthcare_Data_v1[[#This Row],[Age]]&gt;60,"Senior",IF(_3___Healthcare_Data_v1[[#This Row],[Age]]&gt;35,"Middle","Young"))</f>
        <v>Senior</v>
      </c>
    </row>
    <row r="1638" spans="1:18" x14ac:dyDescent="0.3">
      <c r="A1638" s="1" t="s">
        <v>4813</v>
      </c>
      <c r="B1638" s="1" t="s">
        <v>26632</v>
      </c>
      <c r="C1638" s="1" t="s">
        <v>16</v>
      </c>
      <c r="D1638" s="1" t="s">
        <v>229</v>
      </c>
      <c r="E1638" s="1" t="s">
        <v>26615</v>
      </c>
      <c r="F1638" s="2">
        <v>44298</v>
      </c>
      <c r="G1638" s="1" t="s">
        <v>4814</v>
      </c>
      <c r="H1638" s="1" t="s">
        <v>1638</v>
      </c>
      <c r="I1638" s="1" t="s">
        <v>21</v>
      </c>
      <c r="J1638" s="3" t="s">
        <v>28314</v>
      </c>
      <c r="K1638">
        <v>184</v>
      </c>
      <c r="L1638" s="1" t="s">
        <v>22</v>
      </c>
      <c r="M1638" s="2">
        <v>44310</v>
      </c>
      <c r="N1638" s="1" t="s">
        <v>48</v>
      </c>
      <c r="O1638" s="1" t="s">
        <v>44</v>
      </c>
      <c r="P1638" s="1">
        <f>_3___Healthcare_Data_v1[[#This Row],[Discharge Date]]-_3___Healthcare_Data_v1[[#This Row],[Date of Admission]]</f>
        <v>12</v>
      </c>
      <c r="Q1638" s="1">
        <f>IFERROR(_3___Healthcare_Data_v1[[#This Row],[ Billing Amount ]]/_3___Healthcare_Data_v1[[#This Row],[Days in Hospital]],0)</f>
        <v>1949.6385241666667</v>
      </c>
      <c r="R1638" s="1" t="str">
        <f>IF(_3___Healthcare_Data_v1[[#This Row],[Age]]&gt;60,"Senior",IF(_3___Healthcare_Data_v1[[#This Row],[Age]]&gt;35,"Middle","Young"))</f>
        <v>Senior</v>
      </c>
    </row>
    <row r="1639" spans="1:18" x14ac:dyDescent="0.3">
      <c r="A1639" s="1" t="s">
        <v>4815</v>
      </c>
      <c r="B1639" s="1" t="s">
        <v>26714</v>
      </c>
      <c r="C1639" s="1" t="s">
        <v>16</v>
      </c>
      <c r="D1639" s="1" t="s">
        <v>114</v>
      </c>
      <c r="E1639" s="1" t="s">
        <v>26620</v>
      </c>
      <c r="F1639" s="2">
        <v>44974</v>
      </c>
      <c r="G1639" s="1" t="s">
        <v>4816</v>
      </c>
      <c r="H1639" s="1" t="s">
        <v>4817</v>
      </c>
      <c r="I1639" s="1" t="s">
        <v>60</v>
      </c>
      <c r="J1639" s="3" t="s">
        <v>28315</v>
      </c>
      <c r="K1639">
        <v>173</v>
      </c>
      <c r="L1639" s="1" t="s">
        <v>38</v>
      </c>
      <c r="M1639" s="2">
        <v>44995</v>
      </c>
      <c r="N1639" s="1" t="s">
        <v>31</v>
      </c>
      <c r="O1639" s="1" t="s">
        <v>32</v>
      </c>
      <c r="P1639" s="1">
        <f>_3___Healthcare_Data_v1[[#This Row],[Discharge Date]]-_3___Healthcare_Data_v1[[#This Row],[Date of Admission]]</f>
        <v>21</v>
      </c>
      <c r="Q1639" s="1">
        <f>IFERROR(_3___Healthcare_Data_v1[[#This Row],[ Billing Amount ]]/_3___Healthcare_Data_v1[[#This Row],[Days in Hospital]],0)</f>
        <v>1102.2141904761904</v>
      </c>
      <c r="R1639" s="1" t="str">
        <f>IF(_3___Healthcare_Data_v1[[#This Row],[Age]]&gt;60,"Senior",IF(_3___Healthcare_Data_v1[[#This Row],[Age]]&gt;35,"Middle","Young"))</f>
        <v>Senior</v>
      </c>
    </row>
    <row r="1640" spans="1:18" x14ac:dyDescent="0.3">
      <c r="A1640" s="1" t="s">
        <v>4818</v>
      </c>
      <c r="B1640" s="1" t="s">
        <v>26837</v>
      </c>
      <c r="C1640" s="1" t="s">
        <v>16</v>
      </c>
      <c r="D1640" s="1" t="s">
        <v>62</v>
      </c>
      <c r="E1640" s="1" t="s">
        <v>28</v>
      </c>
      <c r="F1640" s="2">
        <v>44970</v>
      </c>
      <c r="G1640" s="1" t="s">
        <v>4819</v>
      </c>
      <c r="H1640" s="1" t="s">
        <v>4820</v>
      </c>
      <c r="I1640" s="1" t="s">
        <v>26607</v>
      </c>
      <c r="J1640" s="3" t="s">
        <v>28316</v>
      </c>
      <c r="K1640">
        <v>251</v>
      </c>
      <c r="L1640" s="1" t="s">
        <v>42</v>
      </c>
      <c r="M1640" s="2">
        <v>44992</v>
      </c>
      <c r="N1640" s="1" t="s">
        <v>84</v>
      </c>
      <c r="O1640" s="1" t="s">
        <v>24</v>
      </c>
      <c r="P1640" s="1">
        <f>_3___Healthcare_Data_v1[[#This Row],[Discharge Date]]-_3___Healthcare_Data_v1[[#This Row],[Date of Admission]]</f>
        <v>22</v>
      </c>
      <c r="Q1640" s="1">
        <f>IFERROR(_3___Healthcare_Data_v1[[#This Row],[ Billing Amount ]]/_3___Healthcare_Data_v1[[#This Row],[Days in Hospital]],0)</f>
        <v>481.40719545454544</v>
      </c>
      <c r="R1640" s="1" t="str">
        <f>IF(_3___Healthcare_Data_v1[[#This Row],[Age]]&gt;60,"Senior",IF(_3___Healthcare_Data_v1[[#This Row],[Age]]&gt;35,"Middle","Young"))</f>
        <v>Senior</v>
      </c>
    </row>
    <row r="1641" spans="1:18" x14ac:dyDescent="0.3">
      <c r="A1641" s="1" t="s">
        <v>4821</v>
      </c>
      <c r="B1641" s="1" t="s">
        <v>26795</v>
      </c>
      <c r="C1641" s="1" t="s">
        <v>26</v>
      </c>
      <c r="D1641" s="1" t="s">
        <v>17</v>
      </c>
      <c r="E1641" s="1" t="s">
        <v>26620</v>
      </c>
      <c r="F1641" s="2">
        <v>44166</v>
      </c>
      <c r="G1641" s="1" t="s">
        <v>4822</v>
      </c>
      <c r="H1641" s="1" t="s">
        <v>4823</v>
      </c>
      <c r="I1641" s="1" t="s">
        <v>52</v>
      </c>
      <c r="J1641" s="3" t="s">
        <v>28317</v>
      </c>
      <c r="K1641">
        <v>425</v>
      </c>
      <c r="L1641" s="1" t="s">
        <v>22</v>
      </c>
      <c r="M1641" s="2">
        <v>44179</v>
      </c>
      <c r="N1641" s="1" t="s">
        <v>23</v>
      </c>
      <c r="O1641" s="1" t="s">
        <v>32</v>
      </c>
      <c r="P1641" s="1">
        <f>_3___Healthcare_Data_v1[[#This Row],[Discharge Date]]-_3___Healthcare_Data_v1[[#This Row],[Date of Admission]]</f>
        <v>13</v>
      </c>
      <c r="Q1641" s="1">
        <f>IFERROR(_3___Healthcare_Data_v1[[#This Row],[ Billing Amount ]]/_3___Healthcare_Data_v1[[#This Row],[Days in Hospital]],0)</f>
        <v>2262.6591284615383</v>
      </c>
      <c r="R1641" s="1" t="str">
        <f>IF(_3___Healthcare_Data_v1[[#This Row],[Age]]&gt;60,"Senior",IF(_3___Healthcare_Data_v1[[#This Row],[Age]]&gt;35,"Middle","Young"))</f>
        <v>Senior</v>
      </c>
    </row>
    <row r="1642" spans="1:18" x14ac:dyDescent="0.3">
      <c r="A1642" s="1" t="s">
        <v>4824</v>
      </c>
      <c r="B1642" s="1" t="s">
        <v>26845</v>
      </c>
      <c r="C1642" s="1" t="s">
        <v>26</v>
      </c>
      <c r="D1642" s="1" t="s">
        <v>17</v>
      </c>
      <c r="E1642" s="1" t="s">
        <v>26615</v>
      </c>
      <c r="F1642" s="2">
        <v>43881</v>
      </c>
      <c r="G1642" s="1" t="s">
        <v>4825</v>
      </c>
      <c r="H1642" s="1" t="s">
        <v>4826</v>
      </c>
      <c r="I1642" s="1" t="s">
        <v>60</v>
      </c>
      <c r="J1642" s="3" t="s">
        <v>28318</v>
      </c>
      <c r="K1642">
        <v>348</v>
      </c>
      <c r="L1642" s="1" t="s">
        <v>22</v>
      </c>
      <c r="M1642" s="2">
        <v>43895</v>
      </c>
      <c r="N1642" s="1" t="s">
        <v>84</v>
      </c>
      <c r="O1642" s="1" t="s">
        <v>24</v>
      </c>
      <c r="P1642" s="1">
        <f>_3___Healthcare_Data_v1[[#This Row],[Discharge Date]]-_3___Healthcare_Data_v1[[#This Row],[Date of Admission]]</f>
        <v>14</v>
      </c>
      <c r="Q1642" s="1">
        <f>IFERROR(_3___Healthcare_Data_v1[[#This Row],[ Billing Amount ]]/_3___Healthcare_Data_v1[[#This Row],[Days in Hospital]],0)</f>
        <v>1614.2516742857144</v>
      </c>
      <c r="R1642" s="1" t="str">
        <f>IF(_3___Healthcare_Data_v1[[#This Row],[Age]]&gt;60,"Senior",IF(_3___Healthcare_Data_v1[[#This Row],[Age]]&gt;35,"Middle","Young"))</f>
        <v>Senior</v>
      </c>
    </row>
    <row r="1643" spans="1:18" x14ac:dyDescent="0.3">
      <c r="A1643" s="1" t="s">
        <v>4827</v>
      </c>
      <c r="B1643" s="1" t="s">
        <v>26622</v>
      </c>
      <c r="C1643" s="1" t="s">
        <v>26</v>
      </c>
      <c r="D1643" s="1" t="s">
        <v>17</v>
      </c>
      <c r="E1643" s="1" t="s">
        <v>26620</v>
      </c>
      <c r="F1643" s="2">
        <v>44963</v>
      </c>
      <c r="G1643" s="1" t="s">
        <v>4828</v>
      </c>
      <c r="H1643" s="1" t="s">
        <v>4829</v>
      </c>
      <c r="I1643" s="1" t="s">
        <v>26607</v>
      </c>
      <c r="J1643" s="3" t="s">
        <v>28319</v>
      </c>
      <c r="K1643">
        <v>174</v>
      </c>
      <c r="L1643" s="1" t="s">
        <v>22</v>
      </c>
      <c r="M1643" s="2">
        <v>44966</v>
      </c>
      <c r="N1643" s="1" t="s">
        <v>84</v>
      </c>
      <c r="O1643" s="1" t="s">
        <v>44</v>
      </c>
      <c r="P1643" s="1">
        <f>_3___Healthcare_Data_v1[[#This Row],[Discharge Date]]-_3___Healthcare_Data_v1[[#This Row],[Date of Admission]]</f>
        <v>3</v>
      </c>
      <c r="Q1643" s="1">
        <f>IFERROR(_3___Healthcare_Data_v1[[#This Row],[ Billing Amount ]]/_3___Healthcare_Data_v1[[#This Row],[Days in Hospital]],0)</f>
        <v>1659.4102293333333</v>
      </c>
      <c r="R1643" s="1" t="str">
        <f>IF(_3___Healthcare_Data_v1[[#This Row],[Age]]&gt;60,"Senior",IF(_3___Healthcare_Data_v1[[#This Row],[Age]]&gt;35,"Middle","Young"))</f>
        <v>Senior</v>
      </c>
    </row>
    <row r="1644" spans="1:18" x14ac:dyDescent="0.3">
      <c r="A1644" s="1" t="s">
        <v>4830</v>
      </c>
      <c r="B1644" s="1" t="s">
        <v>26626</v>
      </c>
      <c r="C1644" s="1" t="s">
        <v>26</v>
      </c>
      <c r="D1644" s="1" t="s">
        <v>49</v>
      </c>
      <c r="E1644" s="1" t="s">
        <v>26620</v>
      </c>
      <c r="F1644" s="2">
        <v>43652</v>
      </c>
      <c r="G1644" s="1" t="s">
        <v>4831</v>
      </c>
      <c r="H1644" s="1" t="s">
        <v>4832</v>
      </c>
      <c r="I1644" s="1" t="s">
        <v>21</v>
      </c>
      <c r="J1644" s="3" t="s">
        <v>28320</v>
      </c>
      <c r="K1644">
        <v>292</v>
      </c>
      <c r="L1644" s="1" t="s">
        <v>42</v>
      </c>
      <c r="M1644" s="2">
        <v>43660</v>
      </c>
      <c r="N1644" s="1" t="s">
        <v>23</v>
      </c>
      <c r="O1644" s="1" t="s">
        <v>24</v>
      </c>
      <c r="P1644" s="1">
        <f>_3___Healthcare_Data_v1[[#This Row],[Discharge Date]]-_3___Healthcare_Data_v1[[#This Row],[Date of Admission]]</f>
        <v>8</v>
      </c>
      <c r="Q1644" s="1">
        <f>IFERROR(_3___Healthcare_Data_v1[[#This Row],[ Billing Amount ]]/_3___Healthcare_Data_v1[[#This Row],[Days in Hospital]],0)</f>
        <v>1980.63832875</v>
      </c>
      <c r="R1644" s="1" t="str">
        <f>IF(_3___Healthcare_Data_v1[[#This Row],[Age]]&gt;60,"Senior",IF(_3___Healthcare_Data_v1[[#This Row],[Age]]&gt;35,"Middle","Young"))</f>
        <v>Senior</v>
      </c>
    </row>
    <row r="1645" spans="1:18" x14ac:dyDescent="0.3">
      <c r="A1645" s="1" t="s">
        <v>4833</v>
      </c>
      <c r="B1645" s="1" t="s">
        <v>26655</v>
      </c>
      <c r="C1645" s="1" t="s">
        <v>16</v>
      </c>
      <c r="D1645" s="1" t="s">
        <v>17</v>
      </c>
      <c r="E1645" s="1" t="s">
        <v>28</v>
      </c>
      <c r="F1645" s="2">
        <v>45061</v>
      </c>
      <c r="G1645" s="1" t="s">
        <v>4834</v>
      </c>
      <c r="H1645" s="1" t="s">
        <v>2293</v>
      </c>
      <c r="I1645" s="1" t="s">
        <v>60</v>
      </c>
      <c r="J1645" s="3" t="s">
        <v>28321</v>
      </c>
      <c r="K1645">
        <v>351</v>
      </c>
      <c r="L1645" s="1" t="s">
        <v>42</v>
      </c>
      <c r="M1645" s="2">
        <v>45080</v>
      </c>
      <c r="N1645" s="1" t="s">
        <v>23</v>
      </c>
      <c r="O1645" s="1" t="s">
        <v>24</v>
      </c>
      <c r="P1645" s="1">
        <f>_3___Healthcare_Data_v1[[#This Row],[Discharge Date]]-_3___Healthcare_Data_v1[[#This Row],[Date of Admission]]</f>
        <v>19</v>
      </c>
      <c r="Q1645" s="1">
        <f>IFERROR(_3___Healthcare_Data_v1[[#This Row],[ Billing Amount ]]/_3___Healthcare_Data_v1[[#This Row],[Days in Hospital]],0)</f>
        <v>631.90468684210532</v>
      </c>
      <c r="R1645" s="1" t="str">
        <f>IF(_3___Healthcare_Data_v1[[#This Row],[Age]]&gt;60,"Senior",IF(_3___Healthcare_Data_v1[[#This Row],[Age]]&gt;35,"Middle","Young"))</f>
        <v>Senior</v>
      </c>
    </row>
    <row r="1646" spans="1:18" x14ac:dyDescent="0.3">
      <c r="A1646" s="1" t="s">
        <v>4835</v>
      </c>
      <c r="B1646" s="1" t="s">
        <v>26710</v>
      </c>
      <c r="C1646" s="1" t="s">
        <v>26</v>
      </c>
      <c r="D1646" s="1" t="s">
        <v>34</v>
      </c>
      <c r="E1646" s="1" t="s">
        <v>26620</v>
      </c>
      <c r="F1646" s="2">
        <v>45067</v>
      </c>
      <c r="G1646" s="1" t="s">
        <v>4836</v>
      </c>
      <c r="H1646" s="1" t="s">
        <v>4837</v>
      </c>
      <c r="I1646" s="1" t="s">
        <v>52</v>
      </c>
      <c r="J1646" s="3" t="s">
        <v>28322</v>
      </c>
      <c r="K1646">
        <v>477</v>
      </c>
      <c r="L1646" s="1" t="s">
        <v>38</v>
      </c>
      <c r="M1646" s="2">
        <v>45081</v>
      </c>
      <c r="N1646" s="1" t="s">
        <v>84</v>
      </c>
      <c r="O1646" s="1" t="s">
        <v>44</v>
      </c>
      <c r="P1646" s="1">
        <f>_3___Healthcare_Data_v1[[#This Row],[Discharge Date]]-_3___Healthcare_Data_v1[[#This Row],[Date of Admission]]</f>
        <v>14</v>
      </c>
      <c r="Q1646" s="1">
        <f>IFERROR(_3___Healthcare_Data_v1[[#This Row],[ Billing Amount ]]/_3___Healthcare_Data_v1[[#This Row],[Days in Hospital]],0)</f>
        <v>1676.6791021428573</v>
      </c>
      <c r="R1646" s="1" t="str">
        <f>IF(_3___Healthcare_Data_v1[[#This Row],[Age]]&gt;60,"Senior",IF(_3___Healthcare_Data_v1[[#This Row],[Age]]&gt;35,"Middle","Young"))</f>
        <v>Senior</v>
      </c>
    </row>
    <row r="1647" spans="1:18" x14ac:dyDescent="0.3">
      <c r="A1647" s="1" t="s">
        <v>4838</v>
      </c>
      <c r="B1647" s="1" t="s">
        <v>26803</v>
      </c>
      <c r="C1647" s="1" t="s">
        <v>16</v>
      </c>
      <c r="D1647" s="1" t="s">
        <v>17</v>
      </c>
      <c r="E1647" s="1" t="s">
        <v>18</v>
      </c>
      <c r="F1647" s="2">
        <v>44651</v>
      </c>
      <c r="G1647" s="1" t="s">
        <v>4839</v>
      </c>
      <c r="H1647" s="1" t="s">
        <v>134</v>
      </c>
      <c r="I1647" s="1" t="s">
        <v>26607</v>
      </c>
      <c r="J1647" s="3" t="s">
        <v>28323</v>
      </c>
      <c r="K1647">
        <v>463</v>
      </c>
      <c r="L1647" s="1" t="s">
        <v>38</v>
      </c>
      <c r="M1647" s="2">
        <v>44653</v>
      </c>
      <c r="N1647" s="1" t="s">
        <v>31</v>
      </c>
      <c r="O1647" s="1" t="s">
        <v>44</v>
      </c>
      <c r="P1647" s="1">
        <f>_3___Healthcare_Data_v1[[#This Row],[Discharge Date]]-_3___Healthcare_Data_v1[[#This Row],[Date of Admission]]</f>
        <v>2</v>
      </c>
      <c r="Q1647" s="1">
        <f>IFERROR(_3___Healthcare_Data_v1[[#This Row],[ Billing Amount ]]/_3___Healthcare_Data_v1[[#This Row],[Days in Hospital]],0)</f>
        <v>21166.862724999999</v>
      </c>
      <c r="R1647" s="1" t="str">
        <f>IF(_3___Healthcare_Data_v1[[#This Row],[Age]]&gt;60,"Senior",IF(_3___Healthcare_Data_v1[[#This Row],[Age]]&gt;35,"Middle","Young"))</f>
        <v>Senior</v>
      </c>
    </row>
    <row r="1648" spans="1:18" x14ac:dyDescent="0.3">
      <c r="A1648" s="1" t="s">
        <v>4840</v>
      </c>
      <c r="B1648" s="1" t="s">
        <v>26630</v>
      </c>
      <c r="C1648" s="1" t="s">
        <v>16</v>
      </c>
      <c r="D1648" s="1" t="s">
        <v>229</v>
      </c>
      <c r="E1648" s="1" t="s">
        <v>26620</v>
      </c>
      <c r="F1648" s="2">
        <v>44330</v>
      </c>
      <c r="G1648" s="1" t="s">
        <v>4841</v>
      </c>
      <c r="H1648" s="1" t="s">
        <v>4842</v>
      </c>
      <c r="I1648" s="1" t="s">
        <v>56</v>
      </c>
      <c r="J1648" s="3" t="s">
        <v>28324</v>
      </c>
      <c r="K1648">
        <v>382</v>
      </c>
      <c r="L1648" s="1" t="s">
        <v>22</v>
      </c>
      <c r="M1648" s="2">
        <v>44336</v>
      </c>
      <c r="N1648" s="1" t="s">
        <v>84</v>
      </c>
      <c r="O1648" s="1" t="s">
        <v>24</v>
      </c>
      <c r="P1648" s="1">
        <f>_3___Healthcare_Data_v1[[#This Row],[Discharge Date]]-_3___Healthcare_Data_v1[[#This Row],[Date of Admission]]</f>
        <v>6</v>
      </c>
      <c r="Q1648" s="1">
        <f>IFERROR(_3___Healthcare_Data_v1[[#This Row],[ Billing Amount ]]/_3___Healthcare_Data_v1[[#This Row],[Days in Hospital]],0)</f>
        <v>3649.8868633333332</v>
      </c>
      <c r="R1648" s="1" t="str">
        <f>IF(_3___Healthcare_Data_v1[[#This Row],[Age]]&gt;60,"Senior",IF(_3___Healthcare_Data_v1[[#This Row],[Age]]&gt;35,"Middle","Young"))</f>
        <v>Senior</v>
      </c>
    </row>
    <row r="1649" spans="1:18" x14ac:dyDescent="0.3">
      <c r="A1649" s="1" t="s">
        <v>4843</v>
      </c>
      <c r="B1649" s="1" t="s">
        <v>26822</v>
      </c>
      <c r="C1649" s="1" t="s">
        <v>16</v>
      </c>
      <c r="D1649" s="1" t="s">
        <v>89</v>
      </c>
      <c r="E1649" s="1" t="s">
        <v>26615</v>
      </c>
      <c r="F1649" s="2">
        <v>44044</v>
      </c>
      <c r="G1649" s="1" t="s">
        <v>4844</v>
      </c>
      <c r="H1649" s="1" t="s">
        <v>4845</v>
      </c>
      <c r="I1649" s="1" t="s">
        <v>52</v>
      </c>
      <c r="J1649" s="3" t="s">
        <v>28325</v>
      </c>
      <c r="K1649">
        <v>396</v>
      </c>
      <c r="L1649" s="1" t="s">
        <v>42</v>
      </c>
      <c r="M1649" s="2">
        <v>44045</v>
      </c>
      <c r="N1649" s="1" t="s">
        <v>48</v>
      </c>
      <c r="O1649" s="1" t="s">
        <v>24</v>
      </c>
      <c r="P1649" s="1">
        <f>_3___Healthcare_Data_v1[[#This Row],[Discharge Date]]-_3___Healthcare_Data_v1[[#This Row],[Date of Admission]]</f>
        <v>1</v>
      </c>
      <c r="Q1649" s="1">
        <f>IFERROR(_3___Healthcare_Data_v1[[#This Row],[ Billing Amount ]]/_3___Healthcare_Data_v1[[#This Row],[Days in Hospital]],0)</f>
        <v>7810.7512660000002</v>
      </c>
      <c r="R1649" s="1" t="str">
        <f>IF(_3___Healthcare_Data_v1[[#This Row],[Age]]&gt;60,"Senior",IF(_3___Healthcare_Data_v1[[#This Row],[Age]]&gt;35,"Middle","Young"))</f>
        <v>Senior</v>
      </c>
    </row>
    <row r="1650" spans="1:18" x14ac:dyDescent="0.3">
      <c r="A1650" s="1" t="s">
        <v>4846</v>
      </c>
      <c r="B1650" s="1" t="s">
        <v>26646</v>
      </c>
      <c r="C1650" s="1" t="s">
        <v>26</v>
      </c>
      <c r="D1650" s="1" t="s">
        <v>62</v>
      </c>
      <c r="E1650" s="1" t="s">
        <v>26615</v>
      </c>
      <c r="F1650" s="2">
        <v>43741</v>
      </c>
      <c r="G1650" s="1" t="s">
        <v>4847</v>
      </c>
      <c r="H1650" s="1" t="s">
        <v>4848</v>
      </c>
      <c r="I1650" s="1" t="s">
        <v>60</v>
      </c>
      <c r="J1650" s="3" t="s">
        <v>28326</v>
      </c>
      <c r="K1650">
        <v>226</v>
      </c>
      <c r="L1650" s="1" t="s">
        <v>42</v>
      </c>
      <c r="M1650" s="2">
        <v>43744</v>
      </c>
      <c r="N1650" s="1" t="s">
        <v>48</v>
      </c>
      <c r="O1650" s="1" t="s">
        <v>24</v>
      </c>
      <c r="P1650" s="1">
        <f>_3___Healthcare_Data_v1[[#This Row],[Discharge Date]]-_3___Healthcare_Data_v1[[#This Row],[Date of Admission]]</f>
        <v>3</v>
      </c>
      <c r="Q1650" s="1">
        <f>IFERROR(_3___Healthcare_Data_v1[[#This Row],[ Billing Amount ]]/_3___Healthcare_Data_v1[[#This Row],[Days in Hospital]],0)</f>
        <v>10891.843210000001</v>
      </c>
      <c r="R1650" s="1" t="str">
        <f>IF(_3___Healthcare_Data_v1[[#This Row],[Age]]&gt;60,"Senior",IF(_3___Healthcare_Data_v1[[#This Row],[Age]]&gt;35,"Middle","Young"))</f>
        <v>Senior</v>
      </c>
    </row>
    <row r="1651" spans="1:18" x14ac:dyDescent="0.3">
      <c r="A1651" s="1" t="s">
        <v>4849</v>
      </c>
      <c r="B1651" s="1" t="s">
        <v>26679</v>
      </c>
      <c r="C1651" s="1" t="s">
        <v>16</v>
      </c>
      <c r="D1651" s="1" t="s">
        <v>34</v>
      </c>
      <c r="E1651" s="1" t="s">
        <v>26620</v>
      </c>
      <c r="F1651" s="2">
        <v>45181</v>
      </c>
      <c r="G1651" s="1" t="s">
        <v>4850</v>
      </c>
      <c r="H1651" s="1" t="s">
        <v>4851</v>
      </c>
      <c r="I1651" s="1" t="s">
        <v>21</v>
      </c>
      <c r="J1651" s="3" t="s">
        <v>28327</v>
      </c>
      <c r="K1651">
        <v>267</v>
      </c>
      <c r="L1651" s="1" t="s">
        <v>38</v>
      </c>
      <c r="M1651" s="2">
        <v>45207</v>
      </c>
      <c r="N1651" s="1" t="s">
        <v>48</v>
      </c>
      <c r="O1651" s="1" t="s">
        <v>32</v>
      </c>
      <c r="P1651" s="1">
        <f>_3___Healthcare_Data_v1[[#This Row],[Discharge Date]]-_3___Healthcare_Data_v1[[#This Row],[Date of Admission]]</f>
        <v>26</v>
      </c>
      <c r="Q1651" s="1">
        <f>IFERROR(_3___Healthcare_Data_v1[[#This Row],[ Billing Amount ]]/_3___Healthcare_Data_v1[[#This Row],[Days in Hospital]],0)</f>
        <v>590.1890696153846</v>
      </c>
      <c r="R1651" s="1" t="str">
        <f>IF(_3___Healthcare_Data_v1[[#This Row],[Age]]&gt;60,"Senior",IF(_3___Healthcare_Data_v1[[#This Row],[Age]]&gt;35,"Middle","Young"))</f>
        <v>Senior</v>
      </c>
    </row>
    <row r="1652" spans="1:18" x14ac:dyDescent="0.3">
      <c r="A1652" s="1" t="s">
        <v>1692</v>
      </c>
      <c r="B1652" s="1" t="s">
        <v>26626</v>
      </c>
      <c r="C1652" s="1" t="s">
        <v>16</v>
      </c>
      <c r="D1652" s="1" t="s">
        <v>229</v>
      </c>
      <c r="E1652" s="1" t="s">
        <v>69</v>
      </c>
      <c r="F1652" s="2">
        <v>44151</v>
      </c>
      <c r="G1652" s="1" t="s">
        <v>4852</v>
      </c>
      <c r="H1652" s="1" t="s">
        <v>4853</v>
      </c>
      <c r="I1652" s="1" t="s">
        <v>52</v>
      </c>
      <c r="J1652" s="3" t="s">
        <v>28328</v>
      </c>
      <c r="K1652">
        <v>413</v>
      </c>
      <c r="L1652" s="1" t="s">
        <v>38</v>
      </c>
      <c r="M1652" s="2">
        <v>44167</v>
      </c>
      <c r="N1652" s="1" t="s">
        <v>84</v>
      </c>
      <c r="O1652" s="1" t="s">
        <v>44</v>
      </c>
      <c r="P1652" s="1">
        <f>_3___Healthcare_Data_v1[[#This Row],[Discharge Date]]-_3___Healthcare_Data_v1[[#This Row],[Date of Admission]]</f>
        <v>16</v>
      </c>
      <c r="Q1652" s="1">
        <f>IFERROR(_3___Healthcare_Data_v1[[#This Row],[ Billing Amount ]]/_3___Healthcare_Data_v1[[#This Row],[Days in Hospital]],0)</f>
        <v>3460.0543750000002</v>
      </c>
      <c r="R1652" s="1" t="str">
        <f>IF(_3___Healthcare_Data_v1[[#This Row],[Age]]&gt;60,"Senior",IF(_3___Healthcare_Data_v1[[#This Row],[Age]]&gt;35,"Middle","Young"))</f>
        <v>Senior</v>
      </c>
    </row>
    <row r="1653" spans="1:18" x14ac:dyDescent="0.3">
      <c r="A1653" s="1" t="s">
        <v>4854</v>
      </c>
      <c r="B1653" s="1" t="s">
        <v>26626</v>
      </c>
      <c r="C1653" s="1" t="s">
        <v>16</v>
      </c>
      <c r="D1653" s="1" t="s">
        <v>62</v>
      </c>
      <c r="E1653" s="1" t="s">
        <v>35</v>
      </c>
      <c r="F1653" s="2">
        <v>44143</v>
      </c>
      <c r="G1653" s="1" t="s">
        <v>4855</v>
      </c>
      <c r="H1653" s="1" t="s">
        <v>4856</v>
      </c>
      <c r="I1653" s="1" t="s">
        <v>52</v>
      </c>
      <c r="J1653" s="3" t="s">
        <v>28329</v>
      </c>
      <c r="K1653">
        <v>437</v>
      </c>
      <c r="L1653" s="1" t="s">
        <v>38</v>
      </c>
      <c r="M1653" s="2">
        <v>44170</v>
      </c>
      <c r="N1653" s="1" t="s">
        <v>48</v>
      </c>
      <c r="O1653" s="1" t="s">
        <v>24</v>
      </c>
      <c r="P1653" s="1">
        <f>_3___Healthcare_Data_v1[[#This Row],[Discharge Date]]-_3___Healthcare_Data_v1[[#This Row],[Date of Admission]]</f>
        <v>27</v>
      </c>
      <c r="Q1653" s="1">
        <f>IFERROR(_3___Healthcare_Data_v1[[#This Row],[ Billing Amount ]]/_3___Healthcare_Data_v1[[#This Row],[Days in Hospital]],0)</f>
        <v>292.99689870370372</v>
      </c>
      <c r="R1653" s="1" t="str">
        <f>IF(_3___Healthcare_Data_v1[[#This Row],[Age]]&gt;60,"Senior",IF(_3___Healthcare_Data_v1[[#This Row],[Age]]&gt;35,"Middle","Young"))</f>
        <v>Senior</v>
      </c>
    </row>
    <row r="1654" spans="1:18" x14ac:dyDescent="0.3">
      <c r="A1654" s="1" t="s">
        <v>4857</v>
      </c>
      <c r="B1654" s="1" t="s">
        <v>26845</v>
      </c>
      <c r="C1654" s="1" t="s">
        <v>26</v>
      </c>
      <c r="D1654" s="1" t="s">
        <v>62</v>
      </c>
      <c r="E1654" s="1" t="s">
        <v>69</v>
      </c>
      <c r="F1654" s="2">
        <v>43642</v>
      </c>
      <c r="G1654" s="1" t="s">
        <v>4858</v>
      </c>
      <c r="H1654" s="1" t="s">
        <v>4859</v>
      </c>
      <c r="I1654" s="1" t="s">
        <v>21</v>
      </c>
      <c r="J1654" s="3" t="s">
        <v>28330</v>
      </c>
      <c r="K1654">
        <v>162</v>
      </c>
      <c r="L1654" s="1" t="s">
        <v>38</v>
      </c>
      <c r="M1654" s="2">
        <v>43655</v>
      </c>
      <c r="N1654" s="1" t="s">
        <v>43</v>
      </c>
      <c r="O1654" s="1" t="s">
        <v>32</v>
      </c>
      <c r="P1654" s="1">
        <f>_3___Healthcare_Data_v1[[#This Row],[Discharge Date]]-_3___Healthcare_Data_v1[[#This Row],[Date of Admission]]</f>
        <v>13</v>
      </c>
      <c r="Q1654" s="1">
        <f>IFERROR(_3___Healthcare_Data_v1[[#This Row],[ Billing Amount ]]/_3___Healthcare_Data_v1[[#This Row],[Days in Hospital]],0)</f>
        <v>4384.5659084615381</v>
      </c>
      <c r="R1654" s="1" t="str">
        <f>IF(_3___Healthcare_Data_v1[[#This Row],[Age]]&gt;60,"Senior",IF(_3___Healthcare_Data_v1[[#This Row],[Age]]&gt;35,"Middle","Young"))</f>
        <v>Senior</v>
      </c>
    </row>
    <row r="1655" spans="1:18" x14ac:dyDescent="0.3">
      <c r="A1655" s="1" t="s">
        <v>4860</v>
      </c>
      <c r="B1655" s="1" t="s">
        <v>26866</v>
      </c>
      <c r="C1655" s="1" t="s">
        <v>26</v>
      </c>
      <c r="D1655" s="1" t="s">
        <v>229</v>
      </c>
      <c r="E1655" s="1" t="s">
        <v>35</v>
      </c>
      <c r="F1655" s="2">
        <v>43465</v>
      </c>
      <c r="G1655" s="1" t="s">
        <v>4861</v>
      </c>
      <c r="H1655" s="1" t="s">
        <v>4862</v>
      </c>
      <c r="I1655" s="1" t="s">
        <v>21</v>
      </c>
      <c r="J1655" s="3" t="s">
        <v>28331</v>
      </c>
      <c r="K1655">
        <v>110</v>
      </c>
      <c r="L1655" s="1" t="s">
        <v>42</v>
      </c>
      <c r="M1655" s="2">
        <v>43488</v>
      </c>
      <c r="N1655" s="1" t="s">
        <v>31</v>
      </c>
      <c r="O1655" s="1" t="s">
        <v>32</v>
      </c>
      <c r="P1655" s="1">
        <f>_3___Healthcare_Data_v1[[#This Row],[Discharge Date]]-_3___Healthcare_Data_v1[[#This Row],[Date of Admission]]</f>
        <v>23</v>
      </c>
      <c r="Q1655" s="1">
        <f>IFERROR(_3___Healthcare_Data_v1[[#This Row],[ Billing Amount ]]/_3___Healthcare_Data_v1[[#This Row],[Days in Hospital]],0)</f>
        <v>72.301955304347828</v>
      </c>
      <c r="R1655" s="1" t="str">
        <f>IF(_3___Healthcare_Data_v1[[#This Row],[Age]]&gt;60,"Senior",IF(_3___Healthcare_Data_v1[[#This Row],[Age]]&gt;35,"Middle","Young"))</f>
        <v>Senior</v>
      </c>
    </row>
    <row r="1656" spans="1:18" x14ac:dyDescent="0.3">
      <c r="A1656" s="1" t="s">
        <v>4863</v>
      </c>
      <c r="B1656" s="1" t="s">
        <v>26791</v>
      </c>
      <c r="C1656" s="1" t="s">
        <v>16</v>
      </c>
      <c r="D1656" s="1" t="s">
        <v>27</v>
      </c>
      <c r="E1656" s="1" t="s">
        <v>69</v>
      </c>
      <c r="F1656" s="2">
        <v>44965</v>
      </c>
      <c r="G1656" s="1" t="s">
        <v>4864</v>
      </c>
      <c r="H1656" s="1" t="s">
        <v>4865</v>
      </c>
      <c r="I1656" s="1" t="s">
        <v>52</v>
      </c>
      <c r="J1656" s="3" t="s">
        <v>28332</v>
      </c>
      <c r="K1656">
        <v>262</v>
      </c>
      <c r="L1656" s="1" t="s">
        <v>38</v>
      </c>
      <c r="M1656" s="2">
        <v>44966</v>
      </c>
      <c r="N1656" s="1" t="s">
        <v>31</v>
      </c>
      <c r="O1656" s="1" t="s">
        <v>44</v>
      </c>
      <c r="P1656" s="1">
        <f>_3___Healthcare_Data_v1[[#This Row],[Discharge Date]]-_3___Healthcare_Data_v1[[#This Row],[Date of Admission]]</f>
        <v>1</v>
      </c>
      <c r="Q1656" s="1">
        <f>IFERROR(_3___Healthcare_Data_v1[[#This Row],[ Billing Amount ]]/_3___Healthcare_Data_v1[[#This Row],[Days in Hospital]],0)</f>
        <v>2463.096446</v>
      </c>
      <c r="R1656" s="1" t="str">
        <f>IF(_3___Healthcare_Data_v1[[#This Row],[Age]]&gt;60,"Senior",IF(_3___Healthcare_Data_v1[[#This Row],[Age]]&gt;35,"Middle","Young"))</f>
        <v>Senior</v>
      </c>
    </row>
    <row r="1657" spans="1:18" x14ac:dyDescent="0.3">
      <c r="A1657" s="1" t="s">
        <v>4866</v>
      </c>
      <c r="B1657" s="1" t="s">
        <v>26636</v>
      </c>
      <c r="C1657" s="1" t="s">
        <v>16</v>
      </c>
      <c r="D1657" s="1" t="s">
        <v>229</v>
      </c>
      <c r="E1657" s="1" t="s">
        <v>35</v>
      </c>
      <c r="F1657" s="2">
        <v>43443</v>
      </c>
      <c r="G1657" s="1" t="s">
        <v>4867</v>
      </c>
      <c r="H1657" s="1" t="s">
        <v>4868</v>
      </c>
      <c r="I1657" s="1" t="s">
        <v>21</v>
      </c>
      <c r="J1657" s="3" t="s">
        <v>28333</v>
      </c>
      <c r="K1657">
        <v>179</v>
      </c>
      <c r="L1657" s="1" t="s">
        <v>38</v>
      </c>
      <c r="M1657" s="2">
        <v>43454</v>
      </c>
      <c r="N1657" s="1" t="s">
        <v>43</v>
      </c>
      <c r="O1657" s="1" t="s">
        <v>44</v>
      </c>
      <c r="P1657" s="1">
        <f>_3___Healthcare_Data_v1[[#This Row],[Discharge Date]]-_3___Healthcare_Data_v1[[#This Row],[Date of Admission]]</f>
        <v>11</v>
      </c>
      <c r="Q1657" s="1">
        <f>IFERROR(_3___Healthcare_Data_v1[[#This Row],[ Billing Amount ]]/_3___Healthcare_Data_v1[[#This Row],[Days in Hospital]],0)</f>
        <v>722.79425845454546</v>
      </c>
      <c r="R1657" s="1" t="str">
        <f>IF(_3___Healthcare_Data_v1[[#This Row],[Age]]&gt;60,"Senior",IF(_3___Healthcare_Data_v1[[#This Row],[Age]]&gt;35,"Middle","Young"))</f>
        <v>Senior</v>
      </c>
    </row>
    <row r="1658" spans="1:18" x14ac:dyDescent="0.3">
      <c r="A1658" s="1" t="s">
        <v>4869</v>
      </c>
      <c r="B1658" s="1" t="s">
        <v>26634</v>
      </c>
      <c r="C1658" s="1" t="s">
        <v>26</v>
      </c>
      <c r="D1658" s="1" t="s">
        <v>17</v>
      </c>
      <c r="E1658" s="1" t="s">
        <v>35</v>
      </c>
      <c r="F1658" s="2">
        <v>45204</v>
      </c>
      <c r="G1658" s="1" t="s">
        <v>4870</v>
      </c>
      <c r="H1658" s="1" t="s">
        <v>4871</v>
      </c>
      <c r="I1658" s="1" t="s">
        <v>21</v>
      </c>
      <c r="J1658" s="3" t="s">
        <v>28334</v>
      </c>
      <c r="K1658">
        <v>413</v>
      </c>
      <c r="L1658" s="1" t="s">
        <v>42</v>
      </c>
      <c r="M1658" s="2">
        <v>45231</v>
      </c>
      <c r="N1658" s="1" t="s">
        <v>48</v>
      </c>
      <c r="O1658" s="1" t="s">
        <v>44</v>
      </c>
      <c r="P1658" s="1">
        <f>_3___Healthcare_Data_v1[[#This Row],[Discharge Date]]-_3___Healthcare_Data_v1[[#This Row],[Date of Admission]]</f>
        <v>27</v>
      </c>
      <c r="Q1658" s="1">
        <f>IFERROR(_3___Healthcare_Data_v1[[#This Row],[ Billing Amount ]]/_3___Healthcare_Data_v1[[#This Row],[Days in Hospital]],0)</f>
        <v>118.65717418518518</v>
      </c>
      <c r="R1658" s="1" t="str">
        <f>IF(_3___Healthcare_Data_v1[[#This Row],[Age]]&gt;60,"Senior",IF(_3___Healthcare_Data_v1[[#This Row],[Age]]&gt;35,"Middle","Young"))</f>
        <v>Senior</v>
      </c>
    </row>
    <row r="1659" spans="1:18" x14ac:dyDescent="0.3">
      <c r="A1659" s="1" t="s">
        <v>4872</v>
      </c>
      <c r="B1659" s="1" t="s">
        <v>26737</v>
      </c>
      <c r="C1659" s="1" t="s">
        <v>26</v>
      </c>
      <c r="D1659" s="1" t="s">
        <v>114</v>
      </c>
      <c r="E1659" s="1" t="s">
        <v>28</v>
      </c>
      <c r="F1659" s="2">
        <v>45008</v>
      </c>
      <c r="G1659" s="1" t="s">
        <v>4873</v>
      </c>
      <c r="H1659" s="1" t="s">
        <v>4874</v>
      </c>
      <c r="I1659" s="1" t="s">
        <v>21</v>
      </c>
      <c r="J1659" s="3" t="s">
        <v>28335</v>
      </c>
      <c r="K1659">
        <v>474</v>
      </c>
      <c r="L1659" s="1" t="s">
        <v>42</v>
      </c>
      <c r="M1659" s="2">
        <v>45020</v>
      </c>
      <c r="N1659" s="1" t="s">
        <v>43</v>
      </c>
      <c r="O1659" s="1" t="s">
        <v>44</v>
      </c>
      <c r="P1659" s="1">
        <f>_3___Healthcare_Data_v1[[#This Row],[Discharge Date]]-_3___Healthcare_Data_v1[[#This Row],[Date of Admission]]</f>
        <v>12</v>
      </c>
      <c r="Q1659" s="1">
        <f>IFERROR(_3___Healthcare_Data_v1[[#This Row],[ Billing Amount ]]/_3___Healthcare_Data_v1[[#This Row],[Days in Hospital]],0)</f>
        <v>2281.0073308333335</v>
      </c>
      <c r="R1659" s="1" t="str">
        <f>IF(_3___Healthcare_Data_v1[[#This Row],[Age]]&gt;60,"Senior",IF(_3___Healthcare_Data_v1[[#This Row],[Age]]&gt;35,"Middle","Young"))</f>
        <v>Senior</v>
      </c>
    </row>
    <row r="1660" spans="1:18" x14ac:dyDescent="0.3">
      <c r="A1660" s="1" t="s">
        <v>4875</v>
      </c>
      <c r="B1660" s="1" t="s">
        <v>26649</v>
      </c>
      <c r="C1660" s="1" t="s">
        <v>16</v>
      </c>
      <c r="D1660" s="1" t="s">
        <v>229</v>
      </c>
      <c r="E1660" s="1" t="s">
        <v>28</v>
      </c>
      <c r="F1660" s="2">
        <v>44600</v>
      </c>
      <c r="G1660" s="1" t="s">
        <v>4876</v>
      </c>
      <c r="H1660" s="1" t="s">
        <v>4877</v>
      </c>
      <c r="I1660" s="1" t="s">
        <v>21</v>
      </c>
      <c r="J1660" s="3" t="s">
        <v>28336</v>
      </c>
      <c r="K1660">
        <v>433</v>
      </c>
      <c r="L1660" s="1" t="s">
        <v>42</v>
      </c>
      <c r="M1660" s="2">
        <v>44605</v>
      </c>
      <c r="N1660" s="1" t="s">
        <v>48</v>
      </c>
      <c r="O1660" s="1" t="s">
        <v>44</v>
      </c>
      <c r="P1660" s="1">
        <f>_3___Healthcare_Data_v1[[#This Row],[Discharge Date]]-_3___Healthcare_Data_v1[[#This Row],[Date of Admission]]</f>
        <v>5</v>
      </c>
      <c r="Q1660" s="1">
        <f>IFERROR(_3___Healthcare_Data_v1[[#This Row],[ Billing Amount ]]/_3___Healthcare_Data_v1[[#This Row],[Days in Hospital]],0)</f>
        <v>5067.8090519999996</v>
      </c>
      <c r="R1660" s="1" t="str">
        <f>IF(_3___Healthcare_Data_v1[[#This Row],[Age]]&gt;60,"Senior",IF(_3___Healthcare_Data_v1[[#This Row],[Age]]&gt;35,"Middle","Young"))</f>
        <v>Senior</v>
      </c>
    </row>
    <row r="1661" spans="1:18" x14ac:dyDescent="0.3">
      <c r="A1661" s="1" t="s">
        <v>4878</v>
      </c>
      <c r="B1661" s="1" t="s">
        <v>26803</v>
      </c>
      <c r="C1661" s="1" t="s">
        <v>26</v>
      </c>
      <c r="D1661" s="1" t="s">
        <v>17</v>
      </c>
      <c r="E1661" s="1" t="s">
        <v>35</v>
      </c>
      <c r="F1661" s="2">
        <v>44353</v>
      </c>
      <c r="G1661" s="1" t="s">
        <v>4879</v>
      </c>
      <c r="H1661" s="1" t="s">
        <v>4880</v>
      </c>
      <c r="I1661" s="1" t="s">
        <v>60</v>
      </c>
      <c r="J1661" s="3" t="s">
        <v>28337</v>
      </c>
      <c r="K1661">
        <v>384</v>
      </c>
      <c r="L1661" s="1" t="s">
        <v>42</v>
      </c>
      <c r="M1661" s="2">
        <v>44381</v>
      </c>
      <c r="N1661" s="1" t="s">
        <v>48</v>
      </c>
      <c r="O1661" s="1" t="s">
        <v>44</v>
      </c>
      <c r="P1661" s="1">
        <f>_3___Healthcare_Data_v1[[#This Row],[Discharge Date]]-_3___Healthcare_Data_v1[[#This Row],[Date of Admission]]</f>
        <v>28</v>
      </c>
      <c r="Q1661" s="1">
        <f>IFERROR(_3___Healthcare_Data_v1[[#This Row],[ Billing Amount ]]/_3___Healthcare_Data_v1[[#This Row],[Days in Hospital]],0)</f>
        <v>773.73433857142857</v>
      </c>
      <c r="R1661" s="1" t="str">
        <f>IF(_3___Healthcare_Data_v1[[#This Row],[Age]]&gt;60,"Senior",IF(_3___Healthcare_Data_v1[[#This Row],[Age]]&gt;35,"Middle","Young"))</f>
        <v>Senior</v>
      </c>
    </row>
    <row r="1662" spans="1:18" x14ac:dyDescent="0.3">
      <c r="A1662" s="1" t="s">
        <v>4881</v>
      </c>
      <c r="B1662" s="1" t="s">
        <v>26750</v>
      </c>
      <c r="C1662" s="1" t="s">
        <v>16</v>
      </c>
      <c r="D1662" s="1" t="s">
        <v>89</v>
      </c>
      <c r="E1662" s="1" t="s">
        <v>28</v>
      </c>
      <c r="F1662" s="2">
        <v>44115</v>
      </c>
      <c r="G1662" s="1" t="s">
        <v>4882</v>
      </c>
      <c r="H1662" s="1" t="s">
        <v>4883</v>
      </c>
      <c r="I1662" s="1" t="s">
        <v>21</v>
      </c>
      <c r="J1662" s="3" t="s">
        <v>28338</v>
      </c>
      <c r="K1662">
        <v>339</v>
      </c>
      <c r="L1662" s="1" t="s">
        <v>42</v>
      </c>
      <c r="M1662" s="2">
        <v>44144</v>
      </c>
      <c r="N1662" s="1" t="s">
        <v>43</v>
      </c>
      <c r="O1662" s="1" t="s">
        <v>32</v>
      </c>
      <c r="P1662" s="1">
        <f>_3___Healthcare_Data_v1[[#This Row],[Discharge Date]]-_3___Healthcare_Data_v1[[#This Row],[Date of Admission]]</f>
        <v>29</v>
      </c>
      <c r="Q1662" s="1">
        <f>IFERROR(_3___Healthcare_Data_v1[[#This Row],[ Billing Amount ]]/_3___Healthcare_Data_v1[[#This Row],[Days in Hospital]],0)</f>
        <v>1115.6450055172413</v>
      </c>
      <c r="R1662" s="1" t="str">
        <f>IF(_3___Healthcare_Data_v1[[#This Row],[Age]]&gt;60,"Senior",IF(_3___Healthcare_Data_v1[[#This Row],[Age]]&gt;35,"Middle","Young"))</f>
        <v>Senior</v>
      </c>
    </row>
    <row r="1663" spans="1:18" x14ac:dyDescent="0.3">
      <c r="A1663" s="1" t="s">
        <v>4884</v>
      </c>
      <c r="B1663" s="1" t="s">
        <v>26798</v>
      </c>
      <c r="C1663" s="1" t="s">
        <v>16</v>
      </c>
      <c r="D1663" s="1" t="s">
        <v>229</v>
      </c>
      <c r="E1663" s="1" t="s">
        <v>28</v>
      </c>
      <c r="F1663" s="2">
        <v>44827</v>
      </c>
      <c r="G1663" s="1" t="s">
        <v>4885</v>
      </c>
      <c r="H1663" s="1" t="s">
        <v>4886</v>
      </c>
      <c r="I1663" s="1" t="s">
        <v>26607</v>
      </c>
      <c r="J1663" s="3" t="s">
        <v>28339</v>
      </c>
      <c r="K1663">
        <v>435</v>
      </c>
      <c r="L1663" s="1" t="s">
        <v>42</v>
      </c>
      <c r="M1663" s="2">
        <v>44854</v>
      </c>
      <c r="N1663" s="1" t="s">
        <v>84</v>
      </c>
      <c r="O1663" s="1" t="s">
        <v>32</v>
      </c>
      <c r="P1663" s="1">
        <f>_3___Healthcare_Data_v1[[#This Row],[Discharge Date]]-_3___Healthcare_Data_v1[[#This Row],[Date of Admission]]</f>
        <v>27</v>
      </c>
      <c r="Q1663" s="1">
        <f>IFERROR(_3___Healthcare_Data_v1[[#This Row],[ Billing Amount ]]/_3___Healthcare_Data_v1[[#This Row],[Days in Hospital]],0)</f>
        <v>169.31938911111112</v>
      </c>
      <c r="R1663" s="1" t="str">
        <f>IF(_3___Healthcare_Data_v1[[#This Row],[Age]]&gt;60,"Senior",IF(_3___Healthcare_Data_v1[[#This Row],[Age]]&gt;35,"Middle","Young"))</f>
        <v>Senior</v>
      </c>
    </row>
    <row r="1664" spans="1:18" x14ac:dyDescent="0.3">
      <c r="A1664" s="1" t="s">
        <v>4887</v>
      </c>
      <c r="B1664" s="1" t="s">
        <v>26779</v>
      </c>
      <c r="C1664" s="1" t="s">
        <v>26</v>
      </c>
      <c r="D1664" s="1" t="s">
        <v>49</v>
      </c>
      <c r="E1664" s="1" t="s">
        <v>18</v>
      </c>
      <c r="F1664" s="2">
        <v>44608</v>
      </c>
      <c r="G1664" s="1" t="s">
        <v>4888</v>
      </c>
      <c r="H1664" s="1" t="s">
        <v>4889</v>
      </c>
      <c r="I1664" s="1" t="s">
        <v>21</v>
      </c>
      <c r="J1664" s="3" t="s">
        <v>28340</v>
      </c>
      <c r="K1664">
        <v>136</v>
      </c>
      <c r="L1664" s="1" t="s">
        <v>38</v>
      </c>
      <c r="M1664" s="2">
        <v>44617</v>
      </c>
      <c r="N1664" s="1" t="s">
        <v>31</v>
      </c>
      <c r="O1664" s="1" t="s">
        <v>24</v>
      </c>
      <c r="P1664" s="1">
        <f>_3___Healthcare_Data_v1[[#This Row],[Discharge Date]]-_3___Healthcare_Data_v1[[#This Row],[Date of Admission]]</f>
        <v>9</v>
      </c>
      <c r="Q1664" s="1">
        <f>IFERROR(_3___Healthcare_Data_v1[[#This Row],[ Billing Amount ]]/_3___Healthcare_Data_v1[[#This Row],[Days in Hospital]],0)</f>
        <v>4348.9090344444448</v>
      </c>
      <c r="R1664" s="1" t="str">
        <f>IF(_3___Healthcare_Data_v1[[#This Row],[Age]]&gt;60,"Senior",IF(_3___Healthcare_Data_v1[[#This Row],[Age]]&gt;35,"Middle","Young"))</f>
        <v>Senior</v>
      </c>
    </row>
    <row r="1665" spans="1:18" x14ac:dyDescent="0.3">
      <c r="A1665" s="1" t="s">
        <v>4890</v>
      </c>
      <c r="B1665" s="1" t="s">
        <v>26994</v>
      </c>
      <c r="C1665" s="1" t="s">
        <v>26</v>
      </c>
      <c r="D1665" s="1" t="s">
        <v>229</v>
      </c>
      <c r="E1665" s="1" t="s">
        <v>26620</v>
      </c>
      <c r="F1665" s="2">
        <v>44695</v>
      </c>
      <c r="G1665" s="1" t="s">
        <v>4891</v>
      </c>
      <c r="H1665" s="1" t="s">
        <v>4892</v>
      </c>
      <c r="I1665" s="1" t="s">
        <v>56</v>
      </c>
      <c r="J1665" s="3" t="s">
        <v>28341</v>
      </c>
      <c r="K1665">
        <v>262</v>
      </c>
      <c r="L1665" s="1" t="s">
        <v>38</v>
      </c>
      <c r="M1665" s="2">
        <v>44701</v>
      </c>
      <c r="N1665" s="1" t="s">
        <v>23</v>
      </c>
      <c r="O1665" s="1" t="s">
        <v>24</v>
      </c>
      <c r="P1665" s="1">
        <f>_3___Healthcare_Data_v1[[#This Row],[Discharge Date]]-_3___Healthcare_Data_v1[[#This Row],[Date of Admission]]</f>
        <v>6</v>
      </c>
      <c r="Q1665" s="1">
        <f>IFERROR(_3___Healthcare_Data_v1[[#This Row],[ Billing Amount ]]/_3___Healthcare_Data_v1[[#This Row],[Days in Hospital]],0)</f>
        <v>1009.5709151666666</v>
      </c>
      <c r="R1665" s="1" t="str">
        <f>IF(_3___Healthcare_Data_v1[[#This Row],[Age]]&gt;60,"Senior",IF(_3___Healthcare_Data_v1[[#This Row],[Age]]&gt;35,"Middle","Young"))</f>
        <v>Senior</v>
      </c>
    </row>
    <row r="1666" spans="1:18" x14ac:dyDescent="0.3">
      <c r="A1666" s="1" t="s">
        <v>4893</v>
      </c>
      <c r="B1666" s="1" t="s">
        <v>26845</v>
      </c>
      <c r="C1666" s="1" t="s">
        <v>26</v>
      </c>
      <c r="D1666" s="1" t="s">
        <v>114</v>
      </c>
      <c r="E1666" s="1" t="s">
        <v>26620</v>
      </c>
      <c r="F1666" s="2">
        <v>43876</v>
      </c>
      <c r="G1666" s="1" t="s">
        <v>4894</v>
      </c>
      <c r="H1666" s="1" t="s">
        <v>4004</v>
      </c>
      <c r="I1666" s="1" t="s">
        <v>21</v>
      </c>
      <c r="J1666" s="3" t="s">
        <v>28342</v>
      </c>
      <c r="K1666">
        <v>189</v>
      </c>
      <c r="L1666" s="1" t="s">
        <v>22</v>
      </c>
      <c r="M1666" s="2">
        <v>43895</v>
      </c>
      <c r="N1666" s="1" t="s">
        <v>48</v>
      </c>
      <c r="O1666" s="1" t="s">
        <v>32</v>
      </c>
      <c r="P1666" s="1">
        <f>_3___Healthcare_Data_v1[[#This Row],[Discharge Date]]-_3___Healthcare_Data_v1[[#This Row],[Date of Admission]]</f>
        <v>19</v>
      </c>
      <c r="Q1666" s="1">
        <f>IFERROR(_3___Healthcare_Data_v1[[#This Row],[ Billing Amount ]]/_3___Healthcare_Data_v1[[#This Row],[Days in Hospital]],0)</f>
        <v>1149.6181842105264</v>
      </c>
      <c r="R1666" s="1" t="str">
        <f>IF(_3___Healthcare_Data_v1[[#This Row],[Age]]&gt;60,"Senior",IF(_3___Healthcare_Data_v1[[#This Row],[Age]]&gt;35,"Middle","Young"))</f>
        <v>Senior</v>
      </c>
    </row>
    <row r="1667" spans="1:18" x14ac:dyDescent="0.3">
      <c r="A1667" s="1" t="s">
        <v>4895</v>
      </c>
      <c r="B1667" s="1" t="s">
        <v>26664</v>
      </c>
      <c r="C1667" s="1" t="s">
        <v>26</v>
      </c>
      <c r="D1667" s="1" t="s">
        <v>62</v>
      </c>
      <c r="E1667" s="1" t="s">
        <v>28</v>
      </c>
      <c r="F1667" s="2">
        <v>45002</v>
      </c>
      <c r="G1667" s="1" t="s">
        <v>4896</v>
      </c>
      <c r="H1667" s="1" t="s">
        <v>4897</v>
      </c>
      <c r="I1667" s="1" t="s">
        <v>26607</v>
      </c>
      <c r="J1667" s="3" t="s">
        <v>28343</v>
      </c>
      <c r="K1667">
        <v>267</v>
      </c>
      <c r="L1667" s="1" t="s">
        <v>42</v>
      </c>
      <c r="M1667" s="2">
        <v>45021</v>
      </c>
      <c r="N1667" s="1" t="s">
        <v>23</v>
      </c>
      <c r="O1667" s="1" t="s">
        <v>44</v>
      </c>
      <c r="P1667" s="1">
        <f>_3___Healthcare_Data_v1[[#This Row],[Discharge Date]]-_3___Healthcare_Data_v1[[#This Row],[Date of Admission]]</f>
        <v>19</v>
      </c>
      <c r="Q1667" s="1">
        <f>IFERROR(_3___Healthcare_Data_v1[[#This Row],[ Billing Amount ]]/_3___Healthcare_Data_v1[[#This Row],[Days in Hospital]],0)</f>
        <v>2315.2246094736843</v>
      </c>
      <c r="R1667" s="1" t="str">
        <f>IF(_3___Healthcare_Data_v1[[#This Row],[Age]]&gt;60,"Senior",IF(_3___Healthcare_Data_v1[[#This Row],[Age]]&gt;35,"Middle","Young"))</f>
        <v>Senior</v>
      </c>
    </row>
    <row r="1668" spans="1:18" x14ac:dyDescent="0.3">
      <c r="A1668" s="1" t="s">
        <v>4898</v>
      </c>
      <c r="B1668" s="1" t="s">
        <v>26683</v>
      </c>
      <c r="C1668" s="1" t="s">
        <v>16</v>
      </c>
      <c r="D1668" s="1" t="s">
        <v>49</v>
      </c>
      <c r="E1668" s="1" t="s">
        <v>18</v>
      </c>
      <c r="F1668" s="2">
        <v>45083</v>
      </c>
      <c r="G1668" s="1" t="s">
        <v>4899</v>
      </c>
      <c r="H1668" s="1" t="s">
        <v>4900</v>
      </c>
      <c r="I1668" s="1" t="s">
        <v>21</v>
      </c>
      <c r="J1668" s="3" t="s">
        <v>28344</v>
      </c>
      <c r="K1668">
        <v>168</v>
      </c>
      <c r="L1668" s="1" t="s">
        <v>42</v>
      </c>
      <c r="M1668" s="2">
        <v>45105</v>
      </c>
      <c r="N1668" s="1" t="s">
        <v>23</v>
      </c>
      <c r="O1668" s="1" t="s">
        <v>24</v>
      </c>
      <c r="P1668" s="1">
        <f>_3___Healthcare_Data_v1[[#This Row],[Discharge Date]]-_3___Healthcare_Data_v1[[#This Row],[Date of Admission]]</f>
        <v>22</v>
      </c>
      <c r="Q1668" s="1">
        <f>IFERROR(_3___Healthcare_Data_v1[[#This Row],[ Billing Amount ]]/_3___Healthcare_Data_v1[[#This Row],[Days in Hospital]],0)</f>
        <v>1214.5741049999999</v>
      </c>
      <c r="R1668" s="1" t="str">
        <f>IF(_3___Healthcare_Data_v1[[#This Row],[Age]]&gt;60,"Senior",IF(_3___Healthcare_Data_v1[[#This Row],[Age]]&gt;35,"Middle","Young"))</f>
        <v>Senior</v>
      </c>
    </row>
    <row r="1669" spans="1:18" x14ac:dyDescent="0.3">
      <c r="A1669" s="1" t="s">
        <v>4901</v>
      </c>
      <c r="B1669" s="1" t="s">
        <v>26606</v>
      </c>
      <c r="C1669" s="1" t="s">
        <v>16</v>
      </c>
      <c r="D1669" s="1" t="s">
        <v>114</v>
      </c>
      <c r="E1669" s="1" t="s">
        <v>26615</v>
      </c>
      <c r="F1669" s="2">
        <v>44139</v>
      </c>
      <c r="G1669" s="1" t="s">
        <v>4902</v>
      </c>
      <c r="H1669" s="1" t="s">
        <v>4903</v>
      </c>
      <c r="I1669" s="1" t="s">
        <v>52</v>
      </c>
      <c r="J1669" s="3" t="s">
        <v>28345</v>
      </c>
      <c r="K1669">
        <v>157</v>
      </c>
      <c r="L1669" s="1" t="s">
        <v>22</v>
      </c>
      <c r="M1669" s="2">
        <v>44161</v>
      </c>
      <c r="N1669" s="1" t="s">
        <v>31</v>
      </c>
      <c r="O1669" s="1" t="s">
        <v>32</v>
      </c>
      <c r="P1669" s="1">
        <f>_3___Healthcare_Data_v1[[#This Row],[Discharge Date]]-_3___Healthcare_Data_v1[[#This Row],[Date of Admission]]</f>
        <v>22</v>
      </c>
      <c r="Q1669" s="1">
        <f>IFERROR(_3___Healthcare_Data_v1[[#This Row],[ Billing Amount ]]/_3___Healthcare_Data_v1[[#This Row],[Days in Hospital]],0)</f>
        <v>1193.6241018181818</v>
      </c>
      <c r="R1669" s="1" t="str">
        <f>IF(_3___Healthcare_Data_v1[[#This Row],[Age]]&gt;60,"Senior",IF(_3___Healthcare_Data_v1[[#This Row],[Age]]&gt;35,"Middle","Young"))</f>
        <v>Senior</v>
      </c>
    </row>
    <row r="1670" spans="1:18" x14ac:dyDescent="0.3">
      <c r="A1670" s="1" t="s">
        <v>4904</v>
      </c>
      <c r="B1670" s="1" t="s">
        <v>26659</v>
      </c>
      <c r="C1670" s="1" t="s">
        <v>26</v>
      </c>
      <c r="D1670" s="1" t="s">
        <v>17</v>
      </c>
      <c r="E1670" s="1" t="s">
        <v>26615</v>
      </c>
      <c r="F1670" s="2">
        <v>44728</v>
      </c>
      <c r="G1670" s="1" t="s">
        <v>4905</v>
      </c>
      <c r="H1670" s="1" t="s">
        <v>2930</v>
      </c>
      <c r="I1670" s="1" t="s">
        <v>21</v>
      </c>
      <c r="J1670" s="3" t="s">
        <v>28346</v>
      </c>
      <c r="K1670">
        <v>415</v>
      </c>
      <c r="L1670" s="1" t="s">
        <v>38</v>
      </c>
      <c r="M1670" s="2">
        <v>44741</v>
      </c>
      <c r="N1670" s="1" t="s">
        <v>84</v>
      </c>
      <c r="O1670" s="1" t="s">
        <v>32</v>
      </c>
      <c r="P1670" s="1">
        <f>_3___Healthcare_Data_v1[[#This Row],[Discharge Date]]-_3___Healthcare_Data_v1[[#This Row],[Date of Admission]]</f>
        <v>13</v>
      </c>
      <c r="Q1670" s="1">
        <f>IFERROR(_3___Healthcare_Data_v1[[#This Row],[ Billing Amount ]]/_3___Healthcare_Data_v1[[#This Row],[Days in Hospital]],0)</f>
        <v>2233.6526976923078</v>
      </c>
      <c r="R1670" s="1" t="str">
        <f>IF(_3___Healthcare_Data_v1[[#This Row],[Age]]&gt;60,"Senior",IF(_3___Healthcare_Data_v1[[#This Row],[Age]]&gt;35,"Middle","Young"))</f>
        <v>Senior</v>
      </c>
    </row>
    <row r="1671" spans="1:18" x14ac:dyDescent="0.3">
      <c r="A1671" s="1" t="s">
        <v>4906</v>
      </c>
      <c r="B1671" s="1" t="s">
        <v>26640</v>
      </c>
      <c r="C1671" s="1" t="s">
        <v>16</v>
      </c>
      <c r="D1671" s="1" t="s">
        <v>17</v>
      </c>
      <c r="E1671" s="1" t="s">
        <v>18</v>
      </c>
      <c r="F1671" s="2">
        <v>43882</v>
      </c>
      <c r="G1671" s="1" t="s">
        <v>4907</v>
      </c>
      <c r="H1671" s="1" t="s">
        <v>4908</v>
      </c>
      <c r="I1671" s="1" t="s">
        <v>21</v>
      </c>
      <c r="J1671" s="3" t="s">
        <v>28347</v>
      </c>
      <c r="K1671">
        <v>350</v>
      </c>
      <c r="L1671" s="1" t="s">
        <v>42</v>
      </c>
      <c r="M1671" s="2">
        <v>43900</v>
      </c>
      <c r="N1671" s="1" t="s">
        <v>23</v>
      </c>
      <c r="O1671" s="1" t="s">
        <v>24</v>
      </c>
      <c r="P1671" s="1">
        <f>_3___Healthcare_Data_v1[[#This Row],[Discharge Date]]-_3___Healthcare_Data_v1[[#This Row],[Date of Admission]]</f>
        <v>18</v>
      </c>
      <c r="Q1671" s="1">
        <f>IFERROR(_3___Healthcare_Data_v1[[#This Row],[ Billing Amount ]]/_3___Healthcare_Data_v1[[#This Row],[Days in Hospital]],0)</f>
        <v>1717.3995672222222</v>
      </c>
      <c r="R1671" s="1" t="str">
        <f>IF(_3___Healthcare_Data_v1[[#This Row],[Age]]&gt;60,"Senior",IF(_3___Healthcare_Data_v1[[#This Row],[Age]]&gt;35,"Middle","Young"))</f>
        <v>Senior</v>
      </c>
    </row>
    <row r="1672" spans="1:18" x14ac:dyDescent="0.3">
      <c r="A1672" s="1" t="s">
        <v>4909</v>
      </c>
      <c r="B1672" s="1" t="s">
        <v>26958</v>
      </c>
      <c r="C1672" s="1" t="s">
        <v>16</v>
      </c>
      <c r="D1672" s="1" t="s">
        <v>229</v>
      </c>
      <c r="E1672" s="1" t="s">
        <v>69</v>
      </c>
      <c r="F1672" s="2">
        <v>44213</v>
      </c>
      <c r="G1672" s="1" t="s">
        <v>4910</v>
      </c>
      <c r="H1672" s="1" t="s">
        <v>4911</v>
      </c>
      <c r="I1672" s="1" t="s">
        <v>26607</v>
      </c>
      <c r="J1672" s="3" t="s">
        <v>28348</v>
      </c>
      <c r="K1672">
        <v>142</v>
      </c>
      <c r="L1672" s="1" t="s">
        <v>38</v>
      </c>
      <c r="M1672" s="2">
        <v>44218</v>
      </c>
      <c r="N1672" s="1" t="s">
        <v>48</v>
      </c>
      <c r="O1672" s="1" t="s">
        <v>32</v>
      </c>
      <c r="P1672" s="1">
        <f>_3___Healthcare_Data_v1[[#This Row],[Discharge Date]]-_3___Healthcare_Data_v1[[#This Row],[Date of Admission]]</f>
        <v>5</v>
      </c>
      <c r="Q1672" s="1">
        <f>IFERROR(_3___Healthcare_Data_v1[[#This Row],[ Billing Amount ]]/_3___Healthcare_Data_v1[[#This Row],[Days in Hospital]],0)</f>
        <v>1075.7445792000001</v>
      </c>
      <c r="R1672" s="1" t="str">
        <f>IF(_3___Healthcare_Data_v1[[#This Row],[Age]]&gt;60,"Senior",IF(_3___Healthcare_Data_v1[[#This Row],[Age]]&gt;35,"Middle","Young"))</f>
        <v>Senior</v>
      </c>
    </row>
    <row r="1673" spans="1:18" x14ac:dyDescent="0.3">
      <c r="A1673" s="1" t="s">
        <v>4912</v>
      </c>
      <c r="B1673" s="1" t="s">
        <v>26759</v>
      </c>
      <c r="C1673" s="1" t="s">
        <v>16</v>
      </c>
      <c r="D1673" s="1" t="s">
        <v>17</v>
      </c>
      <c r="E1673" s="1" t="s">
        <v>18</v>
      </c>
      <c r="F1673" s="2">
        <v>44338</v>
      </c>
      <c r="G1673" s="1" t="s">
        <v>4044</v>
      </c>
      <c r="H1673" s="1" t="s">
        <v>4913</v>
      </c>
      <c r="I1673" s="1" t="s">
        <v>26607</v>
      </c>
      <c r="J1673" s="3" t="s">
        <v>28349</v>
      </c>
      <c r="K1673">
        <v>312</v>
      </c>
      <c r="L1673" s="1" t="s">
        <v>38</v>
      </c>
      <c r="M1673" s="2">
        <v>44367</v>
      </c>
      <c r="N1673" s="1" t="s">
        <v>23</v>
      </c>
      <c r="O1673" s="1" t="s">
        <v>24</v>
      </c>
      <c r="P1673" s="1">
        <f>_3___Healthcare_Data_v1[[#This Row],[Discharge Date]]-_3___Healthcare_Data_v1[[#This Row],[Date of Admission]]</f>
        <v>29</v>
      </c>
      <c r="Q1673" s="1">
        <f>IFERROR(_3___Healthcare_Data_v1[[#This Row],[ Billing Amount ]]/_3___Healthcare_Data_v1[[#This Row],[Days in Hospital]],0)</f>
        <v>1488.9251065517242</v>
      </c>
      <c r="R1673" s="1" t="str">
        <f>IF(_3___Healthcare_Data_v1[[#This Row],[Age]]&gt;60,"Senior",IF(_3___Healthcare_Data_v1[[#This Row],[Age]]&gt;35,"Middle","Young"))</f>
        <v>Senior</v>
      </c>
    </row>
    <row r="1674" spans="1:18" x14ac:dyDescent="0.3">
      <c r="A1674" s="1" t="s">
        <v>4914</v>
      </c>
      <c r="B1674" s="1" t="s">
        <v>26791</v>
      </c>
      <c r="C1674" s="1" t="s">
        <v>16</v>
      </c>
      <c r="D1674" s="1" t="s">
        <v>17</v>
      </c>
      <c r="E1674" s="1" t="s">
        <v>35</v>
      </c>
      <c r="F1674" s="2">
        <v>44181</v>
      </c>
      <c r="G1674" s="1" t="s">
        <v>4915</v>
      </c>
      <c r="H1674" s="1" t="s">
        <v>4916</v>
      </c>
      <c r="I1674" s="1" t="s">
        <v>60</v>
      </c>
      <c r="J1674" s="3" t="s">
        <v>28350</v>
      </c>
      <c r="K1674">
        <v>200</v>
      </c>
      <c r="L1674" s="1" t="s">
        <v>38</v>
      </c>
      <c r="M1674" s="2">
        <v>44203</v>
      </c>
      <c r="N1674" s="1" t="s">
        <v>31</v>
      </c>
      <c r="O1674" s="1" t="s">
        <v>44</v>
      </c>
      <c r="P1674" s="1">
        <f>_3___Healthcare_Data_v1[[#This Row],[Discharge Date]]-_3___Healthcare_Data_v1[[#This Row],[Date of Admission]]</f>
        <v>22</v>
      </c>
      <c r="Q1674" s="1">
        <f>IFERROR(_3___Healthcare_Data_v1[[#This Row],[ Billing Amount ]]/_3___Healthcare_Data_v1[[#This Row],[Days in Hospital]],0)</f>
        <v>80.931503000000006</v>
      </c>
      <c r="R1674" s="1" t="str">
        <f>IF(_3___Healthcare_Data_v1[[#This Row],[Age]]&gt;60,"Senior",IF(_3___Healthcare_Data_v1[[#This Row],[Age]]&gt;35,"Middle","Young"))</f>
        <v>Senior</v>
      </c>
    </row>
    <row r="1675" spans="1:18" x14ac:dyDescent="0.3">
      <c r="A1675" s="1" t="s">
        <v>2834</v>
      </c>
      <c r="B1675" s="1" t="s">
        <v>26622</v>
      </c>
      <c r="C1675" s="1" t="s">
        <v>26</v>
      </c>
      <c r="D1675" s="1" t="s">
        <v>62</v>
      </c>
      <c r="E1675" s="1" t="s">
        <v>35</v>
      </c>
      <c r="F1675" s="2">
        <v>45036</v>
      </c>
      <c r="G1675" s="1" t="s">
        <v>4917</v>
      </c>
      <c r="H1675" s="1" t="s">
        <v>4918</v>
      </c>
      <c r="I1675" s="1" t="s">
        <v>56</v>
      </c>
      <c r="J1675" s="3" t="s">
        <v>28351</v>
      </c>
      <c r="K1675">
        <v>490</v>
      </c>
      <c r="L1675" s="1" t="s">
        <v>42</v>
      </c>
      <c r="M1675" s="2">
        <v>45047</v>
      </c>
      <c r="N1675" s="1" t="s">
        <v>43</v>
      </c>
      <c r="O1675" s="1" t="s">
        <v>32</v>
      </c>
      <c r="P1675" s="1">
        <f>_3___Healthcare_Data_v1[[#This Row],[Discharge Date]]-_3___Healthcare_Data_v1[[#This Row],[Date of Admission]]</f>
        <v>11</v>
      </c>
      <c r="Q1675" s="1">
        <f>IFERROR(_3___Healthcare_Data_v1[[#This Row],[ Billing Amount ]]/_3___Healthcare_Data_v1[[#This Row],[Days in Hospital]],0)</f>
        <v>1405.9280527272729</v>
      </c>
      <c r="R1675" s="1" t="str">
        <f>IF(_3___Healthcare_Data_v1[[#This Row],[Age]]&gt;60,"Senior",IF(_3___Healthcare_Data_v1[[#This Row],[Age]]&gt;35,"Middle","Young"))</f>
        <v>Senior</v>
      </c>
    </row>
    <row r="1676" spans="1:18" x14ac:dyDescent="0.3">
      <c r="A1676" s="1" t="s">
        <v>4919</v>
      </c>
      <c r="B1676" s="1" t="s">
        <v>26617</v>
      </c>
      <c r="C1676" s="1" t="s">
        <v>26</v>
      </c>
      <c r="D1676" s="1" t="s">
        <v>27</v>
      </c>
      <c r="E1676" s="1" t="s">
        <v>28</v>
      </c>
      <c r="F1676" s="2">
        <v>43843</v>
      </c>
      <c r="G1676" s="1" t="s">
        <v>4920</v>
      </c>
      <c r="H1676" s="1" t="s">
        <v>4921</v>
      </c>
      <c r="I1676" s="1" t="s">
        <v>56</v>
      </c>
      <c r="J1676" s="3" t="s">
        <v>28352</v>
      </c>
      <c r="K1676">
        <v>115</v>
      </c>
      <c r="L1676" s="1" t="s">
        <v>42</v>
      </c>
      <c r="M1676" s="2">
        <v>43852</v>
      </c>
      <c r="N1676" s="1" t="s">
        <v>48</v>
      </c>
      <c r="O1676" s="1" t="s">
        <v>24</v>
      </c>
      <c r="P1676" s="1">
        <f>_3___Healthcare_Data_v1[[#This Row],[Discharge Date]]-_3___Healthcare_Data_v1[[#This Row],[Date of Admission]]</f>
        <v>9</v>
      </c>
      <c r="Q1676" s="1">
        <f>IFERROR(_3___Healthcare_Data_v1[[#This Row],[ Billing Amount ]]/_3___Healthcare_Data_v1[[#This Row],[Days in Hospital]],0)</f>
        <v>2359.8860833333333</v>
      </c>
      <c r="R1676" s="1" t="str">
        <f>IF(_3___Healthcare_Data_v1[[#This Row],[Age]]&gt;60,"Senior",IF(_3___Healthcare_Data_v1[[#This Row],[Age]]&gt;35,"Middle","Young"))</f>
        <v>Senior</v>
      </c>
    </row>
    <row r="1677" spans="1:18" x14ac:dyDescent="0.3">
      <c r="A1677" s="1" t="s">
        <v>4922</v>
      </c>
      <c r="B1677" s="1" t="s">
        <v>26668</v>
      </c>
      <c r="C1677" s="1" t="s">
        <v>26</v>
      </c>
      <c r="D1677" s="1" t="s">
        <v>17</v>
      </c>
      <c r="E1677" s="1" t="s">
        <v>28</v>
      </c>
      <c r="F1677" s="2">
        <v>43787</v>
      </c>
      <c r="G1677" s="1" t="s">
        <v>4923</v>
      </c>
      <c r="H1677" s="1" t="s">
        <v>4924</v>
      </c>
      <c r="I1677" s="1" t="s">
        <v>21</v>
      </c>
      <c r="J1677" s="3" t="s">
        <v>28353</v>
      </c>
      <c r="K1677">
        <v>312</v>
      </c>
      <c r="L1677" s="1" t="s">
        <v>38</v>
      </c>
      <c r="M1677" s="2">
        <v>43811</v>
      </c>
      <c r="N1677" s="1" t="s">
        <v>48</v>
      </c>
      <c r="O1677" s="1" t="s">
        <v>44</v>
      </c>
      <c r="P1677" s="1">
        <f>_3___Healthcare_Data_v1[[#This Row],[Discharge Date]]-_3___Healthcare_Data_v1[[#This Row],[Date of Admission]]</f>
        <v>24</v>
      </c>
      <c r="Q1677" s="1">
        <f>IFERROR(_3___Healthcare_Data_v1[[#This Row],[ Billing Amount ]]/_3___Healthcare_Data_v1[[#This Row],[Days in Hospital]],0)</f>
        <v>189.45859541666667</v>
      </c>
      <c r="R1677" s="1" t="str">
        <f>IF(_3___Healthcare_Data_v1[[#This Row],[Age]]&gt;60,"Senior",IF(_3___Healthcare_Data_v1[[#This Row],[Age]]&gt;35,"Middle","Young"))</f>
        <v>Senior</v>
      </c>
    </row>
    <row r="1678" spans="1:18" x14ac:dyDescent="0.3">
      <c r="A1678" s="1" t="s">
        <v>3577</v>
      </c>
      <c r="B1678" s="1" t="s">
        <v>26779</v>
      </c>
      <c r="C1678" s="1" t="s">
        <v>26</v>
      </c>
      <c r="D1678" s="1" t="s">
        <v>89</v>
      </c>
      <c r="E1678" s="1" t="s">
        <v>18</v>
      </c>
      <c r="F1678" s="2">
        <v>44909</v>
      </c>
      <c r="G1678" s="1" t="s">
        <v>4925</v>
      </c>
      <c r="H1678" s="1" t="s">
        <v>4926</v>
      </c>
      <c r="I1678" s="1" t="s">
        <v>21</v>
      </c>
      <c r="J1678" s="3" t="s">
        <v>28354</v>
      </c>
      <c r="K1678">
        <v>123</v>
      </c>
      <c r="L1678" s="1" t="s">
        <v>38</v>
      </c>
      <c r="M1678" s="2">
        <v>44938</v>
      </c>
      <c r="N1678" s="1" t="s">
        <v>23</v>
      </c>
      <c r="O1678" s="1" t="s">
        <v>44</v>
      </c>
      <c r="P1678" s="1">
        <f>_3___Healthcare_Data_v1[[#This Row],[Discharge Date]]-_3___Healthcare_Data_v1[[#This Row],[Date of Admission]]</f>
        <v>29</v>
      </c>
      <c r="Q1678" s="1">
        <f>IFERROR(_3___Healthcare_Data_v1[[#This Row],[ Billing Amount ]]/_3___Healthcare_Data_v1[[#This Row],[Days in Hospital]],0)</f>
        <v>1876.2551827586208</v>
      </c>
      <c r="R1678" s="1" t="str">
        <f>IF(_3___Healthcare_Data_v1[[#This Row],[Age]]&gt;60,"Senior",IF(_3___Healthcare_Data_v1[[#This Row],[Age]]&gt;35,"Middle","Young"))</f>
        <v>Senior</v>
      </c>
    </row>
    <row r="1679" spans="1:18" x14ac:dyDescent="0.3">
      <c r="A1679" s="1" t="s">
        <v>4927</v>
      </c>
      <c r="B1679" s="1" t="s">
        <v>26644</v>
      </c>
      <c r="C1679" s="1" t="s">
        <v>16</v>
      </c>
      <c r="D1679" s="1" t="s">
        <v>62</v>
      </c>
      <c r="E1679" s="1" t="s">
        <v>26615</v>
      </c>
      <c r="F1679" s="2">
        <v>45110</v>
      </c>
      <c r="G1679" s="1" t="s">
        <v>4928</v>
      </c>
      <c r="H1679" s="1" t="s">
        <v>4929</v>
      </c>
      <c r="I1679" s="1" t="s">
        <v>21</v>
      </c>
      <c r="J1679" s="3" t="s">
        <v>28355</v>
      </c>
      <c r="K1679">
        <v>120</v>
      </c>
      <c r="L1679" s="1" t="s">
        <v>42</v>
      </c>
      <c r="M1679" s="2">
        <v>45137</v>
      </c>
      <c r="N1679" s="1" t="s">
        <v>31</v>
      </c>
      <c r="O1679" s="1" t="s">
        <v>24</v>
      </c>
      <c r="P1679" s="1">
        <f>_3___Healthcare_Data_v1[[#This Row],[Discharge Date]]-_3___Healthcare_Data_v1[[#This Row],[Date of Admission]]</f>
        <v>27</v>
      </c>
      <c r="Q1679" s="1">
        <f>IFERROR(_3___Healthcare_Data_v1[[#This Row],[ Billing Amount ]]/_3___Healthcare_Data_v1[[#This Row],[Days in Hospital]],0)</f>
        <v>1274.9935237037037</v>
      </c>
      <c r="R1679" s="1" t="str">
        <f>IF(_3___Healthcare_Data_v1[[#This Row],[Age]]&gt;60,"Senior",IF(_3___Healthcare_Data_v1[[#This Row],[Age]]&gt;35,"Middle","Young"))</f>
        <v>Senior</v>
      </c>
    </row>
    <row r="1680" spans="1:18" x14ac:dyDescent="0.3">
      <c r="A1680" s="1" t="s">
        <v>4930</v>
      </c>
      <c r="B1680" s="1" t="s">
        <v>26655</v>
      </c>
      <c r="C1680" s="1" t="s">
        <v>26</v>
      </c>
      <c r="D1680" s="1" t="s">
        <v>27</v>
      </c>
      <c r="E1680" s="1" t="s">
        <v>28</v>
      </c>
      <c r="F1680" s="2">
        <v>44885</v>
      </c>
      <c r="G1680" s="1" t="s">
        <v>4931</v>
      </c>
      <c r="H1680" s="1" t="s">
        <v>4932</v>
      </c>
      <c r="I1680" s="1" t="s">
        <v>26607</v>
      </c>
      <c r="J1680" s="3" t="s">
        <v>28356</v>
      </c>
      <c r="K1680">
        <v>405</v>
      </c>
      <c r="L1680" s="1" t="s">
        <v>42</v>
      </c>
      <c r="M1680" s="2">
        <v>44895</v>
      </c>
      <c r="N1680" s="1" t="s">
        <v>43</v>
      </c>
      <c r="O1680" s="1" t="s">
        <v>32</v>
      </c>
      <c r="P1680" s="1">
        <f>_3___Healthcare_Data_v1[[#This Row],[Discharge Date]]-_3___Healthcare_Data_v1[[#This Row],[Date of Admission]]</f>
        <v>10</v>
      </c>
      <c r="Q1680" s="1">
        <f>IFERROR(_3___Healthcare_Data_v1[[#This Row],[ Billing Amount ]]/_3___Healthcare_Data_v1[[#This Row],[Days in Hospital]],0)</f>
        <v>3807.0604870000002</v>
      </c>
      <c r="R1680" s="1" t="str">
        <f>IF(_3___Healthcare_Data_v1[[#This Row],[Age]]&gt;60,"Senior",IF(_3___Healthcare_Data_v1[[#This Row],[Age]]&gt;35,"Middle","Young"))</f>
        <v>Senior</v>
      </c>
    </row>
    <row r="1681" spans="1:18" x14ac:dyDescent="0.3">
      <c r="A1681" s="1" t="s">
        <v>4933</v>
      </c>
      <c r="B1681" s="1" t="s">
        <v>26779</v>
      </c>
      <c r="C1681" s="1" t="s">
        <v>16</v>
      </c>
      <c r="D1681" s="1" t="s">
        <v>229</v>
      </c>
      <c r="E1681" s="1" t="s">
        <v>26620</v>
      </c>
      <c r="F1681" s="2">
        <v>43753</v>
      </c>
      <c r="G1681" s="1" t="s">
        <v>4934</v>
      </c>
      <c r="H1681" s="1" t="s">
        <v>4935</v>
      </c>
      <c r="I1681" s="1" t="s">
        <v>21</v>
      </c>
      <c r="J1681" s="3" t="s">
        <v>28357</v>
      </c>
      <c r="K1681">
        <v>235</v>
      </c>
      <c r="L1681" s="1" t="s">
        <v>38</v>
      </c>
      <c r="M1681" s="2">
        <v>43775</v>
      </c>
      <c r="N1681" s="1" t="s">
        <v>48</v>
      </c>
      <c r="O1681" s="1" t="s">
        <v>44</v>
      </c>
      <c r="P1681" s="1">
        <f>_3___Healthcare_Data_v1[[#This Row],[Discharge Date]]-_3___Healthcare_Data_v1[[#This Row],[Date of Admission]]</f>
        <v>22</v>
      </c>
      <c r="Q1681" s="1">
        <f>IFERROR(_3___Healthcare_Data_v1[[#This Row],[ Billing Amount ]]/_3___Healthcare_Data_v1[[#This Row],[Days in Hospital]],0)</f>
        <v>1372.7663695454546</v>
      </c>
      <c r="R1681" s="1" t="str">
        <f>IF(_3___Healthcare_Data_v1[[#This Row],[Age]]&gt;60,"Senior",IF(_3___Healthcare_Data_v1[[#This Row],[Age]]&gt;35,"Middle","Young"))</f>
        <v>Senior</v>
      </c>
    </row>
    <row r="1682" spans="1:18" x14ac:dyDescent="0.3">
      <c r="A1682" s="1" t="s">
        <v>4936</v>
      </c>
      <c r="B1682" s="1" t="s">
        <v>26779</v>
      </c>
      <c r="C1682" s="1" t="s">
        <v>26</v>
      </c>
      <c r="D1682" s="1" t="s">
        <v>229</v>
      </c>
      <c r="E1682" s="1" t="s">
        <v>18</v>
      </c>
      <c r="F1682" s="2">
        <v>43967</v>
      </c>
      <c r="G1682" s="1" t="s">
        <v>1757</v>
      </c>
      <c r="H1682" s="1" t="s">
        <v>4937</v>
      </c>
      <c r="I1682" s="1" t="s">
        <v>21</v>
      </c>
      <c r="J1682" s="3" t="s">
        <v>28358</v>
      </c>
      <c r="K1682">
        <v>122</v>
      </c>
      <c r="L1682" s="1" t="s">
        <v>38</v>
      </c>
      <c r="M1682" s="2">
        <v>43983</v>
      </c>
      <c r="N1682" s="1" t="s">
        <v>43</v>
      </c>
      <c r="O1682" s="1" t="s">
        <v>44</v>
      </c>
      <c r="P1682" s="1">
        <f>_3___Healthcare_Data_v1[[#This Row],[Discharge Date]]-_3___Healthcare_Data_v1[[#This Row],[Date of Admission]]</f>
        <v>16</v>
      </c>
      <c r="Q1682" s="1">
        <f>IFERROR(_3___Healthcare_Data_v1[[#This Row],[ Billing Amount ]]/_3___Healthcare_Data_v1[[#This Row],[Days in Hospital]],0)</f>
        <v>1627.2924868749999</v>
      </c>
      <c r="R1682" s="1" t="str">
        <f>IF(_3___Healthcare_Data_v1[[#This Row],[Age]]&gt;60,"Senior",IF(_3___Healthcare_Data_v1[[#This Row],[Age]]&gt;35,"Middle","Young"))</f>
        <v>Senior</v>
      </c>
    </row>
    <row r="1683" spans="1:18" x14ac:dyDescent="0.3">
      <c r="A1683" s="1" t="s">
        <v>4938</v>
      </c>
      <c r="B1683" s="1" t="s">
        <v>26685</v>
      </c>
      <c r="C1683" s="1" t="s">
        <v>26</v>
      </c>
      <c r="D1683" s="1" t="s">
        <v>62</v>
      </c>
      <c r="E1683" s="1" t="s">
        <v>69</v>
      </c>
      <c r="F1683" s="2">
        <v>43446</v>
      </c>
      <c r="G1683" s="1" t="s">
        <v>4939</v>
      </c>
      <c r="H1683" s="1" t="s">
        <v>4940</v>
      </c>
      <c r="I1683" s="1" t="s">
        <v>21</v>
      </c>
      <c r="J1683" s="3" t="s">
        <v>28359</v>
      </c>
      <c r="K1683">
        <v>222</v>
      </c>
      <c r="L1683" s="1" t="s">
        <v>38</v>
      </c>
      <c r="M1683" s="2">
        <v>43458</v>
      </c>
      <c r="N1683" s="1" t="s">
        <v>31</v>
      </c>
      <c r="O1683" s="1" t="s">
        <v>44</v>
      </c>
      <c r="P1683" s="1">
        <f>_3___Healthcare_Data_v1[[#This Row],[Discharge Date]]-_3___Healthcare_Data_v1[[#This Row],[Date of Admission]]</f>
        <v>12</v>
      </c>
      <c r="Q1683" s="1">
        <f>IFERROR(_3___Healthcare_Data_v1[[#This Row],[ Billing Amount ]]/_3___Healthcare_Data_v1[[#This Row],[Days in Hospital]],0)</f>
        <v>2338.9606683333336</v>
      </c>
      <c r="R1683" s="1" t="str">
        <f>IF(_3___Healthcare_Data_v1[[#This Row],[Age]]&gt;60,"Senior",IF(_3___Healthcare_Data_v1[[#This Row],[Age]]&gt;35,"Middle","Young"))</f>
        <v>Senior</v>
      </c>
    </row>
    <row r="1684" spans="1:18" x14ac:dyDescent="0.3">
      <c r="A1684" s="1" t="s">
        <v>4941</v>
      </c>
      <c r="B1684" s="1" t="s">
        <v>26700</v>
      </c>
      <c r="C1684" s="1" t="s">
        <v>26</v>
      </c>
      <c r="D1684" s="1" t="s">
        <v>89</v>
      </c>
      <c r="E1684" s="1" t="s">
        <v>35</v>
      </c>
      <c r="F1684" s="2">
        <v>43567</v>
      </c>
      <c r="G1684" s="1" t="s">
        <v>4942</v>
      </c>
      <c r="H1684" s="1" t="s">
        <v>4943</v>
      </c>
      <c r="I1684" s="1" t="s">
        <v>60</v>
      </c>
      <c r="J1684" s="3" t="s">
        <v>28360</v>
      </c>
      <c r="K1684">
        <v>199</v>
      </c>
      <c r="L1684" s="1" t="s">
        <v>38</v>
      </c>
      <c r="M1684" s="2">
        <v>43580</v>
      </c>
      <c r="N1684" s="1" t="s">
        <v>43</v>
      </c>
      <c r="O1684" s="1" t="s">
        <v>32</v>
      </c>
      <c r="P1684" s="1">
        <f>_3___Healthcare_Data_v1[[#This Row],[Discharge Date]]-_3___Healthcare_Data_v1[[#This Row],[Date of Admission]]</f>
        <v>13</v>
      </c>
      <c r="Q1684" s="1">
        <f>IFERROR(_3___Healthcare_Data_v1[[#This Row],[ Billing Amount ]]/_3___Healthcare_Data_v1[[#This Row],[Days in Hospital]],0)</f>
        <v>140.89207623076922</v>
      </c>
      <c r="R1684" s="1" t="str">
        <f>IF(_3___Healthcare_Data_v1[[#This Row],[Age]]&gt;60,"Senior",IF(_3___Healthcare_Data_v1[[#This Row],[Age]]&gt;35,"Middle","Young"))</f>
        <v>Senior</v>
      </c>
    </row>
    <row r="1685" spans="1:18" x14ac:dyDescent="0.3">
      <c r="A1685" s="1" t="s">
        <v>4944</v>
      </c>
      <c r="B1685" s="1" t="s">
        <v>26612</v>
      </c>
      <c r="C1685" s="1" t="s">
        <v>16</v>
      </c>
      <c r="D1685" s="1" t="s">
        <v>27</v>
      </c>
      <c r="E1685" s="1" t="s">
        <v>26620</v>
      </c>
      <c r="F1685" s="2">
        <v>44174</v>
      </c>
      <c r="G1685" s="1" t="s">
        <v>4945</v>
      </c>
      <c r="H1685" s="1" t="s">
        <v>4735</v>
      </c>
      <c r="I1685" s="1" t="s">
        <v>52</v>
      </c>
      <c r="J1685" s="3" t="s">
        <v>28361</v>
      </c>
      <c r="K1685">
        <v>379</v>
      </c>
      <c r="L1685" s="1" t="s">
        <v>22</v>
      </c>
      <c r="M1685" s="2">
        <v>44177</v>
      </c>
      <c r="N1685" s="1" t="s">
        <v>31</v>
      </c>
      <c r="O1685" s="1" t="s">
        <v>44</v>
      </c>
      <c r="P1685" s="1">
        <f>_3___Healthcare_Data_v1[[#This Row],[Discharge Date]]-_3___Healthcare_Data_v1[[#This Row],[Date of Admission]]</f>
        <v>3</v>
      </c>
      <c r="Q1685" s="1">
        <f>IFERROR(_3___Healthcare_Data_v1[[#This Row],[ Billing Amount ]]/_3___Healthcare_Data_v1[[#This Row],[Days in Hospital]],0)</f>
        <v>626.32378033333327</v>
      </c>
      <c r="R1685" s="1" t="str">
        <f>IF(_3___Healthcare_Data_v1[[#This Row],[Age]]&gt;60,"Senior",IF(_3___Healthcare_Data_v1[[#This Row],[Age]]&gt;35,"Middle","Young"))</f>
        <v>Senior</v>
      </c>
    </row>
    <row r="1686" spans="1:18" x14ac:dyDescent="0.3">
      <c r="A1686" s="1" t="s">
        <v>4946</v>
      </c>
      <c r="B1686" s="1" t="s">
        <v>26837</v>
      </c>
      <c r="C1686" s="1" t="s">
        <v>26</v>
      </c>
      <c r="D1686" s="1" t="s">
        <v>62</v>
      </c>
      <c r="E1686" s="1" t="s">
        <v>35</v>
      </c>
      <c r="F1686" s="2">
        <v>43481</v>
      </c>
      <c r="G1686" s="1" t="s">
        <v>4947</v>
      </c>
      <c r="H1686" s="1" t="s">
        <v>4948</v>
      </c>
      <c r="I1686" s="1" t="s">
        <v>60</v>
      </c>
      <c r="J1686" s="3" t="s">
        <v>28362</v>
      </c>
      <c r="K1686">
        <v>495</v>
      </c>
      <c r="L1686" s="1" t="s">
        <v>38</v>
      </c>
      <c r="M1686" s="2">
        <v>43489</v>
      </c>
      <c r="N1686" s="1" t="s">
        <v>31</v>
      </c>
      <c r="O1686" s="1" t="s">
        <v>24</v>
      </c>
      <c r="P1686" s="1">
        <f>_3___Healthcare_Data_v1[[#This Row],[Discharge Date]]-_3___Healthcare_Data_v1[[#This Row],[Date of Admission]]</f>
        <v>8</v>
      </c>
      <c r="Q1686" s="1">
        <f>IFERROR(_3___Healthcare_Data_v1[[#This Row],[ Billing Amount ]]/_3___Healthcare_Data_v1[[#This Row],[Days in Hospital]],0)</f>
        <v>251.595513125</v>
      </c>
      <c r="R1686" s="1" t="str">
        <f>IF(_3___Healthcare_Data_v1[[#This Row],[Age]]&gt;60,"Senior",IF(_3___Healthcare_Data_v1[[#This Row],[Age]]&gt;35,"Middle","Young"))</f>
        <v>Senior</v>
      </c>
    </row>
    <row r="1687" spans="1:18" x14ac:dyDescent="0.3">
      <c r="A1687" s="1" t="s">
        <v>4949</v>
      </c>
      <c r="B1687" s="1" t="s">
        <v>26649</v>
      </c>
      <c r="C1687" s="1" t="s">
        <v>16</v>
      </c>
      <c r="D1687" s="1" t="s">
        <v>17</v>
      </c>
      <c r="E1687" s="1" t="s">
        <v>18</v>
      </c>
      <c r="F1687" s="2">
        <v>44245</v>
      </c>
      <c r="G1687" s="1" t="s">
        <v>4950</v>
      </c>
      <c r="H1687" s="1" t="s">
        <v>4951</v>
      </c>
      <c r="I1687" s="1" t="s">
        <v>21</v>
      </c>
      <c r="J1687" s="3" t="s">
        <v>28363</v>
      </c>
      <c r="K1687">
        <v>229</v>
      </c>
      <c r="L1687" s="1" t="s">
        <v>42</v>
      </c>
      <c r="M1687" s="2">
        <v>44271</v>
      </c>
      <c r="N1687" s="1" t="s">
        <v>48</v>
      </c>
      <c r="O1687" s="1" t="s">
        <v>44</v>
      </c>
      <c r="P1687" s="1">
        <f>_3___Healthcare_Data_v1[[#This Row],[Discharge Date]]-_3___Healthcare_Data_v1[[#This Row],[Date of Admission]]</f>
        <v>26</v>
      </c>
      <c r="Q1687" s="1">
        <f>IFERROR(_3___Healthcare_Data_v1[[#This Row],[ Billing Amount ]]/_3___Healthcare_Data_v1[[#This Row],[Days in Hospital]],0)</f>
        <v>1256.3024457692309</v>
      </c>
      <c r="R1687" s="1" t="str">
        <f>IF(_3___Healthcare_Data_v1[[#This Row],[Age]]&gt;60,"Senior",IF(_3___Healthcare_Data_v1[[#This Row],[Age]]&gt;35,"Middle","Young"))</f>
        <v>Senior</v>
      </c>
    </row>
    <row r="1688" spans="1:18" x14ac:dyDescent="0.3">
      <c r="A1688" s="1" t="s">
        <v>4952</v>
      </c>
      <c r="B1688" s="1" t="s">
        <v>26689</v>
      </c>
      <c r="C1688" s="1" t="s">
        <v>16</v>
      </c>
      <c r="D1688" s="1" t="s">
        <v>62</v>
      </c>
      <c r="E1688" s="1" t="s">
        <v>28</v>
      </c>
      <c r="F1688" s="2">
        <v>45221</v>
      </c>
      <c r="G1688" s="1" t="s">
        <v>4953</v>
      </c>
      <c r="H1688" s="1" t="s">
        <v>4954</v>
      </c>
      <c r="I1688" s="1" t="s">
        <v>21</v>
      </c>
      <c r="J1688" s="3" t="s">
        <v>28364</v>
      </c>
      <c r="K1688">
        <v>199</v>
      </c>
      <c r="L1688" s="1" t="s">
        <v>38</v>
      </c>
      <c r="M1688" s="2">
        <v>45224</v>
      </c>
      <c r="N1688" s="1" t="s">
        <v>23</v>
      </c>
      <c r="O1688" s="1" t="s">
        <v>24</v>
      </c>
      <c r="P1688" s="1">
        <f>_3___Healthcare_Data_v1[[#This Row],[Discharge Date]]-_3___Healthcare_Data_v1[[#This Row],[Date of Admission]]</f>
        <v>3</v>
      </c>
      <c r="Q1688" s="1">
        <f>IFERROR(_3___Healthcare_Data_v1[[#This Row],[ Billing Amount ]]/_3___Healthcare_Data_v1[[#This Row],[Days in Hospital]],0)</f>
        <v>5245.5097366666669</v>
      </c>
      <c r="R1688" s="1" t="str">
        <f>IF(_3___Healthcare_Data_v1[[#This Row],[Age]]&gt;60,"Senior",IF(_3___Healthcare_Data_v1[[#This Row],[Age]]&gt;35,"Middle","Young"))</f>
        <v>Senior</v>
      </c>
    </row>
    <row r="1689" spans="1:18" x14ac:dyDescent="0.3">
      <c r="A1689" s="1" t="s">
        <v>4955</v>
      </c>
      <c r="B1689" s="1" t="s">
        <v>26636</v>
      </c>
      <c r="C1689" s="1" t="s">
        <v>26</v>
      </c>
      <c r="D1689" s="1" t="s">
        <v>34</v>
      </c>
      <c r="E1689" s="1" t="s">
        <v>69</v>
      </c>
      <c r="F1689" s="2">
        <v>44084</v>
      </c>
      <c r="G1689" s="1" t="s">
        <v>4956</v>
      </c>
      <c r="H1689" s="1" t="s">
        <v>4957</v>
      </c>
      <c r="I1689" s="1" t="s">
        <v>21</v>
      </c>
      <c r="J1689" s="3" t="s">
        <v>28365</v>
      </c>
      <c r="K1689">
        <v>471</v>
      </c>
      <c r="L1689" s="1" t="s">
        <v>38</v>
      </c>
      <c r="M1689" s="2">
        <v>44085</v>
      </c>
      <c r="N1689" s="1" t="s">
        <v>31</v>
      </c>
      <c r="O1689" s="1" t="s">
        <v>44</v>
      </c>
      <c r="P1689" s="1">
        <f>_3___Healthcare_Data_v1[[#This Row],[Discharge Date]]-_3___Healthcare_Data_v1[[#This Row],[Date of Admission]]</f>
        <v>1</v>
      </c>
      <c r="Q1689" s="1">
        <f>IFERROR(_3___Healthcare_Data_v1[[#This Row],[ Billing Amount ]]/_3___Healthcare_Data_v1[[#This Row],[Days in Hospital]],0)</f>
        <v>55616.757409999998</v>
      </c>
      <c r="R1689" s="1" t="str">
        <f>IF(_3___Healthcare_Data_v1[[#This Row],[Age]]&gt;60,"Senior",IF(_3___Healthcare_Data_v1[[#This Row],[Age]]&gt;35,"Middle","Young"))</f>
        <v>Senior</v>
      </c>
    </row>
    <row r="1690" spans="1:18" x14ac:dyDescent="0.3">
      <c r="A1690" s="1" t="s">
        <v>4958</v>
      </c>
      <c r="B1690" s="1" t="s">
        <v>26614</v>
      </c>
      <c r="C1690" s="1" t="s">
        <v>26</v>
      </c>
      <c r="D1690" s="1" t="s">
        <v>114</v>
      </c>
      <c r="E1690" s="1" t="s">
        <v>26620</v>
      </c>
      <c r="F1690" s="2">
        <v>44328</v>
      </c>
      <c r="G1690" s="1" t="s">
        <v>4959</v>
      </c>
      <c r="H1690" s="1" t="s">
        <v>4960</v>
      </c>
      <c r="I1690" s="1" t="s">
        <v>56</v>
      </c>
      <c r="J1690" s="3" t="s">
        <v>28366</v>
      </c>
      <c r="K1690">
        <v>295</v>
      </c>
      <c r="L1690" s="1" t="s">
        <v>42</v>
      </c>
      <c r="M1690" s="2">
        <v>44352</v>
      </c>
      <c r="N1690" s="1" t="s">
        <v>23</v>
      </c>
      <c r="O1690" s="1" t="s">
        <v>32</v>
      </c>
      <c r="P1690" s="1">
        <f>_3___Healthcare_Data_v1[[#This Row],[Discharge Date]]-_3___Healthcare_Data_v1[[#This Row],[Date of Admission]]</f>
        <v>24</v>
      </c>
      <c r="Q1690" s="1">
        <f>IFERROR(_3___Healthcare_Data_v1[[#This Row],[ Billing Amount ]]/_3___Healthcare_Data_v1[[#This Row],[Days in Hospital]],0)</f>
        <v>691.12287666666668</v>
      </c>
      <c r="R1690" s="1" t="str">
        <f>IF(_3___Healthcare_Data_v1[[#This Row],[Age]]&gt;60,"Senior",IF(_3___Healthcare_Data_v1[[#This Row],[Age]]&gt;35,"Middle","Young"))</f>
        <v>Senior</v>
      </c>
    </row>
    <row r="1691" spans="1:18" x14ac:dyDescent="0.3">
      <c r="A1691" s="1" t="s">
        <v>4961</v>
      </c>
      <c r="B1691" s="1" t="s">
        <v>26714</v>
      </c>
      <c r="C1691" s="1" t="s">
        <v>16</v>
      </c>
      <c r="D1691" s="1" t="s">
        <v>34</v>
      </c>
      <c r="E1691" s="1" t="s">
        <v>35</v>
      </c>
      <c r="F1691" s="2">
        <v>43757</v>
      </c>
      <c r="G1691" s="1" t="s">
        <v>4962</v>
      </c>
      <c r="H1691" s="1" t="s">
        <v>4963</v>
      </c>
      <c r="I1691" s="1" t="s">
        <v>26607</v>
      </c>
      <c r="J1691" s="3" t="s">
        <v>28367</v>
      </c>
      <c r="K1691">
        <v>172</v>
      </c>
      <c r="L1691" s="1" t="s">
        <v>42</v>
      </c>
      <c r="M1691" s="2">
        <v>43773</v>
      </c>
      <c r="N1691" s="1" t="s">
        <v>31</v>
      </c>
      <c r="O1691" s="1" t="s">
        <v>44</v>
      </c>
      <c r="P1691" s="1">
        <f>_3___Healthcare_Data_v1[[#This Row],[Discharge Date]]-_3___Healthcare_Data_v1[[#This Row],[Date of Admission]]</f>
        <v>16</v>
      </c>
      <c r="Q1691" s="1">
        <f>IFERROR(_3___Healthcare_Data_v1[[#This Row],[ Billing Amount ]]/_3___Healthcare_Data_v1[[#This Row],[Days in Hospital]],0)</f>
        <v>713.12390749999997</v>
      </c>
      <c r="R1691" s="1" t="str">
        <f>IF(_3___Healthcare_Data_v1[[#This Row],[Age]]&gt;60,"Senior",IF(_3___Healthcare_Data_v1[[#This Row],[Age]]&gt;35,"Middle","Young"))</f>
        <v>Senior</v>
      </c>
    </row>
    <row r="1692" spans="1:18" x14ac:dyDescent="0.3">
      <c r="A1692" s="1" t="s">
        <v>4964</v>
      </c>
      <c r="B1692" s="1" t="s">
        <v>26795</v>
      </c>
      <c r="C1692" s="1" t="s">
        <v>16</v>
      </c>
      <c r="D1692" s="1" t="s">
        <v>17</v>
      </c>
      <c r="E1692" s="1" t="s">
        <v>35</v>
      </c>
      <c r="F1692" s="2">
        <v>44845</v>
      </c>
      <c r="G1692" s="1" t="s">
        <v>4965</v>
      </c>
      <c r="H1692" s="1" t="s">
        <v>4966</v>
      </c>
      <c r="I1692" s="1" t="s">
        <v>60</v>
      </c>
      <c r="J1692" s="3" t="s">
        <v>28368</v>
      </c>
      <c r="K1692">
        <v>177</v>
      </c>
      <c r="L1692" s="1" t="s">
        <v>22</v>
      </c>
      <c r="M1692" s="2">
        <v>44849</v>
      </c>
      <c r="N1692" s="1" t="s">
        <v>48</v>
      </c>
      <c r="O1692" s="1" t="s">
        <v>44</v>
      </c>
      <c r="P1692" s="1">
        <f>_3___Healthcare_Data_v1[[#This Row],[Discharge Date]]-_3___Healthcare_Data_v1[[#This Row],[Date of Admission]]</f>
        <v>4</v>
      </c>
      <c r="Q1692" s="1">
        <f>IFERROR(_3___Healthcare_Data_v1[[#This Row],[ Billing Amount ]]/_3___Healthcare_Data_v1[[#This Row],[Days in Hospital]],0)</f>
        <v>2534.4547225000001</v>
      </c>
      <c r="R1692" s="1" t="str">
        <f>IF(_3___Healthcare_Data_v1[[#This Row],[Age]]&gt;60,"Senior",IF(_3___Healthcare_Data_v1[[#This Row],[Age]]&gt;35,"Middle","Young"))</f>
        <v>Senior</v>
      </c>
    </row>
    <row r="1693" spans="1:18" x14ac:dyDescent="0.3">
      <c r="A1693" s="1" t="s">
        <v>3966</v>
      </c>
      <c r="B1693" s="1" t="s">
        <v>26745</v>
      </c>
      <c r="C1693" s="1" t="s">
        <v>26</v>
      </c>
      <c r="D1693" s="1" t="s">
        <v>114</v>
      </c>
      <c r="E1693" s="1" t="s">
        <v>28</v>
      </c>
      <c r="F1693" s="2">
        <v>43802</v>
      </c>
      <c r="G1693" s="1" t="s">
        <v>4967</v>
      </c>
      <c r="H1693" s="1" t="s">
        <v>4968</v>
      </c>
      <c r="I1693" s="1" t="s">
        <v>21</v>
      </c>
      <c r="J1693" s="3" t="s">
        <v>28369</v>
      </c>
      <c r="K1693">
        <v>210</v>
      </c>
      <c r="L1693" s="1" t="s">
        <v>42</v>
      </c>
      <c r="M1693" s="2">
        <v>43832</v>
      </c>
      <c r="N1693" s="1" t="s">
        <v>43</v>
      </c>
      <c r="O1693" s="1" t="s">
        <v>32</v>
      </c>
      <c r="P1693" s="1">
        <f>_3___Healthcare_Data_v1[[#This Row],[Discharge Date]]-_3___Healthcare_Data_v1[[#This Row],[Date of Admission]]</f>
        <v>30</v>
      </c>
      <c r="Q1693" s="1">
        <f>IFERROR(_3___Healthcare_Data_v1[[#This Row],[ Billing Amount ]]/_3___Healthcare_Data_v1[[#This Row],[Days in Hospital]],0)</f>
        <v>1267.8332053333334</v>
      </c>
      <c r="R1693" s="1" t="str">
        <f>IF(_3___Healthcare_Data_v1[[#This Row],[Age]]&gt;60,"Senior",IF(_3___Healthcare_Data_v1[[#This Row],[Age]]&gt;35,"Middle","Young"))</f>
        <v>Senior</v>
      </c>
    </row>
    <row r="1694" spans="1:18" x14ac:dyDescent="0.3">
      <c r="A1694" s="1" t="s">
        <v>4969</v>
      </c>
      <c r="B1694" s="1" t="s">
        <v>26759</v>
      </c>
      <c r="C1694" s="1" t="s">
        <v>26</v>
      </c>
      <c r="D1694" s="1" t="s">
        <v>27</v>
      </c>
      <c r="E1694" s="1" t="s">
        <v>28</v>
      </c>
      <c r="F1694" s="2">
        <v>44731</v>
      </c>
      <c r="G1694" s="1" t="s">
        <v>4970</v>
      </c>
      <c r="H1694" s="1" t="s">
        <v>4971</v>
      </c>
      <c r="I1694" s="1" t="s">
        <v>60</v>
      </c>
      <c r="J1694" s="3" t="s">
        <v>28370</v>
      </c>
      <c r="K1694">
        <v>231</v>
      </c>
      <c r="L1694" s="1" t="s">
        <v>42</v>
      </c>
      <c r="M1694" s="2">
        <v>44761</v>
      </c>
      <c r="N1694" s="1" t="s">
        <v>84</v>
      </c>
      <c r="O1694" s="1" t="s">
        <v>24</v>
      </c>
      <c r="P1694" s="1">
        <f>_3___Healthcare_Data_v1[[#This Row],[Discharge Date]]-_3___Healthcare_Data_v1[[#This Row],[Date of Admission]]</f>
        <v>30</v>
      </c>
      <c r="Q1694" s="1">
        <f>IFERROR(_3___Healthcare_Data_v1[[#This Row],[ Billing Amount ]]/_3___Healthcare_Data_v1[[#This Row],[Days in Hospital]],0)</f>
        <v>1200.7972273333332</v>
      </c>
      <c r="R1694" s="1" t="str">
        <f>IF(_3___Healthcare_Data_v1[[#This Row],[Age]]&gt;60,"Senior",IF(_3___Healthcare_Data_v1[[#This Row],[Age]]&gt;35,"Middle","Young"))</f>
        <v>Senior</v>
      </c>
    </row>
    <row r="1695" spans="1:18" x14ac:dyDescent="0.3">
      <c r="A1695" s="1" t="s">
        <v>4972</v>
      </c>
      <c r="B1695" s="1" t="s">
        <v>26649</v>
      </c>
      <c r="C1695" s="1" t="s">
        <v>26</v>
      </c>
      <c r="D1695" s="1" t="s">
        <v>62</v>
      </c>
      <c r="E1695" s="1" t="s">
        <v>26620</v>
      </c>
      <c r="F1695" s="2">
        <v>44336</v>
      </c>
      <c r="G1695" s="1" t="s">
        <v>4973</v>
      </c>
      <c r="H1695" s="1" t="s">
        <v>4974</v>
      </c>
      <c r="I1695" s="1" t="s">
        <v>21</v>
      </c>
      <c r="J1695" s="3" t="s">
        <v>28371</v>
      </c>
      <c r="K1695">
        <v>461</v>
      </c>
      <c r="L1695" s="1" t="s">
        <v>22</v>
      </c>
      <c r="M1695" s="2">
        <v>44359</v>
      </c>
      <c r="N1695" s="1" t="s">
        <v>84</v>
      </c>
      <c r="O1695" s="1" t="s">
        <v>24</v>
      </c>
      <c r="P1695" s="1">
        <f>_3___Healthcare_Data_v1[[#This Row],[Discharge Date]]-_3___Healthcare_Data_v1[[#This Row],[Date of Admission]]</f>
        <v>23</v>
      </c>
      <c r="Q1695" s="1">
        <f>IFERROR(_3___Healthcare_Data_v1[[#This Row],[ Billing Amount ]]/_3___Healthcare_Data_v1[[#This Row],[Days in Hospital]],0)</f>
        <v>876.78692217391301</v>
      </c>
      <c r="R1695" s="1" t="str">
        <f>IF(_3___Healthcare_Data_v1[[#This Row],[Age]]&gt;60,"Senior",IF(_3___Healthcare_Data_v1[[#This Row],[Age]]&gt;35,"Middle","Young"))</f>
        <v>Senior</v>
      </c>
    </row>
    <row r="1696" spans="1:18" x14ac:dyDescent="0.3">
      <c r="A1696" s="1" t="s">
        <v>4975</v>
      </c>
      <c r="B1696" s="1" t="s">
        <v>26779</v>
      </c>
      <c r="C1696" s="1" t="s">
        <v>26</v>
      </c>
      <c r="D1696" s="1" t="s">
        <v>27</v>
      </c>
      <c r="E1696" s="1" t="s">
        <v>26620</v>
      </c>
      <c r="F1696" s="2">
        <v>44030</v>
      </c>
      <c r="G1696" s="1" t="s">
        <v>4976</v>
      </c>
      <c r="H1696" s="1" t="s">
        <v>4977</v>
      </c>
      <c r="I1696" s="1" t="s">
        <v>21</v>
      </c>
      <c r="J1696" s="3" t="s">
        <v>28372</v>
      </c>
      <c r="K1696">
        <v>453</v>
      </c>
      <c r="L1696" s="1" t="s">
        <v>22</v>
      </c>
      <c r="M1696" s="2">
        <v>44036</v>
      </c>
      <c r="N1696" s="1" t="s">
        <v>31</v>
      </c>
      <c r="O1696" s="1" t="s">
        <v>44</v>
      </c>
      <c r="P1696" s="1">
        <f>_3___Healthcare_Data_v1[[#This Row],[Discharge Date]]-_3___Healthcare_Data_v1[[#This Row],[Date of Admission]]</f>
        <v>6</v>
      </c>
      <c r="Q1696" s="1">
        <f>IFERROR(_3___Healthcare_Data_v1[[#This Row],[ Billing Amount ]]/_3___Healthcare_Data_v1[[#This Row],[Days in Hospital]],0)</f>
        <v>3888.1920333333333</v>
      </c>
      <c r="R1696" s="1" t="str">
        <f>IF(_3___Healthcare_Data_v1[[#This Row],[Age]]&gt;60,"Senior",IF(_3___Healthcare_Data_v1[[#This Row],[Age]]&gt;35,"Middle","Young"))</f>
        <v>Senior</v>
      </c>
    </row>
    <row r="1697" spans="1:18" x14ac:dyDescent="0.3">
      <c r="A1697" s="1" t="s">
        <v>4978</v>
      </c>
      <c r="B1697" s="1" t="s">
        <v>26624</v>
      </c>
      <c r="C1697" s="1" t="s">
        <v>26</v>
      </c>
      <c r="D1697" s="1" t="s">
        <v>17</v>
      </c>
      <c r="E1697" s="1" t="s">
        <v>28</v>
      </c>
      <c r="F1697" s="2">
        <v>44521</v>
      </c>
      <c r="G1697" s="1" t="s">
        <v>4979</v>
      </c>
      <c r="H1697" s="1" t="s">
        <v>4980</v>
      </c>
      <c r="I1697" s="1" t="s">
        <v>56</v>
      </c>
      <c r="J1697" s="3" t="s">
        <v>28373</v>
      </c>
      <c r="K1697">
        <v>430</v>
      </c>
      <c r="L1697" s="1" t="s">
        <v>38</v>
      </c>
      <c r="M1697" s="2">
        <v>44541</v>
      </c>
      <c r="N1697" s="1" t="s">
        <v>23</v>
      </c>
      <c r="O1697" s="1" t="s">
        <v>32</v>
      </c>
      <c r="P1697" s="1">
        <f>_3___Healthcare_Data_v1[[#This Row],[Discharge Date]]-_3___Healthcare_Data_v1[[#This Row],[Date of Admission]]</f>
        <v>20</v>
      </c>
      <c r="Q1697" s="1">
        <f>IFERROR(_3___Healthcare_Data_v1[[#This Row],[ Billing Amount ]]/_3___Healthcare_Data_v1[[#This Row],[Days in Hospital]],0)</f>
        <v>2235.087164</v>
      </c>
      <c r="R1697" s="1" t="str">
        <f>IF(_3___Healthcare_Data_v1[[#This Row],[Age]]&gt;60,"Senior",IF(_3___Healthcare_Data_v1[[#This Row],[Age]]&gt;35,"Middle","Young"))</f>
        <v>Senior</v>
      </c>
    </row>
    <row r="1698" spans="1:18" x14ac:dyDescent="0.3">
      <c r="A1698" s="1" t="s">
        <v>4981</v>
      </c>
      <c r="B1698" s="1" t="s">
        <v>26714</v>
      </c>
      <c r="C1698" s="1" t="s">
        <v>26</v>
      </c>
      <c r="D1698" s="1" t="s">
        <v>17</v>
      </c>
      <c r="E1698" s="1" t="s">
        <v>18</v>
      </c>
      <c r="F1698" s="2">
        <v>45184</v>
      </c>
      <c r="G1698" s="1" t="s">
        <v>4982</v>
      </c>
      <c r="H1698" s="1" t="s">
        <v>4983</v>
      </c>
      <c r="I1698" s="1" t="s">
        <v>60</v>
      </c>
      <c r="J1698" s="3" t="s">
        <v>28374</v>
      </c>
      <c r="K1698">
        <v>180</v>
      </c>
      <c r="L1698" s="1" t="s">
        <v>38</v>
      </c>
      <c r="M1698" s="2">
        <v>45210</v>
      </c>
      <c r="N1698" s="1" t="s">
        <v>31</v>
      </c>
      <c r="O1698" s="1" t="s">
        <v>44</v>
      </c>
      <c r="P1698" s="1">
        <f>_3___Healthcare_Data_v1[[#This Row],[Discharge Date]]-_3___Healthcare_Data_v1[[#This Row],[Date of Admission]]</f>
        <v>26</v>
      </c>
      <c r="Q1698" s="1">
        <f>IFERROR(_3___Healthcare_Data_v1[[#This Row],[ Billing Amount ]]/_3___Healthcare_Data_v1[[#This Row],[Days in Hospital]],0)</f>
        <v>2161.7696980769233</v>
      </c>
      <c r="R1698" s="1" t="str">
        <f>IF(_3___Healthcare_Data_v1[[#This Row],[Age]]&gt;60,"Senior",IF(_3___Healthcare_Data_v1[[#This Row],[Age]]&gt;35,"Middle","Young"))</f>
        <v>Senior</v>
      </c>
    </row>
    <row r="1699" spans="1:18" x14ac:dyDescent="0.3">
      <c r="A1699" s="1" t="s">
        <v>4984</v>
      </c>
      <c r="B1699" s="1" t="s">
        <v>26646</v>
      </c>
      <c r="C1699" s="1" t="s">
        <v>26</v>
      </c>
      <c r="D1699" s="1" t="s">
        <v>17</v>
      </c>
      <c r="E1699" s="1" t="s">
        <v>26615</v>
      </c>
      <c r="F1699" s="2">
        <v>45112</v>
      </c>
      <c r="G1699" s="1" t="s">
        <v>4985</v>
      </c>
      <c r="H1699" s="1" t="s">
        <v>4986</v>
      </c>
      <c r="I1699" s="1" t="s">
        <v>21</v>
      </c>
      <c r="J1699" s="3" t="s">
        <v>28375</v>
      </c>
      <c r="K1699">
        <v>404</v>
      </c>
      <c r="L1699" s="1" t="s">
        <v>42</v>
      </c>
      <c r="M1699" s="2">
        <v>45122</v>
      </c>
      <c r="N1699" s="1" t="s">
        <v>23</v>
      </c>
      <c r="O1699" s="1" t="s">
        <v>44</v>
      </c>
      <c r="P1699" s="1">
        <f>_3___Healthcare_Data_v1[[#This Row],[Discharge Date]]-_3___Healthcare_Data_v1[[#This Row],[Date of Admission]]</f>
        <v>10</v>
      </c>
      <c r="Q1699" s="1">
        <f>IFERROR(_3___Healthcare_Data_v1[[#This Row],[ Billing Amount ]]/_3___Healthcare_Data_v1[[#This Row],[Days in Hospital]],0)</f>
        <v>495.39706869999998</v>
      </c>
      <c r="R1699" s="1" t="str">
        <f>IF(_3___Healthcare_Data_v1[[#This Row],[Age]]&gt;60,"Senior",IF(_3___Healthcare_Data_v1[[#This Row],[Age]]&gt;35,"Middle","Young"))</f>
        <v>Senior</v>
      </c>
    </row>
    <row r="1700" spans="1:18" x14ac:dyDescent="0.3">
      <c r="A1700" s="1" t="s">
        <v>4987</v>
      </c>
      <c r="B1700" s="1" t="s">
        <v>26723</v>
      </c>
      <c r="C1700" s="1" t="s">
        <v>16</v>
      </c>
      <c r="D1700" s="1" t="s">
        <v>89</v>
      </c>
      <c r="E1700" s="1" t="s">
        <v>35</v>
      </c>
      <c r="F1700" s="2">
        <v>45216</v>
      </c>
      <c r="G1700" s="1" t="s">
        <v>4988</v>
      </c>
      <c r="H1700" s="1" t="s">
        <v>723</v>
      </c>
      <c r="I1700" s="1" t="s">
        <v>56</v>
      </c>
      <c r="J1700" s="3" t="s">
        <v>28376</v>
      </c>
      <c r="K1700">
        <v>119</v>
      </c>
      <c r="L1700" s="1" t="s">
        <v>38</v>
      </c>
      <c r="M1700" s="2">
        <v>45236</v>
      </c>
      <c r="N1700" s="1" t="s">
        <v>31</v>
      </c>
      <c r="O1700" s="1" t="s">
        <v>44</v>
      </c>
      <c r="P1700" s="1">
        <f>_3___Healthcare_Data_v1[[#This Row],[Discharge Date]]-_3___Healthcare_Data_v1[[#This Row],[Date of Admission]]</f>
        <v>20</v>
      </c>
      <c r="Q1700" s="1">
        <f>IFERROR(_3___Healthcare_Data_v1[[#This Row],[ Billing Amount ]]/_3___Healthcare_Data_v1[[#This Row],[Days in Hospital]],0)</f>
        <v>227.73668335000002</v>
      </c>
      <c r="R1700" s="1" t="str">
        <f>IF(_3___Healthcare_Data_v1[[#This Row],[Age]]&gt;60,"Senior",IF(_3___Healthcare_Data_v1[[#This Row],[Age]]&gt;35,"Middle","Young"))</f>
        <v>Senior</v>
      </c>
    </row>
    <row r="1701" spans="1:18" x14ac:dyDescent="0.3">
      <c r="A1701" s="1" t="s">
        <v>4989</v>
      </c>
      <c r="B1701" s="1" t="s">
        <v>26622</v>
      </c>
      <c r="C1701" s="1" t="s">
        <v>26</v>
      </c>
      <c r="D1701" s="1" t="s">
        <v>17</v>
      </c>
      <c r="E1701" s="1" t="s">
        <v>35</v>
      </c>
      <c r="F1701" s="2">
        <v>43676</v>
      </c>
      <c r="G1701" s="1" t="s">
        <v>4990</v>
      </c>
      <c r="H1701" s="1" t="s">
        <v>4991</v>
      </c>
      <c r="I1701" s="1" t="s">
        <v>52</v>
      </c>
      <c r="J1701" s="3" t="s">
        <v>28377</v>
      </c>
      <c r="K1701">
        <v>429</v>
      </c>
      <c r="L1701" s="1" t="s">
        <v>38</v>
      </c>
      <c r="M1701" s="2">
        <v>43687</v>
      </c>
      <c r="N1701" s="1" t="s">
        <v>31</v>
      </c>
      <c r="O1701" s="1" t="s">
        <v>32</v>
      </c>
      <c r="P1701" s="1">
        <f>_3___Healthcare_Data_v1[[#This Row],[Discharge Date]]-_3___Healthcare_Data_v1[[#This Row],[Date of Admission]]</f>
        <v>11</v>
      </c>
      <c r="Q1701" s="1">
        <f>IFERROR(_3___Healthcare_Data_v1[[#This Row],[ Billing Amount ]]/_3___Healthcare_Data_v1[[#This Row],[Days in Hospital]],0)</f>
        <v>533.91158263636362</v>
      </c>
      <c r="R1701" s="1" t="str">
        <f>IF(_3___Healthcare_Data_v1[[#This Row],[Age]]&gt;60,"Senior",IF(_3___Healthcare_Data_v1[[#This Row],[Age]]&gt;35,"Middle","Young"))</f>
        <v>Senior</v>
      </c>
    </row>
    <row r="1702" spans="1:18" x14ac:dyDescent="0.3">
      <c r="A1702" s="1" t="s">
        <v>4992</v>
      </c>
      <c r="B1702" s="1" t="s">
        <v>26653</v>
      </c>
      <c r="C1702" s="1" t="s">
        <v>26</v>
      </c>
      <c r="D1702" s="1" t="s">
        <v>89</v>
      </c>
      <c r="E1702" s="1" t="s">
        <v>28</v>
      </c>
      <c r="F1702" s="2">
        <v>43679</v>
      </c>
      <c r="G1702" s="1" t="s">
        <v>4993</v>
      </c>
      <c r="H1702" s="1" t="s">
        <v>4994</v>
      </c>
      <c r="I1702" s="1" t="s">
        <v>56</v>
      </c>
      <c r="J1702" s="3" t="s">
        <v>28378</v>
      </c>
      <c r="K1702">
        <v>151</v>
      </c>
      <c r="L1702" s="1" t="s">
        <v>42</v>
      </c>
      <c r="M1702" s="2">
        <v>43703</v>
      </c>
      <c r="N1702" s="1" t="s">
        <v>84</v>
      </c>
      <c r="O1702" s="1" t="s">
        <v>32</v>
      </c>
      <c r="P1702" s="1">
        <f>_3___Healthcare_Data_v1[[#This Row],[Discharge Date]]-_3___Healthcare_Data_v1[[#This Row],[Date of Admission]]</f>
        <v>24</v>
      </c>
      <c r="Q1702" s="1">
        <f>IFERROR(_3___Healthcare_Data_v1[[#This Row],[ Billing Amount ]]/_3___Healthcare_Data_v1[[#This Row],[Days in Hospital]],0)</f>
        <v>1861.0229966666666</v>
      </c>
      <c r="R1702" s="1" t="str">
        <f>IF(_3___Healthcare_Data_v1[[#This Row],[Age]]&gt;60,"Senior",IF(_3___Healthcare_Data_v1[[#This Row],[Age]]&gt;35,"Middle","Young"))</f>
        <v>Senior</v>
      </c>
    </row>
    <row r="1703" spans="1:18" x14ac:dyDescent="0.3">
      <c r="A1703" s="1" t="s">
        <v>4995</v>
      </c>
      <c r="B1703" s="1" t="s">
        <v>26672</v>
      </c>
      <c r="C1703" s="1" t="s">
        <v>26</v>
      </c>
      <c r="D1703" s="1" t="s">
        <v>229</v>
      </c>
      <c r="E1703" s="1" t="s">
        <v>26615</v>
      </c>
      <c r="F1703" s="2">
        <v>44618</v>
      </c>
      <c r="G1703" s="1" t="s">
        <v>2925</v>
      </c>
      <c r="H1703" s="1" t="s">
        <v>4996</v>
      </c>
      <c r="I1703" s="1" t="s">
        <v>21</v>
      </c>
      <c r="J1703" s="3" t="s">
        <v>28379</v>
      </c>
      <c r="K1703">
        <v>457</v>
      </c>
      <c r="L1703" s="1" t="s">
        <v>22</v>
      </c>
      <c r="M1703" s="2">
        <v>44631</v>
      </c>
      <c r="N1703" s="1" t="s">
        <v>48</v>
      </c>
      <c r="O1703" s="1" t="s">
        <v>32</v>
      </c>
      <c r="P1703" s="1">
        <f>_3___Healthcare_Data_v1[[#This Row],[Discharge Date]]-_3___Healthcare_Data_v1[[#This Row],[Date of Admission]]</f>
        <v>13</v>
      </c>
      <c r="Q1703" s="1">
        <f>IFERROR(_3___Healthcare_Data_v1[[#This Row],[ Billing Amount ]]/_3___Healthcare_Data_v1[[#This Row],[Days in Hospital]],0)</f>
        <v>2034.3713453846153</v>
      </c>
      <c r="R1703" s="1" t="str">
        <f>IF(_3___Healthcare_Data_v1[[#This Row],[Age]]&gt;60,"Senior",IF(_3___Healthcare_Data_v1[[#This Row],[Age]]&gt;35,"Middle","Young"))</f>
        <v>Senior</v>
      </c>
    </row>
    <row r="1704" spans="1:18" x14ac:dyDescent="0.3">
      <c r="A1704" s="1" t="s">
        <v>4997</v>
      </c>
      <c r="B1704" s="1" t="s">
        <v>26655</v>
      </c>
      <c r="C1704" s="1" t="s">
        <v>16</v>
      </c>
      <c r="D1704" s="1" t="s">
        <v>229</v>
      </c>
      <c r="E1704" s="1" t="s">
        <v>26620</v>
      </c>
      <c r="F1704" s="2">
        <v>44855</v>
      </c>
      <c r="G1704" s="1" t="s">
        <v>4998</v>
      </c>
      <c r="H1704" s="1" t="s">
        <v>4999</v>
      </c>
      <c r="I1704" s="1" t="s">
        <v>26607</v>
      </c>
      <c r="J1704" s="3" t="s">
        <v>28380</v>
      </c>
      <c r="K1704">
        <v>170</v>
      </c>
      <c r="L1704" s="1" t="s">
        <v>42</v>
      </c>
      <c r="M1704" s="2">
        <v>44878</v>
      </c>
      <c r="N1704" s="1" t="s">
        <v>23</v>
      </c>
      <c r="O1704" s="1" t="s">
        <v>44</v>
      </c>
      <c r="P1704" s="1">
        <f>_3___Healthcare_Data_v1[[#This Row],[Discharge Date]]-_3___Healthcare_Data_v1[[#This Row],[Date of Admission]]</f>
        <v>23</v>
      </c>
      <c r="Q1704" s="1">
        <f>IFERROR(_3___Healthcare_Data_v1[[#This Row],[ Billing Amount ]]/_3___Healthcare_Data_v1[[#This Row],[Days in Hospital]],0)</f>
        <v>1400.8624191304348</v>
      </c>
      <c r="R1704" s="1" t="str">
        <f>IF(_3___Healthcare_Data_v1[[#This Row],[Age]]&gt;60,"Senior",IF(_3___Healthcare_Data_v1[[#This Row],[Age]]&gt;35,"Middle","Young"))</f>
        <v>Senior</v>
      </c>
    </row>
    <row r="1705" spans="1:18" x14ac:dyDescent="0.3">
      <c r="A1705" s="1" t="s">
        <v>5000</v>
      </c>
      <c r="B1705" s="1" t="s">
        <v>26803</v>
      </c>
      <c r="C1705" s="1" t="s">
        <v>16</v>
      </c>
      <c r="D1705" s="1" t="s">
        <v>62</v>
      </c>
      <c r="E1705" s="1" t="s">
        <v>69</v>
      </c>
      <c r="F1705" s="2">
        <v>44439</v>
      </c>
      <c r="G1705" s="1" t="s">
        <v>5001</v>
      </c>
      <c r="H1705" s="1" t="s">
        <v>5002</v>
      </c>
      <c r="I1705" s="1" t="s">
        <v>52</v>
      </c>
      <c r="J1705" s="3" t="s">
        <v>28381</v>
      </c>
      <c r="K1705">
        <v>105</v>
      </c>
      <c r="L1705" s="1" t="s">
        <v>38</v>
      </c>
      <c r="M1705" s="2">
        <v>44458</v>
      </c>
      <c r="N1705" s="1" t="s">
        <v>31</v>
      </c>
      <c r="O1705" s="1" t="s">
        <v>24</v>
      </c>
      <c r="P1705" s="1">
        <f>_3___Healthcare_Data_v1[[#This Row],[Discharge Date]]-_3___Healthcare_Data_v1[[#This Row],[Date of Admission]]</f>
        <v>19</v>
      </c>
      <c r="Q1705" s="1">
        <f>IFERROR(_3___Healthcare_Data_v1[[#This Row],[ Billing Amount ]]/_3___Healthcare_Data_v1[[#This Row],[Days in Hospital]],0)</f>
        <v>1071.8837178947367</v>
      </c>
      <c r="R1705" s="1" t="str">
        <f>IF(_3___Healthcare_Data_v1[[#This Row],[Age]]&gt;60,"Senior",IF(_3___Healthcare_Data_v1[[#This Row],[Age]]&gt;35,"Middle","Young"))</f>
        <v>Senior</v>
      </c>
    </row>
    <row r="1706" spans="1:18" x14ac:dyDescent="0.3">
      <c r="A1706" s="1" t="s">
        <v>5003</v>
      </c>
      <c r="B1706" s="1" t="s">
        <v>26624</v>
      </c>
      <c r="C1706" s="1" t="s">
        <v>16</v>
      </c>
      <c r="D1706" s="1" t="s">
        <v>229</v>
      </c>
      <c r="E1706" s="1" t="s">
        <v>35</v>
      </c>
      <c r="F1706" s="2">
        <v>45057</v>
      </c>
      <c r="G1706" s="1" t="s">
        <v>5004</v>
      </c>
      <c r="H1706" s="1" t="s">
        <v>5005</v>
      </c>
      <c r="I1706" s="1" t="s">
        <v>26607</v>
      </c>
      <c r="J1706" s="3" t="s">
        <v>28382</v>
      </c>
      <c r="K1706">
        <v>272</v>
      </c>
      <c r="L1706" s="1" t="s">
        <v>38</v>
      </c>
      <c r="M1706" s="2">
        <v>45087</v>
      </c>
      <c r="N1706" s="1" t="s">
        <v>43</v>
      </c>
      <c r="O1706" s="1" t="s">
        <v>24</v>
      </c>
      <c r="P1706" s="1">
        <f>_3___Healthcare_Data_v1[[#This Row],[Discharge Date]]-_3___Healthcare_Data_v1[[#This Row],[Date of Admission]]</f>
        <v>30</v>
      </c>
      <c r="Q1706" s="1">
        <f>IFERROR(_3___Healthcare_Data_v1[[#This Row],[ Billing Amount ]]/_3___Healthcare_Data_v1[[#This Row],[Days in Hospital]],0)</f>
        <v>26.426715513333331</v>
      </c>
      <c r="R1706" s="1" t="str">
        <f>IF(_3___Healthcare_Data_v1[[#This Row],[Age]]&gt;60,"Senior",IF(_3___Healthcare_Data_v1[[#This Row],[Age]]&gt;35,"Middle","Young"))</f>
        <v>Senior</v>
      </c>
    </row>
    <row r="1707" spans="1:18" x14ac:dyDescent="0.3">
      <c r="A1707" s="1" t="s">
        <v>5006</v>
      </c>
      <c r="B1707" s="1" t="s">
        <v>26822</v>
      </c>
      <c r="C1707" s="1" t="s">
        <v>16</v>
      </c>
      <c r="D1707" s="1" t="s">
        <v>34</v>
      </c>
      <c r="E1707" s="1" t="s">
        <v>26615</v>
      </c>
      <c r="F1707" s="2">
        <v>43599</v>
      </c>
      <c r="G1707" s="1" t="s">
        <v>5007</v>
      </c>
      <c r="H1707" s="1" t="s">
        <v>5008</v>
      </c>
      <c r="I1707" s="1" t="s">
        <v>21</v>
      </c>
      <c r="J1707" s="3" t="s">
        <v>28383</v>
      </c>
      <c r="K1707">
        <v>322</v>
      </c>
      <c r="L1707" s="1" t="s">
        <v>22</v>
      </c>
      <c r="M1707" s="2">
        <v>43609</v>
      </c>
      <c r="N1707" s="1" t="s">
        <v>43</v>
      </c>
      <c r="O1707" s="1" t="s">
        <v>32</v>
      </c>
      <c r="P1707" s="1">
        <f>_3___Healthcare_Data_v1[[#This Row],[Discharge Date]]-_3___Healthcare_Data_v1[[#This Row],[Date of Admission]]</f>
        <v>10</v>
      </c>
      <c r="Q1707" s="1">
        <f>IFERROR(_3___Healthcare_Data_v1[[#This Row],[ Billing Amount ]]/_3___Healthcare_Data_v1[[#This Row],[Days in Hospital]],0)</f>
        <v>2662.7529530000002</v>
      </c>
      <c r="R1707" s="1" t="str">
        <f>IF(_3___Healthcare_Data_v1[[#This Row],[Age]]&gt;60,"Senior",IF(_3___Healthcare_Data_v1[[#This Row],[Age]]&gt;35,"Middle","Young"))</f>
        <v>Senior</v>
      </c>
    </row>
    <row r="1708" spans="1:18" x14ac:dyDescent="0.3">
      <c r="A1708" s="1" t="s">
        <v>5009</v>
      </c>
      <c r="B1708" s="1" t="s">
        <v>26646</v>
      </c>
      <c r="C1708" s="1" t="s">
        <v>16</v>
      </c>
      <c r="D1708" s="1" t="s">
        <v>34</v>
      </c>
      <c r="E1708" s="1" t="s">
        <v>26620</v>
      </c>
      <c r="F1708" s="2">
        <v>44591</v>
      </c>
      <c r="G1708" s="1" t="s">
        <v>5010</v>
      </c>
      <c r="H1708" s="1" t="s">
        <v>5011</v>
      </c>
      <c r="I1708" s="1" t="s">
        <v>21</v>
      </c>
      <c r="J1708" s="3" t="s">
        <v>28384</v>
      </c>
      <c r="K1708">
        <v>440</v>
      </c>
      <c r="L1708" s="1" t="s">
        <v>42</v>
      </c>
      <c r="M1708" s="2">
        <v>44607</v>
      </c>
      <c r="N1708" s="1" t="s">
        <v>31</v>
      </c>
      <c r="O1708" s="1" t="s">
        <v>32</v>
      </c>
      <c r="P1708" s="1">
        <f>_3___Healthcare_Data_v1[[#This Row],[Discharge Date]]-_3___Healthcare_Data_v1[[#This Row],[Date of Admission]]</f>
        <v>16</v>
      </c>
      <c r="Q1708" s="1">
        <f>IFERROR(_3___Healthcare_Data_v1[[#This Row],[ Billing Amount ]]/_3___Healthcare_Data_v1[[#This Row],[Days in Hospital]],0)</f>
        <v>1030.4013568749999</v>
      </c>
      <c r="R1708" s="1" t="str">
        <f>IF(_3___Healthcare_Data_v1[[#This Row],[Age]]&gt;60,"Senior",IF(_3___Healthcare_Data_v1[[#This Row],[Age]]&gt;35,"Middle","Young"))</f>
        <v>Senior</v>
      </c>
    </row>
    <row r="1709" spans="1:18" x14ac:dyDescent="0.3">
      <c r="A1709" s="1" t="s">
        <v>5012</v>
      </c>
      <c r="B1709" s="1" t="s">
        <v>26845</v>
      </c>
      <c r="C1709" s="1" t="s">
        <v>16</v>
      </c>
      <c r="D1709" s="1" t="s">
        <v>49</v>
      </c>
      <c r="E1709" s="1" t="s">
        <v>69</v>
      </c>
      <c r="F1709" s="2">
        <v>45032</v>
      </c>
      <c r="G1709" s="1" t="s">
        <v>5013</v>
      </c>
      <c r="H1709" s="1" t="s">
        <v>5014</v>
      </c>
      <c r="I1709" s="1" t="s">
        <v>21</v>
      </c>
      <c r="J1709" s="3" t="s">
        <v>28385</v>
      </c>
      <c r="K1709">
        <v>172</v>
      </c>
      <c r="L1709" s="1" t="s">
        <v>38</v>
      </c>
      <c r="M1709" s="2">
        <v>45037</v>
      </c>
      <c r="N1709" s="1" t="s">
        <v>23</v>
      </c>
      <c r="O1709" s="1" t="s">
        <v>32</v>
      </c>
      <c r="P1709" s="1">
        <f>_3___Healthcare_Data_v1[[#This Row],[Discharge Date]]-_3___Healthcare_Data_v1[[#This Row],[Date of Admission]]</f>
        <v>5</v>
      </c>
      <c r="Q1709" s="1">
        <f>IFERROR(_3___Healthcare_Data_v1[[#This Row],[ Billing Amount ]]/_3___Healthcare_Data_v1[[#This Row],[Days in Hospital]],0)</f>
        <v>12212.477642</v>
      </c>
      <c r="R1709" s="1" t="str">
        <f>IF(_3___Healthcare_Data_v1[[#This Row],[Age]]&gt;60,"Senior",IF(_3___Healthcare_Data_v1[[#This Row],[Age]]&gt;35,"Middle","Young"))</f>
        <v>Senior</v>
      </c>
    </row>
    <row r="1710" spans="1:18" x14ac:dyDescent="0.3">
      <c r="A1710" s="1" t="s">
        <v>5015</v>
      </c>
      <c r="B1710" s="1" t="s">
        <v>26798</v>
      </c>
      <c r="C1710" s="1" t="s">
        <v>26</v>
      </c>
      <c r="D1710" s="1" t="s">
        <v>49</v>
      </c>
      <c r="E1710" s="1" t="s">
        <v>26620</v>
      </c>
      <c r="F1710" s="2">
        <v>44709</v>
      </c>
      <c r="G1710" s="1" t="s">
        <v>5016</v>
      </c>
      <c r="H1710" s="1" t="s">
        <v>5017</v>
      </c>
      <c r="I1710" s="1" t="s">
        <v>52</v>
      </c>
      <c r="J1710" s="3" t="s">
        <v>28386</v>
      </c>
      <c r="K1710">
        <v>496</v>
      </c>
      <c r="L1710" s="1" t="s">
        <v>42</v>
      </c>
      <c r="M1710" s="2">
        <v>44729</v>
      </c>
      <c r="N1710" s="1" t="s">
        <v>84</v>
      </c>
      <c r="O1710" s="1" t="s">
        <v>44</v>
      </c>
      <c r="P1710" s="1">
        <f>_3___Healthcare_Data_v1[[#This Row],[Discharge Date]]-_3___Healthcare_Data_v1[[#This Row],[Date of Admission]]</f>
        <v>20</v>
      </c>
      <c r="Q1710" s="1">
        <f>IFERROR(_3___Healthcare_Data_v1[[#This Row],[ Billing Amount ]]/_3___Healthcare_Data_v1[[#This Row],[Days in Hospital]],0)</f>
        <v>583.76572399999998</v>
      </c>
      <c r="R1710" s="1" t="str">
        <f>IF(_3___Healthcare_Data_v1[[#This Row],[Age]]&gt;60,"Senior",IF(_3___Healthcare_Data_v1[[#This Row],[Age]]&gt;35,"Middle","Young"))</f>
        <v>Senior</v>
      </c>
    </row>
    <row r="1711" spans="1:18" x14ac:dyDescent="0.3">
      <c r="A1711" s="1" t="s">
        <v>5018</v>
      </c>
      <c r="B1711" s="1" t="s">
        <v>26679</v>
      </c>
      <c r="C1711" s="1" t="s">
        <v>16</v>
      </c>
      <c r="D1711" s="1" t="s">
        <v>89</v>
      </c>
      <c r="E1711" s="1" t="s">
        <v>35</v>
      </c>
      <c r="F1711" s="2">
        <v>45065</v>
      </c>
      <c r="G1711" s="1" t="s">
        <v>5019</v>
      </c>
      <c r="H1711" s="1" t="s">
        <v>5020</v>
      </c>
      <c r="I1711" s="1" t="s">
        <v>60</v>
      </c>
      <c r="J1711" s="3" t="s">
        <v>28387</v>
      </c>
      <c r="K1711">
        <v>476</v>
      </c>
      <c r="L1711" s="1" t="s">
        <v>38</v>
      </c>
      <c r="M1711" s="2">
        <v>45093</v>
      </c>
      <c r="N1711" s="1" t="s">
        <v>84</v>
      </c>
      <c r="O1711" s="1" t="s">
        <v>24</v>
      </c>
      <c r="P1711" s="1">
        <f>_3___Healthcare_Data_v1[[#This Row],[Discharge Date]]-_3___Healthcare_Data_v1[[#This Row],[Date of Admission]]</f>
        <v>28</v>
      </c>
      <c r="Q1711" s="1">
        <f>IFERROR(_3___Healthcare_Data_v1[[#This Row],[ Billing Amount ]]/_3___Healthcare_Data_v1[[#This Row],[Days in Hospital]],0)</f>
        <v>346.4203863928571</v>
      </c>
      <c r="R1711" s="1" t="str">
        <f>IF(_3___Healthcare_Data_v1[[#This Row],[Age]]&gt;60,"Senior",IF(_3___Healthcare_Data_v1[[#This Row],[Age]]&gt;35,"Middle","Young"))</f>
        <v>Senior</v>
      </c>
    </row>
    <row r="1712" spans="1:18" x14ac:dyDescent="0.3">
      <c r="A1712" s="1" t="s">
        <v>5021</v>
      </c>
      <c r="B1712" s="1" t="s">
        <v>26610</v>
      </c>
      <c r="C1712" s="1" t="s">
        <v>16</v>
      </c>
      <c r="D1712" s="1" t="s">
        <v>62</v>
      </c>
      <c r="E1712" s="1" t="s">
        <v>26615</v>
      </c>
      <c r="F1712" s="2">
        <v>43838</v>
      </c>
      <c r="G1712" s="1" t="s">
        <v>5022</v>
      </c>
      <c r="H1712" s="1" t="s">
        <v>5023</v>
      </c>
      <c r="I1712" s="1" t="s">
        <v>21</v>
      </c>
      <c r="J1712" s="3" t="s">
        <v>28388</v>
      </c>
      <c r="K1712">
        <v>302</v>
      </c>
      <c r="L1712" s="1" t="s">
        <v>38</v>
      </c>
      <c r="M1712" s="2">
        <v>43840</v>
      </c>
      <c r="N1712" s="1" t="s">
        <v>48</v>
      </c>
      <c r="O1712" s="1" t="s">
        <v>24</v>
      </c>
      <c r="P1712" s="1">
        <f>_3___Healthcare_Data_v1[[#This Row],[Discharge Date]]-_3___Healthcare_Data_v1[[#This Row],[Date of Admission]]</f>
        <v>2</v>
      </c>
      <c r="Q1712" s="1">
        <f>IFERROR(_3___Healthcare_Data_v1[[#This Row],[ Billing Amount ]]/_3___Healthcare_Data_v1[[#This Row],[Days in Hospital]],0)</f>
        <v>11335.884480000001</v>
      </c>
      <c r="R1712" s="1" t="str">
        <f>IF(_3___Healthcare_Data_v1[[#This Row],[Age]]&gt;60,"Senior",IF(_3___Healthcare_Data_v1[[#This Row],[Age]]&gt;35,"Middle","Young"))</f>
        <v>Senior</v>
      </c>
    </row>
    <row r="1713" spans="1:18" x14ac:dyDescent="0.3">
      <c r="A1713" s="1" t="s">
        <v>5024</v>
      </c>
      <c r="B1713" s="1" t="s">
        <v>26798</v>
      </c>
      <c r="C1713" s="1" t="s">
        <v>16</v>
      </c>
      <c r="D1713" s="1" t="s">
        <v>229</v>
      </c>
      <c r="E1713" s="1" t="s">
        <v>26620</v>
      </c>
      <c r="F1713" s="2">
        <v>44446</v>
      </c>
      <c r="G1713" s="1" t="s">
        <v>5025</v>
      </c>
      <c r="H1713" s="1" t="s">
        <v>5026</v>
      </c>
      <c r="I1713" s="1" t="s">
        <v>26607</v>
      </c>
      <c r="J1713" s="3" t="s">
        <v>28389</v>
      </c>
      <c r="K1713">
        <v>299</v>
      </c>
      <c r="L1713" s="1" t="s">
        <v>42</v>
      </c>
      <c r="M1713" s="2">
        <v>44452</v>
      </c>
      <c r="N1713" s="1" t="s">
        <v>84</v>
      </c>
      <c r="O1713" s="1" t="s">
        <v>32</v>
      </c>
      <c r="P1713" s="1">
        <f>_3___Healthcare_Data_v1[[#This Row],[Discharge Date]]-_3___Healthcare_Data_v1[[#This Row],[Date of Admission]]</f>
        <v>6</v>
      </c>
      <c r="Q1713" s="1">
        <f>IFERROR(_3___Healthcare_Data_v1[[#This Row],[ Billing Amount ]]/_3___Healthcare_Data_v1[[#This Row],[Days in Hospital]],0)</f>
        <v>5083.4485050000003</v>
      </c>
      <c r="R1713" s="1" t="str">
        <f>IF(_3___Healthcare_Data_v1[[#This Row],[Age]]&gt;60,"Senior",IF(_3___Healthcare_Data_v1[[#This Row],[Age]]&gt;35,"Middle","Young"))</f>
        <v>Senior</v>
      </c>
    </row>
    <row r="1714" spans="1:18" x14ac:dyDescent="0.3">
      <c r="A1714" s="1" t="s">
        <v>5027</v>
      </c>
      <c r="B1714" s="1" t="s">
        <v>26980</v>
      </c>
      <c r="C1714" s="1" t="s">
        <v>16</v>
      </c>
      <c r="D1714" s="1" t="s">
        <v>229</v>
      </c>
      <c r="E1714" s="1" t="s">
        <v>26620</v>
      </c>
      <c r="F1714" s="2">
        <v>44903</v>
      </c>
      <c r="G1714" s="1" t="s">
        <v>5028</v>
      </c>
      <c r="H1714" s="1" t="s">
        <v>5029</v>
      </c>
      <c r="I1714" s="1" t="s">
        <v>21</v>
      </c>
      <c r="J1714" s="3" t="s">
        <v>28390</v>
      </c>
      <c r="K1714">
        <v>494</v>
      </c>
      <c r="L1714" s="1" t="s">
        <v>42</v>
      </c>
      <c r="M1714" s="2">
        <v>44932</v>
      </c>
      <c r="N1714" s="1" t="s">
        <v>84</v>
      </c>
      <c r="O1714" s="1" t="s">
        <v>32</v>
      </c>
      <c r="P1714" s="1">
        <f>_3___Healthcare_Data_v1[[#This Row],[Discharge Date]]-_3___Healthcare_Data_v1[[#This Row],[Date of Admission]]</f>
        <v>29</v>
      </c>
      <c r="Q1714" s="1">
        <f>IFERROR(_3___Healthcare_Data_v1[[#This Row],[ Billing Amount ]]/_3___Healthcare_Data_v1[[#This Row],[Days in Hospital]],0)</f>
        <v>489.74953965517244</v>
      </c>
      <c r="R1714" s="1" t="str">
        <f>IF(_3___Healthcare_Data_v1[[#This Row],[Age]]&gt;60,"Senior",IF(_3___Healthcare_Data_v1[[#This Row],[Age]]&gt;35,"Middle","Young"))</f>
        <v>Senior</v>
      </c>
    </row>
    <row r="1715" spans="1:18" x14ac:dyDescent="0.3">
      <c r="A1715" s="1" t="s">
        <v>5030</v>
      </c>
      <c r="B1715" s="1" t="s">
        <v>26779</v>
      </c>
      <c r="C1715" s="1" t="s">
        <v>16</v>
      </c>
      <c r="D1715" s="1" t="s">
        <v>27</v>
      </c>
      <c r="E1715" s="1" t="s">
        <v>69</v>
      </c>
      <c r="F1715" s="2">
        <v>44244</v>
      </c>
      <c r="G1715" s="1" t="s">
        <v>5031</v>
      </c>
      <c r="H1715" s="1" t="s">
        <v>5032</v>
      </c>
      <c r="I1715" s="1" t="s">
        <v>21</v>
      </c>
      <c r="J1715" s="3" t="s">
        <v>28391</v>
      </c>
      <c r="K1715">
        <v>294</v>
      </c>
      <c r="L1715" s="1" t="s">
        <v>38</v>
      </c>
      <c r="M1715" s="2">
        <v>44262</v>
      </c>
      <c r="N1715" s="1" t="s">
        <v>23</v>
      </c>
      <c r="O1715" s="1" t="s">
        <v>32</v>
      </c>
      <c r="P1715" s="1">
        <f>_3___Healthcare_Data_v1[[#This Row],[Discharge Date]]-_3___Healthcare_Data_v1[[#This Row],[Date of Admission]]</f>
        <v>18</v>
      </c>
      <c r="Q1715" s="1">
        <f>IFERROR(_3___Healthcare_Data_v1[[#This Row],[ Billing Amount ]]/_3___Healthcare_Data_v1[[#This Row],[Days in Hospital]],0)</f>
        <v>1808.1577888888887</v>
      </c>
      <c r="R1715" s="1" t="str">
        <f>IF(_3___Healthcare_Data_v1[[#This Row],[Age]]&gt;60,"Senior",IF(_3___Healthcare_Data_v1[[#This Row],[Age]]&gt;35,"Middle","Young"))</f>
        <v>Senior</v>
      </c>
    </row>
    <row r="1716" spans="1:18" x14ac:dyDescent="0.3">
      <c r="A1716" s="1" t="s">
        <v>5033</v>
      </c>
      <c r="B1716" s="1" t="s">
        <v>26708</v>
      </c>
      <c r="C1716" s="1" t="s">
        <v>26</v>
      </c>
      <c r="D1716" s="1" t="s">
        <v>17</v>
      </c>
      <c r="E1716" s="1" t="s">
        <v>26615</v>
      </c>
      <c r="F1716" s="2">
        <v>43919</v>
      </c>
      <c r="G1716" s="1" t="s">
        <v>5034</v>
      </c>
      <c r="H1716" s="1" t="s">
        <v>5035</v>
      </c>
      <c r="I1716" s="1" t="s">
        <v>56</v>
      </c>
      <c r="J1716" s="3" t="s">
        <v>28392</v>
      </c>
      <c r="K1716">
        <v>211</v>
      </c>
      <c r="L1716" s="1" t="s">
        <v>22</v>
      </c>
      <c r="M1716" s="2">
        <v>43920</v>
      </c>
      <c r="N1716" s="1" t="s">
        <v>43</v>
      </c>
      <c r="O1716" s="1" t="s">
        <v>32</v>
      </c>
      <c r="P1716" s="1">
        <f>_3___Healthcare_Data_v1[[#This Row],[Discharge Date]]-_3___Healthcare_Data_v1[[#This Row],[Date of Admission]]</f>
        <v>1</v>
      </c>
      <c r="Q1716" s="1">
        <f>IFERROR(_3___Healthcare_Data_v1[[#This Row],[ Billing Amount ]]/_3___Healthcare_Data_v1[[#This Row],[Days in Hospital]],0)</f>
        <v>25557.101999999999</v>
      </c>
      <c r="R1716" s="1" t="str">
        <f>IF(_3___Healthcare_Data_v1[[#This Row],[Age]]&gt;60,"Senior",IF(_3___Healthcare_Data_v1[[#This Row],[Age]]&gt;35,"Middle","Young"))</f>
        <v>Senior</v>
      </c>
    </row>
    <row r="1717" spans="1:18" x14ac:dyDescent="0.3">
      <c r="A1717" s="1" t="s">
        <v>5036</v>
      </c>
      <c r="B1717" s="1" t="s">
        <v>26646</v>
      </c>
      <c r="C1717" s="1" t="s">
        <v>16</v>
      </c>
      <c r="D1717" s="1" t="s">
        <v>34</v>
      </c>
      <c r="E1717" s="1" t="s">
        <v>28</v>
      </c>
      <c r="F1717" s="2">
        <v>44849</v>
      </c>
      <c r="G1717" s="1" t="s">
        <v>5037</v>
      </c>
      <c r="H1717" s="1" t="s">
        <v>5038</v>
      </c>
      <c r="I1717" s="1" t="s">
        <v>21</v>
      </c>
      <c r="J1717" s="3" t="s">
        <v>28393</v>
      </c>
      <c r="K1717">
        <v>182</v>
      </c>
      <c r="L1717" s="1" t="s">
        <v>42</v>
      </c>
      <c r="M1717" s="2">
        <v>44865</v>
      </c>
      <c r="N1717" s="1" t="s">
        <v>48</v>
      </c>
      <c r="O1717" s="1" t="s">
        <v>32</v>
      </c>
      <c r="P1717" s="1">
        <f>_3___Healthcare_Data_v1[[#This Row],[Discharge Date]]-_3___Healthcare_Data_v1[[#This Row],[Date of Admission]]</f>
        <v>16</v>
      </c>
      <c r="Q1717" s="1">
        <f>IFERROR(_3___Healthcare_Data_v1[[#This Row],[ Billing Amount ]]/_3___Healthcare_Data_v1[[#This Row],[Days in Hospital]],0)</f>
        <v>2223.8457681250002</v>
      </c>
      <c r="R1717" s="1" t="str">
        <f>IF(_3___Healthcare_Data_v1[[#This Row],[Age]]&gt;60,"Senior",IF(_3___Healthcare_Data_v1[[#This Row],[Age]]&gt;35,"Middle","Young"))</f>
        <v>Senior</v>
      </c>
    </row>
    <row r="1718" spans="1:18" x14ac:dyDescent="0.3">
      <c r="A1718" s="1" t="s">
        <v>5039</v>
      </c>
      <c r="B1718" s="1" t="s">
        <v>26640</v>
      </c>
      <c r="C1718" s="1" t="s">
        <v>16</v>
      </c>
      <c r="D1718" s="1" t="s">
        <v>62</v>
      </c>
      <c r="E1718" s="1" t="s">
        <v>69</v>
      </c>
      <c r="F1718" s="2">
        <v>44661</v>
      </c>
      <c r="G1718" s="1" t="s">
        <v>5040</v>
      </c>
      <c r="H1718" s="1" t="s">
        <v>5041</v>
      </c>
      <c r="I1718" s="1" t="s">
        <v>21</v>
      </c>
      <c r="J1718" s="3" t="s">
        <v>28394</v>
      </c>
      <c r="K1718">
        <v>184</v>
      </c>
      <c r="L1718" s="1" t="s">
        <v>38</v>
      </c>
      <c r="M1718" s="2">
        <v>44681</v>
      </c>
      <c r="N1718" s="1" t="s">
        <v>48</v>
      </c>
      <c r="O1718" s="1" t="s">
        <v>24</v>
      </c>
      <c r="P1718" s="1">
        <f>_3___Healthcare_Data_v1[[#This Row],[Discharge Date]]-_3___Healthcare_Data_v1[[#This Row],[Date of Admission]]</f>
        <v>20</v>
      </c>
      <c r="Q1718" s="1">
        <f>IFERROR(_3___Healthcare_Data_v1[[#This Row],[ Billing Amount ]]/_3___Healthcare_Data_v1[[#This Row],[Days in Hospital]],0)</f>
        <v>3460.5406979999998</v>
      </c>
      <c r="R1718" s="1" t="str">
        <f>IF(_3___Healthcare_Data_v1[[#This Row],[Age]]&gt;60,"Senior",IF(_3___Healthcare_Data_v1[[#This Row],[Age]]&gt;35,"Middle","Young"))</f>
        <v>Senior</v>
      </c>
    </row>
    <row r="1719" spans="1:18" x14ac:dyDescent="0.3">
      <c r="A1719" s="1" t="s">
        <v>5042</v>
      </c>
      <c r="B1719" s="1" t="s">
        <v>26697</v>
      </c>
      <c r="C1719" s="1" t="s">
        <v>26</v>
      </c>
      <c r="D1719" s="1" t="s">
        <v>229</v>
      </c>
      <c r="E1719" s="1" t="s">
        <v>69</v>
      </c>
      <c r="F1719" s="2">
        <v>44332</v>
      </c>
      <c r="G1719" s="1" t="s">
        <v>5043</v>
      </c>
      <c r="H1719" s="1" t="s">
        <v>4886</v>
      </c>
      <c r="I1719" s="1" t="s">
        <v>60</v>
      </c>
      <c r="J1719" s="3" t="s">
        <v>28395</v>
      </c>
      <c r="K1719">
        <v>481</v>
      </c>
      <c r="L1719" s="1" t="s">
        <v>22</v>
      </c>
      <c r="M1719" s="2">
        <v>44340</v>
      </c>
      <c r="N1719" s="1" t="s">
        <v>31</v>
      </c>
      <c r="O1719" s="1" t="s">
        <v>44</v>
      </c>
      <c r="P1719" s="1">
        <f>_3___Healthcare_Data_v1[[#This Row],[Discharge Date]]-_3___Healthcare_Data_v1[[#This Row],[Date of Admission]]</f>
        <v>8</v>
      </c>
      <c r="Q1719" s="1">
        <f>IFERROR(_3___Healthcare_Data_v1[[#This Row],[ Billing Amount ]]/_3___Healthcare_Data_v1[[#This Row],[Days in Hospital]],0)</f>
        <v>625.66716012500001</v>
      </c>
      <c r="R1719" s="1" t="str">
        <f>IF(_3___Healthcare_Data_v1[[#This Row],[Age]]&gt;60,"Senior",IF(_3___Healthcare_Data_v1[[#This Row],[Age]]&gt;35,"Middle","Young"))</f>
        <v>Senior</v>
      </c>
    </row>
    <row r="1720" spans="1:18" x14ac:dyDescent="0.3">
      <c r="A1720" s="1" t="s">
        <v>281</v>
      </c>
      <c r="B1720" s="1" t="s">
        <v>26822</v>
      </c>
      <c r="C1720" s="1" t="s">
        <v>16</v>
      </c>
      <c r="D1720" s="1" t="s">
        <v>27</v>
      </c>
      <c r="E1720" s="1" t="s">
        <v>28</v>
      </c>
      <c r="F1720" s="2">
        <v>43522</v>
      </c>
      <c r="G1720" s="1" t="s">
        <v>5044</v>
      </c>
      <c r="H1720" s="1" t="s">
        <v>5045</v>
      </c>
      <c r="I1720" s="1" t="s">
        <v>52</v>
      </c>
      <c r="J1720" s="3" t="s">
        <v>28396</v>
      </c>
      <c r="K1720">
        <v>174</v>
      </c>
      <c r="L1720" s="1" t="s">
        <v>42</v>
      </c>
      <c r="M1720" s="2">
        <v>43523</v>
      </c>
      <c r="N1720" s="1" t="s">
        <v>31</v>
      </c>
      <c r="O1720" s="1" t="s">
        <v>44</v>
      </c>
      <c r="P1720" s="1">
        <f>_3___Healthcare_Data_v1[[#This Row],[Discharge Date]]-_3___Healthcare_Data_v1[[#This Row],[Date of Admission]]</f>
        <v>1</v>
      </c>
      <c r="Q1720" s="1">
        <f>IFERROR(_3___Healthcare_Data_v1[[#This Row],[ Billing Amount ]]/_3___Healthcare_Data_v1[[#This Row],[Days in Hospital]],0)</f>
        <v>17646.738659999999</v>
      </c>
      <c r="R1720" s="1" t="str">
        <f>IF(_3___Healthcare_Data_v1[[#This Row],[Age]]&gt;60,"Senior",IF(_3___Healthcare_Data_v1[[#This Row],[Age]]&gt;35,"Middle","Young"))</f>
        <v>Senior</v>
      </c>
    </row>
    <row r="1721" spans="1:18" x14ac:dyDescent="0.3">
      <c r="A1721" s="1" t="s">
        <v>5046</v>
      </c>
      <c r="B1721" s="1" t="s">
        <v>26668</v>
      </c>
      <c r="C1721" s="1" t="s">
        <v>16</v>
      </c>
      <c r="D1721" s="1" t="s">
        <v>34</v>
      </c>
      <c r="E1721" s="1" t="s">
        <v>69</v>
      </c>
      <c r="F1721" s="2">
        <v>43928</v>
      </c>
      <c r="G1721" s="1" t="s">
        <v>5047</v>
      </c>
      <c r="H1721" s="1" t="s">
        <v>5048</v>
      </c>
      <c r="I1721" s="1" t="s">
        <v>56</v>
      </c>
      <c r="J1721" s="3" t="s">
        <v>28397</v>
      </c>
      <c r="K1721">
        <v>263</v>
      </c>
      <c r="L1721" s="1" t="s">
        <v>22</v>
      </c>
      <c r="M1721" s="2">
        <v>43929</v>
      </c>
      <c r="N1721" s="1" t="s">
        <v>23</v>
      </c>
      <c r="O1721" s="1" t="s">
        <v>44</v>
      </c>
      <c r="P1721" s="1">
        <f>_3___Healthcare_Data_v1[[#This Row],[Discharge Date]]-_3___Healthcare_Data_v1[[#This Row],[Date of Admission]]</f>
        <v>1</v>
      </c>
      <c r="Q1721" s="1">
        <f>IFERROR(_3___Healthcare_Data_v1[[#This Row],[ Billing Amount ]]/_3___Healthcare_Data_v1[[#This Row],[Days in Hospital]],0)</f>
        <v>62570.818850000003</v>
      </c>
      <c r="R1721" s="1" t="str">
        <f>IF(_3___Healthcare_Data_v1[[#This Row],[Age]]&gt;60,"Senior",IF(_3___Healthcare_Data_v1[[#This Row],[Age]]&gt;35,"Middle","Young"))</f>
        <v>Senior</v>
      </c>
    </row>
    <row r="1722" spans="1:18" x14ac:dyDescent="0.3">
      <c r="A1722" s="1" t="s">
        <v>5049</v>
      </c>
      <c r="B1722" s="1" t="s">
        <v>26664</v>
      </c>
      <c r="C1722" s="1" t="s">
        <v>26</v>
      </c>
      <c r="D1722" s="1" t="s">
        <v>34</v>
      </c>
      <c r="E1722" s="1" t="s">
        <v>35</v>
      </c>
      <c r="F1722" s="2">
        <v>44544</v>
      </c>
      <c r="G1722" s="1" t="s">
        <v>5050</v>
      </c>
      <c r="H1722" s="1" t="s">
        <v>5051</v>
      </c>
      <c r="I1722" s="1" t="s">
        <v>52</v>
      </c>
      <c r="J1722" s="3" t="s">
        <v>28398</v>
      </c>
      <c r="K1722">
        <v>382</v>
      </c>
      <c r="L1722" s="1" t="s">
        <v>22</v>
      </c>
      <c r="M1722" s="2">
        <v>44550</v>
      </c>
      <c r="N1722" s="1" t="s">
        <v>31</v>
      </c>
      <c r="O1722" s="1" t="s">
        <v>24</v>
      </c>
      <c r="P1722" s="1">
        <f>_3___Healthcare_Data_v1[[#This Row],[Discharge Date]]-_3___Healthcare_Data_v1[[#This Row],[Date of Admission]]</f>
        <v>6</v>
      </c>
      <c r="Q1722" s="1">
        <f>IFERROR(_3___Healthcare_Data_v1[[#This Row],[ Billing Amount ]]/_3___Healthcare_Data_v1[[#This Row],[Days in Hospital]],0)</f>
        <v>3513.7876016666669</v>
      </c>
      <c r="R1722" s="1" t="str">
        <f>IF(_3___Healthcare_Data_v1[[#This Row],[Age]]&gt;60,"Senior",IF(_3___Healthcare_Data_v1[[#This Row],[Age]]&gt;35,"Middle","Young"))</f>
        <v>Senior</v>
      </c>
    </row>
    <row r="1723" spans="1:18" x14ac:dyDescent="0.3">
      <c r="A1723" s="1" t="s">
        <v>5052</v>
      </c>
      <c r="B1723" s="1" t="s">
        <v>26677</v>
      </c>
      <c r="C1723" s="1" t="s">
        <v>16</v>
      </c>
      <c r="D1723" s="1" t="s">
        <v>114</v>
      </c>
      <c r="E1723" s="1" t="s">
        <v>28</v>
      </c>
      <c r="F1723" s="2">
        <v>45037</v>
      </c>
      <c r="G1723" s="1" t="s">
        <v>5053</v>
      </c>
      <c r="H1723" s="1" t="s">
        <v>5054</v>
      </c>
      <c r="I1723" s="1" t="s">
        <v>52</v>
      </c>
      <c r="J1723" s="3" t="s">
        <v>28399</v>
      </c>
      <c r="K1723">
        <v>239</v>
      </c>
      <c r="L1723" s="1" t="s">
        <v>38</v>
      </c>
      <c r="M1723" s="2">
        <v>45054</v>
      </c>
      <c r="N1723" s="1" t="s">
        <v>43</v>
      </c>
      <c r="O1723" s="1" t="s">
        <v>44</v>
      </c>
      <c r="P1723" s="1">
        <f>_3___Healthcare_Data_v1[[#This Row],[Discharge Date]]-_3___Healthcare_Data_v1[[#This Row],[Date of Admission]]</f>
        <v>17</v>
      </c>
      <c r="Q1723" s="1">
        <f>IFERROR(_3___Healthcare_Data_v1[[#This Row],[ Billing Amount ]]/_3___Healthcare_Data_v1[[#This Row],[Days in Hospital]],0)</f>
        <v>925.98193941176476</v>
      </c>
      <c r="R1723" s="1" t="str">
        <f>IF(_3___Healthcare_Data_v1[[#This Row],[Age]]&gt;60,"Senior",IF(_3___Healthcare_Data_v1[[#This Row],[Age]]&gt;35,"Middle","Young"))</f>
        <v>Senior</v>
      </c>
    </row>
    <row r="1724" spans="1:18" x14ac:dyDescent="0.3">
      <c r="A1724" s="1" t="s">
        <v>5055</v>
      </c>
      <c r="B1724" s="1" t="s">
        <v>26632</v>
      </c>
      <c r="C1724" s="1" t="s">
        <v>26</v>
      </c>
      <c r="D1724" s="1" t="s">
        <v>17</v>
      </c>
      <c r="E1724" s="1" t="s">
        <v>28</v>
      </c>
      <c r="F1724" s="2">
        <v>44189</v>
      </c>
      <c r="G1724" s="1" t="s">
        <v>5056</v>
      </c>
      <c r="H1724" s="1" t="s">
        <v>5057</v>
      </c>
      <c r="I1724" s="1" t="s">
        <v>21</v>
      </c>
      <c r="J1724" s="3" t="s">
        <v>28400</v>
      </c>
      <c r="K1724">
        <v>179</v>
      </c>
      <c r="L1724" s="1" t="s">
        <v>38</v>
      </c>
      <c r="M1724" s="2">
        <v>44211</v>
      </c>
      <c r="N1724" s="1" t="s">
        <v>84</v>
      </c>
      <c r="O1724" s="1" t="s">
        <v>24</v>
      </c>
      <c r="P1724" s="1">
        <f>_3___Healthcare_Data_v1[[#This Row],[Discharge Date]]-_3___Healthcare_Data_v1[[#This Row],[Date of Admission]]</f>
        <v>22</v>
      </c>
      <c r="Q1724" s="1">
        <f>IFERROR(_3___Healthcare_Data_v1[[#This Row],[ Billing Amount ]]/_3___Healthcare_Data_v1[[#This Row],[Days in Hospital]],0)</f>
        <v>1255.1481122727273</v>
      </c>
      <c r="R1724" s="1" t="str">
        <f>IF(_3___Healthcare_Data_v1[[#This Row],[Age]]&gt;60,"Senior",IF(_3___Healthcare_Data_v1[[#This Row],[Age]]&gt;35,"Middle","Young"))</f>
        <v>Senior</v>
      </c>
    </row>
    <row r="1725" spans="1:18" x14ac:dyDescent="0.3">
      <c r="A1725" s="1" t="s">
        <v>5058</v>
      </c>
      <c r="B1725" s="1" t="s">
        <v>26776</v>
      </c>
      <c r="C1725" s="1" t="s">
        <v>26</v>
      </c>
      <c r="D1725" s="1" t="s">
        <v>17</v>
      </c>
      <c r="E1725" s="1" t="s">
        <v>28</v>
      </c>
      <c r="F1725" s="2">
        <v>44334</v>
      </c>
      <c r="G1725" s="1" t="s">
        <v>5059</v>
      </c>
      <c r="H1725" s="1" t="s">
        <v>5060</v>
      </c>
      <c r="I1725" s="1" t="s">
        <v>26607</v>
      </c>
      <c r="J1725" s="3" t="s">
        <v>28401</v>
      </c>
      <c r="K1725">
        <v>408</v>
      </c>
      <c r="L1725" s="1" t="s">
        <v>38</v>
      </c>
      <c r="M1725" s="2">
        <v>44337</v>
      </c>
      <c r="N1725" s="1" t="s">
        <v>48</v>
      </c>
      <c r="O1725" s="1" t="s">
        <v>44</v>
      </c>
      <c r="P1725" s="1">
        <f>_3___Healthcare_Data_v1[[#This Row],[Discharge Date]]-_3___Healthcare_Data_v1[[#This Row],[Date of Admission]]</f>
        <v>3</v>
      </c>
      <c r="Q1725" s="1">
        <f>IFERROR(_3___Healthcare_Data_v1[[#This Row],[ Billing Amount ]]/_3___Healthcare_Data_v1[[#This Row],[Days in Hospital]],0)</f>
        <v>5852.6040700000003</v>
      </c>
      <c r="R1725" s="1" t="str">
        <f>IF(_3___Healthcare_Data_v1[[#This Row],[Age]]&gt;60,"Senior",IF(_3___Healthcare_Data_v1[[#This Row],[Age]]&gt;35,"Middle","Young"))</f>
        <v>Senior</v>
      </c>
    </row>
    <row r="1726" spans="1:18" x14ac:dyDescent="0.3">
      <c r="A1726" s="1" t="s">
        <v>5061</v>
      </c>
      <c r="B1726" s="1" t="s">
        <v>26679</v>
      </c>
      <c r="C1726" s="1" t="s">
        <v>26</v>
      </c>
      <c r="D1726" s="1" t="s">
        <v>114</v>
      </c>
      <c r="E1726" s="1" t="s">
        <v>69</v>
      </c>
      <c r="F1726" s="2">
        <v>43736</v>
      </c>
      <c r="G1726" s="1" t="s">
        <v>5062</v>
      </c>
      <c r="H1726" s="1" t="s">
        <v>5063</v>
      </c>
      <c r="I1726" s="1" t="s">
        <v>60</v>
      </c>
      <c r="J1726" s="3" t="s">
        <v>28402</v>
      </c>
      <c r="K1726">
        <v>120</v>
      </c>
      <c r="L1726" s="1" t="s">
        <v>38</v>
      </c>
      <c r="M1726" s="2">
        <v>43746</v>
      </c>
      <c r="N1726" s="1" t="s">
        <v>84</v>
      </c>
      <c r="O1726" s="1" t="s">
        <v>44</v>
      </c>
      <c r="P1726" s="1">
        <f>_3___Healthcare_Data_v1[[#This Row],[Discharge Date]]-_3___Healthcare_Data_v1[[#This Row],[Date of Admission]]</f>
        <v>10</v>
      </c>
      <c r="Q1726" s="1">
        <f>IFERROR(_3___Healthcare_Data_v1[[#This Row],[ Billing Amount ]]/_3___Healthcare_Data_v1[[#This Row],[Days in Hospital]],0)</f>
        <v>5393.3413989999999</v>
      </c>
      <c r="R1726" s="1" t="str">
        <f>IF(_3___Healthcare_Data_v1[[#This Row],[Age]]&gt;60,"Senior",IF(_3___Healthcare_Data_v1[[#This Row],[Age]]&gt;35,"Middle","Young"))</f>
        <v>Senior</v>
      </c>
    </row>
    <row r="1727" spans="1:18" x14ac:dyDescent="0.3">
      <c r="A1727" s="1" t="s">
        <v>5064</v>
      </c>
      <c r="B1727" s="1" t="s">
        <v>26683</v>
      </c>
      <c r="C1727" s="1" t="s">
        <v>16</v>
      </c>
      <c r="D1727" s="1" t="s">
        <v>114</v>
      </c>
      <c r="E1727" s="1" t="s">
        <v>26620</v>
      </c>
      <c r="F1727" s="2">
        <v>43886</v>
      </c>
      <c r="G1727" s="1" t="s">
        <v>5065</v>
      </c>
      <c r="H1727" s="1" t="s">
        <v>5066</v>
      </c>
      <c r="I1727" s="1" t="s">
        <v>52</v>
      </c>
      <c r="J1727" s="3" t="s">
        <v>28403</v>
      </c>
      <c r="K1727">
        <v>440</v>
      </c>
      <c r="L1727" s="1" t="s">
        <v>42</v>
      </c>
      <c r="M1727" s="2">
        <v>43901</v>
      </c>
      <c r="N1727" s="1" t="s">
        <v>31</v>
      </c>
      <c r="O1727" s="1" t="s">
        <v>24</v>
      </c>
      <c r="P1727" s="1">
        <f>_3___Healthcare_Data_v1[[#This Row],[Discharge Date]]-_3___Healthcare_Data_v1[[#This Row],[Date of Admission]]</f>
        <v>15</v>
      </c>
      <c r="Q1727" s="1">
        <f>IFERROR(_3___Healthcare_Data_v1[[#This Row],[ Billing Amount ]]/_3___Healthcare_Data_v1[[#This Row],[Days in Hospital]],0)</f>
        <v>1941.5892146666667</v>
      </c>
      <c r="R1727" s="1" t="str">
        <f>IF(_3___Healthcare_Data_v1[[#This Row],[Age]]&gt;60,"Senior",IF(_3___Healthcare_Data_v1[[#This Row],[Age]]&gt;35,"Middle","Young"))</f>
        <v>Senior</v>
      </c>
    </row>
    <row r="1728" spans="1:18" x14ac:dyDescent="0.3">
      <c r="A1728" s="1" t="s">
        <v>5067</v>
      </c>
      <c r="B1728" s="1" t="s">
        <v>26695</v>
      </c>
      <c r="C1728" s="1" t="s">
        <v>16</v>
      </c>
      <c r="D1728" s="1" t="s">
        <v>229</v>
      </c>
      <c r="E1728" s="1" t="s">
        <v>35</v>
      </c>
      <c r="F1728" s="2">
        <v>44664</v>
      </c>
      <c r="G1728" s="1" t="s">
        <v>5068</v>
      </c>
      <c r="H1728" s="1" t="s">
        <v>5069</v>
      </c>
      <c r="I1728" s="1" t="s">
        <v>26607</v>
      </c>
      <c r="J1728" s="3" t="s">
        <v>28404</v>
      </c>
      <c r="K1728">
        <v>308</v>
      </c>
      <c r="L1728" s="1" t="s">
        <v>22</v>
      </c>
      <c r="M1728" s="2">
        <v>44670</v>
      </c>
      <c r="N1728" s="1" t="s">
        <v>48</v>
      </c>
      <c r="O1728" s="1" t="s">
        <v>44</v>
      </c>
      <c r="P1728" s="1">
        <f>_3___Healthcare_Data_v1[[#This Row],[Discharge Date]]-_3___Healthcare_Data_v1[[#This Row],[Date of Admission]]</f>
        <v>6</v>
      </c>
      <c r="Q1728" s="1">
        <f>IFERROR(_3___Healthcare_Data_v1[[#This Row],[ Billing Amount ]]/_3___Healthcare_Data_v1[[#This Row],[Days in Hospital]],0)</f>
        <v>3574.6369849999996</v>
      </c>
      <c r="R1728" s="1" t="str">
        <f>IF(_3___Healthcare_Data_v1[[#This Row],[Age]]&gt;60,"Senior",IF(_3___Healthcare_Data_v1[[#This Row],[Age]]&gt;35,"Middle","Young"))</f>
        <v>Senior</v>
      </c>
    </row>
    <row r="1729" spans="1:18" x14ac:dyDescent="0.3">
      <c r="A1729" s="1" t="s">
        <v>5070</v>
      </c>
      <c r="B1729" s="1" t="s">
        <v>26697</v>
      </c>
      <c r="C1729" s="1" t="s">
        <v>26</v>
      </c>
      <c r="D1729" s="1" t="s">
        <v>114</v>
      </c>
      <c r="E1729" s="1" t="s">
        <v>69</v>
      </c>
      <c r="F1729" s="2">
        <v>44681</v>
      </c>
      <c r="G1729" s="1" t="s">
        <v>5071</v>
      </c>
      <c r="H1729" s="1" t="s">
        <v>5072</v>
      </c>
      <c r="I1729" s="1" t="s">
        <v>52</v>
      </c>
      <c r="J1729" s="3" t="s">
        <v>28405</v>
      </c>
      <c r="K1729">
        <v>405</v>
      </c>
      <c r="L1729" s="1" t="s">
        <v>38</v>
      </c>
      <c r="M1729" s="2">
        <v>44708</v>
      </c>
      <c r="N1729" s="1" t="s">
        <v>48</v>
      </c>
      <c r="O1729" s="1" t="s">
        <v>32</v>
      </c>
      <c r="P1729" s="1">
        <f>_3___Healthcare_Data_v1[[#This Row],[Discharge Date]]-_3___Healthcare_Data_v1[[#This Row],[Date of Admission]]</f>
        <v>27</v>
      </c>
      <c r="Q1729" s="1">
        <f>IFERROR(_3___Healthcare_Data_v1[[#This Row],[ Billing Amount ]]/_3___Healthcare_Data_v1[[#This Row],[Days in Hospital]],0)</f>
        <v>1913.3194955555557</v>
      </c>
      <c r="R1729" s="1" t="str">
        <f>IF(_3___Healthcare_Data_v1[[#This Row],[Age]]&gt;60,"Senior",IF(_3___Healthcare_Data_v1[[#This Row],[Age]]&gt;35,"Middle","Young"))</f>
        <v>Senior</v>
      </c>
    </row>
    <row r="1730" spans="1:18" x14ac:dyDescent="0.3">
      <c r="A1730" s="1" t="s">
        <v>5073</v>
      </c>
      <c r="B1730" s="1" t="s">
        <v>26636</v>
      </c>
      <c r="C1730" s="1" t="s">
        <v>16</v>
      </c>
      <c r="D1730" s="1" t="s">
        <v>17</v>
      </c>
      <c r="E1730" s="1" t="s">
        <v>28</v>
      </c>
      <c r="F1730" s="2">
        <v>44149</v>
      </c>
      <c r="G1730" s="1" t="s">
        <v>5074</v>
      </c>
      <c r="H1730" s="1" t="s">
        <v>5075</v>
      </c>
      <c r="I1730" s="1" t="s">
        <v>21</v>
      </c>
      <c r="J1730" s="3" t="s">
        <v>28406</v>
      </c>
      <c r="K1730">
        <v>288</v>
      </c>
      <c r="L1730" s="1" t="s">
        <v>38</v>
      </c>
      <c r="M1730" s="2">
        <v>44177</v>
      </c>
      <c r="N1730" s="1" t="s">
        <v>23</v>
      </c>
      <c r="O1730" s="1" t="s">
        <v>44</v>
      </c>
      <c r="P1730" s="1">
        <f>_3___Healthcare_Data_v1[[#This Row],[Discharge Date]]-_3___Healthcare_Data_v1[[#This Row],[Date of Admission]]</f>
        <v>28</v>
      </c>
      <c r="Q1730" s="1">
        <f>IFERROR(_3___Healthcare_Data_v1[[#This Row],[ Billing Amount ]]/_3___Healthcare_Data_v1[[#This Row],[Days in Hospital]],0)</f>
        <v>645.72641250000004</v>
      </c>
      <c r="R1730" s="1" t="str">
        <f>IF(_3___Healthcare_Data_v1[[#This Row],[Age]]&gt;60,"Senior",IF(_3___Healthcare_Data_v1[[#This Row],[Age]]&gt;35,"Middle","Young"))</f>
        <v>Senior</v>
      </c>
    </row>
    <row r="1731" spans="1:18" x14ac:dyDescent="0.3">
      <c r="A1731" s="1" t="s">
        <v>5076</v>
      </c>
      <c r="B1731" s="1" t="s">
        <v>26700</v>
      </c>
      <c r="C1731" s="1" t="s">
        <v>16</v>
      </c>
      <c r="D1731" s="1" t="s">
        <v>229</v>
      </c>
      <c r="E1731" s="1" t="s">
        <v>69</v>
      </c>
      <c r="F1731" s="2">
        <v>43672</v>
      </c>
      <c r="G1731" s="1" t="s">
        <v>5077</v>
      </c>
      <c r="H1731" s="1" t="s">
        <v>5078</v>
      </c>
      <c r="I1731" s="1" t="s">
        <v>26607</v>
      </c>
      <c r="J1731" s="3" t="s">
        <v>28407</v>
      </c>
      <c r="K1731">
        <v>387</v>
      </c>
      <c r="L1731" s="1" t="s">
        <v>38</v>
      </c>
      <c r="M1731" s="2">
        <v>43679</v>
      </c>
      <c r="N1731" s="1" t="s">
        <v>31</v>
      </c>
      <c r="O1731" s="1" t="s">
        <v>24</v>
      </c>
      <c r="P1731" s="1">
        <f>_3___Healthcare_Data_v1[[#This Row],[Discharge Date]]-_3___Healthcare_Data_v1[[#This Row],[Date of Admission]]</f>
        <v>7</v>
      </c>
      <c r="Q1731" s="1">
        <f>IFERROR(_3___Healthcare_Data_v1[[#This Row],[ Billing Amount ]]/_3___Healthcare_Data_v1[[#This Row],[Days in Hospital]],0)</f>
        <v>11203.277022857143</v>
      </c>
      <c r="R1731" s="1" t="str">
        <f>IF(_3___Healthcare_Data_v1[[#This Row],[Age]]&gt;60,"Senior",IF(_3___Healthcare_Data_v1[[#This Row],[Age]]&gt;35,"Middle","Young"))</f>
        <v>Senior</v>
      </c>
    </row>
    <row r="1732" spans="1:18" x14ac:dyDescent="0.3">
      <c r="A1732" s="1" t="s">
        <v>5079</v>
      </c>
      <c r="B1732" s="1" t="s">
        <v>26666</v>
      </c>
      <c r="C1732" s="1" t="s">
        <v>16</v>
      </c>
      <c r="D1732" s="1" t="s">
        <v>27</v>
      </c>
      <c r="E1732" s="1" t="s">
        <v>26620</v>
      </c>
      <c r="F1732" s="2">
        <v>44854</v>
      </c>
      <c r="G1732" s="1" t="s">
        <v>5080</v>
      </c>
      <c r="H1732" s="1" t="s">
        <v>5081</v>
      </c>
      <c r="I1732" s="1" t="s">
        <v>21</v>
      </c>
      <c r="J1732" s="3" t="s">
        <v>28408</v>
      </c>
      <c r="K1732">
        <v>193</v>
      </c>
      <c r="L1732" s="1" t="s">
        <v>38</v>
      </c>
      <c r="M1732" s="2">
        <v>44877</v>
      </c>
      <c r="N1732" s="1" t="s">
        <v>84</v>
      </c>
      <c r="O1732" s="1" t="s">
        <v>44</v>
      </c>
      <c r="P1732" s="1">
        <f>_3___Healthcare_Data_v1[[#This Row],[Discharge Date]]-_3___Healthcare_Data_v1[[#This Row],[Date of Admission]]</f>
        <v>23</v>
      </c>
      <c r="Q1732" s="1">
        <f>IFERROR(_3___Healthcare_Data_v1[[#This Row],[ Billing Amount ]]/_3___Healthcare_Data_v1[[#This Row],[Days in Hospital]],0)</f>
        <v>398.32629365217389</v>
      </c>
      <c r="R1732" s="1" t="str">
        <f>IF(_3___Healthcare_Data_v1[[#This Row],[Age]]&gt;60,"Senior",IF(_3___Healthcare_Data_v1[[#This Row],[Age]]&gt;35,"Middle","Young"))</f>
        <v>Senior</v>
      </c>
    </row>
    <row r="1733" spans="1:18" x14ac:dyDescent="0.3">
      <c r="A1733" s="1" t="s">
        <v>5082</v>
      </c>
      <c r="B1733" s="1" t="s">
        <v>26710</v>
      </c>
      <c r="C1733" s="1" t="s">
        <v>16</v>
      </c>
      <c r="D1733" s="1" t="s">
        <v>49</v>
      </c>
      <c r="E1733" s="1" t="s">
        <v>18</v>
      </c>
      <c r="F1733" s="2">
        <v>43863</v>
      </c>
      <c r="G1733" s="1" t="s">
        <v>5083</v>
      </c>
      <c r="H1733" s="1" t="s">
        <v>5084</v>
      </c>
      <c r="I1733" s="1" t="s">
        <v>56</v>
      </c>
      <c r="J1733" s="3" t="s">
        <v>28409</v>
      </c>
      <c r="K1733">
        <v>155</v>
      </c>
      <c r="L1733" s="1" t="s">
        <v>42</v>
      </c>
      <c r="M1733" s="2">
        <v>43878</v>
      </c>
      <c r="N1733" s="1" t="s">
        <v>84</v>
      </c>
      <c r="O1733" s="1" t="s">
        <v>24</v>
      </c>
      <c r="P1733" s="1">
        <f>_3___Healthcare_Data_v1[[#This Row],[Discharge Date]]-_3___Healthcare_Data_v1[[#This Row],[Date of Admission]]</f>
        <v>15</v>
      </c>
      <c r="Q1733" s="1">
        <f>IFERROR(_3___Healthcare_Data_v1[[#This Row],[ Billing Amount ]]/_3___Healthcare_Data_v1[[#This Row],[Days in Hospital]],0)</f>
        <v>2068.0347126666666</v>
      </c>
      <c r="R1733" s="1" t="str">
        <f>IF(_3___Healthcare_Data_v1[[#This Row],[Age]]&gt;60,"Senior",IF(_3___Healthcare_Data_v1[[#This Row],[Age]]&gt;35,"Middle","Young"))</f>
        <v>Senior</v>
      </c>
    </row>
    <row r="1734" spans="1:18" x14ac:dyDescent="0.3">
      <c r="A1734" s="1" t="s">
        <v>5085</v>
      </c>
      <c r="B1734" s="1" t="s">
        <v>26683</v>
      </c>
      <c r="C1734" s="1" t="s">
        <v>26</v>
      </c>
      <c r="D1734" s="1" t="s">
        <v>17</v>
      </c>
      <c r="E1734" s="1" t="s">
        <v>26615</v>
      </c>
      <c r="F1734" s="2">
        <v>44295</v>
      </c>
      <c r="G1734" s="1" t="s">
        <v>5086</v>
      </c>
      <c r="H1734" s="1" t="s">
        <v>5087</v>
      </c>
      <c r="I1734" s="1" t="s">
        <v>60</v>
      </c>
      <c r="J1734" s="3" t="s">
        <v>28410</v>
      </c>
      <c r="K1734">
        <v>199</v>
      </c>
      <c r="L1734" s="1" t="s">
        <v>38</v>
      </c>
      <c r="M1734" s="2">
        <v>44297</v>
      </c>
      <c r="N1734" s="1" t="s">
        <v>31</v>
      </c>
      <c r="O1734" s="1" t="s">
        <v>44</v>
      </c>
      <c r="P1734" s="1">
        <f>_3___Healthcare_Data_v1[[#This Row],[Discharge Date]]-_3___Healthcare_Data_v1[[#This Row],[Date of Admission]]</f>
        <v>2</v>
      </c>
      <c r="Q1734" s="1">
        <f>IFERROR(_3___Healthcare_Data_v1[[#This Row],[ Billing Amount ]]/_3___Healthcare_Data_v1[[#This Row],[Days in Hospital]],0)</f>
        <v>14838.316895</v>
      </c>
      <c r="R1734" s="1" t="str">
        <f>IF(_3___Healthcare_Data_v1[[#This Row],[Age]]&gt;60,"Senior",IF(_3___Healthcare_Data_v1[[#This Row],[Age]]&gt;35,"Middle","Young"))</f>
        <v>Senior</v>
      </c>
    </row>
    <row r="1735" spans="1:18" x14ac:dyDescent="0.3">
      <c r="A1735" s="1" t="s">
        <v>5088</v>
      </c>
      <c r="B1735" s="1" t="s">
        <v>26798</v>
      </c>
      <c r="C1735" s="1" t="s">
        <v>26</v>
      </c>
      <c r="D1735" s="1" t="s">
        <v>27</v>
      </c>
      <c r="E1735" s="1" t="s">
        <v>26615</v>
      </c>
      <c r="F1735" s="2">
        <v>44412</v>
      </c>
      <c r="G1735" s="1" t="s">
        <v>5089</v>
      </c>
      <c r="H1735" s="1" t="s">
        <v>5090</v>
      </c>
      <c r="I1735" s="1" t="s">
        <v>56</v>
      </c>
      <c r="J1735" s="3" t="s">
        <v>28411</v>
      </c>
      <c r="K1735">
        <v>474</v>
      </c>
      <c r="L1735" s="1" t="s">
        <v>22</v>
      </c>
      <c r="M1735" s="2">
        <v>44415</v>
      </c>
      <c r="N1735" s="1" t="s">
        <v>84</v>
      </c>
      <c r="O1735" s="1" t="s">
        <v>44</v>
      </c>
      <c r="P1735" s="1">
        <f>_3___Healthcare_Data_v1[[#This Row],[Discharge Date]]-_3___Healthcare_Data_v1[[#This Row],[Date of Admission]]</f>
        <v>3</v>
      </c>
      <c r="Q1735" s="1">
        <f>IFERROR(_3___Healthcare_Data_v1[[#This Row],[ Billing Amount ]]/_3___Healthcare_Data_v1[[#This Row],[Days in Hospital]],0)</f>
        <v>10951.972513333334</v>
      </c>
      <c r="R1735" s="1" t="str">
        <f>IF(_3___Healthcare_Data_v1[[#This Row],[Age]]&gt;60,"Senior",IF(_3___Healthcare_Data_v1[[#This Row],[Age]]&gt;35,"Middle","Young"))</f>
        <v>Senior</v>
      </c>
    </row>
    <row r="1736" spans="1:18" x14ac:dyDescent="0.3">
      <c r="A1736" s="1" t="s">
        <v>1571</v>
      </c>
      <c r="B1736" s="1" t="s">
        <v>26610</v>
      </c>
      <c r="C1736" s="1" t="s">
        <v>26</v>
      </c>
      <c r="D1736" s="1" t="s">
        <v>114</v>
      </c>
      <c r="E1736" s="1" t="s">
        <v>26620</v>
      </c>
      <c r="F1736" s="2">
        <v>44662</v>
      </c>
      <c r="G1736" s="1" t="s">
        <v>5091</v>
      </c>
      <c r="H1736" s="1" t="s">
        <v>5092</v>
      </c>
      <c r="I1736" s="1" t="s">
        <v>26607</v>
      </c>
      <c r="J1736" s="3" t="s">
        <v>28412</v>
      </c>
      <c r="K1736">
        <v>202</v>
      </c>
      <c r="L1736" s="1" t="s">
        <v>42</v>
      </c>
      <c r="M1736" s="2">
        <v>44669</v>
      </c>
      <c r="N1736" s="1" t="s">
        <v>43</v>
      </c>
      <c r="O1736" s="1" t="s">
        <v>44</v>
      </c>
      <c r="P1736" s="1">
        <f>_3___Healthcare_Data_v1[[#This Row],[Discharge Date]]-_3___Healthcare_Data_v1[[#This Row],[Date of Admission]]</f>
        <v>7</v>
      </c>
      <c r="Q1736" s="1">
        <f>IFERROR(_3___Healthcare_Data_v1[[#This Row],[ Billing Amount ]]/_3___Healthcare_Data_v1[[#This Row],[Days in Hospital]],0)</f>
        <v>973.67931128571422</v>
      </c>
      <c r="R1736" s="1" t="str">
        <f>IF(_3___Healthcare_Data_v1[[#This Row],[Age]]&gt;60,"Senior",IF(_3___Healthcare_Data_v1[[#This Row],[Age]]&gt;35,"Middle","Young"))</f>
        <v>Senior</v>
      </c>
    </row>
    <row r="1737" spans="1:18" x14ac:dyDescent="0.3">
      <c r="A1737" s="1" t="s">
        <v>5093</v>
      </c>
      <c r="B1737" s="1" t="s">
        <v>26697</v>
      </c>
      <c r="C1737" s="1" t="s">
        <v>26</v>
      </c>
      <c r="D1737" s="1" t="s">
        <v>114</v>
      </c>
      <c r="E1737" s="1" t="s">
        <v>18</v>
      </c>
      <c r="F1737" s="2">
        <v>43860</v>
      </c>
      <c r="G1737" s="1" t="s">
        <v>5094</v>
      </c>
      <c r="H1737" s="1" t="s">
        <v>5095</v>
      </c>
      <c r="I1737" s="1" t="s">
        <v>56</v>
      </c>
      <c r="J1737" s="3" t="s">
        <v>28413</v>
      </c>
      <c r="K1737">
        <v>136</v>
      </c>
      <c r="L1737" s="1" t="s">
        <v>42</v>
      </c>
      <c r="M1737" s="2">
        <v>43862</v>
      </c>
      <c r="N1737" s="1" t="s">
        <v>48</v>
      </c>
      <c r="O1737" s="1" t="s">
        <v>32</v>
      </c>
      <c r="P1737" s="1">
        <f>_3___Healthcare_Data_v1[[#This Row],[Discharge Date]]-_3___Healthcare_Data_v1[[#This Row],[Date of Admission]]</f>
        <v>2</v>
      </c>
      <c r="Q1737" s="1">
        <f>IFERROR(_3___Healthcare_Data_v1[[#This Row],[ Billing Amount ]]/_3___Healthcare_Data_v1[[#This Row],[Days in Hospital]],0)</f>
        <v>28780.225754999999</v>
      </c>
      <c r="R1737" s="1" t="str">
        <f>IF(_3___Healthcare_Data_v1[[#This Row],[Age]]&gt;60,"Senior",IF(_3___Healthcare_Data_v1[[#This Row],[Age]]&gt;35,"Middle","Young"))</f>
        <v>Senior</v>
      </c>
    </row>
    <row r="1738" spans="1:18" x14ac:dyDescent="0.3">
      <c r="A1738" s="1" t="s">
        <v>5096</v>
      </c>
      <c r="B1738" s="1" t="s">
        <v>26779</v>
      </c>
      <c r="C1738" s="1" t="s">
        <v>26</v>
      </c>
      <c r="D1738" s="1" t="s">
        <v>229</v>
      </c>
      <c r="E1738" s="1" t="s">
        <v>69</v>
      </c>
      <c r="F1738" s="2">
        <v>44242</v>
      </c>
      <c r="G1738" s="1" t="s">
        <v>5097</v>
      </c>
      <c r="H1738" s="1" t="s">
        <v>5098</v>
      </c>
      <c r="I1738" s="1" t="s">
        <v>56</v>
      </c>
      <c r="J1738" s="3" t="s">
        <v>28414</v>
      </c>
      <c r="K1738">
        <v>278</v>
      </c>
      <c r="L1738" s="1" t="s">
        <v>38</v>
      </c>
      <c r="M1738" s="2">
        <v>44247</v>
      </c>
      <c r="N1738" s="1" t="s">
        <v>48</v>
      </c>
      <c r="O1738" s="1" t="s">
        <v>44</v>
      </c>
      <c r="P1738" s="1">
        <f>_3___Healthcare_Data_v1[[#This Row],[Discharge Date]]-_3___Healthcare_Data_v1[[#This Row],[Date of Admission]]</f>
        <v>5</v>
      </c>
      <c r="Q1738" s="1">
        <f>IFERROR(_3___Healthcare_Data_v1[[#This Row],[ Billing Amount ]]/_3___Healthcare_Data_v1[[#This Row],[Days in Hospital]],0)</f>
        <v>8293.7355859999989</v>
      </c>
      <c r="R1738" s="1" t="str">
        <f>IF(_3___Healthcare_Data_v1[[#This Row],[Age]]&gt;60,"Senior",IF(_3___Healthcare_Data_v1[[#This Row],[Age]]&gt;35,"Middle","Young"))</f>
        <v>Senior</v>
      </c>
    </row>
    <row r="1739" spans="1:18" x14ac:dyDescent="0.3">
      <c r="A1739" s="1" t="s">
        <v>5099</v>
      </c>
      <c r="B1739" s="1" t="s">
        <v>26666</v>
      </c>
      <c r="C1739" s="1" t="s">
        <v>26</v>
      </c>
      <c r="D1739" s="1" t="s">
        <v>34</v>
      </c>
      <c r="E1739" s="1" t="s">
        <v>35</v>
      </c>
      <c r="F1739" s="2">
        <v>43690</v>
      </c>
      <c r="G1739" s="1" t="s">
        <v>5100</v>
      </c>
      <c r="H1739" s="1" t="s">
        <v>5101</v>
      </c>
      <c r="I1739" s="1" t="s">
        <v>21</v>
      </c>
      <c r="J1739" s="3" t="s">
        <v>28415</v>
      </c>
      <c r="K1739">
        <v>491</v>
      </c>
      <c r="L1739" s="1" t="s">
        <v>42</v>
      </c>
      <c r="M1739" s="2">
        <v>43711</v>
      </c>
      <c r="N1739" s="1" t="s">
        <v>48</v>
      </c>
      <c r="O1739" s="1" t="s">
        <v>44</v>
      </c>
      <c r="P1739" s="1">
        <f>_3___Healthcare_Data_v1[[#This Row],[Discharge Date]]-_3___Healthcare_Data_v1[[#This Row],[Date of Admission]]</f>
        <v>21</v>
      </c>
      <c r="Q1739" s="1">
        <f>IFERROR(_3___Healthcare_Data_v1[[#This Row],[ Billing Amount ]]/_3___Healthcare_Data_v1[[#This Row],[Days in Hospital]],0)</f>
        <v>393.33925785714285</v>
      </c>
      <c r="R1739" s="1" t="str">
        <f>IF(_3___Healthcare_Data_v1[[#This Row],[Age]]&gt;60,"Senior",IF(_3___Healthcare_Data_v1[[#This Row],[Age]]&gt;35,"Middle","Young"))</f>
        <v>Senior</v>
      </c>
    </row>
    <row r="1740" spans="1:18" x14ac:dyDescent="0.3">
      <c r="A1740" s="1" t="s">
        <v>5102</v>
      </c>
      <c r="B1740" s="1" t="s">
        <v>26710</v>
      </c>
      <c r="C1740" s="1" t="s">
        <v>26</v>
      </c>
      <c r="D1740" s="1" t="s">
        <v>27</v>
      </c>
      <c r="E1740" s="1" t="s">
        <v>26615</v>
      </c>
      <c r="F1740" s="2">
        <v>44176</v>
      </c>
      <c r="G1740" s="1" t="s">
        <v>5103</v>
      </c>
      <c r="H1740" s="1" t="s">
        <v>5104</v>
      </c>
      <c r="I1740" s="1" t="s">
        <v>21</v>
      </c>
      <c r="J1740" s="3" t="s">
        <v>28416</v>
      </c>
      <c r="K1740">
        <v>238</v>
      </c>
      <c r="L1740" s="1" t="s">
        <v>22</v>
      </c>
      <c r="M1740" s="2">
        <v>44184</v>
      </c>
      <c r="N1740" s="1" t="s">
        <v>84</v>
      </c>
      <c r="O1740" s="1" t="s">
        <v>32</v>
      </c>
      <c r="P1740" s="1">
        <f>_3___Healthcare_Data_v1[[#This Row],[Discharge Date]]-_3___Healthcare_Data_v1[[#This Row],[Date of Admission]]</f>
        <v>8</v>
      </c>
      <c r="Q1740" s="1">
        <f>IFERROR(_3___Healthcare_Data_v1[[#This Row],[ Billing Amount ]]/_3___Healthcare_Data_v1[[#This Row],[Days in Hospital]],0)</f>
        <v>2905.5403725000001</v>
      </c>
      <c r="R1740" s="1" t="str">
        <f>IF(_3___Healthcare_Data_v1[[#This Row],[Age]]&gt;60,"Senior",IF(_3___Healthcare_Data_v1[[#This Row],[Age]]&gt;35,"Middle","Young"))</f>
        <v>Senior</v>
      </c>
    </row>
    <row r="1741" spans="1:18" x14ac:dyDescent="0.3">
      <c r="A1741" s="1" t="s">
        <v>5105</v>
      </c>
      <c r="B1741" s="1" t="s">
        <v>26866</v>
      </c>
      <c r="C1741" s="1" t="s">
        <v>16</v>
      </c>
      <c r="D1741" s="1" t="s">
        <v>17</v>
      </c>
      <c r="E1741" s="1" t="s">
        <v>18</v>
      </c>
      <c r="F1741" s="2">
        <v>43538</v>
      </c>
      <c r="G1741" s="1" t="s">
        <v>5106</v>
      </c>
      <c r="H1741" s="1" t="s">
        <v>5107</v>
      </c>
      <c r="I1741" s="1" t="s">
        <v>21</v>
      </c>
      <c r="J1741" s="3" t="s">
        <v>28417</v>
      </c>
      <c r="K1741">
        <v>341</v>
      </c>
      <c r="L1741" s="1" t="s">
        <v>38</v>
      </c>
      <c r="M1741" s="2">
        <v>43561</v>
      </c>
      <c r="N1741" s="1" t="s">
        <v>43</v>
      </c>
      <c r="O1741" s="1" t="s">
        <v>44</v>
      </c>
      <c r="P1741" s="1">
        <f>_3___Healthcare_Data_v1[[#This Row],[Discharge Date]]-_3___Healthcare_Data_v1[[#This Row],[Date of Admission]]</f>
        <v>23</v>
      </c>
      <c r="Q1741" s="1">
        <f>IFERROR(_3___Healthcare_Data_v1[[#This Row],[ Billing Amount ]]/_3___Healthcare_Data_v1[[#This Row],[Days in Hospital]],0)</f>
        <v>456.09897739130435</v>
      </c>
      <c r="R1741" s="1" t="str">
        <f>IF(_3___Healthcare_Data_v1[[#This Row],[Age]]&gt;60,"Senior",IF(_3___Healthcare_Data_v1[[#This Row],[Age]]&gt;35,"Middle","Young"))</f>
        <v>Senior</v>
      </c>
    </row>
    <row r="1742" spans="1:18" x14ac:dyDescent="0.3">
      <c r="A1742" s="1" t="s">
        <v>5108</v>
      </c>
      <c r="B1742" s="1" t="s">
        <v>26866</v>
      </c>
      <c r="C1742" s="1" t="s">
        <v>26</v>
      </c>
      <c r="D1742" s="1" t="s">
        <v>49</v>
      </c>
      <c r="E1742" s="1" t="s">
        <v>69</v>
      </c>
      <c r="F1742" s="2">
        <v>44043</v>
      </c>
      <c r="G1742" s="1" t="s">
        <v>5109</v>
      </c>
      <c r="H1742" s="1" t="s">
        <v>5110</v>
      </c>
      <c r="I1742" s="1" t="s">
        <v>52</v>
      </c>
      <c r="J1742" s="3" t="s">
        <v>28418</v>
      </c>
      <c r="K1742">
        <v>189</v>
      </c>
      <c r="L1742" s="1" t="s">
        <v>22</v>
      </c>
      <c r="M1742" s="2">
        <v>44060</v>
      </c>
      <c r="N1742" s="1" t="s">
        <v>48</v>
      </c>
      <c r="O1742" s="1" t="s">
        <v>24</v>
      </c>
      <c r="P1742" s="1">
        <f>_3___Healthcare_Data_v1[[#This Row],[Discharge Date]]-_3___Healthcare_Data_v1[[#This Row],[Date of Admission]]</f>
        <v>17</v>
      </c>
      <c r="Q1742" s="1">
        <f>IFERROR(_3___Healthcare_Data_v1[[#This Row],[ Billing Amount ]]/_3___Healthcare_Data_v1[[#This Row],[Days in Hospital]],0)</f>
        <v>4181.9056735294116</v>
      </c>
      <c r="R1742" s="1" t="str">
        <f>IF(_3___Healthcare_Data_v1[[#This Row],[Age]]&gt;60,"Senior",IF(_3___Healthcare_Data_v1[[#This Row],[Age]]&gt;35,"Middle","Young"))</f>
        <v>Senior</v>
      </c>
    </row>
    <row r="1743" spans="1:18" x14ac:dyDescent="0.3">
      <c r="A1743" s="1" t="s">
        <v>5111</v>
      </c>
      <c r="B1743" s="1" t="s">
        <v>26646</v>
      </c>
      <c r="C1743" s="1" t="s">
        <v>26</v>
      </c>
      <c r="D1743" s="1" t="s">
        <v>89</v>
      </c>
      <c r="E1743" s="1" t="s">
        <v>69</v>
      </c>
      <c r="F1743" s="2">
        <v>44300</v>
      </c>
      <c r="G1743" s="1" t="s">
        <v>5112</v>
      </c>
      <c r="H1743" s="1" t="s">
        <v>5113</v>
      </c>
      <c r="I1743" s="1" t="s">
        <v>60</v>
      </c>
      <c r="J1743" s="3" t="s">
        <v>28419</v>
      </c>
      <c r="K1743">
        <v>344</v>
      </c>
      <c r="L1743" s="1" t="s">
        <v>38</v>
      </c>
      <c r="M1743" s="2">
        <v>44311</v>
      </c>
      <c r="N1743" s="1" t="s">
        <v>43</v>
      </c>
      <c r="O1743" s="1" t="s">
        <v>44</v>
      </c>
      <c r="P1743" s="1">
        <f>_3___Healthcare_Data_v1[[#This Row],[Discharge Date]]-_3___Healthcare_Data_v1[[#This Row],[Date of Admission]]</f>
        <v>11</v>
      </c>
      <c r="Q1743" s="1">
        <f>IFERROR(_3___Healthcare_Data_v1[[#This Row],[ Billing Amount ]]/_3___Healthcare_Data_v1[[#This Row],[Days in Hospital]],0)</f>
        <v>2078.408041818182</v>
      </c>
      <c r="R1743" s="1" t="str">
        <f>IF(_3___Healthcare_Data_v1[[#This Row],[Age]]&gt;60,"Senior",IF(_3___Healthcare_Data_v1[[#This Row],[Age]]&gt;35,"Middle","Young"))</f>
        <v>Senior</v>
      </c>
    </row>
    <row r="1744" spans="1:18" x14ac:dyDescent="0.3">
      <c r="A1744" s="1" t="s">
        <v>5114</v>
      </c>
      <c r="B1744" s="1" t="s">
        <v>26928</v>
      </c>
      <c r="C1744" s="1" t="s">
        <v>26</v>
      </c>
      <c r="D1744" s="1" t="s">
        <v>27</v>
      </c>
      <c r="E1744" s="1" t="s">
        <v>69</v>
      </c>
      <c r="F1744" s="2">
        <v>44225</v>
      </c>
      <c r="G1744" s="1" t="s">
        <v>5115</v>
      </c>
      <c r="H1744" s="1" t="s">
        <v>5116</v>
      </c>
      <c r="I1744" s="1" t="s">
        <v>56</v>
      </c>
      <c r="J1744" s="3" t="s">
        <v>28420</v>
      </c>
      <c r="K1744">
        <v>247</v>
      </c>
      <c r="L1744" s="1" t="s">
        <v>22</v>
      </c>
      <c r="M1744" s="2">
        <v>44243</v>
      </c>
      <c r="N1744" s="1" t="s">
        <v>48</v>
      </c>
      <c r="O1744" s="1" t="s">
        <v>32</v>
      </c>
      <c r="P1744" s="1">
        <f>_3___Healthcare_Data_v1[[#This Row],[Discharge Date]]-_3___Healthcare_Data_v1[[#This Row],[Date of Admission]]</f>
        <v>18</v>
      </c>
      <c r="Q1744" s="1">
        <f>IFERROR(_3___Healthcare_Data_v1[[#This Row],[ Billing Amount ]]/_3___Healthcare_Data_v1[[#This Row],[Days in Hospital]],0)</f>
        <v>2920.5281749999999</v>
      </c>
      <c r="R1744" s="1" t="str">
        <f>IF(_3___Healthcare_Data_v1[[#This Row],[Age]]&gt;60,"Senior",IF(_3___Healthcare_Data_v1[[#This Row],[Age]]&gt;35,"Middle","Young"))</f>
        <v>Senior</v>
      </c>
    </row>
    <row r="1745" spans="1:18" x14ac:dyDescent="0.3">
      <c r="A1745" s="1" t="s">
        <v>5117</v>
      </c>
      <c r="B1745" s="1" t="s">
        <v>26980</v>
      </c>
      <c r="C1745" s="1" t="s">
        <v>26</v>
      </c>
      <c r="D1745" s="1" t="s">
        <v>27</v>
      </c>
      <c r="E1745" s="1" t="s">
        <v>26615</v>
      </c>
      <c r="F1745" s="2">
        <v>44754</v>
      </c>
      <c r="G1745" s="1" t="s">
        <v>5118</v>
      </c>
      <c r="H1745" s="1" t="s">
        <v>5119</v>
      </c>
      <c r="I1745" s="1" t="s">
        <v>26607</v>
      </c>
      <c r="J1745" s="3" t="s">
        <v>28421</v>
      </c>
      <c r="K1745">
        <v>489</v>
      </c>
      <c r="L1745" s="1" t="s">
        <v>38</v>
      </c>
      <c r="M1745" s="2">
        <v>44767</v>
      </c>
      <c r="N1745" s="1" t="s">
        <v>48</v>
      </c>
      <c r="O1745" s="1" t="s">
        <v>44</v>
      </c>
      <c r="P1745" s="1">
        <f>_3___Healthcare_Data_v1[[#This Row],[Discharge Date]]-_3___Healthcare_Data_v1[[#This Row],[Date of Admission]]</f>
        <v>13</v>
      </c>
      <c r="Q1745" s="1">
        <f>IFERROR(_3___Healthcare_Data_v1[[#This Row],[ Billing Amount ]]/_3___Healthcare_Data_v1[[#This Row],[Days in Hospital]],0)</f>
        <v>1535.7674446153846</v>
      </c>
      <c r="R1745" s="1" t="str">
        <f>IF(_3___Healthcare_Data_v1[[#This Row],[Age]]&gt;60,"Senior",IF(_3___Healthcare_Data_v1[[#This Row],[Age]]&gt;35,"Middle","Young"))</f>
        <v>Senior</v>
      </c>
    </row>
    <row r="1746" spans="1:18" x14ac:dyDescent="0.3">
      <c r="A1746" s="1" t="s">
        <v>5120</v>
      </c>
      <c r="B1746" s="1" t="s">
        <v>26644</v>
      </c>
      <c r="C1746" s="1" t="s">
        <v>16</v>
      </c>
      <c r="D1746" s="1" t="s">
        <v>229</v>
      </c>
      <c r="E1746" s="1" t="s">
        <v>26615</v>
      </c>
      <c r="F1746" s="2">
        <v>44131</v>
      </c>
      <c r="G1746" s="1" t="s">
        <v>5121</v>
      </c>
      <c r="H1746" s="1" t="s">
        <v>5122</v>
      </c>
      <c r="I1746" s="1" t="s">
        <v>26607</v>
      </c>
      <c r="J1746" s="3" t="s">
        <v>28422</v>
      </c>
      <c r="K1746">
        <v>422</v>
      </c>
      <c r="L1746" s="1" t="s">
        <v>22</v>
      </c>
      <c r="M1746" s="2">
        <v>44134</v>
      </c>
      <c r="N1746" s="1" t="s">
        <v>43</v>
      </c>
      <c r="O1746" s="1" t="s">
        <v>32</v>
      </c>
      <c r="P1746" s="1">
        <f>_3___Healthcare_Data_v1[[#This Row],[Discharge Date]]-_3___Healthcare_Data_v1[[#This Row],[Date of Admission]]</f>
        <v>3</v>
      </c>
      <c r="Q1746" s="1">
        <f>IFERROR(_3___Healthcare_Data_v1[[#This Row],[ Billing Amount ]]/_3___Healthcare_Data_v1[[#This Row],[Days in Hospital]],0)</f>
        <v>13245.956003333333</v>
      </c>
      <c r="R1746" s="1" t="str">
        <f>IF(_3___Healthcare_Data_v1[[#This Row],[Age]]&gt;60,"Senior",IF(_3___Healthcare_Data_v1[[#This Row],[Age]]&gt;35,"Middle","Young"))</f>
        <v>Senior</v>
      </c>
    </row>
    <row r="1747" spans="1:18" x14ac:dyDescent="0.3">
      <c r="A1747" s="1" t="s">
        <v>5123</v>
      </c>
      <c r="B1747" s="1" t="s">
        <v>26850</v>
      </c>
      <c r="C1747" s="1" t="s">
        <v>26</v>
      </c>
      <c r="D1747" s="1" t="s">
        <v>114</v>
      </c>
      <c r="E1747" s="1" t="s">
        <v>26620</v>
      </c>
      <c r="F1747" s="2">
        <v>43748</v>
      </c>
      <c r="G1747" s="1" t="s">
        <v>5124</v>
      </c>
      <c r="H1747" s="1" t="s">
        <v>5125</v>
      </c>
      <c r="I1747" s="1" t="s">
        <v>52</v>
      </c>
      <c r="J1747" s="3" t="s">
        <v>28423</v>
      </c>
      <c r="K1747">
        <v>335</v>
      </c>
      <c r="L1747" s="1" t="s">
        <v>42</v>
      </c>
      <c r="M1747" s="2">
        <v>43774</v>
      </c>
      <c r="N1747" s="1" t="s">
        <v>84</v>
      </c>
      <c r="O1747" s="1" t="s">
        <v>32</v>
      </c>
      <c r="P1747" s="1">
        <f>_3___Healthcare_Data_v1[[#This Row],[Discharge Date]]-_3___Healthcare_Data_v1[[#This Row],[Date of Admission]]</f>
        <v>26</v>
      </c>
      <c r="Q1747" s="1">
        <f>IFERROR(_3___Healthcare_Data_v1[[#This Row],[ Billing Amount ]]/_3___Healthcare_Data_v1[[#This Row],[Days in Hospital]],0)</f>
        <v>537.18546500000002</v>
      </c>
      <c r="R1747" s="1" t="str">
        <f>IF(_3___Healthcare_Data_v1[[#This Row],[Age]]&gt;60,"Senior",IF(_3___Healthcare_Data_v1[[#This Row],[Age]]&gt;35,"Middle","Young"))</f>
        <v>Senior</v>
      </c>
    </row>
    <row r="1748" spans="1:18" x14ac:dyDescent="0.3">
      <c r="A1748" s="1" t="s">
        <v>5126</v>
      </c>
      <c r="B1748" s="1" t="s">
        <v>26606</v>
      </c>
      <c r="C1748" s="1" t="s">
        <v>26</v>
      </c>
      <c r="D1748" s="1" t="s">
        <v>34</v>
      </c>
      <c r="E1748" s="1" t="s">
        <v>69</v>
      </c>
      <c r="F1748" s="2">
        <v>45044</v>
      </c>
      <c r="G1748" s="1" t="s">
        <v>5127</v>
      </c>
      <c r="H1748" s="1" t="s">
        <v>5128</v>
      </c>
      <c r="I1748" s="1" t="s">
        <v>60</v>
      </c>
      <c r="J1748" s="3" t="s">
        <v>28424</v>
      </c>
      <c r="K1748">
        <v>225</v>
      </c>
      <c r="L1748" s="1" t="s">
        <v>38</v>
      </c>
      <c r="M1748" s="2">
        <v>45066</v>
      </c>
      <c r="N1748" s="1" t="s">
        <v>84</v>
      </c>
      <c r="O1748" s="1" t="s">
        <v>44</v>
      </c>
      <c r="P1748" s="1">
        <f>_3___Healthcare_Data_v1[[#This Row],[Discharge Date]]-_3___Healthcare_Data_v1[[#This Row],[Date of Admission]]</f>
        <v>22</v>
      </c>
      <c r="Q1748" s="1">
        <f>IFERROR(_3___Healthcare_Data_v1[[#This Row],[ Billing Amount ]]/_3___Healthcare_Data_v1[[#This Row],[Days in Hospital]],0)</f>
        <v>1048.1477995454545</v>
      </c>
      <c r="R1748" s="1" t="str">
        <f>IF(_3___Healthcare_Data_v1[[#This Row],[Age]]&gt;60,"Senior",IF(_3___Healthcare_Data_v1[[#This Row],[Age]]&gt;35,"Middle","Young"))</f>
        <v>Senior</v>
      </c>
    </row>
    <row r="1749" spans="1:18" x14ac:dyDescent="0.3">
      <c r="A1749" s="1" t="s">
        <v>5129</v>
      </c>
      <c r="B1749" s="1" t="s">
        <v>26630</v>
      </c>
      <c r="C1749" s="1" t="s">
        <v>26</v>
      </c>
      <c r="D1749" s="1" t="s">
        <v>49</v>
      </c>
      <c r="E1749" s="1" t="s">
        <v>69</v>
      </c>
      <c r="F1749" s="2">
        <v>43934</v>
      </c>
      <c r="G1749" s="1" t="s">
        <v>5130</v>
      </c>
      <c r="H1749" s="1" t="s">
        <v>5131</v>
      </c>
      <c r="I1749" s="1" t="s">
        <v>26607</v>
      </c>
      <c r="J1749" s="3" t="s">
        <v>28425</v>
      </c>
      <c r="K1749">
        <v>275</v>
      </c>
      <c r="L1749" s="1" t="s">
        <v>38</v>
      </c>
      <c r="M1749" s="2">
        <v>43959</v>
      </c>
      <c r="N1749" s="1" t="s">
        <v>43</v>
      </c>
      <c r="O1749" s="1" t="s">
        <v>24</v>
      </c>
      <c r="P1749" s="1">
        <f>_3___Healthcare_Data_v1[[#This Row],[Discharge Date]]-_3___Healthcare_Data_v1[[#This Row],[Date of Admission]]</f>
        <v>25</v>
      </c>
      <c r="Q1749" s="1">
        <f>IFERROR(_3___Healthcare_Data_v1[[#This Row],[ Billing Amount ]]/_3___Healthcare_Data_v1[[#This Row],[Days in Hospital]],0)</f>
        <v>2149.7609671999999</v>
      </c>
      <c r="R1749" s="1" t="str">
        <f>IF(_3___Healthcare_Data_v1[[#This Row],[Age]]&gt;60,"Senior",IF(_3___Healthcare_Data_v1[[#This Row],[Age]]&gt;35,"Middle","Young"))</f>
        <v>Senior</v>
      </c>
    </row>
    <row r="1750" spans="1:18" x14ac:dyDescent="0.3">
      <c r="A1750" s="1" t="s">
        <v>5132</v>
      </c>
      <c r="B1750" s="1" t="s">
        <v>26737</v>
      </c>
      <c r="C1750" s="1" t="s">
        <v>26</v>
      </c>
      <c r="D1750" s="1" t="s">
        <v>229</v>
      </c>
      <c r="E1750" s="1" t="s">
        <v>35</v>
      </c>
      <c r="F1750" s="2">
        <v>44263</v>
      </c>
      <c r="G1750" s="1" t="s">
        <v>5133</v>
      </c>
      <c r="H1750" s="1" t="s">
        <v>5134</v>
      </c>
      <c r="I1750" s="1" t="s">
        <v>52</v>
      </c>
      <c r="J1750" s="3" t="s">
        <v>28426</v>
      </c>
      <c r="K1750">
        <v>236</v>
      </c>
      <c r="L1750" s="1" t="s">
        <v>22</v>
      </c>
      <c r="M1750" s="2">
        <v>44263</v>
      </c>
      <c r="N1750" s="1" t="s">
        <v>84</v>
      </c>
      <c r="O1750" s="1" t="s">
        <v>24</v>
      </c>
      <c r="P1750" s="1">
        <f>_3___Healthcare_Data_v1[[#This Row],[Discharge Date]]-_3___Healthcare_Data_v1[[#This Row],[Date of Admission]]</f>
        <v>0</v>
      </c>
      <c r="Q1750" s="1">
        <f>IFERROR(_3___Healthcare_Data_v1[[#This Row],[ Billing Amount ]]/_3___Healthcare_Data_v1[[#This Row],[Days in Hospital]],0)</f>
        <v>0</v>
      </c>
      <c r="R1750" s="1" t="str">
        <f>IF(_3___Healthcare_Data_v1[[#This Row],[Age]]&gt;60,"Senior",IF(_3___Healthcare_Data_v1[[#This Row],[Age]]&gt;35,"Middle","Young"))</f>
        <v>Senior</v>
      </c>
    </row>
    <row r="1751" spans="1:18" x14ac:dyDescent="0.3">
      <c r="A1751" s="1" t="s">
        <v>5135</v>
      </c>
      <c r="B1751" s="1" t="s">
        <v>26668</v>
      </c>
      <c r="C1751" s="1" t="s">
        <v>16</v>
      </c>
      <c r="D1751" s="1" t="s">
        <v>34</v>
      </c>
      <c r="E1751" s="1" t="s">
        <v>18</v>
      </c>
      <c r="F1751" s="2">
        <v>43453</v>
      </c>
      <c r="G1751" s="1" t="s">
        <v>5136</v>
      </c>
      <c r="H1751" s="1" t="s">
        <v>5137</v>
      </c>
      <c r="I1751" s="1" t="s">
        <v>26607</v>
      </c>
      <c r="J1751" s="3" t="s">
        <v>28427</v>
      </c>
      <c r="K1751">
        <v>486</v>
      </c>
      <c r="L1751" s="1" t="s">
        <v>42</v>
      </c>
      <c r="M1751" s="2">
        <v>43471</v>
      </c>
      <c r="N1751" s="1" t="s">
        <v>48</v>
      </c>
      <c r="O1751" s="1" t="s">
        <v>44</v>
      </c>
      <c r="P1751" s="1">
        <f>_3___Healthcare_Data_v1[[#This Row],[Discharge Date]]-_3___Healthcare_Data_v1[[#This Row],[Date of Admission]]</f>
        <v>18</v>
      </c>
      <c r="Q1751" s="1">
        <f>IFERROR(_3___Healthcare_Data_v1[[#This Row],[ Billing Amount ]]/_3___Healthcare_Data_v1[[#This Row],[Days in Hospital]],0)</f>
        <v>741.3512438888888</v>
      </c>
      <c r="R1751" s="1" t="str">
        <f>IF(_3___Healthcare_Data_v1[[#This Row],[Age]]&gt;60,"Senior",IF(_3___Healthcare_Data_v1[[#This Row],[Age]]&gt;35,"Middle","Young"))</f>
        <v>Senior</v>
      </c>
    </row>
    <row r="1752" spans="1:18" x14ac:dyDescent="0.3">
      <c r="A1752" s="1" t="s">
        <v>5138</v>
      </c>
      <c r="B1752" s="1" t="s">
        <v>26697</v>
      </c>
      <c r="C1752" s="1" t="s">
        <v>26</v>
      </c>
      <c r="D1752" s="1" t="s">
        <v>34</v>
      </c>
      <c r="E1752" s="1" t="s">
        <v>28</v>
      </c>
      <c r="F1752" s="2">
        <v>45084</v>
      </c>
      <c r="G1752" s="1" t="s">
        <v>5139</v>
      </c>
      <c r="H1752" s="1" t="s">
        <v>5140</v>
      </c>
      <c r="I1752" s="1" t="s">
        <v>26607</v>
      </c>
      <c r="J1752" s="3" t="s">
        <v>28428</v>
      </c>
      <c r="K1752">
        <v>432</v>
      </c>
      <c r="L1752" s="1" t="s">
        <v>42</v>
      </c>
      <c r="M1752" s="2">
        <v>45086</v>
      </c>
      <c r="N1752" s="1" t="s">
        <v>23</v>
      </c>
      <c r="O1752" s="1" t="s">
        <v>24</v>
      </c>
      <c r="P1752" s="1">
        <f>_3___Healthcare_Data_v1[[#This Row],[Discharge Date]]-_3___Healthcare_Data_v1[[#This Row],[Date of Admission]]</f>
        <v>2</v>
      </c>
      <c r="Q1752" s="1">
        <f>IFERROR(_3___Healthcare_Data_v1[[#This Row],[ Billing Amount ]]/_3___Healthcare_Data_v1[[#This Row],[Days in Hospital]],0)</f>
        <v>14078.320599999999</v>
      </c>
      <c r="R1752" s="1" t="str">
        <f>IF(_3___Healthcare_Data_v1[[#This Row],[Age]]&gt;60,"Senior",IF(_3___Healthcare_Data_v1[[#This Row],[Age]]&gt;35,"Middle","Young"))</f>
        <v>Senior</v>
      </c>
    </row>
    <row r="1753" spans="1:18" x14ac:dyDescent="0.3">
      <c r="A1753" s="1" t="s">
        <v>5141</v>
      </c>
      <c r="B1753" s="1" t="s">
        <v>26710</v>
      </c>
      <c r="C1753" s="1" t="s">
        <v>16</v>
      </c>
      <c r="D1753" s="1" t="s">
        <v>49</v>
      </c>
      <c r="E1753" s="1" t="s">
        <v>69</v>
      </c>
      <c r="F1753" s="2">
        <v>44680</v>
      </c>
      <c r="G1753" s="1" t="s">
        <v>5142</v>
      </c>
      <c r="H1753" s="1" t="s">
        <v>1773</v>
      </c>
      <c r="I1753" s="1" t="s">
        <v>21</v>
      </c>
      <c r="J1753" s="3" t="s">
        <v>28429</v>
      </c>
      <c r="K1753">
        <v>262</v>
      </c>
      <c r="L1753" s="1" t="s">
        <v>38</v>
      </c>
      <c r="M1753" s="2">
        <v>44701</v>
      </c>
      <c r="N1753" s="1" t="s">
        <v>84</v>
      </c>
      <c r="O1753" s="1" t="s">
        <v>24</v>
      </c>
      <c r="P1753" s="1">
        <f>_3___Healthcare_Data_v1[[#This Row],[Discharge Date]]-_3___Healthcare_Data_v1[[#This Row],[Date of Admission]]</f>
        <v>21</v>
      </c>
      <c r="Q1753" s="1">
        <f>IFERROR(_3___Healthcare_Data_v1[[#This Row],[ Billing Amount ]]/_3___Healthcare_Data_v1[[#This Row],[Days in Hospital]],0)</f>
        <v>1574.3881257142857</v>
      </c>
      <c r="R1753" s="1" t="str">
        <f>IF(_3___Healthcare_Data_v1[[#This Row],[Age]]&gt;60,"Senior",IF(_3___Healthcare_Data_v1[[#This Row],[Age]]&gt;35,"Middle","Young"))</f>
        <v>Senior</v>
      </c>
    </row>
    <row r="1754" spans="1:18" x14ac:dyDescent="0.3">
      <c r="A1754" s="1" t="s">
        <v>5143</v>
      </c>
      <c r="B1754" s="1" t="s">
        <v>26837</v>
      </c>
      <c r="C1754" s="1" t="s">
        <v>26</v>
      </c>
      <c r="D1754" s="1" t="s">
        <v>89</v>
      </c>
      <c r="E1754" s="1" t="s">
        <v>26620</v>
      </c>
      <c r="F1754" s="2">
        <v>44022</v>
      </c>
      <c r="G1754" s="1" t="s">
        <v>5144</v>
      </c>
      <c r="H1754" s="1" t="s">
        <v>5145</v>
      </c>
      <c r="I1754" s="1" t="s">
        <v>60</v>
      </c>
      <c r="J1754" s="3" t="s">
        <v>28430</v>
      </c>
      <c r="K1754">
        <v>385</v>
      </c>
      <c r="L1754" s="1" t="s">
        <v>42</v>
      </c>
      <c r="M1754" s="2">
        <v>44035</v>
      </c>
      <c r="N1754" s="1" t="s">
        <v>84</v>
      </c>
      <c r="O1754" s="1" t="s">
        <v>44</v>
      </c>
      <c r="P1754" s="1">
        <f>_3___Healthcare_Data_v1[[#This Row],[Discharge Date]]-_3___Healthcare_Data_v1[[#This Row],[Date of Admission]]</f>
        <v>13</v>
      </c>
      <c r="Q1754" s="1">
        <f>IFERROR(_3___Healthcare_Data_v1[[#This Row],[ Billing Amount ]]/_3___Healthcare_Data_v1[[#This Row],[Days in Hospital]],0)</f>
        <v>2408.3636861538462</v>
      </c>
      <c r="R1754" s="1" t="str">
        <f>IF(_3___Healthcare_Data_v1[[#This Row],[Age]]&gt;60,"Senior",IF(_3___Healthcare_Data_v1[[#This Row],[Age]]&gt;35,"Middle","Young"))</f>
        <v>Senior</v>
      </c>
    </row>
    <row r="1755" spans="1:18" x14ac:dyDescent="0.3">
      <c r="A1755" s="1" t="s">
        <v>5146</v>
      </c>
      <c r="B1755" s="1" t="s">
        <v>26653</v>
      </c>
      <c r="C1755" s="1" t="s">
        <v>26</v>
      </c>
      <c r="D1755" s="1" t="s">
        <v>114</v>
      </c>
      <c r="E1755" s="1" t="s">
        <v>18</v>
      </c>
      <c r="F1755" s="2">
        <v>43700</v>
      </c>
      <c r="G1755" s="1" t="s">
        <v>5147</v>
      </c>
      <c r="H1755" s="1" t="s">
        <v>2782</v>
      </c>
      <c r="I1755" s="1" t="s">
        <v>56</v>
      </c>
      <c r="J1755" s="3" t="s">
        <v>28431</v>
      </c>
      <c r="K1755">
        <v>132</v>
      </c>
      <c r="L1755" s="1" t="s">
        <v>38</v>
      </c>
      <c r="M1755" s="2">
        <v>43704</v>
      </c>
      <c r="N1755" s="1" t="s">
        <v>23</v>
      </c>
      <c r="O1755" s="1" t="s">
        <v>44</v>
      </c>
      <c r="P1755" s="1">
        <f>_3___Healthcare_Data_v1[[#This Row],[Discharge Date]]-_3___Healthcare_Data_v1[[#This Row],[Date of Admission]]</f>
        <v>4</v>
      </c>
      <c r="Q1755" s="1">
        <f>IFERROR(_3___Healthcare_Data_v1[[#This Row],[ Billing Amount ]]/_3___Healthcare_Data_v1[[#This Row],[Days in Hospital]],0)</f>
        <v>3733.6189549999999</v>
      </c>
      <c r="R1755" s="1" t="str">
        <f>IF(_3___Healthcare_Data_v1[[#This Row],[Age]]&gt;60,"Senior",IF(_3___Healthcare_Data_v1[[#This Row],[Age]]&gt;35,"Middle","Young"))</f>
        <v>Senior</v>
      </c>
    </row>
    <row r="1756" spans="1:18" x14ac:dyDescent="0.3">
      <c r="A1756" s="1" t="s">
        <v>5148</v>
      </c>
      <c r="B1756" s="1" t="s">
        <v>26958</v>
      </c>
      <c r="C1756" s="1" t="s">
        <v>26</v>
      </c>
      <c r="D1756" s="1" t="s">
        <v>89</v>
      </c>
      <c r="E1756" s="1" t="s">
        <v>26615</v>
      </c>
      <c r="F1756" s="2">
        <v>44995</v>
      </c>
      <c r="G1756" s="1" t="s">
        <v>5149</v>
      </c>
      <c r="H1756" s="1" t="s">
        <v>227</v>
      </c>
      <c r="I1756" s="1" t="s">
        <v>26607</v>
      </c>
      <c r="J1756" s="3" t="s">
        <v>28432</v>
      </c>
      <c r="K1756">
        <v>222</v>
      </c>
      <c r="L1756" s="1" t="s">
        <v>42</v>
      </c>
      <c r="M1756" s="2">
        <v>45014</v>
      </c>
      <c r="N1756" s="1" t="s">
        <v>23</v>
      </c>
      <c r="O1756" s="1" t="s">
        <v>44</v>
      </c>
      <c r="P1756" s="1">
        <f>_3___Healthcare_Data_v1[[#This Row],[Discharge Date]]-_3___Healthcare_Data_v1[[#This Row],[Date of Admission]]</f>
        <v>19</v>
      </c>
      <c r="Q1756" s="1">
        <f>IFERROR(_3___Healthcare_Data_v1[[#This Row],[ Billing Amount ]]/_3___Healthcare_Data_v1[[#This Row],[Days in Hospital]],0)</f>
        <v>1041.4997647368421</v>
      </c>
      <c r="R1756" s="1" t="str">
        <f>IF(_3___Healthcare_Data_v1[[#This Row],[Age]]&gt;60,"Senior",IF(_3___Healthcare_Data_v1[[#This Row],[Age]]&gt;35,"Middle","Young"))</f>
        <v>Senior</v>
      </c>
    </row>
    <row r="1757" spans="1:18" x14ac:dyDescent="0.3">
      <c r="A1757" s="1" t="s">
        <v>5150</v>
      </c>
      <c r="B1757" s="1" t="s">
        <v>26659</v>
      </c>
      <c r="C1757" s="1" t="s">
        <v>16</v>
      </c>
      <c r="D1757" s="1" t="s">
        <v>114</v>
      </c>
      <c r="E1757" s="1" t="s">
        <v>26620</v>
      </c>
      <c r="F1757" s="2">
        <v>44767</v>
      </c>
      <c r="G1757" s="1" t="s">
        <v>5151</v>
      </c>
      <c r="H1757" s="1" t="s">
        <v>5152</v>
      </c>
      <c r="I1757" s="1" t="s">
        <v>56</v>
      </c>
      <c r="J1757" s="3" t="s">
        <v>28433</v>
      </c>
      <c r="K1757">
        <v>381</v>
      </c>
      <c r="L1757" s="1" t="s">
        <v>42</v>
      </c>
      <c r="M1757" s="2">
        <v>44778</v>
      </c>
      <c r="N1757" s="1" t="s">
        <v>48</v>
      </c>
      <c r="O1757" s="1" t="s">
        <v>24</v>
      </c>
      <c r="P1757" s="1">
        <f>_3___Healthcare_Data_v1[[#This Row],[Discharge Date]]-_3___Healthcare_Data_v1[[#This Row],[Date of Admission]]</f>
        <v>11</v>
      </c>
      <c r="Q1757" s="1">
        <f>IFERROR(_3___Healthcare_Data_v1[[#This Row],[ Billing Amount ]]/_3___Healthcare_Data_v1[[#This Row],[Days in Hospital]],0)</f>
        <v>1171.0221318181818</v>
      </c>
      <c r="R1757" s="1" t="str">
        <f>IF(_3___Healthcare_Data_v1[[#This Row],[Age]]&gt;60,"Senior",IF(_3___Healthcare_Data_v1[[#This Row],[Age]]&gt;35,"Middle","Young"))</f>
        <v>Senior</v>
      </c>
    </row>
    <row r="1758" spans="1:18" x14ac:dyDescent="0.3">
      <c r="A1758" s="1" t="s">
        <v>5153</v>
      </c>
      <c r="B1758" s="1" t="s">
        <v>26685</v>
      </c>
      <c r="C1758" s="1" t="s">
        <v>26</v>
      </c>
      <c r="D1758" s="1" t="s">
        <v>229</v>
      </c>
      <c r="E1758" s="1" t="s">
        <v>18</v>
      </c>
      <c r="F1758" s="2">
        <v>44600</v>
      </c>
      <c r="G1758" s="1" t="s">
        <v>5154</v>
      </c>
      <c r="H1758" s="1" t="s">
        <v>5155</v>
      </c>
      <c r="I1758" s="1" t="s">
        <v>60</v>
      </c>
      <c r="J1758" s="3" t="s">
        <v>28434</v>
      </c>
      <c r="K1758">
        <v>452</v>
      </c>
      <c r="L1758" s="1" t="s">
        <v>42</v>
      </c>
      <c r="M1758" s="2">
        <v>44624</v>
      </c>
      <c r="N1758" s="1" t="s">
        <v>84</v>
      </c>
      <c r="O1758" s="1" t="s">
        <v>32</v>
      </c>
      <c r="P1758" s="1">
        <f>_3___Healthcare_Data_v1[[#This Row],[Discharge Date]]-_3___Healthcare_Data_v1[[#This Row],[Date of Admission]]</f>
        <v>24</v>
      </c>
      <c r="Q1758" s="1">
        <f>IFERROR(_3___Healthcare_Data_v1[[#This Row],[ Billing Amount ]]/_3___Healthcare_Data_v1[[#This Row],[Days in Hospital]],0)</f>
        <v>1139.6313679166667</v>
      </c>
      <c r="R1758" s="1" t="str">
        <f>IF(_3___Healthcare_Data_v1[[#This Row],[Age]]&gt;60,"Senior",IF(_3___Healthcare_Data_v1[[#This Row],[Age]]&gt;35,"Middle","Young"))</f>
        <v>Senior</v>
      </c>
    </row>
    <row r="1759" spans="1:18" x14ac:dyDescent="0.3">
      <c r="A1759" s="1" t="s">
        <v>5156</v>
      </c>
      <c r="B1759" s="1" t="s">
        <v>26750</v>
      </c>
      <c r="C1759" s="1" t="s">
        <v>16</v>
      </c>
      <c r="D1759" s="1" t="s">
        <v>229</v>
      </c>
      <c r="E1759" s="1" t="s">
        <v>26615</v>
      </c>
      <c r="F1759" s="2">
        <v>45155</v>
      </c>
      <c r="G1759" s="1" t="s">
        <v>5157</v>
      </c>
      <c r="H1759" s="1" t="s">
        <v>5158</v>
      </c>
      <c r="I1759" s="1" t="s">
        <v>60</v>
      </c>
      <c r="J1759" s="3" t="s">
        <v>28435</v>
      </c>
      <c r="K1759">
        <v>299</v>
      </c>
      <c r="L1759" s="1" t="s">
        <v>38</v>
      </c>
      <c r="M1759" s="2">
        <v>45169</v>
      </c>
      <c r="N1759" s="1" t="s">
        <v>48</v>
      </c>
      <c r="O1759" s="1" t="s">
        <v>44</v>
      </c>
      <c r="P1759" s="1">
        <f>_3___Healthcare_Data_v1[[#This Row],[Discharge Date]]-_3___Healthcare_Data_v1[[#This Row],[Date of Admission]]</f>
        <v>14</v>
      </c>
      <c r="Q1759" s="1">
        <f>IFERROR(_3___Healthcare_Data_v1[[#This Row],[ Billing Amount ]]/_3___Healthcare_Data_v1[[#This Row],[Days in Hospital]],0)</f>
        <v>1354.4817307142857</v>
      </c>
      <c r="R1759" s="1" t="str">
        <f>IF(_3___Healthcare_Data_v1[[#This Row],[Age]]&gt;60,"Senior",IF(_3___Healthcare_Data_v1[[#This Row],[Age]]&gt;35,"Middle","Young"))</f>
        <v>Senior</v>
      </c>
    </row>
    <row r="1760" spans="1:18" x14ac:dyDescent="0.3">
      <c r="A1760" s="1" t="s">
        <v>5159</v>
      </c>
      <c r="B1760" s="1" t="s">
        <v>26612</v>
      </c>
      <c r="C1760" s="1" t="s">
        <v>16</v>
      </c>
      <c r="D1760" s="1" t="s">
        <v>17</v>
      </c>
      <c r="E1760" s="1" t="s">
        <v>35</v>
      </c>
      <c r="F1760" s="2">
        <v>44043</v>
      </c>
      <c r="G1760" s="1" t="s">
        <v>5160</v>
      </c>
      <c r="H1760" s="1" t="s">
        <v>5161</v>
      </c>
      <c r="I1760" s="1" t="s">
        <v>21</v>
      </c>
      <c r="J1760" s="3" t="s">
        <v>28436</v>
      </c>
      <c r="K1760">
        <v>261</v>
      </c>
      <c r="L1760" s="1" t="s">
        <v>38</v>
      </c>
      <c r="M1760" s="2">
        <v>44045</v>
      </c>
      <c r="N1760" s="1" t="s">
        <v>84</v>
      </c>
      <c r="O1760" s="1" t="s">
        <v>32</v>
      </c>
      <c r="P1760" s="1">
        <f>_3___Healthcare_Data_v1[[#This Row],[Discharge Date]]-_3___Healthcare_Data_v1[[#This Row],[Date of Admission]]</f>
        <v>2</v>
      </c>
      <c r="Q1760" s="1">
        <f>IFERROR(_3___Healthcare_Data_v1[[#This Row],[ Billing Amount ]]/_3___Healthcare_Data_v1[[#This Row],[Days in Hospital]],0)</f>
        <v>4653.2915524999999</v>
      </c>
      <c r="R1760" s="1" t="str">
        <f>IF(_3___Healthcare_Data_v1[[#This Row],[Age]]&gt;60,"Senior",IF(_3___Healthcare_Data_v1[[#This Row],[Age]]&gt;35,"Middle","Young"))</f>
        <v>Senior</v>
      </c>
    </row>
    <row r="1761" spans="1:18" x14ac:dyDescent="0.3">
      <c r="A1761" s="1" t="s">
        <v>5162</v>
      </c>
      <c r="B1761" s="1" t="s">
        <v>26664</v>
      </c>
      <c r="C1761" s="1" t="s">
        <v>26</v>
      </c>
      <c r="D1761" s="1" t="s">
        <v>17</v>
      </c>
      <c r="E1761" s="1" t="s">
        <v>35</v>
      </c>
      <c r="F1761" s="2">
        <v>44935</v>
      </c>
      <c r="G1761" s="1" t="s">
        <v>5163</v>
      </c>
      <c r="H1761" s="1" t="s">
        <v>4374</v>
      </c>
      <c r="I1761" s="1" t="s">
        <v>26607</v>
      </c>
      <c r="J1761" s="3" t="s">
        <v>28437</v>
      </c>
      <c r="K1761">
        <v>428</v>
      </c>
      <c r="L1761" s="1" t="s">
        <v>42</v>
      </c>
      <c r="M1761" s="2">
        <v>44962</v>
      </c>
      <c r="N1761" s="1" t="s">
        <v>84</v>
      </c>
      <c r="O1761" s="1" t="s">
        <v>44</v>
      </c>
      <c r="P1761" s="1">
        <f>_3___Healthcare_Data_v1[[#This Row],[Discharge Date]]-_3___Healthcare_Data_v1[[#This Row],[Date of Admission]]</f>
        <v>27</v>
      </c>
      <c r="Q1761" s="1">
        <f>IFERROR(_3___Healthcare_Data_v1[[#This Row],[ Billing Amount ]]/_3___Healthcare_Data_v1[[#This Row],[Days in Hospital]],0)</f>
        <v>879.22051259259251</v>
      </c>
      <c r="R1761" s="1" t="str">
        <f>IF(_3___Healthcare_Data_v1[[#This Row],[Age]]&gt;60,"Senior",IF(_3___Healthcare_Data_v1[[#This Row],[Age]]&gt;35,"Middle","Young"))</f>
        <v>Senior</v>
      </c>
    </row>
    <row r="1762" spans="1:18" x14ac:dyDescent="0.3">
      <c r="A1762" s="1" t="s">
        <v>5164</v>
      </c>
      <c r="B1762" s="1" t="s">
        <v>26614</v>
      </c>
      <c r="C1762" s="1" t="s">
        <v>16</v>
      </c>
      <c r="D1762" s="1" t="s">
        <v>229</v>
      </c>
      <c r="E1762" s="1" t="s">
        <v>35</v>
      </c>
      <c r="F1762" s="2">
        <v>43648</v>
      </c>
      <c r="G1762" s="1" t="s">
        <v>5165</v>
      </c>
      <c r="H1762" s="1" t="s">
        <v>5166</v>
      </c>
      <c r="I1762" s="1" t="s">
        <v>52</v>
      </c>
      <c r="J1762" s="3" t="s">
        <v>28438</v>
      </c>
      <c r="K1762">
        <v>108</v>
      </c>
      <c r="L1762" s="1" t="s">
        <v>42</v>
      </c>
      <c r="M1762" s="2">
        <v>43666</v>
      </c>
      <c r="N1762" s="1" t="s">
        <v>23</v>
      </c>
      <c r="O1762" s="1" t="s">
        <v>32</v>
      </c>
      <c r="P1762" s="1">
        <f>_3___Healthcare_Data_v1[[#This Row],[Discharge Date]]-_3___Healthcare_Data_v1[[#This Row],[Date of Admission]]</f>
        <v>18</v>
      </c>
      <c r="Q1762" s="1">
        <f>IFERROR(_3___Healthcare_Data_v1[[#This Row],[ Billing Amount ]]/_3___Healthcare_Data_v1[[#This Row],[Days in Hospital]],0)</f>
        <v>673.31022833333327</v>
      </c>
      <c r="R1762" s="1" t="str">
        <f>IF(_3___Healthcare_Data_v1[[#This Row],[Age]]&gt;60,"Senior",IF(_3___Healthcare_Data_v1[[#This Row],[Age]]&gt;35,"Middle","Young"))</f>
        <v>Senior</v>
      </c>
    </row>
    <row r="1763" spans="1:18" x14ac:dyDescent="0.3">
      <c r="A1763" s="1" t="s">
        <v>5167</v>
      </c>
      <c r="B1763" s="1" t="s">
        <v>26661</v>
      </c>
      <c r="C1763" s="1" t="s">
        <v>26</v>
      </c>
      <c r="D1763" s="1" t="s">
        <v>27</v>
      </c>
      <c r="E1763" s="1" t="s">
        <v>18</v>
      </c>
      <c r="F1763" s="2">
        <v>44725</v>
      </c>
      <c r="G1763" s="1" t="s">
        <v>5168</v>
      </c>
      <c r="H1763" s="1" t="s">
        <v>5169</v>
      </c>
      <c r="I1763" s="1" t="s">
        <v>21</v>
      </c>
      <c r="J1763" s="3" t="s">
        <v>28439</v>
      </c>
      <c r="K1763">
        <v>205</v>
      </c>
      <c r="L1763" s="1" t="s">
        <v>38</v>
      </c>
      <c r="M1763" s="2">
        <v>44737</v>
      </c>
      <c r="N1763" s="1" t="s">
        <v>43</v>
      </c>
      <c r="O1763" s="1" t="s">
        <v>44</v>
      </c>
      <c r="P1763" s="1">
        <f>_3___Healthcare_Data_v1[[#This Row],[Discharge Date]]-_3___Healthcare_Data_v1[[#This Row],[Date of Admission]]</f>
        <v>12</v>
      </c>
      <c r="Q1763" s="1">
        <f>IFERROR(_3___Healthcare_Data_v1[[#This Row],[ Billing Amount ]]/_3___Healthcare_Data_v1[[#This Row],[Days in Hospital]],0)</f>
        <v>3755.9365141666663</v>
      </c>
      <c r="R1763" s="1" t="str">
        <f>IF(_3___Healthcare_Data_v1[[#This Row],[Age]]&gt;60,"Senior",IF(_3___Healthcare_Data_v1[[#This Row],[Age]]&gt;35,"Middle","Young"))</f>
        <v>Senior</v>
      </c>
    </row>
    <row r="1764" spans="1:18" x14ac:dyDescent="0.3">
      <c r="A1764" s="1" t="s">
        <v>5170</v>
      </c>
      <c r="B1764" s="1" t="s">
        <v>26619</v>
      </c>
      <c r="C1764" s="1" t="s">
        <v>16</v>
      </c>
      <c r="D1764" s="1" t="s">
        <v>89</v>
      </c>
      <c r="E1764" s="1" t="s">
        <v>69</v>
      </c>
      <c r="F1764" s="2">
        <v>44325</v>
      </c>
      <c r="G1764" s="1" t="s">
        <v>5171</v>
      </c>
      <c r="H1764" s="1" t="s">
        <v>5172</v>
      </c>
      <c r="I1764" s="1" t="s">
        <v>26607</v>
      </c>
      <c r="J1764" s="3" t="s">
        <v>28440</v>
      </c>
      <c r="K1764">
        <v>326</v>
      </c>
      <c r="L1764" s="1" t="s">
        <v>38</v>
      </c>
      <c r="M1764" s="2">
        <v>44328</v>
      </c>
      <c r="N1764" s="1" t="s">
        <v>31</v>
      </c>
      <c r="O1764" s="1" t="s">
        <v>24</v>
      </c>
      <c r="P1764" s="1">
        <f>_3___Healthcare_Data_v1[[#This Row],[Discharge Date]]-_3___Healthcare_Data_v1[[#This Row],[Date of Admission]]</f>
        <v>3</v>
      </c>
      <c r="Q1764" s="1">
        <f>IFERROR(_3___Healthcare_Data_v1[[#This Row],[ Billing Amount ]]/_3___Healthcare_Data_v1[[#This Row],[Days in Hospital]],0)</f>
        <v>6427.1250766666672</v>
      </c>
      <c r="R1764" s="1" t="str">
        <f>IF(_3___Healthcare_Data_v1[[#This Row],[Age]]&gt;60,"Senior",IF(_3___Healthcare_Data_v1[[#This Row],[Age]]&gt;35,"Middle","Young"))</f>
        <v>Senior</v>
      </c>
    </row>
    <row r="1765" spans="1:18" x14ac:dyDescent="0.3">
      <c r="A1765" s="1" t="s">
        <v>5173</v>
      </c>
      <c r="B1765" s="1" t="s">
        <v>26779</v>
      </c>
      <c r="C1765" s="1" t="s">
        <v>16</v>
      </c>
      <c r="D1765" s="1" t="s">
        <v>62</v>
      </c>
      <c r="E1765" s="1" t="s">
        <v>26620</v>
      </c>
      <c r="F1765" s="2">
        <v>44271</v>
      </c>
      <c r="G1765" s="1" t="s">
        <v>5174</v>
      </c>
      <c r="H1765" s="1" t="s">
        <v>2900</v>
      </c>
      <c r="I1765" s="1" t="s">
        <v>21</v>
      </c>
      <c r="J1765" s="3" t="s">
        <v>28441</v>
      </c>
      <c r="K1765">
        <v>348</v>
      </c>
      <c r="L1765" s="1" t="s">
        <v>38</v>
      </c>
      <c r="M1765" s="2">
        <v>44284</v>
      </c>
      <c r="N1765" s="1" t="s">
        <v>84</v>
      </c>
      <c r="O1765" s="1" t="s">
        <v>44</v>
      </c>
      <c r="P1765" s="1">
        <f>_3___Healthcare_Data_v1[[#This Row],[Discharge Date]]-_3___Healthcare_Data_v1[[#This Row],[Date of Admission]]</f>
        <v>13</v>
      </c>
      <c r="Q1765" s="1">
        <f>IFERROR(_3___Healthcare_Data_v1[[#This Row],[ Billing Amount ]]/_3___Healthcare_Data_v1[[#This Row],[Days in Hospital]],0)</f>
        <v>1966.3899669230768</v>
      </c>
      <c r="R1765" s="1" t="str">
        <f>IF(_3___Healthcare_Data_v1[[#This Row],[Age]]&gt;60,"Senior",IF(_3___Healthcare_Data_v1[[#This Row],[Age]]&gt;35,"Middle","Young"))</f>
        <v>Senior</v>
      </c>
    </row>
    <row r="1766" spans="1:18" x14ac:dyDescent="0.3">
      <c r="A1766" s="1" t="s">
        <v>5175</v>
      </c>
      <c r="B1766" s="1" t="s">
        <v>26612</v>
      </c>
      <c r="C1766" s="1" t="s">
        <v>26</v>
      </c>
      <c r="D1766" s="1" t="s">
        <v>229</v>
      </c>
      <c r="E1766" s="1" t="s">
        <v>35</v>
      </c>
      <c r="F1766" s="2">
        <v>45222</v>
      </c>
      <c r="G1766" s="1" t="s">
        <v>5176</v>
      </c>
      <c r="H1766" s="1" t="s">
        <v>5177</v>
      </c>
      <c r="I1766" s="1" t="s">
        <v>21</v>
      </c>
      <c r="J1766" s="3" t="s">
        <v>28442</v>
      </c>
      <c r="K1766">
        <v>349</v>
      </c>
      <c r="L1766" s="1" t="s">
        <v>22</v>
      </c>
      <c r="M1766" s="2">
        <v>45244</v>
      </c>
      <c r="N1766" s="1" t="s">
        <v>31</v>
      </c>
      <c r="O1766" s="1" t="s">
        <v>44</v>
      </c>
      <c r="P1766" s="1">
        <f>_3___Healthcare_Data_v1[[#This Row],[Discharge Date]]-_3___Healthcare_Data_v1[[#This Row],[Date of Admission]]</f>
        <v>22</v>
      </c>
      <c r="Q1766" s="1">
        <f>IFERROR(_3___Healthcare_Data_v1[[#This Row],[ Billing Amount ]]/_3___Healthcare_Data_v1[[#This Row],[Days in Hospital]],0)</f>
        <v>438.59959268181814</v>
      </c>
      <c r="R1766" s="1" t="str">
        <f>IF(_3___Healthcare_Data_v1[[#This Row],[Age]]&gt;60,"Senior",IF(_3___Healthcare_Data_v1[[#This Row],[Age]]&gt;35,"Middle","Young"))</f>
        <v>Senior</v>
      </c>
    </row>
    <row r="1767" spans="1:18" x14ac:dyDescent="0.3">
      <c r="A1767" s="1" t="s">
        <v>5178</v>
      </c>
      <c r="B1767" s="1" t="s">
        <v>26803</v>
      </c>
      <c r="C1767" s="1" t="s">
        <v>16</v>
      </c>
      <c r="D1767" s="1" t="s">
        <v>27</v>
      </c>
      <c r="E1767" s="1" t="s">
        <v>35</v>
      </c>
      <c r="F1767" s="2">
        <v>43812</v>
      </c>
      <c r="G1767" s="1" t="s">
        <v>5179</v>
      </c>
      <c r="H1767" s="1" t="s">
        <v>5180</v>
      </c>
      <c r="I1767" s="1" t="s">
        <v>52</v>
      </c>
      <c r="J1767" s="3" t="s">
        <v>28443</v>
      </c>
      <c r="K1767">
        <v>146</v>
      </c>
      <c r="L1767" s="1" t="s">
        <v>22</v>
      </c>
      <c r="M1767" s="2">
        <v>43818</v>
      </c>
      <c r="N1767" s="1" t="s">
        <v>84</v>
      </c>
      <c r="O1767" s="1" t="s">
        <v>44</v>
      </c>
      <c r="P1767" s="1">
        <f>_3___Healthcare_Data_v1[[#This Row],[Discharge Date]]-_3___Healthcare_Data_v1[[#This Row],[Date of Admission]]</f>
        <v>6</v>
      </c>
      <c r="Q1767" s="1">
        <f>IFERROR(_3___Healthcare_Data_v1[[#This Row],[ Billing Amount ]]/_3___Healthcare_Data_v1[[#This Row],[Days in Hospital]],0)</f>
        <v>217.09469966666666</v>
      </c>
      <c r="R1767" s="1" t="str">
        <f>IF(_3___Healthcare_Data_v1[[#This Row],[Age]]&gt;60,"Senior",IF(_3___Healthcare_Data_v1[[#This Row],[Age]]&gt;35,"Middle","Young"))</f>
        <v>Senior</v>
      </c>
    </row>
    <row r="1768" spans="1:18" x14ac:dyDescent="0.3">
      <c r="A1768" s="1" t="s">
        <v>5181</v>
      </c>
      <c r="B1768" s="1" t="s">
        <v>26617</v>
      </c>
      <c r="C1768" s="1" t="s">
        <v>16</v>
      </c>
      <c r="D1768" s="1" t="s">
        <v>114</v>
      </c>
      <c r="E1768" s="1" t="s">
        <v>26615</v>
      </c>
      <c r="F1768" s="2">
        <v>44359</v>
      </c>
      <c r="G1768" s="1" t="s">
        <v>5182</v>
      </c>
      <c r="H1768" s="1" t="s">
        <v>5183</v>
      </c>
      <c r="I1768" s="1" t="s">
        <v>21</v>
      </c>
      <c r="J1768" s="3" t="s">
        <v>28444</v>
      </c>
      <c r="K1768">
        <v>184</v>
      </c>
      <c r="L1768" s="1" t="s">
        <v>22</v>
      </c>
      <c r="M1768" s="2">
        <v>44362</v>
      </c>
      <c r="N1768" s="1" t="s">
        <v>31</v>
      </c>
      <c r="O1768" s="1" t="s">
        <v>24</v>
      </c>
      <c r="P1768" s="1">
        <f>_3___Healthcare_Data_v1[[#This Row],[Discharge Date]]-_3___Healthcare_Data_v1[[#This Row],[Date of Admission]]</f>
        <v>3</v>
      </c>
      <c r="Q1768" s="1">
        <f>IFERROR(_3___Healthcare_Data_v1[[#This Row],[ Billing Amount ]]/_3___Healthcare_Data_v1[[#This Row],[Days in Hospital]],0)</f>
        <v>11745.335546666667</v>
      </c>
      <c r="R1768" s="1" t="str">
        <f>IF(_3___Healthcare_Data_v1[[#This Row],[Age]]&gt;60,"Senior",IF(_3___Healthcare_Data_v1[[#This Row],[Age]]&gt;35,"Middle","Young"))</f>
        <v>Senior</v>
      </c>
    </row>
    <row r="1769" spans="1:18" x14ac:dyDescent="0.3">
      <c r="A1769" s="1" t="s">
        <v>5184</v>
      </c>
      <c r="B1769" s="1" t="s">
        <v>26619</v>
      </c>
      <c r="C1769" s="1" t="s">
        <v>16</v>
      </c>
      <c r="D1769" s="1" t="s">
        <v>34</v>
      </c>
      <c r="E1769" s="1" t="s">
        <v>26615</v>
      </c>
      <c r="F1769" s="2">
        <v>44998</v>
      </c>
      <c r="G1769" s="1" t="s">
        <v>5185</v>
      </c>
      <c r="H1769" s="1" t="s">
        <v>5186</v>
      </c>
      <c r="I1769" s="1" t="s">
        <v>21</v>
      </c>
      <c r="J1769" s="3" t="s">
        <v>28445</v>
      </c>
      <c r="K1769">
        <v>463</v>
      </c>
      <c r="L1769" s="1" t="s">
        <v>22</v>
      </c>
      <c r="M1769" s="2">
        <v>45018</v>
      </c>
      <c r="N1769" s="1" t="s">
        <v>84</v>
      </c>
      <c r="O1769" s="1" t="s">
        <v>32</v>
      </c>
      <c r="P1769" s="1">
        <f>_3___Healthcare_Data_v1[[#This Row],[Discharge Date]]-_3___Healthcare_Data_v1[[#This Row],[Date of Admission]]</f>
        <v>20</v>
      </c>
      <c r="Q1769" s="1">
        <f>IFERROR(_3___Healthcare_Data_v1[[#This Row],[ Billing Amount ]]/_3___Healthcare_Data_v1[[#This Row],[Days in Hospital]],0)</f>
        <v>407.50882175000004</v>
      </c>
      <c r="R1769" s="1" t="str">
        <f>IF(_3___Healthcare_Data_v1[[#This Row],[Age]]&gt;60,"Senior",IF(_3___Healthcare_Data_v1[[#This Row],[Age]]&gt;35,"Middle","Young"))</f>
        <v>Senior</v>
      </c>
    </row>
    <row r="1770" spans="1:18" x14ac:dyDescent="0.3">
      <c r="A1770" s="1" t="s">
        <v>5187</v>
      </c>
      <c r="B1770" s="1" t="s">
        <v>26612</v>
      </c>
      <c r="C1770" s="1" t="s">
        <v>16</v>
      </c>
      <c r="D1770" s="1" t="s">
        <v>62</v>
      </c>
      <c r="E1770" s="1" t="s">
        <v>18</v>
      </c>
      <c r="F1770" s="2">
        <v>43945</v>
      </c>
      <c r="G1770" s="1" t="s">
        <v>5188</v>
      </c>
      <c r="H1770" s="1" t="s">
        <v>5189</v>
      </c>
      <c r="I1770" s="1" t="s">
        <v>26607</v>
      </c>
      <c r="J1770" s="3" t="s">
        <v>28446</v>
      </c>
      <c r="K1770">
        <v>377</v>
      </c>
      <c r="L1770" s="1" t="s">
        <v>42</v>
      </c>
      <c r="M1770" s="2">
        <v>43956</v>
      </c>
      <c r="N1770" s="1" t="s">
        <v>31</v>
      </c>
      <c r="O1770" s="1" t="s">
        <v>44</v>
      </c>
      <c r="P1770" s="1">
        <f>_3___Healthcare_Data_v1[[#This Row],[Discharge Date]]-_3___Healthcare_Data_v1[[#This Row],[Date of Admission]]</f>
        <v>11</v>
      </c>
      <c r="Q1770" s="1">
        <f>IFERROR(_3___Healthcare_Data_v1[[#This Row],[ Billing Amount ]]/_3___Healthcare_Data_v1[[#This Row],[Days in Hospital]],0)</f>
        <v>924.17039545454543</v>
      </c>
      <c r="R1770" s="1" t="str">
        <f>IF(_3___Healthcare_Data_v1[[#This Row],[Age]]&gt;60,"Senior",IF(_3___Healthcare_Data_v1[[#This Row],[Age]]&gt;35,"Middle","Young"))</f>
        <v>Senior</v>
      </c>
    </row>
    <row r="1771" spans="1:18" x14ac:dyDescent="0.3">
      <c r="A1771" s="1" t="s">
        <v>5190</v>
      </c>
      <c r="B1771" s="1" t="s">
        <v>26980</v>
      </c>
      <c r="C1771" s="1" t="s">
        <v>26</v>
      </c>
      <c r="D1771" s="1" t="s">
        <v>62</v>
      </c>
      <c r="E1771" s="1" t="s">
        <v>69</v>
      </c>
      <c r="F1771" s="2">
        <v>43823</v>
      </c>
      <c r="G1771" s="1" t="s">
        <v>5191</v>
      </c>
      <c r="H1771" s="1" t="s">
        <v>5192</v>
      </c>
      <c r="I1771" s="1" t="s">
        <v>60</v>
      </c>
      <c r="J1771" s="3" t="s">
        <v>28447</v>
      </c>
      <c r="K1771">
        <v>141</v>
      </c>
      <c r="L1771" s="1" t="s">
        <v>38</v>
      </c>
      <c r="M1771" s="2">
        <v>43833</v>
      </c>
      <c r="N1771" s="1" t="s">
        <v>31</v>
      </c>
      <c r="O1771" s="1" t="s">
        <v>32</v>
      </c>
      <c r="P1771" s="1">
        <f>_3___Healthcare_Data_v1[[#This Row],[Discharge Date]]-_3___Healthcare_Data_v1[[#This Row],[Date of Admission]]</f>
        <v>10</v>
      </c>
      <c r="Q1771" s="1">
        <f>IFERROR(_3___Healthcare_Data_v1[[#This Row],[ Billing Amount ]]/_3___Healthcare_Data_v1[[#This Row],[Days in Hospital]],0)</f>
        <v>7620.8160829999997</v>
      </c>
      <c r="R1771" s="1" t="str">
        <f>IF(_3___Healthcare_Data_v1[[#This Row],[Age]]&gt;60,"Senior",IF(_3___Healthcare_Data_v1[[#This Row],[Age]]&gt;35,"Middle","Young"))</f>
        <v>Senior</v>
      </c>
    </row>
    <row r="1772" spans="1:18" x14ac:dyDescent="0.3">
      <c r="A1772" s="1" t="s">
        <v>5193</v>
      </c>
      <c r="B1772" s="1" t="s">
        <v>26683</v>
      </c>
      <c r="C1772" s="1" t="s">
        <v>16</v>
      </c>
      <c r="D1772" s="1" t="s">
        <v>229</v>
      </c>
      <c r="E1772" s="1" t="s">
        <v>26615</v>
      </c>
      <c r="F1772" s="2">
        <v>44739</v>
      </c>
      <c r="G1772" s="1" t="s">
        <v>5194</v>
      </c>
      <c r="H1772" s="1" t="s">
        <v>797</v>
      </c>
      <c r="I1772" s="1" t="s">
        <v>26607</v>
      </c>
      <c r="J1772" s="3" t="s">
        <v>28448</v>
      </c>
      <c r="K1772">
        <v>234</v>
      </c>
      <c r="L1772" s="1" t="s">
        <v>42</v>
      </c>
      <c r="M1772" s="2">
        <v>44754</v>
      </c>
      <c r="N1772" s="1" t="s">
        <v>43</v>
      </c>
      <c r="O1772" s="1" t="s">
        <v>44</v>
      </c>
      <c r="P1772" s="1">
        <f>_3___Healthcare_Data_v1[[#This Row],[Discharge Date]]-_3___Healthcare_Data_v1[[#This Row],[Date of Admission]]</f>
        <v>15</v>
      </c>
      <c r="Q1772" s="1">
        <f>IFERROR(_3___Healthcare_Data_v1[[#This Row],[ Billing Amount ]]/_3___Healthcare_Data_v1[[#This Row],[Days in Hospital]],0)</f>
        <v>847.34494933333337</v>
      </c>
      <c r="R1772" s="1" t="str">
        <f>IF(_3___Healthcare_Data_v1[[#This Row],[Age]]&gt;60,"Senior",IF(_3___Healthcare_Data_v1[[#This Row],[Age]]&gt;35,"Middle","Young"))</f>
        <v>Senior</v>
      </c>
    </row>
    <row r="1773" spans="1:18" x14ac:dyDescent="0.3">
      <c r="A1773" s="1" t="s">
        <v>5195</v>
      </c>
      <c r="B1773" s="1" t="s">
        <v>26712</v>
      </c>
      <c r="C1773" s="1" t="s">
        <v>26</v>
      </c>
      <c r="D1773" s="1" t="s">
        <v>27</v>
      </c>
      <c r="E1773" s="1" t="s">
        <v>26620</v>
      </c>
      <c r="F1773" s="2">
        <v>43665</v>
      </c>
      <c r="G1773" s="1" t="s">
        <v>5196</v>
      </c>
      <c r="H1773" s="1" t="s">
        <v>5197</v>
      </c>
      <c r="I1773" s="1" t="s">
        <v>60</v>
      </c>
      <c r="J1773" s="3" t="s">
        <v>28449</v>
      </c>
      <c r="K1773">
        <v>413</v>
      </c>
      <c r="L1773" s="1" t="s">
        <v>38</v>
      </c>
      <c r="M1773" s="2">
        <v>43688</v>
      </c>
      <c r="N1773" s="1" t="s">
        <v>23</v>
      </c>
      <c r="O1773" s="1" t="s">
        <v>32</v>
      </c>
      <c r="P1773" s="1">
        <f>_3___Healthcare_Data_v1[[#This Row],[Discharge Date]]-_3___Healthcare_Data_v1[[#This Row],[Date of Admission]]</f>
        <v>23</v>
      </c>
      <c r="Q1773" s="1">
        <f>IFERROR(_3___Healthcare_Data_v1[[#This Row],[ Billing Amount ]]/_3___Healthcare_Data_v1[[#This Row],[Days in Hospital]],0)</f>
        <v>149.70097630434785</v>
      </c>
      <c r="R1773" s="1" t="str">
        <f>IF(_3___Healthcare_Data_v1[[#This Row],[Age]]&gt;60,"Senior",IF(_3___Healthcare_Data_v1[[#This Row],[Age]]&gt;35,"Middle","Young"))</f>
        <v>Senior</v>
      </c>
    </row>
    <row r="1774" spans="1:18" x14ac:dyDescent="0.3">
      <c r="A1774" s="1" t="s">
        <v>5198</v>
      </c>
      <c r="B1774" s="1" t="s">
        <v>26614</v>
      </c>
      <c r="C1774" s="1" t="s">
        <v>26</v>
      </c>
      <c r="D1774" s="1" t="s">
        <v>27</v>
      </c>
      <c r="E1774" s="1" t="s">
        <v>26620</v>
      </c>
      <c r="F1774" s="2">
        <v>44729</v>
      </c>
      <c r="G1774" s="1" t="s">
        <v>5199</v>
      </c>
      <c r="H1774" s="1" t="s">
        <v>2508</v>
      </c>
      <c r="I1774" s="1" t="s">
        <v>60</v>
      </c>
      <c r="J1774" s="3" t="s">
        <v>28450</v>
      </c>
      <c r="K1774">
        <v>300</v>
      </c>
      <c r="L1774" s="1" t="s">
        <v>22</v>
      </c>
      <c r="M1774" s="2">
        <v>44745</v>
      </c>
      <c r="N1774" s="1" t="s">
        <v>84</v>
      </c>
      <c r="O1774" s="1" t="s">
        <v>32</v>
      </c>
      <c r="P1774" s="1">
        <f>_3___Healthcare_Data_v1[[#This Row],[Discharge Date]]-_3___Healthcare_Data_v1[[#This Row],[Date of Admission]]</f>
        <v>16</v>
      </c>
      <c r="Q1774" s="1">
        <f>IFERROR(_3___Healthcare_Data_v1[[#This Row],[ Billing Amount ]]/_3___Healthcare_Data_v1[[#This Row],[Days in Hospital]],0)</f>
        <v>1663.8382437499999</v>
      </c>
      <c r="R1774" s="1" t="str">
        <f>IF(_3___Healthcare_Data_v1[[#This Row],[Age]]&gt;60,"Senior",IF(_3___Healthcare_Data_v1[[#This Row],[Age]]&gt;35,"Middle","Young"))</f>
        <v>Senior</v>
      </c>
    </row>
    <row r="1775" spans="1:18" x14ac:dyDescent="0.3">
      <c r="A1775" s="1" t="s">
        <v>5200</v>
      </c>
      <c r="B1775" s="1" t="s">
        <v>26967</v>
      </c>
      <c r="C1775" s="1" t="s">
        <v>26</v>
      </c>
      <c r="D1775" s="1" t="s">
        <v>229</v>
      </c>
      <c r="E1775" s="1" t="s">
        <v>35</v>
      </c>
      <c r="F1775" s="2">
        <v>44127</v>
      </c>
      <c r="G1775" s="1" t="s">
        <v>5201</v>
      </c>
      <c r="H1775" s="1" t="s">
        <v>5202</v>
      </c>
      <c r="I1775" s="1" t="s">
        <v>21</v>
      </c>
      <c r="J1775" s="3" t="s">
        <v>28451</v>
      </c>
      <c r="K1775">
        <v>383</v>
      </c>
      <c r="L1775" s="1" t="s">
        <v>22</v>
      </c>
      <c r="M1775" s="2">
        <v>44140</v>
      </c>
      <c r="N1775" s="1" t="s">
        <v>31</v>
      </c>
      <c r="O1775" s="1" t="s">
        <v>44</v>
      </c>
      <c r="P1775" s="1">
        <f>_3___Healthcare_Data_v1[[#This Row],[Discharge Date]]-_3___Healthcare_Data_v1[[#This Row],[Date of Admission]]</f>
        <v>13</v>
      </c>
      <c r="Q1775" s="1">
        <f>IFERROR(_3___Healthcare_Data_v1[[#This Row],[ Billing Amount ]]/_3___Healthcare_Data_v1[[#This Row],[Days in Hospital]],0)</f>
        <v>1766.4068707692309</v>
      </c>
      <c r="R1775" s="1" t="str">
        <f>IF(_3___Healthcare_Data_v1[[#This Row],[Age]]&gt;60,"Senior",IF(_3___Healthcare_Data_v1[[#This Row],[Age]]&gt;35,"Middle","Young"))</f>
        <v>Senior</v>
      </c>
    </row>
    <row r="1776" spans="1:18" x14ac:dyDescent="0.3">
      <c r="A1776" s="1" t="s">
        <v>5203</v>
      </c>
      <c r="B1776" s="1" t="s">
        <v>26845</v>
      </c>
      <c r="C1776" s="1" t="s">
        <v>26</v>
      </c>
      <c r="D1776" s="1" t="s">
        <v>62</v>
      </c>
      <c r="E1776" s="1" t="s">
        <v>18</v>
      </c>
      <c r="F1776" s="2">
        <v>44677</v>
      </c>
      <c r="G1776" s="1" t="s">
        <v>5204</v>
      </c>
      <c r="H1776" s="1" t="s">
        <v>5205</v>
      </c>
      <c r="I1776" s="1" t="s">
        <v>52</v>
      </c>
      <c r="J1776" s="3" t="s">
        <v>28452</v>
      </c>
      <c r="K1776">
        <v>464</v>
      </c>
      <c r="L1776" s="1" t="s">
        <v>38</v>
      </c>
      <c r="M1776" s="2">
        <v>44705</v>
      </c>
      <c r="N1776" s="1" t="s">
        <v>84</v>
      </c>
      <c r="O1776" s="1" t="s">
        <v>32</v>
      </c>
      <c r="P1776" s="1">
        <f>_3___Healthcare_Data_v1[[#This Row],[Discharge Date]]-_3___Healthcare_Data_v1[[#This Row],[Date of Admission]]</f>
        <v>28</v>
      </c>
      <c r="Q1776" s="1">
        <f>IFERROR(_3___Healthcare_Data_v1[[#This Row],[ Billing Amount ]]/_3___Healthcare_Data_v1[[#This Row],[Days in Hospital]],0)</f>
        <v>753.69527714285709</v>
      </c>
      <c r="R1776" s="1" t="str">
        <f>IF(_3___Healthcare_Data_v1[[#This Row],[Age]]&gt;60,"Senior",IF(_3___Healthcare_Data_v1[[#This Row],[Age]]&gt;35,"Middle","Young"))</f>
        <v>Senior</v>
      </c>
    </row>
    <row r="1777" spans="1:18" x14ac:dyDescent="0.3">
      <c r="A1777" s="1" t="s">
        <v>5206</v>
      </c>
      <c r="B1777" s="1" t="s">
        <v>26659</v>
      </c>
      <c r="C1777" s="1" t="s">
        <v>16</v>
      </c>
      <c r="D1777" s="1" t="s">
        <v>49</v>
      </c>
      <c r="E1777" s="1" t="s">
        <v>26615</v>
      </c>
      <c r="F1777" s="2">
        <v>44216</v>
      </c>
      <c r="G1777" s="1" t="s">
        <v>5207</v>
      </c>
      <c r="H1777" s="1" t="s">
        <v>5208</v>
      </c>
      <c r="I1777" s="1" t="s">
        <v>26607</v>
      </c>
      <c r="J1777" s="3" t="s">
        <v>28453</v>
      </c>
      <c r="K1777">
        <v>111</v>
      </c>
      <c r="L1777" s="1" t="s">
        <v>38</v>
      </c>
      <c r="M1777" s="2">
        <v>44246</v>
      </c>
      <c r="N1777" s="1" t="s">
        <v>31</v>
      </c>
      <c r="O1777" s="1" t="s">
        <v>44</v>
      </c>
      <c r="P1777" s="1">
        <f>_3___Healthcare_Data_v1[[#This Row],[Discharge Date]]-_3___Healthcare_Data_v1[[#This Row],[Date of Admission]]</f>
        <v>30</v>
      </c>
      <c r="Q1777" s="1">
        <f>IFERROR(_3___Healthcare_Data_v1[[#This Row],[ Billing Amount ]]/_3___Healthcare_Data_v1[[#This Row],[Days in Hospital]],0)</f>
        <v>236.88495463333331</v>
      </c>
      <c r="R1777" s="1" t="str">
        <f>IF(_3___Healthcare_Data_v1[[#This Row],[Age]]&gt;60,"Senior",IF(_3___Healthcare_Data_v1[[#This Row],[Age]]&gt;35,"Middle","Young"))</f>
        <v>Senior</v>
      </c>
    </row>
    <row r="1778" spans="1:18" x14ac:dyDescent="0.3">
      <c r="A1778" s="1" t="s">
        <v>5209</v>
      </c>
      <c r="B1778" s="1" t="s">
        <v>26697</v>
      </c>
      <c r="C1778" s="1" t="s">
        <v>16</v>
      </c>
      <c r="D1778" s="1" t="s">
        <v>114</v>
      </c>
      <c r="E1778" s="1" t="s">
        <v>26620</v>
      </c>
      <c r="F1778" s="2">
        <v>44535</v>
      </c>
      <c r="G1778" s="1" t="s">
        <v>5210</v>
      </c>
      <c r="H1778" s="1" t="s">
        <v>1770</v>
      </c>
      <c r="I1778" s="1" t="s">
        <v>56</v>
      </c>
      <c r="J1778" s="3" t="s">
        <v>28454</v>
      </c>
      <c r="K1778">
        <v>419</v>
      </c>
      <c r="L1778" s="1" t="s">
        <v>42</v>
      </c>
      <c r="M1778" s="2">
        <v>44557</v>
      </c>
      <c r="N1778" s="1" t="s">
        <v>84</v>
      </c>
      <c r="O1778" s="1" t="s">
        <v>24</v>
      </c>
      <c r="P1778" s="1">
        <f>_3___Healthcare_Data_v1[[#This Row],[Discharge Date]]-_3___Healthcare_Data_v1[[#This Row],[Date of Admission]]</f>
        <v>22</v>
      </c>
      <c r="Q1778" s="1">
        <f>IFERROR(_3___Healthcare_Data_v1[[#This Row],[ Billing Amount ]]/_3___Healthcare_Data_v1[[#This Row],[Days in Hospital]],0)</f>
        <v>1139.3140231818181</v>
      </c>
      <c r="R1778" s="1" t="str">
        <f>IF(_3___Healthcare_Data_v1[[#This Row],[Age]]&gt;60,"Senior",IF(_3___Healthcare_Data_v1[[#This Row],[Age]]&gt;35,"Middle","Young"))</f>
        <v>Senior</v>
      </c>
    </row>
    <row r="1779" spans="1:18" x14ac:dyDescent="0.3">
      <c r="A1779" s="1" t="s">
        <v>4494</v>
      </c>
      <c r="B1779" s="1" t="s">
        <v>26710</v>
      </c>
      <c r="C1779" s="1" t="s">
        <v>26</v>
      </c>
      <c r="D1779" s="1" t="s">
        <v>34</v>
      </c>
      <c r="E1779" s="1" t="s">
        <v>26615</v>
      </c>
      <c r="F1779" s="2">
        <v>45210</v>
      </c>
      <c r="G1779" s="1" t="s">
        <v>5211</v>
      </c>
      <c r="H1779" s="1" t="s">
        <v>5212</v>
      </c>
      <c r="I1779" s="1" t="s">
        <v>52</v>
      </c>
      <c r="J1779" s="3" t="s">
        <v>28455</v>
      </c>
      <c r="K1779">
        <v>243</v>
      </c>
      <c r="L1779" s="1" t="s">
        <v>22</v>
      </c>
      <c r="M1779" s="2">
        <v>45215</v>
      </c>
      <c r="N1779" s="1" t="s">
        <v>23</v>
      </c>
      <c r="O1779" s="1" t="s">
        <v>32</v>
      </c>
      <c r="P1779" s="1">
        <f>_3___Healthcare_Data_v1[[#This Row],[Discharge Date]]-_3___Healthcare_Data_v1[[#This Row],[Date of Admission]]</f>
        <v>5</v>
      </c>
      <c r="Q1779" s="1">
        <f>IFERROR(_3___Healthcare_Data_v1[[#This Row],[ Billing Amount ]]/_3___Healthcare_Data_v1[[#This Row],[Days in Hospital]],0)</f>
        <v>546.26160679999998</v>
      </c>
      <c r="R1779" s="1" t="str">
        <f>IF(_3___Healthcare_Data_v1[[#This Row],[Age]]&gt;60,"Senior",IF(_3___Healthcare_Data_v1[[#This Row],[Age]]&gt;35,"Middle","Young"))</f>
        <v>Senior</v>
      </c>
    </row>
    <row r="1780" spans="1:18" x14ac:dyDescent="0.3">
      <c r="A1780" s="1" t="s">
        <v>5213</v>
      </c>
      <c r="B1780" s="1" t="s">
        <v>26697</v>
      </c>
      <c r="C1780" s="1" t="s">
        <v>16</v>
      </c>
      <c r="D1780" s="1" t="s">
        <v>114</v>
      </c>
      <c r="E1780" s="1" t="s">
        <v>28</v>
      </c>
      <c r="F1780" s="2">
        <v>45166</v>
      </c>
      <c r="G1780" s="1" t="s">
        <v>5214</v>
      </c>
      <c r="H1780" s="1" t="s">
        <v>5215</v>
      </c>
      <c r="I1780" s="1" t="s">
        <v>52</v>
      </c>
      <c r="J1780" s="3" t="s">
        <v>28456</v>
      </c>
      <c r="K1780">
        <v>221</v>
      </c>
      <c r="L1780" s="1" t="s">
        <v>38</v>
      </c>
      <c r="M1780" s="2">
        <v>45174</v>
      </c>
      <c r="N1780" s="1" t="s">
        <v>23</v>
      </c>
      <c r="O1780" s="1" t="s">
        <v>32</v>
      </c>
      <c r="P1780" s="1">
        <f>_3___Healthcare_Data_v1[[#This Row],[Discharge Date]]-_3___Healthcare_Data_v1[[#This Row],[Date of Admission]]</f>
        <v>8</v>
      </c>
      <c r="Q1780" s="1">
        <f>IFERROR(_3___Healthcare_Data_v1[[#This Row],[ Billing Amount ]]/_3___Healthcare_Data_v1[[#This Row],[Days in Hospital]],0)</f>
        <v>1537.6776212499999</v>
      </c>
      <c r="R1780" s="1" t="str">
        <f>IF(_3___Healthcare_Data_v1[[#This Row],[Age]]&gt;60,"Senior",IF(_3___Healthcare_Data_v1[[#This Row],[Age]]&gt;35,"Middle","Young"))</f>
        <v>Senior</v>
      </c>
    </row>
    <row r="1781" spans="1:18" x14ac:dyDescent="0.3">
      <c r="A1781" s="1" t="s">
        <v>5216</v>
      </c>
      <c r="B1781" s="1" t="s">
        <v>26638</v>
      </c>
      <c r="C1781" s="1" t="s">
        <v>16</v>
      </c>
      <c r="D1781" s="1" t="s">
        <v>114</v>
      </c>
      <c r="E1781" s="1" t="s">
        <v>69</v>
      </c>
      <c r="F1781" s="2">
        <v>45122</v>
      </c>
      <c r="G1781" s="1" t="s">
        <v>5217</v>
      </c>
      <c r="H1781" s="1" t="s">
        <v>5218</v>
      </c>
      <c r="I1781" s="1" t="s">
        <v>60</v>
      </c>
      <c r="J1781" s="3" t="s">
        <v>28457</v>
      </c>
      <c r="K1781">
        <v>260</v>
      </c>
      <c r="L1781" s="1" t="s">
        <v>38</v>
      </c>
      <c r="M1781" s="2">
        <v>45140</v>
      </c>
      <c r="N1781" s="1" t="s">
        <v>48</v>
      </c>
      <c r="O1781" s="1" t="s">
        <v>32</v>
      </c>
      <c r="P1781" s="1">
        <f>_3___Healthcare_Data_v1[[#This Row],[Discharge Date]]-_3___Healthcare_Data_v1[[#This Row],[Date of Admission]]</f>
        <v>18</v>
      </c>
      <c r="Q1781" s="1">
        <f>IFERROR(_3___Healthcare_Data_v1[[#This Row],[ Billing Amount ]]/_3___Healthcare_Data_v1[[#This Row],[Days in Hospital]],0)</f>
        <v>4063.6736027777774</v>
      </c>
      <c r="R1781" s="1" t="str">
        <f>IF(_3___Healthcare_Data_v1[[#This Row],[Age]]&gt;60,"Senior",IF(_3___Healthcare_Data_v1[[#This Row],[Age]]&gt;35,"Middle","Young"))</f>
        <v>Senior</v>
      </c>
    </row>
    <row r="1782" spans="1:18" x14ac:dyDescent="0.3">
      <c r="A1782" s="1" t="s">
        <v>5219</v>
      </c>
      <c r="B1782" s="1" t="s">
        <v>26723</v>
      </c>
      <c r="C1782" s="1" t="s">
        <v>16</v>
      </c>
      <c r="D1782" s="1" t="s">
        <v>34</v>
      </c>
      <c r="E1782" s="1" t="s">
        <v>69</v>
      </c>
      <c r="F1782" s="2">
        <v>44465</v>
      </c>
      <c r="G1782" s="1" t="s">
        <v>5220</v>
      </c>
      <c r="H1782" s="1" t="s">
        <v>5221</v>
      </c>
      <c r="I1782" s="1" t="s">
        <v>21</v>
      </c>
      <c r="J1782" s="3" t="s">
        <v>28458</v>
      </c>
      <c r="K1782">
        <v>442</v>
      </c>
      <c r="L1782" s="1" t="s">
        <v>38</v>
      </c>
      <c r="M1782" s="2">
        <v>44477</v>
      </c>
      <c r="N1782" s="1" t="s">
        <v>23</v>
      </c>
      <c r="O1782" s="1" t="s">
        <v>44</v>
      </c>
      <c r="P1782" s="1">
        <f>_3___Healthcare_Data_v1[[#This Row],[Discharge Date]]-_3___Healthcare_Data_v1[[#This Row],[Date of Admission]]</f>
        <v>12</v>
      </c>
      <c r="Q1782" s="1">
        <f>IFERROR(_3___Healthcare_Data_v1[[#This Row],[ Billing Amount ]]/_3___Healthcare_Data_v1[[#This Row],[Days in Hospital]],0)</f>
        <v>5463.3689241666661</v>
      </c>
      <c r="R1782" s="1" t="str">
        <f>IF(_3___Healthcare_Data_v1[[#This Row],[Age]]&gt;60,"Senior",IF(_3___Healthcare_Data_v1[[#This Row],[Age]]&gt;35,"Middle","Young"))</f>
        <v>Senior</v>
      </c>
    </row>
    <row r="1783" spans="1:18" x14ac:dyDescent="0.3">
      <c r="A1783" s="1" t="s">
        <v>5222</v>
      </c>
      <c r="B1783" s="1" t="s">
        <v>26664</v>
      </c>
      <c r="C1783" s="1" t="s">
        <v>26</v>
      </c>
      <c r="D1783" s="1" t="s">
        <v>27</v>
      </c>
      <c r="E1783" s="1" t="s">
        <v>69</v>
      </c>
      <c r="F1783" s="2">
        <v>45043</v>
      </c>
      <c r="G1783" s="1" t="s">
        <v>5223</v>
      </c>
      <c r="H1783" s="1" t="s">
        <v>5224</v>
      </c>
      <c r="I1783" s="1" t="s">
        <v>26607</v>
      </c>
      <c r="J1783" s="3" t="s">
        <v>28459</v>
      </c>
      <c r="K1783">
        <v>284</v>
      </c>
      <c r="L1783" s="1" t="s">
        <v>38</v>
      </c>
      <c r="M1783" s="2">
        <v>45051</v>
      </c>
      <c r="N1783" s="1" t="s">
        <v>31</v>
      </c>
      <c r="O1783" s="1" t="s">
        <v>44</v>
      </c>
      <c r="P1783" s="1">
        <f>_3___Healthcare_Data_v1[[#This Row],[Discharge Date]]-_3___Healthcare_Data_v1[[#This Row],[Date of Admission]]</f>
        <v>8</v>
      </c>
      <c r="Q1783" s="1">
        <f>IFERROR(_3___Healthcare_Data_v1[[#This Row],[ Billing Amount ]]/_3___Healthcare_Data_v1[[#This Row],[Days in Hospital]],0)</f>
        <v>4772.0748974999997</v>
      </c>
      <c r="R1783" s="1" t="str">
        <f>IF(_3___Healthcare_Data_v1[[#This Row],[Age]]&gt;60,"Senior",IF(_3___Healthcare_Data_v1[[#This Row],[Age]]&gt;35,"Middle","Young"))</f>
        <v>Senior</v>
      </c>
    </row>
    <row r="1784" spans="1:18" x14ac:dyDescent="0.3">
      <c r="A1784" s="1" t="s">
        <v>5225</v>
      </c>
      <c r="B1784" s="1" t="s">
        <v>26994</v>
      </c>
      <c r="C1784" s="1" t="s">
        <v>16</v>
      </c>
      <c r="D1784" s="1" t="s">
        <v>89</v>
      </c>
      <c r="E1784" s="1" t="s">
        <v>26620</v>
      </c>
      <c r="F1784" s="2">
        <v>44706</v>
      </c>
      <c r="G1784" s="1" t="s">
        <v>5226</v>
      </c>
      <c r="H1784" s="1" t="s">
        <v>5227</v>
      </c>
      <c r="I1784" s="1" t="s">
        <v>26607</v>
      </c>
      <c r="J1784" s="3" t="s">
        <v>28460</v>
      </c>
      <c r="K1784">
        <v>230</v>
      </c>
      <c r="L1784" s="1" t="s">
        <v>42</v>
      </c>
      <c r="M1784" s="2">
        <v>44714</v>
      </c>
      <c r="N1784" s="1" t="s">
        <v>23</v>
      </c>
      <c r="O1784" s="1" t="s">
        <v>44</v>
      </c>
      <c r="P1784" s="1">
        <f>_3___Healthcare_Data_v1[[#This Row],[Discharge Date]]-_3___Healthcare_Data_v1[[#This Row],[Date of Admission]]</f>
        <v>8</v>
      </c>
      <c r="Q1784" s="1">
        <f>IFERROR(_3___Healthcare_Data_v1[[#This Row],[ Billing Amount ]]/_3___Healthcare_Data_v1[[#This Row],[Days in Hospital]],0)</f>
        <v>3388.7986262499999</v>
      </c>
      <c r="R1784" s="1" t="str">
        <f>IF(_3___Healthcare_Data_v1[[#This Row],[Age]]&gt;60,"Senior",IF(_3___Healthcare_Data_v1[[#This Row],[Age]]&gt;35,"Middle","Young"))</f>
        <v>Senior</v>
      </c>
    </row>
    <row r="1785" spans="1:18" x14ac:dyDescent="0.3">
      <c r="A1785" s="1" t="s">
        <v>5228</v>
      </c>
      <c r="B1785" s="1" t="s">
        <v>26795</v>
      </c>
      <c r="C1785" s="1" t="s">
        <v>26</v>
      </c>
      <c r="D1785" s="1" t="s">
        <v>89</v>
      </c>
      <c r="E1785" s="1" t="s">
        <v>26620</v>
      </c>
      <c r="F1785" s="2">
        <v>45027</v>
      </c>
      <c r="G1785" s="1" t="s">
        <v>5229</v>
      </c>
      <c r="H1785" s="1" t="s">
        <v>5230</v>
      </c>
      <c r="I1785" s="1" t="s">
        <v>26607</v>
      </c>
      <c r="J1785" s="3" t="s">
        <v>28461</v>
      </c>
      <c r="K1785">
        <v>260</v>
      </c>
      <c r="L1785" s="1" t="s">
        <v>38</v>
      </c>
      <c r="M1785" s="2">
        <v>45038</v>
      </c>
      <c r="N1785" s="1" t="s">
        <v>84</v>
      </c>
      <c r="O1785" s="1" t="s">
        <v>32</v>
      </c>
      <c r="P1785" s="1">
        <f>_3___Healthcare_Data_v1[[#This Row],[Discharge Date]]-_3___Healthcare_Data_v1[[#This Row],[Date of Admission]]</f>
        <v>11</v>
      </c>
      <c r="Q1785" s="1">
        <f>IFERROR(_3___Healthcare_Data_v1[[#This Row],[ Billing Amount ]]/_3___Healthcare_Data_v1[[#This Row],[Days in Hospital]],0)</f>
        <v>2608.0251572727275</v>
      </c>
      <c r="R1785" s="1" t="str">
        <f>IF(_3___Healthcare_Data_v1[[#This Row],[Age]]&gt;60,"Senior",IF(_3___Healthcare_Data_v1[[#This Row],[Age]]&gt;35,"Middle","Young"))</f>
        <v>Senior</v>
      </c>
    </row>
    <row r="1786" spans="1:18" x14ac:dyDescent="0.3">
      <c r="A1786" s="1" t="s">
        <v>5231</v>
      </c>
      <c r="B1786" s="1" t="s">
        <v>26664</v>
      </c>
      <c r="C1786" s="1" t="s">
        <v>16</v>
      </c>
      <c r="D1786" s="1" t="s">
        <v>27</v>
      </c>
      <c r="E1786" s="1" t="s">
        <v>26620</v>
      </c>
      <c r="F1786" s="2">
        <v>44063</v>
      </c>
      <c r="G1786" s="1" t="s">
        <v>5232</v>
      </c>
      <c r="H1786" s="1" t="s">
        <v>5233</v>
      </c>
      <c r="I1786" s="1" t="s">
        <v>26607</v>
      </c>
      <c r="J1786" s="3" t="s">
        <v>28462</v>
      </c>
      <c r="K1786">
        <v>389</v>
      </c>
      <c r="L1786" s="1" t="s">
        <v>38</v>
      </c>
      <c r="M1786" s="2">
        <v>44076</v>
      </c>
      <c r="N1786" s="1" t="s">
        <v>31</v>
      </c>
      <c r="O1786" s="1" t="s">
        <v>44</v>
      </c>
      <c r="P1786" s="1">
        <f>_3___Healthcare_Data_v1[[#This Row],[Discharge Date]]-_3___Healthcare_Data_v1[[#This Row],[Date of Admission]]</f>
        <v>13</v>
      </c>
      <c r="Q1786" s="1">
        <f>IFERROR(_3___Healthcare_Data_v1[[#This Row],[ Billing Amount ]]/_3___Healthcare_Data_v1[[#This Row],[Days in Hospital]],0)</f>
        <v>1380.4553130769232</v>
      </c>
      <c r="R1786" s="1" t="str">
        <f>IF(_3___Healthcare_Data_v1[[#This Row],[Age]]&gt;60,"Senior",IF(_3___Healthcare_Data_v1[[#This Row],[Age]]&gt;35,"Middle","Young"))</f>
        <v>Senior</v>
      </c>
    </row>
    <row r="1787" spans="1:18" x14ac:dyDescent="0.3">
      <c r="A1787" s="1" t="s">
        <v>402</v>
      </c>
      <c r="B1787" s="1" t="s">
        <v>26755</v>
      </c>
      <c r="C1787" s="1" t="s">
        <v>16</v>
      </c>
      <c r="D1787" s="1" t="s">
        <v>229</v>
      </c>
      <c r="E1787" s="1" t="s">
        <v>35</v>
      </c>
      <c r="F1787" s="2">
        <v>45008</v>
      </c>
      <c r="G1787" s="1" t="s">
        <v>5234</v>
      </c>
      <c r="H1787" s="1" t="s">
        <v>5235</v>
      </c>
      <c r="I1787" s="1" t="s">
        <v>52</v>
      </c>
      <c r="J1787" s="3" t="s">
        <v>28463</v>
      </c>
      <c r="K1787">
        <v>462</v>
      </c>
      <c r="L1787" s="1" t="s">
        <v>22</v>
      </c>
      <c r="M1787" s="2">
        <v>45014</v>
      </c>
      <c r="N1787" s="1" t="s">
        <v>23</v>
      </c>
      <c r="O1787" s="1" t="s">
        <v>44</v>
      </c>
      <c r="P1787" s="1">
        <f>_3___Healthcare_Data_v1[[#This Row],[Discharge Date]]-_3___Healthcare_Data_v1[[#This Row],[Date of Admission]]</f>
        <v>6</v>
      </c>
      <c r="Q1787" s="1">
        <f>IFERROR(_3___Healthcare_Data_v1[[#This Row],[ Billing Amount ]]/_3___Healthcare_Data_v1[[#This Row],[Days in Hospital]],0)</f>
        <v>735.96091216666673</v>
      </c>
      <c r="R1787" s="1" t="str">
        <f>IF(_3___Healthcare_Data_v1[[#This Row],[Age]]&gt;60,"Senior",IF(_3___Healthcare_Data_v1[[#This Row],[Age]]&gt;35,"Middle","Young"))</f>
        <v>Senior</v>
      </c>
    </row>
    <row r="1788" spans="1:18" x14ac:dyDescent="0.3">
      <c r="A1788" s="1" t="s">
        <v>5236</v>
      </c>
      <c r="B1788" s="1" t="s">
        <v>26612</v>
      </c>
      <c r="C1788" s="1" t="s">
        <v>26</v>
      </c>
      <c r="D1788" s="1" t="s">
        <v>114</v>
      </c>
      <c r="E1788" s="1" t="s">
        <v>26620</v>
      </c>
      <c r="F1788" s="2">
        <v>44553</v>
      </c>
      <c r="G1788" s="1" t="s">
        <v>5237</v>
      </c>
      <c r="H1788" s="1" t="s">
        <v>5238</v>
      </c>
      <c r="I1788" s="1" t="s">
        <v>21</v>
      </c>
      <c r="J1788" s="3" t="s">
        <v>28464</v>
      </c>
      <c r="K1788">
        <v>296</v>
      </c>
      <c r="L1788" s="1" t="s">
        <v>42</v>
      </c>
      <c r="M1788" s="2">
        <v>44564</v>
      </c>
      <c r="N1788" s="1" t="s">
        <v>84</v>
      </c>
      <c r="O1788" s="1" t="s">
        <v>44</v>
      </c>
      <c r="P1788" s="1">
        <f>_3___Healthcare_Data_v1[[#This Row],[Discharge Date]]-_3___Healthcare_Data_v1[[#This Row],[Date of Admission]]</f>
        <v>11</v>
      </c>
      <c r="Q1788" s="1">
        <f>IFERROR(_3___Healthcare_Data_v1[[#This Row],[ Billing Amount ]]/_3___Healthcare_Data_v1[[#This Row],[Days in Hospital]],0)</f>
        <v>2749.6364918181821</v>
      </c>
      <c r="R1788" s="1" t="str">
        <f>IF(_3___Healthcare_Data_v1[[#This Row],[Age]]&gt;60,"Senior",IF(_3___Healthcare_Data_v1[[#This Row],[Age]]&gt;35,"Middle","Young"))</f>
        <v>Senior</v>
      </c>
    </row>
    <row r="1789" spans="1:18" x14ac:dyDescent="0.3">
      <c r="A1789" s="1" t="s">
        <v>5239</v>
      </c>
      <c r="B1789" s="1" t="s">
        <v>26655</v>
      </c>
      <c r="C1789" s="1" t="s">
        <v>26</v>
      </c>
      <c r="D1789" s="1" t="s">
        <v>62</v>
      </c>
      <c r="E1789" s="1" t="s">
        <v>26620</v>
      </c>
      <c r="F1789" s="2">
        <v>45041</v>
      </c>
      <c r="G1789" s="1" t="s">
        <v>5240</v>
      </c>
      <c r="H1789" s="1" t="s">
        <v>5241</v>
      </c>
      <c r="I1789" s="1" t="s">
        <v>52</v>
      </c>
      <c r="J1789" s="3" t="s">
        <v>28465</v>
      </c>
      <c r="K1789">
        <v>251</v>
      </c>
      <c r="L1789" s="1" t="s">
        <v>22</v>
      </c>
      <c r="M1789" s="2">
        <v>45055</v>
      </c>
      <c r="N1789" s="1" t="s">
        <v>48</v>
      </c>
      <c r="O1789" s="1" t="s">
        <v>24</v>
      </c>
      <c r="P1789" s="1">
        <f>_3___Healthcare_Data_v1[[#This Row],[Discharge Date]]-_3___Healthcare_Data_v1[[#This Row],[Date of Admission]]</f>
        <v>14</v>
      </c>
      <c r="Q1789" s="1">
        <f>IFERROR(_3___Healthcare_Data_v1[[#This Row],[ Billing Amount ]]/_3___Healthcare_Data_v1[[#This Row],[Days in Hospital]],0)</f>
        <v>2219.1279207142857</v>
      </c>
      <c r="R1789" s="1" t="str">
        <f>IF(_3___Healthcare_Data_v1[[#This Row],[Age]]&gt;60,"Senior",IF(_3___Healthcare_Data_v1[[#This Row],[Age]]&gt;35,"Middle","Young"))</f>
        <v>Senior</v>
      </c>
    </row>
    <row r="1790" spans="1:18" x14ac:dyDescent="0.3">
      <c r="A1790" s="1" t="s">
        <v>5242</v>
      </c>
      <c r="B1790" s="1" t="s">
        <v>26723</v>
      </c>
      <c r="C1790" s="1" t="s">
        <v>26</v>
      </c>
      <c r="D1790" s="1" t="s">
        <v>89</v>
      </c>
      <c r="E1790" s="1" t="s">
        <v>69</v>
      </c>
      <c r="F1790" s="2">
        <v>43718</v>
      </c>
      <c r="G1790" s="1" t="s">
        <v>3952</v>
      </c>
      <c r="H1790" s="1" t="s">
        <v>5243</v>
      </c>
      <c r="I1790" s="1" t="s">
        <v>52</v>
      </c>
      <c r="J1790" s="3" t="s">
        <v>28466</v>
      </c>
      <c r="K1790">
        <v>353</v>
      </c>
      <c r="L1790" s="1" t="s">
        <v>38</v>
      </c>
      <c r="M1790" s="2">
        <v>43745</v>
      </c>
      <c r="N1790" s="1" t="s">
        <v>43</v>
      </c>
      <c r="O1790" s="1" t="s">
        <v>24</v>
      </c>
      <c r="P1790" s="1">
        <f>_3___Healthcare_Data_v1[[#This Row],[Discharge Date]]-_3___Healthcare_Data_v1[[#This Row],[Date of Admission]]</f>
        <v>27</v>
      </c>
      <c r="Q1790" s="1">
        <f>IFERROR(_3___Healthcare_Data_v1[[#This Row],[ Billing Amount ]]/_3___Healthcare_Data_v1[[#This Row],[Days in Hospital]],0)</f>
        <v>2661.6947122222223</v>
      </c>
      <c r="R1790" s="1" t="str">
        <f>IF(_3___Healthcare_Data_v1[[#This Row],[Age]]&gt;60,"Senior",IF(_3___Healthcare_Data_v1[[#This Row],[Age]]&gt;35,"Middle","Young"))</f>
        <v>Senior</v>
      </c>
    </row>
    <row r="1791" spans="1:18" x14ac:dyDescent="0.3">
      <c r="A1791" s="1" t="s">
        <v>5244</v>
      </c>
      <c r="B1791" s="1" t="s">
        <v>26967</v>
      </c>
      <c r="C1791" s="1" t="s">
        <v>16</v>
      </c>
      <c r="D1791" s="1" t="s">
        <v>114</v>
      </c>
      <c r="E1791" s="1" t="s">
        <v>18</v>
      </c>
      <c r="F1791" s="2">
        <v>44298</v>
      </c>
      <c r="G1791" s="1" t="s">
        <v>5245</v>
      </c>
      <c r="H1791" s="1" t="s">
        <v>5246</v>
      </c>
      <c r="I1791" s="1" t="s">
        <v>52</v>
      </c>
      <c r="J1791" s="3" t="s">
        <v>28467</v>
      </c>
      <c r="K1791">
        <v>332</v>
      </c>
      <c r="L1791" s="1" t="s">
        <v>38</v>
      </c>
      <c r="M1791" s="2">
        <v>44321</v>
      </c>
      <c r="N1791" s="1" t="s">
        <v>23</v>
      </c>
      <c r="O1791" s="1" t="s">
        <v>24</v>
      </c>
      <c r="P1791" s="1">
        <f>_3___Healthcare_Data_v1[[#This Row],[Discharge Date]]-_3___Healthcare_Data_v1[[#This Row],[Date of Admission]]</f>
        <v>23</v>
      </c>
      <c r="Q1791" s="1">
        <f>IFERROR(_3___Healthcare_Data_v1[[#This Row],[ Billing Amount ]]/_3___Healthcare_Data_v1[[#This Row],[Days in Hospital]],0)</f>
        <v>2561.9794908695653</v>
      </c>
      <c r="R1791" s="1" t="str">
        <f>IF(_3___Healthcare_Data_v1[[#This Row],[Age]]&gt;60,"Senior",IF(_3___Healthcare_Data_v1[[#This Row],[Age]]&gt;35,"Middle","Young"))</f>
        <v>Senior</v>
      </c>
    </row>
    <row r="1792" spans="1:18" x14ac:dyDescent="0.3">
      <c r="A1792" s="1" t="s">
        <v>5247</v>
      </c>
      <c r="B1792" s="1" t="s">
        <v>26697</v>
      </c>
      <c r="C1792" s="1" t="s">
        <v>16</v>
      </c>
      <c r="D1792" s="1" t="s">
        <v>114</v>
      </c>
      <c r="E1792" s="1" t="s">
        <v>18</v>
      </c>
      <c r="F1792" s="2">
        <v>44144</v>
      </c>
      <c r="G1792" s="1" t="s">
        <v>5248</v>
      </c>
      <c r="H1792" s="1" t="s">
        <v>5249</v>
      </c>
      <c r="I1792" s="1" t="s">
        <v>56</v>
      </c>
      <c r="J1792" s="3" t="s">
        <v>28468</v>
      </c>
      <c r="K1792">
        <v>471</v>
      </c>
      <c r="L1792" s="1" t="s">
        <v>38</v>
      </c>
      <c r="M1792" s="2">
        <v>44149</v>
      </c>
      <c r="N1792" s="1" t="s">
        <v>48</v>
      </c>
      <c r="O1792" s="1" t="s">
        <v>44</v>
      </c>
      <c r="P1792" s="1">
        <f>_3___Healthcare_Data_v1[[#This Row],[Discharge Date]]-_3___Healthcare_Data_v1[[#This Row],[Date of Admission]]</f>
        <v>5</v>
      </c>
      <c r="Q1792" s="1">
        <f>IFERROR(_3___Healthcare_Data_v1[[#This Row],[ Billing Amount ]]/_3___Healthcare_Data_v1[[#This Row],[Days in Hospital]],0)</f>
        <v>9482.3102499999986</v>
      </c>
      <c r="R1792" s="1" t="str">
        <f>IF(_3___Healthcare_Data_v1[[#This Row],[Age]]&gt;60,"Senior",IF(_3___Healthcare_Data_v1[[#This Row],[Age]]&gt;35,"Middle","Young"))</f>
        <v>Senior</v>
      </c>
    </row>
    <row r="1793" spans="1:18" x14ac:dyDescent="0.3">
      <c r="A1793" s="1" t="s">
        <v>260</v>
      </c>
      <c r="B1793" s="1" t="s">
        <v>26653</v>
      </c>
      <c r="C1793" s="1" t="s">
        <v>16</v>
      </c>
      <c r="D1793" s="1" t="s">
        <v>114</v>
      </c>
      <c r="E1793" s="1" t="s">
        <v>35</v>
      </c>
      <c r="F1793" s="2">
        <v>44359</v>
      </c>
      <c r="G1793" s="1" t="s">
        <v>5250</v>
      </c>
      <c r="H1793" s="1" t="s">
        <v>5251</v>
      </c>
      <c r="I1793" s="1" t="s">
        <v>26607</v>
      </c>
      <c r="J1793" s="3" t="s">
        <v>28469</v>
      </c>
      <c r="K1793">
        <v>470</v>
      </c>
      <c r="L1793" s="1" t="s">
        <v>38</v>
      </c>
      <c r="M1793" s="2">
        <v>44375</v>
      </c>
      <c r="N1793" s="1" t="s">
        <v>43</v>
      </c>
      <c r="O1793" s="1" t="s">
        <v>44</v>
      </c>
      <c r="P1793" s="1">
        <f>_3___Healthcare_Data_v1[[#This Row],[Discharge Date]]-_3___Healthcare_Data_v1[[#This Row],[Date of Admission]]</f>
        <v>16</v>
      </c>
      <c r="Q1793" s="1">
        <f>IFERROR(_3___Healthcare_Data_v1[[#This Row],[ Billing Amount ]]/_3___Healthcare_Data_v1[[#This Row],[Days in Hospital]],0)</f>
        <v>235.36383581250001</v>
      </c>
      <c r="R1793" s="1" t="str">
        <f>IF(_3___Healthcare_Data_v1[[#This Row],[Age]]&gt;60,"Senior",IF(_3___Healthcare_Data_v1[[#This Row],[Age]]&gt;35,"Middle","Young"))</f>
        <v>Senior</v>
      </c>
    </row>
    <row r="1794" spans="1:18" x14ac:dyDescent="0.3">
      <c r="A1794" s="1" t="s">
        <v>5252</v>
      </c>
      <c r="B1794" s="1" t="s">
        <v>26745</v>
      </c>
      <c r="C1794" s="1" t="s">
        <v>26</v>
      </c>
      <c r="D1794" s="1" t="s">
        <v>17</v>
      </c>
      <c r="E1794" s="1" t="s">
        <v>18</v>
      </c>
      <c r="F1794" s="2">
        <v>43826</v>
      </c>
      <c r="G1794" s="1" t="s">
        <v>5253</v>
      </c>
      <c r="H1794" s="1" t="s">
        <v>612</v>
      </c>
      <c r="I1794" s="1" t="s">
        <v>52</v>
      </c>
      <c r="J1794" s="3" t="s">
        <v>28470</v>
      </c>
      <c r="K1794">
        <v>132</v>
      </c>
      <c r="L1794" s="1" t="s">
        <v>42</v>
      </c>
      <c r="M1794" s="2">
        <v>43846</v>
      </c>
      <c r="N1794" s="1" t="s">
        <v>84</v>
      </c>
      <c r="O1794" s="1" t="s">
        <v>44</v>
      </c>
      <c r="P1794" s="1">
        <f>_3___Healthcare_Data_v1[[#This Row],[Discharge Date]]-_3___Healthcare_Data_v1[[#This Row],[Date of Admission]]</f>
        <v>20</v>
      </c>
      <c r="Q1794" s="1">
        <f>IFERROR(_3___Healthcare_Data_v1[[#This Row],[ Billing Amount ]]/_3___Healthcare_Data_v1[[#This Row],[Days in Hospital]],0)</f>
        <v>395.31073179999999</v>
      </c>
      <c r="R1794" s="1" t="str">
        <f>IF(_3___Healthcare_Data_v1[[#This Row],[Age]]&gt;60,"Senior",IF(_3___Healthcare_Data_v1[[#This Row],[Age]]&gt;35,"Middle","Young"))</f>
        <v>Senior</v>
      </c>
    </row>
    <row r="1795" spans="1:18" x14ac:dyDescent="0.3">
      <c r="A1795" s="1" t="s">
        <v>5254</v>
      </c>
      <c r="B1795" s="1" t="s">
        <v>26714</v>
      </c>
      <c r="C1795" s="1" t="s">
        <v>26</v>
      </c>
      <c r="D1795" s="1" t="s">
        <v>49</v>
      </c>
      <c r="E1795" s="1" t="s">
        <v>69</v>
      </c>
      <c r="F1795" s="2">
        <v>44886</v>
      </c>
      <c r="G1795" s="1" t="s">
        <v>5255</v>
      </c>
      <c r="H1795" s="1" t="s">
        <v>5256</v>
      </c>
      <c r="I1795" s="1" t="s">
        <v>56</v>
      </c>
      <c r="J1795" s="3" t="s">
        <v>28471</v>
      </c>
      <c r="K1795">
        <v>353</v>
      </c>
      <c r="L1795" s="1" t="s">
        <v>38</v>
      </c>
      <c r="M1795" s="2">
        <v>44915</v>
      </c>
      <c r="N1795" s="1" t="s">
        <v>48</v>
      </c>
      <c r="O1795" s="1" t="s">
        <v>24</v>
      </c>
      <c r="P1795" s="1">
        <f>_3___Healthcare_Data_v1[[#This Row],[Discharge Date]]-_3___Healthcare_Data_v1[[#This Row],[Date of Admission]]</f>
        <v>29</v>
      </c>
      <c r="Q1795" s="1">
        <f>IFERROR(_3___Healthcare_Data_v1[[#This Row],[ Billing Amount ]]/_3___Healthcare_Data_v1[[#This Row],[Days in Hospital]],0)</f>
        <v>126.63098058620689</v>
      </c>
      <c r="R1795" s="1" t="str">
        <f>IF(_3___Healthcare_Data_v1[[#This Row],[Age]]&gt;60,"Senior",IF(_3___Healthcare_Data_v1[[#This Row],[Age]]&gt;35,"Middle","Young"))</f>
        <v>Senior</v>
      </c>
    </row>
    <row r="1796" spans="1:18" x14ac:dyDescent="0.3">
      <c r="A1796" s="1" t="s">
        <v>5257</v>
      </c>
      <c r="B1796" s="1" t="s">
        <v>26636</v>
      </c>
      <c r="C1796" s="1" t="s">
        <v>26</v>
      </c>
      <c r="D1796" s="1" t="s">
        <v>27</v>
      </c>
      <c r="E1796" s="1" t="s">
        <v>28</v>
      </c>
      <c r="F1796" s="2">
        <v>44001</v>
      </c>
      <c r="G1796" s="1" t="s">
        <v>5258</v>
      </c>
      <c r="H1796" s="1" t="s">
        <v>5259</v>
      </c>
      <c r="I1796" s="1" t="s">
        <v>60</v>
      </c>
      <c r="J1796" s="3" t="s">
        <v>28472</v>
      </c>
      <c r="K1796">
        <v>399</v>
      </c>
      <c r="L1796" s="1" t="s">
        <v>38</v>
      </c>
      <c r="M1796" s="2">
        <v>44006</v>
      </c>
      <c r="N1796" s="1" t="s">
        <v>43</v>
      </c>
      <c r="O1796" s="1" t="s">
        <v>24</v>
      </c>
      <c r="P1796" s="1">
        <f>_3___Healthcare_Data_v1[[#This Row],[Discharge Date]]-_3___Healthcare_Data_v1[[#This Row],[Date of Admission]]</f>
        <v>5</v>
      </c>
      <c r="Q1796" s="1">
        <f>IFERROR(_3___Healthcare_Data_v1[[#This Row],[ Billing Amount ]]/_3___Healthcare_Data_v1[[#This Row],[Days in Hospital]],0)</f>
        <v>3341.9597479999998</v>
      </c>
      <c r="R1796" s="1" t="str">
        <f>IF(_3___Healthcare_Data_v1[[#This Row],[Age]]&gt;60,"Senior",IF(_3___Healthcare_Data_v1[[#This Row],[Age]]&gt;35,"Middle","Young"))</f>
        <v>Senior</v>
      </c>
    </row>
    <row r="1797" spans="1:18" x14ac:dyDescent="0.3">
      <c r="A1797" s="1" t="s">
        <v>5260</v>
      </c>
      <c r="B1797" s="1" t="s">
        <v>26994</v>
      </c>
      <c r="C1797" s="1" t="s">
        <v>16</v>
      </c>
      <c r="D1797" s="1" t="s">
        <v>114</v>
      </c>
      <c r="E1797" s="1" t="s">
        <v>28</v>
      </c>
      <c r="F1797" s="2">
        <v>44830</v>
      </c>
      <c r="G1797" s="1" t="s">
        <v>5261</v>
      </c>
      <c r="H1797" s="1" t="s">
        <v>5262</v>
      </c>
      <c r="I1797" s="1" t="s">
        <v>26607</v>
      </c>
      <c r="J1797" s="3" t="s">
        <v>28473</v>
      </c>
      <c r="K1797">
        <v>253</v>
      </c>
      <c r="L1797" s="1" t="s">
        <v>42</v>
      </c>
      <c r="M1797" s="2">
        <v>44855</v>
      </c>
      <c r="N1797" s="1" t="s">
        <v>43</v>
      </c>
      <c r="O1797" s="1" t="s">
        <v>24</v>
      </c>
      <c r="P1797" s="1">
        <f>_3___Healthcare_Data_v1[[#This Row],[Discharge Date]]-_3___Healthcare_Data_v1[[#This Row],[Date of Admission]]</f>
        <v>25</v>
      </c>
      <c r="Q1797" s="1">
        <f>IFERROR(_3___Healthcare_Data_v1[[#This Row],[ Billing Amount ]]/_3___Healthcare_Data_v1[[#This Row],[Days in Hospital]],0)</f>
        <v>1355.0764984</v>
      </c>
      <c r="R1797" s="1" t="str">
        <f>IF(_3___Healthcare_Data_v1[[#This Row],[Age]]&gt;60,"Senior",IF(_3___Healthcare_Data_v1[[#This Row],[Age]]&gt;35,"Middle","Young"))</f>
        <v>Senior</v>
      </c>
    </row>
    <row r="1798" spans="1:18" x14ac:dyDescent="0.3">
      <c r="A1798" s="1" t="s">
        <v>5263</v>
      </c>
      <c r="B1798" s="1" t="s">
        <v>26737</v>
      </c>
      <c r="C1798" s="1" t="s">
        <v>26</v>
      </c>
      <c r="D1798" s="1" t="s">
        <v>17</v>
      </c>
      <c r="E1798" s="1" t="s">
        <v>18</v>
      </c>
      <c r="F1798" s="2">
        <v>44250</v>
      </c>
      <c r="G1798" s="1" t="s">
        <v>5264</v>
      </c>
      <c r="H1798" s="1" t="s">
        <v>5265</v>
      </c>
      <c r="I1798" s="1" t="s">
        <v>60</v>
      </c>
      <c r="J1798" s="3" t="s">
        <v>28474</v>
      </c>
      <c r="K1798">
        <v>481</v>
      </c>
      <c r="L1798" s="1" t="s">
        <v>42</v>
      </c>
      <c r="M1798" s="2">
        <v>44261</v>
      </c>
      <c r="N1798" s="1" t="s">
        <v>84</v>
      </c>
      <c r="O1798" s="1" t="s">
        <v>24</v>
      </c>
      <c r="P1798" s="1">
        <f>_3___Healthcare_Data_v1[[#This Row],[Discharge Date]]-_3___Healthcare_Data_v1[[#This Row],[Date of Admission]]</f>
        <v>11</v>
      </c>
      <c r="Q1798" s="1">
        <f>IFERROR(_3___Healthcare_Data_v1[[#This Row],[ Billing Amount ]]/_3___Healthcare_Data_v1[[#This Row],[Days in Hospital]],0)</f>
        <v>3425.1201890909088</v>
      </c>
      <c r="R1798" s="1" t="str">
        <f>IF(_3___Healthcare_Data_v1[[#This Row],[Age]]&gt;60,"Senior",IF(_3___Healthcare_Data_v1[[#This Row],[Age]]&gt;35,"Middle","Young"))</f>
        <v>Senior</v>
      </c>
    </row>
    <row r="1799" spans="1:18" x14ac:dyDescent="0.3">
      <c r="A1799" s="1" t="s">
        <v>5266</v>
      </c>
      <c r="B1799" s="1" t="s">
        <v>26679</v>
      </c>
      <c r="C1799" s="1" t="s">
        <v>26</v>
      </c>
      <c r="D1799" s="1" t="s">
        <v>34</v>
      </c>
      <c r="E1799" s="1" t="s">
        <v>26620</v>
      </c>
      <c r="F1799" s="2">
        <v>44941</v>
      </c>
      <c r="G1799" s="1" t="s">
        <v>5267</v>
      </c>
      <c r="H1799" s="1" t="s">
        <v>5268</v>
      </c>
      <c r="I1799" s="1" t="s">
        <v>60</v>
      </c>
      <c r="J1799" s="3" t="s">
        <v>28475</v>
      </c>
      <c r="K1799">
        <v>450</v>
      </c>
      <c r="L1799" s="1" t="s">
        <v>38</v>
      </c>
      <c r="M1799" s="2">
        <v>44951</v>
      </c>
      <c r="N1799" s="1" t="s">
        <v>23</v>
      </c>
      <c r="O1799" s="1" t="s">
        <v>44</v>
      </c>
      <c r="P1799" s="1">
        <f>_3___Healthcare_Data_v1[[#This Row],[Discharge Date]]-_3___Healthcare_Data_v1[[#This Row],[Date of Admission]]</f>
        <v>10</v>
      </c>
      <c r="Q1799" s="1">
        <f>IFERROR(_3___Healthcare_Data_v1[[#This Row],[ Billing Amount ]]/_3___Healthcare_Data_v1[[#This Row],[Days in Hospital]],0)</f>
        <v>1392.9788739999999</v>
      </c>
      <c r="R1799" s="1" t="str">
        <f>IF(_3___Healthcare_Data_v1[[#This Row],[Age]]&gt;60,"Senior",IF(_3___Healthcare_Data_v1[[#This Row],[Age]]&gt;35,"Middle","Young"))</f>
        <v>Senior</v>
      </c>
    </row>
    <row r="1800" spans="1:18" x14ac:dyDescent="0.3">
      <c r="A1800" s="1" t="s">
        <v>5269</v>
      </c>
      <c r="B1800" s="1" t="s">
        <v>26755</v>
      </c>
      <c r="C1800" s="1" t="s">
        <v>16</v>
      </c>
      <c r="D1800" s="1" t="s">
        <v>34</v>
      </c>
      <c r="E1800" s="1" t="s">
        <v>26620</v>
      </c>
      <c r="F1800" s="2">
        <v>43521</v>
      </c>
      <c r="G1800" s="1" t="s">
        <v>5270</v>
      </c>
      <c r="H1800" s="1" t="s">
        <v>5271</v>
      </c>
      <c r="I1800" s="1" t="s">
        <v>26607</v>
      </c>
      <c r="J1800" s="3" t="s">
        <v>28476</v>
      </c>
      <c r="K1800">
        <v>431</v>
      </c>
      <c r="L1800" s="1" t="s">
        <v>22</v>
      </c>
      <c r="M1800" s="2">
        <v>43527</v>
      </c>
      <c r="N1800" s="1" t="s">
        <v>43</v>
      </c>
      <c r="O1800" s="1" t="s">
        <v>32</v>
      </c>
      <c r="P1800" s="1">
        <f>_3___Healthcare_Data_v1[[#This Row],[Discharge Date]]-_3___Healthcare_Data_v1[[#This Row],[Date of Admission]]</f>
        <v>6</v>
      </c>
      <c r="Q1800" s="1">
        <f>IFERROR(_3___Healthcare_Data_v1[[#This Row],[ Billing Amount ]]/_3___Healthcare_Data_v1[[#This Row],[Days in Hospital]],0)</f>
        <v>1837.7923166666667</v>
      </c>
      <c r="R1800" s="1" t="str">
        <f>IF(_3___Healthcare_Data_v1[[#This Row],[Age]]&gt;60,"Senior",IF(_3___Healthcare_Data_v1[[#This Row],[Age]]&gt;35,"Middle","Young"))</f>
        <v>Senior</v>
      </c>
    </row>
    <row r="1801" spans="1:18" x14ac:dyDescent="0.3">
      <c r="A1801" s="1" t="s">
        <v>5272</v>
      </c>
      <c r="B1801" s="1" t="s">
        <v>26622</v>
      </c>
      <c r="C1801" s="1" t="s">
        <v>16</v>
      </c>
      <c r="D1801" s="1" t="s">
        <v>17</v>
      </c>
      <c r="E1801" s="1" t="s">
        <v>26615</v>
      </c>
      <c r="F1801" s="2">
        <v>44679</v>
      </c>
      <c r="G1801" s="1" t="s">
        <v>5273</v>
      </c>
      <c r="H1801" s="1" t="s">
        <v>5274</v>
      </c>
      <c r="I1801" s="1" t="s">
        <v>21</v>
      </c>
      <c r="J1801" s="3" t="s">
        <v>28477</v>
      </c>
      <c r="K1801">
        <v>271</v>
      </c>
      <c r="L1801" s="1" t="s">
        <v>38</v>
      </c>
      <c r="M1801" s="2">
        <v>44704</v>
      </c>
      <c r="N1801" s="1" t="s">
        <v>84</v>
      </c>
      <c r="O1801" s="1" t="s">
        <v>32</v>
      </c>
      <c r="P1801" s="1">
        <f>_3___Healthcare_Data_v1[[#This Row],[Discharge Date]]-_3___Healthcare_Data_v1[[#This Row],[Date of Admission]]</f>
        <v>25</v>
      </c>
      <c r="Q1801" s="1">
        <f>IFERROR(_3___Healthcare_Data_v1[[#This Row],[ Billing Amount ]]/_3___Healthcare_Data_v1[[#This Row],[Days in Hospital]],0)</f>
        <v>228.4855962</v>
      </c>
      <c r="R1801" s="1" t="str">
        <f>IF(_3___Healthcare_Data_v1[[#This Row],[Age]]&gt;60,"Senior",IF(_3___Healthcare_Data_v1[[#This Row],[Age]]&gt;35,"Middle","Young"))</f>
        <v>Senior</v>
      </c>
    </row>
    <row r="1802" spans="1:18" x14ac:dyDescent="0.3">
      <c r="A1802" s="1" t="s">
        <v>5275</v>
      </c>
      <c r="B1802" s="1" t="s">
        <v>26958</v>
      </c>
      <c r="C1802" s="1" t="s">
        <v>26</v>
      </c>
      <c r="D1802" s="1" t="s">
        <v>89</v>
      </c>
      <c r="E1802" s="1" t="s">
        <v>69</v>
      </c>
      <c r="F1802" s="2">
        <v>43798</v>
      </c>
      <c r="G1802" s="1" t="s">
        <v>5276</v>
      </c>
      <c r="H1802" s="1" t="s">
        <v>5277</v>
      </c>
      <c r="I1802" s="1" t="s">
        <v>60</v>
      </c>
      <c r="J1802" s="3" t="s">
        <v>28478</v>
      </c>
      <c r="K1802">
        <v>433</v>
      </c>
      <c r="L1802" s="1" t="s">
        <v>38</v>
      </c>
      <c r="M1802" s="2">
        <v>43821</v>
      </c>
      <c r="N1802" s="1" t="s">
        <v>48</v>
      </c>
      <c r="O1802" s="1" t="s">
        <v>32</v>
      </c>
      <c r="P1802" s="1">
        <f>_3___Healthcare_Data_v1[[#This Row],[Discharge Date]]-_3___Healthcare_Data_v1[[#This Row],[Date of Admission]]</f>
        <v>23</v>
      </c>
      <c r="Q1802" s="1">
        <f>IFERROR(_3___Healthcare_Data_v1[[#This Row],[ Billing Amount ]]/_3___Healthcare_Data_v1[[#This Row],[Days in Hospital]],0)</f>
        <v>2389.8111595652172</v>
      </c>
      <c r="R1802" s="1" t="str">
        <f>IF(_3___Healthcare_Data_v1[[#This Row],[Age]]&gt;60,"Senior",IF(_3___Healthcare_Data_v1[[#This Row],[Age]]&gt;35,"Middle","Young"))</f>
        <v>Senior</v>
      </c>
    </row>
    <row r="1803" spans="1:18" x14ac:dyDescent="0.3">
      <c r="A1803" s="1" t="s">
        <v>5278</v>
      </c>
      <c r="B1803" s="1" t="s">
        <v>26638</v>
      </c>
      <c r="C1803" s="1" t="s">
        <v>26</v>
      </c>
      <c r="D1803" s="1" t="s">
        <v>34</v>
      </c>
      <c r="E1803" s="1" t="s">
        <v>28</v>
      </c>
      <c r="F1803" s="2">
        <v>43409</v>
      </c>
      <c r="G1803" s="1" t="s">
        <v>5279</v>
      </c>
      <c r="H1803" s="1" t="s">
        <v>5280</v>
      </c>
      <c r="I1803" s="1" t="s">
        <v>56</v>
      </c>
      <c r="J1803" s="3" t="s">
        <v>28479</v>
      </c>
      <c r="K1803">
        <v>178</v>
      </c>
      <c r="L1803" s="1" t="s">
        <v>42</v>
      </c>
      <c r="M1803" s="2">
        <v>43438</v>
      </c>
      <c r="N1803" s="1" t="s">
        <v>48</v>
      </c>
      <c r="O1803" s="1" t="s">
        <v>24</v>
      </c>
      <c r="P1803" s="1">
        <f>_3___Healthcare_Data_v1[[#This Row],[Discharge Date]]-_3___Healthcare_Data_v1[[#This Row],[Date of Admission]]</f>
        <v>29</v>
      </c>
      <c r="Q1803" s="1">
        <f>IFERROR(_3___Healthcare_Data_v1[[#This Row],[ Billing Amount ]]/_3___Healthcare_Data_v1[[#This Row],[Days in Hospital]],0)</f>
        <v>1071.3560231034483</v>
      </c>
      <c r="R1803" s="1" t="str">
        <f>IF(_3___Healthcare_Data_v1[[#This Row],[Age]]&gt;60,"Senior",IF(_3___Healthcare_Data_v1[[#This Row],[Age]]&gt;35,"Middle","Young"))</f>
        <v>Senior</v>
      </c>
    </row>
    <row r="1804" spans="1:18" x14ac:dyDescent="0.3">
      <c r="A1804" s="1" t="s">
        <v>5281</v>
      </c>
      <c r="B1804" s="1" t="s">
        <v>26657</v>
      </c>
      <c r="C1804" s="1" t="s">
        <v>26</v>
      </c>
      <c r="D1804" s="1" t="s">
        <v>49</v>
      </c>
      <c r="E1804" s="1" t="s">
        <v>28</v>
      </c>
      <c r="F1804" s="2">
        <v>44546</v>
      </c>
      <c r="G1804" s="1" t="s">
        <v>5282</v>
      </c>
      <c r="H1804" s="1" t="s">
        <v>5283</v>
      </c>
      <c r="I1804" s="1" t="s">
        <v>52</v>
      </c>
      <c r="J1804" s="3" t="s">
        <v>28480</v>
      </c>
      <c r="K1804">
        <v>184</v>
      </c>
      <c r="L1804" s="1" t="s">
        <v>42</v>
      </c>
      <c r="M1804" s="2">
        <v>44566</v>
      </c>
      <c r="N1804" s="1" t="s">
        <v>84</v>
      </c>
      <c r="O1804" s="1" t="s">
        <v>24</v>
      </c>
      <c r="P1804" s="1">
        <f>_3___Healthcare_Data_v1[[#This Row],[Discharge Date]]-_3___Healthcare_Data_v1[[#This Row],[Date of Admission]]</f>
        <v>20</v>
      </c>
      <c r="Q1804" s="1">
        <f>IFERROR(_3___Healthcare_Data_v1[[#This Row],[ Billing Amount ]]/_3___Healthcare_Data_v1[[#This Row],[Days in Hospital]],0)</f>
        <v>1030.3805035</v>
      </c>
      <c r="R1804" s="1" t="str">
        <f>IF(_3___Healthcare_Data_v1[[#This Row],[Age]]&gt;60,"Senior",IF(_3___Healthcare_Data_v1[[#This Row],[Age]]&gt;35,"Middle","Young"))</f>
        <v>Senior</v>
      </c>
    </row>
    <row r="1805" spans="1:18" x14ac:dyDescent="0.3">
      <c r="A1805" s="1" t="s">
        <v>5284</v>
      </c>
      <c r="B1805" s="1" t="s">
        <v>26666</v>
      </c>
      <c r="C1805" s="1" t="s">
        <v>16</v>
      </c>
      <c r="D1805" s="1" t="s">
        <v>89</v>
      </c>
      <c r="E1805" s="1" t="s">
        <v>28</v>
      </c>
      <c r="F1805" s="2">
        <v>44940</v>
      </c>
      <c r="G1805" s="1" t="s">
        <v>5285</v>
      </c>
      <c r="H1805" s="1" t="s">
        <v>5286</v>
      </c>
      <c r="I1805" s="1" t="s">
        <v>52</v>
      </c>
      <c r="J1805" s="3" t="s">
        <v>28481</v>
      </c>
      <c r="K1805">
        <v>366</v>
      </c>
      <c r="L1805" s="1" t="s">
        <v>38</v>
      </c>
      <c r="M1805" s="2">
        <v>44951</v>
      </c>
      <c r="N1805" s="1" t="s">
        <v>84</v>
      </c>
      <c r="O1805" s="1" t="s">
        <v>44</v>
      </c>
      <c r="P1805" s="1">
        <f>_3___Healthcare_Data_v1[[#This Row],[Discharge Date]]-_3___Healthcare_Data_v1[[#This Row],[Date of Admission]]</f>
        <v>11</v>
      </c>
      <c r="Q1805" s="1">
        <f>IFERROR(_3___Healthcare_Data_v1[[#This Row],[ Billing Amount ]]/_3___Healthcare_Data_v1[[#This Row],[Days in Hospital]],0)</f>
        <v>209.02047899999999</v>
      </c>
      <c r="R1805" s="1" t="str">
        <f>IF(_3___Healthcare_Data_v1[[#This Row],[Age]]&gt;60,"Senior",IF(_3___Healthcare_Data_v1[[#This Row],[Age]]&gt;35,"Middle","Young"))</f>
        <v>Senior</v>
      </c>
    </row>
    <row r="1806" spans="1:18" x14ac:dyDescent="0.3">
      <c r="A1806" s="1" t="s">
        <v>5287</v>
      </c>
      <c r="B1806" s="1" t="s">
        <v>26732</v>
      </c>
      <c r="C1806" s="1" t="s">
        <v>26</v>
      </c>
      <c r="D1806" s="1" t="s">
        <v>62</v>
      </c>
      <c r="E1806" s="1" t="s">
        <v>69</v>
      </c>
      <c r="F1806" s="2">
        <v>45159</v>
      </c>
      <c r="G1806" s="1" t="s">
        <v>5288</v>
      </c>
      <c r="H1806" s="1" t="s">
        <v>5289</v>
      </c>
      <c r="I1806" s="1" t="s">
        <v>26607</v>
      </c>
      <c r="J1806" s="3" t="s">
        <v>28482</v>
      </c>
      <c r="K1806">
        <v>375</v>
      </c>
      <c r="L1806" s="1" t="s">
        <v>22</v>
      </c>
      <c r="M1806" s="2">
        <v>45174</v>
      </c>
      <c r="N1806" s="1" t="s">
        <v>84</v>
      </c>
      <c r="O1806" s="1" t="s">
        <v>32</v>
      </c>
      <c r="P1806" s="1">
        <f>_3___Healthcare_Data_v1[[#This Row],[Discharge Date]]-_3___Healthcare_Data_v1[[#This Row],[Date of Admission]]</f>
        <v>15</v>
      </c>
      <c r="Q1806" s="1">
        <f>IFERROR(_3___Healthcare_Data_v1[[#This Row],[ Billing Amount ]]/_3___Healthcare_Data_v1[[#This Row],[Days in Hospital]],0)</f>
        <v>1040.38375</v>
      </c>
      <c r="R1806" s="1" t="str">
        <f>IF(_3___Healthcare_Data_v1[[#This Row],[Age]]&gt;60,"Senior",IF(_3___Healthcare_Data_v1[[#This Row],[Age]]&gt;35,"Middle","Young"))</f>
        <v>Senior</v>
      </c>
    </row>
    <row r="1807" spans="1:18" x14ac:dyDescent="0.3">
      <c r="A1807" s="1" t="s">
        <v>5290</v>
      </c>
      <c r="B1807" s="1" t="s">
        <v>26617</v>
      </c>
      <c r="C1807" s="1" t="s">
        <v>16</v>
      </c>
      <c r="D1807" s="1" t="s">
        <v>17</v>
      </c>
      <c r="E1807" s="1" t="s">
        <v>26615</v>
      </c>
      <c r="F1807" s="2">
        <v>43721</v>
      </c>
      <c r="G1807" s="1" t="s">
        <v>5291</v>
      </c>
      <c r="H1807" s="1" t="s">
        <v>5292</v>
      </c>
      <c r="I1807" s="1" t="s">
        <v>52</v>
      </c>
      <c r="J1807" s="3" t="s">
        <v>28483</v>
      </c>
      <c r="K1807">
        <v>326</v>
      </c>
      <c r="L1807" s="1" t="s">
        <v>22</v>
      </c>
      <c r="M1807" s="2">
        <v>43736</v>
      </c>
      <c r="N1807" s="1" t="s">
        <v>43</v>
      </c>
      <c r="O1807" s="1" t="s">
        <v>24</v>
      </c>
      <c r="P1807" s="1">
        <f>_3___Healthcare_Data_v1[[#This Row],[Discharge Date]]-_3___Healthcare_Data_v1[[#This Row],[Date of Admission]]</f>
        <v>15</v>
      </c>
      <c r="Q1807" s="1">
        <f>IFERROR(_3___Healthcare_Data_v1[[#This Row],[ Billing Amount ]]/_3___Healthcare_Data_v1[[#This Row],[Days in Hospital]],0)</f>
        <v>2529.0600406666663</v>
      </c>
      <c r="R1807" s="1" t="str">
        <f>IF(_3___Healthcare_Data_v1[[#This Row],[Age]]&gt;60,"Senior",IF(_3___Healthcare_Data_v1[[#This Row],[Age]]&gt;35,"Middle","Young"))</f>
        <v>Senior</v>
      </c>
    </row>
    <row r="1808" spans="1:18" x14ac:dyDescent="0.3">
      <c r="A1808" s="1" t="s">
        <v>5293</v>
      </c>
      <c r="B1808" s="1" t="s">
        <v>26837</v>
      </c>
      <c r="C1808" s="1" t="s">
        <v>16</v>
      </c>
      <c r="D1808" s="1" t="s">
        <v>17</v>
      </c>
      <c r="E1808" s="1" t="s">
        <v>35</v>
      </c>
      <c r="F1808" s="2">
        <v>44823</v>
      </c>
      <c r="G1808" s="1" t="s">
        <v>5294</v>
      </c>
      <c r="H1808" s="1" t="s">
        <v>1611</v>
      </c>
      <c r="I1808" s="1" t="s">
        <v>26607</v>
      </c>
      <c r="J1808" s="3" t="s">
        <v>28484</v>
      </c>
      <c r="K1808">
        <v>337</v>
      </c>
      <c r="L1808" s="1" t="s">
        <v>22</v>
      </c>
      <c r="M1808" s="2">
        <v>44844</v>
      </c>
      <c r="N1808" s="1" t="s">
        <v>48</v>
      </c>
      <c r="O1808" s="1" t="s">
        <v>44</v>
      </c>
      <c r="P1808" s="1">
        <f>_3___Healthcare_Data_v1[[#This Row],[Discharge Date]]-_3___Healthcare_Data_v1[[#This Row],[Date of Admission]]</f>
        <v>21</v>
      </c>
      <c r="Q1808" s="1">
        <f>IFERROR(_3___Healthcare_Data_v1[[#This Row],[ Billing Amount ]]/_3___Healthcare_Data_v1[[#This Row],[Days in Hospital]],0)</f>
        <v>906.46611523809531</v>
      </c>
      <c r="R1808" s="1" t="str">
        <f>IF(_3___Healthcare_Data_v1[[#This Row],[Age]]&gt;60,"Senior",IF(_3___Healthcare_Data_v1[[#This Row],[Age]]&gt;35,"Middle","Young"))</f>
        <v>Senior</v>
      </c>
    </row>
    <row r="1809" spans="1:18" x14ac:dyDescent="0.3">
      <c r="A1809" s="1" t="s">
        <v>5295</v>
      </c>
      <c r="B1809" s="1" t="s">
        <v>26866</v>
      </c>
      <c r="C1809" s="1" t="s">
        <v>26</v>
      </c>
      <c r="D1809" s="1" t="s">
        <v>229</v>
      </c>
      <c r="E1809" s="1" t="s">
        <v>35</v>
      </c>
      <c r="F1809" s="2">
        <v>43663</v>
      </c>
      <c r="G1809" s="1" t="s">
        <v>5296</v>
      </c>
      <c r="H1809" s="1" t="s">
        <v>5297</v>
      </c>
      <c r="I1809" s="1" t="s">
        <v>56</v>
      </c>
      <c r="J1809" s="3" t="s">
        <v>28485</v>
      </c>
      <c r="K1809">
        <v>270</v>
      </c>
      <c r="L1809" s="1" t="s">
        <v>38</v>
      </c>
      <c r="M1809" s="2">
        <v>43677</v>
      </c>
      <c r="N1809" s="1" t="s">
        <v>23</v>
      </c>
      <c r="O1809" s="1" t="s">
        <v>32</v>
      </c>
      <c r="P1809" s="1">
        <f>_3___Healthcare_Data_v1[[#This Row],[Discharge Date]]-_3___Healthcare_Data_v1[[#This Row],[Date of Admission]]</f>
        <v>14</v>
      </c>
      <c r="Q1809" s="1">
        <f>IFERROR(_3___Healthcare_Data_v1[[#This Row],[ Billing Amount ]]/_3___Healthcare_Data_v1[[#This Row],[Days in Hospital]],0)</f>
        <v>197.59313649999999</v>
      </c>
      <c r="R1809" s="1" t="str">
        <f>IF(_3___Healthcare_Data_v1[[#This Row],[Age]]&gt;60,"Senior",IF(_3___Healthcare_Data_v1[[#This Row],[Age]]&gt;35,"Middle","Young"))</f>
        <v>Senior</v>
      </c>
    </row>
    <row r="1810" spans="1:18" x14ac:dyDescent="0.3">
      <c r="A1810" s="1" t="s">
        <v>5298</v>
      </c>
      <c r="B1810" s="1" t="s">
        <v>26655</v>
      </c>
      <c r="C1810" s="1" t="s">
        <v>16</v>
      </c>
      <c r="D1810" s="1" t="s">
        <v>27</v>
      </c>
      <c r="E1810" s="1" t="s">
        <v>18</v>
      </c>
      <c r="F1810" s="2">
        <v>43443</v>
      </c>
      <c r="G1810" s="1" t="s">
        <v>5299</v>
      </c>
      <c r="H1810" s="1" t="s">
        <v>5300</v>
      </c>
      <c r="I1810" s="1" t="s">
        <v>26607</v>
      </c>
      <c r="J1810" s="3" t="s">
        <v>28486</v>
      </c>
      <c r="K1810">
        <v>276</v>
      </c>
      <c r="L1810" s="1" t="s">
        <v>38</v>
      </c>
      <c r="M1810" s="2">
        <v>43473</v>
      </c>
      <c r="N1810" s="1" t="s">
        <v>23</v>
      </c>
      <c r="O1810" s="1" t="s">
        <v>24</v>
      </c>
      <c r="P1810" s="1">
        <f>_3___Healthcare_Data_v1[[#This Row],[Discharge Date]]-_3___Healthcare_Data_v1[[#This Row],[Date of Admission]]</f>
        <v>30</v>
      </c>
      <c r="Q1810" s="1">
        <f>IFERROR(_3___Healthcare_Data_v1[[#This Row],[ Billing Amount ]]/_3___Healthcare_Data_v1[[#This Row],[Days in Hospital]],0)</f>
        <v>141.01277870000001</v>
      </c>
      <c r="R1810" s="1" t="str">
        <f>IF(_3___Healthcare_Data_v1[[#This Row],[Age]]&gt;60,"Senior",IF(_3___Healthcare_Data_v1[[#This Row],[Age]]&gt;35,"Middle","Young"))</f>
        <v>Senior</v>
      </c>
    </row>
    <row r="1811" spans="1:18" x14ac:dyDescent="0.3">
      <c r="A1811" s="1" t="s">
        <v>5301</v>
      </c>
      <c r="B1811" s="1" t="s">
        <v>26704</v>
      </c>
      <c r="C1811" s="1" t="s">
        <v>26</v>
      </c>
      <c r="D1811" s="1" t="s">
        <v>62</v>
      </c>
      <c r="E1811" s="1" t="s">
        <v>28</v>
      </c>
      <c r="F1811" s="2">
        <v>44731</v>
      </c>
      <c r="G1811" s="1" t="s">
        <v>5302</v>
      </c>
      <c r="H1811" s="1" t="s">
        <v>5303</v>
      </c>
      <c r="I1811" s="1" t="s">
        <v>52</v>
      </c>
      <c r="J1811" s="3" t="s">
        <v>28487</v>
      </c>
      <c r="K1811">
        <v>435</v>
      </c>
      <c r="L1811" s="1" t="s">
        <v>38</v>
      </c>
      <c r="M1811" s="2">
        <v>44733</v>
      </c>
      <c r="N1811" s="1" t="s">
        <v>31</v>
      </c>
      <c r="O1811" s="1" t="s">
        <v>44</v>
      </c>
      <c r="P1811" s="1">
        <f>_3___Healthcare_Data_v1[[#This Row],[Discharge Date]]-_3___Healthcare_Data_v1[[#This Row],[Date of Admission]]</f>
        <v>2</v>
      </c>
      <c r="Q1811" s="1">
        <f>IFERROR(_3___Healthcare_Data_v1[[#This Row],[ Billing Amount ]]/_3___Healthcare_Data_v1[[#This Row],[Days in Hospital]],0)</f>
        <v>13096.79666</v>
      </c>
      <c r="R1811" s="1" t="str">
        <f>IF(_3___Healthcare_Data_v1[[#This Row],[Age]]&gt;60,"Senior",IF(_3___Healthcare_Data_v1[[#This Row],[Age]]&gt;35,"Middle","Young"))</f>
        <v>Senior</v>
      </c>
    </row>
    <row r="1812" spans="1:18" x14ac:dyDescent="0.3">
      <c r="A1812" s="1" t="s">
        <v>5304</v>
      </c>
      <c r="B1812" s="1" t="s">
        <v>26850</v>
      </c>
      <c r="C1812" s="1" t="s">
        <v>26</v>
      </c>
      <c r="D1812" s="1" t="s">
        <v>62</v>
      </c>
      <c r="E1812" s="1" t="s">
        <v>28</v>
      </c>
      <c r="F1812" s="2">
        <v>44317</v>
      </c>
      <c r="G1812" s="1" t="s">
        <v>5305</v>
      </c>
      <c r="H1812" s="1" t="s">
        <v>5306</v>
      </c>
      <c r="I1812" s="1" t="s">
        <v>26607</v>
      </c>
      <c r="J1812" s="3" t="s">
        <v>28488</v>
      </c>
      <c r="K1812">
        <v>315</v>
      </c>
      <c r="L1812" s="1" t="s">
        <v>42</v>
      </c>
      <c r="M1812" s="2">
        <v>44343</v>
      </c>
      <c r="N1812" s="1" t="s">
        <v>43</v>
      </c>
      <c r="O1812" s="1" t="s">
        <v>24</v>
      </c>
      <c r="P1812" s="1">
        <f>_3___Healthcare_Data_v1[[#This Row],[Discharge Date]]-_3___Healthcare_Data_v1[[#This Row],[Date of Admission]]</f>
        <v>26</v>
      </c>
      <c r="Q1812" s="1">
        <f>IFERROR(_3___Healthcare_Data_v1[[#This Row],[ Billing Amount ]]/_3___Healthcare_Data_v1[[#This Row],[Days in Hospital]],0)</f>
        <v>407.67048538461535</v>
      </c>
      <c r="R1812" s="1" t="str">
        <f>IF(_3___Healthcare_Data_v1[[#This Row],[Age]]&gt;60,"Senior",IF(_3___Healthcare_Data_v1[[#This Row],[Age]]&gt;35,"Middle","Young"))</f>
        <v>Senior</v>
      </c>
    </row>
    <row r="1813" spans="1:18" x14ac:dyDescent="0.3">
      <c r="A1813" s="1" t="s">
        <v>5307</v>
      </c>
      <c r="B1813" s="1" t="s">
        <v>26668</v>
      </c>
      <c r="C1813" s="1" t="s">
        <v>26</v>
      </c>
      <c r="D1813" s="1" t="s">
        <v>89</v>
      </c>
      <c r="E1813" s="1" t="s">
        <v>69</v>
      </c>
      <c r="F1813" s="2">
        <v>44460</v>
      </c>
      <c r="G1813" s="1" t="s">
        <v>2887</v>
      </c>
      <c r="H1813" s="1" t="s">
        <v>5308</v>
      </c>
      <c r="I1813" s="1" t="s">
        <v>21</v>
      </c>
      <c r="J1813" s="3" t="s">
        <v>28489</v>
      </c>
      <c r="K1813">
        <v>161</v>
      </c>
      <c r="L1813" s="1" t="s">
        <v>38</v>
      </c>
      <c r="M1813" s="2">
        <v>44469</v>
      </c>
      <c r="N1813" s="1" t="s">
        <v>43</v>
      </c>
      <c r="O1813" s="1" t="s">
        <v>24</v>
      </c>
      <c r="P1813" s="1">
        <f>_3___Healthcare_Data_v1[[#This Row],[Discharge Date]]-_3___Healthcare_Data_v1[[#This Row],[Date of Admission]]</f>
        <v>9</v>
      </c>
      <c r="Q1813" s="1">
        <f>IFERROR(_3___Healthcare_Data_v1[[#This Row],[ Billing Amount ]]/_3___Healthcare_Data_v1[[#This Row],[Days in Hospital]],0)</f>
        <v>5223.4711166666666</v>
      </c>
      <c r="R1813" s="1" t="str">
        <f>IF(_3___Healthcare_Data_v1[[#This Row],[Age]]&gt;60,"Senior",IF(_3___Healthcare_Data_v1[[#This Row],[Age]]&gt;35,"Middle","Young"))</f>
        <v>Senior</v>
      </c>
    </row>
    <row r="1814" spans="1:18" x14ac:dyDescent="0.3">
      <c r="A1814" s="1" t="s">
        <v>5309</v>
      </c>
      <c r="B1814" s="1" t="s">
        <v>26958</v>
      </c>
      <c r="C1814" s="1" t="s">
        <v>26</v>
      </c>
      <c r="D1814" s="1" t="s">
        <v>114</v>
      </c>
      <c r="E1814" s="1" t="s">
        <v>28</v>
      </c>
      <c r="F1814" s="2">
        <v>44369</v>
      </c>
      <c r="G1814" s="1" t="s">
        <v>5310</v>
      </c>
      <c r="H1814" s="1" t="s">
        <v>621</v>
      </c>
      <c r="I1814" s="1" t="s">
        <v>56</v>
      </c>
      <c r="J1814" s="3" t="s">
        <v>28490</v>
      </c>
      <c r="K1814">
        <v>226</v>
      </c>
      <c r="L1814" s="1" t="s">
        <v>38</v>
      </c>
      <c r="M1814" s="2">
        <v>44381</v>
      </c>
      <c r="N1814" s="1" t="s">
        <v>43</v>
      </c>
      <c r="O1814" s="1" t="s">
        <v>24</v>
      </c>
      <c r="P1814" s="1">
        <f>_3___Healthcare_Data_v1[[#This Row],[Discharge Date]]-_3___Healthcare_Data_v1[[#This Row],[Date of Admission]]</f>
        <v>12</v>
      </c>
      <c r="Q1814" s="1">
        <f>IFERROR(_3___Healthcare_Data_v1[[#This Row],[ Billing Amount ]]/_3___Healthcare_Data_v1[[#This Row],[Days in Hospital]],0)</f>
        <v>2670.8414575000002</v>
      </c>
      <c r="R1814" s="1" t="str">
        <f>IF(_3___Healthcare_Data_v1[[#This Row],[Age]]&gt;60,"Senior",IF(_3___Healthcare_Data_v1[[#This Row],[Age]]&gt;35,"Middle","Young"))</f>
        <v>Senior</v>
      </c>
    </row>
    <row r="1815" spans="1:18" x14ac:dyDescent="0.3">
      <c r="A1815" s="1" t="s">
        <v>5311</v>
      </c>
      <c r="B1815" s="1" t="s">
        <v>26638</v>
      </c>
      <c r="C1815" s="1" t="s">
        <v>26</v>
      </c>
      <c r="D1815" s="1" t="s">
        <v>27</v>
      </c>
      <c r="E1815" s="1" t="s">
        <v>26620</v>
      </c>
      <c r="F1815" s="2">
        <v>44467</v>
      </c>
      <c r="G1815" s="1" t="s">
        <v>5312</v>
      </c>
      <c r="H1815" s="1" t="s">
        <v>5313</v>
      </c>
      <c r="I1815" s="1" t="s">
        <v>26607</v>
      </c>
      <c r="J1815" s="3" t="s">
        <v>28491</v>
      </c>
      <c r="K1815">
        <v>187</v>
      </c>
      <c r="L1815" s="1" t="s">
        <v>22</v>
      </c>
      <c r="M1815" s="2">
        <v>44488</v>
      </c>
      <c r="N1815" s="1" t="s">
        <v>48</v>
      </c>
      <c r="O1815" s="1" t="s">
        <v>44</v>
      </c>
      <c r="P1815" s="1">
        <f>_3___Healthcare_Data_v1[[#This Row],[Discharge Date]]-_3___Healthcare_Data_v1[[#This Row],[Date of Admission]]</f>
        <v>21</v>
      </c>
      <c r="Q1815" s="1">
        <f>IFERROR(_3___Healthcare_Data_v1[[#This Row],[ Billing Amount ]]/_3___Healthcare_Data_v1[[#This Row],[Days in Hospital]],0)</f>
        <v>1167.4278461904762</v>
      </c>
      <c r="R1815" s="1" t="str">
        <f>IF(_3___Healthcare_Data_v1[[#This Row],[Age]]&gt;60,"Senior",IF(_3___Healthcare_Data_v1[[#This Row],[Age]]&gt;35,"Middle","Young"))</f>
        <v>Senior</v>
      </c>
    </row>
    <row r="1816" spans="1:18" x14ac:dyDescent="0.3">
      <c r="A1816" s="1" t="s">
        <v>5314</v>
      </c>
      <c r="B1816" s="1" t="s">
        <v>26649</v>
      </c>
      <c r="C1816" s="1" t="s">
        <v>16</v>
      </c>
      <c r="D1816" s="1" t="s">
        <v>34</v>
      </c>
      <c r="E1816" s="1" t="s">
        <v>26615</v>
      </c>
      <c r="F1816" s="2">
        <v>44168</v>
      </c>
      <c r="G1816" s="1" t="s">
        <v>5315</v>
      </c>
      <c r="H1816" s="1" t="s">
        <v>5316</v>
      </c>
      <c r="I1816" s="1" t="s">
        <v>26607</v>
      </c>
      <c r="J1816" s="3" t="s">
        <v>28492</v>
      </c>
      <c r="K1816">
        <v>447</v>
      </c>
      <c r="L1816" s="1" t="s">
        <v>22</v>
      </c>
      <c r="M1816" s="2">
        <v>44182</v>
      </c>
      <c r="N1816" s="1" t="s">
        <v>84</v>
      </c>
      <c r="O1816" s="1" t="s">
        <v>24</v>
      </c>
      <c r="P1816" s="1">
        <f>_3___Healthcare_Data_v1[[#This Row],[Discharge Date]]-_3___Healthcare_Data_v1[[#This Row],[Date of Admission]]</f>
        <v>14</v>
      </c>
      <c r="Q1816" s="1">
        <f>IFERROR(_3___Healthcare_Data_v1[[#This Row],[ Billing Amount ]]/_3___Healthcare_Data_v1[[#This Row],[Days in Hospital]],0)</f>
        <v>2667.1444264285715</v>
      </c>
      <c r="R1816" s="1" t="str">
        <f>IF(_3___Healthcare_Data_v1[[#This Row],[Age]]&gt;60,"Senior",IF(_3___Healthcare_Data_v1[[#This Row],[Age]]&gt;35,"Middle","Young"))</f>
        <v>Senior</v>
      </c>
    </row>
    <row r="1817" spans="1:18" x14ac:dyDescent="0.3">
      <c r="A1817" s="1" t="s">
        <v>5317</v>
      </c>
      <c r="B1817" s="1" t="s">
        <v>26619</v>
      </c>
      <c r="C1817" s="1" t="s">
        <v>26</v>
      </c>
      <c r="D1817" s="1" t="s">
        <v>27</v>
      </c>
      <c r="E1817" s="1" t="s">
        <v>26620</v>
      </c>
      <c r="F1817" s="2">
        <v>44988</v>
      </c>
      <c r="G1817" s="1" t="s">
        <v>5318</v>
      </c>
      <c r="H1817" s="1" t="s">
        <v>5319</v>
      </c>
      <c r="I1817" s="1" t="s">
        <v>60</v>
      </c>
      <c r="J1817" s="3" t="s">
        <v>28493</v>
      </c>
      <c r="K1817">
        <v>199</v>
      </c>
      <c r="L1817" s="1" t="s">
        <v>22</v>
      </c>
      <c r="M1817" s="2">
        <v>44994</v>
      </c>
      <c r="N1817" s="1" t="s">
        <v>84</v>
      </c>
      <c r="O1817" s="1" t="s">
        <v>24</v>
      </c>
      <c r="P1817" s="1">
        <f>_3___Healthcare_Data_v1[[#This Row],[Discharge Date]]-_3___Healthcare_Data_v1[[#This Row],[Date of Admission]]</f>
        <v>6</v>
      </c>
      <c r="Q1817" s="1">
        <f>IFERROR(_3___Healthcare_Data_v1[[#This Row],[ Billing Amount ]]/_3___Healthcare_Data_v1[[#This Row],[Days in Hospital]],0)</f>
        <v>5406.2325266666667</v>
      </c>
      <c r="R1817" s="1" t="str">
        <f>IF(_3___Healthcare_Data_v1[[#This Row],[Age]]&gt;60,"Senior",IF(_3___Healthcare_Data_v1[[#This Row],[Age]]&gt;35,"Middle","Young"))</f>
        <v>Senior</v>
      </c>
    </row>
    <row r="1818" spans="1:18" x14ac:dyDescent="0.3">
      <c r="A1818" s="1" t="s">
        <v>5320</v>
      </c>
      <c r="B1818" s="1" t="s">
        <v>26732</v>
      </c>
      <c r="C1818" s="1" t="s">
        <v>16</v>
      </c>
      <c r="D1818" s="1" t="s">
        <v>114</v>
      </c>
      <c r="E1818" s="1" t="s">
        <v>26615</v>
      </c>
      <c r="F1818" s="2">
        <v>44871</v>
      </c>
      <c r="G1818" s="1" t="s">
        <v>5321</v>
      </c>
      <c r="H1818" s="1" t="s">
        <v>3183</v>
      </c>
      <c r="I1818" s="1" t="s">
        <v>60</v>
      </c>
      <c r="J1818" s="3" t="s">
        <v>28494</v>
      </c>
      <c r="K1818">
        <v>139</v>
      </c>
      <c r="L1818" s="1" t="s">
        <v>42</v>
      </c>
      <c r="M1818" s="2">
        <v>44891</v>
      </c>
      <c r="N1818" s="1" t="s">
        <v>31</v>
      </c>
      <c r="O1818" s="1" t="s">
        <v>44</v>
      </c>
      <c r="P1818" s="1">
        <f>_3___Healthcare_Data_v1[[#This Row],[Discharge Date]]-_3___Healthcare_Data_v1[[#This Row],[Date of Admission]]</f>
        <v>20</v>
      </c>
      <c r="Q1818" s="1">
        <f>IFERROR(_3___Healthcare_Data_v1[[#This Row],[ Billing Amount ]]/_3___Healthcare_Data_v1[[#This Row],[Days in Hospital]],0)</f>
        <v>1955.1737604999998</v>
      </c>
      <c r="R1818" s="1" t="str">
        <f>IF(_3___Healthcare_Data_v1[[#This Row],[Age]]&gt;60,"Senior",IF(_3___Healthcare_Data_v1[[#This Row],[Age]]&gt;35,"Middle","Young"))</f>
        <v>Senior</v>
      </c>
    </row>
    <row r="1819" spans="1:18" x14ac:dyDescent="0.3">
      <c r="A1819" s="1" t="s">
        <v>5322</v>
      </c>
      <c r="B1819" s="1" t="s">
        <v>26668</v>
      </c>
      <c r="C1819" s="1" t="s">
        <v>16</v>
      </c>
      <c r="D1819" s="1" t="s">
        <v>89</v>
      </c>
      <c r="E1819" s="1" t="s">
        <v>69</v>
      </c>
      <c r="F1819" s="2">
        <v>43846</v>
      </c>
      <c r="G1819" s="1" t="s">
        <v>5323</v>
      </c>
      <c r="H1819" s="1" t="s">
        <v>5324</v>
      </c>
      <c r="I1819" s="1" t="s">
        <v>21</v>
      </c>
      <c r="J1819" s="3" t="s">
        <v>28495</v>
      </c>
      <c r="K1819">
        <v>127</v>
      </c>
      <c r="L1819" s="1" t="s">
        <v>38</v>
      </c>
      <c r="M1819" s="2">
        <v>43853</v>
      </c>
      <c r="N1819" s="1" t="s">
        <v>48</v>
      </c>
      <c r="O1819" s="1" t="s">
        <v>32</v>
      </c>
      <c r="P1819" s="1">
        <f>_3___Healthcare_Data_v1[[#This Row],[Discharge Date]]-_3___Healthcare_Data_v1[[#This Row],[Date of Admission]]</f>
        <v>7</v>
      </c>
      <c r="Q1819" s="1">
        <f>IFERROR(_3___Healthcare_Data_v1[[#This Row],[ Billing Amount ]]/_3___Healthcare_Data_v1[[#This Row],[Days in Hospital]],0)</f>
        <v>1778.6494928571428</v>
      </c>
      <c r="R1819" s="1" t="str">
        <f>IF(_3___Healthcare_Data_v1[[#This Row],[Age]]&gt;60,"Senior",IF(_3___Healthcare_Data_v1[[#This Row],[Age]]&gt;35,"Middle","Young"))</f>
        <v>Senior</v>
      </c>
    </row>
    <row r="1820" spans="1:18" x14ac:dyDescent="0.3">
      <c r="A1820" s="1" t="s">
        <v>5325</v>
      </c>
      <c r="B1820" s="1" t="s">
        <v>26714</v>
      </c>
      <c r="C1820" s="1" t="s">
        <v>16</v>
      </c>
      <c r="D1820" s="1" t="s">
        <v>229</v>
      </c>
      <c r="E1820" s="1" t="s">
        <v>35</v>
      </c>
      <c r="F1820" s="2">
        <v>44277</v>
      </c>
      <c r="G1820" s="1" t="s">
        <v>5326</v>
      </c>
      <c r="H1820" s="1" t="s">
        <v>5327</v>
      </c>
      <c r="I1820" s="1" t="s">
        <v>60</v>
      </c>
      <c r="J1820" s="3" t="s">
        <v>28496</v>
      </c>
      <c r="K1820">
        <v>163</v>
      </c>
      <c r="L1820" s="1" t="s">
        <v>38</v>
      </c>
      <c r="M1820" s="2">
        <v>44303</v>
      </c>
      <c r="N1820" s="1" t="s">
        <v>84</v>
      </c>
      <c r="O1820" s="1" t="s">
        <v>24</v>
      </c>
      <c r="P1820" s="1">
        <f>_3___Healthcare_Data_v1[[#This Row],[Discharge Date]]-_3___Healthcare_Data_v1[[#This Row],[Date of Admission]]</f>
        <v>26</v>
      </c>
      <c r="Q1820" s="1">
        <f>IFERROR(_3___Healthcare_Data_v1[[#This Row],[ Billing Amount ]]/_3___Healthcare_Data_v1[[#This Row],[Days in Hospital]],0)</f>
        <v>699.32906384615387</v>
      </c>
      <c r="R1820" s="1" t="str">
        <f>IF(_3___Healthcare_Data_v1[[#This Row],[Age]]&gt;60,"Senior",IF(_3___Healthcare_Data_v1[[#This Row],[Age]]&gt;35,"Middle","Young"))</f>
        <v>Senior</v>
      </c>
    </row>
    <row r="1821" spans="1:18" x14ac:dyDescent="0.3">
      <c r="A1821" s="1" t="s">
        <v>5328</v>
      </c>
      <c r="B1821" s="1" t="s">
        <v>26606</v>
      </c>
      <c r="C1821" s="1" t="s">
        <v>16</v>
      </c>
      <c r="D1821" s="1" t="s">
        <v>49</v>
      </c>
      <c r="E1821" s="1" t="s">
        <v>69</v>
      </c>
      <c r="F1821" s="2">
        <v>44849</v>
      </c>
      <c r="G1821" s="1" t="s">
        <v>5329</v>
      </c>
      <c r="H1821" s="1" t="s">
        <v>5330</v>
      </c>
      <c r="I1821" s="1" t="s">
        <v>52</v>
      </c>
      <c r="J1821" s="3" t="s">
        <v>28497</v>
      </c>
      <c r="K1821">
        <v>497</v>
      </c>
      <c r="L1821" s="1" t="s">
        <v>38</v>
      </c>
      <c r="M1821" s="2">
        <v>44869</v>
      </c>
      <c r="N1821" s="1" t="s">
        <v>31</v>
      </c>
      <c r="O1821" s="1" t="s">
        <v>24</v>
      </c>
      <c r="P1821" s="1">
        <f>_3___Healthcare_Data_v1[[#This Row],[Discharge Date]]-_3___Healthcare_Data_v1[[#This Row],[Date of Admission]]</f>
        <v>20</v>
      </c>
      <c r="Q1821" s="1">
        <f>IFERROR(_3___Healthcare_Data_v1[[#This Row],[ Billing Amount ]]/_3___Healthcare_Data_v1[[#This Row],[Days in Hospital]],0)</f>
        <v>3236.156743</v>
      </c>
      <c r="R1821" s="1" t="str">
        <f>IF(_3___Healthcare_Data_v1[[#This Row],[Age]]&gt;60,"Senior",IF(_3___Healthcare_Data_v1[[#This Row],[Age]]&gt;35,"Middle","Young"))</f>
        <v>Senior</v>
      </c>
    </row>
    <row r="1822" spans="1:18" x14ac:dyDescent="0.3">
      <c r="A1822" s="1" t="s">
        <v>5331</v>
      </c>
      <c r="B1822" s="1" t="s">
        <v>26779</v>
      </c>
      <c r="C1822" s="1" t="s">
        <v>26</v>
      </c>
      <c r="D1822" s="1" t="s">
        <v>62</v>
      </c>
      <c r="E1822" s="1" t="s">
        <v>69</v>
      </c>
      <c r="F1822" s="2">
        <v>44388</v>
      </c>
      <c r="G1822" s="1" t="s">
        <v>5332</v>
      </c>
      <c r="H1822" s="1" t="s">
        <v>5333</v>
      </c>
      <c r="I1822" s="1" t="s">
        <v>21</v>
      </c>
      <c r="J1822" s="3" t="s">
        <v>28498</v>
      </c>
      <c r="K1822">
        <v>431</v>
      </c>
      <c r="L1822" s="1" t="s">
        <v>22</v>
      </c>
      <c r="M1822" s="2">
        <v>44401</v>
      </c>
      <c r="N1822" s="1" t="s">
        <v>48</v>
      </c>
      <c r="O1822" s="1" t="s">
        <v>24</v>
      </c>
      <c r="P1822" s="1">
        <f>_3___Healthcare_Data_v1[[#This Row],[Discharge Date]]-_3___Healthcare_Data_v1[[#This Row],[Date of Admission]]</f>
        <v>13</v>
      </c>
      <c r="Q1822" s="1">
        <f>IFERROR(_3___Healthcare_Data_v1[[#This Row],[ Billing Amount ]]/_3___Healthcare_Data_v1[[#This Row],[Days in Hospital]],0)</f>
        <v>2285.635046923077</v>
      </c>
      <c r="R1822" s="1" t="str">
        <f>IF(_3___Healthcare_Data_v1[[#This Row],[Age]]&gt;60,"Senior",IF(_3___Healthcare_Data_v1[[#This Row],[Age]]&gt;35,"Middle","Young"))</f>
        <v>Senior</v>
      </c>
    </row>
    <row r="1823" spans="1:18" x14ac:dyDescent="0.3">
      <c r="A1823" s="1" t="s">
        <v>5334</v>
      </c>
      <c r="B1823" s="1" t="s">
        <v>26759</v>
      </c>
      <c r="C1823" s="1" t="s">
        <v>26</v>
      </c>
      <c r="D1823" s="1" t="s">
        <v>89</v>
      </c>
      <c r="E1823" s="1" t="s">
        <v>26620</v>
      </c>
      <c r="F1823" s="2">
        <v>44480</v>
      </c>
      <c r="G1823" s="1" t="s">
        <v>5335</v>
      </c>
      <c r="H1823" s="1" t="s">
        <v>5336</v>
      </c>
      <c r="I1823" s="1" t="s">
        <v>60</v>
      </c>
      <c r="J1823" s="3" t="s">
        <v>28499</v>
      </c>
      <c r="K1823">
        <v>151</v>
      </c>
      <c r="L1823" s="1" t="s">
        <v>42</v>
      </c>
      <c r="M1823" s="2">
        <v>44493</v>
      </c>
      <c r="N1823" s="1" t="s">
        <v>43</v>
      </c>
      <c r="O1823" s="1" t="s">
        <v>44</v>
      </c>
      <c r="P1823" s="1">
        <f>_3___Healthcare_Data_v1[[#This Row],[Discharge Date]]-_3___Healthcare_Data_v1[[#This Row],[Date of Admission]]</f>
        <v>13</v>
      </c>
      <c r="Q1823" s="1">
        <f>IFERROR(_3___Healthcare_Data_v1[[#This Row],[ Billing Amount ]]/_3___Healthcare_Data_v1[[#This Row],[Days in Hospital]],0)</f>
        <v>666.99875923076922</v>
      </c>
      <c r="R1823" s="1" t="str">
        <f>IF(_3___Healthcare_Data_v1[[#This Row],[Age]]&gt;60,"Senior",IF(_3___Healthcare_Data_v1[[#This Row],[Age]]&gt;35,"Middle","Young"))</f>
        <v>Senior</v>
      </c>
    </row>
    <row r="1824" spans="1:18" x14ac:dyDescent="0.3">
      <c r="A1824" s="1" t="s">
        <v>5337</v>
      </c>
      <c r="B1824" s="1" t="s">
        <v>26776</v>
      </c>
      <c r="C1824" s="1" t="s">
        <v>16</v>
      </c>
      <c r="D1824" s="1" t="s">
        <v>17</v>
      </c>
      <c r="E1824" s="1" t="s">
        <v>69</v>
      </c>
      <c r="F1824" s="2">
        <v>45215</v>
      </c>
      <c r="G1824" s="1" t="s">
        <v>5338</v>
      </c>
      <c r="H1824" s="1" t="s">
        <v>5339</v>
      </c>
      <c r="I1824" s="1" t="s">
        <v>56</v>
      </c>
      <c r="J1824" s="3" t="s">
        <v>28500</v>
      </c>
      <c r="K1824">
        <v>156</v>
      </c>
      <c r="L1824" s="1" t="s">
        <v>22</v>
      </c>
      <c r="M1824" s="2">
        <v>45218</v>
      </c>
      <c r="N1824" s="1" t="s">
        <v>84</v>
      </c>
      <c r="O1824" s="1" t="s">
        <v>44</v>
      </c>
      <c r="P1824" s="1">
        <f>_3___Healthcare_Data_v1[[#This Row],[Discharge Date]]-_3___Healthcare_Data_v1[[#This Row],[Date of Admission]]</f>
        <v>3</v>
      </c>
      <c r="Q1824" s="1">
        <f>IFERROR(_3___Healthcare_Data_v1[[#This Row],[ Billing Amount ]]/_3___Healthcare_Data_v1[[#This Row],[Days in Hospital]],0)</f>
        <v>21198.932843333332</v>
      </c>
      <c r="R1824" s="1" t="str">
        <f>IF(_3___Healthcare_Data_v1[[#This Row],[Age]]&gt;60,"Senior",IF(_3___Healthcare_Data_v1[[#This Row],[Age]]&gt;35,"Middle","Young"))</f>
        <v>Senior</v>
      </c>
    </row>
    <row r="1825" spans="1:18" x14ac:dyDescent="0.3">
      <c r="A1825" s="1" t="s">
        <v>5340</v>
      </c>
      <c r="B1825" s="1" t="s">
        <v>26712</v>
      </c>
      <c r="C1825" s="1" t="s">
        <v>16</v>
      </c>
      <c r="D1825" s="1" t="s">
        <v>27</v>
      </c>
      <c r="E1825" s="1" t="s">
        <v>18</v>
      </c>
      <c r="F1825" s="2">
        <v>43951</v>
      </c>
      <c r="G1825" s="1" t="s">
        <v>5341</v>
      </c>
      <c r="H1825" s="1" t="s">
        <v>5342</v>
      </c>
      <c r="I1825" s="1" t="s">
        <v>60</v>
      </c>
      <c r="J1825" s="3" t="s">
        <v>28501</v>
      </c>
      <c r="K1825">
        <v>399</v>
      </c>
      <c r="L1825" s="1" t="s">
        <v>38</v>
      </c>
      <c r="M1825" s="2">
        <v>43977</v>
      </c>
      <c r="N1825" s="1" t="s">
        <v>48</v>
      </c>
      <c r="O1825" s="1" t="s">
        <v>24</v>
      </c>
      <c r="P1825" s="1">
        <f>_3___Healthcare_Data_v1[[#This Row],[Discharge Date]]-_3___Healthcare_Data_v1[[#This Row],[Date of Admission]]</f>
        <v>26</v>
      </c>
      <c r="Q1825" s="1">
        <f>IFERROR(_3___Healthcare_Data_v1[[#This Row],[ Billing Amount ]]/_3___Healthcare_Data_v1[[#This Row],[Days in Hospital]],0)</f>
        <v>491.34245769230768</v>
      </c>
      <c r="R1825" s="1" t="str">
        <f>IF(_3___Healthcare_Data_v1[[#This Row],[Age]]&gt;60,"Senior",IF(_3___Healthcare_Data_v1[[#This Row],[Age]]&gt;35,"Middle","Young"))</f>
        <v>Senior</v>
      </c>
    </row>
    <row r="1826" spans="1:18" x14ac:dyDescent="0.3">
      <c r="A1826" s="1" t="s">
        <v>5343</v>
      </c>
      <c r="B1826" s="1" t="s">
        <v>26708</v>
      </c>
      <c r="C1826" s="1" t="s">
        <v>16</v>
      </c>
      <c r="D1826" s="1" t="s">
        <v>34</v>
      </c>
      <c r="E1826" s="1" t="s">
        <v>18</v>
      </c>
      <c r="F1826" s="2">
        <v>44763</v>
      </c>
      <c r="G1826" s="1" t="s">
        <v>5344</v>
      </c>
      <c r="H1826" s="1" t="s">
        <v>5345</v>
      </c>
      <c r="I1826" s="1" t="s">
        <v>26607</v>
      </c>
      <c r="J1826" s="3" t="s">
        <v>28502</v>
      </c>
      <c r="K1826">
        <v>347</v>
      </c>
      <c r="L1826" s="1" t="s">
        <v>38</v>
      </c>
      <c r="M1826" s="2">
        <v>44772</v>
      </c>
      <c r="N1826" s="1" t="s">
        <v>48</v>
      </c>
      <c r="O1826" s="1" t="s">
        <v>24</v>
      </c>
      <c r="P1826" s="1">
        <f>_3___Healthcare_Data_v1[[#This Row],[Discharge Date]]-_3___Healthcare_Data_v1[[#This Row],[Date of Admission]]</f>
        <v>9</v>
      </c>
      <c r="Q1826" s="1">
        <f>IFERROR(_3___Healthcare_Data_v1[[#This Row],[ Billing Amount ]]/_3___Healthcare_Data_v1[[#This Row],[Days in Hospital]],0)</f>
        <v>1784.1999744444445</v>
      </c>
      <c r="R1826" s="1" t="str">
        <f>IF(_3___Healthcare_Data_v1[[#This Row],[Age]]&gt;60,"Senior",IF(_3___Healthcare_Data_v1[[#This Row],[Age]]&gt;35,"Middle","Young"))</f>
        <v>Senior</v>
      </c>
    </row>
    <row r="1827" spans="1:18" x14ac:dyDescent="0.3">
      <c r="A1827" s="1" t="s">
        <v>5346</v>
      </c>
      <c r="B1827" s="1" t="s">
        <v>26610</v>
      </c>
      <c r="C1827" s="1" t="s">
        <v>26</v>
      </c>
      <c r="D1827" s="1" t="s">
        <v>17</v>
      </c>
      <c r="E1827" s="1" t="s">
        <v>26620</v>
      </c>
      <c r="F1827" s="2">
        <v>43875</v>
      </c>
      <c r="G1827" s="1" t="s">
        <v>3835</v>
      </c>
      <c r="H1827" s="1" t="s">
        <v>5347</v>
      </c>
      <c r="I1827" s="1" t="s">
        <v>21</v>
      </c>
      <c r="J1827" s="3" t="s">
        <v>28503</v>
      </c>
      <c r="K1827">
        <v>122</v>
      </c>
      <c r="L1827" s="1" t="s">
        <v>22</v>
      </c>
      <c r="M1827" s="2">
        <v>43881</v>
      </c>
      <c r="N1827" s="1" t="s">
        <v>48</v>
      </c>
      <c r="O1827" s="1" t="s">
        <v>24</v>
      </c>
      <c r="P1827" s="1">
        <f>_3___Healthcare_Data_v1[[#This Row],[Discharge Date]]-_3___Healthcare_Data_v1[[#This Row],[Date of Admission]]</f>
        <v>6</v>
      </c>
      <c r="Q1827" s="1">
        <f>IFERROR(_3___Healthcare_Data_v1[[#This Row],[ Billing Amount ]]/_3___Healthcare_Data_v1[[#This Row],[Days in Hospital]],0)</f>
        <v>4717.1954316666661</v>
      </c>
      <c r="R1827" s="1" t="str">
        <f>IF(_3___Healthcare_Data_v1[[#This Row],[Age]]&gt;60,"Senior",IF(_3___Healthcare_Data_v1[[#This Row],[Age]]&gt;35,"Middle","Young"))</f>
        <v>Senior</v>
      </c>
    </row>
    <row r="1828" spans="1:18" x14ac:dyDescent="0.3">
      <c r="A1828" s="1" t="s">
        <v>5348</v>
      </c>
      <c r="B1828" s="1" t="s">
        <v>26668</v>
      </c>
      <c r="C1828" s="1" t="s">
        <v>26</v>
      </c>
      <c r="D1828" s="1" t="s">
        <v>34</v>
      </c>
      <c r="E1828" s="1" t="s">
        <v>69</v>
      </c>
      <c r="F1828" s="2">
        <v>43857</v>
      </c>
      <c r="G1828" s="1" t="s">
        <v>5349</v>
      </c>
      <c r="H1828" s="1" t="s">
        <v>5350</v>
      </c>
      <c r="I1828" s="1" t="s">
        <v>21</v>
      </c>
      <c r="J1828" s="3" t="s">
        <v>28504</v>
      </c>
      <c r="K1828">
        <v>106</v>
      </c>
      <c r="L1828" s="1" t="s">
        <v>38</v>
      </c>
      <c r="M1828" s="2">
        <v>43864</v>
      </c>
      <c r="N1828" s="1" t="s">
        <v>48</v>
      </c>
      <c r="O1828" s="1" t="s">
        <v>44</v>
      </c>
      <c r="P1828" s="1">
        <f>_3___Healthcare_Data_v1[[#This Row],[Discharge Date]]-_3___Healthcare_Data_v1[[#This Row],[Date of Admission]]</f>
        <v>7</v>
      </c>
      <c r="Q1828" s="1">
        <f>IFERROR(_3___Healthcare_Data_v1[[#This Row],[ Billing Amount ]]/_3___Healthcare_Data_v1[[#This Row],[Days in Hospital]],0)</f>
        <v>2728.5809857142858</v>
      </c>
      <c r="R1828" s="1" t="str">
        <f>IF(_3___Healthcare_Data_v1[[#This Row],[Age]]&gt;60,"Senior",IF(_3___Healthcare_Data_v1[[#This Row],[Age]]&gt;35,"Middle","Young"))</f>
        <v>Senior</v>
      </c>
    </row>
    <row r="1829" spans="1:18" x14ac:dyDescent="0.3">
      <c r="A1829" s="1" t="s">
        <v>5351</v>
      </c>
      <c r="B1829" s="1" t="s">
        <v>26612</v>
      </c>
      <c r="C1829" s="1" t="s">
        <v>16</v>
      </c>
      <c r="D1829" s="1" t="s">
        <v>114</v>
      </c>
      <c r="E1829" s="1" t="s">
        <v>35</v>
      </c>
      <c r="F1829" s="2">
        <v>44306</v>
      </c>
      <c r="G1829" s="1" t="s">
        <v>5352</v>
      </c>
      <c r="H1829" s="1" t="s">
        <v>5353</v>
      </c>
      <c r="I1829" s="1" t="s">
        <v>60</v>
      </c>
      <c r="J1829" s="3" t="s">
        <v>28505</v>
      </c>
      <c r="K1829">
        <v>278</v>
      </c>
      <c r="L1829" s="1" t="s">
        <v>38</v>
      </c>
      <c r="M1829" s="2">
        <v>44328</v>
      </c>
      <c r="N1829" s="1" t="s">
        <v>43</v>
      </c>
      <c r="O1829" s="1" t="s">
        <v>44</v>
      </c>
      <c r="P1829" s="1">
        <f>_3___Healthcare_Data_v1[[#This Row],[Discharge Date]]-_3___Healthcare_Data_v1[[#This Row],[Date of Admission]]</f>
        <v>22</v>
      </c>
      <c r="Q1829" s="1">
        <f>IFERROR(_3___Healthcare_Data_v1[[#This Row],[ Billing Amount ]]/_3___Healthcare_Data_v1[[#This Row],[Days in Hospital]],0)</f>
        <v>365.31082363636364</v>
      </c>
      <c r="R1829" s="1" t="str">
        <f>IF(_3___Healthcare_Data_v1[[#This Row],[Age]]&gt;60,"Senior",IF(_3___Healthcare_Data_v1[[#This Row],[Age]]&gt;35,"Middle","Young"))</f>
        <v>Senior</v>
      </c>
    </row>
    <row r="1830" spans="1:18" x14ac:dyDescent="0.3">
      <c r="A1830" s="1" t="s">
        <v>5354</v>
      </c>
      <c r="B1830" s="1" t="s">
        <v>26708</v>
      </c>
      <c r="C1830" s="1" t="s">
        <v>16</v>
      </c>
      <c r="D1830" s="1" t="s">
        <v>114</v>
      </c>
      <c r="E1830" s="1" t="s">
        <v>26620</v>
      </c>
      <c r="F1830" s="2">
        <v>44880</v>
      </c>
      <c r="G1830" s="1" t="s">
        <v>5355</v>
      </c>
      <c r="H1830" s="1" t="s">
        <v>5356</v>
      </c>
      <c r="I1830" s="1" t="s">
        <v>60</v>
      </c>
      <c r="J1830" s="3" t="s">
        <v>28506</v>
      </c>
      <c r="K1830">
        <v>355</v>
      </c>
      <c r="L1830" s="1" t="s">
        <v>22</v>
      </c>
      <c r="M1830" s="2">
        <v>44882</v>
      </c>
      <c r="N1830" s="1" t="s">
        <v>84</v>
      </c>
      <c r="O1830" s="1" t="s">
        <v>44</v>
      </c>
      <c r="P1830" s="1">
        <f>_3___Healthcare_Data_v1[[#This Row],[Discharge Date]]-_3___Healthcare_Data_v1[[#This Row],[Date of Admission]]</f>
        <v>2</v>
      </c>
      <c r="Q1830" s="1">
        <f>IFERROR(_3___Healthcare_Data_v1[[#This Row],[ Billing Amount ]]/_3___Healthcare_Data_v1[[#This Row],[Days in Hospital]],0)</f>
        <v>13325.92079</v>
      </c>
      <c r="R1830" s="1" t="str">
        <f>IF(_3___Healthcare_Data_v1[[#This Row],[Age]]&gt;60,"Senior",IF(_3___Healthcare_Data_v1[[#This Row],[Age]]&gt;35,"Middle","Young"))</f>
        <v>Senior</v>
      </c>
    </row>
    <row r="1831" spans="1:18" x14ac:dyDescent="0.3">
      <c r="A1831" s="1" t="s">
        <v>5357</v>
      </c>
      <c r="B1831" s="1" t="s">
        <v>26632</v>
      </c>
      <c r="C1831" s="1" t="s">
        <v>16</v>
      </c>
      <c r="D1831" s="1" t="s">
        <v>17</v>
      </c>
      <c r="E1831" s="1" t="s">
        <v>69</v>
      </c>
      <c r="F1831" s="2">
        <v>43650</v>
      </c>
      <c r="G1831" s="1" t="s">
        <v>5358</v>
      </c>
      <c r="H1831" s="1" t="s">
        <v>5359</v>
      </c>
      <c r="I1831" s="1" t="s">
        <v>21</v>
      </c>
      <c r="J1831" s="3" t="s">
        <v>28507</v>
      </c>
      <c r="K1831">
        <v>432</v>
      </c>
      <c r="L1831" s="1" t="s">
        <v>22</v>
      </c>
      <c r="M1831" s="2">
        <v>43673</v>
      </c>
      <c r="N1831" s="1" t="s">
        <v>48</v>
      </c>
      <c r="O1831" s="1" t="s">
        <v>44</v>
      </c>
      <c r="P1831" s="1">
        <f>_3___Healthcare_Data_v1[[#This Row],[Discharge Date]]-_3___Healthcare_Data_v1[[#This Row],[Date of Admission]]</f>
        <v>23</v>
      </c>
      <c r="Q1831" s="1">
        <f>IFERROR(_3___Healthcare_Data_v1[[#This Row],[ Billing Amount ]]/_3___Healthcare_Data_v1[[#This Row],[Days in Hospital]],0)</f>
        <v>991.28275608695662</v>
      </c>
      <c r="R1831" s="1" t="str">
        <f>IF(_3___Healthcare_Data_v1[[#This Row],[Age]]&gt;60,"Senior",IF(_3___Healthcare_Data_v1[[#This Row],[Age]]&gt;35,"Middle","Young"))</f>
        <v>Senior</v>
      </c>
    </row>
    <row r="1832" spans="1:18" x14ac:dyDescent="0.3">
      <c r="A1832" s="1" t="s">
        <v>5360</v>
      </c>
      <c r="B1832" s="1" t="s">
        <v>26759</v>
      </c>
      <c r="C1832" s="1" t="s">
        <v>16</v>
      </c>
      <c r="D1832" s="1" t="s">
        <v>62</v>
      </c>
      <c r="E1832" s="1" t="s">
        <v>28</v>
      </c>
      <c r="F1832" s="2">
        <v>43533</v>
      </c>
      <c r="G1832" s="1" t="s">
        <v>5361</v>
      </c>
      <c r="H1832" s="1" t="s">
        <v>5362</v>
      </c>
      <c r="I1832" s="1" t="s">
        <v>60</v>
      </c>
      <c r="J1832" s="3" t="s">
        <v>28508</v>
      </c>
      <c r="K1832">
        <v>426</v>
      </c>
      <c r="L1832" s="1" t="s">
        <v>38</v>
      </c>
      <c r="M1832" s="2">
        <v>43560</v>
      </c>
      <c r="N1832" s="1" t="s">
        <v>23</v>
      </c>
      <c r="O1832" s="1" t="s">
        <v>24</v>
      </c>
      <c r="P1832" s="1">
        <f>_3___Healthcare_Data_v1[[#This Row],[Discharge Date]]-_3___Healthcare_Data_v1[[#This Row],[Date of Admission]]</f>
        <v>27</v>
      </c>
      <c r="Q1832" s="1">
        <f>IFERROR(_3___Healthcare_Data_v1[[#This Row],[ Billing Amount ]]/_3___Healthcare_Data_v1[[#This Row],[Days in Hospital]],0)</f>
        <v>1041.3500662962963</v>
      </c>
      <c r="R1832" s="1" t="str">
        <f>IF(_3___Healthcare_Data_v1[[#This Row],[Age]]&gt;60,"Senior",IF(_3___Healthcare_Data_v1[[#This Row],[Age]]&gt;35,"Middle","Young"))</f>
        <v>Senior</v>
      </c>
    </row>
    <row r="1833" spans="1:18" x14ac:dyDescent="0.3">
      <c r="A1833" s="1" t="s">
        <v>5363</v>
      </c>
      <c r="B1833" s="1" t="s">
        <v>26689</v>
      </c>
      <c r="C1833" s="1" t="s">
        <v>26</v>
      </c>
      <c r="D1833" s="1" t="s">
        <v>62</v>
      </c>
      <c r="E1833" s="1" t="s">
        <v>35</v>
      </c>
      <c r="F1833" s="2">
        <v>45033</v>
      </c>
      <c r="G1833" s="1" t="s">
        <v>5364</v>
      </c>
      <c r="H1833" s="1" t="s">
        <v>5365</v>
      </c>
      <c r="I1833" s="1" t="s">
        <v>21</v>
      </c>
      <c r="J1833" s="3" t="s">
        <v>28509</v>
      </c>
      <c r="K1833">
        <v>365</v>
      </c>
      <c r="L1833" s="1" t="s">
        <v>42</v>
      </c>
      <c r="M1833" s="2">
        <v>45041</v>
      </c>
      <c r="N1833" s="1" t="s">
        <v>23</v>
      </c>
      <c r="O1833" s="1" t="s">
        <v>44</v>
      </c>
      <c r="P1833" s="1">
        <f>_3___Healthcare_Data_v1[[#This Row],[Discharge Date]]-_3___Healthcare_Data_v1[[#This Row],[Date of Admission]]</f>
        <v>8</v>
      </c>
      <c r="Q1833" s="1">
        <f>IFERROR(_3___Healthcare_Data_v1[[#This Row],[ Billing Amount ]]/_3___Healthcare_Data_v1[[#This Row],[Days in Hospital]],0)</f>
        <v>1122.4846930000001</v>
      </c>
      <c r="R1833" s="1" t="str">
        <f>IF(_3___Healthcare_Data_v1[[#This Row],[Age]]&gt;60,"Senior",IF(_3___Healthcare_Data_v1[[#This Row],[Age]]&gt;35,"Middle","Young"))</f>
        <v>Senior</v>
      </c>
    </row>
    <row r="1834" spans="1:18" x14ac:dyDescent="0.3">
      <c r="A1834" s="1" t="s">
        <v>5366</v>
      </c>
      <c r="B1834" s="1" t="s">
        <v>26653</v>
      </c>
      <c r="C1834" s="1" t="s">
        <v>26</v>
      </c>
      <c r="D1834" s="1" t="s">
        <v>89</v>
      </c>
      <c r="E1834" s="1" t="s">
        <v>35</v>
      </c>
      <c r="F1834" s="2">
        <v>44683</v>
      </c>
      <c r="G1834" s="1" t="s">
        <v>5367</v>
      </c>
      <c r="H1834" s="1" t="s">
        <v>5368</v>
      </c>
      <c r="I1834" s="1" t="s">
        <v>56</v>
      </c>
      <c r="J1834" s="3" t="s">
        <v>28510</v>
      </c>
      <c r="K1834">
        <v>496</v>
      </c>
      <c r="L1834" s="1" t="s">
        <v>22</v>
      </c>
      <c r="M1834" s="2">
        <v>44706</v>
      </c>
      <c r="N1834" s="1" t="s">
        <v>43</v>
      </c>
      <c r="O1834" s="1" t="s">
        <v>44</v>
      </c>
      <c r="P1834" s="1">
        <f>_3___Healthcare_Data_v1[[#This Row],[Discharge Date]]-_3___Healthcare_Data_v1[[#This Row],[Date of Admission]]</f>
        <v>23</v>
      </c>
      <c r="Q1834" s="1">
        <f>IFERROR(_3___Healthcare_Data_v1[[#This Row],[ Billing Amount ]]/_3___Healthcare_Data_v1[[#This Row],[Days in Hospital]],0)</f>
        <v>853.20148695652176</v>
      </c>
      <c r="R1834" s="1" t="str">
        <f>IF(_3___Healthcare_Data_v1[[#This Row],[Age]]&gt;60,"Senior",IF(_3___Healthcare_Data_v1[[#This Row],[Age]]&gt;35,"Middle","Young"))</f>
        <v>Senior</v>
      </c>
    </row>
    <row r="1835" spans="1:18" x14ac:dyDescent="0.3">
      <c r="A1835" s="1" t="s">
        <v>5369</v>
      </c>
      <c r="B1835" s="1" t="s">
        <v>26640</v>
      </c>
      <c r="C1835" s="1" t="s">
        <v>16</v>
      </c>
      <c r="D1835" s="1" t="s">
        <v>49</v>
      </c>
      <c r="E1835" s="1" t="s">
        <v>26615</v>
      </c>
      <c r="F1835" s="2">
        <v>43984</v>
      </c>
      <c r="G1835" s="1" t="s">
        <v>5370</v>
      </c>
      <c r="H1835" s="1" t="s">
        <v>2918</v>
      </c>
      <c r="I1835" s="1" t="s">
        <v>21</v>
      </c>
      <c r="J1835" s="3" t="s">
        <v>28511</v>
      </c>
      <c r="K1835">
        <v>305</v>
      </c>
      <c r="L1835" s="1" t="s">
        <v>22</v>
      </c>
      <c r="M1835" s="2">
        <v>43994</v>
      </c>
      <c r="N1835" s="1" t="s">
        <v>48</v>
      </c>
      <c r="O1835" s="1" t="s">
        <v>44</v>
      </c>
      <c r="P1835" s="1">
        <f>_3___Healthcare_Data_v1[[#This Row],[Discharge Date]]-_3___Healthcare_Data_v1[[#This Row],[Date of Admission]]</f>
        <v>10</v>
      </c>
      <c r="Q1835" s="1">
        <f>IFERROR(_3___Healthcare_Data_v1[[#This Row],[ Billing Amount ]]/_3___Healthcare_Data_v1[[#This Row],[Days in Hospital]],0)</f>
        <v>2969.5212220000003</v>
      </c>
      <c r="R1835" s="1" t="str">
        <f>IF(_3___Healthcare_Data_v1[[#This Row],[Age]]&gt;60,"Senior",IF(_3___Healthcare_Data_v1[[#This Row],[Age]]&gt;35,"Middle","Young"))</f>
        <v>Senior</v>
      </c>
    </row>
    <row r="1836" spans="1:18" x14ac:dyDescent="0.3">
      <c r="A1836" s="1" t="s">
        <v>5371</v>
      </c>
      <c r="B1836" s="1" t="s">
        <v>26661</v>
      </c>
      <c r="C1836" s="1" t="s">
        <v>26</v>
      </c>
      <c r="D1836" s="1" t="s">
        <v>49</v>
      </c>
      <c r="E1836" s="1" t="s">
        <v>26615</v>
      </c>
      <c r="F1836" s="2">
        <v>44620</v>
      </c>
      <c r="G1836" s="1" t="s">
        <v>5372</v>
      </c>
      <c r="H1836" s="1" t="s">
        <v>5373</v>
      </c>
      <c r="I1836" s="1" t="s">
        <v>60</v>
      </c>
      <c r="J1836" s="3" t="s">
        <v>28512</v>
      </c>
      <c r="K1836">
        <v>451</v>
      </c>
      <c r="L1836" s="1" t="s">
        <v>38</v>
      </c>
      <c r="M1836" s="2">
        <v>44630</v>
      </c>
      <c r="N1836" s="1" t="s">
        <v>31</v>
      </c>
      <c r="O1836" s="1" t="s">
        <v>44</v>
      </c>
      <c r="P1836" s="1">
        <f>_3___Healthcare_Data_v1[[#This Row],[Discharge Date]]-_3___Healthcare_Data_v1[[#This Row],[Date of Admission]]</f>
        <v>10</v>
      </c>
      <c r="Q1836" s="1">
        <f>IFERROR(_3___Healthcare_Data_v1[[#This Row],[ Billing Amount ]]/_3___Healthcare_Data_v1[[#This Row],[Days in Hospital]],0)</f>
        <v>3759.5333890000002</v>
      </c>
      <c r="R1836" s="1" t="str">
        <f>IF(_3___Healthcare_Data_v1[[#This Row],[Age]]&gt;60,"Senior",IF(_3___Healthcare_Data_v1[[#This Row],[Age]]&gt;35,"Middle","Young"))</f>
        <v>Senior</v>
      </c>
    </row>
    <row r="1837" spans="1:18" x14ac:dyDescent="0.3">
      <c r="A1837" s="1" t="s">
        <v>5374</v>
      </c>
      <c r="B1837" s="1" t="s">
        <v>26661</v>
      </c>
      <c r="C1837" s="1" t="s">
        <v>16</v>
      </c>
      <c r="D1837" s="1" t="s">
        <v>89</v>
      </c>
      <c r="E1837" s="1" t="s">
        <v>18</v>
      </c>
      <c r="F1837" s="2">
        <v>43733</v>
      </c>
      <c r="G1837" s="1" t="s">
        <v>5375</v>
      </c>
      <c r="H1837" s="1" t="s">
        <v>5376</v>
      </c>
      <c r="I1837" s="1" t="s">
        <v>21</v>
      </c>
      <c r="J1837" s="3" t="s">
        <v>28513</v>
      </c>
      <c r="K1837">
        <v>208</v>
      </c>
      <c r="L1837" s="1" t="s">
        <v>42</v>
      </c>
      <c r="M1837" s="2">
        <v>43741</v>
      </c>
      <c r="N1837" s="1" t="s">
        <v>48</v>
      </c>
      <c r="O1837" s="1" t="s">
        <v>32</v>
      </c>
      <c r="P1837" s="1">
        <f>_3___Healthcare_Data_v1[[#This Row],[Discharge Date]]-_3___Healthcare_Data_v1[[#This Row],[Date of Admission]]</f>
        <v>8</v>
      </c>
      <c r="Q1837" s="1">
        <f>IFERROR(_3___Healthcare_Data_v1[[#This Row],[ Billing Amount ]]/_3___Healthcare_Data_v1[[#This Row],[Days in Hospital]],0)</f>
        <v>2984.2108199999998</v>
      </c>
      <c r="R1837" s="1" t="str">
        <f>IF(_3___Healthcare_Data_v1[[#This Row],[Age]]&gt;60,"Senior",IF(_3___Healthcare_Data_v1[[#This Row],[Age]]&gt;35,"Middle","Young"))</f>
        <v>Senior</v>
      </c>
    </row>
    <row r="1838" spans="1:18" x14ac:dyDescent="0.3">
      <c r="A1838" s="1" t="s">
        <v>5377</v>
      </c>
      <c r="B1838" s="1" t="s">
        <v>26745</v>
      </c>
      <c r="C1838" s="1" t="s">
        <v>26</v>
      </c>
      <c r="D1838" s="1" t="s">
        <v>49</v>
      </c>
      <c r="E1838" s="1" t="s">
        <v>26615</v>
      </c>
      <c r="F1838" s="2">
        <v>43568</v>
      </c>
      <c r="G1838" s="1" t="s">
        <v>5378</v>
      </c>
      <c r="H1838" s="1" t="s">
        <v>5379</v>
      </c>
      <c r="I1838" s="1" t="s">
        <v>21</v>
      </c>
      <c r="J1838" s="3" t="s">
        <v>28514</v>
      </c>
      <c r="K1838">
        <v>346</v>
      </c>
      <c r="L1838" s="1" t="s">
        <v>42</v>
      </c>
      <c r="M1838" s="2">
        <v>43594</v>
      </c>
      <c r="N1838" s="1" t="s">
        <v>84</v>
      </c>
      <c r="O1838" s="1" t="s">
        <v>32</v>
      </c>
      <c r="P1838" s="1">
        <f>_3___Healthcare_Data_v1[[#This Row],[Discharge Date]]-_3___Healthcare_Data_v1[[#This Row],[Date of Admission]]</f>
        <v>26</v>
      </c>
      <c r="Q1838" s="1">
        <f>IFERROR(_3___Healthcare_Data_v1[[#This Row],[ Billing Amount ]]/_3___Healthcare_Data_v1[[#This Row],[Days in Hospital]],0)</f>
        <v>502.75338807692304</v>
      </c>
      <c r="R1838" s="1" t="str">
        <f>IF(_3___Healthcare_Data_v1[[#This Row],[Age]]&gt;60,"Senior",IF(_3___Healthcare_Data_v1[[#This Row],[Age]]&gt;35,"Middle","Young"))</f>
        <v>Senior</v>
      </c>
    </row>
    <row r="1839" spans="1:18" x14ac:dyDescent="0.3">
      <c r="A1839" s="1" t="s">
        <v>5380</v>
      </c>
      <c r="B1839" s="1" t="s">
        <v>26636</v>
      </c>
      <c r="C1839" s="1" t="s">
        <v>16</v>
      </c>
      <c r="D1839" s="1" t="s">
        <v>89</v>
      </c>
      <c r="E1839" s="1" t="s">
        <v>28</v>
      </c>
      <c r="F1839" s="2">
        <v>44426</v>
      </c>
      <c r="G1839" s="1" t="s">
        <v>5381</v>
      </c>
      <c r="H1839" s="1" t="s">
        <v>5382</v>
      </c>
      <c r="I1839" s="1" t="s">
        <v>21</v>
      </c>
      <c r="J1839" s="3" t="s">
        <v>28515</v>
      </c>
      <c r="K1839">
        <v>253</v>
      </c>
      <c r="L1839" s="1" t="s">
        <v>38</v>
      </c>
      <c r="M1839" s="2">
        <v>44443</v>
      </c>
      <c r="N1839" s="1" t="s">
        <v>31</v>
      </c>
      <c r="O1839" s="1" t="s">
        <v>32</v>
      </c>
      <c r="P1839" s="1">
        <f>_3___Healthcare_Data_v1[[#This Row],[Discharge Date]]-_3___Healthcare_Data_v1[[#This Row],[Date of Admission]]</f>
        <v>17</v>
      </c>
      <c r="Q1839" s="1">
        <f>IFERROR(_3___Healthcare_Data_v1[[#This Row],[ Billing Amount ]]/_3___Healthcare_Data_v1[[#This Row],[Days in Hospital]],0)</f>
        <v>461.80539311764704</v>
      </c>
      <c r="R1839" s="1" t="str">
        <f>IF(_3___Healthcare_Data_v1[[#This Row],[Age]]&gt;60,"Senior",IF(_3___Healthcare_Data_v1[[#This Row],[Age]]&gt;35,"Middle","Young"))</f>
        <v>Senior</v>
      </c>
    </row>
    <row r="1840" spans="1:18" x14ac:dyDescent="0.3">
      <c r="A1840" s="1" t="s">
        <v>5383</v>
      </c>
      <c r="B1840" s="1" t="s">
        <v>26624</v>
      </c>
      <c r="C1840" s="1" t="s">
        <v>26</v>
      </c>
      <c r="D1840" s="1" t="s">
        <v>114</v>
      </c>
      <c r="E1840" s="1" t="s">
        <v>69</v>
      </c>
      <c r="F1840" s="2">
        <v>44359</v>
      </c>
      <c r="G1840" s="1" t="s">
        <v>5384</v>
      </c>
      <c r="H1840" s="1" t="s">
        <v>5385</v>
      </c>
      <c r="I1840" s="1" t="s">
        <v>52</v>
      </c>
      <c r="J1840" s="3" t="s">
        <v>28516</v>
      </c>
      <c r="K1840">
        <v>303</v>
      </c>
      <c r="L1840" s="1" t="s">
        <v>38</v>
      </c>
      <c r="M1840" s="2">
        <v>44362</v>
      </c>
      <c r="N1840" s="1" t="s">
        <v>84</v>
      </c>
      <c r="O1840" s="1" t="s">
        <v>44</v>
      </c>
      <c r="P1840" s="1">
        <f>_3___Healthcare_Data_v1[[#This Row],[Discharge Date]]-_3___Healthcare_Data_v1[[#This Row],[Date of Admission]]</f>
        <v>3</v>
      </c>
      <c r="Q1840" s="1">
        <f>IFERROR(_3___Healthcare_Data_v1[[#This Row],[ Billing Amount ]]/_3___Healthcare_Data_v1[[#This Row],[Days in Hospital]],0)</f>
        <v>17235.390056666667</v>
      </c>
      <c r="R1840" s="1" t="str">
        <f>IF(_3___Healthcare_Data_v1[[#This Row],[Age]]&gt;60,"Senior",IF(_3___Healthcare_Data_v1[[#This Row],[Age]]&gt;35,"Middle","Young"))</f>
        <v>Senior</v>
      </c>
    </row>
    <row r="1841" spans="1:18" x14ac:dyDescent="0.3">
      <c r="A1841" s="1" t="s">
        <v>5386</v>
      </c>
      <c r="B1841" s="1" t="s">
        <v>26723</v>
      </c>
      <c r="C1841" s="1" t="s">
        <v>16</v>
      </c>
      <c r="D1841" s="1" t="s">
        <v>34</v>
      </c>
      <c r="E1841" s="1" t="s">
        <v>26615</v>
      </c>
      <c r="F1841" s="2">
        <v>45079</v>
      </c>
      <c r="G1841" s="1" t="s">
        <v>5387</v>
      </c>
      <c r="H1841" s="1" t="s">
        <v>5388</v>
      </c>
      <c r="I1841" s="1" t="s">
        <v>60</v>
      </c>
      <c r="J1841" s="3" t="s">
        <v>28517</v>
      </c>
      <c r="K1841">
        <v>388</v>
      </c>
      <c r="L1841" s="1" t="s">
        <v>42</v>
      </c>
      <c r="M1841" s="2">
        <v>45109</v>
      </c>
      <c r="N1841" s="1" t="s">
        <v>31</v>
      </c>
      <c r="O1841" s="1" t="s">
        <v>32</v>
      </c>
      <c r="P1841" s="1">
        <f>_3___Healthcare_Data_v1[[#This Row],[Discharge Date]]-_3___Healthcare_Data_v1[[#This Row],[Date of Admission]]</f>
        <v>30</v>
      </c>
      <c r="Q1841" s="1">
        <f>IFERROR(_3___Healthcare_Data_v1[[#This Row],[ Billing Amount ]]/_3___Healthcare_Data_v1[[#This Row],[Days in Hospital]],0)</f>
        <v>115.94776516666667</v>
      </c>
      <c r="R1841" s="1" t="str">
        <f>IF(_3___Healthcare_Data_v1[[#This Row],[Age]]&gt;60,"Senior",IF(_3___Healthcare_Data_v1[[#This Row],[Age]]&gt;35,"Middle","Young"))</f>
        <v>Senior</v>
      </c>
    </row>
    <row r="1842" spans="1:18" x14ac:dyDescent="0.3">
      <c r="A1842" s="1" t="s">
        <v>5389</v>
      </c>
      <c r="B1842" s="1" t="s">
        <v>26725</v>
      </c>
      <c r="C1842" s="1" t="s">
        <v>16</v>
      </c>
      <c r="D1842" s="1" t="s">
        <v>27</v>
      </c>
      <c r="E1842" s="1" t="s">
        <v>28</v>
      </c>
      <c r="F1842" s="2">
        <v>43512</v>
      </c>
      <c r="G1842" s="1" t="s">
        <v>5390</v>
      </c>
      <c r="H1842" s="1" t="s">
        <v>5391</v>
      </c>
      <c r="I1842" s="1" t="s">
        <v>56</v>
      </c>
      <c r="J1842" s="3" t="s">
        <v>28518</v>
      </c>
      <c r="K1842">
        <v>449</v>
      </c>
      <c r="L1842" s="1" t="s">
        <v>38</v>
      </c>
      <c r="M1842" s="2">
        <v>43530</v>
      </c>
      <c r="N1842" s="1" t="s">
        <v>23</v>
      </c>
      <c r="O1842" s="1" t="s">
        <v>24</v>
      </c>
      <c r="P1842" s="1">
        <f>_3___Healthcare_Data_v1[[#This Row],[Discharge Date]]-_3___Healthcare_Data_v1[[#This Row],[Date of Admission]]</f>
        <v>18</v>
      </c>
      <c r="Q1842" s="1">
        <f>IFERROR(_3___Healthcare_Data_v1[[#This Row],[ Billing Amount ]]/_3___Healthcare_Data_v1[[#This Row],[Days in Hospital]],0)</f>
        <v>850.10193944444438</v>
      </c>
      <c r="R1842" s="1" t="str">
        <f>IF(_3___Healthcare_Data_v1[[#This Row],[Age]]&gt;60,"Senior",IF(_3___Healthcare_Data_v1[[#This Row],[Age]]&gt;35,"Middle","Young"))</f>
        <v>Senior</v>
      </c>
    </row>
    <row r="1843" spans="1:18" x14ac:dyDescent="0.3">
      <c r="A1843" s="1" t="s">
        <v>5392</v>
      </c>
      <c r="B1843" s="1" t="s">
        <v>26866</v>
      </c>
      <c r="C1843" s="1" t="s">
        <v>16</v>
      </c>
      <c r="D1843" s="1" t="s">
        <v>17</v>
      </c>
      <c r="E1843" s="1" t="s">
        <v>26615</v>
      </c>
      <c r="F1843" s="2">
        <v>45029</v>
      </c>
      <c r="G1843" s="1" t="s">
        <v>5393</v>
      </c>
      <c r="H1843" s="1" t="s">
        <v>5394</v>
      </c>
      <c r="I1843" s="1" t="s">
        <v>21</v>
      </c>
      <c r="J1843" s="3" t="s">
        <v>28519</v>
      </c>
      <c r="K1843">
        <v>498</v>
      </c>
      <c r="L1843" s="1" t="s">
        <v>42</v>
      </c>
      <c r="M1843" s="2">
        <v>45040</v>
      </c>
      <c r="N1843" s="1" t="s">
        <v>31</v>
      </c>
      <c r="O1843" s="1" t="s">
        <v>32</v>
      </c>
      <c r="P1843" s="1">
        <f>_3___Healthcare_Data_v1[[#This Row],[Discharge Date]]-_3___Healthcare_Data_v1[[#This Row],[Date of Admission]]</f>
        <v>11</v>
      </c>
      <c r="Q1843" s="1">
        <f>IFERROR(_3___Healthcare_Data_v1[[#This Row],[ Billing Amount ]]/_3___Healthcare_Data_v1[[#This Row],[Days in Hospital]],0)</f>
        <v>3366.9687563636367</v>
      </c>
      <c r="R1843" s="1" t="str">
        <f>IF(_3___Healthcare_Data_v1[[#This Row],[Age]]&gt;60,"Senior",IF(_3___Healthcare_Data_v1[[#This Row],[Age]]&gt;35,"Middle","Young"))</f>
        <v>Senior</v>
      </c>
    </row>
    <row r="1844" spans="1:18" x14ac:dyDescent="0.3">
      <c r="A1844" s="1" t="s">
        <v>5395</v>
      </c>
      <c r="B1844" s="1" t="s">
        <v>26630</v>
      </c>
      <c r="C1844" s="1" t="s">
        <v>26</v>
      </c>
      <c r="D1844" s="1" t="s">
        <v>34</v>
      </c>
      <c r="E1844" s="1" t="s">
        <v>26620</v>
      </c>
      <c r="F1844" s="2">
        <v>45127</v>
      </c>
      <c r="G1844" s="1" t="s">
        <v>5396</v>
      </c>
      <c r="H1844" s="1" t="s">
        <v>5397</v>
      </c>
      <c r="I1844" s="1" t="s">
        <v>60</v>
      </c>
      <c r="J1844" s="3" t="s">
        <v>28520</v>
      </c>
      <c r="K1844">
        <v>238</v>
      </c>
      <c r="L1844" s="1" t="s">
        <v>42</v>
      </c>
      <c r="M1844" s="2">
        <v>45153</v>
      </c>
      <c r="N1844" s="1" t="s">
        <v>31</v>
      </c>
      <c r="O1844" s="1" t="s">
        <v>32</v>
      </c>
      <c r="P1844" s="1">
        <f>_3___Healthcare_Data_v1[[#This Row],[Discharge Date]]-_3___Healthcare_Data_v1[[#This Row],[Date of Admission]]</f>
        <v>26</v>
      </c>
      <c r="Q1844" s="1">
        <f>IFERROR(_3___Healthcare_Data_v1[[#This Row],[ Billing Amount ]]/_3___Healthcare_Data_v1[[#This Row],[Days in Hospital]],0)</f>
        <v>1087.9832507692308</v>
      </c>
      <c r="R1844" s="1" t="str">
        <f>IF(_3___Healthcare_Data_v1[[#This Row],[Age]]&gt;60,"Senior",IF(_3___Healthcare_Data_v1[[#This Row],[Age]]&gt;35,"Middle","Young"))</f>
        <v>Senior</v>
      </c>
    </row>
    <row r="1845" spans="1:18" x14ac:dyDescent="0.3">
      <c r="A1845" s="1" t="s">
        <v>4513</v>
      </c>
      <c r="B1845" s="1" t="s">
        <v>26732</v>
      </c>
      <c r="C1845" s="1" t="s">
        <v>26</v>
      </c>
      <c r="D1845" s="1" t="s">
        <v>49</v>
      </c>
      <c r="E1845" s="1" t="s">
        <v>18</v>
      </c>
      <c r="F1845" s="2">
        <v>44644</v>
      </c>
      <c r="G1845" s="1" t="s">
        <v>5398</v>
      </c>
      <c r="H1845" s="1" t="s">
        <v>5399</v>
      </c>
      <c r="I1845" s="1" t="s">
        <v>56</v>
      </c>
      <c r="J1845" s="3" t="s">
        <v>28521</v>
      </c>
      <c r="K1845">
        <v>213</v>
      </c>
      <c r="L1845" s="1" t="s">
        <v>42</v>
      </c>
      <c r="M1845" s="2">
        <v>44655</v>
      </c>
      <c r="N1845" s="1" t="s">
        <v>84</v>
      </c>
      <c r="O1845" s="1" t="s">
        <v>44</v>
      </c>
      <c r="P1845" s="1">
        <f>_3___Healthcare_Data_v1[[#This Row],[Discharge Date]]-_3___Healthcare_Data_v1[[#This Row],[Date of Admission]]</f>
        <v>11</v>
      </c>
      <c r="Q1845" s="1">
        <f>IFERROR(_3___Healthcare_Data_v1[[#This Row],[ Billing Amount ]]/_3___Healthcare_Data_v1[[#This Row],[Days in Hospital]],0)</f>
        <v>467.41066127272728</v>
      </c>
      <c r="R1845" s="1" t="str">
        <f>IF(_3___Healthcare_Data_v1[[#This Row],[Age]]&gt;60,"Senior",IF(_3___Healthcare_Data_v1[[#This Row],[Age]]&gt;35,"Middle","Young"))</f>
        <v>Senior</v>
      </c>
    </row>
    <row r="1846" spans="1:18" x14ac:dyDescent="0.3">
      <c r="A1846" s="1" t="s">
        <v>5400</v>
      </c>
      <c r="B1846" s="1" t="s">
        <v>26958</v>
      </c>
      <c r="C1846" s="1" t="s">
        <v>26</v>
      </c>
      <c r="D1846" s="1" t="s">
        <v>114</v>
      </c>
      <c r="E1846" s="1" t="s">
        <v>26620</v>
      </c>
      <c r="F1846" s="2">
        <v>45012</v>
      </c>
      <c r="G1846" s="1" t="s">
        <v>5401</v>
      </c>
      <c r="H1846" s="1" t="s">
        <v>5402</v>
      </c>
      <c r="I1846" s="1" t="s">
        <v>26607</v>
      </c>
      <c r="J1846" s="3" t="s">
        <v>28522</v>
      </c>
      <c r="K1846">
        <v>482</v>
      </c>
      <c r="L1846" s="1" t="s">
        <v>42</v>
      </c>
      <c r="M1846" s="2">
        <v>45019</v>
      </c>
      <c r="N1846" s="1" t="s">
        <v>23</v>
      </c>
      <c r="O1846" s="1" t="s">
        <v>44</v>
      </c>
      <c r="P1846" s="1">
        <f>_3___Healthcare_Data_v1[[#This Row],[Discharge Date]]-_3___Healthcare_Data_v1[[#This Row],[Date of Admission]]</f>
        <v>7</v>
      </c>
      <c r="Q1846" s="1">
        <f>IFERROR(_3___Healthcare_Data_v1[[#This Row],[ Billing Amount ]]/_3___Healthcare_Data_v1[[#This Row],[Days in Hospital]],0)</f>
        <v>2077.4565914285713</v>
      </c>
      <c r="R1846" s="1" t="str">
        <f>IF(_3___Healthcare_Data_v1[[#This Row],[Age]]&gt;60,"Senior",IF(_3___Healthcare_Data_v1[[#This Row],[Age]]&gt;35,"Middle","Young"))</f>
        <v>Senior</v>
      </c>
    </row>
    <row r="1847" spans="1:18" x14ac:dyDescent="0.3">
      <c r="A1847" s="1" t="s">
        <v>216</v>
      </c>
      <c r="B1847" s="1" t="s">
        <v>26685</v>
      </c>
      <c r="C1847" s="1" t="s">
        <v>16</v>
      </c>
      <c r="D1847" s="1" t="s">
        <v>27</v>
      </c>
      <c r="E1847" s="1" t="s">
        <v>35</v>
      </c>
      <c r="F1847" s="2">
        <v>43696</v>
      </c>
      <c r="G1847" s="1" t="s">
        <v>5403</v>
      </c>
      <c r="H1847" s="1" t="s">
        <v>5404</v>
      </c>
      <c r="I1847" s="1" t="s">
        <v>21</v>
      </c>
      <c r="J1847" s="3" t="s">
        <v>28523</v>
      </c>
      <c r="K1847">
        <v>271</v>
      </c>
      <c r="L1847" s="1" t="s">
        <v>38</v>
      </c>
      <c r="M1847" s="2">
        <v>43703</v>
      </c>
      <c r="N1847" s="1" t="s">
        <v>43</v>
      </c>
      <c r="O1847" s="1" t="s">
        <v>24</v>
      </c>
      <c r="P1847" s="1">
        <f>_3___Healthcare_Data_v1[[#This Row],[Discharge Date]]-_3___Healthcare_Data_v1[[#This Row],[Date of Admission]]</f>
        <v>7</v>
      </c>
      <c r="Q1847" s="1">
        <f>IFERROR(_3___Healthcare_Data_v1[[#This Row],[ Billing Amount ]]/_3___Healthcare_Data_v1[[#This Row],[Days in Hospital]],0)</f>
        <v>3516.3362742857144</v>
      </c>
      <c r="R1847" s="1" t="str">
        <f>IF(_3___Healthcare_Data_v1[[#This Row],[Age]]&gt;60,"Senior",IF(_3___Healthcare_Data_v1[[#This Row],[Age]]&gt;35,"Middle","Young"))</f>
        <v>Senior</v>
      </c>
    </row>
    <row r="1848" spans="1:18" x14ac:dyDescent="0.3">
      <c r="A1848" s="1" t="s">
        <v>5405</v>
      </c>
      <c r="B1848" s="1" t="s">
        <v>26994</v>
      </c>
      <c r="C1848" s="1" t="s">
        <v>16</v>
      </c>
      <c r="D1848" s="1" t="s">
        <v>89</v>
      </c>
      <c r="E1848" s="1" t="s">
        <v>26620</v>
      </c>
      <c r="F1848" s="2">
        <v>43814</v>
      </c>
      <c r="G1848" s="1" t="s">
        <v>5406</v>
      </c>
      <c r="H1848" s="1" t="s">
        <v>5407</v>
      </c>
      <c r="I1848" s="1" t="s">
        <v>26607</v>
      </c>
      <c r="J1848" s="3" t="s">
        <v>28524</v>
      </c>
      <c r="K1848">
        <v>394</v>
      </c>
      <c r="L1848" s="1" t="s">
        <v>22</v>
      </c>
      <c r="M1848" s="2">
        <v>43835</v>
      </c>
      <c r="N1848" s="1" t="s">
        <v>31</v>
      </c>
      <c r="O1848" s="1" t="s">
        <v>32</v>
      </c>
      <c r="P1848" s="1">
        <f>_3___Healthcare_Data_v1[[#This Row],[Discharge Date]]-_3___Healthcare_Data_v1[[#This Row],[Date of Admission]]</f>
        <v>21</v>
      </c>
      <c r="Q1848" s="1">
        <f>IFERROR(_3___Healthcare_Data_v1[[#This Row],[ Billing Amount ]]/_3___Healthcare_Data_v1[[#This Row],[Days in Hospital]],0)</f>
        <v>1557.0566009523809</v>
      </c>
      <c r="R1848" s="1" t="str">
        <f>IF(_3___Healthcare_Data_v1[[#This Row],[Age]]&gt;60,"Senior",IF(_3___Healthcare_Data_v1[[#This Row],[Age]]&gt;35,"Middle","Young"))</f>
        <v>Senior</v>
      </c>
    </row>
    <row r="1849" spans="1:18" x14ac:dyDescent="0.3">
      <c r="A1849" s="1" t="s">
        <v>5408</v>
      </c>
      <c r="B1849" s="1" t="s">
        <v>26655</v>
      </c>
      <c r="C1849" s="1" t="s">
        <v>26</v>
      </c>
      <c r="D1849" s="1" t="s">
        <v>17</v>
      </c>
      <c r="E1849" s="1" t="s">
        <v>69</v>
      </c>
      <c r="F1849" s="2">
        <v>44492</v>
      </c>
      <c r="G1849" s="1" t="s">
        <v>5409</v>
      </c>
      <c r="H1849" s="1" t="s">
        <v>5410</v>
      </c>
      <c r="I1849" s="1" t="s">
        <v>26607</v>
      </c>
      <c r="J1849" s="3" t="s">
        <v>28525</v>
      </c>
      <c r="K1849">
        <v>400</v>
      </c>
      <c r="L1849" s="1" t="s">
        <v>38</v>
      </c>
      <c r="M1849" s="2">
        <v>44500</v>
      </c>
      <c r="N1849" s="1" t="s">
        <v>48</v>
      </c>
      <c r="O1849" s="1" t="s">
        <v>44</v>
      </c>
      <c r="P1849" s="1">
        <f>_3___Healthcare_Data_v1[[#This Row],[Discharge Date]]-_3___Healthcare_Data_v1[[#This Row],[Date of Admission]]</f>
        <v>8</v>
      </c>
      <c r="Q1849" s="1">
        <f>IFERROR(_3___Healthcare_Data_v1[[#This Row],[ Billing Amount ]]/_3___Healthcare_Data_v1[[#This Row],[Days in Hospital]],0)</f>
        <v>6701.9167312500003</v>
      </c>
      <c r="R1849" s="1" t="str">
        <f>IF(_3___Healthcare_Data_v1[[#This Row],[Age]]&gt;60,"Senior",IF(_3___Healthcare_Data_v1[[#This Row],[Age]]&gt;35,"Middle","Young"))</f>
        <v>Senior</v>
      </c>
    </row>
    <row r="1850" spans="1:18" x14ac:dyDescent="0.3">
      <c r="A1850" s="1" t="s">
        <v>5411</v>
      </c>
      <c r="B1850" s="1" t="s">
        <v>26928</v>
      </c>
      <c r="C1850" s="1" t="s">
        <v>16</v>
      </c>
      <c r="D1850" s="1" t="s">
        <v>89</v>
      </c>
      <c r="E1850" s="1" t="s">
        <v>35</v>
      </c>
      <c r="F1850" s="2">
        <v>45197</v>
      </c>
      <c r="G1850" s="1" t="s">
        <v>5412</v>
      </c>
      <c r="H1850" s="1" t="s">
        <v>5413</v>
      </c>
      <c r="I1850" s="1" t="s">
        <v>52</v>
      </c>
      <c r="J1850" s="3" t="s">
        <v>28526</v>
      </c>
      <c r="K1850">
        <v>322</v>
      </c>
      <c r="L1850" s="1" t="s">
        <v>22</v>
      </c>
      <c r="M1850" s="2">
        <v>45218</v>
      </c>
      <c r="N1850" s="1" t="s">
        <v>43</v>
      </c>
      <c r="O1850" s="1" t="s">
        <v>24</v>
      </c>
      <c r="P1850" s="1">
        <f>_3___Healthcare_Data_v1[[#This Row],[Discharge Date]]-_3___Healthcare_Data_v1[[#This Row],[Date of Admission]]</f>
        <v>21</v>
      </c>
      <c r="Q1850" s="1">
        <f>IFERROR(_3___Healthcare_Data_v1[[#This Row],[ Billing Amount ]]/_3___Healthcare_Data_v1[[#This Row],[Days in Hospital]],0)</f>
        <v>246.152545</v>
      </c>
      <c r="R1850" s="1" t="str">
        <f>IF(_3___Healthcare_Data_v1[[#This Row],[Age]]&gt;60,"Senior",IF(_3___Healthcare_Data_v1[[#This Row],[Age]]&gt;35,"Middle","Young"))</f>
        <v>Senior</v>
      </c>
    </row>
    <row r="1851" spans="1:18" x14ac:dyDescent="0.3">
      <c r="A1851" s="1" t="s">
        <v>5414</v>
      </c>
      <c r="B1851" s="1" t="s">
        <v>26610</v>
      </c>
      <c r="C1851" s="1" t="s">
        <v>16</v>
      </c>
      <c r="D1851" s="1" t="s">
        <v>49</v>
      </c>
      <c r="E1851" s="1" t="s">
        <v>69</v>
      </c>
      <c r="F1851" s="2">
        <v>44499</v>
      </c>
      <c r="G1851" s="1" t="s">
        <v>5415</v>
      </c>
      <c r="H1851" s="1" t="s">
        <v>5416</v>
      </c>
      <c r="I1851" s="1" t="s">
        <v>21</v>
      </c>
      <c r="J1851" s="3" t="s">
        <v>28527</v>
      </c>
      <c r="K1851">
        <v>121</v>
      </c>
      <c r="L1851" s="1" t="s">
        <v>22</v>
      </c>
      <c r="M1851" s="2">
        <v>44503</v>
      </c>
      <c r="N1851" s="1" t="s">
        <v>48</v>
      </c>
      <c r="O1851" s="1" t="s">
        <v>24</v>
      </c>
      <c r="P1851" s="1">
        <f>_3___Healthcare_Data_v1[[#This Row],[Discharge Date]]-_3___Healthcare_Data_v1[[#This Row],[Date of Admission]]</f>
        <v>4</v>
      </c>
      <c r="Q1851" s="1">
        <f>IFERROR(_3___Healthcare_Data_v1[[#This Row],[ Billing Amount ]]/_3___Healthcare_Data_v1[[#This Row],[Days in Hospital]],0)</f>
        <v>2924.4854274999998</v>
      </c>
      <c r="R1851" s="1" t="str">
        <f>IF(_3___Healthcare_Data_v1[[#This Row],[Age]]&gt;60,"Senior",IF(_3___Healthcare_Data_v1[[#This Row],[Age]]&gt;35,"Middle","Young"))</f>
        <v>Senior</v>
      </c>
    </row>
    <row r="1852" spans="1:18" x14ac:dyDescent="0.3">
      <c r="A1852" s="1" t="s">
        <v>5417</v>
      </c>
      <c r="B1852" s="1" t="s">
        <v>26710</v>
      </c>
      <c r="C1852" s="1" t="s">
        <v>26</v>
      </c>
      <c r="D1852" s="1" t="s">
        <v>89</v>
      </c>
      <c r="E1852" s="1" t="s">
        <v>28</v>
      </c>
      <c r="F1852" s="2">
        <v>43985</v>
      </c>
      <c r="G1852" s="1" t="s">
        <v>5418</v>
      </c>
      <c r="H1852" s="1" t="s">
        <v>5419</v>
      </c>
      <c r="I1852" s="1" t="s">
        <v>21</v>
      </c>
      <c r="J1852" s="3" t="s">
        <v>28528</v>
      </c>
      <c r="K1852">
        <v>141</v>
      </c>
      <c r="L1852" s="1" t="s">
        <v>42</v>
      </c>
      <c r="M1852" s="2">
        <v>43989</v>
      </c>
      <c r="N1852" s="1" t="s">
        <v>23</v>
      </c>
      <c r="O1852" s="1" t="s">
        <v>44</v>
      </c>
      <c r="P1852" s="1">
        <f>_3___Healthcare_Data_v1[[#This Row],[Discharge Date]]-_3___Healthcare_Data_v1[[#This Row],[Date of Admission]]</f>
        <v>4</v>
      </c>
      <c r="Q1852" s="1">
        <f>IFERROR(_3___Healthcare_Data_v1[[#This Row],[ Billing Amount ]]/_3___Healthcare_Data_v1[[#This Row],[Days in Hospital]],0)</f>
        <v>9071.4948650000006</v>
      </c>
      <c r="R1852" s="1" t="str">
        <f>IF(_3___Healthcare_Data_v1[[#This Row],[Age]]&gt;60,"Senior",IF(_3___Healthcare_Data_v1[[#This Row],[Age]]&gt;35,"Middle","Young"))</f>
        <v>Senior</v>
      </c>
    </row>
    <row r="1853" spans="1:18" x14ac:dyDescent="0.3">
      <c r="A1853" s="1" t="s">
        <v>5420</v>
      </c>
      <c r="B1853" s="1" t="s">
        <v>26634</v>
      </c>
      <c r="C1853" s="1" t="s">
        <v>16</v>
      </c>
      <c r="D1853" s="1" t="s">
        <v>229</v>
      </c>
      <c r="E1853" s="1" t="s">
        <v>69</v>
      </c>
      <c r="F1853" s="2">
        <v>43727</v>
      </c>
      <c r="G1853" s="1" t="s">
        <v>5421</v>
      </c>
      <c r="H1853" s="1" t="s">
        <v>5422</v>
      </c>
      <c r="I1853" s="1" t="s">
        <v>21</v>
      </c>
      <c r="J1853" s="3" t="s">
        <v>28529</v>
      </c>
      <c r="K1853">
        <v>437</v>
      </c>
      <c r="L1853" s="1" t="s">
        <v>22</v>
      </c>
      <c r="M1853" s="2">
        <v>43731</v>
      </c>
      <c r="N1853" s="1" t="s">
        <v>31</v>
      </c>
      <c r="O1853" s="1" t="s">
        <v>24</v>
      </c>
      <c r="P1853" s="1">
        <f>_3___Healthcare_Data_v1[[#This Row],[Discharge Date]]-_3___Healthcare_Data_v1[[#This Row],[Date of Admission]]</f>
        <v>4</v>
      </c>
      <c r="Q1853" s="1">
        <f>IFERROR(_3___Healthcare_Data_v1[[#This Row],[ Billing Amount ]]/_3___Healthcare_Data_v1[[#This Row],[Days in Hospital]],0)</f>
        <v>12665.1242325</v>
      </c>
      <c r="R1853" s="1" t="str">
        <f>IF(_3___Healthcare_Data_v1[[#This Row],[Age]]&gt;60,"Senior",IF(_3___Healthcare_Data_v1[[#This Row],[Age]]&gt;35,"Middle","Young"))</f>
        <v>Senior</v>
      </c>
    </row>
    <row r="1854" spans="1:18" x14ac:dyDescent="0.3">
      <c r="A1854" s="1" t="s">
        <v>5423</v>
      </c>
      <c r="B1854" s="1" t="s">
        <v>26845</v>
      </c>
      <c r="C1854" s="1" t="s">
        <v>26</v>
      </c>
      <c r="D1854" s="1" t="s">
        <v>27</v>
      </c>
      <c r="E1854" s="1" t="s">
        <v>69</v>
      </c>
      <c r="F1854" s="2">
        <v>43998</v>
      </c>
      <c r="G1854" s="1" t="s">
        <v>5424</v>
      </c>
      <c r="H1854" s="1" t="s">
        <v>5425</v>
      </c>
      <c r="I1854" s="1" t="s">
        <v>21</v>
      </c>
      <c r="J1854" s="3" t="s">
        <v>28530</v>
      </c>
      <c r="K1854">
        <v>195</v>
      </c>
      <c r="L1854" s="1" t="s">
        <v>38</v>
      </c>
      <c r="M1854" s="2">
        <v>44004</v>
      </c>
      <c r="N1854" s="1" t="s">
        <v>84</v>
      </c>
      <c r="O1854" s="1" t="s">
        <v>24</v>
      </c>
      <c r="P1854" s="1">
        <f>_3___Healthcare_Data_v1[[#This Row],[Discharge Date]]-_3___Healthcare_Data_v1[[#This Row],[Date of Admission]]</f>
        <v>6</v>
      </c>
      <c r="Q1854" s="1">
        <f>IFERROR(_3___Healthcare_Data_v1[[#This Row],[ Billing Amount ]]/_3___Healthcare_Data_v1[[#This Row],[Days in Hospital]],0)</f>
        <v>729.87064099999998</v>
      </c>
      <c r="R1854" s="1" t="str">
        <f>IF(_3___Healthcare_Data_v1[[#This Row],[Age]]&gt;60,"Senior",IF(_3___Healthcare_Data_v1[[#This Row],[Age]]&gt;35,"Middle","Young"))</f>
        <v>Senior</v>
      </c>
    </row>
    <row r="1855" spans="1:18" x14ac:dyDescent="0.3">
      <c r="A1855" s="1" t="s">
        <v>5426</v>
      </c>
      <c r="B1855" s="1" t="s">
        <v>26646</v>
      </c>
      <c r="C1855" s="1" t="s">
        <v>16</v>
      </c>
      <c r="D1855" s="1" t="s">
        <v>17</v>
      </c>
      <c r="E1855" s="1" t="s">
        <v>26615</v>
      </c>
      <c r="F1855" s="2">
        <v>45027</v>
      </c>
      <c r="G1855" s="1" t="s">
        <v>5427</v>
      </c>
      <c r="H1855" s="1" t="s">
        <v>5428</v>
      </c>
      <c r="I1855" s="1" t="s">
        <v>21</v>
      </c>
      <c r="J1855" s="3" t="s">
        <v>28531</v>
      </c>
      <c r="K1855">
        <v>156</v>
      </c>
      <c r="L1855" s="1" t="s">
        <v>38</v>
      </c>
      <c r="M1855" s="2">
        <v>45054</v>
      </c>
      <c r="N1855" s="1" t="s">
        <v>48</v>
      </c>
      <c r="O1855" s="1" t="s">
        <v>24</v>
      </c>
      <c r="P1855" s="1">
        <f>_3___Healthcare_Data_v1[[#This Row],[Discharge Date]]-_3___Healthcare_Data_v1[[#This Row],[Date of Admission]]</f>
        <v>27</v>
      </c>
      <c r="Q1855" s="1">
        <f>IFERROR(_3___Healthcare_Data_v1[[#This Row],[ Billing Amount ]]/_3___Healthcare_Data_v1[[#This Row],[Days in Hospital]],0)</f>
        <v>998.40287999999998</v>
      </c>
      <c r="R1855" s="1" t="str">
        <f>IF(_3___Healthcare_Data_v1[[#This Row],[Age]]&gt;60,"Senior",IF(_3___Healthcare_Data_v1[[#This Row],[Age]]&gt;35,"Middle","Young"))</f>
        <v>Senior</v>
      </c>
    </row>
    <row r="1856" spans="1:18" x14ac:dyDescent="0.3">
      <c r="A1856" s="1" t="s">
        <v>5429</v>
      </c>
      <c r="B1856" s="1" t="s">
        <v>26994</v>
      </c>
      <c r="C1856" s="1" t="s">
        <v>16</v>
      </c>
      <c r="D1856" s="1" t="s">
        <v>34</v>
      </c>
      <c r="E1856" s="1" t="s">
        <v>28</v>
      </c>
      <c r="F1856" s="2">
        <v>44982</v>
      </c>
      <c r="G1856" s="1" t="s">
        <v>5430</v>
      </c>
      <c r="H1856" s="1" t="s">
        <v>5431</v>
      </c>
      <c r="I1856" s="1" t="s">
        <v>52</v>
      </c>
      <c r="J1856" s="3" t="s">
        <v>28532</v>
      </c>
      <c r="K1856">
        <v>348</v>
      </c>
      <c r="L1856" s="1" t="s">
        <v>38</v>
      </c>
      <c r="M1856" s="2">
        <v>44994</v>
      </c>
      <c r="N1856" s="1" t="s">
        <v>48</v>
      </c>
      <c r="O1856" s="1" t="s">
        <v>44</v>
      </c>
      <c r="P1856" s="1">
        <f>_3___Healthcare_Data_v1[[#This Row],[Discharge Date]]-_3___Healthcare_Data_v1[[#This Row],[Date of Admission]]</f>
        <v>12</v>
      </c>
      <c r="Q1856" s="1">
        <f>IFERROR(_3___Healthcare_Data_v1[[#This Row],[ Billing Amount ]]/_3___Healthcare_Data_v1[[#This Row],[Days in Hospital]],0)</f>
        <v>1008.0764725</v>
      </c>
      <c r="R1856" s="1" t="str">
        <f>IF(_3___Healthcare_Data_v1[[#This Row],[Age]]&gt;60,"Senior",IF(_3___Healthcare_Data_v1[[#This Row],[Age]]&gt;35,"Middle","Young"))</f>
        <v>Senior</v>
      </c>
    </row>
    <row r="1857" spans="1:18" x14ac:dyDescent="0.3">
      <c r="A1857" s="1" t="s">
        <v>5432</v>
      </c>
      <c r="B1857" s="1" t="s">
        <v>26640</v>
      </c>
      <c r="C1857" s="1" t="s">
        <v>16</v>
      </c>
      <c r="D1857" s="1" t="s">
        <v>34</v>
      </c>
      <c r="E1857" s="1" t="s">
        <v>26620</v>
      </c>
      <c r="F1857" s="2">
        <v>44949</v>
      </c>
      <c r="G1857" s="1" t="s">
        <v>5433</v>
      </c>
      <c r="H1857" s="1" t="s">
        <v>5434</v>
      </c>
      <c r="I1857" s="1" t="s">
        <v>21</v>
      </c>
      <c r="J1857" s="3" t="s">
        <v>28533</v>
      </c>
      <c r="K1857">
        <v>332</v>
      </c>
      <c r="L1857" s="1" t="s">
        <v>42</v>
      </c>
      <c r="M1857" s="2">
        <v>44962</v>
      </c>
      <c r="N1857" s="1" t="s">
        <v>48</v>
      </c>
      <c r="O1857" s="1" t="s">
        <v>44</v>
      </c>
      <c r="P1857" s="1">
        <f>_3___Healthcare_Data_v1[[#This Row],[Discharge Date]]-_3___Healthcare_Data_v1[[#This Row],[Date of Admission]]</f>
        <v>13</v>
      </c>
      <c r="Q1857" s="1">
        <f>IFERROR(_3___Healthcare_Data_v1[[#This Row],[ Billing Amount ]]/_3___Healthcare_Data_v1[[#This Row],[Days in Hospital]],0)</f>
        <v>1379.6549199999999</v>
      </c>
      <c r="R1857" s="1" t="str">
        <f>IF(_3___Healthcare_Data_v1[[#This Row],[Age]]&gt;60,"Senior",IF(_3___Healthcare_Data_v1[[#This Row],[Age]]&gt;35,"Middle","Young"))</f>
        <v>Senior</v>
      </c>
    </row>
    <row r="1858" spans="1:18" x14ac:dyDescent="0.3">
      <c r="A1858" s="1" t="s">
        <v>5435</v>
      </c>
      <c r="B1858" s="1" t="s">
        <v>26653</v>
      </c>
      <c r="C1858" s="1" t="s">
        <v>26</v>
      </c>
      <c r="D1858" s="1" t="s">
        <v>27</v>
      </c>
      <c r="E1858" s="1" t="s">
        <v>26620</v>
      </c>
      <c r="F1858" s="2">
        <v>43996</v>
      </c>
      <c r="G1858" s="1" t="s">
        <v>5436</v>
      </c>
      <c r="H1858" s="1" t="s">
        <v>5437</v>
      </c>
      <c r="I1858" s="1" t="s">
        <v>56</v>
      </c>
      <c r="J1858" s="3" t="s">
        <v>28534</v>
      </c>
      <c r="K1858">
        <v>351</v>
      </c>
      <c r="L1858" s="1" t="s">
        <v>22</v>
      </c>
      <c r="M1858" s="2">
        <v>44012</v>
      </c>
      <c r="N1858" s="1" t="s">
        <v>48</v>
      </c>
      <c r="O1858" s="1" t="s">
        <v>32</v>
      </c>
      <c r="P1858" s="1">
        <f>_3___Healthcare_Data_v1[[#This Row],[Discharge Date]]-_3___Healthcare_Data_v1[[#This Row],[Date of Admission]]</f>
        <v>16</v>
      </c>
      <c r="Q1858" s="1">
        <f>IFERROR(_3___Healthcare_Data_v1[[#This Row],[ Billing Amount ]]/_3___Healthcare_Data_v1[[#This Row],[Days in Hospital]],0)</f>
        <v>434.0304416875</v>
      </c>
      <c r="R1858" s="1" t="str">
        <f>IF(_3___Healthcare_Data_v1[[#This Row],[Age]]&gt;60,"Senior",IF(_3___Healthcare_Data_v1[[#This Row],[Age]]&gt;35,"Middle","Young"))</f>
        <v>Senior</v>
      </c>
    </row>
    <row r="1859" spans="1:18" x14ac:dyDescent="0.3">
      <c r="A1859" s="1" t="s">
        <v>5438</v>
      </c>
      <c r="B1859" s="1" t="s">
        <v>26636</v>
      </c>
      <c r="C1859" s="1" t="s">
        <v>16</v>
      </c>
      <c r="D1859" s="1" t="s">
        <v>229</v>
      </c>
      <c r="E1859" s="1" t="s">
        <v>26620</v>
      </c>
      <c r="F1859" s="2">
        <v>44234</v>
      </c>
      <c r="G1859" s="1" t="s">
        <v>5439</v>
      </c>
      <c r="H1859" s="1" t="s">
        <v>5440</v>
      </c>
      <c r="I1859" s="1" t="s">
        <v>21</v>
      </c>
      <c r="J1859" s="3" t="s">
        <v>28535</v>
      </c>
      <c r="K1859">
        <v>479</v>
      </c>
      <c r="L1859" s="1" t="s">
        <v>22</v>
      </c>
      <c r="M1859" s="2">
        <v>44239</v>
      </c>
      <c r="N1859" s="1" t="s">
        <v>43</v>
      </c>
      <c r="O1859" s="1" t="s">
        <v>24</v>
      </c>
      <c r="P1859" s="1">
        <f>_3___Healthcare_Data_v1[[#This Row],[Discharge Date]]-_3___Healthcare_Data_v1[[#This Row],[Date of Admission]]</f>
        <v>5</v>
      </c>
      <c r="Q1859" s="1">
        <f>IFERROR(_3___Healthcare_Data_v1[[#This Row],[ Billing Amount ]]/_3___Healthcare_Data_v1[[#This Row],[Days in Hospital]],0)</f>
        <v>3979.5317719999998</v>
      </c>
      <c r="R1859" s="1" t="str">
        <f>IF(_3___Healthcare_Data_v1[[#This Row],[Age]]&gt;60,"Senior",IF(_3___Healthcare_Data_v1[[#This Row],[Age]]&gt;35,"Middle","Young"))</f>
        <v>Senior</v>
      </c>
    </row>
    <row r="1860" spans="1:18" x14ac:dyDescent="0.3">
      <c r="A1860" s="1" t="s">
        <v>5441</v>
      </c>
      <c r="B1860" s="1" t="s">
        <v>26850</v>
      </c>
      <c r="C1860" s="1" t="s">
        <v>16</v>
      </c>
      <c r="D1860" s="1" t="s">
        <v>229</v>
      </c>
      <c r="E1860" s="1" t="s">
        <v>26620</v>
      </c>
      <c r="F1860" s="2">
        <v>43429</v>
      </c>
      <c r="G1860" s="1" t="s">
        <v>5442</v>
      </c>
      <c r="H1860" s="1" t="s">
        <v>5443</v>
      </c>
      <c r="I1860" s="1" t="s">
        <v>56</v>
      </c>
      <c r="J1860" s="3" t="s">
        <v>28536</v>
      </c>
      <c r="K1860">
        <v>291</v>
      </c>
      <c r="L1860" s="1" t="s">
        <v>22</v>
      </c>
      <c r="M1860" s="2">
        <v>43448</v>
      </c>
      <c r="N1860" s="1" t="s">
        <v>48</v>
      </c>
      <c r="O1860" s="1" t="s">
        <v>32</v>
      </c>
      <c r="P1860" s="1">
        <f>_3___Healthcare_Data_v1[[#This Row],[Discharge Date]]-_3___Healthcare_Data_v1[[#This Row],[Date of Admission]]</f>
        <v>19</v>
      </c>
      <c r="Q1860" s="1">
        <f>IFERROR(_3___Healthcare_Data_v1[[#This Row],[ Billing Amount ]]/_3___Healthcare_Data_v1[[#This Row],[Days in Hospital]],0)</f>
        <v>900.89284526315782</v>
      </c>
      <c r="R1860" s="1" t="str">
        <f>IF(_3___Healthcare_Data_v1[[#This Row],[Age]]&gt;60,"Senior",IF(_3___Healthcare_Data_v1[[#This Row],[Age]]&gt;35,"Middle","Young"))</f>
        <v>Senior</v>
      </c>
    </row>
    <row r="1861" spans="1:18" x14ac:dyDescent="0.3">
      <c r="A1861" s="1" t="s">
        <v>5444</v>
      </c>
      <c r="B1861" s="1" t="s">
        <v>26712</v>
      </c>
      <c r="C1861" s="1" t="s">
        <v>16</v>
      </c>
      <c r="D1861" s="1" t="s">
        <v>17</v>
      </c>
      <c r="E1861" s="1" t="s">
        <v>18</v>
      </c>
      <c r="F1861" s="2">
        <v>44056</v>
      </c>
      <c r="G1861" s="1" t="s">
        <v>5445</v>
      </c>
      <c r="H1861" s="1" t="s">
        <v>5446</v>
      </c>
      <c r="I1861" s="1" t="s">
        <v>60</v>
      </c>
      <c r="J1861" s="3" t="s">
        <v>28537</v>
      </c>
      <c r="K1861">
        <v>453</v>
      </c>
      <c r="L1861" s="1" t="s">
        <v>38</v>
      </c>
      <c r="M1861" s="2">
        <v>44060</v>
      </c>
      <c r="N1861" s="1" t="s">
        <v>43</v>
      </c>
      <c r="O1861" s="1" t="s">
        <v>32</v>
      </c>
      <c r="P1861" s="1">
        <f>_3___Healthcare_Data_v1[[#This Row],[Discharge Date]]-_3___Healthcare_Data_v1[[#This Row],[Date of Admission]]</f>
        <v>4</v>
      </c>
      <c r="Q1861" s="1">
        <f>IFERROR(_3___Healthcare_Data_v1[[#This Row],[ Billing Amount ]]/_3___Healthcare_Data_v1[[#This Row],[Days in Hospital]],0)</f>
        <v>14195.193257499999</v>
      </c>
      <c r="R1861" s="1" t="str">
        <f>IF(_3___Healthcare_Data_v1[[#This Row],[Age]]&gt;60,"Senior",IF(_3___Healthcare_Data_v1[[#This Row],[Age]]&gt;35,"Middle","Young"))</f>
        <v>Senior</v>
      </c>
    </row>
    <row r="1862" spans="1:18" x14ac:dyDescent="0.3">
      <c r="A1862" s="1" t="s">
        <v>5447</v>
      </c>
      <c r="B1862" s="1" t="s">
        <v>26630</v>
      </c>
      <c r="C1862" s="1" t="s">
        <v>26</v>
      </c>
      <c r="D1862" s="1" t="s">
        <v>62</v>
      </c>
      <c r="E1862" s="1" t="s">
        <v>18</v>
      </c>
      <c r="F1862" s="2">
        <v>43579</v>
      </c>
      <c r="G1862" s="1" t="s">
        <v>5448</v>
      </c>
      <c r="H1862" s="1" t="s">
        <v>5449</v>
      </c>
      <c r="I1862" s="1" t="s">
        <v>60</v>
      </c>
      <c r="J1862" s="3" t="s">
        <v>28538</v>
      </c>
      <c r="K1862">
        <v>121</v>
      </c>
      <c r="L1862" s="1" t="s">
        <v>42</v>
      </c>
      <c r="M1862" s="2">
        <v>43607</v>
      </c>
      <c r="N1862" s="1" t="s">
        <v>31</v>
      </c>
      <c r="O1862" s="1" t="s">
        <v>32</v>
      </c>
      <c r="P1862" s="1">
        <f>_3___Healthcare_Data_v1[[#This Row],[Discharge Date]]-_3___Healthcare_Data_v1[[#This Row],[Date of Admission]]</f>
        <v>28</v>
      </c>
      <c r="Q1862" s="1">
        <f>IFERROR(_3___Healthcare_Data_v1[[#This Row],[ Billing Amount ]]/_3___Healthcare_Data_v1[[#This Row],[Days in Hospital]],0)</f>
        <v>985.69825357142861</v>
      </c>
      <c r="R1862" s="1" t="str">
        <f>IF(_3___Healthcare_Data_v1[[#This Row],[Age]]&gt;60,"Senior",IF(_3___Healthcare_Data_v1[[#This Row],[Age]]&gt;35,"Middle","Young"))</f>
        <v>Senior</v>
      </c>
    </row>
    <row r="1863" spans="1:18" x14ac:dyDescent="0.3">
      <c r="A1863" s="1" t="s">
        <v>5450</v>
      </c>
      <c r="B1863" s="1" t="s">
        <v>26697</v>
      </c>
      <c r="C1863" s="1" t="s">
        <v>26</v>
      </c>
      <c r="D1863" s="1" t="s">
        <v>114</v>
      </c>
      <c r="E1863" s="1" t="s">
        <v>35</v>
      </c>
      <c r="F1863" s="2">
        <v>44973</v>
      </c>
      <c r="G1863" s="1" t="s">
        <v>5451</v>
      </c>
      <c r="H1863" s="1" t="s">
        <v>5452</v>
      </c>
      <c r="I1863" s="1" t="s">
        <v>21</v>
      </c>
      <c r="J1863" s="3" t="s">
        <v>28539</v>
      </c>
      <c r="K1863">
        <v>382</v>
      </c>
      <c r="L1863" s="1" t="s">
        <v>22</v>
      </c>
      <c r="M1863" s="2">
        <v>44976</v>
      </c>
      <c r="N1863" s="1" t="s">
        <v>23</v>
      </c>
      <c r="O1863" s="1" t="s">
        <v>24</v>
      </c>
      <c r="P1863" s="1">
        <f>_3___Healthcare_Data_v1[[#This Row],[Discharge Date]]-_3___Healthcare_Data_v1[[#This Row],[Date of Admission]]</f>
        <v>3</v>
      </c>
      <c r="Q1863" s="1">
        <f>IFERROR(_3___Healthcare_Data_v1[[#This Row],[ Billing Amount ]]/_3___Healthcare_Data_v1[[#This Row],[Days in Hospital]],0)</f>
        <v>4760.3521700000001</v>
      </c>
      <c r="R1863" s="1" t="str">
        <f>IF(_3___Healthcare_Data_v1[[#This Row],[Age]]&gt;60,"Senior",IF(_3___Healthcare_Data_v1[[#This Row],[Age]]&gt;35,"Middle","Young"))</f>
        <v>Senior</v>
      </c>
    </row>
    <row r="1864" spans="1:18" x14ac:dyDescent="0.3">
      <c r="A1864" s="1" t="s">
        <v>5453</v>
      </c>
      <c r="B1864" s="1" t="s">
        <v>26750</v>
      </c>
      <c r="C1864" s="1" t="s">
        <v>26</v>
      </c>
      <c r="D1864" s="1" t="s">
        <v>27</v>
      </c>
      <c r="E1864" s="1" t="s">
        <v>28</v>
      </c>
      <c r="F1864" s="2">
        <v>44612</v>
      </c>
      <c r="G1864" s="1" t="s">
        <v>5454</v>
      </c>
      <c r="H1864" s="1" t="s">
        <v>5455</v>
      </c>
      <c r="I1864" s="1" t="s">
        <v>21</v>
      </c>
      <c r="J1864" s="3" t="s">
        <v>28540</v>
      </c>
      <c r="K1864">
        <v>288</v>
      </c>
      <c r="L1864" s="1" t="s">
        <v>42</v>
      </c>
      <c r="M1864" s="2">
        <v>44625</v>
      </c>
      <c r="N1864" s="1" t="s">
        <v>31</v>
      </c>
      <c r="O1864" s="1" t="s">
        <v>24</v>
      </c>
      <c r="P1864" s="1">
        <f>_3___Healthcare_Data_v1[[#This Row],[Discharge Date]]-_3___Healthcare_Data_v1[[#This Row],[Date of Admission]]</f>
        <v>13</v>
      </c>
      <c r="Q1864" s="1">
        <f>IFERROR(_3___Healthcare_Data_v1[[#This Row],[ Billing Amount ]]/_3___Healthcare_Data_v1[[#This Row],[Days in Hospital]],0)</f>
        <v>3431.0659776923076</v>
      </c>
      <c r="R1864" s="1" t="str">
        <f>IF(_3___Healthcare_Data_v1[[#This Row],[Age]]&gt;60,"Senior",IF(_3___Healthcare_Data_v1[[#This Row],[Age]]&gt;35,"Middle","Young"))</f>
        <v>Senior</v>
      </c>
    </row>
    <row r="1865" spans="1:18" x14ac:dyDescent="0.3">
      <c r="A1865" s="1" t="s">
        <v>5456</v>
      </c>
      <c r="B1865" s="1" t="s">
        <v>26994</v>
      </c>
      <c r="C1865" s="1" t="s">
        <v>16</v>
      </c>
      <c r="D1865" s="1" t="s">
        <v>27</v>
      </c>
      <c r="E1865" s="1" t="s">
        <v>35</v>
      </c>
      <c r="F1865" s="2">
        <v>43846</v>
      </c>
      <c r="G1865" s="1" t="s">
        <v>5457</v>
      </c>
      <c r="H1865" s="1" t="s">
        <v>5458</v>
      </c>
      <c r="I1865" s="1" t="s">
        <v>52</v>
      </c>
      <c r="J1865" s="3" t="s">
        <v>28541</v>
      </c>
      <c r="K1865">
        <v>266</v>
      </c>
      <c r="L1865" s="1" t="s">
        <v>38</v>
      </c>
      <c r="M1865" s="2">
        <v>43867</v>
      </c>
      <c r="N1865" s="1" t="s">
        <v>43</v>
      </c>
      <c r="O1865" s="1" t="s">
        <v>24</v>
      </c>
      <c r="P1865" s="1">
        <f>_3___Healthcare_Data_v1[[#This Row],[Discharge Date]]-_3___Healthcare_Data_v1[[#This Row],[Date of Admission]]</f>
        <v>21</v>
      </c>
      <c r="Q1865" s="1">
        <f>IFERROR(_3___Healthcare_Data_v1[[#This Row],[ Billing Amount ]]/_3___Healthcare_Data_v1[[#This Row],[Days in Hospital]],0)</f>
        <v>0</v>
      </c>
      <c r="R1865" s="1" t="str">
        <f>IF(_3___Healthcare_Data_v1[[#This Row],[Age]]&gt;60,"Senior",IF(_3___Healthcare_Data_v1[[#This Row],[Age]]&gt;35,"Middle","Young"))</f>
        <v>Senior</v>
      </c>
    </row>
    <row r="1866" spans="1:18" x14ac:dyDescent="0.3">
      <c r="A1866" s="1" t="s">
        <v>5459</v>
      </c>
      <c r="B1866" s="1" t="s">
        <v>26614</v>
      </c>
      <c r="C1866" s="1" t="s">
        <v>16</v>
      </c>
      <c r="D1866" s="1" t="s">
        <v>17</v>
      </c>
      <c r="E1866" s="1" t="s">
        <v>26620</v>
      </c>
      <c r="F1866" s="2">
        <v>43647</v>
      </c>
      <c r="G1866" s="1" t="s">
        <v>5460</v>
      </c>
      <c r="H1866" s="1" t="s">
        <v>5461</v>
      </c>
      <c r="I1866" s="1" t="s">
        <v>26607</v>
      </c>
      <c r="J1866" s="3" t="s">
        <v>28542</v>
      </c>
      <c r="K1866">
        <v>397</v>
      </c>
      <c r="L1866" s="1" t="s">
        <v>42</v>
      </c>
      <c r="M1866" s="2">
        <v>43654</v>
      </c>
      <c r="N1866" s="1" t="s">
        <v>48</v>
      </c>
      <c r="O1866" s="1" t="s">
        <v>44</v>
      </c>
      <c r="P1866" s="1">
        <f>_3___Healthcare_Data_v1[[#This Row],[Discharge Date]]-_3___Healthcare_Data_v1[[#This Row],[Date of Admission]]</f>
        <v>7</v>
      </c>
      <c r="Q1866" s="1">
        <f>IFERROR(_3___Healthcare_Data_v1[[#This Row],[ Billing Amount ]]/_3___Healthcare_Data_v1[[#This Row],[Days in Hospital]],0)</f>
        <v>4413.9103800000003</v>
      </c>
      <c r="R1866" s="1" t="str">
        <f>IF(_3___Healthcare_Data_v1[[#This Row],[Age]]&gt;60,"Senior",IF(_3___Healthcare_Data_v1[[#This Row],[Age]]&gt;35,"Middle","Young"))</f>
        <v>Senior</v>
      </c>
    </row>
    <row r="1867" spans="1:18" x14ac:dyDescent="0.3">
      <c r="A1867" s="1" t="s">
        <v>5462</v>
      </c>
      <c r="B1867" s="1" t="s">
        <v>26626</v>
      </c>
      <c r="C1867" s="1" t="s">
        <v>26</v>
      </c>
      <c r="D1867" s="1" t="s">
        <v>229</v>
      </c>
      <c r="E1867" s="1" t="s">
        <v>69</v>
      </c>
      <c r="F1867" s="2">
        <v>44937</v>
      </c>
      <c r="G1867" s="1" t="s">
        <v>5463</v>
      </c>
      <c r="H1867" s="1" t="s">
        <v>5464</v>
      </c>
      <c r="I1867" s="1" t="s">
        <v>60</v>
      </c>
      <c r="J1867" s="3" t="s">
        <v>28543</v>
      </c>
      <c r="K1867">
        <v>467</v>
      </c>
      <c r="L1867" s="1" t="s">
        <v>38</v>
      </c>
      <c r="M1867" s="2">
        <v>44946</v>
      </c>
      <c r="N1867" s="1" t="s">
        <v>84</v>
      </c>
      <c r="O1867" s="1" t="s">
        <v>32</v>
      </c>
      <c r="P1867" s="1">
        <f>_3___Healthcare_Data_v1[[#This Row],[Discharge Date]]-_3___Healthcare_Data_v1[[#This Row],[Date of Admission]]</f>
        <v>9</v>
      </c>
      <c r="Q1867" s="1">
        <f>IFERROR(_3___Healthcare_Data_v1[[#This Row],[ Billing Amount ]]/_3___Healthcare_Data_v1[[#This Row],[Days in Hospital]],0)</f>
        <v>1263.2311422222222</v>
      </c>
      <c r="R1867" s="1" t="str">
        <f>IF(_3___Healthcare_Data_v1[[#This Row],[Age]]&gt;60,"Senior",IF(_3___Healthcare_Data_v1[[#This Row],[Age]]&gt;35,"Middle","Young"))</f>
        <v>Senior</v>
      </c>
    </row>
    <row r="1868" spans="1:18" x14ac:dyDescent="0.3">
      <c r="A1868" s="1" t="s">
        <v>5465</v>
      </c>
      <c r="B1868" s="1" t="s">
        <v>26745</v>
      </c>
      <c r="C1868" s="1" t="s">
        <v>16</v>
      </c>
      <c r="D1868" s="1" t="s">
        <v>49</v>
      </c>
      <c r="E1868" s="1" t="s">
        <v>69</v>
      </c>
      <c r="F1868" s="2">
        <v>44982</v>
      </c>
      <c r="G1868" s="1" t="s">
        <v>5466</v>
      </c>
      <c r="H1868" s="1" t="s">
        <v>5467</v>
      </c>
      <c r="I1868" s="1" t="s">
        <v>21</v>
      </c>
      <c r="J1868" s="3" t="s">
        <v>28544</v>
      </c>
      <c r="K1868">
        <v>154</v>
      </c>
      <c r="L1868" s="1" t="s">
        <v>22</v>
      </c>
      <c r="M1868" s="2">
        <v>44991</v>
      </c>
      <c r="N1868" s="1" t="s">
        <v>23</v>
      </c>
      <c r="O1868" s="1" t="s">
        <v>24</v>
      </c>
      <c r="P1868" s="1">
        <f>_3___Healthcare_Data_v1[[#This Row],[Discharge Date]]-_3___Healthcare_Data_v1[[#This Row],[Date of Admission]]</f>
        <v>9</v>
      </c>
      <c r="Q1868" s="1">
        <f>IFERROR(_3___Healthcare_Data_v1[[#This Row],[ Billing Amount ]]/_3___Healthcare_Data_v1[[#This Row],[Days in Hospital]],0)</f>
        <v>6525.4565400000001</v>
      </c>
      <c r="R1868" s="1" t="str">
        <f>IF(_3___Healthcare_Data_v1[[#This Row],[Age]]&gt;60,"Senior",IF(_3___Healthcare_Data_v1[[#This Row],[Age]]&gt;35,"Middle","Young"))</f>
        <v>Senior</v>
      </c>
    </row>
    <row r="1869" spans="1:18" x14ac:dyDescent="0.3">
      <c r="A1869" s="1" t="s">
        <v>5468</v>
      </c>
      <c r="B1869" s="1" t="s">
        <v>26866</v>
      </c>
      <c r="C1869" s="1" t="s">
        <v>26</v>
      </c>
      <c r="D1869" s="1" t="s">
        <v>17</v>
      </c>
      <c r="E1869" s="1" t="s">
        <v>28</v>
      </c>
      <c r="F1869" s="2">
        <v>45214</v>
      </c>
      <c r="G1869" s="1" t="s">
        <v>5469</v>
      </c>
      <c r="H1869" s="1" t="s">
        <v>5470</v>
      </c>
      <c r="I1869" s="1" t="s">
        <v>21</v>
      </c>
      <c r="J1869" s="3" t="s">
        <v>28545</v>
      </c>
      <c r="K1869">
        <v>231</v>
      </c>
      <c r="L1869" s="1" t="s">
        <v>42</v>
      </c>
      <c r="M1869" s="2">
        <v>45218</v>
      </c>
      <c r="N1869" s="1" t="s">
        <v>43</v>
      </c>
      <c r="O1869" s="1" t="s">
        <v>32</v>
      </c>
      <c r="P1869" s="1">
        <f>_3___Healthcare_Data_v1[[#This Row],[Discharge Date]]-_3___Healthcare_Data_v1[[#This Row],[Date of Admission]]</f>
        <v>4</v>
      </c>
      <c r="Q1869" s="1">
        <f>IFERROR(_3___Healthcare_Data_v1[[#This Row],[ Billing Amount ]]/_3___Healthcare_Data_v1[[#This Row],[Days in Hospital]],0)</f>
        <v>691.27623200000005</v>
      </c>
      <c r="R1869" s="1" t="str">
        <f>IF(_3___Healthcare_Data_v1[[#This Row],[Age]]&gt;60,"Senior",IF(_3___Healthcare_Data_v1[[#This Row],[Age]]&gt;35,"Middle","Young"))</f>
        <v>Senior</v>
      </c>
    </row>
    <row r="1870" spans="1:18" x14ac:dyDescent="0.3">
      <c r="A1870" s="1" t="s">
        <v>5471</v>
      </c>
      <c r="B1870" s="1" t="s">
        <v>26666</v>
      </c>
      <c r="C1870" s="1" t="s">
        <v>26</v>
      </c>
      <c r="D1870" s="1" t="s">
        <v>17</v>
      </c>
      <c r="E1870" s="1" t="s">
        <v>26620</v>
      </c>
      <c r="F1870" s="2">
        <v>44501</v>
      </c>
      <c r="G1870" s="1" t="s">
        <v>5472</v>
      </c>
      <c r="H1870" s="1" t="s">
        <v>5473</v>
      </c>
      <c r="I1870" s="1" t="s">
        <v>21</v>
      </c>
      <c r="J1870" s="3" t="s">
        <v>28546</v>
      </c>
      <c r="K1870">
        <v>280</v>
      </c>
      <c r="L1870" s="1" t="s">
        <v>22</v>
      </c>
      <c r="M1870" s="2">
        <v>44523</v>
      </c>
      <c r="N1870" s="1" t="s">
        <v>31</v>
      </c>
      <c r="O1870" s="1" t="s">
        <v>32</v>
      </c>
      <c r="P1870" s="1">
        <f>_3___Healthcare_Data_v1[[#This Row],[Discharge Date]]-_3___Healthcare_Data_v1[[#This Row],[Date of Admission]]</f>
        <v>22</v>
      </c>
      <c r="Q1870" s="1">
        <f>IFERROR(_3___Healthcare_Data_v1[[#This Row],[ Billing Amount ]]/_3___Healthcare_Data_v1[[#This Row],[Days in Hospital]],0)</f>
        <v>522.37141772727273</v>
      </c>
      <c r="R1870" s="1" t="str">
        <f>IF(_3___Healthcare_Data_v1[[#This Row],[Age]]&gt;60,"Senior",IF(_3___Healthcare_Data_v1[[#This Row],[Age]]&gt;35,"Middle","Young"))</f>
        <v>Senior</v>
      </c>
    </row>
    <row r="1871" spans="1:18" x14ac:dyDescent="0.3">
      <c r="A1871" s="1" t="s">
        <v>5474</v>
      </c>
      <c r="B1871" s="1" t="s">
        <v>26661</v>
      </c>
      <c r="C1871" s="1" t="s">
        <v>16</v>
      </c>
      <c r="D1871" s="1" t="s">
        <v>27</v>
      </c>
      <c r="E1871" s="1" t="s">
        <v>26615</v>
      </c>
      <c r="F1871" s="2">
        <v>44370</v>
      </c>
      <c r="G1871" s="1" t="s">
        <v>5475</v>
      </c>
      <c r="H1871" s="1" t="s">
        <v>3885</v>
      </c>
      <c r="I1871" s="1" t="s">
        <v>21</v>
      </c>
      <c r="J1871" s="3" t="s">
        <v>28547</v>
      </c>
      <c r="K1871">
        <v>254</v>
      </c>
      <c r="L1871" s="1" t="s">
        <v>42</v>
      </c>
      <c r="M1871" s="2">
        <v>44377</v>
      </c>
      <c r="N1871" s="1" t="s">
        <v>43</v>
      </c>
      <c r="O1871" s="1" t="s">
        <v>44</v>
      </c>
      <c r="P1871" s="1">
        <f>_3___Healthcare_Data_v1[[#This Row],[Discharge Date]]-_3___Healthcare_Data_v1[[#This Row],[Date of Admission]]</f>
        <v>7</v>
      </c>
      <c r="Q1871" s="1">
        <f>IFERROR(_3___Healthcare_Data_v1[[#This Row],[ Billing Amount ]]/_3___Healthcare_Data_v1[[#This Row],[Days in Hospital]],0)</f>
        <v>2326.779067142857</v>
      </c>
      <c r="R1871" s="1" t="str">
        <f>IF(_3___Healthcare_Data_v1[[#This Row],[Age]]&gt;60,"Senior",IF(_3___Healthcare_Data_v1[[#This Row],[Age]]&gt;35,"Middle","Young"))</f>
        <v>Senior</v>
      </c>
    </row>
    <row r="1872" spans="1:18" x14ac:dyDescent="0.3">
      <c r="A1872" s="1" t="s">
        <v>5476</v>
      </c>
      <c r="B1872" s="1" t="s">
        <v>26700</v>
      </c>
      <c r="C1872" s="1" t="s">
        <v>26</v>
      </c>
      <c r="D1872" s="1" t="s">
        <v>62</v>
      </c>
      <c r="E1872" s="1" t="s">
        <v>35</v>
      </c>
      <c r="F1872" s="2">
        <v>44770</v>
      </c>
      <c r="G1872" s="1" t="s">
        <v>5477</v>
      </c>
      <c r="H1872" s="1" t="s">
        <v>5478</v>
      </c>
      <c r="I1872" s="1" t="s">
        <v>60</v>
      </c>
      <c r="J1872" s="3" t="s">
        <v>28548</v>
      </c>
      <c r="K1872">
        <v>287</v>
      </c>
      <c r="L1872" s="1" t="s">
        <v>22</v>
      </c>
      <c r="M1872" s="2">
        <v>44773</v>
      </c>
      <c r="N1872" s="1" t="s">
        <v>48</v>
      </c>
      <c r="O1872" s="1" t="s">
        <v>44</v>
      </c>
      <c r="P1872" s="1">
        <f>_3___Healthcare_Data_v1[[#This Row],[Discharge Date]]-_3___Healthcare_Data_v1[[#This Row],[Date of Admission]]</f>
        <v>3</v>
      </c>
      <c r="Q1872" s="1">
        <f>IFERROR(_3___Healthcare_Data_v1[[#This Row],[ Billing Amount ]]/_3___Healthcare_Data_v1[[#This Row],[Days in Hospital]],0)</f>
        <v>540.21020966666663</v>
      </c>
      <c r="R1872" s="1" t="str">
        <f>IF(_3___Healthcare_Data_v1[[#This Row],[Age]]&gt;60,"Senior",IF(_3___Healthcare_Data_v1[[#This Row],[Age]]&gt;35,"Middle","Young"))</f>
        <v>Senior</v>
      </c>
    </row>
    <row r="1873" spans="1:18" x14ac:dyDescent="0.3">
      <c r="A1873" s="1" t="s">
        <v>5479</v>
      </c>
      <c r="B1873" s="1" t="s">
        <v>26837</v>
      </c>
      <c r="C1873" s="1" t="s">
        <v>26</v>
      </c>
      <c r="D1873" s="1" t="s">
        <v>17</v>
      </c>
      <c r="E1873" s="1" t="s">
        <v>28</v>
      </c>
      <c r="F1873" s="2">
        <v>44035</v>
      </c>
      <c r="G1873" s="1" t="s">
        <v>5480</v>
      </c>
      <c r="H1873" s="1" t="s">
        <v>5481</v>
      </c>
      <c r="I1873" s="1" t="s">
        <v>60</v>
      </c>
      <c r="J1873" s="3" t="s">
        <v>28549</v>
      </c>
      <c r="K1873">
        <v>427</v>
      </c>
      <c r="L1873" s="1" t="s">
        <v>38</v>
      </c>
      <c r="M1873" s="2">
        <v>44065</v>
      </c>
      <c r="N1873" s="1" t="s">
        <v>84</v>
      </c>
      <c r="O1873" s="1" t="s">
        <v>32</v>
      </c>
      <c r="P1873" s="1">
        <f>_3___Healthcare_Data_v1[[#This Row],[Discharge Date]]-_3___Healthcare_Data_v1[[#This Row],[Date of Admission]]</f>
        <v>30</v>
      </c>
      <c r="Q1873" s="1">
        <f>IFERROR(_3___Healthcare_Data_v1[[#This Row],[ Billing Amount ]]/_3___Healthcare_Data_v1[[#This Row],[Days in Hospital]],0)</f>
        <v>622.63485866666667</v>
      </c>
      <c r="R1873" s="1" t="str">
        <f>IF(_3___Healthcare_Data_v1[[#This Row],[Age]]&gt;60,"Senior",IF(_3___Healthcare_Data_v1[[#This Row],[Age]]&gt;35,"Middle","Young"))</f>
        <v>Senior</v>
      </c>
    </row>
    <row r="1874" spans="1:18" x14ac:dyDescent="0.3">
      <c r="A1874" s="1" t="s">
        <v>5482</v>
      </c>
      <c r="B1874" s="1" t="s">
        <v>26723</v>
      </c>
      <c r="C1874" s="1" t="s">
        <v>26</v>
      </c>
      <c r="D1874" s="1" t="s">
        <v>114</v>
      </c>
      <c r="E1874" s="1" t="s">
        <v>26620</v>
      </c>
      <c r="F1874" s="2">
        <v>43723</v>
      </c>
      <c r="G1874" s="1" t="s">
        <v>5483</v>
      </c>
      <c r="H1874" s="1" t="s">
        <v>5484</v>
      </c>
      <c r="I1874" s="1" t="s">
        <v>26607</v>
      </c>
      <c r="J1874" s="3" t="s">
        <v>28550</v>
      </c>
      <c r="K1874">
        <v>142</v>
      </c>
      <c r="L1874" s="1" t="s">
        <v>22</v>
      </c>
      <c r="M1874" s="2">
        <v>43746</v>
      </c>
      <c r="N1874" s="1" t="s">
        <v>31</v>
      </c>
      <c r="O1874" s="1" t="s">
        <v>24</v>
      </c>
      <c r="P1874" s="1">
        <f>_3___Healthcare_Data_v1[[#This Row],[Discharge Date]]-_3___Healthcare_Data_v1[[#This Row],[Date of Admission]]</f>
        <v>23</v>
      </c>
      <c r="Q1874" s="1">
        <f>IFERROR(_3___Healthcare_Data_v1[[#This Row],[ Billing Amount ]]/_3___Healthcare_Data_v1[[#This Row],[Days in Hospital]],0)</f>
        <v>873.35435739130435</v>
      </c>
      <c r="R1874" s="1" t="str">
        <f>IF(_3___Healthcare_Data_v1[[#This Row],[Age]]&gt;60,"Senior",IF(_3___Healthcare_Data_v1[[#This Row],[Age]]&gt;35,"Middle","Young"))</f>
        <v>Senior</v>
      </c>
    </row>
    <row r="1875" spans="1:18" x14ac:dyDescent="0.3">
      <c r="A1875" s="1" t="s">
        <v>5485</v>
      </c>
      <c r="B1875" s="1" t="s">
        <v>26677</v>
      </c>
      <c r="C1875" s="1" t="s">
        <v>16</v>
      </c>
      <c r="D1875" s="1" t="s">
        <v>114</v>
      </c>
      <c r="E1875" s="1" t="s">
        <v>28</v>
      </c>
      <c r="F1875" s="2">
        <v>43665</v>
      </c>
      <c r="G1875" s="1" t="s">
        <v>5486</v>
      </c>
      <c r="H1875" s="1" t="s">
        <v>5487</v>
      </c>
      <c r="I1875" s="1" t="s">
        <v>26607</v>
      </c>
      <c r="J1875" s="3" t="s">
        <v>28551</v>
      </c>
      <c r="K1875">
        <v>106</v>
      </c>
      <c r="L1875" s="1" t="s">
        <v>38</v>
      </c>
      <c r="M1875" s="2">
        <v>43670</v>
      </c>
      <c r="N1875" s="1" t="s">
        <v>31</v>
      </c>
      <c r="O1875" s="1" t="s">
        <v>24</v>
      </c>
      <c r="P1875" s="1">
        <f>_3___Healthcare_Data_v1[[#This Row],[Discharge Date]]-_3___Healthcare_Data_v1[[#This Row],[Date of Admission]]</f>
        <v>5</v>
      </c>
      <c r="Q1875" s="1">
        <f>IFERROR(_3___Healthcare_Data_v1[[#This Row],[ Billing Amount ]]/_3___Healthcare_Data_v1[[#This Row],[Days in Hospital]],0)</f>
        <v>7905.439174000001</v>
      </c>
      <c r="R1875" s="1" t="str">
        <f>IF(_3___Healthcare_Data_v1[[#This Row],[Age]]&gt;60,"Senior",IF(_3___Healthcare_Data_v1[[#This Row],[Age]]&gt;35,"Middle","Young"))</f>
        <v>Senior</v>
      </c>
    </row>
    <row r="1876" spans="1:18" x14ac:dyDescent="0.3">
      <c r="A1876" s="1" t="s">
        <v>5488</v>
      </c>
      <c r="B1876" s="1" t="s">
        <v>26720</v>
      </c>
      <c r="C1876" s="1" t="s">
        <v>16</v>
      </c>
      <c r="D1876" s="1" t="s">
        <v>17</v>
      </c>
      <c r="E1876" s="1" t="s">
        <v>26615</v>
      </c>
      <c r="F1876" s="2">
        <v>43534</v>
      </c>
      <c r="G1876" s="1" t="s">
        <v>5489</v>
      </c>
      <c r="H1876" s="1" t="s">
        <v>5490</v>
      </c>
      <c r="I1876" s="1" t="s">
        <v>21</v>
      </c>
      <c r="J1876" s="3" t="s">
        <v>28552</v>
      </c>
      <c r="K1876">
        <v>162</v>
      </c>
      <c r="L1876" s="1" t="s">
        <v>42</v>
      </c>
      <c r="M1876" s="2">
        <v>43557</v>
      </c>
      <c r="N1876" s="1" t="s">
        <v>31</v>
      </c>
      <c r="O1876" s="1" t="s">
        <v>32</v>
      </c>
      <c r="P1876" s="1">
        <f>_3___Healthcare_Data_v1[[#This Row],[Discharge Date]]-_3___Healthcare_Data_v1[[#This Row],[Date of Admission]]</f>
        <v>23</v>
      </c>
      <c r="Q1876" s="1">
        <f>IFERROR(_3___Healthcare_Data_v1[[#This Row],[ Billing Amount ]]/_3___Healthcare_Data_v1[[#This Row],[Days in Hospital]],0)</f>
        <v>958.77341565217398</v>
      </c>
      <c r="R1876" s="1" t="str">
        <f>IF(_3___Healthcare_Data_v1[[#This Row],[Age]]&gt;60,"Senior",IF(_3___Healthcare_Data_v1[[#This Row],[Age]]&gt;35,"Middle","Young"))</f>
        <v>Senior</v>
      </c>
    </row>
    <row r="1877" spans="1:18" x14ac:dyDescent="0.3">
      <c r="A1877" s="1" t="s">
        <v>5491</v>
      </c>
      <c r="B1877" s="1" t="s">
        <v>26624</v>
      </c>
      <c r="C1877" s="1" t="s">
        <v>26</v>
      </c>
      <c r="D1877" s="1" t="s">
        <v>62</v>
      </c>
      <c r="E1877" s="1" t="s">
        <v>35</v>
      </c>
      <c r="F1877" s="2">
        <v>44630</v>
      </c>
      <c r="G1877" s="1" t="s">
        <v>5492</v>
      </c>
      <c r="H1877" s="1" t="s">
        <v>5493</v>
      </c>
      <c r="I1877" s="1" t="s">
        <v>26607</v>
      </c>
      <c r="J1877" s="3" t="s">
        <v>28553</v>
      </c>
      <c r="K1877">
        <v>349</v>
      </c>
      <c r="L1877" s="1" t="s">
        <v>22</v>
      </c>
      <c r="M1877" s="2">
        <v>44632</v>
      </c>
      <c r="N1877" s="1" t="s">
        <v>84</v>
      </c>
      <c r="O1877" s="1" t="s">
        <v>24</v>
      </c>
      <c r="P1877" s="1">
        <f>_3___Healthcare_Data_v1[[#This Row],[Discharge Date]]-_3___Healthcare_Data_v1[[#This Row],[Date of Admission]]</f>
        <v>2</v>
      </c>
      <c r="Q1877" s="1">
        <f>IFERROR(_3___Healthcare_Data_v1[[#This Row],[ Billing Amount ]]/_3___Healthcare_Data_v1[[#This Row],[Days in Hospital]],0)</f>
        <v>2432.977684</v>
      </c>
      <c r="R1877" s="1" t="str">
        <f>IF(_3___Healthcare_Data_v1[[#This Row],[Age]]&gt;60,"Senior",IF(_3___Healthcare_Data_v1[[#This Row],[Age]]&gt;35,"Middle","Young"))</f>
        <v>Senior</v>
      </c>
    </row>
    <row r="1878" spans="1:18" x14ac:dyDescent="0.3">
      <c r="A1878" s="1" t="s">
        <v>5494</v>
      </c>
      <c r="B1878" s="1" t="s">
        <v>26634</v>
      </c>
      <c r="C1878" s="1" t="s">
        <v>26</v>
      </c>
      <c r="D1878" s="1" t="s">
        <v>89</v>
      </c>
      <c r="E1878" s="1" t="s">
        <v>35</v>
      </c>
      <c r="F1878" s="2">
        <v>44365</v>
      </c>
      <c r="G1878" s="1" t="s">
        <v>5495</v>
      </c>
      <c r="H1878" s="1" t="s">
        <v>5496</v>
      </c>
      <c r="I1878" s="1" t="s">
        <v>21</v>
      </c>
      <c r="J1878" s="3" t="s">
        <v>28554</v>
      </c>
      <c r="K1878">
        <v>127</v>
      </c>
      <c r="L1878" s="1" t="s">
        <v>42</v>
      </c>
      <c r="M1878" s="2">
        <v>44367</v>
      </c>
      <c r="N1878" s="1" t="s">
        <v>23</v>
      </c>
      <c r="O1878" s="1" t="s">
        <v>32</v>
      </c>
      <c r="P1878" s="1">
        <f>_3___Healthcare_Data_v1[[#This Row],[Discharge Date]]-_3___Healthcare_Data_v1[[#This Row],[Date of Admission]]</f>
        <v>2</v>
      </c>
      <c r="Q1878" s="1">
        <f>IFERROR(_3___Healthcare_Data_v1[[#This Row],[ Billing Amount ]]/_3___Healthcare_Data_v1[[#This Row],[Days in Hospital]],0)</f>
        <v>1960.8841265000001</v>
      </c>
      <c r="R1878" s="1" t="str">
        <f>IF(_3___Healthcare_Data_v1[[#This Row],[Age]]&gt;60,"Senior",IF(_3___Healthcare_Data_v1[[#This Row],[Age]]&gt;35,"Middle","Young"))</f>
        <v>Senior</v>
      </c>
    </row>
    <row r="1879" spans="1:18" x14ac:dyDescent="0.3">
      <c r="A1879" s="1" t="s">
        <v>5497</v>
      </c>
      <c r="B1879" s="1" t="s">
        <v>26695</v>
      </c>
      <c r="C1879" s="1" t="s">
        <v>26</v>
      </c>
      <c r="D1879" s="1" t="s">
        <v>89</v>
      </c>
      <c r="E1879" s="1" t="s">
        <v>35</v>
      </c>
      <c r="F1879" s="2">
        <v>44356</v>
      </c>
      <c r="G1879" s="1" t="s">
        <v>5498</v>
      </c>
      <c r="H1879" s="1" t="s">
        <v>5499</v>
      </c>
      <c r="I1879" s="1" t="s">
        <v>21</v>
      </c>
      <c r="J1879" s="3" t="s">
        <v>28555</v>
      </c>
      <c r="K1879">
        <v>393</v>
      </c>
      <c r="L1879" s="1" t="s">
        <v>38</v>
      </c>
      <c r="M1879" s="2">
        <v>44376</v>
      </c>
      <c r="N1879" s="1" t="s">
        <v>31</v>
      </c>
      <c r="O1879" s="1" t="s">
        <v>44</v>
      </c>
      <c r="P1879" s="1">
        <f>_3___Healthcare_Data_v1[[#This Row],[Discharge Date]]-_3___Healthcare_Data_v1[[#This Row],[Date of Admission]]</f>
        <v>20</v>
      </c>
      <c r="Q1879" s="1">
        <f>IFERROR(_3___Healthcare_Data_v1[[#This Row],[ Billing Amount ]]/_3___Healthcare_Data_v1[[#This Row],[Days in Hospital]],0)</f>
        <v>798.36713299999997</v>
      </c>
      <c r="R1879" s="1" t="str">
        <f>IF(_3___Healthcare_Data_v1[[#This Row],[Age]]&gt;60,"Senior",IF(_3___Healthcare_Data_v1[[#This Row],[Age]]&gt;35,"Middle","Young"))</f>
        <v>Senior</v>
      </c>
    </row>
    <row r="1880" spans="1:18" x14ac:dyDescent="0.3">
      <c r="A1880" s="1" t="s">
        <v>5500</v>
      </c>
      <c r="B1880" s="1" t="s">
        <v>26798</v>
      </c>
      <c r="C1880" s="1" t="s">
        <v>16</v>
      </c>
      <c r="D1880" s="1" t="s">
        <v>17</v>
      </c>
      <c r="E1880" s="1" t="s">
        <v>26620</v>
      </c>
      <c r="F1880" s="2">
        <v>44334</v>
      </c>
      <c r="G1880" s="1" t="s">
        <v>2556</v>
      </c>
      <c r="H1880" s="1" t="s">
        <v>5501</v>
      </c>
      <c r="I1880" s="1" t="s">
        <v>56</v>
      </c>
      <c r="J1880" s="3" t="s">
        <v>28556</v>
      </c>
      <c r="K1880">
        <v>105</v>
      </c>
      <c r="L1880" s="1" t="s">
        <v>22</v>
      </c>
      <c r="M1880" s="2">
        <v>44347</v>
      </c>
      <c r="N1880" s="1" t="s">
        <v>31</v>
      </c>
      <c r="O1880" s="1" t="s">
        <v>44</v>
      </c>
      <c r="P1880" s="1">
        <f>_3___Healthcare_Data_v1[[#This Row],[Discharge Date]]-_3___Healthcare_Data_v1[[#This Row],[Date of Admission]]</f>
        <v>13</v>
      </c>
      <c r="Q1880" s="1">
        <f>IFERROR(_3___Healthcare_Data_v1[[#This Row],[ Billing Amount ]]/_3___Healthcare_Data_v1[[#This Row],[Days in Hospital]],0)</f>
        <v>2633.6487769230766</v>
      </c>
      <c r="R1880" s="1" t="str">
        <f>IF(_3___Healthcare_Data_v1[[#This Row],[Age]]&gt;60,"Senior",IF(_3___Healthcare_Data_v1[[#This Row],[Age]]&gt;35,"Middle","Young"))</f>
        <v>Senior</v>
      </c>
    </row>
    <row r="1881" spans="1:18" x14ac:dyDescent="0.3">
      <c r="A1881" s="1" t="s">
        <v>5502</v>
      </c>
      <c r="B1881" s="1" t="s">
        <v>26803</v>
      </c>
      <c r="C1881" s="1" t="s">
        <v>16</v>
      </c>
      <c r="D1881" s="1" t="s">
        <v>114</v>
      </c>
      <c r="E1881" s="1" t="s">
        <v>69</v>
      </c>
      <c r="F1881" s="2">
        <v>43722</v>
      </c>
      <c r="G1881" s="1" t="s">
        <v>5503</v>
      </c>
      <c r="H1881" s="1" t="s">
        <v>5504</v>
      </c>
      <c r="I1881" s="1" t="s">
        <v>52</v>
      </c>
      <c r="J1881" s="3" t="s">
        <v>28557</v>
      </c>
      <c r="K1881">
        <v>140</v>
      </c>
      <c r="L1881" s="1" t="s">
        <v>22</v>
      </c>
      <c r="M1881" s="2">
        <v>43732</v>
      </c>
      <c r="N1881" s="1" t="s">
        <v>48</v>
      </c>
      <c r="O1881" s="1" t="s">
        <v>32</v>
      </c>
      <c r="P1881" s="1">
        <f>_3___Healthcare_Data_v1[[#This Row],[Discharge Date]]-_3___Healthcare_Data_v1[[#This Row],[Date of Admission]]</f>
        <v>10</v>
      </c>
      <c r="Q1881" s="1">
        <f>IFERROR(_3___Healthcare_Data_v1[[#This Row],[ Billing Amount ]]/_3___Healthcare_Data_v1[[#This Row],[Days in Hospital]],0)</f>
        <v>6591.8849789999995</v>
      </c>
      <c r="R1881" s="1" t="str">
        <f>IF(_3___Healthcare_Data_v1[[#This Row],[Age]]&gt;60,"Senior",IF(_3___Healthcare_Data_v1[[#This Row],[Age]]&gt;35,"Middle","Young"))</f>
        <v>Senior</v>
      </c>
    </row>
    <row r="1882" spans="1:18" x14ac:dyDescent="0.3">
      <c r="A1882" s="1" t="s">
        <v>5505</v>
      </c>
      <c r="B1882" s="1" t="s">
        <v>26672</v>
      </c>
      <c r="C1882" s="1" t="s">
        <v>16</v>
      </c>
      <c r="D1882" s="1" t="s">
        <v>27</v>
      </c>
      <c r="E1882" s="1" t="s">
        <v>18</v>
      </c>
      <c r="F1882" s="2">
        <v>43695</v>
      </c>
      <c r="G1882" s="1" t="s">
        <v>5506</v>
      </c>
      <c r="H1882" s="1" t="s">
        <v>5507</v>
      </c>
      <c r="I1882" s="1" t="s">
        <v>21</v>
      </c>
      <c r="J1882" s="3" t="s">
        <v>28558</v>
      </c>
      <c r="K1882">
        <v>482</v>
      </c>
      <c r="L1882" s="1" t="s">
        <v>42</v>
      </c>
      <c r="M1882" s="2">
        <v>43703</v>
      </c>
      <c r="N1882" s="1" t="s">
        <v>23</v>
      </c>
      <c r="O1882" s="1" t="s">
        <v>24</v>
      </c>
      <c r="P1882" s="1">
        <f>_3___Healthcare_Data_v1[[#This Row],[Discharge Date]]-_3___Healthcare_Data_v1[[#This Row],[Date of Admission]]</f>
        <v>8</v>
      </c>
      <c r="Q1882" s="1">
        <f>IFERROR(_3___Healthcare_Data_v1[[#This Row],[ Billing Amount ]]/_3___Healthcare_Data_v1[[#This Row],[Days in Hospital]],0)</f>
        <v>4032.2089799999999</v>
      </c>
      <c r="R1882" s="1" t="str">
        <f>IF(_3___Healthcare_Data_v1[[#This Row],[Age]]&gt;60,"Senior",IF(_3___Healthcare_Data_v1[[#This Row],[Age]]&gt;35,"Middle","Young"))</f>
        <v>Senior</v>
      </c>
    </row>
    <row r="1883" spans="1:18" x14ac:dyDescent="0.3">
      <c r="A1883" s="1" t="s">
        <v>5508</v>
      </c>
      <c r="B1883" s="1" t="s">
        <v>26617</v>
      </c>
      <c r="C1883" s="1" t="s">
        <v>26</v>
      </c>
      <c r="D1883" s="1" t="s">
        <v>89</v>
      </c>
      <c r="E1883" s="1" t="s">
        <v>35</v>
      </c>
      <c r="F1883" s="2">
        <v>43634</v>
      </c>
      <c r="G1883" s="1" t="s">
        <v>5509</v>
      </c>
      <c r="H1883" s="1" t="s">
        <v>5510</v>
      </c>
      <c r="I1883" s="1" t="s">
        <v>52</v>
      </c>
      <c r="J1883" s="3" t="s">
        <v>28559</v>
      </c>
      <c r="K1883">
        <v>278</v>
      </c>
      <c r="L1883" s="1" t="s">
        <v>22</v>
      </c>
      <c r="M1883" s="2">
        <v>43636</v>
      </c>
      <c r="N1883" s="1" t="s">
        <v>23</v>
      </c>
      <c r="O1883" s="1" t="s">
        <v>44</v>
      </c>
      <c r="P1883" s="1">
        <f>_3___Healthcare_Data_v1[[#This Row],[Discharge Date]]-_3___Healthcare_Data_v1[[#This Row],[Date of Admission]]</f>
        <v>2</v>
      </c>
      <c r="Q1883" s="1">
        <f>IFERROR(_3___Healthcare_Data_v1[[#This Row],[ Billing Amount ]]/_3___Healthcare_Data_v1[[#This Row],[Days in Hospital]],0)</f>
        <v>4849.3026989999998</v>
      </c>
      <c r="R1883" s="1" t="str">
        <f>IF(_3___Healthcare_Data_v1[[#This Row],[Age]]&gt;60,"Senior",IF(_3___Healthcare_Data_v1[[#This Row],[Age]]&gt;35,"Middle","Young"))</f>
        <v>Senior</v>
      </c>
    </row>
    <row r="1884" spans="1:18" x14ac:dyDescent="0.3">
      <c r="A1884" s="1" t="s">
        <v>5511</v>
      </c>
      <c r="B1884" s="1" t="s">
        <v>26873</v>
      </c>
      <c r="C1884" s="1" t="s">
        <v>26</v>
      </c>
      <c r="D1884" s="1" t="s">
        <v>17</v>
      </c>
      <c r="E1884" s="1" t="s">
        <v>35</v>
      </c>
      <c r="F1884" s="2">
        <v>45198</v>
      </c>
      <c r="G1884" s="1" t="s">
        <v>5512</v>
      </c>
      <c r="H1884" s="1" t="s">
        <v>5513</v>
      </c>
      <c r="I1884" s="1" t="s">
        <v>60</v>
      </c>
      <c r="J1884" s="3" t="s">
        <v>28560</v>
      </c>
      <c r="K1884">
        <v>484</v>
      </c>
      <c r="L1884" s="1" t="s">
        <v>22</v>
      </c>
      <c r="M1884" s="2">
        <v>45205</v>
      </c>
      <c r="N1884" s="1" t="s">
        <v>84</v>
      </c>
      <c r="O1884" s="1" t="s">
        <v>44</v>
      </c>
      <c r="P1884" s="1">
        <f>_3___Healthcare_Data_v1[[#This Row],[Discharge Date]]-_3___Healthcare_Data_v1[[#This Row],[Date of Admission]]</f>
        <v>7</v>
      </c>
      <c r="Q1884" s="1">
        <f>IFERROR(_3___Healthcare_Data_v1[[#This Row],[ Billing Amount ]]/_3___Healthcare_Data_v1[[#This Row],[Days in Hospital]],0)</f>
        <v>2376.8950514285716</v>
      </c>
      <c r="R1884" s="1" t="str">
        <f>IF(_3___Healthcare_Data_v1[[#This Row],[Age]]&gt;60,"Senior",IF(_3___Healthcare_Data_v1[[#This Row],[Age]]&gt;35,"Middle","Young"))</f>
        <v>Senior</v>
      </c>
    </row>
    <row r="1885" spans="1:18" x14ac:dyDescent="0.3">
      <c r="A1885" s="1" t="s">
        <v>5514</v>
      </c>
      <c r="B1885" s="1" t="s">
        <v>26668</v>
      </c>
      <c r="C1885" s="1" t="s">
        <v>26</v>
      </c>
      <c r="D1885" s="1" t="s">
        <v>89</v>
      </c>
      <c r="E1885" s="1" t="s">
        <v>18</v>
      </c>
      <c r="F1885" s="2">
        <v>43674</v>
      </c>
      <c r="G1885" s="1" t="s">
        <v>5515</v>
      </c>
      <c r="H1885" s="1" t="s">
        <v>5516</v>
      </c>
      <c r="I1885" s="1" t="s">
        <v>21</v>
      </c>
      <c r="J1885" s="3" t="s">
        <v>28561</v>
      </c>
      <c r="K1885">
        <v>163</v>
      </c>
      <c r="L1885" s="1" t="s">
        <v>38</v>
      </c>
      <c r="M1885" s="2">
        <v>43675</v>
      </c>
      <c r="N1885" s="1" t="s">
        <v>84</v>
      </c>
      <c r="O1885" s="1" t="s">
        <v>24</v>
      </c>
      <c r="P1885" s="1">
        <f>_3___Healthcare_Data_v1[[#This Row],[Discharge Date]]-_3___Healthcare_Data_v1[[#This Row],[Date of Admission]]</f>
        <v>1</v>
      </c>
      <c r="Q1885" s="1">
        <f>IFERROR(_3___Healthcare_Data_v1[[#This Row],[ Billing Amount ]]/_3___Healthcare_Data_v1[[#This Row],[Days in Hospital]],0)</f>
        <v>22435.313770000001</v>
      </c>
      <c r="R1885" s="1" t="str">
        <f>IF(_3___Healthcare_Data_v1[[#This Row],[Age]]&gt;60,"Senior",IF(_3___Healthcare_Data_v1[[#This Row],[Age]]&gt;35,"Middle","Young"))</f>
        <v>Senior</v>
      </c>
    </row>
    <row r="1886" spans="1:18" x14ac:dyDescent="0.3">
      <c r="A1886" s="1" t="s">
        <v>5517</v>
      </c>
      <c r="B1886" s="1" t="s">
        <v>26700</v>
      </c>
      <c r="C1886" s="1" t="s">
        <v>26</v>
      </c>
      <c r="D1886" s="1" t="s">
        <v>62</v>
      </c>
      <c r="E1886" s="1" t="s">
        <v>26620</v>
      </c>
      <c r="F1886" s="2">
        <v>43654</v>
      </c>
      <c r="G1886" s="1" t="s">
        <v>5518</v>
      </c>
      <c r="H1886" s="1" t="s">
        <v>5519</v>
      </c>
      <c r="I1886" s="1" t="s">
        <v>56</v>
      </c>
      <c r="J1886" s="3" t="s">
        <v>28562</v>
      </c>
      <c r="K1886">
        <v>484</v>
      </c>
      <c r="L1886" s="1" t="s">
        <v>38</v>
      </c>
      <c r="M1886" s="2">
        <v>43680</v>
      </c>
      <c r="N1886" s="1" t="s">
        <v>31</v>
      </c>
      <c r="O1886" s="1" t="s">
        <v>32</v>
      </c>
      <c r="P1886" s="1">
        <f>_3___Healthcare_Data_v1[[#This Row],[Discharge Date]]-_3___Healthcare_Data_v1[[#This Row],[Date of Admission]]</f>
        <v>26</v>
      </c>
      <c r="Q1886" s="1">
        <f>IFERROR(_3___Healthcare_Data_v1[[#This Row],[ Billing Amount ]]/_3___Healthcare_Data_v1[[#This Row],[Days in Hospital]],0)</f>
        <v>179.4077071153846</v>
      </c>
      <c r="R1886" s="1" t="str">
        <f>IF(_3___Healthcare_Data_v1[[#This Row],[Age]]&gt;60,"Senior",IF(_3___Healthcare_Data_v1[[#This Row],[Age]]&gt;35,"Middle","Young"))</f>
        <v>Senior</v>
      </c>
    </row>
    <row r="1887" spans="1:18" x14ac:dyDescent="0.3">
      <c r="A1887" s="1" t="s">
        <v>2430</v>
      </c>
      <c r="B1887" s="1" t="s">
        <v>26720</v>
      </c>
      <c r="C1887" s="1" t="s">
        <v>16</v>
      </c>
      <c r="D1887" s="1" t="s">
        <v>89</v>
      </c>
      <c r="E1887" s="1" t="s">
        <v>26615</v>
      </c>
      <c r="F1887" s="2">
        <v>44070</v>
      </c>
      <c r="G1887" s="1" t="s">
        <v>5520</v>
      </c>
      <c r="H1887" s="1" t="s">
        <v>5521</v>
      </c>
      <c r="I1887" s="1" t="s">
        <v>21</v>
      </c>
      <c r="J1887" s="3" t="s">
        <v>28563</v>
      </c>
      <c r="K1887">
        <v>181</v>
      </c>
      <c r="L1887" s="1" t="s">
        <v>22</v>
      </c>
      <c r="M1887" s="2">
        <v>44083</v>
      </c>
      <c r="N1887" s="1" t="s">
        <v>48</v>
      </c>
      <c r="O1887" s="1" t="s">
        <v>44</v>
      </c>
      <c r="P1887" s="1">
        <f>_3___Healthcare_Data_v1[[#This Row],[Discharge Date]]-_3___Healthcare_Data_v1[[#This Row],[Date of Admission]]</f>
        <v>13</v>
      </c>
      <c r="Q1887" s="1">
        <f>IFERROR(_3___Healthcare_Data_v1[[#This Row],[ Billing Amount ]]/_3___Healthcare_Data_v1[[#This Row],[Days in Hospital]],0)</f>
        <v>1783.2397776923076</v>
      </c>
      <c r="R1887" s="1" t="str">
        <f>IF(_3___Healthcare_Data_v1[[#This Row],[Age]]&gt;60,"Senior",IF(_3___Healthcare_Data_v1[[#This Row],[Age]]&gt;35,"Middle","Young"))</f>
        <v>Senior</v>
      </c>
    </row>
    <row r="1888" spans="1:18" x14ac:dyDescent="0.3">
      <c r="A1888" s="1" t="s">
        <v>5522</v>
      </c>
      <c r="B1888" s="1" t="s">
        <v>26653</v>
      </c>
      <c r="C1888" s="1" t="s">
        <v>16</v>
      </c>
      <c r="D1888" s="1" t="s">
        <v>34</v>
      </c>
      <c r="E1888" s="1" t="s">
        <v>35</v>
      </c>
      <c r="F1888" s="2">
        <v>43966</v>
      </c>
      <c r="G1888" s="1" t="s">
        <v>5523</v>
      </c>
      <c r="H1888" s="1" t="s">
        <v>5524</v>
      </c>
      <c r="I1888" s="1" t="s">
        <v>26607</v>
      </c>
      <c r="J1888" s="3" t="s">
        <v>28564</v>
      </c>
      <c r="K1888">
        <v>191</v>
      </c>
      <c r="L1888" s="1" t="s">
        <v>38</v>
      </c>
      <c r="M1888" s="2">
        <v>43991</v>
      </c>
      <c r="N1888" s="1" t="s">
        <v>84</v>
      </c>
      <c r="O1888" s="1" t="s">
        <v>24</v>
      </c>
      <c r="P1888" s="1">
        <f>_3___Healthcare_Data_v1[[#This Row],[Discharge Date]]-_3___Healthcare_Data_v1[[#This Row],[Date of Admission]]</f>
        <v>25</v>
      </c>
      <c r="Q1888" s="1">
        <f>IFERROR(_3___Healthcare_Data_v1[[#This Row],[ Billing Amount ]]/_3___Healthcare_Data_v1[[#This Row],[Days in Hospital]],0)</f>
        <v>355.38241684000002</v>
      </c>
      <c r="R1888" s="1" t="str">
        <f>IF(_3___Healthcare_Data_v1[[#This Row],[Age]]&gt;60,"Senior",IF(_3___Healthcare_Data_v1[[#This Row],[Age]]&gt;35,"Middle","Young"))</f>
        <v>Senior</v>
      </c>
    </row>
    <row r="1889" spans="1:18" x14ac:dyDescent="0.3">
      <c r="A1889" s="1" t="s">
        <v>5525</v>
      </c>
      <c r="B1889" s="1" t="s">
        <v>26653</v>
      </c>
      <c r="C1889" s="1" t="s">
        <v>26</v>
      </c>
      <c r="D1889" s="1" t="s">
        <v>27</v>
      </c>
      <c r="E1889" s="1" t="s">
        <v>26620</v>
      </c>
      <c r="F1889" s="2">
        <v>44922</v>
      </c>
      <c r="G1889" s="1" t="s">
        <v>5526</v>
      </c>
      <c r="H1889" s="1" t="s">
        <v>5527</v>
      </c>
      <c r="I1889" s="1" t="s">
        <v>56</v>
      </c>
      <c r="J1889" s="3" t="s">
        <v>28565</v>
      </c>
      <c r="K1889">
        <v>398</v>
      </c>
      <c r="L1889" s="1" t="s">
        <v>38</v>
      </c>
      <c r="M1889" s="2">
        <v>44939</v>
      </c>
      <c r="N1889" s="1" t="s">
        <v>31</v>
      </c>
      <c r="O1889" s="1" t="s">
        <v>32</v>
      </c>
      <c r="P1889" s="1">
        <f>_3___Healthcare_Data_v1[[#This Row],[Discharge Date]]-_3___Healthcare_Data_v1[[#This Row],[Date of Admission]]</f>
        <v>17</v>
      </c>
      <c r="Q1889" s="1">
        <f>IFERROR(_3___Healthcare_Data_v1[[#This Row],[ Billing Amount ]]/_3___Healthcare_Data_v1[[#This Row],[Days in Hospital]],0)</f>
        <v>1745.2826358823531</v>
      </c>
      <c r="R1889" s="1" t="str">
        <f>IF(_3___Healthcare_Data_v1[[#This Row],[Age]]&gt;60,"Senior",IF(_3___Healthcare_Data_v1[[#This Row],[Age]]&gt;35,"Middle","Young"))</f>
        <v>Senior</v>
      </c>
    </row>
    <row r="1890" spans="1:18" x14ac:dyDescent="0.3">
      <c r="A1890" s="1" t="s">
        <v>5528</v>
      </c>
      <c r="B1890" s="1" t="s">
        <v>26610</v>
      </c>
      <c r="C1890" s="1" t="s">
        <v>26</v>
      </c>
      <c r="D1890" s="1" t="s">
        <v>89</v>
      </c>
      <c r="E1890" s="1" t="s">
        <v>26620</v>
      </c>
      <c r="F1890" s="2">
        <v>45092</v>
      </c>
      <c r="G1890" s="1" t="s">
        <v>5529</v>
      </c>
      <c r="H1890" s="1" t="s">
        <v>5530</v>
      </c>
      <c r="I1890" s="1" t="s">
        <v>21</v>
      </c>
      <c r="J1890" s="3" t="s">
        <v>28566</v>
      </c>
      <c r="K1890">
        <v>370</v>
      </c>
      <c r="L1890" s="1" t="s">
        <v>22</v>
      </c>
      <c r="M1890" s="2">
        <v>45104</v>
      </c>
      <c r="N1890" s="1" t="s">
        <v>43</v>
      </c>
      <c r="O1890" s="1" t="s">
        <v>32</v>
      </c>
      <c r="P1890" s="1">
        <f>_3___Healthcare_Data_v1[[#This Row],[Discharge Date]]-_3___Healthcare_Data_v1[[#This Row],[Date of Admission]]</f>
        <v>12</v>
      </c>
      <c r="Q1890" s="1">
        <f>IFERROR(_3___Healthcare_Data_v1[[#This Row],[ Billing Amount ]]/_3___Healthcare_Data_v1[[#This Row],[Days in Hospital]],0)</f>
        <v>2671.3151199999998</v>
      </c>
      <c r="R1890" s="1" t="str">
        <f>IF(_3___Healthcare_Data_v1[[#This Row],[Age]]&gt;60,"Senior",IF(_3___Healthcare_Data_v1[[#This Row],[Age]]&gt;35,"Middle","Young"))</f>
        <v>Senior</v>
      </c>
    </row>
    <row r="1891" spans="1:18" x14ac:dyDescent="0.3">
      <c r="A1891" s="1" t="s">
        <v>5531</v>
      </c>
      <c r="B1891" s="1" t="s">
        <v>26791</v>
      </c>
      <c r="C1891" s="1" t="s">
        <v>26</v>
      </c>
      <c r="D1891" s="1" t="s">
        <v>17</v>
      </c>
      <c r="E1891" s="1" t="s">
        <v>26620</v>
      </c>
      <c r="F1891" s="2">
        <v>43660</v>
      </c>
      <c r="G1891" s="1" t="s">
        <v>5532</v>
      </c>
      <c r="H1891" s="1" t="s">
        <v>5533</v>
      </c>
      <c r="I1891" s="1" t="s">
        <v>26607</v>
      </c>
      <c r="J1891" s="3" t="s">
        <v>28567</v>
      </c>
      <c r="K1891">
        <v>492</v>
      </c>
      <c r="L1891" s="1" t="s">
        <v>22</v>
      </c>
      <c r="M1891" s="2">
        <v>43661</v>
      </c>
      <c r="N1891" s="1" t="s">
        <v>84</v>
      </c>
      <c r="O1891" s="1" t="s">
        <v>24</v>
      </c>
      <c r="P1891" s="1">
        <f>_3___Healthcare_Data_v1[[#This Row],[Discharge Date]]-_3___Healthcare_Data_v1[[#This Row],[Date of Admission]]</f>
        <v>1</v>
      </c>
      <c r="Q1891" s="1">
        <f>IFERROR(_3___Healthcare_Data_v1[[#This Row],[ Billing Amount ]]/_3___Healthcare_Data_v1[[#This Row],[Days in Hospital]],0)</f>
        <v>8628.5660239999997</v>
      </c>
      <c r="R1891" s="1" t="str">
        <f>IF(_3___Healthcare_Data_v1[[#This Row],[Age]]&gt;60,"Senior",IF(_3___Healthcare_Data_v1[[#This Row],[Age]]&gt;35,"Middle","Young"))</f>
        <v>Senior</v>
      </c>
    </row>
    <row r="1892" spans="1:18" x14ac:dyDescent="0.3">
      <c r="A1892" s="1" t="s">
        <v>5534</v>
      </c>
      <c r="B1892" s="1" t="s">
        <v>26619</v>
      </c>
      <c r="C1892" s="1" t="s">
        <v>26</v>
      </c>
      <c r="D1892" s="1" t="s">
        <v>27</v>
      </c>
      <c r="E1892" s="1" t="s">
        <v>69</v>
      </c>
      <c r="F1892" s="2">
        <v>44228</v>
      </c>
      <c r="G1892" s="1" t="s">
        <v>5535</v>
      </c>
      <c r="H1892" s="1" t="s">
        <v>5536</v>
      </c>
      <c r="I1892" s="1" t="s">
        <v>21</v>
      </c>
      <c r="J1892" s="3" t="s">
        <v>28568</v>
      </c>
      <c r="K1892">
        <v>310</v>
      </c>
      <c r="L1892" s="1" t="s">
        <v>22</v>
      </c>
      <c r="M1892" s="2">
        <v>44229</v>
      </c>
      <c r="N1892" s="1" t="s">
        <v>43</v>
      </c>
      <c r="O1892" s="1" t="s">
        <v>32</v>
      </c>
      <c r="P1892" s="1">
        <f>_3___Healthcare_Data_v1[[#This Row],[Discharge Date]]-_3___Healthcare_Data_v1[[#This Row],[Date of Admission]]</f>
        <v>1</v>
      </c>
      <c r="Q1892" s="1">
        <f>IFERROR(_3___Healthcare_Data_v1[[#This Row],[ Billing Amount ]]/_3___Healthcare_Data_v1[[#This Row],[Days in Hospital]],0)</f>
        <v>56568.882369999999</v>
      </c>
      <c r="R1892" s="1" t="str">
        <f>IF(_3___Healthcare_Data_v1[[#This Row],[Age]]&gt;60,"Senior",IF(_3___Healthcare_Data_v1[[#This Row],[Age]]&gt;35,"Middle","Young"))</f>
        <v>Senior</v>
      </c>
    </row>
    <row r="1893" spans="1:18" x14ac:dyDescent="0.3">
      <c r="A1893" s="1" t="s">
        <v>5537</v>
      </c>
      <c r="B1893" s="1" t="s">
        <v>26958</v>
      </c>
      <c r="C1893" s="1" t="s">
        <v>26</v>
      </c>
      <c r="D1893" s="1" t="s">
        <v>27</v>
      </c>
      <c r="E1893" s="1" t="s">
        <v>35</v>
      </c>
      <c r="F1893" s="2">
        <v>43852</v>
      </c>
      <c r="G1893" s="1" t="s">
        <v>5538</v>
      </c>
      <c r="H1893" s="1" t="s">
        <v>5539</v>
      </c>
      <c r="I1893" s="1" t="s">
        <v>26607</v>
      </c>
      <c r="J1893" s="3" t="s">
        <v>28569</v>
      </c>
      <c r="K1893">
        <v>157</v>
      </c>
      <c r="L1893" s="1" t="s">
        <v>22</v>
      </c>
      <c r="M1893" s="2">
        <v>43868</v>
      </c>
      <c r="N1893" s="1" t="s">
        <v>48</v>
      </c>
      <c r="O1893" s="1" t="s">
        <v>44</v>
      </c>
      <c r="P1893" s="1">
        <f>_3___Healthcare_Data_v1[[#This Row],[Discharge Date]]-_3___Healthcare_Data_v1[[#This Row],[Date of Admission]]</f>
        <v>16</v>
      </c>
      <c r="Q1893" s="1">
        <f>IFERROR(_3___Healthcare_Data_v1[[#This Row],[ Billing Amount ]]/_3___Healthcare_Data_v1[[#This Row],[Days in Hospital]],0)</f>
        <v>53.376083837499998</v>
      </c>
      <c r="R1893" s="1" t="str">
        <f>IF(_3___Healthcare_Data_v1[[#This Row],[Age]]&gt;60,"Senior",IF(_3___Healthcare_Data_v1[[#This Row],[Age]]&gt;35,"Middle","Young"))</f>
        <v>Senior</v>
      </c>
    </row>
    <row r="1894" spans="1:18" x14ac:dyDescent="0.3">
      <c r="A1894" s="1" t="s">
        <v>5540</v>
      </c>
      <c r="B1894" s="1" t="s">
        <v>26708</v>
      </c>
      <c r="C1894" s="1" t="s">
        <v>16</v>
      </c>
      <c r="D1894" s="1" t="s">
        <v>49</v>
      </c>
      <c r="E1894" s="1" t="s">
        <v>28</v>
      </c>
      <c r="F1894" s="2">
        <v>43657</v>
      </c>
      <c r="G1894" s="1" t="s">
        <v>5541</v>
      </c>
      <c r="H1894" s="1" t="s">
        <v>5542</v>
      </c>
      <c r="I1894" s="1" t="s">
        <v>56</v>
      </c>
      <c r="J1894" s="3" t="s">
        <v>28570</v>
      </c>
      <c r="K1894">
        <v>381</v>
      </c>
      <c r="L1894" s="1" t="s">
        <v>42</v>
      </c>
      <c r="M1894" s="2">
        <v>43687</v>
      </c>
      <c r="N1894" s="1" t="s">
        <v>31</v>
      </c>
      <c r="O1894" s="1" t="s">
        <v>44</v>
      </c>
      <c r="P1894" s="1">
        <f>_3___Healthcare_Data_v1[[#This Row],[Discharge Date]]-_3___Healthcare_Data_v1[[#This Row],[Date of Admission]]</f>
        <v>30</v>
      </c>
      <c r="Q1894" s="1">
        <f>IFERROR(_3___Healthcare_Data_v1[[#This Row],[ Billing Amount ]]/_3___Healthcare_Data_v1[[#This Row],[Days in Hospital]],0)</f>
        <v>965.5836333333333</v>
      </c>
      <c r="R1894" s="1" t="str">
        <f>IF(_3___Healthcare_Data_v1[[#This Row],[Age]]&gt;60,"Senior",IF(_3___Healthcare_Data_v1[[#This Row],[Age]]&gt;35,"Middle","Young"))</f>
        <v>Senior</v>
      </c>
    </row>
    <row r="1895" spans="1:18" x14ac:dyDescent="0.3">
      <c r="A1895" s="1" t="s">
        <v>5543</v>
      </c>
      <c r="B1895" s="1" t="s">
        <v>26622</v>
      </c>
      <c r="C1895" s="1" t="s">
        <v>26</v>
      </c>
      <c r="D1895" s="1" t="s">
        <v>62</v>
      </c>
      <c r="E1895" s="1" t="s">
        <v>26620</v>
      </c>
      <c r="F1895" s="2">
        <v>43980</v>
      </c>
      <c r="G1895" s="1" t="s">
        <v>5544</v>
      </c>
      <c r="H1895" s="1" t="s">
        <v>5545</v>
      </c>
      <c r="I1895" s="1" t="s">
        <v>26607</v>
      </c>
      <c r="J1895" s="3" t="s">
        <v>28571</v>
      </c>
      <c r="K1895">
        <v>424</v>
      </c>
      <c r="L1895" s="1" t="s">
        <v>42</v>
      </c>
      <c r="M1895" s="2">
        <v>43992</v>
      </c>
      <c r="N1895" s="1" t="s">
        <v>43</v>
      </c>
      <c r="O1895" s="1" t="s">
        <v>32</v>
      </c>
      <c r="P1895" s="1">
        <f>_3___Healthcare_Data_v1[[#This Row],[Discharge Date]]-_3___Healthcare_Data_v1[[#This Row],[Date of Admission]]</f>
        <v>12</v>
      </c>
      <c r="Q1895" s="1">
        <f>IFERROR(_3___Healthcare_Data_v1[[#This Row],[ Billing Amount ]]/_3___Healthcare_Data_v1[[#This Row],[Days in Hospital]],0)</f>
        <v>1733.5548775</v>
      </c>
      <c r="R1895" s="1" t="str">
        <f>IF(_3___Healthcare_Data_v1[[#This Row],[Age]]&gt;60,"Senior",IF(_3___Healthcare_Data_v1[[#This Row],[Age]]&gt;35,"Middle","Young"))</f>
        <v>Senior</v>
      </c>
    </row>
    <row r="1896" spans="1:18" x14ac:dyDescent="0.3">
      <c r="A1896" s="1" t="s">
        <v>5546</v>
      </c>
      <c r="B1896" s="1" t="s">
        <v>26967</v>
      </c>
      <c r="C1896" s="1" t="s">
        <v>26</v>
      </c>
      <c r="D1896" s="1" t="s">
        <v>17</v>
      </c>
      <c r="E1896" s="1" t="s">
        <v>69</v>
      </c>
      <c r="F1896" s="2">
        <v>44366</v>
      </c>
      <c r="G1896" s="1" t="s">
        <v>5547</v>
      </c>
      <c r="H1896" s="1" t="s">
        <v>5548</v>
      </c>
      <c r="I1896" s="1" t="s">
        <v>21</v>
      </c>
      <c r="J1896" s="3" t="s">
        <v>28572</v>
      </c>
      <c r="K1896">
        <v>345</v>
      </c>
      <c r="L1896" s="1" t="s">
        <v>38</v>
      </c>
      <c r="M1896" s="2">
        <v>44369</v>
      </c>
      <c r="N1896" s="1" t="s">
        <v>84</v>
      </c>
      <c r="O1896" s="1" t="s">
        <v>44</v>
      </c>
      <c r="P1896" s="1">
        <f>_3___Healthcare_Data_v1[[#This Row],[Discharge Date]]-_3___Healthcare_Data_v1[[#This Row],[Date of Admission]]</f>
        <v>3</v>
      </c>
      <c r="Q1896" s="1">
        <f>IFERROR(_3___Healthcare_Data_v1[[#This Row],[ Billing Amount ]]/_3___Healthcare_Data_v1[[#This Row],[Days in Hospital]],0)</f>
        <v>9535.4097133333325</v>
      </c>
      <c r="R1896" s="1" t="str">
        <f>IF(_3___Healthcare_Data_v1[[#This Row],[Age]]&gt;60,"Senior",IF(_3___Healthcare_Data_v1[[#This Row],[Age]]&gt;35,"Middle","Young"))</f>
        <v>Senior</v>
      </c>
    </row>
    <row r="1897" spans="1:18" x14ac:dyDescent="0.3">
      <c r="A1897" s="1" t="s">
        <v>5549</v>
      </c>
      <c r="B1897" s="1" t="s">
        <v>26622</v>
      </c>
      <c r="C1897" s="1" t="s">
        <v>16</v>
      </c>
      <c r="D1897" s="1" t="s">
        <v>114</v>
      </c>
      <c r="E1897" s="1" t="s">
        <v>69</v>
      </c>
      <c r="F1897" s="2">
        <v>43567</v>
      </c>
      <c r="G1897" s="1" t="s">
        <v>5550</v>
      </c>
      <c r="H1897" s="1" t="s">
        <v>5551</v>
      </c>
      <c r="I1897" s="1" t="s">
        <v>26607</v>
      </c>
      <c r="J1897" s="3" t="s">
        <v>28573</v>
      </c>
      <c r="K1897">
        <v>141</v>
      </c>
      <c r="L1897" s="1" t="s">
        <v>22</v>
      </c>
      <c r="M1897" s="2">
        <v>43573</v>
      </c>
      <c r="N1897" s="1" t="s">
        <v>48</v>
      </c>
      <c r="O1897" s="1" t="s">
        <v>44</v>
      </c>
      <c r="P1897" s="1">
        <f>_3___Healthcare_Data_v1[[#This Row],[Discharge Date]]-_3___Healthcare_Data_v1[[#This Row],[Date of Admission]]</f>
        <v>6</v>
      </c>
      <c r="Q1897" s="1">
        <f>IFERROR(_3___Healthcare_Data_v1[[#This Row],[ Billing Amount ]]/_3___Healthcare_Data_v1[[#This Row],[Days in Hospital]],0)</f>
        <v>7408.4379100000006</v>
      </c>
      <c r="R1897" s="1" t="str">
        <f>IF(_3___Healthcare_Data_v1[[#This Row],[Age]]&gt;60,"Senior",IF(_3___Healthcare_Data_v1[[#This Row],[Age]]&gt;35,"Middle","Young"))</f>
        <v>Senior</v>
      </c>
    </row>
    <row r="1898" spans="1:18" x14ac:dyDescent="0.3">
      <c r="A1898" s="1" t="s">
        <v>5552</v>
      </c>
      <c r="B1898" s="1" t="s">
        <v>26677</v>
      </c>
      <c r="C1898" s="1" t="s">
        <v>16</v>
      </c>
      <c r="D1898" s="1" t="s">
        <v>62</v>
      </c>
      <c r="E1898" s="1" t="s">
        <v>35</v>
      </c>
      <c r="F1898" s="2">
        <v>44090</v>
      </c>
      <c r="G1898" s="1" t="s">
        <v>5553</v>
      </c>
      <c r="H1898" s="1" t="s">
        <v>5554</v>
      </c>
      <c r="I1898" s="1" t="s">
        <v>52</v>
      </c>
      <c r="J1898" s="3" t="s">
        <v>28574</v>
      </c>
      <c r="K1898">
        <v>408</v>
      </c>
      <c r="L1898" s="1" t="s">
        <v>38</v>
      </c>
      <c r="M1898" s="2">
        <v>44109</v>
      </c>
      <c r="N1898" s="1" t="s">
        <v>48</v>
      </c>
      <c r="O1898" s="1" t="s">
        <v>32</v>
      </c>
      <c r="P1898" s="1">
        <f>_3___Healthcare_Data_v1[[#This Row],[Discharge Date]]-_3___Healthcare_Data_v1[[#This Row],[Date of Admission]]</f>
        <v>19</v>
      </c>
      <c r="Q1898" s="1">
        <f>IFERROR(_3___Healthcare_Data_v1[[#This Row],[ Billing Amount ]]/_3___Healthcare_Data_v1[[#This Row],[Days in Hospital]],0)</f>
        <v>1197.8611863157894</v>
      </c>
      <c r="R1898" s="1" t="str">
        <f>IF(_3___Healthcare_Data_v1[[#This Row],[Age]]&gt;60,"Senior",IF(_3___Healthcare_Data_v1[[#This Row],[Age]]&gt;35,"Middle","Young"))</f>
        <v>Senior</v>
      </c>
    </row>
    <row r="1899" spans="1:18" x14ac:dyDescent="0.3">
      <c r="A1899" s="1" t="s">
        <v>5555</v>
      </c>
      <c r="B1899" s="1" t="s">
        <v>26659</v>
      </c>
      <c r="C1899" s="1" t="s">
        <v>26</v>
      </c>
      <c r="D1899" s="1" t="s">
        <v>114</v>
      </c>
      <c r="E1899" s="1" t="s">
        <v>35</v>
      </c>
      <c r="F1899" s="2">
        <v>44557</v>
      </c>
      <c r="G1899" s="1" t="s">
        <v>5556</v>
      </c>
      <c r="H1899" s="1" t="s">
        <v>5557</v>
      </c>
      <c r="I1899" s="1" t="s">
        <v>21</v>
      </c>
      <c r="J1899" s="3" t="s">
        <v>28575</v>
      </c>
      <c r="K1899">
        <v>463</v>
      </c>
      <c r="L1899" s="1" t="s">
        <v>22</v>
      </c>
      <c r="M1899" s="2">
        <v>44562</v>
      </c>
      <c r="N1899" s="1" t="s">
        <v>31</v>
      </c>
      <c r="O1899" s="1" t="s">
        <v>24</v>
      </c>
      <c r="P1899" s="1">
        <f>_3___Healthcare_Data_v1[[#This Row],[Discharge Date]]-_3___Healthcare_Data_v1[[#This Row],[Date of Admission]]</f>
        <v>5</v>
      </c>
      <c r="Q1899" s="1">
        <f>IFERROR(_3___Healthcare_Data_v1[[#This Row],[ Billing Amount ]]/_3___Healthcare_Data_v1[[#This Row],[Days in Hospital]],0)</f>
        <v>1496.9634638</v>
      </c>
      <c r="R1899" s="1" t="str">
        <f>IF(_3___Healthcare_Data_v1[[#This Row],[Age]]&gt;60,"Senior",IF(_3___Healthcare_Data_v1[[#This Row],[Age]]&gt;35,"Middle","Young"))</f>
        <v>Senior</v>
      </c>
    </row>
    <row r="1900" spans="1:18" x14ac:dyDescent="0.3">
      <c r="A1900" s="1" t="s">
        <v>5558</v>
      </c>
      <c r="B1900" s="1" t="s">
        <v>26622</v>
      </c>
      <c r="C1900" s="1" t="s">
        <v>16</v>
      </c>
      <c r="D1900" s="1" t="s">
        <v>89</v>
      </c>
      <c r="E1900" s="1" t="s">
        <v>26615</v>
      </c>
      <c r="F1900" s="2">
        <v>45150</v>
      </c>
      <c r="G1900" s="1" t="s">
        <v>5559</v>
      </c>
      <c r="H1900" s="1" t="s">
        <v>5560</v>
      </c>
      <c r="I1900" s="1" t="s">
        <v>56</v>
      </c>
      <c r="J1900" s="3" t="s">
        <v>28576</v>
      </c>
      <c r="K1900">
        <v>473</v>
      </c>
      <c r="L1900" s="1" t="s">
        <v>38</v>
      </c>
      <c r="M1900" s="2">
        <v>45167</v>
      </c>
      <c r="N1900" s="1" t="s">
        <v>48</v>
      </c>
      <c r="O1900" s="1" t="s">
        <v>24</v>
      </c>
      <c r="P1900" s="1">
        <f>_3___Healthcare_Data_v1[[#This Row],[Discharge Date]]-_3___Healthcare_Data_v1[[#This Row],[Date of Admission]]</f>
        <v>17</v>
      </c>
      <c r="Q1900" s="1">
        <f>IFERROR(_3___Healthcare_Data_v1[[#This Row],[ Billing Amount ]]/_3___Healthcare_Data_v1[[#This Row],[Days in Hospital]],0)</f>
        <v>557.53998476470588</v>
      </c>
      <c r="R1900" s="1" t="str">
        <f>IF(_3___Healthcare_Data_v1[[#This Row],[Age]]&gt;60,"Senior",IF(_3___Healthcare_Data_v1[[#This Row],[Age]]&gt;35,"Middle","Young"))</f>
        <v>Senior</v>
      </c>
    </row>
    <row r="1901" spans="1:18" x14ac:dyDescent="0.3">
      <c r="A1901" s="1" t="s">
        <v>5561</v>
      </c>
      <c r="B1901" s="1" t="s">
        <v>26745</v>
      </c>
      <c r="C1901" s="1" t="s">
        <v>26</v>
      </c>
      <c r="D1901" s="1" t="s">
        <v>229</v>
      </c>
      <c r="E1901" s="1" t="s">
        <v>26620</v>
      </c>
      <c r="F1901" s="2">
        <v>43735</v>
      </c>
      <c r="G1901" s="1" t="s">
        <v>5562</v>
      </c>
      <c r="H1901" s="1" t="s">
        <v>5563</v>
      </c>
      <c r="I1901" s="1" t="s">
        <v>21</v>
      </c>
      <c r="J1901" s="3" t="s">
        <v>28577</v>
      </c>
      <c r="K1901">
        <v>498</v>
      </c>
      <c r="L1901" s="1" t="s">
        <v>38</v>
      </c>
      <c r="M1901" s="2">
        <v>43763</v>
      </c>
      <c r="N1901" s="1" t="s">
        <v>23</v>
      </c>
      <c r="O1901" s="1" t="s">
        <v>32</v>
      </c>
      <c r="P1901" s="1">
        <f>_3___Healthcare_Data_v1[[#This Row],[Discharge Date]]-_3___Healthcare_Data_v1[[#This Row],[Date of Admission]]</f>
        <v>28</v>
      </c>
      <c r="Q1901" s="1">
        <f>IFERROR(_3___Healthcare_Data_v1[[#This Row],[ Billing Amount ]]/_3___Healthcare_Data_v1[[#This Row],[Days in Hospital]],0)</f>
        <v>34.405871267857144</v>
      </c>
      <c r="R1901" s="1" t="str">
        <f>IF(_3___Healthcare_Data_v1[[#This Row],[Age]]&gt;60,"Senior",IF(_3___Healthcare_Data_v1[[#This Row],[Age]]&gt;35,"Middle","Young"))</f>
        <v>Senior</v>
      </c>
    </row>
    <row r="1902" spans="1:18" x14ac:dyDescent="0.3">
      <c r="A1902" s="1" t="s">
        <v>5564</v>
      </c>
      <c r="B1902" s="1" t="s">
        <v>26606</v>
      </c>
      <c r="C1902" s="1" t="s">
        <v>26</v>
      </c>
      <c r="D1902" s="1" t="s">
        <v>229</v>
      </c>
      <c r="E1902" s="1" t="s">
        <v>26620</v>
      </c>
      <c r="F1902" s="2">
        <v>44678</v>
      </c>
      <c r="G1902" s="1" t="s">
        <v>5565</v>
      </c>
      <c r="H1902" s="1" t="s">
        <v>5566</v>
      </c>
      <c r="I1902" s="1" t="s">
        <v>60</v>
      </c>
      <c r="J1902" s="3" t="s">
        <v>28578</v>
      </c>
      <c r="K1902">
        <v>460</v>
      </c>
      <c r="L1902" s="1" t="s">
        <v>38</v>
      </c>
      <c r="M1902" s="2">
        <v>44707</v>
      </c>
      <c r="N1902" s="1" t="s">
        <v>48</v>
      </c>
      <c r="O1902" s="1" t="s">
        <v>24</v>
      </c>
      <c r="P1902" s="1">
        <f>_3___Healthcare_Data_v1[[#This Row],[Discharge Date]]-_3___Healthcare_Data_v1[[#This Row],[Date of Admission]]</f>
        <v>29</v>
      </c>
      <c r="Q1902" s="1">
        <f>IFERROR(_3___Healthcare_Data_v1[[#This Row],[ Billing Amount ]]/_3___Healthcare_Data_v1[[#This Row],[Days in Hospital]],0)</f>
        <v>279.52861137931035</v>
      </c>
      <c r="R1902" s="1" t="str">
        <f>IF(_3___Healthcare_Data_v1[[#This Row],[Age]]&gt;60,"Senior",IF(_3___Healthcare_Data_v1[[#This Row],[Age]]&gt;35,"Middle","Young"))</f>
        <v>Senior</v>
      </c>
    </row>
    <row r="1903" spans="1:18" x14ac:dyDescent="0.3">
      <c r="A1903" s="1" t="s">
        <v>2267</v>
      </c>
      <c r="B1903" s="1" t="s">
        <v>26653</v>
      </c>
      <c r="C1903" s="1" t="s">
        <v>16</v>
      </c>
      <c r="D1903" s="1" t="s">
        <v>49</v>
      </c>
      <c r="E1903" s="1" t="s">
        <v>26615</v>
      </c>
      <c r="F1903" s="2">
        <v>43465</v>
      </c>
      <c r="G1903" s="1" t="s">
        <v>5567</v>
      </c>
      <c r="H1903" s="1" t="s">
        <v>5568</v>
      </c>
      <c r="I1903" s="1" t="s">
        <v>21</v>
      </c>
      <c r="J1903" s="3" t="s">
        <v>28579</v>
      </c>
      <c r="K1903">
        <v>171</v>
      </c>
      <c r="L1903" s="1" t="s">
        <v>22</v>
      </c>
      <c r="M1903" s="2">
        <v>43474</v>
      </c>
      <c r="N1903" s="1" t="s">
        <v>48</v>
      </c>
      <c r="O1903" s="1" t="s">
        <v>32</v>
      </c>
      <c r="P1903" s="1">
        <f>_3___Healthcare_Data_v1[[#This Row],[Discharge Date]]-_3___Healthcare_Data_v1[[#This Row],[Date of Admission]]</f>
        <v>9</v>
      </c>
      <c r="Q1903" s="1">
        <f>IFERROR(_3___Healthcare_Data_v1[[#This Row],[ Billing Amount ]]/_3___Healthcare_Data_v1[[#This Row],[Days in Hospital]],0)</f>
        <v>1934.0134033333334</v>
      </c>
      <c r="R1903" s="1" t="str">
        <f>IF(_3___Healthcare_Data_v1[[#This Row],[Age]]&gt;60,"Senior",IF(_3___Healthcare_Data_v1[[#This Row],[Age]]&gt;35,"Middle","Young"))</f>
        <v>Senior</v>
      </c>
    </row>
    <row r="1904" spans="1:18" x14ac:dyDescent="0.3">
      <c r="A1904" s="1" t="s">
        <v>5569</v>
      </c>
      <c r="B1904" s="1" t="s">
        <v>26745</v>
      </c>
      <c r="C1904" s="1" t="s">
        <v>26</v>
      </c>
      <c r="D1904" s="1" t="s">
        <v>49</v>
      </c>
      <c r="E1904" s="1" t="s">
        <v>28</v>
      </c>
      <c r="F1904" s="2">
        <v>43517</v>
      </c>
      <c r="G1904" s="1" t="s">
        <v>5570</v>
      </c>
      <c r="H1904" s="1" t="s">
        <v>5571</v>
      </c>
      <c r="I1904" s="1" t="s">
        <v>21</v>
      </c>
      <c r="J1904" s="3" t="s">
        <v>28580</v>
      </c>
      <c r="K1904">
        <v>413</v>
      </c>
      <c r="L1904" s="1" t="s">
        <v>42</v>
      </c>
      <c r="M1904" s="2">
        <v>43542</v>
      </c>
      <c r="N1904" s="1" t="s">
        <v>43</v>
      </c>
      <c r="O1904" s="1" t="s">
        <v>24</v>
      </c>
      <c r="P1904" s="1">
        <f>_3___Healthcare_Data_v1[[#This Row],[Discharge Date]]-_3___Healthcare_Data_v1[[#This Row],[Date of Admission]]</f>
        <v>25</v>
      </c>
      <c r="Q1904" s="1">
        <f>IFERROR(_3___Healthcare_Data_v1[[#This Row],[ Billing Amount ]]/_3___Healthcare_Data_v1[[#This Row],[Days in Hospital]],0)</f>
        <v>830.11537639999995</v>
      </c>
      <c r="R1904" s="1" t="str">
        <f>IF(_3___Healthcare_Data_v1[[#This Row],[Age]]&gt;60,"Senior",IF(_3___Healthcare_Data_v1[[#This Row],[Age]]&gt;35,"Middle","Young"))</f>
        <v>Senior</v>
      </c>
    </row>
    <row r="1905" spans="1:18" x14ac:dyDescent="0.3">
      <c r="A1905" s="1" t="s">
        <v>5572</v>
      </c>
      <c r="B1905" s="1" t="s">
        <v>26666</v>
      </c>
      <c r="C1905" s="1" t="s">
        <v>16</v>
      </c>
      <c r="D1905" s="1" t="s">
        <v>34</v>
      </c>
      <c r="E1905" s="1" t="s">
        <v>26615</v>
      </c>
      <c r="F1905" s="2">
        <v>44255</v>
      </c>
      <c r="G1905" s="1" t="s">
        <v>5573</v>
      </c>
      <c r="H1905" s="1" t="s">
        <v>5574</v>
      </c>
      <c r="I1905" s="1" t="s">
        <v>26607</v>
      </c>
      <c r="J1905" s="3" t="s">
        <v>28581</v>
      </c>
      <c r="K1905">
        <v>329</v>
      </c>
      <c r="L1905" s="1" t="s">
        <v>22</v>
      </c>
      <c r="M1905" s="2">
        <v>44256</v>
      </c>
      <c r="N1905" s="1" t="s">
        <v>48</v>
      </c>
      <c r="O1905" s="1" t="s">
        <v>44</v>
      </c>
      <c r="P1905" s="1">
        <f>_3___Healthcare_Data_v1[[#This Row],[Discharge Date]]-_3___Healthcare_Data_v1[[#This Row],[Date of Admission]]</f>
        <v>1</v>
      </c>
      <c r="Q1905" s="1">
        <f>IFERROR(_3___Healthcare_Data_v1[[#This Row],[ Billing Amount ]]/_3___Healthcare_Data_v1[[#This Row],[Days in Hospital]],0)</f>
        <v>31834.266459999999</v>
      </c>
      <c r="R1905" s="1" t="str">
        <f>IF(_3___Healthcare_Data_v1[[#This Row],[Age]]&gt;60,"Senior",IF(_3___Healthcare_Data_v1[[#This Row],[Age]]&gt;35,"Middle","Young"))</f>
        <v>Senior</v>
      </c>
    </row>
    <row r="1906" spans="1:18" x14ac:dyDescent="0.3">
      <c r="A1906" s="1" t="s">
        <v>5575</v>
      </c>
      <c r="B1906" s="1" t="s">
        <v>26622</v>
      </c>
      <c r="C1906" s="1" t="s">
        <v>16</v>
      </c>
      <c r="D1906" s="1" t="s">
        <v>62</v>
      </c>
      <c r="E1906" s="1" t="s">
        <v>26620</v>
      </c>
      <c r="F1906" s="2">
        <v>44522</v>
      </c>
      <c r="G1906" s="1" t="s">
        <v>5576</v>
      </c>
      <c r="H1906" s="1" t="s">
        <v>5577</v>
      </c>
      <c r="I1906" s="1" t="s">
        <v>60</v>
      </c>
      <c r="J1906" s="3" t="s">
        <v>28582</v>
      </c>
      <c r="K1906">
        <v>482</v>
      </c>
      <c r="L1906" s="1" t="s">
        <v>42</v>
      </c>
      <c r="M1906" s="2">
        <v>44534</v>
      </c>
      <c r="N1906" s="1" t="s">
        <v>48</v>
      </c>
      <c r="O1906" s="1" t="s">
        <v>32</v>
      </c>
      <c r="P1906" s="1">
        <f>_3___Healthcare_Data_v1[[#This Row],[Discharge Date]]-_3___Healthcare_Data_v1[[#This Row],[Date of Admission]]</f>
        <v>12</v>
      </c>
      <c r="Q1906" s="1">
        <f>IFERROR(_3___Healthcare_Data_v1[[#This Row],[ Billing Amount ]]/_3___Healthcare_Data_v1[[#This Row],[Days in Hospital]],0)</f>
        <v>2073.1698716666665</v>
      </c>
      <c r="R1906" s="1" t="str">
        <f>IF(_3___Healthcare_Data_v1[[#This Row],[Age]]&gt;60,"Senior",IF(_3___Healthcare_Data_v1[[#This Row],[Age]]&gt;35,"Middle","Young"))</f>
        <v>Senior</v>
      </c>
    </row>
    <row r="1907" spans="1:18" x14ac:dyDescent="0.3">
      <c r="A1907" s="1" t="s">
        <v>5578</v>
      </c>
      <c r="B1907" s="1" t="s">
        <v>26714</v>
      </c>
      <c r="C1907" s="1" t="s">
        <v>16</v>
      </c>
      <c r="D1907" s="1" t="s">
        <v>229</v>
      </c>
      <c r="E1907" s="1" t="s">
        <v>26615</v>
      </c>
      <c r="F1907" s="2">
        <v>43719</v>
      </c>
      <c r="G1907" s="1" t="s">
        <v>5579</v>
      </c>
      <c r="H1907" s="1" t="s">
        <v>5580</v>
      </c>
      <c r="I1907" s="1" t="s">
        <v>56</v>
      </c>
      <c r="J1907" s="3" t="s">
        <v>28583</v>
      </c>
      <c r="K1907">
        <v>214</v>
      </c>
      <c r="L1907" s="1" t="s">
        <v>38</v>
      </c>
      <c r="M1907" s="2">
        <v>43725</v>
      </c>
      <c r="N1907" s="1" t="s">
        <v>48</v>
      </c>
      <c r="O1907" s="1" t="s">
        <v>44</v>
      </c>
      <c r="P1907" s="1">
        <f>_3___Healthcare_Data_v1[[#This Row],[Discharge Date]]-_3___Healthcare_Data_v1[[#This Row],[Date of Admission]]</f>
        <v>6</v>
      </c>
      <c r="Q1907" s="1">
        <f>IFERROR(_3___Healthcare_Data_v1[[#This Row],[ Billing Amount ]]/_3___Healthcare_Data_v1[[#This Row],[Days in Hospital]],0)</f>
        <v>3992.2962233333333</v>
      </c>
      <c r="R1907" s="1" t="str">
        <f>IF(_3___Healthcare_Data_v1[[#This Row],[Age]]&gt;60,"Senior",IF(_3___Healthcare_Data_v1[[#This Row],[Age]]&gt;35,"Middle","Young"))</f>
        <v>Senior</v>
      </c>
    </row>
    <row r="1908" spans="1:18" x14ac:dyDescent="0.3">
      <c r="A1908" s="1" t="s">
        <v>5581</v>
      </c>
      <c r="B1908" s="1" t="s">
        <v>26626</v>
      </c>
      <c r="C1908" s="1" t="s">
        <v>16</v>
      </c>
      <c r="D1908" s="1" t="s">
        <v>114</v>
      </c>
      <c r="E1908" s="1" t="s">
        <v>35</v>
      </c>
      <c r="F1908" s="2">
        <v>43995</v>
      </c>
      <c r="G1908" s="1" t="s">
        <v>5582</v>
      </c>
      <c r="H1908" s="1" t="s">
        <v>5583</v>
      </c>
      <c r="I1908" s="1" t="s">
        <v>26607</v>
      </c>
      <c r="J1908" s="3" t="s">
        <v>28584</v>
      </c>
      <c r="K1908">
        <v>473</v>
      </c>
      <c r="L1908" s="1" t="s">
        <v>38</v>
      </c>
      <c r="M1908" s="2">
        <v>44022</v>
      </c>
      <c r="N1908" s="1" t="s">
        <v>43</v>
      </c>
      <c r="O1908" s="1" t="s">
        <v>32</v>
      </c>
      <c r="P1908" s="1">
        <f>_3___Healthcare_Data_v1[[#This Row],[Discharge Date]]-_3___Healthcare_Data_v1[[#This Row],[Date of Admission]]</f>
        <v>27</v>
      </c>
      <c r="Q1908" s="1">
        <f>IFERROR(_3___Healthcare_Data_v1[[#This Row],[ Billing Amount ]]/_3___Healthcare_Data_v1[[#This Row],[Days in Hospital]],0)</f>
        <v>182.48236681481481</v>
      </c>
      <c r="R1908" s="1" t="str">
        <f>IF(_3___Healthcare_Data_v1[[#This Row],[Age]]&gt;60,"Senior",IF(_3___Healthcare_Data_v1[[#This Row],[Age]]&gt;35,"Middle","Young"))</f>
        <v>Senior</v>
      </c>
    </row>
    <row r="1909" spans="1:18" x14ac:dyDescent="0.3">
      <c r="A1909" s="1" t="s">
        <v>5584</v>
      </c>
      <c r="B1909" s="1" t="s">
        <v>26723</v>
      </c>
      <c r="C1909" s="1" t="s">
        <v>16</v>
      </c>
      <c r="D1909" s="1" t="s">
        <v>27</v>
      </c>
      <c r="E1909" s="1" t="s">
        <v>18</v>
      </c>
      <c r="F1909" s="2">
        <v>43823</v>
      </c>
      <c r="G1909" s="1" t="s">
        <v>5585</v>
      </c>
      <c r="H1909" s="1" t="s">
        <v>5586</v>
      </c>
      <c r="I1909" s="1" t="s">
        <v>21</v>
      </c>
      <c r="J1909" s="3" t="s">
        <v>28585</v>
      </c>
      <c r="K1909">
        <v>144</v>
      </c>
      <c r="L1909" s="1" t="s">
        <v>38</v>
      </c>
      <c r="M1909" s="2">
        <v>43834</v>
      </c>
      <c r="N1909" s="1" t="s">
        <v>48</v>
      </c>
      <c r="O1909" s="1" t="s">
        <v>24</v>
      </c>
      <c r="P1909" s="1">
        <f>_3___Healthcare_Data_v1[[#This Row],[Discharge Date]]-_3___Healthcare_Data_v1[[#This Row],[Date of Admission]]</f>
        <v>11</v>
      </c>
      <c r="Q1909" s="1">
        <f>IFERROR(_3___Healthcare_Data_v1[[#This Row],[ Billing Amount ]]/_3___Healthcare_Data_v1[[#This Row],[Days in Hospital]],0)</f>
        <v>3940.575330909091</v>
      </c>
      <c r="R1909" s="1" t="str">
        <f>IF(_3___Healthcare_Data_v1[[#This Row],[Age]]&gt;60,"Senior",IF(_3___Healthcare_Data_v1[[#This Row],[Age]]&gt;35,"Middle","Young"))</f>
        <v>Senior</v>
      </c>
    </row>
    <row r="1910" spans="1:18" x14ac:dyDescent="0.3">
      <c r="A1910" s="1" t="s">
        <v>5587</v>
      </c>
      <c r="B1910" s="1" t="s">
        <v>26776</v>
      </c>
      <c r="C1910" s="1" t="s">
        <v>16</v>
      </c>
      <c r="D1910" s="1" t="s">
        <v>27</v>
      </c>
      <c r="E1910" s="1" t="s">
        <v>35</v>
      </c>
      <c r="F1910" s="2">
        <v>43797</v>
      </c>
      <c r="G1910" s="1" t="s">
        <v>5588</v>
      </c>
      <c r="H1910" s="1" t="s">
        <v>5589</v>
      </c>
      <c r="I1910" s="1" t="s">
        <v>21</v>
      </c>
      <c r="J1910" s="3" t="s">
        <v>28586</v>
      </c>
      <c r="K1910">
        <v>153</v>
      </c>
      <c r="L1910" s="1" t="s">
        <v>42</v>
      </c>
      <c r="M1910" s="2">
        <v>43826</v>
      </c>
      <c r="N1910" s="1" t="s">
        <v>84</v>
      </c>
      <c r="O1910" s="1" t="s">
        <v>32</v>
      </c>
      <c r="P1910" s="1">
        <f>_3___Healthcare_Data_v1[[#This Row],[Discharge Date]]-_3___Healthcare_Data_v1[[#This Row],[Date of Admission]]</f>
        <v>29</v>
      </c>
      <c r="Q1910" s="1">
        <f>IFERROR(_3___Healthcare_Data_v1[[#This Row],[ Billing Amount ]]/_3___Healthcare_Data_v1[[#This Row],[Days in Hospital]],0)</f>
        <v>584.71995310344823</v>
      </c>
      <c r="R1910" s="1" t="str">
        <f>IF(_3___Healthcare_Data_v1[[#This Row],[Age]]&gt;60,"Senior",IF(_3___Healthcare_Data_v1[[#This Row],[Age]]&gt;35,"Middle","Young"))</f>
        <v>Senior</v>
      </c>
    </row>
    <row r="1911" spans="1:18" x14ac:dyDescent="0.3">
      <c r="A1911" s="1" t="s">
        <v>5590</v>
      </c>
      <c r="B1911" s="1" t="s">
        <v>26732</v>
      </c>
      <c r="C1911" s="1" t="s">
        <v>16</v>
      </c>
      <c r="D1911" s="1" t="s">
        <v>17</v>
      </c>
      <c r="E1911" s="1" t="s">
        <v>35</v>
      </c>
      <c r="F1911" s="2">
        <v>45063</v>
      </c>
      <c r="G1911" s="1" t="s">
        <v>5591</v>
      </c>
      <c r="H1911" s="1" t="s">
        <v>5592</v>
      </c>
      <c r="I1911" s="1" t="s">
        <v>26607</v>
      </c>
      <c r="J1911" s="3" t="s">
        <v>28587</v>
      </c>
      <c r="K1911">
        <v>199</v>
      </c>
      <c r="L1911" s="1" t="s">
        <v>22</v>
      </c>
      <c r="M1911" s="2">
        <v>45067</v>
      </c>
      <c r="N1911" s="1" t="s">
        <v>23</v>
      </c>
      <c r="O1911" s="1" t="s">
        <v>32</v>
      </c>
      <c r="P1911" s="1">
        <f>_3___Healthcare_Data_v1[[#This Row],[Discharge Date]]-_3___Healthcare_Data_v1[[#This Row],[Date of Admission]]</f>
        <v>4</v>
      </c>
      <c r="Q1911" s="1">
        <f>IFERROR(_3___Healthcare_Data_v1[[#This Row],[ Billing Amount ]]/_3___Healthcare_Data_v1[[#This Row],[Days in Hospital]],0)</f>
        <v>3442.9398449999999</v>
      </c>
      <c r="R1911" s="1" t="str">
        <f>IF(_3___Healthcare_Data_v1[[#This Row],[Age]]&gt;60,"Senior",IF(_3___Healthcare_Data_v1[[#This Row],[Age]]&gt;35,"Middle","Young"))</f>
        <v>Senior</v>
      </c>
    </row>
    <row r="1912" spans="1:18" x14ac:dyDescent="0.3">
      <c r="A1912" s="1" t="s">
        <v>5593</v>
      </c>
      <c r="B1912" s="1" t="s">
        <v>26683</v>
      </c>
      <c r="C1912" s="1" t="s">
        <v>26</v>
      </c>
      <c r="D1912" s="1" t="s">
        <v>49</v>
      </c>
      <c r="E1912" s="1" t="s">
        <v>26620</v>
      </c>
      <c r="F1912" s="2">
        <v>44142</v>
      </c>
      <c r="G1912" s="1" t="s">
        <v>5594</v>
      </c>
      <c r="H1912" s="1" t="s">
        <v>5595</v>
      </c>
      <c r="I1912" s="1" t="s">
        <v>52</v>
      </c>
      <c r="J1912" s="3" t="s">
        <v>28588</v>
      </c>
      <c r="K1912">
        <v>113</v>
      </c>
      <c r="L1912" s="1" t="s">
        <v>22</v>
      </c>
      <c r="M1912" s="2">
        <v>44153</v>
      </c>
      <c r="N1912" s="1" t="s">
        <v>31</v>
      </c>
      <c r="O1912" s="1" t="s">
        <v>24</v>
      </c>
      <c r="P1912" s="1">
        <f>_3___Healthcare_Data_v1[[#This Row],[Discharge Date]]-_3___Healthcare_Data_v1[[#This Row],[Date of Admission]]</f>
        <v>11</v>
      </c>
      <c r="Q1912" s="1">
        <f>IFERROR(_3___Healthcare_Data_v1[[#This Row],[ Billing Amount ]]/_3___Healthcare_Data_v1[[#This Row],[Days in Hospital]],0)</f>
        <v>97.731304909090923</v>
      </c>
      <c r="R1912" s="1" t="str">
        <f>IF(_3___Healthcare_Data_v1[[#This Row],[Age]]&gt;60,"Senior",IF(_3___Healthcare_Data_v1[[#This Row],[Age]]&gt;35,"Middle","Young"))</f>
        <v>Senior</v>
      </c>
    </row>
    <row r="1913" spans="1:18" x14ac:dyDescent="0.3">
      <c r="A1913" s="1" t="s">
        <v>5596</v>
      </c>
      <c r="B1913" s="1" t="s">
        <v>26798</v>
      </c>
      <c r="C1913" s="1" t="s">
        <v>16</v>
      </c>
      <c r="D1913" s="1" t="s">
        <v>17</v>
      </c>
      <c r="E1913" s="1" t="s">
        <v>18</v>
      </c>
      <c r="F1913" s="2">
        <v>44062</v>
      </c>
      <c r="G1913" s="1" t="s">
        <v>5597</v>
      </c>
      <c r="H1913" s="1" t="s">
        <v>5598</v>
      </c>
      <c r="I1913" s="1" t="s">
        <v>60</v>
      </c>
      <c r="J1913" s="3" t="s">
        <v>28589</v>
      </c>
      <c r="K1913">
        <v>428</v>
      </c>
      <c r="L1913" s="1" t="s">
        <v>38</v>
      </c>
      <c r="M1913" s="2">
        <v>44073</v>
      </c>
      <c r="N1913" s="1" t="s">
        <v>23</v>
      </c>
      <c r="O1913" s="1" t="s">
        <v>24</v>
      </c>
      <c r="P1913" s="1">
        <f>_3___Healthcare_Data_v1[[#This Row],[Discharge Date]]-_3___Healthcare_Data_v1[[#This Row],[Date of Admission]]</f>
        <v>11</v>
      </c>
      <c r="Q1913" s="1">
        <f>IFERROR(_3___Healthcare_Data_v1[[#This Row],[ Billing Amount ]]/_3___Healthcare_Data_v1[[#This Row],[Days in Hospital]],0)</f>
        <v>1369.2365872727273</v>
      </c>
      <c r="R1913" s="1" t="str">
        <f>IF(_3___Healthcare_Data_v1[[#This Row],[Age]]&gt;60,"Senior",IF(_3___Healthcare_Data_v1[[#This Row],[Age]]&gt;35,"Middle","Young"))</f>
        <v>Senior</v>
      </c>
    </row>
    <row r="1914" spans="1:18" x14ac:dyDescent="0.3">
      <c r="A1914" s="1" t="s">
        <v>5599</v>
      </c>
      <c r="B1914" s="1" t="s">
        <v>26712</v>
      </c>
      <c r="C1914" s="1" t="s">
        <v>16</v>
      </c>
      <c r="D1914" s="1" t="s">
        <v>62</v>
      </c>
      <c r="E1914" s="1" t="s">
        <v>28</v>
      </c>
      <c r="F1914" s="2">
        <v>44182</v>
      </c>
      <c r="G1914" s="1" t="s">
        <v>4772</v>
      </c>
      <c r="H1914" s="1" t="s">
        <v>5600</v>
      </c>
      <c r="I1914" s="1" t="s">
        <v>52</v>
      </c>
      <c r="J1914" s="3" t="s">
        <v>28590</v>
      </c>
      <c r="K1914">
        <v>300</v>
      </c>
      <c r="L1914" s="1" t="s">
        <v>42</v>
      </c>
      <c r="M1914" s="2">
        <v>44193</v>
      </c>
      <c r="N1914" s="1" t="s">
        <v>84</v>
      </c>
      <c r="O1914" s="1" t="s">
        <v>32</v>
      </c>
      <c r="P1914" s="1">
        <f>_3___Healthcare_Data_v1[[#This Row],[Discharge Date]]-_3___Healthcare_Data_v1[[#This Row],[Date of Admission]]</f>
        <v>11</v>
      </c>
      <c r="Q1914" s="1">
        <f>IFERROR(_3___Healthcare_Data_v1[[#This Row],[ Billing Amount ]]/_3___Healthcare_Data_v1[[#This Row],[Days in Hospital]],0)</f>
        <v>3886.5299663636365</v>
      </c>
      <c r="R1914" s="1" t="str">
        <f>IF(_3___Healthcare_Data_v1[[#This Row],[Age]]&gt;60,"Senior",IF(_3___Healthcare_Data_v1[[#This Row],[Age]]&gt;35,"Middle","Young"))</f>
        <v>Senior</v>
      </c>
    </row>
    <row r="1915" spans="1:18" x14ac:dyDescent="0.3">
      <c r="A1915" s="1" t="s">
        <v>5601</v>
      </c>
      <c r="B1915" s="1" t="s">
        <v>26720</v>
      </c>
      <c r="C1915" s="1" t="s">
        <v>16</v>
      </c>
      <c r="D1915" s="1" t="s">
        <v>229</v>
      </c>
      <c r="E1915" s="1" t="s">
        <v>35</v>
      </c>
      <c r="F1915" s="2">
        <v>44975</v>
      </c>
      <c r="G1915" s="1" t="s">
        <v>5602</v>
      </c>
      <c r="H1915" s="1" t="s">
        <v>5603</v>
      </c>
      <c r="I1915" s="1" t="s">
        <v>56</v>
      </c>
      <c r="J1915" s="3" t="s">
        <v>28591</v>
      </c>
      <c r="K1915">
        <v>234</v>
      </c>
      <c r="L1915" s="1" t="s">
        <v>22</v>
      </c>
      <c r="M1915" s="2">
        <v>44978</v>
      </c>
      <c r="N1915" s="1" t="s">
        <v>23</v>
      </c>
      <c r="O1915" s="1" t="s">
        <v>44</v>
      </c>
      <c r="P1915" s="1">
        <f>_3___Healthcare_Data_v1[[#This Row],[Discharge Date]]-_3___Healthcare_Data_v1[[#This Row],[Date of Admission]]</f>
        <v>3</v>
      </c>
      <c r="Q1915" s="1">
        <f>IFERROR(_3___Healthcare_Data_v1[[#This Row],[ Billing Amount ]]/_3___Healthcare_Data_v1[[#This Row],[Days in Hospital]],0)</f>
        <v>1852.7939720000002</v>
      </c>
      <c r="R1915" s="1" t="str">
        <f>IF(_3___Healthcare_Data_v1[[#This Row],[Age]]&gt;60,"Senior",IF(_3___Healthcare_Data_v1[[#This Row],[Age]]&gt;35,"Middle","Young"))</f>
        <v>Senior</v>
      </c>
    </row>
    <row r="1916" spans="1:18" x14ac:dyDescent="0.3">
      <c r="A1916" s="1" t="s">
        <v>5604</v>
      </c>
      <c r="B1916" s="1" t="s">
        <v>26614</v>
      </c>
      <c r="C1916" s="1" t="s">
        <v>26</v>
      </c>
      <c r="D1916" s="1" t="s">
        <v>89</v>
      </c>
      <c r="E1916" s="1" t="s">
        <v>26615</v>
      </c>
      <c r="F1916" s="2">
        <v>44035</v>
      </c>
      <c r="G1916" s="1" t="s">
        <v>5605</v>
      </c>
      <c r="H1916" s="1" t="s">
        <v>5606</v>
      </c>
      <c r="I1916" s="1" t="s">
        <v>56</v>
      </c>
      <c r="J1916" s="3" t="s">
        <v>28592</v>
      </c>
      <c r="K1916">
        <v>344</v>
      </c>
      <c r="L1916" s="1" t="s">
        <v>42</v>
      </c>
      <c r="M1916" s="2">
        <v>44053</v>
      </c>
      <c r="N1916" s="1" t="s">
        <v>31</v>
      </c>
      <c r="O1916" s="1" t="s">
        <v>44</v>
      </c>
      <c r="P1916" s="1">
        <f>_3___Healthcare_Data_v1[[#This Row],[Discharge Date]]-_3___Healthcare_Data_v1[[#This Row],[Date of Admission]]</f>
        <v>18</v>
      </c>
      <c r="Q1916" s="1">
        <f>IFERROR(_3___Healthcare_Data_v1[[#This Row],[ Billing Amount ]]/_3___Healthcare_Data_v1[[#This Row],[Days in Hospital]],0)</f>
        <v>803.99608000000001</v>
      </c>
      <c r="R1916" s="1" t="str">
        <f>IF(_3___Healthcare_Data_v1[[#This Row],[Age]]&gt;60,"Senior",IF(_3___Healthcare_Data_v1[[#This Row],[Age]]&gt;35,"Middle","Young"))</f>
        <v>Senior</v>
      </c>
    </row>
    <row r="1917" spans="1:18" x14ac:dyDescent="0.3">
      <c r="A1917" s="1" t="s">
        <v>5607</v>
      </c>
      <c r="B1917" s="1" t="s">
        <v>26994</v>
      </c>
      <c r="C1917" s="1" t="s">
        <v>16</v>
      </c>
      <c r="D1917" s="1" t="s">
        <v>89</v>
      </c>
      <c r="E1917" s="1" t="s">
        <v>26620</v>
      </c>
      <c r="F1917" s="2">
        <v>43421</v>
      </c>
      <c r="G1917" s="1" t="s">
        <v>5608</v>
      </c>
      <c r="H1917" s="1" t="s">
        <v>5609</v>
      </c>
      <c r="I1917" s="1" t="s">
        <v>56</v>
      </c>
      <c r="J1917" s="3" t="s">
        <v>28593</v>
      </c>
      <c r="K1917">
        <v>206</v>
      </c>
      <c r="L1917" s="1" t="s">
        <v>38</v>
      </c>
      <c r="M1917" s="2">
        <v>43424</v>
      </c>
      <c r="N1917" s="1" t="s">
        <v>48</v>
      </c>
      <c r="O1917" s="1" t="s">
        <v>24</v>
      </c>
      <c r="P1917" s="1">
        <f>_3___Healthcare_Data_v1[[#This Row],[Discharge Date]]-_3___Healthcare_Data_v1[[#This Row],[Date of Admission]]</f>
        <v>3</v>
      </c>
      <c r="Q1917" s="1">
        <f>IFERROR(_3___Healthcare_Data_v1[[#This Row],[ Billing Amount ]]/_3___Healthcare_Data_v1[[#This Row],[Days in Hospital]],0)</f>
        <v>2373.0199716666666</v>
      </c>
      <c r="R1917" s="1" t="str">
        <f>IF(_3___Healthcare_Data_v1[[#This Row],[Age]]&gt;60,"Senior",IF(_3___Healthcare_Data_v1[[#This Row],[Age]]&gt;35,"Middle","Young"))</f>
        <v>Senior</v>
      </c>
    </row>
    <row r="1918" spans="1:18" x14ac:dyDescent="0.3">
      <c r="A1918" s="1" t="s">
        <v>5610</v>
      </c>
      <c r="B1918" s="1" t="s">
        <v>26683</v>
      </c>
      <c r="C1918" s="1" t="s">
        <v>26</v>
      </c>
      <c r="D1918" s="1" t="s">
        <v>17</v>
      </c>
      <c r="E1918" s="1" t="s">
        <v>69</v>
      </c>
      <c r="F1918" s="2">
        <v>45058</v>
      </c>
      <c r="G1918" s="1" t="s">
        <v>5611</v>
      </c>
      <c r="H1918" s="1" t="s">
        <v>5612</v>
      </c>
      <c r="I1918" s="1" t="s">
        <v>52</v>
      </c>
      <c r="J1918" s="3" t="s">
        <v>28594</v>
      </c>
      <c r="K1918">
        <v>406</v>
      </c>
      <c r="L1918" s="1" t="s">
        <v>38</v>
      </c>
      <c r="M1918" s="2">
        <v>45071</v>
      </c>
      <c r="N1918" s="1" t="s">
        <v>84</v>
      </c>
      <c r="O1918" s="1" t="s">
        <v>44</v>
      </c>
      <c r="P1918" s="1">
        <f>_3___Healthcare_Data_v1[[#This Row],[Discharge Date]]-_3___Healthcare_Data_v1[[#This Row],[Date of Admission]]</f>
        <v>13</v>
      </c>
      <c r="Q1918" s="1">
        <f>IFERROR(_3___Healthcare_Data_v1[[#This Row],[ Billing Amount ]]/_3___Healthcare_Data_v1[[#This Row],[Days in Hospital]],0)</f>
        <v>1631.0683800000002</v>
      </c>
      <c r="R1918" s="1" t="str">
        <f>IF(_3___Healthcare_Data_v1[[#This Row],[Age]]&gt;60,"Senior",IF(_3___Healthcare_Data_v1[[#This Row],[Age]]&gt;35,"Middle","Young"))</f>
        <v>Senior</v>
      </c>
    </row>
    <row r="1919" spans="1:18" x14ac:dyDescent="0.3">
      <c r="A1919" s="1" t="s">
        <v>5613</v>
      </c>
      <c r="B1919" s="1" t="s">
        <v>26737</v>
      </c>
      <c r="C1919" s="1" t="s">
        <v>16</v>
      </c>
      <c r="D1919" s="1" t="s">
        <v>229</v>
      </c>
      <c r="E1919" s="1" t="s">
        <v>28</v>
      </c>
      <c r="F1919" s="2">
        <v>44456</v>
      </c>
      <c r="G1919" s="1" t="s">
        <v>5614</v>
      </c>
      <c r="H1919" s="1" t="s">
        <v>5615</v>
      </c>
      <c r="I1919" s="1" t="s">
        <v>56</v>
      </c>
      <c r="J1919" s="3" t="s">
        <v>28595</v>
      </c>
      <c r="K1919">
        <v>211</v>
      </c>
      <c r="L1919" s="1" t="s">
        <v>42</v>
      </c>
      <c r="M1919" s="2">
        <v>44479</v>
      </c>
      <c r="N1919" s="1" t="s">
        <v>23</v>
      </c>
      <c r="O1919" s="1" t="s">
        <v>24</v>
      </c>
      <c r="P1919" s="1">
        <f>_3___Healthcare_Data_v1[[#This Row],[Discharge Date]]-_3___Healthcare_Data_v1[[#This Row],[Date of Admission]]</f>
        <v>23</v>
      </c>
      <c r="Q1919" s="1">
        <f>IFERROR(_3___Healthcare_Data_v1[[#This Row],[ Billing Amount ]]/_3___Healthcare_Data_v1[[#This Row],[Days in Hospital]],0)</f>
        <v>1622.2954299999999</v>
      </c>
      <c r="R1919" s="1" t="str">
        <f>IF(_3___Healthcare_Data_v1[[#This Row],[Age]]&gt;60,"Senior",IF(_3___Healthcare_Data_v1[[#This Row],[Age]]&gt;35,"Middle","Young"))</f>
        <v>Senior</v>
      </c>
    </row>
    <row r="1920" spans="1:18" x14ac:dyDescent="0.3">
      <c r="A1920" s="1" t="s">
        <v>5616</v>
      </c>
      <c r="B1920" s="1" t="s">
        <v>26612</v>
      </c>
      <c r="C1920" s="1" t="s">
        <v>26</v>
      </c>
      <c r="D1920" s="1" t="s">
        <v>34</v>
      </c>
      <c r="E1920" s="1" t="s">
        <v>26615</v>
      </c>
      <c r="F1920" s="2">
        <v>45150</v>
      </c>
      <c r="G1920" s="1" t="s">
        <v>5617</v>
      </c>
      <c r="H1920" s="1" t="s">
        <v>1572</v>
      </c>
      <c r="I1920" s="1" t="s">
        <v>26607</v>
      </c>
      <c r="J1920" s="3" t="s">
        <v>28596</v>
      </c>
      <c r="K1920">
        <v>222</v>
      </c>
      <c r="L1920" s="1" t="s">
        <v>22</v>
      </c>
      <c r="M1920" s="2">
        <v>45160</v>
      </c>
      <c r="N1920" s="1" t="s">
        <v>23</v>
      </c>
      <c r="O1920" s="1" t="s">
        <v>44</v>
      </c>
      <c r="P1920" s="1">
        <f>_3___Healthcare_Data_v1[[#This Row],[Discharge Date]]-_3___Healthcare_Data_v1[[#This Row],[Date of Admission]]</f>
        <v>10</v>
      </c>
      <c r="Q1920" s="1">
        <f>IFERROR(_3___Healthcare_Data_v1[[#This Row],[ Billing Amount ]]/_3___Healthcare_Data_v1[[#This Row],[Days in Hospital]],0)</f>
        <v>2926.12961</v>
      </c>
      <c r="R1920" s="1" t="str">
        <f>IF(_3___Healthcare_Data_v1[[#This Row],[Age]]&gt;60,"Senior",IF(_3___Healthcare_Data_v1[[#This Row],[Age]]&gt;35,"Middle","Young"))</f>
        <v>Senior</v>
      </c>
    </row>
    <row r="1921" spans="1:18" x14ac:dyDescent="0.3">
      <c r="A1921" s="1" t="s">
        <v>5411</v>
      </c>
      <c r="B1921" s="1" t="s">
        <v>26679</v>
      </c>
      <c r="C1921" s="1" t="s">
        <v>16</v>
      </c>
      <c r="D1921" s="1" t="s">
        <v>17</v>
      </c>
      <c r="E1921" s="1" t="s">
        <v>26615</v>
      </c>
      <c r="F1921" s="2">
        <v>43406</v>
      </c>
      <c r="G1921" s="1" t="s">
        <v>5618</v>
      </c>
      <c r="H1921" s="1" t="s">
        <v>5619</v>
      </c>
      <c r="I1921" s="1" t="s">
        <v>52</v>
      </c>
      <c r="J1921" s="3" t="s">
        <v>28597</v>
      </c>
      <c r="K1921">
        <v>147</v>
      </c>
      <c r="L1921" s="1" t="s">
        <v>22</v>
      </c>
      <c r="M1921" s="2">
        <v>43417</v>
      </c>
      <c r="N1921" s="1" t="s">
        <v>31</v>
      </c>
      <c r="O1921" s="1" t="s">
        <v>32</v>
      </c>
      <c r="P1921" s="1">
        <f>_3___Healthcare_Data_v1[[#This Row],[Discharge Date]]-_3___Healthcare_Data_v1[[#This Row],[Date of Admission]]</f>
        <v>11</v>
      </c>
      <c r="Q1921" s="1">
        <f>IFERROR(_3___Healthcare_Data_v1[[#This Row],[ Billing Amount ]]/_3___Healthcare_Data_v1[[#This Row],[Days in Hospital]],0)</f>
        <v>1638.7869263636364</v>
      </c>
      <c r="R1921" s="1" t="str">
        <f>IF(_3___Healthcare_Data_v1[[#This Row],[Age]]&gt;60,"Senior",IF(_3___Healthcare_Data_v1[[#This Row],[Age]]&gt;35,"Middle","Young"))</f>
        <v>Senior</v>
      </c>
    </row>
    <row r="1922" spans="1:18" x14ac:dyDescent="0.3">
      <c r="A1922" s="1" t="s">
        <v>5620</v>
      </c>
      <c r="B1922" s="1" t="s">
        <v>26617</v>
      </c>
      <c r="C1922" s="1" t="s">
        <v>16</v>
      </c>
      <c r="D1922" s="1" t="s">
        <v>62</v>
      </c>
      <c r="E1922" s="1" t="s">
        <v>26620</v>
      </c>
      <c r="F1922" s="2">
        <v>44510</v>
      </c>
      <c r="G1922" s="1" t="s">
        <v>5621</v>
      </c>
      <c r="H1922" s="1" t="s">
        <v>5622</v>
      </c>
      <c r="I1922" s="1" t="s">
        <v>52</v>
      </c>
      <c r="J1922" s="3" t="s">
        <v>28598</v>
      </c>
      <c r="K1922">
        <v>140</v>
      </c>
      <c r="L1922" s="1" t="s">
        <v>38</v>
      </c>
      <c r="M1922" s="2">
        <v>44528</v>
      </c>
      <c r="N1922" s="1" t="s">
        <v>43</v>
      </c>
      <c r="O1922" s="1" t="s">
        <v>24</v>
      </c>
      <c r="P1922" s="1">
        <f>_3___Healthcare_Data_v1[[#This Row],[Discharge Date]]-_3___Healthcare_Data_v1[[#This Row],[Date of Admission]]</f>
        <v>18</v>
      </c>
      <c r="Q1922" s="1">
        <f>IFERROR(_3___Healthcare_Data_v1[[#This Row],[ Billing Amount ]]/_3___Healthcare_Data_v1[[#This Row],[Days in Hospital]],0)</f>
        <v>1911.0363827777776</v>
      </c>
      <c r="R1922" s="1" t="str">
        <f>IF(_3___Healthcare_Data_v1[[#This Row],[Age]]&gt;60,"Senior",IF(_3___Healthcare_Data_v1[[#This Row],[Age]]&gt;35,"Middle","Young"))</f>
        <v>Senior</v>
      </c>
    </row>
    <row r="1923" spans="1:18" x14ac:dyDescent="0.3">
      <c r="A1923" s="1" t="s">
        <v>5623</v>
      </c>
      <c r="B1923" s="1" t="s">
        <v>26980</v>
      </c>
      <c r="C1923" s="1" t="s">
        <v>16</v>
      </c>
      <c r="D1923" s="1" t="s">
        <v>17</v>
      </c>
      <c r="E1923" s="1" t="s">
        <v>18</v>
      </c>
      <c r="F1923" s="2">
        <v>44778</v>
      </c>
      <c r="G1923" s="1" t="s">
        <v>5624</v>
      </c>
      <c r="H1923" s="1" t="s">
        <v>5625</v>
      </c>
      <c r="I1923" s="1" t="s">
        <v>52</v>
      </c>
      <c r="J1923" s="3" t="s">
        <v>28599</v>
      </c>
      <c r="K1923">
        <v>386</v>
      </c>
      <c r="L1923" s="1" t="s">
        <v>42</v>
      </c>
      <c r="M1923" s="2">
        <v>44784</v>
      </c>
      <c r="N1923" s="1" t="s">
        <v>84</v>
      </c>
      <c r="O1923" s="1" t="s">
        <v>32</v>
      </c>
      <c r="P1923" s="1">
        <f>_3___Healthcare_Data_v1[[#This Row],[Discharge Date]]-_3___Healthcare_Data_v1[[#This Row],[Date of Admission]]</f>
        <v>6</v>
      </c>
      <c r="Q1923" s="1">
        <f>IFERROR(_3___Healthcare_Data_v1[[#This Row],[ Billing Amount ]]/_3___Healthcare_Data_v1[[#This Row],[Days in Hospital]],0)</f>
        <v>5030.8265099999999</v>
      </c>
      <c r="R1923" s="1" t="str">
        <f>IF(_3___Healthcare_Data_v1[[#This Row],[Age]]&gt;60,"Senior",IF(_3___Healthcare_Data_v1[[#This Row],[Age]]&gt;35,"Middle","Young"))</f>
        <v>Senior</v>
      </c>
    </row>
    <row r="1924" spans="1:18" x14ac:dyDescent="0.3">
      <c r="A1924" s="1" t="s">
        <v>5626</v>
      </c>
      <c r="B1924" s="1" t="s">
        <v>26779</v>
      </c>
      <c r="C1924" s="1" t="s">
        <v>26</v>
      </c>
      <c r="D1924" s="1" t="s">
        <v>62</v>
      </c>
      <c r="E1924" s="1" t="s">
        <v>26620</v>
      </c>
      <c r="F1924" s="2">
        <v>44257</v>
      </c>
      <c r="G1924" s="1" t="s">
        <v>5627</v>
      </c>
      <c r="H1924" s="1" t="s">
        <v>5628</v>
      </c>
      <c r="I1924" s="1" t="s">
        <v>21</v>
      </c>
      <c r="J1924" s="3" t="s">
        <v>28600</v>
      </c>
      <c r="K1924">
        <v>421</v>
      </c>
      <c r="L1924" s="1" t="s">
        <v>42</v>
      </c>
      <c r="M1924" s="2">
        <v>44279</v>
      </c>
      <c r="N1924" s="1" t="s">
        <v>84</v>
      </c>
      <c r="O1924" s="1" t="s">
        <v>32</v>
      </c>
      <c r="P1924" s="1">
        <f>_3___Healthcare_Data_v1[[#This Row],[Discharge Date]]-_3___Healthcare_Data_v1[[#This Row],[Date of Admission]]</f>
        <v>22</v>
      </c>
      <c r="Q1924" s="1">
        <f>IFERROR(_3___Healthcare_Data_v1[[#This Row],[ Billing Amount ]]/_3___Healthcare_Data_v1[[#This Row],[Days in Hospital]],0)</f>
        <v>1273.0937040909091</v>
      </c>
      <c r="R1924" s="1" t="str">
        <f>IF(_3___Healthcare_Data_v1[[#This Row],[Age]]&gt;60,"Senior",IF(_3___Healthcare_Data_v1[[#This Row],[Age]]&gt;35,"Middle","Young"))</f>
        <v>Senior</v>
      </c>
    </row>
    <row r="1925" spans="1:18" x14ac:dyDescent="0.3">
      <c r="A1925" s="1" t="s">
        <v>5629</v>
      </c>
      <c r="B1925" s="1" t="s">
        <v>26619</v>
      </c>
      <c r="C1925" s="1" t="s">
        <v>26</v>
      </c>
      <c r="D1925" s="1" t="s">
        <v>27</v>
      </c>
      <c r="E1925" s="1" t="s">
        <v>35</v>
      </c>
      <c r="F1925" s="2">
        <v>43680</v>
      </c>
      <c r="G1925" s="1" t="s">
        <v>5630</v>
      </c>
      <c r="H1925" s="1" t="s">
        <v>5631</v>
      </c>
      <c r="I1925" s="1" t="s">
        <v>21</v>
      </c>
      <c r="J1925" s="3" t="s">
        <v>28601</v>
      </c>
      <c r="K1925">
        <v>324</v>
      </c>
      <c r="L1925" s="1" t="s">
        <v>42</v>
      </c>
      <c r="M1925" s="2">
        <v>43703</v>
      </c>
      <c r="N1925" s="1" t="s">
        <v>84</v>
      </c>
      <c r="O1925" s="1" t="s">
        <v>32</v>
      </c>
      <c r="P1925" s="1">
        <f>_3___Healthcare_Data_v1[[#This Row],[Discharge Date]]-_3___Healthcare_Data_v1[[#This Row],[Date of Admission]]</f>
        <v>23</v>
      </c>
      <c r="Q1925" s="1">
        <f>IFERROR(_3___Healthcare_Data_v1[[#This Row],[ Billing Amount ]]/_3___Healthcare_Data_v1[[#This Row],[Days in Hospital]],0)</f>
        <v>993.76879739130436</v>
      </c>
      <c r="R1925" s="1" t="str">
        <f>IF(_3___Healthcare_Data_v1[[#This Row],[Age]]&gt;60,"Senior",IF(_3___Healthcare_Data_v1[[#This Row],[Age]]&gt;35,"Middle","Young"))</f>
        <v>Senior</v>
      </c>
    </row>
    <row r="1926" spans="1:18" x14ac:dyDescent="0.3">
      <c r="A1926" s="1" t="s">
        <v>5632</v>
      </c>
      <c r="B1926" s="1" t="s">
        <v>26687</v>
      </c>
      <c r="C1926" s="1" t="s">
        <v>16</v>
      </c>
      <c r="D1926" s="1" t="s">
        <v>49</v>
      </c>
      <c r="E1926" s="1" t="s">
        <v>26615</v>
      </c>
      <c r="F1926" s="2">
        <v>43500</v>
      </c>
      <c r="G1926" s="1" t="s">
        <v>5633</v>
      </c>
      <c r="H1926" s="1" t="s">
        <v>3971</v>
      </c>
      <c r="I1926" s="1" t="s">
        <v>26607</v>
      </c>
      <c r="J1926" s="3" t="s">
        <v>28602</v>
      </c>
      <c r="K1926">
        <v>331</v>
      </c>
      <c r="L1926" s="1" t="s">
        <v>22</v>
      </c>
      <c r="M1926" s="2">
        <v>43505</v>
      </c>
      <c r="N1926" s="1" t="s">
        <v>84</v>
      </c>
      <c r="O1926" s="1" t="s">
        <v>44</v>
      </c>
      <c r="P1926" s="1">
        <f>_3___Healthcare_Data_v1[[#This Row],[Discharge Date]]-_3___Healthcare_Data_v1[[#This Row],[Date of Admission]]</f>
        <v>5</v>
      </c>
      <c r="Q1926" s="1">
        <f>IFERROR(_3___Healthcare_Data_v1[[#This Row],[ Billing Amount ]]/_3___Healthcare_Data_v1[[#This Row],[Days in Hospital]],0)</f>
        <v>7467.7126420000004</v>
      </c>
      <c r="R1926" s="1" t="str">
        <f>IF(_3___Healthcare_Data_v1[[#This Row],[Age]]&gt;60,"Senior",IF(_3___Healthcare_Data_v1[[#This Row],[Age]]&gt;35,"Middle","Young"))</f>
        <v>Senior</v>
      </c>
    </row>
    <row r="1927" spans="1:18" x14ac:dyDescent="0.3">
      <c r="A1927" s="1" t="s">
        <v>5634</v>
      </c>
      <c r="B1927" s="1" t="s">
        <v>26994</v>
      </c>
      <c r="C1927" s="1" t="s">
        <v>26</v>
      </c>
      <c r="D1927" s="1" t="s">
        <v>49</v>
      </c>
      <c r="E1927" s="1" t="s">
        <v>35</v>
      </c>
      <c r="F1927" s="2">
        <v>44699</v>
      </c>
      <c r="G1927" s="1" t="s">
        <v>5635</v>
      </c>
      <c r="H1927" s="1" t="s">
        <v>5636</v>
      </c>
      <c r="I1927" s="1" t="s">
        <v>26607</v>
      </c>
      <c r="J1927" s="3" t="s">
        <v>28603</v>
      </c>
      <c r="K1927">
        <v>492</v>
      </c>
      <c r="L1927" s="1" t="s">
        <v>22</v>
      </c>
      <c r="M1927" s="2">
        <v>44705</v>
      </c>
      <c r="N1927" s="1" t="s">
        <v>23</v>
      </c>
      <c r="O1927" s="1" t="s">
        <v>24</v>
      </c>
      <c r="P1927" s="1">
        <f>_3___Healthcare_Data_v1[[#This Row],[Discharge Date]]-_3___Healthcare_Data_v1[[#This Row],[Date of Admission]]</f>
        <v>6</v>
      </c>
      <c r="Q1927" s="1">
        <f>IFERROR(_3___Healthcare_Data_v1[[#This Row],[ Billing Amount ]]/_3___Healthcare_Data_v1[[#This Row],[Days in Hospital]],0)</f>
        <v>4122.2842883333333</v>
      </c>
      <c r="R1927" s="1" t="str">
        <f>IF(_3___Healthcare_Data_v1[[#This Row],[Age]]&gt;60,"Senior",IF(_3___Healthcare_Data_v1[[#This Row],[Age]]&gt;35,"Middle","Young"))</f>
        <v>Senior</v>
      </c>
    </row>
    <row r="1928" spans="1:18" x14ac:dyDescent="0.3">
      <c r="A1928" s="1" t="s">
        <v>5637</v>
      </c>
      <c r="B1928" s="1" t="s">
        <v>26655</v>
      </c>
      <c r="C1928" s="1" t="s">
        <v>16</v>
      </c>
      <c r="D1928" s="1" t="s">
        <v>17</v>
      </c>
      <c r="E1928" s="1" t="s">
        <v>26615</v>
      </c>
      <c r="F1928" s="2">
        <v>43495</v>
      </c>
      <c r="G1928" s="1" t="s">
        <v>5638</v>
      </c>
      <c r="H1928" s="1" t="s">
        <v>5639</v>
      </c>
      <c r="I1928" s="1" t="s">
        <v>56</v>
      </c>
      <c r="J1928" s="3" t="s">
        <v>28604</v>
      </c>
      <c r="K1928">
        <v>258</v>
      </c>
      <c r="L1928" s="1" t="s">
        <v>22</v>
      </c>
      <c r="M1928" s="2">
        <v>43517</v>
      </c>
      <c r="N1928" s="1" t="s">
        <v>43</v>
      </c>
      <c r="O1928" s="1" t="s">
        <v>44</v>
      </c>
      <c r="P1928" s="1">
        <f>_3___Healthcare_Data_v1[[#This Row],[Discharge Date]]-_3___Healthcare_Data_v1[[#This Row],[Date of Admission]]</f>
        <v>22</v>
      </c>
      <c r="Q1928" s="1">
        <f>IFERROR(_3___Healthcare_Data_v1[[#This Row],[ Billing Amount ]]/_3___Healthcare_Data_v1[[#This Row],[Days in Hospital]],0)</f>
        <v>1535.8178109090911</v>
      </c>
      <c r="R1928" s="1" t="str">
        <f>IF(_3___Healthcare_Data_v1[[#This Row],[Age]]&gt;60,"Senior",IF(_3___Healthcare_Data_v1[[#This Row],[Age]]&gt;35,"Middle","Young"))</f>
        <v>Senior</v>
      </c>
    </row>
    <row r="1929" spans="1:18" x14ac:dyDescent="0.3">
      <c r="A1929" s="1" t="s">
        <v>5640</v>
      </c>
      <c r="B1929" s="1" t="s">
        <v>26720</v>
      </c>
      <c r="C1929" s="1" t="s">
        <v>26</v>
      </c>
      <c r="D1929" s="1" t="s">
        <v>17</v>
      </c>
      <c r="E1929" s="1" t="s">
        <v>26620</v>
      </c>
      <c r="F1929" s="2">
        <v>43614</v>
      </c>
      <c r="G1929" s="1" t="s">
        <v>5641</v>
      </c>
      <c r="H1929" s="1" t="s">
        <v>5642</v>
      </c>
      <c r="I1929" s="1" t="s">
        <v>26607</v>
      </c>
      <c r="J1929" s="3" t="s">
        <v>28605</v>
      </c>
      <c r="K1929">
        <v>288</v>
      </c>
      <c r="L1929" s="1" t="s">
        <v>38</v>
      </c>
      <c r="M1929" s="2">
        <v>43636</v>
      </c>
      <c r="N1929" s="1" t="s">
        <v>84</v>
      </c>
      <c r="O1929" s="1" t="s">
        <v>24</v>
      </c>
      <c r="P1929" s="1">
        <f>_3___Healthcare_Data_v1[[#This Row],[Discharge Date]]-_3___Healthcare_Data_v1[[#This Row],[Date of Admission]]</f>
        <v>22</v>
      </c>
      <c r="Q1929" s="1">
        <f>IFERROR(_3___Healthcare_Data_v1[[#This Row],[ Billing Amount ]]/_3___Healthcare_Data_v1[[#This Row],[Days in Hospital]],0)</f>
        <v>1354.2230845454544</v>
      </c>
      <c r="R1929" s="1" t="str">
        <f>IF(_3___Healthcare_Data_v1[[#This Row],[Age]]&gt;60,"Senior",IF(_3___Healthcare_Data_v1[[#This Row],[Age]]&gt;35,"Middle","Young"))</f>
        <v>Senior</v>
      </c>
    </row>
    <row r="1930" spans="1:18" x14ac:dyDescent="0.3">
      <c r="A1930" s="1" t="s">
        <v>5643</v>
      </c>
      <c r="B1930" s="1" t="s">
        <v>26614</v>
      </c>
      <c r="C1930" s="1" t="s">
        <v>26</v>
      </c>
      <c r="D1930" s="1" t="s">
        <v>89</v>
      </c>
      <c r="E1930" s="1" t="s">
        <v>26620</v>
      </c>
      <c r="F1930" s="2">
        <v>44776</v>
      </c>
      <c r="G1930" s="1" t="s">
        <v>5644</v>
      </c>
      <c r="H1930" s="1" t="s">
        <v>5645</v>
      </c>
      <c r="I1930" s="1" t="s">
        <v>56</v>
      </c>
      <c r="J1930" s="3" t="s">
        <v>28606</v>
      </c>
      <c r="K1930">
        <v>246</v>
      </c>
      <c r="L1930" s="1" t="s">
        <v>42</v>
      </c>
      <c r="M1930" s="2">
        <v>44789</v>
      </c>
      <c r="N1930" s="1" t="s">
        <v>43</v>
      </c>
      <c r="O1930" s="1" t="s">
        <v>32</v>
      </c>
      <c r="P1930" s="1">
        <f>_3___Healthcare_Data_v1[[#This Row],[Discharge Date]]-_3___Healthcare_Data_v1[[#This Row],[Date of Admission]]</f>
        <v>13</v>
      </c>
      <c r="Q1930" s="1">
        <f>IFERROR(_3___Healthcare_Data_v1[[#This Row],[ Billing Amount ]]/_3___Healthcare_Data_v1[[#This Row],[Days in Hospital]],0)</f>
        <v>1162.3963938461538</v>
      </c>
      <c r="R1930" s="1" t="str">
        <f>IF(_3___Healthcare_Data_v1[[#This Row],[Age]]&gt;60,"Senior",IF(_3___Healthcare_Data_v1[[#This Row],[Age]]&gt;35,"Middle","Young"))</f>
        <v>Senior</v>
      </c>
    </row>
    <row r="1931" spans="1:18" x14ac:dyDescent="0.3">
      <c r="A1931" s="1" t="s">
        <v>5646</v>
      </c>
      <c r="B1931" s="1" t="s">
        <v>26655</v>
      </c>
      <c r="C1931" s="1" t="s">
        <v>16</v>
      </c>
      <c r="D1931" s="1" t="s">
        <v>229</v>
      </c>
      <c r="E1931" s="1" t="s">
        <v>26620</v>
      </c>
      <c r="F1931" s="2">
        <v>44053</v>
      </c>
      <c r="G1931" s="1" t="s">
        <v>5647</v>
      </c>
      <c r="H1931" s="1" t="s">
        <v>5648</v>
      </c>
      <c r="I1931" s="1" t="s">
        <v>60</v>
      </c>
      <c r="J1931" s="3" t="s">
        <v>28607</v>
      </c>
      <c r="K1931">
        <v>467</v>
      </c>
      <c r="L1931" s="1" t="s">
        <v>38</v>
      </c>
      <c r="M1931" s="2">
        <v>44071</v>
      </c>
      <c r="N1931" s="1" t="s">
        <v>43</v>
      </c>
      <c r="O1931" s="1" t="s">
        <v>32</v>
      </c>
      <c r="P1931" s="1">
        <f>_3___Healthcare_Data_v1[[#This Row],[Discharge Date]]-_3___Healthcare_Data_v1[[#This Row],[Date of Admission]]</f>
        <v>18</v>
      </c>
      <c r="Q1931" s="1">
        <f>IFERROR(_3___Healthcare_Data_v1[[#This Row],[ Billing Amount ]]/_3___Healthcare_Data_v1[[#This Row],[Days in Hospital]],0)</f>
        <v>201.60296733333334</v>
      </c>
      <c r="R1931" s="1" t="str">
        <f>IF(_3___Healthcare_Data_v1[[#This Row],[Age]]&gt;60,"Senior",IF(_3___Healthcare_Data_v1[[#This Row],[Age]]&gt;35,"Middle","Young"))</f>
        <v>Senior</v>
      </c>
    </row>
    <row r="1932" spans="1:18" x14ac:dyDescent="0.3">
      <c r="A1932" s="1" t="s">
        <v>5649</v>
      </c>
      <c r="B1932" s="1" t="s">
        <v>26624</v>
      </c>
      <c r="C1932" s="1" t="s">
        <v>16</v>
      </c>
      <c r="D1932" s="1" t="s">
        <v>34</v>
      </c>
      <c r="E1932" s="1" t="s">
        <v>26620</v>
      </c>
      <c r="F1932" s="2">
        <v>44142</v>
      </c>
      <c r="G1932" s="1" t="s">
        <v>5650</v>
      </c>
      <c r="H1932" s="1" t="s">
        <v>5651</v>
      </c>
      <c r="I1932" s="1" t="s">
        <v>60</v>
      </c>
      <c r="J1932" s="3" t="s">
        <v>28608</v>
      </c>
      <c r="K1932">
        <v>171</v>
      </c>
      <c r="L1932" s="1" t="s">
        <v>22</v>
      </c>
      <c r="M1932" s="2">
        <v>44158</v>
      </c>
      <c r="N1932" s="1" t="s">
        <v>43</v>
      </c>
      <c r="O1932" s="1" t="s">
        <v>44</v>
      </c>
      <c r="P1932" s="1">
        <f>_3___Healthcare_Data_v1[[#This Row],[Discharge Date]]-_3___Healthcare_Data_v1[[#This Row],[Date of Admission]]</f>
        <v>16</v>
      </c>
      <c r="Q1932" s="1">
        <f>IFERROR(_3___Healthcare_Data_v1[[#This Row],[ Billing Amount ]]/_3___Healthcare_Data_v1[[#This Row],[Days in Hospital]],0)</f>
        <v>1862.9874206249999</v>
      </c>
      <c r="R1932" s="1" t="str">
        <f>IF(_3___Healthcare_Data_v1[[#This Row],[Age]]&gt;60,"Senior",IF(_3___Healthcare_Data_v1[[#This Row],[Age]]&gt;35,"Middle","Young"))</f>
        <v>Senior</v>
      </c>
    </row>
    <row r="1933" spans="1:18" x14ac:dyDescent="0.3">
      <c r="A1933" s="1" t="s">
        <v>5652</v>
      </c>
      <c r="B1933" s="1" t="s">
        <v>26628</v>
      </c>
      <c r="C1933" s="1" t="s">
        <v>26</v>
      </c>
      <c r="D1933" s="1" t="s">
        <v>34</v>
      </c>
      <c r="E1933" s="1" t="s">
        <v>69</v>
      </c>
      <c r="F1933" s="2">
        <v>44835</v>
      </c>
      <c r="G1933" s="1" t="s">
        <v>5653</v>
      </c>
      <c r="H1933" s="1" t="s">
        <v>5654</v>
      </c>
      <c r="I1933" s="1" t="s">
        <v>60</v>
      </c>
      <c r="J1933" s="3" t="s">
        <v>28609</v>
      </c>
      <c r="K1933">
        <v>195</v>
      </c>
      <c r="L1933" s="1" t="s">
        <v>42</v>
      </c>
      <c r="M1933" s="2">
        <v>44859</v>
      </c>
      <c r="N1933" s="1" t="s">
        <v>43</v>
      </c>
      <c r="O1933" s="1" t="s">
        <v>24</v>
      </c>
      <c r="P1933" s="1">
        <f>_3___Healthcare_Data_v1[[#This Row],[Discharge Date]]-_3___Healthcare_Data_v1[[#This Row],[Date of Admission]]</f>
        <v>24</v>
      </c>
      <c r="Q1933" s="1">
        <f>IFERROR(_3___Healthcare_Data_v1[[#This Row],[ Billing Amount ]]/_3___Healthcare_Data_v1[[#This Row],[Days in Hospital]],0)</f>
        <v>623.35442833333332</v>
      </c>
      <c r="R1933" s="1" t="str">
        <f>IF(_3___Healthcare_Data_v1[[#This Row],[Age]]&gt;60,"Senior",IF(_3___Healthcare_Data_v1[[#This Row],[Age]]&gt;35,"Middle","Young"))</f>
        <v>Senior</v>
      </c>
    </row>
    <row r="1934" spans="1:18" x14ac:dyDescent="0.3">
      <c r="A1934" s="1" t="s">
        <v>5655</v>
      </c>
      <c r="B1934" s="1" t="s">
        <v>26626</v>
      </c>
      <c r="C1934" s="1" t="s">
        <v>26</v>
      </c>
      <c r="D1934" s="1" t="s">
        <v>34</v>
      </c>
      <c r="E1934" s="1" t="s">
        <v>26620</v>
      </c>
      <c r="F1934" s="2">
        <v>44659</v>
      </c>
      <c r="G1934" s="1" t="s">
        <v>5656</v>
      </c>
      <c r="H1934" s="1" t="s">
        <v>5657</v>
      </c>
      <c r="I1934" s="1" t="s">
        <v>56</v>
      </c>
      <c r="J1934" s="3" t="s">
        <v>28610</v>
      </c>
      <c r="K1934">
        <v>498</v>
      </c>
      <c r="L1934" s="1" t="s">
        <v>42</v>
      </c>
      <c r="M1934" s="2">
        <v>44671</v>
      </c>
      <c r="N1934" s="1" t="s">
        <v>23</v>
      </c>
      <c r="O1934" s="1" t="s">
        <v>32</v>
      </c>
      <c r="P1934" s="1">
        <f>_3___Healthcare_Data_v1[[#This Row],[Discharge Date]]-_3___Healthcare_Data_v1[[#This Row],[Date of Admission]]</f>
        <v>12</v>
      </c>
      <c r="Q1934" s="1">
        <f>IFERROR(_3___Healthcare_Data_v1[[#This Row],[ Billing Amount ]]/_3___Healthcare_Data_v1[[#This Row],[Days in Hospital]],0)</f>
        <v>1658.7223466666667</v>
      </c>
      <c r="R1934" s="1" t="str">
        <f>IF(_3___Healthcare_Data_v1[[#This Row],[Age]]&gt;60,"Senior",IF(_3___Healthcare_Data_v1[[#This Row],[Age]]&gt;35,"Middle","Young"))</f>
        <v>Senior</v>
      </c>
    </row>
    <row r="1935" spans="1:18" x14ac:dyDescent="0.3">
      <c r="A1935" s="1" t="s">
        <v>5658</v>
      </c>
      <c r="B1935" s="1" t="s">
        <v>26866</v>
      </c>
      <c r="C1935" s="1" t="s">
        <v>16</v>
      </c>
      <c r="D1935" s="1" t="s">
        <v>34</v>
      </c>
      <c r="E1935" s="1" t="s">
        <v>35</v>
      </c>
      <c r="F1935" s="2">
        <v>44000</v>
      </c>
      <c r="G1935" s="1" t="s">
        <v>5659</v>
      </c>
      <c r="H1935" s="1" t="s">
        <v>5660</v>
      </c>
      <c r="I1935" s="1" t="s">
        <v>60</v>
      </c>
      <c r="J1935" s="3" t="s">
        <v>28611</v>
      </c>
      <c r="K1935">
        <v>103</v>
      </c>
      <c r="L1935" s="1" t="s">
        <v>22</v>
      </c>
      <c r="M1935" s="2">
        <v>44008</v>
      </c>
      <c r="N1935" s="1" t="s">
        <v>48</v>
      </c>
      <c r="O1935" s="1" t="s">
        <v>32</v>
      </c>
      <c r="P1935" s="1">
        <f>_3___Healthcare_Data_v1[[#This Row],[Discharge Date]]-_3___Healthcare_Data_v1[[#This Row],[Date of Admission]]</f>
        <v>8</v>
      </c>
      <c r="Q1935" s="1">
        <f>IFERROR(_3___Healthcare_Data_v1[[#This Row],[ Billing Amount ]]/_3___Healthcare_Data_v1[[#This Row],[Days in Hospital]],0)</f>
        <v>1368.0195087500001</v>
      </c>
      <c r="R1935" s="1" t="str">
        <f>IF(_3___Healthcare_Data_v1[[#This Row],[Age]]&gt;60,"Senior",IF(_3___Healthcare_Data_v1[[#This Row],[Age]]&gt;35,"Middle","Young"))</f>
        <v>Senior</v>
      </c>
    </row>
    <row r="1936" spans="1:18" x14ac:dyDescent="0.3">
      <c r="A1936" s="1" t="s">
        <v>5661</v>
      </c>
      <c r="B1936" s="1" t="s">
        <v>26710</v>
      </c>
      <c r="C1936" s="1" t="s">
        <v>16</v>
      </c>
      <c r="D1936" s="1" t="s">
        <v>27</v>
      </c>
      <c r="E1936" s="1" t="s">
        <v>26620</v>
      </c>
      <c r="F1936" s="2">
        <v>45162</v>
      </c>
      <c r="G1936" s="1" t="s">
        <v>5662</v>
      </c>
      <c r="H1936" s="1" t="s">
        <v>5663</v>
      </c>
      <c r="I1936" s="1" t="s">
        <v>60</v>
      </c>
      <c r="J1936" s="3" t="s">
        <v>28612</v>
      </c>
      <c r="K1936">
        <v>224</v>
      </c>
      <c r="L1936" s="1" t="s">
        <v>38</v>
      </c>
      <c r="M1936" s="2">
        <v>45184</v>
      </c>
      <c r="N1936" s="1" t="s">
        <v>48</v>
      </c>
      <c r="O1936" s="1" t="s">
        <v>24</v>
      </c>
      <c r="P1936" s="1">
        <f>_3___Healthcare_Data_v1[[#This Row],[Discharge Date]]-_3___Healthcare_Data_v1[[#This Row],[Date of Admission]]</f>
        <v>22</v>
      </c>
      <c r="Q1936" s="1">
        <f>IFERROR(_3___Healthcare_Data_v1[[#This Row],[ Billing Amount ]]/_3___Healthcare_Data_v1[[#This Row],[Days in Hospital]],0)</f>
        <v>342.98709786363639</v>
      </c>
      <c r="R1936" s="1" t="str">
        <f>IF(_3___Healthcare_Data_v1[[#This Row],[Age]]&gt;60,"Senior",IF(_3___Healthcare_Data_v1[[#This Row],[Age]]&gt;35,"Middle","Young"))</f>
        <v>Senior</v>
      </c>
    </row>
    <row r="1937" spans="1:18" x14ac:dyDescent="0.3">
      <c r="A1937" s="1" t="s">
        <v>5664</v>
      </c>
      <c r="B1937" s="1" t="s">
        <v>26638</v>
      </c>
      <c r="C1937" s="1" t="s">
        <v>16</v>
      </c>
      <c r="D1937" s="1" t="s">
        <v>62</v>
      </c>
      <c r="E1937" s="1" t="s">
        <v>28</v>
      </c>
      <c r="F1937" s="2">
        <v>43465</v>
      </c>
      <c r="G1937" s="1" t="s">
        <v>5665</v>
      </c>
      <c r="H1937" s="1" t="s">
        <v>5666</v>
      </c>
      <c r="I1937" s="1" t="s">
        <v>26607</v>
      </c>
      <c r="J1937" s="3" t="s">
        <v>28613</v>
      </c>
      <c r="K1937">
        <v>213</v>
      </c>
      <c r="L1937" s="1" t="s">
        <v>42</v>
      </c>
      <c r="M1937" s="2">
        <v>43481</v>
      </c>
      <c r="N1937" s="1" t="s">
        <v>23</v>
      </c>
      <c r="O1937" s="1" t="s">
        <v>32</v>
      </c>
      <c r="P1937" s="1">
        <f>_3___Healthcare_Data_v1[[#This Row],[Discharge Date]]-_3___Healthcare_Data_v1[[#This Row],[Date of Admission]]</f>
        <v>16</v>
      </c>
      <c r="Q1937" s="1">
        <f>IFERROR(_3___Healthcare_Data_v1[[#This Row],[ Billing Amount ]]/_3___Healthcare_Data_v1[[#This Row],[Days in Hospital]],0)</f>
        <v>1729.3900512499999</v>
      </c>
      <c r="R1937" s="1" t="str">
        <f>IF(_3___Healthcare_Data_v1[[#This Row],[Age]]&gt;60,"Senior",IF(_3___Healthcare_Data_v1[[#This Row],[Age]]&gt;35,"Middle","Young"))</f>
        <v>Senior</v>
      </c>
    </row>
    <row r="1938" spans="1:18" x14ac:dyDescent="0.3">
      <c r="A1938" s="1" t="s">
        <v>5667</v>
      </c>
      <c r="B1938" s="1" t="s">
        <v>26712</v>
      </c>
      <c r="C1938" s="1" t="s">
        <v>26</v>
      </c>
      <c r="D1938" s="1" t="s">
        <v>62</v>
      </c>
      <c r="E1938" s="1" t="s">
        <v>28</v>
      </c>
      <c r="F1938" s="2">
        <v>45179</v>
      </c>
      <c r="G1938" s="1" t="s">
        <v>5668</v>
      </c>
      <c r="H1938" s="1" t="s">
        <v>5669</v>
      </c>
      <c r="I1938" s="1" t="s">
        <v>56</v>
      </c>
      <c r="J1938" s="3" t="s">
        <v>28614</v>
      </c>
      <c r="K1938">
        <v>140</v>
      </c>
      <c r="L1938" s="1" t="s">
        <v>38</v>
      </c>
      <c r="M1938" s="2">
        <v>45181</v>
      </c>
      <c r="N1938" s="1" t="s">
        <v>31</v>
      </c>
      <c r="O1938" s="1" t="s">
        <v>32</v>
      </c>
      <c r="P1938" s="1">
        <f>_3___Healthcare_Data_v1[[#This Row],[Discharge Date]]-_3___Healthcare_Data_v1[[#This Row],[Date of Admission]]</f>
        <v>2</v>
      </c>
      <c r="Q1938" s="1">
        <f>IFERROR(_3___Healthcare_Data_v1[[#This Row],[ Billing Amount ]]/_3___Healthcare_Data_v1[[#This Row],[Days in Hospital]],0)</f>
        <v>21605.830095000001</v>
      </c>
      <c r="R1938" s="1" t="str">
        <f>IF(_3___Healthcare_Data_v1[[#This Row],[Age]]&gt;60,"Senior",IF(_3___Healthcare_Data_v1[[#This Row],[Age]]&gt;35,"Middle","Young"))</f>
        <v>Senior</v>
      </c>
    </row>
    <row r="1939" spans="1:18" x14ac:dyDescent="0.3">
      <c r="A1939" s="1" t="s">
        <v>5670</v>
      </c>
      <c r="B1939" s="1" t="s">
        <v>26626</v>
      </c>
      <c r="C1939" s="1" t="s">
        <v>16</v>
      </c>
      <c r="D1939" s="1" t="s">
        <v>27</v>
      </c>
      <c r="E1939" s="1" t="s">
        <v>26615</v>
      </c>
      <c r="F1939" s="2">
        <v>44486</v>
      </c>
      <c r="G1939" s="1" t="s">
        <v>5671</v>
      </c>
      <c r="H1939" s="1" t="s">
        <v>5672</v>
      </c>
      <c r="I1939" s="1" t="s">
        <v>52</v>
      </c>
      <c r="J1939" s="3" t="s">
        <v>28615</v>
      </c>
      <c r="K1939">
        <v>176</v>
      </c>
      <c r="L1939" s="1" t="s">
        <v>22</v>
      </c>
      <c r="M1939" s="2">
        <v>44489</v>
      </c>
      <c r="N1939" s="1" t="s">
        <v>43</v>
      </c>
      <c r="O1939" s="1" t="s">
        <v>24</v>
      </c>
      <c r="P1939" s="1">
        <f>_3___Healthcare_Data_v1[[#This Row],[Discharge Date]]-_3___Healthcare_Data_v1[[#This Row],[Date of Admission]]</f>
        <v>3</v>
      </c>
      <c r="Q1939" s="1">
        <f>IFERROR(_3___Healthcare_Data_v1[[#This Row],[ Billing Amount ]]/_3___Healthcare_Data_v1[[#This Row],[Days in Hospital]],0)</f>
        <v>5152.4982866666669</v>
      </c>
      <c r="R1939" s="1" t="str">
        <f>IF(_3___Healthcare_Data_v1[[#This Row],[Age]]&gt;60,"Senior",IF(_3___Healthcare_Data_v1[[#This Row],[Age]]&gt;35,"Middle","Young"))</f>
        <v>Senior</v>
      </c>
    </row>
    <row r="1940" spans="1:18" x14ac:dyDescent="0.3">
      <c r="A1940" s="1" t="s">
        <v>5673</v>
      </c>
      <c r="B1940" s="1" t="s">
        <v>26708</v>
      </c>
      <c r="C1940" s="1" t="s">
        <v>16</v>
      </c>
      <c r="D1940" s="1" t="s">
        <v>34</v>
      </c>
      <c r="E1940" s="1" t="s">
        <v>18</v>
      </c>
      <c r="F1940" s="2">
        <v>43418</v>
      </c>
      <c r="G1940" s="1" t="s">
        <v>5674</v>
      </c>
      <c r="H1940" s="1" t="s">
        <v>5675</v>
      </c>
      <c r="I1940" s="1" t="s">
        <v>26607</v>
      </c>
      <c r="J1940" s="3" t="s">
        <v>28616</v>
      </c>
      <c r="K1940">
        <v>107</v>
      </c>
      <c r="L1940" s="1" t="s">
        <v>42</v>
      </c>
      <c r="M1940" s="2">
        <v>43434</v>
      </c>
      <c r="N1940" s="1" t="s">
        <v>84</v>
      </c>
      <c r="O1940" s="1" t="s">
        <v>24</v>
      </c>
      <c r="P1940" s="1">
        <f>_3___Healthcare_Data_v1[[#This Row],[Discharge Date]]-_3___Healthcare_Data_v1[[#This Row],[Date of Admission]]</f>
        <v>16</v>
      </c>
      <c r="Q1940" s="1">
        <f>IFERROR(_3___Healthcare_Data_v1[[#This Row],[ Billing Amount ]]/_3___Healthcare_Data_v1[[#This Row],[Days in Hospital]],0)</f>
        <v>1549.0002675000001</v>
      </c>
      <c r="R1940" s="1" t="str">
        <f>IF(_3___Healthcare_Data_v1[[#This Row],[Age]]&gt;60,"Senior",IF(_3___Healthcare_Data_v1[[#This Row],[Age]]&gt;35,"Middle","Young"))</f>
        <v>Senior</v>
      </c>
    </row>
    <row r="1941" spans="1:18" x14ac:dyDescent="0.3">
      <c r="A1941" s="1" t="s">
        <v>5676</v>
      </c>
      <c r="B1941" s="1" t="s">
        <v>26677</v>
      </c>
      <c r="C1941" s="1" t="s">
        <v>26</v>
      </c>
      <c r="D1941" s="1" t="s">
        <v>17</v>
      </c>
      <c r="E1941" s="1" t="s">
        <v>26615</v>
      </c>
      <c r="F1941" s="2">
        <v>44216</v>
      </c>
      <c r="G1941" s="1" t="s">
        <v>5677</v>
      </c>
      <c r="H1941" s="1" t="s">
        <v>5678</v>
      </c>
      <c r="I1941" s="1" t="s">
        <v>26607</v>
      </c>
      <c r="J1941" s="3" t="s">
        <v>28617</v>
      </c>
      <c r="K1941">
        <v>165</v>
      </c>
      <c r="L1941" s="1" t="s">
        <v>22</v>
      </c>
      <c r="M1941" s="2">
        <v>44218</v>
      </c>
      <c r="N1941" s="1" t="s">
        <v>84</v>
      </c>
      <c r="O1941" s="1" t="s">
        <v>44</v>
      </c>
      <c r="P1941" s="1">
        <f>_3___Healthcare_Data_v1[[#This Row],[Discharge Date]]-_3___Healthcare_Data_v1[[#This Row],[Date of Admission]]</f>
        <v>2</v>
      </c>
      <c r="Q1941" s="1">
        <f>IFERROR(_3___Healthcare_Data_v1[[#This Row],[ Billing Amount ]]/_3___Healthcare_Data_v1[[#This Row],[Days in Hospital]],0)</f>
        <v>17066.979705000002</v>
      </c>
      <c r="R1941" s="1" t="str">
        <f>IF(_3___Healthcare_Data_v1[[#This Row],[Age]]&gt;60,"Senior",IF(_3___Healthcare_Data_v1[[#This Row],[Age]]&gt;35,"Middle","Young"))</f>
        <v>Senior</v>
      </c>
    </row>
    <row r="1942" spans="1:18" x14ac:dyDescent="0.3">
      <c r="A1942" s="1" t="s">
        <v>5679</v>
      </c>
      <c r="B1942" s="1" t="s">
        <v>26759</v>
      </c>
      <c r="C1942" s="1" t="s">
        <v>16</v>
      </c>
      <c r="D1942" s="1" t="s">
        <v>89</v>
      </c>
      <c r="E1942" s="1" t="s">
        <v>28</v>
      </c>
      <c r="F1942" s="2">
        <v>44700</v>
      </c>
      <c r="G1942" s="1" t="s">
        <v>5680</v>
      </c>
      <c r="H1942" s="1" t="s">
        <v>5681</v>
      </c>
      <c r="I1942" s="1" t="s">
        <v>26607</v>
      </c>
      <c r="J1942" s="3" t="s">
        <v>28618</v>
      </c>
      <c r="K1942">
        <v>462</v>
      </c>
      <c r="L1942" s="1" t="s">
        <v>38</v>
      </c>
      <c r="M1942" s="2">
        <v>44722</v>
      </c>
      <c r="N1942" s="1" t="s">
        <v>84</v>
      </c>
      <c r="O1942" s="1" t="s">
        <v>24</v>
      </c>
      <c r="P1942" s="1">
        <f>_3___Healthcare_Data_v1[[#This Row],[Discharge Date]]-_3___Healthcare_Data_v1[[#This Row],[Date of Admission]]</f>
        <v>22</v>
      </c>
      <c r="Q1942" s="1">
        <f>IFERROR(_3___Healthcare_Data_v1[[#This Row],[ Billing Amount ]]/_3___Healthcare_Data_v1[[#This Row],[Days in Hospital]],0)</f>
        <v>279.99420136363636</v>
      </c>
      <c r="R1942" s="1" t="str">
        <f>IF(_3___Healthcare_Data_v1[[#This Row],[Age]]&gt;60,"Senior",IF(_3___Healthcare_Data_v1[[#This Row],[Age]]&gt;35,"Middle","Young"))</f>
        <v>Senior</v>
      </c>
    </row>
    <row r="1943" spans="1:18" x14ac:dyDescent="0.3">
      <c r="A1943" s="1" t="s">
        <v>5682</v>
      </c>
      <c r="B1943" s="1" t="s">
        <v>26725</v>
      </c>
      <c r="C1943" s="1" t="s">
        <v>16</v>
      </c>
      <c r="D1943" s="1" t="s">
        <v>34</v>
      </c>
      <c r="E1943" s="1" t="s">
        <v>26615</v>
      </c>
      <c r="F1943" s="2">
        <v>44180</v>
      </c>
      <c r="G1943" s="1" t="s">
        <v>5683</v>
      </c>
      <c r="H1943" s="1" t="s">
        <v>161</v>
      </c>
      <c r="I1943" s="1" t="s">
        <v>52</v>
      </c>
      <c r="J1943" s="3" t="s">
        <v>28619</v>
      </c>
      <c r="K1943">
        <v>208</v>
      </c>
      <c r="L1943" s="1" t="s">
        <v>22</v>
      </c>
      <c r="M1943" s="2">
        <v>44182</v>
      </c>
      <c r="N1943" s="1" t="s">
        <v>43</v>
      </c>
      <c r="O1943" s="1" t="s">
        <v>44</v>
      </c>
      <c r="P1943" s="1">
        <f>_3___Healthcare_Data_v1[[#This Row],[Discharge Date]]-_3___Healthcare_Data_v1[[#This Row],[Date of Admission]]</f>
        <v>2</v>
      </c>
      <c r="Q1943" s="1">
        <f>IFERROR(_3___Healthcare_Data_v1[[#This Row],[ Billing Amount ]]/_3___Healthcare_Data_v1[[#This Row],[Days in Hospital]],0)</f>
        <v>1674.453577</v>
      </c>
      <c r="R1943" s="1" t="str">
        <f>IF(_3___Healthcare_Data_v1[[#This Row],[Age]]&gt;60,"Senior",IF(_3___Healthcare_Data_v1[[#This Row],[Age]]&gt;35,"Middle","Young"))</f>
        <v>Senior</v>
      </c>
    </row>
    <row r="1944" spans="1:18" x14ac:dyDescent="0.3">
      <c r="A1944" s="1" t="s">
        <v>2716</v>
      </c>
      <c r="B1944" s="1" t="s">
        <v>26612</v>
      </c>
      <c r="C1944" s="1" t="s">
        <v>26</v>
      </c>
      <c r="D1944" s="1" t="s">
        <v>114</v>
      </c>
      <c r="E1944" s="1" t="s">
        <v>35</v>
      </c>
      <c r="F1944" s="2">
        <v>44344</v>
      </c>
      <c r="G1944" s="1" t="s">
        <v>5684</v>
      </c>
      <c r="H1944" s="1" t="s">
        <v>5685</v>
      </c>
      <c r="I1944" s="1" t="s">
        <v>52</v>
      </c>
      <c r="J1944" s="3" t="s">
        <v>28620</v>
      </c>
      <c r="K1944">
        <v>330</v>
      </c>
      <c r="L1944" s="1" t="s">
        <v>22</v>
      </c>
      <c r="M1944" s="2">
        <v>44344</v>
      </c>
      <c r="N1944" s="1" t="s">
        <v>48</v>
      </c>
      <c r="O1944" s="1" t="s">
        <v>24</v>
      </c>
      <c r="P1944" s="1">
        <f>_3___Healthcare_Data_v1[[#This Row],[Discharge Date]]-_3___Healthcare_Data_v1[[#This Row],[Date of Admission]]</f>
        <v>0</v>
      </c>
      <c r="Q1944" s="1">
        <f>IFERROR(_3___Healthcare_Data_v1[[#This Row],[ Billing Amount ]]/_3___Healthcare_Data_v1[[#This Row],[Days in Hospital]],0)</f>
        <v>0</v>
      </c>
      <c r="R1944" s="1" t="str">
        <f>IF(_3___Healthcare_Data_v1[[#This Row],[Age]]&gt;60,"Senior",IF(_3___Healthcare_Data_v1[[#This Row],[Age]]&gt;35,"Middle","Young"))</f>
        <v>Senior</v>
      </c>
    </row>
    <row r="1945" spans="1:18" x14ac:dyDescent="0.3">
      <c r="A1945" s="1" t="s">
        <v>5686</v>
      </c>
      <c r="B1945" s="1" t="s">
        <v>26622</v>
      </c>
      <c r="C1945" s="1" t="s">
        <v>16</v>
      </c>
      <c r="D1945" s="1" t="s">
        <v>17</v>
      </c>
      <c r="E1945" s="1" t="s">
        <v>35</v>
      </c>
      <c r="F1945" s="2">
        <v>44999</v>
      </c>
      <c r="G1945" s="1" t="s">
        <v>5687</v>
      </c>
      <c r="H1945" s="1" t="s">
        <v>5688</v>
      </c>
      <c r="I1945" s="1" t="s">
        <v>56</v>
      </c>
      <c r="J1945" s="3" t="s">
        <v>28621</v>
      </c>
      <c r="K1945">
        <v>179</v>
      </c>
      <c r="L1945" s="1" t="s">
        <v>22</v>
      </c>
      <c r="M1945" s="2">
        <v>45001</v>
      </c>
      <c r="N1945" s="1" t="s">
        <v>48</v>
      </c>
      <c r="O1945" s="1" t="s">
        <v>24</v>
      </c>
      <c r="P1945" s="1">
        <f>_3___Healthcare_Data_v1[[#This Row],[Discharge Date]]-_3___Healthcare_Data_v1[[#This Row],[Date of Admission]]</f>
        <v>2</v>
      </c>
      <c r="Q1945" s="1">
        <f>IFERROR(_3___Healthcare_Data_v1[[#This Row],[ Billing Amount ]]/_3___Healthcare_Data_v1[[#This Row],[Days in Hospital]],0)</f>
        <v>10699.373250000001</v>
      </c>
      <c r="R1945" s="1" t="str">
        <f>IF(_3___Healthcare_Data_v1[[#This Row],[Age]]&gt;60,"Senior",IF(_3___Healthcare_Data_v1[[#This Row],[Age]]&gt;35,"Middle","Young"))</f>
        <v>Senior</v>
      </c>
    </row>
    <row r="1946" spans="1:18" x14ac:dyDescent="0.3">
      <c r="A1946" s="1" t="s">
        <v>5689</v>
      </c>
      <c r="B1946" s="1" t="s">
        <v>26664</v>
      </c>
      <c r="C1946" s="1" t="s">
        <v>16</v>
      </c>
      <c r="D1946" s="1" t="s">
        <v>114</v>
      </c>
      <c r="E1946" s="1" t="s">
        <v>26615</v>
      </c>
      <c r="F1946" s="2">
        <v>44691</v>
      </c>
      <c r="G1946" s="1" t="s">
        <v>5019</v>
      </c>
      <c r="H1946" s="1" t="s">
        <v>5690</v>
      </c>
      <c r="I1946" s="1" t="s">
        <v>21</v>
      </c>
      <c r="J1946" s="3" t="s">
        <v>28622</v>
      </c>
      <c r="K1946">
        <v>312</v>
      </c>
      <c r="L1946" s="1" t="s">
        <v>22</v>
      </c>
      <c r="M1946" s="2">
        <v>44704</v>
      </c>
      <c r="N1946" s="1" t="s">
        <v>23</v>
      </c>
      <c r="O1946" s="1" t="s">
        <v>44</v>
      </c>
      <c r="P1946" s="1">
        <f>_3___Healthcare_Data_v1[[#This Row],[Discharge Date]]-_3___Healthcare_Data_v1[[#This Row],[Date of Admission]]</f>
        <v>13</v>
      </c>
      <c r="Q1946" s="1">
        <f>IFERROR(_3___Healthcare_Data_v1[[#This Row],[ Billing Amount ]]/_3___Healthcare_Data_v1[[#This Row],[Days in Hospital]],0)</f>
        <v>2954.2087330769232</v>
      </c>
      <c r="R1946" s="1" t="str">
        <f>IF(_3___Healthcare_Data_v1[[#This Row],[Age]]&gt;60,"Senior",IF(_3___Healthcare_Data_v1[[#This Row],[Age]]&gt;35,"Middle","Young"))</f>
        <v>Senior</v>
      </c>
    </row>
    <row r="1947" spans="1:18" x14ac:dyDescent="0.3">
      <c r="A1947" s="1" t="s">
        <v>5691</v>
      </c>
      <c r="B1947" s="1" t="s">
        <v>26666</v>
      </c>
      <c r="C1947" s="1" t="s">
        <v>16</v>
      </c>
      <c r="D1947" s="1" t="s">
        <v>89</v>
      </c>
      <c r="E1947" s="1" t="s">
        <v>28</v>
      </c>
      <c r="F1947" s="2">
        <v>44392</v>
      </c>
      <c r="G1947" s="1" t="s">
        <v>5692</v>
      </c>
      <c r="H1947" s="1" t="s">
        <v>5693</v>
      </c>
      <c r="I1947" s="1" t="s">
        <v>26607</v>
      </c>
      <c r="J1947" s="3" t="s">
        <v>28623</v>
      </c>
      <c r="K1947">
        <v>116</v>
      </c>
      <c r="L1947" s="1" t="s">
        <v>42</v>
      </c>
      <c r="M1947" s="2">
        <v>44406</v>
      </c>
      <c r="N1947" s="1" t="s">
        <v>43</v>
      </c>
      <c r="O1947" s="1" t="s">
        <v>24</v>
      </c>
      <c r="P1947" s="1">
        <f>_3___Healthcare_Data_v1[[#This Row],[Discharge Date]]-_3___Healthcare_Data_v1[[#This Row],[Date of Admission]]</f>
        <v>14</v>
      </c>
      <c r="Q1947" s="1">
        <f>IFERROR(_3___Healthcare_Data_v1[[#This Row],[ Billing Amount ]]/_3___Healthcare_Data_v1[[#This Row],[Days in Hospital]],0)</f>
        <v>1576.4570764285713</v>
      </c>
      <c r="R1947" s="1" t="str">
        <f>IF(_3___Healthcare_Data_v1[[#This Row],[Age]]&gt;60,"Senior",IF(_3___Healthcare_Data_v1[[#This Row],[Age]]&gt;35,"Middle","Young"))</f>
        <v>Senior</v>
      </c>
    </row>
    <row r="1948" spans="1:18" x14ac:dyDescent="0.3">
      <c r="A1948" s="1" t="s">
        <v>5694</v>
      </c>
      <c r="B1948" s="1" t="s">
        <v>26653</v>
      </c>
      <c r="C1948" s="1" t="s">
        <v>26</v>
      </c>
      <c r="D1948" s="1" t="s">
        <v>17</v>
      </c>
      <c r="E1948" s="1" t="s">
        <v>69</v>
      </c>
      <c r="F1948" s="2">
        <v>44997</v>
      </c>
      <c r="G1948" s="1" t="s">
        <v>5695</v>
      </c>
      <c r="H1948" s="1" t="s">
        <v>5696</v>
      </c>
      <c r="I1948" s="1" t="s">
        <v>56</v>
      </c>
      <c r="J1948" s="3" t="s">
        <v>28624</v>
      </c>
      <c r="K1948">
        <v>138</v>
      </c>
      <c r="L1948" s="1" t="s">
        <v>38</v>
      </c>
      <c r="M1948" s="2">
        <v>45025</v>
      </c>
      <c r="N1948" s="1" t="s">
        <v>43</v>
      </c>
      <c r="O1948" s="1" t="s">
        <v>44</v>
      </c>
      <c r="P1948" s="1">
        <f>_3___Healthcare_Data_v1[[#This Row],[Discharge Date]]-_3___Healthcare_Data_v1[[#This Row],[Date of Admission]]</f>
        <v>28</v>
      </c>
      <c r="Q1948" s="1">
        <f>IFERROR(_3___Healthcare_Data_v1[[#This Row],[ Billing Amount ]]/_3___Healthcare_Data_v1[[#This Row],[Days in Hospital]],0)</f>
        <v>567.66290249999997</v>
      </c>
      <c r="R1948" s="1" t="str">
        <f>IF(_3___Healthcare_Data_v1[[#This Row],[Age]]&gt;60,"Senior",IF(_3___Healthcare_Data_v1[[#This Row],[Age]]&gt;35,"Middle","Young"))</f>
        <v>Senior</v>
      </c>
    </row>
    <row r="1949" spans="1:18" x14ac:dyDescent="0.3">
      <c r="A1949" s="1" t="s">
        <v>5697</v>
      </c>
      <c r="B1949" s="1" t="s">
        <v>26723</v>
      </c>
      <c r="C1949" s="1" t="s">
        <v>16</v>
      </c>
      <c r="D1949" s="1" t="s">
        <v>89</v>
      </c>
      <c r="E1949" s="1" t="s">
        <v>26620</v>
      </c>
      <c r="F1949" s="2">
        <v>44105</v>
      </c>
      <c r="G1949" s="1" t="s">
        <v>5698</v>
      </c>
      <c r="H1949" s="1" t="s">
        <v>5699</v>
      </c>
      <c r="I1949" s="1" t="s">
        <v>60</v>
      </c>
      <c r="J1949" s="3" t="s">
        <v>28625</v>
      </c>
      <c r="K1949">
        <v>323</v>
      </c>
      <c r="L1949" s="1" t="s">
        <v>22</v>
      </c>
      <c r="M1949" s="2">
        <v>44126</v>
      </c>
      <c r="N1949" s="1" t="s">
        <v>23</v>
      </c>
      <c r="O1949" s="1" t="s">
        <v>32</v>
      </c>
      <c r="P1949" s="1">
        <f>_3___Healthcare_Data_v1[[#This Row],[Discharge Date]]-_3___Healthcare_Data_v1[[#This Row],[Date of Admission]]</f>
        <v>21</v>
      </c>
      <c r="Q1949" s="1">
        <f>IFERROR(_3___Healthcare_Data_v1[[#This Row],[ Billing Amount ]]/_3___Healthcare_Data_v1[[#This Row],[Days in Hospital]],0)</f>
        <v>1157.334389047619</v>
      </c>
      <c r="R1949" s="1" t="str">
        <f>IF(_3___Healthcare_Data_v1[[#This Row],[Age]]&gt;60,"Senior",IF(_3___Healthcare_Data_v1[[#This Row],[Age]]&gt;35,"Middle","Young"))</f>
        <v>Senior</v>
      </c>
    </row>
    <row r="1950" spans="1:18" x14ac:dyDescent="0.3">
      <c r="A1950" s="1" t="s">
        <v>5700</v>
      </c>
      <c r="B1950" s="1" t="s">
        <v>26776</v>
      </c>
      <c r="C1950" s="1" t="s">
        <v>16</v>
      </c>
      <c r="D1950" s="1" t="s">
        <v>114</v>
      </c>
      <c r="E1950" s="1" t="s">
        <v>26615</v>
      </c>
      <c r="F1950" s="2">
        <v>44500</v>
      </c>
      <c r="G1950" s="1" t="s">
        <v>5701</v>
      </c>
      <c r="H1950" s="1" t="s">
        <v>5702</v>
      </c>
      <c r="I1950" s="1" t="s">
        <v>60</v>
      </c>
      <c r="J1950" s="3" t="s">
        <v>28626</v>
      </c>
      <c r="K1950">
        <v>230</v>
      </c>
      <c r="L1950" s="1" t="s">
        <v>22</v>
      </c>
      <c r="M1950" s="2">
        <v>44508</v>
      </c>
      <c r="N1950" s="1" t="s">
        <v>23</v>
      </c>
      <c r="O1950" s="1" t="s">
        <v>24</v>
      </c>
      <c r="P1950" s="1">
        <f>_3___Healthcare_Data_v1[[#This Row],[Discharge Date]]-_3___Healthcare_Data_v1[[#This Row],[Date of Admission]]</f>
        <v>8</v>
      </c>
      <c r="Q1950" s="1">
        <f>IFERROR(_3___Healthcare_Data_v1[[#This Row],[ Billing Amount ]]/_3___Healthcare_Data_v1[[#This Row],[Days in Hospital]],0)</f>
        <v>1761.3032275</v>
      </c>
      <c r="R1950" s="1" t="str">
        <f>IF(_3___Healthcare_Data_v1[[#This Row],[Age]]&gt;60,"Senior",IF(_3___Healthcare_Data_v1[[#This Row],[Age]]&gt;35,"Middle","Young"))</f>
        <v>Senior</v>
      </c>
    </row>
    <row r="1951" spans="1:18" x14ac:dyDescent="0.3">
      <c r="A1951" s="1" t="s">
        <v>5703</v>
      </c>
      <c r="B1951" s="1" t="s">
        <v>26700</v>
      </c>
      <c r="C1951" s="1" t="s">
        <v>26</v>
      </c>
      <c r="D1951" s="1" t="s">
        <v>17</v>
      </c>
      <c r="E1951" s="1" t="s">
        <v>28</v>
      </c>
      <c r="F1951" s="2">
        <v>43411</v>
      </c>
      <c r="G1951" s="1" t="s">
        <v>5704</v>
      </c>
      <c r="H1951" s="1" t="s">
        <v>5705</v>
      </c>
      <c r="I1951" s="1" t="s">
        <v>56</v>
      </c>
      <c r="J1951" s="3" t="s">
        <v>28627</v>
      </c>
      <c r="K1951">
        <v>192</v>
      </c>
      <c r="L1951" s="1" t="s">
        <v>42</v>
      </c>
      <c r="M1951" s="2">
        <v>43419</v>
      </c>
      <c r="N1951" s="1" t="s">
        <v>48</v>
      </c>
      <c r="O1951" s="1" t="s">
        <v>24</v>
      </c>
      <c r="P1951" s="1">
        <f>_3___Healthcare_Data_v1[[#This Row],[Discharge Date]]-_3___Healthcare_Data_v1[[#This Row],[Date of Admission]]</f>
        <v>8</v>
      </c>
      <c r="Q1951" s="1">
        <f>IFERROR(_3___Healthcare_Data_v1[[#This Row],[ Billing Amount ]]/_3___Healthcare_Data_v1[[#This Row],[Days in Hospital]],0)</f>
        <v>1269.1749687500001</v>
      </c>
      <c r="R1951" s="1" t="str">
        <f>IF(_3___Healthcare_Data_v1[[#This Row],[Age]]&gt;60,"Senior",IF(_3___Healthcare_Data_v1[[#This Row],[Age]]&gt;35,"Middle","Young"))</f>
        <v>Senior</v>
      </c>
    </row>
    <row r="1952" spans="1:18" x14ac:dyDescent="0.3">
      <c r="A1952" s="1" t="s">
        <v>5706</v>
      </c>
      <c r="B1952" s="1" t="s">
        <v>26638</v>
      </c>
      <c r="C1952" s="1" t="s">
        <v>26</v>
      </c>
      <c r="D1952" s="1" t="s">
        <v>27</v>
      </c>
      <c r="E1952" s="1" t="s">
        <v>26620</v>
      </c>
      <c r="F1952" s="2">
        <v>44482</v>
      </c>
      <c r="G1952" s="1" t="s">
        <v>5707</v>
      </c>
      <c r="H1952" s="1" t="s">
        <v>5708</v>
      </c>
      <c r="I1952" s="1" t="s">
        <v>26607</v>
      </c>
      <c r="J1952" s="3" t="s">
        <v>28628</v>
      </c>
      <c r="K1952">
        <v>127</v>
      </c>
      <c r="L1952" s="1" t="s">
        <v>42</v>
      </c>
      <c r="M1952" s="2">
        <v>44487</v>
      </c>
      <c r="N1952" s="1" t="s">
        <v>31</v>
      </c>
      <c r="O1952" s="1" t="s">
        <v>32</v>
      </c>
      <c r="P1952" s="1">
        <f>_3___Healthcare_Data_v1[[#This Row],[Discharge Date]]-_3___Healthcare_Data_v1[[#This Row],[Date of Admission]]</f>
        <v>5</v>
      </c>
      <c r="Q1952" s="1">
        <f>IFERROR(_3___Healthcare_Data_v1[[#This Row],[ Billing Amount ]]/_3___Healthcare_Data_v1[[#This Row],[Days in Hospital]],0)</f>
        <v>2355.3969360000001</v>
      </c>
      <c r="R1952" s="1" t="str">
        <f>IF(_3___Healthcare_Data_v1[[#This Row],[Age]]&gt;60,"Senior",IF(_3___Healthcare_Data_v1[[#This Row],[Age]]&gt;35,"Middle","Young"))</f>
        <v>Senior</v>
      </c>
    </row>
    <row r="1953" spans="1:18" x14ac:dyDescent="0.3">
      <c r="A1953" s="1" t="s">
        <v>5709</v>
      </c>
      <c r="B1953" s="1" t="s">
        <v>26649</v>
      </c>
      <c r="C1953" s="1" t="s">
        <v>16</v>
      </c>
      <c r="D1953" s="1" t="s">
        <v>17</v>
      </c>
      <c r="E1953" s="1" t="s">
        <v>69</v>
      </c>
      <c r="F1953" s="2">
        <v>44803</v>
      </c>
      <c r="G1953" s="1" t="s">
        <v>5710</v>
      </c>
      <c r="H1953" s="1" t="s">
        <v>5711</v>
      </c>
      <c r="I1953" s="1" t="s">
        <v>26607</v>
      </c>
      <c r="J1953" s="3" t="s">
        <v>28629</v>
      </c>
      <c r="K1953">
        <v>201</v>
      </c>
      <c r="L1953" s="1" t="s">
        <v>22</v>
      </c>
      <c r="M1953" s="2">
        <v>44820</v>
      </c>
      <c r="N1953" s="1" t="s">
        <v>84</v>
      </c>
      <c r="O1953" s="1" t="s">
        <v>32</v>
      </c>
      <c r="P1953" s="1">
        <f>_3___Healthcare_Data_v1[[#This Row],[Discharge Date]]-_3___Healthcare_Data_v1[[#This Row],[Date of Admission]]</f>
        <v>17</v>
      </c>
      <c r="Q1953" s="1">
        <f>IFERROR(_3___Healthcare_Data_v1[[#This Row],[ Billing Amount ]]/_3___Healthcare_Data_v1[[#This Row],[Days in Hospital]],0)</f>
        <v>1728.0426552941176</v>
      </c>
      <c r="R1953" s="1" t="str">
        <f>IF(_3___Healthcare_Data_v1[[#This Row],[Age]]&gt;60,"Senior",IF(_3___Healthcare_Data_v1[[#This Row],[Age]]&gt;35,"Middle","Young"))</f>
        <v>Senior</v>
      </c>
    </row>
    <row r="1954" spans="1:18" x14ac:dyDescent="0.3">
      <c r="A1954" s="1" t="s">
        <v>5712</v>
      </c>
      <c r="B1954" s="1" t="s">
        <v>26622</v>
      </c>
      <c r="C1954" s="1" t="s">
        <v>26</v>
      </c>
      <c r="D1954" s="1" t="s">
        <v>89</v>
      </c>
      <c r="E1954" s="1" t="s">
        <v>35</v>
      </c>
      <c r="F1954" s="2">
        <v>44021</v>
      </c>
      <c r="G1954" s="1" t="s">
        <v>5713</v>
      </c>
      <c r="H1954" s="1" t="s">
        <v>5714</v>
      </c>
      <c r="I1954" s="1" t="s">
        <v>21</v>
      </c>
      <c r="J1954" s="3" t="s">
        <v>28630</v>
      </c>
      <c r="K1954">
        <v>329</v>
      </c>
      <c r="L1954" s="1" t="s">
        <v>22</v>
      </c>
      <c r="M1954" s="2">
        <v>44027</v>
      </c>
      <c r="N1954" s="1" t="s">
        <v>84</v>
      </c>
      <c r="O1954" s="1" t="s">
        <v>24</v>
      </c>
      <c r="P1954" s="1">
        <f>_3___Healthcare_Data_v1[[#This Row],[Discharge Date]]-_3___Healthcare_Data_v1[[#This Row],[Date of Admission]]</f>
        <v>6</v>
      </c>
      <c r="Q1954" s="1">
        <f>IFERROR(_3___Healthcare_Data_v1[[#This Row],[ Billing Amount ]]/_3___Healthcare_Data_v1[[#This Row],[Days in Hospital]],0)</f>
        <v>200.57208116666666</v>
      </c>
      <c r="R1954" s="1" t="str">
        <f>IF(_3___Healthcare_Data_v1[[#This Row],[Age]]&gt;60,"Senior",IF(_3___Healthcare_Data_v1[[#This Row],[Age]]&gt;35,"Middle","Young"))</f>
        <v>Senior</v>
      </c>
    </row>
    <row r="1955" spans="1:18" x14ac:dyDescent="0.3">
      <c r="A1955" s="1" t="s">
        <v>5715</v>
      </c>
      <c r="B1955" s="1" t="s">
        <v>26610</v>
      </c>
      <c r="C1955" s="1" t="s">
        <v>16</v>
      </c>
      <c r="D1955" s="1" t="s">
        <v>114</v>
      </c>
      <c r="E1955" s="1" t="s">
        <v>28</v>
      </c>
      <c r="F1955" s="2">
        <v>43443</v>
      </c>
      <c r="G1955" s="1" t="s">
        <v>5716</v>
      </c>
      <c r="H1955" s="1" t="s">
        <v>5717</v>
      </c>
      <c r="I1955" s="1" t="s">
        <v>52</v>
      </c>
      <c r="J1955" s="3" t="s">
        <v>28631</v>
      </c>
      <c r="K1955">
        <v>176</v>
      </c>
      <c r="L1955" s="1" t="s">
        <v>22</v>
      </c>
      <c r="M1955" s="2">
        <v>43447</v>
      </c>
      <c r="N1955" s="1" t="s">
        <v>31</v>
      </c>
      <c r="O1955" s="1" t="s">
        <v>32</v>
      </c>
      <c r="P1955" s="1">
        <f>_3___Healthcare_Data_v1[[#This Row],[Discharge Date]]-_3___Healthcare_Data_v1[[#This Row],[Date of Admission]]</f>
        <v>4</v>
      </c>
      <c r="Q1955" s="1">
        <f>IFERROR(_3___Healthcare_Data_v1[[#This Row],[ Billing Amount ]]/_3___Healthcare_Data_v1[[#This Row],[Days in Hospital]],0)</f>
        <v>2227.2204562500001</v>
      </c>
      <c r="R1955" s="1" t="str">
        <f>IF(_3___Healthcare_Data_v1[[#This Row],[Age]]&gt;60,"Senior",IF(_3___Healthcare_Data_v1[[#This Row],[Age]]&gt;35,"Middle","Young"))</f>
        <v>Senior</v>
      </c>
    </row>
    <row r="1956" spans="1:18" x14ac:dyDescent="0.3">
      <c r="A1956" s="1" t="s">
        <v>5718</v>
      </c>
      <c r="B1956" s="1" t="s">
        <v>26638</v>
      </c>
      <c r="C1956" s="1" t="s">
        <v>16</v>
      </c>
      <c r="D1956" s="1" t="s">
        <v>114</v>
      </c>
      <c r="E1956" s="1" t="s">
        <v>28</v>
      </c>
      <c r="F1956" s="2">
        <v>44536</v>
      </c>
      <c r="G1956" s="1" t="s">
        <v>5719</v>
      </c>
      <c r="H1956" s="1" t="s">
        <v>5720</v>
      </c>
      <c r="I1956" s="1" t="s">
        <v>52</v>
      </c>
      <c r="J1956" s="3" t="s">
        <v>28632</v>
      </c>
      <c r="K1956">
        <v>128</v>
      </c>
      <c r="L1956" s="1" t="s">
        <v>22</v>
      </c>
      <c r="M1956" s="2">
        <v>44543</v>
      </c>
      <c r="N1956" s="1" t="s">
        <v>23</v>
      </c>
      <c r="O1956" s="1" t="s">
        <v>44</v>
      </c>
      <c r="P1956" s="1">
        <f>_3___Healthcare_Data_v1[[#This Row],[Discharge Date]]-_3___Healthcare_Data_v1[[#This Row],[Date of Admission]]</f>
        <v>7</v>
      </c>
      <c r="Q1956" s="1">
        <f>IFERROR(_3___Healthcare_Data_v1[[#This Row],[ Billing Amount ]]/_3___Healthcare_Data_v1[[#This Row],[Days in Hospital]],0)</f>
        <v>440.79491371428577</v>
      </c>
      <c r="R1956" s="1" t="str">
        <f>IF(_3___Healthcare_Data_v1[[#This Row],[Age]]&gt;60,"Senior",IF(_3___Healthcare_Data_v1[[#This Row],[Age]]&gt;35,"Middle","Young"))</f>
        <v>Senior</v>
      </c>
    </row>
    <row r="1957" spans="1:18" x14ac:dyDescent="0.3">
      <c r="A1957" s="1" t="s">
        <v>5721</v>
      </c>
      <c r="B1957" s="1" t="s">
        <v>26664</v>
      </c>
      <c r="C1957" s="1" t="s">
        <v>26</v>
      </c>
      <c r="D1957" s="1" t="s">
        <v>34</v>
      </c>
      <c r="E1957" s="1" t="s">
        <v>28</v>
      </c>
      <c r="F1957" s="2">
        <v>45049</v>
      </c>
      <c r="G1957" s="1" t="s">
        <v>5722</v>
      </c>
      <c r="H1957" s="1" t="s">
        <v>5723</v>
      </c>
      <c r="I1957" s="1" t="s">
        <v>21</v>
      </c>
      <c r="J1957" s="3" t="s">
        <v>28633</v>
      </c>
      <c r="K1957">
        <v>129</v>
      </c>
      <c r="L1957" s="1" t="s">
        <v>42</v>
      </c>
      <c r="M1957" s="2">
        <v>45078</v>
      </c>
      <c r="N1957" s="1" t="s">
        <v>31</v>
      </c>
      <c r="O1957" s="1" t="s">
        <v>24</v>
      </c>
      <c r="P1957" s="1">
        <f>_3___Healthcare_Data_v1[[#This Row],[Discharge Date]]-_3___Healthcare_Data_v1[[#This Row],[Date of Admission]]</f>
        <v>29</v>
      </c>
      <c r="Q1957" s="1">
        <f>IFERROR(_3___Healthcare_Data_v1[[#This Row],[ Billing Amount ]]/_3___Healthcare_Data_v1[[#This Row],[Days in Hospital]],0)</f>
        <v>1304.7602306896554</v>
      </c>
      <c r="R1957" s="1" t="str">
        <f>IF(_3___Healthcare_Data_v1[[#This Row],[Age]]&gt;60,"Senior",IF(_3___Healthcare_Data_v1[[#This Row],[Age]]&gt;35,"Middle","Young"))</f>
        <v>Senior</v>
      </c>
    </row>
    <row r="1958" spans="1:18" x14ac:dyDescent="0.3">
      <c r="A1958" s="1" t="s">
        <v>5724</v>
      </c>
      <c r="B1958" s="1" t="s">
        <v>26714</v>
      </c>
      <c r="C1958" s="1" t="s">
        <v>26</v>
      </c>
      <c r="D1958" s="1" t="s">
        <v>49</v>
      </c>
      <c r="E1958" s="1" t="s">
        <v>28</v>
      </c>
      <c r="F1958" s="2">
        <v>44991</v>
      </c>
      <c r="G1958" s="1" t="s">
        <v>5725</v>
      </c>
      <c r="H1958" s="1" t="s">
        <v>5726</v>
      </c>
      <c r="I1958" s="1" t="s">
        <v>21</v>
      </c>
      <c r="J1958" s="3" t="s">
        <v>28634</v>
      </c>
      <c r="K1958">
        <v>163</v>
      </c>
      <c r="L1958" s="1" t="s">
        <v>22</v>
      </c>
      <c r="M1958" s="2">
        <v>44999</v>
      </c>
      <c r="N1958" s="1" t="s">
        <v>43</v>
      </c>
      <c r="O1958" s="1" t="s">
        <v>24</v>
      </c>
      <c r="P1958" s="1">
        <f>_3___Healthcare_Data_v1[[#This Row],[Discharge Date]]-_3___Healthcare_Data_v1[[#This Row],[Date of Admission]]</f>
        <v>8</v>
      </c>
      <c r="Q1958" s="1">
        <f>IFERROR(_3___Healthcare_Data_v1[[#This Row],[ Billing Amount ]]/_3___Healthcare_Data_v1[[#This Row],[Days in Hospital]],0)</f>
        <v>872.37756249999995</v>
      </c>
      <c r="R1958" s="1" t="str">
        <f>IF(_3___Healthcare_Data_v1[[#This Row],[Age]]&gt;60,"Senior",IF(_3___Healthcare_Data_v1[[#This Row],[Age]]&gt;35,"Middle","Young"))</f>
        <v>Senior</v>
      </c>
    </row>
    <row r="1959" spans="1:18" x14ac:dyDescent="0.3">
      <c r="A1959" s="1" t="s">
        <v>5727</v>
      </c>
      <c r="B1959" s="1" t="s">
        <v>26795</v>
      </c>
      <c r="C1959" s="1" t="s">
        <v>26</v>
      </c>
      <c r="D1959" s="1" t="s">
        <v>229</v>
      </c>
      <c r="E1959" s="1" t="s">
        <v>69</v>
      </c>
      <c r="F1959" s="2">
        <v>45095</v>
      </c>
      <c r="G1959" s="1" t="s">
        <v>5728</v>
      </c>
      <c r="H1959" s="1" t="s">
        <v>5729</v>
      </c>
      <c r="I1959" s="1" t="s">
        <v>56</v>
      </c>
      <c r="J1959" s="3" t="s">
        <v>28635</v>
      </c>
      <c r="K1959">
        <v>131</v>
      </c>
      <c r="L1959" s="1" t="s">
        <v>38</v>
      </c>
      <c r="M1959" s="2">
        <v>45104</v>
      </c>
      <c r="N1959" s="1" t="s">
        <v>43</v>
      </c>
      <c r="O1959" s="1" t="s">
        <v>32</v>
      </c>
      <c r="P1959" s="1">
        <f>_3___Healthcare_Data_v1[[#This Row],[Discharge Date]]-_3___Healthcare_Data_v1[[#This Row],[Date of Admission]]</f>
        <v>9</v>
      </c>
      <c r="Q1959" s="1">
        <f>IFERROR(_3___Healthcare_Data_v1[[#This Row],[ Billing Amount ]]/_3___Healthcare_Data_v1[[#This Row],[Days in Hospital]],0)</f>
        <v>8030.8130199999996</v>
      </c>
      <c r="R1959" s="1" t="str">
        <f>IF(_3___Healthcare_Data_v1[[#This Row],[Age]]&gt;60,"Senior",IF(_3___Healthcare_Data_v1[[#This Row],[Age]]&gt;35,"Middle","Young"))</f>
        <v>Senior</v>
      </c>
    </row>
    <row r="1960" spans="1:18" x14ac:dyDescent="0.3">
      <c r="A1960" s="1" t="s">
        <v>5730</v>
      </c>
      <c r="B1960" s="1" t="s">
        <v>26720</v>
      </c>
      <c r="C1960" s="1" t="s">
        <v>26</v>
      </c>
      <c r="D1960" s="1" t="s">
        <v>17</v>
      </c>
      <c r="E1960" s="1" t="s">
        <v>26615</v>
      </c>
      <c r="F1960" s="2">
        <v>45216</v>
      </c>
      <c r="G1960" s="1" t="s">
        <v>5731</v>
      </c>
      <c r="H1960" s="1" t="s">
        <v>5732</v>
      </c>
      <c r="I1960" s="1" t="s">
        <v>52</v>
      </c>
      <c r="J1960" s="3" t="s">
        <v>28636</v>
      </c>
      <c r="K1960">
        <v>217</v>
      </c>
      <c r="L1960" s="1" t="s">
        <v>22</v>
      </c>
      <c r="M1960" s="2">
        <v>45234</v>
      </c>
      <c r="N1960" s="1" t="s">
        <v>84</v>
      </c>
      <c r="O1960" s="1" t="s">
        <v>24</v>
      </c>
      <c r="P1960" s="1">
        <f>_3___Healthcare_Data_v1[[#This Row],[Discharge Date]]-_3___Healthcare_Data_v1[[#This Row],[Date of Admission]]</f>
        <v>18</v>
      </c>
      <c r="Q1960" s="1">
        <f>IFERROR(_3___Healthcare_Data_v1[[#This Row],[ Billing Amount ]]/_3___Healthcare_Data_v1[[#This Row],[Days in Hospital]],0)</f>
        <v>631.14657444444447</v>
      </c>
      <c r="R1960" s="1" t="str">
        <f>IF(_3___Healthcare_Data_v1[[#This Row],[Age]]&gt;60,"Senior",IF(_3___Healthcare_Data_v1[[#This Row],[Age]]&gt;35,"Middle","Young"))</f>
        <v>Senior</v>
      </c>
    </row>
    <row r="1961" spans="1:18" x14ac:dyDescent="0.3">
      <c r="A1961" s="1" t="s">
        <v>5733</v>
      </c>
      <c r="B1961" s="1" t="s">
        <v>26755</v>
      </c>
      <c r="C1961" s="1" t="s">
        <v>26</v>
      </c>
      <c r="D1961" s="1" t="s">
        <v>229</v>
      </c>
      <c r="E1961" s="1" t="s">
        <v>69</v>
      </c>
      <c r="F1961" s="2">
        <v>43918</v>
      </c>
      <c r="G1961" s="1" t="s">
        <v>5734</v>
      </c>
      <c r="H1961" s="1" t="s">
        <v>5735</v>
      </c>
      <c r="I1961" s="1" t="s">
        <v>52</v>
      </c>
      <c r="J1961" s="3" t="s">
        <v>28637</v>
      </c>
      <c r="K1961">
        <v>305</v>
      </c>
      <c r="L1961" s="1" t="s">
        <v>38</v>
      </c>
      <c r="M1961" s="2">
        <v>43924</v>
      </c>
      <c r="N1961" s="1" t="s">
        <v>84</v>
      </c>
      <c r="O1961" s="1" t="s">
        <v>44</v>
      </c>
      <c r="P1961" s="1">
        <f>_3___Healthcare_Data_v1[[#This Row],[Discharge Date]]-_3___Healthcare_Data_v1[[#This Row],[Date of Admission]]</f>
        <v>6</v>
      </c>
      <c r="Q1961" s="1">
        <f>IFERROR(_3___Healthcare_Data_v1[[#This Row],[ Billing Amount ]]/_3___Healthcare_Data_v1[[#This Row],[Days in Hospital]],0)</f>
        <v>10104.711451666666</v>
      </c>
      <c r="R1961" s="1" t="str">
        <f>IF(_3___Healthcare_Data_v1[[#This Row],[Age]]&gt;60,"Senior",IF(_3___Healthcare_Data_v1[[#This Row],[Age]]&gt;35,"Middle","Young"))</f>
        <v>Senior</v>
      </c>
    </row>
    <row r="1962" spans="1:18" x14ac:dyDescent="0.3">
      <c r="A1962" s="1" t="s">
        <v>5736</v>
      </c>
      <c r="B1962" s="1" t="s">
        <v>26632</v>
      </c>
      <c r="C1962" s="1" t="s">
        <v>26</v>
      </c>
      <c r="D1962" s="1" t="s">
        <v>49</v>
      </c>
      <c r="E1962" s="1" t="s">
        <v>26620</v>
      </c>
      <c r="F1962" s="2">
        <v>44363</v>
      </c>
      <c r="G1962" s="1" t="s">
        <v>5737</v>
      </c>
      <c r="H1962" s="1" t="s">
        <v>5738</v>
      </c>
      <c r="I1962" s="1" t="s">
        <v>26607</v>
      </c>
      <c r="J1962" s="3" t="s">
        <v>28638</v>
      </c>
      <c r="K1962">
        <v>360</v>
      </c>
      <c r="L1962" s="1" t="s">
        <v>42</v>
      </c>
      <c r="M1962" s="2">
        <v>44389</v>
      </c>
      <c r="N1962" s="1" t="s">
        <v>31</v>
      </c>
      <c r="O1962" s="1" t="s">
        <v>24</v>
      </c>
      <c r="P1962" s="1">
        <f>_3___Healthcare_Data_v1[[#This Row],[Discharge Date]]-_3___Healthcare_Data_v1[[#This Row],[Date of Admission]]</f>
        <v>26</v>
      </c>
      <c r="Q1962" s="1">
        <f>IFERROR(_3___Healthcare_Data_v1[[#This Row],[ Billing Amount ]]/_3___Healthcare_Data_v1[[#This Row],[Days in Hospital]],0)</f>
        <v>1153.8771865384615</v>
      </c>
      <c r="R1962" s="1" t="str">
        <f>IF(_3___Healthcare_Data_v1[[#This Row],[Age]]&gt;60,"Senior",IF(_3___Healthcare_Data_v1[[#This Row],[Age]]&gt;35,"Middle","Young"))</f>
        <v>Senior</v>
      </c>
    </row>
    <row r="1963" spans="1:18" x14ac:dyDescent="0.3">
      <c r="A1963" s="1" t="s">
        <v>5739</v>
      </c>
      <c r="B1963" s="1" t="s">
        <v>26657</v>
      </c>
      <c r="C1963" s="1" t="s">
        <v>26</v>
      </c>
      <c r="D1963" s="1" t="s">
        <v>49</v>
      </c>
      <c r="E1963" s="1" t="s">
        <v>69</v>
      </c>
      <c r="F1963" s="2">
        <v>44693</v>
      </c>
      <c r="G1963" s="1" t="s">
        <v>5740</v>
      </c>
      <c r="H1963" s="1" t="s">
        <v>5339</v>
      </c>
      <c r="I1963" s="1" t="s">
        <v>52</v>
      </c>
      <c r="J1963" s="3" t="s">
        <v>28639</v>
      </c>
      <c r="K1963">
        <v>170</v>
      </c>
      <c r="L1963" s="1" t="s">
        <v>42</v>
      </c>
      <c r="M1963" s="2">
        <v>44705</v>
      </c>
      <c r="N1963" s="1" t="s">
        <v>23</v>
      </c>
      <c r="O1963" s="1" t="s">
        <v>32</v>
      </c>
      <c r="P1963" s="1">
        <f>_3___Healthcare_Data_v1[[#This Row],[Discharge Date]]-_3___Healthcare_Data_v1[[#This Row],[Date of Admission]]</f>
        <v>12</v>
      </c>
      <c r="Q1963" s="1">
        <f>IFERROR(_3___Healthcare_Data_v1[[#This Row],[ Billing Amount ]]/_3___Healthcare_Data_v1[[#This Row],[Days in Hospital]],0)</f>
        <v>2818.4819608333332</v>
      </c>
      <c r="R1963" s="1" t="str">
        <f>IF(_3___Healthcare_Data_v1[[#This Row],[Age]]&gt;60,"Senior",IF(_3___Healthcare_Data_v1[[#This Row],[Age]]&gt;35,"Middle","Young"))</f>
        <v>Senior</v>
      </c>
    </row>
    <row r="1964" spans="1:18" x14ac:dyDescent="0.3">
      <c r="A1964" s="1" t="s">
        <v>5741</v>
      </c>
      <c r="B1964" s="1" t="s">
        <v>26994</v>
      </c>
      <c r="C1964" s="1" t="s">
        <v>26</v>
      </c>
      <c r="D1964" s="1" t="s">
        <v>49</v>
      </c>
      <c r="E1964" s="1" t="s">
        <v>28</v>
      </c>
      <c r="F1964" s="2">
        <v>44790</v>
      </c>
      <c r="G1964" s="1" t="s">
        <v>5742</v>
      </c>
      <c r="H1964" s="1" t="s">
        <v>5743</v>
      </c>
      <c r="I1964" s="1" t="s">
        <v>26607</v>
      </c>
      <c r="J1964" s="3" t="s">
        <v>28640</v>
      </c>
      <c r="K1964">
        <v>417</v>
      </c>
      <c r="L1964" s="1" t="s">
        <v>38</v>
      </c>
      <c r="M1964" s="2">
        <v>44795</v>
      </c>
      <c r="N1964" s="1" t="s">
        <v>31</v>
      </c>
      <c r="O1964" s="1" t="s">
        <v>24</v>
      </c>
      <c r="P1964" s="1">
        <f>_3___Healthcare_Data_v1[[#This Row],[Discharge Date]]-_3___Healthcare_Data_v1[[#This Row],[Date of Admission]]</f>
        <v>5</v>
      </c>
      <c r="Q1964" s="1">
        <f>IFERROR(_3___Healthcare_Data_v1[[#This Row],[ Billing Amount ]]/_3___Healthcare_Data_v1[[#This Row],[Days in Hospital]],0)</f>
        <v>1726.0008256000001</v>
      </c>
      <c r="R1964" s="1" t="str">
        <f>IF(_3___Healthcare_Data_v1[[#This Row],[Age]]&gt;60,"Senior",IF(_3___Healthcare_Data_v1[[#This Row],[Age]]&gt;35,"Middle","Young"))</f>
        <v>Senior</v>
      </c>
    </row>
    <row r="1965" spans="1:18" x14ac:dyDescent="0.3">
      <c r="A1965" s="1" t="s">
        <v>5744</v>
      </c>
      <c r="B1965" s="1" t="s">
        <v>26661</v>
      </c>
      <c r="C1965" s="1" t="s">
        <v>16</v>
      </c>
      <c r="D1965" s="1" t="s">
        <v>49</v>
      </c>
      <c r="E1965" s="1" t="s">
        <v>69</v>
      </c>
      <c r="F1965" s="2">
        <v>43946</v>
      </c>
      <c r="G1965" s="1" t="s">
        <v>5745</v>
      </c>
      <c r="H1965" s="1" t="s">
        <v>5746</v>
      </c>
      <c r="I1965" s="1" t="s">
        <v>56</v>
      </c>
      <c r="J1965" s="3" t="s">
        <v>28641</v>
      </c>
      <c r="K1965">
        <v>386</v>
      </c>
      <c r="L1965" s="1" t="s">
        <v>42</v>
      </c>
      <c r="M1965" s="2">
        <v>43969</v>
      </c>
      <c r="N1965" s="1" t="s">
        <v>43</v>
      </c>
      <c r="O1965" s="1" t="s">
        <v>44</v>
      </c>
      <c r="P1965" s="1">
        <f>_3___Healthcare_Data_v1[[#This Row],[Discharge Date]]-_3___Healthcare_Data_v1[[#This Row],[Date of Admission]]</f>
        <v>23</v>
      </c>
      <c r="Q1965" s="1">
        <f>IFERROR(_3___Healthcare_Data_v1[[#This Row],[ Billing Amount ]]/_3___Healthcare_Data_v1[[#This Row],[Days in Hospital]],0)</f>
        <v>339.40378900000002</v>
      </c>
      <c r="R1965" s="1" t="str">
        <f>IF(_3___Healthcare_Data_v1[[#This Row],[Age]]&gt;60,"Senior",IF(_3___Healthcare_Data_v1[[#This Row],[Age]]&gt;35,"Middle","Young"))</f>
        <v>Senior</v>
      </c>
    </row>
    <row r="1966" spans="1:18" x14ac:dyDescent="0.3">
      <c r="A1966" s="1" t="s">
        <v>5747</v>
      </c>
      <c r="B1966" s="1" t="s">
        <v>26710</v>
      </c>
      <c r="C1966" s="1" t="s">
        <v>26</v>
      </c>
      <c r="D1966" s="1" t="s">
        <v>114</v>
      </c>
      <c r="E1966" s="1" t="s">
        <v>26615</v>
      </c>
      <c r="F1966" s="2">
        <v>45157</v>
      </c>
      <c r="G1966" s="1" t="s">
        <v>5748</v>
      </c>
      <c r="H1966" s="1" t="s">
        <v>5749</v>
      </c>
      <c r="I1966" s="1" t="s">
        <v>26607</v>
      </c>
      <c r="J1966" s="3" t="s">
        <v>28642</v>
      </c>
      <c r="K1966">
        <v>168</v>
      </c>
      <c r="L1966" s="1" t="s">
        <v>22</v>
      </c>
      <c r="M1966" s="2">
        <v>45178</v>
      </c>
      <c r="N1966" s="1" t="s">
        <v>31</v>
      </c>
      <c r="O1966" s="1" t="s">
        <v>32</v>
      </c>
      <c r="P1966" s="1">
        <f>_3___Healthcare_Data_v1[[#This Row],[Discharge Date]]-_3___Healthcare_Data_v1[[#This Row],[Date of Admission]]</f>
        <v>21</v>
      </c>
      <c r="Q1966" s="1">
        <f>IFERROR(_3___Healthcare_Data_v1[[#This Row],[ Billing Amount ]]/_3___Healthcare_Data_v1[[#This Row],[Days in Hospital]],0)</f>
        <v>1463.4660804761904</v>
      </c>
      <c r="R1966" s="1" t="str">
        <f>IF(_3___Healthcare_Data_v1[[#This Row],[Age]]&gt;60,"Senior",IF(_3___Healthcare_Data_v1[[#This Row],[Age]]&gt;35,"Middle","Young"))</f>
        <v>Senior</v>
      </c>
    </row>
    <row r="1967" spans="1:18" x14ac:dyDescent="0.3">
      <c r="A1967" s="1" t="s">
        <v>5750</v>
      </c>
      <c r="B1967" s="1" t="s">
        <v>26626</v>
      </c>
      <c r="C1967" s="1" t="s">
        <v>26</v>
      </c>
      <c r="D1967" s="1" t="s">
        <v>114</v>
      </c>
      <c r="E1967" s="1" t="s">
        <v>26615</v>
      </c>
      <c r="F1967" s="2">
        <v>44365</v>
      </c>
      <c r="G1967" s="1" t="s">
        <v>5751</v>
      </c>
      <c r="H1967" s="1" t="s">
        <v>5752</v>
      </c>
      <c r="I1967" s="1" t="s">
        <v>52</v>
      </c>
      <c r="J1967" s="3" t="s">
        <v>28643</v>
      </c>
      <c r="K1967">
        <v>340</v>
      </c>
      <c r="L1967" s="1" t="s">
        <v>22</v>
      </c>
      <c r="M1967" s="2">
        <v>44369</v>
      </c>
      <c r="N1967" s="1" t="s">
        <v>48</v>
      </c>
      <c r="O1967" s="1" t="s">
        <v>32</v>
      </c>
      <c r="P1967" s="1">
        <f>_3___Healthcare_Data_v1[[#This Row],[Discharge Date]]-_3___Healthcare_Data_v1[[#This Row],[Date of Admission]]</f>
        <v>4</v>
      </c>
      <c r="Q1967" s="1">
        <f>IFERROR(_3___Healthcare_Data_v1[[#This Row],[ Billing Amount ]]/_3___Healthcare_Data_v1[[#This Row],[Days in Hospital]],0)</f>
        <v>5981.3669874999996</v>
      </c>
      <c r="R1967" s="1" t="str">
        <f>IF(_3___Healthcare_Data_v1[[#This Row],[Age]]&gt;60,"Senior",IF(_3___Healthcare_Data_v1[[#This Row],[Age]]&gt;35,"Middle","Young"))</f>
        <v>Senior</v>
      </c>
    </row>
    <row r="1968" spans="1:18" x14ac:dyDescent="0.3">
      <c r="A1968" s="1" t="s">
        <v>5753</v>
      </c>
      <c r="B1968" s="1" t="s">
        <v>26659</v>
      </c>
      <c r="C1968" s="1" t="s">
        <v>16</v>
      </c>
      <c r="D1968" s="1" t="s">
        <v>17</v>
      </c>
      <c r="E1968" s="1" t="s">
        <v>69</v>
      </c>
      <c r="F1968" s="2">
        <v>44720</v>
      </c>
      <c r="G1968" s="1" t="s">
        <v>5754</v>
      </c>
      <c r="H1968" s="1" t="s">
        <v>5755</v>
      </c>
      <c r="I1968" s="1" t="s">
        <v>56</v>
      </c>
      <c r="J1968" s="3" t="s">
        <v>28644</v>
      </c>
      <c r="K1968">
        <v>360</v>
      </c>
      <c r="L1968" s="1" t="s">
        <v>42</v>
      </c>
      <c r="M1968" s="2">
        <v>44721</v>
      </c>
      <c r="N1968" s="1" t="s">
        <v>48</v>
      </c>
      <c r="O1968" s="1" t="s">
        <v>32</v>
      </c>
      <c r="P1968" s="1">
        <f>_3___Healthcare_Data_v1[[#This Row],[Discharge Date]]-_3___Healthcare_Data_v1[[#This Row],[Date of Admission]]</f>
        <v>1</v>
      </c>
      <c r="Q1968" s="1">
        <f>IFERROR(_3___Healthcare_Data_v1[[#This Row],[ Billing Amount ]]/_3___Healthcare_Data_v1[[#This Row],[Days in Hospital]],0)</f>
        <v>46248.72421</v>
      </c>
      <c r="R1968" s="1" t="str">
        <f>IF(_3___Healthcare_Data_v1[[#This Row],[Age]]&gt;60,"Senior",IF(_3___Healthcare_Data_v1[[#This Row],[Age]]&gt;35,"Middle","Young"))</f>
        <v>Senior</v>
      </c>
    </row>
    <row r="1969" spans="1:18" x14ac:dyDescent="0.3">
      <c r="A1969" s="1" t="s">
        <v>5756</v>
      </c>
      <c r="B1969" s="1" t="s">
        <v>26994</v>
      </c>
      <c r="C1969" s="1" t="s">
        <v>26</v>
      </c>
      <c r="D1969" s="1" t="s">
        <v>34</v>
      </c>
      <c r="E1969" s="1" t="s">
        <v>35</v>
      </c>
      <c r="F1969" s="2">
        <v>44448</v>
      </c>
      <c r="G1969" s="1" t="s">
        <v>5757</v>
      </c>
      <c r="H1969" s="1" t="s">
        <v>5758</v>
      </c>
      <c r="I1969" s="1" t="s">
        <v>56</v>
      </c>
      <c r="J1969" s="3" t="s">
        <v>28645</v>
      </c>
      <c r="K1969">
        <v>183</v>
      </c>
      <c r="L1969" s="1" t="s">
        <v>42</v>
      </c>
      <c r="M1969" s="2">
        <v>44451</v>
      </c>
      <c r="N1969" s="1" t="s">
        <v>23</v>
      </c>
      <c r="O1969" s="1" t="s">
        <v>24</v>
      </c>
      <c r="P1969" s="1">
        <f>_3___Healthcare_Data_v1[[#This Row],[Discharge Date]]-_3___Healthcare_Data_v1[[#This Row],[Date of Admission]]</f>
        <v>3</v>
      </c>
      <c r="Q1969" s="1">
        <f>IFERROR(_3___Healthcare_Data_v1[[#This Row],[ Billing Amount ]]/_3___Healthcare_Data_v1[[#This Row],[Days in Hospital]],0)</f>
        <v>5746.1032400000004</v>
      </c>
      <c r="R1969" s="1" t="str">
        <f>IF(_3___Healthcare_Data_v1[[#This Row],[Age]]&gt;60,"Senior",IF(_3___Healthcare_Data_v1[[#This Row],[Age]]&gt;35,"Middle","Young"))</f>
        <v>Senior</v>
      </c>
    </row>
    <row r="1970" spans="1:18" x14ac:dyDescent="0.3">
      <c r="A1970" s="1" t="s">
        <v>5759</v>
      </c>
      <c r="B1970" s="1" t="s">
        <v>26624</v>
      </c>
      <c r="C1970" s="1" t="s">
        <v>16</v>
      </c>
      <c r="D1970" s="1" t="s">
        <v>62</v>
      </c>
      <c r="E1970" s="1" t="s">
        <v>26615</v>
      </c>
      <c r="F1970" s="2">
        <v>43406</v>
      </c>
      <c r="G1970" s="1" t="s">
        <v>5760</v>
      </c>
      <c r="H1970" s="1" t="s">
        <v>5761</v>
      </c>
      <c r="I1970" s="1" t="s">
        <v>56</v>
      </c>
      <c r="J1970" s="3" t="s">
        <v>28646</v>
      </c>
      <c r="K1970">
        <v>319</v>
      </c>
      <c r="L1970" s="1" t="s">
        <v>42</v>
      </c>
      <c r="M1970" s="2">
        <v>43415</v>
      </c>
      <c r="N1970" s="1" t="s">
        <v>84</v>
      </c>
      <c r="O1970" s="1" t="s">
        <v>32</v>
      </c>
      <c r="P1970" s="1">
        <f>_3___Healthcare_Data_v1[[#This Row],[Discharge Date]]-_3___Healthcare_Data_v1[[#This Row],[Date of Admission]]</f>
        <v>9</v>
      </c>
      <c r="Q1970" s="1">
        <f>IFERROR(_3___Healthcare_Data_v1[[#This Row],[ Billing Amount ]]/_3___Healthcare_Data_v1[[#This Row],[Days in Hospital]],0)</f>
        <v>139.27951277777777</v>
      </c>
      <c r="R1970" s="1" t="str">
        <f>IF(_3___Healthcare_Data_v1[[#This Row],[Age]]&gt;60,"Senior",IF(_3___Healthcare_Data_v1[[#This Row],[Age]]&gt;35,"Middle","Young"))</f>
        <v>Senior</v>
      </c>
    </row>
    <row r="1971" spans="1:18" x14ac:dyDescent="0.3">
      <c r="A1971" s="1" t="s">
        <v>5762</v>
      </c>
      <c r="B1971" s="1" t="s">
        <v>26683</v>
      </c>
      <c r="C1971" s="1" t="s">
        <v>26</v>
      </c>
      <c r="D1971" s="1" t="s">
        <v>89</v>
      </c>
      <c r="E1971" s="1" t="s">
        <v>28</v>
      </c>
      <c r="F1971" s="2">
        <v>44997</v>
      </c>
      <c r="G1971" s="1" t="s">
        <v>5763</v>
      </c>
      <c r="H1971" s="1" t="s">
        <v>5764</v>
      </c>
      <c r="I1971" s="1" t="s">
        <v>60</v>
      </c>
      <c r="J1971" s="3" t="s">
        <v>28647</v>
      </c>
      <c r="K1971">
        <v>473</v>
      </c>
      <c r="L1971" s="1" t="s">
        <v>22</v>
      </c>
      <c r="M1971" s="2">
        <v>45002</v>
      </c>
      <c r="N1971" s="1" t="s">
        <v>23</v>
      </c>
      <c r="O1971" s="1" t="s">
        <v>44</v>
      </c>
      <c r="P1971" s="1">
        <f>_3___Healthcare_Data_v1[[#This Row],[Discharge Date]]-_3___Healthcare_Data_v1[[#This Row],[Date of Admission]]</f>
        <v>5</v>
      </c>
      <c r="Q1971" s="1">
        <f>IFERROR(_3___Healthcare_Data_v1[[#This Row],[ Billing Amount ]]/_3___Healthcare_Data_v1[[#This Row],[Days in Hospital]],0)</f>
        <v>6468.0839839999999</v>
      </c>
      <c r="R1971" s="1" t="str">
        <f>IF(_3___Healthcare_Data_v1[[#This Row],[Age]]&gt;60,"Senior",IF(_3___Healthcare_Data_v1[[#This Row],[Age]]&gt;35,"Middle","Young"))</f>
        <v>Senior</v>
      </c>
    </row>
    <row r="1972" spans="1:18" x14ac:dyDescent="0.3">
      <c r="A1972" s="1" t="s">
        <v>5765</v>
      </c>
      <c r="B1972" s="1" t="s">
        <v>26664</v>
      </c>
      <c r="C1972" s="1" t="s">
        <v>26</v>
      </c>
      <c r="D1972" s="1" t="s">
        <v>62</v>
      </c>
      <c r="E1972" s="1" t="s">
        <v>18</v>
      </c>
      <c r="F1972" s="2">
        <v>43714</v>
      </c>
      <c r="G1972" s="1" t="s">
        <v>5766</v>
      </c>
      <c r="H1972" s="1" t="s">
        <v>5767</v>
      </c>
      <c r="I1972" s="1" t="s">
        <v>52</v>
      </c>
      <c r="J1972" s="3" t="s">
        <v>28648</v>
      </c>
      <c r="K1972">
        <v>281</v>
      </c>
      <c r="L1972" s="1" t="s">
        <v>42</v>
      </c>
      <c r="M1972" s="2">
        <v>43738</v>
      </c>
      <c r="N1972" s="1" t="s">
        <v>48</v>
      </c>
      <c r="O1972" s="1" t="s">
        <v>32</v>
      </c>
      <c r="P1972" s="1">
        <f>_3___Healthcare_Data_v1[[#This Row],[Discharge Date]]-_3___Healthcare_Data_v1[[#This Row],[Date of Admission]]</f>
        <v>24</v>
      </c>
      <c r="Q1972" s="1">
        <f>IFERROR(_3___Healthcare_Data_v1[[#This Row],[ Billing Amount ]]/_3___Healthcare_Data_v1[[#This Row],[Days in Hospital]],0)</f>
        <v>689.69465458333332</v>
      </c>
      <c r="R1972" s="1" t="str">
        <f>IF(_3___Healthcare_Data_v1[[#This Row],[Age]]&gt;60,"Senior",IF(_3___Healthcare_Data_v1[[#This Row],[Age]]&gt;35,"Middle","Young"))</f>
        <v>Senior</v>
      </c>
    </row>
    <row r="1973" spans="1:18" x14ac:dyDescent="0.3">
      <c r="A1973" s="1" t="s">
        <v>5768</v>
      </c>
      <c r="B1973" s="1" t="s">
        <v>26612</v>
      </c>
      <c r="C1973" s="1" t="s">
        <v>16</v>
      </c>
      <c r="D1973" s="1" t="s">
        <v>49</v>
      </c>
      <c r="E1973" s="1" t="s">
        <v>35</v>
      </c>
      <c r="F1973" s="2">
        <v>43733</v>
      </c>
      <c r="G1973" s="1" t="s">
        <v>5769</v>
      </c>
      <c r="H1973" s="1" t="s">
        <v>5770</v>
      </c>
      <c r="I1973" s="1" t="s">
        <v>52</v>
      </c>
      <c r="J1973" s="3" t="s">
        <v>28649</v>
      </c>
      <c r="K1973">
        <v>126</v>
      </c>
      <c r="L1973" s="1" t="s">
        <v>22</v>
      </c>
      <c r="M1973" s="2">
        <v>43752</v>
      </c>
      <c r="N1973" s="1" t="s">
        <v>48</v>
      </c>
      <c r="O1973" s="1" t="s">
        <v>44</v>
      </c>
      <c r="P1973" s="1">
        <f>_3___Healthcare_Data_v1[[#This Row],[Discharge Date]]-_3___Healthcare_Data_v1[[#This Row],[Date of Admission]]</f>
        <v>19</v>
      </c>
      <c r="Q1973" s="1">
        <f>IFERROR(_3___Healthcare_Data_v1[[#This Row],[ Billing Amount ]]/_3___Healthcare_Data_v1[[#This Row],[Days in Hospital]],0)</f>
        <v>896.47486263157884</v>
      </c>
      <c r="R1973" s="1" t="str">
        <f>IF(_3___Healthcare_Data_v1[[#This Row],[Age]]&gt;60,"Senior",IF(_3___Healthcare_Data_v1[[#This Row],[Age]]&gt;35,"Middle","Young"))</f>
        <v>Senior</v>
      </c>
    </row>
    <row r="1974" spans="1:18" x14ac:dyDescent="0.3">
      <c r="A1974" s="1" t="s">
        <v>5771</v>
      </c>
      <c r="B1974" s="1" t="s">
        <v>26689</v>
      </c>
      <c r="C1974" s="1" t="s">
        <v>26</v>
      </c>
      <c r="D1974" s="1" t="s">
        <v>27</v>
      </c>
      <c r="E1974" s="1" t="s">
        <v>26620</v>
      </c>
      <c r="F1974" s="2">
        <v>43798</v>
      </c>
      <c r="G1974" s="1" t="s">
        <v>5772</v>
      </c>
      <c r="H1974" s="1" t="s">
        <v>5773</v>
      </c>
      <c r="I1974" s="1" t="s">
        <v>56</v>
      </c>
      <c r="J1974" s="3" t="s">
        <v>28650</v>
      </c>
      <c r="K1974">
        <v>453</v>
      </c>
      <c r="L1974" s="1" t="s">
        <v>38</v>
      </c>
      <c r="M1974" s="2">
        <v>43803</v>
      </c>
      <c r="N1974" s="1" t="s">
        <v>84</v>
      </c>
      <c r="O1974" s="1" t="s">
        <v>32</v>
      </c>
      <c r="P1974" s="1">
        <f>_3___Healthcare_Data_v1[[#This Row],[Discharge Date]]-_3___Healthcare_Data_v1[[#This Row],[Date of Admission]]</f>
        <v>5</v>
      </c>
      <c r="Q1974" s="1">
        <f>IFERROR(_3___Healthcare_Data_v1[[#This Row],[ Billing Amount ]]/_3___Healthcare_Data_v1[[#This Row],[Days in Hospital]],0)</f>
        <v>1076.4535136</v>
      </c>
      <c r="R1974" s="1" t="str">
        <f>IF(_3___Healthcare_Data_v1[[#This Row],[Age]]&gt;60,"Senior",IF(_3___Healthcare_Data_v1[[#This Row],[Age]]&gt;35,"Middle","Young"))</f>
        <v>Senior</v>
      </c>
    </row>
    <row r="1975" spans="1:18" x14ac:dyDescent="0.3">
      <c r="A1975" s="1" t="s">
        <v>5774</v>
      </c>
      <c r="B1975" s="1" t="s">
        <v>26677</v>
      </c>
      <c r="C1975" s="1" t="s">
        <v>26</v>
      </c>
      <c r="D1975" s="1" t="s">
        <v>49</v>
      </c>
      <c r="E1975" s="1" t="s">
        <v>69</v>
      </c>
      <c r="F1975" s="2">
        <v>44600</v>
      </c>
      <c r="G1975" s="1" t="s">
        <v>5775</v>
      </c>
      <c r="H1975" s="1" t="s">
        <v>5776</v>
      </c>
      <c r="I1975" s="1" t="s">
        <v>56</v>
      </c>
      <c r="J1975" s="3" t="s">
        <v>28651</v>
      </c>
      <c r="K1975">
        <v>191</v>
      </c>
      <c r="L1975" s="1" t="s">
        <v>22</v>
      </c>
      <c r="M1975" s="2">
        <v>44603</v>
      </c>
      <c r="N1975" s="1" t="s">
        <v>43</v>
      </c>
      <c r="O1975" s="1" t="s">
        <v>32</v>
      </c>
      <c r="P1975" s="1">
        <f>_3___Healthcare_Data_v1[[#This Row],[Discharge Date]]-_3___Healthcare_Data_v1[[#This Row],[Date of Admission]]</f>
        <v>3</v>
      </c>
      <c r="Q1975" s="1">
        <f>IFERROR(_3___Healthcare_Data_v1[[#This Row],[ Billing Amount ]]/_3___Healthcare_Data_v1[[#This Row],[Days in Hospital]],0)</f>
        <v>19162.535749999999</v>
      </c>
      <c r="R1975" s="1" t="str">
        <f>IF(_3___Healthcare_Data_v1[[#This Row],[Age]]&gt;60,"Senior",IF(_3___Healthcare_Data_v1[[#This Row],[Age]]&gt;35,"Middle","Young"))</f>
        <v>Senior</v>
      </c>
    </row>
    <row r="1976" spans="1:18" x14ac:dyDescent="0.3">
      <c r="A1976" s="1" t="s">
        <v>5777</v>
      </c>
      <c r="B1976" s="1" t="s">
        <v>26714</v>
      </c>
      <c r="C1976" s="1" t="s">
        <v>26</v>
      </c>
      <c r="D1976" s="1" t="s">
        <v>229</v>
      </c>
      <c r="E1976" s="1" t="s">
        <v>26620</v>
      </c>
      <c r="F1976" s="2">
        <v>43800</v>
      </c>
      <c r="G1976" s="1" t="s">
        <v>5778</v>
      </c>
      <c r="H1976" s="1" t="s">
        <v>5779</v>
      </c>
      <c r="I1976" s="1" t="s">
        <v>52</v>
      </c>
      <c r="J1976" s="3" t="s">
        <v>28652</v>
      </c>
      <c r="K1976">
        <v>141</v>
      </c>
      <c r="L1976" s="1" t="s">
        <v>42</v>
      </c>
      <c r="M1976" s="2">
        <v>43818</v>
      </c>
      <c r="N1976" s="1" t="s">
        <v>84</v>
      </c>
      <c r="O1976" s="1" t="s">
        <v>44</v>
      </c>
      <c r="P1976" s="1">
        <f>_3___Healthcare_Data_v1[[#This Row],[Discharge Date]]-_3___Healthcare_Data_v1[[#This Row],[Date of Admission]]</f>
        <v>18</v>
      </c>
      <c r="Q1976" s="1">
        <f>IFERROR(_3___Healthcare_Data_v1[[#This Row],[ Billing Amount ]]/_3___Healthcare_Data_v1[[#This Row],[Days in Hospital]],0)</f>
        <v>102.44675811111111</v>
      </c>
      <c r="R1976" s="1" t="str">
        <f>IF(_3___Healthcare_Data_v1[[#This Row],[Age]]&gt;60,"Senior",IF(_3___Healthcare_Data_v1[[#This Row],[Age]]&gt;35,"Middle","Young"))</f>
        <v>Senior</v>
      </c>
    </row>
    <row r="1977" spans="1:18" x14ac:dyDescent="0.3">
      <c r="A1977" s="1" t="s">
        <v>5780</v>
      </c>
      <c r="B1977" s="1" t="s">
        <v>26700</v>
      </c>
      <c r="C1977" s="1" t="s">
        <v>16</v>
      </c>
      <c r="D1977" s="1" t="s">
        <v>229</v>
      </c>
      <c r="E1977" s="1" t="s">
        <v>69</v>
      </c>
      <c r="F1977" s="2">
        <v>44486</v>
      </c>
      <c r="G1977" s="1" t="s">
        <v>5781</v>
      </c>
      <c r="H1977" s="1" t="s">
        <v>5782</v>
      </c>
      <c r="I1977" s="1" t="s">
        <v>60</v>
      </c>
      <c r="J1977" s="3" t="s">
        <v>28653</v>
      </c>
      <c r="K1977">
        <v>259</v>
      </c>
      <c r="L1977" s="1" t="s">
        <v>22</v>
      </c>
      <c r="M1977" s="2">
        <v>44500</v>
      </c>
      <c r="N1977" s="1" t="s">
        <v>84</v>
      </c>
      <c r="O1977" s="1" t="s">
        <v>24</v>
      </c>
      <c r="P1977" s="1">
        <f>_3___Healthcare_Data_v1[[#This Row],[Discharge Date]]-_3___Healthcare_Data_v1[[#This Row],[Date of Admission]]</f>
        <v>14</v>
      </c>
      <c r="Q1977" s="1">
        <f>IFERROR(_3___Healthcare_Data_v1[[#This Row],[ Billing Amount ]]/_3___Healthcare_Data_v1[[#This Row],[Days in Hospital]],0)</f>
        <v>4773.6949450000002</v>
      </c>
      <c r="R1977" s="1" t="str">
        <f>IF(_3___Healthcare_Data_v1[[#This Row],[Age]]&gt;60,"Senior",IF(_3___Healthcare_Data_v1[[#This Row],[Age]]&gt;35,"Middle","Young"))</f>
        <v>Senior</v>
      </c>
    </row>
    <row r="1978" spans="1:18" x14ac:dyDescent="0.3">
      <c r="A1978" s="1" t="s">
        <v>3873</v>
      </c>
      <c r="B1978" s="1" t="s">
        <v>26687</v>
      </c>
      <c r="C1978" s="1" t="s">
        <v>16</v>
      </c>
      <c r="D1978" s="1" t="s">
        <v>49</v>
      </c>
      <c r="E1978" s="1" t="s">
        <v>26620</v>
      </c>
      <c r="F1978" s="2">
        <v>44355</v>
      </c>
      <c r="G1978" s="1" t="s">
        <v>5783</v>
      </c>
      <c r="H1978" s="1" t="s">
        <v>5784</v>
      </c>
      <c r="I1978" s="1" t="s">
        <v>52</v>
      </c>
      <c r="J1978" s="3" t="s">
        <v>28654</v>
      </c>
      <c r="K1978">
        <v>496</v>
      </c>
      <c r="L1978" s="1" t="s">
        <v>22</v>
      </c>
      <c r="M1978" s="2">
        <v>44373</v>
      </c>
      <c r="N1978" s="1" t="s">
        <v>31</v>
      </c>
      <c r="O1978" s="1" t="s">
        <v>32</v>
      </c>
      <c r="P1978" s="1">
        <f>_3___Healthcare_Data_v1[[#This Row],[Discharge Date]]-_3___Healthcare_Data_v1[[#This Row],[Date of Admission]]</f>
        <v>18</v>
      </c>
      <c r="Q1978" s="1">
        <f>IFERROR(_3___Healthcare_Data_v1[[#This Row],[ Billing Amount ]]/_3___Healthcare_Data_v1[[#This Row],[Days in Hospital]],0)</f>
        <v>1431.0923250000001</v>
      </c>
      <c r="R1978" s="1" t="str">
        <f>IF(_3___Healthcare_Data_v1[[#This Row],[Age]]&gt;60,"Senior",IF(_3___Healthcare_Data_v1[[#This Row],[Age]]&gt;35,"Middle","Young"))</f>
        <v>Senior</v>
      </c>
    </row>
    <row r="1979" spans="1:18" x14ac:dyDescent="0.3">
      <c r="A1979" s="1" t="s">
        <v>5785</v>
      </c>
      <c r="B1979" s="1" t="s">
        <v>26714</v>
      </c>
      <c r="C1979" s="1" t="s">
        <v>26</v>
      </c>
      <c r="D1979" s="1" t="s">
        <v>34</v>
      </c>
      <c r="E1979" s="1" t="s">
        <v>26620</v>
      </c>
      <c r="F1979" s="2">
        <v>44970</v>
      </c>
      <c r="G1979" s="1" t="s">
        <v>5786</v>
      </c>
      <c r="H1979" s="1" t="s">
        <v>5787</v>
      </c>
      <c r="I1979" s="1" t="s">
        <v>56</v>
      </c>
      <c r="J1979" s="3" t="s">
        <v>28655</v>
      </c>
      <c r="K1979">
        <v>393</v>
      </c>
      <c r="L1979" s="1" t="s">
        <v>42</v>
      </c>
      <c r="M1979" s="2">
        <v>44975</v>
      </c>
      <c r="N1979" s="1" t="s">
        <v>31</v>
      </c>
      <c r="O1979" s="1" t="s">
        <v>24</v>
      </c>
      <c r="P1979" s="1">
        <f>_3___Healthcare_Data_v1[[#This Row],[Discharge Date]]-_3___Healthcare_Data_v1[[#This Row],[Date of Admission]]</f>
        <v>5</v>
      </c>
      <c r="Q1979" s="1">
        <f>IFERROR(_3___Healthcare_Data_v1[[#This Row],[ Billing Amount ]]/_3___Healthcare_Data_v1[[#This Row],[Days in Hospital]],0)</f>
        <v>6714.6354799999999</v>
      </c>
      <c r="R1979" s="1" t="str">
        <f>IF(_3___Healthcare_Data_v1[[#This Row],[Age]]&gt;60,"Senior",IF(_3___Healthcare_Data_v1[[#This Row],[Age]]&gt;35,"Middle","Young"))</f>
        <v>Senior</v>
      </c>
    </row>
    <row r="1980" spans="1:18" x14ac:dyDescent="0.3">
      <c r="A1980" s="1" t="s">
        <v>5788</v>
      </c>
      <c r="B1980" s="1" t="s">
        <v>26822</v>
      </c>
      <c r="C1980" s="1" t="s">
        <v>26</v>
      </c>
      <c r="D1980" s="1" t="s">
        <v>34</v>
      </c>
      <c r="E1980" s="1" t="s">
        <v>26620</v>
      </c>
      <c r="F1980" s="2">
        <v>44679</v>
      </c>
      <c r="G1980" s="1" t="s">
        <v>5789</v>
      </c>
      <c r="H1980" s="1" t="s">
        <v>5790</v>
      </c>
      <c r="I1980" s="1" t="s">
        <v>60</v>
      </c>
      <c r="J1980" s="3" t="s">
        <v>28656</v>
      </c>
      <c r="K1980">
        <v>162</v>
      </c>
      <c r="L1980" s="1" t="s">
        <v>22</v>
      </c>
      <c r="M1980" s="2">
        <v>44700</v>
      </c>
      <c r="N1980" s="1" t="s">
        <v>31</v>
      </c>
      <c r="O1980" s="1" t="s">
        <v>24</v>
      </c>
      <c r="P1980" s="1">
        <f>_3___Healthcare_Data_v1[[#This Row],[Discharge Date]]-_3___Healthcare_Data_v1[[#This Row],[Date of Admission]]</f>
        <v>21</v>
      </c>
      <c r="Q1980" s="1">
        <f>IFERROR(_3___Healthcare_Data_v1[[#This Row],[ Billing Amount ]]/_3___Healthcare_Data_v1[[#This Row],[Days in Hospital]],0)</f>
        <v>1185.0062461904763</v>
      </c>
      <c r="R1980" s="1" t="str">
        <f>IF(_3___Healthcare_Data_v1[[#This Row],[Age]]&gt;60,"Senior",IF(_3___Healthcare_Data_v1[[#This Row],[Age]]&gt;35,"Middle","Young"))</f>
        <v>Senior</v>
      </c>
    </row>
    <row r="1981" spans="1:18" x14ac:dyDescent="0.3">
      <c r="A1981" s="1" t="s">
        <v>4143</v>
      </c>
      <c r="B1981" s="1" t="s">
        <v>26725</v>
      </c>
      <c r="C1981" s="1" t="s">
        <v>16</v>
      </c>
      <c r="D1981" s="1" t="s">
        <v>34</v>
      </c>
      <c r="E1981" s="1" t="s">
        <v>26615</v>
      </c>
      <c r="F1981" s="2">
        <v>44767</v>
      </c>
      <c r="G1981" s="1" t="s">
        <v>5791</v>
      </c>
      <c r="H1981" s="1" t="s">
        <v>5792</v>
      </c>
      <c r="I1981" s="1" t="s">
        <v>26607</v>
      </c>
      <c r="J1981" s="3" t="s">
        <v>28657</v>
      </c>
      <c r="K1981">
        <v>284</v>
      </c>
      <c r="L1981" s="1" t="s">
        <v>42</v>
      </c>
      <c r="M1981" s="2">
        <v>44787</v>
      </c>
      <c r="N1981" s="1" t="s">
        <v>84</v>
      </c>
      <c r="O1981" s="1" t="s">
        <v>32</v>
      </c>
      <c r="P1981" s="1">
        <f>_3___Healthcare_Data_v1[[#This Row],[Discharge Date]]-_3___Healthcare_Data_v1[[#This Row],[Date of Admission]]</f>
        <v>20</v>
      </c>
      <c r="Q1981" s="1">
        <f>IFERROR(_3___Healthcare_Data_v1[[#This Row],[ Billing Amount ]]/_3___Healthcare_Data_v1[[#This Row],[Days in Hospital]],0)</f>
        <v>1290.8060815000001</v>
      </c>
      <c r="R1981" s="1" t="str">
        <f>IF(_3___Healthcare_Data_v1[[#This Row],[Age]]&gt;60,"Senior",IF(_3___Healthcare_Data_v1[[#This Row],[Age]]&gt;35,"Middle","Young"))</f>
        <v>Senior</v>
      </c>
    </row>
    <row r="1982" spans="1:18" x14ac:dyDescent="0.3">
      <c r="A1982" s="1" t="s">
        <v>5793</v>
      </c>
      <c r="B1982" s="1" t="s">
        <v>26638</v>
      </c>
      <c r="C1982" s="1" t="s">
        <v>26</v>
      </c>
      <c r="D1982" s="1" t="s">
        <v>89</v>
      </c>
      <c r="E1982" s="1" t="s">
        <v>26620</v>
      </c>
      <c r="F1982" s="2">
        <v>44517</v>
      </c>
      <c r="G1982" s="1" t="s">
        <v>5794</v>
      </c>
      <c r="H1982" s="1" t="s">
        <v>5795</v>
      </c>
      <c r="I1982" s="1" t="s">
        <v>26607</v>
      </c>
      <c r="J1982" s="3" t="s">
        <v>28658</v>
      </c>
      <c r="K1982">
        <v>337</v>
      </c>
      <c r="L1982" s="1" t="s">
        <v>22</v>
      </c>
      <c r="M1982" s="2">
        <v>44520</v>
      </c>
      <c r="N1982" s="1" t="s">
        <v>23</v>
      </c>
      <c r="O1982" s="1" t="s">
        <v>44</v>
      </c>
      <c r="P1982" s="1">
        <f>_3___Healthcare_Data_v1[[#This Row],[Discharge Date]]-_3___Healthcare_Data_v1[[#This Row],[Date of Admission]]</f>
        <v>3</v>
      </c>
      <c r="Q1982" s="1">
        <f>IFERROR(_3___Healthcare_Data_v1[[#This Row],[ Billing Amount ]]/_3___Healthcare_Data_v1[[#This Row],[Days in Hospital]],0)</f>
        <v>5154.3658333333333</v>
      </c>
      <c r="R1982" s="1" t="str">
        <f>IF(_3___Healthcare_Data_v1[[#This Row],[Age]]&gt;60,"Senior",IF(_3___Healthcare_Data_v1[[#This Row],[Age]]&gt;35,"Middle","Young"))</f>
        <v>Senior</v>
      </c>
    </row>
    <row r="1983" spans="1:18" x14ac:dyDescent="0.3">
      <c r="A1983" s="1" t="s">
        <v>5796</v>
      </c>
      <c r="B1983" s="1" t="s">
        <v>26657</v>
      </c>
      <c r="C1983" s="1" t="s">
        <v>16</v>
      </c>
      <c r="D1983" s="1" t="s">
        <v>17</v>
      </c>
      <c r="E1983" s="1" t="s">
        <v>28</v>
      </c>
      <c r="F1983" s="2">
        <v>44200</v>
      </c>
      <c r="G1983" s="1" t="s">
        <v>5797</v>
      </c>
      <c r="H1983" s="1" t="s">
        <v>5798</v>
      </c>
      <c r="I1983" s="1" t="s">
        <v>26607</v>
      </c>
      <c r="J1983" s="3" t="s">
        <v>28659</v>
      </c>
      <c r="K1983">
        <v>160</v>
      </c>
      <c r="L1983" s="1" t="s">
        <v>22</v>
      </c>
      <c r="M1983" s="2">
        <v>44210</v>
      </c>
      <c r="N1983" s="1" t="s">
        <v>43</v>
      </c>
      <c r="O1983" s="1" t="s">
        <v>44</v>
      </c>
      <c r="P1983" s="1">
        <f>_3___Healthcare_Data_v1[[#This Row],[Discharge Date]]-_3___Healthcare_Data_v1[[#This Row],[Date of Admission]]</f>
        <v>10</v>
      </c>
      <c r="Q1983" s="1">
        <f>IFERROR(_3___Healthcare_Data_v1[[#This Row],[ Billing Amount ]]/_3___Healthcare_Data_v1[[#This Row],[Days in Hospital]],0)</f>
        <v>1474.6754109999999</v>
      </c>
      <c r="R1983" s="1" t="str">
        <f>IF(_3___Healthcare_Data_v1[[#This Row],[Age]]&gt;60,"Senior",IF(_3___Healthcare_Data_v1[[#This Row],[Age]]&gt;35,"Middle","Young"))</f>
        <v>Senior</v>
      </c>
    </row>
    <row r="1984" spans="1:18" x14ac:dyDescent="0.3">
      <c r="A1984" s="1" t="s">
        <v>5799</v>
      </c>
      <c r="B1984" s="1" t="s">
        <v>26659</v>
      </c>
      <c r="C1984" s="1" t="s">
        <v>26</v>
      </c>
      <c r="D1984" s="1" t="s">
        <v>229</v>
      </c>
      <c r="E1984" s="1" t="s">
        <v>26615</v>
      </c>
      <c r="F1984" s="2">
        <v>44216</v>
      </c>
      <c r="G1984" s="1" t="s">
        <v>5800</v>
      </c>
      <c r="H1984" s="1" t="s">
        <v>5801</v>
      </c>
      <c r="I1984" s="1" t="s">
        <v>52</v>
      </c>
      <c r="J1984" s="3" t="s">
        <v>28660</v>
      </c>
      <c r="K1984">
        <v>240</v>
      </c>
      <c r="L1984" s="1" t="s">
        <v>42</v>
      </c>
      <c r="M1984" s="2">
        <v>44244</v>
      </c>
      <c r="N1984" s="1" t="s">
        <v>43</v>
      </c>
      <c r="O1984" s="1" t="s">
        <v>44</v>
      </c>
      <c r="P1984" s="1">
        <f>_3___Healthcare_Data_v1[[#This Row],[Discharge Date]]-_3___Healthcare_Data_v1[[#This Row],[Date of Admission]]</f>
        <v>28</v>
      </c>
      <c r="Q1984" s="1">
        <f>IFERROR(_3___Healthcare_Data_v1[[#This Row],[ Billing Amount ]]/_3___Healthcare_Data_v1[[#This Row],[Days in Hospital]],0)</f>
        <v>259.96921403571429</v>
      </c>
      <c r="R1984" s="1" t="str">
        <f>IF(_3___Healthcare_Data_v1[[#This Row],[Age]]&gt;60,"Senior",IF(_3___Healthcare_Data_v1[[#This Row],[Age]]&gt;35,"Middle","Young"))</f>
        <v>Senior</v>
      </c>
    </row>
    <row r="1985" spans="1:18" x14ac:dyDescent="0.3">
      <c r="A1985" s="1" t="s">
        <v>5802</v>
      </c>
      <c r="B1985" s="1" t="s">
        <v>26672</v>
      </c>
      <c r="C1985" s="1" t="s">
        <v>16</v>
      </c>
      <c r="D1985" s="1" t="s">
        <v>27</v>
      </c>
      <c r="E1985" s="1" t="s">
        <v>28</v>
      </c>
      <c r="F1985" s="2">
        <v>44501</v>
      </c>
      <c r="G1985" s="1" t="s">
        <v>5803</v>
      </c>
      <c r="H1985" s="1" t="s">
        <v>5804</v>
      </c>
      <c r="I1985" s="1" t="s">
        <v>52</v>
      </c>
      <c r="J1985" s="3" t="s">
        <v>28661</v>
      </c>
      <c r="K1985">
        <v>173</v>
      </c>
      <c r="L1985" s="1" t="s">
        <v>42</v>
      </c>
      <c r="M1985" s="2">
        <v>44522</v>
      </c>
      <c r="N1985" s="1" t="s">
        <v>48</v>
      </c>
      <c r="O1985" s="1" t="s">
        <v>32</v>
      </c>
      <c r="P1985" s="1">
        <f>_3___Healthcare_Data_v1[[#This Row],[Discharge Date]]-_3___Healthcare_Data_v1[[#This Row],[Date of Admission]]</f>
        <v>21</v>
      </c>
      <c r="Q1985" s="1">
        <f>IFERROR(_3___Healthcare_Data_v1[[#This Row],[ Billing Amount ]]/_3___Healthcare_Data_v1[[#This Row],[Days in Hospital]],0)</f>
        <v>1184.8533766666667</v>
      </c>
      <c r="R1985" s="1" t="str">
        <f>IF(_3___Healthcare_Data_v1[[#This Row],[Age]]&gt;60,"Senior",IF(_3___Healthcare_Data_v1[[#This Row],[Age]]&gt;35,"Middle","Young"))</f>
        <v>Senior</v>
      </c>
    </row>
    <row r="1986" spans="1:18" x14ac:dyDescent="0.3">
      <c r="A1986" s="1" t="s">
        <v>5805</v>
      </c>
      <c r="B1986" s="1" t="s">
        <v>26638</v>
      </c>
      <c r="C1986" s="1" t="s">
        <v>26</v>
      </c>
      <c r="D1986" s="1" t="s">
        <v>49</v>
      </c>
      <c r="E1986" s="1" t="s">
        <v>18</v>
      </c>
      <c r="F1986" s="2">
        <v>43461</v>
      </c>
      <c r="G1986" s="1" t="s">
        <v>5806</v>
      </c>
      <c r="H1986" s="1" t="s">
        <v>5807</v>
      </c>
      <c r="I1986" s="1" t="s">
        <v>26607</v>
      </c>
      <c r="J1986" s="3" t="s">
        <v>28662</v>
      </c>
      <c r="K1986">
        <v>418</v>
      </c>
      <c r="L1986" s="1" t="s">
        <v>42</v>
      </c>
      <c r="M1986" s="2">
        <v>43475</v>
      </c>
      <c r="N1986" s="1" t="s">
        <v>43</v>
      </c>
      <c r="O1986" s="1" t="s">
        <v>32</v>
      </c>
      <c r="P1986" s="1">
        <f>_3___Healthcare_Data_v1[[#This Row],[Discharge Date]]-_3___Healthcare_Data_v1[[#This Row],[Date of Admission]]</f>
        <v>14</v>
      </c>
      <c r="Q1986" s="1">
        <f>IFERROR(_3___Healthcare_Data_v1[[#This Row],[ Billing Amount ]]/_3___Healthcare_Data_v1[[#This Row],[Days in Hospital]],0)</f>
        <v>372.15624521428572</v>
      </c>
      <c r="R1986" s="1" t="str">
        <f>IF(_3___Healthcare_Data_v1[[#This Row],[Age]]&gt;60,"Senior",IF(_3___Healthcare_Data_v1[[#This Row],[Age]]&gt;35,"Middle","Young"))</f>
        <v>Senior</v>
      </c>
    </row>
    <row r="1987" spans="1:18" x14ac:dyDescent="0.3">
      <c r="A1987" s="1" t="s">
        <v>5808</v>
      </c>
      <c r="B1987" s="1" t="s">
        <v>26737</v>
      </c>
      <c r="C1987" s="1" t="s">
        <v>26</v>
      </c>
      <c r="D1987" s="1" t="s">
        <v>62</v>
      </c>
      <c r="E1987" s="1" t="s">
        <v>26620</v>
      </c>
      <c r="F1987" s="2">
        <v>44078</v>
      </c>
      <c r="G1987" s="1" t="s">
        <v>5809</v>
      </c>
      <c r="H1987" s="1" t="s">
        <v>5810</v>
      </c>
      <c r="I1987" s="1" t="s">
        <v>60</v>
      </c>
      <c r="J1987" s="3" t="s">
        <v>28663</v>
      </c>
      <c r="K1987">
        <v>249</v>
      </c>
      <c r="L1987" s="1" t="s">
        <v>22</v>
      </c>
      <c r="M1987" s="2">
        <v>44089</v>
      </c>
      <c r="N1987" s="1" t="s">
        <v>43</v>
      </c>
      <c r="O1987" s="1" t="s">
        <v>24</v>
      </c>
      <c r="P1987" s="1">
        <f>_3___Healthcare_Data_v1[[#This Row],[Discharge Date]]-_3___Healthcare_Data_v1[[#This Row],[Date of Admission]]</f>
        <v>11</v>
      </c>
      <c r="Q1987" s="1">
        <f>IFERROR(_3___Healthcare_Data_v1[[#This Row],[ Billing Amount ]]/_3___Healthcare_Data_v1[[#This Row],[Days in Hospital]],0)</f>
        <v>2094.2254127272727</v>
      </c>
      <c r="R1987" s="1" t="str">
        <f>IF(_3___Healthcare_Data_v1[[#This Row],[Age]]&gt;60,"Senior",IF(_3___Healthcare_Data_v1[[#This Row],[Age]]&gt;35,"Middle","Young"))</f>
        <v>Senior</v>
      </c>
    </row>
    <row r="1988" spans="1:18" x14ac:dyDescent="0.3">
      <c r="A1988" s="1" t="s">
        <v>5811</v>
      </c>
      <c r="B1988" s="1" t="s">
        <v>26612</v>
      </c>
      <c r="C1988" s="1" t="s">
        <v>26</v>
      </c>
      <c r="D1988" s="1" t="s">
        <v>34</v>
      </c>
      <c r="E1988" s="1" t="s">
        <v>26620</v>
      </c>
      <c r="F1988" s="2">
        <v>43403</v>
      </c>
      <c r="G1988" s="1" t="s">
        <v>5812</v>
      </c>
      <c r="H1988" s="1" t="s">
        <v>5813</v>
      </c>
      <c r="I1988" s="1" t="s">
        <v>56</v>
      </c>
      <c r="J1988" s="3" t="s">
        <v>28664</v>
      </c>
      <c r="K1988">
        <v>378</v>
      </c>
      <c r="L1988" s="1" t="s">
        <v>22</v>
      </c>
      <c r="M1988" s="2">
        <v>43407</v>
      </c>
      <c r="N1988" s="1" t="s">
        <v>43</v>
      </c>
      <c r="O1988" s="1" t="s">
        <v>24</v>
      </c>
      <c r="P1988" s="1">
        <f>_3___Healthcare_Data_v1[[#This Row],[Discharge Date]]-_3___Healthcare_Data_v1[[#This Row],[Date of Admission]]</f>
        <v>4</v>
      </c>
      <c r="Q1988" s="1">
        <f>IFERROR(_3___Healthcare_Data_v1[[#This Row],[ Billing Amount ]]/_3___Healthcare_Data_v1[[#This Row],[Days in Hospital]],0)</f>
        <v>8105.3688874999998</v>
      </c>
      <c r="R1988" s="1" t="str">
        <f>IF(_3___Healthcare_Data_v1[[#This Row],[Age]]&gt;60,"Senior",IF(_3___Healthcare_Data_v1[[#This Row],[Age]]&gt;35,"Middle","Young"))</f>
        <v>Senior</v>
      </c>
    </row>
    <row r="1989" spans="1:18" x14ac:dyDescent="0.3">
      <c r="A1989" s="1" t="s">
        <v>5814</v>
      </c>
      <c r="B1989" s="1" t="s">
        <v>26723</v>
      </c>
      <c r="C1989" s="1" t="s">
        <v>16</v>
      </c>
      <c r="D1989" s="1" t="s">
        <v>114</v>
      </c>
      <c r="E1989" s="1" t="s">
        <v>18</v>
      </c>
      <c r="F1989" s="2">
        <v>43578</v>
      </c>
      <c r="G1989" s="1" t="s">
        <v>5815</v>
      </c>
      <c r="H1989" s="1" t="s">
        <v>5816</v>
      </c>
      <c r="I1989" s="1" t="s">
        <v>21</v>
      </c>
      <c r="J1989" s="3" t="s">
        <v>28665</v>
      </c>
      <c r="K1989">
        <v>220</v>
      </c>
      <c r="L1989" s="1" t="s">
        <v>42</v>
      </c>
      <c r="M1989" s="2">
        <v>43581</v>
      </c>
      <c r="N1989" s="1" t="s">
        <v>48</v>
      </c>
      <c r="O1989" s="1" t="s">
        <v>44</v>
      </c>
      <c r="P1989" s="1">
        <f>_3___Healthcare_Data_v1[[#This Row],[Discharge Date]]-_3___Healthcare_Data_v1[[#This Row],[Date of Admission]]</f>
        <v>3</v>
      </c>
      <c r="Q1989" s="1">
        <f>IFERROR(_3___Healthcare_Data_v1[[#This Row],[ Billing Amount ]]/_3___Healthcare_Data_v1[[#This Row],[Days in Hospital]],0)</f>
        <v>13892.22898</v>
      </c>
      <c r="R1989" s="1" t="str">
        <f>IF(_3___Healthcare_Data_v1[[#This Row],[Age]]&gt;60,"Senior",IF(_3___Healthcare_Data_v1[[#This Row],[Age]]&gt;35,"Middle","Young"))</f>
        <v>Senior</v>
      </c>
    </row>
    <row r="1990" spans="1:18" x14ac:dyDescent="0.3">
      <c r="A1990" s="1" t="s">
        <v>5269</v>
      </c>
      <c r="B1990" s="1" t="s">
        <v>26606</v>
      </c>
      <c r="C1990" s="1" t="s">
        <v>26</v>
      </c>
      <c r="D1990" s="1" t="s">
        <v>89</v>
      </c>
      <c r="E1990" s="1" t="s">
        <v>26620</v>
      </c>
      <c r="F1990" s="2">
        <v>43586</v>
      </c>
      <c r="G1990" s="1" t="s">
        <v>5817</v>
      </c>
      <c r="H1990" s="1" t="s">
        <v>5818</v>
      </c>
      <c r="I1990" s="1" t="s">
        <v>26607</v>
      </c>
      <c r="J1990" s="3" t="s">
        <v>28666</v>
      </c>
      <c r="K1990">
        <v>401</v>
      </c>
      <c r="L1990" s="1" t="s">
        <v>22</v>
      </c>
      <c r="M1990" s="2">
        <v>43598</v>
      </c>
      <c r="N1990" s="1" t="s">
        <v>43</v>
      </c>
      <c r="O1990" s="1" t="s">
        <v>32</v>
      </c>
      <c r="P1990" s="1">
        <f>_3___Healthcare_Data_v1[[#This Row],[Discharge Date]]-_3___Healthcare_Data_v1[[#This Row],[Date of Admission]]</f>
        <v>12</v>
      </c>
      <c r="Q1990" s="1">
        <f>IFERROR(_3___Healthcare_Data_v1[[#This Row],[ Billing Amount ]]/_3___Healthcare_Data_v1[[#This Row],[Days in Hospital]],0)</f>
        <v>1019.1892675</v>
      </c>
      <c r="R1990" s="1" t="str">
        <f>IF(_3___Healthcare_Data_v1[[#This Row],[Age]]&gt;60,"Senior",IF(_3___Healthcare_Data_v1[[#This Row],[Age]]&gt;35,"Middle","Young"))</f>
        <v>Senior</v>
      </c>
    </row>
    <row r="1991" spans="1:18" x14ac:dyDescent="0.3">
      <c r="A1991" s="1" t="s">
        <v>5819</v>
      </c>
      <c r="B1991" s="1" t="s">
        <v>26745</v>
      </c>
      <c r="C1991" s="1" t="s">
        <v>26</v>
      </c>
      <c r="D1991" s="1" t="s">
        <v>49</v>
      </c>
      <c r="E1991" s="1" t="s">
        <v>69</v>
      </c>
      <c r="F1991" s="2">
        <v>44827</v>
      </c>
      <c r="G1991" s="1" t="s">
        <v>5820</v>
      </c>
      <c r="H1991" s="1" t="s">
        <v>5821</v>
      </c>
      <c r="I1991" s="1" t="s">
        <v>21</v>
      </c>
      <c r="J1991" s="3" t="s">
        <v>28667</v>
      </c>
      <c r="K1991">
        <v>176</v>
      </c>
      <c r="L1991" s="1" t="s">
        <v>42</v>
      </c>
      <c r="M1991" s="2">
        <v>44852</v>
      </c>
      <c r="N1991" s="1" t="s">
        <v>43</v>
      </c>
      <c r="O1991" s="1" t="s">
        <v>24</v>
      </c>
      <c r="P1991" s="1">
        <f>_3___Healthcare_Data_v1[[#This Row],[Discharge Date]]-_3___Healthcare_Data_v1[[#This Row],[Date of Admission]]</f>
        <v>25</v>
      </c>
      <c r="Q1991" s="1">
        <f>IFERROR(_3___Healthcare_Data_v1[[#This Row],[ Billing Amount ]]/_3___Healthcare_Data_v1[[#This Row],[Days in Hospital]],0)</f>
        <v>320.04103079999999</v>
      </c>
      <c r="R1991" s="1" t="str">
        <f>IF(_3___Healthcare_Data_v1[[#This Row],[Age]]&gt;60,"Senior",IF(_3___Healthcare_Data_v1[[#This Row],[Age]]&gt;35,"Middle","Young"))</f>
        <v>Senior</v>
      </c>
    </row>
    <row r="1992" spans="1:18" x14ac:dyDescent="0.3">
      <c r="A1992" s="1" t="s">
        <v>5822</v>
      </c>
      <c r="B1992" s="1" t="s">
        <v>26689</v>
      </c>
      <c r="C1992" s="1" t="s">
        <v>16</v>
      </c>
      <c r="D1992" s="1" t="s">
        <v>34</v>
      </c>
      <c r="E1992" s="1" t="s">
        <v>18</v>
      </c>
      <c r="F1992" s="2">
        <v>44941</v>
      </c>
      <c r="G1992" s="1" t="s">
        <v>5823</v>
      </c>
      <c r="H1992" s="1" t="s">
        <v>5824</v>
      </c>
      <c r="I1992" s="1" t="s">
        <v>52</v>
      </c>
      <c r="J1992" s="3" t="s">
        <v>28668</v>
      </c>
      <c r="K1992">
        <v>426</v>
      </c>
      <c r="L1992" s="1" t="s">
        <v>42</v>
      </c>
      <c r="M1992" s="2">
        <v>44955</v>
      </c>
      <c r="N1992" s="1" t="s">
        <v>43</v>
      </c>
      <c r="O1992" s="1" t="s">
        <v>24</v>
      </c>
      <c r="P1992" s="1">
        <f>_3___Healthcare_Data_v1[[#This Row],[Discharge Date]]-_3___Healthcare_Data_v1[[#This Row],[Date of Admission]]</f>
        <v>14</v>
      </c>
      <c r="Q1992" s="1">
        <f>IFERROR(_3___Healthcare_Data_v1[[#This Row],[ Billing Amount ]]/_3___Healthcare_Data_v1[[#This Row],[Days in Hospital]],0)</f>
        <v>4191.4309835714284</v>
      </c>
      <c r="R1992" s="1" t="str">
        <f>IF(_3___Healthcare_Data_v1[[#This Row],[Age]]&gt;60,"Senior",IF(_3___Healthcare_Data_v1[[#This Row],[Age]]&gt;35,"Middle","Young"))</f>
        <v>Senior</v>
      </c>
    </row>
    <row r="1993" spans="1:18" x14ac:dyDescent="0.3">
      <c r="A1993" s="1" t="s">
        <v>5825</v>
      </c>
      <c r="B1993" s="1" t="s">
        <v>26837</v>
      </c>
      <c r="C1993" s="1" t="s">
        <v>26</v>
      </c>
      <c r="D1993" s="1" t="s">
        <v>229</v>
      </c>
      <c r="E1993" s="1" t="s">
        <v>69</v>
      </c>
      <c r="F1993" s="2">
        <v>44788</v>
      </c>
      <c r="G1993" s="1" t="s">
        <v>5826</v>
      </c>
      <c r="H1993" s="1" t="s">
        <v>5827</v>
      </c>
      <c r="I1993" s="1" t="s">
        <v>26607</v>
      </c>
      <c r="J1993" s="3" t="s">
        <v>28669</v>
      </c>
      <c r="K1993">
        <v>324</v>
      </c>
      <c r="L1993" s="1" t="s">
        <v>38</v>
      </c>
      <c r="M1993" s="2">
        <v>44796</v>
      </c>
      <c r="N1993" s="1" t="s">
        <v>23</v>
      </c>
      <c r="O1993" s="1" t="s">
        <v>24</v>
      </c>
      <c r="P1993" s="1">
        <f>_3___Healthcare_Data_v1[[#This Row],[Discharge Date]]-_3___Healthcare_Data_v1[[#This Row],[Date of Admission]]</f>
        <v>8</v>
      </c>
      <c r="Q1993" s="1">
        <f>IFERROR(_3___Healthcare_Data_v1[[#This Row],[ Billing Amount ]]/_3___Healthcare_Data_v1[[#This Row],[Days in Hospital]],0)</f>
        <v>9877.4419312499995</v>
      </c>
      <c r="R1993" s="1" t="str">
        <f>IF(_3___Healthcare_Data_v1[[#This Row],[Age]]&gt;60,"Senior",IF(_3___Healthcare_Data_v1[[#This Row],[Age]]&gt;35,"Middle","Young"))</f>
        <v>Senior</v>
      </c>
    </row>
    <row r="1994" spans="1:18" x14ac:dyDescent="0.3">
      <c r="A1994" s="1" t="s">
        <v>5828</v>
      </c>
      <c r="B1994" s="1" t="s">
        <v>26664</v>
      </c>
      <c r="C1994" s="1" t="s">
        <v>26</v>
      </c>
      <c r="D1994" s="1" t="s">
        <v>89</v>
      </c>
      <c r="E1994" s="1" t="s">
        <v>26620</v>
      </c>
      <c r="F1994" s="2">
        <v>44032</v>
      </c>
      <c r="G1994" s="1" t="s">
        <v>5829</v>
      </c>
      <c r="H1994" s="1" t="s">
        <v>5830</v>
      </c>
      <c r="I1994" s="1" t="s">
        <v>26607</v>
      </c>
      <c r="J1994" s="3" t="s">
        <v>28670</v>
      </c>
      <c r="K1994">
        <v>287</v>
      </c>
      <c r="L1994" s="1" t="s">
        <v>42</v>
      </c>
      <c r="M1994" s="2">
        <v>44041</v>
      </c>
      <c r="N1994" s="1" t="s">
        <v>43</v>
      </c>
      <c r="O1994" s="1" t="s">
        <v>44</v>
      </c>
      <c r="P1994" s="1">
        <f>_3___Healthcare_Data_v1[[#This Row],[Discharge Date]]-_3___Healthcare_Data_v1[[#This Row],[Date of Admission]]</f>
        <v>9</v>
      </c>
      <c r="Q1994" s="1">
        <f>IFERROR(_3___Healthcare_Data_v1[[#This Row],[ Billing Amount ]]/_3___Healthcare_Data_v1[[#This Row],[Days in Hospital]],0)</f>
        <v>3728.1158133333333</v>
      </c>
      <c r="R1994" s="1" t="str">
        <f>IF(_3___Healthcare_Data_v1[[#This Row],[Age]]&gt;60,"Senior",IF(_3___Healthcare_Data_v1[[#This Row],[Age]]&gt;35,"Middle","Young"))</f>
        <v>Senior</v>
      </c>
    </row>
    <row r="1995" spans="1:18" x14ac:dyDescent="0.3">
      <c r="A1995" s="1" t="s">
        <v>5831</v>
      </c>
      <c r="B1995" s="1" t="s">
        <v>26720</v>
      </c>
      <c r="C1995" s="1" t="s">
        <v>16</v>
      </c>
      <c r="D1995" s="1" t="s">
        <v>27</v>
      </c>
      <c r="E1995" s="1" t="s">
        <v>28</v>
      </c>
      <c r="F1995" s="2">
        <v>44429</v>
      </c>
      <c r="G1995" s="1" t="s">
        <v>5832</v>
      </c>
      <c r="H1995" s="1" t="s">
        <v>5833</v>
      </c>
      <c r="I1995" s="1" t="s">
        <v>56</v>
      </c>
      <c r="J1995" s="3" t="s">
        <v>28671</v>
      </c>
      <c r="K1995">
        <v>127</v>
      </c>
      <c r="L1995" s="1" t="s">
        <v>42</v>
      </c>
      <c r="M1995" s="2">
        <v>44432</v>
      </c>
      <c r="N1995" s="1" t="s">
        <v>48</v>
      </c>
      <c r="O1995" s="1" t="s">
        <v>32</v>
      </c>
      <c r="P1995" s="1">
        <f>_3___Healthcare_Data_v1[[#This Row],[Discharge Date]]-_3___Healthcare_Data_v1[[#This Row],[Date of Admission]]</f>
        <v>3</v>
      </c>
      <c r="Q1995" s="1">
        <f>IFERROR(_3___Healthcare_Data_v1[[#This Row],[ Billing Amount ]]/_3___Healthcare_Data_v1[[#This Row],[Days in Hospital]],0)</f>
        <v>4454.8080899999995</v>
      </c>
      <c r="R1995" s="1" t="str">
        <f>IF(_3___Healthcare_Data_v1[[#This Row],[Age]]&gt;60,"Senior",IF(_3___Healthcare_Data_v1[[#This Row],[Age]]&gt;35,"Middle","Young"))</f>
        <v>Senior</v>
      </c>
    </row>
    <row r="1996" spans="1:18" x14ac:dyDescent="0.3">
      <c r="A1996" s="1" t="s">
        <v>5834</v>
      </c>
      <c r="B1996" s="1" t="s">
        <v>26822</v>
      </c>
      <c r="C1996" s="1" t="s">
        <v>26</v>
      </c>
      <c r="D1996" s="1" t="s">
        <v>49</v>
      </c>
      <c r="E1996" s="1" t="s">
        <v>26620</v>
      </c>
      <c r="F1996" s="2">
        <v>43446</v>
      </c>
      <c r="G1996" s="1" t="s">
        <v>5835</v>
      </c>
      <c r="H1996" s="1" t="s">
        <v>5836</v>
      </c>
      <c r="I1996" s="1" t="s">
        <v>21</v>
      </c>
      <c r="J1996" s="3" t="s">
        <v>28672</v>
      </c>
      <c r="K1996">
        <v>381</v>
      </c>
      <c r="L1996" s="1" t="s">
        <v>42</v>
      </c>
      <c r="M1996" s="2">
        <v>43457</v>
      </c>
      <c r="N1996" s="1" t="s">
        <v>48</v>
      </c>
      <c r="O1996" s="1" t="s">
        <v>32</v>
      </c>
      <c r="P1996" s="1">
        <f>_3___Healthcare_Data_v1[[#This Row],[Discharge Date]]-_3___Healthcare_Data_v1[[#This Row],[Date of Admission]]</f>
        <v>11</v>
      </c>
      <c r="Q1996" s="1">
        <f>IFERROR(_3___Healthcare_Data_v1[[#This Row],[ Billing Amount ]]/_3___Healthcare_Data_v1[[#This Row],[Days in Hospital]],0)</f>
        <v>572.69617890909092</v>
      </c>
      <c r="R1996" s="1" t="str">
        <f>IF(_3___Healthcare_Data_v1[[#This Row],[Age]]&gt;60,"Senior",IF(_3___Healthcare_Data_v1[[#This Row],[Age]]&gt;35,"Middle","Young"))</f>
        <v>Senior</v>
      </c>
    </row>
    <row r="1997" spans="1:18" x14ac:dyDescent="0.3">
      <c r="A1997" s="1" t="s">
        <v>5837</v>
      </c>
      <c r="B1997" s="1" t="s">
        <v>26672</v>
      </c>
      <c r="C1997" s="1" t="s">
        <v>16</v>
      </c>
      <c r="D1997" s="1" t="s">
        <v>229</v>
      </c>
      <c r="E1997" s="1" t="s">
        <v>35</v>
      </c>
      <c r="F1997" s="2">
        <v>44696</v>
      </c>
      <c r="G1997" s="1" t="s">
        <v>5838</v>
      </c>
      <c r="H1997" s="1" t="s">
        <v>5839</v>
      </c>
      <c r="I1997" s="1" t="s">
        <v>52</v>
      </c>
      <c r="J1997" s="3" t="s">
        <v>28673</v>
      </c>
      <c r="K1997">
        <v>220</v>
      </c>
      <c r="L1997" s="1" t="s">
        <v>22</v>
      </c>
      <c r="M1997" s="2">
        <v>44717</v>
      </c>
      <c r="N1997" s="1" t="s">
        <v>48</v>
      </c>
      <c r="O1997" s="1" t="s">
        <v>24</v>
      </c>
      <c r="P1997" s="1">
        <f>_3___Healthcare_Data_v1[[#This Row],[Discharge Date]]-_3___Healthcare_Data_v1[[#This Row],[Date of Admission]]</f>
        <v>21</v>
      </c>
      <c r="Q1997" s="1">
        <f>IFERROR(_3___Healthcare_Data_v1[[#This Row],[ Billing Amount ]]/_3___Healthcare_Data_v1[[#This Row],[Days in Hospital]],0)</f>
        <v>284.23096309523811</v>
      </c>
      <c r="R1997" s="1" t="str">
        <f>IF(_3___Healthcare_Data_v1[[#This Row],[Age]]&gt;60,"Senior",IF(_3___Healthcare_Data_v1[[#This Row],[Age]]&gt;35,"Middle","Young"))</f>
        <v>Senior</v>
      </c>
    </row>
    <row r="1998" spans="1:18" x14ac:dyDescent="0.3">
      <c r="A1998" s="1" t="s">
        <v>5840</v>
      </c>
      <c r="B1998" s="1" t="s">
        <v>26712</v>
      </c>
      <c r="C1998" s="1" t="s">
        <v>16</v>
      </c>
      <c r="D1998" s="1" t="s">
        <v>17</v>
      </c>
      <c r="E1998" s="1" t="s">
        <v>26615</v>
      </c>
      <c r="F1998" s="2">
        <v>44437</v>
      </c>
      <c r="G1998" s="1" t="s">
        <v>5841</v>
      </c>
      <c r="H1998" s="1" t="s">
        <v>5842</v>
      </c>
      <c r="I1998" s="1" t="s">
        <v>26607</v>
      </c>
      <c r="J1998" s="3" t="s">
        <v>28674</v>
      </c>
      <c r="K1998">
        <v>184</v>
      </c>
      <c r="L1998" s="1" t="s">
        <v>22</v>
      </c>
      <c r="M1998" s="2">
        <v>44457</v>
      </c>
      <c r="N1998" s="1" t="s">
        <v>43</v>
      </c>
      <c r="O1998" s="1" t="s">
        <v>24</v>
      </c>
      <c r="P1998" s="1">
        <f>_3___Healthcare_Data_v1[[#This Row],[Discharge Date]]-_3___Healthcare_Data_v1[[#This Row],[Date of Admission]]</f>
        <v>20</v>
      </c>
      <c r="Q1998" s="1">
        <f>IFERROR(_3___Healthcare_Data_v1[[#This Row],[ Billing Amount ]]/_3___Healthcare_Data_v1[[#This Row],[Days in Hospital]],0)</f>
        <v>972.7574474999999</v>
      </c>
      <c r="R1998" s="1" t="str">
        <f>IF(_3___Healthcare_Data_v1[[#This Row],[Age]]&gt;60,"Senior",IF(_3___Healthcare_Data_v1[[#This Row],[Age]]&gt;35,"Middle","Young"))</f>
        <v>Senior</v>
      </c>
    </row>
    <row r="1999" spans="1:18" x14ac:dyDescent="0.3">
      <c r="A1999" s="1" t="s">
        <v>5843</v>
      </c>
      <c r="B1999" s="1" t="s">
        <v>26622</v>
      </c>
      <c r="C1999" s="1" t="s">
        <v>16</v>
      </c>
      <c r="D1999" s="1" t="s">
        <v>229</v>
      </c>
      <c r="E1999" s="1" t="s">
        <v>35</v>
      </c>
      <c r="F1999" s="2">
        <v>43693</v>
      </c>
      <c r="G1999" s="1" t="s">
        <v>5844</v>
      </c>
      <c r="H1999" s="1" t="s">
        <v>5845</v>
      </c>
      <c r="I1999" s="1" t="s">
        <v>52</v>
      </c>
      <c r="J1999" s="3" t="s">
        <v>28675</v>
      </c>
      <c r="K1999">
        <v>270</v>
      </c>
      <c r="L1999" s="1" t="s">
        <v>42</v>
      </c>
      <c r="M1999" s="2">
        <v>43712</v>
      </c>
      <c r="N1999" s="1" t="s">
        <v>31</v>
      </c>
      <c r="O1999" s="1" t="s">
        <v>44</v>
      </c>
      <c r="P1999" s="1">
        <f>_3___Healthcare_Data_v1[[#This Row],[Discharge Date]]-_3___Healthcare_Data_v1[[#This Row],[Date of Admission]]</f>
        <v>19</v>
      </c>
      <c r="Q1999" s="1">
        <f>IFERROR(_3___Healthcare_Data_v1[[#This Row],[ Billing Amount ]]/_3___Healthcare_Data_v1[[#This Row],[Days in Hospital]],0)</f>
        <v>480.42095542105267</v>
      </c>
      <c r="R1999" s="1" t="str">
        <f>IF(_3___Healthcare_Data_v1[[#This Row],[Age]]&gt;60,"Senior",IF(_3___Healthcare_Data_v1[[#This Row],[Age]]&gt;35,"Middle","Young"))</f>
        <v>Senior</v>
      </c>
    </row>
    <row r="2000" spans="1:18" x14ac:dyDescent="0.3">
      <c r="A2000" s="1" t="s">
        <v>5846</v>
      </c>
      <c r="B2000" s="1" t="s">
        <v>26845</v>
      </c>
      <c r="C2000" s="1" t="s">
        <v>16</v>
      </c>
      <c r="D2000" s="1" t="s">
        <v>114</v>
      </c>
      <c r="E2000" s="1" t="s">
        <v>26620</v>
      </c>
      <c r="F2000" s="2">
        <v>45221</v>
      </c>
      <c r="G2000" s="1" t="s">
        <v>5847</v>
      </c>
      <c r="H2000" s="1" t="s">
        <v>5848</v>
      </c>
      <c r="I2000" s="1" t="s">
        <v>52</v>
      </c>
      <c r="J2000" s="3" t="s">
        <v>28676</v>
      </c>
      <c r="K2000">
        <v>217</v>
      </c>
      <c r="L2000" s="1" t="s">
        <v>38</v>
      </c>
      <c r="M2000" s="2">
        <v>45236</v>
      </c>
      <c r="N2000" s="1" t="s">
        <v>31</v>
      </c>
      <c r="O2000" s="1" t="s">
        <v>32</v>
      </c>
      <c r="P2000" s="1">
        <f>_3___Healthcare_Data_v1[[#This Row],[Discharge Date]]-_3___Healthcare_Data_v1[[#This Row],[Date of Admission]]</f>
        <v>15</v>
      </c>
      <c r="Q2000" s="1">
        <f>IFERROR(_3___Healthcare_Data_v1[[#This Row],[ Billing Amount ]]/_3___Healthcare_Data_v1[[#This Row],[Days in Hospital]],0)</f>
        <v>1628.5425013333333</v>
      </c>
      <c r="R2000" s="1" t="str">
        <f>IF(_3___Healthcare_Data_v1[[#This Row],[Age]]&gt;60,"Senior",IF(_3___Healthcare_Data_v1[[#This Row],[Age]]&gt;35,"Middle","Young"))</f>
        <v>Senior</v>
      </c>
    </row>
    <row r="2001" spans="1:18" x14ac:dyDescent="0.3">
      <c r="A2001" s="1" t="s">
        <v>5849</v>
      </c>
      <c r="B2001" s="1" t="s">
        <v>26791</v>
      </c>
      <c r="C2001" s="1" t="s">
        <v>26</v>
      </c>
      <c r="D2001" s="1" t="s">
        <v>27</v>
      </c>
      <c r="E2001" s="1" t="s">
        <v>26620</v>
      </c>
      <c r="F2001" s="2">
        <v>43635</v>
      </c>
      <c r="G2001" s="1" t="s">
        <v>5850</v>
      </c>
      <c r="H2001" s="1" t="s">
        <v>5851</v>
      </c>
      <c r="I2001" s="1" t="s">
        <v>21</v>
      </c>
      <c r="J2001" s="3" t="s">
        <v>28677</v>
      </c>
      <c r="K2001">
        <v>245</v>
      </c>
      <c r="L2001" s="1" t="s">
        <v>42</v>
      </c>
      <c r="M2001" s="2">
        <v>43661</v>
      </c>
      <c r="N2001" s="1" t="s">
        <v>48</v>
      </c>
      <c r="O2001" s="1" t="s">
        <v>24</v>
      </c>
      <c r="P2001" s="1">
        <f>_3___Healthcare_Data_v1[[#This Row],[Discharge Date]]-_3___Healthcare_Data_v1[[#This Row],[Date of Admission]]</f>
        <v>26</v>
      </c>
      <c r="Q2001" s="1">
        <f>IFERROR(_3___Healthcare_Data_v1[[#This Row],[ Billing Amount ]]/_3___Healthcare_Data_v1[[#This Row],[Days in Hospital]],0)</f>
        <v>399.52598076923073</v>
      </c>
      <c r="R2001" s="1" t="str">
        <f>IF(_3___Healthcare_Data_v1[[#This Row],[Age]]&gt;60,"Senior",IF(_3___Healthcare_Data_v1[[#This Row],[Age]]&gt;35,"Middle","Young"))</f>
        <v>Senior</v>
      </c>
    </row>
    <row r="2002" spans="1:18" x14ac:dyDescent="0.3">
      <c r="A2002" s="1" t="s">
        <v>5852</v>
      </c>
      <c r="B2002" s="1" t="s">
        <v>26626</v>
      </c>
      <c r="C2002" s="1" t="s">
        <v>26</v>
      </c>
      <c r="D2002" s="1" t="s">
        <v>27</v>
      </c>
      <c r="E2002" s="1" t="s">
        <v>35</v>
      </c>
      <c r="F2002" s="2">
        <v>44636</v>
      </c>
      <c r="G2002" s="1" t="s">
        <v>5853</v>
      </c>
      <c r="H2002" s="1" t="s">
        <v>5854</v>
      </c>
      <c r="I2002" s="1" t="s">
        <v>21</v>
      </c>
      <c r="J2002" s="3" t="s">
        <v>28678</v>
      </c>
      <c r="K2002">
        <v>427</v>
      </c>
      <c r="L2002" s="1" t="s">
        <v>22</v>
      </c>
      <c r="M2002" s="2">
        <v>44637</v>
      </c>
      <c r="N2002" s="1" t="s">
        <v>31</v>
      </c>
      <c r="O2002" s="1" t="s">
        <v>24</v>
      </c>
      <c r="P2002" s="1">
        <f>_3___Healthcare_Data_v1[[#This Row],[Discharge Date]]-_3___Healthcare_Data_v1[[#This Row],[Date of Admission]]</f>
        <v>1</v>
      </c>
      <c r="Q2002" s="1">
        <f>IFERROR(_3___Healthcare_Data_v1[[#This Row],[ Billing Amount ]]/_3___Healthcare_Data_v1[[#This Row],[Days in Hospital]],0)</f>
        <v>5203.9975690000001</v>
      </c>
      <c r="R2002" s="1" t="str">
        <f>IF(_3___Healthcare_Data_v1[[#This Row],[Age]]&gt;60,"Senior",IF(_3___Healthcare_Data_v1[[#This Row],[Age]]&gt;35,"Middle","Young"))</f>
        <v>Senior</v>
      </c>
    </row>
    <row r="2003" spans="1:18" x14ac:dyDescent="0.3">
      <c r="A2003" s="1" t="s">
        <v>5855</v>
      </c>
      <c r="B2003" s="1" t="s">
        <v>26732</v>
      </c>
      <c r="C2003" s="1" t="s">
        <v>26</v>
      </c>
      <c r="D2003" s="1" t="s">
        <v>27</v>
      </c>
      <c r="E2003" s="1" t="s">
        <v>28</v>
      </c>
      <c r="F2003" s="2">
        <v>45157</v>
      </c>
      <c r="G2003" s="1" t="s">
        <v>5856</v>
      </c>
      <c r="H2003" s="1" t="s">
        <v>5857</v>
      </c>
      <c r="I2003" s="1" t="s">
        <v>26607</v>
      </c>
      <c r="J2003" s="3" t="s">
        <v>28679</v>
      </c>
      <c r="K2003">
        <v>315</v>
      </c>
      <c r="L2003" s="1" t="s">
        <v>38</v>
      </c>
      <c r="M2003" s="2">
        <v>45174</v>
      </c>
      <c r="N2003" s="1" t="s">
        <v>43</v>
      </c>
      <c r="O2003" s="1" t="s">
        <v>32</v>
      </c>
      <c r="P2003" s="1">
        <f>_3___Healthcare_Data_v1[[#This Row],[Discharge Date]]-_3___Healthcare_Data_v1[[#This Row],[Date of Admission]]</f>
        <v>17</v>
      </c>
      <c r="Q2003" s="1">
        <f>IFERROR(_3___Healthcare_Data_v1[[#This Row],[ Billing Amount ]]/_3___Healthcare_Data_v1[[#This Row],[Days in Hospital]],0)</f>
        <v>784.77787941176473</v>
      </c>
      <c r="R2003" s="1" t="str">
        <f>IF(_3___Healthcare_Data_v1[[#This Row],[Age]]&gt;60,"Senior",IF(_3___Healthcare_Data_v1[[#This Row],[Age]]&gt;35,"Middle","Young"))</f>
        <v>Senior</v>
      </c>
    </row>
    <row r="2004" spans="1:18" x14ac:dyDescent="0.3">
      <c r="A2004" s="1" t="s">
        <v>5858</v>
      </c>
      <c r="B2004" s="1" t="s">
        <v>26704</v>
      </c>
      <c r="C2004" s="1" t="s">
        <v>16</v>
      </c>
      <c r="D2004" s="1" t="s">
        <v>27</v>
      </c>
      <c r="E2004" s="1" t="s">
        <v>26620</v>
      </c>
      <c r="F2004" s="2">
        <v>43888</v>
      </c>
      <c r="G2004" s="1" t="s">
        <v>5859</v>
      </c>
      <c r="H2004" s="1" t="s">
        <v>5860</v>
      </c>
      <c r="I2004" s="1" t="s">
        <v>26607</v>
      </c>
      <c r="J2004" s="3" t="s">
        <v>28680</v>
      </c>
      <c r="K2004">
        <v>351</v>
      </c>
      <c r="L2004" s="1" t="s">
        <v>42</v>
      </c>
      <c r="M2004" s="2">
        <v>43918</v>
      </c>
      <c r="N2004" s="1" t="s">
        <v>31</v>
      </c>
      <c r="O2004" s="1" t="s">
        <v>32</v>
      </c>
      <c r="P2004" s="1">
        <f>_3___Healthcare_Data_v1[[#This Row],[Discharge Date]]-_3___Healthcare_Data_v1[[#This Row],[Date of Admission]]</f>
        <v>30</v>
      </c>
      <c r="Q2004" s="1">
        <f>IFERROR(_3___Healthcare_Data_v1[[#This Row],[ Billing Amount ]]/_3___Healthcare_Data_v1[[#This Row],[Days in Hospital]],0)</f>
        <v>175.12095503333333</v>
      </c>
      <c r="R2004" s="1" t="str">
        <f>IF(_3___Healthcare_Data_v1[[#This Row],[Age]]&gt;60,"Senior",IF(_3___Healthcare_Data_v1[[#This Row],[Age]]&gt;35,"Middle","Young"))</f>
        <v>Senior</v>
      </c>
    </row>
    <row r="2005" spans="1:18" x14ac:dyDescent="0.3">
      <c r="A2005" s="1" t="s">
        <v>5861</v>
      </c>
      <c r="B2005" s="1" t="s">
        <v>26822</v>
      </c>
      <c r="C2005" s="1" t="s">
        <v>26</v>
      </c>
      <c r="D2005" s="1" t="s">
        <v>114</v>
      </c>
      <c r="E2005" s="1" t="s">
        <v>26620</v>
      </c>
      <c r="F2005" s="2">
        <v>43430</v>
      </c>
      <c r="G2005" s="1" t="s">
        <v>139</v>
      </c>
      <c r="H2005" s="1" t="s">
        <v>5862</v>
      </c>
      <c r="I2005" s="1" t="s">
        <v>26607</v>
      </c>
      <c r="J2005" s="3" t="s">
        <v>28681</v>
      </c>
      <c r="K2005">
        <v>267</v>
      </c>
      <c r="L2005" s="1" t="s">
        <v>42</v>
      </c>
      <c r="M2005" s="2">
        <v>43444</v>
      </c>
      <c r="N2005" s="1" t="s">
        <v>84</v>
      </c>
      <c r="O2005" s="1" t="s">
        <v>44</v>
      </c>
      <c r="P2005" s="1">
        <f>_3___Healthcare_Data_v1[[#This Row],[Discharge Date]]-_3___Healthcare_Data_v1[[#This Row],[Date of Admission]]</f>
        <v>14</v>
      </c>
      <c r="Q2005" s="1">
        <f>IFERROR(_3___Healthcare_Data_v1[[#This Row],[ Billing Amount ]]/_3___Healthcare_Data_v1[[#This Row],[Days in Hospital]],0)</f>
        <v>1212.9709742857142</v>
      </c>
      <c r="R2005" s="1" t="str">
        <f>IF(_3___Healthcare_Data_v1[[#This Row],[Age]]&gt;60,"Senior",IF(_3___Healthcare_Data_v1[[#This Row],[Age]]&gt;35,"Middle","Young"))</f>
        <v>Senior</v>
      </c>
    </row>
    <row r="2006" spans="1:18" x14ac:dyDescent="0.3">
      <c r="A2006" s="1" t="s">
        <v>5863</v>
      </c>
      <c r="B2006" s="1" t="s">
        <v>26622</v>
      </c>
      <c r="C2006" s="1" t="s">
        <v>26</v>
      </c>
      <c r="D2006" s="1" t="s">
        <v>62</v>
      </c>
      <c r="E2006" s="1" t="s">
        <v>26620</v>
      </c>
      <c r="F2006" s="2">
        <v>44482</v>
      </c>
      <c r="G2006" s="1" t="s">
        <v>5864</v>
      </c>
      <c r="H2006" s="1" t="s">
        <v>5865</v>
      </c>
      <c r="I2006" s="1" t="s">
        <v>56</v>
      </c>
      <c r="J2006" s="3" t="s">
        <v>28682</v>
      </c>
      <c r="K2006">
        <v>174</v>
      </c>
      <c r="L2006" s="1" t="s">
        <v>42</v>
      </c>
      <c r="M2006" s="2">
        <v>44488</v>
      </c>
      <c r="N2006" s="1" t="s">
        <v>84</v>
      </c>
      <c r="O2006" s="1" t="s">
        <v>32</v>
      </c>
      <c r="P2006" s="1">
        <f>_3___Healthcare_Data_v1[[#This Row],[Discharge Date]]-_3___Healthcare_Data_v1[[#This Row],[Date of Admission]]</f>
        <v>6</v>
      </c>
      <c r="Q2006" s="1">
        <f>IFERROR(_3___Healthcare_Data_v1[[#This Row],[ Billing Amount ]]/_3___Healthcare_Data_v1[[#This Row],[Days in Hospital]],0)</f>
        <v>4701.3251549999995</v>
      </c>
      <c r="R2006" s="1" t="str">
        <f>IF(_3___Healthcare_Data_v1[[#This Row],[Age]]&gt;60,"Senior",IF(_3___Healthcare_Data_v1[[#This Row],[Age]]&gt;35,"Middle","Young"))</f>
        <v>Senior</v>
      </c>
    </row>
    <row r="2007" spans="1:18" x14ac:dyDescent="0.3">
      <c r="A2007" s="1" t="s">
        <v>5866</v>
      </c>
      <c r="B2007" s="1" t="s">
        <v>26612</v>
      </c>
      <c r="C2007" s="1" t="s">
        <v>26</v>
      </c>
      <c r="D2007" s="1" t="s">
        <v>17</v>
      </c>
      <c r="E2007" s="1" t="s">
        <v>26620</v>
      </c>
      <c r="F2007" s="2">
        <v>44442</v>
      </c>
      <c r="G2007" s="1" t="s">
        <v>5867</v>
      </c>
      <c r="H2007" s="1" t="s">
        <v>5868</v>
      </c>
      <c r="I2007" s="1" t="s">
        <v>26607</v>
      </c>
      <c r="J2007" s="3" t="s">
        <v>28683</v>
      </c>
      <c r="K2007">
        <v>314</v>
      </c>
      <c r="L2007" s="1" t="s">
        <v>42</v>
      </c>
      <c r="M2007" s="2">
        <v>44454</v>
      </c>
      <c r="N2007" s="1" t="s">
        <v>23</v>
      </c>
      <c r="O2007" s="1" t="s">
        <v>44</v>
      </c>
      <c r="P2007" s="1">
        <f>_3___Healthcare_Data_v1[[#This Row],[Discharge Date]]-_3___Healthcare_Data_v1[[#This Row],[Date of Admission]]</f>
        <v>12</v>
      </c>
      <c r="Q2007" s="1">
        <f>IFERROR(_3___Healthcare_Data_v1[[#This Row],[ Billing Amount ]]/_3___Healthcare_Data_v1[[#This Row],[Days in Hospital]],0)</f>
        <v>2113.9127008333335</v>
      </c>
      <c r="R2007" s="1" t="str">
        <f>IF(_3___Healthcare_Data_v1[[#This Row],[Age]]&gt;60,"Senior",IF(_3___Healthcare_Data_v1[[#This Row],[Age]]&gt;35,"Middle","Young"))</f>
        <v>Senior</v>
      </c>
    </row>
    <row r="2008" spans="1:18" x14ac:dyDescent="0.3">
      <c r="A2008" s="1" t="s">
        <v>5869</v>
      </c>
      <c r="B2008" s="1" t="s">
        <v>26649</v>
      </c>
      <c r="C2008" s="1" t="s">
        <v>26</v>
      </c>
      <c r="D2008" s="1" t="s">
        <v>17</v>
      </c>
      <c r="E2008" s="1" t="s">
        <v>26620</v>
      </c>
      <c r="F2008" s="2">
        <v>44363</v>
      </c>
      <c r="G2008" s="1" t="s">
        <v>5870</v>
      </c>
      <c r="H2008" s="1" t="s">
        <v>5871</v>
      </c>
      <c r="I2008" s="1" t="s">
        <v>21</v>
      </c>
      <c r="J2008" s="3" t="s">
        <v>28684</v>
      </c>
      <c r="K2008">
        <v>234</v>
      </c>
      <c r="L2008" s="1" t="s">
        <v>42</v>
      </c>
      <c r="M2008" s="2">
        <v>44376</v>
      </c>
      <c r="N2008" s="1" t="s">
        <v>43</v>
      </c>
      <c r="O2008" s="1" t="s">
        <v>32</v>
      </c>
      <c r="P2008" s="1">
        <f>_3___Healthcare_Data_v1[[#This Row],[Discharge Date]]-_3___Healthcare_Data_v1[[#This Row],[Date of Admission]]</f>
        <v>13</v>
      </c>
      <c r="Q2008" s="1">
        <f>IFERROR(_3___Healthcare_Data_v1[[#This Row],[ Billing Amount ]]/_3___Healthcare_Data_v1[[#This Row],[Days in Hospital]],0)</f>
        <v>145.41453646153846</v>
      </c>
      <c r="R2008" s="1" t="str">
        <f>IF(_3___Healthcare_Data_v1[[#This Row],[Age]]&gt;60,"Senior",IF(_3___Healthcare_Data_v1[[#This Row],[Age]]&gt;35,"Middle","Young"))</f>
        <v>Senior</v>
      </c>
    </row>
    <row r="2009" spans="1:18" x14ac:dyDescent="0.3">
      <c r="A2009" s="1" t="s">
        <v>5872</v>
      </c>
      <c r="B2009" s="1" t="s">
        <v>26634</v>
      </c>
      <c r="C2009" s="1" t="s">
        <v>26</v>
      </c>
      <c r="D2009" s="1" t="s">
        <v>62</v>
      </c>
      <c r="E2009" s="1" t="s">
        <v>26620</v>
      </c>
      <c r="F2009" s="2">
        <v>44193</v>
      </c>
      <c r="G2009" s="1" t="s">
        <v>5873</v>
      </c>
      <c r="H2009" s="1" t="s">
        <v>5874</v>
      </c>
      <c r="I2009" s="1" t="s">
        <v>60</v>
      </c>
      <c r="J2009" s="3" t="s">
        <v>28685</v>
      </c>
      <c r="K2009">
        <v>262</v>
      </c>
      <c r="L2009" s="1" t="s">
        <v>38</v>
      </c>
      <c r="M2009" s="2">
        <v>44199</v>
      </c>
      <c r="N2009" s="1" t="s">
        <v>43</v>
      </c>
      <c r="O2009" s="1" t="s">
        <v>24</v>
      </c>
      <c r="P2009" s="1">
        <f>_3___Healthcare_Data_v1[[#This Row],[Discharge Date]]-_3___Healthcare_Data_v1[[#This Row],[Date of Admission]]</f>
        <v>6</v>
      </c>
      <c r="Q2009" s="1">
        <f>IFERROR(_3___Healthcare_Data_v1[[#This Row],[ Billing Amount ]]/_3___Healthcare_Data_v1[[#This Row],[Days in Hospital]],0)</f>
        <v>3632.7087150000002</v>
      </c>
      <c r="R2009" s="1" t="str">
        <f>IF(_3___Healthcare_Data_v1[[#This Row],[Age]]&gt;60,"Senior",IF(_3___Healthcare_Data_v1[[#This Row],[Age]]&gt;35,"Middle","Young"))</f>
        <v>Senior</v>
      </c>
    </row>
    <row r="2010" spans="1:18" x14ac:dyDescent="0.3">
      <c r="A2010" s="1" t="s">
        <v>5875</v>
      </c>
      <c r="B2010" s="1" t="s">
        <v>26704</v>
      </c>
      <c r="C2010" s="1" t="s">
        <v>26</v>
      </c>
      <c r="D2010" s="1" t="s">
        <v>34</v>
      </c>
      <c r="E2010" s="1" t="s">
        <v>26620</v>
      </c>
      <c r="F2010" s="2">
        <v>44639</v>
      </c>
      <c r="G2010" s="1" t="s">
        <v>5876</v>
      </c>
      <c r="H2010" s="1" t="s">
        <v>5877</v>
      </c>
      <c r="I2010" s="1" t="s">
        <v>26607</v>
      </c>
      <c r="J2010" s="3" t="s">
        <v>28686</v>
      </c>
      <c r="K2010">
        <v>317</v>
      </c>
      <c r="L2010" s="1" t="s">
        <v>42</v>
      </c>
      <c r="M2010" s="2">
        <v>44645</v>
      </c>
      <c r="N2010" s="1" t="s">
        <v>31</v>
      </c>
      <c r="O2010" s="1" t="s">
        <v>44</v>
      </c>
      <c r="P2010" s="1">
        <f>_3___Healthcare_Data_v1[[#This Row],[Discharge Date]]-_3___Healthcare_Data_v1[[#This Row],[Date of Admission]]</f>
        <v>6</v>
      </c>
      <c r="Q2010" s="1">
        <f>IFERROR(_3___Healthcare_Data_v1[[#This Row],[ Billing Amount ]]/_3___Healthcare_Data_v1[[#This Row],[Days in Hospital]],0)</f>
        <v>5702.3044216666667</v>
      </c>
      <c r="R2010" s="1" t="str">
        <f>IF(_3___Healthcare_Data_v1[[#This Row],[Age]]&gt;60,"Senior",IF(_3___Healthcare_Data_v1[[#This Row],[Age]]&gt;35,"Middle","Young"))</f>
        <v>Senior</v>
      </c>
    </row>
    <row r="2011" spans="1:18" x14ac:dyDescent="0.3">
      <c r="A2011" s="1" t="s">
        <v>5878</v>
      </c>
      <c r="B2011" s="1" t="s">
        <v>26644</v>
      </c>
      <c r="C2011" s="1" t="s">
        <v>26</v>
      </c>
      <c r="D2011" s="1" t="s">
        <v>27</v>
      </c>
      <c r="E2011" s="1" t="s">
        <v>26620</v>
      </c>
      <c r="F2011" s="2">
        <v>44244</v>
      </c>
      <c r="G2011" s="1" t="s">
        <v>5879</v>
      </c>
      <c r="H2011" s="1" t="s">
        <v>5880</v>
      </c>
      <c r="I2011" s="1" t="s">
        <v>21</v>
      </c>
      <c r="J2011" s="3" t="s">
        <v>28687</v>
      </c>
      <c r="K2011">
        <v>179</v>
      </c>
      <c r="L2011" s="1" t="s">
        <v>42</v>
      </c>
      <c r="M2011" s="2">
        <v>44252</v>
      </c>
      <c r="N2011" s="1" t="s">
        <v>84</v>
      </c>
      <c r="O2011" s="1" t="s">
        <v>24</v>
      </c>
      <c r="P2011" s="1">
        <f>_3___Healthcare_Data_v1[[#This Row],[Discharge Date]]-_3___Healthcare_Data_v1[[#This Row],[Date of Admission]]</f>
        <v>8</v>
      </c>
      <c r="Q2011" s="1">
        <f>IFERROR(_3___Healthcare_Data_v1[[#This Row],[ Billing Amount ]]/_3___Healthcare_Data_v1[[#This Row],[Days in Hospital]],0)</f>
        <v>2419.3945174999999</v>
      </c>
      <c r="R2011" s="1" t="str">
        <f>IF(_3___Healthcare_Data_v1[[#This Row],[Age]]&gt;60,"Senior",IF(_3___Healthcare_Data_v1[[#This Row],[Age]]&gt;35,"Middle","Young"))</f>
        <v>Senior</v>
      </c>
    </row>
    <row r="2012" spans="1:18" x14ac:dyDescent="0.3">
      <c r="A2012" s="1" t="s">
        <v>5881</v>
      </c>
      <c r="B2012" s="1" t="s">
        <v>26737</v>
      </c>
      <c r="C2012" s="1" t="s">
        <v>26</v>
      </c>
      <c r="D2012" s="1" t="s">
        <v>27</v>
      </c>
      <c r="E2012" s="1" t="s">
        <v>69</v>
      </c>
      <c r="F2012" s="2">
        <v>44053</v>
      </c>
      <c r="G2012" s="1" t="s">
        <v>5882</v>
      </c>
      <c r="H2012" s="1" t="s">
        <v>5883</v>
      </c>
      <c r="I2012" s="1" t="s">
        <v>52</v>
      </c>
      <c r="J2012" s="3" t="s">
        <v>28688</v>
      </c>
      <c r="K2012">
        <v>446</v>
      </c>
      <c r="L2012" s="1" t="s">
        <v>22</v>
      </c>
      <c r="M2012" s="2">
        <v>44071</v>
      </c>
      <c r="N2012" s="1" t="s">
        <v>43</v>
      </c>
      <c r="O2012" s="1" t="s">
        <v>32</v>
      </c>
      <c r="P2012" s="1">
        <f>_3___Healthcare_Data_v1[[#This Row],[Discharge Date]]-_3___Healthcare_Data_v1[[#This Row],[Date of Admission]]</f>
        <v>18</v>
      </c>
      <c r="Q2012" s="1">
        <f>IFERROR(_3___Healthcare_Data_v1[[#This Row],[ Billing Amount ]]/_3___Healthcare_Data_v1[[#This Row],[Days in Hospital]],0)</f>
        <v>2421.9498266666665</v>
      </c>
      <c r="R2012" s="1" t="str">
        <f>IF(_3___Healthcare_Data_v1[[#This Row],[Age]]&gt;60,"Senior",IF(_3___Healthcare_Data_v1[[#This Row],[Age]]&gt;35,"Middle","Young"))</f>
        <v>Senior</v>
      </c>
    </row>
    <row r="2013" spans="1:18" x14ac:dyDescent="0.3">
      <c r="A2013" s="1" t="s">
        <v>5884</v>
      </c>
      <c r="B2013" s="1" t="s">
        <v>26624</v>
      </c>
      <c r="C2013" s="1" t="s">
        <v>16</v>
      </c>
      <c r="D2013" s="1" t="s">
        <v>34</v>
      </c>
      <c r="E2013" s="1" t="s">
        <v>28</v>
      </c>
      <c r="F2013" s="2">
        <v>44486</v>
      </c>
      <c r="G2013" s="1" t="s">
        <v>5885</v>
      </c>
      <c r="H2013" s="1" t="s">
        <v>5886</v>
      </c>
      <c r="I2013" s="1" t="s">
        <v>26607</v>
      </c>
      <c r="J2013" s="3" t="s">
        <v>28689</v>
      </c>
      <c r="K2013">
        <v>321</v>
      </c>
      <c r="L2013" s="1" t="s">
        <v>42</v>
      </c>
      <c r="M2013" s="2">
        <v>44510</v>
      </c>
      <c r="N2013" s="1" t="s">
        <v>48</v>
      </c>
      <c r="O2013" s="1" t="s">
        <v>32</v>
      </c>
      <c r="P2013" s="1">
        <f>_3___Healthcare_Data_v1[[#This Row],[Discharge Date]]-_3___Healthcare_Data_v1[[#This Row],[Date of Admission]]</f>
        <v>24</v>
      </c>
      <c r="Q2013" s="1">
        <f>IFERROR(_3___Healthcare_Data_v1[[#This Row],[ Billing Amount ]]/_3___Healthcare_Data_v1[[#This Row],[Days in Hospital]],0)</f>
        <v>320.58991458333333</v>
      </c>
      <c r="R2013" s="1" t="str">
        <f>IF(_3___Healthcare_Data_v1[[#This Row],[Age]]&gt;60,"Senior",IF(_3___Healthcare_Data_v1[[#This Row],[Age]]&gt;35,"Middle","Young"))</f>
        <v>Senior</v>
      </c>
    </row>
    <row r="2014" spans="1:18" x14ac:dyDescent="0.3">
      <c r="A2014" s="1" t="s">
        <v>5887</v>
      </c>
      <c r="B2014" s="1" t="s">
        <v>26617</v>
      </c>
      <c r="C2014" s="1" t="s">
        <v>16</v>
      </c>
      <c r="D2014" s="1" t="s">
        <v>34</v>
      </c>
      <c r="E2014" s="1" t="s">
        <v>69</v>
      </c>
      <c r="F2014" s="2">
        <v>43468</v>
      </c>
      <c r="G2014" s="1" t="s">
        <v>5888</v>
      </c>
      <c r="H2014" s="1" t="s">
        <v>5889</v>
      </c>
      <c r="I2014" s="1" t="s">
        <v>56</v>
      </c>
      <c r="J2014" s="3" t="s">
        <v>28690</v>
      </c>
      <c r="K2014">
        <v>358</v>
      </c>
      <c r="L2014" s="1" t="s">
        <v>22</v>
      </c>
      <c r="M2014" s="2">
        <v>43484</v>
      </c>
      <c r="N2014" s="1" t="s">
        <v>43</v>
      </c>
      <c r="O2014" s="1" t="s">
        <v>24</v>
      </c>
      <c r="P2014" s="1">
        <f>_3___Healthcare_Data_v1[[#This Row],[Discharge Date]]-_3___Healthcare_Data_v1[[#This Row],[Date of Admission]]</f>
        <v>16</v>
      </c>
      <c r="Q2014" s="1">
        <f>IFERROR(_3___Healthcare_Data_v1[[#This Row],[ Billing Amount ]]/_3___Healthcare_Data_v1[[#This Row],[Days in Hospital]],0)</f>
        <v>4107.6062837500003</v>
      </c>
      <c r="R2014" s="1" t="str">
        <f>IF(_3___Healthcare_Data_v1[[#This Row],[Age]]&gt;60,"Senior",IF(_3___Healthcare_Data_v1[[#This Row],[Age]]&gt;35,"Middle","Young"))</f>
        <v>Senior</v>
      </c>
    </row>
    <row r="2015" spans="1:18" x14ac:dyDescent="0.3">
      <c r="A2015" s="1" t="s">
        <v>5890</v>
      </c>
      <c r="B2015" s="1" t="s">
        <v>26614</v>
      </c>
      <c r="C2015" s="1" t="s">
        <v>26</v>
      </c>
      <c r="D2015" s="1" t="s">
        <v>89</v>
      </c>
      <c r="E2015" s="1" t="s">
        <v>18</v>
      </c>
      <c r="F2015" s="2">
        <v>43614</v>
      </c>
      <c r="G2015" s="1" t="s">
        <v>5891</v>
      </c>
      <c r="H2015" s="1" t="s">
        <v>5892</v>
      </c>
      <c r="I2015" s="1" t="s">
        <v>56</v>
      </c>
      <c r="J2015" s="3" t="s">
        <v>28691</v>
      </c>
      <c r="K2015">
        <v>355</v>
      </c>
      <c r="L2015" s="1" t="s">
        <v>42</v>
      </c>
      <c r="M2015" s="2">
        <v>43625</v>
      </c>
      <c r="N2015" s="1" t="s">
        <v>43</v>
      </c>
      <c r="O2015" s="1" t="s">
        <v>32</v>
      </c>
      <c r="P2015" s="1">
        <f>_3___Healthcare_Data_v1[[#This Row],[Discharge Date]]-_3___Healthcare_Data_v1[[#This Row],[Date of Admission]]</f>
        <v>11</v>
      </c>
      <c r="Q2015" s="1">
        <f>IFERROR(_3___Healthcare_Data_v1[[#This Row],[ Billing Amount ]]/_3___Healthcare_Data_v1[[#This Row],[Days in Hospital]],0)</f>
        <v>4611.5377727272726</v>
      </c>
      <c r="R2015" s="1" t="str">
        <f>IF(_3___Healthcare_Data_v1[[#This Row],[Age]]&gt;60,"Senior",IF(_3___Healthcare_Data_v1[[#This Row],[Age]]&gt;35,"Middle","Young"))</f>
        <v>Senior</v>
      </c>
    </row>
    <row r="2016" spans="1:18" x14ac:dyDescent="0.3">
      <c r="A2016" s="1" t="s">
        <v>5893</v>
      </c>
      <c r="B2016" s="1" t="s">
        <v>26745</v>
      </c>
      <c r="C2016" s="1" t="s">
        <v>16</v>
      </c>
      <c r="D2016" s="1" t="s">
        <v>49</v>
      </c>
      <c r="E2016" s="1" t="s">
        <v>26615</v>
      </c>
      <c r="F2016" s="2">
        <v>44058</v>
      </c>
      <c r="G2016" s="1" t="s">
        <v>5894</v>
      </c>
      <c r="H2016" s="1" t="s">
        <v>5895</v>
      </c>
      <c r="I2016" s="1" t="s">
        <v>56</v>
      </c>
      <c r="J2016" s="3" t="s">
        <v>28692</v>
      </c>
      <c r="K2016">
        <v>398</v>
      </c>
      <c r="L2016" s="1" t="s">
        <v>42</v>
      </c>
      <c r="M2016" s="2">
        <v>44070</v>
      </c>
      <c r="N2016" s="1" t="s">
        <v>84</v>
      </c>
      <c r="O2016" s="1" t="s">
        <v>44</v>
      </c>
      <c r="P2016" s="1">
        <f>_3___Healthcare_Data_v1[[#This Row],[Discharge Date]]-_3___Healthcare_Data_v1[[#This Row],[Date of Admission]]</f>
        <v>12</v>
      </c>
      <c r="Q2016" s="1">
        <f>IFERROR(_3___Healthcare_Data_v1[[#This Row],[ Billing Amount ]]/_3___Healthcare_Data_v1[[#This Row],[Days in Hospital]],0)</f>
        <v>1331.68199</v>
      </c>
      <c r="R2016" s="1" t="str">
        <f>IF(_3___Healthcare_Data_v1[[#This Row],[Age]]&gt;60,"Senior",IF(_3___Healthcare_Data_v1[[#This Row],[Age]]&gt;35,"Middle","Young"))</f>
        <v>Senior</v>
      </c>
    </row>
    <row r="2017" spans="1:18" x14ac:dyDescent="0.3">
      <c r="A2017" s="1" t="s">
        <v>5896</v>
      </c>
      <c r="B2017" s="1" t="s">
        <v>26967</v>
      </c>
      <c r="C2017" s="1" t="s">
        <v>26</v>
      </c>
      <c r="D2017" s="1" t="s">
        <v>89</v>
      </c>
      <c r="E2017" s="1" t="s">
        <v>69</v>
      </c>
      <c r="F2017" s="2">
        <v>44794</v>
      </c>
      <c r="G2017" s="1" t="s">
        <v>4538</v>
      </c>
      <c r="H2017" s="1" t="s">
        <v>5897</v>
      </c>
      <c r="I2017" s="1" t="s">
        <v>56</v>
      </c>
      <c r="J2017" s="3" t="s">
        <v>28693</v>
      </c>
      <c r="K2017">
        <v>439</v>
      </c>
      <c r="L2017" s="1" t="s">
        <v>22</v>
      </c>
      <c r="M2017" s="2">
        <v>44809</v>
      </c>
      <c r="N2017" s="1" t="s">
        <v>48</v>
      </c>
      <c r="O2017" s="1" t="s">
        <v>32</v>
      </c>
      <c r="P2017" s="1">
        <f>_3___Healthcare_Data_v1[[#This Row],[Discharge Date]]-_3___Healthcare_Data_v1[[#This Row],[Date of Admission]]</f>
        <v>15</v>
      </c>
      <c r="Q2017" s="1">
        <f>IFERROR(_3___Healthcare_Data_v1[[#This Row],[ Billing Amount ]]/_3___Healthcare_Data_v1[[#This Row],[Days in Hospital]],0)</f>
        <v>290.09098333333333</v>
      </c>
      <c r="R2017" s="1" t="str">
        <f>IF(_3___Healthcare_Data_v1[[#This Row],[Age]]&gt;60,"Senior",IF(_3___Healthcare_Data_v1[[#This Row],[Age]]&gt;35,"Middle","Young"))</f>
        <v>Senior</v>
      </c>
    </row>
    <row r="2018" spans="1:18" x14ac:dyDescent="0.3">
      <c r="A2018" s="1" t="s">
        <v>5898</v>
      </c>
      <c r="B2018" s="1" t="s">
        <v>26720</v>
      </c>
      <c r="C2018" s="1" t="s">
        <v>26</v>
      </c>
      <c r="D2018" s="1" t="s">
        <v>17</v>
      </c>
      <c r="E2018" s="1" t="s">
        <v>26615</v>
      </c>
      <c r="F2018" s="2">
        <v>44593</v>
      </c>
      <c r="G2018" s="1" t="s">
        <v>5899</v>
      </c>
      <c r="H2018" s="1" t="s">
        <v>5900</v>
      </c>
      <c r="I2018" s="1" t="s">
        <v>26607</v>
      </c>
      <c r="J2018" s="3" t="s">
        <v>28694</v>
      </c>
      <c r="K2018">
        <v>356</v>
      </c>
      <c r="L2018" s="1" t="s">
        <v>22</v>
      </c>
      <c r="M2018" s="2">
        <v>44614</v>
      </c>
      <c r="N2018" s="1" t="s">
        <v>48</v>
      </c>
      <c r="O2018" s="1" t="s">
        <v>32</v>
      </c>
      <c r="P2018" s="1">
        <f>_3___Healthcare_Data_v1[[#This Row],[Discharge Date]]-_3___Healthcare_Data_v1[[#This Row],[Date of Admission]]</f>
        <v>21</v>
      </c>
      <c r="Q2018" s="1">
        <f>IFERROR(_3___Healthcare_Data_v1[[#This Row],[ Billing Amount ]]/_3___Healthcare_Data_v1[[#This Row],[Days in Hospital]],0)</f>
        <v>1552.5014814285714</v>
      </c>
      <c r="R2018" s="1" t="str">
        <f>IF(_3___Healthcare_Data_v1[[#This Row],[Age]]&gt;60,"Senior",IF(_3___Healthcare_Data_v1[[#This Row],[Age]]&gt;35,"Middle","Young"))</f>
        <v>Senior</v>
      </c>
    </row>
    <row r="2019" spans="1:18" x14ac:dyDescent="0.3">
      <c r="A2019" s="1" t="s">
        <v>5901</v>
      </c>
      <c r="B2019" s="1" t="s">
        <v>26653</v>
      </c>
      <c r="C2019" s="1" t="s">
        <v>16</v>
      </c>
      <c r="D2019" s="1" t="s">
        <v>89</v>
      </c>
      <c r="E2019" s="1" t="s">
        <v>69</v>
      </c>
      <c r="F2019" s="2">
        <v>44711</v>
      </c>
      <c r="G2019" s="1" t="s">
        <v>5902</v>
      </c>
      <c r="H2019" s="1" t="s">
        <v>5903</v>
      </c>
      <c r="I2019" s="1" t="s">
        <v>52</v>
      </c>
      <c r="J2019" s="3" t="s">
        <v>28695</v>
      </c>
      <c r="K2019">
        <v>195</v>
      </c>
      <c r="L2019" s="1" t="s">
        <v>38</v>
      </c>
      <c r="M2019" s="2">
        <v>44731</v>
      </c>
      <c r="N2019" s="1" t="s">
        <v>48</v>
      </c>
      <c r="O2019" s="1" t="s">
        <v>44</v>
      </c>
      <c r="P2019" s="1">
        <f>_3___Healthcare_Data_v1[[#This Row],[Discharge Date]]-_3___Healthcare_Data_v1[[#This Row],[Date of Admission]]</f>
        <v>20</v>
      </c>
      <c r="Q2019" s="1">
        <f>IFERROR(_3___Healthcare_Data_v1[[#This Row],[ Billing Amount ]]/_3___Healthcare_Data_v1[[#This Row],[Days in Hospital]],0)</f>
        <v>2210.094173</v>
      </c>
      <c r="R2019" s="1" t="str">
        <f>IF(_3___Healthcare_Data_v1[[#This Row],[Age]]&gt;60,"Senior",IF(_3___Healthcare_Data_v1[[#This Row],[Age]]&gt;35,"Middle","Young"))</f>
        <v>Senior</v>
      </c>
    </row>
    <row r="2020" spans="1:18" x14ac:dyDescent="0.3">
      <c r="A2020" s="1" t="s">
        <v>5904</v>
      </c>
      <c r="B2020" s="1" t="s">
        <v>26776</v>
      </c>
      <c r="C2020" s="1" t="s">
        <v>26</v>
      </c>
      <c r="D2020" s="1" t="s">
        <v>17</v>
      </c>
      <c r="E2020" s="1" t="s">
        <v>35</v>
      </c>
      <c r="F2020" s="2">
        <v>44309</v>
      </c>
      <c r="G2020" s="1" t="s">
        <v>5905</v>
      </c>
      <c r="H2020" s="1" t="s">
        <v>5906</v>
      </c>
      <c r="I2020" s="1" t="s">
        <v>21</v>
      </c>
      <c r="J2020" s="3" t="s">
        <v>28696</v>
      </c>
      <c r="K2020">
        <v>107</v>
      </c>
      <c r="L2020" s="1" t="s">
        <v>22</v>
      </c>
      <c r="M2020" s="2">
        <v>44314</v>
      </c>
      <c r="N2020" s="1" t="s">
        <v>23</v>
      </c>
      <c r="O2020" s="1" t="s">
        <v>32</v>
      </c>
      <c r="P2020" s="1">
        <f>_3___Healthcare_Data_v1[[#This Row],[Discharge Date]]-_3___Healthcare_Data_v1[[#This Row],[Date of Admission]]</f>
        <v>5</v>
      </c>
      <c r="Q2020" s="1">
        <f>IFERROR(_3___Healthcare_Data_v1[[#This Row],[ Billing Amount ]]/_3___Healthcare_Data_v1[[#This Row],[Days in Hospital]],0)</f>
        <v>1624.6593072000001</v>
      </c>
      <c r="R2020" s="1" t="str">
        <f>IF(_3___Healthcare_Data_v1[[#This Row],[Age]]&gt;60,"Senior",IF(_3___Healthcare_Data_v1[[#This Row],[Age]]&gt;35,"Middle","Young"))</f>
        <v>Senior</v>
      </c>
    </row>
    <row r="2021" spans="1:18" x14ac:dyDescent="0.3">
      <c r="A2021" s="1" t="s">
        <v>5907</v>
      </c>
      <c r="B2021" s="1" t="s">
        <v>26822</v>
      </c>
      <c r="C2021" s="1" t="s">
        <v>16</v>
      </c>
      <c r="D2021" s="1" t="s">
        <v>89</v>
      </c>
      <c r="E2021" s="1" t="s">
        <v>69</v>
      </c>
      <c r="F2021" s="2">
        <v>43568</v>
      </c>
      <c r="G2021" s="1" t="s">
        <v>5908</v>
      </c>
      <c r="H2021" s="1" t="s">
        <v>5909</v>
      </c>
      <c r="I2021" s="1" t="s">
        <v>60</v>
      </c>
      <c r="J2021" s="3" t="s">
        <v>28697</v>
      </c>
      <c r="K2021">
        <v>114</v>
      </c>
      <c r="L2021" s="1" t="s">
        <v>38</v>
      </c>
      <c r="M2021" s="2">
        <v>43596</v>
      </c>
      <c r="N2021" s="1" t="s">
        <v>31</v>
      </c>
      <c r="O2021" s="1" t="s">
        <v>32</v>
      </c>
      <c r="P2021" s="1">
        <f>_3___Healthcare_Data_v1[[#This Row],[Discharge Date]]-_3___Healthcare_Data_v1[[#This Row],[Date of Admission]]</f>
        <v>28</v>
      </c>
      <c r="Q2021" s="1">
        <f>IFERROR(_3___Healthcare_Data_v1[[#This Row],[ Billing Amount ]]/_3___Healthcare_Data_v1[[#This Row],[Days in Hospital]],0)</f>
        <v>2587.5420160714284</v>
      </c>
      <c r="R2021" s="1" t="str">
        <f>IF(_3___Healthcare_Data_v1[[#This Row],[Age]]&gt;60,"Senior",IF(_3___Healthcare_Data_v1[[#This Row],[Age]]&gt;35,"Middle","Young"))</f>
        <v>Senior</v>
      </c>
    </row>
    <row r="2022" spans="1:18" x14ac:dyDescent="0.3">
      <c r="A2022" s="1" t="s">
        <v>5910</v>
      </c>
      <c r="B2022" s="1" t="s">
        <v>26649</v>
      </c>
      <c r="C2022" s="1" t="s">
        <v>16</v>
      </c>
      <c r="D2022" s="1" t="s">
        <v>27</v>
      </c>
      <c r="E2022" s="1" t="s">
        <v>35</v>
      </c>
      <c r="F2022" s="2">
        <v>44549</v>
      </c>
      <c r="G2022" s="1" t="s">
        <v>5911</v>
      </c>
      <c r="H2022" s="1" t="s">
        <v>5912</v>
      </c>
      <c r="I2022" s="1" t="s">
        <v>52</v>
      </c>
      <c r="J2022" s="3" t="s">
        <v>28698</v>
      </c>
      <c r="K2022">
        <v>483</v>
      </c>
      <c r="L2022" s="1" t="s">
        <v>22</v>
      </c>
      <c r="M2022" s="2">
        <v>44569</v>
      </c>
      <c r="N2022" s="1" t="s">
        <v>48</v>
      </c>
      <c r="O2022" s="1" t="s">
        <v>32</v>
      </c>
      <c r="P2022" s="1">
        <f>_3___Healthcare_Data_v1[[#This Row],[Discharge Date]]-_3___Healthcare_Data_v1[[#This Row],[Date of Admission]]</f>
        <v>20</v>
      </c>
      <c r="Q2022" s="1">
        <f>IFERROR(_3___Healthcare_Data_v1[[#This Row],[ Billing Amount ]]/_3___Healthcare_Data_v1[[#This Row],[Days in Hospital]],0)</f>
        <v>231.51119880000002</v>
      </c>
      <c r="R2022" s="1" t="str">
        <f>IF(_3___Healthcare_Data_v1[[#This Row],[Age]]&gt;60,"Senior",IF(_3___Healthcare_Data_v1[[#This Row],[Age]]&gt;35,"Middle","Young"))</f>
        <v>Senior</v>
      </c>
    </row>
    <row r="2023" spans="1:18" x14ac:dyDescent="0.3">
      <c r="A2023" s="1" t="s">
        <v>5913</v>
      </c>
      <c r="B2023" s="1" t="s">
        <v>26795</v>
      </c>
      <c r="C2023" s="1" t="s">
        <v>26</v>
      </c>
      <c r="D2023" s="1" t="s">
        <v>49</v>
      </c>
      <c r="E2023" s="1" t="s">
        <v>18</v>
      </c>
      <c r="F2023" s="2">
        <v>45062</v>
      </c>
      <c r="G2023" s="1" t="s">
        <v>5914</v>
      </c>
      <c r="H2023" s="1" t="s">
        <v>5915</v>
      </c>
      <c r="I2023" s="1" t="s">
        <v>56</v>
      </c>
      <c r="J2023" s="3" t="s">
        <v>28699</v>
      </c>
      <c r="K2023">
        <v>360</v>
      </c>
      <c r="L2023" s="1" t="s">
        <v>38</v>
      </c>
      <c r="M2023" s="2">
        <v>45079</v>
      </c>
      <c r="N2023" s="1" t="s">
        <v>31</v>
      </c>
      <c r="O2023" s="1" t="s">
        <v>44</v>
      </c>
      <c r="P2023" s="1">
        <f>_3___Healthcare_Data_v1[[#This Row],[Discharge Date]]-_3___Healthcare_Data_v1[[#This Row],[Date of Admission]]</f>
        <v>17</v>
      </c>
      <c r="Q2023" s="1">
        <f>IFERROR(_3___Healthcare_Data_v1[[#This Row],[ Billing Amount ]]/_3___Healthcare_Data_v1[[#This Row],[Days in Hospital]],0)</f>
        <v>75.632197235294115</v>
      </c>
      <c r="R2023" s="1" t="str">
        <f>IF(_3___Healthcare_Data_v1[[#This Row],[Age]]&gt;60,"Senior",IF(_3___Healthcare_Data_v1[[#This Row],[Age]]&gt;35,"Middle","Young"))</f>
        <v>Senior</v>
      </c>
    </row>
    <row r="2024" spans="1:18" x14ac:dyDescent="0.3">
      <c r="A2024" s="1" t="s">
        <v>5916</v>
      </c>
      <c r="B2024" s="1" t="s">
        <v>26644</v>
      </c>
      <c r="C2024" s="1" t="s">
        <v>16</v>
      </c>
      <c r="D2024" s="1" t="s">
        <v>89</v>
      </c>
      <c r="E2024" s="1" t="s">
        <v>69</v>
      </c>
      <c r="F2024" s="2">
        <v>44063</v>
      </c>
      <c r="G2024" s="1" t="s">
        <v>5917</v>
      </c>
      <c r="H2024" s="1" t="s">
        <v>5918</v>
      </c>
      <c r="I2024" s="1" t="s">
        <v>56</v>
      </c>
      <c r="J2024" s="3" t="s">
        <v>28700</v>
      </c>
      <c r="K2024">
        <v>214</v>
      </c>
      <c r="L2024" s="1" t="s">
        <v>22</v>
      </c>
      <c r="M2024" s="2">
        <v>44077</v>
      </c>
      <c r="N2024" s="1" t="s">
        <v>84</v>
      </c>
      <c r="O2024" s="1" t="s">
        <v>24</v>
      </c>
      <c r="P2024" s="1">
        <f>_3___Healthcare_Data_v1[[#This Row],[Discharge Date]]-_3___Healthcare_Data_v1[[#This Row],[Date of Admission]]</f>
        <v>14</v>
      </c>
      <c r="Q2024" s="1">
        <f>IFERROR(_3___Healthcare_Data_v1[[#This Row],[ Billing Amount ]]/_3___Healthcare_Data_v1[[#This Row],[Days in Hospital]],0)</f>
        <v>3701.4964392857141</v>
      </c>
      <c r="R2024" s="1" t="str">
        <f>IF(_3___Healthcare_Data_v1[[#This Row],[Age]]&gt;60,"Senior",IF(_3___Healthcare_Data_v1[[#This Row],[Age]]&gt;35,"Middle","Young"))</f>
        <v>Senior</v>
      </c>
    </row>
    <row r="2025" spans="1:18" x14ac:dyDescent="0.3">
      <c r="A2025" s="1" t="s">
        <v>5919</v>
      </c>
      <c r="B2025" s="1" t="s">
        <v>26628</v>
      </c>
      <c r="C2025" s="1" t="s">
        <v>16</v>
      </c>
      <c r="D2025" s="1" t="s">
        <v>62</v>
      </c>
      <c r="E2025" s="1" t="s">
        <v>69</v>
      </c>
      <c r="F2025" s="2">
        <v>45160</v>
      </c>
      <c r="G2025" s="1" t="s">
        <v>5920</v>
      </c>
      <c r="H2025" s="1" t="s">
        <v>5921</v>
      </c>
      <c r="I2025" s="1" t="s">
        <v>52</v>
      </c>
      <c r="J2025" s="3" t="s">
        <v>28701</v>
      </c>
      <c r="K2025">
        <v>276</v>
      </c>
      <c r="L2025" s="1" t="s">
        <v>38</v>
      </c>
      <c r="M2025" s="2">
        <v>45179</v>
      </c>
      <c r="N2025" s="1" t="s">
        <v>48</v>
      </c>
      <c r="O2025" s="1" t="s">
        <v>24</v>
      </c>
      <c r="P2025" s="1">
        <f>_3___Healthcare_Data_v1[[#This Row],[Discharge Date]]-_3___Healthcare_Data_v1[[#This Row],[Date of Admission]]</f>
        <v>19</v>
      </c>
      <c r="Q2025" s="1">
        <f>IFERROR(_3___Healthcare_Data_v1[[#This Row],[ Billing Amount ]]/_3___Healthcare_Data_v1[[#This Row],[Days in Hospital]],0)</f>
        <v>3131.9125084210523</v>
      </c>
      <c r="R2025" s="1" t="str">
        <f>IF(_3___Healthcare_Data_v1[[#This Row],[Age]]&gt;60,"Senior",IF(_3___Healthcare_Data_v1[[#This Row],[Age]]&gt;35,"Middle","Young"))</f>
        <v>Senior</v>
      </c>
    </row>
    <row r="2026" spans="1:18" x14ac:dyDescent="0.3">
      <c r="A2026" s="1" t="s">
        <v>5922</v>
      </c>
      <c r="B2026" s="1" t="s">
        <v>26632</v>
      </c>
      <c r="C2026" s="1" t="s">
        <v>16</v>
      </c>
      <c r="D2026" s="1" t="s">
        <v>229</v>
      </c>
      <c r="E2026" s="1" t="s">
        <v>35</v>
      </c>
      <c r="F2026" s="2">
        <v>44532</v>
      </c>
      <c r="G2026" s="1" t="s">
        <v>5923</v>
      </c>
      <c r="H2026" s="1" t="s">
        <v>5924</v>
      </c>
      <c r="I2026" s="1" t="s">
        <v>52</v>
      </c>
      <c r="J2026" s="3" t="s">
        <v>28702</v>
      </c>
      <c r="K2026">
        <v>446</v>
      </c>
      <c r="L2026" s="1" t="s">
        <v>42</v>
      </c>
      <c r="M2026" s="2">
        <v>44549</v>
      </c>
      <c r="N2026" s="1" t="s">
        <v>31</v>
      </c>
      <c r="O2026" s="1" t="s">
        <v>32</v>
      </c>
      <c r="P2026" s="1">
        <f>_3___Healthcare_Data_v1[[#This Row],[Discharge Date]]-_3___Healthcare_Data_v1[[#This Row],[Date of Admission]]</f>
        <v>17</v>
      </c>
      <c r="Q2026" s="1">
        <f>IFERROR(_3___Healthcare_Data_v1[[#This Row],[ Billing Amount ]]/_3___Healthcare_Data_v1[[#This Row],[Days in Hospital]],0)</f>
        <v>671.51123235294119</v>
      </c>
      <c r="R2026" s="1" t="str">
        <f>IF(_3___Healthcare_Data_v1[[#This Row],[Age]]&gt;60,"Senior",IF(_3___Healthcare_Data_v1[[#This Row],[Age]]&gt;35,"Middle","Young"))</f>
        <v>Senior</v>
      </c>
    </row>
    <row r="2027" spans="1:18" x14ac:dyDescent="0.3">
      <c r="A2027" s="1" t="s">
        <v>5925</v>
      </c>
      <c r="B2027" s="1" t="s">
        <v>26666</v>
      </c>
      <c r="C2027" s="1" t="s">
        <v>16</v>
      </c>
      <c r="D2027" s="1" t="s">
        <v>34</v>
      </c>
      <c r="E2027" s="1" t="s">
        <v>26620</v>
      </c>
      <c r="F2027" s="2">
        <v>44375</v>
      </c>
      <c r="G2027" s="1" t="s">
        <v>5926</v>
      </c>
      <c r="H2027" s="1" t="s">
        <v>5927</v>
      </c>
      <c r="I2027" s="1" t="s">
        <v>26607</v>
      </c>
      <c r="J2027" s="3" t="s">
        <v>28703</v>
      </c>
      <c r="K2027">
        <v>263</v>
      </c>
      <c r="L2027" s="1" t="s">
        <v>38</v>
      </c>
      <c r="M2027" s="2">
        <v>44379</v>
      </c>
      <c r="N2027" s="1" t="s">
        <v>23</v>
      </c>
      <c r="O2027" s="1" t="s">
        <v>24</v>
      </c>
      <c r="P2027" s="1">
        <f>_3___Healthcare_Data_v1[[#This Row],[Discharge Date]]-_3___Healthcare_Data_v1[[#This Row],[Date of Admission]]</f>
        <v>4</v>
      </c>
      <c r="Q2027" s="1">
        <f>IFERROR(_3___Healthcare_Data_v1[[#This Row],[ Billing Amount ]]/_3___Healthcare_Data_v1[[#This Row],[Days in Hospital]],0)</f>
        <v>7964.8678675000001</v>
      </c>
      <c r="R2027" s="1" t="str">
        <f>IF(_3___Healthcare_Data_v1[[#This Row],[Age]]&gt;60,"Senior",IF(_3___Healthcare_Data_v1[[#This Row],[Age]]&gt;35,"Middle","Young"))</f>
        <v>Senior</v>
      </c>
    </row>
    <row r="2028" spans="1:18" x14ac:dyDescent="0.3">
      <c r="A2028" s="1" t="s">
        <v>5928</v>
      </c>
      <c r="B2028" s="1" t="s">
        <v>26697</v>
      </c>
      <c r="C2028" s="1" t="s">
        <v>16</v>
      </c>
      <c r="D2028" s="1" t="s">
        <v>49</v>
      </c>
      <c r="E2028" s="1" t="s">
        <v>26620</v>
      </c>
      <c r="F2028" s="2">
        <v>43586</v>
      </c>
      <c r="G2028" s="1" t="s">
        <v>5929</v>
      </c>
      <c r="H2028" s="1" t="s">
        <v>5930</v>
      </c>
      <c r="I2028" s="1" t="s">
        <v>52</v>
      </c>
      <c r="J2028" s="3" t="s">
        <v>28704</v>
      </c>
      <c r="K2028">
        <v>205</v>
      </c>
      <c r="L2028" s="1" t="s">
        <v>42</v>
      </c>
      <c r="M2028" s="2">
        <v>43607</v>
      </c>
      <c r="N2028" s="1" t="s">
        <v>43</v>
      </c>
      <c r="O2028" s="1" t="s">
        <v>24</v>
      </c>
      <c r="P2028" s="1">
        <f>_3___Healthcare_Data_v1[[#This Row],[Discharge Date]]-_3___Healthcare_Data_v1[[#This Row],[Date of Admission]]</f>
        <v>21</v>
      </c>
      <c r="Q2028" s="1">
        <f>IFERROR(_3___Healthcare_Data_v1[[#This Row],[ Billing Amount ]]/_3___Healthcare_Data_v1[[#This Row],[Days in Hospital]],0)</f>
        <v>460.01634976190473</v>
      </c>
      <c r="R2028" s="1" t="str">
        <f>IF(_3___Healthcare_Data_v1[[#This Row],[Age]]&gt;60,"Senior",IF(_3___Healthcare_Data_v1[[#This Row],[Age]]&gt;35,"Middle","Young"))</f>
        <v>Senior</v>
      </c>
    </row>
    <row r="2029" spans="1:18" x14ac:dyDescent="0.3">
      <c r="A2029" s="1" t="s">
        <v>5931</v>
      </c>
      <c r="B2029" s="1" t="s">
        <v>26745</v>
      </c>
      <c r="C2029" s="1" t="s">
        <v>26</v>
      </c>
      <c r="D2029" s="1" t="s">
        <v>89</v>
      </c>
      <c r="E2029" s="1" t="s">
        <v>26615</v>
      </c>
      <c r="F2029" s="2">
        <v>44675</v>
      </c>
      <c r="G2029" s="1" t="s">
        <v>5932</v>
      </c>
      <c r="H2029" s="1" t="s">
        <v>5933</v>
      </c>
      <c r="I2029" s="1" t="s">
        <v>26607</v>
      </c>
      <c r="J2029" s="3" t="s">
        <v>28705</v>
      </c>
      <c r="K2029">
        <v>269</v>
      </c>
      <c r="L2029" s="1" t="s">
        <v>38</v>
      </c>
      <c r="M2029" s="2">
        <v>44701</v>
      </c>
      <c r="N2029" s="1" t="s">
        <v>84</v>
      </c>
      <c r="O2029" s="1" t="s">
        <v>24</v>
      </c>
      <c r="P2029" s="1">
        <f>_3___Healthcare_Data_v1[[#This Row],[Discharge Date]]-_3___Healthcare_Data_v1[[#This Row],[Date of Admission]]</f>
        <v>26</v>
      </c>
      <c r="Q2029" s="1">
        <f>IFERROR(_3___Healthcare_Data_v1[[#This Row],[ Billing Amount ]]/_3___Healthcare_Data_v1[[#This Row],[Days in Hospital]],0)</f>
        <v>1497.6565996153845</v>
      </c>
      <c r="R2029" s="1" t="str">
        <f>IF(_3___Healthcare_Data_v1[[#This Row],[Age]]&gt;60,"Senior",IF(_3___Healthcare_Data_v1[[#This Row],[Age]]&gt;35,"Middle","Young"))</f>
        <v>Senior</v>
      </c>
    </row>
    <row r="2030" spans="1:18" x14ac:dyDescent="0.3">
      <c r="A2030" s="1" t="s">
        <v>5934</v>
      </c>
      <c r="B2030" s="1" t="s">
        <v>26614</v>
      </c>
      <c r="C2030" s="1" t="s">
        <v>16</v>
      </c>
      <c r="D2030" s="1" t="s">
        <v>89</v>
      </c>
      <c r="E2030" s="1" t="s">
        <v>28</v>
      </c>
      <c r="F2030" s="2">
        <v>45218</v>
      </c>
      <c r="G2030" s="1" t="s">
        <v>5935</v>
      </c>
      <c r="H2030" s="1" t="s">
        <v>5936</v>
      </c>
      <c r="I2030" s="1" t="s">
        <v>21</v>
      </c>
      <c r="J2030" s="3" t="s">
        <v>28706</v>
      </c>
      <c r="K2030">
        <v>247</v>
      </c>
      <c r="L2030" s="1" t="s">
        <v>38</v>
      </c>
      <c r="M2030" s="2">
        <v>45219</v>
      </c>
      <c r="N2030" s="1" t="s">
        <v>84</v>
      </c>
      <c r="O2030" s="1" t="s">
        <v>44</v>
      </c>
      <c r="P2030" s="1">
        <f>_3___Healthcare_Data_v1[[#This Row],[Discharge Date]]-_3___Healthcare_Data_v1[[#This Row],[Date of Admission]]</f>
        <v>1</v>
      </c>
      <c r="Q2030" s="1">
        <f>IFERROR(_3___Healthcare_Data_v1[[#This Row],[ Billing Amount ]]/_3___Healthcare_Data_v1[[#This Row],[Days in Hospital]],0)</f>
        <v>37190.234799999998</v>
      </c>
      <c r="R2030" s="1" t="str">
        <f>IF(_3___Healthcare_Data_v1[[#This Row],[Age]]&gt;60,"Senior",IF(_3___Healthcare_Data_v1[[#This Row],[Age]]&gt;35,"Middle","Young"))</f>
        <v>Senior</v>
      </c>
    </row>
    <row r="2031" spans="1:18" x14ac:dyDescent="0.3">
      <c r="A2031" s="1" t="s">
        <v>5937</v>
      </c>
      <c r="B2031" s="1" t="s">
        <v>26720</v>
      </c>
      <c r="C2031" s="1" t="s">
        <v>26</v>
      </c>
      <c r="D2031" s="1" t="s">
        <v>17</v>
      </c>
      <c r="E2031" s="1" t="s">
        <v>26620</v>
      </c>
      <c r="F2031" s="2">
        <v>45159</v>
      </c>
      <c r="G2031" s="1" t="s">
        <v>3330</v>
      </c>
      <c r="H2031" s="1" t="s">
        <v>5938</v>
      </c>
      <c r="I2031" s="1" t="s">
        <v>21</v>
      </c>
      <c r="J2031" s="3" t="s">
        <v>28707</v>
      </c>
      <c r="K2031">
        <v>240</v>
      </c>
      <c r="L2031" s="1" t="s">
        <v>38</v>
      </c>
      <c r="M2031" s="2">
        <v>45184</v>
      </c>
      <c r="N2031" s="1" t="s">
        <v>43</v>
      </c>
      <c r="O2031" s="1" t="s">
        <v>24</v>
      </c>
      <c r="P2031" s="1">
        <f>_3___Healthcare_Data_v1[[#This Row],[Discharge Date]]-_3___Healthcare_Data_v1[[#This Row],[Date of Admission]]</f>
        <v>25</v>
      </c>
      <c r="Q2031" s="1">
        <f>IFERROR(_3___Healthcare_Data_v1[[#This Row],[ Billing Amount ]]/_3___Healthcare_Data_v1[[#This Row],[Days in Hospital]],0)</f>
        <v>660.53240319999998</v>
      </c>
      <c r="R2031" s="1" t="str">
        <f>IF(_3___Healthcare_Data_v1[[#This Row],[Age]]&gt;60,"Senior",IF(_3___Healthcare_Data_v1[[#This Row],[Age]]&gt;35,"Middle","Young"))</f>
        <v>Senior</v>
      </c>
    </row>
    <row r="2032" spans="1:18" x14ac:dyDescent="0.3">
      <c r="A2032" s="1" t="s">
        <v>972</v>
      </c>
      <c r="B2032" s="1" t="s">
        <v>26661</v>
      </c>
      <c r="C2032" s="1" t="s">
        <v>26</v>
      </c>
      <c r="D2032" s="1" t="s">
        <v>49</v>
      </c>
      <c r="E2032" s="1" t="s">
        <v>35</v>
      </c>
      <c r="F2032" s="2">
        <v>45229</v>
      </c>
      <c r="G2032" s="1" t="s">
        <v>5939</v>
      </c>
      <c r="H2032" s="1" t="s">
        <v>5940</v>
      </c>
      <c r="I2032" s="1" t="s">
        <v>56</v>
      </c>
      <c r="J2032" s="3" t="s">
        <v>28708</v>
      </c>
      <c r="K2032">
        <v>210</v>
      </c>
      <c r="L2032" s="1" t="s">
        <v>42</v>
      </c>
      <c r="M2032" s="2">
        <v>45249</v>
      </c>
      <c r="N2032" s="1" t="s">
        <v>43</v>
      </c>
      <c r="O2032" s="1" t="s">
        <v>44</v>
      </c>
      <c r="P2032" s="1">
        <f>_3___Healthcare_Data_v1[[#This Row],[Discharge Date]]-_3___Healthcare_Data_v1[[#This Row],[Date of Admission]]</f>
        <v>20</v>
      </c>
      <c r="Q2032" s="1">
        <f>IFERROR(_3___Healthcare_Data_v1[[#This Row],[ Billing Amount ]]/_3___Healthcare_Data_v1[[#This Row],[Days in Hospital]],0)</f>
        <v>1246.8146019999999</v>
      </c>
      <c r="R2032" s="1" t="str">
        <f>IF(_3___Healthcare_Data_v1[[#This Row],[Age]]&gt;60,"Senior",IF(_3___Healthcare_Data_v1[[#This Row],[Age]]&gt;35,"Middle","Young"))</f>
        <v>Senior</v>
      </c>
    </row>
    <row r="2033" spans="1:18" x14ac:dyDescent="0.3">
      <c r="A2033" s="1" t="s">
        <v>5941</v>
      </c>
      <c r="B2033" s="1" t="s">
        <v>26666</v>
      </c>
      <c r="C2033" s="1" t="s">
        <v>16</v>
      </c>
      <c r="D2033" s="1" t="s">
        <v>114</v>
      </c>
      <c r="E2033" s="1" t="s">
        <v>69</v>
      </c>
      <c r="F2033" s="2">
        <v>45057</v>
      </c>
      <c r="G2033" s="1" t="s">
        <v>5942</v>
      </c>
      <c r="H2033" s="1" t="s">
        <v>5943</v>
      </c>
      <c r="I2033" s="1" t="s">
        <v>26607</v>
      </c>
      <c r="J2033" s="3" t="s">
        <v>28709</v>
      </c>
      <c r="K2033">
        <v>158</v>
      </c>
      <c r="L2033" s="1" t="s">
        <v>22</v>
      </c>
      <c r="M2033" s="2">
        <v>45063</v>
      </c>
      <c r="N2033" s="1" t="s">
        <v>48</v>
      </c>
      <c r="O2033" s="1" t="s">
        <v>32</v>
      </c>
      <c r="P2033" s="1">
        <f>_3___Healthcare_Data_v1[[#This Row],[Discharge Date]]-_3___Healthcare_Data_v1[[#This Row],[Date of Admission]]</f>
        <v>6</v>
      </c>
      <c r="Q2033" s="1">
        <f>IFERROR(_3___Healthcare_Data_v1[[#This Row],[ Billing Amount ]]/_3___Healthcare_Data_v1[[#This Row],[Days in Hospital]],0)</f>
        <v>617.29151483333328</v>
      </c>
      <c r="R2033" s="1" t="str">
        <f>IF(_3___Healthcare_Data_v1[[#This Row],[Age]]&gt;60,"Senior",IF(_3___Healthcare_Data_v1[[#This Row],[Age]]&gt;35,"Middle","Young"))</f>
        <v>Senior</v>
      </c>
    </row>
    <row r="2034" spans="1:18" x14ac:dyDescent="0.3">
      <c r="A2034" s="1" t="s">
        <v>5944</v>
      </c>
      <c r="B2034" s="1" t="s">
        <v>26745</v>
      </c>
      <c r="C2034" s="1" t="s">
        <v>26</v>
      </c>
      <c r="D2034" s="1" t="s">
        <v>229</v>
      </c>
      <c r="E2034" s="1" t="s">
        <v>69</v>
      </c>
      <c r="F2034" s="2">
        <v>43494</v>
      </c>
      <c r="G2034" s="1" t="s">
        <v>5945</v>
      </c>
      <c r="H2034" s="1" t="s">
        <v>5946</v>
      </c>
      <c r="I2034" s="1" t="s">
        <v>56</v>
      </c>
      <c r="J2034" s="3" t="s">
        <v>28710</v>
      </c>
      <c r="K2034">
        <v>109</v>
      </c>
      <c r="L2034" s="1" t="s">
        <v>22</v>
      </c>
      <c r="M2034" s="2">
        <v>43510</v>
      </c>
      <c r="N2034" s="1" t="s">
        <v>48</v>
      </c>
      <c r="O2034" s="1" t="s">
        <v>32</v>
      </c>
      <c r="P2034" s="1">
        <f>_3___Healthcare_Data_v1[[#This Row],[Discharge Date]]-_3___Healthcare_Data_v1[[#This Row],[Date of Admission]]</f>
        <v>16</v>
      </c>
      <c r="Q2034" s="1">
        <f>IFERROR(_3___Healthcare_Data_v1[[#This Row],[ Billing Amount ]]/_3___Healthcare_Data_v1[[#This Row],[Days in Hospital]],0)</f>
        <v>2278.0579537499998</v>
      </c>
      <c r="R2034" s="1" t="str">
        <f>IF(_3___Healthcare_Data_v1[[#This Row],[Age]]&gt;60,"Senior",IF(_3___Healthcare_Data_v1[[#This Row],[Age]]&gt;35,"Middle","Young"))</f>
        <v>Senior</v>
      </c>
    </row>
    <row r="2035" spans="1:18" x14ac:dyDescent="0.3">
      <c r="A2035" s="1" t="s">
        <v>5947</v>
      </c>
      <c r="B2035" s="1" t="s">
        <v>26980</v>
      </c>
      <c r="C2035" s="1" t="s">
        <v>16</v>
      </c>
      <c r="D2035" s="1" t="s">
        <v>89</v>
      </c>
      <c r="E2035" s="1" t="s">
        <v>18</v>
      </c>
      <c r="F2035" s="2">
        <v>43484</v>
      </c>
      <c r="G2035" s="1" t="s">
        <v>5948</v>
      </c>
      <c r="H2035" s="1" t="s">
        <v>5949</v>
      </c>
      <c r="I2035" s="1" t="s">
        <v>26607</v>
      </c>
      <c r="J2035" s="3" t="s">
        <v>28711</v>
      </c>
      <c r="K2035">
        <v>370</v>
      </c>
      <c r="L2035" s="1" t="s">
        <v>38</v>
      </c>
      <c r="M2035" s="2">
        <v>43513</v>
      </c>
      <c r="N2035" s="1" t="s">
        <v>43</v>
      </c>
      <c r="O2035" s="1" t="s">
        <v>24</v>
      </c>
      <c r="P2035" s="1">
        <f>_3___Healthcare_Data_v1[[#This Row],[Discharge Date]]-_3___Healthcare_Data_v1[[#This Row],[Date of Admission]]</f>
        <v>29</v>
      </c>
      <c r="Q2035" s="1">
        <f>IFERROR(_3___Healthcare_Data_v1[[#This Row],[ Billing Amount ]]/_3___Healthcare_Data_v1[[#This Row],[Days in Hospital]],0)</f>
        <v>373.85923965517236</v>
      </c>
      <c r="R2035" s="1" t="str">
        <f>IF(_3___Healthcare_Data_v1[[#This Row],[Age]]&gt;60,"Senior",IF(_3___Healthcare_Data_v1[[#This Row],[Age]]&gt;35,"Middle","Young"))</f>
        <v>Senior</v>
      </c>
    </row>
    <row r="2036" spans="1:18" x14ac:dyDescent="0.3">
      <c r="A2036" s="1" t="s">
        <v>5950</v>
      </c>
      <c r="B2036" s="1" t="s">
        <v>26837</v>
      </c>
      <c r="C2036" s="1" t="s">
        <v>16</v>
      </c>
      <c r="D2036" s="1" t="s">
        <v>27</v>
      </c>
      <c r="E2036" s="1" t="s">
        <v>18</v>
      </c>
      <c r="F2036" s="2">
        <v>44291</v>
      </c>
      <c r="G2036" s="1" t="s">
        <v>5951</v>
      </c>
      <c r="H2036" s="1" t="s">
        <v>5952</v>
      </c>
      <c r="I2036" s="1" t="s">
        <v>26607</v>
      </c>
      <c r="J2036" s="3" t="s">
        <v>28712</v>
      </c>
      <c r="K2036">
        <v>282</v>
      </c>
      <c r="L2036" s="1" t="s">
        <v>42</v>
      </c>
      <c r="M2036" s="2">
        <v>44317</v>
      </c>
      <c r="N2036" s="1" t="s">
        <v>23</v>
      </c>
      <c r="O2036" s="1" t="s">
        <v>24</v>
      </c>
      <c r="P2036" s="1">
        <f>_3___Healthcare_Data_v1[[#This Row],[Discharge Date]]-_3___Healthcare_Data_v1[[#This Row],[Date of Admission]]</f>
        <v>26</v>
      </c>
      <c r="Q2036" s="1">
        <f>IFERROR(_3___Healthcare_Data_v1[[#This Row],[ Billing Amount ]]/_3___Healthcare_Data_v1[[#This Row],[Days in Hospital]],0)</f>
        <v>683.17300653846155</v>
      </c>
      <c r="R2036" s="1" t="str">
        <f>IF(_3___Healthcare_Data_v1[[#This Row],[Age]]&gt;60,"Senior",IF(_3___Healthcare_Data_v1[[#This Row],[Age]]&gt;35,"Middle","Young"))</f>
        <v>Senior</v>
      </c>
    </row>
    <row r="2037" spans="1:18" x14ac:dyDescent="0.3">
      <c r="A2037" s="1" t="s">
        <v>5953</v>
      </c>
      <c r="B2037" s="1" t="s">
        <v>26803</v>
      </c>
      <c r="C2037" s="1" t="s">
        <v>26</v>
      </c>
      <c r="D2037" s="1" t="s">
        <v>89</v>
      </c>
      <c r="E2037" s="1" t="s">
        <v>18</v>
      </c>
      <c r="F2037" s="2">
        <v>44792</v>
      </c>
      <c r="G2037" s="1" t="s">
        <v>5954</v>
      </c>
      <c r="H2037" s="1" t="s">
        <v>5955</v>
      </c>
      <c r="I2037" s="1" t="s">
        <v>56</v>
      </c>
      <c r="J2037" s="3" t="s">
        <v>28713</v>
      </c>
      <c r="K2037">
        <v>450</v>
      </c>
      <c r="L2037" s="1" t="s">
        <v>42</v>
      </c>
      <c r="M2037" s="2">
        <v>44796</v>
      </c>
      <c r="N2037" s="1" t="s">
        <v>84</v>
      </c>
      <c r="O2037" s="1" t="s">
        <v>32</v>
      </c>
      <c r="P2037" s="1">
        <f>_3___Healthcare_Data_v1[[#This Row],[Discharge Date]]-_3___Healthcare_Data_v1[[#This Row],[Date of Admission]]</f>
        <v>4</v>
      </c>
      <c r="Q2037" s="1">
        <f>IFERROR(_3___Healthcare_Data_v1[[#This Row],[ Billing Amount ]]/_3___Healthcare_Data_v1[[#This Row],[Days in Hospital]],0)</f>
        <v>4959.8779999999997</v>
      </c>
      <c r="R2037" s="1" t="str">
        <f>IF(_3___Healthcare_Data_v1[[#This Row],[Age]]&gt;60,"Senior",IF(_3___Healthcare_Data_v1[[#This Row],[Age]]&gt;35,"Middle","Young"))</f>
        <v>Senior</v>
      </c>
    </row>
    <row r="2038" spans="1:18" x14ac:dyDescent="0.3">
      <c r="A2038" s="1" t="s">
        <v>5956</v>
      </c>
      <c r="B2038" s="1" t="s">
        <v>26712</v>
      </c>
      <c r="C2038" s="1" t="s">
        <v>26</v>
      </c>
      <c r="D2038" s="1" t="s">
        <v>17</v>
      </c>
      <c r="E2038" s="1" t="s">
        <v>69</v>
      </c>
      <c r="F2038" s="2">
        <v>43577</v>
      </c>
      <c r="G2038" s="1" t="s">
        <v>5957</v>
      </c>
      <c r="H2038" s="1" t="s">
        <v>5958</v>
      </c>
      <c r="I2038" s="1" t="s">
        <v>56</v>
      </c>
      <c r="J2038" s="3" t="s">
        <v>28714</v>
      </c>
      <c r="K2038">
        <v>183</v>
      </c>
      <c r="L2038" s="1" t="s">
        <v>38</v>
      </c>
      <c r="M2038" s="2">
        <v>43606</v>
      </c>
      <c r="N2038" s="1" t="s">
        <v>43</v>
      </c>
      <c r="O2038" s="1" t="s">
        <v>44</v>
      </c>
      <c r="P2038" s="1">
        <f>_3___Healthcare_Data_v1[[#This Row],[Discharge Date]]-_3___Healthcare_Data_v1[[#This Row],[Date of Admission]]</f>
        <v>29</v>
      </c>
      <c r="Q2038" s="1">
        <f>IFERROR(_3___Healthcare_Data_v1[[#This Row],[ Billing Amount ]]/_3___Healthcare_Data_v1[[#This Row],[Days in Hospital]],0)</f>
        <v>571.76568310344828</v>
      </c>
      <c r="R2038" s="1" t="str">
        <f>IF(_3___Healthcare_Data_v1[[#This Row],[Age]]&gt;60,"Senior",IF(_3___Healthcare_Data_v1[[#This Row],[Age]]&gt;35,"Middle","Young"))</f>
        <v>Senior</v>
      </c>
    </row>
    <row r="2039" spans="1:18" x14ac:dyDescent="0.3">
      <c r="A2039" s="1" t="s">
        <v>5959</v>
      </c>
      <c r="B2039" s="1" t="s">
        <v>26704</v>
      </c>
      <c r="C2039" s="1" t="s">
        <v>26</v>
      </c>
      <c r="D2039" s="1" t="s">
        <v>27</v>
      </c>
      <c r="E2039" s="1" t="s">
        <v>35</v>
      </c>
      <c r="F2039" s="2">
        <v>43841</v>
      </c>
      <c r="G2039" s="1" t="s">
        <v>5960</v>
      </c>
      <c r="H2039" s="1" t="s">
        <v>5961</v>
      </c>
      <c r="I2039" s="1" t="s">
        <v>26607</v>
      </c>
      <c r="J2039" s="3" t="s">
        <v>28715</v>
      </c>
      <c r="K2039">
        <v>103</v>
      </c>
      <c r="L2039" s="1" t="s">
        <v>22</v>
      </c>
      <c r="M2039" s="2">
        <v>43841</v>
      </c>
      <c r="N2039" s="1" t="s">
        <v>31</v>
      </c>
      <c r="O2039" s="1" t="s">
        <v>24</v>
      </c>
      <c r="P2039" s="1">
        <f>_3___Healthcare_Data_v1[[#This Row],[Discharge Date]]-_3___Healthcare_Data_v1[[#This Row],[Date of Admission]]</f>
        <v>0</v>
      </c>
      <c r="Q2039" s="1">
        <f>IFERROR(_3___Healthcare_Data_v1[[#This Row],[ Billing Amount ]]/_3___Healthcare_Data_v1[[#This Row],[Days in Hospital]],0)</f>
        <v>0</v>
      </c>
      <c r="R2039" s="1" t="str">
        <f>IF(_3___Healthcare_Data_v1[[#This Row],[Age]]&gt;60,"Senior",IF(_3___Healthcare_Data_v1[[#This Row],[Age]]&gt;35,"Middle","Young"))</f>
        <v>Senior</v>
      </c>
    </row>
    <row r="2040" spans="1:18" x14ac:dyDescent="0.3">
      <c r="A2040" s="1" t="s">
        <v>5962</v>
      </c>
      <c r="B2040" s="1" t="s">
        <v>26640</v>
      </c>
      <c r="C2040" s="1" t="s">
        <v>16</v>
      </c>
      <c r="D2040" s="1" t="s">
        <v>27</v>
      </c>
      <c r="E2040" s="1" t="s">
        <v>28</v>
      </c>
      <c r="F2040" s="2">
        <v>43727</v>
      </c>
      <c r="G2040" s="1" t="s">
        <v>5130</v>
      </c>
      <c r="H2040" s="1" t="s">
        <v>5963</v>
      </c>
      <c r="I2040" s="1" t="s">
        <v>26607</v>
      </c>
      <c r="J2040" s="3" t="s">
        <v>28716</v>
      </c>
      <c r="K2040">
        <v>269</v>
      </c>
      <c r="L2040" s="1" t="s">
        <v>22</v>
      </c>
      <c r="M2040" s="2">
        <v>43747</v>
      </c>
      <c r="N2040" s="1" t="s">
        <v>84</v>
      </c>
      <c r="O2040" s="1" t="s">
        <v>44</v>
      </c>
      <c r="P2040" s="1">
        <f>_3___Healthcare_Data_v1[[#This Row],[Discharge Date]]-_3___Healthcare_Data_v1[[#This Row],[Date of Admission]]</f>
        <v>20</v>
      </c>
      <c r="Q2040" s="1">
        <f>IFERROR(_3___Healthcare_Data_v1[[#This Row],[ Billing Amount ]]/_3___Healthcare_Data_v1[[#This Row],[Days in Hospital]],0)</f>
        <v>911.10512249999988</v>
      </c>
      <c r="R2040" s="1" t="str">
        <f>IF(_3___Healthcare_Data_v1[[#This Row],[Age]]&gt;60,"Senior",IF(_3___Healthcare_Data_v1[[#This Row],[Age]]&gt;35,"Middle","Young"))</f>
        <v>Senior</v>
      </c>
    </row>
    <row r="2041" spans="1:18" x14ac:dyDescent="0.3">
      <c r="A2041" s="1" t="s">
        <v>5964</v>
      </c>
      <c r="B2041" s="1" t="s">
        <v>26798</v>
      </c>
      <c r="C2041" s="1" t="s">
        <v>26</v>
      </c>
      <c r="D2041" s="1" t="s">
        <v>229</v>
      </c>
      <c r="E2041" s="1" t="s">
        <v>26620</v>
      </c>
      <c r="F2041" s="2">
        <v>44007</v>
      </c>
      <c r="G2041" s="1" t="s">
        <v>5965</v>
      </c>
      <c r="H2041" s="1" t="s">
        <v>5966</v>
      </c>
      <c r="I2041" s="1" t="s">
        <v>60</v>
      </c>
      <c r="J2041" s="3" t="s">
        <v>28717</v>
      </c>
      <c r="K2041">
        <v>413</v>
      </c>
      <c r="L2041" s="1" t="s">
        <v>42</v>
      </c>
      <c r="M2041" s="2">
        <v>44022</v>
      </c>
      <c r="N2041" s="1" t="s">
        <v>23</v>
      </c>
      <c r="O2041" s="1" t="s">
        <v>44</v>
      </c>
      <c r="P2041" s="1">
        <f>_3___Healthcare_Data_v1[[#This Row],[Discharge Date]]-_3___Healthcare_Data_v1[[#This Row],[Date of Admission]]</f>
        <v>15</v>
      </c>
      <c r="Q2041" s="1">
        <f>IFERROR(_3___Healthcare_Data_v1[[#This Row],[ Billing Amount ]]/_3___Healthcare_Data_v1[[#This Row],[Days in Hospital]],0)</f>
        <v>2114.2896919999998</v>
      </c>
      <c r="R2041" s="1" t="str">
        <f>IF(_3___Healthcare_Data_v1[[#This Row],[Age]]&gt;60,"Senior",IF(_3___Healthcare_Data_v1[[#This Row],[Age]]&gt;35,"Middle","Young"))</f>
        <v>Senior</v>
      </c>
    </row>
    <row r="2042" spans="1:18" x14ac:dyDescent="0.3">
      <c r="A2042" s="1" t="s">
        <v>5967</v>
      </c>
      <c r="B2042" s="1" t="s">
        <v>26668</v>
      </c>
      <c r="C2042" s="1" t="s">
        <v>16</v>
      </c>
      <c r="D2042" s="1" t="s">
        <v>27</v>
      </c>
      <c r="E2042" s="1" t="s">
        <v>28</v>
      </c>
      <c r="F2042" s="2">
        <v>45016</v>
      </c>
      <c r="G2042" s="1" t="s">
        <v>444</v>
      </c>
      <c r="H2042" s="1" t="s">
        <v>5968</v>
      </c>
      <c r="I2042" s="1" t="s">
        <v>52</v>
      </c>
      <c r="J2042" s="3" t="s">
        <v>28718</v>
      </c>
      <c r="K2042">
        <v>447</v>
      </c>
      <c r="L2042" s="1" t="s">
        <v>22</v>
      </c>
      <c r="M2042" s="2">
        <v>45019</v>
      </c>
      <c r="N2042" s="1" t="s">
        <v>43</v>
      </c>
      <c r="O2042" s="1" t="s">
        <v>44</v>
      </c>
      <c r="P2042" s="1">
        <f>_3___Healthcare_Data_v1[[#This Row],[Discharge Date]]-_3___Healthcare_Data_v1[[#This Row],[Date of Admission]]</f>
        <v>3</v>
      </c>
      <c r="Q2042" s="1">
        <f>IFERROR(_3___Healthcare_Data_v1[[#This Row],[ Billing Amount ]]/_3___Healthcare_Data_v1[[#This Row],[Days in Hospital]],0)</f>
        <v>12421.898056666667</v>
      </c>
      <c r="R2042" s="1" t="str">
        <f>IF(_3___Healthcare_Data_v1[[#This Row],[Age]]&gt;60,"Senior",IF(_3___Healthcare_Data_v1[[#This Row],[Age]]&gt;35,"Middle","Young"))</f>
        <v>Senior</v>
      </c>
    </row>
    <row r="2043" spans="1:18" x14ac:dyDescent="0.3">
      <c r="A2043" s="1" t="s">
        <v>5969</v>
      </c>
      <c r="B2043" s="1" t="s">
        <v>26630</v>
      </c>
      <c r="C2043" s="1" t="s">
        <v>16</v>
      </c>
      <c r="D2043" s="1" t="s">
        <v>27</v>
      </c>
      <c r="E2043" s="1" t="s">
        <v>18</v>
      </c>
      <c r="F2043" s="2">
        <v>43904</v>
      </c>
      <c r="G2043" s="1" t="s">
        <v>5970</v>
      </c>
      <c r="H2043" s="1" t="s">
        <v>5971</v>
      </c>
      <c r="I2043" s="1" t="s">
        <v>60</v>
      </c>
      <c r="J2043" s="3" t="s">
        <v>28719</v>
      </c>
      <c r="K2043">
        <v>305</v>
      </c>
      <c r="L2043" s="1" t="s">
        <v>42</v>
      </c>
      <c r="M2043" s="2">
        <v>43924</v>
      </c>
      <c r="N2043" s="1" t="s">
        <v>84</v>
      </c>
      <c r="O2043" s="1" t="s">
        <v>24</v>
      </c>
      <c r="P2043" s="1">
        <f>_3___Healthcare_Data_v1[[#This Row],[Discharge Date]]-_3___Healthcare_Data_v1[[#This Row],[Date of Admission]]</f>
        <v>20</v>
      </c>
      <c r="Q2043" s="1">
        <f>IFERROR(_3___Healthcare_Data_v1[[#This Row],[ Billing Amount ]]/_3___Healthcare_Data_v1[[#This Row],[Days in Hospital]],0)</f>
        <v>256.5530493</v>
      </c>
      <c r="R2043" s="1" t="str">
        <f>IF(_3___Healthcare_Data_v1[[#This Row],[Age]]&gt;60,"Senior",IF(_3___Healthcare_Data_v1[[#This Row],[Age]]&gt;35,"Middle","Young"))</f>
        <v>Senior</v>
      </c>
    </row>
    <row r="2044" spans="1:18" x14ac:dyDescent="0.3">
      <c r="A2044" s="1" t="s">
        <v>5972</v>
      </c>
      <c r="B2044" s="1" t="s">
        <v>26687</v>
      </c>
      <c r="C2044" s="1" t="s">
        <v>26</v>
      </c>
      <c r="D2044" s="1" t="s">
        <v>114</v>
      </c>
      <c r="E2044" s="1" t="s">
        <v>35</v>
      </c>
      <c r="F2044" s="2">
        <v>43977</v>
      </c>
      <c r="G2044" s="1" t="s">
        <v>5973</v>
      </c>
      <c r="H2044" s="1" t="s">
        <v>5974</v>
      </c>
      <c r="I2044" s="1" t="s">
        <v>56</v>
      </c>
      <c r="J2044" s="3" t="s">
        <v>28720</v>
      </c>
      <c r="K2044">
        <v>270</v>
      </c>
      <c r="L2044" s="1" t="s">
        <v>42</v>
      </c>
      <c r="M2044" s="2">
        <v>43993</v>
      </c>
      <c r="N2044" s="1" t="s">
        <v>48</v>
      </c>
      <c r="O2044" s="1" t="s">
        <v>32</v>
      </c>
      <c r="P2044" s="1">
        <f>_3___Healthcare_Data_v1[[#This Row],[Discharge Date]]-_3___Healthcare_Data_v1[[#This Row],[Date of Admission]]</f>
        <v>16</v>
      </c>
      <c r="Q2044" s="1">
        <f>IFERROR(_3___Healthcare_Data_v1[[#This Row],[ Billing Amount ]]/_3___Healthcare_Data_v1[[#This Row],[Days in Hospital]],0)</f>
        <v>1554.9650731249999</v>
      </c>
      <c r="R2044" s="1" t="str">
        <f>IF(_3___Healthcare_Data_v1[[#This Row],[Age]]&gt;60,"Senior",IF(_3___Healthcare_Data_v1[[#This Row],[Age]]&gt;35,"Middle","Young"))</f>
        <v>Senior</v>
      </c>
    </row>
    <row r="2045" spans="1:18" x14ac:dyDescent="0.3">
      <c r="A2045" s="1" t="s">
        <v>5975</v>
      </c>
      <c r="B2045" s="1" t="s">
        <v>26614</v>
      </c>
      <c r="C2045" s="1" t="s">
        <v>26</v>
      </c>
      <c r="D2045" s="1" t="s">
        <v>114</v>
      </c>
      <c r="E2045" s="1" t="s">
        <v>18</v>
      </c>
      <c r="F2045" s="2">
        <v>44436</v>
      </c>
      <c r="G2045" s="1" t="s">
        <v>5976</v>
      </c>
      <c r="H2045" s="1" t="s">
        <v>5977</v>
      </c>
      <c r="I2045" s="1" t="s">
        <v>60</v>
      </c>
      <c r="J2045" s="3" t="s">
        <v>28721</v>
      </c>
      <c r="K2045">
        <v>163</v>
      </c>
      <c r="L2045" s="1" t="s">
        <v>42</v>
      </c>
      <c r="M2045" s="2">
        <v>44442</v>
      </c>
      <c r="N2045" s="1" t="s">
        <v>84</v>
      </c>
      <c r="O2045" s="1" t="s">
        <v>24</v>
      </c>
      <c r="P2045" s="1">
        <f>_3___Healthcare_Data_v1[[#This Row],[Discharge Date]]-_3___Healthcare_Data_v1[[#This Row],[Date of Admission]]</f>
        <v>6</v>
      </c>
      <c r="Q2045" s="1">
        <f>IFERROR(_3___Healthcare_Data_v1[[#This Row],[ Billing Amount ]]/_3___Healthcare_Data_v1[[#This Row],[Days in Hospital]],0)</f>
        <v>1108.1003743333333</v>
      </c>
      <c r="R2045" s="1" t="str">
        <f>IF(_3___Healthcare_Data_v1[[#This Row],[Age]]&gt;60,"Senior",IF(_3___Healthcare_Data_v1[[#This Row],[Age]]&gt;35,"Middle","Young"))</f>
        <v>Senior</v>
      </c>
    </row>
    <row r="2046" spans="1:18" x14ac:dyDescent="0.3">
      <c r="A2046" s="1" t="s">
        <v>5978</v>
      </c>
      <c r="B2046" s="1" t="s">
        <v>26980</v>
      </c>
      <c r="C2046" s="1" t="s">
        <v>16</v>
      </c>
      <c r="D2046" s="1" t="s">
        <v>34</v>
      </c>
      <c r="E2046" s="1" t="s">
        <v>35</v>
      </c>
      <c r="F2046" s="2">
        <v>44156</v>
      </c>
      <c r="G2046" s="1" t="s">
        <v>5979</v>
      </c>
      <c r="H2046" s="1" t="s">
        <v>5980</v>
      </c>
      <c r="I2046" s="1" t="s">
        <v>56</v>
      </c>
      <c r="J2046" s="3" t="s">
        <v>28722</v>
      </c>
      <c r="K2046">
        <v>203</v>
      </c>
      <c r="L2046" s="1" t="s">
        <v>42</v>
      </c>
      <c r="M2046" s="2">
        <v>44183</v>
      </c>
      <c r="N2046" s="1" t="s">
        <v>43</v>
      </c>
      <c r="O2046" s="1" t="s">
        <v>44</v>
      </c>
      <c r="P2046" s="1">
        <f>_3___Healthcare_Data_v1[[#This Row],[Discharge Date]]-_3___Healthcare_Data_v1[[#This Row],[Date of Admission]]</f>
        <v>27</v>
      </c>
      <c r="Q2046" s="1">
        <f>IFERROR(_3___Healthcare_Data_v1[[#This Row],[ Billing Amount ]]/_3___Healthcare_Data_v1[[#This Row],[Days in Hospital]],0)</f>
        <v>433.68995925925924</v>
      </c>
      <c r="R2046" s="1" t="str">
        <f>IF(_3___Healthcare_Data_v1[[#This Row],[Age]]&gt;60,"Senior",IF(_3___Healthcare_Data_v1[[#This Row],[Age]]&gt;35,"Middle","Young"))</f>
        <v>Senior</v>
      </c>
    </row>
    <row r="2047" spans="1:18" x14ac:dyDescent="0.3">
      <c r="A2047" s="1" t="s">
        <v>5981</v>
      </c>
      <c r="B2047" s="1" t="s">
        <v>26866</v>
      </c>
      <c r="C2047" s="1" t="s">
        <v>26</v>
      </c>
      <c r="D2047" s="1" t="s">
        <v>62</v>
      </c>
      <c r="E2047" s="1" t="s">
        <v>26620</v>
      </c>
      <c r="F2047" s="2">
        <v>43545</v>
      </c>
      <c r="G2047" s="1" t="s">
        <v>5982</v>
      </c>
      <c r="H2047" s="1" t="s">
        <v>5983</v>
      </c>
      <c r="I2047" s="1" t="s">
        <v>26607</v>
      </c>
      <c r="J2047" s="3" t="s">
        <v>28723</v>
      </c>
      <c r="K2047">
        <v>320</v>
      </c>
      <c r="L2047" s="1" t="s">
        <v>38</v>
      </c>
      <c r="M2047" s="2">
        <v>43565</v>
      </c>
      <c r="N2047" s="1" t="s">
        <v>84</v>
      </c>
      <c r="O2047" s="1" t="s">
        <v>24</v>
      </c>
      <c r="P2047" s="1">
        <f>_3___Healthcare_Data_v1[[#This Row],[Discharge Date]]-_3___Healthcare_Data_v1[[#This Row],[Date of Admission]]</f>
        <v>20</v>
      </c>
      <c r="Q2047" s="1">
        <f>IFERROR(_3___Healthcare_Data_v1[[#This Row],[ Billing Amount ]]/_3___Healthcare_Data_v1[[#This Row],[Days in Hospital]],0)</f>
        <v>1103.7893690000001</v>
      </c>
      <c r="R2047" s="1" t="str">
        <f>IF(_3___Healthcare_Data_v1[[#This Row],[Age]]&gt;60,"Senior",IF(_3___Healthcare_Data_v1[[#This Row],[Age]]&gt;35,"Middle","Young"))</f>
        <v>Senior</v>
      </c>
    </row>
    <row r="2048" spans="1:18" x14ac:dyDescent="0.3">
      <c r="A2048" s="1" t="s">
        <v>1045</v>
      </c>
      <c r="B2048" s="1" t="s">
        <v>26732</v>
      </c>
      <c r="C2048" s="1" t="s">
        <v>16</v>
      </c>
      <c r="D2048" s="1" t="s">
        <v>27</v>
      </c>
      <c r="E2048" s="1" t="s">
        <v>26615</v>
      </c>
      <c r="F2048" s="2">
        <v>44267</v>
      </c>
      <c r="G2048" s="1" t="s">
        <v>855</v>
      </c>
      <c r="H2048" s="1" t="s">
        <v>5984</v>
      </c>
      <c r="I2048" s="1" t="s">
        <v>56</v>
      </c>
      <c r="J2048" s="3" t="s">
        <v>28724</v>
      </c>
      <c r="K2048">
        <v>469</v>
      </c>
      <c r="L2048" s="1" t="s">
        <v>42</v>
      </c>
      <c r="M2048" s="2">
        <v>44273</v>
      </c>
      <c r="N2048" s="1" t="s">
        <v>48</v>
      </c>
      <c r="O2048" s="1" t="s">
        <v>44</v>
      </c>
      <c r="P2048" s="1">
        <f>_3___Healthcare_Data_v1[[#This Row],[Discharge Date]]-_3___Healthcare_Data_v1[[#This Row],[Date of Admission]]</f>
        <v>6</v>
      </c>
      <c r="Q2048" s="1">
        <f>IFERROR(_3___Healthcare_Data_v1[[#This Row],[ Billing Amount ]]/_3___Healthcare_Data_v1[[#This Row],[Days in Hospital]],0)</f>
        <v>1443.6164531666666</v>
      </c>
      <c r="R2048" s="1" t="str">
        <f>IF(_3___Healthcare_Data_v1[[#This Row],[Age]]&gt;60,"Senior",IF(_3___Healthcare_Data_v1[[#This Row],[Age]]&gt;35,"Middle","Young"))</f>
        <v>Senior</v>
      </c>
    </row>
    <row r="2049" spans="1:18" x14ac:dyDescent="0.3">
      <c r="A2049" s="1" t="s">
        <v>5985</v>
      </c>
      <c r="B2049" s="1" t="s">
        <v>26994</v>
      </c>
      <c r="C2049" s="1" t="s">
        <v>26</v>
      </c>
      <c r="D2049" s="1" t="s">
        <v>114</v>
      </c>
      <c r="E2049" s="1" t="s">
        <v>28</v>
      </c>
      <c r="F2049" s="2">
        <v>44653</v>
      </c>
      <c r="G2049" s="1" t="s">
        <v>5986</v>
      </c>
      <c r="H2049" s="1" t="s">
        <v>5987</v>
      </c>
      <c r="I2049" s="1" t="s">
        <v>56</v>
      </c>
      <c r="J2049" s="3" t="s">
        <v>28725</v>
      </c>
      <c r="K2049">
        <v>256</v>
      </c>
      <c r="L2049" s="1" t="s">
        <v>22</v>
      </c>
      <c r="M2049" s="2">
        <v>44658</v>
      </c>
      <c r="N2049" s="1" t="s">
        <v>48</v>
      </c>
      <c r="O2049" s="1" t="s">
        <v>32</v>
      </c>
      <c r="P2049" s="1">
        <f>_3___Healthcare_Data_v1[[#This Row],[Discharge Date]]-_3___Healthcare_Data_v1[[#This Row],[Date of Admission]]</f>
        <v>5</v>
      </c>
      <c r="Q2049" s="1">
        <f>IFERROR(_3___Healthcare_Data_v1[[#This Row],[ Billing Amount ]]/_3___Healthcare_Data_v1[[#This Row],[Days in Hospital]],0)</f>
        <v>4743.2732960000003</v>
      </c>
      <c r="R2049" s="1" t="str">
        <f>IF(_3___Healthcare_Data_v1[[#This Row],[Age]]&gt;60,"Senior",IF(_3___Healthcare_Data_v1[[#This Row],[Age]]&gt;35,"Middle","Young"))</f>
        <v>Senior</v>
      </c>
    </row>
    <row r="2050" spans="1:18" x14ac:dyDescent="0.3">
      <c r="A2050" s="1" t="s">
        <v>5988</v>
      </c>
      <c r="B2050" s="1" t="s">
        <v>26803</v>
      </c>
      <c r="C2050" s="1" t="s">
        <v>26</v>
      </c>
      <c r="D2050" s="1" t="s">
        <v>27</v>
      </c>
      <c r="E2050" s="1" t="s">
        <v>28</v>
      </c>
      <c r="F2050" s="2">
        <v>44739</v>
      </c>
      <c r="G2050" s="1" t="s">
        <v>5989</v>
      </c>
      <c r="H2050" s="1" t="s">
        <v>5990</v>
      </c>
      <c r="I2050" s="1" t="s">
        <v>26607</v>
      </c>
      <c r="J2050" s="3" t="s">
        <v>28726</v>
      </c>
      <c r="K2050">
        <v>457</v>
      </c>
      <c r="L2050" s="1" t="s">
        <v>38</v>
      </c>
      <c r="M2050" s="2">
        <v>44747</v>
      </c>
      <c r="N2050" s="1" t="s">
        <v>23</v>
      </c>
      <c r="O2050" s="1" t="s">
        <v>32</v>
      </c>
      <c r="P2050" s="1">
        <f>_3___Healthcare_Data_v1[[#This Row],[Discharge Date]]-_3___Healthcare_Data_v1[[#This Row],[Date of Admission]]</f>
        <v>8</v>
      </c>
      <c r="Q2050" s="1">
        <f>IFERROR(_3___Healthcare_Data_v1[[#This Row],[ Billing Amount ]]/_3___Healthcare_Data_v1[[#This Row],[Days in Hospital]],0)</f>
        <v>601.73260900000002</v>
      </c>
      <c r="R2050" s="1" t="str">
        <f>IF(_3___Healthcare_Data_v1[[#This Row],[Age]]&gt;60,"Senior",IF(_3___Healthcare_Data_v1[[#This Row],[Age]]&gt;35,"Middle","Young"))</f>
        <v>Senior</v>
      </c>
    </row>
    <row r="2051" spans="1:18" x14ac:dyDescent="0.3">
      <c r="A2051" s="1" t="s">
        <v>5991</v>
      </c>
      <c r="B2051" s="1" t="s">
        <v>26640</v>
      </c>
      <c r="C2051" s="1" t="s">
        <v>26</v>
      </c>
      <c r="D2051" s="1" t="s">
        <v>17</v>
      </c>
      <c r="E2051" s="1" t="s">
        <v>28</v>
      </c>
      <c r="F2051" s="2">
        <v>44193</v>
      </c>
      <c r="G2051" s="1" t="s">
        <v>139</v>
      </c>
      <c r="H2051" s="1" t="s">
        <v>5992</v>
      </c>
      <c r="I2051" s="1" t="s">
        <v>56</v>
      </c>
      <c r="J2051" s="3" t="s">
        <v>28727</v>
      </c>
      <c r="K2051">
        <v>101</v>
      </c>
      <c r="L2051" s="1" t="s">
        <v>22</v>
      </c>
      <c r="M2051" s="2">
        <v>44199</v>
      </c>
      <c r="N2051" s="1" t="s">
        <v>31</v>
      </c>
      <c r="O2051" s="1" t="s">
        <v>44</v>
      </c>
      <c r="P2051" s="1">
        <f>_3___Healthcare_Data_v1[[#This Row],[Discharge Date]]-_3___Healthcare_Data_v1[[#This Row],[Date of Admission]]</f>
        <v>6</v>
      </c>
      <c r="Q2051" s="1">
        <f>IFERROR(_3___Healthcare_Data_v1[[#This Row],[ Billing Amount ]]/_3___Healthcare_Data_v1[[#This Row],[Days in Hospital]],0)</f>
        <v>7254.3120016666662</v>
      </c>
      <c r="R2051" s="1" t="str">
        <f>IF(_3___Healthcare_Data_v1[[#This Row],[Age]]&gt;60,"Senior",IF(_3___Healthcare_Data_v1[[#This Row],[Age]]&gt;35,"Middle","Young"))</f>
        <v>Senior</v>
      </c>
    </row>
    <row r="2052" spans="1:18" x14ac:dyDescent="0.3">
      <c r="A2052" s="1" t="s">
        <v>5993</v>
      </c>
      <c r="B2052" s="1" t="s">
        <v>26837</v>
      </c>
      <c r="C2052" s="1" t="s">
        <v>26</v>
      </c>
      <c r="D2052" s="1" t="s">
        <v>229</v>
      </c>
      <c r="E2052" s="1" t="s">
        <v>35</v>
      </c>
      <c r="F2052" s="2">
        <v>44402</v>
      </c>
      <c r="G2052" s="1" t="s">
        <v>216</v>
      </c>
      <c r="H2052" s="1" t="s">
        <v>5994</v>
      </c>
      <c r="I2052" s="1" t="s">
        <v>26607</v>
      </c>
      <c r="J2052" s="3" t="s">
        <v>28728</v>
      </c>
      <c r="K2052">
        <v>375</v>
      </c>
      <c r="L2052" s="1" t="s">
        <v>22</v>
      </c>
      <c r="M2052" s="2">
        <v>44403</v>
      </c>
      <c r="N2052" s="1" t="s">
        <v>23</v>
      </c>
      <c r="O2052" s="1" t="s">
        <v>44</v>
      </c>
      <c r="P2052" s="1">
        <f>_3___Healthcare_Data_v1[[#This Row],[Discharge Date]]-_3___Healthcare_Data_v1[[#This Row],[Date of Admission]]</f>
        <v>1</v>
      </c>
      <c r="Q2052" s="1">
        <f>IFERROR(_3___Healthcare_Data_v1[[#This Row],[ Billing Amount ]]/_3___Healthcare_Data_v1[[#This Row],[Days in Hospital]],0)</f>
        <v>10927.007310000001</v>
      </c>
      <c r="R2052" s="1" t="str">
        <f>IF(_3___Healthcare_Data_v1[[#This Row],[Age]]&gt;60,"Senior",IF(_3___Healthcare_Data_v1[[#This Row],[Age]]&gt;35,"Middle","Young"))</f>
        <v>Senior</v>
      </c>
    </row>
    <row r="2053" spans="1:18" x14ac:dyDescent="0.3">
      <c r="A2053" s="1" t="s">
        <v>5995</v>
      </c>
      <c r="B2053" s="1" t="s">
        <v>26732</v>
      </c>
      <c r="C2053" s="1" t="s">
        <v>26</v>
      </c>
      <c r="D2053" s="1" t="s">
        <v>17</v>
      </c>
      <c r="E2053" s="1" t="s">
        <v>26615</v>
      </c>
      <c r="F2053" s="2">
        <v>44173</v>
      </c>
      <c r="G2053" s="1" t="s">
        <v>5996</v>
      </c>
      <c r="H2053" s="1" t="s">
        <v>5997</v>
      </c>
      <c r="I2053" s="1" t="s">
        <v>60</v>
      </c>
      <c r="J2053" s="3" t="s">
        <v>28729</v>
      </c>
      <c r="K2053">
        <v>341</v>
      </c>
      <c r="L2053" s="1" t="s">
        <v>42</v>
      </c>
      <c r="M2053" s="2">
        <v>44191</v>
      </c>
      <c r="N2053" s="1" t="s">
        <v>43</v>
      </c>
      <c r="O2053" s="1" t="s">
        <v>32</v>
      </c>
      <c r="P2053" s="1">
        <f>_3___Healthcare_Data_v1[[#This Row],[Discharge Date]]-_3___Healthcare_Data_v1[[#This Row],[Date of Admission]]</f>
        <v>18</v>
      </c>
      <c r="Q2053" s="1">
        <f>IFERROR(_3___Healthcare_Data_v1[[#This Row],[ Billing Amount ]]/_3___Healthcare_Data_v1[[#This Row],[Days in Hospital]],0)</f>
        <v>441.14102816666667</v>
      </c>
      <c r="R2053" s="1" t="str">
        <f>IF(_3___Healthcare_Data_v1[[#This Row],[Age]]&gt;60,"Senior",IF(_3___Healthcare_Data_v1[[#This Row],[Age]]&gt;35,"Middle","Young"))</f>
        <v>Senior</v>
      </c>
    </row>
    <row r="2054" spans="1:18" x14ac:dyDescent="0.3">
      <c r="A2054" s="1" t="s">
        <v>5998</v>
      </c>
      <c r="B2054" s="1" t="s">
        <v>26837</v>
      </c>
      <c r="C2054" s="1" t="s">
        <v>26</v>
      </c>
      <c r="D2054" s="1" t="s">
        <v>229</v>
      </c>
      <c r="E2054" s="1" t="s">
        <v>69</v>
      </c>
      <c r="F2054" s="2">
        <v>44149</v>
      </c>
      <c r="G2054" s="1" t="s">
        <v>5999</v>
      </c>
      <c r="H2054" s="1" t="s">
        <v>2443</v>
      </c>
      <c r="I2054" s="1" t="s">
        <v>56</v>
      </c>
      <c r="J2054" s="3" t="s">
        <v>28730</v>
      </c>
      <c r="K2054">
        <v>170</v>
      </c>
      <c r="L2054" s="1" t="s">
        <v>42</v>
      </c>
      <c r="M2054" s="2">
        <v>44156</v>
      </c>
      <c r="N2054" s="1" t="s">
        <v>48</v>
      </c>
      <c r="O2054" s="1" t="s">
        <v>44</v>
      </c>
      <c r="P2054" s="1">
        <f>_3___Healthcare_Data_v1[[#This Row],[Discharge Date]]-_3___Healthcare_Data_v1[[#This Row],[Date of Admission]]</f>
        <v>7</v>
      </c>
      <c r="Q2054" s="1">
        <f>IFERROR(_3___Healthcare_Data_v1[[#This Row],[ Billing Amount ]]/_3___Healthcare_Data_v1[[#This Row],[Days in Hospital]],0)</f>
        <v>3647.8563171428573</v>
      </c>
      <c r="R2054" s="1" t="str">
        <f>IF(_3___Healthcare_Data_v1[[#This Row],[Age]]&gt;60,"Senior",IF(_3___Healthcare_Data_v1[[#This Row],[Age]]&gt;35,"Middle","Young"))</f>
        <v>Senior</v>
      </c>
    </row>
    <row r="2055" spans="1:18" x14ac:dyDescent="0.3">
      <c r="A2055" s="1" t="s">
        <v>6000</v>
      </c>
      <c r="B2055" s="1" t="s">
        <v>26714</v>
      </c>
      <c r="C2055" s="1" t="s">
        <v>26</v>
      </c>
      <c r="D2055" s="1" t="s">
        <v>114</v>
      </c>
      <c r="E2055" s="1" t="s">
        <v>18</v>
      </c>
      <c r="F2055" s="2">
        <v>45162</v>
      </c>
      <c r="G2055" s="1" t="s">
        <v>6001</v>
      </c>
      <c r="H2055" s="1" t="s">
        <v>6002</v>
      </c>
      <c r="I2055" s="1" t="s">
        <v>60</v>
      </c>
      <c r="J2055" s="3" t="s">
        <v>28731</v>
      </c>
      <c r="K2055">
        <v>500</v>
      </c>
      <c r="L2055" s="1" t="s">
        <v>42</v>
      </c>
      <c r="M2055" s="2">
        <v>45167</v>
      </c>
      <c r="N2055" s="1" t="s">
        <v>48</v>
      </c>
      <c r="O2055" s="1" t="s">
        <v>44</v>
      </c>
      <c r="P2055" s="1">
        <f>_3___Healthcare_Data_v1[[#This Row],[Discharge Date]]-_3___Healthcare_Data_v1[[#This Row],[Date of Admission]]</f>
        <v>5</v>
      </c>
      <c r="Q2055" s="1">
        <f>IFERROR(_3___Healthcare_Data_v1[[#This Row],[ Billing Amount ]]/_3___Healthcare_Data_v1[[#This Row],[Days in Hospital]],0)</f>
        <v>9928.3485540000001</v>
      </c>
      <c r="R2055" s="1" t="str">
        <f>IF(_3___Healthcare_Data_v1[[#This Row],[Age]]&gt;60,"Senior",IF(_3___Healthcare_Data_v1[[#This Row],[Age]]&gt;35,"Middle","Young"))</f>
        <v>Senior</v>
      </c>
    </row>
    <row r="2056" spans="1:18" x14ac:dyDescent="0.3">
      <c r="A2056" s="1" t="s">
        <v>6003</v>
      </c>
      <c r="B2056" s="1" t="s">
        <v>26649</v>
      </c>
      <c r="C2056" s="1" t="s">
        <v>26</v>
      </c>
      <c r="D2056" s="1" t="s">
        <v>17</v>
      </c>
      <c r="E2056" s="1" t="s">
        <v>26615</v>
      </c>
      <c r="F2056" s="2">
        <v>44485</v>
      </c>
      <c r="G2056" s="1" t="s">
        <v>6004</v>
      </c>
      <c r="H2056" s="1" t="s">
        <v>6005</v>
      </c>
      <c r="I2056" s="1" t="s">
        <v>21</v>
      </c>
      <c r="J2056" s="3" t="s">
        <v>28732</v>
      </c>
      <c r="K2056">
        <v>371</v>
      </c>
      <c r="L2056" s="1" t="s">
        <v>22</v>
      </c>
      <c r="M2056" s="2">
        <v>44508</v>
      </c>
      <c r="N2056" s="1" t="s">
        <v>43</v>
      </c>
      <c r="O2056" s="1" t="s">
        <v>32</v>
      </c>
      <c r="P2056" s="1">
        <f>_3___Healthcare_Data_v1[[#This Row],[Discharge Date]]-_3___Healthcare_Data_v1[[#This Row],[Date of Admission]]</f>
        <v>23</v>
      </c>
      <c r="Q2056" s="1">
        <f>IFERROR(_3___Healthcare_Data_v1[[#This Row],[ Billing Amount ]]/_3___Healthcare_Data_v1[[#This Row],[Days in Hospital]],0)</f>
        <v>1688.4121808695652</v>
      </c>
      <c r="R2056" s="1" t="str">
        <f>IF(_3___Healthcare_Data_v1[[#This Row],[Age]]&gt;60,"Senior",IF(_3___Healthcare_Data_v1[[#This Row],[Age]]&gt;35,"Middle","Young"))</f>
        <v>Senior</v>
      </c>
    </row>
    <row r="2057" spans="1:18" x14ac:dyDescent="0.3">
      <c r="A2057" s="1" t="s">
        <v>6006</v>
      </c>
      <c r="B2057" s="1" t="s">
        <v>26837</v>
      </c>
      <c r="C2057" s="1" t="s">
        <v>26</v>
      </c>
      <c r="D2057" s="1" t="s">
        <v>62</v>
      </c>
      <c r="E2057" s="1" t="s">
        <v>18</v>
      </c>
      <c r="F2057" s="2">
        <v>44999</v>
      </c>
      <c r="G2057" s="1" t="s">
        <v>6007</v>
      </c>
      <c r="H2057" s="1" t="s">
        <v>6008</v>
      </c>
      <c r="I2057" s="1" t="s">
        <v>60</v>
      </c>
      <c r="J2057" s="3" t="s">
        <v>28733</v>
      </c>
      <c r="K2057">
        <v>419</v>
      </c>
      <c r="L2057" s="1" t="s">
        <v>22</v>
      </c>
      <c r="M2057" s="2">
        <v>45000</v>
      </c>
      <c r="N2057" s="1" t="s">
        <v>43</v>
      </c>
      <c r="O2057" s="1" t="s">
        <v>32</v>
      </c>
      <c r="P2057" s="1">
        <f>_3___Healthcare_Data_v1[[#This Row],[Discharge Date]]-_3___Healthcare_Data_v1[[#This Row],[Date of Admission]]</f>
        <v>1</v>
      </c>
      <c r="Q2057" s="1">
        <f>IFERROR(_3___Healthcare_Data_v1[[#This Row],[ Billing Amount ]]/_3___Healthcare_Data_v1[[#This Row],[Days in Hospital]],0)</f>
        <v>10053.06365</v>
      </c>
      <c r="R2057" s="1" t="str">
        <f>IF(_3___Healthcare_Data_v1[[#This Row],[Age]]&gt;60,"Senior",IF(_3___Healthcare_Data_v1[[#This Row],[Age]]&gt;35,"Middle","Young"))</f>
        <v>Senior</v>
      </c>
    </row>
    <row r="2058" spans="1:18" x14ac:dyDescent="0.3">
      <c r="A2058" s="1" t="s">
        <v>6009</v>
      </c>
      <c r="B2058" s="1" t="s">
        <v>26928</v>
      </c>
      <c r="C2058" s="1" t="s">
        <v>16</v>
      </c>
      <c r="D2058" s="1" t="s">
        <v>62</v>
      </c>
      <c r="E2058" s="1" t="s">
        <v>26620</v>
      </c>
      <c r="F2058" s="2">
        <v>44661</v>
      </c>
      <c r="G2058" s="1" t="s">
        <v>6010</v>
      </c>
      <c r="H2058" s="1" t="s">
        <v>6011</v>
      </c>
      <c r="I2058" s="1" t="s">
        <v>60</v>
      </c>
      <c r="J2058" s="3" t="s">
        <v>28734</v>
      </c>
      <c r="K2058">
        <v>245</v>
      </c>
      <c r="L2058" s="1" t="s">
        <v>42</v>
      </c>
      <c r="M2058" s="2">
        <v>44672</v>
      </c>
      <c r="N2058" s="1" t="s">
        <v>48</v>
      </c>
      <c r="O2058" s="1" t="s">
        <v>24</v>
      </c>
      <c r="P2058" s="1">
        <f>_3___Healthcare_Data_v1[[#This Row],[Discharge Date]]-_3___Healthcare_Data_v1[[#This Row],[Date of Admission]]</f>
        <v>11</v>
      </c>
      <c r="Q2058" s="1">
        <f>IFERROR(_3___Healthcare_Data_v1[[#This Row],[ Billing Amount ]]/_3___Healthcare_Data_v1[[#This Row],[Days in Hospital]],0)</f>
        <v>2540.4601754545456</v>
      </c>
      <c r="R2058" s="1" t="str">
        <f>IF(_3___Healthcare_Data_v1[[#This Row],[Age]]&gt;60,"Senior",IF(_3___Healthcare_Data_v1[[#This Row],[Age]]&gt;35,"Middle","Young"))</f>
        <v>Senior</v>
      </c>
    </row>
    <row r="2059" spans="1:18" x14ac:dyDescent="0.3">
      <c r="A2059" s="1" t="s">
        <v>6012</v>
      </c>
      <c r="B2059" s="1" t="s">
        <v>26687</v>
      </c>
      <c r="C2059" s="1" t="s">
        <v>16</v>
      </c>
      <c r="D2059" s="1" t="s">
        <v>27</v>
      </c>
      <c r="E2059" s="1" t="s">
        <v>28</v>
      </c>
      <c r="F2059" s="2">
        <v>44705</v>
      </c>
      <c r="G2059" s="1" t="s">
        <v>6013</v>
      </c>
      <c r="H2059" s="1" t="s">
        <v>6014</v>
      </c>
      <c r="I2059" s="1" t="s">
        <v>56</v>
      </c>
      <c r="J2059" s="3" t="s">
        <v>28735</v>
      </c>
      <c r="K2059">
        <v>261</v>
      </c>
      <c r="L2059" s="1" t="s">
        <v>42</v>
      </c>
      <c r="M2059" s="2">
        <v>44712</v>
      </c>
      <c r="N2059" s="1" t="s">
        <v>84</v>
      </c>
      <c r="O2059" s="1" t="s">
        <v>32</v>
      </c>
      <c r="P2059" s="1">
        <f>_3___Healthcare_Data_v1[[#This Row],[Discharge Date]]-_3___Healthcare_Data_v1[[#This Row],[Date of Admission]]</f>
        <v>7</v>
      </c>
      <c r="Q2059" s="1">
        <f>IFERROR(_3___Healthcare_Data_v1[[#This Row],[ Billing Amount ]]/_3___Healthcare_Data_v1[[#This Row],[Days in Hospital]],0)</f>
        <v>1901.4827914285713</v>
      </c>
      <c r="R2059" s="1" t="str">
        <f>IF(_3___Healthcare_Data_v1[[#This Row],[Age]]&gt;60,"Senior",IF(_3___Healthcare_Data_v1[[#This Row],[Age]]&gt;35,"Middle","Young"))</f>
        <v>Senior</v>
      </c>
    </row>
    <row r="2060" spans="1:18" x14ac:dyDescent="0.3">
      <c r="A2060" s="1" t="s">
        <v>6015</v>
      </c>
      <c r="B2060" s="1" t="s">
        <v>26606</v>
      </c>
      <c r="C2060" s="1" t="s">
        <v>16</v>
      </c>
      <c r="D2060" s="1" t="s">
        <v>89</v>
      </c>
      <c r="E2060" s="1" t="s">
        <v>69</v>
      </c>
      <c r="F2060" s="2">
        <v>44150</v>
      </c>
      <c r="G2060" s="1" t="s">
        <v>6016</v>
      </c>
      <c r="H2060" s="1" t="s">
        <v>6017</v>
      </c>
      <c r="I2060" s="1" t="s">
        <v>52</v>
      </c>
      <c r="J2060" s="3" t="s">
        <v>28736</v>
      </c>
      <c r="K2060">
        <v>158</v>
      </c>
      <c r="L2060" s="1" t="s">
        <v>38</v>
      </c>
      <c r="M2060" s="2">
        <v>44157</v>
      </c>
      <c r="N2060" s="1" t="s">
        <v>48</v>
      </c>
      <c r="O2060" s="1" t="s">
        <v>24</v>
      </c>
      <c r="P2060" s="1">
        <f>_3___Healthcare_Data_v1[[#This Row],[Discharge Date]]-_3___Healthcare_Data_v1[[#This Row],[Date of Admission]]</f>
        <v>7</v>
      </c>
      <c r="Q2060" s="1">
        <f>IFERROR(_3___Healthcare_Data_v1[[#This Row],[ Billing Amount ]]/_3___Healthcare_Data_v1[[#This Row],[Days in Hospital]],0)</f>
        <v>10446.812094285715</v>
      </c>
      <c r="R2060" s="1" t="str">
        <f>IF(_3___Healthcare_Data_v1[[#This Row],[Age]]&gt;60,"Senior",IF(_3___Healthcare_Data_v1[[#This Row],[Age]]&gt;35,"Middle","Young"))</f>
        <v>Senior</v>
      </c>
    </row>
    <row r="2061" spans="1:18" x14ac:dyDescent="0.3">
      <c r="A2061" s="1" t="s">
        <v>6018</v>
      </c>
      <c r="B2061" s="1" t="s">
        <v>26710</v>
      </c>
      <c r="C2061" s="1" t="s">
        <v>16</v>
      </c>
      <c r="D2061" s="1" t="s">
        <v>62</v>
      </c>
      <c r="E2061" s="1" t="s">
        <v>18</v>
      </c>
      <c r="F2061" s="2">
        <v>44888</v>
      </c>
      <c r="G2061" s="1" t="s">
        <v>6019</v>
      </c>
      <c r="H2061" s="1" t="s">
        <v>6020</v>
      </c>
      <c r="I2061" s="1" t="s">
        <v>52</v>
      </c>
      <c r="J2061" s="3" t="s">
        <v>28737</v>
      </c>
      <c r="K2061">
        <v>440</v>
      </c>
      <c r="L2061" s="1" t="s">
        <v>38</v>
      </c>
      <c r="M2061" s="2">
        <v>44896</v>
      </c>
      <c r="N2061" s="1" t="s">
        <v>23</v>
      </c>
      <c r="O2061" s="1" t="s">
        <v>24</v>
      </c>
      <c r="P2061" s="1">
        <f>_3___Healthcare_Data_v1[[#This Row],[Discharge Date]]-_3___Healthcare_Data_v1[[#This Row],[Date of Admission]]</f>
        <v>8</v>
      </c>
      <c r="Q2061" s="1">
        <f>IFERROR(_3___Healthcare_Data_v1[[#This Row],[ Billing Amount ]]/_3___Healthcare_Data_v1[[#This Row],[Days in Hospital]],0)</f>
        <v>659.04063962500004</v>
      </c>
      <c r="R2061" s="1" t="str">
        <f>IF(_3___Healthcare_Data_v1[[#This Row],[Age]]&gt;60,"Senior",IF(_3___Healthcare_Data_v1[[#This Row],[Age]]&gt;35,"Middle","Young"))</f>
        <v>Senior</v>
      </c>
    </row>
    <row r="2062" spans="1:18" x14ac:dyDescent="0.3">
      <c r="A2062" s="1" t="s">
        <v>6021</v>
      </c>
      <c r="B2062" s="1" t="s">
        <v>26755</v>
      </c>
      <c r="C2062" s="1" t="s">
        <v>16</v>
      </c>
      <c r="D2062" s="1" t="s">
        <v>229</v>
      </c>
      <c r="E2062" s="1" t="s">
        <v>26620</v>
      </c>
      <c r="F2062" s="2">
        <v>45088</v>
      </c>
      <c r="G2062" s="1" t="s">
        <v>1248</v>
      </c>
      <c r="H2062" s="1" t="s">
        <v>6022</v>
      </c>
      <c r="I2062" s="1" t="s">
        <v>52</v>
      </c>
      <c r="J2062" s="3" t="s">
        <v>28738</v>
      </c>
      <c r="K2062">
        <v>263</v>
      </c>
      <c r="L2062" s="1" t="s">
        <v>38</v>
      </c>
      <c r="M2062" s="2">
        <v>45110</v>
      </c>
      <c r="N2062" s="1" t="s">
        <v>43</v>
      </c>
      <c r="O2062" s="1" t="s">
        <v>24</v>
      </c>
      <c r="P2062" s="1">
        <f>_3___Healthcare_Data_v1[[#This Row],[Discharge Date]]-_3___Healthcare_Data_v1[[#This Row],[Date of Admission]]</f>
        <v>22</v>
      </c>
      <c r="Q2062" s="1">
        <f>IFERROR(_3___Healthcare_Data_v1[[#This Row],[ Billing Amount ]]/_3___Healthcare_Data_v1[[#This Row],[Days in Hospital]],0)</f>
        <v>146.12968968181818</v>
      </c>
      <c r="R2062" s="1" t="str">
        <f>IF(_3___Healthcare_Data_v1[[#This Row],[Age]]&gt;60,"Senior",IF(_3___Healthcare_Data_v1[[#This Row],[Age]]&gt;35,"Middle","Young"))</f>
        <v>Senior</v>
      </c>
    </row>
    <row r="2063" spans="1:18" x14ac:dyDescent="0.3">
      <c r="A2063" s="1" t="s">
        <v>6023</v>
      </c>
      <c r="B2063" s="1" t="s">
        <v>26685</v>
      </c>
      <c r="C2063" s="1" t="s">
        <v>16</v>
      </c>
      <c r="D2063" s="1" t="s">
        <v>34</v>
      </c>
      <c r="E2063" s="1" t="s">
        <v>26620</v>
      </c>
      <c r="F2063" s="2">
        <v>43728</v>
      </c>
      <c r="G2063" s="1" t="s">
        <v>6024</v>
      </c>
      <c r="H2063" s="1" t="s">
        <v>6025</v>
      </c>
      <c r="I2063" s="1" t="s">
        <v>56</v>
      </c>
      <c r="J2063" s="3" t="s">
        <v>28739</v>
      </c>
      <c r="K2063">
        <v>266</v>
      </c>
      <c r="L2063" s="1" t="s">
        <v>38</v>
      </c>
      <c r="M2063" s="2">
        <v>43741</v>
      </c>
      <c r="N2063" s="1" t="s">
        <v>84</v>
      </c>
      <c r="O2063" s="1" t="s">
        <v>24</v>
      </c>
      <c r="P2063" s="1">
        <f>_3___Healthcare_Data_v1[[#This Row],[Discharge Date]]-_3___Healthcare_Data_v1[[#This Row],[Date of Admission]]</f>
        <v>13</v>
      </c>
      <c r="Q2063" s="1">
        <f>IFERROR(_3___Healthcare_Data_v1[[#This Row],[ Billing Amount ]]/_3___Healthcare_Data_v1[[#This Row],[Days in Hospital]],0)</f>
        <v>2579.0294946153849</v>
      </c>
      <c r="R2063" s="1" t="str">
        <f>IF(_3___Healthcare_Data_v1[[#This Row],[Age]]&gt;60,"Senior",IF(_3___Healthcare_Data_v1[[#This Row],[Age]]&gt;35,"Middle","Young"))</f>
        <v>Senior</v>
      </c>
    </row>
    <row r="2064" spans="1:18" x14ac:dyDescent="0.3">
      <c r="A2064" s="1" t="s">
        <v>6026</v>
      </c>
      <c r="B2064" s="1" t="s">
        <v>26659</v>
      </c>
      <c r="C2064" s="1" t="s">
        <v>16</v>
      </c>
      <c r="D2064" s="1" t="s">
        <v>229</v>
      </c>
      <c r="E2064" s="1" t="s">
        <v>26620</v>
      </c>
      <c r="F2064" s="2">
        <v>44176</v>
      </c>
      <c r="G2064" s="1" t="s">
        <v>6027</v>
      </c>
      <c r="H2064" s="1" t="s">
        <v>6028</v>
      </c>
      <c r="I2064" s="1" t="s">
        <v>60</v>
      </c>
      <c r="J2064" s="3" t="s">
        <v>28740</v>
      </c>
      <c r="K2064">
        <v>407</v>
      </c>
      <c r="L2064" s="1" t="s">
        <v>38</v>
      </c>
      <c r="M2064" s="2">
        <v>44179</v>
      </c>
      <c r="N2064" s="1" t="s">
        <v>31</v>
      </c>
      <c r="O2064" s="1" t="s">
        <v>32</v>
      </c>
      <c r="P2064" s="1">
        <f>_3___Healthcare_Data_v1[[#This Row],[Discharge Date]]-_3___Healthcare_Data_v1[[#This Row],[Date of Admission]]</f>
        <v>3</v>
      </c>
      <c r="Q2064" s="1">
        <f>IFERROR(_3___Healthcare_Data_v1[[#This Row],[ Billing Amount ]]/_3___Healthcare_Data_v1[[#This Row],[Days in Hospital]],0)</f>
        <v>6614.5799799999995</v>
      </c>
      <c r="R2064" s="1" t="str">
        <f>IF(_3___Healthcare_Data_v1[[#This Row],[Age]]&gt;60,"Senior",IF(_3___Healthcare_Data_v1[[#This Row],[Age]]&gt;35,"Middle","Young"))</f>
        <v>Senior</v>
      </c>
    </row>
    <row r="2065" spans="1:18" x14ac:dyDescent="0.3">
      <c r="A2065" s="1" t="s">
        <v>6029</v>
      </c>
      <c r="B2065" s="1" t="s">
        <v>26795</v>
      </c>
      <c r="C2065" s="1" t="s">
        <v>26</v>
      </c>
      <c r="D2065" s="1" t="s">
        <v>27</v>
      </c>
      <c r="E2065" s="1" t="s">
        <v>18</v>
      </c>
      <c r="F2065" s="2">
        <v>44576</v>
      </c>
      <c r="G2065" s="1" t="s">
        <v>6030</v>
      </c>
      <c r="H2065" s="1" t="s">
        <v>6031</v>
      </c>
      <c r="I2065" s="1" t="s">
        <v>21</v>
      </c>
      <c r="J2065" s="3" t="s">
        <v>28741</v>
      </c>
      <c r="K2065">
        <v>117</v>
      </c>
      <c r="L2065" s="1" t="s">
        <v>22</v>
      </c>
      <c r="M2065" s="2">
        <v>44594</v>
      </c>
      <c r="N2065" s="1" t="s">
        <v>84</v>
      </c>
      <c r="O2065" s="1" t="s">
        <v>24</v>
      </c>
      <c r="P2065" s="1">
        <f>_3___Healthcare_Data_v1[[#This Row],[Discharge Date]]-_3___Healthcare_Data_v1[[#This Row],[Date of Admission]]</f>
        <v>18</v>
      </c>
      <c r="Q2065" s="1">
        <f>IFERROR(_3___Healthcare_Data_v1[[#This Row],[ Billing Amount ]]/_3___Healthcare_Data_v1[[#This Row],[Days in Hospital]],0)</f>
        <v>3077.7166694444441</v>
      </c>
      <c r="R2065" s="1" t="str">
        <f>IF(_3___Healthcare_Data_v1[[#This Row],[Age]]&gt;60,"Senior",IF(_3___Healthcare_Data_v1[[#This Row],[Age]]&gt;35,"Middle","Young"))</f>
        <v>Senior</v>
      </c>
    </row>
    <row r="2066" spans="1:18" x14ac:dyDescent="0.3">
      <c r="A2066" s="1" t="s">
        <v>6032</v>
      </c>
      <c r="B2066" s="1" t="s">
        <v>26649</v>
      </c>
      <c r="C2066" s="1" t="s">
        <v>26</v>
      </c>
      <c r="D2066" s="1" t="s">
        <v>229</v>
      </c>
      <c r="E2066" s="1" t="s">
        <v>26615</v>
      </c>
      <c r="F2066" s="2">
        <v>44639</v>
      </c>
      <c r="G2066" s="1" t="s">
        <v>6033</v>
      </c>
      <c r="H2066" s="1" t="s">
        <v>6034</v>
      </c>
      <c r="I2066" s="1" t="s">
        <v>56</v>
      </c>
      <c r="J2066" s="3" t="s">
        <v>28742</v>
      </c>
      <c r="K2066">
        <v>314</v>
      </c>
      <c r="L2066" s="1" t="s">
        <v>22</v>
      </c>
      <c r="M2066" s="2">
        <v>44660</v>
      </c>
      <c r="N2066" s="1" t="s">
        <v>43</v>
      </c>
      <c r="O2066" s="1" t="s">
        <v>32</v>
      </c>
      <c r="P2066" s="1">
        <f>_3___Healthcare_Data_v1[[#This Row],[Discharge Date]]-_3___Healthcare_Data_v1[[#This Row],[Date of Admission]]</f>
        <v>21</v>
      </c>
      <c r="Q2066" s="1">
        <f>IFERROR(_3___Healthcare_Data_v1[[#This Row],[ Billing Amount ]]/_3___Healthcare_Data_v1[[#This Row],[Days in Hospital]],0)</f>
        <v>377.26624652380951</v>
      </c>
      <c r="R2066" s="1" t="str">
        <f>IF(_3___Healthcare_Data_v1[[#This Row],[Age]]&gt;60,"Senior",IF(_3___Healthcare_Data_v1[[#This Row],[Age]]&gt;35,"Middle","Young"))</f>
        <v>Senior</v>
      </c>
    </row>
    <row r="2067" spans="1:18" x14ac:dyDescent="0.3">
      <c r="A2067" s="1" t="s">
        <v>6035</v>
      </c>
      <c r="B2067" s="1" t="s">
        <v>26668</v>
      </c>
      <c r="C2067" s="1" t="s">
        <v>26</v>
      </c>
      <c r="D2067" s="1" t="s">
        <v>62</v>
      </c>
      <c r="E2067" s="1" t="s">
        <v>28</v>
      </c>
      <c r="F2067" s="2">
        <v>44362</v>
      </c>
      <c r="G2067" s="1" t="s">
        <v>6036</v>
      </c>
      <c r="H2067" s="1" t="s">
        <v>6037</v>
      </c>
      <c r="I2067" s="1" t="s">
        <v>56</v>
      </c>
      <c r="J2067" s="3" t="s">
        <v>28743</v>
      </c>
      <c r="K2067">
        <v>295</v>
      </c>
      <c r="L2067" s="1" t="s">
        <v>22</v>
      </c>
      <c r="M2067" s="2">
        <v>44363</v>
      </c>
      <c r="N2067" s="1" t="s">
        <v>31</v>
      </c>
      <c r="O2067" s="1" t="s">
        <v>24</v>
      </c>
      <c r="P2067" s="1">
        <f>_3___Healthcare_Data_v1[[#This Row],[Discharge Date]]-_3___Healthcare_Data_v1[[#This Row],[Date of Admission]]</f>
        <v>1</v>
      </c>
      <c r="Q2067" s="1">
        <f>IFERROR(_3___Healthcare_Data_v1[[#This Row],[ Billing Amount ]]/_3___Healthcare_Data_v1[[#This Row],[Days in Hospital]],0)</f>
        <v>11918.216210000001</v>
      </c>
      <c r="R2067" s="1" t="str">
        <f>IF(_3___Healthcare_Data_v1[[#This Row],[Age]]&gt;60,"Senior",IF(_3___Healthcare_Data_v1[[#This Row],[Age]]&gt;35,"Middle","Young"))</f>
        <v>Senior</v>
      </c>
    </row>
    <row r="2068" spans="1:18" x14ac:dyDescent="0.3">
      <c r="A2068" s="1" t="s">
        <v>6038</v>
      </c>
      <c r="B2068" s="1" t="s">
        <v>26776</v>
      </c>
      <c r="C2068" s="1" t="s">
        <v>26</v>
      </c>
      <c r="D2068" s="1" t="s">
        <v>89</v>
      </c>
      <c r="E2068" s="1" t="s">
        <v>26620</v>
      </c>
      <c r="F2068" s="2">
        <v>44843</v>
      </c>
      <c r="G2068" s="1" t="s">
        <v>6039</v>
      </c>
      <c r="H2068" s="1" t="s">
        <v>6040</v>
      </c>
      <c r="I2068" s="1" t="s">
        <v>60</v>
      </c>
      <c r="J2068" s="3" t="s">
        <v>28744</v>
      </c>
      <c r="K2068">
        <v>214</v>
      </c>
      <c r="L2068" s="1" t="s">
        <v>42</v>
      </c>
      <c r="M2068" s="2">
        <v>44844</v>
      </c>
      <c r="N2068" s="1" t="s">
        <v>31</v>
      </c>
      <c r="O2068" s="1" t="s">
        <v>32</v>
      </c>
      <c r="P2068" s="1">
        <f>_3___Healthcare_Data_v1[[#This Row],[Discharge Date]]-_3___Healthcare_Data_v1[[#This Row],[Date of Admission]]</f>
        <v>1</v>
      </c>
      <c r="Q2068" s="1">
        <f>IFERROR(_3___Healthcare_Data_v1[[#This Row],[ Billing Amount ]]/_3___Healthcare_Data_v1[[#This Row],[Days in Hospital]],0)</f>
        <v>33967.470939999999</v>
      </c>
      <c r="R2068" s="1" t="str">
        <f>IF(_3___Healthcare_Data_v1[[#This Row],[Age]]&gt;60,"Senior",IF(_3___Healthcare_Data_v1[[#This Row],[Age]]&gt;35,"Middle","Young"))</f>
        <v>Senior</v>
      </c>
    </row>
    <row r="2069" spans="1:18" x14ac:dyDescent="0.3">
      <c r="A2069" s="1" t="s">
        <v>6041</v>
      </c>
      <c r="B2069" s="1" t="s">
        <v>26994</v>
      </c>
      <c r="C2069" s="1" t="s">
        <v>16</v>
      </c>
      <c r="D2069" s="1" t="s">
        <v>17</v>
      </c>
      <c r="E2069" s="1" t="s">
        <v>26620</v>
      </c>
      <c r="F2069" s="2">
        <v>44180</v>
      </c>
      <c r="G2069" s="1" t="s">
        <v>6042</v>
      </c>
      <c r="H2069" s="1" t="s">
        <v>6043</v>
      </c>
      <c r="I2069" s="1" t="s">
        <v>56</v>
      </c>
      <c r="J2069" s="3" t="s">
        <v>28745</v>
      </c>
      <c r="K2069">
        <v>394</v>
      </c>
      <c r="L2069" s="1" t="s">
        <v>38</v>
      </c>
      <c r="M2069" s="2">
        <v>44198</v>
      </c>
      <c r="N2069" s="1" t="s">
        <v>31</v>
      </c>
      <c r="O2069" s="1" t="s">
        <v>32</v>
      </c>
      <c r="P2069" s="1">
        <f>_3___Healthcare_Data_v1[[#This Row],[Discharge Date]]-_3___Healthcare_Data_v1[[#This Row],[Date of Admission]]</f>
        <v>18</v>
      </c>
      <c r="Q2069" s="1">
        <f>IFERROR(_3___Healthcare_Data_v1[[#This Row],[ Billing Amount ]]/_3___Healthcare_Data_v1[[#This Row],[Days in Hospital]],0)</f>
        <v>434.340485</v>
      </c>
      <c r="R2069" s="1" t="str">
        <f>IF(_3___Healthcare_Data_v1[[#This Row],[Age]]&gt;60,"Senior",IF(_3___Healthcare_Data_v1[[#This Row],[Age]]&gt;35,"Middle","Young"))</f>
        <v>Senior</v>
      </c>
    </row>
    <row r="2070" spans="1:18" x14ac:dyDescent="0.3">
      <c r="A2070" s="1" t="s">
        <v>6044</v>
      </c>
      <c r="B2070" s="1" t="s">
        <v>26822</v>
      </c>
      <c r="C2070" s="1" t="s">
        <v>26</v>
      </c>
      <c r="D2070" s="1" t="s">
        <v>49</v>
      </c>
      <c r="E2070" s="1" t="s">
        <v>18</v>
      </c>
      <c r="F2070" s="2">
        <v>44575</v>
      </c>
      <c r="G2070" s="1" t="s">
        <v>6045</v>
      </c>
      <c r="H2070" s="1" t="s">
        <v>6046</v>
      </c>
      <c r="I2070" s="1" t="s">
        <v>21</v>
      </c>
      <c r="J2070" s="3" t="s">
        <v>28746</v>
      </c>
      <c r="K2070">
        <v>218</v>
      </c>
      <c r="L2070" s="1" t="s">
        <v>42</v>
      </c>
      <c r="M2070" s="2">
        <v>44595</v>
      </c>
      <c r="N2070" s="1" t="s">
        <v>84</v>
      </c>
      <c r="O2070" s="1" t="s">
        <v>32</v>
      </c>
      <c r="P2070" s="1">
        <f>_3___Healthcare_Data_v1[[#This Row],[Discharge Date]]-_3___Healthcare_Data_v1[[#This Row],[Date of Admission]]</f>
        <v>20</v>
      </c>
      <c r="Q2070" s="1">
        <f>IFERROR(_3___Healthcare_Data_v1[[#This Row],[ Billing Amount ]]/_3___Healthcare_Data_v1[[#This Row],[Days in Hospital]],0)</f>
        <v>1480.644</v>
      </c>
      <c r="R2070" s="1" t="str">
        <f>IF(_3___Healthcare_Data_v1[[#This Row],[Age]]&gt;60,"Senior",IF(_3___Healthcare_Data_v1[[#This Row],[Age]]&gt;35,"Middle","Young"))</f>
        <v>Senior</v>
      </c>
    </row>
    <row r="2071" spans="1:18" x14ac:dyDescent="0.3">
      <c r="A2071" s="1" t="s">
        <v>6047</v>
      </c>
      <c r="B2071" s="1" t="s">
        <v>26617</v>
      </c>
      <c r="C2071" s="1" t="s">
        <v>16</v>
      </c>
      <c r="D2071" s="1" t="s">
        <v>62</v>
      </c>
      <c r="E2071" s="1" t="s">
        <v>18</v>
      </c>
      <c r="F2071" s="2">
        <v>44196</v>
      </c>
      <c r="G2071" s="1" t="s">
        <v>6048</v>
      </c>
      <c r="H2071" s="1" t="s">
        <v>6049</v>
      </c>
      <c r="I2071" s="1" t="s">
        <v>56</v>
      </c>
      <c r="J2071" s="3" t="s">
        <v>28747</v>
      </c>
      <c r="K2071">
        <v>164</v>
      </c>
      <c r="L2071" s="1" t="s">
        <v>38</v>
      </c>
      <c r="M2071" s="2">
        <v>44197</v>
      </c>
      <c r="N2071" s="1" t="s">
        <v>84</v>
      </c>
      <c r="O2071" s="1" t="s">
        <v>24</v>
      </c>
      <c r="P2071" s="1">
        <f>_3___Healthcare_Data_v1[[#This Row],[Discharge Date]]-_3___Healthcare_Data_v1[[#This Row],[Date of Admission]]</f>
        <v>1</v>
      </c>
      <c r="Q2071" s="1">
        <f>IFERROR(_3___Healthcare_Data_v1[[#This Row],[ Billing Amount ]]/_3___Healthcare_Data_v1[[#This Row],[Days in Hospital]],0)</f>
        <v>31168.121279999999</v>
      </c>
      <c r="R2071" s="1" t="str">
        <f>IF(_3___Healthcare_Data_v1[[#This Row],[Age]]&gt;60,"Senior",IF(_3___Healthcare_Data_v1[[#This Row],[Age]]&gt;35,"Middle","Young"))</f>
        <v>Senior</v>
      </c>
    </row>
    <row r="2072" spans="1:18" x14ac:dyDescent="0.3">
      <c r="A2072" s="1" t="s">
        <v>6050</v>
      </c>
      <c r="B2072" s="1" t="s">
        <v>26640</v>
      </c>
      <c r="C2072" s="1" t="s">
        <v>16</v>
      </c>
      <c r="D2072" s="1" t="s">
        <v>89</v>
      </c>
      <c r="E2072" s="1" t="s">
        <v>26615</v>
      </c>
      <c r="F2072" s="2">
        <v>43438</v>
      </c>
      <c r="G2072" s="1" t="s">
        <v>6051</v>
      </c>
      <c r="H2072" s="1" t="s">
        <v>6052</v>
      </c>
      <c r="I2072" s="1" t="s">
        <v>21</v>
      </c>
      <c r="J2072" s="3" t="s">
        <v>28748</v>
      </c>
      <c r="K2072">
        <v>316</v>
      </c>
      <c r="L2072" s="1" t="s">
        <v>42</v>
      </c>
      <c r="M2072" s="2">
        <v>43445</v>
      </c>
      <c r="N2072" s="1" t="s">
        <v>31</v>
      </c>
      <c r="O2072" s="1" t="s">
        <v>32</v>
      </c>
      <c r="P2072" s="1">
        <f>_3___Healthcare_Data_v1[[#This Row],[Discharge Date]]-_3___Healthcare_Data_v1[[#This Row],[Date of Admission]]</f>
        <v>7</v>
      </c>
      <c r="Q2072" s="1">
        <f>IFERROR(_3___Healthcare_Data_v1[[#This Row],[ Billing Amount ]]/_3___Healthcare_Data_v1[[#This Row],[Days in Hospital]],0)</f>
        <v>3733.7670700000003</v>
      </c>
      <c r="R2072" s="1" t="str">
        <f>IF(_3___Healthcare_Data_v1[[#This Row],[Age]]&gt;60,"Senior",IF(_3___Healthcare_Data_v1[[#This Row],[Age]]&gt;35,"Middle","Young"))</f>
        <v>Senior</v>
      </c>
    </row>
    <row r="2073" spans="1:18" x14ac:dyDescent="0.3">
      <c r="A2073" s="1" t="s">
        <v>6053</v>
      </c>
      <c r="B2073" s="1" t="s">
        <v>26958</v>
      </c>
      <c r="C2073" s="1" t="s">
        <v>26</v>
      </c>
      <c r="D2073" s="1" t="s">
        <v>49</v>
      </c>
      <c r="E2073" s="1" t="s">
        <v>69</v>
      </c>
      <c r="F2073" s="2">
        <v>44212</v>
      </c>
      <c r="G2073" s="1" t="s">
        <v>6054</v>
      </c>
      <c r="H2073" s="1" t="s">
        <v>6055</v>
      </c>
      <c r="I2073" s="1" t="s">
        <v>60</v>
      </c>
      <c r="J2073" s="3" t="s">
        <v>28749</v>
      </c>
      <c r="K2073">
        <v>168</v>
      </c>
      <c r="L2073" s="1" t="s">
        <v>22</v>
      </c>
      <c r="M2073" s="2">
        <v>44213</v>
      </c>
      <c r="N2073" s="1" t="s">
        <v>43</v>
      </c>
      <c r="O2073" s="1" t="s">
        <v>32</v>
      </c>
      <c r="P2073" s="1">
        <f>_3___Healthcare_Data_v1[[#This Row],[Discharge Date]]-_3___Healthcare_Data_v1[[#This Row],[Date of Admission]]</f>
        <v>1</v>
      </c>
      <c r="Q2073" s="1">
        <f>IFERROR(_3___Healthcare_Data_v1[[#This Row],[ Billing Amount ]]/_3___Healthcare_Data_v1[[#This Row],[Days in Hospital]],0)</f>
        <v>4095.728548</v>
      </c>
      <c r="R2073" s="1" t="str">
        <f>IF(_3___Healthcare_Data_v1[[#This Row],[Age]]&gt;60,"Senior",IF(_3___Healthcare_Data_v1[[#This Row],[Age]]&gt;35,"Middle","Young"))</f>
        <v>Senior</v>
      </c>
    </row>
    <row r="2074" spans="1:18" x14ac:dyDescent="0.3">
      <c r="A2074" s="1" t="s">
        <v>6056</v>
      </c>
      <c r="B2074" s="1" t="s">
        <v>26632</v>
      </c>
      <c r="C2074" s="1" t="s">
        <v>26</v>
      </c>
      <c r="D2074" s="1" t="s">
        <v>62</v>
      </c>
      <c r="E2074" s="1" t="s">
        <v>18</v>
      </c>
      <c r="F2074" s="2">
        <v>45085</v>
      </c>
      <c r="G2074" s="1" t="s">
        <v>6057</v>
      </c>
      <c r="H2074" s="1" t="s">
        <v>6058</v>
      </c>
      <c r="I2074" s="1" t="s">
        <v>60</v>
      </c>
      <c r="J2074" s="3" t="s">
        <v>28750</v>
      </c>
      <c r="K2074">
        <v>354</v>
      </c>
      <c r="L2074" s="1" t="s">
        <v>42</v>
      </c>
      <c r="M2074" s="2">
        <v>45095</v>
      </c>
      <c r="N2074" s="1" t="s">
        <v>48</v>
      </c>
      <c r="O2074" s="1" t="s">
        <v>32</v>
      </c>
      <c r="P2074" s="1">
        <f>_3___Healthcare_Data_v1[[#This Row],[Discharge Date]]-_3___Healthcare_Data_v1[[#This Row],[Date of Admission]]</f>
        <v>10</v>
      </c>
      <c r="Q2074" s="1">
        <f>IFERROR(_3___Healthcare_Data_v1[[#This Row],[ Billing Amount ]]/_3___Healthcare_Data_v1[[#This Row],[Days in Hospital]],0)</f>
        <v>3664.1574449999998</v>
      </c>
      <c r="R2074" s="1" t="str">
        <f>IF(_3___Healthcare_Data_v1[[#This Row],[Age]]&gt;60,"Senior",IF(_3___Healthcare_Data_v1[[#This Row],[Age]]&gt;35,"Middle","Young"))</f>
        <v>Senior</v>
      </c>
    </row>
    <row r="2075" spans="1:18" x14ac:dyDescent="0.3">
      <c r="A2075" s="1" t="s">
        <v>6059</v>
      </c>
      <c r="B2075" s="1" t="s">
        <v>26714</v>
      </c>
      <c r="C2075" s="1" t="s">
        <v>26</v>
      </c>
      <c r="D2075" s="1" t="s">
        <v>62</v>
      </c>
      <c r="E2075" s="1" t="s">
        <v>28</v>
      </c>
      <c r="F2075" s="2">
        <v>44270</v>
      </c>
      <c r="G2075" s="1" t="s">
        <v>6060</v>
      </c>
      <c r="H2075" s="1" t="s">
        <v>6061</v>
      </c>
      <c r="I2075" s="1" t="s">
        <v>52</v>
      </c>
      <c r="J2075" s="3" t="s">
        <v>28751</v>
      </c>
      <c r="K2075">
        <v>248</v>
      </c>
      <c r="L2075" s="1" t="s">
        <v>38</v>
      </c>
      <c r="M2075" s="2">
        <v>44300</v>
      </c>
      <c r="N2075" s="1" t="s">
        <v>43</v>
      </c>
      <c r="O2075" s="1" t="s">
        <v>44</v>
      </c>
      <c r="P2075" s="1">
        <f>_3___Healthcare_Data_v1[[#This Row],[Discharge Date]]-_3___Healthcare_Data_v1[[#This Row],[Date of Admission]]</f>
        <v>30</v>
      </c>
      <c r="Q2075" s="1">
        <f>IFERROR(_3___Healthcare_Data_v1[[#This Row],[ Billing Amount ]]/_3___Healthcare_Data_v1[[#This Row],[Days in Hospital]],0)</f>
        <v>506.79883699999999</v>
      </c>
      <c r="R2075" s="1" t="str">
        <f>IF(_3___Healthcare_Data_v1[[#This Row],[Age]]&gt;60,"Senior",IF(_3___Healthcare_Data_v1[[#This Row],[Age]]&gt;35,"Middle","Young"))</f>
        <v>Senior</v>
      </c>
    </row>
    <row r="2076" spans="1:18" x14ac:dyDescent="0.3">
      <c r="A2076" s="1" t="s">
        <v>6062</v>
      </c>
      <c r="B2076" s="1" t="s">
        <v>26714</v>
      </c>
      <c r="C2076" s="1" t="s">
        <v>26</v>
      </c>
      <c r="D2076" s="1" t="s">
        <v>27</v>
      </c>
      <c r="E2076" s="1" t="s">
        <v>26620</v>
      </c>
      <c r="F2076" s="2">
        <v>44967</v>
      </c>
      <c r="G2076" s="1" t="s">
        <v>6063</v>
      </c>
      <c r="H2076" s="1" t="s">
        <v>6064</v>
      </c>
      <c r="I2076" s="1" t="s">
        <v>52</v>
      </c>
      <c r="J2076" s="3" t="s">
        <v>28752</v>
      </c>
      <c r="K2076">
        <v>207</v>
      </c>
      <c r="L2076" s="1" t="s">
        <v>38</v>
      </c>
      <c r="M2076" s="2">
        <v>44971</v>
      </c>
      <c r="N2076" s="1" t="s">
        <v>23</v>
      </c>
      <c r="O2076" s="1" t="s">
        <v>24</v>
      </c>
      <c r="P2076" s="1">
        <f>_3___Healthcare_Data_v1[[#This Row],[Discharge Date]]-_3___Healthcare_Data_v1[[#This Row],[Date of Admission]]</f>
        <v>4</v>
      </c>
      <c r="Q2076" s="1">
        <f>IFERROR(_3___Healthcare_Data_v1[[#This Row],[ Billing Amount ]]/_3___Healthcare_Data_v1[[#This Row],[Days in Hospital]],0)</f>
        <v>8085.3031174999996</v>
      </c>
      <c r="R2076" s="1" t="str">
        <f>IF(_3___Healthcare_Data_v1[[#This Row],[Age]]&gt;60,"Senior",IF(_3___Healthcare_Data_v1[[#This Row],[Age]]&gt;35,"Middle","Young"))</f>
        <v>Senior</v>
      </c>
    </row>
    <row r="2077" spans="1:18" x14ac:dyDescent="0.3">
      <c r="A2077" s="1" t="s">
        <v>6065</v>
      </c>
      <c r="B2077" s="1" t="s">
        <v>26803</v>
      </c>
      <c r="C2077" s="1" t="s">
        <v>16</v>
      </c>
      <c r="D2077" s="1" t="s">
        <v>27</v>
      </c>
      <c r="E2077" s="1" t="s">
        <v>35</v>
      </c>
      <c r="F2077" s="2">
        <v>44829</v>
      </c>
      <c r="G2077" s="1" t="s">
        <v>6066</v>
      </c>
      <c r="H2077" s="1" t="s">
        <v>5131</v>
      </c>
      <c r="I2077" s="1" t="s">
        <v>60</v>
      </c>
      <c r="J2077" s="3" t="s">
        <v>28753</v>
      </c>
      <c r="K2077">
        <v>162</v>
      </c>
      <c r="L2077" s="1" t="s">
        <v>22</v>
      </c>
      <c r="M2077" s="2">
        <v>44837</v>
      </c>
      <c r="N2077" s="1" t="s">
        <v>23</v>
      </c>
      <c r="O2077" s="1" t="s">
        <v>24</v>
      </c>
      <c r="P2077" s="1">
        <f>_3___Healthcare_Data_v1[[#This Row],[Discharge Date]]-_3___Healthcare_Data_v1[[#This Row],[Date of Admission]]</f>
        <v>8</v>
      </c>
      <c r="Q2077" s="1">
        <f>IFERROR(_3___Healthcare_Data_v1[[#This Row],[ Billing Amount ]]/_3___Healthcare_Data_v1[[#This Row],[Days in Hospital]],0)</f>
        <v>824.59621300000003</v>
      </c>
      <c r="R2077" s="1" t="str">
        <f>IF(_3___Healthcare_Data_v1[[#This Row],[Age]]&gt;60,"Senior",IF(_3___Healthcare_Data_v1[[#This Row],[Age]]&gt;35,"Middle","Young"))</f>
        <v>Senior</v>
      </c>
    </row>
    <row r="2078" spans="1:18" x14ac:dyDescent="0.3">
      <c r="A2078" s="1" t="s">
        <v>6067</v>
      </c>
      <c r="B2078" s="1" t="s">
        <v>26677</v>
      </c>
      <c r="C2078" s="1" t="s">
        <v>16</v>
      </c>
      <c r="D2078" s="1" t="s">
        <v>27</v>
      </c>
      <c r="E2078" s="1" t="s">
        <v>18</v>
      </c>
      <c r="F2078" s="2">
        <v>44412</v>
      </c>
      <c r="G2078" s="1" t="s">
        <v>6068</v>
      </c>
      <c r="H2078" s="1" t="s">
        <v>1506</v>
      </c>
      <c r="I2078" s="1" t="s">
        <v>26607</v>
      </c>
      <c r="J2078" s="3" t="s">
        <v>28754</v>
      </c>
      <c r="K2078">
        <v>229</v>
      </c>
      <c r="L2078" s="1" t="s">
        <v>42</v>
      </c>
      <c r="M2078" s="2">
        <v>44424</v>
      </c>
      <c r="N2078" s="1" t="s">
        <v>84</v>
      </c>
      <c r="O2078" s="1" t="s">
        <v>32</v>
      </c>
      <c r="P2078" s="1">
        <f>_3___Healthcare_Data_v1[[#This Row],[Discharge Date]]-_3___Healthcare_Data_v1[[#This Row],[Date of Admission]]</f>
        <v>12</v>
      </c>
      <c r="Q2078" s="1">
        <f>IFERROR(_3___Healthcare_Data_v1[[#This Row],[ Billing Amount ]]/_3___Healthcare_Data_v1[[#This Row],[Days in Hospital]],0)</f>
        <v>4066.1127541666665</v>
      </c>
      <c r="R2078" s="1" t="str">
        <f>IF(_3___Healthcare_Data_v1[[#This Row],[Age]]&gt;60,"Senior",IF(_3___Healthcare_Data_v1[[#This Row],[Age]]&gt;35,"Middle","Young"))</f>
        <v>Senior</v>
      </c>
    </row>
    <row r="2079" spans="1:18" x14ac:dyDescent="0.3">
      <c r="A2079" s="1" t="s">
        <v>6069</v>
      </c>
      <c r="B2079" s="1" t="s">
        <v>26720</v>
      </c>
      <c r="C2079" s="1" t="s">
        <v>26</v>
      </c>
      <c r="D2079" s="1" t="s">
        <v>229</v>
      </c>
      <c r="E2079" s="1" t="s">
        <v>26620</v>
      </c>
      <c r="F2079" s="2">
        <v>43825</v>
      </c>
      <c r="G2079" s="1" t="s">
        <v>6070</v>
      </c>
      <c r="H2079" s="1" t="s">
        <v>6071</v>
      </c>
      <c r="I2079" s="1" t="s">
        <v>26607</v>
      </c>
      <c r="J2079" s="3" t="s">
        <v>28755</v>
      </c>
      <c r="K2079">
        <v>236</v>
      </c>
      <c r="L2079" s="1" t="s">
        <v>42</v>
      </c>
      <c r="M2079" s="2">
        <v>43854</v>
      </c>
      <c r="N2079" s="1" t="s">
        <v>23</v>
      </c>
      <c r="O2079" s="1" t="s">
        <v>44</v>
      </c>
      <c r="P2079" s="1">
        <f>_3___Healthcare_Data_v1[[#This Row],[Discharge Date]]-_3___Healthcare_Data_v1[[#This Row],[Date of Admission]]</f>
        <v>29</v>
      </c>
      <c r="Q2079" s="1">
        <f>IFERROR(_3___Healthcare_Data_v1[[#This Row],[ Billing Amount ]]/_3___Healthcare_Data_v1[[#This Row],[Days in Hospital]],0)</f>
        <v>935.74631827586211</v>
      </c>
      <c r="R2079" s="1" t="str">
        <f>IF(_3___Healthcare_Data_v1[[#This Row],[Age]]&gt;60,"Senior",IF(_3___Healthcare_Data_v1[[#This Row],[Age]]&gt;35,"Middle","Young"))</f>
        <v>Senior</v>
      </c>
    </row>
    <row r="2080" spans="1:18" x14ac:dyDescent="0.3">
      <c r="A2080" s="1" t="s">
        <v>6072</v>
      </c>
      <c r="B2080" s="1" t="s">
        <v>26640</v>
      </c>
      <c r="C2080" s="1" t="s">
        <v>26</v>
      </c>
      <c r="D2080" s="1" t="s">
        <v>62</v>
      </c>
      <c r="E2080" s="1" t="s">
        <v>26620</v>
      </c>
      <c r="F2080" s="2">
        <v>44904</v>
      </c>
      <c r="G2080" s="1" t="s">
        <v>6073</v>
      </c>
      <c r="H2080" s="1" t="s">
        <v>6074</v>
      </c>
      <c r="I2080" s="1" t="s">
        <v>60</v>
      </c>
      <c r="J2080" s="3" t="s">
        <v>28756</v>
      </c>
      <c r="K2080">
        <v>449</v>
      </c>
      <c r="L2080" s="1" t="s">
        <v>42</v>
      </c>
      <c r="M2080" s="2">
        <v>44910</v>
      </c>
      <c r="N2080" s="1" t="s">
        <v>84</v>
      </c>
      <c r="O2080" s="1" t="s">
        <v>44</v>
      </c>
      <c r="P2080" s="1">
        <f>_3___Healthcare_Data_v1[[#This Row],[Discharge Date]]-_3___Healthcare_Data_v1[[#This Row],[Date of Admission]]</f>
        <v>6</v>
      </c>
      <c r="Q2080" s="1">
        <f>IFERROR(_3___Healthcare_Data_v1[[#This Row],[ Billing Amount ]]/_3___Healthcare_Data_v1[[#This Row],[Days in Hospital]],0)</f>
        <v>5420.9434633333331</v>
      </c>
      <c r="R2080" s="1" t="str">
        <f>IF(_3___Healthcare_Data_v1[[#This Row],[Age]]&gt;60,"Senior",IF(_3___Healthcare_Data_v1[[#This Row],[Age]]&gt;35,"Middle","Young"))</f>
        <v>Senior</v>
      </c>
    </row>
    <row r="2081" spans="1:18" x14ac:dyDescent="0.3">
      <c r="A2081" s="1" t="s">
        <v>6075</v>
      </c>
      <c r="B2081" s="1" t="s">
        <v>26683</v>
      </c>
      <c r="C2081" s="1" t="s">
        <v>26</v>
      </c>
      <c r="D2081" s="1" t="s">
        <v>34</v>
      </c>
      <c r="E2081" s="1" t="s">
        <v>26620</v>
      </c>
      <c r="F2081" s="2">
        <v>44856</v>
      </c>
      <c r="G2081" s="1" t="s">
        <v>6076</v>
      </c>
      <c r="H2081" s="1" t="s">
        <v>6077</v>
      </c>
      <c r="I2081" s="1" t="s">
        <v>56</v>
      </c>
      <c r="J2081" s="3" t="s">
        <v>28757</v>
      </c>
      <c r="K2081">
        <v>206</v>
      </c>
      <c r="L2081" s="1" t="s">
        <v>38</v>
      </c>
      <c r="M2081" s="2">
        <v>44864</v>
      </c>
      <c r="N2081" s="1" t="s">
        <v>48</v>
      </c>
      <c r="O2081" s="1" t="s">
        <v>24</v>
      </c>
      <c r="P2081" s="1">
        <f>_3___Healthcare_Data_v1[[#This Row],[Discharge Date]]-_3___Healthcare_Data_v1[[#This Row],[Date of Admission]]</f>
        <v>8</v>
      </c>
      <c r="Q2081" s="1">
        <f>IFERROR(_3___Healthcare_Data_v1[[#This Row],[ Billing Amount ]]/_3___Healthcare_Data_v1[[#This Row],[Days in Hospital]],0)</f>
        <v>4251.3433574999999</v>
      </c>
      <c r="R2081" s="1" t="str">
        <f>IF(_3___Healthcare_Data_v1[[#This Row],[Age]]&gt;60,"Senior",IF(_3___Healthcare_Data_v1[[#This Row],[Age]]&gt;35,"Middle","Young"))</f>
        <v>Senior</v>
      </c>
    </row>
    <row r="2082" spans="1:18" x14ac:dyDescent="0.3">
      <c r="A2082" s="1" t="s">
        <v>3193</v>
      </c>
      <c r="B2082" s="1" t="s">
        <v>26664</v>
      </c>
      <c r="C2082" s="1" t="s">
        <v>16</v>
      </c>
      <c r="D2082" s="1" t="s">
        <v>62</v>
      </c>
      <c r="E2082" s="1" t="s">
        <v>35</v>
      </c>
      <c r="F2082" s="2">
        <v>44782</v>
      </c>
      <c r="G2082" s="1" t="s">
        <v>6078</v>
      </c>
      <c r="H2082" s="1" t="s">
        <v>6079</v>
      </c>
      <c r="I2082" s="1" t="s">
        <v>56</v>
      </c>
      <c r="J2082" s="3" t="s">
        <v>28758</v>
      </c>
      <c r="K2082">
        <v>299</v>
      </c>
      <c r="L2082" s="1" t="s">
        <v>42</v>
      </c>
      <c r="M2082" s="2">
        <v>44804</v>
      </c>
      <c r="N2082" s="1" t="s">
        <v>43</v>
      </c>
      <c r="O2082" s="1" t="s">
        <v>32</v>
      </c>
      <c r="P2082" s="1">
        <f>_3___Healthcare_Data_v1[[#This Row],[Discharge Date]]-_3___Healthcare_Data_v1[[#This Row],[Date of Admission]]</f>
        <v>22</v>
      </c>
      <c r="Q2082" s="1">
        <f>IFERROR(_3___Healthcare_Data_v1[[#This Row],[ Billing Amount ]]/_3___Healthcare_Data_v1[[#This Row],[Days in Hospital]],0)</f>
        <v>543.27318000000002</v>
      </c>
      <c r="R2082" s="1" t="str">
        <f>IF(_3___Healthcare_Data_v1[[#This Row],[Age]]&gt;60,"Senior",IF(_3___Healthcare_Data_v1[[#This Row],[Age]]&gt;35,"Middle","Young"))</f>
        <v>Senior</v>
      </c>
    </row>
    <row r="2083" spans="1:18" x14ac:dyDescent="0.3">
      <c r="A2083" s="1" t="s">
        <v>6080</v>
      </c>
      <c r="B2083" s="1" t="s">
        <v>26614</v>
      </c>
      <c r="C2083" s="1" t="s">
        <v>26</v>
      </c>
      <c r="D2083" s="1" t="s">
        <v>49</v>
      </c>
      <c r="E2083" s="1" t="s">
        <v>26615</v>
      </c>
      <c r="F2083" s="2">
        <v>45000</v>
      </c>
      <c r="G2083" s="1" t="s">
        <v>6081</v>
      </c>
      <c r="H2083" s="1" t="s">
        <v>6082</v>
      </c>
      <c r="I2083" s="1" t="s">
        <v>21</v>
      </c>
      <c r="J2083" s="3" t="s">
        <v>28759</v>
      </c>
      <c r="K2083">
        <v>104</v>
      </c>
      <c r="L2083" s="1" t="s">
        <v>38</v>
      </c>
      <c r="M2083" s="2">
        <v>45015</v>
      </c>
      <c r="N2083" s="1" t="s">
        <v>84</v>
      </c>
      <c r="O2083" s="1" t="s">
        <v>24</v>
      </c>
      <c r="P2083" s="1">
        <f>_3___Healthcare_Data_v1[[#This Row],[Discharge Date]]-_3___Healthcare_Data_v1[[#This Row],[Date of Admission]]</f>
        <v>15</v>
      </c>
      <c r="Q2083" s="1">
        <f>IFERROR(_3___Healthcare_Data_v1[[#This Row],[ Billing Amount ]]/_3___Healthcare_Data_v1[[#This Row],[Days in Hospital]],0)</f>
        <v>1607.9652206666665</v>
      </c>
      <c r="R2083" s="1" t="str">
        <f>IF(_3___Healthcare_Data_v1[[#This Row],[Age]]&gt;60,"Senior",IF(_3___Healthcare_Data_v1[[#This Row],[Age]]&gt;35,"Middle","Young"))</f>
        <v>Senior</v>
      </c>
    </row>
    <row r="2084" spans="1:18" x14ac:dyDescent="0.3">
      <c r="A2084" s="1" t="s">
        <v>6083</v>
      </c>
      <c r="B2084" s="1" t="s">
        <v>26634</v>
      </c>
      <c r="C2084" s="1" t="s">
        <v>16</v>
      </c>
      <c r="D2084" s="1" t="s">
        <v>229</v>
      </c>
      <c r="E2084" s="1" t="s">
        <v>28</v>
      </c>
      <c r="F2084" s="2">
        <v>43841</v>
      </c>
      <c r="G2084" s="1" t="s">
        <v>6084</v>
      </c>
      <c r="H2084" s="1" t="s">
        <v>2204</v>
      </c>
      <c r="I2084" s="1" t="s">
        <v>56</v>
      </c>
      <c r="J2084" s="3" t="s">
        <v>28760</v>
      </c>
      <c r="K2084">
        <v>427</v>
      </c>
      <c r="L2084" s="1" t="s">
        <v>42</v>
      </c>
      <c r="M2084" s="2">
        <v>43863</v>
      </c>
      <c r="N2084" s="1" t="s">
        <v>43</v>
      </c>
      <c r="O2084" s="1" t="s">
        <v>44</v>
      </c>
      <c r="P2084" s="1">
        <f>_3___Healthcare_Data_v1[[#This Row],[Discharge Date]]-_3___Healthcare_Data_v1[[#This Row],[Date of Admission]]</f>
        <v>22</v>
      </c>
      <c r="Q2084" s="1">
        <f>IFERROR(_3___Healthcare_Data_v1[[#This Row],[ Billing Amount ]]/_3___Healthcare_Data_v1[[#This Row],[Days in Hospital]],0)</f>
        <v>946.56513999999993</v>
      </c>
      <c r="R2084" s="1" t="str">
        <f>IF(_3___Healthcare_Data_v1[[#This Row],[Age]]&gt;60,"Senior",IF(_3___Healthcare_Data_v1[[#This Row],[Age]]&gt;35,"Middle","Young"))</f>
        <v>Senior</v>
      </c>
    </row>
    <row r="2085" spans="1:18" x14ac:dyDescent="0.3">
      <c r="A2085" s="1" t="s">
        <v>6085</v>
      </c>
      <c r="B2085" s="1" t="s">
        <v>26655</v>
      </c>
      <c r="C2085" s="1" t="s">
        <v>26</v>
      </c>
      <c r="D2085" s="1" t="s">
        <v>27</v>
      </c>
      <c r="E2085" s="1" t="s">
        <v>28</v>
      </c>
      <c r="F2085" s="2">
        <v>44331</v>
      </c>
      <c r="G2085" s="1" t="s">
        <v>6086</v>
      </c>
      <c r="H2085" s="1" t="s">
        <v>6087</v>
      </c>
      <c r="I2085" s="1" t="s">
        <v>52</v>
      </c>
      <c r="J2085" s="3" t="s">
        <v>28761</v>
      </c>
      <c r="K2085">
        <v>417</v>
      </c>
      <c r="L2085" s="1" t="s">
        <v>38</v>
      </c>
      <c r="M2085" s="2">
        <v>44359</v>
      </c>
      <c r="N2085" s="1" t="s">
        <v>43</v>
      </c>
      <c r="O2085" s="1" t="s">
        <v>24</v>
      </c>
      <c r="P2085" s="1">
        <f>_3___Healthcare_Data_v1[[#This Row],[Discharge Date]]-_3___Healthcare_Data_v1[[#This Row],[Date of Admission]]</f>
        <v>28</v>
      </c>
      <c r="Q2085" s="1">
        <f>IFERROR(_3___Healthcare_Data_v1[[#This Row],[ Billing Amount ]]/_3___Healthcare_Data_v1[[#This Row],[Days in Hospital]],0)</f>
        <v>97.322843464285711</v>
      </c>
      <c r="R2085" s="1" t="str">
        <f>IF(_3___Healthcare_Data_v1[[#This Row],[Age]]&gt;60,"Senior",IF(_3___Healthcare_Data_v1[[#This Row],[Age]]&gt;35,"Middle","Young"))</f>
        <v>Senior</v>
      </c>
    </row>
    <row r="2086" spans="1:18" x14ac:dyDescent="0.3">
      <c r="A2086" s="1" t="s">
        <v>6088</v>
      </c>
      <c r="B2086" s="1" t="s">
        <v>26624</v>
      </c>
      <c r="C2086" s="1" t="s">
        <v>26</v>
      </c>
      <c r="D2086" s="1" t="s">
        <v>17</v>
      </c>
      <c r="E2086" s="1" t="s">
        <v>26620</v>
      </c>
      <c r="F2086" s="2">
        <v>44102</v>
      </c>
      <c r="G2086" s="1" t="s">
        <v>6089</v>
      </c>
      <c r="H2086" s="1" t="s">
        <v>6090</v>
      </c>
      <c r="I2086" s="1" t="s">
        <v>52</v>
      </c>
      <c r="J2086" s="3" t="s">
        <v>28762</v>
      </c>
      <c r="K2086">
        <v>305</v>
      </c>
      <c r="L2086" s="1" t="s">
        <v>42</v>
      </c>
      <c r="M2086" s="2">
        <v>44110</v>
      </c>
      <c r="N2086" s="1" t="s">
        <v>23</v>
      </c>
      <c r="O2086" s="1" t="s">
        <v>24</v>
      </c>
      <c r="P2086" s="1">
        <f>_3___Healthcare_Data_v1[[#This Row],[Discharge Date]]-_3___Healthcare_Data_v1[[#This Row],[Date of Admission]]</f>
        <v>8</v>
      </c>
      <c r="Q2086" s="1">
        <f>IFERROR(_3___Healthcare_Data_v1[[#This Row],[ Billing Amount ]]/_3___Healthcare_Data_v1[[#This Row],[Days in Hospital]],0)</f>
        <v>3596.5075812499999</v>
      </c>
      <c r="R2086" s="1" t="str">
        <f>IF(_3___Healthcare_Data_v1[[#This Row],[Age]]&gt;60,"Senior",IF(_3___Healthcare_Data_v1[[#This Row],[Age]]&gt;35,"Middle","Young"))</f>
        <v>Senior</v>
      </c>
    </row>
    <row r="2087" spans="1:18" x14ac:dyDescent="0.3">
      <c r="A2087" s="1" t="s">
        <v>6091</v>
      </c>
      <c r="B2087" s="1" t="s">
        <v>26638</v>
      </c>
      <c r="C2087" s="1" t="s">
        <v>16</v>
      </c>
      <c r="D2087" s="1" t="s">
        <v>34</v>
      </c>
      <c r="E2087" s="1" t="s">
        <v>18</v>
      </c>
      <c r="F2087" s="2">
        <v>44821</v>
      </c>
      <c r="G2087" s="1" t="s">
        <v>6092</v>
      </c>
      <c r="H2087" s="1" t="s">
        <v>6020</v>
      </c>
      <c r="I2087" s="1" t="s">
        <v>26607</v>
      </c>
      <c r="J2087" s="3" t="s">
        <v>28763</v>
      </c>
      <c r="K2087">
        <v>452</v>
      </c>
      <c r="L2087" s="1" t="s">
        <v>42</v>
      </c>
      <c r="M2087" s="2">
        <v>44847</v>
      </c>
      <c r="N2087" s="1" t="s">
        <v>43</v>
      </c>
      <c r="O2087" s="1" t="s">
        <v>32</v>
      </c>
      <c r="P2087" s="1">
        <f>_3___Healthcare_Data_v1[[#This Row],[Discharge Date]]-_3___Healthcare_Data_v1[[#This Row],[Date of Admission]]</f>
        <v>26</v>
      </c>
      <c r="Q2087" s="1">
        <f>IFERROR(_3___Healthcare_Data_v1[[#This Row],[ Billing Amount ]]/_3___Healthcare_Data_v1[[#This Row],[Days in Hospital]],0)</f>
        <v>1544.6356130769232</v>
      </c>
      <c r="R2087" s="1" t="str">
        <f>IF(_3___Healthcare_Data_v1[[#This Row],[Age]]&gt;60,"Senior",IF(_3___Healthcare_Data_v1[[#This Row],[Age]]&gt;35,"Middle","Young"))</f>
        <v>Senior</v>
      </c>
    </row>
    <row r="2088" spans="1:18" x14ac:dyDescent="0.3">
      <c r="A2088" s="1" t="s">
        <v>6093</v>
      </c>
      <c r="B2088" s="1" t="s">
        <v>26646</v>
      </c>
      <c r="C2088" s="1" t="s">
        <v>26</v>
      </c>
      <c r="D2088" s="1" t="s">
        <v>34</v>
      </c>
      <c r="E2088" s="1" t="s">
        <v>28</v>
      </c>
      <c r="F2088" s="2">
        <v>43939</v>
      </c>
      <c r="G2088" s="1" t="s">
        <v>6094</v>
      </c>
      <c r="H2088" s="1" t="s">
        <v>6095</v>
      </c>
      <c r="I2088" s="1" t="s">
        <v>60</v>
      </c>
      <c r="J2088" s="3" t="s">
        <v>28764</v>
      </c>
      <c r="K2088">
        <v>499</v>
      </c>
      <c r="L2088" s="1" t="s">
        <v>22</v>
      </c>
      <c r="M2088" s="2">
        <v>43945</v>
      </c>
      <c r="N2088" s="1" t="s">
        <v>84</v>
      </c>
      <c r="O2088" s="1" t="s">
        <v>32</v>
      </c>
      <c r="P2088" s="1">
        <f>_3___Healthcare_Data_v1[[#This Row],[Discharge Date]]-_3___Healthcare_Data_v1[[#This Row],[Date of Admission]]</f>
        <v>6</v>
      </c>
      <c r="Q2088" s="1">
        <f>IFERROR(_3___Healthcare_Data_v1[[#This Row],[ Billing Amount ]]/_3___Healthcare_Data_v1[[#This Row],[Days in Hospital]],0)</f>
        <v>3819.5671483333335</v>
      </c>
      <c r="R2088" s="1" t="str">
        <f>IF(_3___Healthcare_Data_v1[[#This Row],[Age]]&gt;60,"Senior",IF(_3___Healthcare_Data_v1[[#This Row],[Age]]&gt;35,"Middle","Young"))</f>
        <v>Senior</v>
      </c>
    </row>
    <row r="2089" spans="1:18" x14ac:dyDescent="0.3">
      <c r="A2089" s="1" t="s">
        <v>6096</v>
      </c>
      <c r="B2089" s="1" t="s">
        <v>26708</v>
      </c>
      <c r="C2089" s="1" t="s">
        <v>16</v>
      </c>
      <c r="D2089" s="1" t="s">
        <v>89</v>
      </c>
      <c r="E2089" s="1" t="s">
        <v>26615</v>
      </c>
      <c r="F2089" s="2">
        <v>43799</v>
      </c>
      <c r="G2089" s="1" t="s">
        <v>6097</v>
      </c>
      <c r="H2089" s="1" t="s">
        <v>6098</v>
      </c>
      <c r="I2089" s="1" t="s">
        <v>60</v>
      </c>
      <c r="J2089" s="3" t="s">
        <v>28765</v>
      </c>
      <c r="K2089">
        <v>487</v>
      </c>
      <c r="L2089" s="1" t="s">
        <v>22</v>
      </c>
      <c r="M2089" s="2">
        <v>43818</v>
      </c>
      <c r="N2089" s="1" t="s">
        <v>43</v>
      </c>
      <c r="O2089" s="1" t="s">
        <v>32</v>
      </c>
      <c r="P2089" s="1">
        <f>_3___Healthcare_Data_v1[[#This Row],[Discharge Date]]-_3___Healthcare_Data_v1[[#This Row],[Date of Admission]]</f>
        <v>19</v>
      </c>
      <c r="Q2089" s="1">
        <f>IFERROR(_3___Healthcare_Data_v1[[#This Row],[ Billing Amount ]]/_3___Healthcare_Data_v1[[#This Row],[Days in Hospital]],0)</f>
        <v>1443.4937752631579</v>
      </c>
      <c r="R2089" s="1" t="str">
        <f>IF(_3___Healthcare_Data_v1[[#This Row],[Age]]&gt;60,"Senior",IF(_3___Healthcare_Data_v1[[#This Row],[Age]]&gt;35,"Middle","Young"))</f>
        <v>Senior</v>
      </c>
    </row>
    <row r="2090" spans="1:18" x14ac:dyDescent="0.3">
      <c r="A2090" s="1" t="s">
        <v>6099</v>
      </c>
      <c r="B2090" s="1" t="s">
        <v>26685</v>
      </c>
      <c r="C2090" s="1" t="s">
        <v>26</v>
      </c>
      <c r="D2090" s="1" t="s">
        <v>17</v>
      </c>
      <c r="E2090" s="1" t="s">
        <v>35</v>
      </c>
      <c r="F2090" s="2">
        <v>43407</v>
      </c>
      <c r="G2090" s="1" t="s">
        <v>1615</v>
      </c>
      <c r="H2090" s="1" t="s">
        <v>6100</v>
      </c>
      <c r="I2090" s="1" t="s">
        <v>60</v>
      </c>
      <c r="J2090" s="3" t="s">
        <v>28766</v>
      </c>
      <c r="K2090">
        <v>357</v>
      </c>
      <c r="L2090" s="1" t="s">
        <v>22</v>
      </c>
      <c r="M2090" s="2">
        <v>43411</v>
      </c>
      <c r="N2090" s="1" t="s">
        <v>48</v>
      </c>
      <c r="O2090" s="1" t="s">
        <v>44</v>
      </c>
      <c r="P2090" s="1">
        <f>_3___Healthcare_Data_v1[[#This Row],[Discharge Date]]-_3___Healthcare_Data_v1[[#This Row],[Date of Admission]]</f>
        <v>4</v>
      </c>
      <c r="Q2090" s="1">
        <f>IFERROR(_3___Healthcare_Data_v1[[#This Row],[ Billing Amount ]]/_3___Healthcare_Data_v1[[#This Row],[Days in Hospital]],0)</f>
        <v>3326.9453024999998</v>
      </c>
      <c r="R2090" s="1" t="str">
        <f>IF(_3___Healthcare_Data_v1[[#This Row],[Age]]&gt;60,"Senior",IF(_3___Healthcare_Data_v1[[#This Row],[Age]]&gt;35,"Middle","Young"))</f>
        <v>Senior</v>
      </c>
    </row>
    <row r="2091" spans="1:18" x14ac:dyDescent="0.3">
      <c r="A2091" s="1" t="s">
        <v>6101</v>
      </c>
      <c r="B2091" s="1" t="s">
        <v>26649</v>
      </c>
      <c r="C2091" s="1" t="s">
        <v>16</v>
      </c>
      <c r="D2091" s="1" t="s">
        <v>49</v>
      </c>
      <c r="E2091" s="1" t="s">
        <v>26615</v>
      </c>
      <c r="F2091" s="2">
        <v>44615</v>
      </c>
      <c r="G2091" s="1" t="s">
        <v>6102</v>
      </c>
      <c r="H2091" s="1" t="s">
        <v>2316</v>
      </c>
      <c r="I2091" s="1" t="s">
        <v>26607</v>
      </c>
      <c r="J2091" s="3" t="s">
        <v>28767</v>
      </c>
      <c r="K2091">
        <v>223</v>
      </c>
      <c r="L2091" s="1" t="s">
        <v>22</v>
      </c>
      <c r="M2091" s="2">
        <v>44623</v>
      </c>
      <c r="N2091" s="1" t="s">
        <v>48</v>
      </c>
      <c r="O2091" s="1" t="s">
        <v>44</v>
      </c>
      <c r="P2091" s="1">
        <f>_3___Healthcare_Data_v1[[#This Row],[Discharge Date]]-_3___Healthcare_Data_v1[[#This Row],[Date of Admission]]</f>
        <v>8</v>
      </c>
      <c r="Q2091" s="1">
        <f>IFERROR(_3___Healthcare_Data_v1[[#This Row],[ Billing Amount ]]/_3___Healthcare_Data_v1[[#This Row],[Days in Hospital]],0)</f>
        <v>4677.12184875</v>
      </c>
      <c r="R2091" s="1" t="str">
        <f>IF(_3___Healthcare_Data_v1[[#This Row],[Age]]&gt;60,"Senior",IF(_3___Healthcare_Data_v1[[#This Row],[Age]]&gt;35,"Middle","Young"))</f>
        <v>Senior</v>
      </c>
    </row>
    <row r="2092" spans="1:18" x14ac:dyDescent="0.3">
      <c r="A2092" s="1" t="s">
        <v>1745</v>
      </c>
      <c r="B2092" s="1" t="s">
        <v>26655</v>
      </c>
      <c r="C2092" s="1" t="s">
        <v>26</v>
      </c>
      <c r="D2092" s="1" t="s">
        <v>229</v>
      </c>
      <c r="E2092" s="1" t="s">
        <v>28</v>
      </c>
      <c r="F2092" s="2">
        <v>44937</v>
      </c>
      <c r="G2092" s="1" t="s">
        <v>6103</v>
      </c>
      <c r="H2092" s="1" t="s">
        <v>6104</v>
      </c>
      <c r="I2092" s="1" t="s">
        <v>60</v>
      </c>
      <c r="J2092" s="3" t="s">
        <v>28768</v>
      </c>
      <c r="K2092">
        <v>255</v>
      </c>
      <c r="L2092" s="1" t="s">
        <v>38</v>
      </c>
      <c r="M2092" s="2">
        <v>44952</v>
      </c>
      <c r="N2092" s="1" t="s">
        <v>31</v>
      </c>
      <c r="O2092" s="1" t="s">
        <v>32</v>
      </c>
      <c r="P2092" s="1">
        <f>_3___Healthcare_Data_v1[[#This Row],[Discharge Date]]-_3___Healthcare_Data_v1[[#This Row],[Date of Admission]]</f>
        <v>15</v>
      </c>
      <c r="Q2092" s="1">
        <f>IFERROR(_3___Healthcare_Data_v1[[#This Row],[ Billing Amount ]]/_3___Healthcare_Data_v1[[#This Row],[Days in Hospital]],0)</f>
        <v>1712.57816</v>
      </c>
      <c r="R2092" s="1" t="str">
        <f>IF(_3___Healthcare_Data_v1[[#This Row],[Age]]&gt;60,"Senior",IF(_3___Healthcare_Data_v1[[#This Row],[Age]]&gt;35,"Middle","Young"))</f>
        <v>Senior</v>
      </c>
    </row>
    <row r="2093" spans="1:18" x14ac:dyDescent="0.3">
      <c r="A2093" s="1" t="s">
        <v>6105</v>
      </c>
      <c r="B2093" s="1" t="s">
        <v>26634</v>
      </c>
      <c r="C2093" s="1" t="s">
        <v>26</v>
      </c>
      <c r="D2093" s="1" t="s">
        <v>114</v>
      </c>
      <c r="E2093" s="1" t="s">
        <v>28</v>
      </c>
      <c r="F2093" s="2">
        <v>44573</v>
      </c>
      <c r="G2093" s="1" t="s">
        <v>752</v>
      </c>
      <c r="H2093" s="1" t="s">
        <v>6106</v>
      </c>
      <c r="I2093" s="1" t="s">
        <v>52</v>
      </c>
      <c r="J2093" s="3" t="s">
        <v>28769</v>
      </c>
      <c r="K2093">
        <v>356</v>
      </c>
      <c r="L2093" s="1" t="s">
        <v>22</v>
      </c>
      <c r="M2093" s="2">
        <v>44595</v>
      </c>
      <c r="N2093" s="1" t="s">
        <v>48</v>
      </c>
      <c r="O2093" s="1" t="s">
        <v>44</v>
      </c>
      <c r="P2093" s="1">
        <f>_3___Healthcare_Data_v1[[#This Row],[Discharge Date]]-_3___Healthcare_Data_v1[[#This Row],[Date of Admission]]</f>
        <v>22</v>
      </c>
      <c r="Q2093" s="1">
        <f>IFERROR(_3___Healthcare_Data_v1[[#This Row],[ Billing Amount ]]/_3___Healthcare_Data_v1[[#This Row],[Days in Hospital]],0)</f>
        <v>1019.4143804545455</v>
      </c>
      <c r="R2093" s="1" t="str">
        <f>IF(_3___Healthcare_Data_v1[[#This Row],[Age]]&gt;60,"Senior",IF(_3___Healthcare_Data_v1[[#This Row],[Age]]&gt;35,"Middle","Young"))</f>
        <v>Senior</v>
      </c>
    </row>
    <row r="2094" spans="1:18" x14ac:dyDescent="0.3">
      <c r="A2094" s="1" t="s">
        <v>6107</v>
      </c>
      <c r="B2094" s="1" t="s">
        <v>26750</v>
      </c>
      <c r="C2094" s="1" t="s">
        <v>26</v>
      </c>
      <c r="D2094" s="1" t="s">
        <v>17</v>
      </c>
      <c r="E2094" s="1" t="s">
        <v>26615</v>
      </c>
      <c r="F2094" s="2">
        <v>43798</v>
      </c>
      <c r="G2094" s="1" t="s">
        <v>6108</v>
      </c>
      <c r="H2094" s="1" t="s">
        <v>684</v>
      </c>
      <c r="I2094" s="1" t="s">
        <v>21</v>
      </c>
      <c r="J2094" s="3" t="s">
        <v>28770</v>
      </c>
      <c r="K2094">
        <v>442</v>
      </c>
      <c r="L2094" s="1" t="s">
        <v>22</v>
      </c>
      <c r="M2094" s="2">
        <v>43818</v>
      </c>
      <c r="N2094" s="1" t="s">
        <v>43</v>
      </c>
      <c r="O2094" s="1" t="s">
        <v>44</v>
      </c>
      <c r="P2094" s="1">
        <f>_3___Healthcare_Data_v1[[#This Row],[Discharge Date]]-_3___Healthcare_Data_v1[[#This Row],[Date of Admission]]</f>
        <v>20</v>
      </c>
      <c r="Q2094" s="1">
        <f>IFERROR(_3___Healthcare_Data_v1[[#This Row],[ Billing Amount ]]/_3___Healthcare_Data_v1[[#This Row],[Days in Hospital]],0)</f>
        <v>1796.9305065000001</v>
      </c>
      <c r="R2094" s="1" t="str">
        <f>IF(_3___Healthcare_Data_v1[[#This Row],[Age]]&gt;60,"Senior",IF(_3___Healthcare_Data_v1[[#This Row],[Age]]&gt;35,"Middle","Young"))</f>
        <v>Senior</v>
      </c>
    </row>
    <row r="2095" spans="1:18" x14ac:dyDescent="0.3">
      <c r="A2095" s="1" t="s">
        <v>6109</v>
      </c>
      <c r="B2095" s="1" t="s">
        <v>26644</v>
      </c>
      <c r="C2095" s="1" t="s">
        <v>26</v>
      </c>
      <c r="D2095" s="1" t="s">
        <v>17</v>
      </c>
      <c r="E2095" s="1" t="s">
        <v>28</v>
      </c>
      <c r="F2095" s="2">
        <v>44693</v>
      </c>
      <c r="G2095" s="1" t="s">
        <v>6110</v>
      </c>
      <c r="H2095" s="1" t="s">
        <v>6111</v>
      </c>
      <c r="I2095" s="1" t="s">
        <v>52</v>
      </c>
      <c r="J2095" s="3" t="s">
        <v>28771</v>
      </c>
      <c r="K2095">
        <v>142</v>
      </c>
      <c r="L2095" s="1" t="s">
        <v>42</v>
      </c>
      <c r="M2095" s="2">
        <v>44707</v>
      </c>
      <c r="N2095" s="1" t="s">
        <v>23</v>
      </c>
      <c r="O2095" s="1" t="s">
        <v>44</v>
      </c>
      <c r="P2095" s="1">
        <f>_3___Healthcare_Data_v1[[#This Row],[Discharge Date]]-_3___Healthcare_Data_v1[[#This Row],[Date of Admission]]</f>
        <v>14</v>
      </c>
      <c r="Q2095" s="1">
        <f>IFERROR(_3___Healthcare_Data_v1[[#This Row],[ Billing Amount ]]/_3___Healthcare_Data_v1[[#This Row],[Days in Hospital]],0)</f>
        <v>3002.7091007142853</v>
      </c>
      <c r="R2095" s="1" t="str">
        <f>IF(_3___Healthcare_Data_v1[[#This Row],[Age]]&gt;60,"Senior",IF(_3___Healthcare_Data_v1[[#This Row],[Age]]&gt;35,"Middle","Young"))</f>
        <v>Senior</v>
      </c>
    </row>
    <row r="2096" spans="1:18" x14ac:dyDescent="0.3">
      <c r="A2096" s="1" t="s">
        <v>6112</v>
      </c>
      <c r="B2096" s="1" t="s">
        <v>26689</v>
      </c>
      <c r="C2096" s="1" t="s">
        <v>16</v>
      </c>
      <c r="D2096" s="1" t="s">
        <v>62</v>
      </c>
      <c r="E2096" s="1" t="s">
        <v>28</v>
      </c>
      <c r="F2096" s="2">
        <v>44343</v>
      </c>
      <c r="G2096" s="1" t="s">
        <v>6113</v>
      </c>
      <c r="H2096" s="1" t="s">
        <v>6114</v>
      </c>
      <c r="I2096" s="1" t="s">
        <v>21</v>
      </c>
      <c r="J2096" s="3" t="s">
        <v>28772</v>
      </c>
      <c r="K2096">
        <v>298</v>
      </c>
      <c r="L2096" s="1" t="s">
        <v>42</v>
      </c>
      <c r="M2096" s="2">
        <v>44357</v>
      </c>
      <c r="N2096" s="1" t="s">
        <v>84</v>
      </c>
      <c r="O2096" s="1" t="s">
        <v>32</v>
      </c>
      <c r="P2096" s="1">
        <f>_3___Healthcare_Data_v1[[#This Row],[Discharge Date]]-_3___Healthcare_Data_v1[[#This Row],[Date of Admission]]</f>
        <v>14</v>
      </c>
      <c r="Q2096" s="1">
        <f>IFERROR(_3___Healthcare_Data_v1[[#This Row],[ Billing Amount ]]/_3___Healthcare_Data_v1[[#This Row],[Days in Hospital]],0)</f>
        <v>2383.6865028571433</v>
      </c>
      <c r="R2096" s="1" t="str">
        <f>IF(_3___Healthcare_Data_v1[[#This Row],[Age]]&gt;60,"Senior",IF(_3___Healthcare_Data_v1[[#This Row],[Age]]&gt;35,"Middle","Young"))</f>
        <v>Senior</v>
      </c>
    </row>
    <row r="2097" spans="1:18" x14ac:dyDescent="0.3">
      <c r="A2097" s="1" t="s">
        <v>1245</v>
      </c>
      <c r="B2097" s="1" t="s">
        <v>26687</v>
      </c>
      <c r="C2097" s="1" t="s">
        <v>16</v>
      </c>
      <c r="D2097" s="1" t="s">
        <v>229</v>
      </c>
      <c r="E2097" s="1" t="s">
        <v>69</v>
      </c>
      <c r="F2097" s="2">
        <v>44741</v>
      </c>
      <c r="G2097" s="1" t="s">
        <v>6115</v>
      </c>
      <c r="H2097" s="1" t="s">
        <v>6116</v>
      </c>
      <c r="I2097" s="1" t="s">
        <v>26607</v>
      </c>
      <c r="J2097" s="3" t="s">
        <v>28773</v>
      </c>
      <c r="K2097">
        <v>224</v>
      </c>
      <c r="L2097" s="1" t="s">
        <v>42</v>
      </c>
      <c r="M2097" s="2">
        <v>44771</v>
      </c>
      <c r="N2097" s="1" t="s">
        <v>31</v>
      </c>
      <c r="O2097" s="1" t="s">
        <v>24</v>
      </c>
      <c r="P2097" s="1">
        <f>_3___Healthcare_Data_v1[[#This Row],[Discharge Date]]-_3___Healthcare_Data_v1[[#This Row],[Date of Admission]]</f>
        <v>30</v>
      </c>
      <c r="Q2097" s="1">
        <f>IFERROR(_3___Healthcare_Data_v1[[#This Row],[ Billing Amount ]]/_3___Healthcare_Data_v1[[#This Row],[Days in Hospital]],0)</f>
        <v>2011.4099979999999</v>
      </c>
      <c r="R2097" s="1" t="str">
        <f>IF(_3___Healthcare_Data_v1[[#This Row],[Age]]&gt;60,"Senior",IF(_3___Healthcare_Data_v1[[#This Row],[Age]]&gt;35,"Middle","Young"))</f>
        <v>Senior</v>
      </c>
    </row>
    <row r="2098" spans="1:18" x14ac:dyDescent="0.3">
      <c r="A2098" s="1" t="s">
        <v>6117</v>
      </c>
      <c r="B2098" s="1" t="s">
        <v>26619</v>
      </c>
      <c r="C2098" s="1" t="s">
        <v>16</v>
      </c>
      <c r="D2098" s="1" t="s">
        <v>17</v>
      </c>
      <c r="E2098" s="1" t="s">
        <v>26615</v>
      </c>
      <c r="F2098" s="2">
        <v>44036</v>
      </c>
      <c r="G2098" s="1" t="s">
        <v>6118</v>
      </c>
      <c r="H2098" s="1" t="s">
        <v>6119</v>
      </c>
      <c r="I2098" s="1" t="s">
        <v>21</v>
      </c>
      <c r="J2098" s="3" t="s">
        <v>28774</v>
      </c>
      <c r="K2098">
        <v>456</v>
      </c>
      <c r="L2098" s="1" t="s">
        <v>22</v>
      </c>
      <c r="M2098" s="2">
        <v>44042</v>
      </c>
      <c r="N2098" s="1" t="s">
        <v>84</v>
      </c>
      <c r="O2098" s="1" t="s">
        <v>24</v>
      </c>
      <c r="P2098" s="1">
        <f>_3___Healthcare_Data_v1[[#This Row],[Discharge Date]]-_3___Healthcare_Data_v1[[#This Row],[Date of Admission]]</f>
        <v>6</v>
      </c>
      <c r="Q2098" s="1">
        <f>IFERROR(_3___Healthcare_Data_v1[[#This Row],[ Billing Amount ]]/_3___Healthcare_Data_v1[[#This Row],[Days in Hospital]],0)</f>
        <v>1431.0125803333333</v>
      </c>
      <c r="R2098" s="1" t="str">
        <f>IF(_3___Healthcare_Data_v1[[#This Row],[Age]]&gt;60,"Senior",IF(_3___Healthcare_Data_v1[[#This Row],[Age]]&gt;35,"Middle","Young"))</f>
        <v>Senior</v>
      </c>
    </row>
    <row r="2099" spans="1:18" x14ac:dyDescent="0.3">
      <c r="A2099" s="1" t="s">
        <v>6120</v>
      </c>
      <c r="B2099" s="1" t="s">
        <v>26622</v>
      </c>
      <c r="C2099" s="1" t="s">
        <v>26</v>
      </c>
      <c r="D2099" s="1" t="s">
        <v>229</v>
      </c>
      <c r="E2099" s="1" t="s">
        <v>35</v>
      </c>
      <c r="F2099" s="2">
        <v>43608</v>
      </c>
      <c r="G2099" s="1" t="s">
        <v>6121</v>
      </c>
      <c r="H2099" s="1" t="s">
        <v>6122</v>
      </c>
      <c r="I2099" s="1" t="s">
        <v>60</v>
      </c>
      <c r="J2099" s="3" t="s">
        <v>28775</v>
      </c>
      <c r="K2099">
        <v>199</v>
      </c>
      <c r="L2099" s="1" t="s">
        <v>42</v>
      </c>
      <c r="M2099" s="2">
        <v>43631</v>
      </c>
      <c r="N2099" s="1" t="s">
        <v>84</v>
      </c>
      <c r="O2099" s="1" t="s">
        <v>44</v>
      </c>
      <c r="P2099" s="1">
        <f>_3___Healthcare_Data_v1[[#This Row],[Discharge Date]]-_3___Healthcare_Data_v1[[#This Row],[Date of Admission]]</f>
        <v>23</v>
      </c>
      <c r="Q2099" s="1">
        <f>IFERROR(_3___Healthcare_Data_v1[[#This Row],[ Billing Amount ]]/_3___Healthcare_Data_v1[[#This Row],[Days in Hospital]],0)</f>
        <v>777.84947521739127</v>
      </c>
      <c r="R2099" s="1" t="str">
        <f>IF(_3___Healthcare_Data_v1[[#This Row],[Age]]&gt;60,"Senior",IF(_3___Healthcare_Data_v1[[#This Row],[Age]]&gt;35,"Middle","Young"))</f>
        <v>Senior</v>
      </c>
    </row>
    <row r="2100" spans="1:18" x14ac:dyDescent="0.3">
      <c r="A2100" s="1" t="s">
        <v>6123</v>
      </c>
      <c r="B2100" s="1" t="s">
        <v>26928</v>
      </c>
      <c r="C2100" s="1" t="s">
        <v>26</v>
      </c>
      <c r="D2100" s="1" t="s">
        <v>114</v>
      </c>
      <c r="E2100" s="1" t="s">
        <v>18</v>
      </c>
      <c r="F2100" s="2">
        <v>44908</v>
      </c>
      <c r="G2100" s="1" t="s">
        <v>6124</v>
      </c>
      <c r="H2100" s="1" t="s">
        <v>6125</v>
      </c>
      <c r="I2100" s="1" t="s">
        <v>21</v>
      </c>
      <c r="J2100" s="3" t="s">
        <v>28776</v>
      </c>
      <c r="K2100">
        <v>374</v>
      </c>
      <c r="L2100" s="1" t="s">
        <v>38</v>
      </c>
      <c r="M2100" s="2">
        <v>44909</v>
      </c>
      <c r="N2100" s="1" t="s">
        <v>23</v>
      </c>
      <c r="O2100" s="1" t="s">
        <v>44</v>
      </c>
      <c r="P2100" s="1">
        <f>_3___Healthcare_Data_v1[[#This Row],[Discharge Date]]-_3___Healthcare_Data_v1[[#This Row],[Date of Admission]]</f>
        <v>1</v>
      </c>
      <c r="Q2100" s="1">
        <f>IFERROR(_3___Healthcare_Data_v1[[#This Row],[ Billing Amount ]]/_3___Healthcare_Data_v1[[#This Row],[Days in Hospital]],0)</f>
        <v>45392.017769999999</v>
      </c>
      <c r="R2100" s="1" t="str">
        <f>IF(_3___Healthcare_Data_v1[[#This Row],[Age]]&gt;60,"Senior",IF(_3___Healthcare_Data_v1[[#This Row],[Age]]&gt;35,"Middle","Young"))</f>
        <v>Senior</v>
      </c>
    </row>
    <row r="2101" spans="1:18" x14ac:dyDescent="0.3">
      <c r="A2101" s="1" t="s">
        <v>1120</v>
      </c>
      <c r="B2101" s="1" t="s">
        <v>26626</v>
      </c>
      <c r="C2101" s="1" t="s">
        <v>16</v>
      </c>
      <c r="D2101" s="1" t="s">
        <v>27</v>
      </c>
      <c r="E2101" s="1" t="s">
        <v>18</v>
      </c>
      <c r="F2101" s="2">
        <v>43795</v>
      </c>
      <c r="G2101" s="1" t="s">
        <v>6126</v>
      </c>
      <c r="H2101" s="1" t="s">
        <v>6127</v>
      </c>
      <c r="I2101" s="1" t="s">
        <v>26607</v>
      </c>
      <c r="J2101" s="3" t="s">
        <v>28777</v>
      </c>
      <c r="K2101">
        <v>162</v>
      </c>
      <c r="L2101" s="1" t="s">
        <v>38</v>
      </c>
      <c r="M2101" s="2">
        <v>43803</v>
      </c>
      <c r="N2101" s="1" t="s">
        <v>31</v>
      </c>
      <c r="O2101" s="1" t="s">
        <v>24</v>
      </c>
      <c r="P2101" s="1">
        <f>_3___Healthcare_Data_v1[[#This Row],[Discharge Date]]-_3___Healthcare_Data_v1[[#This Row],[Date of Admission]]</f>
        <v>8</v>
      </c>
      <c r="Q2101" s="1">
        <f>IFERROR(_3___Healthcare_Data_v1[[#This Row],[ Billing Amount ]]/_3___Healthcare_Data_v1[[#This Row],[Days in Hospital]],0)</f>
        <v>5948.7770275000003</v>
      </c>
      <c r="R2101" s="1" t="str">
        <f>IF(_3___Healthcare_Data_v1[[#This Row],[Age]]&gt;60,"Senior",IF(_3___Healthcare_Data_v1[[#This Row],[Age]]&gt;35,"Middle","Young"))</f>
        <v>Senior</v>
      </c>
    </row>
    <row r="2102" spans="1:18" x14ac:dyDescent="0.3">
      <c r="A2102" s="1" t="s">
        <v>6128</v>
      </c>
      <c r="B2102" s="1" t="s">
        <v>26657</v>
      </c>
      <c r="C2102" s="1" t="s">
        <v>26</v>
      </c>
      <c r="D2102" s="1" t="s">
        <v>89</v>
      </c>
      <c r="E2102" s="1" t="s">
        <v>26620</v>
      </c>
      <c r="F2102" s="2">
        <v>43720</v>
      </c>
      <c r="G2102" s="1" t="s">
        <v>6129</v>
      </c>
      <c r="H2102" s="1" t="s">
        <v>6130</v>
      </c>
      <c r="I2102" s="1" t="s">
        <v>21</v>
      </c>
      <c r="J2102" s="3" t="s">
        <v>28778</v>
      </c>
      <c r="K2102">
        <v>297</v>
      </c>
      <c r="L2102" s="1" t="s">
        <v>42</v>
      </c>
      <c r="M2102" s="2">
        <v>43744</v>
      </c>
      <c r="N2102" s="1" t="s">
        <v>23</v>
      </c>
      <c r="O2102" s="1" t="s">
        <v>32</v>
      </c>
      <c r="P2102" s="1">
        <f>_3___Healthcare_Data_v1[[#This Row],[Discharge Date]]-_3___Healthcare_Data_v1[[#This Row],[Date of Admission]]</f>
        <v>24</v>
      </c>
      <c r="Q2102" s="1">
        <f>IFERROR(_3___Healthcare_Data_v1[[#This Row],[ Billing Amount ]]/_3___Healthcare_Data_v1[[#This Row],[Days in Hospital]],0)</f>
        <v>754.14372458333344</v>
      </c>
      <c r="R2102" s="1" t="str">
        <f>IF(_3___Healthcare_Data_v1[[#This Row],[Age]]&gt;60,"Senior",IF(_3___Healthcare_Data_v1[[#This Row],[Age]]&gt;35,"Middle","Young"))</f>
        <v>Senior</v>
      </c>
    </row>
    <row r="2103" spans="1:18" x14ac:dyDescent="0.3">
      <c r="A2103" s="1" t="s">
        <v>6131</v>
      </c>
      <c r="B2103" s="1" t="s">
        <v>26873</v>
      </c>
      <c r="C2103" s="1" t="s">
        <v>16</v>
      </c>
      <c r="D2103" s="1" t="s">
        <v>34</v>
      </c>
      <c r="E2103" s="1" t="s">
        <v>26620</v>
      </c>
      <c r="F2103" s="2">
        <v>45195</v>
      </c>
      <c r="G2103" s="1" t="s">
        <v>6132</v>
      </c>
      <c r="H2103" s="1" t="s">
        <v>6133</v>
      </c>
      <c r="I2103" s="1" t="s">
        <v>21</v>
      </c>
      <c r="J2103" s="3" t="s">
        <v>28779</v>
      </c>
      <c r="K2103">
        <v>196</v>
      </c>
      <c r="L2103" s="1" t="s">
        <v>42</v>
      </c>
      <c r="M2103" s="2">
        <v>45198</v>
      </c>
      <c r="N2103" s="1" t="s">
        <v>48</v>
      </c>
      <c r="O2103" s="1" t="s">
        <v>44</v>
      </c>
      <c r="P2103" s="1">
        <f>_3___Healthcare_Data_v1[[#This Row],[Discharge Date]]-_3___Healthcare_Data_v1[[#This Row],[Date of Admission]]</f>
        <v>3</v>
      </c>
      <c r="Q2103" s="1">
        <f>IFERROR(_3___Healthcare_Data_v1[[#This Row],[ Billing Amount ]]/_3___Healthcare_Data_v1[[#This Row],[Days in Hospital]],0)</f>
        <v>8973.0656099999997</v>
      </c>
      <c r="R2103" s="1" t="str">
        <f>IF(_3___Healthcare_Data_v1[[#This Row],[Age]]&gt;60,"Senior",IF(_3___Healthcare_Data_v1[[#This Row],[Age]]&gt;35,"Middle","Young"))</f>
        <v>Senior</v>
      </c>
    </row>
    <row r="2104" spans="1:18" x14ac:dyDescent="0.3">
      <c r="A2104" s="1" t="s">
        <v>6134</v>
      </c>
      <c r="B2104" s="1" t="s">
        <v>26610</v>
      </c>
      <c r="C2104" s="1" t="s">
        <v>26</v>
      </c>
      <c r="D2104" s="1" t="s">
        <v>27</v>
      </c>
      <c r="E2104" s="1" t="s">
        <v>26620</v>
      </c>
      <c r="F2104" s="2">
        <v>45116</v>
      </c>
      <c r="G2104" s="1" t="s">
        <v>6135</v>
      </c>
      <c r="H2104" s="1" t="s">
        <v>6136</v>
      </c>
      <c r="I2104" s="1" t="s">
        <v>21</v>
      </c>
      <c r="J2104" s="3" t="s">
        <v>28780</v>
      </c>
      <c r="K2104">
        <v>392</v>
      </c>
      <c r="L2104" s="1" t="s">
        <v>42</v>
      </c>
      <c r="M2104" s="2">
        <v>45141</v>
      </c>
      <c r="N2104" s="1" t="s">
        <v>31</v>
      </c>
      <c r="O2104" s="1" t="s">
        <v>44</v>
      </c>
      <c r="P2104" s="1">
        <f>_3___Healthcare_Data_v1[[#This Row],[Discharge Date]]-_3___Healthcare_Data_v1[[#This Row],[Date of Admission]]</f>
        <v>25</v>
      </c>
      <c r="Q2104" s="1">
        <f>IFERROR(_3___Healthcare_Data_v1[[#This Row],[ Billing Amount ]]/_3___Healthcare_Data_v1[[#This Row],[Days in Hospital]],0)</f>
        <v>1123.7654287999999</v>
      </c>
      <c r="R2104" s="1" t="str">
        <f>IF(_3___Healthcare_Data_v1[[#This Row],[Age]]&gt;60,"Senior",IF(_3___Healthcare_Data_v1[[#This Row],[Age]]&gt;35,"Middle","Young"))</f>
        <v>Senior</v>
      </c>
    </row>
    <row r="2105" spans="1:18" x14ac:dyDescent="0.3">
      <c r="A2105" s="1" t="s">
        <v>6137</v>
      </c>
      <c r="B2105" s="1" t="s">
        <v>26822</v>
      </c>
      <c r="C2105" s="1" t="s">
        <v>16</v>
      </c>
      <c r="D2105" s="1" t="s">
        <v>27</v>
      </c>
      <c r="E2105" s="1" t="s">
        <v>35</v>
      </c>
      <c r="F2105" s="2">
        <v>44043</v>
      </c>
      <c r="G2105" s="1" t="s">
        <v>6138</v>
      </c>
      <c r="H2105" s="1" t="s">
        <v>6139</v>
      </c>
      <c r="I2105" s="1" t="s">
        <v>21</v>
      </c>
      <c r="J2105" s="3" t="s">
        <v>28781</v>
      </c>
      <c r="K2105">
        <v>106</v>
      </c>
      <c r="L2105" s="1" t="s">
        <v>42</v>
      </c>
      <c r="M2105" s="2">
        <v>44058</v>
      </c>
      <c r="N2105" s="1" t="s">
        <v>48</v>
      </c>
      <c r="O2105" s="1" t="s">
        <v>32</v>
      </c>
      <c r="P2105" s="1">
        <f>_3___Healthcare_Data_v1[[#This Row],[Discharge Date]]-_3___Healthcare_Data_v1[[#This Row],[Date of Admission]]</f>
        <v>15</v>
      </c>
      <c r="Q2105" s="1">
        <f>IFERROR(_3___Healthcare_Data_v1[[#This Row],[ Billing Amount ]]/_3___Healthcare_Data_v1[[#This Row],[Days in Hospital]],0)</f>
        <v>419.58407233333332</v>
      </c>
      <c r="R2105" s="1" t="str">
        <f>IF(_3___Healthcare_Data_v1[[#This Row],[Age]]&gt;60,"Senior",IF(_3___Healthcare_Data_v1[[#This Row],[Age]]&gt;35,"Middle","Young"))</f>
        <v>Senior</v>
      </c>
    </row>
    <row r="2106" spans="1:18" x14ac:dyDescent="0.3">
      <c r="A2106" s="1" t="s">
        <v>6140</v>
      </c>
      <c r="B2106" s="1" t="s">
        <v>26750</v>
      </c>
      <c r="C2106" s="1" t="s">
        <v>16</v>
      </c>
      <c r="D2106" s="1" t="s">
        <v>27</v>
      </c>
      <c r="E2106" s="1" t="s">
        <v>28</v>
      </c>
      <c r="F2106" s="2">
        <v>43583</v>
      </c>
      <c r="G2106" s="1" t="s">
        <v>6141</v>
      </c>
      <c r="H2106" s="1" t="s">
        <v>6142</v>
      </c>
      <c r="I2106" s="1" t="s">
        <v>21</v>
      </c>
      <c r="J2106" s="3" t="s">
        <v>28782</v>
      </c>
      <c r="K2106">
        <v>429</v>
      </c>
      <c r="L2106" s="1" t="s">
        <v>38</v>
      </c>
      <c r="M2106" s="2">
        <v>43588</v>
      </c>
      <c r="N2106" s="1" t="s">
        <v>31</v>
      </c>
      <c r="O2106" s="1" t="s">
        <v>32</v>
      </c>
      <c r="P2106" s="1">
        <f>_3___Healthcare_Data_v1[[#This Row],[Discharge Date]]-_3___Healthcare_Data_v1[[#This Row],[Date of Admission]]</f>
        <v>5</v>
      </c>
      <c r="Q2106" s="1">
        <f>IFERROR(_3___Healthcare_Data_v1[[#This Row],[ Billing Amount ]]/_3___Healthcare_Data_v1[[#This Row],[Days in Hospital]],0)</f>
        <v>1365.9156293999999</v>
      </c>
      <c r="R2106" s="1" t="str">
        <f>IF(_3___Healthcare_Data_v1[[#This Row],[Age]]&gt;60,"Senior",IF(_3___Healthcare_Data_v1[[#This Row],[Age]]&gt;35,"Middle","Young"))</f>
        <v>Senior</v>
      </c>
    </row>
    <row r="2107" spans="1:18" x14ac:dyDescent="0.3">
      <c r="A2107" s="1" t="s">
        <v>6143</v>
      </c>
      <c r="B2107" s="1" t="s">
        <v>26732</v>
      </c>
      <c r="C2107" s="1" t="s">
        <v>16</v>
      </c>
      <c r="D2107" s="1" t="s">
        <v>89</v>
      </c>
      <c r="E2107" s="1" t="s">
        <v>26620</v>
      </c>
      <c r="F2107" s="2">
        <v>44536</v>
      </c>
      <c r="G2107" s="1" t="s">
        <v>6144</v>
      </c>
      <c r="H2107" s="1" t="s">
        <v>6145</v>
      </c>
      <c r="I2107" s="1" t="s">
        <v>26607</v>
      </c>
      <c r="J2107" s="3" t="s">
        <v>28783</v>
      </c>
      <c r="K2107">
        <v>437</v>
      </c>
      <c r="L2107" s="1" t="s">
        <v>42</v>
      </c>
      <c r="M2107" s="2">
        <v>44558</v>
      </c>
      <c r="N2107" s="1" t="s">
        <v>23</v>
      </c>
      <c r="O2107" s="1" t="s">
        <v>44</v>
      </c>
      <c r="P2107" s="1">
        <f>_3___Healthcare_Data_v1[[#This Row],[Discharge Date]]-_3___Healthcare_Data_v1[[#This Row],[Date of Admission]]</f>
        <v>22</v>
      </c>
      <c r="Q2107" s="1">
        <f>IFERROR(_3___Healthcare_Data_v1[[#This Row],[ Billing Amount ]]/_3___Healthcare_Data_v1[[#This Row],[Days in Hospital]],0)</f>
        <v>856.8611340909091</v>
      </c>
      <c r="R2107" s="1" t="str">
        <f>IF(_3___Healthcare_Data_v1[[#This Row],[Age]]&gt;60,"Senior",IF(_3___Healthcare_Data_v1[[#This Row],[Age]]&gt;35,"Middle","Young"))</f>
        <v>Senior</v>
      </c>
    </row>
    <row r="2108" spans="1:18" x14ac:dyDescent="0.3">
      <c r="A2108" s="1" t="s">
        <v>6146</v>
      </c>
      <c r="B2108" s="1" t="s">
        <v>26622</v>
      </c>
      <c r="C2108" s="1" t="s">
        <v>16</v>
      </c>
      <c r="D2108" s="1" t="s">
        <v>229</v>
      </c>
      <c r="E2108" s="1" t="s">
        <v>69</v>
      </c>
      <c r="F2108" s="2">
        <v>44813</v>
      </c>
      <c r="G2108" s="1" t="s">
        <v>6147</v>
      </c>
      <c r="H2108" s="1" t="s">
        <v>6148</v>
      </c>
      <c r="I2108" s="1" t="s">
        <v>21</v>
      </c>
      <c r="J2108" s="3" t="s">
        <v>28784</v>
      </c>
      <c r="K2108">
        <v>479</v>
      </c>
      <c r="L2108" s="1" t="s">
        <v>38</v>
      </c>
      <c r="M2108" s="2">
        <v>44815</v>
      </c>
      <c r="N2108" s="1" t="s">
        <v>43</v>
      </c>
      <c r="O2108" s="1" t="s">
        <v>44</v>
      </c>
      <c r="P2108" s="1">
        <f>_3___Healthcare_Data_v1[[#This Row],[Discharge Date]]-_3___Healthcare_Data_v1[[#This Row],[Date of Admission]]</f>
        <v>2</v>
      </c>
      <c r="Q2108" s="1">
        <f>IFERROR(_3___Healthcare_Data_v1[[#This Row],[ Billing Amount ]]/_3___Healthcare_Data_v1[[#This Row],[Days in Hospital]],0)</f>
        <v>6267.918635</v>
      </c>
      <c r="R2108" s="1" t="str">
        <f>IF(_3___Healthcare_Data_v1[[#This Row],[Age]]&gt;60,"Senior",IF(_3___Healthcare_Data_v1[[#This Row],[Age]]&gt;35,"Middle","Young"))</f>
        <v>Senior</v>
      </c>
    </row>
    <row r="2109" spans="1:18" x14ac:dyDescent="0.3">
      <c r="A2109" s="1" t="s">
        <v>6149</v>
      </c>
      <c r="B2109" s="1" t="s">
        <v>26745</v>
      </c>
      <c r="C2109" s="1" t="s">
        <v>26</v>
      </c>
      <c r="D2109" s="1" t="s">
        <v>89</v>
      </c>
      <c r="E2109" s="1" t="s">
        <v>26615</v>
      </c>
      <c r="F2109" s="2">
        <v>45015</v>
      </c>
      <c r="G2109" s="1" t="s">
        <v>6150</v>
      </c>
      <c r="H2109" s="1" t="s">
        <v>6151</v>
      </c>
      <c r="I2109" s="1" t="s">
        <v>21</v>
      </c>
      <c r="J2109" s="3" t="s">
        <v>28785</v>
      </c>
      <c r="K2109">
        <v>256</v>
      </c>
      <c r="L2109" s="1" t="s">
        <v>42</v>
      </c>
      <c r="M2109" s="2">
        <v>45041</v>
      </c>
      <c r="N2109" s="1" t="s">
        <v>43</v>
      </c>
      <c r="O2109" s="1" t="s">
        <v>32</v>
      </c>
      <c r="P2109" s="1">
        <f>_3___Healthcare_Data_v1[[#This Row],[Discharge Date]]-_3___Healthcare_Data_v1[[#This Row],[Date of Admission]]</f>
        <v>26</v>
      </c>
      <c r="Q2109" s="1">
        <f>IFERROR(_3___Healthcare_Data_v1[[#This Row],[ Billing Amount ]]/_3___Healthcare_Data_v1[[#This Row],[Days in Hospital]],0)</f>
        <v>1002.9838015384614</v>
      </c>
      <c r="R2109" s="1" t="str">
        <f>IF(_3___Healthcare_Data_v1[[#This Row],[Age]]&gt;60,"Senior",IF(_3___Healthcare_Data_v1[[#This Row],[Age]]&gt;35,"Middle","Young"))</f>
        <v>Senior</v>
      </c>
    </row>
    <row r="2110" spans="1:18" x14ac:dyDescent="0.3">
      <c r="A2110" s="1" t="s">
        <v>6152</v>
      </c>
      <c r="B2110" s="1" t="s">
        <v>26759</v>
      </c>
      <c r="C2110" s="1" t="s">
        <v>26</v>
      </c>
      <c r="D2110" s="1" t="s">
        <v>114</v>
      </c>
      <c r="E2110" s="1" t="s">
        <v>35</v>
      </c>
      <c r="F2110" s="2">
        <v>44881</v>
      </c>
      <c r="G2110" s="1" t="s">
        <v>6153</v>
      </c>
      <c r="H2110" s="1" t="s">
        <v>6154</v>
      </c>
      <c r="I2110" s="1" t="s">
        <v>60</v>
      </c>
      <c r="J2110" s="3" t="s">
        <v>28786</v>
      </c>
      <c r="K2110">
        <v>486</v>
      </c>
      <c r="L2110" s="1" t="s">
        <v>42</v>
      </c>
      <c r="M2110" s="2">
        <v>44883</v>
      </c>
      <c r="N2110" s="1" t="s">
        <v>31</v>
      </c>
      <c r="O2110" s="1" t="s">
        <v>32</v>
      </c>
      <c r="P2110" s="1">
        <f>_3___Healthcare_Data_v1[[#This Row],[Discharge Date]]-_3___Healthcare_Data_v1[[#This Row],[Date of Admission]]</f>
        <v>2</v>
      </c>
      <c r="Q2110" s="1">
        <f>IFERROR(_3___Healthcare_Data_v1[[#This Row],[ Billing Amount ]]/_3___Healthcare_Data_v1[[#This Row],[Days in Hospital]],0)</f>
        <v>2098.1383860000001</v>
      </c>
      <c r="R2110" s="1" t="str">
        <f>IF(_3___Healthcare_Data_v1[[#This Row],[Age]]&gt;60,"Senior",IF(_3___Healthcare_Data_v1[[#This Row],[Age]]&gt;35,"Middle","Young"))</f>
        <v>Senior</v>
      </c>
    </row>
    <row r="2111" spans="1:18" x14ac:dyDescent="0.3">
      <c r="A2111" s="1" t="s">
        <v>6155</v>
      </c>
      <c r="B2111" s="1" t="s">
        <v>26750</v>
      </c>
      <c r="C2111" s="1" t="s">
        <v>26</v>
      </c>
      <c r="D2111" s="1" t="s">
        <v>34</v>
      </c>
      <c r="E2111" s="1" t="s">
        <v>69</v>
      </c>
      <c r="F2111" s="2">
        <v>43954</v>
      </c>
      <c r="G2111" s="1" t="s">
        <v>6156</v>
      </c>
      <c r="H2111" s="1" t="s">
        <v>6157</v>
      </c>
      <c r="I2111" s="1" t="s">
        <v>21</v>
      </c>
      <c r="J2111" s="3" t="s">
        <v>28787</v>
      </c>
      <c r="K2111">
        <v>201</v>
      </c>
      <c r="L2111" s="1" t="s">
        <v>42</v>
      </c>
      <c r="M2111" s="2">
        <v>43982</v>
      </c>
      <c r="N2111" s="1" t="s">
        <v>84</v>
      </c>
      <c r="O2111" s="1" t="s">
        <v>32</v>
      </c>
      <c r="P2111" s="1">
        <f>_3___Healthcare_Data_v1[[#This Row],[Discharge Date]]-_3___Healthcare_Data_v1[[#This Row],[Date of Admission]]</f>
        <v>28</v>
      </c>
      <c r="Q2111" s="1">
        <f>IFERROR(_3___Healthcare_Data_v1[[#This Row],[ Billing Amount ]]/_3___Healthcare_Data_v1[[#This Row],[Days in Hospital]],0)</f>
        <v>1731.4399578571429</v>
      </c>
      <c r="R2111" s="1" t="str">
        <f>IF(_3___Healthcare_Data_v1[[#This Row],[Age]]&gt;60,"Senior",IF(_3___Healthcare_Data_v1[[#This Row],[Age]]&gt;35,"Middle","Young"))</f>
        <v>Senior</v>
      </c>
    </row>
    <row r="2112" spans="1:18" x14ac:dyDescent="0.3">
      <c r="A2112" s="1" t="s">
        <v>6158</v>
      </c>
      <c r="B2112" s="1" t="s">
        <v>26624</v>
      </c>
      <c r="C2112" s="1" t="s">
        <v>16</v>
      </c>
      <c r="D2112" s="1" t="s">
        <v>229</v>
      </c>
      <c r="E2112" s="1" t="s">
        <v>69</v>
      </c>
      <c r="F2112" s="2">
        <v>43780</v>
      </c>
      <c r="G2112" s="1" t="s">
        <v>6159</v>
      </c>
      <c r="H2112" s="1" t="s">
        <v>6160</v>
      </c>
      <c r="I2112" s="1" t="s">
        <v>56</v>
      </c>
      <c r="J2112" s="3" t="s">
        <v>28788</v>
      </c>
      <c r="K2112">
        <v>397</v>
      </c>
      <c r="L2112" s="1" t="s">
        <v>22</v>
      </c>
      <c r="M2112" s="2">
        <v>43785</v>
      </c>
      <c r="N2112" s="1" t="s">
        <v>84</v>
      </c>
      <c r="O2112" s="1" t="s">
        <v>32</v>
      </c>
      <c r="P2112" s="1">
        <f>_3___Healthcare_Data_v1[[#This Row],[Discharge Date]]-_3___Healthcare_Data_v1[[#This Row],[Date of Admission]]</f>
        <v>5</v>
      </c>
      <c r="Q2112" s="1">
        <f>IFERROR(_3___Healthcare_Data_v1[[#This Row],[ Billing Amount ]]/_3___Healthcare_Data_v1[[#This Row],[Days in Hospital]],0)</f>
        <v>10289.919258</v>
      </c>
      <c r="R2112" s="1" t="str">
        <f>IF(_3___Healthcare_Data_v1[[#This Row],[Age]]&gt;60,"Senior",IF(_3___Healthcare_Data_v1[[#This Row],[Age]]&gt;35,"Middle","Young"))</f>
        <v>Senior</v>
      </c>
    </row>
    <row r="2113" spans="1:18" x14ac:dyDescent="0.3">
      <c r="A2113" s="1" t="s">
        <v>6161</v>
      </c>
      <c r="B2113" s="1" t="s">
        <v>26994</v>
      </c>
      <c r="C2113" s="1" t="s">
        <v>16</v>
      </c>
      <c r="D2113" s="1" t="s">
        <v>62</v>
      </c>
      <c r="E2113" s="1" t="s">
        <v>26620</v>
      </c>
      <c r="F2113" s="2">
        <v>43810</v>
      </c>
      <c r="G2113" s="1" t="s">
        <v>6162</v>
      </c>
      <c r="H2113" s="1" t="s">
        <v>6163</v>
      </c>
      <c r="I2113" s="1" t="s">
        <v>52</v>
      </c>
      <c r="J2113" s="3" t="s">
        <v>28789</v>
      </c>
      <c r="K2113">
        <v>346</v>
      </c>
      <c r="L2113" s="1" t="s">
        <v>38</v>
      </c>
      <c r="M2113" s="2">
        <v>43815</v>
      </c>
      <c r="N2113" s="1" t="s">
        <v>31</v>
      </c>
      <c r="O2113" s="1" t="s">
        <v>32</v>
      </c>
      <c r="P2113" s="1">
        <f>_3___Healthcare_Data_v1[[#This Row],[Discharge Date]]-_3___Healthcare_Data_v1[[#This Row],[Date of Admission]]</f>
        <v>5</v>
      </c>
      <c r="Q2113" s="1">
        <f>IFERROR(_3___Healthcare_Data_v1[[#This Row],[ Billing Amount ]]/_3___Healthcare_Data_v1[[#This Row],[Days in Hospital]],0)</f>
        <v>6837.308328000001</v>
      </c>
      <c r="R2113" s="1" t="str">
        <f>IF(_3___Healthcare_Data_v1[[#This Row],[Age]]&gt;60,"Senior",IF(_3___Healthcare_Data_v1[[#This Row],[Age]]&gt;35,"Middle","Young"))</f>
        <v>Senior</v>
      </c>
    </row>
    <row r="2114" spans="1:18" x14ac:dyDescent="0.3">
      <c r="A2114" s="1" t="s">
        <v>6164</v>
      </c>
      <c r="B2114" s="1" t="s">
        <v>26745</v>
      </c>
      <c r="C2114" s="1" t="s">
        <v>16</v>
      </c>
      <c r="D2114" s="1" t="s">
        <v>17</v>
      </c>
      <c r="E2114" s="1" t="s">
        <v>28</v>
      </c>
      <c r="F2114" s="2">
        <v>44764</v>
      </c>
      <c r="G2114" s="1" t="s">
        <v>6165</v>
      </c>
      <c r="H2114" s="1" t="s">
        <v>6166</v>
      </c>
      <c r="I2114" s="1" t="s">
        <v>21</v>
      </c>
      <c r="J2114" s="3" t="s">
        <v>28790</v>
      </c>
      <c r="K2114">
        <v>172</v>
      </c>
      <c r="L2114" s="1" t="s">
        <v>42</v>
      </c>
      <c r="M2114" s="2">
        <v>44770</v>
      </c>
      <c r="N2114" s="1" t="s">
        <v>31</v>
      </c>
      <c r="O2114" s="1" t="s">
        <v>24</v>
      </c>
      <c r="P2114" s="1">
        <f>_3___Healthcare_Data_v1[[#This Row],[Discharge Date]]-_3___Healthcare_Data_v1[[#This Row],[Date of Admission]]</f>
        <v>6</v>
      </c>
      <c r="Q2114" s="1">
        <f>IFERROR(_3___Healthcare_Data_v1[[#This Row],[ Billing Amount ]]/_3___Healthcare_Data_v1[[#This Row],[Days in Hospital]],0)</f>
        <v>5704.998391666667</v>
      </c>
      <c r="R2114" s="1" t="str">
        <f>IF(_3___Healthcare_Data_v1[[#This Row],[Age]]&gt;60,"Senior",IF(_3___Healthcare_Data_v1[[#This Row],[Age]]&gt;35,"Middle","Young"))</f>
        <v>Senior</v>
      </c>
    </row>
    <row r="2115" spans="1:18" x14ac:dyDescent="0.3">
      <c r="A2115" s="1" t="s">
        <v>6167</v>
      </c>
      <c r="B2115" s="1" t="s">
        <v>26928</v>
      </c>
      <c r="C2115" s="1" t="s">
        <v>26</v>
      </c>
      <c r="D2115" s="1" t="s">
        <v>62</v>
      </c>
      <c r="E2115" s="1" t="s">
        <v>26620</v>
      </c>
      <c r="F2115" s="2">
        <v>45204</v>
      </c>
      <c r="G2115" s="1" t="s">
        <v>6168</v>
      </c>
      <c r="H2115" s="1" t="s">
        <v>6169</v>
      </c>
      <c r="I2115" s="1" t="s">
        <v>52</v>
      </c>
      <c r="J2115" s="3" t="s">
        <v>28791</v>
      </c>
      <c r="K2115">
        <v>139</v>
      </c>
      <c r="L2115" s="1" t="s">
        <v>42</v>
      </c>
      <c r="M2115" s="2">
        <v>45229</v>
      </c>
      <c r="N2115" s="1" t="s">
        <v>84</v>
      </c>
      <c r="O2115" s="1" t="s">
        <v>32</v>
      </c>
      <c r="P2115" s="1">
        <f>_3___Healthcare_Data_v1[[#This Row],[Discharge Date]]-_3___Healthcare_Data_v1[[#This Row],[Date of Admission]]</f>
        <v>25</v>
      </c>
      <c r="Q2115" s="1">
        <f>IFERROR(_3___Healthcare_Data_v1[[#This Row],[ Billing Amount ]]/_3___Healthcare_Data_v1[[#This Row],[Days in Hospital]],0)</f>
        <v>758.17541440000002</v>
      </c>
      <c r="R2115" s="1" t="str">
        <f>IF(_3___Healthcare_Data_v1[[#This Row],[Age]]&gt;60,"Senior",IF(_3___Healthcare_Data_v1[[#This Row],[Age]]&gt;35,"Middle","Young"))</f>
        <v>Senior</v>
      </c>
    </row>
    <row r="2116" spans="1:18" x14ac:dyDescent="0.3">
      <c r="A2116" s="1" t="s">
        <v>4479</v>
      </c>
      <c r="B2116" s="1" t="s">
        <v>26958</v>
      </c>
      <c r="C2116" s="1" t="s">
        <v>26</v>
      </c>
      <c r="D2116" s="1" t="s">
        <v>229</v>
      </c>
      <c r="E2116" s="1" t="s">
        <v>35</v>
      </c>
      <c r="F2116" s="2">
        <v>44803</v>
      </c>
      <c r="G2116" s="1" t="s">
        <v>6170</v>
      </c>
      <c r="H2116" s="1" t="s">
        <v>6171</v>
      </c>
      <c r="I2116" s="1" t="s">
        <v>60</v>
      </c>
      <c r="J2116" s="3" t="s">
        <v>28792</v>
      </c>
      <c r="K2116">
        <v>249</v>
      </c>
      <c r="L2116" s="1" t="s">
        <v>22</v>
      </c>
      <c r="M2116" s="2">
        <v>44807</v>
      </c>
      <c r="N2116" s="1" t="s">
        <v>84</v>
      </c>
      <c r="O2116" s="1" t="s">
        <v>44</v>
      </c>
      <c r="P2116" s="1">
        <f>_3___Healthcare_Data_v1[[#This Row],[Discharge Date]]-_3___Healthcare_Data_v1[[#This Row],[Date of Admission]]</f>
        <v>4</v>
      </c>
      <c r="Q2116" s="1">
        <f>IFERROR(_3___Healthcare_Data_v1[[#This Row],[ Billing Amount ]]/_3___Healthcare_Data_v1[[#This Row],[Days in Hospital]],0)</f>
        <v>4930.0304724999996</v>
      </c>
      <c r="R2116" s="1" t="str">
        <f>IF(_3___Healthcare_Data_v1[[#This Row],[Age]]&gt;60,"Senior",IF(_3___Healthcare_Data_v1[[#This Row],[Age]]&gt;35,"Middle","Young"))</f>
        <v>Senior</v>
      </c>
    </row>
    <row r="2117" spans="1:18" x14ac:dyDescent="0.3">
      <c r="A2117" s="1" t="s">
        <v>6172</v>
      </c>
      <c r="B2117" s="1" t="s">
        <v>26980</v>
      </c>
      <c r="C2117" s="1" t="s">
        <v>16</v>
      </c>
      <c r="D2117" s="1" t="s">
        <v>62</v>
      </c>
      <c r="E2117" s="1" t="s">
        <v>26615</v>
      </c>
      <c r="F2117" s="2">
        <v>44160</v>
      </c>
      <c r="G2117" s="1" t="s">
        <v>6173</v>
      </c>
      <c r="H2117" s="1" t="s">
        <v>6174</v>
      </c>
      <c r="I2117" s="1" t="s">
        <v>26607</v>
      </c>
      <c r="J2117" s="3" t="s">
        <v>28793</v>
      </c>
      <c r="K2117">
        <v>402</v>
      </c>
      <c r="L2117" s="1" t="s">
        <v>22</v>
      </c>
      <c r="M2117" s="2">
        <v>44171</v>
      </c>
      <c r="N2117" s="1" t="s">
        <v>43</v>
      </c>
      <c r="O2117" s="1" t="s">
        <v>24</v>
      </c>
      <c r="P2117" s="1">
        <f>_3___Healthcare_Data_v1[[#This Row],[Discharge Date]]-_3___Healthcare_Data_v1[[#This Row],[Date of Admission]]</f>
        <v>11</v>
      </c>
      <c r="Q2117" s="1">
        <f>IFERROR(_3___Healthcare_Data_v1[[#This Row],[ Billing Amount ]]/_3___Healthcare_Data_v1[[#This Row],[Days in Hospital]],0)</f>
        <v>3317.3636199999996</v>
      </c>
      <c r="R2117" s="1" t="str">
        <f>IF(_3___Healthcare_Data_v1[[#This Row],[Age]]&gt;60,"Senior",IF(_3___Healthcare_Data_v1[[#This Row],[Age]]&gt;35,"Middle","Young"))</f>
        <v>Senior</v>
      </c>
    </row>
    <row r="2118" spans="1:18" x14ac:dyDescent="0.3">
      <c r="A2118" s="1" t="s">
        <v>6175</v>
      </c>
      <c r="B2118" s="1" t="s">
        <v>26606</v>
      </c>
      <c r="C2118" s="1" t="s">
        <v>26</v>
      </c>
      <c r="D2118" s="1" t="s">
        <v>17</v>
      </c>
      <c r="E2118" s="1" t="s">
        <v>18</v>
      </c>
      <c r="F2118" s="2">
        <v>44272</v>
      </c>
      <c r="G2118" s="1" t="s">
        <v>6176</v>
      </c>
      <c r="H2118" s="1" t="s">
        <v>6177</v>
      </c>
      <c r="I2118" s="1" t="s">
        <v>26607</v>
      </c>
      <c r="J2118" s="3" t="s">
        <v>28794</v>
      </c>
      <c r="K2118">
        <v>108</v>
      </c>
      <c r="L2118" s="1" t="s">
        <v>22</v>
      </c>
      <c r="M2118" s="2">
        <v>44295</v>
      </c>
      <c r="N2118" s="1" t="s">
        <v>84</v>
      </c>
      <c r="O2118" s="1" t="s">
        <v>32</v>
      </c>
      <c r="P2118" s="1">
        <f>_3___Healthcare_Data_v1[[#This Row],[Discharge Date]]-_3___Healthcare_Data_v1[[#This Row],[Date of Admission]]</f>
        <v>23</v>
      </c>
      <c r="Q2118" s="1">
        <f>IFERROR(_3___Healthcare_Data_v1[[#This Row],[ Billing Amount ]]/_3___Healthcare_Data_v1[[#This Row],[Days in Hospital]],0)</f>
        <v>566.61683478260875</v>
      </c>
      <c r="R2118" s="1" t="str">
        <f>IF(_3___Healthcare_Data_v1[[#This Row],[Age]]&gt;60,"Senior",IF(_3___Healthcare_Data_v1[[#This Row],[Age]]&gt;35,"Middle","Young"))</f>
        <v>Senior</v>
      </c>
    </row>
    <row r="2119" spans="1:18" x14ac:dyDescent="0.3">
      <c r="A2119" s="1" t="s">
        <v>6178</v>
      </c>
      <c r="B2119" s="1" t="s">
        <v>26628</v>
      </c>
      <c r="C2119" s="1" t="s">
        <v>16</v>
      </c>
      <c r="D2119" s="1" t="s">
        <v>49</v>
      </c>
      <c r="E2119" s="1" t="s">
        <v>26620</v>
      </c>
      <c r="F2119" s="2">
        <v>45146</v>
      </c>
      <c r="G2119" s="1" t="s">
        <v>6179</v>
      </c>
      <c r="H2119" s="1" t="s">
        <v>4599</v>
      </c>
      <c r="I2119" s="1" t="s">
        <v>21</v>
      </c>
      <c r="J2119" s="3" t="s">
        <v>28795</v>
      </c>
      <c r="K2119">
        <v>474</v>
      </c>
      <c r="L2119" s="1" t="s">
        <v>42</v>
      </c>
      <c r="M2119" s="2">
        <v>45156</v>
      </c>
      <c r="N2119" s="1" t="s">
        <v>43</v>
      </c>
      <c r="O2119" s="1" t="s">
        <v>32</v>
      </c>
      <c r="P2119" s="1">
        <f>_3___Healthcare_Data_v1[[#This Row],[Discharge Date]]-_3___Healthcare_Data_v1[[#This Row],[Date of Admission]]</f>
        <v>10</v>
      </c>
      <c r="Q2119" s="1">
        <f>IFERROR(_3___Healthcare_Data_v1[[#This Row],[ Billing Amount ]]/_3___Healthcare_Data_v1[[#This Row],[Days in Hospital]],0)</f>
        <v>1582.703548</v>
      </c>
      <c r="R2119" s="1" t="str">
        <f>IF(_3___Healthcare_Data_v1[[#This Row],[Age]]&gt;60,"Senior",IF(_3___Healthcare_Data_v1[[#This Row],[Age]]&gt;35,"Middle","Young"))</f>
        <v>Senior</v>
      </c>
    </row>
    <row r="2120" spans="1:18" x14ac:dyDescent="0.3">
      <c r="A2120" s="1" t="s">
        <v>6180</v>
      </c>
      <c r="B2120" s="1" t="s">
        <v>26712</v>
      </c>
      <c r="C2120" s="1" t="s">
        <v>16</v>
      </c>
      <c r="D2120" s="1" t="s">
        <v>229</v>
      </c>
      <c r="E2120" s="1" t="s">
        <v>28</v>
      </c>
      <c r="F2120" s="2">
        <v>44762</v>
      </c>
      <c r="G2120" s="1" t="s">
        <v>6181</v>
      </c>
      <c r="H2120" s="1" t="s">
        <v>3278</v>
      </c>
      <c r="I2120" s="1" t="s">
        <v>56</v>
      </c>
      <c r="J2120" s="3" t="s">
        <v>28796</v>
      </c>
      <c r="K2120">
        <v>110</v>
      </c>
      <c r="L2120" s="1" t="s">
        <v>38</v>
      </c>
      <c r="M2120" s="2">
        <v>44792</v>
      </c>
      <c r="N2120" s="1" t="s">
        <v>43</v>
      </c>
      <c r="O2120" s="1" t="s">
        <v>44</v>
      </c>
      <c r="P2120" s="1">
        <f>_3___Healthcare_Data_v1[[#This Row],[Discharge Date]]-_3___Healthcare_Data_v1[[#This Row],[Date of Admission]]</f>
        <v>30</v>
      </c>
      <c r="Q2120" s="1">
        <f>IFERROR(_3___Healthcare_Data_v1[[#This Row],[ Billing Amount ]]/_3___Healthcare_Data_v1[[#This Row],[Days in Hospital]],0)</f>
        <v>1471.2551136666666</v>
      </c>
      <c r="R2120" s="1" t="str">
        <f>IF(_3___Healthcare_Data_v1[[#This Row],[Age]]&gt;60,"Senior",IF(_3___Healthcare_Data_v1[[#This Row],[Age]]&gt;35,"Middle","Young"))</f>
        <v>Senior</v>
      </c>
    </row>
    <row r="2121" spans="1:18" x14ac:dyDescent="0.3">
      <c r="A2121" s="1" t="s">
        <v>6182</v>
      </c>
      <c r="B2121" s="1" t="s">
        <v>26866</v>
      </c>
      <c r="C2121" s="1" t="s">
        <v>26</v>
      </c>
      <c r="D2121" s="1" t="s">
        <v>114</v>
      </c>
      <c r="E2121" s="1" t="s">
        <v>26620</v>
      </c>
      <c r="F2121" s="2">
        <v>44946</v>
      </c>
      <c r="G2121" s="1" t="s">
        <v>6183</v>
      </c>
      <c r="H2121" s="1" t="s">
        <v>6184</v>
      </c>
      <c r="I2121" s="1" t="s">
        <v>21</v>
      </c>
      <c r="J2121" s="3" t="s">
        <v>28797</v>
      </c>
      <c r="K2121">
        <v>442</v>
      </c>
      <c r="L2121" s="1" t="s">
        <v>38</v>
      </c>
      <c r="M2121" s="2">
        <v>44969</v>
      </c>
      <c r="N2121" s="1" t="s">
        <v>48</v>
      </c>
      <c r="O2121" s="1" t="s">
        <v>32</v>
      </c>
      <c r="P2121" s="1">
        <f>_3___Healthcare_Data_v1[[#This Row],[Discharge Date]]-_3___Healthcare_Data_v1[[#This Row],[Date of Admission]]</f>
        <v>23</v>
      </c>
      <c r="Q2121" s="1">
        <f>IFERROR(_3___Healthcare_Data_v1[[#This Row],[ Billing Amount ]]/_3___Healthcare_Data_v1[[#This Row],[Days in Hospital]],0)</f>
        <v>1363.013277826087</v>
      </c>
      <c r="R2121" s="1" t="str">
        <f>IF(_3___Healthcare_Data_v1[[#This Row],[Age]]&gt;60,"Senior",IF(_3___Healthcare_Data_v1[[#This Row],[Age]]&gt;35,"Middle","Young"))</f>
        <v>Senior</v>
      </c>
    </row>
    <row r="2122" spans="1:18" x14ac:dyDescent="0.3">
      <c r="A2122" s="1" t="s">
        <v>6185</v>
      </c>
      <c r="B2122" s="1" t="s">
        <v>26776</v>
      </c>
      <c r="C2122" s="1" t="s">
        <v>26</v>
      </c>
      <c r="D2122" s="1" t="s">
        <v>34</v>
      </c>
      <c r="E2122" s="1" t="s">
        <v>35</v>
      </c>
      <c r="F2122" s="2">
        <v>45212</v>
      </c>
      <c r="G2122" s="1" t="s">
        <v>6186</v>
      </c>
      <c r="H2122" s="1" t="s">
        <v>6187</v>
      </c>
      <c r="I2122" s="1" t="s">
        <v>52</v>
      </c>
      <c r="J2122" s="3" t="s">
        <v>28798</v>
      </c>
      <c r="K2122">
        <v>248</v>
      </c>
      <c r="L2122" s="1" t="s">
        <v>42</v>
      </c>
      <c r="M2122" s="2">
        <v>45234</v>
      </c>
      <c r="N2122" s="1" t="s">
        <v>23</v>
      </c>
      <c r="O2122" s="1" t="s">
        <v>44</v>
      </c>
      <c r="P2122" s="1">
        <f>_3___Healthcare_Data_v1[[#This Row],[Discharge Date]]-_3___Healthcare_Data_v1[[#This Row],[Date of Admission]]</f>
        <v>22</v>
      </c>
      <c r="Q2122" s="1">
        <f>IFERROR(_3___Healthcare_Data_v1[[#This Row],[ Billing Amount ]]/_3___Healthcare_Data_v1[[#This Row],[Days in Hospital]],0)</f>
        <v>174.65194368181818</v>
      </c>
      <c r="R2122" s="1" t="str">
        <f>IF(_3___Healthcare_Data_v1[[#This Row],[Age]]&gt;60,"Senior",IF(_3___Healthcare_Data_v1[[#This Row],[Age]]&gt;35,"Middle","Young"))</f>
        <v>Senior</v>
      </c>
    </row>
    <row r="2123" spans="1:18" x14ac:dyDescent="0.3">
      <c r="A2123" s="1" t="s">
        <v>6188</v>
      </c>
      <c r="B2123" s="1" t="s">
        <v>26759</v>
      </c>
      <c r="C2123" s="1" t="s">
        <v>26</v>
      </c>
      <c r="D2123" s="1" t="s">
        <v>34</v>
      </c>
      <c r="E2123" s="1" t="s">
        <v>26615</v>
      </c>
      <c r="F2123" s="2">
        <v>44240</v>
      </c>
      <c r="G2123" s="1" t="s">
        <v>6189</v>
      </c>
      <c r="H2123" s="1" t="s">
        <v>6190</v>
      </c>
      <c r="I2123" s="1" t="s">
        <v>26607</v>
      </c>
      <c r="J2123" s="3" t="s">
        <v>28799</v>
      </c>
      <c r="K2123">
        <v>242</v>
      </c>
      <c r="L2123" s="1" t="s">
        <v>38</v>
      </c>
      <c r="M2123" s="2">
        <v>44243</v>
      </c>
      <c r="N2123" s="1" t="s">
        <v>43</v>
      </c>
      <c r="O2123" s="1" t="s">
        <v>32</v>
      </c>
      <c r="P2123" s="1">
        <f>_3___Healthcare_Data_v1[[#This Row],[Discharge Date]]-_3___Healthcare_Data_v1[[#This Row],[Date of Admission]]</f>
        <v>3</v>
      </c>
      <c r="Q2123" s="1">
        <f>IFERROR(_3___Healthcare_Data_v1[[#This Row],[ Billing Amount ]]/_3___Healthcare_Data_v1[[#This Row],[Days in Hospital]],0)</f>
        <v>9172.7246166666664</v>
      </c>
      <c r="R2123" s="1" t="str">
        <f>IF(_3___Healthcare_Data_v1[[#This Row],[Age]]&gt;60,"Senior",IF(_3___Healthcare_Data_v1[[#This Row],[Age]]&gt;35,"Middle","Young"))</f>
        <v>Senior</v>
      </c>
    </row>
    <row r="2124" spans="1:18" x14ac:dyDescent="0.3">
      <c r="A2124" s="1" t="s">
        <v>6191</v>
      </c>
      <c r="B2124" s="1" t="s">
        <v>26636</v>
      </c>
      <c r="C2124" s="1" t="s">
        <v>26</v>
      </c>
      <c r="D2124" s="1" t="s">
        <v>34</v>
      </c>
      <c r="E2124" s="1" t="s">
        <v>69</v>
      </c>
      <c r="F2124" s="2">
        <v>43910</v>
      </c>
      <c r="G2124" s="1" t="s">
        <v>6192</v>
      </c>
      <c r="H2124" s="1" t="s">
        <v>6193</v>
      </c>
      <c r="I2124" s="1" t="s">
        <v>21</v>
      </c>
      <c r="J2124" s="3" t="s">
        <v>28800</v>
      </c>
      <c r="K2124">
        <v>289</v>
      </c>
      <c r="L2124" s="1" t="s">
        <v>22</v>
      </c>
      <c r="M2124" s="2">
        <v>43919</v>
      </c>
      <c r="N2124" s="1" t="s">
        <v>48</v>
      </c>
      <c r="O2124" s="1" t="s">
        <v>32</v>
      </c>
      <c r="P2124" s="1">
        <f>_3___Healthcare_Data_v1[[#This Row],[Discharge Date]]-_3___Healthcare_Data_v1[[#This Row],[Date of Admission]]</f>
        <v>9</v>
      </c>
      <c r="Q2124" s="1">
        <f>IFERROR(_3___Healthcare_Data_v1[[#This Row],[ Billing Amount ]]/_3___Healthcare_Data_v1[[#This Row],[Days in Hospital]],0)</f>
        <v>7237.7358022222215</v>
      </c>
      <c r="R2124" s="1" t="str">
        <f>IF(_3___Healthcare_Data_v1[[#This Row],[Age]]&gt;60,"Senior",IF(_3___Healthcare_Data_v1[[#This Row],[Age]]&gt;35,"Middle","Young"))</f>
        <v>Senior</v>
      </c>
    </row>
    <row r="2125" spans="1:18" x14ac:dyDescent="0.3">
      <c r="A2125" s="1" t="s">
        <v>6194</v>
      </c>
      <c r="B2125" s="1" t="s">
        <v>26649</v>
      </c>
      <c r="C2125" s="1" t="s">
        <v>16</v>
      </c>
      <c r="D2125" s="1" t="s">
        <v>89</v>
      </c>
      <c r="E2125" s="1" t="s">
        <v>26615</v>
      </c>
      <c r="F2125" s="2">
        <v>44150</v>
      </c>
      <c r="G2125" s="1" t="s">
        <v>6195</v>
      </c>
      <c r="H2125" s="1" t="s">
        <v>6196</v>
      </c>
      <c r="I2125" s="1" t="s">
        <v>21</v>
      </c>
      <c r="J2125" s="3" t="s">
        <v>28801</v>
      </c>
      <c r="K2125">
        <v>117</v>
      </c>
      <c r="L2125" s="1" t="s">
        <v>22</v>
      </c>
      <c r="M2125" s="2">
        <v>44167</v>
      </c>
      <c r="N2125" s="1" t="s">
        <v>84</v>
      </c>
      <c r="O2125" s="1" t="s">
        <v>24</v>
      </c>
      <c r="P2125" s="1">
        <f>_3___Healthcare_Data_v1[[#This Row],[Discharge Date]]-_3___Healthcare_Data_v1[[#This Row],[Date of Admission]]</f>
        <v>17</v>
      </c>
      <c r="Q2125" s="1">
        <f>IFERROR(_3___Healthcare_Data_v1[[#This Row],[ Billing Amount ]]/_3___Healthcare_Data_v1[[#This Row],[Days in Hospital]],0)</f>
        <v>2143.0586611764702</v>
      </c>
      <c r="R2125" s="1" t="str">
        <f>IF(_3___Healthcare_Data_v1[[#This Row],[Age]]&gt;60,"Senior",IF(_3___Healthcare_Data_v1[[#This Row],[Age]]&gt;35,"Middle","Young"))</f>
        <v>Senior</v>
      </c>
    </row>
    <row r="2126" spans="1:18" x14ac:dyDescent="0.3">
      <c r="A2126" s="1" t="s">
        <v>5803</v>
      </c>
      <c r="B2126" s="1" t="s">
        <v>26661</v>
      </c>
      <c r="C2126" s="1" t="s">
        <v>16</v>
      </c>
      <c r="D2126" s="1" t="s">
        <v>49</v>
      </c>
      <c r="E2126" s="1" t="s">
        <v>35</v>
      </c>
      <c r="F2126" s="2">
        <v>43624</v>
      </c>
      <c r="G2126" s="1" t="s">
        <v>6197</v>
      </c>
      <c r="H2126" s="1" t="s">
        <v>6198</v>
      </c>
      <c r="I2126" s="1" t="s">
        <v>26607</v>
      </c>
      <c r="J2126" s="3" t="s">
        <v>28802</v>
      </c>
      <c r="K2126">
        <v>353</v>
      </c>
      <c r="L2126" s="1" t="s">
        <v>42</v>
      </c>
      <c r="M2126" s="2">
        <v>43636</v>
      </c>
      <c r="N2126" s="1" t="s">
        <v>84</v>
      </c>
      <c r="O2126" s="1" t="s">
        <v>24</v>
      </c>
      <c r="P2126" s="1">
        <f>_3___Healthcare_Data_v1[[#This Row],[Discharge Date]]-_3___Healthcare_Data_v1[[#This Row],[Date of Admission]]</f>
        <v>12</v>
      </c>
      <c r="Q2126" s="1">
        <f>IFERROR(_3___Healthcare_Data_v1[[#This Row],[ Billing Amount ]]/_3___Healthcare_Data_v1[[#This Row],[Days in Hospital]],0)</f>
        <v>300.80432058333332</v>
      </c>
      <c r="R2126" s="1" t="str">
        <f>IF(_3___Healthcare_Data_v1[[#This Row],[Age]]&gt;60,"Senior",IF(_3___Healthcare_Data_v1[[#This Row],[Age]]&gt;35,"Middle","Young"))</f>
        <v>Senior</v>
      </c>
    </row>
    <row r="2127" spans="1:18" x14ac:dyDescent="0.3">
      <c r="A2127" s="1" t="s">
        <v>6199</v>
      </c>
      <c r="B2127" s="1" t="s">
        <v>26634</v>
      </c>
      <c r="C2127" s="1" t="s">
        <v>26</v>
      </c>
      <c r="D2127" s="1" t="s">
        <v>17</v>
      </c>
      <c r="E2127" s="1" t="s">
        <v>18</v>
      </c>
      <c r="F2127" s="2">
        <v>45130</v>
      </c>
      <c r="G2127" s="1" t="s">
        <v>6200</v>
      </c>
      <c r="H2127" s="1" t="s">
        <v>6201</v>
      </c>
      <c r="I2127" s="1" t="s">
        <v>21</v>
      </c>
      <c r="J2127" s="3" t="s">
        <v>28803</v>
      </c>
      <c r="K2127">
        <v>117</v>
      </c>
      <c r="L2127" s="1" t="s">
        <v>42</v>
      </c>
      <c r="M2127" s="2">
        <v>45133</v>
      </c>
      <c r="N2127" s="1" t="s">
        <v>31</v>
      </c>
      <c r="O2127" s="1" t="s">
        <v>32</v>
      </c>
      <c r="P2127" s="1">
        <f>_3___Healthcare_Data_v1[[#This Row],[Discharge Date]]-_3___Healthcare_Data_v1[[#This Row],[Date of Admission]]</f>
        <v>3</v>
      </c>
      <c r="Q2127" s="1">
        <f>IFERROR(_3___Healthcare_Data_v1[[#This Row],[ Billing Amount ]]/_3___Healthcare_Data_v1[[#This Row],[Days in Hospital]],0)</f>
        <v>2109.7762866666667</v>
      </c>
      <c r="R2127" s="1" t="str">
        <f>IF(_3___Healthcare_Data_v1[[#This Row],[Age]]&gt;60,"Senior",IF(_3___Healthcare_Data_v1[[#This Row],[Age]]&gt;35,"Middle","Young"))</f>
        <v>Senior</v>
      </c>
    </row>
    <row r="2128" spans="1:18" x14ac:dyDescent="0.3">
      <c r="A2128" s="1" t="s">
        <v>6202</v>
      </c>
      <c r="B2128" s="1" t="s">
        <v>26779</v>
      </c>
      <c r="C2128" s="1" t="s">
        <v>16</v>
      </c>
      <c r="D2128" s="1" t="s">
        <v>62</v>
      </c>
      <c r="E2128" s="1" t="s">
        <v>26615</v>
      </c>
      <c r="F2128" s="2">
        <v>44788</v>
      </c>
      <c r="G2128" s="1" t="s">
        <v>6203</v>
      </c>
      <c r="H2128" s="1" t="s">
        <v>6204</v>
      </c>
      <c r="I2128" s="1" t="s">
        <v>21</v>
      </c>
      <c r="J2128" s="3" t="s">
        <v>28804</v>
      </c>
      <c r="K2128">
        <v>154</v>
      </c>
      <c r="L2128" s="1" t="s">
        <v>42</v>
      </c>
      <c r="M2128" s="2">
        <v>44795</v>
      </c>
      <c r="N2128" s="1" t="s">
        <v>31</v>
      </c>
      <c r="O2128" s="1" t="s">
        <v>24</v>
      </c>
      <c r="P2128" s="1">
        <f>_3___Healthcare_Data_v1[[#This Row],[Discharge Date]]-_3___Healthcare_Data_v1[[#This Row],[Date of Admission]]</f>
        <v>7</v>
      </c>
      <c r="Q2128" s="1">
        <f>IFERROR(_3___Healthcare_Data_v1[[#This Row],[ Billing Amount ]]/_3___Healthcare_Data_v1[[#This Row],[Days in Hospital]],0)</f>
        <v>2275.3597728571431</v>
      </c>
      <c r="R2128" s="1" t="str">
        <f>IF(_3___Healthcare_Data_v1[[#This Row],[Age]]&gt;60,"Senior",IF(_3___Healthcare_Data_v1[[#This Row],[Age]]&gt;35,"Middle","Young"))</f>
        <v>Senior</v>
      </c>
    </row>
    <row r="2129" spans="1:18" x14ac:dyDescent="0.3">
      <c r="A2129" s="1" t="s">
        <v>6205</v>
      </c>
      <c r="B2129" s="1" t="s">
        <v>26606</v>
      </c>
      <c r="C2129" s="1" t="s">
        <v>16</v>
      </c>
      <c r="D2129" s="1" t="s">
        <v>17</v>
      </c>
      <c r="E2129" s="1" t="s">
        <v>18</v>
      </c>
      <c r="F2129" s="2">
        <v>43603</v>
      </c>
      <c r="G2129" s="1" t="s">
        <v>6206</v>
      </c>
      <c r="H2129" s="1" t="s">
        <v>6207</v>
      </c>
      <c r="I2129" s="1" t="s">
        <v>56</v>
      </c>
      <c r="J2129" s="3" t="s">
        <v>28805</v>
      </c>
      <c r="K2129">
        <v>351</v>
      </c>
      <c r="L2129" s="1" t="s">
        <v>38</v>
      </c>
      <c r="M2129" s="2">
        <v>43627</v>
      </c>
      <c r="N2129" s="1" t="s">
        <v>84</v>
      </c>
      <c r="O2129" s="1" t="s">
        <v>24</v>
      </c>
      <c r="P2129" s="1">
        <f>_3___Healthcare_Data_v1[[#This Row],[Discharge Date]]-_3___Healthcare_Data_v1[[#This Row],[Date of Admission]]</f>
        <v>24</v>
      </c>
      <c r="Q2129" s="1">
        <f>IFERROR(_3___Healthcare_Data_v1[[#This Row],[ Billing Amount ]]/_3___Healthcare_Data_v1[[#This Row],[Days in Hospital]],0)</f>
        <v>2026.5267541666665</v>
      </c>
      <c r="R2129" s="1" t="str">
        <f>IF(_3___Healthcare_Data_v1[[#This Row],[Age]]&gt;60,"Senior",IF(_3___Healthcare_Data_v1[[#This Row],[Age]]&gt;35,"Middle","Young"))</f>
        <v>Senior</v>
      </c>
    </row>
    <row r="2130" spans="1:18" x14ac:dyDescent="0.3">
      <c r="A2130" s="1" t="s">
        <v>6208</v>
      </c>
      <c r="B2130" s="1" t="s">
        <v>26822</v>
      </c>
      <c r="C2130" s="1" t="s">
        <v>16</v>
      </c>
      <c r="D2130" s="1" t="s">
        <v>34</v>
      </c>
      <c r="E2130" s="1" t="s">
        <v>28</v>
      </c>
      <c r="F2130" s="2">
        <v>44967</v>
      </c>
      <c r="G2130" s="1" t="s">
        <v>6209</v>
      </c>
      <c r="H2130" s="1" t="s">
        <v>6210</v>
      </c>
      <c r="I2130" s="1" t="s">
        <v>21</v>
      </c>
      <c r="J2130" s="3" t="s">
        <v>28806</v>
      </c>
      <c r="K2130">
        <v>223</v>
      </c>
      <c r="L2130" s="1" t="s">
        <v>42</v>
      </c>
      <c r="M2130" s="2">
        <v>44993</v>
      </c>
      <c r="N2130" s="1" t="s">
        <v>43</v>
      </c>
      <c r="O2130" s="1" t="s">
        <v>24</v>
      </c>
      <c r="P2130" s="1">
        <f>_3___Healthcare_Data_v1[[#This Row],[Discharge Date]]-_3___Healthcare_Data_v1[[#This Row],[Date of Admission]]</f>
        <v>26</v>
      </c>
      <c r="Q2130" s="1">
        <f>IFERROR(_3___Healthcare_Data_v1[[#This Row],[ Billing Amount ]]/_3___Healthcare_Data_v1[[#This Row],[Days in Hospital]],0)</f>
        <v>735.33719999999994</v>
      </c>
      <c r="R2130" s="1" t="str">
        <f>IF(_3___Healthcare_Data_v1[[#This Row],[Age]]&gt;60,"Senior",IF(_3___Healthcare_Data_v1[[#This Row],[Age]]&gt;35,"Middle","Young"))</f>
        <v>Senior</v>
      </c>
    </row>
    <row r="2131" spans="1:18" x14ac:dyDescent="0.3">
      <c r="A2131" s="1" t="s">
        <v>6211</v>
      </c>
      <c r="B2131" s="1" t="s">
        <v>26622</v>
      </c>
      <c r="C2131" s="1" t="s">
        <v>26</v>
      </c>
      <c r="D2131" s="1" t="s">
        <v>114</v>
      </c>
      <c r="E2131" s="1" t="s">
        <v>35</v>
      </c>
      <c r="F2131" s="2">
        <v>45114</v>
      </c>
      <c r="G2131" s="1" t="s">
        <v>6212</v>
      </c>
      <c r="H2131" s="1" t="s">
        <v>6213</v>
      </c>
      <c r="I2131" s="1" t="s">
        <v>52</v>
      </c>
      <c r="J2131" s="3" t="s">
        <v>28807</v>
      </c>
      <c r="K2131">
        <v>127</v>
      </c>
      <c r="L2131" s="1" t="s">
        <v>22</v>
      </c>
      <c r="M2131" s="2">
        <v>45134</v>
      </c>
      <c r="N2131" s="1" t="s">
        <v>48</v>
      </c>
      <c r="O2131" s="1" t="s">
        <v>24</v>
      </c>
      <c r="P2131" s="1">
        <f>_3___Healthcare_Data_v1[[#This Row],[Discharge Date]]-_3___Healthcare_Data_v1[[#This Row],[Date of Admission]]</f>
        <v>20</v>
      </c>
      <c r="Q2131" s="1">
        <f>IFERROR(_3___Healthcare_Data_v1[[#This Row],[ Billing Amount ]]/_3___Healthcare_Data_v1[[#This Row],[Days in Hospital]],0)</f>
        <v>77.079001849999997</v>
      </c>
      <c r="R2131" s="1" t="str">
        <f>IF(_3___Healthcare_Data_v1[[#This Row],[Age]]&gt;60,"Senior",IF(_3___Healthcare_Data_v1[[#This Row],[Age]]&gt;35,"Middle","Young"))</f>
        <v>Senior</v>
      </c>
    </row>
    <row r="2132" spans="1:18" x14ac:dyDescent="0.3">
      <c r="A2132" s="1" t="s">
        <v>6214</v>
      </c>
      <c r="B2132" s="1" t="s">
        <v>26980</v>
      </c>
      <c r="C2132" s="1" t="s">
        <v>16</v>
      </c>
      <c r="D2132" s="1" t="s">
        <v>27</v>
      </c>
      <c r="E2132" s="1" t="s">
        <v>35</v>
      </c>
      <c r="F2132" s="2">
        <v>44240</v>
      </c>
      <c r="G2132" s="1" t="s">
        <v>3666</v>
      </c>
      <c r="H2132" s="1" t="s">
        <v>6215</v>
      </c>
      <c r="I2132" s="1" t="s">
        <v>52</v>
      </c>
      <c r="J2132" s="3" t="s">
        <v>28808</v>
      </c>
      <c r="K2132">
        <v>105</v>
      </c>
      <c r="L2132" s="1" t="s">
        <v>22</v>
      </c>
      <c r="M2132" s="2">
        <v>44244</v>
      </c>
      <c r="N2132" s="1" t="s">
        <v>48</v>
      </c>
      <c r="O2132" s="1" t="s">
        <v>32</v>
      </c>
      <c r="P2132" s="1">
        <f>_3___Healthcare_Data_v1[[#This Row],[Discharge Date]]-_3___Healthcare_Data_v1[[#This Row],[Date of Admission]]</f>
        <v>4</v>
      </c>
      <c r="Q2132" s="1">
        <f>IFERROR(_3___Healthcare_Data_v1[[#This Row],[ Billing Amount ]]/_3___Healthcare_Data_v1[[#This Row],[Days in Hospital]],0)</f>
        <v>4124.64095</v>
      </c>
      <c r="R2132" s="1" t="str">
        <f>IF(_3___Healthcare_Data_v1[[#This Row],[Age]]&gt;60,"Senior",IF(_3___Healthcare_Data_v1[[#This Row],[Age]]&gt;35,"Middle","Young"))</f>
        <v>Senior</v>
      </c>
    </row>
    <row r="2133" spans="1:18" x14ac:dyDescent="0.3">
      <c r="A2133" s="1" t="s">
        <v>6216</v>
      </c>
      <c r="B2133" s="1" t="s">
        <v>26803</v>
      </c>
      <c r="C2133" s="1" t="s">
        <v>26</v>
      </c>
      <c r="D2133" s="1" t="s">
        <v>17</v>
      </c>
      <c r="E2133" s="1" t="s">
        <v>18</v>
      </c>
      <c r="F2133" s="2">
        <v>45185</v>
      </c>
      <c r="G2133" s="1" t="s">
        <v>6217</v>
      </c>
      <c r="H2133" s="1" t="s">
        <v>6218</v>
      </c>
      <c r="I2133" s="1" t="s">
        <v>26607</v>
      </c>
      <c r="J2133" s="3" t="s">
        <v>28809</v>
      </c>
      <c r="K2133">
        <v>493</v>
      </c>
      <c r="L2133" s="1" t="s">
        <v>38</v>
      </c>
      <c r="M2133" s="2">
        <v>45208</v>
      </c>
      <c r="N2133" s="1" t="s">
        <v>48</v>
      </c>
      <c r="O2133" s="1" t="s">
        <v>24</v>
      </c>
      <c r="P2133" s="1">
        <f>_3___Healthcare_Data_v1[[#This Row],[Discharge Date]]-_3___Healthcare_Data_v1[[#This Row],[Date of Admission]]</f>
        <v>23</v>
      </c>
      <c r="Q2133" s="1">
        <f>IFERROR(_3___Healthcare_Data_v1[[#This Row],[ Billing Amount ]]/_3___Healthcare_Data_v1[[#This Row],[Days in Hospital]],0)</f>
        <v>2061.3871752173914</v>
      </c>
      <c r="R2133" s="1" t="str">
        <f>IF(_3___Healthcare_Data_v1[[#This Row],[Age]]&gt;60,"Senior",IF(_3___Healthcare_Data_v1[[#This Row],[Age]]&gt;35,"Middle","Young"))</f>
        <v>Senior</v>
      </c>
    </row>
    <row r="2134" spans="1:18" x14ac:dyDescent="0.3">
      <c r="A2134" s="1" t="s">
        <v>6219</v>
      </c>
      <c r="B2134" s="1" t="s">
        <v>26708</v>
      </c>
      <c r="C2134" s="1" t="s">
        <v>16</v>
      </c>
      <c r="D2134" s="1" t="s">
        <v>34</v>
      </c>
      <c r="E2134" s="1" t="s">
        <v>35</v>
      </c>
      <c r="F2134" s="2">
        <v>44867</v>
      </c>
      <c r="G2134" s="1" t="s">
        <v>6220</v>
      </c>
      <c r="H2134" s="1" t="s">
        <v>6221</v>
      </c>
      <c r="I2134" s="1" t="s">
        <v>26607</v>
      </c>
      <c r="J2134" s="3" t="s">
        <v>28810</v>
      </c>
      <c r="K2134">
        <v>448</v>
      </c>
      <c r="L2134" s="1" t="s">
        <v>22</v>
      </c>
      <c r="M2134" s="2">
        <v>44870</v>
      </c>
      <c r="N2134" s="1" t="s">
        <v>84</v>
      </c>
      <c r="O2134" s="1" t="s">
        <v>32</v>
      </c>
      <c r="P2134" s="1">
        <f>_3___Healthcare_Data_v1[[#This Row],[Discharge Date]]-_3___Healthcare_Data_v1[[#This Row],[Date of Admission]]</f>
        <v>3</v>
      </c>
      <c r="Q2134" s="1">
        <f>IFERROR(_3___Healthcare_Data_v1[[#This Row],[ Billing Amount ]]/_3___Healthcare_Data_v1[[#This Row],[Days in Hospital]],0)</f>
        <v>4636.9514466666669</v>
      </c>
      <c r="R2134" s="1" t="str">
        <f>IF(_3___Healthcare_Data_v1[[#This Row],[Age]]&gt;60,"Senior",IF(_3___Healthcare_Data_v1[[#This Row],[Age]]&gt;35,"Middle","Young"))</f>
        <v>Senior</v>
      </c>
    </row>
    <row r="2135" spans="1:18" x14ac:dyDescent="0.3">
      <c r="A2135" s="1" t="s">
        <v>6222</v>
      </c>
      <c r="B2135" s="1" t="s">
        <v>26619</v>
      </c>
      <c r="C2135" s="1" t="s">
        <v>16</v>
      </c>
      <c r="D2135" s="1" t="s">
        <v>27</v>
      </c>
      <c r="E2135" s="1" t="s">
        <v>26615</v>
      </c>
      <c r="F2135" s="2">
        <v>43570</v>
      </c>
      <c r="G2135" s="1" t="s">
        <v>5022</v>
      </c>
      <c r="H2135" s="1" t="s">
        <v>797</v>
      </c>
      <c r="I2135" s="1" t="s">
        <v>21</v>
      </c>
      <c r="J2135" s="3" t="s">
        <v>28811</v>
      </c>
      <c r="K2135">
        <v>489</v>
      </c>
      <c r="L2135" s="1" t="s">
        <v>38</v>
      </c>
      <c r="M2135" s="2">
        <v>43594</v>
      </c>
      <c r="N2135" s="1" t="s">
        <v>43</v>
      </c>
      <c r="O2135" s="1" t="s">
        <v>24</v>
      </c>
      <c r="P2135" s="1">
        <f>_3___Healthcare_Data_v1[[#This Row],[Discharge Date]]-_3___Healthcare_Data_v1[[#This Row],[Date of Admission]]</f>
        <v>24</v>
      </c>
      <c r="Q2135" s="1">
        <f>IFERROR(_3___Healthcare_Data_v1[[#This Row],[ Billing Amount ]]/_3___Healthcare_Data_v1[[#This Row],[Days in Hospital]],0)</f>
        <v>1374.0251375</v>
      </c>
      <c r="R2135" s="1" t="str">
        <f>IF(_3___Healthcare_Data_v1[[#This Row],[Age]]&gt;60,"Senior",IF(_3___Healthcare_Data_v1[[#This Row],[Age]]&gt;35,"Middle","Young"))</f>
        <v>Senior</v>
      </c>
    </row>
    <row r="2136" spans="1:18" x14ac:dyDescent="0.3">
      <c r="A2136" s="1" t="s">
        <v>6223</v>
      </c>
      <c r="B2136" s="1" t="s">
        <v>26657</v>
      </c>
      <c r="C2136" s="1" t="s">
        <v>16</v>
      </c>
      <c r="D2136" s="1" t="s">
        <v>62</v>
      </c>
      <c r="E2136" s="1" t="s">
        <v>18</v>
      </c>
      <c r="F2136" s="2">
        <v>44294</v>
      </c>
      <c r="G2136" s="1" t="s">
        <v>6224</v>
      </c>
      <c r="H2136" s="1" t="s">
        <v>6225</v>
      </c>
      <c r="I2136" s="1" t="s">
        <v>21</v>
      </c>
      <c r="J2136" s="3" t="s">
        <v>28812</v>
      </c>
      <c r="K2136">
        <v>260</v>
      </c>
      <c r="L2136" s="1" t="s">
        <v>38</v>
      </c>
      <c r="M2136" s="2">
        <v>44315</v>
      </c>
      <c r="N2136" s="1" t="s">
        <v>23</v>
      </c>
      <c r="O2136" s="1" t="s">
        <v>32</v>
      </c>
      <c r="P2136" s="1">
        <f>_3___Healthcare_Data_v1[[#This Row],[Discharge Date]]-_3___Healthcare_Data_v1[[#This Row],[Date of Admission]]</f>
        <v>21</v>
      </c>
      <c r="Q2136" s="1">
        <f>IFERROR(_3___Healthcare_Data_v1[[#This Row],[ Billing Amount ]]/_3___Healthcare_Data_v1[[#This Row],[Days in Hospital]],0)</f>
        <v>1691.7956866666666</v>
      </c>
      <c r="R2136" s="1" t="str">
        <f>IF(_3___Healthcare_Data_v1[[#This Row],[Age]]&gt;60,"Senior",IF(_3___Healthcare_Data_v1[[#This Row],[Age]]&gt;35,"Middle","Young"))</f>
        <v>Senior</v>
      </c>
    </row>
    <row r="2137" spans="1:18" x14ac:dyDescent="0.3">
      <c r="A2137" s="1" t="s">
        <v>6226</v>
      </c>
      <c r="B2137" s="1" t="s">
        <v>26649</v>
      </c>
      <c r="C2137" s="1" t="s">
        <v>16</v>
      </c>
      <c r="D2137" s="1" t="s">
        <v>34</v>
      </c>
      <c r="E2137" s="1" t="s">
        <v>26620</v>
      </c>
      <c r="F2137" s="2">
        <v>45000</v>
      </c>
      <c r="G2137" s="1" t="s">
        <v>6227</v>
      </c>
      <c r="H2137" s="1" t="s">
        <v>6228</v>
      </c>
      <c r="I2137" s="1" t="s">
        <v>21</v>
      </c>
      <c r="J2137" s="3" t="s">
        <v>28813</v>
      </c>
      <c r="K2137">
        <v>221</v>
      </c>
      <c r="L2137" s="1" t="s">
        <v>38</v>
      </c>
      <c r="M2137" s="2">
        <v>45010</v>
      </c>
      <c r="N2137" s="1" t="s">
        <v>48</v>
      </c>
      <c r="O2137" s="1" t="s">
        <v>32</v>
      </c>
      <c r="P2137" s="1">
        <f>_3___Healthcare_Data_v1[[#This Row],[Discharge Date]]-_3___Healthcare_Data_v1[[#This Row],[Date of Admission]]</f>
        <v>10</v>
      </c>
      <c r="Q2137" s="1">
        <f>IFERROR(_3___Healthcare_Data_v1[[#This Row],[ Billing Amount ]]/_3___Healthcare_Data_v1[[#This Row],[Days in Hospital]],0)</f>
        <v>956.03252499999996</v>
      </c>
      <c r="R2137" s="1" t="str">
        <f>IF(_3___Healthcare_Data_v1[[#This Row],[Age]]&gt;60,"Senior",IF(_3___Healthcare_Data_v1[[#This Row],[Age]]&gt;35,"Middle","Young"))</f>
        <v>Senior</v>
      </c>
    </row>
    <row r="2138" spans="1:18" x14ac:dyDescent="0.3">
      <c r="A2138" s="1" t="s">
        <v>6229</v>
      </c>
      <c r="B2138" s="1" t="s">
        <v>26610</v>
      </c>
      <c r="C2138" s="1" t="s">
        <v>26</v>
      </c>
      <c r="D2138" s="1" t="s">
        <v>89</v>
      </c>
      <c r="E2138" s="1" t="s">
        <v>35</v>
      </c>
      <c r="F2138" s="2">
        <v>43597</v>
      </c>
      <c r="G2138" s="1" t="s">
        <v>6230</v>
      </c>
      <c r="H2138" s="1" t="s">
        <v>6231</v>
      </c>
      <c r="I2138" s="1" t="s">
        <v>26607</v>
      </c>
      <c r="J2138" s="3" t="s">
        <v>28814</v>
      </c>
      <c r="K2138">
        <v>128</v>
      </c>
      <c r="L2138" s="1" t="s">
        <v>22</v>
      </c>
      <c r="M2138" s="2">
        <v>43604</v>
      </c>
      <c r="N2138" s="1" t="s">
        <v>48</v>
      </c>
      <c r="O2138" s="1" t="s">
        <v>32</v>
      </c>
      <c r="P2138" s="1">
        <f>_3___Healthcare_Data_v1[[#This Row],[Discharge Date]]-_3___Healthcare_Data_v1[[#This Row],[Date of Admission]]</f>
        <v>7</v>
      </c>
      <c r="Q2138" s="1">
        <f>IFERROR(_3___Healthcare_Data_v1[[#This Row],[ Billing Amount ]]/_3___Healthcare_Data_v1[[#This Row],[Days in Hospital]],0)</f>
        <v>311.33957728571431</v>
      </c>
      <c r="R2138" s="1" t="str">
        <f>IF(_3___Healthcare_Data_v1[[#This Row],[Age]]&gt;60,"Senior",IF(_3___Healthcare_Data_v1[[#This Row],[Age]]&gt;35,"Middle","Young"))</f>
        <v>Senior</v>
      </c>
    </row>
    <row r="2139" spans="1:18" x14ac:dyDescent="0.3">
      <c r="A2139" s="1" t="s">
        <v>6232</v>
      </c>
      <c r="B2139" s="1" t="s">
        <v>26710</v>
      </c>
      <c r="C2139" s="1" t="s">
        <v>16</v>
      </c>
      <c r="D2139" s="1" t="s">
        <v>27</v>
      </c>
      <c r="E2139" s="1" t="s">
        <v>26620</v>
      </c>
      <c r="F2139" s="2">
        <v>44978</v>
      </c>
      <c r="G2139" s="1" t="s">
        <v>6233</v>
      </c>
      <c r="H2139" s="1" t="s">
        <v>6234</v>
      </c>
      <c r="I2139" s="1" t="s">
        <v>60</v>
      </c>
      <c r="J2139" s="3" t="s">
        <v>28815</v>
      </c>
      <c r="K2139">
        <v>137</v>
      </c>
      <c r="L2139" s="1" t="s">
        <v>42</v>
      </c>
      <c r="M2139" s="2">
        <v>44992</v>
      </c>
      <c r="N2139" s="1" t="s">
        <v>84</v>
      </c>
      <c r="O2139" s="1" t="s">
        <v>32</v>
      </c>
      <c r="P2139" s="1">
        <f>_3___Healthcare_Data_v1[[#This Row],[Discharge Date]]-_3___Healthcare_Data_v1[[#This Row],[Date of Admission]]</f>
        <v>14</v>
      </c>
      <c r="Q2139" s="1">
        <f>IFERROR(_3___Healthcare_Data_v1[[#This Row],[ Billing Amount ]]/_3___Healthcare_Data_v1[[#This Row],[Days in Hospital]],0)</f>
        <v>400.61181428571433</v>
      </c>
      <c r="R2139" s="1" t="str">
        <f>IF(_3___Healthcare_Data_v1[[#This Row],[Age]]&gt;60,"Senior",IF(_3___Healthcare_Data_v1[[#This Row],[Age]]&gt;35,"Middle","Young"))</f>
        <v>Senior</v>
      </c>
    </row>
    <row r="2140" spans="1:18" x14ac:dyDescent="0.3">
      <c r="A2140" s="1" t="s">
        <v>6235</v>
      </c>
      <c r="B2140" s="1" t="s">
        <v>26737</v>
      </c>
      <c r="C2140" s="1" t="s">
        <v>16</v>
      </c>
      <c r="D2140" s="1" t="s">
        <v>89</v>
      </c>
      <c r="E2140" s="1" t="s">
        <v>18</v>
      </c>
      <c r="F2140" s="2">
        <v>44616</v>
      </c>
      <c r="G2140" s="1" t="s">
        <v>6236</v>
      </c>
      <c r="H2140" s="1" t="s">
        <v>6237</v>
      </c>
      <c r="I2140" s="1" t="s">
        <v>21</v>
      </c>
      <c r="J2140" s="3" t="s">
        <v>28816</v>
      </c>
      <c r="K2140">
        <v>232</v>
      </c>
      <c r="L2140" s="1" t="s">
        <v>42</v>
      </c>
      <c r="M2140" s="2">
        <v>44634</v>
      </c>
      <c r="N2140" s="1" t="s">
        <v>84</v>
      </c>
      <c r="O2140" s="1" t="s">
        <v>24</v>
      </c>
      <c r="P2140" s="1">
        <f>_3___Healthcare_Data_v1[[#This Row],[Discharge Date]]-_3___Healthcare_Data_v1[[#This Row],[Date of Admission]]</f>
        <v>18</v>
      </c>
      <c r="Q2140" s="1">
        <f>IFERROR(_3___Healthcare_Data_v1[[#This Row],[ Billing Amount ]]/_3___Healthcare_Data_v1[[#This Row],[Days in Hospital]],0)</f>
        <v>949.78757666666672</v>
      </c>
      <c r="R2140" s="1" t="str">
        <f>IF(_3___Healthcare_Data_v1[[#This Row],[Age]]&gt;60,"Senior",IF(_3___Healthcare_Data_v1[[#This Row],[Age]]&gt;35,"Middle","Young"))</f>
        <v>Senior</v>
      </c>
    </row>
    <row r="2141" spans="1:18" x14ac:dyDescent="0.3">
      <c r="A2141" s="1" t="s">
        <v>6238</v>
      </c>
      <c r="B2141" s="1" t="s">
        <v>26685</v>
      </c>
      <c r="C2141" s="1" t="s">
        <v>16</v>
      </c>
      <c r="D2141" s="1" t="s">
        <v>229</v>
      </c>
      <c r="E2141" s="1" t="s">
        <v>28</v>
      </c>
      <c r="F2141" s="2">
        <v>43589</v>
      </c>
      <c r="G2141" s="1" t="s">
        <v>6239</v>
      </c>
      <c r="H2141" s="1" t="s">
        <v>6240</v>
      </c>
      <c r="I2141" s="1" t="s">
        <v>56</v>
      </c>
      <c r="J2141" s="3" t="s">
        <v>28817</v>
      </c>
      <c r="K2141">
        <v>335</v>
      </c>
      <c r="L2141" s="1" t="s">
        <v>42</v>
      </c>
      <c r="M2141" s="2">
        <v>43619</v>
      </c>
      <c r="N2141" s="1" t="s">
        <v>23</v>
      </c>
      <c r="O2141" s="1" t="s">
        <v>32</v>
      </c>
      <c r="P2141" s="1">
        <f>_3___Healthcare_Data_v1[[#This Row],[Discharge Date]]-_3___Healthcare_Data_v1[[#This Row],[Date of Admission]]</f>
        <v>30</v>
      </c>
      <c r="Q2141" s="1">
        <f>IFERROR(_3___Healthcare_Data_v1[[#This Row],[ Billing Amount ]]/_3___Healthcare_Data_v1[[#This Row],[Days in Hospital]],0)</f>
        <v>1419.0108613333332</v>
      </c>
      <c r="R2141" s="1" t="str">
        <f>IF(_3___Healthcare_Data_v1[[#This Row],[Age]]&gt;60,"Senior",IF(_3___Healthcare_Data_v1[[#This Row],[Age]]&gt;35,"Middle","Young"))</f>
        <v>Senior</v>
      </c>
    </row>
    <row r="2142" spans="1:18" x14ac:dyDescent="0.3">
      <c r="A2142" s="1" t="s">
        <v>4689</v>
      </c>
      <c r="B2142" s="1" t="s">
        <v>26636</v>
      </c>
      <c r="C2142" s="1" t="s">
        <v>26</v>
      </c>
      <c r="D2142" s="1" t="s">
        <v>17</v>
      </c>
      <c r="E2142" s="1" t="s">
        <v>35</v>
      </c>
      <c r="F2142" s="2">
        <v>43629</v>
      </c>
      <c r="G2142" s="1" t="s">
        <v>6241</v>
      </c>
      <c r="H2142" s="1" t="s">
        <v>6242</v>
      </c>
      <c r="I2142" s="1" t="s">
        <v>52</v>
      </c>
      <c r="J2142" s="3" t="s">
        <v>28818</v>
      </c>
      <c r="K2142">
        <v>127</v>
      </c>
      <c r="L2142" s="1" t="s">
        <v>22</v>
      </c>
      <c r="M2142" s="2">
        <v>43630</v>
      </c>
      <c r="N2142" s="1" t="s">
        <v>23</v>
      </c>
      <c r="O2142" s="1" t="s">
        <v>44</v>
      </c>
      <c r="P2142" s="1">
        <f>_3___Healthcare_Data_v1[[#This Row],[Discharge Date]]-_3___Healthcare_Data_v1[[#This Row],[Date of Admission]]</f>
        <v>1</v>
      </c>
      <c r="Q2142" s="1">
        <f>IFERROR(_3___Healthcare_Data_v1[[#This Row],[ Billing Amount ]]/_3___Healthcare_Data_v1[[#This Row],[Days in Hospital]],0)</f>
        <v>21093.534589999999</v>
      </c>
      <c r="R2142" s="1" t="str">
        <f>IF(_3___Healthcare_Data_v1[[#This Row],[Age]]&gt;60,"Senior",IF(_3___Healthcare_Data_v1[[#This Row],[Age]]&gt;35,"Middle","Young"))</f>
        <v>Senior</v>
      </c>
    </row>
    <row r="2143" spans="1:18" x14ac:dyDescent="0.3">
      <c r="A2143" s="1" t="s">
        <v>6243</v>
      </c>
      <c r="B2143" s="1" t="s">
        <v>26649</v>
      </c>
      <c r="C2143" s="1" t="s">
        <v>26</v>
      </c>
      <c r="D2143" s="1" t="s">
        <v>62</v>
      </c>
      <c r="E2143" s="1" t="s">
        <v>26615</v>
      </c>
      <c r="F2143" s="2">
        <v>44272</v>
      </c>
      <c r="G2143" s="1" t="s">
        <v>6244</v>
      </c>
      <c r="H2143" s="1" t="s">
        <v>6245</v>
      </c>
      <c r="I2143" s="1" t="s">
        <v>60</v>
      </c>
      <c r="J2143" s="3" t="s">
        <v>28819</v>
      </c>
      <c r="K2143">
        <v>116</v>
      </c>
      <c r="L2143" s="1" t="s">
        <v>42</v>
      </c>
      <c r="M2143" s="2">
        <v>44293</v>
      </c>
      <c r="N2143" s="1" t="s">
        <v>43</v>
      </c>
      <c r="O2143" s="1" t="s">
        <v>24</v>
      </c>
      <c r="P2143" s="1">
        <f>_3___Healthcare_Data_v1[[#This Row],[Discharge Date]]-_3___Healthcare_Data_v1[[#This Row],[Date of Admission]]</f>
        <v>21</v>
      </c>
      <c r="Q2143" s="1">
        <f>IFERROR(_3___Healthcare_Data_v1[[#This Row],[ Billing Amount ]]/_3___Healthcare_Data_v1[[#This Row],[Days in Hospital]],0)</f>
        <v>740.49779047619052</v>
      </c>
      <c r="R2143" s="1" t="str">
        <f>IF(_3___Healthcare_Data_v1[[#This Row],[Age]]&gt;60,"Senior",IF(_3___Healthcare_Data_v1[[#This Row],[Age]]&gt;35,"Middle","Young"))</f>
        <v>Senior</v>
      </c>
    </row>
    <row r="2144" spans="1:18" x14ac:dyDescent="0.3">
      <c r="A2144" s="1" t="s">
        <v>6246</v>
      </c>
      <c r="B2144" s="1" t="s">
        <v>26610</v>
      </c>
      <c r="C2144" s="1" t="s">
        <v>26</v>
      </c>
      <c r="D2144" s="1" t="s">
        <v>17</v>
      </c>
      <c r="E2144" s="1" t="s">
        <v>18</v>
      </c>
      <c r="F2144" s="2">
        <v>43590</v>
      </c>
      <c r="G2144" s="1" t="s">
        <v>6247</v>
      </c>
      <c r="H2144" s="1" t="s">
        <v>6248</v>
      </c>
      <c r="I2144" s="1" t="s">
        <v>21</v>
      </c>
      <c r="J2144" s="3" t="s">
        <v>28820</v>
      </c>
      <c r="K2144">
        <v>136</v>
      </c>
      <c r="L2144" s="1" t="s">
        <v>22</v>
      </c>
      <c r="M2144" s="2">
        <v>43610</v>
      </c>
      <c r="N2144" s="1" t="s">
        <v>31</v>
      </c>
      <c r="O2144" s="1" t="s">
        <v>24</v>
      </c>
      <c r="P2144" s="1">
        <f>_3___Healthcare_Data_v1[[#This Row],[Discharge Date]]-_3___Healthcare_Data_v1[[#This Row],[Date of Admission]]</f>
        <v>20</v>
      </c>
      <c r="Q2144" s="1">
        <f>IFERROR(_3___Healthcare_Data_v1[[#This Row],[ Billing Amount ]]/_3___Healthcare_Data_v1[[#This Row],[Days in Hospital]],0)</f>
        <v>2519.5832369999998</v>
      </c>
      <c r="R2144" s="1" t="str">
        <f>IF(_3___Healthcare_Data_v1[[#This Row],[Age]]&gt;60,"Senior",IF(_3___Healthcare_Data_v1[[#This Row],[Age]]&gt;35,"Middle","Young"))</f>
        <v>Senior</v>
      </c>
    </row>
    <row r="2145" spans="1:18" x14ac:dyDescent="0.3">
      <c r="A2145" s="1" t="s">
        <v>6249</v>
      </c>
      <c r="B2145" s="1" t="s">
        <v>26661</v>
      </c>
      <c r="C2145" s="1" t="s">
        <v>16</v>
      </c>
      <c r="D2145" s="1" t="s">
        <v>49</v>
      </c>
      <c r="E2145" s="1" t="s">
        <v>69</v>
      </c>
      <c r="F2145" s="2">
        <v>44728</v>
      </c>
      <c r="G2145" s="1" t="s">
        <v>6250</v>
      </c>
      <c r="H2145" s="1" t="s">
        <v>6251</v>
      </c>
      <c r="I2145" s="1" t="s">
        <v>52</v>
      </c>
      <c r="J2145" s="3" t="s">
        <v>28821</v>
      </c>
      <c r="K2145">
        <v>123</v>
      </c>
      <c r="L2145" s="1" t="s">
        <v>42</v>
      </c>
      <c r="M2145" s="2">
        <v>44754</v>
      </c>
      <c r="N2145" s="1" t="s">
        <v>31</v>
      </c>
      <c r="O2145" s="1" t="s">
        <v>32</v>
      </c>
      <c r="P2145" s="1">
        <f>_3___Healthcare_Data_v1[[#This Row],[Discharge Date]]-_3___Healthcare_Data_v1[[#This Row],[Date of Admission]]</f>
        <v>26</v>
      </c>
      <c r="Q2145" s="1">
        <f>IFERROR(_3___Healthcare_Data_v1[[#This Row],[ Billing Amount ]]/_3___Healthcare_Data_v1[[#This Row],[Days in Hospital]],0)</f>
        <v>2225.6749965384615</v>
      </c>
      <c r="R2145" s="1" t="str">
        <f>IF(_3___Healthcare_Data_v1[[#This Row],[Age]]&gt;60,"Senior",IF(_3___Healthcare_Data_v1[[#This Row],[Age]]&gt;35,"Middle","Young"))</f>
        <v>Senior</v>
      </c>
    </row>
    <row r="2146" spans="1:18" x14ac:dyDescent="0.3">
      <c r="A2146" s="1" t="s">
        <v>6252</v>
      </c>
      <c r="B2146" s="1" t="s">
        <v>26606</v>
      </c>
      <c r="C2146" s="1" t="s">
        <v>16</v>
      </c>
      <c r="D2146" s="1" t="s">
        <v>229</v>
      </c>
      <c r="E2146" s="1" t="s">
        <v>69</v>
      </c>
      <c r="F2146" s="2">
        <v>43937</v>
      </c>
      <c r="G2146" s="1" t="s">
        <v>6253</v>
      </c>
      <c r="H2146" s="1" t="s">
        <v>6254</v>
      </c>
      <c r="I2146" s="1" t="s">
        <v>21</v>
      </c>
      <c r="J2146" s="3" t="s">
        <v>28822</v>
      </c>
      <c r="K2146">
        <v>254</v>
      </c>
      <c r="L2146" s="1" t="s">
        <v>38</v>
      </c>
      <c r="M2146" s="2">
        <v>43958</v>
      </c>
      <c r="N2146" s="1" t="s">
        <v>84</v>
      </c>
      <c r="O2146" s="1" t="s">
        <v>32</v>
      </c>
      <c r="P2146" s="1">
        <f>_3___Healthcare_Data_v1[[#This Row],[Discharge Date]]-_3___Healthcare_Data_v1[[#This Row],[Date of Admission]]</f>
        <v>21</v>
      </c>
      <c r="Q2146" s="1">
        <f>IFERROR(_3___Healthcare_Data_v1[[#This Row],[ Billing Amount ]]/_3___Healthcare_Data_v1[[#This Row],[Days in Hospital]],0)</f>
        <v>1516.3168395238094</v>
      </c>
      <c r="R2146" s="1" t="str">
        <f>IF(_3___Healthcare_Data_v1[[#This Row],[Age]]&gt;60,"Senior",IF(_3___Healthcare_Data_v1[[#This Row],[Age]]&gt;35,"Middle","Young"))</f>
        <v>Senior</v>
      </c>
    </row>
    <row r="2147" spans="1:18" x14ac:dyDescent="0.3">
      <c r="A2147" s="1" t="s">
        <v>6255</v>
      </c>
      <c r="B2147" s="1" t="s">
        <v>26657</v>
      </c>
      <c r="C2147" s="1" t="s">
        <v>16</v>
      </c>
      <c r="D2147" s="1" t="s">
        <v>229</v>
      </c>
      <c r="E2147" s="1" t="s">
        <v>28</v>
      </c>
      <c r="F2147" s="2">
        <v>44089</v>
      </c>
      <c r="G2147" s="1" t="s">
        <v>6256</v>
      </c>
      <c r="H2147" s="1" t="s">
        <v>992</v>
      </c>
      <c r="I2147" s="1" t="s">
        <v>60</v>
      </c>
      <c r="J2147" s="3" t="s">
        <v>28823</v>
      </c>
      <c r="K2147">
        <v>263</v>
      </c>
      <c r="L2147" s="1" t="s">
        <v>38</v>
      </c>
      <c r="M2147" s="2">
        <v>44108</v>
      </c>
      <c r="N2147" s="1" t="s">
        <v>31</v>
      </c>
      <c r="O2147" s="1" t="s">
        <v>24</v>
      </c>
      <c r="P2147" s="1">
        <f>_3___Healthcare_Data_v1[[#This Row],[Discharge Date]]-_3___Healthcare_Data_v1[[#This Row],[Date of Admission]]</f>
        <v>19</v>
      </c>
      <c r="Q2147" s="1">
        <f>IFERROR(_3___Healthcare_Data_v1[[#This Row],[ Billing Amount ]]/_3___Healthcare_Data_v1[[#This Row],[Days in Hospital]],0)</f>
        <v>2283.5840563157894</v>
      </c>
      <c r="R2147" s="1" t="str">
        <f>IF(_3___Healthcare_Data_v1[[#This Row],[Age]]&gt;60,"Senior",IF(_3___Healthcare_Data_v1[[#This Row],[Age]]&gt;35,"Middle","Young"))</f>
        <v>Senior</v>
      </c>
    </row>
    <row r="2148" spans="1:18" x14ac:dyDescent="0.3">
      <c r="A2148" s="1" t="s">
        <v>6257</v>
      </c>
      <c r="B2148" s="1" t="s">
        <v>26723</v>
      </c>
      <c r="C2148" s="1" t="s">
        <v>16</v>
      </c>
      <c r="D2148" s="1" t="s">
        <v>114</v>
      </c>
      <c r="E2148" s="1" t="s">
        <v>28</v>
      </c>
      <c r="F2148" s="2">
        <v>45130</v>
      </c>
      <c r="G2148" s="1" t="s">
        <v>6258</v>
      </c>
      <c r="H2148" s="1" t="s">
        <v>6259</v>
      </c>
      <c r="I2148" s="1" t="s">
        <v>26607</v>
      </c>
      <c r="J2148" s="3" t="s">
        <v>28824</v>
      </c>
      <c r="K2148">
        <v>331</v>
      </c>
      <c r="L2148" s="1" t="s">
        <v>38</v>
      </c>
      <c r="M2148" s="2">
        <v>45134</v>
      </c>
      <c r="N2148" s="1" t="s">
        <v>23</v>
      </c>
      <c r="O2148" s="1" t="s">
        <v>44</v>
      </c>
      <c r="P2148" s="1">
        <f>_3___Healthcare_Data_v1[[#This Row],[Discharge Date]]-_3___Healthcare_Data_v1[[#This Row],[Date of Admission]]</f>
        <v>4</v>
      </c>
      <c r="Q2148" s="1">
        <f>IFERROR(_3___Healthcare_Data_v1[[#This Row],[ Billing Amount ]]/_3___Healthcare_Data_v1[[#This Row],[Days in Hospital]],0)</f>
        <v>3943.23182</v>
      </c>
      <c r="R2148" s="1" t="str">
        <f>IF(_3___Healthcare_Data_v1[[#This Row],[Age]]&gt;60,"Senior",IF(_3___Healthcare_Data_v1[[#This Row],[Age]]&gt;35,"Middle","Young"))</f>
        <v>Senior</v>
      </c>
    </row>
    <row r="2149" spans="1:18" x14ac:dyDescent="0.3">
      <c r="A2149" s="1" t="s">
        <v>6260</v>
      </c>
      <c r="B2149" s="1" t="s">
        <v>26791</v>
      </c>
      <c r="C2149" s="1" t="s">
        <v>16</v>
      </c>
      <c r="D2149" s="1" t="s">
        <v>114</v>
      </c>
      <c r="E2149" s="1" t="s">
        <v>69</v>
      </c>
      <c r="F2149" s="2">
        <v>44124</v>
      </c>
      <c r="G2149" s="1" t="s">
        <v>6261</v>
      </c>
      <c r="H2149" s="1" t="s">
        <v>6262</v>
      </c>
      <c r="I2149" s="1" t="s">
        <v>21</v>
      </c>
      <c r="J2149" s="3" t="s">
        <v>28825</v>
      </c>
      <c r="K2149">
        <v>416</v>
      </c>
      <c r="L2149" s="1" t="s">
        <v>42</v>
      </c>
      <c r="M2149" s="2">
        <v>44148</v>
      </c>
      <c r="N2149" s="1" t="s">
        <v>31</v>
      </c>
      <c r="O2149" s="1" t="s">
        <v>32</v>
      </c>
      <c r="P2149" s="1">
        <f>_3___Healthcare_Data_v1[[#This Row],[Discharge Date]]-_3___Healthcare_Data_v1[[#This Row],[Date of Admission]]</f>
        <v>24</v>
      </c>
      <c r="Q2149" s="1">
        <f>IFERROR(_3___Healthcare_Data_v1[[#This Row],[ Billing Amount ]]/_3___Healthcare_Data_v1[[#This Row],[Days in Hospital]],0)</f>
        <v>1396.0012941666666</v>
      </c>
      <c r="R2149" s="1" t="str">
        <f>IF(_3___Healthcare_Data_v1[[#This Row],[Age]]&gt;60,"Senior",IF(_3___Healthcare_Data_v1[[#This Row],[Age]]&gt;35,"Middle","Young"))</f>
        <v>Senior</v>
      </c>
    </row>
    <row r="2150" spans="1:18" x14ac:dyDescent="0.3">
      <c r="A2150" s="1" t="s">
        <v>6263</v>
      </c>
      <c r="B2150" s="1" t="s">
        <v>26636</v>
      </c>
      <c r="C2150" s="1" t="s">
        <v>26</v>
      </c>
      <c r="D2150" s="1" t="s">
        <v>34</v>
      </c>
      <c r="E2150" s="1" t="s">
        <v>26615</v>
      </c>
      <c r="F2150" s="2">
        <v>44859</v>
      </c>
      <c r="G2150" s="1" t="s">
        <v>6264</v>
      </c>
      <c r="H2150" s="1" t="s">
        <v>4419</v>
      </c>
      <c r="I2150" s="1" t="s">
        <v>21</v>
      </c>
      <c r="J2150" s="3" t="s">
        <v>28826</v>
      </c>
      <c r="K2150">
        <v>320</v>
      </c>
      <c r="L2150" s="1" t="s">
        <v>42</v>
      </c>
      <c r="M2150" s="2">
        <v>44885</v>
      </c>
      <c r="N2150" s="1" t="s">
        <v>31</v>
      </c>
      <c r="O2150" s="1" t="s">
        <v>44</v>
      </c>
      <c r="P2150" s="1">
        <f>_3___Healthcare_Data_v1[[#This Row],[Discharge Date]]-_3___Healthcare_Data_v1[[#This Row],[Date of Admission]]</f>
        <v>26</v>
      </c>
      <c r="Q2150" s="1">
        <f>IFERROR(_3___Healthcare_Data_v1[[#This Row],[ Billing Amount ]]/_3___Healthcare_Data_v1[[#This Row],[Days in Hospital]],0)</f>
        <v>1159.81259</v>
      </c>
      <c r="R2150" s="1" t="str">
        <f>IF(_3___Healthcare_Data_v1[[#This Row],[Age]]&gt;60,"Senior",IF(_3___Healthcare_Data_v1[[#This Row],[Age]]&gt;35,"Middle","Young"))</f>
        <v>Senior</v>
      </c>
    </row>
    <row r="2151" spans="1:18" x14ac:dyDescent="0.3">
      <c r="A2151" s="1" t="s">
        <v>6265</v>
      </c>
      <c r="B2151" s="1" t="s">
        <v>26628</v>
      </c>
      <c r="C2151" s="1" t="s">
        <v>16</v>
      </c>
      <c r="D2151" s="1" t="s">
        <v>89</v>
      </c>
      <c r="E2151" s="1" t="s">
        <v>28</v>
      </c>
      <c r="F2151" s="2">
        <v>44214</v>
      </c>
      <c r="G2151" s="1" t="s">
        <v>6266</v>
      </c>
      <c r="H2151" s="1" t="s">
        <v>6267</v>
      </c>
      <c r="I2151" s="1" t="s">
        <v>26607</v>
      </c>
      <c r="J2151" s="3" t="s">
        <v>28827</v>
      </c>
      <c r="K2151">
        <v>122</v>
      </c>
      <c r="L2151" s="1" t="s">
        <v>38</v>
      </c>
      <c r="M2151" s="2">
        <v>44230</v>
      </c>
      <c r="N2151" s="1" t="s">
        <v>23</v>
      </c>
      <c r="O2151" s="1" t="s">
        <v>24</v>
      </c>
      <c r="P2151" s="1">
        <f>_3___Healthcare_Data_v1[[#This Row],[Discharge Date]]-_3___Healthcare_Data_v1[[#This Row],[Date of Admission]]</f>
        <v>16</v>
      </c>
      <c r="Q2151" s="1">
        <f>IFERROR(_3___Healthcare_Data_v1[[#This Row],[ Billing Amount ]]/_3___Healthcare_Data_v1[[#This Row],[Days in Hospital]],0)</f>
        <v>264.34468600000002</v>
      </c>
      <c r="R2151" s="1" t="str">
        <f>IF(_3___Healthcare_Data_v1[[#This Row],[Age]]&gt;60,"Senior",IF(_3___Healthcare_Data_v1[[#This Row],[Age]]&gt;35,"Middle","Young"))</f>
        <v>Senior</v>
      </c>
    </row>
    <row r="2152" spans="1:18" x14ac:dyDescent="0.3">
      <c r="A2152" s="1" t="s">
        <v>6268</v>
      </c>
      <c r="B2152" s="1" t="s">
        <v>26614</v>
      </c>
      <c r="C2152" s="1" t="s">
        <v>16</v>
      </c>
      <c r="D2152" s="1" t="s">
        <v>229</v>
      </c>
      <c r="E2152" s="1" t="s">
        <v>18</v>
      </c>
      <c r="F2152" s="2">
        <v>43634</v>
      </c>
      <c r="G2152" s="1" t="s">
        <v>6269</v>
      </c>
      <c r="H2152" s="1" t="s">
        <v>6270</v>
      </c>
      <c r="I2152" s="1" t="s">
        <v>26607</v>
      </c>
      <c r="J2152" s="3" t="s">
        <v>28828</v>
      </c>
      <c r="K2152">
        <v>106</v>
      </c>
      <c r="L2152" s="1" t="s">
        <v>42</v>
      </c>
      <c r="M2152" s="2">
        <v>43661</v>
      </c>
      <c r="N2152" s="1" t="s">
        <v>48</v>
      </c>
      <c r="O2152" s="1" t="s">
        <v>32</v>
      </c>
      <c r="P2152" s="1">
        <f>_3___Healthcare_Data_v1[[#This Row],[Discharge Date]]-_3___Healthcare_Data_v1[[#This Row],[Date of Admission]]</f>
        <v>27</v>
      </c>
      <c r="Q2152" s="1">
        <f>IFERROR(_3___Healthcare_Data_v1[[#This Row],[ Billing Amount ]]/_3___Healthcare_Data_v1[[#This Row],[Days in Hospital]],0)</f>
        <v>649.18842037037041</v>
      </c>
      <c r="R2152" s="1" t="str">
        <f>IF(_3___Healthcare_Data_v1[[#This Row],[Age]]&gt;60,"Senior",IF(_3___Healthcare_Data_v1[[#This Row],[Age]]&gt;35,"Middle","Young"))</f>
        <v>Senior</v>
      </c>
    </row>
    <row r="2153" spans="1:18" x14ac:dyDescent="0.3">
      <c r="A2153" s="1" t="s">
        <v>6271</v>
      </c>
      <c r="B2153" s="1" t="s">
        <v>26612</v>
      </c>
      <c r="C2153" s="1" t="s">
        <v>16</v>
      </c>
      <c r="D2153" s="1" t="s">
        <v>27</v>
      </c>
      <c r="E2153" s="1" t="s">
        <v>26615</v>
      </c>
      <c r="F2153" s="2">
        <v>44576</v>
      </c>
      <c r="G2153" s="1" t="s">
        <v>6272</v>
      </c>
      <c r="H2153" s="1" t="s">
        <v>6273</v>
      </c>
      <c r="I2153" s="1" t="s">
        <v>21</v>
      </c>
      <c r="J2153" s="3" t="s">
        <v>28829</v>
      </c>
      <c r="K2153">
        <v>488</v>
      </c>
      <c r="L2153" s="1" t="s">
        <v>22</v>
      </c>
      <c r="M2153" s="2">
        <v>44594</v>
      </c>
      <c r="N2153" s="1" t="s">
        <v>84</v>
      </c>
      <c r="O2153" s="1" t="s">
        <v>24</v>
      </c>
      <c r="P2153" s="1">
        <f>_3___Healthcare_Data_v1[[#This Row],[Discharge Date]]-_3___Healthcare_Data_v1[[#This Row],[Date of Admission]]</f>
        <v>18</v>
      </c>
      <c r="Q2153" s="1">
        <f>IFERROR(_3___Healthcare_Data_v1[[#This Row],[ Billing Amount ]]/_3___Healthcare_Data_v1[[#This Row],[Days in Hospital]],0)</f>
        <v>712.2180933333334</v>
      </c>
      <c r="R2153" s="1" t="str">
        <f>IF(_3___Healthcare_Data_v1[[#This Row],[Age]]&gt;60,"Senior",IF(_3___Healthcare_Data_v1[[#This Row],[Age]]&gt;35,"Middle","Young"))</f>
        <v>Senior</v>
      </c>
    </row>
    <row r="2154" spans="1:18" x14ac:dyDescent="0.3">
      <c r="A2154" s="1" t="s">
        <v>6274</v>
      </c>
      <c r="B2154" s="1" t="s">
        <v>26755</v>
      </c>
      <c r="C2154" s="1" t="s">
        <v>16</v>
      </c>
      <c r="D2154" s="1" t="s">
        <v>114</v>
      </c>
      <c r="E2154" s="1" t="s">
        <v>18</v>
      </c>
      <c r="F2154" s="2">
        <v>45019</v>
      </c>
      <c r="G2154" s="1" t="s">
        <v>6275</v>
      </c>
      <c r="H2154" s="1" t="s">
        <v>6276</v>
      </c>
      <c r="I2154" s="1" t="s">
        <v>60</v>
      </c>
      <c r="J2154" s="3" t="s">
        <v>28830</v>
      </c>
      <c r="K2154">
        <v>260</v>
      </c>
      <c r="L2154" s="1" t="s">
        <v>42</v>
      </c>
      <c r="M2154" s="2">
        <v>45033</v>
      </c>
      <c r="N2154" s="1" t="s">
        <v>23</v>
      </c>
      <c r="O2154" s="1" t="s">
        <v>24</v>
      </c>
      <c r="P2154" s="1">
        <f>_3___Healthcare_Data_v1[[#This Row],[Discharge Date]]-_3___Healthcare_Data_v1[[#This Row],[Date of Admission]]</f>
        <v>14</v>
      </c>
      <c r="Q2154" s="1">
        <f>IFERROR(_3___Healthcare_Data_v1[[#This Row],[ Billing Amount ]]/_3___Healthcare_Data_v1[[#This Row],[Days in Hospital]],0)</f>
        <v>2450.1062042857143</v>
      </c>
      <c r="R2154" s="1" t="str">
        <f>IF(_3___Healthcare_Data_v1[[#This Row],[Age]]&gt;60,"Senior",IF(_3___Healthcare_Data_v1[[#This Row],[Age]]&gt;35,"Middle","Young"))</f>
        <v>Senior</v>
      </c>
    </row>
    <row r="2155" spans="1:18" x14ac:dyDescent="0.3">
      <c r="A2155" s="1" t="s">
        <v>6277</v>
      </c>
      <c r="B2155" s="1" t="s">
        <v>26653</v>
      </c>
      <c r="C2155" s="1" t="s">
        <v>26</v>
      </c>
      <c r="D2155" s="1" t="s">
        <v>62</v>
      </c>
      <c r="E2155" s="1" t="s">
        <v>28</v>
      </c>
      <c r="F2155" s="2">
        <v>44897</v>
      </c>
      <c r="G2155" s="1" t="s">
        <v>6278</v>
      </c>
      <c r="H2155" s="1" t="s">
        <v>6279</v>
      </c>
      <c r="I2155" s="1" t="s">
        <v>60</v>
      </c>
      <c r="J2155" s="3" t="s">
        <v>28831</v>
      </c>
      <c r="K2155">
        <v>244</v>
      </c>
      <c r="L2155" s="1" t="s">
        <v>42</v>
      </c>
      <c r="M2155" s="2">
        <v>44906</v>
      </c>
      <c r="N2155" s="1" t="s">
        <v>84</v>
      </c>
      <c r="O2155" s="1" t="s">
        <v>44</v>
      </c>
      <c r="P2155" s="1">
        <f>_3___Healthcare_Data_v1[[#This Row],[Discharge Date]]-_3___Healthcare_Data_v1[[#This Row],[Date of Admission]]</f>
        <v>9</v>
      </c>
      <c r="Q2155" s="1">
        <f>IFERROR(_3___Healthcare_Data_v1[[#This Row],[ Billing Amount ]]/_3___Healthcare_Data_v1[[#This Row],[Days in Hospital]],0)</f>
        <v>4698.6422144444441</v>
      </c>
      <c r="R2155" s="1" t="str">
        <f>IF(_3___Healthcare_Data_v1[[#This Row],[Age]]&gt;60,"Senior",IF(_3___Healthcare_Data_v1[[#This Row],[Age]]&gt;35,"Middle","Young"))</f>
        <v>Senior</v>
      </c>
    </row>
    <row r="2156" spans="1:18" x14ac:dyDescent="0.3">
      <c r="A2156" s="1" t="s">
        <v>6280</v>
      </c>
      <c r="B2156" s="1" t="s">
        <v>26664</v>
      </c>
      <c r="C2156" s="1" t="s">
        <v>16</v>
      </c>
      <c r="D2156" s="1" t="s">
        <v>34</v>
      </c>
      <c r="E2156" s="1" t="s">
        <v>18</v>
      </c>
      <c r="F2156" s="2">
        <v>43570</v>
      </c>
      <c r="G2156" s="1" t="s">
        <v>6281</v>
      </c>
      <c r="H2156" s="1" t="s">
        <v>6282</v>
      </c>
      <c r="I2156" s="1" t="s">
        <v>56</v>
      </c>
      <c r="J2156" s="3" t="s">
        <v>28832</v>
      </c>
      <c r="K2156">
        <v>325</v>
      </c>
      <c r="L2156" s="1" t="s">
        <v>22</v>
      </c>
      <c r="M2156" s="2">
        <v>43593</v>
      </c>
      <c r="N2156" s="1" t="s">
        <v>31</v>
      </c>
      <c r="O2156" s="1" t="s">
        <v>44</v>
      </c>
      <c r="P2156" s="1">
        <f>_3___Healthcare_Data_v1[[#This Row],[Discharge Date]]-_3___Healthcare_Data_v1[[#This Row],[Date of Admission]]</f>
        <v>23</v>
      </c>
      <c r="Q2156" s="1">
        <f>IFERROR(_3___Healthcare_Data_v1[[#This Row],[ Billing Amount ]]/_3___Healthcare_Data_v1[[#This Row],[Days in Hospital]],0)</f>
        <v>0</v>
      </c>
      <c r="R2156" s="1" t="str">
        <f>IF(_3___Healthcare_Data_v1[[#This Row],[Age]]&gt;60,"Senior",IF(_3___Healthcare_Data_v1[[#This Row],[Age]]&gt;35,"Middle","Young"))</f>
        <v>Senior</v>
      </c>
    </row>
    <row r="2157" spans="1:18" x14ac:dyDescent="0.3">
      <c r="A2157" s="1" t="s">
        <v>6283</v>
      </c>
      <c r="B2157" s="1" t="s">
        <v>26649</v>
      </c>
      <c r="C2157" s="1" t="s">
        <v>26</v>
      </c>
      <c r="D2157" s="1" t="s">
        <v>62</v>
      </c>
      <c r="E2157" s="1" t="s">
        <v>35</v>
      </c>
      <c r="F2157" s="2">
        <v>43860</v>
      </c>
      <c r="G2157" s="1" t="s">
        <v>6284</v>
      </c>
      <c r="H2157" s="1" t="s">
        <v>6285</v>
      </c>
      <c r="I2157" s="1" t="s">
        <v>21</v>
      </c>
      <c r="J2157" s="3" t="s">
        <v>28833</v>
      </c>
      <c r="K2157">
        <v>429</v>
      </c>
      <c r="L2157" s="1" t="s">
        <v>22</v>
      </c>
      <c r="M2157" s="2">
        <v>43862</v>
      </c>
      <c r="N2157" s="1" t="s">
        <v>43</v>
      </c>
      <c r="O2157" s="1" t="s">
        <v>32</v>
      </c>
      <c r="P2157" s="1">
        <f>_3___Healthcare_Data_v1[[#This Row],[Discharge Date]]-_3___Healthcare_Data_v1[[#This Row],[Date of Admission]]</f>
        <v>2</v>
      </c>
      <c r="Q2157" s="1">
        <f>IFERROR(_3___Healthcare_Data_v1[[#This Row],[ Billing Amount ]]/_3___Healthcare_Data_v1[[#This Row],[Days in Hospital]],0)</f>
        <v>11747.411445</v>
      </c>
      <c r="R2157" s="1" t="str">
        <f>IF(_3___Healthcare_Data_v1[[#This Row],[Age]]&gt;60,"Senior",IF(_3___Healthcare_Data_v1[[#This Row],[Age]]&gt;35,"Middle","Young"))</f>
        <v>Senior</v>
      </c>
    </row>
    <row r="2158" spans="1:18" x14ac:dyDescent="0.3">
      <c r="A2158" s="1" t="s">
        <v>6286</v>
      </c>
      <c r="B2158" s="1" t="s">
        <v>26967</v>
      </c>
      <c r="C2158" s="1" t="s">
        <v>16</v>
      </c>
      <c r="D2158" s="1" t="s">
        <v>89</v>
      </c>
      <c r="E2158" s="1" t="s">
        <v>28</v>
      </c>
      <c r="F2158" s="2">
        <v>44374</v>
      </c>
      <c r="G2158" s="1" t="s">
        <v>6287</v>
      </c>
      <c r="H2158" s="1" t="s">
        <v>6288</v>
      </c>
      <c r="I2158" s="1" t="s">
        <v>21</v>
      </c>
      <c r="J2158" s="3" t="s">
        <v>28834</v>
      </c>
      <c r="K2158">
        <v>434</v>
      </c>
      <c r="L2158" s="1" t="s">
        <v>38</v>
      </c>
      <c r="M2158" s="2">
        <v>44402</v>
      </c>
      <c r="N2158" s="1" t="s">
        <v>43</v>
      </c>
      <c r="O2158" s="1" t="s">
        <v>24</v>
      </c>
      <c r="P2158" s="1">
        <f>_3___Healthcare_Data_v1[[#This Row],[Discharge Date]]-_3___Healthcare_Data_v1[[#This Row],[Date of Admission]]</f>
        <v>28</v>
      </c>
      <c r="Q2158" s="1">
        <f>IFERROR(_3___Healthcare_Data_v1[[#This Row],[ Billing Amount ]]/_3___Healthcare_Data_v1[[#This Row],[Days in Hospital]],0)</f>
        <v>341.50285921428571</v>
      </c>
      <c r="R2158" s="1" t="str">
        <f>IF(_3___Healthcare_Data_v1[[#This Row],[Age]]&gt;60,"Senior",IF(_3___Healthcare_Data_v1[[#This Row],[Age]]&gt;35,"Middle","Young"))</f>
        <v>Senior</v>
      </c>
    </row>
    <row r="2159" spans="1:18" x14ac:dyDescent="0.3">
      <c r="A2159" s="1" t="s">
        <v>5349</v>
      </c>
      <c r="B2159" s="1" t="s">
        <v>26661</v>
      </c>
      <c r="C2159" s="1" t="s">
        <v>26</v>
      </c>
      <c r="D2159" s="1" t="s">
        <v>27</v>
      </c>
      <c r="E2159" s="1" t="s">
        <v>28</v>
      </c>
      <c r="F2159" s="2">
        <v>44292</v>
      </c>
      <c r="G2159" s="1" t="s">
        <v>6289</v>
      </c>
      <c r="H2159" s="1" t="s">
        <v>6290</v>
      </c>
      <c r="I2159" s="1" t="s">
        <v>26607</v>
      </c>
      <c r="J2159" s="3" t="s">
        <v>28835</v>
      </c>
      <c r="K2159">
        <v>364</v>
      </c>
      <c r="L2159" s="1" t="s">
        <v>42</v>
      </c>
      <c r="M2159" s="2">
        <v>44313</v>
      </c>
      <c r="N2159" s="1" t="s">
        <v>84</v>
      </c>
      <c r="O2159" s="1" t="s">
        <v>32</v>
      </c>
      <c r="P2159" s="1">
        <f>_3___Healthcare_Data_v1[[#This Row],[Discharge Date]]-_3___Healthcare_Data_v1[[#This Row],[Date of Admission]]</f>
        <v>21</v>
      </c>
      <c r="Q2159" s="1">
        <f>IFERROR(_3___Healthcare_Data_v1[[#This Row],[ Billing Amount ]]/_3___Healthcare_Data_v1[[#This Row],[Days in Hospital]],0)</f>
        <v>699.73308619047623</v>
      </c>
      <c r="R2159" s="1" t="str">
        <f>IF(_3___Healthcare_Data_v1[[#This Row],[Age]]&gt;60,"Senior",IF(_3___Healthcare_Data_v1[[#This Row],[Age]]&gt;35,"Middle","Young"))</f>
        <v>Senior</v>
      </c>
    </row>
    <row r="2160" spans="1:18" x14ac:dyDescent="0.3">
      <c r="A2160" s="1" t="s">
        <v>6291</v>
      </c>
      <c r="B2160" s="1" t="s">
        <v>26630</v>
      </c>
      <c r="C2160" s="1" t="s">
        <v>26</v>
      </c>
      <c r="D2160" s="1" t="s">
        <v>89</v>
      </c>
      <c r="E2160" s="1" t="s">
        <v>35</v>
      </c>
      <c r="F2160" s="2">
        <v>43533</v>
      </c>
      <c r="G2160" s="1" t="s">
        <v>6292</v>
      </c>
      <c r="H2160" s="1" t="s">
        <v>6293</v>
      </c>
      <c r="I2160" s="1" t="s">
        <v>26607</v>
      </c>
      <c r="J2160" s="3" t="s">
        <v>28836</v>
      </c>
      <c r="K2160">
        <v>286</v>
      </c>
      <c r="L2160" s="1" t="s">
        <v>42</v>
      </c>
      <c r="M2160" s="2">
        <v>43535</v>
      </c>
      <c r="N2160" s="1" t="s">
        <v>48</v>
      </c>
      <c r="O2160" s="1" t="s">
        <v>44</v>
      </c>
      <c r="P2160" s="1">
        <f>_3___Healthcare_Data_v1[[#This Row],[Discharge Date]]-_3___Healthcare_Data_v1[[#This Row],[Date of Admission]]</f>
        <v>2</v>
      </c>
      <c r="Q2160" s="1">
        <f>IFERROR(_3___Healthcare_Data_v1[[#This Row],[ Billing Amount ]]/_3___Healthcare_Data_v1[[#This Row],[Days in Hospital]],0)</f>
        <v>2483.8580550000001</v>
      </c>
      <c r="R2160" s="1" t="str">
        <f>IF(_3___Healthcare_Data_v1[[#This Row],[Age]]&gt;60,"Senior",IF(_3___Healthcare_Data_v1[[#This Row],[Age]]&gt;35,"Middle","Young"))</f>
        <v>Senior</v>
      </c>
    </row>
    <row r="2161" spans="1:18" x14ac:dyDescent="0.3">
      <c r="A2161" s="1" t="s">
        <v>6294</v>
      </c>
      <c r="B2161" s="1" t="s">
        <v>26655</v>
      </c>
      <c r="C2161" s="1" t="s">
        <v>26</v>
      </c>
      <c r="D2161" s="1" t="s">
        <v>114</v>
      </c>
      <c r="E2161" s="1" t="s">
        <v>26615</v>
      </c>
      <c r="F2161" s="2">
        <v>44058</v>
      </c>
      <c r="G2161" s="1" t="s">
        <v>6295</v>
      </c>
      <c r="H2161" s="1" t="s">
        <v>6296</v>
      </c>
      <c r="I2161" s="1" t="s">
        <v>26607</v>
      </c>
      <c r="J2161" s="3" t="s">
        <v>28837</v>
      </c>
      <c r="K2161">
        <v>454</v>
      </c>
      <c r="L2161" s="1" t="s">
        <v>38</v>
      </c>
      <c r="M2161" s="2">
        <v>44074</v>
      </c>
      <c r="N2161" s="1" t="s">
        <v>84</v>
      </c>
      <c r="O2161" s="1" t="s">
        <v>32</v>
      </c>
      <c r="P2161" s="1">
        <f>_3___Healthcare_Data_v1[[#This Row],[Discharge Date]]-_3___Healthcare_Data_v1[[#This Row],[Date of Admission]]</f>
        <v>16</v>
      </c>
      <c r="Q2161" s="1">
        <f>IFERROR(_3___Healthcare_Data_v1[[#This Row],[ Billing Amount ]]/_3___Healthcare_Data_v1[[#This Row],[Days in Hospital]],0)</f>
        <v>401.72229787499998</v>
      </c>
      <c r="R2161" s="1" t="str">
        <f>IF(_3___Healthcare_Data_v1[[#This Row],[Age]]&gt;60,"Senior",IF(_3___Healthcare_Data_v1[[#This Row],[Age]]&gt;35,"Middle","Young"))</f>
        <v>Senior</v>
      </c>
    </row>
    <row r="2162" spans="1:18" x14ac:dyDescent="0.3">
      <c r="A2162" s="1" t="s">
        <v>6297</v>
      </c>
      <c r="B2162" s="1" t="s">
        <v>26638</v>
      </c>
      <c r="C2162" s="1" t="s">
        <v>16</v>
      </c>
      <c r="D2162" s="1" t="s">
        <v>229</v>
      </c>
      <c r="E2162" s="1" t="s">
        <v>26615</v>
      </c>
      <c r="F2162" s="2">
        <v>44898</v>
      </c>
      <c r="G2162" s="1" t="s">
        <v>6298</v>
      </c>
      <c r="H2162" s="1" t="s">
        <v>6299</v>
      </c>
      <c r="I2162" s="1" t="s">
        <v>56</v>
      </c>
      <c r="J2162" s="3" t="s">
        <v>28838</v>
      </c>
      <c r="K2162">
        <v>125</v>
      </c>
      <c r="L2162" s="1" t="s">
        <v>22</v>
      </c>
      <c r="M2162" s="2">
        <v>44916</v>
      </c>
      <c r="N2162" s="1" t="s">
        <v>43</v>
      </c>
      <c r="O2162" s="1" t="s">
        <v>44</v>
      </c>
      <c r="P2162" s="1">
        <f>_3___Healthcare_Data_v1[[#This Row],[Discharge Date]]-_3___Healthcare_Data_v1[[#This Row],[Date of Admission]]</f>
        <v>18</v>
      </c>
      <c r="Q2162" s="1">
        <f>IFERROR(_3___Healthcare_Data_v1[[#This Row],[ Billing Amount ]]/_3___Healthcare_Data_v1[[#This Row],[Days in Hospital]],0)</f>
        <v>1302.0394544444443</v>
      </c>
      <c r="R2162" s="1" t="str">
        <f>IF(_3___Healthcare_Data_v1[[#This Row],[Age]]&gt;60,"Senior",IF(_3___Healthcare_Data_v1[[#This Row],[Age]]&gt;35,"Middle","Young"))</f>
        <v>Senior</v>
      </c>
    </row>
    <row r="2163" spans="1:18" x14ac:dyDescent="0.3">
      <c r="A2163" s="1" t="s">
        <v>6300</v>
      </c>
      <c r="B2163" s="1" t="s">
        <v>26700</v>
      </c>
      <c r="C2163" s="1" t="s">
        <v>26</v>
      </c>
      <c r="D2163" s="1" t="s">
        <v>229</v>
      </c>
      <c r="E2163" s="1" t="s">
        <v>69</v>
      </c>
      <c r="F2163" s="2">
        <v>43949</v>
      </c>
      <c r="G2163" s="1" t="s">
        <v>6301</v>
      </c>
      <c r="H2163" s="1" t="s">
        <v>6302</v>
      </c>
      <c r="I2163" s="1" t="s">
        <v>60</v>
      </c>
      <c r="J2163" s="3" t="s">
        <v>28839</v>
      </c>
      <c r="K2163">
        <v>301</v>
      </c>
      <c r="L2163" s="1" t="s">
        <v>42</v>
      </c>
      <c r="M2163" s="2">
        <v>43956</v>
      </c>
      <c r="N2163" s="1" t="s">
        <v>48</v>
      </c>
      <c r="O2163" s="1" t="s">
        <v>24</v>
      </c>
      <c r="P2163" s="1">
        <f>_3___Healthcare_Data_v1[[#This Row],[Discharge Date]]-_3___Healthcare_Data_v1[[#This Row],[Date of Admission]]</f>
        <v>7</v>
      </c>
      <c r="Q2163" s="1">
        <f>IFERROR(_3___Healthcare_Data_v1[[#This Row],[ Billing Amount ]]/_3___Healthcare_Data_v1[[#This Row],[Days in Hospital]],0)</f>
        <v>7743.3893600000001</v>
      </c>
      <c r="R2163" s="1" t="str">
        <f>IF(_3___Healthcare_Data_v1[[#This Row],[Age]]&gt;60,"Senior",IF(_3___Healthcare_Data_v1[[#This Row],[Age]]&gt;35,"Middle","Young"))</f>
        <v>Senior</v>
      </c>
    </row>
    <row r="2164" spans="1:18" x14ac:dyDescent="0.3">
      <c r="A2164" s="1" t="s">
        <v>6303</v>
      </c>
      <c r="B2164" s="1" t="s">
        <v>26653</v>
      </c>
      <c r="C2164" s="1" t="s">
        <v>16</v>
      </c>
      <c r="D2164" s="1" t="s">
        <v>27</v>
      </c>
      <c r="E2164" s="1" t="s">
        <v>26615</v>
      </c>
      <c r="F2164" s="2">
        <v>44494</v>
      </c>
      <c r="G2164" s="1" t="s">
        <v>6304</v>
      </c>
      <c r="H2164" s="1" t="s">
        <v>6305</v>
      </c>
      <c r="I2164" s="1" t="s">
        <v>21</v>
      </c>
      <c r="J2164" s="3" t="s">
        <v>28840</v>
      </c>
      <c r="K2164">
        <v>217</v>
      </c>
      <c r="L2164" s="1" t="s">
        <v>42</v>
      </c>
      <c r="M2164" s="2">
        <v>44513</v>
      </c>
      <c r="N2164" s="1" t="s">
        <v>48</v>
      </c>
      <c r="O2164" s="1" t="s">
        <v>32</v>
      </c>
      <c r="P2164" s="1">
        <f>_3___Healthcare_Data_v1[[#This Row],[Discharge Date]]-_3___Healthcare_Data_v1[[#This Row],[Date of Admission]]</f>
        <v>19</v>
      </c>
      <c r="Q2164" s="1">
        <f>IFERROR(_3___Healthcare_Data_v1[[#This Row],[ Billing Amount ]]/_3___Healthcare_Data_v1[[#This Row],[Days in Hospital]],0)</f>
        <v>1750.1250299999999</v>
      </c>
      <c r="R2164" s="1" t="str">
        <f>IF(_3___Healthcare_Data_v1[[#This Row],[Age]]&gt;60,"Senior",IF(_3___Healthcare_Data_v1[[#This Row],[Age]]&gt;35,"Middle","Young"))</f>
        <v>Senior</v>
      </c>
    </row>
    <row r="2165" spans="1:18" x14ac:dyDescent="0.3">
      <c r="A2165" s="1" t="s">
        <v>6306</v>
      </c>
      <c r="B2165" s="1" t="s">
        <v>26723</v>
      </c>
      <c r="C2165" s="1" t="s">
        <v>26</v>
      </c>
      <c r="D2165" s="1" t="s">
        <v>229</v>
      </c>
      <c r="E2165" s="1" t="s">
        <v>69</v>
      </c>
      <c r="F2165" s="2">
        <v>43661</v>
      </c>
      <c r="G2165" s="1" t="s">
        <v>6307</v>
      </c>
      <c r="H2165" s="1" t="s">
        <v>6308</v>
      </c>
      <c r="I2165" s="1" t="s">
        <v>52</v>
      </c>
      <c r="J2165" s="3" t="s">
        <v>28841</v>
      </c>
      <c r="K2165">
        <v>152</v>
      </c>
      <c r="L2165" s="1" t="s">
        <v>42</v>
      </c>
      <c r="M2165" s="2">
        <v>43681</v>
      </c>
      <c r="N2165" s="1" t="s">
        <v>84</v>
      </c>
      <c r="O2165" s="1" t="s">
        <v>44</v>
      </c>
      <c r="P2165" s="1">
        <f>_3___Healthcare_Data_v1[[#This Row],[Discharge Date]]-_3___Healthcare_Data_v1[[#This Row],[Date of Admission]]</f>
        <v>20</v>
      </c>
      <c r="Q2165" s="1">
        <f>IFERROR(_3___Healthcare_Data_v1[[#This Row],[ Billing Amount ]]/_3___Healthcare_Data_v1[[#This Row],[Days in Hospital]],0)</f>
        <v>1657.6019960000001</v>
      </c>
      <c r="R2165" s="1" t="str">
        <f>IF(_3___Healthcare_Data_v1[[#This Row],[Age]]&gt;60,"Senior",IF(_3___Healthcare_Data_v1[[#This Row],[Age]]&gt;35,"Middle","Young"))</f>
        <v>Senior</v>
      </c>
    </row>
    <row r="2166" spans="1:18" x14ac:dyDescent="0.3">
      <c r="A2166" s="1" t="s">
        <v>6309</v>
      </c>
      <c r="B2166" s="1" t="s">
        <v>26622</v>
      </c>
      <c r="C2166" s="1" t="s">
        <v>16</v>
      </c>
      <c r="D2166" s="1" t="s">
        <v>89</v>
      </c>
      <c r="E2166" s="1" t="s">
        <v>28</v>
      </c>
      <c r="F2166" s="2">
        <v>44882</v>
      </c>
      <c r="G2166" s="1" t="s">
        <v>2994</v>
      </c>
      <c r="H2166" s="1" t="s">
        <v>6310</v>
      </c>
      <c r="I2166" s="1" t="s">
        <v>26607</v>
      </c>
      <c r="J2166" s="3" t="s">
        <v>28842</v>
      </c>
      <c r="K2166">
        <v>426</v>
      </c>
      <c r="L2166" s="1" t="s">
        <v>38</v>
      </c>
      <c r="M2166" s="2">
        <v>44897</v>
      </c>
      <c r="N2166" s="1" t="s">
        <v>43</v>
      </c>
      <c r="O2166" s="1" t="s">
        <v>24</v>
      </c>
      <c r="P2166" s="1">
        <f>_3___Healthcare_Data_v1[[#This Row],[Discharge Date]]-_3___Healthcare_Data_v1[[#This Row],[Date of Admission]]</f>
        <v>15</v>
      </c>
      <c r="Q2166" s="1">
        <f>IFERROR(_3___Healthcare_Data_v1[[#This Row],[ Billing Amount ]]/_3___Healthcare_Data_v1[[#This Row],[Days in Hospital]],0)</f>
        <v>1803.1100906666666</v>
      </c>
      <c r="R2166" s="1" t="str">
        <f>IF(_3___Healthcare_Data_v1[[#This Row],[Age]]&gt;60,"Senior",IF(_3___Healthcare_Data_v1[[#This Row],[Age]]&gt;35,"Middle","Young"))</f>
        <v>Senior</v>
      </c>
    </row>
    <row r="2167" spans="1:18" x14ac:dyDescent="0.3">
      <c r="A2167" s="1" t="s">
        <v>6311</v>
      </c>
      <c r="B2167" s="1" t="s">
        <v>26710</v>
      </c>
      <c r="C2167" s="1" t="s">
        <v>16</v>
      </c>
      <c r="D2167" s="1" t="s">
        <v>229</v>
      </c>
      <c r="E2167" s="1" t="s">
        <v>69</v>
      </c>
      <c r="F2167" s="2">
        <v>44256</v>
      </c>
      <c r="G2167" s="1" t="s">
        <v>6312</v>
      </c>
      <c r="H2167" s="1" t="s">
        <v>2606</v>
      </c>
      <c r="I2167" s="1" t="s">
        <v>60</v>
      </c>
      <c r="J2167" s="3" t="s">
        <v>28843</v>
      </c>
      <c r="K2167">
        <v>470</v>
      </c>
      <c r="L2167" s="1" t="s">
        <v>22</v>
      </c>
      <c r="M2167" s="2">
        <v>44258</v>
      </c>
      <c r="N2167" s="1" t="s">
        <v>84</v>
      </c>
      <c r="O2167" s="1" t="s">
        <v>32</v>
      </c>
      <c r="P2167" s="1">
        <f>_3___Healthcare_Data_v1[[#This Row],[Discharge Date]]-_3___Healthcare_Data_v1[[#This Row],[Date of Admission]]</f>
        <v>2</v>
      </c>
      <c r="Q2167" s="1">
        <f>IFERROR(_3___Healthcare_Data_v1[[#This Row],[ Billing Amount ]]/_3___Healthcare_Data_v1[[#This Row],[Days in Hospital]],0)</f>
        <v>38595.697399999997</v>
      </c>
      <c r="R2167" s="1" t="str">
        <f>IF(_3___Healthcare_Data_v1[[#This Row],[Age]]&gt;60,"Senior",IF(_3___Healthcare_Data_v1[[#This Row],[Age]]&gt;35,"Middle","Young"))</f>
        <v>Senior</v>
      </c>
    </row>
    <row r="2168" spans="1:18" x14ac:dyDescent="0.3">
      <c r="A2168" s="1" t="s">
        <v>6313</v>
      </c>
      <c r="B2168" s="1" t="s">
        <v>26624</v>
      </c>
      <c r="C2168" s="1" t="s">
        <v>16</v>
      </c>
      <c r="D2168" s="1" t="s">
        <v>17</v>
      </c>
      <c r="E2168" s="1" t="s">
        <v>26615</v>
      </c>
      <c r="F2168" s="2">
        <v>44060</v>
      </c>
      <c r="G2168" s="1" t="s">
        <v>6314</v>
      </c>
      <c r="H2168" s="1" t="s">
        <v>6315</v>
      </c>
      <c r="I2168" s="1" t="s">
        <v>56</v>
      </c>
      <c r="J2168" s="3" t="s">
        <v>28844</v>
      </c>
      <c r="K2168">
        <v>328</v>
      </c>
      <c r="L2168" s="1" t="s">
        <v>22</v>
      </c>
      <c r="M2168" s="2">
        <v>44065</v>
      </c>
      <c r="N2168" s="1" t="s">
        <v>43</v>
      </c>
      <c r="O2168" s="1" t="s">
        <v>44</v>
      </c>
      <c r="P2168" s="1">
        <f>_3___Healthcare_Data_v1[[#This Row],[Discharge Date]]-_3___Healthcare_Data_v1[[#This Row],[Date of Admission]]</f>
        <v>5</v>
      </c>
      <c r="Q2168" s="1">
        <f>IFERROR(_3___Healthcare_Data_v1[[#This Row],[ Billing Amount ]]/_3___Healthcare_Data_v1[[#This Row],[Days in Hospital]],0)</f>
        <v>1552.2238034</v>
      </c>
      <c r="R2168" s="1" t="str">
        <f>IF(_3___Healthcare_Data_v1[[#This Row],[Age]]&gt;60,"Senior",IF(_3___Healthcare_Data_v1[[#This Row],[Age]]&gt;35,"Middle","Young"))</f>
        <v>Senior</v>
      </c>
    </row>
    <row r="2169" spans="1:18" x14ac:dyDescent="0.3">
      <c r="A2169" s="1" t="s">
        <v>6316</v>
      </c>
      <c r="B2169" s="1" t="s">
        <v>26700</v>
      </c>
      <c r="C2169" s="1" t="s">
        <v>26</v>
      </c>
      <c r="D2169" s="1" t="s">
        <v>27</v>
      </c>
      <c r="E2169" s="1" t="s">
        <v>26620</v>
      </c>
      <c r="F2169" s="2">
        <v>43982</v>
      </c>
      <c r="G2169" s="1" t="s">
        <v>6317</v>
      </c>
      <c r="H2169" s="1" t="s">
        <v>6318</v>
      </c>
      <c r="I2169" s="1" t="s">
        <v>60</v>
      </c>
      <c r="J2169" s="3" t="s">
        <v>28845</v>
      </c>
      <c r="K2169">
        <v>481</v>
      </c>
      <c r="L2169" s="1" t="s">
        <v>38</v>
      </c>
      <c r="M2169" s="2">
        <v>43993</v>
      </c>
      <c r="N2169" s="1" t="s">
        <v>43</v>
      </c>
      <c r="O2169" s="1" t="s">
        <v>44</v>
      </c>
      <c r="P2169" s="1">
        <f>_3___Healthcare_Data_v1[[#This Row],[Discharge Date]]-_3___Healthcare_Data_v1[[#This Row],[Date of Admission]]</f>
        <v>11</v>
      </c>
      <c r="Q2169" s="1">
        <f>IFERROR(_3___Healthcare_Data_v1[[#This Row],[ Billing Amount ]]/_3___Healthcare_Data_v1[[#This Row],[Days in Hospital]],0)</f>
        <v>1038.4420327272726</v>
      </c>
      <c r="R2169" s="1" t="str">
        <f>IF(_3___Healthcare_Data_v1[[#This Row],[Age]]&gt;60,"Senior",IF(_3___Healthcare_Data_v1[[#This Row],[Age]]&gt;35,"Middle","Young"))</f>
        <v>Senior</v>
      </c>
    </row>
    <row r="2170" spans="1:18" x14ac:dyDescent="0.3">
      <c r="A2170" s="1" t="s">
        <v>6319</v>
      </c>
      <c r="B2170" s="1" t="s">
        <v>26679</v>
      </c>
      <c r="C2170" s="1" t="s">
        <v>26</v>
      </c>
      <c r="D2170" s="1" t="s">
        <v>89</v>
      </c>
      <c r="E2170" s="1" t="s">
        <v>35</v>
      </c>
      <c r="F2170" s="2">
        <v>45175</v>
      </c>
      <c r="G2170" s="1" t="s">
        <v>6066</v>
      </c>
      <c r="H2170" s="1" t="s">
        <v>6320</v>
      </c>
      <c r="I2170" s="1" t="s">
        <v>26607</v>
      </c>
      <c r="J2170" s="3" t="s">
        <v>28846</v>
      </c>
      <c r="K2170">
        <v>287</v>
      </c>
      <c r="L2170" s="1" t="s">
        <v>42</v>
      </c>
      <c r="M2170" s="2">
        <v>45179</v>
      </c>
      <c r="N2170" s="1" t="s">
        <v>31</v>
      </c>
      <c r="O2170" s="1" t="s">
        <v>24</v>
      </c>
      <c r="P2170" s="1">
        <f>_3___Healthcare_Data_v1[[#This Row],[Discharge Date]]-_3___Healthcare_Data_v1[[#This Row],[Date of Admission]]</f>
        <v>4</v>
      </c>
      <c r="Q2170" s="1">
        <f>IFERROR(_3___Healthcare_Data_v1[[#This Row],[ Billing Amount ]]/_3___Healthcare_Data_v1[[#This Row],[Days in Hospital]],0)</f>
        <v>3887.8004299999998</v>
      </c>
      <c r="R2170" s="1" t="str">
        <f>IF(_3___Healthcare_Data_v1[[#This Row],[Age]]&gt;60,"Senior",IF(_3___Healthcare_Data_v1[[#This Row],[Age]]&gt;35,"Middle","Young"))</f>
        <v>Senior</v>
      </c>
    </row>
    <row r="2171" spans="1:18" x14ac:dyDescent="0.3">
      <c r="A2171" s="1" t="s">
        <v>6321</v>
      </c>
      <c r="B2171" s="1" t="s">
        <v>26685</v>
      </c>
      <c r="C2171" s="1" t="s">
        <v>26</v>
      </c>
      <c r="D2171" s="1" t="s">
        <v>229</v>
      </c>
      <c r="E2171" s="1" t="s">
        <v>26620</v>
      </c>
      <c r="F2171" s="2">
        <v>43981</v>
      </c>
      <c r="G2171" s="1" t="s">
        <v>6322</v>
      </c>
      <c r="H2171" s="1" t="s">
        <v>6323</v>
      </c>
      <c r="I2171" s="1" t="s">
        <v>21</v>
      </c>
      <c r="J2171" s="3" t="s">
        <v>28847</v>
      </c>
      <c r="K2171">
        <v>398</v>
      </c>
      <c r="L2171" s="1" t="s">
        <v>42</v>
      </c>
      <c r="M2171" s="2">
        <v>43987</v>
      </c>
      <c r="N2171" s="1" t="s">
        <v>31</v>
      </c>
      <c r="O2171" s="1" t="s">
        <v>32</v>
      </c>
      <c r="P2171" s="1">
        <f>_3___Healthcare_Data_v1[[#This Row],[Discharge Date]]-_3___Healthcare_Data_v1[[#This Row],[Date of Admission]]</f>
        <v>6</v>
      </c>
      <c r="Q2171" s="1">
        <f>IFERROR(_3___Healthcare_Data_v1[[#This Row],[ Billing Amount ]]/_3___Healthcare_Data_v1[[#This Row],[Days in Hospital]],0)</f>
        <v>3090.6802166666671</v>
      </c>
      <c r="R2171" s="1" t="str">
        <f>IF(_3___Healthcare_Data_v1[[#This Row],[Age]]&gt;60,"Senior",IF(_3___Healthcare_Data_v1[[#This Row],[Age]]&gt;35,"Middle","Young"))</f>
        <v>Senior</v>
      </c>
    </row>
    <row r="2172" spans="1:18" x14ac:dyDescent="0.3">
      <c r="A2172" s="1" t="s">
        <v>6324</v>
      </c>
      <c r="B2172" s="1" t="s">
        <v>26750</v>
      </c>
      <c r="C2172" s="1" t="s">
        <v>26</v>
      </c>
      <c r="D2172" s="1" t="s">
        <v>114</v>
      </c>
      <c r="E2172" s="1" t="s">
        <v>26620</v>
      </c>
      <c r="F2172" s="2">
        <v>43676</v>
      </c>
      <c r="G2172" s="1" t="s">
        <v>6325</v>
      </c>
      <c r="H2172" s="1" t="s">
        <v>6326</v>
      </c>
      <c r="I2172" s="1" t="s">
        <v>60</v>
      </c>
      <c r="J2172" s="3" t="s">
        <v>28848</v>
      </c>
      <c r="K2172">
        <v>130</v>
      </c>
      <c r="L2172" s="1" t="s">
        <v>42</v>
      </c>
      <c r="M2172" s="2">
        <v>43694</v>
      </c>
      <c r="N2172" s="1" t="s">
        <v>31</v>
      </c>
      <c r="O2172" s="1" t="s">
        <v>32</v>
      </c>
      <c r="P2172" s="1">
        <f>_3___Healthcare_Data_v1[[#This Row],[Discharge Date]]-_3___Healthcare_Data_v1[[#This Row],[Date of Admission]]</f>
        <v>18</v>
      </c>
      <c r="Q2172" s="1">
        <f>IFERROR(_3___Healthcare_Data_v1[[#This Row],[ Billing Amount ]]/_3___Healthcare_Data_v1[[#This Row],[Days in Hospital]],0)</f>
        <v>1757.4604238888887</v>
      </c>
      <c r="R2172" s="1" t="str">
        <f>IF(_3___Healthcare_Data_v1[[#This Row],[Age]]&gt;60,"Senior",IF(_3___Healthcare_Data_v1[[#This Row],[Age]]&gt;35,"Middle","Young"))</f>
        <v>Senior</v>
      </c>
    </row>
    <row r="2173" spans="1:18" x14ac:dyDescent="0.3">
      <c r="A2173" s="1" t="s">
        <v>6327</v>
      </c>
      <c r="B2173" s="1" t="s">
        <v>26745</v>
      </c>
      <c r="C2173" s="1" t="s">
        <v>26</v>
      </c>
      <c r="D2173" s="1" t="s">
        <v>49</v>
      </c>
      <c r="E2173" s="1" t="s">
        <v>18</v>
      </c>
      <c r="F2173" s="2">
        <v>44981</v>
      </c>
      <c r="G2173" s="1" t="s">
        <v>6328</v>
      </c>
      <c r="H2173" s="1" t="s">
        <v>6329</v>
      </c>
      <c r="I2173" s="1" t="s">
        <v>26607</v>
      </c>
      <c r="J2173" s="3" t="s">
        <v>28849</v>
      </c>
      <c r="K2173">
        <v>451</v>
      </c>
      <c r="L2173" s="1" t="s">
        <v>38</v>
      </c>
      <c r="M2173" s="2">
        <v>45005</v>
      </c>
      <c r="N2173" s="1" t="s">
        <v>23</v>
      </c>
      <c r="O2173" s="1" t="s">
        <v>24</v>
      </c>
      <c r="P2173" s="1">
        <f>_3___Healthcare_Data_v1[[#This Row],[Discharge Date]]-_3___Healthcare_Data_v1[[#This Row],[Date of Admission]]</f>
        <v>24</v>
      </c>
      <c r="Q2173" s="1">
        <f>IFERROR(_3___Healthcare_Data_v1[[#This Row],[ Billing Amount ]]/_3___Healthcare_Data_v1[[#This Row],[Days in Hospital]],0)</f>
        <v>301.32036254166667</v>
      </c>
      <c r="R2173" s="1" t="str">
        <f>IF(_3___Healthcare_Data_v1[[#This Row],[Age]]&gt;60,"Senior",IF(_3___Healthcare_Data_v1[[#This Row],[Age]]&gt;35,"Middle","Young"))</f>
        <v>Senior</v>
      </c>
    </row>
    <row r="2174" spans="1:18" x14ac:dyDescent="0.3">
      <c r="A2174" s="1" t="s">
        <v>6330</v>
      </c>
      <c r="B2174" s="1" t="s">
        <v>26695</v>
      </c>
      <c r="C2174" s="1" t="s">
        <v>16</v>
      </c>
      <c r="D2174" s="1" t="s">
        <v>49</v>
      </c>
      <c r="E2174" s="1" t="s">
        <v>35</v>
      </c>
      <c r="F2174" s="2">
        <v>44164</v>
      </c>
      <c r="G2174" s="1" t="s">
        <v>5127</v>
      </c>
      <c r="H2174" s="1" t="s">
        <v>6331</v>
      </c>
      <c r="I2174" s="1" t="s">
        <v>60</v>
      </c>
      <c r="J2174" s="3" t="s">
        <v>28850</v>
      </c>
      <c r="K2174">
        <v>375</v>
      </c>
      <c r="L2174" s="1" t="s">
        <v>22</v>
      </c>
      <c r="M2174" s="2">
        <v>44168</v>
      </c>
      <c r="N2174" s="1" t="s">
        <v>48</v>
      </c>
      <c r="O2174" s="1" t="s">
        <v>44</v>
      </c>
      <c r="P2174" s="1">
        <f>_3___Healthcare_Data_v1[[#This Row],[Discharge Date]]-_3___Healthcare_Data_v1[[#This Row],[Date of Admission]]</f>
        <v>4</v>
      </c>
      <c r="Q2174" s="1">
        <f>IFERROR(_3___Healthcare_Data_v1[[#This Row],[ Billing Amount ]]/_3___Healthcare_Data_v1[[#This Row],[Days in Hospital]],0)</f>
        <v>4642.4967274999999</v>
      </c>
      <c r="R2174" s="1" t="str">
        <f>IF(_3___Healthcare_Data_v1[[#This Row],[Age]]&gt;60,"Senior",IF(_3___Healthcare_Data_v1[[#This Row],[Age]]&gt;35,"Middle","Young"))</f>
        <v>Senior</v>
      </c>
    </row>
    <row r="2175" spans="1:18" x14ac:dyDescent="0.3">
      <c r="A2175" s="1" t="s">
        <v>6332</v>
      </c>
      <c r="B2175" s="1" t="s">
        <v>26664</v>
      </c>
      <c r="C2175" s="1" t="s">
        <v>26</v>
      </c>
      <c r="D2175" s="1" t="s">
        <v>17</v>
      </c>
      <c r="E2175" s="1" t="s">
        <v>26620</v>
      </c>
      <c r="F2175" s="2">
        <v>44463</v>
      </c>
      <c r="G2175" s="1" t="s">
        <v>6333</v>
      </c>
      <c r="H2175" s="1" t="s">
        <v>6334</v>
      </c>
      <c r="I2175" s="1" t="s">
        <v>26607</v>
      </c>
      <c r="J2175" s="3" t="s">
        <v>28851</v>
      </c>
      <c r="K2175">
        <v>387</v>
      </c>
      <c r="L2175" s="1" t="s">
        <v>38</v>
      </c>
      <c r="M2175" s="2">
        <v>44484</v>
      </c>
      <c r="N2175" s="1" t="s">
        <v>48</v>
      </c>
      <c r="O2175" s="1" t="s">
        <v>44</v>
      </c>
      <c r="P2175" s="1">
        <f>_3___Healthcare_Data_v1[[#This Row],[Discharge Date]]-_3___Healthcare_Data_v1[[#This Row],[Date of Admission]]</f>
        <v>21</v>
      </c>
      <c r="Q2175" s="1">
        <f>IFERROR(_3___Healthcare_Data_v1[[#This Row],[ Billing Amount ]]/_3___Healthcare_Data_v1[[#This Row],[Days in Hospital]],0)</f>
        <v>310.94750947619048</v>
      </c>
      <c r="R2175" s="1" t="str">
        <f>IF(_3___Healthcare_Data_v1[[#This Row],[Age]]&gt;60,"Senior",IF(_3___Healthcare_Data_v1[[#This Row],[Age]]&gt;35,"Middle","Young"))</f>
        <v>Senior</v>
      </c>
    </row>
    <row r="2176" spans="1:18" x14ac:dyDescent="0.3">
      <c r="A2176" s="1" t="s">
        <v>6335</v>
      </c>
      <c r="B2176" s="1" t="s">
        <v>26779</v>
      </c>
      <c r="C2176" s="1" t="s">
        <v>26</v>
      </c>
      <c r="D2176" s="1" t="s">
        <v>229</v>
      </c>
      <c r="E2176" s="1" t="s">
        <v>69</v>
      </c>
      <c r="F2176" s="2">
        <v>44882</v>
      </c>
      <c r="G2176" s="1" t="s">
        <v>6336</v>
      </c>
      <c r="H2176" s="1" t="s">
        <v>6337</v>
      </c>
      <c r="I2176" s="1" t="s">
        <v>26607</v>
      </c>
      <c r="J2176" s="3" t="s">
        <v>28852</v>
      </c>
      <c r="K2176">
        <v>449</v>
      </c>
      <c r="L2176" s="1" t="s">
        <v>42</v>
      </c>
      <c r="M2176" s="2">
        <v>44907</v>
      </c>
      <c r="N2176" s="1" t="s">
        <v>84</v>
      </c>
      <c r="O2176" s="1" t="s">
        <v>24</v>
      </c>
      <c r="P2176" s="1">
        <f>_3___Healthcare_Data_v1[[#This Row],[Discharge Date]]-_3___Healthcare_Data_v1[[#This Row],[Date of Admission]]</f>
        <v>25</v>
      </c>
      <c r="Q2176" s="1">
        <f>IFERROR(_3___Healthcare_Data_v1[[#This Row],[ Billing Amount ]]/_3___Healthcare_Data_v1[[#This Row],[Days in Hospital]],0)</f>
        <v>1668.5690471999999</v>
      </c>
      <c r="R2176" s="1" t="str">
        <f>IF(_3___Healthcare_Data_v1[[#This Row],[Age]]&gt;60,"Senior",IF(_3___Healthcare_Data_v1[[#This Row],[Age]]&gt;35,"Middle","Young"))</f>
        <v>Senior</v>
      </c>
    </row>
    <row r="2177" spans="1:18" x14ac:dyDescent="0.3">
      <c r="A2177" s="1" t="s">
        <v>6338</v>
      </c>
      <c r="B2177" s="1" t="s">
        <v>26994</v>
      </c>
      <c r="C2177" s="1" t="s">
        <v>16</v>
      </c>
      <c r="D2177" s="1" t="s">
        <v>114</v>
      </c>
      <c r="E2177" s="1" t="s">
        <v>18</v>
      </c>
      <c r="F2177" s="2">
        <v>44711</v>
      </c>
      <c r="G2177" s="1" t="s">
        <v>6339</v>
      </c>
      <c r="H2177" s="1" t="s">
        <v>6340</v>
      </c>
      <c r="I2177" s="1" t="s">
        <v>26607</v>
      </c>
      <c r="J2177" s="3" t="s">
        <v>28853</v>
      </c>
      <c r="K2177">
        <v>108</v>
      </c>
      <c r="L2177" s="1" t="s">
        <v>42</v>
      </c>
      <c r="M2177" s="2">
        <v>44731</v>
      </c>
      <c r="N2177" s="1" t="s">
        <v>48</v>
      </c>
      <c r="O2177" s="1" t="s">
        <v>44</v>
      </c>
      <c r="P2177" s="1">
        <f>_3___Healthcare_Data_v1[[#This Row],[Discharge Date]]-_3___Healthcare_Data_v1[[#This Row],[Date of Admission]]</f>
        <v>20</v>
      </c>
      <c r="Q2177" s="1">
        <f>IFERROR(_3___Healthcare_Data_v1[[#This Row],[ Billing Amount ]]/_3___Healthcare_Data_v1[[#This Row],[Days in Hospital]],0)</f>
        <v>2051.3482530000001</v>
      </c>
      <c r="R2177" s="1" t="str">
        <f>IF(_3___Healthcare_Data_v1[[#This Row],[Age]]&gt;60,"Senior",IF(_3___Healthcare_Data_v1[[#This Row],[Age]]&gt;35,"Middle","Young"))</f>
        <v>Senior</v>
      </c>
    </row>
    <row r="2178" spans="1:18" x14ac:dyDescent="0.3">
      <c r="A2178" s="1" t="s">
        <v>6341</v>
      </c>
      <c r="B2178" s="1" t="s">
        <v>26644</v>
      </c>
      <c r="C2178" s="1" t="s">
        <v>26</v>
      </c>
      <c r="D2178" s="1" t="s">
        <v>229</v>
      </c>
      <c r="E2178" s="1" t="s">
        <v>26615</v>
      </c>
      <c r="F2178" s="2">
        <v>43566</v>
      </c>
      <c r="G2178" s="1" t="s">
        <v>3448</v>
      </c>
      <c r="H2178" s="1" t="s">
        <v>6342</v>
      </c>
      <c r="I2178" s="1" t="s">
        <v>60</v>
      </c>
      <c r="J2178" s="3" t="s">
        <v>28854</v>
      </c>
      <c r="K2178">
        <v>298</v>
      </c>
      <c r="L2178" s="1" t="s">
        <v>38</v>
      </c>
      <c r="M2178" s="2">
        <v>43595</v>
      </c>
      <c r="N2178" s="1" t="s">
        <v>43</v>
      </c>
      <c r="O2178" s="1" t="s">
        <v>44</v>
      </c>
      <c r="P2178" s="1">
        <f>_3___Healthcare_Data_v1[[#This Row],[Discharge Date]]-_3___Healthcare_Data_v1[[#This Row],[Date of Admission]]</f>
        <v>29</v>
      </c>
      <c r="Q2178" s="1">
        <f>IFERROR(_3___Healthcare_Data_v1[[#This Row],[ Billing Amount ]]/_3___Healthcare_Data_v1[[#This Row],[Days in Hospital]],0)</f>
        <v>1049.3774182758621</v>
      </c>
      <c r="R2178" s="1" t="str">
        <f>IF(_3___Healthcare_Data_v1[[#This Row],[Age]]&gt;60,"Senior",IF(_3___Healthcare_Data_v1[[#This Row],[Age]]&gt;35,"Middle","Young"))</f>
        <v>Senior</v>
      </c>
    </row>
    <row r="2179" spans="1:18" x14ac:dyDescent="0.3">
      <c r="A2179" s="1" t="s">
        <v>6343</v>
      </c>
      <c r="B2179" s="1" t="s">
        <v>26958</v>
      </c>
      <c r="C2179" s="1" t="s">
        <v>16</v>
      </c>
      <c r="D2179" s="1" t="s">
        <v>114</v>
      </c>
      <c r="E2179" s="1" t="s">
        <v>69</v>
      </c>
      <c r="F2179" s="2">
        <v>44955</v>
      </c>
      <c r="G2179" s="1" t="s">
        <v>6344</v>
      </c>
      <c r="H2179" s="1" t="s">
        <v>6345</v>
      </c>
      <c r="I2179" s="1" t="s">
        <v>52</v>
      </c>
      <c r="J2179" s="3" t="s">
        <v>28855</v>
      </c>
      <c r="K2179">
        <v>237</v>
      </c>
      <c r="L2179" s="1" t="s">
        <v>42</v>
      </c>
      <c r="M2179" s="2">
        <v>44981</v>
      </c>
      <c r="N2179" s="1" t="s">
        <v>48</v>
      </c>
      <c r="O2179" s="1" t="s">
        <v>24</v>
      </c>
      <c r="P2179" s="1">
        <f>_3___Healthcare_Data_v1[[#This Row],[Discharge Date]]-_3___Healthcare_Data_v1[[#This Row],[Date of Admission]]</f>
        <v>26</v>
      </c>
      <c r="Q2179" s="1">
        <f>IFERROR(_3___Healthcare_Data_v1[[#This Row],[ Billing Amount ]]/_3___Healthcare_Data_v1[[#This Row],[Days in Hospital]],0)</f>
        <v>2241.2413011538461</v>
      </c>
      <c r="R2179" s="1" t="str">
        <f>IF(_3___Healthcare_Data_v1[[#This Row],[Age]]&gt;60,"Senior",IF(_3___Healthcare_Data_v1[[#This Row],[Age]]&gt;35,"Middle","Young"))</f>
        <v>Senior</v>
      </c>
    </row>
    <row r="2180" spans="1:18" x14ac:dyDescent="0.3">
      <c r="A2180" s="1" t="s">
        <v>6346</v>
      </c>
      <c r="B2180" s="1" t="s">
        <v>26737</v>
      </c>
      <c r="C2180" s="1" t="s">
        <v>16</v>
      </c>
      <c r="D2180" s="1" t="s">
        <v>34</v>
      </c>
      <c r="E2180" s="1" t="s">
        <v>18</v>
      </c>
      <c r="F2180" s="2">
        <v>44118</v>
      </c>
      <c r="G2180" s="1" t="s">
        <v>6347</v>
      </c>
      <c r="H2180" s="1" t="s">
        <v>6348</v>
      </c>
      <c r="I2180" s="1" t="s">
        <v>26607</v>
      </c>
      <c r="J2180" s="3" t="s">
        <v>28856</v>
      </c>
      <c r="K2180">
        <v>139</v>
      </c>
      <c r="L2180" s="1" t="s">
        <v>38</v>
      </c>
      <c r="M2180" s="2">
        <v>44143</v>
      </c>
      <c r="N2180" s="1" t="s">
        <v>31</v>
      </c>
      <c r="O2180" s="1" t="s">
        <v>44</v>
      </c>
      <c r="P2180" s="1">
        <f>_3___Healthcare_Data_v1[[#This Row],[Discharge Date]]-_3___Healthcare_Data_v1[[#This Row],[Date of Admission]]</f>
        <v>25</v>
      </c>
      <c r="Q2180" s="1">
        <f>IFERROR(_3___Healthcare_Data_v1[[#This Row],[ Billing Amount ]]/_3___Healthcare_Data_v1[[#This Row],[Days in Hospital]],0)</f>
        <v>1139.7242567999999</v>
      </c>
      <c r="R2180" s="1" t="str">
        <f>IF(_3___Healthcare_Data_v1[[#This Row],[Age]]&gt;60,"Senior",IF(_3___Healthcare_Data_v1[[#This Row],[Age]]&gt;35,"Middle","Young"))</f>
        <v>Senior</v>
      </c>
    </row>
    <row r="2181" spans="1:18" x14ac:dyDescent="0.3">
      <c r="A2181" s="1" t="s">
        <v>6349</v>
      </c>
      <c r="B2181" s="1" t="s">
        <v>26606</v>
      </c>
      <c r="C2181" s="1" t="s">
        <v>16</v>
      </c>
      <c r="D2181" s="1" t="s">
        <v>34</v>
      </c>
      <c r="E2181" s="1" t="s">
        <v>69</v>
      </c>
      <c r="F2181" s="2">
        <v>43837</v>
      </c>
      <c r="G2181" s="1" t="s">
        <v>6350</v>
      </c>
      <c r="H2181" s="1" t="s">
        <v>6351</v>
      </c>
      <c r="I2181" s="1" t="s">
        <v>60</v>
      </c>
      <c r="J2181" s="3" t="s">
        <v>28857</v>
      </c>
      <c r="K2181">
        <v>495</v>
      </c>
      <c r="L2181" s="1" t="s">
        <v>22</v>
      </c>
      <c r="M2181" s="2">
        <v>43855</v>
      </c>
      <c r="N2181" s="1" t="s">
        <v>43</v>
      </c>
      <c r="O2181" s="1" t="s">
        <v>24</v>
      </c>
      <c r="P2181" s="1">
        <f>_3___Healthcare_Data_v1[[#This Row],[Discharge Date]]-_3___Healthcare_Data_v1[[#This Row],[Date of Admission]]</f>
        <v>18</v>
      </c>
      <c r="Q2181" s="1">
        <f>IFERROR(_3___Healthcare_Data_v1[[#This Row],[ Billing Amount ]]/_3___Healthcare_Data_v1[[#This Row],[Days in Hospital]],0)</f>
        <v>3334.2585177777778</v>
      </c>
      <c r="R2181" s="1" t="str">
        <f>IF(_3___Healthcare_Data_v1[[#This Row],[Age]]&gt;60,"Senior",IF(_3___Healthcare_Data_v1[[#This Row],[Age]]&gt;35,"Middle","Young"))</f>
        <v>Senior</v>
      </c>
    </row>
    <row r="2182" spans="1:18" x14ac:dyDescent="0.3">
      <c r="A2182" s="1" t="s">
        <v>1343</v>
      </c>
      <c r="B2182" s="1" t="s">
        <v>26994</v>
      </c>
      <c r="C2182" s="1" t="s">
        <v>16</v>
      </c>
      <c r="D2182" s="1" t="s">
        <v>114</v>
      </c>
      <c r="E2182" s="1" t="s">
        <v>26620</v>
      </c>
      <c r="F2182" s="2">
        <v>44097</v>
      </c>
      <c r="G2182" s="1" t="s">
        <v>6352</v>
      </c>
      <c r="H2182" s="1" t="s">
        <v>535</v>
      </c>
      <c r="I2182" s="1" t="s">
        <v>26607</v>
      </c>
      <c r="J2182" s="3" t="s">
        <v>28858</v>
      </c>
      <c r="K2182">
        <v>398</v>
      </c>
      <c r="L2182" s="1" t="s">
        <v>42</v>
      </c>
      <c r="M2182" s="2">
        <v>44123</v>
      </c>
      <c r="N2182" s="1" t="s">
        <v>23</v>
      </c>
      <c r="O2182" s="1" t="s">
        <v>44</v>
      </c>
      <c r="P2182" s="1">
        <f>_3___Healthcare_Data_v1[[#This Row],[Discharge Date]]-_3___Healthcare_Data_v1[[#This Row],[Date of Admission]]</f>
        <v>26</v>
      </c>
      <c r="Q2182" s="1">
        <f>IFERROR(_3___Healthcare_Data_v1[[#This Row],[ Billing Amount ]]/_3___Healthcare_Data_v1[[#This Row],[Days in Hospital]],0)</f>
        <v>853.92372653846155</v>
      </c>
      <c r="R2182" s="1" t="str">
        <f>IF(_3___Healthcare_Data_v1[[#This Row],[Age]]&gt;60,"Senior",IF(_3___Healthcare_Data_v1[[#This Row],[Age]]&gt;35,"Middle","Young"))</f>
        <v>Senior</v>
      </c>
    </row>
    <row r="2183" spans="1:18" x14ac:dyDescent="0.3">
      <c r="A2183" s="1" t="s">
        <v>6353</v>
      </c>
      <c r="B2183" s="1" t="s">
        <v>26666</v>
      </c>
      <c r="C2183" s="1" t="s">
        <v>26</v>
      </c>
      <c r="D2183" s="1" t="s">
        <v>62</v>
      </c>
      <c r="E2183" s="1" t="s">
        <v>18</v>
      </c>
      <c r="F2183" s="2">
        <v>43844</v>
      </c>
      <c r="G2183" s="1" t="s">
        <v>6354</v>
      </c>
      <c r="H2183" s="1" t="s">
        <v>6355</v>
      </c>
      <c r="I2183" s="1" t="s">
        <v>60</v>
      </c>
      <c r="J2183" s="3" t="s">
        <v>28859</v>
      </c>
      <c r="K2183">
        <v>253</v>
      </c>
      <c r="L2183" s="1" t="s">
        <v>38</v>
      </c>
      <c r="M2183" s="2">
        <v>43850</v>
      </c>
      <c r="N2183" s="1" t="s">
        <v>43</v>
      </c>
      <c r="O2183" s="1" t="s">
        <v>44</v>
      </c>
      <c r="P2183" s="1">
        <f>_3___Healthcare_Data_v1[[#This Row],[Discharge Date]]-_3___Healthcare_Data_v1[[#This Row],[Date of Admission]]</f>
        <v>6</v>
      </c>
      <c r="Q2183" s="1">
        <f>IFERROR(_3___Healthcare_Data_v1[[#This Row],[ Billing Amount ]]/_3___Healthcare_Data_v1[[#This Row],[Days in Hospital]],0)</f>
        <v>711.64233533333334</v>
      </c>
      <c r="R2183" s="1" t="str">
        <f>IF(_3___Healthcare_Data_v1[[#This Row],[Age]]&gt;60,"Senior",IF(_3___Healthcare_Data_v1[[#This Row],[Age]]&gt;35,"Middle","Young"))</f>
        <v>Senior</v>
      </c>
    </row>
    <row r="2184" spans="1:18" x14ac:dyDescent="0.3">
      <c r="A2184" s="1" t="s">
        <v>6356</v>
      </c>
      <c r="B2184" s="1" t="s">
        <v>26732</v>
      </c>
      <c r="C2184" s="1" t="s">
        <v>26</v>
      </c>
      <c r="D2184" s="1" t="s">
        <v>62</v>
      </c>
      <c r="E2184" s="1" t="s">
        <v>26620</v>
      </c>
      <c r="F2184" s="2">
        <v>44682</v>
      </c>
      <c r="G2184" s="1" t="s">
        <v>6357</v>
      </c>
      <c r="H2184" s="1" t="s">
        <v>6358</v>
      </c>
      <c r="I2184" s="1" t="s">
        <v>21</v>
      </c>
      <c r="J2184" s="3" t="s">
        <v>28860</v>
      </c>
      <c r="K2184">
        <v>224</v>
      </c>
      <c r="L2184" s="1" t="s">
        <v>42</v>
      </c>
      <c r="M2184" s="2">
        <v>44685</v>
      </c>
      <c r="N2184" s="1" t="s">
        <v>31</v>
      </c>
      <c r="O2184" s="1" t="s">
        <v>44</v>
      </c>
      <c r="P2184" s="1">
        <f>_3___Healthcare_Data_v1[[#This Row],[Discharge Date]]-_3___Healthcare_Data_v1[[#This Row],[Date of Admission]]</f>
        <v>3</v>
      </c>
      <c r="Q2184" s="1">
        <f>IFERROR(_3___Healthcare_Data_v1[[#This Row],[ Billing Amount ]]/_3___Healthcare_Data_v1[[#This Row],[Days in Hospital]],0)</f>
        <v>4754.1929166666669</v>
      </c>
      <c r="R2184" s="1" t="str">
        <f>IF(_3___Healthcare_Data_v1[[#This Row],[Age]]&gt;60,"Senior",IF(_3___Healthcare_Data_v1[[#This Row],[Age]]&gt;35,"Middle","Young"))</f>
        <v>Senior</v>
      </c>
    </row>
    <row r="2185" spans="1:18" x14ac:dyDescent="0.3">
      <c r="A2185" s="1" t="s">
        <v>6359</v>
      </c>
      <c r="B2185" s="1" t="s">
        <v>26795</v>
      </c>
      <c r="C2185" s="1" t="s">
        <v>16</v>
      </c>
      <c r="D2185" s="1" t="s">
        <v>62</v>
      </c>
      <c r="E2185" s="1" t="s">
        <v>26615</v>
      </c>
      <c r="F2185" s="2">
        <v>44545</v>
      </c>
      <c r="G2185" s="1" t="s">
        <v>6360</v>
      </c>
      <c r="H2185" s="1" t="s">
        <v>6361</v>
      </c>
      <c r="I2185" s="1" t="s">
        <v>26607</v>
      </c>
      <c r="J2185" s="3" t="s">
        <v>28861</v>
      </c>
      <c r="K2185">
        <v>351</v>
      </c>
      <c r="L2185" s="1" t="s">
        <v>38</v>
      </c>
      <c r="M2185" s="2">
        <v>44569</v>
      </c>
      <c r="N2185" s="1" t="s">
        <v>48</v>
      </c>
      <c r="O2185" s="1" t="s">
        <v>44</v>
      </c>
      <c r="P2185" s="1">
        <f>_3___Healthcare_Data_v1[[#This Row],[Discharge Date]]-_3___Healthcare_Data_v1[[#This Row],[Date of Admission]]</f>
        <v>24</v>
      </c>
      <c r="Q2185" s="1">
        <f>IFERROR(_3___Healthcare_Data_v1[[#This Row],[ Billing Amount ]]/_3___Healthcare_Data_v1[[#This Row],[Days in Hospital]],0)</f>
        <v>547.85117666666667</v>
      </c>
      <c r="R2185" s="1" t="str">
        <f>IF(_3___Healthcare_Data_v1[[#This Row],[Age]]&gt;60,"Senior",IF(_3___Healthcare_Data_v1[[#This Row],[Age]]&gt;35,"Middle","Young"))</f>
        <v>Senior</v>
      </c>
    </row>
    <row r="2186" spans="1:18" x14ac:dyDescent="0.3">
      <c r="A2186" s="1" t="s">
        <v>6362</v>
      </c>
      <c r="B2186" s="1" t="s">
        <v>26697</v>
      </c>
      <c r="C2186" s="1" t="s">
        <v>26</v>
      </c>
      <c r="D2186" s="1" t="s">
        <v>114</v>
      </c>
      <c r="E2186" s="1" t="s">
        <v>18</v>
      </c>
      <c r="F2186" s="2">
        <v>44449</v>
      </c>
      <c r="G2186" s="1" t="s">
        <v>6363</v>
      </c>
      <c r="H2186" s="1" t="s">
        <v>6364</v>
      </c>
      <c r="I2186" s="1" t="s">
        <v>56</v>
      </c>
      <c r="J2186" s="3" t="s">
        <v>28862</v>
      </c>
      <c r="K2186">
        <v>336</v>
      </c>
      <c r="L2186" s="1" t="s">
        <v>38</v>
      </c>
      <c r="M2186" s="2">
        <v>44474</v>
      </c>
      <c r="N2186" s="1" t="s">
        <v>43</v>
      </c>
      <c r="O2186" s="1" t="s">
        <v>24</v>
      </c>
      <c r="P2186" s="1">
        <f>_3___Healthcare_Data_v1[[#This Row],[Discharge Date]]-_3___Healthcare_Data_v1[[#This Row],[Date of Admission]]</f>
        <v>25</v>
      </c>
      <c r="Q2186" s="1">
        <f>IFERROR(_3___Healthcare_Data_v1[[#This Row],[ Billing Amount ]]/_3___Healthcare_Data_v1[[#This Row],[Days in Hospital]],0)</f>
        <v>912.38183160000006</v>
      </c>
      <c r="R2186" s="1" t="str">
        <f>IF(_3___Healthcare_Data_v1[[#This Row],[Age]]&gt;60,"Senior",IF(_3___Healthcare_Data_v1[[#This Row],[Age]]&gt;35,"Middle","Young"))</f>
        <v>Senior</v>
      </c>
    </row>
    <row r="2187" spans="1:18" x14ac:dyDescent="0.3">
      <c r="A2187" s="1" t="s">
        <v>6365</v>
      </c>
      <c r="B2187" s="1" t="s">
        <v>26720</v>
      </c>
      <c r="C2187" s="1" t="s">
        <v>26</v>
      </c>
      <c r="D2187" s="1" t="s">
        <v>229</v>
      </c>
      <c r="E2187" s="1" t="s">
        <v>26615</v>
      </c>
      <c r="F2187" s="2">
        <v>45001</v>
      </c>
      <c r="G2187" s="1" t="s">
        <v>6366</v>
      </c>
      <c r="H2187" s="1" t="s">
        <v>6367</v>
      </c>
      <c r="I2187" s="1" t="s">
        <v>60</v>
      </c>
      <c r="J2187" s="3" t="s">
        <v>28863</v>
      </c>
      <c r="K2187">
        <v>254</v>
      </c>
      <c r="L2187" s="1" t="s">
        <v>22</v>
      </c>
      <c r="M2187" s="2">
        <v>45001</v>
      </c>
      <c r="N2187" s="1" t="s">
        <v>43</v>
      </c>
      <c r="O2187" s="1" t="s">
        <v>44</v>
      </c>
      <c r="P2187" s="1">
        <f>_3___Healthcare_Data_v1[[#This Row],[Discharge Date]]-_3___Healthcare_Data_v1[[#This Row],[Date of Admission]]</f>
        <v>0</v>
      </c>
      <c r="Q2187" s="1">
        <f>IFERROR(_3___Healthcare_Data_v1[[#This Row],[ Billing Amount ]]/_3___Healthcare_Data_v1[[#This Row],[Days in Hospital]],0)</f>
        <v>0</v>
      </c>
      <c r="R2187" s="1" t="str">
        <f>IF(_3___Healthcare_Data_v1[[#This Row],[Age]]&gt;60,"Senior",IF(_3___Healthcare_Data_v1[[#This Row],[Age]]&gt;35,"Middle","Young"))</f>
        <v>Senior</v>
      </c>
    </row>
    <row r="2188" spans="1:18" x14ac:dyDescent="0.3">
      <c r="A2188" s="1" t="s">
        <v>6368</v>
      </c>
      <c r="B2188" s="1" t="s">
        <v>26776</v>
      </c>
      <c r="C2188" s="1" t="s">
        <v>16</v>
      </c>
      <c r="D2188" s="1" t="s">
        <v>229</v>
      </c>
      <c r="E2188" s="1" t="s">
        <v>35</v>
      </c>
      <c r="F2188" s="2">
        <v>44259</v>
      </c>
      <c r="G2188" s="1" t="s">
        <v>6369</v>
      </c>
      <c r="H2188" s="1" t="s">
        <v>6370</v>
      </c>
      <c r="I2188" s="1" t="s">
        <v>26607</v>
      </c>
      <c r="J2188" s="3" t="s">
        <v>28864</v>
      </c>
      <c r="K2188">
        <v>367</v>
      </c>
      <c r="L2188" s="1" t="s">
        <v>22</v>
      </c>
      <c r="M2188" s="2">
        <v>44273</v>
      </c>
      <c r="N2188" s="1" t="s">
        <v>84</v>
      </c>
      <c r="O2188" s="1" t="s">
        <v>44</v>
      </c>
      <c r="P2188" s="1">
        <f>_3___Healthcare_Data_v1[[#This Row],[Discharge Date]]-_3___Healthcare_Data_v1[[#This Row],[Date of Admission]]</f>
        <v>14</v>
      </c>
      <c r="Q2188" s="1">
        <f>IFERROR(_3___Healthcare_Data_v1[[#This Row],[ Billing Amount ]]/_3___Healthcare_Data_v1[[#This Row],[Days in Hospital]],0)</f>
        <v>232.52266621428572</v>
      </c>
      <c r="R2188" s="1" t="str">
        <f>IF(_3___Healthcare_Data_v1[[#This Row],[Age]]&gt;60,"Senior",IF(_3___Healthcare_Data_v1[[#This Row],[Age]]&gt;35,"Middle","Young"))</f>
        <v>Senior</v>
      </c>
    </row>
    <row r="2189" spans="1:18" x14ac:dyDescent="0.3">
      <c r="A2189" s="1" t="s">
        <v>6371</v>
      </c>
      <c r="B2189" s="1" t="s">
        <v>26679</v>
      </c>
      <c r="C2189" s="1" t="s">
        <v>26</v>
      </c>
      <c r="D2189" s="1" t="s">
        <v>62</v>
      </c>
      <c r="E2189" s="1" t="s">
        <v>35</v>
      </c>
      <c r="F2189" s="2">
        <v>44446</v>
      </c>
      <c r="G2189" s="1" t="s">
        <v>6362</v>
      </c>
      <c r="H2189" s="1" t="s">
        <v>6372</v>
      </c>
      <c r="I2189" s="1" t="s">
        <v>56</v>
      </c>
      <c r="J2189" s="3" t="s">
        <v>28865</v>
      </c>
      <c r="K2189">
        <v>348</v>
      </c>
      <c r="L2189" s="1" t="s">
        <v>22</v>
      </c>
      <c r="M2189" s="2">
        <v>44450</v>
      </c>
      <c r="N2189" s="1" t="s">
        <v>31</v>
      </c>
      <c r="O2189" s="1" t="s">
        <v>44</v>
      </c>
      <c r="P2189" s="1">
        <f>_3___Healthcare_Data_v1[[#This Row],[Discharge Date]]-_3___Healthcare_Data_v1[[#This Row],[Date of Admission]]</f>
        <v>4</v>
      </c>
      <c r="Q2189" s="1">
        <f>IFERROR(_3___Healthcare_Data_v1[[#This Row],[ Billing Amount ]]/_3___Healthcare_Data_v1[[#This Row],[Days in Hospital]],0)</f>
        <v>2682.3861200000001</v>
      </c>
      <c r="R2189" s="1" t="str">
        <f>IF(_3___Healthcare_Data_v1[[#This Row],[Age]]&gt;60,"Senior",IF(_3___Healthcare_Data_v1[[#This Row],[Age]]&gt;35,"Middle","Young"))</f>
        <v>Senior</v>
      </c>
    </row>
    <row r="2190" spans="1:18" x14ac:dyDescent="0.3">
      <c r="A2190" s="1" t="s">
        <v>6373</v>
      </c>
      <c r="B2190" s="1" t="s">
        <v>26779</v>
      </c>
      <c r="C2190" s="1" t="s">
        <v>16</v>
      </c>
      <c r="D2190" s="1" t="s">
        <v>62</v>
      </c>
      <c r="E2190" s="1" t="s">
        <v>26620</v>
      </c>
      <c r="F2190" s="2">
        <v>43553</v>
      </c>
      <c r="G2190" s="1" t="s">
        <v>6374</v>
      </c>
      <c r="H2190" s="1" t="s">
        <v>6375</v>
      </c>
      <c r="I2190" s="1" t="s">
        <v>56</v>
      </c>
      <c r="J2190" s="3" t="s">
        <v>28866</v>
      </c>
      <c r="K2190">
        <v>114</v>
      </c>
      <c r="L2190" s="1" t="s">
        <v>42</v>
      </c>
      <c r="M2190" s="2">
        <v>43564</v>
      </c>
      <c r="N2190" s="1" t="s">
        <v>31</v>
      </c>
      <c r="O2190" s="1" t="s">
        <v>24</v>
      </c>
      <c r="P2190" s="1">
        <f>_3___Healthcare_Data_v1[[#This Row],[Discharge Date]]-_3___Healthcare_Data_v1[[#This Row],[Date of Admission]]</f>
        <v>11</v>
      </c>
      <c r="Q2190" s="1">
        <f>IFERROR(_3___Healthcare_Data_v1[[#This Row],[ Billing Amount ]]/_3___Healthcare_Data_v1[[#This Row],[Days in Hospital]],0)</f>
        <v>1808.5283281818183</v>
      </c>
      <c r="R2190" s="1" t="str">
        <f>IF(_3___Healthcare_Data_v1[[#This Row],[Age]]&gt;60,"Senior",IF(_3___Healthcare_Data_v1[[#This Row],[Age]]&gt;35,"Middle","Young"))</f>
        <v>Senior</v>
      </c>
    </row>
    <row r="2191" spans="1:18" x14ac:dyDescent="0.3">
      <c r="A2191" s="1" t="s">
        <v>6376</v>
      </c>
      <c r="B2191" s="1" t="s">
        <v>26689</v>
      </c>
      <c r="C2191" s="1" t="s">
        <v>26</v>
      </c>
      <c r="D2191" s="1" t="s">
        <v>17</v>
      </c>
      <c r="E2191" s="1" t="s">
        <v>26620</v>
      </c>
      <c r="F2191" s="2">
        <v>43979</v>
      </c>
      <c r="G2191" s="1" t="s">
        <v>6377</v>
      </c>
      <c r="H2191" s="1" t="s">
        <v>6378</v>
      </c>
      <c r="I2191" s="1" t="s">
        <v>56</v>
      </c>
      <c r="J2191" s="3" t="s">
        <v>28867</v>
      </c>
      <c r="K2191">
        <v>498</v>
      </c>
      <c r="L2191" s="1" t="s">
        <v>42</v>
      </c>
      <c r="M2191" s="2">
        <v>43988</v>
      </c>
      <c r="N2191" s="1" t="s">
        <v>84</v>
      </c>
      <c r="O2191" s="1" t="s">
        <v>44</v>
      </c>
      <c r="P2191" s="1">
        <f>_3___Healthcare_Data_v1[[#This Row],[Discharge Date]]-_3___Healthcare_Data_v1[[#This Row],[Date of Admission]]</f>
        <v>9</v>
      </c>
      <c r="Q2191" s="1">
        <f>IFERROR(_3___Healthcare_Data_v1[[#This Row],[ Billing Amount ]]/_3___Healthcare_Data_v1[[#This Row],[Days in Hospital]],0)</f>
        <v>3101.8504244444443</v>
      </c>
      <c r="R2191" s="1" t="str">
        <f>IF(_3___Healthcare_Data_v1[[#This Row],[Age]]&gt;60,"Senior",IF(_3___Healthcare_Data_v1[[#This Row],[Age]]&gt;35,"Middle","Young"))</f>
        <v>Senior</v>
      </c>
    </row>
    <row r="2192" spans="1:18" x14ac:dyDescent="0.3">
      <c r="A2192" s="1" t="s">
        <v>6379</v>
      </c>
      <c r="B2192" s="1" t="s">
        <v>26732</v>
      </c>
      <c r="C2192" s="1" t="s">
        <v>26</v>
      </c>
      <c r="D2192" s="1" t="s">
        <v>34</v>
      </c>
      <c r="E2192" s="1" t="s">
        <v>26620</v>
      </c>
      <c r="F2192" s="2">
        <v>44511</v>
      </c>
      <c r="G2192" s="1" t="s">
        <v>6380</v>
      </c>
      <c r="H2192" s="1" t="s">
        <v>6381</v>
      </c>
      <c r="I2192" s="1" t="s">
        <v>56</v>
      </c>
      <c r="J2192" s="3" t="s">
        <v>28868</v>
      </c>
      <c r="K2192">
        <v>162</v>
      </c>
      <c r="L2192" s="1" t="s">
        <v>42</v>
      </c>
      <c r="M2192" s="2">
        <v>44534</v>
      </c>
      <c r="N2192" s="1" t="s">
        <v>84</v>
      </c>
      <c r="O2192" s="1" t="s">
        <v>44</v>
      </c>
      <c r="P2192" s="1">
        <f>_3___Healthcare_Data_v1[[#This Row],[Discharge Date]]-_3___Healthcare_Data_v1[[#This Row],[Date of Admission]]</f>
        <v>23</v>
      </c>
      <c r="Q2192" s="1">
        <f>IFERROR(_3___Healthcare_Data_v1[[#This Row],[ Billing Amount ]]/_3___Healthcare_Data_v1[[#This Row],[Days in Hospital]],0)</f>
        <v>339.26991786956523</v>
      </c>
      <c r="R2192" s="1" t="str">
        <f>IF(_3___Healthcare_Data_v1[[#This Row],[Age]]&gt;60,"Senior",IF(_3___Healthcare_Data_v1[[#This Row],[Age]]&gt;35,"Middle","Young"))</f>
        <v>Senior</v>
      </c>
    </row>
    <row r="2193" spans="1:18" x14ac:dyDescent="0.3">
      <c r="A2193" s="1" t="s">
        <v>6382</v>
      </c>
      <c r="B2193" s="1" t="s">
        <v>26606</v>
      </c>
      <c r="C2193" s="1" t="s">
        <v>26</v>
      </c>
      <c r="D2193" s="1" t="s">
        <v>27</v>
      </c>
      <c r="E2193" s="1" t="s">
        <v>35</v>
      </c>
      <c r="F2193" s="2">
        <v>44769</v>
      </c>
      <c r="G2193" s="1" t="s">
        <v>6383</v>
      </c>
      <c r="H2193" s="1" t="s">
        <v>6384</v>
      </c>
      <c r="I2193" s="1" t="s">
        <v>52</v>
      </c>
      <c r="J2193" s="3" t="s">
        <v>28869</v>
      </c>
      <c r="K2193">
        <v>199</v>
      </c>
      <c r="L2193" s="1" t="s">
        <v>22</v>
      </c>
      <c r="M2193" s="2">
        <v>44775</v>
      </c>
      <c r="N2193" s="1" t="s">
        <v>84</v>
      </c>
      <c r="O2193" s="1" t="s">
        <v>44</v>
      </c>
      <c r="P2193" s="1">
        <f>_3___Healthcare_Data_v1[[#This Row],[Discharge Date]]-_3___Healthcare_Data_v1[[#This Row],[Date of Admission]]</f>
        <v>6</v>
      </c>
      <c r="Q2193" s="1">
        <f>IFERROR(_3___Healthcare_Data_v1[[#This Row],[ Billing Amount ]]/_3___Healthcare_Data_v1[[#This Row],[Days in Hospital]],0)</f>
        <v>567.16106849999994</v>
      </c>
      <c r="R2193" s="1" t="str">
        <f>IF(_3___Healthcare_Data_v1[[#This Row],[Age]]&gt;60,"Senior",IF(_3___Healthcare_Data_v1[[#This Row],[Age]]&gt;35,"Middle","Young"))</f>
        <v>Senior</v>
      </c>
    </row>
    <row r="2194" spans="1:18" x14ac:dyDescent="0.3">
      <c r="A2194" s="1" t="s">
        <v>6385</v>
      </c>
      <c r="B2194" s="1" t="s">
        <v>26704</v>
      </c>
      <c r="C2194" s="1" t="s">
        <v>16</v>
      </c>
      <c r="D2194" s="1" t="s">
        <v>62</v>
      </c>
      <c r="E2194" s="1" t="s">
        <v>26620</v>
      </c>
      <c r="F2194" s="2">
        <v>44394</v>
      </c>
      <c r="G2194" s="1" t="s">
        <v>6386</v>
      </c>
      <c r="H2194" s="1" t="s">
        <v>6387</v>
      </c>
      <c r="I2194" s="1" t="s">
        <v>26607</v>
      </c>
      <c r="J2194" s="3" t="s">
        <v>28870</v>
      </c>
      <c r="K2194">
        <v>172</v>
      </c>
      <c r="L2194" s="1" t="s">
        <v>42</v>
      </c>
      <c r="M2194" s="2">
        <v>44396</v>
      </c>
      <c r="N2194" s="1" t="s">
        <v>31</v>
      </c>
      <c r="O2194" s="1" t="s">
        <v>24</v>
      </c>
      <c r="P2194" s="1">
        <f>_3___Healthcare_Data_v1[[#This Row],[Discharge Date]]-_3___Healthcare_Data_v1[[#This Row],[Date of Admission]]</f>
        <v>2</v>
      </c>
      <c r="Q2194" s="1">
        <f>IFERROR(_3___Healthcare_Data_v1[[#This Row],[ Billing Amount ]]/_3___Healthcare_Data_v1[[#This Row],[Days in Hospital]],0)</f>
        <v>4569.3232854999997</v>
      </c>
      <c r="R2194" s="1" t="str">
        <f>IF(_3___Healthcare_Data_v1[[#This Row],[Age]]&gt;60,"Senior",IF(_3___Healthcare_Data_v1[[#This Row],[Age]]&gt;35,"Middle","Young"))</f>
        <v>Senior</v>
      </c>
    </row>
    <row r="2195" spans="1:18" x14ac:dyDescent="0.3">
      <c r="A2195" s="1" t="s">
        <v>6388</v>
      </c>
      <c r="B2195" s="1" t="s">
        <v>26626</v>
      </c>
      <c r="C2195" s="1" t="s">
        <v>26</v>
      </c>
      <c r="D2195" s="1" t="s">
        <v>114</v>
      </c>
      <c r="E2195" s="1" t="s">
        <v>26615</v>
      </c>
      <c r="F2195" s="2">
        <v>44665</v>
      </c>
      <c r="G2195" s="1" t="s">
        <v>6389</v>
      </c>
      <c r="H2195" s="1" t="s">
        <v>6390</v>
      </c>
      <c r="I2195" s="1" t="s">
        <v>52</v>
      </c>
      <c r="J2195" s="3" t="s">
        <v>28871</v>
      </c>
      <c r="K2195">
        <v>234</v>
      </c>
      <c r="L2195" s="1" t="s">
        <v>22</v>
      </c>
      <c r="M2195" s="2">
        <v>44666</v>
      </c>
      <c r="N2195" s="1" t="s">
        <v>31</v>
      </c>
      <c r="O2195" s="1" t="s">
        <v>24</v>
      </c>
      <c r="P2195" s="1">
        <f>_3___Healthcare_Data_v1[[#This Row],[Discharge Date]]-_3___Healthcare_Data_v1[[#This Row],[Date of Admission]]</f>
        <v>1</v>
      </c>
      <c r="Q2195" s="1">
        <f>IFERROR(_3___Healthcare_Data_v1[[#This Row],[ Billing Amount ]]/_3___Healthcare_Data_v1[[#This Row],[Days in Hospital]],0)</f>
        <v>23433.135020000002</v>
      </c>
      <c r="R2195" s="1" t="str">
        <f>IF(_3___Healthcare_Data_v1[[#This Row],[Age]]&gt;60,"Senior",IF(_3___Healthcare_Data_v1[[#This Row],[Age]]&gt;35,"Middle","Young"))</f>
        <v>Senior</v>
      </c>
    </row>
    <row r="2196" spans="1:18" x14ac:dyDescent="0.3">
      <c r="A2196" s="1" t="s">
        <v>6391</v>
      </c>
      <c r="B2196" s="1" t="s">
        <v>26980</v>
      </c>
      <c r="C2196" s="1" t="s">
        <v>26</v>
      </c>
      <c r="D2196" s="1" t="s">
        <v>114</v>
      </c>
      <c r="E2196" s="1" t="s">
        <v>18</v>
      </c>
      <c r="F2196" s="2">
        <v>44125</v>
      </c>
      <c r="G2196" s="1" t="s">
        <v>6392</v>
      </c>
      <c r="H2196" s="1" t="s">
        <v>6393</v>
      </c>
      <c r="I2196" s="1" t="s">
        <v>52</v>
      </c>
      <c r="J2196" s="3" t="s">
        <v>28872</v>
      </c>
      <c r="K2196">
        <v>188</v>
      </c>
      <c r="L2196" s="1" t="s">
        <v>22</v>
      </c>
      <c r="M2196" s="2">
        <v>44141</v>
      </c>
      <c r="N2196" s="1" t="s">
        <v>48</v>
      </c>
      <c r="O2196" s="1" t="s">
        <v>32</v>
      </c>
      <c r="P2196" s="1">
        <f>_3___Healthcare_Data_v1[[#This Row],[Discharge Date]]-_3___Healthcare_Data_v1[[#This Row],[Date of Admission]]</f>
        <v>16</v>
      </c>
      <c r="Q2196" s="1">
        <f>IFERROR(_3___Healthcare_Data_v1[[#This Row],[ Billing Amount ]]/_3___Healthcare_Data_v1[[#This Row],[Days in Hospital]],0)</f>
        <v>641.26753499999995</v>
      </c>
      <c r="R2196" s="1" t="str">
        <f>IF(_3___Healthcare_Data_v1[[#This Row],[Age]]&gt;60,"Senior",IF(_3___Healthcare_Data_v1[[#This Row],[Age]]&gt;35,"Middle","Young"))</f>
        <v>Senior</v>
      </c>
    </row>
    <row r="2197" spans="1:18" x14ac:dyDescent="0.3">
      <c r="A2197" s="1" t="s">
        <v>6394</v>
      </c>
      <c r="B2197" s="1" t="s">
        <v>26664</v>
      </c>
      <c r="C2197" s="1" t="s">
        <v>16</v>
      </c>
      <c r="D2197" s="1" t="s">
        <v>62</v>
      </c>
      <c r="E2197" s="1" t="s">
        <v>69</v>
      </c>
      <c r="F2197" s="2">
        <v>44066</v>
      </c>
      <c r="G2197" s="1" t="s">
        <v>6395</v>
      </c>
      <c r="H2197" s="1" t="s">
        <v>6396</v>
      </c>
      <c r="I2197" s="1" t="s">
        <v>26607</v>
      </c>
      <c r="J2197" s="3" t="s">
        <v>28873</v>
      </c>
      <c r="K2197">
        <v>334</v>
      </c>
      <c r="L2197" s="1" t="s">
        <v>38</v>
      </c>
      <c r="M2197" s="2">
        <v>44067</v>
      </c>
      <c r="N2197" s="1" t="s">
        <v>48</v>
      </c>
      <c r="O2197" s="1" t="s">
        <v>24</v>
      </c>
      <c r="P2197" s="1">
        <f>_3___Healthcare_Data_v1[[#This Row],[Discharge Date]]-_3___Healthcare_Data_v1[[#This Row],[Date of Admission]]</f>
        <v>1</v>
      </c>
      <c r="Q2197" s="1">
        <f>IFERROR(_3___Healthcare_Data_v1[[#This Row],[ Billing Amount ]]/_3___Healthcare_Data_v1[[#This Row],[Days in Hospital]],0)</f>
        <v>17326.870610000002</v>
      </c>
      <c r="R2197" s="1" t="str">
        <f>IF(_3___Healthcare_Data_v1[[#This Row],[Age]]&gt;60,"Senior",IF(_3___Healthcare_Data_v1[[#This Row],[Age]]&gt;35,"Middle","Young"))</f>
        <v>Senior</v>
      </c>
    </row>
    <row r="2198" spans="1:18" x14ac:dyDescent="0.3">
      <c r="A2198" s="1" t="s">
        <v>6397</v>
      </c>
      <c r="B2198" s="1" t="s">
        <v>26638</v>
      </c>
      <c r="C2198" s="1" t="s">
        <v>26</v>
      </c>
      <c r="D2198" s="1" t="s">
        <v>27</v>
      </c>
      <c r="E2198" s="1" t="s">
        <v>69</v>
      </c>
      <c r="F2198" s="2">
        <v>44967</v>
      </c>
      <c r="G2198" s="1" t="s">
        <v>6398</v>
      </c>
      <c r="H2198" s="1" t="s">
        <v>6399</v>
      </c>
      <c r="I2198" s="1" t="s">
        <v>26607</v>
      </c>
      <c r="J2198" s="3" t="s">
        <v>28874</v>
      </c>
      <c r="K2198">
        <v>272</v>
      </c>
      <c r="L2198" s="1" t="s">
        <v>38</v>
      </c>
      <c r="M2198" s="2">
        <v>44996</v>
      </c>
      <c r="N2198" s="1" t="s">
        <v>43</v>
      </c>
      <c r="O2198" s="1" t="s">
        <v>44</v>
      </c>
      <c r="P2198" s="1">
        <f>_3___Healthcare_Data_v1[[#This Row],[Discharge Date]]-_3___Healthcare_Data_v1[[#This Row],[Date of Admission]]</f>
        <v>29</v>
      </c>
      <c r="Q2198" s="1">
        <f>IFERROR(_3___Healthcare_Data_v1[[#This Row],[ Billing Amount ]]/_3___Healthcare_Data_v1[[#This Row],[Days in Hospital]],0)</f>
        <v>718.15360999999996</v>
      </c>
      <c r="R2198" s="1" t="str">
        <f>IF(_3___Healthcare_Data_v1[[#This Row],[Age]]&gt;60,"Senior",IF(_3___Healthcare_Data_v1[[#This Row],[Age]]&gt;35,"Middle","Young"))</f>
        <v>Senior</v>
      </c>
    </row>
    <row r="2199" spans="1:18" x14ac:dyDescent="0.3">
      <c r="A2199" s="1" t="s">
        <v>6400</v>
      </c>
      <c r="B2199" s="1" t="s">
        <v>26624</v>
      </c>
      <c r="C2199" s="1" t="s">
        <v>16</v>
      </c>
      <c r="D2199" s="1" t="s">
        <v>27</v>
      </c>
      <c r="E2199" s="1" t="s">
        <v>18</v>
      </c>
      <c r="F2199" s="2">
        <v>43950</v>
      </c>
      <c r="G2199" s="1" t="s">
        <v>6401</v>
      </c>
      <c r="H2199" s="1" t="s">
        <v>6402</v>
      </c>
      <c r="I2199" s="1" t="s">
        <v>56</v>
      </c>
      <c r="J2199" s="3" t="s">
        <v>28875</v>
      </c>
      <c r="K2199">
        <v>463</v>
      </c>
      <c r="L2199" s="1" t="s">
        <v>22</v>
      </c>
      <c r="M2199" s="2">
        <v>43958</v>
      </c>
      <c r="N2199" s="1" t="s">
        <v>31</v>
      </c>
      <c r="O2199" s="1" t="s">
        <v>44</v>
      </c>
      <c r="P2199" s="1">
        <f>_3___Healthcare_Data_v1[[#This Row],[Discharge Date]]-_3___Healthcare_Data_v1[[#This Row],[Date of Admission]]</f>
        <v>8</v>
      </c>
      <c r="Q2199" s="1">
        <f>IFERROR(_3___Healthcare_Data_v1[[#This Row],[ Billing Amount ]]/_3___Healthcare_Data_v1[[#This Row],[Days in Hospital]],0)</f>
        <v>7241.6988975000004</v>
      </c>
      <c r="R2199" s="1" t="str">
        <f>IF(_3___Healthcare_Data_v1[[#This Row],[Age]]&gt;60,"Senior",IF(_3___Healthcare_Data_v1[[#This Row],[Age]]&gt;35,"Middle","Young"))</f>
        <v>Senior</v>
      </c>
    </row>
    <row r="2200" spans="1:18" x14ac:dyDescent="0.3">
      <c r="A2200" s="1" t="s">
        <v>6403</v>
      </c>
      <c r="B2200" s="1" t="s">
        <v>26666</v>
      </c>
      <c r="C2200" s="1" t="s">
        <v>16</v>
      </c>
      <c r="D2200" s="1" t="s">
        <v>27</v>
      </c>
      <c r="E2200" s="1" t="s">
        <v>26615</v>
      </c>
      <c r="F2200" s="2">
        <v>43931</v>
      </c>
      <c r="G2200" s="1" t="s">
        <v>6404</v>
      </c>
      <c r="H2200" s="1" t="s">
        <v>6405</v>
      </c>
      <c r="I2200" s="1" t="s">
        <v>52</v>
      </c>
      <c r="J2200" s="3" t="s">
        <v>28876</v>
      </c>
      <c r="K2200">
        <v>388</v>
      </c>
      <c r="L2200" s="1" t="s">
        <v>38</v>
      </c>
      <c r="M2200" s="2">
        <v>43934</v>
      </c>
      <c r="N2200" s="1" t="s">
        <v>84</v>
      </c>
      <c r="O2200" s="1" t="s">
        <v>44</v>
      </c>
      <c r="P2200" s="1">
        <f>_3___Healthcare_Data_v1[[#This Row],[Discharge Date]]-_3___Healthcare_Data_v1[[#This Row],[Date of Admission]]</f>
        <v>3</v>
      </c>
      <c r="Q2200" s="1">
        <f>IFERROR(_3___Healthcare_Data_v1[[#This Row],[ Billing Amount ]]/_3___Healthcare_Data_v1[[#This Row],[Days in Hospital]],0)</f>
        <v>4803.3480533333332</v>
      </c>
      <c r="R2200" s="1" t="str">
        <f>IF(_3___Healthcare_Data_v1[[#This Row],[Age]]&gt;60,"Senior",IF(_3___Healthcare_Data_v1[[#This Row],[Age]]&gt;35,"Middle","Young"))</f>
        <v>Senior</v>
      </c>
    </row>
    <row r="2201" spans="1:18" x14ac:dyDescent="0.3">
      <c r="A2201" s="1" t="s">
        <v>6406</v>
      </c>
      <c r="B2201" s="1" t="s">
        <v>26624</v>
      </c>
      <c r="C2201" s="1" t="s">
        <v>26</v>
      </c>
      <c r="D2201" s="1" t="s">
        <v>49</v>
      </c>
      <c r="E2201" s="1" t="s">
        <v>26615</v>
      </c>
      <c r="F2201" s="2">
        <v>43608</v>
      </c>
      <c r="G2201" s="1" t="s">
        <v>6407</v>
      </c>
      <c r="H2201" s="1" t="s">
        <v>6408</v>
      </c>
      <c r="I2201" s="1" t="s">
        <v>26607</v>
      </c>
      <c r="J2201" s="3" t="s">
        <v>28877</v>
      </c>
      <c r="K2201">
        <v>477</v>
      </c>
      <c r="L2201" s="1" t="s">
        <v>42</v>
      </c>
      <c r="M2201" s="2">
        <v>43634</v>
      </c>
      <c r="N2201" s="1" t="s">
        <v>84</v>
      </c>
      <c r="O2201" s="1" t="s">
        <v>44</v>
      </c>
      <c r="P2201" s="1">
        <f>_3___Healthcare_Data_v1[[#This Row],[Discharge Date]]-_3___Healthcare_Data_v1[[#This Row],[Date of Admission]]</f>
        <v>26</v>
      </c>
      <c r="Q2201" s="1">
        <f>IFERROR(_3___Healthcare_Data_v1[[#This Row],[ Billing Amount ]]/_3___Healthcare_Data_v1[[#This Row],[Days in Hospital]],0)</f>
        <v>613.39247999999998</v>
      </c>
      <c r="R2201" s="1" t="str">
        <f>IF(_3___Healthcare_Data_v1[[#This Row],[Age]]&gt;60,"Senior",IF(_3___Healthcare_Data_v1[[#This Row],[Age]]&gt;35,"Middle","Young"))</f>
        <v>Senior</v>
      </c>
    </row>
    <row r="2202" spans="1:18" x14ac:dyDescent="0.3">
      <c r="A2202" s="1" t="s">
        <v>6409</v>
      </c>
      <c r="B2202" s="1" t="s">
        <v>26759</v>
      </c>
      <c r="C2202" s="1" t="s">
        <v>16</v>
      </c>
      <c r="D2202" s="1" t="s">
        <v>34</v>
      </c>
      <c r="E2202" s="1" t="s">
        <v>69</v>
      </c>
      <c r="F2202" s="2">
        <v>45223</v>
      </c>
      <c r="G2202" s="1" t="s">
        <v>6410</v>
      </c>
      <c r="H2202" s="1" t="s">
        <v>2782</v>
      </c>
      <c r="I2202" s="1" t="s">
        <v>60</v>
      </c>
      <c r="J2202" s="3" t="s">
        <v>28878</v>
      </c>
      <c r="K2202">
        <v>274</v>
      </c>
      <c r="L2202" s="1" t="s">
        <v>38</v>
      </c>
      <c r="M2202" s="2">
        <v>45243</v>
      </c>
      <c r="N2202" s="1" t="s">
        <v>48</v>
      </c>
      <c r="O2202" s="1" t="s">
        <v>32</v>
      </c>
      <c r="P2202" s="1">
        <f>_3___Healthcare_Data_v1[[#This Row],[Discharge Date]]-_3___Healthcare_Data_v1[[#This Row],[Date of Admission]]</f>
        <v>20</v>
      </c>
      <c r="Q2202" s="1">
        <f>IFERROR(_3___Healthcare_Data_v1[[#This Row],[ Billing Amount ]]/_3___Healthcare_Data_v1[[#This Row],[Days in Hospital]],0)</f>
        <v>689.83381600000007</v>
      </c>
      <c r="R2202" s="1" t="str">
        <f>IF(_3___Healthcare_Data_v1[[#This Row],[Age]]&gt;60,"Senior",IF(_3___Healthcare_Data_v1[[#This Row],[Age]]&gt;35,"Middle","Young"))</f>
        <v>Senior</v>
      </c>
    </row>
    <row r="2203" spans="1:18" x14ac:dyDescent="0.3">
      <c r="A2203" s="1" t="s">
        <v>6411</v>
      </c>
      <c r="B2203" s="1" t="s">
        <v>26636</v>
      </c>
      <c r="C2203" s="1" t="s">
        <v>26</v>
      </c>
      <c r="D2203" s="1" t="s">
        <v>89</v>
      </c>
      <c r="E2203" s="1" t="s">
        <v>26615</v>
      </c>
      <c r="F2203" s="2">
        <v>45002</v>
      </c>
      <c r="G2203" s="1" t="s">
        <v>6412</v>
      </c>
      <c r="H2203" s="1" t="s">
        <v>6413</v>
      </c>
      <c r="I2203" s="1" t="s">
        <v>60</v>
      </c>
      <c r="J2203" s="3" t="s">
        <v>28879</v>
      </c>
      <c r="K2203">
        <v>485</v>
      </c>
      <c r="L2203" s="1" t="s">
        <v>22</v>
      </c>
      <c r="M2203" s="2">
        <v>45012</v>
      </c>
      <c r="N2203" s="1" t="s">
        <v>48</v>
      </c>
      <c r="O2203" s="1" t="s">
        <v>24</v>
      </c>
      <c r="P2203" s="1">
        <f>_3___Healthcare_Data_v1[[#This Row],[Discharge Date]]-_3___Healthcare_Data_v1[[#This Row],[Date of Admission]]</f>
        <v>10</v>
      </c>
      <c r="Q2203" s="1">
        <f>IFERROR(_3___Healthcare_Data_v1[[#This Row],[ Billing Amount ]]/_3___Healthcare_Data_v1[[#This Row],[Days in Hospital]],0)</f>
        <v>3267.6258989999997</v>
      </c>
      <c r="R2203" s="1" t="str">
        <f>IF(_3___Healthcare_Data_v1[[#This Row],[Age]]&gt;60,"Senior",IF(_3___Healthcare_Data_v1[[#This Row],[Age]]&gt;35,"Middle","Young"))</f>
        <v>Senior</v>
      </c>
    </row>
    <row r="2204" spans="1:18" x14ac:dyDescent="0.3">
      <c r="A2204" s="1" t="s">
        <v>6414</v>
      </c>
      <c r="B2204" s="1" t="s">
        <v>26798</v>
      </c>
      <c r="C2204" s="1" t="s">
        <v>16</v>
      </c>
      <c r="D2204" s="1" t="s">
        <v>27</v>
      </c>
      <c r="E2204" s="1" t="s">
        <v>28</v>
      </c>
      <c r="F2204" s="2">
        <v>44948</v>
      </c>
      <c r="G2204" s="1" t="s">
        <v>6415</v>
      </c>
      <c r="H2204" s="1" t="s">
        <v>6416</v>
      </c>
      <c r="I2204" s="1" t="s">
        <v>60</v>
      </c>
      <c r="J2204" s="3" t="s">
        <v>28880</v>
      </c>
      <c r="K2204">
        <v>220</v>
      </c>
      <c r="L2204" s="1" t="s">
        <v>42</v>
      </c>
      <c r="M2204" s="2">
        <v>44965</v>
      </c>
      <c r="N2204" s="1" t="s">
        <v>84</v>
      </c>
      <c r="O2204" s="1" t="s">
        <v>24</v>
      </c>
      <c r="P2204" s="1">
        <f>_3___Healthcare_Data_v1[[#This Row],[Discharge Date]]-_3___Healthcare_Data_v1[[#This Row],[Date of Admission]]</f>
        <v>17</v>
      </c>
      <c r="Q2204" s="1">
        <f>IFERROR(_3___Healthcare_Data_v1[[#This Row],[ Billing Amount ]]/_3___Healthcare_Data_v1[[#This Row],[Days in Hospital]],0)</f>
        <v>2418.1633752941175</v>
      </c>
      <c r="R2204" s="1" t="str">
        <f>IF(_3___Healthcare_Data_v1[[#This Row],[Age]]&gt;60,"Senior",IF(_3___Healthcare_Data_v1[[#This Row],[Age]]&gt;35,"Middle","Young"))</f>
        <v>Senior</v>
      </c>
    </row>
    <row r="2205" spans="1:18" x14ac:dyDescent="0.3">
      <c r="A2205" s="1" t="s">
        <v>6417</v>
      </c>
      <c r="B2205" s="1" t="s">
        <v>26750</v>
      </c>
      <c r="C2205" s="1" t="s">
        <v>16</v>
      </c>
      <c r="D2205" s="1" t="s">
        <v>49</v>
      </c>
      <c r="E2205" s="1" t="s">
        <v>26620</v>
      </c>
      <c r="F2205" s="2">
        <v>44619</v>
      </c>
      <c r="G2205" s="1" t="s">
        <v>6418</v>
      </c>
      <c r="H2205" s="1" t="s">
        <v>6419</v>
      </c>
      <c r="I2205" s="1" t="s">
        <v>52</v>
      </c>
      <c r="J2205" s="3" t="s">
        <v>28881</v>
      </c>
      <c r="K2205">
        <v>177</v>
      </c>
      <c r="L2205" s="1" t="s">
        <v>42</v>
      </c>
      <c r="M2205" s="2">
        <v>44632</v>
      </c>
      <c r="N2205" s="1" t="s">
        <v>23</v>
      </c>
      <c r="O2205" s="1" t="s">
        <v>44</v>
      </c>
      <c r="P2205" s="1">
        <f>_3___Healthcare_Data_v1[[#This Row],[Discharge Date]]-_3___Healthcare_Data_v1[[#This Row],[Date of Admission]]</f>
        <v>13</v>
      </c>
      <c r="Q2205" s="1">
        <f>IFERROR(_3___Healthcare_Data_v1[[#This Row],[ Billing Amount ]]/_3___Healthcare_Data_v1[[#This Row],[Days in Hospital]],0)</f>
        <v>2450.4855323076922</v>
      </c>
      <c r="R2205" s="1" t="str">
        <f>IF(_3___Healthcare_Data_v1[[#This Row],[Age]]&gt;60,"Senior",IF(_3___Healthcare_Data_v1[[#This Row],[Age]]&gt;35,"Middle","Young"))</f>
        <v>Senior</v>
      </c>
    </row>
    <row r="2206" spans="1:18" x14ac:dyDescent="0.3">
      <c r="A2206" s="1" t="s">
        <v>6420</v>
      </c>
      <c r="B2206" s="1" t="s">
        <v>26759</v>
      </c>
      <c r="C2206" s="1" t="s">
        <v>26</v>
      </c>
      <c r="D2206" s="1" t="s">
        <v>89</v>
      </c>
      <c r="E2206" s="1" t="s">
        <v>35</v>
      </c>
      <c r="F2206" s="2">
        <v>45218</v>
      </c>
      <c r="G2206" s="1" t="s">
        <v>6421</v>
      </c>
      <c r="H2206" s="1" t="s">
        <v>6422</v>
      </c>
      <c r="I2206" s="1" t="s">
        <v>26607</v>
      </c>
      <c r="J2206" s="3" t="s">
        <v>28882</v>
      </c>
      <c r="K2206">
        <v>393</v>
      </c>
      <c r="L2206" s="1" t="s">
        <v>42</v>
      </c>
      <c r="M2206" s="2">
        <v>45243</v>
      </c>
      <c r="N2206" s="1" t="s">
        <v>48</v>
      </c>
      <c r="O2206" s="1" t="s">
        <v>32</v>
      </c>
      <c r="P2206" s="1">
        <f>_3___Healthcare_Data_v1[[#This Row],[Discharge Date]]-_3___Healthcare_Data_v1[[#This Row],[Date of Admission]]</f>
        <v>25</v>
      </c>
      <c r="Q2206" s="1">
        <f>IFERROR(_3___Healthcare_Data_v1[[#This Row],[ Billing Amount ]]/_3___Healthcare_Data_v1[[#This Row],[Days in Hospital]],0)</f>
        <v>283.65202684000002</v>
      </c>
      <c r="R2206" s="1" t="str">
        <f>IF(_3___Healthcare_Data_v1[[#This Row],[Age]]&gt;60,"Senior",IF(_3___Healthcare_Data_v1[[#This Row],[Age]]&gt;35,"Middle","Young"))</f>
        <v>Senior</v>
      </c>
    </row>
    <row r="2207" spans="1:18" x14ac:dyDescent="0.3">
      <c r="A2207" s="1" t="s">
        <v>6423</v>
      </c>
      <c r="B2207" s="1" t="s">
        <v>26659</v>
      </c>
      <c r="C2207" s="1" t="s">
        <v>16</v>
      </c>
      <c r="D2207" s="1" t="s">
        <v>27</v>
      </c>
      <c r="E2207" s="1" t="s">
        <v>18</v>
      </c>
      <c r="F2207" s="2">
        <v>44266</v>
      </c>
      <c r="G2207" s="1" t="s">
        <v>6424</v>
      </c>
      <c r="H2207" s="1" t="s">
        <v>6425</v>
      </c>
      <c r="I2207" s="1" t="s">
        <v>21</v>
      </c>
      <c r="J2207" s="3" t="s">
        <v>28883</v>
      </c>
      <c r="K2207">
        <v>290</v>
      </c>
      <c r="L2207" s="1" t="s">
        <v>42</v>
      </c>
      <c r="M2207" s="2">
        <v>44293</v>
      </c>
      <c r="N2207" s="1" t="s">
        <v>31</v>
      </c>
      <c r="O2207" s="1" t="s">
        <v>32</v>
      </c>
      <c r="P2207" s="1">
        <f>_3___Healthcare_Data_v1[[#This Row],[Discharge Date]]-_3___Healthcare_Data_v1[[#This Row],[Date of Admission]]</f>
        <v>27</v>
      </c>
      <c r="Q2207" s="1">
        <f>IFERROR(_3___Healthcare_Data_v1[[#This Row],[ Billing Amount ]]/_3___Healthcare_Data_v1[[#This Row],[Days in Hospital]],0)</f>
        <v>1409.4388292592591</v>
      </c>
      <c r="R2207" s="1" t="str">
        <f>IF(_3___Healthcare_Data_v1[[#This Row],[Age]]&gt;60,"Senior",IF(_3___Healthcare_Data_v1[[#This Row],[Age]]&gt;35,"Middle","Young"))</f>
        <v>Senior</v>
      </c>
    </row>
    <row r="2208" spans="1:18" x14ac:dyDescent="0.3">
      <c r="A2208" s="1" t="s">
        <v>6426</v>
      </c>
      <c r="B2208" s="1" t="s">
        <v>26697</v>
      </c>
      <c r="C2208" s="1" t="s">
        <v>16</v>
      </c>
      <c r="D2208" s="1" t="s">
        <v>62</v>
      </c>
      <c r="E2208" s="1" t="s">
        <v>69</v>
      </c>
      <c r="F2208" s="2">
        <v>44926</v>
      </c>
      <c r="G2208" s="1" t="s">
        <v>6427</v>
      </c>
      <c r="H2208" s="1" t="s">
        <v>6428</v>
      </c>
      <c r="I2208" s="1" t="s">
        <v>52</v>
      </c>
      <c r="J2208" s="3" t="s">
        <v>28884</v>
      </c>
      <c r="K2208">
        <v>406</v>
      </c>
      <c r="L2208" s="1" t="s">
        <v>38</v>
      </c>
      <c r="M2208" s="2">
        <v>44931</v>
      </c>
      <c r="N2208" s="1" t="s">
        <v>84</v>
      </c>
      <c r="O2208" s="1" t="s">
        <v>44</v>
      </c>
      <c r="P2208" s="1">
        <f>_3___Healthcare_Data_v1[[#This Row],[Discharge Date]]-_3___Healthcare_Data_v1[[#This Row],[Date of Admission]]</f>
        <v>5</v>
      </c>
      <c r="Q2208" s="1">
        <f>IFERROR(_3___Healthcare_Data_v1[[#This Row],[ Billing Amount ]]/_3___Healthcare_Data_v1[[#This Row],[Days in Hospital]],0)</f>
        <v>1879.4893366000001</v>
      </c>
      <c r="R2208" s="1" t="str">
        <f>IF(_3___Healthcare_Data_v1[[#This Row],[Age]]&gt;60,"Senior",IF(_3___Healthcare_Data_v1[[#This Row],[Age]]&gt;35,"Middle","Young"))</f>
        <v>Senior</v>
      </c>
    </row>
    <row r="2209" spans="1:18" x14ac:dyDescent="0.3">
      <c r="A2209" s="1" t="s">
        <v>6429</v>
      </c>
      <c r="B2209" s="1" t="s">
        <v>26697</v>
      </c>
      <c r="C2209" s="1" t="s">
        <v>26</v>
      </c>
      <c r="D2209" s="1" t="s">
        <v>114</v>
      </c>
      <c r="E2209" s="1" t="s">
        <v>69</v>
      </c>
      <c r="F2209" s="2">
        <v>43937</v>
      </c>
      <c r="G2209" s="1" t="s">
        <v>6430</v>
      </c>
      <c r="H2209" s="1" t="s">
        <v>6431</v>
      </c>
      <c r="I2209" s="1" t="s">
        <v>26607</v>
      </c>
      <c r="J2209" s="3" t="s">
        <v>28885</v>
      </c>
      <c r="K2209">
        <v>122</v>
      </c>
      <c r="L2209" s="1" t="s">
        <v>42</v>
      </c>
      <c r="M2209" s="2">
        <v>43959</v>
      </c>
      <c r="N2209" s="1" t="s">
        <v>84</v>
      </c>
      <c r="O2209" s="1" t="s">
        <v>24</v>
      </c>
      <c r="P2209" s="1">
        <f>_3___Healthcare_Data_v1[[#This Row],[Discharge Date]]-_3___Healthcare_Data_v1[[#This Row],[Date of Admission]]</f>
        <v>22</v>
      </c>
      <c r="Q2209" s="1">
        <f>IFERROR(_3___Healthcare_Data_v1[[#This Row],[ Billing Amount ]]/_3___Healthcare_Data_v1[[#This Row],[Days in Hospital]],0)</f>
        <v>3049.2286186363635</v>
      </c>
      <c r="R2209" s="1" t="str">
        <f>IF(_3___Healthcare_Data_v1[[#This Row],[Age]]&gt;60,"Senior",IF(_3___Healthcare_Data_v1[[#This Row],[Age]]&gt;35,"Middle","Young"))</f>
        <v>Senior</v>
      </c>
    </row>
    <row r="2210" spans="1:18" x14ac:dyDescent="0.3">
      <c r="A2210" s="1" t="s">
        <v>6432</v>
      </c>
      <c r="B2210" s="1" t="s">
        <v>26626</v>
      </c>
      <c r="C2210" s="1" t="s">
        <v>26</v>
      </c>
      <c r="D2210" s="1" t="s">
        <v>62</v>
      </c>
      <c r="E2210" s="1" t="s">
        <v>18</v>
      </c>
      <c r="F2210" s="2">
        <v>45224</v>
      </c>
      <c r="G2210" s="1" t="s">
        <v>6433</v>
      </c>
      <c r="H2210" s="1" t="s">
        <v>6434</v>
      </c>
      <c r="I2210" s="1" t="s">
        <v>26607</v>
      </c>
      <c r="J2210" s="3" t="s">
        <v>28886</v>
      </c>
      <c r="K2210">
        <v>227</v>
      </c>
      <c r="L2210" s="1" t="s">
        <v>42</v>
      </c>
      <c r="M2210" s="2">
        <v>45232</v>
      </c>
      <c r="N2210" s="1" t="s">
        <v>23</v>
      </c>
      <c r="O2210" s="1" t="s">
        <v>24</v>
      </c>
      <c r="P2210" s="1">
        <f>_3___Healthcare_Data_v1[[#This Row],[Discharge Date]]-_3___Healthcare_Data_v1[[#This Row],[Date of Admission]]</f>
        <v>8</v>
      </c>
      <c r="Q2210" s="1">
        <f>IFERROR(_3___Healthcare_Data_v1[[#This Row],[ Billing Amount ]]/_3___Healthcare_Data_v1[[#This Row],[Days in Hospital]],0)</f>
        <v>3452.2419949999999</v>
      </c>
      <c r="R2210" s="1" t="str">
        <f>IF(_3___Healthcare_Data_v1[[#This Row],[Age]]&gt;60,"Senior",IF(_3___Healthcare_Data_v1[[#This Row],[Age]]&gt;35,"Middle","Young"))</f>
        <v>Senior</v>
      </c>
    </row>
    <row r="2211" spans="1:18" x14ac:dyDescent="0.3">
      <c r="A2211" s="1" t="s">
        <v>6435</v>
      </c>
      <c r="B2211" s="1" t="s">
        <v>26672</v>
      </c>
      <c r="C2211" s="1" t="s">
        <v>16</v>
      </c>
      <c r="D2211" s="1" t="s">
        <v>27</v>
      </c>
      <c r="E2211" s="1" t="s">
        <v>69</v>
      </c>
      <c r="F2211" s="2">
        <v>43779</v>
      </c>
      <c r="G2211" s="1" t="s">
        <v>6436</v>
      </c>
      <c r="H2211" s="1" t="s">
        <v>6437</v>
      </c>
      <c r="I2211" s="1" t="s">
        <v>56</v>
      </c>
      <c r="J2211" s="3" t="s">
        <v>28887</v>
      </c>
      <c r="K2211">
        <v>134</v>
      </c>
      <c r="L2211" s="1" t="s">
        <v>22</v>
      </c>
      <c r="M2211" s="2">
        <v>43781</v>
      </c>
      <c r="N2211" s="1" t="s">
        <v>48</v>
      </c>
      <c r="O2211" s="1" t="s">
        <v>32</v>
      </c>
      <c r="P2211" s="1">
        <f>_3___Healthcare_Data_v1[[#This Row],[Discharge Date]]-_3___Healthcare_Data_v1[[#This Row],[Date of Admission]]</f>
        <v>2</v>
      </c>
      <c r="Q2211" s="1">
        <f>IFERROR(_3___Healthcare_Data_v1[[#This Row],[ Billing Amount ]]/_3___Healthcare_Data_v1[[#This Row],[Days in Hospital]],0)</f>
        <v>21513.45894</v>
      </c>
      <c r="R2211" s="1" t="str">
        <f>IF(_3___Healthcare_Data_v1[[#This Row],[Age]]&gt;60,"Senior",IF(_3___Healthcare_Data_v1[[#This Row],[Age]]&gt;35,"Middle","Young"))</f>
        <v>Senior</v>
      </c>
    </row>
    <row r="2212" spans="1:18" x14ac:dyDescent="0.3">
      <c r="A2212" s="1" t="s">
        <v>4295</v>
      </c>
      <c r="B2212" s="1" t="s">
        <v>26700</v>
      </c>
      <c r="C2212" s="1" t="s">
        <v>26</v>
      </c>
      <c r="D2212" s="1" t="s">
        <v>89</v>
      </c>
      <c r="E2212" s="1" t="s">
        <v>69</v>
      </c>
      <c r="F2212" s="2">
        <v>43833</v>
      </c>
      <c r="G2212" s="1" t="s">
        <v>6438</v>
      </c>
      <c r="H2212" s="1" t="s">
        <v>3165</v>
      </c>
      <c r="I2212" s="1" t="s">
        <v>52</v>
      </c>
      <c r="J2212" s="3" t="s">
        <v>28888</v>
      </c>
      <c r="K2212">
        <v>499</v>
      </c>
      <c r="L2212" s="1" t="s">
        <v>42</v>
      </c>
      <c r="M2212" s="2">
        <v>43841</v>
      </c>
      <c r="N2212" s="1" t="s">
        <v>48</v>
      </c>
      <c r="O2212" s="1" t="s">
        <v>44</v>
      </c>
      <c r="P2212" s="1">
        <f>_3___Healthcare_Data_v1[[#This Row],[Discharge Date]]-_3___Healthcare_Data_v1[[#This Row],[Date of Admission]]</f>
        <v>8</v>
      </c>
      <c r="Q2212" s="1">
        <f>IFERROR(_3___Healthcare_Data_v1[[#This Row],[ Billing Amount ]]/_3___Healthcare_Data_v1[[#This Row],[Days in Hospital]],0)</f>
        <v>523.61108675000003</v>
      </c>
      <c r="R2212" s="1" t="str">
        <f>IF(_3___Healthcare_Data_v1[[#This Row],[Age]]&gt;60,"Senior",IF(_3___Healthcare_Data_v1[[#This Row],[Age]]&gt;35,"Middle","Young"))</f>
        <v>Senior</v>
      </c>
    </row>
    <row r="2213" spans="1:18" x14ac:dyDescent="0.3">
      <c r="A2213" s="1" t="s">
        <v>6439</v>
      </c>
      <c r="B2213" s="1" t="s">
        <v>26617</v>
      </c>
      <c r="C2213" s="1" t="s">
        <v>16</v>
      </c>
      <c r="D2213" s="1" t="s">
        <v>114</v>
      </c>
      <c r="E2213" s="1" t="s">
        <v>26620</v>
      </c>
      <c r="F2213" s="2">
        <v>43848</v>
      </c>
      <c r="G2213" s="1" t="s">
        <v>6440</v>
      </c>
      <c r="H2213" s="1" t="s">
        <v>6441</v>
      </c>
      <c r="I2213" s="1" t="s">
        <v>52</v>
      </c>
      <c r="J2213" s="3" t="s">
        <v>28889</v>
      </c>
      <c r="K2213">
        <v>376</v>
      </c>
      <c r="L2213" s="1" t="s">
        <v>38</v>
      </c>
      <c r="M2213" s="2">
        <v>43870</v>
      </c>
      <c r="N2213" s="1" t="s">
        <v>84</v>
      </c>
      <c r="O2213" s="1" t="s">
        <v>32</v>
      </c>
      <c r="P2213" s="1">
        <f>_3___Healthcare_Data_v1[[#This Row],[Discharge Date]]-_3___Healthcare_Data_v1[[#This Row],[Date of Admission]]</f>
        <v>22</v>
      </c>
      <c r="Q2213" s="1">
        <f>IFERROR(_3___Healthcare_Data_v1[[#This Row],[ Billing Amount ]]/_3___Healthcare_Data_v1[[#This Row],[Days in Hospital]],0)</f>
        <v>494.26322045454543</v>
      </c>
      <c r="R2213" s="1" t="str">
        <f>IF(_3___Healthcare_Data_v1[[#This Row],[Age]]&gt;60,"Senior",IF(_3___Healthcare_Data_v1[[#This Row],[Age]]&gt;35,"Middle","Young"))</f>
        <v>Senior</v>
      </c>
    </row>
    <row r="2214" spans="1:18" x14ac:dyDescent="0.3">
      <c r="A2214" s="1" t="s">
        <v>6442</v>
      </c>
      <c r="B2214" s="1" t="s">
        <v>26759</v>
      </c>
      <c r="C2214" s="1" t="s">
        <v>16</v>
      </c>
      <c r="D2214" s="1" t="s">
        <v>229</v>
      </c>
      <c r="E2214" s="1" t="s">
        <v>26620</v>
      </c>
      <c r="F2214" s="2">
        <v>44530</v>
      </c>
      <c r="G2214" s="1" t="s">
        <v>6443</v>
      </c>
      <c r="H2214" s="1" t="s">
        <v>6444</v>
      </c>
      <c r="I2214" s="1" t="s">
        <v>26607</v>
      </c>
      <c r="J2214" s="3" t="s">
        <v>28890</v>
      </c>
      <c r="K2214">
        <v>481</v>
      </c>
      <c r="L2214" s="1" t="s">
        <v>38</v>
      </c>
      <c r="M2214" s="2">
        <v>44536</v>
      </c>
      <c r="N2214" s="1" t="s">
        <v>48</v>
      </c>
      <c r="O2214" s="1" t="s">
        <v>32</v>
      </c>
      <c r="P2214" s="1">
        <f>_3___Healthcare_Data_v1[[#This Row],[Discharge Date]]-_3___Healthcare_Data_v1[[#This Row],[Date of Admission]]</f>
        <v>6</v>
      </c>
      <c r="Q2214" s="1">
        <f>IFERROR(_3___Healthcare_Data_v1[[#This Row],[ Billing Amount ]]/_3___Healthcare_Data_v1[[#This Row],[Days in Hospital]],0)</f>
        <v>5540.2207866666658</v>
      </c>
      <c r="R2214" s="1" t="str">
        <f>IF(_3___Healthcare_Data_v1[[#This Row],[Age]]&gt;60,"Senior",IF(_3___Healthcare_Data_v1[[#This Row],[Age]]&gt;35,"Middle","Young"))</f>
        <v>Senior</v>
      </c>
    </row>
    <row r="2215" spans="1:18" x14ac:dyDescent="0.3">
      <c r="A2215" s="1" t="s">
        <v>6445</v>
      </c>
      <c r="B2215" s="1" t="s">
        <v>26685</v>
      </c>
      <c r="C2215" s="1" t="s">
        <v>16</v>
      </c>
      <c r="D2215" s="1" t="s">
        <v>34</v>
      </c>
      <c r="E2215" s="1" t="s">
        <v>35</v>
      </c>
      <c r="F2215" s="2">
        <v>44066</v>
      </c>
      <c r="G2215" s="1" t="s">
        <v>6446</v>
      </c>
      <c r="H2215" s="1" t="s">
        <v>6447</v>
      </c>
      <c r="I2215" s="1" t="s">
        <v>56</v>
      </c>
      <c r="J2215" s="3" t="s">
        <v>28891</v>
      </c>
      <c r="K2215">
        <v>425</v>
      </c>
      <c r="L2215" s="1" t="s">
        <v>38</v>
      </c>
      <c r="M2215" s="2">
        <v>44087</v>
      </c>
      <c r="N2215" s="1" t="s">
        <v>31</v>
      </c>
      <c r="O2215" s="1" t="s">
        <v>44</v>
      </c>
      <c r="P2215" s="1">
        <f>_3___Healthcare_Data_v1[[#This Row],[Discharge Date]]-_3___Healthcare_Data_v1[[#This Row],[Date of Admission]]</f>
        <v>21</v>
      </c>
      <c r="Q2215" s="1">
        <f>IFERROR(_3___Healthcare_Data_v1[[#This Row],[ Billing Amount ]]/_3___Healthcare_Data_v1[[#This Row],[Days in Hospital]],0)</f>
        <v>53.147573095238094</v>
      </c>
      <c r="R2215" s="1" t="str">
        <f>IF(_3___Healthcare_Data_v1[[#This Row],[Age]]&gt;60,"Senior",IF(_3___Healthcare_Data_v1[[#This Row],[Age]]&gt;35,"Middle","Young"))</f>
        <v>Senior</v>
      </c>
    </row>
    <row r="2216" spans="1:18" x14ac:dyDescent="0.3">
      <c r="A2216" s="1" t="s">
        <v>6448</v>
      </c>
      <c r="B2216" s="1" t="s">
        <v>26640</v>
      </c>
      <c r="C2216" s="1" t="s">
        <v>16</v>
      </c>
      <c r="D2216" s="1" t="s">
        <v>114</v>
      </c>
      <c r="E2216" s="1" t="s">
        <v>35</v>
      </c>
      <c r="F2216" s="2">
        <v>44216</v>
      </c>
      <c r="G2216" s="1" t="s">
        <v>6449</v>
      </c>
      <c r="H2216" s="1" t="s">
        <v>6450</v>
      </c>
      <c r="I2216" s="1" t="s">
        <v>60</v>
      </c>
      <c r="J2216" s="3" t="s">
        <v>28892</v>
      </c>
      <c r="K2216">
        <v>400</v>
      </c>
      <c r="L2216" s="1" t="s">
        <v>22</v>
      </c>
      <c r="M2216" s="2">
        <v>44238</v>
      </c>
      <c r="N2216" s="1" t="s">
        <v>84</v>
      </c>
      <c r="O2216" s="1" t="s">
        <v>44</v>
      </c>
      <c r="P2216" s="1">
        <f>_3___Healthcare_Data_v1[[#This Row],[Discharge Date]]-_3___Healthcare_Data_v1[[#This Row],[Date of Admission]]</f>
        <v>22</v>
      </c>
      <c r="Q2216" s="1">
        <f>IFERROR(_3___Healthcare_Data_v1[[#This Row],[ Billing Amount ]]/_3___Healthcare_Data_v1[[#This Row],[Days in Hospital]],0)</f>
        <v>647.21624727272729</v>
      </c>
      <c r="R2216" s="1" t="str">
        <f>IF(_3___Healthcare_Data_v1[[#This Row],[Age]]&gt;60,"Senior",IF(_3___Healthcare_Data_v1[[#This Row],[Age]]&gt;35,"Middle","Young"))</f>
        <v>Senior</v>
      </c>
    </row>
    <row r="2217" spans="1:18" x14ac:dyDescent="0.3">
      <c r="A2217" s="1" t="s">
        <v>6451</v>
      </c>
      <c r="B2217" s="1" t="s">
        <v>26850</v>
      </c>
      <c r="C2217" s="1" t="s">
        <v>16</v>
      </c>
      <c r="D2217" s="1" t="s">
        <v>27</v>
      </c>
      <c r="E2217" s="1" t="s">
        <v>35</v>
      </c>
      <c r="F2217" s="2">
        <v>45130</v>
      </c>
      <c r="G2217" s="1" t="s">
        <v>6452</v>
      </c>
      <c r="H2217" s="1" t="s">
        <v>6453</v>
      </c>
      <c r="I2217" s="1" t="s">
        <v>26607</v>
      </c>
      <c r="J2217" s="3" t="s">
        <v>28893</v>
      </c>
      <c r="K2217">
        <v>305</v>
      </c>
      <c r="L2217" s="1" t="s">
        <v>22</v>
      </c>
      <c r="M2217" s="2">
        <v>45141</v>
      </c>
      <c r="N2217" s="1" t="s">
        <v>43</v>
      </c>
      <c r="O2217" s="1" t="s">
        <v>32</v>
      </c>
      <c r="P2217" s="1">
        <f>_3___Healthcare_Data_v1[[#This Row],[Discharge Date]]-_3___Healthcare_Data_v1[[#This Row],[Date of Admission]]</f>
        <v>11</v>
      </c>
      <c r="Q2217" s="1">
        <f>IFERROR(_3___Healthcare_Data_v1[[#This Row],[ Billing Amount ]]/_3___Healthcare_Data_v1[[#This Row],[Days in Hospital]],0)</f>
        <v>1622.9941536363635</v>
      </c>
      <c r="R2217" s="1" t="str">
        <f>IF(_3___Healthcare_Data_v1[[#This Row],[Age]]&gt;60,"Senior",IF(_3___Healthcare_Data_v1[[#This Row],[Age]]&gt;35,"Middle","Young"))</f>
        <v>Senior</v>
      </c>
    </row>
    <row r="2218" spans="1:18" x14ac:dyDescent="0.3">
      <c r="A2218" s="1" t="s">
        <v>6454</v>
      </c>
      <c r="B2218" s="1" t="s">
        <v>26617</v>
      </c>
      <c r="C2218" s="1" t="s">
        <v>26</v>
      </c>
      <c r="D2218" s="1" t="s">
        <v>62</v>
      </c>
      <c r="E2218" s="1" t="s">
        <v>26615</v>
      </c>
      <c r="F2218" s="2">
        <v>45016</v>
      </c>
      <c r="G2218" s="1" t="s">
        <v>6455</v>
      </c>
      <c r="H2218" s="1" t="s">
        <v>6456</v>
      </c>
      <c r="I2218" s="1" t="s">
        <v>52</v>
      </c>
      <c r="J2218" s="3" t="s">
        <v>28894</v>
      </c>
      <c r="K2218">
        <v>105</v>
      </c>
      <c r="L2218" s="1" t="s">
        <v>42</v>
      </c>
      <c r="M2218" s="2">
        <v>45028</v>
      </c>
      <c r="N2218" s="1" t="s">
        <v>84</v>
      </c>
      <c r="O2218" s="1" t="s">
        <v>44</v>
      </c>
      <c r="P2218" s="1">
        <f>_3___Healthcare_Data_v1[[#This Row],[Discharge Date]]-_3___Healthcare_Data_v1[[#This Row],[Date of Admission]]</f>
        <v>12</v>
      </c>
      <c r="Q2218" s="1">
        <f>IFERROR(_3___Healthcare_Data_v1[[#This Row],[ Billing Amount ]]/_3___Healthcare_Data_v1[[#This Row],[Days in Hospital]],0)</f>
        <v>2508.9123775000003</v>
      </c>
      <c r="R2218" s="1" t="str">
        <f>IF(_3___Healthcare_Data_v1[[#This Row],[Age]]&gt;60,"Senior",IF(_3___Healthcare_Data_v1[[#This Row],[Age]]&gt;35,"Middle","Young"))</f>
        <v>Senior</v>
      </c>
    </row>
    <row r="2219" spans="1:18" x14ac:dyDescent="0.3">
      <c r="A2219" s="1" t="s">
        <v>6457</v>
      </c>
      <c r="B2219" s="1" t="s">
        <v>26704</v>
      </c>
      <c r="C2219" s="1" t="s">
        <v>26</v>
      </c>
      <c r="D2219" s="1" t="s">
        <v>114</v>
      </c>
      <c r="E2219" s="1" t="s">
        <v>28</v>
      </c>
      <c r="F2219" s="2">
        <v>43942</v>
      </c>
      <c r="G2219" s="1" t="s">
        <v>6458</v>
      </c>
      <c r="H2219" s="1" t="s">
        <v>6459</v>
      </c>
      <c r="I2219" s="1" t="s">
        <v>52</v>
      </c>
      <c r="J2219" s="3" t="s">
        <v>28895</v>
      </c>
      <c r="K2219">
        <v>390</v>
      </c>
      <c r="L2219" s="1" t="s">
        <v>42</v>
      </c>
      <c r="M2219" s="2">
        <v>43954</v>
      </c>
      <c r="N2219" s="1" t="s">
        <v>43</v>
      </c>
      <c r="O2219" s="1" t="s">
        <v>32</v>
      </c>
      <c r="P2219" s="1">
        <f>_3___Healthcare_Data_v1[[#This Row],[Discharge Date]]-_3___Healthcare_Data_v1[[#This Row],[Date of Admission]]</f>
        <v>12</v>
      </c>
      <c r="Q2219" s="1">
        <f>IFERROR(_3___Healthcare_Data_v1[[#This Row],[ Billing Amount ]]/_3___Healthcare_Data_v1[[#This Row],[Days in Hospital]],0)</f>
        <v>937.82123416666673</v>
      </c>
      <c r="R2219" s="1" t="str">
        <f>IF(_3___Healthcare_Data_v1[[#This Row],[Age]]&gt;60,"Senior",IF(_3___Healthcare_Data_v1[[#This Row],[Age]]&gt;35,"Middle","Young"))</f>
        <v>Senior</v>
      </c>
    </row>
    <row r="2220" spans="1:18" x14ac:dyDescent="0.3">
      <c r="A2220" s="1" t="s">
        <v>5106</v>
      </c>
      <c r="B2220" s="1" t="s">
        <v>26732</v>
      </c>
      <c r="C2220" s="1" t="s">
        <v>26</v>
      </c>
      <c r="D2220" s="1" t="s">
        <v>27</v>
      </c>
      <c r="E2220" s="1" t="s">
        <v>28</v>
      </c>
      <c r="F2220" s="2">
        <v>44274</v>
      </c>
      <c r="G2220" s="1" t="s">
        <v>6460</v>
      </c>
      <c r="H2220" s="1" t="s">
        <v>5402</v>
      </c>
      <c r="I2220" s="1" t="s">
        <v>21</v>
      </c>
      <c r="J2220" s="3" t="s">
        <v>28896</v>
      </c>
      <c r="K2220">
        <v>192</v>
      </c>
      <c r="L2220" s="1" t="s">
        <v>42</v>
      </c>
      <c r="M2220" s="2">
        <v>44278</v>
      </c>
      <c r="N2220" s="1" t="s">
        <v>43</v>
      </c>
      <c r="O2220" s="1" t="s">
        <v>44</v>
      </c>
      <c r="P2220" s="1">
        <f>_3___Healthcare_Data_v1[[#This Row],[Discharge Date]]-_3___Healthcare_Data_v1[[#This Row],[Date of Admission]]</f>
        <v>4</v>
      </c>
      <c r="Q2220" s="1">
        <f>IFERROR(_3___Healthcare_Data_v1[[#This Row],[ Billing Amount ]]/_3___Healthcare_Data_v1[[#This Row],[Days in Hospital]],0)</f>
        <v>5009.3326175000002</v>
      </c>
      <c r="R2220" s="1" t="str">
        <f>IF(_3___Healthcare_Data_v1[[#This Row],[Age]]&gt;60,"Senior",IF(_3___Healthcare_Data_v1[[#This Row],[Age]]&gt;35,"Middle","Young"))</f>
        <v>Senior</v>
      </c>
    </row>
    <row r="2221" spans="1:18" x14ac:dyDescent="0.3">
      <c r="A2221" s="1" t="s">
        <v>6461</v>
      </c>
      <c r="B2221" s="1" t="s">
        <v>26958</v>
      </c>
      <c r="C2221" s="1" t="s">
        <v>16</v>
      </c>
      <c r="D2221" s="1" t="s">
        <v>27</v>
      </c>
      <c r="E2221" s="1" t="s">
        <v>28</v>
      </c>
      <c r="F2221" s="2">
        <v>43448</v>
      </c>
      <c r="G2221" s="1" t="s">
        <v>6462</v>
      </c>
      <c r="H2221" s="1" t="s">
        <v>6463</v>
      </c>
      <c r="I2221" s="1" t="s">
        <v>52</v>
      </c>
      <c r="J2221" s="3" t="s">
        <v>28897</v>
      </c>
      <c r="K2221">
        <v>338</v>
      </c>
      <c r="L2221" s="1" t="s">
        <v>38</v>
      </c>
      <c r="M2221" s="2">
        <v>43472</v>
      </c>
      <c r="N2221" s="1" t="s">
        <v>23</v>
      </c>
      <c r="O2221" s="1" t="s">
        <v>44</v>
      </c>
      <c r="P2221" s="1">
        <f>_3___Healthcare_Data_v1[[#This Row],[Discharge Date]]-_3___Healthcare_Data_v1[[#This Row],[Date of Admission]]</f>
        <v>24</v>
      </c>
      <c r="Q2221" s="1">
        <f>IFERROR(_3___Healthcare_Data_v1[[#This Row],[ Billing Amount ]]/_3___Healthcare_Data_v1[[#This Row],[Days in Hospital]],0)</f>
        <v>744.59274958333333</v>
      </c>
      <c r="R2221" s="1" t="str">
        <f>IF(_3___Healthcare_Data_v1[[#This Row],[Age]]&gt;60,"Senior",IF(_3___Healthcare_Data_v1[[#This Row],[Age]]&gt;35,"Middle","Young"))</f>
        <v>Senior</v>
      </c>
    </row>
    <row r="2222" spans="1:18" x14ac:dyDescent="0.3">
      <c r="A2222" s="1" t="s">
        <v>6464</v>
      </c>
      <c r="B2222" s="1" t="s">
        <v>26759</v>
      </c>
      <c r="C2222" s="1" t="s">
        <v>26</v>
      </c>
      <c r="D2222" s="1" t="s">
        <v>17</v>
      </c>
      <c r="E2222" s="1" t="s">
        <v>28</v>
      </c>
      <c r="F2222" s="2">
        <v>44242</v>
      </c>
      <c r="G2222" s="1" t="s">
        <v>798</v>
      </c>
      <c r="H2222" s="1" t="s">
        <v>6465</v>
      </c>
      <c r="I2222" s="1" t="s">
        <v>26607</v>
      </c>
      <c r="J2222" s="3" t="s">
        <v>28898</v>
      </c>
      <c r="K2222">
        <v>240</v>
      </c>
      <c r="L2222" s="1" t="s">
        <v>38</v>
      </c>
      <c r="M2222" s="2">
        <v>44267</v>
      </c>
      <c r="N2222" s="1" t="s">
        <v>23</v>
      </c>
      <c r="O2222" s="1" t="s">
        <v>44</v>
      </c>
      <c r="P2222" s="1">
        <f>_3___Healthcare_Data_v1[[#This Row],[Discharge Date]]-_3___Healthcare_Data_v1[[#This Row],[Date of Admission]]</f>
        <v>25</v>
      </c>
      <c r="Q2222" s="1">
        <f>IFERROR(_3___Healthcare_Data_v1[[#This Row],[ Billing Amount ]]/_3___Healthcare_Data_v1[[#This Row],[Days in Hospital]],0)</f>
        <v>1794.364816</v>
      </c>
      <c r="R2222" s="1" t="str">
        <f>IF(_3___Healthcare_Data_v1[[#This Row],[Age]]&gt;60,"Senior",IF(_3___Healthcare_Data_v1[[#This Row],[Age]]&gt;35,"Middle","Young"))</f>
        <v>Senior</v>
      </c>
    </row>
    <row r="2223" spans="1:18" x14ac:dyDescent="0.3">
      <c r="A2223" s="1" t="s">
        <v>6466</v>
      </c>
      <c r="B2223" s="1" t="s">
        <v>26850</v>
      </c>
      <c r="C2223" s="1" t="s">
        <v>26</v>
      </c>
      <c r="D2223" s="1" t="s">
        <v>62</v>
      </c>
      <c r="E2223" s="1" t="s">
        <v>18</v>
      </c>
      <c r="F2223" s="2">
        <v>43461</v>
      </c>
      <c r="G2223" s="1" t="s">
        <v>6467</v>
      </c>
      <c r="H2223" s="1" t="s">
        <v>6468</v>
      </c>
      <c r="I2223" s="1" t="s">
        <v>56</v>
      </c>
      <c r="J2223" s="3" t="s">
        <v>28899</v>
      </c>
      <c r="K2223">
        <v>386</v>
      </c>
      <c r="L2223" s="1" t="s">
        <v>38</v>
      </c>
      <c r="M2223" s="2">
        <v>43474</v>
      </c>
      <c r="N2223" s="1" t="s">
        <v>31</v>
      </c>
      <c r="O2223" s="1" t="s">
        <v>24</v>
      </c>
      <c r="P2223" s="1">
        <f>_3___Healthcare_Data_v1[[#This Row],[Discharge Date]]-_3___Healthcare_Data_v1[[#This Row],[Date of Admission]]</f>
        <v>13</v>
      </c>
      <c r="Q2223" s="1">
        <f>IFERROR(_3___Healthcare_Data_v1[[#This Row],[ Billing Amount ]]/_3___Healthcare_Data_v1[[#This Row],[Days in Hospital]],0)</f>
        <v>3605.3567115384617</v>
      </c>
      <c r="R2223" s="1" t="str">
        <f>IF(_3___Healthcare_Data_v1[[#This Row],[Age]]&gt;60,"Senior",IF(_3___Healthcare_Data_v1[[#This Row],[Age]]&gt;35,"Middle","Young"))</f>
        <v>Senior</v>
      </c>
    </row>
    <row r="2224" spans="1:18" x14ac:dyDescent="0.3">
      <c r="A2224" s="1" t="s">
        <v>6469</v>
      </c>
      <c r="B2224" s="1" t="s">
        <v>26967</v>
      </c>
      <c r="C2224" s="1" t="s">
        <v>26</v>
      </c>
      <c r="D2224" s="1" t="s">
        <v>17</v>
      </c>
      <c r="E2224" s="1" t="s">
        <v>18</v>
      </c>
      <c r="F2224" s="2">
        <v>44775</v>
      </c>
      <c r="G2224" s="1" t="s">
        <v>6470</v>
      </c>
      <c r="H2224" s="1" t="s">
        <v>6471</v>
      </c>
      <c r="I2224" s="1" t="s">
        <v>52</v>
      </c>
      <c r="J2224" s="3" t="s">
        <v>28900</v>
      </c>
      <c r="K2224">
        <v>282</v>
      </c>
      <c r="L2224" s="1" t="s">
        <v>22</v>
      </c>
      <c r="M2224" s="2">
        <v>44779</v>
      </c>
      <c r="N2224" s="1" t="s">
        <v>48</v>
      </c>
      <c r="O2224" s="1" t="s">
        <v>44</v>
      </c>
      <c r="P2224" s="1">
        <f>_3___Healthcare_Data_v1[[#This Row],[Discharge Date]]-_3___Healthcare_Data_v1[[#This Row],[Date of Admission]]</f>
        <v>4</v>
      </c>
      <c r="Q2224" s="1">
        <f>IFERROR(_3___Healthcare_Data_v1[[#This Row],[ Billing Amount ]]/_3___Healthcare_Data_v1[[#This Row],[Days in Hospital]],0)</f>
        <v>4643.3825699999998</v>
      </c>
      <c r="R2224" s="1" t="str">
        <f>IF(_3___Healthcare_Data_v1[[#This Row],[Age]]&gt;60,"Senior",IF(_3___Healthcare_Data_v1[[#This Row],[Age]]&gt;35,"Middle","Young"))</f>
        <v>Senior</v>
      </c>
    </row>
    <row r="2225" spans="1:18" x14ac:dyDescent="0.3">
      <c r="A2225" s="1" t="s">
        <v>3512</v>
      </c>
      <c r="B2225" s="1" t="s">
        <v>26750</v>
      </c>
      <c r="C2225" s="1" t="s">
        <v>16</v>
      </c>
      <c r="D2225" s="1" t="s">
        <v>229</v>
      </c>
      <c r="E2225" s="1" t="s">
        <v>26615</v>
      </c>
      <c r="F2225" s="2">
        <v>45058</v>
      </c>
      <c r="G2225" s="1" t="s">
        <v>6472</v>
      </c>
      <c r="H2225" s="1" t="s">
        <v>6473</v>
      </c>
      <c r="I2225" s="1" t="s">
        <v>52</v>
      </c>
      <c r="J2225" s="3" t="s">
        <v>28901</v>
      </c>
      <c r="K2225">
        <v>455</v>
      </c>
      <c r="L2225" s="1" t="s">
        <v>42</v>
      </c>
      <c r="M2225" s="2">
        <v>45066</v>
      </c>
      <c r="N2225" s="1" t="s">
        <v>31</v>
      </c>
      <c r="O2225" s="1" t="s">
        <v>44</v>
      </c>
      <c r="P2225" s="1">
        <f>_3___Healthcare_Data_v1[[#This Row],[Discharge Date]]-_3___Healthcare_Data_v1[[#This Row],[Date of Admission]]</f>
        <v>8</v>
      </c>
      <c r="Q2225" s="1">
        <f>IFERROR(_3___Healthcare_Data_v1[[#This Row],[ Billing Amount ]]/_3___Healthcare_Data_v1[[#This Row],[Days in Hospital]],0)</f>
        <v>2960.3251987499998</v>
      </c>
      <c r="R2225" s="1" t="str">
        <f>IF(_3___Healthcare_Data_v1[[#This Row],[Age]]&gt;60,"Senior",IF(_3___Healthcare_Data_v1[[#This Row],[Age]]&gt;35,"Middle","Young"))</f>
        <v>Senior</v>
      </c>
    </row>
    <row r="2226" spans="1:18" x14ac:dyDescent="0.3">
      <c r="A2226" s="1" t="s">
        <v>6474</v>
      </c>
      <c r="B2226" s="1" t="s">
        <v>26668</v>
      </c>
      <c r="C2226" s="1" t="s">
        <v>16</v>
      </c>
      <c r="D2226" s="1" t="s">
        <v>229</v>
      </c>
      <c r="E2226" s="1" t="s">
        <v>28</v>
      </c>
      <c r="F2226" s="2">
        <v>44165</v>
      </c>
      <c r="G2226" s="1" t="s">
        <v>6475</v>
      </c>
      <c r="H2226" s="1" t="s">
        <v>6476</v>
      </c>
      <c r="I2226" s="1" t="s">
        <v>21</v>
      </c>
      <c r="J2226" s="3" t="s">
        <v>28902</v>
      </c>
      <c r="K2226">
        <v>123</v>
      </c>
      <c r="L2226" s="1" t="s">
        <v>42</v>
      </c>
      <c r="M2226" s="2">
        <v>44181</v>
      </c>
      <c r="N2226" s="1" t="s">
        <v>23</v>
      </c>
      <c r="O2226" s="1" t="s">
        <v>24</v>
      </c>
      <c r="P2226" s="1">
        <f>_3___Healthcare_Data_v1[[#This Row],[Discharge Date]]-_3___Healthcare_Data_v1[[#This Row],[Date of Admission]]</f>
        <v>16</v>
      </c>
      <c r="Q2226" s="1">
        <f>IFERROR(_3___Healthcare_Data_v1[[#This Row],[ Billing Amount ]]/_3___Healthcare_Data_v1[[#This Row],[Days in Hospital]],0)</f>
        <v>2608.3872468750001</v>
      </c>
      <c r="R2226" s="1" t="str">
        <f>IF(_3___Healthcare_Data_v1[[#This Row],[Age]]&gt;60,"Senior",IF(_3___Healthcare_Data_v1[[#This Row],[Age]]&gt;35,"Middle","Young"))</f>
        <v>Senior</v>
      </c>
    </row>
    <row r="2227" spans="1:18" x14ac:dyDescent="0.3">
      <c r="A2227" s="1" t="s">
        <v>6477</v>
      </c>
      <c r="B2227" s="1" t="s">
        <v>26958</v>
      </c>
      <c r="C2227" s="1" t="s">
        <v>26</v>
      </c>
      <c r="D2227" s="1" t="s">
        <v>114</v>
      </c>
      <c r="E2227" s="1" t="s">
        <v>26615</v>
      </c>
      <c r="F2227" s="2">
        <v>44946</v>
      </c>
      <c r="G2227" s="1" t="s">
        <v>6478</v>
      </c>
      <c r="H2227" s="1" t="s">
        <v>6479</v>
      </c>
      <c r="I2227" s="1" t="s">
        <v>52</v>
      </c>
      <c r="J2227" s="3" t="s">
        <v>28903</v>
      </c>
      <c r="K2227">
        <v>337</v>
      </c>
      <c r="L2227" s="1" t="s">
        <v>38</v>
      </c>
      <c r="M2227" s="2">
        <v>44965</v>
      </c>
      <c r="N2227" s="1" t="s">
        <v>84</v>
      </c>
      <c r="O2227" s="1" t="s">
        <v>32</v>
      </c>
      <c r="P2227" s="1">
        <f>_3___Healthcare_Data_v1[[#This Row],[Discharge Date]]-_3___Healthcare_Data_v1[[#This Row],[Date of Admission]]</f>
        <v>19</v>
      </c>
      <c r="Q2227" s="1">
        <f>IFERROR(_3___Healthcare_Data_v1[[#This Row],[ Billing Amount ]]/_3___Healthcare_Data_v1[[#This Row],[Days in Hospital]],0)</f>
        <v>1590.3546515789474</v>
      </c>
      <c r="R2227" s="1" t="str">
        <f>IF(_3___Healthcare_Data_v1[[#This Row],[Age]]&gt;60,"Senior",IF(_3___Healthcare_Data_v1[[#This Row],[Age]]&gt;35,"Middle","Young"))</f>
        <v>Senior</v>
      </c>
    </row>
    <row r="2228" spans="1:18" x14ac:dyDescent="0.3">
      <c r="A2228" s="1" t="s">
        <v>6480</v>
      </c>
      <c r="B2228" s="1" t="s">
        <v>26710</v>
      </c>
      <c r="C2228" s="1" t="s">
        <v>16</v>
      </c>
      <c r="D2228" s="1" t="s">
        <v>17</v>
      </c>
      <c r="E2228" s="1" t="s">
        <v>26620</v>
      </c>
      <c r="F2228" s="2">
        <v>43754</v>
      </c>
      <c r="G2228" s="1" t="s">
        <v>6481</v>
      </c>
      <c r="H2228" s="1" t="s">
        <v>1485</v>
      </c>
      <c r="I2228" s="1" t="s">
        <v>21</v>
      </c>
      <c r="J2228" s="3" t="s">
        <v>28904</v>
      </c>
      <c r="K2228">
        <v>257</v>
      </c>
      <c r="L2228" s="1" t="s">
        <v>42</v>
      </c>
      <c r="M2228" s="2">
        <v>43777</v>
      </c>
      <c r="N2228" s="1" t="s">
        <v>48</v>
      </c>
      <c r="O2228" s="1" t="s">
        <v>24</v>
      </c>
      <c r="P2228" s="1">
        <f>_3___Healthcare_Data_v1[[#This Row],[Discharge Date]]-_3___Healthcare_Data_v1[[#This Row],[Date of Admission]]</f>
        <v>23</v>
      </c>
      <c r="Q2228" s="1">
        <f>IFERROR(_3___Healthcare_Data_v1[[#This Row],[ Billing Amount ]]/_3___Healthcare_Data_v1[[#This Row],[Days in Hospital]],0)</f>
        <v>1494.6187878260869</v>
      </c>
      <c r="R2228" s="1" t="str">
        <f>IF(_3___Healthcare_Data_v1[[#This Row],[Age]]&gt;60,"Senior",IF(_3___Healthcare_Data_v1[[#This Row],[Age]]&gt;35,"Middle","Young"))</f>
        <v>Senior</v>
      </c>
    </row>
    <row r="2229" spans="1:18" x14ac:dyDescent="0.3">
      <c r="A2229" s="1" t="s">
        <v>6482</v>
      </c>
      <c r="B2229" s="1" t="s">
        <v>26636</v>
      </c>
      <c r="C2229" s="1" t="s">
        <v>16</v>
      </c>
      <c r="D2229" s="1" t="s">
        <v>27</v>
      </c>
      <c r="E2229" s="1" t="s">
        <v>26620</v>
      </c>
      <c r="F2229" s="2">
        <v>44213</v>
      </c>
      <c r="G2229" s="1" t="s">
        <v>6483</v>
      </c>
      <c r="H2229" s="1" t="s">
        <v>6484</v>
      </c>
      <c r="I2229" s="1" t="s">
        <v>21</v>
      </c>
      <c r="J2229" s="3" t="s">
        <v>28905</v>
      </c>
      <c r="K2229">
        <v>112</v>
      </c>
      <c r="L2229" s="1" t="s">
        <v>42</v>
      </c>
      <c r="M2229" s="2">
        <v>44236</v>
      </c>
      <c r="N2229" s="1" t="s">
        <v>23</v>
      </c>
      <c r="O2229" s="1" t="s">
        <v>24</v>
      </c>
      <c r="P2229" s="1">
        <f>_3___Healthcare_Data_v1[[#This Row],[Discharge Date]]-_3___Healthcare_Data_v1[[#This Row],[Date of Admission]]</f>
        <v>23</v>
      </c>
      <c r="Q2229" s="1">
        <f>IFERROR(_3___Healthcare_Data_v1[[#This Row],[ Billing Amount ]]/_3___Healthcare_Data_v1[[#This Row],[Days in Hospital]],0)</f>
        <v>1099.7797586956522</v>
      </c>
      <c r="R2229" s="1" t="str">
        <f>IF(_3___Healthcare_Data_v1[[#This Row],[Age]]&gt;60,"Senior",IF(_3___Healthcare_Data_v1[[#This Row],[Age]]&gt;35,"Middle","Young"))</f>
        <v>Senior</v>
      </c>
    </row>
    <row r="2230" spans="1:18" x14ac:dyDescent="0.3">
      <c r="A2230" s="1" t="s">
        <v>6485</v>
      </c>
      <c r="B2230" s="1" t="s">
        <v>26779</v>
      </c>
      <c r="C2230" s="1" t="s">
        <v>16</v>
      </c>
      <c r="D2230" s="1" t="s">
        <v>34</v>
      </c>
      <c r="E2230" s="1" t="s">
        <v>28</v>
      </c>
      <c r="F2230" s="2">
        <v>44527</v>
      </c>
      <c r="G2230" s="1" t="s">
        <v>6486</v>
      </c>
      <c r="H2230" s="1" t="s">
        <v>6487</v>
      </c>
      <c r="I2230" s="1" t="s">
        <v>60</v>
      </c>
      <c r="J2230" s="3" t="s">
        <v>28906</v>
      </c>
      <c r="K2230">
        <v>180</v>
      </c>
      <c r="L2230" s="1" t="s">
        <v>42</v>
      </c>
      <c r="M2230" s="2">
        <v>44545</v>
      </c>
      <c r="N2230" s="1" t="s">
        <v>43</v>
      </c>
      <c r="O2230" s="1" t="s">
        <v>44</v>
      </c>
      <c r="P2230" s="1">
        <f>_3___Healthcare_Data_v1[[#This Row],[Discharge Date]]-_3___Healthcare_Data_v1[[#This Row],[Date of Admission]]</f>
        <v>18</v>
      </c>
      <c r="Q2230" s="1">
        <f>IFERROR(_3___Healthcare_Data_v1[[#This Row],[ Billing Amount ]]/_3___Healthcare_Data_v1[[#This Row],[Days in Hospital]],0)</f>
        <v>1071.6259611111111</v>
      </c>
      <c r="R2230" s="1" t="str">
        <f>IF(_3___Healthcare_Data_v1[[#This Row],[Age]]&gt;60,"Senior",IF(_3___Healthcare_Data_v1[[#This Row],[Age]]&gt;35,"Middle","Young"))</f>
        <v>Senior</v>
      </c>
    </row>
    <row r="2231" spans="1:18" x14ac:dyDescent="0.3">
      <c r="A2231" s="1" t="s">
        <v>6488</v>
      </c>
      <c r="B2231" s="1" t="s">
        <v>26967</v>
      </c>
      <c r="C2231" s="1" t="s">
        <v>16</v>
      </c>
      <c r="D2231" s="1" t="s">
        <v>27</v>
      </c>
      <c r="E2231" s="1" t="s">
        <v>69</v>
      </c>
      <c r="F2231" s="2">
        <v>45115</v>
      </c>
      <c r="G2231" s="1" t="s">
        <v>6489</v>
      </c>
      <c r="H2231" s="1" t="s">
        <v>6490</v>
      </c>
      <c r="I2231" s="1" t="s">
        <v>60</v>
      </c>
      <c r="J2231" s="3" t="s">
        <v>28907</v>
      </c>
      <c r="K2231">
        <v>129</v>
      </c>
      <c r="L2231" s="1" t="s">
        <v>22</v>
      </c>
      <c r="M2231" s="2">
        <v>45117</v>
      </c>
      <c r="N2231" s="1" t="s">
        <v>48</v>
      </c>
      <c r="O2231" s="1" t="s">
        <v>32</v>
      </c>
      <c r="P2231" s="1">
        <f>_3___Healthcare_Data_v1[[#This Row],[Discharge Date]]-_3___Healthcare_Data_v1[[#This Row],[Date of Admission]]</f>
        <v>2</v>
      </c>
      <c r="Q2231" s="1">
        <f>IFERROR(_3___Healthcare_Data_v1[[#This Row],[ Billing Amount ]]/_3___Healthcare_Data_v1[[#This Row],[Days in Hospital]],0)</f>
        <v>34719.983119999997</v>
      </c>
      <c r="R2231" s="1" t="str">
        <f>IF(_3___Healthcare_Data_v1[[#This Row],[Age]]&gt;60,"Senior",IF(_3___Healthcare_Data_v1[[#This Row],[Age]]&gt;35,"Middle","Young"))</f>
        <v>Senior</v>
      </c>
    </row>
    <row r="2232" spans="1:18" x14ac:dyDescent="0.3">
      <c r="A2232" s="1" t="s">
        <v>6491</v>
      </c>
      <c r="B2232" s="1" t="s">
        <v>26700</v>
      </c>
      <c r="C2232" s="1" t="s">
        <v>26</v>
      </c>
      <c r="D2232" s="1" t="s">
        <v>17</v>
      </c>
      <c r="E2232" s="1" t="s">
        <v>69</v>
      </c>
      <c r="F2232" s="2">
        <v>43778</v>
      </c>
      <c r="G2232" s="1" t="s">
        <v>6492</v>
      </c>
      <c r="H2232" s="1" t="s">
        <v>6493</v>
      </c>
      <c r="I2232" s="1" t="s">
        <v>26607</v>
      </c>
      <c r="J2232" s="3" t="s">
        <v>28908</v>
      </c>
      <c r="K2232">
        <v>281</v>
      </c>
      <c r="L2232" s="1" t="s">
        <v>42</v>
      </c>
      <c r="M2232" s="2">
        <v>43785</v>
      </c>
      <c r="N2232" s="1" t="s">
        <v>84</v>
      </c>
      <c r="O2232" s="1" t="s">
        <v>32</v>
      </c>
      <c r="P2232" s="1">
        <f>_3___Healthcare_Data_v1[[#This Row],[Discharge Date]]-_3___Healthcare_Data_v1[[#This Row],[Date of Admission]]</f>
        <v>7</v>
      </c>
      <c r="Q2232" s="1">
        <f>IFERROR(_3___Healthcare_Data_v1[[#This Row],[ Billing Amount ]]/_3___Healthcare_Data_v1[[#This Row],[Days in Hospital]],0)</f>
        <v>10468.329075714286</v>
      </c>
      <c r="R2232" s="1" t="str">
        <f>IF(_3___Healthcare_Data_v1[[#This Row],[Age]]&gt;60,"Senior",IF(_3___Healthcare_Data_v1[[#This Row],[Age]]&gt;35,"Middle","Young"))</f>
        <v>Senior</v>
      </c>
    </row>
    <row r="2233" spans="1:18" x14ac:dyDescent="0.3">
      <c r="A2233" s="1" t="s">
        <v>6494</v>
      </c>
      <c r="B2233" s="1" t="s">
        <v>26687</v>
      </c>
      <c r="C2233" s="1" t="s">
        <v>26</v>
      </c>
      <c r="D2233" s="1" t="s">
        <v>62</v>
      </c>
      <c r="E2233" s="1" t="s">
        <v>35</v>
      </c>
      <c r="F2233" s="2">
        <v>43978</v>
      </c>
      <c r="G2233" s="1" t="s">
        <v>6495</v>
      </c>
      <c r="H2233" s="1" t="s">
        <v>6496</v>
      </c>
      <c r="I2233" s="1" t="s">
        <v>52</v>
      </c>
      <c r="J2233" s="3" t="s">
        <v>28909</v>
      </c>
      <c r="K2233">
        <v>349</v>
      </c>
      <c r="L2233" s="1" t="s">
        <v>22</v>
      </c>
      <c r="M2233" s="2">
        <v>43980</v>
      </c>
      <c r="N2233" s="1" t="s">
        <v>43</v>
      </c>
      <c r="O2233" s="1" t="s">
        <v>44</v>
      </c>
      <c r="P2233" s="1">
        <f>_3___Healthcare_Data_v1[[#This Row],[Discharge Date]]-_3___Healthcare_Data_v1[[#This Row],[Date of Admission]]</f>
        <v>2</v>
      </c>
      <c r="Q2233" s="1">
        <f>IFERROR(_3___Healthcare_Data_v1[[#This Row],[ Billing Amount ]]/_3___Healthcare_Data_v1[[#This Row],[Days in Hospital]],0)</f>
        <v>9382.5611649999992</v>
      </c>
      <c r="R2233" s="1" t="str">
        <f>IF(_3___Healthcare_Data_v1[[#This Row],[Age]]&gt;60,"Senior",IF(_3___Healthcare_Data_v1[[#This Row],[Age]]&gt;35,"Middle","Young"))</f>
        <v>Senior</v>
      </c>
    </row>
    <row r="2234" spans="1:18" x14ac:dyDescent="0.3">
      <c r="A2234" s="1" t="s">
        <v>6497</v>
      </c>
      <c r="B2234" s="1" t="s">
        <v>26628</v>
      </c>
      <c r="C2234" s="1" t="s">
        <v>26</v>
      </c>
      <c r="D2234" s="1" t="s">
        <v>34</v>
      </c>
      <c r="E2234" s="1" t="s">
        <v>28</v>
      </c>
      <c r="F2234" s="2">
        <v>44082</v>
      </c>
      <c r="G2234" s="1" t="s">
        <v>6498</v>
      </c>
      <c r="H2234" s="1" t="s">
        <v>568</v>
      </c>
      <c r="I2234" s="1" t="s">
        <v>26607</v>
      </c>
      <c r="J2234" s="3" t="s">
        <v>28910</v>
      </c>
      <c r="K2234">
        <v>134</v>
      </c>
      <c r="L2234" s="1" t="s">
        <v>42</v>
      </c>
      <c r="M2234" s="2">
        <v>44107</v>
      </c>
      <c r="N2234" s="1" t="s">
        <v>43</v>
      </c>
      <c r="O2234" s="1" t="s">
        <v>44</v>
      </c>
      <c r="P2234" s="1">
        <f>_3___Healthcare_Data_v1[[#This Row],[Discharge Date]]-_3___Healthcare_Data_v1[[#This Row],[Date of Admission]]</f>
        <v>25</v>
      </c>
      <c r="Q2234" s="1">
        <f>IFERROR(_3___Healthcare_Data_v1[[#This Row],[ Billing Amount ]]/_3___Healthcare_Data_v1[[#This Row],[Days in Hospital]],0)</f>
        <v>1449.8142287999999</v>
      </c>
      <c r="R2234" s="1" t="str">
        <f>IF(_3___Healthcare_Data_v1[[#This Row],[Age]]&gt;60,"Senior",IF(_3___Healthcare_Data_v1[[#This Row],[Age]]&gt;35,"Middle","Young"))</f>
        <v>Senior</v>
      </c>
    </row>
    <row r="2235" spans="1:18" x14ac:dyDescent="0.3">
      <c r="A2235" s="1" t="s">
        <v>6499</v>
      </c>
      <c r="B2235" s="1" t="s">
        <v>26610</v>
      </c>
      <c r="C2235" s="1" t="s">
        <v>16</v>
      </c>
      <c r="D2235" s="1" t="s">
        <v>49</v>
      </c>
      <c r="E2235" s="1" t="s">
        <v>26615</v>
      </c>
      <c r="F2235" s="2">
        <v>43981</v>
      </c>
      <c r="G2235" s="1" t="s">
        <v>6500</v>
      </c>
      <c r="H2235" s="1" t="s">
        <v>6501</v>
      </c>
      <c r="I2235" s="1" t="s">
        <v>56</v>
      </c>
      <c r="J2235" s="3" t="s">
        <v>28911</v>
      </c>
      <c r="K2235">
        <v>157</v>
      </c>
      <c r="L2235" s="1" t="s">
        <v>38</v>
      </c>
      <c r="M2235" s="2">
        <v>43989</v>
      </c>
      <c r="N2235" s="1" t="s">
        <v>48</v>
      </c>
      <c r="O2235" s="1" t="s">
        <v>24</v>
      </c>
      <c r="P2235" s="1">
        <f>_3___Healthcare_Data_v1[[#This Row],[Discharge Date]]-_3___Healthcare_Data_v1[[#This Row],[Date of Admission]]</f>
        <v>8</v>
      </c>
      <c r="Q2235" s="1">
        <f>IFERROR(_3___Healthcare_Data_v1[[#This Row],[ Billing Amount ]]/_3___Healthcare_Data_v1[[#This Row],[Days in Hospital]],0)</f>
        <v>2296.36119375</v>
      </c>
      <c r="R2235" s="1" t="str">
        <f>IF(_3___Healthcare_Data_v1[[#This Row],[Age]]&gt;60,"Senior",IF(_3___Healthcare_Data_v1[[#This Row],[Age]]&gt;35,"Middle","Young"))</f>
        <v>Senior</v>
      </c>
    </row>
    <row r="2236" spans="1:18" x14ac:dyDescent="0.3">
      <c r="A2236" s="1" t="s">
        <v>6502</v>
      </c>
      <c r="B2236" s="1" t="s">
        <v>26725</v>
      </c>
      <c r="C2236" s="1" t="s">
        <v>16</v>
      </c>
      <c r="D2236" s="1" t="s">
        <v>89</v>
      </c>
      <c r="E2236" s="1" t="s">
        <v>28</v>
      </c>
      <c r="F2236" s="2">
        <v>44785</v>
      </c>
      <c r="G2236" s="1" t="s">
        <v>6503</v>
      </c>
      <c r="H2236" s="1" t="s">
        <v>1461</v>
      </c>
      <c r="I2236" s="1" t="s">
        <v>26607</v>
      </c>
      <c r="J2236" s="3" t="s">
        <v>28912</v>
      </c>
      <c r="K2236">
        <v>447</v>
      </c>
      <c r="L2236" s="1" t="s">
        <v>42</v>
      </c>
      <c r="M2236" s="2">
        <v>44789</v>
      </c>
      <c r="N2236" s="1" t="s">
        <v>23</v>
      </c>
      <c r="O2236" s="1" t="s">
        <v>44</v>
      </c>
      <c r="P2236" s="1">
        <f>_3___Healthcare_Data_v1[[#This Row],[Discharge Date]]-_3___Healthcare_Data_v1[[#This Row],[Date of Admission]]</f>
        <v>4</v>
      </c>
      <c r="Q2236" s="1">
        <f>IFERROR(_3___Healthcare_Data_v1[[#This Row],[ Billing Amount ]]/_3___Healthcare_Data_v1[[#This Row],[Days in Hospital]],0)</f>
        <v>1547.86387625</v>
      </c>
      <c r="R2236" s="1" t="str">
        <f>IF(_3___Healthcare_Data_v1[[#This Row],[Age]]&gt;60,"Senior",IF(_3___Healthcare_Data_v1[[#This Row],[Age]]&gt;35,"Middle","Young"))</f>
        <v>Senior</v>
      </c>
    </row>
    <row r="2237" spans="1:18" x14ac:dyDescent="0.3">
      <c r="A2237" s="1" t="s">
        <v>6504</v>
      </c>
      <c r="B2237" s="1" t="s">
        <v>26704</v>
      </c>
      <c r="C2237" s="1" t="s">
        <v>16</v>
      </c>
      <c r="D2237" s="1" t="s">
        <v>114</v>
      </c>
      <c r="E2237" s="1" t="s">
        <v>69</v>
      </c>
      <c r="F2237" s="2">
        <v>44418</v>
      </c>
      <c r="G2237" s="1" t="s">
        <v>6505</v>
      </c>
      <c r="H2237" s="1" t="s">
        <v>6506</v>
      </c>
      <c r="I2237" s="1" t="s">
        <v>60</v>
      </c>
      <c r="J2237" s="3" t="s">
        <v>28913</v>
      </c>
      <c r="K2237">
        <v>188</v>
      </c>
      <c r="L2237" s="1" t="s">
        <v>42</v>
      </c>
      <c r="M2237" s="2">
        <v>44442</v>
      </c>
      <c r="N2237" s="1" t="s">
        <v>23</v>
      </c>
      <c r="O2237" s="1" t="s">
        <v>32</v>
      </c>
      <c r="P2237" s="1">
        <f>_3___Healthcare_Data_v1[[#This Row],[Discharge Date]]-_3___Healthcare_Data_v1[[#This Row],[Date of Admission]]</f>
        <v>24</v>
      </c>
      <c r="Q2237" s="1">
        <f>IFERROR(_3___Healthcare_Data_v1[[#This Row],[ Billing Amount ]]/_3___Healthcare_Data_v1[[#This Row],[Days in Hospital]],0)</f>
        <v>1095.883155</v>
      </c>
      <c r="R2237" s="1" t="str">
        <f>IF(_3___Healthcare_Data_v1[[#This Row],[Age]]&gt;60,"Senior",IF(_3___Healthcare_Data_v1[[#This Row],[Age]]&gt;35,"Middle","Young"))</f>
        <v>Senior</v>
      </c>
    </row>
    <row r="2238" spans="1:18" x14ac:dyDescent="0.3">
      <c r="A2238" s="1" t="s">
        <v>6507</v>
      </c>
      <c r="B2238" s="1" t="s">
        <v>26672</v>
      </c>
      <c r="C2238" s="1" t="s">
        <v>16</v>
      </c>
      <c r="D2238" s="1" t="s">
        <v>17</v>
      </c>
      <c r="E2238" s="1" t="s">
        <v>35</v>
      </c>
      <c r="F2238" s="2">
        <v>44357</v>
      </c>
      <c r="G2238" s="1" t="s">
        <v>6508</v>
      </c>
      <c r="H2238" s="1" t="s">
        <v>839</v>
      </c>
      <c r="I2238" s="1" t="s">
        <v>52</v>
      </c>
      <c r="J2238" s="3" t="s">
        <v>28914</v>
      </c>
      <c r="K2238">
        <v>184</v>
      </c>
      <c r="L2238" s="1" t="s">
        <v>38</v>
      </c>
      <c r="M2238" s="2">
        <v>44362</v>
      </c>
      <c r="N2238" s="1" t="s">
        <v>43</v>
      </c>
      <c r="O2238" s="1" t="s">
        <v>32</v>
      </c>
      <c r="P2238" s="1">
        <f>_3___Healthcare_Data_v1[[#This Row],[Discharge Date]]-_3___Healthcare_Data_v1[[#This Row],[Date of Admission]]</f>
        <v>5</v>
      </c>
      <c r="Q2238" s="1">
        <f>IFERROR(_3___Healthcare_Data_v1[[#This Row],[ Billing Amount ]]/_3___Healthcare_Data_v1[[#This Row],[Days in Hospital]],0)</f>
        <v>4863.5954700000002</v>
      </c>
      <c r="R2238" s="1" t="str">
        <f>IF(_3___Healthcare_Data_v1[[#This Row],[Age]]&gt;60,"Senior",IF(_3___Healthcare_Data_v1[[#This Row],[Age]]&gt;35,"Middle","Young"))</f>
        <v>Senior</v>
      </c>
    </row>
    <row r="2239" spans="1:18" x14ac:dyDescent="0.3">
      <c r="A2239" s="1" t="s">
        <v>6509</v>
      </c>
      <c r="B2239" s="1" t="s">
        <v>26672</v>
      </c>
      <c r="C2239" s="1" t="s">
        <v>26</v>
      </c>
      <c r="D2239" s="1" t="s">
        <v>89</v>
      </c>
      <c r="E2239" s="1" t="s">
        <v>26620</v>
      </c>
      <c r="F2239" s="2">
        <v>44662</v>
      </c>
      <c r="G2239" s="1" t="s">
        <v>6510</v>
      </c>
      <c r="H2239" s="1" t="s">
        <v>6511</v>
      </c>
      <c r="I2239" s="1" t="s">
        <v>60</v>
      </c>
      <c r="J2239" s="3" t="s">
        <v>28915</v>
      </c>
      <c r="K2239">
        <v>207</v>
      </c>
      <c r="L2239" s="1" t="s">
        <v>42</v>
      </c>
      <c r="M2239" s="2">
        <v>44667</v>
      </c>
      <c r="N2239" s="1" t="s">
        <v>84</v>
      </c>
      <c r="O2239" s="1" t="s">
        <v>44</v>
      </c>
      <c r="P2239" s="1">
        <f>_3___Healthcare_Data_v1[[#This Row],[Discharge Date]]-_3___Healthcare_Data_v1[[#This Row],[Date of Admission]]</f>
        <v>5</v>
      </c>
      <c r="Q2239" s="1">
        <f>IFERROR(_3___Healthcare_Data_v1[[#This Row],[ Billing Amount ]]/_3___Healthcare_Data_v1[[#This Row],[Days in Hospital]],0)</f>
        <v>4533.945984</v>
      </c>
      <c r="R2239" s="1" t="str">
        <f>IF(_3___Healthcare_Data_v1[[#This Row],[Age]]&gt;60,"Senior",IF(_3___Healthcare_Data_v1[[#This Row],[Age]]&gt;35,"Middle","Young"))</f>
        <v>Senior</v>
      </c>
    </row>
    <row r="2240" spans="1:18" x14ac:dyDescent="0.3">
      <c r="A2240" s="1" t="s">
        <v>2480</v>
      </c>
      <c r="B2240" s="1" t="s">
        <v>26687</v>
      </c>
      <c r="C2240" s="1" t="s">
        <v>16</v>
      </c>
      <c r="D2240" s="1" t="s">
        <v>49</v>
      </c>
      <c r="E2240" s="1" t="s">
        <v>28</v>
      </c>
      <c r="F2240" s="2">
        <v>43812</v>
      </c>
      <c r="G2240" s="1" t="s">
        <v>6512</v>
      </c>
      <c r="H2240" s="1" t="s">
        <v>6513</v>
      </c>
      <c r="I2240" s="1" t="s">
        <v>26607</v>
      </c>
      <c r="J2240" s="3" t="s">
        <v>28916</v>
      </c>
      <c r="K2240">
        <v>269</v>
      </c>
      <c r="L2240" s="1" t="s">
        <v>42</v>
      </c>
      <c r="M2240" s="2">
        <v>43826</v>
      </c>
      <c r="N2240" s="1" t="s">
        <v>43</v>
      </c>
      <c r="O2240" s="1" t="s">
        <v>24</v>
      </c>
      <c r="P2240" s="1">
        <f>_3___Healthcare_Data_v1[[#This Row],[Discharge Date]]-_3___Healthcare_Data_v1[[#This Row],[Date of Admission]]</f>
        <v>14</v>
      </c>
      <c r="Q2240" s="1">
        <f>IFERROR(_3___Healthcare_Data_v1[[#This Row],[ Billing Amount ]]/_3___Healthcare_Data_v1[[#This Row],[Days in Hospital]],0)</f>
        <v>1942.89284</v>
      </c>
      <c r="R2240" s="1" t="str">
        <f>IF(_3___Healthcare_Data_v1[[#This Row],[Age]]&gt;60,"Senior",IF(_3___Healthcare_Data_v1[[#This Row],[Age]]&gt;35,"Middle","Young"))</f>
        <v>Senior</v>
      </c>
    </row>
    <row r="2241" spans="1:18" x14ac:dyDescent="0.3">
      <c r="A2241" s="1" t="s">
        <v>6514</v>
      </c>
      <c r="B2241" s="1" t="s">
        <v>26712</v>
      </c>
      <c r="C2241" s="1" t="s">
        <v>26</v>
      </c>
      <c r="D2241" s="1" t="s">
        <v>89</v>
      </c>
      <c r="E2241" s="1" t="s">
        <v>35</v>
      </c>
      <c r="F2241" s="2">
        <v>44839</v>
      </c>
      <c r="G2241" s="1" t="s">
        <v>6515</v>
      </c>
      <c r="H2241" s="1" t="s">
        <v>6516</v>
      </c>
      <c r="I2241" s="1" t="s">
        <v>26607</v>
      </c>
      <c r="J2241" s="3" t="s">
        <v>28917</v>
      </c>
      <c r="K2241">
        <v>102</v>
      </c>
      <c r="L2241" s="1" t="s">
        <v>22</v>
      </c>
      <c r="M2241" s="2">
        <v>44862</v>
      </c>
      <c r="N2241" s="1" t="s">
        <v>48</v>
      </c>
      <c r="O2241" s="1" t="s">
        <v>44</v>
      </c>
      <c r="P2241" s="1">
        <f>_3___Healthcare_Data_v1[[#This Row],[Discharge Date]]-_3___Healthcare_Data_v1[[#This Row],[Date of Admission]]</f>
        <v>23</v>
      </c>
      <c r="Q2241" s="1">
        <f>IFERROR(_3___Healthcare_Data_v1[[#This Row],[ Billing Amount ]]/_3___Healthcare_Data_v1[[#This Row],[Days in Hospital]],0)</f>
        <v>21.835149939130435</v>
      </c>
      <c r="R2241" s="1" t="str">
        <f>IF(_3___Healthcare_Data_v1[[#This Row],[Age]]&gt;60,"Senior",IF(_3___Healthcare_Data_v1[[#This Row],[Age]]&gt;35,"Middle","Young"))</f>
        <v>Senior</v>
      </c>
    </row>
    <row r="2242" spans="1:18" x14ac:dyDescent="0.3">
      <c r="A2242" s="1" t="s">
        <v>6517</v>
      </c>
      <c r="B2242" s="1" t="s">
        <v>26803</v>
      </c>
      <c r="C2242" s="1" t="s">
        <v>16</v>
      </c>
      <c r="D2242" s="1" t="s">
        <v>114</v>
      </c>
      <c r="E2242" s="1" t="s">
        <v>69</v>
      </c>
      <c r="F2242" s="2">
        <v>44312</v>
      </c>
      <c r="G2242" s="1" t="s">
        <v>6518</v>
      </c>
      <c r="H2242" s="1" t="s">
        <v>6519</v>
      </c>
      <c r="I2242" s="1" t="s">
        <v>56</v>
      </c>
      <c r="J2242" s="3" t="s">
        <v>28918</v>
      </c>
      <c r="K2242">
        <v>165</v>
      </c>
      <c r="L2242" s="1" t="s">
        <v>38</v>
      </c>
      <c r="M2242" s="2">
        <v>44320</v>
      </c>
      <c r="N2242" s="1" t="s">
        <v>31</v>
      </c>
      <c r="O2242" s="1" t="s">
        <v>32</v>
      </c>
      <c r="P2242" s="1">
        <f>_3___Healthcare_Data_v1[[#This Row],[Discharge Date]]-_3___Healthcare_Data_v1[[#This Row],[Date of Admission]]</f>
        <v>8</v>
      </c>
      <c r="Q2242" s="1">
        <f>IFERROR(_3___Healthcare_Data_v1[[#This Row],[ Billing Amount ]]/_3___Healthcare_Data_v1[[#This Row],[Days in Hospital]],0)</f>
        <v>5617.3257362499999</v>
      </c>
      <c r="R2242" s="1" t="str">
        <f>IF(_3___Healthcare_Data_v1[[#This Row],[Age]]&gt;60,"Senior",IF(_3___Healthcare_Data_v1[[#This Row],[Age]]&gt;35,"Middle","Young"))</f>
        <v>Senior</v>
      </c>
    </row>
    <row r="2243" spans="1:18" x14ac:dyDescent="0.3">
      <c r="A2243" s="1" t="s">
        <v>6520</v>
      </c>
      <c r="B2243" s="1" t="s">
        <v>26677</v>
      </c>
      <c r="C2243" s="1" t="s">
        <v>16</v>
      </c>
      <c r="D2243" s="1" t="s">
        <v>62</v>
      </c>
      <c r="E2243" s="1" t="s">
        <v>35</v>
      </c>
      <c r="F2243" s="2">
        <v>43931</v>
      </c>
      <c r="G2243" s="1" t="s">
        <v>6521</v>
      </c>
      <c r="H2243" s="1" t="s">
        <v>6522</v>
      </c>
      <c r="I2243" s="1" t="s">
        <v>60</v>
      </c>
      <c r="J2243" s="3" t="s">
        <v>28919</v>
      </c>
      <c r="K2243">
        <v>325</v>
      </c>
      <c r="L2243" s="1" t="s">
        <v>22</v>
      </c>
      <c r="M2243" s="2">
        <v>43935</v>
      </c>
      <c r="N2243" s="1" t="s">
        <v>84</v>
      </c>
      <c r="O2243" s="1" t="s">
        <v>32</v>
      </c>
      <c r="P2243" s="1">
        <f>_3___Healthcare_Data_v1[[#This Row],[Discharge Date]]-_3___Healthcare_Data_v1[[#This Row],[Date of Admission]]</f>
        <v>4</v>
      </c>
      <c r="Q2243" s="1">
        <f>IFERROR(_3___Healthcare_Data_v1[[#This Row],[ Billing Amount ]]/_3___Healthcare_Data_v1[[#This Row],[Days in Hospital]],0)</f>
        <v>1873.65219875</v>
      </c>
      <c r="R2243" s="1" t="str">
        <f>IF(_3___Healthcare_Data_v1[[#This Row],[Age]]&gt;60,"Senior",IF(_3___Healthcare_Data_v1[[#This Row],[Age]]&gt;35,"Middle","Young"))</f>
        <v>Senior</v>
      </c>
    </row>
    <row r="2244" spans="1:18" x14ac:dyDescent="0.3">
      <c r="A2244" s="1" t="s">
        <v>6523</v>
      </c>
      <c r="B2244" s="1" t="s">
        <v>26745</v>
      </c>
      <c r="C2244" s="1" t="s">
        <v>16</v>
      </c>
      <c r="D2244" s="1" t="s">
        <v>27</v>
      </c>
      <c r="E2244" s="1" t="s">
        <v>26620</v>
      </c>
      <c r="F2244" s="2">
        <v>43882</v>
      </c>
      <c r="G2244" s="1" t="s">
        <v>6524</v>
      </c>
      <c r="H2244" s="1" t="s">
        <v>3879</v>
      </c>
      <c r="I2244" s="1" t="s">
        <v>21</v>
      </c>
      <c r="J2244" s="3" t="s">
        <v>28920</v>
      </c>
      <c r="K2244">
        <v>490</v>
      </c>
      <c r="L2244" s="1" t="s">
        <v>42</v>
      </c>
      <c r="M2244" s="2">
        <v>43889</v>
      </c>
      <c r="N2244" s="1" t="s">
        <v>23</v>
      </c>
      <c r="O2244" s="1" t="s">
        <v>44</v>
      </c>
      <c r="P2244" s="1">
        <f>_3___Healthcare_Data_v1[[#This Row],[Discharge Date]]-_3___Healthcare_Data_v1[[#This Row],[Date of Admission]]</f>
        <v>7</v>
      </c>
      <c r="Q2244" s="1">
        <f>IFERROR(_3___Healthcare_Data_v1[[#This Row],[ Billing Amount ]]/_3___Healthcare_Data_v1[[#This Row],[Days in Hospital]],0)</f>
        <v>1074.0624057142857</v>
      </c>
      <c r="R2244" s="1" t="str">
        <f>IF(_3___Healthcare_Data_v1[[#This Row],[Age]]&gt;60,"Senior",IF(_3___Healthcare_Data_v1[[#This Row],[Age]]&gt;35,"Middle","Young"))</f>
        <v>Senior</v>
      </c>
    </row>
    <row r="2245" spans="1:18" x14ac:dyDescent="0.3">
      <c r="A2245" s="1" t="s">
        <v>2974</v>
      </c>
      <c r="B2245" s="1" t="s">
        <v>26695</v>
      </c>
      <c r="C2245" s="1" t="s">
        <v>16</v>
      </c>
      <c r="D2245" s="1" t="s">
        <v>49</v>
      </c>
      <c r="E2245" s="1" t="s">
        <v>69</v>
      </c>
      <c r="F2245" s="2">
        <v>44656</v>
      </c>
      <c r="G2245" s="1" t="s">
        <v>5646</v>
      </c>
      <c r="H2245" s="1" t="s">
        <v>6525</v>
      </c>
      <c r="I2245" s="1" t="s">
        <v>60</v>
      </c>
      <c r="J2245" s="3" t="s">
        <v>28921</v>
      </c>
      <c r="K2245">
        <v>175</v>
      </c>
      <c r="L2245" s="1" t="s">
        <v>42</v>
      </c>
      <c r="M2245" s="2">
        <v>44658</v>
      </c>
      <c r="N2245" s="1" t="s">
        <v>84</v>
      </c>
      <c r="O2245" s="1" t="s">
        <v>32</v>
      </c>
      <c r="P2245" s="1">
        <f>_3___Healthcare_Data_v1[[#This Row],[Discharge Date]]-_3___Healthcare_Data_v1[[#This Row],[Date of Admission]]</f>
        <v>2</v>
      </c>
      <c r="Q2245" s="1">
        <f>IFERROR(_3___Healthcare_Data_v1[[#This Row],[ Billing Amount ]]/_3___Healthcare_Data_v1[[#This Row],[Days in Hospital]],0)</f>
        <v>21322.931315000002</v>
      </c>
      <c r="R2245" s="1" t="str">
        <f>IF(_3___Healthcare_Data_v1[[#This Row],[Age]]&gt;60,"Senior",IF(_3___Healthcare_Data_v1[[#This Row],[Age]]&gt;35,"Middle","Young"))</f>
        <v>Senior</v>
      </c>
    </row>
    <row r="2246" spans="1:18" x14ac:dyDescent="0.3">
      <c r="A2246" s="1" t="s">
        <v>6526</v>
      </c>
      <c r="B2246" s="1" t="s">
        <v>26661</v>
      </c>
      <c r="C2246" s="1" t="s">
        <v>16</v>
      </c>
      <c r="D2246" s="1" t="s">
        <v>17</v>
      </c>
      <c r="E2246" s="1" t="s">
        <v>18</v>
      </c>
      <c r="F2246" s="2">
        <v>44308</v>
      </c>
      <c r="G2246" s="1" t="s">
        <v>6527</v>
      </c>
      <c r="H2246" s="1" t="s">
        <v>839</v>
      </c>
      <c r="I2246" s="1" t="s">
        <v>52</v>
      </c>
      <c r="J2246" s="3" t="s">
        <v>28922</v>
      </c>
      <c r="K2246">
        <v>316</v>
      </c>
      <c r="L2246" s="1" t="s">
        <v>42</v>
      </c>
      <c r="M2246" s="2">
        <v>44336</v>
      </c>
      <c r="N2246" s="1" t="s">
        <v>43</v>
      </c>
      <c r="O2246" s="1" t="s">
        <v>24</v>
      </c>
      <c r="P2246" s="1">
        <f>_3___Healthcare_Data_v1[[#This Row],[Discharge Date]]-_3___Healthcare_Data_v1[[#This Row],[Date of Admission]]</f>
        <v>28</v>
      </c>
      <c r="Q2246" s="1">
        <f>IFERROR(_3___Healthcare_Data_v1[[#This Row],[ Billing Amount ]]/_3___Healthcare_Data_v1[[#This Row],[Days in Hospital]],0)</f>
        <v>625.38669892857149</v>
      </c>
      <c r="R2246" s="1" t="str">
        <f>IF(_3___Healthcare_Data_v1[[#This Row],[Age]]&gt;60,"Senior",IF(_3___Healthcare_Data_v1[[#This Row],[Age]]&gt;35,"Middle","Young"))</f>
        <v>Senior</v>
      </c>
    </row>
    <row r="2247" spans="1:18" x14ac:dyDescent="0.3">
      <c r="A2247" s="1" t="s">
        <v>6528</v>
      </c>
      <c r="B2247" s="1" t="s">
        <v>26866</v>
      </c>
      <c r="C2247" s="1" t="s">
        <v>26</v>
      </c>
      <c r="D2247" s="1" t="s">
        <v>89</v>
      </c>
      <c r="E2247" s="1" t="s">
        <v>26620</v>
      </c>
      <c r="F2247" s="2">
        <v>44922</v>
      </c>
      <c r="G2247" s="1" t="s">
        <v>6529</v>
      </c>
      <c r="H2247" s="1" t="s">
        <v>6530</v>
      </c>
      <c r="I2247" s="1" t="s">
        <v>21</v>
      </c>
      <c r="J2247" s="3" t="s">
        <v>28923</v>
      </c>
      <c r="K2247">
        <v>245</v>
      </c>
      <c r="L2247" s="1" t="s">
        <v>42</v>
      </c>
      <c r="M2247" s="2">
        <v>44950</v>
      </c>
      <c r="N2247" s="1" t="s">
        <v>43</v>
      </c>
      <c r="O2247" s="1" t="s">
        <v>44</v>
      </c>
      <c r="P2247" s="1">
        <f>_3___Healthcare_Data_v1[[#This Row],[Discharge Date]]-_3___Healthcare_Data_v1[[#This Row],[Date of Admission]]</f>
        <v>28</v>
      </c>
      <c r="Q2247" s="1">
        <f>IFERROR(_3___Healthcare_Data_v1[[#This Row],[ Billing Amount ]]/_3___Healthcare_Data_v1[[#This Row],[Days in Hospital]],0)</f>
        <v>454.32612749999998</v>
      </c>
      <c r="R2247" s="1" t="str">
        <f>IF(_3___Healthcare_Data_v1[[#This Row],[Age]]&gt;60,"Senior",IF(_3___Healthcare_Data_v1[[#This Row],[Age]]&gt;35,"Middle","Young"))</f>
        <v>Senior</v>
      </c>
    </row>
    <row r="2248" spans="1:18" x14ac:dyDescent="0.3">
      <c r="A2248" s="1" t="s">
        <v>6531</v>
      </c>
      <c r="B2248" s="1" t="s">
        <v>26689</v>
      </c>
      <c r="C2248" s="1" t="s">
        <v>26</v>
      </c>
      <c r="D2248" s="1" t="s">
        <v>89</v>
      </c>
      <c r="E2248" s="1" t="s">
        <v>26620</v>
      </c>
      <c r="F2248" s="2">
        <v>43818</v>
      </c>
      <c r="G2248" s="1" t="s">
        <v>6532</v>
      </c>
      <c r="H2248" s="1" t="s">
        <v>6533</v>
      </c>
      <c r="I2248" s="1" t="s">
        <v>60</v>
      </c>
      <c r="J2248" s="3" t="s">
        <v>28924</v>
      </c>
      <c r="K2248">
        <v>477</v>
      </c>
      <c r="L2248" s="1" t="s">
        <v>42</v>
      </c>
      <c r="M2248" s="2">
        <v>43820</v>
      </c>
      <c r="N2248" s="1" t="s">
        <v>48</v>
      </c>
      <c r="O2248" s="1" t="s">
        <v>44</v>
      </c>
      <c r="P2248" s="1">
        <f>_3___Healthcare_Data_v1[[#This Row],[Discharge Date]]-_3___Healthcare_Data_v1[[#This Row],[Date of Admission]]</f>
        <v>2</v>
      </c>
      <c r="Q2248" s="1">
        <f>IFERROR(_3___Healthcare_Data_v1[[#This Row],[ Billing Amount ]]/_3___Healthcare_Data_v1[[#This Row],[Days in Hospital]],0)</f>
        <v>16420.791389999999</v>
      </c>
      <c r="R2248" s="1" t="str">
        <f>IF(_3___Healthcare_Data_v1[[#This Row],[Age]]&gt;60,"Senior",IF(_3___Healthcare_Data_v1[[#This Row],[Age]]&gt;35,"Middle","Young"))</f>
        <v>Senior</v>
      </c>
    </row>
    <row r="2249" spans="1:18" x14ac:dyDescent="0.3">
      <c r="A2249" s="1" t="s">
        <v>6534</v>
      </c>
      <c r="B2249" s="1" t="s">
        <v>26614</v>
      </c>
      <c r="C2249" s="1" t="s">
        <v>26</v>
      </c>
      <c r="D2249" s="1" t="s">
        <v>114</v>
      </c>
      <c r="E2249" s="1" t="s">
        <v>26615</v>
      </c>
      <c r="F2249" s="2">
        <v>45156</v>
      </c>
      <c r="G2249" s="1" t="s">
        <v>1783</v>
      </c>
      <c r="H2249" s="1" t="s">
        <v>6535</v>
      </c>
      <c r="I2249" s="1" t="s">
        <v>56</v>
      </c>
      <c r="J2249" s="3" t="s">
        <v>28925</v>
      </c>
      <c r="K2249">
        <v>240</v>
      </c>
      <c r="L2249" s="1" t="s">
        <v>42</v>
      </c>
      <c r="M2249" s="2">
        <v>45158</v>
      </c>
      <c r="N2249" s="1" t="s">
        <v>43</v>
      </c>
      <c r="O2249" s="1" t="s">
        <v>44</v>
      </c>
      <c r="P2249" s="1">
        <f>_3___Healthcare_Data_v1[[#This Row],[Discharge Date]]-_3___Healthcare_Data_v1[[#This Row],[Date of Admission]]</f>
        <v>2</v>
      </c>
      <c r="Q2249" s="1">
        <f>IFERROR(_3___Healthcare_Data_v1[[#This Row],[ Billing Amount ]]/_3___Healthcare_Data_v1[[#This Row],[Days in Hospital]],0)</f>
        <v>4060.6458714999999</v>
      </c>
      <c r="R2249" s="1" t="str">
        <f>IF(_3___Healthcare_Data_v1[[#This Row],[Age]]&gt;60,"Senior",IF(_3___Healthcare_Data_v1[[#This Row],[Age]]&gt;35,"Middle","Young"))</f>
        <v>Senior</v>
      </c>
    </row>
    <row r="2250" spans="1:18" x14ac:dyDescent="0.3">
      <c r="A2250" s="1" t="s">
        <v>6536</v>
      </c>
      <c r="B2250" s="1" t="s">
        <v>26980</v>
      </c>
      <c r="C2250" s="1" t="s">
        <v>16</v>
      </c>
      <c r="D2250" s="1" t="s">
        <v>62</v>
      </c>
      <c r="E2250" s="1" t="s">
        <v>69</v>
      </c>
      <c r="F2250" s="2">
        <v>44530</v>
      </c>
      <c r="G2250" s="1" t="s">
        <v>6537</v>
      </c>
      <c r="H2250" s="1" t="s">
        <v>6538</v>
      </c>
      <c r="I2250" s="1" t="s">
        <v>56</v>
      </c>
      <c r="J2250" s="3" t="s">
        <v>28926</v>
      </c>
      <c r="K2250">
        <v>348</v>
      </c>
      <c r="L2250" s="1" t="s">
        <v>22</v>
      </c>
      <c r="M2250" s="2">
        <v>44535</v>
      </c>
      <c r="N2250" s="1" t="s">
        <v>31</v>
      </c>
      <c r="O2250" s="1" t="s">
        <v>32</v>
      </c>
      <c r="P2250" s="1">
        <f>_3___Healthcare_Data_v1[[#This Row],[Discharge Date]]-_3___Healthcare_Data_v1[[#This Row],[Date of Admission]]</f>
        <v>5</v>
      </c>
      <c r="Q2250" s="1">
        <f>IFERROR(_3___Healthcare_Data_v1[[#This Row],[ Billing Amount ]]/_3___Healthcare_Data_v1[[#This Row],[Days in Hospital]],0)</f>
        <v>4242.7425060000005</v>
      </c>
      <c r="R2250" s="1" t="str">
        <f>IF(_3___Healthcare_Data_v1[[#This Row],[Age]]&gt;60,"Senior",IF(_3___Healthcare_Data_v1[[#This Row],[Age]]&gt;35,"Middle","Young"))</f>
        <v>Senior</v>
      </c>
    </row>
    <row r="2251" spans="1:18" x14ac:dyDescent="0.3">
      <c r="A2251" s="1" t="s">
        <v>6539</v>
      </c>
      <c r="B2251" s="1" t="s">
        <v>26994</v>
      </c>
      <c r="C2251" s="1" t="s">
        <v>16</v>
      </c>
      <c r="D2251" s="1" t="s">
        <v>17</v>
      </c>
      <c r="E2251" s="1" t="s">
        <v>28</v>
      </c>
      <c r="F2251" s="2">
        <v>44366</v>
      </c>
      <c r="G2251" s="1" t="s">
        <v>6540</v>
      </c>
      <c r="H2251" s="1" t="s">
        <v>6541</v>
      </c>
      <c r="I2251" s="1" t="s">
        <v>52</v>
      </c>
      <c r="J2251" s="3" t="s">
        <v>28927</v>
      </c>
      <c r="K2251">
        <v>390</v>
      </c>
      <c r="L2251" s="1" t="s">
        <v>42</v>
      </c>
      <c r="M2251" s="2">
        <v>44377</v>
      </c>
      <c r="N2251" s="1" t="s">
        <v>31</v>
      </c>
      <c r="O2251" s="1" t="s">
        <v>44</v>
      </c>
      <c r="P2251" s="1">
        <f>_3___Healthcare_Data_v1[[#This Row],[Discharge Date]]-_3___Healthcare_Data_v1[[#This Row],[Date of Admission]]</f>
        <v>11</v>
      </c>
      <c r="Q2251" s="1">
        <f>IFERROR(_3___Healthcare_Data_v1[[#This Row],[ Billing Amount ]]/_3___Healthcare_Data_v1[[#This Row],[Days in Hospital]],0)</f>
        <v>332.83274727272732</v>
      </c>
      <c r="R2251" s="1" t="str">
        <f>IF(_3___Healthcare_Data_v1[[#This Row],[Age]]&gt;60,"Senior",IF(_3___Healthcare_Data_v1[[#This Row],[Age]]&gt;35,"Middle","Young"))</f>
        <v>Senior</v>
      </c>
    </row>
    <row r="2252" spans="1:18" x14ac:dyDescent="0.3">
      <c r="A2252" s="1" t="s">
        <v>6542</v>
      </c>
      <c r="B2252" s="1" t="s">
        <v>26710</v>
      </c>
      <c r="C2252" s="1" t="s">
        <v>16</v>
      </c>
      <c r="D2252" s="1" t="s">
        <v>34</v>
      </c>
      <c r="E2252" s="1" t="s">
        <v>35</v>
      </c>
      <c r="F2252" s="2">
        <v>43748</v>
      </c>
      <c r="G2252" s="1" t="s">
        <v>6543</v>
      </c>
      <c r="H2252" s="1" t="s">
        <v>6544</v>
      </c>
      <c r="I2252" s="1" t="s">
        <v>52</v>
      </c>
      <c r="J2252" s="3" t="s">
        <v>28928</v>
      </c>
      <c r="K2252">
        <v>143</v>
      </c>
      <c r="L2252" s="1" t="s">
        <v>22</v>
      </c>
      <c r="M2252" s="2">
        <v>43753</v>
      </c>
      <c r="N2252" s="1" t="s">
        <v>31</v>
      </c>
      <c r="O2252" s="1" t="s">
        <v>24</v>
      </c>
      <c r="P2252" s="1">
        <f>_3___Healthcare_Data_v1[[#This Row],[Discharge Date]]-_3___Healthcare_Data_v1[[#This Row],[Date of Admission]]</f>
        <v>5</v>
      </c>
      <c r="Q2252" s="1">
        <f>IFERROR(_3___Healthcare_Data_v1[[#This Row],[ Billing Amount ]]/_3___Healthcare_Data_v1[[#This Row],[Days in Hospital]],0)</f>
        <v>2655.7291359999999</v>
      </c>
      <c r="R2252" s="1" t="str">
        <f>IF(_3___Healthcare_Data_v1[[#This Row],[Age]]&gt;60,"Senior",IF(_3___Healthcare_Data_v1[[#This Row],[Age]]&gt;35,"Middle","Young"))</f>
        <v>Senior</v>
      </c>
    </row>
    <row r="2253" spans="1:18" x14ac:dyDescent="0.3">
      <c r="A2253" s="1" t="s">
        <v>6545</v>
      </c>
      <c r="B2253" s="1" t="s">
        <v>26617</v>
      </c>
      <c r="C2253" s="1" t="s">
        <v>16</v>
      </c>
      <c r="D2253" s="1" t="s">
        <v>17</v>
      </c>
      <c r="E2253" s="1" t="s">
        <v>26620</v>
      </c>
      <c r="F2253" s="2">
        <v>44411</v>
      </c>
      <c r="G2253" s="1" t="s">
        <v>6546</v>
      </c>
      <c r="H2253" s="1" t="s">
        <v>6547</v>
      </c>
      <c r="I2253" s="1" t="s">
        <v>26607</v>
      </c>
      <c r="J2253" s="3" t="s">
        <v>28929</v>
      </c>
      <c r="K2253">
        <v>447</v>
      </c>
      <c r="L2253" s="1" t="s">
        <v>42</v>
      </c>
      <c r="M2253" s="2">
        <v>44426</v>
      </c>
      <c r="N2253" s="1" t="s">
        <v>48</v>
      </c>
      <c r="O2253" s="1" t="s">
        <v>24</v>
      </c>
      <c r="P2253" s="1">
        <f>_3___Healthcare_Data_v1[[#This Row],[Discharge Date]]-_3___Healthcare_Data_v1[[#This Row],[Date of Admission]]</f>
        <v>15</v>
      </c>
      <c r="Q2253" s="1">
        <f>IFERROR(_3___Healthcare_Data_v1[[#This Row],[ Billing Amount ]]/_3___Healthcare_Data_v1[[#This Row],[Days in Hospital]],0)</f>
        <v>470.79395820000002</v>
      </c>
      <c r="R2253" s="1" t="str">
        <f>IF(_3___Healthcare_Data_v1[[#This Row],[Age]]&gt;60,"Senior",IF(_3___Healthcare_Data_v1[[#This Row],[Age]]&gt;35,"Middle","Young"))</f>
        <v>Senior</v>
      </c>
    </row>
    <row r="2254" spans="1:18" x14ac:dyDescent="0.3">
      <c r="A2254" s="1" t="s">
        <v>6548</v>
      </c>
      <c r="B2254" s="1" t="s">
        <v>26617</v>
      </c>
      <c r="C2254" s="1" t="s">
        <v>26</v>
      </c>
      <c r="D2254" s="1" t="s">
        <v>229</v>
      </c>
      <c r="E2254" s="1" t="s">
        <v>26615</v>
      </c>
      <c r="F2254" s="2">
        <v>44458</v>
      </c>
      <c r="G2254" s="1" t="s">
        <v>6549</v>
      </c>
      <c r="H2254" s="1" t="s">
        <v>6550</v>
      </c>
      <c r="I2254" s="1" t="s">
        <v>56</v>
      </c>
      <c r="J2254" s="3" t="s">
        <v>28930</v>
      </c>
      <c r="K2254">
        <v>423</v>
      </c>
      <c r="L2254" s="1" t="s">
        <v>22</v>
      </c>
      <c r="M2254" s="2">
        <v>44460</v>
      </c>
      <c r="N2254" s="1" t="s">
        <v>43</v>
      </c>
      <c r="O2254" s="1" t="s">
        <v>44</v>
      </c>
      <c r="P2254" s="1">
        <f>_3___Healthcare_Data_v1[[#This Row],[Discharge Date]]-_3___Healthcare_Data_v1[[#This Row],[Date of Admission]]</f>
        <v>2</v>
      </c>
      <c r="Q2254" s="1">
        <f>IFERROR(_3___Healthcare_Data_v1[[#This Row],[ Billing Amount ]]/_3___Healthcare_Data_v1[[#This Row],[Days in Hospital]],0)</f>
        <v>19974.429499999998</v>
      </c>
      <c r="R2254" s="1" t="str">
        <f>IF(_3___Healthcare_Data_v1[[#This Row],[Age]]&gt;60,"Senior",IF(_3___Healthcare_Data_v1[[#This Row],[Age]]&gt;35,"Middle","Young"))</f>
        <v>Senior</v>
      </c>
    </row>
    <row r="2255" spans="1:18" x14ac:dyDescent="0.3">
      <c r="A2255" s="1" t="s">
        <v>6551</v>
      </c>
      <c r="B2255" s="1" t="s">
        <v>26866</v>
      </c>
      <c r="C2255" s="1" t="s">
        <v>16</v>
      </c>
      <c r="D2255" s="1" t="s">
        <v>34</v>
      </c>
      <c r="E2255" s="1" t="s">
        <v>26615</v>
      </c>
      <c r="F2255" s="2">
        <v>44559</v>
      </c>
      <c r="G2255" s="1" t="s">
        <v>6552</v>
      </c>
      <c r="H2255" s="1" t="s">
        <v>6553</v>
      </c>
      <c r="I2255" s="1" t="s">
        <v>21</v>
      </c>
      <c r="J2255" s="3" t="s">
        <v>28931</v>
      </c>
      <c r="K2255">
        <v>300</v>
      </c>
      <c r="L2255" s="1" t="s">
        <v>38</v>
      </c>
      <c r="M2255" s="2">
        <v>44572</v>
      </c>
      <c r="N2255" s="1" t="s">
        <v>23</v>
      </c>
      <c r="O2255" s="1" t="s">
        <v>44</v>
      </c>
      <c r="P2255" s="1">
        <f>_3___Healthcare_Data_v1[[#This Row],[Discharge Date]]-_3___Healthcare_Data_v1[[#This Row],[Date of Admission]]</f>
        <v>13</v>
      </c>
      <c r="Q2255" s="1">
        <f>IFERROR(_3___Healthcare_Data_v1[[#This Row],[ Billing Amount ]]/_3___Healthcare_Data_v1[[#This Row],[Days in Hospital]],0)</f>
        <v>851.53819923076924</v>
      </c>
      <c r="R2255" s="1" t="str">
        <f>IF(_3___Healthcare_Data_v1[[#This Row],[Age]]&gt;60,"Senior",IF(_3___Healthcare_Data_v1[[#This Row],[Age]]&gt;35,"Middle","Young"))</f>
        <v>Senior</v>
      </c>
    </row>
    <row r="2256" spans="1:18" x14ac:dyDescent="0.3">
      <c r="A2256" s="1" t="s">
        <v>6554</v>
      </c>
      <c r="B2256" s="1" t="s">
        <v>26750</v>
      </c>
      <c r="C2256" s="1" t="s">
        <v>26</v>
      </c>
      <c r="D2256" s="1" t="s">
        <v>34</v>
      </c>
      <c r="E2256" s="1" t="s">
        <v>28</v>
      </c>
      <c r="F2256" s="2">
        <v>44553</v>
      </c>
      <c r="G2256" s="1" t="s">
        <v>6555</v>
      </c>
      <c r="H2256" s="1" t="s">
        <v>6556</v>
      </c>
      <c r="I2256" s="1" t="s">
        <v>26607</v>
      </c>
      <c r="J2256" s="3" t="s">
        <v>28932</v>
      </c>
      <c r="K2256">
        <v>210</v>
      </c>
      <c r="L2256" s="1" t="s">
        <v>42</v>
      </c>
      <c r="M2256" s="2">
        <v>44565</v>
      </c>
      <c r="N2256" s="1" t="s">
        <v>48</v>
      </c>
      <c r="O2256" s="1" t="s">
        <v>44</v>
      </c>
      <c r="P2256" s="1">
        <f>_3___Healthcare_Data_v1[[#This Row],[Discharge Date]]-_3___Healthcare_Data_v1[[#This Row],[Date of Admission]]</f>
        <v>12</v>
      </c>
      <c r="Q2256" s="1">
        <f>IFERROR(_3___Healthcare_Data_v1[[#This Row],[ Billing Amount ]]/_3___Healthcare_Data_v1[[#This Row],[Days in Hospital]],0)</f>
        <v>2749.9960358333333</v>
      </c>
      <c r="R2256" s="1" t="str">
        <f>IF(_3___Healthcare_Data_v1[[#This Row],[Age]]&gt;60,"Senior",IF(_3___Healthcare_Data_v1[[#This Row],[Age]]&gt;35,"Middle","Young"))</f>
        <v>Senior</v>
      </c>
    </row>
    <row r="2257" spans="1:18" x14ac:dyDescent="0.3">
      <c r="A2257" s="1" t="s">
        <v>6557</v>
      </c>
      <c r="B2257" s="1" t="s">
        <v>26837</v>
      </c>
      <c r="C2257" s="1" t="s">
        <v>26</v>
      </c>
      <c r="D2257" s="1" t="s">
        <v>17</v>
      </c>
      <c r="E2257" s="1" t="s">
        <v>69</v>
      </c>
      <c r="F2257" s="2">
        <v>44090</v>
      </c>
      <c r="G2257" s="1" t="s">
        <v>6558</v>
      </c>
      <c r="H2257" s="1" t="s">
        <v>6559</v>
      </c>
      <c r="I2257" s="1" t="s">
        <v>56</v>
      </c>
      <c r="J2257" s="3" t="s">
        <v>28933</v>
      </c>
      <c r="K2257">
        <v>499</v>
      </c>
      <c r="L2257" s="1" t="s">
        <v>38</v>
      </c>
      <c r="M2257" s="2">
        <v>44101</v>
      </c>
      <c r="N2257" s="1" t="s">
        <v>84</v>
      </c>
      <c r="O2257" s="1" t="s">
        <v>44</v>
      </c>
      <c r="P2257" s="1">
        <f>_3___Healthcare_Data_v1[[#This Row],[Discharge Date]]-_3___Healthcare_Data_v1[[#This Row],[Date of Admission]]</f>
        <v>11</v>
      </c>
      <c r="Q2257" s="1">
        <f>IFERROR(_3___Healthcare_Data_v1[[#This Row],[ Billing Amount ]]/_3___Healthcare_Data_v1[[#This Row],[Days in Hospital]],0)</f>
        <v>6298.1735399999998</v>
      </c>
      <c r="R2257" s="1" t="str">
        <f>IF(_3___Healthcare_Data_v1[[#This Row],[Age]]&gt;60,"Senior",IF(_3___Healthcare_Data_v1[[#This Row],[Age]]&gt;35,"Middle","Young"))</f>
        <v>Senior</v>
      </c>
    </row>
    <row r="2258" spans="1:18" x14ac:dyDescent="0.3">
      <c r="A2258" s="1" t="s">
        <v>6560</v>
      </c>
      <c r="B2258" s="1" t="s">
        <v>26657</v>
      </c>
      <c r="C2258" s="1" t="s">
        <v>26</v>
      </c>
      <c r="D2258" s="1" t="s">
        <v>89</v>
      </c>
      <c r="E2258" s="1" t="s">
        <v>69</v>
      </c>
      <c r="F2258" s="2">
        <v>45106</v>
      </c>
      <c r="G2258" s="1" t="s">
        <v>6561</v>
      </c>
      <c r="H2258" s="1" t="s">
        <v>6562</v>
      </c>
      <c r="I2258" s="1" t="s">
        <v>56</v>
      </c>
      <c r="J2258" s="3" t="s">
        <v>28934</v>
      </c>
      <c r="K2258">
        <v>235</v>
      </c>
      <c r="L2258" s="1" t="s">
        <v>22</v>
      </c>
      <c r="M2258" s="2">
        <v>45121</v>
      </c>
      <c r="N2258" s="1" t="s">
        <v>84</v>
      </c>
      <c r="O2258" s="1" t="s">
        <v>44</v>
      </c>
      <c r="P2258" s="1">
        <f>_3___Healthcare_Data_v1[[#This Row],[Discharge Date]]-_3___Healthcare_Data_v1[[#This Row],[Date of Admission]]</f>
        <v>15</v>
      </c>
      <c r="Q2258" s="1">
        <f>IFERROR(_3___Healthcare_Data_v1[[#This Row],[ Billing Amount ]]/_3___Healthcare_Data_v1[[#This Row],[Days in Hospital]],0)</f>
        <v>662.16905380000003</v>
      </c>
      <c r="R2258" s="1" t="str">
        <f>IF(_3___Healthcare_Data_v1[[#This Row],[Age]]&gt;60,"Senior",IF(_3___Healthcare_Data_v1[[#This Row],[Age]]&gt;35,"Middle","Young"))</f>
        <v>Senior</v>
      </c>
    </row>
    <row r="2259" spans="1:18" x14ac:dyDescent="0.3">
      <c r="A2259" s="1" t="s">
        <v>6563</v>
      </c>
      <c r="B2259" s="1" t="s">
        <v>26873</v>
      </c>
      <c r="C2259" s="1" t="s">
        <v>16</v>
      </c>
      <c r="D2259" s="1" t="s">
        <v>229</v>
      </c>
      <c r="E2259" s="1" t="s">
        <v>35</v>
      </c>
      <c r="F2259" s="2">
        <v>44095</v>
      </c>
      <c r="G2259" s="1" t="s">
        <v>6564</v>
      </c>
      <c r="H2259" s="1" t="s">
        <v>6565</v>
      </c>
      <c r="I2259" s="1" t="s">
        <v>52</v>
      </c>
      <c r="J2259" s="3" t="s">
        <v>28935</v>
      </c>
      <c r="K2259">
        <v>259</v>
      </c>
      <c r="L2259" s="1" t="s">
        <v>22</v>
      </c>
      <c r="M2259" s="2">
        <v>44115</v>
      </c>
      <c r="N2259" s="1" t="s">
        <v>31</v>
      </c>
      <c r="O2259" s="1" t="s">
        <v>24</v>
      </c>
      <c r="P2259" s="1">
        <f>_3___Healthcare_Data_v1[[#This Row],[Discharge Date]]-_3___Healthcare_Data_v1[[#This Row],[Date of Admission]]</f>
        <v>20</v>
      </c>
      <c r="Q2259" s="1">
        <f>IFERROR(_3___Healthcare_Data_v1[[#This Row],[ Billing Amount ]]/_3___Healthcare_Data_v1[[#This Row],[Days in Hospital]],0)</f>
        <v>627.09479750000003</v>
      </c>
      <c r="R2259" s="1" t="str">
        <f>IF(_3___Healthcare_Data_v1[[#This Row],[Age]]&gt;60,"Senior",IF(_3___Healthcare_Data_v1[[#This Row],[Age]]&gt;35,"Middle","Young"))</f>
        <v>Senior</v>
      </c>
    </row>
    <row r="2260" spans="1:18" x14ac:dyDescent="0.3">
      <c r="A2260" s="1" t="s">
        <v>6566</v>
      </c>
      <c r="B2260" s="1" t="s">
        <v>26628</v>
      </c>
      <c r="C2260" s="1" t="s">
        <v>26</v>
      </c>
      <c r="D2260" s="1" t="s">
        <v>229</v>
      </c>
      <c r="E2260" s="1" t="s">
        <v>26620</v>
      </c>
      <c r="F2260" s="2">
        <v>44420</v>
      </c>
      <c r="G2260" s="1" t="s">
        <v>6567</v>
      </c>
      <c r="H2260" s="1" t="s">
        <v>6568</v>
      </c>
      <c r="I2260" s="1" t="s">
        <v>26607</v>
      </c>
      <c r="J2260" s="3" t="s">
        <v>28936</v>
      </c>
      <c r="K2260">
        <v>477</v>
      </c>
      <c r="L2260" s="1" t="s">
        <v>42</v>
      </c>
      <c r="M2260" s="2">
        <v>44423</v>
      </c>
      <c r="N2260" s="1" t="s">
        <v>23</v>
      </c>
      <c r="O2260" s="1" t="s">
        <v>24</v>
      </c>
      <c r="P2260" s="1">
        <f>_3___Healthcare_Data_v1[[#This Row],[Discharge Date]]-_3___Healthcare_Data_v1[[#This Row],[Date of Admission]]</f>
        <v>3</v>
      </c>
      <c r="Q2260" s="1">
        <f>IFERROR(_3___Healthcare_Data_v1[[#This Row],[ Billing Amount ]]/_3___Healthcare_Data_v1[[#This Row],[Days in Hospital]],0)</f>
        <v>6497.4037300000009</v>
      </c>
      <c r="R2260" s="1" t="str">
        <f>IF(_3___Healthcare_Data_v1[[#This Row],[Age]]&gt;60,"Senior",IF(_3___Healthcare_Data_v1[[#This Row],[Age]]&gt;35,"Middle","Young"))</f>
        <v>Senior</v>
      </c>
    </row>
    <row r="2261" spans="1:18" x14ac:dyDescent="0.3">
      <c r="A2261" s="1" t="s">
        <v>6569</v>
      </c>
      <c r="B2261" s="1" t="s">
        <v>26737</v>
      </c>
      <c r="C2261" s="1" t="s">
        <v>16</v>
      </c>
      <c r="D2261" s="1" t="s">
        <v>229</v>
      </c>
      <c r="E2261" s="1" t="s">
        <v>28</v>
      </c>
      <c r="F2261" s="2">
        <v>43780</v>
      </c>
      <c r="G2261" s="1" t="s">
        <v>6570</v>
      </c>
      <c r="H2261" s="1" t="s">
        <v>6571</v>
      </c>
      <c r="I2261" s="1" t="s">
        <v>21</v>
      </c>
      <c r="J2261" s="3" t="s">
        <v>28937</v>
      </c>
      <c r="K2261">
        <v>386</v>
      </c>
      <c r="L2261" s="1" t="s">
        <v>38</v>
      </c>
      <c r="M2261" s="2">
        <v>43803</v>
      </c>
      <c r="N2261" s="1" t="s">
        <v>84</v>
      </c>
      <c r="O2261" s="1" t="s">
        <v>32</v>
      </c>
      <c r="P2261" s="1">
        <f>_3___Healthcare_Data_v1[[#This Row],[Discharge Date]]-_3___Healthcare_Data_v1[[#This Row],[Date of Admission]]</f>
        <v>23</v>
      </c>
      <c r="Q2261" s="1">
        <f>IFERROR(_3___Healthcare_Data_v1[[#This Row],[ Billing Amount ]]/_3___Healthcare_Data_v1[[#This Row],[Days in Hospital]],0)</f>
        <v>399.32195899999999</v>
      </c>
      <c r="R2261" s="1" t="str">
        <f>IF(_3___Healthcare_Data_v1[[#This Row],[Age]]&gt;60,"Senior",IF(_3___Healthcare_Data_v1[[#This Row],[Age]]&gt;35,"Middle","Young"))</f>
        <v>Senior</v>
      </c>
    </row>
    <row r="2262" spans="1:18" x14ac:dyDescent="0.3">
      <c r="A2262" s="1" t="s">
        <v>6572</v>
      </c>
      <c r="B2262" s="1" t="s">
        <v>26850</v>
      </c>
      <c r="C2262" s="1" t="s">
        <v>26</v>
      </c>
      <c r="D2262" s="1" t="s">
        <v>49</v>
      </c>
      <c r="E2262" s="1" t="s">
        <v>28</v>
      </c>
      <c r="F2262" s="2">
        <v>43933</v>
      </c>
      <c r="G2262" s="1" t="s">
        <v>1408</v>
      </c>
      <c r="H2262" s="1" t="s">
        <v>6573</v>
      </c>
      <c r="I2262" s="1" t="s">
        <v>60</v>
      </c>
      <c r="J2262" s="3" t="s">
        <v>28938</v>
      </c>
      <c r="K2262">
        <v>422</v>
      </c>
      <c r="L2262" s="1" t="s">
        <v>38</v>
      </c>
      <c r="M2262" s="2">
        <v>43951</v>
      </c>
      <c r="N2262" s="1" t="s">
        <v>31</v>
      </c>
      <c r="O2262" s="1" t="s">
        <v>32</v>
      </c>
      <c r="P2262" s="1">
        <f>_3___Healthcare_Data_v1[[#This Row],[Discharge Date]]-_3___Healthcare_Data_v1[[#This Row],[Date of Admission]]</f>
        <v>18</v>
      </c>
      <c r="Q2262" s="1">
        <f>IFERROR(_3___Healthcare_Data_v1[[#This Row],[ Billing Amount ]]/_3___Healthcare_Data_v1[[#This Row],[Days in Hospital]],0)</f>
        <v>1054.0756166666665</v>
      </c>
      <c r="R2262" s="1" t="str">
        <f>IF(_3___Healthcare_Data_v1[[#This Row],[Age]]&gt;60,"Senior",IF(_3___Healthcare_Data_v1[[#This Row],[Age]]&gt;35,"Middle","Young"))</f>
        <v>Senior</v>
      </c>
    </row>
    <row r="2263" spans="1:18" x14ac:dyDescent="0.3">
      <c r="A2263" s="1" t="s">
        <v>6574</v>
      </c>
      <c r="B2263" s="1" t="s">
        <v>26687</v>
      </c>
      <c r="C2263" s="1" t="s">
        <v>26</v>
      </c>
      <c r="D2263" s="1" t="s">
        <v>62</v>
      </c>
      <c r="E2263" s="1" t="s">
        <v>18</v>
      </c>
      <c r="F2263" s="2">
        <v>43662</v>
      </c>
      <c r="G2263" s="1" t="s">
        <v>6575</v>
      </c>
      <c r="H2263" s="1" t="s">
        <v>1596</v>
      </c>
      <c r="I2263" s="1" t="s">
        <v>52</v>
      </c>
      <c r="J2263" s="3" t="s">
        <v>28939</v>
      </c>
      <c r="K2263">
        <v>427</v>
      </c>
      <c r="L2263" s="1" t="s">
        <v>38</v>
      </c>
      <c r="M2263" s="2">
        <v>43690</v>
      </c>
      <c r="N2263" s="1" t="s">
        <v>31</v>
      </c>
      <c r="O2263" s="1" t="s">
        <v>32</v>
      </c>
      <c r="P2263" s="1">
        <f>_3___Healthcare_Data_v1[[#This Row],[Discharge Date]]-_3___Healthcare_Data_v1[[#This Row],[Date of Admission]]</f>
        <v>28</v>
      </c>
      <c r="Q2263" s="1">
        <f>IFERROR(_3___Healthcare_Data_v1[[#This Row],[ Billing Amount ]]/_3___Healthcare_Data_v1[[#This Row],[Days in Hospital]],0)</f>
        <v>130.36850024999998</v>
      </c>
      <c r="R2263" s="1" t="str">
        <f>IF(_3___Healthcare_Data_v1[[#This Row],[Age]]&gt;60,"Senior",IF(_3___Healthcare_Data_v1[[#This Row],[Age]]&gt;35,"Middle","Young"))</f>
        <v>Senior</v>
      </c>
    </row>
    <row r="2264" spans="1:18" x14ac:dyDescent="0.3">
      <c r="A2264" s="1" t="s">
        <v>6576</v>
      </c>
      <c r="B2264" s="1" t="s">
        <v>26791</v>
      </c>
      <c r="C2264" s="1" t="s">
        <v>26</v>
      </c>
      <c r="D2264" s="1" t="s">
        <v>34</v>
      </c>
      <c r="E2264" s="1" t="s">
        <v>26620</v>
      </c>
      <c r="F2264" s="2">
        <v>43610</v>
      </c>
      <c r="G2264" s="1" t="s">
        <v>6577</v>
      </c>
      <c r="H2264" s="1" t="s">
        <v>6578</v>
      </c>
      <c r="I2264" s="1" t="s">
        <v>60</v>
      </c>
      <c r="J2264" s="3" t="s">
        <v>28940</v>
      </c>
      <c r="K2264">
        <v>390</v>
      </c>
      <c r="L2264" s="1" t="s">
        <v>42</v>
      </c>
      <c r="M2264" s="2">
        <v>43619</v>
      </c>
      <c r="N2264" s="1" t="s">
        <v>43</v>
      </c>
      <c r="O2264" s="1" t="s">
        <v>32</v>
      </c>
      <c r="P2264" s="1">
        <f>_3___Healthcare_Data_v1[[#This Row],[Discharge Date]]-_3___Healthcare_Data_v1[[#This Row],[Date of Admission]]</f>
        <v>9</v>
      </c>
      <c r="Q2264" s="1">
        <f>IFERROR(_3___Healthcare_Data_v1[[#This Row],[ Billing Amount ]]/_3___Healthcare_Data_v1[[#This Row],[Days in Hospital]],0)</f>
        <v>3466.9931133333334</v>
      </c>
      <c r="R2264" s="1" t="str">
        <f>IF(_3___Healthcare_Data_v1[[#This Row],[Age]]&gt;60,"Senior",IF(_3___Healthcare_Data_v1[[#This Row],[Age]]&gt;35,"Middle","Young"))</f>
        <v>Senior</v>
      </c>
    </row>
    <row r="2265" spans="1:18" x14ac:dyDescent="0.3">
      <c r="A2265" s="1" t="s">
        <v>6579</v>
      </c>
      <c r="B2265" s="1" t="s">
        <v>26632</v>
      </c>
      <c r="C2265" s="1" t="s">
        <v>26</v>
      </c>
      <c r="D2265" s="1" t="s">
        <v>49</v>
      </c>
      <c r="E2265" s="1" t="s">
        <v>26620</v>
      </c>
      <c r="F2265" s="2">
        <v>44710</v>
      </c>
      <c r="G2265" s="1" t="s">
        <v>6580</v>
      </c>
      <c r="H2265" s="1" t="s">
        <v>6581</v>
      </c>
      <c r="I2265" s="1" t="s">
        <v>21</v>
      </c>
      <c r="J2265" s="3" t="s">
        <v>28941</v>
      </c>
      <c r="K2265">
        <v>197</v>
      </c>
      <c r="L2265" s="1" t="s">
        <v>42</v>
      </c>
      <c r="M2265" s="2">
        <v>44739</v>
      </c>
      <c r="N2265" s="1" t="s">
        <v>31</v>
      </c>
      <c r="O2265" s="1" t="s">
        <v>44</v>
      </c>
      <c r="P2265" s="1">
        <f>_3___Healthcare_Data_v1[[#This Row],[Discharge Date]]-_3___Healthcare_Data_v1[[#This Row],[Date of Admission]]</f>
        <v>29</v>
      </c>
      <c r="Q2265" s="1">
        <f>IFERROR(_3___Healthcare_Data_v1[[#This Row],[ Billing Amount ]]/_3___Healthcare_Data_v1[[#This Row],[Days in Hospital]],0)</f>
        <v>138.51594600000001</v>
      </c>
      <c r="R2265" s="1" t="str">
        <f>IF(_3___Healthcare_Data_v1[[#This Row],[Age]]&gt;60,"Senior",IF(_3___Healthcare_Data_v1[[#This Row],[Age]]&gt;35,"Middle","Young"))</f>
        <v>Senior</v>
      </c>
    </row>
    <row r="2266" spans="1:18" x14ac:dyDescent="0.3">
      <c r="A2266" s="1" t="s">
        <v>6582</v>
      </c>
      <c r="B2266" s="1" t="s">
        <v>26626</v>
      </c>
      <c r="C2266" s="1" t="s">
        <v>26</v>
      </c>
      <c r="D2266" s="1" t="s">
        <v>17</v>
      </c>
      <c r="E2266" s="1" t="s">
        <v>26620</v>
      </c>
      <c r="F2266" s="2">
        <v>44896</v>
      </c>
      <c r="G2266" s="1" t="s">
        <v>5194</v>
      </c>
      <c r="H2266" s="1" t="s">
        <v>6583</v>
      </c>
      <c r="I2266" s="1" t="s">
        <v>56</v>
      </c>
      <c r="J2266" s="3" t="s">
        <v>28942</v>
      </c>
      <c r="K2266">
        <v>295</v>
      </c>
      <c r="L2266" s="1" t="s">
        <v>42</v>
      </c>
      <c r="M2266" s="2">
        <v>44918</v>
      </c>
      <c r="N2266" s="1" t="s">
        <v>31</v>
      </c>
      <c r="O2266" s="1" t="s">
        <v>44</v>
      </c>
      <c r="P2266" s="1">
        <f>_3___Healthcare_Data_v1[[#This Row],[Discharge Date]]-_3___Healthcare_Data_v1[[#This Row],[Date of Admission]]</f>
        <v>22</v>
      </c>
      <c r="Q2266" s="1">
        <f>IFERROR(_3___Healthcare_Data_v1[[#This Row],[ Billing Amount ]]/_3___Healthcare_Data_v1[[#This Row],[Days in Hospital]],0)</f>
        <v>927.66640727272727</v>
      </c>
      <c r="R2266" s="1" t="str">
        <f>IF(_3___Healthcare_Data_v1[[#This Row],[Age]]&gt;60,"Senior",IF(_3___Healthcare_Data_v1[[#This Row],[Age]]&gt;35,"Middle","Young"))</f>
        <v>Senior</v>
      </c>
    </row>
    <row r="2267" spans="1:18" x14ac:dyDescent="0.3">
      <c r="A2267" s="1" t="s">
        <v>6584</v>
      </c>
      <c r="B2267" s="1" t="s">
        <v>26866</v>
      </c>
      <c r="C2267" s="1" t="s">
        <v>16</v>
      </c>
      <c r="D2267" s="1" t="s">
        <v>49</v>
      </c>
      <c r="E2267" s="1" t="s">
        <v>26620</v>
      </c>
      <c r="F2267" s="2">
        <v>44104</v>
      </c>
      <c r="G2267" s="1" t="s">
        <v>6585</v>
      </c>
      <c r="H2267" s="1" t="s">
        <v>6586</v>
      </c>
      <c r="I2267" s="1" t="s">
        <v>26607</v>
      </c>
      <c r="J2267" s="3" t="s">
        <v>28943</v>
      </c>
      <c r="K2267">
        <v>246</v>
      </c>
      <c r="L2267" s="1" t="s">
        <v>42</v>
      </c>
      <c r="M2267" s="2">
        <v>44115</v>
      </c>
      <c r="N2267" s="1" t="s">
        <v>84</v>
      </c>
      <c r="O2267" s="1" t="s">
        <v>24</v>
      </c>
      <c r="P2267" s="1">
        <f>_3___Healthcare_Data_v1[[#This Row],[Discharge Date]]-_3___Healthcare_Data_v1[[#This Row],[Date of Admission]]</f>
        <v>11</v>
      </c>
      <c r="Q2267" s="1">
        <f>IFERROR(_3___Healthcare_Data_v1[[#This Row],[ Billing Amount ]]/_3___Healthcare_Data_v1[[#This Row],[Days in Hospital]],0)</f>
        <v>897.58487672727279</v>
      </c>
      <c r="R2267" s="1" t="str">
        <f>IF(_3___Healthcare_Data_v1[[#This Row],[Age]]&gt;60,"Senior",IF(_3___Healthcare_Data_v1[[#This Row],[Age]]&gt;35,"Middle","Young"))</f>
        <v>Senior</v>
      </c>
    </row>
    <row r="2268" spans="1:18" x14ac:dyDescent="0.3">
      <c r="A2268" s="1" t="s">
        <v>6587</v>
      </c>
      <c r="B2268" s="1" t="s">
        <v>26723</v>
      </c>
      <c r="C2268" s="1" t="s">
        <v>26</v>
      </c>
      <c r="D2268" s="1" t="s">
        <v>34</v>
      </c>
      <c r="E2268" s="1" t="s">
        <v>26620</v>
      </c>
      <c r="F2268" s="2">
        <v>45022</v>
      </c>
      <c r="G2268" s="1" t="s">
        <v>6588</v>
      </c>
      <c r="H2268" s="1" t="s">
        <v>6589</v>
      </c>
      <c r="I2268" s="1" t="s">
        <v>52</v>
      </c>
      <c r="J2268" s="3" t="s">
        <v>28944</v>
      </c>
      <c r="K2268">
        <v>182</v>
      </c>
      <c r="L2268" s="1" t="s">
        <v>42</v>
      </c>
      <c r="M2268" s="2">
        <v>45031</v>
      </c>
      <c r="N2268" s="1" t="s">
        <v>84</v>
      </c>
      <c r="O2268" s="1" t="s">
        <v>24</v>
      </c>
      <c r="P2268" s="1">
        <f>_3___Healthcare_Data_v1[[#This Row],[Discharge Date]]-_3___Healthcare_Data_v1[[#This Row],[Date of Admission]]</f>
        <v>9</v>
      </c>
      <c r="Q2268" s="1">
        <f>IFERROR(_3___Healthcare_Data_v1[[#This Row],[ Billing Amount ]]/_3___Healthcare_Data_v1[[#This Row],[Days in Hospital]],0)</f>
        <v>1083.9691113333333</v>
      </c>
      <c r="R2268" s="1" t="str">
        <f>IF(_3___Healthcare_Data_v1[[#This Row],[Age]]&gt;60,"Senior",IF(_3___Healthcare_Data_v1[[#This Row],[Age]]&gt;35,"Middle","Young"))</f>
        <v>Senior</v>
      </c>
    </row>
    <row r="2269" spans="1:18" x14ac:dyDescent="0.3">
      <c r="A2269" s="1" t="s">
        <v>6590</v>
      </c>
      <c r="B2269" s="1" t="s">
        <v>26636</v>
      </c>
      <c r="C2269" s="1" t="s">
        <v>26</v>
      </c>
      <c r="D2269" s="1" t="s">
        <v>49</v>
      </c>
      <c r="E2269" s="1" t="s">
        <v>28</v>
      </c>
      <c r="F2269" s="2">
        <v>43778</v>
      </c>
      <c r="G2269" s="1" t="s">
        <v>6591</v>
      </c>
      <c r="H2269" s="1" t="s">
        <v>2743</v>
      </c>
      <c r="I2269" s="1" t="s">
        <v>56</v>
      </c>
      <c r="J2269" s="3" t="s">
        <v>28945</v>
      </c>
      <c r="K2269">
        <v>311</v>
      </c>
      <c r="L2269" s="1" t="s">
        <v>42</v>
      </c>
      <c r="M2269" s="2">
        <v>43781</v>
      </c>
      <c r="N2269" s="1" t="s">
        <v>43</v>
      </c>
      <c r="O2269" s="1" t="s">
        <v>32</v>
      </c>
      <c r="P2269" s="1">
        <f>_3___Healthcare_Data_v1[[#This Row],[Discharge Date]]-_3___Healthcare_Data_v1[[#This Row],[Date of Admission]]</f>
        <v>3</v>
      </c>
      <c r="Q2269" s="1">
        <f>IFERROR(_3___Healthcare_Data_v1[[#This Row],[ Billing Amount ]]/_3___Healthcare_Data_v1[[#This Row],[Days in Hospital]],0)</f>
        <v>10862.527043333333</v>
      </c>
      <c r="R2269" s="1" t="str">
        <f>IF(_3___Healthcare_Data_v1[[#This Row],[Age]]&gt;60,"Senior",IF(_3___Healthcare_Data_v1[[#This Row],[Age]]&gt;35,"Middle","Young"))</f>
        <v>Senior</v>
      </c>
    </row>
    <row r="2270" spans="1:18" x14ac:dyDescent="0.3">
      <c r="A2270" s="1" t="s">
        <v>6592</v>
      </c>
      <c r="B2270" s="1" t="s">
        <v>26710</v>
      </c>
      <c r="C2270" s="1" t="s">
        <v>26</v>
      </c>
      <c r="D2270" s="1" t="s">
        <v>114</v>
      </c>
      <c r="E2270" s="1" t="s">
        <v>26620</v>
      </c>
      <c r="F2270" s="2">
        <v>44478</v>
      </c>
      <c r="G2270" s="1" t="s">
        <v>6593</v>
      </c>
      <c r="H2270" s="1" t="s">
        <v>1870</v>
      </c>
      <c r="I2270" s="1" t="s">
        <v>60</v>
      </c>
      <c r="J2270" s="3" t="s">
        <v>28946</v>
      </c>
      <c r="K2270">
        <v>346</v>
      </c>
      <c r="L2270" s="1" t="s">
        <v>42</v>
      </c>
      <c r="M2270" s="2">
        <v>44506</v>
      </c>
      <c r="N2270" s="1" t="s">
        <v>43</v>
      </c>
      <c r="O2270" s="1" t="s">
        <v>32</v>
      </c>
      <c r="P2270" s="1">
        <f>_3___Healthcare_Data_v1[[#This Row],[Discharge Date]]-_3___Healthcare_Data_v1[[#This Row],[Date of Admission]]</f>
        <v>28</v>
      </c>
      <c r="Q2270" s="1">
        <f>IFERROR(_3___Healthcare_Data_v1[[#This Row],[ Billing Amount ]]/_3___Healthcare_Data_v1[[#This Row],[Days in Hospital]],0)</f>
        <v>842.39933035714296</v>
      </c>
      <c r="R2270" s="1" t="str">
        <f>IF(_3___Healthcare_Data_v1[[#This Row],[Age]]&gt;60,"Senior",IF(_3___Healthcare_Data_v1[[#This Row],[Age]]&gt;35,"Middle","Young"))</f>
        <v>Senior</v>
      </c>
    </row>
    <row r="2271" spans="1:18" x14ac:dyDescent="0.3">
      <c r="A2271" s="1" t="s">
        <v>6594</v>
      </c>
      <c r="B2271" s="1" t="s">
        <v>26617</v>
      </c>
      <c r="C2271" s="1" t="s">
        <v>16</v>
      </c>
      <c r="D2271" s="1" t="s">
        <v>89</v>
      </c>
      <c r="E2271" s="1" t="s">
        <v>69</v>
      </c>
      <c r="F2271" s="2">
        <v>44638</v>
      </c>
      <c r="G2271" s="1" t="s">
        <v>6595</v>
      </c>
      <c r="H2271" s="1" t="s">
        <v>6596</v>
      </c>
      <c r="I2271" s="1" t="s">
        <v>52</v>
      </c>
      <c r="J2271" s="3" t="s">
        <v>28947</v>
      </c>
      <c r="K2271">
        <v>439</v>
      </c>
      <c r="L2271" s="1" t="s">
        <v>42</v>
      </c>
      <c r="M2271" s="2">
        <v>44665</v>
      </c>
      <c r="N2271" s="1" t="s">
        <v>31</v>
      </c>
      <c r="O2271" s="1" t="s">
        <v>32</v>
      </c>
      <c r="P2271" s="1">
        <f>_3___Healthcare_Data_v1[[#This Row],[Discharge Date]]-_3___Healthcare_Data_v1[[#This Row],[Date of Admission]]</f>
        <v>27</v>
      </c>
      <c r="Q2271" s="1">
        <f>IFERROR(_3___Healthcare_Data_v1[[#This Row],[ Billing Amount ]]/_3___Healthcare_Data_v1[[#This Row],[Days in Hospital]],0)</f>
        <v>2347.0083055555556</v>
      </c>
      <c r="R2271" s="1" t="str">
        <f>IF(_3___Healthcare_Data_v1[[#This Row],[Age]]&gt;60,"Senior",IF(_3___Healthcare_Data_v1[[#This Row],[Age]]&gt;35,"Middle","Young"))</f>
        <v>Senior</v>
      </c>
    </row>
    <row r="2272" spans="1:18" x14ac:dyDescent="0.3">
      <c r="A2272" s="1" t="s">
        <v>6597</v>
      </c>
      <c r="B2272" s="1" t="s">
        <v>26697</v>
      </c>
      <c r="C2272" s="1" t="s">
        <v>16</v>
      </c>
      <c r="D2272" s="1" t="s">
        <v>27</v>
      </c>
      <c r="E2272" s="1" t="s">
        <v>26615</v>
      </c>
      <c r="F2272" s="2">
        <v>44971</v>
      </c>
      <c r="G2272" s="1" t="s">
        <v>6598</v>
      </c>
      <c r="H2272" s="1" t="s">
        <v>6599</v>
      </c>
      <c r="I2272" s="1" t="s">
        <v>21</v>
      </c>
      <c r="J2272" s="3" t="s">
        <v>28948</v>
      </c>
      <c r="K2272">
        <v>197</v>
      </c>
      <c r="L2272" s="1" t="s">
        <v>42</v>
      </c>
      <c r="M2272" s="2">
        <v>44992</v>
      </c>
      <c r="N2272" s="1" t="s">
        <v>23</v>
      </c>
      <c r="O2272" s="1" t="s">
        <v>24</v>
      </c>
      <c r="P2272" s="1">
        <f>_3___Healthcare_Data_v1[[#This Row],[Discharge Date]]-_3___Healthcare_Data_v1[[#This Row],[Date of Admission]]</f>
        <v>21</v>
      </c>
      <c r="Q2272" s="1">
        <f>IFERROR(_3___Healthcare_Data_v1[[#This Row],[ Billing Amount ]]/_3___Healthcare_Data_v1[[#This Row],[Days in Hospital]],0)</f>
        <v>63.354224761904767</v>
      </c>
      <c r="R2272" s="1" t="str">
        <f>IF(_3___Healthcare_Data_v1[[#This Row],[Age]]&gt;60,"Senior",IF(_3___Healthcare_Data_v1[[#This Row],[Age]]&gt;35,"Middle","Young"))</f>
        <v>Senior</v>
      </c>
    </row>
    <row r="2273" spans="1:18" x14ac:dyDescent="0.3">
      <c r="A2273" s="1" t="s">
        <v>6600</v>
      </c>
      <c r="B2273" s="1" t="s">
        <v>26630</v>
      </c>
      <c r="C2273" s="1" t="s">
        <v>16</v>
      </c>
      <c r="D2273" s="1" t="s">
        <v>27</v>
      </c>
      <c r="E2273" s="1" t="s">
        <v>69</v>
      </c>
      <c r="F2273" s="2">
        <v>44605</v>
      </c>
      <c r="G2273" s="1" t="s">
        <v>6601</v>
      </c>
      <c r="H2273" s="1" t="s">
        <v>6602</v>
      </c>
      <c r="I2273" s="1" t="s">
        <v>60</v>
      </c>
      <c r="J2273" s="3" t="s">
        <v>28949</v>
      </c>
      <c r="K2273">
        <v>144</v>
      </c>
      <c r="L2273" s="1" t="s">
        <v>22</v>
      </c>
      <c r="M2273" s="2">
        <v>44622</v>
      </c>
      <c r="N2273" s="1" t="s">
        <v>43</v>
      </c>
      <c r="O2273" s="1" t="s">
        <v>44</v>
      </c>
      <c r="P2273" s="1">
        <f>_3___Healthcare_Data_v1[[#This Row],[Discharge Date]]-_3___Healthcare_Data_v1[[#This Row],[Date of Admission]]</f>
        <v>17</v>
      </c>
      <c r="Q2273" s="1">
        <f>IFERROR(_3___Healthcare_Data_v1[[#This Row],[ Billing Amount ]]/_3___Healthcare_Data_v1[[#This Row],[Days in Hospital]],0)</f>
        <v>3634.6905347058823</v>
      </c>
      <c r="R2273" s="1" t="str">
        <f>IF(_3___Healthcare_Data_v1[[#This Row],[Age]]&gt;60,"Senior",IF(_3___Healthcare_Data_v1[[#This Row],[Age]]&gt;35,"Middle","Young"))</f>
        <v>Senior</v>
      </c>
    </row>
    <row r="2274" spans="1:18" x14ac:dyDescent="0.3">
      <c r="A2274" s="1" t="s">
        <v>6603</v>
      </c>
      <c r="B2274" s="1" t="s">
        <v>26632</v>
      </c>
      <c r="C2274" s="1" t="s">
        <v>26</v>
      </c>
      <c r="D2274" s="1" t="s">
        <v>114</v>
      </c>
      <c r="E2274" s="1" t="s">
        <v>26615</v>
      </c>
      <c r="F2274" s="2">
        <v>43578</v>
      </c>
      <c r="G2274" s="1" t="s">
        <v>6604</v>
      </c>
      <c r="H2274" s="1" t="s">
        <v>6605</v>
      </c>
      <c r="I2274" s="1" t="s">
        <v>56</v>
      </c>
      <c r="J2274" s="3" t="s">
        <v>28950</v>
      </c>
      <c r="K2274">
        <v>330</v>
      </c>
      <c r="L2274" s="1" t="s">
        <v>42</v>
      </c>
      <c r="M2274" s="2">
        <v>43605</v>
      </c>
      <c r="N2274" s="1" t="s">
        <v>31</v>
      </c>
      <c r="O2274" s="1" t="s">
        <v>32</v>
      </c>
      <c r="P2274" s="1">
        <f>_3___Healthcare_Data_v1[[#This Row],[Discharge Date]]-_3___Healthcare_Data_v1[[#This Row],[Date of Admission]]</f>
        <v>27</v>
      </c>
      <c r="Q2274" s="1">
        <f>IFERROR(_3___Healthcare_Data_v1[[#This Row],[ Billing Amount ]]/_3___Healthcare_Data_v1[[#This Row],[Days in Hospital]],0)</f>
        <v>188.02871118518519</v>
      </c>
      <c r="R2274" s="1" t="str">
        <f>IF(_3___Healthcare_Data_v1[[#This Row],[Age]]&gt;60,"Senior",IF(_3___Healthcare_Data_v1[[#This Row],[Age]]&gt;35,"Middle","Young"))</f>
        <v>Senior</v>
      </c>
    </row>
    <row r="2275" spans="1:18" x14ac:dyDescent="0.3">
      <c r="A2275" s="1" t="s">
        <v>6606</v>
      </c>
      <c r="B2275" s="1" t="s">
        <v>26685</v>
      </c>
      <c r="C2275" s="1" t="s">
        <v>16</v>
      </c>
      <c r="D2275" s="1" t="s">
        <v>34</v>
      </c>
      <c r="E2275" s="1" t="s">
        <v>69</v>
      </c>
      <c r="F2275" s="2">
        <v>44332</v>
      </c>
      <c r="G2275" s="1" t="s">
        <v>6607</v>
      </c>
      <c r="H2275" s="1" t="s">
        <v>6608</v>
      </c>
      <c r="I2275" s="1" t="s">
        <v>56</v>
      </c>
      <c r="J2275" s="3" t="s">
        <v>28951</v>
      </c>
      <c r="K2275">
        <v>262</v>
      </c>
      <c r="L2275" s="1" t="s">
        <v>22</v>
      </c>
      <c r="M2275" s="2">
        <v>44332</v>
      </c>
      <c r="N2275" s="1" t="s">
        <v>23</v>
      </c>
      <c r="O2275" s="1" t="s">
        <v>44</v>
      </c>
      <c r="P2275" s="1">
        <f>_3___Healthcare_Data_v1[[#This Row],[Discharge Date]]-_3___Healthcare_Data_v1[[#This Row],[Date of Admission]]</f>
        <v>0</v>
      </c>
      <c r="Q2275" s="1">
        <f>IFERROR(_3___Healthcare_Data_v1[[#This Row],[ Billing Amount ]]/_3___Healthcare_Data_v1[[#This Row],[Days in Hospital]],0)</f>
        <v>0</v>
      </c>
      <c r="R2275" s="1" t="str">
        <f>IF(_3___Healthcare_Data_v1[[#This Row],[Age]]&gt;60,"Senior",IF(_3___Healthcare_Data_v1[[#This Row],[Age]]&gt;35,"Middle","Young"))</f>
        <v>Senior</v>
      </c>
    </row>
    <row r="2276" spans="1:18" x14ac:dyDescent="0.3">
      <c r="A2276" s="1" t="s">
        <v>6609</v>
      </c>
      <c r="B2276" s="1" t="s">
        <v>26704</v>
      </c>
      <c r="C2276" s="1" t="s">
        <v>26</v>
      </c>
      <c r="D2276" s="1" t="s">
        <v>229</v>
      </c>
      <c r="E2276" s="1" t="s">
        <v>35</v>
      </c>
      <c r="F2276" s="2">
        <v>44267</v>
      </c>
      <c r="G2276" s="1" t="s">
        <v>6610</v>
      </c>
      <c r="H2276" s="1" t="s">
        <v>6611</v>
      </c>
      <c r="I2276" s="1" t="s">
        <v>60</v>
      </c>
      <c r="J2276" s="3" t="s">
        <v>28952</v>
      </c>
      <c r="K2276">
        <v>396</v>
      </c>
      <c r="L2276" s="1" t="s">
        <v>38</v>
      </c>
      <c r="M2276" s="2">
        <v>44297</v>
      </c>
      <c r="N2276" s="1" t="s">
        <v>31</v>
      </c>
      <c r="O2276" s="1" t="s">
        <v>24</v>
      </c>
      <c r="P2276" s="1">
        <f>_3___Healthcare_Data_v1[[#This Row],[Discharge Date]]-_3___Healthcare_Data_v1[[#This Row],[Date of Admission]]</f>
        <v>30</v>
      </c>
      <c r="Q2276" s="1">
        <f>IFERROR(_3___Healthcare_Data_v1[[#This Row],[ Billing Amount ]]/_3___Healthcare_Data_v1[[#This Row],[Days in Hospital]],0)</f>
        <v>593.56550633333325</v>
      </c>
      <c r="R2276" s="1" t="str">
        <f>IF(_3___Healthcare_Data_v1[[#This Row],[Age]]&gt;60,"Senior",IF(_3___Healthcare_Data_v1[[#This Row],[Age]]&gt;35,"Middle","Young"))</f>
        <v>Senior</v>
      </c>
    </row>
    <row r="2277" spans="1:18" x14ac:dyDescent="0.3">
      <c r="A2277" s="1" t="s">
        <v>6612</v>
      </c>
      <c r="B2277" s="1" t="s">
        <v>26776</v>
      </c>
      <c r="C2277" s="1" t="s">
        <v>26</v>
      </c>
      <c r="D2277" s="1" t="s">
        <v>229</v>
      </c>
      <c r="E2277" s="1" t="s">
        <v>26620</v>
      </c>
      <c r="F2277" s="2">
        <v>44954</v>
      </c>
      <c r="G2277" s="1" t="s">
        <v>1570</v>
      </c>
      <c r="H2277" s="1" t="s">
        <v>6613</v>
      </c>
      <c r="I2277" s="1" t="s">
        <v>21</v>
      </c>
      <c r="J2277" s="3" t="s">
        <v>28953</v>
      </c>
      <c r="K2277">
        <v>347</v>
      </c>
      <c r="L2277" s="1" t="s">
        <v>42</v>
      </c>
      <c r="M2277" s="2">
        <v>44966</v>
      </c>
      <c r="N2277" s="1" t="s">
        <v>31</v>
      </c>
      <c r="O2277" s="1" t="s">
        <v>24</v>
      </c>
      <c r="P2277" s="1">
        <f>_3___Healthcare_Data_v1[[#This Row],[Discharge Date]]-_3___Healthcare_Data_v1[[#This Row],[Date of Admission]]</f>
        <v>12</v>
      </c>
      <c r="Q2277" s="1">
        <f>IFERROR(_3___Healthcare_Data_v1[[#This Row],[ Billing Amount ]]/_3___Healthcare_Data_v1[[#This Row],[Days in Hospital]],0)</f>
        <v>1867.4298966666665</v>
      </c>
      <c r="R2277" s="1" t="str">
        <f>IF(_3___Healthcare_Data_v1[[#This Row],[Age]]&gt;60,"Senior",IF(_3___Healthcare_Data_v1[[#This Row],[Age]]&gt;35,"Middle","Young"))</f>
        <v>Senior</v>
      </c>
    </row>
    <row r="2278" spans="1:18" x14ac:dyDescent="0.3">
      <c r="A2278" s="1" t="s">
        <v>6614</v>
      </c>
      <c r="B2278" s="1" t="s">
        <v>26732</v>
      </c>
      <c r="C2278" s="1" t="s">
        <v>16</v>
      </c>
      <c r="D2278" s="1" t="s">
        <v>114</v>
      </c>
      <c r="E2278" s="1" t="s">
        <v>28</v>
      </c>
      <c r="F2278" s="2">
        <v>44887</v>
      </c>
      <c r="G2278" s="1" t="s">
        <v>6615</v>
      </c>
      <c r="H2278" s="1" t="s">
        <v>6616</v>
      </c>
      <c r="I2278" s="1" t="s">
        <v>26607</v>
      </c>
      <c r="J2278" s="3" t="s">
        <v>28954</v>
      </c>
      <c r="K2278">
        <v>466</v>
      </c>
      <c r="L2278" s="1" t="s">
        <v>42</v>
      </c>
      <c r="M2278" s="2">
        <v>44901</v>
      </c>
      <c r="N2278" s="1" t="s">
        <v>48</v>
      </c>
      <c r="O2278" s="1" t="s">
        <v>24</v>
      </c>
      <c r="P2278" s="1">
        <f>_3___Healthcare_Data_v1[[#This Row],[Discharge Date]]-_3___Healthcare_Data_v1[[#This Row],[Date of Admission]]</f>
        <v>14</v>
      </c>
      <c r="Q2278" s="1">
        <f>IFERROR(_3___Healthcare_Data_v1[[#This Row],[ Billing Amount ]]/_3___Healthcare_Data_v1[[#This Row],[Days in Hospital]],0)</f>
        <v>2185.311610714286</v>
      </c>
      <c r="R2278" s="1" t="str">
        <f>IF(_3___Healthcare_Data_v1[[#This Row],[Age]]&gt;60,"Senior",IF(_3___Healthcare_Data_v1[[#This Row],[Age]]&gt;35,"Middle","Young"))</f>
        <v>Senior</v>
      </c>
    </row>
    <row r="2279" spans="1:18" x14ac:dyDescent="0.3">
      <c r="A2279" s="1" t="s">
        <v>6617</v>
      </c>
      <c r="B2279" s="1" t="s">
        <v>26850</v>
      </c>
      <c r="C2279" s="1" t="s">
        <v>26</v>
      </c>
      <c r="D2279" s="1" t="s">
        <v>34</v>
      </c>
      <c r="E2279" s="1" t="s">
        <v>26615</v>
      </c>
      <c r="F2279" s="2">
        <v>44197</v>
      </c>
      <c r="G2279" s="1" t="s">
        <v>6618</v>
      </c>
      <c r="H2279" s="1" t="s">
        <v>6619</v>
      </c>
      <c r="I2279" s="1" t="s">
        <v>26607</v>
      </c>
      <c r="J2279" s="3" t="s">
        <v>28955</v>
      </c>
      <c r="K2279">
        <v>365</v>
      </c>
      <c r="L2279" s="1" t="s">
        <v>22</v>
      </c>
      <c r="M2279" s="2">
        <v>44208</v>
      </c>
      <c r="N2279" s="1" t="s">
        <v>31</v>
      </c>
      <c r="O2279" s="1" t="s">
        <v>44</v>
      </c>
      <c r="P2279" s="1">
        <f>_3___Healthcare_Data_v1[[#This Row],[Discharge Date]]-_3___Healthcare_Data_v1[[#This Row],[Date of Admission]]</f>
        <v>11</v>
      </c>
      <c r="Q2279" s="1">
        <f>IFERROR(_3___Healthcare_Data_v1[[#This Row],[ Billing Amount ]]/_3___Healthcare_Data_v1[[#This Row],[Days in Hospital]],0)</f>
        <v>1388.7081736363637</v>
      </c>
      <c r="R2279" s="1" t="str">
        <f>IF(_3___Healthcare_Data_v1[[#This Row],[Age]]&gt;60,"Senior",IF(_3___Healthcare_Data_v1[[#This Row],[Age]]&gt;35,"Middle","Young"))</f>
        <v>Senior</v>
      </c>
    </row>
    <row r="2280" spans="1:18" x14ac:dyDescent="0.3">
      <c r="A2280" s="1" t="s">
        <v>6620</v>
      </c>
      <c r="B2280" s="1" t="s">
        <v>26837</v>
      </c>
      <c r="C2280" s="1" t="s">
        <v>26</v>
      </c>
      <c r="D2280" s="1" t="s">
        <v>17</v>
      </c>
      <c r="E2280" s="1" t="s">
        <v>18</v>
      </c>
      <c r="F2280" s="2">
        <v>44707</v>
      </c>
      <c r="G2280" s="1" t="s">
        <v>6621</v>
      </c>
      <c r="H2280" s="1" t="s">
        <v>6622</v>
      </c>
      <c r="I2280" s="1" t="s">
        <v>56</v>
      </c>
      <c r="J2280" s="3" t="s">
        <v>28956</v>
      </c>
      <c r="K2280">
        <v>244</v>
      </c>
      <c r="L2280" s="1" t="s">
        <v>22</v>
      </c>
      <c r="M2280" s="2">
        <v>44708</v>
      </c>
      <c r="N2280" s="1" t="s">
        <v>31</v>
      </c>
      <c r="O2280" s="1" t="s">
        <v>44</v>
      </c>
      <c r="P2280" s="1">
        <f>_3___Healthcare_Data_v1[[#This Row],[Discharge Date]]-_3___Healthcare_Data_v1[[#This Row],[Date of Admission]]</f>
        <v>1</v>
      </c>
      <c r="Q2280" s="1">
        <f>IFERROR(_3___Healthcare_Data_v1[[#This Row],[ Billing Amount ]]/_3___Healthcare_Data_v1[[#This Row],[Days in Hospital]],0)</f>
        <v>17215.119340000001</v>
      </c>
      <c r="R2280" s="1" t="str">
        <f>IF(_3___Healthcare_Data_v1[[#This Row],[Age]]&gt;60,"Senior",IF(_3___Healthcare_Data_v1[[#This Row],[Age]]&gt;35,"Middle","Young"))</f>
        <v>Senior</v>
      </c>
    </row>
    <row r="2281" spans="1:18" x14ac:dyDescent="0.3">
      <c r="A2281" s="1" t="s">
        <v>6623</v>
      </c>
      <c r="B2281" s="1" t="s">
        <v>26668</v>
      </c>
      <c r="C2281" s="1" t="s">
        <v>16</v>
      </c>
      <c r="D2281" s="1" t="s">
        <v>34</v>
      </c>
      <c r="E2281" s="1" t="s">
        <v>18</v>
      </c>
      <c r="F2281" s="2">
        <v>44073</v>
      </c>
      <c r="G2281" s="1" t="s">
        <v>6624</v>
      </c>
      <c r="H2281" s="1" t="s">
        <v>6625</v>
      </c>
      <c r="I2281" s="1" t="s">
        <v>52</v>
      </c>
      <c r="J2281" s="3" t="s">
        <v>28957</v>
      </c>
      <c r="K2281">
        <v>122</v>
      </c>
      <c r="L2281" s="1" t="s">
        <v>38</v>
      </c>
      <c r="M2281" s="2">
        <v>44097</v>
      </c>
      <c r="N2281" s="1" t="s">
        <v>48</v>
      </c>
      <c r="O2281" s="1" t="s">
        <v>24</v>
      </c>
      <c r="P2281" s="1">
        <f>_3___Healthcare_Data_v1[[#This Row],[Discharge Date]]-_3___Healthcare_Data_v1[[#This Row],[Date of Admission]]</f>
        <v>24</v>
      </c>
      <c r="Q2281" s="1">
        <f>IFERROR(_3___Healthcare_Data_v1[[#This Row],[ Billing Amount ]]/_3___Healthcare_Data_v1[[#This Row],[Days in Hospital]],0)</f>
        <v>117.95749704166667</v>
      </c>
      <c r="R2281" s="1" t="str">
        <f>IF(_3___Healthcare_Data_v1[[#This Row],[Age]]&gt;60,"Senior",IF(_3___Healthcare_Data_v1[[#This Row],[Age]]&gt;35,"Middle","Young"))</f>
        <v>Senior</v>
      </c>
    </row>
    <row r="2282" spans="1:18" x14ac:dyDescent="0.3">
      <c r="A2282" s="1" t="s">
        <v>6626</v>
      </c>
      <c r="B2282" s="1" t="s">
        <v>26737</v>
      </c>
      <c r="C2282" s="1" t="s">
        <v>16</v>
      </c>
      <c r="D2282" s="1" t="s">
        <v>17</v>
      </c>
      <c r="E2282" s="1" t="s">
        <v>18</v>
      </c>
      <c r="F2282" s="2">
        <v>44778</v>
      </c>
      <c r="G2282" s="1" t="s">
        <v>6627</v>
      </c>
      <c r="H2282" s="1" t="s">
        <v>6628</v>
      </c>
      <c r="I2282" s="1" t="s">
        <v>26607</v>
      </c>
      <c r="J2282" s="3" t="s">
        <v>28958</v>
      </c>
      <c r="K2282">
        <v>329</v>
      </c>
      <c r="L2282" s="1" t="s">
        <v>42</v>
      </c>
      <c r="M2282" s="2">
        <v>44794</v>
      </c>
      <c r="N2282" s="1" t="s">
        <v>31</v>
      </c>
      <c r="O2282" s="1" t="s">
        <v>44</v>
      </c>
      <c r="P2282" s="1">
        <f>_3___Healthcare_Data_v1[[#This Row],[Discharge Date]]-_3___Healthcare_Data_v1[[#This Row],[Date of Admission]]</f>
        <v>16</v>
      </c>
      <c r="Q2282" s="1">
        <f>IFERROR(_3___Healthcare_Data_v1[[#This Row],[ Billing Amount ]]/_3___Healthcare_Data_v1[[#This Row],[Days in Hospital]],0)</f>
        <v>2317.5422443749999</v>
      </c>
      <c r="R2282" s="1" t="str">
        <f>IF(_3___Healthcare_Data_v1[[#This Row],[Age]]&gt;60,"Senior",IF(_3___Healthcare_Data_v1[[#This Row],[Age]]&gt;35,"Middle","Young"))</f>
        <v>Senior</v>
      </c>
    </row>
    <row r="2283" spans="1:18" x14ac:dyDescent="0.3">
      <c r="A2283" s="1" t="s">
        <v>6629</v>
      </c>
      <c r="B2283" s="1" t="s">
        <v>26636</v>
      </c>
      <c r="C2283" s="1" t="s">
        <v>26</v>
      </c>
      <c r="D2283" s="1" t="s">
        <v>229</v>
      </c>
      <c r="E2283" s="1" t="s">
        <v>26620</v>
      </c>
      <c r="F2283" s="2">
        <v>44942</v>
      </c>
      <c r="G2283" s="1" t="s">
        <v>6630</v>
      </c>
      <c r="H2283" s="1" t="s">
        <v>6631</v>
      </c>
      <c r="I2283" s="1" t="s">
        <v>21</v>
      </c>
      <c r="J2283" s="3" t="s">
        <v>28959</v>
      </c>
      <c r="K2283">
        <v>448</v>
      </c>
      <c r="L2283" s="1" t="s">
        <v>42</v>
      </c>
      <c r="M2283" s="2">
        <v>44968</v>
      </c>
      <c r="N2283" s="1" t="s">
        <v>48</v>
      </c>
      <c r="O2283" s="1" t="s">
        <v>44</v>
      </c>
      <c r="P2283" s="1">
        <f>_3___Healthcare_Data_v1[[#This Row],[Discharge Date]]-_3___Healthcare_Data_v1[[#This Row],[Date of Admission]]</f>
        <v>26</v>
      </c>
      <c r="Q2283" s="1">
        <f>IFERROR(_3___Healthcare_Data_v1[[#This Row],[ Billing Amount ]]/_3___Healthcare_Data_v1[[#This Row],[Days in Hospital]],0)</f>
        <v>180.6831053076923</v>
      </c>
      <c r="R2283" s="1" t="str">
        <f>IF(_3___Healthcare_Data_v1[[#This Row],[Age]]&gt;60,"Senior",IF(_3___Healthcare_Data_v1[[#This Row],[Age]]&gt;35,"Middle","Young"))</f>
        <v>Senior</v>
      </c>
    </row>
    <row r="2284" spans="1:18" x14ac:dyDescent="0.3">
      <c r="A2284" s="1" t="s">
        <v>3589</v>
      </c>
      <c r="B2284" s="1" t="s">
        <v>26798</v>
      </c>
      <c r="C2284" s="1" t="s">
        <v>16</v>
      </c>
      <c r="D2284" s="1" t="s">
        <v>17</v>
      </c>
      <c r="E2284" s="1" t="s">
        <v>28</v>
      </c>
      <c r="F2284" s="2">
        <v>43444</v>
      </c>
      <c r="G2284" s="1" t="s">
        <v>6632</v>
      </c>
      <c r="H2284" s="1" t="s">
        <v>6633</v>
      </c>
      <c r="I2284" s="1" t="s">
        <v>26607</v>
      </c>
      <c r="J2284" s="3" t="s">
        <v>28960</v>
      </c>
      <c r="K2284">
        <v>171</v>
      </c>
      <c r="L2284" s="1" t="s">
        <v>38</v>
      </c>
      <c r="M2284" s="2">
        <v>43455</v>
      </c>
      <c r="N2284" s="1" t="s">
        <v>43</v>
      </c>
      <c r="O2284" s="1" t="s">
        <v>44</v>
      </c>
      <c r="P2284" s="1">
        <f>_3___Healthcare_Data_v1[[#This Row],[Discharge Date]]-_3___Healthcare_Data_v1[[#This Row],[Date of Admission]]</f>
        <v>11</v>
      </c>
      <c r="Q2284" s="1">
        <f>IFERROR(_3___Healthcare_Data_v1[[#This Row],[ Billing Amount ]]/_3___Healthcare_Data_v1[[#This Row],[Days in Hospital]],0)</f>
        <v>2354.9856209090908</v>
      </c>
      <c r="R2284" s="1" t="str">
        <f>IF(_3___Healthcare_Data_v1[[#This Row],[Age]]&gt;60,"Senior",IF(_3___Healthcare_Data_v1[[#This Row],[Age]]&gt;35,"Middle","Young"))</f>
        <v>Senior</v>
      </c>
    </row>
    <row r="2285" spans="1:18" x14ac:dyDescent="0.3">
      <c r="A2285" s="1" t="s">
        <v>6634</v>
      </c>
      <c r="B2285" s="1" t="s">
        <v>26845</v>
      </c>
      <c r="C2285" s="1" t="s">
        <v>16</v>
      </c>
      <c r="D2285" s="1" t="s">
        <v>49</v>
      </c>
      <c r="E2285" s="1" t="s">
        <v>18</v>
      </c>
      <c r="F2285" s="2">
        <v>44521</v>
      </c>
      <c r="G2285" s="1" t="s">
        <v>6635</v>
      </c>
      <c r="H2285" s="1" t="s">
        <v>6636</v>
      </c>
      <c r="I2285" s="1" t="s">
        <v>52</v>
      </c>
      <c r="J2285" s="3" t="s">
        <v>28961</v>
      </c>
      <c r="K2285">
        <v>160</v>
      </c>
      <c r="L2285" s="1" t="s">
        <v>38</v>
      </c>
      <c r="M2285" s="2">
        <v>44532</v>
      </c>
      <c r="N2285" s="1" t="s">
        <v>43</v>
      </c>
      <c r="O2285" s="1" t="s">
        <v>24</v>
      </c>
      <c r="P2285" s="1">
        <f>_3___Healthcare_Data_v1[[#This Row],[Discharge Date]]-_3___Healthcare_Data_v1[[#This Row],[Date of Admission]]</f>
        <v>11</v>
      </c>
      <c r="Q2285" s="1">
        <f>IFERROR(_3___Healthcare_Data_v1[[#This Row],[ Billing Amount ]]/_3___Healthcare_Data_v1[[#This Row],[Days in Hospital]],0)</f>
        <v>287.25698218181816</v>
      </c>
      <c r="R2285" s="1" t="str">
        <f>IF(_3___Healthcare_Data_v1[[#This Row],[Age]]&gt;60,"Senior",IF(_3___Healthcare_Data_v1[[#This Row],[Age]]&gt;35,"Middle","Young"))</f>
        <v>Senior</v>
      </c>
    </row>
    <row r="2286" spans="1:18" x14ac:dyDescent="0.3">
      <c r="A2286" s="1" t="s">
        <v>6637</v>
      </c>
      <c r="B2286" s="1" t="s">
        <v>26659</v>
      </c>
      <c r="C2286" s="1" t="s">
        <v>16</v>
      </c>
      <c r="D2286" s="1" t="s">
        <v>17</v>
      </c>
      <c r="E2286" s="1" t="s">
        <v>26615</v>
      </c>
      <c r="F2286" s="2">
        <v>43481</v>
      </c>
      <c r="G2286" s="1" t="s">
        <v>6638</v>
      </c>
      <c r="H2286" s="1" t="s">
        <v>5119</v>
      </c>
      <c r="I2286" s="1" t="s">
        <v>26607</v>
      </c>
      <c r="J2286" s="3" t="s">
        <v>28962</v>
      </c>
      <c r="K2286">
        <v>414</v>
      </c>
      <c r="L2286" s="1" t="s">
        <v>38</v>
      </c>
      <c r="M2286" s="2">
        <v>43496</v>
      </c>
      <c r="N2286" s="1" t="s">
        <v>43</v>
      </c>
      <c r="O2286" s="1" t="s">
        <v>32</v>
      </c>
      <c r="P2286" s="1">
        <f>_3___Healthcare_Data_v1[[#This Row],[Discharge Date]]-_3___Healthcare_Data_v1[[#This Row],[Date of Admission]]</f>
        <v>15</v>
      </c>
      <c r="Q2286" s="1">
        <f>IFERROR(_3___Healthcare_Data_v1[[#This Row],[ Billing Amount ]]/_3___Healthcare_Data_v1[[#This Row],[Days in Hospital]],0)</f>
        <v>1611.1259940000002</v>
      </c>
      <c r="R2286" s="1" t="str">
        <f>IF(_3___Healthcare_Data_v1[[#This Row],[Age]]&gt;60,"Senior",IF(_3___Healthcare_Data_v1[[#This Row],[Age]]&gt;35,"Middle","Young"))</f>
        <v>Senior</v>
      </c>
    </row>
    <row r="2287" spans="1:18" x14ac:dyDescent="0.3">
      <c r="A2287" s="1" t="s">
        <v>6639</v>
      </c>
      <c r="B2287" s="1" t="s">
        <v>26640</v>
      </c>
      <c r="C2287" s="1" t="s">
        <v>26</v>
      </c>
      <c r="D2287" s="1" t="s">
        <v>114</v>
      </c>
      <c r="E2287" s="1" t="s">
        <v>18</v>
      </c>
      <c r="F2287" s="2">
        <v>45022</v>
      </c>
      <c r="G2287" s="1" t="s">
        <v>6640</v>
      </c>
      <c r="H2287" s="1" t="s">
        <v>6641</v>
      </c>
      <c r="I2287" s="1" t="s">
        <v>60</v>
      </c>
      <c r="J2287" s="3" t="s">
        <v>28963</v>
      </c>
      <c r="K2287">
        <v>403</v>
      </c>
      <c r="L2287" s="1" t="s">
        <v>22</v>
      </c>
      <c r="M2287" s="2">
        <v>45031</v>
      </c>
      <c r="N2287" s="1" t="s">
        <v>43</v>
      </c>
      <c r="O2287" s="1" t="s">
        <v>44</v>
      </c>
      <c r="P2287" s="1">
        <f>_3___Healthcare_Data_v1[[#This Row],[Discharge Date]]-_3___Healthcare_Data_v1[[#This Row],[Date of Admission]]</f>
        <v>9</v>
      </c>
      <c r="Q2287" s="1">
        <f>IFERROR(_3___Healthcare_Data_v1[[#This Row],[ Billing Amount ]]/_3___Healthcare_Data_v1[[#This Row],[Days in Hospital]],0)</f>
        <v>2429.778818888889</v>
      </c>
      <c r="R2287" s="1" t="str">
        <f>IF(_3___Healthcare_Data_v1[[#This Row],[Age]]&gt;60,"Senior",IF(_3___Healthcare_Data_v1[[#This Row],[Age]]&gt;35,"Middle","Young"))</f>
        <v>Senior</v>
      </c>
    </row>
    <row r="2288" spans="1:18" x14ac:dyDescent="0.3">
      <c r="A2288" s="1" t="s">
        <v>6642</v>
      </c>
      <c r="B2288" s="1" t="s">
        <v>26664</v>
      </c>
      <c r="C2288" s="1" t="s">
        <v>26</v>
      </c>
      <c r="D2288" s="1" t="s">
        <v>27</v>
      </c>
      <c r="E2288" s="1" t="s">
        <v>26620</v>
      </c>
      <c r="F2288" s="2">
        <v>44157</v>
      </c>
      <c r="G2288" s="1" t="s">
        <v>6643</v>
      </c>
      <c r="H2288" s="1" t="s">
        <v>6644</v>
      </c>
      <c r="I2288" s="1" t="s">
        <v>21</v>
      </c>
      <c r="J2288" s="3" t="s">
        <v>28964</v>
      </c>
      <c r="K2288">
        <v>386</v>
      </c>
      <c r="L2288" s="1" t="s">
        <v>42</v>
      </c>
      <c r="M2288" s="2">
        <v>44165</v>
      </c>
      <c r="N2288" s="1" t="s">
        <v>23</v>
      </c>
      <c r="O2288" s="1" t="s">
        <v>24</v>
      </c>
      <c r="P2288" s="1">
        <f>_3___Healthcare_Data_v1[[#This Row],[Discharge Date]]-_3___Healthcare_Data_v1[[#This Row],[Date of Admission]]</f>
        <v>8</v>
      </c>
      <c r="Q2288" s="1">
        <f>IFERROR(_3___Healthcare_Data_v1[[#This Row],[ Billing Amount ]]/_3___Healthcare_Data_v1[[#This Row],[Days in Hospital]],0)</f>
        <v>1458.4148525000001</v>
      </c>
      <c r="R2288" s="1" t="str">
        <f>IF(_3___Healthcare_Data_v1[[#This Row],[Age]]&gt;60,"Senior",IF(_3___Healthcare_Data_v1[[#This Row],[Age]]&gt;35,"Middle","Young"))</f>
        <v>Senior</v>
      </c>
    </row>
    <row r="2289" spans="1:18" x14ac:dyDescent="0.3">
      <c r="A2289" s="1" t="s">
        <v>6645</v>
      </c>
      <c r="B2289" s="1" t="s">
        <v>26646</v>
      </c>
      <c r="C2289" s="1" t="s">
        <v>26</v>
      </c>
      <c r="D2289" s="1" t="s">
        <v>17</v>
      </c>
      <c r="E2289" s="1" t="s">
        <v>69</v>
      </c>
      <c r="F2289" s="2">
        <v>45139</v>
      </c>
      <c r="G2289" s="1" t="s">
        <v>6646</v>
      </c>
      <c r="H2289" s="1" t="s">
        <v>6647</v>
      </c>
      <c r="I2289" s="1" t="s">
        <v>21</v>
      </c>
      <c r="J2289" s="3" t="s">
        <v>28965</v>
      </c>
      <c r="K2289">
        <v>387</v>
      </c>
      <c r="L2289" s="1" t="s">
        <v>22</v>
      </c>
      <c r="M2289" s="2">
        <v>45141</v>
      </c>
      <c r="N2289" s="1" t="s">
        <v>84</v>
      </c>
      <c r="O2289" s="1" t="s">
        <v>44</v>
      </c>
      <c r="P2289" s="1">
        <f>_3___Healthcare_Data_v1[[#This Row],[Discharge Date]]-_3___Healthcare_Data_v1[[#This Row],[Date of Admission]]</f>
        <v>2</v>
      </c>
      <c r="Q2289" s="1">
        <f>IFERROR(_3___Healthcare_Data_v1[[#This Row],[ Billing Amount ]]/_3___Healthcare_Data_v1[[#This Row],[Days in Hospital]],0)</f>
        <v>2397.8111640000002</v>
      </c>
      <c r="R2289" s="1" t="str">
        <f>IF(_3___Healthcare_Data_v1[[#This Row],[Age]]&gt;60,"Senior",IF(_3___Healthcare_Data_v1[[#This Row],[Age]]&gt;35,"Middle","Young"))</f>
        <v>Senior</v>
      </c>
    </row>
    <row r="2290" spans="1:18" x14ac:dyDescent="0.3">
      <c r="A2290" s="1" t="s">
        <v>6648</v>
      </c>
      <c r="B2290" s="1" t="s">
        <v>26866</v>
      </c>
      <c r="C2290" s="1" t="s">
        <v>16</v>
      </c>
      <c r="D2290" s="1" t="s">
        <v>114</v>
      </c>
      <c r="E2290" s="1" t="s">
        <v>26615</v>
      </c>
      <c r="F2290" s="2">
        <v>43579</v>
      </c>
      <c r="G2290" s="1" t="s">
        <v>6649</v>
      </c>
      <c r="H2290" s="1" t="s">
        <v>6650</v>
      </c>
      <c r="I2290" s="1" t="s">
        <v>60</v>
      </c>
      <c r="J2290" s="3" t="s">
        <v>28966</v>
      </c>
      <c r="K2290">
        <v>239</v>
      </c>
      <c r="L2290" s="1" t="s">
        <v>42</v>
      </c>
      <c r="M2290" s="2">
        <v>43595</v>
      </c>
      <c r="N2290" s="1" t="s">
        <v>48</v>
      </c>
      <c r="O2290" s="1" t="s">
        <v>44</v>
      </c>
      <c r="P2290" s="1">
        <f>_3___Healthcare_Data_v1[[#This Row],[Discharge Date]]-_3___Healthcare_Data_v1[[#This Row],[Date of Admission]]</f>
        <v>16</v>
      </c>
      <c r="Q2290" s="1">
        <f>IFERROR(_3___Healthcare_Data_v1[[#This Row],[ Billing Amount ]]/_3___Healthcare_Data_v1[[#This Row],[Days in Hospital]],0)</f>
        <v>1986.5713531250001</v>
      </c>
      <c r="R2290" s="1" t="str">
        <f>IF(_3___Healthcare_Data_v1[[#This Row],[Age]]&gt;60,"Senior",IF(_3___Healthcare_Data_v1[[#This Row],[Age]]&gt;35,"Middle","Young"))</f>
        <v>Senior</v>
      </c>
    </row>
    <row r="2291" spans="1:18" x14ac:dyDescent="0.3">
      <c r="A2291" s="1" t="s">
        <v>6651</v>
      </c>
      <c r="B2291" s="1" t="s">
        <v>26745</v>
      </c>
      <c r="C2291" s="1" t="s">
        <v>16</v>
      </c>
      <c r="D2291" s="1" t="s">
        <v>114</v>
      </c>
      <c r="E2291" s="1" t="s">
        <v>69</v>
      </c>
      <c r="F2291" s="2">
        <v>44702</v>
      </c>
      <c r="G2291" s="1" t="s">
        <v>6652</v>
      </c>
      <c r="H2291" s="1" t="s">
        <v>6653</v>
      </c>
      <c r="I2291" s="1" t="s">
        <v>21</v>
      </c>
      <c r="J2291" s="3" t="s">
        <v>28967</v>
      </c>
      <c r="K2291">
        <v>255</v>
      </c>
      <c r="L2291" s="1" t="s">
        <v>38</v>
      </c>
      <c r="M2291" s="2">
        <v>44730</v>
      </c>
      <c r="N2291" s="1" t="s">
        <v>48</v>
      </c>
      <c r="O2291" s="1" t="s">
        <v>44</v>
      </c>
      <c r="P2291" s="1">
        <f>_3___Healthcare_Data_v1[[#This Row],[Discharge Date]]-_3___Healthcare_Data_v1[[#This Row],[Date of Admission]]</f>
        <v>28</v>
      </c>
      <c r="Q2291" s="1">
        <f>IFERROR(_3___Healthcare_Data_v1[[#This Row],[ Billing Amount ]]/_3___Healthcare_Data_v1[[#This Row],[Days in Hospital]],0)</f>
        <v>988.39472607142852</v>
      </c>
      <c r="R2291" s="1" t="str">
        <f>IF(_3___Healthcare_Data_v1[[#This Row],[Age]]&gt;60,"Senior",IF(_3___Healthcare_Data_v1[[#This Row],[Age]]&gt;35,"Middle","Young"))</f>
        <v>Senior</v>
      </c>
    </row>
    <row r="2292" spans="1:18" x14ac:dyDescent="0.3">
      <c r="A2292" s="1" t="s">
        <v>6654</v>
      </c>
      <c r="B2292" s="1" t="s">
        <v>26795</v>
      </c>
      <c r="C2292" s="1" t="s">
        <v>26</v>
      </c>
      <c r="D2292" s="1" t="s">
        <v>27</v>
      </c>
      <c r="E2292" s="1" t="s">
        <v>26620</v>
      </c>
      <c r="F2292" s="2">
        <v>44593</v>
      </c>
      <c r="G2292" s="1" t="s">
        <v>6655</v>
      </c>
      <c r="H2292" s="1" t="s">
        <v>6656</v>
      </c>
      <c r="I2292" s="1" t="s">
        <v>60</v>
      </c>
      <c r="J2292" s="3" t="s">
        <v>28968</v>
      </c>
      <c r="K2292">
        <v>169</v>
      </c>
      <c r="L2292" s="1" t="s">
        <v>42</v>
      </c>
      <c r="M2292" s="2">
        <v>44612</v>
      </c>
      <c r="N2292" s="1" t="s">
        <v>43</v>
      </c>
      <c r="O2292" s="1" t="s">
        <v>24</v>
      </c>
      <c r="P2292" s="1">
        <f>_3___Healthcare_Data_v1[[#This Row],[Discharge Date]]-_3___Healthcare_Data_v1[[#This Row],[Date of Admission]]</f>
        <v>19</v>
      </c>
      <c r="Q2292" s="1">
        <f>IFERROR(_3___Healthcare_Data_v1[[#This Row],[ Billing Amount ]]/_3___Healthcare_Data_v1[[#This Row],[Days in Hospital]],0)</f>
        <v>735.92509578947374</v>
      </c>
      <c r="R2292" s="1" t="str">
        <f>IF(_3___Healthcare_Data_v1[[#This Row],[Age]]&gt;60,"Senior",IF(_3___Healthcare_Data_v1[[#This Row],[Age]]&gt;35,"Middle","Young"))</f>
        <v>Senior</v>
      </c>
    </row>
    <row r="2293" spans="1:18" x14ac:dyDescent="0.3">
      <c r="A2293" s="1" t="s">
        <v>6657</v>
      </c>
      <c r="B2293" s="1" t="s">
        <v>26845</v>
      </c>
      <c r="C2293" s="1" t="s">
        <v>26</v>
      </c>
      <c r="D2293" s="1" t="s">
        <v>229</v>
      </c>
      <c r="E2293" s="1" t="s">
        <v>18</v>
      </c>
      <c r="F2293" s="2">
        <v>44673</v>
      </c>
      <c r="G2293" s="1" t="s">
        <v>6658</v>
      </c>
      <c r="H2293" s="1" t="s">
        <v>6659</v>
      </c>
      <c r="I2293" s="1" t="s">
        <v>21</v>
      </c>
      <c r="J2293" s="3" t="s">
        <v>28969</v>
      </c>
      <c r="K2293">
        <v>181</v>
      </c>
      <c r="L2293" s="1" t="s">
        <v>38</v>
      </c>
      <c r="M2293" s="2">
        <v>44702</v>
      </c>
      <c r="N2293" s="1" t="s">
        <v>43</v>
      </c>
      <c r="O2293" s="1" t="s">
        <v>24</v>
      </c>
      <c r="P2293" s="1">
        <f>_3___Healthcare_Data_v1[[#This Row],[Discharge Date]]-_3___Healthcare_Data_v1[[#This Row],[Date of Admission]]</f>
        <v>29</v>
      </c>
      <c r="Q2293" s="1">
        <f>IFERROR(_3___Healthcare_Data_v1[[#This Row],[ Billing Amount ]]/_3___Healthcare_Data_v1[[#This Row],[Days in Hospital]],0)</f>
        <v>1195.147765172414</v>
      </c>
      <c r="R2293" s="1" t="str">
        <f>IF(_3___Healthcare_Data_v1[[#This Row],[Age]]&gt;60,"Senior",IF(_3___Healthcare_Data_v1[[#This Row],[Age]]&gt;35,"Middle","Young"))</f>
        <v>Senior</v>
      </c>
    </row>
    <row r="2294" spans="1:18" x14ac:dyDescent="0.3">
      <c r="A2294" s="1" t="s">
        <v>6660</v>
      </c>
      <c r="B2294" s="1" t="s">
        <v>26980</v>
      </c>
      <c r="C2294" s="1" t="s">
        <v>16</v>
      </c>
      <c r="D2294" s="1" t="s">
        <v>89</v>
      </c>
      <c r="E2294" s="1" t="s">
        <v>18</v>
      </c>
      <c r="F2294" s="2">
        <v>43780</v>
      </c>
      <c r="G2294" s="1" t="s">
        <v>6661</v>
      </c>
      <c r="H2294" s="1" t="s">
        <v>6662</v>
      </c>
      <c r="I2294" s="1" t="s">
        <v>26607</v>
      </c>
      <c r="J2294" s="3" t="s">
        <v>28970</v>
      </c>
      <c r="K2294">
        <v>130</v>
      </c>
      <c r="L2294" s="1" t="s">
        <v>42</v>
      </c>
      <c r="M2294" s="2">
        <v>43793</v>
      </c>
      <c r="N2294" s="1" t="s">
        <v>43</v>
      </c>
      <c r="O2294" s="1" t="s">
        <v>32</v>
      </c>
      <c r="P2294" s="1">
        <f>_3___Healthcare_Data_v1[[#This Row],[Discharge Date]]-_3___Healthcare_Data_v1[[#This Row],[Date of Admission]]</f>
        <v>13</v>
      </c>
      <c r="Q2294" s="1">
        <f>IFERROR(_3___Healthcare_Data_v1[[#This Row],[ Billing Amount ]]/_3___Healthcare_Data_v1[[#This Row],[Days in Hospital]],0)</f>
        <v>578.54145669230775</v>
      </c>
      <c r="R2294" s="1" t="str">
        <f>IF(_3___Healthcare_Data_v1[[#This Row],[Age]]&gt;60,"Senior",IF(_3___Healthcare_Data_v1[[#This Row],[Age]]&gt;35,"Middle","Young"))</f>
        <v>Senior</v>
      </c>
    </row>
    <row r="2295" spans="1:18" x14ac:dyDescent="0.3">
      <c r="A2295" s="1" t="s">
        <v>6663</v>
      </c>
      <c r="B2295" s="1" t="s">
        <v>26866</v>
      </c>
      <c r="C2295" s="1" t="s">
        <v>16</v>
      </c>
      <c r="D2295" s="1" t="s">
        <v>34</v>
      </c>
      <c r="E2295" s="1" t="s">
        <v>18</v>
      </c>
      <c r="F2295" s="2">
        <v>44636</v>
      </c>
      <c r="G2295" s="1" t="s">
        <v>6664</v>
      </c>
      <c r="H2295" s="1" t="s">
        <v>6665</v>
      </c>
      <c r="I2295" s="1" t="s">
        <v>21</v>
      </c>
      <c r="J2295" s="3" t="s">
        <v>28971</v>
      </c>
      <c r="K2295">
        <v>398</v>
      </c>
      <c r="L2295" s="1" t="s">
        <v>42</v>
      </c>
      <c r="M2295" s="2">
        <v>44640</v>
      </c>
      <c r="N2295" s="1" t="s">
        <v>31</v>
      </c>
      <c r="O2295" s="1" t="s">
        <v>32</v>
      </c>
      <c r="P2295" s="1">
        <f>_3___Healthcare_Data_v1[[#This Row],[Discharge Date]]-_3___Healthcare_Data_v1[[#This Row],[Date of Admission]]</f>
        <v>4</v>
      </c>
      <c r="Q2295" s="1">
        <f>IFERROR(_3___Healthcare_Data_v1[[#This Row],[ Billing Amount ]]/_3___Healthcare_Data_v1[[#This Row],[Days in Hospital]],0)</f>
        <v>3287.8187225000001</v>
      </c>
      <c r="R2295" s="1" t="str">
        <f>IF(_3___Healthcare_Data_v1[[#This Row],[Age]]&gt;60,"Senior",IF(_3___Healthcare_Data_v1[[#This Row],[Age]]&gt;35,"Middle","Young"))</f>
        <v>Senior</v>
      </c>
    </row>
    <row r="2296" spans="1:18" x14ac:dyDescent="0.3">
      <c r="A2296" s="1" t="s">
        <v>6666</v>
      </c>
      <c r="B2296" s="1" t="s">
        <v>26714</v>
      </c>
      <c r="C2296" s="1" t="s">
        <v>26</v>
      </c>
      <c r="D2296" s="1" t="s">
        <v>27</v>
      </c>
      <c r="E2296" s="1" t="s">
        <v>26620</v>
      </c>
      <c r="F2296" s="2">
        <v>43927</v>
      </c>
      <c r="G2296" s="1" t="s">
        <v>2321</v>
      </c>
      <c r="H2296" s="1" t="s">
        <v>6667</v>
      </c>
      <c r="I2296" s="1" t="s">
        <v>52</v>
      </c>
      <c r="J2296" s="3" t="s">
        <v>28972</v>
      </c>
      <c r="K2296">
        <v>499</v>
      </c>
      <c r="L2296" s="1" t="s">
        <v>42</v>
      </c>
      <c r="M2296" s="2">
        <v>43932</v>
      </c>
      <c r="N2296" s="1" t="s">
        <v>43</v>
      </c>
      <c r="O2296" s="1" t="s">
        <v>24</v>
      </c>
      <c r="P2296" s="1">
        <f>_3___Healthcare_Data_v1[[#This Row],[Discharge Date]]-_3___Healthcare_Data_v1[[#This Row],[Date of Admission]]</f>
        <v>5</v>
      </c>
      <c r="Q2296" s="1">
        <f>IFERROR(_3___Healthcare_Data_v1[[#This Row],[ Billing Amount ]]/_3___Healthcare_Data_v1[[#This Row],[Days in Hospital]],0)</f>
        <v>6428.4262260000005</v>
      </c>
      <c r="R2296" s="1" t="str">
        <f>IF(_3___Healthcare_Data_v1[[#This Row],[Age]]&gt;60,"Senior",IF(_3___Healthcare_Data_v1[[#This Row],[Age]]&gt;35,"Middle","Young"))</f>
        <v>Senior</v>
      </c>
    </row>
    <row r="2297" spans="1:18" x14ac:dyDescent="0.3">
      <c r="A2297" s="1" t="s">
        <v>6668</v>
      </c>
      <c r="B2297" s="1" t="s">
        <v>26723</v>
      </c>
      <c r="C2297" s="1" t="s">
        <v>26</v>
      </c>
      <c r="D2297" s="1" t="s">
        <v>17</v>
      </c>
      <c r="E2297" s="1" t="s">
        <v>26620</v>
      </c>
      <c r="F2297" s="2">
        <v>44337</v>
      </c>
      <c r="G2297" s="1" t="s">
        <v>6669</v>
      </c>
      <c r="H2297" s="1" t="s">
        <v>6670</v>
      </c>
      <c r="I2297" s="1" t="s">
        <v>60</v>
      </c>
      <c r="J2297" s="3" t="s">
        <v>28973</v>
      </c>
      <c r="K2297">
        <v>424</v>
      </c>
      <c r="L2297" s="1" t="s">
        <v>38</v>
      </c>
      <c r="M2297" s="2">
        <v>44355</v>
      </c>
      <c r="N2297" s="1" t="s">
        <v>23</v>
      </c>
      <c r="O2297" s="1" t="s">
        <v>44</v>
      </c>
      <c r="P2297" s="1">
        <f>_3___Healthcare_Data_v1[[#This Row],[Discharge Date]]-_3___Healthcare_Data_v1[[#This Row],[Date of Admission]]</f>
        <v>18</v>
      </c>
      <c r="Q2297" s="1">
        <f>IFERROR(_3___Healthcare_Data_v1[[#This Row],[ Billing Amount ]]/_3___Healthcare_Data_v1[[#This Row],[Days in Hospital]],0)</f>
        <v>625.16797888888891</v>
      </c>
      <c r="R2297" s="1" t="str">
        <f>IF(_3___Healthcare_Data_v1[[#This Row],[Age]]&gt;60,"Senior",IF(_3___Healthcare_Data_v1[[#This Row],[Age]]&gt;35,"Middle","Young"))</f>
        <v>Senior</v>
      </c>
    </row>
    <row r="2298" spans="1:18" x14ac:dyDescent="0.3">
      <c r="A2298" s="1" t="s">
        <v>6671</v>
      </c>
      <c r="B2298" s="1" t="s">
        <v>26672</v>
      </c>
      <c r="C2298" s="1" t="s">
        <v>16</v>
      </c>
      <c r="D2298" s="1" t="s">
        <v>62</v>
      </c>
      <c r="E2298" s="1" t="s">
        <v>28</v>
      </c>
      <c r="F2298" s="2">
        <v>44138</v>
      </c>
      <c r="G2298" s="1" t="s">
        <v>6672</v>
      </c>
      <c r="H2298" s="1" t="s">
        <v>6673</v>
      </c>
      <c r="I2298" s="1" t="s">
        <v>21</v>
      </c>
      <c r="J2298" s="3" t="s">
        <v>28974</v>
      </c>
      <c r="K2298">
        <v>318</v>
      </c>
      <c r="L2298" s="1" t="s">
        <v>42</v>
      </c>
      <c r="M2298" s="2">
        <v>44162</v>
      </c>
      <c r="N2298" s="1" t="s">
        <v>84</v>
      </c>
      <c r="O2298" s="1" t="s">
        <v>44</v>
      </c>
      <c r="P2298" s="1">
        <f>_3___Healthcare_Data_v1[[#This Row],[Discharge Date]]-_3___Healthcare_Data_v1[[#This Row],[Date of Admission]]</f>
        <v>24</v>
      </c>
      <c r="Q2298" s="1">
        <f>IFERROR(_3___Healthcare_Data_v1[[#This Row],[ Billing Amount ]]/_3___Healthcare_Data_v1[[#This Row],[Days in Hospital]],0)</f>
        <v>572.39930125000001</v>
      </c>
      <c r="R2298" s="1" t="str">
        <f>IF(_3___Healthcare_Data_v1[[#This Row],[Age]]&gt;60,"Senior",IF(_3___Healthcare_Data_v1[[#This Row],[Age]]&gt;35,"Middle","Young"))</f>
        <v>Senior</v>
      </c>
    </row>
    <row r="2299" spans="1:18" x14ac:dyDescent="0.3">
      <c r="A2299" s="1" t="s">
        <v>6674</v>
      </c>
      <c r="B2299" s="1" t="s">
        <v>26958</v>
      </c>
      <c r="C2299" s="1" t="s">
        <v>16</v>
      </c>
      <c r="D2299" s="1" t="s">
        <v>17</v>
      </c>
      <c r="E2299" s="1" t="s">
        <v>18</v>
      </c>
      <c r="F2299" s="2">
        <v>44951</v>
      </c>
      <c r="G2299" s="1" t="s">
        <v>6675</v>
      </c>
      <c r="H2299" s="1" t="s">
        <v>6676</v>
      </c>
      <c r="I2299" s="1" t="s">
        <v>26607</v>
      </c>
      <c r="J2299" s="3" t="s">
        <v>28975</v>
      </c>
      <c r="K2299">
        <v>365</v>
      </c>
      <c r="L2299" s="1" t="s">
        <v>22</v>
      </c>
      <c r="M2299" s="2">
        <v>44970</v>
      </c>
      <c r="N2299" s="1" t="s">
        <v>43</v>
      </c>
      <c r="O2299" s="1" t="s">
        <v>24</v>
      </c>
      <c r="P2299" s="1">
        <f>_3___Healthcare_Data_v1[[#This Row],[Discharge Date]]-_3___Healthcare_Data_v1[[#This Row],[Date of Admission]]</f>
        <v>19</v>
      </c>
      <c r="Q2299" s="1">
        <f>IFERROR(_3___Healthcare_Data_v1[[#This Row],[ Billing Amount ]]/_3___Healthcare_Data_v1[[#This Row],[Days in Hospital]],0)</f>
        <v>475.70893389473684</v>
      </c>
      <c r="R2299" s="1" t="str">
        <f>IF(_3___Healthcare_Data_v1[[#This Row],[Age]]&gt;60,"Senior",IF(_3___Healthcare_Data_v1[[#This Row],[Age]]&gt;35,"Middle","Young"))</f>
        <v>Senior</v>
      </c>
    </row>
    <row r="2300" spans="1:18" x14ac:dyDescent="0.3">
      <c r="A2300" s="1" t="s">
        <v>6677</v>
      </c>
      <c r="B2300" s="1" t="s">
        <v>26628</v>
      </c>
      <c r="C2300" s="1" t="s">
        <v>16</v>
      </c>
      <c r="D2300" s="1" t="s">
        <v>17</v>
      </c>
      <c r="E2300" s="1" t="s">
        <v>26615</v>
      </c>
      <c r="F2300" s="2">
        <v>44678</v>
      </c>
      <c r="G2300" s="1" t="s">
        <v>6678</v>
      </c>
      <c r="H2300" s="1" t="s">
        <v>6679</v>
      </c>
      <c r="I2300" s="1" t="s">
        <v>60</v>
      </c>
      <c r="J2300" s="3" t="s">
        <v>28976</v>
      </c>
      <c r="K2300">
        <v>165</v>
      </c>
      <c r="L2300" s="1" t="s">
        <v>38</v>
      </c>
      <c r="M2300" s="2">
        <v>44689</v>
      </c>
      <c r="N2300" s="1" t="s">
        <v>43</v>
      </c>
      <c r="O2300" s="1" t="s">
        <v>24</v>
      </c>
      <c r="P2300" s="1">
        <f>_3___Healthcare_Data_v1[[#This Row],[Discharge Date]]-_3___Healthcare_Data_v1[[#This Row],[Date of Admission]]</f>
        <v>11</v>
      </c>
      <c r="Q2300" s="1">
        <f>IFERROR(_3___Healthcare_Data_v1[[#This Row],[ Billing Amount ]]/_3___Healthcare_Data_v1[[#This Row],[Days in Hospital]],0)</f>
        <v>1188.5131409090909</v>
      </c>
      <c r="R2300" s="1" t="str">
        <f>IF(_3___Healthcare_Data_v1[[#This Row],[Age]]&gt;60,"Senior",IF(_3___Healthcare_Data_v1[[#This Row],[Age]]&gt;35,"Middle","Young"))</f>
        <v>Senior</v>
      </c>
    </row>
    <row r="2301" spans="1:18" x14ac:dyDescent="0.3">
      <c r="A2301" s="1" t="s">
        <v>6680</v>
      </c>
      <c r="B2301" s="1" t="s">
        <v>26704</v>
      </c>
      <c r="C2301" s="1" t="s">
        <v>26</v>
      </c>
      <c r="D2301" s="1" t="s">
        <v>49</v>
      </c>
      <c r="E2301" s="1" t="s">
        <v>35</v>
      </c>
      <c r="F2301" s="2">
        <v>44700</v>
      </c>
      <c r="G2301" s="1" t="s">
        <v>6681</v>
      </c>
      <c r="H2301" s="1" t="s">
        <v>6682</v>
      </c>
      <c r="I2301" s="1" t="s">
        <v>52</v>
      </c>
      <c r="J2301" s="3" t="s">
        <v>28977</v>
      </c>
      <c r="K2301">
        <v>388</v>
      </c>
      <c r="L2301" s="1" t="s">
        <v>38</v>
      </c>
      <c r="M2301" s="2">
        <v>44725</v>
      </c>
      <c r="N2301" s="1" t="s">
        <v>43</v>
      </c>
      <c r="O2301" s="1" t="s">
        <v>24</v>
      </c>
      <c r="P2301" s="1">
        <f>_3___Healthcare_Data_v1[[#This Row],[Discharge Date]]-_3___Healthcare_Data_v1[[#This Row],[Date of Admission]]</f>
        <v>25</v>
      </c>
      <c r="Q2301" s="1">
        <f>IFERROR(_3___Healthcare_Data_v1[[#This Row],[ Billing Amount ]]/_3___Healthcare_Data_v1[[#This Row],[Days in Hospital]],0)</f>
        <v>94.253710439999992</v>
      </c>
      <c r="R2301" s="1" t="str">
        <f>IF(_3___Healthcare_Data_v1[[#This Row],[Age]]&gt;60,"Senior",IF(_3___Healthcare_Data_v1[[#This Row],[Age]]&gt;35,"Middle","Young"))</f>
        <v>Senior</v>
      </c>
    </row>
    <row r="2302" spans="1:18" x14ac:dyDescent="0.3">
      <c r="A2302" s="1" t="s">
        <v>6683</v>
      </c>
      <c r="B2302" s="1" t="s">
        <v>26845</v>
      </c>
      <c r="C2302" s="1" t="s">
        <v>26</v>
      </c>
      <c r="D2302" s="1" t="s">
        <v>17</v>
      </c>
      <c r="E2302" s="1" t="s">
        <v>26620</v>
      </c>
      <c r="F2302" s="2">
        <v>43967</v>
      </c>
      <c r="G2302" s="1" t="s">
        <v>6684</v>
      </c>
      <c r="H2302" s="1" t="s">
        <v>6685</v>
      </c>
      <c r="I2302" s="1" t="s">
        <v>21</v>
      </c>
      <c r="J2302" s="3" t="s">
        <v>28978</v>
      </c>
      <c r="K2302">
        <v>219</v>
      </c>
      <c r="L2302" s="1" t="s">
        <v>42</v>
      </c>
      <c r="M2302" s="2">
        <v>43979</v>
      </c>
      <c r="N2302" s="1" t="s">
        <v>48</v>
      </c>
      <c r="O2302" s="1" t="s">
        <v>32</v>
      </c>
      <c r="P2302" s="1">
        <f>_3___Healthcare_Data_v1[[#This Row],[Discharge Date]]-_3___Healthcare_Data_v1[[#This Row],[Date of Admission]]</f>
        <v>12</v>
      </c>
      <c r="Q2302" s="1">
        <f>IFERROR(_3___Healthcare_Data_v1[[#This Row],[ Billing Amount ]]/_3___Healthcare_Data_v1[[#This Row],[Days in Hospital]],0)</f>
        <v>2550.2417341666664</v>
      </c>
      <c r="R2302" s="1" t="str">
        <f>IF(_3___Healthcare_Data_v1[[#This Row],[Age]]&gt;60,"Senior",IF(_3___Healthcare_Data_v1[[#This Row],[Age]]&gt;35,"Middle","Young"))</f>
        <v>Senior</v>
      </c>
    </row>
    <row r="2303" spans="1:18" x14ac:dyDescent="0.3">
      <c r="A2303" s="1" t="s">
        <v>6686</v>
      </c>
      <c r="B2303" s="1" t="s">
        <v>26657</v>
      </c>
      <c r="C2303" s="1" t="s">
        <v>26</v>
      </c>
      <c r="D2303" s="1" t="s">
        <v>114</v>
      </c>
      <c r="E2303" s="1" t="s">
        <v>26615</v>
      </c>
      <c r="F2303" s="2">
        <v>43512</v>
      </c>
      <c r="G2303" s="1" t="s">
        <v>6687</v>
      </c>
      <c r="H2303" s="1" t="s">
        <v>6688</v>
      </c>
      <c r="I2303" s="1" t="s">
        <v>21</v>
      </c>
      <c r="J2303" s="3" t="s">
        <v>28979</v>
      </c>
      <c r="K2303">
        <v>228</v>
      </c>
      <c r="L2303" s="1" t="s">
        <v>42</v>
      </c>
      <c r="M2303" s="2">
        <v>43535</v>
      </c>
      <c r="N2303" s="1" t="s">
        <v>31</v>
      </c>
      <c r="O2303" s="1" t="s">
        <v>24</v>
      </c>
      <c r="P2303" s="1">
        <f>_3___Healthcare_Data_v1[[#This Row],[Discharge Date]]-_3___Healthcare_Data_v1[[#This Row],[Date of Admission]]</f>
        <v>23</v>
      </c>
      <c r="Q2303" s="1">
        <f>IFERROR(_3___Healthcare_Data_v1[[#This Row],[ Billing Amount ]]/_3___Healthcare_Data_v1[[#This Row],[Days in Hospital]],0)</f>
        <v>875.4905239130436</v>
      </c>
      <c r="R2303" s="1" t="str">
        <f>IF(_3___Healthcare_Data_v1[[#This Row],[Age]]&gt;60,"Senior",IF(_3___Healthcare_Data_v1[[#This Row],[Age]]&gt;35,"Middle","Young"))</f>
        <v>Senior</v>
      </c>
    </row>
    <row r="2304" spans="1:18" x14ac:dyDescent="0.3">
      <c r="A2304" s="1" t="s">
        <v>6689</v>
      </c>
      <c r="B2304" s="1" t="s">
        <v>26795</v>
      </c>
      <c r="C2304" s="1" t="s">
        <v>26</v>
      </c>
      <c r="D2304" s="1" t="s">
        <v>114</v>
      </c>
      <c r="E2304" s="1" t="s">
        <v>26620</v>
      </c>
      <c r="F2304" s="2">
        <v>44317</v>
      </c>
      <c r="G2304" s="1" t="s">
        <v>4027</v>
      </c>
      <c r="H2304" s="1" t="s">
        <v>6690</v>
      </c>
      <c r="I2304" s="1" t="s">
        <v>26607</v>
      </c>
      <c r="J2304" s="3" t="s">
        <v>28980</v>
      </c>
      <c r="K2304">
        <v>208</v>
      </c>
      <c r="L2304" s="1" t="s">
        <v>42</v>
      </c>
      <c r="M2304" s="2">
        <v>44345</v>
      </c>
      <c r="N2304" s="1" t="s">
        <v>48</v>
      </c>
      <c r="O2304" s="1" t="s">
        <v>24</v>
      </c>
      <c r="P2304" s="1">
        <f>_3___Healthcare_Data_v1[[#This Row],[Discharge Date]]-_3___Healthcare_Data_v1[[#This Row],[Date of Admission]]</f>
        <v>28</v>
      </c>
      <c r="Q2304" s="1">
        <f>IFERROR(_3___Healthcare_Data_v1[[#This Row],[ Billing Amount ]]/_3___Healthcare_Data_v1[[#This Row],[Days in Hospital]],0)</f>
        <v>827.98486178571432</v>
      </c>
      <c r="R2304" s="1" t="str">
        <f>IF(_3___Healthcare_Data_v1[[#This Row],[Age]]&gt;60,"Senior",IF(_3___Healthcare_Data_v1[[#This Row],[Age]]&gt;35,"Middle","Young"))</f>
        <v>Senior</v>
      </c>
    </row>
    <row r="2305" spans="1:18" x14ac:dyDescent="0.3">
      <c r="A2305" s="1" t="s">
        <v>6691</v>
      </c>
      <c r="B2305" s="1" t="s">
        <v>26653</v>
      </c>
      <c r="C2305" s="1" t="s">
        <v>16</v>
      </c>
      <c r="D2305" s="1" t="s">
        <v>49</v>
      </c>
      <c r="E2305" s="1" t="s">
        <v>26615</v>
      </c>
      <c r="F2305" s="2">
        <v>44108</v>
      </c>
      <c r="G2305" s="1" t="s">
        <v>6692</v>
      </c>
      <c r="H2305" s="1" t="s">
        <v>6693</v>
      </c>
      <c r="I2305" s="1" t="s">
        <v>21</v>
      </c>
      <c r="J2305" s="3" t="s">
        <v>28981</v>
      </c>
      <c r="K2305">
        <v>407</v>
      </c>
      <c r="L2305" s="1" t="s">
        <v>22</v>
      </c>
      <c r="M2305" s="2">
        <v>44114</v>
      </c>
      <c r="N2305" s="1" t="s">
        <v>84</v>
      </c>
      <c r="O2305" s="1" t="s">
        <v>32</v>
      </c>
      <c r="P2305" s="1">
        <f>_3___Healthcare_Data_v1[[#This Row],[Discharge Date]]-_3___Healthcare_Data_v1[[#This Row],[Date of Admission]]</f>
        <v>6</v>
      </c>
      <c r="Q2305" s="1">
        <f>IFERROR(_3___Healthcare_Data_v1[[#This Row],[ Billing Amount ]]/_3___Healthcare_Data_v1[[#This Row],[Days in Hospital]],0)</f>
        <v>2160.0547916666669</v>
      </c>
      <c r="R2305" s="1" t="str">
        <f>IF(_3___Healthcare_Data_v1[[#This Row],[Age]]&gt;60,"Senior",IF(_3___Healthcare_Data_v1[[#This Row],[Age]]&gt;35,"Middle","Young"))</f>
        <v>Senior</v>
      </c>
    </row>
    <row r="2306" spans="1:18" x14ac:dyDescent="0.3">
      <c r="A2306" s="1" t="s">
        <v>6694</v>
      </c>
      <c r="B2306" s="1" t="s">
        <v>26664</v>
      </c>
      <c r="C2306" s="1" t="s">
        <v>16</v>
      </c>
      <c r="D2306" s="1" t="s">
        <v>49</v>
      </c>
      <c r="E2306" s="1" t="s">
        <v>26615</v>
      </c>
      <c r="F2306" s="2">
        <v>44418</v>
      </c>
      <c r="G2306" s="1" t="s">
        <v>6695</v>
      </c>
      <c r="H2306" s="1" t="s">
        <v>6696</v>
      </c>
      <c r="I2306" s="1" t="s">
        <v>60</v>
      </c>
      <c r="J2306" s="3" t="s">
        <v>28982</v>
      </c>
      <c r="K2306">
        <v>490</v>
      </c>
      <c r="L2306" s="1" t="s">
        <v>42</v>
      </c>
      <c r="M2306" s="2">
        <v>44438</v>
      </c>
      <c r="N2306" s="1" t="s">
        <v>23</v>
      </c>
      <c r="O2306" s="1" t="s">
        <v>44</v>
      </c>
      <c r="P2306" s="1">
        <f>_3___Healthcare_Data_v1[[#This Row],[Discharge Date]]-_3___Healthcare_Data_v1[[#This Row],[Date of Admission]]</f>
        <v>20</v>
      </c>
      <c r="Q2306" s="1">
        <f>IFERROR(_3___Healthcare_Data_v1[[#This Row],[ Billing Amount ]]/_3___Healthcare_Data_v1[[#This Row],[Days in Hospital]],0)</f>
        <v>1037.2028949999999</v>
      </c>
      <c r="R2306" s="1" t="str">
        <f>IF(_3___Healthcare_Data_v1[[#This Row],[Age]]&gt;60,"Senior",IF(_3___Healthcare_Data_v1[[#This Row],[Age]]&gt;35,"Middle","Young"))</f>
        <v>Senior</v>
      </c>
    </row>
    <row r="2307" spans="1:18" x14ac:dyDescent="0.3">
      <c r="A2307" s="1" t="s">
        <v>6697</v>
      </c>
      <c r="B2307" s="1" t="s">
        <v>26712</v>
      </c>
      <c r="C2307" s="1" t="s">
        <v>16</v>
      </c>
      <c r="D2307" s="1" t="s">
        <v>34</v>
      </c>
      <c r="E2307" s="1" t="s">
        <v>26620</v>
      </c>
      <c r="F2307" s="2">
        <v>45113</v>
      </c>
      <c r="G2307" s="1" t="s">
        <v>6698</v>
      </c>
      <c r="H2307" s="1" t="s">
        <v>6699</v>
      </c>
      <c r="I2307" s="1" t="s">
        <v>56</v>
      </c>
      <c r="J2307" s="3" t="s">
        <v>28983</v>
      </c>
      <c r="K2307">
        <v>367</v>
      </c>
      <c r="L2307" s="1" t="s">
        <v>42</v>
      </c>
      <c r="M2307" s="2">
        <v>45131</v>
      </c>
      <c r="N2307" s="1" t="s">
        <v>31</v>
      </c>
      <c r="O2307" s="1" t="s">
        <v>44</v>
      </c>
      <c r="P2307" s="1">
        <f>_3___Healthcare_Data_v1[[#This Row],[Discharge Date]]-_3___Healthcare_Data_v1[[#This Row],[Date of Admission]]</f>
        <v>18</v>
      </c>
      <c r="Q2307" s="1">
        <f>IFERROR(_3___Healthcare_Data_v1[[#This Row],[ Billing Amount ]]/_3___Healthcare_Data_v1[[#This Row],[Days in Hospital]],0)</f>
        <v>111.26862327777778</v>
      </c>
      <c r="R2307" s="1" t="str">
        <f>IF(_3___Healthcare_Data_v1[[#This Row],[Age]]&gt;60,"Senior",IF(_3___Healthcare_Data_v1[[#This Row],[Age]]&gt;35,"Middle","Young"))</f>
        <v>Senior</v>
      </c>
    </row>
    <row r="2308" spans="1:18" x14ac:dyDescent="0.3">
      <c r="A2308" s="1" t="s">
        <v>6700</v>
      </c>
      <c r="B2308" s="1" t="s">
        <v>26712</v>
      </c>
      <c r="C2308" s="1" t="s">
        <v>16</v>
      </c>
      <c r="D2308" s="1" t="s">
        <v>49</v>
      </c>
      <c r="E2308" s="1" t="s">
        <v>35</v>
      </c>
      <c r="F2308" s="2">
        <v>43943</v>
      </c>
      <c r="G2308" s="1" t="s">
        <v>6701</v>
      </c>
      <c r="H2308" s="1" t="s">
        <v>6702</v>
      </c>
      <c r="I2308" s="1" t="s">
        <v>52</v>
      </c>
      <c r="J2308" s="3" t="s">
        <v>28984</v>
      </c>
      <c r="K2308">
        <v>323</v>
      </c>
      <c r="L2308" s="1" t="s">
        <v>22</v>
      </c>
      <c r="M2308" s="2">
        <v>43952</v>
      </c>
      <c r="N2308" s="1" t="s">
        <v>31</v>
      </c>
      <c r="O2308" s="1" t="s">
        <v>32</v>
      </c>
      <c r="P2308" s="1">
        <f>_3___Healthcare_Data_v1[[#This Row],[Discharge Date]]-_3___Healthcare_Data_v1[[#This Row],[Date of Admission]]</f>
        <v>9</v>
      </c>
      <c r="Q2308" s="1">
        <f>IFERROR(_3___Healthcare_Data_v1[[#This Row],[ Billing Amount ]]/_3___Healthcare_Data_v1[[#This Row],[Days in Hospital]],0)</f>
        <v>1607.3432155555556</v>
      </c>
      <c r="R2308" s="1" t="str">
        <f>IF(_3___Healthcare_Data_v1[[#This Row],[Age]]&gt;60,"Senior",IF(_3___Healthcare_Data_v1[[#This Row],[Age]]&gt;35,"Middle","Young"))</f>
        <v>Senior</v>
      </c>
    </row>
    <row r="2309" spans="1:18" x14ac:dyDescent="0.3">
      <c r="A2309" s="1" t="s">
        <v>6703</v>
      </c>
      <c r="B2309" s="1" t="s">
        <v>26632</v>
      </c>
      <c r="C2309" s="1" t="s">
        <v>26</v>
      </c>
      <c r="D2309" s="1" t="s">
        <v>17</v>
      </c>
      <c r="E2309" s="1" t="s">
        <v>69</v>
      </c>
      <c r="F2309" s="2">
        <v>45163</v>
      </c>
      <c r="G2309" s="1" t="s">
        <v>6704</v>
      </c>
      <c r="H2309" s="1" t="s">
        <v>6705</v>
      </c>
      <c r="I2309" s="1" t="s">
        <v>21</v>
      </c>
      <c r="J2309" s="3" t="s">
        <v>28985</v>
      </c>
      <c r="K2309">
        <v>346</v>
      </c>
      <c r="L2309" s="1" t="s">
        <v>42</v>
      </c>
      <c r="M2309" s="2">
        <v>45177</v>
      </c>
      <c r="N2309" s="1" t="s">
        <v>84</v>
      </c>
      <c r="O2309" s="1" t="s">
        <v>24</v>
      </c>
      <c r="P2309" s="1">
        <f>_3___Healthcare_Data_v1[[#This Row],[Discharge Date]]-_3___Healthcare_Data_v1[[#This Row],[Date of Admission]]</f>
        <v>14</v>
      </c>
      <c r="Q2309" s="1">
        <f>IFERROR(_3___Healthcare_Data_v1[[#This Row],[ Billing Amount ]]/_3___Healthcare_Data_v1[[#This Row],[Days in Hospital]],0)</f>
        <v>1110.1527757142856</v>
      </c>
      <c r="R2309" s="1" t="str">
        <f>IF(_3___Healthcare_Data_v1[[#This Row],[Age]]&gt;60,"Senior",IF(_3___Healthcare_Data_v1[[#This Row],[Age]]&gt;35,"Middle","Young"))</f>
        <v>Senior</v>
      </c>
    </row>
    <row r="2310" spans="1:18" x14ac:dyDescent="0.3">
      <c r="A2310" s="1" t="s">
        <v>6706</v>
      </c>
      <c r="B2310" s="1" t="s">
        <v>26606</v>
      </c>
      <c r="C2310" s="1" t="s">
        <v>16</v>
      </c>
      <c r="D2310" s="1" t="s">
        <v>229</v>
      </c>
      <c r="E2310" s="1" t="s">
        <v>69</v>
      </c>
      <c r="F2310" s="2">
        <v>44757</v>
      </c>
      <c r="G2310" s="1" t="s">
        <v>6707</v>
      </c>
      <c r="H2310" s="1" t="s">
        <v>6708</v>
      </c>
      <c r="I2310" s="1" t="s">
        <v>56</v>
      </c>
      <c r="J2310" s="3" t="s">
        <v>28986</v>
      </c>
      <c r="K2310">
        <v>316</v>
      </c>
      <c r="L2310" s="1" t="s">
        <v>38</v>
      </c>
      <c r="M2310" s="2">
        <v>44762</v>
      </c>
      <c r="N2310" s="1" t="s">
        <v>43</v>
      </c>
      <c r="O2310" s="1" t="s">
        <v>44</v>
      </c>
      <c r="P2310" s="1">
        <f>_3___Healthcare_Data_v1[[#This Row],[Discharge Date]]-_3___Healthcare_Data_v1[[#This Row],[Date of Admission]]</f>
        <v>5</v>
      </c>
      <c r="Q2310" s="1">
        <f>IFERROR(_3___Healthcare_Data_v1[[#This Row],[ Billing Amount ]]/_3___Healthcare_Data_v1[[#This Row],[Days in Hospital]],0)</f>
        <v>5373.2340940000004</v>
      </c>
      <c r="R2310" s="1" t="str">
        <f>IF(_3___Healthcare_Data_v1[[#This Row],[Age]]&gt;60,"Senior",IF(_3___Healthcare_Data_v1[[#This Row],[Age]]&gt;35,"Middle","Young"))</f>
        <v>Senior</v>
      </c>
    </row>
    <row r="2311" spans="1:18" x14ac:dyDescent="0.3">
      <c r="A2311" s="1" t="s">
        <v>6709</v>
      </c>
      <c r="B2311" s="1" t="s">
        <v>26695</v>
      </c>
      <c r="C2311" s="1" t="s">
        <v>16</v>
      </c>
      <c r="D2311" s="1" t="s">
        <v>34</v>
      </c>
      <c r="E2311" s="1" t="s">
        <v>26615</v>
      </c>
      <c r="F2311" s="2">
        <v>44918</v>
      </c>
      <c r="G2311" s="1" t="s">
        <v>6710</v>
      </c>
      <c r="H2311" s="1" t="s">
        <v>6711</v>
      </c>
      <c r="I2311" s="1" t="s">
        <v>26607</v>
      </c>
      <c r="J2311" s="3" t="s">
        <v>28987</v>
      </c>
      <c r="K2311">
        <v>396</v>
      </c>
      <c r="L2311" s="1" t="s">
        <v>42</v>
      </c>
      <c r="M2311" s="2">
        <v>44942</v>
      </c>
      <c r="N2311" s="1" t="s">
        <v>48</v>
      </c>
      <c r="O2311" s="1" t="s">
        <v>32</v>
      </c>
      <c r="P2311" s="1">
        <f>_3___Healthcare_Data_v1[[#This Row],[Discharge Date]]-_3___Healthcare_Data_v1[[#This Row],[Date of Admission]]</f>
        <v>24</v>
      </c>
      <c r="Q2311" s="1">
        <f>IFERROR(_3___Healthcare_Data_v1[[#This Row],[ Billing Amount ]]/_3___Healthcare_Data_v1[[#This Row],[Days in Hospital]],0)</f>
        <v>1033.15609625</v>
      </c>
      <c r="R2311" s="1" t="str">
        <f>IF(_3___Healthcare_Data_v1[[#This Row],[Age]]&gt;60,"Senior",IF(_3___Healthcare_Data_v1[[#This Row],[Age]]&gt;35,"Middle","Young"))</f>
        <v>Senior</v>
      </c>
    </row>
    <row r="2312" spans="1:18" x14ac:dyDescent="0.3">
      <c r="A2312" s="1" t="s">
        <v>6712</v>
      </c>
      <c r="B2312" s="1" t="s">
        <v>26720</v>
      </c>
      <c r="C2312" s="1" t="s">
        <v>16</v>
      </c>
      <c r="D2312" s="1" t="s">
        <v>62</v>
      </c>
      <c r="E2312" s="1" t="s">
        <v>26620</v>
      </c>
      <c r="F2312" s="2">
        <v>44316</v>
      </c>
      <c r="G2312" s="1" t="s">
        <v>6713</v>
      </c>
      <c r="H2312" s="1" t="s">
        <v>6714</v>
      </c>
      <c r="I2312" s="1" t="s">
        <v>21</v>
      </c>
      <c r="J2312" s="3" t="s">
        <v>28988</v>
      </c>
      <c r="K2312">
        <v>427</v>
      </c>
      <c r="L2312" s="1" t="s">
        <v>38</v>
      </c>
      <c r="M2312" s="2">
        <v>44326</v>
      </c>
      <c r="N2312" s="1" t="s">
        <v>23</v>
      </c>
      <c r="O2312" s="1" t="s">
        <v>24</v>
      </c>
      <c r="P2312" s="1">
        <f>_3___Healthcare_Data_v1[[#This Row],[Discharge Date]]-_3___Healthcare_Data_v1[[#This Row],[Date of Admission]]</f>
        <v>10</v>
      </c>
      <c r="Q2312" s="1">
        <f>IFERROR(_3___Healthcare_Data_v1[[#This Row],[ Billing Amount ]]/_3___Healthcare_Data_v1[[#This Row],[Days in Hospital]],0)</f>
        <v>3106.1288030000001</v>
      </c>
      <c r="R2312" s="1" t="str">
        <f>IF(_3___Healthcare_Data_v1[[#This Row],[Age]]&gt;60,"Senior",IF(_3___Healthcare_Data_v1[[#This Row],[Age]]&gt;35,"Middle","Young"))</f>
        <v>Senior</v>
      </c>
    </row>
    <row r="2313" spans="1:18" x14ac:dyDescent="0.3">
      <c r="A2313" s="1" t="s">
        <v>6715</v>
      </c>
      <c r="B2313" s="1" t="s">
        <v>26628</v>
      </c>
      <c r="C2313" s="1" t="s">
        <v>26</v>
      </c>
      <c r="D2313" s="1" t="s">
        <v>62</v>
      </c>
      <c r="E2313" s="1" t="s">
        <v>28</v>
      </c>
      <c r="F2313" s="2">
        <v>44091</v>
      </c>
      <c r="G2313" s="1" t="s">
        <v>6716</v>
      </c>
      <c r="H2313" s="1" t="s">
        <v>6717</v>
      </c>
      <c r="I2313" s="1" t="s">
        <v>21</v>
      </c>
      <c r="J2313" s="3" t="s">
        <v>28989</v>
      </c>
      <c r="K2313">
        <v>118</v>
      </c>
      <c r="L2313" s="1" t="s">
        <v>38</v>
      </c>
      <c r="M2313" s="2">
        <v>44101</v>
      </c>
      <c r="N2313" s="1" t="s">
        <v>31</v>
      </c>
      <c r="O2313" s="1" t="s">
        <v>32</v>
      </c>
      <c r="P2313" s="1">
        <f>_3___Healthcare_Data_v1[[#This Row],[Discharge Date]]-_3___Healthcare_Data_v1[[#This Row],[Date of Admission]]</f>
        <v>10</v>
      </c>
      <c r="Q2313" s="1">
        <f>IFERROR(_3___Healthcare_Data_v1[[#This Row],[ Billing Amount ]]/_3___Healthcare_Data_v1[[#This Row],[Days in Hospital]],0)</f>
        <v>3078.1363689999998</v>
      </c>
      <c r="R2313" s="1" t="str">
        <f>IF(_3___Healthcare_Data_v1[[#This Row],[Age]]&gt;60,"Senior",IF(_3___Healthcare_Data_v1[[#This Row],[Age]]&gt;35,"Middle","Young"))</f>
        <v>Senior</v>
      </c>
    </row>
    <row r="2314" spans="1:18" x14ac:dyDescent="0.3">
      <c r="A2314" s="1" t="s">
        <v>6718</v>
      </c>
      <c r="B2314" s="1" t="s">
        <v>26845</v>
      </c>
      <c r="C2314" s="1" t="s">
        <v>26</v>
      </c>
      <c r="D2314" s="1" t="s">
        <v>89</v>
      </c>
      <c r="E2314" s="1" t="s">
        <v>26620</v>
      </c>
      <c r="F2314" s="2">
        <v>43763</v>
      </c>
      <c r="G2314" s="1" t="s">
        <v>6719</v>
      </c>
      <c r="H2314" s="1" t="s">
        <v>6720</v>
      </c>
      <c r="I2314" s="1" t="s">
        <v>21</v>
      </c>
      <c r="J2314" s="3" t="s">
        <v>28990</v>
      </c>
      <c r="K2314">
        <v>460</v>
      </c>
      <c r="L2314" s="1" t="s">
        <v>38</v>
      </c>
      <c r="M2314" s="2">
        <v>43777</v>
      </c>
      <c r="N2314" s="1" t="s">
        <v>23</v>
      </c>
      <c r="O2314" s="1" t="s">
        <v>44</v>
      </c>
      <c r="P2314" s="1">
        <f>_3___Healthcare_Data_v1[[#This Row],[Discharge Date]]-_3___Healthcare_Data_v1[[#This Row],[Date of Admission]]</f>
        <v>14</v>
      </c>
      <c r="Q2314" s="1">
        <f>IFERROR(_3___Healthcare_Data_v1[[#This Row],[ Billing Amount ]]/_3___Healthcare_Data_v1[[#This Row],[Days in Hospital]],0)</f>
        <v>840.32695714285717</v>
      </c>
      <c r="R2314" s="1" t="str">
        <f>IF(_3___Healthcare_Data_v1[[#This Row],[Age]]&gt;60,"Senior",IF(_3___Healthcare_Data_v1[[#This Row],[Age]]&gt;35,"Middle","Young"))</f>
        <v>Senior</v>
      </c>
    </row>
    <row r="2315" spans="1:18" x14ac:dyDescent="0.3">
      <c r="A2315" s="1" t="s">
        <v>6721</v>
      </c>
      <c r="B2315" s="1" t="s">
        <v>26837</v>
      </c>
      <c r="C2315" s="1" t="s">
        <v>26</v>
      </c>
      <c r="D2315" s="1" t="s">
        <v>114</v>
      </c>
      <c r="E2315" s="1" t="s">
        <v>26615</v>
      </c>
      <c r="F2315" s="2">
        <v>44026</v>
      </c>
      <c r="G2315" s="1" t="s">
        <v>6722</v>
      </c>
      <c r="H2315" s="1" t="s">
        <v>6723</v>
      </c>
      <c r="I2315" s="1" t="s">
        <v>56</v>
      </c>
      <c r="J2315" s="3" t="s">
        <v>28991</v>
      </c>
      <c r="K2315">
        <v>498</v>
      </c>
      <c r="L2315" s="1" t="s">
        <v>38</v>
      </c>
      <c r="M2315" s="2">
        <v>44041</v>
      </c>
      <c r="N2315" s="1" t="s">
        <v>23</v>
      </c>
      <c r="O2315" s="1" t="s">
        <v>44</v>
      </c>
      <c r="P2315" s="1">
        <f>_3___Healthcare_Data_v1[[#This Row],[Discharge Date]]-_3___Healthcare_Data_v1[[#This Row],[Date of Admission]]</f>
        <v>15</v>
      </c>
      <c r="Q2315" s="1">
        <f>IFERROR(_3___Healthcare_Data_v1[[#This Row],[ Billing Amount ]]/_3___Healthcare_Data_v1[[#This Row],[Days in Hospital]],0)</f>
        <v>956.3097866666667</v>
      </c>
      <c r="R2315" s="1" t="str">
        <f>IF(_3___Healthcare_Data_v1[[#This Row],[Age]]&gt;60,"Senior",IF(_3___Healthcare_Data_v1[[#This Row],[Age]]&gt;35,"Middle","Young"))</f>
        <v>Senior</v>
      </c>
    </row>
    <row r="2316" spans="1:18" x14ac:dyDescent="0.3">
      <c r="A2316" s="1" t="s">
        <v>6724</v>
      </c>
      <c r="B2316" s="1" t="s">
        <v>26649</v>
      </c>
      <c r="C2316" s="1" t="s">
        <v>26</v>
      </c>
      <c r="D2316" s="1" t="s">
        <v>89</v>
      </c>
      <c r="E2316" s="1" t="s">
        <v>26615</v>
      </c>
      <c r="F2316" s="2">
        <v>44560</v>
      </c>
      <c r="G2316" s="1" t="s">
        <v>6725</v>
      </c>
      <c r="H2316" s="1" t="s">
        <v>6726</v>
      </c>
      <c r="I2316" s="1" t="s">
        <v>21</v>
      </c>
      <c r="J2316" s="3" t="s">
        <v>28992</v>
      </c>
      <c r="K2316">
        <v>104</v>
      </c>
      <c r="L2316" s="1" t="s">
        <v>42</v>
      </c>
      <c r="M2316" s="2">
        <v>44582</v>
      </c>
      <c r="N2316" s="1" t="s">
        <v>84</v>
      </c>
      <c r="O2316" s="1" t="s">
        <v>24</v>
      </c>
      <c r="P2316" s="1">
        <f>_3___Healthcare_Data_v1[[#This Row],[Discharge Date]]-_3___Healthcare_Data_v1[[#This Row],[Date of Admission]]</f>
        <v>22</v>
      </c>
      <c r="Q2316" s="1">
        <f>IFERROR(_3___Healthcare_Data_v1[[#This Row],[ Billing Amount ]]/_3___Healthcare_Data_v1[[#This Row],[Days in Hospital]],0)</f>
        <v>141.23999136363636</v>
      </c>
      <c r="R2316" s="1" t="str">
        <f>IF(_3___Healthcare_Data_v1[[#This Row],[Age]]&gt;60,"Senior",IF(_3___Healthcare_Data_v1[[#This Row],[Age]]&gt;35,"Middle","Young"))</f>
        <v>Senior</v>
      </c>
    </row>
    <row r="2317" spans="1:18" x14ac:dyDescent="0.3">
      <c r="A2317" s="1" t="s">
        <v>6727</v>
      </c>
      <c r="B2317" s="1" t="s">
        <v>26672</v>
      </c>
      <c r="C2317" s="1" t="s">
        <v>16</v>
      </c>
      <c r="D2317" s="1" t="s">
        <v>49</v>
      </c>
      <c r="E2317" s="1" t="s">
        <v>26620</v>
      </c>
      <c r="F2317" s="2">
        <v>44447</v>
      </c>
      <c r="G2317" s="1" t="s">
        <v>6728</v>
      </c>
      <c r="H2317" s="1" t="s">
        <v>6729</v>
      </c>
      <c r="I2317" s="1" t="s">
        <v>21</v>
      </c>
      <c r="J2317" s="3" t="s">
        <v>28993</v>
      </c>
      <c r="K2317">
        <v>321</v>
      </c>
      <c r="L2317" s="1" t="s">
        <v>42</v>
      </c>
      <c r="M2317" s="2">
        <v>44463</v>
      </c>
      <c r="N2317" s="1" t="s">
        <v>48</v>
      </c>
      <c r="O2317" s="1" t="s">
        <v>44</v>
      </c>
      <c r="P2317" s="1">
        <f>_3___Healthcare_Data_v1[[#This Row],[Discharge Date]]-_3___Healthcare_Data_v1[[#This Row],[Date of Admission]]</f>
        <v>16</v>
      </c>
      <c r="Q2317" s="1">
        <f>IFERROR(_3___Healthcare_Data_v1[[#This Row],[ Billing Amount ]]/_3___Healthcare_Data_v1[[#This Row],[Days in Hospital]],0)</f>
        <v>2056.2020600000001</v>
      </c>
      <c r="R2317" s="1" t="str">
        <f>IF(_3___Healthcare_Data_v1[[#This Row],[Age]]&gt;60,"Senior",IF(_3___Healthcare_Data_v1[[#This Row],[Age]]&gt;35,"Middle","Young"))</f>
        <v>Senior</v>
      </c>
    </row>
    <row r="2318" spans="1:18" x14ac:dyDescent="0.3">
      <c r="A2318" s="1" t="s">
        <v>6730</v>
      </c>
      <c r="B2318" s="1" t="s">
        <v>26622</v>
      </c>
      <c r="C2318" s="1" t="s">
        <v>16</v>
      </c>
      <c r="D2318" s="1" t="s">
        <v>89</v>
      </c>
      <c r="E2318" s="1" t="s">
        <v>28</v>
      </c>
      <c r="F2318" s="2">
        <v>45057</v>
      </c>
      <c r="G2318" s="1" t="s">
        <v>6731</v>
      </c>
      <c r="H2318" s="1" t="s">
        <v>6732</v>
      </c>
      <c r="I2318" s="1" t="s">
        <v>21</v>
      </c>
      <c r="J2318" s="3" t="s">
        <v>28994</v>
      </c>
      <c r="K2318">
        <v>405</v>
      </c>
      <c r="L2318" s="1" t="s">
        <v>42</v>
      </c>
      <c r="M2318" s="2">
        <v>45071</v>
      </c>
      <c r="N2318" s="1" t="s">
        <v>31</v>
      </c>
      <c r="O2318" s="1" t="s">
        <v>24</v>
      </c>
      <c r="P2318" s="1">
        <f>_3___Healthcare_Data_v1[[#This Row],[Discharge Date]]-_3___Healthcare_Data_v1[[#This Row],[Date of Admission]]</f>
        <v>14</v>
      </c>
      <c r="Q2318" s="1">
        <f>IFERROR(_3___Healthcare_Data_v1[[#This Row],[ Billing Amount ]]/_3___Healthcare_Data_v1[[#This Row],[Days in Hospital]],0)</f>
        <v>3147.4101771428573</v>
      </c>
      <c r="R2318" s="1" t="str">
        <f>IF(_3___Healthcare_Data_v1[[#This Row],[Age]]&gt;60,"Senior",IF(_3___Healthcare_Data_v1[[#This Row],[Age]]&gt;35,"Middle","Young"))</f>
        <v>Senior</v>
      </c>
    </row>
    <row r="2319" spans="1:18" x14ac:dyDescent="0.3">
      <c r="A2319" s="1" t="s">
        <v>6733</v>
      </c>
      <c r="B2319" s="1" t="s">
        <v>26845</v>
      </c>
      <c r="C2319" s="1" t="s">
        <v>26</v>
      </c>
      <c r="D2319" s="1" t="s">
        <v>114</v>
      </c>
      <c r="E2319" s="1" t="s">
        <v>26620</v>
      </c>
      <c r="F2319" s="2">
        <v>43514</v>
      </c>
      <c r="G2319" s="1" t="s">
        <v>6734</v>
      </c>
      <c r="H2319" s="1" t="s">
        <v>6735</v>
      </c>
      <c r="I2319" s="1" t="s">
        <v>21</v>
      </c>
      <c r="J2319" s="3" t="s">
        <v>28995</v>
      </c>
      <c r="K2319">
        <v>362</v>
      </c>
      <c r="L2319" s="1" t="s">
        <v>38</v>
      </c>
      <c r="M2319" s="2">
        <v>43523</v>
      </c>
      <c r="N2319" s="1" t="s">
        <v>43</v>
      </c>
      <c r="O2319" s="1" t="s">
        <v>24</v>
      </c>
      <c r="P2319" s="1">
        <f>_3___Healthcare_Data_v1[[#This Row],[Discharge Date]]-_3___Healthcare_Data_v1[[#This Row],[Date of Admission]]</f>
        <v>9</v>
      </c>
      <c r="Q2319" s="1">
        <f>IFERROR(_3___Healthcare_Data_v1[[#This Row],[ Billing Amount ]]/_3___Healthcare_Data_v1[[#This Row],[Days in Hospital]],0)</f>
        <v>511.22986877777777</v>
      </c>
      <c r="R2319" s="1" t="str">
        <f>IF(_3___Healthcare_Data_v1[[#This Row],[Age]]&gt;60,"Senior",IF(_3___Healthcare_Data_v1[[#This Row],[Age]]&gt;35,"Middle","Young"))</f>
        <v>Senior</v>
      </c>
    </row>
    <row r="2320" spans="1:18" x14ac:dyDescent="0.3">
      <c r="A2320" s="1" t="s">
        <v>6736</v>
      </c>
      <c r="B2320" s="1" t="s">
        <v>26720</v>
      </c>
      <c r="C2320" s="1" t="s">
        <v>16</v>
      </c>
      <c r="D2320" s="1" t="s">
        <v>89</v>
      </c>
      <c r="E2320" s="1" t="s">
        <v>26620</v>
      </c>
      <c r="F2320" s="2">
        <v>44146</v>
      </c>
      <c r="G2320" s="1" t="s">
        <v>6737</v>
      </c>
      <c r="H2320" s="1" t="s">
        <v>6738</v>
      </c>
      <c r="I2320" s="1" t="s">
        <v>21</v>
      </c>
      <c r="J2320" s="3" t="s">
        <v>28996</v>
      </c>
      <c r="K2320">
        <v>281</v>
      </c>
      <c r="L2320" s="1" t="s">
        <v>42</v>
      </c>
      <c r="M2320" s="2">
        <v>44159</v>
      </c>
      <c r="N2320" s="1" t="s">
        <v>48</v>
      </c>
      <c r="O2320" s="1" t="s">
        <v>24</v>
      </c>
      <c r="P2320" s="1">
        <f>_3___Healthcare_Data_v1[[#This Row],[Discharge Date]]-_3___Healthcare_Data_v1[[#This Row],[Date of Admission]]</f>
        <v>13</v>
      </c>
      <c r="Q2320" s="1">
        <f>IFERROR(_3___Healthcare_Data_v1[[#This Row],[ Billing Amount ]]/_3___Healthcare_Data_v1[[#This Row],[Days in Hospital]],0)</f>
        <v>1005.4854923076923</v>
      </c>
      <c r="R2320" s="1" t="str">
        <f>IF(_3___Healthcare_Data_v1[[#This Row],[Age]]&gt;60,"Senior",IF(_3___Healthcare_Data_v1[[#This Row],[Age]]&gt;35,"Middle","Young"))</f>
        <v>Senior</v>
      </c>
    </row>
    <row r="2321" spans="1:18" x14ac:dyDescent="0.3">
      <c r="A2321" s="1" t="s">
        <v>6739</v>
      </c>
      <c r="B2321" s="1" t="s">
        <v>26657</v>
      </c>
      <c r="C2321" s="1" t="s">
        <v>26</v>
      </c>
      <c r="D2321" s="1" t="s">
        <v>34</v>
      </c>
      <c r="E2321" s="1" t="s">
        <v>28</v>
      </c>
      <c r="F2321" s="2">
        <v>44753</v>
      </c>
      <c r="G2321" s="1" t="s">
        <v>6740</v>
      </c>
      <c r="H2321" s="1" t="s">
        <v>6741</v>
      </c>
      <c r="I2321" s="1" t="s">
        <v>21</v>
      </c>
      <c r="J2321" s="3" t="s">
        <v>28997</v>
      </c>
      <c r="K2321">
        <v>140</v>
      </c>
      <c r="L2321" s="1" t="s">
        <v>42</v>
      </c>
      <c r="M2321" s="2">
        <v>44759</v>
      </c>
      <c r="N2321" s="1" t="s">
        <v>23</v>
      </c>
      <c r="O2321" s="1" t="s">
        <v>32</v>
      </c>
      <c r="P2321" s="1">
        <f>_3___Healthcare_Data_v1[[#This Row],[Discharge Date]]-_3___Healthcare_Data_v1[[#This Row],[Date of Admission]]</f>
        <v>6</v>
      </c>
      <c r="Q2321" s="1">
        <f>IFERROR(_3___Healthcare_Data_v1[[#This Row],[ Billing Amount ]]/_3___Healthcare_Data_v1[[#This Row],[Days in Hospital]],0)</f>
        <v>5291.3885616666666</v>
      </c>
      <c r="R2321" s="1" t="str">
        <f>IF(_3___Healthcare_Data_v1[[#This Row],[Age]]&gt;60,"Senior",IF(_3___Healthcare_Data_v1[[#This Row],[Age]]&gt;35,"Middle","Young"))</f>
        <v>Senior</v>
      </c>
    </row>
    <row r="2322" spans="1:18" x14ac:dyDescent="0.3">
      <c r="A2322" s="1" t="s">
        <v>6742</v>
      </c>
      <c r="B2322" s="1" t="s">
        <v>26803</v>
      </c>
      <c r="C2322" s="1" t="s">
        <v>16</v>
      </c>
      <c r="D2322" s="1" t="s">
        <v>49</v>
      </c>
      <c r="E2322" s="1" t="s">
        <v>35</v>
      </c>
      <c r="F2322" s="2">
        <v>45092</v>
      </c>
      <c r="G2322" s="1" t="s">
        <v>6743</v>
      </c>
      <c r="H2322" s="1" t="s">
        <v>6296</v>
      </c>
      <c r="I2322" s="1" t="s">
        <v>60</v>
      </c>
      <c r="J2322" s="3" t="s">
        <v>28998</v>
      </c>
      <c r="K2322">
        <v>283</v>
      </c>
      <c r="L2322" s="1" t="s">
        <v>22</v>
      </c>
      <c r="M2322" s="2">
        <v>45094</v>
      </c>
      <c r="N2322" s="1" t="s">
        <v>48</v>
      </c>
      <c r="O2322" s="1" t="s">
        <v>24</v>
      </c>
      <c r="P2322" s="1">
        <f>_3___Healthcare_Data_v1[[#This Row],[Discharge Date]]-_3___Healthcare_Data_v1[[#This Row],[Date of Admission]]</f>
        <v>2</v>
      </c>
      <c r="Q2322" s="1">
        <f>IFERROR(_3___Healthcare_Data_v1[[#This Row],[ Billing Amount ]]/_3___Healthcare_Data_v1[[#This Row],[Days in Hospital]],0)</f>
        <v>243.3819416</v>
      </c>
      <c r="R2322" s="1" t="str">
        <f>IF(_3___Healthcare_Data_v1[[#This Row],[Age]]&gt;60,"Senior",IF(_3___Healthcare_Data_v1[[#This Row],[Age]]&gt;35,"Middle","Young"))</f>
        <v>Senior</v>
      </c>
    </row>
    <row r="2323" spans="1:18" x14ac:dyDescent="0.3">
      <c r="A2323" s="1" t="s">
        <v>6744</v>
      </c>
      <c r="B2323" s="1" t="s">
        <v>26712</v>
      </c>
      <c r="C2323" s="1" t="s">
        <v>16</v>
      </c>
      <c r="D2323" s="1" t="s">
        <v>114</v>
      </c>
      <c r="E2323" s="1" t="s">
        <v>28</v>
      </c>
      <c r="F2323" s="2">
        <v>44434</v>
      </c>
      <c r="G2323" s="1" t="s">
        <v>6745</v>
      </c>
      <c r="H2323" s="1" t="s">
        <v>6746</v>
      </c>
      <c r="I2323" s="1" t="s">
        <v>52</v>
      </c>
      <c r="J2323" s="3" t="s">
        <v>28999</v>
      </c>
      <c r="K2323">
        <v>143</v>
      </c>
      <c r="L2323" s="1" t="s">
        <v>42</v>
      </c>
      <c r="M2323" s="2">
        <v>44443</v>
      </c>
      <c r="N2323" s="1" t="s">
        <v>31</v>
      </c>
      <c r="O2323" s="1" t="s">
        <v>32</v>
      </c>
      <c r="P2323" s="1">
        <f>_3___Healthcare_Data_v1[[#This Row],[Discharge Date]]-_3___Healthcare_Data_v1[[#This Row],[Date of Admission]]</f>
        <v>9</v>
      </c>
      <c r="Q2323" s="1">
        <f>IFERROR(_3___Healthcare_Data_v1[[#This Row],[ Billing Amount ]]/_3___Healthcare_Data_v1[[#This Row],[Days in Hospital]],0)</f>
        <v>2849.1069177777777</v>
      </c>
      <c r="R2323" s="1" t="str">
        <f>IF(_3___Healthcare_Data_v1[[#This Row],[Age]]&gt;60,"Senior",IF(_3___Healthcare_Data_v1[[#This Row],[Age]]&gt;35,"Middle","Young"))</f>
        <v>Senior</v>
      </c>
    </row>
    <row r="2324" spans="1:18" x14ac:dyDescent="0.3">
      <c r="A2324" s="1" t="s">
        <v>6747</v>
      </c>
      <c r="B2324" s="1" t="s">
        <v>26626</v>
      </c>
      <c r="C2324" s="1" t="s">
        <v>26</v>
      </c>
      <c r="D2324" s="1" t="s">
        <v>62</v>
      </c>
      <c r="E2324" s="1" t="s">
        <v>69</v>
      </c>
      <c r="F2324" s="2">
        <v>44115</v>
      </c>
      <c r="G2324" s="1" t="s">
        <v>6748</v>
      </c>
      <c r="H2324" s="1" t="s">
        <v>6749</v>
      </c>
      <c r="I2324" s="1" t="s">
        <v>52</v>
      </c>
      <c r="J2324" s="3" t="s">
        <v>29000</v>
      </c>
      <c r="K2324">
        <v>374</v>
      </c>
      <c r="L2324" s="1" t="s">
        <v>38</v>
      </c>
      <c r="M2324" s="2">
        <v>44138</v>
      </c>
      <c r="N2324" s="1" t="s">
        <v>84</v>
      </c>
      <c r="O2324" s="1" t="s">
        <v>24</v>
      </c>
      <c r="P2324" s="1">
        <f>_3___Healthcare_Data_v1[[#This Row],[Discharge Date]]-_3___Healthcare_Data_v1[[#This Row],[Date of Admission]]</f>
        <v>23</v>
      </c>
      <c r="Q2324" s="1">
        <f>IFERROR(_3___Healthcare_Data_v1[[#This Row],[ Billing Amount ]]/_3___Healthcare_Data_v1[[#This Row],[Days in Hospital]],0)</f>
        <v>2856.1891613043476</v>
      </c>
      <c r="R2324" s="1" t="str">
        <f>IF(_3___Healthcare_Data_v1[[#This Row],[Age]]&gt;60,"Senior",IF(_3___Healthcare_Data_v1[[#This Row],[Age]]&gt;35,"Middle","Young"))</f>
        <v>Senior</v>
      </c>
    </row>
    <row r="2325" spans="1:18" x14ac:dyDescent="0.3">
      <c r="A2325" s="1" t="s">
        <v>6750</v>
      </c>
      <c r="B2325" s="1" t="s">
        <v>26628</v>
      </c>
      <c r="C2325" s="1" t="s">
        <v>26</v>
      </c>
      <c r="D2325" s="1" t="s">
        <v>27</v>
      </c>
      <c r="E2325" s="1" t="s">
        <v>35</v>
      </c>
      <c r="F2325" s="2">
        <v>43820</v>
      </c>
      <c r="G2325" s="1" t="s">
        <v>6751</v>
      </c>
      <c r="H2325" s="1" t="s">
        <v>6752</v>
      </c>
      <c r="I2325" s="1" t="s">
        <v>56</v>
      </c>
      <c r="J2325" s="3" t="s">
        <v>29001</v>
      </c>
      <c r="K2325">
        <v>216</v>
      </c>
      <c r="L2325" s="1" t="s">
        <v>22</v>
      </c>
      <c r="M2325" s="2">
        <v>43837</v>
      </c>
      <c r="N2325" s="1" t="s">
        <v>43</v>
      </c>
      <c r="O2325" s="1" t="s">
        <v>44</v>
      </c>
      <c r="P2325" s="1">
        <f>_3___Healthcare_Data_v1[[#This Row],[Discharge Date]]-_3___Healthcare_Data_v1[[#This Row],[Date of Admission]]</f>
        <v>17</v>
      </c>
      <c r="Q2325" s="1">
        <f>IFERROR(_3___Healthcare_Data_v1[[#This Row],[ Billing Amount ]]/_3___Healthcare_Data_v1[[#This Row],[Days in Hospital]],0)</f>
        <v>863.47021117647057</v>
      </c>
      <c r="R2325" s="1" t="str">
        <f>IF(_3___Healthcare_Data_v1[[#This Row],[Age]]&gt;60,"Senior",IF(_3___Healthcare_Data_v1[[#This Row],[Age]]&gt;35,"Middle","Young"))</f>
        <v>Senior</v>
      </c>
    </row>
    <row r="2326" spans="1:18" x14ac:dyDescent="0.3">
      <c r="A2326" s="1" t="s">
        <v>6753</v>
      </c>
      <c r="B2326" s="1" t="s">
        <v>26617</v>
      </c>
      <c r="C2326" s="1" t="s">
        <v>26</v>
      </c>
      <c r="D2326" s="1" t="s">
        <v>17</v>
      </c>
      <c r="E2326" s="1" t="s">
        <v>35</v>
      </c>
      <c r="F2326" s="2">
        <v>44413</v>
      </c>
      <c r="G2326" s="1" t="s">
        <v>6754</v>
      </c>
      <c r="H2326" s="1" t="s">
        <v>6755</v>
      </c>
      <c r="I2326" s="1" t="s">
        <v>52</v>
      </c>
      <c r="J2326" s="3" t="s">
        <v>29002</v>
      </c>
      <c r="K2326">
        <v>396</v>
      </c>
      <c r="L2326" s="1" t="s">
        <v>22</v>
      </c>
      <c r="M2326" s="2">
        <v>44418</v>
      </c>
      <c r="N2326" s="1" t="s">
        <v>48</v>
      </c>
      <c r="O2326" s="1" t="s">
        <v>44</v>
      </c>
      <c r="P2326" s="1">
        <f>_3___Healthcare_Data_v1[[#This Row],[Discharge Date]]-_3___Healthcare_Data_v1[[#This Row],[Date of Admission]]</f>
        <v>5</v>
      </c>
      <c r="Q2326" s="1">
        <f>IFERROR(_3___Healthcare_Data_v1[[#This Row],[ Billing Amount ]]/_3___Healthcare_Data_v1[[#This Row],[Days in Hospital]],0)</f>
        <v>1183.7898342000001</v>
      </c>
      <c r="R2326" s="1" t="str">
        <f>IF(_3___Healthcare_Data_v1[[#This Row],[Age]]&gt;60,"Senior",IF(_3___Healthcare_Data_v1[[#This Row],[Age]]&gt;35,"Middle","Young"))</f>
        <v>Senior</v>
      </c>
    </row>
    <row r="2327" spans="1:18" x14ac:dyDescent="0.3">
      <c r="A2327" s="1" t="s">
        <v>6756</v>
      </c>
      <c r="B2327" s="1" t="s">
        <v>26980</v>
      </c>
      <c r="C2327" s="1" t="s">
        <v>16</v>
      </c>
      <c r="D2327" s="1" t="s">
        <v>114</v>
      </c>
      <c r="E2327" s="1" t="s">
        <v>35</v>
      </c>
      <c r="F2327" s="2">
        <v>43419</v>
      </c>
      <c r="G2327" s="1" t="s">
        <v>6757</v>
      </c>
      <c r="H2327" s="1" t="s">
        <v>6758</v>
      </c>
      <c r="I2327" s="1" t="s">
        <v>26607</v>
      </c>
      <c r="J2327" s="3" t="s">
        <v>29003</v>
      </c>
      <c r="K2327">
        <v>383</v>
      </c>
      <c r="L2327" s="1" t="s">
        <v>22</v>
      </c>
      <c r="M2327" s="2">
        <v>43424</v>
      </c>
      <c r="N2327" s="1" t="s">
        <v>48</v>
      </c>
      <c r="O2327" s="1" t="s">
        <v>44</v>
      </c>
      <c r="P2327" s="1">
        <f>_3___Healthcare_Data_v1[[#This Row],[Discharge Date]]-_3___Healthcare_Data_v1[[#This Row],[Date of Admission]]</f>
        <v>5</v>
      </c>
      <c r="Q2327" s="1">
        <f>IFERROR(_3___Healthcare_Data_v1[[#This Row],[ Billing Amount ]]/_3___Healthcare_Data_v1[[#This Row],[Days in Hospital]],0)</f>
        <v>1209.3477204000001</v>
      </c>
      <c r="R2327" s="1" t="str">
        <f>IF(_3___Healthcare_Data_v1[[#This Row],[Age]]&gt;60,"Senior",IF(_3___Healthcare_Data_v1[[#This Row],[Age]]&gt;35,"Middle","Young"))</f>
        <v>Senior</v>
      </c>
    </row>
    <row r="2328" spans="1:18" x14ac:dyDescent="0.3">
      <c r="A2328" s="1" t="s">
        <v>649</v>
      </c>
      <c r="B2328" s="1" t="s">
        <v>26779</v>
      </c>
      <c r="C2328" s="1" t="s">
        <v>16</v>
      </c>
      <c r="D2328" s="1" t="s">
        <v>27</v>
      </c>
      <c r="E2328" s="1" t="s">
        <v>28</v>
      </c>
      <c r="F2328" s="2">
        <v>44151</v>
      </c>
      <c r="G2328" s="1" t="s">
        <v>6759</v>
      </c>
      <c r="H2328" s="1" t="s">
        <v>1528</v>
      </c>
      <c r="I2328" s="1" t="s">
        <v>21</v>
      </c>
      <c r="J2328" s="3" t="s">
        <v>29004</v>
      </c>
      <c r="K2328">
        <v>352</v>
      </c>
      <c r="L2328" s="1" t="s">
        <v>42</v>
      </c>
      <c r="M2328" s="2">
        <v>44171</v>
      </c>
      <c r="N2328" s="1" t="s">
        <v>84</v>
      </c>
      <c r="O2328" s="1" t="s">
        <v>32</v>
      </c>
      <c r="P2328" s="1">
        <f>_3___Healthcare_Data_v1[[#This Row],[Discharge Date]]-_3___Healthcare_Data_v1[[#This Row],[Date of Admission]]</f>
        <v>20</v>
      </c>
      <c r="Q2328" s="1">
        <f>IFERROR(_3___Healthcare_Data_v1[[#This Row],[ Billing Amount ]]/_3___Healthcare_Data_v1[[#This Row],[Days in Hospital]],0)</f>
        <v>2188.5428204999998</v>
      </c>
      <c r="R2328" s="1" t="str">
        <f>IF(_3___Healthcare_Data_v1[[#This Row],[Age]]&gt;60,"Senior",IF(_3___Healthcare_Data_v1[[#This Row],[Age]]&gt;35,"Middle","Young"))</f>
        <v>Senior</v>
      </c>
    </row>
    <row r="2329" spans="1:18" x14ac:dyDescent="0.3">
      <c r="A2329" s="1" t="s">
        <v>6760</v>
      </c>
      <c r="B2329" s="1" t="s">
        <v>26704</v>
      </c>
      <c r="C2329" s="1" t="s">
        <v>16</v>
      </c>
      <c r="D2329" s="1" t="s">
        <v>17</v>
      </c>
      <c r="E2329" s="1" t="s">
        <v>28</v>
      </c>
      <c r="F2329" s="2">
        <v>43875</v>
      </c>
      <c r="G2329" s="1" t="s">
        <v>6761</v>
      </c>
      <c r="H2329" s="1" t="s">
        <v>6762</v>
      </c>
      <c r="I2329" s="1" t="s">
        <v>26607</v>
      </c>
      <c r="J2329" s="3" t="s">
        <v>29005</v>
      </c>
      <c r="K2329">
        <v>432</v>
      </c>
      <c r="L2329" s="1" t="s">
        <v>38</v>
      </c>
      <c r="M2329" s="2">
        <v>43880</v>
      </c>
      <c r="N2329" s="1" t="s">
        <v>31</v>
      </c>
      <c r="O2329" s="1" t="s">
        <v>24</v>
      </c>
      <c r="P2329" s="1">
        <f>_3___Healthcare_Data_v1[[#This Row],[Discharge Date]]-_3___Healthcare_Data_v1[[#This Row],[Date of Admission]]</f>
        <v>5</v>
      </c>
      <c r="Q2329" s="1">
        <f>IFERROR(_3___Healthcare_Data_v1[[#This Row],[ Billing Amount ]]/_3___Healthcare_Data_v1[[#This Row],[Days in Hospital]],0)</f>
        <v>4624.9960179999998</v>
      </c>
      <c r="R2329" s="1" t="str">
        <f>IF(_3___Healthcare_Data_v1[[#This Row],[Age]]&gt;60,"Senior",IF(_3___Healthcare_Data_v1[[#This Row],[Age]]&gt;35,"Middle","Young"))</f>
        <v>Senior</v>
      </c>
    </row>
    <row r="2330" spans="1:18" x14ac:dyDescent="0.3">
      <c r="A2330" s="1" t="s">
        <v>6763</v>
      </c>
      <c r="B2330" s="1" t="s">
        <v>26655</v>
      </c>
      <c r="C2330" s="1" t="s">
        <v>26</v>
      </c>
      <c r="D2330" s="1" t="s">
        <v>27</v>
      </c>
      <c r="E2330" s="1" t="s">
        <v>18</v>
      </c>
      <c r="F2330" s="2">
        <v>44858</v>
      </c>
      <c r="G2330" s="1" t="s">
        <v>6764</v>
      </c>
      <c r="H2330" s="1" t="s">
        <v>6765</v>
      </c>
      <c r="I2330" s="1" t="s">
        <v>60</v>
      </c>
      <c r="J2330" s="3" t="s">
        <v>29006</v>
      </c>
      <c r="K2330">
        <v>464</v>
      </c>
      <c r="L2330" s="1" t="s">
        <v>38</v>
      </c>
      <c r="M2330" s="2">
        <v>44875</v>
      </c>
      <c r="N2330" s="1" t="s">
        <v>43</v>
      </c>
      <c r="O2330" s="1" t="s">
        <v>32</v>
      </c>
      <c r="P2330" s="1">
        <f>_3___Healthcare_Data_v1[[#This Row],[Discharge Date]]-_3___Healthcare_Data_v1[[#This Row],[Date of Admission]]</f>
        <v>17</v>
      </c>
      <c r="Q2330" s="1">
        <f>IFERROR(_3___Healthcare_Data_v1[[#This Row],[ Billing Amount ]]/_3___Healthcare_Data_v1[[#This Row],[Days in Hospital]],0)</f>
        <v>2162.9296188235294</v>
      </c>
      <c r="R2330" s="1" t="str">
        <f>IF(_3___Healthcare_Data_v1[[#This Row],[Age]]&gt;60,"Senior",IF(_3___Healthcare_Data_v1[[#This Row],[Age]]&gt;35,"Middle","Young"))</f>
        <v>Senior</v>
      </c>
    </row>
    <row r="2331" spans="1:18" x14ac:dyDescent="0.3">
      <c r="A2331" s="1" t="s">
        <v>6766</v>
      </c>
      <c r="B2331" s="1" t="s">
        <v>26708</v>
      </c>
      <c r="C2331" s="1" t="s">
        <v>26</v>
      </c>
      <c r="D2331" s="1" t="s">
        <v>27</v>
      </c>
      <c r="E2331" s="1" t="s">
        <v>26620</v>
      </c>
      <c r="F2331" s="2">
        <v>44494</v>
      </c>
      <c r="G2331" s="1" t="s">
        <v>6767</v>
      </c>
      <c r="H2331" s="1" t="s">
        <v>6768</v>
      </c>
      <c r="I2331" s="1" t="s">
        <v>60</v>
      </c>
      <c r="J2331" s="3" t="s">
        <v>29007</v>
      </c>
      <c r="K2331">
        <v>210</v>
      </c>
      <c r="L2331" s="1" t="s">
        <v>38</v>
      </c>
      <c r="M2331" s="2">
        <v>44500</v>
      </c>
      <c r="N2331" s="1" t="s">
        <v>84</v>
      </c>
      <c r="O2331" s="1" t="s">
        <v>44</v>
      </c>
      <c r="P2331" s="1">
        <f>_3___Healthcare_Data_v1[[#This Row],[Discharge Date]]-_3___Healthcare_Data_v1[[#This Row],[Date of Admission]]</f>
        <v>6</v>
      </c>
      <c r="Q2331" s="1">
        <f>IFERROR(_3___Healthcare_Data_v1[[#This Row],[ Billing Amount ]]/_3___Healthcare_Data_v1[[#This Row],[Days in Hospital]],0)</f>
        <v>134.17116313333335</v>
      </c>
      <c r="R2331" s="1" t="str">
        <f>IF(_3___Healthcare_Data_v1[[#This Row],[Age]]&gt;60,"Senior",IF(_3___Healthcare_Data_v1[[#This Row],[Age]]&gt;35,"Middle","Young"))</f>
        <v>Senior</v>
      </c>
    </row>
    <row r="2332" spans="1:18" x14ac:dyDescent="0.3">
      <c r="A2332" s="1" t="s">
        <v>6769</v>
      </c>
      <c r="B2332" s="1" t="s">
        <v>26634</v>
      </c>
      <c r="C2332" s="1" t="s">
        <v>26</v>
      </c>
      <c r="D2332" s="1" t="s">
        <v>114</v>
      </c>
      <c r="E2332" s="1" t="s">
        <v>69</v>
      </c>
      <c r="F2332" s="2">
        <v>45000</v>
      </c>
      <c r="G2332" s="1" t="s">
        <v>6770</v>
      </c>
      <c r="H2332" s="1" t="s">
        <v>6771</v>
      </c>
      <c r="I2332" s="1" t="s">
        <v>21</v>
      </c>
      <c r="J2332" s="3" t="s">
        <v>29008</v>
      </c>
      <c r="K2332">
        <v>409</v>
      </c>
      <c r="L2332" s="1" t="s">
        <v>22</v>
      </c>
      <c r="M2332" s="2">
        <v>45004</v>
      </c>
      <c r="N2332" s="1" t="s">
        <v>23</v>
      </c>
      <c r="O2332" s="1" t="s">
        <v>44</v>
      </c>
      <c r="P2332" s="1">
        <f>_3___Healthcare_Data_v1[[#This Row],[Discharge Date]]-_3___Healthcare_Data_v1[[#This Row],[Date of Admission]]</f>
        <v>4</v>
      </c>
      <c r="Q2332" s="1">
        <f>IFERROR(_3___Healthcare_Data_v1[[#This Row],[ Billing Amount ]]/_3___Healthcare_Data_v1[[#This Row],[Days in Hospital]],0)</f>
        <v>16921.020625000001</v>
      </c>
      <c r="R2332" s="1" t="str">
        <f>IF(_3___Healthcare_Data_v1[[#This Row],[Age]]&gt;60,"Senior",IF(_3___Healthcare_Data_v1[[#This Row],[Age]]&gt;35,"Middle","Young"))</f>
        <v>Senior</v>
      </c>
    </row>
    <row r="2333" spans="1:18" x14ac:dyDescent="0.3">
      <c r="A2333" s="1" t="s">
        <v>6772</v>
      </c>
      <c r="B2333" s="1" t="s">
        <v>26610</v>
      </c>
      <c r="C2333" s="1" t="s">
        <v>16</v>
      </c>
      <c r="D2333" s="1" t="s">
        <v>89</v>
      </c>
      <c r="E2333" s="1" t="s">
        <v>69</v>
      </c>
      <c r="F2333" s="2">
        <v>44816</v>
      </c>
      <c r="G2333" s="1" t="s">
        <v>6773</v>
      </c>
      <c r="H2333" s="1" t="s">
        <v>6774</v>
      </c>
      <c r="I2333" s="1" t="s">
        <v>21</v>
      </c>
      <c r="J2333" s="3" t="s">
        <v>29009</v>
      </c>
      <c r="K2333">
        <v>142</v>
      </c>
      <c r="L2333" s="1" t="s">
        <v>38</v>
      </c>
      <c r="M2333" s="2">
        <v>44825</v>
      </c>
      <c r="N2333" s="1" t="s">
        <v>23</v>
      </c>
      <c r="O2333" s="1" t="s">
        <v>44</v>
      </c>
      <c r="P2333" s="1">
        <f>_3___Healthcare_Data_v1[[#This Row],[Discharge Date]]-_3___Healthcare_Data_v1[[#This Row],[Date of Admission]]</f>
        <v>9</v>
      </c>
      <c r="Q2333" s="1">
        <f>IFERROR(_3___Healthcare_Data_v1[[#This Row],[ Billing Amount ]]/_3___Healthcare_Data_v1[[#This Row],[Days in Hospital]],0)</f>
        <v>5703.6531022222225</v>
      </c>
      <c r="R2333" s="1" t="str">
        <f>IF(_3___Healthcare_Data_v1[[#This Row],[Age]]&gt;60,"Senior",IF(_3___Healthcare_Data_v1[[#This Row],[Age]]&gt;35,"Middle","Young"))</f>
        <v>Senior</v>
      </c>
    </row>
    <row r="2334" spans="1:18" x14ac:dyDescent="0.3">
      <c r="A2334" s="1" t="s">
        <v>6775</v>
      </c>
      <c r="B2334" s="1" t="s">
        <v>26795</v>
      </c>
      <c r="C2334" s="1" t="s">
        <v>26</v>
      </c>
      <c r="D2334" s="1" t="s">
        <v>34</v>
      </c>
      <c r="E2334" s="1" t="s">
        <v>26615</v>
      </c>
      <c r="F2334" s="2">
        <v>44847</v>
      </c>
      <c r="G2334" s="1" t="s">
        <v>6776</v>
      </c>
      <c r="H2334" s="1" t="s">
        <v>6777</v>
      </c>
      <c r="I2334" s="1" t="s">
        <v>52</v>
      </c>
      <c r="J2334" s="3" t="s">
        <v>29010</v>
      </c>
      <c r="K2334">
        <v>302</v>
      </c>
      <c r="L2334" s="1" t="s">
        <v>38</v>
      </c>
      <c r="M2334" s="2">
        <v>44862</v>
      </c>
      <c r="N2334" s="1" t="s">
        <v>43</v>
      </c>
      <c r="O2334" s="1" t="s">
        <v>24</v>
      </c>
      <c r="P2334" s="1">
        <f>_3___Healthcare_Data_v1[[#This Row],[Discharge Date]]-_3___Healthcare_Data_v1[[#This Row],[Date of Admission]]</f>
        <v>15</v>
      </c>
      <c r="Q2334" s="1">
        <f>IFERROR(_3___Healthcare_Data_v1[[#This Row],[ Billing Amount ]]/_3___Healthcare_Data_v1[[#This Row],[Days in Hospital]],0)</f>
        <v>2285.3961013333333</v>
      </c>
      <c r="R2334" s="1" t="str">
        <f>IF(_3___Healthcare_Data_v1[[#This Row],[Age]]&gt;60,"Senior",IF(_3___Healthcare_Data_v1[[#This Row],[Age]]&gt;35,"Middle","Young"))</f>
        <v>Senior</v>
      </c>
    </row>
    <row r="2335" spans="1:18" x14ac:dyDescent="0.3">
      <c r="A2335" s="1" t="s">
        <v>6778</v>
      </c>
      <c r="B2335" s="1" t="s">
        <v>26632</v>
      </c>
      <c r="C2335" s="1" t="s">
        <v>26</v>
      </c>
      <c r="D2335" s="1" t="s">
        <v>114</v>
      </c>
      <c r="E2335" s="1" t="s">
        <v>69</v>
      </c>
      <c r="F2335" s="2">
        <v>44301</v>
      </c>
      <c r="G2335" s="1" t="s">
        <v>6779</v>
      </c>
      <c r="H2335" s="1" t="s">
        <v>6780</v>
      </c>
      <c r="I2335" s="1" t="s">
        <v>21</v>
      </c>
      <c r="J2335" s="3" t="s">
        <v>29011</v>
      </c>
      <c r="K2335">
        <v>213</v>
      </c>
      <c r="L2335" s="1" t="s">
        <v>38</v>
      </c>
      <c r="M2335" s="2">
        <v>44318</v>
      </c>
      <c r="N2335" s="1" t="s">
        <v>43</v>
      </c>
      <c r="O2335" s="1" t="s">
        <v>32</v>
      </c>
      <c r="P2335" s="1">
        <f>_3___Healthcare_Data_v1[[#This Row],[Discharge Date]]-_3___Healthcare_Data_v1[[#This Row],[Date of Admission]]</f>
        <v>17</v>
      </c>
      <c r="Q2335" s="1">
        <f>IFERROR(_3___Healthcare_Data_v1[[#This Row],[ Billing Amount ]]/_3___Healthcare_Data_v1[[#This Row],[Days in Hospital]],0)</f>
        <v>3830.5852476470586</v>
      </c>
      <c r="R2335" s="1" t="str">
        <f>IF(_3___Healthcare_Data_v1[[#This Row],[Age]]&gt;60,"Senior",IF(_3___Healthcare_Data_v1[[#This Row],[Age]]&gt;35,"Middle","Young"))</f>
        <v>Senior</v>
      </c>
    </row>
    <row r="2336" spans="1:18" x14ac:dyDescent="0.3">
      <c r="A2336" s="1" t="s">
        <v>6781</v>
      </c>
      <c r="B2336" s="1" t="s">
        <v>26657</v>
      </c>
      <c r="C2336" s="1" t="s">
        <v>26</v>
      </c>
      <c r="D2336" s="1" t="s">
        <v>89</v>
      </c>
      <c r="E2336" s="1" t="s">
        <v>26615</v>
      </c>
      <c r="F2336" s="2">
        <v>44535</v>
      </c>
      <c r="G2336" s="1" t="s">
        <v>6782</v>
      </c>
      <c r="H2336" s="1" t="s">
        <v>6783</v>
      </c>
      <c r="I2336" s="1" t="s">
        <v>56</v>
      </c>
      <c r="J2336" s="3" t="s">
        <v>29012</v>
      </c>
      <c r="K2336">
        <v>194</v>
      </c>
      <c r="L2336" s="1" t="s">
        <v>42</v>
      </c>
      <c r="M2336" s="2">
        <v>44553</v>
      </c>
      <c r="N2336" s="1" t="s">
        <v>31</v>
      </c>
      <c r="O2336" s="1" t="s">
        <v>24</v>
      </c>
      <c r="P2336" s="1">
        <f>_3___Healthcare_Data_v1[[#This Row],[Discharge Date]]-_3___Healthcare_Data_v1[[#This Row],[Date of Admission]]</f>
        <v>18</v>
      </c>
      <c r="Q2336" s="1">
        <f>IFERROR(_3___Healthcare_Data_v1[[#This Row],[ Billing Amount ]]/_3___Healthcare_Data_v1[[#This Row],[Days in Hospital]],0)</f>
        <v>203.18274050000002</v>
      </c>
      <c r="R2336" s="1" t="str">
        <f>IF(_3___Healthcare_Data_v1[[#This Row],[Age]]&gt;60,"Senior",IF(_3___Healthcare_Data_v1[[#This Row],[Age]]&gt;35,"Middle","Young"))</f>
        <v>Senior</v>
      </c>
    </row>
    <row r="2337" spans="1:18" x14ac:dyDescent="0.3">
      <c r="A2337" s="1" t="s">
        <v>6784</v>
      </c>
      <c r="B2337" s="1" t="s">
        <v>26695</v>
      </c>
      <c r="C2337" s="1" t="s">
        <v>16</v>
      </c>
      <c r="D2337" s="1" t="s">
        <v>89</v>
      </c>
      <c r="E2337" s="1" t="s">
        <v>69</v>
      </c>
      <c r="F2337" s="2">
        <v>43747</v>
      </c>
      <c r="G2337" s="1" t="s">
        <v>6785</v>
      </c>
      <c r="H2337" s="1" t="s">
        <v>6786</v>
      </c>
      <c r="I2337" s="1" t="s">
        <v>60</v>
      </c>
      <c r="J2337" s="3" t="s">
        <v>29013</v>
      </c>
      <c r="K2337">
        <v>476</v>
      </c>
      <c r="L2337" s="1" t="s">
        <v>38</v>
      </c>
      <c r="M2337" s="2">
        <v>43768</v>
      </c>
      <c r="N2337" s="1" t="s">
        <v>84</v>
      </c>
      <c r="O2337" s="1" t="s">
        <v>24</v>
      </c>
      <c r="P2337" s="1">
        <f>_3___Healthcare_Data_v1[[#This Row],[Discharge Date]]-_3___Healthcare_Data_v1[[#This Row],[Date of Admission]]</f>
        <v>21</v>
      </c>
      <c r="Q2337" s="1">
        <f>IFERROR(_3___Healthcare_Data_v1[[#This Row],[ Billing Amount ]]/_3___Healthcare_Data_v1[[#This Row],[Days in Hospital]],0)</f>
        <v>1959.7191952380952</v>
      </c>
      <c r="R2337" s="1" t="str">
        <f>IF(_3___Healthcare_Data_v1[[#This Row],[Age]]&gt;60,"Senior",IF(_3___Healthcare_Data_v1[[#This Row],[Age]]&gt;35,"Middle","Young"))</f>
        <v>Senior</v>
      </c>
    </row>
    <row r="2338" spans="1:18" x14ac:dyDescent="0.3">
      <c r="A2338" s="1" t="s">
        <v>4767</v>
      </c>
      <c r="B2338" s="1" t="s">
        <v>26755</v>
      </c>
      <c r="C2338" s="1" t="s">
        <v>16</v>
      </c>
      <c r="D2338" s="1" t="s">
        <v>17</v>
      </c>
      <c r="E2338" s="1" t="s">
        <v>26620</v>
      </c>
      <c r="F2338" s="2">
        <v>44083</v>
      </c>
      <c r="G2338" s="1" t="s">
        <v>6787</v>
      </c>
      <c r="H2338" s="1" t="s">
        <v>6788</v>
      </c>
      <c r="I2338" s="1" t="s">
        <v>52</v>
      </c>
      <c r="J2338" s="3" t="s">
        <v>29014</v>
      </c>
      <c r="K2338">
        <v>307</v>
      </c>
      <c r="L2338" s="1" t="s">
        <v>38</v>
      </c>
      <c r="M2338" s="2">
        <v>44107</v>
      </c>
      <c r="N2338" s="1" t="s">
        <v>84</v>
      </c>
      <c r="O2338" s="1" t="s">
        <v>24</v>
      </c>
      <c r="P2338" s="1">
        <f>_3___Healthcare_Data_v1[[#This Row],[Discharge Date]]-_3___Healthcare_Data_v1[[#This Row],[Date of Admission]]</f>
        <v>24</v>
      </c>
      <c r="Q2338" s="1">
        <f>IFERROR(_3___Healthcare_Data_v1[[#This Row],[ Billing Amount ]]/_3___Healthcare_Data_v1[[#This Row],[Days in Hospital]],0)</f>
        <v>900.21252833333335</v>
      </c>
      <c r="R2338" s="1" t="str">
        <f>IF(_3___Healthcare_Data_v1[[#This Row],[Age]]&gt;60,"Senior",IF(_3___Healthcare_Data_v1[[#This Row],[Age]]&gt;35,"Middle","Young"))</f>
        <v>Senior</v>
      </c>
    </row>
    <row r="2339" spans="1:18" x14ac:dyDescent="0.3">
      <c r="A2339" s="1" t="s">
        <v>6789</v>
      </c>
      <c r="B2339" s="1" t="s">
        <v>26614</v>
      </c>
      <c r="C2339" s="1" t="s">
        <v>26</v>
      </c>
      <c r="D2339" s="1" t="s">
        <v>114</v>
      </c>
      <c r="E2339" s="1" t="s">
        <v>26620</v>
      </c>
      <c r="F2339" s="2">
        <v>43436</v>
      </c>
      <c r="G2339" s="1" t="s">
        <v>6790</v>
      </c>
      <c r="H2339" s="1" t="s">
        <v>6791</v>
      </c>
      <c r="I2339" s="1" t="s">
        <v>21</v>
      </c>
      <c r="J2339" s="3" t="s">
        <v>29015</v>
      </c>
      <c r="K2339">
        <v>198</v>
      </c>
      <c r="L2339" s="1" t="s">
        <v>42</v>
      </c>
      <c r="M2339" s="2">
        <v>43455</v>
      </c>
      <c r="N2339" s="1" t="s">
        <v>48</v>
      </c>
      <c r="O2339" s="1" t="s">
        <v>24</v>
      </c>
      <c r="P2339" s="1">
        <f>_3___Healthcare_Data_v1[[#This Row],[Discharge Date]]-_3___Healthcare_Data_v1[[#This Row],[Date of Admission]]</f>
        <v>19</v>
      </c>
      <c r="Q2339" s="1">
        <f>IFERROR(_3___Healthcare_Data_v1[[#This Row],[ Billing Amount ]]/_3___Healthcare_Data_v1[[#This Row],[Days in Hospital]],0)</f>
        <v>541.61893421052628</v>
      </c>
      <c r="R2339" s="1" t="str">
        <f>IF(_3___Healthcare_Data_v1[[#This Row],[Age]]&gt;60,"Senior",IF(_3___Healthcare_Data_v1[[#This Row],[Age]]&gt;35,"Middle","Young"))</f>
        <v>Senior</v>
      </c>
    </row>
    <row r="2340" spans="1:18" x14ac:dyDescent="0.3">
      <c r="A2340" s="1" t="s">
        <v>6792</v>
      </c>
      <c r="B2340" s="1" t="s">
        <v>26614</v>
      </c>
      <c r="C2340" s="1" t="s">
        <v>16</v>
      </c>
      <c r="D2340" s="1" t="s">
        <v>62</v>
      </c>
      <c r="E2340" s="1" t="s">
        <v>35</v>
      </c>
      <c r="F2340" s="2">
        <v>44410</v>
      </c>
      <c r="G2340" s="1" t="s">
        <v>6793</v>
      </c>
      <c r="H2340" s="1" t="s">
        <v>6794</v>
      </c>
      <c r="I2340" s="1" t="s">
        <v>21</v>
      </c>
      <c r="J2340" s="3" t="s">
        <v>29016</v>
      </c>
      <c r="K2340">
        <v>341</v>
      </c>
      <c r="L2340" s="1" t="s">
        <v>22</v>
      </c>
      <c r="M2340" s="2">
        <v>44414</v>
      </c>
      <c r="N2340" s="1" t="s">
        <v>43</v>
      </c>
      <c r="O2340" s="1" t="s">
        <v>32</v>
      </c>
      <c r="P2340" s="1">
        <f>_3___Healthcare_Data_v1[[#This Row],[Discharge Date]]-_3___Healthcare_Data_v1[[#This Row],[Date of Admission]]</f>
        <v>4</v>
      </c>
      <c r="Q2340" s="1">
        <f>IFERROR(_3___Healthcare_Data_v1[[#This Row],[ Billing Amount ]]/_3___Healthcare_Data_v1[[#This Row],[Days in Hospital]],0)</f>
        <v>2276.0576792500001</v>
      </c>
      <c r="R2340" s="1" t="str">
        <f>IF(_3___Healthcare_Data_v1[[#This Row],[Age]]&gt;60,"Senior",IF(_3___Healthcare_Data_v1[[#This Row],[Age]]&gt;35,"Middle","Young"))</f>
        <v>Senior</v>
      </c>
    </row>
    <row r="2341" spans="1:18" x14ac:dyDescent="0.3">
      <c r="A2341" s="1" t="s">
        <v>6795</v>
      </c>
      <c r="B2341" s="1" t="s">
        <v>26714</v>
      </c>
      <c r="C2341" s="1" t="s">
        <v>26</v>
      </c>
      <c r="D2341" s="1" t="s">
        <v>49</v>
      </c>
      <c r="E2341" s="1" t="s">
        <v>69</v>
      </c>
      <c r="F2341" s="2">
        <v>44118</v>
      </c>
      <c r="G2341" s="1" t="s">
        <v>6796</v>
      </c>
      <c r="H2341" s="1" t="s">
        <v>6797</v>
      </c>
      <c r="I2341" s="1" t="s">
        <v>56</v>
      </c>
      <c r="J2341" s="3" t="s">
        <v>29017</v>
      </c>
      <c r="K2341">
        <v>429</v>
      </c>
      <c r="L2341" s="1" t="s">
        <v>38</v>
      </c>
      <c r="M2341" s="2">
        <v>44130</v>
      </c>
      <c r="N2341" s="1" t="s">
        <v>84</v>
      </c>
      <c r="O2341" s="1" t="s">
        <v>32</v>
      </c>
      <c r="P2341" s="1">
        <f>_3___Healthcare_Data_v1[[#This Row],[Discharge Date]]-_3___Healthcare_Data_v1[[#This Row],[Date of Admission]]</f>
        <v>12</v>
      </c>
      <c r="Q2341" s="1">
        <f>IFERROR(_3___Healthcare_Data_v1[[#This Row],[ Billing Amount ]]/_3___Healthcare_Data_v1[[#This Row],[Days in Hospital]],0)</f>
        <v>5739.1980274999996</v>
      </c>
      <c r="R2341" s="1" t="str">
        <f>IF(_3___Healthcare_Data_v1[[#This Row],[Age]]&gt;60,"Senior",IF(_3___Healthcare_Data_v1[[#This Row],[Age]]&gt;35,"Middle","Young"))</f>
        <v>Senior</v>
      </c>
    </row>
    <row r="2342" spans="1:18" x14ac:dyDescent="0.3">
      <c r="A2342" s="1" t="s">
        <v>6798</v>
      </c>
      <c r="B2342" s="1" t="s">
        <v>26750</v>
      </c>
      <c r="C2342" s="1" t="s">
        <v>26</v>
      </c>
      <c r="D2342" s="1" t="s">
        <v>27</v>
      </c>
      <c r="E2342" s="1" t="s">
        <v>28</v>
      </c>
      <c r="F2342" s="2">
        <v>45063</v>
      </c>
      <c r="G2342" s="1" t="s">
        <v>6799</v>
      </c>
      <c r="H2342" s="1" t="s">
        <v>6800</v>
      </c>
      <c r="I2342" s="1" t="s">
        <v>60</v>
      </c>
      <c r="J2342" s="3" t="s">
        <v>29018</v>
      </c>
      <c r="K2342">
        <v>424</v>
      </c>
      <c r="L2342" s="1" t="s">
        <v>42</v>
      </c>
      <c r="M2342" s="2">
        <v>45070</v>
      </c>
      <c r="N2342" s="1" t="s">
        <v>23</v>
      </c>
      <c r="O2342" s="1" t="s">
        <v>32</v>
      </c>
      <c r="P2342" s="1">
        <f>_3___Healthcare_Data_v1[[#This Row],[Discharge Date]]-_3___Healthcare_Data_v1[[#This Row],[Date of Admission]]</f>
        <v>7</v>
      </c>
      <c r="Q2342" s="1">
        <f>IFERROR(_3___Healthcare_Data_v1[[#This Row],[ Billing Amount ]]/_3___Healthcare_Data_v1[[#This Row],[Days in Hospital]],0)</f>
        <v>1432.4067442857142</v>
      </c>
      <c r="R2342" s="1" t="str">
        <f>IF(_3___Healthcare_Data_v1[[#This Row],[Age]]&gt;60,"Senior",IF(_3___Healthcare_Data_v1[[#This Row],[Age]]&gt;35,"Middle","Young"))</f>
        <v>Senior</v>
      </c>
    </row>
    <row r="2343" spans="1:18" x14ac:dyDescent="0.3">
      <c r="A2343" s="1" t="s">
        <v>6801</v>
      </c>
      <c r="B2343" s="1" t="s">
        <v>26677</v>
      </c>
      <c r="C2343" s="1" t="s">
        <v>16</v>
      </c>
      <c r="D2343" s="1" t="s">
        <v>17</v>
      </c>
      <c r="E2343" s="1" t="s">
        <v>35</v>
      </c>
      <c r="F2343" s="2">
        <v>43511</v>
      </c>
      <c r="G2343" s="1" t="s">
        <v>6802</v>
      </c>
      <c r="H2343" s="1" t="s">
        <v>6803</v>
      </c>
      <c r="I2343" s="1" t="s">
        <v>26607</v>
      </c>
      <c r="J2343" s="3" t="s">
        <v>29019</v>
      </c>
      <c r="K2343">
        <v>218</v>
      </c>
      <c r="L2343" s="1" t="s">
        <v>22</v>
      </c>
      <c r="M2343" s="2">
        <v>43511</v>
      </c>
      <c r="N2343" s="1" t="s">
        <v>43</v>
      </c>
      <c r="O2343" s="1" t="s">
        <v>32</v>
      </c>
      <c r="P2343" s="1">
        <f>_3___Healthcare_Data_v1[[#This Row],[Discharge Date]]-_3___Healthcare_Data_v1[[#This Row],[Date of Admission]]</f>
        <v>0</v>
      </c>
      <c r="Q2343" s="1">
        <f>IFERROR(_3___Healthcare_Data_v1[[#This Row],[ Billing Amount ]]/_3___Healthcare_Data_v1[[#This Row],[Days in Hospital]],0)</f>
        <v>0</v>
      </c>
      <c r="R2343" s="1" t="str">
        <f>IF(_3___Healthcare_Data_v1[[#This Row],[Age]]&gt;60,"Senior",IF(_3___Healthcare_Data_v1[[#This Row],[Age]]&gt;35,"Middle","Young"))</f>
        <v>Senior</v>
      </c>
    </row>
    <row r="2344" spans="1:18" x14ac:dyDescent="0.3">
      <c r="A2344" s="1" t="s">
        <v>6804</v>
      </c>
      <c r="B2344" s="1" t="s">
        <v>26636</v>
      </c>
      <c r="C2344" s="1" t="s">
        <v>16</v>
      </c>
      <c r="D2344" s="1" t="s">
        <v>17</v>
      </c>
      <c r="E2344" s="1" t="s">
        <v>18</v>
      </c>
      <c r="F2344" s="2">
        <v>44767</v>
      </c>
      <c r="G2344" s="1" t="s">
        <v>6805</v>
      </c>
      <c r="H2344" s="1" t="s">
        <v>6806</v>
      </c>
      <c r="I2344" s="1" t="s">
        <v>21</v>
      </c>
      <c r="J2344" s="3" t="s">
        <v>29020</v>
      </c>
      <c r="K2344">
        <v>474</v>
      </c>
      <c r="L2344" s="1" t="s">
        <v>38</v>
      </c>
      <c r="M2344" s="2">
        <v>44777</v>
      </c>
      <c r="N2344" s="1" t="s">
        <v>43</v>
      </c>
      <c r="O2344" s="1" t="s">
        <v>32</v>
      </c>
      <c r="P2344" s="1">
        <f>_3___Healthcare_Data_v1[[#This Row],[Discharge Date]]-_3___Healthcare_Data_v1[[#This Row],[Date of Admission]]</f>
        <v>10</v>
      </c>
      <c r="Q2344" s="1">
        <f>IFERROR(_3___Healthcare_Data_v1[[#This Row],[ Billing Amount ]]/_3___Healthcare_Data_v1[[#This Row],[Days in Hospital]],0)</f>
        <v>5448.7390450000003</v>
      </c>
      <c r="R2344" s="1" t="str">
        <f>IF(_3___Healthcare_Data_v1[[#This Row],[Age]]&gt;60,"Senior",IF(_3___Healthcare_Data_v1[[#This Row],[Age]]&gt;35,"Middle","Young"))</f>
        <v>Senior</v>
      </c>
    </row>
    <row r="2345" spans="1:18" x14ac:dyDescent="0.3">
      <c r="A2345" s="1" t="s">
        <v>3211</v>
      </c>
      <c r="B2345" s="1" t="s">
        <v>26708</v>
      </c>
      <c r="C2345" s="1" t="s">
        <v>16</v>
      </c>
      <c r="D2345" s="1" t="s">
        <v>27</v>
      </c>
      <c r="E2345" s="1" t="s">
        <v>35</v>
      </c>
      <c r="F2345" s="2">
        <v>43924</v>
      </c>
      <c r="G2345" s="1" t="s">
        <v>6807</v>
      </c>
      <c r="H2345" s="1" t="s">
        <v>6808</v>
      </c>
      <c r="I2345" s="1" t="s">
        <v>60</v>
      </c>
      <c r="J2345" s="3" t="s">
        <v>29021</v>
      </c>
      <c r="K2345">
        <v>292</v>
      </c>
      <c r="L2345" s="1" t="s">
        <v>22</v>
      </c>
      <c r="M2345" s="2">
        <v>43928</v>
      </c>
      <c r="N2345" s="1" t="s">
        <v>43</v>
      </c>
      <c r="O2345" s="1" t="s">
        <v>32</v>
      </c>
      <c r="P2345" s="1">
        <f>_3___Healthcare_Data_v1[[#This Row],[Discharge Date]]-_3___Healthcare_Data_v1[[#This Row],[Date of Admission]]</f>
        <v>4</v>
      </c>
      <c r="Q2345" s="1">
        <f>IFERROR(_3___Healthcare_Data_v1[[#This Row],[ Billing Amount ]]/_3___Healthcare_Data_v1[[#This Row],[Days in Hospital]],0)</f>
        <v>2204.9568577499999</v>
      </c>
      <c r="R2345" s="1" t="str">
        <f>IF(_3___Healthcare_Data_v1[[#This Row],[Age]]&gt;60,"Senior",IF(_3___Healthcare_Data_v1[[#This Row],[Age]]&gt;35,"Middle","Young"))</f>
        <v>Senior</v>
      </c>
    </row>
    <row r="2346" spans="1:18" x14ac:dyDescent="0.3">
      <c r="A2346" s="1" t="s">
        <v>6809</v>
      </c>
      <c r="B2346" s="1" t="s">
        <v>26723</v>
      </c>
      <c r="C2346" s="1" t="s">
        <v>16</v>
      </c>
      <c r="D2346" s="1" t="s">
        <v>89</v>
      </c>
      <c r="E2346" s="1" t="s">
        <v>69</v>
      </c>
      <c r="F2346" s="2">
        <v>43668</v>
      </c>
      <c r="G2346" s="1" t="s">
        <v>6810</v>
      </c>
      <c r="H2346" s="1" t="s">
        <v>6811</v>
      </c>
      <c r="I2346" s="1" t="s">
        <v>60</v>
      </c>
      <c r="J2346" s="3" t="s">
        <v>29022</v>
      </c>
      <c r="K2346">
        <v>261</v>
      </c>
      <c r="L2346" s="1" t="s">
        <v>38</v>
      </c>
      <c r="M2346" s="2">
        <v>43671</v>
      </c>
      <c r="N2346" s="1" t="s">
        <v>48</v>
      </c>
      <c r="O2346" s="1" t="s">
        <v>24</v>
      </c>
      <c r="P2346" s="1">
        <f>_3___Healthcare_Data_v1[[#This Row],[Discharge Date]]-_3___Healthcare_Data_v1[[#This Row],[Date of Admission]]</f>
        <v>3</v>
      </c>
      <c r="Q2346" s="1">
        <f>IFERROR(_3___Healthcare_Data_v1[[#This Row],[ Billing Amount ]]/_3___Healthcare_Data_v1[[#This Row],[Days in Hospital]],0)</f>
        <v>23456.101866666668</v>
      </c>
      <c r="R2346" s="1" t="str">
        <f>IF(_3___Healthcare_Data_v1[[#This Row],[Age]]&gt;60,"Senior",IF(_3___Healthcare_Data_v1[[#This Row],[Age]]&gt;35,"Middle","Young"))</f>
        <v>Senior</v>
      </c>
    </row>
    <row r="2347" spans="1:18" x14ac:dyDescent="0.3">
      <c r="A2347" s="1" t="s">
        <v>6812</v>
      </c>
      <c r="B2347" s="1" t="s">
        <v>26798</v>
      </c>
      <c r="C2347" s="1" t="s">
        <v>26</v>
      </c>
      <c r="D2347" s="1" t="s">
        <v>229</v>
      </c>
      <c r="E2347" s="1" t="s">
        <v>35</v>
      </c>
      <c r="F2347" s="2">
        <v>44408</v>
      </c>
      <c r="G2347" s="1" t="s">
        <v>6813</v>
      </c>
      <c r="H2347" s="1" t="s">
        <v>6814</v>
      </c>
      <c r="I2347" s="1" t="s">
        <v>52</v>
      </c>
      <c r="J2347" s="3" t="s">
        <v>29023</v>
      </c>
      <c r="K2347">
        <v>101</v>
      </c>
      <c r="L2347" s="1" t="s">
        <v>38</v>
      </c>
      <c r="M2347" s="2">
        <v>44427</v>
      </c>
      <c r="N2347" s="1" t="s">
        <v>84</v>
      </c>
      <c r="O2347" s="1" t="s">
        <v>24</v>
      </c>
      <c r="P2347" s="1">
        <f>_3___Healthcare_Data_v1[[#This Row],[Discharge Date]]-_3___Healthcare_Data_v1[[#This Row],[Date of Admission]]</f>
        <v>19</v>
      </c>
      <c r="Q2347" s="1">
        <f>IFERROR(_3___Healthcare_Data_v1[[#This Row],[ Billing Amount ]]/_3___Healthcare_Data_v1[[#This Row],[Days in Hospital]],0)</f>
        <v>1290.494342631579</v>
      </c>
      <c r="R2347" s="1" t="str">
        <f>IF(_3___Healthcare_Data_v1[[#This Row],[Age]]&gt;60,"Senior",IF(_3___Healthcare_Data_v1[[#This Row],[Age]]&gt;35,"Middle","Young"))</f>
        <v>Senior</v>
      </c>
    </row>
    <row r="2348" spans="1:18" x14ac:dyDescent="0.3">
      <c r="A2348" s="1" t="s">
        <v>6815</v>
      </c>
      <c r="B2348" s="1" t="s">
        <v>26646</v>
      </c>
      <c r="C2348" s="1" t="s">
        <v>16</v>
      </c>
      <c r="D2348" s="1" t="s">
        <v>49</v>
      </c>
      <c r="E2348" s="1" t="s">
        <v>28</v>
      </c>
      <c r="F2348" s="2">
        <v>44802</v>
      </c>
      <c r="G2348" s="1" t="s">
        <v>6816</v>
      </c>
      <c r="H2348" s="1" t="s">
        <v>6817</v>
      </c>
      <c r="I2348" s="1" t="s">
        <v>21</v>
      </c>
      <c r="J2348" s="3" t="s">
        <v>29024</v>
      </c>
      <c r="K2348">
        <v>464</v>
      </c>
      <c r="L2348" s="1" t="s">
        <v>42</v>
      </c>
      <c r="M2348" s="2">
        <v>44821</v>
      </c>
      <c r="N2348" s="1" t="s">
        <v>23</v>
      </c>
      <c r="O2348" s="1" t="s">
        <v>32</v>
      </c>
      <c r="P2348" s="1">
        <f>_3___Healthcare_Data_v1[[#This Row],[Discharge Date]]-_3___Healthcare_Data_v1[[#This Row],[Date of Admission]]</f>
        <v>19</v>
      </c>
      <c r="Q2348" s="1">
        <f>IFERROR(_3___Healthcare_Data_v1[[#This Row],[ Billing Amount ]]/_3___Healthcare_Data_v1[[#This Row],[Days in Hospital]],0)</f>
        <v>1970.8032457894737</v>
      </c>
      <c r="R2348" s="1" t="str">
        <f>IF(_3___Healthcare_Data_v1[[#This Row],[Age]]&gt;60,"Senior",IF(_3___Healthcare_Data_v1[[#This Row],[Age]]&gt;35,"Middle","Young"))</f>
        <v>Senior</v>
      </c>
    </row>
    <row r="2349" spans="1:18" x14ac:dyDescent="0.3">
      <c r="A2349" s="1" t="s">
        <v>6818</v>
      </c>
      <c r="B2349" s="1" t="s">
        <v>26725</v>
      </c>
      <c r="C2349" s="1" t="s">
        <v>16</v>
      </c>
      <c r="D2349" s="1" t="s">
        <v>27</v>
      </c>
      <c r="E2349" s="1" t="s">
        <v>28</v>
      </c>
      <c r="F2349" s="2">
        <v>44394</v>
      </c>
      <c r="G2349" s="1" t="s">
        <v>6819</v>
      </c>
      <c r="H2349" s="1" t="s">
        <v>6820</v>
      </c>
      <c r="I2349" s="1" t="s">
        <v>52</v>
      </c>
      <c r="J2349" s="3" t="s">
        <v>29025</v>
      </c>
      <c r="K2349">
        <v>342</v>
      </c>
      <c r="L2349" s="1" t="s">
        <v>38</v>
      </c>
      <c r="M2349" s="2">
        <v>44405</v>
      </c>
      <c r="N2349" s="1" t="s">
        <v>43</v>
      </c>
      <c r="O2349" s="1" t="s">
        <v>44</v>
      </c>
      <c r="P2349" s="1">
        <f>_3___Healthcare_Data_v1[[#This Row],[Discharge Date]]-_3___Healthcare_Data_v1[[#This Row],[Date of Admission]]</f>
        <v>11</v>
      </c>
      <c r="Q2349" s="1">
        <f>IFERROR(_3___Healthcare_Data_v1[[#This Row],[ Billing Amount ]]/_3___Healthcare_Data_v1[[#This Row],[Days in Hospital]],0)</f>
        <v>3802.292559090909</v>
      </c>
      <c r="R2349" s="1" t="str">
        <f>IF(_3___Healthcare_Data_v1[[#This Row],[Age]]&gt;60,"Senior",IF(_3___Healthcare_Data_v1[[#This Row],[Age]]&gt;35,"Middle","Young"))</f>
        <v>Senior</v>
      </c>
    </row>
    <row r="2350" spans="1:18" x14ac:dyDescent="0.3">
      <c r="A2350" s="1" t="s">
        <v>6821</v>
      </c>
      <c r="B2350" s="1" t="s">
        <v>26644</v>
      </c>
      <c r="C2350" s="1" t="s">
        <v>16</v>
      </c>
      <c r="D2350" s="1" t="s">
        <v>89</v>
      </c>
      <c r="E2350" s="1" t="s">
        <v>35</v>
      </c>
      <c r="F2350" s="2">
        <v>43576</v>
      </c>
      <c r="G2350" s="1" t="s">
        <v>6822</v>
      </c>
      <c r="H2350" s="1" t="s">
        <v>6823</v>
      </c>
      <c r="I2350" s="1" t="s">
        <v>52</v>
      </c>
      <c r="J2350" s="3" t="s">
        <v>29026</v>
      </c>
      <c r="K2350">
        <v>153</v>
      </c>
      <c r="L2350" s="1" t="s">
        <v>38</v>
      </c>
      <c r="M2350" s="2">
        <v>43579</v>
      </c>
      <c r="N2350" s="1" t="s">
        <v>43</v>
      </c>
      <c r="O2350" s="1" t="s">
        <v>24</v>
      </c>
      <c r="P2350" s="1">
        <f>_3___Healthcare_Data_v1[[#This Row],[Discharge Date]]-_3___Healthcare_Data_v1[[#This Row],[Date of Admission]]</f>
        <v>3</v>
      </c>
      <c r="Q2350" s="1">
        <f>IFERROR(_3___Healthcare_Data_v1[[#This Row],[ Billing Amount ]]/_3___Healthcare_Data_v1[[#This Row],[Days in Hospital]],0)</f>
        <v>4145.867463333333</v>
      </c>
      <c r="R2350" s="1" t="str">
        <f>IF(_3___Healthcare_Data_v1[[#This Row],[Age]]&gt;60,"Senior",IF(_3___Healthcare_Data_v1[[#This Row],[Age]]&gt;35,"Middle","Young"))</f>
        <v>Senior</v>
      </c>
    </row>
    <row r="2351" spans="1:18" x14ac:dyDescent="0.3">
      <c r="A2351" s="1" t="s">
        <v>6824</v>
      </c>
      <c r="B2351" s="1" t="s">
        <v>26700</v>
      </c>
      <c r="C2351" s="1" t="s">
        <v>16</v>
      </c>
      <c r="D2351" s="1" t="s">
        <v>89</v>
      </c>
      <c r="E2351" s="1" t="s">
        <v>18</v>
      </c>
      <c r="F2351" s="2">
        <v>44842</v>
      </c>
      <c r="G2351" s="1" t="s">
        <v>6825</v>
      </c>
      <c r="H2351" s="1" t="s">
        <v>6826</v>
      </c>
      <c r="I2351" s="1" t="s">
        <v>26607</v>
      </c>
      <c r="J2351" s="3" t="s">
        <v>29027</v>
      </c>
      <c r="K2351">
        <v>266</v>
      </c>
      <c r="L2351" s="1" t="s">
        <v>22</v>
      </c>
      <c r="M2351" s="2">
        <v>44853</v>
      </c>
      <c r="N2351" s="1" t="s">
        <v>31</v>
      </c>
      <c r="O2351" s="1" t="s">
        <v>44</v>
      </c>
      <c r="P2351" s="1">
        <f>_3___Healthcare_Data_v1[[#This Row],[Discharge Date]]-_3___Healthcare_Data_v1[[#This Row],[Date of Admission]]</f>
        <v>11</v>
      </c>
      <c r="Q2351" s="1">
        <f>IFERROR(_3___Healthcare_Data_v1[[#This Row],[ Billing Amount ]]/_3___Healthcare_Data_v1[[#This Row],[Days in Hospital]],0)</f>
        <v>3369.967388181818</v>
      </c>
      <c r="R2351" s="1" t="str">
        <f>IF(_3___Healthcare_Data_v1[[#This Row],[Age]]&gt;60,"Senior",IF(_3___Healthcare_Data_v1[[#This Row],[Age]]&gt;35,"Middle","Young"))</f>
        <v>Senior</v>
      </c>
    </row>
    <row r="2352" spans="1:18" x14ac:dyDescent="0.3">
      <c r="A2352" s="1" t="s">
        <v>6827</v>
      </c>
      <c r="B2352" s="1" t="s">
        <v>26644</v>
      </c>
      <c r="C2352" s="1" t="s">
        <v>16</v>
      </c>
      <c r="D2352" s="1" t="s">
        <v>17</v>
      </c>
      <c r="E2352" s="1" t="s">
        <v>28</v>
      </c>
      <c r="F2352" s="2">
        <v>43448</v>
      </c>
      <c r="G2352" s="1" t="s">
        <v>6828</v>
      </c>
      <c r="H2352" s="1" t="s">
        <v>6829</v>
      </c>
      <c r="I2352" s="1" t="s">
        <v>21</v>
      </c>
      <c r="J2352" s="3" t="s">
        <v>29028</v>
      </c>
      <c r="K2352">
        <v>219</v>
      </c>
      <c r="L2352" s="1" t="s">
        <v>38</v>
      </c>
      <c r="M2352" s="2">
        <v>43458</v>
      </c>
      <c r="N2352" s="1" t="s">
        <v>31</v>
      </c>
      <c r="O2352" s="1" t="s">
        <v>32</v>
      </c>
      <c r="P2352" s="1">
        <f>_3___Healthcare_Data_v1[[#This Row],[Discharge Date]]-_3___Healthcare_Data_v1[[#This Row],[Date of Admission]]</f>
        <v>10</v>
      </c>
      <c r="Q2352" s="1">
        <f>IFERROR(_3___Healthcare_Data_v1[[#This Row],[ Billing Amount ]]/_3___Healthcare_Data_v1[[#This Row],[Days in Hospital]],0)</f>
        <v>4076.8543060000002</v>
      </c>
      <c r="R2352" s="1" t="str">
        <f>IF(_3___Healthcare_Data_v1[[#This Row],[Age]]&gt;60,"Senior",IF(_3___Healthcare_Data_v1[[#This Row],[Age]]&gt;35,"Middle","Young"))</f>
        <v>Senior</v>
      </c>
    </row>
    <row r="2353" spans="1:18" x14ac:dyDescent="0.3">
      <c r="A2353" s="1" t="s">
        <v>6830</v>
      </c>
      <c r="B2353" s="1" t="s">
        <v>26708</v>
      </c>
      <c r="C2353" s="1" t="s">
        <v>16</v>
      </c>
      <c r="D2353" s="1" t="s">
        <v>17</v>
      </c>
      <c r="E2353" s="1" t="s">
        <v>26620</v>
      </c>
      <c r="F2353" s="2">
        <v>44469</v>
      </c>
      <c r="G2353" s="1" t="s">
        <v>6347</v>
      </c>
      <c r="H2353" s="1" t="s">
        <v>6831</v>
      </c>
      <c r="I2353" s="1" t="s">
        <v>60</v>
      </c>
      <c r="J2353" s="3" t="s">
        <v>29029</v>
      </c>
      <c r="K2353">
        <v>457</v>
      </c>
      <c r="L2353" s="1" t="s">
        <v>42</v>
      </c>
      <c r="M2353" s="2">
        <v>44496</v>
      </c>
      <c r="N2353" s="1" t="s">
        <v>84</v>
      </c>
      <c r="O2353" s="1" t="s">
        <v>32</v>
      </c>
      <c r="P2353" s="1">
        <f>_3___Healthcare_Data_v1[[#This Row],[Discharge Date]]-_3___Healthcare_Data_v1[[#This Row],[Date of Admission]]</f>
        <v>27</v>
      </c>
      <c r="Q2353" s="1">
        <f>IFERROR(_3___Healthcare_Data_v1[[#This Row],[ Billing Amount ]]/_3___Healthcare_Data_v1[[#This Row],[Days in Hospital]],0)</f>
        <v>300.04194933333332</v>
      </c>
      <c r="R2353" s="1" t="str">
        <f>IF(_3___Healthcare_Data_v1[[#This Row],[Age]]&gt;60,"Senior",IF(_3___Healthcare_Data_v1[[#This Row],[Age]]&gt;35,"Middle","Young"))</f>
        <v>Senior</v>
      </c>
    </row>
    <row r="2354" spans="1:18" x14ac:dyDescent="0.3">
      <c r="A2354" s="1" t="s">
        <v>6832</v>
      </c>
      <c r="B2354" s="1" t="s">
        <v>26655</v>
      </c>
      <c r="C2354" s="1" t="s">
        <v>26</v>
      </c>
      <c r="D2354" s="1" t="s">
        <v>114</v>
      </c>
      <c r="E2354" s="1" t="s">
        <v>35</v>
      </c>
      <c r="F2354" s="2">
        <v>43570</v>
      </c>
      <c r="G2354" s="1" t="s">
        <v>6833</v>
      </c>
      <c r="H2354" s="1" t="s">
        <v>1982</v>
      </c>
      <c r="I2354" s="1" t="s">
        <v>26607</v>
      </c>
      <c r="J2354" s="3" t="s">
        <v>29030</v>
      </c>
      <c r="K2354">
        <v>292</v>
      </c>
      <c r="L2354" s="1" t="s">
        <v>38</v>
      </c>
      <c r="M2354" s="2">
        <v>43578</v>
      </c>
      <c r="N2354" s="1" t="s">
        <v>84</v>
      </c>
      <c r="O2354" s="1" t="s">
        <v>24</v>
      </c>
      <c r="P2354" s="1">
        <f>_3___Healthcare_Data_v1[[#This Row],[Discharge Date]]-_3___Healthcare_Data_v1[[#This Row],[Date of Admission]]</f>
        <v>8</v>
      </c>
      <c r="Q2354" s="1">
        <f>IFERROR(_3___Healthcare_Data_v1[[#This Row],[ Billing Amount ]]/_3___Healthcare_Data_v1[[#This Row],[Days in Hospital]],0)</f>
        <v>584.92208612499996</v>
      </c>
      <c r="R2354" s="1" t="str">
        <f>IF(_3___Healthcare_Data_v1[[#This Row],[Age]]&gt;60,"Senior",IF(_3___Healthcare_Data_v1[[#This Row],[Age]]&gt;35,"Middle","Young"))</f>
        <v>Senior</v>
      </c>
    </row>
    <row r="2355" spans="1:18" x14ac:dyDescent="0.3">
      <c r="A2355" s="1" t="s">
        <v>6834</v>
      </c>
      <c r="B2355" s="1" t="s">
        <v>26612</v>
      </c>
      <c r="C2355" s="1" t="s">
        <v>26</v>
      </c>
      <c r="D2355" s="1" t="s">
        <v>62</v>
      </c>
      <c r="E2355" s="1" t="s">
        <v>26620</v>
      </c>
      <c r="F2355" s="2">
        <v>44421</v>
      </c>
      <c r="G2355" s="1" t="s">
        <v>6835</v>
      </c>
      <c r="H2355" s="1" t="s">
        <v>6836</v>
      </c>
      <c r="I2355" s="1" t="s">
        <v>21</v>
      </c>
      <c r="J2355" s="3" t="s">
        <v>29031</v>
      </c>
      <c r="K2355">
        <v>333</v>
      </c>
      <c r="L2355" s="1" t="s">
        <v>38</v>
      </c>
      <c r="M2355" s="2">
        <v>44443</v>
      </c>
      <c r="N2355" s="1" t="s">
        <v>31</v>
      </c>
      <c r="O2355" s="1" t="s">
        <v>24</v>
      </c>
      <c r="P2355" s="1">
        <f>_3___Healthcare_Data_v1[[#This Row],[Discharge Date]]-_3___Healthcare_Data_v1[[#This Row],[Date of Admission]]</f>
        <v>22</v>
      </c>
      <c r="Q2355" s="1">
        <f>IFERROR(_3___Healthcare_Data_v1[[#This Row],[ Billing Amount ]]/_3___Healthcare_Data_v1[[#This Row],[Days in Hospital]],0)</f>
        <v>712.64659000000006</v>
      </c>
      <c r="R2355" s="1" t="str">
        <f>IF(_3___Healthcare_Data_v1[[#This Row],[Age]]&gt;60,"Senior",IF(_3___Healthcare_Data_v1[[#This Row],[Age]]&gt;35,"Middle","Young"))</f>
        <v>Senior</v>
      </c>
    </row>
    <row r="2356" spans="1:18" x14ac:dyDescent="0.3">
      <c r="A2356" s="1" t="s">
        <v>6837</v>
      </c>
      <c r="B2356" s="1" t="s">
        <v>26776</v>
      </c>
      <c r="C2356" s="1" t="s">
        <v>16</v>
      </c>
      <c r="D2356" s="1" t="s">
        <v>229</v>
      </c>
      <c r="E2356" s="1" t="s">
        <v>69</v>
      </c>
      <c r="F2356" s="2">
        <v>44332</v>
      </c>
      <c r="G2356" s="1" t="s">
        <v>6838</v>
      </c>
      <c r="H2356" s="1" t="s">
        <v>3885</v>
      </c>
      <c r="I2356" s="1" t="s">
        <v>26607</v>
      </c>
      <c r="J2356" s="3" t="s">
        <v>29032</v>
      </c>
      <c r="K2356">
        <v>146</v>
      </c>
      <c r="L2356" s="1" t="s">
        <v>22</v>
      </c>
      <c r="M2356" s="2">
        <v>44336</v>
      </c>
      <c r="N2356" s="1" t="s">
        <v>31</v>
      </c>
      <c r="O2356" s="1" t="s">
        <v>44</v>
      </c>
      <c r="P2356" s="1">
        <f>_3___Healthcare_Data_v1[[#This Row],[Discharge Date]]-_3___Healthcare_Data_v1[[#This Row],[Date of Admission]]</f>
        <v>4</v>
      </c>
      <c r="Q2356" s="1">
        <f>IFERROR(_3___Healthcare_Data_v1[[#This Row],[ Billing Amount ]]/_3___Healthcare_Data_v1[[#This Row],[Days in Hospital]],0)</f>
        <v>9703.5638550000003</v>
      </c>
      <c r="R2356" s="1" t="str">
        <f>IF(_3___Healthcare_Data_v1[[#This Row],[Age]]&gt;60,"Senior",IF(_3___Healthcare_Data_v1[[#This Row],[Age]]&gt;35,"Middle","Young"))</f>
        <v>Senior</v>
      </c>
    </row>
    <row r="2357" spans="1:18" x14ac:dyDescent="0.3">
      <c r="A2357" s="1" t="s">
        <v>6839</v>
      </c>
      <c r="B2357" s="1" t="s">
        <v>26677</v>
      </c>
      <c r="C2357" s="1" t="s">
        <v>16</v>
      </c>
      <c r="D2357" s="1" t="s">
        <v>114</v>
      </c>
      <c r="E2357" s="1" t="s">
        <v>28</v>
      </c>
      <c r="F2357" s="2">
        <v>43442</v>
      </c>
      <c r="G2357" s="1" t="s">
        <v>6840</v>
      </c>
      <c r="H2357" s="1" t="s">
        <v>6841</v>
      </c>
      <c r="I2357" s="1" t="s">
        <v>26607</v>
      </c>
      <c r="J2357" s="3" t="s">
        <v>29033</v>
      </c>
      <c r="K2357">
        <v>386</v>
      </c>
      <c r="L2357" s="1" t="s">
        <v>42</v>
      </c>
      <c r="M2357" s="2">
        <v>43465</v>
      </c>
      <c r="N2357" s="1" t="s">
        <v>84</v>
      </c>
      <c r="O2357" s="1" t="s">
        <v>44</v>
      </c>
      <c r="P2357" s="1">
        <f>_3___Healthcare_Data_v1[[#This Row],[Discharge Date]]-_3___Healthcare_Data_v1[[#This Row],[Date of Admission]]</f>
        <v>23</v>
      </c>
      <c r="Q2357" s="1">
        <f>IFERROR(_3___Healthcare_Data_v1[[#This Row],[ Billing Amount ]]/_3___Healthcare_Data_v1[[#This Row],[Days in Hospital]],0)</f>
        <v>929.19445260869554</v>
      </c>
      <c r="R2357" s="1" t="str">
        <f>IF(_3___Healthcare_Data_v1[[#This Row],[Age]]&gt;60,"Senior",IF(_3___Healthcare_Data_v1[[#This Row],[Age]]&gt;35,"Middle","Young"))</f>
        <v>Senior</v>
      </c>
    </row>
    <row r="2358" spans="1:18" x14ac:dyDescent="0.3">
      <c r="A2358" s="1" t="s">
        <v>6842</v>
      </c>
      <c r="B2358" s="1" t="s">
        <v>26646</v>
      </c>
      <c r="C2358" s="1" t="s">
        <v>16</v>
      </c>
      <c r="D2358" s="1" t="s">
        <v>114</v>
      </c>
      <c r="E2358" s="1" t="s">
        <v>69</v>
      </c>
      <c r="F2358" s="2">
        <v>45058</v>
      </c>
      <c r="G2358" s="1" t="s">
        <v>6843</v>
      </c>
      <c r="H2358" s="1" t="s">
        <v>6844</v>
      </c>
      <c r="I2358" s="1" t="s">
        <v>52</v>
      </c>
      <c r="J2358" s="3" t="s">
        <v>29034</v>
      </c>
      <c r="K2358">
        <v>210</v>
      </c>
      <c r="L2358" s="1" t="s">
        <v>38</v>
      </c>
      <c r="M2358" s="2">
        <v>45066</v>
      </c>
      <c r="N2358" s="1" t="s">
        <v>84</v>
      </c>
      <c r="O2358" s="1" t="s">
        <v>32</v>
      </c>
      <c r="P2358" s="1">
        <f>_3___Healthcare_Data_v1[[#This Row],[Discharge Date]]-_3___Healthcare_Data_v1[[#This Row],[Date of Admission]]</f>
        <v>8</v>
      </c>
      <c r="Q2358" s="1">
        <f>IFERROR(_3___Healthcare_Data_v1[[#This Row],[ Billing Amount ]]/_3___Healthcare_Data_v1[[#This Row],[Days in Hospital]],0)</f>
        <v>5353.0195274999996</v>
      </c>
      <c r="R2358" s="1" t="str">
        <f>IF(_3___Healthcare_Data_v1[[#This Row],[Age]]&gt;60,"Senior",IF(_3___Healthcare_Data_v1[[#This Row],[Age]]&gt;35,"Middle","Young"))</f>
        <v>Senior</v>
      </c>
    </row>
    <row r="2359" spans="1:18" x14ac:dyDescent="0.3">
      <c r="A2359" s="1" t="s">
        <v>6845</v>
      </c>
      <c r="B2359" s="1" t="s">
        <v>26745</v>
      </c>
      <c r="C2359" s="1" t="s">
        <v>26</v>
      </c>
      <c r="D2359" s="1" t="s">
        <v>34</v>
      </c>
      <c r="E2359" s="1" t="s">
        <v>69</v>
      </c>
      <c r="F2359" s="2">
        <v>44024</v>
      </c>
      <c r="G2359" s="1" t="s">
        <v>6846</v>
      </c>
      <c r="H2359" s="1" t="s">
        <v>6847</v>
      </c>
      <c r="I2359" s="1" t="s">
        <v>52</v>
      </c>
      <c r="J2359" s="3" t="s">
        <v>29035</v>
      </c>
      <c r="K2359">
        <v>390</v>
      </c>
      <c r="L2359" s="1" t="s">
        <v>38</v>
      </c>
      <c r="M2359" s="2">
        <v>44051</v>
      </c>
      <c r="N2359" s="1" t="s">
        <v>31</v>
      </c>
      <c r="O2359" s="1" t="s">
        <v>24</v>
      </c>
      <c r="P2359" s="1">
        <f>_3___Healthcare_Data_v1[[#This Row],[Discharge Date]]-_3___Healthcare_Data_v1[[#This Row],[Date of Admission]]</f>
        <v>27</v>
      </c>
      <c r="Q2359" s="1">
        <f>IFERROR(_3___Healthcare_Data_v1[[#This Row],[ Billing Amount ]]/_3___Healthcare_Data_v1[[#This Row],[Days in Hospital]],0)</f>
        <v>2263.8713618518518</v>
      </c>
      <c r="R2359" s="1" t="str">
        <f>IF(_3___Healthcare_Data_v1[[#This Row],[Age]]&gt;60,"Senior",IF(_3___Healthcare_Data_v1[[#This Row],[Age]]&gt;35,"Middle","Young"))</f>
        <v>Senior</v>
      </c>
    </row>
    <row r="2360" spans="1:18" x14ac:dyDescent="0.3">
      <c r="A2360" s="1" t="s">
        <v>6848</v>
      </c>
      <c r="B2360" s="1" t="s">
        <v>26638</v>
      </c>
      <c r="C2360" s="1" t="s">
        <v>16</v>
      </c>
      <c r="D2360" s="1" t="s">
        <v>89</v>
      </c>
      <c r="E2360" s="1" t="s">
        <v>35</v>
      </c>
      <c r="F2360" s="2">
        <v>44787</v>
      </c>
      <c r="G2360" s="1" t="s">
        <v>6849</v>
      </c>
      <c r="H2360" s="1" t="s">
        <v>6850</v>
      </c>
      <c r="I2360" s="1" t="s">
        <v>26607</v>
      </c>
      <c r="J2360" s="3" t="s">
        <v>29036</v>
      </c>
      <c r="K2360">
        <v>432</v>
      </c>
      <c r="L2360" s="1" t="s">
        <v>38</v>
      </c>
      <c r="M2360" s="2">
        <v>44813</v>
      </c>
      <c r="N2360" s="1" t="s">
        <v>48</v>
      </c>
      <c r="O2360" s="1" t="s">
        <v>32</v>
      </c>
      <c r="P2360" s="1">
        <f>_3___Healthcare_Data_v1[[#This Row],[Discharge Date]]-_3___Healthcare_Data_v1[[#This Row],[Date of Admission]]</f>
        <v>26</v>
      </c>
      <c r="Q2360" s="1">
        <f>IFERROR(_3___Healthcare_Data_v1[[#This Row],[ Billing Amount ]]/_3___Healthcare_Data_v1[[#This Row],[Days in Hospital]],0)</f>
        <v>918.7925973076924</v>
      </c>
      <c r="R2360" s="1" t="str">
        <f>IF(_3___Healthcare_Data_v1[[#This Row],[Age]]&gt;60,"Senior",IF(_3___Healthcare_Data_v1[[#This Row],[Age]]&gt;35,"Middle","Young"))</f>
        <v>Senior</v>
      </c>
    </row>
    <row r="2361" spans="1:18" x14ac:dyDescent="0.3">
      <c r="A2361" s="1" t="s">
        <v>6851</v>
      </c>
      <c r="B2361" s="1" t="s">
        <v>26791</v>
      </c>
      <c r="C2361" s="1" t="s">
        <v>26</v>
      </c>
      <c r="D2361" s="1" t="s">
        <v>89</v>
      </c>
      <c r="E2361" s="1" t="s">
        <v>69</v>
      </c>
      <c r="F2361" s="2">
        <v>43535</v>
      </c>
      <c r="G2361" s="1" t="s">
        <v>6852</v>
      </c>
      <c r="H2361" s="1" t="s">
        <v>6853</v>
      </c>
      <c r="I2361" s="1" t="s">
        <v>60</v>
      </c>
      <c r="J2361" s="3" t="s">
        <v>29037</v>
      </c>
      <c r="K2361">
        <v>189</v>
      </c>
      <c r="L2361" s="1" t="s">
        <v>38</v>
      </c>
      <c r="M2361" s="2">
        <v>43551</v>
      </c>
      <c r="N2361" s="1" t="s">
        <v>84</v>
      </c>
      <c r="O2361" s="1" t="s">
        <v>24</v>
      </c>
      <c r="P2361" s="1">
        <f>_3___Healthcare_Data_v1[[#This Row],[Discharge Date]]-_3___Healthcare_Data_v1[[#This Row],[Date of Admission]]</f>
        <v>16</v>
      </c>
      <c r="Q2361" s="1">
        <f>IFERROR(_3___Healthcare_Data_v1[[#This Row],[ Billing Amount ]]/_3___Healthcare_Data_v1[[#This Row],[Days in Hospital]],0)</f>
        <v>2092.938641875</v>
      </c>
      <c r="R2361" s="1" t="str">
        <f>IF(_3___Healthcare_Data_v1[[#This Row],[Age]]&gt;60,"Senior",IF(_3___Healthcare_Data_v1[[#This Row],[Age]]&gt;35,"Middle","Young"))</f>
        <v>Senior</v>
      </c>
    </row>
    <row r="2362" spans="1:18" x14ac:dyDescent="0.3">
      <c r="A2362" s="1" t="s">
        <v>6854</v>
      </c>
      <c r="B2362" s="1" t="s">
        <v>26980</v>
      </c>
      <c r="C2362" s="1" t="s">
        <v>16</v>
      </c>
      <c r="D2362" s="1" t="s">
        <v>27</v>
      </c>
      <c r="E2362" s="1" t="s">
        <v>18</v>
      </c>
      <c r="F2362" s="2">
        <v>44678</v>
      </c>
      <c r="G2362" s="1" t="s">
        <v>6855</v>
      </c>
      <c r="H2362" s="1" t="s">
        <v>6856</v>
      </c>
      <c r="I2362" s="1" t="s">
        <v>60</v>
      </c>
      <c r="J2362" s="3" t="s">
        <v>29038</v>
      </c>
      <c r="K2362">
        <v>331</v>
      </c>
      <c r="L2362" s="1" t="s">
        <v>22</v>
      </c>
      <c r="M2362" s="2">
        <v>44699</v>
      </c>
      <c r="N2362" s="1" t="s">
        <v>31</v>
      </c>
      <c r="O2362" s="1" t="s">
        <v>32</v>
      </c>
      <c r="P2362" s="1">
        <f>_3___Healthcare_Data_v1[[#This Row],[Discharge Date]]-_3___Healthcare_Data_v1[[#This Row],[Date of Admission]]</f>
        <v>21</v>
      </c>
      <c r="Q2362" s="1">
        <f>IFERROR(_3___Healthcare_Data_v1[[#This Row],[ Billing Amount ]]/_3___Healthcare_Data_v1[[#This Row],[Days in Hospital]],0)</f>
        <v>2644.1064076190473</v>
      </c>
      <c r="R2362" s="1" t="str">
        <f>IF(_3___Healthcare_Data_v1[[#This Row],[Age]]&gt;60,"Senior",IF(_3___Healthcare_Data_v1[[#This Row],[Age]]&gt;35,"Middle","Young"))</f>
        <v>Senior</v>
      </c>
    </row>
    <row r="2363" spans="1:18" x14ac:dyDescent="0.3">
      <c r="A2363" s="1" t="s">
        <v>6857</v>
      </c>
      <c r="B2363" s="1" t="s">
        <v>26626</v>
      </c>
      <c r="C2363" s="1" t="s">
        <v>26</v>
      </c>
      <c r="D2363" s="1" t="s">
        <v>89</v>
      </c>
      <c r="E2363" s="1" t="s">
        <v>26620</v>
      </c>
      <c r="F2363" s="2">
        <v>44750</v>
      </c>
      <c r="G2363" s="1" t="s">
        <v>6858</v>
      </c>
      <c r="H2363" s="1" t="s">
        <v>6859</v>
      </c>
      <c r="I2363" s="1" t="s">
        <v>56</v>
      </c>
      <c r="J2363" s="3" t="s">
        <v>29039</v>
      </c>
      <c r="K2363">
        <v>492</v>
      </c>
      <c r="L2363" s="1" t="s">
        <v>42</v>
      </c>
      <c r="M2363" s="2">
        <v>44764</v>
      </c>
      <c r="N2363" s="1" t="s">
        <v>43</v>
      </c>
      <c r="O2363" s="1" t="s">
        <v>24</v>
      </c>
      <c r="P2363" s="1">
        <f>_3___Healthcare_Data_v1[[#This Row],[Discharge Date]]-_3___Healthcare_Data_v1[[#This Row],[Date of Admission]]</f>
        <v>14</v>
      </c>
      <c r="Q2363" s="1">
        <f>IFERROR(_3___Healthcare_Data_v1[[#This Row],[ Billing Amount ]]/_3___Healthcare_Data_v1[[#This Row],[Days in Hospital]],0)</f>
        <v>1925.7712821428572</v>
      </c>
      <c r="R2363" s="1" t="str">
        <f>IF(_3___Healthcare_Data_v1[[#This Row],[Age]]&gt;60,"Senior",IF(_3___Healthcare_Data_v1[[#This Row],[Age]]&gt;35,"Middle","Young"))</f>
        <v>Senior</v>
      </c>
    </row>
    <row r="2364" spans="1:18" x14ac:dyDescent="0.3">
      <c r="A2364" s="1" t="s">
        <v>6860</v>
      </c>
      <c r="B2364" s="1" t="s">
        <v>26737</v>
      </c>
      <c r="C2364" s="1" t="s">
        <v>26</v>
      </c>
      <c r="D2364" s="1" t="s">
        <v>17</v>
      </c>
      <c r="E2364" s="1" t="s">
        <v>69</v>
      </c>
      <c r="F2364" s="2">
        <v>43814</v>
      </c>
      <c r="G2364" s="1" t="s">
        <v>6861</v>
      </c>
      <c r="H2364" s="1" t="s">
        <v>6862</v>
      </c>
      <c r="I2364" s="1" t="s">
        <v>52</v>
      </c>
      <c r="J2364" s="3" t="s">
        <v>29040</v>
      </c>
      <c r="K2364">
        <v>435</v>
      </c>
      <c r="L2364" s="1" t="s">
        <v>38</v>
      </c>
      <c r="M2364" s="2">
        <v>43822</v>
      </c>
      <c r="N2364" s="1" t="s">
        <v>84</v>
      </c>
      <c r="O2364" s="1" t="s">
        <v>44</v>
      </c>
      <c r="P2364" s="1">
        <f>_3___Healthcare_Data_v1[[#This Row],[Discharge Date]]-_3___Healthcare_Data_v1[[#This Row],[Date of Admission]]</f>
        <v>8</v>
      </c>
      <c r="Q2364" s="1">
        <f>IFERROR(_3___Healthcare_Data_v1[[#This Row],[ Billing Amount ]]/_3___Healthcare_Data_v1[[#This Row],[Days in Hospital]],0)</f>
        <v>7058.8139950000004</v>
      </c>
      <c r="R2364" s="1" t="str">
        <f>IF(_3___Healthcare_Data_v1[[#This Row],[Age]]&gt;60,"Senior",IF(_3___Healthcare_Data_v1[[#This Row],[Age]]&gt;35,"Middle","Young"))</f>
        <v>Senior</v>
      </c>
    </row>
    <row r="2365" spans="1:18" x14ac:dyDescent="0.3">
      <c r="A2365" s="1" t="s">
        <v>6863</v>
      </c>
      <c r="B2365" s="1" t="s">
        <v>26612</v>
      </c>
      <c r="C2365" s="1" t="s">
        <v>16</v>
      </c>
      <c r="D2365" s="1" t="s">
        <v>49</v>
      </c>
      <c r="E2365" s="1" t="s">
        <v>26620</v>
      </c>
      <c r="F2365" s="2">
        <v>44479</v>
      </c>
      <c r="G2365" s="1" t="s">
        <v>6864</v>
      </c>
      <c r="H2365" s="1" t="s">
        <v>6865</v>
      </c>
      <c r="I2365" s="1" t="s">
        <v>60</v>
      </c>
      <c r="J2365" s="3" t="s">
        <v>27276</v>
      </c>
      <c r="K2365">
        <v>124</v>
      </c>
      <c r="L2365" s="1" t="s">
        <v>42</v>
      </c>
      <c r="M2365" s="2">
        <v>44487</v>
      </c>
      <c r="N2365" s="1" t="s">
        <v>84</v>
      </c>
      <c r="O2365" s="1" t="s">
        <v>24</v>
      </c>
      <c r="P2365" s="1">
        <f>_3___Healthcare_Data_v1[[#This Row],[Discharge Date]]-_3___Healthcare_Data_v1[[#This Row],[Date of Admission]]</f>
        <v>8</v>
      </c>
      <c r="Q2365" s="1">
        <f>IFERROR(_3___Healthcare_Data_v1[[#This Row],[ Billing Amount ]]/_3___Healthcare_Data_v1[[#This Row],[Days in Hospital]],0)</f>
        <v>0</v>
      </c>
      <c r="R2365" s="1" t="str">
        <f>IF(_3___Healthcare_Data_v1[[#This Row],[Age]]&gt;60,"Senior",IF(_3___Healthcare_Data_v1[[#This Row],[Age]]&gt;35,"Middle","Young"))</f>
        <v>Senior</v>
      </c>
    </row>
    <row r="2366" spans="1:18" x14ac:dyDescent="0.3">
      <c r="A2366" s="1" t="s">
        <v>6866</v>
      </c>
      <c r="B2366" s="1" t="s">
        <v>26617</v>
      </c>
      <c r="C2366" s="1" t="s">
        <v>16</v>
      </c>
      <c r="D2366" s="1" t="s">
        <v>34</v>
      </c>
      <c r="E2366" s="1" t="s">
        <v>18</v>
      </c>
      <c r="F2366" s="2">
        <v>43666</v>
      </c>
      <c r="G2366" s="1" t="s">
        <v>6867</v>
      </c>
      <c r="H2366" s="1" t="s">
        <v>6868</v>
      </c>
      <c r="I2366" s="1" t="s">
        <v>52</v>
      </c>
      <c r="J2366" s="3" t="s">
        <v>29041</v>
      </c>
      <c r="K2366">
        <v>346</v>
      </c>
      <c r="L2366" s="1" t="s">
        <v>42</v>
      </c>
      <c r="M2366" s="2">
        <v>43692</v>
      </c>
      <c r="N2366" s="1" t="s">
        <v>31</v>
      </c>
      <c r="O2366" s="1" t="s">
        <v>44</v>
      </c>
      <c r="P2366" s="1">
        <f>_3___Healthcare_Data_v1[[#This Row],[Discharge Date]]-_3___Healthcare_Data_v1[[#This Row],[Date of Admission]]</f>
        <v>26</v>
      </c>
      <c r="Q2366" s="1">
        <f>IFERROR(_3___Healthcare_Data_v1[[#This Row],[ Billing Amount ]]/_3___Healthcare_Data_v1[[#This Row],[Days in Hospital]],0)</f>
        <v>1225.3061784615386</v>
      </c>
      <c r="R2366" s="1" t="str">
        <f>IF(_3___Healthcare_Data_v1[[#This Row],[Age]]&gt;60,"Senior",IF(_3___Healthcare_Data_v1[[#This Row],[Age]]&gt;35,"Middle","Young"))</f>
        <v>Senior</v>
      </c>
    </row>
    <row r="2367" spans="1:18" x14ac:dyDescent="0.3">
      <c r="A2367" s="1" t="s">
        <v>6869</v>
      </c>
      <c r="B2367" s="1" t="s">
        <v>26617</v>
      </c>
      <c r="C2367" s="1" t="s">
        <v>26</v>
      </c>
      <c r="D2367" s="1" t="s">
        <v>229</v>
      </c>
      <c r="E2367" s="1" t="s">
        <v>26620</v>
      </c>
      <c r="F2367" s="2">
        <v>43774</v>
      </c>
      <c r="G2367" s="1" t="s">
        <v>6870</v>
      </c>
      <c r="H2367" s="1" t="s">
        <v>6871</v>
      </c>
      <c r="I2367" s="1" t="s">
        <v>60</v>
      </c>
      <c r="J2367" s="3" t="s">
        <v>29042</v>
      </c>
      <c r="K2367">
        <v>150</v>
      </c>
      <c r="L2367" s="1" t="s">
        <v>42</v>
      </c>
      <c r="M2367" s="2">
        <v>43802</v>
      </c>
      <c r="N2367" s="1" t="s">
        <v>31</v>
      </c>
      <c r="O2367" s="1" t="s">
        <v>24</v>
      </c>
      <c r="P2367" s="1">
        <f>_3___Healthcare_Data_v1[[#This Row],[Discharge Date]]-_3___Healthcare_Data_v1[[#This Row],[Date of Admission]]</f>
        <v>28</v>
      </c>
      <c r="Q2367" s="1">
        <f>IFERROR(_3___Healthcare_Data_v1[[#This Row],[ Billing Amount ]]/_3___Healthcare_Data_v1[[#This Row],[Days in Hospital]],0)</f>
        <v>849.95790750000003</v>
      </c>
      <c r="R2367" s="1" t="str">
        <f>IF(_3___Healthcare_Data_v1[[#This Row],[Age]]&gt;60,"Senior",IF(_3___Healthcare_Data_v1[[#This Row],[Age]]&gt;35,"Middle","Young"))</f>
        <v>Senior</v>
      </c>
    </row>
    <row r="2368" spans="1:18" x14ac:dyDescent="0.3">
      <c r="A2368" s="1" t="s">
        <v>6872</v>
      </c>
      <c r="B2368" s="1" t="s">
        <v>26695</v>
      </c>
      <c r="C2368" s="1" t="s">
        <v>26</v>
      </c>
      <c r="D2368" s="1" t="s">
        <v>49</v>
      </c>
      <c r="E2368" s="1" t="s">
        <v>26620</v>
      </c>
      <c r="F2368" s="2">
        <v>44669</v>
      </c>
      <c r="G2368" s="1" t="s">
        <v>6873</v>
      </c>
      <c r="H2368" s="1" t="s">
        <v>6874</v>
      </c>
      <c r="I2368" s="1" t="s">
        <v>56</v>
      </c>
      <c r="J2368" s="3" t="s">
        <v>29043</v>
      </c>
      <c r="K2368">
        <v>495</v>
      </c>
      <c r="L2368" s="1" t="s">
        <v>42</v>
      </c>
      <c r="M2368" s="2">
        <v>44674</v>
      </c>
      <c r="N2368" s="1" t="s">
        <v>43</v>
      </c>
      <c r="O2368" s="1" t="s">
        <v>44</v>
      </c>
      <c r="P2368" s="1">
        <f>_3___Healthcare_Data_v1[[#This Row],[Discharge Date]]-_3___Healthcare_Data_v1[[#This Row],[Date of Admission]]</f>
        <v>5</v>
      </c>
      <c r="Q2368" s="1">
        <f>IFERROR(_3___Healthcare_Data_v1[[#This Row],[ Billing Amount ]]/_3___Healthcare_Data_v1[[#This Row],[Days in Hospital]],0)</f>
        <v>2499.24962</v>
      </c>
      <c r="R2368" s="1" t="str">
        <f>IF(_3___Healthcare_Data_v1[[#This Row],[Age]]&gt;60,"Senior",IF(_3___Healthcare_Data_v1[[#This Row],[Age]]&gt;35,"Middle","Young"))</f>
        <v>Senior</v>
      </c>
    </row>
    <row r="2369" spans="1:18" x14ac:dyDescent="0.3">
      <c r="A2369" s="1" t="s">
        <v>6875</v>
      </c>
      <c r="B2369" s="1" t="s">
        <v>26664</v>
      </c>
      <c r="C2369" s="1" t="s">
        <v>26</v>
      </c>
      <c r="D2369" s="1" t="s">
        <v>27</v>
      </c>
      <c r="E2369" s="1" t="s">
        <v>26615</v>
      </c>
      <c r="F2369" s="2">
        <v>44803</v>
      </c>
      <c r="G2369" s="1" t="s">
        <v>6876</v>
      </c>
      <c r="H2369" s="1" t="s">
        <v>6877</v>
      </c>
      <c r="I2369" s="1" t="s">
        <v>26607</v>
      </c>
      <c r="J2369" s="3" t="s">
        <v>29044</v>
      </c>
      <c r="K2369">
        <v>373</v>
      </c>
      <c r="L2369" s="1" t="s">
        <v>38</v>
      </c>
      <c r="M2369" s="2">
        <v>44813</v>
      </c>
      <c r="N2369" s="1" t="s">
        <v>31</v>
      </c>
      <c r="O2369" s="1" t="s">
        <v>24</v>
      </c>
      <c r="P2369" s="1">
        <f>_3___Healthcare_Data_v1[[#This Row],[Discharge Date]]-_3___Healthcare_Data_v1[[#This Row],[Date of Admission]]</f>
        <v>10</v>
      </c>
      <c r="Q2369" s="1">
        <f>IFERROR(_3___Healthcare_Data_v1[[#This Row],[ Billing Amount ]]/_3___Healthcare_Data_v1[[#This Row],[Days in Hospital]],0)</f>
        <v>2545.8379300000001</v>
      </c>
      <c r="R2369" s="1" t="str">
        <f>IF(_3___Healthcare_Data_v1[[#This Row],[Age]]&gt;60,"Senior",IF(_3___Healthcare_Data_v1[[#This Row],[Age]]&gt;35,"Middle","Young"))</f>
        <v>Senior</v>
      </c>
    </row>
    <row r="2370" spans="1:18" x14ac:dyDescent="0.3">
      <c r="A2370" s="1" t="s">
        <v>6878</v>
      </c>
      <c r="B2370" s="1" t="s">
        <v>26640</v>
      </c>
      <c r="C2370" s="1" t="s">
        <v>26</v>
      </c>
      <c r="D2370" s="1" t="s">
        <v>114</v>
      </c>
      <c r="E2370" s="1" t="s">
        <v>35</v>
      </c>
      <c r="F2370" s="2">
        <v>43415</v>
      </c>
      <c r="G2370" s="1" t="s">
        <v>6879</v>
      </c>
      <c r="H2370" s="1" t="s">
        <v>6880</v>
      </c>
      <c r="I2370" s="1" t="s">
        <v>52</v>
      </c>
      <c r="J2370" s="3" t="s">
        <v>29045</v>
      </c>
      <c r="K2370">
        <v>269</v>
      </c>
      <c r="L2370" s="1" t="s">
        <v>38</v>
      </c>
      <c r="M2370" s="2">
        <v>43430</v>
      </c>
      <c r="N2370" s="1" t="s">
        <v>23</v>
      </c>
      <c r="O2370" s="1" t="s">
        <v>24</v>
      </c>
      <c r="P2370" s="1">
        <f>_3___Healthcare_Data_v1[[#This Row],[Discharge Date]]-_3___Healthcare_Data_v1[[#This Row],[Date of Admission]]</f>
        <v>15</v>
      </c>
      <c r="Q2370" s="1">
        <f>IFERROR(_3___Healthcare_Data_v1[[#This Row],[ Billing Amount ]]/_3___Healthcare_Data_v1[[#This Row],[Days in Hospital]],0)</f>
        <v>188.34740993333335</v>
      </c>
      <c r="R2370" s="1" t="str">
        <f>IF(_3___Healthcare_Data_v1[[#This Row],[Age]]&gt;60,"Senior",IF(_3___Healthcare_Data_v1[[#This Row],[Age]]&gt;35,"Middle","Young"))</f>
        <v>Senior</v>
      </c>
    </row>
    <row r="2371" spans="1:18" x14ac:dyDescent="0.3">
      <c r="A2371" s="1" t="s">
        <v>6881</v>
      </c>
      <c r="B2371" s="1" t="s">
        <v>26644</v>
      </c>
      <c r="C2371" s="1" t="s">
        <v>26</v>
      </c>
      <c r="D2371" s="1" t="s">
        <v>17</v>
      </c>
      <c r="E2371" s="1" t="s">
        <v>26620</v>
      </c>
      <c r="F2371" s="2">
        <v>44117</v>
      </c>
      <c r="G2371" s="1" t="s">
        <v>5175</v>
      </c>
      <c r="H2371" s="1" t="s">
        <v>6882</v>
      </c>
      <c r="I2371" s="1" t="s">
        <v>21</v>
      </c>
      <c r="J2371" s="3" t="s">
        <v>29046</v>
      </c>
      <c r="K2371">
        <v>115</v>
      </c>
      <c r="L2371" s="1" t="s">
        <v>38</v>
      </c>
      <c r="M2371" s="2">
        <v>44128</v>
      </c>
      <c r="N2371" s="1" t="s">
        <v>23</v>
      </c>
      <c r="O2371" s="1" t="s">
        <v>24</v>
      </c>
      <c r="P2371" s="1">
        <f>_3___Healthcare_Data_v1[[#This Row],[Discharge Date]]-_3___Healthcare_Data_v1[[#This Row],[Date of Admission]]</f>
        <v>11</v>
      </c>
      <c r="Q2371" s="1">
        <f>IFERROR(_3___Healthcare_Data_v1[[#This Row],[ Billing Amount ]]/_3___Healthcare_Data_v1[[#This Row],[Days in Hospital]],0)</f>
        <v>2848.7191827272727</v>
      </c>
      <c r="R2371" s="1" t="str">
        <f>IF(_3___Healthcare_Data_v1[[#This Row],[Age]]&gt;60,"Senior",IF(_3___Healthcare_Data_v1[[#This Row],[Age]]&gt;35,"Middle","Young"))</f>
        <v>Senior</v>
      </c>
    </row>
    <row r="2372" spans="1:18" x14ac:dyDescent="0.3">
      <c r="A2372" s="1" t="s">
        <v>6883</v>
      </c>
      <c r="B2372" s="1" t="s">
        <v>26779</v>
      </c>
      <c r="C2372" s="1" t="s">
        <v>16</v>
      </c>
      <c r="D2372" s="1" t="s">
        <v>89</v>
      </c>
      <c r="E2372" s="1" t="s">
        <v>18</v>
      </c>
      <c r="F2372" s="2">
        <v>43854</v>
      </c>
      <c r="G2372" s="1" t="s">
        <v>6884</v>
      </c>
      <c r="H2372" s="1" t="s">
        <v>6885</v>
      </c>
      <c r="I2372" s="1" t="s">
        <v>56</v>
      </c>
      <c r="J2372" s="3" t="s">
        <v>29047</v>
      </c>
      <c r="K2372">
        <v>133</v>
      </c>
      <c r="L2372" s="1" t="s">
        <v>38</v>
      </c>
      <c r="M2372" s="2">
        <v>43878</v>
      </c>
      <c r="N2372" s="1" t="s">
        <v>84</v>
      </c>
      <c r="O2372" s="1" t="s">
        <v>24</v>
      </c>
      <c r="P2372" s="1">
        <f>_3___Healthcare_Data_v1[[#This Row],[Discharge Date]]-_3___Healthcare_Data_v1[[#This Row],[Date of Admission]]</f>
        <v>24</v>
      </c>
      <c r="Q2372" s="1">
        <f>IFERROR(_3___Healthcare_Data_v1[[#This Row],[ Billing Amount ]]/_3___Healthcare_Data_v1[[#This Row],[Days in Hospital]],0)</f>
        <v>1557.7042620833333</v>
      </c>
      <c r="R2372" s="1" t="str">
        <f>IF(_3___Healthcare_Data_v1[[#This Row],[Age]]&gt;60,"Senior",IF(_3___Healthcare_Data_v1[[#This Row],[Age]]&gt;35,"Middle","Young"))</f>
        <v>Senior</v>
      </c>
    </row>
    <row r="2373" spans="1:18" x14ac:dyDescent="0.3">
      <c r="A2373" s="1" t="s">
        <v>6886</v>
      </c>
      <c r="B2373" s="1" t="s">
        <v>26798</v>
      </c>
      <c r="C2373" s="1" t="s">
        <v>26</v>
      </c>
      <c r="D2373" s="1" t="s">
        <v>27</v>
      </c>
      <c r="E2373" s="1" t="s">
        <v>28</v>
      </c>
      <c r="F2373" s="2">
        <v>44607</v>
      </c>
      <c r="G2373" s="1" t="s">
        <v>6887</v>
      </c>
      <c r="H2373" s="1" t="s">
        <v>6888</v>
      </c>
      <c r="I2373" s="1" t="s">
        <v>56</v>
      </c>
      <c r="J2373" s="3" t="s">
        <v>29048</v>
      </c>
      <c r="K2373">
        <v>233</v>
      </c>
      <c r="L2373" s="1" t="s">
        <v>42</v>
      </c>
      <c r="M2373" s="2">
        <v>44612</v>
      </c>
      <c r="N2373" s="1" t="s">
        <v>48</v>
      </c>
      <c r="O2373" s="1" t="s">
        <v>32</v>
      </c>
      <c r="P2373" s="1">
        <f>_3___Healthcare_Data_v1[[#This Row],[Discharge Date]]-_3___Healthcare_Data_v1[[#This Row],[Date of Admission]]</f>
        <v>5</v>
      </c>
      <c r="Q2373" s="1">
        <f>IFERROR(_3___Healthcare_Data_v1[[#This Row],[ Billing Amount ]]/_3___Healthcare_Data_v1[[#This Row],[Days in Hospital]],0)</f>
        <v>7414.1994380000006</v>
      </c>
      <c r="R2373" s="1" t="str">
        <f>IF(_3___Healthcare_Data_v1[[#This Row],[Age]]&gt;60,"Senior",IF(_3___Healthcare_Data_v1[[#This Row],[Age]]&gt;35,"Middle","Young"))</f>
        <v>Senior</v>
      </c>
    </row>
    <row r="2374" spans="1:18" x14ac:dyDescent="0.3">
      <c r="A2374" s="1" t="s">
        <v>6889</v>
      </c>
      <c r="B2374" s="1" t="s">
        <v>26712</v>
      </c>
      <c r="C2374" s="1" t="s">
        <v>16</v>
      </c>
      <c r="D2374" s="1" t="s">
        <v>89</v>
      </c>
      <c r="E2374" s="1" t="s">
        <v>26620</v>
      </c>
      <c r="F2374" s="2">
        <v>44724</v>
      </c>
      <c r="G2374" s="1" t="s">
        <v>6890</v>
      </c>
      <c r="H2374" s="1" t="s">
        <v>6891</v>
      </c>
      <c r="I2374" s="1" t="s">
        <v>52</v>
      </c>
      <c r="J2374" s="3" t="s">
        <v>29049</v>
      </c>
      <c r="K2374">
        <v>172</v>
      </c>
      <c r="L2374" s="1" t="s">
        <v>42</v>
      </c>
      <c r="M2374" s="2">
        <v>44728</v>
      </c>
      <c r="N2374" s="1" t="s">
        <v>84</v>
      </c>
      <c r="O2374" s="1" t="s">
        <v>44</v>
      </c>
      <c r="P2374" s="1">
        <f>_3___Healthcare_Data_v1[[#This Row],[Discharge Date]]-_3___Healthcare_Data_v1[[#This Row],[Date of Admission]]</f>
        <v>4</v>
      </c>
      <c r="Q2374" s="1">
        <f>IFERROR(_3___Healthcare_Data_v1[[#This Row],[ Billing Amount ]]/_3___Healthcare_Data_v1[[#This Row],[Days in Hospital]],0)</f>
        <v>4271.8638375</v>
      </c>
      <c r="R2374" s="1" t="str">
        <f>IF(_3___Healthcare_Data_v1[[#This Row],[Age]]&gt;60,"Senior",IF(_3___Healthcare_Data_v1[[#This Row],[Age]]&gt;35,"Middle","Young"))</f>
        <v>Senior</v>
      </c>
    </row>
    <row r="2375" spans="1:18" x14ac:dyDescent="0.3">
      <c r="A2375" s="1" t="s">
        <v>6892</v>
      </c>
      <c r="B2375" s="1" t="s">
        <v>26866</v>
      </c>
      <c r="C2375" s="1" t="s">
        <v>16</v>
      </c>
      <c r="D2375" s="1" t="s">
        <v>17</v>
      </c>
      <c r="E2375" s="1" t="s">
        <v>26620</v>
      </c>
      <c r="F2375" s="2">
        <v>43583</v>
      </c>
      <c r="G2375" s="1" t="s">
        <v>6893</v>
      </c>
      <c r="H2375" s="1" t="s">
        <v>6894</v>
      </c>
      <c r="I2375" s="1" t="s">
        <v>26607</v>
      </c>
      <c r="J2375" s="3" t="s">
        <v>29050</v>
      </c>
      <c r="K2375">
        <v>286</v>
      </c>
      <c r="L2375" s="1" t="s">
        <v>42</v>
      </c>
      <c r="M2375" s="2">
        <v>43610</v>
      </c>
      <c r="N2375" s="1" t="s">
        <v>84</v>
      </c>
      <c r="O2375" s="1" t="s">
        <v>32</v>
      </c>
      <c r="P2375" s="1">
        <f>_3___Healthcare_Data_v1[[#This Row],[Discharge Date]]-_3___Healthcare_Data_v1[[#This Row],[Date of Admission]]</f>
        <v>27</v>
      </c>
      <c r="Q2375" s="1">
        <f>IFERROR(_3___Healthcare_Data_v1[[#This Row],[ Billing Amount ]]/_3___Healthcare_Data_v1[[#This Row],[Days in Hospital]],0)</f>
        <v>117.15275066666666</v>
      </c>
      <c r="R2375" s="1" t="str">
        <f>IF(_3___Healthcare_Data_v1[[#This Row],[Age]]&gt;60,"Senior",IF(_3___Healthcare_Data_v1[[#This Row],[Age]]&gt;35,"Middle","Young"))</f>
        <v>Senior</v>
      </c>
    </row>
    <row r="2376" spans="1:18" x14ac:dyDescent="0.3">
      <c r="A2376" s="1" t="s">
        <v>6895</v>
      </c>
      <c r="B2376" s="1" t="s">
        <v>26845</v>
      </c>
      <c r="C2376" s="1" t="s">
        <v>26</v>
      </c>
      <c r="D2376" s="1" t="s">
        <v>17</v>
      </c>
      <c r="E2376" s="1" t="s">
        <v>26615</v>
      </c>
      <c r="F2376" s="2">
        <v>44118</v>
      </c>
      <c r="G2376" s="1" t="s">
        <v>6896</v>
      </c>
      <c r="H2376" s="1" t="s">
        <v>6897</v>
      </c>
      <c r="I2376" s="1" t="s">
        <v>56</v>
      </c>
      <c r="J2376" s="3" t="s">
        <v>29051</v>
      </c>
      <c r="K2376">
        <v>218</v>
      </c>
      <c r="L2376" s="1" t="s">
        <v>42</v>
      </c>
      <c r="M2376" s="2">
        <v>44124</v>
      </c>
      <c r="N2376" s="1" t="s">
        <v>43</v>
      </c>
      <c r="O2376" s="1" t="s">
        <v>24</v>
      </c>
      <c r="P2376" s="1">
        <f>_3___Healthcare_Data_v1[[#This Row],[Discharge Date]]-_3___Healthcare_Data_v1[[#This Row],[Date of Admission]]</f>
        <v>6</v>
      </c>
      <c r="Q2376" s="1">
        <f>IFERROR(_3___Healthcare_Data_v1[[#This Row],[ Billing Amount ]]/_3___Healthcare_Data_v1[[#This Row],[Days in Hospital]],0)</f>
        <v>321.86945533333335</v>
      </c>
      <c r="R2376" s="1" t="str">
        <f>IF(_3___Healthcare_Data_v1[[#This Row],[Age]]&gt;60,"Senior",IF(_3___Healthcare_Data_v1[[#This Row],[Age]]&gt;35,"Middle","Young"))</f>
        <v>Senior</v>
      </c>
    </row>
    <row r="2377" spans="1:18" x14ac:dyDescent="0.3">
      <c r="A2377" s="1" t="s">
        <v>6898</v>
      </c>
      <c r="B2377" s="1" t="s">
        <v>26704</v>
      </c>
      <c r="C2377" s="1" t="s">
        <v>26</v>
      </c>
      <c r="D2377" s="1" t="s">
        <v>62</v>
      </c>
      <c r="E2377" s="1" t="s">
        <v>18</v>
      </c>
      <c r="F2377" s="2">
        <v>44184</v>
      </c>
      <c r="G2377" s="1" t="s">
        <v>6899</v>
      </c>
      <c r="H2377" s="1" t="s">
        <v>6900</v>
      </c>
      <c r="I2377" s="1" t="s">
        <v>60</v>
      </c>
      <c r="J2377" s="3" t="s">
        <v>29052</v>
      </c>
      <c r="K2377">
        <v>419</v>
      </c>
      <c r="L2377" s="1" t="s">
        <v>42</v>
      </c>
      <c r="M2377" s="2">
        <v>44199</v>
      </c>
      <c r="N2377" s="1" t="s">
        <v>31</v>
      </c>
      <c r="O2377" s="1" t="s">
        <v>44</v>
      </c>
      <c r="P2377" s="1">
        <f>_3___Healthcare_Data_v1[[#This Row],[Discharge Date]]-_3___Healthcare_Data_v1[[#This Row],[Date of Admission]]</f>
        <v>15</v>
      </c>
      <c r="Q2377" s="1">
        <f>IFERROR(_3___Healthcare_Data_v1[[#This Row],[ Billing Amount ]]/_3___Healthcare_Data_v1[[#This Row],[Days in Hospital]],0)</f>
        <v>1995.3128220000001</v>
      </c>
      <c r="R2377" s="1" t="str">
        <f>IF(_3___Healthcare_Data_v1[[#This Row],[Age]]&gt;60,"Senior",IF(_3___Healthcare_Data_v1[[#This Row],[Age]]&gt;35,"Middle","Young"))</f>
        <v>Senior</v>
      </c>
    </row>
    <row r="2378" spans="1:18" x14ac:dyDescent="0.3">
      <c r="A2378" s="1" t="s">
        <v>6901</v>
      </c>
      <c r="B2378" s="1" t="s">
        <v>26679</v>
      </c>
      <c r="C2378" s="1" t="s">
        <v>26</v>
      </c>
      <c r="D2378" s="1" t="s">
        <v>34</v>
      </c>
      <c r="E2378" s="1" t="s">
        <v>35</v>
      </c>
      <c r="F2378" s="2">
        <v>43992</v>
      </c>
      <c r="G2378" s="1" t="s">
        <v>6902</v>
      </c>
      <c r="H2378" s="1" t="s">
        <v>6903</v>
      </c>
      <c r="I2378" s="1" t="s">
        <v>56</v>
      </c>
      <c r="J2378" s="3" t="s">
        <v>29053</v>
      </c>
      <c r="K2378">
        <v>212</v>
      </c>
      <c r="L2378" s="1" t="s">
        <v>38</v>
      </c>
      <c r="M2378" s="2">
        <v>43998</v>
      </c>
      <c r="N2378" s="1" t="s">
        <v>23</v>
      </c>
      <c r="O2378" s="1" t="s">
        <v>32</v>
      </c>
      <c r="P2378" s="1">
        <f>_3___Healthcare_Data_v1[[#This Row],[Discharge Date]]-_3___Healthcare_Data_v1[[#This Row],[Date of Admission]]</f>
        <v>6</v>
      </c>
      <c r="Q2378" s="1">
        <f>IFERROR(_3___Healthcare_Data_v1[[#This Row],[ Billing Amount ]]/_3___Healthcare_Data_v1[[#This Row],[Days in Hospital]],0)</f>
        <v>2713.5586266666664</v>
      </c>
      <c r="R2378" s="1" t="str">
        <f>IF(_3___Healthcare_Data_v1[[#This Row],[Age]]&gt;60,"Senior",IF(_3___Healthcare_Data_v1[[#This Row],[Age]]&gt;35,"Middle","Young"))</f>
        <v>Senior</v>
      </c>
    </row>
    <row r="2379" spans="1:18" x14ac:dyDescent="0.3">
      <c r="A2379" s="1" t="s">
        <v>6904</v>
      </c>
      <c r="B2379" s="1" t="s">
        <v>26661</v>
      </c>
      <c r="C2379" s="1" t="s">
        <v>26</v>
      </c>
      <c r="D2379" s="1" t="s">
        <v>114</v>
      </c>
      <c r="E2379" s="1" t="s">
        <v>26620</v>
      </c>
      <c r="F2379" s="2">
        <v>44809</v>
      </c>
      <c r="G2379" s="1" t="s">
        <v>6905</v>
      </c>
      <c r="H2379" s="1" t="s">
        <v>6906</v>
      </c>
      <c r="I2379" s="1" t="s">
        <v>21</v>
      </c>
      <c r="J2379" s="3" t="s">
        <v>29054</v>
      </c>
      <c r="K2379">
        <v>276</v>
      </c>
      <c r="L2379" s="1" t="s">
        <v>42</v>
      </c>
      <c r="M2379" s="2">
        <v>44812</v>
      </c>
      <c r="N2379" s="1" t="s">
        <v>43</v>
      </c>
      <c r="O2379" s="1" t="s">
        <v>24</v>
      </c>
      <c r="P2379" s="1">
        <f>_3___Healthcare_Data_v1[[#This Row],[Discharge Date]]-_3___Healthcare_Data_v1[[#This Row],[Date of Admission]]</f>
        <v>3</v>
      </c>
      <c r="Q2379" s="1">
        <f>IFERROR(_3___Healthcare_Data_v1[[#This Row],[ Billing Amount ]]/_3___Healthcare_Data_v1[[#This Row],[Days in Hospital]],0)</f>
        <v>9647.8639999999996</v>
      </c>
      <c r="R2379" s="1" t="str">
        <f>IF(_3___Healthcare_Data_v1[[#This Row],[Age]]&gt;60,"Senior",IF(_3___Healthcare_Data_v1[[#This Row],[Age]]&gt;35,"Middle","Young"))</f>
        <v>Senior</v>
      </c>
    </row>
    <row r="2380" spans="1:18" x14ac:dyDescent="0.3">
      <c r="A2380" s="1" t="s">
        <v>6907</v>
      </c>
      <c r="B2380" s="1" t="s">
        <v>26845</v>
      </c>
      <c r="C2380" s="1" t="s">
        <v>16</v>
      </c>
      <c r="D2380" s="1" t="s">
        <v>62</v>
      </c>
      <c r="E2380" s="1" t="s">
        <v>35</v>
      </c>
      <c r="F2380" s="2">
        <v>45153</v>
      </c>
      <c r="G2380" s="1" t="s">
        <v>6908</v>
      </c>
      <c r="H2380" s="1" t="s">
        <v>6909</v>
      </c>
      <c r="I2380" s="1" t="s">
        <v>26607</v>
      </c>
      <c r="J2380" s="3" t="s">
        <v>29055</v>
      </c>
      <c r="K2380">
        <v>278</v>
      </c>
      <c r="L2380" s="1" t="s">
        <v>22</v>
      </c>
      <c r="M2380" s="2">
        <v>45156</v>
      </c>
      <c r="N2380" s="1" t="s">
        <v>48</v>
      </c>
      <c r="O2380" s="1" t="s">
        <v>44</v>
      </c>
      <c r="P2380" s="1">
        <f>_3___Healthcare_Data_v1[[#This Row],[Discharge Date]]-_3___Healthcare_Data_v1[[#This Row],[Date of Admission]]</f>
        <v>3</v>
      </c>
      <c r="Q2380" s="1">
        <f>IFERROR(_3___Healthcare_Data_v1[[#This Row],[ Billing Amount ]]/_3___Healthcare_Data_v1[[#This Row],[Days in Hospital]],0)</f>
        <v>6592.2207600000002</v>
      </c>
      <c r="R2380" s="1" t="str">
        <f>IF(_3___Healthcare_Data_v1[[#This Row],[Age]]&gt;60,"Senior",IF(_3___Healthcare_Data_v1[[#This Row],[Age]]&gt;35,"Middle","Young"))</f>
        <v>Senior</v>
      </c>
    </row>
    <row r="2381" spans="1:18" x14ac:dyDescent="0.3">
      <c r="A2381" s="1" t="s">
        <v>6910</v>
      </c>
      <c r="B2381" s="1" t="s">
        <v>26779</v>
      </c>
      <c r="C2381" s="1" t="s">
        <v>16</v>
      </c>
      <c r="D2381" s="1" t="s">
        <v>89</v>
      </c>
      <c r="E2381" s="1" t="s">
        <v>26620</v>
      </c>
      <c r="F2381" s="2">
        <v>44760</v>
      </c>
      <c r="G2381" s="1" t="s">
        <v>6911</v>
      </c>
      <c r="H2381" s="1" t="s">
        <v>6912</v>
      </c>
      <c r="I2381" s="1" t="s">
        <v>56</v>
      </c>
      <c r="J2381" s="3" t="s">
        <v>29056</v>
      </c>
      <c r="K2381">
        <v>402</v>
      </c>
      <c r="L2381" s="1" t="s">
        <v>38</v>
      </c>
      <c r="M2381" s="2">
        <v>44771</v>
      </c>
      <c r="N2381" s="1" t="s">
        <v>84</v>
      </c>
      <c r="O2381" s="1" t="s">
        <v>32</v>
      </c>
      <c r="P2381" s="1">
        <f>_3___Healthcare_Data_v1[[#This Row],[Discharge Date]]-_3___Healthcare_Data_v1[[#This Row],[Date of Admission]]</f>
        <v>11</v>
      </c>
      <c r="Q2381" s="1">
        <f>IFERROR(_3___Healthcare_Data_v1[[#This Row],[ Billing Amount ]]/_3___Healthcare_Data_v1[[#This Row],[Days in Hospital]],0)</f>
        <v>1257.1601018181818</v>
      </c>
      <c r="R2381" s="1" t="str">
        <f>IF(_3___Healthcare_Data_v1[[#This Row],[Age]]&gt;60,"Senior",IF(_3___Healthcare_Data_v1[[#This Row],[Age]]&gt;35,"Middle","Young"))</f>
        <v>Senior</v>
      </c>
    </row>
    <row r="2382" spans="1:18" x14ac:dyDescent="0.3">
      <c r="A2382" s="1" t="s">
        <v>6913</v>
      </c>
      <c r="B2382" s="1" t="s">
        <v>26659</v>
      </c>
      <c r="C2382" s="1" t="s">
        <v>16</v>
      </c>
      <c r="D2382" s="1" t="s">
        <v>17</v>
      </c>
      <c r="E2382" s="1" t="s">
        <v>35</v>
      </c>
      <c r="F2382" s="2">
        <v>43953</v>
      </c>
      <c r="G2382" s="1" t="s">
        <v>6914</v>
      </c>
      <c r="H2382" s="1" t="s">
        <v>6915</v>
      </c>
      <c r="I2382" s="1" t="s">
        <v>21</v>
      </c>
      <c r="J2382" s="3" t="s">
        <v>29057</v>
      </c>
      <c r="K2382">
        <v>183</v>
      </c>
      <c r="L2382" s="1" t="s">
        <v>22</v>
      </c>
      <c r="M2382" s="2">
        <v>43956</v>
      </c>
      <c r="N2382" s="1" t="s">
        <v>43</v>
      </c>
      <c r="O2382" s="1" t="s">
        <v>24</v>
      </c>
      <c r="P2382" s="1">
        <f>_3___Healthcare_Data_v1[[#This Row],[Discharge Date]]-_3___Healthcare_Data_v1[[#This Row],[Date of Admission]]</f>
        <v>3</v>
      </c>
      <c r="Q2382" s="1">
        <f>IFERROR(_3___Healthcare_Data_v1[[#This Row],[ Billing Amount ]]/_3___Healthcare_Data_v1[[#This Row],[Days in Hospital]],0)</f>
        <v>6255.283973333334</v>
      </c>
      <c r="R2382" s="1" t="str">
        <f>IF(_3___Healthcare_Data_v1[[#This Row],[Age]]&gt;60,"Senior",IF(_3___Healthcare_Data_v1[[#This Row],[Age]]&gt;35,"Middle","Young"))</f>
        <v>Senior</v>
      </c>
    </row>
    <row r="2383" spans="1:18" x14ac:dyDescent="0.3">
      <c r="A2383" s="1" t="s">
        <v>6916</v>
      </c>
      <c r="B2383" s="1" t="s">
        <v>26640</v>
      </c>
      <c r="C2383" s="1" t="s">
        <v>26</v>
      </c>
      <c r="D2383" s="1" t="s">
        <v>17</v>
      </c>
      <c r="E2383" s="1" t="s">
        <v>26620</v>
      </c>
      <c r="F2383" s="2">
        <v>44382</v>
      </c>
      <c r="G2383" s="1" t="s">
        <v>6917</v>
      </c>
      <c r="H2383" s="1" t="s">
        <v>6918</v>
      </c>
      <c r="I2383" s="1" t="s">
        <v>26607</v>
      </c>
      <c r="J2383" s="3" t="s">
        <v>29058</v>
      </c>
      <c r="K2383">
        <v>154</v>
      </c>
      <c r="L2383" s="1" t="s">
        <v>42</v>
      </c>
      <c r="M2383" s="2">
        <v>44409</v>
      </c>
      <c r="N2383" s="1" t="s">
        <v>31</v>
      </c>
      <c r="O2383" s="1" t="s">
        <v>24</v>
      </c>
      <c r="P2383" s="1">
        <f>_3___Healthcare_Data_v1[[#This Row],[Discharge Date]]-_3___Healthcare_Data_v1[[#This Row],[Date of Admission]]</f>
        <v>27</v>
      </c>
      <c r="Q2383" s="1">
        <f>IFERROR(_3___Healthcare_Data_v1[[#This Row],[ Billing Amount ]]/_3___Healthcare_Data_v1[[#This Row],[Days in Hospital]],0)</f>
        <v>515.96378074074073</v>
      </c>
      <c r="R2383" s="1" t="str">
        <f>IF(_3___Healthcare_Data_v1[[#This Row],[Age]]&gt;60,"Senior",IF(_3___Healthcare_Data_v1[[#This Row],[Age]]&gt;35,"Middle","Young"))</f>
        <v>Senior</v>
      </c>
    </row>
    <row r="2384" spans="1:18" x14ac:dyDescent="0.3">
      <c r="A2384" s="1" t="s">
        <v>6919</v>
      </c>
      <c r="B2384" s="1" t="s">
        <v>26683</v>
      </c>
      <c r="C2384" s="1" t="s">
        <v>16</v>
      </c>
      <c r="D2384" s="1" t="s">
        <v>62</v>
      </c>
      <c r="E2384" s="1" t="s">
        <v>26620</v>
      </c>
      <c r="F2384" s="2">
        <v>43811</v>
      </c>
      <c r="G2384" s="1" t="s">
        <v>6920</v>
      </c>
      <c r="H2384" s="1" t="s">
        <v>6921</v>
      </c>
      <c r="I2384" s="1" t="s">
        <v>21</v>
      </c>
      <c r="J2384" s="3" t="s">
        <v>29059</v>
      </c>
      <c r="K2384">
        <v>317</v>
      </c>
      <c r="L2384" s="1" t="s">
        <v>38</v>
      </c>
      <c r="M2384" s="2">
        <v>43816</v>
      </c>
      <c r="N2384" s="1" t="s">
        <v>48</v>
      </c>
      <c r="O2384" s="1" t="s">
        <v>32</v>
      </c>
      <c r="P2384" s="1">
        <f>_3___Healthcare_Data_v1[[#This Row],[Discharge Date]]-_3___Healthcare_Data_v1[[#This Row],[Date of Admission]]</f>
        <v>5</v>
      </c>
      <c r="Q2384" s="1">
        <f>IFERROR(_3___Healthcare_Data_v1[[#This Row],[ Billing Amount ]]/_3___Healthcare_Data_v1[[#This Row],[Days in Hospital]],0)</f>
        <v>2166.5172780000003</v>
      </c>
      <c r="R2384" s="1" t="str">
        <f>IF(_3___Healthcare_Data_v1[[#This Row],[Age]]&gt;60,"Senior",IF(_3___Healthcare_Data_v1[[#This Row],[Age]]&gt;35,"Middle","Young"))</f>
        <v>Senior</v>
      </c>
    </row>
    <row r="2385" spans="1:18" x14ac:dyDescent="0.3">
      <c r="A2385" s="1" t="s">
        <v>6922</v>
      </c>
      <c r="B2385" s="1" t="s">
        <v>26704</v>
      </c>
      <c r="C2385" s="1" t="s">
        <v>16</v>
      </c>
      <c r="D2385" s="1" t="s">
        <v>34</v>
      </c>
      <c r="E2385" s="1" t="s">
        <v>35</v>
      </c>
      <c r="F2385" s="2">
        <v>44339</v>
      </c>
      <c r="G2385" s="1" t="s">
        <v>6923</v>
      </c>
      <c r="H2385" s="1" t="s">
        <v>6924</v>
      </c>
      <c r="I2385" s="1" t="s">
        <v>26607</v>
      </c>
      <c r="J2385" s="3" t="s">
        <v>29060</v>
      </c>
      <c r="K2385">
        <v>230</v>
      </c>
      <c r="L2385" s="1" t="s">
        <v>22</v>
      </c>
      <c r="M2385" s="2">
        <v>44352</v>
      </c>
      <c r="N2385" s="1" t="s">
        <v>48</v>
      </c>
      <c r="O2385" s="1" t="s">
        <v>24</v>
      </c>
      <c r="P2385" s="1">
        <f>_3___Healthcare_Data_v1[[#This Row],[Discharge Date]]-_3___Healthcare_Data_v1[[#This Row],[Date of Admission]]</f>
        <v>13</v>
      </c>
      <c r="Q2385" s="1">
        <f>IFERROR(_3___Healthcare_Data_v1[[#This Row],[ Billing Amount ]]/_3___Healthcare_Data_v1[[#This Row],[Days in Hospital]],0)</f>
        <v>163.60224946153846</v>
      </c>
      <c r="R2385" s="1" t="str">
        <f>IF(_3___Healthcare_Data_v1[[#This Row],[Age]]&gt;60,"Senior",IF(_3___Healthcare_Data_v1[[#This Row],[Age]]&gt;35,"Middle","Young"))</f>
        <v>Senior</v>
      </c>
    </row>
    <row r="2386" spans="1:18" x14ac:dyDescent="0.3">
      <c r="A2386" s="1" t="s">
        <v>6925</v>
      </c>
      <c r="B2386" s="1" t="s">
        <v>26677</v>
      </c>
      <c r="C2386" s="1" t="s">
        <v>16</v>
      </c>
      <c r="D2386" s="1" t="s">
        <v>89</v>
      </c>
      <c r="E2386" s="1" t="s">
        <v>18</v>
      </c>
      <c r="F2386" s="2">
        <v>43410</v>
      </c>
      <c r="G2386" s="1" t="s">
        <v>6926</v>
      </c>
      <c r="H2386" s="1" t="s">
        <v>6927</v>
      </c>
      <c r="I2386" s="1" t="s">
        <v>26607</v>
      </c>
      <c r="J2386" s="3" t="s">
        <v>29061</v>
      </c>
      <c r="K2386">
        <v>333</v>
      </c>
      <c r="L2386" s="1" t="s">
        <v>22</v>
      </c>
      <c r="M2386" s="2">
        <v>43418</v>
      </c>
      <c r="N2386" s="1" t="s">
        <v>48</v>
      </c>
      <c r="O2386" s="1" t="s">
        <v>44</v>
      </c>
      <c r="P2386" s="1">
        <f>_3___Healthcare_Data_v1[[#This Row],[Discharge Date]]-_3___Healthcare_Data_v1[[#This Row],[Date of Admission]]</f>
        <v>8</v>
      </c>
      <c r="Q2386" s="1">
        <f>IFERROR(_3___Healthcare_Data_v1[[#This Row],[ Billing Amount ]]/_3___Healthcare_Data_v1[[#This Row],[Days in Hospital]],0)</f>
        <v>4245.1612274999998</v>
      </c>
      <c r="R2386" s="1" t="str">
        <f>IF(_3___Healthcare_Data_v1[[#This Row],[Age]]&gt;60,"Senior",IF(_3___Healthcare_Data_v1[[#This Row],[Age]]&gt;35,"Middle","Young"))</f>
        <v>Senior</v>
      </c>
    </row>
    <row r="2387" spans="1:18" x14ac:dyDescent="0.3">
      <c r="A2387" s="1" t="s">
        <v>6928</v>
      </c>
      <c r="B2387" s="1" t="s">
        <v>26632</v>
      </c>
      <c r="C2387" s="1" t="s">
        <v>16</v>
      </c>
      <c r="D2387" s="1" t="s">
        <v>34</v>
      </c>
      <c r="E2387" s="1" t="s">
        <v>18</v>
      </c>
      <c r="F2387" s="2">
        <v>44550</v>
      </c>
      <c r="G2387" s="1" t="s">
        <v>6929</v>
      </c>
      <c r="H2387" s="1" t="s">
        <v>6930</v>
      </c>
      <c r="I2387" s="1" t="s">
        <v>52</v>
      </c>
      <c r="J2387" s="3" t="s">
        <v>29062</v>
      </c>
      <c r="K2387">
        <v>171</v>
      </c>
      <c r="L2387" s="1" t="s">
        <v>38</v>
      </c>
      <c r="M2387" s="2">
        <v>44567</v>
      </c>
      <c r="N2387" s="1" t="s">
        <v>48</v>
      </c>
      <c r="O2387" s="1" t="s">
        <v>44</v>
      </c>
      <c r="P2387" s="1">
        <f>_3___Healthcare_Data_v1[[#This Row],[Discharge Date]]-_3___Healthcare_Data_v1[[#This Row],[Date of Admission]]</f>
        <v>17</v>
      </c>
      <c r="Q2387" s="1">
        <f>IFERROR(_3___Healthcare_Data_v1[[#This Row],[ Billing Amount ]]/_3___Healthcare_Data_v1[[#This Row],[Days in Hospital]],0)</f>
        <v>2131.8250582352944</v>
      </c>
      <c r="R2387" s="1" t="str">
        <f>IF(_3___Healthcare_Data_v1[[#This Row],[Age]]&gt;60,"Senior",IF(_3___Healthcare_Data_v1[[#This Row],[Age]]&gt;35,"Middle","Young"))</f>
        <v>Senior</v>
      </c>
    </row>
    <row r="2388" spans="1:18" x14ac:dyDescent="0.3">
      <c r="A2388" s="1" t="s">
        <v>6931</v>
      </c>
      <c r="B2388" s="1" t="s">
        <v>26659</v>
      </c>
      <c r="C2388" s="1" t="s">
        <v>26</v>
      </c>
      <c r="D2388" s="1" t="s">
        <v>62</v>
      </c>
      <c r="E2388" s="1" t="s">
        <v>26615</v>
      </c>
      <c r="F2388" s="2">
        <v>44049</v>
      </c>
      <c r="G2388" s="1" t="s">
        <v>6932</v>
      </c>
      <c r="H2388" s="1" t="s">
        <v>6933</v>
      </c>
      <c r="I2388" s="1" t="s">
        <v>60</v>
      </c>
      <c r="J2388" s="3" t="s">
        <v>29063</v>
      </c>
      <c r="K2388">
        <v>322</v>
      </c>
      <c r="L2388" s="1" t="s">
        <v>42</v>
      </c>
      <c r="M2388" s="2">
        <v>44072</v>
      </c>
      <c r="N2388" s="1" t="s">
        <v>31</v>
      </c>
      <c r="O2388" s="1" t="s">
        <v>24</v>
      </c>
      <c r="P2388" s="1">
        <f>_3___Healthcare_Data_v1[[#This Row],[Discharge Date]]-_3___Healthcare_Data_v1[[#This Row],[Date of Admission]]</f>
        <v>23</v>
      </c>
      <c r="Q2388" s="1">
        <f>IFERROR(_3___Healthcare_Data_v1[[#This Row],[ Billing Amount ]]/_3___Healthcare_Data_v1[[#This Row],[Days in Hospital]],0)</f>
        <v>1518.3495439130436</v>
      </c>
      <c r="R2388" s="1" t="str">
        <f>IF(_3___Healthcare_Data_v1[[#This Row],[Age]]&gt;60,"Senior",IF(_3___Healthcare_Data_v1[[#This Row],[Age]]&gt;35,"Middle","Young"))</f>
        <v>Senior</v>
      </c>
    </row>
    <row r="2389" spans="1:18" x14ac:dyDescent="0.3">
      <c r="A2389" s="1" t="s">
        <v>6934</v>
      </c>
      <c r="B2389" s="1" t="s">
        <v>26850</v>
      </c>
      <c r="C2389" s="1" t="s">
        <v>26</v>
      </c>
      <c r="D2389" s="1" t="s">
        <v>34</v>
      </c>
      <c r="E2389" s="1" t="s">
        <v>35</v>
      </c>
      <c r="F2389" s="2">
        <v>43643</v>
      </c>
      <c r="G2389" s="1" t="s">
        <v>6935</v>
      </c>
      <c r="H2389" s="1" t="s">
        <v>6936</v>
      </c>
      <c r="I2389" s="1" t="s">
        <v>56</v>
      </c>
      <c r="J2389" s="3" t="s">
        <v>29064</v>
      </c>
      <c r="K2389">
        <v>335</v>
      </c>
      <c r="L2389" s="1" t="s">
        <v>22</v>
      </c>
      <c r="M2389" s="2">
        <v>43664</v>
      </c>
      <c r="N2389" s="1" t="s">
        <v>48</v>
      </c>
      <c r="O2389" s="1" t="s">
        <v>44</v>
      </c>
      <c r="P2389" s="1">
        <f>_3___Healthcare_Data_v1[[#This Row],[Discharge Date]]-_3___Healthcare_Data_v1[[#This Row],[Date of Admission]]</f>
        <v>21</v>
      </c>
      <c r="Q2389" s="1">
        <f>IFERROR(_3___Healthcare_Data_v1[[#This Row],[ Billing Amount ]]/_3___Healthcare_Data_v1[[#This Row],[Days in Hospital]],0)</f>
        <v>87.994640619047615</v>
      </c>
      <c r="R2389" s="1" t="str">
        <f>IF(_3___Healthcare_Data_v1[[#This Row],[Age]]&gt;60,"Senior",IF(_3___Healthcare_Data_v1[[#This Row],[Age]]&gt;35,"Middle","Young"))</f>
        <v>Senior</v>
      </c>
    </row>
    <row r="2390" spans="1:18" x14ac:dyDescent="0.3">
      <c r="A2390" s="1" t="s">
        <v>6937</v>
      </c>
      <c r="B2390" s="1" t="s">
        <v>26632</v>
      </c>
      <c r="C2390" s="1" t="s">
        <v>26</v>
      </c>
      <c r="D2390" s="1" t="s">
        <v>17</v>
      </c>
      <c r="E2390" s="1" t="s">
        <v>26615</v>
      </c>
      <c r="F2390" s="2">
        <v>43544</v>
      </c>
      <c r="G2390" s="1" t="s">
        <v>6938</v>
      </c>
      <c r="H2390" s="1" t="s">
        <v>6939</v>
      </c>
      <c r="I2390" s="1" t="s">
        <v>52</v>
      </c>
      <c r="J2390" s="3" t="s">
        <v>29065</v>
      </c>
      <c r="K2390">
        <v>146</v>
      </c>
      <c r="L2390" s="1" t="s">
        <v>38</v>
      </c>
      <c r="M2390" s="2">
        <v>43568</v>
      </c>
      <c r="N2390" s="1" t="s">
        <v>31</v>
      </c>
      <c r="O2390" s="1" t="s">
        <v>32</v>
      </c>
      <c r="P2390" s="1">
        <f>_3___Healthcare_Data_v1[[#This Row],[Discharge Date]]-_3___Healthcare_Data_v1[[#This Row],[Date of Admission]]</f>
        <v>24</v>
      </c>
      <c r="Q2390" s="1">
        <f>IFERROR(_3___Healthcare_Data_v1[[#This Row],[ Billing Amount ]]/_3___Healthcare_Data_v1[[#This Row],[Days in Hospital]],0)</f>
        <v>1214.7264179166666</v>
      </c>
      <c r="R2390" s="1" t="str">
        <f>IF(_3___Healthcare_Data_v1[[#This Row],[Age]]&gt;60,"Senior",IF(_3___Healthcare_Data_v1[[#This Row],[Age]]&gt;35,"Middle","Young"))</f>
        <v>Senior</v>
      </c>
    </row>
    <row r="2391" spans="1:18" x14ac:dyDescent="0.3">
      <c r="A2391" s="1" t="s">
        <v>6940</v>
      </c>
      <c r="B2391" s="1" t="s">
        <v>26750</v>
      </c>
      <c r="C2391" s="1" t="s">
        <v>16</v>
      </c>
      <c r="D2391" s="1" t="s">
        <v>49</v>
      </c>
      <c r="E2391" s="1" t="s">
        <v>26615</v>
      </c>
      <c r="F2391" s="2">
        <v>43569</v>
      </c>
      <c r="G2391" s="1" t="s">
        <v>6941</v>
      </c>
      <c r="H2391" s="1" t="s">
        <v>6942</v>
      </c>
      <c r="I2391" s="1" t="s">
        <v>21</v>
      </c>
      <c r="J2391" s="3" t="s">
        <v>29066</v>
      </c>
      <c r="K2391">
        <v>180</v>
      </c>
      <c r="L2391" s="1" t="s">
        <v>38</v>
      </c>
      <c r="M2391" s="2">
        <v>43579</v>
      </c>
      <c r="N2391" s="1" t="s">
        <v>23</v>
      </c>
      <c r="O2391" s="1" t="s">
        <v>44</v>
      </c>
      <c r="P2391" s="1">
        <f>_3___Healthcare_Data_v1[[#This Row],[Discharge Date]]-_3___Healthcare_Data_v1[[#This Row],[Date of Admission]]</f>
        <v>10</v>
      </c>
      <c r="Q2391" s="1">
        <f>IFERROR(_3___Healthcare_Data_v1[[#This Row],[ Billing Amount ]]/_3___Healthcare_Data_v1[[#This Row],[Days in Hospital]],0)</f>
        <v>1807.9934679999999</v>
      </c>
      <c r="R2391" s="1" t="str">
        <f>IF(_3___Healthcare_Data_v1[[#This Row],[Age]]&gt;60,"Senior",IF(_3___Healthcare_Data_v1[[#This Row],[Age]]&gt;35,"Middle","Young"))</f>
        <v>Senior</v>
      </c>
    </row>
    <row r="2392" spans="1:18" x14ac:dyDescent="0.3">
      <c r="A2392" s="1" t="s">
        <v>6943</v>
      </c>
      <c r="B2392" s="1" t="s">
        <v>26720</v>
      </c>
      <c r="C2392" s="1" t="s">
        <v>16</v>
      </c>
      <c r="D2392" s="1" t="s">
        <v>114</v>
      </c>
      <c r="E2392" s="1" t="s">
        <v>69</v>
      </c>
      <c r="F2392" s="2">
        <v>45038</v>
      </c>
      <c r="G2392" s="1" t="s">
        <v>6944</v>
      </c>
      <c r="H2392" s="1" t="s">
        <v>6945</v>
      </c>
      <c r="I2392" s="1" t="s">
        <v>26607</v>
      </c>
      <c r="J2392" s="3" t="s">
        <v>29067</v>
      </c>
      <c r="K2392">
        <v>265</v>
      </c>
      <c r="L2392" s="1" t="s">
        <v>38</v>
      </c>
      <c r="M2392" s="2">
        <v>45066</v>
      </c>
      <c r="N2392" s="1" t="s">
        <v>43</v>
      </c>
      <c r="O2392" s="1" t="s">
        <v>44</v>
      </c>
      <c r="P2392" s="1">
        <f>_3___Healthcare_Data_v1[[#This Row],[Discharge Date]]-_3___Healthcare_Data_v1[[#This Row],[Date of Admission]]</f>
        <v>28</v>
      </c>
      <c r="Q2392" s="1">
        <f>IFERROR(_3___Healthcare_Data_v1[[#This Row],[ Billing Amount ]]/_3___Healthcare_Data_v1[[#This Row],[Days in Hospital]],0)</f>
        <v>219.51111721428569</v>
      </c>
      <c r="R2392" s="1" t="str">
        <f>IF(_3___Healthcare_Data_v1[[#This Row],[Age]]&gt;60,"Senior",IF(_3___Healthcare_Data_v1[[#This Row],[Age]]&gt;35,"Middle","Young"))</f>
        <v>Senior</v>
      </c>
    </row>
    <row r="2393" spans="1:18" x14ac:dyDescent="0.3">
      <c r="A2393" s="1" t="s">
        <v>6946</v>
      </c>
      <c r="B2393" s="1" t="s">
        <v>26640</v>
      </c>
      <c r="C2393" s="1" t="s">
        <v>26</v>
      </c>
      <c r="D2393" s="1" t="s">
        <v>27</v>
      </c>
      <c r="E2393" s="1" t="s">
        <v>26615</v>
      </c>
      <c r="F2393" s="2">
        <v>45210</v>
      </c>
      <c r="G2393" s="1" t="s">
        <v>6947</v>
      </c>
      <c r="H2393" s="1" t="s">
        <v>6948</v>
      </c>
      <c r="I2393" s="1" t="s">
        <v>60</v>
      </c>
      <c r="J2393" s="3" t="s">
        <v>29068</v>
      </c>
      <c r="K2393">
        <v>384</v>
      </c>
      <c r="L2393" s="1" t="s">
        <v>22</v>
      </c>
      <c r="M2393" s="2">
        <v>45216</v>
      </c>
      <c r="N2393" s="1" t="s">
        <v>48</v>
      </c>
      <c r="O2393" s="1" t="s">
        <v>24</v>
      </c>
      <c r="P2393" s="1">
        <f>_3___Healthcare_Data_v1[[#This Row],[Discharge Date]]-_3___Healthcare_Data_v1[[#This Row],[Date of Admission]]</f>
        <v>6</v>
      </c>
      <c r="Q2393" s="1">
        <f>IFERROR(_3___Healthcare_Data_v1[[#This Row],[ Billing Amount ]]/_3___Healthcare_Data_v1[[#This Row],[Days in Hospital]],0)</f>
        <v>3098.5953783333334</v>
      </c>
      <c r="R2393" s="1" t="str">
        <f>IF(_3___Healthcare_Data_v1[[#This Row],[Age]]&gt;60,"Senior",IF(_3___Healthcare_Data_v1[[#This Row],[Age]]&gt;35,"Middle","Young"))</f>
        <v>Senior</v>
      </c>
    </row>
    <row r="2394" spans="1:18" x14ac:dyDescent="0.3">
      <c r="A2394" s="1" t="s">
        <v>6949</v>
      </c>
      <c r="B2394" s="1" t="s">
        <v>26798</v>
      </c>
      <c r="C2394" s="1" t="s">
        <v>16</v>
      </c>
      <c r="D2394" s="1" t="s">
        <v>34</v>
      </c>
      <c r="E2394" s="1" t="s">
        <v>28</v>
      </c>
      <c r="F2394" s="2">
        <v>43855</v>
      </c>
      <c r="G2394" s="1" t="s">
        <v>6950</v>
      </c>
      <c r="H2394" s="1" t="s">
        <v>6951</v>
      </c>
      <c r="I2394" s="1" t="s">
        <v>60</v>
      </c>
      <c r="J2394" s="3" t="s">
        <v>29069</v>
      </c>
      <c r="K2394">
        <v>375</v>
      </c>
      <c r="L2394" s="1" t="s">
        <v>38</v>
      </c>
      <c r="M2394" s="2">
        <v>43885</v>
      </c>
      <c r="N2394" s="1" t="s">
        <v>31</v>
      </c>
      <c r="O2394" s="1" t="s">
        <v>24</v>
      </c>
      <c r="P2394" s="1">
        <f>_3___Healthcare_Data_v1[[#This Row],[Discharge Date]]-_3___Healthcare_Data_v1[[#This Row],[Date of Admission]]</f>
        <v>30</v>
      </c>
      <c r="Q2394" s="1">
        <f>IFERROR(_3___Healthcare_Data_v1[[#This Row],[ Billing Amount ]]/_3___Healthcare_Data_v1[[#This Row],[Days in Hospital]],0)</f>
        <v>634.65513033333332</v>
      </c>
      <c r="R2394" s="1" t="str">
        <f>IF(_3___Healthcare_Data_v1[[#This Row],[Age]]&gt;60,"Senior",IF(_3___Healthcare_Data_v1[[#This Row],[Age]]&gt;35,"Middle","Young"))</f>
        <v>Senior</v>
      </c>
    </row>
    <row r="2395" spans="1:18" x14ac:dyDescent="0.3">
      <c r="A2395" s="1" t="s">
        <v>6952</v>
      </c>
      <c r="B2395" s="1" t="s">
        <v>26710</v>
      </c>
      <c r="C2395" s="1" t="s">
        <v>16</v>
      </c>
      <c r="D2395" s="1" t="s">
        <v>34</v>
      </c>
      <c r="E2395" s="1" t="s">
        <v>69</v>
      </c>
      <c r="F2395" s="2">
        <v>44742</v>
      </c>
      <c r="G2395" s="1" t="s">
        <v>6953</v>
      </c>
      <c r="H2395" s="1" t="s">
        <v>6954</v>
      </c>
      <c r="I2395" s="1" t="s">
        <v>26607</v>
      </c>
      <c r="J2395" s="3" t="s">
        <v>29070</v>
      </c>
      <c r="K2395">
        <v>237</v>
      </c>
      <c r="L2395" s="1" t="s">
        <v>22</v>
      </c>
      <c r="M2395" s="2">
        <v>44747</v>
      </c>
      <c r="N2395" s="1" t="s">
        <v>43</v>
      </c>
      <c r="O2395" s="1" t="s">
        <v>32</v>
      </c>
      <c r="P2395" s="1">
        <f>_3___Healthcare_Data_v1[[#This Row],[Discharge Date]]-_3___Healthcare_Data_v1[[#This Row],[Date of Admission]]</f>
        <v>5</v>
      </c>
      <c r="Q2395" s="1">
        <f>IFERROR(_3___Healthcare_Data_v1[[#This Row],[ Billing Amount ]]/_3___Healthcare_Data_v1[[#This Row],[Days in Hospital]],0)</f>
        <v>9210.418020000001</v>
      </c>
      <c r="R2395" s="1" t="str">
        <f>IF(_3___Healthcare_Data_v1[[#This Row],[Age]]&gt;60,"Senior",IF(_3___Healthcare_Data_v1[[#This Row],[Age]]&gt;35,"Middle","Young"))</f>
        <v>Senior</v>
      </c>
    </row>
    <row r="2396" spans="1:18" x14ac:dyDescent="0.3">
      <c r="A2396" s="1" t="s">
        <v>6955</v>
      </c>
      <c r="B2396" s="1" t="s">
        <v>26632</v>
      </c>
      <c r="C2396" s="1" t="s">
        <v>16</v>
      </c>
      <c r="D2396" s="1" t="s">
        <v>34</v>
      </c>
      <c r="E2396" s="1" t="s">
        <v>69</v>
      </c>
      <c r="F2396" s="2">
        <v>44542</v>
      </c>
      <c r="G2396" s="1" t="s">
        <v>6956</v>
      </c>
      <c r="H2396" s="1" t="s">
        <v>6957</v>
      </c>
      <c r="I2396" s="1" t="s">
        <v>56</v>
      </c>
      <c r="J2396" s="3" t="s">
        <v>29071</v>
      </c>
      <c r="K2396">
        <v>309</v>
      </c>
      <c r="L2396" s="1" t="s">
        <v>22</v>
      </c>
      <c r="M2396" s="2">
        <v>44548</v>
      </c>
      <c r="N2396" s="1" t="s">
        <v>31</v>
      </c>
      <c r="O2396" s="1" t="s">
        <v>24</v>
      </c>
      <c r="P2396" s="1">
        <f>_3___Healthcare_Data_v1[[#This Row],[Discharge Date]]-_3___Healthcare_Data_v1[[#This Row],[Date of Admission]]</f>
        <v>6</v>
      </c>
      <c r="Q2396" s="1">
        <f>IFERROR(_3___Healthcare_Data_v1[[#This Row],[ Billing Amount ]]/_3___Healthcare_Data_v1[[#This Row],[Days in Hospital]],0)</f>
        <v>12993.174346666667</v>
      </c>
      <c r="R2396" s="1" t="str">
        <f>IF(_3___Healthcare_Data_v1[[#This Row],[Age]]&gt;60,"Senior",IF(_3___Healthcare_Data_v1[[#This Row],[Age]]&gt;35,"Middle","Young"))</f>
        <v>Senior</v>
      </c>
    </row>
    <row r="2397" spans="1:18" x14ac:dyDescent="0.3">
      <c r="A2397" s="1" t="s">
        <v>6958</v>
      </c>
      <c r="B2397" s="1" t="s">
        <v>26606</v>
      </c>
      <c r="C2397" s="1" t="s">
        <v>16</v>
      </c>
      <c r="D2397" s="1" t="s">
        <v>34</v>
      </c>
      <c r="E2397" s="1" t="s">
        <v>26615</v>
      </c>
      <c r="F2397" s="2">
        <v>43706</v>
      </c>
      <c r="G2397" s="1" t="s">
        <v>6959</v>
      </c>
      <c r="H2397" s="1" t="s">
        <v>6960</v>
      </c>
      <c r="I2397" s="1" t="s">
        <v>26607</v>
      </c>
      <c r="J2397" s="3" t="s">
        <v>29072</v>
      </c>
      <c r="K2397">
        <v>448</v>
      </c>
      <c r="L2397" s="1" t="s">
        <v>38</v>
      </c>
      <c r="M2397" s="2">
        <v>43712</v>
      </c>
      <c r="N2397" s="1" t="s">
        <v>43</v>
      </c>
      <c r="O2397" s="1" t="s">
        <v>32</v>
      </c>
      <c r="P2397" s="1">
        <f>_3___Healthcare_Data_v1[[#This Row],[Discharge Date]]-_3___Healthcare_Data_v1[[#This Row],[Date of Admission]]</f>
        <v>6</v>
      </c>
      <c r="Q2397" s="1">
        <f>IFERROR(_3___Healthcare_Data_v1[[#This Row],[ Billing Amount ]]/_3___Healthcare_Data_v1[[#This Row],[Days in Hospital]],0)</f>
        <v>2830.8802450000003</v>
      </c>
      <c r="R2397" s="1" t="str">
        <f>IF(_3___Healthcare_Data_v1[[#This Row],[Age]]&gt;60,"Senior",IF(_3___Healthcare_Data_v1[[#This Row],[Age]]&gt;35,"Middle","Young"))</f>
        <v>Senior</v>
      </c>
    </row>
    <row r="2398" spans="1:18" x14ac:dyDescent="0.3">
      <c r="A2398" s="1" t="s">
        <v>6961</v>
      </c>
      <c r="B2398" s="1" t="s">
        <v>26657</v>
      </c>
      <c r="C2398" s="1" t="s">
        <v>26</v>
      </c>
      <c r="D2398" s="1" t="s">
        <v>229</v>
      </c>
      <c r="E2398" s="1" t="s">
        <v>26620</v>
      </c>
      <c r="F2398" s="2">
        <v>43559</v>
      </c>
      <c r="G2398" s="1" t="s">
        <v>6962</v>
      </c>
      <c r="H2398" s="1" t="s">
        <v>6963</v>
      </c>
      <c r="I2398" s="1" t="s">
        <v>60</v>
      </c>
      <c r="J2398" s="3" t="s">
        <v>29073</v>
      </c>
      <c r="K2398">
        <v>120</v>
      </c>
      <c r="L2398" s="1" t="s">
        <v>42</v>
      </c>
      <c r="M2398" s="2">
        <v>43587</v>
      </c>
      <c r="N2398" s="1" t="s">
        <v>31</v>
      </c>
      <c r="O2398" s="1" t="s">
        <v>44</v>
      </c>
      <c r="P2398" s="1">
        <f>_3___Healthcare_Data_v1[[#This Row],[Discharge Date]]-_3___Healthcare_Data_v1[[#This Row],[Date of Admission]]</f>
        <v>28</v>
      </c>
      <c r="Q2398" s="1">
        <f>IFERROR(_3___Healthcare_Data_v1[[#This Row],[ Billing Amount ]]/_3___Healthcare_Data_v1[[#This Row],[Days in Hospital]],0)</f>
        <v>1206.6357917857144</v>
      </c>
      <c r="R2398" s="1" t="str">
        <f>IF(_3___Healthcare_Data_v1[[#This Row],[Age]]&gt;60,"Senior",IF(_3___Healthcare_Data_v1[[#This Row],[Age]]&gt;35,"Middle","Young"))</f>
        <v>Senior</v>
      </c>
    </row>
    <row r="2399" spans="1:18" x14ac:dyDescent="0.3">
      <c r="A2399" s="1" t="s">
        <v>6964</v>
      </c>
      <c r="B2399" s="1" t="s">
        <v>26697</v>
      </c>
      <c r="C2399" s="1" t="s">
        <v>26</v>
      </c>
      <c r="D2399" s="1" t="s">
        <v>89</v>
      </c>
      <c r="E2399" s="1" t="s">
        <v>69</v>
      </c>
      <c r="F2399" s="2">
        <v>44911</v>
      </c>
      <c r="G2399" s="1" t="s">
        <v>6965</v>
      </c>
      <c r="H2399" s="1" t="s">
        <v>6966</v>
      </c>
      <c r="I2399" s="1" t="s">
        <v>60</v>
      </c>
      <c r="J2399" s="3" t="s">
        <v>29074</v>
      </c>
      <c r="K2399">
        <v>181</v>
      </c>
      <c r="L2399" s="1" t="s">
        <v>38</v>
      </c>
      <c r="M2399" s="2">
        <v>44912</v>
      </c>
      <c r="N2399" s="1" t="s">
        <v>43</v>
      </c>
      <c r="O2399" s="1" t="s">
        <v>44</v>
      </c>
      <c r="P2399" s="1">
        <f>_3___Healthcare_Data_v1[[#This Row],[Discharge Date]]-_3___Healthcare_Data_v1[[#This Row],[Date of Admission]]</f>
        <v>1</v>
      </c>
      <c r="Q2399" s="1">
        <f>IFERROR(_3___Healthcare_Data_v1[[#This Row],[ Billing Amount ]]/_3___Healthcare_Data_v1[[#This Row],[Days in Hospital]],0)</f>
        <v>49554.131220000003</v>
      </c>
      <c r="R2399" s="1" t="str">
        <f>IF(_3___Healthcare_Data_v1[[#This Row],[Age]]&gt;60,"Senior",IF(_3___Healthcare_Data_v1[[#This Row],[Age]]&gt;35,"Middle","Young"))</f>
        <v>Senior</v>
      </c>
    </row>
    <row r="2400" spans="1:18" x14ac:dyDescent="0.3">
      <c r="A2400" s="1" t="s">
        <v>6967</v>
      </c>
      <c r="B2400" s="1" t="s">
        <v>26606</v>
      </c>
      <c r="C2400" s="1" t="s">
        <v>26</v>
      </c>
      <c r="D2400" s="1" t="s">
        <v>27</v>
      </c>
      <c r="E2400" s="1" t="s">
        <v>26620</v>
      </c>
      <c r="F2400" s="2">
        <v>43705</v>
      </c>
      <c r="G2400" s="1" t="s">
        <v>6968</v>
      </c>
      <c r="H2400" s="1" t="s">
        <v>1461</v>
      </c>
      <c r="I2400" s="1" t="s">
        <v>60</v>
      </c>
      <c r="J2400" s="3" t="s">
        <v>29075</v>
      </c>
      <c r="K2400">
        <v>301</v>
      </c>
      <c r="L2400" s="1" t="s">
        <v>42</v>
      </c>
      <c r="M2400" s="2">
        <v>43721</v>
      </c>
      <c r="N2400" s="1" t="s">
        <v>43</v>
      </c>
      <c r="O2400" s="1" t="s">
        <v>32</v>
      </c>
      <c r="P2400" s="1">
        <f>_3___Healthcare_Data_v1[[#This Row],[Discharge Date]]-_3___Healthcare_Data_v1[[#This Row],[Date of Admission]]</f>
        <v>16</v>
      </c>
      <c r="Q2400" s="1">
        <f>IFERROR(_3___Healthcare_Data_v1[[#This Row],[ Billing Amount ]]/_3___Healthcare_Data_v1[[#This Row],[Days in Hospital]],0)</f>
        <v>1290.9988418749999</v>
      </c>
      <c r="R2400" s="1" t="str">
        <f>IF(_3___Healthcare_Data_v1[[#This Row],[Age]]&gt;60,"Senior",IF(_3___Healthcare_Data_v1[[#This Row],[Age]]&gt;35,"Middle","Young"))</f>
        <v>Senior</v>
      </c>
    </row>
    <row r="2401" spans="1:18" x14ac:dyDescent="0.3">
      <c r="A2401" s="1" t="s">
        <v>6969</v>
      </c>
      <c r="B2401" s="1" t="s">
        <v>26619</v>
      </c>
      <c r="C2401" s="1" t="s">
        <v>26</v>
      </c>
      <c r="D2401" s="1" t="s">
        <v>34</v>
      </c>
      <c r="E2401" s="1" t="s">
        <v>69</v>
      </c>
      <c r="F2401" s="2">
        <v>44298</v>
      </c>
      <c r="G2401" s="1" t="s">
        <v>6970</v>
      </c>
      <c r="H2401" s="1" t="s">
        <v>6971</v>
      </c>
      <c r="I2401" s="1" t="s">
        <v>52</v>
      </c>
      <c r="J2401" s="3" t="s">
        <v>29076</v>
      </c>
      <c r="K2401">
        <v>139</v>
      </c>
      <c r="L2401" s="1" t="s">
        <v>38</v>
      </c>
      <c r="M2401" s="2">
        <v>44304</v>
      </c>
      <c r="N2401" s="1" t="s">
        <v>43</v>
      </c>
      <c r="O2401" s="1" t="s">
        <v>44</v>
      </c>
      <c r="P2401" s="1">
        <f>_3___Healthcare_Data_v1[[#This Row],[Discharge Date]]-_3___Healthcare_Data_v1[[#This Row],[Date of Admission]]</f>
        <v>6</v>
      </c>
      <c r="Q2401" s="1">
        <f>IFERROR(_3___Healthcare_Data_v1[[#This Row],[ Billing Amount ]]/_3___Healthcare_Data_v1[[#This Row],[Days in Hospital]],0)</f>
        <v>9397.2380599999997</v>
      </c>
      <c r="R2401" s="1" t="str">
        <f>IF(_3___Healthcare_Data_v1[[#This Row],[Age]]&gt;60,"Senior",IF(_3___Healthcare_Data_v1[[#This Row],[Age]]&gt;35,"Middle","Young"))</f>
        <v>Senior</v>
      </c>
    </row>
    <row r="2402" spans="1:18" x14ac:dyDescent="0.3">
      <c r="A2402" s="1" t="s">
        <v>4272</v>
      </c>
      <c r="B2402" s="1" t="s">
        <v>26624</v>
      </c>
      <c r="C2402" s="1" t="s">
        <v>26</v>
      </c>
      <c r="D2402" s="1" t="s">
        <v>49</v>
      </c>
      <c r="E2402" s="1" t="s">
        <v>28</v>
      </c>
      <c r="F2402" s="2">
        <v>45154</v>
      </c>
      <c r="G2402" s="1" t="s">
        <v>6972</v>
      </c>
      <c r="H2402" s="1" t="s">
        <v>6973</v>
      </c>
      <c r="I2402" s="1" t="s">
        <v>26607</v>
      </c>
      <c r="J2402" s="3" t="s">
        <v>29077</v>
      </c>
      <c r="K2402">
        <v>175</v>
      </c>
      <c r="L2402" s="1" t="s">
        <v>38</v>
      </c>
      <c r="M2402" s="2">
        <v>45171</v>
      </c>
      <c r="N2402" s="1" t="s">
        <v>31</v>
      </c>
      <c r="O2402" s="1" t="s">
        <v>24</v>
      </c>
      <c r="P2402" s="1">
        <f>_3___Healthcare_Data_v1[[#This Row],[Discharge Date]]-_3___Healthcare_Data_v1[[#This Row],[Date of Admission]]</f>
        <v>17</v>
      </c>
      <c r="Q2402" s="1">
        <f>IFERROR(_3___Healthcare_Data_v1[[#This Row],[ Billing Amount ]]/_3___Healthcare_Data_v1[[#This Row],[Days in Hospital]],0)</f>
        <v>990.97338117647064</v>
      </c>
      <c r="R2402" s="1" t="str">
        <f>IF(_3___Healthcare_Data_v1[[#This Row],[Age]]&gt;60,"Senior",IF(_3___Healthcare_Data_v1[[#This Row],[Age]]&gt;35,"Middle","Young"))</f>
        <v>Senior</v>
      </c>
    </row>
    <row r="2403" spans="1:18" x14ac:dyDescent="0.3">
      <c r="A2403" s="1" t="s">
        <v>6974</v>
      </c>
      <c r="B2403" s="1" t="s">
        <v>26779</v>
      </c>
      <c r="C2403" s="1" t="s">
        <v>26</v>
      </c>
      <c r="D2403" s="1" t="s">
        <v>27</v>
      </c>
      <c r="E2403" s="1" t="s">
        <v>69</v>
      </c>
      <c r="F2403" s="2">
        <v>44634</v>
      </c>
      <c r="G2403" s="1" t="s">
        <v>6975</v>
      </c>
      <c r="H2403" s="1" t="s">
        <v>6976</v>
      </c>
      <c r="I2403" s="1" t="s">
        <v>26607</v>
      </c>
      <c r="J2403" s="3" t="s">
        <v>29078</v>
      </c>
      <c r="K2403">
        <v>329</v>
      </c>
      <c r="L2403" s="1" t="s">
        <v>38</v>
      </c>
      <c r="M2403" s="2">
        <v>44646</v>
      </c>
      <c r="N2403" s="1" t="s">
        <v>23</v>
      </c>
      <c r="O2403" s="1" t="s">
        <v>44</v>
      </c>
      <c r="P2403" s="1">
        <f>_3___Healthcare_Data_v1[[#This Row],[Discharge Date]]-_3___Healthcare_Data_v1[[#This Row],[Date of Admission]]</f>
        <v>12</v>
      </c>
      <c r="Q2403" s="1">
        <f>IFERROR(_3___Healthcare_Data_v1[[#This Row],[ Billing Amount ]]/_3___Healthcare_Data_v1[[#This Row],[Days in Hospital]],0)</f>
        <v>794.45328999999992</v>
      </c>
      <c r="R2403" s="1" t="str">
        <f>IF(_3___Healthcare_Data_v1[[#This Row],[Age]]&gt;60,"Senior",IF(_3___Healthcare_Data_v1[[#This Row],[Age]]&gt;35,"Middle","Young"))</f>
        <v>Senior</v>
      </c>
    </row>
    <row r="2404" spans="1:18" x14ac:dyDescent="0.3">
      <c r="A2404" s="1" t="s">
        <v>6977</v>
      </c>
      <c r="B2404" s="1" t="s">
        <v>26732</v>
      </c>
      <c r="C2404" s="1" t="s">
        <v>26</v>
      </c>
      <c r="D2404" s="1" t="s">
        <v>17</v>
      </c>
      <c r="E2404" s="1" t="s">
        <v>28</v>
      </c>
      <c r="F2404" s="2">
        <v>44127</v>
      </c>
      <c r="G2404" s="1" t="s">
        <v>6978</v>
      </c>
      <c r="H2404" s="1" t="s">
        <v>6979</v>
      </c>
      <c r="I2404" s="1" t="s">
        <v>21</v>
      </c>
      <c r="J2404" s="3" t="s">
        <v>29079</v>
      </c>
      <c r="K2404">
        <v>348</v>
      </c>
      <c r="L2404" s="1" t="s">
        <v>38</v>
      </c>
      <c r="M2404" s="2">
        <v>44148</v>
      </c>
      <c r="N2404" s="1" t="s">
        <v>23</v>
      </c>
      <c r="O2404" s="1" t="s">
        <v>32</v>
      </c>
      <c r="P2404" s="1">
        <f>_3___Healthcare_Data_v1[[#This Row],[Discharge Date]]-_3___Healthcare_Data_v1[[#This Row],[Date of Admission]]</f>
        <v>21</v>
      </c>
      <c r="Q2404" s="1">
        <f>IFERROR(_3___Healthcare_Data_v1[[#This Row],[ Billing Amount ]]/_3___Healthcare_Data_v1[[#This Row],[Days in Hospital]],0)</f>
        <v>1124.3840533333332</v>
      </c>
      <c r="R2404" s="1" t="str">
        <f>IF(_3___Healthcare_Data_v1[[#This Row],[Age]]&gt;60,"Senior",IF(_3___Healthcare_Data_v1[[#This Row],[Age]]&gt;35,"Middle","Young"))</f>
        <v>Senior</v>
      </c>
    </row>
    <row r="2405" spans="1:18" x14ac:dyDescent="0.3">
      <c r="A2405" s="1" t="s">
        <v>6980</v>
      </c>
      <c r="B2405" s="1" t="s">
        <v>26677</v>
      </c>
      <c r="C2405" s="1" t="s">
        <v>16</v>
      </c>
      <c r="D2405" s="1" t="s">
        <v>27</v>
      </c>
      <c r="E2405" s="1" t="s">
        <v>26620</v>
      </c>
      <c r="F2405" s="2">
        <v>44583</v>
      </c>
      <c r="G2405" s="1" t="s">
        <v>6981</v>
      </c>
      <c r="H2405" s="1" t="s">
        <v>6982</v>
      </c>
      <c r="I2405" s="1" t="s">
        <v>52</v>
      </c>
      <c r="J2405" s="3" t="s">
        <v>29080</v>
      </c>
      <c r="K2405">
        <v>431</v>
      </c>
      <c r="L2405" s="1" t="s">
        <v>38</v>
      </c>
      <c r="M2405" s="2">
        <v>44604</v>
      </c>
      <c r="N2405" s="1" t="s">
        <v>23</v>
      </c>
      <c r="O2405" s="1" t="s">
        <v>32</v>
      </c>
      <c r="P2405" s="1">
        <f>_3___Healthcare_Data_v1[[#This Row],[Discharge Date]]-_3___Healthcare_Data_v1[[#This Row],[Date of Admission]]</f>
        <v>21</v>
      </c>
      <c r="Q2405" s="1">
        <f>IFERROR(_3___Healthcare_Data_v1[[#This Row],[ Billing Amount ]]/_3___Healthcare_Data_v1[[#This Row],[Days in Hospital]],0)</f>
        <v>500.65180619047618</v>
      </c>
      <c r="R2405" s="1" t="str">
        <f>IF(_3___Healthcare_Data_v1[[#This Row],[Age]]&gt;60,"Senior",IF(_3___Healthcare_Data_v1[[#This Row],[Age]]&gt;35,"Middle","Young"))</f>
        <v>Senior</v>
      </c>
    </row>
    <row r="2406" spans="1:18" x14ac:dyDescent="0.3">
      <c r="A2406" s="1" t="s">
        <v>6983</v>
      </c>
      <c r="B2406" s="1" t="s">
        <v>26683</v>
      </c>
      <c r="C2406" s="1" t="s">
        <v>16</v>
      </c>
      <c r="D2406" s="1" t="s">
        <v>229</v>
      </c>
      <c r="E2406" s="1" t="s">
        <v>26615</v>
      </c>
      <c r="F2406" s="2">
        <v>43567</v>
      </c>
      <c r="G2406" s="1" t="s">
        <v>6984</v>
      </c>
      <c r="H2406" s="1" t="s">
        <v>6985</v>
      </c>
      <c r="I2406" s="1" t="s">
        <v>60</v>
      </c>
      <c r="J2406" s="3" t="s">
        <v>29081</v>
      </c>
      <c r="K2406">
        <v>455</v>
      </c>
      <c r="L2406" s="1" t="s">
        <v>38</v>
      </c>
      <c r="M2406" s="2">
        <v>43582</v>
      </c>
      <c r="N2406" s="1" t="s">
        <v>84</v>
      </c>
      <c r="O2406" s="1" t="s">
        <v>44</v>
      </c>
      <c r="P2406" s="1">
        <f>_3___Healthcare_Data_v1[[#This Row],[Discharge Date]]-_3___Healthcare_Data_v1[[#This Row],[Date of Admission]]</f>
        <v>15</v>
      </c>
      <c r="Q2406" s="1">
        <f>IFERROR(_3___Healthcare_Data_v1[[#This Row],[ Billing Amount ]]/_3___Healthcare_Data_v1[[#This Row],[Days in Hospital]],0)</f>
        <v>1157.7779620000001</v>
      </c>
      <c r="R2406" s="1" t="str">
        <f>IF(_3___Healthcare_Data_v1[[#This Row],[Age]]&gt;60,"Senior",IF(_3___Healthcare_Data_v1[[#This Row],[Age]]&gt;35,"Middle","Young"))</f>
        <v>Senior</v>
      </c>
    </row>
    <row r="2407" spans="1:18" x14ac:dyDescent="0.3">
      <c r="A2407" s="1" t="s">
        <v>6986</v>
      </c>
      <c r="B2407" s="1" t="s">
        <v>26795</v>
      </c>
      <c r="C2407" s="1" t="s">
        <v>26</v>
      </c>
      <c r="D2407" s="1" t="s">
        <v>34</v>
      </c>
      <c r="E2407" s="1" t="s">
        <v>69</v>
      </c>
      <c r="F2407" s="2">
        <v>44878</v>
      </c>
      <c r="G2407" s="1" t="s">
        <v>6987</v>
      </c>
      <c r="H2407" s="1" t="s">
        <v>6988</v>
      </c>
      <c r="I2407" s="1" t="s">
        <v>26607</v>
      </c>
      <c r="J2407" s="3" t="s">
        <v>29082</v>
      </c>
      <c r="K2407">
        <v>310</v>
      </c>
      <c r="L2407" s="1" t="s">
        <v>38</v>
      </c>
      <c r="M2407" s="2">
        <v>44887</v>
      </c>
      <c r="N2407" s="1" t="s">
        <v>84</v>
      </c>
      <c r="O2407" s="1" t="s">
        <v>44</v>
      </c>
      <c r="P2407" s="1">
        <f>_3___Healthcare_Data_v1[[#This Row],[Discharge Date]]-_3___Healthcare_Data_v1[[#This Row],[Date of Admission]]</f>
        <v>9</v>
      </c>
      <c r="Q2407" s="1">
        <f>IFERROR(_3___Healthcare_Data_v1[[#This Row],[ Billing Amount ]]/_3___Healthcare_Data_v1[[#This Row],[Days in Hospital]],0)</f>
        <v>1732.7230311111111</v>
      </c>
      <c r="R2407" s="1" t="str">
        <f>IF(_3___Healthcare_Data_v1[[#This Row],[Age]]&gt;60,"Senior",IF(_3___Healthcare_Data_v1[[#This Row],[Age]]&gt;35,"Middle","Young"))</f>
        <v>Senior</v>
      </c>
    </row>
    <row r="2408" spans="1:18" x14ac:dyDescent="0.3">
      <c r="A2408" s="1" t="s">
        <v>6989</v>
      </c>
      <c r="B2408" s="1" t="s">
        <v>26661</v>
      </c>
      <c r="C2408" s="1" t="s">
        <v>26</v>
      </c>
      <c r="D2408" s="1" t="s">
        <v>49</v>
      </c>
      <c r="E2408" s="1" t="s">
        <v>18</v>
      </c>
      <c r="F2408" s="2">
        <v>44477</v>
      </c>
      <c r="G2408" s="1" t="s">
        <v>6990</v>
      </c>
      <c r="H2408" s="1" t="s">
        <v>6991</v>
      </c>
      <c r="I2408" s="1" t="s">
        <v>21</v>
      </c>
      <c r="J2408" s="3" t="s">
        <v>29083</v>
      </c>
      <c r="K2408">
        <v>121</v>
      </c>
      <c r="L2408" s="1" t="s">
        <v>22</v>
      </c>
      <c r="M2408" s="2">
        <v>44487</v>
      </c>
      <c r="N2408" s="1" t="s">
        <v>84</v>
      </c>
      <c r="O2408" s="1" t="s">
        <v>32</v>
      </c>
      <c r="P2408" s="1">
        <f>_3___Healthcare_Data_v1[[#This Row],[Discharge Date]]-_3___Healthcare_Data_v1[[#This Row],[Date of Admission]]</f>
        <v>10</v>
      </c>
      <c r="Q2408" s="1">
        <f>IFERROR(_3___Healthcare_Data_v1[[#This Row],[ Billing Amount ]]/_3___Healthcare_Data_v1[[#This Row],[Days in Hospital]],0)</f>
        <v>5784.7142180000001</v>
      </c>
      <c r="R2408" s="1" t="str">
        <f>IF(_3___Healthcare_Data_v1[[#This Row],[Age]]&gt;60,"Senior",IF(_3___Healthcare_Data_v1[[#This Row],[Age]]&gt;35,"Middle","Young"))</f>
        <v>Senior</v>
      </c>
    </row>
    <row r="2409" spans="1:18" x14ac:dyDescent="0.3">
      <c r="A2409" s="1" t="s">
        <v>6155</v>
      </c>
      <c r="B2409" s="1" t="s">
        <v>26666</v>
      </c>
      <c r="C2409" s="1" t="s">
        <v>16</v>
      </c>
      <c r="D2409" s="1" t="s">
        <v>62</v>
      </c>
      <c r="E2409" s="1" t="s">
        <v>18</v>
      </c>
      <c r="F2409" s="2">
        <v>43676</v>
      </c>
      <c r="G2409" s="1" t="s">
        <v>6992</v>
      </c>
      <c r="H2409" s="1" t="s">
        <v>6993</v>
      </c>
      <c r="I2409" s="1" t="s">
        <v>52</v>
      </c>
      <c r="J2409" s="3" t="s">
        <v>29084</v>
      </c>
      <c r="K2409">
        <v>110</v>
      </c>
      <c r="L2409" s="1" t="s">
        <v>42</v>
      </c>
      <c r="M2409" s="2">
        <v>43705</v>
      </c>
      <c r="N2409" s="1" t="s">
        <v>31</v>
      </c>
      <c r="O2409" s="1" t="s">
        <v>32</v>
      </c>
      <c r="P2409" s="1">
        <f>_3___Healthcare_Data_v1[[#This Row],[Discharge Date]]-_3___Healthcare_Data_v1[[#This Row],[Date of Admission]]</f>
        <v>29</v>
      </c>
      <c r="Q2409" s="1">
        <f>IFERROR(_3___Healthcare_Data_v1[[#This Row],[ Billing Amount ]]/_3___Healthcare_Data_v1[[#This Row],[Days in Hospital]],0)</f>
        <v>777.52188862068965</v>
      </c>
      <c r="R2409" s="1" t="str">
        <f>IF(_3___Healthcare_Data_v1[[#This Row],[Age]]&gt;60,"Senior",IF(_3___Healthcare_Data_v1[[#This Row],[Age]]&gt;35,"Middle","Young"))</f>
        <v>Senior</v>
      </c>
    </row>
    <row r="2410" spans="1:18" x14ac:dyDescent="0.3">
      <c r="A2410" s="1" t="s">
        <v>869</v>
      </c>
      <c r="B2410" s="1" t="s">
        <v>26822</v>
      </c>
      <c r="C2410" s="1" t="s">
        <v>26</v>
      </c>
      <c r="D2410" s="1" t="s">
        <v>229</v>
      </c>
      <c r="E2410" s="1" t="s">
        <v>69</v>
      </c>
      <c r="F2410" s="2">
        <v>44926</v>
      </c>
      <c r="G2410" s="1" t="s">
        <v>6994</v>
      </c>
      <c r="H2410" s="1" t="s">
        <v>6995</v>
      </c>
      <c r="I2410" s="1" t="s">
        <v>26607</v>
      </c>
      <c r="J2410" s="3" t="s">
        <v>29085</v>
      </c>
      <c r="K2410">
        <v>220</v>
      </c>
      <c r="L2410" s="1" t="s">
        <v>38</v>
      </c>
      <c r="M2410" s="2">
        <v>44951</v>
      </c>
      <c r="N2410" s="1" t="s">
        <v>43</v>
      </c>
      <c r="O2410" s="1" t="s">
        <v>24</v>
      </c>
      <c r="P2410" s="1">
        <f>_3___Healthcare_Data_v1[[#This Row],[Discharge Date]]-_3___Healthcare_Data_v1[[#This Row],[Date of Admission]]</f>
        <v>25</v>
      </c>
      <c r="Q2410" s="1">
        <f>IFERROR(_3___Healthcare_Data_v1[[#This Row],[ Billing Amount ]]/_3___Healthcare_Data_v1[[#This Row],[Days in Hospital]],0)</f>
        <v>2333.6500056</v>
      </c>
      <c r="R2410" s="1" t="str">
        <f>IF(_3___Healthcare_Data_v1[[#This Row],[Age]]&gt;60,"Senior",IF(_3___Healthcare_Data_v1[[#This Row],[Age]]&gt;35,"Middle","Young"))</f>
        <v>Senior</v>
      </c>
    </row>
    <row r="2411" spans="1:18" x14ac:dyDescent="0.3">
      <c r="A2411" s="1" t="s">
        <v>6996</v>
      </c>
      <c r="B2411" s="1" t="s">
        <v>26679</v>
      </c>
      <c r="C2411" s="1" t="s">
        <v>26</v>
      </c>
      <c r="D2411" s="1" t="s">
        <v>17</v>
      </c>
      <c r="E2411" s="1" t="s">
        <v>28</v>
      </c>
      <c r="F2411" s="2">
        <v>44922</v>
      </c>
      <c r="G2411" s="1" t="s">
        <v>6997</v>
      </c>
      <c r="H2411" s="1" t="s">
        <v>6998</v>
      </c>
      <c r="I2411" s="1" t="s">
        <v>52</v>
      </c>
      <c r="J2411" s="3" t="s">
        <v>29086</v>
      </c>
      <c r="K2411">
        <v>155</v>
      </c>
      <c r="L2411" s="1" t="s">
        <v>42</v>
      </c>
      <c r="M2411" s="2">
        <v>44943</v>
      </c>
      <c r="N2411" s="1" t="s">
        <v>23</v>
      </c>
      <c r="O2411" s="1" t="s">
        <v>44</v>
      </c>
      <c r="P2411" s="1">
        <f>_3___Healthcare_Data_v1[[#This Row],[Discharge Date]]-_3___Healthcare_Data_v1[[#This Row],[Date of Admission]]</f>
        <v>21</v>
      </c>
      <c r="Q2411" s="1">
        <f>IFERROR(_3___Healthcare_Data_v1[[#This Row],[ Billing Amount ]]/_3___Healthcare_Data_v1[[#This Row],[Days in Hospital]],0)</f>
        <v>1342.7080833333334</v>
      </c>
      <c r="R2411" s="1" t="str">
        <f>IF(_3___Healthcare_Data_v1[[#This Row],[Age]]&gt;60,"Senior",IF(_3___Healthcare_Data_v1[[#This Row],[Age]]&gt;35,"Middle","Young"))</f>
        <v>Senior</v>
      </c>
    </row>
    <row r="2412" spans="1:18" x14ac:dyDescent="0.3">
      <c r="A2412" s="1" t="s">
        <v>6999</v>
      </c>
      <c r="B2412" s="1" t="s">
        <v>26759</v>
      </c>
      <c r="C2412" s="1" t="s">
        <v>16</v>
      </c>
      <c r="D2412" s="1" t="s">
        <v>49</v>
      </c>
      <c r="E2412" s="1" t="s">
        <v>18</v>
      </c>
      <c r="F2412" s="2">
        <v>44412</v>
      </c>
      <c r="G2412" s="1" t="s">
        <v>7000</v>
      </c>
      <c r="H2412" s="1" t="s">
        <v>7001</v>
      </c>
      <c r="I2412" s="1" t="s">
        <v>60</v>
      </c>
      <c r="J2412" s="3" t="s">
        <v>29087</v>
      </c>
      <c r="K2412">
        <v>395</v>
      </c>
      <c r="L2412" s="1" t="s">
        <v>42</v>
      </c>
      <c r="M2412" s="2">
        <v>44424</v>
      </c>
      <c r="N2412" s="1" t="s">
        <v>43</v>
      </c>
      <c r="O2412" s="1" t="s">
        <v>44</v>
      </c>
      <c r="P2412" s="1">
        <f>_3___Healthcare_Data_v1[[#This Row],[Discharge Date]]-_3___Healthcare_Data_v1[[#This Row],[Date of Admission]]</f>
        <v>12</v>
      </c>
      <c r="Q2412" s="1">
        <f>IFERROR(_3___Healthcare_Data_v1[[#This Row],[ Billing Amount ]]/_3___Healthcare_Data_v1[[#This Row],[Days in Hospital]],0)</f>
        <v>4793.6279999999997</v>
      </c>
      <c r="R2412" s="1" t="str">
        <f>IF(_3___Healthcare_Data_v1[[#This Row],[Age]]&gt;60,"Senior",IF(_3___Healthcare_Data_v1[[#This Row],[Age]]&gt;35,"Middle","Young"))</f>
        <v>Senior</v>
      </c>
    </row>
    <row r="2413" spans="1:18" x14ac:dyDescent="0.3">
      <c r="A2413" s="1" t="s">
        <v>7002</v>
      </c>
      <c r="B2413" s="1" t="s">
        <v>26619</v>
      </c>
      <c r="C2413" s="1" t="s">
        <v>16</v>
      </c>
      <c r="D2413" s="1" t="s">
        <v>34</v>
      </c>
      <c r="E2413" s="1" t="s">
        <v>18</v>
      </c>
      <c r="F2413" s="2">
        <v>45214</v>
      </c>
      <c r="G2413" s="1" t="s">
        <v>7003</v>
      </c>
      <c r="H2413" s="1" t="s">
        <v>7004</v>
      </c>
      <c r="I2413" s="1" t="s">
        <v>26607</v>
      </c>
      <c r="J2413" s="3" t="s">
        <v>29088</v>
      </c>
      <c r="K2413">
        <v>393</v>
      </c>
      <c r="L2413" s="1" t="s">
        <v>42</v>
      </c>
      <c r="M2413" s="2">
        <v>45221</v>
      </c>
      <c r="N2413" s="1" t="s">
        <v>31</v>
      </c>
      <c r="O2413" s="1" t="s">
        <v>44</v>
      </c>
      <c r="P2413" s="1">
        <f>_3___Healthcare_Data_v1[[#This Row],[Discharge Date]]-_3___Healthcare_Data_v1[[#This Row],[Date of Admission]]</f>
        <v>7</v>
      </c>
      <c r="Q2413" s="1">
        <f>IFERROR(_3___Healthcare_Data_v1[[#This Row],[ Billing Amount ]]/_3___Healthcare_Data_v1[[#This Row],[Days in Hospital]],0)</f>
        <v>2344.2976914285714</v>
      </c>
      <c r="R2413" s="1" t="str">
        <f>IF(_3___Healthcare_Data_v1[[#This Row],[Age]]&gt;60,"Senior",IF(_3___Healthcare_Data_v1[[#This Row],[Age]]&gt;35,"Middle","Young"))</f>
        <v>Senior</v>
      </c>
    </row>
    <row r="2414" spans="1:18" x14ac:dyDescent="0.3">
      <c r="A2414" s="1" t="s">
        <v>7005</v>
      </c>
      <c r="B2414" s="1" t="s">
        <v>26659</v>
      </c>
      <c r="C2414" s="1" t="s">
        <v>16</v>
      </c>
      <c r="D2414" s="1" t="s">
        <v>89</v>
      </c>
      <c r="E2414" s="1" t="s">
        <v>26620</v>
      </c>
      <c r="F2414" s="2">
        <v>44752</v>
      </c>
      <c r="G2414" s="1" t="s">
        <v>7006</v>
      </c>
      <c r="H2414" s="1" t="s">
        <v>7007</v>
      </c>
      <c r="I2414" s="1" t="s">
        <v>21</v>
      </c>
      <c r="J2414" s="3" t="s">
        <v>29089</v>
      </c>
      <c r="K2414">
        <v>185</v>
      </c>
      <c r="L2414" s="1" t="s">
        <v>42</v>
      </c>
      <c r="M2414" s="2">
        <v>44756</v>
      </c>
      <c r="N2414" s="1" t="s">
        <v>84</v>
      </c>
      <c r="O2414" s="1" t="s">
        <v>24</v>
      </c>
      <c r="P2414" s="1">
        <f>_3___Healthcare_Data_v1[[#This Row],[Discharge Date]]-_3___Healthcare_Data_v1[[#This Row],[Date of Admission]]</f>
        <v>4</v>
      </c>
      <c r="Q2414" s="1">
        <f>IFERROR(_3___Healthcare_Data_v1[[#This Row],[ Billing Amount ]]/_3___Healthcare_Data_v1[[#This Row],[Days in Hospital]],0)</f>
        <v>8361.0408275000009</v>
      </c>
      <c r="R2414" s="1" t="str">
        <f>IF(_3___Healthcare_Data_v1[[#This Row],[Age]]&gt;60,"Senior",IF(_3___Healthcare_Data_v1[[#This Row],[Age]]&gt;35,"Middle","Young"))</f>
        <v>Senior</v>
      </c>
    </row>
    <row r="2415" spans="1:18" x14ac:dyDescent="0.3">
      <c r="A2415" s="1" t="s">
        <v>7008</v>
      </c>
      <c r="B2415" s="1" t="s">
        <v>26685</v>
      </c>
      <c r="C2415" s="1" t="s">
        <v>26</v>
      </c>
      <c r="D2415" s="1" t="s">
        <v>34</v>
      </c>
      <c r="E2415" s="1" t="s">
        <v>26620</v>
      </c>
      <c r="F2415" s="2">
        <v>44176</v>
      </c>
      <c r="G2415" s="1" t="s">
        <v>7009</v>
      </c>
      <c r="H2415" s="1" t="s">
        <v>7010</v>
      </c>
      <c r="I2415" s="1" t="s">
        <v>52</v>
      </c>
      <c r="J2415" s="3" t="s">
        <v>29090</v>
      </c>
      <c r="K2415">
        <v>367</v>
      </c>
      <c r="L2415" s="1" t="s">
        <v>38</v>
      </c>
      <c r="M2415" s="2">
        <v>44198</v>
      </c>
      <c r="N2415" s="1" t="s">
        <v>23</v>
      </c>
      <c r="O2415" s="1" t="s">
        <v>32</v>
      </c>
      <c r="P2415" s="1">
        <f>_3___Healthcare_Data_v1[[#This Row],[Discharge Date]]-_3___Healthcare_Data_v1[[#This Row],[Date of Admission]]</f>
        <v>22</v>
      </c>
      <c r="Q2415" s="1">
        <f>IFERROR(_3___Healthcare_Data_v1[[#This Row],[ Billing Amount ]]/_3___Healthcare_Data_v1[[#This Row],[Days in Hospital]],0)</f>
        <v>921.81542045454546</v>
      </c>
      <c r="R2415" s="1" t="str">
        <f>IF(_3___Healthcare_Data_v1[[#This Row],[Age]]&gt;60,"Senior",IF(_3___Healthcare_Data_v1[[#This Row],[Age]]&gt;35,"Middle","Young"))</f>
        <v>Senior</v>
      </c>
    </row>
    <row r="2416" spans="1:18" x14ac:dyDescent="0.3">
      <c r="A2416" s="1" t="s">
        <v>7011</v>
      </c>
      <c r="B2416" s="1" t="s">
        <v>26928</v>
      </c>
      <c r="C2416" s="1" t="s">
        <v>16</v>
      </c>
      <c r="D2416" s="1" t="s">
        <v>49</v>
      </c>
      <c r="E2416" s="1" t="s">
        <v>69</v>
      </c>
      <c r="F2416" s="2">
        <v>43755</v>
      </c>
      <c r="G2416" s="1" t="s">
        <v>7012</v>
      </c>
      <c r="H2416" s="1" t="s">
        <v>7013</v>
      </c>
      <c r="I2416" s="1" t="s">
        <v>26607</v>
      </c>
      <c r="J2416" s="3" t="s">
        <v>29091</v>
      </c>
      <c r="K2416">
        <v>478</v>
      </c>
      <c r="L2416" s="1" t="s">
        <v>22</v>
      </c>
      <c r="M2416" s="2">
        <v>43775</v>
      </c>
      <c r="N2416" s="1" t="s">
        <v>43</v>
      </c>
      <c r="O2416" s="1" t="s">
        <v>24</v>
      </c>
      <c r="P2416" s="1">
        <f>_3___Healthcare_Data_v1[[#This Row],[Discharge Date]]-_3___Healthcare_Data_v1[[#This Row],[Date of Admission]]</f>
        <v>20</v>
      </c>
      <c r="Q2416" s="1">
        <f>IFERROR(_3___Healthcare_Data_v1[[#This Row],[ Billing Amount ]]/_3___Healthcare_Data_v1[[#This Row],[Days in Hospital]],0)</f>
        <v>2111.2420644999997</v>
      </c>
      <c r="R2416" s="1" t="str">
        <f>IF(_3___Healthcare_Data_v1[[#This Row],[Age]]&gt;60,"Senior",IF(_3___Healthcare_Data_v1[[#This Row],[Age]]&gt;35,"Middle","Young"))</f>
        <v>Senior</v>
      </c>
    </row>
    <row r="2417" spans="1:18" x14ac:dyDescent="0.3">
      <c r="A2417" s="1" t="s">
        <v>7014</v>
      </c>
      <c r="B2417" s="1" t="s">
        <v>26967</v>
      </c>
      <c r="C2417" s="1" t="s">
        <v>16</v>
      </c>
      <c r="D2417" s="1" t="s">
        <v>27</v>
      </c>
      <c r="E2417" s="1" t="s">
        <v>26615</v>
      </c>
      <c r="F2417" s="2">
        <v>44653</v>
      </c>
      <c r="G2417" s="1" t="s">
        <v>7015</v>
      </c>
      <c r="H2417" s="1" t="s">
        <v>7016</v>
      </c>
      <c r="I2417" s="1" t="s">
        <v>21</v>
      </c>
      <c r="J2417" s="3" t="s">
        <v>29092</v>
      </c>
      <c r="K2417">
        <v>399</v>
      </c>
      <c r="L2417" s="1" t="s">
        <v>22</v>
      </c>
      <c r="M2417" s="2">
        <v>44672</v>
      </c>
      <c r="N2417" s="1" t="s">
        <v>48</v>
      </c>
      <c r="O2417" s="1" t="s">
        <v>24</v>
      </c>
      <c r="P2417" s="1">
        <f>_3___Healthcare_Data_v1[[#This Row],[Discharge Date]]-_3___Healthcare_Data_v1[[#This Row],[Date of Admission]]</f>
        <v>19</v>
      </c>
      <c r="Q2417" s="1">
        <f>IFERROR(_3___Healthcare_Data_v1[[#This Row],[ Billing Amount ]]/_3___Healthcare_Data_v1[[#This Row],[Days in Hospital]],0)</f>
        <v>164.52246663157894</v>
      </c>
      <c r="R2417" s="1" t="str">
        <f>IF(_3___Healthcare_Data_v1[[#This Row],[Age]]&gt;60,"Senior",IF(_3___Healthcare_Data_v1[[#This Row],[Age]]&gt;35,"Middle","Young"))</f>
        <v>Senior</v>
      </c>
    </row>
    <row r="2418" spans="1:18" x14ac:dyDescent="0.3">
      <c r="A2418" s="1" t="s">
        <v>7017</v>
      </c>
      <c r="B2418" s="1" t="s">
        <v>26980</v>
      </c>
      <c r="C2418" s="1" t="s">
        <v>16</v>
      </c>
      <c r="D2418" s="1" t="s">
        <v>114</v>
      </c>
      <c r="E2418" s="1" t="s">
        <v>35</v>
      </c>
      <c r="F2418" s="2">
        <v>44682</v>
      </c>
      <c r="G2418" s="1" t="s">
        <v>7018</v>
      </c>
      <c r="H2418" s="1" t="s">
        <v>7019</v>
      </c>
      <c r="I2418" s="1" t="s">
        <v>21</v>
      </c>
      <c r="J2418" s="3" t="s">
        <v>29093</v>
      </c>
      <c r="K2418">
        <v>284</v>
      </c>
      <c r="L2418" s="1" t="s">
        <v>22</v>
      </c>
      <c r="M2418" s="2">
        <v>44689</v>
      </c>
      <c r="N2418" s="1" t="s">
        <v>84</v>
      </c>
      <c r="O2418" s="1" t="s">
        <v>32</v>
      </c>
      <c r="P2418" s="1">
        <f>_3___Healthcare_Data_v1[[#This Row],[Discharge Date]]-_3___Healthcare_Data_v1[[#This Row],[Date of Admission]]</f>
        <v>7</v>
      </c>
      <c r="Q2418" s="1">
        <f>IFERROR(_3___Healthcare_Data_v1[[#This Row],[ Billing Amount ]]/_3___Healthcare_Data_v1[[#This Row],[Days in Hospital]],0)</f>
        <v>3275.7311914285715</v>
      </c>
      <c r="R2418" s="1" t="str">
        <f>IF(_3___Healthcare_Data_v1[[#This Row],[Age]]&gt;60,"Senior",IF(_3___Healthcare_Data_v1[[#This Row],[Age]]&gt;35,"Middle","Young"))</f>
        <v>Senior</v>
      </c>
    </row>
    <row r="2419" spans="1:18" x14ac:dyDescent="0.3">
      <c r="A2419" s="1" t="s">
        <v>7020</v>
      </c>
      <c r="B2419" s="1" t="s">
        <v>26712</v>
      </c>
      <c r="C2419" s="1" t="s">
        <v>16</v>
      </c>
      <c r="D2419" s="1" t="s">
        <v>17</v>
      </c>
      <c r="E2419" s="1" t="s">
        <v>28</v>
      </c>
      <c r="F2419" s="2">
        <v>43813</v>
      </c>
      <c r="G2419" s="1" t="s">
        <v>7021</v>
      </c>
      <c r="H2419" s="1" t="s">
        <v>7022</v>
      </c>
      <c r="I2419" s="1" t="s">
        <v>52</v>
      </c>
      <c r="J2419" s="3" t="s">
        <v>29094</v>
      </c>
      <c r="K2419">
        <v>463</v>
      </c>
      <c r="L2419" s="1" t="s">
        <v>38</v>
      </c>
      <c r="M2419" s="2">
        <v>43818</v>
      </c>
      <c r="N2419" s="1" t="s">
        <v>43</v>
      </c>
      <c r="O2419" s="1" t="s">
        <v>44</v>
      </c>
      <c r="P2419" s="1">
        <f>_3___Healthcare_Data_v1[[#This Row],[Discharge Date]]-_3___Healthcare_Data_v1[[#This Row],[Date of Admission]]</f>
        <v>5</v>
      </c>
      <c r="Q2419" s="1">
        <f>IFERROR(_3___Healthcare_Data_v1[[#This Row],[ Billing Amount ]]/_3___Healthcare_Data_v1[[#This Row],[Days in Hospital]],0)</f>
        <v>6607.1696519999996</v>
      </c>
      <c r="R2419" s="1" t="str">
        <f>IF(_3___Healthcare_Data_v1[[#This Row],[Age]]&gt;60,"Senior",IF(_3___Healthcare_Data_v1[[#This Row],[Age]]&gt;35,"Middle","Young"))</f>
        <v>Senior</v>
      </c>
    </row>
    <row r="2420" spans="1:18" x14ac:dyDescent="0.3">
      <c r="A2420" s="1" t="s">
        <v>7023</v>
      </c>
      <c r="B2420" s="1" t="s">
        <v>26967</v>
      </c>
      <c r="C2420" s="1" t="s">
        <v>16</v>
      </c>
      <c r="D2420" s="1" t="s">
        <v>229</v>
      </c>
      <c r="E2420" s="1" t="s">
        <v>35</v>
      </c>
      <c r="F2420" s="2">
        <v>44830</v>
      </c>
      <c r="G2420" s="1" t="s">
        <v>7024</v>
      </c>
      <c r="H2420" s="1" t="s">
        <v>7025</v>
      </c>
      <c r="I2420" s="1" t="s">
        <v>56</v>
      </c>
      <c r="J2420" s="3" t="s">
        <v>29095</v>
      </c>
      <c r="K2420">
        <v>236</v>
      </c>
      <c r="L2420" s="1" t="s">
        <v>22</v>
      </c>
      <c r="M2420" s="2">
        <v>44832</v>
      </c>
      <c r="N2420" s="1" t="s">
        <v>43</v>
      </c>
      <c r="O2420" s="1" t="s">
        <v>44</v>
      </c>
      <c r="P2420" s="1">
        <f>_3___Healthcare_Data_v1[[#This Row],[Discharge Date]]-_3___Healthcare_Data_v1[[#This Row],[Date of Admission]]</f>
        <v>2</v>
      </c>
      <c r="Q2420" s="1">
        <f>IFERROR(_3___Healthcare_Data_v1[[#This Row],[ Billing Amount ]]/_3___Healthcare_Data_v1[[#This Row],[Days in Hospital]],0)</f>
        <v>10674.287485000001</v>
      </c>
      <c r="R2420" s="1" t="str">
        <f>IF(_3___Healthcare_Data_v1[[#This Row],[Age]]&gt;60,"Senior",IF(_3___Healthcare_Data_v1[[#This Row],[Age]]&gt;35,"Middle","Young"))</f>
        <v>Senior</v>
      </c>
    </row>
    <row r="2421" spans="1:18" x14ac:dyDescent="0.3">
      <c r="A2421" s="1" t="s">
        <v>7026</v>
      </c>
      <c r="B2421" s="1" t="s">
        <v>26700</v>
      </c>
      <c r="C2421" s="1" t="s">
        <v>16</v>
      </c>
      <c r="D2421" s="1" t="s">
        <v>34</v>
      </c>
      <c r="E2421" s="1" t="s">
        <v>69</v>
      </c>
      <c r="F2421" s="2">
        <v>43884</v>
      </c>
      <c r="G2421" s="1" t="s">
        <v>7027</v>
      </c>
      <c r="H2421" s="1" t="s">
        <v>7028</v>
      </c>
      <c r="I2421" s="1" t="s">
        <v>56</v>
      </c>
      <c r="J2421" s="3" t="s">
        <v>29096</v>
      </c>
      <c r="K2421">
        <v>189</v>
      </c>
      <c r="L2421" s="1" t="s">
        <v>38</v>
      </c>
      <c r="M2421" s="2">
        <v>43891</v>
      </c>
      <c r="N2421" s="1" t="s">
        <v>48</v>
      </c>
      <c r="O2421" s="1" t="s">
        <v>32</v>
      </c>
      <c r="P2421" s="1">
        <f>_3___Healthcare_Data_v1[[#This Row],[Discharge Date]]-_3___Healthcare_Data_v1[[#This Row],[Date of Admission]]</f>
        <v>7</v>
      </c>
      <c r="Q2421" s="1">
        <f>IFERROR(_3___Healthcare_Data_v1[[#This Row],[ Billing Amount ]]/_3___Healthcare_Data_v1[[#This Row],[Days in Hospital]],0)</f>
        <v>9218.2453299999997</v>
      </c>
      <c r="R2421" s="1" t="str">
        <f>IF(_3___Healthcare_Data_v1[[#This Row],[Age]]&gt;60,"Senior",IF(_3___Healthcare_Data_v1[[#This Row],[Age]]&gt;35,"Middle","Young"))</f>
        <v>Senior</v>
      </c>
    </row>
    <row r="2422" spans="1:18" x14ac:dyDescent="0.3">
      <c r="A2422" s="1" t="s">
        <v>7029</v>
      </c>
      <c r="B2422" s="1" t="s">
        <v>26644</v>
      </c>
      <c r="C2422" s="1" t="s">
        <v>26</v>
      </c>
      <c r="D2422" s="1" t="s">
        <v>62</v>
      </c>
      <c r="E2422" s="1" t="s">
        <v>69</v>
      </c>
      <c r="F2422" s="2">
        <v>44516</v>
      </c>
      <c r="G2422" s="1" t="s">
        <v>7030</v>
      </c>
      <c r="H2422" s="1" t="s">
        <v>7031</v>
      </c>
      <c r="I2422" s="1" t="s">
        <v>60</v>
      </c>
      <c r="J2422" s="3" t="s">
        <v>29097</v>
      </c>
      <c r="K2422">
        <v>275</v>
      </c>
      <c r="L2422" s="1" t="s">
        <v>38</v>
      </c>
      <c r="M2422" s="2">
        <v>44545</v>
      </c>
      <c r="N2422" s="1" t="s">
        <v>23</v>
      </c>
      <c r="O2422" s="1" t="s">
        <v>44</v>
      </c>
      <c r="P2422" s="1">
        <f>_3___Healthcare_Data_v1[[#This Row],[Discharge Date]]-_3___Healthcare_Data_v1[[#This Row],[Date of Admission]]</f>
        <v>29</v>
      </c>
      <c r="Q2422" s="1">
        <f>IFERROR(_3___Healthcare_Data_v1[[#This Row],[ Billing Amount ]]/_3___Healthcare_Data_v1[[#This Row],[Days in Hospital]],0)</f>
        <v>1074.448473448276</v>
      </c>
      <c r="R2422" s="1" t="str">
        <f>IF(_3___Healthcare_Data_v1[[#This Row],[Age]]&gt;60,"Senior",IF(_3___Healthcare_Data_v1[[#This Row],[Age]]&gt;35,"Middle","Young"))</f>
        <v>Senior</v>
      </c>
    </row>
    <row r="2423" spans="1:18" x14ac:dyDescent="0.3">
      <c r="A2423" s="1" t="s">
        <v>7032</v>
      </c>
      <c r="B2423" s="1" t="s">
        <v>26873</v>
      </c>
      <c r="C2423" s="1" t="s">
        <v>26</v>
      </c>
      <c r="D2423" s="1" t="s">
        <v>49</v>
      </c>
      <c r="E2423" s="1" t="s">
        <v>26620</v>
      </c>
      <c r="F2423" s="2">
        <v>44728</v>
      </c>
      <c r="G2423" s="1" t="s">
        <v>7033</v>
      </c>
      <c r="H2423" s="1" t="s">
        <v>7034</v>
      </c>
      <c r="I2423" s="1" t="s">
        <v>52</v>
      </c>
      <c r="J2423" s="3" t="s">
        <v>29098</v>
      </c>
      <c r="K2423">
        <v>259</v>
      </c>
      <c r="L2423" s="1" t="s">
        <v>38</v>
      </c>
      <c r="M2423" s="2">
        <v>44757</v>
      </c>
      <c r="N2423" s="1" t="s">
        <v>48</v>
      </c>
      <c r="O2423" s="1" t="s">
        <v>32</v>
      </c>
      <c r="P2423" s="1">
        <f>_3___Healthcare_Data_v1[[#This Row],[Discharge Date]]-_3___Healthcare_Data_v1[[#This Row],[Date of Admission]]</f>
        <v>29</v>
      </c>
      <c r="Q2423" s="1">
        <f>IFERROR(_3___Healthcare_Data_v1[[#This Row],[ Billing Amount ]]/_3___Healthcare_Data_v1[[#This Row],[Days in Hospital]],0)</f>
        <v>1002.0499062068966</v>
      </c>
      <c r="R2423" s="1" t="str">
        <f>IF(_3___Healthcare_Data_v1[[#This Row],[Age]]&gt;60,"Senior",IF(_3___Healthcare_Data_v1[[#This Row],[Age]]&gt;35,"Middle","Young"))</f>
        <v>Senior</v>
      </c>
    </row>
    <row r="2424" spans="1:18" x14ac:dyDescent="0.3">
      <c r="A2424" s="1" t="s">
        <v>7035</v>
      </c>
      <c r="B2424" s="1" t="s">
        <v>26664</v>
      </c>
      <c r="C2424" s="1" t="s">
        <v>26</v>
      </c>
      <c r="D2424" s="1" t="s">
        <v>89</v>
      </c>
      <c r="E2424" s="1" t="s">
        <v>26620</v>
      </c>
      <c r="F2424" s="2">
        <v>43787</v>
      </c>
      <c r="G2424" s="1" t="s">
        <v>7036</v>
      </c>
      <c r="H2424" s="1" t="s">
        <v>7037</v>
      </c>
      <c r="I2424" s="1" t="s">
        <v>52</v>
      </c>
      <c r="J2424" s="3" t="s">
        <v>29099</v>
      </c>
      <c r="K2424">
        <v>345</v>
      </c>
      <c r="L2424" s="1" t="s">
        <v>38</v>
      </c>
      <c r="M2424" s="2">
        <v>43808</v>
      </c>
      <c r="N2424" s="1" t="s">
        <v>84</v>
      </c>
      <c r="O2424" s="1" t="s">
        <v>24</v>
      </c>
      <c r="P2424" s="1">
        <f>_3___Healthcare_Data_v1[[#This Row],[Discharge Date]]-_3___Healthcare_Data_v1[[#This Row],[Date of Admission]]</f>
        <v>21</v>
      </c>
      <c r="Q2424" s="1">
        <f>IFERROR(_3___Healthcare_Data_v1[[#This Row],[ Billing Amount ]]/_3___Healthcare_Data_v1[[#This Row],[Days in Hospital]],0)</f>
        <v>0</v>
      </c>
      <c r="R2424" s="1" t="str">
        <f>IF(_3___Healthcare_Data_v1[[#This Row],[Age]]&gt;60,"Senior",IF(_3___Healthcare_Data_v1[[#This Row],[Age]]&gt;35,"Middle","Young"))</f>
        <v>Senior</v>
      </c>
    </row>
    <row r="2425" spans="1:18" x14ac:dyDescent="0.3">
      <c r="A2425" s="1" t="s">
        <v>7038</v>
      </c>
      <c r="B2425" s="1" t="s">
        <v>26646</v>
      </c>
      <c r="C2425" s="1" t="s">
        <v>26</v>
      </c>
      <c r="D2425" s="1" t="s">
        <v>62</v>
      </c>
      <c r="E2425" s="1" t="s">
        <v>26615</v>
      </c>
      <c r="F2425" s="2">
        <v>44847</v>
      </c>
      <c r="G2425" s="1" t="s">
        <v>7039</v>
      </c>
      <c r="H2425" s="1" t="s">
        <v>7040</v>
      </c>
      <c r="I2425" s="1" t="s">
        <v>56</v>
      </c>
      <c r="J2425" s="3" t="s">
        <v>29100</v>
      </c>
      <c r="K2425">
        <v>369</v>
      </c>
      <c r="L2425" s="1" t="s">
        <v>42</v>
      </c>
      <c r="M2425" s="2">
        <v>44872</v>
      </c>
      <c r="N2425" s="1" t="s">
        <v>84</v>
      </c>
      <c r="O2425" s="1" t="s">
        <v>44</v>
      </c>
      <c r="P2425" s="1">
        <f>_3___Healthcare_Data_v1[[#This Row],[Discharge Date]]-_3___Healthcare_Data_v1[[#This Row],[Date of Admission]]</f>
        <v>25</v>
      </c>
      <c r="Q2425" s="1">
        <f>IFERROR(_3___Healthcare_Data_v1[[#This Row],[ Billing Amount ]]/_3___Healthcare_Data_v1[[#This Row],[Days in Hospital]],0)</f>
        <v>1341.4622399999998</v>
      </c>
      <c r="R2425" s="1" t="str">
        <f>IF(_3___Healthcare_Data_v1[[#This Row],[Age]]&gt;60,"Senior",IF(_3___Healthcare_Data_v1[[#This Row],[Age]]&gt;35,"Middle","Young"))</f>
        <v>Senior</v>
      </c>
    </row>
    <row r="2426" spans="1:18" x14ac:dyDescent="0.3">
      <c r="A2426" s="1" t="s">
        <v>7041</v>
      </c>
      <c r="B2426" s="1" t="s">
        <v>26685</v>
      </c>
      <c r="C2426" s="1" t="s">
        <v>26</v>
      </c>
      <c r="D2426" s="1" t="s">
        <v>62</v>
      </c>
      <c r="E2426" s="1" t="s">
        <v>26620</v>
      </c>
      <c r="F2426" s="2">
        <v>43632</v>
      </c>
      <c r="G2426" s="1" t="s">
        <v>4638</v>
      </c>
      <c r="H2426" s="1" t="s">
        <v>7042</v>
      </c>
      <c r="I2426" s="1" t="s">
        <v>60</v>
      </c>
      <c r="J2426" s="3" t="s">
        <v>29101</v>
      </c>
      <c r="K2426">
        <v>257</v>
      </c>
      <c r="L2426" s="1" t="s">
        <v>38</v>
      </c>
      <c r="M2426" s="2">
        <v>43634</v>
      </c>
      <c r="N2426" s="1" t="s">
        <v>31</v>
      </c>
      <c r="O2426" s="1" t="s">
        <v>44</v>
      </c>
      <c r="P2426" s="1">
        <f>_3___Healthcare_Data_v1[[#This Row],[Discharge Date]]-_3___Healthcare_Data_v1[[#This Row],[Date of Admission]]</f>
        <v>2</v>
      </c>
      <c r="Q2426" s="1">
        <f>IFERROR(_3___Healthcare_Data_v1[[#This Row],[ Billing Amount ]]/_3___Healthcare_Data_v1[[#This Row],[Days in Hospital]],0)</f>
        <v>3093.8449985000002</v>
      </c>
      <c r="R2426" s="1" t="str">
        <f>IF(_3___Healthcare_Data_v1[[#This Row],[Age]]&gt;60,"Senior",IF(_3___Healthcare_Data_v1[[#This Row],[Age]]&gt;35,"Middle","Young"))</f>
        <v>Senior</v>
      </c>
    </row>
    <row r="2427" spans="1:18" x14ac:dyDescent="0.3">
      <c r="A2427" s="1" t="s">
        <v>7043</v>
      </c>
      <c r="B2427" s="1" t="s">
        <v>26928</v>
      </c>
      <c r="C2427" s="1" t="s">
        <v>26</v>
      </c>
      <c r="D2427" s="1" t="s">
        <v>17</v>
      </c>
      <c r="E2427" s="1" t="s">
        <v>26620</v>
      </c>
      <c r="F2427" s="2">
        <v>43425</v>
      </c>
      <c r="G2427" s="1" t="s">
        <v>7044</v>
      </c>
      <c r="H2427" s="1" t="s">
        <v>7045</v>
      </c>
      <c r="I2427" s="1" t="s">
        <v>52</v>
      </c>
      <c r="J2427" s="3" t="s">
        <v>29102</v>
      </c>
      <c r="K2427">
        <v>123</v>
      </c>
      <c r="L2427" s="1" t="s">
        <v>38</v>
      </c>
      <c r="M2427" s="2">
        <v>43445</v>
      </c>
      <c r="N2427" s="1" t="s">
        <v>31</v>
      </c>
      <c r="O2427" s="1" t="s">
        <v>44</v>
      </c>
      <c r="P2427" s="1">
        <f>_3___Healthcare_Data_v1[[#This Row],[Discharge Date]]-_3___Healthcare_Data_v1[[#This Row],[Date of Admission]]</f>
        <v>20</v>
      </c>
      <c r="Q2427" s="1">
        <f>IFERROR(_3___Healthcare_Data_v1[[#This Row],[ Billing Amount ]]/_3___Healthcare_Data_v1[[#This Row],[Days in Hospital]],0)</f>
        <v>1602.6349745</v>
      </c>
      <c r="R2427" s="1" t="str">
        <f>IF(_3___Healthcare_Data_v1[[#This Row],[Age]]&gt;60,"Senior",IF(_3___Healthcare_Data_v1[[#This Row],[Age]]&gt;35,"Middle","Young"))</f>
        <v>Senior</v>
      </c>
    </row>
    <row r="2428" spans="1:18" x14ac:dyDescent="0.3">
      <c r="A2428" s="1" t="s">
        <v>7046</v>
      </c>
      <c r="B2428" s="1" t="s">
        <v>26791</v>
      </c>
      <c r="C2428" s="1" t="s">
        <v>16</v>
      </c>
      <c r="D2428" s="1" t="s">
        <v>49</v>
      </c>
      <c r="E2428" s="1" t="s">
        <v>26620</v>
      </c>
      <c r="F2428" s="2">
        <v>44974</v>
      </c>
      <c r="G2428" s="1" t="s">
        <v>7047</v>
      </c>
      <c r="H2428" s="1" t="s">
        <v>7048</v>
      </c>
      <c r="I2428" s="1" t="s">
        <v>60</v>
      </c>
      <c r="J2428" s="3" t="s">
        <v>29103</v>
      </c>
      <c r="K2428">
        <v>477</v>
      </c>
      <c r="L2428" s="1" t="s">
        <v>38</v>
      </c>
      <c r="M2428" s="2">
        <v>44997</v>
      </c>
      <c r="N2428" s="1" t="s">
        <v>43</v>
      </c>
      <c r="O2428" s="1" t="s">
        <v>24</v>
      </c>
      <c r="P2428" s="1">
        <f>_3___Healthcare_Data_v1[[#This Row],[Discharge Date]]-_3___Healthcare_Data_v1[[#This Row],[Date of Admission]]</f>
        <v>23</v>
      </c>
      <c r="Q2428" s="1">
        <f>IFERROR(_3___Healthcare_Data_v1[[#This Row],[ Billing Amount ]]/_3___Healthcare_Data_v1[[#This Row],[Days in Hospital]],0)</f>
        <v>713.32154739130431</v>
      </c>
      <c r="R2428" s="1" t="str">
        <f>IF(_3___Healthcare_Data_v1[[#This Row],[Age]]&gt;60,"Senior",IF(_3___Healthcare_Data_v1[[#This Row],[Age]]&gt;35,"Middle","Young"))</f>
        <v>Senior</v>
      </c>
    </row>
    <row r="2429" spans="1:18" x14ac:dyDescent="0.3">
      <c r="A2429" s="1" t="s">
        <v>7049</v>
      </c>
      <c r="B2429" s="1" t="s">
        <v>26677</v>
      </c>
      <c r="C2429" s="1" t="s">
        <v>16</v>
      </c>
      <c r="D2429" s="1" t="s">
        <v>89</v>
      </c>
      <c r="E2429" s="1" t="s">
        <v>35</v>
      </c>
      <c r="F2429" s="2">
        <v>44917</v>
      </c>
      <c r="G2429" s="1" t="s">
        <v>7050</v>
      </c>
      <c r="H2429" s="1" t="s">
        <v>7051</v>
      </c>
      <c r="I2429" s="1" t="s">
        <v>26607</v>
      </c>
      <c r="J2429" s="3" t="s">
        <v>29104</v>
      </c>
      <c r="K2429">
        <v>305</v>
      </c>
      <c r="L2429" s="1" t="s">
        <v>38</v>
      </c>
      <c r="M2429" s="2">
        <v>44930</v>
      </c>
      <c r="N2429" s="1" t="s">
        <v>43</v>
      </c>
      <c r="O2429" s="1" t="s">
        <v>24</v>
      </c>
      <c r="P2429" s="1">
        <f>_3___Healthcare_Data_v1[[#This Row],[Discharge Date]]-_3___Healthcare_Data_v1[[#This Row],[Date of Admission]]</f>
        <v>13</v>
      </c>
      <c r="Q2429" s="1">
        <f>IFERROR(_3___Healthcare_Data_v1[[#This Row],[ Billing Amount ]]/_3___Healthcare_Data_v1[[#This Row],[Days in Hospital]],0)</f>
        <v>1155.276613076923</v>
      </c>
      <c r="R2429" s="1" t="str">
        <f>IF(_3___Healthcare_Data_v1[[#This Row],[Age]]&gt;60,"Senior",IF(_3___Healthcare_Data_v1[[#This Row],[Age]]&gt;35,"Middle","Young"))</f>
        <v>Senior</v>
      </c>
    </row>
    <row r="2430" spans="1:18" x14ac:dyDescent="0.3">
      <c r="A2430" s="1" t="s">
        <v>7052</v>
      </c>
      <c r="B2430" s="1" t="s">
        <v>26776</v>
      </c>
      <c r="C2430" s="1" t="s">
        <v>16</v>
      </c>
      <c r="D2430" s="1" t="s">
        <v>34</v>
      </c>
      <c r="E2430" s="1" t="s">
        <v>18</v>
      </c>
      <c r="F2430" s="2">
        <v>43845</v>
      </c>
      <c r="G2430" s="1" t="s">
        <v>7053</v>
      </c>
      <c r="H2430" s="1" t="s">
        <v>7054</v>
      </c>
      <c r="I2430" s="1" t="s">
        <v>21</v>
      </c>
      <c r="J2430" s="3" t="s">
        <v>29105</v>
      </c>
      <c r="K2430">
        <v>169</v>
      </c>
      <c r="L2430" s="1" t="s">
        <v>38</v>
      </c>
      <c r="M2430" s="2">
        <v>43863</v>
      </c>
      <c r="N2430" s="1" t="s">
        <v>23</v>
      </c>
      <c r="O2430" s="1" t="s">
        <v>32</v>
      </c>
      <c r="P2430" s="1">
        <f>_3___Healthcare_Data_v1[[#This Row],[Discharge Date]]-_3___Healthcare_Data_v1[[#This Row],[Date of Admission]]</f>
        <v>18</v>
      </c>
      <c r="Q2430" s="1">
        <f>IFERROR(_3___Healthcare_Data_v1[[#This Row],[ Billing Amount ]]/_3___Healthcare_Data_v1[[#This Row],[Days in Hospital]],0)</f>
        <v>1375.2739866666666</v>
      </c>
      <c r="R2430" s="1" t="str">
        <f>IF(_3___Healthcare_Data_v1[[#This Row],[Age]]&gt;60,"Senior",IF(_3___Healthcare_Data_v1[[#This Row],[Age]]&gt;35,"Middle","Young"))</f>
        <v>Senior</v>
      </c>
    </row>
    <row r="2431" spans="1:18" x14ac:dyDescent="0.3">
      <c r="A2431" s="1" t="s">
        <v>7055</v>
      </c>
      <c r="B2431" s="1" t="s">
        <v>26776</v>
      </c>
      <c r="C2431" s="1" t="s">
        <v>16</v>
      </c>
      <c r="D2431" s="1" t="s">
        <v>89</v>
      </c>
      <c r="E2431" s="1" t="s">
        <v>69</v>
      </c>
      <c r="F2431" s="2">
        <v>44701</v>
      </c>
      <c r="G2431" s="1" t="s">
        <v>7056</v>
      </c>
      <c r="H2431" s="1" t="s">
        <v>7057</v>
      </c>
      <c r="I2431" s="1" t="s">
        <v>56</v>
      </c>
      <c r="J2431" s="3" t="s">
        <v>29106</v>
      </c>
      <c r="K2431">
        <v>313</v>
      </c>
      <c r="L2431" s="1" t="s">
        <v>38</v>
      </c>
      <c r="M2431" s="2">
        <v>44716</v>
      </c>
      <c r="N2431" s="1" t="s">
        <v>48</v>
      </c>
      <c r="O2431" s="1" t="s">
        <v>44</v>
      </c>
      <c r="P2431" s="1">
        <f>_3___Healthcare_Data_v1[[#This Row],[Discharge Date]]-_3___Healthcare_Data_v1[[#This Row],[Date of Admission]]</f>
        <v>15</v>
      </c>
      <c r="Q2431" s="1">
        <f>IFERROR(_3___Healthcare_Data_v1[[#This Row],[ Billing Amount ]]/_3___Healthcare_Data_v1[[#This Row],[Days in Hospital]],0)</f>
        <v>1769.6468560000001</v>
      </c>
      <c r="R2431" s="1" t="str">
        <f>IF(_3___Healthcare_Data_v1[[#This Row],[Age]]&gt;60,"Senior",IF(_3___Healthcare_Data_v1[[#This Row],[Age]]&gt;35,"Middle","Young"))</f>
        <v>Senior</v>
      </c>
    </row>
    <row r="2432" spans="1:18" x14ac:dyDescent="0.3">
      <c r="A2432" s="1" t="s">
        <v>7058</v>
      </c>
      <c r="B2432" s="1" t="s">
        <v>26723</v>
      </c>
      <c r="C2432" s="1" t="s">
        <v>26</v>
      </c>
      <c r="D2432" s="1" t="s">
        <v>17</v>
      </c>
      <c r="E2432" s="1" t="s">
        <v>28</v>
      </c>
      <c r="F2432" s="2">
        <v>43992</v>
      </c>
      <c r="G2432" s="1" t="s">
        <v>7059</v>
      </c>
      <c r="H2432" s="1" t="s">
        <v>7060</v>
      </c>
      <c r="I2432" s="1" t="s">
        <v>26607</v>
      </c>
      <c r="J2432" s="3" t="s">
        <v>29107</v>
      </c>
      <c r="K2432">
        <v>140</v>
      </c>
      <c r="L2432" s="1" t="s">
        <v>42</v>
      </c>
      <c r="M2432" s="2">
        <v>44014</v>
      </c>
      <c r="N2432" s="1" t="s">
        <v>48</v>
      </c>
      <c r="O2432" s="1" t="s">
        <v>24</v>
      </c>
      <c r="P2432" s="1">
        <f>_3___Healthcare_Data_v1[[#This Row],[Discharge Date]]-_3___Healthcare_Data_v1[[#This Row],[Date of Admission]]</f>
        <v>22</v>
      </c>
      <c r="Q2432" s="1">
        <f>IFERROR(_3___Healthcare_Data_v1[[#This Row],[ Billing Amount ]]/_3___Healthcare_Data_v1[[#This Row],[Days in Hospital]],0)</f>
        <v>1312.0232472727273</v>
      </c>
      <c r="R2432" s="1" t="str">
        <f>IF(_3___Healthcare_Data_v1[[#This Row],[Age]]&gt;60,"Senior",IF(_3___Healthcare_Data_v1[[#This Row],[Age]]&gt;35,"Middle","Young"))</f>
        <v>Senior</v>
      </c>
    </row>
    <row r="2433" spans="1:18" x14ac:dyDescent="0.3">
      <c r="A2433" s="1" t="s">
        <v>7061</v>
      </c>
      <c r="B2433" s="1" t="s">
        <v>26714</v>
      </c>
      <c r="C2433" s="1" t="s">
        <v>16</v>
      </c>
      <c r="D2433" s="1" t="s">
        <v>89</v>
      </c>
      <c r="E2433" s="1" t="s">
        <v>26620</v>
      </c>
      <c r="F2433" s="2">
        <v>44734</v>
      </c>
      <c r="G2433" s="1" t="s">
        <v>7062</v>
      </c>
      <c r="H2433" s="1" t="s">
        <v>7063</v>
      </c>
      <c r="I2433" s="1" t="s">
        <v>21</v>
      </c>
      <c r="J2433" s="3" t="s">
        <v>29108</v>
      </c>
      <c r="K2433">
        <v>330</v>
      </c>
      <c r="L2433" s="1" t="s">
        <v>38</v>
      </c>
      <c r="M2433" s="2">
        <v>44743</v>
      </c>
      <c r="N2433" s="1" t="s">
        <v>31</v>
      </c>
      <c r="O2433" s="1" t="s">
        <v>24</v>
      </c>
      <c r="P2433" s="1">
        <f>_3___Healthcare_Data_v1[[#This Row],[Discharge Date]]-_3___Healthcare_Data_v1[[#This Row],[Date of Admission]]</f>
        <v>9</v>
      </c>
      <c r="Q2433" s="1">
        <f>IFERROR(_3___Healthcare_Data_v1[[#This Row],[ Billing Amount ]]/_3___Healthcare_Data_v1[[#This Row],[Days in Hospital]],0)</f>
        <v>856.58293944444449</v>
      </c>
      <c r="R2433" s="1" t="str">
        <f>IF(_3___Healthcare_Data_v1[[#This Row],[Age]]&gt;60,"Senior",IF(_3___Healthcare_Data_v1[[#This Row],[Age]]&gt;35,"Middle","Young"))</f>
        <v>Senior</v>
      </c>
    </row>
    <row r="2434" spans="1:18" x14ac:dyDescent="0.3">
      <c r="A2434" s="1" t="s">
        <v>7064</v>
      </c>
      <c r="B2434" s="1" t="s">
        <v>26850</v>
      </c>
      <c r="C2434" s="1" t="s">
        <v>16</v>
      </c>
      <c r="D2434" s="1" t="s">
        <v>49</v>
      </c>
      <c r="E2434" s="1" t="s">
        <v>28</v>
      </c>
      <c r="F2434" s="2">
        <v>43542</v>
      </c>
      <c r="G2434" s="1" t="s">
        <v>7065</v>
      </c>
      <c r="H2434" s="1" t="s">
        <v>7066</v>
      </c>
      <c r="I2434" s="1" t="s">
        <v>56</v>
      </c>
      <c r="J2434" s="3" t="s">
        <v>29109</v>
      </c>
      <c r="K2434">
        <v>205</v>
      </c>
      <c r="L2434" s="1" t="s">
        <v>42</v>
      </c>
      <c r="M2434" s="2">
        <v>43548</v>
      </c>
      <c r="N2434" s="1" t="s">
        <v>84</v>
      </c>
      <c r="O2434" s="1" t="s">
        <v>24</v>
      </c>
      <c r="P2434" s="1">
        <f>_3___Healthcare_Data_v1[[#This Row],[Discharge Date]]-_3___Healthcare_Data_v1[[#This Row],[Date of Admission]]</f>
        <v>6</v>
      </c>
      <c r="Q2434" s="1">
        <f>IFERROR(_3___Healthcare_Data_v1[[#This Row],[ Billing Amount ]]/_3___Healthcare_Data_v1[[#This Row],[Days in Hospital]],0)</f>
        <v>2538.6191866666668</v>
      </c>
      <c r="R2434" s="1" t="str">
        <f>IF(_3___Healthcare_Data_v1[[#This Row],[Age]]&gt;60,"Senior",IF(_3___Healthcare_Data_v1[[#This Row],[Age]]&gt;35,"Middle","Young"))</f>
        <v>Senior</v>
      </c>
    </row>
    <row r="2435" spans="1:18" x14ac:dyDescent="0.3">
      <c r="A2435" s="1" t="s">
        <v>7067</v>
      </c>
      <c r="B2435" s="1" t="s">
        <v>26664</v>
      </c>
      <c r="C2435" s="1" t="s">
        <v>16</v>
      </c>
      <c r="D2435" s="1" t="s">
        <v>229</v>
      </c>
      <c r="E2435" s="1" t="s">
        <v>26620</v>
      </c>
      <c r="F2435" s="2">
        <v>45120</v>
      </c>
      <c r="G2435" s="1" t="s">
        <v>7068</v>
      </c>
      <c r="H2435" s="1" t="s">
        <v>7069</v>
      </c>
      <c r="I2435" s="1" t="s">
        <v>56</v>
      </c>
      <c r="J2435" s="3" t="s">
        <v>29110</v>
      </c>
      <c r="K2435">
        <v>497</v>
      </c>
      <c r="L2435" s="1" t="s">
        <v>38</v>
      </c>
      <c r="M2435" s="2">
        <v>45135</v>
      </c>
      <c r="N2435" s="1" t="s">
        <v>43</v>
      </c>
      <c r="O2435" s="1" t="s">
        <v>24</v>
      </c>
      <c r="P2435" s="1">
        <f>_3___Healthcare_Data_v1[[#This Row],[Discharge Date]]-_3___Healthcare_Data_v1[[#This Row],[Date of Admission]]</f>
        <v>15</v>
      </c>
      <c r="Q2435" s="1">
        <f>IFERROR(_3___Healthcare_Data_v1[[#This Row],[ Billing Amount ]]/_3___Healthcare_Data_v1[[#This Row],[Days in Hospital]],0)</f>
        <v>688.0032153333334</v>
      </c>
      <c r="R2435" s="1" t="str">
        <f>IF(_3___Healthcare_Data_v1[[#This Row],[Age]]&gt;60,"Senior",IF(_3___Healthcare_Data_v1[[#This Row],[Age]]&gt;35,"Middle","Young"))</f>
        <v>Senior</v>
      </c>
    </row>
    <row r="2436" spans="1:18" x14ac:dyDescent="0.3">
      <c r="A2436" s="1" t="s">
        <v>7070</v>
      </c>
      <c r="B2436" s="1" t="s">
        <v>26994</v>
      </c>
      <c r="C2436" s="1" t="s">
        <v>26</v>
      </c>
      <c r="D2436" s="1" t="s">
        <v>27</v>
      </c>
      <c r="E2436" s="1" t="s">
        <v>26615</v>
      </c>
      <c r="F2436" s="2">
        <v>43616</v>
      </c>
      <c r="G2436" s="1" t="s">
        <v>7071</v>
      </c>
      <c r="H2436" s="1" t="s">
        <v>7072</v>
      </c>
      <c r="I2436" s="1" t="s">
        <v>60</v>
      </c>
      <c r="J2436" s="3" t="s">
        <v>29111</v>
      </c>
      <c r="K2436">
        <v>246</v>
      </c>
      <c r="L2436" s="1" t="s">
        <v>22</v>
      </c>
      <c r="M2436" s="2">
        <v>43628</v>
      </c>
      <c r="N2436" s="1" t="s">
        <v>84</v>
      </c>
      <c r="O2436" s="1" t="s">
        <v>24</v>
      </c>
      <c r="P2436" s="1">
        <f>_3___Healthcare_Data_v1[[#This Row],[Discharge Date]]-_3___Healthcare_Data_v1[[#This Row],[Date of Admission]]</f>
        <v>12</v>
      </c>
      <c r="Q2436" s="1">
        <f>IFERROR(_3___Healthcare_Data_v1[[#This Row],[ Billing Amount ]]/_3___Healthcare_Data_v1[[#This Row],[Days in Hospital]],0)</f>
        <v>749.72323549999999</v>
      </c>
      <c r="R2436" s="1" t="str">
        <f>IF(_3___Healthcare_Data_v1[[#This Row],[Age]]&gt;60,"Senior",IF(_3___Healthcare_Data_v1[[#This Row],[Age]]&gt;35,"Middle","Young"))</f>
        <v>Senior</v>
      </c>
    </row>
    <row r="2437" spans="1:18" x14ac:dyDescent="0.3">
      <c r="A2437" s="1" t="s">
        <v>7073</v>
      </c>
      <c r="B2437" s="1" t="s">
        <v>26626</v>
      </c>
      <c r="C2437" s="1" t="s">
        <v>16</v>
      </c>
      <c r="D2437" s="1" t="s">
        <v>34</v>
      </c>
      <c r="E2437" s="1" t="s">
        <v>26620</v>
      </c>
      <c r="F2437" s="2">
        <v>43634</v>
      </c>
      <c r="G2437" s="1" t="s">
        <v>7074</v>
      </c>
      <c r="H2437" s="1" t="s">
        <v>7075</v>
      </c>
      <c r="I2437" s="1" t="s">
        <v>52</v>
      </c>
      <c r="J2437" s="3" t="s">
        <v>29112</v>
      </c>
      <c r="K2437">
        <v>356</v>
      </c>
      <c r="L2437" s="1" t="s">
        <v>38</v>
      </c>
      <c r="M2437" s="2">
        <v>43658</v>
      </c>
      <c r="N2437" s="1" t="s">
        <v>48</v>
      </c>
      <c r="O2437" s="1" t="s">
        <v>24</v>
      </c>
      <c r="P2437" s="1">
        <f>_3___Healthcare_Data_v1[[#This Row],[Discharge Date]]-_3___Healthcare_Data_v1[[#This Row],[Date of Admission]]</f>
        <v>24</v>
      </c>
      <c r="Q2437" s="1">
        <f>IFERROR(_3___Healthcare_Data_v1[[#This Row],[ Billing Amount ]]/_3___Healthcare_Data_v1[[#This Row],[Days in Hospital]],0)</f>
        <v>146.38257262499999</v>
      </c>
      <c r="R2437" s="1" t="str">
        <f>IF(_3___Healthcare_Data_v1[[#This Row],[Age]]&gt;60,"Senior",IF(_3___Healthcare_Data_v1[[#This Row],[Age]]&gt;35,"Middle","Young"))</f>
        <v>Senior</v>
      </c>
    </row>
    <row r="2438" spans="1:18" x14ac:dyDescent="0.3">
      <c r="A2438" s="1" t="s">
        <v>7076</v>
      </c>
      <c r="B2438" s="1" t="s">
        <v>26612</v>
      </c>
      <c r="C2438" s="1" t="s">
        <v>26</v>
      </c>
      <c r="D2438" s="1" t="s">
        <v>49</v>
      </c>
      <c r="E2438" s="1" t="s">
        <v>26615</v>
      </c>
      <c r="F2438" s="2">
        <v>43734</v>
      </c>
      <c r="G2438" s="1" t="s">
        <v>7077</v>
      </c>
      <c r="H2438" s="1" t="s">
        <v>7078</v>
      </c>
      <c r="I2438" s="1" t="s">
        <v>52</v>
      </c>
      <c r="J2438" s="3" t="s">
        <v>29113</v>
      </c>
      <c r="K2438">
        <v>178</v>
      </c>
      <c r="L2438" s="1" t="s">
        <v>42</v>
      </c>
      <c r="M2438" s="2">
        <v>43746</v>
      </c>
      <c r="N2438" s="1" t="s">
        <v>48</v>
      </c>
      <c r="O2438" s="1" t="s">
        <v>24</v>
      </c>
      <c r="P2438" s="1">
        <f>_3___Healthcare_Data_v1[[#This Row],[Discharge Date]]-_3___Healthcare_Data_v1[[#This Row],[Date of Admission]]</f>
        <v>12</v>
      </c>
      <c r="Q2438" s="1">
        <f>IFERROR(_3___Healthcare_Data_v1[[#This Row],[ Billing Amount ]]/_3___Healthcare_Data_v1[[#This Row],[Days in Hospital]],0)</f>
        <v>149.46345008333333</v>
      </c>
      <c r="R2438" s="1" t="str">
        <f>IF(_3___Healthcare_Data_v1[[#This Row],[Age]]&gt;60,"Senior",IF(_3___Healthcare_Data_v1[[#This Row],[Age]]&gt;35,"Middle","Young"))</f>
        <v>Senior</v>
      </c>
    </row>
    <row r="2439" spans="1:18" x14ac:dyDescent="0.3">
      <c r="A2439" s="1" t="s">
        <v>7079</v>
      </c>
      <c r="B2439" s="1" t="s">
        <v>26668</v>
      </c>
      <c r="C2439" s="1" t="s">
        <v>26</v>
      </c>
      <c r="D2439" s="1" t="s">
        <v>229</v>
      </c>
      <c r="E2439" s="1" t="s">
        <v>26620</v>
      </c>
      <c r="F2439" s="2">
        <v>44633</v>
      </c>
      <c r="G2439" s="1" t="s">
        <v>7080</v>
      </c>
      <c r="H2439" s="1" t="s">
        <v>2782</v>
      </c>
      <c r="I2439" s="1" t="s">
        <v>56</v>
      </c>
      <c r="J2439" s="3" t="s">
        <v>29114</v>
      </c>
      <c r="K2439">
        <v>310</v>
      </c>
      <c r="L2439" s="1" t="s">
        <v>42</v>
      </c>
      <c r="M2439" s="2">
        <v>44662</v>
      </c>
      <c r="N2439" s="1" t="s">
        <v>43</v>
      </c>
      <c r="O2439" s="1" t="s">
        <v>32</v>
      </c>
      <c r="P2439" s="1">
        <f>_3___Healthcare_Data_v1[[#This Row],[Discharge Date]]-_3___Healthcare_Data_v1[[#This Row],[Date of Admission]]</f>
        <v>29</v>
      </c>
      <c r="Q2439" s="1">
        <f>IFERROR(_3___Healthcare_Data_v1[[#This Row],[ Billing Amount ]]/_3___Healthcare_Data_v1[[#This Row],[Days in Hospital]],0)</f>
        <v>153.80498310344828</v>
      </c>
      <c r="R2439" s="1" t="str">
        <f>IF(_3___Healthcare_Data_v1[[#This Row],[Age]]&gt;60,"Senior",IF(_3___Healthcare_Data_v1[[#This Row],[Age]]&gt;35,"Middle","Young"))</f>
        <v>Senior</v>
      </c>
    </row>
    <row r="2440" spans="1:18" x14ac:dyDescent="0.3">
      <c r="A2440" s="1" t="s">
        <v>7081</v>
      </c>
      <c r="B2440" s="1" t="s">
        <v>26697</v>
      </c>
      <c r="C2440" s="1" t="s">
        <v>26</v>
      </c>
      <c r="D2440" s="1" t="s">
        <v>89</v>
      </c>
      <c r="E2440" s="1" t="s">
        <v>26620</v>
      </c>
      <c r="F2440" s="2">
        <v>43814</v>
      </c>
      <c r="G2440" s="1" t="s">
        <v>4103</v>
      </c>
      <c r="H2440" s="1" t="s">
        <v>7082</v>
      </c>
      <c r="I2440" s="1" t="s">
        <v>56</v>
      </c>
      <c r="J2440" s="3" t="s">
        <v>29115</v>
      </c>
      <c r="K2440">
        <v>117</v>
      </c>
      <c r="L2440" s="1" t="s">
        <v>38</v>
      </c>
      <c r="M2440" s="2">
        <v>43816</v>
      </c>
      <c r="N2440" s="1" t="s">
        <v>43</v>
      </c>
      <c r="O2440" s="1" t="s">
        <v>32</v>
      </c>
      <c r="P2440" s="1">
        <f>_3___Healthcare_Data_v1[[#This Row],[Discharge Date]]-_3___Healthcare_Data_v1[[#This Row],[Date of Admission]]</f>
        <v>2</v>
      </c>
      <c r="Q2440" s="1">
        <f>IFERROR(_3___Healthcare_Data_v1[[#This Row],[ Billing Amount ]]/_3___Healthcare_Data_v1[[#This Row],[Days in Hospital]],0)</f>
        <v>14050.834000000001</v>
      </c>
      <c r="R2440" s="1" t="str">
        <f>IF(_3___Healthcare_Data_v1[[#This Row],[Age]]&gt;60,"Senior",IF(_3___Healthcare_Data_v1[[#This Row],[Age]]&gt;35,"Middle","Young"))</f>
        <v>Senior</v>
      </c>
    </row>
    <row r="2441" spans="1:18" x14ac:dyDescent="0.3">
      <c r="A2441" s="1" t="s">
        <v>7083</v>
      </c>
      <c r="B2441" s="1" t="s">
        <v>26622</v>
      </c>
      <c r="C2441" s="1" t="s">
        <v>16</v>
      </c>
      <c r="D2441" s="1" t="s">
        <v>17</v>
      </c>
      <c r="E2441" s="1" t="s">
        <v>35</v>
      </c>
      <c r="F2441" s="2">
        <v>43599</v>
      </c>
      <c r="G2441" s="1" t="s">
        <v>7084</v>
      </c>
      <c r="H2441" s="1" t="s">
        <v>7085</v>
      </c>
      <c r="I2441" s="1" t="s">
        <v>52</v>
      </c>
      <c r="J2441" s="3" t="s">
        <v>29116</v>
      </c>
      <c r="K2441">
        <v>422</v>
      </c>
      <c r="L2441" s="1" t="s">
        <v>38</v>
      </c>
      <c r="M2441" s="2">
        <v>43629</v>
      </c>
      <c r="N2441" s="1" t="s">
        <v>31</v>
      </c>
      <c r="O2441" s="1" t="s">
        <v>44</v>
      </c>
      <c r="P2441" s="1">
        <f>_3___Healthcare_Data_v1[[#This Row],[Discharge Date]]-_3___Healthcare_Data_v1[[#This Row],[Date of Admission]]</f>
        <v>30</v>
      </c>
      <c r="Q2441" s="1">
        <f>IFERROR(_3___Healthcare_Data_v1[[#This Row],[ Billing Amount ]]/_3___Healthcare_Data_v1[[#This Row],[Days in Hospital]],0)</f>
        <v>663.99397666666664</v>
      </c>
      <c r="R2441" s="1" t="str">
        <f>IF(_3___Healthcare_Data_v1[[#This Row],[Age]]&gt;60,"Senior",IF(_3___Healthcare_Data_v1[[#This Row],[Age]]&gt;35,"Middle","Young"))</f>
        <v>Senior</v>
      </c>
    </row>
    <row r="2442" spans="1:18" x14ac:dyDescent="0.3">
      <c r="A2442" s="1" t="s">
        <v>7086</v>
      </c>
      <c r="B2442" s="1" t="s">
        <v>26632</v>
      </c>
      <c r="C2442" s="1" t="s">
        <v>26</v>
      </c>
      <c r="D2442" s="1" t="s">
        <v>17</v>
      </c>
      <c r="E2442" s="1" t="s">
        <v>26620</v>
      </c>
      <c r="F2442" s="2">
        <v>45147</v>
      </c>
      <c r="G2442" s="1" t="s">
        <v>7087</v>
      </c>
      <c r="H2442" s="1" t="s">
        <v>7088</v>
      </c>
      <c r="I2442" s="1" t="s">
        <v>52</v>
      </c>
      <c r="J2442" s="3" t="s">
        <v>29117</v>
      </c>
      <c r="K2442">
        <v>435</v>
      </c>
      <c r="L2442" s="1" t="s">
        <v>38</v>
      </c>
      <c r="M2442" s="2">
        <v>45176</v>
      </c>
      <c r="N2442" s="1" t="s">
        <v>84</v>
      </c>
      <c r="O2442" s="1" t="s">
        <v>24</v>
      </c>
      <c r="P2442" s="1">
        <f>_3___Healthcare_Data_v1[[#This Row],[Discharge Date]]-_3___Healthcare_Data_v1[[#This Row],[Date of Admission]]</f>
        <v>29</v>
      </c>
      <c r="Q2442" s="1">
        <f>IFERROR(_3___Healthcare_Data_v1[[#This Row],[ Billing Amount ]]/_3___Healthcare_Data_v1[[#This Row],[Days in Hospital]],0)</f>
        <v>1030.0550251724139</v>
      </c>
      <c r="R2442" s="1" t="str">
        <f>IF(_3___Healthcare_Data_v1[[#This Row],[Age]]&gt;60,"Senior",IF(_3___Healthcare_Data_v1[[#This Row],[Age]]&gt;35,"Middle","Young"))</f>
        <v>Senior</v>
      </c>
    </row>
    <row r="2443" spans="1:18" x14ac:dyDescent="0.3">
      <c r="A2443" s="1" t="s">
        <v>7089</v>
      </c>
      <c r="B2443" s="1" t="s">
        <v>26617</v>
      </c>
      <c r="C2443" s="1" t="s">
        <v>16</v>
      </c>
      <c r="D2443" s="1" t="s">
        <v>89</v>
      </c>
      <c r="E2443" s="1" t="s">
        <v>26620</v>
      </c>
      <c r="F2443" s="2">
        <v>44998</v>
      </c>
      <c r="G2443" s="1" t="s">
        <v>5367</v>
      </c>
      <c r="H2443" s="1" t="s">
        <v>7090</v>
      </c>
      <c r="I2443" s="1" t="s">
        <v>21</v>
      </c>
      <c r="J2443" s="3" t="s">
        <v>29118</v>
      </c>
      <c r="K2443">
        <v>275</v>
      </c>
      <c r="L2443" s="1" t="s">
        <v>38</v>
      </c>
      <c r="M2443" s="2">
        <v>45024</v>
      </c>
      <c r="N2443" s="1" t="s">
        <v>31</v>
      </c>
      <c r="O2443" s="1" t="s">
        <v>24</v>
      </c>
      <c r="P2443" s="1">
        <f>_3___Healthcare_Data_v1[[#This Row],[Discharge Date]]-_3___Healthcare_Data_v1[[#This Row],[Date of Admission]]</f>
        <v>26</v>
      </c>
      <c r="Q2443" s="1">
        <f>IFERROR(_3___Healthcare_Data_v1[[#This Row],[ Billing Amount ]]/_3___Healthcare_Data_v1[[#This Row],[Days in Hospital]],0)</f>
        <v>291.58074899999997</v>
      </c>
      <c r="R2443" s="1" t="str">
        <f>IF(_3___Healthcare_Data_v1[[#This Row],[Age]]&gt;60,"Senior",IF(_3___Healthcare_Data_v1[[#This Row],[Age]]&gt;35,"Middle","Young"))</f>
        <v>Senior</v>
      </c>
    </row>
    <row r="2444" spans="1:18" x14ac:dyDescent="0.3">
      <c r="A2444" s="1" t="s">
        <v>7091</v>
      </c>
      <c r="B2444" s="1" t="s">
        <v>26622</v>
      </c>
      <c r="C2444" s="1" t="s">
        <v>26</v>
      </c>
      <c r="D2444" s="1" t="s">
        <v>62</v>
      </c>
      <c r="E2444" s="1" t="s">
        <v>26620</v>
      </c>
      <c r="F2444" s="2">
        <v>43508</v>
      </c>
      <c r="G2444" s="1" t="s">
        <v>2744</v>
      </c>
      <c r="H2444" s="1" t="s">
        <v>7092</v>
      </c>
      <c r="I2444" s="1" t="s">
        <v>52</v>
      </c>
      <c r="J2444" s="3" t="s">
        <v>29119</v>
      </c>
      <c r="K2444">
        <v>165</v>
      </c>
      <c r="L2444" s="1" t="s">
        <v>38</v>
      </c>
      <c r="M2444" s="2">
        <v>43519</v>
      </c>
      <c r="N2444" s="1" t="s">
        <v>31</v>
      </c>
      <c r="O2444" s="1" t="s">
        <v>32</v>
      </c>
      <c r="P2444" s="1">
        <f>_3___Healthcare_Data_v1[[#This Row],[Discharge Date]]-_3___Healthcare_Data_v1[[#This Row],[Date of Admission]]</f>
        <v>11</v>
      </c>
      <c r="Q2444" s="1">
        <f>IFERROR(_3___Healthcare_Data_v1[[#This Row],[ Billing Amount ]]/_3___Healthcare_Data_v1[[#This Row],[Days in Hospital]],0)</f>
        <v>1356.7347345454546</v>
      </c>
      <c r="R2444" s="1" t="str">
        <f>IF(_3___Healthcare_Data_v1[[#This Row],[Age]]&gt;60,"Senior",IF(_3___Healthcare_Data_v1[[#This Row],[Age]]&gt;35,"Middle","Young"))</f>
        <v>Senior</v>
      </c>
    </row>
    <row r="2445" spans="1:18" x14ac:dyDescent="0.3">
      <c r="A2445" s="1" t="s">
        <v>7093</v>
      </c>
      <c r="B2445" s="1" t="s">
        <v>26685</v>
      </c>
      <c r="C2445" s="1" t="s">
        <v>16</v>
      </c>
      <c r="D2445" s="1" t="s">
        <v>34</v>
      </c>
      <c r="E2445" s="1" t="s">
        <v>35</v>
      </c>
      <c r="F2445" s="2">
        <v>44581</v>
      </c>
      <c r="G2445" s="1" t="s">
        <v>7094</v>
      </c>
      <c r="H2445" s="1" t="s">
        <v>7095</v>
      </c>
      <c r="I2445" s="1" t="s">
        <v>56</v>
      </c>
      <c r="J2445" s="3" t="s">
        <v>29120</v>
      </c>
      <c r="K2445">
        <v>407</v>
      </c>
      <c r="L2445" s="1" t="s">
        <v>22</v>
      </c>
      <c r="M2445" s="2">
        <v>44591</v>
      </c>
      <c r="N2445" s="1" t="s">
        <v>48</v>
      </c>
      <c r="O2445" s="1" t="s">
        <v>24</v>
      </c>
      <c r="P2445" s="1">
        <f>_3___Healthcare_Data_v1[[#This Row],[Discharge Date]]-_3___Healthcare_Data_v1[[#This Row],[Date of Admission]]</f>
        <v>10</v>
      </c>
      <c r="Q2445" s="1">
        <f>IFERROR(_3___Healthcare_Data_v1[[#This Row],[ Billing Amount ]]/_3___Healthcare_Data_v1[[#This Row],[Days in Hospital]],0)</f>
        <v>1480.1529850000002</v>
      </c>
      <c r="R2445" s="1" t="str">
        <f>IF(_3___Healthcare_Data_v1[[#This Row],[Age]]&gt;60,"Senior",IF(_3___Healthcare_Data_v1[[#This Row],[Age]]&gt;35,"Middle","Young"))</f>
        <v>Senior</v>
      </c>
    </row>
    <row r="2446" spans="1:18" x14ac:dyDescent="0.3">
      <c r="A2446" s="1" t="s">
        <v>7096</v>
      </c>
      <c r="B2446" s="1" t="s">
        <v>26745</v>
      </c>
      <c r="C2446" s="1" t="s">
        <v>16</v>
      </c>
      <c r="D2446" s="1" t="s">
        <v>89</v>
      </c>
      <c r="E2446" s="1" t="s">
        <v>18</v>
      </c>
      <c r="F2446" s="2">
        <v>44306</v>
      </c>
      <c r="G2446" s="1" t="s">
        <v>7097</v>
      </c>
      <c r="H2446" s="1" t="s">
        <v>7098</v>
      </c>
      <c r="I2446" s="1" t="s">
        <v>26607</v>
      </c>
      <c r="J2446" s="3" t="s">
        <v>29121</v>
      </c>
      <c r="K2446">
        <v>196</v>
      </c>
      <c r="L2446" s="1" t="s">
        <v>42</v>
      </c>
      <c r="M2446" s="2">
        <v>44322</v>
      </c>
      <c r="N2446" s="1" t="s">
        <v>84</v>
      </c>
      <c r="O2446" s="1" t="s">
        <v>32</v>
      </c>
      <c r="P2446" s="1">
        <f>_3___Healthcare_Data_v1[[#This Row],[Discharge Date]]-_3___Healthcare_Data_v1[[#This Row],[Date of Admission]]</f>
        <v>16</v>
      </c>
      <c r="Q2446" s="1">
        <f>IFERROR(_3___Healthcare_Data_v1[[#This Row],[ Billing Amount ]]/_3___Healthcare_Data_v1[[#This Row],[Days in Hospital]],0)</f>
        <v>1161.8367324999999</v>
      </c>
      <c r="R2446" s="1" t="str">
        <f>IF(_3___Healthcare_Data_v1[[#This Row],[Age]]&gt;60,"Senior",IF(_3___Healthcare_Data_v1[[#This Row],[Age]]&gt;35,"Middle","Young"))</f>
        <v>Senior</v>
      </c>
    </row>
    <row r="2447" spans="1:18" x14ac:dyDescent="0.3">
      <c r="A2447" s="1" t="s">
        <v>7099</v>
      </c>
      <c r="B2447" s="1" t="s">
        <v>26712</v>
      </c>
      <c r="C2447" s="1" t="s">
        <v>16</v>
      </c>
      <c r="D2447" s="1" t="s">
        <v>229</v>
      </c>
      <c r="E2447" s="1" t="s">
        <v>26620</v>
      </c>
      <c r="F2447" s="2">
        <v>44736</v>
      </c>
      <c r="G2447" s="1" t="s">
        <v>7100</v>
      </c>
      <c r="H2447" s="1" t="s">
        <v>7101</v>
      </c>
      <c r="I2447" s="1" t="s">
        <v>60</v>
      </c>
      <c r="J2447" s="3" t="s">
        <v>29122</v>
      </c>
      <c r="K2447">
        <v>174</v>
      </c>
      <c r="L2447" s="1" t="s">
        <v>42</v>
      </c>
      <c r="M2447" s="2">
        <v>44761</v>
      </c>
      <c r="N2447" s="1" t="s">
        <v>43</v>
      </c>
      <c r="O2447" s="1" t="s">
        <v>44</v>
      </c>
      <c r="P2447" s="1">
        <f>_3___Healthcare_Data_v1[[#This Row],[Discharge Date]]-_3___Healthcare_Data_v1[[#This Row],[Date of Admission]]</f>
        <v>25</v>
      </c>
      <c r="Q2447" s="1">
        <f>IFERROR(_3___Healthcare_Data_v1[[#This Row],[ Billing Amount ]]/_3___Healthcare_Data_v1[[#This Row],[Days in Hospital]],0)</f>
        <v>561.80626719999998</v>
      </c>
      <c r="R2447" s="1" t="str">
        <f>IF(_3___Healthcare_Data_v1[[#This Row],[Age]]&gt;60,"Senior",IF(_3___Healthcare_Data_v1[[#This Row],[Age]]&gt;35,"Middle","Young"))</f>
        <v>Senior</v>
      </c>
    </row>
    <row r="2448" spans="1:18" x14ac:dyDescent="0.3">
      <c r="A2448" s="1" t="s">
        <v>7102</v>
      </c>
      <c r="B2448" s="1" t="s">
        <v>26873</v>
      </c>
      <c r="C2448" s="1" t="s">
        <v>16</v>
      </c>
      <c r="D2448" s="1" t="s">
        <v>89</v>
      </c>
      <c r="E2448" s="1" t="s">
        <v>35</v>
      </c>
      <c r="F2448" s="2">
        <v>43662</v>
      </c>
      <c r="G2448" s="1" t="s">
        <v>7103</v>
      </c>
      <c r="H2448" s="1" t="s">
        <v>7104</v>
      </c>
      <c r="I2448" s="1" t="s">
        <v>21</v>
      </c>
      <c r="J2448" s="3" t="s">
        <v>29123</v>
      </c>
      <c r="K2448">
        <v>485</v>
      </c>
      <c r="L2448" s="1" t="s">
        <v>38</v>
      </c>
      <c r="M2448" s="2">
        <v>43679</v>
      </c>
      <c r="N2448" s="1" t="s">
        <v>48</v>
      </c>
      <c r="O2448" s="1" t="s">
        <v>44</v>
      </c>
      <c r="P2448" s="1">
        <f>_3___Healthcare_Data_v1[[#This Row],[Discharge Date]]-_3___Healthcare_Data_v1[[#This Row],[Date of Admission]]</f>
        <v>17</v>
      </c>
      <c r="Q2448" s="1">
        <f>IFERROR(_3___Healthcare_Data_v1[[#This Row],[ Billing Amount ]]/_3___Healthcare_Data_v1[[#This Row],[Days in Hospital]],0)</f>
        <v>210.4828174117647</v>
      </c>
      <c r="R2448" s="1" t="str">
        <f>IF(_3___Healthcare_Data_v1[[#This Row],[Age]]&gt;60,"Senior",IF(_3___Healthcare_Data_v1[[#This Row],[Age]]&gt;35,"Middle","Young"))</f>
        <v>Senior</v>
      </c>
    </row>
    <row r="2449" spans="1:18" x14ac:dyDescent="0.3">
      <c r="A2449" s="1" t="s">
        <v>7105</v>
      </c>
      <c r="B2449" s="1" t="s">
        <v>26636</v>
      </c>
      <c r="C2449" s="1" t="s">
        <v>26</v>
      </c>
      <c r="D2449" s="1" t="s">
        <v>17</v>
      </c>
      <c r="E2449" s="1" t="s">
        <v>26620</v>
      </c>
      <c r="F2449" s="2">
        <v>44849</v>
      </c>
      <c r="G2449" s="1" t="s">
        <v>7106</v>
      </c>
      <c r="H2449" s="1" t="s">
        <v>7107</v>
      </c>
      <c r="I2449" s="1" t="s">
        <v>26607</v>
      </c>
      <c r="J2449" s="3" t="s">
        <v>29124</v>
      </c>
      <c r="K2449">
        <v>256</v>
      </c>
      <c r="L2449" s="1" t="s">
        <v>38</v>
      </c>
      <c r="M2449" s="2">
        <v>44861</v>
      </c>
      <c r="N2449" s="1" t="s">
        <v>31</v>
      </c>
      <c r="O2449" s="1" t="s">
        <v>24</v>
      </c>
      <c r="P2449" s="1">
        <f>_3___Healthcare_Data_v1[[#This Row],[Discharge Date]]-_3___Healthcare_Data_v1[[#This Row],[Date of Admission]]</f>
        <v>12</v>
      </c>
      <c r="Q2449" s="1">
        <f>IFERROR(_3___Healthcare_Data_v1[[#This Row],[ Billing Amount ]]/_3___Healthcare_Data_v1[[#This Row],[Days in Hospital]],0)</f>
        <v>300.83398258333335</v>
      </c>
      <c r="R2449" s="1" t="str">
        <f>IF(_3___Healthcare_Data_v1[[#This Row],[Age]]&gt;60,"Senior",IF(_3___Healthcare_Data_v1[[#This Row],[Age]]&gt;35,"Middle","Young"))</f>
        <v>Senior</v>
      </c>
    </row>
    <row r="2450" spans="1:18" x14ac:dyDescent="0.3">
      <c r="A2450" s="1" t="s">
        <v>7108</v>
      </c>
      <c r="B2450" s="1" t="s">
        <v>26679</v>
      </c>
      <c r="C2450" s="1" t="s">
        <v>16</v>
      </c>
      <c r="D2450" s="1" t="s">
        <v>62</v>
      </c>
      <c r="E2450" s="1" t="s">
        <v>69</v>
      </c>
      <c r="F2450" s="2">
        <v>44286</v>
      </c>
      <c r="G2450" s="1" t="s">
        <v>7109</v>
      </c>
      <c r="H2450" s="1" t="s">
        <v>4937</v>
      </c>
      <c r="I2450" s="1" t="s">
        <v>26607</v>
      </c>
      <c r="J2450" s="3" t="s">
        <v>29125</v>
      </c>
      <c r="K2450">
        <v>258</v>
      </c>
      <c r="L2450" s="1" t="s">
        <v>22</v>
      </c>
      <c r="M2450" s="2">
        <v>44286</v>
      </c>
      <c r="N2450" s="1" t="s">
        <v>48</v>
      </c>
      <c r="O2450" s="1" t="s">
        <v>44</v>
      </c>
      <c r="P2450" s="1">
        <f>_3___Healthcare_Data_v1[[#This Row],[Discharge Date]]-_3___Healthcare_Data_v1[[#This Row],[Date of Admission]]</f>
        <v>0</v>
      </c>
      <c r="Q2450" s="1">
        <f>IFERROR(_3___Healthcare_Data_v1[[#This Row],[ Billing Amount ]]/_3___Healthcare_Data_v1[[#This Row],[Days in Hospital]],0)</f>
        <v>0</v>
      </c>
      <c r="R2450" s="1" t="str">
        <f>IF(_3___Healthcare_Data_v1[[#This Row],[Age]]&gt;60,"Senior",IF(_3___Healthcare_Data_v1[[#This Row],[Age]]&gt;35,"Middle","Young"))</f>
        <v>Senior</v>
      </c>
    </row>
    <row r="2451" spans="1:18" x14ac:dyDescent="0.3">
      <c r="A2451" s="1" t="s">
        <v>7110</v>
      </c>
      <c r="B2451" s="1" t="s">
        <v>26695</v>
      </c>
      <c r="C2451" s="1" t="s">
        <v>26</v>
      </c>
      <c r="D2451" s="1" t="s">
        <v>229</v>
      </c>
      <c r="E2451" s="1" t="s">
        <v>18</v>
      </c>
      <c r="F2451" s="2">
        <v>44008</v>
      </c>
      <c r="G2451" s="1" t="s">
        <v>7111</v>
      </c>
      <c r="H2451" s="1" t="s">
        <v>7112</v>
      </c>
      <c r="I2451" s="1" t="s">
        <v>21</v>
      </c>
      <c r="J2451" s="3" t="s">
        <v>29126</v>
      </c>
      <c r="K2451">
        <v>275</v>
      </c>
      <c r="L2451" s="1" t="s">
        <v>42</v>
      </c>
      <c r="M2451" s="2">
        <v>44018</v>
      </c>
      <c r="N2451" s="1" t="s">
        <v>48</v>
      </c>
      <c r="O2451" s="1" t="s">
        <v>44</v>
      </c>
      <c r="P2451" s="1">
        <f>_3___Healthcare_Data_v1[[#This Row],[Discharge Date]]-_3___Healthcare_Data_v1[[#This Row],[Date of Admission]]</f>
        <v>10</v>
      </c>
      <c r="Q2451" s="1">
        <f>IFERROR(_3___Healthcare_Data_v1[[#This Row],[ Billing Amount ]]/_3___Healthcare_Data_v1[[#This Row],[Days in Hospital]],0)</f>
        <v>5267.7181570000002</v>
      </c>
      <c r="R2451" s="1" t="str">
        <f>IF(_3___Healthcare_Data_v1[[#This Row],[Age]]&gt;60,"Senior",IF(_3___Healthcare_Data_v1[[#This Row],[Age]]&gt;35,"Middle","Young"))</f>
        <v>Senior</v>
      </c>
    </row>
    <row r="2452" spans="1:18" x14ac:dyDescent="0.3">
      <c r="A2452" s="1" t="s">
        <v>2061</v>
      </c>
      <c r="B2452" s="1" t="s">
        <v>26668</v>
      </c>
      <c r="C2452" s="1" t="s">
        <v>16</v>
      </c>
      <c r="D2452" s="1" t="s">
        <v>114</v>
      </c>
      <c r="E2452" s="1" t="s">
        <v>26620</v>
      </c>
      <c r="F2452" s="2">
        <v>44425</v>
      </c>
      <c r="G2452" s="1" t="s">
        <v>7113</v>
      </c>
      <c r="H2452" s="1" t="s">
        <v>7114</v>
      </c>
      <c r="I2452" s="1" t="s">
        <v>52</v>
      </c>
      <c r="J2452" s="3" t="s">
        <v>29127</v>
      </c>
      <c r="K2452">
        <v>376</v>
      </c>
      <c r="L2452" s="1" t="s">
        <v>42</v>
      </c>
      <c r="M2452" s="2">
        <v>44435</v>
      </c>
      <c r="N2452" s="1" t="s">
        <v>48</v>
      </c>
      <c r="O2452" s="1" t="s">
        <v>44</v>
      </c>
      <c r="P2452" s="1">
        <f>_3___Healthcare_Data_v1[[#This Row],[Discharge Date]]-_3___Healthcare_Data_v1[[#This Row],[Date of Admission]]</f>
        <v>10</v>
      </c>
      <c r="Q2452" s="1">
        <f>IFERROR(_3___Healthcare_Data_v1[[#This Row],[ Billing Amount ]]/_3___Healthcare_Data_v1[[#This Row],[Days in Hospital]],0)</f>
        <v>980.96209930000009</v>
      </c>
      <c r="R2452" s="1" t="str">
        <f>IF(_3___Healthcare_Data_v1[[#This Row],[Age]]&gt;60,"Senior",IF(_3___Healthcare_Data_v1[[#This Row],[Age]]&gt;35,"Middle","Young"))</f>
        <v>Senior</v>
      </c>
    </row>
    <row r="2453" spans="1:18" x14ac:dyDescent="0.3">
      <c r="A2453" s="1" t="s">
        <v>7115</v>
      </c>
      <c r="B2453" s="1" t="s">
        <v>26732</v>
      </c>
      <c r="C2453" s="1" t="s">
        <v>16</v>
      </c>
      <c r="D2453" s="1" t="s">
        <v>89</v>
      </c>
      <c r="E2453" s="1" t="s">
        <v>69</v>
      </c>
      <c r="F2453" s="2">
        <v>44091</v>
      </c>
      <c r="G2453" s="1" t="s">
        <v>7116</v>
      </c>
      <c r="H2453" s="1" t="s">
        <v>7117</v>
      </c>
      <c r="I2453" s="1" t="s">
        <v>21</v>
      </c>
      <c r="J2453" s="3" t="s">
        <v>29128</v>
      </c>
      <c r="K2453">
        <v>327</v>
      </c>
      <c r="L2453" s="1" t="s">
        <v>38</v>
      </c>
      <c r="M2453" s="2">
        <v>44120</v>
      </c>
      <c r="N2453" s="1" t="s">
        <v>84</v>
      </c>
      <c r="O2453" s="1" t="s">
        <v>24</v>
      </c>
      <c r="P2453" s="1">
        <f>_3___Healthcare_Data_v1[[#This Row],[Discharge Date]]-_3___Healthcare_Data_v1[[#This Row],[Date of Admission]]</f>
        <v>29</v>
      </c>
      <c r="Q2453" s="1">
        <f>IFERROR(_3___Healthcare_Data_v1[[#This Row],[ Billing Amount ]]/_3___Healthcare_Data_v1[[#This Row],[Days in Hospital]],0)</f>
        <v>1788.0033548275862</v>
      </c>
      <c r="R2453" s="1" t="str">
        <f>IF(_3___Healthcare_Data_v1[[#This Row],[Age]]&gt;60,"Senior",IF(_3___Healthcare_Data_v1[[#This Row],[Age]]&gt;35,"Middle","Young"))</f>
        <v>Senior</v>
      </c>
    </row>
    <row r="2454" spans="1:18" x14ac:dyDescent="0.3">
      <c r="A2454" s="1" t="s">
        <v>7118</v>
      </c>
      <c r="B2454" s="1" t="s">
        <v>26638</v>
      </c>
      <c r="C2454" s="1" t="s">
        <v>16</v>
      </c>
      <c r="D2454" s="1" t="s">
        <v>17</v>
      </c>
      <c r="E2454" s="1" t="s">
        <v>69</v>
      </c>
      <c r="F2454" s="2">
        <v>44571</v>
      </c>
      <c r="G2454" s="1" t="s">
        <v>7119</v>
      </c>
      <c r="H2454" s="1" t="s">
        <v>7120</v>
      </c>
      <c r="I2454" s="1" t="s">
        <v>60</v>
      </c>
      <c r="J2454" s="3" t="s">
        <v>29129</v>
      </c>
      <c r="K2454">
        <v>385</v>
      </c>
      <c r="L2454" s="1" t="s">
        <v>38</v>
      </c>
      <c r="M2454" s="2">
        <v>44599</v>
      </c>
      <c r="N2454" s="1" t="s">
        <v>84</v>
      </c>
      <c r="O2454" s="1" t="s">
        <v>44</v>
      </c>
      <c r="P2454" s="1">
        <f>_3___Healthcare_Data_v1[[#This Row],[Discharge Date]]-_3___Healthcare_Data_v1[[#This Row],[Date of Admission]]</f>
        <v>28</v>
      </c>
      <c r="Q2454" s="1">
        <f>IFERROR(_3___Healthcare_Data_v1[[#This Row],[ Billing Amount ]]/_3___Healthcare_Data_v1[[#This Row],[Days in Hospital]],0)</f>
        <v>187.05708960714287</v>
      </c>
      <c r="R2454" s="1" t="str">
        <f>IF(_3___Healthcare_Data_v1[[#This Row],[Age]]&gt;60,"Senior",IF(_3___Healthcare_Data_v1[[#This Row],[Age]]&gt;35,"Middle","Young"))</f>
        <v>Senior</v>
      </c>
    </row>
    <row r="2455" spans="1:18" x14ac:dyDescent="0.3">
      <c r="A2455" s="1" t="s">
        <v>7121</v>
      </c>
      <c r="B2455" s="1" t="s">
        <v>26745</v>
      </c>
      <c r="C2455" s="1" t="s">
        <v>26</v>
      </c>
      <c r="D2455" s="1" t="s">
        <v>89</v>
      </c>
      <c r="E2455" s="1" t="s">
        <v>69</v>
      </c>
      <c r="F2455" s="2">
        <v>44937</v>
      </c>
      <c r="G2455" s="1" t="s">
        <v>7122</v>
      </c>
      <c r="H2455" s="1" t="s">
        <v>7123</v>
      </c>
      <c r="I2455" s="1" t="s">
        <v>56</v>
      </c>
      <c r="J2455" s="3" t="s">
        <v>29130</v>
      </c>
      <c r="K2455">
        <v>333</v>
      </c>
      <c r="L2455" s="1" t="s">
        <v>38</v>
      </c>
      <c r="M2455" s="2">
        <v>44944</v>
      </c>
      <c r="N2455" s="1" t="s">
        <v>31</v>
      </c>
      <c r="O2455" s="1" t="s">
        <v>24</v>
      </c>
      <c r="P2455" s="1">
        <f>_3___Healthcare_Data_v1[[#This Row],[Discharge Date]]-_3___Healthcare_Data_v1[[#This Row],[Date of Admission]]</f>
        <v>7</v>
      </c>
      <c r="Q2455" s="1">
        <f>IFERROR(_3___Healthcare_Data_v1[[#This Row],[ Billing Amount ]]/_3___Healthcare_Data_v1[[#This Row],[Days in Hospital]],0)</f>
        <v>6444.4800171428569</v>
      </c>
      <c r="R2455" s="1" t="str">
        <f>IF(_3___Healthcare_Data_v1[[#This Row],[Age]]&gt;60,"Senior",IF(_3___Healthcare_Data_v1[[#This Row],[Age]]&gt;35,"Middle","Young"))</f>
        <v>Senior</v>
      </c>
    </row>
    <row r="2456" spans="1:18" x14ac:dyDescent="0.3">
      <c r="A2456" s="1" t="s">
        <v>7124</v>
      </c>
      <c r="B2456" s="1" t="s">
        <v>26798</v>
      </c>
      <c r="C2456" s="1" t="s">
        <v>26</v>
      </c>
      <c r="D2456" s="1" t="s">
        <v>17</v>
      </c>
      <c r="E2456" s="1" t="s">
        <v>35</v>
      </c>
      <c r="F2456" s="2">
        <v>45028</v>
      </c>
      <c r="G2456" s="1" t="s">
        <v>3208</v>
      </c>
      <c r="H2456" s="1" t="s">
        <v>7125</v>
      </c>
      <c r="I2456" s="1" t="s">
        <v>26607</v>
      </c>
      <c r="J2456" s="3" t="s">
        <v>29131</v>
      </c>
      <c r="K2456">
        <v>445</v>
      </c>
      <c r="L2456" s="1" t="s">
        <v>38</v>
      </c>
      <c r="M2456" s="2">
        <v>45053</v>
      </c>
      <c r="N2456" s="1" t="s">
        <v>31</v>
      </c>
      <c r="O2456" s="1" t="s">
        <v>24</v>
      </c>
      <c r="P2456" s="1">
        <f>_3___Healthcare_Data_v1[[#This Row],[Discharge Date]]-_3___Healthcare_Data_v1[[#This Row],[Date of Admission]]</f>
        <v>25</v>
      </c>
      <c r="Q2456" s="1">
        <f>IFERROR(_3___Healthcare_Data_v1[[#This Row],[ Billing Amount ]]/_3___Healthcare_Data_v1[[#This Row],[Days in Hospital]],0)</f>
        <v>919.68948919999991</v>
      </c>
      <c r="R2456" s="1" t="str">
        <f>IF(_3___Healthcare_Data_v1[[#This Row],[Age]]&gt;60,"Senior",IF(_3___Healthcare_Data_v1[[#This Row],[Age]]&gt;35,"Middle","Young"))</f>
        <v>Senior</v>
      </c>
    </row>
    <row r="2457" spans="1:18" x14ac:dyDescent="0.3">
      <c r="A2457" s="1" t="s">
        <v>7126</v>
      </c>
      <c r="B2457" s="1" t="s">
        <v>26657</v>
      </c>
      <c r="C2457" s="1" t="s">
        <v>26</v>
      </c>
      <c r="D2457" s="1" t="s">
        <v>17</v>
      </c>
      <c r="E2457" s="1" t="s">
        <v>26620</v>
      </c>
      <c r="F2457" s="2">
        <v>43539</v>
      </c>
      <c r="G2457" s="1" t="s">
        <v>7127</v>
      </c>
      <c r="H2457" s="1" t="s">
        <v>7128</v>
      </c>
      <c r="I2457" s="1" t="s">
        <v>26607</v>
      </c>
      <c r="J2457" s="3" t="s">
        <v>29132</v>
      </c>
      <c r="K2457">
        <v>374</v>
      </c>
      <c r="L2457" s="1" t="s">
        <v>38</v>
      </c>
      <c r="M2457" s="2">
        <v>43561</v>
      </c>
      <c r="N2457" s="1" t="s">
        <v>43</v>
      </c>
      <c r="O2457" s="1" t="s">
        <v>32</v>
      </c>
      <c r="P2457" s="1">
        <f>_3___Healthcare_Data_v1[[#This Row],[Discharge Date]]-_3___Healthcare_Data_v1[[#This Row],[Date of Admission]]</f>
        <v>22</v>
      </c>
      <c r="Q2457" s="1">
        <f>IFERROR(_3___Healthcare_Data_v1[[#This Row],[ Billing Amount ]]/_3___Healthcare_Data_v1[[#This Row],[Days in Hospital]],0)</f>
        <v>171.74392922727273</v>
      </c>
      <c r="R2457" s="1" t="str">
        <f>IF(_3___Healthcare_Data_v1[[#This Row],[Age]]&gt;60,"Senior",IF(_3___Healthcare_Data_v1[[#This Row],[Age]]&gt;35,"Middle","Young"))</f>
        <v>Senior</v>
      </c>
    </row>
    <row r="2458" spans="1:18" x14ac:dyDescent="0.3">
      <c r="A2458" s="1" t="s">
        <v>7129</v>
      </c>
      <c r="B2458" s="1" t="s">
        <v>26708</v>
      </c>
      <c r="C2458" s="1" t="s">
        <v>26</v>
      </c>
      <c r="D2458" s="1" t="s">
        <v>114</v>
      </c>
      <c r="E2458" s="1" t="s">
        <v>35</v>
      </c>
      <c r="F2458" s="2">
        <v>44394</v>
      </c>
      <c r="G2458" s="1" t="s">
        <v>7130</v>
      </c>
      <c r="H2458" s="1" t="s">
        <v>6348</v>
      </c>
      <c r="I2458" s="1" t="s">
        <v>52</v>
      </c>
      <c r="J2458" s="3" t="s">
        <v>29133</v>
      </c>
      <c r="K2458">
        <v>458</v>
      </c>
      <c r="L2458" s="1" t="s">
        <v>22</v>
      </c>
      <c r="M2458" s="2">
        <v>44408</v>
      </c>
      <c r="N2458" s="1" t="s">
        <v>23</v>
      </c>
      <c r="O2458" s="1" t="s">
        <v>24</v>
      </c>
      <c r="P2458" s="1">
        <f>_3___Healthcare_Data_v1[[#This Row],[Discharge Date]]-_3___Healthcare_Data_v1[[#This Row],[Date of Admission]]</f>
        <v>14</v>
      </c>
      <c r="Q2458" s="1">
        <f>IFERROR(_3___Healthcare_Data_v1[[#This Row],[ Billing Amount ]]/_3___Healthcare_Data_v1[[#This Row],[Days in Hospital]],0)</f>
        <v>221.45341178571428</v>
      </c>
      <c r="R2458" s="1" t="str">
        <f>IF(_3___Healthcare_Data_v1[[#This Row],[Age]]&gt;60,"Senior",IF(_3___Healthcare_Data_v1[[#This Row],[Age]]&gt;35,"Middle","Young"))</f>
        <v>Senior</v>
      </c>
    </row>
    <row r="2459" spans="1:18" x14ac:dyDescent="0.3">
      <c r="A2459" s="1" t="s">
        <v>7131</v>
      </c>
      <c r="B2459" s="1" t="s">
        <v>26653</v>
      </c>
      <c r="C2459" s="1" t="s">
        <v>16</v>
      </c>
      <c r="D2459" s="1" t="s">
        <v>89</v>
      </c>
      <c r="E2459" s="1" t="s">
        <v>26620</v>
      </c>
      <c r="F2459" s="2">
        <v>43716</v>
      </c>
      <c r="G2459" s="1" t="s">
        <v>7132</v>
      </c>
      <c r="H2459" s="1" t="s">
        <v>7133</v>
      </c>
      <c r="I2459" s="1" t="s">
        <v>56</v>
      </c>
      <c r="J2459" s="3" t="s">
        <v>29134</v>
      </c>
      <c r="K2459">
        <v>120</v>
      </c>
      <c r="L2459" s="1" t="s">
        <v>38</v>
      </c>
      <c r="M2459" s="2">
        <v>43725</v>
      </c>
      <c r="N2459" s="1" t="s">
        <v>23</v>
      </c>
      <c r="O2459" s="1" t="s">
        <v>24</v>
      </c>
      <c r="P2459" s="1">
        <f>_3___Healthcare_Data_v1[[#This Row],[Discharge Date]]-_3___Healthcare_Data_v1[[#This Row],[Date of Admission]]</f>
        <v>9</v>
      </c>
      <c r="Q2459" s="1">
        <f>IFERROR(_3___Healthcare_Data_v1[[#This Row],[ Billing Amount ]]/_3___Healthcare_Data_v1[[#This Row],[Days in Hospital]],0)</f>
        <v>1245.3606166666666</v>
      </c>
      <c r="R2459" s="1" t="str">
        <f>IF(_3___Healthcare_Data_v1[[#This Row],[Age]]&gt;60,"Senior",IF(_3___Healthcare_Data_v1[[#This Row],[Age]]&gt;35,"Middle","Young"))</f>
        <v>Senior</v>
      </c>
    </row>
    <row r="2460" spans="1:18" x14ac:dyDescent="0.3">
      <c r="A2460" s="1" t="s">
        <v>7134</v>
      </c>
      <c r="B2460" s="1" t="s">
        <v>26617</v>
      </c>
      <c r="C2460" s="1" t="s">
        <v>26</v>
      </c>
      <c r="D2460" s="1" t="s">
        <v>27</v>
      </c>
      <c r="E2460" s="1" t="s">
        <v>28</v>
      </c>
      <c r="F2460" s="2">
        <v>43798</v>
      </c>
      <c r="G2460" s="1" t="s">
        <v>7135</v>
      </c>
      <c r="H2460" s="1" t="s">
        <v>7136</v>
      </c>
      <c r="I2460" s="1" t="s">
        <v>26607</v>
      </c>
      <c r="J2460" s="3" t="s">
        <v>29135</v>
      </c>
      <c r="K2460">
        <v>152</v>
      </c>
      <c r="L2460" s="1" t="s">
        <v>42</v>
      </c>
      <c r="M2460" s="2">
        <v>43805</v>
      </c>
      <c r="N2460" s="1" t="s">
        <v>31</v>
      </c>
      <c r="O2460" s="1" t="s">
        <v>24</v>
      </c>
      <c r="P2460" s="1">
        <f>_3___Healthcare_Data_v1[[#This Row],[Discharge Date]]-_3___Healthcare_Data_v1[[#This Row],[Date of Admission]]</f>
        <v>7</v>
      </c>
      <c r="Q2460" s="1">
        <f>IFERROR(_3___Healthcare_Data_v1[[#This Row],[ Billing Amount ]]/_3___Healthcare_Data_v1[[#This Row],[Days in Hospital]],0)</f>
        <v>1049.2972745714285</v>
      </c>
      <c r="R2460" s="1" t="str">
        <f>IF(_3___Healthcare_Data_v1[[#This Row],[Age]]&gt;60,"Senior",IF(_3___Healthcare_Data_v1[[#This Row],[Age]]&gt;35,"Middle","Young"))</f>
        <v>Senior</v>
      </c>
    </row>
    <row r="2461" spans="1:18" x14ac:dyDescent="0.3">
      <c r="A2461" s="1" t="s">
        <v>7137</v>
      </c>
      <c r="B2461" s="1" t="s">
        <v>26928</v>
      </c>
      <c r="C2461" s="1" t="s">
        <v>16</v>
      </c>
      <c r="D2461" s="1" t="s">
        <v>49</v>
      </c>
      <c r="E2461" s="1" t="s">
        <v>35</v>
      </c>
      <c r="F2461" s="2">
        <v>44894</v>
      </c>
      <c r="G2461" s="1" t="s">
        <v>7138</v>
      </c>
      <c r="H2461" s="1" t="s">
        <v>7139</v>
      </c>
      <c r="I2461" s="1" t="s">
        <v>60</v>
      </c>
      <c r="J2461" s="3" t="s">
        <v>29136</v>
      </c>
      <c r="K2461">
        <v>457</v>
      </c>
      <c r="L2461" s="1" t="s">
        <v>22</v>
      </c>
      <c r="M2461" s="2">
        <v>44907</v>
      </c>
      <c r="N2461" s="1" t="s">
        <v>48</v>
      </c>
      <c r="O2461" s="1" t="s">
        <v>24</v>
      </c>
      <c r="P2461" s="1">
        <f>_3___Healthcare_Data_v1[[#This Row],[Discharge Date]]-_3___Healthcare_Data_v1[[#This Row],[Date of Admission]]</f>
        <v>13</v>
      </c>
      <c r="Q2461" s="1">
        <f>IFERROR(_3___Healthcare_Data_v1[[#This Row],[ Billing Amount ]]/_3___Healthcare_Data_v1[[#This Row],[Days in Hospital]],0)</f>
        <v>547.92988538461532</v>
      </c>
      <c r="R2461" s="1" t="str">
        <f>IF(_3___Healthcare_Data_v1[[#This Row],[Age]]&gt;60,"Senior",IF(_3___Healthcare_Data_v1[[#This Row],[Age]]&gt;35,"Middle","Young"))</f>
        <v>Senior</v>
      </c>
    </row>
    <row r="2462" spans="1:18" x14ac:dyDescent="0.3">
      <c r="A2462" s="1" t="s">
        <v>7140</v>
      </c>
      <c r="B2462" s="1" t="s">
        <v>26710</v>
      </c>
      <c r="C2462" s="1" t="s">
        <v>26</v>
      </c>
      <c r="D2462" s="1" t="s">
        <v>17</v>
      </c>
      <c r="E2462" s="1" t="s">
        <v>26620</v>
      </c>
      <c r="F2462" s="2">
        <v>44793</v>
      </c>
      <c r="G2462" s="1" t="s">
        <v>7141</v>
      </c>
      <c r="H2462" s="1" t="s">
        <v>7142</v>
      </c>
      <c r="I2462" s="1" t="s">
        <v>60</v>
      </c>
      <c r="J2462" s="3" t="s">
        <v>29137</v>
      </c>
      <c r="K2462">
        <v>276</v>
      </c>
      <c r="L2462" s="1" t="s">
        <v>42</v>
      </c>
      <c r="M2462" s="2">
        <v>44819</v>
      </c>
      <c r="N2462" s="1" t="s">
        <v>84</v>
      </c>
      <c r="O2462" s="1" t="s">
        <v>44</v>
      </c>
      <c r="P2462" s="1">
        <f>_3___Healthcare_Data_v1[[#This Row],[Discharge Date]]-_3___Healthcare_Data_v1[[#This Row],[Date of Admission]]</f>
        <v>26</v>
      </c>
      <c r="Q2462" s="1">
        <f>IFERROR(_3___Healthcare_Data_v1[[#This Row],[ Billing Amount ]]/_3___Healthcare_Data_v1[[#This Row],[Days in Hospital]],0)</f>
        <v>320.42741623076921</v>
      </c>
      <c r="R2462" s="1" t="str">
        <f>IF(_3___Healthcare_Data_v1[[#This Row],[Age]]&gt;60,"Senior",IF(_3___Healthcare_Data_v1[[#This Row],[Age]]&gt;35,"Middle","Young"))</f>
        <v>Senior</v>
      </c>
    </row>
    <row r="2463" spans="1:18" x14ac:dyDescent="0.3">
      <c r="A2463" s="1" t="s">
        <v>7143</v>
      </c>
      <c r="B2463" s="1" t="s">
        <v>26850</v>
      </c>
      <c r="C2463" s="1" t="s">
        <v>16</v>
      </c>
      <c r="D2463" s="1" t="s">
        <v>27</v>
      </c>
      <c r="E2463" s="1" t="s">
        <v>35</v>
      </c>
      <c r="F2463" s="2">
        <v>44367</v>
      </c>
      <c r="G2463" s="1" t="s">
        <v>5831</v>
      </c>
      <c r="H2463" s="1" t="s">
        <v>7144</v>
      </c>
      <c r="I2463" s="1" t="s">
        <v>52</v>
      </c>
      <c r="J2463" s="3" t="s">
        <v>29138</v>
      </c>
      <c r="K2463">
        <v>419</v>
      </c>
      <c r="L2463" s="1" t="s">
        <v>22</v>
      </c>
      <c r="M2463" s="2">
        <v>44368</v>
      </c>
      <c r="N2463" s="1" t="s">
        <v>48</v>
      </c>
      <c r="O2463" s="1" t="s">
        <v>24</v>
      </c>
      <c r="P2463" s="1">
        <f>_3___Healthcare_Data_v1[[#This Row],[Discharge Date]]-_3___Healthcare_Data_v1[[#This Row],[Date of Admission]]</f>
        <v>1</v>
      </c>
      <c r="Q2463" s="1">
        <f>IFERROR(_3___Healthcare_Data_v1[[#This Row],[ Billing Amount ]]/_3___Healthcare_Data_v1[[#This Row],[Days in Hospital]],0)</f>
        <v>7690.0671869999996</v>
      </c>
      <c r="R2463" s="1" t="str">
        <f>IF(_3___Healthcare_Data_v1[[#This Row],[Age]]&gt;60,"Senior",IF(_3___Healthcare_Data_v1[[#This Row],[Age]]&gt;35,"Middle","Young"))</f>
        <v>Senior</v>
      </c>
    </row>
    <row r="2464" spans="1:18" x14ac:dyDescent="0.3">
      <c r="A2464" s="1" t="s">
        <v>7145</v>
      </c>
      <c r="B2464" s="1" t="s">
        <v>26928</v>
      </c>
      <c r="C2464" s="1" t="s">
        <v>16</v>
      </c>
      <c r="D2464" s="1" t="s">
        <v>62</v>
      </c>
      <c r="E2464" s="1" t="s">
        <v>69</v>
      </c>
      <c r="F2464" s="2">
        <v>44191</v>
      </c>
      <c r="G2464" s="1" t="s">
        <v>1565</v>
      </c>
      <c r="H2464" s="1" t="s">
        <v>7146</v>
      </c>
      <c r="I2464" s="1" t="s">
        <v>56</v>
      </c>
      <c r="J2464" s="3" t="s">
        <v>29139</v>
      </c>
      <c r="K2464">
        <v>473</v>
      </c>
      <c r="L2464" s="1" t="s">
        <v>22</v>
      </c>
      <c r="M2464" s="2">
        <v>44196</v>
      </c>
      <c r="N2464" s="1" t="s">
        <v>48</v>
      </c>
      <c r="O2464" s="1" t="s">
        <v>44</v>
      </c>
      <c r="P2464" s="1">
        <f>_3___Healthcare_Data_v1[[#This Row],[Discharge Date]]-_3___Healthcare_Data_v1[[#This Row],[Date of Admission]]</f>
        <v>5</v>
      </c>
      <c r="Q2464" s="1">
        <f>IFERROR(_3___Healthcare_Data_v1[[#This Row],[ Billing Amount ]]/_3___Healthcare_Data_v1[[#This Row],[Days in Hospital]],0)</f>
        <v>14944.011395999998</v>
      </c>
      <c r="R2464" s="1" t="str">
        <f>IF(_3___Healthcare_Data_v1[[#This Row],[Age]]&gt;60,"Senior",IF(_3___Healthcare_Data_v1[[#This Row],[Age]]&gt;35,"Middle","Young"))</f>
        <v>Senior</v>
      </c>
    </row>
    <row r="2465" spans="1:18" x14ac:dyDescent="0.3">
      <c r="A2465" s="1" t="s">
        <v>7147</v>
      </c>
      <c r="B2465" s="1" t="s">
        <v>26714</v>
      </c>
      <c r="C2465" s="1" t="s">
        <v>16</v>
      </c>
      <c r="D2465" s="1" t="s">
        <v>27</v>
      </c>
      <c r="E2465" s="1" t="s">
        <v>35</v>
      </c>
      <c r="F2465" s="2">
        <v>44680</v>
      </c>
      <c r="G2465" s="1" t="s">
        <v>7148</v>
      </c>
      <c r="H2465" s="1" t="s">
        <v>7149</v>
      </c>
      <c r="I2465" s="1" t="s">
        <v>56</v>
      </c>
      <c r="J2465" s="3" t="s">
        <v>29140</v>
      </c>
      <c r="K2465">
        <v>259</v>
      </c>
      <c r="L2465" s="1" t="s">
        <v>22</v>
      </c>
      <c r="M2465" s="2">
        <v>44682</v>
      </c>
      <c r="N2465" s="1" t="s">
        <v>31</v>
      </c>
      <c r="O2465" s="1" t="s">
        <v>44</v>
      </c>
      <c r="P2465" s="1">
        <f>_3___Healthcare_Data_v1[[#This Row],[Discharge Date]]-_3___Healthcare_Data_v1[[#This Row],[Date of Admission]]</f>
        <v>2</v>
      </c>
      <c r="Q2465" s="1">
        <f>IFERROR(_3___Healthcare_Data_v1[[#This Row],[ Billing Amount ]]/_3___Healthcare_Data_v1[[#This Row],[Days in Hospital]],0)</f>
        <v>9445.1733999999997</v>
      </c>
      <c r="R2465" s="1" t="str">
        <f>IF(_3___Healthcare_Data_v1[[#This Row],[Age]]&gt;60,"Senior",IF(_3___Healthcare_Data_v1[[#This Row],[Age]]&gt;35,"Middle","Young"))</f>
        <v>Senior</v>
      </c>
    </row>
    <row r="2466" spans="1:18" x14ac:dyDescent="0.3">
      <c r="A2466" s="1" t="s">
        <v>7150</v>
      </c>
      <c r="B2466" s="1" t="s">
        <v>26630</v>
      </c>
      <c r="C2466" s="1" t="s">
        <v>16</v>
      </c>
      <c r="D2466" s="1" t="s">
        <v>114</v>
      </c>
      <c r="E2466" s="1" t="s">
        <v>35</v>
      </c>
      <c r="F2466" s="2">
        <v>44773</v>
      </c>
      <c r="G2466" s="1" t="s">
        <v>7151</v>
      </c>
      <c r="H2466" s="1" t="s">
        <v>7152</v>
      </c>
      <c r="I2466" s="1" t="s">
        <v>60</v>
      </c>
      <c r="J2466" s="3" t="s">
        <v>29141</v>
      </c>
      <c r="K2466">
        <v>165</v>
      </c>
      <c r="L2466" s="1" t="s">
        <v>22</v>
      </c>
      <c r="M2466" s="2">
        <v>44774</v>
      </c>
      <c r="N2466" s="1" t="s">
        <v>43</v>
      </c>
      <c r="O2466" s="1" t="s">
        <v>24</v>
      </c>
      <c r="P2466" s="1">
        <f>_3___Healthcare_Data_v1[[#This Row],[Discharge Date]]-_3___Healthcare_Data_v1[[#This Row],[Date of Admission]]</f>
        <v>1</v>
      </c>
      <c r="Q2466" s="1">
        <f>IFERROR(_3___Healthcare_Data_v1[[#This Row],[ Billing Amount ]]/_3___Healthcare_Data_v1[[#This Row],[Days in Hospital]],0)</f>
        <v>7298.8128049999996</v>
      </c>
      <c r="R2466" s="1" t="str">
        <f>IF(_3___Healthcare_Data_v1[[#This Row],[Age]]&gt;60,"Senior",IF(_3___Healthcare_Data_v1[[#This Row],[Age]]&gt;35,"Middle","Young"))</f>
        <v>Senior</v>
      </c>
    </row>
    <row r="2467" spans="1:18" x14ac:dyDescent="0.3">
      <c r="A2467" s="1" t="s">
        <v>7153</v>
      </c>
      <c r="B2467" s="1" t="s">
        <v>26687</v>
      </c>
      <c r="C2467" s="1" t="s">
        <v>16</v>
      </c>
      <c r="D2467" s="1" t="s">
        <v>62</v>
      </c>
      <c r="E2467" s="1" t="s">
        <v>18</v>
      </c>
      <c r="F2467" s="2">
        <v>44883</v>
      </c>
      <c r="G2467" s="1" t="s">
        <v>7154</v>
      </c>
      <c r="H2467" s="1" t="s">
        <v>7155</v>
      </c>
      <c r="I2467" s="1" t="s">
        <v>26607</v>
      </c>
      <c r="J2467" s="3" t="s">
        <v>29142</v>
      </c>
      <c r="K2467">
        <v>221</v>
      </c>
      <c r="L2467" s="1" t="s">
        <v>42</v>
      </c>
      <c r="M2467" s="2">
        <v>44893</v>
      </c>
      <c r="N2467" s="1" t="s">
        <v>23</v>
      </c>
      <c r="O2467" s="1" t="s">
        <v>32</v>
      </c>
      <c r="P2467" s="1">
        <f>_3___Healthcare_Data_v1[[#This Row],[Discharge Date]]-_3___Healthcare_Data_v1[[#This Row],[Date of Admission]]</f>
        <v>10</v>
      </c>
      <c r="Q2467" s="1">
        <f>IFERROR(_3___Healthcare_Data_v1[[#This Row],[ Billing Amount ]]/_3___Healthcare_Data_v1[[#This Row],[Days in Hospital]],0)</f>
        <v>861.1090117</v>
      </c>
      <c r="R2467" s="1" t="str">
        <f>IF(_3___Healthcare_Data_v1[[#This Row],[Age]]&gt;60,"Senior",IF(_3___Healthcare_Data_v1[[#This Row],[Age]]&gt;35,"Middle","Young"))</f>
        <v>Senior</v>
      </c>
    </row>
    <row r="2468" spans="1:18" x14ac:dyDescent="0.3">
      <c r="A2468" s="1" t="s">
        <v>7156</v>
      </c>
      <c r="B2468" s="1" t="s">
        <v>26710</v>
      </c>
      <c r="C2468" s="1" t="s">
        <v>26</v>
      </c>
      <c r="D2468" s="1" t="s">
        <v>27</v>
      </c>
      <c r="E2468" s="1" t="s">
        <v>26620</v>
      </c>
      <c r="F2468" s="2">
        <v>44722</v>
      </c>
      <c r="G2468" s="1" t="s">
        <v>7157</v>
      </c>
      <c r="H2468" s="1" t="s">
        <v>7158</v>
      </c>
      <c r="I2468" s="1" t="s">
        <v>26607</v>
      </c>
      <c r="J2468" s="3" t="s">
        <v>29143</v>
      </c>
      <c r="K2468">
        <v>248</v>
      </c>
      <c r="L2468" s="1" t="s">
        <v>42</v>
      </c>
      <c r="M2468" s="2">
        <v>44734</v>
      </c>
      <c r="N2468" s="1" t="s">
        <v>84</v>
      </c>
      <c r="O2468" s="1" t="s">
        <v>24</v>
      </c>
      <c r="P2468" s="1">
        <f>_3___Healthcare_Data_v1[[#This Row],[Discharge Date]]-_3___Healthcare_Data_v1[[#This Row],[Date of Admission]]</f>
        <v>12</v>
      </c>
      <c r="Q2468" s="1">
        <f>IFERROR(_3___Healthcare_Data_v1[[#This Row],[ Billing Amount ]]/_3___Healthcare_Data_v1[[#This Row],[Days in Hospital]],0)</f>
        <v>2462.8612408333333</v>
      </c>
      <c r="R2468" s="1" t="str">
        <f>IF(_3___Healthcare_Data_v1[[#This Row],[Age]]&gt;60,"Senior",IF(_3___Healthcare_Data_v1[[#This Row],[Age]]&gt;35,"Middle","Young"))</f>
        <v>Senior</v>
      </c>
    </row>
    <row r="2469" spans="1:18" x14ac:dyDescent="0.3">
      <c r="A2469" s="1" t="s">
        <v>7159</v>
      </c>
      <c r="B2469" s="1" t="s">
        <v>26624</v>
      </c>
      <c r="C2469" s="1" t="s">
        <v>16</v>
      </c>
      <c r="D2469" s="1" t="s">
        <v>89</v>
      </c>
      <c r="E2469" s="1" t="s">
        <v>69</v>
      </c>
      <c r="F2469" s="2">
        <v>43587</v>
      </c>
      <c r="G2469" s="1" t="s">
        <v>4479</v>
      </c>
      <c r="H2469" s="1" t="s">
        <v>7160</v>
      </c>
      <c r="I2469" s="1" t="s">
        <v>56</v>
      </c>
      <c r="J2469" s="3" t="s">
        <v>29144</v>
      </c>
      <c r="K2469">
        <v>342</v>
      </c>
      <c r="L2469" s="1" t="s">
        <v>22</v>
      </c>
      <c r="M2469" s="2">
        <v>43603</v>
      </c>
      <c r="N2469" s="1" t="s">
        <v>23</v>
      </c>
      <c r="O2469" s="1" t="s">
        <v>44</v>
      </c>
      <c r="P2469" s="1">
        <f>_3___Healthcare_Data_v1[[#This Row],[Discharge Date]]-_3___Healthcare_Data_v1[[#This Row],[Date of Admission]]</f>
        <v>16</v>
      </c>
      <c r="Q2469" s="1">
        <f>IFERROR(_3___Healthcare_Data_v1[[#This Row],[ Billing Amount ]]/_3___Healthcare_Data_v1[[#This Row],[Days in Hospital]],0)</f>
        <v>2733.5919918750001</v>
      </c>
      <c r="R2469" s="1" t="str">
        <f>IF(_3___Healthcare_Data_v1[[#This Row],[Age]]&gt;60,"Senior",IF(_3___Healthcare_Data_v1[[#This Row],[Age]]&gt;35,"Middle","Young"))</f>
        <v>Senior</v>
      </c>
    </row>
    <row r="2470" spans="1:18" x14ac:dyDescent="0.3">
      <c r="A2470" s="1" t="s">
        <v>7161</v>
      </c>
      <c r="B2470" s="1" t="s">
        <v>26712</v>
      </c>
      <c r="C2470" s="1" t="s">
        <v>16</v>
      </c>
      <c r="D2470" s="1" t="s">
        <v>62</v>
      </c>
      <c r="E2470" s="1" t="s">
        <v>69</v>
      </c>
      <c r="F2470" s="2">
        <v>44188</v>
      </c>
      <c r="G2470" s="1" t="s">
        <v>7162</v>
      </c>
      <c r="H2470" s="1" t="s">
        <v>7163</v>
      </c>
      <c r="I2470" s="1" t="s">
        <v>26607</v>
      </c>
      <c r="J2470" s="3" t="s">
        <v>29145</v>
      </c>
      <c r="K2470">
        <v>379</v>
      </c>
      <c r="L2470" s="1" t="s">
        <v>38</v>
      </c>
      <c r="M2470" s="2">
        <v>44217</v>
      </c>
      <c r="N2470" s="1" t="s">
        <v>23</v>
      </c>
      <c r="O2470" s="1" t="s">
        <v>44</v>
      </c>
      <c r="P2470" s="1">
        <f>_3___Healthcare_Data_v1[[#This Row],[Discharge Date]]-_3___Healthcare_Data_v1[[#This Row],[Date of Admission]]</f>
        <v>29</v>
      </c>
      <c r="Q2470" s="1">
        <f>IFERROR(_3___Healthcare_Data_v1[[#This Row],[ Billing Amount ]]/_3___Healthcare_Data_v1[[#This Row],[Days in Hospital]],0)</f>
        <v>138.89381865517242</v>
      </c>
      <c r="R2470" s="1" t="str">
        <f>IF(_3___Healthcare_Data_v1[[#This Row],[Age]]&gt;60,"Senior",IF(_3___Healthcare_Data_v1[[#This Row],[Age]]&gt;35,"Middle","Young"))</f>
        <v>Senior</v>
      </c>
    </row>
    <row r="2471" spans="1:18" x14ac:dyDescent="0.3">
      <c r="A2471" s="1" t="s">
        <v>7164</v>
      </c>
      <c r="B2471" s="1" t="s">
        <v>26634</v>
      </c>
      <c r="C2471" s="1" t="s">
        <v>16</v>
      </c>
      <c r="D2471" s="1" t="s">
        <v>114</v>
      </c>
      <c r="E2471" s="1" t="s">
        <v>69</v>
      </c>
      <c r="F2471" s="2">
        <v>43476</v>
      </c>
      <c r="G2471" s="1" t="s">
        <v>7165</v>
      </c>
      <c r="H2471" s="1" t="s">
        <v>723</v>
      </c>
      <c r="I2471" s="1" t="s">
        <v>21</v>
      </c>
      <c r="J2471" s="3" t="s">
        <v>29146</v>
      </c>
      <c r="K2471">
        <v>341</v>
      </c>
      <c r="L2471" s="1" t="s">
        <v>38</v>
      </c>
      <c r="M2471" s="2">
        <v>43485</v>
      </c>
      <c r="N2471" s="1" t="s">
        <v>23</v>
      </c>
      <c r="O2471" s="1" t="s">
        <v>24</v>
      </c>
      <c r="P2471" s="1">
        <f>_3___Healthcare_Data_v1[[#This Row],[Discharge Date]]-_3___Healthcare_Data_v1[[#This Row],[Date of Admission]]</f>
        <v>9</v>
      </c>
      <c r="Q2471" s="1">
        <f>IFERROR(_3___Healthcare_Data_v1[[#This Row],[ Billing Amount ]]/_3___Healthcare_Data_v1[[#This Row],[Days in Hospital]],0)</f>
        <v>7425.9124800000009</v>
      </c>
      <c r="R2471" s="1" t="str">
        <f>IF(_3___Healthcare_Data_v1[[#This Row],[Age]]&gt;60,"Senior",IF(_3___Healthcare_Data_v1[[#This Row],[Age]]&gt;35,"Middle","Young"))</f>
        <v>Senior</v>
      </c>
    </row>
    <row r="2472" spans="1:18" x14ac:dyDescent="0.3">
      <c r="A2472" s="1" t="s">
        <v>7166</v>
      </c>
      <c r="B2472" s="1" t="s">
        <v>26850</v>
      </c>
      <c r="C2472" s="1" t="s">
        <v>16</v>
      </c>
      <c r="D2472" s="1" t="s">
        <v>49</v>
      </c>
      <c r="E2472" s="1" t="s">
        <v>18</v>
      </c>
      <c r="F2472" s="2">
        <v>44157</v>
      </c>
      <c r="G2472" s="1" t="s">
        <v>7167</v>
      </c>
      <c r="H2472" s="1" t="s">
        <v>7168</v>
      </c>
      <c r="I2472" s="1" t="s">
        <v>26607</v>
      </c>
      <c r="J2472" s="3" t="s">
        <v>29147</v>
      </c>
      <c r="K2472">
        <v>213</v>
      </c>
      <c r="L2472" s="1" t="s">
        <v>42</v>
      </c>
      <c r="M2472" s="2">
        <v>44165</v>
      </c>
      <c r="N2472" s="1" t="s">
        <v>84</v>
      </c>
      <c r="O2472" s="1" t="s">
        <v>24</v>
      </c>
      <c r="P2472" s="1">
        <f>_3___Healthcare_Data_v1[[#This Row],[Discharge Date]]-_3___Healthcare_Data_v1[[#This Row],[Date of Admission]]</f>
        <v>8</v>
      </c>
      <c r="Q2472" s="1">
        <f>IFERROR(_3___Healthcare_Data_v1[[#This Row],[ Billing Amount ]]/_3___Healthcare_Data_v1[[#This Row],[Days in Hospital]],0)</f>
        <v>2461.2032224999998</v>
      </c>
      <c r="R2472" s="1" t="str">
        <f>IF(_3___Healthcare_Data_v1[[#This Row],[Age]]&gt;60,"Senior",IF(_3___Healthcare_Data_v1[[#This Row],[Age]]&gt;35,"Middle","Young"))</f>
        <v>Senior</v>
      </c>
    </row>
    <row r="2473" spans="1:18" x14ac:dyDescent="0.3">
      <c r="A2473" s="1" t="s">
        <v>7169</v>
      </c>
      <c r="B2473" s="1" t="s">
        <v>26737</v>
      </c>
      <c r="C2473" s="1" t="s">
        <v>16</v>
      </c>
      <c r="D2473" s="1" t="s">
        <v>114</v>
      </c>
      <c r="E2473" s="1" t="s">
        <v>26615</v>
      </c>
      <c r="F2473" s="2">
        <v>43823</v>
      </c>
      <c r="G2473" s="1" t="s">
        <v>7170</v>
      </c>
      <c r="H2473" s="1" t="s">
        <v>7171</v>
      </c>
      <c r="I2473" s="1" t="s">
        <v>26607</v>
      </c>
      <c r="J2473" s="3" t="s">
        <v>29148</v>
      </c>
      <c r="K2473">
        <v>475</v>
      </c>
      <c r="L2473" s="1" t="s">
        <v>42</v>
      </c>
      <c r="M2473" s="2">
        <v>43849</v>
      </c>
      <c r="N2473" s="1" t="s">
        <v>43</v>
      </c>
      <c r="O2473" s="1" t="s">
        <v>24</v>
      </c>
      <c r="P2473" s="1">
        <f>_3___Healthcare_Data_v1[[#This Row],[Discharge Date]]-_3___Healthcare_Data_v1[[#This Row],[Date of Admission]]</f>
        <v>26</v>
      </c>
      <c r="Q2473" s="1">
        <f>IFERROR(_3___Healthcare_Data_v1[[#This Row],[ Billing Amount ]]/_3___Healthcare_Data_v1[[#This Row],[Days in Hospital]],0)</f>
        <v>705.17203423076921</v>
      </c>
      <c r="R2473" s="1" t="str">
        <f>IF(_3___Healthcare_Data_v1[[#This Row],[Age]]&gt;60,"Senior",IF(_3___Healthcare_Data_v1[[#This Row],[Age]]&gt;35,"Middle","Young"))</f>
        <v>Senior</v>
      </c>
    </row>
    <row r="2474" spans="1:18" x14ac:dyDescent="0.3">
      <c r="A2474" s="1" t="s">
        <v>7172</v>
      </c>
      <c r="B2474" s="1" t="s">
        <v>26994</v>
      </c>
      <c r="C2474" s="1" t="s">
        <v>16</v>
      </c>
      <c r="D2474" s="1" t="s">
        <v>17</v>
      </c>
      <c r="E2474" s="1" t="s">
        <v>26620</v>
      </c>
      <c r="F2474" s="2">
        <v>44451</v>
      </c>
      <c r="G2474" s="1" t="s">
        <v>7173</v>
      </c>
      <c r="H2474" s="1" t="s">
        <v>7174</v>
      </c>
      <c r="I2474" s="1" t="s">
        <v>60</v>
      </c>
      <c r="J2474" s="3" t="s">
        <v>29149</v>
      </c>
      <c r="K2474">
        <v>437</v>
      </c>
      <c r="L2474" s="1" t="s">
        <v>38</v>
      </c>
      <c r="M2474" s="2">
        <v>44480</v>
      </c>
      <c r="N2474" s="1" t="s">
        <v>84</v>
      </c>
      <c r="O2474" s="1" t="s">
        <v>24</v>
      </c>
      <c r="P2474" s="1">
        <f>_3___Healthcare_Data_v1[[#This Row],[Discharge Date]]-_3___Healthcare_Data_v1[[#This Row],[Date of Admission]]</f>
        <v>29</v>
      </c>
      <c r="Q2474" s="1">
        <f>IFERROR(_3___Healthcare_Data_v1[[#This Row],[ Billing Amount ]]/_3___Healthcare_Data_v1[[#This Row],[Days in Hospital]],0)</f>
        <v>709.54457517241372</v>
      </c>
      <c r="R2474" s="1" t="str">
        <f>IF(_3___Healthcare_Data_v1[[#This Row],[Age]]&gt;60,"Senior",IF(_3___Healthcare_Data_v1[[#This Row],[Age]]&gt;35,"Middle","Young"))</f>
        <v>Senior</v>
      </c>
    </row>
    <row r="2475" spans="1:18" x14ac:dyDescent="0.3">
      <c r="A2475" s="1" t="s">
        <v>7175</v>
      </c>
      <c r="B2475" s="1" t="s">
        <v>26622</v>
      </c>
      <c r="C2475" s="1" t="s">
        <v>16</v>
      </c>
      <c r="D2475" s="1" t="s">
        <v>62</v>
      </c>
      <c r="E2475" s="1" t="s">
        <v>35</v>
      </c>
      <c r="F2475" s="2">
        <v>44721</v>
      </c>
      <c r="G2475" s="1" t="s">
        <v>7176</v>
      </c>
      <c r="H2475" s="1" t="s">
        <v>7177</v>
      </c>
      <c r="I2475" s="1" t="s">
        <v>21</v>
      </c>
      <c r="J2475" s="3" t="s">
        <v>29150</v>
      </c>
      <c r="K2475">
        <v>155</v>
      </c>
      <c r="L2475" s="1" t="s">
        <v>38</v>
      </c>
      <c r="M2475" s="2">
        <v>44751</v>
      </c>
      <c r="N2475" s="1" t="s">
        <v>23</v>
      </c>
      <c r="O2475" s="1" t="s">
        <v>32</v>
      </c>
      <c r="P2475" s="1">
        <f>_3___Healthcare_Data_v1[[#This Row],[Discharge Date]]-_3___Healthcare_Data_v1[[#This Row],[Date of Admission]]</f>
        <v>30</v>
      </c>
      <c r="Q2475" s="1">
        <f>IFERROR(_3___Healthcare_Data_v1[[#This Row],[ Billing Amount ]]/_3___Healthcare_Data_v1[[#This Row],[Days in Hospital]],0)</f>
        <v>789.99095999999997</v>
      </c>
      <c r="R2475" s="1" t="str">
        <f>IF(_3___Healthcare_Data_v1[[#This Row],[Age]]&gt;60,"Senior",IF(_3___Healthcare_Data_v1[[#This Row],[Age]]&gt;35,"Middle","Young"))</f>
        <v>Senior</v>
      </c>
    </row>
    <row r="2476" spans="1:18" x14ac:dyDescent="0.3">
      <c r="A2476" s="1" t="s">
        <v>7178</v>
      </c>
      <c r="B2476" s="1" t="s">
        <v>26657</v>
      </c>
      <c r="C2476" s="1" t="s">
        <v>26</v>
      </c>
      <c r="D2476" s="1" t="s">
        <v>62</v>
      </c>
      <c r="E2476" s="1" t="s">
        <v>26620</v>
      </c>
      <c r="F2476" s="2">
        <v>44904</v>
      </c>
      <c r="G2476" s="1" t="s">
        <v>7179</v>
      </c>
      <c r="H2476" s="1" t="s">
        <v>7180</v>
      </c>
      <c r="I2476" s="1" t="s">
        <v>26607</v>
      </c>
      <c r="J2476" s="3" t="s">
        <v>29151</v>
      </c>
      <c r="K2476">
        <v>208</v>
      </c>
      <c r="L2476" s="1" t="s">
        <v>42</v>
      </c>
      <c r="M2476" s="2">
        <v>44924</v>
      </c>
      <c r="N2476" s="1" t="s">
        <v>84</v>
      </c>
      <c r="O2476" s="1" t="s">
        <v>44</v>
      </c>
      <c r="P2476" s="1">
        <f>_3___Healthcare_Data_v1[[#This Row],[Discharge Date]]-_3___Healthcare_Data_v1[[#This Row],[Date of Admission]]</f>
        <v>20</v>
      </c>
      <c r="Q2476" s="1">
        <f>IFERROR(_3___Healthcare_Data_v1[[#This Row],[ Billing Amount ]]/_3___Healthcare_Data_v1[[#This Row],[Days in Hospital]],0)</f>
        <v>1715.1214165000001</v>
      </c>
      <c r="R2476" s="1" t="str">
        <f>IF(_3___Healthcare_Data_v1[[#This Row],[Age]]&gt;60,"Senior",IF(_3___Healthcare_Data_v1[[#This Row],[Age]]&gt;35,"Middle","Young"))</f>
        <v>Senior</v>
      </c>
    </row>
    <row r="2477" spans="1:18" x14ac:dyDescent="0.3">
      <c r="A2477" s="1" t="s">
        <v>7181</v>
      </c>
      <c r="B2477" s="1" t="s">
        <v>26791</v>
      </c>
      <c r="C2477" s="1" t="s">
        <v>16</v>
      </c>
      <c r="D2477" s="1" t="s">
        <v>34</v>
      </c>
      <c r="E2477" s="1" t="s">
        <v>35</v>
      </c>
      <c r="F2477" s="2">
        <v>44585</v>
      </c>
      <c r="G2477" s="1" t="s">
        <v>7182</v>
      </c>
      <c r="H2477" s="1" t="s">
        <v>7183</v>
      </c>
      <c r="I2477" s="1" t="s">
        <v>56</v>
      </c>
      <c r="J2477" s="3" t="s">
        <v>29152</v>
      </c>
      <c r="K2477">
        <v>288</v>
      </c>
      <c r="L2477" s="1" t="s">
        <v>22</v>
      </c>
      <c r="M2477" s="2">
        <v>44604</v>
      </c>
      <c r="N2477" s="1" t="s">
        <v>48</v>
      </c>
      <c r="O2477" s="1" t="s">
        <v>24</v>
      </c>
      <c r="P2477" s="1">
        <f>_3___Healthcare_Data_v1[[#This Row],[Discharge Date]]-_3___Healthcare_Data_v1[[#This Row],[Date of Admission]]</f>
        <v>19</v>
      </c>
      <c r="Q2477" s="1">
        <f>IFERROR(_3___Healthcare_Data_v1[[#This Row],[ Billing Amount ]]/_3___Healthcare_Data_v1[[#This Row],[Days in Hospital]],0)</f>
        <v>887.3411989473683</v>
      </c>
      <c r="R2477" s="1" t="str">
        <f>IF(_3___Healthcare_Data_v1[[#This Row],[Age]]&gt;60,"Senior",IF(_3___Healthcare_Data_v1[[#This Row],[Age]]&gt;35,"Middle","Young"))</f>
        <v>Senior</v>
      </c>
    </row>
    <row r="2478" spans="1:18" x14ac:dyDescent="0.3">
      <c r="A2478" s="1" t="s">
        <v>7184</v>
      </c>
      <c r="B2478" s="1" t="s">
        <v>26634</v>
      </c>
      <c r="C2478" s="1" t="s">
        <v>26</v>
      </c>
      <c r="D2478" s="1" t="s">
        <v>62</v>
      </c>
      <c r="E2478" s="1" t="s">
        <v>26620</v>
      </c>
      <c r="F2478" s="2">
        <v>45032</v>
      </c>
      <c r="G2478" s="1" t="s">
        <v>7185</v>
      </c>
      <c r="H2478" s="1" t="s">
        <v>7186</v>
      </c>
      <c r="I2478" s="1" t="s">
        <v>52</v>
      </c>
      <c r="J2478" s="3" t="s">
        <v>29153</v>
      </c>
      <c r="K2478">
        <v>308</v>
      </c>
      <c r="L2478" s="1" t="s">
        <v>38</v>
      </c>
      <c r="M2478" s="2">
        <v>45060</v>
      </c>
      <c r="N2478" s="1" t="s">
        <v>31</v>
      </c>
      <c r="O2478" s="1" t="s">
        <v>44</v>
      </c>
      <c r="P2478" s="1">
        <f>_3___Healthcare_Data_v1[[#This Row],[Discharge Date]]-_3___Healthcare_Data_v1[[#This Row],[Date of Admission]]</f>
        <v>28</v>
      </c>
      <c r="Q2478" s="1">
        <f>IFERROR(_3___Healthcare_Data_v1[[#This Row],[ Billing Amount ]]/_3___Healthcare_Data_v1[[#This Row],[Days in Hospital]],0)</f>
        <v>705.72880214285703</v>
      </c>
      <c r="R2478" s="1" t="str">
        <f>IF(_3___Healthcare_Data_v1[[#This Row],[Age]]&gt;60,"Senior",IF(_3___Healthcare_Data_v1[[#This Row],[Age]]&gt;35,"Middle","Young"))</f>
        <v>Senior</v>
      </c>
    </row>
    <row r="2479" spans="1:18" x14ac:dyDescent="0.3">
      <c r="A2479" s="1" t="s">
        <v>7187</v>
      </c>
      <c r="B2479" s="1" t="s">
        <v>26606</v>
      </c>
      <c r="C2479" s="1" t="s">
        <v>16</v>
      </c>
      <c r="D2479" s="1" t="s">
        <v>114</v>
      </c>
      <c r="E2479" s="1" t="s">
        <v>26620</v>
      </c>
      <c r="F2479" s="2">
        <v>43533</v>
      </c>
      <c r="G2479" s="1" t="s">
        <v>7188</v>
      </c>
      <c r="H2479" s="1" t="s">
        <v>7189</v>
      </c>
      <c r="I2479" s="1" t="s">
        <v>56</v>
      </c>
      <c r="J2479" s="3" t="s">
        <v>29154</v>
      </c>
      <c r="K2479">
        <v>389</v>
      </c>
      <c r="L2479" s="1" t="s">
        <v>38</v>
      </c>
      <c r="M2479" s="2">
        <v>43546</v>
      </c>
      <c r="N2479" s="1" t="s">
        <v>23</v>
      </c>
      <c r="O2479" s="1" t="s">
        <v>44</v>
      </c>
      <c r="P2479" s="1">
        <f>_3___Healthcare_Data_v1[[#This Row],[Discharge Date]]-_3___Healthcare_Data_v1[[#This Row],[Date of Admission]]</f>
        <v>13</v>
      </c>
      <c r="Q2479" s="1">
        <f>IFERROR(_3___Healthcare_Data_v1[[#This Row],[ Billing Amount ]]/_3___Healthcare_Data_v1[[#This Row],[Days in Hospital]],0)</f>
        <v>1308.3188376923076</v>
      </c>
      <c r="R2479" s="1" t="str">
        <f>IF(_3___Healthcare_Data_v1[[#This Row],[Age]]&gt;60,"Senior",IF(_3___Healthcare_Data_v1[[#This Row],[Age]]&gt;35,"Middle","Young"))</f>
        <v>Senior</v>
      </c>
    </row>
    <row r="2480" spans="1:18" x14ac:dyDescent="0.3">
      <c r="A2480" s="1" t="s">
        <v>7190</v>
      </c>
      <c r="B2480" s="1" t="s">
        <v>26714</v>
      </c>
      <c r="C2480" s="1" t="s">
        <v>16</v>
      </c>
      <c r="D2480" s="1" t="s">
        <v>229</v>
      </c>
      <c r="E2480" s="1" t="s">
        <v>35</v>
      </c>
      <c r="F2480" s="2">
        <v>44567</v>
      </c>
      <c r="G2480" s="1" t="s">
        <v>7191</v>
      </c>
      <c r="H2480" s="1" t="s">
        <v>7192</v>
      </c>
      <c r="I2480" s="1" t="s">
        <v>26607</v>
      </c>
      <c r="J2480" s="3" t="s">
        <v>29155</v>
      </c>
      <c r="K2480">
        <v>416</v>
      </c>
      <c r="L2480" s="1" t="s">
        <v>22</v>
      </c>
      <c r="M2480" s="2">
        <v>44585</v>
      </c>
      <c r="N2480" s="1" t="s">
        <v>84</v>
      </c>
      <c r="O2480" s="1" t="s">
        <v>32</v>
      </c>
      <c r="P2480" s="1">
        <f>_3___Healthcare_Data_v1[[#This Row],[Discharge Date]]-_3___Healthcare_Data_v1[[#This Row],[Date of Admission]]</f>
        <v>18</v>
      </c>
      <c r="Q2480" s="1">
        <f>IFERROR(_3___Healthcare_Data_v1[[#This Row],[ Billing Amount ]]/_3___Healthcare_Data_v1[[#This Row],[Days in Hospital]],0)</f>
        <v>1092.6885444444445</v>
      </c>
      <c r="R2480" s="1" t="str">
        <f>IF(_3___Healthcare_Data_v1[[#This Row],[Age]]&gt;60,"Senior",IF(_3___Healthcare_Data_v1[[#This Row],[Age]]&gt;35,"Middle","Young"))</f>
        <v>Senior</v>
      </c>
    </row>
    <row r="2481" spans="1:18" x14ac:dyDescent="0.3">
      <c r="A2481" s="1" t="s">
        <v>7193</v>
      </c>
      <c r="B2481" s="1" t="s">
        <v>26668</v>
      </c>
      <c r="C2481" s="1" t="s">
        <v>26</v>
      </c>
      <c r="D2481" s="1" t="s">
        <v>89</v>
      </c>
      <c r="E2481" s="1" t="s">
        <v>26620</v>
      </c>
      <c r="F2481" s="2">
        <v>45006</v>
      </c>
      <c r="G2481" s="1" t="s">
        <v>7194</v>
      </c>
      <c r="H2481" s="1" t="s">
        <v>7195</v>
      </c>
      <c r="I2481" s="1" t="s">
        <v>21</v>
      </c>
      <c r="J2481" s="3" t="s">
        <v>29156</v>
      </c>
      <c r="K2481">
        <v>333</v>
      </c>
      <c r="L2481" s="1" t="s">
        <v>38</v>
      </c>
      <c r="M2481" s="2">
        <v>45020</v>
      </c>
      <c r="N2481" s="1" t="s">
        <v>43</v>
      </c>
      <c r="O2481" s="1" t="s">
        <v>24</v>
      </c>
      <c r="P2481" s="1">
        <f>_3___Healthcare_Data_v1[[#This Row],[Discharge Date]]-_3___Healthcare_Data_v1[[#This Row],[Date of Admission]]</f>
        <v>14</v>
      </c>
      <c r="Q2481" s="1">
        <f>IFERROR(_3___Healthcare_Data_v1[[#This Row],[ Billing Amount ]]/_3___Healthcare_Data_v1[[#This Row],[Days in Hospital]],0)</f>
        <v>623.50522707142864</v>
      </c>
      <c r="R2481" s="1" t="str">
        <f>IF(_3___Healthcare_Data_v1[[#This Row],[Age]]&gt;60,"Senior",IF(_3___Healthcare_Data_v1[[#This Row],[Age]]&gt;35,"Middle","Young"))</f>
        <v>Senior</v>
      </c>
    </row>
    <row r="2482" spans="1:18" x14ac:dyDescent="0.3">
      <c r="A2482" s="1" t="s">
        <v>7196</v>
      </c>
      <c r="B2482" s="1" t="s">
        <v>26672</v>
      </c>
      <c r="C2482" s="1" t="s">
        <v>16</v>
      </c>
      <c r="D2482" s="1" t="s">
        <v>229</v>
      </c>
      <c r="E2482" s="1" t="s">
        <v>69</v>
      </c>
      <c r="F2482" s="2">
        <v>43642</v>
      </c>
      <c r="G2482" s="1" t="s">
        <v>7197</v>
      </c>
      <c r="H2482" s="1" t="s">
        <v>7198</v>
      </c>
      <c r="I2482" s="1" t="s">
        <v>52</v>
      </c>
      <c r="J2482" s="3" t="s">
        <v>29157</v>
      </c>
      <c r="K2482">
        <v>493</v>
      </c>
      <c r="L2482" s="1" t="s">
        <v>22</v>
      </c>
      <c r="M2482" s="2">
        <v>43661</v>
      </c>
      <c r="N2482" s="1" t="s">
        <v>31</v>
      </c>
      <c r="O2482" s="1" t="s">
        <v>32</v>
      </c>
      <c r="P2482" s="1">
        <f>_3___Healthcare_Data_v1[[#This Row],[Discharge Date]]-_3___Healthcare_Data_v1[[#This Row],[Date of Admission]]</f>
        <v>19</v>
      </c>
      <c r="Q2482" s="1">
        <f>IFERROR(_3___Healthcare_Data_v1[[#This Row],[ Billing Amount ]]/_3___Healthcare_Data_v1[[#This Row],[Days in Hospital]],0)</f>
        <v>112.26858647368419</v>
      </c>
      <c r="R2482" s="1" t="str">
        <f>IF(_3___Healthcare_Data_v1[[#This Row],[Age]]&gt;60,"Senior",IF(_3___Healthcare_Data_v1[[#This Row],[Age]]&gt;35,"Middle","Young"))</f>
        <v>Senior</v>
      </c>
    </row>
    <row r="2483" spans="1:18" x14ac:dyDescent="0.3">
      <c r="A2483" s="1" t="s">
        <v>7199</v>
      </c>
      <c r="B2483" s="1" t="s">
        <v>26685</v>
      </c>
      <c r="C2483" s="1" t="s">
        <v>26</v>
      </c>
      <c r="D2483" s="1" t="s">
        <v>89</v>
      </c>
      <c r="E2483" s="1" t="s">
        <v>18</v>
      </c>
      <c r="F2483" s="2">
        <v>44083</v>
      </c>
      <c r="G2483" s="1" t="s">
        <v>2461</v>
      </c>
      <c r="H2483" s="1" t="s">
        <v>7200</v>
      </c>
      <c r="I2483" s="1" t="s">
        <v>26607</v>
      </c>
      <c r="J2483" s="3" t="s">
        <v>29158</v>
      </c>
      <c r="K2483">
        <v>287</v>
      </c>
      <c r="L2483" s="1" t="s">
        <v>38</v>
      </c>
      <c r="M2483" s="2">
        <v>44102</v>
      </c>
      <c r="N2483" s="1" t="s">
        <v>23</v>
      </c>
      <c r="O2483" s="1" t="s">
        <v>44</v>
      </c>
      <c r="P2483" s="1">
        <f>_3___Healthcare_Data_v1[[#This Row],[Discharge Date]]-_3___Healthcare_Data_v1[[#This Row],[Date of Admission]]</f>
        <v>19</v>
      </c>
      <c r="Q2483" s="1">
        <f>IFERROR(_3___Healthcare_Data_v1[[#This Row],[ Billing Amount ]]/_3___Healthcare_Data_v1[[#This Row],[Days in Hospital]],0)</f>
        <v>1882.5974926315787</v>
      </c>
      <c r="R2483" s="1" t="str">
        <f>IF(_3___Healthcare_Data_v1[[#This Row],[Age]]&gt;60,"Senior",IF(_3___Healthcare_Data_v1[[#This Row],[Age]]&gt;35,"Middle","Young"))</f>
        <v>Senior</v>
      </c>
    </row>
    <row r="2484" spans="1:18" x14ac:dyDescent="0.3">
      <c r="A2484" s="1" t="s">
        <v>7201</v>
      </c>
      <c r="B2484" s="1" t="s">
        <v>26980</v>
      </c>
      <c r="C2484" s="1" t="s">
        <v>16</v>
      </c>
      <c r="D2484" s="1" t="s">
        <v>229</v>
      </c>
      <c r="E2484" s="1" t="s">
        <v>26615</v>
      </c>
      <c r="F2484" s="2">
        <v>44884</v>
      </c>
      <c r="G2484" s="1" t="s">
        <v>7202</v>
      </c>
      <c r="H2484" s="1" t="s">
        <v>7203</v>
      </c>
      <c r="I2484" s="1" t="s">
        <v>52</v>
      </c>
      <c r="J2484" s="3" t="s">
        <v>29159</v>
      </c>
      <c r="K2484">
        <v>497</v>
      </c>
      <c r="L2484" s="1" t="s">
        <v>38</v>
      </c>
      <c r="M2484" s="2">
        <v>44914</v>
      </c>
      <c r="N2484" s="1" t="s">
        <v>43</v>
      </c>
      <c r="O2484" s="1" t="s">
        <v>24</v>
      </c>
      <c r="P2484" s="1">
        <f>_3___Healthcare_Data_v1[[#This Row],[Discharge Date]]-_3___Healthcare_Data_v1[[#This Row],[Date of Admission]]</f>
        <v>30</v>
      </c>
      <c r="Q2484" s="1">
        <f>IFERROR(_3___Healthcare_Data_v1[[#This Row],[ Billing Amount ]]/_3___Healthcare_Data_v1[[#This Row],[Days in Hospital]],0)</f>
        <v>370.43812700000001</v>
      </c>
      <c r="R2484" s="1" t="str">
        <f>IF(_3___Healthcare_Data_v1[[#This Row],[Age]]&gt;60,"Senior",IF(_3___Healthcare_Data_v1[[#This Row],[Age]]&gt;35,"Middle","Young"))</f>
        <v>Senior</v>
      </c>
    </row>
    <row r="2485" spans="1:18" x14ac:dyDescent="0.3">
      <c r="A2485" s="1" t="s">
        <v>7204</v>
      </c>
      <c r="B2485" s="1" t="s">
        <v>26610</v>
      </c>
      <c r="C2485" s="1" t="s">
        <v>26</v>
      </c>
      <c r="D2485" s="1" t="s">
        <v>34</v>
      </c>
      <c r="E2485" s="1" t="s">
        <v>26620</v>
      </c>
      <c r="F2485" s="2">
        <v>43413</v>
      </c>
      <c r="G2485" s="1" t="s">
        <v>7205</v>
      </c>
      <c r="H2485" s="1" t="s">
        <v>2307</v>
      </c>
      <c r="I2485" s="1" t="s">
        <v>21</v>
      </c>
      <c r="J2485" s="3" t="s">
        <v>29160</v>
      </c>
      <c r="K2485">
        <v>186</v>
      </c>
      <c r="L2485" s="1" t="s">
        <v>42</v>
      </c>
      <c r="M2485" s="2">
        <v>43436</v>
      </c>
      <c r="N2485" s="1" t="s">
        <v>43</v>
      </c>
      <c r="O2485" s="1" t="s">
        <v>44</v>
      </c>
      <c r="P2485" s="1">
        <f>_3___Healthcare_Data_v1[[#This Row],[Discharge Date]]-_3___Healthcare_Data_v1[[#This Row],[Date of Admission]]</f>
        <v>23</v>
      </c>
      <c r="Q2485" s="1">
        <f>IFERROR(_3___Healthcare_Data_v1[[#This Row],[ Billing Amount ]]/_3___Healthcare_Data_v1[[#This Row],[Days in Hospital]],0)</f>
        <v>1169.8065695652174</v>
      </c>
      <c r="R2485" s="1" t="str">
        <f>IF(_3___Healthcare_Data_v1[[#This Row],[Age]]&gt;60,"Senior",IF(_3___Healthcare_Data_v1[[#This Row],[Age]]&gt;35,"Middle","Young"))</f>
        <v>Senior</v>
      </c>
    </row>
    <row r="2486" spans="1:18" x14ac:dyDescent="0.3">
      <c r="A2486" s="1" t="s">
        <v>7206</v>
      </c>
      <c r="B2486" s="1" t="s">
        <v>26619</v>
      </c>
      <c r="C2486" s="1" t="s">
        <v>26</v>
      </c>
      <c r="D2486" s="1" t="s">
        <v>49</v>
      </c>
      <c r="E2486" s="1" t="s">
        <v>26620</v>
      </c>
      <c r="F2486" s="2">
        <v>44125</v>
      </c>
      <c r="G2486" s="1" t="s">
        <v>7207</v>
      </c>
      <c r="H2486" s="1" t="s">
        <v>7208</v>
      </c>
      <c r="I2486" s="1" t="s">
        <v>52</v>
      </c>
      <c r="J2486" s="3" t="s">
        <v>29161</v>
      </c>
      <c r="K2486">
        <v>208</v>
      </c>
      <c r="L2486" s="1" t="s">
        <v>42</v>
      </c>
      <c r="M2486" s="2">
        <v>44136</v>
      </c>
      <c r="N2486" s="1" t="s">
        <v>84</v>
      </c>
      <c r="O2486" s="1" t="s">
        <v>32</v>
      </c>
      <c r="P2486" s="1">
        <f>_3___Healthcare_Data_v1[[#This Row],[Discharge Date]]-_3___Healthcare_Data_v1[[#This Row],[Date of Admission]]</f>
        <v>11</v>
      </c>
      <c r="Q2486" s="1">
        <f>IFERROR(_3___Healthcare_Data_v1[[#This Row],[ Billing Amount ]]/_3___Healthcare_Data_v1[[#This Row],[Days in Hospital]],0)</f>
        <v>2168.1006381818183</v>
      </c>
      <c r="R2486" s="1" t="str">
        <f>IF(_3___Healthcare_Data_v1[[#This Row],[Age]]&gt;60,"Senior",IF(_3___Healthcare_Data_v1[[#This Row],[Age]]&gt;35,"Middle","Young"))</f>
        <v>Senior</v>
      </c>
    </row>
    <row r="2487" spans="1:18" x14ac:dyDescent="0.3">
      <c r="A2487" s="1" t="s">
        <v>7209</v>
      </c>
      <c r="B2487" s="1" t="s">
        <v>26640</v>
      </c>
      <c r="C2487" s="1" t="s">
        <v>26</v>
      </c>
      <c r="D2487" s="1" t="s">
        <v>114</v>
      </c>
      <c r="E2487" s="1" t="s">
        <v>26620</v>
      </c>
      <c r="F2487" s="2">
        <v>43710</v>
      </c>
      <c r="G2487" s="1" t="s">
        <v>7210</v>
      </c>
      <c r="H2487" s="1" t="s">
        <v>7211</v>
      </c>
      <c r="I2487" s="1" t="s">
        <v>21</v>
      </c>
      <c r="J2487" s="3" t="s">
        <v>29162</v>
      </c>
      <c r="K2487">
        <v>248</v>
      </c>
      <c r="L2487" s="1" t="s">
        <v>42</v>
      </c>
      <c r="M2487" s="2">
        <v>43715</v>
      </c>
      <c r="N2487" s="1" t="s">
        <v>84</v>
      </c>
      <c r="O2487" s="1" t="s">
        <v>32</v>
      </c>
      <c r="P2487" s="1">
        <f>_3___Healthcare_Data_v1[[#This Row],[Discharge Date]]-_3___Healthcare_Data_v1[[#This Row],[Date of Admission]]</f>
        <v>5</v>
      </c>
      <c r="Q2487" s="1">
        <f>IFERROR(_3___Healthcare_Data_v1[[#This Row],[ Billing Amount ]]/_3___Healthcare_Data_v1[[#This Row],[Days in Hospital]],0)</f>
        <v>251.705377</v>
      </c>
      <c r="R2487" s="1" t="str">
        <f>IF(_3___Healthcare_Data_v1[[#This Row],[Age]]&gt;60,"Senior",IF(_3___Healthcare_Data_v1[[#This Row],[Age]]&gt;35,"Middle","Young"))</f>
        <v>Senior</v>
      </c>
    </row>
    <row r="2488" spans="1:18" x14ac:dyDescent="0.3">
      <c r="A2488" s="1" t="s">
        <v>7212</v>
      </c>
      <c r="B2488" s="1" t="s">
        <v>26695</v>
      </c>
      <c r="C2488" s="1" t="s">
        <v>16</v>
      </c>
      <c r="D2488" s="1" t="s">
        <v>49</v>
      </c>
      <c r="E2488" s="1" t="s">
        <v>26620</v>
      </c>
      <c r="F2488" s="2">
        <v>43534</v>
      </c>
      <c r="G2488" s="1" t="s">
        <v>7213</v>
      </c>
      <c r="H2488" s="1" t="s">
        <v>7214</v>
      </c>
      <c r="I2488" s="1" t="s">
        <v>21</v>
      </c>
      <c r="J2488" s="3" t="s">
        <v>29163</v>
      </c>
      <c r="K2488">
        <v>416</v>
      </c>
      <c r="L2488" s="1" t="s">
        <v>42</v>
      </c>
      <c r="M2488" s="2">
        <v>43549</v>
      </c>
      <c r="N2488" s="1" t="s">
        <v>84</v>
      </c>
      <c r="O2488" s="1" t="s">
        <v>44</v>
      </c>
      <c r="P2488" s="1">
        <f>_3___Healthcare_Data_v1[[#This Row],[Discharge Date]]-_3___Healthcare_Data_v1[[#This Row],[Date of Admission]]</f>
        <v>15</v>
      </c>
      <c r="Q2488" s="1">
        <f>IFERROR(_3___Healthcare_Data_v1[[#This Row],[ Billing Amount ]]/_3___Healthcare_Data_v1[[#This Row],[Days in Hospital]],0)</f>
        <v>1975.4895206666665</v>
      </c>
      <c r="R2488" s="1" t="str">
        <f>IF(_3___Healthcare_Data_v1[[#This Row],[Age]]&gt;60,"Senior",IF(_3___Healthcare_Data_v1[[#This Row],[Age]]&gt;35,"Middle","Young"))</f>
        <v>Senior</v>
      </c>
    </row>
    <row r="2489" spans="1:18" x14ac:dyDescent="0.3">
      <c r="A2489" s="1" t="s">
        <v>7215</v>
      </c>
      <c r="B2489" s="1" t="s">
        <v>26873</v>
      </c>
      <c r="C2489" s="1" t="s">
        <v>16</v>
      </c>
      <c r="D2489" s="1" t="s">
        <v>114</v>
      </c>
      <c r="E2489" s="1" t="s">
        <v>69</v>
      </c>
      <c r="F2489" s="2">
        <v>44667</v>
      </c>
      <c r="G2489" s="1" t="s">
        <v>7216</v>
      </c>
      <c r="H2489" s="1" t="s">
        <v>7217</v>
      </c>
      <c r="I2489" s="1" t="s">
        <v>21</v>
      </c>
      <c r="J2489" s="3" t="s">
        <v>29164</v>
      </c>
      <c r="K2489">
        <v>164</v>
      </c>
      <c r="L2489" s="1" t="s">
        <v>38</v>
      </c>
      <c r="M2489" s="2">
        <v>44676</v>
      </c>
      <c r="N2489" s="1" t="s">
        <v>31</v>
      </c>
      <c r="O2489" s="1" t="s">
        <v>24</v>
      </c>
      <c r="P2489" s="1">
        <f>_3___Healthcare_Data_v1[[#This Row],[Discharge Date]]-_3___Healthcare_Data_v1[[#This Row],[Date of Admission]]</f>
        <v>9</v>
      </c>
      <c r="Q2489" s="1">
        <f>IFERROR(_3___Healthcare_Data_v1[[#This Row],[ Billing Amount ]]/_3___Healthcare_Data_v1[[#This Row],[Days in Hospital]],0)</f>
        <v>5467.405392222222</v>
      </c>
      <c r="R2489" s="1" t="str">
        <f>IF(_3___Healthcare_Data_v1[[#This Row],[Age]]&gt;60,"Senior",IF(_3___Healthcare_Data_v1[[#This Row],[Age]]&gt;35,"Middle","Young"))</f>
        <v>Senior</v>
      </c>
    </row>
    <row r="2490" spans="1:18" x14ac:dyDescent="0.3">
      <c r="A2490" s="1" t="s">
        <v>7218</v>
      </c>
      <c r="B2490" s="1" t="s">
        <v>26745</v>
      </c>
      <c r="C2490" s="1" t="s">
        <v>16</v>
      </c>
      <c r="D2490" s="1" t="s">
        <v>34</v>
      </c>
      <c r="E2490" s="1" t="s">
        <v>28</v>
      </c>
      <c r="F2490" s="2">
        <v>44415</v>
      </c>
      <c r="G2490" s="1" t="s">
        <v>7219</v>
      </c>
      <c r="H2490" s="1" t="s">
        <v>7220</v>
      </c>
      <c r="I2490" s="1" t="s">
        <v>26607</v>
      </c>
      <c r="J2490" s="3" t="s">
        <v>29165</v>
      </c>
      <c r="K2490">
        <v>183</v>
      </c>
      <c r="L2490" s="1" t="s">
        <v>42</v>
      </c>
      <c r="M2490" s="2">
        <v>44443</v>
      </c>
      <c r="N2490" s="1" t="s">
        <v>43</v>
      </c>
      <c r="O2490" s="1" t="s">
        <v>24</v>
      </c>
      <c r="P2490" s="1">
        <f>_3___Healthcare_Data_v1[[#This Row],[Discharge Date]]-_3___Healthcare_Data_v1[[#This Row],[Date of Admission]]</f>
        <v>28</v>
      </c>
      <c r="Q2490" s="1">
        <f>IFERROR(_3___Healthcare_Data_v1[[#This Row],[ Billing Amount ]]/_3___Healthcare_Data_v1[[#This Row],[Days in Hospital]],0)</f>
        <v>1168.4548089285713</v>
      </c>
      <c r="R2490" s="1" t="str">
        <f>IF(_3___Healthcare_Data_v1[[#This Row],[Age]]&gt;60,"Senior",IF(_3___Healthcare_Data_v1[[#This Row],[Age]]&gt;35,"Middle","Young"))</f>
        <v>Senior</v>
      </c>
    </row>
    <row r="2491" spans="1:18" x14ac:dyDescent="0.3">
      <c r="A2491" s="1" t="s">
        <v>7221</v>
      </c>
      <c r="B2491" s="1" t="s">
        <v>26638</v>
      </c>
      <c r="C2491" s="1" t="s">
        <v>26</v>
      </c>
      <c r="D2491" s="1" t="s">
        <v>62</v>
      </c>
      <c r="E2491" s="1" t="s">
        <v>18</v>
      </c>
      <c r="F2491" s="2">
        <v>43742</v>
      </c>
      <c r="G2491" s="1" t="s">
        <v>7222</v>
      </c>
      <c r="H2491" s="1" t="s">
        <v>7223</v>
      </c>
      <c r="I2491" s="1" t="s">
        <v>56</v>
      </c>
      <c r="J2491" s="3" t="s">
        <v>29166</v>
      </c>
      <c r="K2491">
        <v>141</v>
      </c>
      <c r="L2491" s="1" t="s">
        <v>42</v>
      </c>
      <c r="M2491" s="2">
        <v>43758</v>
      </c>
      <c r="N2491" s="1" t="s">
        <v>31</v>
      </c>
      <c r="O2491" s="1" t="s">
        <v>44</v>
      </c>
      <c r="P2491" s="1">
        <f>_3___Healthcare_Data_v1[[#This Row],[Discharge Date]]-_3___Healthcare_Data_v1[[#This Row],[Date of Admission]]</f>
        <v>16</v>
      </c>
      <c r="Q2491" s="1">
        <f>IFERROR(_3___Healthcare_Data_v1[[#This Row],[ Billing Amount ]]/_3___Healthcare_Data_v1[[#This Row],[Days in Hospital]],0)</f>
        <v>1242.5425143750001</v>
      </c>
      <c r="R2491" s="1" t="str">
        <f>IF(_3___Healthcare_Data_v1[[#This Row],[Age]]&gt;60,"Senior",IF(_3___Healthcare_Data_v1[[#This Row],[Age]]&gt;35,"Middle","Young"))</f>
        <v>Senior</v>
      </c>
    </row>
    <row r="2492" spans="1:18" x14ac:dyDescent="0.3">
      <c r="A2492" s="1" t="s">
        <v>7224</v>
      </c>
      <c r="B2492" s="1" t="s">
        <v>26622</v>
      </c>
      <c r="C2492" s="1" t="s">
        <v>16</v>
      </c>
      <c r="D2492" s="1" t="s">
        <v>34</v>
      </c>
      <c r="E2492" s="1" t="s">
        <v>35</v>
      </c>
      <c r="F2492" s="2">
        <v>44724</v>
      </c>
      <c r="G2492" s="1" t="s">
        <v>7225</v>
      </c>
      <c r="H2492" s="1" t="s">
        <v>7226</v>
      </c>
      <c r="I2492" s="1" t="s">
        <v>26607</v>
      </c>
      <c r="J2492" s="3" t="s">
        <v>29167</v>
      </c>
      <c r="K2492">
        <v>312</v>
      </c>
      <c r="L2492" s="1" t="s">
        <v>38</v>
      </c>
      <c r="M2492" s="2">
        <v>44751</v>
      </c>
      <c r="N2492" s="1" t="s">
        <v>23</v>
      </c>
      <c r="O2492" s="1" t="s">
        <v>44</v>
      </c>
      <c r="P2492" s="1">
        <f>_3___Healthcare_Data_v1[[#This Row],[Discharge Date]]-_3___Healthcare_Data_v1[[#This Row],[Date of Admission]]</f>
        <v>27</v>
      </c>
      <c r="Q2492" s="1">
        <f>IFERROR(_3___Healthcare_Data_v1[[#This Row],[ Billing Amount ]]/_3___Healthcare_Data_v1[[#This Row],[Days in Hospital]],0)</f>
        <v>559.29744629629624</v>
      </c>
      <c r="R2492" s="1" t="str">
        <f>IF(_3___Healthcare_Data_v1[[#This Row],[Age]]&gt;60,"Senior",IF(_3___Healthcare_Data_v1[[#This Row],[Age]]&gt;35,"Middle","Young"))</f>
        <v>Senior</v>
      </c>
    </row>
    <row r="2493" spans="1:18" x14ac:dyDescent="0.3">
      <c r="A2493" s="1" t="s">
        <v>7227</v>
      </c>
      <c r="B2493" s="1" t="s">
        <v>26634</v>
      </c>
      <c r="C2493" s="1" t="s">
        <v>16</v>
      </c>
      <c r="D2493" s="1" t="s">
        <v>27</v>
      </c>
      <c r="E2493" s="1" t="s">
        <v>69</v>
      </c>
      <c r="F2493" s="2">
        <v>45211</v>
      </c>
      <c r="G2493" s="1" t="s">
        <v>7228</v>
      </c>
      <c r="H2493" s="1" t="s">
        <v>7229</v>
      </c>
      <c r="I2493" s="1" t="s">
        <v>21</v>
      </c>
      <c r="J2493" s="3" t="s">
        <v>29168</v>
      </c>
      <c r="K2493">
        <v>207</v>
      </c>
      <c r="L2493" s="1" t="s">
        <v>38</v>
      </c>
      <c r="M2493" s="2">
        <v>45237</v>
      </c>
      <c r="N2493" s="1" t="s">
        <v>31</v>
      </c>
      <c r="O2493" s="1" t="s">
        <v>32</v>
      </c>
      <c r="P2493" s="1">
        <f>_3___Healthcare_Data_v1[[#This Row],[Discharge Date]]-_3___Healthcare_Data_v1[[#This Row],[Date of Admission]]</f>
        <v>26</v>
      </c>
      <c r="Q2493" s="1">
        <f>IFERROR(_3___Healthcare_Data_v1[[#This Row],[ Billing Amount ]]/_3___Healthcare_Data_v1[[#This Row],[Days in Hospital]],0)</f>
        <v>1655.4702846153848</v>
      </c>
      <c r="R2493" s="1" t="str">
        <f>IF(_3___Healthcare_Data_v1[[#This Row],[Age]]&gt;60,"Senior",IF(_3___Healthcare_Data_v1[[#This Row],[Age]]&gt;35,"Middle","Young"))</f>
        <v>Senior</v>
      </c>
    </row>
    <row r="2494" spans="1:18" x14ac:dyDescent="0.3">
      <c r="A2494" s="1" t="s">
        <v>7230</v>
      </c>
      <c r="B2494" s="1" t="s">
        <v>26677</v>
      </c>
      <c r="C2494" s="1" t="s">
        <v>16</v>
      </c>
      <c r="D2494" s="1" t="s">
        <v>114</v>
      </c>
      <c r="E2494" s="1" t="s">
        <v>35</v>
      </c>
      <c r="F2494" s="2">
        <v>43621</v>
      </c>
      <c r="G2494" s="1" t="s">
        <v>7231</v>
      </c>
      <c r="H2494" s="1" t="s">
        <v>7232</v>
      </c>
      <c r="I2494" s="1" t="s">
        <v>60</v>
      </c>
      <c r="J2494" s="3" t="s">
        <v>29169</v>
      </c>
      <c r="K2494">
        <v>433</v>
      </c>
      <c r="L2494" s="1" t="s">
        <v>22</v>
      </c>
      <c r="M2494" s="2">
        <v>43633</v>
      </c>
      <c r="N2494" s="1" t="s">
        <v>48</v>
      </c>
      <c r="O2494" s="1" t="s">
        <v>44</v>
      </c>
      <c r="P2494" s="1">
        <f>_3___Healthcare_Data_v1[[#This Row],[Discharge Date]]-_3___Healthcare_Data_v1[[#This Row],[Date of Admission]]</f>
        <v>12</v>
      </c>
      <c r="Q2494" s="1">
        <f>IFERROR(_3___Healthcare_Data_v1[[#This Row],[ Billing Amount ]]/_3___Healthcare_Data_v1[[#This Row],[Days in Hospital]],0)</f>
        <v>118.98636491666667</v>
      </c>
      <c r="R2494" s="1" t="str">
        <f>IF(_3___Healthcare_Data_v1[[#This Row],[Age]]&gt;60,"Senior",IF(_3___Healthcare_Data_v1[[#This Row],[Age]]&gt;35,"Middle","Young"))</f>
        <v>Senior</v>
      </c>
    </row>
    <row r="2495" spans="1:18" x14ac:dyDescent="0.3">
      <c r="A2495" s="1" t="s">
        <v>7233</v>
      </c>
      <c r="B2495" s="1" t="s">
        <v>26661</v>
      </c>
      <c r="C2495" s="1" t="s">
        <v>16</v>
      </c>
      <c r="D2495" s="1" t="s">
        <v>27</v>
      </c>
      <c r="E2495" s="1" t="s">
        <v>26620</v>
      </c>
      <c r="F2495" s="2">
        <v>44591</v>
      </c>
      <c r="G2495" s="1" t="s">
        <v>5418</v>
      </c>
      <c r="H2495" s="1" t="s">
        <v>7234</v>
      </c>
      <c r="I2495" s="1" t="s">
        <v>21</v>
      </c>
      <c r="J2495" s="3" t="s">
        <v>29170</v>
      </c>
      <c r="K2495">
        <v>376</v>
      </c>
      <c r="L2495" s="1" t="s">
        <v>38</v>
      </c>
      <c r="M2495" s="2">
        <v>44617</v>
      </c>
      <c r="N2495" s="1" t="s">
        <v>23</v>
      </c>
      <c r="O2495" s="1" t="s">
        <v>44</v>
      </c>
      <c r="P2495" s="1">
        <f>_3___Healthcare_Data_v1[[#This Row],[Discharge Date]]-_3___Healthcare_Data_v1[[#This Row],[Date of Admission]]</f>
        <v>26</v>
      </c>
      <c r="Q2495" s="1">
        <f>IFERROR(_3___Healthcare_Data_v1[[#This Row],[ Billing Amount ]]/_3___Healthcare_Data_v1[[#This Row],[Days in Hospital]],0)</f>
        <v>143.82596457692307</v>
      </c>
      <c r="R2495" s="1" t="str">
        <f>IF(_3___Healthcare_Data_v1[[#This Row],[Age]]&gt;60,"Senior",IF(_3___Healthcare_Data_v1[[#This Row],[Age]]&gt;35,"Middle","Young"))</f>
        <v>Senior</v>
      </c>
    </row>
    <row r="2496" spans="1:18" x14ac:dyDescent="0.3">
      <c r="A2496" s="1" t="s">
        <v>7235</v>
      </c>
      <c r="B2496" s="1" t="s">
        <v>26630</v>
      </c>
      <c r="C2496" s="1" t="s">
        <v>26</v>
      </c>
      <c r="D2496" s="1" t="s">
        <v>17</v>
      </c>
      <c r="E2496" s="1" t="s">
        <v>28</v>
      </c>
      <c r="F2496" s="2">
        <v>44767</v>
      </c>
      <c r="G2496" s="1" t="s">
        <v>7236</v>
      </c>
      <c r="H2496" s="1" t="s">
        <v>7237</v>
      </c>
      <c r="I2496" s="1" t="s">
        <v>56</v>
      </c>
      <c r="J2496" s="3" t="s">
        <v>29171</v>
      </c>
      <c r="K2496">
        <v>401</v>
      </c>
      <c r="L2496" s="1" t="s">
        <v>38</v>
      </c>
      <c r="M2496" s="2">
        <v>44796</v>
      </c>
      <c r="N2496" s="1" t="s">
        <v>31</v>
      </c>
      <c r="O2496" s="1" t="s">
        <v>44</v>
      </c>
      <c r="P2496" s="1">
        <f>_3___Healthcare_Data_v1[[#This Row],[Discharge Date]]-_3___Healthcare_Data_v1[[#This Row],[Date of Admission]]</f>
        <v>29</v>
      </c>
      <c r="Q2496" s="1">
        <f>IFERROR(_3___Healthcare_Data_v1[[#This Row],[ Billing Amount ]]/_3___Healthcare_Data_v1[[#This Row],[Days in Hospital]],0)</f>
        <v>1142.5508789655171</v>
      </c>
      <c r="R2496" s="1" t="str">
        <f>IF(_3___Healthcare_Data_v1[[#This Row],[Age]]&gt;60,"Senior",IF(_3___Healthcare_Data_v1[[#This Row],[Age]]&gt;35,"Middle","Young"))</f>
        <v>Senior</v>
      </c>
    </row>
    <row r="2497" spans="1:18" x14ac:dyDescent="0.3">
      <c r="A2497" s="1" t="s">
        <v>7238</v>
      </c>
      <c r="B2497" s="1" t="s">
        <v>26689</v>
      </c>
      <c r="C2497" s="1" t="s">
        <v>26</v>
      </c>
      <c r="D2497" s="1" t="s">
        <v>114</v>
      </c>
      <c r="E2497" s="1" t="s">
        <v>26620</v>
      </c>
      <c r="F2497" s="2">
        <v>43900</v>
      </c>
      <c r="G2497" s="1" t="s">
        <v>7239</v>
      </c>
      <c r="H2497" s="1" t="s">
        <v>7240</v>
      </c>
      <c r="I2497" s="1" t="s">
        <v>21</v>
      </c>
      <c r="J2497" s="3" t="s">
        <v>29172</v>
      </c>
      <c r="K2497">
        <v>353</v>
      </c>
      <c r="L2497" s="1" t="s">
        <v>38</v>
      </c>
      <c r="M2497" s="2">
        <v>43913</v>
      </c>
      <c r="N2497" s="1" t="s">
        <v>48</v>
      </c>
      <c r="O2497" s="1" t="s">
        <v>24</v>
      </c>
      <c r="P2497" s="1">
        <f>_3___Healthcare_Data_v1[[#This Row],[Discharge Date]]-_3___Healthcare_Data_v1[[#This Row],[Date of Admission]]</f>
        <v>13</v>
      </c>
      <c r="Q2497" s="1">
        <f>IFERROR(_3___Healthcare_Data_v1[[#This Row],[ Billing Amount ]]/_3___Healthcare_Data_v1[[#This Row],[Days in Hospital]],0)</f>
        <v>2582.707676153846</v>
      </c>
      <c r="R2497" s="1" t="str">
        <f>IF(_3___Healthcare_Data_v1[[#This Row],[Age]]&gt;60,"Senior",IF(_3___Healthcare_Data_v1[[#This Row],[Age]]&gt;35,"Middle","Young"))</f>
        <v>Senior</v>
      </c>
    </row>
    <row r="2498" spans="1:18" x14ac:dyDescent="0.3">
      <c r="A2498" s="1" t="s">
        <v>7241</v>
      </c>
      <c r="B2498" s="1" t="s">
        <v>26980</v>
      </c>
      <c r="C2498" s="1" t="s">
        <v>26</v>
      </c>
      <c r="D2498" s="1" t="s">
        <v>17</v>
      </c>
      <c r="E2498" s="1" t="s">
        <v>26615</v>
      </c>
      <c r="F2498" s="2">
        <v>44496</v>
      </c>
      <c r="G2498" s="1" t="s">
        <v>7242</v>
      </c>
      <c r="H2498" s="1" t="s">
        <v>7243</v>
      </c>
      <c r="I2498" s="1" t="s">
        <v>56</v>
      </c>
      <c r="J2498" s="3" t="s">
        <v>29173</v>
      </c>
      <c r="K2498">
        <v>122</v>
      </c>
      <c r="L2498" s="1" t="s">
        <v>42</v>
      </c>
      <c r="M2498" s="2">
        <v>44506</v>
      </c>
      <c r="N2498" s="1" t="s">
        <v>43</v>
      </c>
      <c r="O2498" s="1" t="s">
        <v>32</v>
      </c>
      <c r="P2498" s="1">
        <f>_3___Healthcare_Data_v1[[#This Row],[Discharge Date]]-_3___Healthcare_Data_v1[[#This Row],[Date of Admission]]</f>
        <v>10</v>
      </c>
      <c r="Q2498" s="1">
        <f>IFERROR(_3___Healthcare_Data_v1[[#This Row],[ Billing Amount ]]/_3___Healthcare_Data_v1[[#This Row],[Days in Hospital]],0)</f>
        <v>2992.9167170000001</v>
      </c>
      <c r="R2498" s="1" t="str">
        <f>IF(_3___Healthcare_Data_v1[[#This Row],[Age]]&gt;60,"Senior",IF(_3___Healthcare_Data_v1[[#This Row],[Age]]&gt;35,"Middle","Young"))</f>
        <v>Senior</v>
      </c>
    </row>
    <row r="2499" spans="1:18" x14ac:dyDescent="0.3">
      <c r="A2499" s="1" t="s">
        <v>7244</v>
      </c>
      <c r="B2499" s="1" t="s">
        <v>26759</v>
      </c>
      <c r="C2499" s="1" t="s">
        <v>16</v>
      </c>
      <c r="D2499" s="1" t="s">
        <v>49</v>
      </c>
      <c r="E2499" s="1" t="s">
        <v>35</v>
      </c>
      <c r="F2499" s="2">
        <v>43553</v>
      </c>
      <c r="G2499" s="1" t="s">
        <v>7245</v>
      </c>
      <c r="H2499" s="1" t="s">
        <v>7246</v>
      </c>
      <c r="I2499" s="1" t="s">
        <v>52</v>
      </c>
      <c r="J2499" s="3" t="s">
        <v>29174</v>
      </c>
      <c r="K2499">
        <v>362</v>
      </c>
      <c r="L2499" s="1" t="s">
        <v>22</v>
      </c>
      <c r="M2499" s="2">
        <v>43558</v>
      </c>
      <c r="N2499" s="1" t="s">
        <v>43</v>
      </c>
      <c r="O2499" s="1" t="s">
        <v>24</v>
      </c>
      <c r="P2499" s="1">
        <f>_3___Healthcare_Data_v1[[#This Row],[Discharge Date]]-_3___Healthcare_Data_v1[[#This Row],[Date of Admission]]</f>
        <v>5</v>
      </c>
      <c r="Q2499" s="1">
        <f>IFERROR(_3___Healthcare_Data_v1[[#This Row],[ Billing Amount ]]/_3___Healthcare_Data_v1[[#This Row],[Days in Hospital]],0)</f>
        <v>4346.5741600000001</v>
      </c>
      <c r="R2499" s="1" t="str">
        <f>IF(_3___Healthcare_Data_v1[[#This Row],[Age]]&gt;60,"Senior",IF(_3___Healthcare_Data_v1[[#This Row],[Age]]&gt;35,"Middle","Young"))</f>
        <v>Senior</v>
      </c>
    </row>
    <row r="2500" spans="1:18" x14ac:dyDescent="0.3">
      <c r="A2500" s="1" t="s">
        <v>7247</v>
      </c>
      <c r="B2500" s="1" t="s">
        <v>26628</v>
      </c>
      <c r="C2500" s="1" t="s">
        <v>26</v>
      </c>
      <c r="D2500" s="1" t="s">
        <v>229</v>
      </c>
      <c r="E2500" s="1" t="s">
        <v>26615</v>
      </c>
      <c r="F2500" s="2">
        <v>44661</v>
      </c>
      <c r="G2500" s="1" t="s">
        <v>7248</v>
      </c>
      <c r="H2500" s="1" t="s">
        <v>7249</v>
      </c>
      <c r="I2500" s="1" t="s">
        <v>56</v>
      </c>
      <c r="J2500" s="3" t="s">
        <v>29175</v>
      </c>
      <c r="K2500">
        <v>363</v>
      </c>
      <c r="L2500" s="1" t="s">
        <v>42</v>
      </c>
      <c r="M2500" s="2">
        <v>44667</v>
      </c>
      <c r="N2500" s="1" t="s">
        <v>31</v>
      </c>
      <c r="O2500" s="1" t="s">
        <v>32</v>
      </c>
      <c r="P2500" s="1">
        <f>_3___Healthcare_Data_v1[[#This Row],[Discharge Date]]-_3___Healthcare_Data_v1[[#This Row],[Date of Admission]]</f>
        <v>6</v>
      </c>
      <c r="Q2500" s="1">
        <f>IFERROR(_3___Healthcare_Data_v1[[#This Row],[ Billing Amount ]]/_3___Healthcare_Data_v1[[#This Row],[Days in Hospital]],0)</f>
        <v>4397.5354083333332</v>
      </c>
      <c r="R2500" s="1" t="str">
        <f>IF(_3___Healthcare_Data_v1[[#This Row],[Age]]&gt;60,"Senior",IF(_3___Healthcare_Data_v1[[#This Row],[Age]]&gt;35,"Middle","Young"))</f>
        <v>Senior</v>
      </c>
    </row>
    <row r="2501" spans="1:18" x14ac:dyDescent="0.3">
      <c r="A2501" s="1" t="s">
        <v>7250</v>
      </c>
      <c r="B2501" s="1" t="s">
        <v>26700</v>
      </c>
      <c r="C2501" s="1" t="s">
        <v>26</v>
      </c>
      <c r="D2501" s="1" t="s">
        <v>27</v>
      </c>
      <c r="E2501" s="1" t="s">
        <v>26615</v>
      </c>
      <c r="F2501" s="2">
        <v>44072</v>
      </c>
      <c r="G2501" s="1" t="s">
        <v>7251</v>
      </c>
      <c r="H2501" s="1" t="s">
        <v>7252</v>
      </c>
      <c r="I2501" s="1" t="s">
        <v>52</v>
      </c>
      <c r="J2501" s="3" t="s">
        <v>29176</v>
      </c>
      <c r="K2501">
        <v>322</v>
      </c>
      <c r="L2501" s="1" t="s">
        <v>22</v>
      </c>
      <c r="M2501" s="2">
        <v>44083</v>
      </c>
      <c r="N2501" s="1" t="s">
        <v>43</v>
      </c>
      <c r="O2501" s="1" t="s">
        <v>24</v>
      </c>
      <c r="P2501" s="1">
        <f>_3___Healthcare_Data_v1[[#This Row],[Discharge Date]]-_3___Healthcare_Data_v1[[#This Row],[Date of Admission]]</f>
        <v>11</v>
      </c>
      <c r="Q2501" s="1">
        <f>IFERROR(_3___Healthcare_Data_v1[[#This Row],[ Billing Amount ]]/_3___Healthcare_Data_v1[[#This Row],[Days in Hospital]],0)</f>
        <v>672.40276581818182</v>
      </c>
      <c r="R2501" s="1" t="str">
        <f>IF(_3___Healthcare_Data_v1[[#This Row],[Age]]&gt;60,"Senior",IF(_3___Healthcare_Data_v1[[#This Row],[Age]]&gt;35,"Middle","Young"))</f>
        <v>Senior</v>
      </c>
    </row>
    <row r="2502" spans="1:18" x14ac:dyDescent="0.3">
      <c r="A2502" s="1" t="s">
        <v>7253</v>
      </c>
      <c r="B2502" s="1" t="s">
        <v>26967</v>
      </c>
      <c r="C2502" s="1" t="s">
        <v>26</v>
      </c>
      <c r="D2502" s="1" t="s">
        <v>229</v>
      </c>
      <c r="E2502" s="1" t="s">
        <v>26620</v>
      </c>
      <c r="F2502" s="2">
        <v>45123</v>
      </c>
      <c r="G2502" s="1" t="s">
        <v>7254</v>
      </c>
      <c r="H2502" s="1" t="s">
        <v>2014</v>
      </c>
      <c r="I2502" s="1" t="s">
        <v>21</v>
      </c>
      <c r="J2502" s="3" t="s">
        <v>29177</v>
      </c>
      <c r="K2502">
        <v>357</v>
      </c>
      <c r="L2502" s="1" t="s">
        <v>38</v>
      </c>
      <c r="M2502" s="2">
        <v>45133</v>
      </c>
      <c r="N2502" s="1" t="s">
        <v>84</v>
      </c>
      <c r="O2502" s="1" t="s">
        <v>44</v>
      </c>
      <c r="P2502" s="1">
        <f>_3___Healthcare_Data_v1[[#This Row],[Discharge Date]]-_3___Healthcare_Data_v1[[#This Row],[Date of Admission]]</f>
        <v>10</v>
      </c>
      <c r="Q2502" s="1">
        <f>IFERROR(_3___Healthcare_Data_v1[[#This Row],[ Billing Amount ]]/_3___Healthcare_Data_v1[[#This Row],[Days in Hospital]],0)</f>
        <v>357.40972790000001</v>
      </c>
      <c r="R2502" s="1" t="str">
        <f>IF(_3___Healthcare_Data_v1[[#This Row],[Age]]&gt;60,"Senior",IF(_3___Healthcare_Data_v1[[#This Row],[Age]]&gt;35,"Middle","Young"))</f>
        <v>Senior</v>
      </c>
    </row>
    <row r="2503" spans="1:18" x14ac:dyDescent="0.3">
      <c r="A2503" s="1" t="s">
        <v>7255</v>
      </c>
      <c r="B2503" s="1" t="s">
        <v>26638</v>
      </c>
      <c r="C2503" s="1" t="s">
        <v>26</v>
      </c>
      <c r="D2503" s="1" t="s">
        <v>49</v>
      </c>
      <c r="E2503" s="1" t="s">
        <v>69</v>
      </c>
      <c r="F2503" s="2">
        <v>44022</v>
      </c>
      <c r="G2503" s="1" t="s">
        <v>7256</v>
      </c>
      <c r="H2503" s="1" t="s">
        <v>7257</v>
      </c>
      <c r="I2503" s="1" t="s">
        <v>56</v>
      </c>
      <c r="J2503" s="3" t="s">
        <v>29178</v>
      </c>
      <c r="K2503">
        <v>401</v>
      </c>
      <c r="L2503" s="1" t="s">
        <v>38</v>
      </c>
      <c r="M2503" s="2">
        <v>44026</v>
      </c>
      <c r="N2503" s="1" t="s">
        <v>31</v>
      </c>
      <c r="O2503" s="1" t="s">
        <v>24</v>
      </c>
      <c r="P2503" s="1">
        <f>_3___Healthcare_Data_v1[[#This Row],[Discharge Date]]-_3___Healthcare_Data_v1[[#This Row],[Date of Admission]]</f>
        <v>4</v>
      </c>
      <c r="Q2503" s="1">
        <f>IFERROR(_3___Healthcare_Data_v1[[#This Row],[ Billing Amount ]]/_3___Healthcare_Data_v1[[#This Row],[Days in Hospital]],0)</f>
        <v>19147.815257499999</v>
      </c>
      <c r="R2503" s="1" t="str">
        <f>IF(_3___Healthcare_Data_v1[[#This Row],[Age]]&gt;60,"Senior",IF(_3___Healthcare_Data_v1[[#This Row],[Age]]&gt;35,"Middle","Young"))</f>
        <v>Senior</v>
      </c>
    </row>
    <row r="2504" spans="1:18" x14ac:dyDescent="0.3">
      <c r="A2504" s="1" t="s">
        <v>7258</v>
      </c>
      <c r="B2504" s="1" t="s">
        <v>26866</v>
      </c>
      <c r="C2504" s="1" t="s">
        <v>16</v>
      </c>
      <c r="D2504" s="1" t="s">
        <v>49</v>
      </c>
      <c r="E2504" s="1" t="s">
        <v>26615</v>
      </c>
      <c r="F2504" s="2">
        <v>43703</v>
      </c>
      <c r="G2504" s="1" t="s">
        <v>7259</v>
      </c>
      <c r="H2504" s="1" t="s">
        <v>7260</v>
      </c>
      <c r="I2504" s="1" t="s">
        <v>21</v>
      </c>
      <c r="J2504" s="3" t="s">
        <v>27276</v>
      </c>
      <c r="K2504">
        <v>124</v>
      </c>
      <c r="L2504" s="1" t="s">
        <v>38</v>
      </c>
      <c r="M2504" s="2">
        <v>43730</v>
      </c>
      <c r="N2504" s="1" t="s">
        <v>23</v>
      </c>
      <c r="O2504" s="1" t="s">
        <v>44</v>
      </c>
      <c r="P2504" s="1">
        <f>_3___Healthcare_Data_v1[[#This Row],[Discharge Date]]-_3___Healthcare_Data_v1[[#This Row],[Date of Admission]]</f>
        <v>27</v>
      </c>
      <c r="Q2504" s="1">
        <f>IFERROR(_3___Healthcare_Data_v1[[#This Row],[ Billing Amount ]]/_3___Healthcare_Data_v1[[#This Row],[Days in Hospital]],0)</f>
        <v>0</v>
      </c>
      <c r="R2504" s="1" t="str">
        <f>IF(_3___Healthcare_Data_v1[[#This Row],[Age]]&gt;60,"Senior",IF(_3___Healthcare_Data_v1[[#This Row],[Age]]&gt;35,"Middle","Young"))</f>
        <v>Senior</v>
      </c>
    </row>
    <row r="2505" spans="1:18" x14ac:dyDescent="0.3">
      <c r="A2505" s="1" t="s">
        <v>7261</v>
      </c>
      <c r="B2505" s="1" t="s">
        <v>26624</v>
      </c>
      <c r="C2505" s="1" t="s">
        <v>26</v>
      </c>
      <c r="D2505" s="1" t="s">
        <v>49</v>
      </c>
      <c r="E2505" s="1" t="s">
        <v>26620</v>
      </c>
      <c r="F2505" s="2">
        <v>44470</v>
      </c>
      <c r="G2505" s="1" t="s">
        <v>7262</v>
      </c>
      <c r="H2505" s="1" t="s">
        <v>7263</v>
      </c>
      <c r="I2505" s="1" t="s">
        <v>52</v>
      </c>
      <c r="J2505" s="3" t="s">
        <v>29179</v>
      </c>
      <c r="K2505">
        <v>276</v>
      </c>
      <c r="L2505" s="1" t="s">
        <v>42</v>
      </c>
      <c r="M2505" s="2">
        <v>44487</v>
      </c>
      <c r="N2505" s="1" t="s">
        <v>48</v>
      </c>
      <c r="O2505" s="1" t="s">
        <v>44</v>
      </c>
      <c r="P2505" s="1">
        <f>_3___Healthcare_Data_v1[[#This Row],[Discharge Date]]-_3___Healthcare_Data_v1[[#This Row],[Date of Admission]]</f>
        <v>17</v>
      </c>
      <c r="Q2505" s="1">
        <f>IFERROR(_3___Healthcare_Data_v1[[#This Row],[ Billing Amount ]]/_3___Healthcare_Data_v1[[#This Row],[Days in Hospital]],0)</f>
        <v>423.05887300000001</v>
      </c>
      <c r="R2505" s="1" t="str">
        <f>IF(_3___Healthcare_Data_v1[[#This Row],[Age]]&gt;60,"Senior",IF(_3___Healthcare_Data_v1[[#This Row],[Age]]&gt;35,"Middle","Young"))</f>
        <v>Senior</v>
      </c>
    </row>
    <row r="2506" spans="1:18" x14ac:dyDescent="0.3">
      <c r="A2506" s="1" t="s">
        <v>7264</v>
      </c>
      <c r="B2506" s="1" t="s">
        <v>26657</v>
      </c>
      <c r="C2506" s="1" t="s">
        <v>26</v>
      </c>
      <c r="D2506" s="1" t="s">
        <v>89</v>
      </c>
      <c r="E2506" s="1" t="s">
        <v>69</v>
      </c>
      <c r="F2506" s="2">
        <v>43429</v>
      </c>
      <c r="G2506" s="1" t="s">
        <v>7265</v>
      </c>
      <c r="H2506" s="1" t="s">
        <v>7266</v>
      </c>
      <c r="I2506" s="1" t="s">
        <v>21</v>
      </c>
      <c r="J2506" s="3" t="s">
        <v>29180</v>
      </c>
      <c r="K2506">
        <v>376</v>
      </c>
      <c r="L2506" s="1" t="s">
        <v>38</v>
      </c>
      <c r="M2506" s="2">
        <v>43433</v>
      </c>
      <c r="N2506" s="1" t="s">
        <v>48</v>
      </c>
      <c r="O2506" s="1" t="s">
        <v>32</v>
      </c>
      <c r="P2506" s="1">
        <f>_3___Healthcare_Data_v1[[#This Row],[Discharge Date]]-_3___Healthcare_Data_v1[[#This Row],[Date of Admission]]</f>
        <v>4</v>
      </c>
      <c r="Q2506" s="1">
        <f>IFERROR(_3___Healthcare_Data_v1[[#This Row],[ Billing Amount ]]/_3___Healthcare_Data_v1[[#This Row],[Days in Hospital]],0)</f>
        <v>6120.2329325000001</v>
      </c>
      <c r="R2506" s="1" t="str">
        <f>IF(_3___Healthcare_Data_v1[[#This Row],[Age]]&gt;60,"Senior",IF(_3___Healthcare_Data_v1[[#This Row],[Age]]&gt;35,"Middle","Young"))</f>
        <v>Senior</v>
      </c>
    </row>
    <row r="2507" spans="1:18" x14ac:dyDescent="0.3">
      <c r="A2507" s="1" t="s">
        <v>7267</v>
      </c>
      <c r="B2507" s="1" t="s">
        <v>26708</v>
      </c>
      <c r="C2507" s="1" t="s">
        <v>16</v>
      </c>
      <c r="D2507" s="1" t="s">
        <v>114</v>
      </c>
      <c r="E2507" s="1" t="s">
        <v>69</v>
      </c>
      <c r="F2507" s="2">
        <v>44136</v>
      </c>
      <c r="G2507" s="1" t="s">
        <v>7268</v>
      </c>
      <c r="H2507" s="1" t="s">
        <v>7269</v>
      </c>
      <c r="I2507" s="1" t="s">
        <v>56</v>
      </c>
      <c r="J2507" s="3" t="s">
        <v>29181</v>
      </c>
      <c r="K2507">
        <v>417</v>
      </c>
      <c r="L2507" s="1" t="s">
        <v>42</v>
      </c>
      <c r="M2507" s="2">
        <v>44160</v>
      </c>
      <c r="N2507" s="1" t="s">
        <v>43</v>
      </c>
      <c r="O2507" s="1" t="s">
        <v>32</v>
      </c>
      <c r="P2507" s="1">
        <f>_3___Healthcare_Data_v1[[#This Row],[Discharge Date]]-_3___Healthcare_Data_v1[[#This Row],[Date of Admission]]</f>
        <v>24</v>
      </c>
      <c r="Q2507" s="1">
        <f>IFERROR(_3___Healthcare_Data_v1[[#This Row],[ Billing Amount ]]/_3___Healthcare_Data_v1[[#This Row],[Days in Hospital]],0)</f>
        <v>3027.0304099999998</v>
      </c>
      <c r="R2507" s="1" t="str">
        <f>IF(_3___Healthcare_Data_v1[[#This Row],[Age]]&gt;60,"Senior",IF(_3___Healthcare_Data_v1[[#This Row],[Age]]&gt;35,"Middle","Young"))</f>
        <v>Senior</v>
      </c>
    </row>
    <row r="2508" spans="1:18" x14ac:dyDescent="0.3">
      <c r="A2508" s="1" t="s">
        <v>7270</v>
      </c>
      <c r="B2508" s="1" t="s">
        <v>26666</v>
      </c>
      <c r="C2508" s="1" t="s">
        <v>26</v>
      </c>
      <c r="D2508" s="1" t="s">
        <v>34</v>
      </c>
      <c r="E2508" s="1" t="s">
        <v>26620</v>
      </c>
      <c r="F2508" s="2">
        <v>44102</v>
      </c>
      <c r="G2508" s="1" t="s">
        <v>7271</v>
      </c>
      <c r="H2508" s="1" t="s">
        <v>7272</v>
      </c>
      <c r="I2508" s="1" t="s">
        <v>21</v>
      </c>
      <c r="J2508" s="3" t="s">
        <v>29182</v>
      </c>
      <c r="K2508">
        <v>187</v>
      </c>
      <c r="L2508" s="1" t="s">
        <v>42</v>
      </c>
      <c r="M2508" s="2">
        <v>44111</v>
      </c>
      <c r="N2508" s="1" t="s">
        <v>43</v>
      </c>
      <c r="O2508" s="1" t="s">
        <v>44</v>
      </c>
      <c r="P2508" s="1">
        <f>_3___Healthcare_Data_v1[[#This Row],[Discharge Date]]-_3___Healthcare_Data_v1[[#This Row],[Date of Admission]]</f>
        <v>9</v>
      </c>
      <c r="Q2508" s="1">
        <f>IFERROR(_3___Healthcare_Data_v1[[#This Row],[ Billing Amount ]]/_3___Healthcare_Data_v1[[#This Row],[Days in Hospital]],0)</f>
        <v>1871.7971933333331</v>
      </c>
      <c r="R2508" s="1" t="str">
        <f>IF(_3___Healthcare_Data_v1[[#This Row],[Age]]&gt;60,"Senior",IF(_3___Healthcare_Data_v1[[#This Row],[Age]]&gt;35,"Middle","Young"))</f>
        <v>Senior</v>
      </c>
    </row>
    <row r="2509" spans="1:18" x14ac:dyDescent="0.3">
      <c r="A2509" s="1" t="s">
        <v>7273</v>
      </c>
      <c r="B2509" s="1" t="s">
        <v>26612</v>
      </c>
      <c r="C2509" s="1" t="s">
        <v>26</v>
      </c>
      <c r="D2509" s="1" t="s">
        <v>89</v>
      </c>
      <c r="E2509" s="1" t="s">
        <v>35</v>
      </c>
      <c r="F2509" s="2">
        <v>44689</v>
      </c>
      <c r="G2509" s="1" t="s">
        <v>7274</v>
      </c>
      <c r="H2509" s="1" t="s">
        <v>7275</v>
      </c>
      <c r="I2509" s="1" t="s">
        <v>60</v>
      </c>
      <c r="J2509" s="3" t="s">
        <v>29183</v>
      </c>
      <c r="K2509">
        <v>223</v>
      </c>
      <c r="L2509" s="1" t="s">
        <v>22</v>
      </c>
      <c r="M2509" s="2">
        <v>44710</v>
      </c>
      <c r="N2509" s="1" t="s">
        <v>31</v>
      </c>
      <c r="O2509" s="1" t="s">
        <v>44</v>
      </c>
      <c r="P2509" s="1">
        <f>_3___Healthcare_Data_v1[[#This Row],[Discharge Date]]-_3___Healthcare_Data_v1[[#This Row],[Date of Admission]]</f>
        <v>21</v>
      </c>
      <c r="Q2509" s="1">
        <f>IFERROR(_3___Healthcare_Data_v1[[#This Row],[ Billing Amount ]]/_3___Healthcare_Data_v1[[#This Row],[Days in Hospital]],0)</f>
        <v>227.93201766666667</v>
      </c>
      <c r="R2509" s="1" t="str">
        <f>IF(_3___Healthcare_Data_v1[[#This Row],[Age]]&gt;60,"Senior",IF(_3___Healthcare_Data_v1[[#This Row],[Age]]&gt;35,"Middle","Young"))</f>
        <v>Senior</v>
      </c>
    </row>
    <row r="2510" spans="1:18" x14ac:dyDescent="0.3">
      <c r="A2510" s="1" t="s">
        <v>7276</v>
      </c>
      <c r="B2510" s="1" t="s">
        <v>26737</v>
      </c>
      <c r="C2510" s="1" t="s">
        <v>16</v>
      </c>
      <c r="D2510" s="1" t="s">
        <v>27</v>
      </c>
      <c r="E2510" s="1" t="s">
        <v>35</v>
      </c>
      <c r="F2510" s="2">
        <v>44645</v>
      </c>
      <c r="G2510" s="1" t="s">
        <v>7277</v>
      </c>
      <c r="H2510" s="1" t="s">
        <v>7278</v>
      </c>
      <c r="I2510" s="1" t="s">
        <v>21</v>
      </c>
      <c r="J2510" s="3" t="s">
        <v>29184</v>
      </c>
      <c r="K2510">
        <v>210</v>
      </c>
      <c r="L2510" s="1" t="s">
        <v>22</v>
      </c>
      <c r="M2510" s="2">
        <v>44649</v>
      </c>
      <c r="N2510" s="1" t="s">
        <v>23</v>
      </c>
      <c r="O2510" s="1" t="s">
        <v>44</v>
      </c>
      <c r="P2510" s="1">
        <f>_3___Healthcare_Data_v1[[#This Row],[Discharge Date]]-_3___Healthcare_Data_v1[[#This Row],[Date of Admission]]</f>
        <v>4</v>
      </c>
      <c r="Q2510" s="1">
        <f>IFERROR(_3___Healthcare_Data_v1[[#This Row],[ Billing Amount ]]/_3___Healthcare_Data_v1[[#This Row],[Days in Hospital]],0)</f>
        <v>2864.7601974999998</v>
      </c>
      <c r="R2510" s="1" t="str">
        <f>IF(_3___Healthcare_Data_v1[[#This Row],[Age]]&gt;60,"Senior",IF(_3___Healthcare_Data_v1[[#This Row],[Age]]&gt;35,"Middle","Young"))</f>
        <v>Senior</v>
      </c>
    </row>
    <row r="2511" spans="1:18" x14ac:dyDescent="0.3">
      <c r="A2511" s="1" t="s">
        <v>7279</v>
      </c>
      <c r="B2511" s="1" t="s">
        <v>26661</v>
      </c>
      <c r="C2511" s="1" t="s">
        <v>26</v>
      </c>
      <c r="D2511" s="1" t="s">
        <v>34</v>
      </c>
      <c r="E2511" s="1" t="s">
        <v>26615</v>
      </c>
      <c r="F2511" s="2">
        <v>45044</v>
      </c>
      <c r="G2511" s="1" t="s">
        <v>7280</v>
      </c>
      <c r="H2511" s="1" t="s">
        <v>7281</v>
      </c>
      <c r="I2511" s="1" t="s">
        <v>21</v>
      </c>
      <c r="J2511" s="3" t="s">
        <v>29185</v>
      </c>
      <c r="K2511">
        <v>453</v>
      </c>
      <c r="L2511" s="1" t="s">
        <v>22</v>
      </c>
      <c r="M2511" s="2">
        <v>45045</v>
      </c>
      <c r="N2511" s="1" t="s">
        <v>23</v>
      </c>
      <c r="O2511" s="1" t="s">
        <v>32</v>
      </c>
      <c r="P2511" s="1">
        <f>_3___Healthcare_Data_v1[[#This Row],[Discharge Date]]-_3___Healthcare_Data_v1[[#This Row],[Date of Admission]]</f>
        <v>1</v>
      </c>
      <c r="Q2511" s="1">
        <f>IFERROR(_3___Healthcare_Data_v1[[#This Row],[ Billing Amount ]]/_3___Healthcare_Data_v1[[#This Row],[Days in Hospital]],0)</f>
        <v>1024.4426430000001</v>
      </c>
      <c r="R2511" s="1" t="str">
        <f>IF(_3___Healthcare_Data_v1[[#This Row],[Age]]&gt;60,"Senior",IF(_3___Healthcare_Data_v1[[#This Row],[Age]]&gt;35,"Middle","Young"))</f>
        <v>Senior</v>
      </c>
    </row>
    <row r="2512" spans="1:18" x14ac:dyDescent="0.3">
      <c r="A2512" s="1" t="s">
        <v>7282</v>
      </c>
      <c r="B2512" s="1" t="s">
        <v>26659</v>
      </c>
      <c r="C2512" s="1" t="s">
        <v>26</v>
      </c>
      <c r="D2512" s="1" t="s">
        <v>17</v>
      </c>
      <c r="E2512" s="1" t="s">
        <v>26620</v>
      </c>
      <c r="F2512" s="2">
        <v>43899</v>
      </c>
      <c r="G2512" s="1" t="s">
        <v>7283</v>
      </c>
      <c r="H2512" s="1" t="s">
        <v>7284</v>
      </c>
      <c r="I2512" s="1" t="s">
        <v>21</v>
      </c>
      <c r="J2512" s="3" t="s">
        <v>29186</v>
      </c>
      <c r="K2512">
        <v>477</v>
      </c>
      <c r="L2512" s="1" t="s">
        <v>38</v>
      </c>
      <c r="M2512" s="2">
        <v>43915</v>
      </c>
      <c r="N2512" s="1" t="s">
        <v>23</v>
      </c>
      <c r="O2512" s="1" t="s">
        <v>24</v>
      </c>
      <c r="P2512" s="1">
        <f>_3___Healthcare_Data_v1[[#This Row],[Discharge Date]]-_3___Healthcare_Data_v1[[#This Row],[Date of Admission]]</f>
        <v>16</v>
      </c>
      <c r="Q2512" s="1">
        <f>IFERROR(_3___Healthcare_Data_v1[[#This Row],[ Billing Amount ]]/_3___Healthcare_Data_v1[[#This Row],[Days in Hospital]],0)</f>
        <v>1816.444628125</v>
      </c>
      <c r="R2512" s="1" t="str">
        <f>IF(_3___Healthcare_Data_v1[[#This Row],[Age]]&gt;60,"Senior",IF(_3___Healthcare_Data_v1[[#This Row],[Age]]&gt;35,"Middle","Young"))</f>
        <v>Senior</v>
      </c>
    </row>
    <row r="2513" spans="1:18" x14ac:dyDescent="0.3">
      <c r="A2513" s="1" t="s">
        <v>7285</v>
      </c>
      <c r="B2513" s="1" t="s">
        <v>26612</v>
      </c>
      <c r="C2513" s="1" t="s">
        <v>26</v>
      </c>
      <c r="D2513" s="1" t="s">
        <v>62</v>
      </c>
      <c r="E2513" s="1" t="s">
        <v>26620</v>
      </c>
      <c r="F2513" s="2">
        <v>44268</v>
      </c>
      <c r="G2513" s="1" t="s">
        <v>7286</v>
      </c>
      <c r="H2513" s="1" t="s">
        <v>7287</v>
      </c>
      <c r="I2513" s="1" t="s">
        <v>56</v>
      </c>
      <c r="J2513" s="3" t="s">
        <v>29187</v>
      </c>
      <c r="K2513">
        <v>232</v>
      </c>
      <c r="L2513" s="1" t="s">
        <v>38</v>
      </c>
      <c r="M2513" s="2">
        <v>44298</v>
      </c>
      <c r="N2513" s="1" t="s">
        <v>84</v>
      </c>
      <c r="O2513" s="1" t="s">
        <v>44</v>
      </c>
      <c r="P2513" s="1">
        <f>_3___Healthcare_Data_v1[[#This Row],[Discharge Date]]-_3___Healthcare_Data_v1[[#This Row],[Date of Admission]]</f>
        <v>30</v>
      </c>
      <c r="Q2513" s="1">
        <f>IFERROR(_3___Healthcare_Data_v1[[#This Row],[ Billing Amount ]]/_3___Healthcare_Data_v1[[#This Row],[Days in Hospital]],0)</f>
        <v>74.297952333333328</v>
      </c>
      <c r="R2513" s="1" t="str">
        <f>IF(_3___Healthcare_Data_v1[[#This Row],[Age]]&gt;60,"Senior",IF(_3___Healthcare_Data_v1[[#This Row],[Age]]&gt;35,"Middle","Young"))</f>
        <v>Senior</v>
      </c>
    </row>
    <row r="2514" spans="1:18" x14ac:dyDescent="0.3">
      <c r="A2514" s="1" t="s">
        <v>7288</v>
      </c>
      <c r="B2514" s="1" t="s">
        <v>26745</v>
      </c>
      <c r="C2514" s="1" t="s">
        <v>16</v>
      </c>
      <c r="D2514" s="1" t="s">
        <v>229</v>
      </c>
      <c r="E2514" s="1" t="s">
        <v>35</v>
      </c>
      <c r="F2514" s="2">
        <v>44277</v>
      </c>
      <c r="G2514" s="1" t="s">
        <v>7289</v>
      </c>
      <c r="H2514" s="1" t="s">
        <v>7290</v>
      </c>
      <c r="I2514" s="1" t="s">
        <v>21</v>
      </c>
      <c r="J2514" s="3" t="s">
        <v>29188</v>
      </c>
      <c r="K2514">
        <v>197</v>
      </c>
      <c r="L2514" s="1" t="s">
        <v>38</v>
      </c>
      <c r="M2514" s="2">
        <v>44281</v>
      </c>
      <c r="N2514" s="1" t="s">
        <v>23</v>
      </c>
      <c r="O2514" s="1" t="s">
        <v>24</v>
      </c>
      <c r="P2514" s="1">
        <f>_3___Healthcare_Data_v1[[#This Row],[Discharge Date]]-_3___Healthcare_Data_v1[[#This Row],[Date of Admission]]</f>
        <v>4</v>
      </c>
      <c r="Q2514" s="1">
        <f>IFERROR(_3___Healthcare_Data_v1[[#This Row],[ Billing Amount ]]/_3___Healthcare_Data_v1[[#This Row],[Days in Hospital]],0)</f>
        <v>2430.5880927500002</v>
      </c>
      <c r="R2514" s="1" t="str">
        <f>IF(_3___Healthcare_Data_v1[[#This Row],[Age]]&gt;60,"Senior",IF(_3___Healthcare_Data_v1[[#This Row],[Age]]&gt;35,"Middle","Young"))</f>
        <v>Senior</v>
      </c>
    </row>
    <row r="2515" spans="1:18" x14ac:dyDescent="0.3">
      <c r="A2515" s="1" t="s">
        <v>7291</v>
      </c>
      <c r="B2515" s="1" t="s">
        <v>26622</v>
      </c>
      <c r="C2515" s="1" t="s">
        <v>16</v>
      </c>
      <c r="D2515" s="1" t="s">
        <v>34</v>
      </c>
      <c r="E2515" s="1" t="s">
        <v>35</v>
      </c>
      <c r="F2515" s="2">
        <v>44113</v>
      </c>
      <c r="G2515" s="1" t="s">
        <v>7292</v>
      </c>
      <c r="H2515" s="1" t="s">
        <v>7293</v>
      </c>
      <c r="I2515" s="1" t="s">
        <v>21</v>
      </c>
      <c r="J2515" s="3" t="s">
        <v>29189</v>
      </c>
      <c r="K2515">
        <v>122</v>
      </c>
      <c r="L2515" s="1" t="s">
        <v>22</v>
      </c>
      <c r="M2515" s="2">
        <v>44117</v>
      </c>
      <c r="N2515" s="1" t="s">
        <v>84</v>
      </c>
      <c r="O2515" s="1" t="s">
        <v>32</v>
      </c>
      <c r="P2515" s="1">
        <f>_3___Healthcare_Data_v1[[#This Row],[Discharge Date]]-_3___Healthcare_Data_v1[[#This Row],[Date of Admission]]</f>
        <v>4</v>
      </c>
      <c r="Q2515" s="1">
        <f>IFERROR(_3___Healthcare_Data_v1[[#This Row],[ Billing Amount ]]/_3___Healthcare_Data_v1[[#This Row],[Days in Hospital]],0)</f>
        <v>2431.6580547499998</v>
      </c>
      <c r="R2515" s="1" t="str">
        <f>IF(_3___Healthcare_Data_v1[[#This Row],[Age]]&gt;60,"Senior",IF(_3___Healthcare_Data_v1[[#This Row],[Age]]&gt;35,"Middle","Young"))</f>
        <v>Senior</v>
      </c>
    </row>
    <row r="2516" spans="1:18" x14ac:dyDescent="0.3">
      <c r="A2516" s="1" t="s">
        <v>7294</v>
      </c>
      <c r="B2516" s="1" t="s">
        <v>26626</v>
      </c>
      <c r="C2516" s="1" t="s">
        <v>26</v>
      </c>
      <c r="D2516" s="1" t="s">
        <v>49</v>
      </c>
      <c r="E2516" s="1" t="s">
        <v>35</v>
      </c>
      <c r="F2516" s="2">
        <v>44944</v>
      </c>
      <c r="G2516" s="1" t="s">
        <v>7295</v>
      </c>
      <c r="H2516" s="1" t="s">
        <v>1506</v>
      </c>
      <c r="I2516" s="1" t="s">
        <v>26607</v>
      </c>
      <c r="J2516" s="3" t="s">
        <v>29190</v>
      </c>
      <c r="K2516">
        <v>111</v>
      </c>
      <c r="L2516" s="1" t="s">
        <v>22</v>
      </c>
      <c r="M2516" s="2">
        <v>44958</v>
      </c>
      <c r="N2516" s="1" t="s">
        <v>48</v>
      </c>
      <c r="O2516" s="1" t="s">
        <v>32</v>
      </c>
      <c r="P2516" s="1">
        <f>_3___Healthcare_Data_v1[[#This Row],[Discharge Date]]-_3___Healthcare_Data_v1[[#This Row],[Date of Admission]]</f>
        <v>14</v>
      </c>
      <c r="Q2516" s="1">
        <f>IFERROR(_3___Healthcare_Data_v1[[#This Row],[ Billing Amount ]]/_3___Healthcare_Data_v1[[#This Row],[Days in Hospital]],0)</f>
        <v>1683.654732142857</v>
      </c>
      <c r="R2516" s="1" t="str">
        <f>IF(_3___Healthcare_Data_v1[[#This Row],[Age]]&gt;60,"Senior",IF(_3___Healthcare_Data_v1[[#This Row],[Age]]&gt;35,"Middle","Young"))</f>
        <v>Senior</v>
      </c>
    </row>
    <row r="2517" spans="1:18" x14ac:dyDescent="0.3">
      <c r="A2517" s="1" t="s">
        <v>7296</v>
      </c>
      <c r="B2517" s="1" t="s">
        <v>26710</v>
      </c>
      <c r="C2517" s="1" t="s">
        <v>26</v>
      </c>
      <c r="D2517" s="1" t="s">
        <v>27</v>
      </c>
      <c r="E2517" s="1" t="s">
        <v>26615</v>
      </c>
      <c r="F2517" s="2">
        <v>43758</v>
      </c>
      <c r="G2517" s="1" t="s">
        <v>7297</v>
      </c>
      <c r="H2517" s="1" t="s">
        <v>7298</v>
      </c>
      <c r="I2517" s="1" t="s">
        <v>21</v>
      </c>
      <c r="J2517" s="3" t="s">
        <v>29191</v>
      </c>
      <c r="K2517">
        <v>349</v>
      </c>
      <c r="L2517" s="1" t="s">
        <v>42</v>
      </c>
      <c r="M2517" s="2">
        <v>43786</v>
      </c>
      <c r="N2517" s="1" t="s">
        <v>31</v>
      </c>
      <c r="O2517" s="1" t="s">
        <v>44</v>
      </c>
      <c r="P2517" s="1">
        <f>_3___Healthcare_Data_v1[[#This Row],[Discharge Date]]-_3___Healthcare_Data_v1[[#This Row],[Date of Admission]]</f>
        <v>28</v>
      </c>
      <c r="Q2517" s="1">
        <f>IFERROR(_3___Healthcare_Data_v1[[#This Row],[ Billing Amount ]]/_3___Healthcare_Data_v1[[#This Row],[Days in Hospital]],0)</f>
        <v>458.44326857142858</v>
      </c>
      <c r="R2517" s="1" t="str">
        <f>IF(_3___Healthcare_Data_v1[[#This Row],[Age]]&gt;60,"Senior",IF(_3___Healthcare_Data_v1[[#This Row],[Age]]&gt;35,"Middle","Young"))</f>
        <v>Senior</v>
      </c>
    </row>
    <row r="2518" spans="1:18" x14ac:dyDescent="0.3">
      <c r="A2518" s="1" t="s">
        <v>7299</v>
      </c>
      <c r="B2518" s="1" t="s">
        <v>26725</v>
      </c>
      <c r="C2518" s="1" t="s">
        <v>16</v>
      </c>
      <c r="D2518" s="1" t="s">
        <v>89</v>
      </c>
      <c r="E2518" s="1" t="s">
        <v>69</v>
      </c>
      <c r="F2518" s="2">
        <v>44699</v>
      </c>
      <c r="G2518" s="1" t="s">
        <v>7300</v>
      </c>
      <c r="H2518" s="1" t="s">
        <v>7301</v>
      </c>
      <c r="I2518" s="1" t="s">
        <v>52</v>
      </c>
      <c r="J2518" s="3" t="s">
        <v>29192</v>
      </c>
      <c r="K2518">
        <v>301</v>
      </c>
      <c r="L2518" s="1" t="s">
        <v>38</v>
      </c>
      <c r="M2518" s="2">
        <v>44719</v>
      </c>
      <c r="N2518" s="1" t="s">
        <v>23</v>
      </c>
      <c r="O2518" s="1" t="s">
        <v>24</v>
      </c>
      <c r="P2518" s="1">
        <f>_3___Healthcare_Data_v1[[#This Row],[Discharge Date]]-_3___Healthcare_Data_v1[[#This Row],[Date of Admission]]</f>
        <v>20</v>
      </c>
      <c r="Q2518" s="1">
        <f>IFERROR(_3___Healthcare_Data_v1[[#This Row],[ Billing Amount ]]/_3___Healthcare_Data_v1[[#This Row],[Days in Hospital]],0)</f>
        <v>2504.3020154999999</v>
      </c>
      <c r="R2518" s="1" t="str">
        <f>IF(_3___Healthcare_Data_v1[[#This Row],[Age]]&gt;60,"Senior",IF(_3___Healthcare_Data_v1[[#This Row],[Age]]&gt;35,"Middle","Young"))</f>
        <v>Senior</v>
      </c>
    </row>
    <row r="2519" spans="1:18" x14ac:dyDescent="0.3">
      <c r="A2519" s="1" t="s">
        <v>7302</v>
      </c>
      <c r="B2519" s="1" t="s">
        <v>26634</v>
      </c>
      <c r="C2519" s="1" t="s">
        <v>26</v>
      </c>
      <c r="D2519" s="1" t="s">
        <v>229</v>
      </c>
      <c r="E2519" s="1" t="s">
        <v>26620</v>
      </c>
      <c r="F2519" s="2">
        <v>44422</v>
      </c>
      <c r="G2519" s="1" t="s">
        <v>7303</v>
      </c>
      <c r="H2519" s="1" t="s">
        <v>7304</v>
      </c>
      <c r="I2519" s="1" t="s">
        <v>21</v>
      </c>
      <c r="J2519" s="3" t="s">
        <v>29193</v>
      </c>
      <c r="K2519">
        <v>276</v>
      </c>
      <c r="L2519" s="1" t="s">
        <v>38</v>
      </c>
      <c r="M2519" s="2">
        <v>44428</v>
      </c>
      <c r="N2519" s="1" t="s">
        <v>43</v>
      </c>
      <c r="O2519" s="1" t="s">
        <v>44</v>
      </c>
      <c r="P2519" s="1">
        <f>_3___Healthcare_Data_v1[[#This Row],[Discharge Date]]-_3___Healthcare_Data_v1[[#This Row],[Date of Admission]]</f>
        <v>6</v>
      </c>
      <c r="Q2519" s="1">
        <f>IFERROR(_3___Healthcare_Data_v1[[#This Row],[ Billing Amount ]]/_3___Healthcare_Data_v1[[#This Row],[Days in Hospital]],0)</f>
        <v>1561.095681</v>
      </c>
      <c r="R2519" s="1" t="str">
        <f>IF(_3___Healthcare_Data_v1[[#This Row],[Age]]&gt;60,"Senior",IF(_3___Healthcare_Data_v1[[#This Row],[Age]]&gt;35,"Middle","Young"))</f>
        <v>Senior</v>
      </c>
    </row>
    <row r="2520" spans="1:18" x14ac:dyDescent="0.3">
      <c r="A2520" s="1" t="s">
        <v>7305</v>
      </c>
      <c r="B2520" s="1" t="s">
        <v>26634</v>
      </c>
      <c r="C2520" s="1" t="s">
        <v>16</v>
      </c>
      <c r="D2520" s="1" t="s">
        <v>49</v>
      </c>
      <c r="E2520" s="1" t="s">
        <v>28</v>
      </c>
      <c r="F2520" s="2">
        <v>43980</v>
      </c>
      <c r="G2520" s="1" t="s">
        <v>7306</v>
      </c>
      <c r="H2520" s="1" t="s">
        <v>7307</v>
      </c>
      <c r="I2520" s="1" t="s">
        <v>21</v>
      </c>
      <c r="J2520" s="3" t="s">
        <v>29194</v>
      </c>
      <c r="K2520">
        <v>298</v>
      </c>
      <c r="L2520" s="1" t="s">
        <v>38</v>
      </c>
      <c r="M2520" s="2">
        <v>43995</v>
      </c>
      <c r="N2520" s="1" t="s">
        <v>84</v>
      </c>
      <c r="O2520" s="1" t="s">
        <v>24</v>
      </c>
      <c r="P2520" s="1">
        <f>_3___Healthcare_Data_v1[[#This Row],[Discharge Date]]-_3___Healthcare_Data_v1[[#This Row],[Date of Admission]]</f>
        <v>15</v>
      </c>
      <c r="Q2520" s="1">
        <f>IFERROR(_3___Healthcare_Data_v1[[#This Row],[ Billing Amount ]]/_3___Healthcare_Data_v1[[#This Row],[Days in Hospital]],0)</f>
        <v>2775.1561206666665</v>
      </c>
      <c r="R2520" s="1" t="str">
        <f>IF(_3___Healthcare_Data_v1[[#This Row],[Age]]&gt;60,"Senior",IF(_3___Healthcare_Data_v1[[#This Row],[Age]]&gt;35,"Middle","Young"))</f>
        <v>Senior</v>
      </c>
    </row>
    <row r="2521" spans="1:18" x14ac:dyDescent="0.3">
      <c r="A2521" s="1" t="s">
        <v>7308</v>
      </c>
      <c r="B2521" s="1" t="s">
        <v>26803</v>
      </c>
      <c r="C2521" s="1" t="s">
        <v>16</v>
      </c>
      <c r="D2521" s="1" t="s">
        <v>34</v>
      </c>
      <c r="E2521" s="1" t="s">
        <v>35</v>
      </c>
      <c r="F2521" s="2">
        <v>44735</v>
      </c>
      <c r="G2521" s="1" t="s">
        <v>7309</v>
      </c>
      <c r="H2521" s="1" t="s">
        <v>7310</v>
      </c>
      <c r="I2521" s="1" t="s">
        <v>52</v>
      </c>
      <c r="J2521" s="3" t="s">
        <v>29195</v>
      </c>
      <c r="K2521">
        <v>456</v>
      </c>
      <c r="L2521" s="1" t="s">
        <v>22</v>
      </c>
      <c r="M2521" s="2">
        <v>44755</v>
      </c>
      <c r="N2521" s="1" t="s">
        <v>31</v>
      </c>
      <c r="O2521" s="1" t="s">
        <v>44</v>
      </c>
      <c r="P2521" s="1">
        <f>_3___Healthcare_Data_v1[[#This Row],[Discharge Date]]-_3___Healthcare_Data_v1[[#This Row],[Date of Admission]]</f>
        <v>20</v>
      </c>
      <c r="Q2521" s="1">
        <f>IFERROR(_3___Healthcare_Data_v1[[#This Row],[ Billing Amount ]]/_3___Healthcare_Data_v1[[#This Row],[Days in Hospital]],0)</f>
        <v>991.94122149999998</v>
      </c>
      <c r="R2521" s="1" t="str">
        <f>IF(_3___Healthcare_Data_v1[[#This Row],[Age]]&gt;60,"Senior",IF(_3___Healthcare_Data_v1[[#This Row],[Age]]&gt;35,"Middle","Young"))</f>
        <v>Senior</v>
      </c>
    </row>
    <row r="2522" spans="1:18" x14ac:dyDescent="0.3">
      <c r="A2522" s="1" t="s">
        <v>7311</v>
      </c>
      <c r="B2522" s="1" t="s">
        <v>26622</v>
      </c>
      <c r="C2522" s="1" t="s">
        <v>26</v>
      </c>
      <c r="D2522" s="1" t="s">
        <v>34</v>
      </c>
      <c r="E2522" s="1" t="s">
        <v>18</v>
      </c>
      <c r="F2522" s="2">
        <v>43801</v>
      </c>
      <c r="G2522" s="1" t="s">
        <v>7312</v>
      </c>
      <c r="H2522" s="1" t="s">
        <v>7313</v>
      </c>
      <c r="I2522" s="1" t="s">
        <v>21</v>
      </c>
      <c r="J2522" s="3" t="s">
        <v>29196</v>
      </c>
      <c r="K2522">
        <v>285</v>
      </c>
      <c r="L2522" s="1" t="s">
        <v>42</v>
      </c>
      <c r="M2522" s="2">
        <v>43817</v>
      </c>
      <c r="N2522" s="1" t="s">
        <v>84</v>
      </c>
      <c r="O2522" s="1" t="s">
        <v>44</v>
      </c>
      <c r="P2522" s="1">
        <f>_3___Healthcare_Data_v1[[#This Row],[Discharge Date]]-_3___Healthcare_Data_v1[[#This Row],[Date of Admission]]</f>
        <v>16</v>
      </c>
      <c r="Q2522" s="1">
        <f>IFERROR(_3___Healthcare_Data_v1[[#This Row],[ Billing Amount ]]/_3___Healthcare_Data_v1[[#This Row],[Days in Hospital]],0)</f>
        <v>2651.5165556249999</v>
      </c>
      <c r="R2522" s="1" t="str">
        <f>IF(_3___Healthcare_Data_v1[[#This Row],[Age]]&gt;60,"Senior",IF(_3___Healthcare_Data_v1[[#This Row],[Age]]&gt;35,"Middle","Young"))</f>
        <v>Senior</v>
      </c>
    </row>
    <row r="2523" spans="1:18" x14ac:dyDescent="0.3">
      <c r="A2523" s="1" t="s">
        <v>7314</v>
      </c>
      <c r="B2523" s="1" t="s">
        <v>26837</v>
      </c>
      <c r="C2523" s="1" t="s">
        <v>16</v>
      </c>
      <c r="D2523" s="1" t="s">
        <v>49</v>
      </c>
      <c r="E2523" s="1" t="s">
        <v>69</v>
      </c>
      <c r="F2523" s="2">
        <v>44215</v>
      </c>
      <c r="G2523" s="1" t="s">
        <v>7315</v>
      </c>
      <c r="H2523" s="1" t="s">
        <v>7316</v>
      </c>
      <c r="I2523" s="1" t="s">
        <v>26607</v>
      </c>
      <c r="J2523" s="3" t="s">
        <v>29197</v>
      </c>
      <c r="K2523">
        <v>429</v>
      </c>
      <c r="L2523" s="1" t="s">
        <v>22</v>
      </c>
      <c r="M2523" s="2">
        <v>44218</v>
      </c>
      <c r="N2523" s="1" t="s">
        <v>31</v>
      </c>
      <c r="O2523" s="1" t="s">
        <v>44</v>
      </c>
      <c r="P2523" s="1">
        <f>_3___Healthcare_Data_v1[[#This Row],[Discharge Date]]-_3___Healthcare_Data_v1[[#This Row],[Date of Admission]]</f>
        <v>3</v>
      </c>
      <c r="Q2523" s="1">
        <f>IFERROR(_3___Healthcare_Data_v1[[#This Row],[ Billing Amount ]]/_3___Healthcare_Data_v1[[#This Row],[Days in Hospital]],0)</f>
        <v>22634.444176666668</v>
      </c>
      <c r="R2523" s="1" t="str">
        <f>IF(_3___Healthcare_Data_v1[[#This Row],[Age]]&gt;60,"Senior",IF(_3___Healthcare_Data_v1[[#This Row],[Age]]&gt;35,"Middle","Young"))</f>
        <v>Senior</v>
      </c>
    </row>
    <row r="2524" spans="1:18" x14ac:dyDescent="0.3">
      <c r="A2524" s="1" t="s">
        <v>7317</v>
      </c>
      <c r="B2524" s="1" t="s">
        <v>26700</v>
      </c>
      <c r="C2524" s="1" t="s">
        <v>16</v>
      </c>
      <c r="D2524" s="1" t="s">
        <v>114</v>
      </c>
      <c r="E2524" s="1" t="s">
        <v>18</v>
      </c>
      <c r="F2524" s="2">
        <v>44543</v>
      </c>
      <c r="G2524" s="1" t="s">
        <v>7318</v>
      </c>
      <c r="H2524" s="1" t="s">
        <v>7319</v>
      </c>
      <c r="I2524" s="1" t="s">
        <v>26607</v>
      </c>
      <c r="J2524" s="3" t="s">
        <v>29198</v>
      </c>
      <c r="K2524">
        <v>189</v>
      </c>
      <c r="L2524" s="1" t="s">
        <v>38</v>
      </c>
      <c r="M2524" s="2">
        <v>44560</v>
      </c>
      <c r="N2524" s="1" t="s">
        <v>23</v>
      </c>
      <c r="O2524" s="1" t="s">
        <v>32</v>
      </c>
      <c r="P2524" s="1">
        <f>_3___Healthcare_Data_v1[[#This Row],[Discharge Date]]-_3___Healthcare_Data_v1[[#This Row],[Date of Admission]]</f>
        <v>17</v>
      </c>
      <c r="Q2524" s="1">
        <f>IFERROR(_3___Healthcare_Data_v1[[#This Row],[ Billing Amount ]]/_3___Healthcare_Data_v1[[#This Row],[Days in Hospital]],0)</f>
        <v>1227.2569552941177</v>
      </c>
      <c r="R2524" s="1" t="str">
        <f>IF(_3___Healthcare_Data_v1[[#This Row],[Age]]&gt;60,"Senior",IF(_3___Healthcare_Data_v1[[#This Row],[Age]]&gt;35,"Middle","Young"))</f>
        <v>Senior</v>
      </c>
    </row>
    <row r="2525" spans="1:18" x14ac:dyDescent="0.3">
      <c r="A2525" s="1" t="s">
        <v>7320</v>
      </c>
      <c r="B2525" s="1" t="s">
        <v>26668</v>
      </c>
      <c r="C2525" s="1" t="s">
        <v>26</v>
      </c>
      <c r="D2525" s="1" t="s">
        <v>49</v>
      </c>
      <c r="E2525" s="1" t="s">
        <v>26615</v>
      </c>
      <c r="F2525" s="2">
        <v>43547</v>
      </c>
      <c r="G2525" s="1" t="s">
        <v>7321</v>
      </c>
      <c r="H2525" s="1" t="s">
        <v>520</v>
      </c>
      <c r="I2525" s="1" t="s">
        <v>21</v>
      </c>
      <c r="J2525" s="3" t="s">
        <v>29199</v>
      </c>
      <c r="K2525">
        <v>436</v>
      </c>
      <c r="L2525" s="1" t="s">
        <v>22</v>
      </c>
      <c r="M2525" s="2">
        <v>43549</v>
      </c>
      <c r="N2525" s="1" t="s">
        <v>84</v>
      </c>
      <c r="O2525" s="1" t="s">
        <v>24</v>
      </c>
      <c r="P2525" s="1">
        <f>_3___Healthcare_Data_v1[[#This Row],[Discharge Date]]-_3___Healthcare_Data_v1[[#This Row],[Date of Admission]]</f>
        <v>2</v>
      </c>
      <c r="Q2525" s="1">
        <f>IFERROR(_3___Healthcare_Data_v1[[#This Row],[ Billing Amount ]]/_3___Healthcare_Data_v1[[#This Row],[Days in Hospital]],0)</f>
        <v>7717.084895</v>
      </c>
      <c r="R2525" s="1" t="str">
        <f>IF(_3___Healthcare_Data_v1[[#This Row],[Age]]&gt;60,"Senior",IF(_3___Healthcare_Data_v1[[#This Row],[Age]]&gt;35,"Middle","Young"))</f>
        <v>Senior</v>
      </c>
    </row>
    <row r="2526" spans="1:18" x14ac:dyDescent="0.3">
      <c r="A2526" s="1" t="s">
        <v>7322</v>
      </c>
      <c r="B2526" s="1" t="s">
        <v>26687</v>
      </c>
      <c r="C2526" s="1" t="s">
        <v>26</v>
      </c>
      <c r="D2526" s="1" t="s">
        <v>89</v>
      </c>
      <c r="E2526" s="1" t="s">
        <v>26615</v>
      </c>
      <c r="F2526" s="2">
        <v>43888</v>
      </c>
      <c r="G2526" s="1" t="s">
        <v>7323</v>
      </c>
      <c r="H2526" s="1" t="s">
        <v>7324</v>
      </c>
      <c r="I2526" s="1" t="s">
        <v>60</v>
      </c>
      <c r="J2526" s="3" t="s">
        <v>29200</v>
      </c>
      <c r="K2526">
        <v>229</v>
      </c>
      <c r="L2526" s="1" t="s">
        <v>22</v>
      </c>
      <c r="M2526" s="2">
        <v>43894</v>
      </c>
      <c r="N2526" s="1" t="s">
        <v>48</v>
      </c>
      <c r="O2526" s="1" t="s">
        <v>24</v>
      </c>
      <c r="P2526" s="1">
        <f>_3___Healthcare_Data_v1[[#This Row],[Discharge Date]]-_3___Healthcare_Data_v1[[#This Row],[Date of Admission]]</f>
        <v>6</v>
      </c>
      <c r="Q2526" s="1">
        <f>IFERROR(_3___Healthcare_Data_v1[[#This Row],[ Billing Amount ]]/_3___Healthcare_Data_v1[[#This Row],[Days in Hospital]],0)</f>
        <v>5376.5030150000002</v>
      </c>
      <c r="R2526" s="1" t="str">
        <f>IF(_3___Healthcare_Data_v1[[#This Row],[Age]]&gt;60,"Senior",IF(_3___Healthcare_Data_v1[[#This Row],[Age]]&gt;35,"Middle","Young"))</f>
        <v>Senior</v>
      </c>
    </row>
    <row r="2527" spans="1:18" x14ac:dyDescent="0.3">
      <c r="A2527" s="1" t="s">
        <v>7325</v>
      </c>
      <c r="B2527" s="1" t="s">
        <v>26679</v>
      </c>
      <c r="C2527" s="1" t="s">
        <v>16</v>
      </c>
      <c r="D2527" s="1" t="s">
        <v>89</v>
      </c>
      <c r="E2527" s="1" t="s">
        <v>69</v>
      </c>
      <c r="F2527" s="2">
        <v>44466</v>
      </c>
      <c r="G2527" s="1" t="s">
        <v>7326</v>
      </c>
      <c r="H2527" s="1" t="s">
        <v>7327</v>
      </c>
      <c r="I2527" s="1" t="s">
        <v>52</v>
      </c>
      <c r="J2527" s="3" t="s">
        <v>29201</v>
      </c>
      <c r="K2527">
        <v>405</v>
      </c>
      <c r="L2527" s="1" t="s">
        <v>22</v>
      </c>
      <c r="M2527" s="2">
        <v>44466</v>
      </c>
      <c r="N2527" s="1" t="s">
        <v>48</v>
      </c>
      <c r="O2527" s="1" t="s">
        <v>32</v>
      </c>
      <c r="P2527" s="1">
        <f>_3___Healthcare_Data_v1[[#This Row],[Discharge Date]]-_3___Healthcare_Data_v1[[#This Row],[Date of Admission]]</f>
        <v>0</v>
      </c>
      <c r="Q2527" s="1">
        <f>IFERROR(_3___Healthcare_Data_v1[[#This Row],[ Billing Amount ]]/_3___Healthcare_Data_v1[[#This Row],[Days in Hospital]],0)</f>
        <v>0</v>
      </c>
      <c r="R2527" s="1" t="str">
        <f>IF(_3___Healthcare_Data_v1[[#This Row],[Age]]&gt;60,"Senior",IF(_3___Healthcare_Data_v1[[#This Row],[Age]]&gt;35,"Middle","Young"))</f>
        <v>Senior</v>
      </c>
    </row>
    <row r="2528" spans="1:18" x14ac:dyDescent="0.3">
      <c r="A2528" s="1" t="s">
        <v>7328</v>
      </c>
      <c r="B2528" s="1" t="s">
        <v>26745</v>
      </c>
      <c r="C2528" s="1" t="s">
        <v>16</v>
      </c>
      <c r="D2528" s="1" t="s">
        <v>229</v>
      </c>
      <c r="E2528" s="1" t="s">
        <v>28</v>
      </c>
      <c r="F2528" s="2">
        <v>44946</v>
      </c>
      <c r="G2528" s="1" t="s">
        <v>7329</v>
      </c>
      <c r="H2528" s="1" t="s">
        <v>7330</v>
      </c>
      <c r="I2528" s="1" t="s">
        <v>21</v>
      </c>
      <c r="J2528" s="3" t="s">
        <v>29202</v>
      </c>
      <c r="K2528">
        <v>370</v>
      </c>
      <c r="L2528" s="1" t="s">
        <v>42</v>
      </c>
      <c r="M2528" s="2">
        <v>44960</v>
      </c>
      <c r="N2528" s="1" t="s">
        <v>43</v>
      </c>
      <c r="O2528" s="1" t="s">
        <v>44</v>
      </c>
      <c r="P2528" s="1">
        <f>_3___Healthcare_Data_v1[[#This Row],[Discharge Date]]-_3___Healthcare_Data_v1[[#This Row],[Date of Admission]]</f>
        <v>14</v>
      </c>
      <c r="Q2528" s="1">
        <f>IFERROR(_3___Healthcare_Data_v1[[#This Row],[ Billing Amount ]]/_3___Healthcare_Data_v1[[#This Row],[Days in Hospital]],0)</f>
        <v>253.4923302857143</v>
      </c>
      <c r="R2528" s="1" t="str">
        <f>IF(_3___Healthcare_Data_v1[[#This Row],[Age]]&gt;60,"Senior",IF(_3___Healthcare_Data_v1[[#This Row],[Age]]&gt;35,"Middle","Young"))</f>
        <v>Senior</v>
      </c>
    </row>
    <row r="2529" spans="1:18" x14ac:dyDescent="0.3">
      <c r="A2529" s="1" t="s">
        <v>7331</v>
      </c>
      <c r="B2529" s="1" t="s">
        <v>26759</v>
      </c>
      <c r="C2529" s="1" t="s">
        <v>26</v>
      </c>
      <c r="D2529" s="1" t="s">
        <v>89</v>
      </c>
      <c r="E2529" s="1" t="s">
        <v>35</v>
      </c>
      <c r="F2529" s="2">
        <v>44041</v>
      </c>
      <c r="G2529" s="1" t="s">
        <v>2108</v>
      </c>
      <c r="H2529" s="1" t="s">
        <v>7332</v>
      </c>
      <c r="I2529" s="1" t="s">
        <v>56</v>
      </c>
      <c r="J2529" s="3" t="s">
        <v>29203</v>
      </c>
      <c r="K2529">
        <v>452</v>
      </c>
      <c r="L2529" s="1" t="s">
        <v>22</v>
      </c>
      <c r="M2529" s="2">
        <v>44054</v>
      </c>
      <c r="N2529" s="1" t="s">
        <v>84</v>
      </c>
      <c r="O2529" s="1" t="s">
        <v>24</v>
      </c>
      <c r="P2529" s="1">
        <f>_3___Healthcare_Data_v1[[#This Row],[Discharge Date]]-_3___Healthcare_Data_v1[[#This Row],[Date of Admission]]</f>
        <v>13</v>
      </c>
      <c r="Q2529" s="1">
        <f>IFERROR(_3___Healthcare_Data_v1[[#This Row],[ Billing Amount ]]/_3___Healthcare_Data_v1[[#This Row],[Days in Hospital]],0)</f>
        <v>1775.4704823076922</v>
      </c>
      <c r="R2529" s="1" t="str">
        <f>IF(_3___Healthcare_Data_v1[[#This Row],[Age]]&gt;60,"Senior",IF(_3___Healthcare_Data_v1[[#This Row],[Age]]&gt;35,"Middle","Young"))</f>
        <v>Senior</v>
      </c>
    </row>
    <row r="2530" spans="1:18" x14ac:dyDescent="0.3">
      <c r="A2530" s="1" t="s">
        <v>7333</v>
      </c>
      <c r="B2530" s="1" t="s">
        <v>26636</v>
      </c>
      <c r="C2530" s="1" t="s">
        <v>26</v>
      </c>
      <c r="D2530" s="1" t="s">
        <v>114</v>
      </c>
      <c r="E2530" s="1" t="s">
        <v>18</v>
      </c>
      <c r="F2530" s="2">
        <v>43571</v>
      </c>
      <c r="G2530" s="1" t="s">
        <v>7334</v>
      </c>
      <c r="H2530" s="1" t="s">
        <v>7335</v>
      </c>
      <c r="I2530" s="1" t="s">
        <v>21</v>
      </c>
      <c r="J2530" s="3" t="s">
        <v>29204</v>
      </c>
      <c r="K2530">
        <v>335</v>
      </c>
      <c r="L2530" s="1" t="s">
        <v>42</v>
      </c>
      <c r="M2530" s="2">
        <v>43597</v>
      </c>
      <c r="N2530" s="1" t="s">
        <v>48</v>
      </c>
      <c r="O2530" s="1" t="s">
        <v>44</v>
      </c>
      <c r="P2530" s="1">
        <f>_3___Healthcare_Data_v1[[#This Row],[Discharge Date]]-_3___Healthcare_Data_v1[[#This Row],[Date of Admission]]</f>
        <v>26</v>
      </c>
      <c r="Q2530" s="1">
        <f>IFERROR(_3___Healthcare_Data_v1[[#This Row],[ Billing Amount ]]/_3___Healthcare_Data_v1[[#This Row],[Days in Hospital]],0)</f>
        <v>1690.0671046153848</v>
      </c>
      <c r="R2530" s="1" t="str">
        <f>IF(_3___Healthcare_Data_v1[[#This Row],[Age]]&gt;60,"Senior",IF(_3___Healthcare_Data_v1[[#This Row],[Age]]&gt;35,"Middle","Young"))</f>
        <v>Senior</v>
      </c>
    </row>
    <row r="2531" spans="1:18" x14ac:dyDescent="0.3">
      <c r="A2531" s="1" t="s">
        <v>7336</v>
      </c>
      <c r="B2531" s="1" t="s">
        <v>26928</v>
      </c>
      <c r="C2531" s="1" t="s">
        <v>26</v>
      </c>
      <c r="D2531" s="1" t="s">
        <v>114</v>
      </c>
      <c r="E2531" s="1" t="s">
        <v>35</v>
      </c>
      <c r="F2531" s="2">
        <v>43875</v>
      </c>
      <c r="G2531" s="1" t="s">
        <v>7337</v>
      </c>
      <c r="H2531" s="1" t="s">
        <v>7338</v>
      </c>
      <c r="I2531" s="1" t="s">
        <v>56</v>
      </c>
      <c r="J2531" s="3" t="s">
        <v>29205</v>
      </c>
      <c r="K2531">
        <v>109</v>
      </c>
      <c r="L2531" s="1" t="s">
        <v>38</v>
      </c>
      <c r="M2531" s="2">
        <v>43898</v>
      </c>
      <c r="N2531" s="1" t="s">
        <v>31</v>
      </c>
      <c r="O2531" s="1" t="s">
        <v>44</v>
      </c>
      <c r="P2531" s="1">
        <f>_3___Healthcare_Data_v1[[#This Row],[Discharge Date]]-_3___Healthcare_Data_v1[[#This Row],[Date of Admission]]</f>
        <v>23</v>
      </c>
      <c r="Q2531" s="1">
        <f>IFERROR(_3___Healthcare_Data_v1[[#This Row],[ Billing Amount ]]/_3___Healthcare_Data_v1[[#This Row],[Days in Hospital]],0)</f>
        <v>761.92115260869559</v>
      </c>
      <c r="R2531" s="1" t="str">
        <f>IF(_3___Healthcare_Data_v1[[#This Row],[Age]]&gt;60,"Senior",IF(_3___Healthcare_Data_v1[[#This Row],[Age]]&gt;35,"Middle","Young"))</f>
        <v>Senior</v>
      </c>
    </row>
    <row r="2532" spans="1:18" x14ac:dyDescent="0.3">
      <c r="A2532" s="1" t="s">
        <v>7339</v>
      </c>
      <c r="B2532" s="1" t="s">
        <v>26737</v>
      </c>
      <c r="C2532" s="1" t="s">
        <v>16</v>
      </c>
      <c r="D2532" s="1" t="s">
        <v>17</v>
      </c>
      <c r="E2532" s="1" t="s">
        <v>28</v>
      </c>
      <c r="F2532" s="2">
        <v>44703</v>
      </c>
      <c r="G2532" s="1" t="s">
        <v>7340</v>
      </c>
      <c r="H2532" s="1" t="s">
        <v>7341</v>
      </c>
      <c r="I2532" s="1" t="s">
        <v>21</v>
      </c>
      <c r="J2532" s="3" t="s">
        <v>29206</v>
      </c>
      <c r="K2532">
        <v>233</v>
      </c>
      <c r="L2532" s="1" t="s">
        <v>42</v>
      </c>
      <c r="M2532" s="2">
        <v>44710</v>
      </c>
      <c r="N2532" s="1" t="s">
        <v>23</v>
      </c>
      <c r="O2532" s="1" t="s">
        <v>24</v>
      </c>
      <c r="P2532" s="1">
        <f>_3___Healthcare_Data_v1[[#This Row],[Discharge Date]]-_3___Healthcare_Data_v1[[#This Row],[Date of Admission]]</f>
        <v>7</v>
      </c>
      <c r="Q2532" s="1">
        <f>IFERROR(_3___Healthcare_Data_v1[[#This Row],[ Billing Amount ]]/_3___Healthcare_Data_v1[[#This Row],[Days in Hospital]],0)</f>
        <v>313.3347</v>
      </c>
      <c r="R2532" s="1" t="str">
        <f>IF(_3___Healthcare_Data_v1[[#This Row],[Age]]&gt;60,"Senior",IF(_3___Healthcare_Data_v1[[#This Row],[Age]]&gt;35,"Middle","Young"))</f>
        <v>Senior</v>
      </c>
    </row>
    <row r="2533" spans="1:18" x14ac:dyDescent="0.3">
      <c r="A2533" s="1" t="s">
        <v>7342</v>
      </c>
      <c r="B2533" s="1" t="s">
        <v>26850</v>
      </c>
      <c r="C2533" s="1" t="s">
        <v>26</v>
      </c>
      <c r="D2533" s="1" t="s">
        <v>27</v>
      </c>
      <c r="E2533" s="1" t="s">
        <v>28</v>
      </c>
      <c r="F2533" s="2">
        <v>44312</v>
      </c>
      <c r="G2533" s="1" t="s">
        <v>7343</v>
      </c>
      <c r="H2533" s="1" t="s">
        <v>7344</v>
      </c>
      <c r="I2533" s="1" t="s">
        <v>52</v>
      </c>
      <c r="J2533" s="3" t="s">
        <v>29207</v>
      </c>
      <c r="K2533">
        <v>495</v>
      </c>
      <c r="L2533" s="1" t="s">
        <v>42</v>
      </c>
      <c r="M2533" s="2">
        <v>44325</v>
      </c>
      <c r="N2533" s="1" t="s">
        <v>31</v>
      </c>
      <c r="O2533" s="1" t="s">
        <v>44</v>
      </c>
      <c r="P2533" s="1">
        <f>_3___Healthcare_Data_v1[[#This Row],[Discharge Date]]-_3___Healthcare_Data_v1[[#This Row],[Date of Admission]]</f>
        <v>13</v>
      </c>
      <c r="Q2533" s="1">
        <f>IFERROR(_3___Healthcare_Data_v1[[#This Row],[ Billing Amount ]]/_3___Healthcare_Data_v1[[#This Row],[Days in Hospital]],0)</f>
        <v>1161.257976923077</v>
      </c>
      <c r="R2533" s="1" t="str">
        <f>IF(_3___Healthcare_Data_v1[[#This Row],[Age]]&gt;60,"Senior",IF(_3___Healthcare_Data_v1[[#This Row],[Age]]&gt;35,"Middle","Young"))</f>
        <v>Senior</v>
      </c>
    </row>
    <row r="2534" spans="1:18" x14ac:dyDescent="0.3">
      <c r="A2534" s="1" t="s">
        <v>7345</v>
      </c>
      <c r="B2534" s="1" t="s">
        <v>26640</v>
      </c>
      <c r="C2534" s="1" t="s">
        <v>26</v>
      </c>
      <c r="D2534" s="1" t="s">
        <v>49</v>
      </c>
      <c r="E2534" s="1" t="s">
        <v>28</v>
      </c>
      <c r="F2534" s="2">
        <v>44789</v>
      </c>
      <c r="G2534" s="1" t="s">
        <v>7346</v>
      </c>
      <c r="H2534" s="1" t="s">
        <v>7347</v>
      </c>
      <c r="I2534" s="1" t="s">
        <v>21</v>
      </c>
      <c r="J2534" s="3" t="s">
        <v>29208</v>
      </c>
      <c r="K2534">
        <v>147</v>
      </c>
      <c r="L2534" s="1" t="s">
        <v>42</v>
      </c>
      <c r="M2534" s="2">
        <v>44794</v>
      </c>
      <c r="N2534" s="1" t="s">
        <v>43</v>
      </c>
      <c r="O2534" s="1" t="s">
        <v>44</v>
      </c>
      <c r="P2534" s="1">
        <f>_3___Healthcare_Data_v1[[#This Row],[Discharge Date]]-_3___Healthcare_Data_v1[[#This Row],[Date of Admission]]</f>
        <v>5</v>
      </c>
      <c r="Q2534" s="1">
        <f>IFERROR(_3___Healthcare_Data_v1[[#This Row],[ Billing Amount ]]/_3___Healthcare_Data_v1[[#This Row],[Days in Hospital]],0)</f>
        <v>675.06970620000004</v>
      </c>
      <c r="R2534" s="1" t="str">
        <f>IF(_3___Healthcare_Data_v1[[#This Row],[Age]]&gt;60,"Senior",IF(_3___Healthcare_Data_v1[[#This Row],[Age]]&gt;35,"Middle","Young"))</f>
        <v>Senior</v>
      </c>
    </row>
    <row r="2535" spans="1:18" x14ac:dyDescent="0.3">
      <c r="A2535" s="1" t="s">
        <v>7348</v>
      </c>
      <c r="B2535" s="1" t="s">
        <v>26628</v>
      </c>
      <c r="C2535" s="1" t="s">
        <v>26</v>
      </c>
      <c r="D2535" s="1" t="s">
        <v>27</v>
      </c>
      <c r="E2535" s="1" t="s">
        <v>35</v>
      </c>
      <c r="F2535" s="2">
        <v>44509</v>
      </c>
      <c r="G2535" s="1" t="s">
        <v>7349</v>
      </c>
      <c r="H2535" s="1" t="s">
        <v>7350</v>
      </c>
      <c r="I2535" s="1" t="s">
        <v>26607</v>
      </c>
      <c r="J2535" s="3" t="s">
        <v>29209</v>
      </c>
      <c r="K2535">
        <v>128</v>
      </c>
      <c r="L2535" s="1" t="s">
        <v>22</v>
      </c>
      <c r="M2535" s="2">
        <v>44527</v>
      </c>
      <c r="N2535" s="1" t="s">
        <v>48</v>
      </c>
      <c r="O2535" s="1" t="s">
        <v>44</v>
      </c>
      <c r="P2535" s="1">
        <f>_3___Healthcare_Data_v1[[#This Row],[Discharge Date]]-_3___Healthcare_Data_v1[[#This Row],[Date of Admission]]</f>
        <v>18</v>
      </c>
      <c r="Q2535" s="1">
        <f>IFERROR(_3___Healthcare_Data_v1[[#This Row],[ Billing Amount ]]/_3___Healthcare_Data_v1[[#This Row],[Days in Hospital]],0)</f>
        <v>917.50282555555555</v>
      </c>
      <c r="R2535" s="1" t="str">
        <f>IF(_3___Healthcare_Data_v1[[#This Row],[Age]]&gt;60,"Senior",IF(_3___Healthcare_Data_v1[[#This Row],[Age]]&gt;35,"Middle","Young"))</f>
        <v>Senior</v>
      </c>
    </row>
    <row r="2536" spans="1:18" x14ac:dyDescent="0.3">
      <c r="A2536" s="1" t="s">
        <v>7351</v>
      </c>
      <c r="B2536" s="1" t="s">
        <v>26803</v>
      </c>
      <c r="C2536" s="1" t="s">
        <v>16</v>
      </c>
      <c r="D2536" s="1" t="s">
        <v>62</v>
      </c>
      <c r="E2536" s="1" t="s">
        <v>26620</v>
      </c>
      <c r="F2536" s="2">
        <v>44542</v>
      </c>
      <c r="G2536" s="1" t="s">
        <v>7352</v>
      </c>
      <c r="H2536" s="1" t="s">
        <v>7353</v>
      </c>
      <c r="I2536" s="1" t="s">
        <v>21</v>
      </c>
      <c r="J2536" s="3" t="s">
        <v>29210</v>
      </c>
      <c r="K2536">
        <v>277</v>
      </c>
      <c r="L2536" s="1" t="s">
        <v>42</v>
      </c>
      <c r="M2536" s="2">
        <v>44546</v>
      </c>
      <c r="N2536" s="1" t="s">
        <v>84</v>
      </c>
      <c r="O2536" s="1" t="s">
        <v>32</v>
      </c>
      <c r="P2536" s="1">
        <f>_3___Healthcare_Data_v1[[#This Row],[Discharge Date]]-_3___Healthcare_Data_v1[[#This Row],[Date of Admission]]</f>
        <v>4</v>
      </c>
      <c r="Q2536" s="1">
        <f>IFERROR(_3___Healthcare_Data_v1[[#This Row],[ Billing Amount ]]/_3___Healthcare_Data_v1[[#This Row],[Days in Hospital]],0)</f>
        <v>1242.0011234999999</v>
      </c>
      <c r="R2536" s="1" t="str">
        <f>IF(_3___Healthcare_Data_v1[[#This Row],[Age]]&gt;60,"Senior",IF(_3___Healthcare_Data_v1[[#This Row],[Age]]&gt;35,"Middle","Young"))</f>
        <v>Senior</v>
      </c>
    </row>
    <row r="2537" spans="1:18" x14ac:dyDescent="0.3">
      <c r="A2537" s="1" t="s">
        <v>7354</v>
      </c>
      <c r="B2537" s="1" t="s">
        <v>26679</v>
      </c>
      <c r="C2537" s="1" t="s">
        <v>26</v>
      </c>
      <c r="D2537" s="1" t="s">
        <v>229</v>
      </c>
      <c r="E2537" s="1" t="s">
        <v>18</v>
      </c>
      <c r="F2537" s="2">
        <v>44400</v>
      </c>
      <c r="G2537" s="1" t="s">
        <v>5668</v>
      </c>
      <c r="H2537" s="1" t="s">
        <v>7355</v>
      </c>
      <c r="I2537" s="1" t="s">
        <v>60</v>
      </c>
      <c r="J2537" s="3" t="s">
        <v>29211</v>
      </c>
      <c r="K2537">
        <v>145</v>
      </c>
      <c r="L2537" s="1" t="s">
        <v>38</v>
      </c>
      <c r="M2537" s="2">
        <v>44426</v>
      </c>
      <c r="N2537" s="1" t="s">
        <v>31</v>
      </c>
      <c r="O2537" s="1" t="s">
        <v>32</v>
      </c>
      <c r="P2537" s="1">
        <f>_3___Healthcare_Data_v1[[#This Row],[Discharge Date]]-_3___Healthcare_Data_v1[[#This Row],[Date of Admission]]</f>
        <v>26</v>
      </c>
      <c r="Q2537" s="1">
        <f>IFERROR(_3___Healthcare_Data_v1[[#This Row],[ Billing Amount ]]/_3___Healthcare_Data_v1[[#This Row],[Days in Hospital]],0)</f>
        <v>788.24668000000008</v>
      </c>
      <c r="R2537" s="1" t="str">
        <f>IF(_3___Healthcare_Data_v1[[#This Row],[Age]]&gt;60,"Senior",IF(_3___Healthcare_Data_v1[[#This Row],[Age]]&gt;35,"Middle","Young"))</f>
        <v>Senior</v>
      </c>
    </row>
    <row r="2538" spans="1:18" x14ac:dyDescent="0.3">
      <c r="A2538" s="1" t="s">
        <v>7356</v>
      </c>
      <c r="B2538" s="1" t="s">
        <v>26689</v>
      </c>
      <c r="C2538" s="1" t="s">
        <v>26</v>
      </c>
      <c r="D2538" s="1" t="s">
        <v>229</v>
      </c>
      <c r="E2538" s="1" t="s">
        <v>28</v>
      </c>
      <c r="F2538" s="2">
        <v>44925</v>
      </c>
      <c r="G2538" s="1" t="s">
        <v>7357</v>
      </c>
      <c r="H2538" s="1" t="s">
        <v>7358</v>
      </c>
      <c r="I2538" s="1" t="s">
        <v>21</v>
      </c>
      <c r="J2538" s="3" t="s">
        <v>29212</v>
      </c>
      <c r="K2538">
        <v>426</v>
      </c>
      <c r="L2538" s="1" t="s">
        <v>42</v>
      </c>
      <c r="M2538" s="2">
        <v>44927</v>
      </c>
      <c r="N2538" s="1" t="s">
        <v>48</v>
      </c>
      <c r="O2538" s="1" t="s">
        <v>32</v>
      </c>
      <c r="P2538" s="1">
        <f>_3___Healthcare_Data_v1[[#This Row],[Discharge Date]]-_3___Healthcare_Data_v1[[#This Row],[Date of Admission]]</f>
        <v>2</v>
      </c>
      <c r="Q2538" s="1">
        <f>IFERROR(_3___Healthcare_Data_v1[[#This Row],[ Billing Amount ]]/_3___Healthcare_Data_v1[[#This Row],[Days in Hospital]],0)</f>
        <v>8319.9558699999998</v>
      </c>
      <c r="R2538" s="1" t="str">
        <f>IF(_3___Healthcare_Data_v1[[#This Row],[Age]]&gt;60,"Senior",IF(_3___Healthcare_Data_v1[[#This Row],[Age]]&gt;35,"Middle","Young"))</f>
        <v>Senior</v>
      </c>
    </row>
    <row r="2539" spans="1:18" x14ac:dyDescent="0.3">
      <c r="A2539" s="1" t="s">
        <v>7359</v>
      </c>
      <c r="B2539" s="1" t="s">
        <v>26795</v>
      </c>
      <c r="C2539" s="1" t="s">
        <v>26</v>
      </c>
      <c r="D2539" s="1" t="s">
        <v>62</v>
      </c>
      <c r="E2539" s="1" t="s">
        <v>26620</v>
      </c>
      <c r="F2539" s="2">
        <v>45061</v>
      </c>
      <c r="G2539" s="1" t="s">
        <v>7360</v>
      </c>
      <c r="H2539" s="1" t="s">
        <v>7361</v>
      </c>
      <c r="I2539" s="1" t="s">
        <v>56</v>
      </c>
      <c r="J2539" s="3" t="s">
        <v>29213</v>
      </c>
      <c r="K2539">
        <v>190</v>
      </c>
      <c r="L2539" s="1" t="s">
        <v>38</v>
      </c>
      <c r="M2539" s="2">
        <v>45077</v>
      </c>
      <c r="N2539" s="1" t="s">
        <v>31</v>
      </c>
      <c r="O2539" s="1" t="s">
        <v>24</v>
      </c>
      <c r="P2539" s="1">
        <f>_3___Healthcare_Data_v1[[#This Row],[Discharge Date]]-_3___Healthcare_Data_v1[[#This Row],[Date of Admission]]</f>
        <v>16</v>
      </c>
      <c r="Q2539" s="1">
        <f>IFERROR(_3___Healthcare_Data_v1[[#This Row],[ Billing Amount ]]/_3___Healthcare_Data_v1[[#This Row],[Days in Hospital]],0)</f>
        <v>524.84052018750003</v>
      </c>
      <c r="R2539" s="1" t="str">
        <f>IF(_3___Healthcare_Data_v1[[#This Row],[Age]]&gt;60,"Senior",IF(_3___Healthcare_Data_v1[[#This Row],[Age]]&gt;35,"Middle","Young"))</f>
        <v>Senior</v>
      </c>
    </row>
    <row r="2540" spans="1:18" x14ac:dyDescent="0.3">
      <c r="A2540" s="1" t="s">
        <v>2797</v>
      </c>
      <c r="B2540" s="1" t="s">
        <v>26614</v>
      </c>
      <c r="C2540" s="1" t="s">
        <v>26</v>
      </c>
      <c r="D2540" s="1" t="s">
        <v>114</v>
      </c>
      <c r="E2540" s="1" t="s">
        <v>26620</v>
      </c>
      <c r="F2540" s="2">
        <v>43820</v>
      </c>
      <c r="G2540" s="1" t="s">
        <v>7362</v>
      </c>
      <c r="H2540" s="1" t="s">
        <v>7363</v>
      </c>
      <c r="I2540" s="1" t="s">
        <v>21</v>
      </c>
      <c r="J2540" s="3" t="s">
        <v>29214</v>
      </c>
      <c r="K2540">
        <v>315</v>
      </c>
      <c r="L2540" s="1" t="s">
        <v>38</v>
      </c>
      <c r="M2540" s="2">
        <v>43840</v>
      </c>
      <c r="N2540" s="1" t="s">
        <v>48</v>
      </c>
      <c r="O2540" s="1" t="s">
        <v>44</v>
      </c>
      <c r="P2540" s="1">
        <f>_3___Healthcare_Data_v1[[#This Row],[Discharge Date]]-_3___Healthcare_Data_v1[[#This Row],[Date of Admission]]</f>
        <v>20</v>
      </c>
      <c r="Q2540" s="1">
        <f>IFERROR(_3___Healthcare_Data_v1[[#This Row],[ Billing Amount ]]/_3___Healthcare_Data_v1[[#This Row],[Days in Hospital]],0)</f>
        <v>397.11064974999999</v>
      </c>
      <c r="R2540" s="1" t="str">
        <f>IF(_3___Healthcare_Data_v1[[#This Row],[Age]]&gt;60,"Senior",IF(_3___Healthcare_Data_v1[[#This Row],[Age]]&gt;35,"Middle","Young"))</f>
        <v>Senior</v>
      </c>
    </row>
    <row r="2541" spans="1:18" x14ac:dyDescent="0.3">
      <c r="A2541" s="1" t="s">
        <v>7364</v>
      </c>
      <c r="B2541" s="1" t="s">
        <v>26619</v>
      </c>
      <c r="C2541" s="1" t="s">
        <v>26</v>
      </c>
      <c r="D2541" s="1" t="s">
        <v>89</v>
      </c>
      <c r="E2541" s="1" t="s">
        <v>28</v>
      </c>
      <c r="F2541" s="2">
        <v>44311</v>
      </c>
      <c r="G2541" s="1" t="s">
        <v>7365</v>
      </c>
      <c r="H2541" s="1" t="s">
        <v>7366</v>
      </c>
      <c r="I2541" s="1" t="s">
        <v>21</v>
      </c>
      <c r="J2541" s="3" t="s">
        <v>29215</v>
      </c>
      <c r="K2541">
        <v>179</v>
      </c>
      <c r="L2541" s="1" t="s">
        <v>42</v>
      </c>
      <c r="M2541" s="2">
        <v>44326</v>
      </c>
      <c r="N2541" s="1" t="s">
        <v>31</v>
      </c>
      <c r="O2541" s="1" t="s">
        <v>44</v>
      </c>
      <c r="P2541" s="1">
        <f>_3___Healthcare_Data_v1[[#This Row],[Discharge Date]]-_3___Healthcare_Data_v1[[#This Row],[Date of Admission]]</f>
        <v>15</v>
      </c>
      <c r="Q2541" s="1">
        <f>IFERROR(_3___Healthcare_Data_v1[[#This Row],[ Billing Amount ]]/_3___Healthcare_Data_v1[[#This Row],[Days in Hospital]],0)</f>
        <v>1758.673894</v>
      </c>
      <c r="R2541" s="1" t="str">
        <f>IF(_3___Healthcare_Data_v1[[#This Row],[Age]]&gt;60,"Senior",IF(_3___Healthcare_Data_v1[[#This Row],[Age]]&gt;35,"Middle","Young"))</f>
        <v>Senior</v>
      </c>
    </row>
    <row r="2542" spans="1:18" x14ac:dyDescent="0.3">
      <c r="A2542" s="1" t="s">
        <v>7367</v>
      </c>
      <c r="B2542" s="1" t="s">
        <v>26632</v>
      </c>
      <c r="C2542" s="1" t="s">
        <v>26</v>
      </c>
      <c r="D2542" s="1" t="s">
        <v>49</v>
      </c>
      <c r="E2542" s="1" t="s">
        <v>26620</v>
      </c>
      <c r="F2542" s="2">
        <v>43645</v>
      </c>
      <c r="G2542" s="1" t="s">
        <v>7368</v>
      </c>
      <c r="H2542" s="1" t="s">
        <v>7369</v>
      </c>
      <c r="I2542" s="1" t="s">
        <v>21</v>
      </c>
      <c r="J2542" s="3" t="s">
        <v>29216</v>
      </c>
      <c r="K2542">
        <v>158</v>
      </c>
      <c r="L2542" s="1" t="s">
        <v>38</v>
      </c>
      <c r="M2542" s="2">
        <v>43665</v>
      </c>
      <c r="N2542" s="1" t="s">
        <v>48</v>
      </c>
      <c r="O2542" s="1" t="s">
        <v>44</v>
      </c>
      <c r="P2542" s="1">
        <f>_3___Healthcare_Data_v1[[#This Row],[Discharge Date]]-_3___Healthcare_Data_v1[[#This Row],[Date of Admission]]</f>
        <v>20</v>
      </c>
      <c r="Q2542" s="1">
        <f>IFERROR(_3___Healthcare_Data_v1[[#This Row],[ Billing Amount ]]/_3___Healthcare_Data_v1[[#This Row],[Days in Hospital]],0)</f>
        <v>1547.8826955</v>
      </c>
      <c r="R2542" s="1" t="str">
        <f>IF(_3___Healthcare_Data_v1[[#This Row],[Age]]&gt;60,"Senior",IF(_3___Healthcare_Data_v1[[#This Row],[Age]]&gt;35,"Middle","Young"))</f>
        <v>Senior</v>
      </c>
    </row>
    <row r="2543" spans="1:18" x14ac:dyDescent="0.3">
      <c r="A2543" s="1" t="s">
        <v>7370</v>
      </c>
      <c r="B2543" s="1" t="s">
        <v>26779</v>
      </c>
      <c r="C2543" s="1" t="s">
        <v>26</v>
      </c>
      <c r="D2543" s="1" t="s">
        <v>49</v>
      </c>
      <c r="E2543" s="1" t="s">
        <v>26620</v>
      </c>
      <c r="F2543" s="2">
        <v>43875</v>
      </c>
      <c r="G2543" s="1" t="s">
        <v>4561</v>
      </c>
      <c r="H2543" s="1" t="s">
        <v>7371</v>
      </c>
      <c r="I2543" s="1" t="s">
        <v>52</v>
      </c>
      <c r="J2543" s="3" t="s">
        <v>29217</v>
      </c>
      <c r="K2543">
        <v>290</v>
      </c>
      <c r="L2543" s="1" t="s">
        <v>38</v>
      </c>
      <c r="M2543" s="2">
        <v>43905</v>
      </c>
      <c r="N2543" s="1" t="s">
        <v>84</v>
      </c>
      <c r="O2543" s="1" t="s">
        <v>24</v>
      </c>
      <c r="P2543" s="1">
        <f>_3___Healthcare_Data_v1[[#This Row],[Discharge Date]]-_3___Healthcare_Data_v1[[#This Row],[Date of Admission]]</f>
        <v>30</v>
      </c>
      <c r="Q2543" s="1">
        <f>IFERROR(_3___Healthcare_Data_v1[[#This Row],[ Billing Amount ]]/_3___Healthcare_Data_v1[[#This Row],[Days in Hospital]],0)</f>
        <v>192.31191913333333</v>
      </c>
      <c r="R2543" s="1" t="str">
        <f>IF(_3___Healthcare_Data_v1[[#This Row],[Age]]&gt;60,"Senior",IF(_3___Healthcare_Data_v1[[#This Row],[Age]]&gt;35,"Middle","Young"))</f>
        <v>Senior</v>
      </c>
    </row>
    <row r="2544" spans="1:18" x14ac:dyDescent="0.3">
      <c r="A2544" s="1" t="s">
        <v>7372</v>
      </c>
      <c r="B2544" s="1" t="s">
        <v>26755</v>
      </c>
      <c r="C2544" s="1" t="s">
        <v>16</v>
      </c>
      <c r="D2544" s="1" t="s">
        <v>34</v>
      </c>
      <c r="E2544" s="1" t="s">
        <v>26615</v>
      </c>
      <c r="F2544" s="2">
        <v>43882</v>
      </c>
      <c r="G2544" s="1" t="s">
        <v>7373</v>
      </c>
      <c r="H2544" s="1" t="s">
        <v>7374</v>
      </c>
      <c r="I2544" s="1" t="s">
        <v>52</v>
      </c>
      <c r="J2544" s="3" t="s">
        <v>29218</v>
      </c>
      <c r="K2544">
        <v>389</v>
      </c>
      <c r="L2544" s="1" t="s">
        <v>22</v>
      </c>
      <c r="M2544" s="2">
        <v>43904</v>
      </c>
      <c r="N2544" s="1" t="s">
        <v>23</v>
      </c>
      <c r="O2544" s="1" t="s">
        <v>24</v>
      </c>
      <c r="P2544" s="1">
        <f>_3___Healthcare_Data_v1[[#This Row],[Discharge Date]]-_3___Healthcare_Data_v1[[#This Row],[Date of Admission]]</f>
        <v>22</v>
      </c>
      <c r="Q2544" s="1">
        <f>IFERROR(_3___Healthcare_Data_v1[[#This Row],[ Billing Amount ]]/_3___Healthcare_Data_v1[[#This Row],[Days in Hospital]],0)</f>
        <v>1741.8666049999999</v>
      </c>
      <c r="R2544" s="1" t="str">
        <f>IF(_3___Healthcare_Data_v1[[#This Row],[Age]]&gt;60,"Senior",IF(_3___Healthcare_Data_v1[[#This Row],[Age]]&gt;35,"Middle","Young"))</f>
        <v>Senior</v>
      </c>
    </row>
    <row r="2545" spans="1:18" x14ac:dyDescent="0.3">
      <c r="A2545" s="1" t="s">
        <v>7375</v>
      </c>
      <c r="B2545" s="1" t="s">
        <v>26803</v>
      </c>
      <c r="C2545" s="1" t="s">
        <v>16</v>
      </c>
      <c r="D2545" s="1" t="s">
        <v>62</v>
      </c>
      <c r="E2545" s="1" t="s">
        <v>26620</v>
      </c>
      <c r="F2545" s="2">
        <v>45060</v>
      </c>
      <c r="G2545" s="1" t="s">
        <v>7376</v>
      </c>
      <c r="H2545" s="1" t="s">
        <v>571</v>
      </c>
      <c r="I2545" s="1" t="s">
        <v>26607</v>
      </c>
      <c r="J2545" s="3" t="s">
        <v>29219</v>
      </c>
      <c r="K2545">
        <v>127</v>
      </c>
      <c r="L2545" s="1" t="s">
        <v>38</v>
      </c>
      <c r="M2545" s="2">
        <v>45090</v>
      </c>
      <c r="N2545" s="1" t="s">
        <v>48</v>
      </c>
      <c r="O2545" s="1" t="s">
        <v>44</v>
      </c>
      <c r="P2545" s="1">
        <f>_3___Healthcare_Data_v1[[#This Row],[Discharge Date]]-_3___Healthcare_Data_v1[[#This Row],[Date of Admission]]</f>
        <v>30</v>
      </c>
      <c r="Q2545" s="1">
        <f>IFERROR(_3___Healthcare_Data_v1[[#This Row],[ Billing Amount ]]/_3___Healthcare_Data_v1[[#This Row],[Days in Hospital]],0)</f>
        <v>559.93945300000007</v>
      </c>
      <c r="R2545" s="1" t="str">
        <f>IF(_3___Healthcare_Data_v1[[#This Row],[Age]]&gt;60,"Senior",IF(_3___Healthcare_Data_v1[[#This Row],[Age]]&gt;35,"Middle","Young"))</f>
        <v>Senior</v>
      </c>
    </row>
    <row r="2546" spans="1:18" x14ac:dyDescent="0.3">
      <c r="A2546" s="1" t="s">
        <v>7377</v>
      </c>
      <c r="B2546" s="1" t="s">
        <v>26653</v>
      </c>
      <c r="C2546" s="1" t="s">
        <v>16</v>
      </c>
      <c r="D2546" s="1" t="s">
        <v>49</v>
      </c>
      <c r="E2546" s="1" t="s">
        <v>69</v>
      </c>
      <c r="F2546" s="2">
        <v>45155</v>
      </c>
      <c r="G2546" s="1" t="s">
        <v>7378</v>
      </c>
      <c r="H2546" s="1" t="s">
        <v>7379</v>
      </c>
      <c r="I2546" s="1" t="s">
        <v>26607</v>
      </c>
      <c r="J2546" s="3" t="s">
        <v>29220</v>
      </c>
      <c r="K2546">
        <v>137</v>
      </c>
      <c r="L2546" s="1" t="s">
        <v>38</v>
      </c>
      <c r="M2546" s="2">
        <v>45183</v>
      </c>
      <c r="N2546" s="1" t="s">
        <v>43</v>
      </c>
      <c r="O2546" s="1" t="s">
        <v>24</v>
      </c>
      <c r="P2546" s="1">
        <f>_3___Healthcare_Data_v1[[#This Row],[Discharge Date]]-_3___Healthcare_Data_v1[[#This Row],[Date of Admission]]</f>
        <v>28</v>
      </c>
      <c r="Q2546" s="1">
        <f>IFERROR(_3___Healthcare_Data_v1[[#This Row],[ Billing Amount ]]/_3___Healthcare_Data_v1[[#This Row],[Days in Hospital]],0)</f>
        <v>749.77324607142862</v>
      </c>
      <c r="R2546" s="1" t="str">
        <f>IF(_3___Healthcare_Data_v1[[#This Row],[Age]]&gt;60,"Senior",IF(_3___Healthcare_Data_v1[[#This Row],[Age]]&gt;35,"Middle","Young"))</f>
        <v>Senior</v>
      </c>
    </row>
    <row r="2547" spans="1:18" x14ac:dyDescent="0.3">
      <c r="A2547" s="1" t="s">
        <v>7380</v>
      </c>
      <c r="B2547" s="1" t="s">
        <v>26672</v>
      </c>
      <c r="C2547" s="1" t="s">
        <v>16</v>
      </c>
      <c r="D2547" s="1" t="s">
        <v>62</v>
      </c>
      <c r="E2547" s="1" t="s">
        <v>28</v>
      </c>
      <c r="F2547" s="2">
        <v>44669</v>
      </c>
      <c r="G2547" s="1" t="s">
        <v>7381</v>
      </c>
      <c r="H2547" s="1" t="s">
        <v>7382</v>
      </c>
      <c r="I2547" s="1" t="s">
        <v>52</v>
      </c>
      <c r="J2547" s="3" t="s">
        <v>29221</v>
      </c>
      <c r="K2547">
        <v>152</v>
      </c>
      <c r="L2547" s="1" t="s">
        <v>38</v>
      </c>
      <c r="M2547" s="2">
        <v>44686</v>
      </c>
      <c r="N2547" s="1" t="s">
        <v>31</v>
      </c>
      <c r="O2547" s="1" t="s">
        <v>32</v>
      </c>
      <c r="P2547" s="1">
        <f>_3___Healthcare_Data_v1[[#This Row],[Discharge Date]]-_3___Healthcare_Data_v1[[#This Row],[Date of Admission]]</f>
        <v>17</v>
      </c>
      <c r="Q2547" s="1">
        <f>IFERROR(_3___Healthcare_Data_v1[[#This Row],[ Billing Amount ]]/_3___Healthcare_Data_v1[[#This Row],[Days in Hospital]],0)</f>
        <v>890.92620235294123</v>
      </c>
      <c r="R2547" s="1" t="str">
        <f>IF(_3___Healthcare_Data_v1[[#This Row],[Age]]&gt;60,"Senior",IF(_3___Healthcare_Data_v1[[#This Row],[Age]]&gt;35,"Middle","Young"))</f>
        <v>Senior</v>
      </c>
    </row>
    <row r="2548" spans="1:18" x14ac:dyDescent="0.3">
      <c r="A2548" s="1" t="s">
        <v>7383</v>
      </c>
      <c r="B2548" s="1" t="s">
        <v>26619</v>
      </c>
      <c r="C2548" s="1" t="s">
        <v>16</v>
      </c>
      <c r="D2548" s="1" t="s">
        <v>27</v>
      </c>
      <c r="E2548" s="1" t="s">
        <v>69</v>
      </c>
      <c r="F2548" s="2">
        <v>43420</v>
      </c>
      <c r="G2548" s="1" t="s">
        <v>7384</v>
      </c>
      <c r="H2548" s="1" t="s">
        <v>7385</v>
      </c>
      <c r="I2548" s="1" t="s">
        <v>60</v>
      </c>
      <c r="J2548" s="3" t="s">
        <v>29222</v>
      </c>
      <c r="K2548">
        <v>365</v>
      </c>
      <c r="L2548" s="1" t="s">
        <v>42</v>
      </c>
      <c r="M2548" s="2">
        <v>43428</v>
      </c>
      <c r="N2548" s="1" t="s">
        <v>23</v>
      </c>
      <c r="O2548" s="1" t="s">
        <v>24</v>
      </c>
      <c r="P2548" s="1">
        <f>_3___Healthcare_Data_v1[[#This Row],[Discharge Date]]-_3___Healthcare_Data_v1[[#This Row],[Date of Admission]]</f>
        <v>8</v>
      </c>
      <c r="Q2548" s="1">
        <f>IFERROR(_3___Healthcare_Data_v1[[#This Row],[ Billing Amount ]]/_3___Healthcare_Data_v1[[#This Row],[Days in Hospital]],0)</f>
        <v>6998.5405449999998</v>
      </c>
      <c r="R2548" s="1" t="str">
        <f>IF(_3___Healthcare_Data_v1[[#This Row],[Age]]&gt;60,"Senior",IF(_3___Healthcare_Data_v1[[#This Row],[Age]]&gt;35,"Middle","Young"))</f>
        <v>Senior</v>
      </c>
    </row>
    <row r="2549" spans="1:18" x14ac:dyDescent="0.3">
      <c r="A2549" s="1" t="s">
        <v>7386</v>
      </c>
      <c r="B2549" s="1" t="s">
        <v>26649</v>
      </c>
      <c r="C2549" s="1" t="s">
        <v>16</v>
      </c>
      <c r="D2549" s="1" t="s">
        <v>62</v>
      </c>
      <c r="E2549" s="1" t="s">
        <v>35</v>
      </c>
      <c r="F2549" s="2">
        <v>44918</v>
      </c>
      <c r="G2549" s="1" t="s">
        <v>7387</v>
      </c>
      <c r="H2549" s="1" t="s">
        <v>7388</v>
      </c>
      <c r="I2549" s="1" t="s">
        <v>60</v>
      </c>
      <c r="J2549" s="3" t="s">
        <v>29223</v>
      </c>
      <c r="K2549">
        <v>397</v>
      </c>
      <c r="L2549" s="1" t="s">
        <v>38</v>
      </c>
      <c r="M2549" s="2">
        <v>44922</v>
      </c>
      <c r="N2549" s="1" t="s">
        <v>31</v>
      </c>
      <c r="O2549" s="1" t="s">
        <v>44</v>
      </c>
      <c r="P2549" s="1">
        <f>_3___Healthcare_Data_v1[[#This Row],[Discharge Date]]-_3___Healthcare_Data_v1[[#This Row],[Date of Admission]]</f>
        <v>4</v>
      </c>
      <c r="Q2549" s="1">
        <f>IFERROR(_3___Healthcare_Data_v1[[#This Row],[ Billing Amount ]]/_3___Healthcare_Data_v1[[#This Row],[Days in Hospital]],0)</f>
        <v>1314.8324787500001</v>
      </c>
      <c r="R2549" s="1" t="str">
        <f>IF(_3___Healthcare_Data_v1[[#This Row],[Age]]&gt;60,"Senior",IF(_3___Healthcare_Data_v1[[#This Row],[Age]]&gt;35,"Middle","Young"))</f>
        <v>Senior</v>
      </c>
    </row>
    <row r="2550" spans="1:18" x14ac:dyDescent="0.3">
      <c r="A2550" s="1" t="s">
        <v>7389</v>
      </c>
      <c r="B2550" s="1" t="s">
        <v>26967</v>
      </c>
      <c r="C2550" s="1" t="s">
        <v>26</v>
      </c>
      <c r="D2550" s="1" t="s">
        <v>229</v>
      </c>
      <c r="E2550" s="1" t="s">
        <v>28</v>
      </c>
      <c r="F2550" s="2">
        <v>44529</v>
      </c>
      <c r="G2550" s="1" t="s">
        <v>7390</v>
      </c>
      <c r="H2550" s="1" t="s">
        <v>7391</v>
      </c>
      <c r="I2550" s="1" t="s">
        <v>21</v>
      </c>
      <c r="J2550" s="3" t="s">
        <v>29224</v>
      </c>
      <c r="K2550">
        <v>491</v>
      </c>
      <c r="L2550" s="1" t="s">
        <v>42</v>
      </c>
      <c r="M2550" s="2">
        <v>44545</v>
      </c>
      <c r="N2550" s="1" t="s">
        <v>31</v>
      </c>
      <c r="O2550" s="1" t="s">
        <v>44</v>
      </c>
      <c r="P2550" s="1">
        <f>_3___Healthcare_Data_v1[[#This Row],[Discharge Date]]-_3___Healthcare_Data_v1[[#This Row],[Date of Admission]]</f>
        <v>16</v>
      </c>
      <c r="Q2550" s="1">
        <f>IFERROR(_3___Healthcare_Data_v1[[#This Row],[ Billing Amount ]]/_3___Healthcare_Data_v1[[#This Row],[Days in Hospital]],0)</f>
        <v>1574.196139375</v>
      </c>
      <c r="R2550" s="1" t="str">
        <f>IF(_3___Healthcare_Data_v1[[#This Row],[Age]]&gt;60,"Senior",IF(_3___Healthcare_Data_v1[[#This Row],[Age]]&gt;35,"Middle","Young"))</f>
        <v>Senior</v>
      </c>
    </row>
    <row r="2551" spans="1:18" x14ac:dyDescent="0.3">
      <c r="A2551" s="1" t="s">
        <v>7392</v>
      </c>
      <c r="B2551" s="1" t="s">
        <v>26994</v>
      </c>
      <c r="C2551" s="1" t="s">
        <v>26</v>
      </c>
      <c r="D2551" s="1" t="s">
        <v>34</v>
      </c>
      <c r="E2551" s="1" t="s">
        <v>18</v>
      </c>
      <c r="F2551" s="2">
        <v>44229</v>
      </c>
      <c r="G2551" s="1" t="s">
        <v>7393</v>
      </c>
      <c r="H2551" s="1" t="s">
        <v>7394</v>
      </c>
      <c r="I2551" s="1" t="s">
        <v>26607</v>
      </c>
      <c r="J2551" s="3" t="s">
        <v>29225</v>
      </c>
      <c r="K2551">
        <v>136</v>
      </c>
      <c r="L2551" s="1" t="s">
        <v>42</v>
      </c>
      <c r="M2551" s="2">
        <v>44237</v>
      </c>
      <c r="N2551" s="1" t="s">
        <v>31</v>
      </c>
      <c r="O2551" s="1" t="s">
        <v>44</v>
      </c>
      <c r="P2551" s="1">
        <f>_3___Healthcare_Data_v1[[#This Row],[Discharge Date]]-_3___Healthcare_Data_v1[[#This Row],[Date of Admission]]</f>
        <v>8</v>
      </c>
      <c r="Q2551" s="1">
        <f>IFERROR(_3___Healthcare_Data_v1[[#This Row],[ Billing Amount ]]/_3___Healthcare_Data_v1[[#This Row],[Days in Hospital]],0)</f>
        <v>439.47857312500003</v>
      </c>
      <c r="R2551" s="1" t="str">
        <f>IF(_3___Healthcare_Data_v1[[#This Row],[Age]]&gt;60,"Senior",IF(_3___Healthcare_Data_v1[[#This Row],[Age]]&gt;35,"Middle","Young"))</f>
        <v>Senior</v>
      </c>
    </row>
    <row r="2552" spans="1:18" x14ac:dyDescent="0.3">
      <c r="A2552" s="1" t="s">
        <v>5931</v>
      </c>
      <c r="B2552" s="1" t="s">
        <v>26723</v>
      </c>
      <c r="C2552" s="1" t="s">
        <v>16</v>
      </c>
      <c r="D2552" s="1" t="s">
        <v>49</v>
      </c>
      <c r="E2552" s="1" t="s">
        <v>35</v>
      </c>
      <c r="F2552" s="2">
        <v>43769</v>
      </c>
      <c r="G2552" s="1" t="s">
        <v>7395</v>
      </c>
      <c r="H2552" s="1" t="s">
        <v>7396</v>
      </c>
      <c r="I2552" s="1" t="s">
        <v>52</v>
      </c>
      <c r="J2552" s="3" t="s">
        <v>29226</v>
      </c>
      <c r="K2552">
        <v>415</v>
      </c>
      <c r="L2552" s="1" t="s">
        <v>22</v>
      </c>
      <c r="M2552" s="2">
        <v>43785</v>
      </c>
      <c r="N2552" s="1" t="s">
        <v>84</v>
      </c>
      <c r="O2552" s="1" t="s">
        <v>24</v>
      </c>
      <c r="P2552" s="1">
        <f>_3___Healthcare_Data_v1[[#This Row],[Discharge Date]]-_3___Healthcare_Data_v1[[#This Row],[Date of Admission]]</f>
        <v>16</v>
      </c>
      <c r="Q2552" s="1">
        <f>IFERROR(_3___Healthcare_Data_v1[[#This Row],[ Billing Amount ]]/_3___Healthcare_Data_v1[[#This Row],[Days in Hospital]],0)</f>
        <v>768.34442750000005</v>
      </c>
      <c r="R2552" s="1" t="str">
        <f>IF(_3___Healthcare_Data_v1[[#This Row],[Age]]&gt;60,"Senior",IF(_3___Healthcare_Data_v1[[#This Row],[Age]]&gt;35,"Middle","Young"))</f>
        <v>Senior</v>
      </c>
    </row>
    <row r="2553" spans="1:18" x14ac:dyDescent="0.3">
      <c r="A2553" s="1" t="s">
        <v>7397</v>
      </c>
      <c r="B2553" s="1" t="s">
        <v>26791</v>
      </c>
      <c r="C2553" s="1" t="s">
        <v>16</v>
      </c>
      <c r="D2553" s="1" t="s">
        <v>114</v>
      </c>
      <c r="E2553" s="1" t="s">
        <v>35</v>
      </c>
      <c r="F2553" s="2">
        <v>44361</v>
      </c>
      <c r="G2553" s="1" t="s">
        <v>7398</v>
      </c>
      <c r="H2553" s="1" t="s">
        <v>7399</v>
      </c>
      <c r="I2553" s="1" t="s">
        <v>21</v>
      </c>
      <c r="J2553" s="3" t="s">
        <v>29227</v>
      </c>
      <c r="K2553">
        <v>307</v>
      </c>
      <c r="L2553" s="1" t="s">
        <v>22</v>
      </c>
      <c r="M2553" s="2">
        <v>44381</v>
      </c>
      <c r="N2553" s="1" t="s">
        <v>48</v>
      </c>
      <c r="O2553" s="1" t="s">
        <v>44</v>
      </c>
      <c r="P2553" s="1">
        <f>_3___Healthcare_Data_v1[[#This Row],[Discharge Date]]-_3___Healthcare_Data_v1[[#This Row],[Date of Admission]]</f>
        <v>20</v>
      </c>
      <c r="Q2553" s="1">
        <f>IFERROR(_3___Healthcare_Data_v1[[#This Row],[ Billing Amount ]]/_3___Healthcare_Data_v1[[#This Row],[Days in Hospital]],0)</f>
        <v>418.24046809999999</v>
      </c>
      <c r="R2553" s="1" t="str">
        <f>IF(_3___Healthcare_Data_v1[[#This Row],[Age]]&gt;60,"Senior",IF(_3___Healthcare_Data_v1[[#This Row],[Age]]&gt;35,"Middle","Young"))</f>
        <v>Senior</v>
      </c>
    </row>
    <row r="2554" spans="1:18" x14ac:dyDescent="0.3">
      <c r="A2554" s="1" t="s">
        <v>7400</v>
      </c>
      <c r="B2554" s="1" t="s">
        <v>26704</v>
      </c>
      <c r="C2554" s="1" t="s">
        <v>26</v>
      </c>
      <c r="D2554" s="1" t="s">
        <v>49</v>
      </c>
      <c r="E2554" s="1" t="s">
        <v>18</v>
      </c>
      <c r="F2554" s="2">
        <v>44355</v>
      </c>
      <c r="G2554" s="1" t="s">
        <v>7401</v>
      </c>
      <c r="H2554" s="1" t="s">
        <v>7402</v>
      </c>
      <c r="I2554" s="1" t="s">
        <v>26607</v>
      </c>
      <c r="J2554" s="3" t="s">
        <v>29228</v>
      </c>
      <c r="K2554">
        <v>481</v>
      </c>
      <c r="L2554" s="1" t="s">
        <v>42</v>
      </c>
      <c r="M2554" s="2">
        <v>44378</v>
      </c>
      <c r="N2554" s="1" t="s">
        <v>23</v>
      </c>
      <c r="O2554" s="1" t="s">
        <v>24</v>
      </c>
      <c r="P2554" s="1">
        <f>_3___Healthcare_Data_v1[[#This Row],[Discharge Date]]-_3___Healthcare_Data_v1[[#This Row],[Date of Admission]]</f>
        <v>23</v>
      </c>
      <c r="Q2554" s="1">
        <f>IFERROR(_3___Healthcare_Data_v1[[#This Row],[ Billing Amount ]]/_3___Healthcare_Data_v1[[#This Row],[Days in Hospital]],0)</f>
        <v>931.92901086956522</v>
      </c>
      <c r="R2554" s="1" t="str">
        <f>IF(_3___Healthcare_Data_v1[[#This Row],[Age]]&gt;60,"Senior",IF(_3___Healthcare_Data_v1[[#This Row],[Age]]&gt;35,"Middle","Young"))</f>
        <v>Senior</v>
      </c>
    </row>
    <row r="2555" spans="1:18" x14ac:dyDescent="0.3">
      <c r="A2555" s="1" t="s">
        <v>7403</v>
      </c>
      <c r="B2555" s="1" t="s">
        <v>26672</v>
      </c>
      <c r="C2555" s="1" t="s">
        <v>26</v>
      </c>
      <c r="D2555" s="1" t="s">
        <v>89</v>
      </c>
      <c r="E2555" s="1" t="s">
        <v>28</v>
      </c>
      <c r="F2555" s="2">
        <v>43848</v>
      </c>
      <c r="G2555" s="1" t="s">
        <v>7404</v>
      </c>
      <c r="H2555" s="1" t="s">
        <v>7405</v>
      </c>
      <c r="I2555" s="1" t="s">
        <v>60</v>
      </c>
      <c r="J2555" s="3" t="s">
        <v>29229</v>
      </c>
      <c r="K2555">
        <v>134</v>
      </c>
      <c r="L2555" s="1" t="s">
        <v>42</v>
      </c>
      <c r="M2555" s="2">
        <v>43877</v>
      </c>
      <c r="N2555" s="1" t="s">
        <v>31</v>
      </c>
      <c r="O2555" s="1" t="s">
        <v>44</v>
      </c>
      <c r="P2555" s="1">
        <f>_3___Healthcare_Data_v1[[#This Row],[Discharge Date]]-_3___Healthcare_Data_v1[[#This Row],[Date of Admission]]</f>
        <v>29</v>
      </c>
      <c r="Q2555" s="1">
        <f>IFERROR(_3___Healthcare_Data_v1[[#This Row],[ Billing Amount ]]/_3___Healthcare_Data_v1[[#This Row],[Days in Hospital]],0)</f>
        <v>512.34576034482757</v>
      </c>
      <c r="R2555" s="1" t="str">
        <f>IF(_3___Healthcare_Data_v1[[#This Row],[Age]]&gt;60,"Senior",IF(_3___Healthcare_Data_v1[[#This Row],[Age]]&gt;35,"Middle","Young"))</f>
        <v>Senior</v>
      </c>
    </row>
    <row r="2556" spans="1:18" x14ac:dyDescent="0.3">
      <c r="A2556" s="1" t="s">
        <v>7406</v>
      </c>
      <c r="B2556" s="1" t="s">
        <v>26850</v>
      </c>
      <c r="C2556" s="1" t="s">
        <v>26</v>
      </c>
      <c r="D2556" s="1" t="s">
        <v>62</v>
      </c>
      <c r="E2556" s="1" t="s">
        <v>18</v>
      </c>
      <c r="F2556" s="2">
        <v>44686</v>
      </c>
      <c r="G2556" s="1" t="s">
        <v>7407</v>
      </c>
      <c r="H2556" s="1" t="s">
        <v>7408</v>
      </c>
      <c r="I2556" s="1" t="s">
        <v>52</v>
      </c>
      <c r="J2556" s="3" t="s">
        <v>29230</v>
      </c>
      <c r="K2556">
        <v>314</v>
      </c>
      <c r="L2556" s="1" t="s">
        <v>42</v>
      </c>
      <c r="M2556" s="2">
        <v>44690</v>
      </c>
      <c r="N2556" s="1" t="s">
        <v>48</v>
      </c>
      <c r="O2556" s="1" t="s">
        <v>24</v>
      </c>
      <c r="P2556" s="1">
        <f>_3___Healthcare_Data_v1[[#This Row],[Discharge Date]]-_3___Healthcare_Data_v1[[#This Row],[Date of Admission]]</f>
        <v>4</v>
      </c>
      <c r="Q2556" s="1">
        <f>IFERROR(_3___Healthcare_Data_v1[[#This Row],[ Billing Amount ]]/_3___Healthcare_Data_v1[[#This Row],[Days in Hospital]],0)</f>
        <v>7293.2795900000001</v>
      </c>
      <c r="R2556" s="1" t="str">
        <f>IF(_3___Healthcare_Data_v1[[#This Row],[Age]]&gt;60,"Senior",IF(_3___Healthcare_Data_v1[[#This Row],[Age]]&gt;35,"Middle","Young"))</f>
        <v>Senior</v>
      </c>
    </row>
    <row r="2557" spans="1:18" x14ac:dyDescent="0.3">
      <c r="A2557" s="1" t="s">
        <v>7409</v>
      </c>
      <c r="B2557" s="1" t="s">
        <v>26737</v>
      </c>
      <c r="C2557" s="1" t="s">
        <v>16</v>
      </c>
      <c r="D2557" s="1" t="s">
        <v>62</v>
      </c>
      <c r="E2557" s="1" t="s">
        <v>28</v>
      </c>
      <c r="F2557" s="2">
        <v>44208</v>
      </c>
      <c r="G2557" s="1" t="s">
        <v>7410</v>
      </c>
      <c r="H2557" s="1" t="s">
        <v>7411</v>
      </c>
      <c r="I2557" s="1" t="s">
        <v>60</v>
      </c>
      <c r="J2557" s="3" t="s">
        <v>29231</v>
      </c>
      <c r="K2557">
        <v>176</v>
      </c>
      <c r="L2557" s="1" t="s">
        <v>42</v>
      </c>
      <c r="M2557" s="2">
        <v>44210</v>
      </c>
      <c r="N2557" s="1" t="s">
        <v>43</v>
      </c>
      <c r="O2557" s="1" t="s">
        <v>32</v>
      </c>
      <c r="P2557" s="1">
        <f>_3___Healthcare_Data_v1[[#This Row],[Discharge Date]]-_3___Healthcare_Data_v1[[#This Row],[Date of Admission]]</f>
        <v>2</v>
      </c>
      <c r="Q2557" s="1">
        <f>IFERROR(_3___Healthcare_Data_v1[[#This Row],[ Billing Amount ]]/_3___Healthcare_Data_v1[[#This Row],[Days in Hospital]],0)</f>
        <v>19091.13998</v>
      </c>
      <c r="R2557" s="1" t="str">
        <f>IF(_3___Healthcare_Data_v1[[#This Row],[Age]]&gt;60,"Senior",IF(_3___Healthcare_Data_v1[[#This Row],[Age]]&gt;35,"Middle","Young"))</f>
        <v>Senior</v>
      </c>
    </row>
    <row r="2558" spans="1:18" x14ac:dyDescent="0.3">
      <c r="A2558" s="1" t="s">
        <v>7412</v>
      </c>
      <c r="B2558" s="1" t="s">
        <v>26636</v>
      </c>
      <c r="C2558" s="1" t="s">
        <v>16</v>
      </c>
      <c r="D2558" s="1" t="s">
        <v>17</v>
      </c>
      <c r="E2558" s="1" t="s">
        <v>69</v>
      </c>
      <c r="F2558" s="2">
        <v>43449</v>
      </c>
      <c r="G2558" s="1" t="s">
        <v>7413</v>
      </c>
      <c r="H2558" s="1" t="s">
        <v>7414</v>
      </c>
      <c r="I2558" s="1" t="s">
        <v>52</v>
      </c>
      <c r="J2558" s="3" t="s">
        <v>29232</v>
      </c>
      <c r="K2558">
        <v>356</v>
      </c>
      <c r="L2558" s="1" t="s">
        <v>38</v>
      </c>
      <c r="M2558" s="2">
        <v>43464</v>
      </c>
      <c r="N2558" s="1" t="s">
        <v>48</v>
      </c>
      <c r="O2558" s="1" t="s">
        <v>32</v>
      </c>
      <c r="P2558" s="1">
        <f>_3___Healthcare_Data_v1[[#This Row],[Discharge Date]]-_3___Healthcare_Data_v1[[#This Row],[Date of Admission]]</f>
        <v>15</v>
      </c>
      <c r="Q2558" s="1">
        <f>IFERROR(_3___Healthcare_Data_v1[[#This Row],[ Billing Amount ]]/_3___Healthcare_Data_v1[[#This Row],[Days in Hospital]],0)</f>
        <v>2294.7040486666665</v>
      </c>
      <c r="R2558" s="1" t="str">
        <f>IF(_3___Healthcare_Data_v1[[#This Row],[Age]]&gt;60,"Senior",IF(_3___Healthcare_Data_v1[[#This Row],[Age]]&gt;35,"Middle","Young"))</f>
        <v>Senior</v>
      </c>
    </row>
    <row r="2559" spans="1:18" x14ac:dyDescent="0.3">
      <c r="A2559" s="1" t="s">
        <v>7415</v>
      </c>
      <c r="B2559" s="1" t="s">
        <v>26649</v>
      </c>
      <c r="C2559" s="1" t="s">
        <v>26</v>
      </c>
      <c r="D2559" s="1" t="s">
        <v>62</v>
      </c>
      <c r="E2559" s="1" t="s">
        <v>18</v>
      </c>
      <c r="F2559" s="2">
        <v>45013</v>
      </c>
      <c r="G2559" s="1" t="s">
        <v>7416</v>
      </c>
      <c r="H2559" s="1" t="s">
        <v>7417</v>
      </c>
      <c r="I2559" s="1" t="s">
        <v>60</v>
      </c>
      <c r="J2559" s="3" t="s">
        <v>29233</v>
      </c>
      <c r="K2559">
        <v>228</v>
      </c>
      <c r="L2559" s="1" t="s">
        <v>42</v>
      </c>
      <c r="M2559" s="2">
        <v>45015</v>
      </c>
      <c r="N2559" s="1" t="s">
        <v>43</v>
      </c>
      <c r="O2559" s="1" t="s">
        <v>44</v>
      </c>
      <c r="P2559" s="1">
        <f>_3___Healthcare_Data_v1[[#This Row],[Discharge Date]]-_3___Healthcare_Data_v1[[#This Row],[Date of Admission]]</f>
        <v>2</v>
      </c>
      <c r="Q2559" s="1">
        <f>IFERROR(_3___Healthcare_Data_v1[[#This Row],[ Billing Amount ]]/_3___Healthcare_Data_v1[[#This Row],[Days in Hospital]],0)</f>
        <v>1395.1443325</v>
      </c>
      <c r="R2559" s="1" t="str">
        <f>IF(_3___Healthcare_Data_v1[[#This Row],[Age]]&gt;60,"Senior",IF(_3___Healthcare_Data_v1[[#This Row],[Age]]&gt;35,"Middle","Young"))</f>
        <v>Senior</v>
      </c>
    </row>
    <row r="2560" spans="1:18" x14ac:dyDescent="0.3">
      <c r="A2560" s="1" t="s">
        <v>7418</v>
      </c>
      <c r="B2560" s="1" t="s">
        <v>26640</v>
      </c>
      <c r="C2560" s="1" t="s">
        <v>26</v>
      </c>
      <c r="D2560" s="1" t="s">
        <v>34</v>
      </c>
      <c r="E2560" s="1" t="s">
        <v>26615</v>
      </c>
      <c r="F2560" s="2">
        <v>43699</v>
      </c>
      <c r="G2560" s="1" t="s">
        <v>7419</v>
      </c>
      <c r="H2560" s="1" t="s">
        <v>7420</v>
      </c>
      <c r="I2560" s="1" t="s">
        <v>21</v>
      </c>
      <c r="J2560" s="3" t="s">
        <v>29234</v>
      </c>
      <c r="K2560">
        <v>226</v>
      </c>
      <c r="L2560" s="1" t="s">
        <v>22</v>
      </c>
      <c r="M2560" s="2">
        <v>43710</v>
      </c>
      <c r="N2560" s="1" t="s">
        <v>48</v>
      </c>
      <c r="O2560" s="1" t="s">
        <v>44</v>
      </c>
      <c r="P2560" s="1">
        <f>_3___Healthcare_Data_v1[[#This Row],[Discharge Date]]-_3___Healthcare_Data_v1[[#This Row],[Date of Admission]]</f>
        <v>11</v>
      </c>
      <c r="Q2560" s="1">
        <f>IFERROR(_3___Healthcare_Data_v1[[#This Row],[ Billing Amount ]]/_3___Healthcare_Data_v1[[#This Row],[Days in Hospital]],0)</f>
        <v>792.64578499999993</v>
      </c>
      <c r="R2560" s="1" t="str">
        <f>IF(_3___Healthcare_Data_v1[[#This Row],[Age]]&gt;60,"Senior",IF(_3___Healthcare_Data_v1[[#This Row],[Age]]&gt;35,"Middle","Young"))</f>
        <v>Senior</v>
      </c>
    </row>
    <row r="2561" spans="1:18" x14ac:dyDescent="0.3">
      <c r="A2561" s="1" t="s">
        <v>7421</v>
      </c>
      <c r="B2561" s="1" t="s">
        <v>26712</v>
      </c>
      <c r="C2561" s="1" t="s">
        <v>26</v>
      </c>
      <c r="D2561" s="1" t="s">
        <v>114</v>
      </c>
      <c r="E2561" s="1" t="s">
        <v>18</v>
      </c>
      <c r="F2561" s="2">
        <v>43577</v>
      </c>
      <c r="G2561" s="1" t="s">
        <v>7422</v>
      </c>
      <c r="H2561" s="1" t="s">
        <v>7423</v>
      </c>
      <c r="I2561" s="1" t="s">
        <v>26607</v>
      </c>
      <c r="J2561" s="3" t="s">
        <v>29235</v>
      </c>
      <c r="K2561">
        <v>280</v>
      </c>
      <c r="L2561" s="1" t="s">
        <v>42</v>
      </c>
      <c r="M2561" s="2">
        <v>43601</v>
      </c>
      <c r="N2561" s="1" t="s">
        <v>48</v>
      </c>
      <c r="O2561" s="1" t="s">
        <v>24</v>
      </c>
      <c r="P2561" s="1">
        <f>_3___Healthcare_Data_v1[[#This Row],[Discharge Date]]-_3___Healthcare_Data_v1[[#This Row],[Date of Admission]]</f>
        <v>24</v>
      </c>
      <c r="Q2561" s="1">
        <f>IFERROR(_3___Healthcare_Data_v1[[#This Row],[ Billing Amount ]]/_3___Healthcare_Data_v1[[#This Row],[Days in Hospital]],0)</f>
        <v>1221.3165837500001</v>
      </c>
      <c r="R2561" s="1" t="str">
        <f>IF(_3___Healthcare_Data_v1[[#This Row],[Age]]&gt;60,"Senior",IF(_3___Healthcare_Data_v1[[#This Row],[Age]]&gt;35,"Middle","Young"))</f>
        <v>Senior</v>
      </c>
    </row>
    <row r="2562" spans="1:18" x14ac:dyDescent="0.3">
      <c r="A2562" s="1" t="s">
        <v>7424</v>
      </c>
      <c r="B2562" s="1" t="s">
        <v>26638</v>
      </c>
      <c r="C2562" s="1" t="s">
        <v>26</v>
      </c>
      <c r="D2562" s="1" t="s">
        <v>62</v>
      </c>
      <c r="E2562" s="1" t="s">
        <v>26615</v>
      </c>
      <c r="F2562" s="2">
        <v>43804</v>
      </c>
      <c r="G2562" s="1" t="s">
        <v>7425</v>
      </c>
      <c r="H2562" s="1" t="s">
        <v>7426</v>
      </c>
      <c r="I2562" s="1" t="s">
        <v>56</v>
      </c>
      <c r="J2562" s="3" t="s">
        <v>29236</v>
      </c>
      <c r="K2562">
        <v>142</v>
      </c>
      <c r="L2562" s="1" t="s">
        <v>42</v>
      </c>
      <c r="M2562" s="2">
        <v>43808</v>
      </c>
      <c r="N2562" s="1" t="s">
        <v>23</v>
      </c>
      <c r="O2562" s="1" t="s">
        <v>44</v>
      </c>
      <c r="P2562" s="1">
        <f>_3___Healthcare_Data_v1[[#This Row],[Discharge Date]]-_3___Healthcare_Data_v1[[#This Row],[Date of Admission]]</f>
        <v>4</v>
      </c>
      <c r="Q2562" s="1">
        <f>IFERROR(_3___Healthcare_Data_v1[[#This Row],[ Billing Amount ]]/_3___Healthcare_Data_v1[[#This Row],[Days in Hospital]],0)</f>
        <v>2187.8518119999999</v>
      </c>
      <c r="R2562" s="1" t="str">
        <f>IF(_3___Healthcare_Data_v1[[#This Row],[Age]]&gt;60,"Senior",IF(_3___Healthcare_Data_v1[[#This Row],[Age]]&gt;35,"Middle","Young"))</f>
        <v>Senior</v>
      </c>
    </row>
    <row r="2563" spans="1:18" x14ac:dyDescent="0.3">
      <c r="A2563" s="1" t="s">
        <v>7427</v>
      </c>
      <c r="B2563" s="1" t="s">
        <v>26958</v>
      </c>
      <c r="C2563" s="1" t="s">
        <v>26</v>
      </c>
      <c r="D2563" s="1" t="s">
        <v>49</v>
      </c>
      <c r="E2563" s="1" t="s">
        <v>26620</v>
      </c>
      <c r="F2563" s="2">
        <v>45219</v>
      </c>
      <c r="G2563" s="1" t="s">
        <v>2622</v>
      </c>
      <c r="H2563" s="1" t="s">
        <v>7428</v>
      </c>
      <c r="I2563" s="1" t="s">
        <v>60</v>
      </c>
      <c r="J2563" s="3" t="s">
        <v>29237</v>
      </c>
      <c r="K2563">
        <v>129</v>
      </c>
      <c r="L2563" s="1" t="s">
        <v>42</v>
      </c>
      <c r="M2563" s="2">
        <v>45221</v>
      </c>
      <c r="N2563" s="1" t="s">
        <v>31</v>
      </c>
      <c r="O2563" s="1" t="s">
        <v>44</v>
      </c>
      <c r="P2563" s="1">
        <f>_3___Healthcare_Data_v1[[#This Row],[Discharge Date]]-_3___Healthcare_Data_v1[[#This Row],[Date of Admission]]</f>
        <v>2</v>
      </c>
      <c r="Q2563" s="1">
        <f>IFERROR(_3___Healthcare_Data_v1[[#This Row],[ Billing Amount ]]/_3___Healthcare_Data_v1[[#This Row],[Days in Hospital]],0)</f>
        <v>1931.0251034999999</v>
      </c>
      <c r="R2563" s="1" t="str">
        <f>IF(_3___Healthcare_Data_v1[[#This Row],[Age]]&gt;60,"Senior",IF(_3___Healthcare_Data_v1[[#This Row],[Age]]&gt;35,"Middle","Young"))</f>
        <v>Senior</v>
      </c>
    </row>
    <row r="2564" spans="1:18" x14ac:dyDescent="0.3">
      <c r="A2564" s="1" t="s">
        <v>7429</v>
      </c>
      <c r="B2564" s="1" t="s">
        <v>26617</v>
      </c>
      <c r="C2564" s="1" t="s">
        <v>26</v>
      </c>
      <c r="D2564" s="1" t="s">
        <v>34</v>
      </c>
      <c r="E2564" s="1" t="s">
        <v>26620</v>
      </c>
      <c r="F2564" s="2">
        <v>44454</v>
      </c>
      <c r="G2564" s="1" t="s">
        <v>7430</v>
      </c>
      <c r="H2564" s="1" t="s">
        <v>7431</v>
      </c>
      <c r="I2564" s="1" t="s">
        <v>52</v>
      </c>
      <c r="J2564" s="3" t="s">
        <v>29238</v>
      </c>
      <c r="K2564">
        <v>294</v>
      </c>
      <c r="L2564" s="1" t="s">
        <v>42</v>
      </c>
      <c r="M2564" s="2">
        <v>44474</v>
      </c>
      <c r="N2564" s="1" t="s">
        <v>31</v>
      </c>
      <c r="O2564" s="1" t="s">
        <v>32</v>
      </c>
      <c r="P2564" s="1">
        <f>_3___Healthcare_Data_v1[[#This Row],[Discharge Date]]-_3___Healthcare_Data_v1[[#This Row],[Date of Admission]]</f>
        <v>20</v>
      </c>
      <c r="Q2564" s="1">
        <f>IFERROR(_3___Healthcare_Data_v1[[#This Row],[ Billing Amount ]]/_3___Healthcare_Data_v1[[#This Row],[Days in Hospital]],0)</f>
        <v>781.02620300000001</v>
      </c>
      <c r="R2564" s="1" t="str">
        <f>IF(_3___Healthcare_Data_v1[[#This Row],[Age]]&gt;60,"Senior",IF(_3___Healthcare_Data_v1[[#This Row],[Age]]&gt;35,"Middle","Young"))</f>
        <v>Senior</v>
      </c>
    </row>
    <row r="2565" spans="1:18" x14ac:dyDescent="0.3">
      <c r="A2565" s="1" t="s">
        <v>7432</v>
      </c>
      <c r="B2565" s="1" t="s">
        <v>26850</v>
      </c>
      <c r="C2565" s="1" t="s">
        <v>16</v>
      </c>
      <c r="D2565" s="1" t="s">
        <v>89</v>
      </c>
      <c r="E2565" s="1" t="s">
        <v>28</v>
      </c>
      <c r="F2565" s="2">
        <v>44984</v>
      </c>
      <c r="G2565" s="1" t="s">
        <v>7433</v>
      </c>
      <c r="H2565" s="1" t="s">
        <v>7434</v>
      </c>
      <c r="I2565" s="1" t="s">
        <v>52</v>
      </c>
      <c r="J2565" s="3" t="s">
        <v>29239</v>
      </c>
      <c r="K2565">
        <v>272</v>
      </c>
      <c r="L2565" s="1" t="s">
        <v>42</v>
      </c>
      <c r="M2565" s="2">
        <v>45010</v>
      </c>
      <c r="N2565" s="1" t="s">
        <v>48</v>
      </c>
      <c r="O2565" s="1" t="s">
        <v>24</v>
      </c>
      <c r="P2565" s="1">
        <f>_3___Healthcare_Data_v1[[#This Row],[Discharge Date]]-_3___Healthcare_Data_v1[[#This Row],[Date of Admission]]</f>
        <v>26</v>
      </c>
      <c r="Q2565" s="1">
        <f>IFERROR(_3___Healthcare_Data_v1[[#This Row],[ Billing Amount ]]/_3___Healthcare_Data_v1[[#This Row],[Days in Hospital]],0)</f>
        <v>303.02210319230767</v>
      </c>
      <c r="R2565" s="1" t="str">
        <f>IF(_3___Healthcare_Data_v1[[#This Row],[Age]]&gt;60,"Senior",IF(_3___Healthcare_Data_v1[[#This Row],[Age]]&gt;35,"Middle","Young"))</f>
        <v>Senior</v>
      </c>
    </row>
    <row r="2566" spans="1:18" x14ac:dyDescent="0.3">
      <c r="A2566" s="1" t="s">
        <v>7435</v>
      </c>
      <c r="B2566" s="1" t="s">
        <v>26606</v>
      </c>
      <c r="C2566" s="1" t="s">
        <v>16</v>
      </c>
      <c r="D2566" s="1" t="s">
        <v>34</v>
      </c>
      <c r="E2566" s="1" t="s">
        <v>26620</v>
      </c>
      <c r="F2566" s="2">
        <v>44244</v>
      </c>
      <c r="G2566" s="1" t="s">
        <v>7436</v>
      </c>
      <c r="H2566" s="1" t="s">
        <v>7437</v>
      </c>
      <c r="I2566" s="1" t="s">
        <v>52</v>
      </c>
      <c r="J2566" s="3" t="s">
        <v>29240</v>
      </c>
      <c r="K2566">
        <v>134</v>
      </c>
      <c r="L2566" s="1" t="s">
        <v>42</v>
      </c>
      <c r="M2566" s="2">
        <v>44274</v>
      </c>
      <c r="N2566" s="1" t="s">
        <v>23</v>
      </c>
      <c r="O2566" s="1" t="s">
        <v>24</v>
      </c>
      <c r="P2566" s="1">
        <f>_3___Healthcare_Data_v1[[#This Row],[Discharge Date]]-_3___Healthcare_Data_v1[[#This Row],[Date of Admission]]</f>
        <v>30</v>
      </c>
      <c r="Q2566" s="1">
        <f>IFERROR(_3___Healthcare_Data_v1[[#This Row],[ Billing Amount ]]/_3___Healthcare_Data_v1[[#This Row],[Days in Hospital]],0)</f>
        <v>805.53967666666665</v>
      </c>
      <c r="R2566" s="1" t="str">
        <f>IF(_3___Healthcare_Data_v1[[#This Row],[Age]]&gt;60,"Senior",IF(_3___Healthcare_Data_v1[[#This Row],[Age]]&gt;35,"Middle","Young"))</f>
        <v>Senior</v>
      </c>
    </row>
    <row r="2567" spans="1:18" x14ac:dyDescent="0.3">
      <c r="A2567" s="1" t="s">
        <v>7438</v>
      </c>
      <c r="B2567" s="1" t="s">
        <v>26704</v>
      </c>
      <c r="C2567" s="1" t="s">
        <v>16</v>
      </c>
      <c r="D2567" s="1" t="s">
        <v>114</v>
      </c>
      <c r="E2567" s="1" t="s">
        <v>26620</v>
      </c>
      <c r="F2567" s="2">
        <v>44417</v>
      </c>
      <c r="G2567" s="1" t="s">
        <v>7439</v>
      </c>
      <c r="H2567" s="1" t="s">
        <v>7440</v>
      </c>
      <c r="I2567" s="1" t="s">
        <v>60</v>
      </c>
      <c r="J2567" s="3" t="s">
        <v>29241</v>
      </c>
      <c r="K2567">
        <v>416</v>
      </c>
      <c r="L2567" s="1" t="s">
        <v>42</v>
      </c>
      <c r="M2567" s="2">
        <v>44432</v>
      </c>
      <c r="N2567" s="1" t="s">
        <v>48</v>
      </c>
      <c r="O2567" s="1" t="s">
        <v>44</v>
      </c>
      <c r="P2567" s="1">
        <f>_3___Healthcare_Data_v1[[#This Row],[Discharge Date]]-_3___Healthcare_Data_v1[[#This Row],[Date of Admission]]</f>
        <v>15</v>
      </c>
      <c r="Q2567" s="1">
        <f>IFERROR(_3___Healthcare_Data_v1[[#This Row],[ Billing Amount ]]/_3___Healthcare_Data_v1[[#This Row],[Days in Hospital]],0)</f>
        <v>1890.4802393333334</v>
      </c>
      <c r="R2567" s="1" t="str">
        <f>IF(_3___Healthcare_Data_v1[[#This Row],[Age]]&gt;60,"Senior",IF(_3___Healthcare_Data_v1[[#This Row],[Age]]&gt;35,"Middle","Young"))</f>
        <v>Senior</v>
      </c>
    </row>
    <row r="2568" spans="1:18" x14ac:dyDescent="0.3">
      <c r="A2568" s="1" t="s">
        <v>7441</v>
      </c>
      <c r="B2568" s="1" t="s">
        <v>26640</v>
      </c>
      <c r="C2568" s="1" t="s">
        <v>16</v>
      </c>
      <c r="D2568" s="1" t="s">
        <v>62</v>
      </c>
      <c r="E2568" s="1" t="s">
        <v>35</v>
      </c>
      <c r="F2568" s="2">
        <v>45225</v>
      </c>
      <c r="G2568" s="1" t="s">
        <v>7442</v>
      </c>
      <c r="H2568" s="1" t="s">
        <v>7443</v>
      </c>
      <c r="I2568" s="1" t="s">
        <v>26607</v>
      </c>
      <c r="J2568" s="3" t="s">
        <v>29242</v>
      </c>
      <c r="K2568">
        <v>486</v>
      </c>
      <c r="L2568" s="1" t="s">
        <v>22</v>
      </c>
      <c r="M2568" s="2">
        <v>45240</v>
      </c>
      <c r="N2568" s="1" t="s">
        <v>43</v>
      </c>
      <c r="O2568" s="1" t="s">
        <v>32</v>
      </c>
      <c r="P2568" s="1">
        <f>_3___Healthcare_Data_v1[[#This Row],[Discharge Date]]-_3___Healthcare_Data_v1[[#This Row],[Date of Admission]]</f>
        <v>15</v>
      </c>
      <c r="Q2568" s="1">
        <f>IFERROR(_3___Healthcare_Data_v1[[#This Row],[ Billing Amount ]]/_3___Healthcare_Data_v1[[#This Row],[Days in Hospital]],0)</f>
        <v>718.71154133333334</v>
      </c>
      <c r="R2568" s="1" t="str">
        <f>IF(_3___Healthcare_Data_v1[[#This Row],[Age]]&gt;60,"Senior",IF(_3___Healthcare_Data_v1[[#This Row],[Age]]&gt;35,"Middle","Young"))</f>
        <v>Senior</v>
      </c>
    </row>
    <row r="2569" spans="1:18" x14ac:dyDescent="0.3">
      <c r="A2569" s="1" t="s">
        <v>7444</v>
      </c>
      <c r="B2569" s="1" t="s">
        <v>26653</v>
      </c>
      <c r="C2569" s="1" t="s">
        <v>16</v>
      </c>
      <c r="D2569" s="1" t="s">
        <v>17</v>
      </c>
      <c r="E2569" s="1" t="s">
        <v>69</v>
      </c>
      <c r="F2569" s="2">
        <v>44660</v>
      </c>
      <c r="G2569" s="1" t="s">
        <v>7445</v>
      </c>
      <c r="H2569" s="1" t="s">
        <v>7446</v>
      </c>
      <c r="I2569" s="1" t="s">
        <v>60</v>
      </c>
      <c r="J2569" s="3" t="s">
        <v>29243</v>
      </c>
      <c r="K2569">
        <v>212</v>
      </c>
      <c r="L2569" s="1" t="s">
        <v>22</v>
      </c>
      <c r="M2569" s="2">
        <v>44670</v>
      </c>
      <c r="N2569" s="1" t="s">
        <v>23</v>
      </c>
      <c r="O2569" s="1" t="s">
        <v>32</v>
      </c>
      <c r="P2569" s="1">
        <f>_3___Healthcare_Data_v1[[#This Row],[Discharge Date]]-_3___Healthcare_Data_v1[[#This Row],[Date of Admission]]</f>
        <v>10</v>
      </c>
      <c r="Q2569" s="1">
        <f>IFERROR(_3___Healthcare_Data_v1[[#This Row],[ Billing Amount ]]/_3___Healthcare_Data_v1[[#This Row],[Days in Hospital]],0)</f>
        <v>3031.8992149999999</v>
      </c>
      <c r="R2569" s="1" t="str">
        <f>IF(_3___Healthcare_Data_v1[[#This Row],[Age]]&gt;60,"Senior",IF(_3___Healthcare_Data_v1[[#This Row],[Age]]&gt;35,"Middle","Young"))</f>
        <v>Senior</v>
      </c>
    </row>
    <row r="2570" spans="1:18" x14ac:dyDescent="0.3">
      <c r="A2570" s="1" t="s">
        <v>7447</v>
      </c>
      <c r="B2570" s="1" t="s">
        <v>26626</v>
      </c>
      <c r="C2570" s="1" t="s">
        <v>16</v>
      </c>
      <c r="D2570" s="1" t="s">
        <v>89</v>
      </c>
      <c r="E2570" s="1" t="s">
        <v>26615</v>
      </c>
      <c r="F2570" s="2">
        <v>44906</v>
      </c>
      <c r="G2570" s="1" t="s">
        <v>7448</v>
      </c>
      <c r="H2570" s="1" t="s">
        <v>7449</v>
      </c>
      <c r="I2570" s="1" t="s">
        <v>60</v>
      </c>
      <c r="J2570" s="3" t="s">
        <v>29244</v>
      </c>
      <c r="K2570">
        <v>158</v>
      </c>
      <c r="L2570" s="1" t="s">
        <v>22</v>
      </c>
      <c r="M2570" s="2">
        <v>44919</v>
      </c>
      <c r="N2570" s="1" t="s">
        <v>31</v>
      </c>
      <c r="O2570" s="1" t="s">
        <v>32</v>
      </c>
      <c r="P2570" s="1">
        <f>_3___Healthcare_Data_v1[[#This Row],[Discharge Date]]-_3___Healthcare_Data_v1[[#This Row],[Date of Admission]]</f>
        <v>13</v>
      </c>
      <c r="Q2570" s="1">
        <f>IFERROR(_3___Healthcare_Data_v1[[#This Row],[ Billing Amount ]]/_3___Healthcare_Data_v1[[#This Row],[Days in Hospital]],0)</f>
        <v>1030.9700492307693</v>
      </c>
      <c r="R2570" s="1" t="str">
        <f>IF(_3___Healthcare_Data_v1[[#This Row],[Age]]&gt;60,"Senior",IF(_3___Healthcare_Data_v1[[#This Row],[Age]]&gt;35,"Middle","Young"))</f>
        <v>Senior</v>
      </c>
    </row>
    <row r="2571" spans="1:18" x14ac:dyDescent="0.3">
      <c r="A2571" s="1" t="s">
        <v>7450</v>
      </c>
      <c r="B2571" s="1" t="s">
        <v>26638</v>
      </c>
      <c r="C2571" s="1" t="s">
        <v>26</v>
      </c>
      <c r="D2571" s="1" t="s">
        <v>229</v>
      </c>
      <c r="E2571" s="1" t="s">
        <v>18</v>
      </c>
      <c r="F2571" s="2">
        <v>44210</v>
      </c>
      <c r="G2571" s="1" t="s">
        <v>7451</v>
      </c>
      <c r="H2571" s="1" t="s">
        <v>7452</v>
      </c>
      <c r="I2571" s="1" t="s">
        <v>56</v>
      </c>
      <c r="J2571" s="3" t="s">
        <v>29245</v>
      </c>
      <c r="K2571">
        <v>366</v>
      </c>
      <c r="L2571" s="1" t="s">
        <v>38</v>
      </c>
      <c r="M2571" s="2">
        <v>44239</v>
      </c>
      <c r="N2571" s="1" t="s">
        <v>23</v>
      </c>
      <c r="O2571" s="1" t="s">
        <v>44</v>
      </c>
      <c r="P2571" s="1">
        <f>_3___Healthcare_Data_v1[[#This Row],[Discharge Date]]-_3___Healthcare_Data_v1[[#This Row],[Date of Admission]]</f>
        <v>29</v>
      </c>
      <c r="Q2571" s="1">
        <f>IFERROR(_3___Healthcare_Data_v1[[#This Row],[ Billing Amount ]]/_3___Healthcare_Data_v1[[#This Row],[Days in Hospital]],0)</f>
        <v>1143.8628106896551</v>
      </c>
      <c r="R2571" s="1" t="str">
        <f>IF(_3___Healthcare_Data_v1[[#This Row],[Age]]&gt;60,"Senior",IF(_3___Healthcare_Data_v1[[#This Row],[Age]]&gt;35,"Middle","Young"))</f>
        <v>Senior</v>
      </c>
    </row>
    <row r="2572" spans="1:18" x14ac:dyDescent="0.3">
      <c r="A2572" s="1" t="s">
        <v>7453</v>
      </c>
      <c r="B2572" s="1" t="s">
        <v>26795</v>
      </c>
      <c r="C2572" s="1" t="s">
        <v>16</v>
      </c>
      <c r="D2572" s="1" t="s">
        <v>49</v>
      </c>
      <c r="E2572" s="1" t="s">
        <v>26620</v>
      </c>
      <c r="F2572" s="2">
        <v>44844</v>
      </c>
      <c r="G2572" s="1" t="s">
        <v>7454</v>
      </c>
      <c r="H2572" s="1" t="s">
        <v>7455</v>
      </c>
      <c r="I2572" s="1" t="s">
        <v>21</v>
      </c>
      <c r="J2572" s="3" t="s">
        <v>29246</v>
      </c>
      <c r="K2572">
        <v>113</v>
      </c>
      <c r="L2572" s="1" t="s">
        <v>42</v>
      </c>
      <c r="M2572" s="2">
        <v>44865</v>
      </c>
      <c r="N2572" s="1" t="s">
        <v>48</v>
      </c>
      <c r="O2572" s="1" t="s">
        <v>32</v>
      </c>
      <c r="P2572" s="1">
        <f>_3___Healthcare_Data_v1[[#This Row],[Discharge Date]]-_3___Healthcare_Data_v1[[#This Row],[Date of Admission]]</f>
        <v>21</v>
      </c>
      <c r="Q2572" s="1">
        <f>IFERROR(_3___Healthcare_Data_v1[[#This Row],[ Billing Amount ]]/_3___Healthcare_Data_v1[[#This Row],[Days in Hospital]],0)</f>
        <v>1236.4222676190477</v>
      </c>
      <c r="R2572" s="1" t="str">
        <f>IF(_3___Healthcare_Data_v1[[#This Row],[Age]]&gt;60,"Senior",IF(_3___Healthcare_Data_v1[[#This Row],[Age]]&gt;35,"Middle","Young"))</f>
        <v>Senior</v>
      </c>
    </row>
    <row r="2573" spans="1:18" x14ac:dyDescent="0.3">
      <c r="A2573" s="1" t="s">
        <v>7456</v>
      </c>
      <c r="B2573" s="1" t="s">
        <v>26750</v>
      </c>
      <c r="C2573" s="1" t="s">
        <v>26</v>
      </c>
      <c r="D2573" s="1" t="s">
        <v>34</v>
      </c>
      <c r="E2573" s="1" t="s">
        <v>69</v>
      </c>
      <c r="F2573" s="2">
        <v>43916</v>
      </c>
      <c r="G2573" s="1" t="s">
        <v>7457</v>
      </c>
      <c r="H2573" s="1" t="s">
        <v>7458</v>
      </c>
      <c r="I2573" s="1" t="s">
        <v>60</v>
      </c>
      <c r="J2573" s="3" t="s">
        <v>29247</v>
      </c>
      <c r="K2573">
        <v>466</v>
      </c>
      <c r="L2573" s="1" t="s">
        <v>38</v>
      </c>
      <c r="M2573" s="2">
        <v>43926</v>
      </c>
      <c r="N2573" s="1" t="s">
        <v>31</v>
      </c>
      <c r="O2573" s="1" t="s">
        <v>44</v>
      </c>
      <c r="P2573" s="1">
        <f>_3___Healthcare_Data_v1[[#This Row],[Discharge Date]]-_3___Healthcare_Data_v1[[#This Row],[Date of Admission]]</f>
        <v>10</v>
      </c>
      <c r="Q2573" s="1">
        <f>IFERROR(_3___Healthcare_Data_v1[[#This Row],[ Billing Amount ]]/_3___Healthcare_Data_v1[[#This Row],[Days in Hospital]],0)</f>
        <v>3197.616364</v>
      </c>
      <c r="R2573" s="1" t="str">
        <f>IF(_3___Healthcare_Data_v1[[#This Row],[Age]]&gt;60,"Senior",IF(_3___Healthcare_Data_v1[[#This Row],[Age]]&gt;35,"Middle","Young"))</f>
        <v>Senior</v>
      </c>
    </row>
    <row r="2574" spans="1:18" x14ac:dyDescent="0.3">
      <c r="A2574" s="1" t="s">
        <v>7459</v>
      </c>
      <c r="B2574" s="1" t="s">
        <v>26697</v>
      </c>
      <c r="C2574" s="1" t="s">
        <v>16</v>
      </c>
      <c r="D2574" s="1" t="s">
        <v>89</v>
      </c>
      <c r="E2574" s="1" t="s">
        <v>18</v>
      </c>
      <c r="F2574" s="2">
        <v>45140</v>
      </c>
      <c r="G2574" s="1" t="s">
        <v>7460</v>
      </c>
      <c r="H2574" s="1" t="s">
        <v>7461</v>
      </c>
      <c r="I2574" s="1" t="s">
        <v>52</v>
      </c>
      <c r="J2574" s="3" t="s">
        <v>29248</v>
      </c>
      <c r="K2574">
        <v>354</v>
      </c>
      <c r="L2574" s="1" t="s">
        <v>42</v>
      </c>
      <c r="M2574" s="2">
        <v>45162</v>
      </c>
      <c r="N2574" s="1" t="s">
        <v>23</v>
      </c>
      <c r="O2574" s="1" t="s">
        <v>32</v>
      </c>
      <c r="P2574" s="1">
        <f>_3___Healthcare_Data_v1[[#This Row],[Discharge Date]]-_3___Healthcare_Data_v1[[#This Row],[Date of Admission]]</f>
        <v>22</v>
      </c>
      <c r="Q2574" s="1">
        <f>IFERROR(_3___Healthcare_Data_v1[[#This Row],[ Billing Amount ]]/_3___Healthcare_Data_v1[[#This Row],[Days in Hospital]],0)</f>
        <v>1324.9786859090909</v>
      </c>
      <c r="R2574" s="1" t="str">
        <f>IF(_3___Healthcare_Data_v1[[#This Row],[Age]]&gt;60,"Senior",IF(_3___Healthcare_Data_v1[[#This Row],[Age]]&gt;35,"Middle","Young"))</f>
        <v>Senior</v>
      </c>
    </row>
    <row r="2575" spans="1:18" x14ac:dyDescent="0.3">
      <c r="A2575" s="1" t="s">
        <v>7462</v>
      </c>
      <c r="B2575" s="1" t="s">
        <v>26617</v>
      </c>
      <c r="C2575" s="1" t="s">
        <v>26</v>
      </c>
      <c r="D2575" s="1" t="s">
        <v>114</v>
      </c>
      <c r="E2575" s="1" t="s">
        <v>26620</v>
      </c>
      <c r="F2575" s="2">
        <v>44660</v>
      </c>
      <c r="G2575" s="1" t="s">
        <v>7463</v>
      </c>
      <c r="H2575" s="1" t="s">
        <v>7464</v>
      </c>
      <c r="I2575" s="1" t="s">
        <v>52</v>
      </c>
      <c r="J2575" s="3" t="s">
        <v>29249</v>
      </c>
      <c r="K2575">
        <v>422</v>
      </c>
      <c r="L2575" s="1" t="s">
        <v>38</v>
      </c>
      <c r="M2575" s="2">
        <v>44672</v>
      </c>
      <c r="N2575" s="1" t="s">
        <v>84</v>
      </c>
      <c r="O2575" s="1" t="s">
        <v>32</v>
      </c>
      <c r="P2575" s="1">
        <f>_3___Healthcare_Data_v1[[#This Row],[Discharge Date]]-_3___Healthcare_Data_v1[[#This Row],[Date of Admission]]</f>
        <v>12</v>
      </c>
      <c r="Q2575" s="1">
        <f>IFERROR(_3___Healthcare_Data_v1[[#This Row],[ Billing Amount ]]/_3___Healthcare_Data_v1[[#This Row],[Days in Hospital]],0)</f>
        <v>1650.1091925000001</v>
      </c>
      <c r="R2575" s="1" t="str">
        <f>IF(_3___Healthcare_Data_v1[[#This Row],[Age]]&gt;60,"Senior",IF(_3___Healthcare_Data_v1[[#This Row],[Age]]&gt;35,"Middle","Young"))</f>
        <v>Senior</v>
      </c>
    </row>
    <row r="2576" spans="1:18" x14ac:dyDescent="0.3">
      <c r="A2576" s="1" t="s">
        <v>7465</v>
      </c>
      <c r="B2576" s="1" t="s">
        <v>26750</v>
      </c>
      <c r="C2576" s="1" t="s">
        <v>26</v>
      </c>
      <c r="D2576" s="1" t="s">
        <v>49</v>
      </c>
      <c r="E2576" s="1" t="s">
        <v>35</v>
      </c>
      <c r="F2576" s="2">
        <v>44268</v>
      </c>
      <c r="G2576" s="1" t="s">
        <v>7466</v>
      </c>
      <c r="H2576" s="1" t="s">
        <v>7467</v>
      </c>
      <c r="I2576" s="1" t="s">
        <v>26607</v>
      </c>
      <c r="J2576" s="3" t="s">
        <v>29250</v>
      </c>
      <c r="K2576">
        <v>326</v>
      </c>
      <c r="L2576" s="1" t="s">
        <v>38</v>
      </c>
      <c r="M2576" s="2">
        <v>44296</v>
      </c>
      <c r="N2576" s="1" t="s">
        <v>43</v>
      </c>
      <c r="O2576" s="1" t="s">
        <v>44</v>
      </c>
      <c r="P2576" s="1">
        <f>_3___Healthcare_Data_v1[[#This Row],[Discharge Date]]-_3___Healthcare_Data_v1[[#This Row],[Date of Admission]]</f>
        <v>28</v>
      </c>
      <c r="Q2576" s="1">
        <f>IFERROR(_3___Healthcare_Data_v1[[#This Row],[ Billing Amount ]]/_3___Healthcare_Data_v1[[#This Row],[Days in Hospital]],0)</f>
        <v>188.13018771428571</v>
      </c>
      <c r="R2576" s="1" t="str">
        <f>IF(_3___Healthcare_Data_v1[[#This Row],[Age]]&gt;60,"Senior",IF(_3___Healthcare_Data_v1[[#This Row],[Age]]&gt;35,"Middle","Young"))</f>
        <v>Senior</v>
      </c>
    </row>
    <row r="2577" spans="1:18" x14ac:dyDescent="0.3">
      <c r="A2577" s="1" t="s">
        <v>7468</v>
      </c>
      <c r="B2577" s="1" t="s">
        <v>26967</v>
      </c>
      <c r="C2577" s="1" t="s">
        <v>26</v>
      </c>
      <c r="D2577" s="1" t="s">
        <v>17</v>
      </c>
      <c r="E2577" s="1" t="s">
        <v>26620</v>
      </c>
      <c r="F2577" s="2">
        <v>43830</v>
      </c>
      <c r="G2577" s="1" t="s">
        <v>7469</v>
      </c>
      <c r="H2577" s="1" t="s">
        <v>427</v>
      </c>
      <c r="I2577" s="1" t="s">
        <v>56</v>
      </c>
      <c r="J2577" s="3" t="s">
        <v>29251</v>
      </c>
      <c r="K2577">
        <v>181</v>
      </c>
      <c r="L2577" s="1" t="s">
        <v>42</v>
      </c>
      <c r="M2577" s="2">
        <v>43835</v>
      </c>
      <c r="N2577" s="1" t="s">
        <v>48</v>
      </c>
      <c r="O2577" s="1" t="s">
        <v>24</v>
      </c>
      <c r="P2577" s="1">
        <f>_3___Healthcare_Data_v1[[#This Row],[Discharge Date]]-_3___Healthcare_Data_v1[[#This Row],[Date of Admission]]</f>
        <v>5</v>
      </c>
      <c r="Q2577" s="1">
        <f>IFERROR(_3___Healthcare_Data_v1[[#This Row],[ Billing Amount ]]/_3___Healthcare_Data_v1[[#This Row],[Days in Hospital]],0)</f>
        <v>3187.9348199999999</v>
      </c>
      <c r="R2577" s="1" t="str">
        <f>IF(_3___Healthcare_Data_v1[[#This Row],[Age]]&gt;60,"Senior",IF(_3___Healthcare_Data_v1[[#This Row],[Age]]&gt;35,"Middle","Young"))</f>
        <v>Senior</v>
      </c>
    </row>
    <row r="2578" spans="1:18" x14ac:dyDescent="0.3">
      <c r="A2578" s="1" t="s">
        <v>7470</v>
      </c>
      <c r="B2578" s="1" t="s">
        <v>26630</v>
      </c>
      <c r="C2578" s="1" t="s">
        <v>26</v>
      </c>
      <c r="D2578" s="1" t="s">
        <v>49</v>
      </c>
      <c r="E2578" s="1" t="s">
        <v>26620</v>
      </c>
      <c r="F2578" s="2">
        <v>44283</v>
      </c>
      <c r="G2578" s="1" t="s">
        <v>7471</v>
      </c>
      <c r="H2578" s="1" t="s">
        <v>7472</v>
      </c>
      <c r="I2578" s="1" t="s">
        <v>52</v>
      </c>
      <c r="J2578" s="3" t="s">
        <v>29252</v>
      </c>
      <c r="K2578">
        <v>429</v>
      </c>
      <c r="L2578" s="1" t="s">
        <v>38</v>
      </c>
      <c r="M2578" s="2">
        <v>44298</v>
      </c>
      <c r="N2578" s="1" t="s">
        <v>43</v>
      </c>
      <c r="O2578" s="1" t="s">
        <v>44</v>
      </c>
      <c r="P2578" s="1">
        <f>_3___Healthcare_Data_v1[[#This Row],[Discharge Date]]-_3___Healthcare_Data_v1[[#This Row],[Date of Admission]]</f>
        <v>15</v>
      </c>
      <c r="Q2578" s="1">
        <f>IFERROR(_3___Healthcare_Data_v1[[#This Row],[ Billing Amount ]]/_3___Healthcare_Data_v1[[#This Row],[Days in Hospital]],0)</f>
        <v>1699.3483453333333</v>
      </c>
      <c r="R2578" s="1" t="str">
        <f>IF(_3___Healthcare_Data_v1[[#This Row],[Age]]&gt;60,"Senior",IF(_3___Healthcare_Data_v1[[#This Row],[Age]]&gt;35,"Middle","Young"))</f>
        <v>Senior</v>
      </c>
    </row>
    <row r="2579" spans="1:18" x14ac:dyDescent="0.3">
      <c r="A2579" s="1" t="s">
        <v>7473</v>
      </c>
      <c r="B2579" s="1" t="s">
        <v>26636</v>
      </c>
      <c r="C2579" s="1" t="s">
        <v>16</v>
      </c>
      <c r="D2579" s="1" t="s">
        <v>17</v>
      </c>
      <c r="E2579" s="1" t="s">
        <v>18</v>
      </c>
      <c r="F2579" s="2">
        <v>43963</v>
      </c>
      <c r="G2579" s="1" t="s">
        <v>7474</v>
      </c>
      <c r="H2579" s="1" t="s">
        <v>7475</v>
      </c>
      <c r="I2579" s="1" t="s">
        <v>21</v>
      </c>
      <c r="J2579" s="3" t="s">
        <v>29253</v>
      </c>
      <c r="K2579">
        <v>119</v>
      </c>
      <c r="L2579" s="1" t="s">
        <v>38</v>
      </c>
      <c r="M2579" s="2">
        <v>43985</v>
      </c>
      <c r="N2579" s="1" t="s">
        <v>84</v>
      </c>
      <c r="O2579" s="1" t="s">
        <v>24</v>
      </c>
      <c r="P2579" s="1">
        <f>_3___Healthcare_Data_v1[[#This Row],[Discharge Date]]-_3___Healthcare_Data_v1[[#This Row],[Date of Admission]]</f>
        <v>22</v>
      </c>
      <c r="Q2579" s="1">
        <f>IFERROR(_3___Healthcare_Data_v1[[#This Row],[ Billing Amount ]]/_3___Healthcare_Data_v1[[#This Row],[Days in Hospital]],0)</f>
        <v>1982.0306868181817</v>
      </c>
      <c r="R2579" s="1" t="str">
        <f>IF(_3___Healthcare_Data_v1[[#This Row],[Age]]&gt;60,"Senior",IF(_3___Healthcare_Data_v1[[#This Row],[Age]]&gt;35,"Middle","Young"))</f>
        <v>Senior</v>
      </c>
    </row>
    <row r="2580" spans="1:18" x14ac:dyDescent="0.3">
      <c r="A2580" s="1" t="s">
        <v>7476</v>
      </c>
      <c r="B2580" s="1" t="s">
        <v>26958</v>
      </c>
      <c r="C2580" s="1" t="s">
        <v>26</v>
      </c>
      <c r="D2580" s="1" t="s">
        <v>114</v>
      </c>
      <c r="E2580" s="1" t="s">
        <v>18</v>
      </c>
      <c r="F2580" s="2">
        <v>43519</v>
      </c>
      <c r="G2580" s="1" t="s">
        <v>7477</v>
      </c>
      <c r="H2580" s="1" t="s">
        <v>7478</v>
      </c>
      <c r="I2580" s="1" t="s">
        <v>60</v>
      </c>
      <c r="J2580" s="3" t="s">
        <v>29254</v>
      </c>
      <c r="K2580">
        <v>177</v>
      </c>
      <c r="L2580" s="1" t="s">
        <v>38</v>
      </c>
      <c r="M2580" s="2">
        <v>43529</v>
      </c>
      <c r="N2580" s="1" t="s">
        <v>84</v>
      </c>
      <c r="O2580" s="1" t="s">
        <v>24</v>
      </c>
      <c r="P2580" s="1">
        <f>_3___Healthcare_Data_v1[[#This Row],[Discharge Date]]-_3___Healthcare_Data_v1[[#This Row],[Date of Admission]]</f>
        <v>10</v>
      </c>
      <c r="Q2580" s="1">
        <f>IFERROR(_3___Healthcare_Data_v1[[#This Row],[ Billing Amount ]]/_3___Healthcare_Data_v1[[#This Row],[Days in Hospital]],0)</f>
        <v>2026.9077679999998</v>
      </c>
      <c r="R2580" s="1" t="str">
        <f>IF(_3___Healthcare_Data_v1[[#This Row],[Age]]&gt;60,"Senior",IF(_3___Healthcare_Data_v1[[#This Row],[Age]]&gt;35,"Middle","Young"))</f>
        <v>Senior</v>
      </c>
    </row>
    <row r="2581" spans="1:18" x14ac:dyDescent="0.3">
      <c r="A2581" s="1" t="s">
        <v>7479</v>
      </c>
      <c r="B2581" s="1" t="s">
        <v>26626</v>
      </c>
      <c r="C2581" s="1" t="s">
        <v>26</v>
      </c>
      <c r="D2581" s="1" t="s">
        <v>229</v>
      </c>
      <c r="E2581" s="1" t="s">
        <v>26620</v>
      </c>
      <c r="F2581" s="2">
        <v>43503</v>
      </c>
      <c r="G2581" s="1" t="s">
        <v>7480</v>
      </c>
      <c r="H2581" s="1" t="s">
        <v>7481</v>
      </c>
      <c r="I2581" s="1" t="s">
        <v>21</v>
      </c>
      <c r="J2581" s="3" t="s">
        <v>29255</v>
      </c>
      <c r="K2581">
        <v>272</v>
      </c>
      <c r="L2581" s="1" t="s">
        <v>42</v>
      </c>
      <c r="M2581" s="2">
        <v>43527</v>
      </c>
      <c r="N2581" s="1" t="s">
        <v>23</v>
      </c>
      <c r="O2581" s="1" t="s">
        <v>32</v>
      </c>
      <c r="P2581" s="1">
        <f>_3___Healthcare_Data_v1[[#This Row],[Discharge Date]]-_3___Healthcare_Data_v1[[#This Row],[Date of Admission]]</f>
        <v>24</v>
      </c>
      <c r="Q2581" s="1">
        <f>IFERROR(_3___Healthcare_Data_v1[[#This Row],[ Billing Amount ]]/_3___Healthcare_Data_v1[[#This Row],[Days in Hospital]],0)</f>
        <v>669.09885916666667</v>
      </c>
      <c r="R2581" s="1" t="str">
        <f>IF(_3___Healthcare_Data_v1[[#This Row],[Age]]&gt;60,"Senior",IF(_3___Healthcare_Data_v1[[#This Row],[Age]]&gt;35,"Middle","Young"))</f>
        <v>Senior</v>
      </c>
    </row>
    <row r="2582" spans="1:18" x14ac:dyDescent="0.3">
      <c r="A2582" s="1" t="s">
        <v>7482</v>
      </c>
      <c r="B2582" s="1" t="s">
        <v>26687</v>
      </c>
      <c r="C2582" s="1" t="s">
        <v>26</v>
      </c>
      <c r="D2582" s="1" t="s">
        <v>62</v>
      </c>
      <c r="E2582" s="1" t="s">
        <v>28</v>
      </c>
      <c r="F2582" s="2">
        <v>44887</v>
      </c>
      <c r="G2582" s="1" t="s">
        <v>7483</v>
      </c>
      <c r="H2582" s="1" t="s">
        <v>3246</v>
      </c>
      <c r="I2582" s="1" t="s">
        <v>60</v>
      </c>
      <c r="J2582" s="3" t="s">
        <v>29256</v>
      </c>
      <c r="K2582">
        <v>479</v>
      </c>
      <c r="L2582" s="1" t="s">
        <v>42</v>
      </c>
      <c r="M2582" s="2">
        <v>44907</v>
      </c>
      <c r="N2582" s="1" t="s">
        <v>23</v>
      </c>
      <c r="O2582" s="1" t="s">
        <v>32</v>
      </c>
      <c r="P2582" s="1">
        <f>_3___Healthcare_Data_v1[[#This Row],[Discharge Date]]-_3___Healthcare_Data_v1[[#This Row],[Date of Admission]]</f>
        <v>20</v>
      </c>
      <c r="Q2582" s="1">
        <f>IFERROR(_3___Healthcare_Data_v1[[#This Row],[ Billing Amount ]]/_3___Healthcare_Data_v1[[#This Row],[Days in Hospital]],0)</f>
        <v>1987.7661929999999</v>
      </c>
      <c r="R2582" s="1" t="str">
        <f>IF(_3___Healthcare_Data_v1[[#This Row],[Age]]&gt;60,"Senior",IF(_3___Healthcare_Data_v1[[#This Row],[Age]]&gt;35,"Middle","Young"))</f>
        <v>Senior</v>
      </c>
    </row>
    <row r="2583" spans="1:18" x14ac:dyDescent="0.3">
      <c r="A2583" s="1" t="s">
        <v>7484</v>
      </c>
      <c r="B2583" s="1" t="s">
        <v>26700</v>
      </c>
      <c r="C2583" s="1" t="s">
        <v>16</v>
      </c>
      <c r="D2583" s="1" t="s">
        <v>89</v>
      </c>
      <c r="E2583" s="1" t="s">
        <v>18</v>
      </c>
      <c r="F2583" s="2">
        <v>43844</v>
      </c>
      <c r="G2583" s="1" t="s">
        <v>7485</v>
      </c>
      <c r="H2583" s="1" t="s">
        <v>7486</v>
      </c>
      <c r="I2583" s="1" t="s">
        <v>52</v>
      </c>
      <c r="J2583" s="3" t="s">
        <v>29257</v>
      </c>
      <c r="K2583">
        <v>170</v>
      </c>
      <c r="L2583" s="1" t="s">
        <v>42</v>
      </c>
      <c r="M2583" s="2">
        <v>43867</v>
      </c>
      <c r="N2583" s="1" t="s">
        <v>31</v>
      </c>
      <c r="O2583" s="1" t="s">
        <v>24</v>
      </c>
      <c r="P2583" s="1">
        <f>_3___Healthcare_Data_v1[[#This Row],[Discharge Date]]-_3___Healthcare_Data_v1[[#This Row],[Date of Admission]]</f>
        <v>23</v>
      </c>
      <c r="Q2583" s="1">
        <f>IFERROR(_3___Healthcare_Data_v1[[#This Row],[ Billing Amount ]]/_3___Healthcare_Data_v1[[#This Row],[Days in Hospital]],0)</f>
        <v>1787.5528717391305</v>
      </c>
      <c r="R2583" s="1" t="str">
        <f>IF(_3___Healthcare_Data_v1[[#This Row],[Age]]&gt;60,"Senior",IF(_3___Healthcare_Data_v1[[#This Row],[Age]]&gt;35,"Middle","Young"))</f>
        <v>Senior</v>
      </c>
    </row>
    <row r="2584" spans="1:18" x14ac:dyDescent="0.3">
      <c r="A2584" s="1" t="s">
        <v>7487</v>
      </c>
      <c r="B2584" s="1" t="s">
        <v>26732</v>
      </c>
      <c r="C2584" s="1" t="s">
        <v>26</v>
      </c>
      <c r="D2584" s="1" t="s">
        <v>114</v>
      </c>
      <c r="E2584" s="1" t="s">
        <v>26620</v>
      </c>
      <c r="F2584" s="2">
        <v>43924</v>
      </c>
      <c r="G2584" s="1" t="s">
        <v>7488</v>
      </c>
      <c r="H2584" s="1" t="s">
        <v>7489</v>
      </c>
      <c r="I2584" s="1" t="s">
        <v>21</v>
      </c>
      <c r="J2584" s="3" t="s">
        <v>29258</v>
      </c>
      <c r="K2584">
        <v>266</v>
      </c>
      <c r="L2584" s="1" t="s">
        <v>42</v>
      </c>
      <c r="M2584" s="2">
        <v>43936</v>
      </c>
      <c r="N2584" s="1" t="s">
        <v>48</v>
      </c>
      <c r="O2584" s="1" t="s">
        <v>44</v>
      </c>
      <c r="P2584" s="1">
        <f>_3___Healthcare_Data_v1[[#This Row],[Discharge Date]]-_3___Healthcare_Data_v1[[#This Row],[Date of Admission]]</f>
        <v>12</v>
      </c>
      <c r="Q2584" s="1">
        <f>IFERROR(_3___Healthcare_Data_v1[[#This Row],[ Billing Amount ]]/_3___Healthcare_Data_v1[[#This Row],[Days in Hospital]],0)</f>
        <v>2676.0202658333333</v>
      </c>
      <c r="R2584" s="1" t="str">
        <f>IF(_3___Healthcare_Data_v1[[#This Row],[Age]]&gt;60,"Senior",IF(_3___Healthcare_Data_v1[[#This Row],[Age]]&gt;35,"Middle","Young"))</f>
        <v>Senior</v>
      </c>
    </row>
    <row r="2585" spans="1:18" x14ac:dyDescent="0.3">
      <c r="A2585" s="1" t="s">
        <v>7490</v>
      </c>
      <c r="B2585" s="1" t="s">
        <v>26644</v>
      </c>
      <c r="C2585" s="1" t="s">
        <v>16</v>
      </c>
      <c r="D2585" s="1" t="s">
        <v>62</v>
      </c>
      <c r="E2585" s="1" t="s">
        <v>26620</v>
      </c>
      <c r="F2585" s="2">
        <v>44750</v>
      </c>
      <c r="G2585" s="1" t="s">
        <v>7491</v>
      </c>
      <c r="H2585" s="1" t="s">
        <v>7492</v>
      </c>
      <c r="I2585" s="1" t="s">
        <v>26607</v>
      </c>
      <c r="J2585" s="3" t="s">
        <v>29259</v>
      </c>
      <c r="K2585">
        <v>342</v>
      </c>
      <c r="L2585" s="1" t="s">
        <v>38</v>
      </c>
      <c r="M2585" s="2">
        <v>44767</v>
      </c>
      <c r="N2585" s="1" t="s">
        <v>31</v>
      </c>
      <c r="O2585" s="1" t="s">
        <v>44</v>
      </c>
      <c r="P2585" s="1">
        <f>_3___Healthcare_Data_v1[[#This Row],[Discharge Date]]-_3___Healthcare_Data_v1[[#This Row],[Date of Admission]]</f>
        <v>17</v>
      </c>
      <c r="Q2585" s="1">
        <f>IFERROR(_3___Healthcare_Data_v1[[#This Row],[ Billing Amount ]]/_3___Healthcare_Data_v1[[#This Row],[Days in Hospital]],0)</f>
        <v>749.55040235294121</v>
      </c>
      <c r="R2585" s="1" t="str">
        <f>IF(_3___Healthcare_Data_v1[[#This Row],[Age]]&gt;60,"Senior",IF(_3___Healthcare_Data_v1[[#This Row],[Age]]&gt;35,"Middle","Young"))</f>
        <v>Senior</v>
      </c>
    </row>
    <row r="2586" spans="1:18" x14ac:dyDescent="0.3">
      <c r="A2586" s="1" t="s">
        <v>7493</v>
      </c>
      <c r="B2586" s="1" t="s">
        <v>26708</v>
      </c>
      <c r="C2586" s="1" t="s">
        <v>16</v>
      </c>
      <c r="D2586" s="1" t="s">
        <v>229</v>
      </c>
      <c r="E2586" s="1" t="s">
        <v>28</v>
      </c>
      <c r="F2586" s="2">
        <v>43936</v>
      </c>
      <c r="G2586" s="1" t="s">
        <v>7494</v>
      </c>
      <c r="H2586" s="1" t="s">
        <v>7495</v>
      </c>
      <c r="I2586" s="1" t="s">
        <v>26607</v>
      </c>
      <c r="J2586" s="3" t="s">
        <v>29260</v>
      </c>
      <c r="K2586">
        <v>371</v>
      </c>
      <c r="L2586" s="1" t="s">
        <v>42</v>
      </c>
      <c r="M2586" s="2">
        <v>43959</v>
      </c>
      <c r="N2586" s="1" t="s">
        <v>48</v>
      </c>
      <c r="O2586" s="1" t="s">
        <v>44</v>
      </c>
      <c r="P2586" s="1">
        <f>_3___Healthcare_Data_v1[[#This Row],[Discharge Date]]-_3___Healthcare_Data_v1[[#This Row],[Date of Admission]]</f>
        <v>23</v>
      </c>
      <c r="Q2586" s="1">
        <f>IFERROR(_3___Healthcare_Data_v1[[#This Row],[ Billing Amount ]]/_3___Healthcare_Data_v1[[#This Row],[Days in Hospital]],0)</f>
        <v>107.74381334782609</v>
      </c>
      <c r="R2586" s="1" t="str">
        <f>IF(_3___Healthcare_Data_v1[[#This Row],[Age]]&gt;60,"Senior",IF(_3___Healthcare_Data_v1[[#This Row],[Age]]&gt;35,"Middle","Young"))</f>
        <v>Senior</v>
      </c>
    </row>
    <row r="2587" spans="1:18" x14ac:dyDescent="0.3">
      <c r="A2587" s="1" t="s">
        <v>7496</v>
      </c>
      <c r="B2587" s="1" t="s">
        <v>26776</v>
      </c>
      <c r="C2587" s="1" t="s">
        <v>26</v>
      </c>
      <c r="D2587" s="1" t="s">
        <v>89</v>
      </c>
      <c r="E2587" s="1" t="s">
        <v>26620</v>
      </c>
      <c r="F2587" s="2">
        <v>44275</v>
      </c>
      <c r="G2587" s="1" t="s">
        <v>7497</v>
      </c>
      <c r="H2587" s="1" t="s">
        <v>7498</v>
      </c>
      <c r="I2587" s="1" t="s">
        <v>21</v>
      </c>
      <c r="J2587" s="3" t="s">
        <v>29261</v>
      </c>
      <c r="K2587">
        <v>256</v>
      </c>
      <c r="L2587" s="1" t="s">
        <v>38</v>
      </c>
      <c r="M2587" s="2">
        <v>44293</v>
      </c>
      <c r="N2587" s="1" t="s">
        <v>23</v>
      </c>
      <c r="O2587" s="1" t="s">
        <v>24</v>
      </c>
      <c r="P2587" s="1">
        <f>_3___Healthcare_Data_v1[[#This Row],[Discharge Date]]-_3___Healthcare_Data_v1[[#This Row],[Date of Admission]]</f>
        <v>18</v>
      </c>
      <c r="Q2587" s="1">
        <f>IFERROR(_3___Healthcare_Data_v1[[#This Row],[ Billing Amount ]]/_3___Healthcare_Data_v1[[#This Row],[Days in Hospital]],0)</f>
        <v>1177.9612483333333</v>
      </c>
      <c r="R2587" s="1" t="str">
        <f>IF(_3___Healthcare_Data_v1[[#This Row],[Age]]&gt;60,"Senior",IF(_3___Healthcare_Data_v1[[#This Row],[Age]]&gt;35,"Middle","Young"))</f>
        <v>Senior</v>
      </c>
    </row>
    <row r="2588" spans="1:18" x14ac:dyDescent="0.3">
      <c r="A2588" s="1" t="s">
        <v>7499</v>
      </c>
      <c r="B2588" s="1" t="s">
        <v>26708</v>
      </c>
      <c r="C2588" s="1" t="s">
        <v>16</v>
      </c>
      <c r="D2588" s="1" t="s">
        <v>89</v>
      </c>
      <c r="E2588" s="1" t="s">
        <v>26620</v>
      </c>
      <c r="F2588" s="2">
        <v>43822</v>
      </c>
      <c r="G2588" s="1" t="s">
        <v>7500</v>
      </c>
      <c r="H2588" s="1" t="s">
        <v>7501</v>
      </c>
      <c r="I2588" s="1" t="s">
        <v>52</v>
      </c>
      <c r="J2588" s="3" t="s">
        <v>29262</v>
      </c>
      <c r="K2588">
        <v>452</v>
      </c>
      <c r="L2588" s="1" t="s">
        <v>38</v>
      </c>
      <c r="M2588" s="2">
        <v>43825</v>
      </c>
      <c r="N2588" s="1" t="s">
        <v>31</v>
      </c>
      <c r="O2588" s="1" t="s">
        <v>24</v>
      </c>
      <c r="P2588" s="1">
        <f>_3___Healthcare_Data_v1[[#This Row],[Discharge Date]]-_3___Healthcare_Data_v1[[#This Row],[Date of Admission]]</f>
        <v>3</v>
      </c>
      <c r="Q2588" s="1">
        <f>IFERROR(_3___Healthcare_Data_v1[[#This Row],[ Billing Amount ]]/_3___Healthcare_Data_v1[[#This Row],[Days in Hospital]],0)</f>
        <v>2955.9905986666668</v>
      </c>
      <c r="R2588" s="1" t="str">
        <f>IF(_3___Healthcare_Data_v1[[#This Row],[Age]]&gt;60,"Senior",IF(_3___Healthcare_Data_v1[[#This Row],[Age]]&gt;35,"Middle","Young"))</f>
        <v>Senior</v>
      </c>
    </row>
    <row r="2589" spans="1:18" x14ac:dyDescent="0.3">
      <c r="A2589" s="1" t="s">
        <v>7502</v>
      </c>
      <c r="B2589" s="1" t="s">
        <v>26636</v>
      </c>
      <c r="C2589" s="1" t="s">
        <v>16</v>
      </c>
      <c r="D2589" s="1" t="s">
        <v>49</v>
      </c>
      <c r="E2589" s="1" t="s">
        <v>26615</v>
      </c>
      <c r="F2589" s="2">
        <v>44688</v>
      </c>
      <c r="G2589" s="1" t="s">
        <v>5535</v>
      </c>
      <c r="H2589" s="1" t="s">
        <v>3207</v>
      </c>
      <c r="I2589" s="1" t="s">
        <v>21</v>
      </c>
      <c r="J2589" s="3" t="s">
        <v>29263</v>
      </c>
      <c r="K2589">
        <v>369</v>
      </c>
      <c r="L2589" s="1" t="s">
        <v>22</v>
      </c>
      <c r="M2589" s="2">
        <v>44700</v>
      </c>
      <c r="N2589" s="1" t="s">
        <v>48</v>
      </c>
      <c r="O2589" s="1" t="s">
        <v>44</v>
      </c>
      <c r="P2589" s="1">
        <f>_3___Healthcare_Data_v1[[#This Row],[Discharge Date]]-_3___Healthcare_Data_v1[[#This Row],[Date of Admission]]</f>
        <v>12</v>
      </c>
      <c r="Q2589" s="1">
        <f>IFERROR(_3___Healthcare_Data_v1[[#This Row],[ Billing Amount ]]/_3___Healthcare_Data_v1[[#This Row],[Days in Hospital]],0)</f>
        <v>684.66205341666671</v>
      </c>
      <c r="R2589" s="1" t="str">
        <f>IF(_3___Healthcare_Data_v1[[#This Row],[Age]]&gt;60,"Senior",IF(_3___Healthcare_Data_v1[[#This Row],[Age]]&gt;35,"Middle","Young"))</f>
        <v>Senior</v>
      </c>
    </row>
    <row r="2590" spans="1:18" x14ac:dyDescent="0.3">
      <c r="A2590" s="1" t="s">
        <v>7503</v>
      </c>
      <c r="B2590" s="1" t="s">
        <v>26776</v>
      </c>
      <c r="C2590" s="1" t="s">
        <v>26</v>
      </c>
      <c r="D2590" s="1" t="s">
        <v>114</v>
      </c>
      <c r="E2590" s="1" t="s">
        <v>26620</v>
      </c>
      <c r="F2590" s="2">
        <v>43555</v>
      </c>
      <c r="G2590" s="1" t="s">
        <v>7504</v>
      </c>
      <c r="H2590" s="1" t="s">
        <v>7505</v>
      </c>
      <c r="I2590" s="1" t="s">
        <v>21</v>
      </c>
      <c r="J2590" s="3" t="s">
        <v>29264</v>
      </c>
      <c r="K2590">
        <v>149</v>
      </c>
      <c r="L2590" s="1" t="s">
        <v>42</v>
      </c>
      <c r="M2590" s="2">
        <v>43561</v>
      </c>
      <c r="N2590" s="1" t="s">
        <v>84</v>
      </c>
      <c r="O2590" s="1" t="s">
        <v>24</v>
      </c>
      <c r="P2590" s="1">
        <f>_3___Healthcare_Data_v1[[#This Row],[Discharge Date]]-_3___Healthcare_Data_v1[[#This Row],[Date of Admission]]</f>
        <v>6</v>
      </c>
      <c r="Q2590" s="1">
        <f>IFERROR(_3___Healthcare_Data_v1[[#This Row],[ Billing Amount ]]/_3___Healthcare_Data_v1[[#This Row],[Days in Hospital]],0)</f>
        <v>635.7282081666666</v>
      </c>
      <c r="R2590" s="1" t="str">
        <f>IF(_3___Healthcare_Data_v1[[#This Row],[Age]]&gt;60,"Senior",IF(_3___Healthcare_Data_v1[[#This Row],[Age]]&gt;35,"Middle","Young"))</f>
        <v>Senior</v>
      </c>
    </row>
    <row r="2591" spans="1:18" x14ac:dyDescent="0.3">
      <c r="A2591" s="1" t="s">
        <v>7222</v>
      </c>
      <c r="B2591" s="1" t="s">
        <v>26626</v>
      </c>
      <c r="C2591" s="1" t="s">
        <v>26</v>
      </c>
      <c r="D2591" s="1" t="s">
        <v>114</v>
      </c>
      <c r="E2591" s="1" t="s">
        <v>26620</v>
      </c>
      <c r="F2591" s="2">
        <v>44817</v>
      </c>
      <c r="G2591" s="1" t="s">
        <v>7506</v>
      </c>
      <c r="H2591" s="1" t="s">
        <v>7507</v>
      </c>
      <c r="I2591" s="1" t="s">
        <v>56</v>
      </c>
      <c r="J2591" s="3" t="s">
        <v>29265</v>
      </c>
      <c r="K2591">
        <v>376</v>
      </c>
      <c r="L2591" s="1" t="s">
        <v>42</v>
      </c>
      <c r="M2591" s="2">
        <v>44820</v>
      </c>
      <c r="N2591" s="1" t="s">
        <v>23</v>
      </c>
      <c r="O2591" s="1" t="s">
        <v>24</v>
      </c>
      <c r="P2591" s="1">
        <f>_3___Healthcare_Data_v1[[#This Row],[Discharge Date]]-_3___Healthcare_Data_v1[[#This Row],[Date of Admission]]</f>
        <v>3</v>
      </c>
      <c r="Q2591" s="1">
        <f>IFERROR(_3___Healthcare_Data_v1[[#This Row],[ Billing Amount ]]/_3___Healthcare_Data_v1[[#This Row],[Days in Hospital]],0)</f>
        <v>5548.0174166666666</v>
      </c>
      <c r="R2591" s="1" t="str">
        <f>IF(_3___Healthcare_Data_v1[[#This Row],[Age]]&gt;60,"Senior",IF(_3___Healthcare_Data_v1[[#This Row],[Age]]&gt;35,"Middle","Young"))</f>
        <v>Senior</v>
      </c>
    </row>
    <row r="2592" spans="1:18" x14ac:dyDescent="0.3">
      <c r="A2592" s="1" t="s">
        <v>7508</v>
      </c>
      <c r="B2592" s="1" t="s">
        <v>26755</v>
      </c>
      <c r="C2592" s="1" t="s">
        <v>26</v>
      </c>
      <c r="D2592" s="1" t="s">
        <v>114</v>
      </c>
      <c r="E2592" s="1" t="s">
        <v>26615</v>
      </c>
      <c r="F2592" s="2">
        <v>43937</v>
      </c>
      <c r="G2592" s="1" t="s">
        <v>7509</v>
      </c>
      <c r="H2592" s="1" t="s">
        <v>7510</v>
      </c>
      <c r="I2592" s="1" t="s">
        <v>21</v>
      </c>
      <c r="J2592" s="3" t="s">
        <v>29266</v>
      </c>
      <c r="K2592">
        <v>209</v>
      </c>
      <c r="L2592" s="1" t="s">
        <v>38</v>
      </c>
      <c r="M2592" s="2">
        <v>43965</v>
      </c>
      <c r="N2592" s="1" t="s">
        <v>43</v>
      </c>
      <c r="O2592" s="1" t="s">
        <v>32</v>
      </c>
      <c r="P2592" s="1">
        <f>_3___Healthcare_Data_v1[[#This Row],[Discharge Date]]-_3___Healthcare_Data_v1[[#This Row],[Date of Admission]]</f>
        <v>28</v>
      </c>
      <c r="Q2592" s="1">
        <f>IFERROR(_3___Healthcare_Data_v1[[#This Row],[ Billing Amount ]]/_3___Healthcare_Data_v1[[#This Row],[Days in Hospital]],0)</f>
        <v>148.73238928571431</v>
      </c>
      <c r="R2592" s="1" t="str">
        <f>IF(_3___Healthcare_Data_v1[[#This Row],[Age]]&gt;60,"Senior",IF(_3___Healthcare_Data_v1[[#This Row],[Age]]&gt;35,"Middle","Young"))</f>
        <v>Senior</v>
      </c>
    </row>
    <row r="2593" spans="1:18" x14ac:dyDescent="0.3">
      <c r="A2593" s="1" t="s">
        <v>7511</v>
      </c>
      <c r="B2593" s="1" t="s">
        <v>26668</v>
      </c>
      <c r="C2593" s="1" t="s">
        <v>26</v>
      </c>
      <c r="D2593" s="1" t="s">
        <v>62</v>
      </c>
      <c r="E2593" s="1" t="s">
        <v>26615</v>
      </c>
      <c r="F2593" s="2">
        <v>44780</v>
      </c>
      <c r="G2593" s="1" t="s">
        <v>7512</v>
      </c>
      <c r="H2593" s="1" t="s">
        <v>7513</v>
      </c>
      <c r="I2593" s="1" t="s">
        <v>56</v>
      </c>
      <c r="J2593" s="3" t="s">
        <v>29267</v>
      </c>
      <c r="K2593">
        <v>366</v>
      </c>
      <c r="L2593" s="1" t="s">
        <v>42</v>
      </c>
      <c r="M2593" s="2">
        <v>44808</v>
      </c>
      <c r="N2593" s="1" t="s">
        <v>43</v>
      </c>
      <c r="O2593" s="1" t="s">
        <v>32</v>
      </c>
      <c r="P2593" s="1">
        <f>_3___Healthcare_Data_v1[[#This Row],[Discharge Date]]-_3___Healthcare_Data_v1[[#This Row],[Date of Admission]]</f>
        <v>28</v>
      </c>
      <c r="Q2593" s="1">
        <f>IFERROR(_3___Healthcare_Data_v1[[#This Row],[ Billing Amount ]]/_3___Healthcare_Data_v1[[#This Row],[Days in Hospital]],0)</f>
        <v>704.46269857142852</v>
      </c>
      <c r="R2593" s="1" t="str">
        <f>IF(_3___Healthcare_Data_v1[[#This Row],[Age]]&gt;60,"Senior",IF(_3___Healthcare_Data_v1[[#This Row],[Age]]&gt;35,"Middle","Young"))</f>
        <v>Senior</v>
      </c>
    </row>
    <row r="2594" spans="1:18" x14ac:dyDescent="0.3">
      <c r="A2594" s="1" t="s">
        <v>7514</v>
      </c>
      <c r="B2594" s="1" t="s">
        <v>26980</v>
      </c>
      <c r="C2594" s="1" t="s">
        <v>16</v>
      </c>
      <c r="D2594" s="1" t="s">
        <v>17</v>
      </c>
      <c r="E2594" s="1" t="s">
        <v>26615</v>
      </c>
      <c r="F2594" s="2">
        <v>44227</v>
      </c>
      <c r="G2594" s="1" t="s">
        <v>7515</v>
      </c>
      <c r="H2594" s="1" t="s">
        <v>7516</v>
      </c>
      <c r="I2594" s="1" t="s">
        <v>26607</v>
      </c>
      <c r="J2594" s="3" t="s">
        <v>29268</v>
      </c>
      <c r="K2594">
        <v>166</v>
      </c>
      <c r="L2594" s="1" t="s">
        <v>38</v>
      </c>
      <c r="M2594" s="2">
        <v>44254</v>
      </c>
      <c r="N2594" s="1" t="s">
        <v>48</v>
      </c>
      <c r="O2594" s="1" t="s">
        <v>24</v>
      </c>
      <c r="P2594" s="1">
        <f>_3___Healthcare_Data_v1[[#This Row],[Discharge Date]]-_3___Healthcare_Data_v1[[#This Row],[Date of Admission]]</f>
        <v>27</v>
      </c>
      <c r="Q2594" s="1">
        <f>IFERROR(_3___Healthcare_Data_v1[[#This Row],[ Billing Amount ]]/_3___Healthcare_Data_v1[[#This Row],[Days in Hospital]],0)</f>
        <v>151.82293233333334</v>
      </c>
      <c r="R2594" s="1" t="str">
        <f>IF(_3___Healthcare_Data_v1[[#This Row],[Age]]&gt;60,"Senior",IF(_3___Healthcare_Data_v1[[#This Row],[Age]]&gt;35,"Middle","Young"))</f>
        <v>Senior</v>
      </c>
    </row>
    <row r="2595" spans="1:18" x14ac:dyDescent="0.3">
      <c r="A2595" s="1" t="s">
        <v>7517</v>
      </c>
      <c r="B2595" s="1" t="s">
        <v>26668</v>
      </c>
      <c r="C2595" s="1" t="s">
        <v>26</v>
      </c>
      <c r="D2595" s="1" t="s">
        <v>49</v>
      </c>
      <c r="E2595" s="1" t="s">
        <v>26615</v>
      </c>
      <c r="F2595" s="2">
        <v>44346</v>
      </c>
      <c r="G2595" s="1" t="s">
        <v>7518</v>
      </c>
      <c r="H2595" s="1" t="s">
        <v>7519</v>
      </c>
      <c r="I2595" s="1" t="s">
        <v>60</v>
      </c>
      <c r="J2595" s="3" t="s">
        <v>29269</v>
      </c>
      <c r="K2595">
        <v>324</v>
      </c>
      <c r="L2595" s="1" t="s">
        <v>22</v>
      </c>
      <c r="M2595" s="2">
        <v>44348</v>
      </c>
      <c r="N2595" s="1" t="s">
        <v>48</v>
      </c>
      <c r="O2595" s="1" t="s">
        <v>44</v>
      </c>
      <c r="P2595" s="1">
        <f>_3___Healthcare_Data_v1[[#This Row],[Discharge Date]]-_3___Healthcare_Data_v1[[#This Row],[Date of Admission]]</f>
        <v>2</v>
      </c>
      <c r="Q2595" s="1">
        <f>IFERROR(_3___Healthcare_Data_v1[[#This Row],[ Billing Amount ]]/_3___Healthcare_Data_v1[[#This Row],[Days in Hospital]],0)</f>
        <v>6321.0324899999996</v>
      </c>
      <c r="R2595" s="1" t="str">
        <f>IF(_3___Healthcare_Data_v1[[#This Row],[Age]]&gt;60,"Senior",IF(_3___Healthcare_Data_v1[[#This Row],[Age]]&gt;35,"Middle","Young"))</f>
        <v>Senior</v>
      </c>
    </row>
    <row r="2596" spans="1:18" x14ac:dyDescent="0.3">
      <c r="A2596" s="1" t="s">
        <v>7520</v>
      </c>
      <c r="B2596" s="1" t="s">
        <v>26725</v>
      </c>
      <c r="C2596" s="1" t="s">
        <v>16</v>
      </c>
      <c r="D2596" s="1" t="s">
        <v>89</v>
      </c>
      <c r="E2596" s="1" t="s">
        <v>69</v>
      </c>
      <c r="F2596" s="2">
        <v>43569</v>
      </c>
      <c r="G2596" s="1" t="s">
        <v>2122</v>
      </c>
      <c r="H2596" s="1" t="s">
        <v>7521</v>
      </c>
      <c r="I2596" s="1" t="s">
        <v>52</v>
      </c>
      <c r="J2596" s="3" t="s">
        <v>29270</v>
      </c>
      <c r="K2596">
        <v>314</v>
      </c>
      <c r="L2596" s="1" t="s">
        <v>38</v>
      </c>
      <c r="M2596" s="2">
        <v>43598</v>
      </c>
      <c r="N2596" s="1" t="s">
        <v>84</v>
      </c>
      <c r="O2596" s="1" t="s">
        <v>24</v>
      </c>
      <c r="P2596" s="1">
        <f>_3___Healthcare_Data_v1[[#This Row],[Discharge Date]]-_3___Healthcare_Data_v1[[#This Row],[Date of Admission]]</f>
        <v>29</v>
      </c>
      <c r="Q2596" s="1">
        <f>IFERROR(_3___Healthcare_Data_v1[[#This Row],[ Billing Amount ]]/_3___Healthcare_Data_v1[[#This Row],[Days in Hospital]],0)</f>
        <v>1121.2182662068967</v>
      </c>
      <c r="R2596" s="1" t="str">
        <f>IF(_3___Healthcare_Data_v1[[#This Row],[Age]]&gt;60,"Senior",IF(_3___Healthcare_Data_v1[[#This Row],[Age]]&gt;35,"Middle","Young"))</f>
        <v>Senior</v>
      </c>
    </row>
    <row r="2597" spans="1:18" x14ac:dyDescent="0.3">
      <c r="A2597" s="1" t="s">
        <v>7522</v>
      </c>
      <c r="B2597" s="1" t="s">
        <v>26679</v>
      </c>
      <c r="C2597" s="1" t="s">
        <v>26</v>
      </c>
      <c r="D2597" s="1" t="s">
        <v>229</v>
      </c>
      <c r="E2597" s="1" t="s">
        <v>26620</v>
      </c>
      <c r="F2597" s="2">
        <v>45026</v>
      </c>
      <c r="G2597" s="1" t="s">
        <v>7523</v>
      </c>
      <c r="H2597" s="1" t="s">
        <v>7524</v>
      </c>
      <c r="I2597" s="1" t="s">
        <v>26607</v>
      </c>
      <c r="J2597" s="3" t="s">
        <v>29271</v>
      </c>
      <c r="K2597">
        <v>175</v>
      </c>
      <c r="L2597" s="1" t="s">
        <v>42</v>
      </c>
      <c r="M2597" s="2">
        <v>45029</v>
      </c>
      <c r="N2597" s="1" t="s">
        <v>84</v>
      </c>
      <c r="O2597" s="1" t="s">
        <v>24</v>
      </c>
      <c r="P2597" s="1">
        <f>_3___Healthcare_Data_v1[[#This Row],[Discharge Date]]-_3___Healthcare_Data_v1[[#This Row],[Date of Admission]]</f>
        <v>3</v>
      </c>
      <c r="Q2597" s="1">
        <f>IFERROR(_3___Healthcare_Data_v1[[#This Row],[ Billing Amount ]]/_3___Healthcare_Data_v1[[#This Row],[Days in Hospital]],0)</f>
        <v>4294.3964366666669</v>
      </c>
      <c r="R2597" s="1" t="str">
        <f>IF(_3___Healthcare_Data_v1[[#This Row],[Age]]&gt;60,"Senior",IF(_3___Healthcare_Data_v1[[#This Row],[Age]]&gt;35,"Middle","Young"))</f>
        <v>Senior</v>
      </c>
    </row>
    <row r="2598" spans="1:18" x14ac:dyDescent="0.3">
      <c r="A2598" s="1" t="s">
        <v>7525</v>
      </c>
      <c r="B2598" s="1" t="s">
        <v>26803</v>
      </c>
      <c r="C2598" s="1" t="s">
        <v>16</v>
      </c>
      <c r="D2598" s="1" t="s">
        <v>89</v>
      </c>
      <c r="E2598" s="1" t="s">
        <v>26615</v>
      </c>
      <c r="F2598" s="2">
        <v>43481</v>
      </c>
      <c r="G2598" s="1" t="s">
        <v>7526</v>
      </c>
      <c r="H2598" s="1" t="s">
        <v>7527</v>
      </c>
      <c r="I2598" s="1" t="s">
        <v>26607</v>
      </c>
      <c r="J2598" s="3" t="s">
        <v>29272</v>
      </c>
      <c r="K2598">
        <v>174</v>
      </c>
      <c r="L2598" s="1" t="s">
        <v>22</v>
      </c>
      <c r="M2598" s="2">
        <v>43481</v>
      </c>
      <c r="N2598" s="1" t="s">
        <v>23</v>
      </c>
      <c r="O2598" s="1" t="s">
        <v>32</v>
      </c>
      <c r="P2598" s="1">
        <f>_3___Healthcare_Data_v1[[#This Row],[Discharge Date]]-_3___Healthcare_Data_v1[[#This Row],[Date of Admission]]</f>
        <v>0</v>
      </c>
      <c r="Q2598" s="1">
        <f>IFERROR(_3___Healthcare_Data_v1[[#This Row],[ Billing Amount ]]/_3___Healthcare_Data_v1[[#This Row],[Days in Hospital]],0)</f>
        <v>0</v>
      </c>
      <c r="R2598" s="1" t="str">
        <f>IF(_3___Healthcare_Data_v1[[#This Row],[Age]]&gt;60,"Senior",IF(_3___Healthcare_Data_v1[[#This Row],[Age]]&gt;35,"Middle","Young"))</f>
        <v>Senior</v>
      </c>
    </row>
    <row r="2599" spans="1:18" x14ac:dyDescent="0.3">
      <c r="A2599" s="1" t="s">
        <v>7528</v>
      </c>
      <c r="B2599" s="1" t="s">
        <v>26644</v>
      </c>
      <c r="C2599" s="1" t="s">
        <v>16</v>
      </c>
      <c r="D2599" s="1" t="s">
        <v>34</v>
      </c>
      <c r="E2599" s="1" t="s">
        <v>18</v>
      </c>
      <c r="F2599" s="2">
        <v>44238</v>
      </c>
      <c r="G2599" s="1" t="s">
        <v>7529</v>
      </c>
      <c r="H2599" s="1" t="s">
        <v>992</v>
      </c>
      <c r="I2599" s="1" t="s">
        <v>26607</v>
      </c>
      <c r="J2599" s="3" t="s">
        <v>29273</v>
      </c>
      <c r="K2599">
        <v>393</v>
      </c>
      <c r="L2599" s="1" t="s">
        <v>42</v>
      </c>
      <c r="M2599" s="2">
        <v>44239</v>
      </c>
      <c r="N2599" s="1" t="s">
        <v>48</v>
      </c>
      <c r="O2599" s="1" t="s">
        <v>44</v>
      </c>
      <c r="P2599" s="1">
        <f>_3___Healthcare_Data_v1[[#This Row],[Discharge Date]]-_3___Healthcare_Data_v1[[#This Row],[Date of Admission]]</f>
        <v>1</v>
      </c>
      <c r="Q2599" s="1">
        <f>IFERROR(_3___Healthcare_Data_v1[[#This Row],[ Billing Amount ]]/_3___Healthcare_Data_v1[[#This Row],[Days in Hospital]],0)</f>
        <v>1890.327329</v>
      </c>
      <c r="R2599" s="1" t="str">
        <f>IF(_3___Healthcare_Data_v1[[#This Row],[Age]]&gt;60,"Senior",IF(_3___Healthcare_Data_v1[[#This Row],[Age]]&gt;35,"Middle","Young"))</f>
        <v>Senior</v>
      </c>
    </row>
    <row r="2600" spans="1:18" x14ac:dyDescent="0.3">
      <c r="A2600" s="1" t="s">
        <v>7530</v>
      </c>
      <c r="B2600" s="1" t="s">
        <v>26624</v>
      </c>
      <c r="C2600" s="1" t="s">
        <v>26</v>
      </c>
      <c r="D2600" s="1" t="s">
        <v>49</v>
      </c>
      <c r="E2600" s="1" t="s">
        <v>26615</v>
      </c>
      <c r="F2600" s="2">
        <v>43630</v>
      </c>
      <c r="G2600" s="1" t="s">
        <v>7531</v>
      </c>
      <c r="H2600" s="1" t="s">
        <v>7532</v>
      </c>
      <c r="I2600" s="1" t="s">
        <v>26607</v>
      </c>
      <c r="J2600" s="3" t="s">
        <v>29274</v>
      </c>
      <c r="K2600">
        <v>450</v>
      </c>
      <c r="L2600" s="1" t="s">
        <v>42</v>
      </c>
      <c r="M2600" s="2">
        <v>43647</v>
      </c>
      <c r="N2600" s="1" t="s">
        <v>43</v>
      </c>
      <c r="O2600" s="1" t="s">
        <v>24</v>
      </c>
      <c r="P2600" s="1">
        <f>_3___Healthcare_Data_v1[[#This Row],[Discharge Date]]-_3___Healthcare_Data_v1[[#This Row],[Date of Admission]]</f>
        <v>17</v>
      </c>
      <c r="Q2600" s="1">
        <f>IFERROR(_3___Healthcare_Data_v1[[#This Row],[ Billing Amount ]]/_3___Healthcare_Data_v1[[#This Row],[Days in Hospital]],0)</f>
        <v>75.483298117647053</v>
      </c>
      <c r="R2600" s="1" t="str">
        <f>IF(_3___Healthcare_Data_v1[[#This Row],[Age]]&gt;60,"Senior",IF(_3___Healthcare_Data_v1[[#This Row],[Age]]&gt;35,"Middle","Young"))</f>
        <v>Senior</v>
      </c>
    </row>
    <row r="2601" spans="1:18" x14ac:dyDescent="0.3">
      <c r="A2601" s="1" t="s">
        <v>7533</v>
      </c>
      <c r="B2601" s="1" t="s">
        <v>26725</v>
      </c>
      <c r="C2601" s="1" t="s">
        <v>16</v>
      </c>
      <c r="D2601" s="1" t="s">
        <v>27</v>
      </c>
      <c r="E2601" s="1" t="s">
        <v>26615</v>
      </c>
      <c r="F2601" s="2">
        <v>43487</v>
      </c>
      <c r="G2601" s="1" t="s">
        <v>1683</v>
      </c>
      <c r="H2601" s="1" t="s">
        <v>7534</v>
      </c>
      <c r="I2601" s="1" t="s">
        <v>52</v>
      </c>
      <c r="J2601" s="3" t="s">
        <v>29275</v>
      </c>
      <c r="K2601">
        <v>449</v>
      </c>
      <c r="L2601" s="1" t="s">
        <v>22</v>
      </c>
      <c r="M2601" s="2">
        <v>43509</v>
      </c>
      <c r="N2601" s="1" t="s">
        <v>43</v>
      </c>
      <c r="O2601" s="1" t="s">
        <v>24</v>
      </c>
      <c r="P2601" s="1">
        <f>_3___Healthcare_Data_v1[[#This Row],[Discharge Date]]-_3___Healthcare_Data_v1[[#This Row],[Date of Admission]]</f>
        <v>22</v>
      </c>
      <c r="Q2601" s="1">
        <f>IFERROR(_3___Healthcare_Data_v1[[#This Row],[ Billing Amount ]]/_3___Healthcare_Data_v1[[#This Row],[Days in Hospital]],0)</f>
        <v>697.28226636363638</v>
      </c>
      <c r="R2601" s="1" t="str">
        <f>IF(_3___Healthcare_Data_v1[[#This Row],[Age]]&gt;60,"Senior",IF(_3___Healthcare_Data_v1[[#This Row],[Age]]&gt;35,"Middle","Young"))</f>
        <v>Senior</v>
      </c>
    </row>
    <row r="2602" spans="1:18" x14ac:dyDescent="0.3">
      <c r="A2602" s="1" t="s">
        <v>4292</v>
      </c>
      <c r="B2602" s="1" t="s">
        <v>26614</v>
      </c>
      <c r="C2602" s="1" t="s">
        <v>16</v>
      </c>
      <c r="D2602" s="1" t="s">
        <v>27</v>
      </c>
      <c r="E2602" s="1" t="s">
        <v>26615</v>
      </c>
      <c r="F2602" s="2">
        <v>44529</v>
      </c>
      <c r="G2602" s="1" t="s">
        <v>7535</v>
      </c>
      <c r="H2602" s="1" t="s">
        <v>7536</v>
      </c>
      <c r="I2602" s="1" t="s">
        <v>56</v>
      </c>
      <c r="J2602" s="3" t="s">
        <v>29276</v>
      </c>
      <c r="K2602">
        <v>473</v>
      </c>
      <c r="L2602" s="1" t="s">
        <v>22</v>
      </c>
      <c r="M2602" s="2">
        <v>44529</v>
      </c>
      <c r="N2602" s="1" t="s">
        <v>43</v>
      </c>
      <c r="O2602" s="1" t="s">
        <v>44</v>
      </c>
      <c r="P2602" s="1">
        <f>_3___Healthcare_Data_v1[[#This Row],[Discharge Date]]-_3___Healthcare_Data_v1[[#This Row],[Date of Admission]]</f>
        <v>0</v>
      </c>
      <c r="Q2602" s="1">
        <f>IFERROR(_3___Healthcare_Data_v1[[#This Row],[ Billing Amount ]]/_3___Healthcare_Data_v1[[#This Row],[Days in Hospital]],0)</f>
        <v>0</v>
      </c>
      <c r="R2602" s="1" t="str">
        <f>IF(_3___Healthcare_Data_v1[[#This Row],[Age]]&gt;60,"Senior",IF(_3___Healthcare_Data_v1[[#This Row],[Age]]&gt;35,"Middle","Young"))</f>
        <v>Senior</v>
      </c>
    </row>
    <row r="2603" spans="1:18" x14ac:dyDescent="0.3">
      <c r="A2603" s="1" t="s">
        <v>7537</v>
      </c>
      <c r="B2603" s="1" t="s">
        <v>26845</v>
      </c>
      <c r="C2603" s="1" t="s">
        <v>26</v>
      </c>
      <c r="D2603" s="1" t="s">
        <v>229</v>
      </c>
      <c r="E2603" s="1" t="s">
        <v>28</v>
      </c>
      <c r="F2603" s="2">
        <v>44164</v>
      </c>
      <c r="G2603" s="1" t="s">
        <v>1131</v>
      </c>
      <c r="H2603" s="1" t="s">
        <v>3980</v>
      </c>
      <c r="I2603" s="1" t="s">
        <v>52</v>
      </c>
      <c r="J2603" s="3" t="s">
        <v>29277</v>
      </c>
      <c r="K2603">
        <v>205</v>
      </c>
      <c r="L2603" s="1" t="s">
        <v>38</v>
      </c>
      <c r="M2603" s="2">
        <v>44183</v>
      </c>
      <c r="N2603" s="1" t="s">
        <v>43</v>
      </c>
      <c r="O2603" s="1" t="s">
        <v>44</v>
      </c>
      <c r="P2603" s="1">
        <f>_3___Healthcare_Data_v1[[#This Row],[Discharge Date]]-_3___Healthcare_Data_v1[[#This Row],[Date of Admission]]</f>
        <v>19</v>
      </c>
      <c r="Q2603" s="1">
        <f>IFERROR(_3___Healthcare_Data_v1[[#This Row],[ Billing Amount ]]/_3___Healthcare_Data_v1[[#This Row],[Days in Hospital]],0)</f>
        <v>2173.062429473684</v>
      </c>
      <c r="R2603" s="1" t="str">
        <f>IF(_3___Healthcare_Data_v1[[#This Row],[Age]]&gt;60,"Senior",IF(_3___Healthcare_Data_v1[[#This Row],[Age]]&gt;35,"Middle","Young"))</f>
        <v>Senior</v>
      </c>
    </row>
    <row r="2604" spans="1:18" x14ac:dyDescent="0.3">
      <c r="A2604" s="1" t="s">
        <v>7538</v>
      </c>
      <c r="B2604" s="1" t="s">
        <v>26700</v>
      </c>
      <c r="C2604" s="1" t="s">
        <v>16</v>
      </c>
      <c r="D2604" s="1" t="s">
        <v>27</v>
      </c>
      <c r="E2604" s="1" t="s">
        <v>35</v>
      </c>
      <c r="F2604" s="2">
        <v>45186</v>
      </c>
      <c r="G2604" s="1" t="s">
        <v>7539</v>
      </c>
      <c r="H2604" s="1" t="s">
        <v>7540</v>
      </c>
      <c r="I2604" s="1" t="s">
        <v>56</v>
      </c>
      <c r="J2604" s="3" t="s">
        <v>29278</v>
      </c>
      <c r="K2604">
        <v>438</v>
      </c>
      <c r="L2604" s="1" t="s">
        <v>22</v>
      </c>
      <c r="M2604" s="2">
        <v>45188</v>
      </c>
      <c r="N2604" s="1" t="s">
        <v>43</v>
      </c>
      <c r="O2604" s="1" t="s">
        <v>32</v>
      </c>
      <c r="P2604" s="1">
        <f>_3___Healthcare_Data_v1[[#This Row],[Discharge Date]]-_3___Healthcare_Data_v1[[#This Row],[Date of Admission]]</f>
        <v>2</v>
      </c>
      <c r="Q2604" s="1">
        <f>IFERROR(_3___Healthcare_Data_v1[[#This Row],[ Billing Amount ]]/_3___Healthcare_Data_v1[[#This Row],[Days in Hospital]],0)</f>
        <v>7427.5698899999998</v>
      </c>
      <c r="R2604" s="1" t="str">
        <f>IF(_3___Healthcare_Data_v1[[#This Row],[Age]]&gt;60,"Senior",IF(_3___Healthcare_Data_v1[[#This Row],[Age]]&gt;35,"Middle","Young"))</f>
        <v>Senior</v>
      </c>
    </row>
    <row r="2605" spans="1:18" x14ac:dyDescent="0.3">
      <c r="A2605" s="1" t="s">
        <v>277</v>
      </c>
      <c r="B2605" s="1" t="s">
        <v>26644</v>
      </c>
      <c r="C2605" s="1" t="s">
        <v>26</v>
      </c>
      <c r="D2605" s="1" t="s">
        <v>27</v>
      </c>
      <c r="E2605" s="1" t="s">
        <v>69</v>
      </c>
      <c r="F2605" s="2">
        <v>44474</v>
      </c>
      <c r="G2605" s="1" t="s">
        <v>7541</v>
      </c>
      <c r="H2605" s="1" t="s">
        <v>7542</v>
      </c>
      <c r="I2605" s="1" t="s">
        <v>60</v>
      </c>
      <c r="J2605" s="3" t="s">
        <v>29279</v>
      </c>
      <c r="K2605">
        <v>422</v>
      </c>
      <c r="L2605" s="1" t="s">
        <v>42</v>
      </c>
      <c r="M2605" s="2">
        <v>44489</v>
      </c>
      <c r="N2605" s="1" t="s">
        <v>31</v>
      </c>
      <c r="O2605" s="1" t="s">
        <v>44</v>
      </c>
      <c r="P2605" s="1">
        <f>_3___Healthcare_Data_v1[[#This Row],[Discharge Date]]-_3___Healthcare_Data_v1[[#This Row],[Date of Admission]]</f>
        <v>15</v>
      </c>
      <c r="Q2605" s="1">
        <f>IFERROR(_3___Healthcare_Data_v1[[#This Row],[ Billing Amount ]]/_3___Healthcare_Data_v1[[#This Row],[Days in Hospital]],0)</f>
        <v>1944.8286093333334</v>
      </c>
      <c r="R2605" s="1" t="str">
        <f>IF(_3___Healthcare_Data_v1[[#This Row],[Age]]&gt;60,"Senior",IF(_3___Healthcare_Data_v1[[#This Row],[Age]]&gt;35,"Middle","Young"))</f>
        <v>Senior</v>
      </c>
    </row>
    <row r="2606" spans="1:18" x14ac:dyDescent="0.3">
      <c r="A2606" s="1" t="s">
        <v>7543</v>
      </c>
      <c r="B2606" s="1" t="s">
        <v>26634</v>
      </c>
      <c r="C2606" s="1" t="s">
        <v>16</v>
      </c>
      <c r="D2606" s="1" t="s">
        <v>49</v>
      </c>
      <c r="E2606" s="1" t="s">
        <v>28</v>
      </c>
      <c r="F2606" s="2">
        <v>43810</v>
      </c>
      <c r="G2606" s="1" t="s">
        <v>7544</v>
      </c>
      <c r="H2606" s="1" t="s">
        <v>7545</v>
      </c>
      <c r="I2606" s="1" t="s">
        <v>52</v>
      </c>
      <c r="J2606" s="3" t="s">
        <v>29280</v>
      </c>
      <c r="K2606">
        <v>338</v>
      </c>
      <c r="L2606" s="1" t="s">
        <v>42</v>
      </c>
      <c r="M2606" s="2">
        <v>43829</v>
      </c>
      <c r="N2606" s="1" t="s">
        <v>48</v>
      </c>
      <c r="O2606" s="1" t="s">
        <v>44</v>
      </c>
      <c r="P2606" s="1">
        <f>_3___Healthcare_Data_v1[[#This Row],[Discharge Date]]-_3___Healthcare_Data_v1[[#This Row],[Date of Admission]]</f>
        <v>19</v>
      </c>
      <c r="Q2606" s="1">
        <f>IFERROR(_3___Healthcare_Data_v1[[#This Row],[ Billing Amount ]]/_3___Healthcare_Data_v1[[#This Row],[Days in Hospital]],0)</f>
        <v>2214.8420784210525</v>
      </c>
      <c r="R2606" s="1" t="str">
        <f>IF(_3___Healthcare_Data_v1[[#This Row],[Age]]&gt;60,"Senior",IF(_3___Healthcare_Data_v1[[#This Row],[Age]]&gt;35,"Middle","Young"))</f>
        <v>Senior</v>
      </c>
    </row>
    <row r="2607" spans="1:18" x14ac:dyDescent="0.3">
      <c r="A2607" s="1" t="s">
        <v>7546</v>
      </c>
      <c r="B2607" s="1" t="s">
        <v>26850</v>
      </c>
      <c r="C2607" s="1" t="s">
        <v>26</v>
      </c>
      <c r="D2607" s="1" t="s">
        <v>114</v>
      </c>
      <c r="E2607" s="1" t="s">
        <v>35</v>
      </c>
      <c r="F2607" s="2">
        <v>44195</v>
      </c>
      <c r="G2607" s="1" t="s">
        <v>7547</v>
      </c>
      <c r="H2607" s="1" t="s">
        <v>7548</v>
      </c>
      <c r="I2607" s="1" t="s">
        <v>60</v>
      </c>
      <c r="J2607" s="3" t="s">
        <v>29281</v>
      </c>
      <c r="K2607">
        <v>447</v>
      </c>
      <c r="L2607" s="1" t="s">
        <v>22</v>
      </c>
      <c r="M2607" s="2">
        <v>44204</v>
      </c>
      <c r="N2607" s="1" t="s">
        <v>23</v>
      </c>
      <c r="O2607" s="1" t="s">
        <v>24</v>
      </c>
      <c r="P2607" s="1">
        <f>_3___Healthcare_Data_v1[[#This Row],[Discharge Date]]-_3___Healthcare_Data_v1[[#This Row],[Date of Admission]]</f>
        <v>9</v>
      </c>
      <c r="Q2607" s="1">
        <f>IFERROR(_3___Healthcare_Data_v1[[#This Row],[ Billing Amount ]]/_3___Healthcare_Data_v1[[#This Row],[Days in Hospital]],0)</f>
        <v>874.43153344444443</v>
      </c>
      <c r="R2607" s="1" t="str">
        <f>IF(_3___Healthcare_Data_v1[[#This Row],[Age]]&gt;60,"Senior",IF(_3___Healthcare_Data_v1[[#This Row],[Age]]&gt;35,"Middle","Young"))</f>
        <v>Senior</v>
      </c>
    </row>
    <row r="2608" spans="1:18" x14ac:dyDescent="0.3">
      <c r="A2608" s="1" t="s">
        <v>7549</v>
      </c>
      <c r="B2608" s="1" t="s">
        <v>26759</v>
      </c>
      <c r="C2608" s="1" t="s">
        <v>16</v>
      </c>
      <c r="D2608" s="1" t="s">
        <v>27</v>
      </c>
      <c r="E2608" s="1" t="s">
        <v>26615</v>
      </c>
      <c r="F2608" s="2">
        <v>44419</v>
      </c>
      <c r="G2608" s="1" t="s">
        <v>7550</v>
      </c>
      <c r="H2608" s="1" t="s">
        <v>7551</v>
      </c>
      <c r="I2608" s="1" t="s">
        <v>52</v>
      </c>
      <c r="J2608" s="3" t="s">
        <v>29282</v>
      </c>
      <c r="K2608">
        <v>253</v>
      </c>
      <c r="L2608" s="1" t="s">
        <v>22</v>
      </c>
      <c r="M2608" s="2">
        <v>44422</v>
      </c>
      <c r="N2608" s="1" t="s">
        <v>48</v>
      </c>
      <c r="O2608" s="1" t="s">
        <v>44</v>
      </c>
      <c r="P2608" s="1">
        <f>_3___Healthcare_Data_v1[[#This Row],[Discharge Date]]-_3___Healthcare_Data_v1[[#This Row],[Date of Admission]]</f>
        <v>3</v>
      </c>
      <c r="Q2608" s="1">
        <f>IFERROR(_3___Healthcare_Data_v1[[#This Row],[ Billing Amount ]]/_3___Healthcare_Data_v1[[#This Row],[Days in Hospital]],0)</f>
        <v>5700.8429466666666</v>
      </c>
      <c r="R2608" s="1" t="str">
        <f>IF(_3___Healthcare_Data_v1[[#This Row],[Age]]&gt;60,"Senior",IF(_3___Healthcare_Data_v1[[#This Row],[Age]]&gt;35,"Middle","Young"))</f>
        <v>Senior</v>
      </c>
    </row>
    <row r="2609" spans="1:18" x14ac:dyDescent="0.3">
      <c r="A2609" s="1" t="s">
        <v>7552</v>
      </c>
      <c r="B2609" s="1" t="s">
        <v>26745</v>
      </c>
      <c r="C2609" s="1" t="s">
        <v>26</v>
      </c>
      <c r="D2609" s="1" t="s">
        <v>229</v>
      </c>
      <c r="E2609" s="1" t="s">
        <v>26620</v>
      </c>
      <c r="F2609" s="2">
        <v>44964</v>
      </c>
      <c r="G2609" s="1" t="s">
        <v>7553</v>
      </c>
      <c r="H2609" s="1" t="s">
        <v>830</v>
      </c>
      <c r="I2609" s="1" t="s">
        <v>26607</v>
      </c>
      <c r="J2609" s="3" t="s">
        <v>29283</v>
      </c>
      <c r="K2609">
        <v>118</v>
      </c>
      <c r="L2609" s="1" t="s">
        <v>42</v>
      </c>
      <c r="M2609" s="2">
        <v>44994</v>
      </c>
      <c r="N2609" s="1" t="s">
        <v>31</v>
      </c>
      <c r="O2609" s="1" t="s">
        <v>24</v>
      </c>
      <c r="P2609" s="1">
        <f>_3___Healthcare_Data_v1[[#This Row],[Discharge Date]]-_3___Healthcare_Data_v1[[#This Row],[Date of Admission]]</f>
        <v>30</v>
      </c>
      <c r="Q2609" s="1">
        <f>IFERROR(_3___Healthcare_Data_v1[[#This Row],[ Billing Amount ]]/_3___Healthcare_Data_v1[[#This Row],[Days in Hospital]],0)</f>
        <v>610.311646</v>
      </c>
      <c r="R2609" s="1" t="str">
        <f>IF(_3___Healthcare_Data_v1[[#This Row],[Age]]&gt;60,"Senior",IF(_3___Healthcare_Data_v1[[#This Row],[Age]]&gt;35,"Middle","Young"))</f>
        <v>Senior</v>
      </c>
    </row>
    <row r="2610" spans="1:18" x14ac:dyDescent="0.3">
      <c r="A2610" s="1" t="s">
        <v>7554</v>
      </c>
      <c r="B2610" s="1" t="s">
        <v>26845</v>
      </c>
      <c r="C2610" s="1" t="s">
        <v>26</v>
      </c>
      <c r="D2610" s="1" t="s">
        <v>49</v>
      </c>
      <c r="E2610" s="1" t="s">
        <v>18</v>
      </c>
      <c r="F2610" s="2">
        <v>44362</v>
      </c>
      <c r="G2610" s="1" t="s">
        <v>7555</v>
      </c>
      <c r="H2610" s="1" t="s">
        <v>7556</v>
      </c>
      <c r="I2610" s="1" t="s">
        <v>52</v>
      </c>
      <c r="J2610" s="3" t="s">
        <v>29284</v>
      </c>
      <c r="K2610">
        <v>159</v>
      </c>
      <c r="L2610" s="1" t="s">
        <v>38</v>
      </c>
      <c r="M2610" s="2">
        <v>44374</v>
      </c>
      <c r="N2610" s="1" t="s">
        <v>43</v>
      </c>
      <c r="O2610" s="1" t="s">
        <v>32</v>
      </c>
      <c r="P2610" s="1">
        <f>_3___Healthcare_Data_v1[[#This Row],[Discharge Date]]-_3___Healthcare_Data_v1[[#This Row],[Date of Admission]]</f>
        <v>12</v>
      </c>
      <c r="Q2610" s="1">
        <f>IFERROR(_3___Healthcare_Data_v1[[#This Row],[ Billing Amount ]]/_3___Healthcare_Data_v1[[#This Row],[Days in Hospital]],0)</f>
        <v>4158.7356491666669</v>
      </c>
      <c r="R2610" s="1" t="str">
        <f>IF(_3___Healthcare_Data_v1[[#This Row],[Age]]&gt;60,"Senior",IF(_3___Healthcare_Data_v1[[#This Row],[Age]]&gt;35,"Middle","Young"))</f>
        <v>Senior</v>
      </c>
    </row>
    <row r="2611" spans="1:18" x14ac:dyDescent="0.3">
      <c r="A2611" s="1" t="s">
        <v>7557</v>
      </c>
      <c r="B2611" s="1" t="s">
        <v>26700</v>
      </c>
      <c r="C2611" s="1" t="s">
        <v>26</v>
      </c>
      <c r="D2611" s="1" t="s">
        <v>17</v>
      </c>
      <c r="E2611" s="1" t="s">
        <v>26615</v>
      </c>
      <c r="F2611" s="2">
        <v>43941</v>
      </c>
      <c r="G2611" s="1" t="s">
        <v>7558</v>
      </c>
      <c r="H2611" s="1" t="s">
        <v>7559</v>
      </c>
      <c r="I2611" s="1" t="s">
        <v>56</v>
      </c>
      <c r="J2611" s="3" t="s">
        <v>29285</v>
      </c>
      <c r="K2611">
        <v>139</v>
      </c>
      <c r="L2611" s="1" t="s">
        <v>22</v>
      </c>
      <c r="M2611" s="2">
        <v>43957</v>
      </c>
      <c r="N2611" s="1" t="s">
        <v>48</v>
      </c>
      <c r="O2611" s="1" t="s">
        <v>24</v>
      </c>
      <c r="P2611" s="1">
        <f>_3___Healthcare_Data_v1[[#This Row],[Discharge Date]]-_3___Healthcare_Data_v1[[#This Row],[Date of Admission]]</f>
        <v>16</v>
      </c>
      <c r="Q2611" s="1">
        <f>IFERROR(_3___Healthcare_Data_v1[[#This Row],[ Billing Amount ]]/_3___Healthcare_Data_v1[[#This Row],[Days in Hospital]],0)</f>
        <v>1985.0064131250001</v>
      </c>
      <c r="R2611" s="1" t="str">
        <f>IF(_3___Healthcare_Data_v1[[#This Row],[Age]]&gt;60,"Senior",IF(_3___Healthcare_Data_v1[[#This Row],[Age]]&gt;35,"Middle","Young"))</f>
        <v>Senior</v>
      </c>
    </row>
    <row r="2612" spans="1:18" x14ac:dyDescent="0.3">
      <c r="A2612" s="1" t="s">
        <v>7560</v>
      </c>
      <c r="B2612" s="1" t="s">
        <v>26644</v>
      </c>
      <c r="C2612" s="1" t="s">
        <v>16</v>
      </c>
      <c r="D2612" s="1" t="s">
        <v>49</v>
      </c>
      <c r="E2612" s="1" t="s">
        <v>35</v>
      </c>
      <c r="F2612" s="2">
        <v>43907</v>
      </c>
      <c r="G2612" s="1" t="s">
        <v>7561</v>
      </c>
      <c r="H2612" s="1" t="s">
        <v>7562</v>
      </c>
      <c r="I2612" s="1" t="s">
        <v>21</v>
      </c>
      <c r="J2612" s="3" t="s">
        <v>29286</v>
      </c>
      <c r="K2612">
        <v>461</v>
      </c>
      <c r="L2612" s="1" t="s">
        <v>38</v>
      </c>
      <c r="M2612" s="2">
        <v>43917</v>
      </c>
      <c r="N2612" s="1" t="s">
        <v>84</v>
      </c>
      <c r="O2612" s="1" t="s">
        <v>44</v>
      </c>
      <c r="P2612" s="1">
        <f>_3___Healthcare_Data_v1[[#This Row],[Discharge Date]]-_3___Healthcare_Data_v1[[#This Row],[Date of Admission]]</f>
        <v>10</v>
      </c>
      <c r="Q2612" s="1">
        <f>IFERROR(_3___Healthcare_Data_v1[[#This Row],[ Billing Amount ]]/_3___Healthcare_Data_v1[[#This Row],[Days in Hospital]],0)</f>
        <v>1074.6963470000001</v>
      </c>
      <c r="R2612" s="1" t="str">
        <f>IF(_3___Healthcare_Data_v1[[#This Row],[Age]]&gt;60,"Senior",IF(_3___Healthcare_Data_v1[[#This Row],[Age]]&gt;35,"Middle","Young"))</f>
        <v>Senior</v>
      </c>
    </row>
    <row r="2613" spans="1:18" x14ac:dyDescent="0.3">
      <c r="A2613" s="1" t="s">
        <v>7563</v>
      </c>
      <c r="B2613" s="1" t="s">
        <v>26745</v>
      </c>
      <c r="C2613" s="1" t="s">
        <v>16</v>
      </c>
      <c r="D2613" s="1" t="s">
        <v>89</v>
      </c>
      <c r="E2613" s="1" t="s">
        <v>35</v>
      </c>
      <c r="F2613" s="2">
        <v>43621</v>
      </c>
      <c r="G2613" s="1" t="s">
        <v>7564</v>
      </c>
      <c r="H2613" s="1" t="s">
        <v>7565</v>
      </c>
      <c r="I2613" s="1" t="s">
        <v>26607</v>
      </c>
      <c r="J2613" s="3" t="s">
        <v>29287</v>
      </c>
      <c r="K2613">
        <v>256</v>
      </c>
      <c r="L2613" s="1" t="s">
        <v>22</v>
      </c>
      <c r="M2613" s="2">
        <v>43634</v>
      </c>
      <c r="N2613" s="1" t="s">
        <v>84</v>
      </c>
      <c r="O2613" s="1" t="s">
        <v>44</v>
      </c>
      <c r="P2613" s="1">
        <f>_3___Healthcare_Data_v1[[#This Row],[Discharge Date]]-_3___Healthcare_Data_v1[[#This Row],[Date of Admission]]</f>
        <v>13</v>
      </c>
      <c r="Q2613" s="1">
        <f>IFERROR(_3___Healthcare_Data_v1[[#This Row],[ Billing Amount ]]/_3___Healthcare_Data_v1[[#This Row],[Days in Hospital]],0)</f>
        <v>1194.8970307692309</v>
      </c>
      <c r="R2613" s="1" t="str">
        <f>IF(_3___Healthcare_Data_v1[[#This Row],[Age]]&gt;60,"Senior",IF(_3___Healthcare_Data_v1[[#This Row],[Age]]&gt;35,"Middle","Young"))</f>
        <v>Senior</v>
      </c>
    </row>
    <row r="2614" spans="1:18" x14ac:dyDescent="0.3">
      <c r="A2614" s="1" t="s">
        <v>7566</v>
      </c>
      <c r="B2614" s="1" t="s">
        <v>26745</v>
      </c>
      <c r="C2614" s="1" t="s">
        <v>16</v>
      </c>
      <c r="D2614" s="1" t="s">
        <v>34</v>
      </c>
      <c r="E2614" s="1" t="s">
        <v>35</v>
      </c>
      <c r="F2614" s="2">
        <v>43958</v>
      </c>
      <c r="G2614" s="1" t="s">
        <v>7567</v>
      </c>
      <c r="H2614" s="1" t="s">
        <v>7568</v>
      </c>
      <c r="I2614" s="1" t="s">
        <v>21</v>
      </c>
      <c r="J2614" s="3" t="s">
        <v>29288</v>
      </c>
      <c r="K2614">
        <v>229</v>
      </c>
      <c r="L2614" s="1" t="s">
        <v>22</v>
      </c>
      <c r="M2614" s="2">
        <v>43958</v>
      </c>
      <c r="N2614" s="1" t="s">
        <v>31</v>
      </c>
      <c r="O2614" s="1" t="s">
        <v>24</v>
      </c>
      <c r="P2614" s="1">
        <f>_3___Healthcare_Data_v1[[#This Row],[Discharge Date]]-_3___Healthcare_Data_v1[[#This Row],[Date of Admission]]</f>
        <v>0</v>
      </c>
      <c r="Q2614" s="1">
        <f>IFERROR(_3___Healthcare_Data_v1[[#This Row],[ Billing Amount ]]/_3___Healthcare_Data_v1[[#This Row],[Days in Hospital]],0)</f>
        <v>0</v>
      </c>
      <c r="R2614" s="1" t="str">
        <f>IF(_3___Healthcare_Data_v1[[#This Row],[Age]]&gt;60,"Senior",IF(_3___Healthcare_Data_v1[[#This Row],[Age]]&gt;35,"Middle","Young"))</f>
        <v>Senior</v>
      </c>
    </row>
    <row r="2615" spans="1:18" x14ac:dyDescent="0.3">
      <c r="A2615" s="1" t="s">
        <v>7569</v>
      </c>
      <c r="B2615" s="1" t="s">
        <v>26776</v>
      </c>
      <c r="C2615" s="1" t="s">
        <v>26</v>
      </c>
      <c r="D2615" s="1" t="s">
        <v>114</v>
      </c>
      <c r="E2615" s="1" t="s">
        <v>28</v>
      </c>
      <c r="F2615" s="2">
        <v>44676</v>
      </c>
      <c r="G2615" s="1" t="s">
        <v>7570</v>
      </c>
      <c r="H2615" s="1" t="s">
        <v>7571</v>
      </c>
      <c r="I2615" s="1" t="s">
        <v>52</v>
      </c>
      <c r="J2615" s="3" t="s">
        <v>29289</v>
      </c>
      <c r="K2615">
        <v>192</v>
      </c>
      <c r="L2615" s="1" t="s">
        <v>42</v>
      </c>
      <c r="M2615" s="2">
        <v>44694</v>
      </c>
      <c r="N2615" s="1" t="s">
        <v>48</v>
      </c>
      <c r="O2615" s="1" t="s">
        <v>32</v>
      </c>
      <c r="P2615" s="1">
        <f>_3___Healthcare_Data_v1[[#This Row],[Discharge Date]]-_3___Healthcare_Data_v1[[#This Row],[Date of Admission]]</f>
        <v>18</v>
      </c>
      <c r="Q2615" s="1">
        <f>IFERROR(_3___Healthcare_Data_v1[[#This Row],[ Billing Amount ]]/_3___Healthcare_Data_v1[[#This Row],[Days in Hospital]],0)</f>
        <v>1056.5192905555555</v>
      </c>
      <c r="R2615" s="1" t="str">
        <f>IF(_3___Healthcare_Data_v1[[#This Row],[Age]]&gt;60,"Senior",IF(_3___Healthcare_Data_v1[[#This Row],[Age]]&gt;35,"Middle","Young"))</f>
        <v>Senior</v>
      </c>
    </row>
    <row r="2616" spans="1:18" x14ac:dyDescent="0.3">
      <c r="A2616" s="1" t="s">
        <v>7572</v>
      </c>
      <c r="B2616" s="1" t="s">
        <v>26779</v>
      </c>
      <c r="C2616" s="1" t="s">
        <v>16</v>
      </c>
      <c r="D2616" s="1" t="s">
        <v>62</v>
      </c>
      <c r="E2616" s="1" t="s">
        <v>26620</v>
      </c>
      <c r="F2616" s="2">
        <v>44581</v>
      </c>
      <c r="G2616" s="1" t="s">
        <v>7573</v>
      </c>
      <c r="H2616" s="1" t="s">
        <v>7574</v>
      </c>
      <c r="I2616" s="1" t="s">
        <v>60</v>
      </c>
      <c r="J2616" s="3" t="s">
        <v>29290</v>
      </c>
      <c r="K2616">
        <v>276</v>
      </c>
      <c r="L2616" s="1" t="s">
        <v>42</v>
      </c>
      <c r="M2616" s="2">
        <v>44602</v>
      </c>
      <c r="N2616" s="1" t="s">
        <v>23</v>
      </c>
      <c r="O2616" s="1" t="s">
        <v>24</v>
      </c>
      <c r="P2616" s="1">
        <f>_3___Healthcare_Data_v1[[#This Row],[Discharge Date]]-_3___Healthcare_Data_v1[[#This Row],[Date of Admission]]</f>
        <v>21</v>
      </c>
      <c r="Q2616" s="1">
        <f>IFERROR(_3___Healthcare_Data_v1[[#This Row],[ Billing Amount ]]/_3___Healthcare_Data_v1[[#This Row],[Days in Hospital]],0)</f>
        <v>1559.153776190476</v>
      </c>
      <c r="R2616" s="1" t="str">
        <f>IF(_3___Healthcare_Data_v1[[#This Row],[Age]]&gt;60,"Senior",IF(_3___Healthcare_Data_v1[[#This Row],[Age]]&gt;35,"Middle","Young"))</f>
        <v>Senior</v>
      </c>
    </row>
    <row r="2617" spans="1:18" x14ac:dyDescent="0.3">
      <c r="A2617" s="1" t="s">
        <v>7575</v>
      </c>
      <c r="B2617" s="1" t="s">
        <v>26666</v>
      </c>
      <c r="C2617" s="1" t="s">
        <v>26</v>
      </c>
      <c r="D2617" s="1" t="s">
        <v>89</v>
      </c>
      <c r="E2617" s="1" t="s">
        <v>26620</v>
      </c>
      <c r="F2617" s="2">
        <v>43964</v>
      </c>
      <c r="G2617" s="1" t="s">
        <v>7576</v>
      </c>
      <c r="H2617" s="1" t="s">
        <v>3207</v>
      </c>
      <c r="I2617" s="1" t="s">
        <v>52</v>
      </c>
      <c r="J2617" s="3" t="s">
        <v>29291</v>
      </c>
      <c r="K2617">
        <v>186</v>
      </c>
      <c r="L2617" s="1" t="s">
        <v>38</v>
      </c>
      <c r="M2617" s="2">
        <v>43992</v>
      </c>
      <c r="N2617" s="1" t="s">
        <v>31</v>
      </c>
      <c r="O2617" s="1" t="s">
        <v>24</v>
      </c>
      <c r="P2617" s="1">
        <f>_3___Healthcare_Data_v1[[#This Row],[Discharge Date]]-_3___Healthcare_Data_v1[[#This Row],[Date of Admission]]</f>
        <v>28</v>
      </c>
      <c r="Q2617" s="1">
        <f>IFERROR(_3___Healthcare_Data_v1[[#This Row],[ Billing Amount ]]/_3___Healthcare_Data_v1[[#This Row],[Days in Hospital]],0)</f>
        <v>633.17013892857142</v>
      </c>
      <c r="R2617" s="1" t="str">
        <f>IF(_3___Healthcare_Data_v1[[#This Row],[Age]]&gt;60,"Senior",IF(_3___Healthcare_Data_v1[[#This Row],[Age]]&gt;35,"Middle","Young"))</f>
        <v>Senior</v>
      </c>
    </row>
    <row r="2618" spans="1:18" x14ac:dyDescent="0.3">
      <c r="A2618" s="1" t="s">
        <v>7577</v>
      </c>
      <c r="B2618" s="1" t="s">
        <v>26632</v>
      </c>
      <c r="C2618" s="1" t="s">
        <v>16</v>
      </c>
      <c r="D2618" s="1" t="s">
        <v>114</v>
      </c>
      <c r="E2618" s="1" t="s">
        <v>28</v>
      </c>
      <c r="F2618" s="2">
        <v>44341</v>
      </c>
      <c r="G2618" s="1" t="s">
        <v>7578</v>
      </c>
      <c r="H2618" s="1" t="s">
        <v>7579</v>
      </c>
      <c r="I2618" s="1" t="s">
        <v>21</v>
      </c>
      <c r="J2618" s="3" t="s">
        <v>29292</v>
      </c>
      <c r="K2618">
        <v>473</v>
      </c>
      <c r="L2618" s="1" t="s">
        <v>38</v>
      </c>
      <c r="M2618" s="2">
        <v>44362</v>
      </c>
      <c r="N2618" s="1" t="s">
        <v>48</v>
      </c>
      <c r="O2618" s="1" t="s">
        <v>24</v>
      </c>
      <c r="P2618" s="1">
        <f>_3___Healthcare_Data_v1[[#This Row],[Discharge Date]]-_3___Healthcare_Data_v1[[#This Row],[Date of Admission]]</f>
        <v>21</v>
      </c>
      <c r="Q2618" s="1">
        <f>IFERROR(_3___Healthcare_Data_v1[[#This Row],[ Billing Amount ]]/_3___Healthcare_Data_v1[[#This Row],[Days in Hospital]],0)</f>
        <v>711.27469714285712</v>
      </c>
      <c r="R2618" s="1" t="str">
        <f>IF(_3___Healthcare_Data_v1[[#This Row],[Age]]&gt;60,"Senior",IF(_3___Healthcare_Data_v1[[#This Row],[Age]]&gt;35,"Middle","Young"))</f>
        <v>Senior</v>
      </c>
    </row>
    <row r="2619" spans="1:18" x14ac:dyDescent="0.3">
      <c r="A2619" s="1" t="s">
        <v>7580</v>
      </c>
      <c r="B2619" s="1" t="s">
        <v>26634</v>
      </c>
      <c r="C2619" s="1" t="s">
        <v>16</v>
      </c>
      <c r="D2619" s="1" t="s">
        <v>49</v>
      </c>
      <c r="E2619" s="1" t="s">
        <v>35</v>
      </c>
      <c r="F2619" s="2">
        <v>43716</v>
      </c>
      <c r="G2619" s="1" t="s">
        <v>7581</v>
      </c>
      <c r="H2619" s="1" t="s">
        <v>7582</v>
      </c>
      <c r="I2619" s="1" t="s">
        <v>21</v>
      </c>
      <c r="J2619" s="3" t="s">
        <v>29293</v>
      </c>
      <c r="K2619">
        <v>309</v>
      </c>
      <c r="L2619" s="1" t="s">
        <v>22</v>
      </c>
      <c r="M2619" s="2">
        <v>43725</v>
      </c>
      <c r="N2619" s="1" t="s">
        <v>23</v>
      </c>
      <c r="O2619" s="1" t="s">
        <v>24</v>
      </c>
      <c r="P2619" s="1">
        <f>_3___Healthcare_Data_v1[[#This Row],[Discharge Date]]-_3___Healthcare_Data_v1[[#This Row],[Date of Admission]]</f>
        <v>9</v>
      </c>
      <c r="Q2619" s="1">
        <f>IFERROR(_3___Healthcare_Data_v1[[#This Row],[ Billing Amount ]]/_3___Healthcare_Data_v1[[#This Row],[Days in Hospital]],0)</f>
        <v>1577.1609855555555</v>
      </c>
      <c r="R2619" s="1" t="str">
        <f>IF(_3___Healthcare_Data_v1[[#This Row],[Age]]&gt;60,"Senior",IF(_3___Healthcare_Data_v1[[#This Row],[Age]]&gt;35,"Middle","Young"))</f>
        <v>Senior</v>
      </c>
    </row>
    <row r="2620" spans="1:18" x14ac:dyDescent="0.3">
      <c r="A2620" s="1" t="s">
        <v>7583</v>
      </c>
      <c r="B2620" s="1" t="s">
        <v>26612</v>
      </c>
      <c r="C2620" s="1" t="s">
        <v>26</v>
      </c>
      <c r="D2620" s="1" t="s">
        <v>62</v>
      </c>
      <c r="E2620" s="1" t="s">
        <v>26620</v>
      </c>
      <c r="F2620" s="2">
        <v>45225</v>
      </c>
      <c r="G2620" s="1" t="s">
        <v>7584</v>
      </c>
      <c r="H2620" s="1" t="s">
        <v>7585</v>
      </c>
      <c r="I2620" s="1" t="s">
        <v>21</v>
      </c>
      <c r="J2620" s="3" t="s">
        <v>29294</v>
      </c>
      <c r="K2620">
        <v>177</v>
      </c>
      <c r="L2620" s="1" t="s">
        <v>38</v>
      </c>
      <c r="M2620" s="2">
        <v>45254</v>
      </c>
      <c r="N2620" s="1" t="s">
        <v>48</v>
      </c>
      <c r="O2620" s="1" t="s">
        <v>44</v>
      </c>
      <c r="P2620" s="1">
        <f>_3___Healthcare_Data_v1[[#This Row],[Discharge Date]]-_3___Healthcare_Data_v1[[#This Row],[Date of Admission]]</f>
        <v>29</v>
      </c>
      <c r="Q2620" s="1">
        <f>IFERROR(_3___Healthcare_Data_v1[[#This Row],[ Billing Amount ]]/_3___Healthcare_Data_v1[[#This Row],[Days in Hospital]],0)</f>
        <v>1090.852927586207</v>
      </c>
      <c r="R2620" s="1" t="str">
        <f>IF(_3___Healthcare_Data_v1[[#This Row],[Age]]&gt;60,"Senior",IF(_3___Healthcare_Data_v1[[#This Row],[Age]]&gt;35,"Middle","Young"))</f>
        <v>Senior</v>
      </c>
    </row>
    <row r="2621" spans="1:18" x14ac:dyDescent="0.3">
      <c r="A2621" s="1" t="s">
        <v>7586</v>
      </c>
      <c r="B2621" s="1" t="s">
        <v>26750</v>
      </c>
      <c r="C2621" s="1" t="s">
        <v>16</v>
      </c>
      <c r="D2621" s="1" t="s">
        <v>17</v>
      </c>
      <c r="E2621" s="1" t="s">
        <v>26615</v>
      </c>
      <c r="F2621" s="2">
        <v>43445</v>
      </c>
      <c r="G2621" s="1" t="s">
        <v>7587</v>
      </c>
      <c r="H2621" s="1" t="s">
        <v>7588</v>
      </c>
      <c r="I2621" s="1" t="s">
        <v>60</v>
      </c>
      <c r="J2621" s="3" t="s">
        <v>29295</v>
      </c>
      <c r="K2621">
        <v>259</v>
      </c>
      <c r="L2621" s="1" t="s">
        <v>22</v>
      </c>
      <c r="M2621" s="2">
        <v>43448</v>
      </c>
      <c r="N2621" s="1" t="s">
        <v>23</v>
      </c>
      <c r="O2621" s="1" t="s">
        <v>24</v>
      </c>
      <c r="P2621" s="1">
        <f>_3___Healthcare_Data_v1[[#This Row],[Discharge Date]]-_3___Healthcare_Data_v1[[#This Row],[Date of Admission]]</f>
        <v>3</v>
      </c>
      <c r="Q2621" s="1">
        <f>IFERROR(_3___Healthcare_Data_v1[[#This Row],[ Billing Amount ]]/_3___Healthcare_Data_v1[[#This Row],[Days in Hospital]],0)</f>
        <v>4320.2884999999997</v>
      </c>
      <c r="R2621" s="1" t="str">
        <f>IF(_3___Healthcare_Data_v1[[#This Row],[Age]]&gt;60,"Senior",IF(_3___Healthcare_Data_v1[[#This Row],[Age]]&gt;35,"Middle","Young"))</f>
        <v>Senior</v>
      </c>
    </row>
    <row r="2622" spans="1:18" x14ac:dyDescent="0.3">
      <c r="A2622" s="1" t="s">
        <v>7589</v>
      </c>
      <c r="B2622" s="1" t="s">
        <v>26630</v>
      </c>
      <c r="C2622" s="1" t="s">
        <v>26</v>
      </c>
      <c r="D2622" s="1" t="s">
        <v>62</v>
      </c>
      <c r="E2622" s="1" t="s">
        <v>28</v>
      </c>
      <c r="F2622" s="2">
        <v>45111</v>
      </c>
      <c r="G2622" s="1" t="s">
        <v>7590</v>
      </c>
      <c r="H2622" s="1" t="s">
        <v>7591</v>
      </c>
      <c r="I2622" s="1" t="s">
        <v>52</v>
      </c>
      <c r="J2622" s="3" t="s">
        <v>29296</v>
      </c>
      <c r="K2622">
        <v>186</v>
      </c>
      <c r="L2622" s="1" t="s">
        <v>42</v>
      </c>
      <c r="M2622" s="2">
        <v>45130</v>
      </c>
      <c r="N2622" s="1" t="s">
        <v>43</v>
      </c>
      <c r="O2622" s="1" t="s">
        <v>44</v>
      </c>
      <c r="P2622" s="1">
        <f>_3___Healthcare_Data_v1[[#This Row],[Discharge Date]]-_3___Healthcare_Data_v1[[#This Row],[Date of Admission]]</f>
        <v>19</v>
      </c>
      <c r="Q2622" s="1">
        <f>IFERROR(_3___Healthcare_Data_v1[[#This Row],[ Billing Amount ]]/_3___Healthcare_Data_v1[[#This Row],[Days in Hospital]],0)</f>
        <v>738.30644473684208</v>
      </c>
      <c r="R2622" s="1" t="str">
        <f>IF(_3___Healthcare_Data_v1[[#This Row],[Age]]&gt;60,"Senior",IF(_3___Healthcare_Data_v1[[#This Row],[Age]]&gt;35,"Middle","Young"))</f>
        <v>Senior</v>
      </c>
    </row>
    <row r="2623" spans="1:18" x14ac:dyDescent="0.3">
      <c r="A2623" s="1" t="s">
        <v>7592</v>
      </c>
      <c r="B2623" s="1" t="s">
        <v>26737</v>
      </c>
      <c r="C2623" s="1" t="s">
        <v>26</v>
      </c>
      <c r="D2623" s="1" t="s">
        <v>114</v>
      </c>
      <c r="E2623" s="1" t="s">
        <v>35</v>
      </c>
      <c r="F2623" s="2">
        <v>44306</v>
      </c>
      <c r="G2623" s="1" t="s">
        <v>7593</v>
      </c>
      <c r="H2623" s="1" t="s">
        <v>7594</v>
      </c>
      <c r="I2623" s="1" t="s">
        <v>60</v>
      </c>
      <c r="J2623" s="3" t="s">
        <v>29297</v>
      </c>
      <c r="K2623">
        <v>316</v>
      </c>
      <c r="L2623" s="1" t="s">
        <v>38</v>
      </c>
      <c r="M2623" s="2">
        <v>44324</v>
      </c>
      <c r="N2623" s="1" t="s">
        <v>84</v>
      </c>
      <c r="O2623" s="1" t="s">
        <v>24</v>
      </c>
      <c r="P2623" s="1">
        <f>_3___Healthcare_Data_v1[[#This Row],[Discharge Date]]-_3___Healthcare_Data_v1[[#This Row],[Date of Admission]]</f>
        <v>18</v>
      </c>
      <c r="Q2623" s="1">
        <f>IFERROR(_3___Healthcare_Data_v1[[#This Row],[ Billing Amount ]]/_3___Healthcare_Data_v1[[#This Row],[Days in Hospital]],0)</f>
        <v>330.04282955555556</v>
      </c>
      <c r="R2623" s="1" t="str">
        <f>IF(_3___Healthcare_Data_v1[[#This Row],[Age]]&gt;60,"Senior",IF(_3___Healthcare_Data_v1[[#This Row],[Age]]&gt;35,"Middle","Young"))</f>
        <v>Senior</v>
      </c>
    </row>
    <row r="2624" spans="1:18" x14ac:dyDescent="0.3">
      <c r="A2624" s="1" t="s">
        <v>7595</v>
      </c>
      <c r="B2624" s="1" t="s">
        <v>26866</v>
      </c>
      <c r="C2624" s="1" t="s">
        <v>26</v>
      </c>
      <c r="D2624" s="1" t="s">
        <v>49</v>
      </c>
      <c r="E2624" s="1" t="s">
        <v>18</v>
      </c>
      <c r="F2624" s="2">
        <v>44180</v>
      </c>
      <c r="G2624" s="1" t="s">
        <v>2465</v>
      </c>
      <c r="H2624" s="1" t="s">
        <v>7596</v>
      </c>
      <c r="I2624" s="1" t="s">
        <v>60</v>
      </c>
      <c r="J2624" s="3" t="s">
        <v>29298</v>
      </c>
      <c r="K2624">
        <v>286</v>
      </c>
      <c r="L2624" s="1" t="s">
        <v>38</v>
      </c>
      <c r="M2624" s="2">
        <v>44208</v>
      </c>
      <c r="N2624" s="1" t="s">
        <v>31</v>
      </c>
      <c r="O2624" s="1" t="s">
        <v>32</v>
      </c>
      <c r="P2624" s="1">
        <f>_3___Healthcare_Data_v1[[#This Row],[Discharge Date]]-_3___Healthcare_Data_v1[[#This Row],[Date of Admission]]</f>
        <v>28</v>
      </c>
      <c r="Q2624" s="1">
        <f>IFERROR(_3___Healthcare_Data_v1[[#This Row],[ Billing Amount ]]/_3___Healthcare_Data_v1[[#This Row],[Days in Hospital]],0)</f>
        <v>727.14417785714284</v>
      </c>
      <c r="R2624" s="1" t="str">
        <f>IF(_3___Healthcare_Data_v1[[#This Row],[Age]]&gt;60,"Senior",IF(_3___Healthcare_Data_v1[[#This Row],[Age]]&gt;35,"Middle","Young"))</f>
        <v>Senior</v>
      </c>
    </row>
    <row r="2625" spans="1:18" x14ac:dyDescent="0.3">
      <c r="A2625" s="1" t="s">
        <v>7597</v>
      </c>
      <c r="B2625" s="1" t="s">
        <v>26646</v>
      </c>
      <c r="C2625" s="1" t="s">
        <v>26</v>
      </c>
      <c r="D2625" s="1" t="s">
        <v>34</v>
      </c>
      <c r="E2625" s="1" t="s">
        <v>26620</v>
      </c>
      <c r="F2625" s="2">
        <v>43671</v>
      </c>
      <c r="G2625" s="1" t="s">
        <v>7598</v>
      </c>
      <c r="H2625" s="1" t="s">
        <v>7599</v>
      </c>
      <c r="I2625" s="1" t="s">
        <v>52</v>
      </c>
      <c r="J2625" s="3" t="s">
        <v>29299</v>
      </c>
      <c r="K2625">
        <v>484</v>
      </c>
      <c r="L2625" s="1" t="s">
        <v>38</v>
      </c>
      <c r="M2625" s="2">
        <v>43688</v>
      </c>
      <c r="N2625" s="1" t="s">
        <v>84</v>
      </c>
      <c r="O2625" s="1" t="s">
        <v>44</v>
      </c>
      <c r="P2625" s="1">
        <f>_3___Healthcare_Data_v1[[#This Row],[Discharge Date]]-_3___Healthcare_Data_v1[[#This Row],[Date of Admission]]</f>
        <v>17</v>
      </c>
      <c r="Q2625" s="1">
        <f>IFERROR(_3___Healthcare_Data_v1[[#This Row],[ Billing Amount ]]/_3___Healthcare_Data_v1[[#This Row],[Days in Hospital]],0)</f>
        <v>1916.4789352941175</v>
      </c>
      <c r="R2625" s="1" t="str">
        <f>IF(_3___Healthcare_Data_v1[[#This Row],[Age]]&gt;60,"Senior",IF(_3___Healthcare_Data_v1[[#This Row],[Age]]&gt;35,"Middle","Young"))</f>
        <v>Senior</v>
      </c>
    </row>
    <row r="2626" spans="1:18" x14ac:dyDescent="0.3">
      <c r="A2626" s="1" t="s">
        <v>7600</v>
      </c>
      <c r="B2626" s="1" t="s">
        <v>26732</v>
      </c>
      <c r="C2626" s="1" t="s">
        <v>16</v>
      </c>
      <c r="D2626" s="1" t="s">
        <v>49</v>
      </c>
      <c r="E2626" s="1" t="s">
        <v>26615</v>
      </c>
      <c r="F2626" s="2">
        <v>44160</v>
      </c>
      <c r="G2626" s="1" t="s">
        <v>7601</v>
      </c>
      <c r="H2626" s="1" t="s">
        <v>7602</v>
      </c>
      <c r="I2626" s="1" t="s">
        <v>26607</v>
      </c>
      <c r="J2626" s="3" t="s">
        <v>29300</v>
      </c>
      <c r="K2626">
        <v>327</v>
      </c>
      <c r="L2626" s="1" t="s">
        <v>22</v>
      </c>
      <c r="M2626" s="2">
        <v>44176</v>
      </c>
      <c r="N2626" s="1" t="s">
        <v>43</v>
      </c>
      <c r="O2626" s="1" t="s">
        <v>24</v>
      </c>
      <c r="P2626" s="1">
        <f>_3___Healthcare_Data_v1[[#This Row],[Discharge Date]]-_3___Healthcare_Data_v1[[#This Row],[Date of Admission]]</f>
        <v>16</v>
      </c>
      <c r="Q2626" s="1">
        <f>IFERROR(_3___Healthcare_Data_v1[[#This Row],[ Billing Amount ]]/_3___Healthcare_Data_v1[[#This Row],[Days in Hospital]],0)</f>
        <v>1791.2774537499999</v>
      </c>
      <c r="R2626" s="1" t="str">
        <f>IF(_3___Healthcare_Data_v1[[#This Row],[Age]]&gt;60,"Senior",IF(_3___Healthcare_Data_v1[[#This Row],[Age]]&gt;35,"Middle","Young"))</f>
        <v>Senior</v>
      </c>
    </row>
    <row r="2627" spans="1:18" x14ac:dyDescent="0.3">
      <c r="A2627" s="1" t="s">
        <v>7603</v>
      </c>
      <c r="B2627" s="1" t="s">
        <v>26677</v>
      </c>
      <c r="C2627" s="1" t="s">
        <v>16</v>
      </c>
      <c r="D2627" s="1" t="s">
        <v>229</v>
      </c>
      <c r="E2627" s="1" t="s">
        <v>28</v>
      </c>
      <c r="F2627" s="2">
        <v>44460</v>
      </c>
      <c r="G2627" s="1" t="s">
        <v>7604</v>
      </c>
      <c r="H2627" s="1" t="s">
        <v>7605</v>
      </c>
      <c r="I2627" s="1" t="s">
        <v>52</v>
      </c>
      <c r="J2627" s="3" t="s">
        <v>29301</v>
      </c>
      <c r="K2627">
        <v>237</v>
      </c>
      <c r="L2627" s="1" t="s">
        <v>42</v>
      </c>
      <c r="M2627" s="2">
        <v>44466</v>
      </c>
      <c r="N2627" s="1" t="s">
        <v>84</v>
      </c>
      <c r="O2627" s="1" t="s">
        <v>44</v>
      </c>
      <c r="P2627" s="1">
        <f>_3___Healthcare_Data_v1[[#This Row],[Discharge Date]]-_3___Healthcare_Data_v1[[#This Row],[Date of Admission]]</f>
        <v>6</v>
      </c>
      <c r="Q2627" s="1">
        <f>IFERROR(_3___Healthcare_Data_v1[[#This Row],[ Billing Amount ]]/_3___Healthcare_Data_v1[[#This Row],[Days in Hospital]],0)</f>
        <v>6899.6546016666662</v>
      </c>
      <c r="R2627" s="1" t="str">
        <f>IF(_3___Healthcare_Data_v1[[#This Row],[Age]]&gt;60,"Senior",IF(_3___Healthcare_Data_v1[[#This Row],[Age]]&gt;35,"Middle","Young"))</f>
        <v>Senior</v>
      </c>
    </row>
    <row r="2628" spans="1:18" x14ac:dyDescent="0.3">
      <c r="A2628" s="1" t="s">
        <v>7606</v>
      </c>
      <c r="B2628" s="1" t="s">
        <v>26712</v>
      </c>
      <c r="C2628" s="1" t="s">
        <v>26</v>
      </c>
      <c r="D2628" s="1" t="s">
        <v>49</v>
      </c>
      <c r="E2628" s="1" t="s">
        <v>35</v>
      </c>
      <c r="F2628" s="2">
        <v>45159</v>
      </c>
      <c r="G2628" s="1" t="s">
        <v>7607</v>
      </c>
      <c r="H2628" s="1" t="s">
        <v>7608</v>
      </c>
      <c r="I2628" s="1" t="s">
        <v>56</v>
      </c>
      <c r="J2628" s="3" t="s">
        <v>29302</v>
      </c>
      <c r="K2628">
        <v>340</v>
      </c>
      <c r="L2628" s="1" t="s">
        <v>22</v>
      </c>
      <c r="M2628" s="2">
        <v>45180</v>
      </c>
      <c r="N2628" s="1" t="s">
        <v>48</v>
      </c>
      <c r="O2628" s="1" t="s">
        <v>32</v>
      </c>
      <c r="P2628" s="1">
        <f>_3___Healthcare_Data_v1[[#This Row],[Discharge Date]]-_3___Healthcare_Data_v1[[#This Row],[Date of Admission]]</f>
        <v>21</v>
      </c>
      <c r="Q2628" s="1">
        <f>IFERROR(_3___Healthcare_Data_v1[[#This Row],[ Billing Amount ]]/_3___Healthcare_Data_v1[[#This Row],[Days in Hospital]],0)</f>
        <v>343.15279142857145</v>
      </c>
      <c r="R2628" s="1" t="str">
        <f>IF(_3___Healthcare_Data_v1[[#This Row],[Age]]&gt;60,"Senior",IF(_3___Healthcare_Data_v1[[#This Row],[Age]]&gt;35,"Middle","Young"))</f>
        <v>Senior</v>
      </c>
    </row>
    <row r="2629" spans="1:18" x14ac:dyDescent="0.3">
      <c r="A2629" s="1" t="s">
        <v>7609</v>
      </c>
      <c r="B2629" s="1" t="s">
        <v>26710</v>
      </c>
      <c r="C2629" s="1" t="s">
        <v>16</v>
      </c>
      <c r="D2629" s="1" t="s">
        <v>229</v>
      </c>
      <c r="E2629" s="1" t="s">
        <v>69</v>
      </c>
      <c r="F2629" s="2">
        <v>43925</v>
      </c>
      <c r="G2629" s="1" t="s">
        <v>7610</v>
      </c>
      <c r="H2629" s="1" t="s">
        <v>7611</v>
      </c>
      <c r="I2629" s="1" t="s">
        <v>52</v>
      </c>
      <c r="J2629" s="3" t="s">
        <v>29303</v>
      </c>
      <c r="K2629">
        <v>347</v>
      </c>
      <c r="L2629" s="1" t="s">
        <v>42</v>
      </c>
      <c r="M2629" s="2">
        <v>43942</v>
      </c>
      <c r="N2629" s="1" t="s">
        <v>23</v>
      </c>
      <c r="O2629" s="1" t="s">
        <v>44</v>
      </c>
      <c r="P2629" s="1">
        <f>_3___Healthcare_Data_v1[[#This Row],[Discharge Date]]-_3___Healthcare_Data_v1[[#This Row],[Date of Admission]]</f>
        <v>17</v>
      </c>
      <c r="Q2629" s="1">
        <f>IFERROR(_3___Healthcare_Data_v1[[#This Row],[ Billing Amount ]]/_3___Healthcare_Data_v1[[#This Row],[Days in Hospital]],0)</f>
        <v>3238.6440847058821</v>
      </c>
      <c r="R2629" s="1" t="str">
        <f>IF(_3___Healthcare_Data_v1[[#This Row],[Age]]&gt;60,"Senior",IF(_3___Healthcare_Data_v1[[#This Row],[Age]]&gt;35,"Middle","Young"))</f>
        <v>Senior</v>
      </c>
    </row>
    <row r="2630" spans="1:18" x14ac:dyDescent="0.3">
      <c r="A2630" s="1" t="s">
        <v>7612</v>
      </c>
      <c r="B2630" s="1" t="s">
        <v>26755</v>
      </c>
      <c r="C2630" s="1" t="s">
        <v>26</v>
      </c>
      <c r="D2630" s="1" t="s">
        <v>89</v>
      </c>
      <c r="E2630" s="1" t="s">
        <v>35</v>
      </c>
      <c r="F2630" s="2">
        <v>43700</v>
      </c>
      <c r="G2630" s="1" t="s">
        <v>7613</v>
      </c>
      <c r="H2630" s="1" t="s">
        <v>3180</v>
      </c>
      <c r="I2630" s="1" t="s">
        <v>52</v>
      </c>
      <c r="J2630" s="3" t="s">
        <v>29304</v>
      </c>
      <c r="K2630">
        <v>290</v>
      </c>
      <c r="L2630" s="1" t="s">
        <v>38</v>
      </c>
      <c r="M2630" s="2">
        <v>43709</v>
      </c>
      <c r="N2630" s="1" t="s">
        <v>31</v>
      </c>
      <c r="O2630" s="1" t="s">
        <v>32</v>
      </c>
      <c r="P2630" s="1">
        <f>_3___Healthcare_Data_v1[[#This Row],[Discharge Date]]-_3___Healthcare_Data_v1[[#This Row],[Date of Admission]]</f>
        <v>9</v>
      </c>
      <c r="Q2630" s="1">
        <f>IFERROR(_3___Healthcare_Data_v1[[#This Row],[ Billing Amount ]]/_3___Healthcare_Data_v1[[#This Row],[Days in Hospital]],0)</f>
        <v>1768.0362244444445</v>
      </c>
      <c r="R2630" s="1" t="str">
        <f>IF(_3___Healthcare_Data_v1[[#This Row],[Age]]&gt;60,"Senior",IF(_3___Healthcare_Data_v1[[#This Row],[Age]]&gt;35,"Middle","Young"))</f>
        <v>Senior</v>
      </c>
    </row>
    <row r="2631" spans="1:18" x14ac:dyDescent="0.3">
      <c r="A2631" s="1" t="s">
        <v>7614</v>
      </c>
      <c r="B2631" s="1" t="s">
        <v>26967</v>
      </c>
      <c r="C2631" s="1" t="s">
        <v>26</v>
      </c>
      <c r="D2631" s="1" t="s">
        <v>89</v>
      </c>
      <c r="E2631" s="1" t="s">
        <v>28</v>
      </c>
      <c r="F2631" s="2">
        <v>44647</v>
      </c>
      <c r="G2631" s="1" t="s">
        <v>7615</v>
      </c>
      <c r="H2631" s="1" t="s">
        <v>7616</v>
      </c>
      <c r="I2631" s="1" t="s">
        <v>56</v>
      </c>
      <c r="J2631" s="3" t="s">
        <v>29305</v>
      </c>
      <c r="K2631">
        <v>362</v>
      </c>
      <c r="L2631" s="1" t="s">
        <v>42</v>
      </c>
      <c r="M2631" s="2">
        <v>44653</v>
      </c>
      <c r="N2631" s="1" t="s">
        <v>84</v>
      </c>
      <c r="O2631" s="1" t="s">
        <v>24</v>
      </c>
      <c r="P2631" s="1">
        <f>_3___Healthcare_Data_v1[[#This Row],[Discharge Date]]-_3___Healthcare_Data_v1[[#This Row],[Date of Admission]]</f>
        <v>6</v>
      </c>
      <c r="Q2631" s="1">
        <f>IFERROR(_3___Healthcare_Data_v1[[#This Row],[ Billing Amount ]]/_3___Healthcare_Data_v1[[#This Row],[Days in Hospital]],0)</f>
        <v>4909.6032183333327</v>
      </c>
      <c r="R2631" s="1" t="str">
        <f>IF(_3___Healthcare_Data_v1[[#This Row],[Age]]&gt;60,"Senior",IF(_3___Healthcare_Data_v1[[#This Row],[Age]]&gt;35,"Middle","Young"))</f>
        <v>Senior</v>
      </c>
    </row>
    <row r="2632" spans="1:18" x14ac:dyDescent="0.3">
      <c r="A2632" s="1" t="s">
        <v>7617</v>
      </c>
      <c r="B2632" s="1" t="s">
        <v>26606</v>
      </c>
      <c r="C2632" s="1" t="s">
        <v>16</v>
      </c>
      <c r="D2632" s="1" t="s">
        <v>229</v>
      </c>
      <c r="E2632" s="1" t="s">
        <v>26620</v>
      </c>
      <c r="F2632" s="2">
        <v>44574</v>
      </c>
      <c r="G2632" s="1" t="s">
        <v>7618</v>
      </c>
      <c r="H2632" s="1" t="s">
        <v>3246</v>
      </c>
      <c r="I2632" s="1" t="s">
        <v>21</v>
      </c>
      <c r="J2632" s="3" t="s">
        <v>29306</v>
      </c>
      <c r="K2632">
        <v>321</v>
      </c>
      <c r="L2632" s="1" t="s">
        <v>42</v>
      </c>
      <c r="M2632" s="2">
        <v>44593</v>
      </c>
      <c r="N2632" s="1" t="s">
        <v>23</v>
      </c>
      <c r="O2632" s="1" t="s">
        <v>32</v>
      </c>
      <c r="P2632" s="1">
        <f>_3___Healthcare_Data_v1[[#This Row],[Discharge Date]]-_3___Healthcare_Data_v1[[#This Row],[Date of Admission]]</f>
        <v>19</v>
      </c>
      <c r="Q2632" s="1">
        <f>IFERROR(_3___Healthcare_Data_v1[[#This Row],[ Billing Amount ]]/_3___Healthcare_Data_v1[[#This Row],[Days in Hospital]],0)</f>
        <v>1322.9068884210526</v>
      </c>
      <c r="R2632" s="1" t="str">
        <f>IF(_3___Healthcare_Data_v1[[#This Row],[Age]]&gt;60,"Senior",IF(_3___Healthcare_Data_v1[[#This Row],[Age]]&gt;35,"Middle","Young"))</f>
        <v>Senior</v>
      </c>
    </row>
    <row r="2633" spans="1:18" x14ac:dyDescent="0.3">
      <c r="A2633" s="1" t="s">
        <v>7619</v>
      </c>
      <c r="B2633" s="1" t="s">
        <v>26664</v>
      </c>
      <c r="C2633" s="1" t="s">
        <v>26</v>
      </c>
      <c r="D2633" s="1" t="s">
        <v>62</v>
      </c>
      <c r="E2633" s="1" t="s">
        <v>26620</v>
      </c>
      <c r="F2633" s="2">
        <v>44099</v>
      </c>
      <c r="G2633" s="1" t="s">
        <v>6445</v>
      </c>
      <c r="H2633" s="1" t="s">
        <v>7620</v>
      </c>
      <c r="I2633" s="1" t="s">
        <v>26607</v>
      </c>
      <c r="J2633" s="3" t="s">
        <v>29307</v>
      </c>
      <c r="K2633">
        <v>145</v>
      </c>
      <c r="L2633" s="1" t="s">
        <v>38</v>
      </c>
      <c r="M2633" s="2">
        <v>44112</v>
      </c>
      <c r="N2633" s="1" t="s">
        <v>48</v>
      </c>
      <c r="O2633" s="1" t="s">
        <v>24</v>
      </c>
      <c r="P2633" s="1">
        <f>_3___Healthcare_Data_v1[[#This Row],[Discharge Date]]-_3___Healthcare_Data_v1[[#This Row],[Date of Admission]]</f>
        <v>13</v>
      </c>
      <c r="Q2633" s="1">
        <f>IFERROR(_3___Healthcare_Data_v1[[#This Row],[ Billing Amount ]]/_3___Healthcare_Data_v1[[#This Row],[Days in Hospital]],0)</f>
        <v>482.90334615384614</v>
      </c>
      <c r="R2633" s="1" t="str">
        <f>IF(_3___Healthcare_Data_v1[[#This Row],[Age]]&gt;60,"Senior",IF(_3___Healthcare_Data_v1[[#This Row],[Age]]&gt;35,"Middle","Young"))</f>
        <v>Senior</v>
      </c>
    </row>
    <row r="2634" spans="1:18" x14ac:dyDescent="0.3">
      <c r="A2634" s="1" t="s">
        <v>7621</v>
      </c>
      <c r="B2634" s="1" t="s">
        <v>26659</v>
      </c>
      <c r="C2634" s="1" t="s">
        <v>26</v>
      </c>
      <c r="D2634" s="1" t="s">
        <v>34</v>
      </c>
      <c r="E2634" s="1" t="s">
        <v>18</v>
      </c>
      <c r="F2634" s="2">
        <v>44285</v>
      </c>
      <c r="G2634" s="1" t="s">
        <v>7622</v>
      </c>
      <c r="H2634" s="1" t="s">
        <v>7623</v>
      </c>
      <c r="I2634" s="1" t="s">
        <v>21</v>
      </c>
      <c r="J2634" s="3" t="s">
        <v>29308</v>
      </c>
      <c r="K2634">
        <v>420</v>
      </c>
      <c r="L2634" s="1" t="s">
        <v>38</v>
      </c>
      <c r="M2634" s="2">
        <v>44293</v>
      </c>
      <c r="N2634" s="1" t="s">
        <v>23</v>
      </c>
      <c r="O2634" s="1" t="s">
        <v>44</v>
      </c>
      <c r="P2634" s="1">
        <f>_3___Healthcare_Data_v1[[#This Row],[Discharge Date]]-_3___Healthcare_Data_v1[[#This Row],[Date of Admission]]</f>
        <v>8</v>
      </c>
      <c r="Q2634" s="1">
        <f>IFERROR(_3___Healthcare_Data_v1[[#This Row],[ Billing Amount ]]/_3___Healthcare_Data_v1[[#This Row],[Days in Hospital]],0)</f>
        <v>5038.4322137500003</v>
      </c>
      <c r="R2634" s="1" t="str">
        <f>IF(_3___Healthcare_Data_v1[[#This Row],[Age]]&gt;60,"Senior",IF(_3___Healthcare_Data_v1[[#This Row],[Age]]&gt;35,"Middle","Young"))</f>
        <v>Senior</v>
      </c>
    </row>
    <row r="2635" spans="1:18" x14ac:dyDescent="0.3">
      <c r="A2635" s="1" t="s">
        <v>7624</v>
      </c>
      <c r="B2635" s="1" t="s">
        <v>26803</v>
      </c>
      <c r="C2635" s="1" t="s">
        <v>16</v>
      </c>
      <c r="D2635" s="1" t="s">
        <v>89</v>
      </c>
      <c r="E2635" s="1" t="s">
        <v>26620</v>
      </c>
      <c r="F2635" s="2">
        <v>43632</v>
      </c>
      <c r="G2635" s="1" t="s">
        <v>7625</v>
      </c>
      <c r="H2635" s="1" t="s">
        <v>7626</v>
      </c>
      <c r="I2635" s="1" t="s">
        <v>52</v>
      </c>
      <c r="J2635" s="3" t="s">
        <v>29309</v>
      </c>
      <c r="K2635">
        <v>336</v>
      </c>
      <c r="L2635" s="1" t="s">
        <v>38</v>
      </c>
      <c r="M2635" s="2">
        <v>43653</v>
      </c>
      <c r="N2635" s="1" t="s">
        <v>84</v>
      </c>
      <c r="O2635" s="1" t="s">
        <v>44</v>
      </c>
      <c r="P2635" s="1">
        <f>_3___Healthcare_Data_v1[[#This Row],[Discharge Date]]-_3___Healthcare_Data_v1[[#This Row],[Date of Admission]]</f>
        <v>21</v>
      </c>
      <c r="Q2635" s="1">
        <f>IFERROR(_3___Healthcare_Data_v1[[#This Row],[ Billing Amount ]]/_3___Healthcare_Data_v1[[#This Row],[Days in Hospital]],0)</f>
        <v>1350.9565861904762</v>
      </c>
      <c r="R2635" s="1" t="str">
        <f>IF(_3___Healthcare_Data_v1[[#This Row],[Age]]&gt;60,"Senior",IF(_3___Healthcare_Data_v1[[#This Row],[Age]]&gt;35,"Middle","Young"))</f>
        <v>Senior</v>
      </c>
    </row>
    <row r="2636" spans="1:18" x14ac:dyDescent="0.3">
      <c r="A2636" s="1" t="s">
        <v>4163</v>
      </c>
      <c r="B2636" s="1" t="s">
        <v>26759</v>
      </c>
      <c r="C2636" s="1" t="s">
        <v>16</v>
      </c>
      <c r="D2636" s="1" t="s">
        <v>62</v>
      </c>
      <c r="E2636" s="1" t="s">
        <v>26615</v>
      </c>
      <c r="F2636" s="2">
        <v>43750</v>
      </c>
      <c r="G2636" s="1" t="s">
        <v>7627</v>
      </c>
      <c r="H2636" s="1" t="s">
        <v>7628</v>
      </c>
      <c r="I2636" s="1" t="s">
        <v>26607</v>
      </c>
      <c r="J2636" s="3" t="s">
        <v>29310</v>
      </c>
      <c r="K2636">
        <v>177</v>
      </c>
      <c r="L2636" s="1" t="s">
        <v>22</v>
      </c>
      <c r="M2636" s="2">
        <v>43758</v>
      </c>
      <c r="N2636" s="1" t="s">
        <v>48</v>
      </c>
      <c r="O2636" s="1" t="s">
        <v>32</v>
      </c>
      <c r="P2636" s="1">
        <f>_3___Healthcare_Data_v1[[#This Row],[Discharge Date]]-_3___Healthcare_Data_v1[[#This Row],[Date of Admission]]</f>
        <v>8</v>
      </c>
      <c r="Q2636" s="1">
        <f>IFERROR(_3___Healthcare_Data_v1[[#This Row],[ Billing Amount ]]/_3___Healthcare_Data_v1[[#This Row],[Days in Hospital]],0)</f>
        <v>4957.3399900000004</v>
      </c>
      <c r="R2636" s="1" t="str">
        <f>IF(_3___Healthcare_Data_v1[[#This Row],[Age]]&gt;60,"Senior",IF(_3___Healthcare_Data_v1[[#This Row],[Age]]&gt;35,"Middle","Young"))</f>
        <v>Senior</v>
      </c>
    </row>
    <row r="2637" spans="1:18" x14ac:dyDescent="0.3">
      <c r="A2637" s="1" t="s">
        <v>7629</v>
      </c>
      <c r="B2637" s="1" t="s">
        <v>26704</v>
      </c>
      <c r="C2637" s="1" t="s">
        <v>16</v>
      </c>
      <c r="D2637" s="1" t="s">
        <v>34</v>
      </c>
      <c r="E2637" s="1" t="s">
        <v>35</v>
      </c>
      <c r="F2637" s="2">
        <v>44394</v>
      </c>
      <c r="G2637" s="1" t="s">
        <v>7630</v>
      </c>
      <c r="H2637" s="1" t="s">
        <v>7631</v>
      </c>
      <c r="I2637" s="1" t="s">
        <v>60</v>
      </c>
      <c r="J2637" s="3" t="s">
        <v>29311</v>
      </c>
      <c r="K2637">
        <v>496</v>
      </c>
      <c r="L2637" s="1" t="s">
        <v>38</v>
      </c>
      <c r="M2637" s="2">
        <v>44411</v>
      </c>
      <c r="N2637" s="1" t="s">
        <v>84</v>
      </c>
      <c r="O2637" s="1" t="s">
        <v>44</v>
      </c>
      <c r="P2637" s="1">
        <f>_3___Healthcare_Data_v1[[#This Row],[Discharge Date]]-_3___Healthcare_Data_v1[[#This Row],[Date of Admission]]</f>
        <v>17</v>
      </c>
      <c r="Q2637" s="1">
        <f>IFERROR(_3___Healthcare_Data_v1[[#This Row],[ Billing Amount ]]/_3___Healthcare_Data_v1[[#This Row],[Days in Hospital]],0)</f>
        <v>771.88080705882351</v>
      </c>
      <c r="R2637" s="1" t="str">
        <f>IF(_3___Healthcare_Data_v1[[#This Row],[Age]]&gt;60,"Senior",IF(_3___Healthcare_Data_v1[[#This Row],[Age]]&gt;35,"Middle","Young"))</f>
        <v>Senior</v>
      </c>
    </row>
    <row r="2638" spans="1:18" x14ac:dyDescent="0.3">
      <c r="A2638" s="1" t="s">
        <v>7632</v>
      </c>
      <c r="B2638" s="1" t="s">
        <v>26677</v>
      </c>
      <c r="C2638" s="1" t="s">
        <v>26</v>
      </c>
      <c r="D2638" s="1" t="s">
        <v>62</v>
      </c>
      <c r="E2638" s="1" t="s">
        <v>28</v>
      </c>
      <c r="F2638" s="2">
        <v>45209</v>
      </c>
      <c r="G2638" s="1" t="s">
        <v>7633</v>
      </c>
      <c r="H2638" s="1" t="s">
        <v>7634</v>
      </c>
      <c r="I2638" s="1" t="s">
        <v>26607</v>
      </c>
      <c r="J2638" s="3" t="s">
        <v>29312</v>
      </c>
      <c r="K2638">
        <v>363</v>
      </c>
      <c r="L2638" s="1" t="s">
        <v>42</v>
      </c>
      <c r="M2638" s="2">
        <v>45237</v>
      </c>
      <c r="N2638" s="1" t="s">
        <v>23</v>
      </c>
      <c r="O2638" s="1" t="s">
        <v>44</v>
      </c>
      <c r="P2638" s="1">
        <f>_3___Healthcare_Data_v1[[#This Row],[Discharge Date]]-_3___Healthcare_Data_v1[[#This Row],[Date of Admission]]</f>
        <v>28</v>
      </c>
      <c r="Q2638" s="1">
        <f>IFERROR(_3___Healthcare_Data_v1[[#This Row],[ Billing Amount ]]/_3___Healthcare_Data_v1[[#This Row],[Days in Hospital]],0)</f>
        <v>1409.7262667857142</v>
      </c>
      <c r="R2638" s="1" t="str">
        <f>IF(_3___Healthcare_Data_v1[[#This Row],[Age]]&gt;60,"Senior",IF(_3___Healthcare_Data_v1[[#This Row],[Age]]&gt;35,"Middle","Young"))</f>
        <v>Senior</v>
      </c>
    </row>
    <row r="2639" spans="1:18" x14ac:dyDescent="0.3">
      <c r="A2639" s="1" t="s">
        <v>7635</v>
      </c>
      <c r="B2639" s="1" t="s">
        <v>26712</v>
      </c>
      <c r="C2639" s="1" t="s">
        <v>16</v>
      </c>
      <c r="D2639" s="1" t="s">
        <v>17</v>
      </c>
      <c r="E2639" s="1" t="s">
        <v>35</v>
      </c>
      <c r="F2639" s="2">
        <v>44147</v>
      </c>
      <c r="G2639" s="1" t="s">
        <v>7636</v>
      </c>
      <c r="H2639" s="1" t="s">
        <v>7637</v>
      </c>
      <c r="I2639" s="1" t="s">
        <v>52</v>
      </c>
      <c r="J2639" s="3" t="s">
        <v>29313</v>
      </c>
      <c r="K2639">
        <v>451</v>
      </c>
      <c r="L2639" s="1" t="s">
        <v>22</v>
      </c>
      <c r="M2639" s="2">
        <v>44159</v>
      </c>
      <c r="N2639" s="1" t="s">
        <v>43</v>
      </c>
      <c r="O2639" s="1" t="s">
        <v>44</v>
      </c>
      <c r="P2639" s="1">
        <f>_3___Healthcare_Data_v1[[#This Row],[Discharge Date]]-_3___Healthcare_Data_v1[[#This Row],[Date of Admission]]</f>
        <v>12</v>
      </c>
      <c r="Q2639" s="1">
        <f>IFERROR(_3___Healthcare_Data_v1[[#This Row],[ Billing Amount ]]/_3___Healthcare_Data_v1[[#This Row],[Days in Hospital]],0)</f>
        <v>1047.8393041666666</v>
      </c>
      <c r="R2639" s="1" t="str">
        <f>IF(_3___Healthcare_Data_v1[[#This Row],[Age]]&gt;60,"Senior",IF(_3___Healthcare_Data_v1[[#This Row],[Age]]&gt;35,"Middle","Young"))</f>
        <v>Senior</v>
      </c>
    </row>
    <row r="2640" spans="1:18" x14ac:dyDescent="0.3">
      <c r="A2640" s="1" t="s">
        <v>7638</v>
      </c>
      <c r="B2640" s="1" t="s">
        <v>26657</v>
      </c>
      <c r="C2640" s="1" t="s">
        <v>16</v>
      </c>
      <c r="D2640" s="1" t="s">
        <v>17</v>
      </c>
      <c r="E2640" s="1" t="s">
        <v>35</v>
      </c>
      <c r="F2640" s="2">
        <v>44713</v>
      </c>
      <c r="G2640" s="1" t="s">
        <v>7639</v>
      </c>
      <c r="H2640" s="1" t="s">
        <v>7640</v>
      </c>
      <c r="I2640" s="1" t="s">
        <v>56</v>
      </c>
      <c r="J2640" s="3" t="s">
        <v>29314</v>
      </c>
      <c r="K2640">
        <v>115</v>
      </c>
      <c r="L2640" s="1" t="s">
        <v>42</v>
      </c>
      <c r="M2640" s="2">
        <v>44736</v>
      </c>
      <c r="N2640" s="1" t="s">
        <v>23</v>
      </c>
      <c r="O2640" s="1" t="s">
        <v>32</v>
      </c>
      <c r="P2640" s="1">
        <f>_3___Healthcare_Data_v1[[#This Row],[Discharge Date]]-_3___Healthcare_Data_v1[[#This Row],[Date of Admission]]</f>
        <v>23</v>
      </c>
      <c r="Q2640" s="1">
        <f>IFERROR(_3___Healthcare_Data_v1[[#This Row],[ Billing Amount ]]/_3___Healthcare_Data_v1[[#This Row],[Days in Hospital]],0)</f>
        <v>1003.1193739130434</v>
      </c>
      <c r="R2640" s="1" t="str">
        <f>IF(_3___Healthcare_Data_v1[[#This Row],[Age]]&gt;60,"Senior",IF(_3___Healthcare_Data_v1[[#This Row],[Age]]&gt;35,"Middle","Young"))</f>
        <v>Senior</v>
      </c>
    </row>
    <row r="2641" spans="1:18" x14ac:dyDescent="0.3">
      <c r="A2641" s="1" t="s">
        <v>7641</v>
      </c>
      <c r="B2641" s="1" t="s">
        <v>26612</v>
      </c>
      <c r="C2641" s="1" t="s">
        <v>16</v>
      </c>
      <c r="D2641" s="1" t="s">
        <v>49</v>
      </c>
      <c r="E2641" s="1" t="s">
        <v>35</v>
      </c>
      <c r="F2641" s="2">
        <v>43854</v>
      </c>
      <c r="G2641" s="1" t="s">
        <v>7642</v>
      </c>
      <c r="H2641" s="1" t="s">
        <v>7643</v>
      </c>
      <c r="I2641" s="1" t="s">
        <v>21</v>
      </c>
      <c r="J2641" s="3" t="s">
        <v>29315</v>
      </c>
      <c r="K2641">
        <v>249</v>
      </c>
      <c r="L2641" s="1" t="s">
        <v>42</v>
      </c>
      <c r="M2641" s="2">
        <v>43861</v>
      </c>
      <c r="N2641" s="1" t="s">
        <v>84</v>
      </c>
      <c r="O2641" s="1" t="s">
        <v>32</v>
      </c>
      <c r="P2641" s="1">
        <f>_3___Healthcare_Data_v1[[#This Row],[Discharge Date]]-_3___Healthcare_Data_v1[[#This Row],[Date of Admission]]</f>
        <v>7</v>
      </c>
      <c r="Q2641" s="1">
        <f>IFERROR(_3___Healthcare_Data_v1[[#This Row],[ Billing Amount ]]/_3___Healthcare_Data_v1[[#This Row],[Days in Hospital]],0)</f>
        <v>1844.0466128571429</v>
      </c>
      <c r="R2641" s="1" t="str">
        <f>IF(_3___Healthcare_Data_v1[[#This Row],[Age]]&gt;60,"Senior",IF(_3___Healthcare_Data_v1[[#This Row],[Age]]&gt;35,"Middle","Young"))</f>
        <v>Senior</v>
      </c>
    </row>
    <row r="2642" spans="1:18" x14ac:dyDescent="0.3">
      <c r="A2642" s="1" t="s">
        <v>7644</v>
      </c>
      <c r="B2642" s="1" t="s">
        <v>26795</v>
      </c>
      <c r="C2642" s="1" t="s">
        <v>26</v>
      </c>
      <c r="D2642" s="1" t="s">
        <v>17</v>
      </c>
      <c r="E2642" s="1" t="s">
        <v>18</v>
      </c>
      <c r="F2642" s="2">
        <v>44952</v>
      </c>
      <c r="G2642" s="1" t="s">
        <v>7645</v>
      </c>
      <c r="H2642" s="1" t="s">
        <v>7646</v>
      </c>
      <c r="I2642" s="1" t="s">
        <v>56</v>
      </c>
      <c r="J2642" s="3" t="s">
        <v>29316</v>
      </c>
      <c r="K2642">
        <v>273</v>
      </c>
      <c r="L2642" s="1" t="s">
        <v>38</v>
      </c>
      <c r="M2642" s="2">
        <v>44965</v>
      </c>
      <c r="N2642" s="1" t="s">
        <v>43</v>
      </c>
      <c r="O2642" s="1" t="s">
        <v>44</v>
      </c>
      <c r="P2642" s="1">
        <f>_3___Healthcare_Data_v1[[#This Row],[Discharge Date]]-_3___Healthcare_Data_v1[[#This Row],[Date of Admission]]</f>
        <v>13</v>
      </c>
      <c r="Q2642" s="1">
        <f>IFERROR(_3___Healthcare_Data_v1[[#This Row],[ Billing Amount ]]/_3___Healthcare_Data_v1[[#This Row],[Days in Hospital]],0)</f>
        <v>4581.0369746153847</v>
      </c>
      <c r="R2642" s="1" t="str">
        <f>IF(_3___Healthcare_Data_v1[[#This Row],[Age]]&gt;60,"Senior",IF(_3___Healthcare_Data_v1[[#This Row],[Age]]&gt;35,"Middle","Young"))</f>
        <v>Senior</v>
      </c>
    </row>
    <row r="2643" spans="1:18" x14ac:dyDescent="0.3">
      <c r="A2643" s="1" t="s">
        <v>7647</v>
      </c>
      <c r="B2643" s="1" t="s">
        <v>26708</v>
      </c>
      <c r="C2643" s="1" t="s">
        <v>16</v>
      </c>
      <c r="D2643" s="1" t="s">
        <v>62</v>
      </c>
      <c r="E2643" s="1" t="s">
        <v>18</v>
      </c>
      <c r="F2643" s="2">
        <v>44955</v>
      </c>
      <c r="G2643" s="1" t="s">
        <v>7648</v>
      </c>
      <c r="H2643" s="1" t="s">
        <v>1906</v>
      </c>
      <c r="I2643" s="1" t="s">
        <v>60</v>
      </c>
      <c r="J2643" s="3" t="s">
        <v>29317</v>
      </c>
      <c r="K2643">
        <v>228</v>
      </c>
      <c r="L2643" s="1" t="s">
        <v>38</v>
      </c>
      <c r="M2643" s="2">
        <v>44963</v>
      </c>
      <c r="N2643" s="1" t="s">
        <v>31</v>
      </c>
      <c r="O2643" s="1" t="s">
        <v>32</v>
      </c>
      <c r="P2643" s="1">
        <f>_3___Healthcare_Data_v1[[#This Row],[Discharge Date]]-_3___Healthcare_Data_v1[[#This Row],[Date of Admission]]</f>
        <v>8</v>
      </c>
      <c r="Q2643" s="1">
        <f>IFERROR(_3___Healthcare_Data_v1[[#This Row],[ Billing Amount ]]/_3___Healthcare_Data_v1[[#This Row],[Days in Hospital]],0)</f>
        <v>4117.31982625</v>
      </c>
      <c r="R2643" s="1" t="str">
        <f>IF(_3___Healthcare_Data_v1[[#This Row],[Age]]&gt;60,"Senior",IF(_3___Healthcare_Data_v1[[#This Row],[Age]]&gt;35,"Middle","Young"))</f>
        <v>Senior</v>
      </c>
    </row>
    <row r="2644" spans="1:18" x14ac:dyDescent="0.3">
      <c r="A2644" s="1" t="s">
        <v>7649</v>
      </c>
      <c r="B2644" s="1" t="s">
        <v>26636</v>
      </c>
      <c r="C2644" s="1" t="s">
        <v>16</v>
      </c>
      <c r="D2644" s="1" t="s">
        <v>114</v>
      </c>
      <c r="E2644" s="1" t="s">
        <v>28</v>
      </c>
      <c r="F2644" s="2">
        <v>44924</v>
      </c>
      <c r="G2644" s="1" t="s">
        <v>7650</v>
      </c>
      <c r="H2644" s="1" t="s">
        <v>7651</v>
      </c>
      <c r="I2644" s="1" t="s">
        <v>56</v>
      </c>
      <c r="J2644" s="3" t="s">
        <v>29318</v>
      </c>
      <c r="K2644">
        <v>443</v>
      </c>
      <c r="L2644" s="1" t="s">
        <v>42</v>
      </c>
      <c r="M2644" s="2">
        <v>44927</v>
      </c>
      <c r="N2644" s="1" t="s">
        <v>48</v>
      </c>
      <c r="O2644" s="1" t="s">
        <v>24</v>
      </c>
      <c r="P2644" s="1">
        <f>_3___Healthcare_Data_v1[[#This Row],[Discharge Date]]-_3___Healthcare_Data_v1[[#This Row],[Date of Admission]]</f>
        <v>3</v>
      </c>
      <c r="Q2644" s="1">
        <f>IFERROR(_3___Healthcare_Data_v1[[#This Row],[ Billing Amount ]]/_3___Healthcare_Data_v1[[#This Row],[Days in Hospital]],0)</f>
        <v>4387.2547566666663</v>
      </c>
      <c r="R2644" s="1" t="str">
        <f>IF(_3___Healthcare_Data_v1[[#This Row],[Age]]&gt;60,"Senior",IF(_3___Healthcare_Data_v1[[#This Row],[Age]]&gt;35,"Middle","Young"))</f>
        <v>Senior</v>
      </c>
    </row>
    <row r="2645" spans="1:18" x14ac:dyDescent="0.3">
      <c r="A2645" s="1" t="s">
        <v>7652</v>
      </c>
      <c r="B2645" s="1" t="s">
        <v>26677</v>
      </c>
      <c r="C2645" s="1" t="s">
        <v>26</v>
      </c>
      <c r="D2645" s="1" t="s">
        <v>114</v>
      </c>
      <c r="E2645" s="1" t="s">
        <v>26615</v>
      </c>
      <c r="F2645" s="2">
        <v>43618</v>
      </c>
      <c r="G2645" s="1" t="s">
        <v>7653</v>
      </c>
      <c r="H2645" s="1" t="s">
        <v>7654</v>
      </c>
      <c r="I2645" s="1" t="s">
        <v>56</v>
      </c>
      <c r="J2645" s="3" t="s">
        <v>29319</v>
      </c>
      <c r="K2645">
        <v>496</v>
      </c>
      <c r="L2645" s="1" t="s">
        <v>22</v>
      </c>
      <c r="M2645" s="2">
        <v>43638</v>
      </c>
      <c r="N2645" s="1" t="s">
        <v>31</v>
      </c>
      <c r="O2645" s="1" t="s">
        <v>24</v>
      </c>
      <c r="P2645" s="1">
        <f>_3___Healthcare_Data_v1[[#This Row],[Discharge Date]]-_3___Healthcare_Data_v1[[#This Row],[Date of Admission]]</f>
        <v>20</v>
      </c>
      <c r="Q2645" s="1">
        <f>IFERROR(_3___Healthcare_Data_v1[[#This Row],[ Billing Amount ]]/_3___Healthcare_Data_v1[[#This Row],[Days in Hospital]],0)</f>
        <v>1269.860553</v>
      </c>
      <c r="R2645" s="1" t="str">
        <f>IF(_3___Healthcare_Data_v1[[#This Row],[Age]]&gt;60,"Senior",IF(_3___Healthcare_Data_v1[[#This Row],[Age]]&gt;35,"Middle","Young"))</f>
        <v>Senior</v>
      </c>
    </row>
    <row r="2646" spans="1:18" x14ac:dyDescent="0.3">
      <c r="A2646" s="1" t="s">
        <v>7655</v>
      </c>
      <c r="B2646" s="1" t="s">
        <v>26634</v>
      </c>
      <c r="C2646" s="1" t="s">
        <v>16</v>
      </c>
      <c r="D2646" s="1" t="s">
        <v>229</v>
      </c>
      <c r="E2646" s="1" t="s">
        <v>69</v>
      </c>
      <c r="F2646" s="2">
        <v>43737</v>
      </c>
      <c r="G2646" s="1" t="s">
        <v>7656</v>
      </c>
      <c r="H2646" s="1" t="s">
        <v>7657</v>
      </c>
      <c r="I2646" s="1" t="s">
        <v>60</v>
      </c>
      <c r="J2646" s="3" t="s">
        <v>29320</v>
      </c>
      <c r="K2646">
        <v>326</v>
      </c>
      <c r="L2646" s="1" t="s">
        <v>42</v>
      </c>
      <c r="M2646" s="2">
        <v>43763</v>
      </c>
      <c r="N2646" s="1" t="s">
        <v>43</v>
      </c>
      <c r="O2646" s="1" t="s">
        <v>24</v>
      </c>
      <c r="P2646" s="1">
        <f>_3___Healthcare_Data_v1[[#This Row],[Discharge Date]]-_3___Healthcare_Data_v1[[#This Row],[Date of Admission]]</f>
        <v>26</v>
      </c>
      <c r="Q2646" s="1">
        <f>IFERROR(_3___Healthcare_Data_v1[[#This Row],[ Billing Amount ]]/_3___Healthcare_Data_v1[[#This Row],[Days in Hospital]],0)</f>
        <v>2796.3354546153851</v>
      </c>
      <c r="R2646" s="1" t="str">
        <f>IF(_3___Healthcare_Data_v1[[#This Row],[Age]]&gt;60,"Senior",IF(_3___Healthcare_Data_v1[[#This Row],[Age]]&gt;35,"Middle","Young"))</f>
        <v>Senior</v>
      </c>
    </row>
    <row r="2647" spans="1:18" x14ac:dyDescent="0.3">
      <c r="A2647" s="1" t="s">
        <v>7658</v>
      </c>
      <c r="B2647" s="1" t="s">
        <v>26687</v>
      </c>
      <c r="C2647" s="1" t="s">
        <v>16</v>
      </c>
      <c r="D2647" s="1" t="s">
        <v>114</v>
      </c>
      <c r="E2647" s="1" t="s">
        <v>28</v>
      </c>
      <c r="F2647" s="2">
        <v>44505</v>
      </c>
      <c r="G2647" s="1" t="s">
        <v>7659</v>
      </c>
      <c r="H2647" s="1" t="s">
        <v>7660</v>
      </c>
      <c r="I2647" s="1" t="s">
        <v>60</v>
      </c>
      <c r="J2647" s="3" t="s">
        <v>29321</v>
      </c>
      <c r="K2647">
        <v>113</v>
      </c>
      <c r="L2647" s="1" t="s">
        <v>42</v>
      </c>
      <c r="M2647" s="2">
        <v>44521</v>
      </c>
      <c r="N2647" s="1" t="s">
        <v>23</v>
      </c>
      <c r="O2647" s="1" t="s">
        <v>24</v>
      </c>
      <c r="P2647" s="1">
        <f>_3___Healthcare_Data_v1[[#This Row],[Discharge Date]]-_3___Healthcare_Data_v1[[#This Row],[Date of Admission]]</f>
        <v>16</v>
      </c>
      <c r="Q2647" s="1">
        <f>IFERROR(_3___Healthcare_Data_v1[[#This Row],[ Billing Amount ]]/_3___Healthcare_Data_v1[[#This Row],[Days in Hospital]],0)</f>
        <v>2789.7443506250002</v>
      </c>
      <c r="R2647" s="1" t="str">
        <f>IF(_3___Healthcare_Data_v1[[#This Row],[Age]]&gt;60,"Senior",IF(_3___Healthcare_Data_v1[[#This Row],[Age]]&gt;35,"Middle","Young"))</f>
        <v>Senior</v>
      </c>
    </row>
    <row r="2648" spans="1:18" x14ac:dyDescent="0.3">
      <c r="A2648" s="1" t="s">
        <v>7661</v>
      </c>
      <c r="B2648" s="1" t="s">
        <v>26630</v>
      </c>
      <c r="C2648" s="1" t="s">
        <v>26</v>
      </c>
      <c r="D2648" s="1" t="s">
        <v>27</v>
      </c>
      <c r="E2648" s="1" t="s">
        <v>35</v>
      </c>
      <c r="F2648" s="2">
        <v>45178</v>
      </c>
      <c r="G2648" s="1" t="s">
        <v>3712</v>
      </c>
      <c r="H2648" s="1" t="s">
        <v>7662</v>
      </c>
      <c r="I2648" s="1" t="s">
        <v>56</v>
      </c>
      <c r="J2648" s="3" t="s">
        <v>29322</v>
      </c>
      <c r="K2648">
        <v>220</v>
      </c>
      <c r="L2648" s="1" t="s">
        <v>42</v>
      </c>
      <c r="M2648" s="2">
        <v>45193</v>
      </c>
      <c r="N2648" s="1" t="s">
        <v>84</v>
      </c>
      <c r="O2648" s="1" t="s">
        <v>32</v>
      </c>
      <c r="P2648" s="1">
        <f>_3___Healthcare_Data_v1[[#This Row],[Discharge Date]]-_3___Healthcare_Data_v1[[#This Row],[Date of Admission]]</f>
        <v>15</v>
      </c>
      <c r="Q2648" s="1">
        <f>IFERROR(_3___Healthcare_Data_v1[[#This Row],[ Billing Amount ]]/_3___Healthcare_Data_v1[[#This Row],[Days in Hospital]],0)</f>
        <v>1281.7573880000002</v>
      </c>
      <c r="R2648" s="1" t="str">
        <f>IF(_3___Healthcare_Data_v1[[#This Row],[Age]]&gt;60,"Senior",IF(_3___Healthcare_Data_v1[[#This Row],[Age]]&gt;35,"Middle","Young"))</f>
        <v>Senior</v>
      </c>
    </row>
    <row r="2649" spans="1:18" x14ac:dyDescent="0.3">
      <c r="A2649" s="1" t="s">
        <v>7663</v>
      </c>
      <c r="B2649" s="1" t="s">
        <v>26750</v>
      </c>
      <c r="C2649" s="1" t="s">
        <v>26</v>
      </c>
      <c r="D2649" s="1" t="s">
        <v>49</v>
      </c>
      <c r="E2649" s="1" t="s">
        <v>35</v>
      </c>
      <c r="F2649" s="2">
        <v>44444</v>
      </c>
      <c r="G2649" s="1" t="s">
        <v>7664</v>
      </c>
      <c r="H2649" s="1" t="s">
        <v>7665</v>
      </c>
      <c r="I2649" s="1" t="s">
        <v>60</v>
      </c>
      <c r="J2649" s="3" t="s">
        <v>29323</v>
      </c>
      <c r="K2649">
        <v>173</v>
      </c>
      <c r="L2649" s="1" t="s">
        <v>22</v>
      </c>
      <c r="M2649" s="2">
        <v>44449</v>
      </c>
      <c r="N2649" s="1" t="s">
        <v>43</v>
      </c>
      <c r="O2649" s="1" t="s">
        <v>32</v>
      </c>
      <c r="P2649" s="1">
        <f>_3___Healthcare_Data_v1[[#This Row],[Discharge Date]]-_3___Healthcare_Data_v1[[#This Row],[Date of Admission]]</f>
        <v>5</v>
      </c>
      <c r="Q2649" s="1">
        <f>IFERROR(_3___Healthcare_Data_v1[[#This Row],[ Billing Amount ]]/_3___Healthcare_Data_v1[[#This Row],[Days in Hospital]],0)</f>
        <v>778.55787339999995</v>
      </c>
      <c r="R2649" s="1" t="str">
        <f>IF(_3___Healthcare_Data_v1[[#This Row],[Age]]&gt;60,"Senior",IF(_3___Healthcare_Data_v1[[#This Row],[Age]]&gt;35,"Middle","Young"))</f>
        <v>Senior</v>
      </c>
    </row>
    <row r="2650" spans="1:18" x14ac:dyDescent="0.3">
      <c r="A2650" s="1" t="s">
        <v>7666</v>
      </c>
      <c r="B2650" s="1" t="s">
        <v>26795</v>
      </c>
      <c r="C2650" s="1" t="s">
        <v>16</v>
      </c>
      <c r="D2650" s="1" t="s">
        <v>17</v>
      </c>
      <c r="E2650" s="1" t="s">
        <v>26620</v>
      </c>
      <c r="F2650" s="2">
        <v>43567</v>
      </c>
      <c r="G2650" s="1" t="s">
        <v>7667</v>
      </c>
      <c r="H2650" s="1" t="s">
        <v>648</v>
      </c>
      <c r="I2650" s="1" t="s">
        <v>52</v>
      </c>
      <c r="J2650" s="3" t="s">
        <v>29324</v>
      </c>
      <c r="K2650">
        <v>415</v>
      </c>
      <c r="L2650" s="1" t="s">
        <v>42</v>
      </c>
      <c r="M2650" s="2">
        <v>43579</v>
      </c>
      <c r="N2650" s="1" t="s">
        <v>84</v>
      </c>
      <c r="O2650" s="1" t="s">
        <v>44</v>
      </c>
      <c r="P2650" s="1">
        <f>_3___Healthcare_Data_v1[[#This Row],[Discharge Date]]-_3___Healthcare_Data_v1[[#This Row],[Date of Admission]]</f>
        <v>12</v>
      </c>
      <c r="Q2650" s="1">
        <f>IFERROR(_3___Healthcare_Data_v1[[#This Row],[ Billing Amount ]]/_3___Healthcare_Data_v1[[#This Row],[Days in Hospital]],0)</f>
        <v>1916.1983991666666</v>
      </c>
      <c r="R2650" s="1" t="str">
        <f>IF(_3___Healthcare_Data_v1[[#This Row],[Age]]&gt;60,"Senior",IF(_3___Healthcare_Data_v1[[#This Row],[Age]]&gt;35,"Middle","Young"))</f>
        <v>Senior</v>
      </c>
    </row>
    <row r="2651" spans="1:18" x14ac:dyDescent="0.3">
      <c r="A2651" s="1" t="s">
        <v>7668</v>
      </c>
      <c r="B2651" s="1" t="s">
        <v>26668</v>
      </c>
      <c r="C2651" s="1" t="s">
        <v>16</v>
      </c>
      <c r="D2651" s="1" t="s">
        <v>49</v>
      </c>
      <c r="E2651" s="1" t="s">
        <v>35</v>
      </c>
      <c r="F2651" s="2">
        <v>43508</v>
      </c>
      <c r="G2651" s="1" t="s">
        <v>7669</v>
      </c>
      <c r="H2651" s="1" t="s">
        <v>7670</v>
      </c>
      <c r="I2651" s="1" t="s">
        <v>56</v>
      </c>
      <c r="J2651" s="3" t="s">
        <v>29325</v>
      </c>
      <c r="K2651">
        <v>460</v>
      </c>
      <c r="L2651" s="1" t="s">
        <v>38</v>
      </c>
      <c r="M2651" s="2">
        <v>43516</v>
      </c>
      <c r="N2651" s="1" t="s">
        <v>48</v>
      </c>
      <c r="O2651" s="1" t="s">
        <v>44</v>
      </c>
      <c r="P2651" s="1">
        <f>_3___Healthcare_Data_v1[[#This Row],[Discharge Date]]-_3___Healthcare_Data_v1[[#This Row],[Date of Admission]]</f>
        <v>8</v>
      </c>
      <c r="Q2651" s="1">
        <f>IFERROR(_3___Healthcare_Data_v1[[#This Row],[ Billing Amount ]]/_3___Healthcare_Data_v1[[#This Row],[Days in Hospital]],0)</f>
        <v>1967.8091649999999</v>
      </c>
      <c r="R2651" s="1" t="str">
        <f>IF(_3___Healthcare_Data_v1[[#This Row],[Age]]&gt;60,"Senior",IF(_3___Healthcare_Data_v1[[#This Row],[Age]]&gt;35,"Middle","Young"))</f>
        <v>Senior</v>
      </c>
    </row>
    <row r="2652" spans="1:18" x14ac:dyDescent="0.3">
      <c r="A2652" s="1" t="s">
        <v>7671</v>
      </c>
      <c r="B2652" s="1" t="s">
        <v>26630</v>
      </c>
      <c r="C2652" s="1" t="s">
        <v>16</v>
      </c>
      <c r="D2652" s="1" t="s">
        <v>62</v>
      </c>
      <c r="E2652" s="1" t="s">
        <v>18</v>
      </c>
      <c r="F2652" s="2">
        <v>43613</v>
      </c>
      <c r="G2652" s="1" t="s">
        <v>7672</v>
      </c>
      <c r="H2652" s="1" t="s">
        <v>7673</v>
      </c>
      <c r="I2652" s="1" t="s">
        <v>56</v>
      </c>
      <c r="J2652" s="3" t="s">
        <v>29326</v>
      </c>
      <c r="K2652">
        <v>449</v>
      </c>
      <c r="L2652" s="1" t="s">
        <v>42</v>
      </c>
      <c r="M2652" s="2">
        <v>43627</v>
      </c>
      <c r="N2652" s="1" t="s">
        <v>48</v>
      </c>
      <c r="O2652" s="1" t="s">
        <v>24</v>
      </c>
      <c r="P2652" s="1">
        <f>_3___Healthcare_Data_v1[[#This Row],[Discharge Date]]-_3___Healthcare_Data_v1[[#This Row],[Date of Admission]]</f>
        <v>14</v>
      </c>
      <c r="Q2652" s="1">
        <f>IFERROR(_3___Healthcare_Data_v1[[#This Row],[ Billing Amount ]]/_3___Healthcare_Data_v1[[#This Row],[Days in Hospital]],0)</f>
        <v>3795.1416664285716</v>
      </c>
      <c r="R2652" s="1" t="str">
        <f>IF(_3___Healthcare_Data_v1[[#This Row],[Age]]&gt;60,"Senior",IF(_3___Healthcare_Data_v1[[#This Row],[Age]]&gt;35,"Middle","Young"))</f>
        <v>Senior</v>
      </c>
    </row>
    <row r="2653" spans="1:18" x14ac:dyDescent="0.3">
      <c r="A2653" s="1" t="s">
        <v>7674</v>
      </c>
      <c r="B2653" s="1" t="s">
        <v>26725</v>
      </c>
      <c r="C2653" s="1" t="s">
        <v>16</v>
      </c>
      <c r="D2653" s="1" t="s">
        <v>49</v>
      </c>
      <c r="E2653" s="1" t="s">
        <v>35</v>
      </c>
      <c r="F2653" s="2">
        <v>45096</v>
      </c>
      <c r="G2653" s="1" t="s">
        <v>7675</v>
      </c>
      <c r="H2653" s="1" t="s">
        <v>7676</v>
      </c>
      <c r="I2653" s="1" t="s">
        <v>26607</v>
      </c>
      <c r="J2653" s="3" t="s">
        <v>29327</v>
      </c>
      <c r="K2653">
        <v>157</v>
      </c>
      <c r="L2653" s="1" t="s">
        <v>38</v>
      </c>
      <c r="M2653" s="2">
        <v>45121</v>
      </c>
      <c r="N2653" s="1" t="s">
        <v>48</v>
      </c>
      <c r="O2653" s="1" t="s">
        <v>32</v>
      </c>
      <c r="P2653" s="1">
        <f>_3___Healthcare_Data_v1[[#This Row],[Discharge Date]]-_3___Healthcare_Data_v1[[#This Row],[Date of Admission]]</f>
        <v>25</v>
      </c>
      <c r="Q2653" s="1">
        <f>IFERROR(_3___Healthcare_Data_v1[[#This Row],[ Billing Amount ]]/_3___Healthcare_Data_v1[[#This Row],[Days in Hospital]],0)</f>
        <v>691.79677839999999</v>
      </c>
      <c r="R2653" s="1" t="str">
        <f>IF(_3___Healthcare_Data_v1[[#This Row],[Age]]&gt;60,"Senior",IF(_3___Healthcare_Data_v1[[#This Row],[Age]]&gt;35,"Middle","Young"))</f>
        <v>Senior</v>
      </c>
    </row>
    <row r="2654" spans="1:18" x14ac:dyDescent="0.3">
      <c r="A2654" s="1" t="s">
        <v>7677</v>
      </c>
      <c r="B2654" s="1" t="s">
        <v>26750</v>
      </c>
      <c r="C2654" s="1" t="s">
        <v>16</v>
      </c>
      <c r="D2654" s="1" t="s">
        <v>34</v>
      </c>
      <c r="E2654" s="1" t="s">
        <v>26620</v>
      </c>
      <c r="F2654" s="2">
        <v>43662</v>
      </c>
      <c r="G2654" s="1" t="s">
        <v>7678</v>
      </c>
      <c r="H2654" s="1" t="s">
        <v>7679</v>
      </c>
      <c r="I2654" s="1" t="s">
        <v>26607</v>
      </c>
      <c r="J2654" s="3" t="s">
        <v>29328</v>
      </c>
      <c r="K2654">
        <v>450</v>
      </c>
      <c r="L2654" s="1" t="s">
        <v>38</v>
      </c>
      <c r="M2654" s="2">
        <v>43677</v>
      </c>
      <c r="N2654" s="1" t="s">
        <v>84</v>
      </c>
      <c r="O2654" s="1" t="s">
        <v>24</v>
      </c>
      <c r="P2654" s="1">
        <f>_3___Healthcare_Data_v1[[#This Row],[Discharge Date]]-_3___Healthcare_Data_v1[[#This Row],[Date of Admission]]</f>
        <v>15</v>
      </c>
      <c r="Q2654" s="1">
        <f>IFERROR(_3___Healthcare_Data_v1[[#This Row],[ Billing Amount ]]/_3___Healthcare_Data_v1[[#This Row],[Days in Hospital]],0)</f>
        <v>1225.0000540000001</v>
      </c>
      <c r="R2654" s="1" t="str">
        <f>IF(_3___Healthcare_Data_v1[[#This Row],[Age]]&gt;60,"Senior",IF(_3___Healthcare_Data_v1[[#This Row],[Age]]&gt;35,"Middle","Young"))</f>
        <v>Senior</v>
      </c>
    </row>
    <row r="2655" spans="1:18" x14ac:dyDescent="0.3">
      <c r="A2655" s="1" t="s">
        <v>7680</v>
      </c>
      <c r="B2655" s="1" t="s">
        <v>26649</v>
      </c>
      <c r="C2655" s="1" t="s">
        <v>16</v>
      </c>
      <c r="D2655" s="1" t="s">
        <v>27</v>
      </c>
      <c r="E2655" s="1" t="s">
        <v>69</v>
      </c>
      <c r="F2655" s="2">
        <v>43931</v>
      </c>
      <c r="G2655" s="1" t="s">
        <v>7681</v>
      </c>
      <c r="H2655" s="1" t="s">
        <v>7682</v>
      </c>
      <c r="I2655" s="1" t="s">
        <v>52</v>
      </c>
      <c r="J2655" s="3" t="s">
        <v>29329</v>
      </c>
      <c r="K2655">
        <v>247</v>
      </c>
      <c r="L2655" s="1" t="s">
        <v>42</v>
      </c>
      <c r="M2655" s="2">
        <v>43948</v>
      </c>
      <c r="N2655" s="1" t="s">
        <v>31</v>
      </c>
      <c r="O2655" s="1" t="s">
        <v>44</v>
      </c>
      <c r="P2655" s="1">
        <f>_3___Healthcare_Data_v1[[#This Row],[Discharge Date]]-_3___Healthcare_Data_v1[[#This Row],[Date of Admission]]</f>
        <v>17</v>
      </c>
      <c r="Q2655" s="1">
        <f>IFERROR(_3___Healthcare_Data_v1[[#This Row],[ Billing Amount ]]/_3___Healthcare_Data_v1[[#This Row],[Days in Hospital]],0)</f>
        <v>4569.8597341176464</v>
      </c>
      <c r="R2655" s="1" t="str">
        <f>IF(_3___Healthcare_Data_v1[[#This Row],[Age]]&gt;60,"Senior",IF(_3___Healthcare_Data_v1[[#This Row],[Age]]&gt;35,"Middle","Young"))</f>
        <v>Senior</v>
      </c>
    </row>
    <row r="2656" spans="1:18" x14ac:dyDescent="0.3">
      <c r="A2656" s="1" t="s">
        <v>7683</v>
      </c>
      <c r="B2656" s="1" t="s">
        <v>26606</v>
      </c>
      <c r="C2656" s="1" t="s">
        <v>26</v>
      </c>
      <c r="D2656" s="1" t="s">
        <v>49</v>
      </c>
      <c r="E2656" s="1" t="s">
        <v>26620</v>
      </c>
      <c r="F2656" s="2">
        <v>44323</v>
      </c>
      <c r="G2656" s="1" t="s">
        <v>7684</v>
      </c>
      <c r="H2656" s="1" t="s">
        <v>7685</v>
      </c>
      <c r="I2656" s="1" t="s">
        <v>21</v>
      </c>
      <c r="J2656" s="3" t="s">
        <v>29330</v>
      </c>
      <c r="K2656">
        <v>142</v>
      </c>
      <c r="L2656" s="1" t="s">
        <v>42</v>
      </c>
      <c r="M2656" s="2">
        <v>44342</v>
      </c>
      <c r="N2656" s="1" t="s">
        <v>48</v>
      </c>
      <c r="O2656" s="1" t="s">
        <v>24</v>
      </c>
      <c r="P2656" s="1">
        <f>_3___Healthcare_Data_v1[[#This Row],[Discharge Date]]-_3___Healthcare_Data_v1[[#This Row],[Date of Admission]]</f>
        <v>19</v>
      </c>
      <c r="Q2656" s="1">
        <f>IFERROR(_3___Healthcare_Data_v1[[#This Row],[ Billing Amount ]]/_3___Healthcare_Data_v1[[#This Row],[Days in Hospital]],0)</f>
        <v>1123.5300478947368</v>
      </c>
      <c r="R2656" s="1" t="str">
        <f>IF(_3___Healthcare_Data_v1[[#This Row],[Age]]&gt;60,"Senior",IF(_3___Healthcare_Data_v1[[#This Row],[Age]]&gt;35,"Middle","Young"))</f>
        <v>Senior</v>
      </c>
    </row>
    <row r="2657" spans="1:18" x14ac:dyDescent="0.3">
      <c r="A2657" s="1" t="s">
        <v>7686</v>
      </c>
      <c r="B2657" s="1" t="s">
        <v>26850</v>
      </c>
      <c r="C2657" s="1" t="s">
        <v>16</v>
      </c>
      <c r="D2657" s="1" t="s">
        <v>34</v>
      </c>
      <c r="E2657" s="1" t="s">
        <v>28</v>
      </c>
      <c r="F2657" s="2">
        <v>44662</v>
      </c>
      <c r="G2657" s="1" t="s">
        <v>7687</v>
      </c>
      <c r="H2657" s="1" t="s">
        <v>992</v>
      </c>
      <c r="I2657" s="1" t="s">
        <v>52</v>
      </c>
      <c r="J2657" s="3" t="s">
        <v>29331</v>
      </c>
      <c r="K2657">
        <v>162</v>
      </c>
      <c r="L2657" s="1" t="s">
        <v>38</v>
      </c>
      <c r="M2657" s="2">
        <v>44677</v>
      </c>
      <c r="N2657" s="1" t="s">
        <v>48</v>
      </c>
      <c r="O2657" s="1" t="s">
        <v>32</v>
      </c>
      <c r="P2657" s="1">
        <f>_3___Healthcare_Data_v1[[#This Row],[Discharge Date]]-_3___Healthcare_Data_v1[[#This Row],[Date of Admission]]</f>
        <v>15</v>
      </c>
      <c r="Q2657" s="1">
        <f>IFERROR(_3___Healthcare_Data_v1[[#This Row],[ Billing Amount ]]/_3___Healthcare_Data_v1[[#This Row],[Days in Hospital]],0)</f>
        <v>1186.3986520000001</v>
      </c>
      <c r="R2657" s="1" t="str">
        <f>IF(_3___Healthcare_Data_v1[[#This Row],[Age]]&gt;60,"Senior",IF(_3___Healthcare_Data_v1[[#This Row],[Age]]&gt;35,"Middle","Young"))</f>
        <v>Senior</v>
      </c>
    </row>
    <row r="2658" spans="1:18" x14ac:dyDescent="0.3">
      <c r="A2658" s="1" t="s">
        <v>7688</v>
      </c>
      <c r="B2658" s="1" t="s">
        <v>26638</v>
      </c>
      <c r="C2658" s="1" t="s">
        <v>16</v>
      </c>
      <c r="D2658" s="1" t="s">
        <v>62</v>
      </c>
      <c r="E2658" s="1" t="s">
        <v>28</v>
      </c>
      <c r="F2658" s="2">
        <v>44716</v>
      </c>
      <c r="G2658" s="1" t="s">
        <v>7689</v>
      </c>
      <c r="H2658" s="1" t="s">
        <v>7690</v>
      </c>
      <c r="I2658" s="1" t="s">
        <v>52</v>
      </c>
      <c r="J2658" s="3" t="s">
        <v>29332</v>
      </c>
      <c r="K2658">
        <v>155</v>
      </c>
      <c r="L2658" s="1" t="s">
        <v>42</v>
      </c>
      <c r="M2658" s="2">
        <v>44737</v>
      </c>
      <c r="N2658" s="1" t="s">
        <v>48</v>
      </c>
      <c r="O2658" s="1" t="s">
        <v>24</v>
      </c>
      <c r="P2658" s="1">
        <f>_3___Healthcare_Data_v1[[#This Row],[Discharge Date]]-_3___Healthcare_Data_v1[[#This Row],[Date of Admission]]</f>
        <v>21</v>
      </c>
      <c r="Q2658" s="1">
        <f>IFERROR(_3___Healthcare_Data_v1[[#This Row],[ Billing Amount ]]/_3___Healthcare_Data_v1[[#This Row],[Days in Hospital]],0)</f>
        <v>2110.4278871428573</v>
      </c>
      <c r="R2658" s="1" t="str">
        <f>IF(_3___Healthcare_Data_v1[[#This Row],[Age]]&gt;60,"Senior",IF(_3___Healthcare_Data_v1[[#This Row],[Age]]&gt;35,"Middle","Young"))</f>
        <v>Senior</v>
      </c>
    </row>
    <row r="2659" spans="1:18" x14ac:dyDescent="0.3">
      <c r="A2659" s="1" t="s">
        <v>7691</v>
      </c>
      <c r="B2659" s="1" t="s">
        <v>26873</v>
      </c>
      <c r="C2659" s="1" t="s">
        <v>26</v>
      </c>
      <c r="D2659" s="1" t="s">
        <v>229</v>
      </c>
      <c r="E2659" s="1" t="s">
        <v>18</v>
      </c>
      <c r="F2659" s="2">
        <v>43678</v>
      </c>
      <c r="G2659" s="1" t="s">
        <v>7692</v>
      </c>
      <c r="H2659" s="1" t="s">
        <v>7693</v>
      </c>
      <c r="I2659" s="1" t="s">
        <v>56</v>
      </c>
      <c r="J2659" s="3" t="s">
        <v>29333</v>
      </c>
      <c r="K2659">
        <v>327</v>
      </c>
      <c r="L2659" s="1" t="s">
        <v>42</v>
      </c>
      <c r="M2659" s="2">
        <v>43705</v>
      </c>
      <c r="N2659" s="1" t="s">
        <v>23</v>
      </c>
      <c r="O2659" s="1" t="s">
        <v>32</v>
      </c>
      <c r="P2659" s="1">
        <f>_3___Healthcare_Data_v1[[#This Row],[Discharge Date]]-_3___Healthcare_Data_v1[[#This Row],[Date of Admission]]</f>
        <v>27</v>
      </c>
      <c r="Q2659" s="1">
        <f>IFERROR(_3___Healthcare_Data_v1[[#This Row],[ Billing Amount ]]/_3___Healthcare_Data_v1[[#This Row],[Days in Hospital]],0)</f>
        <v>1949.042887037037</v>
      </c>
      <c r="R2659" s="1" t="str">
        <f>IF(_3___Healthcare_Data_v1[[#This Row],[Age]]&gt;60,"Senior",IF(_3___Healthcare_Data_v1[[#This Row],[Age]]&gt;35,"Middle","Young"))</f>
        <v>Senior</v>
      </c>
    </row>
    <row r="2660" spans="1:18" x14ac:dyDescent="0.3">
      <c r="A2660" s="1" t="s">
        <v>7694</v>
      </c>
      <c r="B2660" s="1" t="s">
        <v>26776</v>
      </c>
      <c r="C2660" s="1" t="s">
        <v>26</v>
      </c>
      <c r="D2660" s="1" t="s">
        <v>114</v>
      </c>
      <c r="E2660" s="1" t="s">
        <v>18</v>
      </c>
      <c r="F2660" s="2">
        <v>43932</v>
      </c>
      <c r="G2660" s="1" t="s">
        <v>7695</v>
      </c>
      <c r="H2660" s="1" t="s">
        <v>7696</v>
      </c>
      <c r="I2660" s="1" t="s">
        <v>60</v>
      </c>
      <c r="J2660" s="3" t="s">
        <v>29334</v>
      </c>
      <c r="K2660">
        <v>275</v>
      </c>
      <c r="L2660" s="1" t="s">
        <v>38</v>
      </c>
      <c r="M2660" s="2">
        <v>43940</v>
      </c>
      <c r="N2660" s="1" t="s">
        <v>84</v>
      </c>
      <c r="O2660" s="1" t="s">
        <v>44</v>
      </c>
      <c r="P2660" s="1">
        <f>_3___Healthcare_Data_v1[[#This Row],[Discharge Date]]-_3___Healthcare_Data_v1[[#This Row],[Date of Admission]]</f>
        <v>8</v>
      </c>
      <c r="Q2660" s="1">
        <f>IFERROR(_3___Healthcare_Data_v1[[#This Row],[ Billing Amount ]]/_3___Healthcare_Data_v1[[#This Row],[Days in Hospital]],0)</f>
        <v>3234.8471599999998</v>
      </c>
      <c r="R2660" s="1" t="str">
        <f>IF(_3___Healthcare_Data_v1[[#This Row],[Age]]&gt;60,"Senior",IF(_3___Healthcare_Data_v1[[#This Row],[Age]]&gt;35,"Middle","Young"))</f>
        <v>Senior</v>
      </c>
    </row>
    <row r="2661" spans="1:18" x14ac:dyDescent="0.3">
      <c r="A2661" s="1" t="s">
        <v>4517</v>
      </c>
      <c r="B2661" s="1" t="s">
        <v>26661</v>
      </c>
      <c r="C2661" s="1" t="s">
        <v>16</v>
      </c>
      <c r="D2661" s="1" t="s">
        <v>34</v>
      </c>
      <c r="E2661" s="1" t="s">
        <v>35</v>
      </c>
      <c r="F2661" s="2">
        <v>43969</v>
      </c>
      <c r="G2661" s="1" t="s">
        <v>7697</v>
      </c>
      <c r="H2661" s="1" t="s">
        <v>7698</v>
      </c>
      <c r="I2661" s="1" t="s">
        <v>56</v>
      </c>
      <c r="J2661" s="3" t="s">
        <v>29335</v>
      </c>
      <c r="K2661">
        <v>235</v>
      </c>
      <c r="L2661" s="1" t="s">
        <v>42</v>
      </c>
      <c r="M2661" s="2">
        <v>43989</v>
      </c>
      <c r="N2661" s="1" t="s">
        <v>43</v>
      </c>
      <c r="O2661" s="1" t="s">
        <v>24</v>
      </c>
      <c r="P2661" s="1">
        <f>_3___Healthcare_Data_v1[[#This Row],[Discharge Date]]-_3___Healthcare_Data_v1[[#This Row],[Date of Admission]]</f>
        <v>20</v>
      </c>
      <c r="Q2661" s="1">
        <f>IFERROR(_3___Healthcare_Data_v1[[#This Row],[ Billing Amount ]]/_3___Healthcare_Data_v1[[#This Row],[Days in Hospital]],0)</f>
        <v>360.8368931</v>
      </c>
      <c r="R2661" s="1" t="str">
        <f>IF(_3___Healthcare_Data_v1[[#This Row],[Age]]&gt;60,"Senior",IF(_3___Healthcare_Data_v1[[#This Row],[Age]]&gt;35,"Middle","Young"))</f>
        <v>Senior</v>
      </c>
    </row>
    <row r="2662" spans="1:18" x14ac:dyDescent="0.3">
      <c r="A2662" s="1" t="s">
        <v>7699</v>
      </c>
      <c r="B2662" s="1" t="s">
        <v>26958</v>
      </c>
      <c r="C2662" s="1" t="s">
        <v>26</v>
      </c>
      <c r="D2662" s="1" t="s">
        <v>89</v>
      </c>
      <c r="E2662" s="1" t="s">
        <v>28</v>
      </c>
      <c r="F2662" s="2">
        <v>45114</v>
      </c>
      <c r="G2662" s="1" t="s">
        <v>7700</v>
      </c>
      <c r="H2662" s="1" t="s">
        <v>7701</v>
      </c>
      <c r="I2662" s="1" t="s">
        <v>26607</v>
      </c>
      <c r="J2662" s="3" t="s">
        <v>29336</v>
      </c>
      <c r="K2662">
        <v>171</v>
      </c>
      <c r="L2662" s="1" t="s">
        <v>42</v>
      </c>
      <c r="M2662" s="2">
        <v>45120</v>
      </c>
      <c r="N2662" s="1" t="s">
        <v>48</v>
      </c>
      <c r="O2662" s="1" t="s">
        <v>32</v>
      </c>
      <c r="P2662" s="1">
        <f>_3___Healthcare_Data_v1[[#This Row],[Discharge Date]]-_3___Healthcare_Data_v1[[#This Row],[Date of Admission]]</f>
        <v>6</v>
      </c>
      <c r="Q2662" s="1">
        <f>IFERROR(_3___Healthcare_Data_v1[[#This Row],[ Billing Amount ]]/_3___Healthcare_Data_v1[[#This Row],[Days in Hospital]],0)</f>
        <v>183.71524933333333</v>
      </c>
      <c r="R2662" s="1" t="str">
        <f>IF(_3___Healthcare_Data_v1[[#This Row],[Age]]&gt;60,"Senior",IF(_3___Healthcare_Data_v1[[#This Row],[Age]]&gt;35,"Middle","Young"))</f>
        <v>Senior</v>
      </c>
    </row>
    <row r="2663" spans="1:18" x14ac:dyDescent="0.3">
      <c r="A2663" s="1" t="s">
        <v>7702</v>
      </c>
      <c r="B2663" s="1" t="s">
        <v>26755</v>
      </c>
      <c r="C2663" s="1" t="s">
        <v>26</v>
      </c>
      <c r="D2663" s="1" t="s">
        <v>27</v>
      </c>
      <c r="E2663" s="1" t="s">
        <v>18</v>
      </c>
      <c r="F2663" s="2">
        <v>43616</v>
      </c>
      <c r="G2663" s="1" t="s">
        <v>7703</v>
      </c>
      <c r="H2663" s="1" t="s">
        <v>7704</v>
      </c>
      <c r="I2663" s="1" t="s">
        <v>26607</v>
      </c>
      <c r="J2663" s="3" t="s">
        <v>29337</v>
      </c>
      <c r="K2663">
        <v>268</v>
      </c>
      <c r="L2663" s="1" t="s">
        <v>42</v>
      </c>
      <c r="M2663" s="2">
        <v>43646</v>
      </c>
      <c r="N2663" s="1" t="s">
        <v>43</v>
      </c>
      <c r="O2663" s="1" t="s">
        <v>24</v>
      </c>
      <c r="P2663" s="1">
        <f>_3___Healthcare_Data_v1[[#This Row],[Discharge Date]]-_3___Healthcare_Data_v1[[#This Row],[Date of Admission]]</f>
        <v>30</v>
      </c>
      <c r="Q2663" s="1">
        <f>IFERROR(_3___Healthcare_Data_v1[[#This Row],[ Billing Amount ]]/_3___Healthcare_Data_v1[[#This Row],[Days in Hospital]],0)</f>
        <v>1287.3172026666666</v>
      </c>
      <c r="R2663" s="1" t="str">
        <f>IF(_3___Healthcare_Data_v1[[#This Row],[Age]]&gt;60,"Senior",IF(_3___Healthcare_Data_v1[[#This Row],[Age]]&gt;35,"Middle","Young"))</f>
        <v>Senior</v>
      </c>
    </row>
    <row r="2664" spans="1:18" x14ac:dyDescent="0.3">
      <c r="A2664" s="1" t="s">
        <v>7705</v>
      </c>
      <c r="B2664" s="1" t="s">
        <v>26779</v>
      </c>
      <c r="C2664" s="1" t="s">
        <v>16</v>
      </c>
      <c r="D2664" s="1" t="s">
        <v>27</v>
      </c>
      <c r="E2664" s="1" t="s">
        <v>28</v>
      </c>
      <c r="F2664" s="2">
        <v>44102</v>
      </c>
      <c r="G2664" s="1" t="s">
        <v>7706</v>
      </c>
      <c r="H2664" s="1" t="s">
        <v>7707</v>
      </c>
      <c r="I2664" s="1" t="s">
        <v>26607</v>
      </c>
      <c r="J2664" s="3" t="s">
        <v>29338</v>
      </c>
      <c r="K2664">
        <v>237</v>
      </c>
      <c r="L2664" s="1" t="s">
        <v>42</v>
      </c>
      <c r="M2664" s="2">
        <v>44118</v>
      </c>
      <c r="N2664" s="1" t="s">
        <v>48</v>
      </c>
      <c r="O2664" s="1" t="s">
        <v>24</v>
      </c>
      <c r="P2664" s="1">
        <f>_3___Healthcare_Data_v1[[#This Row],[Discharge Date]]-_3___Healthcare_Data_v1[[#This Row],[Date of Admission]]</f>
        <v>16</v>
      </c>
      <c r="Q2664" s="1">
        <f>IFERROR(_3___Healthcare_Data_v1[[#This Row],[ Billing Amount ]]/_3___Healthcare_Data_v1[[#This Row],[Days in Hospital]],0)</f>
        <v>182.171093625</v>
      </c>
      <c r="R2664" s="1" t="str">
        <f>IF(_3___Healthcare_Data_v1[[#This Row],[Age]]&gt;60,"Senior",IF(_3___Healthcare_Data_v1[[#This Row],[Age]]&gt;35,"Middle","Young"))</f>
        <v>Senior</v>
      </c>
    </row>
    <row r="2665" spans="1:18" x14ac:dyDescent="0.3">
      <c r="A2665" s="1" t="s">
        <v>7708</v>
      </c>
      <c r="B2665" s="1" t="s">
        <v>26634</v>
      </c>
      <c r="C2665" s="1" t="s">
        <v>16</v>
      </c>
      <c r="D2665" s="1" t="s">
        <v>89</v>
      </c>
      <c r="E2665" s="1" t="s">
        <v>28</v>
      </c>
      <c r="F2665" s="2">
        <v>43685</v>
      </c>
      <c r="G2665" s="1" t="s">
        <v>7709</v>
      </c>
      <c r="H2665" s="1" t="s">
        <v>7710</v>
      </c>
      <c r="I2665" s="1" t="s">
        <v>26607</v>
      </c>
      <c r="J2665" s="3" t="s">
        <v>29339</v>
      </c>
      <c r="K2665">
        <v>381</v>
      </c>
      <c r="L2665" s="1" t="s">
        <v>38</v>
      </c>
      <c r="M2665" s="2">
        <v>43697</v>
      </c>
      <c r="N2665" s="1" t="s">
        <v>31</v>
      </c>
      <c r="O2665" s="1" t="s">
        <v>24</v>
      </c>
      <c r="P2665" s="1">
        <f>_3___Healthcare_Data_v1[[#This Row],[Discharge Date]]-_3___Healthcare_Data_v1[[#This Row],[Date of Admission]]</f>
        <v>12</v>
      </c>
      <c r="Q2665" s="1">
        <f>IFERROR(_3___Healthcare_Data_v1[[#This Row],[ Billing Amount ]]/_3___Healthcare_Data_v1[[#This Row],[Days in Hospital]],0)</f>
        <v>1710.9141216666667</v>
      </c>
      <c r="R2665" s="1" t="str">
        <f>IF(_3___Healthcare_Data_v1[[#This Row],[Age]]&gt;60,"Senior",IF(_3___Healthcare_Data_v1[[#This Row],[Age]]&gt;35,"Middle","Young"))</f>
        <v>Senior</v>
      </c>
    </row>
    <row r="2666" spans="1:18" x14ac:dyDescent="0.3">
      <c r="A2666" s="1" t="s">
        <v>7711</v>
      </c>
      <c r="B2666" s="1" t="s">
        <v>26661</v>
      </c>
      <c r="C2666" s="1" t="s">
        <v>26</v>
      </c>
      <c r="D2666" s="1" t="s">
        <v>27</v>
      </c>
      <c r="E2666" s="1" t="s">
        <v>26620</v>
      </c>
      <c r="F2666" s="2">
        <v>44839</v>
      </c>
      <c r="G2666" s="1" t="s">
        <v>7712</v>
      </c>
      <c r="H2666" s="1" t="s">
        <v>7713</v>
      </c>
      <c r="I2666" s="1" t="s">
        <v>60</v>
      </c>
      <c r="J2666" s="3" t="s">
        <v>29340</v>
      </c>
      <c r="K2666">
        <v>265</v>
      </c>
      <c r="L2666" s="1" t="s">
        <v>42</v>
      </c>
      <c r="M2666" s="2">
        <v>44841</v>
      </c>
      <c r="N2666" s="1" t="s">
        <v>31</v>
      </c>
      <c r="O2666" s="1" t="s">
        <v>32</v>
      </c>
      <c r="P2666" s="1">
        <f>_3___Healthcare_Data_v1[[#This Row],[Discharge Date]]-_3___Healthcare_Data_v1[[#This Row],[Date of Admission]]</f>
        <v>2</v>
      </c>
      <c r="Q2666" s="1">
        <f>IFERROR(_3___Healthcare_Data_v1[[#This Row],[ Billing Amount ]]/_3___Healthcare_Data_v1[[#This Row],[Days in Hospital]],0)</f>
        <v>14110.85434</v>
      </c>
      <c r="R2666" s="1" t="str">
        <f>IF(_3___Healthcare_Data_v1[[#This Row],[Age]]&gt;60,"Senior",IF(_3___Healthcare_Data_v1[[#This Row],[Age]]&gt;35,"Middle","Young"))</f>
        <v>Senior</v>
      </c>
    </row>
    <row r="2667" spans="1:18" x14ac:dyDescent="0.3">
      <c r="A2667" s="1" t="s">
        <v>7714</v>
      </c>
      <c r="B2667" s="1" t="s">
        <v>26619</v>
      </c>
      <c r="C2667" s="1" t="s">
        <v>26</v>
      </c>
      <c r="D2667" s="1" t="s">
        <v>49</v>
      </c>
      <c r="E2667" s="1" t="s">
        <v>69</v>
      </c>
      <c r="F2667" s="2">
        <v>44924</v>
      </c>
      <c r="G2667" s="1" t="s">
        <v>7715</v>
      </c>
      <c r="H2667" s="1" t="s">
        <v>7716</v>
      </c>
      <c r="I2667" s="1" t="s">
        <v>52</v>
      </c>
      <c r="J2667" s="3" t="s">
        <v>29341</v>
      </c>
      <c r="K2667">
        <v>488</v>
      </c>
      <c r="L2667" s="1" t="s">
        <v>38</v>
      </c>
      <c r="M2667" s="2">
        <v>44926</v>
      </c>
      <c r="N2667" s="1" t="s">
        <v>31</v>
      </c>
      <c r="O2667" s="1" t="s">
        <v>24</v>
      </c>
      <c r="P2667" s="1">
        <f>_3___Healthcare_Data_v1[[#This Row],[Discharge Date]]-_3___Healthcare_Data_v1[[#This Row],[Date of Admission]]</f>
        <v>2</v>
      </c>
      <c r="Q2667" s="1">
        <f>IFERROR(_3___Healthcare_Data_v1[[#This Row],[ Billing Amount ]]/_3___Healthcare_Data_v1[[#This Row],[Days in Hospital]],0)</f>
        <v>9515.3697499999998</v>
      </c>
      <c r="R2667" s="1" t="str">
        <f>IF(_3___Healthcare_Data_v1[[#This Row],[Age]]&gt;60,"Senior",IF(_3___Healthcare_Data_v1[[#This Row],[Age]]&gt;35,"Middle","Young"))</f>
        <v>Senior</v>
      </c>
    </row>
    <row r="2668" spans="1:18" x14ac:dyDescent="0.3">
      <c r="A2668" s="1" t="s">
        <v>7717</v>
      </c>
      <c r="B2668" s="1" t="s">
        <v>26614</v>
      </c>
      <c r="C2668" s="1" t="s">
        <v>16</v>
      </c>
      <c r="D2668" s="1" t="s">
        <v>27</v>
      </c>
      <c r="E2668" s="1" t="s">
        <v>26615</v>
      </c>
      <c r="F2668" s="2">
        <v>44053</v>
      </c>
      <c r="G2668" s="1" t="s">
        <v>7718</v>
      </c>
      <c r="H2668" s="1" t="s">
        <v>7719</v>
      </c>
      <c r="I2668" s="1" t="s">
        <v>21</v>
      </c>
      <c r="J2668" s="3" t="s">
        <v>29342</v>
      </c>
      <c r="K2668">
        <v>362</v>
      </c>
      <c r="L2668" s="1" t="s">
        <v>22</v>
      </c>
      <c r="M2668" s="2">
        <v>44061</v>
      </c>
      <c r="N2668" s="1" t="s">
        <v>48</v>
      </c>
      <c r="O2668" s="1" t="s">
        <v>32</v>
      </c>
      <c r="P2668" s="1">
        <f>_3___Healthcare_Data_v1[[#This Row],[Discharge Date]]-_3___Healthcare_Data_v1[[#This Row],[Date of Admission]]</f>
        <v>8</v>
      </c>
      <c r="Q2668" s="1">
        <f>IFERROR(_3___Healthcare_Data_v1[[#This Row],[ Billing Amount ]]/_3___Healthcare_Data_v1[[#This Row],[Days in Hospital]],0)</f>
        <v>3461.5821162500001</v>
      </c>
      <c r="R2668" s="1" t="str">
        <f>IF(_3___Healthcare_Data_v1[[#This Row],[Age]]&gt;60,"Senior",IF(_3___Healthcare_Data_v1[[#This Row],[Age]]&gt;35,"Middle","Young"))</f>
        <v>Senior</v>
      </c>
    </row>
    <row r="2669" spans="1:18" x14ac:dyDescent="0.3">
      <c r="A2669" s="1" t="s">
        <v>3910</v>
      </c>
      <c r="B2669" s="1" t="s">
        <v>26614</v>
      </c>
      <c r="C2669" s="1" t="s">
        <v>26</v>
      </c>
      <c r="D2669" s="1" t="s">
        <v>49</v>
      </c>
      <c r="E2669" s="1" t="s">
        <v>18</v>
      </c>
      <c r="F2669" s="2">
        <v>43489</v>
      </c>
      <c r="G2669" s="1" t="s">
        <v>7720</v>
      </c>
      <c r="H2669" s="1" t="s">
        <v>7721</v>
      </c>
      <c r="I2669" s="1" t="s">
        <v>26607</v>
      </c>
      <c r="J2669" s="3" t="s">
        <v>29343</v>
      </c>
      <c r="K2669">
        <v>391</v>
      </c>
      <c r="L2669" s="1" t="s">
        <v>38</v>
      </c>
      <c r="M2669" s="2">
        <v>43518</v>
      </c>
      <c r="N2669" s="1" t="s">
        <v>48</v>
      </c>
      <c r="O2669" s="1" t="s">
        <v>32</v>
      </c>
      <c r="P2669" s="1">
        <f>_3___Healthcare_Data_v1[[#This Row],[Discharge Date]]-_3___Healthcare_Data_v1[[#This Row],[Date of Admission]]</f>
        <v>29</v>
      </c>
      <c r="Q2669" s="1">
        <f>IFERROR(_3___Healthcare_Data_v1[[#This Row],[ Billing Amount ]]/_3___Healthcare_Data_v1[[#This Row],[Days in Hospital]],0)</f>
        <v>1166.587172413793</v>
      </c>
      <c r="R2669" s="1" t="str">
        <f>IF(_3___Healthcare_Data_v1[[#This Row],[Age]]&gt;60,"Senior",IF(_3___Healthcare_Data_v1[[#This Row],[Age]]&gt;35,"Middle","Young"))</f>
        <v>Senior</v>
      </c>
    </row>
    <row r="2670" spans="1:18" x14ac:dyDescent="0.3">
      <c r="A2670" s="1" t="s">
        <v>7722</v>
      </c>
      <c r="B2670" s="1" t="s">
        <v>26700</v>
      </c>
      <c r="C2670" s="1" t="s">
        <v>26</v>
      </c>
      <c r="D2670" s="1" t="s">
        <v>89</v>
      </c>
      <c r="E2670" s="1" t="s">
        <v>69</v>
      </c>
      <c r="F2670" s="2">
        <v>44343</v>
      </c>
      <c r="G2670" s="1" t="s">
        <v>7723</v>
      </c>
      <c r="H2670" s="1" t="s">
        <v>7724</v>
      </c>
      <c r="I2670" s="1" t="s">
        <v>60</v>
      </c>
      <c r="J2670" s="3" t="s">
        <v>29344</v>
      </c>
      <c r="K2670">
        <v>128</v>
      </c>
      <c r="L2670" s="1" t="s">
        <v>42</v>
      </c>
      <c r="M2670" s="2">
        <v>44360</v>
      </c>
      <c r="N2670" s="1" t="s">
        <v>84</v>
      </c>
      <c r="O2670" s="1" t="s">
        <v>24</v>
      </c>
      <c r="P2670" s="1">
        <f>_3___Healthcare_Data_v1[[#This Row],[Discharge Date]]-_3___Healthcare_Data_v1[[#This Row],[Date of Admission]]</f>
        <v>17</v>
      </c>
      <c r="Q2670" s="1">
        <f>IFERROR(_3___Healthcare_Data_v1[[#This Row],[ Billing Amount ]]/_3___Healthcare_Data_v1[[#This Row],[Days in Hospital]],0)</f>
        <v>2203.797703529412</v>
      </c>
      <c r="R2670" s="1" t="str">
        <f>IF(_3___Healthcare_Data_v1[[#This Row],[Age]]&gt;60,"Senior",IF(_3___Healthcare_Data_v1[[#This Row],[Age]]&gt;35,"Middle","Young"))</f>
        <v>Senior</v>
      </c>
    </row>
    <row r="2671" spans="1:18" x14ac:dyDescent="0.3">
      <c r="A2671" s="1" t="s">
        <v>7725</v>
      </c>
      <c r="B2671" s="1" t="s">
        <v>26708</v>
      </c>
      <c r="C2671" s="1" t="s">
        <v>16</v>
      </c>
      <c r="D2671" s="1" t="s">
        <v>27</v>
      </c>
      <c r="E2671" s="1" t="s">
        <v>28</v>
      </c>
      <c r="F2671" s="2">
        <v>43935</v>
      </c>
      <c r="G2671" s="1" t="s">
        <v>7726</v>
      </c>
      <c r="H2671" s="1" t="s">
        <v>7727</v>
      </c>
      <c r="I2671" s="1" t="s">
        <v>26607</v>
      </c>
      <c r="J2671" s="3" t="s">
        <v>29345</v>
      </c>
      <c r="K2671">
        <v>314</v>
      </c>
      <c r="L2671" s="1" t="s">
        <v>42</v>
      </c>
      <c r="M2671" s="2">
        <v>43948</v>
      </c>
      <c r="N2671" s="1" t="s">
        <v>23</v>
      </c>
      <c r="O2671" s="1" t="s">
        <v>24</v>
      </c>
      <c r="P2671" s="1">
        <f>_3___Healthcare_Data_v1[[#This Row],[Discharge Date]]-_3___Healthcare_Data_v1[[#This Row],[Date of Admission]]</f>
        <v>13</v>
      </c>
      <c r="Q2671" s="1">
        <f>IFERROR(_3___Healthcare_Data_v1[[#This Row],[ Billing Amount ]]/_3___Healthcare_Data_v1[[#This Row],[Days in Hospital]],0)</f>
        <v>74.077980238461549</v>
      </c>
      <c r="R2671" s="1" t="str">
        <f>IF(_3___Healthcare_Data_v1[[#This Row],[Age]]&gt;60,"Senior",IF(_3___Healthcare_Data_v1[[#This Row],[Age]]&gt;35,"Middle","Young"))</f>
        <v>Senior</v>
      </c>
    </row>
    <row r="2672" spans="1:18" x14ac:dyDescent="0.3">
      <c r="A2672" s="1" t="s">
        <v>7728</v>
      </c>
      <c r="B2672" s="1" t="s">
        <v>26928</v>
      </c>
      <c r="C2672" s="1" t="s">
        <v>16</v>
      </c>
      <c r="D2672" s="1" t="s">
        <v>27</v>
      </c>
      <c r="E2672" s="1" t="s">
        <v>26620</v>
      </c>
      <c r="F2672" s="2">
        <v>44879</v>
      </c>
      <c r="G2672" s="1" t="s">
        <v>7729</v>
      </c>
      <c r="H2672" s="1" t="s">
        <v>7730</v>
      </c>
      <c r="I2672" s="1" t="s">
        <v>52</v>
      </c>
      <c r="J2672" s="3" t="s">
        <v>29346</v>
      </c>
      <c r="K2672">
        <v>348</v>
      </c>
      <c r="L2672" s="1" t="s">
        <v>38</v>
      </c>
      <c r="M2672" s="2">
        <v>44897</v>
      </c>
      <c r="N2672" s="1" t="s">
        <v>48</v>
      </c>
      <c r="O2672" s="1" t="s">
        <v>44</v>
      </c>
      <c r="P2672" s="1">
        <f>_3___Healthcare_Data_v1[[#This Row],[Discharge Date]]-_3___Healthcare_Data_v1[[#This Row],[Date of Admission]]</f>
        <v>18</v>
      </c>
      <c r="Q2672" s="1">
        <f>IFERROR(_3___Healthcare_Data_v1[[#This Row],[ Billing Amount ]]/_3___Healthcare_Data_v1[[#This Row],[Days in Hospital]],0)</f>
        <v>873.70003722222225</v>
      </c>
      <c r="R2672" s="1" t="str">
        <f>IF(_3___Healthcare_Data_v1[[#This Row],[Age]]&gt;60,"Senior",IF(_3___Healthcare_Data_v1[[#This Row],[Age]]&gt;35,"Middle","Young"))</f>
        <v>Senior</v>
      </c>
    </row>
    <row r="2673" spans="1:18" x14ac:dyDescent="0.3">
      <c r="A2673" s="1" t="s">
        <v>7731</v>
      </c>
      <c r="B2673" s="1" t="s">
        <v>26980</v>
      </c>
      <c r="C2673" s="1" t="s">
        <v>26</v>
      </c>
      <c r="D2673" s="1" t="s">
        <v>27</v>
      </c>
      <c r="E2673" s="1" t="s">
        <v>26620</v>
      </c>
      <c r="F2673" s="2">
        <v>44161</v>
      </c>
      <c r="G2673" s="1" t="s">
        <v>7732</v>
      </c>
      <c r="H2673" s="1" t="s">
        <v>7733</v>
      </c>
      <c r="I2673" s="1" t="s">
        <v>56</v>
      </c>
      <c r="J2673" s="3" t="s">
        <v>29347</v>
      </c>
      <c r="K2673">
        <v>350</v>
      </c>
      <c r="L2673" s="1" t="s">
        <v>42</v>
      </c>
      <c r="M2673" s="2">
        <v>44183</v>
      </c>
      <c r="N2673" s="1" t="s">
        <v>31</v>
      </c>
      <c r="O2673" s="1" t="s">
        <v>24</v>
      </c>
      <c r="P2673" s="1">
        <f>_3___Healthcare_Data_v1[[#This Row],[Discharge Date]]-_3___Healthcare_Data_v1[[#This Row],[Date of Admission]]</f>
        <v>22</v>
      </c>
      <c r="Q2673" s="1">
        <f>IFERROR(_3___Healthcare_Data_v1[[#This Row],[ Billing Amount ]]/_3___Healthcare_Data_v1[[#This Row],[Days in Hospital]],0)</f>
        <v>209.10967068181819</v>
      </c>
      <c r="R2673" s="1" t="str">
        <f>IF(_3___Healthcare_Data_v1[[#This Row],[Age]]&gt;60,"Senior",IF(_3___Healthcare_Data_v1[[#This Row],[Age]]&gt;35,"Middle","Young"))</f>
        <v>Senior</v>
      </c>
    </row>
    <row r="2674" spans="1:18" x14ac:dyDescent="0.3">
      <c r="A2674" s="1" t="s">
        <v>7734</v>
      </c>
      <c r="B2674" s="1" t="s">
        <v>26695</v>
      </c>
      <c r="C2674" s="1" t="s">
        <v>26</v>
      </c>
      <c r="D2674" s="1" t="s">
        <v>34</v>
      </c>
      <c r="E2674" s="1" t="s">
        <v>35</v>
      </c>
      <c r="F2674" s="2">
        <v>44889</v>
      </c>
      <c r="G2674" s="1" t="s">
        <v>7735</v>
      </c>
      <c r="H2674" s="1" t="s">
        <v>7736</v>
      </c>
      <c r="I2674" s="1" t="s">
        <v>56</v>
      </c>
      <c r="J2674" s="3" t="s">
        <v>29348</v>
      </c>
      <c r="K2674">
        <v>468</v>
      </c>
      <c r="L2674" s="1" t="s">
        <v>22</v>
      </c>
      <c r="M2674" s="2">
        <v>44908</v>
      </c>
      <c r="N2674" s="1" t="s">
        <v>84</v>
      </c>
      <c r="O2674" s="1" t="s">
        <v>24</v>
      </c>
      <c r="P2674" s="1">
        <f>_3___Healthcare_Data_v1[[#This Row],[Discharge Date]]-_3___Healthcare_Data_v1[[#This Row],[Date of Admission]]</f>
        <v>19</v>
      </c>
      <c r="Q2674" s="1">
        <f>IFERROR(_3___Healthcare_Data_v1[[#This Row],[ Billing Amount ]]/_3___Healthcare_Data_v1[[#This Row],[Days in Hospital]],0)</f>
        <v>562.9342894736842</v>
      </c>
      <c r="R2674" s="1" t="str">
        <f>IF(_3___Healthcare_Data_v1[[#This Row],[Age]]&gt;60,"Senior",IF(_3___Healthcare_Data_v1[[#This Row],[Age]]&gt;35,"Middle","Young"))</f>
        <v>Senior</v>
      </c>
    </row>
    <row r="2675" spans="1:18" x14ac:dyDescent="0.3">
      <c r="A2675" s="1" t="s">
        <v>7737</v>
      </c>
      <c r="B2675" s="1" t="s">
        <v>26712</v>
      </c>
      <c r="C2675" s="1" t="s">
        <v>26</v>
      </c>
      <c r="D2675" s="1" t="s">
        <v>89</v>
      </c>
      <c r="E2675" s="1" t="s">
        <v>28</v>
      </c>
      <c r="F2675" s="2">
        <v>44798</v>
      </c>
      <c r="G2675" s="1" t="s">
        <v>7738</v>
      </c>
      <c r="H2675" s="1" t="s">
        <v>5478</v>
      </c>
      <c r="I2675" s="1" t="s">
        <v>26607</v>
      </c>
      <c r="J2675" s="3" t="s">
        <v>29349</v>
      </c>
      <c r="K2675">
        <v>486</v>
      </c>
      <c r="L2675" s="1" t="s">
        <v>38</v>
      </c>
      <c r="M2675" s="2">
        <v>44810</v>
      </c>
      <c r="N2675" s="1" t="s">
        <v>31</v>
      </c>
      <c r="O2675" s="1" t="s">
        <v>24</v>
      </c>
      <c r="P2675" s="1">
        <f>_3___Healthcare_Data_v1[[#This Row],[Discharge Date]]-_3___Healthcare_Data_v1[[#This Row],[Date of Admission]]</f>
        <v>12</v>
      </c>
      <c r="Q2675" s="1">
        <f>IFERROR(_3___Healthcare_Data_v1[[#This Row],[ Billing Amount ]]/_3___Healthcare_Data_v1[[#This Row],[Days in Hospital]],0)</f>
        <v>3576.3096166666669</v>
      </c>
      <c r="R2675" s="1" t="str">
        <f>IF(_3___Healthcare_Data_v1[[#This Row],[Age]]&gt;60,"Senior",IF(_3___Healthcare_Data_v1[[#This Row],[Age]]&gt;35,"Middle","Young"))</f>
        <v>Senior</v>
      </c>
    </row>
    <row r="2676" spans="1:18" x14ac:dyDescent="0.3">
      <c r="A2676" s="1" t="s">
        <v>7739</v>
      </c>
      <c r="B2676" s="1" t="s">
        <v>26791</v>
      </c>
      <c r="C2676" s="1" t="s">
        <v>26</v>
      </c>
      <c r="D2676" s="1" t="s">
        <v>27</v>
      </c>
      <c r="E2676" s="1" t="s">
        <v>35</v>
      </c>
      <c r="F2676" s="2">
        <v>44523</v>
      </c>
      <c r="G2676" s="1" t="s">
        <v>7740</v>
      </c>
      <c r="H2676" s="1" t="s">
        <v>7741</v>
      </c>
      <c r="I2676" s="1" t="s">
        <v>56</v>
      </c>
      <c r="J2676" s="3" t="s">
        <v>29350</v>
      </c>
      <c r="K2676">
        <v>108</v>
      </c>
      <c r="L2676" s="1" t="s">
        <v>22</v>
      </c>
      <c r="M2676" s="2">
        <v>44546</v>
      </c>
      <c r="N2676" s="1" t="s">
        <v>84</v>
      </c>
      <c r="O2676" s="1" t="s">
        <v>44</v>
      </c>
      <c r="P2676" s="1">
        <f>_3___Healthcare_Data_v1[[#This Row],[Discharge Date]]-_3___Healthcare_Data_v1[[#This Row],[Date of Admission]]</f>
        <v>23</v>
      </c>
      <c r="Q2676" s="1">
        <f>IFERROR(_3___Healthcare_Data_v1[[#This Row],[ Billing Amount ]]/_3___Healthcare_Data_v1[[#This Row],[Days in Hospital]],0)</f>
        <v>619.03737347826086</v>
      </c>
      <c r="R2676" s="1" t="str">
        <f>IF(_3___Healthcare_Data_v1[[#This Row],[Age]]&gt;60,"Senior",IF(_3___Healthcare_Data_v1[[#This Row],[Age]]&gt;35,"Middle","Young"))</f>
        <v>Senior</v>
      </c>
    </row>
    <row r="2677" spans="1:18" x14ac:dyDescent="0.3">
      <c r="A2677" s="1" t="s">
        <v>4157</v>
      </c>
      <c r="B2677" s="1" t="s">
        <v>26723</v>
      </c>
      <c r="C2677" s="1" t="s">
        <v>26</v>
      </c>
      <c r="D2677" s="1" t="s">
        <v>27</v>
      </c>
      <c r="E2677" s="1" t="s">
        <v>18</v>
      </c>
      <c r="F2677" s="2">
        <v>44630</v>
      </c>
      <c r="G2677" s="1" t="s">
        <v>7742</v>
      </c>
      <c r="H2677" s="1" t="s">
        <v>7743</v>
      </c>
      <c r="I2677" s="1" t="s">
        <v>52</v>
      </c>
      <c r="J2677" s="3" t="s">
        <v>29351</v>
      </c>
      <c r="K2677">
        <v>251</v>
      </c>
      <c r="L2677" s="1" t="s">
        <v>38</v>
      </c>
      <c r="M2677" s="2">
        <v>44660</v>
      </c>
      <c r="N2677" s="1" t="s">
        <v>43</v>
      </c>
      <c r="O2677" s="1" t="s">
        <v>32</v>
      </c>
      <c r="P2677" s="1">
        <f>_3___Healthcare_Data_v1[[#This Row],[Discharge Date]]-_3___Healthcare_Data_v1[[#This Row],[Date of Admission]]</f>
        <v>30</v>
      </c>
      <c r="Q2677" s="1">
        <f>IFERROR(_3___Healthcare_Data_v1[[#This Row],[ Billing Amount ]]/_3___Healthcare_Data_v1[[#This Row],[Days in Hospital]],0)</f>
        <v>801.69535433333328</v>
      </c>
      <c r="R2677" s="1" t="str">
        <f>IF(_3___Healthcare_Data_v1[[#This Row],[Age]]&gt;60,"Senior",IF(_3___Healthcare_Data_v1[[#This Row],[Age]]&gt;35,"Middle","Young"))</f>
        <v>Senior</v>
      </c>
    </row>
    <row r="2678" spans="1:18" x14ac:dyDescent="0.3">
      <c r="A2678" s="1" t="s">
        <v>7744</v>
      </c>
      <c r="B2678" s="1" t="s">
        <v>26636</v>
      </c>
      <c r="C2678" s="1" t="s">
        <v>26</v>
      </c>
      <c r="D2678" s="1" t="s">
        <v>49</v>
      </c>
      <c r="E2678" s="1" t="s">
        <v>26615</v>
      </c>
      <c r="F2678" s="2">
        <v>43504</v>
      </c>
      <c r="G2678" s="1" t="s">
        <v>7745</v>
      </c>
      <c r="H2678" s="1" t="s">
        <v>7746</v>
      </c>
      <c r="I2678" s="1" t="s">
        <v>56</v>
      </c>
      <c r="J2678" s="3" t="s">
        <v>29352</v>
      </c>
      <c r="K2678">
        <v>386</v>
      </c>
      <c r="L2678" s="1" t="s">
        <v>22</v>
      </c>
      <c r="M2678" s="2">
        <v>43509</v>
      </c>
      <c r="N2678" s="1" t="s">
        <v>23</v>
      </c>
      <c r="O2678" s="1" t="s">
        <v>32</v>
      </c>
      <c r="P2678" s="1">
        <f>_3___Healthcare_Data_v1[[#This Row],[Discharge Date]]-_3___Healthcare_Data_v1[[#This Row],[Date of Admission]]</f>
        <v>5</v>
      </c>
      <c r="Q2678" s="1">
        <f>IFERROR(_3___Healthcare_Data_v1[[#This Row],[ Billing Amount ]]/_3___Healthcare_Data_v1[[#This Row],[Days in Hospital]],0)</f>
        <v>7666.7154200000004</v>
      </c>
      <c r="R2678" s="1" t="str">
        <f>IF(_3___Healthcare_Data_v1[[#This Row],[Age]]&gt;60,"Senior",IF(_3___Healthcare_Data_v1[[#This Row],[Age]]&gt;35,"Middle","Young"))</f>
        <v>Senior</v>
      </c>
    </row>
    <row r="2679" spans="1:18" x14ac:dyDescent="0.3">
      <c r="A2679" s="1" t="s">
        <v>3682</v>
      </c>
      <c r="B2679" s="1" t="s">
        <v>26612</v>
      </c>
      <c r="C2679" s="1" t="s">
        <v>26</v>
      </c>
      <c r="D2679" s="1" t="s">
        <v>62</v>
      </c>
      <c r="E2679" s="1" t="s">
        <v>26615</v>
      </c>
      <c r="F2679" s="2">
        <v>43873</v>
      </c>
      <c r="G2679" s="1" t="s">
        <v>7747</v>
      </c>
      <c r="H2679" s="1" t="s">
        <v>7748</v>
      </c>
      <c r="I2679" s="1" t="s">
        <v>26607</v>
      </c>
      <c r="J2679" s="3" t="s">
        <v>29353</v>
      </c>
      <c r="K2679">
        <v>310</v>
      </c>
      <c r="L2679" s="1" t="s">
        <v>22</v>
      </c>
      <c r="M2679" s="2">
        <v>43875</v>
      </c>
      <c r="N2679" s="1" t="s">
        <v>43</v>
      </c>
      <c r="O2679" s="1" t="s">
        <v>32</v>
      </c>
      <c r="P2679" s="1">
        <f>_3___Healthcare_Data_v1[[#This Row],[Discharge Date]]-_3___Healthcare_Data_v1[[#This Row],[Date of Admission]]</f>
        <v>2</v>
      </c>
      <c r="Q2679" s="1">
        <f>IFERROR(_3___Healthcare_Data_v1[[#This Row],[ Billing Amount ]]/_3___Healthcare_Data_v1[[#This Row],[Days in Hospital]],0)</f>
        <v>3917.7351935000002</v>
      </c>
      <c r="R2679" s="1" t="str">
        <f>IF(_3___Healthcare_Data_v1[[#This Row],[Age]]&gt;60,"Senior",IF(_3___Healthcare_Data_v1[[#This Row],[Age]]&gt;35,"Middle","Young"))</f>
        <v>Senior</v>
      </c>
    </row>
    <row r="2680" spans="1:18" x14ac:dyDescent="0.3">
      <c r="A2680" s="1" t="s">
        <v>7749</v>
      </c>
      <c r="B2680" s="1" t="s">
        <v>26723</v>
      </c>
      <c r="C2680" s="1" t="s">
        <v>26</v>
      </c>
      <c r="D2680" s="1" t="s">
        <v>34</v>
      </c>
      <c r="E2680" s="1" t="s">
        <v>69</v>
      </c>
      <c r="F2680" s="2">
        <v>44019</v>
      </c>
      <c r="G2680" s="1" t="s">
        <v>7750</v>
      </c>
      <c r="H2680" s="1" t="s">
        <v>7751</v>
      </c>
      <c r="I2680" s="1" t="s">
        <v>56</v>
      </c>
      <c r="J2680" s="3" t="s">
        <v>29354</v>
      </c>
      <c r="K2680">
        <v>132</v>
      </c>
      <c r="L2680" s="1" t="s">
        <v>22</v>
      </c>
      <c r="M2680" s="2">
        <v>44033</v>
      </c>
      <c r="N2680" s="1" t="s">
        <v>23</v>
      </c>
      <c r="O2680" s="1" t="s">
        <v>32</v>
      </c>
      <c r="P2680" s="1">
        <f>_3___Healthcare_Data_v1[[#This Row],[Discharge Date]]-_3___Healthcare_Data_v1[[#This Row],[Date of Admission]]</f>
        <v>14</v>
      </c>
      <c r="Q2680" s="1">
        <f>IFERROR(_3___Healthcare_Data_v1[[#This Row],[ Billing Amount ]]/_3___Healthcare_Data_v1[[#This Row],[Days in Hospital]],0)</f>
        <v>1039.7768007142856</v>
      </c>
      <c r="R2680" s="1" t="str">
        <f>IF(_3___Healthcare_Data_v1[[#This Row],[Age]]&gt;60,"Senior",IF(_3___Healthcare_Data_v1[[#This Row],[Age]]&gt;35,"Middle","Young"))</f>
        <v>Senior</v>
      </c>
    </row>
    <row r="2681" spans="1:18" x14ac:dyDescent="0.3">
      <c r="A2681" s="1" t="s">
        <v>7752</v>
      </c>
      <c r="B2681" s="1" t="s">
        <v>26606</v>
      </c>
      <c r="C2681" s="1" t="s">
        <v>26</v>
      </c>
      <c r="D2681" s="1" t="s">
        <v>27</v>
      </c>
      <c r="E2681" s="1" t="s">
        <v>26620</v>
      </c>
      <c r="F2681" s="2">
        <v>45062</v>
      </c>
      <c r="G2681" s="1" t="s">
        <v>7753</v>
      </c>
      <c r="H2681" s="1" t="s">
        <v>7754</v>
      </c>
      <c r="I2681" s="1" t="s">
        <v>21</v>
      </c>
      <c r="J2681" s="3" t="s">
        <v>29355</v>
      </c>
      <c r="K2681">
        <v>164</v>
      </c>
      <c r="L2681" s="1" t="s">
        <v>38</v>
      </c>
      <c r="M2681" s="2">
        <v>45085</v>
      </c>
      <c r="N2681" s="1" t="s">
        <v>43</v>
      </c>
      <c r="O2681" s="1" t="s">
        <v>32</v>
      </c>
      <c r="P2681" s="1">
        <f>_3___Healthcare_Data_v1[[#This Row],[Discharge Date]]-_3___Healthcare_Data_v1[[#This Row],[Date of Admission]]</f>
        <v>23</v>
      </c>
      <c r="Q2681" s="1">
        <f>IFERROR(_3___Healthcare_Data_v1[[#This Row],[ Billing Amount ]]/_3___Healthcare_Data_v1[[#This Row],[Days in Hospital]],0)</f>
        <v>1518.2940708695653</v>
      </c>
      <c r="R2681" s="1" t="str">
        <f>IF(_3___Healthcare_Data_v1[[#This Row],[Age]]&gt;60,"Senior",IF(_3___Healthcare_Data_v1[[#This Row],[Age]]&gt;35,"Middle","Young"))</f>
        <v>Senior</v>
      </c>
    </row>
    <row r="2682" spans="1:18" x14ac:dyDescent="0.3">
      <c r="A2682" s="1" t="s">
        <v>7755</v>
      </c>
      <c r="B2682" s="1" t="s">
        <v>26649</v>
      </c>
      <c r="C2682" s="1" t="s">
        <v>16</v>
      </c>
      <c r="D2682" s="1" t="s">
        <v>27</v>
      </c>
      <c r="E2682" s="1" t="s">
        <v>69</v>
      </c>
      <c r="F2682" s="2">
        <v>43645</v>
      </c>
      <c r="G2682" s="1" t="s">
        <v>7756</v>
      </c>
      <c r="H2682" s="1" t="s">
        <v>7757</v>
      </c>
      <c r="I2682" s="1" t="s">
        <v>26607</v>
      </c>
      <c r="J2682" s="3" t="s">
        <v>29356</v>
      </c>
      <c r="K2682">
        <v>319</v>
      </c>
      <c r="L2682" s="1" t="s">
        <v>22</v>
      </c>
      <c r="M2682" s="2">
        <v>43650</v>
      </c>
      <c r="N2682" s="1" t="s">
        <v>43</v>
      </c>
      <c r="O2682" s="1" t="s">
        <v>44</v>
      </c>
      <c r="P2682" s="1">
        <f>_3___Healthcare_Data_v1[[#This Row],[Discharge Date]]-_3___Healthcare_Data_v1[[#This Row],[Date of Admission]]</f>
        <v>5</v>
      </c>
      <c r="Q2682" s="1">
        <f>IFERROR(_3___Healthcare_Data_v1[[#This Row],[ Billing Amount ]]/_3___Healthcare_Data_v1[[#This Row],[Days in Hospital]],0)</f>
        <v>8325.2464540000001</v>
      </c>
      <c r="R2682" s="1" t="str">
        <f>IF(_3___Healthcare_Data_v1[[#This Row],[Age]]&gt;60,"Senior",IF(_3___Healthcare_Data_v1[[#This Row],[Age]]&gt;35,"Middle","Young"))</f>
        <v>Senior</v>
      </c>
    </row>
    <row r="2683" spans="1:18" x14ac:dyDescent="0.3">
      <c r="A2683" s="1" t="s">
        <v>7758</v>
      </c>
      <c r="B2683" s="1" t="s">
        <v>26791</v>
      </c>
      <c r="C2683" s="1" t="s">
        <v>16</v>
      </c>
      <c r="D2683" s="1" t="s">
        <v>49</v>
      </c>
      <c r="E2683" s="1" t="s">
        <v>26615</v>
      </c>
      <c r="F2683" s="2">
        <v>44412</v>
      </c>
      <c r="G2683" s="1" t="s">
        <v>7759</v>
      </c>
      <c r="H2683" s="1" t="s">
        <v>1461</v>
      </c>
      <c r="I2683" s="1" t="s">
        <v>56</v>
      </c>
      <c r="J2683" s="3" t="s">
        <v>29357</v>
      </c>
      <c r="K2683">
        <v>156</v>
      </c>
      <c r="L2683" s="1" t="s">
        <v>22</v>
      </c>
      <c r="M2683" s="2">
        <v>44413</v>
      </c>
      <c r="N2683" s="1" t="s">
        <v>31</v>
      </c>
      <c r="O2683" s="1" t="s">
        <v>32</v>
      </c>
      <c r="P2683" s="1">
        <f>_3___Healthcare_Data_v1[[#This Row],[Discharge Date]]-_3___Healthcare_Data_v1[[#This Row],[Date of Admission]]</f>
        <v>1</v>
      </c>
      <c r="Q2683" s="1">
        <f>IFERROR(_3___Healthcare_Data_v1[[#This Row],[ Billing Amount ]]/_3___Healthcare_Data_v1[[#This Row],[Days in Hospital]],0)</f>
        <v>16782.618409999999</v>
      </c>
      <c r="R2683" s="1" t="str">
        <f>IF(_3___Healthcare_Data_v1[[#This Row],[Age]]&gt;60,"Senior",IF(_3___Healthcare_Data_v1[[#This Row],[Age]]&gt;35,"Middle","Young"))</f>
        <v>Senior</v>
      </c>
    </row>
    <row r="2684" spans="1:18" x14ac:dyDescent="0.3">
      <c r="A2684" s="1" t="s">
        <v>7760</v>
      </c>
      <c r="B2684" s="1" t="s">
        <v>26708</v>
      </c>
      <c r="C2684" s="1" t="s">
        <v>16</v>
      </c>
      <c r="D2684" s="1" t="s">
        <v>34</v>
      </c>
      <c r="E2684" s="1" t="s">
        <v>28</v>
      </c>
      <c r="F2684" s="2">
        <v>43732</v>
      </c>
      <c r="G2684" s="1" t="s">
        <v>7761</v>
      </c>
      <c r="H2684" s="1" t="s">
        <v>5002</v>
      </c>
      <c r="I2684" s="1" t="s">
        <v>52</v>
      </c>
      <c r="J2684" s="3" t="s">
        <v>29358</v>
      </c>
      <c r="K2684">
        <v>239</v>
      </c>
      <c r="L2684" s="1" t="s">
        <v>42</v>
      </c>
      <c r="M2684" s="2">
        <v>43755</v>
      </c>
      <c r="N2684" s="1" t="s">
        <v>84</v>
      </c>
      <c r="O2684" s="1" t="s">
        <v>24</v>
      </c>
      <c r="P2684" s="1">
        <f>_3___Healthcare_Data_v1[[#This Row],[Discharge Date]]-_3___Healthcare_Data_v1[[#This Row],[Date of Admission]]</f>
        <v>23</v>
      </c>
      <c r="Q2684" s="1">
        <f>IFERROR(_3___Healthcare_Data_v1[[#This Row],[ Billing Amount ]]/_3___Healthcare_Data_v1[[#This Row],[Days in Hospital]],0)</f>
        <v>136.87770269565218</v>
      </c>
      <c r="R2684" s="1" t="str">
        <f>IF(_3___Healthcare_Data_v1[[#This Row],[Age]]&gt;60,"Senior",IF(_3___Healthcare_Data_v1[[#This Row],[Age]]&gt;35,"Middle","Young"))</f>
        <v>Senior</v>
      </c>
    </row>
    <row r="2685" spans="1:18" x14ac:dyDescent="0.3">
      <c r="A2685" s="1" t="s">
        <v>7762</v>
      </c>
      <c r="B2685" s="1" t="s">
        <v>26776</v>
      </c>
      <c r="C2685" s="1" t="s">
        <v>16</v>
      </c>
      <c r="D2685" s="1" t="s">
        <v>89</v>
      </c>
      <c r="E2685" s="1" t="s">
        <v>26620</v>
      </c>
      <c r="F2685" s="2">
        <v>44528</v>
      </c>
      <c r="G2685" s="1" t="s">
        <v>7763</v>
      </c>
      <c r="H2685" s="1" t="s">
        <v>7764</v>
      </c>
      <c r="I2685" s="1" t="s">
        <v>21</v>
      </c>
      <c r="J2685" s="3" t="s">
        <v>29359</v>
      </c>
      <c r="K2685">
        <v>146</v>
      </c>
      <c r="L2685" s="1" t="s">
        <v>38</v>
      </c>
      <c r="M2685" s="2">
        <v>44545</v>
      </c>
      <c r="N2685" s="1" t="s">
        <v>84</v>
      </c>
      <c r="O2685" s="1" t="s">
        <v>44</v>
      </c>
      <c r="P2685" s="1">
        <f>_3___Healthcare_Data_v1[[#This Row],[Discharge Date]]-_3___Healthcare_Data_v1[[#This Row],[Date of Admission]]</f>
        <v>17</v>
      </c>
      <c r="Q2685" s="1">
        <f>IFERROR(_3___Healthcare_Data_v1[[#This Row],[ Billing Amount ]]/_3___Healthcare_Data_v1[[#This Row],[Days in Hospital]],0)</f>
        <v>393.75538823529411</v>
      </c>
      <c r="R2685" s="1" t="str">
        <f>IF(_3___Healthcare_Data_v1[[#This Row],[Age]]&gt;60,"Senior",IF(_3___Healthcare_Data_v1[[#This Row],[Age]]&gt;35,"Middle","Young"))</f>
        <v>Senior</v>
      </c>
    </row>
    <row r="2686" spans="1:18" x14ac:dyDescent="0.3">
      <c r="A2686" s="1" t="s">
        <v>7765</v>
      </c>
      <c r="B2686" s="1" t="s">
        <v>26745</v>
      </c>
      <c r="C2686" s="1" t="s">
        <v>16</v>
      </c>
      <c r="D2686" s="1" t="s">
        <v>114</v>
      </c>
      <c r="E2686" s="1" t="s">
        <v>18</v>
      </c>
      <c r="F2686" s="2">
        <v>43949</v>
      </c>
      <c r="G2686" s="1" t="s">
        <v>7766</v>
      </c>
      <c r="H2686" s="1" t="s">
        <v>7767</v>
      </c>
      <c r="I2686" s="1" t="s">
        <v>56</v>
      </c>
      <c r="J2686" s="3" t="s">
        <v>29360</v>
      </c>
      <c r="K2686">
        <v>266</v>
      </c>
      <c r="L2686" s="1" t="s">
        <v>38</v>
      </c>
      <c r="M2686" s="2">
        <v>43973</v>
      </c>
      <c r="N2686" s="1" t="s">
        <v>23</v>
      </c>
      <c r="O2686" s="1" t="s">
        <v>24</v>
      </c>
      <c r="P2686" s="1">
        <f>_3___Healthcare_Data_v1[[#This Row],[Discharge Date]]-_3___Healthcare_Data_v1[[#This Row],[Date of Admission]]</f>
        <v>24</v>
      </c>
      <c r="Q2686" s="1">
        <f>IFERROR(_3___Healthcare_Data_v1[[#This Row],[ Billing Amount ]]/_3___Healthcare_Data_v1[[#This Row],[Days in Hospital]],0)</f>
        <v>2407.6824229166664</v>
      </c>
      <c r="R2686" s="1" t="str">
        <f>IF(_3___Healthcare_Data_v1[[#This Row],[Age]]&gt;60,"Senior",IF(_3___Healthcare_Data_v1[[#This Row],[Age]]&gt;35,"Middle","Young"))</f>
        <v>Senior</v>
      </c>
    </row>
    <row r="2687" spans="1:18" x14ac:dyDescent="0.3">
      <c r="A2687" s="1" t="s">
        <v>7768</v>
      </c>
      <c r="B2687" s="1" t="s">
        <v>26745</v>
      </c>
      <c r="C2687" s="1" t="s">
        <v>16</v>
      </c>
      <c r="D2687" s="1" t="s">
        <v>229</v>
      </c>
      <c r="E2687" s="1" t="s">
        <v>18</v>
      </c>
      <c r="F2687" s="2">
        <v>45056</v>
      </c>
      <c r="G2687" s="1" t="s">
        <v>7769</v>
      </c>
      <c r="H2687" s="1" t="s">
        <v>7770</v>
      </c>
      <c r="I2687" s="1" t="s">
        <v>52</v>
      </c>
      <c r="J2687" s="3" t="s">
        <v>29361</v>
      </c>
      <c r="K2687">
        <v>212</v>
      </c>
      <c r="L2687" s="1" t="s">
        <v>38</v>
      </c>
      <c r="M2687" s="2">
        <v>45061</v>
      </c>
      <c r="N2687" s="1" t="s">
        <v>43</v>
      </c>
      <c r="O2687" s="1" t="s">
        <v>24</v>
      </c>
      <c r="P2687" s="1">
        <f>_3___Healthcare_Data_v1[[#This Row],[Discharge Date]]-_3___Healthcare_Data_v1[[#This Row],[Date of Admission]]</f>
        <v>5</v>
      </c>
      <c r="Q2687" s="1">
        <f>IFERROR(_3___Healthcare_Data_v1[[#This Row],[ Billing Amount ]]/_3___Healthcare_Data_v1[[#This Row],[Days in Hospital]],0)</f>
        <v>8883.2038859999993</v>
      </c>
      <c r="R2687" s="1" t="str">
        <f>IF(_3___Healthcare_Data_v1[[#This Row],[Age]]&gt;60,"Senior",IF(_3___Healthcare_Data_v1[[#This Row],[Age]]&gt;35,"Middle","Young"))</f>
        <v>Senior</v>
      </c>
    </row>
    <row r="2688" spans="1:18" x14ac:dyDescent="0.3">
      <c r="A2688" s="1" t="s">
        <v>7771</v>
      </c>
      <c r="B2688" s="1" t="s">
        <v>26791</v>
      </c>
      <c r="C2688" s="1" t="s">
        <v>26</v>
      </c>
      <c r="D2688" s="1" t="s">
        <v>62</v>
      </c>
      <c r="E2688" s="1" t="s">
        <v>35</v>
      </c>
      <c r="F2688" s="2">
        <v>43649</v>
      </c>
      <c r="G2688" s="1" t="s">
        <v>7772</v>
      </c>
      <c r="H2688" s="1" t="s">
        <v>7773</v>
      </c>
      <c r="I2688" s="1" t="s">
        <v>52</v>
      </c>
      <c r="J2688" s="3" t="s">
        <v>29362</v>
      </c>
      <c r="K2688">
        <v>336</v>
      </c>
      <c r="L2688" s="1" t="s">
        <v>42</v>
      </c>
      <c r="M2688" s="2">
        <v>43666</v>
      </c>
      <c r="N2688" s="1" t="s">
        <v>48</v>
      </c>
      <c r="O2688" s="1" t="s">
        <v>32</v>
      </c>
      <c r="P2688" s="1">
        <f>_3___Healthcare_Data_v1[[#This Row],[Discharge Date]]-_3___Healthcare_Data_v1[[#This Row],[Date of Admission]]</f>
        <v>17</v>
      </c>
      <c r="Q2688" s="1">
        <f>IFERROR(_3___Healthcare_Data_v1[[#This Row],[ Billing Amount ]]/_3___Healthcare_Data_v1[[#This Row],[Days in Hospital]],0)</f>
        <v>810.79441470588233</v>
      </c>
      <c r="R2688" s="1" t="str">
        <f>IF(_3___Healthcare_Data_v1[[#This Row],[Age]]&gt;60,"Senior",IF(_3___Healthcare_Data_v1[[#This Row],[Age]]&gt;35,"Middle","Young"))</f>
        <v>Senior</v>
      </c>
    </row>
    <row r="2689" spans="1:18" x14ac:dyDescent="0.3">
      <c r="A2689" s="1" t="s">
        <v>7774</v>
      </c>
      <c r="B2689" s="1" t="s">
        <v>26745</v>
      </c>
      <c r="C2689" s="1" t="s">
        <v>26</v>
      </c>
      <c r="D2689" s="1" t="s">
        <v>229</v>
      </c>
      <c r="E2689" s="1" t="s">
        <v>69</v>
      </c>
      <c r="F2689" s="2">
        <v>44934</v>
      </c>
      <c r="G2689" s="1" t="s">
        <v>7775</v>
      </c>
      <c r="H2689" s="1" t="s">
        <v>7776</v>
      </c>
      <c r="I2689" s="1" t="s">
        <v>21</v>
      </c>
      <c r="J2689" s="3" t="s">
        <v>29363</v>
      </c>
      <c r="K2689">
        <v>380</v>
      </c>
      <c r="L2689" s="1" t="s">
        <v>38</v>
      </c>
      <c r="M2689" s="2">
        <v>44956</v>
      </c>
      <c r="N2689" s="1" t="s">
        <v>31</v>
      </c>
      <c r="O2689" s="1" t="s">
        <v>32</v>
      </c>
      <c r="P2689" s="1">
        <f>_3___Healthcare_Data_v1[[#This Row],[Discharge Date]]-_3___Healthcare_Data_v1[[#This Row],[Date of Admission]]</f>
        <v>22</v>
      </c>
      <c r="Q2689" s="1">
        <f>IFERROR(_3___Healthcare_Data_v1[[#This Row],[ Billing Amount ]]/_3___Healthcare_Data_v1[[#This Row],[Days in Hospital]],0)</f>
        <v>3098.0141918181821</v>
      </c>
      <c r="R2689" s="1" t="str">
        <f>IF(_3___Healthcare_Data_v1[[#This Row],[Age]]&gt;60,"Senior",IF(_3___Healthcare_Data_v1[[#This Row],[Age]]&gt;35,"Middle","Young"))</f>
        <v>Senior</v>
      </c>
    </row>
    <row r="2690" spans="1:18" x14ac:dyDescent="0.3">
      <c r="A2690" s="1" t="s">
        <v>7777</v>
      </c>
      <c r="B2690" s="1" t="s">
        <v>26845</v>
      </c>
      <c r="C2690" s="1" t="s">
        <v>26</v>
      </c>
      <c r="D2690" s="1" t="s">
        <v>89</v>
      </c>
      <c r="E2690" s="1" t="s">
        <v>69</v>
      </c>
      <c r="F2690" s="2">
        <v>44453</v>
      </c>
      <c r="G2690" s="1" t="s">
        <v>7778</v>
      </c>
      <c r="H2690" s="1" t="s">
        <v>7779</v>
      </c>
      <c r="I2690" s="1" t="s">
        <v>21</v>
      </c>
      <c r="J2690" s="3" t="s">
        <v>29364</v>
      </c>
      <c r="K2690">
        <v>192</v>
      </c>
      <c r="L2690" s="1" t="s">
        <v>38</v>
      </c>
      <c r="M2690" s="2">
        <v>44468</v>
      </c>
      <c r="N2690" s="1" t="s">
        <v>84</v>
      </c>
      <c r="O2690" s="1" t="s">
        <v>32</v>
      </c>
      <c r="P2690" s="1">
        <f>_3___Healthcare_Data_v1[[#This Row],[Discharge Date]]-_3___Healthcare_Data_v1[[#This Row],[Date of Admission]]</f>
        <v>15</v>
      </c>
      <c r="Q2690" s="1">
        <f>IFERROR(_3___Healthcare_Data_v1[[#This Row],[ Billing Amount ]]/_3___Healthcare_Data_v1[[#This Row],[Days in Hospital]],0)</f>
        <v>1905.3188793333331</v>
      </c>
      <c r="R2690" s="1" t="str">
        <f>IF(_3___Healthcare_Data_v1[[#This Row],[Age]]&gt;60,"Senior",IF(_3___Healthcare_Data_v1[[#This Row],[Age]]&gt;35,"Middle","Young"))</f>
        <v>Senior</v>
      </c>
    </row>
    <row r="2691" spans="1:18" x14ac:dyDescent="0.3">
      <c r="A2691" s="1" t="s">
        <v>7780</v>
      </c>
      <c r="B2691" s="1" t="s">
        <v>26803</v>
      </c>
      <c r="C2691" s="1" t="s">
        <v>16</v>
      </c>
      <c r="D2691" s="1" t="s">
        <v>34</v>
      </c>
      <c r="E2691" s="1" t="s">
        <v>18</v>
      </c>
      <c r="F2691" s="2">
        <v>43494</v>
      </c>
      <c r="G2691" s="1" t="s">
        <v>6045</v>
      </c>
      <c r="H2691" s="1" t="s">
        <v>7781</v>
      </c>
      <c r="I2691" s="1" t="s">
        <v>56</v>
      </c>
      <c r="J2691" s="3" t="s">
        <v>29365</v>
      </c>
      <c r="K2691">
        <v>481</v>
      </c>
      <c r="L2691" s="1" t="s">
        <v>38</v>
      </c>
      <c r="M2691" s="2">
        <v>43516</v>
      </c>
      <c r="N2691" s="1" t="s">
        <v>43</v>
      </c>
      <c r="O2691" s="1" t="s">
        <v>32</v>
      </c>
      <c r="P2691" s="1">
        <f>_3___Healthcare_Data_v1[[#This Row],[Discharge Date]]-_3___Healthcare_Data_v1[[#This Row],[Date of Admission]]</f>
        <v>22</v>
      </c>
      <c r="Q2691" s="1">
        <f>IFERROR(_3___Healthcare_Data_v1[[#This Row],[ Billing Amount ]]/_3___Healthcare_Data_v1[[#This Row],[Days in Hospital]],0)</f>
        <v>159.45558272727274</v>
      </c>
      <c r="R2691" s="1" t="str">
        <f>IF(_3___Healthcare_Data_v1[[#This Row],[Age]]&gt;60,"Senior",IF(_3___Healthcare_Data_v1[[#This Row],[Age]]&gt;35,"Middle","Young"))</f>
        <v>Senior</v>
      </c>
    </row>
    <row r="2692" spans="1:18" x14ac:dyDescent="0.3">
      <c r="A2692" s="1" t="s">
        <v>7782</v>
      </c>
      <c r="B2692" s="1" t="s">
        <v>26700</v>
      </c>
      <c r="C2692" s="1" t="s">
        <v>26</v>
      </c>
      <c r="D2692" s="1" t="s">
        <v>89</v>
      </c>
      <c r="E2692" s="1" t="s">
        <v>26620</v>
      </c>
      <c r="F2692" s="2">
        <v>44855</v>
      </c>
      <c r="G2692" s="1" t="s">
        <v>2586</v>
      </c>
      <c r="H2692" s="1" t="s">
        <v>7783</v>
      </c>
      <c r="I2692" s="1" t="s">
        <v>52</v>
      </c>
      <c r="J2692" s="3" t="s">
        <v>29366</v>
      </c>
      <c r="K2692">
        <v>400</v>
      </c>
      <c r="L2692" s="1" t="s">
        <v>38</v>
      </c>
      <c r="M2692" s="2">
        <v>44871</v>
      </c>
      <c r="N2692" s="1" t="s">
        <v>31</v>
      </c>
      <c r="O2692" s="1" t="s">
        <v>32</v>
      </c>
      <c r="P2692" s="1">
        <f>_3___Healthcare_Data_v1[[#This Row],[Discharge Date]]-_3___Healthcare_Data_v1[[#This Row],[Date of Admission]]</f>
        <v>16</v>
      </c>
      <c r="Q2692" s="1">
        <f>IFERROR(_3___Healthcare_Data_v1[[#This Row],[ Billing Amount ]]/_3___Healthcare_Data_v1[[#This Row],[Days in Hospital]],0)</f>
        <v>359.759539125</v>
      </c>
      <c r="R2692" s="1" t="str">
        <f>IF(_3___Healthcare_Data_v1[[#This Row],[Age]]&gt;60,"Senior",IF(_3___Healthcare_Data_v1[[#This Row],[Age]]&gt;35,"Middle","Young"))</f>
        <v>Senior</v>
      </c>
    </row>
    <row r="2693" spans="1:18" x14ac:dyDescent="0.3">
      <c r="A2693" s="1" t="s">
        <v>7784</v>
      </c>
      <c r="B2693" s="1" t="s">
        <v>26619</v>
      </c>
      <c r="C2693" s="1" t="s">
        <v>26</v>
      </c>
      <c r="D2693" s="1" t="s">
        <v>17</v>
      </c>
      <c r="E2693" s="1" t="s">
        <v>18</v>
      </c>
      <c r="F2693" s="2">
        <v>45075</v>
      </c>
      <c r="G2693" s="1" t="s">
        <v>7785</v>
      </c>
      <c r="H2693" s="1" t="s">
        <v>7786</v>
      </c>
      <c r="I2693" s="1" t="s">
        <v>21</v>
      </c>
      <c r="J2693" s="3" t="s">
        <v>29367</v>
      </c>
      <c r="K2693">
        <v>400</v>
      </c>
      <c r="L2693" s="1" t="s">
        <v>38</v>
      </c>
      <c r="M2693" s="2">
        <v>45079</v>
      </c>
      <c r="N2693" s="1" t="s">
        <v>43</v>
      </c>
      <c r="O2693" s="1" t="s">
        <v>44</v>
      </c>
      <c r="P2693" s="1">
        <f>_3___Healthcare_Data_v1[[#This Row],[Discharge Date]]-_3___Healthcare_Data_v1[[#This Row],[Date of Admission]]</f>
        <v>4</v>
      </c>
      <c r="Q2693" s="1">
        <f>IFERROR(_3___Healthcare_Data_v1[[#This Row],[ Billing Amount ]]/_3___Healthcare_Data_v1[[#This Row],[Days in Hospital]],0)</f>
        <v>2283.7710215000002</v>
      </c>
      <c r="R2693" s="1" t="str">
        <f>IF(_3___Healthcare_Data_v1[[#This Row],[Age]]&gt;60,"Senior",IF(_3___Healthcare_Data_v1[[#This Row],[Age]]&gt;35,"Middle","Young"))</f>
        <v>Senior</v>
      </c>
    </row>
    <row r="2694" spans="1:18" x14ac:dyDescent="0.3">
      <c r="A2694" s="1" t="s">
        <v>7787</v>
      </c>
      <c r="B2694" s="1" t="s">
        <v>26685</v>
      </c>
      <c r="C2694" s="1" t="s">
        <v>16</v>
      </c>
      <c r="D2694" s="1" t="s">
        <v>49</v>
      </c>
      <c r="E2694" s="1" t="s">
        <v>35</v>
      </c>
      <c r="F2694" s="2">
        <v>44618</v>
      </c>
      <c r="G2694" s="1" t="s">
        <v>7788</v>
      </c>
      <c r="H2694" s="1" t="s">
        <v>7789</v>
      </c>
      <c r="I2694" s="1" t="s">
        <v>21</v>
      </c>
      <c r="J2694" s="3" t="s">
        <v>29368</v>
      </c>
      <c r="K2694">
        <v>272</v>
      </c>
      <c r="L2694" s="1" t="s">
        <v>22</v>
      </c>
      <c r="M2694" s="2">
        <v>44626</v>
      </c>
      <c r="N2694" s="1" t="s">
        <v>43</v>
      </c>
      <c r="O2694" s="1" t="s">
        <v>24</v>
      </c>
      <c r="P2694" s="1">
        <f>_3___Healthcare_Data_v1[[#This Row],[Discharge Date]]-_3___Healthcare_Data_v1[[#This Row],[Date of Admission]]</f>
        <v>8</v>
      </c>
      <c r="Q2694" s="1">
        <f>IFERROR(_3___Healthcare_Data_v1[[#This Row],[ Billing Amount ]]/_3___Healthcare_Data_v1[[#This Row],[Days in Hospital]],0)</f>
        <v>2958.8349600000001</v>
      </c>
      <c r="R2694" s="1" t="str">
        <f>IF(_3___Healthcare_Data_v1[[#This Row],[Age]]&gt;60,"Senior",IF(_3___Healthcare_Data_v1[[#This Row],[Age]]&gt;35,"Middle","Young"))</f>
        <v>Senior</v>
      </c>
    </row>
    <row r="2695" spans="1:18" x14ac:dyDescent="0.3">
      <c r="A2695" s="1" t="s">
        <v>7790</v>
      </c>
      <c r="B2695" s="1" t="s">
        <v>26928</v>
      </c>
      <c r="C2695" s="1" t="s">
        <v>26</v>
      </c>
      <c r="D2695" s="1" t="s">
        <v>17</v>
      </c>
      <c r="E2695" s="1" t="s">
        <v>26620</v>
      </c>
      <c r="F2695" s="2">
        <v>43846</v>
      </c>
      <c r="G2695" s="1" t="s">
        <v>7791</v>
      </c>
      <c r="H2695" s="1" t="s">
        <v>7792</v>
      </c>
      <c r="I2695" s="1" t="s">
        <v>26607</v>
      </c>
      <c r="J2695" s="3" t="s">
        <v>29369</v>
      </c>
      <c r="K2695">
        <v>315</v>
      </c>
      <c r="L2695" s="1" t="s">
        <v>38</v>
      </c>
      <c r="M2695" s="2">
        <v>43859</v>
      </c>
      <c r="N2695" s="1" t="s">
        <v>48</v>
      </c>
      <c r="O2695" s="1" t="s">
        <v>44</v>
      </c>
      <c r="P2695" s="1">
        <f>_3___Healthcare_Data_v1[[#This Row],[Discharge Date]]-_3___Healthcare_Data_v1[[#This Row],[Date of Admission]]</f>
        <v>13</v>
      </c>
      <c r="Q2695" s="1">
        <f>IFERROR(_3___Healthcare_Data_v1[[#This Row],[ Billing Amount ]]/_3___Healthcare_Data_v1[[#This Row],[Days in Hospital]],0)</f>
        <v>397.34138761538458</v>
      </c>
      <c r="R2695" s="1" t="str">
        <f>IF(_3___Healthcare_Data_v1[[#This Row],[Age]]&gt;60,"Senior",IF(_3___Healthcare_Data_v1[[#This Row],[Age]]&gt;35,"Middle","Young"))</f>
        <v>Senior</v>
      </c>
    </row>
    <row r="2696" spans="1:18" x14ac:dyDescent="0.3">
      <c r="A2696" s="1" t="s">
        <v>7793</v>
      </c>
      <c r="B2696" s="1" t="s">
        <v>26614</v>
      </c>
      <c r="C2696" s="1" t="s">
        <v>26</v>
      </c>
      <c r="D2696" s="1" t="s">
        <v>17</v>
      </c>
      <c r="E2696" s="1" t="s">
        <v>26620</v>
      </c>
      <c r="F2696" s="2">
        <v>44056</v>
      </c>
      <c r="G2696" s="1" t="s">
        <v>7794</v>
      </c>
      <c r="H2696" s="1" t="s">
        <v>7795</v>
      </c>
      <c r="I2696" s="1" t="s">
        <v>26607</v>
      </c>
      <c r="J2696" s="3" t="s">
        <v>29370</v>
      </c>
      <c r="K2696">
        <v>231</v>
      </c>
      <c r="L2696" s="1" t="s">
        <v>38</v>
      </c>
      <c r="M2696" s="2">
        <v>44065</v>
      </c>
      <c r="N2696" s="1" t="s">
        <v>84</v>
      </c>
      <c r="O2696" s="1" t="s">
        <v>24</v>
      </c>
      <c r="P2696" s="1">
        <f>_3___Healthcare_Data_v1[[#This Row],[Discharge Date]]-_3___Healthcare_Data_v1[[#This Row],[Date of Admission]]</f>
        <v>9</v>
      </c>
      <c r="Q2696" s="1">
        <f>IFERROR(_3___Healthcare_Data_v1[[#This Row],[ Billing Amount ]]/_3___Healthcare_Data_v1[[#This Row],[Days in Hospital]],0)</f>
        <v>721.23918322222221</v>
      </c>
      <c r="R2696" s="1" t="str">
        <f>IF(_3___Healthcare_Data_v1[[#This Row],[Age]]&gt;60,"Senior",IF(_3___Healthcare_Data_v1[[#This Row],[Age]]&gt;35,"Middle","Young"))</f>
        <v>Senior</v>
      </c>
    </row>
    <row r="2697" spans="1:18" x14ac:dyDescent="0.3">
      <c r="A2697" s="1" t="s">
        <v>7796</v>
      </c>
      <c r="B2697" s="1" t="s">
        <v>26850</v>
      </c>
      <c r="C2697" s="1" t="s">
        <v>16</v>
      </c>
      <c r="D2697" s="1" t="s">
        <v>89</v>
      </c>
      <c r="E2697" s="1" t="s">
        <v>26615</v>
      </c>
      <c r="F2697" s="2">
        <v>44007</v>
      </c>
      <c r="G2697" s="1" t="s">
        <v>7797</v>
      </c>
      <c r="H2697" s="1" t="s">
        <v>7798</v>
      </c>
      <c r="I2697" s="1" t="s">
        <v>26607</v>
      </c>
      <c r="J2697" s="3" t="s">
        <v>29371</v>
      </c>
      <c r="K2697">
        <v>132</v>
      </c>
      <c r="L2697" s="1" t="s">
        <v>22</v>
      </c>
      <c r="M2697" s="2">
        <v>44019</v>
      </c>
      <c r="N2697" s="1" t="s">
        <v>43</v>
      </c>
      <c r="O2697" s="1" t="s">
        <v>44</v>
      </c>
      <c r="P2697" s="1">
        <f>_3___Healthcare_Data_v1[[#This Row],[Discharge Date]]-_3___Healthcare_Data_v1[[#This Row],[Date of Admission]]</f>
        <v>12</v>
      </c>
      <c r="Q2697" s="1">
        <f>IFERROR(_3___Healthcare_Data_v1[[#This Row],[ Billing Amount ]]/_3___Healthcare_Data_v1[[#This Row],[Days in Hospital]],0)</f>
        <v>1384.5436741666665</v>
      </c>
      <c r="R2697" s="1" t="str">
        <f>IF(_3___Healthcare_Data_v1[[#This Row],[Age]]&gt;60,"Senior",IF(_3___Healthcare_Data_v1[[#This Row],[Age]]&gt;35,"Middle","Young"))</f>
        <v>Senior</v>
      </c>
    </row>
    <row r="2698" spans="1:18" x14ac:dyDescent="0.3">
      <c r="A2698" s="1" t="s">
        <v>7799</v>
      </c>
      <c r="B2698" s="1" t="s">
        <v>26745</v>
      </c>
      <c r="C2698" s="1" t="s">
        <v>16</v>
      </c>
      <c r="D2698" s="1" t="s">
        <v>114</v>
      </c>
      <c r="E2698" s="1" t="s">
        <v>26615</v>
      </c>
      <c r="F2698" s="2">
        <v>44606</v>
      </c>
      <c r="G2698" s="1" t="s">
        <v>7800</v>
      </c>
      <c r="H2698" s="1" t="s">
        <v>7801</v>
      </c>
      <c r="I2698" s="1" t="s">
        <v>21</v>
      </c>
      <c r="J2698" s="3" t="s">
        <v>29372</v>
      </c>
      <c r="K2698">
        <v>347</v>
      </c>
      <c r="L2698" s="1" t="s">
        <v>22</v>
      </c>
      <c r="M2698" s="2">
        <v>44611</v>
      </c>
      <c r="N2698" s="1" t="s">
        <v>23</v>
      </c>
      <c r="O2698" s="1" t="s">
        <v>44</v>
      </c>
      <c r="P2698" s="1">
        <f>_3___Healthcare_Data_v1[[#This Row],[Discharge Date]]-_3___Healthcare_Data_v1[[#This Row],[Date of Admission]]</f>
        <v>5</v>
      </c>
      <c r="Q2698" s="1">
        <f>IFERROR(_3___Healthcare_Data_v1[[#This Row],[ Billing Amount ]]/_3___Healthcare_Data_v1[[#This Row],[Days in Hospital]],0)</f>
        <v>7691.9478780000009</v>
      </c>
      <c r="R2698" s="1" t="str">
        <f>IF(_3___Healthcare_Data_v1[[#This Row],[Age]]&gt;60,"Senior",IF(_3___Healthcare_Data_v1[[#This Row],[Age]]&gt;35,"Middle","Young"))</f>
        <v>Senior</v>
      </c>
    </row>
    <row r="2699" spans="1:18" x14ac:dyDescent="0.3">
      <c r="A2699" s="1" t="s">
        <v>7802</v>
      </c>
      <c r="B2699" s="1" t="s">
        <v>26644</v>
      </c>
      <c r="C2699" s="1" t="s">
        <v>16</v>
      </c>
      <c r="D2699" s="1" t="s">
        <v>17</v>
      </c>
      <c r="E2699" s="1" t="s">
        <v>35</v>
      </c>
      <c r="F2699" s="2">
        <v>43799</v>
      </c>
      <c r="G2699" s="1" t="s">
        <v>7803</v>
      </c>
      <c r="H2699" s="1" t="s">
        <v>7804</v>
      </c>
      <c r="I2699" s="1" t="s">
        <v>21</v>
      </c>
      <c r="J2699" s="3" t="s">
        <v>29373</v>
      </c>
      <c r="K2699">
        <v>485</v>
      </c>
      <c r="L2699" s="1" t="s">
        <v>38</v>
      </c>
      <c r="M2699" s="2">
        <v>43823</v>
      </c>
      <c r="N2699" s="1" t="s">
        <v>48</v>
      </c>
      <c r="O2699" s="1" t="s">
        <v>44</v>
      </c>
      <c r="P2699" s="1">
        <f>_3___Healthcare_Data_v1[[#This Row],[Discharge Date]]-_3___Healthcare_Data_v1[[#This Row],[Date of Admission]]</f>
        <v>24</v>
      </c>
      <c r="Q2699" s="1">
        <f>IFERROR(_3___Healthcare_Data_v1[[#This Row],[ Billing Amount ]]/_3___Healthcare_Data_v1[[#This Row],[Days in Hospital]],0)</f>
        <v>830.25660041666663</v>
      </c>
      <c r="R2699" s="1" t="str">
        <f>IF(_3___Healthcare_Data_v1[[#This Row],[Age]]&gt;60,"Senior",IF(_3___Healthcare_Data_v1[[#This Row],[Age]]&gt;35,"Middle","Young"))</f>
        <v>Senior</v>
      </c>
    </row>
    <row r="2700" spans="1:18" x14ac:dyDescent="0.3">
      <c r="A2700" s="1" t="s">
        <v>7805</v>
      </c>
      <c r="B2700" s="1" t="s">
        <v>26723</v>
      </c>
      <c r="C2700" s="1" t="s">
        <v>26</v>
      </c>
      <c r="D2700" s="1" t="s">
        <v>62</v>
      </c>
      <c r="E2700" s="1" t="s">
        <v>26620</v>
      </c>
      <c r="F2700" s="2">
        <v>44273</v>
      </c>
      <c r="G2700" s="1" t="s">
        <v>7806</v>
      </c>
      <c r="H2700" s="1" t="s">
        <v>7807</v>
      </c>
      <c r="I2700" s="1" t="s">
        <v>56</v>
      </c>
      <c r="J2700" s="3" t="s">
        <v>29374</v>
      </c>
      <c r="K2700">
        <v>307</v>
      </c>
      <c r="L2700" s="1" t="s">
        <v>42</v>
      </c>
      <c r="M2700" s="2">
        <v>44282</v>
      </c>
      <c r="N2700" s="1" t="s">
        <v>48</v>
      </c>
      <c r="O2700" s="1" t="s">
        <v>44</v>
      </c>
      <c r="P2700" s="1">
        <f>_3___Healthcare_Data_v1[[#This Row],[Discharge Date]]-_3___Healthcare_Data_v1[[#This Row],[Date of Admission]]</f>
        <v>9</v>
      </c>
      <c r="Q2700" s="1">
        <f>IFERROR(_3___Healthcare_Data_v1[[#This Row],[ Billing Amount ]]/_3___Healthcare_Data_v1[[#This Row],[Days in Hospital]],0)</f>
        <v>3624.937228888889</v>
      </c>
      <c r="R2700" s="1" t="str">
        <f>IF(_3___Healthcare_Data_v1[[#This Row],[Age]]&gt;60,"Senior",IF(_3___Healthcare_Data_v1[[#This Row],[Age]]&gt;35,"Middle","Young"))</f>
        <v>Senior</v>
      </c>
    </row>
    <row r="2701" spans="1:18" x14ac:dyDescent="0.3">
      <c r="A2701" s="1" t="s">
        <v>7808</v>
      </c>
      <c r="B2701" s="1" t="s">
        <v>26679</v>
      </c>
      <c r="C2701" s="1" t="s">
        <v>16</v>
      </c>
      <c r="D2701" s="1" t="s">
        <v>229</v>
      </c>
      <c r="E2701" s="1" t="s">
        <v>18</v>
      </c>
      <c r="F2701" s="2">
        <v>44391</v>
      </c>
      <c r="G2701" s="1" t="s">
        <v>3434</v>
      </c>
      <c r="H2701" s="1" t="s">
        <v>7809</v>
      </c>
      <c r="I2701" s="1" t="s">
        <v>52</v>
      </c>
      <c r="J2701" s="3" t="s">
        <v>29375</v>
      </c>
      <c r="K2701">
        <v>477</v>
      </c>
      <c r="L2701" s="1" t="s">
        <v>38</v>
      </c>
      <c r="M2701" s="2">
        <v>44413</v>
      </c>
      <c r="N2701" s="1" t="s">
        <v>23</v>
      </c>
      <c r="O2701" s="1" t="s">
        <v>44</v>
      </c>
      <c r="P2701" s="1">
        <f>_3___Healthcare_Data_v1[[#This Row],[Discharge Date]]-_3___Healthcare_Data_v1[[#This Row],[Date of Admission]]</f>
        <v>22</v>
      </c>
      <c r="Q2701" s="1">
        <f>IFERROR(_3___Healthcare_Data_v1[[#This Row],[ Billing Amount ]]/_3___Healthcare_Data_v1[[#This Row],[Days in Hospital]],0)</f>
        <v>2644.4094963636362</v>
      </c>
      <c r="R2701" s="1" t="str">
        <f>IF(_3___Healthcare_Data_v1[[#This Row],[Age]]&gt;60,"Senior",IF(_3___Healthcare_Data_v1[[#This Row],[Age]]&gt;35,"Middle","Young"))</f>
        <v>Senior</v>
      </c>
    </row>
    <row r="2702" spans="1:18" x14ac:dyDescent="0.3">
      <c r="A2702" s="1" t="s">
        <v>2605</v>
      </c>
      <c r="B2702" s="1" t="s">
        <v>26822</v>
      </c>
      <c r="C2702" s="1" t="s">
        <v>16</v>
      </c>
      <c r="D2702" s="1" t="s">
        <v>114</v>
      </c>
      <c r="E2702" s="1" t="s">
        <v>35</v>
      </c>
      <c r="F2702" s="2">
        <v>44059</v>
      </c>
      <c r="G2702" s="1" t="s">
        <v>7810</v>
      </c>
      <c r="H2702" s="1" t="s">
        <v>7811</v>
      </c>
      <c r="I2702" s="1" t="s">
        <v>21</v>
      </c>
      <c r="J2702" s="3" t="s">
        <v>29376</v>
      </c>
      <c r="K2702">
        <v>278</v>
      </c>
      <c r="L2702" s="1" t="s">
        <v>38</v>
      </c>
      <c r="M2702" s="2">
        <v>44062</v>
      </c>
      <c r="N2702" s="1" t="s">
        <v>43</v>
      </c>
      <c r="O2702" s="1" t="s">
        <v>24</v>
      </c>
      <c r="P2702" s="1">
        <f>_3___Healthcare_Data_v1[[#This Row],[Discharge Date]]-_3___Healthcare_Data_v1[[#This Row],[Date of Admission]]</f>
        <v>3</v>
      </c>
      <c r="Q2702" s="1">
        <f>IFERROR(_3___Healthcare_Data_v1[[#This Row],[ Billing Amount ]]/_3___Healthcare_Data_v1[[#This Row],[Days in Hospital]],0)</f>
        <v>6876.772093333333</v>
      </c>
      <c r="R2702" s="1" t="str">
        <f>IF(_3___Healthcare_Data_v1[[#This Row],[Age]]&gt;60,"Senior",IF(_3___Healthcare_Data_v1[[#This Row],[Age]]&gt;35,"Middle","Young"))</f>
        <v>Senior</v>
      </c>
    </row>
    <row r="2703" spans="1:18" x14ac:dyDescent="0.3">
      <c r="A2703" s="1" t="s">
        <v>7812</v>
      </c>
      <c r="B2703" s="1" t="s">
        <v>26928</v>
      </c>
      <c r="C2703" s="1" t="s">
        <v>26</v>
      </c>
      <c r="D2703" s="1" t="s">
        <v>62</v>
      </c>
      <c r="E2703" s="1" t="s">
        <v>69</v>
      </c>
      <c r="F2703" s="2">
        <v>43992</v>
      </c>
      <c r="G2703" s="1" t="s">
        <v>7813</v>
      </c>
      <c r="H2703" s="1" t="s">
        <v>7814</v>
      </c>
      <c r="I2703" s="1" t="s">
        <v>52</v>
      </c>
      <c r="J2703" s="3" t="s">
        <v>29377</v>
      </c>
      <c r="K2703">
        <v>320</v>
      </c>
      <c r="L2703" s="1" t="s">
        <v>38</v>
      </c>
      <c r="M2703" s="2">
        <v>44016</v>
      </c>
      <c r="N2703" s="1" t="s">
        <v>31</v>
      </c>
      <c r="O2703" s="1" t="s">
        <v>24</v>
      </c>
      <c r="P2703" s="1">
        <f>_3___Healthcare_Data_v1[[#This Row],[Discharge Date]]-_3___Healthcare_Data_v1[[#This Row],[Date of Admission]]</f>
        <v>24</v>
      </c>
      <c r="Q2703" s="1">
        <f>IFERROR(_3___Healthcare_Data_v1[[#This Row],[ Billing Amount ]]/_3___Healthcare_Data_v1[[#This Row],[Days in Hospital]],0)</f>
        <v>588.68510708333326</v>
      </c>
      <c r="R2703" s="1" t="str">
        <f>IF(_3___Healthcare_Data_v1[[#This Row],[Age]]&gt;60,"Senior",IF(_3___Healthcare_Data_v1[[#This Row],[Age]]&gt;35,"Middle","Young"))</f>
        <v>Senior</v>
      </c>
    </row>
    <row r="2704" spans="1:18" x14ac:dyDescent="0.3">
      <c r="A2704" s="1" t="s">
        <v>7815</v>
      </c>
      <c r="B2704" s="1" t="s">
        <v>26779</v>
      </c>
      <c r="C2704" s="1" t="s">
        <v>26</v>
      </c>
      <c r="D2704" s="1" t="s">
        <v>17</v>
      </c>
      <c r="E2704" s="1" t="s">
        <v>35</v>
      </c>
      <c r="F2704" s="2">
        <v>44172</v>
      </c>
      <c r="G2704" s="1" t="s">
        <v>7816</v>
      </c>
      <c r="H2704" s="1" t="s">
        <v>639</v>
      </c>
      <c r="I2704" s="1" t="s">
        <v>21</v>
      </c>
      <c r="J2704" s="3" t="s">
        <v>29378</v>
      </c>
      <c r="K2704">
        <v>428</v>
      </c>
      <c r="L2704" s="1" t="s">
        <v>42</v>
      </c>
      <c r="M2704" s="2">
        <v>44202</v>
      </c>
      <c r="N2704" s="1" t="s">
        <v>23</v>
      </c>
      <c r="O2704" s="1" t="s">
        <v>44</v>
      </c>
      <c r="P2704" s="1">
        <f>_3___Healthcare_Data_v1[[#This Row],[Discharge Date]]-_3___Healthcare_Data_v1[[#This Row],[Date of Admission]]</f>
        <v>30</v>
      </c>
      <c r="Q2704" s="1">
        <f>IFERROR(_3___Healthcare_Data_v1[[#This Row],[ Billing Amount ]]/_3___Healthcare_Data_v1[[#This Row],[Days in Hospital]],0)</f>
        <v>496.57660933333335</v>
      </c>
      <c r="R2704" s="1" t="str">
        <f>IF(_3___Healthcare_Data_v1[[#This Row],[Age]]&gt;60,"Senior",IF(_3___Healthcare_Data_v1[[#This Row],[Age]]&gt;35,"Middle","Young"))</f>
        <v>Senior</v>
      </c>
    </row>
    <row r="2705" spans="1:18" x14ac:dyDescent="0.3">
      <c r="A2705" s="1" t="s">
        <v>6455</v>
      </c>
      <c r="B2705" s="1" t="s">
        <v>26649</v>
      </c>
      <c r="C2705" s="1" t="s">
        <v>26</v>
      </c>
      <c r="D2705" s="1" t="s">
        <v>49</v>
      </c>
      <c r="E2705" s="1" t="s">
        <v>35</v>
      </c>
      <c r="F2705" s="2">
        <v>44262</v>
      </c>
      <c r="G2705" s="1" t="s">
        <v>7817</v>
      </c>
      <c r="H2705" s="1" t="s">
        <v>7818</v>
      </c>
      <c r="I2705" s="1" t="s">
        <v>21</v>
      </c>
      <c r="J2705" s="3" t="s">
        <v>29379</v>
      </c>
      <c r="K2705">
        <v>207</v>
      </c>
      <c r="L2705" s="1" t="s">
        <v>42</v>
      </c>
      <c r="M2705" s="2">
        <v>44265</v>
      </c>
      <c r="N2705" s="1" t="s">
        <v>43</v>
      </c>
      <c r="O2705" s="1" t="s">
        <v>32</v>
      </c>
      <c r="P2705" s="1">
        <f>_3___Healthcare_Data_v1[[#This Row],[Discharge Date]]-_3___Healthcare_Data_v1[[#This Row],[Date of Admission]]</f>
        <v>3</v>
      </c>
      <c r="Q2705" s="1">
        <f>IFERROR(_3___Healthcare_Data_v1[[#This Row],[ Billing Amount ]]/_3___Healthcare_Data_v1[[#This Row],[Days in Hospital]],0)</f>
        <v>1814.5208593333334</v>
      </c>
      <c r="R2705" s="1" t="str">
        <f>IF(_3___Healthcare_Data_v1[[#This Row],[Age]]&gt;60,"Senior",IF(_3___Healthcare_Data_v1[[#This Row],[Age]]&gt;35,"Middle","Young"))</f>
        <v>Senior</v>
      </c>
    </row>
    <row r="2706" spans="1:18" x14ac:dyDescent="0.3">
      <c r="A2706" s="1" t="s">
        <v>7819</v>
      </c>
      <c r="B2706" s="1" t="s">
        <v>26657</v>
      </c>
      <c r="C2706" s="1" t="s">
        <v>26</v>
      </c>
      <c r="D2706" s="1" t="s">
        <v>62</v>
      </c>
      <c r="E2706" s="1" t="s">
        <v>69</v>
      </c>
      <c r="F2706" s="2">
        <v>44307</v>
      </c>
      <c r="G2706" s="1" t="s">
        <v>7820</v>
      </c>
      <c r="H2706" s="1" t="s">
        <v>7821</v>
      </c>
      <c r="I2706" s="1" t="s">
        <v>21</v>
      </c>
      <c r="J2706" s="3" t="s">
        <v>29380</v>
      </c>
      <c r="K2706">
        <v>122</v>
      </c>
      <c r="L2706" s="1" t="s">
        <v>38</v>
      </c>
      <c r="M2706" s="2">
        <v>44310</v>
      </c>
      <c r="N2706" s="1" t="s">
        <v>31</v>
      </c>
      <c r="O2706" s="1" t="s">
        <v>32</v>
      </c>
      <c r="P2706" s="1">
        <f>_3___Healthcare_Data_v1[[#This Row],[Discharge Date]]-_3___Healthcare_Data_v1[[#This Row],[Date of Admission]]</f>
        <v>3</v>
      </c>
      <c r="Q2706" s="1">
        <f>IFERROR(_3___Healthcare_Data_v1[[#This Row],[ Billing Amount ]]/_3___Healthcare_Data_v1[[#This Row],[Days in Hospital]],0)</f>
        <v>16474.091913333334</v>
      </c>
      <c r="R2706" s="1" t="str">
        <f>IF(_3___Healthcare_Data_v1[[#This Row],[Age]]&gt;60,"Senior",IF(_3___Healthcare_Data_v1[[#This Row],[Age]]&gt;35,"Middle","Young"))</f>
        <v>Senior</v>
      </c>
    </row>
    <row r="2707" spans="1:18" x14ac:dyDescent="0.3">
      <c r="A2707" s="1" t="s">
        <v>7822</v>
      </c>
      <c r="B2707" s="1" t="s">
        <v>26679</v>
      </c>
      <c r="C2707" s="1" t="s">
        <v>26</v>
      </c>
      <c r="D2707" s="1" t="s">
        <v>62</v>
      </c>
      <c r="E2707" s="1" t="s">
        <v>28</v>
      </c>
      <c r="F2707" s="2">
        <v>44439</v>
      </c>
      <c r="G2707" s="1" t="s">
        <v>7823</v>
      </c>
      <c r="H2707" s="1" t="s">
        <v>7824</v>
      </c>
      <c r="I2707" s="1" t="s">
        <v>52</v>
      </c>
      <c r="J2707" s="3" t="s">
        <v>29381</v>
      </c>
      <c r="K2707">
        <v>365</v>
      </c>
      <c r="L2707" s="1" t="s">
        <v>42</v>
      </c>
      <c r="M2707" s="2">
        <v>44456</v>
      </c>
      <c r="N2707" s="1" t="s">
        <v>23</v>
      </c>
      <c r="O2707" s="1" t="s">
        <v>44</v>
      </c>
      <c r="P2707" s="1">
        <f>_3___Healthcare_Data_v1[[#This Row],[Discharge Date]]-_3___Healthcare_Data_v1[[#This Row],[Date of Admission]]</f>
        <v>17</v>
      </c>
      <c r="Q2707" s="1">
        <f>IFERROR(_3___Healthcare_Data_v1[[#This Row],[ Billing Amount ]]/_3___Healthcare_Data_v1[[#This Row],[Days in Hospital]],0)</f>
        <v>344.38319911764711</v>
      </c>
      <c r="R2707" s="1" t="str">
        <f>IF(_3___Healthcare_Data_v1[[#This Row],[Age]]&gt;60,"Senior",IF(_3___Healthcare_Data_v1[[#This Row],[Age]]&gt;35,"Middle","Young"))</f>
        <v>Senior</v>
      </c>
    </row>
    <row r="2708" spans="1:18" x14ac:dyDescent="0.3">
      <c r="A2708" s="1" t="s">
        <v>7825</v>
      </c>
      <c r="B2708" s="1" t="s">
        <v>26687</v>
      </c>
      <c r="C2708" s="1" t="s">
        <v>26</v>
      </c>
      <c r="D2708" s="1" t="s">
        <v>34</v>
      </c>
      <c r="E2708" s="1" t="s">
        <v>35</v>
      </c>
      <c r="F2708" s="2">
        <v>44073</v>
      </c>
      <c r="G2708" s="1" t="s">
        <v>533</v>
      </c>
      <c r="H2708" s="1" t="s">
        <v>7826</v>
      </c>
      <c r="I2708" s="1" t="s">
        <v>56</v>
      </c>
      <c r="J2708" s="3" t="s">
        <v>29382</v>
      </c>
      <c r="K2708">
        <v>221</v>
      </c>
      <c r="L2708" s="1" t="s">
        <v>38</v>
      </c>
      <c r="M2708" s="2">
        <v>44095</v>
      </c>
      <c r="N2708" s="1" t="s">
        <v>84</v>
      </c>
      <c r="O2708" s="1" t="s">
        <v>32</v>
      </c>
      <c r="P2708" s="1">
        <f>_3___Healthcare_Data_v1[[#This Row],[Discharge Date]]-_3___Healthcare_Data_v1[[#This Row],[Date of Admission]]</f>
        <v>22</v>
      </c>
      <c r="Q2708" s="1">
        <f>IFERROR(_3___Healthcare_Data_v1[[#This Row],[ Billing Amount ]]/_3___Healthcare_Data_v1[[#This Row],[Days in Hospital]],0)</f>
        <v>349.05921381818183</v>
      </c>
      <c r="R2708" s="1" t="str">
        <f>IF(_3___Healthcare_Data_v1[[#This Row],[Age]]&gt;60,"Senior",IF(_3___Healthcare_Data_v1[[#This Row],[Age]]&gt;35,"Middle","Young"))</f>
        <v>Senior</v>
      </c>
    </row>
    <row r="2709" spans="1:18" x14ac:dyDescent="0.3">
      <c r="A2709" s="1" t="s">
        <v>7827</v>
      </c>
      <c r="B2709" s="1" t="s">
        <v>26697</v>
      </c>
      <c r="C2709" s="1" t="s">
        <v>26</v>
      </c>
      <c r="D2709" s="1" t="s">
        <v>17</v>
      </c>
      <c r="E2709" s="1" t="s">
        <v>35</v>
      </c>
      <c r="F2709" s="2">
        <v>43486</v>
      </c>
      <c r="G2709" s="1" t="s">
        <v>7828</v>
      </c>
      <c r="H2709" s="1" t="s">
        <v>7829</v>
      </c>
      <c r="I2709" s="1" t="s">
        <v>21</v>
      </c>
      <c r="J2709" s="3" t="s">
        <v>29383</v>
      </c>
      <c r="K2709">
        <v>246</v>
      </c>
      <c r="L2709" s="1" t="s">
        <v>42</v>
      </c>
      <c r="M2709" s="2">
        <v>43488</v>
      </c>
      <c r="N2709" s="1" t="s">
        <v>23</v>
      </c>
      <c r="O2709" s="1" t="s">
        <v>32</v>
      </c>
      <c r="P2709" s="1">
        <f>_3___Healthcare_Data_v1[[#This Row],[Discharge Date]]-_3___Healthcare_Data_v1[[#This Row],[Date of Admission]]</f>
        <v>2</v>
      </c>
      <c r="Q2709" s="1">
        <f>IFERROR(_3___Healthcare_Data_v1[[#This Row],[ Billing Amount ]]/_3___Healthcare_Data_v1[[#This Row],[Days in Hospital]],0)</f>
        <v>7855.3914199999999</v>
      </c>
      <c r="R2709" s="1" t="str">
        <f>IF(_3___Healthcare_Data_v1[[#This Row],[Age]]&gt;60,"Senior",IF(_3___Healthcare_Data_v1[[#This Row],[Age]]&gt;35,"Middle","Young"))</f>
        <v>Senior</v>
      </c>
    </row>
    <row r="2710" spans="1:18" x14ac:dyDescent="0.3">
      <c r="A2710" s="1" t="s">
        <v>5709</v>
      </c>
      <c r="B2710" s="1" t="s">
        <v>26606</v>
      </c>
      <c r="C2710" s="1" t="s">
        <v>26</v>
      </c>
      <c r="D2710" s="1" t="s">
        <v>62</v>
      </c>
      <c r="E2710" s="1" t="s">
        <v>26615</v>
      </c>
      <c r="F2710" s="2">
        <v>45169</v>
      </c>
      <c r="G2710" s="1" t="s">
        <v>7830</v>
      </c>
      <c r="H2710" s="1" t="s">
        <v>7831</v>
      </c>
      <c r="I2710" s="1" t="s">
        <v>60</v>
      </c>
      <c r="J2710" s="3" t="s">
        <v>29384</v>
      </c>
      <c r="K2710">
        <v>191</v>
      </c>
      <c r="L2710" s="1" t="s">
        <v>22</v>
      </c>
      <c r="M2710" s="2">
        <v>45190</v>
      </c>
      <c r="N2710" s="1" t="s">
        <v>23</v>
      </c>
      <c r="O2710" s="1" t="s">
        <v>32</v>
      </c>
      <c r="P2710" s="1">
        <f>_3___Healthcare_Data_v1[[#This Row],[Discharge Date]]-_3___Healthcare_Data_v1[[#This Row],[Date of Admission]]</f>
        <v>21</v>
      </c>
      <c r="Q2710" s="1">
        <f>IFERROR(_3___Healthcare_Data_v1[[#This Row],[ Billing Amount ]]/_3___Healthcare_Data_v1[[#This Row],[Days in Hospital]],0)</f>
        <v>670.92810904761905</v>
      </c>
      <c r="R2710" s="1" t="str">
        <f>IF(_3___Healthcare_Data_v1[[#This Row],[Age]]&gt;60,"Senior",IF(_3___Healthcare_Data_v1[[#This Row],[Age]]&gt;35,"Middle","Young"))</f>
        <v>Senior</v>
      </c>
    </row>
    <row r="2711" spans="1:18" x14ac:dyDescent="0.3">
      <c r="A2711" s="1" t="s">
        <v>7832</v>
      </c>
      <c r="B2711" s="1" t="s">
        <v>26630</v>
      </c>
      <c r="C2711" s="1" t="s">
        <v>16</v>
      </c>
      <c r="D2711" s="1" t="s">
        <v>17</v>
      </c>
      <c r="E2711" s="1" t="s">
        <v>28</v>
      </c>
      <c r="F2711" s="2">
        <v>44588</v>
      </c>
      <c r="G2711" s="1" t="s">
        <v>7833</v>
      </c>
      <c r="H2711" s="1" t="s">
        <v>7834</v>
      </c>
      <c r="I2711" s="1" t="s">
        <v>52</v>
      </c>
      <c r="J2711" s="3" t="s">
        <v>29385</v>
      </c>
      <c r="K2711">
        <v>381</v>
      </c>
      <c r="L2711" s="1" t="s">
        <v>22</v>
      </c>
      <c r="M2711" s="2">
        <v>44605</v>
      </c>
      <c r="N2711" s="1" t="s">
        <v>31</v>
      </c>
      <c r="O2711" s="1" t="s">
        <v>32</v>
      </c>
      <c r="P2711" s="1">
        <f>_3___Healthcare_Data_v1[[#This Row],[Discharge Date]]-_3___Healthcare_Data_v1[[#This Row],[Date of Admission]]</f>
        <v>17</v>
      </c>
      <c r="Q2711" s="1">
        <f>IFERROR(_3___Healthcare_Data_v1[[#This Row],[ Billing Amount ]]/_3___Healthcare_Data_v1[[#This Row],[Days in Hospital]],0)</f>
        <v>342.21338147058822</v>
      </c>
      <c r="R2711" s="1" t="str">
        <f>IF(_3___Healthcare_Data_v1[[#This Row],[Age]]&gt;60,"Senior",IF(_3___Healthcare_Data_v1[[#This Row],[Age]]&gt;35,"Middle","Young"))</f>
        <v>Senior</v>
      </c>
    </row>
    <row r="2712" spans="1:18" x14ac:dyDescent="0.3">
      <c r="A2712" s="1" t="s">
        <v>7835</v>
      </c>
      <c r="B2712" s="1" t="s">
        <v>26636</v>
      </c>
      <c r="C2712" s="1" t="s">
        <v>26</v>
      </c>
      <c r="D2712" s="1" t="s">
        <v>49</v>
      </c>
      <c r="E2712" s="1" t="s">
        <v>18</v>
      </c>
      <c r="F2712" s="2">
        <v>44674</v>
      </c>
      <c r="G2712" s="1" t="s">
        <v>7836</v>
      </c>
      <c r="H2712" s="1" t="s">
        <v>7837</v>
      </c>
      <c r="I2712" s="1" t="s">
        <v>21</v>
      </c>
      <c r="J2712" s="3" t="s">
        <v>29386</v>
      </c>
      <c r="K2712">
        <v>313</v>
      </c>
      <c r="L2712" s="1" t="s">
        <v>38</v>
      </c>
      <c r="M2712" s="2">
        <v>44703</v>
      </c>
      <c r="N2712" s="1" t="s">
        <v>43</v>
      </c>
      <c r="O2712" s="1" t="s">
        <v>32</v>
      </c>
      <c r="P2712" s="1">
        <f>_3___Healthcare_Data_v1[[#This Row],[Discharge Date]]-_3___Healthcare_Data_v1[[#This Row],[Date of Admission]]</f>
        <v>29</v>
      </c>
      <c r="Q2712" s="1">
        <f>IFERROR(_3___Healthcare_Data_v1[[#This Row],[ Billing Amount ]]/_3___Healthcare_Data_v1[[#This Row],[Days in Hospital]],0)</f>
        <v>1812.0595931034482</v>
      </c>
      <c r="R2712" s="1" t="str">
        <f>IF(_3___Healthcare_Data_v1[[#This Row],[Age]]&gt;60,"Senior",IF(_3___Healthcare_Data_v1[[#This Row],[Age]]&gt;35,"Middle","Young"))</f>
        <v>Senior</v>
      </c>
    </row>
    <row r="2713" spans="1:18" x14ac:dyDescent="0.3">
      <c r="A2713" s="1" t="s">
        <v>7838</v>
      </c>
      <c r="B2713" s="1" t="s">
        <v>26659</v>
      </c>
      <c r="C2713" s="1" t="s">
        <v>16</v>
      </c>
      <c r="D2713" s="1" t="s">
        <v>17</v>
      </c>
      <c r="E2713" s="1" t="s">
        <v>26615</v>
      </c>
      <c r="F2713" s="2">
        <v>44055</v>
      </c>
      <c r="G2713" s="1" t="s">
        <v>3052</v>
      </c>
      <c r="H2713" s="1" t="s">
        <v>7839</v>
      </c>
      <c r="I2713" s="1" t="s">
        <v>21</v>
      </c>
      <c r="J2713" s="3" t="s">
        <v>29387</v>
      </c>
      <c r="K2713">
        <v>261</v>
      </c>
      <c r="L2713" s="1" t="s">
        <v>42</v>
      </c>
      <c r="M2713" s="2">
        <v>44075</v>
      </c>
      <c r="N2713" s="1" t="s">
        <v>84</v>
      </c>
      <c r="O2713" s="1" t="s">
        <v>32</v>
      </c>
      <c r="P2713" s="1">
        <f>_3___Healthcare_Data_v1[[#This Row],[Discharge Date]]-_3___Healthcare_Data_v1[[#This Row],[Date of Admission]]</f>
        <v>20</v>
      </c>
      <c r="Q2713" s="1">
        <f>IFERROR(_3___Healthcare_Data_v1[[#This Row],[ Billing Amount ]]/_3___Healthcare_Data_v1[[#This Row],[Days in Hospital]],0)</f>
        <v>360.12848410000004</v>
      </c>
      <c r="R2713" s="1" t="str">
        <f>IF(_3___Healthcare_Data_v1[[#This Row],[Age]]&gt;60,"Senior",IF(_3___Healthcare_Data_v1[[#This Row],[Age]]&gt;35,"Middle","Young"))</f>
        <v>Senior</v>
      </c>
    </row>
    <row r="2714" spans="1:18" x14ac:dyDescent="0.3">
      <c r="A2714" s="1" t="s">
        <v>7840</v>
      </c>
      <c r="B2714" s="1" t="s">
        <v>26624</v>
      </c>
      <c r="C2714" s="1" t="s">
        <v>26</v>
      </c>
      <c r="D2714" s="1" t="s">
        <v>62</v>
      </c>
      <c r="E2714" s="1" t="s">
        <v>28</v>
      </c>
      <c r="F2714" s="2">
        <v>44612</v>
      </c>
      <c r="G2714" s="1" t="s">
        <v>5650</v>
      </c>
      <c r="H2714" s="1" t="s">
        <v>7841</v>
      </c>
      <c r="I2714" s="1" t="s">
        <v>56</v>
      </c>
      <c r="J2714" s="3" t="s">
        <v>29388</v>
      </c>
      <c r="K2714">
        <v>235</v>
      </c>
      <c r="L2714" s="1" t="s">
        <v>38</v>
      </c>
      <c r="M2714" s="2">
        <v>44621</v>
      </c>
      <c r="N2714" s="1" t="s">
        <v>48</v>
      </c>
      <c r="O2714" s="1" t="s">
        <v>32</v>
      </c>
      <c r="P2714" s="1">
        <f>_3___Healthcare_Data_v1[[#This Row],[Discharge Date]]-_3___Healthcare_Data_v1[[#This Row],[Date of Admission]]</f>
        <v>9</v>
      </c>
      <c r="Q2714" s="1">
        <f>IFERROR(_3___Healthcare_Data_v1[[#This Row],[ Billing Amount ]]/_3___Healthcare_Data_v1[[#This Row],[Days in Hospital]],0)</f>
        <v>1286.2896144444444</v>
      </c>
      <c r="R2714" s="1" t="str">
        <f>IF(_3___Healthcare_Data_v1[[#This Row],[Age]]&gt;60,"Senior",IF(_3___Healthcare_Data_v1[[#This Row],[Age]]&gt;35,"Middle","Young"))</f>
        <v>Senior</v>
      </c>
    </row>
    <row r="2715" spans="1:18" x14ac:dyDescent="0.3">
      <c r="A2715" s="1" t="s">
        <v>7842</v>
      </c>
      <c r="B2715" s="1" t="s">
        <v>26679</v>
      </c>
      <c r="C2715" s="1" t="s">
        <v>16</v>
      </c>
      <c r="D2715" s="1" t="s">
        <v>89</v>
      </c>
      <c r="E2715" s="1" t="s">
        <v>35</v>
      </c>
      <c r="F2715" s="2">
        <v>44251</v>
      </c>
      <c r="G2715" s="1" t="s">
        <v>7843</v>
      </c>
      <c r="H2715" s="1" t="s">
        <v>7844</v>
      </c>
      <c r="I2715" s="1" t="s">
        <v>52</v>
      </c>
      <c r="J2715" s="3" t="s">
        <v>29389</v>
      </c>
      <c r="K2715">
        <v>189</v>
      </c>
      <c r="L2715" s="1" t="s">
        <v>42</v>
      </c>
      <c r="M2715" s="2">
        <v>44261</v>
      </c>
      <c r="N2715" s="1" t="s">
        <v>84</v>
      </c>
      <c r="O2715" s="1" t="s">
        <v>24</v>
      </c>
      <c r="P2715" s="1">
        <f>_3___Healthcare_Data_v1[[#This Row],[Discharge Date]]-_3___Healthcare_Data_v1[[#This Row],[Date of Admission]]</f>
        <v>10</v>
      </c>
      <c r="Q2715" s="1">
        <f>IFERROR(_3___Healthcare_Data_v1[[#This Row],[ Billing Amount ]]/_3___Healthcare_Data_v1[[#This Row],[Days in Hospital]],0)</f>
        <v>1552.1435219999998</v>
      </c>
      <c r="R2715" s="1" t="str">
        <f>IF(_3___Healthcare_Data_v1[[#This Row],[Age]]&gt;60,"Senior",IF(_3___Healthcare_Data_v1[[#This Row],[Age]]&gt;35,"Middle","Young"))</f>
        <v>Senior</v>
      </c>
    </row>
    <row r="2716" spans="1:18" x14ac:dyDescent="0.3">
      <c r="A2716" s="1" t="s">
        <v>4259</v>
      </c>
      <c r="B2716" s="1" t="s">
        <v>26679</v>
      </c>
      <c r="C2716" s="1" t="s">
        <v>26</v>
      </c>
      <c r="D2716" s="1" t="s">
        <v>62</v>
      </c>
      <c r="E2716" s="1" t="s">
        <v>35</v>
      </c>
      <c r="F2716" s="2">
        <v>45158</v>
      </c>
      <c r="G2716" s="1" t="s">
        <v>7845</v>
      </c>
      <c r="H2716" s="1" t="s">
        <v>7846</v>
      </c>
      <c r="I2716" s="1" t="s">
        <v>26607</v>
      </c>
      <c r="J2716" s="3" t="s">
        <v>29390</v>
      </c>
      <c r="K2716">
        <v>235</v>
      </c>
      <c r="L2716" s="1" t="s">
        <v>22</v>
      </c>
      <c r="M2716" s="2">
        <v>45175</v>
      </c>
      <c r="N2716" s="1" t="s">
        <v>84</v>
      </c>
      <c r="O2716" s="1" t="s">
        <v>24</v>
      </c>
      <c r="P2716" s="1">
        <f>_3___Healthcare_Data_v1[[#This Row],[Discharge Date]]-_3___Healthcare_Data_v1[[#This Row],[Date of Admission]]</f>
        <v>17</v>
      </c>
      <c r="Q2716" s="1">
        <f>IFERROR(_3___Healthcare_Data_v1[[#This Row],[ Billing Amount ]]/_3___Healthcare_Data_v1[[#This Row],[Days in Hospital]],0)</f>
        <v>1243.362581764706</v>
      </c>
      <c r="R2716" s="1" t="str">
        <f>IF(_3___Healthcare_Data_v1[[#This Row],[Age]]&gt;60,"Senior",IF(_3___Healthcare_Data_v1[[#This Row],[Age]]&gt;35,"Middle","Young"))</f>
        <v>Senior</v>
      </c>
    </row>
    <row r="2717" spans="1:18" x14ac:dyDescent="0.3">
      <c r="A2717" s="1" t="s">
        <v>7847</v>
      </c>
      <c r="B2717" s="1" t="s">
        <v>26795</v>
      </c>
      <c r="C2717" s="1" t="s">
        <v>26</v>
      </c>
      <c r="D2717" s="1" t="s">
        <v>34</v>
      </c>
      <c r="E2717" s="1" t="s">
        <v>69</v>
      </c>
      <c r="F2717" s="2">
        <v>43934</v>
      </c>
      <c r="G2717" s="1" t="s">
        <v>7848</v>
      </c>
      <c r="H2717" s="1" t="s">
        <v>7849</v>
      </c>
      <c r="I2717" s="1" t="s">
        <v>21</v>
      </c>
      <c r="J2717" s="3" t="s">
        <v>29391</v>
      </c>
      <c r="K2717">
        <v>173</v>
      </c>
      <c r="L2717" s="1" t="s">
        <v>22</v>
      </c>
      <c r="M2717" s="2">
        <v>43941</v>
      </c>
      <c r="N2717" s="1" t="s">
        <v>48</v>
      </c>
      <c r="O2717" s="1" t="s">
        <v>32</v>
      </c>
      <c r="P2717" s="1">
        <f>_3___Healthcare_Data_v1[[#This Row],[Discharge Date]]-_3___Healthcare_Data_v1[[#This Row],[Date of Admission]]</f>
        <v>7</v>
      </c>
      <c r="Q2717" s="1">
        <f>IFERROR(_3___Healthcare_Data_v1[[#This Row],[ Billing Amount ]]/_3___Healthcare_Data_v1[[#This Row],[Days in Hospital]],0)</f>
        <v>871.44074771428575</v>
      </c>
      <c r="R2717" s="1" t="str">
        <f>IF(_3___Healthcare_Data_v1[[#This Row],[Age]]&gt;60,"Senior",IF(_3___Healthcare_Data_v1[[#This Row],[Age]]&gt;35,"Middle","Young"))</f>
        <v>Senior</v>
      </c>
    </row>
    <row r="2718" spans="1:18" x14ac:dyDescent="0.3">
      <c r="A2718" s="1" t="s">
        <v>7850</v>
      </c>
      <c r="B2718" s="1" t="s">
        <v>26640</v>
      </c>
      <c r="C2718" s="1" t="s">
        <v>16</v>
      </c>
      <c r="D2718" s="1" t="s">
        <v>62</v>
      </c>
      <c r="E2718" s="1" t="s">
        <v>18</v>
      </c>
      <c r="F2718" s="2">
        <v>44418</v>
      </c>
      <c r="G2718" s="1" t="s">
        <v>7851</v>
      </c>
      <c r="H2718" s="1" t="s">
        <v>1306</v>
      </c>
      <c r="I2718" s="1" t="s">
        <v>21</v>
      </c>
      <c r="J2718" s="3" t="s">
        <v>29392</v>
      </c>
      <c r="K2718">
        <v>357</v>
      </c>
      <c r="L2718" s="1" t="s">
        <v>38</v>
      </c>
      <c r="M2718" s="2">
        <v>44427</v>
      </c>
      <c r="N2718" s="1" t="s">
        <v>31</v>
      </c>
      <c r="O2718" s="1" t="s">
        <v>32</v>
      </c>
      <c r="P2718" s="1">
        <f>_3___Healthcare_Data_v1[[#This Row],[Discharge Date]]-_3___Healthcare_Data_v1[[#This Row],[Date of Admission]]</f>
        <v>9</v>
      </c>
      <c r="Q2718" s="1">
        <f>IFERROR(_3___Healthcare_Data_v1[[#This Row],[ Billing Amount ]]/_3___Healthcare_Data_v1[[#This Row],[Days in Hospital]],0)</f>
        <v>4124.1277666666665</v>
      </c>
      <c r="R2718" s="1" t="str">
        <f>IF(_3___Healthcare_Data_v1[[#This Row],[Age]]&gt;60,"Senior",IF(_3___Healthcare_Data_v1[[#This Row],[Age]]&gt;35,"Middle","Young"))</f>
        <v>Senior</v>
      </c>
    </row>
    <row r="2719" spans="1:18" x14ac:dyDescent="0.3">
      <c r="A2719" s="1" t="s">
        <v>7852</v>
      </c>
      <c r="B2719" s="1" t="s">
        <v>26666</v>
      </c>
      <c r="C2719" s="1" t="s">
        <v>16</v>
      </c>
      <c r="D2719" s="1" t="s">
        <v>62</v>
      </c>
      <c r="E2719" s="1" t="s">
        <v>69</v>
      </c>
      <c r="F2719" s="2">
        <v>43534</v>
      </c>
      <c r="G2719" s="1" t="s">
        <v>7853</v>
      </c>
      <c r="H2719" s="1" t="s">
        <v>7854</v>
      </c>
      <c r="I2719" s="1" t="s">
        <v>52</v>
      </c>
      <c r="J2719" s="3" t="s">
        <v>29393</v>
      </c>
      <c r="K2719">
        <v>235</v>
      </c>
      <c r="L2719" s="1" t="s">
        <v>42</v>
      </c>
      <c r="M2719" s="2">
        <v>43543</v>
      </c>
      <c r="N2719" s="1" t="s">
        <v>23</v>
      </c>
      <c r="O2719" s="1" t="s">
        <v>32</v>
      </c>
      <c r="P2719" s="1">
        <f>_3___Healthcare_Data_v1[[#This Row],[Discharge Date]]-_3___Healthcare_Data_v1[[#This Row],[Date of Admission]]</f>
        <v>9</v>
      </c>
      <c r="Q2719" s="1">
        <f>IFERROR(_3___Healthcare_Data_v1[[#This Row],[ Billing Amount ]]/_3___Healthcare_Data_v1[[#This Row],[Days in Hospital]],0)</f>
        <v>4242.2450288888895</v>
      </c>
      <c r="R2719" s="1" t="str">
        <f>IF(_3___Healthcare_Data_v1[[#This Row],[Age]]&gt;60,"Senior",IF(_3___Healthcare_Data_v1[[#This Row],[Age]]&gt;35,"Middle","Young"))</f>
        <v>Senior</v>
      </c>
    </row>
    <row r="2720" spans="1:18" x14ac:dyDescent="0.3">
      <c r="A2720" s="1" t="s">
        <v>7855</v>
      </c>
      <c r="B2720" s="1" t="s">
        <v>26803</v>
      </c>
      <c r="C2720" s="1" t="s">
        <v>26</v>
      </c>
      <c r="D2720" s="1" t="s">
        <v>229</v>
      </c>
      <c r="E2720" s="1" t="s">
        <v>18</v>
      </c>
      <c r="F2720" s="2">
        <v>44489</v>
      </c>
      <c r="G2720" s="1" t="s">
        <v>7856</v>
      </c>
      <c r="H2720" s="1" t="s">
        <v>7857</v>
      </c>
      <c r="I2720" s="1" t="s">
        <v>60</v>
      </c>
      <c r="J2720" s="3" t="s">
        <v>29394</v>
      </c>
      <c r="K2720">
        <v>373</v>
      </c>
      <c r="L2720" s="1" t="s">
        <v>38</v>
      </c>
      <c r="M2720" s="2">
        <v>44503</v>
      </c>
      <c r="N2720" s="1" t="s">
        <v>84</v>
      </c>
      <c r="O2720" s="1" t="s">
        <v>44</v>
      </c>
      <c r="P2720" s="1">
        <f>_3___Healthcare_Data_v1[[#This Row],[Discharge Date]]-_3___Healthcare_Data_v1[[#This Row],[Date of Admission]]</f>
        <v>14</v>
      </c>
      <c r="Q2720" s="1">
        <f>IFERROR(_3___Healthcare_Data_v1[[#This Row],[ Billing Amount ]]/_3___Healthcare_Data_v1[[#This Row],[Days in Hospital]],0)</f>
        <v>2715.5962035714288</v>
      </c>
      <c r="R2720" s="1" t="str">
        <f>IF(_3___Healthcare_Data_v1[[#This Row],[Age]]&gt;60,"Senior",IF(_3___Healthcare_Data_v1[[#This Row],[Age]]&gt;35,"Middle","Young"))</f>
        <v>Senior</v>
      </c>
    </row>
    <row r="2721" spans="1:18" x14ac:dyDescent="0.3">
      <c r="A2721" s="1" t="s">
        <v>7858</v>
      </c>
      <c r="B2721" s="1" t="s">
        <v>26737</v>
      </c>
      <c r="C2721" s="1" t="s">
        <v>26</v>
      </c>
      <c r="D2721" s="1" t="s">
        <v>229</v>
      </c>
      <c r="E2721" s="1" t="s">
        <v>28</v>
      </c>
      <c r="F2721" s="2">
        <v>45078</v>
      </c>
      <c r="G2721" s="1" t="s">
        <v>7859</v>
      </c>
      <c r="H2721" s="1" t="s">
        <v>7860</v>
      </c>
      <c r="I2721" s="1" t="s">
        <v>21</v>
      </c>
      <c r="J2721" s="3" t="s">
        <v>29395</v>
      </c>
      <c r="K2721">
        <v>261</v>
      </c>
      <c r="L2721" s="1" t="s">
        <v>42</v>
      </c>
      <c r="M2721" s="2">
        <v>45102</v>
      </c>
      <c r="N2721" s="1" t="s">
        <v>23</v>
      </c>
      <c r="O2721" s="1" t="s">
        <v>24</v>
      </c>
      <c r="P2721" s="1">
        <f>_3___Healthcare_Data_v1[[#This Row],[Discharge Date]]-_3___Healthcare_Data_v1[[#This Row],[Date of Admission]]</f>
        <v>24</v>
      </c>
      <c r="Q2721" s="1">
        <f>IFERROR(_3___Healthcare_Data_v1[[#This Row],[ Billing Amount ]]/_3___Healthcare_Data_v1[[#This Row],[Days in Hospital]],0)</f>
        <v>651.08890250000002</v>
      </c>
      <c r="R2721" s="1" t="str">
        <f>IF(_3___Healthcare_Data_v1[[#This Row],[Age]]&gt;60,"Senior",IF(_3___Healthcare_Data_v1[[#This Row],[Age]]&gt;35,"Middle","Young"))</f>
        <v>Senior</v>
      </c>
    </row>
    <row r="2722" spans="1:18" x14ac:dyDescent="0.3">
      <c r="A2722" s="1" t="s">
        <v>7861</v>
      </c>
      <c r="B2722" s="1" t="s">
        <v>26636</v>
      </c>
      <c r="C2722" s="1" t="s">
        <v>26</v>
      </c>
      <c r="D2722" s="1" t="s">
        <v>49</v>
      </c>
      <c r="E2722" s="1" t="s">
        <v>26620</v>
      </c>
      <c r="F2722" s="2">
        <v>44154</v>
      </c>
      <c r="G2722" s="1" t="s">
        <v>7862</v>
      </c>
      <c r="H2722" s="1" t="s">
        <v>7863</v>
      </c>
      <c r="I2722" s="1" t="s">
        <v>60</v>
      </c>
      <c r="J2722" s="3" t="s">
        <v>29396</v>
      </c>
      <c r="K2722">
        <v>250</v>
      </c>
      <c r="L2722" s="1" t="s">
        <v>42</v>
      </c>
      <c r="M2722" s="2">
        <v>44155</v>
      </c>
      <c r="N2722" s="1" t="s">
        <v>23</v>
      </c>
      <c r="O2722" s="1" t="s">
        <v>24</v>
      </c>
      <c r="P2722" s="1">
        <f>_3___Healthcare_Data_v1[[#This Row],[Discharge Date]]-_3___Healthcare_Data_v1[[#This Row],[Date of Admission]]</f>
        <v>1</v>
      </c>
      <c r="Q2722" s="1">
        <f>IFERROR(_3___Healthcare_Data_v1[[#This Row],[ Billing Amount ]]/_3___Healthcare_Data_v1[[#This Row],[Days in Hospital]],0)</f>
        <v>18526.359850000001</v>
      </c>
      <c r="R2722" s="1" t="str">
        <f>IF(_3___Healthcare_Data_v1[[#This Row],[Age]]&gt;60,"Senior",IF(_3___Healthcare_Data_v1[[#This Row],[Age]]&gt;35,"Middle","Young"))</f>
        <v>Senior</v>
      </c>
    </row>
    <row r="2723" spans="1:18" x14ac:dyDescent="0.3">
      <c r="A2723" s="1" t="s">
        <v>7864</v>
      </c>
      <c r="B2723" s="1" t="s">
        <v>26661</v>
      </c>
      <c r="C2723" s="1" t="s">
        <v>16</v>
      </c>
      <c r="D2723" s="1" t="s">
        <v>34</v>
      </c>
      <c r="E2723" s="1" t="s">
        <v>69</v>
      </c>
      <c r="F2723" s="2">
        <v>44243</v>
      </c>
      <c r="G2723" s="1" t="s">
        <v>7865</v>
      </c>
      <c r="H2723" s="1" t="s">
        <v>7866</v>
      </c>
      <c r="I2723" s="1" t="s">
        <v>21</v>
      </c>
      <c r="J2723" s="3" t="s">
        <v>29397</v>
      </c>
      <c r="K2723">
        <v>333</v>
      </c>
      <c r="L2723" s="1" t="s">
        <v>42</v>
      </c>
      <c r="M2723" s="2">
        <v>44258</v>
      </c>
      <c r="N2723" s="1" t="s">
        <v>48</v>
      </c>
      <c r="O2723" s="1" t="s">
        <v>32</v>
      </c>
      <c r="P2723" s="1">
        <f>_3___Healthcare_Data_v1[[#This Row],[Discharge Date]]-_3___Healthcare_Data_v1[[#This Row],[Date of Admission]]</f>
        <v>15</v>
      </c>
      <c r="Q2723" s="1">
        <f>IFERROR(_3___Healthcare_Data_v1[[#This Row],[ Billing Amount ]]/_3___Healthcare_Data_v1[[#This Row],[Days in Hospital]],0)</f>
        <v>579.18560166666668</v>
      </c>
      <c r="R2723" s="1" t="str">
        <f>IF(_3___Healthcare_Data_v1[[#This Row],[Age]]&gt;60,"Senior",IF(_3___Healthcare_Data_v1[[#This Row],[Age]]&gt;35,"Middle","Young"))</f>
        <v>Senior</v>
      </c>
    </row>
    <row r="2724" spans="1:18" x14ac:dyDescent="0.3">
      <c r="A2724" s="1" t="s">
        <v>7867</v>
      </c>
      <c r="B2724" s="1" t="s">
        <v>26779</v>
      </c>
      <c r="C2724" s="1" t="s">
        <v>26</v>
      </c>
      <c r="D2724" s="1" t="s">
        <v>34</v>
      </c>
      <c r="E2724" s="1" t="s">
        <v>26615</v>
      </c>
      <c r="F2724" s="2">
        <v>44722</v>
      </c>
      <c r="G2724" s="1" t="s">
        <v>7868</v>
      </c>
      <c r="H2724" s="1" t="s">
        <v>7869</v>
      </c>
      <c r="I2724" s="1" t="s">
        <v>52</v>
      </c>
      <c r="J2724" s="3" t="s">
        <v>29398</v>
      </c>
      <c r="K2724">
        <v>350</v>
      </c>
      <c r="L2724" s="1" t="s">
        <v>22</v>
      </c>
      <c r="M2724" s="2">
        <v>44735</v>
      </c>
      <c r="N2724" s="1" t="s">
        <v>84</v>
      </c>
      <c r="O2724" s="1" t="s">
        <v>32</v>
      </c>
      <c r="P2724" s="1">
        <f>_3___Healthcare_Data_v1[[#This Row],[Discharge Date]]-_3___Healthcare_Data_v1[[#This Row],[Date of Admission]]</f>
        <v>13</v>
      </c>
      <c r="Q2724" s="1">
        <f>IFERROR(_3___Healthcare_Data_v1[[#This Row],[ Billing Amount ]]/_3___Healthcare_Data_v1[[#This Row],[Days in Hospital]],0)</f>
        <v>2484.7167069230773</v>
      </c>
      <c r="R2724" s="1" t="str">
        <f>IF(_3___Healthcare_Data_v1[[#This Row],[Age]]&gt;60,"Senior",IF(_3___Healthcare_Data_v1[[#This Row],[Age]]&gt;35,"Middle","Young"))</f>
        <v>Senior</v>
      </c>
    </row>
    <row r="2725" spans="1:18" x14ac:dyDescent="0.3">
      <c r="A2725" s="1" t="s">
        <v>7870</v>
      </c>
      <c r="B2725" s="1" t="s">
        <v>26697</v>
      </c>
      <c r="C2725" s="1" t="s">
        <v>26</v>
      </c>
      <c r="D2725" s="1" t="s">
        <v>89</v>
      </c>
      <c r="E2725" s="1" t="s">
        <v>26620</v>
      </c>
      <c r="F2725" s="2">
        <v>43784</v>
      </c>
      <c r="G2725" s="1" t="s">
        <v>7871</v>
      </c>
      <c r="H2725" s="1" t="s">
        <v>3926</v>
      </c>
      <c r="I2725" s="1" t="s">
        <v>60</v>
      </c>
      <c r="J2725" s="3" t="s">
        <v>29399</v>
      </c>
      <c r="K2725">
        <v>303</v>
      </c>
      <c r="L2725" s="1" t="s">
        <v>38</v>
      </c>
      <c r="M2725" s="2">
        <v>43787</v>
      </c>
      <c r="N2725" s="1" t="s">
        <v>48</v>
      </c>
      <c r="O2725" s="1" t="s">
        <v>32</v>
      </c>
      <c r="P2725" s="1">
        <f>_3___Healthcare_Data_v1[[#This Row],[Discharge Date]]-_3___Healthcare_Data_v1[[#This Row],[Date of Admission]]</f>
        <v>3</v>
      </c>
      <c r="Q2725" s="1">
        <f>IFERROR(_3___Healthcare_Data_v1[[#This Row],[ Billing Amount ]]/_3___Healthcare_Data_v1[[#This Row],[Days in Hospital]],0)</f>
        <v>6929.0233699999999</v>
      </c>
      <c r="R2725" s="1" t="str">
        <f>IF(_3___Healthcare_Data_v1[[#This Row],[Age]]&gt;60,"Senior",IF(_3___Healthcare_Data_v1[[#This Row],[Age]]&gt;35,"Middle","Young"))</f>
        <v>Senior</v>
      </c>
    </row>
    <row r="2726" spans="1:18" x14ac:dyDescent="0.3">
      <c r="A2726" s="1" t="s">
        <v>7872</v>
      </c>
      <c r="B2726" s="1" t="s">
        <v>26994</v>
      </c>
      <c r="C2726" s="1" t="s">
        <v>26</v>
      </c>
      <c r="D2726" s="1" t="s">
        <v>49</v>
      </c>
      <c r="E2726" s="1" t="s">
        <v>28</v>
      </c>
      <c r="F2726" s="2">
        <v>44523</v>
      </c>
      <c r="G2726" s="1" t="s">
        <v>7873</v>
      </c>
      <c r="H2726" s="1" t="s">
        <v>7874</v>
      </c>
      <c r="I2726" s="1" t="s">
        <v>56</v>
      </c>
      <c r="J2726" s="3" t="s">
        <v>29400</v>
      </c>
      <c r="K2726">
        <v>316</v>
      </c>
      <c r="L2726" s="1" t="s">
        <v>42</v>
      </c>
      <c r="M2726" s="2">
        <v>44546</v>
      </c>
      <c r="N2726" s="1" t="s">
        <v>84</v>
      </c>
      <c r="O2726" s="1" t="s">
        <v>24</v>
      </c>
      <c r="P2726" s="1">
        <f>_3___Healthcare_Data_v1[[#This Row],[Discharge Date]]-_3___Healthcare_Data_v1[[#This Row],[Date of Admission]]</f>
        <v>23</v>
      </c>
      <c r="Q2726" s="1">
        <f>IFERROR(_3___Healthcare_Data_v1[[#This Row],[ Billing Amount ]]/_3___Healthcare_Data_v1[[#This Row],[Days in Hospital]],0)</f>
        <v>1702.5900200000001</v>
      </c>
      <c r="R2726" s="1" t="str">
        <f>IF(_3___Healthcare_Data_v1[[#This Row],[Age]]&gt;60,"Senior",IF(_3___Healthcare_Data_v1[[#This Row],[Age]]&gt;35,"Middle","Young"))</f>
        <v>Senior</v>
      </c>
    </row>
    <row r="2727" spans="1:18" x14ac:dyDescent="0.3">
      <c r="A2727" s="1" t="s">
        <v>7875</v>
      </c>
      <c r="B2727" s="1" t="s">
        <v>26655</v>
      </c>
      <c r="C2727" s="1" t="s">
        <v>26</v>
      </c>
      <c r="D2727" s="1" t="s">
        <v>34</v>
      </c>
      <c r="E2727" s="1" t="s">
        <v>28</v>
      </c>
      <c r="F2727" s="2">
        <v>43775</v>
      </c>
      <c r="G2727" s="1" t="s">
        <v>7876</v>
      </c>
      <c r="H2727" s="1" t="s">
        <v>7877</v>
      </c>
      <c r="I2727" s="1" t="s">
        <v>56</v>
      </c>
      <c r="J2727" s="3" t="s">
        <v>29401</v>
      </c>
      <c r="K2727">
        <v>418</v>
      </c>
      <c r="L2727" s="1" t="s">
        <v>22</v>
      </c>
      <c r="M2727" s="2">
        <v>43791</v>
      </c>
      <c r="N2727" s="1" t="s">
        <v>23</v>
      </c>
      <c r="O2727" s="1" t="s">
        <v>44</v>
      </c>
      <c r="P2727" s="1">
        <f>_3___Healthcare_Data_v1[[#This Row],[Discharge Date]]-_3___Healthcare_Data_v1[[#This Row],[Date of Admission]]</f>
        <v>16</v>
      </c>
      <c r="Q2727" s="1">
        <f>IFERROR(_3___Healthcare_Data_v1[[#This Row],[ Billing Amount ]]/_3___Healthcare_Data_v1[[#This Row],[Days in Hospital]],0)</f>
        <v>2143.3091100000001</v>
      </c>
      <c r="R2727" s="1" t="str">
        <f>IF(_3___Healthcare_Data_v1[[#This Row],[Age]]&gt;60,"Senior",IF(_3___Healthcare_Data_v1[[#This Row],[Age]]&gt;35,"Middle","Young"))</f>
        <v>Senior</v>
      </c>
    </row>
    <row r="2728" spans="1:18" x14ac:dyDescent="0.3">
      <c r="A2728" s="1" t="s">
        <v>7878</v>
      </c>
      <c r="B2728" s="1" t="s">
        <v>26714</v>
      </c>
      <c r="C2728" s="1" t="s">
        <v>26</v>
      </c>
      <c r="D2728" s="1" t="s">
        <v>229</v>
      </c>
      <c r="E2728" s="1" t="s">
        <v>28</v>
      </c>
      <c r="F2728" s="2">
        <v>43467</v>
      </c>
      <c r="G2728" s="1" t="s">
        <v>7879</v>
      </c>
      <c r="H2728" s="1" t="s">
        <v>7880</v>
      </c>
      <c r="I2728" s="1" t="s">
        <v>26607</v>
      </c>
      <c r="J2728" s="3" t="s">
        <v>29402</v>
      </c>
      <c r="K2728">
        <v>216</v>
      </c>
      <c r="L2728" s="1" t="s">
        <v>22</v>
      </c>
      <c r="M2728" s="2">
        <v>43472</v>
      </c>
      <c r="N2728" s="1" t="s">
        <v>23</v>
      </c>
      <c r="O2728" s="1" t="s">
        <v>32</v>
      </c>
      <c r="P2728" s="1">
        <f>_3___Healthcare_Data_v1[[#This Row],[Discharge Date]]-_3___Healthcare_Data_v1[[#This Row],[Date of Admission]]</f>
        <v>5</v>
      </c>
      <c r="Q2728" s="1">
        <f>IFERROR(_3___Healthcare_Data_v1[[#This Row],[ Billing Amount ]]/_3___Healthcare_Data_v1[[#This Row],[Days in Hospital]],0)</f>
        <v>4825.0258779999995</v>
      </c>
      <c r="R2728" s="1" t="str">
        <f>IF(_3___Healthcare_Data_v1[[#This Row],[Age]]&gt;60,"Senior",IF(_3___Healthcare_Data_v1[[#This Row],[Age]]&gt;35,"Middle","Young"))</f>
        <v>Senior</v>
      </c>
    </row>
    <row r="2729" spans="1:18" x14ac:dyDescent="0.3">
      <c r="A2729" s="1" t="s">
        <v>7881</v>
      </c>
      <c r="B2729" s="1" t="s">
        <v>26776</v>
      </c>
      <c r="C2729" s="1" t="s">
        <v>26</v>
      </c>
      <c r="D2729" s="1" t="s">
        <v>229</v>
      </c>
      <c r="E2729" s="1" t="s">
        <v>69</v>
      </c>
      <c r="F2729" s="2">
        <v>45219</v>
      </c>
      <c r="G2729" s="1" t="s">
        <v>7882</v>
      </c>
      <c r="H2729" s="1" t="s">
        <v>7883</v>
      </c>
      <c r="I2729" s="1" t="s">
        <v>52</v>
      </c>
      <c r="J2729" s="3" t="s">
        <v>29403</v>
      </c>
      <c r="K2729">
        <v>478</v>
      </c>
      <c r="L2729" s="1" t="s">
        <v>38</v>
      </c>
      <c r="M2729" s="2">
        <v>45241</v>
      </c>
      <c r="N2729" s="1" t="s">
        <v>31</v>
      </c>
      <c r="O2729" s="1" t="s">
        <v>44</v>
      </c>
      <c r="P2729" s="1">
        <f>_3___Healthcare_Data_v1[[#This Row],[Discharge Date]]-_3___Healthcare_Data_v1[[#This Row],[Date of Admission]]</f>
        <v>22</v>
      </c>
      <c r="Q2729" s="1">
        <f>IFERROR(_3___Healthcare_Data_v1[[#This Row],[ Billing Amount ]]/_3___Healthcare_Data_v1[[#This Row],[Days in Hospital]],0)</f>
        <v>748.84612318181826</v>
      </c>
      <c r="R2729" s="1" t="str">
        <f>IF(_3___Healthcare_Data_v1[[#This Row],[Age]]&gt;60,"Senior",IF(_3___Healthcare_Data_v1[[#This Row],[Age]]&gt;35,"Middle","Young"))</f>
        <v>Senior</v>
      </c>
    </row>
    <row r="2730" spans="1:18" x14ac:dyDescent="0.3">
      <c r="A2730" s="1" t="s">
        <v>7884</v>
      </c>
      <c r="B2730" s="1" t="s">
        <v>26672</v>
      </c>
      <c r="C2730" s="1" t="s">
        <v>26</v>
      </c>
      <c r="D2730" s="1" t="s">
        <v>27</v>
      </c>
      <c r="E2730" s="1" t="s">
        <v>26615</v>
      </c>
      <c r="F2730" s="2">
        <v>45114</v>
      </c>
      <c r="G2730" s="1" t="s">
        <v>7885</v>
      </c>
      <c r="H2730" s="1" t="s">
        <v>7886</v>
      </c>
      <c r="I2730" s="1" t="s">
        <v>26607</v>
      </c>
      <c r="J2730" s="3" t="s">
        <v>29404</v>
      </c>
      <c r="K2730">
        <v>257</v>
      </c>
      <c r="L2730" s="1" t="s">
        <v>22</v>
      </c>
      <c r="M2730" s="2">
        <v>45117</v>
      </c>
      <c r="N2730" s="1" t="s">
        <v>23</v>
      </c>
      <c r="O2730" s="1" t="s">
        <v>24</v>
      </c>
      <c r="P2730" s="1">
        <f>_3___Healthcare_Data_v1[[#This Row],[Discharge Date]]-_3___Healthcare_Data_v1[[#This Row],[Date of Admission]]</f>
        <v>3</v>
      </c>
      <c r="Q2730" s="1">
        <f>IFERROR(_3___Healthcare_Data_v1[[#This Row],[ Billing Amount ]]/_3___Healthcare_Data_v1[[#This Row],[Days in Hospital]],0)</f>
        <v>5248.8116533333332</v>
      </c>
      <c r="R2730" s="1" t="str">
        <f>IF(_3___Healthcare_Data_v1[[#This Row],[Age]]&gt;60,"Senior",IF(_3___Healthcare_Data_v1[[#This Row],[Age]]&gt;35,"Middle","Young"))</f>
        <v>Senior</v>
      </c>
    </row>
    <row r="2731" spans="1:18" x14ac:dyDescent="0.3">
      <c r="A2731" s="1" t="s">
        <v>7887</v>
      </c>
      <c r="B2731" s="1" t="s">
        <v>26845</v>
      </c>
      <c r="C2731" s="1" t="s">
        <v>26</v>
      </c>
      <c r="D2731" s="1" t="s">
        <v>27</v>
      </c>
      <c r="E2731" s="1" t="s">
        <v>26620</v>
      </c>
      <c r="F2731" s="2">
        <v>44959</v>
      </c>
      <c r="G2731" s="1" t="s">
        <v>7888</v>
      </c>
      <c r="H2731" s="1" t="s">
        <v>7889</v>
      </c>
      <c r="I2731" s="1" t="s">
        <v>60</v>
      </c>
      <c r="J2731" s="3" t="s">
        <v>29405</v>
      </c>
      <c r="K2731">
        <v>397</v>
      </c>
      <c r="L2731" s="1" t="s">
        <v>42</v>
      </c>
      <c r="M2731" s="2">
        <v>44980</v>
      </c>
      <c r="N2731" s="1" t="s">
        <v>31</v>
      </c>
      <c r="O2731" s="1" t="s">
        <v>44</v>
      </c>
      <c r="P2731" s="1">
        <f>_3___Healthcare_Data_v1[[#This Row],[Discharge Date]]-_3___Healthcare_Data_v1[[#This Row],[Date of Admission]]</f>
        <v>21</v>
      </c>
      <c r="Q2731" s="1">
        <f>IFERROR(_3___Healthcare_Data_v1[[#This Row],[ Billing Amount ]]/_3___Healthcare_Data_v1[[#This Row],[Days in Hospital]],0)</f>
        <v>1178.93245</v>
      </c>
      <c r="R2731" s="1" t="str">
        <f>IF(_3___Healthcare_Data_v1[[#This Row],[Age]]&gt;60,"Senior",IF(_3___Healthcare_Data_v1[[#This Row],[Age]]&gt;35,"Middle","Young"))</f>
        <v>Senior</v>
      </c>
    </row>
    <row r="2732" spans="1:18" x14ac:dyDescent="0.3">
      <c r="A2732" s="1" t="s">
        <v>7890</v>
      </c>
      <c r="B2732" s="1" t="s">
        <v>26837</v>
      </c>
      <c r="C2732" s="1" t="s">
        <v>16</v>
      </c>
      <c r="D2732" s="1" t="s">
        <v>89</v>
      </c>
      <c r="E2732" s="1" t="s">
        <v>18</v>
      </c>
      <c r="F2732" s="2">
        <v>44451</v>
      </c>
      <c r="G2732" s="1" t="s">
        <v>7891</v>
      </c>
      <c r="H2732" s="1" t="s">
        <v>7892</v>
      </c>
      <c r="I2732" s="1" t="s">
        <v>26607</v>
      </c>
      <c r="J2732" s="3" t="s">
        <v>29406</v>
      </c>
      <c r="K2732">
        <v>439</v>
      </c>
      <c r="L2732" s="1" t="s">
        <v>42</v>
      </c>
      <c r="M2732" s="2">
        <v>44461</v>
      </c>
      <c r="N2732" s="1" t="s">
        <v>43</v>
      </c>
      <c r="O2732" s="1" t="s">
        <v>44</v>
      </c>
      <c r="P2732" s="1">
        <f>_3___Healthcare_Data_v1[[#This Row],[Discharge Date]]-_3___Healthcare_Data_v1[[#This Row],[Date of Admission]]</f>
        <v>10</v>
      </c>
      <c r="Q2732" s="1">
        <f>IFERROR(_3___Healthcare_Data_v1[[#This Row],[ Billing Amount ]]/_3___Healthcare_Data_v1[[#This Row],[Days in Hospital]],0)</f>
        <v>4301.0025949999999</v>
      </c>
      <c r="R2732" s="1" t="str">
        <f>IF(_3___Healthcare_Data_v1[[#This Row],[Age]]&gt;60,"Senior",IF(_3___Healthcare_Data_v1[[#This Row],[Age]]&gt;35,"Middle","Young"))</f>
        <v>Senior</v>
      </c>
    </row>
    <row r="2733" spans="1:18" x14ac:dyDescent="0.3">
      <c r="A2733" s="1" t="s">
        <v>7893</v>
      </c>
      <c r="B2733" s="1" t="s">
        <v>26614</v>
      </c>
      <c r="C2733" s="1" t="s">
        <v>16</v>
      </c>
      <c r="D2733" s="1" t="s">
        <v>49</v>
      </c>
      <c r="E2733" s="1" t="s">
        <v>69</v>
      </c>
      <c r="F2733" s="2">
        <v>43878</v>
      </c>
      <c r="G2733" s="1" t="s">
        <v>7894</v>
      </c>
      <c r="H2733" s="1" t="s">
        <v>7895</v>
      </c>
      <c r="I2733" s="1" t="s">
        <v>60</v>
      </c>
      <c r="J2733" s="3" t="s">
        <v>29407</v>
      </c>
      <c r="K2733">
        <v>291</v>
      </c>
      <c r="L2733" s="1" t="s">
        <v>38</v>
      </c>
      <c r="M2733" s="2">
        <v>43893</v>
      </c>
      <c r="N2733" s="1" t="s">
        <v>84</v>
      </c>
      <c r="O2733" s="1" t="s">
        <v>44</v>
      </c>
      <c r="P2733" s="1">
        <f>_3___Healthcare_Data_v1[[#This Row],[Discharge Date]]-_3___Healthcare_Data_v1[[#This Row],[Date of Admission]]</f>
        <v>15</v>
      </c>
      <c r="Q2733" s="1">
        <f>IFERROR(_3___Healthcare_Data_v1[[#This Row],[ Billing Amount ]]/_3___Healthcare_Data_v1[[#This Row],[Days in Hospital]],0)</f>
        <v>4525.5237006666666</v>
      </c>
      <c r="R2733" s="1" t="str">
        <f>IF(_3___Healthcare_Data_v1[[#This Row],[Age]]&gt;60,"Senior",IF(_3___Healthcare_Data_v1[[#This Row],[Age]]&gt;35,"Middle","Young"))</f>
        <v>Senior</v>
      </c>
    </row>
    <row r="2734" spans="1:18" x14ac:dyDescent="0.3">
      <c r="A2734" s="1" t="s">
        <v>7896</v>
      </c>
      <c r="B2734" s="1" t="s">
        <v>26687</v>
      </c>
      <c r="C2734" s="1" t="s">
        <v>26</v>
      </c>
      <c r="D2734" s="1" t="s">
        <v>34</v>
      </c>
      <c r="E2734" s="1" t="s">
        <v>26620</v>
      </c>
      <c r="F2734" s="2">
        <v>45129</v>
      </c>
      <c r="G2734" s="1" t="s">
        <v>7897</v>
      </c>
      <c r="H2734" s="1" t="s">
        <v>7898</v>
      </c>
      <c r="I2734" s="1" t="s">
        <v>56</v>
      </c>
      <c r="J2734" s="3" t="s">
        <v>29408</v>
      </c>
      <c r="K2734">
        <v>415</v>
      </c>
      <c r="L2734" s="1" t="s">
        <v>38</v>
      </c>
      <c r="M2734" s="2">
        <v>45146</v>
      </c>
      <c r="N2734" s="1" t="s">
        <v>43</v>
      </c>
      <c r="O2734" s="1" t="s">
        <v>44</v>
      </c>
      <c r="P2734" s="1">
        <f>_3___Healthcare_Data_v1[[#This Row],[Discharge Date]]-_3___Healthcare_Data_v1[[#This Row],[Date of Admission]]</f>
        <v>17</v>
      </c>
      <c r="Q2734" s="1">
        <f>IFERROR(_3___Healthcare_Data_v1[[#This Row],[ Billing Amount ]]/_3___Healthcare_Data_v1[[#This Row],[Days in Hospital]],0)</f>
        <v>445.27377782352937</v>
      </c>
      <c r="R2734" s="1" t="str">
        <f>IF(_3___Healthcare_Data_v1[[#This Row],[Age]]&gt;60,"Senior",IF(_3___Healthcare_Data_v1[[#This Row],[Age]]&gt;35,"Middle","Young"))</f>
        <v>Senior</v>
      </c>
    </row>
    <row r="2735" spans="1:18" x14ac:dyDescent="0.3">
      <c r="A2735" s="1" t="s">
        <v>7899</v>
      </c>
      <c r="B2735" s="1" t="s">
        <v>26628</v>
      </c>
      <c r="C2735" s="1" t="s">
        <v>16</v>
      </c>
      <c r="D2735" s="1" t="s">
        <v>27</v>
      </c>
      <c r="E2735" s="1" t="s">
        <v>26615</v>
      </c>
      <c r="F2735" s="2">
        <v>44493</v>
      </c>
      <c r="G2735" s="1" t="s">
        <v>7900</v>
      </c>
      <c r="H2735" s="1" t="s">
        <v>7901</v>
      </c>
      <c r="I2735" s="1" t="s">
        <v>26607</v>
      </c>
      <c r="J2735" s="3" t="s">
        <v>29409</v>
      </c>
      <c r="K2735">
        <v>171</v>
      </c>
      <c r="L2735" s="1" t="s">
        <v>42</v>
      </c>
      <c r="M2735" s="2">
        <v>44522</v>
      </c>
      <c r="N2735" s="1" t="s">
        <v>84</v>
      </c>
      <c r="O2735" s="1" t="s">
        <v>44</v>
      </c>
      <c r="P2735" s="1">
        <f>_3___Healthcare_Data_v1[[#This Row],[Discharge Date]]-_3___Healthcare_Data_v1[[#This Row],[Date of Admission]]</f>
        <v>29</v>
      </c>
      <c r="Q2735" s="1">
        <f>IFERROR(_3___Healthcare_Data_v1[[#This Row],[ Billing Amount ]]/_3___Healthcare_Data_v1[[#This Row],[Days in Hospital]],0)</f>
        <v>1203.3427610344827</v>
      </c>
      <c r="R2735" s="1" t="str">
        <f>IF(_3___Healthcare_Data_v1[[#This Row],[Age]]&gt;60,"Senior",IF(_3___Healthcare_Data_v1[[#This Row],[Age]]&gt;35,"Middle","Young"))</f>
        <v>Senior</v>
      </c>
    </row>
    <row r="2736" spans="1:18" x14ac:dyDescent="0.3">
      <c r="A2736" s="1" t="s">
        <v>7902</v>
      </c>
      <c r="B2736" s="1" t="s">
        <v>26723</v>
      </c>
      <c r="C2736" s="1" t="s">
        <v>16</v>
      </c>
      <c r="D2736" s="1" t="s">
        <v>229</v>
      </c>
      <c r="E2736" s="1" t="s">
        <v>35</v>
      </c>
      <c r="F2736" s="2">
        <v>44590</v>
      </c>
      <c r="G2736" s="1" t="s">
        <v>7903</v>
      </c>
      <c r="H2736" s="1" t="s">
        <v>7904</v>
      </c>
      <c r="I2736" s="1" t="s">
        <v>26607</v>
      </c>
      <c r="J2736" s="3" t="s">
        <v>29410</v>
      </c>
      <c r="K2736">
        <v>371</v>
      </c>
      <c r="L2736" s="1" t="s">
        <v>38</v>
      </c>
      <c r="M2736" s="2">
        <v>44598</v>
      </c>
      <c r="N2736" s="1" t="s">
        <v>23</v>
      </c>
      <c r="O2736" s="1" t="s">
        <v>24</v>
      </c>
      <c r="P2736" s="1">
        <f>_3___Healthcare_Data_v1[[#This Row],[Discharge Date]]-_3___Healthcare_Data_v1[[#This Row],[Date of Admission]]</f>
        <v>8</v>
      </c>
      <c r="Q2736" s="1">
        <f>IFERROR(_3___Healthcare_Data_v1[[#This Row],[ Billing Amount ]]/_3___Healthcare_Data_v1[[#This Row],[Days in Hospital]],0)</f>
        <v>231.91849074999999</v>
      </c>
      <c r="R2736" s="1" t="str">
        <f>IF(_3___Healthcare_Data_v1[[#This Row],[Age]]&gt;60,"Senior",IF(_3___Healthcare_Data_v1[[#This Row],[Age]]&gt;35,"Middle","Young"))</f>
        <v>Senior</v>
      </c>
    </row>
    <row r="2737" spans="1:18" x14ac:dyDescent="0.3">
      <c r="A2737" s="1" t="s">
        <v>7905</v>
      </c>
      <c r="B2737" s="1" t="s">
        <v>26683</v>
      </c>
      <c r="C2737" s="1" t="s">
        <v>26</v>
      </c>
      <c r="D2737" s="1" t="s">
        <v>229</v>
      </c>
      <c r="E2737" s="1" t="s">
        <v>69</v>
      </c>
      <c r="F2737" s="2">
        <v>44773</v>
      </c>
      <c r="G2737" s="1" t="s">
        <v>7906</v>
      </c>
      <c r="H2737" s="1" t="s">
        <v>7907</v>
      </c>
      <c r="I2737" s="1" t="s">
        <v>21</v>
      </c>
      <c r="J2737" s="3" t="s">
        <v>29411</v>
      </c>
      <c r="K2737">
        <v>174</v>
      </c>
      <c r="L2737" s="1" t="s">
        <v>22</v>
      </c>
      <c r="M2737" s="2">
        <v>44778</v>
      </c>
      <c r="N2737" s="1" t="s">
        <v>31</v>
      </c>
      <c r="O2737" s="1" t="s">
        <v>24</v>
      </c>
      <c r="P2737" s="1">
        <f>_3___Healthcare_Data_v1[[#This Row],[Discharge Date]]-_3___Healthcare_Data_v1[[#This Row],[Date of Admission]]</f>
        <v>5</v>
      </c>
      <c r="Q2737" s="1">
        <f>IFERROR(_3___Healthcare_Data_v1[[#This Row],[ Billing Amount ]]/_3___Healthcare_Data_v1[[#This Row],[Days in Hospital]],0)</f>
        <v>13363.792475999999</v>
      </c>
      <c r="R2737" s="1" t="str">
        <f>IF(_3___Healthcare_Data_v1[[#This Row],[Age]]&gt;60,"Senior",IF(_3___Healthcare_Data_v1[[#This Row],[Age]]&gt;35,"Middle","Young"))</f>
        <v>Senior</v>
      </c>
    </row>
    <row r="2738" spans="1:18" x14ac:dyDescent="0.3">
      <c r="A2738" s="1" t="s">
        <v>7908</v>
      </c>
      <c r="B2738" s="1" t="s">
        <v>26958</v>
      </c>
      <c r="C2738" s="1" t="s">
        <v>26</v>
      </c>
      <c r="D2738" s="1" t="s">
        <v>114</v>
      </c>
      <c r="E2738" s="1" t="s">
        <v>28</v>
      </c>
      <c r="F2738" s="2">
        <v>43820</v>
      </c>
      <c r="G2738" s="1" t="s">
        <v>7909</v>
      </c>
      <c r="H2738" s="1" t="s">
        <v>7910</v>
      </c>
      <c r="I2738" s="1" t="s">
        <v>60</v>
      </c>
      <c r="J2738" s="3" t="s">
        <v>29412</v>
      </c>
      <c r="K2738">
        <v>417</v>
      </c>
      <c r="L2738" s="1" t="s">
        <v>22</v>
      </c>
      <c r="M2738" s="2">
        <v>43832</v>
      </c>
      <c r="N2738" s="1" t="s">
        <v>31</v>
      </c>
      <c r="O2738" s="1" t="s">
        <v>24</v>
      </c>
      <c r="P2738" s="1">
        <f>_3___Healthcare_Data_v1[[#This Row],[Discharge Date]]-_3___Healthcare_Data_v1[[#This Row],[Date of Admission]]</f>
        <v>12</v>
      </c>
      <c r="Q2738" s="1">
        <f>IFERROR(_3___Healthcare_Data_v1[[#This Row],[ Billing Amount ]]/_3___Healthcare_Data_v1[[#This Row],[Days in Hospital]],0)</f>
        <v>3425.9945558333334</v>
      </c>
      <c r="R2738" s="1" t="str">
        <f>IF(_3___Healthcare_Data_v1[[#This Row],[Age]]&gt;60,"Senior",IF(_3___Healthcare_Data_v1[[#This Row],[Age]]&gt;35,"Middle","Young"))</f>
        <v>Senior</v>
      </c>
    </row>
    <row r="2739" spans="1:18" x14ac:dyDescent="0.3">
      <c r="A2739" s="1" t="s">
        <v>7911</v>
      </c>
      <c r="B2739" s="1" t="s">
        <v>26750</v>
      </c>
      <c r="C2739" s="1" t="s">
        <v>16</v>
      </c>
      <c r="D2739" s="1" t="s">
        <v>89</v>
      </c>
      <c r="E2739" s="1" t="s">
        <v>18</v>
      </c>
      <c r="F2739" s="2">
        <v>43906</v>
      </c>
      <c r="G2739" s="1" t="s">
        <v>7912</v>
      </c>
      <c r="H2739" s="1" t="s">
        <v>7913</v>
      </c>
      <c r="I2739" s="1" t="s">
        <v>52</v>
      </c>
      <c r="J2739" s="3" t="s">
        <v>29413</v>
      </c>
      <c r="K2739">
        <v>425</v>
      </c>
      <c r="L2739" s="1" t="s">
        <v>38</v>
      </c>
      <c r="M2739" s="2">
        <v>43930</v>
      </c>
      <c r="N2739" s="1" t="s">
        <v>43</v>
      </c>
      <c r="O2739" s="1" t="s">
        <v>32</v>
      </c>
      <c r="P2739" s="1">
        <f>_3___Healthcare_Data_v1[[#This Row],[Discharge Date]]-_3___Healthcare_Data_v1[[#This Row],[Date of Admission]]</f>
        <v>24</v>
      </c>
      <c r="Q2739" s="1">
        <f>IFERROR(_3___Healthcare_Data_v1[[#This Row],[ Billing Amount ]]/_3___Healthcare_Data_v1[[#This Row],[Days in Hospital]],0)</f>
        <v>711.40997916666663</v>
      </c>
      <c r="R2739" s="1" t="str">
        <f>IF(_3___Healthcare_Data_v1[[#This Row],[Age]]&gt;60,"Senior",IF(_3___Healthcare_Data_v1[[#This Row],[Age]]&gt;35,"Middle","Young"))</f>
        <v>Senior</v>
      </c>
    </row>
    <row r="2740" spans="1:18" x14ac:dyDescent="0.3">
      <c r="A2740" s="1" t="s">
        <v>7914</v>
      </c>
      <c r="B2740" s="1" t="s">
        <v>26700</v>
      </c>
      <c r="C2740" s="1" t="s">
        <v>16</v>
      </c>
      <c r="D2740" s="1" t="s">
        <v>34</v>
      </c>
      <c r="E2740" s="1" t="s">
        <v>18</v>
      </c>
      <c r="F2740" s="2">
        <v>43481</v>
      </c>
      <c r="G2740" s="1" t="s">
        <v>7915</v>
      </c>
      <c r="H2740" s="1" t="s">
        <v>5990</v>
      </c>
      <c r="I2740" s="1" t="s">
        <v>52</v>
      </c>
      <c r="J2740" s="3" t="s">
        <v>29414</v>
      </c>
      <c r="K2740">
        <v>291</v>
      </c>
      <c r="L2740" s="1" t="s">
        <v>38</v>
      </c>
      <c r="M2740" s="2">
        <v>43502</v>
      </c>
      <c r="N2740" s="1" t="s">
        <v>84</v>
      </c>
      <c r="O2740" s="1" t="s">
        <v>32</v>
      </c>
      <c r="P2740" s="1">
        <f>_3___Healthcare_Data_v1[[#This Row],[Discharge Date]]-_3___Healthcare_Data_v1[[#This Row],[Date of Admission]]</f>
        <v>21</v>
      </c>
      <c r="Q2740" s="1">
        <f>IFERROR(_3___Healthcare_Data_v1[[#This Row],[ Billing Amount ]]/_3___Healthcare_Data_v1[[#This Row],[Days in Hospital]],0)</f>
        <v>1973.4799171428572</v>
      </c>
      <c r="R2740" s="1" t="str">
        <f>IF(_3___Healthcare_Data_v1[[#This Row],[Age]]&gt;60,"Senior",IF(_3___Healthcare_Data_v1[[#This Row],[Age]]&gt;35,"Middle","Young"))</f>
        <v>Senior</v>
      </c>
    </row>
    <row r="2741" spans="1:18" x14ac:dyDescent="0.3">
      <c r="A2741" s="1" t="s">
        <v>7916</v>
      </c>
      <c r="B2741" s="1" t="s">
        <v>26732</v>
      </c>
      <c r="C2741" s="1" t="s">
        <v>16</v>
      </c>
      <c r="D2741" s="1" t="s">
        <v>229</v>
      </c>
      <c r="E2741" s="1" t="s">
        <v>26615</v>
      </c>
      <c r="F2741" s="2">
        <v>43749</v>
      </c>
      <c r="G2741" s="1" t="s">
        <v>7917</v>
      </c>
      <c r="H2741" s="1" t="s">
        <v>7918</v>
      </c>
      <c r="I2741" s="1" t="s">
        <v>26607</v>
      </c>
      <c r="J2741" s="3" t="s">
        <v>29415</v>
      </c>
      <c r="K2741">
        <v>358</v>
      </c>
      <c r="L2741" s="1" t="s">
        <v>38</v>
      </c>
      <c r="M2741" s="2">
        <v>43768</v>
      </c>
      <c r="N2741" s="1" t="s">
        <v>31</v>
      </c>
      <c r="O2741" s="1" t="s">
        <v>44</v>
      </c>
      <c r="P2741" s="1">
        <f>_3___Healthcare_Data_v1[[#This Row],[Discharge Date]]-_3___Healthcare_Data_v1[[#This Row],[Date of Admission]]</f>
        <v>19</v>
      </c>
      <c r="Q2741" s="1">
        <f>IFERROR(_3___Healthcare_Data_v1[[#This Row],[ Billing Amount ]]/_3___Healthcare_Data_v1[[#This Row],[Days in Hospital]],0)</f>
        <v>381.01137842105265</v>
      </c>
      <c r="R2741" s="1" t="str">
        <f>IF(_3___Healthcare_Data_v1[[#This Row],[Age]]&gt;60,"Senior",IF(_3___Healthcare_Data_v1[[#This Row],[Age]]&gt;35,"Middle","Young"))</f>
        <v>Senior</v>
      </c>
    </row>
    <row r="2742" spans="1:18" x14ac:dyDescent="0.3">
      <c r="A2742" s="1" t="s">
        <v>7919</v>
      </c>
      <c r="B2742" s="1" t="s">
        <v>26659</v>
      </c>
      <c r="C2742" s="1" t="s">
        <v>16</v>
      </c>
      <c r="D2742" s="1" t="s">
        <v>114</v>
      </c>
      <c r="E2742" s="1" t="s">
        <v>26615</v>
      </c>
      <c r="F2742" s="2">
        <v>44362</v>
      </c>
      <c r="G2742" s="1" t="s">
        <v>7920</v>
      </c>
      <c r="H2742" s="1" t="s">
        <v>7921</v>
      </c>
      <c r="I2742" s="1" t="s">
        <v>56</v>
      </c>
      <c r="J2742" s="3" t="s">
        <v>29416</v>
      </c>
      <c r="K2742">
        <v>414</v>
      </c>
      <c r="L2742" s="1" t="s">
        <v>42</v>
      </c>
      <c r="M2742" s="2">
        <v>44375</v>
      </c>
      <c r="N2742" s="1" t="s">
        <v>43</v>
      </c>
      <c r="O2742" s="1" t="s">
        <v>32</v>
      </c>
      <c r="P2742" s="1">
        <f>_3___Healthcare_Data_v1[[#This Row],[Discharge Date]]-_3___Healthcare_Data_v1[[#This Row],[Date of Admission]]</f>
        <v>13</v>
      </c>
      <c r="Q2742" s="1">
        <f>IFERROR(_3___Healthcare_Data_v1[[#This Row],[ Billing Amount ]]/_3___Healthcare_Data_v1[[#This Row],[Days in Hospital]],0)</f>
        <v>1008.4637884615385</v>
      </c>
      <c r="R2742" s="1" t="str">
        <f>IF(_3___Healthcare_Data_v1[[#This Row],[Age]]&gt;60,"Senior",IF(_3___Healthcare_Data_v1[[#This Row],[Age]]&gt;35,"Middle","Young"))</f>
        <v>Senior</v>
      </c>
    </row>
    <row r="2743" spans="1:18" x14ac:dyDescent="0.3">
      <c r="A2743" s="1" t="s">
        <v>7922</v>
      </c>
      <c r="B2743" s="1" t="s">
        <v>26638</v>
      </c>
      <c r="C2743" s="1" t="s">
        <v>26</v>
      </c>
      <c r="D2743" s="1" t="s">
        <v>229</v>
      </c>
      <c r="E2743" s="1" t="s">
        <v>26615</v>
      </c>
      <c r="F2743" s="2">
        <v>43961</v>
      </c>
      <c r="G2743" s="1" t="s">
        <v>7390</v>
      </c>
      <c r="H2743" s="1" t="s">
        <v>7923</v>
      </c>
      <c r="I2743" s="1" t="s">
        <v>52</v>
      </c>
      <c r="J2743" s="3" t="s">
        <v>29417</v>
      </c>
      <c r="K2743">
        <v>348</v>
      </c>
      <c r="L2743" s="1" t="s">
        <v>22</v>
      </c>
      <c r="M2743" s="2">
        <v>43963</v>
      </c>
      <c r="N2743" s="1" t="s">
        <v>48</v>
      </c>
      <c r="O2743" s="1" t="s">
        <v>24</v>
      </c>
      <c r="P2743" s="1">
        <f>_3___Healthcare_Data_v1[[#This Row],[Discharge Date]]-_3___Healthcare_Data_v1[[#This Row],[Date of Admission]]</f>
        <v>2</v>
      </c>
      <c r="Q2743" s="1">
        <f>IFERROR(_3___Healthcare_Data_v1[[#This Row],[ Billing Amount ]]/_3___Healthcare_Data_v1[[#This Row],[Days in Hospital]],0)</f>
        <v>18765.048615</v>
      </c>
      <c r="R2743" s="1" t="str">
        <f>IF(_3___Healthcare_Data_v1[[#This Row],[Age]]&gt;60,"Senior",IF(_3___Healthcare_Data_v1[[#This Row],[Age]]&gt;35,"Middle","Young"))</f>
        <v>Senior</v>
      </c>
    </row>
    <row r="2744" spans="1:18" x14ac:dyDescent="0.3">
      <c r="A2744" s="1" t="s">
        <v>7924</v>
      </c>
      <c r="B2744" s="1" t="s">
        <v>26626</v>
      </c>
      <c r="C2744" s="1" t="s">
        <v>16</v>
      </c>
      <c r="D2744" s="1" t="s">
        <v>229</v>
      </c>
      <c r="E2744" s="1" t="s">
        <v>35</v>
      </c>
      <c r="F2744" s="2">
        <v>44678</v>
      </c>
      <c r="G2744" s="1" t="s">
        <v>7925</v>
      </c>
      <c r="H2744" s="1" t="s">
        <v>723</v>
      </c>
      <c r="I2744" s="1" t="s">
        <v>56</v>
      </c>
      <c r="J2744" s="3" t="s">
        <v>29418</v>
      </c>
      <c r="K2744">
        <v>443</v>
      </c>
      <c r="L2744" s="1" t="s">
        <v>42</v>
      </c>
      <c r="M2744" s="2">
        <v>44695</v>
      </c>
      <c r="N2744" s="1" t="s">
        <v>43</v>
      </c>
      <c r="O2744" s="1" t="s">
        <v>32</v>
      </c>
      <c r="P2744" s="1">
        <f>_3___Healthcare_Data_v1[[#This Row],[Discharge Date]]-_3___Healthcare_Data_v1[[#This Row],[Date of Admission]]</f>
        <v>17</v>
      </c>
      <c r="Q2744" s="1">
        <f>IFERROR(_3___Healthcare_Data_v1[[#This Row],[ Billing Amount ]]/_3___Healthcare_Data_v1[[#This Row],[Days in Hospital]],0)</f>
        <v>466.71773235294114</v>
      </c>
      <c r="R2744" s="1" t="str">
        <f>IF(_3___Healthcare_Data_v1[[#This Row],[Age]]&gt;60,"Senior",IF(_3___Healthcare_Data_v1[[#This Row],[Age]]&gt;35,"Middle","Young"))</f>
        <v>Senior</v>
      </c>
    </row>
    <row r="2745" spans="1:18" x14ac:dyDescent="0.3">
      <c r="A2745" s="1" t="s">
        <v>7926</v>
      </c>
      <c r="B2745" s="1" t="s">
        <v>26967</v>
      </c>
      <c r="C2745" s="1" t="s">
        <v>16</v>
      </c>
      <c r="D2745" s="1" t="s">
        <v>27</v>
      </c>
      <c r="E2745" s="1" t="s">
        <v>26620</v>
      </c>
      <c r="F2745" s="2">
        <v>43509</v>
      </c>
      <c r="G2745" s="1" t="s">
        <v>7927</v>
      </c>
      <c r="H2745" s="1" t="s">
        <v>7928</v>
      </c>
      <c r="I2745" s="1" t="s">
        <v>56</v>
      </c>
      <c r="J2745" s="3" t="s">
        <v>29419</v>
      </c>
      <c r="K2745">
        <v>224</v>
      </c>
      <c r="L2745" s="1" t="s">
        <v>38</v>
      </c>
      <c r="M2745" s="2">
        <v>43520</v>
      </c>
      <c r="N2745" s="1" t="s">
        <v>84</v>
      </c>
      <c r="O2745" s="1" t="s">
        <v>32</v>
      </c>
      <c r="P2745" s="1">
        <f>_3___Healthcare_Data_v1[[#This Row],[Discharge Date]]-_3___Healthcare_Data_v1[[#This Row],[Date of Admission]]</f>
        <v>11</v>
      </c>
      <c r="Q2745" s="1">
        <f>IFERROR(_3___Healthcare_Data_v1[[#This Row],[ Billing Amount ]]/_3___Healthcare_Data_v1[[#This Row],[Days in Hospital]],0)</f>
        <v>368.20817454545454</v>
      </c>
      <c r="R2745" s="1" t="str">
        <f>IF(_3___Healthcare_Data_v1[[#This Row],[Age]]&gt;60,"Senior",IF(_3___Healthcare_Data_v1[[#This Row],[Age]]&gt;35,"Middle","Young"))</f>
        <v>Senior</v>
      </c>
    </row>
    <row r="2746" spans="1:18" x14ac:dyDescent="0.3">
      <c r="A2746" s="1" t="s">
        <v>7929</v>
      </c>
      <c r="B2746" s="1" t="s">
        <v>26653</v>
      </c>
      <c r="C2746" s="1" t="s">
        <v>26</v>
      </c>
      <c r="D2746" s="1" t="s">
        <v>62</v>
      </c>
      <c r="E2746" s="1" t="s">
        <v>69</v>
      </c>
      <c r="F2746" s="2">
        <v>44058</v>
      </c>
      <c r="G2746" s="1" t="s">
        <v>7930</v>
      </c>
      <c r="H2746" s="1" t="s">
        <v>7931</v>
      </c>
      <c r="I2746" s="1" t="s">
        <v>52</v>
      </c>
      <c r="J2746" s="3" t="s">
        <v>29420</v>
      </c>
      <c r="K2746">
        <v>471</v>
      </c>
      <c r="L2746" s="1" t="s">
        <v>38</v>
      </c>
      <c r="M2746" s="2">
        <v>44065</v>
      </c>
      <c r="N2746" s="1" t="s">
        <v>48</v>
      </c>
      <c r="O2746" s="1" t="s">
        <v>44</v>
      </c>
      <c r="P2746" s="1">
        <f>_3___Healthcare_Data_v1[[#This Row],[Discharge Date]]-_3___Healthcare_Data_v1[[#This Row],[Date of Admission]]</f>
        <v>7</v>
      </c>
      <c r="Q2746" s="1">
        <f>IFERROR(_3___Healthcare_Data_v1[[#This Row],[ Billing Amount ]]/_3___Healthcare_Data_v1[[#This Row],[Days in Hospital]],0)</f>
        <v>3790.5088671428571</v>
      </c>
      <c r="R2746" s="1" t="str">
        <f>IF(_3___Healthcare_Data_v1[[#This Row],[Age]]&gt;60,"Senior",IF(_3___Healthcare_Data_v1[[#This Row],[Age]]&gt;35,"Middle","Young"))</f>
        <v>Senior</v>
      </c>
    </row>
    <row r="2747" spans="1:18" x14ac:dyDescent="0.3">
      <c r="A2747" s="1" t="s">
        <v>7932</v>
      </c>
      <c r="B2747" s="1" t="s">
        <v>26866</v>
      </c>
      <c r="C2747" s="1" t="s">
        <v>26</v>
      </c>
      <c r="D2747" s="1" t="s">
        <v>114</v>
      </c>
      <c r="E2747" s="1" t="s">
        <v>69</v>
      </c>
      <c r="F2747" s="2">
        <v>44363</v>
      </c>
      <c r="G2747" s="1" t="s">
        <v>7933</v>
      </c>
      <c r="H2747" s="1" t="s">
        <v>7934</v>
      </c>
      <c r="I2747" s="1" t="s">
        <v>60</v>
      </c>
      <c r="J2747" s="3" t="s">
        <v>29421</v>
      </c>
      <c r="K2747">
        <v>456</v>
      </c>
      <c r="L2747" s="1" t="s">
        <v>22</v>
      </c>
      <c r="M2747" s="2">
        <v>44379</v>
      </c>
      <c r="N2747" s="1" t="s">
        <v>84</v>
      </c>
      <c r="O2747" s="1" t="s">
        <v>32</v>
      </c>
      <c r="P2747" s="1">
        <f>_3___Healthcare_Data_v1[[#This Row],[Discharge Date]]-_3___Healthcare_Data_v1[[#This Row],[Date of Admission]]</f>
        <v>16</v>
      </c>
      <c r="Q2747" s="1">
        <f>IFERROR(_3___Healthcare_Data_v1[[#This Row],[ Billing Amount ]]/_3___Healthcare_Data_v1[[#This Row],[Days in Hospital]],0)</f>
        <v>595.90174306250003</v>
      </c>
      <c r="R2747" s="1" t="str">
        <f>IF(_3___Healthcare_Data_v1[[#This Row],[Age]]&gt;60,"Senior",IF(_3___Healthcare_Data_v1[[#This Row],[Age]]&gt;35,"Middle","Young"))</f>
        <v>Senior</v>
      </c>
    </row>
    <row r="2748" spans="1:18" x14ac:dyDescent="0.3">
      <c r="A2748" s="1" t="s">
        <v>7935</v>
      </c>
      <c r="B2748" s="1" t="s">
        <v>26791</v>
      </c>
      <c r="C2748" s="1" t="s">
        <v>16</v>
      </c>
      <c r="D2748" s="1" t="s">
        <v>17</v>
      </c>
      <c r="E2748" s="1" t="s">
        <v>35</v>
      </c>
      <c r="F2748" s="2">
        <v>43808</v>
      </c>
      <c r="G2748" s="1" t="s">
        <v>7936</v>
      </c>
      <c r="H2748" s="1" t="s">
        <v>7937</v>
      </c>
      <c r="I2748" s="1" t="s">
        <v>56</v>
      </c>
      <c r="J2748" s="3" t="s">
        <v>29422</v>
      </c>
      <c r="K2748">
        <v>259</v>
      </c>
      <c r="L2748" s="1" t="s">
        <v>42</v>
      </c>
      <c r="M2748" s="2">
        <v>43820</v>
      </c>
      <c r="N2748" s="1" t="s">
        <v>48</v>
      </c>
      <c r="O2748" s="1" t="s">
        <v>24</v>
      </c>
      <c r="P2748" s="1">
        <f>_3___Healthcare_Data_v1[[#This Row],[Discharge Date]]-_3___Healthcare_Data_v1[[#This Row],[Date of Admission]]</f>
        <v>12</v>
      </c>
      <c r="Q2748" s="1">
        <f>IFERROR(_3___Healthcare_Data_v1[[#This Row],[ Billing Amount ]]/_3___Healthcare_Data_v1[[#This Row],[Days in Hospital]],0)</f>
        <v>330.8888255</v>
      </c>
      <c r="R2748" s="1" t="str">
        <f>IF(_3___Healthcare_Data_v1[[#This Row],[Age]]&gt;60,"Senior",IF(_3___Healthcare_Data_v1[[#This Row],[Age]]&gt;35,"Middle","Young"))</f>
        <v>Senior</v>
      </c>
    </row>
    <row r="2749" spans="1:18" x14ac:dyDescent="0.3">
      <c r="A2749" s="1" t="s">
        <v>7938</v>
      </c>
      <c r="B2749" s="1" t="s">
        <v>26653</v>
      </c>
      <c r="C2749" s="1" t="s">
        <v>16</v>
      </c>
      <c r="D2749" s="1" t="s">
        <v>89</v>
      </c>
      <c r="E2749" s="1" t="s">
        <v>35</v>
      </c>
      <c r="F2749" s="2">
        <v>44804</v>
      </c>
      <c r="G2749" s="1" t="s">
        <v>7939</v>
      </c>
      <c r="H2749" s="1" t="s">
        <v>7940</v>
      </c>
      <c r="I2749" s="1" t="s">
        <v>56</v>
      </c>
      <c r="J2749" s="3" t="s">
        <v>27276</v>
      </c>
      <c r="K2749">
        <v>124</v>
      </c>
      <c r="L2749" s="1" t="s">
        <v>22</v>
      </c>
      <c r="M2749" s="2">
        <v>44825</v>
      </c>
      <c r="N2749" s="1" t="s">
        <v>23</v>
      </c>
      <c r="O2749" s="1" t="s">
        <v>44</v>
      </c>
      <c r="P2749" s="1">
        <f>_3___Healthcare_Data_v1[[#This Row],[Discharge Date]]-_3___Healthcare_Data_v1[[#This Row],[Date of Admission]]</f>
        <v>21</v>
      </c>
      <c r="Q2749" s="1">
        <f>IFERROR(_3___Healthcare_Data_v1[[#This Row],[ Billing Amount ]]/_3___Healthcare_Data_v1[[#This Row],[Days in Hospital]],0)</f>
        <v>0</v>
      </c>
      <c r="R2749" s="1" t="str">
        <f>IF(_3___Healthcare_Data_v1[[#This Row],[Age]]&gt;60,"Senior",IF(_3___Healthcare_Data_v1[[#This Row],[Age]]&gt;35,"Middle","Young"))</f>
        <v>Senior</v>
      </c>
    </row>
    <row r="2750" spans="1:18" x14ac:dyDescent="0.3">
      <c r="A2750" s="1" t="s">
        <v>7941</v>
      </c>
      <c r="B2750" s="1" t="s">
        <v>26624</v>
      </c>
      <c r="C2750" s="1" t="s">
        <v>16</v>
      </c>
      <c r="D2750" s="1" t="s">
        <v>229</v>
      </c>
      <c r="E2750" s="1" t="s">
        <v>26620</v>
      </c>
      <c r="F2750" s="2">
        <v>44826</v>
      </c>
      <c r="G2750" s="1" t="s">
        <v>7942</v>
      </c>
      <c r="H2750" s="1" t="s">
        <v>7943</v>
      </c>
      <c r="I2750" s="1" t="s">
        <v>56</v>
      </c>
      <c r="J2750" s="3" t="s">
        <v>29423</v>
      </c>
      <c r="K2750">
        <v>242</v>
      </c>
      <c r="L2750" s="1" t="s">
        <v>38</v>
      </c>
      <c r="M2750" s="2">
        <v>44827</v>
      </c>
      <c r="N2750" s="1" t="s">
        <v>48</v>
      </c>
      <c r="O2750" s="1" t="s">
        <v>24</v>
      </c>
      <c r="P2750" s="1">
        <f>_3___Healthcare_Data_v1[[#This Row],[Discharge Date]]-_3___Healthcare_Data_v1[[#This Row],[Date of Admission]]</f>
        <v>1</v>
      </c>
      <c r="Q2750" s="1">
        <f>IFERROR(_3___Healthcare_Data_v1[[#This Row],[ Billing Amount ]]/_3___Healthcare_Data_v1[[#This Row],[Days in Hospital]],0)</f>
        <v>27959.02261</v>
      </c>
      <c r="R2750" s="1" t="str">
        <f>IF(_3___Healthcare_Data_v1[[#This Row],[Age]]&gt;60,"Senior",IF(_3___Healthcare_Data_v1[[#This Row],[Age]]&gt;35,"Middle","Young"))</f>
        <v>Senior</v>
      </c>
    </row>
    <row r="2751" spans="1:18" x14ac:dyDescent="0.3">
      <c r="A2751" s="1" t="s">
        <v>7944</v>
      </c>
      <c r="B2751" s="1" t="s">
        <v>26622</v>
      </c>
      <c r="C2751" s="1" t="s">
        <v>16</v>
      </c>
      <c r="D2751" s="1" t="s">
        <v>27</v>
      </c>
      <c r="E2751" s="1" t="s">
        <v>18</v>
      </c>
      <c r="F2751" s="2">
        <v>44390</v>
      </c>
      <c r="G2751" s="1" t="s">
        <v>7945</v>
      </c>
      <c r="H2751" s="1" t="s">
        <v>7946</v>
      </c>
      <c r="I2751" s="1" t="s">
        <v>52</v>
      </c>
      <c r="J2751" s="3" t="s">
        <v>29424</v>
      </c>
      <c r="K2751">
        <v>482</v>
      </c>
      <c r="L2751" s="1" t="s">
        <v>38</v>
      </c>
      <c r="M2751" s="2">
        <v>44418</v>
      </c>
      <c r="N2751" s="1" t="s">
        <v>84</v>
      </c>
      <c r="O2751" s="1" t="s">
        <v>32</v>
      </c>
      <c r="P2751" s="1">
        <f>_3___Healthcare_Data_v1[[#This Row],[Discharge Date]]-_3___Healthcare_Data_v1[[#This Row],[Date of Admission]]</f>
        <v>28</v>
      </c>
      <c r="Q2751" s="1">
        <f>IFERROR(_3___Healthcare_Data_v1[[#This Row],[ Billing Amount ]]/_3___Healthcare_Data_v1[[#This Row],[Days in Hospital]],0)</f>
        <v>88.24786385714286</v>
      </c>
      <c r="R2751" s="1" t="str">
        <f>IF(_3___Healthcare_Data_v1[[#This Row],[Age]]&gt;60,"Senior",IF(_3___Healthcare_Data_v1[[#This Row],[Age]]&gt;35,"Middle","Young"))</f>
        <v>Senior</v>
      </c>
    </row>
    <row r="2752" spans="1:18" x14ac:dyDescent="0.3">
      <c r="A2752" s="1" t="s">
        <v>7947</v>
      </c>
      <c r="B2752" s="1" t="s">
        <v>26710</v>
      </c>
      <c r="C2752" s="1" t="s">
        <v>16</v>
      </c>
      <c r="D2752" s="1" t="s">
        <v>17</v>
      </c>
      <c r="E2752" s="1" t="s">
        <v>28</v>
      </c>
      <c r="F2752" s="2">
        <v>44612</v>
      </c>
      <c r="G2752" s="1" t="s">
        <v>7948</v>
      </c>
      <c r="H2752" s="1" t="s">
        <v>7949</v>
      </c>
      <c r="I2752" s="1" t="s">
        <v>26607</v>
      </c>
      <c r="J2752" s="3" t="s">
        <v>29425</v>
      </c>
      <c r="K2752">
        <v>374</v>
      </c>
      <c r="L2752" s="1" t="s">
        <v>22</v>
      </c>
      <c r="M2752" s="2">
        <v>44617</v>
      </c>
      <c r="N2752" s="1" t="s">
        <v>23</v>
      </c>
      <c r="O2752" s="1" t="s">
        <v>32</v>
      </c>
      <c r="P2752" s="1">
        <f>_3___Healthcare_Data_v1[[#This Row],[Discharge Date]]-_3___Healthcare_Data_v1[[#This Row],[Date of Admission]]</f>
        <v>5</v>
      </c>
      <c r="Q2752" s="1">
        <f>IFERROR(_3___Healthcare_Data_v1[[#This Row],[ Billing Amount ]]/_3___Healthcare_Data_v1[[#This Row],[Days in Hospital]],0)</f>
        <v>2081.1169239999999</v>
      </c>
      <c r="R2752" s="1" t="str">
        <f>IF(_3___Healthcare_Data_v1[[#This Row],[Age]]&gt;60,"Senior",IF(_3___Healthcare_Data_v1[[#This Row],[Age]]&gt;35,"Middle","Young"))</f>
        <v>Senior</v>
      </c>
    </row>
    <row r="2753" spans="1:18" x14ac:dyDescent="0.3">
      <c r="A2753" s="1" t="s">
        <v>7950</v>
      </c>
      <c r="B2753" s="1" t="s">
        <v>26614</v>
      </c>
      <c r="C2753" s="1" t="s">
        <v>26</v>
      </c>
      <c r="D2753" s="1" t="s">
        <v>17</v>
      </c>
      <c r="E2753" s="1" t="s">
        <v>18</v>
      </c>
      <c r="F2753" s="2">
        <v>43567</v>
      </c>
      <c r="G2753" s="1" t="s">
        <v>7951</v>
      </c>
      <c r="H2753" s="1" t="s">
        <v>7952</v>
      </c>
      <c r="I2753" s="1" t="s">
        <v>52</v>
      </c>
      <c r="J2753" s="3" t="s">
        <v>29426</v>
      </c>
      <c r="K2753">
        <v>416</v>
      </c>
      <c r="L2753" s="1" t="s">
        <v>38</v>
      </c>
      <c r="M2753" s="2">
        <v>43596</v>
      </c>
      <c r="N2753" s="1" t="s">
        <v>31</v>
      </c>
      <c r="O2753" s="1" t="s">
        <v>44</v>
      </c>
      <c r="P2753" s="1">
        <f>_3___Healthcare_Data_v1[[#This Row],[Discharge Date]]-_3___Healthcare_Data_v1[[#This Row],[Date of Admission]]</f>
        <v>29</v>
      </c>
      <c r="Q2753" s="1">
        <f>IFERROR(_3___Healthcare_Data_v1[[#This Row],[ Billing Amount ]]/_3___Healthcare_Data_v1[[#This Row],[Days in Hospital]],0)</f>
        <v>1537.9817272413793</v>
      </c>
      <c r="R2753" s="1" t="str">
        <f>IF(_3___Healthcare_Data_v1[[#This Row],[Age]]&gt;60,"Senior",IF(_3___Healthcare_Data_v1[[#This Row],[Age]]&gt;35,"Middle","Young"))</f>
        <v>Senior</v>
      </c>
    </row>
    <row r="2754" spans="1:18" x14ac:dyDescent="0.3">
      <c r="A2754" s="1" t="s">
        <v>7953</v>
      </c>
      <c r="B2754" s="1" t="s">
        <v>26795</v>
      </c>
      <c r="C2754" s="1" t="s">
        <v>16</v>
      </c>
      <c r="D2754" s="1" t="s">
        <v>49</v>
      </c>
      <c r="E2754" s="1" t="s">
        <v>35</v>
      </c>
      <c r="F2754" s="2">
        <v>45138</v>
      </c>
      <c r="G2754" s="1" t="s">
        <v>7954</v>
      </c>
      <c r="H2754" s="1" t="s">
        <v>7955</v>
      </c>
      <c r="I2754" s="1" t="s">
        <v>60</v>
      </c>
      <c r="J2754" s="3" t="s">
        <v>29427</v>
      </c>
      <c r="K2754">
        <v>148</v>
      </c>
      <c r="L2754" s="1" t="s">
        <v>22</v>
      </c>
      <c r="M2754" s="2">
        <v>45161</v>
      </c>
      <c r="N2754" s="1" t="s">
        <v>23</v>
      </c>
      <c r="O2754" s="1" t="s">
        <v>44</v>
      </c>
      <c r="P2754" s="1">
        <f>_3___Healthcare_Data_v1[[#This Row],[Discharge Date]]-_3___Healthcare_Data_v1[[#This Row],[Date of Admission]]</f>
        <v>23</v>
      </c>
      <c r="Q2754" s="1">
        <f>IFERROR(_3___Healthcare_Data_v1[[#This Row],[ Billing Amount ]]/_3___Healthcare_Data_v1[[#This Row],[Days in Hospital]],0)</f>
        <v>530.3594482608695</v>
      </c>
      <c r="R2754" s="1" t="str">
        <f>IF(_3___Healthcare_Data_v1[[#This Row],[Age]]&gt;60,"Senior",IF(_3___Healthcare_Data_v1[[#This Row],[Age]]&gt;35,"Middle","Young"))</f>
        <v>Senior</v>
      </c>
    </row>
    <row r="2755" spans="1:18" x14ac:dyDescent="0.3">
      <c r="A2755" s="1" t="s">
        <v>7956</v>
      </c>
      <c r="B2755" s="1" t="s">
        <v>26732</v>
      </c>
      <c r="C2755" s="1" t="s">
        <v>16</v>
      </c>
      <c r="D2755" s="1" t="s">
        <v>17</v>
      </c>
      <c r="E2755" s="1" t="s">
        <v>26615</v>
      </c>
      <c r="F2755" s="2">
        <v>44581</v>
      </c>
      <c r="G2755" s="1" t="s">
        <v>7957</v>
      </c>
      <c r="H2755" s="1" t="s">
        <v>7958</v>
      </c>
      <c r="I2755" s="1" t="s">
        <v>60</v>
      </c>
      <c r="J2755" s="3" t="s">
        <v>29428</v>
      </c>
      <c r="K2755">
        <v>303</v>
      </c>
      <c r="L2755" s="1" t="s">
        <v>38</v>
      </c>
      <c r="M2755" s="2">
        <v>44601</v>
      </c>
      <c r="N2755" s="1" t="s">
        <v>84</v>
      </c>
      <c r="O2755" s="1" t="s">
        <v>24</v>
      </c>
      <c r="P2755" s="1">
        <f>_3___Healthcare_Data_v1[[#This Row],[Discharge Date]]-_3___Healthcare_Data_v1[[#This Row],[Date of Admission]]</f>
        <v>20</v>
      </c>
      <c r="Q2755" s="1">
        <f>IFERROR(_3___Healthcare_Data_v1[[#This Row],[ Billing Amount ]]/_3___Healthcare_Data_v1[[#This Row],[Days in Hospital]],0)</f>
        <v>1243.3218675000001</v>
      </c>
      <c r="R2755" s="1" t="str">
        <f>IF(_3___Healthcare_Data_v1[[#This Row],[Age]]&gt;60,"Senior",IF(_3___Healthcare_Data_v1[[#This Row],[Age]]&gt;35,"Middle","Young"))</f>
        <v>Senior</v>
      </c>
    </row>
    <row r="2756" spans="1:18" x14ac:dyDescent="0.3">
      <c r="A2756" s="1" t="s">
        <v>7959</v>
      </c>
      <c r="B2756" s="1" t="s">
        <v>26708</v>
      </c>
      <c r="C2756" s="1" t="s">
        <v>26</v>
      </c>
      <c r="D2756" s="1" t="s">
        <v>62</v>
      </c>
      <c r="E2756" s="1" t="s">
        <v>26620</v>
      </c>
      <c r="F2756" s="2">
        <v>43873</v>
      </c>
      <c r="G2756" s="1" t="s">
        <v>7960</v>
      </c>
      <c r="H2756" s="1" t="s">
        <v>7961</v>
      </c>
      <c r="I2756" s="1" t="s">
        <v>26607</v>
      </c>
      <c r="J2756" s="3" t="s">
        <v>29429</v>
      </c>
      <c r="K2756">
        <v>148</v>
      </c>
      <c r="L2756" s="1" t="s">
        <v>38</v>
      </c>
      <c r="M2756" s="2">
        <v>43883</v>
      </c>
      <c r="N2756" s="1" t="s">
        <v>31</v>
      </c>
      <c r="O2756" s="1" t="s">
        <v>24</v>
      </c>
      <c r="P2756" s="1">
        <f>_3___Healthcare_Data_v1[[#This Row],[Discharge Date]]-_3___Healthcare_Data_v1[[#This Row],[Date of Admission]]</f>
        <v>10</v>
      </c>
      <c r="Q2756" s="1">
        <f>IFERROR(_3___Healthcare_Data_v1[[#This Row],[ Billing Amount ]]/_3___Healthcare_Data_v1[[#This Row],[Days in Hospital]],0)</f>
        <v>103.34531699999999</v>
      </c>
      <c r="R2756" s="1" t="str">
        <f>IF(_3___Healthcare_Data_v1[[#This Row],[Age]]&gt;60,"Senior",IF(_3___Healthcare_Data_v1[[#This Row],[Age]]&gt;35,"Middle","Young"))</f>
        <v>Senior</v>
      </c>
    </row>
    <row r="2757" spans="1:18" x14ac:dyDescent="0.3">
      <c r="A2757" s="1" t="s">
        <v>7962</v>
      </c>
      <c r="B2757" s="1" t="s">
        <v>26697</v>
      </c>
      <c r="C2757" s="1" t="s">
        <v>26</v>
      </c>
      <c r="D2757" s="1" t="s">
        <v>114</v>
      </c>
      <c r="E2757" s="1" t="s">
        <v>26620</v>
      </c>
      <c r="F2757" s="2">
        <v>44710</v>
      </c>
      <c r="G2757" s="1" t="s">
        <v>7963</v>
      </c>
      <c r="H2757" s="1" t="s">
        <v>7964</v>
      </c>
      <c r="I2757" s="1" t="s">
        <v>60</v>
      </c>
      <c r="J2757" s="3" t="s">
        <v>29430</v>
      </c>
      <c r="K2757">
        <v>346</v>
      </c>
      <c r="L2757" s="1" t="s">
        <v>42</v>
      </c>
      <c r="M2757" s="2">
        <v>44736</v>
      </c>
      <c r="N2757" s="1" t="s">
        <v>84</v>
      </c>
      <c r="O2757" s="1" t="s">
        <v>44</v>
      </c>
      <c r="P2757" s="1">
        <f>_3___Healthcare_Data_v1[[#This Row],[Discharge Date]]-_3___Healthcare_Data_v1[[#This Row],[Date of Admission]]</f>
        <v>26</v>
      </c>
      <c r="Q2757" s="1">
        <f>IFERROR(_3___Healthcare_Data_v1[[#This Row],[ Billing Amount ]]/_3___Healthcare_Data_v1[[#This Row],[Days in Hospital]],0)</f>
        <v>199.07533000000001</v>
      </c>
      <c r="R2757" s="1" t="str">
        <f>IF(_3___Healthcare_Data_v1[[#This Row],[Age]]&gt;60,"Senior",IF(_3___Healthcare_Data_v1[[#This Row],[Age]]&gt;35,"Middle","Young"))</f>
        <v>Senior</v>
      </c>
    </row>
    <row r="2758" spans="1:18" x14ac:dyDescent="0.3">
      <c r="A2758" s="1" t="s">
        <v>7965</v>
      </c>
      <c r="B2758" s="1" t="s">
        <v>26755</v>
      </c>
      <c r="C2758" s="1" t="s">
        <v>16</v>
      </c>
      <c r="D2758" s="1" t="s">
        <v>27</v>
      </c>
      <c r="E2758" s="1" t="s">
        <v>69</v>
      </c>
      <c r="F2758" s="2">
        <v>44474</v>
      </c>
      <c r="G2758" s="1" t="s">
        <v>7966</v>
      </c>
      <c r="H2758" s="1" t="s">
        <v>7967</v>
      </c>
      <c r="I2758" s="1" t="s">
        <v>26607</v>
      </c>
      <c r="J2758" s="3" t="s">
        <v>29431</v>
      </c>
      <c r="K2758">
        <v>455</v>
      </c>
      <c r="L2758" s="1" t="s">
        <v>22</v>
      </c>
      <c r="M2758" s="2">
        <v>44493</v>
      </c>
      <c r="N2758" s="1" t="s">
        <v>43</v>
      </c>
      <c r="O2758" s="1" t="s">
        <v>32</v>
      </c>
      <c r="P2758" s="1">
        <f>_3___Healthcare_Data_v1[[#This Row],[Discharge Date]]-_3___Healthcare_Data_v1[[#This Row],[Date of Admission]]</f>
        <v>19</v>
      </c>
      <c r="Q2758" s="1">
        <f>IFERROR(_3___Healthcare_Data_v1[[#This Row],[ Billing Amount ]]/_3___Healthcare_Data_v1[[#This Row],[Days in Hospital]],0)</f>
        <v>1309.4237542105263</v>
      </c>
      <c r="R2758" s="1" t="str">
        <f>IF(_3___Healthcare_Data_v1[[#This Row],[Age]]&gt;60,"Senior",IF(_3___Healthcare_Data_v1[[#This Row],[Age]]&gt;35,"Middle","Young"))</f>
        <v>Senior</v>
      </c>
    </row>
    <row r="2759" spans="1:18" x14ac:dyDescent="0.3">
      <c r="A2759" s="1" t="s">
        <v>7968</v>
      </c>
      <c r="B2759" s="1" t="s">
        <v>26866</v>
      </c>
      <c r="C2759" s="1" t="s">
        <v>16</v>
      </c>
      <c r="D2759" s="1" t="s">
        <v>27</v>
      </c>
      <c r="E2759" s="1" t="s">
        <v>26620</v>
      </c>
      <c r="F2759" s="2">
        <v>44453</v>
      </c>
      <c r="G2759" s="1" t="s">
        <v>7969</v>
      </c>
      <c r="H2759" s="1" t="s">
        <v>7970</v>
      </c>
      <c r="I2759" s="1" t="s">
        <v>52</v>
      </c>
      <c r="J2759" s="3" t="s">
        <v>29432</v>
      </c>
      <c r="K2759">
        <v>189</v>
      </c>
      <c r="L2759" s="1" t="s">
        <v>38</v>
      </c>
      <c r="M2759" s="2">
        <v>44483</v>
      </c>
      <c r="N2759" s="1" t="s">
        <v>23</v>
      </c>
      <c r="O2759" s="1" t="s">
        <v>44</v>
      </c>
      <c r="P2759" s="1">
        <f>_3___Healthcare_Data_v1[[#This Row],[Discharge Date]]-_3___Healthcare_Data_v1[[#This Row],[Date of Admission]]</f>
        <v>30</v>
      </c>
      <c r="Q2759" s="1">
        <f>IFERROR(_3___Healthcare_Data_v1[[#This Row],[ Billing Amount ]]/_3___Healthcare_Data_v1[[#This Row],[Days in Hospital]],0)</f>
        <v>170.44198396666667</v>
      </c>
      <c r="R2759" s="1" t="str">
        <f>IF(_3___Healthcare_Data_v1[[#This Row],[Age]]&gt;60,"Senior",IF(_3___Healthcare_Data_v1[[#This Row],[Age]]&gt;35,"Middle","Young"))</f>
        <v>Senior</v>
      </c>
    </row>
    <row r="2760" spans="1:18" x14ac:dyDescent="0.3">
      <c r="A2760" s="1" t="s">
        <v>7971</v>
      </c>
      <c r="B2760" s="1" t="s">
        <v>26776</v>
      </c>
      <c r="C2760" s="1" t="s">
        <v>16</v>
      </c>
      <c r="D2760" s="1" t="s">
        <v>114</v>
      </c>
      <c r="E2760" s="1" t="s">
        <v>26615</v>
      </c>
      <c r="F2760" s="2">
        <v>43863</v>
      </c>
      <c r="G2760" s="1" t="s">
        <v>7972</v>
      </c>
      <c r="H2760" s="1" t="s">
        <v>4455</v>
      </c>
      <c r="I2760" s="1" t="s">
        <v>26607</v>
      </c>
      <c r="J2760" s="3" t="s">
        <v>29433</v>
      </c>
      <c r="K2760">
        <v>281</v>
      </c>
      <c r="L2760" s="1" t="s">
        <v>42</v>
      </c>
      <c r="M2760" s="2">
        <v>43865</v>
      </c>
      <c r="N2760" s="1" t="s">
        <v>48</v>
      </c>
      <c r="O2760" s="1" t="s">
        <v>24</v>
      </c>
      <c r="P2760" s="1">
        <f>_3___Healthcare_Data_v1[[#This Row],[Discharge Date]]-_3___Healthcare_Data_v1[[#This Row],[Date of Admission]]</f>
        <v>2</v>
      </c>
      <c r="Q2760" s="1">
        <f>IFERROR(_3___Healthcare_Data_v1[[#This Row],[ Billing Amount ]]/_3___Healthcare_Data_v1[[#This Row],[Days in Hospital]],0)</f>
        <v>14101.0833</v>
      </c>
      <c r="R2760" s="1" t="str">
        <f>IF(_3___Healthcare_Data_v1[[#This Row],[Age]]&gt;60,"Senior",IF(_3___Healthcare_Data_v1[[#This Row],[Age]]&gt;35,"Middle","Young"))</f>
        <v>Senior</v>
      </c>
    </row>
    <row r="2761" spans="1:18" x14ac:dyDescent="0.3">
      <c r="A2761" s="1" t="s">
        <v>4443</v>
      </c>
      <c r="B2761" s="1" t="s">
        <v>26614</v>
      </c>
      <c r="C2761" s="1" t="s">
        <v>26</v>
      </c>
      <c r="D2761" s="1" t="s">
        <v>89</v>
      </c>
      <c r="E2761" s="1" t="s">
        <v>26620</v>
      </c>
      <c r="F2761" s="2">
        <v>44348</v>
      </c>
      <c r="G2761" s="1" t="s">
        <v>7973</v>
      </c>
      <c r="H2761" s="1" t="s">
        <v>7974</v>
      </c>
      <c r="I2761" s="1" t="s">
        <v>26607</v>
      </c>
      <c r="J2761" s="3" t="s">
        <v>29434</v>
      </c>
      <c r="K2761">
        <v>414</v>
      </c>
      <c r="L2761" s="1" t="s">
        <v>22</v>
      </c>
      <c r="M2761" s="2">
        <v>44355</v>
      </c>
      <c r="N2761" s="1" t="s">
        <v>84</v>
      </c>
      <c r="O2761" s="1" t="s">
        <v>32</v>
      </c>
      <c r="P2761" s="1">
        <f>_3___Healthcare_Data_v1[[#This Row],[Discharge Date]]-_3___Healthcare_Data_v1[[#This Row],[Date of Admission]]</f>
        <v>7</v>
      </c>
      <c r="Q2761" s="1">
        <f>IFERROR(_3___Healthcare_Data_v1[[#This Row],[ Billing Amount ]]/_3___Healthcare_Data_v1[[#This Row],[Days in Hospital]],0)</f>
        <v>578.05960800000003</v>
      </c>
      <c r="R2761" s="1" t="str">
        <f>IF(_3___Healthcare_Data_v1[[#This Row],[Age]]&gt;60,"Senior",IF(_3___Healthcare_Data_v1[[#This Row],[Age]]&gt;35,"Middle","Young"))</f>
        <v>Senior</v>
      </c>
    </row>
    <row r="2762" spans="1:18" x14ac:dyDescent="0.3">
      <c r="A2762" s="1" t="s">
        <v>7975</v>
      </c>
      <c r="B2762" s="1" t="s">
        <v>26679</v>
      </c>
      <c r="C2762" s="1" t="s">
        <v>16</v>
      </c>
      <c r="D2762" s="1" t="s">
        <v>49</v>
      </c>
      <c r="E2762" s="1" t="s">
        <v>28</v>
      </c>
      <c r="F2762" s="2">
        <v>43895</v>
      </c>
      <c r="G2762" s="1" t="s">
        <v>5709</v>
      </c>
      <c r="H2762" s="1" t="s">
        <v>7976</v>
      </c>
      <c r="I2762" s="1" t="s">
        <v>52</v>
      </c>
      <c r="J2762" s="3" t="s">
        <v>29435</v>
      </c>
      <c r="K2762">
        <v>293</v>
      </c>
      <c r="L2762" s="1" t="s">
        <v>42</v>
      </c>
      <c r="M2762" s="2">
        <v>43904</v>
      </c>
      <c r="N2762" s="1" t="s">
        <v>48</v>
      </c>
      <c r="O2762" s="1" t="s">
        <v>44</v>
      </c>
      <c r="P2762" s="1">
        <f>_3___Healthcare_Data_v1[[#This Row],[Discharge Date]]-_3___Healthcare_Data_v1[[#This Row],[Date of Admission]]</f>
        <v>9</v>
      </c>
      <c r="Q2762" s="1">
        <f>IFERROR(_3___Healthcare_Data_v1[[#This Row],[ Billing Amount ]]/_3___Healthcare_Data_v1[[#This Row],[Days in Hospital]],0)</f>
        <v>1966.4913166666665</v>
      </c>
      <c r="R2762" s="1" t="str">
        <f>IF(_3___Healthcare_Data_v1[[#This Row],[Age]]&gt;60,"Senior",IF(_3___Healthcare_Data_v1[[#This Row],[Age]]&gt;35,"Middle","Young"))</f>
        <v>Senior</v>
      </c>
    </row>
    <row r="2763" spans="1:18" x14ac:dyDescent="0.3">
      <c r="A2763" s="1" t="s">
        <v>7977</v>
      </c>
      <c r="B2763" s="1" t="s">
        <v>26873</v>
      </c>
      <c r="C2763" s="1" t="s">
        <v>16</v>
      </c>
      <c r="D2763" s="1" t="s">
        <v>114</v>
      </c>
      <c r="E2763" s="1" t="s">
        <v>35</v>
      </c>
      <c r="F2763" s="2">
        <v>44635</v>
      </c>
      <c r="G2763" s="1" t="s">
        <v>7978</v>
      </c>
      <c r="H2763" s="1" t="s">
        <v>2990</v>
      </c>
      <c r="I2763" s="1" t="s">
        <v>56</v>
      </c>
      <c r="J2763" s="3" t="s">
        <v>29436</v>
      </c>
      <c r="K2763">
        <v>278</v>
      </c>
      <c r="L2763" s="1" t="s">
        <v>38</v>
      </c>
      <c r="M2763" s="2">
        <v>44637</v>
      </c>
      <c r="N2763" s="1" t="s">
        <v>84</v>
      </c>
      <c r="O2763" s="1" t="s">
        <v>32</v>
      </c>
      <c r="P2763" s="1">
        <f>_3___Healthcare_Data_v1[[#This Row],[Discharge Date]]-_3___Healthcare_Data_v1[[#This Row],[Date of Admission]]</f>
        <v>2</v>
      </c>
      <c r="Q2763" s="1">
        <f>IFERROR(_3___Healthcare_Data_v1[[#This Row],[ Billing Amount ]]/_3___Healthcare_Data_v1[[#This Row],[Days in Hospital]],0)</f>
        <v>3963.5281955</v>
      </c>
      <c r="R2763" s="1" t="str">
        <f>IF(_3___Healthcare_Data_v1[[#This Row],[Age]]&gt;60,"Senior",IF(_3___Healthcare_Data_v1[[#This Row],[Age]]&gt;35,"Middle","Young"))</f>
        <v>Senior</v>
      </c>
    </row>
    <row r="2764" spans="1:18" x14ac:dyDescent="0.3">
      <c r="A2764" s="1" t="s">
        <v>7979</v>
      </c>
      <c r="B2764" s="1" t="s">
        <v>26980</v>
      </c>
      <c r="C2764" s="1" t="s">
        <v>26</v>
      </c>
      <c r="D2764" s="1" t="s">
        <v>62</v>
      </c>
      <c r="E2764" s="1" t="s">
        <v>18</v>
      </c>
      <c r="F2764" s="2">
        <v>44898</v>
      </c>
      <c r="G2764" s="1" t="s">
        <v>7980</v>
      </c>
      <c r="H2764" s="1" t="s">
        <v>7981</v>
      </c>
      <c r="I2764" s="1" t="s">
        <v>26607</v>
      </c>
      <c r="J2764" s="3" t="s">
        <v>29437</v>
      </c>
      <c r="K2764">
        <v>492</v>
      </c>
      <c r="L2764" s="1" t="s">
        <v>42</v>
      </c>
      <c r="M2764" s="2">
        <v>44908</v>
      </c>
      <c r="N2764" s="1" t="s">
        <v>23</v>
      </c>
      <c r="O2764" s="1" t="s">
        <v>24</v>
      </c>
      <c r="P2764" s="1">
        <f>_3___Healthcare_Data_v1[[#This Row],[Discharge Date]]-_3___Healthcare_Data_v1[[#This Row],[Date of Admission]]</f>
        <v>10</v>
      </c>
      <c r="Q2764" s="1">
        <f>IFERROR(_3___Healthcare_Data_v1[[#This Row],[ Billing Amount ]]/_3___Healthcare_Data_v1[[#This Row],[Days in Hospital]],0)</f>
        <v>259.0229076</v>
      </c>
      <c r="R2764" s="1" t="str">
        <f>IF(_3___Healthcare_Data_v1[[#This Row],[Age]]&gt;60,"Senior",IF(_3___Healthcare_Data_v1[[#This Row],[Age]]&gt;35,"Middle","Young"))</f>
        <v>Senior</v>
      </c>
    </row>
    <row r="2765" spans="1:18" x14ac:dyDescent="0.3">
      <c r="A2765" s="1" t="s">
        <v>7982</v>
      </c>
      <c r="B2765" s="1" t="s">
        <v>26700</v>
      </c>
      <c r="C2765" s="1" t="s">
        <v>16</v>
      </c>
      <c r="D2765" s="1" t="s">
        <v>27</v>
      </c>
      <c r="E2765" s="1" t="s">
        <v>69</v>
      </c>
      <c r="F2765" s="2">
        <v>43876</v>
      </c>
      <c r="G2765" s="1" t="s">
        <v>7983</v>
      </c>
      <c r="H2765" s="1" t="s">
        <v>7984</v>
      </c>
      <c r="I2765" s="1" t="s">
        <v>52</v>
      </c>
      <c r="J2765" s="3" t="s">
        <v>29438</v>
      </c>
      <c r="K2765">
        <v>278</v>
      </c>
      <c r="L2765" s="1" t="s">
        <v>38</v>
      </c>
      <c r="M2765" s="2">
        <v>43877</v>
      </c>
      <c r="N2765" s="1" t="s">
        <v>48</v>
      </c>
      <c r="O2765" s="1" t="s">
        <v>44</v>
      </c>
      <c r="P2765" s="1">
        <f>_3___Healthcare_Data_v1[[#This Row],[Discharge Date]]-_3___Healthcare_Data_v1[[#This Row],[Date of Admission]]</f>
        <v>1</v>
      </c>
      <c r="Q2765" s="1">
        <f>IFERROR(_3___Healthcare_Data_v1[[#This Row],[ Billing Amount ]]/_3___Healthcare_Data_v1[[#This Row],[Days in Hospital]],0)</f>
        <v>61628.2183</v>
      </c>
      <c r="R2765" s="1" t="str">
        <f>IF(_3___Healthcare_Data_v1[[#This Row],[Age]]&gt;60,"Senior",IF(_3___Healthcare_Data_v1[[#This Row],[Age]]&gt;35,"Middle","Young"))</f>
        <v>Senior</v>
      </c>
    </row>
    <row r="2766" spans="1:18" x14ac:dyDescent="0.3">
      <c r="A2766" s="1" t="s">
        <v>7985</v>
      </c>
      <c r="B2766" s="1" t="s">
        <v>26677</v>
      </c>
      <c r="C2766" s="1" t="s">
        <v>16</v>
      </c>
      <c r="D2766" s="1" t="s">
        <v>17</v>
      </c>
      <c r="E2766" s="1" t="s">
        <v>28</v>
      </c>
      <c r="F2766" s="2">
        <v>45197</v>
      </c>
      <c r="G2766" s="1" t="s">
        <v>7986</v>
      </c>
      <c r="H2766" s="1" t="s">
        <v>7987</v>
      </c>
      <c r="I2766" s="1" t="s">
        <v>52</v>
      </c>
      <c r="J2766" s="3" t="s">
        <v>29439</v>
      </c>
      <c r="K2766">
        <v>263</v>
      </c>
      <c r="L2766" s="1" t="s">
        <v>38</v>
      </c>
      <c r="M2766" s="2">
        <v>45213</v>
      </c>
      <c r="N2766" s="1" t="s">
        <v>43</v>
      </c>
      <c r="O2766" s="1" t="s">
        <v>32</v>
      </c>
      <c r="P2766" s="1">
        <f>_3___Healthcare_Data_v1[[#This Row],[Discharge Date]]-_3___Healthcare_Data_v1[[#This Row],[Date of Admission]]</f>
        <v>16</v>
      </c>
      <c r="Q2766" s="1">
        <f>IFERROR(_3___Healthcare_Data_v1[[#This Row],[ Billing Amount ]]/_3___Healthcare_Data_v1[[#This Row],[Days in Hospital]],0)</f>
        <v>2018.717895</v>
      </c>
      <c r="R2766" s="1" t="str">
        <f>IF(_3___Healthcare_Data_v1[[#This Row],[Age]]&gt;60,"Senior",IF(_3___Healthcare_Data_v1[[#This Row],[Age]]&gt;35,"Middle","Young"))</f>
        <v>Senior</v>
      </c>
    </row>
    <row r="2767" spans="1:18" x14ac:dyDescent="0.3">
      <c r="A2767" s="1" t="s">
        <v>7988</v>
      </c>
      <c r="B2767" s="1" t="s">
        <v>26723</v>
      </c>
      <c r="C2767" s="1" t="s">
        <v>26</v>
      </c>
      <c r="D2767" s="1" t="s">
        <v>114</v>
      </c>
      <c r="E2767" s="1" t="s">
        <v>26620</v>
      </c>
      <c r="F2767" s="2">
        <v>44268</v>
      </c>
      <c r="G2767" s="1" t="s">
        <v>7989</v>
      </c>
      <c r="H2767" s="1" t="s">
        <v>7596</v>
      </c>
      <c r="I2767" s="1" t="s">
        <v>60</v>
      </c>
      <c r="J2767" s="3" t="s">
        <v>29440</v>
      </c>
      <c r="K2767">
        <v>238</v>
      </c>
      <c r="L2767" s="1" t="s">
        <v>22</v>
      </c>
      <c r="M2767" s="2">
        <v>44271</v>
      </c>
      <c r="N2767" s="1" t="s">
        <v>23</v>
      </c>
      <c r="O2767" s="1" t="s">
        <v>32</v>
      </c>
      <c r="P2767" s="1">
        <f>_3___Healthcare_Data_v1[[#This Row],[Discharge Date]]-_3___Healthcare_Data_v1[[#This Row],[Date of Admission]]</f>
        <v>3</v>
      </c>
      <c r="Q2767" s="1">
        <f>IFERROR(_3___Healthcare_Data_v1[[#This Row],[ Billing Amount ]]/_3___Healthcare_Data_v1[[#This Row],[Days in Hospital]],0)</f>
        <v>6963.8485333333338</v>
      </c>
      <c r="R2767" s="1" t="str">
        <f>IF(_3___Healthcare_Data_v1[[#This Row],[Age]]&gt;60,"Senior",IF(_3___Healthcare_Data_v1[[#This Row],[Age]]&gt;35,"Middle","Young"))</f>
        <v>Senior</v>
      </c>
    </row>
    <row r="2768" spans="1:18" x14ac:dyDescent="0.3">
      <c r="A2768" s="1" t="s">
        <v>7990</v>
      </c>
      <c r="B2768" s="1" t="s">
        <v>26619</v>
      </c>
      <c r="C2768" s="1" t="s">
        <v>26</v>
      </c>
      <c r="D2768" s="1" t="s">
        <v>89</v>
      </c>
      <c r="E2768" s="1" t="s">
        <v>26620</v>
      </c>
      <c r="F2768" s="2">
        <v>43515</v>
      </c>
      <c r="G2768" s="1" t="s">
        <v>7991</v>
      </c>
      <c r="H2768" s="1" t="s">
        <v>7992</v>
      </c>
      <c r="I2768" s="1" t="s">
        <v>52</v>
      </c>
      <c r="J2768" s="3" t="s">
        <v>29441</v>
      </c>
      <c r="K2768">
        <v>358</v>
      </c>
      <c r="L2768" s="1" t="s">
        <v>22</v>
      </c>
      <c r="M2768" s="2">
        <v>43533</v>
      </c>
      <c r="N2768" s="1" t="s">
        <v>23</v>
      </c>
      <c r="O2768" s="1" t="s">
        <v>24</v>
      </c>
      <c r="P2768" s="1">
        <f>_3___Healthcare_Data_v1[[#This Row],[Discharge Date]]-_3___Healthcare_Data_v1[[#This Row],[Date of Admission]]</f>
        <v>18</v>
      </c>
      <c r="Q2768" s="1">
        <f>IFERROR(_3___Healthcare_Data_v1[[#This Row],[ Billing Amount ]]/_3___Healthcare_Data_v1[[#This Row],[Days in Hospital]],0)</f>
        <v>1545.7418983333332</v>
      </c>
      <c r="R2768" s="1" t="str">
        <f>IF(_3___Healthcare_Data_v1[[#This Row],[Age]]&gt;60,"Senior",IF(_3___Healthcare_Data_v1[[#This Row],[Age]]&gt;35,"Middle","Young"))</f>
        <v>Senior</v>
      </c>
    </row>
    <row r="2769" spans="1:18" x14ac:dyDescent="0.3">
      <c r="A2769" s="1" t="s">
        <v>7993</v>
      </c>
      <c r="B2769" s="1" t="s">
        <v>26659</v>
      </c>
      <c r="C2769" s="1" t="s">
        <v>26</v>
      </c>
      <c r="D2769" s="1" t="s">
        <v>62</v>
      </c>
      <c r="E2769" s="1" t="s">
        <v>26615</v>
      </c>
      <c r="F2769" s="2">
        <v>44149</v>
      </c>
      <c r="G2769" s="1" t="s">
        <v>2148</v>
      </c>
      <c r="H2769" s="1" t="s">
        <v>7994</v>
      </c>
      <c r="I2769" s="1" t="s">
        <v>56</v>
      </c>
      <c r="J2769" s="3" t="s">
        <v>29442</v>
      </c>
      <c r="K2769">
        <v>335</v>
      </c>
      <c r="L2769" s="1" t="s">
        <v>42</v>
      </c>
      <c r="M2769" s="2">
        <v>44177</v>
      </c>
      <c r="N2769" s="1" t="s">
        <v>31</v>
      </c>
      <c r="O2769" s="1" t="s">
        <v>44</v>
      </c>
      <c r="P2769" s="1">
        <f>_3___Healthcare_Data_v1[[#This Row],[Discharge Date]]-_3___Healthcare_Data_v1[[#This Row],[Date of Admission]]</f>
        <v>28</v>
      </c>
      <c r="Q2769" s="1">
        <f>IFERROR(_3___Healthcare_Data_v1[[#This Row],[ Billing Amount ]]/_3___Healthcare_Data_v1[[#This Row],[Days in Hospital]],0)</f>
        <v>1162.3532514285714</v>
      </c>
      <c r="R2769" s="1" t="str">
        <f>IF(_3___Healthcare_Data_v1[[#This Row],[Age]]&gt;60,"Senior",IF(_3___Healthcare_Data_v1[[#This Row],[Age]]&gt;35,"Middle","Young"))</f>
        <v>Senior</v>
      </c>
    </row>
    <row r="2770" spans="1:18" x14ac:dyDescent="0.3">
      <c r="A2770" s="1" t="s">
        <v>7995</v>
      </c>
      <c r="B2770" s="1" t="s">
        <v>26720</v>
      </c>
      <c r="C2770" s="1" t="s">
        <v>16</v>
      </c>
      <c r="D2770" s="1" t="s">
        <v>17</v>
      </c>
      <c r="E2770" s="1" t="s">
        <v>35</v>
      </c>
      <c r="F2770" s="2">
        <v>43709</v>
      </c>
      <c r="G2770" s="1" t="s">
        <v>7996</v>
      </c>
      <c r="H2770" s="1" t="s">
        <v>7997</v>
      </c>
      <c r="I2770" s="1" t="s">
        <v>21</v>
      </c>
      <c r="J2770" s="3" t="s">
        <v>29443</v>
      </c>
      <c r="K2770">
        <v>482</v>
      </c>
      <c r="L2770" s="1" t="s">
        <v>42</v>
      </c>
      <c r="M2770" s="2">
        <v>43723</v>
      </c>
      <c r="N2770" s="1" t="s">
        <v>84</v>
      </c>
      <c r="O2770" s="1" t="s">
        <v>44</v>
      </c>
      <c r="P2770" s="1">
        <f>_3___Healthcare_Data_v1[[#This Row],[Discharge Date]]-_3___Healthcare_Data_v1[[#This Row],[Date of Admission]]</f>
        <v>14</v>
      </c>
      <c r="Q2770" s="1">
        <f>IFERROR(_3___Healthcare_Data_v1[[#This Row],[ Billing Amount ]]/_3___Healthcare_Data_v1[[#This Row],[Days in Hospital]],0)</f>
        <v>1774.702237857143</v>
      </c>
      <c r="R2770" s="1" t="str">
        <f>IF(_3___Healthcare_Data_v1[[#This Row],[Age]]&gt;60,"Senior",IF(_3___Healthcare_Data_v1[[#This Row],[Age]]&gt;35,"Middle","Young"))</f>
        <v>Senior</v>
      </c>
    </row>
    <row r="2771" spans="1:18" x14ac:dyDescent="0.3">
      <c r="A2771" s="1" t="s">
        <v>7998</v>
      </c>
      <c r="B2771" s="1" t="s">
        <v>26606</v>
      </c>
      <c r="C2771" s="1" t="s">
        <v>26</v>
      </c>
      <c r="D2771" s="1" t="s">
        <v>17</v>
      </c>
      <c r="E2771" s="1" t="s">
        <v>69</v>
      </c>
      <c r="F2771" s="2">
        <v>44751</v>
      </c>
      <c r="G2771" s="1" t="s">
        <v>7999</v>
      </c>
      <c r="H2771" s="1" t="s">
        <v>8000</v>
      </c>
      <c r="I2771" s="1" t="s">
        <v>56</v>
      </c>
      <c r="J2771" s="3" t="s">
        <v>29444</v>
      </c>
      <c r="K2771">
        <v>105</v>
      </c>
      <c r="L2771" s="1" t="s">
        <v>22</v>
      </c>
      <c r="M2771" s="2">
        <v>44773</v>
      </c>
      <c r="N2771" s="1" t="s">
        <v>48</v>
      </c>
      <c r="O2771" s="1" t="s">
        <v>44</v>
      </c>
      <c r="P2771" s="1">
        <f>_3___Healthcare_Data_v1[[#This Row],[Discharge Date]]-_3___Healthcare_Data_v1[[#This Row],[Date of Admission]]</f>
        <v>22</v>
      </c>
      <c r="Q2771" s="1">
        <f>IFERROR(_3___Healthcare_Data_v1[[#This Row],[ Billing Amount ]]/_3___Healthcare_Data_v1[[#This Row],[Days in Hospital]],0)</f>
        <v>604.91916227272725</v>
      </c>
      <c r="R2771" s="1" t="str">
        <f>IF(_3___Healthcare_Data_v1[[#This Row],[Age]]&gt;60,"Senior",IF(_3___Healthcare_Data_v1[[#This Row],[Age]]&gt;35,"Middle","Young"))</f>
        <v>Senior</v>
      </c>
    </row>
    <row r="2772" spans="1:18" x14ac:dyDescent="0.3">
      <c r="A2772" s="1" t="s">
        <v>8001</v>
      </c>
      <c r="B2772" s="1" t="s">
        <v>26798</v>
      </c>
      <c r="C2772" s="1" t="s">
        <v>16</v>
      </c>
      <c r="D2772" s="1" t="s">
        <v>62</v>
      </c>
      <c r="E2772" s="1" t="s">
        <v>26620</v>
      </c>
      <c r="F2772" s="2">
        <v>44476</v>
      </c>
      <c r="G2772" s="1" t="s">
        <v>8002</v>
      </c>
      <c r="H2772" s="1" t="s">
        <v>8003</v>
      </c>
      <c r="I2772" s="1" t="s">
        <v>56</v>
      </c>
      <c r="J2772" s="3" t="s">
        <v>29445</v>
      </c>
      <c r="K2772">
        <v>448</v>
      </c>
      <c r="L2772" s="1" t="s">
        <v>42</v>
      </c>
      <c r="M2772" s="2">
        <v>44481</v>
      </c>
      <c r="N2772" s="1" t="s">
        <v>43</v>
      </c>
      <c r="O2772" s="1" t="s">
        <v>24</v>
      </c>
      <c r="P2772" s="1">
        <f>_3___Healthcare_Data_v1[[#This Row],[Discharge Date]]-_3___Healthcare_Data_v1[[#This Row],[Date of Admission]]</f>
        <v>5</v>
      </c>
      <c r="Q2772" s="1">
        <f>IFERROR(_3___Healthcare_Data_v1[[#This Row],[ Billing Amount ]]/_3___Healthcare_Data_v1[[#This Row],[Days in Hospital]],0)</f>
        <v>3698.0792940000001</v>
      </c>
      <c r="R2772" s="1" t="str">
        <f>IF(_3___Healthcare_Data_v1[[#This Row],[Age]]&gt;60,"Senior",IF(_3___Healthcare_Data_v1[[#This Row],[Age]]&gt;35,"Middle","Young"))</f>
        <v>Senior</v>
      </c>
    </row>
    <row r="2773" spans="1:18" x14ac:dyDescent="0.3">
      <c r="A2773" s="1" t="s">
        <v>8004</v>
      </c>
      <c r="B2773" s="1" t="s">
        <v>26958</v>
      </c>
      <c r="C2773" s="1" t="s">
        <v>26</v>
      </c>
      <c r="D2773" s="1" t="s">
        <v>114</v>
      </c>
      <c r="E2773" s="1" t="s">
        <v>26615</v>
      </c>
      <c r="F2773" s="2">
        <v>44242</v>
      </c>
      <c r="G2773" s="1" t="s">
        <v>8005</v>
      </c>
      <c r="H2773" s="1" t="s">
        <v>8006</v>
      </c>
      <c r="I2773" s="1" t="s">
        <v>56</v>
      </c>
      <c r="J2773" s="3" t="s">
        <v>29446</v>
      </c>
      <c r="K2773">
        <v>376</v>
      </c>
      <c r="L2773" s="1" t="s">
        <v>38</v>
      </c>
      <c r="M2773" s="2">
        <v>44259</v>
      </c>
      <c r="N2773" s="1" t="s">
        <v>43</v>
      </c>
      <c r="O2773" s="1" t="s">
        <v>24</v>
      </c>
      <c r="P2773" s="1">
        <f>_3___Healthcare_Data_v1[[#This Row],[Discharge Date]]-_3___Healthcare_Data_v1[[#This Row],[Date of Admission]]</f>
        <v>17</v>
      </c>
      <c r="Q2773" s="1">
        <f>IFERROR(_3___Healthcare_Data_v1[[#This Row],[ Billing Amount ]]/_3___Healthcare_Data_v1[[#This Row],[Days in Hospital]],0)</f>
        <v>203.13110188235294</v>
      </c>
      <c r="R2773" s="1" t="str">
        <f>IF(_3___Healthcare_Data_v1[[#This Row],[Age]]&gt;60,"Senior",IF(_3___Healthcare_Data_v1[[#This Row],[Age]]&gt;35,"Middle","Young"))</f>
        <v>Senior</v>
      </c>
    </row>
    <row r="2774" spans="1:18" x14ac:dyDescent="0.3">
      <c r="A2774" s="1" t="s">
        <v>8007</v>
      </c>
      <c r="B2774" s="1" t="s">
        <v>26700</v>
      </c>
      <c r="C2774" s="1" t="s">
        <v>26</v>
      </c>
      <c r="D2774" s="1" t="s">
        <v>34</v>
      </c>
      <c r="E2774" s="1" t="s">
        <v>18</v>
      </c>
      <c r="F2774" s="2">
        <v>44089</v>
      </c>
      <c r="G2774" s="1" t="s">
        <v>8008</v>
      </c>
      <c r="H2774" s="1" t="s">
        <v>1572</v>
      </c>
      <c r="I2774" s="1" t="s">
        <v>21</v>
      </c>
      <c r="J2774" s="3" t="s">
        <v>29447</v>
      </c>
      <c r="K2774">
        <v>209</v>
      </c>
      <c r="L2774" s="1" t="s">
        <v>38</v>
      </c>
      <c r="M2774" s="2">
        <v>44099</v>
      </c>
      <c r="N2774" s="1" t="s">
        <v>43</v>
      </c>
      <c r="O2774" s="1" t="s">
        <v>44</v>
      </c>
      <c r="P2774" s="1">
        <f>_3___Healthcare_Data_v1[[#This Row],[Discharge Date]]-_3___Healthcare_Data_v1[[#This Row],[Date of Admission]]</f>
        <v>10</v>
      </c>
      <c r="Q2774" s="1">
        <f>IFERROR(_3___Healthcare_Data_v1[[#This Row],[ Billing Amount ]]/_3___Healthcare_Data_v1[[#This Row],[Days in Hospital]],0)</f>
        <v>4800.3469480000003</v>
      </c>
      <c r="R2774" s="1" t="str">
        <f>IF(_3___Healthcare_Data_v1[[#This Row],[Age]]&gt;60,"Senior",IF(_3___Healthcare_Data_v1[[#This Row],[Age]]&gt;35,"Middle","Young"))</f>
        <v>Senior</v>
      </c>
    </row>
    <row r="2775" spans="1:18" x14ac:dyDescent="0.3">
      <c r="A2775" s="1" t="s">
        <v>8009</v>
      </c>
      <c r="B2775" s="1" t="s">
        <v>26649</v>
      </c>
      <c r="C2775" s="1" t="s">
        <v>16</v>
      </c>
      <c r="D2775" s="1" t="s">
        <v>27</v>
      </c>
      <c r="E2775" s="1" t="s">
        <v>69</v>
      </c>
      <c r="F2775" s="2">
        <v>44827</v>
      </c>
      <c r="G2775" s="1" t="s">
        <v>8010</v>
      </c>
      <c r="H2775" s="1" t="s">
        <v>8011</v>
      </c>
      <c r="I2775" s="1" t="s">
        <v>52</v>
      </c>
      <c r="J2775" s="3" t="s">
        <v>29448</v>
      </c>
      <c r="K2775">
        <v>116</v>
      </c>
      <c r="L2775" s="1" t="s">
        <v>22</v>
      </c>
      <c r="M2775" s="2">
        <v>44834</v>
      </c>
      <c r="N2775" s="1" t="s">
        <v>84</v>
      </c>
      <c r="O2775" s="1" t="s">
        <v>24</v>
      </c>
      <c r="P2775" s="1">
        <f>_3___Healthcare_Data_v1[[#This Row],[Discharge Date]]-_3___Healthcare_Data_v1[[#This Row],[Date of Admission]]</f>
        <v>7</v>
      </c>
      <c r="Q2775" s="1">
        <f>IFERROR(_3___Healthcare_Data_v1[[#This Row],[ Billing Amount ]]/_3___Healthcare_Data_v1[[#This Row],[Days in Hospital]],0)</f>
        <v>6955.5351985714287</v>
      </c>
      <c r="R2775" s="1" t="str">
        <f>IF(_3___Healthcare_Data_v1[[#This Row],[Age]]&gt;60,"Senior",IF(_3___Healthcare_Data_v1[[#This Row],[Age]]&gt;35,"Middle","Young"))</f>
        <v>Senior</v>
      </c>
    </row>
    <row r="2776" spans="1:18" x14ac:dyDescent="0.3">
      <c r="A2776" s="1" t="s">
        <v>8012</v>
      </c>
      <c r="B2776" s="1" t="s">
        <v>26619</v>
      </c>
      <c r="C2776" s="1" t="s">
        <v>16</v>
      </c>
      <c r="D2776" s="1" t="s">
        <v>89</v>
      </c>
      <c r="E2776" s="1" t="s">
        <v>26620</v>
      </c>
      <c r="F2776" s="2">
        <v>43547</v>
      </c>
      <c r="G2776" s="1" t="s">
        <v>8013</v>
      </c>
      <c r="H2776" s="1" t="s">
        <v>8014</v>
      </c>
      <c r="I2776" s="1" t="s">
        <v>26607</v>
      </c>
      <c r="J2776" s="3" t="s">
        <v>29449</v>
      </c>
      <c r="K2776">
        <v>335</v>
      </c>
      <c r="L2776" s="1" t="s">
        <v>22</v>
      </c>
      <c r="M2776" s="2">
        <v>43549</v>
      </c>
      <c r="N2776" s="1" t="s">
        <v>23</v>
      </c>
      <c r="O2776" s="1" t="s">
        <v>32</v>
      </c>
      <c r="P2776" s="1">
        <f>_3___Healthcare_Data_v1[[#This Row],[Discharge Date]]-_3___Healthcare_Data_v1[[#This Row],[Date of Admission]]</f>
        <v>2</v>
      </c>
      <c r="Q2776" s="1">
        <f>IFERROR(_3___Healthcare_Data_v1[[#This Row],[ Billing Amount ]]/_3___Healthcare_Data_v1[[#This Row],[Days in Hospital]],0)</f>
        <v>15470.277330000001</v>
      </c>
      <c r="R2776" s="1" t="str">
        <f>IF(_3___Healthcare_Data_v1[[#This Row],[Age]]&gt;60,"Senior",IF(_3___Healthcare_Data_v1[[#This Row],[Age]]&gt;35,"Middle","Young"))</f>
        <v>Senior</v>
      </c>
    </row>
    <row r="2777" spans="1:18" x14ac:dyDescent="0.3">
      <c r="A2777" s="1" t="s">
        <v>7065</v>
      </c>
      <c r="B2777" s="1" t="s">
        <v>26679</v>
      </c>
      <c r="C2777" s="1" t="s">
        <v>26</v>
      </c>
      <c r="D2777" s="1" t="s">
        <v>17</v>
      </c>
      <c r="E2777" s="1" t="s">
        <v>28</v>
      </c>
      <c r="F2777" s="2">
        <v>44322</v>
      </c>
      <c r="G2777" s="1" t="s">
        <v>8015</v>
      </c>
      <c r="H2777" s="1" t="s">
        <v>8016</v>
      </c>
      <c r="I2777" s="1" t="s">
        <v>60</v>
      </c>
      <c r="J2777" s="3" t="s">
        <v>29450</v>
      </c>
      <c r="K2777">
        <v>216</v>
      </c>
      <c r="L2777" s="1" t="s">
        <v>22</v>
      </c>
      <c r="M2777" s="2">
        <v>44339</v>
      </c>
      <c r="N2777" s="1" t="s">
        <v>43</v>
      </c>
      <c r="O2777" s="1" t="s">
        <v>44</v>
      </c>
      <c r="P2777" s="1">
        <f>_3___Healthcare_Data_v1[[#This Row],[Discharge Date]]-_3___Healthcare_Data_v1[[#This Row],[Date of Admission]]</f>
        <v>17</v>
      </c>
      <c r="Q2777" s="1">
        <f>IFERROR(_3___Healthcare_Data_v1[[#This Row],[ Billing Amount ]]/_3___Healthcare_Data_v1[[#This Row],[Days in Hospital]],0)</f>
        <v>2306.1591247058823</v>
      </c>
      <c r="R2777" s="1" t="str">
        <f>IF(_3___Healthcare_Data_v1[[#This Row],[Age]]&gt;60,"Senior",IF(_3___Healthcare_Data_v1[[#This Row],[Age]]&gt;35,"Middle","Young"))</f>
        <v>Senior</v>
      </c>
    </row>
    <row r="2778" spans="1:18" x14ac:dyDescent="0.3">
      <c r="A2778" s="1" t="s">
        <v>8017</v>
      </c>
      <c r="B2778" s="1" t="s">
        <v>26668</v>
      </c>
      <c r="C2778" s="1" t="s">
        <v>16</v>
      </c>
      <c r="D2778" s="1" t="s">
        <v>34</v>
      </c>
      <c r="E2778" s="1" t="s">
        <v>18</v>
      </c>
      <c r="F2778" s="2">
        <v>44784</v>
      </c>
      <c r="G2778" s="1" t="s">
        <v>8018</v>
      </c>
      <c r="H2778" s="1" t="s">
        <v>8019</v>
      </c>
      <c r="I2778" s="1" t="s">
        <v>56</v>
      </c>
      <c r="J2778" s="3" t="s">
        <v>29451</v>
      </c>
      <c r="K2778">
        <v>364</v>
      </c>
      <c r="L2778" s="1" t="s">
        <v>38</v>
      </c>
      <c r="M2778" s="2">
        <v>44798</v>
      </c>
      <c r="N2778" s="1" t="s">
        <v>84</v>
      </c>
      <c r="O2778" s="1" t="s">
        <v>44</v>
      </c>
      <c r="P2778" s="1">
        <f>_3___Healthcare_Data_v1[[#This Row],[Discharge Date]]-_3___Healthcare_Data_v1[[#This Row],[Date of Admission]]</f>
        <v>14</v>
      </c>
      <c r="Q2778" s="1">
        <f>IFERROR(_3___Healthcare_Data_v1[[#This Row],[ Billing Amount ]]/_3___Healthcare_Data_v1[[#This Row],[Days in Hospital]],0)</f>
        <v>1975.0354928571428</v>
      </c>
      <c r="R2778" s="1" t="str">
        <f>IF(_3___Healthcare_Data_v1[[#This Row],[Age]]&gt;60,"Senior",IF(_3___Healthcare_Data_v1[[#This Row],[Age]]&gt;35,"Middle","Young"))</f>
        <v>Senior</v>
      </c>
    </row>
    <row r="2779" spans="1:18" x14ac:dyDescent="0.3">
      <c r="A2779" s="1" t="s">
        <v>8020</v>
      </c>
      <c r="B2779" s="1" t="s">
        <v>26723</v>
      </c>
      <c r="C2779" s="1" t="s">
        <v>16</v>
      </c>
      <c r="D2779" s="1" t="s">
        <v>17</v>
      </c>
      <c r="E2779" s="1" t="s">
        <v>18</v>
      </c>
      <c r="F2779" s="2">
        <v>44605</v>
      </c>
      <c r="G2779" s="1" t="s">
        <v>8021</v>
      </c>
      <c r="H2779" s="1" t="s">
        <v>8022</v>
      </c>
      <c r="I2779" s="1" t="s">
        <v>52</v>
      </c>
      <c r="J2779" s="3" t="s">
        <v>29452</v>
      </c>
      <c r="K2779">
        <v>284</v>
      </c>
      <c r="L2779" s="1" t="s">
        <v>38</v>
      </c>
      <c r="M2779" s="2">
        <v>44612</v>
      </c>
      <c r="N2779" s="1" t="s">
        <v>31</v>
      </c>
      <c r="O2779" s="1" t="s">
        <v>32</v>
      </c>
      <c r="P2779" s="1">
        <f>_3___Healthcare_Data_v1[[#This Row],[Discharge Date]]-_3___Healthcare_Data_v1[[#This Row],[Date of Admission]]</f>
        <v>7</v>
      </c>
      <c r="Q2779" s="1">
        <f>IFERROR(_3___Healthcare_Data_v1[[#This Row],[ Billing Amount ]]/_3___Healthcare_Data_v1[[#This Row],[Days in Hospital]],0)</f>
        <v>2434.2834857142857</v>
      </c>
      <c r="R2779" s="1" t="str">
        <f>IF(_3___Healthcare_Data_v1[[#This Row],[Age]]&gt;60,"Senior",IF(_3___Healthcare_Data_v1[[#This Row],[Age]]&gt;35,"Middle","Young"))</f>
        <v>Senior</v>
      </c>
    </row>
    <row r="2780" spans="1:18" x14ac:dyDescent="0.3">
      <c r="A2780" s="1" t="s">
        <v>8023</v>
      </c>
      <c r="B2780" s="1" t="s">
        <v>26622</v>
      </c>
      <c r="C2780" s="1" t="s">
        <v>16</v>
      </c>
      <c r="D2780" s="1" t="s">
        <v>62</v>
      </c>
      <c r="E2780" s="1" t="s">
        <v>35</v>
      </c>
      <c r="F2780" s="2">
        <v>43990</v>
      </c>
      <c r="G2780" s="1" t="s">
        <v>8024</v>
      </c>
      <c r="H2780" s="1" t="s">
        <v>8025</v>
      </c>
      <c r="I2780" s="1" t="s">
        <v>56</v>
      </c>
      <c r="J2780" s="3" t="s">
        <v>29453</v>
      </c>
      <c r="K2780">
        <v>226</v>
      </c>
      <c r="L2780" s="1" t="s">
        <v>22</v>
      </c>
      <c r="M2780" s="2">
        <v>43993</v>
      </c>
      <c r="N2780" s="1" t="s">
        <v>31</v>
      </c>
      <c r="O2780" s="1" t="s">
        <v>32</v>
      </c>
      <c r="P2780" s="1">
        <f>_3___Healthcare_Data_v1[[#This Row],[Discharge Date]]-_3___Healthcare_Data_v1[[#This Row],[Date of Admission]]</f>
        <v>3</v>
      </c>
      <c r="Q2780" s="1">
        <f>IFERROR(_3___Healthcare_Data_v1[[#This Row],[ Billing Amount ]]/_3___Healthcare_Data_v1[[#This Row],[Days in Hospital]],0)</f>
        <v>1088.2968550000001</v>
      </c>
      <c r="R2780" s="1" t="str">
        <f>IF(_3___Healthcare_Data_v1[[#This Row],[Age]]&gt;60,"Senior",IF(_3___Healthcare_Data_v1[[#This Row],[Age]]&gt;35,"Middle","Young"))</f>
        <v>Senior</v>
      </c>
    </row>
    <row r="2781" spans="1:18" x14ac:dyDescent="0.3">
      <c r="A2781" s="1" t="s">
        <v>8026</v>
      </c>
      <c r="B2781" s="1" t="s">
        <v>26845</v>
      </c>
      <c r="C2781" s="1" t="s">
        <v>16</v>
      </c>
      <c r="D2781" s="1" t="s">
        <v>114</v>
      </c>
      <c r="E2781" s="1" t="s">
        <v>26615</v>
      </c>
      <c r="F2781" s="2">
        <v>43428</v>
      </c>
      <c r="G2781" s="1" t="s">
        <v>6250</v>
      </c>
      <c r="H2781" s="1" t="s">
        <v>8027</v>
      </c>
      <c r="I2781" s="1" t="s">
        <v>21</v>
      </c>
      <c r="J2781" s="3" t="s">
        <v>29454</v>
      </c>
      <c r="K2781">
        <v>432</v>
      </c>
      <c r="L2781" s="1" t="s">
        <v>38</v>
      </c>
      <c r="M2781" s="2">
        <v>43438</v>
      </c>
      <c r="N2781" s="1" t="s">
        <v>43</v>
      </c>
      <c r="O2781" s="1" t="s">
        <v>32</v>
      </c>
      <c r="P2781" s="1">
        <f>_3___Healthcare_Data_v1[[#This Row],[Discharge Date]]-_3___Healthcare_Data_v1[[#This Row],[Date of Admission]]</f>
        <v>10</v>
      </c>
      <c r="Q2781" s="1">
        <f>IFERROR(_3___Healthcare_Data_v1[[#This Row],[ Billing Amount ]]/_3___Healthcare_Data_v1[[#This Row],[Days in Hospital]],0)</f>
        <v>1575.546767</v>
      </c>
      <c r="R2781" s="1" t="str">
        <f>IF(_3___Healthcare_Data_v1[[#This Row],[Age]]&gt;60,"Senior",IF(_3___Healthcare_Data_v1[[#This Row],[Age]]&gt;35,"Middle","Young"))</f>
        <v>Senior</v>
      </c>
    </row>
    <row r="2782" spans="1:18" x14ac:dyDescent="0.3">
      <c r="A2782" s="1" t="s">
        <v>8028</v>
      </c>
      <c r="B2782" s="1" t="s">
        <v>26737</v>
      </c>
      <c r="C2782" s="1" t="s">
        <v>16</v>
      </c>
      <c r="D2782" s="1" t="s">
        <v>114</v>
      </c>
      <c r="E2782" s="1" t="s">
        <v>18</v>
      </c>
      <c r="F2782" s="2">
        <v>43876</v>
      </c>
      <c r="G2782" s="1" t="s">
        <v>8029</v>
      </c>
      <c r="H2782" s="1" t="s">
        <v>8030</v>
      </c>
      <c r="I2782" s="1" t="s">
        <v>60</v>
      </c>
      <c r="J2782" s="3" t="s">
        <v>29455</v>
      </c>
      <c r="K2782">
        <v>486</v>
      </c>
      <c r="L2782" s="1" t="s">
        <v>38</v>
      </c>
      <c r="M2782" s="2">
        <v>43906</v>
      </c>
      <c r="N2782" s="1" t="s">
        <v>23</v>
      </c>
      <c r="O2782" s="1" t="s">
        <v>44</v>
      </c>
      <c r="P2782" s="1">
        <f>_3___Healthcare_Data_v1[[#This Row],[Discharge Date]]-_3___Healthcare_Data_v1[[#This Row],[Date of Admission]]</f>
        <v>30</v>
      </c>
      <c r="Q2782" s="1">
        <f>IFERROR(_3___Healthcare_Data_v1[[#This Row],[ Billing Amount ]]/_3___Healthcare_Data_v1[[#This Row],[Days in Hospital]],0)</f>
        <v>690.46246933333339</v>
      </c>
      <c r="R2782" s="1" t="str">
        <f>IF(_3___Healthcare_Data_v1[[#This Row],[Age]]&gt;60,"Senior",IF(_3___Healthcare_Data_v1[[#This Row],[Age]]&gt;35,"Middle","Young"))</f>
        <v>Senior</v>
      </c>
    </row>
    <row r="2783" spans="1:18" x14ac:dyDescent="0.3">
      <c r="A2783" s="1" t="s">
        <v>8031</v>
      </c>
      <c r="B2783" s="1" t="s">
        <v>26666</v>
      </c>
      <c r="C2783" s="1" t="s">
        <v>26</v>
      </c>
      <c r="D2783" s="1" t="s">
        <v>114</v>
      </c>
      <c r="E2783" s="1" t="s">
        <v>26620</v>
      </c>
      <c r="F2783" s="2">
        <v>43507</v>
      </c>
      <c r="G2783" s="1" t="s">
        <v>8032</v>
      </c>
      <c r="H2783" s="1" t="s">
        <v>8033</v>
      </c>
      <c r="I2783" s="1" t="s">
        <v>60</v>
      </c>
      <c r="J2783" s="3" t="s">
        <v>29456</v>
      </c>
      <c r="K2783">
        <v>163</v>
      </c>
      <c r="L2783" s="1" t="s">
        <v>38</v>
      </c>
      <c r="M2783" s="2">
        <v>43531</v>
      </c>
      <c r="N2783" s="1" t="s">
        <v>43</v>
      </c>
      <c r="O2783" s="1" t="s">
        <v>44</v>
      </c>
      <c r="P2783" s="1">
        <f>_3___Healthcare_Data_v1[[#This Row],[Discharge Date]]-_3___Healthcare_Data_v1[[#This Row],[Date of Admission]]</f>
        <v>24</v>
      </c>
      <c r="Q2783" s="1">
        <f>IFERROR(_3___Healthcare_Data_v1[[#This Row],[ Billing Amount ]]/_3___Healthcare_Data_v1[[#This Row],[Days in Hospital]],0)</f>
        <v>1139.6084579166666</v>
      </c>
      <c r="R2783" s="1" t="str">
        <f>IF(_3___Healthcare_Data_v1[[#This Row],[Age]]&gt;60,"Senior",IF(_3___Healthcare_Data_v1[[#This Row],[Age]]&gt;35,"Middle","Young"))</f>
        <v>Senior</v>
      </c>
    </row>
    <row r="2784" spans="1:18" x14ac:dyDescent="0.3">
      <c r="A2784" s="1" t="s">
        <v>8034</v>
      </c>
      <c r="B2784" s="1" t="s">
        <v>26873</v>
      </c>
      <c r="C2784" s="1" t="s">
        <v>16</v>
      </c>
      <c r="D2784" s="1" t="s">
        <v>17</v>
      </c>
      <c r="E2784" s="1" t="s">
        <v>69</v>
      </c>
      <c r="F2784" s="2">
        <v>45167</v>
      </c>
      <c r="G2784" s="1" t="s">
        <v>8035</v>
      </c>
      <c r="H2784" s="1" t="s">
        <v>8036</v>
      </c>
      <c r="I2784" s="1" t="s">
        <v>52</v>
      </c>
      <c r="J2784" s="3" t="s">
        <v>29457</v>
      </c>
      <c r="K2784">
        <v>374</v>
      </c>
      <c r="L2784" s="1" t="s">
        <v>22</v>
      </c>
      <c r="M2784" s="2">
        <v>45183</v>
      </c>
      <c r="N2784" s="1" t="s">
        <v>48</v>
      </c>
      <c r="O2784" s="1" t="s">
        <v>44</v>
      </c>
      <c r="P2784" s="1">
        <f>_3___Healthcare_Data_v1[[#This Row],[Discharge Date]]-_3___Healthcare_Data_v1[[#This Row],[Date of Admission]]</f>
        <v>16</v>
      </c>
      <c r="Q2784" s="1">
        <f>IFERROR(_3___Healthcare_Data_v1[[#This Row],[ Billing Amount ]]/_3___Healthcare_Data_v1[[#This Row],[Days in Hospital]],0)</f>
        <v>1396.1236825000001</v>
      </c>
      <c r="R2784" s="1" t="str">
        <f>IF(_3___Healthcare_Data_v1[[#This Row],[Age]]&gt;60,"Senior",IF(_3___Healthcare_Data_v1[[#This Row],[Age]]&gt;35,"Middle","Young"))</f>
        <v>Senior</v>
      </c>
    </row>
    <row r="2785" spans="1:18" x14ac:dyDescent="0.3">
      <c r="A2785" s="1" t="s">
        <v>8037</v>
      </c>
      <c r="B2785" s="1" t="s">
        <v>26845</v>
      </c>
      <c r="C2785" s="1" t="s">
        <v>16</v>
      </c>
      <c r="D2785" s="1" t="s">
        <v>229</v>
      </c>
      <c r="E2785" s="1" t="s">
        <v>18</v>
      </c>
      <c r="F2785" s="2">
        <v>44046</v>
      </c>
      <c r="G2785" s="1" t="s">
        <v>8038</v>
      </c>
      <c r="H2785" s="1" t="s">
        <v>8039</v>
      </c>
      <c r="I2785" s="1" t="s">
        <v>60</v>
      </c>
      <c r="J2785" s="3" t="s">
        <v>29458</v>
      </c>
      <c r="K2785">
        <v>382</v>
      </c>
      <c r="L2785" s="1" t="s">
        <v>42</v>
      </c>
      <c r="M2785" s="2">
        <v>44066</v>
      </c>
      <c r="N2785" s="1" t="s">
        <v>31</v>
      </c>
      <c r="O2785" s="1" t="s">
        <v>44</v>
      </c>
      <c r="P2785" s="1">
        <f>_3___Healthcare_Data_v1[[#This Row],[Discharge Date]]-_3___Healthcare_Data_v1[[#This Row],[Date of Admission]]</f>
        <v>20</v>
      </c>
      <c r="Q2785" s="1">
        <f>IFERROR(_3___Healthcare_Data_v1[[#This Row],[ Billing Amount ]]/_3___Healthcare_Data_v1[[#This Row],[Days in Hospital]],0)</f>
        <v>1990.3870135000002</v>
      </c>
      <c r="R2785" s="1" t="str">
        <f>IF(_3___Healthcare_Data_v1[[#This Row],[Age]]&gt;60,"Senior",IF(_3___Healthcare_Data_v1[[#This Row],[Age]]&gt;35,"Middle","Young"))</f>
        <v>Senior</v>
      </c>
    </row>
    <row r="2786" spans="1:18" x14ac:dyDescent="0.3">
      <c r="A2786" s="1" t="s">
        <v>8040</v>
      </c>
      <c r="B2786" s="1" t="s">
        <v>26655</v>
      </c>
      <c r="C2786" s="1" t="s">
        <v>16</v>
      </c>
      <c r="D2786" s="1" t="s">
        <v>27</v>
      </c>
      <c r="E2786" s="1" t="s">
        <v>35</v>
      </c>
      <c r="F2786" s="2">
        <v>44310</v>
      </c>
      <c r="G2786" s="1" t="s">
        <v>8041</v>
      </c>
      <c r="H2786" s="1" t="s">
        <v>8042</v>
      </c>
      <c r="I2786" s="1" t="s">
        <v>60</v>
      </c>
      <c r="J2786" s="3" t="s">
        <v>29459</v>
      </c>
      <c r="K2786">
        <v>391</v>
      </c>
      <c r="L2786" s="1" t="s">
        <v>38</v>
      </c>
      <c r="M2786" s="2">
        <v>44317</v>
      </c>
      <c r="N2786" s="1" t="s">
        <v>31</v>
      </c>
      <c r="O2786" s="1" t="s">
        <v>24</v>
      </c>
      <c r="P2786" s="1">
        <f>_3___Healthcare_Data_v1[[#This Row],[Discharge Date]]-_3___Healthcare_Data_v1[[#This Row],[Date of Admission]]</f>
        <v>7</v>
      </c>
      <c r="Q2786" s="1">
        <f>IFERROR(_3___Healthcare_Data_v1[[#This Row],[ Billing Amount ]]/_3___Healthcare_Data_v1[[#This Row],[Days in Hospital]],0)</f>
        <v>1366.5997087142857</v>
      </c>
      <c r="R2786" s="1" t="str">
        <f>IF(_3___Healthcare_Data_v1[[#This Row],[Age]]&gt;60,"Senior",IF(_3___Healthcare_Data_v1[[#This Row],[Age]]&gt;35,"Middle","Young"))</f>
        <v>Senior</v>
      </c>
    </row>
    <row r="2787" spans="1:18" x14ac:dyDescent="0.3">
      <c r="A2787" s="1" t="s">
        <v>8043</v>
      </c>
      <c r="B2787" s="1" t="s">
        <v>26695</v>
      </c>
      <c r="C2787" s="1" t="s">
        <v>16</v>
      </c>
      <c r="D2787" s="1" t="s">
        <v>27</v>
      </c>
      <c r="E2787" s="1" t="s">
        <v>18</v>
      </c>
      <c r="F2787" s="2">
        <v>44066</v>
      </c>
      <c r="G2787" s="1" t="s">
        <v>8044</v>
      </c>
      <c r="H2787" s="1" t="s">
        <v>185</v>
      </c>
      <c r="I2787" s="1" t="s">
        <v>21</v>
      </c>
      <c r="J2787" s="3" t="s">
        <v>29460</v>
      </c>
      <c r="K2787">
        <v>126</v>
      </c>
      <c r="L2787" s="1" t="s">
        <v>42</v>
      </c>
      <c r="M2787" s="2">
        <v>44075</v>
      </c>
      <c r="N2787" s="1" t="s">
        <v>31</v>
      </c>
      <c r="O2787" s="1" t="s">
        <v>32</v>
      </c>
      <c r="P2787" s="1">
        <f>_3___Healthcare_Data_v1[[#This Row],[Discharge Date]]-_3___Healthcare_Data_v1[[#This Row],[Date of Admission]]</f>
        <v>9</v>
      </c>
      <c r="Q2787" s="1">
        <f>IFERROR(_3___Healthcare_Data_v1[[#This Row],[ Billing Amount ]]/_3___Healthcare_Data_v1[[#This Row],[Days in Hospital]],0)</f>
        <v>5830.4146455555556</v>
      </c>
      <c r="R2787" s="1" t="str">
        <f>IF(_3___Healthcare_Data_v1[[#This Row],[Age]]&gt;60,"Senior",IF(_3___Healthcare_Data_v1[[#This Row],[Age]]&gt;35,"Middle","Young"))</f>
        <v>Senior</v>
      </c>
    </row>
    <row r="2788" spans="1:18" x14ac:dyDescent="0.3">
      <c r="A2788" s="1" t="s">
        <v>8045</v>
      </c>
      <c r="B2788" s="1" t="s">
        <v>26668</v>
      </c>
      <c r="C2788" s="1" t="s">
        <v>16</v>
      </c>
      <c r="D2788" s="1" t="s">
        <v>114</v>
      </c>
      <c r="E2788" s="1" t="s">
        <v>26620</v>
      </c>
      <c r="F2788" s="2">
        <v>45193</v>
      </c>
      <c r="G2788" s="1" t="s">
        <v>8046</v>
      </c>
      <c r="H2788" s="1" t="s">
        <v>6456</v>
      </c>
      <c r="I2788" s="1" t="s">
        <v>21</v>
      </c>
      <c r="J2788" s="3" t="s">
        <v>29461</v>
      </c>
      <c r="K2788">
        <v>287</v>
      </c>
      <c r="L2788" s="1" t="s">
        <v>42</v>
      </c>
      <c r="M2788" s="2">
        <v>45209</v>
      </c>
      <c r="N2788" s="1" t="s">
        <v>23</v>
      </c>
      <c r="O2788" s="1" t="s">
        <v>32</v>
      </c>
      <c r="P2788" s="1">
        <f>_3___Healthcare_Data_v1[[#This Row],[Discharge Date]]-_3___Healthcare_Data_v1[[#This Row],[Date of Admission]]</f>
        <v>16</v>
      </c>
      <c r="Q2788" s="1">
        <f>IFERROR(_3___Healthcare_Data_v1[[#This Row],[ Billing Amount ]]/_3___Healthcare_Data_v1[[#This Row],[Days in Hospital]],0)</f>
        <v>450.87548874999999</v>
      </c>
      <c r="R2788" s="1" t="str">
        <f>IF(_3___Healthcare_Data_v1[[#This Row],[Age]]&gt;60,"Senior",IF(_3___Healthcare_Data_v1[[#This Row],[Age]]&gt;35,"Middle","Young"))</f>
        <v>Senior</v>
      </c>
    </row>
    <row r="2789" spans="1:18" x14ac:dyDescent="0.3">
      <c r="A2789" s="1" t="s">
        <v>8047</v>
      </c>
      <c r="B2789" s="1" t="s">
        <v>26725</v>
      </c>
      <c r="C2789" s="1" t="s">
        <v>16</v>
      </c>
      <c r="D2789" s="1" t="s">
        <v>34</v>
      </c>
      <c r="E2789" s="1" t="s">
        <v>28</v>
      </c>
      <c r="F2789" s="2">
        <v>43595</v>
      </c>
      <c r="G2789" s="1" t="s">
        <v>8048</v>
      </c>
      <c r="H2789" s="1" t="s">
        <v>8049</v>
      </c>
      <c r="I2789" s="1" t="s">
        <v>52</v>
      </c>
      <c r="J2789" s="3" t="s">
        <v>29462</v>
      </c>
      <c r="K2789">
        <v>312</v>
      </c>
      <c r="L2789" s="1" t="s">
        <v>38</v>
      </c>
      <c r="M2789" s="2">
        <v>43623</v>
      </c>
      <c r="N2789" s="1" t="s">
        <v>48</v>
      </c>
      <c r="O2789" s="1" t="s">
        <v>24</v>
      </c>
      <c r="P2789" s="1">
        <f>_3___Healthcare_Data_v1[[#This Row],[Discharge Date]]-_3___Healthcare_Data_v1[[#This Row],[Date of Admission]]</f>
        <v>28</v>
      </c>
      <c r="Q2789" s="1">
        <f>IFERROR(_3___Healthcare_Data_v1[[#This Row],[ Billing Amount ]]/_3___Healthcare_Data_v1[[#This Row],[Days in Hospital]],0)</f>
        <v>1179.3514935714286</v>
      </c>
      <c r="R2789" s="1" t="str">
        <f>IF(_3___Healthcare_Data_v1[[#This Row],[Age]]&gt;60,"Senior",IF(_3___Healthcare_Data_v1[[#This Row],[Age]]&gt;35,"Middle","Young"))</f>
        <v>Senior</v>
      </c>
    </row>
    <row r="2790" spans="1:18" x14ac:dyDescent="0.3">
      <c r="A2790" s="1" t="s">
        <v>8050</v>
      </c>
      <c r="B2790" s="1" t="s">
        <v>26873</v>
      </c>
      <c r="C2790" s="1" t="s">
        <v>26</v>
      </c>
      <c r="D2790" s="1" t="s">
        <v>34</v>
      </c>
      <c r="E2790" s="1" t="s">
        <v>26615</v>
      </c>
      <c r="F2790" s="2">
        <v>44903</v>
      </c>
      <c r="G2790" s="1" t="s">
        <v>8051</v>
      </c>
      <c r="H2790" s="1" t="s">
        <v>8052</v>
      </c>
      <c r="I2790" s="1" t="s">
        <v>60</v>
      </c>
      <c r="J2790" s="3" t="s">
        <v>29463</v>
      </c>
      <c r="K2790">
        <v>160</v>
      </c>
      <c r="L2790" s="1" t="s">
        <v>38</v>
      </c>
      <c r="M2790" s="2">
        <v>44931</v>
      </c>
      <c r="N2790" s="1" t="s">
        <v>43</v>
      </c>
      <c r="O2790" s="1" t="s">
        <v>24</v>
      </c>
      <c r="P2790" s="1">
        <f>_3___Healthcare_Data_v1[[#This Row],[Discharge Date]]-_3___Healthcare_Data_v1[[#This Row],[Date of Admission]]</f>
        <v>28</v>
      </c>
      <c r="Q2790" s="1">
        <f>IFERROR(_3___Healthcare_Data_v1[[#This Row],[ Billing Amount ]]/_3___Healthcare_Data_v1[[#This Row],[Days in Hospital]],0)</f>
        <v>456.25867749999998</v>
      </c>
      <c r="R2790" s="1" t="str">
        <f>IF(_3___Healthcare_Data_v1[[#This Row],[Age]]&gt;60,"Senior",IF(_3___Healthcare_Data_v1[[#This Row],[Age]]&gt;35,"Middle","Young"))</f>
        <v>Senior</v>
      </c>
    </row>
    <row r="2791" spans="1:18" x14ac:dyDescent="0.3">
      <c r="A2791" s="1" t="s">
        <v>5393</v>
      </c>
      <c r="B2791" s="1" t="s">
        <v>26723</v>
      </c>
      <c r="C2791" s="1" t="s">
        <v>16</v>
      </c>
      <c r="D2791" s="1" t="s">
        <v>89</v>
      </c>
      <c r="E2791" s="1" t="s">
        <v>18</v>
      </c>
      <c r="F2791" s="2">
        <v>43588</v>
      </c>
      <c r="G2791" s="1" t="s">
        <v>8053</v>
      </c>
      <c r="H2791" s="1" t="s">
        <v>8054</v>
      </c>
      <c r="I2791" s="1" t="s">
        <v>56</v>
      </c>
      <c r="J2791" s="3" t="s">
        <v>29464</v>
      </c>
      <c r="K2791">
        <v>387</v>
      </c>
      <c r="L2791" s="1" t="s">
        <v>42</v>
      </c>
      <c r="M2791" s="2">
        <v>43618</v>
      </c>
      <c r="N2791" s="1" t="s">
        <v>48</v>
      </c>
      <c r="O2791" s="1" t="s">
        <v>32</v>
      </c>
      <c r="P2791" s="1">
        <f>_3___Healthcare_Data_v1[[#This Row],[Discharge Date]]-_3___Healthcare_Data_v1[[#This Row],[Date of Admission]]</f>
        <v>30</v>
      </c>
      <c r="Q2791" s="1">
        <f>IFERROR(_3___Healthcare_Data_v1[[#This Row],[ Billing Amount ]]/_3___Healthcare_Data_v1[[#This Row],[Days in Hospital]],0)</f>
        <v>1040.7714526666666</v>
      </c>
      <c r="R2791" s="1" t="str">
        <f>IF(_3___Healthcare_Data_v1[[#This Row],[Age]]&gt;60,"Senior",IF(_3___Healthcare_Data_v1[[#This Row],[Age]]&gt;35,"Middle","Young"))</f>
        <v>Senior</v>
      </c>
    </row>
    <row r="2792" spans="1:18" x14ac:dyDescent="0.3">
      <c r="A2792" s="1" t="s">
        <v>8055</v>
      </c>
      <c r="B2792" s="1" t="s">
        <v>26791</v>
      </c>
      <c r="C2792" s="1" t="s">
        <v>16</v>
      </c>
      <c r="D2792" s="1" t="s">
        <v>62</v>
      </c>
      <c r="E2792" s="1" t="s">
        <v>35</v>
      </c>
      <c r="F2792" s="2">
        <v>43947</v>
      </c>
      <c r="G2792" s="1" t="s">
        <v>8056</v>
      </c>
      <c r="H2792" s="1" t="s">
        <v>8057</v>
      </c>
      <c r="I2792" s="1" t="s">
        <v>52</v>
      </c>
      <c r="J2792" s="3" t="s">
        <v>29465</v>
      </c>
      <c r="K2792">
        <v>210</v>
      </c>
      <c r="L2792" s="1" t="s">
        <v>42</v>
      </c>
      <c r="M2792" s="2">
        <v>43964</v>
      </c>
      <c r="N2792" s="1" t="s">
        <v>43</v>
      </c>
      <c r="O2792" s="1" t="s">
        <v>24</v>
      </c>
      <c r="P2792" s="1">
        <f>_3___Healthcare_Data_v1[[#This Row],[Discharge Date]]-_3___Healthcare_Data_v1[[#This Row],[Date of Admission]]</f>
        <v>17</v>
      </c>
      <c r="Q2792" s="1">
        <f>IFERROR(_3___Healthcare_Data_v1[[#This Row],[ Billing Amount ]]/_3___Healthcare_Data_v1[[#This Row],[Days in Hospital]],0)</f>
        <v>771.97079000000008</v>
      </c>
      <c r="R2792" s="1" t="str">
        <f>IF(_3___Healthcare_Data_v1[[#This Row],[Age]]&gt;60,"Senior",IF(_3___Healthcare_Data_v1[[#This Row],[Age]]&gt;35,"Middle","Young"))</f>
        <v>Senior</v>
      </c>
    </row>
    <row r="2793" spans="1:18" x14ac:dyDescent="0.3">
      <c r="A2793" s="1" t="s">
        <v>8058</v>
      </c>
      <c r="B2793" s="1" t="s">
        <v>26845</v>
      </c>
      <c r="C2793" s="1" t="s">
        <v>26</v>
      </c>
      <c r="D2793" s="1" t="s">
        <v>62</v>
      </c>
      <c r="E2793" s="1" t="s">
        <v>26620</v>
      </c>
      <c r="F2793" s="2">
        <v>45211</v>
      </c>
      <c r="G2793" s="1" t="s">
        <v>8059</v>
      </c>
      <c r="H2793" s="1" t="s">
        <v>8060</v>
      </c>
      <c r="I2793" s="1" t="s">
        <v>56</v>
      </c>
      <c r="J2793" s="3" t="s">
        <v>29466</v>
      </c>
      <c r="K2793">
        <v>448</v>
      </c>
      <c r="L2793" s="1" t="s">
        <v>42</v>
      </c>
      <c r="M2793" s="2">
        <v>45233</v>
      </c>
      <c r="N2793" s="1" t="s">
        <v>23</v>
      </c>
      <c r="O2793" s="1" t="s">
        <v>44</v>
      </c>
      <c r="P2793" s="1">
        <f>_3___Healthcare_Data_v1[[#This Row],[Discharge Date]]-_3___Healthcare_Data_v1[[#This Row],[Date of Admission]]</f>
        <v>22</v>
      </c>
      <c r="Q2793" s="1">
        <f>IFERROR(_3___Healthcare_Data_v1[[#This Row],[ Billing Amount ]]/_3___Healthcare_Data_v1[[#This Row],[Days in Hospital]],0)</f>
        <v>404.44466013636361</v>
      </c>
      <c r="R2793" s="1" t="str">
        <f>IF(_3___Healthcare_Data_v1[[#This Row],[Age]]&gt;60,"Senior",IF(_3___Healthcare_Data_v1[[#This Row],[Age]]&gt;35,"Middle","Young"))</f>
        <v>Senior</v>
      </c>
    </row>
    <row r="2794" spans="1:18" x14ac:dyDescent="0.3">
      <c r="A2794" s="1" t="s">
        <v>8061</v>
      </c>
      <c r="B2794" s="1" t="s">
        <v>26672</v>
      </c>
      <c r="C2794" s="1" t="s">
        <v>16</v>
      </c>
      <c r="D2794" s="1" t="s">
        <v>17</v>
      </c>
      <c r="E2794" s="1" t="s">
        <v>28</v>
      </c>
      <c r="F2794" s="2">
        <v>44663</v>
      </c>
      <c r="G2794" s="1" t="s">
        <v>8062</v>
      </c>
      <c r="H2794" s="1" t="s">
        <v>8063</v>
      </c>
      <c r="I2794" s="1" t="s">
        <v>52</v>
      </c>
      <c r="J2794" s="3" t="s">
        <v>29467</v>
      </c>
      <c r="K2794">
        <v>290</v>
      </c>
      <c r="L2794" s="1" t="s">
        <v>38</v>
      </c>
      <c r="M2794" s="2">
        <v>44693</v>
      </c>
      <c r="N2794" s="1" t="s">
        <v>23</v>
      </c>
      <c r="O2794" s="1" t="s">
        <v>32</v>
      </c>
      <c r="P2794" s="1">
        <f>_3___Healthcare_Data_v1[[#This Row],[Discharge Date]]-_3___Healthcare_Data_v1[[#This Row],[Date of Admission]]</f>
        <v>30</v>
      </c>
      <c r="Q2794" s="1">
        <f>IFERROR(_3___Healthcare_Data_v1[[#This Row],[ Billing Amount ]]/_3___Healthcare_Data_v1[[#This Row],[Days in Hospital]],0)</f>
        <v>902.03243199999997</v>
      </c>
      <c r="R2794" s="1" t="str">
        <f>IF(_3___Healthcare_Data_v1[[#This Row],[Age]]&gt;60,"Senior",IF(_3___Healthcare_Data_v1[[#This Row],[Age]]&gt;35,"Middle","Young"))</f>
        <v>Senior</v>
      </c>
    </row>
    <row r="2795" spans="1:18" x14ac:dyDescent="0.3">
      <c r="A2795" s="1" t="s">
        <v>8064</v>
      </c>
      <c r="B2795" s="1" t="s">
        <v>26606</v>
      </c>
      <c r="C2795" s="1" t="s">
        <v>26</v>
      </c>
      <c r="D2795" s="1" t="s">
        <v>49</v>
      </c>
      <c r="E2795" s="1" t="s">
        <v>28</v>
      </c>
      <c r="F2795" s="2">
        <v>44473</v>
      </c>
      <c r="G2795" s="1" t="s">
        <v>8065</v>
      </c>
      <c r="H2795" s="1" t="s">
        <v>657</v>
      </c>
      <c r="I2795" s="1" t="s">
        <v>52</v>
      </c>
      <c r="J2795" s="3" t="s">
        <v>29468</v>
      </c>
      <c r="K2795">
        <v>269</v>
      </c>
      <c r="L2795" s="1" t="s">
        <v>42</v>
      </c>
      <c r="M2795" s="2">
        <v>44484</v>
      </c>
      <c r="N2795" s="1" t="s">
        <v>43</v>
      </c>
      <c r="O2795" s="1" t="s">
        <v>32</v>
      </c>
      <c r="P2795" s="1">
        <f>_3___Healthcare_Data_v1[[#This Row],[Discharge Date]]-_3___Healthcare_Data_v1[[#This Row],[Date of Admission]]</f>
        <v>11</v>
      </c>
      <c r="Q2795" s="1">
        <f>IFERROR(_3___Healthcare_Data_v1[[#This Row],[ Billing Amount ]]/_3___Healthcare_Data_v1[[#This Row],[Days in Hospital]],0)</f>
        <v>2110.4341454545456</v>
      </c>
      <c r="R2795" s="1" t="str">
        <f>IF(_3___Healthcare_Data_v1[[#This Row],[Age]]&gt;60,"Senior",IF(_3___Healthcare_Data_v1[[#This Row],[Age]]&gt;35,"Middle","Young"))</f>
        <v>Senior</v>
      </c>
    </row>
    <row r="2796" spans="1:18" x14ac:dyDescent="0.3">
      <c r="A2796" s="1" t="s">
        <v>8066</v>
      </c>
      <c r="B2796" s="1" t="s">
        <v>26672</v>
      </c>
      <c r="C2796" s="1" t="s">
        <v>26</v>
      </c>
      <c r="D2796" s="1" t="s">
        <v>89</v>
      </c>
      <c r="E2796" s="1" t="s">
        <v>26615</v>
      </c>
      <c r="F2796" s="2">
        <v>43480</v>
      </c>
      <c r="G2796" s="1" t="s">
        <v>8067</v>
      </c>
      <c r="H2796" s="1" t="s">
        <v>8068</v>
      </c>
      <c r="I2796" s="1" t="s">
        <v>60</v>
      </c>
      <c r="J2796" s="3" t="s">
        <v>29469</v>
      </c>
      <c r="K2796">
        <v>431</v>
      </c>
      <c r="L2796" s="1" t="s">
        <v>22</v>
      </c>
      <c r="M2796" s="2">
        <v>43488</v>
      </c>
      <c r="N2796" s="1" t="s">
        <v>23</v>
      </c>
      <c r="O2796" s="1" t="s">
        <v>44</v>
      </c>
      <c r="P2796" s="1">
        <f>_3___Healthcare_Data_v1[[#This Row],[Discharge Date]]-_3___Healthcare_Data_v1[[#This Row],[Date of Admission]]</f>
        <v>8</v>
      </c>
      <c r="Q2796" s="1">
        <f>IFERROR(_3___Healthcare_Data_v1[[#This Row],[ Billing Amount ]]/_3___Healthcare_Data_v1[[#This Row],[Days in Hospital]],0)</f>
        <v>1136.9271193750001</v>
      </c>
      <c r="R2796" s="1" t="str">
        <f>IF(_3___Healthcare_Data_v1[[#This Row],[Age]]&gt;60,"Senior",IF(_3___Healthcare_Data_v1[[#This Row],[Age]]&gt;35,"Middle","Young"))</f>
        <v>Senior</v>
      </c>
    </row>
    <row r="2797" spans="1:18" x14ac:dyDescent="0.3">
      <c r="A2797" s="1" t="s">
        <v>8069</v>
      </c>
      <c r="B2797" s="1" t="s">
        <v>26677</v>
      </c>
      <c r="C2797" s="1" t="s">
        <v>26</v>
      </c>
      <c r="D2797" s="1" t="s">
        <v>17</v>
      </c>
      <c r="E2797" s="1" t="s">
        <v>18</v>
      </c>
      <c r="F2797" s="2">
        <v>43554</v>
      </c>
      <c r="G2797" s="1" t="s">
        <v>8070</v>
      </c>
      <c r="H2797" s="1" t="s">
        <v>8071</v>
      </c>
      <c r="I2797" s="1" t="s">
        <v>52</v>
      </c>
      <c r="J2797" s="3" t="s">
        <v>29470</v>
      </c>
      <c r="K2797">
        <v>183</v>
      </c>
      <c r="L2797" s="1" t="s">
        <v>38</v>
      </c>
      <c r="M2797" s="2">
        <v>43570</v>
      </c>
      <c r="N2797" s="1" t="s">
        <v>48</v>
      </c>
      <c r="O2797" s="1" t="s">
        <v>44</v>
      </c>
      <c r="P2797" s="1">
        <f>_3___Healthcare_Data_v1[[#This Row],[Discharge Date]]-_3___Healthcare_Data_v1[[#This Row],[Date of Admission]]</f>
        <v>16</v>
      </c>
      <c r="Q2797" s="1">
        <f>IFERROR(_3___Healthcare_Data_v1[[#This Row],[ Billing Amount ]]/_3___Healthcare_Data_v1[[#This Row],[Days in Hospital]],0)</f>
        <v>225.25637237500001</v>
      </c>
      <c r="R2797" s="1" t="str">
        <f>IF(_3___Healthcare_Data_v1[[#This Row],[Age]]&gt;60,"Senior",IF(_3___Healthcare_Data_v1[[#This Row],[Age]]&gt;35,"Middle","Young"))</f>
        <v>Senior</v>
      </c>
    </row>
    <row r="2798" spans="1:18" x14ac:dyDescent="0.3">
      <c r="A2798" s="1" t="s">
        <v>8072</v>
      </c>
      <c r="B2798" s="1" t="s">
        <v>26630</v>
      </c>
      <c r="C2798" s="1" t="s">
        <v>16</v>
      </c>
      <c r="D2798" s="1" t="s">
        <v>229</v>
      </c>
      <c r="E2798" s="1" t="s">
        <v>28</v>
      </c>
      <c r="F2798" s="2">
        <v>43810</v>
      </c>
      <c r="G2798" s="1" t="s">
        <v>8073</v>
      </c>
      <c r="H2798" s="1" t="s">
        <v>8074</v>
      </c>
      <c r="I2798" s="1" t="s">
        <v>60</v>
      </c>
      <c r="J2798" s="3" t="s">
        <v>29471</v>
      </c>
      <c r="K2798">
        <v>329</v>
      </c>
      <c r="L2798" s="1" t="s">
        <v>42</v>
      </c>
      <c r="M2798" s="2">
        <v>43823</v>
      </c>
      <c r="N2798" s="1" t="s">
        <v>43</v>
      </c>
      <c r="O2798" s="1" t="s">
        <v>44</v>
      </c>
      <c r="P2798" s="1">
        <f>_3___Healthcare_Data_v1[[#This Row],[Discharge Date]]-_3___Healthcare_Data_v1[[#This Row],[Date of Admission]]</f>
        <v>13</v>
      </c>
      <c r="Q2798" s="1">
        <f>IFERROR(_3___Healthcare_Data_v1[[#This Row],[ Billing Amount ]]/_3___Healthcare_Data_v1[[#This Row],[Days in Hospital]],0)</f>
        <v>1688.4714092307693</v>
      </c>
      <c r="R2798" s="1" t="str">
        <f>IF(_3___Healthcare_Data_v1[[#This Row],[Age]]&gt;60,"Senior",IF(_3___Healthcare_Data_v1[[#This Row],[Age]]&gt;35,"Middle","Young"))</f>
        <v>Senior</v>
      </c>
    </row>
    <row r="2799" spans="1:18" x14ac:dyDescent="0.3">
      <c r="A2799" s="1" t="s">
        <v>8075</v>
      </c>
      <c r="B2799" s="1" t="s">
        <v>26619</v>
      </c>
      <c r="C2799" s="1" t="s">
        <v>16</v>
      </c>
      <c r="D2799" s="1" t="s">
        <v>114</v>
      </c>
      <c r="E2799" s="1" t="s">
        <v>18</v>
      </c>
      <c r="F2799" s="2">
        <v>45125</v>
      </c>
      <c r="G2799" s="1" t="s">
        <v>1212</v>
      </c>
      <c r="H2799" s="1" t="s">
        <v>8076</v>
      </c>
      <c r="I2799" s="1" t="s">
        <v>56</v>
      </c>
      <c r="J2799" s="3" t="s">
        <v>29472</v>
      </c>
      <c r="K2799">
        <v>290</v>
      </c>
      <c r="L2799" s="1" t="s">
        <v>38</v>
      </c>
      <c r="M2799" s="2">
        <v>45132</v>
      </c>
      <c r="N2799" s="1" t="s">
        <v>84</v>
      </c>
      <c r="O2799" s="1" t="s">
        <v>32</v>
      </c>
      <c r="P2799" s="1">
        <f>_3___Healthcare_Data_v1[[#This Row],[Discharge Date]]-_3___Healthcare_Data_v1[[#This Row],[Date of Admission]]</f>
        <v>7</v>
      </c>
      <c r="Q2799" s="1">
        <f>IFERROR(_3___Healthcare_Data_v1[[#This Row],[ Billing Amount ]]/_3___Healthcare_Data_v1[[#This Row],[Days in Hospital]],0)</f>
        <v>4882.7810328571431</v>
      </c>
      <c r="R2799" s="1" t="str">
        <f>IF(_3___Healthcare_Data_v1[[#This Row],[Age]]&gt;60,"Senior",IF(_3___Healthcare_Data_v1[[#This Row],[Age]]&gt;35,"Middle","Young"))</f>
        <v>Senior</v>
      </c>
    </row>
    <row r="2800" spans="1:18" x14ac:dyDescent="0.3">
      <c r="A2800" s="1" t="s">
        <v>8077</v>
      </c>
      <c r="B2800" s="1" t="s">
        <v>26632</v>
      </c>
      <c r="C2800" s="1" t="s">
        <v>16</v>
      </c>
      <c r="D2800" s="1" t="s">
        <v>62</v>
      </c>
      <c r="E2800" s="1" t="s">
        <v>18</v>
      </c>
      <c r="F2800" s="2">
        <v>43874</v>
      </c>
      <c r="G2800" s="1" t="s">
        <v>8078</v>
      </c>
      <c r="H2800" s="1" t="s">
        <v>8079</v>
      </c>
      <c r="I2800" s="1" t="s">
        <v>21</v>
      </c>
      <c r="J2800" s="3" t="s">
        <v>29473</v>
      </c>
      <c r="K2800">
        <v>116</v>
      </c>
      <c r="L2800" s="1" t="s">
        <v>38</v>
      </c>
      <c r="M2800" s="2">
        <v>43898</v>
      </c>
      <c r="N2800" s="1" t="s">
        <v>43</v>
      </c>
      <c r="O2800" s="1" t="s">
        <v>44</v>
      </c>
      <c r="P2800" s="1">
        <f>_3___Healthcare_Data_v1[[#This Row],[Discharge Date]]-_3___Healthcare_Data_v1[[#This Row],[Date of Admission]]</f>
        <v>24</v>
      </c>
      <c r="Q2800" s="1">
        <f>IFERROR(_3___Healthcare_Data_v1[[#This Row],[ Billing Amount ]]/_3___Healthcare_Data_v1[[#This Row],[Days in Hospital]],0)</f>
        <v>1592.4419262499998</v>
      </c>
      <c r="R2800" s="1" t="str">
        <f>IF(_3___Healthcare_Data_v1[[#This Row],[Age]]&gt;60,"Senior",IF(_3___Healthcare_Data_v1[[#This Row],[Age]]&gt;35,"Middle","Young"))</f>
        <v>Senior</v>
      </c>
    </row>
    <row r="2801" spans="1:18" x14ac:dyDescent="0.3">
      <c r="A2801" s="1" t="s">
        <v>8080</v>
      </c>
      <c r="B2801" s="1" t="s">
        <v>26798</v>
      </c>
      <c r="C2801" s="1" t="s">
        <v>16</v>
      </c>
      <c r="D2801" s="1" t="s">
        <v>17</v>
      </c>
      <c r="E2801" s="1" t="s">
        <v>26620</v>
      </c>
      <c r="F2801" s="2">
        <v>44142</v>
      </c>
      <c r="G2801" s="1" t="s">
        <v>8081</v>
      </c>
      <c r="H2801" s="1" t="s">
        <v>2681</v>
      </c>
      <c r="I2801" s="1" t="s">
        <v>26607</v>
      </c>
      <c r="J2801" s="3" t="s">
        <v>29474</v>
      </c>
      <c r="K2801">
        <v>277</v>
      </c>
      <c r="L2801" s="1" t="s">
        <v>42</v>
      </c>
      <c r="M2801" s="2">
        <v>44149</v>
      </c>
      <c r="N2801" s="1" t="s">
        <v>31</v>
      </c>
      <c r="O2801" s="1" t="s">
        <v>32</v>
      </c>
      <c r="P2801" s="1">
        <f>_3___Healthcare_Data_v1[[#This Row],[Discharge Date]]-_3___Healthcare_Data_v1[[#This Row],[Date of Admission]]</f>
        <v>7</v>
      </c>
      <c r="Q2801" s="1">
        <f>IFERROR(_3___Healthcare_Data_v1[[#This Row],[ Billing Amount ]]/_3___Healthcare_Data_v1[[#This Row],[Days in Hospital]],0)</f>
        <v>1780.9334485714285</v>
      </c>
      <c r="R2801" s="1" t="str">
        <f>IF(_3___Healthcare_Data_v1[[#This Row],[Age]]&gt;60,"Senior",IF(_3___Healthcare_Data_v1[[#This Row],[Age]]&gt;35,"Middle","Young"))</f>
        <v>Senior</v>
      </c>
    </row>
    <row r="2802" spans="1:18" x14ac:dyDescent="0.3">
      <c r="A2802" s="1" t="s">
        <v>2142</v>
      </c>
      <c r="B2802" s="1" t="s">
        <v>26640</v>
      </c>
      <c r="C2802" s="1" t="s">
        <v>16</v>
      </c>
      <c r="D2802" s="1" t="s">
        <v>49</v>
      </c>
      <c r="E2802" s="1" t="s">
        <v>28</v>
      </c>
      <c r="F2802" s="2">
        <v>44741</v>
      </c>
      <c r="G2802" s="1" t="s">
        <v>8082</v>
      </c>
      <c r="H2802" s="1" t="s">
        <v>8083</v>
      </c>
      <c r="I2802" s="1" t="s">
        <v>56</v>
      </c>
      <c r="J2802" s="3" t="s">
        <v>29475</v>
      </c>
      <c r="K2802">
        <v>313</v>
      </c>
      <c r="L2802" s="1" t="s">
        <v>42</v>
      </c>
      <c r="M2802" s="2">
        <v>44770</v>
      </c>
      <c r="N2802" s="1" t="s">
        <v>23</v>
      </c>
      <c r="O2802" s="1" t="s">
        <v>44</v>
      </c>
      <c r="P2802" s="1">
        <f>_3___Healthcare_Data_v1[[#This Row],[Discharge Date]]-_3___Healthcare_Data_v1[[#This Row],[Date of Admission]]</f>
        <v>29</v>
      </c>
      <c r="Q2802" s="1">
        <f>IFERROR(_3___Healthcare_Data_v1[[#This Row],[ Billing Amount ]]/_3___Healthcare_Data_v1[[#This Row],[Days in Hospital]],0)</f>
        <v>102.54495648275862</v>
      </c>
      <c r="R2802" s="1" t="str">
        <f>IF(_3___Healthcare_Data_v1[[#This Row],[Age]]&gt;60,"Senior",IF(_3___Healthcare_Data_v1[[#This Row],[Age]]&gt;35,"Middle","Young"))</f>
        <v>Senior</v>
      </c>
    </row>
    <row r="2803" spans="1:18" x14ac:dyDescent="0.3">
      <c r="A2803" s="1" t="s">
        <v>8084</v>
      </c>
      <c r="B2803" s="1" t="s">
        <v>26714</v>
      </c>
      <c r="C2803" s="1" t="s">
        <v>26</v>
      </c>
      <c r="D2803" s="1" t="s">
        <v>34</v>
      </c>
      <c r="E2803" s="1" t="s">
        <v>69</v>
      </c>
      <c r="F2803" s="2">
        <v>43692</v>
      </c>
      <c r="G2803" s="1" t="s">
        <v>4813</v>
      </c>
      <c r="H2803" s="1" t="s">
        <v>8085</v>
      </c>
      <c r="I2803" s="1" t="s">
        <v>21</v>
      </c>
      <c r="J2803" s="3" t="s">
        <v>29476</v>
      </c>
      <c r="K2803">
        <v>113</v>
      </c>
      <c r="L2803" s="1" t="s">
        <v>38</v>
      </c>
      <c r="M2803" s="2">
        <v>43709</v>
      </c>
      <c r="N2803" s="1" t="s">
        <v>31</v>
      </c>
      <c r="O2803" s="1" t="s">
        <v>44</v>
      </c>
      <c r="P2803" s="1">
        <f>_3___Healthcare_Data_v1[[#This Row],[Discharge Date]]-_3___Healthcare_Data_v1[[#This Row],[Date of Admission]]</f>
        <v>17</v>
      </c>
      <c r="Q2803" s="1">
        <f>IFERROR(_3___Healthcare_Data_v1[[#This Row],[ Billing Amount ]]/_3___Healthcare_Data_v1[[#This Row],[Days in Hospital]],0)</f>
        <v>181.23473547058825</v>
      </c>
      <c r="R2803" s="1" t="str">
        <f>IF(_3___Healthcare_Data_v1[[#This Row],[Age]]&gt;60,"Senior",IF(_3___Healthcare_Data_v1[[#This Row],[Age]]&gt;35,"Middle","Young"))</f>
        <v>Senior</v>
      </c>
    </row>
    <row r="2804" spans="1:18" x14ac:dyDescent="0.3">
      <c r="A2804" s="1" t="s">
        <v>8086</v>
      </c>
      <c r="B2804" s="1" t="s">
        <v>26638</v>
      </c>
      <c r="C2804" s="1" t="s">
        <v>16</v>
      </c>
      <c r="D2804" s="1" t="s">
        <v>49</v>
      </c>
      <c r="E2804" s="1" t="s">
        <v>28</v>
      </c>
      <c r="F2804" s="2">
        <v>43671</v>
      </c>
      <c r="G2804" s="1" t="s">
        <v>8087</v>
      </c>
      <c r="H2804" s="1" t="s">
        <v>3525</v>
      </c>
      <c r="I2804" s="1" t="s">
        <v>26607</v>
      </c>
      <c r="J2804" s="3" t="s">
        <v>29477</v>
      </c>
      <c r="K2804">
        <v>175</v>
      </c>
      <c r="L2804" s="1" t="s">
        <v>42</v>
      </c>
      <c r="M2804" s="2">
        <v>43673</v>
      </c>
      <c r="N2804" s="1" t="s">
        <v>31</v>
      </c>
      <c r="O2804" s="1" t="s">
        <v>32</v>
      </c>
      <c r="P2804" s="1">
        <f>_3___Healthcare_Data_v1[[#This Row],[Discharge Date]]-_3___Healthcare_Data_v1[[#This Row],[Date of Admission]]</f>
        <v>2</v>
      </c>
      <c r="Q2804" s="1">
        <f>IFERROR(_3___Healthcare_Data_v1[[#This Row],[ Billing Amount ]]/_3___Healthcare_Data_v1[[#This Row],[Days in Hospital]],0)</f>
        <v>599.18493750000005</v>
      </c>
      <c r="R2804" s="1" t="str">
        <f>IF(_3___Healthcare_Data_v1[[#This Row],[Age]]&gt;60,"Senior",IF(_3___Healthcare_Data_v1[[#This Row],[Age]]&gt;35,"Middle","Young"))</f>
        <v>Senior</v>
      </c>
    </row>
    <row r="2805" spans="1:18" x14ac:dyDescent="0.3">
      <c r="A2805" s="1" t="s">
        <v>8088</v>
      </c>
      <c r="B2805" s="1" t="s">
        <v>26697</v>
      </c>
      <c r="C2805" s="1" t="s">
        <v>26</v>
      </c>
      <c r="D2805" s="1" t="s">
        <v>34</v>
      </c>
      <c r="E2805" s="1" t="s">
        <v>26620</v>
      </c>
      <c r="F2805" s="2">
        <v>44878</v>
      </c>
      <c r="G2805" s="1" t="s">
        <v>8089</v>
      </c>
      <c r="H2805" s="1" t="s">
        <v>8090</v>
      </c>
      <c r="I2805" s="1" t="s">
        <v>60</v>
      </c>
      <c r="J2805" s="3" t="s">
        <v>29478</v>
      </c>
      <c r="K2805">
        <v>325</v>
      </c>
      <c r="L2805" s="1" t="s">
        <v>22</v>
      </c>
      <c r="M2805" s="2">
        <v>44896</v>
      </c>
      <c r="N2805" s="1" t="s">
        <v>84</v>
      </c>
      <c r="O2805" s="1" t="s">
        <v>44</v>
      </c>
      <c r="P2805" s="1">
        <f>_3___Healthcare_Data_v1[[#This Row],[Discharge Date]]-_3___Healthcare_Data_v1[[#This Row],[Date of Admission]]</f>
        <v>18</v>
      </c>
      <c r="Q2805" s="1">
        <f>IFERROR(_3___Healthcare_Data_v1[[#This Row],[ Billing Amount ]]/_3___Healthcare_Data_v1[[#This Row],[Days in Hospital]],0)</f>
        <v>1537.1775227777778</v>
      </c>
      <c r="R2805" s="1" t="str">
        <f>IF(_3___Healthcare_Data_v1[[#This Row],[Age]]&gt;60,"Senior",IF(_3___Healthcare_Data_v1[[#This Row],[Age]]&gt;35,"Middle","Young"))</f>
        <v>Senior</v>
      </c>
    </row>
    <row r="2806" spans="1:18" x14ac:dyDescent="0.3">
      <c r="A2806" s="1" t="s">
        <v>8091</v>
      </c>
      <c r="B2806" s="1" t="s">
        <v>26710</v>
      </c>
      <c r="C2806" s="1" t="s">
        <v>16</v>
      </c>
      <c r="D2806" s="1" t="s">
        <v>49</v>
      </c>
      <c r="E2806" s="1" t="s">
        <v>35</v>
      </c>
      <c r="F2806" s="2">
        <v>44216</v>
      </c>
      <c r="G2806" s="1" t="s">
        <v>8092</v>
      </c>
      <c r="H2806" s="1" t="s">
        <v>8093</v>
      </c>
      <c r="I2806" s="1" t="s">
        <v>26607</v>
      </c>
      <c r="J2806" s="3" t="s">
        <v>29479</v>
      </c>
      <c r="K2806">
        <v>258</v>
      </c>
      <c r="L2806" s="1" t="s">
        <v>42</v>
      </c>
      <c r="M2806" s="2">
        <v>44232</v>
      </c>
      <c r="N2806" s="1" t="s">
        <v>43</v>
      </c>
      <c r="O2806" s="1" t="s">
        <v>24</v>
      </c>
      <c r="P2806" s="1">
        <f>_3___Healthcare_Data_v1[[#This Row],[Discharge Date]]-_3___Healthcare_Data_v1[[#This Row],[Date of Admission]]</f>
        <v>16</v>
      </c>
      <c r="Q2806" s="1">
        <f>IFERROR(_3___Healthcare_Data_v1[[#This Row],[ Billing Amount ]]/_3___Healthcare_Data_v1[[#This Row],[Days in Hospital]],0)</f>
        <v>923.88518312500003</v>
      </c>
      <c r="R2806" s="1" t="str">
        <f>IF(_3___Healthcare_Data_v1[[#This Row],[Age]]&gt;60,"Senior",IF(_3___Healthcare_Data_v1[[#This Row],[Age]]&gt;35,"Middle","Young"))</f>
        <v>Senior</v>
      </c>
    </row>
    <row r="2807" spans="1:18" x14ac:dyDescent="0.3">
      <c r="A2807" s="1" t="s">
        <v>8094</v>
      </c>
      <c r="B2807" s="1" t="s">
        <v>26695</v>
      </c>
      <c r="C2807" s="1" t="s">
        <v>26</v>
      </c>
      <c r="D2807" s="1" t="s">
        <v>34</v>
      </c>
      <c r="E2807" s="1" t="s">
        <v>26615</v>
      </c>
      <c r="F2807" s="2">
        <v>44366</v>
      </c>
      <c r="G2807" s="1" t="s">
        <v>8095</v>
      </c>
      <c r="H2807" s="1" t="s">
        <v>8096</v>
      </c>
      <c r="I2807" s="1" t="s">
        <v>60</v>
      </c>
      <c r="J2807" s="3" t="s">
        <v>29480</v>
      </c>
      <c r="K2807">
        <v>491</v>
      </c>
      <c r="L2807" s="1" t="s">
        <v>42</v>
      </c>
      <c r="M2807" s="2">
        <v>44367</v>
      </c>
      <c r="N2807" s="1" t="s">
        <v>48</v>
      </c>
      <c r="O2807" s="1" t="s">
        <v>44</v>
      </c>
      <c r="P2807" s="1">
        <f>_3___Healthcare_Data_v1[[#This Row],[Discharge Date]]-_3___Healthcare_Data_v1[[#This Row],[Date of Admission]]</f>
        <v>1</v>
      </c>
      <c r="Q2807" s="1">
        <f>IFERROR(_3___Healthcare_Data_v1[[#This Row],[ Billing Amount ]]/_3___Healthcare_Data_v1[[#This Row],[Days in Hospital]],0)</f>
        <v>33051.124029999999</v>
      </c>
      <c r="R2807" s="1" t="str">
        <f>IF(_3___Healthcare_Data_v1[[#This Row],[Age]]&gt;60,"Senior",IF(_3___Healthcare_Data_v1[[#This Row],[Age]]&gt;35,"Middle","Young"))</f>
        <v>Senior</v>
      </c>
    </row>
    <row r="2808" spans="1:18" x14ac:dyDescent="0.3">
      <c r="A2808" s="1" t="s">
        <v>8097</v>
      </c>
      <c r="B2808" s="1" t="s">
        <v>26685</v>
      </c>
      <c r="C2808" s="1" t="s">
        <v>16</v>
      </c>
      <c r="D2808" s="1" t="s">
        <v>34</v>
      </c>
      <c r="E2808" s="1" t="s">
        <v>35</v>
      </c>
      <c r="F2808" s="2">
        <v>44240</v>
      </c>
      <c r="G2808" s="1" t="s">
        <v>8098</v>
      </c>
      <c r="H2808" s="1" t="s">
        <v>8099</v>
      </c>
      <c r="I2808" s="1" t="s">
        <v>52</v>
      </c>
      <c r="J2808" s="3" t="s">
        <v>29481</v>
      </c>
      <c r="K2808">
        <v>360</v>
      </c>
      <c r="L2808" s="1" t="s">
        <v>42</v>
      </c>
      <c r="M2808" s="2">
        <v>44250</v>
      </c>
      <c r="N2808" s="1" t="s">
        <v>31</v>
      </c>
      <c r="O2808" s="1" t="s">
        <v>24</v>
      </c>
      <c r="P2808" s="1">
        <f>_3___Healthcare_Data_v1[[#This Row],[Discharge Date]]-_3___Healthcare_Data_v1[[#This Row],[Date of Admission]]</f>
        <v>10</v>
      </c>
      <c r="Q2808" s="1">
        <f>IFERROR(_3___Healthcare_Data_v1[[#This Row],[ Billing Amount ]]/_3___Healthcare_Data_v1[[#This Row],[Days in Hospital]],0)</f>
        <v>2229.7602729999999</v>
      </c>
      <c r="R2808" s="1" t="str">
        <f>IF(_3___Healthcare_Data_v1[[#This Row],[Age]]&gt;60,"Senior",IF(_3___Healthcare_Data_v1[[#This Row],[Age]]&gt;35,"Middle","Young"))</f>
        <v>Senior</v>
      </c>
    </row>
    <row r="2809" spans="1:18" x14ac:dyDescent="0.3">
      <c r="A2809" s="1" t="s">
        <v>8100</v>
      </c>
      <c r="B2809" s="1" t="s">
        <v>26683</v>
      </c>
      <c r="C2809" s="1" t="s">
        <v>16</v>
      </c>
      <c r="D2809" s="1" t="s">
        <v>27</v>
      </c>
      <c r="E2809" s="1" t="s">
        <v>18</v>
      </c>
      <c r="F2809" s="2">
        <v>44819</v>
      </c>
      <c r="G2809" s="1" t="s">
        <v>8101</v>
      </c>
      <c r="H2809" s="1" t="s">
        <v>8102</v>
      </c>
      <c r="I2809" s="1" t="s">
        <v>26607</v>
      </c>
      <c r="J2809" s="3" t="s">
        <v>29482</v>
      </c>
      <c r="K2809">
        <v>227</v>
      </c>
      <c r="L2809" s="1" t="s">
        <v>38</v>
      </c>
      <c r="M2809" s="2">
        <v>44831</v>
      </c>
      <c r="N2809" s="1" t="s">
        <v>31</v>
      </c>
      <c r="O2809" s="1" t="s">
        <v>44</v>
      </c>
      <c r="P2809" s="1">
        <f>_3___Healthcare_Data_v1[[#This Row],[Discharge Date]]-_3___Healthcare_Data_v1[[#This Row],[Date of Admission]]</f>
        <v>12</v>
      </c>
      <c r="Q2809" s="1">
        <f>IFERROR(_3___Healthcare_Data_v1[[#This Row],[ Billing Amount ]]/_3___Healthcare_Data_v1[[#This Row],[Days in Hospital]],0)</f>
        <v>1064.6658224999999</v>
      </c>
      <c r="R2809" s="1" t="str">
        <f>IF(_3___Healthcare_Data_v1[[#This Row],[Age]]&gt;60,"Senior",IF(_3___Healthcare_Data_v1[[#This Row],[Age]]&gt;35,"Middle","Young"))</f>
        <v>Senior</v>
      </c>
    </row>
    <row r="2810" spans="1:18" x14ac:dyDescent="0.3">
      <c r="A2810" s="1" t="s">
        <v>8103</v>
      </c>
      <c r="B2810" s="1" t="s">
        <v>26659</v>
      </c>
      <c r="C2810" s="1" t="s">
        <v>26</v>
      </c>
      <c r="D2810" s="1" t="s">
        <v>62</v>
      </c>
      <c r="E2810" s="1" t="s">
        <v>26620</v>
      </c>
      <c r="F2810" s="2">
        <v>44068</v>
      </c>
      <c r="G2810" s="1" t="s">
        <v>8104</v>
      </c>
      <c r="H2810" s="1" t="s">
        <v>8105</v>
      </c>
      <c r="I2810" s="1" t="s">
        <v>56</v>
      </c>
      <c r="J2810" s="3" t="s">
        <v>29483</v>
      </c>
      <c r="K2810">
        <v>307</v>
      </c>
      <c r="L2810" s="1" t="s">
        <v>38</v>
      </c>
      <c r="M2810" s="2">
        <v>44088</v>
      </c>
      <c r="N2810" s="1" t="s">
        <v>48</v>
      </c>
      <c r="O2810" s="1" t="s">
        <v>44</v>
      </c>
      <c r="P2810" s="1">
        <f>_3___Healthcare_Data_v1[[#This Row],[Discharge Date]]-_3___Healthcare_Data_v1[[#This Row],[Date of Admission]]</f>
        <v>20</v>
      </c>
      <c r="Q2810" s="1">
        <f>IFERROR(_3___Healthcare_Data_v1[[#This Row],[ Billing Amount ]]/_3___Healthcare_Data_v1[[#This Row],[Days in Hospital]],0)</f>
        <v>892.777288</v>
      </c>
      <c r="R2810" s="1" t="str">
        <f>IF(_3___Healthcare_Data_v1[[#This Row],[Age]]&gt;60,"Senior",IF(_3___Healthcare_Data_v1[[#This Row],[Age]]&gt;35,"Middle","Young"))</f>
        <v>Senior</v>
      </c>
    </row>
    <row r="2811" spans="1:18" x14ac:dyDescent="0.3">
      <c r="A2811" s="1" t="s">
        <v>8106</v>
      </c>
      <c r="B2811" s="1" t="s">
        <v>26798</v>
      </c>
      <c r="C2811" s="1" t="s">
        <v>26</v>
      </c>
      <c r="D2811" s="1" t="s">
        <v>17</v>
      </c>
      <c r="E2811" s="1" t="s">
        <v>28</v>
      </c>
      <c r="F2811" s="2">
        <v>43561</v>
      </c>
      <c r="G2811" s="1" t="s">
        <v>8107</v>
      </c>
      <c r="H2811" s="1" t="s">
        <v>8108</v>
      </c>
      <c r="I2811" s="1" t="s">
        <v>56</v>
      </c>
      <c r="J2811" s="3" t="s">
        <v>29484</v>
      </c>
      <c r="K2811">
        <v>317</v>
      </c>
      <c r="L2811" s="1" t="s">
        <v>42</v>
      </c>
      <c r="M2811" s="2">
        <v>43574</v>
      </c>
      <c r="N2811" s="1" t="s">
        <v>43</v>
      </c>
      <c r="O2811" s="1" t="s">
        <v>24</v>
      </c>
      <c r="P2811" s="1">
        <f>_3___Healthcare_Data_v1[[#This Row],[Discharge Date]]-_3___Healthcare_Data_v1[[#This Row],[Date of Admission]]</f>
        <v>13</v>
      </c>
      <c r="Q2811" s="1">
        <f>IFERROR(_3___Healthcare_Data_v1[[#This Row],[ Billing Amount ]]/_3___Healthcare_Data_v1[[#This Row],[Days in Hospital]],0)</f>
        <v>1017.8065592307692</v>
      </c>
      <c r="R2811" s="1" t="str">
        <f>IF(_3___Healthcare_Data_v1[[#This Row],[Age]]&gt;60,"Senior",IF(_3___Healthcare_Data_v1[[#This Row],[Age]]&gt;35,"Middle","Young"))</f>
        <v>Senior</v>
      </c>
    </row>
    <row r="2812" spans="1:18" x14ac:dyDescent="0.3">
      <c r="A2812" s="1" t="s">
        <v>8109</v>
      </c>
      <c r="B2812" s="1" t="s">
        <v>26798</v>
      </c>
      <c r="C2812" s="1" t="s">
        <v>16</v>
      </c>
      <c r="D2812" s="1" t="s">
        <v>62</v>
      </c>
      <c r="E2812" s="1" t="s">
        <v>28</v>
      </c>
      <c r="F2812" s="2">
        <v>43768</v>
      </c>
      <c r="G2812" s="1" t="s">
        <v>8110</v>
      </c>
      <c r="H2812" s="1" t="s">
        <v>8111</v>
      </c>
      <c r="I2812" s="1" t="s">
        <v>60</v>
      </c>
      <c r="J2812" s="3" t="s">
        <v>29485</v>
      </c>
      <c r="K2812">
        <v>335</v>
      </c>
      <c r="L2812" s="1" t="s">
        <v>42</v>
      </c>
      <c r="M2812" s="2">
        <v>43787</v>
      </c>
      <c r="N2812" s="1" t="s">
        <v>84</v>
      </c>
      <c r="O2812" s="1" t="s">
        <v>32</v>
      </c>
      <c r="P2812" s="1">
        <f>_3___Healthcare_Data_v1[[#This Row],[Discharge Date]]-_3___Healthcare_Data_v1[[#This Row],[Date of Admission]]</f>
        <v>19</v>
      </c>
      <c r="Q2812" s="1">
        <f>IFERROR(_3___Healthcare_Data_v1[[#This Row],[ Billing Amount ]]/_3___Healthcare_Data_v1[[#This Row],[Days in Hospital]],0)</f>
        <v>446.34357252631582</v>
      </c>
      <c r="R2812" s="1" t="str">
        <f>IF(_3___Healthcare_Data_v1[[#This Row],[Age]]&gt;60,"Senior",IF(_3___Healthcare_Data_v1[[#This Row],[Age]]&gt;35,"Middle","Young"))</f>
        <v>Senior</v>
      </c>
    </row>
    <row r="2813" spans="1:18" x14ac:dyDescent="0.3">
      <c r="A2813" s="1" t="s">
        <v>8112</v>
      </c>
      <c r="B2813" s="1" t="s">
        <v>26837</v>
      </c>
      <c r="C2813" s="1" t="s">
        <v>16</v>
      </c>
      <c r="D2813" s="1" t="s">
        <v>27</v>
      </c>
      <c r="E2813" s="1" t="s">
        <v>28</v>
      </c>
      <c r="F2813" s="2">
        <v>43601</v>
      </c>
      <c r="G2813" s="1" t="s">
        <v>8113</v>
      </c>
      <c r="H2813" s="1" t="s">
        <v>8114</v>
      </c>
      <c r="I2813" s="1" t="s">
        <v>26607</v>
      </c>
      <c r="J2813" s="3" t="s">
        <v>29486</v>
      </c>
      <c r="K2813">
        <v>445</v>
      </c>
      <c r="L2813" s="1" t="s">
        <v>38</v>
      </c>
      <c r="M2813" s="2">
        <v>43613</v>
      </c>
      <c r="N2813" s="1" t="s">
        <v>31</v>
      </c>
      <c r="O2813" s="1" t="s">
        <v>44</v>
      </c>
      <c r="P2813" s="1">
        <f>_3___Healthcare_Data_v1[[#This Row],[Discharge Date]]-_3___Healthcare_Data_v1[[#This Row],[Date of Admission]]</f>
        <v>12</v>
      </c>
      <c r="Q2813" s="1">
        <f>IFERROR(_3___Healthcare_Data_v1[[#This Row],[ Billing Amount ]]/_3___Healthcare_Data_v1[[#This Row],[Days in Hospital]],0)</f>
        <v>215.39975174999998</v>
      </c>
      <c r="R2813" s="1" t="str">
        <f>IF(_3___Healthcare_Data_v1[[#This Row],[Age]]&gt;60,"Senior",IF(_3___Healthcare_Data_v1[[#This Row],[Age]]&gt;35,"Middle","Young"))</f>
        <v>Senior</v>
      </c>
    </row>
    <row r="2814" spans="1:18" x14ac:dyDescent="0.3">
      <c r="A2814" s="1" t="s">
        <v>8115</v>
      </c>
      <c r="B2814" s="1" t="s">
        <v>26710</v>
      </c>
      <c r="C2814" s="1" t="s">
        <v>26</v>
      </c>
      <c r="D2814" s="1" t="s">
        <v>229</v>
      </c>
      <c r="E2814" s="1" t="s">
        <v>26620</v>
      </c>
      <c r="F2814" s="2">
        <v>45012</v>
      </c>
      <c r="G2814" s="1" t="s">
        <v>8116</v>
      </c>
      <c r="H2814" s="1" t="s">
        <v>8117</v>
      </c>
      <c r="I2814" s="1" t="s">
        <v>26607</v>
      </c>
      <c r="J2814" s="3" t="s">
        <v>29487</v>
      </c>
      <c r="K2814">
        <v>374</v>
      </c>
      <c r="L2814" s="1" t="s">
        <v>42</v>
      </c>
      <c r="M2814" s="2">
        <v>45033</v>
      </c>
      <c r="N2814" s="1" t="s">
        <v>48</v>
      </c>
      <c r="O2814" s="1" t="s">
        <v>44</v>
      </c>
      <c r="P2814" s="1">
        <f>_3___Healthcare_Data_v1[[#This Row],[Discharge Date]]-_3___Healthcare_Data_v1[[#This Row],[Date of Admission]]</f>
        <v>21</v>
      </c>
      <c r="Q2814" s="1">
        <f>IFERROR(_3___Healthcare_Data_v1[[#This Row],[ Billing Amount ]]/_3___Healthcare_Data_v1[[#This Row],[Days in Hospital]],0)</f>
        <v>534.90335285714286</v>
      </c>
      <c r="R2814" s="1" t="str">
        <f>IF(_3___Healthcare_Data_v1[[#This Row],[Age]]&gt;60,"Senior",IF(_3___Healthcare_Data_v1[[#This Row],[Age]]&gt;35,"Middle","Young"))</f>
        <v>Senior</v>
      </c>
    </row>
    <row r="2815" spans="1:18" x14ac:dyDescent="0.3">
      <c r="A2815" s="1" t="s">
        <v>8118</v>
      </c>
      <c r="B2815" s="1" t="s">
        <v>26695</v>
      </c>
      <c r="C2815" s="1" t="s">
        <v>16</v>
      </c>
      <c r="D2815" s="1" t="s">
        <v>49</v>
      </c>
      <c r="E2815" s="1" t="s">
        <v>69</v>
      </c>
      <c r="F2815" s="2">
        <v>44780</v>
      </c>
      <c r="G2815" s="1" t="s">
        <v>8119</v>
      </c>
      <c r="H2815" s="1" t="s">
        <v>5238</v>
      </c>
      <c r="I2815" s="1" t="s">
        <v>26607</v>
      </c>
      <c r="J2815" s="3" t="s">
        <v>29488</v>
      </c>
      <c r="K2815">
        <v>231</v>
      </c>
      <c r="L2815" s="1" t="s">
        <v>42</v>
      </c>
      <c r="M2815" s="2">
        <v>44806</v>
      </c>
      <c r="N2815" s="1" t="s">
        <v>23</v>
      </c>
      <c r="O2815" s="1" t="s">
        <v>24</v>
      </c>
      <c r="P2815" s="1">
        <f>_3___Healthcare_Data_v1[[#This Row],[Discharge Date]]-_3___Healthcare_Data_v1[[#This Row],[Date of Admission]]</f>
        <v>26</v>
      </c>
      <c r="Q2815" s="1">
        <f>IFERROR(_3___Healthcare_Data_v1[[#This Row],[ Billing Amount ]]/_3___Healthcare_Data_v1[[#This Row],[Days in Hospital]],0)</f>
        <v>226.74135150000001</v>
      </c>
      <c r="R2815" s="1" t="str">
        <f>IF(_3___Healthcare_Data_v1[[#This Row],[Age]]&gt;60,"Senior",IF(_3___Healthcare_Data_v1[[#This Row],[Age]]&gt;35,"Middle","Young"))</f>
        <v>Senior</v>
      </c>
    </row>
    <row r="2816" spans="1:18" x14ac:dyDescent="0.3">
      <c r="A2816" s="1" t="s">
        <v>7694</v>
      </c>
      <c r="B2816" s="1" t="s">
        <v>26745</v>
      </c>
      <c r="C2816" s="1" t="s">
        <v>26</v>
      </c>
      <c r="D2816" s="1" t="s">
        <v>17</v>
      </c>
      <c r="E2816" s="1" t="s">
        <v>26620</v>
      </c>
      <c r="F2816" s="2">
        <v>44182</v>
      </c>
      <c r="G2816" s="1" t="s">
        <v>6170</v>
      </c>
      <c r="H2816" s="1" t="s">
        <v>8120</v>
      </c>
      <c r="I2816" s="1" t="s">
        <v>56</v>
      </c>
      <c r="J2816" s="3" t="s">
        <v>29489</v>
      </c>
      <c r="K2816">
        <v>491</v>
      </c>
      <c r="L2816" s="1" t="s">
        <v>22</v>
      </c>
      <c r="M2816" s="2">
        <v>44195</v>
      </c>
      <c r="N2816" s="1" t="s">
        <v>23</v>
      </c>
      <c r="O2816" s="1" t="s">
        <v>32</v>
      </c>
      <c r="P2816" s="1">
        <f>_3___Healthcare_Data_v1[[#This Row],[Discharge Date]]-_3___Healthcare_Data_v1[[#This Row],[Date of Admission]]</f>
        <v>13</v>
      </c>
      <c r="Q2816" s="1">
        <f>IFERROR(_3___Healthcare_Data_v1[[#This Row],[ Billing Amount ]]/_3___Healthcare_Data_v1[[#This Row],[Days in Hospital]],0)</f>
        <v>2409.3510892307695</v>
      </c>
      <c r="R2816" s="1" t="str">
        <f>IF(_3___Healthcare_Data_v1[[#This Row],[Age]]&gt;60,"Senior",IF(_3___Healthcare_Data_v1[[#This Row],[Age]]&gt;35,"Middle","Young"))</f>
        <v>Senior</v>
      </c>
    </row>
    <row r="2817" spans="1:18" x14ac:dyDescent="0.3">
      <c r="A2817" s="1" t="s">
        <v>8121</v>
      </c>
      <c r="B2817" s="1" t="s">
        <v>26732</v>
      </c>
      <c r="C2817" s="1" t="s">
        <v>16</v>
      </c>
      <c r="D2817" s="1" t="s">
        <v>34</v>
      </c>
      <c r="E2817" s="1" t="s">
        <v>26620</v>
      </c>
      <c r="F2817" s="2">
        <v>43605</v>
      </c>
      <c r="G2817" s="1" t="s">
        <v>8122</v>
      </c>
      <c r="H2817" s="1" t="s">
        <v>8123</v>
      </c>
      <c r="I2817" s="1" t="s">
        <v>21</v>
      </c>
      <c r="J2817" s="3" t="s">
        <v>29490</v>
      </c>
      <c r="K2817">
        <v>110</v>
      </c>
      <c r="L2817" s="1" t="s">
        <v>42</v>
      </c>
      <c r="M2817" s="2">
        <v>43614</v>
      </c>
      <c r="N2817" s="1" t="s">
        <v>43</v>
      </c>
      <c r="O2817" s="1" t="s">
        <v>44</v>
      </c>
      <c r="P2817" s="1">
        <f>_3___Healthcare_Data_v1[[#This Row],[Discharge Date]]-_3___Healthcare_Data_v1[[#This Row],[Date of Admission]]</f>
        <v>9</v>
      </c>
      <c r="Q2817" s="1">
        <f>IFERROR(_3___Healthcare_Data_v1[[#This Row],[ Billing Amount ]]/_3___Healthcare_Data_v1[[#This Row],[Days in Hospital]],0)</f>
        <v>498.78884177777775</v>
      </c>
      <c r="R2817" s="1" t="str">
        <f>IF(_3___Healthcare_Data_v1[[#This Row],[Age]]&gt;60,"Senior",IF(_3___Healthcare_Data_v1[[#This Row],[Age]]&gt;35,"Middle","Young"))</f>
        <v>Senior</v>
      </c>
    </row>
    <row r="2818" spans="1:18" x14ac:dyDescent="0.3">
      <c r="A2818" s="1" t="s">
        <v>3939</v>
      </c>
      <c r="B2818" s="1" t="s">
        <v>26622</v>
      </c>
      <c r="C2818" s="1" t="s">
        <v>26</v>
      </c>
      <c r="D2818" s="1" t="s">
        <v>34</v>
      </c>
      <c r="E2818" s="1" t="s">
        <v>28</v>
      </c>
      <c r="F2818" s="2">
        <v>43906</v>
      </c>
      <c r="G2818" s="1" t="s">
        <v>8124</v>
      </c>
      <c r="H2818" s="1" t="s">
        <v>8125</v>
      </c>
      <c r="I2818" s="1" t="s">
        <v>52</v>
      </c>
      <c r="J2818" s="3" t="s">
        <v>29491</v>
      </c>
      <c r="K2818">
        <v>141</v>
      </c>
      <c r="L2818" s="1" t="s">
        <v>38</v>
      </c>
      <c r="M2818" s="2">
        <v>43907</v>
      </c>
      <c r="N2818" s="1" t="s">
        <v>48</v>
      </c>
      <c r="O2818" s="1" t="s">
        <v>32</v>
      </c>
      <c r="P2818" s="1">
        <f>_3___Healthcare_Data_v1[[#This Row],[Discharge Date]]-_3___Healthcare_Data_v1[[#This Row],[Date of Admission]]</f>
        <v>1</v>
      </c>
      <c r="Q2818" s="1">
        <f>IFERROR(_3___Healthcare_Data_v1[[#This Row],[ Billing Amount ]]/_3___Healthcare_Data_v1[[#This Row],[Days in Hospital]],0)</f>
        <v>6159.5410099999999</v>
      </c>
      <c r="R2818" s="1" t="str">
        <f>IF(_3___Healthcare_Data_v1[[#This Row],[Age]]&gt;60,"Senior",IF(_3___Healthcare_Data_v1[[#This Row],[Age]]&gt;35,"Middle","Young"))</f>
        <v>Senior</v>
      </c>
    </row>
    <row r="2819" spans="1:18" x14ac:dyDescent="0.3">
      <c r="A2819" s="1" t="s">
        <v>8126</v>
      </c>
      <c r="B2819" s="1" t="s">
        <v>26685</v>
      </c>
      <c r="C2819" s="1" t="s">
        <v>16</v>
      </c>
      <c r="D2819" s="1" t="s">
        <v>49</v>
      </c>
      <c r="E2819" s="1" t="s">
        <v>26615</v>
      </c>
      <c r="F2819" s="2">
        <v>43872</v>
      </c>
      <c r="G2819" s="1" t="s">
        <v>4252</v>
      </c>
      <c r="H2819" s="1" t="s">
        <v>8127</v>
      </c>
      <c r="I2819" s="1" t="s">
        <v>26607</v>
      </c>
      <c r="J2819" s="3" t="s">
        <v>29492</v>
      </c>
      <c r="K2819">
        <v>155</v>
      </c>
      <c r="L2819" s="1" t="s">
        <v>38</v>
      </c>
      <c r="M2819" s="2">
        <v>43875</v>
      </c>
      <c r="N2819" s="1" t="s">
        <v>31</v>
      </c>
      <c r="O2819" s="1" t="s">
        <v>24</v>
      </c>
      <c r="P2819" s="1">
        <f>_3___Healthcare_Data_v1[[#This Row],[Discharge Date]]-_3___Healthcare_Data_v1[[#This Row],[Date of Admission]]</f>
        <v>3</v>
      </c>
      <c r="Q2819" s="1">
        <f>IFERROR(_3___Healthcare_Data_v1[[#This Row],[ Billing Amount ]]/_3___Healthcare_Data_v1[[#This Row],[Days in Hospital]],0)</f>
        <v>11286.642523333334</v>
      </c>
      <c r="R2819" s="1" t="str">
        <f>IF(_3___Healthcare_Data_v1[[#This Row],[Age]]&gt;60,"Senior",IF(_3___Healthcare_Data_v1[[#This Row],[Age]]&gt;35,"Middle","Young"))</f>
        <v>Senior</v>
      </c>
    </row>
    <row r="2820" spans="1:18" x14ac:dyDescent="0.3">
      <c r="A2820" s="1" t="s">
        <v>8128</v>
      </c>
      <c r="B2820" s="1" t="s">
        <v>26725</v>
      </c>
      <c r="C2820" s="1" t="s">
        <v>16</v>
      </c>
      <c r="D2820" s="1" t="s">
        <v>34</v>
      </c>
      <c r="E2820" s="1" t="s">
        <v>18</v>
      </c>
      <c r="F2820" s="2">
        <v>45039</v>
      </c>
      <c r="G2820" s="1" t="s">
        <v>8129</v>
      </c>
      <c r="H2820" s="1" t="s">
        <v>8130</v>
      </c>
      <c r="I2820" s="1" t="s">
        <v>60</v>
      </c>
      <c r="J2820" s="3" t="s">
        <v>29493</v>
      </c>
      <c r="K2820">
        <v>127</v>
      </c>
      <c r="L2820" s="1" t="s">
        <v>42</v>
      </c>
      <c r="M2820" s="2">
        <v>45064</v>
      </c>
      <c r="N2820" s="1" t="s">
        <v>31</v>
      </c>
      <c r="O2820" s="1" t="s">
        <v>44</v>
      </c>
      <c r="P2820" s="1">
        <f>_3___Healthcare_Data_v1[[#This Row],[Discharge Date]]-_3___Healthcare_Data_v1[[#This Row],[Date of Admission]]</f>
        <v>25</v>
      </c>
      <c r="Q2820" s="1">
        <f>IFERROR(_3___Healthcare_Data_v1[[#This Row],[ Billing Amount ]]/_3___Healthcare_Data_v1[[#This Row],[Days in Hospital]],0)</f>
        <v>1411.9812348</v>
      </c>
      <c r="R2820" s="1" t="str">
        <f>IF(_3___Healthcare_Data_v1[[#This Row],[Age]]&gt;60,"Senior",IF(_3___Healthcare_Data_v1[[#This Row],[Age]]&gt;35,"Middle","Young"))</f>
        <v>Senior</v>
      </c>
    </row>
    <row r="2821" spans="1:18" x14ac:dyDescent="0.3">
      <c r="A2821" s="1" t="s">
        <v>8131</v>
      </c>
      <c r="B2821" s="1" t="s">
        <v>26725</v>
      </c>
      <c r="C2821" s="1" t="s">
        <v>26</v>
      </c>
      <c r="D2821" s="1" t="s">
        <v>49</v>
      </c>
      <c r="E2821" s="1" t="s">
        <v>69</v>
      </c>
      <c r="F2821" s="2">
        <v>44053</v>
      </c>
      <c r="G2821" s="1" t="s">
        <v>8132</v>
      </c>
      <c r="H2821" s="1" t="s">
        <v>8133</v>
      </c>
      <c r="I2821" s="1" t="s">
        <v>26607</v>
      </c>
      <c r="J2821" s="3" t="s">
        <v>29494</v>
      </c>
      <c r="K2821">
        <v>217</v>
      </c>
      <c r="L2821" s="1" t="s">
        <v>22</v>
      </c>
      <c r="M2821" s="2">
        <v>44056</v>
      </c>
      <c r="N2821" s="1" t="s">
        <v>43</v>
      </c>
      <c r="O2821" s="1" t="s">
        <v>24</v>
      </c>
      <c r="P2821" s="1">
        <f>_3___Healthcare_Data_v1[[#This Row],[Discharge Date]]-_3___Healthcare_Data_v1[[#This Row],[Date of Admission]]</f>
        <v>3</v>
      </c>
      <c r="Q2821" s="1">
        <f>IFERROR(_3___Healthcare_Data_v1[[#This Row],[ Billing Amount ]]/_3___Healthcare_Data_v1[[#This Row],[Days in Hospital]],0)</f>
        <v>1349.0692423333332</v>
      </c>
      <c r="R2821" s="1" t="str">
        <f>IF(_3___Healthcare_Data_v1[[#This Row],[Age]]&gt;60,"Senior",IF(_3___Healthcare_Data_v1[[#This Row],[Age]]&gt;35,"Middle","Young"))</f>
        <v>Senior</v>
      </c>
    </row>
    <row r="2822" spans="1:18" x14ac:dyDescent="0.3">
      <c r="A2822" s="1" t="s">
        <v>4697</v>
      </c>
      <c r="B2822" s="1" t="s">
        <v>26723</v>
      </c>
      <c r="C2822" s="1" t="s">
        <v>26</v>
      </c>
      <c r="D2822" s="1" t="s">
        <v>34</v>
      </c>
      <c r="E2822" s="1" t="s">
        <v>18</v>
      </c>
      <c r="F2822" s="2">
        <v>44542</v>
      </c>
      <c r="G2822" s="1" t="s">
        <v>8134</v>
      </c>
      <c r="H2822" s="1" t="s">
        <v>8135</v>
      </c>
      <c r="I2822" s="1" t="s">
        <v>52</v>
      </c>
      <c r="J2822" s="3" t="s">
        <v>29495</v>
      </c>
      <c r="K2822">
        <v>322</v>
      </c>
      <c r="L2822" s="1" t="s">
        <v>38</v>
      </c>
      <c r="M2822" s="2">
        <v>44558</v>
      </c>
      <c r="N2822" s="1" t="s">
        <v>48</v>
      </c>
      <c r="O2822" s="1" t="s">
        <v>44</v>
      </c>
      <c r="P2822" s="1">
        <f>_3___Healthcare_Data_v1[[#This Row],[Discharge Date]]-_3___Healthcare_Data_v1[[#This Row],[Date of Admission]]</f>
        <v>16</v>
      </c>
      <c r="Q2822" s="1">
        <f>IFERROR(_3___Healthcare_Data_v1[[#This Row],[ Billing Amount ]]/_3___Healthcare_Data_v1[[#This Row],[Days in Hospital]],0)</f>
        <v>1070.7339731249999</v>
      </c>
      <c r="R2822" s="1" t="str">
        <f>IF(_3___Healthcare_Data_v1[[#This Row],[Age]]&gt;60,"Senior",IF(_3___Healthcare_Data_v1[[#This Row],[Age]]&gt;35,"Middle","Young"))</f>
        <v>Senior</v>
      </c>
    </row>
    <row r="2823" spans="1:18" x14ac:dyDescent="0.3">
      <c r="A2823" s="1" t="s">
        <v>8136</v>
      </c>
      <c r="B2823" s="1" t="s">
        <v>26657</v>
      </c>
      <c r="C2823" s="1" t="s">
        <v>16</v>
      </c>
      <c r="D2823" s="1" t="s">
        <v>89</v>
      </c>
      <c r="E2823" s="1" t="s">
        <v>28</v>
      </c>
      <c r="F2823" s="2">
        <v>44699</v>
      </c>
      <c r="G2823" s="1" t="s">
        <v>8137</v>
      </c>
      <c r="H2823" s="1" t="s">
        <v>8138</v>
      </c>
      <c r="I2823" s="1" t="s">
        <v>52</v>
      </c>
      <c r="J2823" s="3" t="s">
        <v>29496</v>
      </c>
      <c r="K2823">
        <v>417</v>
      </c>
      <c r="L2823" s="1" t="s">
        <v>42</v>
      </c>
      <c r="M2823" s="2">
        <v>44716</v>
      </c>
      <c r="N2823" s="1" t="s">
        <v>84</v>
      </c>
      <c r="O2823" s="1" t="s">
        <v>24</v>
      </c>
      <c r="P2823" s="1">
        <f>_3___Healthcare_Data_v1[[#This Row],[Discharge Date]]-_3___Healthcare_Data_v1[[#This Row],[Date of Admission]]</f>
        <v>17</v>
      </c>
      <c r="Q2823" s="1">
        <f>IFERROR(_3___Healthcare_Data_v1[[#This Row],[ Billing Amount ]]/_3___Healthcare_Data_v1[[#This Row],[Days in Hospital]],0)</f>
        <v>2531.2236705882351</v>
      </c>
      <c r="R2823" s="1" t="str">
        <f>IF(_3___Healthcare_Data_v1[[#This Row],[Age]]&gt;60,"Senior",IF(_3___Healthcare_Data_v1[[#This Row],[Age]]&gt;35,"Middle","Young"))</f>
        <v>Senior</v>
      </c>
    </row>
    <row r="2824" spans="1:18" x14ac:dyDescent="0.3">
      <c r="A2824" s="1" t="s">
        <v>8139</v>
      </c>
      <c r="B2824" s="1" t="s">
        <v>26776</v>
      </c>
      <c r="C2824" s="1" t="s">
        <v>16</v>
      </c>
      <c r="D2824" s="1" t="s">
        <v>89</v>
      </c>
      <c r="E2824" s="1" t="s">
        <v>26620</v>
      </c>
      <c r="F2824" s="2">
        <v>44022</v>
      </c>
      <c r="G2824" s="1" t="s">
        <v>8140</v>
      </c>
      <c r="H2824" s="1" t="s">
        <v>8141</v>
      </c>
      <c r="I2824" s="1" t="s">
        <v>60</v>
      </c>
      <c r="J2824" s="3" t="s">
        <v>29497</v>
      </c>
      <c r="K2824">
        <v>434</v>
      </c>
      <c r="L2824" s="1" t="s">
        <v>38</v>
      </c>
      <c r="M2824" s="2">
        <v>44036</v>
      </c>
      <c r="N2824" s="1" t="s">
        <v>23</v>
      </c>
      <c r="O2824" s="1" t="s">
        <v>32</v>
      </c>
      <c r="P2824" s="1">
        <f>_3___Healthcare_Data_v1[[#This Row],[Discharge Date]]-_3___Healthcare_Data_v1[[#This Row],[Date of Admission]]</f>
        <v>14</v>
      </c>
      <c r="Q2824" s="1">
        <f>IFERROR(_3___Healthcare_Data_v1[[#This Row],[ Billing Amount ]]/_3___Healthcare_Data_v1[[#This Row],[Days in Hospital]],0)</f>
        <v>1801.1684707142856</v>
      </c>
      <c r="R2824" s="1" t="str">
        <f>IF(_3___Healthcare_Data_v1[[#This Row],[Age]]&gt;60,"Senior",IF(_3___Healthcare_Data_v1[[#This Row],[Age]]&gt;35,"Middle","Young"))</f>
        <v>Senior</v>
      </c>
    </row>
    <row r="2825" spans="1:18" x14ac:dyDescent="0.3">
      <c r="A2825" s="1" t="s">
        <v>8142</v>
      </c>
      <c r="B2825" s="1" t="s">
        <v>26720</v>
      </c>
      <c r="C2825" s="1" t="s">
        <v>16</v>
      </c>
      <c r="D2825" s="1" t="s">
        <v>62</v>
      </c>
      <c r="E2825" s="1" t="s">
        <v>28</v>
      </c>
      <c r="F2825" s="2">
        <v>44287</v>
      </c>
      <c r="G2825" s="1" t="s">
        <v>8143</v>
      </c>
      <c r="H2825" s="1" t="s">
        <v>8144</v>
      </c>
      <c r="I2825" s="1" t="s">
        <v>21</v>
      </c>
      <c r="J2825" s="3" t="s">
        <v>29498</v>
      </c>
      <c r="K2825">
        <v>479</v>
      </c>
      <c r="L2825" s="1" t="s">
        <v>42</v>
      </c>
      <c r="M2825" s="2">
        <v>44291</v>
      </c>
      <c r="N2825" s="1" t="s">
        <v>84</v>
      </c>
      <c r="O2825" s="1" t="s">
        <v>44</v>
      </c>
      <c r="P2825" s="1">
        <f>_3___Healthcare_Data_v1[[#This Row],[Discharge Date]]-_3___Healthcare_Data_v1[[#This Row],[Date of Admission]]</f>
        <v>4</v>
      </c>
      <c r="Q2825" s="1">
        <f>IFERROR(_3___Healthcare_Data_v1[[#This Row],[ Billing Amount ]]/_3___Healthcare_Data_v1[[#This Row],[Days in Hospital]],0)</f>
        <v>2702.3855199999998</v>
      </c>
      <c r="R2825" s="1" t="str">
        <f>IF(_3___Healthcare_Data_v1[[#This Row],[Age]]&gt;60,"Senior",IF(_3___Healthcare_Data_v1[[#This Row],[Age]]&gt;35,"Middle","Young"))</f>
        <v>Senior</v>
      </c>
    </row>
    <row r="2826" spans="1:18" x14ac:dyDescent="0.3">
      <c r="A2826" s="1" t="s">
        <v>8145</v>
      </c>
      <c r="B2826" s="1" t="s">
        <v>26638</v>
      </c>
      <c r="C2826" s="1" t="s">
        <v>16</v>
      </c>
      <c r="D2826" s="1" t="s">
        <v>49</v>
      </c>
      <c r="E2826" s="1" t="s">
        <v>69</v>
      </c>
      <c r="F2826" s="2">
        <v>44810</v>
      </c>
      <c r="G2826" s="1" t="s">
        <v>8146</v>
      </c>
      <c r="H2826" s="1" t="s">
        <v>8147</v>
      </c>
      <c r="I2826" s="1" t="s">
        <v>56</v>
      </c>
      <c r="J2826" s="3" t="s">
        <v>29499</v>
      </c>
      <c r="K2826">
        <v>361</v>
      </c>
      <c r="L2826" s="1" t="s">
        <v>22</v>
      </c>
      <c r="M2826" s="2">
        <v>44830</v>
      </c>
      <c r="N2826" s="1" t="s">
        <v>48</v>
      </c>
      <c r="O2826" s="1" t="s">
        <v>32</v>
      </c>
      <c r="P2826" s="1">
        <f>_3___Healthcare_Data_v1[[#This Row],[Discharge Date]]-_3___Healthcare_Data_v1[[#This Row],[Date of Admission]]</f>
        <v>20</v>
      </c>
      <c r="Q2826" s="1">
        <f>IFERROR(_3___Healthcare_Data_v1[[#This Row],[ Billing Amount ]]/_3___Healthcare_Data_v1[[#This Row],[Days in Hospital]],0)</f>
        <v>1023.3120064999999</v>
      </c>
      <c r="R2826" s="1" t="str">
        <f>IF(_3___Healthcare_Data_v1[[#This Row],[Age]]&gt;60,"Senior",IF(_3___Healthcare_Data_v1[[#This Row],[Age]]&gt;35,"Middle","Young"))</f>
        <v>Senior</v>
      </c>
    </row>
    <row r="2827" spans="1:18" x14ac:dyDescent="0.3">
      <c r="A2827" s="1" t="s">
        <v>8148</v>
      </c>
      <c r="B2827" s="1" t="s">
        <v>26845</v>
      </c>
      <c r="C2827" s="1" t="s">
        <v>16</v>
      </c>
      <c r="D2827" s="1" t="s">
        <v>62</v>
      </c>
      <c r="E2827" s="1" t="s">
        <v>26615</v>
      </c>
      <c r="F2827" s="2">
        <v>44393</v>
      </c>
      <c r="G2827" s="1" t="s">
        <v>8149</v>
      </c>
      <c r="H2827" s="1" t="s">
        <v>8150</v>
      </c>
      <c r="I2827" s="1" t="s">
        <v>60</v>
      </c>
      <c r="J2827" s="3" t="s">
        <v>29500</v>
      </c>
      <c r="K2827">
        <v>487</v>
      </c>
      <c r="L2827" s="1" t="s">
        <v>22</v>
      </c>
      <c r="M2827" s="2">
        <v>44396</v>
      </c>
      <c r="N2827" s="1" t="s">
        <v>43</v>
      </c>
      <c r="O2827" s="1" t="s">
        <v>32</v>
      </c>
      <c r="P2827" s="1">
        <f>_3___Healthcare_Data_v1[[#This Row],[Discharge Date]]-_3___Healthcare_Data_v1[[#This Row],[Date of Admission]]</f>
        <v>3</v>
      </c>
      <c r="Q2827" s="1">
        <f>IFERROR(_3___Healthcare_Data_v1[[#This Row],[ Billing Amount ]]/_3___Healthcare_Data_v1[[#This Row],[Days in Hospital]],0)</f>
        <v>2085.2973683333335</v>
      </c>
      <c r="R2827" s="1" t="str">
        <f>IF(_3___Healthcare_Data_v1[[#This Row],[Age]]&gt;60,"Senior",IF(_3___Healthcare_Data_v1[[#This Row],[Age]]&gt;35,"Middle","Young"))</f>
        <v>Senior</v>
      </c>
    </row>
    <row r="2828" spans="1:18" x14ac:dyDescent="0.3">
      <c r="A2828" s="1" t="s">
        <v>8151</v>
      </c>
      <c r="B2828" s="1" t="s">
        <v>26958</v>
      </c>
      <c r="C2828" s="1" t="s">
        <v>26</v>
      </c>
      <c r="D2828" s="1" t="s">
        <v>89</v>
      </c>
      <c r="E2828" s="1" t="s">
        <v>28</v>
      </c>
      <c r="F2828" s="2">
        <v>44840</v>
      </c>
      <c r="G2828" s="1" t="s">
        <v>8152</v>
      </c>
      <c r="H2828" s="1" t="s">
        <v>8153</v>
      </c>
      <c r="I2828" s="1" t="s">
        <v>60</v>
      </c>
      <c r="J2828" s="3" t="s">
        <v>29501</v>
      </c>
      <c r="K2828">
        <v>264</v>
      </c>
      <c r="L2828" s="1" t="s">
        <v>42</v>
      </c>
      <c r="M2828" s="2">
        <v>44855</v>
      </c>
      <c r="N2828" s="1" t="s">
        <v>31</v>
      </c>
      <c r="O2828" s="1" t="s">
        <v>32</v>
      </c>
      <c r="P2828" s="1">
        <f>_3___Healthcare_Data_v1[[#This Row],[Discharge Date]]-_3___Healthcare_Data_v1[[#This Row],[Date of Admission]]</f>
        <v>15</v>
      </c>
      <c r="Q2828" s="1">
        <f>IFERROR(_3___Healthcare_Data_v1[[#This Row],[ Billing Amount ]]/_3___Healthcare_Data_v1[[#This Row],[Days in Hospital]],0)</f>
        <v>1834.6905373333332</v>
      </c>
      <c r="R2828" s="1" t="str">
        <f>IF(_3___Healthcare_Data_v1[[#This Row],[Age]]&gt;60,"Senior",IF(_3___Healthcare_Data_v1[[#This Row],[Age]]&gt;35,"Middle","Young"))</f>
        <v>Senior</v>
      </c>
    </row>
    <row r="2829" spans="1:18" x14ac:dyDescent="0.3">
      <c r="A2829" s="1" t="s">
        <v>8154</v>
      </c>
      <c r="B2829" s="1" t="s">
        <v>26850</v>
      </c>
      <c r="C2829" s="1" t="s">
        <v>16</v>
      </c>
      <c r="D2829" s="1" t="s">
        <v>34</v>
      </c>
      <c r="E2829" s="1" t="s">
        <v>18</v>
      </c>
      <c r="F2829" s="2">
        <v>44057</v>
      </c>
      <c r="G2829" s="1" t="s">
        <v>8155</v>
      </c>
      <c r="H2829" s="1" t="s">
        <v>1558</v>
      </c>
      <c r="I2829" s="1" t="s">
        <v>56</v>
      </c>
      <c r="J2829" s="3" t="s">
        <v>29502</v>
      </c>
      <c r="K2829">
        <v>336</v>
      </c>
      <c r="L2829" s="1" t="s">
        <v>42</v>
      </c>
      <c r="M2829" s="2">
        <v>44075</v>
      </c>
      <c r="N2829" s="1" t="s">
        <v>31</v>
      </c>
      <c r="O2829" s="1" t="s">
        <v>44</v>
      </c>
      <c r="P2829" s="1">
        <f>_3___Healthcare_Data_v1[[#This Row],[Discharge Date]]-_3___Healthcare_Data_v1[[#This Row],[Date of Admission]]</f>
        <v>18</v>
      </c>
      <c r="Q2829" s="1">
        <f>IFERROR(_3___Healthcare_Data_v1[[#This Row],[ Billing Amount ]]/_3___Healthcare_Data_v1[[#This Row],[Days in Hospital]],0)</f>
        <v>1802.105933888889</v>
      </c>
      <c r="R2829" s="1" t="str">
        <f>IF(_3___Healthcare_Data_v1[[#This Row],[Age]]&gt;60,"Senior",IF(_3___Healthcare_Data_v1[[#This Row],[Age]]&gt;35,"Middle","Young"))</f>
        <v>Senior</v>
      </c>
    </row>
    <row r="2830" spans="1:18" x14ac:dyDescent="0.3">
      <c r="A2830" s="1" t="s">
        <v>8156</v>
      </c>
      <c r="B2830" s="1" t="s">
        <v>26612</v>
      </c>
      <c r="C2830" s="1" t="s">
        <v>16</v>
      </c>
      <c r="D2830" s="1" t="s">
        <v>89</v>
      </c>
      <c r="E2830" s="1" t="s">
        <v>69</v>
      </c>
      <c r="F2830" s="2">
        <v>43763</v>
      </c>
      <c r="G2830" s="1" t="s">
        <v>8157</v>
      </c>
      <c r="H2830" s="1" t="s">
        <v>8158</v>
      </c>
      <c r="I2830" s="1" t="s">
        <v>52</v>
      </c>
      <c r="J2830" s="3" t="s">
        <v>29503</v>
      </c>
      <c r="K2830">
        <v>486</v>
      </c>
      <c r="L2830" s="1" t="s">
        <v>42</v>
      </c>
      <c r="M2830" s="2">
        <v>43768</v>
      </c>
      <c r="N2830" s="1" t="s">
        <v>84</v>
      </c>
      <c r="O2830" s="1" t="s">
        <v>44</v>
      </c>
      <c r="P2830" s="1">
        <f>_3___Healthcare_Data_v1[[#This Row],[Discharge Date]]-_3___Healthcare_Data_v1[[#This Row],[Date of Admission]]</f>
        <v>5</v>
      </c>
      <c r="Q2830" s="1">
        <f>IFERROR(_3___Healthcare_Data_v1[[#This Row],[ Billing Amount ]]/_3___Healthcare_Data_v1[[#This Row],[Days in Hospital]],0)</f>
        <v>8633.7936399999999</v>
      </c>
      <c r="R2830" s="1" t="str">
        <f>IF(_3___Healthcare_Data_v1[[#This Row],[Age]]&gt;60,"Senior",IF(_3___Healthcare_Data_v1[[#This Row],[Age]]&gt;35,"Middle","Young"))</f>
        <v>Senior</v>
      </c>
    </row>
    <row r="2831" spans="1:18" x14ac:dyDescent="0.3">
      <c r="A2831" s="1" t="s">
        <v>8159</v>
      </c>
      <c r="B2831" s="1" t="s">
        <v>26687</v>
      </c>
      <c r="C2831" s="1" t="s">
        <v>16</v>
      </c>
      <c r="D2831" s="1" t="s">
        <v>49</v>
      </c>
      <c r="E2831" s="1" t="s">
        <v>26620</v>
      </c>
      <c r="F2831" s="2">
        <v>44332</v>
      </c>
      <c r="G2831" s="1" t="s">
        <v>8160</v>
      </c>
      <c r="H2831" s="1" t="s">
        <v>8161</v>
      </c>
      <c r="I2831" s="1" t="s">
        <v>56</v>
      </c>
      <c r="J2831" s="3" t="s">
        <v>29504</v>
      </c>
      <c r="K2831">
        <v>304</v>
      </c>
      <c r="L2831" s="1" t="s">
        <v>38</v>
      </c>
      <c r="M2831" s="2">
        <v>44355</v>
      </c>
      <c r="N2831" s="1" t="s">
        <v>43</v>
      </c>
      <c r="O2831" s="1" t="s">
        <v>24</v>
      </c>
      <c r="P2831" s="1">
        <f>_3___Healthcare_Data_v1[[#This Row],[Discharge Date]]-_3___Healthcare_Data_v1[[#This Row],[Date of Admission]]</f>
        <v>23</v>
      </c>
      <c r="Q2831" s="1">
        <f>IFERROR(_3___Healthcare_Data_v1[[#This Row],[ Billing Amount ]]/_3___Healthcare_Data_v1[[#This Row],[Days in Hospital]],0)</f>
        <v>1488.092645652174</v>
      </c>
      <c r="R2831" s="1" t="str">
        <f>IF(_3___Healthcare_Data_v1[[#This Row],[Age]]&gt;60,"Senior",IF(_3___Healthcare_Data_v1[[#This Row],[Age]]&gt;35,"Middle","Young"))</f>
        <v>Senior</v>
      </c>
    </row>
    <row r="2832" spans="1:18" x14ac:dyDescent="0.3">
      <c r="A2832" s="1" t="s">
        <v>8162</v>
      </c>
      <c r="B2832" s="1" t="s">
        <v>26612</v>
      </c>
      <c r="C2832" s="1" t="s">
        <v>26</v>
      </c>
      <c r="D2832" s="1" t="s">
        <v>34</v>
      </c>
      <c r="E2832" s="1" t="s">
        <v>26620</v>
      </c>
      <c r="F2832" s="2">
        <v>44129</v>
      </c>
      <c r="G2832" s="1" t="s">
        <v>8163</v>
      </c>
      <c r="H2832" s="1" t="s">
        <v>8164</v>
      </c>
      <c r="I2832" s="1" t="s">
        <v>60</v>
      </c>
      <c r="J2832" s="3" t="s">
        <v>29505</v>
      </c>
      <c r="K2832">
        <v>152</v>
      </c>
      <c r="L2832" s="1" t="s">
        <v>42</v>
      </c>
      <c r="M2832" s="2">
        <v>44152</v>
      </c>
      <c r="N2832" s="1" t="s">
        <v>48</v>
      </c>
      <c r="O2832" s="1" t="s">
        <v>44</v>
      </c>
      <c r="P2832" s="1">
        <f>_3___Healthcare_Data_v1[[#This Row],[Discharge Date]]-_3___Healthcare_Data_v1[[#This Row],[Date of Admission]]</f>
        <v>23</v>
      </c>
      <c r="Q2832" s="1">
        <f>IFERROR(_3___Healthcare_Data_v1[[#This Row],[ Billing Amount ]]/_3___Healthcare_Data_v1[[#This Row],[Days in Hospital]],0)</f>
        <v>320.04612026086954</v>
      </c>
      <c r="R2832" s="1" t="str">
        <f>IF(_3___Healthcare_Data_v1[[#This Row],[Age]]&gt;60,"Senior",IF(_3___Healthcare_Data_v1[[#This Row],[Age]]&gt;35,"Middle","Young"))</f>
        <v>Senior</v>
      </c>
    </row>
    <row r="2833" spans="1:18" x14ac:dyDescent="0.3">
      <c r="A2833" s="1" t="s">
        <v>767</v>
      </c>
      <c r="B2833" s="1" t="s">
        <v>26683</v>
      </c>
      <c r="C2833" s="1" t="s">
        <v>26</v>
      </c>
      <c r="D2833" s="1" t="s">
        <v>229</v>
      </c>
      <c r="E2833" s="1" t="s">
        <v>35</v>
      </c>
      <c r="F2833" s="2">
        <v>43790</v>
      </c>
      <c r="G2833" s="1" t="s">
        <v>8165</v>
      </c>
      <c r="H2833" s="1" t="s">
        <v>8166</v>
      </c>
      <c r="I2833" s="1" t="s">
        <v>52</v>
      </c>
      <c r="J2833" s="3" t="s">
        <v>29506</v>
      </c>
      <c r="K2833">
        <v>120</v>
      </c>
      <c r="L2833" s="1" t="s">
        <v>38</v>
      </c>
      <c r="M2833" s="2">
        <v>43798</v>
      </c>
      <c r="N2833" s="1" t="s">
        <v>48</v>
      </c>
      <c r="O2833" s="1" t="s">
        <v>24</v>
      </c>
      <c r="P2833" s="1">
        <f>_3___Healthcare_Data_v1[[#This Row],[Discharge Date]]-_3___Healthcare_Data_v1[[#This Row],[Date of Admission]]</f>
        <v>8</v>
      </c>
      <c r="Q2833" s="1">
        <f>IFERROR(_3___Healthcare_Data_v1[[#This Row],[ Billing Amount ]]/_3___Healthcare_Data_v1[[#This Row],[Days in Hospital]],0)</f>
        <v>610.114547625</v>
      </c>
      <c r="R2833" s="1" t="str">
        <f>IF(_3___Healthcare_Data_v1[[#This Row],[Age]]&gt;60,"Senior",IF(_3___Healthcare_Data_v1[[#This Row],[Age]]&gt;35,"Middle","Young"))</f>
        <v>Senior</v>
      </c>
    </row>
    <row r="2834" spans="1:18" x14ac:dyDescent="0.3">
      <c r="A2834" s="1" t="s">
        <v>8167</v>
      </c>
      <c r="B2834" s="1" t="s">
        <v>26837</v>
      </c>
      <c r="C2834" s="1" t="s">
        <v>16</v>
      </c>
      <c r="D2834" s="1" t="s">
        <v>34</v>
      </c>
      <c r="E2834" s="1" t="s">
        <v>18</v>
      </c>
      <c r="F2834" s="2">
        <v>44942</v>
      </c>
      <c r="G2834" s="1" t="s">
        <v>8168</v>
      </c>
      <c r="H2834" s="1" t="s">
        <v>8169</v>
      </c>
      <c r="I2834" s="1" t="s">
        <v>56</v>
      </c>
      <c r="J2834" s="3" t="s">
        <v>29507</v>
      </c>
      <c r="K2834">
        <v>168</v>
      </c>
      <c r="L2834" s="1" t="s">
        <v>38</v>
      </c>
      <c r="M2834" s="2">
        <v>44944</v>
      </c>
      <c r="N2834" s="1" t="s">
        <v>48</v>
      </c>
      <c r="O2834" s="1" t="s">
        <v>24</v>
      </c>
      <c r="P2834" s="1">
        <f>_3___Healthcare_Data_v1[[#This Row],[Discharge Date]]-_3___Healthcare_Data_v1[[#This Row],[Date of Admission]]</f>
        <v>2</v>
      </c>
      <c r="Q2834" s="1">
        <f>IFERROR(_3___Healthcare_Data_v1[[#This Row],[ Billing Amount ]]/_3___Healthcare_Data_v1[[#This Row],[Days in Hospital]],0)</f>
        <v>2717.0949034999999</v>
      </c>
      <c r="R2834" s="1" t="str">
        <f>IF(_3___Healthcare_Data_v1[[#This Row],[Age]]&gt;60,"Senior",IF(_3___Healthcare_Data_v1[[#This Row],[Age]]&gt;35,"Middle","Young"))</f>
        <v>Senior</v>
      </c>
    </row>
    <row r="2835" spans="1:18" x14ac:dyDescent="0.3">
      <c r="A2835" s="1" t="s">
        <v>8170</v>
      </c>
      <c r="B2835" s="1" t="s">
        <v>26697</v>
      </c>
      <c r="C2835" s="1" t="s">
        <v>26</v>
      </c>
      <c r="D2835" s="1" t="s">
        <v>49</v>
      </c>
      <c r="E2835" s="1" t="s">
        <v>26620</v>
      </c>
      <c r="F2835" s="2">
        <v>43496</v>
      </c>
      <c r="G2835" s="1" t="s">
        <v>8171</v>
      </c>
      <c r="H2835" s="1" t="s">
        <v>8172</v>
      </c>
      <c r="I2835" s="1" t="s">
        <v>60</v>
      </c>
      <c r="J2835" s="3" t="s">
        <v>29508</v>
      </c>
      <c r="K2835">
        <v>207</v>
      </c>
      <c r="L2835" s="1" t="s">
        <v>38</v>
      </c>
      <c r="M2835" s="2">
        <v>43501</v>
      </c>
      <c r="N2835" s="1" t="s">
        <v>43</v>
      </c>
      <c r="O2835" s="1" t="s">
        <v>24</v>
      </c>
      <c r="P2835" s="1">
        <f>_3___Healthcare_Data_v1[[#This Row],[Discharge Date]]-_3___Healthcare_Data_v1[[#This Row],[Date of Admission]]</f>
        <v>5</v>
      </c>
      <c r="Q2835" s="1">
        <f>IFERROR(_3___Healthcare_Data_v1[[#This Row],[ Billing Amount ]]/_3___Healthcare_Data_v1[[#This Row],[Days in Hospital]],0)</f>
        <v>4374.0019480000001</v>
      </c>
      <c r="R2835" s="1" t="str">
        <f>IF(_3___Healthcare_Data_v1[[#This Row],[Age]]&gt;60,"Senior",IF(_3___Healthcare_Data_v1[[#This Row],[Age]]&gt;35,"Middle","Young"))</f>
        <v>Senior</v>
      </c>
    </row>
    <row r="2836" spans="1:18" x14ac:dyDescent="0.3">
      <c r="A2836" s="1" t="s">
        <v>8173</v>
      </c>
      <c r="B2836" s="1" t="s">
        <v>26704</v>
      </c>
      <c r="C2836" s="1" t="s">
        <v>16</v>
      </c>
      <c r="D2836" s="1" t="s">
        <v>34</v>
      </c>
      <c r="E2836" s="1" t="s">
        <v>26620</v>
      </c>
      <c r="F2836" s="2">
        <v>44621</v>
      </c>
      <c r="G2836" s="1" t="s">
        <v>5210</v>
      </c>
      <c r="H2836" s="1" t="s">
        <v>8174</v>
      </c>
      <c r="I2836" s="1" t="s">
        <v>52</v>
      </c>
      <c r="J2836" s="3" t="s">
        <v>29509</v>
      </c>
      <c r="K2836">
        <v>351</v>
      </c>
      <c r="L2836" s="1" t="s">
        <v>42</v>
      </c>
      <c r="M2836" s="2">
        <v>44630</v>
      </c>
      <c r="N2836" s="1" t="s">
        <v>43</v>
      </c>
      <c r="O2836" s="1" t="s">
        <v>32</v>
      </c>
      <c r="P2836" s="1">
        <f>_3___Healthcare_Data_v1[[#This Row],[Discharge Date]]-_3___Healthcare_Data_v1[[#This Row],[Date of Admission]]</f>
        <v>9</v>
      </c>
      <c r="Q2836" s="1">
        <f>IFERROR(_3___Healthcare_Data_v1[[#This Row],[ Billing Amount ]]/_3___Healthcare_Data_v1[[#This Row],[Days in Hospital]],0)</f>
        <v>3641.292748888889</v>
      </c>
      <c r="R2836" s="1" t="str">
        <f>IF(_3___Healthcare_Data_v1[[#This Row],[Age]]&gt;60,"Senior",IF(_3___Healthcare_Data_v1[[#This Row],[Age]]&gt;35,"Middle","Young"))</f>
        <v>Senior</v>
      </c>
    </row>
    <row r="2837" spans="1:18" x14ac:dyDescent="0.3">
      <c r="A2837" s="1" t="s">
        <v>8175</v>
      </c>
      <c r="B2837" s="1" t="s">
        <v>26672</v>
      </c>
      <c r="C2837" s="1" t="s">
        <v>26</v>
      </c>
      <c r="D2837" s="1" t="s">
        <v>17</v>
      </c>
      <c r="E2837" s="1" t="s">
        <v>26620</v>
      </c>
      <c r="F2837" s="2">
        <v>43460</v>
      </c>
      <c r="G2837" s="1" t="s">
        <v>8176</v>
      </c>
      <c r="H2837" s="1" t="s">
        <v>1019</v>
      </c>
      <c r="I2837" s="1" t="s">
        <v>60</v>
      </c>
      <c r="J2837" s="3" t="s">
        <v>29510</v>
      </c>
      <c r="K2837">
        <v>353</v>
      </c>
      <c r="L2837" s="1" t="s">
        <v>42</v>
      </c>
      <c r="M2837" s="2">
        <v>43486</v>
      </c>
      <c r="N2837" s="1" t="s">
        <v>31</v>
      </c>
      <c r="O2837" s="1" t="s">
        <v>44</v>
      </c>
      <c r="P2837" s="1">
        <f>_3___Healthcare_Data_v1[[#This Row],[Discharge Date]]-_3___Healthcare_Data_v1[[#This Row],[Date of Admission]]</f>
        <v>26</v>
      </c>
      <c r="Q2837" s="1">
        <f>IFERROR(_3___Healthcare_Data_v1[[#This Row],[ Billing Amount ]]/_3___Healthcare_Data_v1[[#This Row],[Days in Hospital]],0)</f>
        <v>722.72428615384626</v>
      </c>
      <c r="R2837" s="1" t="str">
        <f>IF(_3___Healthcare_Data_v1[[#This Row],[Age]]&gt;60,"Senior",IF(_3___Healthcare_Data_v1[[#This Row],[Age]]&gt;35,"Middle","Young"))</f>
        <v>Senior</v>
      </c>
    </row>
    <row r="2838" spans="1:18" x14ac:dyDescent="0.3">
      <c r="A2838" s="1" t="s">
        <v>8177</v>
      </c>
      <c r="B2838" s="1" t="s">
        <v>26679</v>
      </c>
      <c r="C2838" s="1" t="s">
        <v>26</v>
      </c>
      <c r="D2838" s="1" t="s">
        <v>27</v>
      </c>
      <c r="E2838" s="1" t="s">
        <v>28</v>
      </c>
      <c r="F2838" s="2">
        <v>44930</v>
      </c>
      <c r="G2838" s="1" t="s">
        <v>8178</v>
      </c>
      <c r="H2838" s="1" t="s">
        <v>1485</v>
      </c>
      <c r="I2838" s="1" t="s">
        <v>60</v>
      </c>
      <c r="J2838" s="3" t="s">
        <v>29511</v>
      </c>
      <c r="K2838">
        <v>189</v>
      </c>
      <c r="L2838" s="1" t="s">
        <v>42</v>
      </c>
      <c r="M2838" s="2">
        <v>44960</v>
      </c>
      <c r="N2838" s="1" t="s">
        <v>23</v>
      </c>
      <c r="O2838" s="1" t="s">
        <v>44</v>
      </c>
      <c r="P2838" s="1">
        <f>_3___Healthcare_Data_v1[[#This Row],[Discharge Date]]-_3___Healthcare_Data_v1[[#This Row],[Date of Admission]]</f>
        <v>30</v>
      </c>
      <c r="Q2838" s="1">
        <f>IFERROR(_3___Healthcare_Data_v1[[#This Row],[ Billing Amount ]]/_3___Healthcare_Data_v1[[#This Row],[Days in Hospital]],0)</f>
        <v>653.38809633333335</v>
      </c>
      <c r="R2838" s="1" t="str">
        <f>IF(_3___Healthcare_Data_v1[[#This Row],[Age]]&gt;60,"Senior",IF(_3___Healthcare_Data_v1[[#This Row],[Age]]&gt;35,"Middle","Young"))</f>
        <v>Senior</v>
      </c>
    </row>
    <row r="2839" spans="1:18" x14ac:dyDescent="0.3">
      <c r="A2839" s="1" t="s">
        <v>8179</v>
      </c>
      <c r="B2839" s="1" t="s">
        <v>26687</v>
      </c>
      <c r="C2839" s="1" t="s">
        <v>16</v>
      </c>
      <c r="D2839" s="1" t="s">
        <v>89</v>
      </c>
      <c r="E2839" s="1" t="s">
        <v>26620</v>
      </c>
      <c r="F2839" s="2">
        <v>43451</v>
      </c>
      <c r="G2839" s="1" t="s">
        <v>8180</v>
      </c>
      <c r="H2839" s="1" t="s">
        <v>8181</v>
      </c>
      <c r="I2839" s="1" t="s">
        <v>26607</v>
      </c>
      <c r="J2839" s="3" t="s">
        <v>29512</v>
      </c>
      <c r="K2839">
        <v>215</v>
      </c>
      <c r="L2839" s="1" t="s">
        <v>22</v>
      </c>
      <c r="M2839" s="2">
        <v>43459</v>
      </c>
      <c r="N2839" s="1" t="s">
        <v>43</v>
      </c>
      <c r="O2839" s="1" t="s">
        <v>32</v>
      </c>
      <c r="P2839" s="1">
        <f>_3___Healthcare_Data_v1[[#This Row],[Discharge Date]]-_3___Healthcare_Data_v1[[#This Row],[Date of Admission]]</f>
        <v>8</v>
      </c>
      <c r="Q2839" s="1">
        <f>IFERROR(_3___Healthcare_Data_v1[[#This Row],[ Billing Amount ]]/_3___Healthcare_Data_v1[[#This Row],[Days in Hospital]],0)</f>
        <v>2787.4769812499999</v>
      </c>
      <c r="R2839" s="1" t="str">
        <f>IF(_3___Healthcare_Data_v1[[#This Row],[Age]]&gt;60,"Senior",IF(_3___Healthcare_Data_v1[[#This Row],[Age]]&gt;35,"Middle","Young"))</f>
        <v>Senior</v>
      </c>
    </row>
    <row r="2840" spans="1:18" x14ac:dyDescent="0.3">
      <c r="A2840" s="1" t="s">
        <v>8182</v>
      </c>
      <c r="B2840" s="1" t="s">
        <v>26980</v>
      </c>
      <c r="C2840" s="1" t="s">
        <v>26</v>
      </c>
      <c r="D2840" s="1" t="s">
        <v>89</v>
      </c>
      <c r="E2840" s="1" t="s">
        <v>28</v>
      </c>
      <c r="F2840" s="2">
        <v>43888</v>
      </c>
      <c r="G2840" s="1" t="s">
        <v>8183</v>
      </c>
      <c r="H2840" s="1" t="s">
        <v>8184</v>
      </c>
      <c r="I2840" s="1" t="s">
        <v>26607</v>
      </c>
      <c r="J2840" s="3" t="s">
        <v>29513</v>
      </c>
      <c r="K2840">
        <v>396</v>
      </c>
      <c r="L2840" s="1" t="s">
        <v>38</v>
      </c>
      <c r="M2840" s="2">
        <v>43916</v>
      </c>
      <c r="N2840" s="1" t="s">
        <v>48</v>
      </c>
      <c r="O2840" s="1" t="s">
        <v>32</v>
      </c>
      <c r="P2840" s="1">
        <f>_3___Healthcare_Data_v1[[#This Row],[Discharge Date]]-_3___Healthcare_Data_v1[[#This Row],[Date of Admission]]</f>
        <v>28</v>
      </c>
      <c r="Q2840" s="1">
        <f>IFERROR(_3___Healthcare_Data_v1[[#This Row],[ Billing Amount ]]/_3___Healthcare_Data_v1[[#This Row],[Days in Hospital]],0)</f>
        <v>254.06039171428571</v>
      </c>
      <c r="R2840" s="1" t="str">
        <f>IF(_3___Healthcare_Data_v1[[#This Row],[Age]]&gt;60,"Senior",IF(_3___Healthcare_Data_v1[[#This Row],[Age]]&gt;35,"Middle","Young"))</f>
        <v>Senior</v>
      </c>
    </row>
    <row r="2841" spans="1:18" x14ac:dyDescent="0.3">
      <c r="A2841" s="1" t="s">
        <v>8185</v>
      </c>
      <c r="B2841" s="1" t="s">
        <v>26614</v>
      </c>
      <c r="C2841" s="1" t="s">
        <v>26</v>
      </c>
      <c r="D2841" s="1" t="s">
        <v>49</v>
      </c>
      <c r="E2841" s="1" t="s">
        <v>18</v>
      </c>
      <c r="F2841" s="2">
        <v>44526</v>
      </c>
      <c r="G2841" s="1" t="s">
        <v>8186</v>
      </c>
      <c r="H2841" s="1" t="s">
        <v>8187</v>
      </c>
      <c r="I2841" s="1" t="s">
        <v>26607</v>
      </c>
      <c r="J2841" s="3" t="s">
        <v>29514</v>
      </c>
      <c r="K2841">
        <v>357</v>
      </c>
      <c r="L2841" s="1" t="s">
        <v>38</v>
      </c>
      <c r="M2841" s="2">
        <v>44532</v>
      </c>
      <c r="N2841" s="1" t="s">
        <v>23</v>
      </c>
      <c r="O2841" s="1" t="s">
        <v>24</v>
      </c>
      <c r="P2841" s="1">
        <f>_3___Healthcare_Data_v1[[#This Row],[Discharge Date]]-_3___Healthcare_Data_v1[[#This Row],[Date of Admission]]</f>
        <v>6</v>
      </c>
      <c r="Q2841" s="1">
        <f>IFERROR(_3___Healthcare_Data_v1[[#This Row],[ Billing Amount ]]/_3___Healthcare_Data_v1[[#This Row],[Days in Hospital]],0)</f>
        <v>5624.5238033333335</v>
      </c>
      <c r="R2841" s="1" t="str">
        <f>IF(_3___Healthcare_Data_v1[[#This Row],[Age]]&gt;60,"Senior",IF(_3___Healthcare_Data_v1[[#This Row],[Age]]&gt;35,"Middle","Young"))</f>
        <v>Senior</v>
      </c>
    </row>
    <row r="2842" spans="1:18" x14ac:dyDescent="0.3">
      <c r="A2842" s="1" t="s">
        <v>8188</v>
      </c>
      <c r="B2842" s="1" t="s">
        <v>26685</v>
      </c>
      <c r="C2842" s="1" t="s">
        <v>26</v>
      </c>
      <c r="D2842" s="1" t="s">
        <v>62</v>
      </c>
      <c r="E2842" s="1" t="s">
        <v>69</v>
      </c>
      <c r="F2842" s="2">
        <v>43480</v>
      </c>
      <c r="G2842" s="1" t="s">
        <v>8189</v>
      </c>
      <c r="H2842" s="1" t="s">
        <v>8190</v>
      </c>
      <c r="I2842" s="1" t="s">
        <v>56</v>
      </c>
      <c r="J2842" s="3" t="s">
        <v>29515</v>
      </c>
      <c r="K2842">
        <v>386</v>
      </c>
      <c r="L2842" s="1" t="s">
        <v>38</v>
      </c>
      <c r="M2842" s="2">
        <v>43495</v>
      </c>
      <c r="N2842" s="1" t="s">
        <v>23</v>
      </c>
      <c r="O2842" s="1" t="s">
        <v>24</v>
      </c>
      <c r="P2842" s="1">
        <f>_3___Healthcare_Data_v1[[#This Row],[Discharge Date]]-_3___Healthcare_Data_v1[[#This Row],[Date of Admission]]</f>
        <v>15</v>
      </c>
      <c r="Q2842" s="1">
        <f>IFERROR(_3___Healthcare_Data_v1[[#This Row],[ Billing Amount ]]/_3___Healthcare_Data_v1[[#This Row],[Days in Hospital]],0)</f>
        <v>4869.308055333333</v>
      </c>
      <c r="R2842" s="1" t="str">
        <f>IF(_3___Healthcare_Data_v1[[#This Row],[Age]]&gt;60,"Senior",IF(_3___Healthcare_Data_v1[[#This Row],[Age]]&gt;35,"Middle","Young"))</f>
        <v>Senior</v>
      </c>
    </row>
    <row r="2843" spans="1:18" x14ac:dyDescent="0.3">
      <c r="A2843" s="1" t="s">
        <v>8191</v>
      </c>
      <c r="B2843" s="1" t="s">
        <v>26695</v>
      </c>
      <c r="C2843" s="1" t="s">
        <v>16</v>
      </c>
      <c r="D2843" s="1" t="s">
        <v>229</v>
      </c>
      <c r="E2843" s="1" t="s">
        <v>18</v>
      </c>
      <c r="F2843" s="2">
        <v>44556</v>
      </c>
      <c r="G2843" s="1" t="s">
        <v>8192</v>
      </c>
      <c r="H2843" s="1" t="s">
        <v>8193</v>
      </c>
      <c r="I2843" s="1" t="s">
        <v>60</v>
      </c>
      <c r="J2843" s="3" t="s">
        <v>29516</v>
      </c>
      <c r="K2843">
        <v>471</v>
      </c>
      <c r="L2843" s="1" t="s">
        <v>42</v>
      </c>
      <c r="M2843" s="2">
        <v>44562</v>
      </c>
      <c r="N2843" s="1" t="s">
        <v>48</v>
      </c>
      <c r="O2843" s="1" t="s">
        <v>24</v>
      </c>
      <c r="P2843" s="1">
        <f>_3___Healthcare_Data_v1[[#This Row],[Discharge Date]]-_3___Healthcare_Data_v1[[#This Row],[Date of Admission]]</f>
        <v>6</v>
      </c>
      <c r="Q2843" s="1">
        <f>IFERROR(_3___Healthcare_Data_v1[[#This Row],[ Billing Amount ]]/_3___Healthcare_Data_v1[[#This Row],[Days in Hospital]],0)</f>
        <v>2578.2442599999999</v>
      </c>
      <c r="R2843" s="1" t="str">
        <f>IF(_3___Healthcare_Data_v1[[#This Row],[Age]]&gt;60,"Senior",IF(_3___Healthcare_Data_v1[[#This Row],[Age]]&gt;35,"Middle","Young"))</f>
        <v>Senior</v>
      </c>
    </row>
    <row r="2844" spans="1:18" x14ac:dyDescent="0.3">
      <c r="A2844" s="1" t="s">
        <v>8194</v>
      </c>
      <c r="B2844" s="1" t="s">
        <v>26725</v>
      </c>
      <c r="C2844" s="1" t="s">
        <v>16</v>
      </c>
      <c r="D2844" s="1" t="s">
        <v>229</v>
      </c>
      <c r="E2844" s="1" t="s">
        <v>35</v>
      </c>
      <c r="F2844" s="2">
        <v>44986</v>
      </c>
      <c r="G2844" s="1" t="s">
        <v>8195</v>
      </c>
      <c r="H2844" s="1" t="s">
        <v>8196</v>
      </c>
      <c r="I2844" s="1" t="s">
        <v>60</v>
      </c>
      <c r="J2844" s="3" t="s">
        <v>29517</v>
      </c>
      <c r="K2844">
        <v>392</v>
      </c>
      <c r="L2844" s="1" t="s">
        <v>22</v>
      </c>
      <c r="M2844" s="2">
        <v>45001</v>
      </c>
      <c r="N2844" s="1" t="s">
        <v>84</v>
      </c>
      <c r="O2844" s="1" t="s">
        <v>32</v>
      </c>
      <c r="P2844" s="1">
        <f>_3___Healthcare_Data_v1[[#This Row],[Discharge Date]]-_3___Healthcare_Data_v1[[#This Row],[Date of Admission]]</f>
        <v>15</v>
      </c>
      <c r="Q2844" s="1">
        <f>IFERROR(_3___Healthcare_Data_v1[[#This Row],[ Billing Amount ]]/_3___Healthcare_Data_v1[[#This Row],[Days in Hospital]],0)</f>
        <v>366.62521006666668</v>
      </c>
      <c r="R2844" s="1" t="str">
        <f>IF(_3___Healthcare_Data_v1[[#This Row],[Age]]&gt;60,"Senior",IF(_3___Healthcare_Data_v1[[#This Row],[Age]]&gt;35,"Middle","Young"))</f>
        <v>Senior</v>
      </c>
    </row>
    <row r="2845" spans="1:18" x14ac:dyDescent="0.3">
      <c r="A2845" s="1" t="s">
        <v>8197</v>
      </c>
      <c r="B2845" s="1" t="s">
        <v>26994</v>
      </c>
      <c r="C2845" s="1" t="s">
        <v>26</v>
      </c>
      <c r="D2845" s="1" t="s">
        <v>49</v>
      </c>
      <c r="E2845" s="1" t="s">
        <v>26615</v>
      </c>
      <c r="F2845" s="2">
        <v>44638</v>
      </c>
      <c r="G2845" s="1" t="s">
        <v>8198</v>
      </c>
      <c r="H2845" s="1" t="s">
        <v>8199</v>
      </c>
      <c r="I2845" s="1" t="s">
        <v>52</v>
      </c>
      <c r="J2845" s="3" t="s">
        <v>29518</v>
      </c>
      <c r="K2845">
        <v>455</v>
      </c>
      <c r="L2845" s="1" t="s">
        <v>42</v>
      </c>
      <c r="M2845" s="2">
        <v>44661</v>
      </c>
      <c r="N2845" s="1" t="s">
        <v>43</v>
      </c>
      <c r="O2845" s="1" t="s">
        <v>24</v>
      </c>
      <c r="P2845" s="1">
        <f>_3___Healthcare_Data_v1[[#This Row],[Discharge Date]]-_3___Healthcare_Data_v1[[#This Row],[Date of Admission]]</f>
        <v>23</v>
      </c>
      <c r="Q2845" s="1">
        <f>IFERROR(_3___Healthcare_Data_v1[[#This Row],[ Billing Amount ]]/_3___Healthcare_Data_v1[[#This Row],[Days in Hospital]],0)</f>
        <v>488.02645652173914</v>
      </c>
      <c r="R2845" s="1" t="str">
        <f>IF(_3___Healthcare_Data_v1[[#This Row],[Age]]&gt;60,"Senior",IF(_3___Healthcare_Data_v1[[#This Row],[Age]]&gt;35,"Middle","Young"))</f>
        <v>Senior</v>
      </c>
    </row>
    <row r="2846" spans="1:18" x14ac:dyDescent="0.3">
      <c r="A2846" s="1" t="s">
        <v>8200</v>
      </c>
      <c r="B2846" s="1" t="s">
        <v>26612</v>
      </c>
      <c r="C2846" s="1" t="s">
        <v>26</v>
      </c>
      <c r="D2846" s="1" t="s">
        <v>229</v>
      </c>
      <c r="E2846" s="1" t="s">
        <v>69</v>
      </c>
      <c r="F2846" s="2">
        <v>44098</v>
      </c>
      <c r="G2846" s="1" t="s">
        <v>8201</v>
      </c>
      <c r="H2846" s="1" t="s">
        <v>8202</v>
      </c>
      <c r="I2846" s="1" t="s">
        <v>52</v>
      </c>
      <c r="J2846" s="3" t="s">
        <v>29519</v>
      </c>
      <c r="K2846">
        <v>311</v>
      </c>
      <c r="L2846" s="1" t="s">
        <v>22</v>
      </c>
      <c r="M2846" s="2">
        <v>44100</v>
      </c>
      <c r="N2846" s="1" t="s">
        <v>48</v>
      </c>
      <c r="O2846" s="1" t="s">
        <v>24</v>
      </c>
      <c r="P2846" s="1">
        <f>_3___Healthcare_Data_v1[[#This Row],[Discharge Date]]-_3___Healthcare_Data_v1[[#This Row],[Date of Admission]]</f>
        <v>2</v>
      </c>
      <c r="Q2846" s="1">
        <f>IFERROR(_3___Healthcare_Data_v1[[#This Row],[ Billing Amount ]]/_3___Healthcare_Data_v1[[#This Row],[Days in Hospital]],0)</f>
        <v>17154.792720000001</v>
      </c>
      <c r="R2846" s="1" t="str">
        <f>IF(_3___Healthcare_Data_v1[[#This Row],[Age]]&gt;60,"Senior",IF(_3___Healthcare_Data_v1[[#This Row],[Age]]&gt;35,"Middle","Young"))</f>
        <v>Senior</v>
      </c>
    </row>
    <row r="2847" spans="1:18" x14ac:dyDescent="0.3">
      <c r="A2847" s="1" t="s">
        <v>8203</v>
      </c>
      <c r="B2847" s="1" t="s">
        <v>26803</v>
      </c>
      <c r="C2847" s="1" t="s">
        <v>16</v>
      </c>
      <c r="D2847" s="1" t="s">
        <v>89</v>
      </c>
      <c r="E2847" s="1" t="s">
        <v>69</v>
      </c>
      <c r="F2847" s="2">
        <v>43948</v>
      </c>
      <c r="G2847" s="1" t="s">
        <v>8204</v>
      </c>
      <c r="H2847" s="1" t="s">
        <v>8205</v>
      </c>
      <c r="I2847" s="1" t="s">
        <v>60</v>
      </c>
      <c r="J2847" s="3" t="s">
        <v>29520</v>
      </c>
      <c r="K2847">
        <v>132</v>
      </c>
      <c r="L2847" s="1" t="s">
        <v>42</v>
      </c>
      <c r="M2847" s="2">
        <v>43975</v>
      </c>
      <c r="N2847" s="1" t="s">
        <v>48</v>
      </c>
      <c r="O2847" s="1" t="s">
        <v>44</v>
      </c>
      <c r="P2847" s="1">
        <f>_3___Healthcare_Data_v1[[#This Row],[Discharge Date]]-_3___Healthcare_Data_v1[[#This Row],[Date of Admission]]</f>
        <v>27</v>
      </c>
      <c r="Q2847" s="1">
        <f>IFERROR(_3___Healthcare_Data_v1[[#This Row],[ Billing Amount ]]/_3___Healthcare_Data_v1[[#This Row],[Days in Hospital]],0)</f>
        <v>740.21295851851846</v>
      </c>
      <c r="R2847" s="1" t="str">
        <f>IF(_3___Healthcare_Data_v1[[#This Row],[Age]]&gt;60,"Senior",IF(_3___Healthcare_Data_v1[[#This Row],[Age]]&gt;35,"Middle","Young"))</f>
        <v>Senior</v>
      </c>
    </row>
    <row r="2848" spans="1:18" x14ac:dyDescent="0.3">
      <c r="A2848" s="1" t="s">
        <v>8206</v>
      </c>
      <c r="B2848" s="1" t="s">
        <v>26636</v>
      </c>
      <c r="C2848" s="1" t="s">
        <v>16</v>
      </c>
      <c r="D2848" s="1" t="s">
        <v>62</v>
      </c>
      <c r="E2848" s="1" t="s">
        <v>26620</v>
      </c>
      <c r="F2848" s="2">
        <v>43809</v>
      </c>
      <c r="G2848" s="1" t="s">
        <v>8207</v>
      </c>
      <c r="H2848" s="1" t="s">
        <v>8208</v>
      </c>
      <c r="I2848" s="1" t="s">
        <v>26607</v>
      </c>
      <c r="J2848" s="3" t="s">
        <v>29521</v>
      </c>
      <c r="K2848">
        <v>186</v>
      </c>
      <c r="L2848" s="1" t="s">
        <v>22</v>
      </c>
      <c r="M2848" s="2">
        <v>43810</v>
      </c>
      <c r="N2848" s="1" t="s">
        <v>43</v>
      </c>
      <c r="O2848" s="1" t="s">
        <v>44</v>
      </c>
      <c r="P2848" s="1">
        <f>_3___Healthcare_Data_v1[[#This Row],[Discharge Date]]-_3___Healthcare_Data_v1[[#This Row],[Date of Admission]]</f>
        <v>1</v>
      </c>
      <c r="Q2848" s="1">
        <f>IFERROR(_3___Healthcare_Data_v1[[#This Row],[ Billing Amount ]]/_3___Healthcare_Data_v1[[#This Row],[Days in Hospital]],0)</f>
        <v>6157.621091</v>
      </c>
      <c r="R2848" s="1" t="str">
        <f>IF(_3___Healthcare_Data_v1[[#This Row],[Age]]&gt;60,"Senior",IF(_3___Healthcare_Data_v1[[#This Row],[Age]]&gt;35,"Middle","Young"))</f>
        <v>Senior</v>
      </c>
    </row>
    <row r="2849" spans="1:18" x14ac:dyDescent="0.3">
      <c r="A2849" s="1" t="s">
        <v>8209</v>
      </c>
      <c r="B2849" s="1" t="s">
        <v>26776</v>
      </c>
      <c r="C2849" s="1" t="s">
        <v>16</v>
      </c>
      <c r="D2849" s="1" t="s">
        <v>34</v>
      </c>
      <c r="E2849" s="1" t="s">
        <v>69</v>
      </c>
      <c r="F2849" s="2">
        <v>45086</v>
      </c>
      <c r="G2849" s="1" t="s">
        <v>8210</v>
      </c>
      <c r="H2849" s="1" t="s">
        <v>8211</v>
      </c>
      <c r="I2849" s="1" t="s">
        <v>21</v>
      </c>
      <c r="J2849" s="3" t="s">
        <v>29522</v>
      </c>
      <c r="K2849">
        <v>113</v>
      </c>
      <c r="L2849" s="1" t="s">
        <v>22</v>
      </c>
      <c r="M2849" s="2">
        <v>45098</v>
      </c>
      <c r="N2849" s="1" t="s">
        <v>84</v>
      </c>
      <c r="O2849" s="1" t="s">
        <v>32</v>
      </c>
      <c r="P2849" s="1">
        <f>_3___Healthcare_Data_v1[[#This Row],[Discharge Date]]-_3___Healthcare_Data_v1[[#This Row],[Date of Admission]]</f>
        <v>12</v>
      </c>
      <c r="Q2849" s="1">
        <f>IFERROR(_3___Healthcare_Data_v1[[#This Row],[ Billing Amount ]]/_3___Healthcare_Data_v1[[#This Row],[Days in Hospital]],0)</f>
        <v>597.42019108333341</v>
      </c>
      <c r="R2849" s="1" t="str">
        <f>IF(_3___Healthcare_Data_v1[[#This Row],[Age]]&gt;60,"Senior",IF(_3___Healthcare_Data_v1[[#This Row],[Age]]&gt;35,"Middle","Young"))</f>
        <v>Senior</v>
      </c>
    </row>
    <row r="2850" spans="1:18" x14ac:dyDescent="0.3">
      <c r="A2850" s="1" t="s">
        <v>8212</v>
      </c>
      <c r="B2850" s="1" t="s">
        <v>26725</v>
      </c>
      <c r="C2850" s="1" t="s">
        <v>26</v>
      </c>
      <c r="D2850" s="1" t="s">
        <v>34</v>
      </c>
      <c r="E2850" s="1" t="s">
        <v>69</v>
      </c>
      <c r="F2850" s="2">
        <v>44930</v>
      </c>
      <c r="G2850" s="1" t="s">
        <v>8213</v>
      </c>
      <c r="H2850" s="1" t="s">
        <v>8214</v>
      </c>
      <c r="I2850" s="1" t="s">
        <v>26607</v>
      </c>
      <c r="J2850" s="3" t="s">
        <v>29523</v>
      </c>
      <c r="K2850">
        <v>318</v>
      </c>
      <c r="L2850" s="1" t="s">
        <v>22</v>
      </c>
      <c r="M2850" s="2">
        <v>44932</v>
      </c>
      <c r="N2850" s="1" t="s">
        <v>84</v>
      </c>
      <c r="O2850" s="1" t="s">
        <v>44</v>
      </c>
      <c r="P2850" s="1">
        <f>_3___Healthcare_Data_v1[[#This Row],[Discharge Date]]-_3___Healthcare_Data_v1[[#This Row],[Date of Admission]]</f>
        <v>2</v>
      </c>
      <c r="Q2850" s="1">
        <f>IFERROR(_3___Healthcare_Data_v1[[#This Row],[ Billing Amount ]]/_3___Healthcare_Data_v1[[#This Row],[Days in Hospital]],0)</f>
        <v>5160.403945</v>
      </c>
      <c r="R2850" s="1" t="str">
        <f>IF(_3___Healthcare_Data_v1[[#This Row],[Age]]&gt;60,"Senior",IF(_3___Healthcare_Data_v1[[#This Row],[Age]]&gt;35,"Middle","Young"))</f>
        <v>Senior</v>
      </c>
    </row>
    <row r="2851" spans="1:18" x14ac:dyDescent="0.3">
      <c r="A2851" s="1" t="s">
        <v>8215</v>
      </c>
      <c r="B2851" s="1" t="s">
        <v>26714</v>
      </c>
      <c r="C2851" s="1" t="s">
        <v>26</v>
      </c>
      <c r="D2851" s="1" t="s">
        <v>114</v>
      </c>
      <c r="E2851" s="1" t="s">
        <v>28</v>
      </c>
      <c r="F2851" s="2">
        <v>43604</v>
      </c>
      <c r="G2851" s="1" t="s">
        <v>8216</v>
      </c>
      <c r="H2851" s="1" t="s">
        <v>8217</v>
      </c>
      <c r="I2851" s="1" t="s">
        <v>21</v>
      </c>
      <c r="J2851" s="3" t="s">
        <v>29524</v>
      </c>
      <c r="K2851">
        <v>172</v>
      </c>
      <c r="L2851" s="1" t="s">
        <v>42</v>
      </c>
      <c r="M2851" s="2">
        <v>43620</v>
      </c>
      <c r="N2851" s="1" t="s">
        <v>48</v>
      </c>
      <c r="O2851" s="1" t="s">
        <v>24</v>
      </c>
      <c r="P2851" s="1">
        <f>_3___Healthcare_Data_v1[[#This Row],[Discharge Date]]-_3___Healthcare_Data_v1[[#This Row],[Date of Admission]]</f>
        <v>16</v>
      </c>
      <c r="Q2851" s="1">
        <f>IFERROR(_3___Healthcare_Data_v1[[#This Row],[ Billing Amount ]]/_3___Healthcare_Data_v1[[#This Row],[Days in Hospital]],0)</f>
        <v>861.36008562500001</v>
      </c>
      <c r="R2851" s="1" t="str">
        <f>IF(_3___Healthcare_Data_v1[[#This Row],[Age]]&gt;60,"Senior",IF(_3___Healthcare_Data_v1[[#This Row],[Age]]&gt;35,"Middle","Young"))</f>
        <v>Senior</v>
      </c>
    </row>
    <row r="2852" spans="1:18" x14ac:dyDescent="0.3">
      <c r="A2852" s="1" t="s">
        <v>8218</v>
      </c>
      <c r="B2852" s="1" t="s">
        <v>26994</v>
      </c>
      <c r="C2852" s="1" t="s">
        <v>16</v>
      </c>
      <c r="D2852" s="1" t="s">
        <v>114</v>
      </c>
      <c r="E2852" s="1" t="s">
        <v>26620</v>
      </c>
      <c r="F2852" s="2">
        <v>44499</v>
      </c>
      <c r="G2852" s="1" t="s">
        <v>8219</v>
      </c>
      <c r="H2852" s="1" t="s">
        <v>8220</v>
      </c>
      <c r="I2852" s="1" t="s">
        <v>52</v>
      </c>
      <c r="J2852" s="3" t="s">
        <v>29525</v>
      </c>
      <c r="K2852">
        <v>381</v>
      </c>
      <c r="L2852" s="1" t="s">
        <v>38</v>
      </c>
      <c r="M2852" s="2">
        <v>44505</v>
      </c>
      <c r="N2852" s="1" t="s">
        <v>48</v>
      </c>
      <c r="O2852" s="1" t="s">
        <v>44</v>
      </c>
      <c r="P2852" s="1">
        <f>_3___Healthcare_Data_v1[[#This Row],[Discharge Date]]-_3___Healthcare_Data_v1[[#This Row],[Date of Admission]]</f>
        <v>6</v>
      </c>
      <c r="Q2852" s="1">
        <f>IFERROR(_3___Healthcare_Data_v1[[#This Row],[ Billing Amount ]]/_3___Healthcare_Data_v1[[#This Row],[Days in Hospital]],0)</f>
        <v>4683.3596066666669</v>
      </c>
      <c r="R2852" s="1" t="str">
        <f>IF(_3___Healthcare_Data_v1[[#This Row],[Age]]&gt;60,"Senior",IF(_3___Healthcare_Data_v1[[#This Row],[Age]]&gt;35,"Middle","Young"))</f>
        <v>Senior</v>
      </c>
    </row>
    <row r="2853" spans="1:18" x14ac:dyDescent="0.3">
      <c r="A2853" s="1" t="s">
        <v>8221</v>
      </c>
      <c r="B2853" s="1" t="s">
        <v>26695</v>
      </c>
      <c r="C2853" s="1" t="s">
        <v>26</v>
      </c>
      <c r="D2853" s="1" t="s">
        <v>229</v>
      </c>
      <c r="E2853" s="1" t="s">
        <v>18</v>
      </c>
      <c r="F2853" s="2">
        <v>43734</v>
      </c>
      <c r="G2853" s="1" t="s">
        <v>8222</v>
      </c>
      <c r="H2853" s="1" t="s">
        <v>8223</v>
      </c>
      <c r="I2853" s="1" t="s">
        <v>60</v>
      </c>
      <c r="J2853" s="3" t="s">
        <v>29526</v>
      </c>
      <c r="K2853">
        <v>200</v>
      </c>
      <c r="L2853" s="1" t="s">
        <v>42</v>
      </c>
      <c r="M2853" s="2">
        <v>43738</v>
      </c>
      <c r="N2853" s="1" t="s">
        <v>84</v>
      </c>
      <c r="O2853" s="1" t="s">
        <v>32</v>
      </c>
      <c r="P2853" s="1">
        <f>_3___Healthcare_Data_v1[[#This Row],[Discharge Date]]-_3___Healthcare_Data_v1[[#This Row],[Date of Admission]]</f>
        <v>4</v>
      </c>
      <c r="Q2853" s="1">
        <f>IFERROR(_3___Healthcare_Data_v1[[#This Row],[ Billing Amount ]]/_3___Healthcare_Data_v1[[#This Row],[Days in Hospital]],0)</f>
        <v>9754.9003150000008</v>
      </c>
      <c r="R2853" s="1" t="str">
        <f>IF(_3___Healthcare_Data_v1[[#This Row],[Age]]&gt;60,"Senior",IF(_3___Healthcare_Data_v1[[#This Row],[Age]]&gt;35,"Middle","Young"))</f>
        <v>Senior</v>
      </c>
    </row>
    <row r="2854" spans="1:18" x14ac:dyDescent="0.3">
      <c r="A2854" s="1" t="s">
        <v>8224</v>
      </c>
      <c r="B2854" s="1" t="s">
        <v>26606</v>
      </c>
      <c r="C2854" s="1" t="s">
        <v>26</v>
      </c>
      <c r="D2854" s="1" t="s">
        <v>89</v>
      </c>
      <c r="E2854" s="1" t="s">
        <v>28</v>
      </c>
      <c r="F2854" s="2">
        <v>44332</v>
      </c>
      <c r="G2854" s="1" t="s">
        <v>8225</v>
      </c>
      <c r="H2854" s="1" t="s">
        <v>8226</v>
      </c>
      <c r="I2854" s="1" t="s">
        <v>26607</v>
      </c>
      <c r="J2854" s="3" t="s">
        <v>29527</v>
      </c>
      <c r="K2854">
        <v>136</v>
      </c>
      <c r="L2854" s="1" t="s">
        <v>38</v>
      </c>
      <c r="M2854" s="2">
        <v>44333</v>
      </c>
      <c r="N2854" s="1" t="s">
        <v>31</v>
      </c>
      <c r="O2854" s="1" t="s">
        <v>24</v>
      </c>
      <c r="P2854" s="1">
        <f>_3___Healthcare_Data_v1[[#This Row],[Discharge Date]]-_3___Healthcare_Data_v1[[#This Row],[Date of Admission]]</f>
        <v>1</v>
      </c>
      <c r="Q2854" s="1">
        <f>IFERROR(_3___Healthcare_Data_v1[[#This Row],[ Billing Amount ]]/_3___Healthcare_Data_v1[[#This Row],[Days in Hospital]],0)</f>
        <v>38523.50013</v>
      </c>
      <c r="R2854" s="1" t="str">
        <f>IF(_3___Healthcare_Data_v1[[#This Row],[Age]]&gt;60,"Senior",IF(_3___Healthcare_Data_v1[[#This Row],[Age]]&gt;35,"Middle","Young"))</f>
        <v>Senior</v>
      </c>
    </row>
    <row r="2855" spans="1:18" x14ac:dyDescent="0.3">
      <c r="A2855" s="1" t="s">
        <v>8227</v>
      </c>
      <c r="B2855" s="1" t="s">
        <v>26710</v>
      </c>
      <c r="C2855" s="1" t="s">
        <v>26</v>
      </c>
      <c r="D2855" s="1" t="s">
        <v>34</v>
      </c>
      <c r="E2855" s="1" t="s">
        <v>26620</v>
      </c>
      <c r="F2855" s="2">
        <v>44851</v>
      </c>
      <c r="G2855" s="1" t="s">
        <v>2748</v>
      </c>
      <c r="H2855" s="1" t="s">
        <v>7252</v>
      </c>
      <c r="I2855" s="1" t="s">
        <v>56</v>
      </c>
      <c r="J2855" s="3" t="s">
        <v>29528</v>
      </c>
      <c r="K2855">
        <v>494</v>
      </c>
      <c r="L2855" s="1" t="s">
        <v>22</v>
      </c>
      <c r="M2855" s="2">
        <v>44862</v>
      </c>
      <c r="N2855" s="1" t="s">
        <v>43</v>
      </c>
      <c r="O2855" s="1" t="s">
        <v>24</v>
      </c>
      <c r="P2855" s="1">
        <f>_3___Healthcare_Data_v1[[#This Row],[Discharge Date]]-_3___Healthcare_Data_v1[[#This Row],[Date of Admission]]</f>
        <v>11</v>
      </c>
      <c r="Q2855" s="1">
        <f>IFERROR(_3___Healthcare_Data_v1[[#This Row],[ Billing Amount ]]/_3___Healthcare_Data_v1[[#This Row],[Days in Hospital]],0)</f>
        <v>2997.8391736363633</v>
      </c>
      <c r="R2855" s="1" t="str">
        <f>IF(_3___Healthcare_Data_v1[[#This Row],[Age]]&gt;60,"Senior",IF(_3___Healthcare_Data_v1[[#This Row],[Age]]&gt;35,"Middle","Young"))</f>
        <v>Senior</v>
      </c>
    </row>
    <row r="2856" spans="1:18" x14ac:dyDescent="0.3">
      <c r="A2856" s="1" t="s">
        <v>8228</v>
      </c>
      <c r="B2856" s="1" t="s">
        <v>26759</v>
      </c>
      <c r="C2856" s="1" t="s">
        <v>26</v>
      </c>
      <c r="D2856" s="1" t="s">
        <v>17</v>
      </c>
      <c r="E2856" s="1" t="s">
        <v>28</v>
      </c>
      <c r="F2856" s="2">
        <v>43485</v>
      </c>
      <c r="G2856" s="1" t="s">
        <v>8229</v>
      </c>
      <c r="H2856" s="1" t="s">
        <v>8230</v>
      </c>
      <c r="I2856" s="1" t="s">
        <v>56</v>
      </c>
      <c r="J2856" s="3" t="s">
        <v>29529</v>
      </c>
      <c r="K2856">
        <v>425</v>
      </c>
      <c r="L2856" s="1" t="s">
        <v>42</v>
      </c>
      <c r="M2856" s="2">
        <v>43500</v>
      </c>
      <c r="N2856" s="1" t="s">
        <v>43</v>
      </c>
      <c r="O2856" s="1" t="s">
        <v>24</v>
      </c>
      <c r="P2856" s="1">
        <f>_3___Healthcare_Data_v1[[#This Row],[Discharge Date]]-_3___Healthcare_Data_v1[[#This Row],[Date of Admission]]</f>
        <v>15</v>
      </c>
      <c r="Q2856" s="1">
        <f>IFERROR(_3___Healthcare_Data_v1[[#This Row],[ Billing Amount ]]/_3___Healthcare_Data_v1[[#This Row],[Days in Hospital]],0)</f>
        <v>2807.9866360000001</v>
      </c>
      <c r="R2856" s="1" t="str">
        <f>IF(_3___Healthcare_Data_v1[[#This Row],[Age]]&gt;60,"Senior",IF(_3___Healthcare_Data_v1[[#This Row],[Age]]&gt;35,"Middle","Young"))</f>
        <v>Senior</v>
      </c>
    </row>
    <row r="2857" spans="1:18" x14ac:dyDescent="0.3">
      <c r="A2857" s="1" t="s">
        <v>3577</v>
      </c>
      <c r="B2857" s="1" t="s">
        <v>26755</v>
      </c>
      <c r="C2857" s="1" t="s">
        <v>16</v>
      </c>
      <c r="D2857" s="1" t="s">
        <v>27</v>
      </c>
      <c r="E2857" s="1" t="s">
        <v>18</v>
      </c>
      <c r="F2857" s="2">
        <v>43458</v>
      </c>
      <c r="G2857" s="1" t="s">
        <v>8231</v>
      </c>
      <c r="H2857" s="1" t="s">
        <v>8232</v>
      </c>
      <c r="I2857" s="1" t="s">
        <v>26607</v>
      </c>
      <c r="J2857" s="3" t="s">
        <v>29530</v>
      </c>
      <c r="K2857">
        <v>381</v>
      </c>
      <c r="L2857" s="1" t="s">
        <v>42</v>
      </c>
      <c r="M2857" s="2">
        <v>43470</v>
      </c>
      <c r="N2857" s="1" t="s">
        <v>48</v>
      </c>
      <c r="O2857" s="1" t="s">
        <v>44</v>
      </c>
      <c r="P2857" s="1">
        <f>_3___Healthcare_Data_v1[[#This Row],[Discharge Date]]-_3___Healthcare_Data_v1[[#This Row],[Date of Admission]]</f>
        <v>12</v>
      </c>
      <c r="Q2857" s="1">
        <f>IFERROR(_3___Healthcare_Data_v1[[#This Row],[ Billing Amount ]]/_3___Healthcare_Data_v1[[#This Row],[Days in Hospital]],0)</f>
        <v>2066.6825666666668</v>
      </c>
      <c r="R2857" s="1" t="str">
        <f>IF(_3___Healthcare_Data_v1[[#This Row],[Age]]&gt;60,"Senior",IF(_3___Healthcare_Data_v1[[#This Row],[Age]]&gt;35,"Middle","Young"))</f>
        <v>Senior</v>
      </c>
    </row>
    <row r="2858" spans="1:18" x14ac:dyDescent="0.3">
      <c r="A2858" s="1" t="s">
        <v>8233</v>
      </c>
      <c r="B2858" s="1" t="s">
        <v>26638</v>
      </c>
      <c r="C2858" s="1" t="s">
        <v>26</v>
      </c>
      <c r="D2858" s="1" t="s">
        <v>49</v>
      </c>
      <c r="E2858" s="1" t="s">
        <v>18</v>
      </c>
      <c r="F2858" s="2">
        <v>44650</v>
      </c>
      <c r="G2858" s="1" t="s">
        <v>8234</v>
      </c>
      <c r="H2858" s="1" t="s">
        <v>8235</v>
      </c>
      <c r="I2858" s="1" t="s">
        <v>52</v>
      </c>
      <c r="J2858" s="3" t="s">
        <v>29531</v>
      </c>
      <c r="K2858">
        <v>337</v>
      </c>
      <c r="L2858" s="1" t="s">
        <v>42</v>
      </c>
      <c r="M2858" s="2">
        <v>44678</v>
      </c>
      <c r="N2858" s="1" t="s">
        <v>31</v>
      </c>
      <c r="O2858" s="1" t="s">
        <v>24</v>
      </c>
      <c r="P2858" s="1">
        <f>_3___Healthcare_Data_v1[[#This Row],[Discharge Date]]-_3___Healthcare_Data_v1[[#This Row],[Date of Admission]]</f>
        <v>28</v>
      </c>
      <c r="Q2858" s="1">
        <f>IFERROR(_3___Healthcare_Data_v1[[#This Row],[ Billing Amount ]]/_3___Healthcare_Data_v1[[#This Row],[Days in Hospital]],0)</f>
        <v>514.48616642857144</v>
      </c>
      <c r="R2858" s="1" t="str">
        <f>IF(_3___Healthcare_Data_v1[[#This Row],[Age]]&gt;60,"Senior",IF(_3___Healthcare_Data_v1[[#This Row],[Age]]&gt;35,"Middle","Young"))</f>
        <v>Senior</v>
      </c>
    </row>
    <row r="2859" spans="1:18" x14ac:dyDescent="0.3">
      <c r="A2859" s="1" t="s">
        <v>8236</v>
      </c>
      <c r="B2859" s="1" t="s">
        <v>26723</v>
      </c>
      <c r="C2859" s="1" t="s">
        <v>16</v>
      </c>
      <c r="D2859" s="1" t="s">
        <v>114</v>
      </c>
      <c r="E2859" s="1" t="s">
        <v>69</v>
      </c>
      <c r="F2859" s="2">
        <v>44225</v>
      </c>
      <c r="G2859" s="1" t="s">
        <v>8237</v>
      </c>
      <c r="H2859" s="1" t="s">
        <v>8238</v>
      </c>
      <c r="I2859" s="1" t="s">
        <v>60</v>
      </c>
      <c r="J2859" s="3" t="s">
        <v>29532</v>
      </c>
      <c r="K2859">
        <v>224</v>
      </c>
      <c r="L2859" s="1" t="s">
        <v>38</v>
      </c>
      <c r="M2859" s="2">
        <v>44226</v>
      </c>
      <c r="N2859" s="1" t="s">
        <v>48</v>
      </c>
      <c r="O2859" s="1" t="s">
        <v>24</v>
      </c>
      <c r="P2859" s="1">
        <f>_3___Healthcare_Data_v1[[#This Row],[Discharge Date]]-_3___Healthcare_Data_v1[[#This Row],[Date of Admission]]</f>
        <v>1</v>
      </c>
      <c r="Q2859" s="1">
        <f>IFERROR(_3___Healthcare_Data_v1[[#This Row],[ Billing Amount ]]/_3___Healthcare_Data_v1[[#This Row],[Days in Hospital]],0)</f>
        <v>67182.319390000004</v>
      </c>
      <c r="R2859" s="1" t="str">
        <f>IF(_3___Healthcare_Data_v1[[#This Row],[Age]]&gt;60,"Senior",IF(_3___Healthcare_Data_v1[[#This Row],[Age]]&gt;35,"Middle","Young"))</f>
        <v>Senior</v>
      </c>
    </row>
    <row r="2860" spans="1:18" x14ac:dyDescent="0.3">
      <c r="A2860" s="1" t="s">
        <v>8239</v>
      </c>
      <c r="B2860" s="1" t="s">
        <v>26636</v>
      </c>
      <c r="C2860" s="1" t="s">
        <v>26</v>
      </c>
      <c r="D2860" s="1" t="s">
        <v>62</v>
      </c>
      <c r="E2860" s="1" t="s">
        <v>69</v>
      </c>
      <c r="F2860" s="2">
        <v>45155</v>
      </c>
      <c r="G2860" s="1" t="s">
        <v>8240</v>
      </c>
      <c r="H2860" s="1" t="s">
        <v>8241</v>
      </c>
      <c r="I2860" s="1" t="s">
        <v>26607</v>
      </c>
      <c r="J2860" s="3" t="s">
        <v>29533</v>
      </c>
      <c r="K2860">
        <v>493</v>
      </c>
      <c r="L2860" s="1" t="s">
        <v>22</v>
      </c>
      <c r="M2860" s="2">
        <v>45162</v>
      </c>
      <c r="N2860" s="1" t="s">
        <v>23</v>
      </c>
      <c r="O2860" s="1" t="s">
        <v>44</v>
      </c>
      <c r="P2860" s="1">
        <f>_3___Healthcare_Data_v1[[#This Row],[Discharge Date]]-_3___Healthcare_Data_v1[[#This Row],[Date of Admission]]</f>
        <v>7</v>
      </c>
      <c r="Q2860" s="1">
        <f>IFERROR(_3___Healthcare_Data_v1[[#This Row],[ Billing Amount ]]/_3___Healthcare_Data_v1[[#This Row],[Days in Hospital]],0)</f>
        <v>5238.0169314285722</v>
      </c>
      <c r="R2860" s="1" t="str">
        <f>IF(_3___Healthcare_Data_v1[[#This Row],[Age]]&gt;60,"Senior",IF(_3___Healthcare_Data_v1[[#This Row],[Age]]&gt;35,"Middle","Young"))</f>
        <v>Senior</v>
      </c>
    </row>
    <row r="2861" spans="1:18" x14ac:dyDescent="0.3">
      <c r="A2861" s="1" t="s">
        <v>8242</v>
      </c>
      <c r="B2861" s="1" t="s">
        <v>26606</v>
      </c>
      <c r="C2861" s="1" t="s">
        <v>16</v>
      </c>
      <c r="D2861" s="1" t="s">
        <v>114</v>
      </c>
      <c r="E2861" s="1" t="s">
        <v>69</v>
      </c>
      <c r="F2861" s="2">
        <v>43853</v>
      </c>
      <c r="G2861" s="1" t="s">
        <v>8243</v>
      </c>
      <c r="H2861" s="1" t="s">
        <v>8244</v>
      </c>
      <c r="I2861" s="1" t="s">
        <v>26607</v>
      </c>
      <c r="J2861" s="3" t="s">
        <v>29534</v>
      </c>
      <c r="K2861">
        <v>320</v>
      </c>
      <c r="L2861" s="1" t="s">
        <v>22</v>
      </c>
      <c r="M2861" s="2">
        <v>43873</v>
      </c>
      <c r="N2861" s="1" t="s">
        <v>43</v>
      </c>
      <c r="O2861" s="1" t="s">
        <v>32</v>
      </c>
      <c r="P2861" s="1">
        <f>_3___Healthcare_Data_v1[[#This Row],[Discharge Date]]-_3___Healthcare_Data_v1[[#This Row],[Date of Admission]]</f>
        <v>20</v>
      </c>
      <c r="Q2861" s="1">
        <f>IFERROR(_3___Healthcare_Data_v1[[#This Row],[ Billing Amount ]]/_3___Healthcare_Data_v1[[#This Row],[Days in Hospital]],0)</f>
        <v>1548.4433389999999</v>
      </c>
      <c r="R2861" s="1" t="str">
        <f>IF(_3___Healthcare_Data_v1[[#This Row],[Age]]&gt;60,"Senior",IF(_3___Healthcare_Data_v1[[#This Row],[Age]]&gt;35,"Middle","Young"))</f>
        <v>Senior</v>
      </c>
    </row>
    <row r="2862" spans="1:18" x14ac:dyDescent="0.3">
      <c r="A2862" s="1" t="s">
        <v>7109</v>
      </c>
      <c r="B2862" s="1" t="s">
        <v>26795</v>
      </c>
      <c r="C2862" s="1" t="s">
        <v>16</v>
      </c>
      <c r="D2862" s="1" t="s">
        <v>17</v>
      </c>
      <c r="E2862" s="1" t="s">
        <v>35</v>
      </c>
      <c r="F2862" s="2">
        <v>43451</v>
      </c>
      <c r="G2862" s="1" t="s">
        <v>8245</v>
      </c>
      <c r="H2862" s="1" t="s">
        <v>8246</v>
      </c>
      <c r="I2862" s="1" t="s">
        <v>26607</v>
      </c>
      <c r="J2862" s="3" t="s">
        <v>29535</v>
      </c>
      <c r="K2862">
        <v>201</v>
      </c>
      <c r="L2862" s="1" t="s">
        <v>22</v>
      </c>
      <c r="M2862" s="2">
        <v>43464</v>
      </c>
      <c r="N2862" s="1" t="s">
        <v>43</v>
      </c>
      <c r="O2862" s="1" t="s">
        <v>44</v>
      </c>
      <c r="P2862" s="1">
        <f>_3___Healthcare_Data_v1[[#This Row],[Discharge Date]]-_3___Healthcare_Data_v1[[#This Row],[Date of Admission]]</f>
        <v>13</v>
      </c>
      <c r="Q2862" s="1">
        <f>IFERROR(_3___Healthcare_Data_v1[[#This Row],[ Billing Amount ]]/_3___Healthcare_Data_v1[[#This Row],[Days in Hospital]],0)</f>
        <v>1286.4284607692307</v>
      </c>
      <c r="R2862" s="1" t="str">
        <f>IF(_3___Healthcare_Data_v1[[#This Row],[Age]]&gt;60,"Senior",IF(_3___Healthcare_Data_v1[[#This Row],[Age]]&gt;35,"Middle","Young"))</f>
        <v>Senior</v>
      </c>
    </row>
    <row r="2863" spans="1:18" x14ac:dyDescent="0.3">
      <c r="A2863" s="1" t="s">
        <v>8247</v>
      </c>
      <c r="B2863" s="1" t="s">
        <v>26664</v>
      </c>
      <c r="C2863" s="1" t="s">
        <v>26</v>
      </c>
      <c r="D2863" s="1" t="s">
        <v>17</v>
      </c>
      <c r="E2863" s="1" t="s">
        <v>26620</v>
      </c>
      <c r="F2863" s="2">
        <v>44163</v>
      </c>
      <c r="G2863" s="1" t="s">
        <v>8248</v>
      </c>
      <c r="H2863" s="1" t="s">
        <v>8249</v>
      </c>
      <c r="I2863" s="1" t="s">
        <v>52</v>
      </c>
      <c r="J2863" s="3" t="s">
        <v>29536</v>
      </c>
      <c r="K2863">
        <v>449</v>
      </c>
      <c r="L2863" s="1" t="s">
        <v>22</v>
      </c>
      <c r="M2863" s="2">
        <v>44172</v>
      </c>
      <c r="N2863" s="1" t="s">
        <v>84</v>
      </c>
      <c r="O2863" s="1" t="s">
        <v>24</v>
      </c>
      <c r="P2863" s="1">
        <f>_3___Healthcare_Data_v1[[#This Row],[Discharge Date]]-_3___Healthcare_Data_v1[[#This Row],[Date of Admission]]</f>
        <v>9</v>
      </c>
      <c r="Q2863" s="1">
        <f>IFERROR(_3___Healthcare_Data_v1[[#This Row],[ Billing Amount ]]/_3___Healthcare_Data_v1[[#This Row],[Days in Hospital]],0)</f>
        <v>636.12003933333335</v>
      </c>
      <c r="R2863" s="1" t="str">
        <f>IF(_3___Healthcare_Data_v1[[#This Row],[Age]]&gt;60,"Senior",IF(_3___Healthcare_Data_v1[[#This Row],[Age]]&gt;35,"Middle","Young"))</f>
        <v>Senior</v>
      </c>
    </row>
    <row r="2864" spans="1:18" x14ac:dyDescent="0.3">
      <c r="A2864" s="1" t="s">
        <v>7395</v>
      </c>
      <c r="B2864" s="1" t="s">
        <v>26822</v>
      </c>
      <c r="C2864" s="1" t="s">
        <v>16</v>
      </c>
      <c r="D2864" s="1" t="s">
        <v>34</v>
      </c>
      <c r="E2864" s="1" t="s">
        <v>26615</v>
      </c>
      <c r="F2864" s="2">
        <v>44987</v>
      </c>
      <c r="G2864" s="1" t="s">
        <v>8250</v>
      </c>
      <c r="H2864" s="1" t="s">
        <v>8251</v>
      </c>
      <c r="I2864" s="1" t="s">
        <v>60</v>
      </c>
      <c r="J2864" s="3" t="s">
        <v>29537</v>
      </c>
      <c r="K2864">
        <v>370</v>
      </c>
      <c r="L2864" s="1" t="s">
        <v>22</v>
      </c>
      <c r="M2864" s="2">
        <v>45001</v>
      </c>
      <c r="N2864" s="1" t="s">
        <v>43</v>
      </c>
      <c r="O2864" s="1" t="s">
        <v>32</v>
      </c>
      <c r="P2864" s="1">
        <f>_3___Healthcare_Data_v1[[#This Row],[Discharge Date]]-_3___Healthcare_Data_v1[[#This Row],[Date of Admission]]</f>
        <v>14</v>
      </c>
      <c r="Q2864" s="1">
        <f>IFERROR(_3___Healthcare_Data_v1[[#This Row],[ Billing Amount ]]/_3___Healthcare_Data_v1[[#This Row],[Days in Hospital]],0)</f>
        <v>2648.7870150000003</v>
      </c>
      <c r="R2864" s="1" t="str">
        <f>IF(_3___Healthcare_Data_v1[[#This Row],[Age]]&gt;60,"Senior",IF(_3___Healthcare_Data_v1[[#This Row],[Age]]&gt;35,"Middle","Young"))</f>
        <v>Senior</v>
      </c>
    </row>
    <row r="2865" spans="1:18" x14ac:dyDescent="0.3">
      <c r="A2865" s="1" t="s">
        <v>8252</v>
      </c>
      <c r="B2865" s="1" t="s">
        <v>26668</v>
      </c>
      <c r="C2865" s="1" t="s">
        <v>16</v>
      </c>
      <c r="D2865" s="1" t="s">
        <v>89</v>
      </c>
      <c r="E2865" s="1" t="s">
        <v>28</v>
      </c>
      <c r="F2865" s="2">
        <v>43612</v>
      </c>
      <c r="G2865" s="1" t="s">
        <v>8253</v>
      </c>
      <c r="H2865" s="1" t="s">
        <v>8254</v>
      </c>
      <c r="I2865" s="1" t="s">
        <v>56</v>
      </c>
      <c r="J2865" s="3" t="s">
        <v>29538</v>
      </c>
      <c r="K2865">
        <v>205</v>
      </c>
      <c r="L2865" s="1" t="s">
        <v>38</v>
      </c>
      <c r="M2865" s="2">
        <v>43626</v>
      </c>
      <c r="N2865" s="1" t="s">
        <v>84</v>
      </c>
      <c r="O2865" s="1" t="s">
        <v>32</v>
      </c>
      <c r="P2865" s="1">
        <f>_3___Healthcare_Data_v1[[#This Row],[Discharge Date]]-_3___Healthcare_Data_v1[[#This Row],[Date of Admission]]</f>
        <v>14</v>
      </c>
      <c r="Q2865" s="1">
        <f>IFERROR(_3___Healthcare_Data_v1[[#This Row],[ Billing Amount ]]/_3___Healthcare_Data_v1[[#This Row],[Days in Hospital]],0)</f>
        <v>2910.0668271428572</v>
      </c>
      <c r="R2865" s="1" t="str">
        <f>IF(_3___Healthcare_Data_v1[[#This Row],[Age]]&gt;60,"Senior",IF(_3___Healthcare_Data_v1[[#This Row],[Age]]&gt;35,"Middle","Young"))</f>
        <v>Senior</v>
      </c>
    </row>
    <row r="2866" spans="1:18" x14ac:dyDescent="0.3">
      <c r="A2866" s="1" t="s">
        <v>8255</v>
      </c>
      <c r="B2866" s="1" t="s">
        <v>26683</v>
      </c>
      <c r="C2866" s="1" t="s">
        <v>16</v>
      </c>
      <c r="D2866" s="1" t="s">
        <v>17</v>
      </c>
      <c r="E2866" s="1" t="s">
        <v>18</v>
      </c>
      <c r="F2866" s="2">
        <v>44702</v>
      </c>
      <c r="G2866" s="1" t="s">
        <v>8256</v>
      </c>
      <c r="H2866" s="1" t="s">
        <v>8257</v>
      </c>
      <c r="I2866" s="1" t="s">
        <v>21</v>
      </c>
      <c r="J2866" s="3" t="s">
        <v>29539</v>
      </c>
      <c r="K2866">
        <v>180</v>
      </c>
      <c r="L2866" s="1" t="s">
        <v>42</v>
      </c>
      <c r="M2866" s="2">
        <v>44719</v>
      </c>
      <c r="N2866" s="1" t="s">
        <v>31</v>
      </c>
      <c r="O2866" s="1" t="s">
        <v>44</v>
      </c>
      <c r="P2866" s="1">
        <f>_3___Healthcare_Data_v1[[#This Row],[Discharge Date]]-_3___Healthcare_Data_v1[[#This Row],[Date of Admission]]</f>
        <v>17</v>
      </c>
      <c r="Q2866" s="1">
        <f>IFERROR(_3___Healthcare_Data_v1[[#This Row],[ Billing Amount ]]/_3___Healthcare_Data_v1[[#This Row],[Days in Hospital]],0)</f>
        <v>1949.87734</v>
      </c>
      <c r="R2866" s="1" t="str">
        <f>IF(_3___Healthcare_Data_v1[[#This Row],[Age]]&gt;60,"Senior",IF(_3___Healthcare_Data_v1[[#This Row],[Age]]&gt;35,"Middle","Young"))</f>
        <v>Senior</v>
      </c>
    </row>
    <row r="2867" spans="1:18" x14ac:dyDescent="0.3">
      <c r="A2867" s="1" t="s">
        <v>8258</v>
      </c>
      <c r="B2867" s="1" t="s">
        <v>26708</v>
      </c>
      <c r="C2867" s="1" t="s">
        <v>26</v>
      </c>
      <c r="D2867" s="1" t="s">
        <v>27</v>
      </c>
      <c r="E2867" s="1" t="s">
        <v>18</v>
      </c>
      <c r="F2867" s="2">
        <v>44312</v>
      </c>
      <c r="G2867" s="1" t="s">
        <v>3599</v>
      </c>
      <c r="H2867" s="1" t="s">
        <v>8259</v>
      </c>
      <c r="I2867" s="1" t="s">
        <v>56</v>
      </c>
      <c r="J2867" s="3" t="s">
        <v>29540</v>
      </c>
      <c r="K2867">
        <v>423</v>
      </c>
      <c r="L2867" s="1" t="s">
        <v>42</v>
      </c>
      <c r="M2867" s="2">
        <v>44320</v>
      </c>
      <c r="N2867" s="1" t="s">
        <v>31</v>
      </c>
      <c r="O2867" s="1" t="s">
        <v>44</v>
      </c>
      <c r="P2867" s="1">
        <f>_3___Healthcare_Data_v1[[#This Row],[Discharge Date]]-_3___Healthcare_Data_v1[[#This Row],[Date of Admission]]</f>
        <v>8</v>
      </c>
      <c r="Q2867" s="1">
        <f>IFERROR(_3___Healthcare_Data_v1[[#This Row],[ Billing Amount ]]/_3___Healthcare_Data_v1[[#This Row],[Days in Hospital]],0)</f>
        <v>5032.5806224999997</v>
      </c>
      <c r="R2867" s="1" t="str">
        <f>IF(_3___Healthcare_Data_v1[[#This Row],[Age]]&gt;60,"Senior",IF(_3___Healthcare_Data_v1[[#This Row],[Age]]&gt;35,"Middle","Young"))</f>
        <v>Senior</v>
      </c>
    </row>
    <row r="2868" spans="1:18" x14ac:dyDescent="0.3">
      <c r="A2868" s="1" t="s">
        <v>8260</v>
      </c>
      <c r="B2868" s="1" t="s">
        <v>26873</v>
      </c>
      <c r="C2868" s="1" t="s">
        <v>16</v>
      </c>
      <c r="D2868" s="1" t="s">
        <v>229</v>
      </c>
      <c r="E2868" s="1" t="s">
        <v>28</v>
      </c>
      <c r="F2868" s="2">
        <v>44464</v>
      </c>
      <c r="G2868" s="1" t="s">
        <v>8261</v>
      </c>
      <c r="H2868" s="1" t="s">
        <v>8262</v>
      </c>
      <c r="I2868" s="1" t="s">
        <v>21</v>
      </c>
      <c r="J2868" s="3" t="s">
        <v>29541</v>
      </c>
      <c r="K2868">
        <v>143</v>
      </c>
      <c r="L2868" s="1" t="s">
        <v>42</v>
      </c>
      <c r="M2868" s="2">
        <v>44489</v>
      </c>
      <c r="N2868" s="1" t="s">
        <v>48</v>
      </c>
      <c r="O2868" s="1" t="s">
        <v>44</v>
      </c>
      <c r="P2868" s="1">
        <f>_3___Healthcare_Data_v1[[#This Row],[Discharge Date]]-_3___Healthcare_Data_v1[[#This Row],[Date of Admission]]</f>
        <v>25</v>
      </c>
      <c r="Q2868" s="1">
        <f>IFERROR(_3___Healthcare_Data_v1[[#This Row],[ Billing Amount ]]/_3___Healthcare_Data_v1[[#This Row],[Days in Hospital]],0)</f>
        <v>369.05851935999999</v>
      </c>
      <c r="R2868" s="1" t="str">
        <f>IF(_3___Healthcare_Data_v1[[#This Row],[Age]]&gt;60,"Senior",IF(_3___Healthcare_Data_v1[[#This Row],[Age]]&gt;35,"Middle","Young"))</f>
        <v>Senior</v>
      </c>
    </row>
    <row r="2869" spans="1:18" x14ac:dyDescent="0.3">
      <c r="A2869" s="1" t="s">
        <v>8263</v>
      </c>
      <c r="B2869" s="1" t="s">
        <v>26679</v>
      </c>
      <c r="C2869" s="1" t="s">
        <v>16</v>
      </c>
      <c r="D2869" s="1" t="s">
        <v>34</v>
      </c>
      <c r="E2869" s="1" t="s">
        <v>35</v>
      </c>
      <c r="F2869" s="2">
        <v>45177</v>
      </c>
      <c r="G2869" s="1" t="s">
        <v>8264</v>
      </c>
      <c r="H2869" s="1" t="s">
        <v>8265</v>
      </c>
      <c r="I2869" s="1" t="s">
        <v>56</v>
      </c>
      <c r="J2869" s="3" t="s">
        <v>29542</v>
      </c>
      <c r="K2869">
        <v>196</v>
      </c>
      <c r="L2869" s="1" t="s">
        <v>38</v>
      </c>
      <c r="M2869" s="2">
        <v>45189</v>
      </c>
      <c r="N2869" s="1" t="s">
        <v>23</v>
      </c>
      <c r="O2869" s="1" t="s">
        <v>24</v>
      </c>
      <c r="P2869" s="1">
        <f>_3___Healthcare_Data_v1[[#This Row],[Discharge Date]]-_3___Healthcare_Data_v1[[#This Row],[Date of Admission]]</f>
        <v>12</v>
      </c>
      <c r="Q2869" s="1">
        <f>IFERROR(_3___Healthcare_Data_v1[[#This Row],[ Billing Amount ]]/_3___Healthcare_Data_v1[[#This Row],[Days in Hospital]],0)</f>
        <v>728.13816916666667</v>
      </c>
      <c r="R2869" s="1" t="str">
        <f>IF(_3___Healthcare_Data_v1[[#This Row],[Age]]&gt;60,"Senior",IF(_3___Healthcare_Data_v1[[#This Row],[Age]]&gt;35,"Middle","Young"))</f>
        <v>Senior</v>
      </c>
    </row>
    <row r="2870" spans="1:18" x14ac:dyDescent="0.3">
      <c r="A2870" s="1" t="s">
        <v>8266</v>
      </c>
      <c r="B2870" s="1" t="s">
        <v>26610</v>
      </c>
      <c r="C2870" s="1" t="s">
        <v>16</v>
      </c>
      <c r="D2870" s="1" t="s">
        <v>89</v>
      </c>
      <c r="E2870" s="1" t="s">
        <v>69</v>
      </c>
      <c r="F2870" s="2">
        <v>44893</v>
      </c>
      <c r="G2870" s="1" t="s">
        <v>8267</v>
      </c>
      <c r="H2870" s="1" t="s">
        <v>8268</v>
      </c>
      <c r="I2870" s="1" t="s">
        <v>21</v>
      </c>
      <c r="J2870" s="3" t="s">
        <v>29543</v>
      </c>
      <c r="K2870">
        <v>147</v>
      </c>
      <c r="L2870" s="1" t="s">
        <v>38</v>
      </c>
      <c r="M2870" s="2">
        <v>44895</v>
      </c>
      <c r="N2870" s="1" t="s">
        <v>43</v>
      </c>
      <c r="O2870" s="1" t="s">
        <v>24</v>
      </c>
      <c r="P2870" s="1">
        <f>_3___Healthcare_Data_v1[[#This Row],[Discharge Date]]-_3___Healthcare_Data_v1[[#This Row],[Date of Admission]]</f>
        <v>2</v>
      </c>
      <c r="Q2870" s="1">
        <f>IFERROR(_3___Healthcare_Data_v1[[#This Row],[ Billing Amount ]]/_3___Healthcare_Data_v1[[#This Row],[Days in Hospital]],0)</f>
        <v>13695.812809999999</v>
      </c>
      <c r="R2870" s="1" t="str">
        <f>IF(_3___Healthcare_Data_v1[[#This Row],[Age]]&gt;60,"Senior",IF(_3___Healthcare_Data_v1[[#This Row],[Age]]&gt;35,"Middle","Young"))</f>
        <v>Senior</v>
      </c>
    </row>
    <row r="2871" spans="1:18" x14ac:dyDescent="0.3">
      <c r="A2871" s="1" t="s">
        <v>8269</v>
      </c>
      <c r="B2871" s="1" t="s">
        <v>26695</v>
      </c>
      <c r="C2871" s="1" t="s">
        <v>16</v>
      </c>
      <c r="D2871" s="1" t="s">
        <v>114</v>
      </c>
      <c r="E2871" s="1" t="s">
        <v>69</v>
      </c>
      <c r="F2871" s="2">
        <v>44355</v>
      </c>
      <c r="G2871" s="1" t="s">
        <v>8270</v>
      </c>
      <c r="H2871" s="1" t="s">
        <v>8271</v>
      </c>
      <c r="I2871" s="1" t="s">
        <v>56</v>
      </c>
      <c r="J2871" s="3" t="s">
        <v>29544</v>
      </c>
      <c r="K2871">
        <v>305</v>
      </c>
      <c r="L2871" s="1" t="s">
        <v>38</v>
      </c>
      <c r="M2871" s="2">
        <v>44372</v>
      </c>
      <c r="N2871" s="1" t="s">
        <v>84</v>
      </c>
      <c r="O2871" s="1" t="s">
        <v>32</v>
      </c>
      <c r="P2871" s="1">
        <f>_3___Healthcare_Data_v1[[#This Row],[Discharge Date]]-_3___Healthcare_Data_v1[[#This Row],[Date of Admission]]</f>
        <v>17</v>
      </c>
      <c r="Q2871" s="1">
        <f>IFERROR(_3___Healthcare_Data_v1[[#This Row],[ Billing Amount ]]/_3___Healthcare_Data_v1[[#This Row],[Days in Hospital]],0)</f>
        <v>3603.6695694117648</v>
      </c>
      <c r="R2871" s="1" t="str">
        <f>IF(_3___Healthcare_Data_v1[[#This Row],[Age]]&gt;60,"Senior",IF(_3___Healthcare_Data_v1[[#This Row],[Age]]&gt;35,"Middle","Young"))</f>
        <v>Senior</v>
      </c>
    </row>
    <row r="2872" spans="1:18" x14ac:dyDescent="0.3">
      <c r="A2872" s="1" t="s">
        <v>8272</v>
      </c>
      <c r="B2872" s="1" t="s">
        <v>26619</v>
      </c>
      <c r="C2872" s="1" t="s">
        <v>16</v>
      </c>
      <c r="D2872" s="1" t="s">
        <v>62</v>
      </c>
      <c r="E2872" s="1" t="s">
        <v>35</v>
      </c>
      <c r="F2872" s="2">
        <v>44507</v>
      </c>
      <c r="G2872" s="1" t="s">
        <v>8273</v>
      </c>
      <c r="H2872" s="1" t="s">
        <v>8274</v>
      </c>
      <c r="I2872" s="1" t="s">
        <v>26607</v>
      </c>
      <c r="J2872" s="3" t="s">
        <v>29545</v>
      </c>
      <c r="K2872">
        <v>105</v>
      </c>
      <c r="L2872" s="1" t="s">
        <v>42</v>
      </c>
      <c r="M2872" s="2">
        <v>44511</v>
      </c>
      <c r="N2872" s="1" t="s">
        <v>23</v>
      </c>
      <c r="O2872" s="1" t="s">
        <v>32</v>
      </c>
      <c r="P2872" s="1">
        <f>_3___Healthcare_Data_v1[[#This Row],[Discharge Date]]-_3___Healthcare_Data_v1[[#This Row],[Date of Admission]]</f>
        <v>4</v>
      </c>
      <c r="Q2872" s="1">
        <f>IFERROR(_3___Healthcare_Data_v1[[#This Row],[ Billing Amount ]]/_3___Healthcare_Data_v1[[#This Row],[Days in Hospital]],0)</f>
        <v>3038.4476800000002</v>
      </c>
      <c r="R2872" s="1" t="str">
        <f>IF(_3___Healthcare_Data_v1[[#This Row],[Age]]&gt;60,"Senior",IF(_3___Healthcare_Data_v1[[#This Row],[Age]]&gt;35,"Middle","Young"))</f>
        <v>Senior</v>
      </c>
    </row>
    <row r="2873" spans="1:18" x14ac:dyDescent="0.3">
      <c r="A2873" s="1" t="s">
        <v>8275</v>
      </c>
      <c r="B2873" s="1" t="s">
        <v>26725</v>
      </c>
      <c r="C2873" s="1" t="s">
        <v>16</v>
      </c>
      <c r="D2873" s="1" t="s">
        <v>62</v>
      </c>
      <c r="E2873" s="1" t="s">
        <v>69</v>
      </c>
      <c r="F2873" s="2">
        <v>43564</v>
      </c>
      <c r="G2873" s="1" t="s">
        <v>8276</v>
      </c>
      <c r="H2873" s="1" t="s">
        <v>8277</v>
      </c>
      <c r="I2873" s="1" t="s">
        <v>56</v>
      </c>
      <c r="J2873" s="3" t="s">
        <v>29546</v>
      </c>
      <c r="K2873">
        <v>343</v>
      </c>
      <c r="L2873" s="1" t="s">
        <v>38</v>
      </c>
      <c r="M2873" s="2">
        <v>43568</v>
      </c>
      <c r="N2873" s="1" t="s">
        <v>48</v>
      </c>
      <c r="O2873" s="1" t="s">
        <v>44</v>
      </c>
      <c r="P2873" s="1">
        <f>_3___Healthcare_Data_v1[[#This Row],[Discharge Date]]-_3___Healthcare_Data_v1[[#This Row],[Date of Admission]]</f>
        <v>4</v>
      </c>
      <c r="Q2873" s="1">
        <f>IFERROR(_3___Healthcare_Data_v1[[#This Row],[ Billing Amount ]]/_3___Healthcare_Data_v1[[#This Row],[Days in Hospital]],0)</f>
        <v>12558.52765</v>
      </c>
      <c r="R2873" s="1" t="str">
        <f>IF(_3___Healthcare_Data_v1[[#This Row],[Age]]&gt;60,"Senior",IF(_3___Healthcare_Data_v1[[#This Row],[Age]]&gt;35,"Middle","Young"))</f>
        <v>Senior</v>
      </c>
    </row>
    <row r="2874" spans="1:18" x14ac:dyDescent="0.3">
      <c r="A2874" s="1" t="s">
        <v>8278</v>
      </c>
      <c r="B2874" s="1" t="s">
        <v>26666</v>
      </c>
      <c r="C2874" s="1" t="s">
        <v>26</v>
      </c>
      <c r="D2874" s="1" t="s">
        <v>62</v>
      </c>
      <c r="E2874" s="1" t="s">
        <v>26620</v>
      </c>
      <c r="F2874" s="2">
        <v>43886</v>
      </c>
      <c r="G2874" s="1" t="s">
        <v>8279</v>
      </c>
      <c r="H2874" s="1" t="s">
        <v>8280</v>
      </c>
      <c r="I2874" s="1" t="s">
        <v>21</v>
      </c>
      <c r="J2874" s="3" t="s">
        <v>29547</v>
      </c>
      <c r="K2874">
        <v>157</v>
      </c>
      <c r="L2874" s="1" t="s">
        <v>22</v>
      </c>
      <c r="M2874" s="2">
        <v>43893</v>
      </c>
      <c r="N2874" s="1" t="s">
        <v>43</v>
      </c>
      <c r="O2874" s="1" t="s">
        <v>44</v>
      </c>
      <c r="P2874" s="1">
        <f>_3___Healthcare_Data_v1[[#This Row],[Discharge Date]]-_3___Healthcare_Data_v1[[#This Row],[Date of Admission]]</f>
        <v>7</v>
      </c>
      <c r="Q2874" s="1">
        <f>IFERROR(_3___Healthcare_Data_v1[[#This Row],[ Billing Amount ]]/_3___Healthcare_Data_v1[[#This Row],[Days in Hospital]],0)</f>
        <v>3351.9303328571432</v>
      </c>
      <c r="R2874" s="1" t="str">
        <f>IF(_3___Healthcare_Data_v1[[#This Row],[Age]]&gt;60,"Senior",IF(_3___Healthcare_Data_v1[[#This Row],[Age]]&gt;35,"Middle","Young"))</f>
        <v>Senior</v>
      </c>
    </row>
    <row r="2875" spans="1:18" x14ac:dyDescent="0.3">
      <c r="A2875" s="1" t="s">
        <v>8281</v>
      </c>
      <c r="B2875" s="1" t="s">
        <v>26755</v>
      </c>
      <c r="C2875" s="1" t="s">
        <v>16</v>
      </c>
      <c r="D2875" s="1" t="s">
        <v>229</v>
      </c>
      <c r="E2875" s="1" t="s">
        <v>26620</v>
      </c>
      <c r="F2875" s="2">
        <v>44509</v>
      </c>
      <c r="G2875" s="1" t="s">
        <v>8282</v>
      </c>
      <c r="H2875" s="1" t="s">
        <v>8283</v>
      </c>
      <c r="I2875" s="1" t="s">
        <v>60</v>
      </c>
      <c r="J2875" s="3" t="s">
        <v>29548</v>
      </c>
      <c r="K2875">
        <v>477</v>
      </c>
      <c r="L2875" s="1" t="s">
        <v>38</v>
      </c>
      <c r="M2875" s="2">
        <v>44525</v>
      </c>
      <c r="N2875" s="1" t="s">
        <v>23</v>
      </c>
      <c r="O2875" s="1" t="s">
        <v>44</v>
      </c>
      <c r="P2875" s="1">
        <f>_3___Healthcare_Data_v1[[#This Row],[Discharge Date]]-_3___Healthcare_Data_v1[[#This Row],[Date of Admission]]</f>
        <v>16</v>
      </c>
      <c r="Q2875" s="1">
        <f>IFERROR(_3___Healthcare_Data_v1[[#This Row],[ Billing Amount ]]/_3___Healthcare_Data_v1[[#This Row],[Days in Hospital]],0)</f>
        <v>742.9148275</v>
      </c>
      <c r="R2875" s="1" t="str">
        <f>IF(_3___Healthcare_Data_v1[[#This Row],[Age]]&gt;60,"Senior",IF(_3___Healthcare_Data_v1[[#This Row],[Age]]&gt;35,"Middle","Young"))</f>
        <v>Senior</v>
      </c>
    </row>
    <row r="2876" spans="1:18" x14ac:dyDescent="0.3">
      <c r="A2876" s="1" t="s">
        <v>8284</v>
      </c>
      <c r="B2876" s="1" t="s">
        <v>26630</v>
      </c>
      <c r="C2876" s="1" t="s">
        <v>26</v>
      </c>
      <c r="D2876" s="1" t="s">
        <v>62</v>
      </c>
      <c r="E2876" s="1" t="s">
        <v>35</v>
      </c>
      <c r="F2876" s="2">
        <v>44369</v>
      </c>
      <c r="G2876" s="1" t="s">
        <v>8285</v>
      </c>
      <c r="H2876" s="1" t="s">
        <v>2743</v>
      </c>
      <c r="I2876" s="1" t="s">
        <v>56</v>
      </c>
      <c r="J2876" s="3" t="s">
        <v>29549</v>
      </c>
      <c r="K2876">
        <v>209</v>
      </c>
      <c r="L2876" s="1" t="s">
        <v>38</v>
      </c>
      <c r="M2876" s="2">
        <v>44392</v>
      </c>
      <c r="N2876" s="1" t="s">
        <v>43</v>
      </c>
      <c r="O2876" s="1" t="s">
        <v>24</v>
      </c>
      <c r="P2876" s="1">
        <f>_3___Healthcare_Data_v1[[#This Row],[Discharge Date]]-_3___Healthcare_Data_v1[[#This Row],[Date of Admission]]</f>
        <v>23</v>
      </c>
      <c r="Q2876" s="1">
        <f>IFERROR(_3___Healthcare_Data_v1[[#This Row],[ Billing Amount ]]/_3___Healthcare_Data_v1[[#This Row],[Days in Hospital]],0)</f>
        <v>500.45006391304344</v>
      </c>
      <c r="R2876" s="1" t="str">
        <f>IF(_3___Healthcare_Data_v1[[#This Row],[Age]]&gt;60,"Senior",IF(_3___Healthcare_Data_v1[[#This Row],[Age]]&gt;35,"Middle","Young"))</f>
        <v>Senior</v>
      </c>
    </row>
    <row r="2877" spans="1:18" x14ac:dyDescent="0.3">
      <c r="A2877" s="1" t="s">
        <v>8286</v>
      </c>
      <c r="B2877" s="1" t="s">
        <v>26672</v>
      </c>
      <c r="C2877" s="1" t="s">
        <v>26</v>
      </c>
      <c r="D2877" s="1" t="s">
        <v>89</v>
      </c>
      <c r="E2877" s="1" t="s">
        <v>69</v>
      </c>
      <c r="F2877" s="2">
        <v>44631</v>
      </c>
      <c r="G2877" s="1" t="s">
        <v>8287</v>
      </c>
      <c r="H2877" s="1" t="s">
        <v>8288</v>
      </c>
      <c r="I2877" s="1" t="s">
        <v>21</v>
      </c>
      <c r="J2877" s="3" t="s">
        <v>29550</v>
      </c>
      <c r="K2877">
        <v>187</v>
      </c>
      <c r="L2877" s="1" t="s">
        <v>38</v>
      </c>
      <c r="M2877" s="2">
        <v>44647</v>
      </c>
      <c r="N2877" s="1" t="s">
        <v>31</v>
      </c>
      <c r="O2877" s="1" t="s">
        <v>32</v>
      </c>
      <c r="P2877" s="1">
        <f>_3___Healthcare_Data_v1[[#This Row],[Discharge Date]]-_3___Healthcare_Data_v1[[#This Row],[Date of Admission]]</f>
        <v>16</v>
      </c>
      <c r="Q2877" s="1">
        <f>IFERROR(_3___Healthcare_Data_v1[[#This Row],[ Billing Amount ]]/_3___Healthcare_Data_v1[[#This Row],[Days in Hospital]],0)</f>
        <v>1351.7328968750001</v>
      </c>
      <c r="R2877" s="1" t="str">
        <f>IF(_3___Healthcare_Data_v1[[#This Row],[Age]]&gt;60,"Senior",IF(_3___Healthcare_Data_v1[[#This Row],[Age]]&gt;35,"Middle","Young"))</f>
        <v>Senior</v>
      </c>
    </row>
    <row r="2878" spans="1:18" x14ac:dyDescent="0.3">
      <c r="A2878" s="1" t="s">
        <v>8289</v>
      </c>
      <c r="B2878" s="1" t="s">
        <v>26653</v>
      </c>
      <c r="C2878" s="1" t="s">
        <v>16</v>
      </c>
      <c r="D2878" s="1" t="s">
        <v>17</v>
      </c>
      <c r="E2878" s="1" t="s">
        <v>28</v>
      </c>
      <c r="F2878" s="2">
        <v>45152</v>
      </c>
      <c r="G2878" s="1" t="s">
        <v>8290</v>
      </c>
      <c r="H2878" s="1" t="s">
        <v>8291</v>
      </c>
      <c r="I2878" s="1" t="s">
        <v>56</v>
      </c>
      <c r="J2878" s="3" t="s">
        <v>29551</v>
      </c>
      <c r="K2878">
        <v>288</v>
      </c>
      <c r="L2878" s="1" t="s">
        <v>38</v>
      </c>
      <c r="M2878" s="2">
        <v>45180</v>
      </c>
      <c r="N2878" s="1" t="s">
        <v>84</v>
      </c>
      <c r="O2878" s="1" t="s">
        <v>24</v>
      </c>
      <c r="P2878" s="1">
        <f>_3___Healthcare_Data_v1[[#This Row],[Discharge Date]]-_3___Healthcare_Data_v1[[#This Row],[Date of Admission]]</f>
        <v>28</v>
      </c>
      <c r="Q2878" s="1">
        <f>IFERROR(_3___Healthcare_Data_v1[[#This Row],[ Billing Amount ]]/_3___Healthcare_Data_v1[[#This Row],[Days in Hospital]],0)</f>
        <v>1364.9838057142858</v>
      </c>
      <c r="R2878" s="1" t="str">
        <f>IF(_3___Healthcare_Data_v1[[#This Row],[Age]]&gt;60,"Senior",IF(_3___Healthcare_Data_v1[[#This Row],[Age]]&gt;35,"Middle","Young"))</f>
        <v>Senior</v>
      </c>
    </row>
    <row r="2879" spans="1:18" x14ac:dyDescent="0.3">
      <c r="A2879" s="1" t="s">
        <v>8292</v>
      </c>
      <c r="B2879" s="1" t="s">
        <v>26672</v>
      </c>
      <c r="C2879" s="1" t="s">
        <v>16</v>
      </c>
      <c r="D2879" s="1" t="s">
        <v>27</v>
      </c>
      <c r="E2879" s="1" t="s">
        <v>35</v>
      </c>
      <c r="F2879" s="2">
        <v>43662</v>
      </c>
      <c r="G2879" s="1" t="s">
        <v>8293</v>
      </c>
      <c r="H2879" s="1" t="s">
        <v>8294</v>
      </c>
      <c r="I2879" s="1" t="s">
        <v>21</v>
      </c>
      <c r="J2879" s="3" t="s">
        <v>29552</v>
      </c>
      <c r="K2879">
        <v>292</v>
      </c>
      <c r="L2879" s="1" t="s">
        <v>22</v>
      </c>
      <c r="M2879" s="2">
        <v>43668</v>
      </c>
      <c r="N2879" s="1" t="s">
        <v>23</v>
      </c>
      <c r="O2879" s="1" t="s">
        <v>44</v>
      </c>
      <c r="P2879" s="1">
        <f>_3___Healthcare_Data_v1[[#This Row],[Discharge Date]]-_3___Healthcare_Data_v1[[#This Row],[Date of Admission]]</f>
        <v>6</v>
      </c>
      <c r="Q2879" s="1">
        <f>IFERROR(_3___Healthcare_Data_v1[[#This Row],[ Billing Amount ]]/_3___Healthcare_Data_v1[[#This Row],[Days in Hospital]],0)</f>
        <v>1751.8436266666668</v>
      </c>
      <c r="R2879" s="1" t="str">
        <f>IF(_3___Healthcare_Data_v1[[#This Row],[Age]]&gt;60,"Senior",IF(_3___Healthcare_Data_v1[[#This Row],[Age]]&gt;35,"Middle","Young"))</f>
        <v>Senior</v>
      </c>
    </row>
    <row r="2880" spans="1:18" x14ac:dyDescent="0.3">
      <c r="A2880" s="1" t="s">
        <v>8295</v>
      </c>
      <c r="B2880" s="1" t="s">
        <v>26685</v>
      </c>
      <c r="C2880" s="1" t="s">
        <v>26</v>
      </c>
      <c r="D2880" s="1" t="s">
        <v>49</v>
      </c>
      <c r="E2880" s="1" t="s">
        <v>69</v>
      </c>
      <c r="F2880" s="2">
        <v>44322</v>
      </c>
      <c r="G2880" s="1" t="s">
        <v>8296</v>
      </c>
      <c r="H2880" s="1" t="s">
        <v>5481</v>
      </c>
      <c r="I2880" s="1" t="s">
        <v>26607</v>
      </c>
      <c r="J2880" s="3" t="s">
        <v>29553</v>
      </c>
      <c r="K2880">
        <v>397</v>
      </c>
      <c r="L2880" s="1" t="s">
        <v>22</v>
      </c>
      <c r="M2880" s="2">
        <v>44332</v>
      </c>
      <c r="N2880" s="1" t="s">
        <v>43</v>
      </c>
      <c r="O2880" s="1" t="s">
        <v>24</v>
      </c>
      <c r="P2880" s="1">
        <f>_3___Healthcare_Data_v1[[#This Row],[Discharge Date]]-_3___Healthcare_Data_v1[[#This Row],[Date of Admission]]</f>
        <v>10</v>
      </c>
      <c r="Q2880" s="1">
        <f>IFERROR(_3___Healthcare_Data_v1[[#This Row],[ Billing Amount ]]/_3___Healthcare_Data_v1[[#This Row],[Days in Hospital]],0)</f>
        <v>5522.9984600000007</v>
      </c>
      <c r="R2880" s="1" t="str">
        <f>IF(_3___Healthcare_Data_v1[[#This Row],[Age]]&gt;60,"Senior",IF(_3___Healthcare_Data_v1[[#This Row],[Age]]&gt;35,"Middle","Young"))</f>
        <v>Senior</v>
      </c>
    </row>
    <row r="2881" spans="1:18" x14ac:dyDescent="0.3">
      <c r="A2881" s="1" t="s">
        <v>8297</v>
      </c>
      <c r="B2881" s="1" t="s">
        <v>26630</v>
      </c>
      <c r="C2881" s="1" t="s">
        <v>16</v>
      </c>
      <c r="D2881" s="1" t="s">
        <v>34</v>
      </c>
      <c r="E2881" s="1" t="s">
        <v>35</v>
      </c>
      <c r="F2881" s="2">
        <v>44753</v>
      </c>
      <c r="G2881" s="1" t="s">
        <v>8298</v>
      </c>
      <c r="H2881" s="1" t="s">
        <v>8299</v>
      </c>
      <c r="I2881" s="1" t="s">
        <v>56</v>
      </c>
      <c r="J2881" s="3" t="s">
        <v>29554</v>
      </c>
      <c r="K2881">
        <v>404</v>
      </c>
      <c r="L2881" s="1" t="s">
        <v>38</v>
      </c>
      <c r="M2881" s="2">
        <v>44779</v>
      </c>
      <c r="N2881" s="1" t="s">
        <v>31</v>
      </c>
      <c r="O2881" s="1" t="s">
        <v>44</v>
      </c>
      <c r="P2881" s="1">
        <f>_3___Healthcare_Data_v1[[#This Row],[Discharge Date]]-_3___Healthcare_Data_v1[[#This Row],[Date of Admission]]</f>
        <v>26</v>
      </c>
      <c r="Q2881" s="1">
        <f>IFERROR(_3___Healthcare_Data_v1[[#This Row],[ Billing Amount ]]/_3___Healthcare_Data_v1[[#This Row],[Days in Hospital]],0)</f>
        <v>737.04739576923077</v>
      </c>
      <c r="R2881" s="1" t="str">
        <f>IF(_3___Healthcare_Data_v1[[#This Row],[Age]]&gt;60,"Senior",IF(_3___Healthcare_Data_v1[[#This Row],[Age]]&gt;35,"Middle","Young"))</f>
        <v>Senior</v>
      </c>
    </row>
    <row r="2882" spans="1:18" x14ac:dyDescent="0.3">
      <c r="A2882" s="1" t="s">
        <v>7541</v>
      </c>
      <c r="B2882" s="1" t="s">
        <v>26622</v>
      </c>
      <c r="C2882" s="1" t="s">
        <v>26</v>
      </c>
      <c r="D2882" s="1" t="s">
        <v>229</v>
      </c>
      <c r="E2882" s="1" t="s">
        <v>69</v>
      </c>
      <c r="F2882" s="2">
        <v>44839</v>
      </c>
      <c r="G2882" s="1" t="s">
        <v>8300</v>
      </c>
      <c r="H2882" s="1" t="s">
        <v>568</v>
      </c>
      <c r="I2882" s="1" t="s">
        <v>56</v>
      </c>
      <c r="J2882" s="3" t="s">
        <v>29555</v>
      </c>
      <c r="K2882">
        <v>275</v>
      </c>
      <c r="L2882" s="1" t="s">
        <v>22</v>
      </c>
      <c r="M2882" s="2">
        <v>44855</v>
      </c>
      <c r="N2882" s="1" t="s">
        <v>23</v>
      </c>
      <c r="O2882" s="1" t="s">
        <v>24</v>
      </c>
      <c r="P2882" s="1">
        <f>_3___Healthcare_Data_v1[[#This Row],[Discharge Date]]-_3___Healthcare_Data_v1[[#This Row],[Date of Admission]]</f>
        <v>16</v>
      </c>
      <c r="Q2882" s="1">
        <f>IFERROR(_3___Healthcare_Data_v1[[#This Row],[ Billing Amount ]]/_3___Healthcare_Data_v1[[#This Row],[Days in Hospital]],0)</f>
        <v>4047.92527875</v>
      </c>
      <c r="R2882" s="1" t="str">
        <f>IF(_3___Healthcare_Data_v1[[#This Row],[Age]]&gt;60,"Senior",IF(_3___Healthcare_Data_v1[[#This Row],[Age]]&gt;35,"Middle","Young"))</f>
        <v>Senior</v>
      </c>
    </row>
    <row r="2883" spans="1:18" x14ac:dyDescent="0.3">
      <c r="A2883" s="1" t="s">
        <v>8301</v>
      </c>
      <c r="B2883" s="1" t="s">
        <v>26634</v>
      </c>
      <c r="C2883" s="1" t="s">
        <v>16</v>
      </c>
      <c r="D2883" s="1" t="s">
        <v>27</v>
      </c>
      <c r="E2883" s="1" t="s">
        <v>26615</v>
      </c>
      <c r="F2883" s="2">
        <v>44208</v>
      </c>
      <c r="G2883" s="1" t="s">
        <v>8302</v>
      </c>
      <c r="H2883" s="1" t="s">
        <v>8303</v>
      </c>
      <c r="I2883" s="1" t="s">
        <v>21</v>
      </c>
      <c r="J2883" s="3" t="s">
        <v>29556</v>
      </c>
      <c r="K2883">
        <v>340</v>
      </c>
      <c r="L2883" s="1" t="s">
        <v>38</v>
      </c>
      <c r="M2883" s="2">
        <v>44226</v>
      </c>
      <c r="N2883" s="1" t="s">
        <v>23</v>
      </c>
      <c r="O2883" s="1" t="s">
        <v>24</v>
      </c>
      <c r="P2883" s="1">
        <f>_3___Healthcare_Data_v1[[#This Row],[Discharge Date]]-_3___Healthcare_Data_v1[[#This Row],[Date of Admission]]</f>
        <v>18</v>
      </c>
      <c r="Q2883" s="1">
        <f>IFERROR(_3___Healthcare_Data_v1[[#This Row],[ Billing Amount ]]/_3___Healthcare_Data_v1[[#This Row],[Days in Hospital]],0)</f>
        <v>1752.6177955555556</v>
      </c>
      <c r="R2883" s="1" t="str">
        <f>IF(_3___Healthcare_Data_v1[[#This Row],[Age]]&gt;60,"Senior",IF(_3___Healthcare_Data_v1[[#This Row],[Age]]&gt;35,"Middle","Young"))</f>
        <v>Senior</v>
      </c>
    </row>
    <row r="2884" spans="1:18" x14ac:dyDescent="0.3">
      <c r="A2884" s="1" t="s">
        <v>3781</v>
      </c>
      <c r="B2884" s="1" t="s">
        <v>26697</v>
      </c>
      <c r="C2884" s="1" t="s">
        <v>16</v>
      </c>
      <c r="D2884" s="1" t="s">
        <v>49</v>
      </c>
      <c r="E2884" s="1" t="s">
        <v>69</v>
      </c>
      <c r="F2884" s="2">
        <v>43556</v>
      </c>
      <c r="G2884" s="1" t="s">
        <v>8304</v>
      </c>
      <c r="H2884" s="1" t="s">
        <v>8305</v>
      </c>
      <c r="I2884" s="1" t="s">
        <v>21</v>
      </c>
      <c r="J2884" s="3" t="s">
        <v>29557</v>
      </c>
      <c r="K2884">
        <v>499</v>
      </c>
      <c r="L2884" s="1" t="s">
        <v>22</v>
      </c>
      <c r="M2884" s="2">
        <v>43559</v>
      </c>
      <c r="N2884" s="1" t="s">
        <v>84</v>
      </c>
      <c r="O2884" s="1" t="s">
        <v>44</v>
      </c>
      <c r="P2884" s="1">
        <f>_3___Healthcare_Data_v1[[#This Row],[Discharge Date]]-_3___Healthcare_Data_v1[[#This Row],[Date of Admission]]</f>
        <v>3</v>
      </c>
      <c r="Q2884" s="1">
        <f>IFERROR(_3___Healthcare_Data_v1[[#This Row],[ Billing Amount ]]/_3___Healthcare_Data_v1[[#This Row],[Days in Hospital]],0)</f>
        <v>15408.928133333333</v>
      </c>
      <c r="R2884" s="1" t="str">
        <f>IF(_3___Healthcare_Data_v1[[#This Row],[Age]]&gt;60,"Senior",IF(_3___Healthcare_Data_v1[[#This Row],[Age]]&gt;35,"Middle","Young"))</f>
        <v>Senior</v>
      </c>
    </row>
    <row r="2885" spans="1:18" x14ac:dyDescent="0.3">
      <c r="A2885" s="1" t="s">
        <v>8306</v>
      </c>
      <c r="B2885" s="1" t="s">
        <v>26672</v>
      </c>
      <c r="C2885" s="1" t="s">
        <v>16</v>
      </c>
      <c r="D2885" s="1" t="s">
        <v>89</v>
      </c>
      <c r="E2885" s="1" t="s">
        <v>26615</v>
      </c>
      <c r="F2885" s="2">
        <v>43456</v>
      </c>
      <c r="G2885" s="1" t="s">
        <v>8307</v>
      </c>
      <c r="H2885" s="1" t="s">
        <v>8308</v>
      </c>
      <c r="I2885" s="1" t="s">
        <v>21</v>
      </c>
      <c r="J2885" s="3" t="s">
        <v>29558</v>
      </c>
      <c r="K2885">
        <v>224</v>
      </c>
      <c r="L2885" s="1" t="s">
        <v>38</v>
      </c>
      <c r="M2885" s="2">
        <v>43458</v>
      </c>
      <c r="N2885" s="1" t="s">
        <v>43</v>
      </c>
      <c r="O2885" s="1" t="s">
        <v>32</v>
      </c>
      <c r="P2885" s="1">
        <f>_3___Healthcare_Data_v1[[#This Row],[Discharge Date]]-_3___Healthcare_Data_v1[[#This Row],[Date of Admission]]</f>
        <v>2</v>
      </c>
      <c r="Q2885" s="1">
        <f>IFERROR(_3___Healthcare_Data_v1[[#This Row],[ Billing Amount ]]/_3___Healthcare_Data_v1[[#This Row],[Days in Hospital]],0)</f>
        <v>18628.89646</v>
      </c>
      <c r="R2885" s="1" t="str">
        <f>IF(_3___Healthcare_Data_v1[[#This Row],[Age]]&gt;60,"Senior",IF(_3___Healthcare_Data_v1[[#This Row],[Age]]&gt;35,"Middle","Young"))</f>
        <v>Senior</v>
      </c>
    </row>
    <row r="2886" spans="1:18" x14ac:dyDescent="0.3">
      <c r="A2886" s="1" t="s">
        <v>8309</v>
      </c>
      <c r="B2886" s="1" t="s">
        <v>26614</v>
      </c>
      <c r="C2886" s="1" t="s">
        <v>16</v>
      </c>
      <c r="D2886" s="1" t="s">
        <v>49</v>
      </c>
      <c r="E2886" s="1" t="s">
        <v>26615</v>
      </c>
      <c r="F2886" s="2">
        <v>44566</v>
      </c>
      <c r="G2886" s="1" t="s">
        <v>8310</v>
      </c>
      <c r="H2886" s="1" t="s">
        <v>8311</v>
      </c>
      <c r="I2886" s="1" t="s">
        <v>60</v>
      </c>
      <c r="J2886" s="3" t="s">
        <v>29559</v>
      </c>
      <c r="K2886">
        <v>286</v>
      </c>
      <c r="L2886" s="1" t="s">
        <v>22</v>
      </c>
      <c r="M2886" s="2">
        <v>44585</v>
      </c>
      <c r="N2886" s="1" t="s">
        <v>84</v>
      </c>
      <c r="O2886" s="1" t="s">
        <v>32</v>
      </c>
      <c r="P2886" s="1">
        <f>_3___Healthcare_Data_v1[[#This Row],[Discharge Date]]-_3___Healthcare_Data_v1[[#This Row],[Date of Admission]]</f>
        <v>19</v>
      </c>
      <c r="Q2886" s="1">
        <f>IFERROR(_3___Healthcare_Data_v1[[#This Row],[ Billing Amount ]]/_3___Healthcare_Data_v1[[#This Row],[Days in Hospital]],0)</f>
        <v>388.65108652631579</v>
      </c>
      <c r="R2886" s="1" t="str">
        <f>IF(_3___Healthcare_Data_v1[[#This Row],[Age]]&gt;60,"Senior",IF(_3___Healthcare_Data_v1[[#This Row],[Age]]&gt;35,"Middle","Young"))</f>
        <v>Senior</v>
      </c>
    </row>
    <row r="2887" spans="1:18" x14ac:dyDescent="0.3">
      <c r="A2887" s="1" t="s">
        <v>8312</v>
      </c>
      <c r="B2887" s="1" t="s">
        <v>26795</v>
      </c>
      <c r="C2887" s="1" t="s">
        <v>16</v>
      </c>
      <c r="D2887" s="1" t="s">
        <v>62</v>
      </c>
      <c r="E2887" s="1" t="s">
        <v>35</v>
      </c>
      <c r="F2887" s="2">
        <v>45203</v>
      </c>
      <c r="G2887" s="1" t="s">
        <v>8313</v>
      </c>
      <c r="H2887" s="1" t="s">
        <v>8314</v>
      </c>
      <c r="I2887" s="1" t="s">
        <v>21</v>
      </c>
      <c r="J2887" s="3" t="s">
        <v>29560</v>
      </c>
      <c r="K2887">
        <v>458</v>
      </c>
      <c r="L2887" s="1" t="s">
        <v>22</v>
      </c>
      <c r="M2887" s="2">
        <v>45216</v>
      </c>
      <c r="N2887" s="1" t="s">
        <v>48</v>
      </c>
      <c r="O2887" s="1" t="s">
        <v>24</v>
      </c>
      <c r="P2887" s="1">
        <f>_3___Healthcare_Data_v1[[#This Row],[Discharge Date]]-_3___Healthcare_Data_v1[[#This Row],[Date of Admission]]</f>
        <v>13</v>
      </c>
      <c r="Q2887" s="1">
        <f>IFERROR(_3___Healthcare_Data_v1[[#This Row],[ Billing Amount ]]/_3___Healthcare_Data_v1[[#This Row],[Days in Hospital]],0)</f>
        <v>190.6376027692308</v>
      </c>
      <c r="R2887" s="1" t="str">
        <f>IF(_3___Healthcare_Data_v1[[#This Row],[Age]]&gt;60,"Senior",IF(_3___Healthcare_Data_v1[[#This Row],[Age]]&gt;35,"Middle","Young"))</f>
        <v>Senior</v>
      </c>
    </row>
    <row r="2888" spans="1:18" x14ac:dyDescent="0.3">
      <c r="A2888" s="1" t="s">
        <v>8315</v>
      </c>
      <c r="B2888" s="1" t="s">
        <v>26619</v>
      </c>
      <c r="C2888" s="1" t="s">
        <v>26</v>
      </c>
      <c r="D2888" s="1" t="s">
        <v>229</v>
      </c>
      <c r="E2888" s="1" t="s">
        <v>26620</v>
      </c>
      <c r="F2888" s="2">
        <v>45210</v>
      </c>
      <c r="G2888" s="1" t="s">
        <v>8316</v>
      </c>
      <c r="H2888" s="1" t="s">
        <v>8317</v>
      </c>
      <c r="I2888" s="1" t="s">
        <v>21</v>
      </c>
      <c r="J2888" s="3" t="s">
        <v>29561</v>
      </c>
      <c r="K2888">
        <v>413</v>
      </c>
      <c r="L2888" s="1" t="s">
        <v>42</v>
      </c>
      <c r="M2888" s="2">
        <v>45237</v>
      </c>
      <c r="N2888" s="1" t="s">
        <v>31</v>
      </c>
      <c r="O2888" s="1" t="s">
        <v>24</v>
      </c>
      <c r="P2888" s="1">
        <f>_3___Healthcare_Data_v1[[#This Row],[Discharge Date]]-_3___Healthcare_Data_v1[[#This Row],[Date of Admission]]</f>
        <v>27</v>
      </c>
      <c r="Q2888" s="1">
        <f>IFERROR(_3___Healthcare_Data_v1[[#This Row],[ Billing Amount ]]/_3___Healthcare_Data_v1[[#This Row],[Days in Hospital]],0)</f>
        <v>232.40336055555557</v>
      </c>
      <c r="R2888" s="1" t="str">
        <f>IF(_3___Healthcare_Data_v1[[#This Row],[Age]]&gt;60,"Senior",IF(_3___Healthcare_Data_v1[[#This Row],[Age]]&gt;35,"Middle","Young"))</f>
        <v>Senior</v>
      </c>
    </row>
    <row r="2889" spans="1:18" x14ac:dyDescent="0.3">
      <c r="A2889" s="1" t="s">
        <v>8318</v>
      </c>
      <c r="B2889" s="1" t="s">
        <v>26634</v>
      </c>
      <c r="C2889" s="1" t="s">
        <v>16</v>
      </c>
      <c r="D2889" s="1" t="s">
        <v>62</v>
      </c>
      <c r="E2889" s="1" t="s">
        <v>35</v>
      </c>
      <c r="F2889" s="2">
        <v>43469</v>
      </c>
      <c r="G2889" s="1" t="s">
        <v>8319</v>
      </c>
      <c r="H2889" s="1" t="s">
        <v>8320</v>
      </c>
      <c r="I2889" s="1" t="s">
        <v>21</v>
      </c>
      <c r="J2889" s="3" t="s">
        <v>29562</v>
      </c>
      <c r="K2889">
        <v>117</v>
      </c>
      <c r="L2889" s="1" t="s">
        <v>22</v>
      </c>
      <c r="M2889" s="2">
        <v>43477</v>
      </c>
      <c r="N2889" s="1" t="s">
        <v>23</v>
      </c>
      <c r="O2889" s="1" t="s">
        <v>44</v>
      </c>
      <c r="P2889" s="1">
        <f>_3___Healthcare_Data_v1[[#This Row],[Discharge Date]]-_3___Healthcare_Data_v1[[#This Row],[Date of Admission]]</f>
        <v>8</v>
      </c>
      <c r="Q2889" s="1">
        <f>IFERROR(_3___Healthcare_Data_v1[[#This Row],[ Billing Amount ]]/_3___Healthcare_Data_v1[[#This Row],[Days in Hospital]],0)</f>
        <v>103.24919581250001</v>
      </c>
      <c r="R2889" s="1" t="str">
        <f>IF(_3___Healthcare_Data_v1[[#This Row],[Age]]&gt;60,"Senior",IF(_3___Healthcare_Data_v1[[#This Row],[Age]]&gt;35,"Middle","Young"))</f>
        <v>Senior</v>
      </c>
    </row>
    <row r="2890" spans="1:18" x14ac:dyDescent="0.3">
      <c r="A2890" s="1" t="s">
        <v>8321</v>
      </c>
      <c r="B2890" s="1" t="s">
        <v>26632</v>
      </c>
      <c r="C2890" s="1" t="s">
        <v>26</v>
      </c>
      <c r="D2890" s="1" t="s">
        <v>62</v>
      </c>
      <c r="E2890" s="1" t="s">
        <v>26620</v>
      </c>
      <c r="F2890" s="2">
        <v>44056</v>
      </c>
      <c r="G2890" s="1" t="s">
        <v>8322</v>
      </c>
      <c r="H2890" s="1" t="s">
        <v>8323</v>
      </c>
      <c r="I2890" s="1" t="s">
        <v>21</v>
      </c>
      <c r="J2890" s="3" t="s">
        <v>29563</v>
      </c>
      <c r="K2890">
        <v>446</v>
      </c>
      <c r="L2890" s="1" t="s">
        <v>38</v>
      </c>
      <c r="M2890" s="2">
        <v>44075</v>
      </c>
      <c r="N2890" s="1" t="s">
        <v>43</v>
      </c>
      <c r="O2890" s="1" t="s">
        <v>44</v>
      </c>
      <c r="P2890" s="1">
        <f>_3___Healthcare_Data_v1[[#This Row],[Discharge Date]]-_3___Healthcare_Data_v1[[#This Row],[Date of Admission]]</f>
        <v>19</v>
      </c>
      <c r="Q2890" s="1">
        <f>IFERROR(_3___Healthcare_Data_v1[[#This Row],[ Billing Amount ]]/_3___Healthcare_Data_v1[[#This Row],[Days in Hospital]],0)</f>
        <v>1389.1140852631579</v>
      </c>
      <c r="R2890" s="1" t="str">
        <f>IF(_3___Healthcare_Data_v1[[#This Row],[Age]]&gt;60,"Senior",IF(_3___Healthcare_Data_v1[[#This Row],[Age]]&gt;35,"Middle","Young"))</f>
        <v>Senior</v>
      </c>
    </row>
    <row r="2891" spans="1:18" x14ac:dyDescent="0.3">
      <c r="A2891" s="1" t="s">
        <v>8324</v>
      </c>
      <c r="B2891" s="1" t="s">
        <v>26776</v>
      </c>
      <c r="C2891" s="1" t="s">
        <v>16</v>
      </c>
      <c r="D2891" s="1" t="s">
        <v>229</v>
      </c>
      <c r="E2891" s="1" t="s">
        <v>28</v>
      </c>
      <c r="F2891" s="2">
        <v>43434</v>
      </c>
      <c r="G2891" s="1" t="s">
        <v>8325</v>
      </c>
      <c r="H2891" s="1" t="s">
        <v>8326</v>
      </c>
      <c r="I2891" s="1" t="s">
        <v>56</v>
      </c>
      <c r="J2891" s="3" t="s">
        <v>29564</v>
      </c>
      <c r="K2891">
        <v>108</v>
      </c>
      <c r="L2891" s="1" t="s">
        <v>42</v>
      </c>
      <c r="M2891" s="2">
        <v>43442</v>
      </c>
      <c r="N2891" s="1" t="s">
        <v>84</v>
      </c>
      <c r="O2891" s="1" t="s">
        <v>44</v>
      </c>
      <c r="P2891" s="1">
        <f>_3___Healthcare_Data_v1[[#This Row],[Discharge Date]]-_3___Healthcare_Data_v1[[#This Row],[Date of Admission]]</f>
        <v>8</v>
      </c>
      <c r="Q2891" s="1">
        <f>IFERROR(_3___Healthcare_Data_v1[[#This Row],[ Billing Amount ]]/_3___Healthcare_Data_v1[[#This Row],[Days in Hospital]],0)</f>
        <v>2655.7437</v>
      </c>
      <c r="R2891" s="1" t="str">
        <f>IF(_3___Healthcare_Data_v1[[#This Row],[Age]]&gt;60,"Senior",IF(_3___Healthcare_Data_v1[[#This Row],[Age]]&gt;35,"Middle","Young"))</f>
        <v>Senior</v>
      </c>
    </row>
    <row r="2892" spans="1:18" x14ac:dyDescent="0.3">
      <c r="A2892" s="1" t="s">
        <v>8327</v>
      </c>
      <c r="B2892" s="1" t="s">
        <v>26803</v>
      </c>
      <c r="C2892" s="1" t="s">
        <v>26</v>
      </c>
      <c r="D2892" s="1" t="s">
        <v>114</v>
      </c>
      <c r="E2892" s="1" t="s">
        <v>26615</v>
      </c>
      <c r="F2892" s="2">
        <v>43534</v>
      </c>
      <c r="G2892" s="1" t="s">
        <v>8328</v>
      </c>
      <c r="H2892" s="1" t="s">
        <v>8329</v>
      </c>
      <c r="I2892" s="1" t="s">
        <v>21</v>
      </c>
      <c r="J2892" s="3" t="s">
        <v>29565</v>
      </c>
      <c r="K2892">
        <v>407</v>
      </c>
      <c r="L2892" s="1" t="s">
        <v>42</v>
      </c>
      <c r="M2892" s="2">
        <v>43542</v>
      </c>
      <c r="N2892" s="1" t="s">
        <v>31</v>
      </c>
      <c r="O2892" s="1" t="s">
        <v>24</v>
      </c>
      <c r="P2892" s="1">
        <f>_3___Healthcare_Data_v1[[#This Row],[Discharge Date]]-_3___Healthcare_Data_v1[[#This Row],[Date of Admission]]</f>
        <v>8</v>
      </c>
      <c r="Q2892" s="1">
        <f>IFERROR(_3___Healthcare_Data_v1[[#This Row],[ Billing Amount ]]/_3___Healthcare_Data_v1[[#This Row],[Days in Hospital]],0)</f>
        <v>2637.7985262500001</v>
      </c>
      <c r="R2892" s="1" t="str">
        <f>IF(_3___Healthcare_Data_v1[[#This Row],[Age]]&gt;60,"Senior",IF(_3___Healthcare_Data_v1[[#This Row],[Age]]&gt;35,"Middle","Young"))</f>
        <v>Senior</v>
      </c>
    </row>
    <row r="2893" spans="1:18" x14ac:dyDescent="0.3">
      <c r="A2893" s="1" t="s">
        <v>8330</v>
      </c>
      <c r="B2893" s="1" t="s">
        <v>26634</v>
      </c>
      <c r="C2893" s="1" t="s">
        <v>16</v>
      </c>
      <c r="D2893" s="1" t="s">
        <v>62</v>
      </c>
      <c r="E2893" s="1" t="s">
        <v>69</v>
      </c>
      <c r="F2893" s="2">
        <v>44267</v>
      </c>
      <c r="G2893" s="1" t="s">
        <v>8331</v>
      </c>
      <c r="H2893" s="1" t="s">
        <v>8332</v>
      </c>
      <c r="I2893" s="1" t="s">
        <v>21</v>
      </c>
      <c r="J2893" s="3" t="s">
        <v>29566</v>
      </c>
      <c r="K2893">
        <v>418</v>
      </c>
      <c r="L2893" s="1" t="s">
        <v>22</v>
      </c>
      <c r="M2893" s="2">
        <v>44279</v>
      </c>
      <c r="N2893" s="1" t="s">
        <v>48</v>
      </c>
      <c r="O2893" s="1" t="s">
        <v>32</v>
      </c>
      <c r="P2893" s="1">
        <f>_3___Healthcare_Data_v1[[#This Row],[Discharge Date]]-_3___Healthcare_Data_v1[[#This Row],[Date of Admission]]</f>
        <v>12</v>
      </c>
      <c r="Q2893" s="1">
        <f>IFERROR(_3___Healthcare_Data_v1[[#This Row],[ Billing Amount ]]/_3___Healthcare_Data_v1[[#This Row],[Days in Hospital]],0)</f>
        <v>417.12185408333335</v>
      </c>
      <c r="R2893" s="1" t="str">
        <f>IF(_3___Healthcare_Data_v1[[#This Row],[Age]]&gt;60,"Senior",IF(_3___Healthcare_Data_v1[[#This Row],[Age]]&gt;35,"Middle","Young"))</f>
        <v>Senior</v>
      </c>
    </row>
    <row r="2894" spans="1:18" x14ac:dyDescent="0.3">
      <c r="A2894" s="1" t="s">
        <v>8333</v>
      </c>
      <c r="B2894" s="1" t="s">
        <v>26655</v>
      </c>
      <c r="C2894" s="1" t="s">
        <v>16</v>
      </c>
      <c r="D2894" s="1" t="s">
        <v>17</v>
      </c>
      <c r="E2894" s="1" t="s">
        <v>18</v>
      </c>
      <c r="F2894" s="2">
        <v>44705</v>
      </c>
      <c r="G2894" s="1" t="s">
        <v>8334</v>
      </c>
      <c r="H2894" s="1" t="s">
        <v>8335</v>
      </c>
      <c r="I2894" s="1" t="s">
        <v>60</v>
      </c>
      <c r="J2894" s="3" t="s">
        <v>29567</v>
      </c>
      <c r="K2894">
        <v>171</v>
      </c>
      <c r="L2894" s="1" t="s">
        <v>42</v>
      </c>
      <c r="M2894" s="2">
        <v>44721</v>
      </c>
      <c r="N2894" s="1" t="s">
        <v>43</v>
      </c>
      <c r="O2894" s="1" t="s">
        <v>44</v>
      </c>
      <c r="P2894" s="1">
        <f>_3___Healthcare_Data_v1[[#This Row],[Discharge Date]]-_3___Healthcare_Data_v1[[#This Row],[Date of Admission]]</f>
        <v>16</v>
      </c>
      <c r="Q2894" s="1">
        <f>IFERROR(_3___Healthcare_Data_v1[[#This Row],[ Billing Amount ]]/_3___Healthcare_Data_v1[[#This Row],[Days in Hospital]],0)</f>
        <v>745.26949624999997</v>
      </c>
      <c r="R2894" s="1" t="str">
        <f>IF(_3___Healthcare_Data_v1[[#This Row],[Age]]&gt;60,"Senior",IF(_3___Healthcare_Data_v1[[#This Row],[Age]]&gt;35,"Middle","Young"))</f>
        <v>Senior</v>
      </c>
    </row>
    <row r="2895" spans="1:18" x14ac:dyDescent="0.3">
      <c r="A2895" s="1" t="s">
        <v>8336</v>
      </c>
      <c r="B2895" s="1" t="s">
        <v>26677</v>
      </c>
      <c r="C2895" s="1" t="s">
        <v>16</v>
      </c>
      <c r="D2895" s="1" t="s">
        <v>114</v>
      </c>
      <c r="E2895" s="1" t="s">
        <v>26615</v>
      </c>
      <c r="F2895" s="2">
        <v>43738</v>
      </c>
      <c r="G2895" s="1" t="s">
        <v>4437</v>
      </c>
      <c r="H2895" s="1" t="s">
        <v>8337</v>
      </c>
      <c r="I2895" s="1" t="s">
        <v>56</v>
      </c>
      <c r="J2895" s="3" t="s">
        <v>29568</v>
      </c>
      <c r="K2895">
        <v>325</v>
      </c>
      <c r="L2895" s="1" t="s">
        <v>22</v>
      </c>
      <c r="M2895" s="2">
        <v>43743</v>
      </c>
      <c r="N2895" s="1" t="s">
        <v>23</v>
      </c>
      <c r="O2895" s="1" t="s">
        <v>32</v>
      </c>
      <c r="P2895" s="1">
        <f>_3___Healthcare_Data_v1[[#This Row],[Discharge Date]]-_3___Healthcare_Data_v1[[#This Row],[Date of Admission]]</f>
        <v>5</v>
      </c>
      <c r="Q2895" s="1">
        <f>IFERROR(_3___Healthcare_Data_v1[[#This Row],[ Billing Amount ]]/_3___Healthcare_Data_v1[[#This Row],[Days in Hospital]],0)</f>
        <v>3660.109504</v>
      </c>
      <c r="R2895" s="1" t="str">
        <f>IF(_3___Healthcare_Data_v1[[#This Row],[Age]]&gt;60,"Senior",IF(_3___Healthcare_Data_v1[[#This Row],[Age]]&gt;35,"Middle","Young"))</f>
        <v>Senior</v>
      </c>
    </row>
    <row r="2896" spans="1:18" x14ac:dyDescent="0.3">
      <c r="A2896" s="1" t="s">
        <v>8338</v>
      </c>
      <c r="B2896" s="1" t="s">
        <v>26624</v>
      </c>
      <c r="C2896" s="1" t="s">
        <v>16</v>
      </c>
      <c r="D2896" s="1" t="s">
        <v>27</v>
      </c>
      <c r="E2896" s="1" t="s">
        <v>26620</v>
      </c>
      <c r="F2896" s="2">
        <v>43724</v>
      </c>
      <c r="G2896" s="1" t="s">
        <v>8339</v>
      </c>
      <c r="H2896" s="1" t="s">
        <v>8340</v>
      </c>
      <c r="I2896" s="1" t="s">
        <v>60</v>
      </c>
      <c r="J2896" s="3" t="s">
        <v>29569</v>
      </c>
      <c r="K2896">
        <v>430</v>
      </c>
      <c r="L2896" s="1" t="s">
        <v>22</v>
      </c>
      <c r="M2896" s="2">
        <v>43740</v>
      </c>
      <c r="N2896" s="1" t="s">
        <v>31</v>
      </c>
      <c r="O2896" s="1" t="s">
        <v>44</v>
      </c>
      <c r="P2896" s="1">
        <f>_3___Healthcare_Data_v1[[#This Row],[Discharge Date]]-_3___Healthcare_Data_v1[[#This Row],[Date of Admission]]</f>
        <v>16</v>
      </c>
      <c r="Q2896" s="1">
        <f>IFERROR(_3___Healthcare_Data_v1[[#This Row],[ Billing Amount ]]/_3___Healthcare_Data_v1[[#This Row],[Days in Hospital]],0)</f>
        <v>387.046717</v>
      </c>
      <c r="R2896" s="1" t="str">
        <f>IF(_3___Healthcare_Data_v1[[#This Row],[Age]]&gt;60,"Senior",IF(_3___Healthcare_Data_v1[[#This Row],[Age]]&gt;35,"Middle","Young"))</f>
        <v>Senior</v>
      </c>
    </row>
    <row r="2897" spans="1:18" x14ac:dyDescent="0.3">
      <c r="A2897" s="1" t="s">
        <v>8341</v>
      </c>
      <c r="B2897" s="1" t="s">
        <v>26653</v>
      </c>
      <c r="C2897" s="1" t="s">
        <v>16</v>
      </c>
      <c r="D2897" s="1" t="s">
        <v>49</v>
      </c>
      <c r="E2897" s="1" t="s">
        <v>18</v>
      </c>
      <c r="F2897" s="2">
        <v>44489</v>
      </c>
      <c r="G2897" s="1" t="s">
        <v>1683</v>
      </c>
      <c r="H2897" s="1" t="s">
        <v>8342</v>
      </c>
      <c r="I2897" s="1" t="s">
        <v>60</v>
      </c>
      <c r="J2897" s="3" t="s">
        <v>29570</v>
      </c>
      <c r="K2897">
        <v>269</v>
      </c>
      <c r="L2897" s="1" t="s">
        <v>42</v>
      </c>
      <c r="M2897" s="2">
        <v>44502</v>
      </c>
      <c r="N2897" s="1" t="s">
        <v>31</v>
      </c>
      <c r="O2897" s="1" t="s">
        <v>32</v>
      </c>
      <c r="P2897" s="1">
        <f>_3___Healthcare_Data_v1[[#This Row],[Discharge Date]]-_3___Healthcare_Data_v1[[#This Row],[Date of Admission]]</f>
        <v>13</v>
      </c>
      <c r="Q2897" s="1">
        <f>IFERROR(_3___Healthcare_Data_v1[[#This Row],[ Billing Amount ]]/_3___Healthcare_Data_v1[[#This Row],[Days in Hospital]],0)</f>
        <v>4424.8625661538463</v>
      </c>
      <c r="R2897" s="1" t="str">
        <f>IF(_3___Healthcare_Data_v1[[#This Row],[Age]]&gt;60,"Senior",IF(_3___Healthcare_Data_v1[[#This Row],[Age]]&gt;35,"Middle","Young"))</f>
        <v>Senior</v>
      </c>
    </row>
    <row r="2898" spans="1:18" x14ac:dyDescent="0.3">
      <c r="A2898" s="1" t="s">
        <v>8343</v>
      </c>
      <c r="B2898" s="1" t="s">
        <v>26685</v>
      </c>
      <c r="C2898" s="1" t="s">
        <v>16</v>
      </c>
      <c r="D2898" s="1" t="s">
        <v>62</v>
      </c>
      <c r="E2898" s="1" t="s">
        <v>26615</v>
      </c>
      <c r="F2898" s="2">
        <v>44064</v>
      </c>
      <c r="G2898" s="1" t="s">
        <v>8344</v>
      </c>
      <c r="H2898" s="1" t="s">
        <v>1189</v>
      </c>
      <c r="I2898" s="1" t="s">
        <v>60</v>
      </c>
      <c r="J2898" s="3" t="s">
        <v>29571</v>
      </c>
      <c r="K2898">
        <v>118</v>
      </c>
      <c r="L2898" s="1" t="s">
        <v>38</v>
      </c>
      <c r="M2898" s="2">
        <v>44091</v>
      </c>
      <c r="N2898" s="1" t="s">
        <v>23</v>
      </c>
      <c r="O2898" s="1" t="s">
        <v>24</v>
      </c>
      <c r="P2898" s="1">
        <f>_3___Healthcare_Data_v1[[#This Row],[Discharge Date]]-_3___Healthcare_Data_v1[[#This Row],[Date of Admission]]</f>
        <v>27</v>
      </c>
      <c r="Q2898" s="1">
        <f>IFERROR(_3___Healthcare_Data_v1[[#This Row],[ Billing Amount ]]/_3___Healthcare_Data_v1[[#This Row],[Days in Hospital]],0)</f>
        <v>1475.6656218518519</v>
      </c>
      <c r="R2898" s="1" t="str">
        <f>IF(_3___Healthcare_Data_v1[[#This Row],[Age]]&gt;60,"Senior",IF(_3___Healthcare_Data_v1[[#This Row],[Age]]&gt;35,"Middle","Young"))</f>
        <v>Senior</v>
      </c>
    </row>
    <row r="2899" spans="1:18" x14ac:dyDescent="0.3">
      <c r="A2899" s="1" t="s">
        <v>8345</v>
      </c>
      <c r="B2899" s="1" t="s">
        <v>26644</v>
      </c>
      <c r="C2899" s="1" t="s">
        <v>26</v>
      </c>
      <c r="D2899" s="1" t="s">
        <v>49</v>
      </c>
      <c r="E2899" s="1" t="s">
        <v>26620</v>
      </c>
      <c r="F2899" s="2">
        <v>45174</v>
      </c>
      <c r="G2899" s="1" t="s">
        <v>8346</v>
      </c>
      <c r="H2899" s="1" t="s">
        <v>8347</v>
      </c>
      <c r="I2899" s="1" t="s">
        <v>21</v>
      </c>
      <c r="J2899" s="3" t="s">
        <v>29572</v>
      </c>
      <c r="K2899">
        <v>371</v>
      </c>
      <c r="L2899" s="1" t="s">
        <v>42</v>
      </c>
      <c r="M2899" s="2">
        <v>45180</v>
      </c>
      <c r="N2899" s="1" t="s">
        <v>23</v>
      </c>
      <c r="O2899" s="1" t="s">
        <v>32</v>
      </c>
      <c r="P2899" s="1">
        <f>_3___Healthcare_Data_v1[[#This Row],[Discharge Date]]-_3___Healthcare_Data_v1[[#This Row],[Date of Admission]]</f>
        <v>6</v>
      </c>
      <c r="Q2899" s="1">
        <f>IFERROR(_3___Healthcare_Data_v1[[#This Row],[ Billing Amount ]]/_3___Healthcare_Data_v1[[#This Row],[Days in Hospital]],0)</f>
        <v>3024.8745266666665</v>
      </c>
      <c r="R2899" s="1" t="str">
        <f>IF(_3___Healthcare_Data_v1[[#This Row],[Age]]&gt;60,"Senior",IF(_3___Healthcare_Data_v1[[#This Row],[Age]]&gt;35,"Middle","Young"))</f>
        <v>Senior</v>
      </c>
    </row>
    <row r="2900" spans="1:18" x14ac:dyDescent="0.3">
      <c r="A2900" s="1" t="s">
        <v>8348</v>
      </c>
      <c r="B2900" s="1" t="s">
        <v>26612</v>
      </c>
      <c r="C2900" s="1" t="s">
        <v>16</v>
      </c>
      <c r="D2900" s="1" t="s">
        <v>62</v>
      </c>
      <c r="E2900" s="1" t="s">
        <v>28</v>
      </c>
      <c r="F2900" s="2">
        <v>44740</v>
      </c>
      <c r="G2900" s="1" t="s">
        <v>8349</v>
      </c>
      <c r="H2900" s="1" t="s">
        <v>8350</v>
      </c>
      <c r="I2900" s="1" t="s">
        <v>26607</v>
      </c>
      <c r="J2900" s="3" t="s">
        <v>29573</v>
      </c>
      <c r="K2900">
        <v>421</v>
      </c>
      <c r="L2900" s="1" t="s">
        <v>42</v>
      </c>
      <c r="M2900" s="2">
        <v>44748</v>
      </c>
      <c r="N2900" s="1" t="s">
        <v>48</v>
      </c>
      <c r="O2900" s="1" t="s">
        <v>24</v>
      </c>
      <c r="P2900" s="1">
        <f>_3___Healthcare_Data_v1[[#This Row],[Discharge Date]]-_3___Healthcare_Data_v1[[#This Row],[Date of Admission]]</f>
        <v>8</v>
      </c>
      <c r="Q2900" s="1">
        <f>IFERROR(_3___Healthcare_Data_v1[[#This Row],[ Billing Amount ]]/_3___Healthcare_Data_v1[[#This Row],[Days in Hospital]],0)</f>
        <v>3416.6402712499998</v>
      </c>
      <c r="R2900" s="1" t="str">
        <f>IF(_3___Healthcare_Data_v1[[#This Row],[Age]]&gt;60,"Senior",IF(_3___Healthcare_Data_v1[[#This Row],[Age]]&gt;35,"Middle","Young"))</f>
        <v>Senior</v>
      </c>
    </row>
    <row r="2901" spans="1:18" x14ac:dyDescent="0.3">
      <c r="A2901" s="1" t="s">
        <v>6277</v>
      </c>
      <c r="B2901" s="1" t="s">
        <v>26640</v>
      </c>
      <c r="C2901" s="1" t="s">
        <v>16</v>
      </c>
      <c r="D2901" s="1" t="s">
        <v>62</v>
      </c>
      <c r="E2901" s="1" t="s">
        <v>69</v>
      </c>
      <c r="F2901" s="2">
        <v>44438</v>
      </c>
      <c r="G2901" s="1" t="s">
        <v>8351</v>
      </c>
      <c r="H2901" s="1" t="s">
        <v>8352</v>
      </c>
      <c r="I2901" s="1" t="s">
        <v>21</v>
      </c>
      <c r="J2901" s="3" t="s">
        <v>29574</v>
      </c>
      <c r="K2901">
        <v>224</v>
      </c>
      <c r="L2901" s="1" t="s">
        <v>22</v>
      </c>
      <c r="M2901" s="2">
        <v>44454</v>
      </c>
      <c r="N2901" s="1" t="s">
        <v>48</v>
      </c>
      <c r="O2901" s="1" t="s">
        <v>24</v>
      </c>
      <c r="P2901" s="1">
        <f>_3___Healthcare_Data_v1[[#This Row],[Discharge Date]]-_3___Healthcare_Data_v1[[#This Row],[Date of Admission]]</f>
        <v>16</v>
      </c>
      <c r="Q2901" s="1">
        <f>IFERROR(_3___Healthcare_Data_v1[[#This Row],[ Billing Amount ]]/_3___Healthcare_Data_v1[[#This Row],[Days in Hospital]],0)</f>
        <v>1221.5447093749999</v>
      </c>
      <c r="R2901" s="1" t="str">
        <f>IF(_3___Healthcare_Data_v1[[#This Row],[Age]]&gt;60,"Senior",IF(_3___Healthcare_Data_v1[[#This Row],[Age]]&gt;35,"Middle","Young"))</f>
        <v>Senior</v>
      </c>
    </row>
    <row r="2902" spans="1:18" x14ac:dyDescent="0.3">
      <c r="A2902" s="1" t="s">
        <v>8353</v>
      </c>
      <c r="B2902" s="1" t="s">
        <v>26640</v>
      </c>
      <c r="C2902" s="1" t="s">
        <v>16</v>
      </c>
      <c r="D2902" s="1" t="s">
        <v>27</v>
      </c>
      <c r="E2902" s="1" t="s">
        <v>69</v>
      </c>
      <c r="F2902" s="2">
        <v>44581</v>
      </c>
      <c r="G2902" s="1" t="s">
        <v>8354</v>
      </c>
      <c r="H2902" s="1" t="s">
        <v>8355</v>
      </c>
      <c r="I2902" s="1" t="s">
        <v>21</v>
      </c>
      <c r="J2902" s="3" t="s">
        <v>29575</v>
      </c>
      <c r="K2902">
        <v>413</v>
      </c>
      <c r="L2902" s="1" t="s">
        <v>38</v>
      </c>
      <c r="M2902" s="2">
        <v>44595</v>
      </c>
      <c r="N2902" s="1" t="s">
        <v>23</v>
      </c>
      <c r="O2902" s="1" t="s">
        <v>24</v>
      </c>
      <c r="P2902" s="1">
        <f>_3___Healthcare_Data_v1[[#This Row],[Discharge Date]]-_3___Healthcare_Data_v1[[#This Row],[Date of Admission]]</f>
        <v>14</v>
      </c>
      <c r="Q2902" s="1">
        <f>IFERROR(_3___Healthcare_Data_v1[[#This Row],[ Billing Amount ]]/_3___Healthcare_Data_v1[[#This Row],[Days in Hospital]],0)</f>
        <v>1372.1420464285713</v>
      </c>
      <c r="R2902" s="1" t="str">
        <f>IF(_3___Healthcare_Data_v1[[#This Row],[Age]]&gt;60,"Senior",IF(_3___Healthcare_Data_v1[[#This Row],[Age]]&gt;35,"Middle","Young"))</f>
        <v>Senior</v>
      </c>
    </row>
    <row r="2903" spans="1:18" x14ac:dyDescent="0.3">
      <c r="A2903" s="1" t="s">
        <v>8356</v>
      </c>
      <c r="B2903" s="1" t="s">
        <v>26755</v>
      </c>
      <c r="C2903" s="1" t="s">
        <v>16</v>
      </c>
      <c r="D2903" s="1" t="s">
        <v>17</v>
      </c>
      <c r="E2903" s="1" t="s">
        <v>26615</v>
      </c>
      <c r="F2903" s="2">
        <v>44617</v>
      </c>
      <c r="G2903" s="1" t="s">
        <v>8357</v>
      </c>
      <c r="H2903" s="1" t="s">
        <v>8358</v>
      </c>
      <c r="I2903" s="1" t="s">
        <v>21</v>
      </c>
      <c r="J2903" s="3" t="s">
        <v>29576</v>
      </c>
      <c r="K2903">
        <v>117</v>
      </c>
      <c r="L2903" s="1" t="s">
        <v>42</v>
      </c>
      <c r="M2903" s="2">
        <v>44626</v>
      </c>
      <c r="N2903" s="1" t="s">
        <v>48</v>
      </c>
      <c r="O2903" s="1" t="s">
        <v>32</v>
      </c>
      <c r="P2903" s="1">
        <f>_3___Healthcare_Data_v1[[#This Row],[Discharge Date]]-_3___Healthcare_Data_v1[[#This Row],[Date of Admission]]</f>
        <v>9</v>
      </c>
      <c r="Q2903" s="1">
        <f>IFERROR(_3___Healthcare_Data_v1[[#This Row],[ Billing Amount ]]/_3___Healthcare_Data_v1[[#This Row],[Days in Hospital]],0)</f>
        <v>905.86684622222219</v>
      </c>
      <c r="R2903" s="1" t="str">
        <f>IF(_3___Healthcare_Data_v1[[#This Row],[Age]]&gt;60,"Senior",IF(_3___Healthcare_Data_v1[[#This Row],[Age]]&gt;35,"Middle","Young"))</f>
        <v>Senior</v>
      </c>
    </row>
    <row r="2904" spans="1:18" x14ac:dyDescent="0.3">
      <c r="A2904" s="1" t="s">
        <v>8359</v>
      </c>
      <c r="B2904" s="1" t="s">
        <v>26672</v>
      </c>
      <c r="C2904" s="1" t="s">
        <v>16</v>
      </c>
      <c r="D2904" s="1" t="s">
        <v>229</v>
      </c>
      <c r="E2904" s="1" t="s">
        <v>35</v>
      </c>
      <c r="F2904" s="2">
        <v>44868</v>
      </c>
      <c r="G2904" s="1" t="s">
        <v>8360</v>
      </c>
      <c r="H2904" s="1" t="s">
        <v>621</v>
      </c>
      <c r="I2904" s="1" t="s">
        <v>21</v>
      </c>
      <c r="J2904" s="3" t="s">
        <v>29577</v>
      </c>
      <c r="K2904">
        <v>480</v>
      </c>
      <c r="L2904" s="1" t="s">
        <v>42</v>
      </c>
      <c r="M2904" s="2">
        <v>44890</v>
      </c>
      <c r="N2904" s="1" t="s">
        <v>23</v>
      </c>
      <c r="O2904" s="1" t="s">
        <v>44</v>
      </c>
      <c r="P2904" s="1">
        <f>_3___Healthcare_Data_v1[[#This Row],[Discharge Date]]-_3___Healthcare_Data_v1[[#This Row],[Date of Admission]]</f>
        <v>22</v>
      </c>
      <c r="Q2904" s="1">
        <f>IFERROR(_3___Healthcare_Data_v1[[#This Row],[ Billing Amount ]]/_3___Healthcare_Data_v1[[#This Row],[Days in Hospital]],0)</f>
        <v>640.12210454545448</v>
      </c>
      <c r="R2904" s="1" t="str">
        <f>IF(_3___Healthcare_Data_v1[[#This Row],[Age]]&gt;60,"Senior",IF(_3___Healthcare_Data_v1[[#This Row],[Age]]&gt;35,"Middle","Young"))</f>
        <v>Senior</v>
      </c>
    </row>
    <row r="2905" spans="1:18" x14ac:dyDescent="0.3">
      <c r="A2905" s="1" t="s">
        <v>8361</v>
      </c>
      <c r="B2905" s="1" t="s">
        <v>26661</v>
      </c>
      <c r="C2905" s="1" t="s">
        <v>26</v>
      </c>
      <c r="D2905" s="1" t="s">
        <v>49</v>
      </c>
      <c r="E2905" s="1" t="s">
        <v>35</v>
      </c>
      <c r="F2905" s="2">
        <v>43832</v>
      </c>
      <c r="G2905" s="1" t="s">
        <v>8362</v>
      </c>
      <c r="H2905" s="1" t="s">
        <v>8363</v>
      </c>
      <c r="I2905" s="1" t="s">
        <v>60</v>
      </c>
      <c r="J2905" s="3" t="s">
        <v>29578</v>
      </c>
      <c r="K2905">
        <v>364</v>
      </c>
      <c r="L2905" s="1" t="s">
        <v>42</v>
      </c>
      <c r="M2905" s="2">
        <v>43862</v>
      </c>
      <c r="N2905" s="1" t="s">
        <v>84</v>
      </c>
      <c r="O2905" s="1" t="s">
        <v>32</v>
      </c>
      <c r="P2905" s="1">
        <f>_3___Healthcare_Data_v1[[#This Row],[Discharge Date]]-_3___Healthcare_Data_v1[[#This Row],[Date of Admission]]</f>
        <v>30</v>
      </c>
      <c r="Q2905" s="1">
        <f>IFERROR(_3___Healthcare_Data_v1[[#This Row],[ Billing Amount ]]/_3___Healthcare_Data_v1[[#This Row],[Days in Hospital]],0)</f>
        <v>397.52755366666668</v>
      </c>
      <c r="R2905" s="1" t="str">
        <f>IF(_3___Healthcare_Data_v1[[#This Row],[Age]]&gt;60,"Senior",IF(_3___Healthcare_Data_v1[[#This Row],[Age]]&gt;35,"Middle","Young"))</f>
        <v>Senior</v>
      </c>
    </row>
    <row r="2906" spans="1:18" x14ac:dyDescent="0.3">
      <c r="A2906" s="1" t="s">
        <v>8364</v>
      </c>
      <c r="B2906" s="1" t="s">
        <v>26697</v>
      </c>
      <c r="C2906" s="1" t="s">
        <v>16</v>
      </c>
      <c r="D2906" s="1" t="s">
        <v>34</v>
      </c>
      <c r="E2906" s="1" t="s">
        <v>69</v>
      </c>
      <c r="F2906" s="2">
        <v>45090</v>
      </c>
      <c r="G2906" s="1" t="s">
        <v>8365</v>
      </c>
      <c r="H2906" s="1" t="s">
        <v>8366</v>
      </c>
      <c r="I2906" s="1" t="s">
        <v>21</v>
      </c>
      <c r="J2906" s="3" t="s">
        <v>29579</v>
      </c>
      <c r="K2906">
        <v>254</v>
      </c>
      <c r="L2906" s="1" t="s">
        <v>22</v>
      </c>
      <c r="M2906" s="2">
        <v>45099</v>
      </c>
      <c r="N2906" s="1" t="s">
        <v>43</v>
      </c>
      <c r="O2906" s="1" t="s">
        <v>24</v>
      </c>
      <c r="P2906" s="1">
        <f>_3___Healthcare_Data_v1[[#This Row],[Discharge Date]]-_3___Healthcare_Data_v1[[#This Row],[Date of Admission]]</f>
        <v>9</v>
      </c>
      <c r="Q2906" s="1">
        <f>IFERROR(_3___Healthcare_Data_v1[[#This Row],[ Billing Amount ]]/_3___Healthcare_Data_v1[[#This Row],[Days in Hospital]],0)</f>
        <v>2902.6429711111109</v>
      </c>
      <c r="R2906" s="1" t="str">
        <f>IF(_3___Healthcare_Data_v1[[#This Row],[Age]]&gt;60,"Senior",IF(_3___Healthcare_Data_v1[[#This Row],[Age]]&gt;35,"Middle","Young"))</f>
        <v>Senior</v>
      </c>
    </row>
    <row r="2907" spans="1:18" x14ac:dyDescent="0.3">
      <c r="A2907" s="1" t="s">
        <v>8367</v>
      </c>
      <c r="B2907" s="1" t="s">
        <v>26657</v>
      </c>
      <c r="C2907" s="1" t="s">
        <v>16</v>
      </c>
      <c r="D2907" s="1" t="s">
        <v>229</v>
      </c>
      <c r="E2907" s="1" t="s">
        <v>35</v>
      </c>
      <c r="F2907" s="2">
        <v>44574</v>
      </c>
      <c r="G2907" s="1" t="s">
        <v>8368</v>
      </c>
      <c r="H2907" s="1" t="s">
        <v>8369</v>
      </c>
      <c r="I2907" s="1" t="s">
        <v>21</v>
      </c>
      <c r="J2907" s="3" t="s">
        <v>29580</v>
      </c>
      <c r="K2907">
        <v>314</v>
      </c>
      <c r="L2907" s="1" t="s">
        <v>38</v>
      </c>
      <c r="M2907" s="2">
        <v>44588</v>
      </c>
      <c r="N2907" s="1" t="s">
        <v>84</v>
      </c>
      <c r="O2907" s="1" t="s">
        <v>44</v>
      </c>
      <c r="P2907" s="1">
        <f>_3___Healthcare_Data_v1[[#This Row],[Discharge Date]]-_3___Healthcare_Data_v1[[#This Row],[Date of Admission]]</f>
        <v>14</v>
      </c>
      <c r="Q2907" s="1">
        <f>IFERROR(_3___Healthcare_Data_v1[[#This Row],[ Billing Amount ]]/_3___Healthcare_Data_v1[[#This Row],[Days in Hospital]],0)</f>
        <v>1443.8350271428571</v>
      </c>
      <c r="R2907" s="1" t="str">
        <f>IF(_3___Healthcare_Data_v1[[#This Row],[Age]]&gt;60,"Senior",IF(_3___Healthcare_Data_v1[[#This Row],[Age]]&gt;35,"Middle","Young"))</f>
        <v>Senior</v>
      </c>
    </row>
    <row r="2908" spans="1:18" x14ac:dyDescent="0.3">
      <c r="A2908" s="1" t="s">
        <v>8370</v>
      </c>
      <c r="B2908" s="1" t="s">
        <v>26636</v>
      </c>
      <c r="C2908" s="1" t="s">
        <v>26</v>
      </c>
      <c r="D2908" s="1" t="s">
        <v>34</v>
      </c>
      <c r="E2908" s="1" t="s">
        <v>69</v>
      </c>
      <c r="F2908" s="2">
        <v>44714</v>
      </c>
      <c r="G2908" s="1" t="s">
        <v>8371</v>
      </c>
      <c r="H2908" s="1" t="s">
        <v>8372</v>
      </c>
      <c r="I2908" s="1" t="s">
        <v>21</v>
      </c>
      <c r="J2908" s="3" t="s">
        <v>29581</v>
      </c>
      <c r="K2908">
        <v>252</v>
      </c>
      <c r="L2908" s="1" t="s">
        <v>22</v>
      </c>
      <c r="M2908" s="2">
        <v>44734</v>
      </c>
      <c r="N2908" s="1" t="s">
        <v>48</v>
      </c>
      <c r="O2908" s="1" t="s">
        <v>24</v>
      </c>
      <c r="P2908" s="1">
        <f>_3___Healthcare_Data_v1[[#This Row],[Discharge Date]]-_3___Healthcare_Data_v1[[#This Row],[Date of Admission]]</f>
        <v>20</v>
      </c>
      <c r="Q2908" s="1">
        <f>IFERROR(_3___Healthcare_Data_v1[[#This Row],[ Billing Amount ]]/_3___Healthcare_Data_v1[[#This Row],[Days in Hospital]],0)</f>
        <v>2185.3612330000001</v>
      </c>
      <c r="R2908" s="1" t="str">
        <f>IF(_3___Healthcare_Data_v1[[#This Row],[Age]]&gt;60,"Senior",IF(_3___Healthcare_Data_v1[[#This Row],[Age]]&gt;35,"Middle","Young"))</f>
        <v>Senior</v>
      </c>
    </row>
    <row r="2909" spans="1:18" x14ac:dyDescent="0.3">
      <c r="A2909" s="1" t="s">
        <v>8373</v>
      </c>
      <c r="B2909" s="1" t="s">
        <v>26672</v>
      </c>
      <c r="C2909" s="1" t="s">
        <v>26</v>
      </c>
      <c r="D2909" s="1" t="s">
        <v>49</v>
      </c>
      <c r="E2909" s="1" t="s">
        <v>26615</v>
      </c>
      <c r="F2909" s="2">
        <v>43552</v>
      </c>
      <c r="G2909" s="1" t="s">
        <v>8374</v>
      </c>
      <c r="H2909" s="1" t="s">
        <v>3180</v>
      </c>
      <c r="I2909" s="1" t="s">
        <v>21</v>
      </c>
      <c r="J2909" s="3" t="s">
        <v>29582</v>
      </c>
      <c r="K2909">
        <v>346</v>
      </c>
      <c r="L2909" s="1" t="s">
        <v>42</v>
      </c>
      <c r="M2909" s="2">
        <v>43560</v>
      </c>
      <c r="N2909" s="1" t="s">
        <v>43</v>
      </c>
      <c r="O2909" s="1" t="s">
        <v>44</v>
      </c>
      <c r="P2909" s="1">
        <f>_3___Healthcare_Data_v1[[#This Row],[Discharge Date]]-_3___Healthcare_Data_v1[[#This Row],[Date of Admission]]</f>
        <v>8</v>
      </c>
      <c r="Q2909" s="1">
        <f>IFERROR(_3___Healthcare_Data_v1[[#This Row],[ Billing Amount ]]/_3___Healthcare_Data_v1[[#This Row],[Days in Hospital]],0)</f>
        <v>130.88484075</v>
      </c>
      <c r="R2909" s="1" t="str">
        <f>IF(_3___Healthcare_Data_v1[[#This Row],[Age]]&gt;60,"Senior",IF(_3___Healthcare_Data_v1[[#This Row],[Age]]&gt;35,"Middle","Young"))</f>
        <v>Senior</v>
      </c>
    </row>
    <row r="2910" spans="1:18" x14ac:dyDescent="0.3">
      <c r="A2910" s="1" t="s">
        <v>8375</v>
      </c>
      <c r="B2910" s="1" t="s">
        <v>26644</v>
      </c>
      <c r="C2910" s="1" t="s">
        <v>16</v>
      </c>
      <c r="D2910" s="1" t="s">
        <v>229</v>
      </c>
      <c r="E2910" s="1" t="s">
        <v>26615</v>
      </c>
      <c r="F2910" s="2">
        <v>43718</v>
      </c>
      <c r="G2910" s="1" t="s">
        <v>8376</v>
      </c>
      <c r="H2910" s="1" t="s">
        <v>8377</v>
      </c>
      <c r="I2910" s="1" t="s">
        <v>21</v>
      </c>
      <c r="J2910" s="3" t="s">
        <v>29583</v>
      </c>
      <c r="K2910">
        <v>414</v>
      </c>
      <c r="L2910" s="1" t="s">
        <v>42</v>
      </c>
      <c r="M2910" s="2">
        <v>43722</v>
      </c>
      <c r="N2910" s="1" t="s">
        <v>48</v>
      </c>
      <c r="O2910" s="1" t="s">
        <v>32</v>
      </c>
      <c r="P2910" s="1">
        <f>_3___Healthcare_Data_v1[[#This Row],[Discharge Date]]-_3___Healthcare_Data_v1[[#This Row],[Date of Admission]]</f>
        <v>4</v>
      </c>
      <c r="Q2910" s="1">
        <f>IFERROR(_3___Healthcare_Data_v1[[#This Row],[ Billing Amount ]]/_3___Healthcare_Data_v1[[#This Row],[Days in Hospital]],0)</f>
        <v>7550.9897074999999</v>
      </c>
      <c r="R2910" s="1" t="str">
        <f>IF(_3___Healthcare_Data_v1[[#This Row],[Age]]&gt;60,"Senior",IF(_3___Healthcare_Data_v1[[#This Row],[Age]]&gt;35,"Middle","Young"))</f>
        <v>Senior</v>
      </c>
    </row>
    <row r="2911" spans="1:18" x14ac:dyDescent="0.3">
      <c r="A2911" s="1" t="s">
        <v>8378</v>
      </c>
      <c r="B2911" s="1" t="s">
        <v>26798</v>
      </c>
      <c r="C2911" s="1" t="s">
        <v>16</v>
      </c>
      <c r="D2911" s="1" t="s">
        <v>229</v>
      </c>
      <c r="E2911" s="1" t="s">
        <v>35</v>
      </c>
      <c r="F2911" s="2">
        <v>43675</v>
      </c>
      <c r="G2911" s="1" t="s">
        <v>8379</v>
      </c>
      <c r="H2911" s="1" t="s">
        <v>8380</v>
      </c>
      <c r="I2911" s="1" t="s">
        <v>60</v>
      </c>
      <c r="J2911" s="3" t="s">
        <v>29584</v>
      </c>
      <c r="K2911">
        <v>308</v>
      </c>
      <c r="L2911" s="1" t="s">
        <v>38</v>
      </c>
      <c r="M2911" s="2">
        <v>43701</v>
      </c>
      <c r="N2911" s="1" t="s">
        <v>43</v>
      </c>
      <c r="O2911" s="1" t="s">
        <v>32</v>
      </c>
      <c r="P2911" s="1">
        <f>_3___Healthcare_Data_v1[[#This Row],[Discharge Date]]-_3___Healthcare_Data_v1[[#This Row],[Date of Admission]]</f>
        <v>26</v>
      </c>
      <c r="Q2911" s="1">
        <f>IFERROR(_3___Healthcare_Data_v1[[#This Row],[ Billing Amount ]]/_3___Healthcare_Data_v1[[#This Row],[Days in Hospital]],0)</f>
        <v>766.586823076923</v>
      </c>
      <c r="R2911" s="1" t="str">
        <f>IF(_3___Healthcare_Data_v1[[#This Row],[Age]]&gt;60,"Senior",IF(_3___Healthcare_Data_v1[[#This Row],[Age]]&gt;35,"Middle","Young"))</f>
        <v>Senior</v>
      </c>
    </row>
    <row r="2912" spans="1:18" x14ac:dyDescent="0.3">
      <c r="A2912" s="1" t="s">
        <v>8381</v>
      </c>
      <c r="B2912" s="1" t="s">
        <v>26630</v>
      </c>
      <c r="C2912" s="1" t="s">
        <v>26</v>
      </c>
      <c r="D2912" s="1" t="s">
        <v>27</v>
      </c>
      <c r="E2912" s="1" t="s">
        <v>35</v>
      </c>
      <c r="F2912" s="2">
        <v>44083</v>
      </c>
      <c r="G2912" s="1" t="s">
        <v>8382</v>
      </c>
      <c r="H2912" s="1" t="s">
        <v>8383</v>
      </c>
      <c r="I2912" s="1" t="s">
        <v>56</v>
      </c>
      <c r="J2912" s="3" t="s">
        <v>29585</v>
      </c>
      <c r="K2912">
        <v>237</v>
      </c>
      <c r="L2912" s="1" t="s">
        <v>22</v>
      </c>
      <c r="M2912" s="2">
        <v>44105</v>
      </c>
      <c r="N2912" s="1" t="s">
        <v>84</v>
      </c>
      <c r="O2912" s="1" t="s">
        <v>32</v>
      </c>
      <c r="P2912" s="1">
        <f>_3___Healthcare_Data_v1[[#This Row],[Discharge Date]]-_3___Healthcare_Data_v1[[#This Row],[Date of Admission]]</f>
        <v>22</v>
      </c>
      <c r="Q2912" s="1">
        <f>IFERROR(_3___Healthcare_Data_v1[[#This Row],[ Billing Amount ]]/_3___Healthcare_Data_v1[[#This Row],[Days in Hospital]],0)</f>
        <v>169.53393718181817</v>
      </c>
      <c r="R2912" s="1" t="str">
        <f>IF(_3___Healthcare_Data_v1[[#This Row],[Age]]&gt;60,"Senior",IF(_3___Healthcare_Data_v1[[#This Row],[Age]]&gt;35,"Middle","Young"))</f>
        <v>Senior</v>
      </c>
    </row>
    <row r="2913" spans="1:18" x14ac:dyDescent="0.3">
      <c r="A2913" s="1" t="s">
        <v>8384</v>
      </c>
      <c r="B2913" s="1" t="s">
        <v>26668</v>
      </c>
      <c r="C2913" s="1" t="s">
        <v>16</v>
      </c>
      <c r="D2913" s="1" t="s">
        <v>27</v>
      </c>
      <c r="E2913" s="1" t="s">
        <v>26615</v>
      </c>
      <c r="F2913" s="2">
        <v>45147</v>
      </c>
      <c r="G2913" s="1" t="s">
        <v>8385</v>
      </c>
      <c r="H2913" s="1" t="s">
        <v>8386</v>
      </c>
      <c r="I2913" s="1" t="s">
        <v>21</v>
      </c>
      <c r="J2913" s="3" t="s">
        <v>29586</v>
      </c>
      <c r="K2913">
        <v>312</v>
      </c>
      <c r="L2913" s="1" t="s">
        <v>22</v>
      </c>
      <c r="M2913" s="2">
        <v>45166</v>
      </c>
      <c r="N2913" s="1" t="s">
        <v>48</v>
      </c>
      <c r="O2913" s="1" t="s">
        <v>24</v>
      </c>
      <c r="P2913" s="1">
        <f>_3___Healthcare_Data_v1[[#This Row],[Discharge Date]]-_3___Healthcare_Data_v1[[#This Row],[Date of Admission]]</f>
        <v>19</v>
      </c>
      <c r="Q2913" s="1">
        <f>IFERROR(_3___Healthcare_Data_v1[[#This Row],[ Billing Amount ]]/_3___Healthcare_Data_v1[[#This Row],[Days in Hospital]],0)</f>
        <v>935.20450684210527</v>
      </c>
      <c r="R2913" s="1" t="str">
        <f>IF(_3___Healthcare_Data_v1[[#This Row],[Age]]&gt;60,"Senior",IF(_3___Healthcare_Data_v1[[#This Row],[Age]]&gt;35,"Middle","Young"))</f>
        <v>Senior</v>
      </c>
    </row>
    <row r="2914" spans="1:18" x14ac:dyDescent="0.3">
      <c r="A2914" s="1" t="s">
        <v>8387</v>
      </c>
      <c r="B2914" s="1" t="s">
        <v>26958</v>
      </c>
      <c r="C2914" s="1" t="s">
        <v>26</v>
      </c>
      <c r="D2914" s="1" t="s">
        <v>27</v>
      </c>
      <c r="E2914" s="1" t="s">
        <v>26615</v>
      </c>
      <c r="F2914" s="2">
        <v>43732</v>
      </c>
      <c r="G2914" s="1" t="s">
        <v>3223</v>
      </c>
      <c r="H2914" s="1" t="s">
        <v>8388</v>
      </c>
      <c r="I2914" s="1" t="s">
        <v>60</v>
      </c>
      <c r="J2914" s="3" t="s">
        <v>29587</v>
      </c>
      <c r="K2914">
        <v>247</v>
      </c>
      <c r="L2914" s="1" t="s">
        <v>38</v>
      </c>
      <c r="M2914" s="2">
        <v>43747</v>
      </c>
      <c r="N2914" s="1" t="s">
        <v>23</v>
      </c>
      <c r="O2914" s="1" t="s">
        <v>44</v>
      </c>
      <c r="P2914" s="1">
        <f>_3___Healthcare_Data_v1[[#This Row],[Discharge Date]]-_3___Healthcare_Data_v1[[#This Row],[Date of Admission]]</f>
        <v>15</v>
      </c>
      <c r="Q2914" s="1">
        <f>IFERROR(_3___Healthcare_Data_v1[[#This Row],[ Billing Amount ]]/_3___Healthcare_Data_v1[[#This Row],[Days in Hospital]],0)</f>
        <v>1994.9825533333335</v>
      </c>
      <c r="R2914" s="1" t="str">
        <f>IF(_3___Healthcare_Data_v1[[#This Row],[Age]]&gt;60,"Senior",IF(_3___Healthcare_Data_v1[[#This Row],[Age]]&gt;35,"Middle","Young"))</f>
        <v>Senior</v>
      </c>
    </row>
    <row r="2915" spans="1:18" x14ac:dyDescent="0.3">
      <c r="A2915" s="1" t="s">
        <v>8389</v>
      </c>
      <c r="B2915" s="1" t="s">
        <v>26714</v>
      </c>
      <c r="C2915" s="1" t="s">
        <v>16</v>
      </c>
      <c r="D2915" s="1" t="s">
        <v>27</v>
      </c>
      <c r="E2915" s="1" t="s">
        <v>69</v>
      </c>
      <c r="F2915" s="2">
        <v>44989</v>
      </c>
      <c r="G2915" s="1" t="s">
        <v>8390</v>
      </c>
      <c r="H2915" s="1" t="s">
        <v>8391</v>
      </c>
      <c r="I2915" s="1" t="s">
        <v>26607</v>
      </c>
      <c r="J2915" s="3" t="s">
        <v>29588</v>
      </c>
      <c r="K2915">
        <v>265</v>
      </c>
      <c r="L2915" s="1" t="s">
        <v>22</v>
      </c>
      <c r="M2915" s="2">
        <v>44995</v>
      </c>
      <c r="N2915" s="1" t="s">
        <v>31</v>
      </c>
      <c r="O2915" s="1" t="s">
        <v>44</v>
      </c>
      <c r="P2915" s="1">
        <f>_3___Healthcare_Data_v1[[#This Row],[Discharge Date]]-_3___Healthcare_Data_v1[[#This Row],[Date of Admission]]</f>
        <v>6</v>
      </c>
      <c r="Q2915" s="1">
        <f>IFERROR(_3___Healthcare_Data_v1[[#This Row],[ Billing Amount ]]/_3___Healthcare_Data_v1[[#This Row],[Days in Hospital]],0)</f>
        <v>2457.9438733333332</v>
      </c>
      <c r="R2915" s="1" t="str">
        <f>IF(_3___Healthcare_Data_v1[[#This Row],[Age]]&gt;60,"Senior",IF(_3___Healthcare_Data_v1[[#This Row],[Age]]&gt;35,"Middle","Young"))</f>
        <v>Senior</v>
      </c>
    </row>
    <row r="2916" spans="1:18" x14ac:dyDescent="0.3">
      <c r="A2916" s="1" t="s">
        <v>8392</v>
      </c>
      <c r="B2916" s="1" t="s">
        <v>26759</v>
      </c>
      <c r="C2916" s="1" t="s">
        <v>26</v>
      </c>
      <c r="D2916" s="1" t="s">
        <v>49</v>
      </c>
      <c r="E2916" s="1" t="s">
        <v>69</v>
      </c>
      <c r="F2916" s="2">
        <v>43842</v>
      </c>
      <c r="G2916" s="1" t="s">
        <v>8393</v>
      </c>
      <c r="H2916" s="1" t="s">
        <v>1019</v>
      </c>
      <c r="I2916" s="1" t="s">
        <v>56</v>
      </c>
      <c r="J2916" s="3" t="s">
        <v>29589</v>
      </c>
      <c r="K2916">
        <v>470</v>
      </c>
      <c r="L2916" s="1" t="s">
        <v>22</v>
      </c>
      <c r="M2916" s="2">
        <v>43851</v>
      </c>
      <c r="N2916" s="1" t="s">
        <v>43</v>
      </c>
      <c r="O2916" s="1" t="s">
        <v>32</v>
      </c>
      <c r="P2916" s="1">
        <f>_3___Healthcare_Data_v1[[#This Row],[Discharge Date]]-_3___Healthcare_Data_v1[[#This Row],[Date of Admission]]</f>
        <v>9</v>
      </c>
      <c r="Q2916" s="1">
        <f>IFERROR(_3___Healthcare_Data_v1[[#This Row],[ Billing Amount ]]/_3___Healthcare_Data_v1[[#This Row],[Days in Hospital]],0)</f>
        <v>3721.1139322222225</v>
      </c>
      <c r="R2916" s="1" t="str">
        <f>IF(_3___Healthcare_Data_v1[[#This Row],[Age]]&gt;60,"Senior",IF(_3___Healthcare_Data_v1[[#This Row],[Age]]&gt;35,"Middle","Young"))</f>
        <v>Senior</v>
      </c>
    </row>
    <row r="2917" spans="1:18" x14ac:dyDescent="0.3">
      <c r="A2917" s="1" t="s">
        <v>8394</v>
      </c>
      <c r="B2917" s="1" t="s">
        <v>26737</v>
      </c>
      <c r="C2917" s="1" t="s">
        <v>26</v>
      </c>
      <c r="D2917" s="1" t="s">
        <v>114</v>
      </c>
      <c r="E2917" s="1" t="s">
        <v>26620</v>
      </c>
      <c r="F2917" s="2">
        <v>45127</v>
      </c>
      <c r="G2917" s="1" t="s">
        <v>8395</v>
      </c>
      <c r="H2917" s="1" t="s">
        <v>8396</v>
      </c>
      <c r="I2917" s="1" t="s">
        <v>21</v>
      </c>
      <c r="J2917" s="3" t="s">
        <v>29590</v>
      </c>
      <c r="K2917">
        <v>175</v>
      </c>
      <c r="L2917" s="1" t="s">
        <v>42</v>
      </c>
      <c r="M2917" s="2">
        <v>45153</v>
      </c>
      <c r="N2917" s="1" t="s">
        <v>31</v>
      </c>
      <c r="O2917" s="1" t="s">
        <v>32</v>
      </c>
      <c r="P2917" s="1">
        <f>_3___Healthcare_Data_v1[[#This Row],[Discharge Date]]-_3___Healthcare_Data_v1[[#This Row],[Date of Admission]]</f>
        <v>26</v>
      </c>
      <c r="Q2917" s="1">
        <f>IFERROR(_3___Healthcare_Data_v1[[#This Row],[ Billing Amount ]]/_3___Healthcare_Data_v1[[#This Row],[Days in Hospital]],0)</f>
        <v>440.26349230769233</v>
      </c>
      <c r="R2917" s="1" t="str">
        <f>IF(_3___Healthcare_Data_v1[[#This Row],[Age]]&gt;60,"Senior",IF(_3___Healthcare_Data_v1[[#This Row],[Age]]&gt;35,"Middle","Young"))</f>
        <v>Senior</v>
      </c>
    </row>
    <row r="2918" spans="1:18" x14ac:dyDescent="0.3">
      <c r="A2918" s="1" t="s">
        <v>8397</v>
      </c>
      <c r="B2918" s="1" t="s">
        <v>26664</v>
      </c>
      <c r="C2918" s="1" t="s">
        <v>16</v>
      </c>
      <c r="D2918" s="1" t="s">
        <v>17</v>
      </c>
      <c r="E2918" s="1" t="s">
        <v>28</v>
      </c>
      <c r="F2918" s="2">
        <v>44894</v>
      </c>
      <c r="G2918" s="1" t="s">
        <v>8398</v>
      </c>
      <c r="H2918" s="1" t="s">
        <v>8399</v>
      </c>
      <c r="I2918" s="1" t="s">
        <v>56</v>
      </c>
      <c r="J2918" s="3" t="s">
        <v>29591</v>
      </c>
      <c r="K2918">
        <v>276</v>
      </c>
      <c r="L2918" s="1" t="s">
        <v>42</v>
      </c>
      <c r="M2918" s="2">
        <v>44898</v>
      </c>
      <c r="N2918" s="1" t="s">
        <v>23</v>
      </c>
      <c r="O2918" s="1" t="s">
        <v>24</v>
      </c>
      <c r="P2918" s="1">
        <f>_3___Healthcare_Data_v1[[#This Row],[Discharge Date]]-_3___Healthcare_Data_v1[[#This Row],[Date of Admission]]</f>
        <v>4</v>
      </c>
      <c r="Q2918" s="1">
        <f>IFERROR(_3___Healthcare_Data_v1[[#This Row],[ Billing Amount ]]/_3___Healthcare_Data_v1[[#This Row],[Days in Hospital]],0)</f>
        <v>9624.1235825000003</v>
      </c>
      <c r="R2918" s="1" t="str">
        <f>IF(_3___Healthcare_Data_v1[[#This Row],[Age]]&gt;60,"Senior",IF(_3___Healthcare_Data_v1[[#This Row],[Age]]&gt;35,"Middle","Young"))</f>
        <v>Senior</v>
      </c>
    </row>
    <row r="2919" spans="1:18" x14ac:dyDescent="0.3">
      <c r="A2919" s="1" t="s">
        <v>7400</v>
      </c>
      <c r="B2919" s="1" t="s">
        <v>26958</v>
      </c>
      <c r="C2919" s="1" t="s">
        <v>16</v>
      </c>
      <c r="D2919" s="1" t="s">
        <v>229</v>
      </c>
      <c r="E2919" s="1" t="s">
        <v>69</v>
      </c>
      <c r="F2919" s="2">
        <v>44610</v>
      </c>
      <c r="G2919" s="1" t="s">
        <v>8400</v>
      </c>
      <c r="H2919" s="1" t="s">
        <v>8401</v>
      </c>
      <c r="I2919" s="1" t="s">
        <v>52</v>
      </c>
      <c r="J2919" s="3" t="s">
        <v>29592</v>
      </c>
      <c r="K2919">
        <v>471</v>
      </c>
      <c r="L2919" s="1" t="s">
        <v>42</v>
      </c>
      <c r="M2919" s="2">
        <v>44630</v>
      </c>
      <c r="N2919" s="1" t="s">
        <v>23</v>
      </c>
      <c r="O2919" s="1" t="s">
        <v>32</v>
      </c>
      <c r="P2919" s="1">
        <f>_3___Healthcare_Data_v1[[#This Row],[Discharge Date]]-_3___Healthcare_Data_v1[[#This Row],[Date of Admission]]</f>
        <v>20</v>
      </c>
      <c r="Q2919" s="1">
        <f>IFERROR(_3___Healthcare_Data_v1[[#This Row],[ Billing Amount ]]/_3___Healthcare_Data_v1[[#This Row],[Days in Hospital]],0)</f>
        <v>2805.5511955000002</v>
      </c>
      <c r="R2919" s="1" t="str">
        <f>IF(_3___Healthcare_Data_v1[[#This Row],[Age]]&gt;60,"Senior",IF(_3___Healthcare_Data_v1[[#This Row],[Age]]&gt;35,"Middle","Young"))</f>
        <v>Senior</v>
      </c>
    </row>
    <row r="2920" spans="1:18" x14ac:dyDescent="0.3">
      <c r="A2920" s="1" t="s">
        <v>8402</v>
      </c>
      <c r="B2920" s="1" t="s">
        <v>26712</v>
      </c>
      <c r="C2920" s="1" t="s">
        <v>26</v>
      </c>
      <c r="D2920" s="1" t="s">
        <v>229</v>
      </c>
      <c r="E2920" s="1" t="s">
        <v>18</v>
      </c>
      <c r="F2920" s="2">
        <v>45031</v>
      </c>
      <c r="G2920" s="1" t="s">
        <v>8403</v>
      </c>
      <c r="H2920" s="1" t="s">
        <v>8404</v>
      </c>
      <c r="I2920" s="1" t="s">
        <v>56</v>
      </c>
      <c r="J2920" s="3" t="s">
        <v>29593</v>
      </c>
      <c r="K2920">
        <v>121</v>
      </c>
      <c r="L2920" s="1" t="s">
        <v>38</v>
      </c>
      <c r="M2920" s="2">
        <v>45042</v>
      </c>
      <c r="N2920" s="1" t="s">
        <v>43</v>
      </c>
      <c r="O2920" s="1" t="s">
        <v>32</v>
      </c>
      <c r="P2920" s="1">
        <f>_3___Healthcare_Data_v1[[#This Row],[Discharge Date]]-_3___Healthcare_Data_v1[[#This Row],[Date of Admission]]</f>
        <v>11</v>
      </c>
      <c r="Q2920" s="1">
        <f>IFERROR(_3___Healthcare_Data_v1[[#This Row],[ Billing Amount ]]/_3___Healthcare_Data_v1[[#This Row],[Days in Hospital]],0)</f>
        <v>3755.8771590909091</v>
      </c>
      <c r="R2920" s="1" t="str">
        <f>IF(_3___Healthcare_Data_v1[[#This Row],[Age]]&gt;60,"Senior",IF(_3___Healthcare_Data_v1[[#This Row],[Age]]&gt;35,"Middle","Young"))</f>
        <v>Senior</v>
      </c>
    </row>
    <row r="2921" spans="1:18" x14ac:dyDescent="0.3">
      <c r="A2921" s="1" t="s">
        <v>8405</v>
      </c>
      <c r="B2921" s="1" t="s">
        <v>26958</v>
      </c>
      <c r="C2921" s="1" t="s">
        <v>16</v>
      </c>
      <c r="D2921" s="1" t="s">
        <v>114</v>
      </c>
      <c r="E2921" s="1" t="s">
        <v>18</v>
      </c>
      <c r="F2921" s="2">
        <v>44413</v>
      </c>
      <c r="G2921" s="1" t="s">
        <v>8406</v>
      </c>
      <c r="H2921" s="1" t="s">
        <v>8407</v>
      </c>
      <c r="I2921" s="1" t="s">
        <v>52</v>
      </c>
      <c r="J2921" s="3" t="s">
        <v>29594</v>
      </c>
      <c r="K2921">
        <v>443</v>
      </c>
      <c r="L2921" s="1" t="s">
        <v>42</v>
      </c>
      <c r="M2921" s="2">
        <v>44429</v>
      </c>
      <c r="N2921" s="1" t="s">
        <v>84</v>
      </c>
      <c r="O2921" s="1" t="s">
        <v>44</v>
      </c>
      <c r="P2921" s="1">
        <f>_3___Healthcare_Data_v1[[#This Row],[Discharge Date]]-_3___Healthcare_Data_v1[[#This Row],[Date of Admission]]</f>
        <v>16</v>
      </c>
      <c r="Q2921" s="1">
        <f>IFERROR(_3___Healthcare_Data_v1[[#This Row],[ Billing Amount ]]/_3___Healthcare_Data_v1[[#This Row],[Days in Hospital]],0)</f>
        <v>3083.3513281249998</v>
      </c>
      <c r="R2921" s="1" t="str">
        <f>IF(_3___Healthcare_Data_v1[[#This Row],[Age]]&gt;60,"Senior",IF(_3___Healthcare_Data_v1[[#This Row],[Age]]&gt;35,"Middle","Young"))</f>
        <v>Senior</v>
      </c>
    </row>
    <row r="2922" spans="1:18" x14ac:dyDescent="0.3">
      <c r="A2922" s="1" t="s">
        <v>8408</v>
      </c>
      <c r="B2922" s="1" t="s">
        <v>26622</v>
      </c>
      <c r="C2922" s="1" t="s">
        <v>26</v>
      </c>
      <c r="D2922" s="1" t="s">
        <v>229</v>
      </c>
      <c r="E2922" s="1" t="s">
        <v>35</v>
      </c>
      <c r="F2922" s="2">
        <v>44214</v>
      </c>
      <c r="G2922" s="1" t="s">
        <v>8409</v>
      </c>
      <c r="H2922" s="1" t="s">
        <v>8410</v>
      </c>
      <c r="I2922" s="1" t="s">
        <v>56</v>
      </c>
      <c r="J2922" s="3" t="s">
        <v>29595</v>
      </c>
      <c r="K2922">
        <v>419</v>
      </c>
      <c r="L2922" s="1" t="s">
        <v>22</v>
      </c>
      <c r="M2922" s="2">
        <v>44226</v>
      </c>
      <c r="N2922" s="1" t="s">
        <v>31</v>
      </c>
      <c r="O2922" s="1" t="s">
        <v>24</v>
      </c>
      <c r="P2922" s="1">
        <f>_3___Healthcare_Data_v1[[#This Row],[Discharge Date]]-_3___Healthcare_Data_v1[[#This Row],[Date of Admission]]</f>
        <v>12</v>
      </c>
      <c r="Q2922" s="1">
        <f>IFERROR(_3___Healthcare_Data_v1[[#This Row],[ Billing Amount ]]/_3___Healthcare_Data_v1[[#This Row],[Days in Hospital]],0)</f>
        <v>151.91658216666667</v>
      </c>
      <c r="R2922" s="1" t="str">
        <f>IF(_3___Healthcare_Data_v1[[#This Row],[Age]]&gt;60,"Senior",IF(_3___Healthcare_Data_v1[[#This Row],[Age]]&gt;35,"Middle","Young"))</f>
        <v>Senior</v>
      </c>
    </row>
    <row r="2923" spans="1:18" x14ac:dyDescent="0.3">
      <c r="A2923" s="1" t="s">
        <v>8411</v>
      </c>
      <c r="B2923" s="1" t="s">
        <v>26994</v>
      </c>
      <c r="C2923" s="1" t="s">
        <v>26</v>
      </c>
      <c r="D2923" s="1" t="s">
        <v>62</v>
      </c>
      <c r="E2923" s="1" t="s">
        <v>69</v>
      </c>
      <c r="F2923" s="2">
        <v>44079</v>
      </c>
      <c r="G2923" s="1" t="s">
        <v>8412</v>
      </c>
      <c r="H2923" s="1" t="s">
        <v>8413</v>
      </c>
      <c r="I2923" s="1" t="s">
        <v>56</v>
      </c>
      <c r="J2923" s="3" t="s">
        <v>29596</v>
      </c>
      <c r="K2923">
        <v>424</v>
      </c>
      <c r="L2923" s="1" t="s">
        <v>22</v>
      </c>
      <c r="M2923" s="2">
        <v>44080</v>
      </c>
      <c r="N2923" s="1" t="s">
        <v>23</v>
      </c>
      <c r="O2923" s="1" t="s">
        <v>24</v>
      </c>
      <c r="P2923" s="1">
        <f>_3___Healthcare_Data_v1[[#This Row],[Discharge Date]]-_3___Healthcare_Data_v1[[#This Row],[Date of Admission]]</f>
        <v>1</v>
      </c>
      <c r="Q2923" s="1">
        <f>IFERROR(_3___Healthcare_Data_v1[[#This Row],[ Billing Amount ]]/_3___Healthcare_Data_v1[[#This Row],[Days in Hospital]],0)</f>
        <v>48189.027840000002</v>
      </c>
      <c r="R2923" s="1" t="str">
        <f>IF(_3___Healthcare_Data_v1[[#This Row],[Age]]&gt;60,"Senior",IF(_3___Healthcare_Data_v1[[#This Row],[Age]]&gt;35,"Middle","Young"))</f>
        <v>Senior</v>
      </c>
    </row>
    <row r="2924" spans="1:18" x14ac:dyDescent="0.3">
      <c r="A2924" s="1" t="s">
        <v>8414</v>
      </c>
      <c r="B2924" s="1" t="s">
        <v>26776</v>
      </c>
      <c r="C2924" s="1" t="s">
        <v>16</v>
      </c>
      <c r="D2924" s="1" t="s">
        <v>49</v>
      </c>
      <c r="E2924" s="1" t="s">
        <v>26620</v>
      </c>
      <c r="F2924" s="2">
        <v>43911</v>
      </c>
      <c r="G2924" s="1" t="s">
        <v>8415</v>
      </c>
      <c r="H2924" s="1" t="s">
        <v>8416</v>
      </c>
      <c r="I2924" s="1" t="s">
        <v>26607</v>
      </c>
      <c r="J2924" s="3" t="s">
        <v>29597</v>
      </c>
      <c r="K2924">
        <v>248</v>
      </c>
      <c r="L2924" s="1" t="s">
        <v>22</v>
      </c>
      <c r="M2924" s="2">
        <v>43927</v>
      </c>
      <c r="N2924" s="1" t="s">
        <v>23</v>
      </c>
      <c r="O2924" s="1" t="s">
        <v>24</v>
      </c>
      <c r="P2924" s="1">
        <f>_3___Healthcare_Data_v1[[#This Row],[Discharge Date]]-_3___Healthcare_Data_v1[[#This Row],[Date of Admission]]</f>
        <v>16</v>
      </c>
      <c r="Q2924" s="1">
        <f>IFERROR(_3___Healthcare_Data_v1[[#This Row],[ Billing Amount ]]/_3___Healthcare_Data_v1[[#This Row],[Days in Hospital]],0)</f>
        <v>1423.251141875</v>
      </c>
      <c r="R2924" s="1" t="str">
        <f>IF(_3___Healthcare_Data_v1[[#This Row],[Age]]&gt;60,"Senior",IF(_3___Healthcare_Data_v1[[#This Row],[Age]]&gt;35,"Middle","Young"))</f>
        <v>Senior</v>
      </c>
    </row>
    <row r="2925" spans="1:18" x14ac:dyDescent="0.3">
      <c r="A2925" s="1" t="s">
        <v>8417</v>
      </c>
      <c r="B2925" s="1" t="s">
        <v>26732</v>
      </c>
      <c r="C2925" s="1" t="s">
        <v>16</v>
      </c>
      <c r="D2925" s="1" t="s">
        <v>17</v>
      </c>
      <c r="E2925" s="1" t="s">
        <v>18</v>
      </c>
      <c r="F2925" s="2">
        <v>44336</v>
      </c>
      <c r="G2925" s="1" t="s">
        <v>4597</v>
      </c>
      <c r="H2925" s="1" t="s">
        <v>8418</v>
      </c>
      <c r="I2925" s="1" t="s">
        <v>52</v>
      </c>
      <c r="J2925" s="3" t="s">
        <v>29598</v>
      </c>
      <c r="K2925">
        <v>343</v>
      </c>
      <c r="L2925" s="1" t="s">
        <v>42</v>
      </c>
      <c r="M2925" s="2">
        <v>44349</v>
      </c>
      <c r="N2925" s="1" t="s">
        <v>43</v>
      </c>
      <c r="O2925" s="1" t="s">
        <v>24</v>
      </c>
      <c r="P2925" s="1">
        <f>_3___Healthcare_Data_v1[[#This Row],[Discharge Date]]-_3___Healthcare_Data_v1[[#This Row],[Date of Admission]]</f>
        <v>13</v>
      </c>
      <c r="Q2925" s="1">
        <f>IFERROR(_3___Healthcare_Data_v1[[#This Row],[ Billing Amount ]]/_3___Healthcare_Data_v1[[#This Row],[Days in Hospital]],0)</f>
        <v>4029.1601023076923</v>
      </c>
      <c r="R2925" s="1" t="str">
        <f>IF(_3___Healthcare_Data_v1[[#This Row],[Age]]&gt;60,"Senior",IF(_3___Healthcare_Data_v1[[#This Row],[Age]]&gt;35,"Middle","Young"))</f>
        <v>Senior</v>
      </c>
    </row>
    <row r="2926" spans="1:18" x14ac:dyDescent="0.3">
      <c r="A2926" s="1" t="s">
        <v>8419</v>
      </c>
      <c r="B2926" s="1" t="s">
        <v>26704</v>
      </c>
      <c r="C2926" s="1" t="s">
        <v>26</v>
      </c>
      <c r="D2926" s="1" t="s">
        <v>27</v>
      </c>
      <c r="E2926" s="1" t="s">
        <v>28</v>
      </c>
      <c r="F2926" s="2">
        <v>44600</v>
      </c>
      <c r="G2926" s="1" t="s">
        <v>8420</v>
      </c>
      <c r="H2926" s="1" t="s">
        <v>8421</v>
      </c>
      <c r="I2926" s="1" t="s">
        <v>26607</v>
      </c>
      <c r="J2926" s="3" t="s">
        <v>29599</v>
      </c>
      <c r="K2926">
        <v>126</v>
      </c>
      <c r="L2926" s="1" t="s">
        <v>42</v>
      </c>
      <c r="M2926" s="2">
        <v>44621</v>
      </c>
      <c r="N2926" s="1" t="s">
        <v>23</v>
      </c>
      <c r="O2926" s="1" t="s">
        <v>44</v>
      </c>
      <c r="P2926" s="1">
        <f>_3___Healthcare_Data_v1[[#This Row],[Discharge Date]]-_3___Healthcare_Data_v1[[#This Row],[Date of Admission]]</f>
        <v>21</v>
      </c>
      <c r="Q2926" s="1">
        <f>IFERROR(_3___Healthcare_Data_v1[[#This Row],[ Billing Amount ]]/_3___Healthcare_Data_v1[[#This Row],[Days in Hospital]],0)</f>
        <v>202.16138752380951</v>
      </c>
      <c r="R2926" s="1" t="str">
        <f>IF(_3___Healthcare_Data_v1[[#This Row],[Age]]&gt;60,"Senior",IF(_3___Healthcare_Data_v1[[#This Row],[Age]]&gt;35,"Middle","Young"))</f>
        <v>Senior</v>
      </c>
    </row>
    <row r="2927" spans="1:18" x14ac:dyDescent="0.3">
      <c r="A2927" s="1" t="s">
        <v>8422</v>
      </c>
      <c r="B2927" s="1" t="s">
        <v>26928</v>
      </c>
      <c r="C2927" s="1" t="s">
        <v>26</v>
      </c>
      <c r="D2927" s="1" t="s">
        <v>17</v>
      </c>
      <c r="E2927" s="1" t="s">
        <v>69</v>
      </c>
      <c r="F2927" s="2">
        <v>44792</v>
      </c>
      <c r="G2927" s="1" t="s">
        <v>8423</v>
      </c>
      <c r="H2927" s="1" t="s">
        <v>8424</v>
      </c>
      <c r="I2927" s="1" t="s">
        <v>52</v>
      </c>
      <c r="J2927" s="3" t="s">
        <v>29600</v>
      </c>
      <c r="K2927">
        <v>459</v>
      </c>
      <c r="L2927" s="1" t="s">
        <v>38</v>
      </c>
      <c r="M2927" s="2">
        <v>44818</v>
      </c>
      <c r="N2927" s="1" t="s">
        <v>84</v>
      </c>
      <c r="O2927" s="1" t="s">
        <v>24</v>
      </c>
      <c r="P2927" s="1">
        <f>_3___Healthcare_Data_v1[[#This Row],[Discharge Date]]-_3___Healthcare_Data_v1[[#This Row],[Date of Admission]]</f>
        <v>26</v>
      </c>
      <c r="Q2927" s="1">
        <f>IFERROR(_3___Healthcare_Data_v1[[#This Row],[ Billing Amount ]]/_3___Healthcare_Data_v1[[#This Row],[Days in Hospital]],0)</f>
        <v>2192.8469442307692</v>
      </c>
      <c r="R2927" s="1" t="str">
        <f>IF(_3___Healthcare_Data_v1[[#This Row],[Age]]&gt;60,"Senior",IF(_3___Healthcare_Data_v1[[#This Row],[Age]]&gt;35,"Middle","Young"))</f>
        <v>Senior</v>
      </c>
    </row>
    <row r="2928" spans="1:18" x14ac:dyDescent="0.3">
      <c r="A2928" s="1" t="s">
        <v>3277</v>
      </c>
      <c r="B2928" s="1" t="s">
        <v>26685</v>
      </c>
      <c r="C2928" s="1" t="s">
        <v>26</v>
      </c>
      <c r="D2928" s="1" t="s">
        <v>89</v>
      </c>
      <c r="E2928" s="1" t="s">
        <v>26620</v>
      </c>
      <c r="F2928" s="2">
        <v>44133</v>
      </c>
      <c r="G2928" s="1" t="s">
        <v>8425</v>
      </c>
      <c r="H2928" s="1" t="s">
        <v>8426</v>
      </c>
      <c r="I2928" s="1" t="s">
        <v>52</v>
      </c>
      <c r="J2928" s="3" t="s">
        <v>29601</v>
      </c>
      <c r="K2928">
        <v>190</v>
      </c>
      <c r="L2928" s="1" t="s">
        <v>22</v>
      </c>
      <c r="M2928" s="2">
        <v>44140</v>
      </c>
      <c r="N2928" s="1" t="s">
        <v>84</v>
      </c>
      <c r="O2928" s="1" t="s">
        <v>32</v>
      </c>
      <c r="P2928" s="1">
        <f>_3___Healthcare_Data_v1[[#This Row],[Discharge Date]]-_3___Healthcare_Data_v1[[#This Row],[Date of Admission]]</f>
        <v>7</v>
      </c>
      <c r="Q2928" s="1">
        <f>IFERROR(_3___Healthcare_Data_v1[[#This Row],[ Billing Amount ]]/_3___Healthcare_Data_v1[[#This Row],[Days in Hospital]],0)</f>
        <v>4989.8927542857145</v>
      </c>
      <c r="R2928" s="1" t="str">
        <f>IF(_3___Healthcare_Data_v1[[#This Row],[Age]]&gt;60,"Senior",IF(_3___Healthcare_Data_v1[[#This Row],[Age]]&gt;35,"Middle","Young"))</f>
        <v>Senior</v>
      </c>
    </row>
    <row r="2929" spans="1:18" x14ac:dyDescent="0.3">
      <c r="A2929" s="1" t="s">
        <v>8427</v>
      </c>
      <c r="B2929" s="1" t="s">
        <v>26723</v>
      </c>
      <c r="C2929" s="1" t="s">
        <v>16</v>
      </c>
      <c r="D2929" s="1" t="s">
        <v>17</v>
      </c>
      <c r="E2929" s="1" t="s">
        <v>35</v>
      </c>
      <c r="F2929" s="2">
        <v>43869</v>
      </c>
      <c r="G2929" s="1" t="s">
        <v>8428</v>
      </c>
      <c r="H2929" s="1" t="s">
        <v>8429</v>
      </c>
      <c r="I2929" s="1" t="s">
        <v>21</v>
      </c>
      <c r="J2929" s="3" t="s">
        <v>29602</v>
      </c>
      <c r="K2929">
        <v>440</v>
      </c>
      <c r="L2929" s="1" t="s">
        <v>22</v>
      </c>
      <c r="M2929" s="2">
        <v>43875</v>
      </c>
      <c r="N2929" s="1" t="s">
        <v>31</v>
      </c>
      <c r="O2929" s="1" t="s">
        <v>32</v>
      </c>
      <c r="P2929" s="1">
        <f>_3___Healthcare_Data_v1[[#This Row],[Discharge Date]]-_3___Healthcare_Data_v1[[#This Row],[Date of Admission]]</f>
        <v>6</v>
      </c>
      <c r="Q2929" s="1">
        <f>IFERROR(_3___Healthcare_Data_v1[[#This Row],[ Billing Amount ]]/_3___Healthcare_Data_v1[[#This Row],[Days in Hospital]],0)</f>
        <v>3699.0385900000001</v>
      </c>
      <c r="R2929" s="1" t="str">
        <f>IF(_3___Healthcare_Data_v1[[#This Row],[Age]]&gt;60,"Senior",IF(_3___Healthcare_Data_v1[[#This Row],[Age]]&gt;35,"Middle","Young"))</f>
        <v>Senior</v>
      </c>
    </row>
    <row r="2930" spans="1:18" x14ac:dyDescent="0.3">
      <c r="A2930" s="1" t="s">
        <v>8430</v>
      </c>
      <c r="B2930" s="1" t="s">
        <v>26700</v>
      </c>
      <c r="C2930" s="1" t="s">
        <v>26</v>
      </c>
      <c r="D2930" s="1" t="s">
        <v>34</v>
      </c>
      <c r="E2930" s="1" t="s">
        <v>26620</v>
      </c>
      <c r="F2930" s="2">
        <v>45025</v>
      </c>
      <c r="G2930" s="1" t="s">
        <v>5403</v>
      </c>
      <c r="H2930" s="1" t="s">
        <v>8431</v>
      </c>
      <c r="I2930" s="1" t="s">
        <v>52</v>
      </c>
      <c r="J2930" s="3" t="s">
        <v>29603</v>
      </c>
      <c r="K2930">
        <v>372</v>
      </c>
      <c r="L2930" s="1" t="s">
        <v>22</v>
      </c>
      <c r="M2930" s="2">
        <v>45025</v>
      </c>
      <c r="N2930" s="1" t="s">
        <v>23</v>
      </c>
      <c r="O2930" s="1" t="s">
        <v>32</v>
      </c>
      <c r="P2930" s="1">
        <f>_3___Healthcare_Data_v1[[#This Row],[Discharge Date]]-_3___Healthcare_Data_v1[[#This Row],[Date of Admission]]</f>
        <v>0</v>
      </c>
      <c r="Q2930" s="1">
        <f>IFERROR(_3___Healthcare_Data_v1[[#This Row],[ Billing Amount ]]/_3___Healthcare_Data_v1[[#This Row],[Days in Hospital]],0)</f>
        <v>0</v>
      </c>
      <c r="R2930" s="1" t="str">
        <f>IF(_3___Healthcare_Data_v1[[#This Row],[Age]]&gt;60,"Senior",IF(_3___Healthcare_Data_v1[[#This Row],[Age]]&gt;35,"Middle","Young"))</f>
        <v>Senior</v>
      </c>
    </row>
    <row r="2931" spans="1:18" x14ac:dyDescent="0.3">
      <c r="A2931" s="1" t="s">
        <v>8432</v>
      </c>
      <c r="B2931" s="1" t="s">
        <v>26624</v>
      </c>
      <c r="C2931" s="1" t="s">
        <v>26</v>
      </c>
      <c r="D2931" s="1" t="s">
        <v>229</v>
      </c>
      <c r="E2931" s="1" t="s">
        <v>28</v>
      </c>
      <c r="F2931" s="2">
        <v>45189</v>
      </c>
      <c r="G2931" s="1" t="s">
        <v>8433</v>
      </c>
      <c r="H2931" s="1" t="s">
        <v>8434</v>
      </c>
      <c r="I2931" s="1" t="s">
        <v>60</v>
      </c>
      <c r="J2931" s="3" t="s">
        <v>29604</v>
      </c>
      <c r="K2931">
        <v>455</v>
      </c>
      <c r="L2931" s="1" t="s">
        <v>38</v>
      </c>
      <c r="M2931" s="2">
        <v>45205</v>
      </c>
      <c r="N2931" s="1" t="s">
        <v>48</v>
      </c>
      <c r="O2931" s="1" t="s">
        <v>32</v>
      </c>
      <c r="P2931" s="1">
        <f>_3___Healthcare_Data_v1[[#This Row],[Discharge Date]]-_3___Healthcare_Data_v1[[#This Row],[Date of Admission]]</f>
        <v>16</v>
      </c>
      <c r="Q2931" s="1">
        <f>IFERROR(_3___Healthcare_Data_v1[[#This Row],[ Billing Amount ]]/_3___Healthcare_Data_v1[[#This Row],[Days in Hospital]],0)</f>
        <v>2603.9191256250001</v>
      </c>
      <c r="R2931" s="1" t="str">
        <f>IF(_3___Healthcare_Data_v1[[#This Row],[Age]]&gt;60,"Senior",IF(_3___Healthcare_Data_v1[[#This Row],[Age]]&gt;35,"Middle","Young"))</f>
        <v>Senior</v>
      </c>
    </row>
    <row r="2932" spans="1:18" x14ac:dyDescent="0.3">
      <c r="A2932" s="1" t="s">
        <v>8435</v>
      </c>
      <c r="B2932" s="1" t="s">
        <v>26803</v>
      </c>
      <c r="C2932" s="1" t="s">
        <v>26</v>
      </c>
      <c r="D2932" s="1" t="s">
        <v>34</v>
      </c>
      <c r="E2932" s="1" t="s">
        <v>26620</v>
      </c>
      <c r="F2932" s="2">
        <v>44930</v>
      </c>
      <c r="G2932" s="1" t="s">
        <v>8436</v>
      </c>
      <c r="H2932" s="1" t="s">
        <v>8437</v>
      </c>
      <c r="I2932" s="1" t="s">
        <v>60</v>
      </c>
      <c r="J2932" s="3" t="s">
        <v>29605</v>
      </c>
      <c r="K2932">
        <v>266</v>
      </c>
      <c r="L2932" s="1" t="s">
        <v>42</v>
      </c>
      <c r="M2932" s="2">
        <v>44952</v>
      </c>
      <c r="N2932" s="1" t="s">
        <v>23</v>
      </c>
      <c r="O2932" s="1" t="s">
        <v>44</v>
      </c>
      <c r="P2932" s="1">
        <f>_3___Healthcare_Data_v1[[#This Row],[Discharge Date]]-_3___Healthcare_Data_v1[[#This Row],[Date of Admission]]</f>
        <v>22</v>
      </c>
      <c r="Q2932" s="1">
        <f>IFERROR(_3___Healthcare_Data_v1[[#This Row],[ Billing Amount ]]/_3___Healthcare_Data_v1[[#This Row],[Days in Hospital]],0)</f>
        <v>1272.3446136363636</v>
      </c>
      <c r="R2932" s="1" t="str">
        <f>IF(_3___Healthcare_Data_v1[[#This Row],[Age]]&gt;60,"Senior",IF(_3___Healthcare_Data_v1[[#This Row],[Age]]&gt;35,"Middle","Young"))</f>
        <v>Senior</v>
      </c>
    </row>
    <row r="2933" spans="1:18" x14ac:dyDescent="0.3">
      <c r="A2933" s="1" t="s">
        <v>8438</v>
      </c>
      <c r="B2933" s="1" t="s">
        <v>26614</v>
      </c>
      <c r="C2933" s="1" t="s">
        <v>16</v>
      </c>
      <c r="D2933" s="1" t="s">
        <v>34</v>
      </c>
      <c r="E2933" s="1" t="s">
        <v>35</v>
      </c>
      <c r="F2933" s="2">
        <v>44575</v>
      </c>
      <c r="G2933" s="1" t="s">
        <v>8439</v>
      </c>
      <c r="H2933" s="1" t="s">
        <v>8440</v>
      </c>
      <c r="I2933" s="1" t="s">
        <v>60</v>
      </c>
      <c r="J2933" s="3" t="s">
        <v>29606</v>
      </c>
      <c r="K2933">
        <v>174</v>
      </c>
      <c r="L2933" s="1" t="s">
        <v>22</v>
      </c>
      <c r="M2933" s="2">
        <v>44578</v>
      </c>
      <c r="N2933" s="1" t="s">
        <v>84</v>
      </c>
      <c r="O2933" s="1" t="s">
        <v>24</v>
      </c>
      <c r="P2933" s="1">
        <f>_3___Healthcare_Data_v1[[#This Row],[Discharge Date]]-_3___Healthcare_Data_v1[[#This Row],[Date of Admission]]</f>
        <v>3</v>
      </c>
      <c r="Q2933" s="1">
        <f>IFERROR(_3___Healthcare_Data_v1[[#This Row],[ Billing Amount ]]/_3___Healthcare_Data_v1[[#This Row],[Days in Hospital]],0)</f>
        <v>940.85553066666671</v>
      </c>
      <c r="R2933" s="1" t="str">
        <f>IF(_3___Healthcare_Data_v1[[#This Row],[Age]]&gt;60,"Senior",IF(_3___Healthcare_Data_v1[[#This Row],[Age]]&gt;35,"Middle","Young"))</f>
        <v>Senior</v>
      </c>
    </row>
    <row r="2934" spans="1:18" x14ac:dyDescent="0.3">
      <c r="A2934" s="1" t="s">
        <v>8441</v>
      </c>
      <c r="B2934" s="1" t="s">
        <v>26714</v>
      </c>
      <c r="C2934" s="1" t="s">
        <v>26</v>
      </c>
      <c r="D2934" s="1" t="s">
        <v>17</v>
      </c>
      <c r="E2934" s="1" t="s">
        <v>26620</v>
      </c>
      <c r="F2934" s="2">
        <v>43737</v>
      </c>
      <c r="G2934" s="1" t="s">
        <v>8442</v>
      </c>
      <c r="H2934" s="1" t="s">
        <v>8443</v>
      </c>
      <c r="I2934" s="1" t="s">
        <v>21</v>
      </c>
      <c r="J2934" s="3" t="s">
        <v>29607</v>
      </c>
      <c r="K2934">
        <v>123</v>
      </c>
      <c r="L2934" s="1" t="s">
        <v>42</v>
      </c>
      <c r="M2934" s="2">
        <v>43743</v>
      </c>
      <c r="N2934" s="1" t="s">
        <v>31</v>
      </c>
      <c r="O2934" s="1" t="s">
        <v>44</v>
      </c>
      <c r="P2934" s="1">
        <f>_3___Healthcare_Data_v1[[#This Row],[Discharge Date]]-_3___Healthcare_Data_v1[[#This Row],[Date of Admission]]</f>
        <v>6</v>
      </c>
      <c r="Q2934" s="1">
        <f>IFERROR(_3___Healthcare_Data_v1[[#This Row],[ Billing Amount ]]/_3___Healthcare_Data_v1[[#This Row],[Days in Hospital]],0)</f>
        <v>4431.0954166666661</v>
      </c>
      <c r="R2934" s="1" t="str">
        <f>IF(_3___Healthcare_Data_v1[[#This Row],[Age]]&gt;60,"Senior",IF(_3___Healthcare_Data_v1[[#This Row],[Age]]&gt;35,"Middle","Young"))</f>
        <v>Senior</v>
      </c>
    </row>
    <row r="2935" spans="1:18" x14ac:dyDescent="0.3">
      <c r="A2935" s="1" t="s">
        <v>8444</v>
      </c>
      <c r="B2935" s="1" t="s">
        <v>26630</v>
      </c>
      <c r="C2935" s="1" t="s">
        <v>26</v>
      </c>
      <c r="D2935" s="1" t="s">
        <v>27</v>
      </c>
      <c r="E2935" s="1" t="s">
        <v>28</v>
      </c>
      <c r="F2935" s="2">
        <v>44369</v>
      </c>
      <c r="G2935" s="1" t="s">
        <v>8445</v>
      </c>
      <c r="H2935" s="1" t="s">
        <v>8446</v>
      </c>
      <c r="I2935" s="1" t="s">
        <v>52</v>
      </c>
      <c r="J2935" s="3" t="s">
        <v>29608</v>
      </c>
      <c r="K2935">
        <v>233</v>
      </c>
      <c r="L2935" s="1" t="s">
        <v>42</v>
      </c>
      <c r="M2935" s="2">
        <v>44371</v>
      </c>
      <c r="N2935" s="1" t="s">
        <v>84</v>
      </c>
      <c r="O2935" s="1" t="s">
        <v>24</v>
      </c>
      <c r="P2935" s="1">
        <f>_3___Healthcare_Data_v1[[#This Row],[Discharge Date]]-_3___Healthcare_Data_v1[[#This Row],[Date of Admission]]</f>
        <v>2</v>
      </c>
      <c r="Q2935" s="1">
        <f>IFERROR(_3___Healthcare_Data_v1[[#This Row],[ Billing Amount ]]/_3___Healthcare_Data_v1[[#This Row],[Days in Hospital]],0)</f>
        <v>11119.59359</v>
      </c>
      <c r="R2935" s="1" t="str">
        <f>IF(_3___Healthcare_Data_v1[[#This Row],[Age]]&gt;60,"Senior",IF(_3___Healthcare_Data_v1[[#This Row],[Age]]&gt;35,"Middle","Young"))</f>
        <v>Senior</v>
      </c>
    </row>
    <row r="2936" spans="1:18" x14ac:dyDescent="0.3">
      <c r="A2936" s="1" t="s">
        <v>8447</v>
      </c>
      <c r="B2936" s="1" t="s">
        <v>26664</v>
      </c>
      <c r="C2936" s="1" t="s">
        <v>26</v>
      </c>
      <c r="D2936" s="1" t="s">
        <v>34</v>
      </c>
      <c r="E2936" s="1" t="s">
        <v>26620</v>
      </c>
      <c r="F2936" s="2">
        <v>43857</v>
      </c>
      <c r="G2936" s="1" t="s">
        <v>8448</v>
      </c>
      <c r="H2936" s="1" t="s">
        <v>1315</v>
      </c>
      <c r="I2936" s="1" t="s">
        <v>52</v>
      </c>
      <c r="J2936" s="3" t="s">
        <v>29609</v>
      </c>
      <c r="K2936">
        <v>410</v>
      </c>
      <c r="L2936" s="1" t="s">
        <v>38</v>
      </c>
      <c r="M2936" s="2">
        <v>43874</v>
      </c>
      <c r="N2936" s="1" t="s">
        <v>48</v>
      </c>
      <c r="O2936" s="1" t="s">
        <v>32</v>
      </c>
      <c r="P2936" s="1">
        <f>_3___Healthcare_Data_v1[[#This Row],[Discharge Date]]-_3___Healthcare_Data_v1[[#This Row],[Date of Admission]]</f>
        <v>17</v>
      </c>
      <c r="Q2936" s="1">
        <f>IFERROR(_3___Healthcare_Data_v1[[#This Row],[ Billing Amount ]]/_3___Healthcare_Data_v1[[#This Row],[Days in Hospital]],0)</f>
        <v>1228.473418235294</v>
      </c>
      <c r="R2936" s="1" t="str">
        <f>IF(_3___Healthcare_Data_v1[[#This Row],[Age]]&gt;60,"Senior",IF(_3___Healthcare_Data_v1[[#This Row],[Age]]&gt;35,"Middle","Young"))</f>
        <v>Senior</v>
      </c>
    </row>
    <row r="2937" spans="1:18" x14ac:dyDescent="0.3">
      <c r="A2937" s="1" t="s">
        <v>8449</v>
      </c>
      <c r="B2937" s="1" t="s">
        <v>26994</v>
      </c>
      <c r="C2937" s="1" t="s">
        <v>26</v>
      </c>
      <c r="D2937" s="1" t="s">
        <v>114</v>
      </c>
      <c r="E2937" s="1" t="s">
        <v>69</v>
      </c>
      <c r="F2937" s="2">
        <v>44483</v>
      </c>
      <c r="G2937" s="1" t="s">
        <v>5715</v>
      </c>
      <c r="H2937" s="1" t="s">
        <v>3507</v>
      </c>
      <c r="I2937" s="1" t="s">
        <v>56</v>
      </c>
      <c r="J2937" s="3" t="s">
        <v>29610</v>
      </c>
      <c r="K2937">
        <v>289</v>
      </c>
      <c r="L2937" s="1" t="s">
        <v>38</v>
      </c>
      <c r="M2937" s="2">
        <v>44502</v>
      </c>
      <c r="N2937" s="1" t="s">
        <v>43</v>
      </c>
      <c r="O2937" s="1" t="s">
        <v>44</v>
      </c>
      <c r="P2937" s="1">
        <f>_3___Healthcare_Data_v1[[#This Row],[Discharge Date]]-_3___Healthcare_Data_v1[[#This Row],[Date of Admission]]</f>
        <v>19</v>
      </c>
      <c r="Q2937" s="1">
        <f>IFERROR(_3___Healthcare_Data_v1[[#This Row],[ Billing Amount ]]/_3___Healthcare_Data_v1[[#This Row],[Days in Hospital]],0)</f>
        <v>2158.5409068421054</v>
      </c>
      <c r="R2937" s="1" t="str">
        <f>IF(_3___Healthcare_Data_v1[[#This Row],[Age]]&gt;60,"Senior",IF(_3___Healthcare_Data_v1[[#This Row],[Age]]&gt;35,"Middle","Young"))</f>
        <v>Senior</v>
      </c>
    </row>
    <row r="2938" spans="1:18" x14ac:dyDescent="0.3">
      <c r="A2938" s="1" t="s">
        <v>8450</v>
      </c>
      <c r="B2938" s="1" t="s">
        <v>26710</v>
      </c>
      <c r="C2938" s="1" t="s">
        <v>16</v>
      </c>
      <c r="D2938" s="1" t="s">
        <v>114</v>
      </c>
      <c r="E2938" s="1" t="s">
        <v>26615</v>
      </c>
      <c r="F2938" s="2">
        <v>44678</v>
      </c>
      <c r="G2938" s="1" t="s">
        <v>8451</v>
      </c>
      <c r="H2938" s="1" t="s">
        <v>8452</v>
      </c>
      <c r="I2938" s="1" t="s">
        <v>21</v>
      </c>
      <c r="J2938" s="3" t="s">
        <v>29611</v>
      </c>
      <c r="K2938">
        <v>462</v>
      </c>
      <c r="L2938" s="1" t="s">
        <v>38</v>
      </c>
      <c r="M2938" s="2">
        <v>44699</v>
      </c>
      <c r="N2938" s="1" t="s">
        <v>31</v>
      </c>
      <c r="O2938" s="1" t="s">
        <v>24</v>
      </c>
      <c r="P2938" s="1">
        <f>_3___Healthcare_Data_v1[[#This Row],[Discharge Date]]-_3___Healthcare_Data_v1[[#This Row],[Date of Admission]]</f>
        <v>21</v>
      </c>
      <c r="Q2938" s="1">
        <f>IFERROR(_3___Healthcare_Data_v1[[#This Row],[ Billing Amount ]]/_3___Healthcare_Data_v1[[#This Row],[Days in Hospital]],0)</f>
        <v>522.27141285714288</v>
      </c>
      <c r="R2938" s="1" t="str">
        <f>IF(_3___Healthcare_Data_v1[[#This Row],[Age]]&gt;60,"Senior",IF(_3___Healthcare_Data_v1[[#This Row],[Age]]&gt;35,"Middle","Young"))</f>
        <v>Senior</v>
      </c>
    </row>
    <row r="2939" spans="1:18" x14ac:dyDescent="0.3">
      <c r="A2939" s="1" t="s">
        <v>8453</v>
      </c>
      <c r="B2939" s="1" t="s">
        <v>26655</v>
      </c>
      <c r="C2939" s="1" t="s">
        <v>16</v>
      </c>
      <c r="D2939" s="1" t="s">
        <v>17</v>
      </c>
      <c r="E2939" s="1" t="s">
        <v>26615</v>
      </c>
      <c r="F2939" s="2">
        <v>44984</v>
      </c>
      <c r="G2939" s="1" t="s">
        <v>8454</v>
      </c>
      <c r="H2939" s="1" t="s">
        <v>8455</v>
      </c>
      <c r="I2939" s="1" t="s">
        <v>60</v>
      </c>
      <c r="J2939" s="3" t="s">
        <v>29612</v>
      </c>
      <c r="K2939">
        <v>102</v>
      </c>
      <c r="L2939" s="1" t="s">
        <v>22</v>
      </c>
      <c r="M2939" s="2">
        <v>45003</v>
      </c>
      <c r="N2939" s="1" t="s">
        <v>48</v>
      </c>
      <c r="O2939" s="1" t="s">
        <v>24</v>
      </c>
      <c r="P2939" s="1">
        <f>_3___Healthcare_Data_v1[[#This Row],[Discharge Date]]-_3___Healthcare_Data_v1[[#This Row],[Date of Admission]]</f>
        <v>19</v>
      </c>
      <c r="Q2939" s="1">
        <f>IFERROR(_3___Healthcare_Data_v1[[#This Row],[ Billing Amount ]]/_3___Healthcare_Data_v1[[#This Row],[Days in Hospital]],0)</f>
        <v>73.112574473684205</v>
      </c>
      <c r="R2939" s="1" t="str">
        <f>IF(_3___Healthcare_Data_v1[[#This Row],[Age]]&gt;60,"Senior",IF(_3___Healthcare_Data_v1[[#This Row],[Age]]&gt;35,"Middle","Young"))</f>
        <v>Senior</v>
      </c>
    </row>
    <row r="2940" spans="1:18" x14ac:dyDescent="0.3">
      <c r="A2940" s="1" t="s">
        <v>8456</v>
      </c>
      <c r="B2940" s="1" t="s">
        <v>26664</v>
      </c>
      <c r="C2940" s="1" t="s">
        <v>16</v>
      </c>
      <c r="D2940" s="1" t="s">
        <v>49</v>
      </c>
      <c r="E2940" s="1" t="s">
        <v>26615</v>
      </c>
      <c r="F2940" s="2">
        <v>44954</v>
      </c>
      <c r="G2940" s="1" t="s">
        <v>8457</v>
      </c>
      <c r="H2940" s="1" t="s">
        <v>5218</v>
      </c>
      <c r="I2940" s="1" t="s">
        <v>26607</v>
      </c>
      <c r="J2940" s="3" t="s">
        <v>29613</v>
      </c>
      <c r="K2940">
        <v>257</v>
      </c>
      <c r="L2940" s="1" t="s">
        <v>42</v>
      </c>
      <c r="M2940" s="2">
        <v>44965</v>
      </c>
      <c r="N2940" s="1" t="s">
        <v>43</v>
      </c>
      <c r="O2940" s="1" t="s">
        <v>32</v>
      </c>
      <c r="P2940" s="1">
        <f>_3___Healthcare_Data_v1[[#This Row],[Discharge Date]]-_3___Healthcare_Data_v1[[#This Row],[Date of Admission]]</f>
        <v>11</v>
      </c>
      <c r="Q2940" s="1">
        <f>IFERROR(_3___Healthcare_Data_v1[[#This Row],[ Billing Amount ]]/_3___Healthcare_Data_v1[[#This Row],[Days in Hospital]],0)</f>
        <v>852.68822181818177</v>
      </c>
      <c r="R2940" s="1" t="str">
        <f>IF(_3___Healthcare_Data_v1[[#This Row],[Age]]&gt;60,"Senior",IF(_3___Healthcare_Data_v1[[#This Row],[Age]]&gt;35,"Middle","Young"))</f>
        <v>Senior</v>
      </c>
    </row>
    <row r="2941" spans="1:18" x14ac:dyDescent="0.3">
      <c r="A2941" s="1" t="s">
        <v>8458</v>
      </c>
      <c r="B2941" s="1" t="s">
        <v>26994</v>
      </c>
      <c r="C2941" s="1" t="s">
        <v>26</v>
      </c>
      <c r="D2941" s="1" t="s">
        <v>27</v>
      </c>
      <c r="E2941" s="1" t="s">
        <v>18</v>
      </c>
      <c r="F2941" s="2">
        <v>44352</v>
      </c>
      <c r="G2941" s="1" t="s">
        <v>8459</v>
      </c>
      <c r="H2941" s="1" t="s">
        <v>8460</v>
      </c>
      <c r="I2941" s="1" t="s">
        <v>60</v>
      </c>
      <c r="J2941" s="3" t="s">
        <v>29614</v>
      </c>
      <c r="K2941">
        <v>155</v>
      </c>
      <c r="L2941" s="1" t="s">
        <v>42</v>
      </c>
      <c r="M2941" s="2">
        <v>44381</v>
      </c>
      <c r="N2941" s="1" t="s">
        <v>23</v>
      </c>
      <c r="O2941" s="1" t="s">
        <v>24</v>
      </c>
      <c r="P2941" s="1">
        <f>_3___Healthcare_Data_v1[[#This Row],[Discharge Date]]-_3___Healthcare_Data_v1[[#This Row],[Date of Admission]]</f>
        <v>29</v>
      </c>
      <c r="Q2941" s="1">
        <f>IFERROR(_3___Healthcare_Data_v1[[#This Row],[ Billing Amount ]]/_3___Healthcare_Data_v1[[#This Row],[Days in Hospital]],0)</f>
        <v>1316.2642968965517</v>
      </c>
      <c r="R2941" s="1" t="str">
        <f>IF(_3___Healthcare_Data_v1[[#This Row],[Age]]&gt;60,"Senior",IF(_3___Healthcare_Data_v1[[#This Row],[Age]]&gt;35,"Middle","Young"))</f>
        <v>Senior</v>
      </c>
    </row>
    <row r="2942" spans="1:18" x14ac:dyDescent="0.3">
      <c r="A2942" s="1" t="s">
        <v>4923</v>
      </c>
      <c r="B2942" s="1" t="s">
        <v>26664</v>
      </c>
      <c r="C2942" s="1" t="s">
        <v>16</v>
      </c>
      <c r="D2942" s="1" t="s">
        <v>49</v>
      </c>
      <c r="E2942" s="1" t="s">
        <v>69</v>
      </c>
      <c r="F2942" s="2">
        <v>44144</v>
      </c>
      <c r="G2942" s="1" t="s">
        <v>8461</v>
      </c>
      <c r="H2942" s="1" t="s">
        <v>8462</v>
      </c>
      <c r="I2942" s="1" t="s">
        <v>60</v>
      </c>
      <c r="J2942" s="3" t="s">
        <v>29615</v>
      </c>
      <c r="K2942">
        <v>257</v>
      </c>
      <c r="L2942" s="1" t="s">
        <v>38</v>
      </c>
      <c r="M2942" s="2">
        <v>44153</v>
      </c>
      <c r="N2942" s="1" t="s">
        <v>23</v>
      </c>
      <c r="O2942" s="1" t="s">
        <v>44</v>
      </c>
      <c r="P2942" s="1">
        <f>_3___Healthcare_Data_v1[[#This Row],[Discharge Date]]-_3___Healthcare_Data_v1[[#This Row],[Date of Admission]]</f>
        <v>9</v>
      </c>
      <c r="Q2942" s="1">
        <f>IFERROR(_3___Healthcare_Data_v1[[#This Row],[ Billing Amount ]]/_3___Healthcare_Data_v1[[#This Row],[Days in Hospital]],0)</f>
        <v>5841.5532922222228</v>
      </c>
      <c r="R2942" s="1" t="str">
        <f>IF(_3___Healthcare_Data_v1[[#This Row],[Age]]&gt;60,"Senior",IF(_3___Healthcare_Data_v1[[#This Row],[Age]]&gt;35,"Middle","Young"))</f>
        <v>Senior</v>
      </c>
    </row>
    <row r="2943" spans="1:18" x14ac:dyDescent="0.3">
      <c r="A2943" s="1" t="s">
        <v>8463</v>
      </c>
      <c r="B2943" s="1" t="s">
        <v>26967</v>
      </c>
      <c r="C2943" s="1" t="s">
        <v>16</v>
      </c>
      <c r="D2943" s="1" t="s">
        <v>49</v>
      </c>
      <c r="E2943" s="1" t="s">
        <v>18</v>
      </c>
      <c r="F2943" s="2">
        <v>44817</v>
      </c>
      <c r="G2943" s="1" t="s">
        <v>8464</v>
      </c>
      <c r="H2943" s="1" t="s">
        <v>8465</v>
      </c>
      <c r="I2943" s="1" t="s">
        <v>21</v>
      </c>
      <c r="J2943" s="3" t="s">
        <v>29616</v>
      </c>
      <c r="K2943">
        <v>113</v>
      </c>
      <c r="L2943" s="1" t="s">
        <v>42</v>
      </c>
      <c r="M2943" s="2">
        <v>44847</v>
      </c>
      <c r="N2943" s="1" t="s">
        <v>23</v>
      </c>
      <c r="O2943" s="1" t="s">
        <v>44</v>
      </c>
      <c r="P2943" s="1">
        <f>_3___Healthcare_Data_v1[[#This Row],[Discharge Date]]-_3___Healthcare_Data_v1[[#This Row],[Date of Admission]]</f>
        <v>30</v>
      </c>
      <c r="Q2943" s="1">
        <f>IFERROR(_3___Healthcare_Data_v1[[#This Row],[ Billing Amount ]]/_3___Healthcare_Data_v1[[#This Row],[Days in Hospital]],0)</f>
        <v>625.85761200000002</v>
      </c>
      <c r="R2943" s="1" t="str">
        <f>IF(_3___Healthcare_Data_v1[[#This Row],[Age]]&gt;60,"Senior",IF(_3___Healthcare_Data_v1[[#This Row],[Age]]&gt;35,"Middle","Young"))</f>
        <v>Senior</v>
      </c>
    </row>
    <row r="2944" spans="1:18" x14ac:dyDescent="0.3">
      <c r="A2944" s="1" t="s">
        <v>8466</v>
      </c>
      <c r="B2944" s="1" t="s">
        <v>26628</v>
      </c>
      <c r="C2944" s="1" t="s">
        <v>16</v>
      </c>
      <c r="D2944" s="1" t="s">
        <v>62</v>
      </c>
      <c r="E2944" s="1" t="s">
        <v>18</v>
      </c>
      <c r="F2944" s="2">
        <v>43871</v>
      </c>
      <c r="G2944" s="1" t="s">
        <v>8467</v>
      </c>
      <c r="H2944" s="1" t="s">
        <v>5238</v>
      </c>
      <c r="I2944" s="1" t="s">
        <v>60</v>
      </c>
      <c r="J2944" s="3" t="s">
        <v>29617</v>
      </c>
      <c r="K2944">
        <v>478</v>
      </c>
      <c r="L2944" s="1" t="s">
        <v>42</v>
      </c>
      <c r="M2944" s="2">
        <v>43876</v>
      </c>
      <c r="N2944" s="1" t="s">
        <v>48</v>
      </c>
      <c r="O2944" s="1" t="s">
        <v>24</v>
      </c>
      <c r="P2944" s="1">
        <f>_3___Healthcare_Data_v1[[#This Row],[Discharge Date]]-_3___Healthcare_Data_v1[[#This Row],[Date of Admission]]</f>
        <v>5</v>
      </c>
      <c r="Q2944" s="1">
        <f>IFERROR(_3___Healthcare_Data_v1[[#This Row],[ Billing Amount ]]/_3___Healthcare_Data_v1[[#This Row],[Days in Hospital]],0)</f>
        <v>4353.5844740000002</v>
      </c>
      <c r="R2944" s="1" t="str">
        <f>IF(_3___Healthcare_Data_v1[[#This Row],[Age]]&gt;60,"Senior",IF(_3___Healthcare_Data_v1[[#This Row],[Age]]&gt;35,"Middle","Young"))</f>
        <v>Senior</v>
      </c>
    </row>
    <row r="2945" spans="1:18" x14ac:dyDescent="0.3">
      <c r="A2945" s="1" t="s">
        <v>8468</v>
      </c>
      <c r="B2945" s="1" t="s">
        <v>26638</v>
      </c>
      <c r="C2945" s="1" t="s">
        <v>16</v>
      </c>
      <c r="D2945" s="1" t="s">
        <v>17</v>
      </c>
      <c r="E2945" s="1" t="s">
        <v>35</v>
      </c>
      <c r="F2945" s="2">
        <v>44889</v>
      </c>
      <c r="G2945" s="1" t="s">
        <v>8469</v>
      </c>
      <c r="H2945" s="1" t="s">
        <v>8470</v>
      </c>
      <c r="I2945" s="1" t="s">
        <v>56</v>
      </c>
      <c r="J2945" s="3" t="s">
        <v>29618</v>
      </c>
      <c r="K2945">
        <v>366</v>
      </c>
      <c r="L2945" s="1" t="s">
        <v>42</v>
      </c>
      <c r="M2945" s="2">
        <v>44904</v>
      </c>
      <c r="N2945" s="1" t="s">
        <v>31</v>
      </c>
      <c r="O2945" s="1" t="s">
        <v>44</v>
      </c>
      <c r="P2945" s="1">
        <f>_3___Healthcare_Data_v1[[#This Row],[Discharge Date]]-_3___Healthcare_Data_v1[[#This Row],[Date of Admission]]</f>
        <v>15</v>
      </c>
      <c r="Q2945" s="1">
        <f>IFERROR(_3___Healthcare_Data_v1[[#This Row],[ Billing Amount ]]/_3___Healthcare_Data_v1[[#This Row],[Days in Hospital]],0)</f>
        <v>1664.0457786666666</v>
      </c>
      <c r="R2945" s="1" t="str">
        <f>IF(_3___Healthcare_Data_v1[[#This Row],[Age]]&gt;60,"Senior",IF(_3___Healthcare_Data_v1[[#This Row],[Age]]&gt;35,"Middle","Young"))</f>
        <v>Senior</v>
      </c>
    </row>
    <row r="2946" spans="1:18" x14ac:dyDescent="0.3">
      <c r="A2946" s="1" t="s">
        <v>8471</v>
      </c>
      <c r="B2946" s="1" t="s">
        <v>26689</v>
      </c>
      <c r="C2946" s="1" t="s">
        <v>16</v>
      </c>
      <c r="D2946" s="1" t="s">
        <v>27</v>
      </c>
      <c r="E2946" s="1" t="s">
        <v>26620</v>
      </c>
      <c r="F2946" s="2">
        <v>44753</v>
      </c>
      <c r="G2946" s="1" t="s">
        <v>8472</v>
      </c>
      <c r="H2946" s="1" t="s">
        <v>8473</v>
      </c>
      <c r="I2946" s="1" t="s">
        <v>21</v>
      </c>
      <c r="J2946" s="3" t="s">
        <v>29619</v>
      </c>
      <c r="K2946">
        <v>291</v>
      </c>
      <c r="L2946" s="1" t="s">
        <v>42</v>
      </c>
      <c r="M2946" s="2">
        <v>44783</v>
      </c>
      <c r="N2946" s="1" t="s">
        <v>84</v>
      </c>
      <c r="O2946" s="1" t="s">
        <v>44</v>
      </c>
      <c r="P2946" s="1">
        <f>_3___Healthcare_Data_v1[[#This Row],[Discharge Date]]-_3___Healthcare_Data_v1[[#This Row],[Date of Admission]]</f>
        <v>30</v>
      </c>
      <c r="Q2946" s="1">
        <f>IFERROR(_3___Healthcare_Data_v1[[#This Row],[ Billing Amount ]]/_3___Healthcare_Data_v1[[#This Row],[Days in Hospital]],0)</f>
        <v>961.29953399999999</v>
      </c>
      <c r="R2946" s="1" t="str">
        <f>IF(_3___Healthcare_Data_v1[[#This Row],[Age]]&gt;60,"Senior",IF(_3___Healthcare_Data_v1[[#This Row],[Age]]&gt;35,"Middle","Young"))</f>
        <v>Senior</v>
      </c>
    </row>
    <row r="2947" spans="1:18" x14ac:dyDescent="0.3">
      <c r="A2947" s="1" t="s">
        <v>8474</v>
      </c>
      <c r="B2947" s="1" t="s">
        <v>26795</v>
      </c>
      <c r="C2947" s="1" t="s">
        <v>16</v>
      </c>
      <c r="D2947" s="1" t="s">
        <v>89</v>
      </c>
      <c r="E2947" s="1" t="s">
        <v>35</v>
      </c>
      <c r="F2947" s="2">
        <v>45119</v>
      </c>
      <c r="G2947" s="1" t="s">
        <v>8475</v>
      </c>
      <c r="H2947" s="1" t="s">
        <v>8476</v>
      </c>
      <c r="I2947" s="1" t="s">
        <v>56</v>
      </c>
      <c r="J2947" s="3" t="s">
        <v>29620</v>
      </c>
      <c r="K2947">
        <v>278</v>
      </c>
      <c r="L2947" s="1" t="s">
        <v>42</v>
      </c>
      <c r="M2947" s="2">
        <v>45130</v>
      </c>
      <c r="N2947" s="1" t="s">
        <v>48</v>
      </c>
      <c r="O2947" s="1" t="s">
        <v>32</v>
      </c>
      <c r="P2947" s="1">
        <f>_3___Healthcare_Data_v1[[#This Row],[Discharge Date]]-_3___Healthcare_Data_v1[[#This Row],[Date of Admission]]</f>
        <v>11</v>
      </c>
      <c r="Q2947" s="1">
        <f>IFERROR(_3___Healthcare_Data_v1[[#This Row],[ Billing Amount ]]/_3___Healthcare_Data_v1[[#This Row],[Days in Hospital]],0)</f>
        <v>1461.7167863636364</v>
      </c>
      <c r="R2947" s="1" t="str">
        <f>IF(_3___Healthcare_Data_v1[[#This Row],[Age]]&gt;60,"Senior",IF(_3___Healthcare_Data_v1[[#This Row],[Age]]&gt;35,"Middle","Young"))</f>
        <v>Senior</v>
      </c>
    </row>
    <row r="2948" spans="1:18" x14ac:dyDescent="0.3">
      <c r="A2948" s="1" t="s">
        <v>8477</v>
      </c>
      <c r="B2948" s="1" t="s">
        <v>26668</v>
      </c>
      <c r="C2948" s="1" t="s">
        <v>16</v>
      </c>
      <c r="D2948" s="1" t="s">
        <v>17</v>
      </c>
      <c r="E2948" s="1" t="s">
        <v>35</v>
      </c>
      <c r="F2948" s="2">
        <v>43710</v>
      </c>
      <c r="G2948" s="1" t="s">
        <v>8478</v>
      </c>
      <c r="H2948" s="1" t="s">
        <v>8479</v>
      </c>
      <c r="I2948" s="1" t="s">
        <v>60</v>
      </c>
      <c r="J2948" s="3" t="s">
        <v>29621</v>
      </c>
      <c r="K2948">
        <v>413</v>
      </c>
      <c r="L2948" s="1" t="s">
        <v>42</v>
      </c>
      <c r="M2948" s="2">
        <v>43715</v>
      </c>
      <c r="N2948" s="1" t="s">
        <v>84</v>
      </c>
      <c r="O2948" s="1" t="s">
        <v>44</v>
      </c>
      <c r="P2948" s="1">
        <f>_3___Healthcare_Data_v1[[#This Row],[Discharge Date]]-_3___Healthcare_Data_v1[[#This Row],[Date of Admission]]</f>
        <v>5</v>
      </c>
      <c r="Q2948" s="1">
        <f>IFERROR(_3___Healthcare_Data_v1[[#This Row],[ Billing Amount ]]/_3___Healthcare_Data_v1[[#This Row],[Days in Hospital]],0)</f>
        <v>1438.5228718000001</v>
      </c>
      <c r="R2948" s="1" t="str">
        <f>IF(_3___Healthcare_Data_v1[[#This Row],[Age]]&gt;60,"Senior",IF(_3___Healthcare_Data_v1[[#This Row],[Age]]&gt;35,"Middle","Young"))</f>
        <v>Senior</v>
      </c>
    </row>
    <row r="2949" spans="1:18" x14ac:dyDescent="0.3">
      <c r="A2949" s="1" t="s">
        <v>8480</v>
      </c>
      <c r="B2949" s="1" t="s">
        <v>26779</v>
      </c>
      <c r="C2949" s="1" t="s">
        <v>26</v>
      </c>
      <c r="D2949" s="1" t="s">
        <v>17</v>
      </c>
      <c r="E2949" s="1" t="s">
        <v>26620</v>
      </c>
      <c r="F2949" s="2">
        <v>44335</v>
      </c>
      <c r="G2949" s="1" t="s">
        <v>8481</v>
      </c>
      <c r="H2949" s="1" t="s">
        <v>8249</v>
      </c>
      <c r="I2949" s="1" t="s">
        <v>21</v>
      </c>
      <c r="J2949" s="3" t="s">
        <v>29622</v>
      </c>
      <c r="K2949">
        <v>289</v>
      </c>
      <c r="L2949" s="1" t="s">
        <v>38</v>
      </c>
      <c r="M2949" s="2">
        <v>44338</v>
      </c>
      <c r="N2949" s="1" t="s">
        <v>43</v>
      </c>
      <c r="O2949" s="1" t="s">
        <v>32</v>
      </c>
      <c r="P2949" s="1">
        <f>_3___Healthcare_Data_v1[[#This Row],[Discharge Date]]-_3___Healthcare_Data_v1[[#This Row],[Date of Admission]]</f>
        <v>3</v>
      </c>
      <c r="Q2949" s="1">
        <f>IFERROR(_3___Healthcare_Data_v1[[#This Row],[ Billing Amount ]]/_3___Healthcare_Data_v1[[#This Row],[Days in Hospital]],0)</f>
        <v>1177.3226853333333</v>
      </c>
      <c r="R2949" s="1" t="str">
        <f>IF(_3___Healthcare_Data_v1[[#This Row],[Age]]&gt;60,"Senior",IF(_3___Healthcare_Data_v1[[#This Row],[Age]]&gt;35,"Middle","Young"))</f>
        <v>Senior</v>
      </c>
    </row>
    <row r="2950" spans="1:18" x14ac:dyDescent="0.3">
      <c r="A2950" s="1" t="s">
        <v>8482</v>
      </c>
      <c r="B2950" s="1" t="s">
        <v>26837</v>
      </c>
      <c r="C2950" s="1" t="s">
        <v>26</v>
      </c>
      <c r="D2950" s="1" t="s">
        <v>89</v>
      </c>
      <c r="E2950" s="1" t="s">
        <v>26620</v>
      </c>
      <c r="F2950" s="2">
        <v>43462</v>
      </c>
      <c r="G2950" s="1" t="s">
        <v>8483</v>
      </c>
      <c r="H2950" s="1" t="s">
        <v>8484</v>
      </c>
      <c r="I2950" s="1" t="s">
        <v>52</v>
      </c>
      <c r="J2950" s="3" t="s">
        <v>29623</v>
      </c>
      <c r="K2950">
        <v>336</v>
      </c>
      <c r="L2950" s="1" t="s">
        <v>42</v>
      </c>
      <c r="M2950" s="2">
        <v>43468</v>
      </c>
      <c r="N2950" s="1" t="s">
        <v>31</v>
      </c>
      <c r="O2950" s="1" t="s">
        <v>24</v>
      </c>
      <c r="P2950" s="1">
        <f>_3___Healthcare_Data_v1[[#This Row],[Discharge Date]]-_3___Healthcare_Data_v1[[#This Row],[Date of Admission]]</f>
        <v>6</v>
      </c>
      <c r="Q2950" s="1">
        <f>IFERROR(_3___Healthcare_Data_v1[[#This Row],[ Billing Amount ]]/_3___Healthcare_Data_v1[[#This Row],[Days in Hospital]],0)</f>
        <v>1345.343852</v>
      </c>
      <c r="R2950" s="1" t="str">
        <f>IF(_3___Healthcare_Data_v1[[#This Row],[Age]]&gt;60,"Senior",IF(_3___Healthcare_Data_v1[[#This Row],[Age]]&gt;35,"Middle","Young"))</f>
        <v>Senior</v>
      </c>
    </row>
    <row r="2951" spans="1:18" x14ac:dyDescent="0.3">
      <c r="A2951" s="1" t="s">
        <v>8485</v>
      </c>
      <c r="B2951" s="1" t="s">
        <v>26791</v>
      </c>
      <c r="C2951" s="1" t="s">
        <v>26</v>
      </c>
      <c r="D2951" s="1" t="s">
        <v>27</v>
      </c>
      <c r="E2951" s="1" t="s">
        <v>26615</v>
      </c>
      <c r="F2951" s="2">
        <v>44946</v>
      </c>
      <c r="G2951" s="1" t="s">
        <v>8486</v>
      </c>
      <c r="H2951" s="1" t="s">
        <v>8487</v>
      </c>
      <c r="I2951" s="1" t="s">
        <v>60</v>
      </c>
      <c r="J2951" s="3" t="s">
        <v>29624</v>
      </c>
      <c r="K2951">
        <v>137</v>
      </c>
      <c r="L2951" s="1" t="s">
        <v>22</v>
      </c>
      <c r="M2951" s="2">
        <v>44947</v>
      </c>
      <c r="N2951" s="1" t="s">
        <v>23</v>
      </c>
      <c r="O2951" s="1" t="s">
        <v>24</v>
      </c>
      <c r="P2951" s="1">
        <f>_3___Healthcare_Data_v1[[#This Row],[Discharge Date]]-_3___Healthcare_Data_v1[[#This Row],[Date of Admission]]</f>
        <v>1</v>
      </c>
      <c r="Q2951" s="1">
        <f>IFERROR(_3___Healthcare_Data_v1[[#This Row],[ Billing Amount ]]/_3___Healthcare_Data_v1[[#This Row],[Days in Hospital]],0)</f>
        <v>33197.568599999999</v>
      </c>
      <c r="R2951" s="1" t="str">
        <f>IF(_3___Healthcare_Data_v1[[#This Row],[Age]]&gt;60,"Senior",IF(_3___Healthcare_Data_v1[[#This Row],[Age]]&gt;35,"Middle","Young"))</f>
        <v>Senior</v>
      </c>
    </row>
    <row r="2952" spans="1:18" x14ac:dyDescent="0.3">
      <c r="A2952" s="1" t="s">
        <v>8488</v>
      </c>
      <c r="B2952" s="1" t="s">
        <v>26606</v>
      </c>
      <c r="C2952" s="1" t="s">
        <v>16</v>
      </c>
      <c r="D2952" s="1" t="s">
        <v>17</v>
      </c>
      <c r="E2952" s="1" t="s">
        <v>26615</v>
      </c>
      <c r="F2952" s="2">
        <v>44825</v>
      </c>
      <c r="G2952" s="1" t="s">
        <v>8489</v>
      </c>
      <c r="H2952" s="1" t="s">
        <v>8490</v>
      </c>
      <c r="I2952" s="1" t="s">
        <v>21</v>
      </c>
      <c r="J2952" s="3" t="s">
        <v>29625</v>
      </c>
      <c r="K2952">
        <v>284</v>
      </c>
      <c r="L2952" s="1" t="s">
        <v>42</v>
      </c>
      <c r="M2952" s="2">
        <v>44840</v>
      </c>
      <c r="N2952" s="1" t="s">
        <v>43</v>
      </c>
      <c r="O2952" s="1" t="s">
        <v>24</v>
      </c>
      <c r="P2952" s="1">
        <f>_3___Healthcare_Data_v1[[#This Row],[Discharge Date]]-_3___Healthcare_Data_v1[[#This Row],[Date of Admission]]</f>
        <v>15</v>
      </c>
      <c r="Q2952" s="1">
        <f>IFERROR(_3___Healthcare_Data_v1[[#This Row],[ Billing Amount ]]/_3___Healthcare_Data_v1[[#This Row],[Days in Hospital]],0)</f>
        <v>2550.0909746666666</v>
      </c>
      <c r="R2952" s="1" t="str">
        <f>IF(_3___Healthcare_Data_v1[[#This Row],[Age]]&gt;60,"Senior",IF(_3___Healthcare_Data_v1[[#This Row],[Age]]&gt;35,"Middle","Young"))</f>
        <v>Senior</v>
      </c>
    </row>
    <row r="2953" spans="1:18" x14ac:dyDescent="0.3">
      <c r="A2953" s="1" t="s">
        <v>8491</v>
      </c>
      <c r="B2953" s="1" t="s">
        <v>26677</v>
      </c>
      <c r="C2953" s="1" t="s">
        <v>26</v>
      </c>
      <c r="D2953" s="1" t="s">
        <v>27</v>
      </c>
      <c r="E2953" s="1" t="s">
        <v>26615</v>
      </c>
      <c r="F2953" s="2">
        <v>44386</v>
      </c>
      <c r="G2953" s="1" t="s">
        <v>8492</v>
      </c>
      <c r="H2953" s="1" t="s">
        <v>8493</v>
      </c>
      <c r="I2953" s="1" t="s">
        <v>60</v>
      </c>
      <c r="J2953" s="3" t="s">
        <v>29626</v>
      </c>
      <c r="K2953">
        <v>163</v>
      </c>
      <c r="L2953" s="1" t="s">
        <v>22</v>
      </c>
      <c r="M2953" s="2">
        <v>44402</v>
      </c>
      <c r="N2953" s="1" t="s">
        <v>48</v>
      </c>
      <c r="O2953" s="1" t="s">
        <v>24</v>
      </c>
      <c r="P2953" s="1">
        <f>_3___Healthcare_Data_v1[[#This Row],[Discharge Date]]-_3___Healthcare_Data_v1[[#This Row],[Date of Admission]]</f>
        <v>16</v>
      </c>
      <c r="Q2953" s="1">
        <f>IFERROR(_3___Healthcare_Data_v1[[#This Row],[ Billing Amount ]]/_3___Healthcare_Data_v1[[#This Row],[Days in Hospital]],0)</f>
        <v>617.49682968750005</v>
      </c>
      <c r="R2953" s="1" t="str">
        <f>IF(_3___Healthcare_Data_v1[[#This Row],[Age]]&gt;60,"Senior",IF(_3___Healthcare_Data_v1[[#This Row],[Age]]&gt;35,"Middle","Young"))</f>
        <v>Senior</v>
      </c>
    </row>
    <row r="2954" spans="1:18" x14ac:dyDescent="0.3">
      <c r="A2954" s="1" t="s">
        <v>3918</v>
      </c>
      <c r="B2954" s="1" t="s">
        <v>26653</v>
      </c>
      <c r="C2954" s="1" t="s">
        <v>26</v>
      </c>
      <c r="D2954" s="1" t="s">
        <v>114</v>
      </c>
      <c r="E2954" s="1" t="s">
        <v>35</v>
      </c>
      <c r="F2954" s="2">
        <v>44856</v>
      </c>
      <c r="G2954" s="1" t="s">
        <v>8494</v>
      </c>
      <c r="H2954" s="1" t="s">
        <v>1446</v>
      </c>
      <c r="I2954" s="1" t="s">
        <v>26607</v>
      </c>
      <c r="J2954" s="3" t="s">
        <v>29627</v>
      </c>
      <c r="K2954">
        <v>387</v>
      </c>
      <c r="L2954" s="1" t="s">
        <v>42</v>
      </c>
      <c r="M2954" s="2">
        <v>44879</v>
      </c>
      <c r="N2954" s="1" t="s">
        <v>43</v>
      </c>
      <c r="O2954" s="1" t="s">
        <v>32</v>
      </c>
      <c r="P2954" s="1">
        <f>_3___Healthcare_Data_v1[[#This Row],[Discharge Date]]-_3___Healthcare_Data_v1[[#This Row],[Date of Admission]]</f>
        <v>23</v>
      </c>
      <c r="Q2954" s="1">
        <f>IFERROR(_3___Healthcare_Data_v1[[#This Row],[ Billing Amount ]]/_3___Healthcare_Data_v1[[#This Row],[Days in Hospital]],0)</f>
        <v>544.33314304347823</v>
      </c>
      <c r="R2954" s="1" t="str">
        <f>IF(_3___Healthcare_Data_v1[[#This Row],[Age]]&gt;60,"Senior",IF(_3___Healthcare_Data_v1[[#This Row],[Age]]&gt;35,"Middle","Young"))</f>
        <v>Senior</v>
      </c>
    </row>
    <row r="2955" spans="1:18" x14ac:dyDescent="0.3">
      <c r="A2955" s="1" t="s">
        <v>8495</v>
      </c>
      <c r="B2955" s="1" t="s">
        <v>26653</v>
      </c>
      <c r="C2955" s="1" t="s">
        <v>26</v>
      </c>
      <c r="D2955" s="1" t="s">
        <v>62</v>
      </c>
      <c r="E2955" s="1" t="s">
        <v>26620</v>
      </c>
      <c r="F2955" s="2">
        <v>43873</v>
      </c>
      <c r="G2955" s="1" t="s">
        <v>8496</v>
      </c>
      <c r="H2955" s="1" t="s">
        <v>8497</v>
      </c>
      <c r="I2955" s="1" t="s">
        <v>26607</v>
      </c>
      <c r="J2955" s="3" t="s">
        <v>29628</v>
      </c>
      <c r="K2955">
        <v>446</v>
      </c>
      <c r="L2955" s="1" t="s">
        <v>38</v>
      </c>
      <c r="M2955" s="2">
        <v>43893</v>
      </c>
      <c r="N2955" s="1" t="s">
        <v>84</v>
      </c>
      <c r="O2955" s="1" t="s">
        <v>24</v>
      </c>
      <c r="P2955" s="1">
        <f>_3___Healthcare_Data_v1[[#This Row],[Discharge Date]]-_3___Healthcare_Data_v1[[#This Row],[Date of Admission]]</f>
        <v>20</v>
      </c>
      <c r="Q2955" s="1">
        <f>IFERROR(_3___Healthcare_Data_v1[[#This Row],[ Billing Amount ]]/_3___Healthcare_Data_v1[[#This Row],[Days in Hospital]],0)</f>
        <v>150.88582975</v>
      </c>
      <c r="R2955" s="1" t="str">
        <f>IF(_3___Healthcare_Data_v1[[#This Row],[Age]]&gt;60,"Senior",IF(_3___Healthcare_Data_v1[[#This Row],[Age]]&gt;35,"Middle","Young"))</f>
        <v>Senior</v>
      </c>
    </row>
    <row r="2956" spans="1:18" x14ac:dyDescent="0.3">
      <c r="A2956" s="1" t="s">
        <v>8498</v>
      </c>
      <c r="B2956" s="1" t="s">
        <v>26640</v>
      </c>
      <c r="C2956" s="1" t="s">
        <v>16</v>
      </c>
      <c r="D2956" s="1" t="s">
        <v>114</v>
      </c>
      <c r="E2956" s="1" t="s">
        <v>26615</v>
      </c>
      <c r="F2956" s="2">
        <v>44594</v>
      </c>
      <c r="G2956" s="1" t="s">
        <v>8499</v>
      </c>
      <c r="H2956" s="1" t="s">
        <v>6456</v>
      </c>
      <c r="I2956" s="1" t="s">
        <v>56</v>
      </c>
      <c r="J2956" s="3" t="s">
        <v>29629</v>
      </c>
      <c r="K2956">
        <v>384</v>
      </c>
      <c r="L2956" s="1" t="s">
        <v>22</v>
      </c>
      <c r="M2956" s="2">
        <v>44616</v>
      </c>
      <c r="N2956" s="1" t="s">
        <v>48</v>
      </c>
      <c r="O2956" s="1" t="s">
        <v>32</v>
      </c>
      <c r="P2956" s="1">
        <f>_3___Healthcare_Data_v1[[#This Row],[Discharge Date]]-_3___Healthcare_Data_v1[[#This Row],[Date of Admission]]</f>
        <v>22</v>
      </c>
      <c r="Q2956" s="1">
        <f>IFERROR(_3___Healthcare_Data_v1[[#This Row],[ Billing Amount ]]/_3___Healthcare_Data_v1[[#This Row],[Days in Hospital]],0)</f>
        <v>1302.8863077272727</v>
      </c>
      <c r="R2956" s="1" t="str">
        <f>IF(_3___Healthcare_Data_v1[[#This Row],[Age]]&gt;60,"Senior",IF(_3___Healthcare_Data_v1[[#This Row],[Age]]&gt;35,"Middle","Young"))</f>
        <v>Senior</v>
      </c>
    </row>
    <row r="2957" spans="1:18" x14ac:dyDescent="0.3">
      <c r="A2957" s="1" t="s">
        <v>139</v>
      </c>
      <c r="B2957" s="1" t="s">
        <v>26967</v>
      </c>
      <c r="C2957" s="1" t="s">
        <v>26</v>
      </c>
      <c r="D2957" s="1" t="s">
        <v>49</v>
      </c>
      <c r="E2957" s="1" t="s">
        <v>26615</v>
      </c>
      <c r="F2957" s="2">
        <v>43759</v>
      </c>
      <c r="G2957" s="1" t="s">
        <v>8500</v>
      </c>
      <c r="H2957" s="1" t="s">
        <v>8501</v>
      </c>
      <c r="I2957" s="1" t="s">
        <v>56</v>
      </c>
      <c r="J2957" s="3" t="s">
        <v>29630</v>
      </c>
      <c r="K2957">
        <v>449</v>
      </c>
      <c r="L2957" s="1" t="s">
        <v>42</v>
      </c>
      <c r="M2957" s="2">
        <v>43766</v>
      </c>
      <c r="N2957" s="1" t="s">
        <v>31</v>
      </c>
      <c r="O2957" s="1" t="s">
        <v>24</v>
      </c>
      <c r="P2957" s="1">
        <f>_3___Healthcare_Data_v1[[#This Row],[Discharge Date]]-_3___Healthcare_Data_v1[[#This Row],[Date of Admission]]</f>
        <v>7</v>
      </c>
      <c r="Q2957" s="1">
        <f>IFERROR(_3___Healthcare_Data_v1[[#This Row],[ Billing Amount ]]/_3___Healthcare_Data_v1[[#This Row],[Days in Hospital]],0)</f>
        <v>3475.9125185714288</v>
      </c>
      <c r="R2957" s="1" t="str">
        <f>IF(_3___Healthcare_Data_v1[[#This Row],[Age]]&gt;60,"Senior",IF(_3___Healthcare_Data_v1[[#This Row],[Age]]&gt;35,"Middle","Young"))</f>
        <v>Senior</v>
      </c>
    </row>
    <row r="2958" spans="1:18" x14ac:dyDescent="0.3">
      <c r="A2958" s="1" t="s">
        <v>8502</v>
      </c>
      <c r="B2958" s="1" t="s">
        <v>26723</v>
      </c>
      <c r="C2958" s="1" t="s">
        <v>16</v>
      </c>
      <c r="D2958" s="1" t="s">
        <v>34</v>
      </c>
      <c r="E2958" s="1" t="s">
        <v>35</v>
      </c>
      <c r="F2958" s="2">
        <v>44432</v>
      </c>
      <c r="G2958" s="1" t="s">
        <v>8503</v>
      </c>
      <c r="H2958" s="1" t="s">
        <v>8504</v>
      </c>
      <c r="I2958" s="1" t="s">
        <v>52</v>
      </c>
      <c r="J2958" s="3" t="s">
        <v>29631</v>
      </c>
      <c r="K2958">
        <v>483</v>
      </c>
      <c r="L2958" s="1" t="s">
        <v>22</v>
      </c>
      <c r="M2958" s="2">
        <v>44437</v>
      </c>
      <c r="N2958" s="1" t="s">
        <v>23</v>
      </c>
      <c r="O2958" s="1" t="s">
        <v>24</v>
      </c>
      <c r="P2958" s="1">
        <f>_3___Healthcare_Data_v1[[#This Row],[Discharge Date]]-_3___Healthcare_Data_v1[[#This Row],[Date of Admission]]</f>
        <v>5</v>
      </c>
      <c r="Q2958" s="1">
        <f>IFERROR(_3___Healthcare_Data_v1[[#This Row],[ Billing Amount ]]/_3___Healthcare_Data_v1[[#This Row],[Days in Hospital]],0)</f>
        <v>4028.3898739999995</v>
      </c>
      <c r="R2958" s="1" t="str">
        <f>IF(_3___Healthcare_Data_v1[[#This Row],[Age]]&gt;60,"Senior",IF(_3___Healthcare_Data_v1[[#This Row],[Age]]&gt;35,"Middle","Young"))</f>
        <v>Senior</v>
      </c>
    </row>
    <row r="2959" spans="1:18" x14ac:dyDescent="0.3">
      <c r="A2959" s="1" t="s">
        <v>8505</v>
      </c>
      <c r="B2959" s="1" t="s">
        <v>26795</v>
      </c>
      <c r="C2959" s="1" t="s">
        <v>26</v>
      </c>
      <c r="D2959" s="1" t="s">
        <v>114</v>
      </c>
      <c r="E2959" s="1" t="s">
        <v>26620</v>
      </c>
      <c r="F2959" s="2">
        <v>45207</v>
      </c>
      <c r="G2959" s="1" t="s">
        <v>8506</v>
      </c>
      <c r="H2959" s="1" t="s">
        <v>8507</v>
      </c>
      <c r="I2959" s="1" t="s">
        <v>52</v>
      </c>
      <c r="J2959" s="3" t="s">
        <v>29632</v>
      </c>
      <c r="K2959">
        <v>130</v>
      </c>
      <c r="L2959" s="1" t="s">
        <v>42</v>
      </c>
      <c r="M2959" s="2">
        <v>45219</v>
      </c>
      <c r="N2959" s="1" t="s">
        <v>48</v>
      </c>
      <c r="O2959" s="1" t="s">
        <v>44</v>
      </c>
      <c r="P2959" s="1">
        <f>_3___Healthcare_Data_v1[[#This Row],[Discharge Date]]-_3___Healthcare_Data_v1[[#This Row],[Date of Admission]]</f>
        <v>12</v>
      </c>
      <c r="Q2959" s="1">
        <f>IFERROR(_3___Healthcare_Data_v1[[#This Row],[ Billing Amount ]]/_3___Healthcare_Data_v1[[#This Row],[Days in Hospital]],0)</f>
        <v>1691.3147858333332</v>
      </c>
      <c r="R2959" s="1" t="str">
        <f>IF(_3___Healthcare_Data_v1[[#This Row],[Age]]&gt;60,"Senior",IF(_3___Healthcare_Data_v1[[#This Row],[Age]]&gt;35,"Middle","Young"))</f>
        <v>Senior</v>
      </c>
    </row>
    <row r="2960" spans="1:18" x14ac:dyDescent="0.3">
      <c r="A2960" s="1" t="s">
        <v>8508</v>
      </c>
      <c r="B2960" s="1" t="s">
        <v>26610</v>
      </c>
      <c r="C2960" s="1" t="s">
        <v>16</v>
      </c>
      <c r="D2960" s="1" t="s">
        <v>114</v>
      </c>
      <c r="E2960" s="1" t="s">
        <v>35</v>
      </c>
      <c r="F2960" s="2">
        <v>45127</v>
      </c>
      <c r="G2960" s="1" t="s">
        <v>8509</v>
      </c>
      <c r="H2960" s="1" t="s">
        <v>8510</v>
      </c>
      <c r="I2960" s="1" t="s">
        <v>60</v>
      </c>
      <c r="J2960" s="3" t="s">
        <v>29633</v>
      </c>
      <c r="K2960">
        <v>254</v>
      </c>
      <c r="L2960" s="1" t="s">
        <v>22</v>
      </c>
      <c r="M2960" s="2">
        <v>45144</v>
      </c>
      <c r="N2960" s="1" t="s">
        <v>84</v>
      </c>
      <c r="O2960" s="1" t="s">
        <v>24</v>
      </c>
      <c r="P2960" s="1">
        <f>_3___Healthcare_Data_v1[[#This Row],[Discharge Date]]-_3___Healthcare_Data_v1[[#This Row],[Date of Admission]]</f>
        <v>17</v>
      </c>
      <c r="Q2960" s="1">
        <f>IFERROR(_3___Healthcare_Data_v1[[#This Row],[ Billing Amount ]]/_3___Healthcare_Data_v1[[#This Row],[Days in Hospital]],0)</f>
        <v>738.75355352941176</v>
      </c>
      <c r="R2960" s="1" t="str">
        <f>IF(_3___Healthcare_Data_v1[[#This Row],[Age]]&gt;60,"Senior",IF(_3___Healthcare_Data_v1[[#This Row],[Age]]&gt;35,"Middle","Young"))</f>
        <v>Senior</v>
      </c>
    </row>
    <row r="2961" spans="1:18" x14ac:dyDescent="0.3">
      <c r="A2961" s="1" t="s">
        <v>8511</v>
      </c>
      <c r="B2961" s="1" t="s">
        <v>26725</v>
      </c>
      <c r="C2961" s="1" t="s">
        <v>16</v>
      </c>
      <c r="D2961" s="1" t="s">
        <v>34</v>
      </c>
      <c r="E2961" s="1" t="s">
        <v>26620</v>
      </c>
      <c r="F2961" s="2">
        <v>44024</v>
      </c>
      <c r="G2961" s="1" t="s">
        <v>8512</v>
      </c>
      <c r="H2961" s="1" t="s">
        <v>8513</v>
      </c>
      <c r="I2961" s="1" t="s">
        <v>56</v>
      </c>
      <c r="J2961" s="3" t="s">
        <v>29634</v>
      </c>
      <c r="K2961">
        <v>156</v>
      </c>
      <c r="L2961" s="1" t="s">
        <v>42</v>
      </c>
      <c r="M2961" s="2">
        <v>44038</v>
      </c>
      <c r="N2961" s="1" t="s">
        <v>43</v>
      </c>
      <c r="O2961" s="1" t="s">
        <v>24</v>
      </c>
      <c r="P2961" s="1">
        <f>_3___Healthcare_Data_v1[[#This Row],[Discharge Date]]-_3___Healthcare_Data_v1[[#This Row],[Date of Admission]]</f>
        <v>14</v>
      </c>
      <c r="Q2961" s="1">
        <f>IFERROR(_3___Healthcare_Data_v1[[#This Row],[ Billing Amount ]]/_3___Healthcare_Data_v1[[#This Row],[Days in Hospital]],0)</f>
        <v>1288.8791278571427</v>
      </c>
      <c r="R2961" s="1" t="str">
        <f>IF(_3___Healthcare_Data_v1[[#This Row],[Age]]&gt;60,"Senior",IF(_3___Healthcare_Data_v1[[#This Row],[Age]]&gt;35,"Middle","Young"))</f>
        <v>Senior</v>
      </c>
    </row>
    <row r="2962" spans="1:18" x14ac:dyDescent="0.3">
      <c r="A2962" s="1" t="s">
        <v>8514</v>
      </c>
      <c r="B2962" s="1" t="s">
        <v>26850</v>
      </c>
      <c r="C2962" s="1" t="s">
        <v>16</v>
      </c>
      <c r="D2962" s="1" t="s">
        <v>89</v>
      </c>
      <c r="E2962" s="1" t="s">
        <v>69</v>
      </c>
      <c r="F2962" s="2">
        <v>43940</v>
      </c>
      <c r="G2962" s="1" t="s">
        <v>8515</v>
      </c>
      <c r="H2962" s="1" t="s">
        <v>8516</v>
      </c>
      <c r="I2962" s="1" t="s">
        <v>52</v>
      </c>
      <c r="J2962" s="3" t="s">
        <v>29635</v>
      </c>
      <c r="K2962">
        <v>182</v>
      </c>
      <c r="L2962" s="1" t="s">
        <v>38</v>
      </c>
      <c r="M2962" s="2">
        <v>43958</v>
      </c>
      <c r="N2962" s="1" t="s">
        <v>23</v>
      </c>
      <c r="O2962" s="1" t="s">
        <v>24</v>
      </c>
      <c r="P2962" s="1">
        <f>_3___Healthcare_Data_v1[[#This Row],[Discharge Date]]-_3___Healthcare_Data_v1[[#This Row],[Date of Admission]]</f>
        <v>18</v>
      </c>
      <c r="Q2962" s="1">
        <f>IFERROR(_3___Healthcare_Data_v1[[#This Row],[ Billing Amount ]]/_3___Healthcare_Data_v1[[#This Row],[Days in Hospital]],0)</f>
        <v>2696.1653988888888</v>
      </c>
      <c r="R2962" s="1" t="str">
        <f>IF(_3___Healthcare_Data_v1[[#This Row],[Age]]&gt;60,"Senior",IF(_3___Healthcare_Data_v1[[#This Row],[Age]]&gt;35,"Middle","Young"))</f>
        <v>Senior</v>
      </c>
    </row>
    <row r="2963" spans="1:18" x14ac:dyDescent="0.3">
      <c r="A2963" s="1" t="s">
        <v>8517</v>
      </c>
      <c r="B2963" s="1" t="s">
        <v>26994</v>
      </c>
      <c r="C2963" s="1" t="s">
        <v>26</v>
      </c>
      <c r="D2963" s="1" t="s">
        <v>89</v>
      </c>
      <c r="E2963" s="1" t="s">
        <v>69</v>
      </c>
      <c r="F2963" s="2">
        <v>44360</v>
      </c>
      <c r="G2963" s="1" t="s">
        <v>8518</v>
      </c>
      <c r="H2963" s="1" t="s">
        <v>8519</v>
      </c>
      <c r="I2963" s="1" t="s">
        <v>56</v>
      </c>
      <c r="J2963" s="3" t="s">
        <v>29636</v>
      </c>
      <c r="K2963">
        <v>225</v>
      </c>
      <c r="L2963" s="1" t="s">
        <v>38</v>
      </c>
      <c r="M2963" s="2">
        <v>44367</v>
      </c>
      <c r="N2963" s="1" t="s">
        <v>48</v>
      </c>
      <c r="O2963" s="1" t="s">
        <v>32</v>
      </c>
      <c r="P2963" s="1">
        <f>_3___Healthcare_Data_v1[[#This Row],[Discharge Date]]-_3___Healthcare_Data_v1[[#This Row],[Date of Admission]]</f>
        <v>7</v>
      </c>
      <c r="Q2963" s="1">
        <f>IFERROR(_3___Healthcare_Data_v1[[#This Row],[ Billing Amount ]]/_3___Healthcare_Data_v1[[#This Row],[Days in Hospital]],0)</f>
        <v>8263.835472857143</v>
      </c>
      <c r="R2963" s="1" t="str">
        <f>IF(_3___Healthcare_Data_v1[[#This Row],[Age]]&gt;60,"Senior",IF(_3___Healthcare_Data_v1[[#This Row],[Age]]&gt;35,"Middle","Young"))</f>
        <v>Senior</v>
      </c>
    </row>
    <row r="2964" spans="1:18" x14ac:dyDescent="0.3">
      <c r="A2964" s="1" t="s">
        <v>8520</v>
      </c>
      <c r="B2964" s="1" t="s">
        <v>26646</v>
      </c>
      <c r="C2964" s="1" t="s">
        <v>26</v>
      </c>
      <c r="D2964" s="1" t="s">
        <v>27</v>
      </c>
      <c r="E2964" s="1" t="s">
        <v>26620</v>
      </c>
      <c r="F2964" s="2">
        <v>44075</v>
      </c>
      <c r="G2964" s="1" t="s">
        <v>8521</v>
      </c>
      <c r="H2964" s="1" t="s">
        <v>8522</v>
      </c>
      <c r="I2964" s="1" t="s">
        <v>26607</v>
      </c>
      <c r="J2964" s="3" t="s">
        <v>29637</v>
      </c>
      <c r="K2964">
        <v>168</v>
      </c>
      <c r="L2964" s="1" t="s">
        <v>22</v>
      </c>
      <c r="M2964" s="2">
        <v>44078</v>
      </c>
      <c r="N2964" s="1" t="s">
        <v>31</v>
      </c>
      <c r="O2964" s="1" t="s">
        <v>32</v>
      </c>
      <c r="P2964" s="1">
        <f>_3___Healthcare_Data_v1[[#This Row],[Discharge Date]]-_3___Healthcare_Data_v1[[#This Row],[Date of Admission]]</f>
        <v>3</v>
      </c>
      <c r="Q2964" s="1">
        <f>IFERROR(_3___Healthcare_Data_v1[[#This Row],[ Billing Amount ]]/_3___Healthcare_Data_v1[[#This Row],[Days in Hospital]],0)</f>
        <v>2875.8153726666665</v>
      </c>
      <c r="R2964" s="1" t="str">
        <f>IF(_3___Healthcare_Data_v1[[#This Row],[Age]]&gt;60,"Senior",IF(_3___Healthcare_Data_v1[[#This Row],[Age]]&gt;35,"Middle","Young"))</f>
        <v>Senior</v>
      </c>
    </row>
    <row r="2965" spans="1:18" x14ac:dyDescent="0.3">
      <c r="A2965" s="1" t="s">
        <v>8523</v>
      </c>
      <c r="B2965" s="1" t="s">
        <v>26612</v>
      </c>
      <c r="C2965" s="1" t="s">
        <v>26</v>
      </c>
      <c r="D2965" s="1" t="s">
        <v>114</v>
      </c>
      <c r="E2965" s="1" t="s">
        <v>28</v>
      </c>
      <c r="F2965" s="2">
        <v>45116</v>
      </c>
      <c r="G2965" s="1" t="s">
        <v>8524</v>
      </c>
      <c r="H2965" s="1" t="s">
        <v>8525</v>
      </c>
      <c r="I2965" s="1" t="s">
        <v>60</v>
      </c>
      <c r="J2965" s="3" t="s">
        <v>29638</v>
      </c>
      <c r="K2965">
        <v>205</v>
      </c>
      <c r="L2965" s="1" t="s">
        <v>42</v>
      </c>
      <c r="M2965" s="2">
        <v>45117</v>
      </c>
      <c r="N2965" s="1" t="s">
        <v>31</v>
      </c>
      <c r="O2965" s="1" t="s">
        <v>32</v>
      </c>
      <c r="P2965" s="1">
        <f>_3___Healthcare_Data_v1[[#This Row],[Discharge Date]]-_3___Healthcare_Data_v1[[#This Row],[Date of Admission]]</f>
        <v>1</v>
      </c>
      <c r="Q2965" s="1">
        <f>IFERROR(_3___Healthcare_Data_v1[[#This Row],[ Billing Amount ]]/_3___Healthcare_Data_v1[[#This Row],[Days in Hospital]],0)</f>
        <v>20043.68938</v>
      </c>
      <c r="R2965" s="1" t="str">
        <f>IF(_3___Healthcare_Data_v1[[#This Row],[Age]]&gt;60,"Senior",IF(_3___Healthcare_Data_v1[[#This Row],[Age]]&gt;35,"Middle","Young"))</f>
        <v>Senior</v>
      </c>
    </row>
    <row r="2966" spans="1:18" x14ac:dyDescent="0.3">
      <c r="A2966" s="1" t="s">
        <v>8526</v>
      </c>
      <c r="B2966" s="1" t="s">
        <v>26624</v>
      </c>
      <c r="C2966" s="1" t="s">
        <v>26</v>
      </c>
      <c r="D2966" s="1" t="s">
        <v>114</v>
      </c>
      <c r="E2966" s="1" t="s">
        <v>18</v>
      </c>
      <c r="F2966" s="2">
        <v>44119</v>
      </c>
      <c r="G2966" s="1" t="s">
        <v>8527</v>
      </c>
      <c r="H2966" s="1" t="s">
        <v>8528</v>
      </c>
      <c r="I2966" s="1" t="s">
        <v>26607</v>
      </c>
      <c r="J2966" s="3" t="s">
        <v>29639</v>
      </c>
      <c r="K2966">
        <v>488</v>
      </c>
      <c r="L2966" s="1" t="s">
        <v>38</v>
      </c>
      <c r="M2966" s="2">
        <v>44121</v>
      </c>
      <c r="N2966" s="1" t="s">
        <v>84</v>
      </c>
      <c r="O2966" s="1" t="s">
        <v>24</v>
      </c>
      <c r="P2966" s="1">
        <f>_3___Healthcare_Data_v1[[#This Row],[Discharge Date]]-_3___Healthcare_Data_v1[[#This Row],[Date of Admission]]</f>
        <v>2</v>
      </c>
      <c r="Q2966" s="1">
        <f>IFERROR(_3___Healthcare_Data_v1[[#This Row],[ Billing Amount ]]/_3___Healthcare_Data_v1[[#This Row],[Days in Hospital]],0)</f>
        <v>1936.3384799999999</v>
      </c>
      <c r="R2966" s="1" t="str">
        <f>IF(_3___Healthcare_Data_v1[[#This Row],[Age]]&gt;60,"Senior",IF(_3___Healthcare_Data_v1[[#This Row],[Age]]&gt;35,"Middle","Young"))</f>
        <v>Senior</v>
      </c>
    </row>
    <row r="2967" spans="1:18" x14ac:dyDescent="0.3">
      <c r="A2967" s="1" t="s">
        <v>8529</v>
      </c>
      <c r="B2967" s="1" t="s">
        <v>26850</v>
      </c>
      <c r="C2967" s="1" t="s">
        <v>16</v>
      </c>
      <c r="D2967" s="1" t="s">
        <v>17</v>
      </c>
      <c r="E2967" s="1" t="s">
        <v>28</v>
      </c>
      <c r="F2967" s="2">
        <v>44022</v>
      </c>
      <c r="G2967" s="1" t="s">
        <v>8530</v>
      </c>
      <c r="H2967" s="1" t="s">
        <v>8531</v>
      </c>
      <c r="I2967" s="1" t="s">
        <v>56</v>
      </c>
      <c r="J2967" s="3" t="s">
        <v>29640</v>
      </c>
      <c r="K2967">
        <v>500</v>
      </c>
      <c r="L2967" s="1" t="s">
        <v>38</v>
      </c>
      <c r="M2967" s="2">
        <v>44035</v>
      </c>
      <c r="N2967" s="1" t="s">
        <v>43</v>
      </c>
      <c r="O2967" s="1" t="s">
        <v>24</v>
      </c>
      <c r="P2967" s="1">
        <f>_3___Healthcare_Data_v1[[#This Row],[Discharge Date]]-_3___Healthcare_Data_v1[[#This Row],[Date of Admission]]</f>
        <v>13</v>
      </c>
      <c r="Q2967" s="1">
        <f>IFERROR(_3___Healthcare_Data_v1[[#This Row],[ Billing Amount ]]/_3___Healthcare_Data_v1[[#This Row],[Days in Hospital]],0)</f>
        <v>1731.1549907692306</v>
      </c>
      <c r="R2967" s="1" t="str">
        <f>IF(_3___Healthcare_Data_v1[[#This Row],[Age]]&gt;60,"Senior",IF(_3___Healthcare_Data_v1[[#This Row],[Age]]&gt;35,"Middle","Young"))</f>
        <v>Senior</v>
      </c>
    </row>
    <row r="2968" spans="1:18" x14ac:dyDescent="0.3">
      <c r="A2968" s="1" t="s">
        <v>8532</v>
      </c>
      <c r="B2968" s="1" t="s">
        <v>26632</v>
      </c>
      <c r="C2968" s="1" t="s">
        <v>26</v>
      </c>
      <c r="D2968" s="1" t="s">
        <v>27</v>
      </c>
      <c r="E2968" s="1" t="s">
        <v>35</v>
      </c>
      <c r="F2968" s="2">
        <v>44879</v>
      </c>
      <c r="G2968" s="1" t="s">
        <v>2735</v>
      </c>
      <c r="H2968" s="1" t="s">
        <v>8533</v>
      </c>
      <c r="I2968" s="1" t="s">
        <v>26607</v>
      </c>
      <c r="J2968" s="3" t="s">
        <v>29641</v>
      </c>
      <c r="K2968">
        <v>116</v>
      </c>
      <c r="L2968" s="1" t="s">
        <v>22</v>
      </c>
      <c r="M2968" s="2">
        <v>44897</v>
      </c>
      <c r="N2968" s="1" t="s">
        <v>48</v>
      </c>
      <c r="O2968" s="1" t="s">
        <v>24</v>
      </c>
      <c r="P2968" s="1">
        <f>_3___Healthcare_Data_v1[[#This Row],[Discharge Date]]-_3___Healthcare_Data_v1[[#This Row],[Date of Admission]]</f>
        <v>18</v>
      </c>
      <c r="Q2968" s="1">
        <f>IFERROR(_3___Healthcare_Data_v1[[#This Row],[ Billing Amount ]]/_3___Healthcare_Data_v1[[#This Row],[Days in Hospital]],0)</f>
        <v>745.47959722222231</v>
      </c>
      <c r="R2968" s="1" t="str">
        <f>IF(_3___Healthcare_Data_v1[[#This Row],[Age]]&gt;60,"Senior",IF(_3___Healthcare_Data_v1[[#This Row],[Age]]&gt;35,"Middle","Young"))</f>
        <v>Senior</v>
      </c>
    </row>
    <row r="2969" spans="1:18" x14ac:dyDescent="0.3">
      <c r="A2969" s="1" t="s">
        <v>8534</v>
      </c>
      <c r="B2969" s="1" t="s">
        <v>26791</v>
      </c>
      <c r="C2969" s="1" t="s">
        <v>16</v>
      </c>
      <c r="D2969" s="1" t="s">
        <v>114</v>
      </c>
      <c r="E2969" s="1" t="s">
        <v>69</v>
      </c>
      <c r="F2969" s="2">
        <v>43738</v>
      </c>
      <c r="G2969" s="1" t="s">
        <v>8535</v>
      </c>
      <c r="H2969" s="1" t="s">
        <v>8536</v>
      </c>
      <c r="I2969" s="1" t="s">
        <v>26607</v>
      </c>
      <c r="J2969" s="3" t="s">
        <v>29642</v>
      </c>
      <c r="K2969">
        <v>384</v>
      </c>
      <c r="L2969" s="1" t="s">
        <v>22</v>
      </c>
      <c r="M2969" s="2">
        <v>43744</v>
      </c>
      <c r="N2969" s="1" t="s">
        <v>48</v>
      </c>
      <c r="O2969" s="1" t="s">
        <v>32</v>
      </c>
      <c r="P2969" s="1">
        <f>_3___Healthcare_Data_v1[[#This Row],[Discharge Date]]-_3___Healthcare_Data_v1[[#This Row],[Date of Admission]]</f>
        <v>6</v>
      </c>
      <c r="Q2969" s="1">
        <f>IFERROR(_3___Healthcare_Data_v1[[#This Row],[ Billing Amount ]]/_3___Healthcare_Data_v1[[#This Row],[Days in Hospital]],0)</f>
        <v>11450.539308333333</v>
      </c>
      <c r="R2969" s="1" t="str">
        <f>IF(_3___Healthcare_Data_v1[[#This Row],[Age]]&gt;60,"Senior",IF(_3___Healthcare_Data_v1[[#This Row],[Age]]&gt;35,"Middle","Young"))</f>
        <v>Senior</v>
      </c>
    </row>
    <row r="2970" spans="1:18" x14ac:dyDescent="0.3">
      <c r="A2970" s="1" t="s">
        <v>8537</v>
      </c>
      <c r="B2970" s="1" t="s">
        <v>26664</v>
      </c>
      <c r="C2970" s="1" t="s">
        <v>16</v>
      </c>
      <c r="D2970" s="1" t="s">
        <v>114</v>
      </c>
      <c r="E2970" s="1" t="s">
        <v>18</v>
      </c>
      <c r="F2970" s="2">
        <v>43934</v>
      </c>
      <c r="G2970" s="1" t="s">
        <v>8538</v>
      </c>
      <c r="H2970" s="1" t="s">
        <v>4602</v>
      </c>
      <c r="I2970" s="1" t="s">
        <v>26607</v>
      </c>
      <c r="J2970" s="3" t="s">
        <v>29643</v>
      </c>
      <c r="K2970">
        <v>201</v>
      </c>
      <c r="L2970" s="1" t="s">
        <v>38</v>
      </c>
      <c r="M2970" s="2">
        <v>43956</v>
      </c>
      <c r="N2970" s="1" t="s">
        <v>48</v>
      </c>
      <c r="O2970" s="1" t="s">
        <v>24</v>
      </c>
      <c r="P2970" s="1">
        <f>_3___Healthcare_Data_v1[[#This Row],[Discharge Date]]-_3___Healthcare_Data_v1[[#This Row],[Date of Admission]]</f>
        <v>22</v>
      </c>
      <c r="Q2970" s="1">
        <f>IFERROR(_3___Healthcare_Data_v1[[#This Row],[ Billing Amount ]]/_3___Healthcare_Data_v1[[#This Row],[Days in Hospital]],0)</f>
        <v>410.60373972727268</v>
      </c>
      <c r="R2970" s="1" t="str">
        <f>IF(_3___Healthcare_Data_v1[[#This Row],[Age]]&gt;60,"Senior",IF(_3___Healthcare_Data_v1[[#This Row],[Age]]&gt;35,"Middle","Young"))</f>
        <v>Senior</v>
      </c>
    </row>
    <row r="2971" spans="1:18" x14ac:dyDescent="0.3">
      <c r="A2971" s="1" t="s">
        <v>8539</v>
      </c>
      <c r="B2971" s="1" t="s">
        <v>26677</v>
      </c>
      <c r="C2971" s="1" t="s">
        <v>26</v>
      </c>
      <c r="D2971" s="1" t="s">
        <v>34</v>
      </c>
      <c r="E2971" s="1" t="s">
        <v>26620</v>
      </c>
      <c r="F2971" s="2">
        <v>45031</v>
      </c>
      <c r="G2971" s="1" t="s">
        <v>8540</v>
      </c>
      <c r="H2971" s="1" t="s">
        <v>3929</v>
      </c>
      <c r="I2971" s="1" t="s">
        <v>52</v>
      </c>
      <c r="J2971" s="3" t="s">
        <v>29644</v>
      </c>
      <c r="K2971">
        <v>198</v>
      </c>
      <c r="L2971" s="1" t="s">
        <v>38</v>
      </c>
      <c r="M2971" s="2">
        <v>45047</v>
      </c>
      <c r="N2971" s="1" t="s">
        <v>43</v>
      </c>
      <c r="O2971" s="1" t="s">
        <v>24</v>
      </c>
      <c r="P2971" s="1">
        <f>_3___Healthcare_Data_v1[[#This Row],[Discharge Date]]-_3___Healthcare_Data_v1[[#This Row],[Date of Admission]]</f>
        <v>16</v>
      </c>
      <c r="Q2971" s="1">
        <f>IFERROR(_3___Healthcare_Data_v1[[#This Row],[ Billing Amount ]]/_3___Healthcare_Data_v1[[#This Row],[Days in Hospital]],0)</f>
        <v>648.589366875</v>
      </c>
      <c r="R2971" s="1" t="str">
        <f>IF(_3___Healthcare_Data_v1[[#This Row],[Age]]&gt;60,"Senior",IF(_3___Healthcare_Data_v1[[#This Row],[Age]]&gt;35,"Middle","Young"))</f>
        <v>Senior</v>
      </c>
    </row>
    <row r="2972" spans="1:18" x14ac:dyDescent="0.3">
      <c r="A2972" s="1" t="s">
        <v>8541</v>
      </c>
      <c r="B2972" s="1" t="s">
        <v>26737</v>
      </c>
      <c r="C2972" s="1" t="s">
        <v>26</v>
      </c>
      <c r="D2972" s="1" t="s">
        <v>62</v>
      </c>
      <c r="E2972" s="1" t="s">
        <v>69</v>
      </c>
      <c r="F2972" s="2">
        <v>45197</v>
      </c>
      <c r="G2972" s="1" t="s">
        <v>8542</v>
      </c>
      <c r="H2972" s="1" t="s">
        <v>8543</v>
      </c>
      <c r="I2972" s="1" t="s">
        <v>21</v>
      </c>
      <c r="J2972" s="3" t="s">
        <v>29645</v>
      </c>
      <c r="K2972">
        <v>466</v>
      </c>
      <c r="L2972" s="1" t="s">
        <v>38</v>
      </c>
      <c r="M2972" s="2">
        <v>45206</v>
      </c>
      <c r="N2972" s="1" t="s">
        <v>48</v>
      </c>
      <c r="O2972" s="1" t="s">
        <v>32</v>
      </c>
      <c r="P2972" s="1">
        <f>_3___Healthcare_Data_v1[[#This Row],[Discharge Date]]-_3___Healthcare_Data_v1[[#This Row],[Date of Admission]]</f>
        <v>9</v>
      </c>
      <c r="Q2972" s="1">
        <f>IFERROR(_3___Healthcare_Data_v1[[#This Row],[ Billing Amount ]]/_3___Healthcare_Data_v1[[#This Row],[Days in Hospital]],0)</f>
        <v>1374.2023722222223</v>
      </c>
      <c r="R2972" s="1" t="str">
        <f>IF(_3___Healthcare_Data_v1[[#This Row],[Age]]&gt;60,"Senior",IF(_3___Healthcare_Data_v1[[#This Row],[Age]]&gt;35,"Middle","Young"))</f>
        <v>Senior</v>
      </c>
    </row>
    <row r="2973" spans="1:18" x14ac:dyDescent="0.3">
      <c r="A2973" s="1" t="s">
        <v>8544</v>
      </c>
      <c r="B2973" s="1" t="s">
        <v>26649</v>
      </c>
      <c r="C2973" s="1" t="s">
        <v>16</v>
      </c>
      <c r="D2973" s="1" t="s">
        <v>17</v>
      </c>
      <c r="E2973" s="1" t="s">
        <v>35</v>
      </c>
      <c r="F2973" s="2">
        <v>44650</v>
      </c>
      <c r="G2973" s="1" t="s">
        <v>8545</v>
      </c>
      <c r="H2973" s="1" t="s">
        <v>8546</v>
      </c>
      <c r="I2973" s="1" t="s">
        <v>21</v>
      </c>
      <c r="J2973" s="3" t="s">
        <v>29646</v>
      </c>
      <c r="K2973">
        <v>260</v>
      </c>
      <c r="L2973" s="1" t="s">
        <v>22</v>
      </c>
      <c r="M2973" s="2">
        <v>44671</v>
      </c>
      <c r="N2973" s="1" t="s">
        <v>23</v>
      </c>
      <c r="O2973" s="1" t="s">
        <v>44</v>
      </c>
      <c r="P2973" s="1">
        <f>_3___Healthcare_Data_v1[[#This Row],[Discharge Date]]-_3___Healthcare_Data_v1[[#This Row],[Date of Admission]]</f>
        <v>21</v>
      </c>
      <c r="Q2973" s="1">
        <f>IFERROR(_3___Healthcare_Data_v1[[#This Row],[ Billing Amount ]]/_3___Healthcare_Data_v1[[#This Row],[Days in Hospital]],0)</f>
        <v>189.59757171428572</v>
      </c>
      <c r="R2973" s="1" t="str">
        <f>IF(_3___Healthcare_Data_v1[[#This Row],[Age]]&gt;60,"Senior",IF(_3___Healthcare_Data_v1[[#This Row],[Age]]&gt;35,"Middle","Young"))</f>
        <v>Senior</v>
      </c>
    </row>
    <row r="2974" spans="1:18" x14ac:dyDescent="0.3">
      <c r="A2974" s="1" t="s">
        <v>8547</v>
      </c>
      <c r="B2974" s="1" t="s">
        <v>26695</v>
      </c>
      <c r="C2974" s="1" t="s">
        <v>26</v>
      </c>
      <c r="D2974" s="1" t="s">
        <v>49</v>
      </c>
      <c r="E2974" s="1" t="s">
        <v>26620</v>
      </c>
      <c r="F2974" s="2">
        <v>43741</v>
      </c>
      <c r="G2974" s="1" t="s">
        <v>8548</v>
      </c>
      <c r="H2974" s="1" t="s">
        <v>8549</v>
      </c>
      <c r="I2974" s="1" t="s">
        <v>21</v>
      </c>
      <c r="J2974" s="3" t="s">
        <v>29647</v>
      </c>
      <c r="K2974">
        <v>247</v>
      </c>
      <c r="L2974" s="1" t="s">
        <v>42</v>
      </c>
      <c r="M2974" s="2">
        <v>43755</v>
      </c>
      <c r="N2974" s="1" t="s">
        <v>43</v>
      </c>
      <c r="O2974" s="1" t="s">
        <v>44</v>
      </c>
      <c r="P2974" s="1">
        <f>_3___Healthcare_Data_v1[[#This Row],[Discharge Date]]-_3___Healthcare_Data_v1[[#This Row],[Date of Admission]]</f>
        <v>14</v>
      </c>
      <c r="Q2974" s="1">
        <f>IFERROR(_3___Healthcare_Data_v1[[#This Row],[ Billing Amount ]]/_3___Healthcare_Data_v1[[#This Row],[Days in Hospital]],0)</f>
        <v>438.41273492857141</v>
      </c>
      <c r="R2974" s="1" t="str">
        <f>IF(_3___Healthcare_Data_v1[[#This Row],[Age]]&gt;60,"Senior",IF(_3___Healthcare_Data_v1[[#This Row],[Age]]&gt;35,"Middle","Young"))</f>
        <v>Senior</v>
      </c>
    </row>
    <row r="2975" spans="1:18" x14ac:dyDescent="0.3">
      <c r="A2975" s="1" t="s">
        <v>8550</v>
      </c>
      <c r="B2975" s="1" t="s">
        <v>26798</v>
      </c>
      <c r="C2975" s="1" t="s">
        <v>26</v>
      </c>
      <c r="D2975" s="1" t="s">
        <v>62</v>
      </c>
      <c r="E2975" s="1" t="s">
        <v>69</v>
      </c>
      <c r="F2975" s="2">
        <v>45158</v>
      </c>
      <c r="G2975" s="1" t="s">
        <v>8551</v>
      </c>
      <c r="H2975" s="1" t="s">
        <v>8552</v>
      </c>
      <c r="I2975" s="1" t="s">
        <v>52</v>
      </c>
      <c r="J2975" s="3" t="s">
        <v>29648</v>
      </c>
      <c r="K2975">
        <v>161</v>
      </c>
      <c r="L2975" s="1" t="s">
        <v>42</v>
      </c>
      <c r="M2975" s="2">
        <v>45186</v>
      </c>
      <c r="N2975" s="1" t="s">
        <v>48</v>
      </c>
      <c r="O2975" s="1" t="s">
        <v>32</v>
      </c>
      <c r="P2975" s="1">
        <f>_3___Healthcare_Data_v1[[#This Row],[Discharge Date]]-_3___Healthcare_Data_v1[[#This Row],[Date of Admission]]</f>
        <v>28</v>
      </c>
      <c r="Q2975" s="1">
        <f>IFERROR(_3___Healthcare_Data_v1[[#This Row],[ Billing Amount ]]/_3___Healthcare_Data_v1[[#This Row],[Days in Hospital]],0)</f>
        <v>1913.4088875</v>
      </c>
      <c r="R2975" s="1" t="str">
        <f>IF(_3___Healthcare_Data_v1[[#This Row],[Age]]&gt;60,"Senior",IF(_3___Healthcare_Data_v1[[#This Row],[Age]]&gt;35,"Middle","Young"))</f>
        <v>Senior</v>
      </c>
    </row>
    <row r="2976" spans="1:18" x14ac:dyDescent="0.3">
      <c r="A2976" s="1" t="s">
        <v>8553</v>
      </c>
      <c r="B2976" s="1" t="s">
        <v>26723</v>
      </c>
      <c r="C2976" s="1" t="s">
        <v>26</v>
      </c>
      <c r="D2976" s="1" t="s">
        <v>49</v>
      </c>
      <c r="E2976" s="1" t="s">
        <v>26620</v>
      </c>
      <c r="F2976" s="2">
        <v>43761</v>
      </c>
      <c r="G2976" s="1" t="s">
        <v>8554</v>
      </c>
      <c r="H2976" s="1" t="s">
        <v>8555</v>
      </c>
      <c r="I2976" s="1" t="s">
        <v>26607</v>
      </c>
      <c r="J2976" s="3" t="s">
        <v>29649</v>
      </c>
      <c r="K2976">
        <v>212</v>
      </c>
      <c r="L2976" s="1" t="s">
        <v>38</v>
      </c>
      <c r="M2976" s="2">
        <v>43762</v>
      </c>
      <c r="N2976" s="1" t="s">
        <v>31</v>
      </c>
      <c r="O2976" s="1" t="s">
        <v>24</v>
      </c>
      <c r="P2976" s="1">
        <f>_3___Healthcare_Data_v1[[#This Row],[Discharge Date]]-_3___Healthcare_Data_v1[[#This Row],[Date of Admission]]</f>
        <v>1</v>
      </c>
      <c r="Q2976" s="1">
        <f>IFERROR(_3___Healthcare_Data_v1[[#This Row],[ Billing Amount ]]/_3___Healthcare_Data_v1[[#This Row],[Days in Hospital]],0)</f>
        <v>31163.741180000001</v>
      </c>
      <c r="R2976" s="1" t="str">
        <f>IF(_3___Healthcare_Data_v1[[#This Row],[Age]]&gt;60,"Senior",IF(_3___Healthcare_Data_v1[[#This Row],[Age]]&gt;35,"Middle","Young"))</f>
        <v>Senior</v>
      </c>
    </row>
    <row r="2977" spans="1:18" x14ac:dyDescent="0.3">
      <c r="A2977" s="1" t="s">
        <v>8556</v>
      </c>
      <c r="B2977" s="1" t="s">
        <v>26837</v>
      </c>
      <c r="C2977" s="1" t="s">
        <v>26</v>
      </c>
      <c r="D2977" s="1" t="s">
        <v>114</v>
      </c>
      <c r="E2977" s="1" t="s">
        <v>28</v>
      </c>
      <c r="F2977" s="2">
        <v>44243</v>
      </c>
      <c r="G2977" s="1" t="s">
        <v>8557</v>
      </c>
      <c r="H2977" s="1" t="s">
        <v>8558</v>
      </c>
      <c r="I2977" s="1" t="s">
        <v>26607</v>
      </c>
      <c r="J2977" s="3" t="s">
        <v>29650</v>
      </c>
      <c r="K2977">
        <v>296</v>
      </c>
      <c r="L2977" s="1" t="s">
        <v>42</v>
      </c>
      <c r="M2977" s="2">
        <v>44267</v>
      </c>
      <c r="N2977" s="1" t="s">
        <v>43</v>
      </c>
      <c r="O2977" s="1" t="s">
        <v>44</v>
      </c>
      <c r="P2977" s="1">
        <f>_3___Healthcare_Data_v1[[#This Row],[Discharge Date]]-_3___Healthcare_Data_v1[[#This Row],[Date of Admission]]</f>
        <v>24</v>
      </c>
      <c r="Q2977" s="1">
        <f>IFERROR(_3___Healthcare_Data_v1[[#This Row],[ Billing Amount ]]/_3___Healthcare_Data_v1[[#This Row],[Days in Hospital]],0)</f>
        <v>610.89349083333332</v>
      </c>
      <c r="R2977" s="1" t="str">
        <f>IF(_3___Healthcare_Data_v1[[#This Row],[Age]]&gt;60,"Senior",IF(_3___Healthcare_Data_v1[[#This Row],[Age]]&gt;35,"Middle","Young"))</f>
        <v>Senior</v>
      </c>
    </row>
    <row r="2978" spans="1:18" x14ac:dyDescent="0.3">
      <c r="A2978" s="1" t="s">
        <v>8559</v>
      </c>
      <c r="B2978" s="1" t="s">
        <v>26666</v>
      </c>
      <c r="C2978" s="1" t="s">
        <v>26</v>
      </c>
      <c r="D2978" s="1" t="s">
        <v>34</v>
      </c>
      <c r="E2978" s="1" t="s">
        <v>18</v>
      </c>
      <c r="F2978" s="2">
        <v>44999</v>
      </c>
      <c r="G2978" s="1" t="s">
        <v>8560</v>
      </c>
      <c r="H2978" s="1" t="s">
        <v>8561</v>
      </c>
      <c r="I2978" s="1" t="s">
        <v>21</v>
      </c>
      <c r="J2978" s="3" t="s">
        <v>29651</v>
      </c>
      <c r="K2978">
        <v>254</v>
      </c>
      <c r="L2978" s="1" t="s">
        <v>42</v>
      </c>
      <c r="M2978" s="2">
        <v>45006</v>
      </c>
      <c r="N2978" s="1" t="s">
        <v>48</v>
      </c>
      <c r="O2978" s="1" t="s">
        <v>32</v>
      </c>
      <c r="P2978" s="1">
        <f>_3___Healthcare_Data_v1[[#This Row],[Discharge Date]]-_3___Healthcare_Data_v1[[#This Row],[Date of Admission]]</f>
        <v>7</v>
      </c>
      <c r="Q2978" s="1">
        <f>IFERROR(_3___Healthcare_Data_v1[[#This Row],[ Billing Amount ]]/_3___Healthcare_Data_v1[[#This Row],[Days in Hospital]],0)</f>
        <v>4560.7280499999997</v>
      </c>
      <c r="R2978" s="1" t="str">
        <f>IF(_3___Healthcare_Data_v1[[#This Row],[Age]]&gt;60,"Senior",IF(_3___Healthcare_Data_v1[[#This Row],[Age]]&gt;35,"Middle","Young"))</f>
        <v>Senior</v>
      </c>
    </row>
    <row r="2979" spans="1:18" x14ac:dyDescent="0.3">
      <c r="A2979" s="1" t="s">
        <v>8562</v>
      </c>
      <c r="B2979" s="1" t="s">
        <v>26712</v>
      </c>
      <c r="C2979" s="1" t="s">
        <v>26</v>
      </c>
      <c r="D2979" s="1" t="s">
        <v>229</v>
      </c>
      <c r="E2979" s="1" t="s">
        <v>18</v>
      </c>
      <c r="F2979" s="2">
        <v>44874</v>
      </c>
      <c r="G2979" s="1" t="s">
        <v>8563</v>
      </c>
      <c r="H2979" s="1" t="s">
        <v>8564</v>
      </c>
      <c r="I2979" s="1" t="s">
        <v>26607</v>
      </c>
      <c r="J2979" s="3" t="s">
        <v>29652</v>
      </c>
      <c r="K2979">
        <v>309</v>
      </c>
      <c r="L2979" s="1" t="s">
        <v>38</v>
      </c>
      <c r="M2979" s="2">
        <v>44882</v>
      </c>
      <c r="N2979" s="1" t="s">
        <v>84</v>
      </c>
      <c r="O2979" s="1" t="s">
        <v>44</v>
      </c>
      <c r="P2979" s="1">
        <f>_3___Healthcare_Data_v1[[#This Row],[Discharge Date]]-_3___Healthcare_Data_v1[[#This Row],[Date of Admission]]</f>
        <v>8</v>
      </c>
      <c r="Q2979" s="1">
        <f>IFERROR(_3___Healthcare_Data_v1[[#This Row],[ Billing Amount ]]/_3___Healthcare_Data_v1[[#This Row],[Days in Hospital]],0)</f>
        <v>5826.8087762499999</v>
      </c>
      <c r="R2979" s="1" t="str">
        <f>IF(_3___Healthcare_Data_v1[[#This Row],[Age]]&gt;60,"Senior",IF(_3___Healthcare_Data_v1[[#This Row],[Age]]&gt;35,"Middle","Young"))</f>
        <v>Senior</v>
      </c>
    </row>
    <row r="2980" spans="1:18" x14ac:dyDescent="0.3">
      <c r="A2980" s="1" t="s">
        <v>8565</v>
      </c>
      <c r="B2980" s="1" t="s">
        <v>26776</v>
      </c>
      <c r="C2980" s="1" t="s">
        <v>16</v>
      </c>
      <c r="D2980" s="1" t="s">
        <v>34</v>
      </c>
      <c r="E2980" s="1" t="s">
        <v>69</v>
      </c>
      <c r="F2980" s="2">
        <v>44111</v>
      </c>
      <c r="G2980" s="1" t="s">
        <v>8566</v>
      </c>
      <c r="H2980" s="1" t="s">
        <v>8567</v>
      </c>
      <c r="I2980" s="1" t="s">
        <v>21</v>
      </c>
      <c r="J2980" s="3" t="s">
        <v>29653</v>
      </c>
      <c r="K2980">
        <v>185</v>
      </c>
      <c r="L2980" s="1" t="s">
        <v>42</v>
      </c>
      <c r="M2980" s="2">
        <v>44116</v>
      </c>
      <c r="N2980" s="1" t="s">
        <v>48</v>
      </c>
      <c r="O2980" s="1" t="s">
        <v>32</v>
      </c>
      <c r="P2980" s="1">
        <f>_3___Healthcare_Data_v1[[#This Row],[Discharge Date]]-_3___Healthcare_Data_v1[[#This Row],[Date of Admission]]</f>
        <v>5</v>
      </c>
      <c r="Q2980" s="1">
        <f>IFERROR(_3___Healthcare_Data_v1[[#This Row],[ Billing Amount ]]/_3___Healthcare_Data_v1[[#This Row],[Days in Hospital]],0)</f>
        <v>11655.714131999999</v>
      </c>
      <c r="R2980" s="1" t="str">
        <f>IF(_3___Healthcare_Data_v1[[#This Row],[Age]]&gt;60,"Senior",IF(_3___Healthcare_Data_v1[[#This Row],[Age]]&gt;35,"Middle","Young"))</f>
        <v>Senior</v>
      </c>
    </row>
    <row r="2981" spans="1:18" x14ac:dyDescent="0.3">
      <c r="A2981" s="1" t="s">
        <v>8568</v>
      </c>
      <c r="B2981" s="1" t="s">
        <v>26638</v>
      </c>
      <c r="C2981" s="1" t="s">
        <v>16</v>
      </c>
      <c r="D2981" s="1" t="s">
        <v>114</v>
      </c>
      <c r="E2981" s="1" t="s">
        <v>28</v>
      </c>
      <c r="F2981" s="2">
        <v>44669</v>
      </c>
      <c r="G2981" s="1" t="s">
        <v>8569</v>
      </c>
      <c r="H2981" s="1" t="s">
        <v>8570</v>
      </c>
      <c r="I2981" s="1" t="s">
        <v>26607</v>
      </c>
      <c r="J2981" s="3" t="s">
        <v>29654</v>
      </c>
      <c r="K2981">
        <v>294</v>
      </c>
      <c r="L2981" s="1" t="s">
        <v>38</v>
      </c>
      <c r="M2981" s="2">
        <v>44677</v>
      </c>
      <c r="N2981" s="1" t="s">
        <v>23</v>
      </c>
      <c r="O2981" s="1" t="s">
        <v>24</v>
      </c>
      <c r="P2981" s="1">
        <f>_3___Healthcare_Data_v1[[#This Row],[Discharge Date]]-_3___Healthcare_Data_v1[[#This Row],[Date of Admission]]</f>
        <v>8</v>
      </c>
      <c r="Q2981" s="1">
        <f>IFERROR(_3___Healthcare_Data_v1[[#This Row],[ Billing Amount ]]/_3___Healthcare_Data_v1[[#This Row],[Days in Hospital]],0)</f>
        <v>5278.0213387499998</v>
      </c>
      <c r="R2981" s="1" t="str">
        <f>IF(_3___Healthcare_Data_v1[[#This Row],[Age]]&gt;60,"Senior",IF(_3___Healthcare_Data_v1[[#This Row],[Age]]&gt;35,"Middle","Young"))</f>
        <v>Senior</v>
      </c>
    </row>
    <row r="2982" spans="1:18" x14ac:dyDescent="0.3">
      <c r="A2982" s="1" t="s">
        <v>8571</v>
      </c>
      <c r="B2982" s="1" t="s">
        <v>26866</v>
      </c>
      <c r="C2982" s="1" t="s">
        <v>26</v>
      </c>
      <c r="D2982" s="1" t="s">
        <v>89</v>
      </c>
      <c r="E2982" s="1" t="s">
        <v>35</v>
      </c>
      <c r="F2982" s="2">
        <v>45102</v>
      </c>
      <c r="G2982" s="1" t="s">
        <v>8572</v>
      </c>
      <c r="H2982" s="1" t="s">
        <v>8573</v>
      </c>
      <c r="I2982" s="1" t="s">
        <v>60</v>
      </c>
      <c r="J2982" s="3" t="s">
        <v>29655</v>
      </c>
      <c r="K2982">
        <v>318</v>
      </c>
      <c r="L2982" s="1" t="s">
        <v>22</v>
      </c>
      <c r="M2982" s="2">
        <v>45108</v>
      </c>
      <c r="N2982" s="1" t="s">
        <v>48</v>
      </c>
      <c r="O2982" s="1" t="s">
        <v>44</v>
      </c>
      <c r="P2982" s="1">
        <f>_3___Healthcare_Data_v1[[#This Row],[Discharge Date]]-_3___Healthcare_Data_v1[[#This Row],[Date of Admission]]</f>
        <v>6</v>
      </c>
      <c r="Q2982" s="1">
        <f>IFERROR(_3___Healthcare_Data_v1[[#This Row],[ Billing Amount ]]/_3___Healthcare_Data_v1[[#This Row],[Days in Hospital]],0)</f>
        <v>2100.3616216666665</v>
      </c>
      <c r="R2982" s="1" t="str">
        <f>IF(_3___Healthcare_Data_v1[[#This Row],[Age]]&gt;60,"Senior",IF(_3___Healthcare_Data_v1[[#This Row],[Age]]&gt;35,"Middle","Young"))</f>
        <v>Senior</v>
      </c>
    </row>
    <row r="2983" spans="1:18" x14ac:dyDescent="0.3">
      <c r="A2983" s="1" t="s">
        <v>8574</v>
      </c>
      <c r="B2983" s="1" t="s">
        <v>26994</v>
      </c>
      <c r="C2983" s="1" t="s">
        <v>16</v>
      </c>
      <c r="D2983" s="1" t="s">
        <v>114</v>
      </c>
      <c r="E2983" s="1" t="s">
        <v>18</v>
      </c>
      <c r="F2983" s="2">
        <v>43575</v>
      </c>
      <c r="G2983" s="1" t="s">
        <v>8575</v>
      </c>
      <c r="H2983" s="1" t="s">
        <v>7327</v>
      </c>
      <c r="I2983" s="1" t="s">
        <v>26607</v>
      </c>
      <c r="J2983" s="3" t="s">
        <v>29656</v>
      </c>
      <c r="K2983">
        <v>165</v>
      </c>
      <c r="L2983" s="1" t="s">
        <v>38</v>
      </c>
      <c r="M2983" s="2">
        <v>43594</v>
      </c>
      <c r="N2983" s="1" t="s">
        <v>48</v>
      </c>
      <c r="O2983" s="1" t="s">
        <v>24</v>
      </c>
      <c r="P2983" s="1">
        <f>_3___Healthcare_Data_v1[[#This Row],[Discharge Date]]-_3___Healthcare_Data_v1[[#This Row],[Date of Admission]]</f>
        <v>19</v>
      </c>
      <c r="Q2983" s="1">
        <f>IFERROR(_3___Healthcare_Data_v1[[#This Row],[ Billing Amount ]]/_3___Healthcare_Data_v1[[#This Row],[Days in Hospital]],0)</f>
        <v>124.05929694736842</v>
      </c>
      <c r="R2983" s="1" t="str">
        <f>IF(_3___Healthcare_Data_v1[[#This Row],[Age]]&gt;60,"Senior",IF(_3___Healthcare_Data_v1[[#This Row],[Age]]&gt;35,"Middle","Young"))</f>
        <v>Senior</v>
      </c>
    </row>
    <row r="2984" spans="1:18" x14ac:dyDescent="0.3">
      <c r="A2984" s="1" t="s">
        <v>8576</v>
      </c>
      <c r="B2984" s="1" t="s">
        <v>26622</v>
      </c>
      <c r="C2984" s="1" t="s">
        <v>26</v>
      </c>
      <c r="D2984" s="1" t="s">
        <v>89</v>
      </c>
      <c r="E2984" s="1" t="s">
        <v>26615</v>
      </c>
      <c r="F2984" s="2">
        <v>44131</v>
      </c>
      <c r="G2984" s="1" t="s">
        <v>8577</v>
      </c>
      <c r="H2984" s="1" t="s">
        <v>8578</v>
      </c>
      <c r="I2984" s="1" t="s">
        <v>21</v>
      </c>
      <c r="J2984" s="3" t="s">
        <v>29657</v>
      </c>
      <c r="K2984">
        <v>494</v>
      </c>
      <c r="L2984" s="1" t="s">
        <v>22</v>
      </c>
      <c r="M2984" s="2">
        <v>44132</v>
      </c>
      <c r="N2984" s="1" t="s">
        <v>48</v>
      </c>
      <c r="O2984" s="1" t="s">
        <v>32</v>
      </c>
      <c r="P2984" s="1">
        <f>_3___Healthcare_Data_v1[[#This Row],[Discharge Date]]-_3___Healthcare_Data_v1[[#This Row],[Date of Admission]]</f>
        <v>1</v>
      </c>
      <c r="Q2984" s="1">
        <f>IFERROR(_3___Healthcare_Data_v1[[#This Row],[ Billing Amount ]]/_3___Healthcare_Data_v1[[#This Row],[Days in Hospital]],0)</f>
        <v>3655.0129339999999</v>
      </c>
      <c r="R2984" s="1" t="str">
        <f>IF(_3___Healthcare_Data_v1[[#This Row],[Age]]&gt;60,"Senior",IF(_3___Healthcare_Data_v1[[#This Row],[Age]]&gt;35,"Middle","Young"))</f>
        <v>Senior</v>
      </c>
    </row>
    <row r="2985" spans="1:18" x14ac:dyDescent="0.3">
      <c r="A2985" s="1" t="s">
        <v>8579</v>
      </c>
      <c r="B2985" s="1" t="s">
        <v>26661</v>
      </c>
      <c r="C2985" s="1" t="s">
        <v>26</v>
      </c>
      <c r="D2985" s="1" t="s">
        <v>17</v>
      </c>
      <c r="E2985" s="1" t="s">
        <v>28</v>
      </c>
      <c r="F2985" s="2">
        <v>43909</v>
      </c>
      <c r="G2985" s="1" t="s">
        <v>8580</v>
      </c>
      <c r="H2985" s="1" t="s">
        <v>2443</v>
      </c>
      <c r="I2985" s="1" t="s">
        <v>21</v>
      </c>
      <c r="J2985" s="3" t="s">
        <v>29658</v>
      </c>
      <c r="K2985">
        <v>115</v>
      </c>
      <c r="L2985" s="1" t="s">
        <v>42</v>
      </c>
      <c r="M2985" s="2">
        <v>43938</v>
      </c>
      <c r="N2985" s="1" t="s">
        <v>48</v>
      </c>
      <c r="O2985" s="1" t="s">
        <v>32</v>
      </c>
      <c r="P2985" s="1">
        <f>_3___Healthcare_Data_v1[[#This Row],[Discharge Date]]-_3___Healthcare_Data_v1[[#This Row],[Date of Admission]]</f>
        <v>29</v>
      </c>
      <c r="Q2985" s="1">
        <f>IFERROR(_3___Healthcare_Data_v1[[#This Row],[ Billing Amount ]]/_3___Healthcare_Data_v1[[#This Row],[Days in Hospital]],0)</f>
        <v>544.95449551724141</v>
      </c>
      <c r="R2985" s="1" t="str">
        <f>IF(_3___Healthcare_Data_v1[[#This Row],[Age]]&gt;60,"Senior",IF(_3___Healthcare_Data_v1[[#This Row],[Age]]&gt;35,"Middle","Young"))</f>
        <v>Senior</v>
      </c>
    </row>
    <row r="2986" spans="1:18" x14ac:dyDescent="0.3">
      <c r="A2986" s="1" t="s">
        <v>8581</v>
      </c>
      <c r="B2986" s="1" t="s">
        <v>26712</v>
      </c>
      <c r="C2986" s="1" t="s">
        <v>26</v>
      </c>
      <c r="D2986" s="1" t="s">
        <v>27</v>
      </c>
      <c r="E2986" s="1" t="s">
        <v>28</v>
      </c>
      <c r="F2986" s="2">
        <v>44222</v>
      </c>
      <c r="G2986" s="1" t="s">
        <v>8582</v>
      </c>
      <c r="H2986" s="1" t="s">
        <v>8583</v>
      </c>
      <c r="I2986" s="1" t="s">
        <v>60</v>
      </c>
      <c r="J2986" s="3" t="s">
        <v>29659</v>
      </c>
      <c r="K2986">
        <v>402</v>
      </c>
      <c r="L2986" s="1" t="s">
        <v>42</v>
      </c>
      <c r="M2986" s="2">
        <v>44231</v>
      </c>
      <c r="N2986" s="1" t="s">
        <v>31</v>
      </c>
      <c r="O2986" s="1" t="s">
        <v>24</v>
      </c>
      <c r="P2986" s="1">
        <f>_3___Healthcare_Data_v1[[#This Row],[Discharge Date]]-_3___Healthcare_Data_v1[[#This Row],[Date of Admission]]</f>
        <v>9</v>
      </c>
      <c r="Q2986" s="1">
        <f>IFERROR(_3___Healthcare_Data_v1[[#This Row],[ Billing Amount ]]/_3___Healthcare_Data_v1[[#This Row],[Days in Hospital]],0)</f>
        <v>1588.3043622222222</v>
      </c>
      <c r="R2986" s="1" t="str">
        <f>IF(_3___Healthcare_Data_v1[[#This Row],[Age]]&gt;60,"Senior",IF(_3___Healthcare_Data_v1[[#This Row],[Age]]&gt;35,"Middle","Young"))</f>
        <v>Senior</v>
      </c>
    </row>
    <row r="2987" spans="1:18" x14ac:dyDescent="0.3">
      <c r="A2987" s="1" t="s">
        <v>8584</v>
      </c>
      <c r="B2987" s="1" t="s">
        <v>26687</v>
      </c>
      <c r="C2987" s="1" t="s">
        <v>26</v>
      </c>
      <c r="D2987" s="1" t="s">
        <v>49</v>
      </c>
      <c r="E2987" s="1" t="s">
        <v>28</v>
      </c>
      <c r="F2987" s="2">
        <v>43766</v>
      </c>
      <c r="G2987" s="1" t="s">
        <v>2825</v>
      </c>
      <c r="H2987" s="1" t="s">
        <v>8585</v>
      </c>
      <c r="I2987" s="1" t="s">
        <v>52</v>
      </c>
      <c r="J2987" s="3" t="s">
        <v>29660</v>
      </c>
      <c r="K2987">
        <v>476</v>
      </c>
      <c r="L2987" s="1" t="s">
        <v>42</v>
      </c>
      <c r="M2987" s="2">
        <v>43774</v>
      </c>
      <c r="N2987" s="1" t="s">
        <v>48</v>
      </c>
      <c r="O2987" s="1" t="s">
        <v>24</v>
      </c>
      <c r="P2987" s="1">
        <f>_3___Healthcare_Data_v1[[#This Row],[Discharge Date]]-_3___Healthcare_Data_v1[[#This Row],[Date of Admission]]</f>
        <v>8</v>
      </c>
      <c r="Q2987" s="1">
        <f>IFERROR(_3___Healthcare_Data_v1[[#This Row],[ Billing Amount ]]/_3___Healthcare_Data_v1[[#This Row],[Days in Hospital]],0)</f>
        <v>2102.42698875</v>
      </c>
      <c r="R2987" s="1" t="str">
        <f>IF(_3___Healthcare_Data_v1[[#This Row],[Age]]&gt;60,"Senior",IF(_3___Healthcare_Data_v1[[#This Row],[Age]]&gt;35,"Middle","Young"))</f>
        <v>Senior</v>
      </c>
    </row>
    <row r="2988" spans="1:18" x14ac:dyDescent="0.3">
      <c r="A2988" s="1" t="s">
        <v>8586</v>
      </c>
      <c r="B2988" s="1" t="s">
        <v>26610</v>
      </c>
      <c r="C2988" s="1" t="s">
        <v>16</v>
      </c>
      <c r="D2988" s="1" t="s">
        <v>62</v>
      </c>
      <c r="E2988" s="1" t="s">
        <v>35</v>
      </c>
      <c r="F2988" s="2">
        <v>43954</v>
      </c>
      <c r="G2988" s="1" t="s">
        <v>8587</v>
      </c>
      <c r="H2988" s="1" t="s">
        <v>8588</v>
      </c>
      <c r="I2988" s="1" t="s">
        <v>60</v>
      </c>
      <c r="J2988" s="3" t="s">
        <v>29661</v>
      </c>
      <c r="K2988">
        <v>340</v>
      </c>
      <c r="L2988" s="1" t="s">
        <v>22</v>
      </c>
      <c r="M2988" s="2">
        <v>43957</v>
      </c>
      <c r="N2988" s="1" t="s">
        <v>48</v>
      </c>
      <c r="O2988" s="1" t="s">
        <v>32</v>
      </c>
      <c r="P2988" s="1">
        <f>_3___Healthcare_Data_v1[[#This Row],[Discharge Date]]-_3___Healthcare_Data_v1[[#This Row],[Date of Admission]]</f>
        <v>3</v>
      </c>
      <c r="Q2988" s="1">
        <f>IFERROR(_3___Healthcare_Data_v1[[#This Row],[ Billing Amount ]]/_3___Healthcare_Data_v1[[#This Row],[Days in Hospital]],0)</f>
        <v>4227.7440933333337</v>
      </c>
      <c r="R2988" s="1" t="str">
        <f>IF(_3___Healthcare_Data_v1[[#This Row],[Age]]&gt;60,"Senior",IF(_3___Healthcare_Data_v1[[#This Row],[Age]]&gt;35,"Middle","Young"))</f>
        <v>Senior</v>
      </c>
    </row>
    <row r="2989" spans="1:18" x14ac:dyDescent="0.3">
      <c r="A2989" s="1" t="s">
        <v>5311</v>
      </c>
      <c r="B2989" s="1" t="s">
        <v>26795</v>
      </c>
      <c r="C2989" s="1" t="s">
        <v>26</v>
      </c>
      <c r="D2989" s="1" t="s">
        <v>34</v>
      </c>
      <c r="E2989" s="1" t="s">
        <v>28</v>
      </c>
      <c r="F2989" s="2">
        <v>43669</v>
      </c>
      <c r="G2989" s="1" t="s">
        <v>8589</v>
      </c>
      <c r="H2989" s="1" t="s">
        <v>8590</v>
      </c>
      <c r="I2989" s="1" t="s">
        <v>56</v>
      </c>
      <c r="J2989" s="3" t="s">
        <v>29662</v>
      </c>
      <c r="K2989">
        <v>379</v>
      </c>
      <c r="L2989" s="1" t="s">
        <v>42</v>
      </c>
      <c r="M2989" s="2">
        <v>43680</v>
      </c>
      <c r="N2989" s="1" t="s">
        <v>31</v>
      </c>
      <c r="O2989" s="1" t="s">
        <v>24</v>
      </c>
      <c r="P2989" s="1">
        <f>_3___Healthcare_Data_v1[[#This Row],[Discharge Date]]-_3___Healthcare_Data_v1[[#This Row],[Date of Admission]]</f>
        <v>11</v>
      </c>
      <c r="Q2989" s="1">
        <f>IFERROR(_3___Healthcare_Data_v1[[#This Row],[ Billing Amount ]]/_3___Healthcare_Data_v1[[#This Row],[Days in Hospital]],0)</f>
        <v>2631.8137136363639</v>
      </c>
      <c r="R2989" s="1" t="str">
        <f>IF(_3___Healthcare_Data_v1[[#This Row],[Age]]&gt;60,"Senior",IF(_3___Healthcare_Data_v1[[#This Row],[Age]]&gt;35,"Middle","Young"))</f>
        <v>Senior</v>
      </c>
    </row>
    <row r="2990" spans="1:18" x14ac:dyDescent="0.3">
      <c r="A2990" s="1" t="s">
        <v>8591</v>
      </c>
      <c r="B2990" s="1" t="s">
        <v>26732</v>
      </c>
      <c r="C2990" s="1" t="s">
        <v>26</v>
      </c>
      <c r="D2990" s="1" t="s">
        <v>49</v>
      </c>
      <c r="E2990" s="1" t="s">
        <v>26620</v>
      </c>
      <c r="F2990" s="2">
        <v>45161</v>
      </c>
      <c r="G2990" s="1" t="s">
        <v>8592</v>
      </c>
      <c r="H2990" s="1" t="s">
        <v>8593</v>
      </c>
      <c r="I2990" s="1" t="s">
        <v>56</v>
      </c>
      <c r="J2990" s="3" t="s">
        <v>29663</v>
      </c>
      <c r="K2990">
        <v>176</v>
      </c>
      <c r="L2990" s="1" t="s">
        <v>42</v>
      </c>
      <c r="M2990" s="2">
        <v>45173</v>
      </c>
      <c r="N2990" s="1" t="s">
        <v>23</v>
      </c>
      <c r="O2990" s="1" t="s">
        <v>24</v>
      </c>
      <c r="P2990" s="1">
        <f>_3___Healthcare_Data_v1[[#This Row],[Discharge Date]]-_3___Healthcare_Data_v1[[#This Row],[Date of Admission]]</f>
        <v>12</v>
      </c>
      <c r="Q2990" s="1">
        <f>IFERROR(_3___Healthcare_Data_v1[[#This Row],[ Billing Amount ]]/_3___Healthcare_Data_v1[[#This Row],[Days in Hospital]],0)</f>
        <v>2025.9654633333332</v>
      </c>
      <c r="R2990" s="1" t="str">
        <f>IF(_3___Healthcare_Data_v1[[#This Row],[Age]]&gt;60,"Senior",IF(_3___Healthcare_Data_v1[[#This Row],[Age]]&gt;35,"Middle","Young"))</f>
        <v>Senior</v>
      </c>
    </row>
    <row r="2991" spans="1:18" x14ac:dyDescent="0.3">
      <c r="A2991" s="1" t="s">
        <v>8594</v>
      </c>
      <c r="B2991" s="1" t="s">
        <v>26657</v>
      </c>
      <c r="C2991" s="1" t="s">
        <v>16</v>
      </c>
      <c r="D2991" s="1" t="s">
        <v>62</v>
      </c>
      <c r="E2991" s="1" t="s">
        <v>35</v>
      </c>
      <c r="F2991" s="2">
        <v>43626</v>
      </c>
      <c r="G2991" s="1" t="s">
        <v>8595</v>
      </c>
      <c r="H2991" s="1" t="s">
        <v>8596</v>
      </c>
      <c r="I2991" s="1" t="s">
        <v>21</v>
      </c>
      <c r="J2991" s="3" t="s">
        <v>29664</v>
      </c>
      <c r="K2991">
        <v>345</v>
      </c>
      <c r="L2991" s="1" t="s">
        <v>38</v>
      </c>
      <c r="M2991" s="2">
        <v>43655</v>
      </c>
      <c r="N2991" s="1" t="s">
        <v>84</v>
      </c>
      <c r="O2991" s="1" t="s">
        <v>24</v>
      </c>
      <c r="P2991" s="1">
        <f>_3___Healthcare_Data_v1[[#This Row],[Discharge Date]]-_3___Healthcare_Data_v1[[#This Row],[Date of Admission]]</f>
        <v>29</v>
      </c>
      <c r="Q2991" s="1">
        <f>IFERROR(_3___Healthcare_Data_v1[[#This Row],[ Billing Amount ]]/_3___Healthcare_Data_v1[[#This Row],[Days in Hospital]],0)</f>
        <v>265.277579</v>
      </c>
      <c r="R2991" s="1" t="str">
        <f>IF(_3___Healthcare_Data_v1[[#This Row],[Age]]&gt;60,"Senior",IF(_3___Healthcare_Data_v1[[#This Row],[Age]]&gt;35,"Middle","Young"))</f>
        <v>Senior</v>
      </c>
    </row>
    <row r="2992" spans="1:18" x14ac:dyDescent="0.3">
      <c r="A2992" s="1" t="s">
        <v>8597</v>
      </c>
      <c r="B2992" s="1" t="s">
        <v>26679</v>
      </c>
      <c r="C2992" s="1" t="s">
        <v>16</v>
      </c>
      <c r="D2992" s="1" t="s">
        <v>62</v>
      </c>
      <c r="E2992" s="1" t="s">
        <v>28</v>
      </c>
      <c r="F2992" s="2">
        <v>43853</v>
      </c>
      <c r="G2992" s="1" t="s">
        <v>8598</v>
      </c>
      <c r="H2992" s="1" t="s">
        <v>8599</v>
      </c>
      <c r="I2992" s="1" t="s">
        <v>52</v>
      </c>
      <c r="J2992" s="3" t="s">
        <v>29665</v>
      </c>
      <c r="K2992">
        <v>393</v>
      </c>
      <c r="L2992" s="1" t="s">
        <v>38</v>
      </c>
      <c r="M2992" s="2">
        <v>43868</v>
      </c>
      <c r="N2992" s="1" t="s">
        <v>43</v>
      </c>
      <c r="O2992" s="1" t="s">
        <v>24</v>
      </c>
      <c r="P2992" s="1">
        <f>_3___Healthcare_Data_v1[[#This Row],[Discharge Date]]-_3___Healthcare_Data_v1[[#This Row],[Date of Admission]]</f>
        <v>15</v>
      </c>
      <c r="Q2992" s="1">
        <f>IFERROR(_3___Healthcare_Data_v1[[#This Row],[ Billing Amount ]]/_3___Healthcare_Data_v1[[#This Row],[Days in Hospital]],0)</f>
        <v>1903.7909006666666</v>
      </c>
      <c r="R2992" s="1" t="str">
        <f>IF(_3___Healthcare_Data_v1[[#This Row],[Age]]&gt;60,"Senior",IF(_3___Healthcare_Data_v1[[#This Row],[Age]]&gt;35,"Middle","Young"))</f>
        <v>Senior</v>
      </c>
    </row>
    <row r="2993" spans="1:18" x14ac:dyDescent="0.3">
      <c r="A2993" s="1" t="s">
        <v>8600</v>
      </c>
      <c r="B2993" s="1" t="s">
        <v>26630</v>
      </c>
      <c r="C2993" s="1" t="s">
        <v>16</v>
      </c>
      <c r="D2993" s="1" t="s">
        <v>27</v>
      </c>
      <c r="E2993" s="1" t="s">
        <v>69</v>
      </c>
      <c r="F2993" s="2">
        <v>44874</v>
      </c>
      <c r="G2993" s="1" t="s">
        <v>8601</v>
      </c>
      <c r="H2993" s="1" t="s">
        <v>8602</v>
      </c>
      <c r="I2993" s="1" t="s">
        <v>52</v>
      </c>
      <c r="J2993" s="3" t="s">
        <v>29666</v>
      </c>
      <c r="K2993">
        <v>219</v>
      </c>
      <c r="L2993" s="1" t="s">
        <v>42</v>
      </c>
      <c r="M2993" s="2">
        <v>44881</v>
      </c>
      <c r="N2993" s="1" t="s">
        <v>23</v>
      </c>
      <c r="O2993" s="1" t="s">
        <v>24</v>
      </c>
      <c r="P2993" s="1">
        <f>_3___Healthcare_Data_v1[[#This Row],[Discharge Date]]-_3___Healthcare_Data_v1[[#This Row],[Date of Admission]]</f>
        <v>7</v>
      </c>
      <c r="Q2993" s="1">
        <f>IFERROR(_3___Healthcare_Data_v1[[#This Row],[ Billing Amount ]]/_3___Healthcare_Data_v1[[#This Row],[Days in Hospital]],0)</f>
        <v>4379.5164914285715</v>
      </c>
      <c r="R2993" s="1" t="str">
        <f>IF(_3___Healthcare_Data_v1[[#This Row],[Age]]&gt;60,"Senior",IF(_3___Healthcare_Data_v1[[#This Row],[Age]]&gt;35,"Middle","Young"))</f>
        <v>Senior</v>
      </c>
    </row>
    <row r="2994" spans="1:18" x14ac:dyDescent="0.3">
      <c r="A2994" s="1" t="s">
        <v>3273</v>
      </c>
      <c r="B2994" s="1" t="s">
        <v>26624</v>
      </c>
      <c r="C2994" s="1" t="s">
        <v>26</v>
      </c>
      <c r="D2994" s="1" t="s">
        <v>62</v>
      </c>
      <c r="E2994" s="1" t="s">
        <v>69</v>
      </c>
      <c r="F2994" s="2">
        <v>43989</v>
      </c>
      <c r="G2994" s="1" t="s">
        <v>8603</v>
      </c>
      <c r="H2994" s="1" t="s">
        <v>8465</v>
      </c>
      <c r="I2994" s="1" t="s">
        <v>60</v>
      </c>
      <c r="J2994" s="3" t="s">
        <v>29667</v>
      </c>
      <c r="K2994">
        <v>308</v>
      </c>
      <c r="L2994" s="1" t="s">
        <v>22</v>
      </c>
      <c r="M2994" s="2">
        <v>44006</v>
      </c>
      <c r="N2994" s="1" t="s">
        <v>31</v>
      </c>
      <c r="O2994" s="1" t="s">
        <v>32</v>
      </c>
      <c r="P2994" s="1">
        <f>_3___Healthcare_Data_v1[[#This Row],[Discharge Date]]-_3___Healthcare_Data_v1[[#This Row],[Date of Admission]]</f>
        <v>17</v>
      </c>
      <c r="Q2994" s="1">
        <f>IFERROR(_3___Healthcare_Data_v1[[#This Row],[ Billing Amount ]]/_3___Healthcare_Data_v1[[#This Row],[Days in Hospital]],0)</f>
        <v>3427.2415876470586</v>
      </c>
      <c r="R2994" s="1" t="str">
        <f>IF(_3___Healthcare_Data_v1[[#This Row],[Age]]&gt;60,"Senior",IF(_3___Healthcare_Data_v1[[#This Row],[Age]]&gt;35,"Middle","Young"))</f>
        <v>Senior</v>
      </c>
    </row>
    <row r="2995" spans="1:18" x14ac:dyDescent="0.3">
      <c r="A2995" s="1" t="s">
        <v>8604</v>
      </c>
      <c r="B2995" s="1" t="s">
        <v>26776</v>
      </c>
      <c r="C2995" s="1" t="s">
        <v>26</v>
      </c>
      <c r="D2995" s="1" t="s">
        <v>89</v>
      </c>
      <c r="E2995" s="1" t="s">
        <v>18</v>
      </c>
      <c r="F2995" s="2">
        <v>44227</v>
      </c>
      <c r="G2995" s="1" t="s">
        <v>8605</v>
      </c>
      <c r="H2995" s="1" t="s">
        <v>8606</v>
      </c>
      <c r="I2995" s="1" t="s">
        <v>56</v>
      </c>
      <c r="J2995" s="3" t="s">
        <v>29668</v>
      </c>
      <c r="K2995">
        <v>324</v>
      </c>
      <c r="L2995" s="1" t="s">
        <v>42</v>
      </c>
      <c r="M2995" s="2">
        <v>44249</v>
      </c>
      <c r="N2995" s="1" t="s">
        <v>48</v>
      </c>
      <c r="O2995" s="1" t="s">
        <v>32</v>
      </c>
      <c r="P2995" s="1">
        <f>_3___Healthcare_Data_v1[[#This Row],[Discharge Date]]-_3___Healthcare_Data_v1[[#This Row],[Date of Admission]]</f>
        <v>22</v>
      </c>
      <c r="Q2995" s="1">
        <f>IFERROR(_3___Healthcare_Data_v1[[#This Row],[ Billing Amount ]]/_3___Healthcare_Data_v1[[#This Row],[Days in Hospital]],0)</f>
        <v>1164.5939049999999</v>
      </c>
      <c r="R2995" s="1" t="str">
        <f>IF(_3___Healthcare_Data_v1[[#This Row],[Age]]&gt;60,"Senior",IF(_3___Healthcare_Data_v1[[#This Row],[Age]]&gt;35,"Middle","Young"))</f>
        <v>Senior</v>
      </c>
    </row>
    <row r="2996" spans="1:18" x14ac:dyDescent="0.3">
      <c r="A2996" s="1" t="s">
        <v>8607</v>
      </c>
      <c r="B2996" s="1" t="s">
        <v>26928</v>
      </c>
      <c r="C2996" s="1" t="s">
        <v>26</v>
      </c>
      <c r="D2996" s="1" t="s">
        <v>62</v>
      </c>
      <c r="E2996" s="1" t="s">
        <v>35</v>
      </c>
      <c r="F2996" s="2">
        <v>43559</v>
      </c>
      <c r="G2996" s="1" t="s">
        <v>8608</v>
      </c>
      <c r="H2996" s="1" t="s">
        <v>8609</v>
      </c>
      <c r="I2996" s="1" t="s">
        <v>60</v>
      </c>
      <c r="J2996" s="3" t="s">
        <v>29669</v>
      </c>
      <c r="K2996">
        <v>416</v>
      </c>
      <c r="L2996" s="1" t="s">
        <v>22</v>
      </c>
      <c r="M2996" s="2">
        <v>43573</v>
      </c>
      <c r="N2996" s="1" t="s">
        <v>43</v>
      </c>
      <c r="O2996" s="1" t="s">
        <v>32</v>
      </c>
      <c r="P2996" s="1">
        <f>_3___Healthcare_Data_v1[[#This Row],[Discharge Date]]-_3___Healthcare_Data_v1[[#This Row],[Date of Admission]]</f>
        <v>14</v>
      </c>
      <c r="Q2996" s="1">
        <f>IFERROR(_3___Healthcare_Data_v1[[#This Row],[ Billing Amount ]]/_3___Healthcare_Data_v1[[#This Row],[Days in Hospital]],0)</f>
        <v>1325.6257307142857</v>
      </c>
      <c r="R2996" s="1" t="str">
        <f>IF(_3___Healthcare_Data_v1[[#This Row],[Age]]&gt;60,"Senior",IF(_3___Healthcare_Data_v1[[#This Row],[Age]]&gt;35,"Middle","Young"))</f>
        <v>Senior</v>
      </c>
    </row>
    <row r="2997" spans="1:18" x14ac:dyDescent="0.3">
      <c r="A2997" s="1" t="s">
        <v>8610</v>
      </c>
      <c r="B2997" s="1" t="s">
        <v>26837</v>
      </c>
      <c r="C2997" s="1" t="s">
        <v>26</v>
      </c>
      <c r="D2997" s="1" t="s">
        <v>17</v>
      </c>
      <c r="E2997" s="1" t="s">
        <v>28</v>
      </c>
      <c r="F2997" s="2">
        <v>44909</v>
      </c>
      <c r="G2997" s="1" t="s">
        <v>8611</v>
      </c>
      <c r="H2997" s="1" t="s">
        <v>8612</v>
      </c>
      <c r="I2997" s="1" t="s">
        <v>56</v>
      </c>
      <c r="J2997" s="3" t="s">
        <v>29670</v>
      </c>
      <c r="K2997">
        <v>441</v>
      </c>
      <c r="L2997" s="1" t="s">
        <v>22</v>
      </c>
      <c r="M2997" s="2">
        <v>44912</v>
      </c>
      <c r="N2997" s="1" t="s">
        <v>31</v>
      </c>
      <c r="O2997" s="1" t="s">
        <v>32</v>
      </c>
      <c r="P2997" s="1">
        <f>_3___Healthcare_Data_v1[[#This Row],[Discharge Date]]-_3___Healthcare_Data_v1[[#This Row],[Date of Admission]]</f>
        <v>3</v>
      </c>
      <c r="Q2997" s="1">
        <f>IFERROR(_3___Healthcare_Data_v1[[#This Row],[ Billing Amount ]]/_3___Healthcare_Data_v1[[#This Row],[Days in Hospital]],0)</f>
        <v>9499.963389999999</v>
      </c>
      <c r="R2997" s="1" t="str">
        <f>IF(_3___Healthcare_Data_v1[[#This Row],[Age]]&gt;60,"Senior",IF(_3___Healthcare_Data_v1[[#This Row],[Age]]&gt;35,"Middle","Young"))</f>
        <v>Senior</v>
      </c>
    </row>
    <row r="2998" spans="1:18" x14ac:dyDescent="0.3">
      <c r="A2998" s="1" t="s">
        <v>8613</v>
      </c>
      <c r="B2998" s="1" t="s">
        <v>26683</v>
      </c>
      <c r="C2998" s="1" t="s">
        <v>26</v>
      </c>
      <c r="D2998" s="1" t="s">
        <v>62</v>
      </c>
      <c r="E2998" s="1" t="s">
        <v>26615</v>
      </c>
      <c r="F2998" s="2">
        <v>44802</v>
      </c>
      <c r="G2998" s="1" t="s">
        <v>8614</v>
      </c>
      <c r="H2998" s="1" t="s">
        <v>8615</v>
      </c>
      <c r="I2998" s="1" t="s">
        <v>56</v>
      </c>
      <c r="J2998" s="3" t="s">
        <v>29671</v>
      </c>
      <c r="K2998">
        <v>157</v>
      </c>
      <c r="L2998" s="1" t="s">
        <v>38</v>
      </c>
      <c r="M2998" s="2">
        <v>44809</v>
      </c>
      <c r="N2998" s="1" t="s">
        <v>43</v>
      </c>
      <c r="O2998" s="1" t="s">
        <v>44</v>
      </c>
      <c r="P2998" s="1">
        <f>_3___Healthcare_Data_v1[[#This Row],[Discharge Date]]-_3___Healthcare_Data_v1[[#This Row],[Date of Admission]]</f>
        <v>7</v>
      </c>
      <c r="Q2998" s="1">
        <f>IFERROR(_3___Healthcare_Data_v1[[#This Row],[ Billing Amount ]]/_3___Healthcare_Data_v1[[#This Row],[Days in Hospital]],0)</f>
        <v>2684.1457528571432</v>
      </c>
      <c r="R2998" s="1" t="str">
        <f>IF(_3___Healthcare_Data_v1[[#This Row],[Age]]&gt;60,"Senior",IF(_3___Healthcare_Data_v1[[#This Row],[Age]]&gt;35,"Middle","Young"))</f>
        <v>Senior</v>
      </c>
    </row>
    <row r="2999" spans="1:18" x14ac:dyDescent="0.3">
      <c r="A2999" s="1" t="s">
        <v>8616</v>
      </c>
      <c r="B2999" s="1" t="s">
        <v>26657</v>
      </c>
      <c r="C2999" s="1" t="s">
        <v>26</v>
      </c>
      <c r="D2999" s="1" t="s">
        <v>229</v>
      </c>
      <c r="E2999" s="1" t="s">
        <v>26615</v>
      </c>
      <c r="F2999" s="2">
        <v>44342</v>
      </c>
      <c r="G2999" s="1" t="s">
        <v>8617</v>
      </c>
      <c r="H2999" s="1" t="s">
        <v>8618</v>
      </c>
      <c r="I2999" s="1" t="s">
        <v>56</v>
      </c>
      <c r="J2999" s="3" t="s">
        <v>29672</v>
      </c>
      <c r="K2999">
        <v>168</v>
      </c>
      <c r="L2999" s="1" t="s">
        <v>38</v>
      </c>
      <c r="M2999" s="2">
        <v>44347</v>
      </c>
      <c r="N2999" s="1" t="s">
        <v>31</v>
      </c>
      <c r="O2999" s="1" t="s">
        <v>24</v>
      </c>
      <c r="P2999" s="1">
        <f>_3___Healthcare_Data_v1[[#This Row],[Discharge Date]]-_3___Healthcare_Data_v1[[#This Row],[Date of Admission]]</f>
        <v>5</v>
      </c>
      <c r="Q2999" s="1">
        <f>IFERROR(_3___Healthcare_Data_v1[[#This Row],[ Billing Amount ]]/_3___Healthcare_Data_v1[[#This Row],[Days in Hospital]],0)</f>
        <v>1757.3841263999998</v>
      </c>
      <c r="R2999" s="1" t="str">
        <f>IF(_3___Healthcare_Data_v1[[#This Row],[Age]]&gt;60,"Senior",IF(_3___Healthcare_Data_v1[[#This Row],[Age]]&gt;35,"Middle","Young"))</f>
        <v>Senior</v>
      </c>
    </row>
    <row r="3000" spans="1:18" x14ac:dyDescent="0.3">
      <c r="A3000" s="1" t="s">
        <v>8619</v>
      </c>
      <c r="B3000" s="1" t="s">
        <v>26606</v>
      </c>
      <c r="C3000" s="1" t="s">
        <v>26</v>
      </c>
      <c r="D3000" s="1" t="s">
        <v>89</v>
      </c>
      <c r="E3000" s="1" t="s">
        <v>26615</v>
      </c>
      <c r="F3000" s="2">
        <v>45054</v>
      </c>
      <c r="G3000" s="1" t="s">
        <v>8620</v>
      </c>
      <c r="H3000" s="1" t="s">
        <v>8621</v>
      </c>
      <c r="I3000" s="1" t="s">
        <v>52</v>
      </c>
      <c r="J3000" s="3" t="s">
        <v>29673</v>
      </c>
      <c r="K3000">
        <v>118</v>
      </c>
      <c r="L3000" s="1" t="s">
        <v>42</v>
      </c>
      <c r="M3000" s="2">
        <v>45080</v>
      </c>
      <c r="N3000" s="1" t="s">
        <v>43</v>
      </c>
      <c r="O3000" s="1" t="s">
        <v>44</v>
      </c>
      <c r="P3000" s="1">
        <f>_3___Healthcare_Data_v1[[#This Row],[Discharge Date]]-_3___Healthcare_Data_v1[[#This Row],[Date of Admission]]</f>
        <v>26</v>
      </c>
      <c r="Q3000" s="1">
        <f>IFERROR(_3___Healthcare_Data_v1[[#This Row],[ Billing Amount ]]/_3___Healthcare_Data_v1[[#This Row],[Days in Hospital]],0)</f>
        <v>903.60543307692308</v>
      </c>
      <c r="R3000" s="1" t="str">
        <f>IF(_3___Healthcare_Data_v1[[#This Row],[Age]]&gt;60,"Senior",IF(_3___Healthcare_Data_v1[[#This Row],[Age]]&gt;35,"Middle","Young"))</f>
        <v>Senior</v>
      </c>
    </row>
    <row r="3001" spans="1:18" x14ac:dyDescent="0.3">
      <c r="A3001" s="1" t="s">
        <v>8622</v>
      </c>
      <c r="B3001" s="1" t="s">
        <v>26668</v>
      </c>
      <c r="C3001" s="1" t="s">
        <v>26</v>
      </c>
      <c r="D3001" s="1" t="s">
        <v>27</v>
      </c>
      <c r="E3001" s="1" t="s">
        <v>26615</v>
      </c>
      <c r="F3001" s="2">
        <v>44328</v>
      </c>
      <c r="G3001" s="1" t="s">
        <v>8623</v>
      </c>
      <c r="H3001" s="1" t="s">
        <v>8624</v>
      </c>
      <c r="I3001" s="1" t="s">
        <v>52</v>
      </c>
      <c r="J3001" s="3" t="s">
        <v>29674</v>
      </c>
      <c r="K3001">
        <v>381</v>
      </c>
      <c r="L3001" s="1" t="s">
        <v>42</v>
      </c>
      <c r="M3001" s="2">
        <v>44342</v>
      </c>
      <c r="N3001" s="1" t="s">
        <v>43</v>
      </c>
      <c r="O3001" s="1" t="s">
        <v>44</v>
      </c>
      <c r="P3001" s="1">
        <f>_3___Healthcare_Data_v1[[#This Row],[Discharge Date]]-_3___Healthcare_Data_v1[[#This Row],[Date of Admission]]</f>
        <v>14</v>
      </c>
      <c r="Q3001" s="1">
        <f>IFERROR(_3___Healthcare_Data_v1[[#This Row],[ Billing Amount ]]/_3___Healthcare_Data_v1[[#This Row],[Days in Hospital]],0)</f>
        <v>2507.252442142857</v>
      </c>
      <c r="R3001" s="1" t="str">
        <f>IF(_3___Healthcare_Data_v1[[#This Row],[Age]]&gt;60,"Senior",IF(_3___Healthcare_Data_v1[[#This Row],[Age]]&gt;35,"Middle","Young"))</f>
        <v>Senior</v>
      </c>
    </row>
    <row r="3002" spans="1:18" x14ac:dyDescent="0.3">
      <c r="A3002" s="1" t="s">
        <v>8625</v>
      </c>
      <c r="B3002" s="1" t="s">
        <v>26679</v>
      </c>
      <c r="C3002" s="1" t="s">
        <v>16</v>
      </c>
      <c r="D3002" s="1" t="s">
        <v>34</v>
      </c>
      <c r="E3002" s="1" t="s">
        <v>28</v>
      </c>
      <c r="F3002" s="2">
        <v>43625</v>
      </c>
      <c r="G3002" s="1" t="s">
        <v>8626</v>
      </c>
      <c r="H3002" s="1" t="s">
        <v>6900</v>
      </c>
      <c r="I3002" s="1" t="s">
        <v>52</v>
      </c>
      <c r="J3002" s="3" t="s">
        <v>29675</v>
      </c>
      <c r="K3002">
        <v>404</v>
      </c>
      <c r="L3002" s="1" t="s">
        <v>42</v>
      </c>
      <c r="M3002" s="2">
        <v>43633</v>
      </c>
      <c r="N3002" s="1" t="s">
        <v>48</v>
      </c>
      <c r="O3002" s="1" t="s">
        <v>32</v>
      </c>
      <c r="P3002" s="1">
        <f>_3___Healthcare_Data_v1[[#This Row],[Discharge Date]]-_3___Healthcare_Data_v1[[#This Row],[Date of Admission]]</f>
        <v>8</v>
      </c>
      <c r="Q3002" s="1">
        <f>IFERROR(_3___Healthcare_Data_v1[[#This Row],[ Billing Amount ]]/_3___Healthcare_Data_v1[[#This Row],[Days in Hospital]],0)</f>
        <v>2717.8425312499999</v>
      </c>
      <c r="R3002" s="1" t="str">
        <f>IF(_3___Healthcare_Data_v1[[#This Row],[Age]]&gt;60,"Senior",IF(_3___Healthcare_Data_v1[[#This Row],[Age]]&gt;35,"Middle","Young"))</f>
        <v>Senior</v>
      </c>
    </row>
    <row r="3003" spans="1:18" x14ac:dyDescent="0.3">
      <c r="A3003" s="1" t="s">
        <v>8627</v>
      </c>
      <c r="B3003" s="1" t="s">
        <v>26723</v>
      </c>
      <c r="C3003" s="1" t="s">
        <v>26</v>
      </c>
      <c r="D3003" s="1" t="s">
        <v>34</v>
      </c>
      <c r="E3003" s="1" t="s">
        <v>26620</v>
      </c>
      <c r="F3003" s="2">
        <v>44021</v>
      </c>
      <c r="G3003" s="1" t="s">
        <v>8628</v>
      </c>
      <c r="H3003" s="1" t="s">
        <v>8629</v>
      </c>
      <c r="I3003" s="1" t="s">
        <v>56</v>
      </c>
      <c r="J3003" s="3" t="s">
        <v>29676</v>
      </c>
      <c r="K3003">
        <v>168</v>
      </c>
      <c r="L3003" s="1" t="s">
        <v>22</v>
      </c>
      <c r="M3003" s="2">
        <v>44026</v>
      </c>
      <c r="N3003" s="1" t="s">
        <v>48</v>
      </c>
      <c r="O3003" s="1" t="s">
        <v>32</v>
      </c>
      <c r="P3003" s="1">
        <f>_3___Healthcare_Data_v1[[#This Row],[Discharge Date]]-_3___Healthcare_Data_v1[[#This Row],[Date of Admission]]</f>
        <v>5</v>
      </c>
      <c r="Q3003" s="1">
        <f>IFERROR(_3___Healthcare_Data_v1[[#This Row],[ Billing Amount ]]/_3___Healthcare_Data_v1[[#This Row],[Days in Hospital]],0)</f>
        <v>5800.2018939999998</v>
      </c>
      <c r="R3003" s="1" t="str">
        <f>IF(_3___Healthcare_Data_v1[[#This Row],[Age]]&gt;60,"Senior",IF(_3___Healthcare_Data_v1[[#This Row],[Age]]&gt;35,"Middle","Young"))</f>
        <v>Senior</v>
      </c>
    </row>
    <row r="3004" spans="1:18" x14ac:dyDescent="0.3">
      <c r="A3004" s="1" t="s">
        <v>8630</v>
      </c>
      <c r="B3004" s="1" t="s">
        <v>26980</v>
      </c>
      <c r="C3004" s="1" t="s">
        <v>26</v>
      </c>
      <c r="D3004" s="1" t="s">
        <v>62</v>
      </c>
      <c r="E3004" s="1" t="s">
        <v>26615</v>
      </c>
      <c r="F3004" s="2">
        <v>45216</v>
      </c>
      <c r="G3004" s="1" t="s">
        <v>8631</v>
      </c>
      <c r="H3004" s="1" t="s">
        <v>8632</v>
      </c>
      <c r="I3004" s="1" t="s">
        <v>60</v>
      </c>
      <c r="J3004" s="3" t="s">
        <v>29677</v>
      </c>
      <c r="K3004">
        <v>196</v>
      </c>
      <c r="L3004" s="1" t="s">
        <v>38</v>
      </c>
      <c r="M3004" s="2">
        <v>45232</v>
      </c>
      <c r="N3004" s="1" t="s">
        <v>23</v>
      </c>
      <c r="O3004" s="1" t="s">
        <v>32</v>
      </c>
      <c r="P3004" s="1">
        <f>_3___Healthcare_Data_v1[[#This Row],[Discharge Date]]-_3___Healthcare_Data_v1[[#This Row],[Date of Admission]]</f>
        <v>16</v>
      </c>
      <c r="Q3004" s="1">
        <f>IFERROR(_3___Healthcare_Data_v1[[#This Row],[ Billing Amount ]]/_3___Healthcare_Data_v1[[#This Row],[Days in Hospital]],0)</f>
        <v>2096.8813500000001</v>
      </c>
      <c r="R3004" s="1" t="str">
        <f>IF(_3___Healthcare_Data_v1[[#This Row],[Age]]&gt;60,"Senior",IF(_3___Healthcare_Data_v1[[#This Row],[Age]]&gt;35,"Middle","Young"))</f>
        <v>Senior</v>
      </c>
    </row>
    <row r="3005" spans="1:18" x14ac:dyDescent="0.3">
      <c r="A3005" s="1" t="s">
        <v>8633</v>
      </c>
      <c r="B3005" s="1" t="s">
        <v>26994</v>
      </c>
      <c r="C3005" s="1" t="s">
        <v>16</v>
      </c>
      <c r="D3005" s="1" t="s">
        <v>229</v>
      </c>
      <c r="E3005" s="1" t="s">
        <v>35</v>
      </c>
      <c r="F3005" s="2">
        <v>43915</v>
      </c>
      <c r="G3005" s="1" t="s">
        <v>8634</v>
      </c>
      <c r="H3005" s="1" t="s">
        <v>8635</v>
      </c>
      <c r="I3005" s="1" t="s">
        <v>52</v>
      </c>
      <c r="J3005" s="3" t="s">
        <v>29678</v>
      </c>
      <c r="K3005">
        <v>376</v>
      </c>
      <c r="L3005" s="1" t="s">
        <v>22</v>
      </c>
      <c r="M3005" s="2">
        <v>43938</v>
      </c>
      <c r="N3005" s="1" t="s">
        <v>31</v>
      </c>
      <c r="O3005" s="1" t="s">
        <v>24</v>
      </c>
      <c r="P3005" s="1">
        <f>_3___Healthcare_Data_v1[[#This Row],[Discharge Date]]-_3___Healthcare_Data_v1[[#This Row],[Date of Admission]]</f>
        <v>23</v>
      </c>
      <c r="Q3005" s="1">
        <f>IFERROR(_3___Healthcare_Data_v1[[#This Row],[ Billing Amount ]]/_3___Healthcare_Data_v1[[#This Row],[Days in Hospital]],0)</f>
        <v>1064.9830534782609</v>
      </c>
      <c r="R3005" s="1" t="str">
        <f>IF(_3___Healthcare_Data_v1[[#This Row],[Age]]&gt;60,"Senior",IF(_3___Healthcare_Data_v1[[#This Row],[Age]]&gt;35,"Middle","Young"))</f>
        <v>Senior</v>
      </c>
    </row>
    <row r="3006" spans="1:18" x14ac:dyDescent="0.3">
      <c r="A3006" s="1" t="s">
        <v>8636</v>
      </c>
      <c r="B3006" s="1" t="s">
        <v>26624</v>
      </c>
      <c r="C3006" s="1" t="s">
        <v>16</v>
      </c>
      <c r="D3006" s="1" t="s">
        <v>27</v>
      </c>
      <c r="E3006" s="1" t="s">
        <v>18</v>
      </c>
      <c r="F3006" s="2">
        <v>44001</v>
      </c>
      <c r="G3006" s="1" t="s">
        <v>8637</v>
      </c>
      <c r="H3006" s="1" t="s">
        <v>8638</v>
      </c>
      <c r="I3006" s="1" t="s">
        <v>52</v>
      </c>
      <c r="J3006" s="3" t="s">
        <v>29679</v>
      </c>
      <c r="K3006">
        <v>294</v>
      </c>
      <c r="L3006" s="1" t="s">
        <v>42</v>
      </c>
      <c r="M3006" s="2">
        <v>44024</v>
      </c>
      <c r="N3006" s="1" t="s">
        <v>31</v>
      </c>
      <c r="O3006" s="1" t="s">
        <v>32</v>
      </c>
      <c r="P3006" s="1">
        <f>_3___Healthcare_Data_v1[[#This Row],[Discharge Date]]-_3___Healthcare_Data_v1[[#This Row],[Date of Admission]]</f>
        <v>23</v>
      </c>
      <c r="Q3006" s="1">
        <f>IFERROR(_3___Healthcare_Data_v1[[#This Row],[ Billing Amount ]]/_3___Healthcare_Data_v1[[#This Row],[Days in Hospital]],0)</f>
        <v>993.41642913043484</v>
      </c>
      <c r="R3006" s="1" t="str">
        <f>IF(_3___Healthcare_Data_v1[[#This Row],[Age]]&gt;60,"Senior",IF(_3___Healthcare_Data_v1[[#This Row],[Age]]&gt;35,"Middle","Young"))</f>
        <v>Senior</v>
      </c>
    </row>
    <row r="3007" spans="1:18" x14ac:dyDescent="0.3">
      <c r="A3007" s="1" t="s">
        <v>8639</v>
      </c>
      <c r="B3007" s="1" t="s">
        <v>26619</v>
      </c>
      <c r="C3007" s="1" t="s">
        <v>16</v>
      </c>
      <c r="D3007" s="1" t="s">
        <v>27</v>
      </c>
      <c r="E3007" s="1" t="s">
        <v>18</v>
      </c>
      <c r="F3007" s="2">
        <v>43879</v>
      </c>
      <c r="G3007" s="1" t="s">
        <v>8640</v>
      </c>
      <c r="H3007" s="1" t="s">
        <v>8641</v>
      </c>
      <c r="I3007" s="1" t="s">
        <v>21</v>
      </c>
      <c r="J3007" s="3" t="s">
        <v>29680</v>
      </c>
      <c r="K3007">
        <v>474</v>
      </c>
      <c r="L3007" s="1" t="s">
        <v>38</v>
      </c>
      <c r="M3007" s="2">
        <v>43897</v>
      </c>
      <c r="N3007" s="1" t="s">
        <v>31</v>
      </c>
      <c r="O3007" s="1" t="s">
        <v>44</v>
      </c>
      <c r="P3007" s="1">
        <f>_3___Healthcare_Data_v1[[#This Row],[Discharge Date]]-_3___Healthcare_Data_v1[[#This Row],[Date of Admission]]</f>
        <v>18</v>
      </c>
      <c r="Q3007" s="1">
        <f>IFERROR(_3___Healthcare_Data_v1[[#This Row],[ Billing Amount ]]/_3___Healthcare_Data_v1[[#This Row],[Days in Hospital]],0)</f>
        <v>2402.84699</v>
      </c>
      <c r="R3007" s="1" t="str">
        <f>IF(_3___Healthcare_Data_v1[[#This Row],[Age]]&gt;60,"Senior",IF(_3___Healthcare_Data_v1[[#This Row],[Age]]&gt;35,"Middle","Young"))</f>
        <v>Senior</v>
      </c>
    </row>
    <row r="3008" spans="1:18" x14ac:dyDescent="0.3">
      <c r="A3008" s="1" t="s">
        <v>8642</v>
      </c>
      <c r="B3008" s="1" t="s">
        <v>26755</v>
      </c>
      <c r="C3008" s="1" t="s">
        <v>26</v>
      </c>
      <c r="D3008" s="1" t="s">
        <v>49</v>
      </c>
      <c r="E3008" s="1" t="s">
        <v>26615</v>
      </c>
      <c r="F3008" s="2">
        <v>45158</v>
      </c>
      <c r="G3008" s="1" t="s">
        <v>8643</v>
      </c>
      <c r="H3008" s="1" t="s">
        <v>8644</v>
      </c>
      <c r="I3008" s="1" t="s">
        <v>52</v>
      </c>
      <c r="J3008" s="3" t="s">
        <v>29681</v>
      </c>
      <c r="K3008">
        <v>469</v>
      </c>
      <c r="L3008" s="1" t="s">
        <v>42</v>
      </c>
      <c r="M3008" s="2">
        <v>45167</v>
      </c>
      <c r="N3008" s="1" t="s">
        <v>31</v>
      </c>
      <c r="O3008" s="1" t="s">
        <v>24</v>
      </c>
      <c r="P3008" s="1">
        <f>_3___Healthcare_Data_v1[[#This Row],[Discharge Date]]-_3___Healthcare_Data_v1[[#This Row],[Date of Admission]]</f>
        <v>9</v>
      </c>
      <c r="Q3008" s="1">
        <f>IFERROR(_3___Healthcare_Data_v1[[#This Row],[ Billing Amount ]]/_3___Healthcare_Data_v1[[#This Row],[Days in Hospital]],0)</f>
        <v>3071.1500788888889</v>
      </c>
      <c r="R3008" s="1" t="str">
        <f>IF(_3___Healthcare_Data_v1[[#This Row],[Age]]&gt;60,"Senior",IF(_3___Healthcare_Data_v1[[#This Row],[Age]]&gt;35,"Middle","Young"))</f>
        <v>Senior</v>
      </c>
    </row>
    <row r="3009" spans="1:18" x14ac:dyDescent="0.3">
      <c r="A3009" s="1" t="s">
        <v>8645</v>
      </c>
      <c r="B3009" s="1" t="s">
        <v>26745</v>
      </c>
      <c r="C3009" s="1" t="s">
        <v>26</v>
      </c>
      <c r="D3009" s="1" t="s">
        <v>49</v>
      </c>
      <c r="E3009" s="1" t="s">
        <v>28</v>
      </c>
      <c r="F3009" s="2">
        <v>44825</v>
      </c>
      <c r="G3009" s="1" t="s">
        <v>8646</v>
      </c>
      <c r="H3009" s="1" t="s">
        <v>8647</v>
      </c>
      <c r="I3009" s="1" t="s">
        <v>56</v>
      </c>
      <c r="J3009" s="3" t="s">
        <v>29682</v>
      </c>
      <c r="K3009">
        <v>473</v>
      </c>
      <c r="L3009" s="1" t="s">
        <v>22</v>
      </c>
      <c r="M3009" s="2">
        <v>44826</v>
      </c>
      <c r="N3009" s="1" t="s">
        <v>84</v>
      </c>
      <c r="O3009" s="1" t="s">
        <v>44</v>
      </c>
      <c r="P3009" s="1">
        <f>_3___Healthcare_Data_v1[[#This Row],[Discharge Date]]-_3___Healthcare_Data_v1[[#This Row],[Date of Admission]]</f>
        <v>1</v>
      </c>
      <c r="Q3009" s="1">
        <f>IFERROR(_3___Healthcare_Data_v1[[#This Row],[ Billing Amount ]]/_3___Healthcare_Data_v1[[#This Row],[Days in Hospital]],0)</f>
        <v>3897.3754319999998</v>
      </c>
      <c r="R3009" s="1" t="str">
        <f>IF(_3___Healthcare_Data_v1[[#This Row],[Age]]&gt;60,"Senior",IF(_3___Healthcare_Data_v1[[#This Row],[Age]]&gt;35,"Middle","Young"))</f>
        <v>Senior</v>
      </c>
    </row>
    <row r="3010" spans="1:18" x14ac:dyDescent="0.3">
      <c r="A3010" s="1" t="s">
        <v>8648</v>
      </c>
      <c r="B3010" s="1" t="s">
        <v>26646</v>
      </c>
      <c r="C3010" s="1" t="s">
        <v>16</v>
      </c>
      <c r="D3010" s="1" t="s">
        <v>89</v>
      </c>
      <c r="E3010" s="1" t="s">
        <v>35</v>
      </c>
      <c r="F3010" s="2">
        <v>43967</v>
      </c>
      <c r="G3010" s="1" t="s">
        <v>8649</v>
      </c>
      <c r="H3010" s="1" t="s">
        <v>8650</v>
      </c>
      <c r="I3010" s="1" t="s">
        <v>52</v>
      </c>
      <c r="J3010" s="3" t="s">
        <v>29683</v>
      </c>
      <c r="K3010">
        <v>396</v>
      </c>
      <c r="L3010" s="1" t="s">
        <v>22</v>
      </c>
      <c r="M3010" s="2">
        <v>43974</v>
      </c>
      <c r="N3010" s="1" t="s">
        <v>43</v>
      </c>
      <c r="O3010" s="1" t="s">
        <v>24</v>
      </c>
      <c r="P3010" s="1">
        <f>_3___Healthcare_Data_v1[[#This Row],[Discharge Date]]-_3___Healthcare_Data_v1[[#This Row],[Date of Admission]]</f>
        <v>7</v>
      </c>
      <c r="Q3010" s="1">
        <f>IFERROR(_3___Healthcare_Data_v1[[#This Row],[ Billing Amount ]]/_3___Healthcare_Data_v1[[#This Row],[Days in Hospital]],0)</f>
        <v>2086.4148514285712</v>
      </c>
      <c r="R3010" s="1" t="str">
        <f>IF(_3___Healthcare_Data_v1[[#This Row],[Age]]&gt;60,"Senior",IF(_3___Healthcare_Data_v1[[#This Row],[Age]]&gt;35,"Middle","Young"))</f>
        <v>Senior</v>
      </c>
    </row>
    <row r="3011" spans="1:18" x14ac:dyDescent="0.3">
      <c r="A3011" s="1" t="s">
        <v>8651</v>
      </c>
      <c r="B3011" s="1" t="s">
        <v>26850</v>
      </c>
      <c r="C3011" s="1" t="s">
        <v>26</v>
      </c>
      <c r="D3011" s="1" t="s">
        <v>229</v>
      </c>
      <c r="E3011" s="1" t="s">
        <v>28</v>
      </c>
      <c r="F3011" s="2">
        <v>44046</v>
      </c>
      <c r="G3011" s="1" t="s">
        <v>8652</v>
      </c>
      <c r="H3011" s="1" t="s">
        <v>8653</v>
      </c>
      <c r="I3011" s="1" t="s">
        <v>56</v>
      </c>
      <c r="J3011" s="3" t="s">
        <v>29684</v>
      </c>
      <c r="K3011">
        <v>229</v>
      </c>
      <c r="L3011" s="1" t="s">
        <v>22</v>
      </c>
      <c r="M3011" s="2">
        <v>44067</v>
      </c>
      <c r="N3011" s="1" t="s">
        <v>84</v>
      </c>
      <c r="O3011" s="1" t="s">
        <v>44</v>
      </c>
      <c r="P3011" s="1">
        <f>_3___Healthcare_Data_v1[[#This Row],[Discharge Date]]-_3___Healthcare_Data_v1[[#This Row],[Date of Admission]]</f>
        <v>21</v>
      </c>
      <c r="Q3011" s="1">
        <f>IFERROR(_3___Healthcare_Data_v1[[#This Row],[ Billing Amount ]]/_3___Healthcare_Data_v1[[#This Row],[Days in Hospital]],0)</f>
        <v>111.96621214285713</v>
      </c>
      <c r="R3011" s="1" t="str">
        <f>IF(_3___Healthcare_Data_v1[[#This Row],[Age]]&gt;60,"Senior",IF(_3___Healthcare_Data_v1[[#This Row],[Age]]&gt;35,"Middle","Young"))</f>
        <v>Senior</v>
      </c>
    </row>
    <row r="3012" spans="1:18" x14ac:dyDescent="0.3">
      <c r="A3012" s="1" t="s">
        <v>8654</v>
      </c>
      <c r="B3012" s="1" t="s">
        <v>26672</v>
      </c>
      <c r="C3012" s="1" t="s">
        <v>16</v>
      </c>
      <c r="D3012" s="1" t="s">
        <v>89</v>
      </c>
      <c r="E3012" s="1" t="s">
        <v>18</v>
      </c>
      <c r="F3012" s="2">
        <v>44783</v>
      </c>
      <c r="G3012" s="1" t="s">
        <v>8655</v>
      </c>
      <c r="H3012" s="1" t="s">
        <v>8656</v>
      </c>
      <c r="I3012" s="1" t="s">
        <v>56</v>
      </c>
      <c r="J3012" s="3" t="s">
        <v>29685</v>
      </c>
      <c r="K3012">
        <v>415</v>
      </c>
      <c r="L3012" s="1" t="s">
        <v>42</v>
      </c>
      <c r="M3012" s="2">
        <v>44811</v>
      </c>
      <c r="N3012" s="1" t="s">
        <v>23</v>
      </c>
      <c r="O3012" s="1" t="s">
        <v>32</v>
      </c>
      <c r="P3012" s="1">
        <f>_3___Healthcare_Data_v1[[#This Row],[Discharge Date]]-_3___Healthcare_Data_v1[[#This Row],[Date of Admission]]</f>
        <v>28</v>
      </c>
      <c r="Q3012" s="1">
        <f>IFERROR(_3___Healthcare_Data_v1[[#This Row],[ Billing Amount ]]/_3___Healthcare_Data_v1[[#This Row],[Days in Hospital]],0)</f>
        <v>1921.9720167857142</v>
      </c>
      <c r="R3012" s="1" t="str">
        <f>IF(_3___Healthcare_Data_v1[[#This Row],[Age]]&gt;60,"Senior",IF(_3___Healthcare_Data_v1[[#This Row],[Age]]&gt;35,"Middle","Young"))</f>
        <v>Senior</v>
      </c>
    </row>
    <row r="3013" spans="1:18" x14ac:dyDescent="0.3">
      <c r="A3013" s="1" t="s">
        <v>4456</v>
      </c>
      <c r="B3013" s="1" t="s">
        <v>26612</v>
      </c>
      <c r="C3013" s="1" t="s">
        <v>26</v>
      </c>
      <c r="D3013" s="1" t="s">
        <v>17</v>
      </c>
      <c r="E3013" s="1" t="s">
        <v>35</v>
      </c>
      <c r="F3013" s="2">
        <v>44609</v>
      </c>
      <c r="G3013" s="1" t="s">
        <v>8657</v>
      </c>
      <c r="H3013" s="1" t="s">
        <v>8658</v>
      </c>
      <c r="I3013" s="1" t="s">
        <v>60</v>
      </c>
      <c r="J3013" s="3" t="s">
        <v>29686</v>
      </c>
      <c r="K3013">
        <v>265</v>
      </c>
      <c r="L3013" s="1" t="s">
        <v>22</v>
      </c>
      <c r="M3013" s="2">
        <v>44619</v>
      </c>
      <c r="N3013" s="1" t="s">
        <v>48</v>
      </c>
      <c r="O3013" s="1" t="s">
        <v>32</v>
      </c>
      <c r="P3013" s="1">
        <f>_3___Healthcare_Data_v1[[#This Row],[Discharge Date]]-_3___Healthcare_Data_v1[[#This Row],[Date of Admission]]</f>
        <v>10</v>
      </c>
      <c r="Q3013" s="1">
        <f>IFERROR(_3___Healthcare_Data_v1[[#This Row],[ Billing Amount ]]/_3___Healthcare_Data_v1[[#This Row],[Days in Hospital]],0)</f>
        <v>760.42482499999994</v>
      </c>
      <c r="R3013" s="1" t="str">
        <f>IF(_3___Healthcare_Data_v1[[#This Row],[Age]]&gt;60,"Senior",IF(_3___Healthcare_Data_v1[[#This Row],[Age]]&gt;35,"Middle","Young"))</f>
        <v>Senior</v>
      </c>
    </row>
    <row r="3014" spans="1:18" x14ac:dyDescent="0.3">
      <c r="A3014" s="1" t="s">
        <v>4052</v>
      </c>
      <c r="B3014" s="1" t="s">
        <v>26646</v>
      </c>
      <c r="C3014" s="1" t="s">
        <v>26</v>
      </c>
      <c r="D3014" s="1" t="s">
        <v>17</v>
      </c>
      <c r="E3014" s="1" t="s">
        <v>35</v>
      </c>
      <c r="F3014" s="2">
        <v>43685</v>
      </c>
      <c r="G3014" s="1" t="s">
        <v>8659</v>
      </c>
      <c r="H3014" s="1" t="s">
        <v>948</v>
      </c>
      <c r="I3014" s="1" t="s">
        <v>56</v>
      </c>
      <c r="J3014" s="3" t="s">
        <v>29687</v>
      </c>
      <c r="K3014">
        <v>420</v>
      </c>
      <c r="L3014" s="1" t="s">
        <v>38</v>
      </c>
      <c r="M3014" s="2">
        <v>43686</v>
      </c>
      <c r="N3014" s="1" t="s">
        <v>31</v>
      </c>
      <c r="O3014" s="1" t="s">
        <v>32</v>
      </c>
      <c r="P3014" s="1">
        <f>_3___Healthcare_Data_v1[[#This Row],[Discharge Date]]-_3___Healthcare_Data_v1[[#This Row],[Date of Admission]]</f>
        <v>1</v>
      </c>
      <c r="Q3014" s="1">
        <f>IFERROR(_3___Healthcare_Data_v1[[#This Row],[ Billing Amount ]]/_3___Healthcare_Data_v1[[#This Row],[Days in Hospital]],0)</f>
        <v>23053.030149999999</v>
      </c>
      <c r="R3014" s="1" t="str">
        <f>IF(_3___Healthcare_Data_v1[[#This Row],[Age]]&gt;60,"Senior",IF(_3___Healthcare_Data_v1[[#This Row],[Age]]&gt;35,"Middle","Young"))</f>
        <v>Senior</v>
      </c>
    </row>
    <row r="3015" spans="1:18" x14ac:dyDescent="0.3">
      <c r="A3015" s="1" t="s">
        <v>7135</v>
      </c>
      <c r="B3015" s="1" t="s">
        <v>26617</v>
      </c>
      <c r="C3015" s="1" t="s">
        <v>16</v>
      </c>
      <c r="D3015" s="1" t="s">
        <v>17</v>
      </c>
      <c r="E3015" s="1" t="s">
        <v>28</v>
      </c>
      <c r="F3015" s="2">
        <v>44652</v>
      </c>
      <c r="G3015" s="1" t="s">
        <v>507</v>
      </c>
      <c r="H3015" s="1" t="s">
        <v>8660</v>
      </c>
      <c r="I3015" s="1" t="s">
        <v>56</v>
      </c>
      <c r="J3015" s="3" t="s">
        <v>29688</v>
      </c>
      <c r="K3015">
        <v>406</v>
      </c>
      <c r="L3015" s="1" t="s">
        <v>42</v>
      </c>
      <c r="M3015" s="2">
        <v>44679</v>
      </c>
      <c r="N3015" s="1" t="s">
        <v>43</v>
      </c>
      <c r="O3015" s="1" t="s">
        <v>24</v>
      </c>
      <c r="P3015" s="1">
        <f>_3___Healthcare_Data_v1[[#This Row],[Discharge Date]]-_3___Healthcare_Data_v1[[#This Row],[Date of Admission]]</f>
        <v>27</v>
      </c>
      <c r="Q3015" s="1">
        <f>IFERROR(_3___Healthcare_Data_v1[[#This Row],[ Billing Amount ]]/_3___Healthcare_Data_v1[[#This Row],[Days in Hospital]],0)</f>
        <v>1328.2224840740741</v>
      </c>
      <c r="R3015" s="1" t="str">
        <f>IF(_3___Healthcare_Data_v1[[#This Row],[Age]]&gt;60,"Senior",IF(_3___Healthcare_Data_v1[[#This Row],[Age]]&gt;35,"Middle","Young"))</f>
        <v>Senior</v>
      </c>
    </row>
    <row r="3016" spans="1:18" x14ac:dyDescent="0.3">
      <c r="A3016" s="1" t="s">
        <v>8661</v>
      </c>
      <c r="B3016" s="1" t="s">
        <v>26714</v>
      </c>
      <c r="C3016" s="1" t="s">
        <v>16</v>
      </c>
      <c r="D3016" s="1" t="s">
        <v>49</v>
      </c>
      <c r="E3016" s="1" t="s">
        <v>35</v>
      </c>
      <c r="F3016" s="2">
        <v>43678</v>
      </c>
      <c r="G3016" s="1" t="s">
        <v>8662</v>
      </c>
      <c r="H3016" s="1" t="s">
        <v>8663</v>
      </c>
      <c r="I3016" s="1" t="s">
        <v>60</v>
      </c>
      <c r="J3016" s="3" t="s">
        <v>29689</v>
      </c>
      <c r="K3016">
        <v>368</v>
      </c>
      <c r="L3016" s="1" t="s">
        <v>22</v>
      </c>
      <c r="M3016" s="2">
        <v>43684</v>
      </c>
      <c r="N3016" s="1" t="s">
        <v>23</v>
      </c>
      <c r="O3016" s="1" t="s">
        <v>24</v>
      </c>
      <c r="P3016" s="1">
        <f>_3___Healthcare_Data_v1[[#This Row],[Discharge Date]]-_3___Healthcare_Data_v1[[#This Row],[Date of Admission]]</f>
        <v>6</v>
      </c>
      <c r="Q3016" s="1">
        <f>IFERROR(_3___Healthcare_Data_v1[[#This Row],[ Billing Amount ]]/_3___Healthcare_Data_v1[[#This Row],[Days in Hospital]],0)</f>
        <v>675.1288351666667</v>
      </c>
      <c r="R3016" s="1" t="str">
        <f>IF(_3___Healthcare_Data_v1[[#This Row],[Age]]&gt;60,"Senior",IF(_3___Healthcare_Data_v1[[#This Row],[Age]]&gt;35,"Middle","Young"))</f>
        <v>Senior</v>
      </c>
    </row>
    <row r="3017" spans="1:18" x14ac:dyDescent="0.3">
      <c r="A3017" s="1" t="s">
        <v>8664</v>
      </c>
      <c r="B3017" s="1" t="s">
        <v>26679</v>
      </c>
      <c r="C3017" s="1" t="s">
        <v>26</v>
      </c>
      <c r="D3017" s="1" t="s">
        <v>62</v>
      </c>
      <c r="E3017" s="1" t="s">
        <v>28</v>
      </c>
      <c r="F3017" s="2">
        <v>44368</v>
      </c>
      <c r="G3017" s="1" t="s">
        <v>8665</v>
      </c>
      <c r="H3017" s="1" t="s">
        <v>8666</v>
      </c>
      <c r="I3017" s="1" t="s">
        <v>60</v>
      </c>
      <c r="J3017" s="3" t="s">
        <v>29690</v>
      </c>
      <c r="K3017">
        <v>312</v>
      </c>
      <c r="L3017" s="1" t="s">
        <v>22</v>
      </c>
      <c r="M3017" s="2">
        <v>44376</v>
      </c>
      <c r="N3017" s="1" t="s">
        <v>31</v>
      </c>
      <c r="O3017" s="1" t="s">
        <v>32</v>
      </c>
      <c r="P3017" s="1">
        <f>_3___Healthcare_Data_v1[[#This Row],[Discharge Date]]-_3___Healthcare_Data_v1[[#This Row],[Date of Admission]]</f>
        <v>8</v>
      </c>
      <c r="Q3017" s="1">
        <f>IFERROR(_3___Healthcare_Data_v1[[#This Row],[ Billing Amount ]]/_3___Healthcare_Data_v1[[#This Row],[Days in Hospital]],0)</f>
        <v>5165.9689399999997</v>
      </c>
      <c r="R3017" s="1" t="str">
        <f>IF(_3___Healthcare_Data_v1[[#This Row],[Age]]&gt;60,"Senior",IF(_3___Healthcare_Data_v1[[#This Row],[Age]]&gt;35,"Middle","Young"))</f>
        <v>Senior</v>
      </c>
    </row>
    <row r="3018" spans="1:18" x14ac:dyDescent="0.3">
      <c r="A3018" s="1" t="s">
        <v>8667</v>
      </c>
      <c r="B3018" s="1" t="s">
        <v>26634</v>
      </c>
      <c r="C3018" s="1" t="s">
        <v>16</v>
      </c>
      <c r="D3018" s="1" t="s">
        <v>229</v>
      </c>
      <c r="E3018" s="1" t="s">
        <v>69</v>
      </c>
      <c r="F3018" s="2">
        <v>43903</v>
      </c>
      <c r="G3018" s="1" t="s">
        <v>8668</v>
      </c>
      <c r="H3018" s="1" t="s">
        <v>8669</v>
      </c>
      <c r="I3018" s="1" t="s">
        <v>56</v>
      </c>
      <c r="J3018" s="3" t="s">
        <v>29691</v>
      </c>
      <c r="K3018">
        <v>358</v>
      </c>
      <c r="L3018" s="1" t="s">
        <v>38</v>
      </c>
      <c r="M3018" s="2">
        <v>43928</v>
      </c>
      <c r="N3018" s="1" t="s">
        <v>23</v>
      </c>
      <c r="O3018" s="1" t="s">
        <v>32</v>
      </c>
      <c r="P3018" s="1">
        <f>_3___Healthcare_Data_v1[[#This Row],[Discharge Date]]-_3___Healthcare_Data_v1[[#This Row],[Date of Admission]]</f>
        <v>25</v>
      </c>
      <c r="Q3018" s="1">
        <f>IFERROR(_3___Healthcare_Data_v1[[#This Row],[ Billing Amount ]]/_3___Healthcare_Data_v1[[#This Row],[Days in Hospital]],0)</f>
        <v>894.38087039999994</v>
      </c>
      <c r="R3018" s="1" t="str">
        <f>IF(_3___Healthcare_Data_v1[[#This Row],[Age]]&gt;60,"Senior",IF(_3___Healthcare_Data_v1[[#This Row],[Age]]&gt;35,"Middle","Young"))</f>
        <v>Senior</v>
      </c>
    </row>
    <row r="3019" spans="1:18" x14ac:dyDescent="0.3">
      <c r="A3019" s="1" t="s">
        <v>8670</v>
      </c>
      <c r="B3019" s="1" t="s">
        <v>26714</v>
      </c>
      <c r="C3019" s="1" t="s">
        <v>26</v>
      </c>
      <c r="D3019" s="1" t="s">
        <v>34</v>
      </c>
      <c r="E3019" s="1" t="s">
        <v>69</v>
      </c>
      <c r="F3019" s="2">
        <v>44765</v>
      </c>
      <c r="G3019" s="1" t="s">
        <v>8671</v>
      </c>
      <c r="H3019" s="1" t="s">
        <v>8672</v>
      </c>
      <c r="I3019" s="1" t="s">
        <v>56</v>
      </c>
      <c r="J3019" s="3" t="s">
        <v>29692</v>
      </c>
      <c r="K3019">
        <v>114</v>
      </c>
      <c r="L3019" s="1" t="s">
        <v>22</v>
      </c>
      <c r="M3019" s="2">
        <v>44782</v>
      </c>
      <c r="N3019" s="1" t="s">
        <v>31</v>
      </c>
      <c r="O3019" s="1" t="s">
        <v>24</v>
      </c>
      <c r="P3019" s="1">
        <f>_3___Healthcare_Data_v1[[#This Row],[Discharge Date]]-_3___Healthcare_Data_v1[[#This Row],[Date of Admission]]</f>
        <v>17</v>
      </c>
      <c r="Q3019" s="1">
        <f>IFERROR(_3___Healthcare_Data_v1[[#This Row],[ Billing Amount ]]/_3___Healthcare_Data_v1[[#This Row],[Days in Hospital]],0)</f>
        <v>2132.192382352941</v>
      </c>
      <c r="R3019" s="1" t="str">
        <f>IF(_3___Healthcare_Data_v1[[#This Row],[Age]]&gt;60,"Senior",IF(_3___Healthcare_Data_v1[[#This Row],[Age]]&gt;35,"Middle","Young"))</f>
        <v>Senior</v>
      </c>
    </row>
    <row r="3020" spans="1:18" x14ac:dyDescent="0.3">
      <c r="A3020" s="1" t="s">
        <v>8673</v>
      </c>
      <c r="B3020" s="1" t="s">
        <v>26759</v>
      </c>
      <c r="C3020" s="1" t="s">
        <v>16</v>
      </c>
      <c r="D3020" s="1" t="s">
        <v>89</v>
      </c>
      <c r="E3020" s="1" t="s">
        <v>18</v>
      </c>
      <c r="F3020" s="2">
        <v>45120</v>
      </c>
      <c r="G3020" s="1" t="s">
        <v>8674</v>
      </c>
      <c r="H3020" s="1" t="s">
        <v>2204</v>
      </c>
      <c r="I3020" s="1" t="s">
        <v>52</v>
      </c>
      <c r="J3020" s="3" t="s">
        <v>29693</v>
      </c>
      <c r="K3020">
        <v>427</v>
      </c>
      <c r="L3020" s="1" t="s">
        <v>42</v>
      </c>
      <c r="M3020" s="2">
        <v>45135</v>
      </c>
      <c r="N3020" s="1" t="s">
        <v>31</v>
      </c>
      <c r="O3020" s="1" t="s">
        <v>44</v>
      </c>
      <c r="P3020" s="1">
        <f>_3___Healthcare_Data_v1[[#This Row],[Discharge Date]]-_3___Healthcare_Data_v1[[#This Row],[Date of Admission]]</f>
        <v>15</v>
      </c>
      <c r="Q3020" s="1">
        <f>IFERROR(_3___Healthcare_Data_v1[[#This Row],[ Billing Amount ]]/_3___Healthcare_Data_v1[[#This Row],[Days in Hospital]],0)</f>
        <v>3509.8907393333334</v>
      </c>
      <c r="R3020" s="1" t="str">
        <f>IF(_3___Healthcare_Data_v1[[#This Row],[Age]]&gt;60,"Senior",IF(_3___Healthcare_Data_v1[[#This Row],[Age]]&gt;35,"Middle","Young"))</f>
        <v>Senior</v>
      </c>
    </row>
    <row r="3021" spans="1:18" x14ac:dyDescent="0.3">
      <c r="A3021" s="1" t="s">
        <v>8675</v>
      </c>
      <c r="B3021" s="1" t="s">
        <v>26619</v>
      </c>
      <c r="C3021" s="1" t="s">
        <v>16</v>
      </c>
      <c r="D3021" s="1" t="s">
        <v>229</v>
      </c>
      <c r="E3021" s="1" t="s">
        <v>69</v>
      </c>
      <c r="F3021" s="2">
        <v>44944</v>
      </c>
      <c r="G3021" s="1" t="s">
        <v>8676</v>
      </c>
      <c r="H3021" s="1" t="s">
        <v>3681</v>
      </c>
      <c r="I3021" s="1" t="s">
        <v>26607</v>
      </c>
      <c r="J3021" s="3" t="s">
        <v>29694</v>
      </c>
      <c r="K3021">
        <v>198</v>
      </c>
      <c r="L3021" s="1" t="s">
        <v>38</v>
      </c>
      <c r="M3021" s="2">
        <v>44948</v>
      </c>
      <c r="N3021" s="1" t="s">
        <v>23</v>
      </c>
      <c r="O3021" s="1" t="s">
        <v>32</v>
      </c>
      <c r="P3021" s="1">
        <f>_3___Healthcare_Data_v1[[#This Row],[Discharge Date]]-_3___Healthcare_Data_v1[[#This Row],[Date of Admission]]</f>
        <v>4</v>
      </c>
      <c r="Q3021" s="1">
        <f>IFERROR(_3___Healthcare_Data_v1[[#This Row],[ Billing Amount ]]/_3___Healthcare_Data_v1[[#This Row],[Days in Hospital]],0)</f>
        <v>17671.600689999999</v>
      </c>
      <c r="R3021" s="1" t="str">
        <f>IF(_3___Healthcare_Data_v1[[#This Row],[Age]]&gt;60,"Senior",IF(_3___Healthcare_Data_v1[[#This Row],[Age]]&gt;35,"Middle","Young"))</f>
        <v>Senior</v>
      </c>
    </row>
    <row r="3022" spans="1:18" x14ac:dyDescent="0.3">
      <c r="A3022" s="1" t="s">
        <v>8677</v>
      </c>
      <c r="B3022" s="1" t="s">
        <v>26822</v>
      </c>
      <c r="C3022" s="1" t="s">
        <v>16</v>
      </c>
      <c r="D3022" s="1" t="s">
        <v>49</v>
      </c>
      <c r="E3022" s="1" t="s">
        <v>26620</v>
      </c>
      <c r="F3022" s="2">
        <v>44007</v>
      </c>
      <c r="G3022" s="1" t="s">
        <v>8678</v>
      </c>
      <c r="H3022" s="1" t="s">
        <v>8679</v>
      </c>
      <c r="I3022" s="1" t="s">
        <v>60</v>
      </c>
      <c r="J3022" s="3" t="s">
        <v>29695</v>
      </c>
      <c r="K3022">
        <v>176</v>
      </c>
      <c r="L3022" s="1" t="s">
        <v>38</v>
      </c>
      <c r="M3022" s="2">
        <v>44033</v>
      </c>
      <c r="N3022" s="1" t="s">
        <v>84</v>
      </c>
      <c r="O3022" s="1" t="s">
        <v>44</v>
      </c>
      <c r="P3022" s="1">
        <f>_3___Healthcare_Data_v1[[#This Row],[Discharge Date]]-_3___Healthcare_Data_v1[[#This Row],[Date of Admission]]</f>
        <v>26</v>
      </c>
      <c r="Q3022" s="1">
        <f>IFERROR(_3___Healthcare_Data_v1[[#This Row],[ Billing Amount ]]/_3___Healthcare_Data_v1[[#This Row],[Days in Hospital]],0)</f>
        <v>649.49526615384616</v>
      </c>
      <c r="R3022" s="1" t="str">
        <f>IF(_3___Healthcare_Data_v1[[#This Row],[Age]]&gt;60,"Senior",IF(_3___Healthcare_Data_v1[[#This Row],[Age]]&gt;35,"Middle","Young"))</f>
        <v>Senior</v>
      </c>
    </row>
    <row r="3023" spans="1:18" x14ac:dyDescent="0.3">
      <c r="A3023" s="1" t="s">
        <v>8680</v>
      </c>
      <c r="B3023" s="1" t="s">
        <v>26634</v>
      </c>
      <c r="C3023" s="1" t="s">
        <v>16</v>
      </c>
      <c r="D3023" s="1" t="s">
        <v>114</v>
      </c>
      <c r="E3023" s="1" t="s">
        <v>26615</v>
      </c>
      <c r="F3023" s="2">
        <v>43837</v>
      </c>
      <c r="G3023" s="1" t="s">
        <v>8681</v>
      </c>
      <c r="H3023" s="1" t="s">
        <v>8682</v>
      </c>
      <c r="I3023" s="1" t="s">
        <v>21</v>
      </c>
      <c r="J3023" s="3" t="s">
        <v>29696</v>
      </c>
      <c r="K3023">
        <v>351</v>
      </c>
      <c r="L3023" s="1" t="s">
        <v>22</v>
      </c>
      <c r="M3023" s="2">
        <v>43860</v>
      </c>
      <c r="N3023" s="1" t="s">
        <v>31</v>
      </c>
      <c r="O3023" s="1" t="s">
        <v>32</v>
      </c>
      <c r="P3023" s="1">
        <f>_3___Healthcare_Data_v1[[#This Row],[Discharge Date]]-_3___Healthcare_Data_v1[[#This Row],[Date of Admission]]</f>
        <v>23</v>
      </c>
      <c r="Q3023" s="1">
        <f>IFERROR(_3___Healthcare_Data_v1[[#This Row],[ Billing Amount ]]/_3___Healthcare_Data_v1[[#This Row],[Days in Hospital]],0)</f>
        <v>37.650250908695647</v>
      </c>
      <c r="R3023" s="1" t="str">
        <f>IF(_3___Healthcare_Data_v1[[#This Row],[Age]]&gt;60,"Senior",IF(_3___Healthcare_Data_v1[[#This Row],[Age]]&gt;35,"Middle","Young"))</f>
        <v>Senior</v>
      </c>
    </row>
    <row r="3024" spans="1:18" x14ac:dyDescent="0.3">
      <c r="A3024" s="1" t="s">
        <v>8683</v>
      </c>
      <c r="B3024" s="1" t="s">
        <v>26712</v>
      </c>
      <c r="C3024" s="1" t="s">
        <v>16</v>
      </c>
      <c r="D3024" s="1" t="s">
        <v>34</v>
      </c>
      <c r="E3024" s="1" t="s">
        <v>35</v>
      </c>
      <c r="F3024" s="2">
        <v>44187</v>
      </c>
      <c r="G3024" s="1" t="s">
        <v>8684</v>
      </c>
      <c r="H3024" s="1" t="s">
        <v>1506</v>
      </c>
      <c r="I3024" s="1" t="s">
        <v>60</v>
      </c>
      <c r="J3024" s="3" t="s">
        <v>29697</v>
      </c>
      <c r="K3024">
        <v>139</v>
      </c>
      <c r="L3024" s="1" t="s">
        <v>22</v>
      </c>
      <c r="M3024" s="2">
        <v>44191</v>
      </c>
      <c r="N3024" s="1" t="s">
        <v>43</v>
      </c>
      <c r="O3024" s="1" t="s">
        <v>24</v>
      </c>
      <c r="P3024" s="1">
        <f>_3___Healthcare_Data_v1[[#This Row],[Discharge Date]]-_3___Healthcare_Data_v1[[#This Row],[Date of Admission]]</f>
        <v>4</v>
      </c>
      <c r="Q3024" s="1">
        <f>IFERROR(_3___Healthcare_Data_v1[[#This Row],[ Billing Amount ]]/_3___Healthcare_Data_v1[[#This Row],[Days in Hospital]],0)</f>
        <v>1999.4503862500001</v>
      </c>
      <c r="R3024" s="1" t="str">
        <f>IF(_3___Healthcare_Data_v1[[#This Row],[Age]]&gt;60,"Senior",IF(_3___Healthcare_Data_v1[[#This Row],[Age]]&gt;35,"Middle","Young"))</f>
        <v>Senior</v>
      </c>
    </row>
    <row r="3025" spans="1:18" x14ac:dyDescent="0.3">
      <c r="A3025" s="1" t="s">
        <v>8685</v>
      </c>
      <c r="B3025" s="1" t="s">
        <v>26798</v>
      </c>
      <c r="C3025" s="1" t="s">
        <v>16</v>
      </c>
      <c r="D3025" s="1" t="s">
        <v>114</v>
      </c>
      <c r="E3025" s="1" t="s">
        <v>18</v>
      </c>
      <c r="F3025" s="2">
        <v>45194</v>
      </c>
      <c r="G3025" s="1" t="s">
        <v>8686</v>
      </c>
      <c r="H3025" s="1" t="s">
        <v>8687</v>
      </c>
      <c r="I3025" s="1" t="s">
        <v>52</v>
      </c>
      <c r="J3025" s="3" t="s">
        <v>29698</v>
      </c>
      <c r="K3025">
        <v>106</v>
      </c>
      <c r="L3025" s="1" t="s">
        <v>42</v>
      </c>
      <c r="M3025" s="2">
        <v>45202</v>
      </c>
      <c r="N3025" s="1" t="s">
        <v>31</v>
      </c>
      <c r="O3025" s="1" t="s">
        <v>24</v>
      </c>
      <c r="P3025" s="1">
        <f>_3___Healthcare_Data_v1[[#This Row],[Discharge Date]]-_3___Healthcare_Data_v1[[#This Row],[Date of Admission]]</f>
        <v>8</v>
      </c>
      <c r="Q3025" s="1">
        <f>IFERROR(_3___Healthcare_Data_v1[[#This Row],[ Billing Amount ]]/_3___Healthcare_Data_v1[[#This Row],[Days in Hospital]],0)</f>
        <v>2935.5920500000002</v>
      </c>
      <c r="R3025" s="1" t="str">
        <f>IF(_3___Healthcare_Data_v1[[#This Row],[Age]]&gt;60,"Senior",IF(_3___Healthcare_Data_v1[[#This Row],[Age]]&gt;35,"Middle","Young"))</f>
        <v>Senior</v>
      </c>
    </row>
    <row r="3026" spans="1:18" x14ac:dyDescent="0.3">
      <c r="A3026" s="1" t="s">
        <v>8688</v>
      </c>
      <c r="B3026" s="1" t="s">
        <v>26640</v>
      </c>
      <c r="C3026" s="1" t="s">
        <v>16</v>
      </c>
      <c r="D3026" s="1" t="s">
        <v>34</v>
      </c>
      <c r="E3026" s="1" t="s">
        <v>18</v>
      </c>
      <c r="F3026" s="2">
        <v>44597</v>
      </c>
      <c r="G3026" s="1" t="s">
        <v>8689</v>
      </c>
      <c r="H3026" s="1" t="s">
        <v>8690</v>
      </c>
      <c r="I3026" s="1" t="s">
        <v>56</v>
      </c>
      <c r="J3026" s="3" t="s">
        <v>29699</v>
      </c>
      <c r="K3026">
        <v>469</v>
      </c>
      <c r="L3026" s="1" t="s">
        <v>42</v>
      </c>
      <c r="M3026" s="2">
        <v>44601</v>
      </c>
      <c r="N3026" s="1" t="s">
        <v>31</v>
      </c>
      <c r="O3026" s="1" t="s">
        <v>24</v>
      </c>
      <c r="P3026" s="1">
        <f>_3___Healthcare_Data_v1[[#This Row],[Discharge Date]]-_3___Healthcare_Data_v1[[#This Row],[Date of Admission]]</f>
        <v>4</v>
      </c>
      <c r="Q3026" s="1">
        <f>IFERROR(_3___Healthcare_Data_v1[[#This Row],[ Billing Amount ]]/_3___Healthcare_Data_v1[[#This Row],[Days in Hospital]],0)</f>
        <v>3090.8888499999998</v>
      </c>
      <c r="R3026" s="1" t="str">
        <f>IF(_3___Healthcare_Data_v1[[#This Row],[Age]]&gt;60,"Senior",IF(_3___Healthcare_Data_v1[[#This Row],[Age]]&gt;35,"Middle","Young"))</f>
        <v>Senior</v>
      </c>
    </row>
    <row r="3027" spans="1:18" x14ac:dyDescent="0.3">
      <c r="A3027" s="1" t="s">
        <v>8691</v>
      </c>
      <c r="B3027" s="1" t="s">
        <v>26668</v>
      </c>
      <c r="C3027" s="1" t="s">
        <v>16</v>
      </c>
      <c r="D3027" s="1" t="s">
        <v>17</v>
      </c>
      <c r="E3027" s="1" t="s">
        <v>69</v>
      </c>
      <c r="F3027" s="2">
        <v>44362</v>
      </c>
      <c r="G3027" s="1" t="s">
        <v>8692</v>
      </c>
      <c r="H3027" s="1" t="s">
        <v>8693</v>
      </c>
      <c r="I3027" s="1" t="s">
        <v>26607</v>
      </c>
      <c r="J3027" s="3" t="s">
        <v>29700</v>
      </c>
      <c r="K3027">
        <v>478</v>
      </c>
      <c r="L3027" s="1" t="s">
        <v>22</v>
      </c>
      <c r="M3027" s="2">
        <v>44376</v>
      </c>
      <c r="N3027" s="1" t="s">
        <v>48</v>
      </c>
      <c r="O3027" s="1" t="s">
        <v>24</v>
      </c>
      <c r="P3027" s="1">
        <f>_3___Healthcare_Data_v1[[#This Row],[Discharge Date]]-_3___Healthcare_Data_v1[[#This Row],[Date of Admission]]</f>
        <v>14</v>
      </c>
      <c r="Q3027" s="1">
        <f>IFERROR(_3___Healthcare_Data_v1[[#This Row],[ Billing Amount ]]/_3___Healthcare_Data_v1[[#This Row],[Days in Hospital]],0)</f>
        <v>4429.8608571428576</v>
      </c>
      <c r="R3027" s="1" t="str">
        <f>IF(_3___Healthcare_Data_v1[[#This Row],[Age]]&gt;60,"Senior",IF(_3___Healthcare_Data_v1[[#This Row],[Age]]&gt;35,"Middle","Young"))</f>
        <v>Senior</v>
      </c>
    </row>
    <row r="3028" spans="1:18" x14ac:dyDescent="0.3">
      <c r="A3028" s="1" t="s">
        <v>8694</v>
      </c>
      <c r="B3028" s="1" t="s">
        <v>26659</v>
      </c>
      <c r="C3028" s="1" t="s">
        <v>26</v>
      </c>
      <c r="D3028" s="1" t="s">
        <v>49</v>
      </c>
      <c r="E3028" s="1" t="s">
        <v>18</v>
      </c>
      <c r="F3028" s="2">
        <v>44627</v>
      </c>
      <c r="G3028" s="1" t="s">
        <v>8695</v>
      </c>
      <c r="H3028" s="1" t="s">
        <v>5895</v>
      </c>
      <c r="I3028" s="1" t="s">
        <v>52</v>
      </c>
      <c r="J3028" s="3" t="s">
        <v>29701</v>
      </c>
      <c r="K3028">
        <v>138</v>
      </c>
      <c r="L3028" s="1" t="s">
        <v>42</v>
      </c>
      <c r="M3028" s="2">
        <v>44635</v>
      </c>
      <c r="N3028" s="1" t="s">
        <v>23</v>
      </c>
      <c r="O3028" s="1" t="s">
        <v>44</v>
      </c>
      <c r="P3028" s="1">
        <f>_3___Healthcare_Data_v1[[#This Row],[Discharge Date]]-_3___Healthcare_Data_v1[[#This Row],[Date of Admission]]</f>
        <v>8</v>
      </c>
      <c r="Q3028" s="1">
        <f>IFERROR(_3___Healthcare_Data_v1[[#This Row],[ Billing Amount ]]/_3___Healthcare_Data_v1[[#This Row],[Days in Hospital]],0)</f>
        <v>2110.4455687499999</v>
      </c>
      <c r="R3028" s="1" t="str">
        <f>IF(_3___Healthcare_Data_v1[[#This Row],[Age]]&gt;60,"Senior",IF(_3___Healthcare_Data_v1[[#This Row],[Age]]&gt;35,"Middle","Young"))</f>
        <v>Senior</v>
      </c>
    </row>
    <row r="3029" spans="1:18" x14ac:dyDescent="0.3">
      <c r="A3029" s="1" t="s">
        <v>8696</v>
      </c>
      <c r="B3029" s="1" t="s">
        <v>26622</v>
      </c>
      <c r="C3029" s="1" t="s">
        <v>16</v>
      </c>
      <c r="D3029" s="1" t="s">
        <v>49</v>
      </c>
      <c r="E3029" s="1" t="s">
        <v>35</v>
      </c>
      <c r="F3029" s="2">
        <v>44434</v>
      </c>
      <c r="G3029" s="1" t="s">
        <v>8697</v>
      </c>
      <c r="H3029" s="1" t="s">
        <v>8698</v>
      </c>
      <c r="I3029" s="1" t="s">
        <v>56</v>
      </c>
      <c r="J3029" s="3" t="s">
        <v>29702</v>
      </c>
      <c r="K3029">
        <v>104</v>
      </c>
      <c r="L3029" s="1" t="s">
        <v>22</v>
      </c>
      <c r="M3029" s="2">
        <v>44436</v>
      </c>
      <c r="N3029" s="1" t="s">
        <v>23</v>
      </c>
      <c r="O3029" s="1" t="s">
        <v>44</v>
      </c>
      <c r="P3029" s="1">
        <f>_3___Healthcare_Data_v1[[#This Row],[Discharge Date]]-_3___Healthcare_Data_v1[[#This Row],[Date of Admission]]</f>
        <v>2</v>
      </c>
      <c r="Q3029" s="1">
        <f>IFERROR(_3___Healthcare_Data_v1[[#This Row],[ Billing Amount ]]/_3___Healthcare_Data_v1[[#This Row],[Days in Hospital]],0)</f>
        <v>11513.918030000001</v>
      </c>
      <c r="R3029" s="1" t="str">
        <f>IF(_3___Healthcare_Data_v1[[#This Row],[Age]]&gt;60,"Senior",IF(_3___Healthcare_Data_v1[[#This Row],[Age]]&gt;35,"Middle","Young"))</f>
        <v>Senior</v>
      </c>
    </row>
    <row r="3030" spans="1:18" x14ac:dyDescent="0.3">
      <c r="A3030" s="1" t="s">
        <v>8699</v>
      </c>
      <c r="B3030" s="1" t="s">
        <v>26725</v>
      </c>
      <c r="C3030" s="1" t="s">
        <v>26</v>
      </c>
      <c r="D3030" s="1" t="s">
        <v>49</v>
      </c>
      <c r="E3030" s="1" t="s">
        <v>35</v>
      </c>
      <c r="F3030" s="2">
        <v>45012</v>
      </c>
      <c r="G3030" s="1" t="s">
        <v>8700</v>
      </c>
      <c r="H3030" s="1" t="s">
        <v>8701</v>
      </c>
      <c r="I3030" s="1" t="s">
        <v>60</v>
      </c>
      <c r="J3030" s="3" t="s">
        <v>29703</v>
      </c>
      <c r="K3030">
        <v>472</v>
      </c>
      <c r="L3030" s="1" t="s">
        <v>38</v>
      </c>
      <c r="M3030" s="2">
        <v>45042</v>
      </c>
      <c r="N3030" s="1" t="s">
        <v>48</v>
      </c>
      <c r="O3030" s="1" t="s">
        <v>32</v>
      </c>
      <c r="P3030" s="1">
        <f>_3___Healthcare_Data_v1[[#This Row],[Discharge Date]]-_3___Healthcare_Data_v1[[#This Row],[Date of Admission]]</f>
        <v>30</v>
      </c>
      <c r="Q3030" s="1">
        <f>IFERROR(_3___Healthcare_Data_v1[[#This Row],[ Billing Amount ]]/_3___Healthcare_Data_v1[[#This Row],[Days in Hospital]],0)</f>
        <v>175.29194563333334</v>
      </c>
      <c r="R3030" s="1" t="str">
        <f>IF(_3___Healthcare_Data_v1[[#This Row],[Age]]&gt;60,"Senior",IF(_3___Healthcare_Data_v1[[#This Row],[Age]]&gt;35,"Middle","Young"))</f>
        <v>Senior</v>
      </c>
    </row>
    <row r="3031" spans="1:18" x14ac:dyDescent="0.3">
      <c r="A3031" s="1" t="s">
        <v>8702</v>
      </c>
      <c r="B3031" s="1" t="s">
        <v>26708</v>
      </c>
      <c r="C3031" s="1" t="s">
        <v>26</v>
      </c>
      <c r="D3031" s="1" t="s">
        <v>89</v>
      </c>
      <c r="E3031" s="1" t="s">
        <v>35</v>
      </c>
      <c r="F3031" s="2">
        <v>44189</v>
      </c>
      <c r="G3031" s="1" t="s">
        <v>8703</v>
      </c>
      <c r="H3031" s="1" t="s">
        <v>8704</v>
      </c>
      <c r="I3031" s="1" t="s">
        <v>60</v>
      </c>
      <c r="J3031" s="3" t="s">
        <v>29704</v>
      </c>
      <c r="K3031">
        <v>405</v>
      </c>
      <c r="L3031" s="1" t="s">
        <v>22</v>
      </c>
      <c r="M3031" s="2">
        <v>44189</v>
      </c>
      <c r="N3031" s="1" t="s">
        <v>84</v>
      </c>
      <c r="O3031" s="1" t="s">
        <v>32</v>
      </c>
      <c r="P3031" s="1">
        <f>_3___Healthcare_Data_v1[[#This Row],[Discharge Date]]-_3___Healthcare_Data_v1[[#This Row],[Date of Admission]]</f>
        <v>0</v>
      </c>
      <c r="Q3031" s="1">
        <f>IFERROR(_3___Healthcare_Data_v1[[#This Row],[ Billing Amount ]]/_3___Healthcare_Data_v1[[#This Row],[Days in Hospital]],0)</f>
        <v>0</v>
      </c>
      <c r="R3031" s="1" t="str">
        <f>IF(_3___Healthcare_Data_v1[[#This Row],[Age]]&gt;60,"Senior",IF(_3___Healthcare_Data_v1[[#This Row],[Age]]&gt;35,"Middle","Young"))</f>
        <v>Senior</v>
      </c>
    </row>
    <row r="3032" spans="1:18" x14ac:dyDescent="0.3">
      <c r="A3032" s="1" t="s">
        <v>8705</v>
      </c>
      <c r="B3032" s="1" t="s">
        <v>26614</v>
      </c>
      <c r="C3032" s="1" t="s">
        <v>26</v>
      </c>
      <c r="D3032" s="1" t="s">
        <v>62</v>
      </c>
      <c r="E3032" s="1" t="s">
        <v>69</v>
      </c>
      <c r="F3032" s="2">
        <v>44672</v>
      </c>
      <c r="G3032" s="1" t="s">
        <v>8706</v>
      </c>
      <c r="H3032" s="1" t="s">
        <v>8707</v>
      </c>
      <c r="I3032" s="1" t="s">
        <v>26607</v>
      </c>
      <c r="J3032" s="3" t="s">
        <v>29705</v>
      </c>
      <c r="K3032">
        <v>101</v>
      </c>
      <c r="L3032" s="1" t="s">
        <v>38</v>
      </c>
      <c r="M3032" s="2">
        <v>44681</v>
      </c>
      <c r="N3032" s="1" t="s">
        <v>48</v>
      </c>
      <c r="O3032" s="1" t="s">
        <v>44</v>
      </c>
      <c r="P3032" s="1">
        <f>_3___Healthcare_Data_v1[[#This Row],[Discharge Date]]-_3___Healthcare_Data_v1[[#This Row],[Date of Admission]]</f>
        <v>9</v>
      </c>
      <c r="Q3032" s="1">
        <f>IFERROR(_3___Healthcare_Data_v1[[#This Row],[ Billing Amount ]]/_3___Healthcare_Data_v1[[#This Row],[Days in Hospital]],0)</f>
        <v>4790.5281744444446</v>
      </c>
      <c r="R3032" s="1" t="str">
        <f>IF(_3___Healthcare_Data_v1[[#This Row],[Age]]&gt;60,"Senior",IF(_3___Healthcare_Data_v1[[#This Row],[Age]]&gt;35,"Middle","Young"))</f>
        <v>Senior</v>
      </c>
    </row>
    <row r="3033" spans="1:18" x14ac:dyDescent="0.3">
      <c r="A3033" s="1" t="s">
        <v>8708</v>
      </c>
      <c r="B3033" s="1" t="s">
        <v>26638</v>
      </c>
      <c r="C3033" s="1" t="s">
        <v>16</v>
      </c>
      <c r="D3033" s="1" t="s">
        <v>49</v>
      </c>
      <c r="E3033" s="1" t="s">
        <v>18</v>
      </c>
      <c r="F3033" s="2">
        <v>44848</v>
      </c>
      <c r="G3033" s="1" t="s">
        <v>8709</v>
      </c>
      <c r="H3033" s="1" t="s">
        <v>7994</v>
      </c>
      <c r="I3033" s="1" t="s">
        <v>52</v>
      </c>
      <c r="J3033" s="3" t="s">
        <v>29706</v>
      </c>
      <c r="K3033">
        <v>328</v>
      </c>
      <c r="L3033" s="1" t="s">
        <v>38</v>
      </c>
      <c r="M3033" s="2">
        <v>44867</v>
      </c>
      <c r="N3033" s="1" t="s">
        <v>31</v>
      </c>
      <c r="O3033" s="1" t="s">
        <v>24</v>
      </c>
      <c r="P3033" s="1">
        <f>_3___Healthcare_Data_v1[[#This Row],[Discharge Date]]-_3___Healthcare_Data_v1[[#This Row],[Date of Admission]]</f>
        <v>19</v>
      </c>
      <c r="Q3033" s="1">
        <f>IFERROR(_3___Healthcare_Data_v1[[#This Row],[ Billing Amount ]]/_3___Healthcare_Data_v1[[#This Row],[Days in Hospital]],0)</f>
        <v>1401.9139257894738</v>
      </c>
      <c r="R3033" s="1" t="str">
        <f>IF(_3___Healthcare_Data_v1[[#This Row],[Age]]&gt;60,"Senior",IF(_3___Healthcare_Data_v1[[#This Row],[Age]]&gt;35,"Middle","Young"))</f>
        <v>Senior</v>
      </c>
    </row>
    <row r="3034" spans="1:18" x14ac:dyDescent="0.3">
      <c r="A3034" s="1" t="s">
        <v>5295</v>
      </c>
      <c r="B3034" s="1" t="s">
        <v>26776</v>
      </c>
      <c r="C3034" s="1" t="s">
        <v>26</v>
      </c>
      <c r="D3034" s="1" t="s">
        <v>114</v>
      </c>
      <c r="E3034" s="1" t="s">
        <v>35</v>
      </c>
      <c r="F3034" s="2">
        <v>44428</v>
      </c>
      <c r="G3034" s="1" t="s">
        <v>8710</v>
      </c>
      <c r="H3034" s="1" t="s">
        <v>8711</v>
      </c>
      <c r="I3034" s="1" t="s">
        <v>60</v>
      </c>
      <c r="J3034" s="3" t="s">
        <v>29707</v>
      </c>
      <c r="K3034">
        <v>277</v>
      </c>
      <c r="L3034" s="1" t="s">
        <v>22</v>
      </c>
      <c r="M3034" s="2">
        <v>44448</v>
      </c>
      <c r="N3034" s="1" t="s">
        <v>43</v>
      </c>
      <c r="O3034" s="1" t="s">
        <v>24</v>
      </c>
      <c r="P3034" s="1">
        <f>_3___Healthcare_Data_v1[[#This Row],[Discharge Date]]-_3___Healthcare_Data_v1[[#This Row],[Date of Admission]]</f>
        <v>20</v>
      </c>
      <c r="Q3034" s="1">
        <f>IFERROR(_3___Healthcare_Data_v1[[#This Row],[ Billing Amount ]]/_3___Healthcare_Data_v1[[#This Row],[Days in Hospital]],0)</f>
        <v>370.51546235000001</v>
      </c>
      <c r="R3034" s="1" t="str">
        <f>IF(_3___Healthcare_Data_v1[[#This Row],[Age]]&gt;60,"Senior",IF(_3___Healthcare_Data_v1[[#This Row],[Age]]&gt;35,"Middle","Young"))</f>
        <v>Senior</v>
      </c>
    </row>
    <row r="3035" spans="1:18" x14ac:dyDescent="0.3">
      <c r="A3035" s="1" t="s">
        <v>8712</v>
      </c>
      <c r="B3035" s="1" t="s">
        <v>26980</v>
      </c>
      <c r="C3035" s="1" t="s">
        <v>26</v>
      </c>
      <c r="D3035" s="1" t="s">
        <v>229</v>
      </c>
      <c r="E3035" s="1" t="s">
        <v>18</v>
      </c>
      <c r="F3035" s="2">
        <v>44728</v>
      </c>
      <c r="G3035" s="1" t="s">
        <v>8713</v>
      </c>
      <c r="H3035" s="1" t="s">
        <v>8714</v>
      </c>
      <c r="I3035" s="1" t="s">
        <v>26607</v>
      </c>
      <c r="J3035" s="3" t="s">
        <v>29708</v>
      </c>
      <c r="K3035">
        <v>372</v>
      </c>
      <c r="L3035" s="1" t="s">
        <v>42</v>
      </c>
      <c r="M3035" s="2">
        <v>44738</v>
      </c>
      <c r="N3035" s="1" t="s">
        <v>23</v>
      </c>
      <c r="O3035" s="1" t="s">
        <v>32</v>
      </c>
      <c r="P3035" s="1">
        <f>_3___Healthcare_Data_v1[[#This Row],[Discharge Date]]-_3___Healthcare_Data_v1[[#This Row],[Date of Admission]]</f>
        <v>10</v>
      </c>
      <c r="Q3035" s="1">
        <f>IFERROR(_3___Healthcare_Data_v1[[#This Row],[ Billing Amount ]]/_3___Healthcare_Data_v1[[#This Row],[Days in Hospital]],0)</f>
        <v>1509.6252319999999</v>
      </c>
      <c r="R3035" s="1" t="str">
        <f>IF(_3___Healthcare_Data_v1[[#This Row],[Age]]&gt;60,"Senior",IF(_3___Healthcare_Data_v1[[#This Row],[Age]]&gt;35,"Middle","Young"))</f>
        <v>Senior</v>
      </c>
    </row>
    <row r="3036" spans="1:18" x14ac:dyDescent="0.3">
      <c r="A3036" s="1" t="s">
        <v>8715</v>
      </c>
      <c r="B3036" s="1" t="s">
        <v>26795</v>
      </c>
      <c r="C3036" s="1" t="s">
        <v>26</v>
      </c>
      <c r="D3036" s="1" t="s">
        <v>114</v>
      </c>
      <c r="E3036" s="1" t="s">
        <v>18</v>
      </c>
      <c r="F3036" s="2">
        <v>43638</v>
      </c>
      <c r="G3036" s="1" t="s">
        <v>8716</v>
      </c>
      <c r="H3036" s="1" t="s">
        <v>8717</v>
      </c>
      <c r="I3036" s="1" t="s">
        <v>56</v>
      </c>
      <c r="J3036" s="3" t="s">
        <v>29709</v>
      </c>
      <c r="K3036">
        <v>401</v>
      </c>
      <c r="L3036" s="1" t="s">
        <v>42</v>
      </c>
      <c r="M3036" s="2">
        <v>43660</v>
      </c>
      <c r="N3036" s="1" t="s">
        <v>48</v>
      </c>
      <c r="O3036" s="1" t="s">
        <v>44</v>
      </c>
      <c r="P3036" s="1">
        <f>_3___Healthcare_Data_v1[[#This Row],[Discharge Date]]-_3___Healthcare_Data_v1[[#This Row],[Date of Admission]]</f>
        <v>22</v>
      </c>
      <c r="Q3036" s="1">
        <f>IFERROR(_3___Healthcare_Data_v1[[#This Row],[ Billing Amount ]]/_3___Healthcare_Data_v1[[#This Row],[Days in Hospital]],0)</f>
        <v>961.98539909090903</v>
      </c>
      <c r="R3036" s="1" t="str">
        <f>IF(_3___Healthcare_Data_v1[[#This Row],[Age]]&gt;60,"Senior",IF(_3___Healthcare_Data_v1[[#This Row],[Age]]&gt;35,"Middle","Young"))</f>
        <v>Senior</v>
      </c>
    </row>
    <row r="3037" spans="1:18" x14ac:dyDescent="0.3">
      <c r="A3037" s="1" t="s">
        <v>8718</v>
      </c>
      <c r="B3037" s="1" t="s">
        <v>26708</v>
      </c>
      <c r="C3037" s="1" t="s">
        <v>26</v>
      </c>
      <c r="D3037" s="1" t="s">
        <v>89</v>
      </c>
      <c r="E3037" s="1" t="s">
        <v>35</v>
      </c>
      <c r="F3037" s="2">
        <v>43841</v>
      </c>
      <c r="G3037" s="1" t="s">
        <v>8719</v>
      </c>
      <c r="H3037" s="1" t="s">
        <v>8720</v>
      </c>
      <c r="I3037" s="1" t="s">
        <v>26607</v>
      </c>
      <c r="J3037" s="3" t="s">
        <v>29710</v>
      </c>
      <c r="K3037">
        <v>424</v>
      </c>
      <c r="L3037" s="1" t="s">
        <v>22</v>
      </c>
      <c r="M3037" s="2">
        <v>43844</v>
      </c>
      <c r="N3037" s="1" t="s">
        <v>84</v>
      </c>
      <c r="O3037" s="1" t="s">
        <v>44</v>
      </c>
      <c r="P3037" s="1">
        <f>_3___Healthcare_Data_v1[[#This Row],[Discharge Date]]-_3___Healthcare_Data_v1[[#This Row],[Date of Admission]]</f>
        <v>3</v>
      </c>
      <c r="Q3037" s="1">
        <f>IFERROR(_3___Healthcare_Data_v1[[#This Row],[ Billing Amount ]]/_3___Healthcare_Data_v1[[#This Row],[Days in Hospital]],0)</f>
        <v>7638.2779533333332</v>
      </c>
      <c r="R3037" s="1" t="str">
        <f>IF(_3___Healthcare_Data_v1[[#This Row],[Age]]&gt;60,"Senior",IF(_3___Healthcare_Data_v1[[#This Row],[Age]]&gt;35,"Middle","Young"))</f>
        <v>Senior</v>
      </c>
    </row>
    <row r="3038" spans="1:18" x14ac:dyDescent="0.3">
      <c r="A3038" s="1" t="s">
        <v>8721</v>
      </c>
      <c r="B3038" s="1" t="s">
        <v>26659</v>
      </c>
      <c r="C3038" s="1" t="s">
        <v>26</v>
      </c>
      <c r="D3038" s="1" t="s">
        <v>17</v>
      </c>
      <c r="E3038" s="1" t="s">
        <v>26620</v>
      </c>
      <c r="F3038" s="2">
        <v>43828</v>
      </c>
      <c r="G3038" s="1" t="s">
        <v>8722</v>
      </c>
      <c r="H3038" s="1" t="s">
        <v>2555</v>
      </c>
      <c r="I3038" s="1" t="s">
        <v>60</v>
      </c>
      <c r="J3038" s="3" t="s">
        <v>29711</v>
      </c>
      <c r="K3038">
        <v>214</v>
      </c>
      <c r="L3038" s="1" t="s">
        <v>22</v>
      </c>
      <c r="M3038" s="2">
        <v>43833</v>
      </c>
      <c r="N3038" s="1" t="s">
        <v>23</v>
      </c>
      <c r="O3038" s="1" t="s">
        <v>44</v>
      </c>
      <c r="P3038" s="1">
        <f>_3___Healthcare_Data_v1[[#This Row],[Discharge Date]]-_3___Healthcare_Data_v1[[#This Row],[Date of Admission]]</f>
        <v>5</v>
      </c>
      <c r="Q3038" s="1">
        <f>IFERROR(_3___Healthcare_Data_v1[[#This Row],[ Billing Amount ]]/_3___Healthcare_Data_v1[[#This Row],[Days in Hospital]],0)</f>
        <v>6668.3430380000009</v>
      </c>
      <c r="R3038" s="1" t="str">
        <f>IF(_3___Healthcare_Data_v1[[#This Row],[Age]]&gt;60,"Senior",IF(_3___Healthcare_Data_v1[[#This Row],[Age]]&gt;35,"Middle","Young"))</f>
        <v>Senior</v>
      </c>
    </row>
    <row r="3039" spans="1:18" x14ac:dyDescent="0.3">
      <c r="A3039" s="1" t="s">
        <v>8723</v>
      </c>
      <c r="B3039" s="1" t="s">
        <v>26776</v>
      </c>
      <c r="C3039" s="1" t="s">
        <v>26</v>
      </c>
      <c r="D3039" s="1" t="s">
        <v>229</v>
      </c>
      <c r="E3039" s="1" t="s">
        <v>26620</v>
      </c>
      <c r="F3039" s="2">
        <v>43880</v>
      </c>
      <c r="G3039" s="1" t="s">
        <v>8724</v>
      </c>
      <c r="H3039" s="1" t="s">
        <v>8725</v>
      </c>
      <c r="I3039" s="1" t="s">
        <v>52</v>
      </c>
      <c r="J3039" s="3" t="s">
        <v>29712</v>
      </c>
      <c r="K3039">
        <v>193</v>
      </c>
      <c r="L3039" s="1" t="s">
        <v>42</v>
      </c>
      <c r="M3039" s="2">
        <v>43891</v>
      </c>
      <c r="N3039" s="1" t="s">
        <v>84</v>
      </c>
      <c r="O3039" s="1" t="s">
        <v>32</v>
      </c>
      <c r="P3039" s="1">
        <f>_3___Healthcare_Data_v1[[#This Row],[Discharge Date]]-_3___Healthcare_Data_v1[[#This Row],[Date of Admission]]</f>
        <v>11</v>
      </c>
      <c r="Q3039" s="1">
        <f>IFERROR(_3___Healthcare_Data_v1[[#This Row],[ Billing Amount ]]/_3___Healthcare_Data_v1[[#This Row],[Days in Hospital]],0)</f>
        <v>2373.9346</v>
      </c>
      <c r="R3039" s="1" t="str">
        <f>IF(_3___Healthcare_Data_v1[[#This Row],[Age]]&gt;60,"Senior",IF(_3___Healthcare_Data_v1[[#This Row],[Age]]&gt;35,"Middle","Young"))</f>
        <v>Senior</v>
      </c>
    </row>
    <row r="3040" spans="1:18" x14ac:dyDescent="0.3">
      <c r="A3040" s="1" t="s">
        <v>8726</v>
      </c>
      <c r="B3040" s="1" t="s">
        <v>26664</v>
      </c>
      <c r="C3040" s="1" t="s">
        <v>26</v>
      </c>
      <c r="D3040" s="1" t="s">
        <v>49</v>
      </c>
      <c r="E3040" s="1" t="s">
        <v>26620</v>
      </c>
      <c r="F3040" s="2">
        <v>43568</v>
      </c>
      <c r="G3040" s="1" t="s">
        <v>8727</v>
      </c>
      <c r="H3040" s="1" t="s">
        <v>8728</v>
      </c>
      <c r="I3040" s="1" t="s">
        <v>60</v>
      </c>
      <c r="J3040" s="3" t="s">
        <v>29713</v>
      </c>
      <c r="K3040">
        <v>436</v>
      </c>
      <c r="L3040" s="1" t="s">
        <v>42</v>
      </c>
      <c r="M3040" s="2">
        <v>43587</v>
      </c>
      <c r="N3040" s="1" t="s">
        <v>23</v>
      </c>
      <c r="O3040" s="1" t="s">
        <v>24</v>
      </c>
      <c r="P3040" s="1">
        <f>_3___Healthcare_Data_v1[[#This Row],[Discharge Date]]-_3___Healthcare_Data_v1[[#This Row],[Date of Admission]]</f>
        <v>19</v>
      </c>
      <c r="Q3040" s="1">
        <f>IFERROR(_3___Healthcare_Data_v1[[#This Row],[ Billing Amount ]]/_3___Healthcare_Data_v1[[#This Row],[Days in Hospital]],0)</f>
        <v>1248.4276252631578</v>
      </c>
      <c r="R3040" s="1" t="str">
        <f>IF(_3___Healthcare_Data_v1[[#This Row],[Age]]&gt;60,"Senior",IF(_3___Healthcare_Data_v1[[#This Row],[Age]]&gt;35,"Middle","Young"))</f>
        <v>Senior</v>
      </c>
    </row>
    <row r="3041" spans="1:18" x14ac:dyDescent="0.3">
      <c r="A3041" s="1" t="s">
        <v>8729</v>
      </c>
      <c r="B3041" s="1" t="s">
        <v>26606</v>
      </c>
      <c r="C3041" s="1" t="s">
        <v>16</v>
      </c>
      <c r="D3041" s="1" t="s">
        <v>89</v>
      </c>
      <c r="E3041" s="1" t="s">
        <v>35</v>
      </c>
      <c r="F3041" s="2">
        <v>43464</v>
      </c>
      <c r="G3041" s="1" t="s">
        <v>8730</v>
      </c>
      <c r="H3041" s="1" t="s">
        <v>8731</v>
      </c>
      <c r="I3041" s="1" t="s">
        <v>52</v>
      </c>
      <c r="J3041" s="3" t="s">
        <v>29714</v>
      </c>
      <c r="K3041">
        <v>300</v>
      </c>
      <c r="L3041" s="1" t="s">
        <v>38</v>
      </c>
      <c r="M3041" s="2">
        <v>43478</v>
      </c>
      <c r="N3041" s="1" t="s">
        <v>84</v>
      </c>
      <c r="O3041" s="1" t="s">
        <v>44</v>
      </c>
      <c r="P3041" s="1">
        <f>_3___Healthcare_Data_v1[[#This Row],[Discharge Date]]-_3___Healthcare_Data_v1[[#This Row],[Date of Admission]]</f>
        <v>14</v>
      </c>
      <c r="Q3041" s="1">
        <f>IFERROR(_3___Healthcare_Data_v1[[#This Row],[ Billing Amount ]]/_3___Healthcare_Data_v1[[#This Row],[Days in Hospital]],0)</f>
        <v>161.28696885714288</v>
      </c>
      <c r="R3041" s="1" t="str">
        <f>IF(_3___Healthcare_Data_v1[[#This Row],[Age]]&gt;60,"Senior",IF(_3___Healthcare_Data_v1[[#This Row],[Age]]&gt;35,"Middle","Young"))</f>
        <v>Senior</v>
      </c>
    </row>
    <row r="3042" spans="1:18" x14ac:dyDescent="0.3">
      <c r="A3042" s="1" t="s">
        <v>8732</v>
      </c>
      <c r="B3042" s="1" t="s">
        <v>26653</v>
      </c>
      <c r="C3042" s="1" t="s">
        <v>26</v>
      </c>
      <c r="D3042" s="1" t="s">
        <v>49</v>
      </c>
      <c r="E3042" s="1" t="s">
        <v>26620</v>
      </c>
      <c r="F3042" s="2">
        <v>43863</v>
      </c>
      <c r="G3042" s="1" t="s">
        <v>8733</v>
      </c>
      <c r="H3042" s="1" t="s">
        <v>8734</v>
      </c>
      <c r="I3042" s="1" t="s">
        <v>60</v>
      </c>
      <c r="J3042" s="3" t="s">
        <v>29715</v>
      </c>
      <c r="K3042">
        <v>295</v>
      </c>
      <c r="L3042" s="1" t="s">
        <v>42</v>
      </c>
      <c r="M3042" s="2">
        <v>43870</v>
      </c>
      <c r="N3042" s="1" t="s">
        <v>84</v>
      </c>
      <c r="O3042" s="1" t="s">
        <v>32</v>
      </c>
      <c r="P3042" s="1">
        <f>_3___Healthcare_Data_v1[[#This Row],[Discharge Date]]-_3___Healthcare_Data_v1[[#This Row],[Date of Admission]]</f>
        <v>7</v>
      </c>
      <c r="Q3042" s="1">
        <f>IFERROR(_3___Healthcare_Data_v1[[#This Row],[ Billing Amount ]]/_3___Healthcare_Data_v1[[#This Row],[Days in Hospital]],0)</f>
        <v>1222.7695798571428</v>
      </c>
      <c r="R3042" s="1" t="str">
        <f>IF(_3___Healthcare_Data_v1[[#This Row],[Age]]&gt;60,"Senior",IF(_3___Healthcare_Data_v1[[#This Row],[Age]]&gt;35,"Middle","Young"))</f>
        <v>Senior</v>
      </c>
    </row>
    <row r="3043" spans="1:18" x14ac:dyDescent="0.3">
      <c r="A3043" s="1" t="s">
        <v>8735</v>
      </c>
      <c r="B3043" s="1" t="s">
        <v>26776</v>
      </c>
      <c r="C3043" s="1" t="s">
        <v>16</v>
      </c>
      <c r="D3043" s="1" t="s">
        <v>49</v>
      </c>
      <c r="E3043" s="1" t="s">
        <v>35</v>
      </c>
      <c r="F3043" s="2">
        <v>44570</v>
      </c>
      <c r="G3043" s="1" t="s">
        <v>8736</v>
      </c>
      <c r="H3043" s="1" t="s">
        <v>8737</v>
      </c>
      <c r="I3043" s="1" t="s">
        <v>52</v>
      </c>
      <c r="J3043" s="3" t="s">
        <v>29716</v>
      </c>
      <c r="K3043">
        <v>362</v>
      </c>
      <c r="L3043" s="1" t="s">
        <v>22</v>
      </c>
      <c r="M3043" s="2">
        <v>44590</v>
      </c>
      <c r="N3043" s="1" t="s">
        <v>31</v>
      </c>
      <c r="O3043" s="1" t="s">
        <v>44</v>
      </c>
      <c r="P3043" s="1">
        <f>_3___Healthcare_Data_v1[[#This Row],[Discharge Date]]-_3___Healthcare_Data_v1[[#This Row],[Date of Admission]]</f>
        <v>20</v>
      </c>
      <c r="Q3043" s="1">
        <f>IFERROR(_3___Healthcare_Data_v1[[#This Row],[ Billing Amount ]]/_3___Healthcare_Data_v1[[#This Row],[Days in Hospital]],0)</f>
        <v>929.58231550000005</v>
      </c>
      <c r="R3043" s="1" t="str">
        <f>IF(_3___Healthcare_Data_v1[[#This Row],[Age]]&gt;60,"Senior",IF(_3___Healthcare_Data_v1[[#This Row],[Age]]&gt;35,"Middle","Young"))</f>
        <v>Senior</v>
      </c>
    </row>
    <row r="3044" spans="1:18" x14ac:dyDescent="0.3">
      <c r="A3044" s="1" t="s">
        <v>8738</v>
      </c>
      <c r="B3044" s="1" t="s">
        <v>26687</v>
      </c>
      <c r="C3044" s="1" t="s">
        <v>16</v>
      </c>
      <c r="D3044" s="1" t="s">
        <v>62</v>
      </c>
      <c r="E3044" s="1" t="s">
        <v>26620</v>
      </c>
      <c r="F3044" s="2">
        <v>45122</v>
      </c>
      <c r="G3044" s="1" t="s">
        <v>8739</v>
      </c>
      <c r="H3044" s="1" t="s">
        <v>8740</v>
      </c>
      <c r="I3044" s="1" t="s">
        <v>56</v>
      </c>
      <c r="J3044" s="3" t="s">
        <v>29717</v>
      </c>
      <c r="K3044">
        <v>411</v>
      </c>
      <c r="L3044" s="1" t="s">
        <v>38</v>
      </c>
      <c r="M3044" s="2">
        <v>45126</v>
      </c>
      <c r="N3044" s="1" t="s">
        <v>31</v>
      </c>
      <c r="O3044" s="1" t="s">
        <v>24</v>
      </c>
      <c r="P3044" s="1">
        <f>_3___Healthcare_Data_v1[[#This Row],[Discharge Date]]-_3___Healthcare_Data_v1[[#This Row],[Date of Admission]]</f>
        <v>4</v>
      </c>
      <c r="Q3044" s="1">
        <f>IFERROR(_3___Healthcare_Data_v1[[#This Row],[ Billing Amount ]]/_3___Healthcare_Data_v1[[#This Row],[Days in Hospital]],0)</f>
        <v>3232.5770200000002</v>
      </c>
      <c r="R3044" s="1" t="str">
        <f>IF(_3___Healthcare_Data_v1[[#This Row],[Age]]&gt;60,"Senior",IF(_3___Healthcare_Data_v1[[#This Row],[Age]]&gt;35,"Middle","Young"))</f>
        <v>Senior</v>
      </c>
    </row>
    <row r="3045" spans="1:18" x14ac:dyDescent="0.3">
      <c r="A3045" s="1" t="s">
        <v>8741</v>
      </c>
      <c r="B3045" s="1" t="s">
        <v>26712</v>
      </c>
      <c r="C3045" s="1" t="s">
        <v>26</v>
      </c>
      <c r="D3045" s="1" t="s">
        <v>89</v>
      </c>
      <c r="E3045" s="1" t="s">
        <v>18</v>
      </c>
      <c r="F3045" s="2">
        <v>44390</v>
      </c>
      <c r="G3045" s="1" t="s">
        <v>2465</v>
      </c>
      <c r="H3045" s="1" t="s">
        <v>8742</v>
      </c>
      <c r="I3045" s="1" t="s">
        <v>56</v>
      </c>
      <c r="J3045" s="3" t="s">
        <v>29718</v>
      </c>
      <c r="K3045">
        <v>230</v>
      </c>
      <c r="L3045" s="1" t="s">
        <v>42</v>
      </c>
      <c r="M3045" s="2">
        <v>44413</v>
      </c>
      <c r="N3045" s="1" t="s">
        <v>31</v>
      </c>
      <c r="O3045" s="1" t="s">
        <v>44</v>
      </c>
      <c r="P3045" s="1">
        <f>_3___Healthcare_Data_v1[[#This Row],[Discharge Date]]-_3___Healthcare_Data_v1[[#This Row],[Date of Admission]]</f>
        <v>23</v>
      </c>
      <c r="Q3045" s="1">
        <f>IFERROR(_3___Healthcare_Data_v1[[#This Row],[ Billing Amount ]]/_3___Healthcare_Data_v1[[#This Row],[Days in Hospital]],0)</f>
        <v>2370.5002630434783</v>
      </c>
      <c r="R3045" s="1" t="str">
        <f>IF(_3___Healthcare_Data_v1[[#This Row],[Age]]&gt;60,"Senior",IF(_3___Healthcare_Data_v1[[#This Row],[Age]]&gt;35,"Middle","Young"))</f>
        <v>Senior</v>
      </c>
    </row>
    <row r="3046" spans="1:18" x14ac:dyDescent="0.3">
      <c r="A3046" s="1" t="s">
        <v>8743</v>
      </c>
      <c r="B3046" s="1" t="s">
        <v>26750</v>
      </c>
      <c r="C3046" s="1" t="s">
        <v>26</v>
      </c>
      <c r="D3046" s="1" t="s">
        <v>17</v>
      </c>
      <c r="E3046" s="1" t="s">
        <v>35</v>
      </c>
      <c r="F3046" s="2">
        <v>44888</v>
      </c>
      <c r="G3046" s="1" t="s">
        <v>8744</v>
      </c>
      <c r="H3046" s="1" t="s">
        <v>8745</v>
      </c>
      <c r="I3046" s="1" t="s">
        <v>60</v>
      </c>
      <c r="J3046" s="3" t="s">
        <v>29719</v>
      </c>
      <c r="K3046">
        <v>210</v>
      </c>
      <c r="L3046" s="1" t="s">
        <v>22</v>
      </c>
      <c r="M3046" s="2">
        <v>44897</v>
      </c>
      <c r="N3046" s="1" t="s">
        <v>48</v>
      </c>
      <c r="O3046" s="1" t="s">
        <v>24</v>
      </c>
      <c r="P3046" s="1">
        <f>_3___Healthcare_Data_v1[[#This Row],[Discharge Date]]-_3___Healthcare_Data_v1[[#This Row],[Date of Admission]]</f>
        <v>9</v>
      </c>
      <c r="Q3046" s="1">
        <f>IFERROR(_3___Healthcare_Data_v1[[#This Row],[ Billing Amount ]]/_3___Healthcare_Data_v1[[#This Row],[Days in Hospital]],0)</f>
        <v>2098.325121111111</v>
      </c>
      <c r="R3046" s="1" t="str">
        <f>IF(_3___Healthcare_Data_v1[[#This Row],[Age]]&gt;60,"Senior",IF(_3___Healthcare_Data_v1[[#This Row],[Age]]&gt;35,"Middle","Young"))</f>
        <v>Senior</v>
      </c>
    </row>
    <row r="3047" spans="1:18" x14ac:dyDescent="0.3">
      <c r="A3047" s="1" t="s">
        <v>8746</v>
      </c>
      <c r="B3047" s="1" t="s">
        <v>26695</v>
      </c>
      <c r="C3047" s="1" t="s">
        <v>26</v>
      </c>
      <c r="D3047" s="1" t="s">
        <v>17</v>
      </c>
      <c r="E3047" s="1" t="s">
        <v>69</v>
      </c>
      <c r="F3047" s="2">
        <v>44833</v>
      </c>
      <c r="G3047" s="1" t="s">
        <v>8747</v>
      </c>
      <c r="H3047" s="1" t="s">
        <v>8748</v>
      </c>
      <c r="I3047" s="1" t="s">
        <v>60</v>
      </c>
      <c r="J3047" s="3" t="s">
        <v>29720</v>
      </c>
      <c r="K3047">
        <v>191</v>
      </c>
      <c r="L3047" s="1" t="s">
        <v>38</v>
      </c>
      <c r="M3047" s="2">
        <v>44857</v>
      </c>
      <c r="N3047" s="1" t="s">
        <v>84</v>
      </c>
      <c r="O3047" s="1" t="s">
        <v>32</v>
      </c>
      <c r="P3047" s="1">
        <f>_3___Healthcare_Data_v1[[#This Row],[Discharge Date]]-_3___Healthcare_Data_v1[[#This Row],[Date of Admission]]</f>
        <v>24</v>
      </c>
      <c r="Q3047" s="1">
        <f>IFERROR(_3___Healthcare_Data_v1[[#This Row],[ Billing Amount ]]/_3___Healthcare_Data_v1[[#This Row],[Days in Hospital]],0)</f>
        <v>1853.0858795833335</v>
      </c>
      <c r="R3047" s="1" t="str">
        <f>IF(_3___Healthcare_Data_v1[[#This Row],[Age]]&gt;60,"Senior",IF(_3___Healthcare_Data_v1[[#This Row],[Age]]&gt;35,"Middle","Young"))</f>
        <v>Senior</v>
      </c>
    </row>
    <row r="3048" spans="1:18" x14ac:dyDescent="0.3">
      <c r="A3048" s="1" t="s">
        <v>8749</v>
      </c>
      <c r="B3048" s="1" t="s">
        <v>26624</v>
      </c>
      <c r="C3048" s="1" t="s">
        <v>26</v>
      </c>
      <c r="D3048" s="1" t="s">
        <v>34</v>
      </c>
      <c r="E3048" s="1" t="s">
        <v>28</v>
      </c>
      <c r="F3048" s="2">
        <v>43442</v>
      </c>
      <c r="G3048" s="1" t="s">
        <v>8750</v>
      </c>
      <c r="H3048" s="1" t="s">
        <v>7226</v>
      </c>
      <c r="I3048" s="1" t="s">
        <v>52</v>
      </c>
      <c r="J3048" s="3" t="s">
        <v>29721</v>
      </c>
      <c r="K3048">
        <v>484</v>
      </c>
      <c r="L3048" s="1" t="s">
        <v>22</v>
      </c>
      <c r="M3048" s="2">
        <v>43463</v>
      </c>
      <c r="N3048" s="1" t="s">
        <v>23</v>
      </c>
      <c r="O3048" s="1" t="s">
        <v>44</v>
      </c>
      <c r="P3048" s="1">
        <f>_3___Healthcare_Data_v1[[#This Row],[Discharge Date]]-_3___Healthcare_Data_v1[[#This Row],[Date of Admission]]</f>
        <v>21</v>
      </c>
      <c r="Q3048" s="1">
        <f>IFERROR(_3___Healthcare_Data_v1[[#This Row],[ Billing Amount ]]/_3___Healthcare_Data_v1[[#This Row],[Days in Hospital]],0)</f>
        <v>1563.9086290476189</v>
      </c>
      <c r="R3048" s="1" t="str">
        <f>IF(_3___Healthcare_Data_v1[[#This Row],[Age]]&gt;60,"Senior",IF(_3___Healthcare_Data_v1[[#This Row],[Age]]&gt;35,"Middle","Young"))</f>
        <v>Senior</v>
      </c>
    </row>
    <row r="3049" spans="1:18" x14ac:dyDescent="0.3">
      <c r="A3049" s="1" t="s">
        <v>8751</v>
      </c>
      <c r="B3049" s="1" t="s">
        <v>26779</v>
      </c>
      <c r="C3049" s="1" t="s">
        <v>26</v>
      </c>
      <c r="D3049" s="1" t="s">
        <v>229</v>
      </c>
      <c r="E3049" s="1" t="s">
        <v>28</v>
      </c>
      <c r="F3049" s="2">
        <v>43619</v>
      </c>
      <c r="G3049" s="1" t="s">
        <v>8752</v>
      </c>
      <c r="H3049" s="1" t="s">
        <v>3183</v>
      </c>
      <c r="I3049" s="1" t="s">
        <v>56</v>
      </c>
      <c r="J3049" s="3" t="s">
        <v>29722</v>
      </c>
      <c r="K3049">
        <v>396</v>
      </c>
      <c r="L3049" s="1" t="s">
        <v>22</v>
      </c>
      <c r="M3049" s="2">
        <v>43633</v>
      </c>
      <c r="N3049" s="1" t="s">
        <v>43</v>
      </c>
      <c r="O3049" s="1" t="s">
        <v>24</v>
      </c>
      <c r="P3049" s="1">
        <f>_3___Healthcare_Data_v1[[#This Row],[Discharge Date]]-_3___Healthcare_Data_v1[[#This Row],[Date of Admission]]</f>
        <v>14</v>
      </c>
      <c r="Q3049" s="1">
        <f>IFERROR(_3___Healthcare_Data_v1[[#This Row],[ Billing Amount ]]/_3___Healthcare_Data_v1[[#This Row],[Days in Hospital]],0)</f>
        <v>2335.5650964285715</v>
      </c>
      <c r="R3049" s="1" t="str">
        <f>IF(_3___Healthcare_Data_v1[[#This Row],[Age]]&gt;60,"Senior",IF(_3___Healthcare_Data_v1[[#This Row],[Age]]&gt;35,"Middle","Young"))</f>
        <v>Senior</v>
      </c>
    </row>
    <row r="3050" spans="1:18" x14ac:dyDescent="0.3">
      <c r="A3050" s="1" t="s">
        <v>8753</v>
      </c>
      <c r="B3050" s="1" t="s">
        <v>26644</v>
      </c>
      <c r="C3050" s="1" t="s">
        <v>26</v>
      </c>
      <c r="D3050" s="1" t="s">
        <v>114</v>
      </c>
      <c r="E3050" s="1" t="s">
        <v>69</v>
      </c>
      <c r="F3050" s="2">
        <v>43769</v>
      </c>
      <c r="G3050" s="1" t="s">
        <v>8754</v>
      </c>
      <c r="H3050" s="1" t="s">
        <v>8755</v>
      </c>
      <c r="I3050" s="1" t="s">
        <v>52</v>
      </c>
      <c r="J3050" s="3" t="s">
        <v>29723</v>
      </c>
      <c r="K3050">
        <v>470</v>
      </c>
      <c r="L3050" s="1" t="s">
        <v>22</v>
      </c>
      <c r="M3050" s="2">
        <v>43769</v>
      </c>
      <c r="N3050" s="1" t="s">
        <v>48</v>
      </c>
      <c r="O3050" s="1" t="s">
        <v>44</v>
      </c>
      <c r="P3050" s="1">
        <f>_3___Healthcare_Data_v1[[#This Row],[Discharge Date]]-_3___Healthcare_Data_v1[[#This Row],[Date of Admission]]</f>
        <v>0</v>
      </c>
      <c r="Q3050" s="1">
        <f>IFERROR(_3___Healthcare_Data_v1[[#This Row],[ Billing Amount ]]/_3___Healthcare_Data_v1[[#This Row],[Days in Hospital]],0)</f>
        <v>0</v>
      </c>
      <c r="R3050" s="1" t="str">
        <f>IF(_3___Healthcare_Data_v1[[#This Row],[Age]]&gt;60,"Senior",IF(_3___Healthcare_Data_v1[[#This Row],[Age]]&gt;35,"Middle","Young"))</f>
        <v>Senior</v>
      </c>
    </row>
    <row r="3051" spans="1:18" x14ac:dyDescent="0.3">
      <c r="A3051" s="1" t="s">
        <v>8756</v>
      </c>
      <c r="B3051" s="1" t="s">
        <v>26755</v>
      </c>
      <c r="C3051" s="1" t="s">
        <v>16</v>
      </c>
      <c r="D3051" s="1" t="s">
        <v>114</v>
      </c>
      <c r="E3051" s="1" t="s">
        <v>18</v>
      </c>
      <c r="F3051" s="2">
        <v>44025</v>
      </c>
      <c r="G3051" s="1" t="s">
        <v>8757</v>
      </c>
      <c r="H3051" s="1" t="s">
        <v>8758</v>
      </c>
      <c r="I3051" s="1" t="s">
        <v>52</v>
      </c>
      <c r="J3051" s="3" t="s">
        <v>29724</v>
      </c>
      <c r="K3051">
        <v>415</v>
      </c>
      <c r="L3051" s="1" t="s">
        <v>38</v>
      </c>
      <c r="M3051" s="2">
        <v>44033</v>
      </c>
      <c r="N3051" s="1" t="s">
        <v>48</v>
      </c>
      <c r="O3051" s="1" t="s">
        <v>32</v>
      </c>
      <c r="P3051" s="1">
        <f>_3___Healthcare_Data_v1[[#This Row],[Discharge Date]]-_3___Healthcare_Data_v1[[#This Row],[Date of Admission]]</f>
        <v>8</v>
      </c>
      <c r="Q3051" s="1">
        <f>IFERROR(_3___Healthcare_Data_v1[[#This Row],[ Billing Amount ]]/_3___Healthcare_Data_v1[[#This Row],[Days in Hospital]],0)</f>
        <v>6636.066605</v>
      </c>
      <c r="R3051" s="1" t="str">
        <f>IF(_3___Healthcare_Data_v1[[#This Row],[Age]]&gt;60,"Senior",IF(_3___Healthcare_Data_v1[[#This Row],[Age]]&gt;35,"Middle","Young"))</f>
        <v>Senior</v>
      </c>
    </row>
    <row r="3052" spans="1:18" x14ac:dyDescent="0.3">
      <c r="A3052" s="1" t="s">
        <v>8759</v>
      </c>
      <c r="B3052" s="1" t="s">
        <v>26737</v>
      </c>
      <c r="C3052" s="1" t="s">
        <v>26</v>
      </c>
      <c r="D3052" s="1" t="s">
        <v>49</v>
      </c>
      <c r="E3052" s="1" t="s">
        <v>35</v>
      </c>
      <c r="F3052" s="2">
        <v>44000</v>
      </c>
      <c r="G3052" s="1" t="s">
        <v>2251</v>
      </c>
      <c r="H3052" s="1" t="s">
        <v>8760</v>
      </c>
      <c r="I3052" s="1" t="s">
        <v>26607</v>
      </c>
      <c r="J3052" s="3" t="s">
        <v>29725</v>
      </c>
      <c r="K3052">
        <v>362</v>
      </c>
      <c r="L3052" s="1" t="s">
        <v>38</v>
      </c>
      <c r="M3052" s="2">
        <v>44012</v>
      </c>
      <c r="N3052" s="1" t="s">
        <v>43</v>
      </c>
      <c r="O3052" s="1" t="s">
        <v>24</v>
      </c>
      <c r="P3052" s="1">
        <f>_3___Healthcare_Data_v1[[#This Row],[Discharge Date]]-_3___Healthcare_Data_v1[[#This Row],[Date of Admission]]</f>
        <v>12</v>
      </c>
      <c r="Q3052" s="1">
        <f>IFERROR(_3___Healthcare_Data_v1[[#This Row],[ Billing Amount ]]/_3___Healthcare_Data_v1[[#This Row],[Days in Hospital]],0)</f>
        <v>395.91388649999999</v>
      </c>
      <c r="R3052" s="1" t="str">
        <f>IF(_3___Healthcare_Data_v1[[#This Row],[Age]]&gt;60,"Senior",IF(_3___Healthcare_Data_v1[[#This Row],[Age]]&gt;35,"Middle","Young"))</f>
        <v>Senior</v>
      </c>
    </row>
    <row r="3053" spans="1:18" x14ac:dyDescent="0.3">
      <c r="A3053" s="1" t="s">
        <v>8761</v>
      </c>
      <c r="B3053" s="1" t="s">
        <v>26732</v>
      </c>
      <c r="C3053" s="1" t="s">
        <v>26</v>
      </c>
      <c r="D3053" s="1" t="s">
        <v>34</v>
      </c>
      <c r="E3053" s="1" t="s">
        <v>26620</v>
      </c>
      <c r="F3053" s="2">
        <v>44211</v>
      </c>
      <c r="G3053" s="1" t="s">
        <v>8762</v>
      </c>
      <c r="H3053" s="1" t="s">
        <v>8763</v>
      </c>
      <c r="I3053" s="1" t="s">
        <v>56</v>
      </c>
      <c r="J3053" s="3" t="s">
        <v>29726</v>
      </c>
      <c r="K3053">
        <v>499</v>
      </c>
      <c r="L3053" s="1" t="s">
        <v>22</v>
      </c>
      <c r="M3053" s="2">
        <v>44217</v>
      </c>
      <c r="N3053" s="1" t="s">
        <v>23</v>
      </c>
      <c r="O3053" s="1" t="s">
        <v>24</v>
      </c>
      <c r="P3053" s="1">
        <f>_3___Healthcare_Data_v1[[#This Row],[Discharge Date]]-_3___Healthcare_Data_v1[[#This Row],[Date of Admission]]</f>
        <v>6</v>
      </c>
      <c r="Q3053" s="1">
        <f>IFERROR(_3___Healthcare_Data_v1[[#This Row],[ Billing Amount ]]/_3___Healthcare_Data_v1[[#This Row],[Days in Hospital]],0)</f>
        <v>5148.8019916666663</v>
      </c>
      <c r="R3053" s="1" t="str">
        <f>IF(_3___Healthcare_Data_v1[[#This Row],[Age]]&gt;60,"Senior",IF(_3___Healthcare_Data_v1[[#This Row],[Age]]&gt;35,"Middle","Young"))</f>
        <v>Senior</v>
      </c>
    </row>
    <row r="3054" spans="1:18" x14ac:dyDescent="0.3">
      <c r="A3054" s="1" t="s">
        <v>6072</v>
      </c>
      <c r="B3054" s="1" t="s">
        <v>26708</v>
      </c>
      <c r="C3054" s="1" t="s">
        <v>16</v>
      </c>
      <c r="D3054" s="1" t="s">
        <v>89</v>
      </c>
      <c r="E3054" s="1" t="s">
        <v>28</v>
      </c>
      <c r="F3054" s="2">
        <v>44455</v>
      </c>
      <c r="G3054" s="1" t="s">
        <v>8764</v>
      </c>
      <c r="H3054" s="1" t="s">
        <v>8765</v>
      </c>
      <c r="I3054" s="1" t="s">
        <v>60</v>
      </c>
      <c r="J3054" s="3" t="s">
        <v>29727</v>
      </c>
      <c r="K3054">
        <v>453</v>
      </c>
      <c r="L3054" s="1" t="s">
        <v>42</v>
      </c>
      <c r="M3054" s="2">
        <v>44477</v>
      </c>
      <c r="N3054" s="1" t="s">
        <v>48</v>
      </c>
      <c r="O3054" s="1" t="s">
        <v>24</v>
      </c>
      <c r="P3054" s="1">
        <f>_3___Healthcare_Data_v1[[#This Row],[Discharge Date]]-_3___Healthcare_Data_v1[[#This Row],[Date of Admission]]</f>
        <v>22</v>
      </c>
      <c r="Q3054" s="1">
        <f>IFERROR(_3___Healthcare_Data_v1[[#This Row],[ Billing Amount ]]/_3___Healthcare_Data_v1[[#This Row],[Days in Hospital]],0)</f>
        <v>1306.0843004545454</v>
      </c>
      <c r="R3054" s="1" t="str">
        <f>IF(_3___Healthcare_Data_v1[[#This Row],[Age]]&gt;60,"Senior",IF(_3___Healthcare_Data_v1[[#This Row],[Age]]&gt;35,"Middle","Young"))</f>
        <v>Senior</v>
      </c>
    </row>
    <row r="3055" spans="1:18" x14ac:dyDescent="0.3">
      <c r="A3055" s="1" t="s">
        <v>8766</v>
      </c>
      <c r="B3055" s="1" t="s">
        <v>26636</v>
      </c>
      <c r="C3055" s="1" t="s">
        <v>26</v>
      </c>
      <c r="D3055" s="1" t="s">
        <v>114</v>
      </c>
      <c r="E3055" s="1" t="s">
        <v>28</v>
      </c>
      <c r="F3055" s="2">
        <v>44761</v>
      </c>
      <c r="G3055" s="1" t="s">
        <v>8767</v>
      </c>
      <c r="H3055" s="1" t="s">
        <v>8768</v>
      </c>
      <c r="I3055" s="1" t="s">
        <v>52</v>
      </c>
      <c r="J3055" s="3" t="s">
        <v>29728</v>
      </c>
      <c r="K3055">
        <v>366</v>
      </c>
      <c r="L3055" s="1" t="s">
        <v>42</v>
      </c>
      <c r="M3055" s="2">
        <v>44769</v>
      </c>
      <c r="N3055" s="1" t="s">
        <v>84</v>
      </c>
      <c r="O3055" s="1" t="s">
        <v>24</v>
      </c>
      <c r="P3055" s="1">
        <f>_3___Healthcare_Data_v1[[#This Row],[Discharge Date]]-_3___Healthcare_Data_v1[[#This Row],[Date of Admission]]</f>
        <v>8</v>
      </c>
      <c r="Q3055" s="1">
        <f>IFERROR(_3___Healthcare_Data_v1[[#This Row],[ Billing Amount ]]/_3___Healthcare_Data_v1[[#This Row],[Days in Hospital]],0)</f>
        <v>3060.3119849999998</v>
      </c>
      <c r="R3055" s="1" t="str">
        <f>IF(_3___Healthcare_Data_v1[[#This Row],[Age]]&gt;60,"Senior",IF(_3___Healthcare_Data_v1[[#This Row],[Age]]&gt;35,"Middle","Young"))</f>
        <v>Senior</v>
      </c>
    </row>
    <row r="3056" spans="1:18" x14ac:dyDescent="0.3">
      <c r="A3056" s="1" t="s">
        <v>8769</v>
      </c>
      <c r="B3056" s="1" t="s">
        <v>26759</v>
      </c>
      <c r="C3056" s="1" t="s">
        <v>26</v>
      </c>
      <c r="D3056" s="1" t="s">
        <v>62</v>
      </c>
      <c r="E3056" s="1" t="s">
        <v>28</v>
      </c>
      <c r="F3056" s="2">
        <v>44848</v>
      </c>
      <c r="G3056" s="1" t="s">
        <v>8770</v>
      </c>
      <c r="H3056" s="1" t="s">
        <v>8771</v>
      </c>
      <c r="I3056" s="1" t="s">
        <v>56</v>
      </c>
      <c r="J3056" s="3" t="s">
        <v>29729</v>
      </c>
      <c r="K3056">
        <v>389</v>
      </c>
      <c r="L3056" s="1" t="s">
        <v>22</v>
      </c>
      <c r="M3056" s="2">
        <v>44856</v>
      </c>
      <c r="N3056" s="1" t="s">
        <v>84</v>
      </c>
      <c r="O3056" s="1" t="s">
        <v>44</v>
      </c>
      <c r="P3056" s="1">
        <f>_3___Healthcare_Data_v1[[#This Row],[Discharge Date]]-_3___Healthcare_Data_v1[[#This Row],[Date of Admission]]</f>
        <v>8</v>
      </c>
      <c r="Q3056" s="1">
        <f>IFERROR(_3___Healthcare_Data_v1[[#This Row],[ Billing Amount ]]/_3___Healthcare_Data_v1[[#This Row],[Days in Hospital]],0)</f>
        <v>3849.6237437499999</v>
      </c>
      <c r="R3056" s="1" t="str">
        <f>IF(_3___Healthcare_Data_v1[[#This Row],[Age]]&gt;60,"Senior",IF(_3___Healthcare_Data_v1[[#This Row],[Age]]&gt;35,"Middle","Young"))</f>
        <v>Senior</v>
      </c>
    </row>
    <row r="3057" spans="1:18" x14ac:dyDescent="0.3">
      <c r="A3057" s="1" t="s">
        <v>8772</v>
      </c>
      <c r="B3057" s="1" t="s">
        <v>26850</v>
      </c>
      <c r="C3057" s="1" t="s">
        <v>26</v>
      </c>
      <c r="D3057" s="1" t="s">
        <v>89</v>
      </c>
      <c r="E3057" s="1" t="s">
        <v>69</v>
      </c>
      <c r="F3057" s="2">
        <v>44111</v>
      </c>
      <c r="G3057" s="1" t="s">
        <v>8773</v>
      </c>
      <c r="H3057" s="1" t="s">
        <v>8774</v>
      </c>
      <c r="I3057" s="1" t="s">
        <v>26607</v>
      </c>
      <c r="J3057" s="3" t="s">
        <v>29730</v>
      </c>
      <c r="K3057">
        <v>273</v>
      </c>
      <c r="L3057" s="1" t="s">
        <v>22</v>
      </c>
      <c r="M3057" s="2">
        <v>44116</v>
      </c>
      <c r="N3057" s="1" t="s">
        <v>43</v>
      </c>
      <c r="O3057" s="1" t="s">
        <v>24</v>
      </c>
      <c r="P3057" s="1">
        <f>_3___Healthcare_Data_v1[[#This Row],[Discharge Date]]-_3___Healthcare_Data_v1[[#This Row],[Date of Admission]]</f>
        <v>5</v>
      </c>
      <c r="Q3057" s="1">
        <f>IFERROR(_3___Healthcare_Data_v1[[#This Row],[ Billing Amount ]]/_3___Healthcare_Data_v1[[#This Row],[Days in Hospital]],0)</f>
        <v>6774.1720180000002</v>
      </c>
      <c r="R3057" s="1" t="str">
        <f>IF(_3___Healthcare_Data_v1[[#This Row],[Age]]&gt;60,"Senior",IF(_3___Healthcare_Data_v1[[#This Row],[Age]]&gt;35,"Middle","Young"))</f>
        <v>Senior</v>
      </c>
    </row>
    <row r="3058" spans="1:18" x14ac:dyDescent="0.3">
      <c r="A3058" s="1" t="s">
        <v>8775</v>
      </c>
      <c r="B3058" s="1" t="s">
        <v>26837</v>
      </c>
      <c r="C3058" s="1" t="s">
        <v>26</v>
      </c>
      <c r="D3058" s="1" t="s">
        <v>114</v>
      </c>
      <c r="E3058" s="1" t="s">
        <v>26620</v>
      </c>
      <c r="F3058" s="2">
        <v>45040</v>
      </c>
      <c r="G3058" s="1" t="s">
        <v>3412</v>
      </c>
      <c r="H3058" s="1" t="s">
        <v>2274</v>
      </c>
      <c r="I3058" s="1" t="s">
        <v>26607</v>
      </c>
      <c r="J3058" s="3" t="s">
        <v>29731</v>
      </c>
      <c r="K3058">
        <v>197</v>
      </c>
      <c r="L3058" s="1" t="s">
        <v>38</v>
      </c>
      <c r="M3058" s="2">
        <v>45046</v>
      </c>
      <c r="N3058" s="1" t="s">
        <v>84</v>
      </c>
      <c r="O3058" s="1" t="s">
        <v>24</v>
      </c>
      <c r="P3058" s="1">
        <f>_3___Healthcare_Data_v1[[#This Row],[Discharge Date]]-_3___Healthcare_Data_v1[[#This Row],[Date of Admission]]</f>
        <v>6</v>
      </c>
      <c r="Q3058" s="1">
        <f>IFERROR(_3___Healthcare_Data_v1[[#This Row],[ Billing Amount ]]/_3___Healthcare_Data_v1[[#This Row],[Days in Hospital]],0)</f>
        <v>5321.0488100000002</v>
      </c>
      <c r="R3058" s="1" t="str">
        <f>IF(_3___Healthcare_Data_v1[[#This Row],[Age]]&gt;60,"Senior",IF(_3___Healthcare_Data_v1[[#This Row],[Age]]&gt;35,"Middle","Young"))</f>
        <v>Senior</v>
      </c>
    </row>
    <row r="3059" spans="1:18" x14ac:dyDescent="0.3">
      <c r="A3059" s="1" t="s">
        <v>8776</v>
      </c>
      <c r="B3059" s="1" t="s">
        <v>26640</v>
      </c>
      <c r="C3059" s="1" t="s">
        <v>16</v>
      </c>
      <c r="D3059" s="1" t="s">
        <v>229</v>
      </c>
      <c r="E3059" s="1" t="s">
        <v>35</v>
      </c>
      <c r="F3059" s="2">
        <v>44706</v>
      </c>
      <c r="G3059" s="1" t="s">
        <v>8777</v>
      </c>
      <c r="H3059" s="1" t="s">
        <v>8778</v>
      </c>
      <c r="I3059" s="1" t="s">
        <v>52</v>
      </c>
      <c r="J3059" s="3" t="s">
        <v>29732</v>
      </c>
      <c r="K3059">
        <v>391</v>
      </c>
      <c r="L3059" s="1" t="s">
        <v>38</v>
      </c>
      <c r="M3059" s="2">
        <v>44708</v>
      </c>
      <c r="N3059" s="1" t="s">
        <v>84</v>
      </c>
      <c r="O3059" s="1" t="s">
        <v>44</v>
      </c>
      <c r="P3059" s="1">
        <f>_3___Healthcare_Data_v1[[#This Row],[Discharge Date]]-_3___Healthcare_Data_v1[[#This Row],[Date of Admission]]</f>
        <v>2</v>
      </c>
      <c r="Q3059" s="1">
        <f>IFERROR(_3___Healthcare_Data_v1[[#This Row],[ Billing Amount ]]/_3___Healthcare_Data_v1[[#This Row],[Days in Hospital]],0)</f>
        <v>9919.3884899999994</v>
      </c>
      <c r="R3059" s="1" t="str">
        <f>IF(_3___Healthcare_Data_v1[[#This Row],[Age]]&gt;60,"Senior",IF(_3___Healthcare_Data_v1[[#This Row],[Age]]&gt;35,"Middle","Young"))</f>
        <v>Senior</v>
      </c>
    </row>
    <row r="3060" spans="1:18" x14ac:dyDescent="0.3">
      <c r="A3060" s="1" t="s">
        <v>8779</v>
      </c>
      <c r="B3060" s="1" t="s">
        <v>26644</v>
      </c>
      <c r="C3060" s="1" t="s">
        <v>26</v>
      </c>
      <c r="D3060" s="1" t="s">
        <v>62</v>
      </c>
      <c r="E3060" s="1" t="s">
        <v>18</v>
      </c>
      <c r="F3060" s="2">
        <v>43989</v>
      </c>
      <c r="G3060" s="1" t="s">
        <v>8780</v>
      </c>
      <c r="H3060" s="1" t="s">
        <v>8781</v>
      </c>
      <c r="I3060" s="1" t="s">
        <v>56</v>
      </c>
      <c r="J3060" s="3" t="s">
        <v>29733</v>
      </c>
      <c r="K3060">
        <v>305</v>
      </c>
      <c r="L3060" s="1" t="s">
        <v>42</v>
      </c>
      <c r="M3060" s="2">
        <v>44004</v>
      </c>
      <c r="N3060" s="1" t="s">
        <v>43</v>
      </c>
      <c r="O3060" s="1" t="s">
        <v>44</v>
      </c>
      <c r="P3060" s="1">
        <f>_3___Healthcare_Data_v1[[#This Row],[Discharge Date]]-_3___Healthcare_Data_v1[[#This Row],[Date of Admission]]</f>
        <v>15</v>
      </c>
      <c r="Q3060" s="1">
        <f>IFERROR(_3___Healthcare_Data_v1[[#This Row],[ Billing Amount ]]/_3___Healthcare_Data_v1[[#This Row],[Days in Hospital]],0)</f>
        <v>2406.4894279999999</v>
      </c>
      <c r="R3060" s="1" t="str">
        <f>IF(_3___Healthcare_Data_v1[[#This Row],[Age]]&gt;60,"Senior",IF(_3___Healthcare_Data_v1[[#This Row],[Age]]&gt;35,"Middle","Young"))</f>
        <v>Senior</v>
      </c>
    </row>
    <row r="3061" spans="1:18" x14ac:dyDescent="0.3">
      <c r="A3061" s="1" t="s">
        <v>8782</v>
      </c>
      <c r="B3061" s="1" t="s">
        <v>26803</v>
      </c>
      <c r="C3061" s="1" t="s">
        <v>26</v>
      </c>
      <c r="D3061" s="1" t="s">
        <v>89</v>
      </c>
      <c r="E3061" s="1" t="s">
        <v>18</v>
      </c>
      <c r="F3061" s="2">
        <v>44500</v>
      </c>
      <c r="G3061" s="1" t="s">
        <v>8783</v>
      </c>
      <c r="H3061" s="1" t="s">
        <v>8784</v>
      </c>
      <c r="I3061" s="1" t="s">
        <v>56</v>
      </c>
      <c r="J3061" s="3" t="s">
        <v>29734</v>
      </c>
      <c r="K3061">
        <v>393</v>
      </c>
      <c r="L3061" s="1" t="s">
        <v>42</v>
      </c>
      <c r="M3061" s="2">
        <v>44522</v>
      </c>
      <c r="N3061" s="1" t="s">
        <v>31</v>
      </c>
      <c r="O3061" s="1" t="s">
        <v>44</v>
      </c>
      <c r="P3061" s="1">
        <f>_3___Healthcare_Data_v1[[#This Row],[Discharge Date]]-_3___Healthcare_Data_v1[[#This Row],[Date of Admission]]</f>
        <v>22</v>
      </c>
      <c r="Q3061" s="1">
        <f>IFERROR(_3___Healthcare_Data_v1[[#This Row],[ Billing Amount ]]/_3___Healthcare_Data_v1[[#This Row],[Days in Hospital]],0)</f>
        <v>246.15845872727274</v>
      </c>
      <c r="R3061" s="1" t="str">
        <f>IF(_3___Healthcare_Data_v1[[#This Row],[Age]]&gt;60,"Senior",IF(_3___Healthcare_Data_v1[[#This Row],[Age]]&gt;35,"Middle","Young"))</f>
        <v>Senior</v>
      </c>
    </row>
    <row r="3062" spans="1:18" x14ac:dyDescent="0.3">
      <c r="A3062" s="1" t="s">
        <v>8785</v>
      </c>
      <c r="B3062" s="1" t="s">
        <v>26628</v>
      </c>
      <c r="C3062" s="1" t="s">
        <v>16</v>
      </c>
      <c r="D3062" s="1" t="s">
        <v>89</v>
      </c>
      <c r="E3062" s="1" t="s">
        <v>26620</v>
      </c>
      <c r="F3062" s="2">
        <v>44707</v>
      </c>
      <c r="G3062" s="1" t="s">
        <v>8786</v>
      </c>
      <c r="H3062" s="1" t="s">
        <v>8787</v>
      </c>
      <c r="I3062" s="1" t="s">
        <v>21</v>
      </c>
      <c r="J3062" s="3" t="s">
        <v>29735</v>
      </c>
      <c r="K3062">
        <v>479</v>
      </c>
      <c r="L3062" s="1" t="s">
        <v>38</v>
      </c>
      <c r="M3062" s="2">
        <v>44711</v>
      </c>
      <c r="N3062" s="1" t="s">
        <v>43</v>
      </c>
      <c r="O3062" s="1" t="s">
        <v>24</v>
      </c>
      <c r="P3062" s="1">
        <f>_3___Healthcare_Data_v1[[#This Row],[Discharge Date]]-_3___Healthcare_Data_v1[[#This Row],[Date of Admission]]</f>
        <v>4</v>
      </c>
      <c r="Q3062" s="1">
        <f>IFERROR(_3___Healthcare_Data_v1[[#This Row],[ Billing Amount ]]/_3___Healthcare_Data_v1[[#This Row],[Days in Hospital]],0)</f>
        <v>1070.711333</v>
      </c>
      <c r="R3062" s="1" t="str">
        <f>IF(_3___Healthcare_Data_v1[[#This Row],[Age]]&gt;60,"Senior",IF(_3___Healthcare_Data_v1[[#This Row],[Age]]&gt;35,"Middle","Young"))</f>
        <v>Senior</v>
      </c>
    </row>
    <row r="3063" spans="1:18" x14ac:dyDescent="0.3">
      <c r="A3063" s="1" t="s">
        <v>8788</v>
      </c>
      <c r="B3063" s="1" t="s">
        <v>26967</v>
      </c>
      <c r="C3063" s="1" t="s">
        <v>16</v>
      </c>
      <c r="D3063" s="1" t="s">
        <v>27</v>
      </c>
      <c r="E3063" s="1" t="s">
        <v>26620</v>
      </c>
      <c r="F3063" s="2">
        <v>44049</v>
      </c>
      <c r="G3063" s="1" t="s">
        <v>8789</v>
      </c>
      <c r="H3063" s="1" t="s">
        <v>5399</v>
      </c>
      <c r="I3063" s="1" t="s">
        <v>56</v>
      </c>
      <c r="J3063" s="3" t="s">
        <v>29736</v>
      </c>
      <c r="K3063">
        <v>207</v>
      </c>
      <c r="L3063" s="1" t="s">
        <v>42</v>
      </c>
      <c r="M3063" s="2">
        <v>44050</v>
      </c>
      <c r="N3063" s="1" t="s">
        <v>23</v>
      </c>
      <c r="O3063" s="1" t="s">
        <v>24</v>
      </c>
      <c r="P3063" s="1">
        <f>_3___Healthcare_Data_v1[[#This Row],[Discharge Date]]-_3___Healthcare_Data_v1[[#This Row],[Date of Admission]]</f>
        <v>1</v>
      </c>
      <c r="Q3063" s="1">
        <f>IFERROR(_3___Healthcare_Data_v1[[#This Row],[ Billing Amount ]]/_3___Healthcare_Data_v1[[#This Row],[Days in Hospital]],0)</f>
        <v>17824.96545</v>
      </c>
      <c r="R3063" s="1" t="str">
        <f>IF(_3___Healthcare_Data_v1[[#This Row],[Age]]&gt;60,"Senior",IF(_3___Healthcare_Data_v1[[#This Row],[Age]]&gt;35,"Middle","Young"))</f>
        <v>Senior</v>
      </c>
    </row>
    <row r="3064" spans="1:18" x14ac:dyDescent="0.3">
      <c r="A3064" s="1" t="s">
        <v>8790</v>
      </c>
      <c r="B3064" s="1" t="s">
        <v>26630</v>
      </c>
      <c r="C3064" s="1" t="s">
        <v>16</v>
      </c>
      <c r="D3064" s="1" t="s">
        <v>114</v>
      </c>
      <c r="E3064" s="1" t="s">
        <v>26620</v>
      </c>
      <c r="F3064" s="2">
        <v>44566</v>
      </c>
      <c r="G3064" s="1" t="s">
        <v>8791</v>
      </c>
      <c r="H3064" s="1" t="s">
        <v>8792</v>
      </c>
      <c r="I3064" s="1" t="s">
        <v>52</v>
      </c>
      <c r="J3064" s="3" t="s">
        <v>29737</v>
      </c>
      <c r="K3064">
        <v>157</v>
      </c>
      <c r="L3064" s="1" t="s">
        <v>42</v>
      </c>
      <c r="M3064" s="2">
        <v>44573</v>
      </c>
      <c r="N3064" s="1" t="s">
        <v>48</v>
      </c>
      <c r="O3064" s="1" t="s">
        <v>44</v>
      </c>
      <c r="P3064" s="1">
        <f>_3___Healthcare_Data_v1[[#This Row],[Discharge Date]]-_3___Healthcare_Data_v1[[#This Row],[Date of Admission]]</f>
        <v>7</v>
      </c>
      <c r="Q3064" s="1">
        <f>IFERROR(_3___Healthcare_Data_v1[[#This Row],[ Billing Amount ]]/_3___Healthcare_Data_v1[[#This Row],[Days in Hospital]],0)</f>
        <v>1670.2289671428571</v>
      </c>
      <c r="R3064" s="1" t="str">
        <f>IF(_3___Healthcare_Data_v1[[#This Row],[Age]]&gt;60,"Senior",IF(_3___Healthcare_Data_v1[[#This Row],[Age]]&gt;35,"Middle","Young"))</f>
        <v>Senior</v>
      </c>
    </row>
    <row r="3065" spans="1:18" x14ac:dyDescent="0.3">
      <c r="A3065" s="1" t="s">
        <v>8793</v>
      </c>
      <c r="B3065" s="1" t="s">
        <v>26677</v>
      </c>
      <c r="C3065" s="1" t="s">
        <v>26</v>
      </c>
      <c r="D3065" s="1" t="s">
        <v>114</v>
      </c>
      <c r="E3065" s="1" t="s">
        <v>26620</v>
      </c>
      <c r="F3065" s="2">
        <v>43633</v>
      </c>
      <c r="G3065" s="1" t="s">
        <v>8794</v>
      </c>
      <c r="H3065" s="1" t="s">
        <v>8795</v>
      </c>
      <c r="I3065" s="1" t="s">
        <v>52</v>
      </c>
      <c r="J3065" s="3" t="s">
        <v>29738</v>
      </c>
      <c r="K3065">
        <v>126</v>
      </c>
      <c r="L3065" s="1" t="s">
        <v>22</v>
      </c>
      <c r="M3065" s="2">
        <v>43644</v>
      </c>
      <c r="N3065" s="1" t="s">
        <v>43</v>
      </c>
      <c r="O3065" s="1" t="s">
        <v>44</v>
      </c>
      <c r="P3065" s="1">
        <f>_3___Healthcare_Data_v1[[#This Row],[Discharge Date]]-_3___Healthcare_Data_v1[[#This Row],[Date of Admission]]</f>
        <v>11</v>
      </c>
      <c r="Q3065" s="1">
        <f>IFERROR(_3___Healthcare_Data_v1[[#This Row],[ Billing Amount ]]/_3___Healthcare_Data_v1[[#This Row],[Days in Hospital]],0)</f>
        <v>388.87589972727272</v>
      </c>
      <c r="R3065" s="1" t="str">
        <f>IF(_3___Healthcare_Data_v1[[#This Row],[Age]]&gt;60,"Senior",IF(_3___Healthcare_Data_v1[[#This Row],[Age]]&gt;35,"Middle","Young"))</f>
        <v>Senior</v>
      </c>
    </row>
    <row r="3066" spans="1:18" x14ac:dyDescent="0.3">
      <c r="A3066" s="1" t="s">
        <v>8796</v>
      </c>
      <c r="B3066" s="1" t="s">
        <v>26672</v>
      </c>
      <c r="C3066" s="1" t="s">
        <v>26</v>
      </c>
      <c r="D3066" s="1" t="s">
        <v>34</v>
      </c>
      <c r="E3066" s="1" t="s">
        <v>35</v>
      </c>
      <c r="F3066" s="2">
        <v>43972</v>
      </c>
      <c r="G3066" s="1" t="s">
        <v>8797</v>
      </c>
      <c r="H3066" s="1" t="s">
        <v>8798</v>
      </c>
      <c r="I3066" s="1" t="s">
        <v>52</v>
      </c>
      <c r="J3066" s="3" t="s">
        <v>29739</v>
      </c>
      <c r="K3066">
        <v>360</v>
      </c>
      <c r="L3066" s="1" t="s">
        <v>38</v>
      </c>
      <c r="M3066" s="2">
        <v>43997</v>
      </c>
      <c r="N3066" s="1" t="s">
        <v>84</v>
      </c>
      <c r="O3066" s="1" t="s">
        <v>44</v>
      </c>
      <c r="P3066" s="1">
        <f>_3___Healthcare_Data_v1[[#This Row],[Discharge Date]]-_3___Healthcare_Data_v1[[#This Row],[Date of Admission]]</f>
        <v>25</v>
      </c>
      <c r="Q3066" s="1">
        <f>IFERROR(_3___Healthcare_Data_v1[[#This Row],[ Billing Amount ]]/_3___Healthcare_Data_v1[[#This Row],[Days in Hospital]],0)</f>
        <v>993.9984508</v>
      </c>
      <c r="R3066" s="1" t="str">
        <f>IF(_3___Healthcare_Data_v1[[#This Row],[Age]]&gt;60,"Senior",IF(_3___Healthcare_Data_v1[[#This Row],[Age]]&gt;35,"Middle","Young"))</f>
        <v>Senior</v>
      </c>
    </row>
    <row r="3067" spans="1:18" x14ac:dyDescent="0.3">
      <c r="A3067" s="1" t="s">
        <v>8799</v>
      </c>
      <c r="B3067" s="1" t="s">
        <v>26668</v>
      </c>
      <c r="C3067" s="1" t="s">
        <v>26</v>
      </c>
      <c r="D3067" s="1" t="s">
        <v>34</v>
      </c>
      <c r="E3067" s="1" t="s">
        <v>69</v>
      </c>
      <c r="F3067" s="2">
        <v>45127</v>
      </c>
      <c r="G3067" s="1" t="s">
        <v>8800</v>
      </c>
      <c r="H3067" s="1" t="s">
        <v>152</v>
      </c>
      <c r="I3067" s="1" t="s">
        <v>60</v>
      </c>
      <c r="J3067" s="3" t="s">
        <v>29740</v>
      </c>
      <c r="K3067">
        <v>319</v>
      </c>
      <c r="L3067" s="1" t="s">
        <v>42</v>
      </c>
      <c r="M3067" s="2">
        <v>45135</v>
      </c>
      <c r="N3067" s="1" t="s">
        <v>43</v>
      </c>
      <c r="O3067" s="1" t="s">
        <v>24</v>
      </c>
      <c r="P3067" s="1">
        <f>_3___Healthcare_Data_v1[[#This Row],[Discharge Date]]-_3___Healthcare_Data_v1[[#This Row],[Date of Admission]]</f>
        <v>8</v>
      </c>
      <c r="Q3067" s="1">
        <f>IFERROR(_3___Healthcare_Data_v1[[#This Row],[ Billing Amount ]]/_3___Healthcare_Data_v1[[#This Row],[Days in Hospital]],0)</f>
        <v>9897.5004912500008</v>
      </c>
      <c r="R3067" s="1" t="str">
        <f>IF(_3___Healthcare_Data_v1[[#This Row],[Age]]&gt;60,"Senior",IF(_3___Healthcare_Data_v1[[#This Row],[Age]]&gt;35,"Middle","Young"))</f>
        <v>Senior</v>
      </c>
    </row>
    <row r="3068" spans="1:18" x14ac:dyDescent="0.3">
      <c r="A3068" s="1" t="s">
        <v>8801</v>
      </c>
      <c r="B3068" s="1" t="s">
        <v>26866</v>
      </c>
      <c r="C3068" s="1" t="s">
        <v>16</v>
      </c>
      <c r="D3068" s="1" t="s">
        <v>229</v>
      </c>
      <c r="E3068" s="1" t="s">
        <v>69</v>
      </c>
      <c r="F3068" s="2">
        <v>43429</v>
      </c>
      <c r="G3068" s="1" t="s">
        <v>8802</v>
      </c>
      <c r="H3068" s="1" t="s">
        <v>8803</v>
      </c>
      <c r="I3068" s="1" t="s">
        <v>21</v>
      </c>
      <c r="J3068" s="3" t="s">
        <v>29741</v>
      </c>
      <c r="K3068">
        <v>214</v>
      </c>
      <c r="L3068" s="1" t="s">
        <v>22</v>
      </c>
      <c r="M3068" s="2">
        <v>43430</v>
      </c>
      <c r="N3068" s="1" t="s">
        <v>84</v>
      </c>
      <c r="O3068" s="1" t="s">
        <v>32</v>
      </c>
      <c r="P3068" s="1">
        <f>_3___Healthcare_Data_v1[[#This Row],[Discharge Date]]-_3___Healthcare_Data_v1[[#This Row],[Date of Admission]]</f>
        <v>1</v>
      </c>
      <c r="Q3068" s="1">
        <f>IFERROR(_3___Healthcare_Data_v1[[#This Row],[ Billing Amount ]]/_3___Healthcare_Data_v1[[#This Row],[Days in Hospital]],0)</f>
        <v>70311.034729999999</v>
      </c>
      <c r="R3068" s="1" t="str">
        <f>IF(_3___Healthcare_Data_v1[[#This Row],[Age]]&gt;60,"Senior",IF(_3___Healthcare_Data_v1[[#This Row],[Age]]&gt;35,"Middle","Young"))</f>
        <v>Senior</v>
      </c>
    </row>
    <row r="3069" spans="1:18" x14ac:dyDescent="0.3">
      <c r="A3069" s="1" t="s">
        <v>8804</v>
      </c>
      <c r="B3069" s="1" t="s">
        <v>26779</v>
      </c>
      <c r="C3069" s="1" t="s">
        <v>26</v>
      </c>
      <c r="D3069" s="1" t="s">
        <v>114</v>
      </c>
      <c r="E3069" s="1" t="s">
        <v>69</v>
      </c>
      <c r="F3069" s="2">
        <v>43706</v>
      </c>
      <c r="G3069" s="1" t="s">
        <v>8805</v>
      </c>
      <c r="H3069" s="1" t="s">
        <v>8806</v>
      </c>
      <c r="I3069" s="1" t="s">
        <v>56</v>
      </c>
      <c r="J3069" s="3" t="s">
        <v>29742</v>
      </c>
      <c r="K3069">
        <v>238</v>
      </c>
      <c r="L3069" s="1" t="s">
        <v>38</v>
      </c>
      <c r="M3069" s="2">
        <v>43707</v>
      </c>
      <c r="N3069" s="1" t="s">
        <v>31</v>
      </c>
      <c r="O3069" s="1" t="s">
        <v>24</v>
      </c>
      <c r="P3069" s="1">
        <f>_3___Healthcare_Data_v1[[#This Row],[Discharge Date]]-_3___Healthcare_Data_v1[[#This Row],[Date of Admission]]</f>
        <v>1</v>
      </c>
      <c r="Q3069" s="1">
        <f>IFERROR(_3___Healthcare_Data_v1[[#This Row],[ Billing Amount ]]/_3___Healthcare_Data_v1[[#This Row],[Days in Hospital]],0)</f>
        <v>24129.397499999999</v>
      </c>
      <c r="R3069" s="1" t="str">
        <f>IF(_3___Healthcare_Data_v1[[#This Row],[Age]]&gt;60,"Senior",IF(_3___Healthcare_Data_v1[[#This Row],[Age]]&gt;35,"Middle","Young"))</f>
        <v>Senior</v>
      </c>
    </row>
    <row r="3070" spans="1:18" x14ac:dyDescent="0.3">
      <c r="A3070" s="1" t="s">
        <v>8807</v>
      </c>
      <c r="B3070" s="1" t="s">
        <v>26634</v>
      </c>
      <c r="C3070" s="1" t="s">
        <v>26</v>
      </c>
      <c r="D3070" s="1" t="s">
        <v>34</v>
      </c>
      <c r="E3070" s="1" t="s">
        <v>28</v>
      </c>
      <c r="F3070" s="2">
        <v>43879</v>
      </c>
      <c r="G3070" s="1" t="s">
        <v>8808</v>
      </c>
      <c r="H3070" s="1" t="s">
        <v>8809</v>
      </c>
      <c r="I3070" s="1" t="s">
        <v>56</v>
      </c>
      <c r="J3070" s="3" t="s">
        <v>29743</v>
      </c>
      <c r="K3070">
        <v>487</v>
      </c>
      <c r="L3070" s="1" t="s">
        <v>42</v>
      </c>
      <c r="M3070" s="2">
        <v>43892</v>
      </c>
      <c r="N3070" s="1" t="s">
        <v>31</v>
      </c>
      <c r="O3070" s="1" t="s">
        <v>32</v>
      </c>
      <c r="P3070" s="1">
        <f>_3___Healthcare_Data_v1[[#This Row],[Discharge Date]]-_3___Healthcare_Data_v1[[#This Row],[Date of Admission]]</f>
        <v>13</v>
      </c>
      <c r="Q3070" s="1">
        <f>IFERROR(_3___Healthcare_Data_v1[[#This Row],[ Billing Amount ]]/_3___Healthcare_Data_v1[[#This Row],[Days in Hospital]],0)</f>
        <v>494.64871838461539</v>
      </c>
      <c r="R3070" s="1" t="str">
        <f>IF(_3___Healthcare_Data_v1[[#This Row],[Age]]&gt;60,"Senior",IF(_3___Healthcare_Data_v1[[#This Row],[Age]]&gt;35,"Middle","Young"))</f>
        <v>Senior</v>
      </c>
    </row>
    <row r="3071" spans="1:18" x14ac:dyDescent="0.3">
      <c r="A3071" s="1" t="s">
        <v>8810</v>
      </c>
      <c r="B3071" s="1" t="s">
        <v>26704</v>
      </c>
      <c r="C3071" s="1" t="s">
        <v>26</v>
      </c>
      <c r="D3071" s="1" t="s">
        <v>89</v>
      </c>
      <c r="E3071" s="1" t="s">
        <v>28</v>
      </c>
      <c r="F3071" s="2">
        <v>43946</v>
      </c>
      <c r="G3071" s="1" t="s">
        <v>8811</v>
      </c>
      <c r="H3071" s="1" t="s">
        <v>8812</v>
      </c>
      <c r="I3071" s="1" t="s">
        <v>60</v>
      </c>
      <c r="J3071" s="3" t="s">
        <v>29744</v>
      </c>
      <c r="K3071">
        <v>417</v>
      </c>
      <c r="L3071" s="1" t="s">
        <v>42</v>
      </c>
      <c r="M3071" s="2">
        <v>43952</v>
      </c>
      <c r="N3071" s="1" t="s">
        <v>31</v>
      </c>
      <c r="O3071" s="1" t="s">
        <v>32</v>
      </c>
      <c r="P3071" s="1">
        <f>_3___Healthcare_Data_v1[[#This Row],[Discharge Date]]-_3___Healthcare_Data_v1[[#This Row],[Date of Admission]]</f>
        <v>6</v>
      </c>
      <c r="Q3071" s="1">
        <f>IFERROR(_3___Healthcare_Data_v1[[#This Row],[ Billing Amount ]]/_3___Healthcare_Data_v1[[#This Row],[Days in Hospital]],0)</f>
        <v>3690.4455233333333</v>
      </c>
      <c r="R3071" s="1" t="str">
        <f>IF(_3___Healthcare_Data_v1[[#This Row],[Age]]&gt;60,"Senior",IF(_3___Healthcare_Data_v1[[#This Row],[Age]]&gt;35,"Middle","Young"))</f>
        <v>Senior</v>
      </c>
    </row>
    <row r="3072" spans="1:18" x14ac:dyDescent="0.3">
      <c r="A3072" s="1" t="s">
        <v>8813</v>
      </c>
      <c r="B3072" s="1" t="s">
        <v>26759</v>
      </c>
      <c r="C3072" s="1" t="s">
        <v>26</v>
      </c>
      <c r="D3072" s="1" t="s">
        <v>229</v>
      </c>
      <c r="E3072" s="1" t="s">
        <v>28</v>
      </c>
      <c r="F3072" s="2">
        <v>44026</v>
      </c>
      <c r="G3072" s="1" t="s">
        <v>8814</v>
      </c>
      <c r="H3072" s="1" t="s">
        <v>8815</v>
      </c>
      <c r="I3072" s="1" t="s">
        <v>26607</v>
      </c>
      <c r="J3072" s="3" t="s">
        <v>29745</v>
      </c>
      <c r="K3072">
        <v>422</v>
      </c>
      <c r="L3072" s="1" t="s">
        <v>22</v>
      </c>
      <c r="M3072" s="2">
        <v>44027</v>
      </c>
      <c r="N3072" s="1" t="s">
        <v>84</v>
      </c>
      <c r="O3072" s="1" t="s">
        <v>44</v>
      </c>
      <c r="P3072" s="1">
        <f>_3___Healthcare_Data_v1[[#This Row],[Discharge Date]]-_3___Healthcare_Data_v1[[#This Row],[Date of Admission]]</f>
        <v>1</v>
      </c>
      <c r="Q3072" s="1">
        <f>IFERROR(_3___Healthcare_Data_v1[[#This Row],[ Billing Amount ]]/_3___Healthcare_Data_v1[[#This Row],[Days in Hospital]],0)</f>
        <v>39638.1034</v>
      </c>
      <c r="R3072" s="1" t="str">
        <f>IF(_3___Healthcare_Data_v1[[#This Row],[Age]]&gt;60,"Senior",IF(_3___Healthcare_Data_v1[[#This Row],[Age]]&gt;35,"Middle","Young"))</f>
        <v>Senior</v>
      </c>
    </row>
    <row r="3073" spans="1:18" x14ac:dyDescent="0.3">
      <c r="A3073" s="1" t="s">
        <v>8816</v>
      </c>
      <c r="B3073" s="1" t="s">
        <v>26638</v>
      </c>
      <c r="C3073" s="1" t="s">
        <v>26</v>
      </c>
      <c r="D3073" s="1" t="s">
        <v>17</v>
      </c>
      <c r="E3073" s="1" t="s">
        <v>26620</v>
      </c>
      <c r="F3073" s="2">
        <v>44426</v>
      </c>
      <c r="G3073" s="1" t="s">
        <v>8817</v>
      </c>
      <c r="H3073" s="1" t="s">
        <v>8818</v>
      </c>
      <c r="I3073" s="1" t="s">
        <v>52</v>
      </c>
      <c r="J3073" s="3" t="s">
        <v>29746</v>
      </c>
      <c r="K3073">
        <v>457</v>
      </c>
      <c r="L3073" s="1" t="s">
        <v>38</v>
      </c>
      <c r="M3073" s="2">
        <v>44431</v>
      </c>
      <c r="N3073" s="1" t="s">
        <v>84</v>
      </c>
      <c r="O3073" s="1" t="s">
        <v>32</v>
      </c>
      <c r="P3073" s="1">
        <f>_3___Healthcare_Data_v1[[#This Row],[Discharge Date]]-_3___Healthcare_Data_v1[[#This Row],[Date of Admission]]</f>
        <v>5</v>
      </c>
      <c r="Q3073" s="1">
        <f>IFERROR(_3___Healthcare_Data_v1[[#This Row],[ Billing Amount ]]/_3___Healthcare_Data_v1[[#This Row],[Days in Hospital]],0)</f>
        <v>1415.2389680000001</v>
      </c>
      <c r="R3073" s="1" t="str">
        <f>IF(_3___Healthcare_Data_v1[[#This Row],[Age]]&gt;60,"Senior",IF(_3___Healthcare_Data_v1[[#This Row],[Age]]&gt;35,"Middle","Young"))</f>
        <v>Senior</v>
      </c>
    </row>
    <row r="3074" spans="1:18" x14ac:dyDescent="0.3">
      <c r="A3074" s="1" t="s">
        <v>8819</v>
      </c>
      <c r="B3074" s="1" t="s">
        <v>26776</v>
      </c>
      <c r="C3074" s="1" t="s">
        <v>16</v>
      </c>
      <c r="D3074" s="1" t="s">
        <v>34</v>
      </c>
      <c r="E3074" s="1" t="s">
        <v>26620</v>
      </c>
      <c r="F3074" s="2">
        <v>44363</v>
      </c>
      <c r="G3074" s="1" t="s">
        <v>8820</v>
      </c>
      <c r="H3074" s="1" t="s">
        <v>8821</v>
      </c>
      <c r="I3074" s="1" t="s">
        <v>60</v>
      </c>
      <c r="J3074" s="3" t="s">
        <v>29747</v>
      </c>
      <c r="K3074">
        <v>405</v>
      </c>
      <c r="L3074" s="1" t="s">
        <v>22</v>
      </c>
      <c r="M3074" s="2">
        <v>44379</v>
      </c>
      <c r="N3074" s="1" t="s">
        <v>23</v>
      </c>
      <c r="O3074" s="1" t="s">
        <v>32</v>
      </c>
      <c r="P3074" s="1">
        <f>_3___Healthcare_Data_v1[[#This Row],[Discharge Date]]-_3___Healthcare_Data_v1[[#This Row],[Date of Admission]]</f>
        <v>16</v>
      </c>
      <c r="Q3074" s="1">
        <f>IFERROR(_3___Healthcare_Data_v1[[#This Row],[ Billing Amount ]]/_3___Healthcare_Data_v1[[#This Row],[Days in Hospital]],0)</f>
        <v>392.08551056250002</v>
      </c>
      <c r="R3074" s="1" t="str">
        <f>IF(_3___Healthcare_Data_v1[[#This Row],[Age]]&gt;60,"Senior",IF(_3___Healthcare_Data_v1[[#This Row],[Age]]&gt;35,"Middle","Young"))</f>
        <v>Senior</v>
      </c>
    </row>
    <row r="3075" spans="1:18" x14ac:dyDescent="0.3">
      <c r="A3075" s="1" t="s">
        <v>8822</v>
      </c>
      <c r="B3075" s="1" t="s">
        <v>26759</v>
      </c>
      <c r="C3075" s="1" t="s">
        <v>26</v>
      </c>
      <c r="D3075" s="1" t="s">
        <v>229</v>
      </c>
      <c r="E3075" s="1" t="s">
        <v>18</v>
      </c>
      <c r="F3075" s="2">
        <v>43946</v>
      </c>
      <c r="G3075" s="1" t="s">
        <v>8823</v>
      </c>
      <c r="H3075" s="1" t="s">
        <v>8824</v>
      </c>
      <c r="I3075" s="1" t="s">
        <v>60</v>
      </c>
      <c r="J3075" s="3" t="s">
        <v>29748</v>
      </c>
      <c r="K3075">
        <v>493</v>
      </c>
      <c r="L3075" s="1" t="s">
        <v>42</v>
      </c>
      <c r="M3075" s="2">
        <v>43954</v>
      </c>
      <c r="N3075" s="1" t="s">
        <v>43</v>
      </c>
      <c r="O3075" s="1" t="s">
        <v>24</v>
      </c>
      <c r="P3075" s="1">
        <f>_3___Healthcare_Data_v1[[#This Row],[Discharge Date]]-_3___Healthcare_Data_v1[[#This Row],[Date of Admission]]</f>
        <v>8</v>
      </c>
      <c r="Q3075" s="1">
        <f>IFERROR(_3___Healthcare_Data_v1[[#This Row],[ Billing Amount ]]/_3___Healthcare_Data_v1[[#This Row],[Days in Hospital]],0)</f>
        <v>6918.7512624999999</v>
      </c>
      <c r="R3075" s="1" t="str">
        <f>IF(_3___Healthcare_Data_v1[[#This Row],[Age]]&gt;60,"Senior",IF(_3___Healthcare_Data_v1[[#This Row],[Age]]&gt;35,"Middle","Young"))</f>
        <v>Senior</v>
      </c>
    </row>
    <row r="3076" spans="1:18" x14ac:dyDescent="0.3">
      <c r="A3076" s="1" t="s">
        <v>8825</v>
      </c>
      <c r="B3076" s="1" t="s">
        <v>26714</v>
      </c>
      <c r="C3076" s="1" t="s">
        <v>26</v>
      </c>
      <c r="D3076" s="1" t="s">
        <v>229</v>
      </c>
      <c r="E3076" s="1" t="s">
        <v>69</v>
      </c>
      <c r="F3076" s="2">
        <v>44583</v>
      </c>
      <c r="G3076" s="1" t="s">
        <v>8826</v>
      </c>
      <c r="H3076" s="1" t="s">
        <v>8827</v>
      </c>
      <c r="I3076" s="1" t="s">
        <v>52</v>
      </c>
      <c r="J3076" s="3" t="s">
        <v>29749</v>
      </c>
      <c r="K3076">
        <v>428</v>
      </c>
      <c r="L3076" s="1" t="s">
        <v>38</v>
      </c>
      <c r="M3076" s="2">
        <v>44600</v>
      </c>
      <c r="N3076" s="1" t="s">
        <v>84</v>
      </c>
      <c r="O3076" s="1" t="s">
        <v>32</v>
      </c>
      <c r="P3076" s="1">
        <f>_3___Healthcare_Data_v1[[#This Row],[Discharge Date]]-_3___Healthcare_Data_v1[[#This Row],[Date of Admission]]</f>
        <v>17</v>
      </c>
      <c r="Q3076" s="1">
        <f>IFERROR(_3___Healthcare_Data_v1[[#This Row],[ Billing Amount ]]/_3___Healthcare_Data_v1[[#This Row],[Days in Hospital]],0)</f>
        <v>2615.1307188235296</v>
      </c>
      <c r="R3076" s="1" t="str">
        <f>IF(_3___Healthcare_Data_v1[[#This Row],[Age]]&gt;60,"Senior",IF(_3___Healthcare_Data_v1[[#This Row],[Age]]&gt;35,"Middle","Young"))</f>
        <v>Senior</v>
      </c>
    </row>
    <row r="3077" spans="1:18" x14ac:dyDescent="0.3">
      <c r="A3077" s="1" t="s">
        <v>8828</v>
      </c>
      <c r="B3077" s="1" t="s">
        <v>26622</v>
      </c>
      <c r="C3077" s="1" t="s">
        <v>26</v>
      </c>
      <c r="D3077" s="1" t="s">
        <v>229</v>
      </c>
      <c r="E3077" s="1" t="s">
        <v>26615</v>
      </c>
      <c r="F3077" s="2">
        <v>44581</v>
      </c>
      <c r="G3077" s="1" t="s">
        <v>8829</v>
      </c>
      <c r="H3077" s="1" t="s">
        <v>8830</v>
      </c>
      <c r="I3077" s="1" t="s">
        <v>26607</v>
      </c>
      <c r="J3077" s="3" t="s">
        <v>29750</v>
      </c>
      <c r="K3077">
        <v>117</v>
      </c>
      <c r="L3077" s="1" t="s">
        <v>38</v>
      </c>
      <c r="M3077" s="2">
        <v>44608</v>
      </c>
      <c r="N3077" s="1" t="s">
        <v>43</v>
      </c>
      <c r="O3077" s="1" t="s">
        <v>24</v>
      </c>
      <c r="P3077" s="1">
        <f>_3___Healthcare_Data_v1[[#This Row],[Discharge Date]]-_3___Healthcare_Data_v1[[#This Row],[Date of Admission]]</f>
        <v>27</v>
      </c>
      <c r="Q3077" s="1">
        <f>IFERROR(_3___Healthcare_Data_v1[[#This Row],[ Billing Amount ]]/_3___Healthcare_Data_v1[[#This Row],[Days in Hospital]],0)</f>
        <v>1268.9261911111112</v>
      </c>
      <c r="R3077" s="1" t="str">
        <f>IF(_3___Healthcare_Data_v1[[#This Row],[Age]]&gt;60,"Senior",IF(_3___Healthcare_Data_v1[[#This Row],[Age]]&gt;35,"Middle","Young"))</f>
        <v>Senior</v>
      </c>
    </row>
    <row r="3078" spans="1:18" x14ac:dyDescent="0.3">
      <c r="A3078" s="1" t="s">
        <v>8831</v>
      </c>
      <c r="B3078" s="1" t="s">
        <v>26873</v>
      </c>
      <c r="C3078" s="1" t="s">
        <v>16</v>
      </c>
      <c r="D3078" s="1" t="s">
        <v>49</v>
      </c>
      <c r="E3078" s="1" t="s">
        <v>18</v>
      </c>
      <c r="F3078" s="2">
        <v>44521</v>
      </c>
      <c r="G3078" s="1" t="s">
        <v>8832</v>
      </c>
      <c r="H3078" s="1" t="s">
        <v>8833</v>
      </c>
      <c r="I3078" s="1" t="s">
        <v>26607</v>
      </c>
      <c r="J3078" s="3" t="s">
        <v>29751</v>
      </c>
      <c r="K3078">
        <v>292</v>
      </c>
      <c r="L3078" s="1" t="s">
        <v>42</v>
      </c>
      <c r="M3078" s="2">
        <v>44544</v>
      </c>
      <c r="N3078" s="1" t="s">
        <v>84</v>
      </c>
      <c r="O3078" s="1" t="s">
        <v>44</v>
      </c>
      <c r="P3078" s="1">
        <f>_3___Healthcare_Data_v1[[#This Row],[Discharge Date]]-_3___Healthcare_Data_v1[[#This Row],[Date of Admission]]</f>
        <v>23</v>
      </c>
      <c r="Q3078" s="1">
        <f>IFERROR(_3___Healthcare_Data_v1[[#This Row],[ Billing Amount ]]/_3___Healthcare_Data_v1[[#This Row],[Days in Hospital]],0)</f>
        <v>1020.6355895652174</v>
      </c>
      <c r="R3078" s="1" t="str">
        <f>IF(_3___Healthcare_Data_v1[[#This Row],[Age]]&gt;60,"Senior",IF(_3___Healthcare_Data_v1[[#This Row],[Age]]&gt;35,"Middle","Young"))</f>
        <v>Senior</v>
      </c>
    </row>
    <row r="3079" spans="1:18" x14ac:dyDescent="0.3">
      <c r="A3079" s="1" t="s">
        <v>8834</v>
      </c>
      <c r="B3079" s="1" t="s">
        <v>26606</v>
      </c>
      <c r="C3079" s="1" t="s">
        <v>16</v>
      </c>
      <c r="D3079" s="1" t="s">
        <v>34</v>
      </c>
      <c r="E3079" s="1" t="s">
        <v>35</v>
      </c>
      <c r="F3079" s="2">
        <v>43920</v>
      </c>
      <c r="G3079" s="1" t="s">
        <v>8835</v>
      </c>
      <c r="H3079" s="1" t="s">
        <v>1596</v>
      </c>
      <c r="I3079" s="1" t="s">
        <v>21</v>
      </c>
      <c r="J3079" s="3" t="s">
        <v>29752</v>
      </c>
      <c r="K3079">
        <v>282</v>
      </c>
      <c r="L3079" s="1" t="s">
        <v>22</v>
      </c>
      <c r="M3079" s="2">
        <v>43930</v>
      </c>
      <c r="N3079" s="1" t="s">
        <v>23</v>
      </c>
      <c r="O3079" s="1" t="s">
        <v>44</v>
      </c>
      <c r="P3079" s="1">
        <f>_3___Healthcare_Data_v1[[#This Row],[Discharge Date]]-_3___Healthcare_Data_v1[[#This Row],[Date of Admission]]</f>
        <v>10</v>
      </c>
      <c r="Q3079" s="1">
        <f>IFERROR(_3___Healthcare_Data_v1[[#This Row],[ Billing Amount ]]/_3___Healthcare_Data_v1[[#This Row],[Days in Hospital]],0)</f>
        <v>214.90368170000002</v>
      </c>
      <c r="R3079" s="1" t="str">
        <f>IF(_3___Healthcare_Data_v1[[#This Row],[Age]]&gt;60,"Senior",IF(_3___Healthcare_Data_v1[[#This Row],[Age]]&gt;35,"Middle","Young"))</f>
        <v>Senior</v>
      </c>
    </row>
    <row r="3080" spans="1:18" x14ac:dyDescent="0.3">
      <c r="A3080" s="1" t="s">
        <v>8836</v>
      </c>
      <c r="B3080" s="1" t="s">
        <v>26614</v>
      </c>
      <c r="C3080" s="1" t="s">
        <v>16</v>
      </c>
      <c r="D3080" s="1" t="s">
        <v>34</v>
      </c>
      <c r="E3080" s="1" t="s">
        <v>35</v>
      </c>
      <c r="F3080" s="2">
        <v>43872</v>
      </c>
      <c r="G3080" s="1" t="s">
        <v>8837</v>
      </c>
      <c r="H3080" s="1" t="s">
        <v>8838</v>
      </c>
      <c r="I3080" s="1" t="s">
        <v>56</v>
      </c>
      <c r="J3080" s="3" t="s">
        <v>29753</v>
      </c>
      <c r="K3080">
        <v>258</v>
      </c>
      <c r="L3080" s="1" t="s">
        <v>38</v>
      </c>
      <c r="M3080" s="2">
        <v>43894</v>
      </c>
      <c r="N3080" s="1" t="s">
        <v>84</v>
      </c>
      <c r="O3080" s="1" t="s">
        <v>44</v>
      </c>
      <c r="P3080" s="1">
        <f>_3___Healthcare_Data_v1[[#This Row],[Discharge Date]]-_3___Healthcare_Data_v1[[#This Row],[Date of Admission]]</f>
        <v>22</v>
      </c>
      <c r="Q3080" s="1">
        <f>IFERROR(_3___Healthcare_Data_v1[[#This Row],[ Billing Amount ]]/_3___Healthcare_Data_v1[[#This Row],[Days in Hospital]],0)</f>
        <v>310.76952886363637</v>
      </c>
      <c r="R3080" s="1" t="str">
        <f>IF(_3___Healthcare_Data_v1[[#This Row],[Age]]&gt;60,"Senior",IF(_3___Healthcare_Data_v1[[#This Row],[Age]]&gt;35,"Middle","Young"))</f>
        <v>Senior</v>
      </c>
    </row>
    <row r="3081" spans="1:18" x14ac:dyDescent="0.3">
      <c r="A3081" s="1" t="s">
        <v>8839</v>
      </c>
      <c r="B3081" s="1" t="s">
        <v>26672</v>
      </c>
      <c r="C3081" s="1" t="s">
        <v>16</v>
      </c>
      <c r="D3081" s="1" t="s">
        <v>114</v>
      </c>
      <c r="E3081" s="1" t="s">
        <v>26620</v>
      </c>
      <c r="F3081" s="2">
        <v>45020</v>
      </c>
      <c r="G3081" s="1" t="s">
        <v>8840</v>
      </c>
      <c r="H3081" s="1" t="s">
        <v>8841</v>
      </c>
      <c r="I3081" s="1" t="s">
        <v>26607</v>
      </c>
      <c r="J3081" s="3" t="s">
        <v>29754</v>
      </c>
      <c r="K3081">
        <v>479</v>
      </c>
      <c r="L3081" s="1" t="s">
        <v>22</v>
      </c>
      <c r="M3081" s="2">
        <v>45023</v>
      </c>
      <c r="N3081" s="1" t="s">
        <v>84</v>
      </c>
      <c r="O3081" s="1" t="s">
        <v>24</v>
      </c>
      <c r="P3081" s="1">
        <f>_3___Healthcare_Data_v1[[#This Row],[Discharge Date]]-_3___Healthcare_Data_v1[[#This Row],[Date of Admission]]</f>
        <v>3</v>
      </c>
      <c r="Q3081" s="1">
        <f>IFERROR(_3___Healthcare_Data_v1[[#This Row],[ Billing Amount ]]/_3___Healthcare_Data_v1[[#This Row],[Days in Hospital]],0)</f>
        <v>465.25173733333332</v>
      </c>
      <c r="R3081" s="1" t="str">
        <f>IF(_3___Healthcare_Data_v1[[#This Row],[Age]]&gt;60,"Senior",IF(_3___Healthcare_Data_v1[[#This Row],[Age]]&gt;35,"Middle","Young"))</f>
        <v>Senior</v>
      </c>
    </row>
    <row r="3082" spans="1:18" x14ac:dyDescent="0.3">
      <c r="A3082" s="1" t="s">
        <v>8842</v>
      </c>
      <c r="B3082" s="1" t="s">
        <v>26714</v>
      </c>
      <c r="C3082" s="1" t="s">
        <v>16</v>
      </c>
      <c r="D3082" s="1" t="s">
        <v>27</v>
      </c>
      <c r="E3082" s="1" t="s">
        <v>26620</v>
      </c>
      <c r="F3082" s="2">
        <v>45133</v>
      </c>
      <c r="G3082" s="1" t="s">
        <v>8843</v>
      </c>
      <c r="H3082" s="1" t="s">
        <v>8844</v>
      </c>
      <c r="I3082" s="1" t="s">
        <v>26607</v>
      </c>
      <c r="J3082" s="3" t="s">
        <v>29755</v>
      </c>
      <c r="K3082">
        <v>295</v>
      </c>
      <c r="L3082" s="1" t="s">
        <v>22</v>
      </c>
      <c r="M3082" s="2">
        <v>45135</v>
      </c>
      <c r="N3082" s="1" t="s">
        <v>31</v>
      </c>
      <c r="O3082" s="1" t="s">
        <v>44</v>
      </c>
      <c r="P3082" s="1">
        <f>_3___Healthcare_Data_v1[[#This Row],[Discharge Date]]-_3___Healthcare_Data_v1[[#This Row],[Date of Admission]]</f>
        <v>2</v>
      </c>
      <c r="Q3082" s="1">
        <f>IFERROR(_3___Healthcare_Data_v1[[#This Row],[ Billing Amount ]]/_3___Healthcare_Data_v1[[#This Row],[Days in Hospital]],0)</f>
        <v>6159.8305700000001</v>
      </c>
      <c r="R3082" s="1" t="str">
        <f>IF(_3___Healthcare_Data_v1[[#This Row],[Age]]&gt;60,"Senior",IF(_3___Healthcare_Data_v1[[#This Row],[Age]]&gt;35,"Middle","Young"))</f>
        <v>Senior</v>
      </c>
    </row>
    <row r="3083" spans="1:18" x14ac:dyDescent="0.3">
      <c r="A3083" s="1" t="s">
        <v>8845</v>
      </c>
      <c r="B3083" s="1" t="s">
        <v>26689</v>
      </c>
      <c r="C3083" s="1" t="s">
        <v>26</v>
      </c>
      <c r="D3083" s="1" t="s">
        <v>17</v>
      </c>
      <c r="E3083" s="1" t="s">
        <v>18</v>
      </c>
      <c r="F3083" s="2">
        <v>43415</v>
      </c>
      <c r="G3083" s="1" t="s">
        <v>8846</v>
      </c>
      <c r="H3083" s="1" t="s">
        <v>8847</v>
      </c>
      <c r="I3083" s="1" t="s">
        <v>56</v>
      </c>
      <c r="J3083" s="3" t="s">
        <v>29756</v>
      </c>
      <c r="K3083">
        <v>283</v>
      </c>
      <c r="L3083" s="1" t="s">
        <v>38</v>
      </c>
      <c r="M3083" s="2">
        <v>43429</v>
      </c>
      <c r="N3083" s="1" t="s">
        <v>84</v>
      </c>
      <c r="O3083" s="1" t="s">
        <v>32</v>
      </c>
      <c r="P3083" s="1">
        <f>_3___Healthcare_Data_v1[[#This Row],[Discharge Date]]-_3___Healthcare_Data_v1[[#This Row],[Date of Admission]]</f>
        <v>14</v>
      </c>
      <c r="Q3083" s="1">
        <f>IFERROR(_3___Healthcare_Data_v1[[#This Row],[ Billing Amount ]]/_3___Healthcare_Data_v1[[#This Row],[Days in Hospital]],0)</f>
        <v>1662.1366157142857</v>
      </c>
      <c r="R3083" s="1" t="str">
        <f>IF(_3___Healthcare_Data_v1[[#This Row],[Age]]&gt;60,"Senior",IF(_3___Healthcare_Data_v1[[#This Row],[Age]]&gt;35,"Middle","Young"))</f>
        <v>Senior</v>
      </c>
    </row>
    <row r="3084" spans="1:18" x14ac:dyDescent="0.3">
      <c r="A3084" s="1" t="s">
        <v>8848</v>
      </c>
      <c r="B3084" s="1" t="s">
        <v>26661</v>
      </c>
      <c r="C3084" s="1" t="s">
        <v>26</v>
      </c>
      <c r="D3084" s="1" t="s">
        <v>49</v>
      </c>
      <c r="E3084" s="1" t="s">
        <v>69</v>
      </c>
      <c r="F3084" s="2">
        <v>43597</v>
      </c>
      <c r="G3084" s="1" t="s">
        <v>8849</v>
      </c>
      <c r="H3084" s="1" t="s">
        <v>8850</v>
      </c>
      <c r="I3084" s="1" t="s">
        <v>60</v>
      </c>
      <c r="J3084" s="3" t="s">
        <v>29757</v>
      </c>
      <c r="K3084">
        <v>187</v>
      </c>
      <c r="L3084" s="1" t="s">
        <v>38</v>
      </c>
      <c r="M3084" s="2">
        <v>43600</v>
      </c>
      <c r="N3084" s="1" t="s">
        <v>31</v>
      </c>
      <c r="O3084" s="1" t="s">
        <v>24</v>
      </c>
      <c r="P3084" s="1">
        <f>_3___Healthcare_Data_v1[[#This Row],[Discharge Date]]-_3___Healthcare_Data_v1[[#This Row],[Date of Admission]]</f>
        <v>3</v>
      </c>
      <c r="Q3084" s="1">
        <f>IFERROR(_3___Healthcare_Data_v1[[#This Row],[ Billing Amount ]]/_3___Healthcare_Data_v1[[#This Row],[Days in Hospital]],0)</f>
        <v>25835.373666666666</v>
      </c>
      <c r="R3084" s="1" t="str">
        <f>IF(_3___Healthcare_Data_v1[[#This Row],[Age]]&gt;60,"Senior",IF(_3___Healthcare_Data_v1[[#This Row],[Age]]&gt;35,"Middle","Young"))</f>
        <v>Senior</v>
      </c>
    </row>
    <row r="3085" spans="1:18" x14ac:dyDescent="0.3">
      <c r="A3085" s="1" t="s">
        <v>8851</v>
      </c>
      <c r="B3085" s="1" t="s">
        <v>26695</v>
      </c>
      <c r="C3085" s="1" t="s">
        <v>26</v>
      </c>
      <c r="D3085" s="1" t="s">
        <v>34</v>
      </c>
      <c r="E3085" s="1" t="s">
        <v>69</v>
      </c>
      <c r="F3085" s="2">
        <v>44779</v>
      </c>
      <c r="G3085" s="1" t="s">
        <v>8852</v>
      </c>
      <c r="H3085" s="1" t="s">
        <v>8853</v>
      </c>
      <c r="I3085" s="1" t="s">
        <v>52</v>
      </c>
      <c r="J3085" s="3" t="s">
        <v>29758</v>
      </c>
      <c r="K3085">
        <v>197</v>
      </c>
      <c r="L3085" s="1" t="s">
        <v>22</v>
      </c>
      <c r="M3085" s="2">
        <v>44783</v>
      </c>
      <c r="N3085" s="1" t="s">
        <v>84</v>
      </c>
      <c r="O3085" s="1" t="s">
        <v>44</v>
      </c>
      <c r="P3085" s="1">
        <f>_3___Healthcare_Data_v1[[#This Row],[Discharge Date]]-_3___Healthcare_Data_v1[[#This Row],[Date of Admission]]</f>
        <v>4</v>
      </c>
      <c r="Q3085" s="1">
        <f>IFERROR(_3___Healthcare_Data_v1[[#This Row],[ Billing Amount ]]/_3___Healthcare_Data_v1[[#This Row],[Days in Hospital]],0)</f>
        <v>11830.600532500001</v>
      </c>
      <c r="R3085" s="1" t="str">
        <f>IF(_3___Healthcare_Data_v1[[#This Row],[Age]]&gt;60,"Senior",IF(_3___Healthcare_Data_v1[[#This Row],[Age]]&gt;35,"Middle","Young"))</f>
        <v>Senior</v>
      </c>
    </row>
    <row r="3086" spans="1:18" x14ac:dyDescent="0.3">
      <c r="A3086" s="1" t="s">
        <v>5325</v>
      </c>
      <c r="B3086" s="1" t="s">
        <v>26689</v>
      </c>
      <c r="C3086" s="1" t="s">
        <v>16</v>
      </c>
      <c r="D3086" s="1" t="s">
        <v>114</v>
      </c>
      <c r="E3086" s="1" t="s">
        <v>26620</v>
      </c>
      <c r="F3086" s="2">
        <v>43832</v>
      </c>
      <c r="G3086" s="1" t="s">
        <v>8854</v>
      </c>
      <c r="H3086" s="1" t="s">
        <v>8855</v>
      </c>
      <c r="I3086" s="1" t="s">
        <v>52</v>
      </c>
      <c r="J3086" s="3" t="s">
        <v>29759</v>
      </c>
      <c r="K3086">
        <v>411</v>
      </c>
      <c r="L3086" s="1" t="s">
        <v>22</v>
      </c>
      <c r="M3086" s="2">
        <v>43853</v>
      </c>
      <c r="N3086" s="1" t="s">
        <v>43</v>
      </c>
      <c r="O3086" s="1" t="s">
        <v>32</v>
      </c>
      <c r="P3086" s="1">
        <f>_3___Healthcare_Data_v1[[#This Row],[Discharge Date]]-_3___Healthcare_Data_v1[[#This Row],[Date of Admission]]</f>
        <v>21</v>
      </c>
      <c r="Q3086" s="1">
        <f>IFERROR(_3___Healthcare_Data_v1[[#This Row],[ Billing Amount ]]/_3___Healthcare_Data_v1[[#This Row],[Days in Hospital]],0)</f>
        <v>200.18026757142857</v>
      </c>
      <c r="R3086" s="1" t="str">
        <f>IF(_3___Healthcare_Data_v1[[#This Row],[Age]]&gt;60,"Senior",IF(_3___Healthcare_Data_v1[[#This Row],[Age]]&gt;35,"Middle","Young"))</f>
        <v>Senior</v>
      </c>
    </row>
    <row r="3087" spans="1:18" x14ac:dyDescent="0.3">
      <c r="A3087" s="1" t="s">
        <v>8856</v>
      </c>
      <c r="B3087" s="1" t="s">
        <v>26668</v>
      </c>
      <c r="C3087" s="1" t="s">
        <v>16</v>
      </c>
      <c r="D3087" s="1" t="s">
        <v>89</v>
      </c>
      <c r="E3087" s="1" t="s">
        <v>26620</v>
      </c>
      <c r="F3087" s="2">
        <v>44123</v>
      </c>
      <c r="G3087" s="1" t="s">
        <v>8857</v>
      </c>
      <c r="H3087" s="1" t="s">
        <v>8858</v>
      </c>
      <c r="I3087" s="1" t="s">
        <v>56</v>
      </c>
      <c r="J3087" s="3" t="s">
        <v>29760</v>
      </c>
      <c r="K3087">
        <v>480</v>
      </c>
      <c r="L3087" s="1" t="s">
        <v>42</v>
      </c>
      <c r="M3087" s="2">
        <v>44136</v>
      </c>
      <c r="N3087" s="1" t="s">
        <v>31</v>
      </c>
      <c r="O3087" s="1" t="s">
        <v>44</v>
      </c>
      <c r="P3087" s="1">
        <f>_3___Healthcare_Data_v1[[#This Row],[Discharge Date]]-_3___Healthcare_Data_v1[[#This Row],[Date of Admission]]</f>
        <v>13</v>
      </c>
      <c r="Q3087" s="1">
        <f>IFERROR(_3___Healthcare_Data_v1[[#This Row],[ Billing Amount ]]/_3___Healthcare_Data_v1[[#This Row],[Days in Hospital]],0)</f>
        <v>1472.495346923077</v>
      </c>
      <c r="R3087" s="1" t="str">
        <f>IF(_3___Healthcare_Data_v1[[#This Row],[Age]]&gt;60,"Senior",IF(_3___Healthcare_Data_v1[[#This Row],[Age]]&gt;35,"Middle","Young"))</f>
        <v>Senior</v>
      </c>
    </row>
    <row r="3088" spans="1:18" x14ac:dyDescent="0.3">
      <c r="A3088" s="1" t="s">
        <v>8859</v>
      </c>
      <c r="B3088" s="1" t="s">
        <v>26634</v>
      </c>
      <c r="C3088" s="1" t="s">
        <v>16</v>
      </c>
      <c r="D3088" s="1" t="s">
        <v>114</v>
      </c>
      <c r="E3088" s="1" t="s">
        <v>69</v>
      </c>
      <c r="F3088" s="2">
        <v>44299</v>
      </c>
      <c r="G3088" s="1" t="s">
        <v>8860</v>
      </c>
      <c r="H3088" s="1" t="s">
        <v>8861</v>
      </c>
      <c r="I3088" s="1" t="s">
        <v>56</v>
      </c>
      <c r="J3088" s="3" t="s">
        <v>29761</v>
      </c>
      <c r="K3088">
        <v>145</v>
      </c>
      <c r="L3088" s="1" t="s">
        <v>42</v>
      </c>
      <c r="M3088" s="2">
        <v>44324</v>
      </c>
      <c r="N3088" s="1" t="s">
        <v>84</v>
      </c>
      <c r="O3088" s="1" t="s">
        <v>44</v>
      </c>
      <c r="P3088" s="1">
        <f>_3___Healthcare_Data_v1[[#This Row],[Discharge Date]]-_3___Healthcare_Data_v1[[#This Row],[Date of Admission]]</f>
        <v>25</v>
      </c>
      <c r="Q3088" s="1">
        <f>IFERROR(_3___Healthcare_Data_v1[[#This Row],[ Billing Amount ]]/_3___Healthcare_Data_v1[[#This Row],[Days in Hospital]],0)</f>
        <v>1834.0231088</v>
      </c>
      <c r="R3088" s="1" t="str">
        <f>IF(_3___Healthcare_Data_v1[[#This Row],[Age]]&gt;60,"Senior",IF(_3___Healthcare_Data_v1[[#This Row],[Age]]&gt;35,"Middle","Young"))</f>
        <v>Senior</v>
      </c>
    </row>
    <row r="3089" spans="1:18" x14ac:dyDescent="0.3">
      <c r="A3089" s="1" t="s">
        <v>1081</v>
      </c>
      <c r="B3089" s="1" t="s">
        <v>26659</v>
      </c>
      <c r="C3089" s="1" t="s">
        <v>26</v>
      </c>
      <c r="D3089" s="1" t="s">
        <v>89</v>
      </c>
      <c r="E3089" s="1" t="s">
        <v>18</v>
      </c>
      <c r="F3089" s="2">
        <v>44403</v>
      </c>
      <c r="G3089" s="1" t="s">
        <v>7254</v>
      </c>
      <c r="H3089" s="1" t="s">
        <v>8862</v>
      </c>
      <c r="I3089" s="1" t="s">
        <v>60</v>
      </c>
      <c r="J3089" s="3" t="s">
        <v>29762</v>
      </c>
      <c r="K3089">
        <v>196</v>
      </c>
      <c r="L3089" s="1" t="s">
        <v>38</v>
      </c>
      <c r="M3089" s="2">
        <v>44406</v>
      </c>
      <c r="N3089" s="1" t="s">
        <v>31</v>
      </c>
      <c r="O3089" s="1" t="s">
        <v>32</v>
      </c>
      <c r="P3089" s="1">
        <f>_3___Healthcare_Data_v1[[#This Row],[Discharge Date]]-_3___Healthcare_Data_v1[[#This Row],[Date of Admission]]</f>
        <v>3</v>
      </c>
      <c r="Q3089" s="1">
        <f>IFERROR(_3___Healthcare_Data_v1[[#This Row],[ Billing Amount ]]/_3___Healthcare_Data_v1[[#This Row],[Days in Hospital]],0)</f>
        <v>4949.1629633333332</v>
      </c>
      <c r="R3089" s="1" t="str">
        <f>IF(_3___Healthcare_Data_v1[[#This Row],[Age]]&gt;60,"Senior",IF(_3___Healthcare_Data_v1[[#This Row],[Age]]&gt;35,"Middle","Young"))</f>
        <v>Senior</v>
      </c>
    </row>
    <row r="3090" spans="1:18" x14ac:dyDescent="0.3">
      <c r="A3090" s="1" t="s">
        <v>8863</v>
      </c>
      <c r="B3090" s="1" t="s">
        <v>26612</v>
      </c>
      <c r="C3090" s="1" t="s">
        <v>16</v>
      </c>
      <c r="D3090" s="1" t="s">
        <v>17</v>
      </c>
      <c r="E3090" s="1" t="s">
        <v>35</v>
      </c>
      <c r="F3090" s="2">
        <v>44710</v>
      </c>
      <c r="G3090" s="1" t="s">
        <v>8864</v>
      </c>
      <c r="H3090" s="1" t="s">
        <v>8865</v>
      </c>
      <c r="I3090" s="1" t="s">
        <v>26607</v>
      </c>
      <c r="J3090" s="3" t="s">
        <v>29763</v>
      </c>
      <c r="K3090">
        <v>268</v>
      </c>
      <c r="L3090" s="1" t="s">
        <v>22</v>
      </c>
      <c r="M3090" s="2">
        <v>44726</v>
      </c>
      <c r="N3090" s="1" t="s">
        <v>23</v>
      </c>
      <c r="O3090" s="1" t="s">
        <v>24</v>
      </c>
      <c r="P3090" s="1">
        <f>_3___Healthcare_Data_v1[[#This Row],[Discharge Date]]-_3___Healthcare_Data_v1[[#This Row],[Date of Admission]]</f>
        <v>16</v>
      </c>
      <c r="Q3090" s="1">
        <f>IFERROR(_3___Healthcare_Data_v1[[#This Row],[ Billing Amount ]]/_3___Healthcare_Data_v1[[#This Row],[Days in Hospital]],0)</f>
        <v>669.21569187499995</v>
      </c>
      <c r="R3090" s="1" t="str">
        <f>IF(_3___Healthcare_Data_v1[[#This Row],[Age]]&gt;60,"Senior",IF(_3___Healthcare_Data_v1[[#This Row],[Age]]&gt;35,"Middle","Young"))</f>
        <v>Senior</v>
      </c>
    </row>
    <row r="3091" spans="1:18" x14ac:dyDescent="0.3">
      <c r="A3091" s="1" t="s">
        <v>6121</v>
      </c>
      <c r="B3091" s="1" t="s">
        <v>26712</v>
      </c>
      <c r="C3091" s="1" t="s">
        <v>16</v>
      </c>
      <c r="D3091" s="1" t="s">
        <v>114</v>
      </c>
      <c r="E3091" s="1" t="s">
        <v>35</v>
      </c>
      <c r="F3091" s="2">
        <v>44802</v>
      </c>
      <c r="G3091" s="1" t="s">
        <v>8866</v>
      </c>
      <c r="H3091" s="1" t="s">
        <v>8867</v>
      </c>
      <c r="I3091" s="1" t="s">
        <v>26607</v>
      </c>
      <c r="J3091" s="3" t="s">
        <v>29764</v>
      </c>
      <c r="K3091">
        <v>333</v>
      </c>
      <c r="L3091" s="1" t="s">
        <v>22</v>
      </c>
      <c r="M3091" s="2">
        <v>44812</v>
      </c>
      <c r="N3091" s="1" t="s">
        <v>48</v>
      </c>
      <c r="O3091" s="1" t="s">
        <v>24</v>
      </c>
      <c r="P3091" s="1">
        <f>_3___Healthcare_Data_v1[[#This Row],[Discharge Date]]-_3___Healthcare_Data_v1[[#This Row],[Date of Admission]]</f>
        <v>10</v>
      </c>
      <c r="Q3091" s="1">
        <f>IFERROR(_3___Healthcare_Data_v1[[#This Row],[ Billing Amount ]]/_3___Healthcare_Data_v1[[#This Row],[Days in Hospital]],0)</f>
        <v>660.26067149999994</v>
      </c>
      <c r="R3091" s="1" t="str">
        <f>IF(_3___Healthcare_Data_v1[[#This Row],[Age]]&gt;60,"Senior",IF(_3___Healthcare_Data_v1[[#This Row],[Age]]&gt;35,"Middle","Young"))</f>
        <v>Senior</v>
      </c>
    </row>
    <row r="3092" spans="1:18" x14ac:dyDescent="0.3">
      <c r="A3092" s="1" t="s">
        <v>8868</v>
      </c>
      <c r="B3092" s="1" t="s">
        <v>26640</v>
      </c>
      <c r="C3092" s="1" t="s">
        <v>16</v>
      </c>
      <c r="D3092" s="1" t="s">
        <v>229</v>
      </c>
      <c r="E3092" s="1" t="s">
        <v>18</v>
      </c>
      <c r="F3092" s="2">
        <v>44185</v>
      </c>
      <c r="G3092" s="1" t="s">
        <v>8869</v>
      </c>
      <c r="H3092" s="1" t="s">
        <v>8870</v>
      </c>
      <c r="I3092" s="1" t="s">
        <v>56</v>
      </c>
      <c r="J3092" s="3" t="s">
        <v>29765</v>
      </c>
      <c r="K3092">
        <v>459</v>
      </c>
      <c r="L3092" s="1" t="s">
        <v>42</v>
      </c>
      <c r="M3092" s="2">
        <v>44213</v>
      </c>
      <c r="N3092" s="1" t="s">
        <v>48</v>
      </c>
      <c r="O3092" s="1" t="s">
        <v>24</v>
      </c>
      <c r="P3092" s="1">
        <f>_3___Healthcare_Data_v1[[#This Row],[Discharge Date]]-_3___Healthcare_Data_v1[[#This Row],[Date of Admission]]</f>
        <v>28</v>
      </c>
      <c r="Q3092" s="1">
        <f>IFERROR(_3___Healthcare_Data_v1[[#This Row],[ Billing Amount ]]/_3___Healthcare_Data_v1[[#This Row],[Days in Hospital]],0)</f>
        <v>356.81671349999999</v>
      </c>
      <c r="R3092" s="1" t="str">
        <f>IF(_3___Healthcare_Data_v1[[#This Row],[Age]]&gt;60,"Senior",IF(_3___Healthcare_Data_v1[[#This Row],[Age]]&gt;35,"Middle","Young"))</f>
        <v>Senior</v>
      </c>
    </row>
    <row r="3093" spans="1:18" x14ac:dyDescent="0.3">
      <c r="A3093" s="1" t="s">
        <v>8871</v>
      </c>
      <c r="B3093" s="1" t="s">
        <v>26661</v>
      </c>
      <c r="C3093" s="1" t="s">
        <v>16</v>
      </c>
      <c r="D3093" s="1" t="s">
        <v>34</v>
      </c>
      <c r="E3093" s="1" t="s">
        <v>69</v>
      </c>
      <c r="F3093" s="2">
        <v>44825</v>
      </c>
      <c r="G3093" s="1" t="s">
        <v>8872</v>
      </c>
      <c r="H3093" s="1" t="s">
        <v>8873</v>
      </c>
      <c r="I3093" s="1" t="s">
        <v>52</v>
      </c>
      <c r="J3093" s="3" t="s">
        <v>29766</v>
      </c>
      <c r="K3093">
        <v>371</v>
      </c>
      <c r="L3093" s="1" t="s">
        <v>42</v>
      </c>
      <c r="M3093" s="2">
        <v>44829</v>
      </c>
      <c r="N3093" s="1" t="s">
        <v>84</v>
      </c>
      <c r="O3093" s="1" t="s">
        <v>24</v>
      </c>
      <c r="P3093" s="1">
        <f>_3___Healthcare_Data_v1[[#This Row],[Discharge Date]]-_3___Healthcare_Data_v1[[#This Row],[Date of Admission]]</f>
        <v>4</v>
      </c>
      <c r="Q3093" s="1">
        <f>IFERROR(_3___Healthcare_Data_v1[[#This Row],[ Billing Amount ]]/_3___Healthcare_Data_v1[[#This Row],[Days in Hospital]],0)</f>
        <v>9388.4332525000009</v>
      </c>
      <c r="R3093" s="1" t="str">
        <f>IF(_3___Healthcare_Data_v1[[#This Row],[Age]]&gt;60,"Senior",IF(_3___Healthcare_Data_v1[[#This Row],[Age]]&gt;35,"Middle","Young"))</f>
        <v>Senior</v>
      </c>
    </row>
    <row r="3094" spans="1:18" x14ac:dyDescent="0.3">
      <c r="A3094" s="1" t="s">
        <v>8874</v>
      </c>
      <c r="B3094" s="1" t="s">
        <v>26837</v>
      </c>
      <c r="C3094" s="1" t="s">
        <v>26</v>
      </c>
      <c r="D3094" s="1" t="s">
        <v>229</v>
      </c>
      <c r="E3094" s="1" t="s">
        <v>69</v>
      </c>
      <c r="F3094" s="2">
        <v>44523</v>
      </c>
      <c r="G3094" s="1" t="s">
        <v>8875</v>
      </c>
      <c r="H3094" s="1" t="s">
        <v>8876</v>
      </c>
      <c r="I3094" s="1" t="s">
        <v>56</v>
      </c>
      <c r="J3094" s="3" t="s">
        <v>29767</v>
      </c>
      <c r="K3094">
        <v>126</v>
      </c>
      <c r="L3094" s="1" t="s">
        <v>42</v>
      </c>
      <c r="M3094" s="2">
        <v>44525</v>
      </c>
      <c r="N3094" s="1" t="s">
        <v>43</v>
      </c>
      <c r="O3094" s="1" t="s">
        <v>24</v>
      </c>
      <c r="P3094" s="1">
        <f>_3___Healthcare_Data_v1[[#This Row],[Discharge Date]]-_3___Healthcare_Data_v1[[#This Row],[Date of Admission]]</f>
        <v>2</v>
      </c>
      <c r="Q3094" s="1">
        <f>IFERROR(_3___Healthcare_Data_v1[[#This Row],[ Billing Amount ]]/_3___Healthcare_Data_v1[[#This Row],[Days in Hospital]],0)</f>
        <v>1476.2388304999999</v>
      </c>
      <c r="R3094" s="1" t="str">
        <f>IF(_3___Healthcare_Data_v1[[#This Row],[Age]]&gt;60,"Senior",IF(_3___Healthcare_Data_v1[[#This Row],[Age]]&gt;35,"Middle","Young"))</f>
        <v>Senior</v>
      </c>
    </row>
    <row r="3095" spans="1:18" x14ac:dyDescent="0.3">
      <c r="A3095" s="1" t="s">
        <v>8877</v>
      </c>
      <c r="B3095" s="1" t="s">
        <v>26822</v>
      </c>
      <c r="C3095" s="1" t="s">
        <v>16</v>
      </c>
      <c r="D3095" s="1" t="s">
        <v>62</v>
      </c>
      <c r="E3095" s="1" t="s">
        <v>18</v>
      </c>
      <c r="F3095" s="2">
        <v>44029</v>
      </c>
      <c r="G3095" s="1" t="s">
        <v>8878</v>
      </c>
      <c r="H3095" s="1" t="s">
        <v>8879</v>
      </c>
      <c r="I3095" s="1" t="s">
        <v>60</v>
      </c>
      <c r="J3095" s="3" t="s">
        <v>29768</v>
      </c>
      <c r="K3095">
        <v>366</v>
      </c>
      <c r="L3095" s="1" t="s">
        <v>42</v>
      </c>
      <c r="M3095" s="2">
        <v>44051</v>
      </c>
      <c r="N3095" s="1" t="s">
        <v>48</v>
      </c>
      <c r="O3095" s="1" t="s">
        <v>44</v>
      </c>
      <c r="P3095" s="1">
        <f>_3___Healthcare_Data_v1[[#This Row],[Discharge Date]]-_3___Healthcare_Data_v1[[#This Row],[Date of Admission]]</f>
        <v>22</v>
      </c>
      <c r="Q3095" s="1">
        <f>IFERROR(_3___Healthcare_Data_v1[[#This Row],[ Billing Amount ]]/_3___Healthcare_Data_v1[[#This Row],[Days in Hospital]],0)</f>
        <v>1590.7947127272726</v>
      </c>
      <c r="R3095" s="1" t="str">
        <f>IF(_3___Healthcare_Data_v1[[#This Row],[Age]]&gt;60,"Senior",IF(_3___Healthcare_Data_v1[[#This Row],[Age]]&gt;35,"Middle","Young"))</f>
        <v>Senior</v>
      </c>
    </row>
    <row r="3096" spans="1:18" x14ac:dyDescent="0.3">
      <c r="A3096" s="1" t="s">
        <v>8880</v>
      </c>
      <c r="B3096" s="1" t="s">
        <v>26619</v>
      </c>
      <c r="C3096" s="1" t="s">
        <v>16</v>
      </c>
      <c r="D3096" s="1" t="s">
        <v>49</v>
      </c>
      <c r="E3096" s="1" t="s">
        <v>35</v>
      </c>
      <c r="F3096" s="2">
        <v>44728</v>
      </c>
      <c r="G3096" s="1" t="s">
        <v>8881</v>
      </c>
      <c r="H3096" s="1" t="s">
        <v>8882</v>
      </c>
      <c r="I3096" s="1" t="s">
        <v>56</v>
      </c>
      <c r="J3096" s="3" t="s">
        <v>29769</v>
      </c>
      <c r="K3096">
        <v>113</v>
      </c>
      <c r="L3096" s="1" t="s">
        <v>22</v>
      </c>
      <c r="M3096" s="2">
        <v>44731</v>
      </c>
      <c r="N3096" s="1" t="s">
        <v>48</v>
      </c>
      <c r="O3096" s="1" t="s">
        <v>24</v>
      </c>
      <c r="P3096" s="1">
        <f>_3___Healthcare_Data_v1[[#This Row],[Discharge Date]]-_3___Healthcare_Data_v1[[#This Row],[Date of Admission]]</f>
        <v>3</v>
      </c>
      <c r="Q3096" s="1">
        <f>IFERROR(_3___Healthcare_Data_v1[[#This Row],[ Billing Amount ]]/_3___Healthcare_Data_v1[[#This Row],[Days in Hospital]],0)</f>
        <v>3339.7629966666664</v>
      </c>
      <c r="R3096" s="1" t="str">
        <f>IF(_3___Healthcare_Data_v1[[#This Row],[Age]]&gt;60,"Senior",IF(_3___Healthcare_Data_v1[[#This Row],[Age]]&gt;35,"Middle","Young"))</f>
        <v>Senior</v>
      </c>
    </row>
    <row r="3097" spans="1:18" x14ac:dyDescent="0.3">
      <c r="A3097" s="1" t="s">
        <v>8883</v>
      </c>
      <c r="B3097" s="1" t="s">
        <v>26779</v>
      </c>
      <c r="C3097" s="1" t="s">
        <v>26</v>
      </c>
      <c r="D3097" s="1" t="s">
        <v>114</v>
      </c>
      <c r="E3097" s="1" t="s">
        <v>26620</v>
      </c>
      <c r="F3097" s="2">
        <v>45075</v>
      </c>
      <c r="G3097" s="1" t="s">
        <v>8884</v>
      </c>
      <c r="H3097" s="1" t="s">
        <v>8885</v>
      </c>
      <c r="I3097" s="1" t="s">
        <v>52</v>
      </c>
      <c r="J3097" s="3" t="s">
        <v>29770</v>
      </c>
      <c r="K3097">
        <v>392</v>
      </c>
      <c r="L3097" s="1" t="s">
        <v>38</v>
      </c>
      <c r="M3097" s="2">
        <v>45094</v>
      </c>
      <c r="N3097" s="1" t="s">
        <v>31</v>
      </c>
      <c r="O3097" s="1" t="s">
        <v>24</v>
      </c>
      <c r="P3097" s="1">
        <f>_3___Healthcare_Data_v1[[#This Row],[Discharge Date]]-_3___Healthcare_Data_v1[[#This Row],[Date of Admission]]</f>
        <v>19</v>
      </c>
      <c r="Q3097" s="1">
        <f>IFERROR(_3___Healthcare_Data_v1[[#This Row],[ Billing Amount ]]/_3___Healthcare_Data_v1[[#This Row],[Days in Hospital]],0)</f>
        <v>0</v>
      </c>
      <c r="R3097" s="1" t="str">
        <f>IF(_3___Healthcare_Data_v1[[#This Row],[Age]]&gt;60,"Senior",IF(_3___Healthcare_Data_v1[[#This Row],[Age]]&gt;35,"Middle","Young"))</f>
        <v>Senior</v>
      </c>
    </row>
    <row r="3098" spans="1:18" x14ac:dyDescent="0.3">
      <c r="A3098" s="1" t="s">
        <v>8886</v>
      </c>
      <c r="B3098" s="1" t="s">
        <v>26710</v>
      </c>
      <c r="C3098" s="1" t="s">
        <v>26</v>
      </c>
      <c r="D3098" s="1" t="s">
        <v>89</v>
      </c>
      <c r="E3098" s="1" t="s">
        <v>26615</v>
      </c>
      <c r="F3098" s="2">
        <v>44965</v>
      </c>
      <c r="G3098" s="1" t="s">
        <v>8887</v>
      </c>
      <c r="H3098" s="1" t="s">
        <v>4862</v>
      </c>
      <c r="I3098" s="1" t="s">
        <v>21</v>
      </c>
      <c r="J3098" s="3" t="s">
        <v>29771</v>
      </c>
      <c r="K3098">
        <v>477</v>
      </c>
      <c r="L3098" s="1" t="s">
        <v>38</v>
      </c>
      <c r="M3098" s="2">
        <v>44983</v>
      </c>
      <c r="N3098" s="1" t="s">
        <v>23</v>
      </c>
      <c r="O3098" s="1" t="s">
        <v>24</v>
      </c>
      <c r="P3098" s="1">
        <f>_3___Healthcare_Data_v1[[#This Row],[Discharge Date]]-_3___Healthcare_Data_v1[[#This Row],[Date of Admission]]</f>
        <v>18</v>
      </c>
      <c r="Q3098" s="1">
        <f>IFERROR(_3___Healthcare_Data_v1[[#This Row],[ Billing Amount ]]/_3___Healthcare_Data_v1[[#This Row],[Days in Hospital]],0)</f>
        <v>265.9726984444444</v>
      </c>
      <c r="R3098" s="1" t="str">
        <f>IF(_3___Healthcare_Data_v1[[#This Row],[Age]]&gt;60,"Senior",IF(_3___Healthcare_Data_v1[[#This Row],[Age]]&gt;35,"Middle","Young"))</f>
        <v>Senior</v>
      </c>
    </row>
    <row r="3099" spans="1:18" x14ac:dyDescent="0.3">
      <c r="A3099" s="1" t="s">
        <v>8888</v>
      </c>
      <c r="B3099" s="1" t="s">
        <v>26612</v>
      </c>
      <c r="C3099" s="1" t="s">
        <v>16</v>
      </c>
      <c r="D3099" s="1" t="s">
        <v>114</v>
      </c>
      <c r="E3099" s="1" t="s">
        <v>35</v>
      </c>
      <c r="F3099" s="2">
        <v>44012</v>
      </c>
      <c r="G3099" s="1" t="s">
        <v>8889</v>
      </c>
      <c r="H3099" s="1" t="s">
        <v>8890</v>
      </c>
      <c r="I3099" s="1" t="s">
        <v>60</v>
      </c>
      <c r="J3099" s="3" t="s">
        <v>29772</v>
      </c>
      <c r="K3099">
        <v>323</v>
      </c>
      <c r="L3099" s="1" t="s">
        <v>22</v>
      </c>
      <c r="M3099" s="2">
        <v>44031</v>
      </c>
      <c r="N3099" s="1" t="s">
        <v>84</v>
      </c>
      <c r="O3099" s="1" t="s">
        <v>32</v>
      </c>
      <c r="P3099" s="1">
        <f>_3___Healthcare_Data_v1[[#This Row],[Discharge Date]]-_3___Healthcare_Data_v1[[#This Row],[Date of Admission]]</f>
        <v>19</v>
      </c>
      <c r="Q3099" s="1">
        <f>IFERROR(_3___Healthcare_Data_v1[[#This Row],[ Billing Amount ]]/_3___Healthcare_Data_v1[[#This Row],[Days in Hospital]],0)</f>
        <v>554.64729894736843</v>
      </c>
      <c r="R3099" s="1" t="str">
        <f>IF(_3___Healthcare_Data_v1[[#This Row],[Age]]&gt;60,"Senior",IF(_3___Healthcare_Data_v1[[#This Row],[Age]]&gt;35,"Middle","Young"))</f>
        <v>Senior</v>
      </c>
    </row>
    <row r="3100" spans="1:18" x14ac:dyDescent="0.3">
      <c r="A3100" s="1" t="s">
        <v>8891</v>
      </c>
      <c r="B3100" s="1" t="s">
        <v>26980</v>
      </c>
      <c r="C3100" s="1" t="s">
        <v>16</v>
      </c>
      <c r="D3100" s="1" t="s">
        <v>89</v>
      </c>
      <c r="E3100" s="1" t="s">
        <v>26620</v>
      </c>
      <c r="F3100" s="2">
        <v>44039</v>
      </c>
      <c r="G3100" s="1" t="s">
        <v>8892</v>
      </c>
      <c r="H3100" s="1" t="s">
        <v>8893</v>
      </c>
      <c r="I3100" s="1" t="s">
        <v>21</v>
      </c>
      <c r="J3100" s="3" t="s">
        <v>29773</v>
      </c>
      <c r="K3100">
        <v>206</v>
      </c>
      <c r="L3100" s="1" t="s">
        <v>38</v>
      </c>
      <c r="M3100" s="2">
        <v>44049</v>
      </c>
      <c r="N3100" s="1" t="s">
        <v>23</v>
      </c>
      <c r="O3100" s="1" t="s">
        <v>44</v>
      </c>
      <c r="P3100" s="1">
        <f>_3___Healthcare_Data_v1[[#This Row],[Discharge Date]]-_3___Healthcare_Data_v1[[#This Row],[Date of Admission]]</f>
        <v>10</v>
      </c>
      <c r="Q3100" s="1">
        <f>IFERROR(_3___Healthcare_Data_v1[[#This Row],[ Billing Amount ]]/_3___Healthcare_Data_v1[[#This Row],[Days in Hospital]],0)</f>
        <v>958.42748370000004</v>
      </c>
      <c r="R3100" s="1" t="str">
        <f>IF(_3___Healthcare_Data_v1[[#This Row],[Age]]&gt;60,"Senior",IF(_3___Healthcare_Data_v1[[#This Row],[Age]]&gt;35,"Middle","Young"))</f>
        <v>Senior</v>
      </c>
    </row>
    <row r="3101" spans="1:18" x14ac:dyDescent="0.3">
      <c r="A3101" s="1" t="s">
        <v>8894</v>
      </c>
      <c r="B3101" s="1" t="s">
        <v>26732</v>
      </c>
      <c r="C3101" s="1" t="s">
        <v>26</v>
      </c>
      <c r="D3101" s="1" t="s">
        <v>49</v>
      </c>
      <c r="E3101" s="1" t="s">
        <v>28</v>
      </c>
      <c r="F3101" s="2">
        <v>45120</v>
      </c>
      <c r="G3101" s="1" t="s">
        <v>8895</v>
      </c>
      <c r="H3101" s="1" t="s">
        <v>8896</v>
      </c>
      <c r="I3101" s="1" t="s">
        <v>52</v>
      </c>
      <c r="J3101" s="3" t="s">
        <v>29774</v>
      </c>
      <c r="K3101">
        <v>138</v>
      </c>
      <c r="L3101" s="1" t="s">
        <v>38</v>
      </c>
      <c r="M3101" s="2">
        <v>45128</v>
      </c>
      <c r="N3101" s="1" t="s">
        <v>31</v>
      </c>
      <c r="O3101" s="1" t="s">
        <v>24</v>
      </c>
      <c r="P3101" s="1">
        <f>_3___Healthcare_Data_v1[[#This Row],[Discharge Date]]-_3___Healthcare_Data_v1[[#This Row],[Date of Admission]]</f>
        <v>8</v>
      </c>
      <c r="Q3101" s="1">
        <f>IFERROR(_3___Healthcare_Data_v1[[#This Row],[ Billing Amount ]]/_3___Healthcare_Data_v1[[#This Row],[Days in Hospital]],0)</f>
        <v>1860.66938375</v>
      </c>
      <c r="R3101" s="1" t="str">
        <f>IF(_3___Healthcare_Data_v1[[#This Row],[Age]]&gt;60,"Senior",IF(_3___Healthcare_Data_v1[[#This Row],[Age]]&gt;35,"Middle","Young"))</f>
        <v>Senior</v>
      </c>
    </row>
    <row r="3102" spans="1:18" x14ac:dyDescent="0.3">
      <c r="A3102" s="1" t="s">
        <v>8897</v>
      </c>
      <c r="B3102" s="1" t="s">
        <v>26725</v>
      </c>
      <c r="C3102" s="1" t="s">
        <v>26</v>
      </c>
      <c r="D3102" s="1" t="s">
        <v>62</v>
      </c>
      <c r="E3102" s="1" t="s">
        <v>69</v>
      </c>
      <c r="F3102" s="2">
        <v>43605</v>
      </c>
      <c r="G3102" s="1" t="s">
        <v>8898</v>
      </c>
      <c r="H3102" s="1" t="s">
        <v>8899</v>
      </c>
      <c r="I3102" s="1" t="s">
        <v>60</v>
      </c>
      <c r="J3102" s="3" t="s">
        <v>29775</v>
      </c>
      <c r="K3102">
        <v>390</v>
      </c>
      <c r="L3102" s="1" t="s">
        <v>22</v>
      </c>
      <c r="M3102" s="2">
        <v>43617</v>
      </c>
      <c r="N3102" s="1" t="s">
        <v>48</v>
      </c>
      <c r="O3102" s="1" t="s">
        <v>44</v>
      </c>
      <c r="P3102" s="1">
        <f>_3___Healthcare_Data_v1[[#This Row],[Discharge Date]]-_3___Healthcare_Data_v1[[#This Row],[Date of Admission]]</f>
        <v>12</v>
      </c>
      <c r="Q3102" s="1">
        <f>IFERROR(_3___Healthcare_Data_v1[[#This Row],[ Billing Amount ]]/_3___Healthcare_Data_v1[[#This Row],[Days in Hospital]],0)</f>
        <v>514.23893341666667</v>
      </c>
      <c r="R3102" s="1" t="str">
        <f>IF(_3___Healthcare_Data_v1[[#This Row],[Age]]&gt;60,"Senior",IF(_3___Healthcare_Data_v1[[#This Row],[Age]]&gt;35,"Middle","Young"))</f>
        <v>Senior</v>
      </c>
    </row>
    <row r="3103" spans="1:18" x14ac:dyDescent="0.3">
      <c r="A3103" s="1" t="s">
        <v>8900</v>
      </c>
      <c r="B3103" s="1" t="s">
        <v>26657</v>
      </c>
      <c r="C3103" s="1" t="s">
        <v>16</v>
      </c>
      <c r="D3103" s="1" t="s">
        <v>229</v>
      </c>
      <c r="E3103" s="1" t="s">
        <v>18</v>
      </c>
      <c r="F3103" s="2">
        <v>43639</v>
      </c>
      <c r="G3103" s="1" t="s">
        <v>8901</v>
      </c>
      <c r="H3103" s="1" t="s">
        <v>8902</v>
      </c>
      <c r="I3103" s="1" t="s">
        <v>26607</v>
      </c>
      <c r="J3103" s="3" t="s">
        <v>29776</v>
      </c>
      <c r="K3103">
        <v>467</v>
      </c>
      <c r="L3103" s="1" t="s">
        <v>42</v>
      </c>
      <c r="M3103" s="2">
        <v>43666</v>
      </c>
      <c r="N3103" s="1" t="s">
        <v>84</v>
      </c>
      <c r="O3103" s="1" t="s">
        <v>24</v>
      </c>
      <c r="P3103" s="1">
        <f>_3___Healthcare_Data_v1[[#This Row],[Discharge Date]]-_3___Healthcare_Data_v1[[#This Row],[Date of Admission]]</f>
        <v>27</v>
      </c>
      <c r="Q3103" s="1">
        <f>IFERROR(_3___Healthcare_Data_v1[[#This Row],[ Billing Amount ]]/_3___Healthcare_Data_v1[[#This Row],[Days in Hospital]],0)</f>
        <v>1299.9849759259259</v>
      </c>
      <c r="R3103" s="1" t="str">
        <f>IF(_3___Healthcare_Data_v1[[#This Row],[Age]]&gt;60,"Senior",IF(_3___Healthcare_Data_v1[[#This Row],[Age]]&gt;35,"Middle","Young"))</f>
        <v>Senior</v>
      </c>
    </row>
    <row r="3104" spans="1:18" x14ac:dyDescent="0.3">
      <c r="A3104" s="1" t="s">
        <v>8903</v>
      </c>
      <c r="B3104" s="1" t="s">
        <v>26798</v>
      </c>
      <c r="C3104" s="1" t="s">
        <v>16</v>
      </c>
      <c r="D3104" s="1" t="s">
        <v>89</v>
      </c>
      <c r="E3104" s="1" t="s">
        <v>26615</v>
      </c>
      <c r="F3104" s="2">
        <v>44676</v>
      </c>
      <c r="G3104" s="1" t="s">
        <v>8904</v>
      </c>
      <c r="H3104" s="1" t="s">
        <v>8905</v>
      </c>
      <c r="I3104" s="1" t="s">
        <v>60</v>
      </c>
      <c r="J3104" s="3" t="s">
        <v>29777</v>
      </c>
      <c r="K3104">
        <v>162</v>
      </c>
      <c r="L3104" s="1" t="s">
        <v>22</v>
      </c>
      <c r="M3104" s="2">
        <v>44676</v>
      </c>
      <c r="N3104" s="1" t="s">
        <v>23</v>
      </c>
      <c r="O3104" s="1" t="s">
        <v>44</v>
      </c>
      <c r="P3104" s="1">
        <f>_3___Healthcare_Data_v1[[#This Row],[Discharge Date]]-_3___Healthcare_Data_v1[[#This Row],[Date of Admission]]</f>
        <v>0</v>
      </c>
      <c r="Q3104" s="1">
        <f>IFERROR(_3___Healthcare_Data_v1[[#This Row],[ Billing Amount ]]/_3___Healthcare_Data_v1[[#This Row],[Days in Hospital]],0)</f>
        <v>0</v>
      </c>
      <c r="R3104" s="1" t="str">
        <f>IF(_3___Healthcare_Data_v1[[#This Row],[Age]]&gt;60,"Senior",IF(_3___Healthcare_Data_v1[[#This Row],[Age]]&gt;35,"Middle","Young"))</f>
        <v>Senior</v>
      </c>
    </row>
    <row r="3105" spans="1:18" x14ac:dyDescent="0.3">
      <c r="A3105" s="1" t="s">
        <v>8906</v>
      </c>
      <c r="B3105" s="1" t="s">
        <v>26610</v>
      </c>
      <c r="C3105" s="1" t="s">
        <v>26</v>
      </c>
      <c r="D3105" s="1" t="s">
        <v>17</v>
      </c>
      <c r="E3105" s="1" t="s">
        <v>18</v>
      </c>
      <c r="F3105" s="2">
        <v>44042</v>
      </c>
      <c r="G3105" s="1" t="s">
        <v>8907</v>
      </c>
      <c r="H3105" s="1" t="s">
        <v>8908</v>
      </c>
      <c r="I3105" s="1" t="s">
        <v>60</v>
      </c>
      <c r="J3105" s="3" t="s">
        <v>29778</v>
      </c>
      <c r="K3105">
        <v>274</v>
      </c>
      <c r="L3105" s="1" t="s">
        <v>42</v>
      </c>
      <c r="M3105" s="2">
        <v>44057</v>
      </c>
      <c r="N3105" s="1" t="s">
        <v>23</v>
      </c>
      <c r="O3105" s="1" t="s">
        <v>24</v>
      </c>
      <c r="P3105" s="1">
        <f>_3___Healthcare_Data_v1[[#This Row],[Discharge Date]]-_3___Healthcare_Data_v1[[#This Row],[Date of Admission]]</f>
        <v>15</v>
      </c>
      <c r="Q3105" s="1">
        <f>IFERROR(_3___Healthcare_Data_v1[[#This Row],[ Billing Amount ]]/_3___Healthcare_Data_v1[[#This Row],[Days in Hospital]],0)</f>
        <v>3576.8646226666669</v>
      </c>
      <c r="R3105" s="1" t="str">
        <f>IF(_3___Healthcare_Data_v1[[#This Row],[Age]]&gt;60,"Senior",IF(_3___Healthcare_Data_v1[[#This Row],[Age]]&gt;35,"Middle","Young"))</f>
        <v>Senior</v>
      </c>
    </row>
    <row r="3106" spans="1:18" x14ac:dyDescent="0.3">
      <c r="A3106" s="1" t="s">
        <v>8909</v>
      </c>
      <c r="B3106" s="1" t="s">
        <v>26850</v>
      </c>
      <c r="C3106" s="1" t="s">
        <v>16</v>
      </c>
      <c r="D3106" s="1" t="s">
        <v>17</v>
      </c>
      <c r="E3106" s="1" t="s">
        <v>28</v>
      </c>
      <c r="F3106" s="2">
        <v>44362</v>
      </c>
      <c r="G3106" s="1" t="s">
        <v>8910</v>
      </c>
      <c r="H3106" s="1" t="s">
        <v>8911</v>
      </c>
      <c r="I3106" s="1" t="s">
        <v>56</v>
      </c>
      <c r="J3106" s="3" t="s">
        <v>29779</v>
      </c>
      <c r="K3106">
        <v>148</v>
      </c>
      <c r="L3106" s="1" t="s">
        <v>42</v>
      </c>
      <c r="M3106" s="2">
        <v>44386</v>
      </c>
      <c r="N3106" s="1" t="s">
        <v>43</v>
      </c>
      <c r="O3106" s="1" t="s">
        <v>44</v>
      </c>
      <c r="P3106" s="1">
        <f>_3___Healthcare_Data_v1[[#This Row],[Discharge Date]]-_3___Healthcare_Data_v1[[#This Row],[Date of Admission]]</f>
        <v>24</v>
      </c>
      <c r="Q3106" s="1">
        <f>IFERROR(_3___Healthcare_Data_v1[[#This Row],[ Billing Amount ]]/_3___Healthcare_Data_v1[[#This Row],[Days in Hospital]],0)</f>
        <v>1720.51192625</v>
      </c>
      <c r="R3106" s="1" t="str">
        <f>IF(_3___Healthcare_Data_v1[[#This Row],[Age]]&gt;60,"Senior",IF(_3___Healthcare_Data_v1[[#This Row],[Age]]&gt;35,"Middle","Young"))</f>
        <v>Senior</v>
      </c>
    </row>
    <row r="3107" spans="1:18" x14ac:dyDescent="0.3">
      <c r="A3107" s="1" t="s">
        <v>8912</v>
      </c>
      <c r="B3107" s="1" t="s">
        <v>26661</v>
      </c>
      <c r="C3107" s="1" t="s">
        <v>26</v>
      </c>
      <c r="D3107" s="1" t="s">
        <v>114</v>
      </c>
      <c r="E3107" s="1" t="s">
        <v>26620</v>
      </c>
      <c r="F3107" s="2">
        <v>43708</v>
      </c>
      <c r="G3107" s="1" t="s">
        <v>8913</v>
      </c>
      <c r="H3107" s="1" t="s">
        <v>8914</v>
      </c>
      <c r="I3107" s="1" t="s">
        <v>56</v>
      </c>
      <c r="J3107" s="3" t="s">
        <v>29780</v>
      </c>
      <c r="K3107">
        <v>286</v>
      </c>
      <c r="L3107" s="1" t="s">
        <v>38</v>
      </c>
      <c r="M3107" s="2">
        <v>43720</v>
      </c>
      <c r="N3107" s="1" t="s">
        <v>31</v>
      </c>
      <c r="O3107" s="1" t="s">
        <v>44</v>
      </c>
      <c r="P3107" s="1">
        <f>_3___Healthcare_Data_v1[[#This Row],[Discharge Date]]-_3___Healthcare_Data_v1[[#This Row],[Date of Admission]]</f>
        <v>12</v>
      </c>
      <c r="Q3107" s="1">
        <f>IFERROR(_3___Healthcare_Data_v1[[#This Row],[ Billing Amount ]]/_3___Healthcare_Data_v1[[#This Row],[Days in Hospital]],0)</f>
        <v>1565.1428525000001</v>
      </c>
      <c r="R3107" s="1" t="str">
        <f>IF(_3___Healthcare_Data_v1[[#This Row],[Age]]&gt;60,"Senior",IF(_3___Healthcare_Data_v1[[#This Row],[Age]]&gt;35,"Middle","Young"))</f>
        <v>Senior</v>
      </c>
    </row>
    <row r="3108" spans="1:18" x14ac:dyDescent="0.3">
      <c r="A3108" s="1" t="s">
        <v>8915</v>
      </c>
      <c r="B3108" s="1" t="s">
        <v>26745</v>
      </c>
      <c r="C3108" s="1" t="s">
        <v>26</v>
      </c>
      <c r="D3108" s="1" t="s">
        <v>89</v>
      </c>
      <c r="E3108" s="1" t="s">
        <v>28</v>
      </c>
      <c r="F3108" s="2">
        <v>43720</v>
      </c>
      <c r="G3108" s="1" t="s">
        <v>8916</v>
      </c>
      <c r="H3108" s="1" t="s">
        <v>8917</v>
      </c>
      <c r="I3108" s="1" t="s">
        <v>56</v>
      </c>
      <c r="J3108" s="3" t="s">
        <v>29781</v>
      </c>
      <c r="K3108">
        <v>110</v>
      </c>
      <c r="L3108" s="1" t="s">
        <v>38</v>
      </c>
      <c r="M3108" s="2">
        <v>43725</v>
      </c>
      <c r="N3108" s="1" t="s">
        <v>23</v>
      </c>
      <c r="O3108" s="1" t="s">
        <v>32</v>
      </c>
      <c r="P3108" s="1">
        <f>_3___Healthcare_Data_v1[[#This Row],[Discharge Date]]-_3___Healthcare_Data_v1[[#This Row],[Date of Admission]]</f>
        <v>5</v>
      </c>
      <c r="Q3108" s="1">
        <f>IFERROR(_3___Healthcare_Data_v1[[#This Row],[ Billing Amount ]]/_3___Healthcare_Data_v1[[#This Row],[Days in Hospital]],0)</f>
        <v>502.10659079999994</v>
      </c>
      <c r="R3108" s="1" t="str">
        <f>IF(_3___Healthcare_Data_v1[[#This Row],[Age]]&gt;60,"Senior",IF(_3___Healthcare_Data_v1[[#This Row],[Age]]&gt;35,"Middle","Young"))</f>
        <v>Senior</v>
      </c>
    </row>
    <row r="3109" spans="1:18" x14ac:dyDescent="0.3">
      <c r="A3109" s="1" t="s">
        <v>8918</v>
      </c>
      <c r="B3109" s="1" t="s">
        <v>26723</v>
      </c>
      <c r="C3109" s="1" t="s">
        <v>26</v>
      </c>
      <c r="D3109" s="1" t="s">
        <v>229</v>
      </c>
      <c r="E3109" s="1" t="s">
        <v>26615</v>
      </c>
      <c r="F3109" s="2">
        <v>43965</v>
      </c>
      <c r="G3109" s="1" t="s">
        <v>8919</v>
      </c>
      <c r="H3109" s="1" t="s">
        <v>8920</v>
      </c>
      <c r="I3109" s="1" t="s">
        <v>56</v>
      </c>
      <c r="J3109" s="3" t="s">
        <v>29782</v>
      </c>
      <c r="K3109">
        <v>253</v>
      </c>
      <c r="L3109" s="1" t="s">
        <v>42</v>
      </c>
      <c r="M3109" s="2">
        <v>43981</v>
      </c>
      <c r="N3109" s="1" t="s">
        <v>84</v>
      </c>
      <c r="O3109" s="1" t="s">
        <v>24</v>
      </c>
      <c r="P3109" s="1">
        <f>_3___Healthcare_Data_v1[[#This Row],[Discharge Date]]-_3___Healthcare_Data_v1[[#This Row],[Date of Admission]]</f>
        <v>16</v>
      </c>
      <c r="Q3109" s="1">
        <f>IFERROR(_3___Healthcare_Data_v1[[#This Row],[ Billing Amount ]]/_3___Healthcare_Data_v1[[#This Row],[Days in Hospital]],0)</f>
        <v>618.30071699999996</v>
      </c>
      <c r="R3109" s="1" t="str">
        <f>IF(_3___Healthcare_Data_v1[[#This Row],[Age]]&gt;60,"Senior",IF(_3___Healthcare_Data_v1[[#This Row],[Age]]&gt;35,"Middle","Young"))</f>
        <v>Senior</v>
      </c>
    </row>
    <row r="3110" spans="1:18" x14ac:dyDescent="0.3">
      <c r="A3110" s="1" t="s">
        <v>8921</v>
      </c>
      <c r="B3110" s="1" t="s">
        <v>26837</v>
      </c>
      <c r="C3110" s="1" t="s">
        <v>26</v>
      </c>
      <c r="D3110" s="1" t="s">
        <v>34</v>
      </c>
      <c r="E3110" s="1" t="s">
        <v>28</v>
      </c>
      <c r="F3110" s="2">
        <v>45137</v>
      </c>
      <c r="G3110" s="1" t="s">
        <v>8922</v>
      </c>
      <c r="H3110" s="1" t="s">
        <v>8923</v>
      </c>
      <c r="I3110" s="1" t="s">
        <v>26607</v>
      </c>
      <c r="J3110" s="3" t="s">
        <v>29783</v>
      </c>
      <c r="K3110">
        <v>246</v>
      </c>
      <c r="L3110" s="1" t="s">
        <v>38</v>
      </c>
      <c r="M3110" s="2">
        <v>45149</v>
      </c>
      <c r="N3110" s="1" t="s">
        <v>23</v>
      </c>
      <c r="O3110" s="1" t="s">
        <v>44</v>
      </c>
      <c r="P3110" s="1">
        <f>_3___Healthcare_Data_v1[[#This Row],[Discharge Date]]-_3___Healthcare_Data_v1[[#This Row],[Date of Admission]]</f>
        <v>12</v>
      </c>
      <c r="Q3110" s="1">
        <f>IFERROR(_3___Healthcare_Data_v1[[#This Row],[ Billing Amount ]]/_3___Healthcare_Data_v1[[#This Row],[Days in Hospital]],0)</f>
        <v>2183.336483333333</v>
      </c>
      <c r="R3110" s="1" t="str">
        <f>IF(_3___Healthcare_Data_v1[[#This Row],[Age]]&gt;60,"Senior",IF(_3___Healthcare_Data_v1[[#This Row],[Age]]&gt;35,"Middle","Young"))</f>
        <v>Senior</v>
      </c>
    </row>
    <row r="3111" spans="1:18" x14ac:dyDescent="0.3">
      <c r="A3111" s="1" t="s">
        <v>8924</v>
      </c>
      <c r="B3111" s="1" t="s">
        <v>26845</v>
      </c>
      <c r="C3111" s="1" t="s">
        <v>16</v>
      </c>
      <c r="D3111" s="1" t="s">
        <v>229</v>
      </c>
      <c r="E3111" s="1" t="s">
        <v>69</v>
      </c>
      <c r="F3111" s="2">
        <v>44833</v>
      </c>
      <c r="G3111" s="1" t="s">
        <v>8925</v>
      </c>
      <c r="H3111" s="1" t="s">
        <v>8926</v>
      </c>
      <c r="I3111" s="1" t="s">
        <v>56</v>
      </c>
      <c r="J3111" s="3" t="s">
        <v>29784</v>
      </c>
      <c r="K3111">
        <v>181</v>
      </c>
      <c r="L3111" s="1" t="s">
        <v>22</v>
      </c>
      <c r="M3111" s="2">
        <v>44846</v>
      </c>
      <c r="N3111" s="1" t="s">
        <v>31</v>
      </c>
      <c r="O3111" s="1" t="s">
        <v>24</v>
      </c>
      <c r="P3111" s="1">
        <f>_3___Healthcare_Data_v1[[#This Row],[Discharge Date]]-_3___Healthcare_Data_v1[[#This Row],[Date of Admission]]</f>
        <v>13</v>
      </c>
      <c r="Q3111" s="1">
        <f>IFERROR(_3___Healthcare_Data_v1[[#This Row],[ Billing Amount ]]/_3___Healthcare_Data_v1[[#This Row],[Days in Hospital]],0)</f>
        <v>5921.5954846153845</v>
      </c>
      <c r="R3111" s="1" t="str">
        <f>IF(_3___Healthcare_Data_v1[[#This Row],[Age]]&gt;60,"Senior",IF(_3___Healthcare_Data_v1[[#This Row],[Age]]&gt;35,"Middle","Young"))</f>
        <v>Senior</v>
      </c>
    </row>
    <row r="3112" spans="1:18" x14ac:dyDescent="0.3">
      <c r="A3112" s="1" t="s">
        <v>8927</v>
      </c>
      <c r="B3112" s="1" t="s">
        <v>26646</v>
      </c>
      <c r="C3112" s="1" t="s">
        <v>16</v>
      </c>
      <c r="D3112" s="1" t="s">
        <v>62</v>
      </c>
      <c r="E3112" s="1" t="s">
        <v>69</v>
      </c>
      <c r="F3112" s="2">
        <v>44672</v>
      </c>
      <c r="G3112" s="1" t="s">
        <v>8928</v>
      </c>
      <c r="H3112" s="1" t="s">
        <v>8929</v>
      </c>
      <c r="I3112" s="1" t="s">
        <v>26607</v>
      </c>
      <c r="J3112" s="3" t="s">
        <v>29785</v>
      </c>
      <c r="K3112">
        <v>368</v>
      </c>
      <c r="L3112" s="1" t="s">
        <v>22</v>
      </c>
      <c r="M3112" s="2">
        <v>44691</v>
      </c>
      <c r="N3112" s="1" t="s">
        <v>84</v>
      </c>
      <c r="O3112" s="1" t="s">
        <v>32</v>
      </c>
      <c r="P3112" s="1">
        <f>_3___Healthcare_Data_v1[[#This Row],[Discharge Date]]-_3___Healthcare_Data_v1[[#This Row],[Date of Admission]]</f>
        <v>19</v>
      </c>
      <c r="Q3112" s="1">
        <f>IFERROR(_3___Healthcare_Data_v1[[#This Row],[ Billing Amount ]]/_3___Healthcare_Data_v1[[#This Row],[Days in Hospital]],0)</f>
        <v>1356.3968331578949</v>
      </c>
      <c r="R3112" s="1" t="str">
        <f>IF(_3___Healthcare_Data_v1[[#This Row],[Age]]&gt;60,"Senior",IF(_3___Healthcare_Data_v1[[#This Row],[Age]]&gt;35,"Middle","Young"))</f>
        <v>Senior</v>
      </c>
    </row>
    <row r="3113" spans="1:18" x14ac:dyDescent="0.3">
      <c r="A3113" s="1" t="s">
        <v>8930</v>
      </c>
      <c r="B3113" s="1" t="s">
        <v>26617</v>
      </c>
      <c r="C3113" s="1" t="s">
        <v>16</v>
      </c>
      <c r="D3113" s="1" t="s">
        <v>49</v>
      </c>
      <c r="E3113" s="1" t="s">
        <v>26620</v>
      </c>
      <c r="F3113" s="2">
        <v>44281</v>
      </c>
      <c r="G3113" s="1" t="s">
        <v>2652</v>
      </c>
      <c r="H3113" s="1" t="s">
        <v>8931</v>
      </c>
      <c r="I3113" s="1" t="s">
        <v>56</v>
      </c>
      <c r="J3113" s="3" t="s">
        <v>29786</v>
      </c>
      <c r="K3113">
        <v>195</v>
      </c>
      <c r="L3113" s="1" t="s">
        <v>42</v>
      </c>
      <c r="M3113" s="2">
        <v>44308</v>
      </c>
      <c r="N3113" s="1" t="s">
        <v>23</v>
      </c>
      <c r="O3113" s="1" t="s">
        <v>32</v>
      </c>
      <c r="P3113" s="1">
        <f>_3___Healthcare_Data_v1[[#This Row],[Discharge Date]]-_3___Healthcare_Data_v1[[#This Row],[Date of Admission]]</f>
        <v>27</v>
      </c>
      <c r="Q3113" s="1">
        <f>IFERROR(_3___Healthcare_Data_v1[[#This Row],[ Billing Amount ]]/_3___Healthcare_Data_v1[[#This Row],[Days in Hospital]],0)</f>
        <v>813.06849370370378</v>
      </c>
      <c r="R3113" s="1" t="str">
        <f>IF(_3___Healthcare_Data_v1[[#This Row],[Age]]&gt;60,"Senior",IF(_3___Healthcare_Data_v1[[#This Row],[Age]]&gt;35,"Middle","Young"))</f>
        <v>Senior</v>
      </c>
    </row>
    <row r="3114" spans="1:18" x14ac:dyDescent="0.3">
      <c r="A3114" s="1" t="s">
        <v>8932</v>
      </c>
      <c r="B3114" s="1" t="s">
        <v>26632</v>
      </c>
      <c r="C3114" s="1" t="s">
        <v>16</v>
      </c>
      <c r="D3114" s="1" t="s">
        <v>27</v>
      </c>
      <c r="E3114" s="1" t="s">
        <v>35</v>
      </c>
      <c r="F3114" s="2">
        <v>44006</v>
      </c>
      <c r="G3114" s="1" t="s">
        <v>8933</v>
      </c>
      <c r="H3114" s="1" t="s">
        <v>8934</v>
      </c>
      <c r="I3114" s="1" t="s">
        <v>52</v>
      </c>
      <c r="J3114" s="3" t="s">
        <v>29787</v>
      </c>
      <c r="K3114">
        <v>212</v>
      </c>
      <c r="L3114" s="1" t="s">
        <v>22</v>
      </c>
      <c r="M3114" s="2">
        <v>44026</v>
      </c>
      <c r="N3114" s="1" t="s">
        <v>43</v>
      </c>
      <c r="O3114" s="1" t="s">
        <v>44</v>
      </c>
      <c r="P3114" s="1">
        <f>_3___Healthcare_Data_v1[[#This Row],[Discharge Date]]-_3___Healthcare_Data_v1[[#This Row],[Date of Admission]]</f>
        <v>20</v>
      </c>
      <c r="Q3114" s="1">
        <f>IFERROR(_3___Healthcare_Data_v1[[#This Row],[ Billing Amount ]]/_3___Healthcare_Data_v1[[#This Row],[Days in Hospital]],0)</f>
        <v>290.74834520000002</v>
      </c>
      <c r="R3114" s="1" t="str">
        <f>IF(_3___Healthcare_Data_v1[[#This Row],[Age]]&gt;60,"Senior",IF(_3___Healthcare_Data_v1[[#This Row],[Age]]&gt;35,"Middle","Young"))</f>
        <v>Senior</v>
      </c>
    </row>
    <row r="3115" spans="1:18" x14ac:dyDescent="0.3">
      <c r="A3115" s="1" t="s">
        <v>8935</v>
      </c>
      <c r="B3115" s="1" t="s">
        <v>26755</v>
      </c>
      <c r="C3115" s="1" t="s">
        <v>26</v>
      </c>
      <c r="D3115" s="1" t="s">
        <v>62</v>
      </c>
      <c r="E3115" s="1" t="s">
        <v>26620</v>
      </c>
      <c r="F3115" s="2">
        <v>43691</v>
      </c>
      <c r="G3115" s="1" t="s">
        <v>8936</v>
      </c>
      <c r="H3115" s="1" t="s">
        <v>8937</v>
      </c>
      <c r="I3115" s="1" t="s">
        <v>26607</v>
      </c>
      <c r="J3115" s="3" t="s">
        <v>29788</v>
      </c>
      <c r="K3115">
        <v>475</v>
      </c>
      <c r="L3115" s="1" t="s">
        <v>38</v>
      </c>
      <c r="M3115" s="2">
        <v>43714</v>
      </c>
      <c r="N3115" s="1" t="s">
        <v>43</v>
      </c>
      <c r="O3115" s="1" t="s">
        <v>32</v>
      </c>
      <c r="P3115" s="1">
        <f>_3___Healthcare_Data_v1[[#This Row],[Discharge Date]]-_3___Healthcare_Data_v1[[#This Row],[Date of Admission]]</f>
        <v>23</v>
      </c>
      <c r="Q3115" s="1">
        <f>IFERROR(_3___Healthcare_Data_v1[[#This Row],[ Billing Amount ]]/_3___Healthcare_Data_v1[[#This Row],[Days in Hospital]],0)</f>
        <v>776.99735956521738</v>
      </c>
      <c r="R3115" s="1" t="str">
        <f>IF(_3___Healthcare_Data_v1[[#This Row],[Age]]&gt;60,"Senior",IF(_3___Healthcare_Data_v1[[#This Row],[Age]]&gt;35,"Middle","Young"))</f>
        <v>Senior</v>
      </c>
    </row>
    <row r="3116" spans="1:18" x14ac:dyDescent="0.3">
      <c r="A3116" s="1" t="s">
        <v>8938</v>
      </c>
      <c r="B3116" s="1" t="s">
        <v>26630</v>
      </c>
      <c r="C3116" s="1" t="s">
        <v>26</v>
      </c>
      <c r="D3116" s="1" t="s">
        <v>34</v>
      </c>
      <c r="E3116" s="1" t="s">
        <v>28</v>
      </c>
      <c r="F3116" s="2">
        <v>44637</v>
      </c>
      <c r="G3116" s="1" t="s">
        <v>8939</v>
      </c>
      <c r="H3116" s="1" t="s">
        <v>8940</v>
      </c>
      <c r="I3116" s="1" t="s">
        <v>26607</v>
      </c>
      <c r="J3116" s="3" t="s">
        <v>29789</v>
      </c>
      <c r="K3116">
        <v>423</v>
      </c>
      <c r="L3116" s="1" t="s">
        <v>38</v>
      </c>
      <c r="M3116" s="2">
        <v>44646</v>
      </c>
      <c r="N3116" s="1" t="s">
        <v>84</v>
      </c>
      <c r="O3116" s="1" t="s">
        <v>24</v>
      </c>
      <c r="P3116" s="1">
        <f>_3___Healthcare_Data_v1[[#This Row],[Discharge Date]]-_3___Healthcare_Data_v1[[#This Row],[Date of Admission]]</f>
        <v>9</v>
      </c>
      <c r="Q3116" s="1">
        <f>IFERROR(_3___Healthcare_Data_v1[[#This Row],[ Billing Amount ]]/_3___Healthcare_Data_v1[[#This Row],[Days in Hospital]],0)</f>
        <v>4184.5224544444445</v>
      </c>
      <c r="R3116" s="1" t="str">
        <f>IF(_3___Healthcare_Data_v1[[#This Row],[Age]]&gt;60,"Senior",IF(_3___Healthcare_Data_v1[[#This Row],[Age]]&gt;35,"Middle","Young"))</f>
        <v>Senior</v>
      </c>
    </row>
    <row r="3117" spans="1:18" x14ac:dyDescent="0.3">
      <c r="A3117" s="1" t="s">
        <v>3804</v>
      </c>
      <c r="B3117" s="1" t="s">
        <v>26632</v>
      </c>
      <c r="C3117" s="1" t="s">
        <v>16</v>
      </c>
      <c r="D3117" s="1" t="s">
        <v>229</v>
      </c>
      <c r="E3117" s="1" t="s">
        <v>35</v>
      </c>
      <c r="F3117" s="2">
        <v>43861</v>
      </c>
      <c r="G3117" s="1" t="s">
        <v>8941</v>
      </c>
      <c r="H3117" s="1" t="s">
        <v>8942</v>
      </c>
      <c r="I3117" s="1" t="s">
        <v>26607</v>
      </c>
      <c r="J3117" s="3" t="s">
        <v>29790</v>
      </c>
      <c r="K3117">
        <v>461</v>
      </c>
      <c r="L3117" s="1" t="s">
        <v>22</v>
      </c>
      <c r="M3117" s="2">
        <v>43882</v>
      </c>
      <c r="N3117" s="1" t="s">
        <v>31</v>
      </c>
      <c r="O3117" s="1" t="s">
        <v>44</v>
      </c>
      <c r="P3117" s="1">
        <f>_3___Healthcare_Data_v1[[#This Row],[Discharge Date]]-_3___Healthcare_Data_v1[[#This Row],[Date of Admission]]</f>
        <v>21</v>
      </c>
      <c r="Q3117" s="1">
        <f>IFERROR(_3___Healthcare_Data_v1[[#This Row],[ Billing Amount ]]/_3___Healthcare_Data_v1[[#This Row],[Days in Hospital]],0)</f>
        <v>615.33117095238094</v>
      </c>
      <c r="R3117" s="1" t="str">
        <f>IF(_3___Healthcare_Data_v1[[#This Row],[Age]]&gt;60,"Senior",IF(_3___Healthcare_Data_v1[[#This Row],[Age]]&gt;35,"Middle","Young"))</f>
        <v>Senior</v>
      </c>
    </row>
    <row r="3118" spans="1:18" x14ac:dyDescent="0.3">
      <c r="A3118" s="1" t="s">
        <v>8943</v>
      </c>
      <c r="B3118" s="1" t="s">
        <v>26720</v>
      </c>
      <c r="C3118" s="1" t="s">
        <v>26</v>
      </c>
      <c r="D3118" s="1" t="s">
        <v>89</v>
      </c>
      <c r="E3118" s="1" t="s">
        <v>26615</v>
      </c>
      <c r="F3118" s="2">
        <v>44063</v>
      </c>
      <c r="G3118" s="1" t="s">
        <v>8944</v>
      </c>
      <c r="H3118" s="1" t="s">
        <v>8945</v>
      </c>
      <c r="I3118" s="1" t="s">
        <v>21</v>
      </c>
      <c r="J3118" s="3" t="s">
        <v>29791</v>
      </c>
      <c r="K3118">
        <v>186</v>
      </c>
      <c r="L3118" s="1" t="s">
        <v>42</v>
      </c>
      <c r="M3118" s="2">
        <v>44082</v>
      </c>
      <c r="N3118" s="1" t="s">
        <v>43</v>
      </c>
      <c r="O3118" s="1" t="s">
        <v>44</v>
      </c>
      <c r="P3118" s="1">
        <f>_3___Healthcare_Data_v1[[#This Row],[Discharge Date]]-_3___Healthcare_Data_v1[[#This Row],[Date of Admission]]</f>
        <v>19</v>
      </c>
      <c r="Q3118" s="1">
        <f>IFERROR(_3___Healthcare_Data_v1[[#This Row],[ Billing Amount ]]/_3___Healthcare_Data_v1[[#This Row],[Days in Hospital]],0)</f>
        <v>2001.9708589473685</v>
      </c>
      <c r="R3118" s="1" t="str">
        <f>IF(_3___Healthcare_Data_v1[[#This Row],[Age]]&gt;60,"Senior",IF(_3___Healthcare_Data_v1[[#This Row],[Age]]&gt;35,"Middle","Young"))</f>
        <v>Senior</v>
      </c>
    </row>
    <row r="3119" spans="1:18" x14ac:dyDescent="0.3">
      <c r="A3119" s="1" t="s">
        <v>8946</v>
      </c>
      <c r="B3119" s="1" t="s">
        <v>26712</v>
      </c>
      <c r="C3119" s="1" t="s">
        <v>26</v>
      </c>
      <c r="D3119" s="1" t="s">
        <v>89</v>
      </c>
      <c r="E3119" s="1" t="s">
        <v>28</v>
      </c>
      <c r="F3119" s="2">
        <v>44773</v>
      </c>
      <c r="G3119" s="1" t="s">
        <v>8947</v>
      </c>
      <c r="H3119" s="1" t="s">
        <v>6596</v>
      </c>
      <c r="I3119" s="1" t="s">
        <v>26607</v>
      </c>
      <c r="J3119" s="3" t="s">
        <v>29792</v>
      </c>
      <c r="K3119">
        <v>477</v>
      </c>
      <c r="L3119" s="1" t="s">
        <v>42</v>
      </c>
      <c r="M3119" s="2">
        <v>44793</v>
      </c>
      <c r="N3119" s="1" t="s">
        <v>48</v>
      </c>
      <c r="O3119" s="1" t="s">
        <v>24</v>
      </c>
      <c r="P3119" s="1">
        <f>_3___Healthcare_Data_v1[[#This Row],[Discharge Date]]-_3___Healthcare_Data_v1[[#This Row],[Date of Admission]]</f>
        <v>20</v>
      </c>
      <c r="Q3119" s="1">
        <f>IFERROR(_3___Healthcare_Data_v1[[#This Row],[ Billing Amount ]]/_3___Healthcare_Data_v1[[#This Row],[Days in Hospital]],0)</f>
        <v>481.02847279999997</v>
      </c>
      <c r="R3119" s="1" t="str">
        <f>IF(_3___Healthcare_Data_v1[[#This Row],[Age]]&gt;60,"Senior",IF(_3___Healthcare_Data_v1[[#This Row],[Age]]&gt;35,"Middle","Young"))</f>
        <v>Senior</v>
      </c>
    </row>
    <row r="3120" spans="1:18" x14ac:dyDescent="0.3">
      <c r="A3120" s="1" t="s">
        <v>8948</v>
      </c>
      <c r="B3120" s="1" t="s">
        <v>26720</v>
      </c>
      <c r="C3120" s="1" t="s">
        <v>26</v>
      </c>
      <c r="D3120" s="1" t="s">
        <v>34</v>
      </c>
      <c r="E3120" s="1" t="s">
        <v>26615</v>
      </c>
      <c r="F3120" s="2">
        <v>43650</v>
      </c>
      <c r="G3120" s="1" t="s">
        <v>8949</v>
      </c>
      <c r="H3120" s="1" t="s">
        <v>8950</v>
      </c>
      <c r="I3120" s="1" t="s">
        <v>21</v>
      </c>
      <c r="J3120" s="3" t="s">
        <v>29793</v>
      </c>
      <c r="K3120">
        <v>467</v>
      </c>
      <c r="L3120" s="1" t="s">
        <v>42</v>
      </c>
      <c r="M3120" s="2">
        <v>43664</v>
      </c>
      <c r="N3120" s="1" t="s">
        <v>23</v>
      </c>
      <c r="O3120" s="1" t="s">
        <v>44</v>
      </c>
      <c r="P3120" s="1">
        <f>_3___Healthcare_Data_v1[[#This Row],[Discharge Date]]-_3___Healthcare_Data_v1[[#This Row],[Date of Admission]]</f>
        <v>14</v>
      </c>
      <c r="Q3120" s="1">
        <f>IFERROR(_3___Healthcare_Data_v1[[#This Row],[ Billing Amount ]]/_3___Healthcare_Data_v1[[#This Row],[Days in Hospital]],0)</f>
        <v>293.16202228571427</v>
      </c>
      <c r="R3120" s="1" t="str">
        <f>IF(_3___Healthcare_Data_v1[[#This Row],[Age]]&gt;60,"Senior",IF(_3___Healthcare_Data_v1[[#This Row],[Age]]&gt;35,"Middle","Young"))</f>
        <v>Senior</v>
      </c>
    </row>
    <row r="3121" spans="1:18" x14ac:dyDescent="0.3">
      <c r="A3121" s="1" t="s">
        <v>8951</v>
      </c>
      <c r="B3121" s="1" t="s">
        <v>26646</v>
      </c>
      <c r="C3121" s="1" t="s">
        <v>16</v>
      </c>
      <c r="D3121" s="1" t="s">
        <v>89</v>
      </c>
      <c r="E3121" s="1" t="s">
        <v>35</v>
      </c>
      <c r="F3121" s="2">
        <v>43980</v>
      </c>
      <c r="G3121" s="1" t="s">
        <v>8952</v>
      </c>
      <c r="H3121" s="1" t="s">
        <v>8953</v>
      </c>
      <c r="I3121" s="1" t="s">
        <v>52</v>
      </c>
      <c r="J3121" s="3" t="s">
        <v>29794</v>
      </c>
      <c r="K3121">
        <v>372</v>
      </c>
      <c r="L3121" s="1" t="s">
        <v>22</v>
      </c>
      <c r="M3121" s="2">
        <v>43985</v>
      </c>
      <c r="N3121" s="1" t="s">
        <v>84</v>
      </c>
      <c r="O3121" s="1" t="s">
        <v>24</v>
      </c>
      <c r="P3121" s="1">
        <f>_3___Healthcare_Data_v1[[#This Row],[Discharge Date]]-_3___Healthcare_Data_v1[[#This Row],[Date of Admission]]</f>
        <v>5</v>
      </c>
      <c r="Q3121" s="1">
        <f>IFERROR(_3___Healthcare_Data_v1[[#This Row],[ Billing Amount ]]/_3___Healthcare_Data_v1[[#This Row],[Days in Hospital]],0)</f>
        <v>2578.5726320000003</v>
      </c>
      <c r="R3121" s="1" t="str">
        <f>IF(_3___Healthcare_Data_v1[[#This Row],[Age]]&gt;60,"Senior",IF(_3___Healthcare_Data_v1[[#This Row],[Age]]&gt;35,"Middle","Young"))</f>
        <v>Senior</v>
      </c>
    </row>
    <row r="3122" spans="1:18" x14ac:dyDescent="0.3">
      <c r="A3122" s="1" t="s">
        <v>8954</v>
      </c>
      <c r="B3122" s="1" t="s">
        <v>26614</v>
      </c>
      <c r="C3122" s="1" t="s">
        <v>26</v>
      </c>
      <c r="D3122" s="1" t="s">
        <v>17</v>
      </c>
      <c r="E3122" s="1" t="s">
        <v>28</v>
      </c>
      <c r="F3122" s="2">
        <v>45110</v>
      </c>
      <c r="G3122" s="1" t="s">
        <v>8955</v>
      </c>
      <c r="H3122" s="1" t="s">
        <v>8956</v>
      </c>
      <c r="I3122" s="1" t="s">
        <v>60</v>
      </c>
      <c r="J3122" s="3" t="s">
        <v>29795</v>
      </c>
      <c r="K3122">
        <v>149</v>
      </c>
      <c r="L3122" s="1" t="s">
        <v>42</v>
      </c>
      <c r="M3122" s="2">
        <v>45116</v>
      </c>
      <c r="N3122" s="1" t="s">
        <v>31</v>
      </c>
      <c r="O3122" s="1" t="s">
        <v>44</v>
      </c>
      <c r="P3122" s="1">
        <f>_3___Healthcare_Data_v1[[#This Row],[Discharge Date]]-_3___Healthcare_Data_v1[[#This Row],[Date of Admission]]</f>
        <v>6</v>
      </c>
      <c r="Q3122" s="1">
        <f>IFERROR(_3___Healthcare_Data_v1[[#This Row],[ Billing Amount ]]/_3___Healthcare_Data_v1[[#This Row],[Days in Hospital]],0)</f>
        <v>7444.3325450000002</v>
      </c>
      <c r="R3122" s="1" t="str">
        <f>IF(_3___Healthcare_Data_v1[[#This Row],[Age]]&gt;60,"Senior",IF(_3___Healthcare_Data_v1[[#This Row],[Age]]&gt;35,"Middle","Young"))</f>
        <v>Senior</v>
      </c>
    </row>
    <row r="3123" spans="1:18" x14ac:dyDescent="0.3">
      <c r="A3123" s="1" t="s">
        <v>8957</v>
      </c>
      <c r="B3123" s="1" t="s">
        <v>26795</v>
      </c>
      <c r="C3123" s="1" t="s">
        <v>26</v>
      </c>
      <c r="D3123" s="1" t="s">
        <v>114</v>
      </c>
      <c r="E3123" s="1" t="s">
        <v>69</v>
      </c>
      <c r="F3123" s="2">
        <v>43604</v>
      </c>
      <c r="G3123" s="1" t="s">
        <v>8958</v>
      </c>
      <c r="H3123" s="1" t="s">
        <v>8959</v>
      </c>
      <c r="I3123" s="1" t="s">
        <v>26607</v>
      </c>
      <c r="J3123" s="3" t="s">
        <v>29796</v>
      </c>
      <c r="K3123">
        <v>254</v>
      </c>
      <c r="L3123" s="1" t="s">
        <v>22</v>
      </c>
      <c r="M3123" s="2">
        <v>43609</v>
      </c>
      <c r="N3123" s="1" t="s">
        <v>48</v>
      </c>
      <c r="O3123" s="1" t="s">
        <v>32</v>
      </c>
      <c r="P3123" s="1">
        <f>_3___Healthcare_Data_v1[[#This Row],[Discharge Date]]-_3___Healthcare_Data_v1[[#This Row],[Date of Admission]]</f>
        <v>5</v>
      </c>
      <c r="Q3123" s="1">
        <f>IFERROR(_3___Healthcare_Data_v1[[#This Row],[ Billing Amount ]]/_3___Healthcare_Data_v1[[#This Row],[Days in Hospital]],0)</f>
        <v>3485.6902340000001</v>
      </c>
      <c r="R3123" s="1" t="str">
        <f>IF(_3___Healthcare_Data_v1[[#This Row],[Age]]&gt;60,"Senior",IF(_3___Healthcare_Data_v1[[#This Row],[Age]]&gt;35,"Middle","Young"))</f>
        <v>Senior</v>
      </c>
    </row>
    <row r="3124" spans="1:18" x14ac:dyDescent="0.3">
      <c r="A3124" s="1" t="s">
        <v>8960</v>
      </c>
      <c r="B3124" s="1" t="s">
        <v>26622</v>
      </c>
      <c r="C3124" s="1" t="s">
        <v>26</v>
      </c>
      <c r="D3124" s="1" t="s">
        <v>229</v>
      </c>
      <c r="E3124" s="1" t="s">
        <v>35</v>
      </c>
      <c r="F3124" s="2">
        <v>44793</v>
      </c>
      <c r="G3124" s="1" t="s">
        <v>8776</v>
      </c>
      <c r="H3124" s="1" t="s">
        <v>8961</v>
      </c>
      <c r="I3124" s="1" t="s">
        <v>21</v>
      </c>
      <c r="J3124" s="3" t="s">
        <v>29797</v>
      </c>
      <c r="K3124">
        <v>380</v>
      </c>
      <c r="L3124" s="1" t="s">
        <v>38</v>
      </c>
      <c r="M3124" s="2">
        <v>44812</v>
      </c>
      <c r="N3124" s="1" t="s">
        <v>31</v>
      </c>
      <c r="O3124" s="1" t="s">
        <v>44</v>
      </c>
      <c r="P3124" s="1">
        <f>_3___Healthcare_Data_v1[[#This Row],[Discharge Date]]-_3___Healthcare_Data_v1[[#This Row],[Date of Admission]]</f>
        <v>19</v>
      </c>
      <c r="Q3124" s="1">
        <f>IFERROR(_3___Healthcare_Data_v1[[#This Row],[ Billing Amount ]]/_3___Healthcare_Data_v1[[#This Row],[Days in Hospital]],0)</f>
        <v>697.57559684210526</v>
      </c>
      <c r="R3124" s="1" t="str">
        <f>IF(_3___Healthcare_Data_v1[[#This Row],[Age]]&gt;60,"Senior",IF(_3___Healthcare_Data_v1[[#This Row],[Age]]&gt;35,"Middle","Young"))</f>
        <v>Senior</v>
      </c>
    </row>
    <row r="3125" spans="1:18" x14ac:dyDescent="0.3">
      <c r="A3125" s="1" t="s">
        <v>8962</v>
      </c>
      <c r="B3125" s="1" t="s">
        <v>26700</v>
      </c>
      <c r="C3125" s="1" t="s">
        <v>26</v>
      </c>
      <c r="D3125" s="1" t="s">
        <v>27</v>
      </c>
      <c r="E3125" s="1" t="s">
        <v>28</v>
      </c>
      <c r="F3125" s="2">
        <v>43766</v>
      </c>
      <c r="G3125" s="1" t="s">
        <v>8963</v>
      </c>
      <c r="H3125" s="1" t="s">
        <v>8964</v>
      </c>
      <c r="I3125" s="1" t="s">
        <v>60</v>
      </c>
      <c r="J3125" s="3" t="s">
        <v>29798</v>
      </c>
      <c r="K3125">
        <v>234</v>
      </c>
      <c r="L3125" s="1" t="s">
        <v>42</v>
      </c>
      <c r="M3125" s="2">
        <v>43793</v>
      </c>
      <c r="N3125" s="1" t="s">
        <v>84</v>
      </c>
      <c r="O3125" s="1" t="s">
        <v>44</v>
      </c>
      <c r="P3125" s="1">
        <f>_3___Healthcare_Data_v1[[#This Row],[Discharge Date]]-_3___Healthcare_Data_v1[[#This Row],[Date of Admission]]</f>
        <v>27</v>
      </c>
      <c r="Q3125" s="1">
        <f>IFERROR(_3___Healthcare_Data_v1[[#This Row],[ Billing Amount ]]/_3___Healthcare_Data_v1[[#This Row],[Days in Hospital]],0)</f>
        <v>152.43987603703704</v>
      </c>
      <c r="R3125" s="1" t="str">
        <f>IF(_3___Healthcare_Data_v1[[#This Row],[Age]]&gt;60,"Senior",IF(_3___Healthcare_Data_v1[[#This Row],[Age]]&gt;35,"Middle","Young"))</f>
        <v>Senior</v>
      </c>
    </row>
    <row r="3126" spans="1:18" x14ac:dyDescent="0.3">
      <c r="A3126" s="1" t="s">
        <v>8965</v>
      </c>
      <c r="B3126" s="1" t="s">
        <v>26672</v>
      </c>
      <c r="C3126" s="1" t="s">
        <v>16</v>
      </c>
      <c r="D3126" s="1" t="s">
        <v>89</v>
      </c>
      <c r="E3126" s="1" t="s">
        <v>69</v>
      </c>
      <c r="F3126" s="2">
        <v>44192</v>
      </c>
      <c r="G3126" s="1" t="s">
        <v>8966</v>
      </c>
      <c r="H3126" s="1" t="s">
        <v>8967</v>
      </c>
      <c r="I3126" s="1" t="s">
        <v>60</v>
      </c>
      <c r="J3126" s="3" t="s">
        <v>29799</v>
      </c>
      <c r="K3126">
        <v>368</v>
      </c>
      <c r="L3126" s="1" t="s">
        <v>38</v>
      </c>
      <c r="M3126" s="2">
        <v>44211</v>
      </c>
      <c r="N3126" s="1" t="s">
        <v>48</v>
      </c>
      <c r="O3126" s="1" t="s">
        <v>32</v>
      </c>
      <c r="P3126" s="1">
        <f>_3___Healthcare_Data_v1[[#This Row],[Discharge Date]]-_3___Healthcare_Data_v1[[#This Row],[Date of Admission]]</f>
        <v>19</v>
      </c>
      <c r="Q3126" s="1">
        <f>IFERROR(_3___Healthcare_Data_v1[[#This Row],[ Billing Amount ]]/_3___Healthcare_Data_v1[[#This Row],[Days in Hospital]],0)</f>
        <v>384.64302389473681</v>
      </c>
      <c r="R3126" s="1" t="str">
        <f>IF(_3___Healthcare_Data_v1[[#This Row],[Age]]&gt;60,"Senior",IF(_3___Healthcare_Data_v1[[#This Row],[Age]]&gt;35,"Middle","Young"))</f>
        <v>Senior</v>
      </c>
    </row>
    <row r="3127" spans="1:18" x14ac:dyDescent="0.3">
      <c r="A3127" s="1" t="s">
        <v>8968</v>
      </c>
      <c r="B3127" s="1" t="s">
        <v>26822</v>
      </c>
      <c r="C3127" s="1" t="s">
        <v>16</v>
      </c>
      <c r="D3127" s="1" t="s">
        <v>114</v>
      </c>
      <c r="E3127" s="1" t="s">
        <v>69</v>
      </c>
      <c r="F3127" s="2">
        <v>44435</v>
      </c>
      <c r="G3127" s="1" t="s">
        <v>5956</v>
      </c>
      <c r="H3127" s="1" t="s">
        <v>8969</v>
      </c>
      <c r="I3127" s="1" t="s">
        <v>56</v>
      </c>
      <c r="J3127" s="3" t="s">
        <v>29800</v>
      </c>
      <c r="K3127">
        <v>222</v>
      </c>
      <c r="L3127" s="1" t="s">
        <v>38</v>
      </c>
      <c r="M3127" s="2">
        <v>44441</v>
      </c>
      <c r="N3127" s="1" t="s">
        <v>23</v>
      </c>
      <c r="O3127" s="1" t="s">
        <v>32</v>
      </c>
      <c r="P3127" s="1">
        <f>_3___Healthcare_Data_v1[[#This Row],[Discharge Date]]-_3___Healthcare_Data_v1[[#This Row],[Date of Admission]]</f>
        <v>6</v>
      </c>
      <c r="Q3127" s="1">
        <f>IFERROR(_3___Healthcare_Data_v1[[#This Row],[ Billing Amount ]]/_3___Healthcare_Data_v1[[#This Row],[Days in Hospital]],0)</f>
        <v>10925.406121666667</v>
      </c>
      <c r="R3127" s="1" t="str">
        <f>IF(_3___Healthcare_Data_v1[[#This Row],[Age]]&gt;60,"Senior",IF(_3___Healthcare_Data_v1[[#This Row],[Age]]&gt;35,"Middle","Young"))</f>
        <v>Senior</v>
      </c>
    </row>
    <row r="3128" spans="1:18" x14ac:dyDescent="0.3">
      <c r="A3128" s="1" t="s">
        <v>8970</v>
      </c>
      <c r="B3128" s="1" t="s">
        <v>26695</v>
      </c>
      <c r="C3128" s="1" t="s">
        <v>16</v>
      </c>
      <c r="D3128" s="1" t="s">
        <v>49</v>
      </c>
      <c r="E3128" s="1" t="s">
        <v>18</v>
      </c>
      <c r="F3128" s="2">
        <v>44087</v>
      </c>
      <c r="G3128" s="1" t="s">
        <v>8971</v>
      </c>
      <c r="H3128" s="1" t="s">
        <v>8522</v>
      </c>
      <c r="I3128" s="1" t="s">
        <v>21</v>
      </c>
      <c r="J3128" s="3" t="s">
        <v>29801</v>
      </c>
      <c r="K3128">
        <v>213</v>
      </c>
      <c r="L3128" s="1" t="s">
        <v>38</v>
      </c>
      <c r="M3128" s="2">
        <v>44117</v>
      </c>
      <c r="N3128" s="1" t="s">
        <v>84</v>
      </c>
      <c r="O3128" s="1" t="s">
        <v>32</v>
      </c>
      <c r="P3128" s="1">
        <f>_3___Healthcare_Data_v1[[#This Row],[Discharge Date]]-_3___Healthcare_Data_v1[[#This Row],[Date of Admission]]</f>
        <v>30</v>
      </c>
      <c r="Q3128" s="1">
        <f>IFERROR(_3___Healthcare_Data_v1[[#This Row],[ Billing Amount ]]/_3___Healthcare_Data_v1[[#This Row],[Days in Hospital]],0)</f>
        <v>311.70312366666661</v>
      </c>
      <c r="R3128" s="1" t="str">
        <f>IF(_3___Healthcare_Data_v1[[#This Row],[Age]]&gt;60,"Senior",IF(_3___Healthcare_Data_v1[[#This Row],[Age]]&gt;35,"Middle","Young"))</f>
        <v>Senior</v>
      </c>
    </row>
    <row r="3129" spans="1:18" x14ac:dyDescent="0.3">
      <c r="A3129" s="1" t="s">
        <v>8972</v>
      </c>
      <c r="B3129" s="1" t="s">
        <v>26644</v>
      </c>
      <c r="C3129" s="1" t="s">
        <v>26</v>
      </c>
      <c r="D3129" s="1" t="s">
        <v>49</v>
      </c>
      <c r="E3129" s="1" t="s">
        <v>18</v>
      </c>
      <c r="F3129" s="2">
        <v>44789</v>
      </c>
      <c r="G3129" s="1" t="s">
        <v>8973</v>
      </c>
      <c r="H3129" s="1" t="s">
        <v>8974</v>
      </c>
      <c r="I3129" s="1" t="s">
        <v>60</v>
      </c>
      <c r="J3129" s="3" t="s">
        <v>29802</v>
      </c>
      <c r="K3129">
        <v>126</v>
      </c>
      <c r="L3129" s="1" t="s">
        <v>38</v>
      </c>
      <c r="M3129" s="2">
        <v>44805</v>
      </c>
      <c r="N3129" s="1" t="s">
        <v>23</v>
      </c>
      <c r="O3129" s="1" t="s">
        <v>24</v>
      </c>
      <c r="P3129" s="1">
        <f>_3___Healthcare_Data_v1[[#This Row],[Discharge Date]]-_3___Healthcare_Data_v1[[#This Row],[Date of Admission]]</f>
        <v>16</v>
      </c>
      <c r="Q3129" s="1">
        <f>IFERROR(_3___Healthcare_Data_v1[[#This Row],[ Billing Amount ]]/_3___Healthcare_Data_v1[[#This Row],[Days in Hospital]],0)</f>
        <v>1222.9321956250001</v>
      </c>
      <c r="R3129" s="1" t="str">
        <f>IF(_3___Healthcare_Data_v1[[#This Row],[Age]]&gt;60,"Senior",IF(_3___Healthcare_Data_v1[[#This Row],[Age]]&gt;35,"Middle","Young"))</f>
        <v>Senior</v>
      </c>
    </row>
    <row r="3130" spans="1:18" x14ac:dyDescent="0.3">
      <c r="A3130" s="1" t="s">
        <v>8975</v>
      </c>
      <c r="B3130" s="1" t="s">
        <v>26714</v>
      </c>
      <c r="C3130" s="1" t="s">
        <v>26</v>
      </c>
      <c r="D3130" s="1" t="s">
        <v>49</v>
      </c>
      <c r="E3130" s="1" t="s">
        <v>69</v>
      </c>
      <c r="F3130" s="2">
        <v>44300</v>
      </c>
      <c r="G3130" s="1" t="s">
        <v>8976</v>
      </c>
      <c r="H3130" s="1" t="s">
        <v>839</v>
      </c>
      <c r="I3130" s="1" t="s">
        <v>52</v>
      </c>
      <c r="J3130" s="3" t="s">
        <v>29803</v>
      </c>
      <c r="K3130">
        <v>211</v>
      </c>
      <c r="L3130" s="1" t="s">
        <v>38</v>
      </c>
      <c r="M3130" s="2">
        <v>44323</v>
      </c>
      <c r="N3130" s="1" t="s">
        <v>31</v>
      </c>
      <c r="O3130" s="1" t="s">
        <v>24</v>
      </c>
      <c r="P3130" s="1">
        <f>_3___Healthcare_Data_v1[[#This Row],[Discharge Date]]-_3___Healthcare_Data_v1[[#This Row],[Date of Admission]]</f>
        <v>23</v>
      </c>
      <c r="Q3130" s="1">
        <f>IFERROR(_3___Healthcare_Data_v1[[#This Row],[ Billing Amount ]]/_3___Healthcare_Data_v1[[#This Row],[Days in Hospital]],0)</f>
        <v>2963.9247826086958</v>
      </c>
      <c r="R3130" s="1" t="str">
        <f>IF(_3___Healthcare_Data_v1[[#This Row],[Age]]&gt;60,"Senior",IF(_3___Healthcare_Data_v1[[#This Row],[Age]]&gt;35,"Middle","Young"))</f>
        <v>Senior</v>
      </c>
    </row>
    <row r="3131" spans="1:18" x14ac:dyDescent="0.3">
      <c r="A3131" s="1" t="s">
        <v>8977</v>
      </c>
      <c r="B3131" s="1" t="s">
        <v>26619</v>
      </c>
      <c r="C3131" s="1" t="s">
        <v>16</v>
      </c>
      <c r="D3131" s="1" t="s">
        <v>229</v>
      </c>
      <c r="E3131" s="1" t="s">
        <v>35</v>
      </c>
      <c r="F3131" s="2">
        <v>44006</v>
      </c>
      <c r="G3131" s="1" t="s">
        <v>8978</v>
      </c>
      <c r="H3131" s="1" t="s">
        <v>8979</v>
      </c>
      <c r="I3131" s="1" t="s">
        <v>60</v>
      </c>
      <c r="J3131" s="3" t="s">
        <v>29804</v>
      </c>
      <c r="K3131">
        <v>320</v>
      </c>
      <c r="L3131" s="1" t="s">
        <v>22</v>
      </c>
      <c r="M3131" s="2">
        <v>44026</v>
      </c>
      <c r="N3131" s="1" t="s">
        <v>23</v>
      </c>
      <c r="O3131" s="1" t="s">
        <v>32</v>
      </c>
      <c r="P3131" s="1">
        <f>_3___Healthcare_Data_v1[[#This Row],[Discharge Date]]-_3___Healthcare_Data_v1[[#This Row],[Date of Admission]]</f>
        <v>20</v>
      </c>
      <c r="Q3131" s="1">
        <f>IFERROR(_3___Healthcare_Data_v1[[#This Row],[ Billing Amount ]]/_3___Healthcare_Data_v1[[#This Row],[Days in Hospital]],0)</f>
        <v>937.57375200000001</v>
      </c>
      <c r="R3131" s="1" t="str">
        <f>IF(_3___Healthcare_Data_v1[[#This Row],[Age]]&gt;60,"Senior",IF(_3___Healthcare_Data_v1[[#This Row],[Age]]&gt;35,"Middle","Young"))</f>
        <v>Senior</v>
      </c>
    </row>
    <row r="3132" spans="1:18" x14ac:dyDescent="0.3">
      <c r="A3132" s="1" t="s">
        <v>8980</v>
      </c>
      <c r="B3132" s="1" t="s">
        <v>26845</v>
      </c>
      <c r="C3132" s="1" t="s">
        <v>16</v>
      </c>
      <c r="D3132" s="1" t="s">
        <v>62</v>
      </c>
      <c r="E3132" s="1" t="s">
        <v>35</v>
      </c>
      <c r="F3132" s="2">
        <v>44850</v>
      </c>
      <c r="G3132" s="1" t="s">
        <v>8981</v>
      </c>
      <c r="H3132" s="1" t="s">
        <v>8982</v>
      </c>
      <c r="I3132" s="1" t="s">
        <v>21</v>
      </c>
      <c r="J3132" s="3" t="s">
        <v>29805</v>
      </c>
      <c r="K3132">
        <v>301</v>
      </c>
      <c r="L3132" s="1" t="s">
        <v>38</v>
      </c>
      <c r="M3132" s="2">
        <v>44873</v>
      </c>
      <c r="N3132" s="1" t="s">
        <v>31</v>
      </c>
      <c r="O3132" s="1" t="s">
        <v>24</v>
      </c>
      <c r="P3132" s="1">
        <f>_3___Healthcare_Data_v1[[#This Row],[Discharge Date]]-_3___Healthcare_Data_v1[[#This Row],[Date of Admission]]</f>
        <v>23</v>
      </c>
      <c r="Q3132" s="1">
        <f>IFERROR(_3___Healthcare_Data_v1[[#This Row],[ Billing Amount ]]/_3___Healthcare_Data_v1[[#This Row],[Days in Hospital]],0)</f>
        <v>482.21446521739125</v>
      </c>
      <c r="R3132" s="1" t="str">
        <f>IF(_3___Healthcare_Data_v1[[#This Row],[Age]]&gt;60,"Senior",IF(_3___Healthcare_Data_v1[[#This Row],[Age]]&gt;35,"Middle","Young"))</f>
        <v>Senior</v>
      </c>
    </row>
    <row r="3133" spans="1:18" x14ac:dyDescent="0.3">
      <c r="A3133" s="1" t="s">
        <v>8983</v>
      </c>
      <c r="B3133" s="1" t="s">
        <v>26845</v>
      </c>
      <c r="C3133" s="1" t="s">
        <v>16</v>
      </c>
      <c r="D3133" s="1" t="s">
        <v>62</v>
      </c>
      <c r="E3133" s="1" t="s">
        <v>35</v>
      </c>
      <c r="F3133" s="2">
        <v>44259</v>
      </c>
      <c r="G3133" s="1" t="s">
        <v>8984</v>
      </c>
      <c r="H3133" s="1" t="s">
        <v>8985</v>
      </c>
      <c r="I3133" s="1" t="s">
        <v>26607</v>
      </c>
      <c r="J3133" s="3" t="s">
        <v>29806</v>
      </c>
      <c r="K3133">
        <v>273</v>
      </c>
      <c r="L3133" s="1" t="s">
        <v>22</v>
      </c>
      <c r="M3133" s="2">
        <v>44273</v>
      </c>
      <c r="N3133" s="1" t="s">
        <v>43</v>
      </c>
      <c r="O3133" s="1" t="s">
        <v>44</v>
      </c>
      <c r="P3133" s="1">
        <f>_3___Healthcare_Data_v1[[#This Row],[Discharge Date]]-_3___Healthcare_Data_v1[[#This Row],[Date of Admission]]</f>
        <v>14</v>
      </c>
      <c r="Q3133" s="1">
        <f>IFERROR(_3___Healthcare_Data_v1[[#This Row],[ Billing Amount ]]/_3___Healthcare_Data_v1[[#This Row],[Days in Hospital]],0)</f>
        <v>188.43061650000001</v>
      </c>
      <c r="R3133" s="1" t="str">
        <f>IF(_3___Healthcare_Data_v1[[#This Row],[Age]]&gt;60,"Senior",IF(_3___Healthcare_Data_v1[[#This Row],[Age]]&gt;35,"Middle","Young"))</f>
        <v>Senior</v>
      </c>
    </row>
    <row r="3134" spans="1:18" x14ac:dyDescent="0.3">
      <c r="A3134" s="1" t="s">
        <v>8986</v>
      </c>
      <c r="B3134" s="1" t="s">
        <v>26798</v>
      </c>
      <c r="C3134" s="1" t="s">
        <v>16</v>
      </c>
      <c r="D3134" s="1" t="s">
        <v>114</v>
      </c>
      <c r="E3134" s="1" t="s">
        <v>18</v>
      </c>
      <c r="F3134" s="2">
        <v>43798</v>
      </c>
      <c r="G3134" s="1" t="s">
        <v>5127</v>
      </c>
      <c r="H3134" s="1" t="s">
        <v>8987</v>
      </c>
      <c r="I3134" s="1" t="s">
        <v>26607</v>
      </c>
      <c r="J3134" s="3" t="s">
        <v>29807</v>
      </c>
      <c r="K3134">
        <v>303</v>
      </c>
      <c r="L3134" s="1" t="s">
        <v>42</v>
      </c>
      <c r="M3134" s="2">
        <v>43817</v>
      </c>
      <c r="N3134" s="1" t="s">
        <v>48</v>
      </c>
      <c r="O3134" s="1" t="s">
        <v>44</v>
      </c>
      <c r="P3134" s="1">
        <f>_3___Healthcare_Data_v1[[#This Row],[Discharge Date]]-_3___Healthcare_Data_v1[[#This Row],[Date of Admission]]</f>
        <v>19</v>
      </c>
      <c r="Q3134" s="1">
        <f>IFERROR(_3___Healthcare_Data_v1[[#This Row],[ Billing Amount ]]/_3___Healthcare_Data_v1[[#This Row],[Days in Hospital]],0)</f>
        <v>782.63134000000002</v>
      </c>
      <c r="R3134" s="1" t="str">
        <f>IF(_3___Healthcare_Data_v1[[#This Row],[Age]]&gt;60,"Senior",IF(_3___Healthcare_Data_v1[[#This Row],[Age]]&gt;35,"Middle","Young"))</f>
        <v>Senior</v>
      </c>
    </row>
    <row r="3135" spans="1:18" x14ac:dyDescent="0.3">
      <c r="A3135" s="1" t="s">
        <v>8988</v>
      </c>
      <c r="B3135" s="1" t="s">
        <v>26630</v>
      </c>
      <c r="C3135" s="1" t="s">
        <v>16</v>
      </c>
      <c r="D3135" s="1" t="s">
        <v>27</v>
      </c>
      <c r="E3135" s="1" t="s">
        <v>18</v>
      </c>
      <c r="F3135" s="2">
        <v>44369</v>
      </c>
      <c r="G3135" s="1" t="s">
        <v>8989</v>
      </c>
      <c r="H3135" s="1" t="s">
        <v>8990</v>
      </c>
      <c r="I3135" s="1" t="s">
        <v>26607</v>
      </c>
      <c r="J3135" s="3" t="s">
        <v>29808</v>
      </c>
      <c r="K3135">
        <v>365</v>
      </c>
      <c r="L3135" s="1" t="s">
        <v>38</v>
      </c>
      <c r="M3135" s="2">
        <v>44389</v>
      </c>
      <c r="N3135" s="1" t="s">
        <v>84</v>
      </c>
      <c r="O3135" s="1" t="s">
        <v>44</v>
      </c>
      <c r="P3135" s="1">
        <f>_3___Healthcare_Data_v1[[#This Row],[Discharge Date]]-_3___Healthcare_Data_v1[[#This Row],[Date of Admission]]</f>
        <v>20</v>
      </c>
      <c r="Q3135" s="1">
        <f>IFERROR(_3___Healthcare_Data_v1[[#This Row],[ Billing Amount ]]/_3___Healthcare_Data_v1[[#This Row],[Days in Hospital]],0)</f>
        <v>2412.5156080000002</v>
      </c>
      <c r="R3135" s="1" t="str">
        <f>IF(_3___Healthcare_Data_v1[[#This Row],[Age]]&gt;60,"Senior",IF(_3___Healthcare_Data_v1[[#This Row],[Age]]&gt;35,"Middle","Young"))</f>
        <v>Senior</v>
      </c>
    </row>
    <row r="3136" spans="1:18" x14ac:dyDescent="0.3">
      <c r="A3136" s="1" t="s">
        <v>8991</v>
      </c>
      <c r="B3136" s="1" t="s">
        <v>26795</v>
      </c>
      <c r="C3136" s="1" t="s">
        <v>26</v>
      </c>
      <c r="D3136" s="1" t="s">
        <v>49</v>
      </c>
      <c r="E3136" s="1" t="s">
        <v>26620</v>
      </c>
      <c r="F3136" s="2">
        <v>44283</v>
      </c>
      <c r="G3136" s="1" t="s">
        <v>8992</v>
      </c>
      <c r="H3136" s="1" t="s">
        <v>8993</v>
      </c>
      <c r="I3136" s="1" t="s">
        <v>56</v>
      </c>
      <c r="J3136" s="3" t="s">
        <v>29809</v>
      </c>
      <c r="K3136">
        <v>198</v>
      </c>
      <c r="L3136" s="1" t="s">
        <v>42</v>
      </c>
      <c r="M3136" s="2">
        <v>44290</v>
      </c>
      <c r="N3136" s="1" t="s">
        <v>84</v>
      </c>
      <c r="O3136" s="1" t="s">
        <v>32</v>
      </c>
      <c r="P3136" s="1">
        <f>_3___Healthcare_Data_v1[[#This Row],[Discharge Date]]-_3___Healthcare_Data_v1[[#This Row],[Date of Admission]]</f>
        <v>7</v>
      </c>
      <c r="Q3136" s="1">
        <f>IFERROR(_3___Healthcare_Data_v1[[#This Row],[ Billing Amount ]]/_3___Healthcare_Data_v1[[#This Row],[Days in Hospital]],0)</f>
        <v>2868.6230985714287</v>
      </c>
      <c r="R3136" s="1" t="str">
        <f>IF(_3___Healthcare_Data_v1[[#This Row],[Age]]&gt;60,"Senior",IF(_3___Healthcare_Data_v1[[#This Row],[Age]]&gt;35,"Middle","Young"))</f>
        <v>Senior</v>
      </c>
    </row>
    <row r="3137" spans="1:18" x14ac:dyDescent="0.3">
      <c r="A3137" s="1" t="s">
        <v>8994</v>
      </c>
      <c r="B3137" s="1" t="s">
        <v>26967</v>
      </c>
      <c r="C3137" s="1" t="s">
        <v>26</v>
      </c>
      <c r="D3137" s="1" t="s">
        <v>49</v>
      </c>
      <c r="E3137" s="1" t="s">
        <v>28</v>
      </c>
      <c r="F3137" s="2">
        <v>44301</v>
      </c>
      <c r="G3137" s="1" t="s">
        <v>8995</v>
      </c>
      <c r="H3137" s="1" t="s">
        <v>8996</v>
      </c>
      <c r="I3137" s="1" t="s">
        <v>52</v>
      </c>
      <c r="J3137" s="3" t="s">
        <v>29810</v>
      </c>
      <c r="K3137">
        <v>296</v>
      </c>
      <c r="L3137" s="1" t="s">
        <v>38</v>
      </c>
      <c r="M3137" s="2">
        <v>44307</v>
      </c>
      <c r="N3137" s="1" t="s">
        <v>23</v>
      </c>
      <c r="O3137" s="1" t="s">
        <v>24</v>
      </c>
      <c r="P3137" s="1">
        <f>_3___Healthcare_Data_v1[[#This Row],[Discharge Date]]-_3___Healthcare_Data_v1[[#This Row],[Date of Admission]]</f>
        <v>6</v>
      </c>
      <c r="Q3137" s="1">
        <f>IFERROR(_3___Healthcare_Data_v1[[#This Row],[ Billing Amount ]]/_3___Healthcare_Data_v1[[#This Row],[Days in Hospital]],0)</f>
        <v>3513.2570049999999</v>
      </c>
      <c r="R3137" s="1" t="str">
        <f>IF(_3___Healthcare_Data_v1[[#This Row],[Age]]&gt;60,"Senior",IF(_3___Healthcare_Data_v1[[#This Row],[Age]]&gt;35,"Middle","Young"))</f>
        <v>Senior</v>
      </c>
    </row>
    <row r="3138" spans="1:18" x14ac:dyDescent="0.3">
      <c r="A3138" s="1" t="s">
        <v>8997</v>
      </c>
      <c r="B3138" s="1" t="s">
        <v>26685</v>
      </c>
      <c r="C3138" s="1" t="s">
        <v>26</v>
      </c>
      <c r="D3138" s="1" t="s">
        <v>229</v>
      </c>
      <c r="E3138" s="1" t="s">
        <v>26620</v>
      </c>
      <c r="F3138" s="2">
        <v>44609</v>
      </c>
      <c r="G3138" s="1" t="s">
        <v>8998</v>
      </c>
      <c r="H3138" s="1" t="s">
        <v>8999</v>
      </c>
      <c r="I3138" s="1" t="s">
        <v>56</v>
      </c>
      <c r="J3138" s="3" t="s">
        <v>29811</v>
      </c>
      <c r="K3138">
        <v>464</v>
      </c>
      <c r="L3138" s="1" t="s">
        <v>22</v>
      </c>
      <c r="M3138" s="2">
        <v>44613</v>
      </c>
      <c r="N3138" s="1" t="s">
        <v>31</v>
      </c>
      <c r="O3138" s="1" t="s">
        <v>32</v>
      </c>
      <c r="P3138" s="1">
        <f>_3___Healthcare_Data_v1[[#This Row],[Discharge Date]]-_3___Healthcare_Data_v1[[#This Row],[Date of Admission]]</f>
        <v>4</v>
      </c>
      <c r="Q3138" s="1">
        <f>IFERROR(_3___Healthcare_Data_v1[[#This Row],[ Billing Amount ]]/_3___Healthcare_Data_v1[[#This Row],[Days in Hospital]],0)</f>
        <v>5163.1025374999999</v>
      </c>
      <c r="R3138" s="1" t="str">
        <f>IF(_3___Healthcare_Data_v1[[#This Row],[Age]]&gt;60,"Senior",IF(_3___Healthcare_Data_v1[[#This Row],[Age]]&gt;35,"Middle","Young"))</f>
        <v>Senior</v>
      </c>
    </row>
    <row r="3139" spans="1:18" x14ac:dyDescent="0.3">
      <c r="A3139" s="1" t="s">
        <v>9000</v>
      </c>
      <c r="B3139" s="1" t="s">
        <v>26873</v>
      </c>
      <c r="C3139" s="1" t="s">
        <v>26</v>
      </c>
      <c r="D3139" s="1" t="s">
        <v>27</v>
      </c>
      <c r="E3139" s="1" t="s">
        <v>26620</v>
      </c>
      <c r="F3139" s="2">
        <v>44485</v>
      </c>
      <c r="G3139" s="1" t="s">
        <v>9001</v>
      </c>
      <c r="H3139" s="1" t="s">
        <v>9002</v>
      </c>
      <c r="I3139" s="1" t="s">
        <v>21</v>
      </c>
      <c r="J3139" s="3" t="s">
        <v>29812</v>
      </c>
      <c r="K3139">
        <v>298</v>
      </c>
      <c r="L3139" s="1" t="s">
        <v>38</v>
      </c>
      <c r="M3139" s="2">
        <v>44511</v>
      </c>
      <c r="N3139" s="1" t="s">
        <v>84</v>
      </c>
      <c r="O3139" s="1" t="s">
        <v>32</v>
      </c>
      <c r="P3139" s="1">
        <f>_3___Healthcare_Data_v1[[#This Row],[Discharge Date]]-_3___Healthcare_Data_v1[[#This Row],[Date of Admission]]</f>
        <v>26</v>
      </c>
      <c r="Q3139" s="1">
        <f>IFERROR(_3___Healthcare_Data_v1[[#This Row],[ Billing Amount ]]/_3___Healthcare_Data_v1[[#This Row],[Days in Hospital]],0)</f>
        <v>370.2628538461538</v>
      </c>
      <c r="R3139" s="1" t="str">
        <f>IF(_3___Healthcare_Data_v1[[#This Row],[Age]]&gt;60,"Senior",IF(_3___Healthcare_Data_v1[[#This Row],[Age]]&gt;35,"Middle","Young"))</f>
        <v>Senior</v>
      </c>
    </row>
    <row r="3140" spans="1:18" x14ac:dyDescent="0.3">
      <c r="A3140" s="1" t="s">
        <v>9003</v>
      </c>
      <c r="B3140" s="1" t="s">
        <v>26622</v>
      </c>
      <c r="C3140" s="1" t="s">
        <v>16</v>
      </c>
      <c r="D3140" s="1" t="s">
        <v>17</v>
      </c>
      <c r="E3140" s="1" t="s">
        <v>26615</v>
      </c>
      <c r="F3140" s="2">
        <v>44091</v>
      </c>
      <c r="G3140" s="1" t="s">
        <v>9004</v>
      </c>
      <c r="H3140" s="1" t="s">
        <v>9005</v>
      </c>
      <c r="I3140" s="1" t="s">
        <v>26607</v>
      </c>
      <c r="J3140" s="3" t="s">
        <v>29813</v>
      </c>
      <c r="K3140">
        <v>482</v>
      </c>
      <c r="L3140" s="1" t="s">
        <v>22</v>
      </c>
      <c r="M3140" s="2">
        <v>44093</v>
      </c>
      <c r="N3140" s="1" t="s">
        <v>48</v>
      </c>
      <c r="O3140" s="1" t="s">
        <v>44</v>
      </c>
      <c r="P3140" s="1">
        <f>_3___Healthcare_Data_v1[[#This Row],[Discharge Date]]-_3___Healthcare_Data_v1[[#This Row],[Date of Admission]]</f>
        <v>2</v>
      </c>
      <c r="Q3140" s="1">
        <f>IFERROR(_3___Healthcare_Data_v1[[#This Row],[ Billing Amount ]]/_3___Healthcare_Data_v1[[#This Row],[Days in Hospital]],0)</f>
        <v>5095.8755449999999</v>
      </c>
      <c r="R3140" s="1" t="str">
        <f>IF(_3___Healthcare_Data_v1[[#This Row],[Age]]&gt;60,"Senior",IF(_3___Healthcare_Data_v1[[#This Row],[Age]]&gt;35,"Middle","Young"))</f>
        <v>Senior</v>
      </c>
    </row>
    <row r="3141" spans="1:18" x14ac:dyDescent="0.3">
      <c r="A3141" s="1" t="s">
        <v>9006</v>
      </c>
      <c r="B3141" s="1" t="s">
        <v>26687</v>
      </c>
      <c r="C3141" s="1" t="s">
        <v>16</v>
      </c>
      <c r="D3141" s="1" t="s">
        <v>49</v>
      </c>
      <c r="E3141" s="1" t="s">
        <v>28</v>
      </c>
      <c r="F3141" s="2">
        <v>44690</v>
      </c>
      <c r="G3141" s="1" t="s">
        <v>9007</v>
      </c>
      <c r="H3141" s="1" t="s">
        <v>9008</v>
      </c>
      <c r="I3141" s="1" t="s">
        <v>26607</v>
      </c>
      <c r="J3141" s="3" t="s">
        <v>29814</v>
      </c>
      <c r="K3141">
        <v>143</v>
      </c>
      <c r="L3141" s="1" t="s">
        <v>42</v>
      </c>
      <c r="M3141" s="2">
        <v>44714</v>
      </c>
      <c r="N3141" s="1" t="s">
        <v>31</v>
      </c>
      <c r="O3141" s="1" t="s">
        <v>44</v>
      </c>
      <c r="P3141" s="1">
        <f>_3___Healthcare_Data_v1[[#This Row],[Discharge Date]]-_3___Healthcare_Data_v1[[#This Row],[Date of Admission]]</f>
        <v>24</v>
      </c>
      <c r="Q3141" s="1">
        <f>IFERROR(_3___Healthcare_Data_v1[[#This Row],[ Billing Amount ]]/_3___Healthcare_Data_v1[[#This Row],[Days in Hospital]],0)</f>
        <v>965.1149641666666</v>
      </c>
      <c r="R3141" s="1" t="str">
        <f>IF(_3___Healthcare_Data_v1[[#This Row],[Age]]&gt;60,"Senior",IF(_3___Healthcare_Data_v1[[#This Row],[Age]]&gt;35,"Middle","Young"))</f>
        <v>Senior</v>
      </c>
    </row>
    <row r="3142" spans="1:18" x14ac:dyDescent="0.3">
      <c r="A3142" s="1" t="s">
        <v>9009</v>
      </c>
      <c r="B3142" s="1" t="s">
        <v>26646</v>
      </c>
      <c r="C3142" s="1" t="s">
        <v>16</v>
      </c>
      <c r="D3142" s="1" t="s">
        <v>17</v>
      </c>
      <c r="E3142" s="1" t="s">
        <v>26615</v>
      </c>
      <c r="F3142" s="2">
        <v>44504</v>
      </c>
      <c r="G3142" s="1" t="s">
        <v>9010</v>
      </c>
      <c r="H3142" s="1" t="s">
        <v>9011</v>
      </c>
      <c r="I3142" s="1" t="s">
        <v>26607</v>
      </c>
      <c r="J3142" s="3" t="s">
        <v>29815</v>
      </c>
      <c r="K3142">
        <v>110</v>
      </c>
      <c r="L3142" s="1" t="s">
        <v>22</v>
      </c>
      <c r="M3142" s="2">
        <v>44519</v>
      </c>
      <c r="N3142" s="1" t="s">
        <v>43</v>
      </c>
      <c r="O3142" s="1" t="s">
        <v>44</v>
      </c>
      <c r="P3142" s="1">
        <f>_3___Healthcare_Data_v1[[#This Row],[Discharge Date]]-_3___Healthcare_Data_v1[[#This Row],[Date of Admission]]</f>
        <v>15</v>
      </c>
      <c r="Q3142" s="1">
        <f>IFERROR(_3___Healthcare_Data_v1[[#This Row],[ Billing Amount ]]/_3___Healthcare_Data_v1[[#This Row],[Days in Hospital]],0)</f>
        <v>1113.7110600000001</v>
      </c>
      <c r="R3142" s="1" t="str">
        <f>IF(_3___Healthcare_Data_v1[[#This Row],[Age]]&gt;60,"Senior",IF(_3___Healthcare_Data_v1[[#This Row],[Age]]&gt;35,"Middle","Young"))</f>
        <v>Senior</v>
      </c>
    </row>
    <row r="3143" spans="1:18" x14ac:dyDescent="0.3">
      <c r="A3143" s="1" t="s">
        <v>9012</v>
      </c>
      <c r="B3143" s="1" t="s">
        <v>26803</v>
      </c>
      <c r="C3143" s="1" t="s">
        <v>26</v>
      </c>
      <c r="D3143" s="1" t="s">
        <v>49</v>
      </c>
      <c r="E3143" s="1" t="s">
        <v>26620</v>
      </c>
      <c r="F3143" s="2">
        <v>45148</v>
      </c>
      <c r="G3143" s="1" t="s">
        <v>9013</v>
      </c>
      <c r="H3143" s="1" t="s">
        <v>9014</v>
      </c>
      <c r="I3143" s="1" t="s">
        <v>60</v>
      </c>
      <c r="J3143" s="3" t="s">
        <v>29816</v>
      </c>
      <c r="K3143">
        <v>361</v>
      </c>
      <c r="L3143" s="1" t="s">
        <v>22</v>
      </c>
      <c r="M3143" s="2">
        <v>45158</v>
      </c>
      <c r="N3143" s="1" t="s">
        <v>84</v>
      </c>
      <c r="O3143" s="1" t="s">
        <v>44</v>
      </c>
      <c r="P3143" s="1">
        <f>_3___Healthcare_Data_v1[[#This Row],[Discharge Date]]-_3___Healthcare_Data_v1[[#This Row],[Date of Admission]]</f>
        <v>10</v>
      </c>
      <c r="Q3143" s="1">
        <f>IFERROR(_3___Healthcare_Data_v1[[#This Row],[ Billing Amount ]]/_3___Healthcare_Data_v1[[#This Row],[Days in Hospital]],0)</f>
        <v>1684.2185030000001</v>
      </c>
      <c r="R3143" s="1" t="str">
        <f>IF(_3___Healthcare_Data_v1[[#This Row],[Age]]&gt;60,"Senior",IF(_3___Healthcare_Data_v1[[#This Row],[Age]]&gt;35,"Middle","Young"))</f>
        <v>Senior</v>
      </c>
    </row>
    <row r="3144" spans="1:18" x14ac:dyDescent="0.3">
      <c r="A3144" s="1" t="s">
        <v>9015</v>
      </c>
      <c r="B3144" s="1" t="s">
        <v>26649</v>
      </c>
      <c r="C3144" s="1" t="s">
        <v>16</v>
      </c>
      <c r="D3144" s="1" t="s">
        <v>34</v>
      </c>
      <c r="E3144" s="1" t="s">
        <v>69</v>
      </c>
      <c r="F3144" s="2">
        <v>43940</v>
      </c>
      <c r="G3144" s="1" t="s">
        <v>7308</v>
      </c>
      <c r="H3144" s="1" t="s">
        <v>9016</v>
      </c>
      <c r="I3144" s="1" t="s">
        <v>56</v>
      </c>
      <c r="J3144" s="3" t="s">
        <v>29817</v>
      </c>
      <c r="K3144">
        <v>144</v>
      </c>
      <c r="L3144" s="1" t="s">
        <v>22</v>
      </c>
      <c r="M3144" s="2">
        <v>43955</v>
      </c>
      <c r="N3144" s="1" t="s">
        <v>31</v>
      </c>
      <c r="O3144" s="1" t="s">
        <v>44</v>
      </c>
      <c r="P3144" s="1">
        <f>_3___Healthcare_Data_v1[[#This Row],[Discharge Date]]-_3___Healthcare_Data_v1[[#This Row],[Date of Admission]]</f>
        <v>15</v>
      </c>
      <c r="Q3144" s="1">
        <f>IFERROR(_3___Healthcare_Data_v1[[#This Row],[ Billing Amount ]]/_3___Healthcare_Data_v1[[#This Row],[Days in Hospital]],0)</f>
        <v>1264.4133726666666</v>
      </c>
      <c r="R3144" s="1" t="str">
        <f>IF(_3___Healthcare_Data_v1[[#This Row],[Age]]&gt;60,"Senior",IF(_3___Healthcare_Data_v1[[#This Row],[Age]]&gt;35,"Middle","Young"))</f>
        <v>Senior</v>
      </c>
    </row>
    <row r="3145" spans="1:18" x14ac:dyDescent="0.3">
      <c r="A3145" s="1" t="s">
        <v>9017</v>
      </c>
      <c r="B3145" s="1" t="s">
        <v>26712</v>
      </c>
      <c r="C3145" s="1" t="s">
        <v>26</v>
      </c>
      <c r="D3145" s="1" t="s">
        <v>17</v>
      </c>
      <c r="E3145" s="1" t="s">
        <v>28</v>
      </c>
      <c r="F3145" s="2">
        <v>44725</v>
      </c>
      <c r="G3145" s="1" t="s">
        <v>9018</v>
      </c>
      <c r="H3145" s="1" t="s">
        <v>5011</v>
      </c>
      <c r="I3145" s="1" t="s">
        <v>56</v>
      </c>
      <c r="J3145" s="3" t="s">
        <v>29818</v>
      </c>
      <c r="K3145">
        <v>406</v>
      </c>
      <c r="L3145" s="1" t="s">
        <v>38</v>
      </c>
      <c r="M3145" s="2">
        <v>44752</v>
      </c>
      <c r="N3145" s="1" t="s">
        <v>48</v>
      </c>
      <c r="O3145" s="1" t="s">
        <v>44</v>
      </c>
      <c r="P3145" s="1">
        <f>_3___Healthcare_Data_v1[[#This Row],[Discharge Date]]-_3___Healthcare_Data_v1[[#This Row],[Date of Admission]]</f>
        <v>27</v>
      </c>
      <c r="Q3145" s="1">
        <f>IFERROR(_3___Healthcare_Data_v1[[#This Row],[ Billing Amount ]]/_3___Healthcare_Data_v1[[#This Row],[Days in Hospital]],0)</f>
        <v>776.22490925925933</v>
      </c>
      <c r="R3145" s="1" t="str">
        <f>IF(_3___Healthcare_Data_v1[[#This Row],[Age]]&gt;60,"Senior",IF(_3___Healthcare_Data_v1[[#This Row],[Age]]&gt;35,"Middle","Young"))</f>
        <v>Senior</v>
      </c>
    </row>
    <row r="3146" spans="1:18" x14ac:dyDescent="0.3">
      <c r="A3146" s="1" t="s">
        <v>975</v>
      </c>
      <c r="B3146" s="1" t="s">
        <v>26628</v>
      </c>
      <c r="C3146" s="1" t="s">
        <v>26</v>
      </c>
      <c r="D3146" s="1" t="s">
        <v>89</v>
      </c>
      <c r="E3146" s="1" t="s">
        <v>26620</v>
      </c>
      <c r="F3146" s="2">
        <v>43463</v>
      </c>
      <c r="G3146" s="1" t="s">
        <v>9019</v>
      </c>
      <c r="H3146" s="1" t="s">
        <v>6104</v>
      </c>
      <c r="I3146" s="1" t="s">
        <v>52</v>
      </c>
      <c r="J3146" s="3" t="s">
        <v>29819</v>
      </c>
      <c r="K3146">
        <v>429</v>
      </c>
      <c r="L3146" s="1" t="s">
        <v>42</v>
      </c>
      <c r="M3146" s="2">
        <v>43475</v>
      </c>
      <c r="N3146" s="1" t="s">
        <v>84</v>
      </c>
      <c r="O3146" s="1" t="s">
        <v>24</v>
      </c>
      <c r="P3146" s="1">
        <f>_3___Healthcare_Data_v1[[#This Row],[Discharge Date]]-_3___Healthcare_Data_v1[[#This Row],[Date of Admission]]</f>
        <v>12</v>
      </c>
      <c r="Q3146" s="1">
        <f>IFERROR(_3___Healthcare_Data_v1[[#This Row],[ Billing Amount ]]/_3___Healthcare_Data_v1[[#This Row],[Days in Hospital]],0)</f>
        <v>800.27289691666658</v>
      </c>
      <c r="R3146" s="1" t="str">
        <f>IF(_3___Healthcare_Data_v1[[#This Row],[Age]]&gt;60,"Senior",IF(_3___Healthcare_Data_v1[[#This Row],[Age]]&gt;35,"Middle","Young"))</f>
        <v>Senior</v>
      </c>
    </row>
    <row r="3147" spans="1:18" x14ac:dyDescent="0.3">
      <c r="A3147" s="1" t="s">
        <v>9020</v>
      </c>
      <c r="B3147" s="1" t="s">
        <v>26685</v>
      </c>
      <c r="C3147" s="1" t="s">
        <v>16</v>
      </c>
      <c r="D3147" s="1" t="s">
        <v>229</v>
      </c>
      <c r="E3147" s="1" t="s">
        <v>35</v>
      </c>
      <c r="F3147" s="2">
        <v>43462</v>
      </c>
      <c r="G3147" s="1" t="s">
        <v>1753</v>
      </c>
      <c r="H3147" s="1" t="s">
        <v>1419</v>
      </c>
      <c r="I3147" s="1" t="s">
        <v>60</v>
      </c>
      <c r="J3147" s="3" t="s">
        <v>29820</v>
      </c>
      <c r="K3147">
        <v>171</v>
      </c>
      <c r="L3147" s="1" t="s">
        <v>38</v>
      </c>
      <c r="M3147" s="2">
        <v>43468</v>
      </c>
      <c r="N3147" s="1" t="s">
        <v>48</v>
      </c>
      <c r="O3147" s="1" t="s">
        <v>44</v>
      </c>
      <c r="P3147" s="1">
        <f>_3___Healthcare_Data_v1[[#This Row],[Discharge Date]]-_3___Healthcare_Data_v1[[#This Row],[Date of Admission]]</f>
        <v>6</v>
      </c>
      <c r="Q3147" s="1">
        <f>IFERROR(_3___Healthcare_Data_v1[[#This Row],[ Billing Amount ]]/_3___Healthcare_Data_v1[[#This Row],[Days in Hospital]],0)</f>
        <v>335.74068233333333</v>
      </c>
      <c r="R3147" s="1" t="str">
        <f>IF(_3___Healthcare_Data_v1[[#This Row],[Age]]&gt;60,"Senior",IF(_3___Healthcare_Data_v1[[#This Row],[Age]]&gt;35,"Middle","Young"))</f>
        <v>Senior</v>
      </c>
    </row>
    <row r="3148" spans="1:18" x14ac:dyDescent="0.3">
      <c r="A3148" s="1" t="s">
        <v>9021</v>
      </c>
      <c r="B3148" s="1" t="s">
        <v>26759</v>
      </c>
      <c r="C3148" s="1" t="s">
        <v>26</v>
      </c>
      <c r="D3148" s="1" t="s">
        <v>34</v>
      </c>
      <c r="E3148" s="1" t="s">
        <v>18</v>
      </c>
      <c r="F3148" s="2">
        <v>45035</v>
      </c>
      <c r="G3148" s="1" t="s">
        <v>9022</v>
      </c>
      <c r="H3148" s="1" t="s">
        <v>9023</v>
      </c>
      <c r="I3148" s="1" t="s">
        <v>56</v>
      </c>
      <c r="J3148" s="3" t="s">
        <v>29821</v>
      </c>
      <c r="K3148">
        <v>411</v>
      </c>
      <c r="L3148" s="1" t="s">
        <v>38</v>
      </c>
      <c r="M3148" s="2">
        <v>45036</v>
      </c>
      <c r="N3148" s="1" t="s">
        <v>48</v>
      </c>
      <c r="O3148" s="1" t="s">
        <v>44</v>
      </c>
      <c r="P3148" s="1">
        <f>_3___Healthcare_Data_v1[[#This Row],[Discharge Date]]-_3___Healthcare_Data_v1[[#This Row],[Date of Admission]]</f>
        <v>1</v>
      </c>
      <c r="Q3148" s="1">
        <f>IFERROR(_3___Healthcare_Data_v1[[#This Row],[ Billing Amount ]]/_3___Healthcare_Data_v1[[#This Row],[Days in Hospital]],0)</f>
        <v>28627.068739999999</v>
      </c>
      <c r="R3148" s="1" t="str">
        <f>IF(_3___Healthcare_Data_v1[[#This Row],[Age]]&gt;60,"Senior",IF(_3___Healthcare_Data_v1[[#This Row],[Age]]&gt;35,"Middle","Young"))</f>
        <v>Senior</v>
      </c>
    </row>
    <row r="3149" spans="1:18" x14ac:dyDescent="0.3">
      <c r="A3149" s="1" t="s">
        <v>9024</v>
      </c>
      <c r="B3149" s="1" t="s">
        <v>26866</v>
      </c>
      <c r="C3149" s="1" t="s">
        <v>16</v>
      </c>
      <c r="D3149" s="1" t="s">
        <v>89</v>
      </c>
      <c r="E3149" s="1" t="s">
        <v>26615</v>
      </c>
      <c r="F3149" s="2">
        <v>44509</v>
      </c>
      <c r="G3149" s="1" t="s">
        <v>9025</v>
      </c>
      <c r="H3149" s="1" t="s">
        <v>3165</v>
      </c>
      <c r="I3149" s="1" t="s">
        <v>52</v>
      </c>
      <c r="J3149" s="3" t="s">
        <v>29822</v>
      </c>
      <c r="K3149">
        <v>491</v>
      </c>
      <c r="L3149" s="1" t="s">
        <v>22</v>
      </c>
      <c r="M3149" s="2">
        <v>44515</v>
      </c>
      <c r="N3149" s="1" t="s">
        <v>84</v>
      </c>
      <c r="O3149" s="1" t="s">
        <v>24</v>
      </c>
      <c r="P3149" s="1">
        <f>_3___Healthcare_Data_v1[[#This Row],[Discharge Date]]-_3___Healthcare_Data_v1[[#This Row],[Date of Admission]]</f>
        <v>6</v>
      </c>
      <c r="Q3149" s="1">
        <f>IFERROR(_3___Healthcare_Data_v1[[#This Row],[ Billing Amount ]]/_3___Healthcare_Data_v1[[#This Row],[Days in Hospital]],0)</f>
        <v>134.58897691666667</v>
      </c>
      <c r="R3149" s="1" t="str">
        <f>IF(_3___Healthcare_Data_v1[[#This Row],[Age]]&gt;60,"Senior",IF(_3___Healthcare_Data_v1[[#This Row],[Age]]&gt;35,"Middle","Young"))</f>
        <v>Senior</v>
      </c>
    </row>
    <row r="3150" spans="1:18" x14ac:dyDescent="0.3">
      <c r="A3150" s="1" t="s">
        <v>9026</v>
      </c>
      <c r="B3150" s="1" t="s">
        <v>26687</v>
      </c>
      <c r="C3150" s="1" t="s">
        <v>16</v>
      </c>
      <c r="D3150" s="1" t="s">
        <v>27</v>
      </c>
      <c r="E3150" s="1" t="s">
        <v>26620</v>
      </c>
      <c r="F3150" s="2">
        <v>43849</v>
      </c>
      <c r="G3150" s="1" t="s">
        <v>9027</v>
      </c>
      <c r="H3150" s="1" t="s">
        <v>9028</v>
      </c>
      <c r="I3150" s="1" t="s">
        <v>52</v>
      </c>
      <c r="J3150" s="3" t="s">
        <v>29823</v>
      </c>
      <c r="K3150">
        <v>483</v>
      </c>
      <c r="L3150" s="1" t="s">
        <v>42</v>
      </c>
      <c r="M3150" s="2">
        <v>43857</v>
      </c>
      <c r="N3150" s="1" t="s">
        <v>43</v>
      </c>
      <c r="O3150" s="1" t="s">
        <v>32</v>
      </c>
      <c r="P3150" s="1">
        <f>_3___Healthcare_Data_v1[[#This Row],[Discharge Date]]-_3___Healthcare_Data_v1[[#This Row],[Date of Admission]]</f>
        <v>8</v>
      </c>
      <c r="Q3150" s="1">
        <f>IFERROR(_3___Healthcare_Data_v1[[#This Row],[ Billing Amount ]]/_3___Healthcare_Data_v1[[#This Row],[Days in Hospital]],0)</f>
        <v>3896.640175</v>
      </c>
      <c r="R3150" s="1" t="str">
        <f>IF(_3___Healthcare_Data_v1[[#This Row],[Age]]&gt;60,"Senior",IF(_3___Healthcare_Data_v1[[#This Row],[Age]]&gt;35,"Middle","Young"))</f>
        <v>Senior</v>
      </c>
    </row>
    <row r="3151" spans="1:18" x14ac:dyDescent="0.3">
      <c r="A3151" s="1" t="s">
        <v>9029</v>
      </c>
      <c r="B3151" s="1" t="s">
        <v>26755</v>
      </c>
      <c r="C3151" s="1" t="s">
        <v>16</v>
      </c>
      <c r="D3151" s="1" t="s">
        <v>89</v>
      </c>
      <c r="E3151" s="1" t="s">
        <v>18</v>
      </c>
      <c r="F3151" s="2">
        <v>44409</v>
      </c>
      <c r="G3151" s="1" t="s">
        <v>9030</v>
      </c>
      <c r="H3151" s="1" t="s">
        <v>9031</v>
      </c>
      <c r="I3151" s="1" t="s">
        <v>56</v>
      </c>
      <c r="J3151" s="3" t="s">
        <v>29824</v>
      </c>
      <c r="K3151">
        <v>222</v>
      </c>
      <c r="L3151" s="1" t="s">
        <v>42</v>
      </c>
      <c r="M3151" s="2">
        <v>44434</v>
      </c>
      <c r="N3151" s="1" t="s">
        <v>84</v>
      </c>
      <c r="O3151" s="1" t="s">
        <v>44</v>
      </c>
      <c r="P3151" s="1">
        <f>_3___Healthcare_Data_v1[[#This Row],[Discharge Date]]-_3___Healthcare_Data_v1[[#This Row],[Date of Admission]]</f>
        <v>25</v>
      </c>
      <c r="Q3151" s="1">
        <f>IFERROR(_3___Healthcare_Data_v1[[#This Row],[ Billing Amount ]]/_3___Healthcare_Data_v1[[#This Row],[Days in Hospital]],0)</f>
        <v>2221.6120375999999</v>
      </c>
      <c r="R3151" s="1" t="str">
        <f>IF(_3___Healthcare_Data_v1[[#This Row],[Age]]&gt;60,"Senior",IF(_3___Healthcare_Data_v1[[#This Row],[Age]]&gt;35,"Middle","Young"))</f>
        <v>Senior</v>
      </c>
    </row>
    <row r="3152" spans="1:18" x14ac:dyDescent="0.3">
      <c r="A3152" s="1" t="s">
        <v>9032</v>
      </c>
      <c r="B3152" s="1" t="s">
        <v>26710</v>
      </c>
      <c r="C3152" s="1" t="s">
        <v>16</v>
      </c>
      <c r="D3152" s="1" t="s">
        <v>89</v>
      </c>
      <c r="E3152" s="1" t="s">
        <v>26615</v>
      </c>
      <c r="F3152" s="2">
        <v>43716</v>
      </c>
      <c r="G3152" s="1" t="s">
        <v>9033</v>
      </c>
      <c r="H3152" s="1" t="s">
        <v>9034</v>
      </c>
      <c r="I3152" s="1" t="s">
        <v>21</v>
      </c>
      <c r="J3152" s="3" t="s">
        <v>29825</v>
      </c>
      <c r="K3152">
        <v>396</v>
      </c>
      <c r="L3152" s="1" t="s">
        <v>22</v>
      </c>
      <c r="M3152" s="2">
        <v>43721</v>
      </c>
      <c r="N3152" s="1" t="s">
        <v>31</v>
      </c>
      <c r="O3152" s="1" t="s">
        <v>24</v>
      </c>
      <c r="P3152" s="1">
        <f>_3___Healthcare_Data_v1[[#This Row],[Discharge Date]]-_3___Healthcare_Data_v1[[#This Row],[Date of Admission]]</f>
        <v>5</v>
      </c>
      <c r="Q3152" s="1">
        <f>IFERROR(_3___Healthcare_Data_v1[[#This Row],[ Billing Amount ]]/_3___Healthcare_Data_v1[[#This Row],[Days in Hospital]],0)</f>
        <v>6637.2027199999993</v>
      </c>
      <c r="R3152" s="1" t="str">
        <f>IF(_3___Healthcare_Data_v1[[#This Row],[Age]]&gt;60,"Senior",IF(_3___Healthcare_Data_v1[[#This Row],[Age]]&gt;35,"Middle","Young"))</f>
        <v>Senior</v>
      </c>
    </row>
    <row r="3153" spans="1:18" x14ac:dyDescent="0.3">
      <c r="A3153" s="1" t="s">
        <v>9035</v>
      </c>
      <c r="B3153" s="1" t="s">
        <v>26791</v>
      </c>
      <c r="C3153" s="1" t="s">
        <v>26</v>
      </c>
      <c r="D3153" s="1" t="s">
        <v>34</v>
      </c>
      <c r="E3153" s="1" t="s">
        <v>26620</v>
      </c>
      <c r="F3153" s="2">
        <v>43546</v>
      </c>
      <c r="G3153" s="1" t="s">
        <v>9036</v>
      </c>
      <c r="H3153" s="1" t="s">
        <v>7981</v>
      </c>
      <c r="I3153" s="1" t="s">
        <v>60</v>
      </c>
      <c r="J3153" s="3" t="s">
        <v>29826</v>
      </c>
      <c r="K3153">
        <v>223</v>
      </c>
      <c r="L3153" s="1" t="s">
        <v>38</v>
      </c>
      <c r="M3153" s="2">
        <v>43571</v>
      </c>
      <c r="N3153" s="1" t="s">
        <v>31</v>
      </c>
      <c r="O3153" s="1" t="s">
        <v>24</v>
      </c>
      <c r="P3153" s="1">
        <f>_3___Healthcare_Data_v1[[#This Row],[Discharge Date]]-_3___Healthcare_Data_v1[[#This Row],[Date of Admission]]</f>
        <v>25</v>
      </c>
      <c r="Q3153" s="1">
        <f>IFERROR(_3___Healthcare_Data_v1[[#This Row],[ Billing Amount ]]/_3___Healthcare_Data_v1[[#This Row],[Days in Hospital]],0)</f>
        <v>44.402020119999996</v>
      </c>
      <c r="R3153" s="1" t="str">
        <f>IF(_3___Healthcare_Data_v1[[#This Row],[Age]]&gt;60,"Senior",IF(_3___Healthcare_Data_v1[[#This Row],[Age]]&gt;35,"Middle","Young"))</f>
        <v>Senior</v>
      </c>
    </row>
    <row r="3154" spans="1:18" x14ac:dyDescent="0.3">
      <c r="A3154" s="1" t="s">
        <v>9037</v>
      </c>
      <c r="B3154" s="1" t="s">
        <v>26708</v>
      </c>
      <c r="C3154" s="1" t="s">
        <v>26</v>
      </c>
      <c r="D3154" s="1" t="s">
        <v>49</v>
      </c>
      <c r="E3154" s="1" t="s">
        <v>26615</v>
      </c>
      <c r="F3154" s="2">
        <v>45058</v>
      </c>
      <c r="G3154" s="1" t="s">
        <v>9038</v>
      </c>
      <c r="H3154" s="1" t="s">
        <v>9039</v>
      </c>
      <c r="I3154" s="1" t="s">
        <v>26607</v>
      </c>
      <c r="J3154" s="3" t="s">
        <v>29827</v>
      </c>
      <c r="K3154">
        <v>367</v>
      </c>
      <c r="L3154" s="1" t="s">
        <v>22</v>
      </c>
      <c r="M3154" s="2">
        <v>45079</v>
      </c>
      <c r="N3154" s="1" t="s">
        <v>84</v>
      </c>
      <c r="O3154" s="1" t="s">
        <v>24</v>
      </c>
      <c r="P3154" s="1">
        <f>_3___Healthcare_Data_v1[[#This Row],[Discharge Date]]-_3___Healthcare_Data_v1[[#This Row],[Date of Admission]]</f>
        <v>21</v>
      </c>
      <c r="Q3154" s="1">
        <f>IFERROR(_3___Healthcare_Data_v1[[#This Row],[ Billing Amount ]]/_3___Healthcare_Data_v1[[#This Row],[Days in Hospital]],0)</f>
        <v>1277.883010952381</v>
      </c>
      <c r="R3154" s="1" t="str">
        <f>IF(_3___Healthcare_Data_v1[[#This Row],[Age]]&gt;60,"Senior",IF(_3___Healthcare_Data_v1[[#This Row],[Age]]&gt;35,"Middle","Young"))</f>
        <v>Senior</v>
      </c>
    </row>
    <row r="3155" spans="1:18" x14ac:dyDescent="0.3">
      <c r="A3155" s="1" t="s">
        <v>9040</v>
      </c>
      <c r="B3155" s="1" t="s">
        <v>26845</v>
      </c>
      <c r="C3155" s="1" t="s">
        <v>16</v>
      </c>
      <c r="D3155" s="1" t="s">
        <v>27</v>
      </c>
      <c r="E3155" s="1" t="s">
        <v>26615</v>
      </c>
      <c r="F3155" s="2">
        <v>44349</v>
      </c>
      <c r="G3155" s="1" t="s">
        <v>9041</v>
      </c>
      <c r="H3155" s="1" t="s">
        <v>9042</v>
      </c>
      <c r="I3155" s="1" t="s">
        <v>60</v>
      </c>
      <c r="J3155" s="3" t="s">
        <v>29828</v>
      </c>
      <c r="K3155">
        <v>387</v>
      </c>
      <c r="L3155" s="1" t="s">
        <v>22</v>
      </c>
      <c r="M3155" s="2">
        <v>44370</v>
      </c>
      <c r="N3155" s="1" t="s">
        <v>84</v>
      </c>
      <c r="O3155" s="1" t="s">
        <v>32</v>
      </c>
      <c r="P3155" s="1">
        <f>_3___Healthcare_Data_v1[[#This Row],[Discharge Date]]-_3___Healthcare_Data_v1[[#This Row],[Date of Admission]]</f>
        <v>21</v>
      </c>
      <c r="Q3155" s="1">
        <f>IFERROR(_3___Healthcare_Data_v1[[#This Row],[ Billing Amount ]]/_3___Healthcare_Data_v1[[#This Row],[Days in Hospital]],0)</f>
        <v>1069.9169723809525</v>
      </c>
      <c r="R3155" s="1" t="str">
        <f>IF(_3___Healthcare_Data_v1[[#This Row],[Age]]&gt;60,"Senior",IF(_3___Healthcare_Data_v1[[#This Row],[Age]]&gt;35,"Middle","Young"))</f>
        <v>Senior</v>
      </c>
    </row>
    <row r="3156" spans="1:18" x14ac:dyDescent="0.3">
      <c r="A3156" s="1" t="s">
        <v>9043</v>
      </c>
      <c r="B3156" s="1" t="s">
        <v>26628</v>
      </c>
      <c r="C3156" s="1" t="s">
        <v>16</v>
      </c>
      <c r="D3156" s="1" t="s">
        <v>89</v>
      </c>
      <c r="E3156" s="1" t="s">
        <v>35</v>
      </c>
      <c r="F3156" s="2">
        <v>45100</v>
      </c>
      <c r="G3156" s="1" t="s">
        <v>9044</v>
      </c>
      <c r="H3156" s="1" t="s">
        <v>9045</v>
      </c>
      <c r="I3156" s="1" t="s">
        <v>26607</v>
      </c>
      <c r="J3156" s="3" t="s">
        <v>29829</v>
      </c>
      <c r="K3156">
        <v>387</v>
      </c>
      <c r="L3156" s="1" t="s">
        <v>22</v>
      </c>
      <c r="M3156" s="2">
        <v>45119</v>
      </c>
      <c r="N3156" s="1" t="s">
        <v>43</v>
      </c>
      <c r="O3156" s="1" t="s">
        <v>24</v>
      </c>
      <c r="P3156" s="1">
        <f>_3___Healthcare_Data_v1[[#This Row],[Discharge Date]]-_3___Healthcare_Data_v1[[#This Row],[Date of Admission]]</f>
        <v>19</v>
      </c>
      <c r="Q3156" s="1">
        <f>IFERROR(_3___Healthcare_Data_v1[[#This Row],[ Billing Amount ]]/_3___Healthcare_Data_v1[[#This Row],[Days in Hospital]],0)</f>
        <v>884.44669473684212</v>
      </c>
      <c r="R3156" s="1" t="str">
        <f>IF(_3___Healthcare_Data_v1[[#This Row],[Age]]&gt;60,"Senior",IF(_3___Healthcare_Data_v1[[#This Row],[Age]]&gt;35,"Middle","Young"))</f>
        <v>Senior</v>
      </c>
    </row>
    <row r="3157" spans="1:18" x14ac:dyDescent="0.3">
      <c r="A3157" s="1" t="s">
        <v>9046</v>
      </c>
      <c r="B3157" s="1" t="s">
        <v>26606</v>
      </c>
      <c r="C3157" s="1" t="s">
        <v>26</v>
      </c>
      <c r="D3157" s="1" t="s">
        <v>27</v>
      </c>
      <c r="E3157" s="1" t="s">
        <v>26620</v>
      </c>
      <c r="F3157" s="2">
        <v>44816</v>
      </c>
      <c r="G3157" s="1" t="s">
        <v>9047</v>
      </c>
      <c r="H3157" s="1" t="s">
        <v>9048</v>
      </c>
      <c r="I3157" s="1" t="s">
        <v>26607</v>
      </c>
      <c r="J3157" s="3" t="s">
        <v>29830</v>
      </c>
      <c r="K3157">
        <v>137</v>
      </c>
      <c r="L3157" s="1" t="s">
        <v>22</v>
      </c>
      <c r="M3157" s="2">
        <v>44836</v>
      </c>
      <c r="N3157" s="1" t="s">
        <v>48</v>
      </c>
      <c r="O3157" s="1" t="s">
        <v>44</v>
      </c>
      <c r="P3157" s="1">
        <f>_3___Healthcare_Data_v1[[#This Row],[Discharge Date]]-_3___Healthcare_Data_v1[[#This Row],[Date of Admission]]</f>
        <v>20</v>
      </c>
      <c r="Q3157" s="1">
        <f>IFERROR(_3___Healthcare_Data_v1[[#This Row],[ Billing Amount ]]/_3___Healthcare_Data_v1[[#This Row],[Days in Hospital]],0)</f>
        <v>1243.287356</v>
      </c>
      <c r="R3157" s="1" t="str">
        <f>IF(_3___Healthcare_Data_v1[[#This Row],[Age]]&gt;60,"Senior",IF(_3___Healthcare_Data_v1[[#This Row],[Age]]&gt;35,"Middle","Young"))</f>
        <v>Senior</v>
      </c>
    </row>
    <row r="3158" spans="1:18" x14ac:dyDescent="0.3">
      <c r="A3158" s="1" t="s">
        <v>9049</v>
      </c>
      <c r="B3158" s="1" t="s">
        <v>26677</v>
      </c>
      <c r="C3158" s="1" t="s">
        <v>16</v>
      </c>
      <c r="D3158" s="1" t="s">
        <v>89</v>
      </c>
      <c r="E3158" s="1" t="s">
        <v>35</v>
      </c>
      <c r="F3158" s="2">
        <v>44379</v>
      </c>
      <c r="G3158" s="1" t="s">
        <v>9050</v>
      </c>
      <c r="H3158" s="1" t="s">
        <v>9051</v>
      </c>
      <c r="I3158" s="1" t="s">
        <v>56</v>
      </c>
      <c r="J3158" s="3" t="s">
        <v>29831</v>
      </c>
      <c r="K3158">
        <v>226</v>
      </c>
      <c r="L3158" s="1" t="s">
        <v>22</v>
      </c>
      <c r="M3158" s="2">
        <v>44379</v>
      </c>
      <c r="N3158" s="1" t="s">
        <v>43</v>
      </c>
      <c r="O3158" s="1" t="s">
        <v>44</v>
      </c>
      <c r="P3158" s="1">
        <f>_3___Healthcare_Data_v1[[#This Row],[Discharge Date]]-_3___Healthcare_Data_v1[[#This Row],[Date of Admission]]</f>
        <v>0</v>
      </c>
      <c r="Q3158" s="1">
        <f>IFERROR(_3___Healthcare_Data_v1[[#This Row],[ Billing Amount ]]/_3___Healthcare_Data_v1[[#This Row],[Days in Hospital]],0)</f>
        <v>0</v>
      </c>
      <c r="R3158" s="1" t="str">
        <f>IF(_3___Healthcare_Data_v1[[#This Row],[Age]]&gt;60,"Senior",IF(_3___Healthcare_Data_v1[[#This Row],[Age]]&gt;35,"Middle","Young"))</f>
        <v>Senior</v>
      </c>
    </row>
    <row r="3159" spans="1:18" x14ac:dyDescent="0.3">
      <c r="A3159" s="1" t="s">
        <v>9052</v>
      </c>
      <c r="B3159" s="1" t="s">
        <v>26630</v>
      </c>
      <c r="C3159" s="1" t="s">
        <v>26</v>
      </c>
      <c r="D3159" s="1" t="s">
        <v>229</v>
      </c>
      <c r="E3159" s="1" t="s">
        <v>28</v>
      </c>
      <c r="F3159" s="2">
        <v>44864</v>
      </c>
      <c r="G3159" s="1" t="s">
        <v>9053</v>
      </c>
      <c r="H3159" s="1" t="s">
        <v>9054</v>
      </c>
      <c r="I3159" s="1" t="s">
        <v>52</v>
      </c>
      <c r="J3159" s="3" t="s">
        <v>29832</v>
      </c>
      <c r="K3159">
        <v>254</v>
      </c>
      <c r="L3159" s="1" t="s">
        <v>42</v>
      </c>
      <c r="M3159" s="2">
        <v>44891</v>
      </c>
      <c r="N3159" s="1" t="s">
        <v>48</v>
      </c>
      <c r="O3159" s="1" t="s">
        <v>32</v>
      </c>
      <c r="P3159" s="1">
        <f>_3___Healthcare_Data_v1[[#This Row],[Discharge Date]]-_3___Healthcare_Data_v1[[#This Row],[Date of Admission]]</f>
        <v>27</v>
      </c>
      <c r="Q3159" s="1">
        <f>IFERROR(_3___Healthcare_Data_v1[[#This Row],[ Billing Amount ]]/_3___Healthcare_Data_v1[[#This Row],[Days in Hospital]],0)</f>
        <v>658.52394518518508</v>
      </c>
      <c r="R3159" s="1" t="str">
        <f>IF(_3___Healthcare_Data_v1[[#This Row],[Age]]&gt;60,"Senior",IF(_3___Healthcare_Data_v1[[#This Row],[Age]]&gt;35,"Middle","Young"))</f>
        <v>Senior</v>
      </c>
    </row>
    <row r="3160" spans="1:18" x14ac:dyDescent="0.3">
      <c r="A3160" s="1" t="s">
        <v>9055</v>
      </c>
      <c r="B3160" s="1" t="s">
        <v>26685</v>
      </c>
      <c r="C3160" s="1" t="s">
        <v>26</v>
      </c>
      <c r="D3160" s="1" t="s">
        <v>17</v>
      </c>
      <c r="E3160" s="1" t="s">
        <v>26620</v>
      </c>
      <c r="F3160" s="2">
        <v>43509</v>
      </c>
      <c r="G3160" s="1" t="s">
        <v>9056</v>
      </c>
      <c r="H3160" s="1" t="s">
        <v>9057</v>
      </c>
      <c r="I3160" s="1" t="s">
        <v>56</v>
      </c>
      <c r="J3160" s="3" t="s">
        <v>29833</v>
      </c>
      <c r="K3160">
        <v>161</v>
      </c>
      <c r="L3160" s="1" t="s">
        <v>38</v>
      </c>
      <c r="M3160" s="2">
        <v>43533</v>
      </c>
      <c r="N3160" s="1" t="s">
        <v>48</v>
      </c>
      <c r="O3160" s="1" t="s">
        <v>32</v>
      </c>
      <c r="P3160" s="1">
        <f>_3___Healthcare_Data_v1[[#This Row],[Discharge Date]]-_3___Healthcare_Data_v1[[#This Row],[Date of Admission]]</f>
        <v>24</v>
      </c>
      <c r="Q3160" s="1">
        <f>IFERROR(_3___Healthcare_Data_v1[[#This Row],[ Billing Amount ]]/_3___Healthcare_Data_v1[[#This Row],[Days in Hospital]],0)</f>
        <v>65.680364583333329</v>
      </c>
      <c r="R3160" s="1" t="str">
        <f>IF(_3___Healthcare_Data_v1[[#This Row],[Age]]&gt;60,"Senior",IF(_3___Healthcare_Data_v1[[#This Row],[Age]]&gt;35,"Middle","Young"))</f>
        <v>Senior</v>
      </c>
    </row>
    <row r="3161" spans="1:18" x14ac:dyDescent="0.3">
      <c r="A3161" s="1" t="s">
        <v>9058</v>
      </c>
      <c r="B3161" s="1" t="s">
        <v>26661</v>
      </c>
      <c r="C3161" s="1" t="s">
        <v>16</v>
      </c>
      <c r="D3161" s="1" t="s">
        <v>229</v>
      </c>
      <c r="E3161" s="1" t="s">
        <v>26615</v>
      </c>
      <c r="F3161" s="2">
        <v>43827</v>
      </c>
      <c r="G3161" s="1" t="s">
        <v>9059</v>
      </c>
      <c r="H3161" s="1" t="s">
        <v>9060</v>
      </c>
      <c r="I3161" s="1" t="s">
        <v>52</v>
      </c>
      <c r="J3161" s="3" t="s">
        <v>29834</v>
      </c>
      <c r="K3161">
        <v>303</v>
      </c>
      <c r="L3161" s="1" t="s">
        <v>22</v>
      </c>
      <c r="M3161" s="2">
        <v>43836</v>
      </c>
      <c r="N3161" s="1" t="s">
        <v>43</v>
      </c>
      <c r="O3161" s="1" t="s">
        <v>24</v>
      </c>
      <c r="P3161" s="1">
        <f>_3___Healthcare_Data_v1[[#This Row],[Discharge Date]]-_3___Healthcare_Data_v1[[#This Row],[Date of Admission]]</f>
        <v>9</v>
      </c>
      <c r="Q3161" s="1">
        <f>IFERROR(_3___Healthcare_Data_v1[[#This Row],[ Billing Amount ]]/_3___Healthcare_Data_v1[[#This Row],[Days in Hospital]],0)</f>
        <v>2087.361612222222</v>
      </c>
      <c r="R3161" s="1" t="str">
        <f>IF(_3___Healthcare_Data_v1[[#This Row],[Age]]&gt;60,"Senior",IF(_3___Healthcare_Data_v1[[#This Row],[Age]]&gt;35,"Middle","Young"))</f>
        <v>Senior</v>
      </c>
    </row>
    <row r="3162" spans="1:18" x14ac:dyDescent="0.3">
      <c r="A3162" s="1" t="s">
        <v>9061</v>
      </c>
      <c r="B3162" s="1" t="s">
        <v>26649</v>
      </c>
      <c r="C3162" s="1" t="s">
        <v>26</v>
      </c>
      <c r="D3162" s="1" t="s">
        <v>27</v>
      </c>
      <c r="E3162" s="1" t="s">
        <v>26620</v>
      </c>
      <c r="F3162" s="2">
        <v>44038</v>
      </c>
      <c r="G3162" s="1" t="s">
        <v>9062</v>
      </c>
      <c r="H3162" s="1" t="s">
        <v>9063</v>
      </c>
      <c r="I3162" s="1" t="s">
        <v>56</v>
      </c>
      <c r="J3162" s="3" t="s">
        <v>29835</v>
      </c>
      <c r="K3162">
        <v>121</v>
      </c>
      <c r="L3162" s="1" t="s">
        <v>42</v>
      </c>
      <c r="M3162" s="2">
        <v>44046</v>
      </c>
      <c r="N3162" s="1" t="s">
        <v>84</v>
      </c>
      <c r="O3162" s="1" t="s">
        <v>32</v>
      </c>
      <c r="P3162" s="1">
        <f>_3___Healthcare_Data_v1[[#This Row],[Discharge Date]]-_3___Healthcare_Data_v1[[#This Row],[Date of Admission]]</f>
        <v>8</v>
      </c>
      <c r="Q3162" s="1">
        <f>IFERROR(_3___Healthcare_Data_v1[[#This Row],[ Billing Amount ]]/_3___Healthcare_Data_v1[[#This Row],[Days in Hospital]],0)</f>
        <v>489.14125150000001</v>
      </c>
      <c r="R3162" s="1" t="str">
        <f>IF(_3___Healthcare_Data_v1[[#This Row],[Age]]&gt;60,"Senior",IF(_3___Healthcare_Data_v1[[#This Row],[Age]]&gt;35,"Middle","Young"))</f>
        <v>Senior</v>
      </c>
    </row>
    <row r="3163" spans="1:18" x14ac:dyDescent="0.3">
      <c r="A3163" s="1" t="s">
        <v>9064</v>
      </c>
      <c r="B3163" s="1" t="s">
        <v>26689</v>
      </c>
      <c r="C3163" s="1" t="s">
        <v>16</v>
      </c>
      <c r="D3163" s="1" t="s">
        <v>62</v>
      </c>
      <c r="E3163" s="1" t="s">
        <v>26620</v>
      </c>
      <c r="F3163" s="2">
        <v>43973</v>
      </c>
      <c r="G3163" s="1" t="s">
        <v>9065</v>
      </c>
      <c r="H3163" s="1" t="s">
        <v>2743</v>
      </c>
      <c r="I3163" s="1" t="s">
        <v>52</v>
      </c>
      <c r="J3163" s="3" t="s">
        <v>29836</v>
      </c>
      <c r="K3163">
        <v>328</v>
      </c>
      <c r="L3163" s="1" t="s">
        <v>42</v>
      </c>
      <c r="M3163" s="2">
        <v>43992</v>
      </c>
      <c r="N3163" s="1" t="s">
        <v>43</v>
      </c>
      <c r="O3163" s="1" t="s">
        <v>24</v>
      </c>
      <c r="P3163" s="1">
        <f>_3___Healthcare_Data_v1[[#This Row],[Discharge Date]]-_3___Healthcare_Data_v1[[#This Row],[Date of Admission]]</f>
        <v>19</v>
      </c>
      <c r="Q3163" s="1">
        <f>IFERROR(_3___Healthcare_Data_v1[[#This Row],[ Billing Amount ]]/_3___Healthcare_Data_v1[[#This Row],[Days in Hospital]],0)</f>
        <v>1554.286627894737</v>
      </c>
      <c r="R3163" s="1" t="str">
        <f>IF(_3___Healthcare_Data_v1[[#This Row],[Age]]&gt;60,"Senior",IF(_3___Healthcare_Data_v1[[#This Row],[Age]]&gt;35,"Middle","Young"))</f>
        <v>Senior</v>
      </c>
    </row>
    <row r="3164" spans="1:18" x14ac:dyDescent="0.3">
      <c r="A3164" s="1" t="s">
        <v>9066</v>
      </c>
      <c r="B3164" s="1" t="s">
        <v>26659</v>
      </c>
      <c r="C3164" s="1" t="s">
        <v>26</v>
      </c>
      <c r="D3164" s="1" t="s">
        <v>17</v>
      </c>
      <c r="E3164" s="1" t="s">
        <v>69</v>
      </c>
      <c r="F3164" s="2">
        <v>44635</v>
      </c>
      <c r="G3164" s="1" t="s">
        <v>9067</v>
      </c>
      <c r="H3164" s="1" t="s">
        <v>9068</v>
      </c>
      <c r="I3164" s="1" t="s">
        <v>21</v>
      </c>
      <c r="J3164" s="3" t="s">
        <v>29837</v>
      </c>
      <c r="K3164">
        <v>344</v>
      </c>
      <c r="L3164" s="1" t="s">
        <v>38</v>
      </c>
      <c r="M3164" s="2">
        <v>44643</v>
      </c>
      <c r="N3164" s="1" t="s">
        <v>43</v>
      </c>
      <c r="O3164" s="1" t="s">
        <v>32</v>
      </c>
      <c r="P3164" s="1">
        <f>_3___Healthcare_Data_v1[[#This Row],[Discharge Date]]-_3___Healthcare_Data_v1[[#This Row],[Date of Admission]]</f>
        <v>8</v>
      </c>
      <c r="Q3164" s="1">
        <f>IFERROR(_3___Healthcare_Data_v1[[#This Row],[ Billing Amount ]]/_3___Healthcare_Data_v1[[#This Row],[Days in Hospital]],0)</f>
        <v>5019.7536824999997</v>
      </c>
      <c r="R3164" s="1" t="str">
        <f>IF(_3___Healthcare_Data_v1[[#This Row],[Age]]&gt;60,"Senior",IF(_3___Healthcare_Data_v1[[#This Row],[Age]]&gt;35,"Middle","Young"))</f>
        <v>Senior</v>
      </c>
    </row>
    <row r="3165" spans="1:18" x14ac:dyDescent="0.3">
      <c r="A3165" s="1" t="s">
        <v>9069</v>
      </c>
      <c r="B3165" s="1" t="s">
        <v>26606</v>
      </c>
      <c r="C3165" s="1" t="s">
        <v>16</v>
      </c>
      <c r="D3165" s="1" t="s">
        <v>89</v>
      </c>
      <c r="E3165" s="1" t="s">
        <v>35</v>
      </c>
      <c r="F3165" s="2">
        <v>44470</v>
      </c>
      <c r="G3165" s="1" t="s">
        <v>9070</v>
      </c>
      <c r="H3165" s="1" t="s">
        <v>9071</v>
      </c>
      <c r="I3165" s="1" t="s">
        <v>26607</v>
      </c>
      <c r="J3165" s="3" t="s">
        <v>29838</v>
      </c>
      <c r="K3165">
        <v>149</v>
      </c>
      <c r="L3165" s="1" t="s">
        <v>22</v>
      </c>
      <c r="M3165" s="2">
        <v>44473</v>
      </c>
      <c r="N3165" s="1" t="s">
        <v>43</v>
      </c>
      <c r="O3165" s="1" t="s">
        <v>44</v>
      </c>
      <c r="P3165" s="1">
        <f>_3___Healthcare_Data_v1[[#This Row],[Discharge Date]]-_3___Healthcare_Data_v1[[#This Row],[Date of Admission]]</f>
        <v>3</v>
      </c>
      <c r="Q3165" s="1">
        <f>IFERROR(_3___Healthcare_Data_v1[[#This Row],[ Billing Amount ]]/_3___Healthcare_Data_v1[[#This Row],[Days in Hospital]],0)</f>
        <v>6336.7815766666672</v>
      </c>
      <c r="R3165" s="1" t="str">
        <f>IF(_3___Healthcare_Data_v1[[#This Row],[Age]]&gt;60,"Senior",IF(_3___Healthcare_Data_v1[[#This Row],[Age]]&gt;35,"Middle","Young"))</f>
        <v>Senior</v>
      </c>
    </row>
    <row r="3166" spans="1:18" x14ac:dyDescent="0.3">
      <c r="A3166" s="1" t="s">
        <v>9072</v>
      </c>
      <c r="B3166" s="1" t="s">
        <v>26689</v>
      </c>
      <c r="C3166" s="1" t="s">
        <v>26</v>
      </c>
      <c r="D3166" s="1" t="s">
        <v>27</v>
      </c>
      <c r="E3166" s="1" t="s">
        <v>26620</v>
      </c>
      <c r="F3166" s="2">
        <v>43843</v>
      </c>
      <c r="G3166" s="1" t="s">
        <v>9073</v>
      </c>
      <c r="H3166" s="1" t="s">
        <v>9074</v>
      </c>
      <c r="I3166" s="1" t="s">
        <v>56</v>
      </c>
      <c r="J3166" s="3" t="s">
        <v>29839</v>
      </c>
      <c r="K3166">
        <v>166</v>
      </c>
      <c r="L3166" s="1" t="s">
        <v>38</v>
      </c>
      <c r="M3166" s="2">
        <v>43858</v>
      </c>
      <c r="N3166" s="1" t="s">
        <v>43</v>
      </c>
      <c r="O3166" s="1" t="s">
        <v>24</v>
      </c>
      <c r="P3166" s="1">
        <f>_3___Healthcare_Data_v1[[#This Row],[Discharge Date]]-_3___Healthcare_Data_v1[[#This Row],[Date of Admission]]</f>
        <v>15</v>
      </c>
      <c r="Q3166" s="1">
        <f>IFERROR(_3___Healthcare_Data_v1[[#This Row],[ Billing Amount ]]/_3___Healthcare_Data_v1[[#This Row],[Days in Hospital]],0)</f>
        <v>1547.2785140000001</v>
      </c>
      <c r="R3166" s="1" t="str">
        <f>IF(_3___Healthcare_Data_v1[[#This Row],[Age]]&gt;60,"Senior",IF(_3___Healthcare_Data_v1[[#This Row],[Age]]&gt;35,"Middle","Young"))</f>
        <v>Senior</v>
      </c>
    </row>
    <row r="3167" spans="1:18" x14ac:dyDescent="0.3">
      <c r="A3167" s="1" t="s">
        <v>9075</v>
      </c>
      <c r="B3167" s="1" t="s">
        <v>26610</v>
      </c>
      <c r="C3167" s="1" t="s">
        <v>26</v>
      </c>
      <c r="D3167" s="1" t="s">
        <v>17</v>
      </c>
      <c r="E3167" s="1" t="s">
        <v>26615</v>
      </c>
      <c r="F3167" s="2">
        <v>44399</v>
      </c>
      <c r="G3167" s="1" t="s">
        <v>3341</v>
      </c>
      <c r="H3167" s="1" t="s">
        <v>9076</v>
      </c>
      <c r="I3167" s="1" t="s">
        <v>56</v>
      </c>
      <c r="J3167" s="3" t="s">
        <v>29840</v>
      </c>
      <c r="K3167">
        <v>127</v>
      </c>
      <c r="L3167" s="1" t="s">
        <v>22</v>
      </c>
      <c r="M3167" s="2">
        <v>44402</v>
      </c>
      <c r="N3167" s="1" t="s">
        <v>43</v>
      </c>
      <c r="O3167" s="1" t="s">
        <v>24</v>
      </c>
      <c r="P3167" s="1">
        <f>_3___Healthcare_Data_v1[[#This Row],[Discharge Date]]-_3___Healthcare_Data_v1[[#This Row],[Date of Admission]]</f>
        <v>3</v>
      </c>
      <c r="Q3167" s="1">
        <f>IFERROR(_3___Healthcare_Data_v1[[#This Row],[ Billing Amount ]]/_3___Healthcare_Data_v1[[#This Row],[Days in Hospital]],0)</f>
        <v>5640.6818066666665</v>
      </c>
      <c r="R3167" s="1" t="str">
        <f>IF(_3___Healthcare_Data_v1[[#This Row],[Age]]&gt;60,"Senior",IF(_3___Healthcare_Data_v1[[#This Row],[Age]]&gt;35,"Middle","Young"))</f>
        <v>Senior</v>
      </c>
    </row>
    <row r="3168" spans="1:18" x14ac:dyDescent="0.3">
      <c r="A3168" s="1" t="s">
        <v>9077</v>
      </c>
      <c r="B3168" s="1" t="s">
        <v>26803</v>
      </c>
      <c r="C3168" s="1" t="s">
        <v>26</v>
      </c>
      <c r="D3168" s="1" t="s">
        <v>114</v>
      </c>
      <c r="E3168" s="1" t="s">
        <v>69</v>
      </c>
      <c r="F3168" s="2">
        <v>44729</v>
      </c>
      <c r="G3168" s="1" t="s">
        <v>9078</v>
      </c>
      <c r="H3168" s="1" t="s">
        <v>9079</v>
      </c>
      <c r="I3168" s="1" t="s">
        <v>60</v>
      </c>
      <c r="J3168" s="3" t="s">
        <v>29841</v>
      </c>
      <c r="K3168">
        <v>425</v>
      </c>
      <c r="L3168" s="1" t="s">
        <v>38</v>
      </c>
      <c r="M3168" s="2">
        <v>44756</v>
      </c>
      <c r="N3168" s="1" t="s">
        <v>43</v>
      </c>
      <c r="O3168" s="1" t="s">
        <v>24</v>
      </c>
      <c r="P3168" s="1">
        <f>_3___Healthcare_Data_v1[[#This Row],[Discharge Date]]-_3___Healthcare_Data_v1[[#This Row],[Date of Admission]]</f>
        <v>27</v>
      </c>
      <c r="Q3168" s="1">
        <f>IFERROR(_3___Healthcare_Data_v1[[#This Row],[ Billing Amount ]]/_3___Healthcare_Data_v1[[#This Row],[Days in Hospital]],0)</f>
        <v>936.12606185185189</v>
      </c>
      <c r="R3168" s="1" t="str">
        <f>IF(_3___Healthcare_Data_v1[[#This Row],[Age]]&gt;60,"Senior",IF(_3___Healthcare_Data_v1[[#This Row],[Age]]&gt;35,"Middle","Young"))</f>
        <v>Senior</v>
      </c>
    </row>
    <row r="3169" spans="1:18" x14ac:dyDescent="0.3">
      <c r="A3169" s="1" t="s">
        <v>9080</v>
      </c>
      <c r="B3169" s="1" t="s">
        <v>26666</v>
      </c>
      <c r="C3169" s="1" t="s">
        <v>26</v>
      </c>
      <c r="D3169" s="1" t="s">
        <v>17</v>
      </c>
      <c r="E3169" s="1" t="s">
        <v>28</v>
      </c>
      <c r="F3169" s="2">
        <v>44301</v>
      </c>
      <c r="G3169" s="1" t="s">
        <v>9081</v>
      </c>
      <c r="H3169" s="1" t="s">
        <v>158</v>
      </c>
      <c r="I3169" s="1" t="s">
        <v>52</v>
      </c>
      <c r="J3169" s="3" t="s">
        <v>29842</v>
      </c>
      <c r="K3169">
        <v>418</v>
      </c>
      <c r="L3169" s="1" t="s">
        <v>42</v>
      </c>
      <c r="M3169" s="2">
        <v>44313</v>
      </c>
      <c r="N3169" s="1" t="s">
        <v>48</v>
      </c>
      <c r="O3169" s="1" t="s">
        <v>44</v>
      </c>
      <c r="P3169" s="1">
        <f>_3___Healthcare_Data_v1[[#This Row],[Discharge Date]]-_3___Healthcare_Data_v1[[#This Row],[Date of Admission]]</f>
        <v>12</v>
      </c>
      <c r="Q3169" s="1">
        <f>IFERROR(_3___Healthcare_Data_v1[[#This Row],[ Billing Amount ]]/_3___Healthcare_Data_v1[[#This Row],[Days in Hospital]],0)</f>
        <v>1778.2736316666667</v>
      </c>
      <c r="R3169" s="1" t="str">
        <f>IF(_3___Healthcare_Data_v1[[#This Row],[Age]]&gt;60,"Senior",IF(_3___Healthcare_Data_v1[[#This Row],[Age]]&gt;35,"Middle","Young"))</f>
        <v>Senior</v>
      </c>
    </row>
    <row r="3170" spans="1:18" x14ac:dyDescent="0.3">
      <c r="A3170" s="1" t="s">
        <v>9082</v>
      </c>
      <c r="B3170" s="1" t="s">
        <v>26606</v>
      </c>
      <c r="C3170" s="1" t="s">
        <v>16</v>
      </c>
      <c r="D3170" s="1" t="s">
        <v>27</v>
      </c>
      <c r="E3170" s="1" t="s">
        <v>69</v>
      </c>
      <c r="F3170" s="2">
        <v>44303</v>
      </c>
      <c r="G3170" s="1" t="s">
        <v>9083</v>
      </c>
      <c r="H3170" s="1" t="s">
        <v>9084</v>
      </c>
      <c r="I3170" s="1" t="s">
        <v>60</v>
      </c>
      <c r="J3170" s="3" t="s">
        <v>29843</v>
      </c>
      <c r="K3170">
        <v>349</v>
      </c>
      <c r="L3170" s="1" t="s">
        <v>38</v>
      </c>
      <c r="M3170" s="2">
        <v>44320</v>
      </c>
      <c r="N3170" s="1" t="s">
        <v>23</v>
      </c>
      <c r="O3170" s="1" t="s">
        <v>24</v>
      </c>
      <c r="P3170" s="1">
        <f>_3___Healthcare_Data_v1[[#This Row],[Discharge Date]]-_3___Healthcare_Data_v1[[#This Row],[Date of Admission]]</f>
        <v>17</v>
      </c>
      <c r="Q3170" s="1">
        <f>IFERROR(_3___Healthcare_Data_v1[[#This Row],[ Billing Amount ]]/_3___Healthcare_Data_v1[[#This Row],[Days in Hospital]],0)</f>
        <v>2391.1408388235295</v>
      </c>
      <c r="R3170" s="1" t="str">
        <f>IF(_3___Healthcare_Data_v1[[#This Row],[Age]]&gt;60,"Senior",IF(_3___Healthcare_Data_v1[[#This Row],[Age]]&gt;35,"Middle","Young"))</f>
        <v>Senior</v>
      </c>
    </row>
    <row r="3171" spans="1:18" x14ac:dyDescent="0.3">
      <c r="A3171" s="1" t="s">
        <v>9085</v>
      </c>
      <c r="B3171" s="1" t="s">
        <v>26619</v>
      </c>
      <c r="C3171" s="1" t="s">
        <v>16</v>
      </c>
      <c r="D3171" s="1" t="s">
        <v>89</v>
      </c>
      <c r="E3171" s="1" t="s">
        <v>35</v>
      </c>
      <c r="F3171" s="2">
        <v>44496</v>
      </c>
      <c r="G3171" s="1" t="s">
        <v>9086</v>
      </c>
      <c r="H3171" s="1" t="s">
        <v>9087</v>
      </c>
      <c r="I3171" s="1" t="s">
        <v>21</v>
      </c>
      <c r="J3171" s="3" t="s">
        <v>29844</v>
      </c>
      <c r="K3171">
        <v>127</v>
      </c>
      <c r="L3171" s="1" t="s">
        <v>38</v>
      </c>
      <c r="M3171" s="2">
        <v>44499</v>
      </c>
      <c r="N3171" s="1" t="s">
        <v>23</v>
      </c>
      <c r="O3171" s="1" t="s">
        <v>24</v>
      </c>
      <c r="P3171" s="1">
        <f>_3___Healthcare_Data_v1[[#This Row],[Discharge Date]]-_3___Healthcare_Data_v1[[#This Row],[Date of Admission]]</f>
        <v>3</v>
      </c>
      <c r="Q3171" s="1">
        <f>IFERROR(_3___Healthcare_Data_v1[[#This Row],[ Billing Amount ]]/_3___Healthcare_Data_v1[[#This Row],[Days in Hospital]],0)</f>
        <v>6314.2342400000007</v>
      </c>
      <c r="R3171" s="1" t="str">
        <f>IF(_3___Healthcare_Data_v1[[#This Row],[Age]]&gt;60,"Senior",IF(_3___Healthcare_Data_v1[[#This Row],[Age]]&gt;35,"Middle","Young"))</f>
        <v>Senior</v>
      </c>
    </row>
    <row r="3172" spans="1:18" x14ac:dyDescent="0.3">
      <c r="A3172" s="1" t="s">
        <v>9088</v>
      </c>
      <c r="B3172" s="1" t="s">
        <v>26640</v>
      </c>
      <c r="C3172" s="1" t="s">
        <v>26</v>
      </c>
      <c r="D3172" s="1" t="s">
        <v>27</v>
      </c>
      <c r="E3172" s="1" t="s">
        <v>69</v>
      </c>
      <c r="F3172" s="2">
        <v>44248</v>
      </c>
      <c r="G3172" s="1" t="s">
        <v>9089</v>
      </c>
      <c r="H3172" s="1" t="s">
        <v>9090</v>
      </c>
      <c r="I3172" s="1" t="s">
        <v>21</v>
      </c>
      <c r="J3172" s="3" t="s">
        <v>29845</v>
      </c>
      <c r="K3172">
        <v>318</v>
      </c>
      <c r="L3172" s="1" t="s">
        <v>22</v>
      </c>
      <c r="M3172" s="2">
        <v>44255</v>
      </c>
      <c r="N3172" s="1" t="s">
        <v>48</v>
      </c>
      <c r="O3172" s="1" t="s">
        <v>32</v>
      </c>
      <c r="P3172" s="1">
        <f>_3___Healthcare_Data_v1[[#This Row],[Discharge Date]]-_3___Healthcare_Data_v1[[#This Row],[Date of Admission]]</f>
        <v>7</v>
      </c>
      <c r="Q3172" s="1">
        <f>IFERROR(_3___Healthcare_Data_v1[[#This Row],[ Billing Amount ]]/_3___Healthcare_Data_v1[[#This Row],[Days in Hospital]],0)</f>
        <v>4216.1150371428575</v>
      </c>
      <c r="R3172" s="1" t="str">
        <f>IF(_3___Healthcare_Data_v1[[#This Row],[Age]]&gt;60,"Senior",IF(_3___Healthcare_Data_v1[[#This Row],[Age]]&gt;35,"Middle","Young"))</f>
        <v>Senior</v>
      </c>
    </row>
    <row r="3173" spans="1:18" x14ac:dyDescent="0.3">
      <c r="A3173" s="1" t="s">
        <v>9091</v>
      </c>
      <c r="B3173" s="1" t="s">
        <v>26612</v>
      </c>
      <c r="C3173" s="1" t="s">
        <v>26</v>
      </c>
      <c r="D3173" s="1" t="s">
        <v>89</v>
      </c>
      <c r="E3173" s="1" t="s">
        <v>26615</v>
      </c>
      <c r="F3173" s="2">
        <v>44562</v>
      </c>
      <c r="G3173" s="1" t="s">
        <v>9092</v>
      </c>
      <c r="H3173" s="1" t="s">
        <v>9093</v>
      </c>
      <c r="I3173" s="1" t="s">
        <v>26607</v>
      </c>
      <c r="J3173" s="3" t="s">
        <v>29846</v>
      </c>
      <c r="K3173">
        <v>403</v>
      </c>
      <c r="L3173" s="1" t="s">
        <v>22</v>
      </c>
      <c r="M3173" s="2">
        <v>44584</v>
      </c>
      <c r="N3173" s="1" t="s">
        <v>48</v>
      </c>
      <c r="O3173" s="1" t="s">
        <v>32</v>
      </c>
      <c r="P3173" s="1">
        <f>_3___Healthcare_Data_v1[[#This Row],[Discharge Date]]-_3___Healthcare_Data_v1[[#This Row],[Date of Admission]]</f>
        <v>22</v>
      </c>
      <c r="Q3173" s="1">
        <f>IFERROR(_3___Healthcare_Data_v1[[#This Row],[ Billing Amount ]]/_3___Healthcare_Data_v1[[#This Row],[Days in Hospital]],0)</f>
        <v>820.51307681818184</v>
      </c>
      <c r="R3173" s="1" t="str">
        <f>IF(_3___Healthcare_Data_v1[[#This Row],[Age]]&gt;60,"Senior",IF(_3___Healthcare_Data_v1[[#This Row],[Age]]&gt;35,"Middle","Young"))</f>
        <v>Senior</v>
      </c>
    </row>
    <row r="3174" spans="1:18" x14ac:dyDescent="0.3">
      <c r="A3174" s="1" t="s">
        <v>9094</v>
      </c>
      <c r="B3174" s="1" t="s">
        <v>26630</v>
      </c>
      <c r="C3174" s="1" t="s">
        <v>26</v>
      </c>
      <c r="D3174" s="1" t="s">
        <v>49</v>
      </c>
      <c r="E3174" s="1" t="s">
        <v>35</v>
      </c>
      <c r="F3174" s="2">
        <v>44670</v>
      </c>
      <c r="G3174" s="1" t="s">
        <v>9095</v>
      </c>
      <c r="H3174" s="1" t="s">
        <v>9096</v>
      </c>
      <c r="I3174" s="1" t="s">
        <v>60</v>
      </c>
      <c r="J3174" s="3" t="s">
        <v>29847</v>
      </c>
      <c r="K3174">
        <v>249</v>
      </c>
      <c r="L3174" s="1" t="s">
        <v>22</v>
      </c>
      <c r="M3174" s="2">
        <v>44670</v>
      </c>
      <c r="N3174" s="1" t="s">
        <v>31</v>
      </c>
      <c r="O3174" s="1" t="s">
        <v>44</v>
      </c>
      <c r="P3174" s="1">
        <f>_3___Healthcare_Data_v1[[#This Row],[Discharge Date]]-_3___Healthcare_Data_v1[[#This Row],[Date of Admission]]</f>
        <v>0</v>
      </c>
      <c r="Q3174" s="1">
        <f>IFERROR(_3___Healthcare_Data_v1[[#This Row],[ Billing Amount ]]/_3___Healthcare_Data_v1[[#This Row],[Days in Hospital]],0)</f>
        <v>0</v>
      </c>
      <c r="R3174" s="1" t="str">
        <f>IF(_3___Healthcare_Data_v1[[#This Row],[Age]]&gt;60,"Senior",IF(_3___Healthcare_Data_v1[[#This Row],[Age]]&gt;35,"Middle","Young"))</f>
        <v>Senior</v>
      </c>
    </row>
    <row r="3175" spans="1:18" x14ac:dyDescent="0.3">
      <c r="A3175" s="1" t="s">
        <v>4546</v>
      </c>
      <c r="B3175" s="1" t="s">
        <v>26779</v>
      </c>
      <c r="C3175" s="1" t="s">
        <v>16</v>
      </c>
      <c r="D3175" s="1" t="s">
        <v>114</v>
      </c>
      <c r="E3175" s="1" t="s">
        <v>18</v>
      </c>
      <c r="F3175" s="2">
        <v>43908</v>
      </c>
      <c r="G3175" s="1" t="s">
        <v>9097</v>
      </c>
      <c r="H3175" s="1" t="s">
        <v>9098</v>
      </c>
      <c r="I3175" s="1" t="s">
        <v>21</v>
      </c>
      <c r="J3175" s="3" t="s">
        <v>29848</v>
      </c>
      <c r="K3175">
        <v>241</v>
      </c>
      <c r="L3175" s="1" t="s">
        <v>42</v>
      </c>
      <c r="M3175" s="2">
        <v>43935</v>
      </c>
      <c r="N3175" s="1" t="s">
        <v>84</v>
      </c>
      <c r="O3175" s="1" t="s">
        <v>44</v>
      </c>
      <c r="P3175" s="1">
        <f>_3___Healthcare_Data_v1[[#This Row],[Discharge Date]]-_3___Healthcare_Data_v1[[#This Row],[Date of Admission]]</f>
        <v>27</v>
      </c>
      <c r="Q3175" s="1">
        <f>IFERROR(_3___Healthcare_Data_v1[[#This Row],[ Billing Amount ]]/_3___Healthcare_Data_v1[[#This Row],[Days in Hospital]],0)</f>
        <v>2157.0526811111113</v>
      </c>
      <c r="R3175" s="1" t="str">
        <f>IF(_3___Healthcare_Data_v1[[#This Row],[Age]]&gt;60,"Senior",IF(_3___Healthcare_Data_v1[[#This Row],[Age]]&gt;35,"Middle","Young"))</f>
        <v>Senior</v>
      </c>
    </row>
    <row r="3176" spans="1:18" x14ac:dyDescent="0.3">
      <c r="A3176" s="1" t="s">
        <v>9099</v>
      </c>
      <c r="B3176" s="1" t="s">
        <v>26708</v>
      </c>
      <c r="C3176" s="1" t="s">
        <v>26</v>
      </c>
      <c r="D3176" s="1" t="s">
        <v>34</v>
      </c>
      <c r="E3176" s="1" t="s">
        <v>35</v>
      </c>
      <c r="F3176" s="2">
        <v>44129</v>
      </c>
      <c r="G3176" s="1" t="s">
        <v>9100</v>
      </c>
      <c r="H3176" s="1" t="s">
        <v>9101</v>
      </c>
      <c r="I3176" s="1" t="s">
        <v>56</v>
      </c>
      <c r="J3176" s="3" t="s">
        <v>29849</v>
      </c>
      <c r="K3176">
        <v>294</v>
      </c>
      <c r="L3176" s="1" t="s">
        <v>22</v>
      </c>
      <c r="M3176" s="2">
        <v>44136</v>
      </c>
      <c r="N3176" s="1" t="s">
        <v>31</v>
      </c>
      <c r="O3176" s="1" t="s">
        <v>44</v>
      </c>
      <c r="P3176" s="1">
        <f>_3___Healthcare_Data_v1[[#This Row],[Discharge Date]]-_3___Healthcare_Data_v1[[#This Row],[Date of Admission]]</f>
        <v>7</v>
      </c>
      <c r="Q3176" s="1">
        <f>IFERROR(_3___Healthcare_Data_v1[[#This Row],[ Billing Amount ]]/_3___Healthcare_Data_v1[[#This Row],[Days in Hospital]],0)</f>
        <v>2699.8340442857143</v>
      </c>
      <c r="R3176" s="1" t="str">
        <f>IF(_3___Healthcare_Data_v1[[#This Row],[Age]]&gt;60,"Senior",IF(_3___Healthcare_Data_v1[[#This Row],[Age]]&gt;35,"Middle","Young"))</f>
        <v>Senior</v>
      </c>
    </row>
    <row r="3177" spans="1:18" x14ac:dyDescent="0.3">
      <c r="A3177" s="1" t="s">
        <v>9102</v>
      </c>
      <c r="B3177" s="1" t="s">
        <v>26759</v>
      </c>
      <c r="C3177" s="1" t="s">
        <v>16</v>
      </c>
      <c r="D3177" s="1" t="s">
        <v>49</v>
      </c>
      <c r="E3177" s="1" t="s">
        <v>35</v>
      </c>
      <c r="F3177" s="2">
        <v>44529</v>
      </c>
      <c r="G3177" s="1" t="s">
        <v>9103</v>
      </c>
      <c r="H3177" s="1" t="s">
        <v>9104</v>
      </c>
      <c r="I3177" s="1" t="s">
        <v>56</v>
      </c>
      <c r="J3177" s="3" t="s">
        <v>29850</v>
      </c>
      <c r="K3177">
        <v>171</v>
      </c>
      <c r="L3177" s="1" t="s">
        <v>22</v>
      </c>
      <c r="M3177" s="2">
        <v>44529</v>
      </c>
      <c r="N3177" s="1" t="s">
        <v>84</v>
      </c>
      <c r="O3177" s="1" t="s">
        <v>32</v>
      </c>
      <c r="P3177" s="1">
        <f>_3___Healthcare_Data_v1[[#This Row],[Discharge Date]]-_3___Healthcare_Data_v1[[#This Row],[Date of Admission]]</f>
        <v>0</v>
      </c>
      <c r="Q3177" s="1">
        <f>IFERROR(_3___Healthcare_Data_v1[[#This Row],[ Billing Amount ]]/_3___Healthcare_Data_v1[[#This Row],[Days in Hospital]],0)</f>
        <v>0</v>
      </c>
      <c r="R3177" s="1" t="str">
        <f>IF(_3___Healthcare_Data_v1[[#This Row],[Age]]&gt;60,"Senior",IF(_3___Healthcare_Data_v1[[#This Row],[Age]]&gt;35,"Middle","Young"))</f>
        <v>Senior</v>
      </c>
    </row>
    <row r="3178" spans="1:18" x14ac:dyDescent="0.3">
      <c r="A3178" s="1" t="s">
        <v>9105</v>
      </c>
      <c r="B3178" s="1" t="s">
        <v>26668</v>
      </c>
      <c r="C3178" s="1" t="s">
        <v>16</v>
      </c>
      <c r="D3178" s="1" t="s">
        <v>27</v>
      </c>
      <c r="E3178" s="1" t="s">
        <v>26615</v>
      </c>
      <c r="F3178" s="2">
        <v>44246</v>
      </c>
      <c r="G3178" s="1" t="s">
        <v>9106</v>
      </c>
      <c r="H3178" s="1" t="s">
        <v>9107</v>
      </c>
      <c r="I3178" s="1" t="s">
        <v>21</v>
      </c>
      <c r="J3178" s="3" t="s">
        <v>29851</v>
      </c>
      <c r="K3178">
        <v>356</v>
      </c>
      <c r="L3178" s="1" t="s">
        <v>22</v>
      </c>
      <c r="M3178" s="2">
        <v>44249</v>
      </c>
      <c r="N3178" s="1" t="s">
        <v>31</v>
      </c>
      <c r="O3178" s="1" t="s">
        <v>32</v>
      </c>
      <c r="P3178" s="1">
        <f>_3___Healthcare_Data_v1[[#This Row],[Discharge Date]]-_3___Healthcare_Data_v1[[#This Row],[Date of Admission]]</f>
        <v>3</v>
      </c>
      <c r="Q3178" s="1">
        <f>IFERROR(_3___Healthcare_Data_v1[[#This Row],[ Billing Amount ]]/_3___Healthcare_Data_v1[[#This Row],[Days in Hospital]],0)</f>
        <v>9486.242376666667</v>
      </c>
      <c r="R3178" s="1" t="str">
        <f>IF(_3___Healthcare_Data_v1[[#This Row],[Age]]&gt;60,"Senior",IF(_3___Healthcare_Data_v1[[#This Row],[Age]]&gt;35,"Middle","Young"))</f>
        <v>Senior</v>
      </c>
    </row>
    <row r="3179" spans="1:18" x14ac:dyDescent="0.3">
      <c r="A3179" s="1" t="s">
        <v>9108</v>
      </c>
      <c r="B3179" s="1" t="s">
        <v>26630</v>
      </c>
      <c r="C3179" s="1" t="s">
        <v>16</v>
      </c>
      <c r="D3179" s="1" t="s">
        <v>27</v>
      </c>
      <c r="E3179" s="1" t="s">
        <v>26620</v>
      </c>
      <c r="F3179" s="2">
        <v>43661</v>
      </c>
      <c r="G3179" s="1" t="s">
        <v>9109</v>
      </c>
      <c r="H3179" s="1" t="s">
        <v>2071</v>
      </c>
      <c r="I3179" s="1" t="s">
        <v>60</v>
      </c>
      <c r="J3179" s="3" t="s">
        <v>29852</v>
      </c>
      <c r="K3179">
        <v>113</v>
      </c>
      <c r="L3179" s="1" t="s">
        <v>22</v>
      </c>
      <c r="M3179" s="2">
        <v>43664</v>
      </c>
      <c r="N3179" s="1" t="s">
        <v>84</v>
      </c>
      <c r="O3179" s="1" t="s">
        <v>24</v>
      </c>
      <c r="P3179" s="1">
        <f>_3___Healthcare_Data_v1[[#This Row],[Discharge Date]]-_3___Healthcare_Data_v1[[#This Row],[Date of Admission]]</f>
        <v>3</v>
      </c>
      <c r="Q3179" s="1">
        <f>IFERROR(_3___Healthcare_Data_v1[[#This Row],[ Billing Amount ]]/_3___Healthcare_Data_v1[[#This Row],[Days in Hospital]],0)</f>
        <v>7114.7573533333334</v>
      </c>
      <c r="R3179" s="1" t="str">
        <f>IF(_3___Healthcare_Data_v1[[#This Row],[Age]]&gt;60,"Senior",IF(_3___Healthcare_Data_v1[[#This Row],[Age]]&gt;35,"Middle","Young"))</f>
        <v>Senior</v>
      </c>
    </row>
    <row r="3180" spans="1:18" x14ac:dyDescent="0.3">
      <c r="A3180" s="1" t="s">
        <v>7705</v>
      </c>
      <c r="B3180" s="1" t="s">
        <v>26630</v>
      </c>
      <c r="C3180" s="1" t="s">
        <v>16</v>
      </c>
      <c r="D3180" s="1" t="s">
        <v>114</v>
      </c>
      <c r="E3180" s="1" t="s">
        <v>18</v>
      </c>
      <c r="F3180" s="2">
        <v>44171</v>
      </c>
      <c r="G3180" s="1" t="s">
        <v>5659</v>
      </c>
      <c r="H3180" s="1" t="s">
        <v>9110</v>
      </c>
      <c r="I3180" s="1" t="s">
        <v>52</v>
      </c>
      <c r="J3180" s="3" t="s">
        <v>29853</v>
      </c>
      <c r="K3180">
        <v>235</v>
      </c>
      <c r="L3180" s="1" t="s">
        <v>42</v>
      </c>
      <c r="M3180" s="2">
        <v>44188</v>
      </c>
      <c r="N3180" s="1" t="s">
        <v>23</v>
      </c>
      <c r="O3180" s="1" t="s">
        <v>32</v>
      </c>
      <c r="P3180" s="1">
        <f>_3___Healthcare_Data_v1[[#This Row],[Discharge Date]]-_3___Healthcare_Data_v1[[#This Row],[Date of Admission]]</f>
        <v>17</v>
      </c>
      <c r="Q3180" s="1">
        <f>IFERROR(_3___Healthcare_Data_v1[[#This Row],[ Billing Amount ]]/_3___Healthcare_Data_v1[[#This Row],[Days in Hospital]],0)</f>
        <v>1050.4336952941176</v>
      </c>
      <c r="R3180" s="1" t="str">
        <f>IF(_3___Healthcare_Data_v1[[#This Row],[Age]]&gt;60,"Senior",IF(_3___Healthcare_Data_v1[[#This Row],[Age]]&gt;35,"Middle","Young"))</f>
        <v>Senior</v>
      </c>
    </row>
    <row r="3181" spans="1:18" x14ac:dyDescent="0.3">
      <c r="A3181" s="1" t="s">
        <v>9111</v>
      </c>
      <c r="B3181" s="1" t="s">
        <v>26679</v>
      </c>
      <c r="C3181" s="1" t="s">
        <v>16</v>
      </c>
      <c r="D3181" s="1" t="s">
        <v>17</v>
      </c>
      <c r="E3181" s="1" t="s">
        <v>26615</v>
      </c>
      <c r="F3181" s="2">
        <v>44069</v>
      </c>
      <c r="G3181" s="1" t="s">
        <v>9112</v>
      </c>
      <c r="H3181" s="1" t="s">
        <v>9113</v>
      </c>
      <c r="I3181" s="1" t="s">
        <v>52</v>
      </c>
      <c r="J3181" s="3" t="s">
        <v>29854</v>
      </c>
      <c r="K3181">
        <v>171</v>
      </c>
      <c r="L3181" s="1" t="s">
        <v>22</v>
      </c>
      <c r="M3181" s="2">
        <v>44079</v>
      </c>
      <c r="N3181" s="1" t="s">
        <v>84</v>
      </c>
      <c r="O3181" s="1" t="s">
        <v>24</v>
      </c>
      <c r="P3181" s="1">
        <f>_3___Healthcare_Data_v1[[#This Row],[Discharge Date]]-_3___Healthcare_Data_v1[[#This Row],[Date of Admission]]</f>
        <v>10</v>
      </c>
      <c r="Q3181" s="1">
        <f>IFERROR(_3___Healthcare_Data_v1[[#This Row],[ Billing Amount ]]/_3___Healthcare_Data_v1[[#This Row],[Days in Hospital]],0)</f>
        <v>2333.2342659999999</v>
      </c>
      <c r="R3181" s="1" t="str">
        <f>IF(_3___Healthcare_Data_v1[[#This Row],[Age]]&gt;60,"Senior",IF(_3___Healthcare_Data_v1[[#This Row],[Age]]&gt;35,"Middle","Young"))</f>
        <v>Senior</v>
      </c>
    </row>
    <row r="3182" spans="1:18" x14ac:dyDescent="0.3">
      <c r="A3182" s="1" t="s">
        <v>9114</v>
      </c>
      <c r="B3182" s="1" t="s">
        <v>26626</v>
      </c>
      <c r="C3182" s="1" t="s">
        <v>26</v>
      </c>
      <c r="D3182" s="1" t="s">
        <v>34</v>
      </c>
      <c r="E3182" s="1" t="s">
        <v>26620</v>
      </c>
      <c r="F3182" s="2">
        <v>44334</v>
      </c>
      <c r="G3182" s="1" t="s">
        <v>9115</v>
      </c>
      <c r="H3182" s="1" t="s">
        <v>6611</v>
      </c>
      <c r="I3182" s="1" t="s">
        <v>21</v>
      </c>
      <c r="J3182" s="3" t="s">
        <v>29855</v>
      </c>
      <c r="K3182">
        <v>153</v>
      </c>
      <c r="L3182" s="1" t="s">
        <v>22</v>
      </c>
      <c r="M3182" s="2">
        <v>44349</v>
      </c>
      <c r="N3182" s="1" t="s">
        <v>48</v>
      </c>
      <c r="O3182" s="1" t="s">
        <v>44</v>
      </c>
      <c r="P3182" s="1">
        <f>_3___Healthcare_Data_v1[[#This Row],[Discharge Date]]-_3___Healthcare_Data_v1[[#This Row],[Date of Admission]]</f>
        <v>15</v>
      </c>
      <c r="Q3182" s="1">
        <f>IFERROR(_3___Healthcare_Data_v1[[#This Row],[ Billing Amount ]]/_3___Healthcare_Data_v1[[#This Row],[Days in Hospital]],0)</f>
        <v>316.38110533333332</v>
      </c>
      <c r="R3182" s="1" t="str">
        <f>IF(_3___Healthcare_Data_v1[[#This Row],[Age]]&gt;60,"Senior",IF(_3___Healthcare_Data_v1[[#This Row],[Age]]&gt;35,"Middle","Young"))</f>
        <v>Senior</v>
      </c>
    </row>
    <row r="3183" spans="1:18" x14ac:dyDescent="0.3">
      <c r="A3183" s="1" t="s">
        <v>9116</v>
      </c>
      <c r="B3183" s="1" t="s">
        <v>26661</v>
      </c>
      <c r="C3183" s="1" t="s">
        <v>26</v>
      </c>
      <c r="D3183" s="1" t="s">
        <v>89</v>
      </c>
      <c r="E3183" s="1" t="s">
        <v>26615</v>
      </c>
      <c r="F3183" s="2">
        <v>44626</v>
      </c>
      <c r="G3183" s="1" t="s">
        <v>9117</v>
      </c>
      <c r="H3183" s="1" t="s">
        <v>9118</v>
      </c>
      <c r="I3183" s="1" t="s">
        <v>21</v>
      </c>
      <c r="J3183" s="3" t="s">
        <v>29856</v>
      </c>
      <c r="K3183">
        <v>261</v>
      </c>
      <c r="L3183" s="1" t="s">
        <v>22</v>
      </c>
      <c r="M3183" s="2">
        <v>44631</v>
      </c>
      <c r="N3183" s="1" t="s">
        <v>48</v>
      </c>
      <c r="O3183" s="1" t="s">
        <v>44</v>
      </c>
      <c r="P3183" s="1">
        <f>_3___Healthcare_Data_v1[[#This Row],[Discharge Date]]-_3___Healthcare_Data_v1[[#This Row],[Date of Admission]]</f>
        <v>5</v>
      </c>
      <c r="Q3183" s="1">
        <f>IFERROR(_3___Healthcare_Data_v1[[#This Row],[ Billing Amount ]]/_3___Healthcare_Data_v1[[#This Row],[Days in Hospital]],0)</f>
        <v>1736.0406108</v>
      </c>
      <c r="R3183" s="1" t="str">
        <f>IF(_3___Healthcare_Data_v1[[#This Row],[Age]]&gt;60,"Senior",IF(_3___Healthcare_Data_v1[[#This Row],[Age]]&gt;35,"Middle","Young"))</f>
        <v>Senior</v>
      </c>
    </row>
    <row r="3184" spans="1:18" x14ac:dyDescent="0.3">
      <c r="A3184" s="1" t="s">
        <v>9119</v>
      </c>
      <c r="B3184" s="1" t="s">
        <v>26798</v>
      </c>
      <c r="C3184" s="1" t="s">
        <v>26</v>
      </c>
      <c r="D3184" s="1" t="s">
        <v>34</v>
      </c>
      <c r="E3184" s="1" t="s">
        <v>35</v>
      </c>
      <c r="F3184" s="2">
        <v>45153</v>
      </c>
      <c r="G3184" s="1" t="s">
        <v>9120</v>
      </c>
      <c r="H3184" s="1" t="s">
        <v>2511</v>
      </c>
      <c r="I3184" s="1" t="s">
        <v>52</v>
      </c>
      <c r="J3184" s="3" t="s">
        <v>29857</v>
      </c>
      <c r="K3184">
        <v>167</v>
      </c>
      <c r="L3184" s="1" t="s">
        <v>22</v>
      </c>
      <c r="M3184" s="2">
        <v>45170</v>
      </c>
      <c r="N3184" s="1" t="s">
        <v>43</v>
      </c>
      <c r="O3184" s="1" t="s">
        <v>32</v>
      </c>
      <c r="P3184" s="1">
        <f>_3___Healthcare_Data_v1[[#This Row],[Discharge Date]]-_3___Healthcare_Data_v1[[#This Row],[Date of Admission]]</f>
        <v>17</v>
      </c>
      <c r="Q3184" s="1">
        <f>IFERROR(_3___Healthcare_Data_v1[[#This Row],[ Billing Amount ]]/_3___Healthcare_Data_v1[[#This Row],[Days in Hospital]],0)</f>
        <v>30.793681158823528</v>
      </c>
      <c r="R3184" s="1" t="str">
        <f>IF(_3___Healthcare_Data_v1[[#This Row],[Age]]&gt;60,"Senior",IF(_3___Healthcare_Data_v1[[#This Row],[Age]]&gt;35,"Middle","Young"))</f>
        <v>Senior</v>
      </c>
    </row>
    <row r="3185" spans="1:18" x14ac:dyDescent="0.3">
      <c r="A3185" s="1" t="s">
        <v>9121</v>
      </c>
      <c r="B3185" s="1" t="s">
        <v>26619</v>
      </c>
      <c r="C3185" s="1" t="s">
        <v>26</v>
      </c>
      <c r="D3185" s="1" t="s">
        <v>27</v>
      </c>
      <c r="E3185" s="1" t="s">
        <v>18</v>
      </c>
      <c r="F3185" s="2">
        <v>44017</v>
      </c>
      <c r="G3185" s="1" t="s">
        <v>9122</v>
      </c>
      <c r="H3185" s="1" t="s">
        <v>9123</v>
      </c>
      <c r="I3185" s="1" t="s">
        <v>21</v>
      </c>
      <c r="J3185" s="3" t="s">
        <v>29858</v>
      </c>
      <c r="K3185">
        <v>114</v>
      </c>
      <c r="L3185" s="1" t="s">
        <v>42</v>
      </c>
      <c r="M3185" s="2">
        <v>44024</v>
      </c>
      <c r="N3185" s="1" t="s">
        <v>23</v>
      </c>
      <c r="O3185" s="1" t="s">
        <v>32</v>
      </c>
      <c r="P3185" s="1">
        <f>_3___Healthcare_Data_v1[[#This Row],[Discharge Date]]-_3___Healthcare_Data_v1[[#This Row],[Date of Admission]]</f>
        <v>7</v>
      </c>
      <c r="Q3185" s="1">
        <f>IFERROR(_3___Healthcare_Data_v1[[#This Row],[ Billing Amount ]]/_3___Healthcare_Data_v1[[#This Row],[Days in Hospital]],0)</f>
        <v>2724.6915385714283</v>
      </c>
      <c r="R3185" s="1" t="str">
        <f>IF(_3___Healthcare_Data_v1[[#This Row],[Age]]&gt;60,"Senior",IF(_3___Healthcare_Data_v1[[#This Row],[Age]]&gt;35,"Middle","Young"))</f>
        <v>Senior</v>
      </c>
    </row>
    <row r="3186" spans="1:18" x14ac:dyDescent="0.3">
      <c r="A3186" s="1" t="s">
        <v>9124</v>
      </c>
      <c r="B3186" s="1" t="s">
        <v>26672</v>
      </c>
      <c r="C3186" s="1" t="s">
        <v>26</v>
      </c>
      <c r="D3186" s="1" t="s">
        <v>89</v>
      </c>
      <c r="E3186" s="1" t="s">
        <v>69</v>
      </c>
      <c r="F3186" s="2">
        <v>44143</v>
      </c>
      <c r="G3186" s="1" t="s">
        <v>9125</v>
      </c>
      <c r="H3186" s="1" t="s">
        <v>934</v>
      </c>
      <c r="I3186" s="1" t="s">
        <v>21</v>
      </c>
      <c r="J3186" s="3" t="s">
        <v>29859</v>
      </c>
      <c r="K3186">
        <v>254</v>
      </c>
      <c r="L3186" s="1" t="s">
        <v>38</v>
      </c>
      <c r="M3186" s="2">
        <v>44167</v>
      </c>
      <c r="N3186" s="1" t="s">
        <v>84</v>
      </c>
      <c r="O3186" s="1" t="s">
        <v>44</v>
      </c>
      <c r="P3186" s="1">
        <f>_3___Healthcare_Data_v1[[#This Row],[Discharge Date]]-_3___Healthcare_Data_v1[[#This Row],[Date of Admission]]</f>
        <v>24</v>
      </c>
      <c r="Q3186" s="1">
        <f>IFERROR(_3___Healthcare_Data_v1[[#This Row],[ Billing Amount ]]/_3___Healthcare_Data_v1[[#This Row],[Days in Hospital]],0)</f>
        <v>1235.5267495833334</v>
      </c>
      <c r="R3186" s="1" t="str">
        <f>IF(_3___Healthcare_Data_v1[[#This Row],[Age]]&gt;60,"Senior",IF(_3___Healthcare_Data_v1[[#This Row],[Age]]&gt;35,"Middle","Young"))</f>
        <v>Senior</v>
      </c>
    </row>
    <row r="3187" spans="1:18" x14ac:dyDescent="0.3">
      <c r="A3187" s="1" t="s">
        <v>9126</v>
      </c>
      <c r="B3187" s="1" t="s">
        <v>26928</v>
      </c>
      <c r="C3187" s="1" t="s">
        <v>26</v>
      </c>
      <c r="D3187" s="1" t="s">
        <v>34</v>
      </c>
      <c r="E3187" s="1" t="s">
        <v>35</v>
      </c>
      <c r="F3187" s="2">
        <v>43788</v>
      </c>
      <c r="G3187" s="1" t="s">
        <v>9127</v>
      </c>
      <c r="H3187" s="1" t="s">
        <v>9128</v>
      </c>
      <c r="I3187" s="1" t="s">
        <v>21</v>
      </c>
      <c r="J3187" s="3" t="s">
        <v>29860</v>
      </c>
      <c r="K3187">
        <v>344</v>
      </c>
      <c r="L3187" s="1" t="s">
        <v>38</v>
      </c>
      <c r="M3187" s="2">
        <v>43803</v>
      </c>
      <c r="N3187" s="1" t="s">
        <v>23</v>
      </c>
      <c r="O3187" s="1" t="s">
        <v>24</v>
      </c>
      <c r="P3187" s="1">
        <f>_3___Healthcare_Data_v1[[#This Row],[Discharge Date]]-_3___Healthcare_Data_v1[[#This Row],[Date of Admission]]</f>
        <v>15</v>
      </c>
      <c r="Q3187" s="1">
        <f>IFERROR(_3___Healthcare_Data_v1[[#This Row],[ Billing Amount ]]/_3___Healthcare_Data_v1[[#This Row],[Days in Hospital]],0)</f>
        <v>462.88171346666667</v>
      </c>
      <c r="R3187" s="1" t="str">
        <f>IF(_3___Healthcare_Data_v1[[#This Row],[Age]]&gt;60,"Senior",IF(_3___Healthcare_Data_v1[[#This Row],[Age]]&gt;35,"Middle","Young"))</f>
        <v>Senior</v>
      </c>
    </row>
    <row r="3188" spans="1:18" x14ac:dyDescent="0.3">
      <c r="A3188" s="1" t="s">
        <v>9129</v>
      </c>
      <c r="B3188" s="1" t="s">
        <v>26657</v>
      </c>
      <c r="C3188" s="1" t="s">
        <v>16</v>
      </c>
      <c r="D3188" s="1" t="s">
        <v>17</v>
      </c>
      <c r="E3188" s="1" t="s">
        <v>35</v>
      </c>
      <c r="F3188" s="2">
        <v>43508</v>
      </c>
      <c r="G3188" s="1" t="s">
        <v>9130</v>
      </c>
      <c r="H3188" s="1" t="s">
        <v>9131</v>
      </c>
      <c r="I3188" s="1" t="s">
        <v>21</v>
      </c>
      <c r="J3188" s="3" t="s">
        <v>29861</v>
      </c>
      <c r="K3188">
        <v>323</v>
      </c>
      <c r="L3188" s="1" t="s">
        <v>22</v>
      </c>
      <c r="M3188" s="2">
        <v>43513</v>
      </c>
      <c r="N3188" s="1" t="s">
        <v>23</v>
      </c>
      <c r="O3188" s="1" t="s">
        <v>32</v>
      </c>
      <c r="P3188" s="1">
        <f>_3___Healthcare_Data_v1[[#This Row],[Discharge Date]]-_3___Healthcare_Data_v1[[#This Row],[Date of Admission]]</f>
        <v>5</v>
      </c>
      <c r="Q3188" s="1">
        <f>IFERROR(_3___Healthcare_Data_v1[[#This Row],[ Billing Amount ]]/_3___Healthcare_Data_v1[[#This Row],[Days in Hospital]],0)</f>
        <v>1571.0353829999999</v>
      </c>
      <c r="R3188" s="1" t="str">
        <f>IF(_3___Healthcare_Data_v1[[#This Row],[Age]]&gt;60,"Senior",IF(_3___Healthcare_Data_v1[[#This Row],[Age]]&gt;35,"Middle","Young"))</f>
        <v>Senior</v>
      </c>
    </row>
    <row r="3189" spans="1:18" x14ac:dyDescent="0.3">
      <c r="A3189" s="1" t="s">
        <v>9132</v>
      </c>
      <c r="B3189" s="1" t="s">
        <v>26640</v>
      </c>
      <c r="C3189" s="1" t="s">
        <v>26</v>
      </c>
      <c r="D3189" s="1" t="s">
        <v>49</v>
      </c>
      <c r="E3189" s="1" t="s">
        <v>69</v>
      </c>
      <c r="F3189" s="2">
        <v>44986</v>
      </c>
      <c r="G3189" s="1" t="s">
        <v>9133</v>
      </c>
      <c r="H3189" s="1" t="s">
        <v>9134</v>
      </c>
      <c r="I3189" s="1" t="s">
        <v>21</v>
      </c>
      <c r="J3189" s="3" t="s">
        <v>29862</v>
      </c>
      <c r="K3189">
        <v>304</v>
      </c>
      <c r="L3189" s="1" t="s">
        <v>22</v>
      </c>
      <c r="M3189" s="2">
        <v>44995</v>
      </c>
      <c r="N3189" s="1" t="s">
        <v>48</v>
      </c>
      <c r="O3189" s="1" t="s">
        <v>32</v>
      </c>
      <c r="P3189" s="1">
        <f>_3___Healthcare_Data_v1[[#This Row],[Discharge Date]]-_3___Healthcare_Data_v1[[#This Row],[Date of Admission]]</f>
        <v>9</v>
      </c>
      <c r="Q3189" s="1">
        <f>IFERROR(_3___Healthcare_Data_v1[[#This Row],[ Billing Amount ]]/_3___Healthcare_Data_v1[[#This Row],[Days in Hospital]],0)</f>
        <v>4061.5019200000002</v>
      </c>
      <c r="R3189" s="1" t="str">
        <f>IF(_3___Healthcare_Data_v1[[#This Row],[Age]]&gt;60,"Senior",IF(_3___Healthcare_Data_v1[[#This Row],[Age]]&gt;35,"Middle","Young"))</f>
        <v>Senior</v>
      </c>
    </row>
    <row r="3190" spans="1:18" x14ac:dyDescent="0.3">
      <c r="A3190" s="1" t="s">
        <v>2860</v>
      </c>
      <c r="B3190" s="1" t="s">
        <v>26644</v>
      </c>
      <c r="C3190" s="1" t="s">
        <v>26</v>
      </c>
      <c r="D3190" s="1" t="s">
        <v>62</v>
      </c>
      <c r="E3190" s="1" t="s">
        <v>69</v>
      </c>
      <c r="F3190" s="2">
        <v>44333</v>
      </c>
      <c r="G3190" s="1" t="s">
        <v>9135</v>
      </c>
      <c r="H3190" s="1" t="s">
        <v>9136</v>
      </c>
      <c r="I3190" s="1" t="s">
        <v>21</v>
      </c>
      <c r="J3190" s="3" t="s">
        <v>29863</v>
      </c>
      <c r="K3190">
        <v>484</v>
      </c>
      <c r="L3190" s="1" t="s">
        <v>38</v>
      </c>
      <c r="M3190" s="2">
        <v>44336</v>
      </c>
      <c r="N3190" s="1" t="s">
        <v>84</v>
      </c>
      <c r="O3190" s="1" t="s">
        <v>24</v>
      </c>
      <c r="P3190" s="1">
        <f>_3___Healthcare_Data_v1[[#This Row],[Discharge Date]]-_3___Healthcare_Data_v1[[#This Row],[Date of Admission]]</f>
        <v>3</v>
      </c>
      <c r="Q3190" s="1">
        <f>IFERROR(_3___Healthcare_Data_v1[[#This Row],[ Billing Amount ]]/_3___Healthcare_Data_v1[[#This Row],[Days in Hospital]],0)</f>
        <v>9652.5535466666661</v>
      </c>
      <c r="R3190" s="1" t="str">
        <f>IF(_3___Healthcare_Data_v1[[#This Row],[Age]]&gt;60,"Senior",IF(_3___Healthcare_Data_v1[[#This Row],[Age]]&gt;35,"Middle","Young"))</f>
        <v>Senior</v>
      </c>
    </row>
    <row r="3191" spans="1:18" x14ac:dyDescent="0.3">
      <c r="A3191" s="1" t="s">
        <v>649</v>
      </c>
      <c r="B3191" s="1" t="s">
        <v>26666</v>
      </c>
      <c r="C3191" s="1" t="s">
        <v>26</v>
      </c>
      <c r="D3191" s="1" t="s">
        <v>62</v>
      </c>
      <c r="E3191" s="1" t="s">
        <v>26615</v>
      </c>
      <c r="F3191" s="2">
        <v>44261</v>
      </c>
      <c r="G3191" s="1" t="s">
        <v>9137</v>
      </c>
      <c r="H3191" s="1" t="s">
        <v>9138</v>
      </c>
      <c r="I3191" s="1" t="s">
        <v>21</v>
      </c>
      <c r="J3191" s="3" t="s">
        <v>29864</v>
      </c>
      <c r="K3191">
        <v>192</v>
      </c>
      <c r="L3191" s="1" t="s">
        <v>22</v>
      </c>
      <c r="M3191" s="2">
        <v>44273</v>
      </c>
      <c r="N3191" s="1" t="s">
        <v>23</v>
      </c>
      <c r="O3191" s="1" t="s">
        <v>32</v>
      </c>
      <c r="P3191" s="1">
        <f>_3___Healthcare_Data_v1[[#This Row],[Discharge Date]]-_3___Healthcare_Data_v1[[#This Row],[Date of Admission]]</f>
        <v>12</v>
      </c>
      <c r="Q3191" s="1">
        <f>IFERROR(_3___Healthcare_Data_v1[[#This Row],[ Billing Amount ]]/_3___Healthcare_Data_v1[[#This Row],[Days in Hospital]],0)</f>
        <v>2121.9708941666668</v>
      </c>
      <c r="R3191" s="1" t="str">
        <f>IF(_3___Healthcare_Data_v1[[#This Row],[Age]]&gt;60,"Senior",IF(_3___Healthcare_Data_v1[[#This Row],[Age]]&gt;35,"Middle","Young"))</f>
        <v>Senior</v>
      </c>
    </row>
    <row r="3192" spans="1:18" x14ac:dyDescent="0.3">
      <c r="A3192" s="1" t="s">
        <v>9139</v>
      </c>
      <c r="B3192" s="1" t="s">
        <v>26759</v>
      </c>
      <c r="C3192" s="1" t="s">
        <v>16</v>
      </c>
      <c r="D3192" s="1" t="s">
        <v>89</v>
      </c>
      <c r="E3192" s="1" t="s">
        <v>26620</v>
      </c>
      <c r="F3192" s="2">
        <v>43951</v>
      </c>
      <c r="G3192" s="1" t="s">
        <v>9140</v>
      </c>
      <c r="H3192" s="1" t="s">
        <v>2457</v>
      </c>
      <c r="I3192" s="1" t="s">
        <v>60</v>
      </c>
      <c r="J3192" s="3" t="s">
        <v>29865</v>
      </c>
      <c r="K3192">
        <v>113</v>
      </c>
      <c r="L3192" s="1" t="s">
        <v>22</v>
      </c>
      <c r="M3192" s="2">
        <v>43958</v>
      </c>
      <c r="N3192" s="1" t="s">
        <v>84</v>
      </c>
      <c r="O3192" s="1" t="s">
        <v>32</v>
      </c>
      <c r="P3192" s="1">
        <f>_3___Healthcare_Data_v1[[#This Row],[Discharge Date]]-_3___Healthcare_Data_v1[[#This Row],[Date of Admission]]</f>
        <v>7</v>
      </c>
      <c r="Q3192" s="1">
        <f>IFERROR(_3___Healthcare_Data_v1[[#This Row],[ Billing Amount ]]/_3___Healthcare_Data_v1[[#This Row],[Days in Hospital]],0)</f>
        <v>4437.4042742857146</v>
      </c>
      <c r="R3192" s="1" t="str">
        <f>IF(_3___Healthcare_Data_v1[[#This Row],[Age]]&gt;60,"Senior",IF(_3___Healthcare_Data_v1[[#This Row],[Age]]&gt;35,"Middle","Young"))</f>
        <v>Senior</v>
      </c>
    </row>
    <row r="3193" spans="1:18" x14ac:dyDescent="0.3">
      <c r="A3193" s="1" t="s">
        <v>9141</v>
      </c>
      <c r="B3193" s="1" t="s">
        <v>26759</v>
      </c>
      <c r="C3193" s="1" t="s">
        <v>26</v>
      </c>
      <c r="D3193" s="1" t="s">
        <v>34</v>
      </c>
      <c r="E3193" s="1" t="s">
        <v>26620</v>
      </c>
      <c r="F3193" s="2">
        <v>44542</v>
      </c>
      <c r="G3193" s="1" t="s">
        <v>9142</v>
      </c>
      <c r="H3193" s="1" t="s">
        <v>9143</v>
      </c>
      <c r="I3193" s="1" t="s">
        <v>52</v>
      </c>
      <c r="J3193" s="3" t="s">
        <v>29866</v>
      </c>
      <c r="K3193">
        <v>449</v>
      </c>
      <c r="L3193" s="1" t="s">
        <v>22</v>
      </c>
      <c r="M3193" s="2">
        <v>44549</v>
      </c>
      <c r="N3193" s="1" t="s">
        <v>43</v>
      </c>
      <c r="O3193" s="1" t="s">
        <v>24</v>
      </c>
      <c r="P3193" s="1">
        <f>_3___Healthcare_Data_v1[[#This Row],[Discharge Date]]-_3___Healthcare_Data_v1[[#This Row],[Date of Admission]]</f>
        <v>7</v>
      </c>
      <c r="Q3193" s="1">
        <f>IFERROR(_3___Healthcare_Data_v1[[#This Row],[ Billing Amount ]]/_3___Healthcare_Data_v1[[#This Row],[Days in Hospital]],0)</f>
        <v>4666.4288485714287</v>
      </c>
      <c r="R3193" s="1" t="str">
        <f>IF(_3___Healthcare_Data_v1[[#This Row],[Age]]&gt;60,"Senior",IF(_3___Healthcare_Data_v1[[#This Row],[Age]]&gt;35,"Middle","Young"))</f>
        <v>Senior</v>
      </c>
    </row>
    <row r="3194" spans="1:18" x14ac:dyDescent="0.3">
      <c r="A3194" s="1" t="s">
        <v>9144</v>
      </c>
      <c r="B3194" s="1" t="s">
        <v>26704</v>
      </c>
      <c r="C3194" s="1" t="s">
        <v>26</v>
      </c>
      <c r="D3194" s="1" t="s">
        <v>89</v>
      </c>
      <c r="E3194" s="1" t="s">
        <v>35</v>
      </c>
      <c r="F3194" s="2">
        <v>44525</v>
      </c>
      <c r="G3194" s="1" t="s">
        <v>9145</v>
      </c>
      <c r="H3194" s="1" t="s">
        <v>9146</v>
      </c>
      <c r="I3194" s="1" t="s">
        <v>60</v>
      </c>
      <c r="J3194" s="3" t="s">
        <v>29867</v>
      </c>
      <c r="K3194">
        <v>314</v>
      </c>
      <c r="L3194" s="1" t="s">
        <v>22</v>
      </c>
      <c r="M3194" s="2">
        <v>44536</v>
      </c>
      <c r="N3194" s="1" t="s">
        <v>31</v>
      </c>
      <c r="O3194" s="1" t="s">
        <v>24</v>
      </c>
      <c r="P3194" s="1">
        <f>_3___Healthcare_Data_v1[[#This Row],[Discharge Date]]-_3___Healthcare_Data_v1[[#This Row],[Date of Admission]]</f>
        <v>11</v>
      </c>
      <c r="Q3194" s="1">
        <f>IFERROR(_3___Healthcare_Data_v1[[#This Row],[ Billing Amount ]]/_3___Healthcare_Data_v1[[#This Row],[Days in Hospital]],0)</f>
        <v>1315.5493081818183</v>
      </c>
      <c r="R3194" s="1" t="str">
        <f>IF(_3___Healthcare_Data_v1[[#This Row],[Age]]&gt;60,"Senior",IF(_3___Healthcare_Data_v1[[#This Row],[Age]]&gt;35,"Middle","Young"))</f>
        <v>Senior</v>
      </c>
    </row>
    <row r="3195" spans="1:18" x14ac:dyDescent="0.3">
      <c r="A3195" s="1" t="s">
        <v>9147</v>
      </c>
      <c r="B3195" s="1" t="s">
        <v>26634</v>
      </c>
      <c r="C3195" s="1" t="s">
        <v>16</v>
      </c>
      <c r="D3195" s="1" t="s">
        <v>34</v>
      </c>
      <c r="E3195" s="1" t="s">
        <v>18</v>
      </c>
      <c r="F3195" s="2">
        <v>44596</v>
      </c>
      <c r="G3195" s="1" t="s">
        <v>9148</v>
      </c>
      <c r="H3195" s="1" t="s">
        <v>9149</v>
      </c>
      <c r="I3195" s="1" t="s">
        <v>21</v>
      </c>
      <c r="J3195" s="3" t="s">
        <v>29868</v>
      </c>
      <c r="K3195">
        <v>499</v>
      </c>
      <c r="L3195" s="1" t="s">
        <v>42</v>
      </c>
      <c r="M3195" s="2">
        <v>44600</v>
      </c>
      <c r="N3195" s="1" t="s">
        <v>31</v>
      </c>
      <c r="O3195" s="1" t="s">
        <v>44</v>
      </c>
      <c r="P3195" s="1">
        <f>_3___Healthcare_Data_v1[[#This Row],[Discharge Date]]-_3___Healthcare_Data_v1[[#This Row],[Date of Admission]]</f>
        <v>4</v>
      </c>
      <c r="Q3195" s="1">
        <f>IFERROR(_3___Healthcare_Data_v1[[#This Row],[ Billing Amount ]]/_3___Healthcare_Data_v1[[#This Row],[Days in Hospital]],0)</f>
        <v>10598.6348975</v>
      </c>
      <c r="R3195" s="1" t="str">
        <f>IF(_3___Healthcare_Data_v1[[#This Row],[Age]]&gt;60,"Senior",IF(_3___Healthcare_Data_v1[[#This Row],[Age]]&gt;35,"Middle","Young"))</f>
        <v>Senior</v>
      </c>
    </row>
    <row r="3196" spans="1:18" x14ac:dyDescent="0.3">
      <c r="A3196" s="1" t="s">
        <v>9150</v>
      </c>
      <c r="B3196" s="1" t="s">
        <v>26755</v>
      </c>
      <c r="C3196" s="1" t="s">
        <v>26</v>
      </c>
      <c r="D3196" s="1" t="s">
        <v>89</v>
      </c>
      <c r="E3196" s="1" t="s">
        <v>69</v>
      </c>
      <c r="F3196" s="2">
        <v>43934</v>
      </c>
      <c r="G3196" s="1" t="s">
        <v>9151</v>
      </c>
      <c r="H3196" s="1" t="s">
        <v>948</v>
      </c>
      <c r="I3196" s="1" t="s">
        <v>52</v>
      </c>
      <c r="J3196" s="3" t="s">
        <v>29869</v>
      </c>
      <c r="K3196">
        <v>341</v>
      </c>
      <c r="L3196" s="1" t="s">
        <v>22</v>
      </c>
      <c r="M3196" s="2">
        <v>43934</v>
      </c>
      <c r="N3196" s="1" t="s">
        <v>23</v>
      </c>
      <c r="O3196" s="1" t="s">
        <v>44</v>
      </c>
      <c r="P3196" s="1">
        <f>_3___Healthcare_Data_v1[[#This Row],[Discharge Date]]-_3___Healthcare_Data_v1[[#This Row],[Date of Admission]]</f>
        <v>0</v>
      </c>
      <c r="Q3196" s="1">
        <f>IFERROR(_3___Healthcare_Data_v1[[#This Row],[ Billing Amount ]]/_3___Healthcare_Data_v1[[#This Row],[Days in Hospital]],0)</f>
        <v>0</v>
      </c>
      <c r="R3196" s="1" t="str">
        <f>IF(_3___Healthcare_Data_v1[[#This Row],[Age]]&gt;60,"Senior",IF(_3___Healthcare_Data_v1[[#This Row],[Age]]&gt;35,"Middle","Young"))</f>
        <v>Senior</v>
      </c>
    </row>
    <row r="3197" spans="1:18" x14ac:dyDescent="0.3">
      <c r="A3197" s="1" t="s">
        <v>9152</v>
      </c>
      <c r="B3197" s="1" t="s">
        <v>26695</v>
      </c>
      <c r="C3197" s="1" t="s">
        <v>26</v>
      </c>
      <c r="D3197" s="1" t="s">
        <v>229</v>
      </c>
      <c r="E3197" s="1" t="s">
        <v>26620</v>
      </c>
      <c r="F3197" s="2">
        <v>43861</v>
      </c>
      <c r="G3197" s="1" t="s">
        <v>3797</v>
      </c>
      <c r="H3197" s="1" t="s">
        <v>9153</v>
      </c>
      <c r="I3197" s="1" t="s">
        <v>21</v>
      </c>
      <c r="J3197" s="3" t="s">
        <v>29870</v>
      </c>
      <c r="K3197">
        <v>328</v>
      </c>
      <c r="L3197" s="1" t="s">
        <v>38</v>
      </c>
      <c r="M3197" s="2">
        <v>43880</v>
      </c>
      <c r="N3197" s="1" t="s">
        <v>43</v>
      </c>
      <c r="O3197" s="1" t="s">
        <v>44</v>
      </c>
      <c r="P3197" s="1">
        <f>_3___Healthcare_Data_v1[[#This Row],[Discharge Date]]-_3___Healthcare_Data_v1[[#This Row],[Date of Admission]]</f>
        <v>19</v>
      </c>
      <c r="Q3197" s="1">
        <f>IFERROR(_3___Healthcare_Data_v1[[#This Row],[ Billing Amount ]]/_3___Healthcare_Data_v1[[#This Row],[Days in Hospital]],0)</f>
        <v>932.41425526315788</v>
      </c>
      <c r="R3197" s="1" t="str">
        <f>IF(_3___Healthcare_Data_v1[[#This Row],[Age]]&gt;60,"Senior",IF(_3___Healthcare_Data_v1[[#This Row],[Age]]&gt;35,"Middle","Young"))</f>
        <v>Senior</v>
      </c>
    </row>
    <row r="3198" spans="1:18" x14ac:dyDescent="0.3">
      <c r="A3198" s="1" t="s">
        <v>9154</v>
      </c>
      <c r="B3198" s="1" t="s">
        <v>26710</v>
      </c>
      <c r="C3198" s="1" t="s">
        <v>16</v>
      </c>
      <c r="D3198" s="1" t="s">
        <v>49</v>
      </c>
      <c r="E3198" s="1" t="s">
        <v>35</v>
      </c>
      <c r="F3198" s="2">
        <v>44362</v>
      </c>
      <c r="G3198" s="1" t="s">
        <v>9155</v>
      </c>
      <c r="H3198" s="1" t="s">
        <v>9156</v>
      </c>
      <c r="I3198" s="1" t="s">
        <v>21</v>
      </c>
      <c r="J3198" s="3" t="s">
        <v>29871</v>
      </c>
      <c r="K3198">
        <v>151</v>
      </c>
      <c r="L3198" s="1" t="s">
        <v>38</v>
      </c>
      <c r="M3198" s="2">
        <v>44368</v>
      </c>
      <c r="N3198" s="1" t="s">
        <v>31</v>
      </c>
      <c r="O3198" s="1" t="s">
        <v>32</v>
      </c>
      <c r="P3198" s="1">
        <f>_3___Healthcare_Data_v1[[#This Row],[Discharge Date]]-_3___Healthcare_Data_v1[[#This Row],[Date of Admission]]</f>
        <v>6</v>
      </c>
      <c r="Q3198" s="1">
        <f>IFERROR(_3___Healthcare_Data_v1[[#This Row],[ Billing Amount ]]/_3___Healthcare_Data_v1[[#This Row],[Days in Hospital]],0)</f>
        <v>3746.4733566666669</v>
      </c>
      <c r="R3198" s="1" t="str">
        <f>IF(_3___Healthcare_Data_v1[[#This Row],[Age]]&gt;60,"Senior",IF(_3___Healthcare_Data_v1[[#This Row],[Age]]&gt;35,"Middle","Young"))</f>
        <v>Senior</v>
      </c>
    </row>
    <row r="3199" spans="1:18" x14ac:dyDescent="0.3">
      <c r="A3199" s="1" t="s">
        <v>9157</v>
      </c>
      <c r="B3199" s="1" t="s">
        <v>26630</v>
      </c>
      <c r="C3199" s="1" t="s">
        <v>16</v>
      </c>
      <c r="D3199" s="1" t="s">
        <v>229</v>
      </c>
      <c r="E3199" s="1" t="s">
        <v>26615</v>
      </c>
      <c r="F3199" s="2">
        <v>44254</v>
      </c>
      <c r="G3199" s="1" t="s">
        <v>9158</v>
      </c>
      <c r="H3199" s="1" t="s">
        <v>9159</v>
      </c>
      <c r="I3199" s="1" t="s">
        <v>26607</v>
      </c>
      <c r="J3199" s="3" t="s">
        <v>29872</v>
      </c>
      <c r="K3199">
        <v>434</v>
      </c>
      <c r="L3199" s="1" t="s">
        <v>22</v>
      </c>
      <c r="M3199" s="2">
        <v>44274</v>
      </c>
      <c r="N3199" s="1" t="s">
        <v>31</v>
      </c>
      <c r="O3199" s="1" t="s">
        <v>32</v>
      </c>
      <c r="P3199" s="1">
        <f>_3___Healthcare_Data_v1[[#This Row],[Discharge Date]]-_3___Healthcare_Data_v1[[#This Row],[Date of Admission]]</f>
        <v>20</v>
      </c>
      <c r="Q3199" s="1">
        <f>IFERROR(_3___Healthcare_Data_v1[[#This Row],[ Billing Amount ]]/_3___Healthcare_Data_v1[[#This Row],[Days in Hospital]],0)</f>
        <v>659.4689995</v>
      </c>
      <c r="R3199" s="1" t="str">
        <f>IF(_3___Healthcare_Data_v1[[#This Row],[Age]]&gt;60,"Senior",IF(_3___Healthcare_Data_v1[[#This Row],[Age]]&gt;35,"Middle","Young"))</f>
        <v>Senior</v>
      </c>
    </row>
    <row r="3200" spans="1:18" x14ac:dyDescent="0.3">
      <c r="A3200" s="1" t="s">
        <v>9160</v>
      </c>
      <c r="B3200" s="1" t="s">
        <v>26610</v>
      </c>
      <c r="C3200" s="1" t="s">
        <v>16</v>
      </c>
      <c r="D3200" s="1" t="s">
        <v>27</v>
      </c>
      <c r="E3200" s="1" t="s">
        <v>69</v>
      </c>
      <c r="F3200" s="2">
        <v>44576</v>
      </c>
      <c r="G3200" s="1" t="s">
        <v>9161</v>
      </c>
      <c r="H3200" s="1" t="s">
        <v>9162</v>
      </c>
      <c r="I3200" s="1" t="s">
        <v>56</v>
      </c>
      <c r="J3200" s="3" t="s">
        <v>29873</v>
      </c>
      <c r="K3200">
        <v>496</v>
      </c>
      <c r="L3200" s="1" t="s">
        <v>38</v>
      </c>
      <c r="M3200" s="2">
        <v>44601</v>
      </c>
      <c r="N3200" s="1" t="s">
        <v>43</v>
      </c>
      <c r="O3200" s="1" t="s">
        <v>44</v>
      </c>
      <c r="P3200" s="1">
        <f>_3___Healthcare_Data_v1[[#This Row],[Discharge Date]]-_3___Healthcare_Data_v1[[#This Row],[Date of Admission]]</f>
        <v>25</v>
      </c>
      <c r="Q3200" s="1">
        <f>IFERROR(_3___Healthcare_Data_v1[[#This Row],[ Billing Amount ]]/_3___Healthcare_Data_v1[[#This Row],[Days in Hospital]],0)</f>
        <v>1115.7664528</v>
      </c>
      <c r="R3200" s="1" t="str">
        <f>IF(_3___Healthcare_Data_v1[[#This Row],[Age]]&gt;60,"Senior",IF(_3___Healthcare_Data_v1[[#This Row],[Age]]&gt;35,"Middle","Young"))</f>
        <v>Senior</v>
      </c>
    </row>
    <row r="3201" spans="1:18" x14ac:dyDescent="0.3">
      <c r="A3201" s="1" t="s">
        <v>9163</v>
      </c>
      <c r="B3201" s="1" t="s">
        <v>26967</v>
      </c>
      <c r="C3201" s="1" t="s">
        <v>26</v>
      </c>
      <c r="D3201" s="1" t="s">
        <v>27</v>
      </c>
      <c r="E3201" s="1" t="s">
        <v>28</v>
      </c>
      <c r="F3201" s="2">
        <v>43906</v>
      </c>
      <c r="G3201" s="1" t="s">
        <v>2418</v>
      </c>
      <c r="H3201" s="1" t="s">
        <v>9164</v>
      </c>
      <c r="I3201" s="1" t="s">
        <v>60</v>
      </c>
      <c r="J3201" s="3" t="s">
        <v>29874</v>
      </c>
      <c r="K3201">
        <v>391</v>
      </c>
      <c r="L3201" s="1" t="s">
        <v>42</v>
      </c>
      <c r="M3201" s="2">
        <v>43923</v>
      </c>
      <c r="N3201" s="1" t="s">
        <v>23</v>
      </c>
      <c r="O3201" s="1" t="s">
        <v>32</v>
      </c>
      <c r="P3201" s="1">
        <f>_3___Healthcare_Data_v1[[#This Row],[Discharge Date]]-_3___Healthcare_Data_v1[[#This Row],[Date of Admission]]</f>
        <v>17</v>
      </c>
      <c r="Q3201" s="1">
        <f>IFERROR(_3___Healthcare_Data_v1[[#This Row],[ Billing Amount ]]/_3___Healthcare_Data_v1[[#This Row],[Days in Hospital]],0)</f>
        <v>2223.9982729411763</v>
      </c>
      <c r="R3201" s="1" t="str">
        <f>IF(_3___Healthcare_Data_v1[[#This Row],[Age]]&gt;60,"Senior",IF(_3___Healthcare_Data_v1[[#This Row],[Age]]&gt;35,"Middle","Young"))</f>
        <v>Senior</v>
      </c>
    </row>
    <row r="3202" spans="1:18" x14ac:dyDescent="0.3">
      <c r="A3202" s="1" t="s">
        <v>9165</v>
      </c>
      <c r="B3202" s="1" t="s">
        <v>26759</v>
      </c>
      <c r="C3202" s="1" t="s">
        <v>16</v>
      </c>
      <c r="D3202" s="1" t="s">
        <v>17</v>
      </c>
      <c r="E3202" s="1" t="s">
        <v>26620</v>
      </c>
      <c r="F3202" s="2">
        <v>43459</v>
      </c>
      <c r="G3202" s="1" t="s">
        <v>9166</v>
      </c>
      <c r="H3202" s="1" t="s">
        <v>9167</v>
      </c>
      <c r="I3202" s="1" t="s">
        <v>26607</v>
      </c>
      <c r="J3202" s="3" t="s">
        <v>29875</v>
      </c>
      <c r="K3202">
        <v>411</v>
      </c>
      <c r="L3202" s="1" t="s">
        <v>42</v>
      </c>
      <c r="M3202" s="2">
        <v>43476</v>
      </c>
      <c r="N3202" s="1" t="s">
        <v>31</v>
      </c>
      <c r="O3202" s="1" t="s">
        <v>44</v>
      </c>
      <c r="P3202" s="1">
        <f>_3___Healthcare_Data_v1[[#This Row],[Discharge Date]]-_3___Healthcare_Data_v1[[#This Row],[Date of Admission]]</f>
        <v>17</v>
      </c>
      <c r="Q3202" s="1">
        <f>IFERROR(_3___Healthcare_Data_v1[[#This Row],[ Billing Amount ]]/_3___Healthcare_Data_v1[[#This Row],[Days in Hospital]],0)</f>
        <v>1693.0169023529411</v>
      </c>
      <c r="R3202" s="1" t="str">
        <f>IF(_3___Healthcare_Data_v1[[#This Row],[Age]]&gt;60,"Senior",IF(_3___Healthcare_Data_v1[[#This Row],[Age]]&gt;35,"Middle","Young"))</f>
        <v>Senior</v>
      </c>
    </row>
    <row r="3203" spans="1:18" x14ac:dyDescent="0.3">
      <c r="A3203" s="1" t="s">
        <v>9168</v>
      </c>
      <c r="B3203" s="1" t="s">
        <v>26668</v>
      </c>
      <c r="C3203" s="1" t="s">
        <v>16</v>
      </c>
      <c r="D3203" s="1" t="s">
        <v>62</v>
      </c>
      <c r="E3203" s="1" t="s">
        <v>18</v>
      </c>
      <c r="F3203" s="2">
        <v>44724</v>
      </c>
      <c r="G3203" s="1" t="s">
        <v>9169</v>
      </c>
      <c r="H3203" s="1" t="s">
        <v>9170</v>
      </c>
      <c r="I3203" s="1" t="s">
        <v>52</v>
      </c>
      <c r="J3203" s="3" t="s">
        <v>29876</v>
      </c>
      <c r="K3203">
        <v>326</v>
      </c>
      <c r="L3203" s="1" t="s">
        <v>42</v>
      </c>
      <c r="M3203" s="2">
        <v>44754</v>
      </c>
      <c r="N3203" s="1" t="s">
        <v>84</v>
      </c>
      <c r="O3203" s="1" t="s">
        <v>44</v>
      </c>
      <c r="P3203" s="1">
        <f>_3___Healthcare_Data_v1[[#This Row],[Discharge Date]]-_3___Healthcare_Data_v1[[#This Row],[Date of Admission]]</f>
        <v>30</v>
      </c>
      <c r="Q3203" s="1">
        <f>IFERROR(_3___Healthcare_Data_v1[[#This Row],[ Billing Amount ]]/_3___Healthcare_Data_v1[[#This Row],[Days in Hospital]],0)</f>
        <v>1570.4758296666666</v>
      </c>
      <c r="R3203" s="1" t="str">
        <f>IF(_3___Healthcare_Data_v1[[#This Row],[Age]]&gt;60,"Senior",IF(_3___Healthcare_Data_v1[[#This Row],[Age]]&gt;35,"Middle","Young"))</f>
        <v>Senior</v>
      </c>
    </row>
    <row r="3204" spans="1:18" x14ac:dyDescent="0.3">
      <c r="A3204" s="1" t="s">
        <v>9171</v>
      </c>
      <c r="B3204" s="1" t="s">
        <v>26776</v>
      </c>
      <c r="C3204" s="1" t="s">
        <v>26</v>
      </c>
      <c r="D3204" s="1" t="s">
        <v>34</v>
      </c>
      <c r="E3204" s="1" t="s">
        <v>26615</v>
      </c>
      <c r="F3204" s="2">
        <v>44373</v>
      </c>
      <c r="G3204" s="1" t="s">
        <v>9172</v>
      </c>
      <c r="H3204" s="1" t="s">
        <v>9173</v>
      </c>
      <c r="I3204" s="1" t="s">
        <v>56</v>
      </c>
      <c r="J3204" s="3" t="s">
        <v>29877</v>
      </c>
      <c r="K3204">
        <v>440</v>
      </c>
      <c r="L3204" s="1" t="s">
        <v>22</v>
      </c>
      <c r="M3204" s="2">
        <v>44395</v>
      </c>
      <c r="N3204" s="1" t="s">
        <v>23</v>
      </c>
      <c r="O3204" s="1" t="s">
        <v>24</v>
      </c>
      <c r="P3204" s="1">
        <f>_3___Healthcare_Data_v1[[#This Row],[Discharge Date]]-_3___Healthcare_Data_v1[[#This Row],[Date of Admission]]</f>
        <v>22</v>
      </c>
      <c r="Q3204" s="1">
        <f>IFERROR(_3___Healthcare_Data_v1[[#This Row],[ Billing Amount ]]/_3___Healthcare_Data_v1[[#This Row],[Days in Hospital]],0)</f>
        <v>619.85093090909095</v>
      </c>
      <c r="R3204" s="1" t="str">
        <f>IF(_3___Healthcare_Data_v1[[#This Row],[Age]]&gt;60,"Senior",IF(_3___Healthcare_Data_v1[[#This Row],[Age]]&gt;35,"Middle","Young"))</f>
        <v>Senior</v>
      </c>
    </row>
    <row r="3205" spans="1:18" x14ac:dyDescent="0.3">
      <c r="A3205" s="1" t="s">
        <v>9174</v>
      </c>
      <c r="B3205" s="1" t="s">
        <v>26704</v>
      </c>
      <c r="C3205" s="1" t="s">
        <v>26</v>
      </c>
      <c r="D3205" s="1" t="s">
        <v>27</v>
      </c>
      <c r="E3205" s="1" t="s">
        <v>28</v>
      </c>
      <c r="F3205" s="2">
        <v>43817</v>
      </c>
      <c r="G3205" s="1" t="s">
        <v>9175</v>
      </c>
      <c r="H3205" s="1" t="s">
        <v>9176</v>
      </c>
      <c r="I3205" s="1" t="s">
        <v>52</v>
      </c>
      <c r="J3205" s="3" t="s">
        <v>29878</v>
      </c>
      <c r="K3205">
        <v>483</v>
      </c>
      <c r="L3205" s="1" t="s">
        <v>22</v>
      </c>
      <c r="M3205" s="2">
        <v>43835</v>
      </c>
      <c r="N3205" s="1" t="s">
        <v>23</v>
      </c>
      <c r="O3205" s="1" t="s">
        <v>44</v>
      </c>
      <c r="P3205" s="1">
        <f>_3___Healthcare_Data_v1[[#This Row],[Discharge Date]]-_3___Healthcare_Data_v1[[#This Row],[Date of Admission]]</f>
        <v>18</v>
      </c>
      <c r="Q3205" s="1">
        <f>IFERROR(_3___Healthcare_Data_v1[[#This Row],[ Billing Amount ]]/_3___Healthcare_Data_v1[[#This Row],[Days in Hospital]],0)</f>
        <v>1339.9517655555555</v>
      </c>
      <c r="R3205" s="1" t="str">
        <f>IF(_3___Healthcare_Data_v1[[#This Row],[Age]]&gt;60,"Senior",IF(_3___Healthcare_Data_v1[[#This Row],[Age]]&gt;35,"Middle","Young"))</f>
        <v>Senior</v>
      </c>
    </row>
    <row r="3206" spans="1:18" x14ac:dyDescent="0.3">
      <c r="A3206" s="1" t="s">
        <v>9177</v>
      </c>
      <c r="B3206" s="1" t="s">
        <v>26791</v>
      </c>
      <c r="C3206" s="1" t="s">
        <v>16</v>
      </c>
      <c r="D3206" s="1" t="s">
        <v>229</v>
      </c>
      <c r="E3206" s="1" t="s">
        <v>35</v>
      </c>
      <c r="F3206" s="2">
        <v>43497</v>
      </c>
      <c r="G3206" s="1" t="s">
        <v>9178</v>
      </c>
      <c r="H3206" s="1" t="s">
        <v>3111</v>
      </c>
      <c r="I3206" s="1" t="s">
        <v>21</v>
      </c>
      <c r="J3206" s="3" t="s">
        <v>29879</v>
      </c>
      <c r="K3206">
        <v>189</v>
      </c>
      <c r="L3206" s="1" t="s">
        <v>42</v>
      </c>
      <c r="M3206" s="2">
        <v>43527</v>
      </c>
      <c r="N3206" s="1" t="s">
        <v>43</v>
      </c>
      <c r="O3206" s="1" t="s">
        <v>24</v>
      </c>
      <c r="P3206" s="1">
        <f>_3___Healthcare_Data_v1[[#This Row],[Discharge Date]]-_3___Healthcare_Data_v1[[#This Row],[Date of Admission]]</f>
        <v>30</v>
      </c>
      <c r="Q3206" s="1">
        <f>IFERROR(_3___Healthcare_Data_v1[[#This Row],[ Billing Amount ]]/_3___Healthcare_Data_v1[[#This Row],[Days in Hospital]],0)</f>
        <v>633.98111166666661</v>
      </c>
      <c r="R3206" s="1" t="str">
        <f>IF(_3___Healthcare_Data_v1[[#This Row],[Age]]&gt;60,"Senior",IF(_3___Healthcare_Data_v1[[#This Row],[Age]]&gt;35,"Middle","Young"))</f>
        <v>Senior</v>
      </c>
    </row>
    <row r="3207" spans="1:18" x14ac:dyDescent="0.3">
      <c r="A3207" s="1" t="s">
        <v>9179</v>
      </c>
      <c r="B3207" s="1" t="s">
        <v>26803</v>
      </c>
      <c r="C3207" s="1" t="s">
        <v>26</v>
      </c>
      <c r="D3207" s="1" t="s">
        <v>17</v>
      </c>
      <c r="E3207" s="1" t="s">
        <v>69</v>
      </c>
      <c r="F3207" s="2">
        <v>43872</v>
      </c>
      <c r="G3207" s="1" t="s">
        <v>9180</v>
      </c>
      <c r="H3207" s="1" t="s">
        <v>9181</v>
      </c>
      <c r="I3207" s="1" t="s">
        <v>60</v>
      </c>
      <c r="J3207" s="3" t="s">
        <v>29880</v>
      </c>
      <c r="K3207">
        <v>159</v>
      </c>
      <c r="L3207" s="1" t="s">
        <v>38</v>
      </c>
      <c r="M3207" s="2">
        <v>43887</v>
      </c>
      <c r="N3207" s="1" t="s">
        <v>23</v>
      </c>
      <c r="O3207" s="1" t="s">
        <v>44</v>
      </c>
      <c r="P3207" s="1">
        <f>_3___Healthcare_Data_v1[[#This Row],[Discharge Date]]-_3___Healthcare_Data_v1[[#This Row],[Date of Admission]]</f>
        <v>15</v>
      </c>
      <c r="Q3207" s="1">
        <f>IFERROR(_3___Healthcare_Data_v1[[#This Row],[ Billing Amount ]]/_3___Healthcare_Data_v1[[#This Row],[Days in Hospital]],0)</f>
        <v>3820.1044466666667</v>
      </c>
      <c r="R3207" s="1" t="str">
        <f>IF(_3___Healthcare_Data_v1[[#This Row],[Age]]&gt;60,"Senior",IF(_3___Healthcare_Data_v1[[#This Row],[Age]]&gt;35,"Middle","Young"))</f>
        <v>Senior</v>
      </c>
    </row>
    <row r="3208" spans="1:18" x14ac:dyDescent="0.3">
      <c r="A3208" s="1" t="s">
        <v>9182</v>
      </c>
      <c r="B3208" s="1" t="s">
        <v>26759</v>
      </c>
      <c r="C3208" s="1" t="s">
        <v>26</v>
      </c>
      <c r="D3208" s="1" t="s">
        <v>49</v>
      </c>
      <c r="E3208" s="1" t="s">
        <v>28</v>
      </c>
      <c r="F3208" s="2">
        <v>43896</v>
      </c>
      <c r="G3208" s="1" t="s">
        <v>8080</v>
      </c>
      <c r="H3208" s="1" t="s">
        <v>9183</v>
      </c>
      <c r="I3208" s="1" t="s">
        <v>26607</v>
      </c>
      <c r="J3208" s="3" t="s">
        <v>29881</v>
      </c>
      <c r="K3208">
        <v>414</v>
      </c>
      <c r="L3208" s="1" t="s">
        <v>42</v>
      </c>
      <c r="M3208" s="2">
        <v>43898</v>
      </c>
      <c r="N3208" s="1" t="s">
        <v>23</v>
      </c>
      <c r="O3208" s="1" t="s">
        <v>32</v>
      </c>
      <c r="P3208" s="1">
        <f>_3___Healthcare_Data_v1[[#This Row],[Discharge Date]]-_3___Healthcare_Data_v1[[#This Row],[Date of Admission]]</f>
        <v>2</v>
      </c>
      <c r="Q3208" s="1">
        <f>IFERROR(_3___Healthcare_Data_v1[[#This Row],[ Billing Amount ]]/_3___Healthcare_Data_v1[[#This Row],[Days in Hospital]],0)</f>
        <v>14384.00253</v>
      </c>
      <c r="R3208" s="1" t="str">
        <f>IF(_3___Healthcare_Data_v1[[#This Row],[Age]]&gt;60,"Senior",IF(_3___Healthcare_Data_v1[[#This Row],[Age]]&gt;35,"Middle","Young"))</f>
        <v>Senior</v>
      </c>
    </row>
    <row r="3209" spans="1:18" x14ac:dyDescent="0.3">
      <c r="A3209" s="1" t="s">
        <v>9184</v>
      </c>
      <c r="B3209" s="1" t="s">
        <v>26640</v>
      </c>
      <c r="C3209" s="1" t="s">
        <v>16</v>
      </c>
      <c r="D3209" s="1" t="s">
        <v>229</v>
      </c>
      <c r="E3209" s="1" t="s">
        <v>26615</v>
      </c>
      <c r="F3209" s="2">
        <v>44835</v>
      </c>
      <c r="G3209" s="1" t="s">
        <v>9185</v>
      </c>
      <c r="H3209" s="1" t="s">
        <v>6685</v>
      </c>
      <c r="I3209" s="1" t="s">
        <v>21</v>
      </c>
      <c r="J3209" s="3" t="s">
        <v>29882</v>
      </c>
      <c r="K3209">
        <v>185</v>
      </c>
      <c r="L3209" s="1" t="s">
        <v>22</v>
      </c>
      <c r="M3209" s="2">
        <v>44853</v>
      </c>
      <c r="N3209" s="1" t="s">
        <v>84</v>
      </c>
      <c r="O3209" s="1" t="s">
        <v>24</v>
      </c>
      <c r="P3209" s="1">
        <f>_3___Healthcare_Data_v1[[#This Row],[Discharge Date]]-_3___Healthcare_Data_v1[[#This Row],[Date of Admission]]</f>
        <v>18</v>
      </c>
      <c r="Q3209" s="1">
        <f>IFERROR(_3___Healthcare_Data_v1[[#This Row],[ Billing Amount ]]/_3___Healthcare_Data_v1[[#This Row],[Days in Hospital]],0)</f>
        <v>1377.9180449999999</v>
      </c>
      <c r="R3209" s="1" t="str">
        <f>IF(_3___Healthcare_Data_v1[[#This Row],[Age]]&gt;60,"Senior",IF(_3___Healthcare_Data_v1[[#This Row],[Age]]&gt;35,"Middle","Young"))</f>
        <v>Senior</v>
      </c>
    </row>
    <row r="3210" spans="1:18" x14ac:dyDescent="0.3">
      <c r="A3210" s="1" t="s">
        <v>9186</v>
      </c>
      <c r="B3210" s="1" t="s">
        <v>26795</v>
      </c>
      <c r="C3210" s="1" t="s">
        <v>26</v>
      </c>
      <c r="D3210" s="1" t="s">
        <v>229</v>
      </c>
      <c r="E3210" s="1" t="s">
        <v>69</v>
      </c>
      <c r="F3210" s="2">
        <v>44804</v>
      </c>
      <c r="G3210" s="1" t="s">
        <v>9187</v>
      </c>
      <c r="H3210" s="1" t="s">
        <v>9188</v>
      </c>
      <c r="I3210" s="1" t="s">
        <v>26607</v>
      </c>
      <c r="J3210" s="3" t="s">
        <v>29883</v>
      </c>
      <c r="K3210">
        <v>148</v>
      </c>
      <c r="L3210" s="1" t="s">
        <v>22</v>
      </c>
      <c r="M3210" s="2">
        <v>44809</v>
      </c>
      <c r="N3210" s="1" t="s">
        <v>23</v>
      </c>
      <c r="O3210" s="1" t="s">
        <v>32</v>
      </c>
      <c r="P3210" s="1">
        <f>_3___Healthcare_Data_v1[[#This Row],[Discharge Date]]-_3___Healthcare_Data_v1[[#This Row],[Date of Admission]]</f>
        <v>5</v>
      </c>
      <c r="Q3210" s="1">
        <f>IFERROR(_3___Healthcare_Data_v1[[#This Row],[ Billing Amount ]]/_3___Healthcare_Data_v1[[#This Row],[Days in Hospital]],0)</f>
        <v>6990.7626419999997</v>
      </c>
      <c r="R3210" s="1" t="str">
        <f>IF(_3___Healthcare_Data_v1[[#This Row],[Age]]&gt;60,"Senior",IF(_3___Healthcare_Data_v1[[#This Row],[Age]]&gt;35,"Middle","Young"))</f>
        <v>Senior</v>
      </c>
    </row>
    <row r="3211" spans="1:18" x14ac:dyDescent="0.3">
      <c r="A3211" s="1" t="s">
        <v>9189</v>
      </c>
      <c r="B3211" s="1" t="s">
        <v>26732</v>
      </c>
      <c r="C3211" s="1" t="s">
        <v>26</v>
      </c>
      <c r="D3211" s="1" t="s">
        <v>89</v>
      </c>
      <c r="E3211" s="1" t="s">
        <v>35</v>
      </c>
      <c r="F3211" s="2">
        <v>44609</v>
      </c>
      <c r="G3211" s="1" t="s">
        <v>9190</v>
      </c>
      <c r="H3211" s="1" t="s">
        <v>9191</v>
      </c>
      <c r="I3211" s="1" t="s">
        <v>60</v>
      </c>
      <c r="J3211" s="3" t="s">
        <v>29884</v>
      </c>
      <c r="K3211">
        <v>148</v>
      </c>
      <c r="L3211" s="1" t="s">
        <v>42</v>
      </c>
      <c r="M3211" s="2">
        <v>44614</v>
      </c>
      <c r="N3211" s="1" t="s">
        <v>84</v>
      </c>
      <c r="O3211" s="1" t="s">
        <v>24</v>
      </c>
      <c r="P3211" s="1">
        <f>_3___Healthcare_Data_v1[[#This Row],[Discharge Date]]-_3___Healthcare_Data_v1[[#This Row],[Date of Admission]]</f>
        <v>5</v>
      </c>
      <c r="Q3211" s="1">
        <f>IFERROR(_3___Healthcare_Data_v1[[#This Row],[ Billing Amount ]]/_3___Healthcare_Data_v1[[#This Row],[Days in Hospital]],0)</f>
        <v>522.29367819999993</v>
      </c>
      <c r="R3211" s="1" t="str">
        <f>IF(_3___Healthcare_Data_v1[[#This Row],[Age]]&gt;60,"Senior",IF(_3___Healthcare_Data_v1[[#This Row],[Age]]&gt;35,"Middle","Young"))</f>
        <v>Senior</v>
      </c>
    </row>
    <row r="3212" spans="1:18" x14ac:dyDescent="0.3">
      <c r="A3212" s="1" t="s">
        <v>9192</v>
      </c>
      <c r="B3212" s="1" t="s">
        <v>26610</v>
      </c>
      <c r="C3212" s="1" t="s">
        <v>16</v>
      </c>
      <c r="D3212" s="1" t="s">
        <v>229</v>
      </c>
      <c r="E3212" s="1" t="s">
        <v>35</v>
      </c>
      <c r="F3212" s="2">
        <v>43454</v>
      </c>
      <c r="G3212" s="1" t="s">
        <v>9193</v>
      </c>
      <c r="H3212" s="1" t="s">
        <v>9194</v>
      </c>
      <c r="I3212" s="1" t="s">
        <v>21</v>
      </c>
      <c r="J3212" s="3" t="s">
        <v>29885</v>
      </c>
      <c r="K3212">
        <v>148</v>
      </c>
      <c r="L3212" s="1" t="s">
        <v>22</v>
      </c>
      <c r="M3212" s="2">
        <v>43465</v>
      </c>
      <c r="N3212" s="1" t="s">
        <v>31</v>
      </c>
      <c r="O3212" s="1" t="s">
        <v>24</v>
      </c>
      <c r="P3212" s="1">
        <f>_3___Healthcare_Data_v1[[#This Row],[Discharge Date]]-_3___Healthcare_Data_v1[[#This Row],[Date of Admission]]</f>
        <v>11</v>
      </c>
      <c r="Q3212" s="1">
        <f>IFERROR(_3___Healthcare_Data_v1[[#This Row],[ Billing Amount ]]/_3___Healthcare_Data_v1[[#This Row],[Days in Hospital]],0)</f>
        <v>961.08834909090911</v>
      </c>
      <c r="R3212" s="1" t="str">
        <f>IF(_3___Healthcare_Data_v1[[#This Row],[Age]]&gt;60,"Senior",IF(_3___Healthcare_Data_v1[[#This Row],[Age]]&gt;35,"Middle","Young"))</f>
        <v>Senior</v>
      </c>
    </row>
    <row r="3213" spans="1:18" x14ac:dyDescent="0.3">
      <c r="A3213" s="1" t="s">
        <v>9195</v>
      </c>
      <c r="B3213" s="1" t="s">
        <v>26655</v>
      </c>
      <c r="C3213" s="1" t="s">
        <v>16</v>
      </c>
      <c r="D3213" s="1" t="s">
        <v>34</v>
      </c>
      <c r="E3213" s="1" t="s">
        <v>18</v>
      </c>
      <c r="F3213" s="2">
        <v>45228</v>
      </c>
      <c r="G3213" s="1" t="s">
        <v>9196</v>
      </c>
      <c r="H3213" s="1" t="s">
        <v>7263</v>
      </c>
      <c r="I3213" s="1" t="s">
        <v>21</v>
      </c>
      <c r="J3213" s="3" t="s">
        <v>29886</v>
      </c>
      <c r="K3213">
        <v>416</v>
      </c>
      <c r="L3213" s="1" t="s">
        <v>42</v>
      </c>
      <c r="M3213" s="2">
        <v>45251</v>
      </c>
      <c r="N3213" s="1" t="s">
        <v>31</v>
      </c>
      <c r="O3213" s="1" t="s">
        <v>24</v>
      </c>
      <c r="P3213" s="1">
        <f>_3___Healthcare_Data_v1[[#This Row],[Discharge Date]]-_3___Healthcare_Data_v1[[#This Row],[Date of Admission]]</f>
        <v>23</v>
      </c>
      <c r="Q3213" s="1">
        <f>IFERROR(_3___Healthcare_Data_v1[[#This Row],[ Billing Amount ]]/_3___Healthcare_Data_v1[[#This Row],[Days in Hospital]],0)</f>
        <v>2018.9541891304348</v>
      </c>
      <c r="R3213" s="1" t="str">
        <f>IF(_3___Healthcare_Data_v1[[#This Row],[Age]]&gt;60,"Senior",IF(_3___Healthcare_Data_v1[[#This Row],[Age]]&gt;35,"Middle","Young"))</f>
        <v>Senior</v>
      </c>
    </row>
    <row r="3214" spans="1:18" x14ac:dyDescent="0.3">
      <c r="A3214" s="1" t="s">
        <v>9197</v>
      </c>
      <c r="B3214" s="1" t="s">
        <v>26700</v>
      </c>
      <c r="C3214" s="1" t="s">
        <v>16</v>
      </c>
      <c r="D3214" s="1" t="s">
        <v>27</v>
      </c>
      <c r="E3214" s="1" t="s">
        <v>69</v>
      </c>
      <c r="F3214" s="2">
        <v>44903</v>
      </c>
      <c r="G3214" s="1" t="s">
        <v>9198</v>
      </c>
      <c r="H3214" s="1" t="s">
        <v>830</v>
      </c>
      <c r="I3214" s="1" t="s">
        <v>26607</v>
      </c>
      <c r="J3214" s="3" t="s">
        <v>29887</v>
      </c>
      <c r="K3214">
        <v>357</v>
      </c>
      <c r="L3214" s="1" t="s">
        <v>38</v>
      </c>
      <c r="M3214" s="2">
        <v>44915</v>
      </c>
      <c r="N3214" s="1" t="s">
        <v>31</v>
      </c>
      <c r="O3214" s="1" t="s">
        <v>44</v>
      </c>
      <c r="P3214" s="1">
        <f>_3___Healthcare_Data_v1[[#This Row],[Discharge Date]]-_3___Healthcare_Data_v1[[#This Row],[Date of Admission]]</f>
        <v>12</v>
      </c>
      <c r="Q3214" s="1">
        <f>IFERROR(_3___Healthcare_Data_v1[[#This Row],[ Billing Amount ]]/_3___Healthcare_Data_v1[[#This Row],[Days in Hospital]],0)</f>
        <v>1003.2303983333333</v>
      </c>
      <c r="R3214" s="1" t="str">
        <f>IF(_3___Healthcare_Data_v1[[#This Row],[Age]]&gt;60,"Senior",IF(_3___Healthcare_Data_v1[[#This Row],[Age]]&gt;35,"Middle","Young"))</f>
        <v>Senior</v>
      </c>
    </row>
    <row r="3215" spans="1:18" x14ac:dyDescent="0.3">
      <c r="A3215" s="1" t="s">
        <v>7255</v>
      </c>
      <c r="B3215" s="1" t="s">
        <v>26967</v>
      </c>
      <c r="C3215" s="1" t="s">
        <v>16</v>
      </c>
      <c r="D3215" s="1" t="s">
        <v>49</v>
      </c>
      <c r="E3215" s="1" t="s">
        <v>69</v>
      </c>
      <c r="F3215" s="2">
        <v>44668</v>
      </c>
      <c r="G3215" s="1" t="s">
        <v>9199</v>
      </c>
      <c r="H3215" s="1" t="s">
        <v>2526</v>
      </c>
      <c r="I3215" s="1" t="s">
        <v>52</v>
      </c>
      <c r="J3215" s="3" t="s">
        <v>29888</v>
      </c>
      <c r="K3215">
        <v>470</v>
      </c>
      <c r="L3215" s="1" t="s">
        <v>22</v>
      </c>
      <c r="M3215" s="2">
        <v>44690</v>
      </c>
      <c r="N3215" s="1" t="s">
        <v>23</v>
      </c>
      <c r="O3215" s="1" t="s">
        <v>32</v>
      </c>
      <c r="P3215" s="1">
        <f>_3___Healthcare_Data_v1[[#This Row],[Discharge Date]]-_3___Healthcare_Data_v1[[#This Row],[Date of Admission]]</f>
        <v>22</v>
      </c>
      <c r="Q3215" s="1">
        <f>IFERROR(_3___Healthcare_Data_v1[[#This Row],[ Billing Amount ]]/_3___Healthcare_Data_v1[[#This Row],[Days in Hospital]],0)</f>
        <v>679.54241318181823</v>
      </c>
      <c r="R3215" s="1" t="str">
        <f>IF(_3___Healthcare_Data_v1[[#This Row],[Age]]&gt;60,"Senior",IF(_3___Healthcare_Data_v1[[#This Row],[Age]]&gt;35,"Middle","Young"))</f>
        <v>Senior</v>
      </c>
    </row>
    <row r="3216" spans="1:18" x14ac:dyDescent="0.3">
      <c r="A3216" s="1" t="s">
        <v>9200</v>
      </c>
      <c r="B3216" s="1" t="s">
        <v>26679</v>
      </c>
      <c r="C3216" s="1" t="s">
        <v>26</v>
      </c>
      <c r="D3216" s="1" t="s">
        <v>34</v>
      </c>
      <c r="E3216" s="1" t="s">
        <v>26615</v>
      </c>
      <c r="F3216" s="2">
        <v>43642</v>
      </c>
      <c r="G3216" s="1" t="s">
        <v>9201</v>
      </c>
      <c r="H3216" s="1" t="s">
        <v>9202</v>
      </c>
      <c r="I3216" s="1" t="s">
        <v>52</v>
      </c>
      <c r="J3216" s="3" t="s">
        <v>29889</v>
      </c>
      <c r="K3216">
        <v>277</v>
      </c>
      <c r="L3216" s="1" t="s">
        <v>22</v>
      </c>
      <c r="M3216" s="2">
        <v>43644</v>
      </c>
      <c r="N3216" s="1" t="s">
        <v>84</v>
      </c>
      <c r="O3216" s="1" t="s">
        <v>44</v>
      </c>
      <c r="P3216" s="1">
        <f>_3___Healthcare_Data_v1[[#This Row],[Discharge Date]]-_3___Healthcare_Data_v1[[#This Row],[Date of Admission]]</f>
        <v>2</v>
      </c>
      <c r="Q3216" s="1">
        <f>IFERROR(_3___Healthcare_Data_v1[[#This Row],[ Billing Amount ]]/_3___Healthcare_Data_v1[[#This Row],[Days in Hospital]],0)</f>
        <v>12556.093295000001</v>
      </c>
      <c r="R3216" s="1" t="str">
        <f>IF(_3___Healthcare_Data_v1[[#This Row],[Age]]&gt;60,"Senior",IF(_3___Healthcare_Data_v1[[#This Row],[Age]]&gt;35,"Middle","Young"))</f>
        <v>Senior</v>
      </c>
    </row>
    <row r="3217" spans="1:18" x14ac:dyDescent="0.3">
      <c r="A3217" s="1" t="s">
        <v>9203</v>
      </c>
      <c r="B3217" s="1" t="s">
        <v>26928</v>
      </c>
      <c r="C3217" s="1" t="s">
        <v>26</v>
      </c>
      <c r="D3217" s="1" t="s">
        <v>114</v>
      </c>
      <c r="E3217" s="1" t="s">
        <v>26615</v>
      </c>
      <c r="F3217" s="2">
        <v>44791</v>
      </c>
      <c r="G3217" s="1" t="s">
        <v>9204</v>
      </c>
      <c r="H3217" s="1" t="s">
        <v>9205</v>
      </c>
      <c r="I3217" s="1" t="s">
        <v>26607</v>
      </c>
      <c r="J3217" s="3" t="s">
        <v>29890</v>
      </c>
      <c r="K3217">
        <v>189</v>
      </c>
      <c r="L3217" s="1" t="s">
        <v>22</v>
      </c>
      <c r="M3217" s="2">
        <v>44811</v>
      </c>
      <c r="N3217" s="1" t="s">
        <v>43</v>
      </c>
      <c r="O3217" s="1" t="s">
        <v>32</v>
      </c>
      <c r="P3217" s="1">
        <f>_3___Healthcare_Data_v1[[#This Row],[Discharge Date]]-_3___Healthcare_Data_v1[[#This Row],[Date of Admission]]</f>
        <v>20</v>
      </c>
      <c r="Q3217" s="1">
        <f>IFERROR(_3___Healthcare_Data_v1[[#This Row],[ Billing Amount ]]/_3___Healthcare_Data_v1[[#This Row],[Days in Hospital]],0)</f>
        <v>1198.5513994999999</v>
      </c>
      <c r="R3217" s="1" t="str">
        <f>IF(_3___Healthcare_Data_v1[[#This Row],[Age]]&gt;60,"Senior",IF(_3___Healthcare_Data_v1[[#This Row],[Age]]&gt;35,"Middle","Young"))</f>
        <v>Senior</v>
      </c>
    </row>
    <row r="3218" spans="1:18" x14ac:dyDescent="0.3">
      <c r="A3218" s="1" t="s">
        <v>9206</v>
      </c>
      <c r="B3218" s="1" t="s">
        <v>26610</v>
      </c>
      <c r="C3218" s="1" t="s">
        <v>26</v>
      </c>
      <c r="D3218" s="1" t="s">
        <v>229</v>
      </c>
      <c r="E3218" s="1" t="s">
        <v>18</v>
      </c>
      <c r="F3218" s="2">
        <v>44373</v>
      </c>
      <c r="G3218" s="1" t="s">
        <v>9207</v>
      </c>
      <c r="H3218" s="1" t="s">
        <v>9208</v>
      </c>
      <c r="I3218" s="1" t="s">
        <v>56</v>
      </c>
      <c r="J3218" s="3" t="s">
        <v>29891</v>
      </c>
      <c r="K3218">
        <v>481</v>
      </c>
      <c r="L3218" s="1" t="s">
        <v>38</v>
      </c>
      <c r="M3218" s="2">
        <v>44379</v>
      </c>
      <c r="N3218" s="1" t="s">
        <v>48</v>
      </c>
      <c r="O3218" s="1" t="s">
        <v>24</v>
      </c>
      <c r="P3218" s="1">
        <f>_3___Healthcare_Data_v1[[#This Row],[Discharge Date]]-_3___Healthcare_Data_v1[[#This Row],[Date of Admission]]</f>
        <v>6</v>
      </c>
      <c r="Q3218" s="1">
        <f>IFERROR(_3___Healthcare_Data_v1[[#This Row],[ Billing Amount ]]/_3___Healthcare_Data_v1[[#This Row],[Days in Hospital]],0)</f>
        <v>5923.7274116666667</v>
      </c>
      <c r="R3218" s="1" t="str">
        <f>IF(_3___Healthcare_Data_v1[[#This Row],[Age]]&gt;60,"Senior",IF(_3___Healthcare_Data_v1[[#This Row],[Age]]&gt;35,"Middle","Young"))</f>
        <v>Senior</v>
      </c>
    </row>
    <row r="3219" spans="1:18" x14ac:dyDescent="0.3">
      <c r="A3219" s="1" t="s">
        <v>9209</v>
      </c>
      <c r="B3219" s="1" t="s">
        <v>26606</v>
      </c>
      <c r="C3219" s="1" t="s">
        <v>26</v>
      </c>
      <c r="D3219" s="1" t="s">
        <v>62</v>
      </c>
      <c r="E3219" s="1" t="s">
        <v>35</v>
      </c>
      <c r="F3219" s="2">
        <v>45211</v>
      </c>
      <c r="G3219" s="1" t="s">
        <v>9210</v>
      </c>
      <c r="H3219" s="1" t="s">
        <v>9211</v>
      </c>
      <c r="I3219" s="1" t="s">
        <v>56</v>
      </c>
      <c r="J3219" s="3" t="s">
        <v>29892</v>
      </c>
      <c r="K3219">
        <v>351</v>
      </c>
      <c r="L3219" s="1" t="s">
        <v>42</v>
      </c>
      <c r="M3219" s="2">
        <v>45234</v>
      </c>
      <c r="N3219" s="1" t="s">
        <v>43</v>
      </c>
      <c r="O3219" s="1" t="s">
        <v>44</v>
      </c>
      <c r="P3219" s="1">
        <f>_3___Healthcare_Data_v1[[#This Row],[Discharge Date]]-_3___Healthcare_Data_v1[[#This Row],[Date of Admission]]</f>
        <v>23</v>
      </c>
      <c r="Q3219" s="1">
        <f>IFERROR(_3___Healthcare_Data_v1[[#This Row],[ Billing Amount ]]/_3___Healthcare_Data_v1[[#This Row],[Days in Hospital]],0)</f>
        <v>177.75621404347825</v>
      </c>
      <c r="R3219" s="1" t="str">
        <f>IF(_3___Healthcare_Data_v1[[#This Row],[Age]]&gt;60,"Senior",IF(_3___Healthcare_Data_v1[[#This Row],[Age]]&gt;35,"Middle","Young"))</f>
        <v>Senior</v>
      </c>
    </row>
    <row r="3220" spans="1:18" x14ac:dyDescent="0.3">
      <c r="A3220" s="1" t="s">
        <v>9212</v>
      </c>
      <c r="B3220" s="1" t="s">
        <v>26640</v>
      </c>
      <c r="C3220" s="1" t="s">
        <v>16</v>
      </c>
      <c r="D3220" s="1" t="s">
        <v>34</v>
      </c>
      <c r="E3220" s="1" t="s">
        <v>26620</v>
      </c>
      <c r="F3220" s="2">
        <v>43857</v>
      </c>
      <c r="G3220" s="1" t="s">
        <v>9213</v>
      </c>
      <c r="H3220" s="1" t="s">
        <v>9214</v>
      </c>
      <c r="I3220" s="1" t="s">
        <v>52</v>
      </c>
      <c r="J3220" s="3" t="s">
        <v>29893</v>
      </c>
      <c r="K3220">
        <v>296</v>
      </c>
      <c r="L3220" s="1" t="s">
        <v>42</v>
      </c>
      <c r="M3220" s="2">
        <v>43877</v>
      </c>
      <c r="N3220" s="1" t="s">
        <v>31</v>
      </c>
      <c r="O3220" s="1" t="s">
        <v>44</v>
      </c>
      <c r="P3220" s="1">
        <f>_3___Healthcare_Data_v1[[#This Row],[Discharge Date]]-_3___Healthcare_Data_v1[[#This Row],[Date of Admission]]</f>
        <v>20</v>
      </c>
      <c r="Q3220" s="1">
        <f>IFERROR(_3___Healthcare_Data_v1[[#This Row],[ Billing Amount ]]/_3___Healthcare_Data_v1[[#This Row],[Days in Hospital]],0)</f>
        <v>267.53942864999999</v>
      </c>
      <c r="R3220" s="1" t="str">
        <f>IF(_3___Healthcare_Data_v1[[#This Row],[Age]]&gt;60,"Senior",IF(_3___Healthcare_Data_v1[[#This Row],[Age]]&gt;35,"Middle","Young"))</f>
        <v>Senior</v>
      </c>
    </row>
    <row r="3221" spans="1:18" x14ac:dyDescent="0.3">
      <c r="A3221" s="1" t="s">
        <v>9215</v>
      </c>
      <c r="B3221" s="1" t="s">
        <v>26850</v>
      </c>
      <c r="C3221" s="1" t="s">
        <v>26</v>
      </c>
      <c r="D3221" s="1" t="s">
        <v>89</v>
      </c>
      <c r="E3221" s="1" t="s">
        <v>28</v>
      </c>
      <c r="F3221" s="2">
        <v>44193</v>
      </c>
      <c r="G3221" s="1" t="s">
        <v>9216</v>
      </c>
      <c r="H3221" s="1" t="s">
        <v>9217</v>
      </c>
      <c r="I3221" s="1" t="s">
        <v>60</v>
      </c>
      <c r="J3221" s="3" t="s">
        <v>29894</v>
      </c>
      <c r="K3221">
        <v>387</v>
      </c>
      <c r="L3221" s="1" t="s">
        <v>38</v>
      </c>
      <c r="M3221" s="2">
        <v>44201</v>
      </c>
      <c r="N3221" s="1" t="s">
        <v>84</v>
      </c>
      <c r="O3221" s="1" t="s">
        <v>24</v>
      </c>
      <c r="P3221" s="1">
        <f>_3___Healthcare_Data_v1[[#This Row],[Discharge Date]]-_3___Healthcare_Data_v1[[#This Row],[Date of Admission]]</f>
        <v>8</v>
      </c>
      <c r="Q3221" s="1">
        <f>IFERROR(_3___Healthcare_Data_v1[[#This Row],[ Billing Amount ]]/_3___Healthcare_Data_v1[[#This Row],[Days in Hospital]],0)</f>
        <v>3028.5847287500001</v>
      </c>
      <c r="R3221" s="1" t="str">
        <f>IF(_3___Healthcare_Data_v1[[#This Row],[Age]]&gt;60,"Senior",IF(_3___Healthcare_Data_v1[[#This Row],[Age]]&gt;35,"Middle","Young"))</f>
        <v>Senior</v>
      </c>
    </row>
    <row r="3222" spans="1:18" x14ac:dyDescent="0.3">
      <c r="A3222" s="1" t="s">
        <v>9218</v>
      </c>
      <c r="B3222" s="1" t="s">
        <v>26640</v>
      </c>
      <c r="C3222" s="1" t="s">
        <v>16</v>
      </c>
      <c r="D3222" s="1" t="s">
        <v>62</v>
      </c>
      <c r="E3222" s="1" t="s">
        <v>18</v>
      </c>
      <c r="F3222" s="2">
        <v>43598</v>
      </c>
      <c r="G3222" s="1" t="s">
        <v>9219</v>
      </c>
      <c r="H3222" s="1" t="s">
        <v>9220</v>
      </c>
      <c r="I3222" s="1" t="s">
        <v>26607</v>
      </c>
      <c r="J3222" s="3" t="s">
        <v>29895</v>
      </c>
      <c r="K3222">
        <v>447</v>
      </c>
      <c r="L3222" s="1" t="s">
        <v>38</v>
      </c>
      <c r="M3222" s="2">
        <v>43619</v>
      </c>
      <c r="N3222" s="1" t="s">
        <v>48</v>
      </c>
      <c r="O3222" s="1" t="s">
        <v>44</v>
      </c>
      <c r="P3222" s="1">
        <f>_3___Healthcare_Data_v1[[#This Row],[Discharge Date]]-_3___Healthcare_Data_v1[[#This Row],[Date of Admission]]</f>
        <v>21</v>
      </c>
      <c r="Q3222" s="1">
        <f>IFERROR(_3___Healthcare_Data_v1[[#This Row],[ Billing Amount ]]/_3___Healthcare_Data_v1[[#This Row],[Days in Hospital]],0)</f>
        <v>1077.3452504761906</v>
      </c>
      <c r="R3222" s="1" t="str">
        <f>IF(_3___Healthcare_Data_v1[[#This Row],[Age]]&gt;60,"Senior",IF(_3___Healthcare_Data_v1[[#This Row],[Age]]&gt;35,"Middle","Young"))</f>
        <v>Senior</v>
      </c>
    </row>
    <row r="3223" spans="1:18" x14ac:dyDescent="0.3">
      <c r="A3223" s="1" t="s">
        <v>9221</v>
      </c>
      <c r="B3223" s="1" t="s">
        <v>26606</v>
      </c>
      <c r="C3223" s="1" t="s">
        <v>16</v>
      </c>
      <c r="D3223" s="1" t="s">
        <v>114</v>
      </c>
      <c r="E3223" s="1" t="s">
        <v>26615</v>
      </c>
      <c r="F3223" s="2">
        <v>43790</v>
      </c>
      <c r="G3223" s="1" t="s">
        <v>9222</v>
      </c>
      <c r="H3223" s="1" t="s">
        <v>9223</v>
      </c>
      <c r="I3223" s="1" t="s">
        <v>26607</v>
      </c>
      <c r="J3223" s="3" t="s">
        <v>29896</v>
      </c>
      <c r="K3223">
        <v>398</v>
      </c>
      <c r="L3223" s="1" t="s">
        <v>42</v>
      </c>
      <c r="M3223" s="2">
        <v>43798</v>
      </c>
      <c r="N3223" s="1" t="s">
        <v>31</v>
      </c>
      <c r="O3223" s="1" t="s">
        <v>24</v>
      </c>
      <c r="P3223" s="1">
        <f>_3___Healthcare_Data_v1[[#This Row],[Discharge Date]]-_3___Healthcare_Data_v1[[#This Row],[Date of Admission]]</f>
        <v>8</v>
      </c>
      <c r="Q3223" s="1">
        <f>IFERROR(_3___Healthcare_Data_v1[[#This Row],[ Billing Amount ]]/_3___Healthcare_Data_v1[[#This Row],[Days in Hospital]],0)</f>
        <v>3793.4437674999999</v>
      </c>
      <c r="R3223" s="1" t="str">
        <f>IF(_3___Healthcare_Data_v1[[#This Row],[Age]]&gt;60,"Senior",IF(_3___Healthcare_Data_v1[[#This Row],[Age]]&gt;35,"Middle","Young"))</f>
        <v>Senior</v>
      </c>
    </row>
    <row r="3224" spans="1:18" x14ac:dyDescent="0.3">
      <c r="A3224" s="1" t="s">
        <v>9224</v>
      </c>
      <c r="B3224" s="1" t="s">
        <v>26700</v>
      </c>
      <c r="C3224" s="1" t="s">
        <v>16</v>
      </c>
      <c r="D3224" s="1" t="s">
        <v>34</v>
      </c>
      <c r="E3224" s="1" t="s">
        <v>26615</v>
      </c>
      <c r="F3224" s="2">
        <v>44492</v>
      </c>
      <c r="G3224" s="1" t="s">
        <v>9225</v>
      </c>
      <c r="H3224" s="1" t="s">
        <v>9226</v>
      </c>
      <c r="I3224" s="1" t="s">
        <v>60</v>
      </c>
      <c r="J3224" s="3" t="s">
        <v>29897</v>
      </c>
      <c r="K3224">
        <v>398</v>
      </c>
      <c r="L3224" s="1" t="s">
        <v>38</v>
      </c>
      <c r="M3224" s="2">
        <v>44516</v>
      </c>
      <c r="N3224" s="1" t="s">
        <v>23</v>
      </c>
      <c r="O3224" s="1" t="s">
        <v>32</v>
      </c>
      <c r="P3224" s="1">
        <f>_3___Healthcare_Data_v1[[#This Row],[Discharge Date]]-_3___Healthcare_Data_v1[[#This Row],[Date of Admission]]</f>
        <v>24</v>
      </c>
      <c r="Q3224" s="1">
        <f>IFERROR(_3___Healthcare_Data_v1[[#This Row],[ Billing Amount ]]/_3___Healthcare_Data_v1[[#This Row],[Days in Hospital]],0)</f>
        <v>1520.2952445833334</v>
      </c>
      <c r="R3224" s="1" t="str">
        <f>IF(_3___Healthcare_Data_v1[[#This Row],[Age]]&gt;60,"Senior",IF(_3___Healthcare_Data_v1[[#This Row],[Age]]&gt;35,"Middle","Young"))</f>
        <v>Senior</v>
      </c>
    </row>
    <row r="3225" spans="1:18" x14ac:dyDescent="0.3">
      <c r="A3225" s="1" t="s">
        <v>9227</v>
      </c>
      <c r="B3225" s="1" t="s">
        <v>26655</v>
      </c>
      <c r="C3225" s="1" t="s">
        <v>26</v>
      </c>
      <c r="D3225" s="1" t="s">
        <v>229</v>
      </c>
      <c r="E3225" s="1" t="s">
        <v>26620</v>
      </c>
      <c r="F3225" s="2">
        <v>45013</v>
      </c>
      <c r="G3225" s="1" t="s">
        <v>9228</v>
      </c>
      <c r="H3225" s="1" t="s">
        <v>9229</v>
      </c>
      <c r="I3225" s="1" t="s">
        <v>52</v>
      </c>
      <c r="J3225" s="3" t="s">
        <v>29898</v>
      </c>
      <c r="K3225">
        <v>149</v>
      </c>
      <c r="L3225" s="1" t="s">
        <v>38</v>
      </c>
      <c r="M3225" s="2">
        <v>45025</v>
      </c>
      <c r="N3225" s="1" t="s">
        <v>23</v>
      </c>
      <c r="O3225" s="1" t="s">
        <v>24</v>
      </c>
      <c r="P3225" s="1">
        <f>_3___Healthcare_Data_v1[[#This Row],[Discharge Date]]-_3___Healthcare_Data_v1[[#This Row],[Date of Admission]]</f>
        <v>12</v>
      </c>
      <c r="Q3225" s="1">
        <f>IFERROR(_3___Healthcare_Data_v1[[#This Row],[ Billing Amount ]]/_3___Healthcare_Data_v1[[#This Row],[Days in Hospital]],0)</f>
        <v>2061.3182524999997</v>
      </c>
      <c r="R3225" s="1" t="str">
        <f>IF(_3___Healthcare_Data_v1[[#This Row],[Age]]&gt;60,"Senior",IF(_3___Healthcare_Data_v1[[#This Row],[Age]]&gt;35,"Middle","Young"))</f>
        <v>Senior</v>
      </c>
    </row>
    <row r="3226" spans="1:18" x14ac:dyDescent="0.3">
      <c r="A3226" s="1" t="s">
        <v>9230</v>
      </c>
      <c r="B3226" s="1" t="s">
        <v>26732</v>
      </c>
      <c r="C3226" s="1" t="s">
        <v>26</v>
      </c>
      <c r="D3226" s="1" t="s">
        <v>114</v>
      </c>
      <c r="E3226" s="1" t="s">
        <v>18</v>
      </c>
      <c r="F3226" s="2">
        <v>44711</v>
      </c>
      <c r="G3226" s="1" t="s">
        <v>9231</v>
      </c>
      <c r="H3226" s="1" t="s">
        <v>9232</v>
      </c>
      <c r="I3226" s="1" t="s">
        <v>60</v>
      </c>
      <c r="J3226" s="3" t="s">
        <v>29899</v>
      </c>
      <c r="K3226">
        <v>446</v>
      </c>
      <c r="L3226" s="1" t="s">
        <v>38</v>
      </c>
      <c r="M3226" s="2">
        <v>44726</v>
      </c>
      <c r="N3226" s="1" t="s">
        <v>48</v>
      </c>
      <c r="O3226" s="1" t="s">
        <v>44</v>
      </c>
      <c r="P3226" s="1">
        <f>_3___Healthcare_Data_v1[[#This Row],[Discharge Date]]-_3___Healthcare_Data_v1[[#This Row],[Date of Admission]]</f>
        <v>15</v>
      </c>
      <c r="Q3226" s="1">
        <f>IFERROR(_3___Healthcare_Data_v1[[#This Row],[ Billing Amount ]]/_3___Healthcare_Data_v1[[#This Row],[Days in Hospital]],0)</f>
        <v>2219.1246453333338</v>
      </c>
      <c r="R3226" s="1" t="str">
        <f>IF(_3___Healthcare_Data_v1[[#This Row],[Age]]&gt;60,"Senior",IF(_3___Healthcare_Data_v1[[#This Row],[Age]]&gt;35,"Middle","Young"))</f>
        <v>Senior</v>
      </c>
    </row>
    <row r="3227" spans="1:18" x14ac:dyDescent="0.3">
      <c r="A3227" s="1" t="s">
        <v>6209</v>
      </c>
      <c r="B3227" s="1" t="s">
        <v>26668</v>
      </c>
      <c r="C3227" s="1" t="s">
        <v>26</v>
      </c>
      <c r="D3227" s="1" t="s">
        <v>27</v>
      </c>
      <c r="E3227" s="1" t="s">
        <v>69</v>
      </c>
      <c r="F3227" s="2">
        <v>43565</v>
      </c>
      <c r="G3227" s="1" t="s">
        <v>9233</v>
      </c>
      <c r="H3227" s="1" t="s">
        <v>9234</v>
      </c>
      <c r="I3227" s="1" t="s">
        <v>26607</v>
      </c>
      <c r="J3227" s="3" t="s">
        <v>29900</v>
      </c>
      <c r="K3227">
        <v>477</v>
      </c>
      <c r="L3227" s="1" t="s">
        <v>38</v>
      </c>
      <c r="M3227" s="2">
        <v>43574</v>
      </c>
      <c r="N3227" s="1" t="s">
        <v>23</v>
      </c>
      <c r="O3227" s="1" t="s">
        <v>24</v>
      </c>
      <c r="P3227" s="1">
        <f>_3___Healthcare_Data_v1[[#This Row],[Discharge Date]]-_3___Healthcare_Data_v1[[#This Row],[Date of Admission]]</f>
        <v>9</v>
      </c>
      <c r="Q3227" s="1">
        <f>IFERROR(_3___Healthcare_Data_v1[[#This Row],[ Billing Amount ]]/_3___Healthcare_Data_v1[[#This Row],[Days in Hospital]],0)</f>
        <v>3441.0806222222222</v>
      </c>
      <c r="R3227" s="1" t="str">
        <f>IF(_3___Healthcare_Data_v1[[#This Row],[Age]]&gt;60,"Senior",IF(_3___Healthcare_Data_v1[[#This Row],[Age]]&gt;35,"Middle","Young"))</f>
        <v>Senior</v>
      </c>
    </row>
    <row r="3228" spans="1:18" x14ac:dyDescent="0.3">
      <c r="A3228" s="1" t="s">
        <v>9235</v>
      </c>
      <c r="B3228" s="1" t="s">
        <v>26967</v>
      </c>
      <c r="C3228" s="1" t="s">
        <v>16</v>
      </c>
      <c r="D3228" s="1" t="s">
        <v>114</v>
      </c>
      <c r="E3228" s="1" t="s">
        <v>69</v>
      </c>
      <c r="F3228" s="2">
        <v>44187</v>
      </c>
      <c r="G3228" s="1" t="s">
        <v>9236</v>
      </c>
      <c r="H3228" s="1" t="s">
        <v>1103</v>
      </c>
      <c r="I3228" s="1" t="s">
        <v>52</v>
      </c>
      <c r="J3228" s="3" t="s">
        <v>29901</v>
      </c>
      <c r="K3228">
        <v>176</v>
      </c>
      <c r="L3228" s="1" t="s">
        <v>38</v>
      </c>
      <c r="M3228" s="2">
        <v>44208</v>
      </c>
      <c r="N3228" s="1" t="s">
        <v>84</v>
      </c>
      <c r="O3228" s="1" t="s">
        <v>44</v>
      </c>
      <c r="P3228" s="1">
        <f>_3___Healthcare_Data_v1[[#This Row],[Discharge Date]]-_3___Healthcare_Data_v1[[#This Row],[Date of Admission]]</f>
        <v>21</v>
      </c>
      <c r="Q3228" s="1">
        <f>IFERROR(_3___Healthcare_Data_v1[[#This Row],[ Billing Amount ]]/_3___Healthcare_Data_v1[[#This Row],[Days in Hospital]],0)</f>
        <v>122.83712138095238</v>
      </c>
      <c r="R3228" s="1" t="str">
        <f>IF(_3___Healthcare_Data_v1[[#This Row],[Age]]&gt;60,"Senior",IF(_3___Healthcare_Data_v1[[#This Row],[Age]]&gt;35,"Middle","Young"))</f>
        <v>Senior</v>
      </c>
    </row>
    <row r="3229" spans="1:18" x14ac:dyDescent="0.3">
      <c r="A3229" s="1" t="s">
        <v>9237</v>
      </c>
      <c r="B3229" s="1" t="s">
        <v>26622</v>
      </c>
      <c r="C3229" s="1" t="s">
        <v>16</v>
      </c>
      <c r="D3229" s="1" t="s">
        <v>114</v>
      </c>
      <c r="E3229" s="1" t="s">
        <v>35</v>
      </c>
      <c r="F3229" s="2">
        <v>44327</v>
      </c>
      <c r="G3229" s="1" t="s">
        <v>9238</v>
      </c>
      <c r="H3229" s="1" t="s">
        <v>9239</v>
      </c>
      <c r="I3229" s="1" t="s">
        <v>26607</v>
      </c>
      <c r="J3229" s="3" t="s">
        <v>29902</v>
      </c>
      <c r="K3229">
        <v>252</v>
      </c>
      <c r="L3229" s="1" t="s">
        <v>42</v>
      </c>
      <c r="M3229" s="2">
        <v>44328</v>
      </c>
      <c r="N3229" s="1" t="s">
        <v>43</v>
      </c>
      <c r="O3229" s="1" t="s">
        <v>44</v>
      </c>
      <c r="P3229" s="1">
        <f>_3___Healthcare_Data_v1[[#This Row],[Discharge Date]]-_3___Healthcare_Data_v1[[#This Row],[Date of Admission]]</f>
        <v>1</v>
      </c>
      <c r="Q3229" s="1">
        <f>IFERROR(_3___Healthcare_Data_v1[[#This Row],[ Billing Amount ]]/_3___Healthcare_Data_v1[[#This Row],[Days in Hospital]],0)</f>
        <v>15951.76046</v>
      </c>
      <c r="R3229" s="1" t="str">
        <f>IF(_3___Healthcare_Data_v1[[#This Row],[Age]]&gt;60,"Senior",IF(_3___Healthcare_Data_v1[[#This Row],[Age]]&gt;35,"Middle","Young"))</f>
        <v>Senior</v>
      </c>
    </row>
    <row r="3230" spans="1:18" x14ac:dyDescent="0.3">
      <c r="A3230" s="1" t="s">
        <v>9240</v>
      </c>
      <c r="B3230" s="1" t="s">
        <v>26980</v>
      </c>
      <c r="C3230" s="1" t="s">
        <v>26</v>
      </c>
      <c r="D3230" s="1" t="s">
        <v>114</v>
      </c>
      <c r="E3230" s="1" t="s">
        <v>69</v>
      </c>
      <c r="F3230" s="2">
        <v>44027</v>
      </c>
      <c r="G3230" s="1" t="s">
        <v>9241</v>
      </c>
      <c r="H3230" s="1" t="s">
        <v>9242</v>
      </c>
      <c r="I3230" s="1" t="s">
        <v>60</v>
      </c>
      <c r="J3230" s="3" t="s">
        <v>29903</v>
      </c>
      <c r="K3230">
        <v>349</v>
      </c>
      <c r="L3230" s="1" t="s">
        <v>22</v>
      </c>
      <c r="M3230" s="2">
        <v>44047</v>
      </c>
      <c r="N3230" s="1" t="s">
        <v>84</v>
      </c>
      <c r="O3230" s="1" t="s">
        <v>32</v>
      </c>
      <c r="P3230" s="1">
        <f>_3___Healthcare_Data_v1[[#This Row],[Discharge Date]]-_3___Healthcare_Data_v1[[#This Row],[Date of Admission]]</f>
        <v>20</v>
      </c>
      <c r="Q3230" s="1">
        <f>IFERROR(_3___Healthcare_Data_v1[[#This Row],[ Billing Amount ]]/_3___Healthcare_Data_v1[[#This Row],[Days in Hospital]],0)</f>
        <v>2591.7029200000002</v>
      </c>
      <c r="R3230" s="1" t="str">
        <f>IF(_3___Healthcare_Data_v1[[#This Row],[Age]]&gt;60,"Senior",IF(_3___Healthcare_Data_v1[[#This Row],[Age]]&gt;35,"Middle","Young"))</f>
        <v>Senior</v>
      </c>
    </row>
    <row r="3231" spans="1:18" x14ac:dyDescent="0.3">
      <c r="A3231" s="1" t="s">
        <v>9243</v>
      </c>
      <c r="B3231" s="1" t="s">
        <v>26850</v>
      </c>
      <c r="C3231" s="1" t="s">
        <v>16</v>
      </c>
      <c r="D3231" s="1" t="s">
        <v>34</v>
      </c>
      <c r="E3231" s="1" t="s">
        <v>26615</v>
      </c>
      <c r="F3231" s="2">
        <v>44161</v>
      </c>
      <c r="G3231" s="1" t="s">
        <v>9244</v>
      </c>
      <c r="H3231" s="1" t="s">
        <v>9245</v>
      </c>
      <c r="I3231" s="1" t="s">
        <v>56</v>
      </c>
      <c r="J3231" s="3" t="s">
        <v>29904</v>
      </c>
      <c r="K3231">
        <v>480</v>
      </c>
      <c r="L3231" s="1" t="s">
        <v>38</v>
      </c>
      <c r="M3231" s="2">
        <v>44167</v>
      </c>
      <c r="N3231" s="1" t="s">
        <v>43</v>
      </c>
      <c r="O3231" s="1" t="s">
        <v>32</v>
      </c>
      <c r="P3231" s="1">
        <f>_3___Healthcare_Data_v1[[#This Row],[Discharge Date]]-_3___Healthcare_Data_v1[[#This Row],[Date of Admission]]</f>
        <v>6</v>
      </c>
      <c r="Q3231" s="1">
        <f>IFERROR(_3___Healthcare_Data_v1[[#This Row],[ Billing Amount ]]/_3___Healthcare_Data_v1[[#This Row],[Days in Hospital]],0)</f>
        <v>503.81242049999997</v>
      </c>
      <c r="R3231" s="1" t="str">
        <f>IF(_3___Healthcare_Data_v1[[#This Row],[Age]]&gt;60,"Senior",IF(_3___Healthcare_Data_v1[[#This Row],[Age]]&gt;35,"Middle","Young"))</f>
        <v>Senior</v>
      </c>
    </row>
    <row r="3232" spans="1:18" x14ac:dyDescent="0.3">
      <c r="A3232" s="1" t="s">
        <v>9246</v>
      </c>
      <c r="B3232" s="1" t="s">
        <v>26619</v>
      </c>
      <c r="C3232" s="1" t="s">
        <v>26</v>
      </c>
      <c r="D3232" s="1" t="s">
        <v>229</v>
      </c>
      <c r="E3232" s="1" t="s">
        <v>26620</v>
      </c>
      <c r="F3232" s="2">
        <v>45119</v>
      </c>
      <c r="G3232" s="1" t="s">
        <v>9247</v>
      </c>
      <c r="H3232" s="1" t="s">
        <v>9248</v>
      </c>
      <c r="I3232" s="1" t="s">
        <v>60</v>
      </c>
      <c r="J3232" s="3" t="s">
        <v>29905</v>
      </c>
      <c r="K3232">
        <v>295</v>
      </c>
      <c r="L3232" s="1" t="s">
        <v>38</v>
      </c>
      <c r="M3232" s="2">
        <v>45146</v>
      </c>
      <c r="N3232" s="1" t="s">
        <v>31</v>
      </c>
      <c r="O3232" s="1" t="s">
        <v>24</v>
      </c>
      <c r="P3232" s="1">
        <f>_3___Healthcare_Data_v1[[#This Row],[Discharge Date]]-_3___Healthcare_Data_v1[[#This Row],[Date of Admission]]</f>
        <v>27</v>
      </c>
      <c r="Q3232" s="1">
        <f>IFERROR(_3___Healthcare_Data_v1[[#This Row],[ Billing Amount ]]/_3___Healthcare_Data_v1[[#This Row],[Days in Hospital]],0)</f>
        <v>538.07878481481475</v>
      </c>
      <c r="R3232" s="1" t="str">
        <f>IF(_3___Healthcare_Data_v1[[#This Row],[Age]]&gt;60,"Senior",IF(_3___Healthcare_Data_v1[[#This Row],[Age]]&gt;35,"Middle","Young"))</f>
        <v>Senior</v>
      </c>
    </row>
    <row r="3233" spans="1:18" x14ac:dyDescent="0.3">
      <c r="A3233" s="1" t="s">
        <v>9249</v>
      </c>
      <c r="B3233" s="1" t="s">
        <v>26928</v>
      </c>
      <c r="C3233" s="1" t="s">
        <v>26</v>
      </c>
      <c r="D3233" s="1" t="s">
        <v>27</v>
      </c>
      <c r="E3233" s="1" t="s">
        <v>26615</v>
      </c>
      <c r="F3233" s="2">
        <v>45029</v>
      </c>
      <c r="G3233" s="1" t="s">
        <v>9250</v>
      </c>
      <c r="H3233" s="1" t="s">
        <v>9251</v>
      </c>
      <c r="I3233" s="1" t="s">
        <v>52</v>
      </c>
      <c r="J3233" s="3" t="s">
        <v>29906</v>
      </c>
      <c r="K3233">
        <v>300</v>
      </c>
      <c r="L3233" s="1" t="s">
        <v>22</v>
      </c>
      <c r="M3233" s="2">
        <v>45038</v>
      </c>
      <c r="N3233" s="1" t="s">
        <v>48</v>
      </c>
      <c r="O3233" s="1" t="s">
        <v>24</v>
      </c>
      <c r="P3233" s="1">
        <f>_3___Healthcare_Data_v1[[#This Row],[Discharge Date]]-_3___Healthcare_Data_v1[[#This Row],[Date of Admission]]</f>
        <v>9</v>
      </c>
      <c r="Q3233" s="1">
        <f>IFERROR(_3___Healthcare_Data_v1[[#This Row],[ Billing Amount ]]/_3___Healthcare_Data_v1[[#This Row],[Days in Hospital]],0)</f>
        <v>892.76901666666663</v>
      </c>
      <c r="R3233" s="1" t="str">
        <f>IF(_3___Healthcare_Data_v1[[#This Row],[Age]]&gt;60,"Senior",IF(_3___Healthcare_Data_v1[[#This Row],[Age]]&gt;35,"Middle","Young"))</f>
        <v>Senior</v>
      </c>
    </row>
    <row r="3234" spans="1:18" x14ac:dyDescent="0.3">
      <c r="A3234" s="1" t="s">
        <v>9252</v>
      </c>
      <c r="B3234" s="1" t="s">
        <v>26776</v>
      </c>
      <c r="C3234" s="1" t="s">
        <v>16</v>
      </c>
      <c r="D3234" s="1" t="s">
        <v>62</v>
      </c>
      <c r="E3234" s="1" t="s">
        <v>69</v>
      </c>
      <c r="F3234" s="2">
        <v>44645</v>
      </c>
      <c r="G3234" s="1" t="s">
        <v>903</v>
      </c>
      <c r="H3234" s="1" t="s">
        <v>134</v>
      </c>
      <c r="I3234" s="1" t="s">
        <v>26607</v>
      </c>
      <c r="J3234" s="3" t="s">
        <v>29907</v>
      </c>
      <c r="K3234">
        <v>422</v>
      </c>
      <c r="L3234" s="1" t="s">
        <v>22</v>
      </c>
      <c r="M3234" s="2">
        <v>44654</v>
      </c>
      <c r="N3234" s="1" t="s">
        <v>23</v>
      </c>
      <c r="O3234" s="1" t="s">
        <v>44</v>
      </c>
      <c r="P3234" s="1">
        <f>_3___Healthcare_Data_v1[[#This Row],[Discharge Date]]-_3___Healthcare_Data_v1[[#This Row],[Date of Admission]]</f>
        <v>9</v>
      </c>
      <c r="Q3234" s="1">
        <f>IFERROR(_3___Healthcare_Data_v1[[#This Row],[ Billing Amount ]]/_3___Healthcare_Data_v1[[#This Row],[Days in Hospital]],0)</f>
        <v>4849.8415055555561</v>
      </c>
      <c r="R3234" s="1" t="str">
        <f>IF(_3___Healthcare_Data_v1[[#This Row],[Age]]&gt;60,"Senior",IF(_3___Healthcare_Data_v1[[#This Row],[Age]]&gt;35,"Middle","Young"))</f>
        <v>Senior</v>
      </c>
    </row>
    <row r="3235" spans="1:18" x14ac:dyDescent="0.3">
      <c r="A3235" s="1" t="s">
        <v>9253</v>
      </c>
      <c r="B3235" s="1" t="s">
        <v>26685</v>
      </c>
      <c r="C3235" s="1" t="s">
        <v>26</v>
      </c>
      <c r="D3235" s="1" t="s">
        <v>49</v>
      </c>
      <c r="E3235" s="1" t="s">
        <v>69</v>
      </c>
      <c r="F3235" s="2">
        <v>44302</v>
      </c>
      <c r="G3235" s="1" t="s">
        <v>9254</v>
      </c>
      <c r="H3235" s="1" t="s">
        <v>5066</v>
      </c>
      <c r="I3235" s="1" t="s">
        <v>52</v>
      </c>
      <c r="J3235" s="3" t="s">
        <v>29908</v>
      </c>
      <c r="K3235">
        <v>158</v>
      </c>
      <c r="L3235" s="1" t="s">
        <v>38</v>
      </c>
      <c r="M3235" s="2">
        <v>44330</v>
      </c>
      <c r="N3235" s="1" t="s">
        <v>48</v>
      </c>
      <c r="O3235" s="1" t="s">
        <v>44</v>
      </c>
      <c r="P3235" s="1">
        <f>_3___Healthcare_Data_v1[[#This Row],[Discharge Date]]-_3___Healthcare_Data_v1[[#This Row],[Date of Admission]]</f>
        <v>28</v>
      </c>
      <c r="Q3235" s="1">
        <f>IFERROR(_3___Healthcare_Data_v1[[#This Row],[ Billing Amount ]]/_3___Healthcare_Data_v1[[#This Row],[Days in Hospital]],0)</f>
        <v>1543.882735357143</v>
      </c>
      <c r="R3235" s="1" t="str">
        <f>IF(_3___Healthcare_Data_v1[[#This Row],[Age]]&gt;60,"Senior",IF(_3___Healthcare_Data_v1[[#This Row],[Age]]&gt;35,"Middle","Young"))</f>
        <v>Senior</v>
      </c>
    </row>
    <row r="3236" spans="1:18" x14ac:dyDescent="0.3">
      <c r="A3236" s="1" t="s">
        <v>9255</v>
      </c>
      <c r="B3236" s="1" t="s">
        <v>26649</v>
      </c>
      <c r="C3236" s="1" t="s">
        <v>16</v>
      </c>
      <c r="D3236" s="1" t="s">
        <v>17</v>
      </c>
      <c r="E3236" s="1" t="s">
        <v>35</v>
      </c>
      <c r="F3236" s="2">
        <v>45090</v>
      </c>
      <c r="G3236" s="1" t="s">
        <v>9256</v>
      </c>
      <c r="H3236" s="1" t="s">
        <v>9257</v>
      </c>
      <c r="I3236" s="1" t="s">
        <v>21</v>
      </c>
      <c r="J3236" s="3" t="s">
        <v>29909</v>
      </c>
      <c r="K3236">
        <v>276</v>
      </c>
      <c r="L3236" s="1" t="s">
        <v>38</v>
      </c>
      <c r="M3236" s="2">
        <v>45111</v>
      </c>
      <c r="N3236" s="1" t="s">
        <v>43</v>
      </c>
      <c r="O3236" s="1" t="s">
        <v>32</v>
      </c>
      <c r="P3236" s="1">
        <f>_3___Healthcare_Data_v1[[#This Row],[Discharge Date]]-_3___Healthcare_Data_v1[[#This Row],[Date of Admission]]</f>
        <v>21</v>
      </c>
      <c r="Q3236" s="1">
        <f>IFERROR(_3___Healthcare_Data_v1[[#This Row],[ Billing Amount ]]/_3___Healthcare_Data_v1[[#This Row],[Days in Hospital]],0)</f>
        <v>639.48981761904759</v>
      </c>
      <c r="R3236" s="1" t="str">
        <f>IF(_3___Healthcare_Data_v1[[#This Row],[Age]]&gt;60,"Senior",IF(_3___Healthcare_Data_v1[[#This Row],[Age]]&gt;35,"Middle","Young"))</f>
        <v>Senior</v>
      </c>
    </row>
    <row r="3237" spans="1:18" x14ac:dyDescent="0.3">
      <c r="A3237" s="1" t="s">
        <v>9258</v>
      </c>
      <c r="B3237" s="1" t="s">
        <v>26822</v>
      </c>
      <c r="C3237" s="1" t="s">
        <v>16</v>
      </c>
      <c r="D3237" s="1" t="s">
        <v>89</v>
      </c>
      <c r="E3237" s="1" t="s">
        <v>35</v>
      </c>
      <c r="F3237" s="2">
        <v>43963</v>
      </c>
      <c r="G3237" s="1" t="s">
        <v>9259</v>
      </c>
      <c r="H3237" s="1" t="s">
        <v>9260</v>
      </c>
      <c r="I3237" s="1" t="s">
        <v>52</v>
      </c>
      <c r="J3237" s="3" t="s">
        <v>29910</v>
      </c>
      <c r="K3237">
        <v>150</v>
      </c>
      <c r="L3237" s="1" t="s">
        <v>22</v>
      </c>
      <c r="M3237" s="2">
        <v>43982</v>
      </c>
      <c r="N3237" s="1" t="s">
        <v>48</v>
      </c>
      <c r="O3237" s="1" t="s">
        <v>24</v>
      </c>
      <c r="P3237" s="1">
        <f>_3___Healthcare_Data_v1[[#This Row],[Discharge Date]]-_3___Healthcare_Data_v1[[#This Row],[Date of Admission]]</f>
        <v>19</v>
      </c>
      <c r="Q3237" s="1">
        <f>IFERROR(_3___Healthcare_Data_v1[[#This Row],[ Billing Amount ]]/_3___Healthcare_Data_v1[[#This Row],[Days in Hospital]],0)</f>
        <v>30.154674757894739</v>
      </c>
      <c r="R3237" s="1" t="str">
        <f>IF(_3___Healthcare_Data_v1[[#This Row],[Age]]&gt;60,"Senior",IF(_3___Healthcare_Data_v1[[#This Row],[Age]]&gt;35,"Middle","Young"))</f>
        <v>Senior</v>
      </c>
    </row>
    <row r="3238" spans="1:18" x14ac:dyDescent="0.3">
      <c r="A3238" s="1" t="s">
        <v>9261</v>
      </c>
      <c r="B3238" s="1" t="s">
        <v>26679</v>
      </c>
      <c r="C3238" s="1" t="s">
        <v>26</v>
      </c>
      <c r="D3238" s="1" t="s">
        <v>114</v>
      </c>
      <c r="E3238" s="1" t="s">
        <v>18</v>
      </c>
      <c r="F3238" s="2">
        <v>43796</v>
      </c>
      <c r="G3238" s="1" t="s">
        <v>5223</v>
      </c>
      <c r="H3238" s="1" t="s">
        <v>9262</v>
      </c>
      <c r="I3238" s="1" t="s">
        <v>26607</v>
      </c>
      <c r="J3238" s="3" t="s">
        <v>29911</v>
      </c>
      <c r="K3238">
        <v>367</v>
      </c>
      <c r="L3238" s="1" t="s">
        <v>38</v>
      </c>
      <c r="M3238" s="2">
        <v>43822</v>
      </c>
      <c r="N3238" s="1" t="s">
        <v>48</v>
      </c>
      <c r="O3238" s="1" t="s">
        <v>44</v>
      </c>
      <c r="P3238" s="1">
        <f>_3___Healthcare_Data_v1[[#This Row],[Discharge Date]]-_3___Healthcare_Data_v1[[#This Row],[Date of Admission]]</f>
        <v>26</v>
      </c>
      <c r="Q3238" s="1">
        <f>IFERROR(_3___Healthcare_Data_v1[[#This Row],[ Billing Amount ]]/_3___Healthcare_Data_v1[[#This Row],[Days in Hospital]],0)</f>
        <v>918.53963461538467</v>
      </c>
      <c r="R3238" s="1" t="str">
        <f>IF(_3___Healthcare_Data_v1[[#This Row],[Age]]&gt;60,"Senior",IF(_3___Healthcare_Data_v1[[#This Row],[Age]]&gt;35,"Middle","Young"))</f>
        <v>Senior</v>
      </c>
    </row>
    <row r="3239" spans="1:18" x14ac:dyDescent="0.3">
      <c r="A3239" s="1" t="s">
        <v>9263</v>
      </c>
      <c r="B3239" s="1" t="s">
        <v>26958</v>
      </c>
      <c r="C3239" s="1" t="s">
        <v>26</v>
      </c>
      <c r="D3239" s="1" t="s">
        <v>89</v>
      </c>
      <c r="E3239" s="1" t="s">
        <v>18</v>
      </c>
      <c r="F3239" s="2">
        <v>43854</v>
      </c>
      <c r="G3239" s="1" t="s">
        <v>9264</v>
      </c>
      <c r="H3239" s="1" t="s">
        <v>9265</v>
      </c>
      <c r="I3239" s="1" t="s">
        <v>56</v>
      </c>
      <c r="J3239" s="3" t="s">
        <v>29912</v>
      </c>
      <c r="K3239">
        <v>243</v>
      </c>
      <c r="L3239" s="1" t="s">
        <v>42</v>
      </c>
      <c r="M3239" s="2">
        <v>43868</v>
      </c>
      <c r="N3239" s="1" t="s">
        <v>31</v>
      </c>
      <c r="O3239" s="1" t="s">
        <v>44</v>
      </c>
      <c r="P3239" s="1">
        <f>_3___Healthcare_Data_v1[[#This Row],[Discharge Date]]-_3___Healthcare_Data_v1[[#This Row],[Date of Admission]]</f>
        <v>14</v>
      </c>
      <c r="Q3239" s="1">
        <f>IFERROR(_3___Healthcare_Data_v1[[#This Row],[ Billing Amount ]]/_3___Healthcare_Data_v1[[#This Row],[Days in Hospital]],0)</f>
        <v>1438.323952142857</v>
      </c>
      <c r="R3239" s="1" t="str">
        <f>IF(_3___Healthcare_Data_v1[[#This Row],[Age]]&gt;60,"Senior",IF(_3___Healthcare_Data_v1[[#This Row],[Age]]&gt;35,"Middle","Young"))</f>
        <v>Senior</v>
      </c>
    </row>
    <row r="3240" spans="1:18" x14ac:dyDescent="0.3">
      <c r="A3240" s="1" t="s">
        <v>9266</v>
      </c>
      <c r="B3240" s="1" t="s">
        <v>26636</v>
      </c>
      <c r="C3240" s="1" t="s">
        <v>16</v>
      </c>
      <c r="D3240" s="1" t="s">
        <v>62</v>
      </c>
      <c r="E3240" s="1" t="s">
        <v>18</v>
      </c>
      <c r="F3240" s="2">
        <v>44709</v>
      </c>
      <c r="G3240" s="1" t="s">
        <v>9267</v>
      </c>
      <c r="H3240" s="1" t="s">
        <v>9268</v>
      </c>
      <c r="I3240" s="1" t="s">
        <v>26607</v>
      </c>
      <c r="J3240" s="3" t="s">
        <v>29913</v>
      </c>
      <c r="K3240">
        <v>261</v>
      </c>
      <c r="L3240" s="1" t="s">
        <v>38</v>
      </c>
      <c r="M3240" s="2">
        <v>44737</v>
      </c>
      <c r="N3240" s="1" t="s">
        <v>43</v>
      </c>
      <c r="O3240" s="1" t="s">
        <v>44</v>
      </c>
      <c r="P3240" s="1">
        <f>_3___Healthcare_Data_v1[[#This Row],[Discharge Date]]-_3___Healthcare_Data_v1[[#This Row],[Date of Admission]]</f>
        <v>28</v>
      </c>
      <c r="Q3240" s="1">
        <f>IFERROR(_3___Healthcare_Data_v1[[#This Row],[ Billing Amount ]]/_3___Healthcare_Data_v1[[#This Row],[Days in Hospital]],0)</f>
        <v>1449.5620939285714</v>
      </c>
      <c r="R3240" s="1" t="str">
        <f>IF(_3___Healthcare_Data_v1[[#This Row],[Age]]&gt;60,"Senior",IF(_3___Healthcare_Data_v1[[#This Row],[Age]]&gt;35,"Middle","Young"))</f>
        <v>Senior</v>
      </c>
    </row>
    <row r="3241" spans="1:18" x14ac:dyDescent="0.3">
      <c r="A3241" s="1" t="s">
        <v>8368</v>
      </c>
      <c r="B3241" s="1" t="s">
        <v>26712</v>
      </c>
      <c r="C3241" s="1" t="s">
        <v>26</v>
      </c>
      <c r="D3241" s="1" t="s">
        <v>114</v>
      </c>
      <c r="E3241" s="1" t="s">
        <v>28</v>
      </c>
      <c r="F3241" s="2">
        <v>43996</v>
      </c>
      <c r="G3241" s="1" t="s">
        <v>9269</v>
      </c>
      <c r="H3241" s="1" t="s">
        <v>2204</v>
      </c>
      <c r="I3241" s="1" t="s">
        <v>26607</v>
      </c>
      <c r="J3241" s="3" t="s">
        <v>29914</v>
      </c>
      <c r="K3241">
        <v>466</v>
      </c>
      <c r="L3241" s="1" t="s">
        <v>38</v>
      </c>
      <c r="M3241" s="2">
        <v>44002</v>
      </c>
      <c r="N3241" s="1" t="s">
        <v>48</v>
      </c>
      <c r="O3241" s="1" t="s">
        <v>32</v>
      </c>
      <c r="P3241" s="1">
        <f>_3___Healthcare_Data_v1[[#This Row],[Discharge Date]]-_3___Healthcare_Data_v1[[#This Row],[Date of Admission]]</f>
        <v>6</v>
      </c>
      <c r="Q3241" s="1">
        <f>IFERROR(_3___Healthcare_Data_v1[[#This Row],[ Billing Amount ]]/_3___Healthcare_Data_v1[[#This Row],[Days in Hospital]],0)</f>
        <v>2442.2935083333332</v>
      </c>
      <c r="R3241" s="1" t="str">
        <f>IF(_3___Healthcare_Data_v1[[#This Row],[Age]]&gt;60,"Senior",IF(_3___Healthcare_Data_v1[[#This Row],[Age]]&gt;35,"Middle","Young"))</f>
        <v>Senior</v>
      </c>
    </row>
    <row r="3242" spans="1:18" x14ac:dyDescent="0.3">
      <c r="A3242" s="1" t="s">
        <v>1284</v>
      </c>
      <c r="B3242" s="1" t="s">
        <v>26750</v>
      </c>
      <c r="C3242" s="1" t="s">
        <v>26</v>
      </c>
      <c r="D3242" s="1" t="s">
        <v>114</v>
      </c>
      <c r="E3242" s="1" t="s">
        <v>26620</v>
      </c>
      <c r="F3242" s="2">
        <v>44440</v>
      </c>
      <c r="G3242" s="1" t="s">
        <v>9270</v>
      </c>
      <c r="H3242" s="1" t="s">
        <v>1288</v>
      </c>
      <c r="I3242" s="1" t="s">
        <v>60</v>
      </c>
      <c r="J3242" s="3" t="s">
        <v>29915</v>
      </c>
      <c r="K3242">
        <v>441</v>
      </c>
      <c r="L3242" s="1" t="s">
        <v>42</v>
      </c>
      <c r="M3242" s="2">
        <v>44464</v>
      </c>
      <c r="N3242" s="1" t="s">
        <v>23</v>
      </c>
      <c r="O3242" s="1" t="s">
        <v>24</v>
      </c>
      <c r="P3242" s="1">
        <f>_3___Healthcare_Data_v1[[#This Row],[Discharge Date]]-_3___Healthcare_Data_v1[[#This Row],[Date of Admission]]</f>
        <v>24</v>
      </c>
      <c r="Q3242" s="1">
        <f>IFERROR(_3___Healthcare_Data_v1[[#This Row],[ Billing Amount ]]/_3___Healthcare_Data_v1[[#This Row],[Days in Hospital]],0)</f>
        <v>168.81914025</v>
      </c>
      <c r="R3242" s="1" t="str">
        <f>IF(_3___Healthcare_Data_v1[[#This Row],[Age]]&gt;60,"Senior",IF(_3___Healthcare_Data_v1[[#This Row],[Age]]&gt;35,"Middle","Young"))</f>
        <v>Senior</v>
      </c>
    </row>
    <row r="3243" spans="1:18" x14ac:dyDescent="0.3">
      <c r="A3243" s="1" t="s">
        <v>9271</v>
      </c>
      <c r="B3243" s="1" t="s">
        <v>26606</v>
      </c>
      <c r="C3243" s="1" t="s">
        <v>16</v>
      </c>
      <c r="D3243" s="1" t="s">
        <v>27</v>
      </c>
      <c r="E3243" s="1" t="s">
        <v>69</v>
      </c>
      <c r="F3243" s="2">
        <v>44057</v>
      </c>
      <c r="G3243" s="1" t="s">
        <v>9272</v>
      </c>
      <c r="H3243" s="1" t="s">
        <v>9273</v>
      </c>
      <c r="I3243" s="1" t="s">
        <v>21</v>
      </c>
      <c r="J3243" s="3" t="s">
        <v>29916</v>
      </c>
      <c r="K3243">
        <v>344</v>
      </c>
      <c r="L3243" s="1" t="s">
        <v>38</v>
      </c>
      <c r="M3243" s="2">
        <v>44087</v>
      </c>
      <c r="N3243" s="1" t="s">
        <v>23</v>
      </c>
      <c r="O3243" s="1" t="s">
        <v>24</v>
      </c>
      <c r="P3243" s="1">
        <f>_3___Healthcare_Data_v1[[#This Row],[Discharge Date]]-_3___Healthcare_Data_v1[[#This Row],[Date of Admission]]</f>
        <v>30</v>
      </c>
      <c r="Q3243" s="1">
        <f>IFERROR(_3___Healthcare_Data_v1[[#This Row],[ Billing Amount ]]/_3___Healthcare_Data_v1[[#This Row],[Days in Hospital]],0)</f>
        <v>1715.8869926666666</v>
      </c>
      <c r="R3243" s="1" t="str">
        <f>IF(_3___Healthcare_Data_v1[[#This Row],[Age]]&gt;60,"Senior",IF(_3___Healthcare_Data_v1[[#This Row],[Age]]&gt;35,"Middle","Young"))</f>
        <v>Senior</v>
      </c>
    </row>
    <row r="3244" spans="1:18" x14ac:dyDescent="0.3">
      <c r="A3244" s="1" t="s">
        <v>9274</v>
      </c>
      <c r="B3244" s="1" t="s">
        <v>26779</v>
      </c>
      <c r="C3244" s="1" t="s">
        <v>26</v>
      </c>
      <c r="D3244" s="1" t="s">
        <v>27</v>
      </c>
      <c r="E3244" s="1" t="s">
        <v>26620</v>
      </c>
      <c r="F3244" s="2">
        <v>44269</v>
      </c>
      <c r="G3244" s="1" t="s">
        <v>9275</v>
      </c>
      <c r="H3244" s="1" t="s">
        <v>9276</v>
      </c>
      <c r="I3244" s="1" t="s">
        <v>60</v>
      </c>
      <c r="J3244" s="3" t="s">
        <v>29917</v>
      </c>
      <c r="K3244">
        <v>437</v>
      </c>
      <c r="L3244" s="1" t="s">
        <v>42</v>
      </c>
      <c r="M3244" s="2">
        <v>44289</v>
      </c>
      <c r="N3244" s="1" t="s">
        <v>43</v>
      </c>
      <c r="O3244" s="1" t="s">
        <v>24</v>
      </c>
      <c r="P3244" s="1">
        <f>_3___Healthcare_Data_v1[[#This Row],[Discharge Date]]-_3___Healthcare_Data_v1[[#This Row],[Date of Admission]]</f>
        <v>20</v>
      </c>
      <c r="Q3244" s="1">
        <f>IFERROR(_3___Healthcare_Data_v1[[#This Row],[ Billing Amount ]]/_3___Healthcare_Data_v1[[#This Row],[Days in Hospital]],0)</f>
        <v>1255.9852595</v>
      </c>
      <c r="R3244" s="1" t="str">
        <f>IF(_3___Healthcare_Data_v1[[#This Row],[Age]]&gt;60,"Senior",IF(_3___Healthcare_Data_v1[[#This Row],[Age]]&gt;35,"Middle","Young"))</f>
        <v>Senior</v>
      </c>
    </row>
    <row r="3245" spans="1:18" x14ac:dyDescent="0.3">
      <c r="A3245" s="1" t="s">
        <v>9277</v>
      </c>
      <c r="B3245" s="1" t="s">
        <v>26628</v>
      </c>
      <c r="C3245" s="1" t="s">
        <v>16</v>
      </c>
      <c r="D3245" s="1" t="s">
        <v>27</v>
      </c>
      <c r="E3245" s="1" t="s">
        <v>18</v>
      </c>
      <c r="F3245" s="2">
        <v>44243</v>
      </c>
      <c r="G3245" s="1" t="s">
        <v>9278</v>
      </c>
      <c r="H3245" s="1" t="s">
        <v>9279</v>
      </c>
      <c r="I3245" s="1" t="s">
        <v>26607</v>
      </c>
      <c r="J3245" s="3" t="s">
        <v>29918</v>
      </c>
      <c r="K3245">
        <v>132</v>
      </c>
      <c r="L3245" s="1" t="s">
        <v>38</v>
      </c>
      <c r="M3245" s="2">
        <v>44255</v>
      </c>
      <c r="N3245" s="1" t="s">
        <v>23</v>
      </c>
      <c r="O3245" s="1" t="s">
        <v>44</v>
      </c>
      <c r="P3245" s="1">
        <f>_3___Healthcare_Data_v1[[#This Row],[Discharge Date]]-_3___Healthcare_Data_v1[[#This Row],[Date of Admission]]</f>
        <v>12</v>
      </c>
      <c r="Q3245" s="1">
        <f>IFERROR(_3___Healthcare_Data_v1[[#This Row],[ Billing Amount ]]/_3___Healthcare_Data_v1[[#This Row],[Days in Hospital]],0)</f>
        <v>3407.8879291666667</v>
      </c>
      <c r="R3245" s="1" t="str">
        <f>IF(_3___Healthcare_Data_v1[[#This Row],[Age]]&gt;60,"Senior",IF(_3___Healthcare_Data_v1[[#This Row],[Age]]&gt;35,"Middle","Young"))</f>
        <v>Senior</v>
      </c>
    </row>
    <row r="3246" spans="1:18" x14ac:dyDescent="0.3">
      <c r="A3246" s="1" t="s">
        <v>9280</v>
      </c>
      <c r="B3246" s="1" t="s">
        <v>26659</v>
      </c>
      <c r="C3246" s="1" t="s">
        <v>16</v>
      </c>
      <c r="D3246" s="1" t="s">
        <v>114</v>
      </c>
      <c r="E3246" s="1" t="s">
        <v>26620</v>
      </c>
      <c r="F3246" s="2">
        <v>44272</v>
      </c>
      <c r="G3246" s="1" t="s">
        <v>9281</v>
      </c>
      <c r="H3246" s="1" t="s">
        <v>9282</v>
      </c>
      <c r="I3246" s="1" t="s">
        <v>60</v>
      </c>
      <c r="J3246" s="3" t="s">
        <v>29919</v>
      </c>
      <c r="K3246">
        <v>271</v>
      </c>
      <c r="L3246" s="1" t="s">
        <v>42</v>
      </c>
      <c r="M3246" s="2">
        <v>44300</v>
      </c>
      <c r="N3246" s="1" t="s">
        <v>48</v>
      </c>
      <c r="O3246" s="1" t="s">
        <v>32</v>
      </c>
      <c r="P3246" s="1">
        <f>_3___Healthcare_Data_v1[[#This Row],[Discharge Date]]-_3___Healthcare_Data_v1[[#This Row],[Date of Admission]]</f>
        <v>28</v>
      </c>
      <c r="Q3246" s="1">
        <f>IFERROR(_3___Healthcare_Data_v1[[#This Row],[ Billing Amount ]]/_3___Healthcare_Data_v1[[#This Row],[Days in Hospital]],0)</f>
        <v>546.50984678571433</v>
      </c>
      <c r="R3246" s="1" t="str">
        <f>IF(_3___Healthcare_Data_v1[[#This Row],[Age]]&gt;60,"Senior",IF(_3___Healthcare_Data_v1[[#This Row],[Age]]&gt;35,"Middle","Young"))</f>
        <v>Senior</v>
      </c>
    </row>
    <row r="3247" spans="1:18" x14ac:dyDescent="0.3">
      <c r="A3247" s="1" t="s">
        <v>9283</v>
      </c>
      <c r="B3247" s="1" t="s">
        <v>26689</v>
      </c>
      <c r="C3247" s="1" t="s">
        <v>26</v>
      </c>
      <c r="D3247" s="1" t="s">
        <v>49</v>
      </c>
      <c r="E3247" s="1" t="s">
        <v>69</v>
      </c>
      <c r="F3247" s="2">
        <v>45034</v>
      </c>
      <c r="G3247" s="1" t="s">
        <v>9284</v>
      </c>
      <c r="H3247" s="1" t="s">
        <v>9285</v>
      </c>
      <c r="I3247" s="1" t="s">
        <v>26607</v>
      </c>
      <c r="J3247" s="3" t="s">
        <v>29920</v>
      </c>
      <c r="K3247">
        <v>429</v>
      </c>
      <c r="L3247" s="1" t="s">
        <v>38</v>
      </c>
      <c r="M3247" s="2">
        <v>45038</v>
      </c>
      <c r="N3247" s="1" t="s">
        <v>43</v>
      </c>
      <c r="O3247" s="1" t="s">
        <v>44</v>
      </c>
      <c r="P3247" s="1">
        <f>_3___Healthcare_Data_v1[[#This Row],[Discharge Date]]-_3___Healthcare_Data_v1[[#This Row],[Date of Admission]]</f>
        <v>4</v>
      </c>
      <c r="Q3247" s="1">
        <f>IFERROR(_3___Healthcare_Data_v1[[#This Row],[ Billing Amount ]]/_3___Healthcare_Data_v1[[#This Row],[Days in Hospital]],0)</f>
        <v>11512.018609999999</v>
      </c>
      <c r="R3247" s="1" t="str">
        <f>IF(_3___Healthcare_Data_v1[[#This Row],[Age]]&gt;60,"Senior",IF(_3___Healthcare_Data_v1[[#This Row],[Age]]&gt;35,"Middle","Young"))</f>
        <v>Senior</v>
      </c>
    </row>
    <row r="3248" spans="1:18" x14ac:dyDescent="0.3">
      <c r="A3248" s="1" t="s">
        <v>4229</v>
      </c>
      <c r="B3248" s="1" t="s">
        <v>26661</v>
      </c>
      <c r="C3248" s="1" t="s">
        <v>26</v>
      </c>
      <c r="D3248" s="1" t="s">
        <v>27</v>
      </c>
      <c r="E3248" s="1" t="s">
        <v>26620</v>
      </c>
      <c r="F3248" s="2">
        <v>44561</v>
      </c>
      <c r="G3248" s="1" t="s">
        <v>9286</v>
      </c>
      <c r="H3248" s="1" t="s">
        <v>9287</v>
      </c>
      <c r="I3248" s="1" t="s">
        <v>26607</v>
      </c>
      <c r="J3248" s="3" t="s">
        <v>29921</v>
      </c>
      <c r="K3248">
        <v>360</v>
      </c>
      <c r="L3248" s="1" t="s">
        <v>38</v>
      </c>
      <c r="M3248" s="2">
        <v>44569</v>
      </c>
      <c r="N3248" s="1" t="s">
        <v>23</v>
      </c>
      <c r="O3248" s="1" t="s">
        <v>44</v>
      </c>
      <c r="P3248" s="1">
        <f>_3___Healthcare_Data_v1[[#This Row],[Discharge Date]]-_3___Healthcare_Data_v1[[#This Row],[Date of Admission]]</f>
        <v>8</v>
      </c>
      <c r="Q3248" s="1">
        <f>IFERROR(_3___Healthcare_Data_v1[[#This Row],[ Billing Amount ]]/_3___Healthcare_Data_v1[[#This Row],[Days in Hospital]],0)</f>
        <v>1448.9025925000001</v>
      </c>
      <c r="R3248" s="1" t="str">
        <f>IF(_3___Healthcare_Data_v1[[#This Row],[Age]]&gt;60,"Senior",IF(_3___Healthcare_Data_v1[[#This Row],[Age]]&gt;35,"Middle","Young"))</f>
        <v>Senior</v>
      </c>
    </row>
    <row r="3249" spans="1:18" x14ac:dyDescent="0.3">
      <c r="A3249" s="1" t="s">
        <v>9288</v>
      </c>
      <c r="B3249" s="1" t="s">
        <v>26606</v>
      </c>
      <c r="C3249" s="1" t="s">
        <v>16</v>
      </c>
      <c r="D3249" s="1" t="s">
        <v>62</v>
      </c>
      <c r="E3249" s="1" t="s">
        <v>69</v>
      </c>
      <c r="F3249" s="2">
        <v>43885</v>
      </c>
      <c r="G3249" s="1" t="s">
        <v>9289</v>
      </c>
      <c r="H3249" s="1" t="s">
        <v>9290</v>
      </c>
      <c r="I3249" s="1" t="s">
        <v>26607</v>
      </c>
      <c r="J3249" s="3" t="s">
        <v>29922</v>
      </c>
      <c r="K3249">
        <v>469</v>
      </c>
      <c r="L3249" s="1" t="s">
        <v>38</v>
      </c>
      <c r="M3249" s="2">
        <v>43906</v>
      </c>
      <c r="N3249" s="1" t="s">
        <v>23</v>
      </c>
      <c r="O3249" s="1" t="s">
        <v>32</v>
      </c>
      <c r="P3249" s="1">
        <f>_3___Healthcare_Data_v1[[#This Row],[Discharge Date]]-_3___Healthcare_Data_v1[[#This Row],[Date of Admission]]</f>
        <v>21</v>
      </c>
      <c r="Q3249" s="1">
        <f>IFERROR(_3___Healthcare_Data_v1[[#This Row],[ Billing Amount ]]/_3___Healthcare_Data_v1[[#This Row],[Days in Hospital]],0)</f>
        <v>2136.8199219047619</v>
      </c>
      <c r="R3249" s="1" t="str">
        <f>IF(_3___Healthcare_Data_v1[[#This Row],[Age]]&gt;60,"Senior",IF(_3___Healthcare_Data_v1[[#This Row],[Age]]&gt;35,"Middle","Young"))</f>
        <v>Senior</v>
      </c>
    </row>
    <row r="3250" spans="1:18" x14ac:dyDescent="0.3">
      <c r="A3250" s="1" t="s">
        <v>7490</v>
      </c>
      <c r="B3250" s="1" t="s">
        <v>26791</v>
      </c>
      <c r="C3250" s="1" t="s">
        <v>26</v>
      </c>
      <c r="D3250" s="1" t="s">
        <v>49</v>
      </c>
      <c r="E3250" s="1" t="s">
        <v>26620</v>
      </c>
      <c r="F3250" s="2">
        <v>45106</v>
      </c>
      <c r="G3250" s="1" t="s">
        <v>9291</v>
      </c>
      <c r="H3250" s="1" t="s">
        <v>9292</v>
      </c>
      <c r="I3250" s="1" t="s">
        <v>52</v>
      </c>
      <c r="J3250" s="3" t="s">
        <v>29923</v>
      </c>
      <c r="K3250">
        <v>403</v>
      </c>
      <c r="L3250" s="1" t="s">
        <v>42</v>
      </c>
      <c r="M3250" s="2">
        <v>45134</v>
      </c>
      <c r="N3250" s="1" t="s">
        <v>84</v>
      </c>
      <c r="O3250" s="1" t="s">
        <v>32</v>
      </c>
      <c r="P3250" s="1">
        <f>_3___Healthcare_Data_v1[[#This Row],[Discharge Date]]-_3___Healthcare_Data_v1[[#This Row],[Date of Admission]]</f>
        <v>28</v>
      </c>
      <c r="Q3250" s="1">
        <f>IFERROR(_3___Healthcare_Data_v1[[#This Row],[ Billing Amount ]]/_3___Healthcare_Data_v1[[#This Row],[Days in Hospital]],0)</f>
        <v>849.27708214285724</v>
      </c>
      <c r="R3250" s="1" t="str">
        <f>IF(_3___Healthcare_Data_v1[[#This Row],[Age]]&gt;60,"Senior",IF(_3___Healthcare_Data_v1[[#This Row],[Age]]&gt;35,"Middle","Young"))</f>
        <v>Senior</v>
      </c>
    </row>
    <row r="3251" spans="1:18" x14ac:dyDescent="0.3">
      <c r="A3251" s="1" t="s">
        <v>9293</v>
      </c>
      <c r="B3251" s="1" t="s">
        <v>26723</v>
      </c>
      <c r="C3251" s="1" t="s">
        <v>16</v>
      </c>
      <c r="D3251" s="1" t="s">
        <v>229</v>
      </c>
      <c r="E3251" s="1" t="s">
        <v>26620</v>
      </c>
      <c r="F3251" s="2">
        <v>43978</v>
      </c>
      <c r="G3251" s="1" t="s">
        <v>9294</v>
      </c>
      <c r="H3251" s="1" t="s">
        <v>6820</v>
      </c>
      <c r="I3251" s="1" t="s">
        <v>56</v>
      </c>
      <c r="J3251" s="3" t="s">
        <v>29924</v>
      </c>
      <c r="K3251">
        <v>264</v>
      </c>
      <c r="L3251" s="1" t="s">
        <v>38</v>
      </c>
      <c r="M3251" s="2">
        <v>43981</v>
      </c>
      <c r="N3251" s="1" t="s">
        <v>23</v>
      </c>
      <c r="O3251" s="1" t="s">
        <v>24</v>
      </c>
      <c r="P3251" s="1">
        <f>_3___Healthcare_Data_v1[[#This Row],[Discharge Date]]-_3___Healthcare_Data_v1[[#This Row],[Date of Admission]]</f>
        <v>3</v>
      </c>
      <c r="Q3251" s="1">
        <f>IFERROR(_3___Healthcare_Data_v1[[#This Row],[ Billing Amount ]]/_3___Healthcare_Data_v1[[#This Row],[Days in Hospital]],0)</f>
        <v>8333.7339499999998</v>
      </c>
      <c r="R3251" s="1" t="str">
        <f>IF(_3___Healthcare_Data_v1[[#This Row],[Age]]&gt;60,"Senior",IF(_3___Healthcare_Data_v1[[#This Row],[Age]]&gt;35,"Middle","Young"))</f>
        <v>Senior</v>
      </c>
    </row>
    <row r="3252" spans="1:18" x14ac:dyDescent="0.3">
      <c r="A3252" s="1" t="s">
        <v>9295</v>
      </c>
      <c r="B3252" s="1" t="s">
        <v>26866</v>
      </c>
      <c r="C3252" s="1" t="s">
        <v>26</v>
      </c>
      <c r="D3252" s="1" t="s">
        <v>89</v>
      </c>
      <c r="E3252" s="1" t="s">
        <v>69</v>
      </c>
      <c r="F3252" s="2">
        <v>44008</v>
      </c>
      <c r="G3252" s="1" t="s">
        <v>9296</v>
      </c>
      <c r="H3252" s="1" t="s">
        <v>9297</v>
      </c>
      <c r="I3252" s="1" t="s">
        <v>52</v>
      </c>
      <c r="J3252" s="3" t="s">
        <v>29925</v>
      </c>
      <c r="K3252">
        <v>386</v>
      </c>
      <c r="L3252" s="1" t="s">
        <v>22</v>
      </c>
      <c r="M3252" s="2">
        <v>44020</v>
      </c>
      <c r="N3252" s="1" t="s">
        <v>84</v>
      </c>
      <c r="O3252" s="1" t="s">
        <v>44</v>
      </c>
      <c r="P3252" s="1">
        <f>_3___Healthcare_Data_v1[[#This Row],[Discharge Date]]-_3___Healthcare_Data_v1[[#This Row],[Date of Admission]]</f>
        <v>12</v>
      </c>
      <c r="Q3252" s="1">
        <f>IFERROR(_3___Healthcare_Data_v1[[#This Row],[ Billing Amount ]]/_3___Healthcare_Data_v1[[#This Row],[Days in Hospital]],0)</f>
        <v>1466.3608658333333</v>
      </c>
      <c r="R3252" s="1" t="str">
        <f>IF(_3___Healthcare_Data_v1[[#This Row],[Age]]&gt;60,"Senior",IF(_3___Healthcare_Data_v1[[#This Row],[Age]]&gt;35,"Middle","Young"))</f>
        <v>Senior</v>
      </c>
    </row>
    <row r="3253" spans="1:18" x14ac:dyDescent="0.3">
      <c r="A3253" s="1" t="s">
        <v>9298</v>
      </c>
      <c r="B3253" s="1" t="s">
        <v>26958</v>
      </c>
      <c r="C3253" s="1" t="s">
        <v>16</v>
      </c>
      <c r="D3253" s="1" t="s">
        <v>89</v>
      </c>
      <c r="E3253" s="1" t="s">
        <v>26620</v>
      </c>
      <c r="F3253" s="2">
        <v>44605</v>
      </c>
      <c r="G3253" s="1" t="s">
        <v>9299</v>
      </c>
      <c r="H3253" s="1" t="s">
        <v>9300</v>
      </c>
      <c r="I3253" s="1" t="s">
        <v>21</v>
      </c>
      <c r="J3253" s="3" t="s">
        <v>29926</v>
      </c>
      <c r="K3253">
        <v>412</v>
      </c>
      <c r="L3253" s="1" t="s">
        <v>38</v>
      </c>
      <c r="M3253" s="2">
        <v>44627</v>
      </c>
      <c r="N3253" s="1" t="s">
        <v>31</v>
      </c>
      <c r="O3253" s="1" t="s">
        <v>44</v>
      </c>
      <c r="P3253" s="1">
        <f>_3___Healthcare_Data_v1[[#This Row],[Discharge Date]]-_3___Healthcare_Data_v1[[#This Row],[Date of Admission]]</f>
        <v>22</v>
      </c>
      <c r="Q3253" s="1">
        <f>IFERROR(_3___Healthcare_Data_v1[[#This Row],[ Billing Amount ]]/_3___Healthcare_Data_v1[[#This Row],[Days in Hospital]],0)</f>
        <v>719.69676954545457</v>
      </c>
      <c r="R3253" s="1" t="str">
        <f>IF(_3___Healthcare_Data_v1[[#This Row],[Age]]&gt;60,"Senior",IF(_3___Healthcare_Data_v1[[#This Row],[Age]]&gt;35,"Middle","Young"))</f>
        <v>Senior</v>
      </c>
    </row>
    <row r="3254" spans="1:18" x14ac:dyDescent="0.3">
      <c r="A3254" s="1" t="s">
        <v>9301</v>
      </c>
      <c r="B3254" s="1" t="s">
        <v>26850</v>
      </c>
      <c r="C3254" s="1" t="s">
        <v>16</v>
      </c>
      <c r="D3254" s="1" t="s">
        <v>62</v>
      </c>
      <c r="E3254" s="1" t="s">
        <v>26620</v>
      </c>
      <c r="F3254" s="2">
        <v>44513</v>
      </c>
      <c r="G3254" s="1" t="s">
        <v>9302</v>
      </c>
      <c r="H3254" s="1" t="s">
        <v>9303</v>
      </c>
      <c r="I3254" s="1" t="s">
        <v>60</v>
      </c>
      <c r="J3254" s="3" t="s">
        <v>29927</v>
      </c>
      <c r="K3254">
        <v>423</v>
      </c>
      <c r="L3254" s="1" t="s">
        <v>38</v>
      </c>
      <c r="M3254" s="2">
        <v>44519</v>
      </c>
      <c r="N3254" s="1" t="s">
        <v>31</v>
      </c>
      <c r="O3254" s="1" t="s">
        <v>24</v>
      </c>
      <c r="P3254" s="1">
        <f>_3___Healthcare_Data_v1[[#This Row],[Discharge Date]]-_3___Healthcare_Data_v1[[#This Row],[Date of Admission]]</f>
        <v>6</v>
      </c>
      <c r="Q3254" s="1">
        <f>IFERROR(_3___Healthcare_Data_v1[[#This Row],[ Billing Amount ]]/_3___Healthcare_Data_v1[[#This Row],[Days in Hospital]],0)</f>
        <v>4052.8221699999999</v>
      </c>
      <c r="R3254" s="1" t="str">
        <f>IF(_3___Healthcare_Data_v1[[#This Row],[Age]]&gt;60,"Senior",IF(_3___Healthcare_Data_v1[[#This Row],[Age]]&gt;35,"Middle","Young"))</f>
        <v>Senior</v>
      </c>
    </row>
    <row r="3255" spans="1:18" x14ac:dyDescent="0.3">
      <c r="A3255" s="1" t="s">
        <v>9304</v>
      </c>
      <c r="B3255" s="1" t="s">
        <v>26661</v>
      </c>
      <c r="C3255" s="1" t="s">
        <v>26</v>
      </c>
      <c r="D3255" s="1" t="s">
        <v>17</v>
      </c>
      <c r="E3255" s="1" t="s">
        <v>26620</v>
      </c>
      <c r="F3255" s="2">
        <v>43597</v>
      </c>
      <c r="G3255" s="1" t="s">
        <v>9305</v>
      </c>
      <c r="H3255" s="1" t="s">
        <v>9306</v>
      </c>
      <c r="I3255" s="1" t="s">
        <v>60</v>
      </c>
      <c r="J3255" s="3" t="s">
        <v>29928</v>
      </c>
      <c r="K3255">
        <v>332</v>
      </c>
      <c r="L3255" s="1" t="s">
        <v>22</v>
      </c>
      <c r="M3255" s="2">
        <v>43599</v>
      </c>
      <c r="N3255" s="1" t="s">
        <v>31</v>
      </c>
      <c r="O3255" s="1" t="s">
        <v>24</v>
      </c>
      <c r="P3255" s="1">
        <f>_3___Healthcare_Data_v1[[#This Row],[Discharge Date]]-_3___Healthcare_Data_v1[[#This Row],[Date of Admission]]</f>
        <v>2</v>
      </c>
      <c r="Q3255" s="1">
        <f>IFERROR(_3___Healthcare_Data_v1[[#This Row],[ Billing Amount ]]/_3___Healthcare_Data_v1[[#This Row],[Days in Hospital]],0)</f>
        <v>8137.2001600000003</v>
      </c>
      <c r="R3255" s="1" t="str">
        <f>IF(_3___Healthcare_Data_v1[[#This Row],[Age]]&gt;60,"Senior",IF(_3___Healthcare_Data_v1[[#This Row],[Age]]&gt;35,"Middle","Young"))</f>
        <v>Senior</v>
      </c>
    </row>
    <row r="3256" spans="1:18" x14ac:dyDescent="0.3">
      <c r="A3256" s="1" t="s">
        <v>9307</v>
      </c>
      <c r="B3256" s="1" t="s">
        <v>26672</v>
      </c>
      <c r="C3256" s="1" t="s">
        <v>26</v>
      </c>
      <c r="D3256" s="1" t="s">
        <v>229</v>
      </c>
      <c r="E3256" s="1" t="s">
        <v>26620</v>
      </c>
      <c r="F3256" s="2">
        <v>43922</v>
      </c>
      <c r="G3256" s="1" t="s">
        <v>9308</v>
      </c>
      <c r="H3256" s="1" t="s">
        <v>9309</v>
      </c>
      <c r="I3256" s="1" t="s">
        <v>60</v>
      </c>
      <c r="J3256" s="3" t="s">
        <v>29929</v>
      </c>
      <c r="K3256">
        <v>150</v>
      </c>
      <c r="L3256" s="1" t="s">
        <v>42</v>
      </c>
      <c r="M3256" s="2">
        <v>43941</v>
      </c>
      <c r="N3256" s="1" t="s">
        <v>48</v>
      </c>
      <c r="O3256" s="1" t="s">
        <v>24</v>
      </c>
      <c r="P3256" s="1">
        <f>_3___Healthcare_Data_v1[[#This Row],[Discharge Date]]-_3___Healthcare_Data_v1[[#This Row],[Date of Admission]]</f>
        <v>19</v>
      </c>
      <c r="Q3256" s="1">
        <f>IFERROR(_3___Healthcare_Data_v1[[#This Row],[ Billing Amount ]]/_3___Healthcare_Data_v1[[#This Row],[Days in Hospital]],0)</f>
        <v>791.52841684210523</v>
      </c>
      <c r="R3256" s="1" t="str">
        <f>IF(_3___Healthcare_Data_v1[[#This Row],[Age]]&gt;60,"Senior",IF(_3___Healthcare_Data_v1[[#This Row],[Age]]&gt;35,"Middle","Young"))</f>
        <v>Senior</v>
      </c>
    </row>
    <row r="3257" spans="1:18" x14ac:dyDescent="0.3">
      <c r="A3257" s="1" t="s">
        <v>9310</v>
      </c>
      <c r="B3257" s="1" t="s">
        <v>26612</v>
      </c>
      <c r="C3257" s="1" t="s">
        <v>16</v>
      </c>
      <c r="D3257" s="1" t="s">
        <v>62</v>
      </c>
      <c r="E3257" s="1" t="s">
        <v>35</v>
      </c>
      <c r="F3257" s="2">
        <v>45057</v>
      </c>
      <c r="G3257" s="1" t="s">
        <v>9311</v>
      </c>
      <c r="H3257" s="1" t="s">
        <v>9312</v>
      </c>
      <c r="I3257" s="1" t="s">
        <v>26607</v>
      </c>
      <c r="J3257" s="3" t="s">
        <v>29930</v>
      </c>
      <c r="K3257">
        <v>426</v>
      </c>
      <c r="L3257" s="1" t="s">
        <v>38</v>
      </c>
      <c r="M3257" s="2">
        <v>45061</v>
      </c>
      <c r="N3257" s="1" t="s">
        <v>31</v>
      </c>
      <c r="O3257" s="1" t="s">
        <v>24</v>
      </c>
      <c r="P3257" s="1">
        <f>_3___Healthcare_Data_v1[[#This Row],[Discharge Date]]-_3___Healthcare_Data_v1[[#This Row],[Date of Admission]]</f>
        <v>4</v>
      </c>
      <c r="Q3257" s="1">
        <f>IFERROR(_3___Healthcare_Data_v1[[#This Row],[ Billing Amount ]]/_3___Healthcare_Data_v1[[#This Row],[Days in Hospital]],0)</f>
        <v>241.68886864999999</v>
      </c>
      <c r="R3257" s="1" t="str">
        <f>IF(_3___Healthcare_Data_v1[[#This Row],[Age]]&gt;60,"Senior",IF(_3___Healthcare_Data_v1[[#This Row],[Age]]&gt;35,"Middle","Young"))</f>
        <v>Senior</v>
      </c>
    </row>
    <row r="3258" spans="1:18" x14ac:dyDescent="0.3">
      <c r="A3258" s="1" t="s">
        <v>9313</v>
      </c>
      <c r="B3258" s="1" t="s">
        <v>26649</v>
      </c>
      <c r="C3258" s="1" t="s">
        <v>16</v>
      </c>
      <c r="D3258" s="1" t="s">
        <v>114</v>
      </c>
      <c r="E3258" s="1" t="s">
        <v>26615</v>
      </c>
      <c r="F3258" s="2">
        <v>44140</v>
      </c>
      <c r="G3258" s="1" t="s">
        <v>9314</v>
      </c>
      <c r="H3258" s="1" t="s">
        <v>9315</v>
      </c>
      <c r="I3258" s="1" t="s">
        <v>21</v>
      </c>
      <c r="J3258" s="3" t="s">
        <v>29931</v>
      </c>
      <c r="K3258">
        <v>483</v>
      </c>
      <c r="L3258" s="1" t="s">
        <v>22</v>
      </c>
      <c r="M3258" s="2">
        <v>44140</v>
      </c>
      <c r="N3258" s="1" t="s">
        <v>48</v>
      </c>
      <c r="O3258" s="1" t="s">
        <v>24</v>
      </c>
      <c r="P3258" s="1">
        <f>_3___Healthcare_Data_v1[[#This Row],[Discharge Date]]-_3___Healthcare_Data_v1[[#This Row],[Date of Admission]]</f>
        <v>0</v>
      </c>
      <c r="Q3258" s="1">
        <f>IFERROR(_3___Healthcare_Data_v1[[#This Row],[ Billing Amount ]]/_3___Healthcare_Data_v1[[#This Row],[Days in Hospital]],0)</f>
        <v>0</v>
      </c>
      <c r="R3258" s="1" t="str">
        <f>IF(_3___Healthcare_Data_v1[[#This Row],[Age]]&gt;60,"Senior",IF(_3___Healthcare_Data_v1[[#This Row],[Age]]&gt;35,"Middle","Young"))</f>
        <v>Senior</v>
      </c>
    </row>
    <row r="3259" spans="1:18" x14ac:dyDescent="0.3">
      <c r="A3259" s="1" t="s">
        <v>9316</v>
      </c>
      <c r="B3259" s="1" t="s">
        <v>26666</v>
      </c>
      <c r="C3259" s="1" t="s">
        <v>16</v>
      </c>
      <c r="D3259" s="1" t="s">
        <v>229</v>
      </c>
      <c r="E3259" s="1" t="s">
        <v>26620</v>
      </c>
      <c r="F3259" s="2">
        <v>44877</v>
      </c>
      <c r="G3259" s="1" t="s">
        <v>9317</v>
      </c>
      <c r="H3259" s="1" t="s">
        <v>9318</v>
      </c>
      <c r="I3259" s="1" t="s">
        <v>52</v>
      </c>
      <c r="J3259" s="3" t="s">
        <v>29932</v>
      </c>
      <c r="K3259">
        <v>367</v>
      </c>
      <c r="L3259" s="1" t="s">
        <v>22</v>
      </c>
      <c r="M3259" s="2">
        <v>44883</v>
      </c>
      <c r="N3259" s="1" t="s">
        <v>31</v>
      </c>
      <c r="O3259" s="1" t="s">
        <v>32</v>
      </c>
      <c r="P3259" s="1">
        <f>_3___Healthcare_Data_v1[[#This Row],[Discharge Date]]-_3___Healthcare_Data_v1[[#This Row],[Date of Admission]]</f>
        <v>6</v>
      </c>
      <c r="Q3259" s="1">
        <f>IFERROR(_3___Healthcare_Data_v1[[#This Row],[ Billing Amount ]]/_3___Healthcare_Data_v1[[#This Row],[Days in Hospital]],0)</f>
        <v>2537.1363733333333</v>
      </c>
      <c r="R3259" s="1" t="str">
        <f>IF(_3___Healthcare_Data_v1[[#This Row],[Age]]&gt;60,"Senior",IF(_3___Healthcare_Data_v1[[#This Row],[Age]]&gt;35,"Middle","Young"))</f>
        <v>Senior</v>
      </c>
    </row>
    <row r="3260" spans="1:18" x14ac:dyDescent="0.3">
      <c r="A3260" s="1" t="s">
        <v>9319</v>
      </c>
      <c r="B3260" s="1" t="s">
        <v>26866</v>
      </c>
      <c r="C3260" s="1" t="s">
        <v>26</v>
      </c>
      <c r="D3260" s="1" t="s">
        <v>62</v>
      </c>
      <c r="E3260" s="1" t="s">
        <v>26620</v>
      </c>
      <c r="F3260" s="2">
        <v>43544</v>
      </c>
      <c r="G3260" s="1" t="s">
        <v>303</v>
      </c>
      <c r="H3260" s="1" t="s">
        <v>9320</v>
      </c>
      <c r="I3260" s="1" t="s">
        <v>60</v>
      </c>
      <c r="J3260" s="3" t="s">
        <v>29933</v>
      </c>
      <c r="K3260">
        <v>367</v>
      </c>
      <c r="L3260" s="1" t="s">
        <v>42</v>
      </c>
      <c r="M3260" s="2">
        <v>43564</v>
      </c>
      <c r="N3260" s="1" t="s">
        <v>31</v>
      </c>
      <c r="O3260" s="1" t="s">
        <v>24</v>
      </c>
      <c r="P3260" s="1">
        <f>_3___Healthcare_Data_v1[[#This Row],[Discharge Date]]-_3___Healthcare_Data_v1[[#This Row],[Date of Admission]]</f>
        <v>20</v>
      </c>
      <c r="Q3260" s="1">
        <f>IFERROR(_3___Healthcare_Data_v1[[#This Row],[ Billing Amount ]]/_3___Healthcare_Data_v1[[#This Row],[Days in Hospital]],0)</f>
        <v>1262.5272620000001</v>
      </c>
      <c r="R3260" s="1" t="str">
        <f>IF(_3___Healthcare_Data_v1[[#This Row],[Age]]&gt;60,"Senior",IF(_3___Healthcare_Data_v1[[#This Row],[Age]]&gt;35,"Middle","Young"))</f>
        <v>Senior</v>
      </c>
    </row>
    <row r="3261" spans="1:18" x14ac:dyDescent="0.3">
      <c r="A3261" s="1" t="s">
        <v>9321</v>
      </c>
      <c r="B3261" s="1" t="s">
        <v>26657</v>
      </c>
      <c r="C3261" s="1" t="s">
        <v>16</v>
      </c>
      <c r="D3261" s="1" t="s">
        <v>114</v>
      </c>
      <c r="E3261" s="1" t="s">
        <v>26620</v>
      </c>
      <c r="F3261" s="2">
        <v>44807</v>
      </c>
      <c r="G3261" s="1" t="s">
        <v>9322</v>
      </c>
      <c r="H3261" s="1" t="s">
        <v>9323</v>
      </c>
      <c r="I3261" s="1" t="s">
        <v>26607</v>
      </c>
      <c r="J3261" s="3" t="s">
        <v>29934</v>
      </c>
      <c r="K3261">
        <v>413</v>
      </c>
      <c r="L3261" s="1" t="s">
        <v>42</v>
      </c>
      <c r="M3261" s="2">
        <v>44813</v>
      </c>
      <c r="N3261" s="1" t="s">
        <v>48</v>
      </c>
      <c r="O3261" s="1" t="s">
        <v>24</v>
      </c>
      <c r="P3261" s="1">
        <f>_3___Healthcare_Data_v1[[#This Row],[Discharge Date]]-_3___Healthcare_Data_v1[[#This Row],[Date of Admission]]</f>
        <v>6</v>
      </c>
      <c r="Q3261" s="1">
        <f>IFERROR(_3___Healthcare_Data_v1[[#This Row],[ Billing Amount ]]/_3___Healthcare_Data_v1[[#This Row],[Days in Hospital]],0)</f>
        <v>4399.188615</v>
      </c>
      <c r="R3261" s="1" t="str">
        <f>IF(_3___Healthcare_Data_v1[[#This Row],[Age]]&gt;60,"Senior",IF(_3___Healthcare_Data_v1[[#This Row],[Age]]&gt;35,"Middle","Young"))</f>
        <v>Senior</v>
      </c>
    </row>
    <row r="3262" spans="1:18" x14ac:dyDescent="0.3">
      <c r="A3262" s="1" t="s">
        <v>9324</v>
      </c>
      <c r="B3262" s="1" t="s">
        <v>26725</v>
      </c>
      <c r="C3262" s="1" t="s">
        <v>26</v>
      </c>
      <c r="D3262" s="1" t="s">
        <v>34</v>
      </c>
      <c r="E3262" s="1" t="s">
        <v>28</v>
      </c>
      <c r="F3262" s="2">
        <v>44752</v>
      </c>
      <c r="G3262" s="1" t="s">
        <v>9325</v>
      </c>
      <c r="H3262" s="1" t="s">
        <v>1773</v>
      </c>
      <c r="I3262" s="1" t="s">
        <v>21</v>
      </c>
      <c r="J3262" s="3" t="s">
        <v>29935</v>
      </c>
      <c r="K3262">
        <v>424</v>
      </c>
      <c r="L3262" s="1" t="s">
        <v>42</v>
      </c>
      <c r="M3262" s="2">
        <v>44766</v>
      </c>
      <c r="N3262" s="1" t="s">
        <v>48</v>
      </c>
      <c r="O3262" s="1" t="s">
        <v>44</v>
      </c>
      <c r="P3262" s="1">
        <f>_3___Healthcare_Data_v1[[#This Row],[Discharge Date]]-_3___Healthcare_Data_v1[[#This Row],[Date of Admission]]</f>
        <v>14</v>
      </c>
      <c r="Q3262" s="1">
        <f>IFERROR(_3___Healthcare_Data_v1[[#This Row],[ Billing Amount ]]/_3___Healthcare_Data_v1[[#This Row],[Days in Hospital]],0)</f>
        <v>2853.0583735714285</v>
      </c>
      <c r="R3262" s="1" t="str">
        <f>IF(_3___Healthcare_Data_v1[[#This Row],[Age]]&gt;60,"Senior",IF(_3___Healthcare_Data_v1[[#This Row],[Age]]&gt;35,"Middle","Young"))</f>
        <v>Senior</v>
      </c>
    </row>
    <row r="3263" spans="1:18" x14ac:dyDescent="0.3">
      <c r="A3263" s="1" t="s">
        <v>9326</v>
      </c>
      <c r="B3263" s="1" t="s">
        <v>26689</v>
      </c>
      <c r="C3263" s="1" t="s">
        <v>26</v>
      </c>
      <c r="D3263" s="1" t="s">
        <v>27</v>
      </c>
      <c r="E3263" s="1" t="s">
        <v>69</v>
      </c>
      <c r="F3263" s="2">
        <v>43605</v>
      </c>
      <c r="G3263" s="1" t="s">
        <v>9327</v>
      </c>
      <c r="H3263" s="1" t="s">
        <v>9328</v>
      </c>
      <c r="I3263" s="1" t="s">
        <v>60</v>
      </c>
      <c r="J3263" s="3" t="s">
        <v>29936</v>
      </c>
      <c r="K3263">
        <v>432</v>
      </c>
      <c r="L3263" s="1" t="s">
        <v>38</v>
      </c>
      <c r="M3263" s="2">
        <v>43634</v>
      </c>
      <c r="N3263" s="1" t="s">
        <v>48</v>
      </c>
      <c r="O3263" s="1" t="s">
        <v>32</v>
      </c>
      <c r="P3263" s="1">
        <f>_3___Healthcare_Data_v1[[#This Row],[Discharge Date]]-_3___Healthcare_Data_v1[[#This Row],[Date of Admission]]</f>
        <v>29</v>
      </c>
      <c r="Q3263" s="1">
        <f>IFERROR(_3___Healthcare_Data_v1[[#This Row],[ Billing Amount ]]/_3___Healthcare_Data_v1[[#This Row],[Days in Hospital]],0)</f>
        <v>514.29834896551722</v>
      </c>
      <c r="R3263" s="1" t="str">
        <f>IF(_3___Healthcare_Data_v1[[#This Row],[Age]]&gt;60,"Senior",IF(_3___Healthcare_Data_v1[[#This Row],[Age]]&gt;35,"Middle","Young"))</f>
        <v>Senior</v>
      </c>
    </row>
    <row r="3264" spans="1:18" x14ac:dyDescent="0.3">
      <c r="A3264" s="1" t="s">
        <v>9329</v>
      </c>
      <c r="B3264" s="1" t="s">
        <v>26617</v>
      </c>
      <c r="C3264" s="1" t="s">
        <v>26</v>
      </c>
      <c r="D3264" s="1" t="s">
        <v>229</v>
      </c>
      <c r="E3264" s="1" t="s">
        <v>26620</v>
      </c>
      <c r="F3264" s="2">
        <v>44332</v>
      </c>
      <c r="G3264" s="1" t="s">
        <v>9330</v>
      </c>
      <c r="H3264" s="1" t="s">
        <v>9331</v>
      </c>
      <c r="I3264" s="1" t="s">
        <v>56</v>
      </c>
      <c r="J3264" s="3" t="s">
        <v>29937</v>
      </c>
      <c r="K3264">
        <v>286</v>
      </c>
      <c r="L3264" s="1" t="s">
        <v>38</v>
      </c>
      <c r="M3264" s="2">
        <v>44335</v>
      </c>
      <c r="N3264" s="1" t="s">
        <v>31</v>
      </c>
      <c r="O3264" s="1" t="s">
        <v>24</v>
      </c>
      <c r="P3264" s="1">
        <f>_3___Healthcare_Data_v1[[#This Row],[Discharge Date]]-_3___Healthcare_Data_v1[[#This Row],[Date of Admission]]</f>
        <v>3</v>
      </c>
      <c r="Q3264" s="1">
        <f>IFERROR(_3___Healthcare_Data_v1[[#This Row],[ Billing Amount ]]/_3___Healthcare_Data_v1[[#This Row],[Days in Hospital]],0)</f>
        <v>5128.2984800000004</v>
      </c>
      <c r="R3264" s="1" t="str">
        <f>IF(_3___Healthcare_Data_v1[[#This Row],[Age]]&gt;60,"Senior",IF(_3___Healthcare_Data_v1[[#This Row],[Age]]&gt;35,"Middle","Young"))</f>
        <v>Senior</v>
      </c>
    </row>
    <row r="3265" spans="1:18" x14ac:dyDescent="0.3">
      <c r="A3265" s="1" t="s">
        <v>9332</v>
      </c>
      <c r="B3265" s="1" t="s">
        <v>26664</v>
      </c>
      <c r="C3265" s="1" t="s">
        <v>26</v>
      </c>
      <c r="D3265" s="1" t="s">
        <v>34</v>
      </c>
      <c r="E3265" s="1" t="s">
        <v>26620</v>
      </c>
      <c r="F3265" s="2">
        <v>44011</v>
      </c>
      <c r="G3265" s="1" t="s">
        <v>9333</v>
      </c>
      <c r="H3265" s="1" t="s">
        <v>9334</v>
      </c>
      <c r="I3265" s="1" t="s">
        <v>52</v>
      </c>
      <c r="J3265" s="3" t="s">
        <v>29938</v>
      </c>
      <c r="K3265">
        <v>233</v>
      </c>
      <c r="L3265" s="1" t="s">
        <v>38</v>
      </c>
      <c r="M3265" s="2">
        <v>44021</v>
      </c>
      <c r="N3265" s="1" t="s">
        <v>48</v>
      </c>
      <c r="O3265" s="1" t="s">
        <v>32</v>
      </c>
      <c r="P3265" s="1">
        <f>_3___Healthcare_Data_v1[[#This Row],[Discharge Date]]-_3___Healthcare_Data_v1[[#This Row],[Date of Admission]]</f>
        <v>10</v>
      </c>
      <c r="Q3265" s="1">
        <f>IFERROR(_3___Healthcare_Data_v1[[#This Row],[ Billing Amount ]]/_3___Healthcare_Data_v1[[#This Row],[Days in Hospital]],0)</f>
        <v>2902.8102119999999</v>
      </c>
      <c r="R3265" s="1" t="str">
        <f>IF(_3___Healthcare_Data_v1[[#This Row],[Age]]&gt;60,"Senior",IF(_3___Healthcare_Data_v1[[#This Row],[Age]]&gt;35,"Middle","Young"))</f>
        <v>Senior</v>
      </c>
    </row>
    <row r="3266" spans="1:18" x14ac:dyDescent="0.3">
      <c r="A3266" s="1" t="s">
        <v>9335</v>
      </c>
      <c r="B3266" s="1" t="s">
        <v>26666</v>
      </c>
      <c r="C3266" s="1" t="s">
        <v>26</v>
      </c>
      <c r="D3266" s="1" t="s">
        <v>229</v>
      </c>
      <c r="E3266" s="1" t="s">
        <v>69</v>
      </c>
      <c r="F3266" s="2">
        <v>43529</v>
      </c>
      <c r="G3266" s="1" t="s">
        <v>9336</v>
      </c>
      <c r="H3266" s="1" t="s">
        <v>9337</v>
      </c>
      <c r="I3266" s="1" t="s">
        <v>56</v>
      </c>
      <c r="J3266" s="3" t="s">
        <v>29939</v>
      </c>
      <c r="K3266">
        <v>293</v>
      </c>
      <c r="L3266" s="1" t="s">
        <v>22</v>
      </c>
      <c r="M3266" s="2">
        <v>43550</v>
      </c>
      <c r="N3266" s="1" t="s">
        <v>31</v>
      </c>
      <c r="O3266" s="1" t="s">
        <v>32</v>
      </c>
      <c r="P3266" s="1">
        <f>_3___Healthcare_Data_v1[[#This Row],[Discharge Date]]-_3___Healthcare_Data_v1[[#This Row],[Date of Admission]]</f>
        <v>21</v>
      </c>
      <c r="Q3266" s="1">
        <f>IFERROR(_3___Healthcare_Data_v1[[#This Row],[ Billing Amount ]]/_3___Healthcare_Data_v1[[#This Row],[Days in Hospital]],0)</f>
        <v>3601.6556033333336</v>
      </c>
      <c r="R3266" s="1" t="str">
        <f>IF(_3___Healthcare_Data_v1[[#This Row],[Age]]&gt;60,"Senior",IF(_3___Healthcare_Data_v1[[#This Row],[Age]]&gt;35,"Middle","Young"))</f>
        <v>Senior</v>
      </c>
    </row>
    <row r="3267" spans="1:18" x14ac:dyDescent="0.3">
      <c r="A3267" s="1" t="s">
        <v>9338</v>
      </c>
      <c r="B3267" s="1" t="s">
        <v>26636</v>
      </c>
      <c r="C3267" s="1" t="s">
        <v>26</v>
      </c>
      <c r="D3267" s="1" t="s">
        <v>27</v>
      </c>
      <c r="E3267" s="1" t="s">
        <v>26620</v>
      </c>
      <c r="F3267" s="2">
        <v>45166</v>
      </c>
      <c r="G3267" s="1" t="s">
        <v>9339</v>
      </c>
      <c r="H3267" s="1" t="s">
        <v>2999</v>
      </c>
      <c r="I3267" s="1" t="s">
        <v>26607</v>
      </c>
      <c r="J3267" s="3" t="s">
        <v>29940</v>
      </c>
      <c r="K3267">
        <v>387</v>
      </c>
      <c r="L3267" s="1" t="s">
        <v>42</v>
      </c>
      <c r="M3267" s="2">
        <v>45177</v>
      </c>
      <c r="N3267" s="1" t="s">
        <v>48</v>
      </c>
      <c r="O3267" s="1" t="s">
        <v>44</v>
      </c>
      <c r="P3267" s="1">
        <f>_3___Healthcare_Data_v1[[#This Row],[Discharge Date]]-_3___Healthcare_Data_v1[[#This Row],[Date of Admission]]</f>
        <v>11</v>
      </c>
      <c r="Q3267" s="1">
        <f>IFERROR(_3___Healthcare_Data_v1[[#This Row],[ Billing Amount ]]/_3___Healthcare_Data_v1[[#This Row],[Days in Hospital]],0)</f>
        <v>2199.5339863636364</v>
      </c>
      <c r="R3267" s="1" t="str">
        <f>IF(_3___Healthcare_Data_v1[[#This Row],[Age]]&gt;60,"Senior",IF(_3___Healthcare_Data_v1[[#This Row],[Age]]&gt;35,"Middle","Young"))</f>
        <v>Senior</v>
      </c>
    </row>
    <row r="3268" spans="1:18" x14ac:dyDescent="0.3">
      <c r="A3268" s="1" t="s">
        <v>9340</v>
      </c>
      <c r="B3268" s="1" t="s">
        <v>26755</v>
      </c>
      <c r="C3268" s="1" t="s">
        <v>26</v>
      </c>
      <c r="D3268" s="1" t="s">
        <v>49</v>
      </c>
      <c r="E3268" s="1" t="s">
        <v>26620</v>
      </c>
      <c r="F3268" s="2">
        <v>44445</v>
      </c>
      <c r="G3268" s="1" t="s">
        <v>9341</v>
      </c>
      <c r="H3268" s="1" t="s">
        <v>9342</v>
      </c>
      <c r="I3268" s="1" t="s">
        <v>56</v>
      </c>
      <c r="J3268" s="3" t="s">
        <v>29941</v>
      </c>
      <c r="K3268">
        <v>118</v>
      </c>
      <c r="L3268" s="1" t="s">
        <v>22</v>
      </c>
      <c r="M3268" s="2">
        <v>44447</v>
      </c>
      <c r="N3268" s="1" t="s">
        <v>23</v>
      </c>
      <c r="O3268" s="1" t="s">
        <v>24</v>
      </c>
      <c r="P3268" s="1">
        <f>_3___Healthcare_Data_v1[[#This Row],[Discharge Date]]-_3___Healthcare_Data_v1[[#This Row],[Date of Admission]]</f>
        <v>2</v>
      </c>
      <c r="Q3268" s="1">
        <f>IFERROR(_3___Healthcare_Data_v1[[#This Row],[ Billing Amount ]]/_3___Healthcare_Data_v1[[#This Row],[Days in Hospital]],0)</f>
        <v>13514.895445</v>
      </c>
      <c r="R3268" s="1" t="str">
        <f>IF(_3___Healthcare_Data_v1[[#This Row],[Age]]&gt;60,"Senior",IF(_3___Healthcare_Data_v1[[#This Row],[Age]]&gt;35,"Middle","Young"))</f>
        <v>Senior</v>
      </c>
    </row>
    <row r="3269" spans="1:18" x14ac:dyDescent="0.3">
      <c r="A3269" s="1" t="s">
        <v>9343</v>
      </c>
      <c r="B3269" s="1" t="s">
        <v>26677</v>
      </c>
      <c r="C3269" s="1" t="s">
        <v>16</v>
      </c>
      <c r="D3269" s="1" t="s">
        <v>114</v>
      </c>
      <c r="E3269" s="1" t="s">
        <v>26620</v>
      </c>
      <c r="F3269" s="2">
        <v>43915</v>
      </c>
      <c r="G3269" s="1" t="s">
        <v>9344</v>
      </c>
      <c r="H3269" s="1" t="s">
        <v>9345</v>
      </c>
      <c r="I3269" s="1" t="s">
        <v>26607</v>
      </c>
      <c r="J3269" s="3" t="s">
        <v>29942</v>
      </c>
      <c r="K3269">
        <v>121</v>
      </c>
      <c r="L3269" s="1" t="s">
        <v>22</v>
      </c>
      <c r="M3269" s="2">
        <v>43921</v>
      </c>
      <c r="N3269" s="1" t="s">
        <v>84</v>
      </c>
      <c r="O3269" s="1" t="s">
        <v>44</v>
      </c>
      <c r="P3269" s="1">
        <f>_3___Healthcare_Data_v1[[#This Row],[Discharge Date]]-_3___Healthcare_Data_v1[[#This Row],[Date of Admission]]</f>
        <v>6</v>
      </c>
      <c r="Q3269" s="1">
        <f>IFERROR(_3___Healthcare_Data_v1[[#This Row],[ Billing Amount ]]/_3___Healthcare_Data_v1[[#This Row],[Days in Hospital]],0)</f>
        <v>5776.3176349999994</v>
      </c>
      <c r="R3269" s="1" t="str">
        <f>IF(_3___Healthcare_Data_v1[[#This Row],[Age]]&gt;60,"Senior",IF(_3___Healthcare_Data_v1[[#This Row],[Age]]&gt;35,"Middle","Young"))</f>
        <v>Senior</v>
      </c>
    </row>
    <row r="3270" spans="1:18" x14ac:dyDescent="0.3">
      <c r="A3270" s="1" t="s">
        <v>9346</v>
      </c>
      <c r="B3270" s="1" t="s">
        <v>26776</v>
      </c>
      <c r="C3270" s="1" t="s">
        <v>16</v>
      </c>
      <c r="D3270" s="1" t="s">
        <v>114</v>
      </c>
      <c r="E3270" s="1" t="s">
        <v>26615</v>
      </c>
      <c r="F3270" s="2">
        <v>44465</v>
      </c>
      <c r="G3270" s="1" t="s">
        <v>9347</v>
      </c>
      <c r="H3270" s="1" t="s">
        <v>9348</v>
      </c>
      <c r="I3270" s="1" t="s">
        <v>56</v>
      </c>
      <c r="J3270" s="3" t="s">
        <v>29943</v>
      </c>
      <c r="K3270">
        <v>259</v>
      </c>
      <c r="L3270" s="1" t="s">
        <v>22</v>
      </c>
      <c r="M3270" s="2">
        <v>44472</v>
      </c>
      <c r="N3270" s="1" t="s">
        <v>84</v>
      </c>
      <c r="O3270" s="1" t="s">
        <v>24</v>
      </c>
      <c r="P3270" s="1">
        <f>_3___Healthcare_Data_v1[[#This Row],[Discharge Date]]-_3___Healthcare_Data_v1[[#This Row],[Date of Admission]]</f>
        <v>7</v>
      </c>
      <c r="Q3270" s="1">
        <f>IFERROR(_3___Healthcare_Data_v1[[#This Row],[ Billing Amount ]]/_3___Healthcare_Data_v1[[#This Row],[Days in Hospital]],0)</f>
        <v>5483.6650328571423</v>
      </c>
      <c r="R3270" s="1" t="str">
        <f>IF(_3___Healthcare_Data_v1[[#This Row],[Age]]&gt;60,"Senior",IF(_3___Healthcare_Data_v1[[#This Row],[Age]]&gt;35,"Middle","Young"))</f>
        <v>Senior</v>
      </c>
    </row>
    <row r="3271" spans="1:18" x14ac:dyDescent="0.3">
      <c r="A3271" s="1" t="s">
        <v>8116</v>
      </c>
      <c r="B3271" s="1" t="s">
        <v>26967</v>
      </c>
      <c r="C3271" s="1" t="s">
        <v>16</v>
      </c>
      <c r="D3271" s="1" t="s">
        <v>62</v>
      </c>
      <c r="E3271" s="1" t="s">
        <v>35</v>
      </c>
      <c r="F3271" s="2">
        <v>45181</v>
      </c>
      <c r="G3271" s="1" t="s">
        <v>9349</v>
      </c>
      <c r="H3271" s="1" t="s">
        <v>9350</v>
      </c>
      <c r="I3271" s="1" t="s">
        <v>60</v>
      </c>
      <c r="J3271" s="3" t="s">
        <v>29944</v>
      </c>
      <c r="K3271">
        <v>307</v>
      </c>
      <c r="L3271" s="1" t="s">
        <v>42</v>
      </c>
      <c r="M3271" s="2">
        <v>45188</v>
      </c>
      <c r="N3271" s="1" t="s">
        <v>84</v>
      </c>
      <c r="O3271" s="1" t="s">
        <v>24</v>
      </c>
      <c r="P3271" s="1">
        <f>_3___Healthcare_Data_v1[[#This Row],[Discharge Date]]-_3___Healthcare_Data_v1[[#This Row],[Date of Admission]]</f>
        <v>7</v>
      </c>
      <c r="Q3271" s="1">
        <f>IFERROR(_3___Healthcare_Data_v1[[#This Row],[ Billing Amount ]]/_3___Healthcare_Data_v1[[#This Row],[Days in Hospital]],0)</f>
        <v>987.74964471428575</v>
      </c>
      <c r="R3271" s="1" t="str">
        <f>IF(_3___Healthcare_Data_v1[[#This Row],[Age]]&gt;60,"Senior",IF(_3___Healthcare_Data_v1[[#This Row],[Age]]&gt;35,"Middle","Young"))</f>
        <v>Senior</v>
      </c>
    </row>
    <row r="3272" spans="1:18" x14ac:dyDescent="0.3">
      <c r="A3272" s="1" t="s">
        <v>9351</v>
      </c>
      <c r="B3272" s="1" t="s">
        <v>26610</v>
      </c>
      <c r="C3272" s="1" t="s">
        <v>16</v>
      </c>
      <c r="D3272" s="1" t="s">
        <v>34</v>
      </c>
      <c r="E3272" s="1" t="s">
        <v>35</v>
      </c>
      <c r="F3272" s="2">
        <v>44116</v>
      </c>
      <c r="G3272" s="1" t="s">
        <v>9352</v>
      </c>
      <c r="H3272" s="1" t="s">
        <v>9353</v>
      </c>
      <c r="I3272" s="1" t="s">
        <v>21</v>
      </c>
      <c r="J3272" s="3" t="s">
        <v>29945</v>
      </c>
      <c r="K3272">
        <v>175</v>
      </c>
      <c r="L3272" s="1" t="s">
        <v>42</v>
      </c>
      <c r="M3272" s="2">
        <v>44127</v>
      </c>
      <c r="N3272" s="1" t="s">
        <v>31</v>
      </c>
      <c r="O3272" s="1" t="s">
        <v>44</v>
      </c>
      <c r="P3272" s="1">
        <f>_3___Healthcare_Data_v1[[#This Row],[Discharge Date]]-_3___Healthcare_Data_v1[[#This Row],[Date of Admission]]</f>
        <v>11</v>
      </c>
      <c r="Q3272" s="1">
        <f>IFERROR(_3___Healthcare_Data_v1[[#This Row],[ Billing Amount ]]/_3___Healthcare_Data_v1[[#This Row],[Days in Hospital]],0)</f>
        <v>2107.3727654545455</v>
      </c>
      <c r="R3272" s="1" t="str">
        <f>IF(_3___Healthcare_Data_v1[[#This Row],[Age]]&gt;60,"Senior",IF(_3___Healthcare_Data_v1[[#This Row],[Age]]&gt;35,"Middle","Young"))</f>
        <v>Senior</v>
      </c>
    </row>
    <row r="3273" spans="1:18" x14ac:dyDescent="0.3">
      <c r="A3273" s="1" t="s">
        <v>9354</v>
      </c>
      <c r="B3273" s="1" t="s">
        <v>26661</v>
      </c>
      <c r="C3273" s="1" t="s">
        <v>26</v>
      </c>
      <c r="D3273" s="1" t="s">
        <v>49</v>
      </c>
      <c r="E3273" s="1" t="s">
        <v>26620</v>
      </c>
      <c r="F3273" s="2">
        <v>43606</v>
      </c>
      <c r="G3273" s="1" t="s">
        <v>9355</v>
      </c>
      <c r="H3273" s="1" t="s">
        <v>9356</v>
      </c>
      <c r="I3273" s="1" t="s">
        <v>21</v>
      </c>
      <c r="J3273" s="3" t="s">
        <v>29946</v>
      </c>
      <c r="K3273">
        <v>383</v>
      </c>
      <c r="L3273" s="1" t="s">
        <v>38</v>
      </c>
      <c r="M3273" s="2">
        <v>43635</v>
      </c>
      <c r="N3273" s="1" t="s">
        <v>84</v>
      </c>
      <c r="O3273" s="1" t="s">
        <v>44</v>
      </c>
      <c r="P3273" s="1">
        <f>_3___Healthcare_Data_v1[[#This Row],[Discharge Date]]-_3___Healthcare_Data_v1[[#This Row],[Date of Admission]]</f>
        <v>29</v>
      </c>
      <c r="Q3273" s="1">
        <f>IFERROR(_3___Healthcare_Data_v1[[#This Row],[ Billing Amount ]]/_3___Healthcare_Data_v1[[#This Row],[Days in Hospital]],0)</f>
        <v>306.84882548275857</v>
      </c>
      <c r="R3273" s="1" t="str">
        <f>IF(_3___Healthcare_Data_v1[[#This Row],[Age]]&gt;60,"Senior",IF(_3___Healthcare_Data_v1[[#This Row],[Age]]&gt;35,"Middle","Young"))</f>
        <v>Senior</v>
      </c>
    </row>
    <row r="3274" spans="1:18" x14ac:dyDescent="0.3">
      <c r="A3274" s="1" t="s">
        <v>9357</v>
      </c>
      <c r="B3274" s="1" t="s">
        <v>26689</v>
      </c>
      <c r="C3274" s="1" t="s">
        <v>26</v>
      </c>
      <c r="D3274" s="1" t="s">
        <v>62</v>
      </c>
      <c r="E3274" s="1" t="s">
        <v>26620</v>
      </c>
      <c r="F3274" s="2">
        <v>44645</v>
      </c>
      <c r="G3274" s="1" t="s">
        <v>9358</v>
      </c>
      <c r="H3274" s="1" t="s">
        <v>9359</v>
      </c>
      <c r="I3274" s="1" t="s">
        <v>21</v>
      </c>
      <c r="J3274" s="3" t="s">
        <v>29947</v>
      </c>
      <c r="K3274">
        <v>380</v>
      </c>
      <c r="L3274" s="1" t="s">
        <v>42</v>
      </c>
      <c r="M3274" s="2">
        <v>44653</v>
      </c>
      <c r="N3274" s="1" t="s">
        <v>23</v>
      </c>
      <c r="O3274" s="1" t="s">
        <v>44</v>
      </c>
      <c r="P3274" s="1">
        <f>_3___Healthcare_Data_v1[[#This Row],[Discharge Date]]-_3___Healthcare_Data_v1[[#This Row],[Date of Admission]]</f>
        <v>8</v>
      </c>
      <c r="Q3274" s="1">
        <f>IFERROR(_3___Healthcare_Data_v1[[#This Row],[ Billing Amount ]]/_3___Healthcare_Data_v1[[#This Row],[Days in Hospital]],0)</f>
        <v>4305.7960712499998</v>
      </c>
      <c r="R3274" s="1" t="str">
        <f>IF(_3___Healthcare_Data_v1[[#This Row],[Age]]&gt;60,"Senior",IF(_3___Healthcare_Data_v1[[#This Row],[Age]]&gt;35,"Middle","Young"))</f>
        <v>Senior</v>
      </c>
    </row>
    <row r="3275" spans="1:18" x14ac:dyDescent="0.3">
      <c r="A3275" s="1" t="s">
        <v>9360</v>
      </c>
      <c r="B3275" s="1" t="s">
        <v>26755</v>
      </c>
      <c r="C3275" s="1" t="s">
        <v>26</v>
      </c>
      <c r="D3275" s="1" t="s">
        <v>229</v>
      </c>
      <c r="E3275" s="1" t="s">
        <v>18</v>
      </c>
      <c r="F3275" s="2">
        <v>45169</v>
      </c>
      <c r="G3275" s="1" t="s">
        <v>9361</v>
      </c>
      <c r="H3275" s="1" t="s">
        <v>9362</v>
      </c>
      <c r="I3275" s="1" t="s">
        <v>60</v>
      </c>
      <c r="J3275" s="3" t="s">
        <v>29948</v>
      </c>
      <c r="K3275">
        <v>241</v>
      </c>
      <c r="L3275" s="1" t="s">
        <v>38</v>
      </c>
      <c r="M3275" s="2">
        <v>45186</v>
      </c>
      <c r="N3275" s="1" t="s">
        <v>31</v>
      </c>
      <c r="O3275" s="1" t="s">
        <v>32</v>
      </c>
      <c r="P3275" s="1">
        <f>_3___Healthcare_Data_v1[[#This Row],[Discharge Date]]-_3___Healthcare_Data_v1[[#This Row],[Date of Admission]]</f>
        <v>17</v>
      </c>
      <c r="Q3275" s="1">
        <f>IFERROR(_3___Healthcare_Data_v1[[#This Row],[ Billing Amount ]]/_3___Healthcare_Data_v1[[#This Row],[Days in Hospital]],0)</f>
        <v>801.16382058823524</v>
      </c>
      <c r="R3275" s="1" t="str">
        <f>IF(_3___Healthcare_Data_v1[[#This Row],[Age]]&gt;60,"Senior",IF(_3___Healthcare_Data_v1[[#This Row],[Age]]&gt;35,"Middle","Young"))</f>
        <v>Senior</v>
      </c>
    </row>
    <row r="3276" spans="1:18" x14ac:dyDescent="0.3">
      <c r="A3276" s="1" t="s">
        <v>9363</v>
      </c>
      <c r="B3276" s="1" t="s">
        <v>26610</v>
      </c>
      <c r="C3276" s="1" t="s">
        <v>16</v>
      </c>
      <c r="D3276" s="1" t="s">
        <v>89</v>
      </c>
      <c r="E3276" s="1" t="s">
        <v>26620</v>
      </c>
      <c r="F3276" s="2">
        <v>44042</v>
      </c>
      <c r="G3276" s="1" t="s">
        <v>9364</v>
      </c>
      <c r="H3276" s="1" t="s">
        <v>9365</v>
      </c>
      <c r="I3276" s="1" t="s">
        <v>52</v>
      </c>
      <c r="J3276" s="3" t="s">
        <v>29949</v>
      </c>
      <c r="K3276">
        <v>388</v>
      </c>
      <c r="L3276" s="1" t="s">
        <v>22</v>
      </c>
      <c r="M3276" s="2">
        <v>44047</v>
      </c>
      <c r="N3276" s="1" t="s">
        <v>31</v>
      </c>
      <c r="O3276" s="1" t="s">
        <v>24</v>
      </c>
      <c r="P3276" s="1">
        <f>_3___Healthcare_Data_v1[[#This Row],[Discharge Date]]-_3___Healthcare_Data_v1[[#This Row],[Date of Admission]]</f>
        <v>5</v>
      </c>
      <c r="Q3276" s="1">
        <f>IFERROR(_3___Healthcare_Data_v1[[#This Row],[ Billing Amount ]]/_3___Healthcare_Data_v1[[#This Row],[Days in Hospital]],0)</f>
        <v>399.36584299999998</v>
      </c>
      <c r="R3276" s="1" t="str">
        <f>IF(_3___Healthcare_Data_v1[[#This Row],[Age]]&gt;60,"Senior",IF(_3___Healthcare_Data_v1[[#This Row],[Age]]&gt;35,"Middle","Young"))</f>
        <v>Senior</v>
      </c>
    </row>
    <row r="3277" spans="1:18" x14ac:dyDescent="0.3">
      <c r="A3277" s="1" t="s">
        <v>9366</v>
      </c>
      <c r="B3277" s="1" t="s">
        <v>26640</v>
      </c>
      <c r="C3277" s="1" t="s">
        <v>16</v>
      </c>
      <c r="D3277" s="1" t="s">
        <v>34</v>
      </c>
      <c r="E3277" s="1" t="s">
        <v>35</v>
      </c>
      <c r="F3277" s="2">
        <v>44668</v>
      </c>
      <c r="G3277" s="1" t="s">
        <v>9367</v>
      </c>
      <c r="H3277" s="1" t="s">
        <v>9368</v>
      </c>
      <c r="I3277" s="1" t="s">
        <v>26607</v>
      </c>
      <c r="J3277" s="3" t="s">
        <v>29950</v>
      </c>
      <c r="K3277">
        <v>359</v>
      </c>
      <c r="L3277" s="1" t="s">
        <v>22</v>
      </c>
      <c r="M3277" s="2">
        <v>44670</v>
      </c>
      <c r="N3277" s="1" t="s">
        <v>23</v>
      </c>
      <c r="O3277" s="1" t="s">
        <v>32</v>
      </c>
      <c r="P3277" s="1">
        <f>_3___Healthcare_Data_v1[[#This Row],[Discharge Date]]-_3___Healthcare_Data_v1[[#This Row],[Date of Admission]]</f>
        <v>2</v>
      </c>
      <c r="Q3277" s="1">
        <f>IFERROR(_3___Healthcare_Data_v1[[#This Row],[ Billing Amount ]]/_3___Healthcare_Data_v1[[#This Row],[Days in Hospital]],0)</f>
        <v>11222.199085</v>
      </c>
      <c r="R3277" s="1" t="str">
        <f>IF(_3___Healthcare_Data_v1[[#This Row],[Age]]&gt;60,"Senior",IF(_3___Healthcare_Data_v1[[#This Row],[Age]]&gt;35,"Middle","Young"))</f>
        <v>Senior</v>
      </c>
    </row>
    <row r="3278" spans="1:18" x14ac:dyDescent="0.3">
      <c r="A3278" s="1" t="s">
        <v>9369</v>
      </c>
      <c r="B3278" s="1" t="s">
        <v>26737</v>
      </c>
      <c r="C3278" s="1" t="s">
        <v>26</v>
      </c>
      <c r="D3278" s="1" t="s">
        <v>34</v>
      </c>
      <c r="E3278" s="1" t="s">
        <v>69</v>
      </c>
      <c r="F3278" s="2">
        <v>43694</v>
      </c>
      <c r="G3278" s="1" t="s">
        <v>9370</v>
      </c>
      <c r="H3278" s="1" t="s">
        <v>9371</v>
      </c>
      <c r="I3278" s="1" t="s">
        <v>52</v>
      </c>
      <c r="J3278" s="3" t="s">
        <v>29951</v>
      </c>
      <c r="K3278">
        <v>371</v>
      </c>
      <c r="L3278" s="1" t="s">
        <v>38</v>
      </c>
      <c r="M3278" s="2">
        <v>43701</v>
      </c>
      <c r="N3278" s="1" t="s">
        <v>43</v>
      </c>
      <c r="O3278" s="1" t="s">
        <v>44</v>
      </c>
      <c r="P3278" s="1">
        <f>_3___Healthcare_Data_v1[[#This Row],[Discharge Date]]-_3___Healthcare_Data_v1[[#This Row],[Date of Admission]]</f>
        <v>7</v>
      </c>
      <c r="Q3278" s="1">
        <f>IFERROR(_3___Healthcare_Data_v1[[#This Row],[ Billing Amount ]]/_3___Healthcare_Data_v1[[#This Row],[Days in Hospital]],0)</f>
        <v>5621.8023499999999</v>
      </c>
      <c r="R3278" s="1" t="str">
        <f>IF(_3___Healthcare_Data_v1[[#This Row],[Age]]&gt;60,"Senior",IF(_3___Healthcare_Data_v1[[#This Row],[Age]]&gt;35,"Middle","Young"))</f>
        <v>Senior</v>
      </c>
    </row>
    <row r="3279" spans="1:18" x14ac:dyDescent="0.3">
      <c r="A3279" s="1" t="s">
        <v>9372</v>
      </c>
      <c r="B3279" s="1" t="s">
        <v>26677</v>
      </c>
      <c r="C3279" s="1" t="s">
        <v>26</v>
      </c>
      <c r="D3279" s="1" t="s">
        <v>17</v>
      </c>
      <c r="E3279" s="1" t="s">
        <v>28</v>
      </c>
      <c r="F3279" s="2">
        <v>45213</v>
      </c>
      <c r="G3279" s="1" t="s">
        <v>9373</v>
      </c>
      <c r="H3279" s="1" t="s">
        <v>9374</v>
      </c>
      <c r="I3279" s="1" t="s">
        <v>56</v>
      </c>
      <c r="J3279" s="3" t="s">
        <v>29952</v>
      </c>
      <c r="K3279">
        <v>244</v>
      </c>
      <c r="L3279" s="1" t="s">
        <v>38</v>
      </c>
      <c r="M3279" s="2">
        <v>45240</v>
      </c>
      <c r="N3279" s="1" t="s">
        <v>43</v>
      </c>
      <c r="O3279" s="1" t="s">
        <v>24</v>
      </c>
      <c r="P3279" s="1">
        <f>_3___Healthcare_Data_v1[[#This Row],[Discharge Date]]-_3___Healthcare_Data_v1[[#This Row],[Date of Admission]]</f>
        <v>27</v>
      </c>
      <c r="Q3279" s="1">
        <f>IFERROR(_3___Healthcare_Data_v1[[#This Row],[ Billing Amount ]]/_3___Healthcare_Data_v1[[#This Row],[Days in Hospital]],0)</f>
        <v>738.45718888888882</v>
      </c>
      <c r="R3279" s="1" t="str">
        <f>IF(_3___Healthcare_Data_v1[[#This Row],[Age]]&gt;60,"Senior",IF(_3___Healthcare_Data_v1[[#This Row],[Age]]&gt;35,"Middle","Young"))</f>
        <v>Senior</v>
      </c>
    </row>
    <row r="3280" spans="1:18" x14ac:dyDescent="0.3">
      <c r="A3280" s="1" t="s">
        <v>9375</v>
      </c>
      <c r="B3280" s="1" t="s">
        <v>26668</v>
      </c>
      <c r="C3280" s="1" t="s">
        <v>26</v>
      </c>
      <c r="D3280" s="1" t="s">
        <v>229</v>
      </c>
      <c r="E3280" s="1" t="s">
        <v>26620</v>
      </c>
      <c r="F3280" s="2">
        <v>44630</v>
      </c>
      <c r="G3280" s="1" t="s">
        <v>9376</v>
      </c>
      <c r="H3280" s="1" t="s">
        <v>6829</v>
      </c>
      <c r="I3280" s="1" t="s">
        <v>60</v>
      </c>
      <c r="J3280" s="3" t="s">
        <v>29953</v>
      </c>
      <c r="K3280">
        <v>288</v>
      </c>
      <c r="L3280" s="1" t="s">
        <v>38</v>
      </c>
      <c r="M3280" s="2">
        <v>44631</v>
      </c>
      <c r="N3280" s="1" t="s">
        <v>31</v>
      </c>
      <c r="O3280" s="1" t="s">
        <v>32</v>
      </c>
      <c r="P3280" s="1">
        <f>_3___Healthcare_Data_v1[[#This Row],[Discharge Date]]-_3___Healthcare_Data_v1[[#This Row],[Date of Admission]]</f>
        <v>1</v>
      </c>
      <c r="Q3280" s="1">
        <f>IFERROR(_3___Healthcare_Data_v1[[#This Row],[ Billing Amount ]]/_3___Healthcare_Data_v1[[#This Row],[Days in Hospital]],0)</f>
        <v>26555.852930000001</v>
      </c>
      <c r="R3280" s="1" t="str">
        <f>IF(_3___Healthcare_Data_v1[[#This Row],[Age]]&gt;60,"Senior",IF(_3___Healthcare_Data_v1[[#This Row],[Age]]&gt;35,"Middle","Young"))</f>
        <v>Senior</v>
      </c>
    </row>
    <row r="3281" spans="1:18" x14ac:dyDescent="0.3">
      <c r="A3281" s="1" t="s">
        <v>9377</v>
      </c>
      <c r="B3281" s="1" t="s">
        <v>26822</v>
      </c>
      <c r="C3281" s="1" t="s">
        <v>26</v>
      </c>
      <c r="D3281" s="1" t="s">
        <v>229</v>
      </c>
      <c r="E3281" s="1" t="s">
        <v>26615</v>
      </c>
      <c r="F3281" s="2">
        <v>44347</v>
      </c>
      <c r="G3281" s="1" t="s">
        <v>9378</v>
      </c>
      <c r="H3281" s="1" t="s">
        <v>9379</v>
      </c>
      <c r="I3281" s="1" t="s">
        <v>60</v>
      </c>
      <c r="J3281" s="3" t="s">
        <v>29954</v>
      </c>
      <c r="K3281">
        <v>367</v>
      </c>
      <c r="L3281" s="1" t="s">
        <v>42</v>
      </c>
      <c r="M3281" s="2">
        <v>44377</v>
      </c>
      <c r="N3281" s="1" t="s">
        <v>31</v>
      </c>
      <c r="O3281" s="1" t="s">
        <v>32</v>
      </c>
      <c r="P3281" s="1">
        <f>_3___Healthcare_Data_v1[[#This Row],[Discharge Date]]-_3___Healthcare_Data_v1[[#This Row],[Date of Admission]]</f>
        <v>30</v>
      </c>
      <c r="Q3281" s="1">
        <f>IFERROR(_3___Healthcare_Data_v1[[#This Row],[ Billing Amount ]]/_3___Healthcare_Data_v1[[#This Row],[Days in Hospital]],0)</f>
        <v>975.44649700000002</v>
      </c>
      <c r="R3281" s="1" t="str">
        <f>IF(_3___Healthcare_Data_v1[[#This Row],[Age]]&gt;60,"Senior",IF(_3___Healthcare_Data_v1[[#This Row],[Age]]&gt;35,"Middle","Young"))</f>
        <v>Senior</v>
      </c>
    </row>
    <row r="3282" spans="1:18" x14ac:dyDescent="0.3">
      <c r="A3282" s="1" t="s">
        <v>9380</v>
      </c>
      <c r="B3282" s="1" t="s">
        <v>26664</v>
      </c>
      <c r="C3282" s="1" t="s">
        <v>26</v>
      </c>
      <c r="D3282" s="1" t="s">
        <v>27</v>
      </c>
      <c r="E3282" s="1" t="s">
        <v>28</v>
      </c>
      <c r="F3282" s="2">
        <v>44942</v>
      </c>
      <c r="G3282" s="1" t="s">
        <v>9381</v>
      </c>
      <c r="H3282" s="1" t="s">
        <v>9382</v>
      </c>
      <c r="I3282" s="1" t="s">
        <v>56</v>
      </c>
      <c r="J3282" s="3" t="s">
        <v>29955</v>
      </c>
      <c r="K3282">
        <v>486</v>
      </c>
      <c r="L3282" s="1" t="s">
        <v>22</v>
      </c>
      <c r="M3282" s="2">
        <v>44955</v>
      </c>
      <c r="N3282" s="1" t="s">
        <v>31</v>
      </c>
      <c r="O3282" s="1" t="s">
        <v>32</v>
      </c>
      <c r="P3282" s="1">
        <f>_3___Healthcare_Data_v1[[#This Row],[Discharge Date]]-_3___Healthcare_Data_v1[[#This Row],[Date of Admission]]</f>
        <v>13</v>
      </c>
      <c r="Q3282" s="1">
        <f>IFERROR(_3___Healthcare_Data_v1[[#This Row],[ Billing Amount ]]/_3___Healthcare_Data_v1[[#This Row],[Days in Hospital]],0)</f>
        <v>1060.1638492307693</v>
      </c>
      <c r="R3282" s="1" t="str">
        <f>IF(_3___Healthcare_Data_v1[[#This Row],[Age]]&gt;60,"Senior",IF(_3___Healthcare_Data_v1[[#This Row],[Age]]&gt;35,"Middle","Young"))</f>
        <v>Senior</v>
      </c>
    </row>
    <row r="3283" spans="1:18" x14ac:dyDescent="0.3">
      <c r="A3283" s="1" t="s">
        <v>9383</v>
      </c>
      <c r="B3283" s="1" t="s">
        <v>26668</v>
      </c>
      <c r="C3283" s="1" t="s">
        <v>16</v>
      </c>
      <c r="D3283" s="1" t="s">
        <v>17</v>
      </c>
      <c r="E3283" s="1" t="s">
        <v>35</v>
      </c>
      <c r="F3283" s="2">
        <v>43481</v>
      </c>
      <c r="G3283" s="1" t="s">
        <v>9384</v>
      </c>
      <c r="H3283" s="1" t="s">
        <v>9385</v>
      </c>
      <c r="I3283" s="1" t="s">
        <v>21</v>
      </c>
      <c r="J3283" s="3" t="s">
        <v>29956</v>
      </c>
      <c r="K3283">
        <v>257</v>
      </c>
      <c r="L3283" s="1" t="s">
        <v>22</v>
      </c>
      <c r="M3283" s="2">
        <v>43503</v>
      </c>
      <c r="N3283" s="1" t="s">
        <v>31</v>
      </c>
      <c r="O3283" s="1" t="s">
        <v>44</v>
      </c>
      <c r="P3283" s="1">
        <f>_3___Healthcare_Data_v1[[#This Row],[Discharge Date]]-_3___Healthcare_Data_v1[[#This Row],[Date of Admission]]</f>
        <v>22</v>
      </c>
      <c r="Q3283" s="1">
        <f>IFERROR(_3___Healthcare_Data_v1[[#This Row],[ Billing Amount ]]/_3___Healthcare_Data_v1[[#This Row],[Days in Hospital]],0)</f>
        <v>686.42867363636367</v>
      </c>
      <c r="R3283" s="1" t="str">
        <f>IF(_3___Healthcare_Data_v1[[#This Row],[Age]]&gt;60,"Senior",IF(_3___Healthcare_Data_v1[[#This Row],[Age]]&gt;35,"Middle","Young"))</f>
        <v>Senior</v>
      </c>
    </row>
    <row r="3284" spans="1:18" x14ac:dyDescent="0.3">
      <c r="A3284" s="1" t="s">
        <v>9386</v>
      </c>
      <c r="B3284" s="1" t="s">
        <v>26646</v>
      </c>
      <c r="C3284" s="1" t="s">
        <v>26</v>
      </c>
      <c r="D3284" s="1" t="s">
        <v>49</v>
      </c>
      <c r="E3284" s="1" t="s">
        <v>69</v>
      </c>
      <c r="F3284" s="2">
        <v>44692</v>
      </c>
      <c r="G3284" s="1" t="s">
        <v>9387</v>
      </c>
      <c r="H3284" s="1" t="s">
        <v>9388</v>
      </c>
      <c r="I3284" s="1" t="s">
        <v>56</v>
      </c>
      <c r="J3284" s="3" t="s">
        <v>29957</v>
      </c>
      <c r="K3284">
        <v>376</v>
      </c>
      <c r="L3284" s="1" t="s">
        <v>38</v>
      </c>
      <c r="M3284" s="2">
        <v>44710</v>
      </c>
      <c r="N3284" s="1" t="s">
        <v>31</v>
      </c>
      <c r="O3284" s="1" t="s">
        <v>24</v>
      </c>
      <c r="P3284" s="1">
        <f>_3___Healthcare_Data_v1[[#This Row],[Discharge Date]]-_3___Healthcare_Data_v1[[#This Row],[Date of Admission]]</f>
        <v>18</v>
      </c>
      <c r="Q3284" s="1">
        <f>IFERROR(_3___Healthcare_Data_v1[[#This Row],[ Billing Amount ]]/_3___Healthcare_Data_v1[[#This Row],[Days in Hospital]],0)</f>
        <v>2205.017143333333</v>
      </c>
      <c r="R3284" s="1" t="str">
        <f>IF(_3___Healthcare_Data_v1[[#This Row],[Age]]&gt;60,"Senior",IF(_3___Healthcare_Data_v1[[#This Row],[Age]]&gt;35,"Middle","Young"))</f>
        <v>Senior</v>
      </c>
    </row>
    <row r="3285" spans="1:18" x14ac:dyDescent="0.3">
      <c r="A3285" s="1" t="s">
        <v>9389</v>
      </c>
      <c r="B3285" s="1" t="s">
        <v>26668</v>
      </c>
      <c r="C3285" s="1" t="s">
        <v>26</v>
      </c>
      <c r="D3285" s="1" t="s">
        <v>229</v>
      </c>
      <c r="E3285" s="1" t="s">
        <v>26615</v>
      </c>
      <c r="F3285" s="2">
        <v>44009</v>
      </c>
      <c r="G3285" s="1" t="s">
        <v>9390</v>
      </c>
      <c r="H3285" s="1" t="s">
        <v>9391</v>
      </c>
      <c r="I3285" s="1" t="s">
        <v>26607</v>
      </c>
      <c r="J3285" s="3" t="s">
        <v>29958</v>
      </c>
      <c r="K3285">
        <v>387</v>
      </c>
      <c r="L3285" s="1" t="s">
        <v>22</v>
      </c>
      <c r="M3285" s="2">
        <v>44024</v>
      </c>
      <c r="N3285" s="1" t="s">
        <v>84</v>
      </c>
      <c r="O3285" s="1" t="s">
        <v>32</v>
      </c>
      <c r="P3285" s="1">
        <f>_3___Healthcare_Data_v1[[#This Row],[Discharge Date]]-_3___Healthcare_Data_v1[[#This Row],[Date of Admission]]</f>
        <v>15</v>
      </c>
      <c r="Q3285" s="1">
        <f>IFERROR(_3___Healthcare_Data_v1[[#This Row],[ Billing Amount ]]/_3___Healthcare_Data_v1[[#This Row],[Days in Hospital]],0)</f>
        <v>1472.7453793333334</v>
      </c>
      <c r="R3285" s="1" t="str">
        <f>IF(_3___Healthcare_Data_v1[[#This Row],[Age]]&gt;60,"Senior",IF(_3___Healthcare_Data_v1[[#This Row],[Age]]&gt;35,"Middle","Young"))</f>
        <v>Senior</v>
      </c>
    </row>
    <row r="3286" spans="1:18" x14ac:dyDescent="0.3">
      <c r="A3286" s="1" t="s">
        <v>8884</v>
      </c>
      <c r="B3286" s="1" t="s">
        <v>26759</v>
      </c>
      <c r="C3286" s="1" t="s">
        <v>26</v>
      </c>
      <c r="D3286" s="1" t="s">
        <v>34</v>
      </c>
      <c r="E3286" s="1" t="s">
        <v>26620</v>
      </c>
      <c r="F3286" s="2">
        <v>44903</v>
      </c>
      <c r="G3286" s="1" t="s">
        <v>9392</v>
      </c>
      <c r="H3286" s="1" t="s">
        <v>9393</v>
      </c>
      <c r="I3286" s="1" t="s">
        <v>52</v>
      </c>
      <c r="J3286" s="3" t="s">
        <v>29959</v>
      </c>
      <c r="K3286">
        <v>416</v>
      </c>
      <c r="L3286" s="1" t="s">
        <v>38</v>
      </c>
      <c r="M3286" s="2">
        <v>44905</v>
      </c>
      <c r="N3286" s="1" t="s">
        <v>84</v>
      </c>
      <c r="O3286" s="1" t="s">
        <v>32</v>
      </c>
      <c r="P3286" s="1">
        <f>_3___Healthcare_Data_v1[[#This Row],[Discharge Date]]-_3___Healthcare_Data_v1[[#This Row],[Date of Admission]]</f>
        <v>2</v>
      </c>
      <c r="Q3286" s="1">
        <f>IFERROR(_3___Healthcare_Data_v1[[#This Row],[ Billing Amount ]]/_3___Healthcare_Data_v1[[#This Row],[Days in Hospital]],0)</f>
        <v>7813.3857950000001</v>
      </c>
      <c r="R3286" s="1" t="str">
        <f>IF(_3___Healthcare_Data_v1[[#This Row],[Age]]&gt;60,"Senior",IF(_3___Healthcare_Data_v1[[#This Row],[Age]]&gt;35,"Middle","Young"))</f>
        <v>Senior</v>
      </c>
    </row>
    <row r="3287" spans="1:18" x14ac:dyDescent="0.3">
      <c r="A3287" s="1" t="s">
        <v>9394</v>
      </c>
      <c r="B3287" s="1" t="s">
        <v>26626</v>
      </c>
      <c r="C3287" s="1" t="s">
        <v>16</v>
      </c>
      <c r="D3287" s="1" t="s">
        <v>89</v>
      </c>
      <c r="E3287" s="1" t="s">
        <v>18</v>
      </c>
      <c r="F3287" s="2">
        <v>43567</v>
      </c>
      <c r="G3287" s="1" t="s">
        <v>9395</v>
      </c>
      <c r="H3287" s="1" t="s">
        <v>9396</v>
      </c>
      <c r="I3287" s="1" t="s">
        <v>21</v>
      </c>
      <c r="J3287" s="3" t="s">
        <v>29960</v>
      </c>
      <c r="K3287">
        <v>337</v>
      </c>
      <c r="L3287" s="1" t="s">
        <v>38</v>
      </c>
      <c r="M3287" s="2">
        <v>43595</v>
      </c>
      <c r="N3287" s="1" t="s">
        <v>43</v>
      </c>
      <c r="O3287" s="1" t="s">
        <v>44</v>
      </c>
      <c r="P3287" s="1">
        <f>_3___Healthcare_Data_v1[[#This Row],[Discharge Date]]-_3___Healthcare_Data_v1[[#This Row],[Date of Admission]]</f>
        <v>28</v>
      </c>
      <c r="Q3287" s="1">
        <f>IFERROR(_3___Healthcare_Data_v1[[#This Row],[ Billing Amount ]]/_3___Healthcare_Data_v1[[#This Row],[Days in Hospital]],0)</f>
        <v>963.76229214285718</v>
      </c>
      <c r="R3287" s="1" t="str">
        <f>IF(_3___Healthcare_Data_v1[[#This Row],[Age]]&gt;60,"Senior",IF(_3___Healthcare_Data_v1[[#This Row],[Age]]&gt;35,"Middle","Young"))</f>
        <v>Senior</v>
      </c>
    </row>
    <row r="3288" spans="1:18" x14ac:dyDescent="0.3">
      <c r="A3288" s="1" t="s">
        <v>9397</v>
      </c>
      <c r="B3288" s="1" t="s">
        <v>26837</v>
      </c>
      <c r="C3288" s="1" t="s">
        <v>26</v>
      </c>
      <c r="D3288" s="1" t="s">
        <v>49</v>
      </c>
      <c r="E3288" s="1" t="s">
        <v>28</v>
      </c>
      <c r="F3288" s="2">
        <v>43540</v>
      </c>
      <c r="G3288" s="1" t="s">
        <v>9398</v>
      </c>
      <c r="H3288" s="1" t="s">
        <v>612</v>
      </c>
      <c r="I3288" s="1" t="s">
        <v>60</v>
      </c>
      <c r="J3288" s="3" t="s">
        <v>29961</v>
      </c>
      <c r="K3288">
        <v>220</v>
      </c>
      <c r="L3288" s="1" t="s">
        <v>22</v>
      </c>
      <c r="M3288" s="2">
        <v>43554</v>
      </c>
      <c r="N3288" s="1" t="s">
        <v>48</v>
      </c>
      <c r="O3288" s="1" t="s">
        <v>32</v>
      </c>
      <c r="P3288" s="1">
        <f>_3___Healthcare_Data_v1[[#This Row],[Discharge Date]]-_3___Healthcare_Data_v1[[#This Row],[Date of Admission]]</f>
        <v>14</v>
      </c>
      <c r="Q3288" s="1">
        <f>IFERROR(_3___Healthcare_Data_v1[[#This Row],[ Billing Amount ]]/_3___Healthcare_Data_v1[[#This Row],[Days in Hospital]],0)</f>
        <v>2730.8361285714286</v>
      </c>
      <c r="R3288" s="1" t="str">
        <f>IF(_3___Healthcare_Data_v1[[#This Row],[Age]]&gt;60,"Senior",IF(_3___Healthcare_Data_v1[[#This Row],[Age]]&gt;35,"Middle","Young"))</f>
        <v>Senior</v>
      </c>
    </row>
    <row r="3289" spans="1:18" x14ac:dyDescent="0.3">
      <c r="A3289" s="1" t="s">
        <v>9399</v>
      </c>
      <c r="B3289" s="1" t="s">
        <v>26776</v>
      </c>
      <c r="C3289" s="1" t="s">
        <v>16</v>
      </c>
      <c r="D3289" s="1" t="s">
        <v>27</v>
      </c>
      <c r="E3289" s="1" t="s">
        <v>69</v>
      </c>
      <c r="F3289" s="2">
        <v>43426</v>
      </c>
      <c r="G3289" s="1" t="s">
        <v>9400</v>
      </c>
      <c r="H3289" s="1" t="s">
        <v>4918</v>
      </c>
      <c r="I3289" s="1" t="s">
        <v>56</v>
      </c>
      <c r="J3289" s="3" t="s">
        <v>29962</v>
      </c>
      <c r="K3289">
        <v>481</v>
      </c>
      <c r="L3289" s="1" t="s">
        <v>38</v>
      </c>
      <c r="M3289" s="2">
        <v>43436</v>
      </c>
      <c r="N3289" s="1" t="s">
        <v>48</v>
      </c>
      <c r="O3289" s="1" t="s">
        <v>32</v>
      </c>
      <c r="P3289" s="1">
        <f>_3___Healthcare_Data_v1[[#This Row],[Discharge Date]]-_3___Healthcare_Data_v1[[#This Row],[Date of Admission]]</f>
        <v>10</v>
      </c>
      <c r="Q3289" s="1">
        <f>IFERROR(_3___Healthcare_Data_v1[[#This Row],[ Billing Amount ]]/_3___Healthcare_Data_v1[[#This Row],[Days in Hospital]],0)</f>
        <v>4165.7338209999998</v>
      </c>
      <c r="R3289" s="1" t="str">
        <f>IF(_3___Healthcare_Data_v1[[#This Row],[Age]]&gt;60,"Senior",IF(_3___Healthcare_Data_v1[[#This Row],[Age]]&gt;35,"Middle","Young"))</f>
        <v>Senior</v>
      </c>
    </row>
    <row r="3290" spans="1:18" x14ac:dyDescent="0.3">
      <c r="A3290" s="1" t="s">
        <v>9401</v>
      </c>
      <c r="B3290" s="1" t="s">
        <v>26689</v>
      </c>
      <c r="C3290" s="1" t="s">
        <v>16</v>
      </c>
      <c r="D3290" s="1" t="s">
        <v>34</v>
      </c>
      <c r="E3290" s="1" t="s">
        <v>26620</v>
      </c>
      <c r="F3290" s="2">
        <v>45073</v>
      </c>
      <c r="G3290" s="1" t="s">
        <v>9402</v>
      </c>
      <c r="H3290" s="1" t="s">
        <v>9403</v>
      </c>
      <c r="I3290" s="1" t="s">
        <v>21</v>
      </c>
      <c r="J3290" s="3" t="s">
        <v>29963</v>
      </c>
      <c r="K3290">
        <v>321</v>
      </c>
      <c r="L3290" s="1" t="s">
        <v>38</v>
      </c>
      <c r="M3290" s="2">
        <v>45085</v>
      </c>
      <c r="N3290" s="1" t="s">
        <v>23</v>
      </c>
      <c r="O3290" s="1" t="s">
        <v>32</v>
      </c>
      <c r="P3290" s="1">
        <f>_3___Healthcare_Data_v1[[#This Row],[Discharge Date]]-_3___Healthcare_Data_v1[[#This Row],[Date of Admission]]</f>
        <v>12</v>
      </c>
      <c r="Q3290" s="1">
        <f>IFERROR(_3___Healthcare_Data_v1[[#This Row],[ Billing Amount ]]/_3___Healthcare_Data_v1[[#This Row],[Days in Hospital]],0)</f>
        <v>1086.9085149999999</v>
      </c>
      <c r="R3290" s="1" t="str">
        <f>IF(_3___Healthcare_Data_v1[[#This Row],[Age]]&gt;60,"Senior",IF(_3___Healthcare_Data_v1[[#This Row],[Age]]&gt;35,"Middle","Young"))</f>
        <v>Senior</v>
      </c>
    </row>
    <row r="3291" spans="1:18" x14ac:dyDescent="0.3">
      <c r="A3291" s="1" t="s">
        <v>9404</v>
      </c>
      <c r="B3291" s="1" t="s">
        <v>26644</v>
      </c>
      <c r="C3291" s="1" t="s">
        <v>26</v>
      </c>
      <c r="D3291" s="1" t="s">
        <v>17</v>
      </c>
      <c r="E3291" s="1" t="s">
        <v>26620</v>
      </c>
      <c r="F3291" s="2">
        <v>44218</v>
      </c>
      <c r="G3291" s="1" t="s">
        <v>9405</v>
      </c>
      <c r="H3291" s="1" t="s">
        <v>9406</v>
      </c>
      <c r="I3291" s="1" t="s">
        <v>26607</v>
      </c>
      <c r="J3291" s="3" t="s">
        <v>29964</v>
      </c>
      <c r="K3291">
        <v>128</v>
      </c>
      <c r="L3291" s="1" t="s">
        <v>38</v>
      </c>
      <c r="M3291" s="2">
        <v>44237</v>
      </c>
      <c r="N3291" s="1" t="s">
        <v>43</v>
      </c>
      <c r="O3291" s="1" t="s">
        <v>32</v>
      </c>
      <c r="P3291" s="1">
        <f>_3___Healthcare_Data_v1[[#This Row],[Discharge Date]]-_3___Healthcare_Data_v1[[#This Row],[Date of Admission]]</f>
        <v>19</v>
      </c>
      <c r="Q3291" s="1">
        <f>IFERROR(_3___Healthcare_Data_v1[[#This Row],[ Billing Amount ]]/_3___Healthcare_Data_v1[[#This Row],[Days in Hospital]],0)</f>
        <v>1298.1111257894736</v>
      </c>
      <c r="R3291" s="1" t="str">
        <f>IF(_3___Healthcare_Data_v1[[#This Row],[Age]]&gt;60,"Senior",IF(_3___Healthcare_Data_v1[[#This Row],[Age]]&gt;35,"Middle","Young"))</f>
        <v>Senior</v>
      </c>
    </row>
    <row r="3292" spans="1:18" x14ac:dyDescent="0.3">
      <c r="A3292" s="1" t="s">
        <v>1329</v>
      </c>
      <c r="B3292" s="1" t="s">
        <v>26695</v>
      </c>
      <c r="C3292" s="1" t="s">
        <v>26</v>
      </c>
      <c r="D3292" s="1" t="s">
        <v>114</v>
      </c>
      <c r="E3292" s="1" t="s">
        <v>35</v>
      </c>
      <c r="F3292" s="2">
        <v>44665</v>
      </c>
      <c r="G3292" s="1" t="s">
        <v>9407</v>
      </c>
      <c r="H3292" s="1" t="s">
        <v>9408</v>
      </c>
      <c r="I3292" s="1" t="s">
        <v>21</v>
      </c>
      <c r="J3292" s="3" t="s">
        <v>29965</v>
      </c>
      <c r="K3292">
        <v>189</v>
      </c>
      <c r="L3292" s="1" t="s">
        <v>42</v>
      </c>
      <c r="M3292" s="2">
        <v>44683</v>
      </c>
      <c r="N3292" s="1" t="s">
        <v>31</v>
      </c>
      <c r="O3292" s="1" t="s">
        <v>24</v>
      </c>
      <c r="P3292" s="1">
        <f>_3___Healthcare_Data_v1[[#This Row],[Discharge Date]]-_3___Healthcare_Data_v1[[#This Row],[Date of Admission]]</f>
        <v>18</v>
      </c>
      <c r="Q3292" s="1">
        <f>IFERROR(_3___Healthcare_Data_v1[[#This Row],[ Billing Amount ]]/_3___Healthcare_Data_v1[[#This Row],[Days in Hospital]],0)</f>
        <v>1091.4231072222221</v>
      </c>
      <c r="R3292" s="1" t="str">
        <f>IF(_3___Healthcare_Data_v1[[#This Row],[Age]]&gt;60,"Senior",IF(_3___Healthcare_Data_v1[[#This Row],[Age]]&gt;35,"Middle","Young"))</f>
        <v>Senior</v>
      </c>
    </row>
    <row r="3293" spans="1:18" x14ac:dyDescent="0.3">
      <c r="A3293" s="1" t="s">
        <v>9409</v>
      </c>
      <c r="B3293" s="1" t="s">
        <v>26750</v>
      </c>
      <c r="C3293" s="1" t="s">
        <v>16</v>
      </c>
      <c r="D3293" s="1" t="s">
        <v>27</v>
      </c>
      <c r="E3293" s="1" t="s">
        <v>69</v>
      </c>
      <c r="F3293" s="2">
        <v>43455</v>
      </c>
      <c r="G3293" s="1" t="s">
        <v>9410</v>
      </c>
      <c r="H3293" s="1" t="s">
        <v>6862</v>
      </c>
      <c r="I3293" s="1" t="s">
        <v>21</v>
      </c>
      <c r="J3293" s="3" t="s">
        <v>29966</v>
      </c>
      <c r="K3293">
        <v>453</v>
      </c>
      <c r="L3293" s="1" t="s">
        <v>38</v>
      </c>
      <c r="M3293" s="2">
        <v>43470</v>
      </c>
      <c r="N3293" s="1" t="s">
        <v>23</v>
      </c>
      <c r="O3293" s="1" t="s">
        <v>32</v>
      </c>
      <c r="P3293" s="1">
        <f>_3___Healthcare_Data_v1[[#This Row],[Discharge Date]]-_3___Healthcare_Data_v1[[#This Row],[Date of Admission]]</f>
        <v>15</v>
      </c>
      <c r="Q3293" s="1">
        <f>IFERROR(_3___Healthcare_Data_v1[[#This Row],[ Billing Amount ]]/_3___Healthcare_Data_v1[[#This Row],[Days in Hospital]],0)</f>
        <v>4209.4869646666666</v>
      </c>
      <c r="R3293" s="1" t="str">
        <f>IF(_3___Healthcare_Data_v1[[#This Row],[Age]]&gt;60,"Senior",IF(_3___Healthcare_Data_v1[[#This Row],[Age]]&gt;35,"Middle","Young"))</f>
        <v>Senior</v>
      </c>
    </row>
    <row r="3294" spans="1:18" x14ac:dyDescent="0.3">
      <c r="A3294" s="1" t="s">
        <v>9411</v>
      </c>
      <c r="B3294" s="1" t="s">
        <v>26755</v>
      </c>
      <c r="C3294" s="1" t="s">
        <v>16</v>
      </c>
      <c r="D3294" s="1" t="s">
        <v>229</v>
      </c>
      <c r="E3294" s="1" t="s">
        <v>35</v>
      </c>
      <c r="F3294" s="2">
        <v>44848</v>
      </c>
      <c r="G3294" s="1" t="s">
        <v>9412</v>
      </c>
      <c r="H3294" s="1" t="s">
        <v>9413</v>
      </c>
      <c r="I3294" s="1" t="s">
        <v>60</v>
      </c>
      <c r="J3294" s="3" t="s">
        <v>29967</v>
      </c>
      <c r="K3294">
        <v>101</v>
      </c>
      <c r="L3294" s="1" t="s">
        <v>22</v>
      </c>
      <c r="M3294" s="2">
        <v>44869</v>
      </c>
      <c r="N3294" s="1" t="s">
        <v>31</v>
      </c>
      <c r="O3294" s="1" t="s">
        <v>32</v>
      </c>
      <c r="P3294" s="1">
        <f>_3___Healthcare_Data_v1[[#This Row],[Discharge Date]]-_3___Healthcare_Data_v1[[#This Row],[Date of Admission]]</f>
        <v>21</v>
      </c>
      <c r="Q3294" s="1">
        <f>IFERROR(_3___Healthcare_Data_v1[[#This Row],[ Billing Amount ]]/_3___Healthcare_Data_v1[[#This Row],[Days in Hospital]],0)</f>
        <v>907.60694190476192</v>
      </c>
      <c r="R3294" s="1" t="str">
        <f>IF(_3___Healthcare_Data_v1[[#This Row],[Age]]&gt;60,"Senior",IF(_3___Healthcare_Data_v1[[#This Row],[Age]]&gt;35,"Middle","Young"))</f>
        <v>Senior</v>
      </c>
    </row>
    <row r="3295" spans="1:18" x14ac:dyDescent="0.3">
      <c r="A3295" s="1" t="s">
        <v>3101</v>
      </c>
      <c r="B3295" s="1" t="s">
        <v>26634</v>
      </c>
      <c r="C3295" s="1" t="s">
        <v>16</v>
      </c>
      <c r="D3295" s="1" t="s">
        <v>89</v>
      </c>
      <c r="E3295" s="1" t="s">
        <v>18</v>
      </c>
      <c r="F3295" s="2">
        <v>44485</v>
      </c>
      <c r="G3295" s="1" t="s">
        <v>9414</v>
      </c>
      <c r="H3295" s="1" t="s">
        <v>9415</v>
      </c>
      <c r="I3295" s="1" t="s">
        <v>60</v>
      </c>
      <c r="J3295" s="3" t="s">
        <v>29968</v>
      </c>
      <c r="K3295">
        <v>290</v>
      </c>
      <c r="L3295" s="1" t="s">
        <v>42</v>
      </c>
      <c r="M3295" s="2">
        <v>44486</v>
      </c>
      <c r="N3295" s="1" t="s">
        <v>84</v>
      </c>
      <c r="O3295" s="1" t="s">
        <v>44</v>
      </c>
      <c r="P3295" s="1">
        <f>_3___Healthcare_Data_v1[[#This Row],[Discharge Date]]-_3___Healthcare_Data_v1[[#This Row],[Date of Admission]]</f>
        <v>1</v>
      </c>
      <c r="Q3295" s="1">
        <f>IFERROR(_3___Healthcare_Data_v1[[#This Row],[ Billing Amount ]]/_3___Healthcare_Data_v1[[#This Row],[Days in Hospital]],0)</f>
        <v>21070.526150000002</v>
      </c>
      <c r="R3295" s="1" t="str">
        <f>IF(_3___Healthcare_Data_v1[[#This Row],[Age]]&gt;60,"Senior",IF(_3___Healthcare_Data_v1[[#This Row],[Age]]&gt;35,"Middle","Young"))</f>
        <v>Senior</v>
      </c>
    </row>
    <row r="3296" spans="1:18" x14ac:dyDescent="0.3">
      <c r="A3296" s="1" t="s">
        <v>5975</v>
      </c>
      <c r="B3296" s="1" t="s">
        <v>26657</v>
      </c>
      <c r="C3296" s="1" t="s">
        <v>16</v>
      </c>
      <c r="D3296" s="1" t="s">
        <v>17</v>
      </c>
      <c r="E3296" s="1" t="s">
        <v>69</v>
      </c>
      <c r="F3296" s="2">
        <v>44995</v>
      </c>
      <c r="G3296" s="1" t="s">
        <v>2001</v>
      </c>
      <c r="H3296" s="1" t="s">
        <v>9416</v>
      </c>
      <c r="I3296" s="1" t="s">
        <v>60</v>
      </c>
      <c r="J3296" s="3" t="s">
        <v>29969</v>
      </c>
      <c r="K3296">
        <v>156</v>
      </c>
      <c r="L3296" s="1" t="s">
        <v>38</v>
      </c>
      <c r="M3296" s="2">
        <v>44999</v>
      </c>
      <c r="N3296" s="1" t="s">
        <v>23</v>
      </c>
      <c r="O3296" s="1" t="s">
        <v>32</v>
      </c>
      <c r="P3296" s="1">
        <f>_3___Healthcare_Data_v1[[#This Row],[Discharge Date]]-_3___Healthcare_Data_v1[[#This Row],[Date of Admission]]</f>
        <v>4</v>
      </c>
      <c r="Q3296" s="1">
        <f>IFERROR(_3___Healthcare_Data_v1[[#This Row],[ Billing Amount ]]/_3___Healthcare_Data_v1[[#This Row],[Days in Hospital]],0)</f>
        <v>6246.03719</v>
      </c>
      <c r="R3296" s="1" t="str">
        <f>IF(_3___Healthcare_Data_v1[[#This Row],[Age]]&gt;60,"Senior",IF(_3___Healthcare_Data_v1[[#This Row],[Age]]&gt;35,"Middle","Young"))</f>
        <v>Senior</v>
      </c>
    </row>
    <row r="3297" spans="1:18" x14ac:dyDescent="0.3">
      <c r="A3297" s="1" t="s">
        <v>9417</v>
      </c>
      <c r="B3297" s="1" t="s">
        <v>26672</v>
      </c>
      <c r="C3297" s="1" t="s">
        <v>26</v>
      </c>
      <c r="D3297" s="1" t="s">
        <v>27</v>
      </c>
      <c r="E3297" s="1" t="s">
        <v>26620</v>
      </c>
      <c r="F3297" s="2">
        <v>43819</v>
      </c>
      <c r="G3297" s="1" t="s">
        <v>9418</v>
      </c>
      <c r="H3297" s="1" t="s">
        <v>9419</v>
      </c>
      <c r="I3297" s="1" t="s">
        <v>52</v>
      </c>
      <c r="J3297" s="3" t="s">
        <v>29970</v>
      </c>
      <c r="K3297">
        <v>403</v>
      </c>
      <c r="L3297" s="1" t="s">
        <v>22</v>
      </c>
      <c r="M3297" s="2">
        <v>43832</v>
      </c>
      <c r="N3297" s="1" t="s">
        <v>84</v>
      </c>
      <c r="O3297" s="1" t="s">
        <v>24</v>
      </c>
      <c r="P3297" s="1">
        <f>_3___Healthcare_Data_v1[[#This Row],[Discharge Date]]-_3___Healthcare_Data_v1[[#This Row],[Date of Admission]]</f>
        <v>13</v>
      </c>
      <c r="Q3297" s="1">
        <f>IFERROR(_3___Healthcare_Data_v1[[#This Row],[ Billing Amount ]]/_3___Healthcare_Data_v1[[#This Row],[Days in Hospital]],0)</f>
        <v>1803.3658276923077</v>
      </c>
      <c r="R3297" s="1" t="str">
        <f>IF(_3___Healthcare_Data_v1[[#This Row],[Age]]&gt;60,"Senior",IF(_3___Healthcare_Data_v1[[#This Row],[Age]]&gt;35,"Middle","Young"))</f>
        <v>Senior</v>
      </c>
    </row>
    <row r="3298" spans="1:18" x14ac:dyDescent="0.3">
      <c r="A3298" s="1" t="s">
        <v>9420</v>
      </c>
      <c r="B3298" s="1" t="s">
        <v>26685</v>
      </c>
      <c r="C3298" s="1" t="s">
        <v>16</v>
      </c>
      <c r="D3298" s="1" t="s">
        <v>17</v>
      </c>
      <c r="E3298" s="1" t="s">
        <v>18</v>
      </c>
      <c r="F3298" s="2">
        <v>43575</v>
      </c>
      <c r="G3298" s="1" t="s">
        <v>9421</v>
      </c>
      <c r="H3298" s="1" t="s">
        <v>9422</v>
      </c>
      <c r="I3298" s="1" t="s">
        <v>52</v>
      </c>
      <c r="J3298" s="3" t="s">
        <v>29971</v>
      </c>
      <c r="K3298">
        <v>275</v>
      </c>
      <c r="L3298" s="1" t="s">
        <v>38</v>
      </c>
      <c r="M3298" s="2">
        <v>43582</v>
      </c>
      <c r="N3298" s="1" t="s">
        <v>43</v>
      </c>
      <c r="O3298" s="1" t="s">
        <v>44</v>
      </c>
      <c r="P3298" s="1">
        <f>_3___Healthcare_Data_v1[[#This Row],[Discharge Date]]-_3___Healthcare_Data_v1[[#This Row],[Date of Admission]]</f>
        <v>7</v>
      </c>
      <c r="Q3298" s="1">
        <f>IFERROR(_3___Healthcare_Data_v1[[#This Row],[ Billing Amount ]]/_3___Healthcare_Data_v1[[#This Row],[Days in Hospital]],0)</f>
        <v>7986.0587342857134</v>
      </c>
      <c r="R3298" s="1" t="str">
        <f>IF(_3___Healthcare_Data_v1[[#This Row],[Age]]&gt;60,"Senior",IF(_3___Healthcare_Data_v1[[#This Row],[Age]]&gt;35,"Middle","Young"))</f>
        <v>Senior</v>
      </c>
    </row>
    <row r="3299" spans="1:18" x14ac:dyDescent="0.3">
      <c r="A3299" s="1" t="s">
        <v>9423</v>
      </c>
      <c r="B3299" s="1" t="s">
        <v>26689</v>
      </c>
      <c r="C3299" s="1" t="s">
        <v>26</v>
      </c>
      <c r="D3299" s="1" t="s">
        <v>114</v>
      </c>
      <c r="E3299" s="1" t="s">
        <v>26620</v>
      </c>
      <c r="F3299" s="2">
        <v>43981</v>
      </c>
      <c r="G3299" s="1" t="s">
        <v>9424</v>
      </c>
      <c r="H3299" s="1" t="s">
        <v>9425</v>
      </c>
      <c r="I3299" s="1" t="s">
        <v>56</v>
      </c>
      <c r="J3299" s="3" t="s">
        <v>29972</v>
      </c>
      <c r="K3299">
        <v>344</v>
      </c>
      <c r="L3299" s="1" t="s">
        <v>42</v>
      </c>
      <c r="M3299" s="2">
        <v>43986</v>
      </c>
      <c r="N3299" s="1" t="s">
        <v>43</v>
      </c>
      <c r="O3299" s="1" t="s">
        <v>44</v>
      </c>
      <c r="P3299" s="1">
        <f>_3___Healthcare_Data_v1[[#This Row],[Discharge Date]]-_3___Healthcare_Data_v1[[#This Row],[Date of Admission]]</f>
        <v>5</v>
      </c>
      <c r="Q3299" s="1">
        <f>IFERROR(_3___Healthcare_Data_v1[[#This Row],[ Billing Amount ]]/_3___Healthcare_Data_v1[[#This Row],[Days in Hospital]],0)</f>
        <v>4575.40726</v>
      </c>
      <c r="R3299" s="1" t="str">
        <f>IF(_3___Healthcare_Data_v1[[#This Row],[Age]]&gt;60,"Senior",IF(_3___Healthcare_Data_v1[[#This Row],[Age]]&gt;35,"Middle","Young"))</f>
        <v>Senior</v>
      </c>
    </row>
    <row r="3300" spans="1:18" x14ac:dyDescent="0.3">
      <c r="A3300" s="1" t="s">
        <v>9426</v>
      </c>
      <c r="B3300" s="1" t="s">
        <v>26850</v>
      </c>
      <c r="C3300" s="1" t="s">
        <v>26</v>
      </c>
      <c r="D3300" s="1" t="s">
        <v>49</v>
      </c>
      <c r="E3300" s="1" t="s">
        <v>28</v>
      </c>
      <c r="F3300" s="2">
        <v>44308</v>
      </c>
      <c r="G3300" s="1" t="s">
        <v>9427</v>
      </c>
      <c r="H3300" s="1" t="s">
        <v>9428</v>
      </c>
      <c r="I3300" s="1" t="s">
        <v>26607</v>
      </c>
      <c r="J3300" s="3" t="s">
        <v>29973</v>
      </c>
      <c r="K3300">
        <v>346</v>
      </c>
      <c r="L3300" s="1" t="s">
        <v>38</v>
      </c>
      <c r="M3300" s="2">
        <v>44322</v>
      </c>
      <c r="N3300" s="1" t="s">
        <v>23</v>
      </c>
      <c r="O3300" s="1" t="s">
        <v>44</v>
      </c>
      <c r="P3300" s="1">
        <f>_3___Healthcare_Data_v1[[#This Row],[Discharge Date]]-_3___Healthcare_Data_v1[[#This Row],[Date of Admission]]</f>
        <v>14</v>
      </c>
      <c r="Q3300" s="1">
        <f>IFERROR(_3___Healthcare_Data_v1[[#This Row],[ Billing Amount ]]/_3___Healthcare_Data_v1[[#This Row],[Days in Hospital]],0)</f>
        <v>278.85969971428574</v>
      </c>
      <c r="R3300" s="1" t="str">
        <f>IF(_3___Healthcare_Data_v1[[#This Row],[Age]]&gt;60,"Senior",IF(_3___Healthcare_Data_v1[[#This Row],[Age]]&gt;35,"Middle","Young"))</f>
        <v>Senior</v>
      </c>
    </row>
    <row r="3301" spans="1:18" x14ac:dyDescent="0.3">
      <c r="A3301" s="1" t="s">
        <v>9429</v>
      </c>
      <c r="B3301" s="1" t="s">
        <v>26697</v>
      </c>
      <c r="C3301" s="1" t="s">
        <v>16</v>
      </c>
      <c r="D3301" s="1" t="s">
        <v>49</v>
      </c>
      <c r="E3301" s="1" t="s">
        <v>18</v>
      </c>
      <c r="F3301" s="2">
        <v>44702</v>
      </c>
      <c r="G3301" s="1" t="s">
        <v>9430</v>
      </c>
      <c r="H3301" s="1" t="s">
        <v>1528</v>
      </c>
      <c r="I3301" s="1" t="s">
        <v>52</v>
      </c>
      <c r="J3301" s="3" t="s">
        <v>29974</v>
      </c>
      <c r="K3301">
        <v>264</v>
      </c>
      <c r="L3301" s="1" t="s">
        <v>42</v>
      </c>
      <c r="M3301" s="2">
        <v>44730</v>
      </c>
      <c r="N3301" s="1" t="s">
        <v>48</v>
      </c>
      <c r="O3301" s="1" t="s">
        <v>24</v>
      </c>
      <c r="P3301" s="1">
        <f>_3___Healthcare_Data_v1[[#This Row],[Discharge Date]]-_3___Healthcare_Data_v1[[#This Row],[Date of Admission]]</f>
        <v>28</v>
      </c>
      <c r="Q3301" s="1">
        <f>IFERROR(_3___Healthcare_Data_v1[[#This Row],[ Billing Amount ]]/_3___Healthcare_Data_v1[[#This Row],[Days in Hospital]],0)</f>
        <v>1160.4056042857142</v>
      </c>
      <c r="R3301" s="1" t="str">
        <f>IF(_3___Healthcare_Data_v1[[#This Row],[Age]]&gt;60,"Senior",IF(_3___Healthcare_Data_v1[[#This Row],[Age]]&gt;35,"Middle","Young"))</f>
        <v>Senior</v>
      </c>
    </row>
    <row r="3302" spans="1:18" x14ac:dyDescent="0.3">
      <c r="A3302" s="1" t="s">
        <v>9431</v>
      </c>
      <c r="B3302" s="1" t="s">
        <v>26714</v>
      </c>
      <c r="C3302" s="1" t="s">
        <v>16</v>
      </c>
      <c r="D3302" s="1" t="s">
        <v>89</v>
      </c>
      <c r="E3302" s="1" t="s">
        <v>69</v>
      </c>
      <c r="F3302" s="2">
        <v>45003</v>
      </c>
      <c r="G3302" s="1" t="s">
        <v>9432</v>
      </c>
      <c r="H3302" s="1" t="s">
        <v>9433</v>
      </c>
      <c r="I3302" s="1" t="s">
        <v>26607</v>
      </c>
      <c r="J3302" s="3" t="s">
        <v>29975</v>
      </c>
      <c r="K3302">
        <v>370</v>
      </c>
      <c r="L3302" s="1" t="s">
        <v>38</v>
      </c>
      <c r="M3302" s="2">
        <v>45019</v>
      </c>
      <c r="N3302" s="1" t="s">
        <v>48</v>
      </c>
      <c r="O3302" s="1" t="s">
        <v>44</v>
      </c>
      <c r="P3302" s="1">
        <f>_3___Healthcare_Data_v1[[#This Row],[Discharge Date]]-_3___Healthcare_Data_v1[[#This Row],[Date of Admission]]</f>
        <v>16</v>
      </c>
      <c r="Q3302" s="1">
        <f>IFERROR(_3___Healthcare_Data_v1[[#This Row],[ Billing Amount ]]/_3___Healthcare_Data_v1[[#This Row],[Days in Hospital]],0)</f>
        <v>1882.1827900000001</v>
      </c>
      <c r="R3302" s="1" t="str">
        <f>IF(_3___Healthcare_Data_v1[[#This Row],[Age]]&gt;60,"Senior",IF(_3___Healthcare_Data_v1[[#This Row],[Age]]&gt;35,"Middle","Young"))</f>
        <v>Senior</v>
      </c>
    </row>
    <row r="3303" spans="1:18" x14ac:dyDescent="0.3">
      <c r="A3303" s="1" t="s">
        <v>9434</v>
      </c>
      <c r="B3303" s="1" t="s">
        <v>26617</v>
      </c>
      <c r="C3303" s="1" t="s">
        <v>16</v>
      </c>
      <c r="D3303" s="1" t="s">
        <v>27</v>
      </c>
      <c r="E3303" s="1" t="s">
        <v>35</v>
      </c>
      <c r="F3303" s="2">
        <v>45193</v>
      </c>
      <c r="G3303" s="1" t="s">
        <v>4283</v>
      </c>
      <c r="H3303" s="1" t="s">
        <v>9435</v>
      </c>
      <c r="I3303" s="1" t="s">
        <v>52</v>
      </c>
      <c r="J3303" s="3" t="s">
        <v>29976</v>
      </c>
      <c r="K3303">
        <v>197</v>
      </c>
      <c r="L3303" s="1" t="s">
        <v>38</v>
      </c>
      <c r="M3303" s="2">
        <v>45205</v>
      </c>
      <c r="N3303" s="1" t="s">
        <v>43</v>
      </c>
      <c r="O3303" s="1" t="s">
        <v>44</v>
      </c>
      <c r="P3303" s="1">
        <f>_3___Healthcare_Data_v1[[#This Row],[Discharge Date]]-_3___Healthcare_Data_v1[[#This Row],[Date of Admission]]</f>
        <v>12</v>
      </c>
      <c r="Q3303" s="1">
        <f>IFERROR(_3___Healthcare_Data_v1[[#This Row],[ Billing Amount ]]/_3___Healthcare_Data_v1[[#This Row],[Days in Hospital]],0)</f>
        <v>1171.7580166666667</v>
      </c>
      <c r="R3303" s="1" t="str">
        <f>IF(_3___Healthcare_Data_v1[[#This Row],[Age]]&gt;60,"Senior",IF(_3___Healthcare_Data_v1[[#This Row],[Age]]&gt;35,"Middle","Young"))</f>
        <v>Senior</v>
      </c>
    </row>
    <row r="3304" spans="1:18" x14ac:dyDescent="0.3">
      <c r="A3304" s="1" t="s">
        <v>9436</v>
      </c>
      <c r="B3304" s="1" t="s">
        <v>26994</v>
      </c>
      <c r="C3304" s="1" t="s">
        <v>16</v>
      </c>
      <c r="D3304" s="1" t="s">
        <v>34</v>
      </c>
      <c r="E3304" s="1" t="s">
        <v>28</v>
      </c>
      <c r="F3304" s="2">
        <v>43650</v>
      </c>
      <c r="G3304" s="1" t="s">
        <v>9437</v>
      </c>
      <c r="H3304" s="1" t="s">
        <v>9438</v>
      </c>
      <c r="I3304" s="1" t="s">
        <v>52</v>
      </c>
      <c r="J3304" s="3" t="s">
        <v>29977</v>
      </c>
      <c r="K3304">
        <v>298</v>
      </c>
      <c r="L3304" s="1" t="s">
        <v>42</v>
      </c>
      <c r="M3304" s="2">
        <v>43670</v>
      </c>
      <c r="N3304" s="1" t="s">
        <v>23</v>
      </c>
      <c r="O3304" s="1" t="s">
        <v>44</v>
      </c>
      <c r="P3304" s="1">
        <f>_3___Healthcare_Data_v1[[#This Row],[Discharge Date]]-_3___Healthcare_Data_v1[[#This Row],[Date of Admission]]</f>
        <v>20</v>
      </c>
      <c r="Q3304" s="1">
        <f>IFERROR(_3___Healthcare_Data_v1[[#This Row],[ Billing Amount ]]/_3___Healthcare_Data_v1[[#This Row],[Days in Hospital]],0)</f>
        <v>941.65096950000009</v>
      </c>
      <c r="R3304" s="1" t="str">
        <f>IF(_3___Healthcare_Data_v1[[#This Row],[Age]]&gt;60,"Senior",IF(_3___Healthcare_Data_v1[[#This Row],[Age]]&gt;35,"Middle","Young"))</f>
        <v>Senior</v>
      </c>
    </row>
    <row r="3305" spans="1:18" x14ac:dyDescent="0.3">
      <c r="A3305" s="1" t="s">
        <v>9439</v>
      </c>
      <c r="B3305" s="1" t="s">
        <v>26630</v>
      </c>
      <c r="C3305" s="1" t="s">
        <v>16</v>
      </c>
      <c r="D3305" s="1" t="s">
        <v>89</v>
      </c>
      <c r="E3305" s="1" t="s">
        <v>28</v>
      </c>
      <c r="F3305" s="2">
        <v>43763</v>
      </c>
      <c r="G3305" s="1" t="s">
        <v>9440</v>
      </c>
      <c r="H3305" s="1" t="s">
        <v>9441</v>
      </c>
      <c r="I3305" s="1" t="s">
        <v>56</v>
      </c>
      <c r="J3305" s="3" t="s">
        <v>29978</v>
      </c>
      <c r="K3305">
        <v>190</v>
      </c>
      <c r="L3305" s="1" t="s">
        <v>38</v>
      </c>
      <c r="M3305" s="2">
        <v>43774</v>
      </c>
      <c r="N3305" s="1" t="s">
        <v>48</v>
      </c>
      <c r="O3305" s="1" t="s">
        <v>44</v>
      </c>
      <c r="P3305" s="1">
        <f>_3___Healthcare_Data_v1[[#This Row],[Discharge Date]]-_3___Healthcare_Data_v1[[#This Row],[Date of Admission]]</f>
        <v>11</v>
      </c>
      <c r="Q3305" s="1">
        <f>IFERROR(_3___Healthcare_Data_v1[[#This Row],[ Billing Amount ]]/_3___Healthcare_Data_v1[[#This Row],[Days in Hospital]],0)</f>
        <v>100.44032036363636</v>
      </c>
      <c r="R3305" s="1" t="str">
        <f>IF(_3___Healthcare_Data_v1[[#This Row],[Age]]&gt;60,"Senior",IF(_3___Healthcare_Data_v1[[#This Row],[Age]]&gt;35,"Middle","Young"))</f>
        <v>Senior</v>
      </c>
    </row>
    <row r="3306" spans="1:18" x14ac:dyDescent="0.3">
      <c r="A3306" s="1" t="s">
        <v>9442</v>
      </c>
      <c r="B3306" s="1" t="s">
        <v>26697</v>
      </c>
      <c r="C3306" s="1" t="s">
        <v>26</v>
      </c>
      <c r="D3306" s="1" t="s">
        <v>114</v>
      </c>
      <c r="E3306" s="1" t="s">
        <v>69</v>
      </c>
      <c r="F3306" s="2">
        <v>44237</v>
      </c>
      <c r="G3306" s="1" t="s">
        <v>2892</v>
      </c>
      <c r="H3306" s="1" t="s">
        <v>9443</v>
      </c>
      <c r="I3306" s="1" t="s">
        <v>21</v>
      </c>
      <c r="J3306" s="3" t="s">
        <v>29979</v>
      </c>
      <c r="K3306">
        <v>272</v>
      </c>
      <c r="L3306" s="1" t="s">
        <v>38</v>
      </c>
      <c r="M3306" s="2">
        <v>44248</v>
      </c>
      <c r="N3306" s="1" t="s">
        <v>31</v>
      </c>
      <c r="O3306" s="1" t="s">
        <v>24</v>
      </c>
      <c r="P3306" s="1">
        <f>_3___Healthcare_Data_v1[[#This Row],[Discharge Date]]-_3___Healthcare_Data_v1[[#This Row],[Date of Admission]]</f>
        <v>11</v>
      </c>
      <c r="Q3306" s="1">
        <f>IFERROR(_3___Healthcare_Data_v1[[#This Row],[ Billing Amount ]]/_3___Healthcare_Data_v1[[#This Row],[Days in Hospital]],0)</f>
        <v>4198.6428218181818</v>
      </c>
      <c r="R3306" s="1" t="str">
        <f>IF(_3___Healthcare_Data_v1[[#This Row],[Age]]&gt;60,"Senior",IF(_3___Healthcare_Data_v1[[#This Row],[Age]]&gt;35,"Middle","Young"))</f>
        <v>Senior</v>
      </c>
    </row>
    <row r="3307" spans="1:18" x14ac:dyDescent="0.3">
      <c r="A3307" s="1" t="s">
        <v>9444</v>
      </c>
      <c r="B3307" s="1" t="s">
        <v>26668</v>
      </c>
      <c r="C3307" s="1" t="s">
        <v>16</v>
      </c>
      <c r="D3307" s="1" t="s">
        <v>62</v>
      </c>
      <c r="E3307" s="1" t="s">
        <v>35</v>
      </c>
      <c r="F3307" s="2">
        <v>44891</v>
      </c>
      <c r="G3307" s="1" t="s">
        <v>5444</v>
      </c>
      <c r="H3307" s="1" t="s">
        <v>9445</v>
      </c>
      <c r="I3307" s="1" t="s">
        <v>56</v>
      </c>
      <c r="J3307" s="3" t="s">
        <v>27276</v>
      </c>
      <c r="K3307">
        <v>124</v>
      </c>
      <c r="L3307" s="1" t="s">
        <v>42</v>
      </c>
      <c r="M3307" s="2">
        <v>44907</v>
      </c>
      <c r="N3307" s="1" t="s">
        <v>48</v>
      </c>
      <c r="O3307" s="1" t="s">
        <v>44</v>
      </c>
      <c r="P3307" s="1">
        <f>_3___Healthcare_Data_v1[[#This Row],[Discharge Date]]-_3___Healthcare_Data_v1[[#This Row],[Date of Admission]]</f>
        <v>16</v>
      </c>
      <c r="Q3307" s="1">
        <f>IFERROR(_3___Healthcare_Data_v1[[#This Row],[ Billing Amount ]]/_3___Healthcare_Data_v1[[#This Row],[Days in Hospital]],0)</f>
        <v>0</v>
      </c>
      <c r="R3307" s="1" t="str">
        <f>IF(_3___Healthcare_Data_v1[[#This Row],[Age]]&gt;60,"Senior",IF(_3___Healthcare_Data_v1[[#This Row],[Age]]&gt;35,"Middle","Young"))</f>
        <v>Senior</v>
      </c>
    </row>
    <row r="3308" spans="1:18" x14ac:dyDescent="0.3">
      <c r="A3308" s="1" t="s">
        <v>9446</v>
      </c>
      <c r="B3308" s="1" t="s">
        <v>26723</v>
      </c>
      <c r="C3308" s="1" t="s">
        <v>26</v>
      </c>
      <c r="D3308" s="1" t="s">
        <v>114</v>
      </c>
      <c r="E3308" s="1" t="s">
        <v>28</v>
      </c>
      <c r="F3308" s="2">
        <v>44619</v>
      </c>
      <c r="G3308" s="1" t="s">
        <v>9447</v>
      </c>
      <c r="H3308" s="1" t="s">
        <v>9448</v>
      </c>
      <c r="I3308" s="1" t="s">
        <v>52</v>
      </c>
      <c r="J3308" s="3" t="s">
        <v>29980</v>
      </c>
      <c r="K3308">
        <v>312</v>
      </c>
      <c r="L3308" s="1" t="s">
        <v>42</v>
      </c>
      <c r="M3308" s="2">
        <v>44630</v>
      </c>
      <c r="N3308" s="1" t="s">
        <v>48</v>
      </c>
      <c r="O3308" s="1" t="s">
        <v>44</v>
      </c>
      <c r="P3308" s="1">
        <f>_3___Healthcare_Data_v1[[#This Row],[Discharge Date]]-_3___Healthcare_Data_v1[[#This Row],[Date of Admission]]</f>
        <v>11</v>
      </c>
      <c r="Q3308" s="1">
        <f>IFERROR(_3___Healthcare_Data_v1[[#This Row],[ Billing Amount ]]/_3___Healthcare_Data_v1[[#This Row],[Days in Hospital]],0)</f>
        <v>2465.4909718181816</v>
      </c>
      <c r="R3308" s="1" t="str">
        <f>IF(_3___Healthcare_Data_v1[[#This Row],[Age]]&gt;60,"Senior",IF(_3___Healthcare_Data_v1[[#This Row],[Age]]&gt;35,"Middle","Young"))</f>
        <v>Senior</v>
      </c>
    </row>
    <row r="3309" spans="1:18" x14ac:dyDescent="0.3">
      <c r="A3309" s="1" t="s">
        <v>9449</v>
      </c>
      <c r="B3309" s="1" t="s">
        <v>26685</v>
      </c>
      <c r="C3309" s="1" t="s">
        <v>16</v>
      </c>
      <c r="D3309" s="1" t="s">
        <v>229</v>
      </c>
      <c r="E3309" s="1" t="s">
        <v>35</v>
      </c>
      <c r="F3309" s="2">
        <v>43422</v>
      </c>
      <c r="G3309" s="1" t="s">
        <v>9450</v>
      </c>
      <c r="H3309" s="1" t="s">
        <v>9451</v>
      </c>
      <c r="I3309" s="1" t="s">
        <v>26607</v>
      </c>
      <c r="J3309" s="3" t="s">
        <v>29981</v>
      </c>
      <c r="K3309">
        <v>445</v>
      </c>
      <c r="L3309" s="1" t="s">
        <v>38</v>
      </c>
      <c r="M3309" s="2">
        <v>43443</v>
      </c>
      <c r="N3309" s="1" t="s">
        <v>23</v>
      </c>
      <c r="O3309" s="1" t="s">
        <v>24</v>
      </c>
      <c r="P3309" s="1">
        <f>_3___Healthcare_Data_v1[[#This Row],[Discharge Date]]-_3___Healthcare_Data_v1[[#This Row],[Date of Admission]]</f>
        <v>21</v>
      </c>
      <c r="Q3309" s="1">
        <f>IFERROR(_3___Healthcare_Data_v1[[#This Row],[ Billing Amount ]]/_3___Healthcare_Data_v1[[#This Row],[Days in Hospital]],0)</f>
        <v>109.69161114285714</v>
      </c>
      <c r="R3309" s="1" t="str">
        <f>IF(_3___Healthcare_Data_v1[[#This Row],[Age]]&gt;60,"Senior",IF(_3___Healthcare_Data_v1[[#This Row],[Age]]&gt;35,"Middle","Young"))</f>
        <v>Senior</v>
      </c>
    </row>
    <row r="3310" spans="1:18" x14ac:dyDescent="0.3">
      <c r="A3310" s="1" t="s">
        <v>9452</v>
      </c>
      <c r="B3310" s="1" t="s">
        <v>26626</v>
      </c>
      <c r="C3310" s="1" t="s">
        <v>26</v>
      </c>
      <c r="D3310" s="1" t="s">
        <v>27</v>
      </c>
      <c r="E3310" s="1" t="s">
        <v>26620</v>
      </c>
      <c r="F3310" s="2">
        <v>43582</v>
      </c>
      <c r="G3310" s="1" t="s">
        <v>9453</v>
      </c>
      <c r="H3310" s="1" t="s">
        <v>9454</v>
      </c>
      <c r="I3310" s="1" t="s">
        <v>21</v>
      </c>
      <c r="J3310" s="3" t="s">
        <v>29982</v>
      </c>
      <c r="K3310">
        <v>419</v>
      </c>
      <c r="L3310" s="1" t="s">
        <v>38</v>
      </c>
      <c r="M3310" s="2">
        <v>43587</v>
      </c>
      <c r="N3310" s="1" t="s">
        <v>43</v>
      </c>
      <c r="O3310" s="1" t="s">
        <v>24</v>
      </c>
      <c r="P3310" s="1">
        <f>_3___Healthcare_Data_v1[[#This Row],[Discharge Date]]-_3___Healthcare_Data_v1[[#This Row],[Date of Admission]]</f>
        <v>5</v>
      </c>
      <c r="Q3310" s="1">
        <f>IFERROR(_3___Healthcare_Data_v1[[#This Row],[ Billing Amount ]]/_3___Healthcare_Data_v1[[#This Row],[Days in Hospital]],0)</f>
        <v>3942.7554680000003</v>
      </c>
      <c r="R3310" s="1" t="str">
        <f>IF(_3___Healthcare_Data_v1[[#This Row],[Age]]&gt;60,"Senior",IF(_3___Healthcare_Data_v1[[#This Row],[Age]]&gt;35,"Middle","Young"))</f>
        <v>Senior</v>
      </c>
    </row>
    <row r="3311" spans="1:18" x14ac:dyDescent="0.3">
      <c r="A3311" s="1" t="s">
        <v>9455</v>
      </c>
      <c r="B3311" s="1" t="s">
        <v>26928</v>
      </c>
      <c r="C3311" s="1" t="s">
        <v>26</v>
      </c>
      <c r="D3311" s="1" t="s">
        <v>62</v>
      </c>
      <c r="E3311" s="1" t="s">
        <v>35</v>
      </c>
      <c r="F3311" s="2">
        <v>45005</v>
      </c>
      <c r="G3311" s="1" t="s">
        <v>9456</v>
      </c>
      <c r="H3311" s="1" t="s">
        <v>9457</v>
      </c>
      <c r="I3311" s="1" t="s">
        <v>56</v>
      </c>
      <c r="J3311" s="3" t="s">
        <v>29983</v>
      </c>
      <c r="K3311">
        <v>114</v>
      </c>
      <c r="L3311" s="1" t="s">
        <v>42</v>
      </c>
      <c r="M3311" s="2">
        <v>45010</v>
      </c>
      <c r="N3311" s="1" t="s">
        <v>84</v>
      </c>
      <c r="O3311" s="1" t="s">
        <v>24</v>
      </c>
      <c r="P3311" s="1">
        <f>_3___Healthcare_Data_v1[[#This Row],[Discharge Date]]-_3___Healthcare_Data_v1[[#This Row],[Date of Admission]]</f>
        <v>5</v>
      </c>
      <c r="Q3311" s="1">
        <f>IFERROR(_3___Healthcare_Data_v1[[#This Row],[ Billing Amount ]]/_3___Healthcare_Data_v1[[#This Row],[Days in Hospital]],0)</f>
        <v>4624.0920660000002</v>
      </c>
      <c r="R3311" s="1" t="str">
        <f>IF(_3___Healthcare_Data_v1[[#This Row],[Age]]&gt;60,"Senior",IF(_3___Healthcare_Data_v1[[#This Row],[Age]]&gt;35,"Middle","Young"))</f>
        <v>Senior</v>
      </c>
    </row>
    <row r="3312" spans="1:18" x14ac:dyDescent="0.3">
      <c r="A3312" s="1" t="s">
        <v>9458</v>
      </c>
      <c r="B3312" s="1" t="s">
        <v>26614</v>
      </c>
      <c r="C3312" s="1" t="s">
        <v>16</v>
      </c>
      <c r="D3312" s="1" t="s">
        <v>34</v>
      </c>
      <c r="E3312" s="1" t="s">
        <v>26620</v>
      </c>
      <c r="F3312" s="2">
        <v>43506</v>
      </c>
      <c r="G3312" s="1" t="s">
        <v>9459</v>
      </c>
      <c r="H3312" s="1" t="s">
        <v>9460</v>
      </c>
      <c r="I3312" s="1" t="s">
        <v>26607</v>
      </c>
      <c r="J3312" s="3" t="s">
        <v>29984</v>
      </c>
      <c r="K3312">
        <v>109</v>
      </c>
      <c r="L3312" s="1" t="s">
        <v>38</v>
      </c>
      <c r="M3312" s="2">
        <v>43517</v>
      </c>
      <c r="N3312" s="1" t="s">
        <v>43</v>
      </c>
      <c r="O3312" s="1" t="s">
        <v>24</v>
      </c>
      <c r="P3312" s="1">
        <f>_3___Healthcare_Data_v1[[#This Row],[Discharge Date]]-_3___Healthcare_Data_v1[[#This Row],[Date of Admission]]</f>
        <v>11</v>
      </c>
      <c r="Q3312" s="1">
        <f>IFERROR(_3___Healthcare_Data_v1[[#This Row],[ Billing Amount ]]/_3___Healthcare_Data_v1[[#This Row],[Days in Hospital]],0)</f>
        <v>2670.2267454545454</v>
      </c>
      <c r="R3312" s="1" t="str">
        <f>IF(_3___Healthcare_Data_v1[[#This Row],[Age]]&gt;60,"Senior",IF(_3___Healthcare_Data_v1[[#This Row],[Age]]&gt;35,"Middle","Young"))</f>
        <v>Senior</v>
      </c>
    </row>
    <row r="3313" spans="1:18" x14ac:dyDescent="0.3">
      <c r="A3313" s="1" t="s">
        <v>9461</v>
      </c>
      <c r="B3313" s="1" t="s">
        <v>26677</v>
      </c>
      <c r="C3313" s="1" t="s">
        <v>26</v>
      </c>
      <c r="D3313" s="1" t="s">
        <v>34</v>
      </c>
      <c r="E3313" s="1" t="s">
        <v>35</v>
      </c>
      <c r="F3313" s="2">
        <v>43702</v>
      </c>
      <c r="G3313" s="1" t="s">
        <v>9462</v>
      </c>
      <c r="H3313" s="1" t="s">
        <v>9463</v>
      </c>
      <c r="I3313" s="1" t="s">
        <v>56</v>
      </c>
      <c r="J3313" s="3" t="s">
        <v>29985</v>
      </c>
      <c r="K3313">
        <v>377</v>
      </c>
      <c r="L3313" s="1" t="s">
        <v>42</v>
      </c>
      <c r="M3313" s="2">
        <v>43730</v>
      </c>
      <c r="N3313" s="1" t="s">
        <v>31</v>
      </c>
      <c r="O3313" s="1" t="s">
        <v>44</v>
      </c>
      <c r="P3313" s="1">
        <f>_3___Healthcare_Data_v1[[#This Row],[Discharge Date]]-_3___Healthcare_Data_v1[[#This Row],[Date of Admission]]</f>
        <v>28</v>
      </c>
      <c r="Q3313" s="1">
        <f>IFERROR(_3___Healthcare_Data_v1[[#This Row],[ Billing Amount ]]/_3___Healthcare_Data_v1[[#This Row],[Days in Hospital]],0)</f>
        <v>76.600370500000011</v>
      </c>
      <c r="R3313" s="1" t="str">
        <f>IF(_3___Healthcare_Data_v1[[#This Row],[Age]]&gt;60,"Senior",IF(_3___Healthcare_Data_v1[[#This Row],[Age]]&gt;35,"Middle","Young"))</f>
        <v>Senior</v>
      </c>
    </row>
    <row r="3314" spans="1:18" x14ac:dyDescent="0.3">
      <c r="A3314" s="1" t="s">
        <v>9464</v>
      </c>
      <c r="B3314" s="1" t="s">
        <v>26822</v>
      </c>
      <c r="C3314" s="1" t="s">
        <v>16</v>
      </c>
      <c r="D3314" s="1" t="s">
        <v>17</v>
      </c>
      <c r="E3314" s="1" t="s">
        <v>26620</v>
      </c>
      <c r="F3314" s="2">
        <v>43997</v>
      </c>
      <c r="G3314" s="1" t="s">
        <v>9465</v>
      </c>
      <c r="H3314" s="1" t="s">
        <v>9466</v>
      </c>
      <c r="I3314" s="1" t="s">
        <v>21</v>
      </c>
      <c r="J3314" s="3" t="s">
        <v>29986</v>
      </c>
      <c r="K3314">
        <v>183</v>
      </c>
      <c r="L3314" s="1" t="s">
        <v>42</v>
      </c>
      <c r="M3314" s="2">
        <v>44021</v>
      </c>
      <c r="N3314" s="1" t="s">
        <v>43</v>
      </c>
      <c r="O3314" s="1" t="s">
        <v>44</v>
      </c>
      <c r="P3314" s="1">
        <f>_3___Healthcare_Data_v1[[#This Row],[Discharge Date]]-_3___Healthcare_Data_v1[[#This Row],[Date of Admission]]</f>
        <v>24</v>
      </c>
      <c r="Q3314" s="1">
        <f>IFERROR(_3___Healthcare_Data_v1[[#This Row],[ Billing Amount ]]/_3___Healthcare_Data_v1[[#This Row],[Days in Hospital]],0)</f>
        <v>889.51528999999994</v>
      </c>
      <c r="R3314" s="1" t="str">
        <f>IF(_3___Healthcare_Data_v1[[#This Row],[Age]]&gt;60,"Senior",IF(_3___Healthcare_Data_v1[[#This Row],[Age]]&gt;35,"Middle","Young"))</f>
        <v>Senior</v>
      </c>
    </row>
    <row r="3315" spans="1:18" x14ac:dyDescent="0.3">
      <c r="A3315" s="1" t="s">
        <v>9467</v>
      </c>
      <c r="B3315" s="1" t="s">
        <v>26689</v>
      </c>
      <c r="C3315" s="1" t="s">
        <v>16</v>
      </c>
      <c r="D3315" s="1" t="s">
        <v>229</v>
      </c>
      <c r="E3315" s="1" t="s">
        <v>28</v>
      </c>
      <c r="F3315" s="2">
        <v>44574</v>
      </c>
      <c r="G3315" s="1" t="s">
        <v>9468</v>
      </c>
      <c r="H3315" s="1" t="s">
        <v>9469</v>
      </c>
      <c r="I3315" s="1" t="s">
        <v>21</v>
      </c>
      <c r="J3315" s="3" t="s">
        <v>29987</v>
      </c>
      <c r="K3315">
        <v>107</v>
      </c>
      <c r="L3315" s="1" t="s">
        <v>42</v>
      </c>
      <c r="M3315" s="2">
        <v>44586</v>
      </c>
      <c r="N3315" s="1" t="s">
        <v>23</v>
      </c>
      <c r="O3315" s="1" t="s">
        <v>24</v>
      </c>
      <c r="P3315" s="1">
        <f>_3___Healthcare_Data_v1[[#This Row],[Discharge Date]]-_3___Healthcare_Data_v1[[#This Row],[Date of Admission]]</f>
        <v>12</v>
      </c>
      <c r="Q3315" s="1">
        <f>IFERROR(_3___Healthcare_Data_v1[[#This Row],[ Billing Amount ]]/_3___Healthcare_Data_v1[[#This Row],[Days in Hospital]],0)</f>
        <v>2531.6778575000003</v>
      </c>
      <c r="R3315" s="1" t="str">
        <f>IF(_3___Healthcare_Data_v1[[#This Row],[Age]]&gt;60,"Senior",IF(_3___Healthcare_Data_v1[[#This Row],[Age]]&gt;35,"Middle","Young"))</f>
        <v>Senior</v>
      </c>
    </row>
    <row r="3316" spans="1:18" x14ac:dyDescent="0.3">
      <c r="A3316" s="1" t="s">
        <v>9470</v>
      </c>
      <c r="B3316" s="1" t="s">
        <v>26732</v>
      </c>
      <c r="C3316" s="1" t="s">
        <v>26</v>
      </c>
      <c r="D3316" s="1" t="s">
        <v>34</v>
      </c>
      <c r="E3316" s="1" t="s">
        <v>26615</v>
      </c>
      <c r="F3316" s="2">
        <v>44746</v>
      </c>
      <c r="G3316" s="1" t="s">
        <v>9471</v>
      </c>
      <c r="H3316" s="1" t="s">
        <v>9472</v>
      </c>
      <c r="I3316" s="1" t="s">
        <v>26607</v>
      </c>
      <c r="J3316" s="3" t="s">
        <v>29988</v>
      </c>
      <c r="K3316">
        <v>238</v>
      </c>
      <c r="L3316" s="1" t="s">
        <v>22</v>
      </c>
      <c r="M3316" s="2">
        <v>44765</v>
      </c>
      <c r="N3316" s="1" t="s">
        <v>23</v>
      </c>
      <c r="O3316" s="1" t="s">
        <v>44</v>
      </c>
      <c r="P3316" s="1">
        <f>_3___Healthcare_Data_v1[[#This Row],[Discharge Date]]-_3___Healthcare_Data_v1[[#This Row],[Date of Admission]]</f>
        <v>19</v>
      </c>
      <c r="Q3316" s="1">
        <f>IFERROR(_3___Healthcare_Data_v1[[#This Row],[ Billing Amount ]]/_3___Healthcare_Data_v1[[#This Row],[Days in Hospital]],0)</f>
        <v>329.85846926315793</v>
      </c>
      <c r="R3316" s="1" t="str">
        <f>IF(_3___Healthcare_Data_v1[[#This Row],[Age]]&gt;60,"Senior",IF(_3___Healthcare_Data_v1[[#This Row],[Age]]&gt;35,"Middle","Young"))</f>
        <v>Senior</v>
      </c>
    </row>
    <row r="3317" spans="1:18" x14ac:dyDescent="0.3">
      <c r="A3317" s="1" t="s">
        <v>1364</v>
      </c>
      <c r="B3317" s="1" t="s">
        <v>26759</v>
      </c>
      <c r="C3317" s="1" t="s">
        <v>26</v>
      </c>
      <c r="D3317" s="1" t="s">
        <v>229</v>
      </c>
      <c r="E3317" s="1" t="s">
        <v>18</v>
      </c>
      <c r="F3317" s="2">
        <v>44022</v>
      </c>
      <c r="G3317" s="1" t="s">
        <v>9473</v>
      </c>
      <c r="H3317" s="1" t="s">
        <v>9474</v>
      </c>
      <c r="I3317" s="1" t="s">
        <v>26607</v>
      </c>
      <c r="J3317" s="3" t="s">
        <v>29989</v>
      </c>
      <c r="K3317">
        <v>150</v>
      </c>
      <c r="L3317" s="1" t="s">
        <v>38</v>
      </c>
      <c r="M3317" s="2">
        <v>44038</v>
      </c>
      <c r="N3317" s="1" t="s">
        <v>84</v>
      </c>
      <c r="O3317" s="1" t="s">
        <v>32</v>
      </c>
      <c r="P3317" s="1">
        <f>_3___Healthcare_Data_v1[[#This Row],[Discharge Date]]-_3___Healthcare_Data_v1[[#This Row],[Date of Admission]]</f>
        <v>16</v>
      </c>
      <c r="Q3317" s="1">
        <f>IFERROR(_3___Healthcare_Data_v1[[#This Row],[ Billing Amount ]]/_3___Healthcare_Data_v1[[#This Row],[Days in Hospital]],0)</f>
        <v>2517.8396174999998</v>
      </c>
      <c r="R3317" s="1" t="str">
        <f>IF(_3___Healthcare_Data_v1[[#This Row],[Age]]&gt;60,"Senior",IF(_3___Healthcare_Data_v1[[#This Row],[Age]]&gt;35,"Middle","Young"))</f>
        <v>Senior</v>
      </c>
    </row>
    <row r="3318" spans="1:18" x14ac:dyDescent="0.3">
      <c r="A3318" s="1" t="s">
        <v>9475</v>
      </c>
      <c r="B3318" s="1" t="s">
        <v>26668</v>
      </c>
      <c r="C3318" s="1" t="s">
        <v>16</v>
      </c>
      <c r="D3318" s="1" t="s">
        <v>17</v>
      </c>
      <c r="E3318" s="1" t="s">
        <v>26620</v>
      </c>
      <c r="F3318" s="2">
        <v>44005</v>
      </c>
      <c r="G3318" s="1" t="s">
        <v>9476</v>
      </c>
      <c r="H3318" s="1" t="s">
        <v>9477</v>
      </c>
      <c r="I3318" s="1" t="s">
        <v>52</v>
      </c>
      <c r="J3318" s="3" t="s">
        <v>29990</v>
      </c>
      <c r="K3318">
        <v>149</v>
      </c>
      <c r="L3318" s="1" t="s">
        <v>42</v>
      </c>
      <c r="M3318" s="2">
        <v>44023</v>
      </c>
      <c r="N3318" s="1" t="s">
        <v>48</v>
      </c>
      <c r="O3318" s="1" t="s">
        <v>24</v>
      </c>
      <c r="P3318" s="1">
        <f>_3___Healthcare_Data_v1[[#This Row],[Discharge Date]]-_3___Healthcare_Data_v1[[#This Row],[Date of Admission]]</f>
        <v>18</v>
      </c>
      <c r="Q3318" s="1">
        <f>IFERROR(_3___Healthcare_Data_v1[[#This Row],[ Billing Amount ]]/_3___Healthcare_Data_v1[[#This Row],[Days in Hospital]],0)</f>
        <v>765.28333055555549</v>
      </c>
      <c r="R3318" s="1" t="str">
        <f>IF(_3___Healthcare_Data_v1[[#This Row],[Age]]&gt;60,"Senior",IF(_3___Healthcare_Data_v1[[#This Row],[Age]]&gt;35,"Middle","Young"))</f>
        <v>Senior</v>
      </c>
    </row>
    <row r="3319" spans="1:18" x14ac:dyDescent="0.3">
      <c r="A3319" s="1" t="s">
        <v>9478</v>
      </c>
      <c r="B3319" s="1" t="s">
        <v>26803</v>
      </c>
      <c r="C3319" s="1" t="s">
        <v>26</v>
      </c>
      <c r="D3319" s="1" t="s">
        <v>89</v>
      </c>
      <c r="E3319" s="1" t="s">
        <v>35</v>
      </c>
      <c r="F3319" s="2">
        <v>43875</v>
      </c>
      <c r="G3319" s="1" t="s">
        <v>9479</v>
      </c>
      <c r="H3319" s="1" t="s">
        <v>9480</v>
      </c>
      <c r="I3319" s="1" t="s">
        <v>52</v>
      </c>
      <c r="J3319" s="3" t="s">
        <v>29991</v>
      </c>
      <c r="K3319">
        <v>313</v>
      </c>
      <c r="L3319" s="1" t="s">
        <v>42</v>
      </c>
      <c r="M3319" s="2">
        <v>43896</v>
      </c>
      <c r="N3319" s="1" t="s">
        <v>43</v>
      </c>
      <c r="O3319" s="1" t="s">
        <v>24</v>
      </c>
      <c r="P3319" s="1">
        <f>_3___Healthcare_Data_v1[[#This Row],[Discharge Date]]-_3___Healthcare_Data_v1[[#This Row],[Date of Admission]]</f>
        <v>21</v>
      </c>
      <c r="Q3319" s="1">
        <f>IFERROR(_3___Healthcare_Data_v1[[#This Row],[ Billing Amount ]]/_3___Healthcare_Data_v1[[#This Row],[Days in Hospital]],0)</f>
        <v>621.91188857142856</v>
      </c>
      <c r="R3319" s="1" t="str">
        <f>IF(_3___Healthcare_Data_v1[[#This Row],[Age]]&gt;60,"Senior",IF(_3___Healthcare_Data_v1[[#This Row],[Age]]&gt;35,"Middle","Young"))</f>
        <v>Senior</v>
      </c>
    </row>
    <row r="3320" spans="1:18" x14ac:dyDescent="0.3">
      <c r="A3320" s="1" t="s">
        <v>9481</v>
      </c>
      <c r="B3320" s="1" t="s">
        <v>26967</v>
      </c>
      <c r="C3320" s="1" t="s">
        <v>26</v>
      </c>
      <c r="D3320" s="1" t="s">
        <v>114</v>
      </c>
      <c r="E3320" s="1" t="s">
        <v>26620</v>
      </c>
      <c r="F3320" s="2">
        <v>44132</v>
      </c>
      <c r="G3320" s="1" t="s">
        <v>9482</v>
      </c>
      <c r="H3320" s="1" t="s">
        <v>9483</v>
      </c>
      <c r="I3320" s="1" t="s">
        <v>52</v>
      </c>
      <c r="J3320" s="3" t="s">
        <v>29992</v>
      </c>
      <c r="K3320">
        <v>457</v>
      </c>
      <c r="L3320" s="1" t="s">
        <v>42</v>
      </c>
      <c r="M3320" s="2">
        <v>44140</v>
      </c>
      <c r="N3320" s="1" t="s">
        <v>84</v>
      </c>
      <c r="O3320" s="1" t="s">
        <v>24</v>
      </c>
      <c r="P3320" s="1">
        <f>_3___Healthcare_Data_v1[[#This Row],[Discharge Date]]-_3___Healthcare_Data_v1[[#This Row],[Date of Admission]]</f>
        <v>8</v>
      </c>
      <c r="Q3320" s="1">
        <f>IFERROR(_3___Healthcare_Data_v1[[#This Row],[ Billing Amount ]]/_3___Healthcare_Data_v1[[#This Row],[Days in Hospital]],0)</f>
        <v>2094.6942387499998</v>
      </c>
      <c r="R3320" s="1" t="str">
        <f>IF(_3___Healthcare_Data_v1[[#This Row],[Age]]&gt;60,"Senior",IF(_3___Healthcare_Data_v1[[#This Row],[Age]]&gt;35,"Middle","Young"))</f>
        <v>Senior</v>
      </c>
    </row>
    <row r="3321" spans="1:18" x14ac:dyDescent="0.3">
      <c r="A3321" s="1" t="s">
        <v>9484</v>
      </c>
      <c r="B3321" s="1" t="s">
        <v>26619</v>
      </c>
      <c r="C3321" s="1" t="s">
        <v>16</v>
      </c>
      <c r="D3321" s="1" t="s">
        <v>62</v>
      </c>
      <c r="E3321" s="1" t="s">
        <v>18</v>
      </c>
      <c r="F3321" s="2">
        <v>44114</v>
      </c>
      <c r="G3321" s="1" t="s">
        <v>9485</v>
      </c>
      <c r="H3321" s="1" t="s">
        <v>9486</v>
      </c>
      <c r="I3321" s="1" t="s">
        <v>56</v>
      </c>
      <c r="J3321" s="3" t="s">
        <v>29993</v>
      </c>
      <c r="K3321">
        <v>131</v>
      </c>
      <c r="L3321" s="1" t="s">
        <v>38</v>
      </c>
      <c r="M3321" s="2">
        <v>44120</v>
      </c>
      <c r="N3321" s="1" t="s">
        <v>43</v>
      </c>
      <c r="O3321" s="1" t="s">
        <v>24</v>
      </c>
      <c r="P3321" s="1">
        <f>_3___Healthcare_Data_v1[[#This Row],[Discharge Date]]-_3___Healthcare_Data_v1[[#This Row],[Date of Admission]]</f>
        <v>6</v>
      </c>
      <c r="Q3321" s="1">
        <f>IFERROR(_3___Healthcare_Data_v1[[#This Row],[ Billing Amount ]]/_3___Healthcare_Data_v1[[#This Row],[Days in Hospital]],0)</f>
        <v>1783.3831966666667</v>
      </c>
      <c r="R3321" s="1" t="str">
        <f>IF(_3___Healthcare_Data_v1[[#This Row],[Age]]&gt;60,"Senior",IF(_3___Healthcare_Data_v1[[#This Row],[Age]]&gt;35,"Middle","Young"))</f>
        <v>Senior</v>
      </c>
    </row>
    <row r="3322" spans="1:18" x14ac:dyDescent="0.3">
      <c r="A3322" s="1" t="s">
        <v>9487</v>
      </c>
      <c r="B3322" s="1" t="s">
        <v>26980</v>
      </c>
      <c r="C3322" s="1" t="s">
        <v>16</v>
      </c>
      <c r="D3322" s="1" t="s">
        <v>27</v>
      </c>
      <c r="E3322" s="1" t="s">
        <v>69</v>
      </c>
      <c r="F3322" s="2">
        <v>44937</v>
      </c>
      <c r="G3322" s="1" t="s">
        <v>9488</v>
      </c>
      <c r="H3322" s="1" t="s">
        <v>9489</v>
      </c>
      <c r="I3322" s="1" t="s">
        <v>60</v>
      </c>
      <c r="J3322" s="3" t="s">
        <v>29994</v>
      </c>
      <c r="K3322">
        <v>114</v>
      </c>
      <c r="L3322" s="1" t="s">
        <v>38</v>
      </c>
      <c r="M3322" s="2">
        <v>44962</v>
      </c>
      <c r="N3322" s="1" t="s">
        <v>43</v>
      </c>
      <c r="O3322" s="1" t="s">
        <v>44</v>
      </c>
      <c r="P3322" s="1">
        <f>_3___Healthcare_Data_v1[[#This Row],[Discharge Date]]-_3___Healthcare_Data_v1[[#This Row],[Date of Admission]]</f>
        <v>25</v>
      </c>
      <c r="Q3322" s="1">
        <f>IFERROR(_3___Healthcare_Data_v1[[#This Row],[ Billing Amount ]]/_3___Healthcare_Data_v1[[#This Row],[Days in Hospital]],0)</f>
        <v>862.91597200000001</v>
      </c>
      <c r="R3322" s="1" t="str">
        <f>IF(_3___Healthcare_Data_v1[[#This Row],[Age]]&gt;60,"Senior",IF(_3___Healthcare_Data_v1[[#This Row],[Age]]&gt;35,"Middle","Young"))</f>
        <v>Senior</v>
      </c>
    </row>
    <row r="3323" spans="1:18" x14ac:dyDescent="0.3">
      <c r="A3323" s="1" t="s">
        <v>9490</v>
      </c>
      <c r="B3323" s="1" t="s">
        <v>26720</v>
      </c>
      <c r="C3323" s="1" t="s">
        <v>26</v>
      </c>
      <c r="D3323" s="1" t="s">
        <v>62</v>
      </c>
      <c r="E3323" s="1" t="s">
        <v>69</v>
      </c>
      <c r="F3323" s="2">
        <v>44810</v>
      </c>
      <c r="G3323" s="1" t="s">
        <v>9491</v>
      </c>
      <c r="H3323" s="1" t="s">
        <v>9492</v>
      </c>
      <c r="I3323" s="1" t="s">
        <v>21</v>
      </c>
      <c r="J3323" s="3" t="s">
        <v>29995</v>
      </c>
      <c r="K3323">
        <v>443</v>
      </c>
      <c r="L3323" s="1" t="s">
        <v>42</v>
      </c>
      <c r="M3323" s="2">
        <v>44834</v>
      </c>
      <c r="N3323" s="1" t="s">
        <v>31</v>
      </c>
      <c r="O3323" s="1" t="s">
        <v>32</v>
      </c>
      <c r="P3323" s="1">
        <f>_3___Healthcare_Data_v1[[#This Row],[Discharge Date]]-_3___Healthcare_Data_v1[[#This Row],[Date of Admission]]</f>
        <v>24</v>
      </c>
      <c r="Q3323" s="1">
        <f>IFERROR(_3___Healthcare_Data_v1[[#This Row],[ Billing Amount ]]/_3___Healthcare_Data_v1[[#This Row],[Days in Hospital]],0)</f>
        <v>1125.2518474999999</v>
      </c>
      <c r="R3323" s="1" t="str">
        <f>IF(_3___Healthcare_Data_v1[[#This Row],[Age]]&gt;60,"Senior",IF(_3___Healthcare_Data_v1[[#This Row],[Age]]&gt;35,"Middle","Young"))</f>
        <v>Senior</v>
      </c>
    </row>
    <row r="3324" spans="1:18" x14ac:dyDescent="0.3">
      <c r="A3324" s="1" t="s">
        <v>9493</v>
      </c>
      <c r="B3324" s="1" t="s">
        <v>26798</v>
      </c>
      <c r="C3324" s="1" t="s">
        <v>26</v>
      </c>
      <c r="D3324" s="1" t="s">
        <v>114</v>
      </c>
      <c r="E3324" s="1" t="s">
        <v>26620</v>
      </c>
      <c r="F3324" s="2">
        <v>45099</v>
      </c>
      <c r="G3324" s="1" t="s">
        <v>9494</v>
      </c>
      <c r="H3324" s="1" t="s">
        <v>9495</v>
      </c>
      <c r="I3324" s="1" t="s">
        <v>26607</v>
      </c>
      <c r="J3324" s="3" t="s">
        <v>29996</v>
      </c>
      <c r="K3324">
        <v>180</v>
      </c>
      <c r="L3324" s="1" t="s">
        <v>38</v>
      </c>
      <c r="M3324" s="2">
        <v>45113</v>
      </c>
      <c r="N3324" s="1" t="s">
        <v>84</v>
      </c>
      <c r="O3324" s="1" t="s">
        <v>44</v>
      </c>
      <c r="P3324" s="1">
        <f>_3___Healthcare_Data_v1[[#This Row],[Discharge Date]]-_3___Healthcare_Data_v1[[#This Row],[Date of Admission]]</f>
        <v>14</v>
      </c>
      <c r="Q3324" s="1">
        <f>IFERROR(_3___Healthcare_Data_v1[[#This Row],[ Billing Amount ]]/_3___Healthcare_Data_v1[[#This Row],[Days in Hospital]],0)</f>
        <v>1695.4497442857141</v>
      </c>
      <c r="R3324" s="1" t="str">
        <f>IF(_3___Healthcare_Data_v1[[#This Row],[Age]]&gt;60,"Senior",IF(_3___Healthcare_Data_v1[[#This Row],[Age]]&gt;35,"Middle","Young"))</f>
        <v>Senior</v>
      </c>
    </row>
    <row r="3325" spans="1:18" x14ac:dyDescent="0.3">
      <c r="A3325" s="1" t="s">
        <v>9496</v>
      </c>
      <c r="B3325" s="1" t="s">
        <v>26659</v>
      </c>
      <c r="C3325" s="1" t="s">
        <v>16</v>
      </c>
      <c r="D3325" s="1" t="s">
        <v>34</v>
      </c>
      <c r="E3325" s="1" t="s">
        <v>28</v>
      </c>
      <c r="F3325" s="2">
        <v>44293</v>
      </c>
      <c r="G3325" s="1" t="s">
        <v>9497</v>
      </c>
      <c r="H3325" s="1" t="s">
        <v>9498</v>
      </c>
      <c r="I3325" s="1" t="s">
        <v>60</v>
      </c>
      <c r="J3325" s="3" t="s">
        <v>29997</v>
      </c>
      <c r="K3325">
        <v>463</v>
      </c>
      <c r="L3325" s="1" t="s">
        <v>42</v>
      </c>
      <c r="M3325" s="2">
        <v>44321</v>
      </c>
      <c r="N3325" s="1" t="s">
        <v>43</v>
      </c>
      <c r="O3325" s="1" t="s">
        <v>24</v>
      </c>
      <c r="P3325" s="1">
        <f>_3___Healthcare_Data_v1[[#This Row],[Discharge Date]]-_3___Healthcare_Data_v1[[#This Row],[Date of Admission]]</f>
        <v>28</v>
      </c>
      <c r="Q3325" s="1">
        <f>IFERROR(_3___Healthcare_Data_v1[[#This Row],[ Billing Amount ]]/_3___Healthcare_Data_v1[[#This Row],[Days in Hospital]],0)</f>
        <v>466.01104750000002</v>
      </c>
      <c r="R3325" s="1" t="str">
        <f>IF(_3___Healthcare_Data_v1[[#This Row],[Age]]&gt;60,"Senior",IF(_3___Healthcare_Data_v1[[#This Row],[Age]]&gt;35,"Middle","Young"))</f>
        <v>Senior</v>
      </c>
    </row>
    <row r="3326" spans="1:18" x14ac:dyDescent="0.3">
      <c r="A3326" s="1" t="s">
        <v>9499</v>
      </c>
      <c r="B3326" s="1" t="s">
        <v>26606</v>
      </c>
      <c r="C3326" s="1" t="s">
        <v>16</v>
      </c>
      <c r="D3326" s="1" t="s">
        <v>89</v>
      </c>
      <c r="E3326" s="1" t="s">
        <v>35</v>
      </c>
      <c r="F3326" s="2">
        <v>44053</v>
      </c>
      <c r="G3326" s="1" t="s">
        <v>9500</v>
      </c>
      <c r="H3326" s="1" t="s">
        <v>9501</v>
      </c>
      <c r="I3326" s="1" t="s">
        <v>56</v>
      </c>
      <c r="J3326" s="3" t="s">
        <v>29998</v>
      </c>
      <c r="K3326">
        <v>111</v>
      </c>
      <c r="L3326" s="1" t="s">
        <v>38</v>
      </c>
      <c r="M3326" s="2">
        <v>44081</v>
      </c>
      <c r="N3326" s="1" t="s">
        <v>31</v>
      </c>
      <c r="O3326" s="1" t="s">
        <v>32</v>
      </c>
      <c r="P3326" s="1">
        <f>_3___Healthcare_Data_v1[[#This Row],[Discharge Date]]-_3___Healthcare_Data_v1[[#This Row],[Date of Admission]]</f>
        <v>28</v>
      </c>
      <c r="Q3326" s="1">
        <f>IFERROR(_3___Healthcare_Data_v1[[#This Row],[ Billing Amount ]]/_3___Healthcare_Data_v1[[#This Row],[Days in Hospital]],0)</f>
        <v>589.45228892857142</v>
      </c>
      <c r="R3326" s="1" t="str">
        <f>IF(_3___Healthcare_Data_v1[[#This Row],[Age]]&gt;60,"Senior",IF(_3___Healthcare_Data_v1[[#This Row],[Age]]&gt;35,"Middle","Young"))</f>
        <v>Senior</v>
      </c>
    </row>
    <row r="3327" spans="1:18" x14ac:dyDescent="0.3">
      <c r="A3327" s="1" t="s">
        <v>9502</v>
      </c>
      <c r="B3327" s="1" t="s">
        <v>26725</v>
      </c>
      <c r="C3327" s="1" t="s">
        <v>16</v>
      </c>
      <c r="D3327" s="1" t="s">
        <v>62</v>
      </c>
      <c r="E3327" s="1" t="s">
        <v>69</v>
      </c>
      <c r="F3327" s="2">
        <v>44118</v>
      </c>
      <c r="G3327" s="1" t="s">
        <v>9503</v>
      </c>
      <c r="H3327" s="1" t="s">
        <v>9504</v>
      </c>
      <c r="I3327" s="1" t="s">
        <v>56</v>
      </c>
      <c r="J3327" s="3" t="s">
        <v>29999</v>
      </c>
      <c r="K3327">
        <v>107</v>
      </c>
      <c r="L3327" s="1" t="s">
        <v>42</v>
      </c>
      <c r="M3327" s="2">
        <v>44122</v>
      </c>
      <c r="N3327" s="1" t="s">
        <v>31</v>
      </c>
      <c r="O3327" s="1" t="s">
        <v>32</v>
      </c>
      <c r="P3327" s="1">
        <f>_3___Healthcare_Data_v1[[#This Row],[Discharge Date]]-_3___Healthcare_Data_v1[[#This Row],[Date of Admission]]</f>
        <v>4</v>
      </c>
      <c r="Q3327" s="1">
        <f>IFERROR(_3___Healthcare_Data_v1[[#This Row],[ Billing Amount ]]/_3___Healthcare_Data_v1[[#This Row],[Days in Hospital]],0)</f>
        <v>5291.63375</v>
      </c>
      <c r="R3327" s="1" t="str">
        <f>IF(_3___Healthcare_Data_v1[[#This Row],[Age]]&gt;60,"Senior",IF(_3___Healthcare_Data_v1[[#This Row],[Age]]&gt;35,"Middle","Young"))</f>
        <v>Senior</v>
      </c>
    </row>
    <row r="3328" spans="1:18" x14ac:dyDescent="0.3">
      <c r="A3328" s="1" t="s">
        <v>9505</v>
      </c>
      <c r="B3328" s="1" t="s">
        <v>26928</v>
      </c>
      <c r="C3328" s="1" t="s">
        <v>16</v>
      </c>
      <c r="D3328" s="1" t="s">
        <v>49</v>
      </c>
      <c r="E3328" s="1" t="s">
        <v>69</v>
      </c>
      <c r="F3328" s="2">
        <v>44238</v>
      </c>
      <c r="G3328" s="1" t="s">
        <v>9506</v>
      </c>
      <c r="H3328" s="1" t="s">
        <v>6894</v>
      </c>
      <c r="I3328" s="1" t="s">
        <v>60</v>
      </c>
      <c r="J3328" s="3" t="s">
        <v>30000</v>
      </c>
      <c r="K3328">
        <v>379</v>
      </c>
      <c r="L3328" s="1" t="s">
        <v>42</v>
      </c>
      <c r="M3328" s="2">
        <v>44244</v>
      </c>
      <c r="N3328" s="1" t="s">
        <v>31</v>
      </c>
      <c r="O3328" s="1" t="s">
        <v>32</v>
      </c>
      <c r="P3328" s="1">
        <f>_3___Healthcare_Data_v1[[#This Row],[Discharge Date]]-_3___Healthcare_Data_v1[[#This Row],[Date of Admission]]</f>
        <v>6</v>
      </c>
      <c r="Q3328" s="1">
        <f>IFERROR(_3___Healthcare_Data_v1[[#This Row],[ Billing Amount ]]/_3___Healthcare_Data_v1[[#This Row],[Days in Hospital]],0)</f>
        <v>11672.395458333332</v>
      </c>
      <c r="R3328" s="1" t="str">
        <f>IF(_3___Healthcare_Data_v1[[#This Row],[Age]]&gt;60,"Senior",IF(_3___Healthcare_Data_v1[[#This Row],[Age]]&gt;35,"Middle","Young"))</f>
        <v>Senior</v>
      </c>
    </row>
    <row r="3329" spans="1:18" x14ac:dyDescent="0.3">
      <c r="A3329" s="1" t="s">
        <v>9507</v>
      </c>
      <c r="B3329" s="1" t="s">
        <v>26646</v>
      </c>
      <c r="C3329" s="1" t="s">
        <v>26</v>
      </c>
      <c r="D3329" s="1" t="s">
        <v>49</v>
      </c>
      <c r="E3329" s="1" t="s">
        <v>26620</v>
      </c>
      <c r="F3329" s="2">
        <v>44759</v>
      </c>
      <c r="G3329" s="1" t="s">
        <v>9508</v>
      </c>
      <c r="H3329" s="1" t="s">
        <v>9509</v>
      </c>
      <c r="I3329" s="1" t="s">
        <v>21</v>
      </c>
      <c r="J3329" s="3" t="s">
        <v>30001</v>
      </c>
      <c r="K3329">
        <v>407</v>
      </c>
      <c r="L3329" s="1" t="s">
        <v>42</v>
      </c>
      <c r="M3329" s="2">
        <v>44769</v>
      </c>
      <c r="N3329" s="1" t="s">
        <v>84</v>
      </c>
      <c r="O3329" s="1" t="s">
        <v>32</v>
      </c>
      <c r="P3329" s="1">
        <f>_3___Healthcare_Data_v1[[#This Row],[Discharge Date]]-_3___Healthcare_Data_v1[[#This Row],[Date of Admission]]</f>
        <v>10</v>
      </c>
      <c r="Q3329" s="1">
        <f>IFERROR(_3___Healthcare_Data_v1[[#This Row],[ Billing Amount ]]/_3___Healthcare_Data_v1[[#This Row],[Days in Hospital]],0)</f>
        <v>1824.7685710000001</v>
      </c>
      <c r="R3329" s="1" t="str">
        <f>IF(_3___Healthcare_Data_v1[[#This Row],[Age]]&gt;60,"Senior",IF(_3___Healthcare_Data_v1[[#This Row],[Age]]&gt;35,"Middle","Young"))</f>
        <v>Senior</v>
      </c>
    </row>
    <row r="3330" spans="1:18" x14ac:dyDescent="0.3">
      <c r="A3330" s="1" t="s">
        <v>9510</v>
      </c>
      <c r="B3330" s="1" t="s">
        <v>26798</v>
      </c>
      <c r="C3330" s="1" t="s">
        <v>26</v>
      </c>
      <c r="D3330" s="1" t="s">
        <v>114</v>
      </c>
      <c r="E3330" s="1" t="s">
        <v>18</v>
      </c>
      <c r="F3330" s="2">
        <v>44268</v>
      </c>
      <c r="G3330" s="1" t="s">
        <v>9511</v>
      </c>
      <c r="H3330" s="1" t="s">
        <v>9512</v>
      </c>
      <c r="I3330" s="1" t="s">
        <v>56</v>
      </c>
      <c r="J3330" s="3" t="s">
        <v>30002</v>
      </c>
      <c r="K3330">
        <v>355</v>
      </c>
      <c r="L3330" s="1" t="s">
        <v>38</v>
      </c>
      <c r="M3330" s="2">
        <v>44274</v>
      </c>
      <c r="N3330" s="1" t="s">
        <v>23</v>
      </c>
      <c r="O3330" s="1" t="s">
        <v>44</v>
      </c>
      <c r="P3330" s="1">
        <f>_3___Healthcare_Data_v1[[#This Row],[Discharge Date]]-_3___Healthcare_Data_v1[[#This Row],[Date of Admission]]</f>
        <v>6</v>
      </c>
      <c r="Q3330" s="1">
        <f>IFERROR(_3___Healthcare_Data_v1[[#This Row],[ Billing Amount ]]/_3___Healthcare_Data_v1[[#This Row],[Days in Hospital]],0)</f>
        <v>6492.5970133333331</v>
      </c>
      <c r="R3330" s="1" t="str">
        <f>IF(_3___Healthcare_Data_v1[[#This Row],[Age]]&gt;60,"Senior",IF(_3___Healthcare_Data_v1[[#This Row],[Age]]&gt;35,"Middle","Young"))</f>
        <v>Senior</v>
      </c>
    </row>
    <row r="3331" spans="1:18" x14ac:dyDescent="0.3">
      <c r="A3331" s="1" t="s">
        <v>9513</v>
      </c>
      <c r="B3331" s="1" t="s">
        <v>26866</v>
      </c>
      <c r="C3331" s="1" t="s">
        <v>16</v>
      </c>
      <c r="D3331" s="1" t="s">
        <v>229</v>
      </c>
      <c r="E3331" s="1" t="s">
        <v>69</v>
      </c>
      <c r="F3331" s="2">
        <v>44205</v>
      </c>
      <c r="G3331" s="1" t="s">
        <v>9514</v>
      </c>
      <c r="H3331" s="1" t="s">
        <v>9515</v>
      </c>
      <c r="I3331" s="1" t="s">
        <v>52</v>
      </c>
      <c r="J3331" s="3" t="s">
        <v>30003</v>
      </c>
      <c r="K3331">
        <v>311</v>
      </c>
      <c r="L3331" s="1" t="s">
        <v>42</v>
      </c>
      <c r="M3331" s="2">
        <v>44217</v>
      </c>
      <c r="N3331" s="1" t="s">
        <v>48</v>
      </c>
      <c r="O3331" s="1" t="s">
        <v>24</v>
      </c>
      <c r="P3331" s="1">
        <f>_3___Healthcare_Data_v1[[#This Row],[Discharge Date]]-_3___Healthcare_Data_v1[[#This Row],[Date of Admission]]</f>
        <v>12</v>
      </c>
      <c r="Q3331" s="1">
        <f>IFERROR(_3___Healthcare_Data_v1[[#This Row],[ Billing Amount ]]/_3___Healthcare_Data_v1[[#This Row],[Days in Hospital]],0)</f>
        <v>2394.84647</v>
      </c>
      <c r="R3331" s="1" t="str">
        <f>IF(_3___Healthcare_Data_v1[[#This Row],[Age]]&gt;60,"Senior",IF(_3___Healthcare_Data_v1[[#This Row],[Age]]&gt;35,"Middle","Young"))</f>
        <v>Senior</v>
      </c>
    </row>
    <row r="3332" spans="1:18" x14ac:dyDescent="0.3">
      <c r="A3332" s="1" t="s">
        <v>9516</v>
      </c>
      <c r="B3332" s="1" t="s">
        <v>26655</v>
      </c>
      <c r="C3332" s="1" t="s">
        <v>26</v>
      </c>
      <c r="D3332" s="1" t="s">
        <v>229</v>
      </c>
      <c r="E3332" s="1" t="s">
        <v>26620</v>
      </c>
      <c r="F3332" s="2">
        <v>43906</v>
      </c>
      <c r="G3332" s="1" t="s">
        <v>9517</v>
      </c>
      <c r="H3332" s="1" t="s">
        <v>9518</v>
      </c>
      <c r="I3332" s="1" t="s">
        <v>60</v>
      </c>
      <c r="J3332" s="3" t="s">
        <v>30004</v>
      </c>
      <c r="K3332">
        <v>358</v>
      </c>
      <c r="L3332" s="1" t="s">
        <v>38</v>
      </c>
      <c r="M3332" s="2">
        <v>43933</v>
      </c>
      <c r="N3332" s="1" t="s">
        <v>23</v>
      </c>
      <c r="O3332" s="1" t="s">
        <v>24</v>
      </c>
      <c r="P3332" s="1">
        <f>_3___Healthcare_Data_v1[[#This Row],[Discharge Date]]-_3___Healthcare_Data_v1[[#This Row],[Date of Admission]]</f>
        <v>27</v>
      </c>
      <c r="Q3332" s="1">
        <f>IFERROR(_3___Healthcare_Data_v1[[#This Row],[ Billing Amount ]]/_3___Healthcare_Data_v1[[#This Row],[Days in Hospital]],0)</f>
        <v>58.319357259259263</v>
      </c>
      <c r="R3332" s="1" t="str">
        <f>IF(_3___Healthcare_Data_v1[[#This Row],[Age]]&gt;60,"Senior",IF(_3___Healthcare_Data_v1[[#This Row],[Age]]&gt;35,"Middle","Young"))</f>
        <v>Senior</v>
      </c>
    </row>
    <row r="3333" spans="1:18" x14ac:dyDescent="0.3">
      <c r="A3333" s="1" t="s">
        <v>9519</v>
      </c>
      <c r="B3333" s="1" t="s">
        <v>26710</v>
      </c>
      <c r="C3333" s="1" t="s">
        <v>26</v>
      </c>
      <c r="D3333" s="1" t="s">
        <v>49</v>
      </c>
      <c r="E3333" s="1" t="s">
        <v>28</v>
      </c>
      <c r="F3333" s="2">
        <v>43561</v>
      </c>
      <c r="G3333" s="1" t="s">
        <v>9520</v>
      </c>
      <c r="H3333" s="1" t="s">
        <v>9521</v>
      </c>
      <c r="I3333" s="1" t="s">
        <v>60</v>
      </c>
      <c r="J3333" s="3" t="s">
        <v>30005</v>
      </c>
      <c r="K3333">
        <v>330</v>
      </c>
      <c r="L3333" s="1" t="s">
        <v>42</v>
      </c>
      <c r="M3333" s="2">
        <v>43579</v>
      </c>
      <c r="N3333" s="1" t="s">
        <v>31</v>
      </c>
      <c r="O3333" s="1" t="s">
        <v>44</v>
      </c>
      <c r="P3333" s="1">
        <f>_3___Healthcare_Data_v1[[#This Row],[Discharge Date]]-_3___Healthcare_Data_v1[[#This Row],[Date of Admission]]</f>
        <v>18</v>
      </c>
      <c r="Q3333" s="1">
        <f>IFERROR(_3___Healthcare_Data_v1[[#This Row],[ Billing Amount ]]/_3___Healthcare_Data_v1[[#This Row],[Days in Hospital]],0)</f>
        <v>540.25749766666672</v>
      </c>
      <c r="R3333" s="1" t="str">
        <f>IF(_3___Healthcare_Data_v1[[#This Row],[Age]]&gt;60,"Senior",IF(_3___Healthcare_Data_v1[[#This Row],[Age]]&gt;35,"Middle","Young"))</f>
        <v>Senior</v>
      </c>
    </row>
    <row r="3334" spans="1:18" x14ac:dyDescent="0.3">
      <c r="A3334" s="1" t="s">
        <v>9522</v>
      </c>
      <c r="B3334" s="1" t="s">
        <v>26714</v>
      </c>
      <c r="C3334" s="1" t="s">
        <v>26</v>
      </c>
      <c r="D3334" s="1" t="s">
        <v>17</v>
      </c>
      <c r="E3334" s="1" t="s">
        <v>26615</v>
      </c>
      <c r="F3334" s="2">
        <v>44190</v>
      </c>
      <c r="G3334" s="1" t="s">
        <v>9523</v>
      </c>
      <c r="H3334" s="1" t="s">
        <v>9524</v>
      </c>
      <c r="I3334" s="1" t="s">
        <v>26607</v>
      </c>
      <c r="J3334" s="3" t="s">
        <v>30006</v>
      </c>
      <c r="K3334">
        <v>145</v>
      </c>
      <c r="L3334" s="1" t="s">
        <v>42</v>
      </c>
      <c r="M3334" s="2">
        <v>44201</v>
      </c>
      <c r="N3334" s="1" t="s">
        <v>84</v>
      </c>
      <c r="O3334" s="1" t="s">
        <v>24</v>
      </c>
      <c r="P3334" s="1">
        <f>_3___Healthcare_Data_v1[[#This Row],[Discharge Date]]-_3___Healthcare_Data_v1[[#This Row],[Date of Admission]]</f>
        <v>11</v>
      </c>
      <c r="Q3334" s="1">
        <f>IFERROR(_3___Healthcare_Data_v1[[#This Row],[ Billing Amount ]]/_3___Healthcare_Data_v1[[#This Row],[Days in Hospital]],0)</f>
        <v>1490.4870409090909</v>
      </c>
      <c r="R3334" s="1" t="str">
        <f>IF(_3___Healthcare_Data_v1[[#This Row],[Age]]&gt;60,"Senior",IF(_3___Healthcare_Data_v1[[#This Row],[Age]]&gt;35,"Middle","Young"))</f>
        <v>Senior</v>
      </c>
    </row>
    <row r="3335" spans="1:18" x14ac:dyDescent="0.3">
      <c r="A3335" s="1" t="s">
        <v>9525</v>
      </c>
      <c r="B3335" s="1" t="s">
        <v>26634</v>
      </c>
      <c r="C3335" s="1" t="s">
        <v>26</v>
      </c>
      <c r="D3335" s="1" t="s">
        <v>114</v>
      </c>
      <c r="E3335" s="1" t="s">
        <v>28</v>
      </c>
      <c r="F3335" s="2">
        <v>44028</v>
      </c>
      <c r="G3335" s="1" t="s">
        <v>9526</v>
      </c>
      <c r="H3335" s="1" t="s">
        <v>9527</v>
      </c>
      <c r="I3335" s="1" t="s">
        <v>52</v>
      </c>
      <c r="J3335" s="3" t="s">
        <v>30007</v>
      </c>
      <c r="K3335">
        <v>203</v>
      </c>
      <c r="L3335" s="1" t="s">
        <v>42</v>
      </c>
      <c r="M3335" s="2">
        <v>44036</v>
      </c>
      <c r="N3335" s="1" t="s">
        <v>48</v>
      </c>
      <c r="O3335" s="1" t="s">
        <v>24</v>
      </c>
      <c r="P3335" s="1">
        <f>_3___Healthcare_Data_v1[[#This Row],[Discharge Date]]-_3___Healthcare_Data_v1[[#This Row],[Date of Admission]]</f>
        <v>8</v>
      </c>
      <c r="Q3335" s="1">
        <f>IFERROR(_3___Healthcare_Data_v1[[#This Row],[ Billing Amount ]]/_3___Healthcare_Data_v1[[#This Row],[Days in Hospital]],0)</f>
        <v>4245.4272612499999</v>
      </c>
      <c r="R3335" s="1" t="str">
        <f>IF(_3___Healthcare_Data_v1[[#This Row],[Age]]&gt;60,"Senior",IF(_3___Healthcare_Data_v1[[#This Row],[Age]]&gt;35,"Middle","Young"))</f>
        <v>Senior</v>
      </c>
    </row>
    <row r="3336" spans="1:18" x14ac:dyDescent="0.3">
      <c r="A3336" s="1" t="s">
        <v>9528</v>
      </c>
      <c r="B3336" s="1" t="s">
        <v>26837</v>
      </c>
      <c r="C3336" s="1" t="s">
        <v>16</v>
      </c>
      <c r="D3336" s="1" t="s">
        <v>229</v>
      </c>
      <c r="E3336" s="1" t="s">
        <v>69</v>
      </c>
      <c r="F3336" s="2">
        <v>44579</v>
      </c>
      <c r="G3336" s="1" t="s">
        <v>9529</v>
      </c>
      <c r="H3336" s="1" t="s">
        <v>5990</v>
      </c>
      <c r="I3336" s="1" t="s">
        <v>60</v>
      </c>
      <c r="J3336" s="3" t="s">
        <v>30008</v>
      </c>
      <c r="K3336">
        <v>109</v>
      </c>
      <c r="L3336" s="1" t="s">
        <v>38</v>
      </c>
      <c r="M3336" s="2">
        <v>44606</v>
      </c>
      <c r="N3336" s="1" t="s">
        <v>31</v>
      </c>
      <c r="O3336" s="1" t="s">
        <v>32</v>
      </c>
      <c r="P3336" s="1">
        <f>_3___Healthcare_Data_v1[[#This Row],[Discharge Date]]-_3___Healthcare_Data_v1[[#This Row],[Date of Admission]]</f>
        <v>27</v>
      </c>
      <c r="Q3336" s="1">
        <f>IFERROR(_3___Healthcare_Data_v1[[#This Row],[ Billing Amount ]]/_3___Healthcare_Data_v1[[#This Row],[Days in Hospital]],0)</f>
        <v>2333.7020755555554</v>
      </c>
      <c r="R3336" s="1" t="str">
        <f>IF(_3___Healthcare_Data_v1[[#This Row],[Age]]&gt;60,"Senior",IF(_3___Healthcare_Data_v1[[#This Row],[Age]]&gt;35,"Middle","Young"))</f>
        <v>Senior</v>
      </c>
    </row>
    <row r="3337" spans="1:18" x14ac:dyDescent="0.3">
      <c r="A3337" s="1" t="s">
        <v>9530</v>
      </c>
      <c r="B3337" s="1" t="s">
        <v>26630</v>
      </c>
      <c r="C3337" s="1" t="s">
        <v>26</v>
      </c>
      <c r="D3337" s="1" t="s">
        <v>17</v>
      </c>
      <c r="E3337" s="1" t="s">
        <v>69</v>
      </c>
      <c r="F3337" s="2">
        <v>43639</v>
      </c>
      <c r="G3337" s="1" t="s">
        <v>9531</v>
      </c>
      <c r="H3337" s="1" t="s">
        <v>9532</v>
      </c>
      <c r="I3337" s="1" t="s">
        <v>60</v>
      </c>
      <c r="J3337" s="3" t="s">
        <v>30009</v>
      </c>
      <c r="K3337">
        <v>116</v>
      </c>
      <c r="L3337" s="1" t="s">
        <v>22</v>
      </c>
      <c r="M3337" s="2">
        <v>43641</v>
      </c>
      <c r="N3337" s="1" t="s">
        <v>31</v>
      </c>
      <c r="O3337" s="1" t="s">
        <v>24</v>
      </c>
      <c r="P3337" s="1">
        <f>_3___Healthcare_Data_v1[[#This Row],[Discharge Date]]-_3___Healthcare_Data_v1[[#This Row],[Date of Admission]]</f>
        <v>2</v>
      </c>
      <c r="Q3337" s="1">
        <f>IFERROR(_3___Healthcare_Data_v1[[#This Row],[ Billing Amount ]]/_3___Healthcare_Data_v1[[#This Row],[Days in Hospital]],0)</f>
        <v>38146.100754999999</v>
      </c>
      <c r="R3337" s="1" t="str">
        <f>IF(_3___Healthcare_Data_v1[[#This Row],[Age]]&gt;60,"Senior",IF(_3___Healthcare_Data_v1[[#This Row],[Age]]&gt;35,"Middle","Young"))</f>
        <v>Senior</v>
      </c>
    </row>
    <row r="3338" spans="1:18" x14ac:dyDescent="0.3">
      <c r="A3338" s="1" t="s">
        <v>9533</v>
      </c>
      <c r="B3338" s="1" t="s">
        <v>26653</v>
      </c>
      <c r="C3338" s="1" t="s">
        <v>26</v>
      </c>
      <c r="D3338" s="1" t="s">
        <v>62</v>
      </c>
      <c r="E3338" s="1" t="s">
        <v>35</v>
      </c>
      <c r="F3338" s="2">
        <v>43863</v>
      </c>
      <c r="G3338" s="1" t="s">
        <v>9534</v>
      </c>
      <c r="H3338" s="1" t="s">
        <v>9535</v>
      </c>
      <c r="I3338" s="1" t="s">
        <v>52</v>
      </c>
      <c r="J3338" s="3" t="s">
        <v>30010</v>
      </c>
      <c r="K3338">
        <v>363</v>
      </c>
      <c r="L3338" s="1" t="s">
        <v>42</v>
      </c>
      <c r="M3338" s="2">
        <v>43872</v>
      </c>
      <c r="N3338" s="1" t="s">
        <v>43</v>
      </c>
      <c r="O3338" s="1" t="s">
        <v>24</v>
      </c>
      <c r="P3338" s="1">
        <f>_3___Healthcare_Data_v1[[#This Row],[Discharge Date]]-_3___Healthcare_Data_v1[[#This Row],[Date of Admission]]</f>
        <v>9</v>
      </c>
      <c r="Q3338" s="1">
        <f>IFERROR(_3___Healthcare_Data_v1[[#This Row],[ Billing Amount ]]/_3___Healthcare_Data_v1[[#This Row],[Days in Hospital]],0)</f>
        <v>1772.8364277777778</v>
      </c>
      <c r="R3338" s="1" t="str">
        <f>IF(_3___Healthcare_Data_v1[[#This Row],[Age]]&gt;60,"Senior",IF(_3___Healthcare_Data_v1[[#This Row],[Age]]&gt;35,"Middle","Young"))</f>
        <v>Senior</v>
      </c>
    </row>
    <row r="3339" spans="1:18" x14ac:dyDescent="0.3">
      <c r="A3339" s="1" t="s">
        <v>9536</v>
      </c>
      <c r="B3339" s="1" t="s">
        <v>26958</v>
      </c>
      <c r="C3339" s="1" t="s">
        <v>26</v>
      </c>
      <c r="D3339" s="1" t="s">
        <v>62</v>
      </c>
      <c r="E3339" s="1" t="s">
        <v>26615</v>
      </c>
      <c r="F3339" s="2">
        <v>44022</v>
      </c>
      <c r="G3339" s="1" t="s">
        <v>9537</v>
      </c>
      <c r="H3339" s="1" t="s">
        <v>9538</v>
      </c>
      <c r="I3339" s="1" t="s">
        <v>60</v>
      </c>
      <c r="J3339" s="3" t="s">
        <v>30011</v>
      </c>
      <c r="K3339">
        <v>272</v>
      </c>
      <c r="L3339" s="1" t="s">
        <v>42</v>
      </c>
      <c r="M3339" s="2">
        <v>44023</v>
      </c>
      <c r="N3339" s="1" t="s">
        <v>23</v>
      </c>
      <c r="O3339" s="1" t="s">
        <v>32</v>
      </c>
      <c r="P3339" s="1">
        <f>_3___Healthcare_Data_v1[[#This Row],[Discharge Date]]-_3___Healthcare_Data_v1[[#This Row],[Date of Admission]]</f>
        <v>1</v>
      </c>
      <c r="Q3339" s="1">
        <f>IFERROR(_3___Healthcare_Data_v1[[#This Row],[ Billing Amount ]]/_3___Healthcare_Data_v1[[#This Row],[Days in Hospital]],0)</f>
        <v>23577.93406</v>
      </c>
      <c r="R3339" s="1" t="str">
        <f>IF(_3___Healthcare_Data_v1[[#This Row],[Age]]&gt;60,"Senior",IF(_3___Healthcare_Data_v1[[#This Row],[Age]]&gt;35,"Middle","Young"))</f>
        <v>Senior</v>
      </c>
    </row>
    <row r="3340" spans="1:18" x14ac:dyDescent="0.3">
      <c r="A3340" s="1" t="s">
        <v>9539</v>
      </c>
      <c r="B3340" s="1" t="s">
        <v>26685</v>
      </c>
      <c r="C3340" s="1" t="s">
        <v>26</v>
      </c>
      <c r="D3340" s="1" t="s">
        <v>89</v>
      </c>
      <c r="E3340" s="1" t="s">
        <v>28</v>
      </c>
      <c r="F3340" s="2">
        <v>44086</v>
      </c>
      <c r="G3340" s="1" t="s">
        <v>9540</v>
      </c>
      <c r="H3340" s="1" t="s">
        <v>9541</v>
      </c>
      <c r="I3340" s="1" t="s">
        <v>56</v>
      </c>
      <c r="J3340" s="3" t="s">
        <v>30012</v>
      </c>
      <c r="K3340">
        <v>172</v>
      </c>
      <c r="L3340" s="1" t="s">
        <v>38</v>
      </c>
      <c r="M3340" s="2">
        <v>44099</v>
      </c>
      <c r="N3340" s="1" t="s">
        <v>84</v>
      </c>
      <c r="O3340" s="1" t="s">
        <v>44</v>
      </c>
      <c r="P3340" s="1">
        <f>_3___Healthcare_Data_v1[[#This Row],[Discharge Date]]-_3___Healthcare_Data_v1[[#This Row],[Date of Admission]]</f>
        <v>13</v>
      </c>
      <c r="Q3340" s="1">
        <f>IFERROR(_3___Healthcare_Data_v1[[#This Row],[ Billing Amount ]]/_3___Healthcare_Data_v1[[#This Row],[Days in Hospital]],0)</f>
        <v>405.99011961538457</v>
      </c>
      <c r="R3340" s="1" t="str">
        <f>IF(_3___Healthcare_Data_v1[[#This Row],[Age]]&gt;60,"Senior",IF(_3___Healthcare_Data_v1[[#This Row],[Age]]&gt;35,"Middle","Young"))</f>
        <v>Senior</v>
      </c>
    </row>
    <row r="3341" spans="1:18" x14ac:dyDescent="0.3">
      <c r="A3341" s="1" t="s">
        <v>9542</v>
      </c>
      <c r="B3341" s="1" t="s">
        <v>26624</v>
      </c>
      <c r="C3341" s="1" t="s">
        <v>26</v>
      </c>
      <c r="D3341" s="1" t="s">
        <v>49</v>
      </c>
      <c r="E3341" s="1" t="s">
        <v>18</v>
      </c>
      <c r="F3341" s="2">
        <v>44846</v>
      </c>
      <c r="G3341" s="1" t="s">
        <v>9543</v>
      </c>
      <c r="H3341" s="1" t="s">
        <v>9544</v>
      </c>
      <c r="I3341" s="1" t="s">
        <v>26607</v>
      </c>
      <c r="J3341" s="3" t="s">
        <v>30013</v>
      </c>
      <c r="K3341">
        <v>412</v>
      </c>
      <c r="L3341" s="1" t="s">
        <v>38</v>
      </c>
      <c r="M3341" s="2">
        <v>44851</v>
      </c>
      <c r="N3341" s="1" t="s">
        <v>43</v>
      </c>
      <c r="O3341" s="1" t="s">
        <v>44</v>
      </c>
      <c r="P3341" s="1">
        <f>_3___Healthcare_Data_v1[[#This Row],[Discharge Date]]-_3___Healthcare_Data_v1[[#This Row],[Date of Admission]]</f>
        <v>5</v>
      </c>
      <c r="Q3341" s="1">
        <f>IFERROR(_3___Healthcare_Data_v1[[#This Row],[ Billing Amount ]]/_3___Healthcare_Data_v1[[#This Row],[Days in Hospital]],0)</f>
        <v>2223.6242499999998</v>
      </c>
      <c r="R3341" s="1" t="str">
        <f>IF(_3___Healthcare_Data_v1[[#This Row],[Age]]&gt;60,"Senior",IF(_3___Healthcare_Data_v1[[#This Row],[Age]]&gt;35,"Middle","Young"))</f>
        <v>Senior</v>
      </c>
    </row>
    <row r="3342" spans="1:18" x14ac:dyDescent="0.3">
      <c r="A3342" s="1" t="s">
        <v>9545</v>
      </c>
      <c r="B3342" s="1" t="s">
        <v>26672</v>
      </c>
      <c r="C3342" s="1" t="s">
        <v>26</v>
      </c>
      <c r="D3342" s="1" t="s">
        <v>49</v>
      </c>
      <c r="E3342" s="1" t="s">
        <v>26615</v>
      </c>
      <c r="F3342" s="2">
        <v>44861</v>
      </c>
      <c r="G3342" s="1" t="s">
        <v>9546</v>
      </c>
      <c r="H3342" s="1" t="s">
        <v>9547</v>
      </c>
      <c r="I3342" s="1" t="s">
        <v>56</v>
      </c>
      <c r="J3342" s="3" t="s">
        <v>30014</v>
      </c>
      <c r="K3342">
        <v>331</v>
      </c>
      <c r="L3342" s="1" t="s">
        <v>42</v>
      </c>
      <c r="M3342" s="2">
        <v>44873</v>
      </c>
      <c r="N3342" s="1" t="s">
        <v>43</v>
      </c>
      <c r="O3342" s="1" t="s">
        <v>24</v>
      </c>
      <c r="P3342" s="1">
        <f>_3___Healthcare_Data_v1[[#This Row],[Discharge Date]]-_3___Healthcare_Data_v1[[#This Row],[Date of Admission]]</f>
        <v>12</v>
      </c>
      <c r="Q3342" s="1">
        <f>IFERROR(_3___Healthcare_Data_v1[[#This Row],[ Billing Amount ]]/_3___Healthcare_Data_v1[[#This Row],[Days in Hospital]],0)</f>
        <v>1624.4609808333335</v>
      </c>
      <c r="R3342" s="1" t="str">
        <f>IF(_3___Healthcare_Data_v1[[#This Row],[Age]]&gt;60,"Senior",IF(_3___Healthcare_Data_v1[[#This Row],[Age]]&gt;35,"Middle","Young"))</f>
        <v>Senior</v>
      </c>
    </row>
    <row r="3343" spans="1:18" x14ac:dyDescent="0.3">
      <c r="A3343" s="1" t="s">
        <v>9548</v>
      </c>
      <c r="B3343" s="1" t="s">
        <v>26704</v>
      </c>
      <c r="C3343" s="1" t="s">
        <v>26</v>
      </c>
      <c r="D3343" s="1" t="s">
        <v>62</v>
      </c>
      <c r="E3343" s="1" t="s">
        <v>69</v>
      </c>
      <c r="F3343" s="2">
        <v>43523</v>
      </c>
      <c r="G3343" s="1" t="s">
        <v>9549</v>
      </c>
      <c r="H3343" s="1" t="s">
        <v>9550</v>
      </c>
      <c r="I3343" s="1" t="s">
        <v>60</v>
      </c>
      <c r="J3343" s="3" t="s">
        <v>30015</v>
      </c>
      <c r="K3343">
        <v>295</v>
      </c>
      <c r="L3343" s="1" t="s">
        <v>42</v>
      </c>
      <c r="M3343" s="2">
        <v>43551</v>
      </c>
      <c r="N3343" s="1" t="s">
        <v>23</v>
      </c>
      <c r="O3343" s="1" t="s">
        <v>32</v>
      </c>
      <c r="P3343" s="1">
        <f>_3___Healthcare_Data_v1[[#This Row],[Discharge Date]]-_3___Healthcare_Data_v1[[#This Row],[Date of Admission]]</f>
        <v>28</v>
      </c>
      <c r="Q3343" s="1">
        <f>IFERROR(_3___Healthcare_Data_v1[[#This Row],[ Billing Amount ]]/_3___Healthcare_Data_v1[[#This Row],[Days in Hospital]],0)</f>
        <v>2819.8637828571432</v>
      </c>
      <c r="R3343" s="1" t="str">
        <f>IF(_3___Healthcare_Data_v1[[#This Row],[Age]]&gt;60,"Senior",IF(_3___Healthcare_Data_v1[[#This Row],[Age]]&gt;35,"Middle","Young"))</f>
        <v>Senior</v>
      </c>
    </row>
    <row r="3344" spans="1:18" x14ac:dyDescent="0.3">
      <c r="A3344" s="1" t="s">
        <v>9551</v>
      </c>
      <c r="B3344" s="1" t="s">
        <v>26994</v>
      </c>
      <c r="C3344" s="1" t="s">
        <v>26</v>
      </c>
      <c r="D3344" s="1" t="s">
        <v>34</v>
      </c>
      <c r="E3344" s="1" t="s">
        <v>69</v>
      </c>
      <c r="F3344" s="2">
        <v>44454</v>
      </c>
      <c r="G3344" s="1" t="s">
        <v>9552</v>
      </c>
      <c r="H3344" s="1" t="s">
        <v>9553</v>
      </c>
      <c r="I3344" s="1" t="s">
        <v>60</v>
      </c>
      <c r="J3344" s="3" t="s">
        <v>30016</v>
      </c>
      <c r="K3344">
        <v>130</v>
      </c>
      <c r="L3344" s="1" t="s">
        <v>38</v>
      </c>
      <c r="M3344" s="2">
        <v>44467</v>
      </c>
      <c r="N3344" s="1" t="s">
        <v>84</v>
      </c>
      <c r="O3344" s="1" t="s">
        <v>24</v>
      </c>
      <c r="P3344" s="1">
        <f>_3___Healthcare_Data_v1[[#This Row],[Discharge Date]]-_3___Healthcare_Data_v1[[#This Row],[Date of Admission]]</f>
        <v>13</v>
      </c>
      <c r="Q3344" s="1">
        <f>IFERROR(_3___Healthcare_Data_v1[[#This Row],[ Billing Amount ]]/_3___Healthcare_Data_v1[[#This Row],[Days in Hospital]],0)</f>
        <v>3708.0533176923077</v>
      </c>
      <c r="R3344" s="1" t="str">
        <f>IF(_3___Healthcare_Data_v1[[#This Row],[Age]]&gt;60,"Senior",IF(_3___Healthcare_Data_v1[[#This Row],[Age]]&gt;35,"Middle","Young"))</f>
        <v>Senior</v>
      </c>
    </row>
    <row r="3345" spans="1:18" x14ac:dyDescent="0.3">
      <c r="A3345" s="1" t="s">
        <v>9554</v>
      </c>
      <c r="B3345" s="1" t="s">
        <v>26666</v>
      </c>
      <c r="C3345" s="1" t="s">
        <v>16</v>
      </c>
      <c r="D3345" s="1" t="s">
        <v>229</v>
      </c>
      <c r="E3345" s="1" t="s">
        <v>18</v>
      </c>
      <c r="F3345" s="2">
        <v>45182</v>
      </c>
      <c r="G3345" s="1" t="s">
        <v>9555</v>
      </c>
      <c r="H3345" s="1" t="s">
        <v>9556</v>
      </c>
      <c r="I3345" s="1" t="s">
        <v>26607</v>
      </c>
      <c r="J3345" s="3" t="s">
        <v>30017</v>
      </c>
      <c r="K3345">
        <v>353</v>
      </c>
      <c r="L3345" s="1" t="s">
        <v>38</v>
      </c>
      <c r="M3345" s="2">
        <v>45186</v>
      </c>
      <c r="N3345" s="1" t="s">
        <v>48</v>
      </c>
      <c r="O3345" s="1" t="s">
        <v>44</v>
      </c>
      <c r="P3345" s="1">
        <f>_3___Healthcare_Data_v1[[#This Row],[Discharge Date]]-_3___Healthcare_Data_v1[[#This Row],[Date of Admission]]</f>
        <v>4</v>
      </c>
      <c r="Q3345" s="1">
        <f>IFERROR(_3___Healthcare_Data_v1[[#This Row],[ Billing Amount ]]/_3___Healthcare_Data_v1[[#This Row],[Days in Hospital]],0)</f>
        <v>7209.2440900000001</v>
      </c>
      <c r="R3345" s="1" t="str">
        <f>IF(_3___Healthcare_Data_v1[[#This Row],[Age]]&gt;60,"Senior",IF(_3___Healthcare_Data_v1[[#This Row],[Age]]&gt;35,"Middle","Young"))</f>
        <v>Senior</v>
      </c>
    </row>
    <row r="3346" spans="1:18" x14ac:dyDescent="0.3">
      <c r="A3346" s="1" t="s">
        <v>9557</v>
      </c>
      <c r="B3346" s="1" t="s">
        <v>26803</v>
      </c>
      <c r="C3346" s="1" t="s">
        <v>26</v>
      </c>
      <c r="D3346" s="1" t="s">
        <v>62</v>
      </c>
      <c r="E3346" s="1" t="s">
        <v>18</v>
      </c>
      <c r="F3346" s="2">
        <v>43547</v>
      </c>
      <c r="G3346" s="1" t="s">
        <v>9558</v>
      </c>
      <c r="H3346" s="1" t="s">
        <v>8778</v>
      </c>
      <c r="I3346" s="1" t="s">
        <v>52</v>
      </c>
      <c r="J3346" s="3" t="s">
        <v>30018</v>
      </c>
      <c r="K3346">
        <v>121</v>
      </c>
      <c r="L3346" s="1" t="s">
        <v>38</v>
      </c>
      <c r="M3346" s="2">
        <v>43568</v>
      </c>
      <c r="N3346" s="1" t="s">
        <v>48</v>
      </c>
      <c r="O3346" s="1" t="s">
        <v>32</v>
      </c>
      <c r="P3346" s="1">
        <f>_3___Healthcare_Data_v1[[#This Row],[Discharge Date]]-_3___Healthcare_Data_v1[[#This Row],[Date of Admission]]</f>
        <v>21</v>
      </c>
      <c r="Q3346" s="1">
        <f>IFERROR(_3___Healthcare_Data_v1[[#This Row],[ Billing Amount ]]/_3___Healthcare_Data_v1[[#This Row],[Days in Hospital]],0)</f>
        <v>271.70904485714283</v>
      </c>
      <c r="R3346" s="1" t="str">
        <f>IF(_3___Healthcare_Data_v1[[#This Row],[Age]]&gt;60,"Senior",IF(_3___Healthcare_Data_v1[[#This Row],[Age]]&gt;35,"Middle","Young"))</f>
        <v>Senior</v>
      </c>
    </row>
    <row r="3347" spans="1:18" x14ac:dyDescent="0.3">
      <c r="A3347" s="1" t="s">
        <v>2621</v>
      </c>
      <c r="B3347" s="1" t="s">
        <v>26745</v>
      </c>
      <c r="C3347" s="1" t="s">
        <v>16</v>
      </c>
      <c r="D3347" s="1" t="s">
        <v>62</v>
      </c>
      <c r="E3347" s="1" t="s">
        <v>28</v>
      </c>
      <c r="F3347" s="2">
        <v>44110</v>
      </c>
      <c r="G3347" s="1" t="s">
        <v>9559</v>
      </c>
      <c r="H3347" s="1" t="s">
        <v>6862</v>
      </c>
      <c r="I3347" s="1" t="s">
        <v>21</v>
      </c>
      <c r="J3347" s="3" t="s">
        <v>30019</v>
      </c>
      <c r="K3347">
        <v>424</v>
      </c>
      <c r="L3347" s="1" t="s">
        <v>42</v>
      </c>
      <c r="M3347" s="2">
        <v>44124</v>
      </c>
      <c r="N3347" s="1" t="s">
        <v>84</v>
      </c>
      <c r="O3347" s="1" t="s">
        <v>44</v>
      </c>
      <c r="P3347" s="1">
        <f>_3___Healthcare_Data_v1[[#This Row],[Discharge Date]]-_3___Healthcare_Data_v1[[#This Row],[Date of Admission]]</f>
        <v>14</v>
      </c>
      <c r="Q3347" s="1">
        <f>IFERROR(_3___Healthcare_Data_v1[[#This Row],[ Billing Amount ]]/_3___Healthcare_Data_v1[[#This Row],[Days in Hospital]],0)</f>
        <v>502.15322621428567</v>
      </c>
      <c r="R3347" s="1" t="str">
        <f>IF(_3___Healthcare_Data_v1[[#This Row],[Age]]&gt;60,"Senior",IF(_3___Healthcare_Data_v1[[#This Row],[Age]]&gt;35,"Middle","Young"))</f>
        <v>Senior</v>
      </c>
    </row>
    <row r="3348" spans="1:18" x14ac:dyDescent="0.3">
      <c r="A3348" s="1" t="s">
        <v>9560</v>
      </c>
      <c r="B3348" s="1" t="s">
        <v>26795</v>
      </c>
      <c r="C3348" s="1" t="s">
        <v>16</v>
      </c>
      <c r="D3348" s="1" t="s">
        <v>89</v>
      </c>
      <c r="E3348" s="1" t="s">
        <v>26615</v>
      </c>
      <c r="F3348" s="2">
        <v>43575</v>
      </c>
      <c r="G3348" s="1" t="s">
        <v>9561</v>
      </c>
      <c r="H3348" s="1" t="s">
        <v>9562</v>
      </c>
      <c r="I3348" s="1" t="s">
        <v>52</v>
      </c>
      <c r="J3348" s="3" t="s">
        <v>30020</v>
      </c>
      <c r="K3348">
        <v>248</v>
      </c>
      <c r="L3348" s="1" t="s">
        <v>22</v>
      </c>
      <c r="M3348" s="2">
        <v>43579</v>
      </c>
      <c r="N3348" s="1" t="s">
        <v>48</v>
      </c>
      <c r="O3348" s="1" t="s">
        <v>24</v>
      </c>
      <c r="P3348" s="1">
        <f>_3___Healthcare_Data_v1[[#This Row],[Discharge Date]]-_3___Healthcare_Data_v1[[#This Row],[Date of Admission]]</f>
        <v>4</v>
      </c>
      <c r="Q3348" s="1">
        <f>IFERROR(_3___Healthcare_Data_v1[[#This Row],[ Billing Amount ]]/_3___Healthcare_Data_v1[[#This Row],[Days in Hospital]],0)</f>
        <v>3393.1772799999999</v>
      </c>
      <c r="R3348" s="1" t="str">
        <f>IF(_3___Healthcare_Data_v1[[#This Row],[Age]]&gt;60,"Senior",IF(_3___Healthcare_Data_v1[[#This Row],[Age]]&gt;35,"Middle","Young"))</f>
        <v>Senior</v>
      </c>
    </row>
    <row r="3349" spans="1:18" x14ac:dyDescent="0.3">
      <c r="A3349" s="1" t="s">
        <v>9563</v>
      </c>
      <c r="B3349" s="1" t="s">
        <v>26967</v>
      </c>
      <c r="C3349" s="1" t="s">
        <v>16</v>
      </c>
      <c r="D3349" s="1" t="s">
        <v>17</v>
      </c>
      <c r="E3349" s="1" t="s">
        <v>26620</v>
      </c>
      <c r="F3349" s="2">
        <v>44719</v>
      </c>
      <c r="G3349" s="1" t="s">
        <v>9564</v>
      </c>
      <c r="H3349" s="1" t="s">
        <v>9565</v>
      </c>
      <c r="I3349" s="1" t="s">
        <v>52</v>
      </c>
      <c r="J3349" s="3" t="s">
        <v>30021</v>
      </c>
      <c r="K3349">
        <v>356</v>
      </c>
      <c r="L3349" s="1" t="s">
        <v>42</v>
      </c>
      <c r="M3349" s="2">
        <v>44748</v>
      </c>
      <c r="N3349" s="1" t="s">
        <v>43</v>
      </c>
      <c r="O3349" s="1" t="s">
        <v>32</v>
      </c>
      <c r="P3349" s="1">
        <f>_3___Healthcare_Data_v1[[#This Row],[Discharge Date]]-_3___Healthcare_Data_v1[[#This Row],[Date of Admission]]</f>
        <v>29</v>
      </c>
      <c r="Q3349" s="1">
        <f>IFERROR(_3___Healthcare_Data_v1[[#This Row],[ Billing Amount ]]/_3___Healthcare_Data_v1[[#This Row],[Days in Hospital]],0)</f>
        <v>392.47790931034484</v>
      </c>
      <c r="R3349" s="1" t="str">
        <f>IF(_3___Healthcare_Data_v1[[#This Row],[Age]]&gt;60,"Senior",IF(_3___Healthcare_Data_v1[[#This Row],[Age]]&gt;35,"Middle","Young"))</f>
        <v>Senior</v>
      </c>
    </row>
    <row r="3350" spans="1:18" x14ac:dyDescent="0.3">
      <c r="A3350" s="1" t="s">
        <v>9566</v>
      </c>
      <c r="B3350" s="1" t="s">
        <v>26634</v>
      </c>
      <c r="C3350" s="1" t="s">
        <v>16</v>
      </c>
      <c r="D3350" s="1" t="s">
        <v>229</v>
      </c>
      <c r="E3350" s="1" t="s">
        <v>28</v>
      </c>
      <c r="F3350" s="2">
        <v>44125</v>
      </c>
      <c r="G3350" s="1" t="s">
        <v>5121</v>
      </c>
      <c r="H3350" s="1" t="s">
        <v>9567</v>
      </c>
      <c r="I3350" s="1" t="s">
        <v>56</v>
      </c>
      <c r="J3350" s="3" t="s">
        <v>30022</v>
      </c>
      <c r="K3350">
        <v>436</v>
      </c>
      <c r="L3350" s="1" t="s">
        <v>22</v>
      </c>
      <c r="M3350" s="2">
        <v>44129</v>
      </c>
      <c r="N3350" s="1" t="s">
        <v>48</v>
      </c>
      <c r="O3350" s="1" t="s">
        <v>44</v>
      </c>
      <c r="P3350" s="1">
        <f>_3___Healthcare_Data_v1[[#This Row],[Discharge Date]]-_3___Healthcare_Data_v1[[#This Row],[Date of Admission]]</f>
        <v>4</v>
      </c>
      <c r="Q3350" s="1">
        <f>IFERROR(_3___Healthcare_Data_v1[[#This Row],[ Billing Amount ]]/_3___Healthcare_Data_v1[[#This Row],[Days in Hospital]],0)</f>
        <v>6929.8278399999999</v>
      </c>
      <c r="R3350" s="1" t="str">
        <f>IF(_3___Healthcare_Data_v1[[#This Row],[Age]]&gt;60,"Senior",IF(_3___Healthcare_Data_v1[[#This Row],[Age]]&gt;35,"Middle","Young"))</f>
        <v>Senior</v>
      </c>
    </row>
    <row r="3351" spans="1:18" x14ac:dyDescent="0.3">
      <c r="A3351" s="1" t="s">
        <v>9568</v>
      </c>
      <c r="B3351" s="1" t="s">
        <v>26755</v>
      </c>
      <c r="C3351" s="1" t="s">
        <v>26</v>
      </c>
      <c r="D3351" s="1" t="s">
        <v>34</v>
      </c>
      <c r="E3351" s="1" t="s">
        <v>18</v>
      </c>
      <c r="F3351" s="2">
        <v>44487</v>
      </c>
      <c r="G3351" s="1" t="s">
        <v>9569</v>
      </c>
      <c r="H3351" s="1" t="s">
        <v>9570</v>
      </c>
      <c r="I3351" s="1" t="s">
        <v>52</v>
      </c>
      <c r="J3351" s="3" t="s">
        <v>30023</v>
      </c>
      <c r="K3351">
        <v>420</v>
      </c>
      <c r="L3351" s="1" t="s">
        <v>38</v>
      </c>
      <c r="M3351" s="2">
        <v>44491</v>
      </c>
      <c r="N3351" s="1" t="s">
        <v>84</v>
      </c>
      <c r="O3351" s="1" t="s">
        <v>32</v>
      </c>
      <c r="P3351" s="1">
        <f>_3___Healthcare_Data_v1[[#This Row],[Discharge Date]]-_3___Healthcare_Data_v1[[#This Row],[Date of Admission]]</f>
        <v>4</v>
      </c>
      <c r="Q3351" s="1">
        <f>IFERROR(_3___Healthcare_Data_v1[[#This Row],[ Billing Amount ]]/_3___Healthcare_Data_v1[[#This Row],[Days in Hospital]],0)</f>
        <v>4031.1759874999998</v>
      </c>
      <c r="R3351" s="1" t="str">
        <f>IF(_3___Healthcare_Data_v1[[#This Row],[Age]]&gt;60,"Senior",IF(_3___Healthcare_Data_v1[[#This Row],[Age]]&gt;35,"Middle","Young"))</f>
        <v>Senior</v>
      </c>
    </row>
    <row r="3352" spans="1:18" x14ac:dyDescent="0.3">
      <c r="A3352" s="1" t="s">
        <v>9571</v>
      </c>
      <c r="B3352" s="1" t="s">
        <v>26845</v>
      </c>
      <c r="C3352" s="1" t="s">
        <v>16</v>
      </c>
      <c r="D3352" s="1" t="s">
        <v>229</v>
      </c>
      <c r="E3352" s="1" t="s">
        <v>28</v>
      </c>
      <c r="F3352" s="2">
        <v>44366</v>
      </c>
      <c r="G3352" s="1" t="s">
        <v>9572</v>
      </c>
      <c r="H3352" s="1" t="s">
        <v>9573</v>
      </c>
      <c r="I3352" s="1" t="s">
        <v>52</v>
      </c>
      <c r="J3352" s="3" t="s">
        <v>30024</v>
      </c>
      <c r="K3352">
        <v>473</v>
      </c>
      <c r="L3352" s="1" t="s">
        <v>22</v>
      </c>
      <c r="M3352" s="2">
        <v>44375</v>
      </c>
      <c r="N3352" s="1" t="s">
        <v>43</v>
      </c>
      <c r="O3352" s="1" t="s">
        <v>24</v>
      </c>
      <c r="P3352" s="1">
        <f>_3___Healthcare_Data_v1[[#This Row],[Discharge Date]]-_3___Healthcare_Data_v1[[#This Row],[Date of Admission]]</f>
        <v>9</v>
      </c>
      <c r="Q3352" s="1">
        <f>IFERROR(_3___Healthcare_Data_v1[[#This Row],[ Billing Amount ]]/_3___Healthcare_Data_v1[[#This Row],[Days in Hospital]],0)</f>
        <v>3417.2763944444446</v>
      </c>
      <c r="R3352" s="1" t="str">
        <f>IF(_3___Healthcare_Data_v1[[#This Row],[Age]]&gt;60,"Senior",IF(_3___Healthcare_Data_v1[[#This Row],[Age]]&gt;35,"Middle","Young"))</f>
        <v>Senior</v>
      </c>
    </row>
    <row r="3353" spans="1:18" x14ac:dyDescent="0.3">
      <c r="A3353" s="1" t="s">
        <v>9574</v>
      </c>
      <c r="B3353" s="1" t="s">
        <v>26677</v>
      </c>
      <c r="C3353" s="1" t="s">
        <v>16</v>
      </c>
      <c r="D3353" s="1" t="s">
        <v>114</v>
      </c>
      <c r="E3353" s="1" t="s">
        <v>26615</v>
      </c>
      <c r="F3353" s="2">
        <v>43961</v>
      </c>
      <c r="G3353" s="1" t="s">
        <v>9575</v>
      </c>
      <c r="H3353" s="1" t="s">
        <v>8308</v>
      </c>
      <c r="I3353" s="1" t="s">
        <v>60</v>
      </c>
      <c r="J3353" s="3" t="s">
        <v>30025</v>
      </c>
      <c r="K3353">
        <v>294</v>
      </c>
      <c r="L3353" s="1" t="s">
        <v>22</v>
      </c>
      <c r="M3353" s="2">
        <v>43964</v>
      </c>
      <c r="N3353" s="1" t="s">
        <v>31</v>
      </c>
      <c r="O3353" s="1" t="s">
        <v>24</v>
      </c>
      <c r="P3353" s="1">
        <f>_3___Healthcare_Data_v1[[#This Row],[Discharge Date]]-_3___Healthcare_Data_v1[[#This Row],[Date of Admission]]</f>
        <v>3</v>
      </c>
      <c r="Q3353" s="1">
        <f>IFERROR(_3___Healthcare_Data_v1[[#This Row],[ Billing Amount ]]/_3___Healthcare_Data_v1[[#This Row],[Days in Hospital]],0)</f>
        <v>8448.4911266666659</v>
      </c>
      <c r="R3353" s="1" t="str">
        <f>IF(_3___Healthcare_Data_v1[[#This Row],[Age]]&gt;60,"Senior",IF(_3___Healthcare_Data_v1[[#This Row],[Age]]&gt;35,"Middle","Young"))</f>
        <v>Senior</v>
      </c>
    </row>
    <row r="3354" spans="1:18" x14ac:dyDescent="0.3">
      <c r="A3354" s="1" t="s">
        <v>9576</v>
      </c>
      <c r="B3354" s="1" t="s">
        <v>26632</v>
      </c>
      <c r="C3354" s="1" t="s">
        <v>16</v>
      </c>
      <c r="D3354" s="1" t="s">
        <v>62</v>
      </c>
      <c r="E3354" s="1" t="s">
        <v>28</v>
      </c>
      <c r="F3354" s="2">
        <v>43575</v>
      </c>
      <c r="G3354" s="1" t="s">
        <v>9577</v>
      </c>
      <c r="H3354" s="1" t="s">
        <v>9578</v>
      </c>
      <c r="I3354" s="1" t="s">
        <v>26607</v>
      </c>
      <c r="J3354" s="3" t="s">
        <v>30026</v>
      </c>
      <c r="K3354">
        <v>374</v>
      </c>
      <c r="L3354" s="1" t="s">
        <v>38</v>
      </c>
      <c r="M3354" s="2">
        <v>43588</v>
      </c>
      <c r="N3354" s="1" t="s">
        <v>31</v>
      </c>
      <c r="O3354" s="1" t="s">
        <v>44</v>
      </c>
      <c r="P3354" s="1">
        <f>_3___Healthcare_Data_v1[[#This Row],[Discharge Date]]-_3___Healthcare_Data_v1[[#This Row],[Date of Admission]]</f>
        <v>13</v>
      </c>
      <c r="Q3354" s="1">
        <f>IFERROR(_3___Healthcare_Data_v1[[#This Row],[ Billing Amount ]]/_3___Healthcare_Data_v1[[#This Row],[Days in Hospital]],0)</f>
        <v>2295.1314176923074</v>
      </c>
      <c r="R3354" s="1" t="str">
        <f>IF(_3___Healthcare_Data_v1[[#This Row],[Age]]&gt;60,"Senior",IF(_3___Healthcare_Data_v1[[#This Row],[Age]]&gt;35,"Middle","Young"))</f>
        <v>Senior</v>
      </c>
    </row>
    <row r="3355" spans="1:18" x14ac:dyDescent="0.3">
      <c r="A3355" s="1" t="s">
        <v>9579</v>
      </c>
      <c r="B3355" s="1" t="s">
        <v>26710</v>
      </c>
      <c r="C3355" s="1" t="s">
        <v>26</v>
      </c>
      <c r="D3355" s="1" t="s">
        <v>49</v>
      </c>
      <c r="E3355" s="1" t="s">
        <v>69</v>
      </c>
      <c r="F3355" s="2">
        <v>44861</v>
      </c>
      <c r="G3355" s="1" t="s">
        <v>9580</v>
      </c>
      <c r="H3355" s="1" t="s">
        <v>9581</v>
      </c>
      <c r="I3355" s="1" t="s">
        <v>21</v>
      </c>
      <c r="J3355" s="3" t="s">
        <v>30027</v>
      </c>
      <c r="K3355">
        <v>420</v>
      </c>
      <c r="L3355" s="1" t="s">
        <v>22</v>
      </c>
      <c r="M3355" s="2">
        <v>44863</v>
      </c>
      <c r="N3355" s="1" t="s">
        <v>84</v>
      </c>
      <c r="O3355" s="1" t="s">
        <v>24</v>
      </c>
      <c r="P3355" s="1">
        <f>_3___Healthcare_Data_v1[[#This Row],[Discharge Date]]-_3___Healthcare_Data_v1[[#This Row],[Date of Admission]]</f>
        <v>2</v>
      </c>
      <c r="Q3355" s="1">
        <f>IFERROR(_3___Healthcare_Data_v1[[#This Row],[ Billing Amount ]]/_3___Healthcare_Data_v1[[#This Row],[Days in Hospital]],0)</f>
        <v>13664.42524</v>
      </c>
      <c r="R3355" s="1" t="str">
        <f>IF(_3___Healthcare_Data_v1[[#This Row],[Age]]&gt;60,"Senior",IF(_3___Healthcare_Data_v1[[#This Row],[Age]]&gt;35,"Middle","Young"))</f>
        <v>Senior</v>
      </c>
    </row>
    <row r="3356" spans="1:18" x14ac:dyDescent="0.3">
      <c r="A3356" s="1" t="s">
        <v>9582</v>
      </c>
      <c r="B3356" s="1" t="s">
        <v>26672</v>
      </c>
      <c r="C3356" s="1" t="s">
        <v>16</v>
      </c>
      <c r="D3356" s="1" t="s">
        <v>114</v>
      </c>
      <c r="E3356" s="1" t="s">
        <v>18</v>
      </c>
      <c r="F3356" s="2">
        <v>44157</v>
      </c>
      <c r="G3356" s="1" t="s">
        <v>9583</v>
      </c>
      <c r="H3356" s="1" t="s">
        <v>9584</v>
      </c>
      <c r="I3356" s="1" t="s">
        <v>21</v>
      </c>
      <c r="J3356" s="3" t="s">
        <v>30028</v>
      </c>
      <c r="K3356">
        <v>252</v>
      </c>
      <c r="L3356" s="1" t="s">
        <v>38</v>
      </c>
      <c r="M3356" s="2">
        <v>44169</v>
      </c>
      <c r="N3356" s="1" t="s">
        <v>23</v>
      </c>
      <c r="O3356" s="1" t="s">
        <v>24</v>
      </c>
      <c r="P3356" s="1">
        <f>_3___Healthcare_Data_v1[[#This Row],[Discharge Date]]-_3___Healthcare_Data_v1[[#This Row],[Date of Admission]]</f>
        <v>12</v>
      </c>
      <c r="Q3356" s="1">
        <f>IFERROR(_3___Healthcare_Data_v1[[#This Row],[ Billing Amount ]]/_3___Healthcare_Data_v1[[#This Row],[Days in Hospital]],0)</f>
        <v>1192.9801858333333</v>
      </c>
      <c r="R3356" s="1" t="str">
        <f>IF(_3___Healthcare_Data_v1[[#This Row],[Age]]&gt;60,"Senior",IF(_3___Healthcare_Data_v1[[#This Row],[Age]]&gt;35,"Middle","Young"))</f>
        <v>Senior</v>
      </c>
    </row>
    <row r="3357" spans="1:18" x14ac:dyDescent="0.3">
      <c r="A3357" s="1" t="s">
        <v>9585</v>
      </c>
      <c r="B3357" s="1" t="s">
        <v>26664</v>
      </c>
      <c r="C3357" s="1" t="s">
        <v>26</v>
      </c>
      <c r="D3357" s="1" t="s">
        <v>17</v>
      </c>
      <c r="E3357" s="1" t="s">
        <v>26620</v>
      </c>
      <c r="F3357" s="2">
        <v>43974</v>
      </c>
      <c r="G3357" s="1" t="s">
        <v>9586</v>
      </c>
      <c r="H3357" s="1" t="s">
        <v>9587</v>
      </c>
      <c r="I3357" s="1" t="s">
        <v>52</v>
      </c>
      <c r="J3357" s="3" t="s">
        <v>30029</v>
      </c>
      <c r="K3357">
        <v>284</v>
      </c>
      <c r="L3357" s="1" t="s">
        <v>42</v>
      </c>
      <c r="M3357" s="2">
        <v>43995</v>
      </c>
      <c r="N3357" s="1" t="s">
        <v>84</v>
      </c>
      <c r="O3357" s="1" t="s">
        <v>32</v>
      </c>
      <c r="P3357" s="1">
        <f>_3___Healthcare_Data_v1[[#This Row],[Discharge Date]]-_3___Healthcare_Data_v1[[#This Row],[Date of Admission]]</f>
        <v>21</v>
      </c>
      <c r="Q3357" s="1">
        <f>IFERROR(_3___Healthcare_Data_v1[[#This Row],[ Billing Amount ]]/_3___Healthcare_Data_v1[[#This Row],[Days in Hospital]],0)</f>
        <v>175.72299576190477</v>
      </c>
      <c r="R3357" s="1" t="str">
        <f>IF(_3___Healthcare_Data_v1[[#This Row],[Age]]&gt;60,"Senior",IF(_3___Healthcare_Data_v1[[#This Row],[Age]]&gt;35,"Middle","Young"))</f>
        <v>Senior</v>
      </c>
    </row>
    <row r="3358" spans="1:18" x14ac:dyDescent="0.3">
      <c r="A3358" s="1" t="s">
        <v>4781</v>
      </c>
      <c r="B3358" s="1" t="s">
        <v>26873</v>
      </c>
      <c r="C3358" s="1" t="s">
        <v>16</v>
      </c>
      <c r="D3358" s="1" t="s">
        <v>114</v>
      </c>
      <c r="E3358" s="1" t="s">
        <v>69</v>
      </c>
      <c r="F3358" s="2">
        <v>44574</v>
      </c>
      <c r="G3358" s="1" t="s">
        <v>9588</v>
      </c>
      <c r="H3358" s="1" t="s">
        <v>9589</v>
      </c>
      <c r="I3358" s="1" t="s">
        <v>56</v>
      </c>
      <c r="J3358" s="3" t="s">
        <v>30030</v>
      </c>
      <c r="K3358">
        <v>174</v>
      </c>
      <c r="L3358" s="1" t="s">
        <v>38</v>
      </c>
      <c r="M3358" s="2">
        <v>44589</v>
      </c>
      <c r="N3358" s="1" t="s">
        <v>84</v>
      </c>
      <c r="O3358" s="1" t="s">
        <v>44</v>
      </c>
      <c r="P3358" s="1">
        <f>_3___Healthcare_Data_v1[[#This Row],[Discharge Date]]-_3___Healthcare_Data_v1[[#This Row],[Date of Admission]]</f>
        <v>15</v>
      </c>
      <c r="Q3358" s="1">
        <f>IFERROR(_3___Healthcare_Data_v1[[#This Row],[ Billing Amount ]]/_3___Healthcare_Data_v1[[#This Row],[Days in Hospital]],0)</f>
        <v>4970.8077159999993</v>
      </c>
      <c r="R3358" s="1" t="str">
        <f>IF(_3___Healthcare_Data_v1[[#This Row],[Age]]&gt;60,"Senior",IF(_3___Healthcare_Data_v1[[#This Row],[Age]]&gt;35,"Middle","Young"))</f>
        <v>Senior</v>
      </c>
    </row>
    <row r="3359" spans="1:18" x14ac:dyDescent="0.3">
      <c r="A3359" s="1" t="s">
        <v>9590</v>
      </c>
      <c r="B3359" s="1" t="s">
        <v>26644</v>
      </c>
      <c r="C3359" s="1" t="s">
        <v>26</v>
      </c>
      <c r="D3359" s="1" t="s">
        <v>34</v>
      </c>
      <c r="E3359" s="1" t="s">
        <v>69</v>
      </c>
      <c r="F3359" s="2">
        <v>44495</v>
      </c>
      <c r="G3359" s="1" t="s">
        <v>9591</v>
      </c>
      <c r="H3359" s="1" t="s">
        <v>9592</v>
      </c>
      <c r="I3359" s="1" t="s">
        <v>21</v>
      </c>
      <c r="J3359" s="3" t="s">
        <v>30031</v>
      </c>
      <c r="K3359">
        <v>273</v>
      </c>
      <c r="L3359" s="1" t="s">
        <v>38</v>
      </c>
      <c r="M3359" s="2">
        <v>44509</v>
      </c>
      <c r="N3359" s="1" t="s">
        <v>23</v>
      </c>
      <c r="O3359" s="1" t="s">
        <v>44</v>
      </c>
      <c r="P3359" s="1">
        <f>_3___Healthcare_Data_v1[[#This Row],[Discharge Date]]-_3___Healthcare_Data_v1[[#This Row],[Date of Admission]]</f>
        <v>14</v>
      </c>
      <c r="Q3359" s="1">
        <f>IFERROR(_3___Healthcare_Data_v1[[#This Row],[ Billing Amount ]]/_3___Healthcare_Data_v1[[#This Row],[Days in Hospital]],0)</f>
        <v>4420.1102650000003</v>
      </c>
      <c r="R3359" s="1" t="str">
        <f>IF(_3___Healthcare_Data_v1[[#This Row],[Age]]&gt;60,"Senior",IF(_3___Healthcare_Data_v1[[#This Row],[Age]]&gt;35,"Middle","Young"))</f>
        <v>Senior</v>
      </c>
    </row>
    <row r="3360" spans="1:18" x14ac:dyDescent="0.3">
      <c r="A3360" s="1" t="s">
        <v>9593</v>
      </c>
      <c r="B3360" s="1" t="s">
        <v>26646</v>
      </c>
      <c r="C3360" s="1" t="s">
        <v>16</v>
      </c>
      <c r="D3360" s="1" t="s">
        <v>27</v>
      </c>
      <c r="E3360" s="1" t="s">
        <v>69</v>
      </c>
      <c r="F3360" s="2">
        <v>43546</v>
      </c>
      <c r="G3360" s="1" t="s">
        <v>361</v>
      </c>
      <c r="H3360" s="1" t="s">
        <v>508</v>
      </c>
      <c r="I3360" s="1" t="s">
        <v>21</v>
      </c>
      <c r="J3360" s="3" t="s">
        <v>30032</v>
      </c>
      <c r="K3360">
        <v>159</v>
      </c>
      <c r="L3360" s="1" t="s">
        <v>38</v>
      </c>
      <c r="M3360" s="2">
        <v>43554</v>
      </c>
      <c r="N3360" s="1" t="s">
        <v>84</v>
      </c>
      <c r="O3360" s="1" t="s">
        <v>24</v>
      </c>
      <c r="P3360" s="1">
        <f>_3___Healthcare_Data_v1[[#This Row],[Discharge Date]]-_3___Healthcare_Data_v1[[#This Row],[Date of Admission]]</f>
        <v>8</v>
      </c>
      <c r="Q3360" s="1">
        <f>IFERROR(_3___Healthcare_Data_v1[[#This Row],[ Billing Amount ]]/_3___Healthcare_Data_v1[[#This Row],[Days in Hospital]],0)</f>
        <v>8382.3786412499994</v>
      </c>
      <c r="R3360" s="1" t="str">
        <f>IF(_3___Healthcare_Data_v1[[#This Row],[Age]]&gt;60,"Senior",IF(_3___Healthcare_Data_v1[[#This Row],[Age]]&gt;35,"Middle","Young"))</f>
        <v>Senior</v>
      </c>
    </row>
    <row r="3361" spans="1:18" x14ac:dyDescent="0.3">
      <c r="A3361" s="1" t="s">
        <v>9594</v>
      </c>
      <c r="B3361" s="1" t="s">
        <v>26632</v>
      </c>
      <c r="C3361" s="1" t="s">
        <v>16</v>
      </c>
      <c r="D3361" s="1" t="s">
        <v>114</v>
      </c>
      <c r="E3361" s="1" t="s">
        <v>35</v>
      </c>
      <c r="F3361" s="2">
        <v>44089</v>
      </c>
      <c r="G3361" s="1" t="s">
        <v>9595</v>
      </c>
      <c r="H3361" s="1" t="s">
        <v>9596</v>
      </c>
      <c r="I3361" s="1" t="s">
        <v>21</v>
      </c>
      <c r="J3361" s="3" t="s">
        <v>30033</v>
      </c>
      <c r="K3361">
        <v>308</v>
      </c>
      <c r="L3361" s="1" t="s">
        <v>38</v>
      </c>
      <c r="M3361" s="2">
        <v>44095</v>
      </c>
      <c r="N3361" s="1" t="s">
        <v>23</v>
      </c>
      <c r="O3361" s="1" t="s">
        <v>32</v>
      </c>
      <c r="P3361" s="1">
        <f>_3___Healthcare_Data_v1[[#This Row],[Discharge Date]]-_3___Healthcare_Data_v1[[#This Row],[Date of Admission]]</f>
        <v>6</v>
      </c>
      <c r="Q3361" s="1">
        <f>IFERROR(_3___Healthcare_Data_v1[[#This Row],[ Billing Amount ]]/_3___Healthcare_Data_v1[[#This Row],[Days in Hospital]],0)</f>
        <v>1301.1866545</v>
      </c>
      <c r="R3361" s="1" t="str">
        <f>IF(_3___Healthcare_Data_v1[[#This Row],[Age]]&gt;60,"Senior",IF(_3___Healthcare_Data_v1[[#This Row],[Age]]&gt;35,"Middle","Young"))</f>
        <v>Senior</v>
      </c>
    </row>
    <row r="3362" spans="1:18" x14ac:dyDescent="0.3">
      <c r="A3362" s="1" t="s">
        <v>9597</v>
      </c>
      <c r="B3362" s="1" t="s">
        <v>26614</v>
      </c>
      <c r="C3362" s="1" t="s">
        <v>16</v>
      </c>
      <c r="D3362" s="1" t="s">
        <v>17</v>
      </c>
      <c r="E3362" s="1" t="s">
        <v>26620</v>
      </c>
      <c r="F3362" s="2">
        <v>44361</v>
      </c>
      <c r="G3362" s="1" t="s">
        <v>9598</v>
      </c>
      <c r="H3362" s="1" t="s">
        <v>9599</v>
      </c>
      <c r="I3362" s="1" t="s">
        <v>26607</v>
      </c>
      <c r="J3362" s="3" t="s">
        <v>30034</v>
      </c>
      <c r="K3362">
        <v>269</v>
      </c>
      <c r="L3362" s="1" t="s">
        <v>42</v>
      </c>
      <c r="M3362" s="2">
        <v>44362</v>
      </c>
      <c r="N3362" s="1" t="s">
        <v>23</v>
      </c>
      <c r="O3362" s="1" t="s">
        <v>32</v>
      </c>
      <c r="P3362" s="1">
        <f>_3___Healthcare_Data_v1[[#This Row],[Discharge Date]]-_3___Healthcare_Data_v1[[#This Row],[Date of Admission]]</f>
        <v>1</v>
      </c>
      <c r="Q3362" s="1">
        <f>IFERROR(_3___Healthcare_Data_v1[[#This Row],[ Billing Amount ]]/_3___Healthcare_Data_v1[[#This Row],[Days in Hospital]],0)</f>
        <v>31153.448840000001</v>
      </c>
      <c r="R3362" s="1" t="str">
        <f>IF(_3___Healthcare_Data_v1[[#This Row],[Age]]&gt;60,"Senior",IF(_3___Healthcare_Data_v1[[#This Row],[Age]]&gt;35,"Middle","Young"))</f>
        <v>Senior</v>
      </c>
    </row>
    <row r="3363" spans="1:18" x14ac:dyDescent="0.3">
      <c r="A3363" s="1" t="s">
        <v>9600</v>
      </c>
      <c r="B3363" s="1" t="s">
        <v>26653</v>
      </c>
      <c r="C3363" s="1" t="s">
        <v>26</v>
      </c>
      <c r="D3363" s="1" t="s">
        <v>229</v>
      </c>
      <c r="E3363" s="1" t="s">
        <v>18</v>
      </c>
      <c r="F3363" s="2">
        <v>44026</v>
      </c>
      <c r="G3363" s="1" t="s">
        <v>9601</v>
      </c>
      <c r="H3363" s="1" t="s">
        <v>5218</v>
      </c>
      <c r="I3363" s="1" t="s">
        <v>60</v>
      </c>
      <c r="J3363" s="3" t="s">
        <v>30035</v>
      </c>
      <c r="K3363">
        <v>488</v>
      </c>
      <c r="L3363" s="1" t="s">
        <v>42</v>
      </c>
      <c r="M3363" s="2">
        <v>44044</v>
      </c>
      <c r="N3363" s="1" t="s">
        <v>84</v>
      </c>
      <c r="O3363" s="1" t="s">
        <v>24</v>
      </c>
      <c r="P3363" s="1">
        <f>_3___Healthcare_Data_v1[[#This Row],[Discharge Date]]-_3___Healthcare_Data_v1[[#This Row],[Date of Admission]]</f>
        <v>18</v>
      </c>
      <c r="Q3363" s="1">
        <f>IFERROR(_3___Healthcare_Data_v1[[#This Row],[ Billing Amount ]]/_3___Healthcare_Data_v1[[#This Row],[Days in Hospital]],0)</f>
        <v>326.91859727777779</v>
      </c>
      <c r="R3363" s="1" t="str">
        <f>IF(_3___Healthcare_Data_v1[[#This Row],[Age]]&gt;60,"Senior",IF(_3___Healthcare_Data_v1[[#This Row],[Age]]&gt;35,"Middle","Young"))</f>
        <v>Senior</v>
      </c>
    </row>
    <row r="3364" spans="1:18" x14ac:dyDescent="0.3">
      <c r="A3364" s="1" t="s">
        <v>9602</v>
      </c>
      <c r="B3364" s="1" t="s">
        <v>26664</v>
      </c>
      <c r="C3364" s="1" t="s">
        <v>26</v>
      </c>
      <c r="D3364" s="1" t="s">
        <v>27</v>
      </c>
      <c r="E3364" s="1" t="s">
        <v>69</v>
      </c>
      <c r="F3364" s="2">
        <v>44586</v>
      </c>
      <c r="G3364" s="1" t="s">
        <v>9603</v>
      </c>
      <c r="H3364" s="1" t="s">
        <v>9604</v>
      </c>
      <c r="I3364" s="1" t="s">
        <v>56</v>
      </c>
      <c r="J3364" s="3" t="s">
        <v>30036</v>
      </c>
      <c r="K3364">
        <v>302</v>
      </c>
      <c r="L3364" s="1" t="s">
        <v>22</v>
      </c>
      <c r="M3364" s="2">
        <v>44590</v>
      </c>
      <c r="N3364" s="1" t="s">
        <v>31</v>
      </c>
      <c r="O3364" s="1" t="s">
        <v>44</v>
      </c>
      <c r="P3364" s="1">
        <f>_3___Healthcare_Data_v1[[#This Row],[Discharge Date]]-_3___Healthcare_Data_v1[[#This Row],[Date of Admission]]</f>
        <v>4</v>
      </c>
      <c r="Q3364" s="1">
        <f>IFERROR(_3___Healthcare_Data_v1[[#This Row],[ Billing Amount ]]/_3___Healthcare_Data_v1[[#This Row],[Days in Hospital]],0)</f>
        <v>4409.7110199999997</v>
      </c>
      <c r="R3364" s="1" t="str">
        <f>IF(_3___Healthcare_Data_v1[[#This Row],[Age]]&gt;60,"Senior",IF(_3___Healthcare_Data_v1[[#This Row],[Age]]&gt;35,"Middle","Young"))</f>
        <v>Senior</v>
      </c>
    </row>
    <row r="3365" spans="1:18" x14ac:dyDescent="0.3">
      <c r="A3365" s="1" t="s">
        <v>9605</v>
      </c>
      <c r="B3365" s="1" t="s">
        <v>26714</v>
      </c>
      <c r="C3365" s="1" t="s">
        <v>16</v>
      </c>
      <c r="D3365" s="1" t="s">
        <v>17</v>
      </c>
      <c r="E3365" s="1" t="s">
        <v>35</v>
      </c>
      <c r="F3365" s="2">
        <v>43715</v>
      </c>
      <c r="G3365" s="1" t="s">
        <v>9606</v>
      </c>
      <c r="H3365" s="1" t="s">
        <v>9607</v>
      </c>
      <c r="I3365" s="1" t="s">
        <v>21</v>
      </c>
      <c r="J3365" s="3" t="s">
        <v>30037</v>
      </c>
      <c r="K3365">
        <v>188</v>
      </c>
      <c r="L3365" s="1" t="s">
        <v>42</v>
      </c>
      <c r="M3365" s="2">
        <v>43734</v>
      </c>
      <c r="N3365" s="1" t="s">
        <v>23</v>
      </c>
      <c r="O3365" s="1" t="s">
        <v>24</v>
      </c>
      <c r="P3365" s="1">
        <f>_3___Healthcare_Data_v1[[#This Row],[Discharge Date]]-_3___Healthcare_Data_v1[[#This Row],[Date of Admission]]</f>
        <v>19</v>
      </c>
      <c r="Q3365" s="1">
        <f>IFERROR(_3___Healthcare_Data_v1[[#This Row],[ Billing Amount ]]/_3___Healthcare_Data_v1[[#This Row],[Days in Hospital]],0)</f>
        <v>667.06574736842106</v>
      </c>
      <c r="R3365" s="1" t="str">
        <f>IF(_3___Healthcare_Data_v1[[#This Row],[Age]]&gt;60,"Senior",IF(_3___Healthcare_Data_v1[[#This Row],[Age]]&gt;35,"Middle","Young"))</f>
        <v>Senior</v>
      </c>
    </row>
    <row r="3366" spans="1:18" x14ac:dyDescent="0.3">
      <c r="A3366" s="1" t="s">
        <v>9608</v>
      </c>
      <c r="B3366" s="1" t="s">
        <v>26612</v>
      </c>
      <c r="C3366" s="1" t="s">
        <v>16</v>
      </c>
      <c r="D3366" s="1" t="s">
        <v>27</v>
      </c>
      <c r="E3366" s="1" t="s">
        <v>35</v>
      </c>
      <c r="F3366" s="2">
        <v>43924</v>
      </c>
      <c r="G3366" s="1" t="s">
        <v>9609</v>
      </c>
      <c r="H3366" s="1" t="s">
        <v>9610</v>
      </c>
      <c r="I3366" s="1" t="s">
        <v>60</v>
      </c>
      <c r="J3366" s="3" t="s">
        <v>30038</v>
      </c>
      <c r="K3366">
        <v>260</v>
      </c>
      <c r="L3366" s="1" t="s">
        <v>22</v>
      </c>
      <c r="M3366" s="2">
        <v>43925</v>
      </c>
      <c r="N3366" s="1" t="s">
        <v>31</v>
      </c>
      <c r="O3366" s="1" t="s">
        <v>24</v>
      </c>
      <c r="P3366" s="1">
        <f>_3___Healthcare_Data_v1[[#This Row],[Discharge Date]]-_3___Healthcare_Data_v1[[#This Row],[Date of Admission]]</f>
        <v>1</v>
      </c>
      <c r="Q3366" s="1">
        <f>IFERROR(_3___Healthcare_Data_v1[[#This Row],[ Billing Amount ]]/_3___Healthcare_Data_v1[[#This Row],[Days in Hospital]],0)</f>
        <v>15937.0888</v>
      </c>
      <c r="R3366" s="1" t="str">
        <f>IF(_3___Healthcare_Data_v1[[#This Row],[Age]]&gt;60,"Senior",IF(_3___Healthcare_Data_v1[[#This Row],[Age]]&gt;35,"Middle","Young"))</f>
        <v>Senior</v>
      </c>
    </row>
    <row r="3367" spans="1:18" x14ac:dyDescent="0.3">
      <c r="A3367" s="1" t="s">
        <v>9611</v>
      </c>
      <c r="B3367" s="1" t="s">
        <v>26649</v>
      </c>
      <c r="C3367" s="1" t="s">
        <v>26</v>
      </c>
      <c r="D3367" s="1" t="s">
        <v>27</v>
      </c>
      <c r="E3367" s="1" t="s">
        <v>26620</v>
      </c>
      <c r="F3367" s="2">
        <v>44983</v>
      </c>
      <c r="G3367" s="1" t="s">
        <v>9612</v>
      </c>
      <c r="H3367" s="1" t="s">
        <v>9613</v>
      </c>
      <c r="I3367" s="1" t="s">
        <v>21</v>
      </c>
      <c r="J3367" s="3" t="s">
        <v>30039</v>
      </c>
      <c r="K3367">
        <v>378</v>
      </c>
      <c r="L3367" s="1" t="s">
        <v>42</v>
      </c>
      <c r="M3367" s="2">
        <v>44984</v>
      </c>
      <c r="N3367" s="1" t="s">
        <v>31</v>
      </c>
      <c r="O3367" s="1" t="s">
        <v>44</v>
      </c>
      <c r="P3367" s="1">
        <f>_3___Healthcare_Data_v1[[#This Row],[Discharge Date]]-_3___Healthcare_Data_v1[[#This Row],[Date of Admission]]</f>
        <v>1</v>
      </c>
      <c r="Q3367" s="1">
        <f>IFERROR(_3___Healthcare_Data_v1[[#This Row],[ Billing Amount ]]/_3___Healthcare_Data_v1[[#This Row],[Days in Hospital]],0)</f>
        <v>2578.3292409999999</v>
      </c>
      <c r="R3367" s="1" t="str">
        <f>IF(_3___Healthcare_Data_v1[[#This Row],[Age]]&gt;60,"Senior",IF(_3___Healthcare_Data_v1[[#This Row],[Age]]&gt;35,"Middle","Young"))</f>
        <v>Senior</v>
      </c>
    </row>
    <row r="3368" spans="1:18" x14ac:dyDescent="0.3">
      <c r="A3368" s="1" t="s">
        <v>9614</v>
      </c>
      <c r="B3368" s="1" t="s">
        <v>26980</v>
      </c>
      <c r="C3368" s="1" t="s">
        <v>16</v>
      </c>
      <c r="D3368" s="1" t="s">
        <v>62</v>
      </c>
      <c r="E3368" s="1" t="s">
        <v>26615</v>
      </c>
      <c r="F3368" s="2">
        <v>43994</v>
      </c>
      <c r="G3368" s="1" t="s">
        <v>9615</v>
      </c>
      <c r="H3368" s="1" t="s">
        <v>9616</v>
      </c>
      <c r="I3368" s="1" t="s">
        <v>52</v>
      </c>
      <c r="J3368" s="3" t="s">
        <v>30040</v>
      </c>
      <c r="K3368">
        <v>468</v>
      </c>
      <c r="L3368" s="1" t="s">
        <v>22</v>
      </c>
      <c r="M3368" s="2">
        <v>44014</v>
      </c>
      <c r="N3368" s="1" t="s">
        <v>23</v>
      </c>
      <c r="O3368" s="1" t="s">
        <v>44</v>
      </c>
      <c r="P3368" s="1">
        <f>_3___Healthcare_Data_v1[[#This Row],[Discharge Date]]-_3___Healthcare_Data_v1[[#This Row],[Date of Admission]]</f>
        <v>20</v>
      </c>
      <c r="Q3368" s="1">
        <f>IFERROR(_3___Healthcare_Data_v1[[#This Row],[ Billing Amount ]]/_3___Healthcare_Data_v1[[#This Row],[Days in Hospital]],0)</f>
        <v>456.21333494999999</v>
      </c>
      <c r="R3368" s="1" t="str">
        <f>IF(_3___Healthcare_Data_v1[[#This Row],[Age]]&gt;60,"Senior",IF(_3___Healthcare_Data_v1[[#This Row],[Age]]&gt;35,"Middle","Young"))</f>
        <v>Senior</v>
      </c>
    </row>
    <row r="3369" spans="1:18" x14ac:dyDescent="0.3">
      <c r="A3369" s="1" t="s">
        <v>2586</v>
      </c>
      <c r="B3369" s="1" t="s">
        <v>26622</v>
      </c>
      <c r="C3369" s="1" t="s">
        <v>16</v>
      </c>
      <c r="D3369" s="1" t="s">
        <v>89</v>
      </c>
      <c r="E3369" s="1" t="s">
        <v>18</v>
      </c>
      <c r="F3369" s="2">
        <v>44616</v>
      </c>
      <c r="G3369" s="1" t="s">
        <v>9617</v>
      </c>
      <c r="H3369" s="1" t="s">
        <v>9618</v>
      </c>
      <c r="I3369" s="1" t="s">
        <v>21</v>
      </c>
      <c r="J3369" s="3" t="s">
        <v>30041</v>
      </c>
      <c r="K3369">
        <v>117</v>
      </c>
      <c r="L3369" s="1" t="s">
        <v>38</v>
      </c>
      <c r="M3369" s="2">
        <v>44642</v>
      </c>
      <c r="N3369" s="1" t="s">
        <v>43</v>
      </c>
      <c r="O3369" s="1" t="s">
        <v>44</v>
      </c>
      <c r="P3369" s="1">
        <f>_3___Healthcare_Data_v1[[#This Row],[Discharge Date]]-_3___Healthcare_Data_v1[[#This Row],[Date of Admission]]</f>
        <v>26</v>
      </c>
      <c r="Q3369" s="1">
        <f>IFERROR(_3___Healthcare_Data_v1[[#This Row],[ Billing Amount ]]/_3___Healthcare_Data_v1[[#This Row],[Days in Hospital]],0)</f>
        <v>555.7569692307693</v>
      </c>
      <c r="R3369" s="1" t="str">
        <f>IF(_3___Healthcare_Data_v1[[#This Row],[Age]]&gt;60,"Senior",IF(_3___Healthcare_Data_v1[[#This Row],[Age]]&gt;35,"Middle","Young"))</f>
        <v>Senior</v>
      </c>
    </row>
    <row r="3370" spans="1:18" x14ac:dyDescent="0.3">
      <c r="A3370" s="1" t="s">
        <v>1305</v>
      </c>
      <c r="B3370" s="1" t="s">
        <v>26873</v>
      </c>
      <c r="C3370" s="1" t="s">
        <v>26</v>
      </c>
      <c r="D3370" s="1" t="s">
        <v>89</v>
      </c>
      <c r="E3370" s="1" t="s">
        <v>28</v>
      </c>
      <c r="F3370" s="2">
        <v>45056</v>
      </c>
      <c r="G3370" s="1" t="s">
        <v>9619</v>
      </c>
      <c r="H3370" s="1" t="s">
        <v>9620</v>
      </c>
      <c r="I3370" s="1" t="s">
        <v>56</v>
      </c>
      <c r="J3370" s="3" t="s">
        <v>30042</v>
      </c>
      <c r="K3370">
        <v>278</v>
      </c>
      <c r="L3370" s="1" t="s">
        <v>38</v>
      </c>
      <c r="M3370" s="2">
        <v>45057</v>
      </c>
      <c r="N3370" s="1" t="s">
        <v>31</v>
      </c>
      <c r="O3370" s="1" t="s">
        <v>24</v>
      </c>
      <c r="P3370" s="1">
        <f>_3___Healthcare_Data_v1[[#This Row],[Discharge Date]]-_3___Healthcare_Data_v1[[#This Row],[Date of Admission]]</f>
        <v>1</v>
      </c>
      <c r="Q3370" s="1">
        <f>IFERROR(_3___Healthcare_Data_v1[[#This Row],[ Billing Amount ]]/_3___Healthcare_Data_v1[[#This Row],[Days in Hospital]],0)</f>
        <v>5747.0814319999999</v>
      </c>
      <c r="R3370" s="1" t="str">
        <f>IF(_3___Healthcare_Data_v1[[#This Row],[Age]]&gt;60,"Senior",IF(_3___Healthcare_Data_v1[[#This Row],[Age]]&gt;35,"Middle","Young"))</f>
        <v>Senior</v>
      </c>
    </row>
    <row r="3371" spans="1:18" x14ac:dyDescent="0.3">
      <c r="A3371" s="1" t="s">
        <v>9621</v>
      </c>
      <c r="B3371" s="1" t="s">
        <v>26845</v>
      </c>
      <c r="C3371" s="1" t="s">
        <v>16</v>
      </c>
      <c r="D3371" s="1" t="s">
        <v>114</v>
      </c>
      <c r="E3371" s="1" t="s">
        <v>35</v>
      </c>
      <c r="F3371" s="2">
        <v>44317</v>
      </c>
      <c r="G3371" s="1" t="s">
        <v>9622</v>
      </c>
      <c r="H3371" s="1" t="s">
        <v>9623</v>
      </c>
      <c r="I3371" s="1" t="s">
        <v>21</v>
      </c>
      <c r="J3371" s="3" t="s">
        <v>30043</v>
      </c>
      <c r="K3371">
        <v>280</v>
      </c>
      <c r="L3371" s="1" t="s">
        <v>42</v>
      </c>
      <c r="M3371" s="2">
        <v>44344</v>
      </c>
      <c r="N3371" s="1" t="s">
        <v>43</v>
      </c>
      <c r="O3371" s="1" t="s">
        <v>32</v>
      </c>
      <c r="P3371" s="1">
        <f>_3___Healthcare_Data_v1[[#This Row],[Discharge Date]]-_3___Healthcare_Data_v1[[#This Row],[Date of Admission]]</f>
        <v>27</v>
      </c>
      <c r="Q3371" s="1">
        <f>IFERROR(_3___Healthcare_Data_v1[[#This Row],[ Billing Amount ]]/_3___Healthcare_Data_v1[[#This Row],[Days in Hospital]],0)</f>
        <v>762.33322481481491</v>
      </c>
      <c r="R3371" s="1" t="str">
        <f>IF(_3___Healthcare_Data_v1[[#This Row],[Age]]&gt;60,"Senior",IF(_3___Healthcare_Data_v1[[#This Row],[Age]]&gt;35,"Middle","Young"))</f>
        <v>Senior</v>
      </c>
    </row>
    <row r="3372" spans="1:18" x14ac:dyDescent="0.3">
      <c r="A3372" s="1" t="s">
        <v>9624</v>
      </c>
      <c r="B3372" s="1" t="s">
        <v>26928</v>
      </c>
      <c r="C3372" s="1" t="s">
        <v>26</v>
      </c>
      <c r="D3372" s="1" t="s">
        <v>229</v>
      </c>
      <c r="E3372" s="1" t="s">
        <v>35</v>
      </c>
      <c r="F3372" s="2">
        <v>44200</v>
      </c>
      <c r="G3372" s="1" t="s">
        <v>9625</v>
      </c>
      <c r="H3372" s="1" t="s">
        <v>9626</v>
      </c>
      <c r="I3372" s="1" t="s">
        <v>60</v>
      </c>
      <c r="J3372" s="3" t="s">
        <v>30044</v>
      </c>
      <c r="K3372">
        <v>253</v>
      </c>
      <c r="L3372" s="1" t="s">
        <v>42</v>
      </c>
      <c r="M3372" s="2">
        <v>44225</v>
      </c>
      <c r="N3372" s="1" t="s">
        <v>31</v>
      </c>
      <c r="O3372" s="1" t="s">
        <v>24</v>
      </c>
      <c r="P3372" s="1">
        <f>_3___Healthcare_Data_v1[[#This Row],[Discharge Date]]-_3___Healthcare_Data_v1[[#This Row],[Date of Admission]]</f>
        <v>25</v>
      </c>
      <c r="Q3372" s="1">
        <f>IFERROR(_3___Healthcare_Data_v1[[#This Row],[ Billing Amount ]]/_3___Healthcare_Data_v1[[#This Row],[Days in Hospital]],0)</f>
        <v>19.126400616000002</v>
      </c>
      <c r="R3372" s="1" t="str">
        <f>IF(_3___Healthcare_Data_v1[[#This Row],[Age]]&gt;60,"Senior",IF(_3___Healthcare_Data_v1[[#This Row],[Age]]&gt;35,"Middle","Young"))</f>
        <v>Senior</v>
      </c>
    </row>
    <row r="3373" spans="1:18" x14ac:dyDescent="0.3">
      <c r="A3373" s="1" t="s">
        <v>9627</v>
      </c>
      <c r="B3373" s="1" t="s">
        <v>26798</v>
      </c>
      <c r="C3373" s="1" t="s">
        <v>26</v>
      </c>
      <c r="D3373" s="1" t="s">
        <v>62</v>
      </c>
      <c r="E3373" s="1" t="s">
        <v>35</v>
      </c>
      <c r="F3373" s="2">
        <v>43946</v>
      </c>
      <c r="G3373" s="1" t="s">
        <v>9628</v>
      </c>
      <c r="H3373" s="1" t="s">
        <v>9629</v>
      </c>
      <c r="I3373" s="1" t="s">
        <v>52</v>
      </c>
      <c r="J3373" s="3" t="s">
        <v>30045</v>
      </c>
      <c r="K3373">
        <v>300</v>
      </c>
      <c r="L3373" s="1" t="s">
        <v>22</v>
      </c>
      <c r="M3373" s="2">
        <v>43965</v>
      </c>
      <c r="N3373" s="1" t="s">
        <v>23</v>
      </c>
      <c r="O3373" s="1" t="s">
        <v>24</v>
      </c>
      <c r="P3373" s="1">
        <f>_3___Healthcare_Data_v1[[#This Row],[Discharge Date]]-_3___Healthcare_Data_v1[[#This Row],[Date of Admission]]</f>
        <v>19</v>
      </c>
      <c r="Q3373" s="1">
        <f>IFERROR(_3___Healthcare_Data_v1[[#This Row],[ Billing Amount ]]/_3___Healthcare_Data_v1[[#This Row],[Days in Hospital]],0)</f>
        <v>341.36138515789474</v>
      </c>
      <c r="R3373" s="1" t="str">
        <f>IF(_3___Healthcare_Data_v1[[#This Row],[Age]]&gt;60,"Senior",IF(_3___Healthcare_Data_v1[[#This Row],[Age]]&gt;35,"Middle","Young"))</f>
        <v>Senior</v>
      </c>
    </row>
    <row r="3374" spans="1:18" x14ac:dyDescent="0.3">
      <c r="A3374" s="1" t="s">
        <v>9630</v>
      </c>
      <c r="B3374" s="1" t="s">
        <v>26712</v>
      </c>
      <c r="C3374" s="1" t="s">
        <v>16</v>
      </c>
      <c r="D3374" s="1" t="s">
        <v>114</v>
      </c>
      <c r="E3374" s="1" t="s">
        <v>26615</v>
      </c>
      <c r="F3374" s="2">
        <v>44502</v>
      </c>
      <c r="G3374" s="1" t="s">
        <v>9631</v>
      </c>
      <c r="H3374" s="1" t="s">
        <v>9632</v>
      </c>
      <c r="I3374" s="1" t="s">
        <v>60</v>
      </c>
      <c r="J3374" s="3" t="s">
        <v>30046</v>
      </c>
      <c r="K3374">
        <v>399</v>
      </c>
      <c r="L3374" s="1" t="s">
        <v>22</v>
      </c>
      <c r="M3374" s="2">
        <v>44509</v>
      </c>
      <c r="N3374" s="1" t="s">
        <v>43</v>
      </c>
      <c r="O3374" s="1" t="s">
        <v>32</v>
      </c>
      <c r="P3374" s="1">
        <f>_3___Healthcare_Data_v1[[#This Row],[Discharge Date]]-_3___Healthcare_Data_v1[[#This Row],[Date of Admission]]</f>
        <v>7</v>
      </c>
      <c r="Q3374" s="1">
        <f>IFERROR(_3___Healthcare_Data_v1[[#This Row],[ Billing Amount ]]/_3___Healthcare_Data_v1[[#This Row],[Days in Hospital]],0)</f>
        <v>4612.8935442857137</v>
      </c>
      <c r="R3374" s="1" t="str">
        <f>IF(_3___Healthcare_Data_v1[[#This Row],[Age]]&gt;60,"Senior",IF(_3___Healthcare_Data_v1[[#This Row],[Age]]&gt;35,"Middle","Young"))</f>
        <v>Senior</v>
      </c>
    </row>
    <row r="3375" spans="1:18" x14ac:dyDescent="0.3">
      <c r="A3375" s="1" t="s">
        <v>9633</v>
      </c>
      <c r="B3375" s="1" t="s">
        <v>26687</v>
      </c>
      <c r="C3375" s="1" t="s">
        <v>26</v>
      </c>
      <c r="D3375" s="1" t="s">
        <v>34</v>
      </c>
      <c r="E3375" s="1" t="s">
        <v>26620</v>
      </c>
      <c r="F3375" s="2">
        <v>44672</v>
      </c>
      <c r="G3375" s="1" t="s">
        <v>9634</v>
      </c>
      <c r="H3375" s="1" t="s">
        <v>9635</v>
      </c>
      <c r="I3375" s="1" t="s">
        <v>26607</v>
      </c>
      <c r="J3375" s="3" t="s">
        <v>30047</v>
      </c>
      <c r="K3375">
        <v>371</v>
      </c>
      <c r="L3375" s="1" t="s">
        <v>42</v>
      </c>
      <c r="M3375" s="2">
        <v>44674</v>
      </c>
      <c r="N3375" s="1" t="s">
        <v>23</v>
      </c>
      <c r="O3375" s="1" t="s">
        <v>24</v>
      </c>
      <c r="P3375" s="1">
        <f>_3___Healthcare_Data_v1[[#This Row],[Discharge Date]]-_3___Healthcare_Data_v1[[#This Row],[Date of Admission]]</f>
        <v>2</v>
      </c>
      <c r="Q3375" s="1">
        <f>IFERROR(_3___Healthcare_Data_v1[[#This Row],[ Billing Amount ]]/_3___Healthcare_Data_v1[[#This Row],[Days in Hospital]],0)</f>
        <v>1689.4795200000001</v>
      </c>
      <c r="R3375" s="1" t="str">
        <f>IF(_3___Healthcare_Data_v1[[#This Row],[Age]]&gt;60,"Senior",IF(_3___Healthcare_Data_v1[[#This Row],[Age]]&gt;35,"Middle","Young"))</f>
        <v>Senior</v>
      </c>
    </row>
    <row r="3376" spans="1:18" x14ac:dyDescent="0.3">
      <c r="A3376" s="1" t="s">
        <v>9636</v>
      </c>
      <c r="B3376" s="1" t="s">
        <v>26980</v>
      </c>
      <c r="C3376" s="1" t="s">
        <v>16</v>
      </c>
      <c r="D3376" s="1" t="s">
        <v>229</v>
      </c>
      <c r="E3376" s="1" t="s">
        <v>26620</v>
      </c>
      <c r="F3376" s="2">
        <v>44641</v>
      </c>
      <c r="G3376" s="1" t="s">
        <v>9637</v>
      </c>
      <c r="H3376" s="1" t="s">
        <v>9638</v>
      </c>
      <c r="I3376" s="1" t="s">
        <v>52</v>
      </c>
      <c r="J3376" s="3" t="s">
        <v>30048</v>
      </c>
      <c r="K3376">
        <v>191</v>
      </c>
      <c r="L3376" s="1" t="s">
        <v>38</v>
      </c>
      <c r="M3376" s="2">
        <v>44648</v>
      </c>
      <c r="N3376" s="1" t="s">
        <v>48</v>
      </c>
      <c r="O3376" s="1" t="s">
        <v>44</v>
      </c>
      <c r="P3376" s="1">
        <f>_3___Healthcare_Data_v1[[#This Row],[Discharge Date]]-_3___Healthcare_Data_v1[[#This Row],[Date of Admission]]</f>
        <v>7</v>
      </c>
      <c r="Q3376" s="1">
        <f>IFERROR(_3___Healthcare_Data_v1[[#This Row],[ Billing Amount ]]/_3___Healthcare_Data_v1[[#This Row],[Days in Hospital]],0)</f>
        <v>2653.5500057142858</v>
      </c>
      <c r="R3376" s="1" t="str">
        <f>IF(_3___Healthcare_Data_v1[[#This Row],[Age]]&gt;60,"Senior",IF(_3___Healthcare_Data_v1[[#This Row],[Age]]&gt;35,"Middle","Young"))</f>
        <v>Senior</v>
      </c>
    </row>
    <row r="3377" spans="1:18" x14ac:dyDescent="0.3">
      <c r="A3377" s="1" t="s">
        <v>9639</v>
      </c>
      <c r="B3377" s="1" t="s">
        <v>26628</v>
      </c>
      <c r="C3377" s="1" t="s">
        <v>16</v>
      </c>
      <c r="D3377" s="1" t="s">
        <v>17</v>
      </c>
      <c r="E3377" s="1" t="s">
        <v>28</v>
      </c>
      <c r="F3377" s="2">
        <v>44342</v>
      </c>
      <c r="G3377" s="1" t="s">
        <v>9640</v>
      </c>
      <c r="H3377" s="1" t="s">
        <v>9641</v>
      </c>
      <c r="I3377" s="1" t="s">
        <v>60</v>
      </c>
      <c r="J3377" s="3" t="s">
        <v>30049</v>
      </c>
      <c r="K3377">
        <v>169</v>
      </c>
      <c r="L3377" s="1" t="s">
        <v>38</v>
      </c>
      <c r="M3377" s="2">
        <v>44359</v>
      </c>
      <c r="N3377" s="1" t="s">
        <v>23</v>
      </c>
      <c r="O3377" s="1" t="s">
        <v>44</v>
      </c>
      <c r="P3377" s="1">
        <f>_3___Healthcare_Data_v1[[#This Row],[Discharge Date]]-_3___Healthcare_Data_v1[[#This Row],[Date of Admission]]</f>
        <v>17</v>
      </c>
      <c r="Q3377" s="1">
        <f>IFERROR(_3___Healthcare_Data_v1[[#This Row],[ Billing Amount ]]/_3___Healthcare_Data_v1[[#This Row],[Days in Hospital]],0)</f>
        <v>117.28050617647058</v>
      </c>
      <c r="R3377" s="1" t="str">
        <f>IF(_3___Healthcare_Data_v1[[#This Row],[Age]]&gt;60,"Senior",IF(_3___Healthcare_Data_v1[[#This Row],[Age]]&gt;35,"Middle","Young"))</f>
        <v>Senior</v>
      </c>
    </row>
    <row r="3378" spans="1:18" x14ac:dyDescent="0.3">
      <c r="A3378" s="1" t="s">
        <v>9642</v>
      </c>
      <c r="B3378" s="1" t="s">
        <v>26695</v>
      </c>
      <c r="C3378" s="1" t="s">
        <v>26</v>
      </c>
      <c r="D3378" s="1" t="s">
        <v>89</v>
      </c>
      <c r="E3378" s="1" t="s">
        <v>26620</v>
      </c>
      <c r="F3378" s="2">
        <v>44705</v>
      </c>
      <c r="G3378" s="1" t="s">
        <v>9643</v>
      </c>
      <c r="H3378" s="1" t="s">
        <v>9644</v>
      </c>
      <c r="I3378" s="1" t="s">
        <v>26607</v>
      </c>
      <c r="J3378" s="3" t="s">
        <v>30050</v>
      </c>
      <c r="K3378">
        <v>270</v>
      </c>
      <c r="L3378" s="1" t="s">
        <v>38</v>
      </c>
      <c r="M3378" s="2">
        <v>44729</v>
      </c>
      <c r="N3378" s="1" t="s">
        <v>23</v>
      </c>
      <c r="O3378" s="1" t="s">
        <v>32</v>
      </c>
      <c r="P3378" s="1">
        <f>_3___Healthcare_Data_v1[[#This Row],[Discharge Date]]-_3___Healthcare_Data_v1[[#This Row],[Date of Admission]]</f>
        <v>24</v>
      </c>
      <c r="Q3378" s="1">
        <f>IFERROR(_3___Healthcare_Data_v1[[#This Row],[ Billing Amount ]]/_3___Healthcare_Data_v1[[#This Row],[Days in Hospital]],0)</f>
        <v>531.39489208333327</v>
      </c>
      <c r="R3378" s="1" t="str">
        <f>IF(_3___Healthcare_Data_v1[[#This Row],[Age]]&gt;60,"Senior",IF(_3___Healthcare_Data_v1[[#This Row],[Age]]&gt;35,"Middle","Young"))</f>
        <v>Senior</v>
      </c>
    </row>
    <row r="3379" spans="1:18" x14ac:dyDescent="0.3">
      <c r="A3379" s="1" t="s">
        <v>9645</v>
      </c>
      <c r="B3379" s="1" t="s">
        <v>26845</v>
      </c>
      <c r="C3379" s="1" t="s">
        <v>16</v>
      </c>
      <c r="D3379" s="1" t="s">
        <v>34</v>
      </c>
      <c r="E3379" s="1" t="s">
        <v>35</v>
      </c>
      <c r="F3379" s="2">
        <v>43857</v>
      </c>
      <c r="G3379" s="1" t="s">
        <v>9646</v>
      </c>
      <c r="H3379" s="1" t="s">
        <v>9647</v>
      </c>
      <c r="I3379" s="1" t="s">
        <v>21</v>
      </c>
      <c r="J3379" s="3" t="s">
        <v>30051</v>
      </c>
      <c r="K3379">
        <v>215</v>
      </c>
      <c r="L3379" s="1" t="s">
        <v>42</v>
      </c>
      <c r="M3379" s="2">
        <v>43864</v>
      </c>
      <c r="N3379" s="1" t="s">
        <v>48</v>
      </c>
      <c r="O3379" s="1" t="s">
        <v>44</v>
      </c>
      <c r="P3379" s="1">
        <f>_3___Healthcare_Data_v1[[#This Row],[Discharge Date]]-_3___Healthcare_Data_v1[[#This Row],[Date of Admission]]</f>
        <v>7</v>
      </c>
      <c r="Q3379" s="1">
        <f>IFERROR(_3___Healthcare_Data_v1[[#This Row],[ Billing Amount ]]/_3___Healthcare_Data_v1[[#This Row],[Days in Hospital]],0)</f>
        <v>1226.7805414285715</v>
      </c>
      <c r="R3379" s="1" t="str">
        <f>IF(_3___Healthcare_Data_v1[[#This Row],[Age]]&gt;60,"Senior",IF(_3___Healthcare_Data_v1[[#This Row],[Age]]&gt;35,"Middle","Young"))</f>
        <v>Senior</v>
      </c>
    </row>
    <row r="3380" spans="1:18" x14ac:dyDescent="0.3">
      <c r="A3380" s="1" t="s">
        <v>9648</v>
      </c>
      <c r="B3380" s="1" t="s">
        <v>26795</v>
      </c>
      <c r="C3380" s="1" t="s">
        <v>16</v>
      </c>
      <c r="D3380" s="1" t="s">
        <v>49</v>
      </c>
      <c r="E3380" s="1" t="s">
        <v>18</v>
      </c>
      <c r="F3380" s="2">
        <v>44613</v>
      </c>
      <c r="G3380" s="1" t="s">
        <v>9649</v>
      </c>
      <c r="H3380" s="1" t="s">
        <v>9650</v>
      </c>
      <c r="I3380" s="1" t="s">
        <v>60</v>
      </c>
      <c r="J3380" s="3" t="s">
        <v>30052</v>
      </c>
      <c r="K3380">
        <v>343</v>
      </c>
      <c r="L3380" s="1" t="s">
        <v>38</v>
      </c>
      <c r="M3380" s="2">
        <v>44642</v>
      </c>
      <c r="N3380" s="1" t="s">
        <v>43</v>
      </c>
      <c r="O3380" s="1" t="s">
        <v>24</v>
      </c>
      <c r="P3380" s="1">
        <f>_3___Healthcare_Data_v1[[#This Row],[Discharge Date]]-_3___Healthcare_Data_v1[[#This Row],[Date of Admission]]</f>
        <v>29</v>
      </c>
      <c r="Q3380" s="1">
        <f>IFERROR(_3___Healthcare_Data_v1[[#This Row],[ Billing Amount ]]/_3___Healthcare_Data_v1[[#This Row],[Days in Hospital]],0)</f>
        <v>1221.4873348275862</v>
      </c>
      <c r="R3380" s="1" t="str">
        <f>IF(_3___Healthcare_Data_v1[[#This Row],[Age]]&gt;60,"Senior",IF(_3___Healthcare_Data_v1[[#This Row],[Age]]&gt;35,"Middle","Young"))</f>
        <v>Senior</v>
      </c>
    </row>
    <row r="3381" spans="1:18" x14ac:dyDescent="0.3">
      <c r="A3381" s="1" t="s">
        <v>6539</v>
      </c>
      <c r="B3381" s="1" t="s">
        <v>26779</v>
      </c>
      <c r="C3381" s="1" t="s">
        <v>26</v>
      </c>
      <c r="D3381" s="1" t="s">
        <v>229</v>
      </c>
      <c r="E3381" s="1" t="s">
        <v>26615</v>
      </c>
      <c r="F3381" s="2">
        <v>45024</v>
      </c>
      <c r="G3381" s="1" t="s">
        <v>9651</v>
      </c>
      <c r="H3381" s="1" t="s">
        <v>9652</v>
      </c>
      <c r="I3381" s="1" t="s">
        <v>21</v>
      </c>
      <c r="J3381" s="3" t="s">
        <v>30053</v>
      </c>
      <c r="K3381">
        <v>320</v>
      </c>
      <c r="L3381" s="1" t="s">
        <v>22</v>
      </c>
      <c r="M3381" s="2">
        <v>45037</v>
      </c>
      <c r="N3381" s="1" t="s">
        <v>43</v>
      </c>
      <c r="O3381" s="1" t="s">
        <v>24</v>
      </c>
      <c r="P3381" s="1">
        <f>_3___Healthcare_Data_v1[[#This Row],[Discharge Date]]-_3___Healthcare_Data_v1[[#This Row],[Date of Admission]]</f>
        <v>13</v>
      </c>
      <c r="Q3381" s="1">
        <f>IFERROR(_3___Healthcare_Data_v1[[#This Row],[ Billing Amount ]]/_3___Healthcare_Data_v1[[#This Row],[Days in Hospital]],0)</f>
        <v>998.7181915384615</v>
      </c>
      <c r="R3381" s="1" t="str">
        <f>IF(_3___Healthcare_Data_v1[[#This Row],[Age]]&gt;60,"Senior",IF(_3___Healthcare_Data_v1[[#This Row],[Age]]&gt;35,"Middle","Young"))</f>
        <v>Senior</v>
      </c>
    </row>
    <row r="3382" spans="1:18" x14ac:dyDescent="0.3">
      <c r="A3382" s="1" t="s">
        <v>9653</v>
      </c>
      <c r="B3382" s="1" t="s">
        <v>26723</v>
      </c>
      <c r="C3382" s="1" t="s">
        <v>26</v>
      </c>
      <c r="D3382" s="1" t="s">
        <v>229</v>
      </c>
      <c r="E3382" s="1" t="s">
        <v>26620</v>
      </c>
      <c r="F3382" s="2">
        <v>44067</v>
      </c>
      <c r="G3382" s="1" t="s">
        <v>9654</v>
      </c>
      <c r="H3382" s="1" t="s">
        <v>9655</v>
      </c>
      <c r="I3382" s="1" t="s">
        <v>56</v>
      </c>
      <c r="J3382" s="3" t="s">
        <v>30054</v>
      </c>
      <c r="K3382">
        <v>430</v>
      </c>
      <c r="L3382" s="1" t="s">
        <v>42</v>
      </c>
      <c r="M3382" s="2">
        <v>44072</v>
      </c>
      <c r="N3382" s="1" t="s">
        <v>84</v>
      </c>
      <c r="O3382" s="1" t="s">
        <v>32</v>
      </c>
      <c r="P3382" s="1">
        <f>_3___Healthcare_Data_v1[[#This Row],[Discharge Date]]-_3___Healthcare_Data_v1[[#This Row],[Date of Admission]]</f>
        <v>5</v>
      </c>
      <c r="Q3382" s="1">
        <f>IFERROR(_3___Healthcare_Data_v1[[#This Row],[ Billing Amount ]]/_3___Healthcare_Data_v1[[#This Row],[Days in Hospital]],0)</f>
        <v>5378.6089259999999</v>
      </c>
      <c r="R3382" s="1" t="str">
        <f>IF(_3___Healthcare_Data_v1[[#This Row],[Age]]&gt;60,"Senior",IF(_3___Healthcare_Data_v1[[#This Row],[Age]]&gt;35,"Middle","Young"))</f>
        <v>Senior</v>
      </c>
    </row>
    <row r="3383" spans="1:18" x14ac:dyDescent="0.3">
      <c r="A3383" s="1" t="s">
        <v>9656</v>
      </c>
      <c r="B3383" s="1" t="s">
        <v>26640</v>
      </c>
      <c r="C3383" s="1" t="s">
        <v>26</v>
      </c>
      <c r="D3383" s="1" t="s">
        <v>34</v>
      </c>
      <c r="E3383" s="1" t="s">
        <v>26615</v>
      </c>
      <c r="F3383" s="2">
        <v>43677</v>
      </c>
      <c r="G3383" s="1" t="s">
        <v>9657</v>
      </c>
      <c r="H3383" s="1" t="s">
        <v>9658</v>
      </c>
      <c r="I3383" s="1" t="s">
        <v>21</v>
      </c>
      <c r="J3383" s="3" t="s">
        <v>30055</v>
      </c>
      <c r="K3383">
        <v>205</v>
      </c>
      <c r="L3383" s="1" t="s">
        <v>22</v>
      </c>
      <c r="M3383" s="2">
        <v>43692</v>
      </c>
      <c r="N3383" s="1" t="s">
        <v>31</v>
      </c>
      <c r="O3383" s="1" t="s">
        <v>24</v>
      </c>
      <c r="P3383" s="1">
        <f>_3___Healthcare_Data_v1[[#This Row],[Discharge Date]]-_3___Healthcare_Data_v1[[#This Row],[Date of Admission]]</f>
        <v>15</v>
      </c>
      <c r="Q3383" s="1">
        <f>IFERROR(_3___Healthcare_Data_v1[[#This Row],[ Billing Amount ]]/_3___Healthcare_Data_v1[[#This Row],[Days in Hospital]],0)</f>
        <v>985.39814866666666</v>
      </c>
      <c r="R3383" s="1" t="str">
        <f>IF(_3___Healthcare_Data_v1[[#This Row],[Age]]&gt;60,"Senior",IF(_3___Healthcare_Data_v1[[#This Row],[Age]]&gt;35,"Middle","Young"))</f>
        <v>Senior</v>
      </c>
    </row>
    <row r="3384" spans="1:18" x14ac:dyDescent="0.3">
      <c r="A3384" s="1" t="s">
        <v>9659</v>
      </c>
      <c r="B3384" s="1" t="s">
        <v>26640</v>
      </c>
      <c r="C3384" s="1" t="s">
        <v>16</v>
      </c>
      <c r="D3384" s="1" t="s">
        <v>62</v>
      </c>
      <c r="E3384" s="1" t="s">
        <v>69</v>
      </c>
      <c r="F3384" s="2">
        <v>44828</v>
      </c>
      <c r="G3384" s="1" t="s">
        <v>9660</v>
      </c>
      <c r="H3384" s="1" t="s">
        <v>9661</v>
      </c>
      <c r="I3384" s="1" t="s">
        <v>21</v>
      </c>
      <c r="J3384" s="3" t="s">
        <v>30056</v>
      </c>
      <c r="K3384">
        <v>499</v>
      </c>
      <c r="L3384" s="1" t="s">
        <v>22</v>
      </c>
      <c r="M3384" s="2">
        <v>44844</v>
      </c>
      <c r="N3384" s="1" t="s">
        <v>43</v>
      </c>
      <c r="O3384" s="1" t="s">
        <v>32</v>
      </c>
      <c r="P3384" s="1">
        <f>_3___Healthcare_Data_v1[[#This Row],[Discharge Date]]-_3___Healthcare_Data_v1[[#This Row],[Date of Admission]]</f>
        <v>16</v>
      </c>
      <c r="Q3384" s="1">
        <f>IFERROR(_3___Healthcare_Data_v1[[#This Row],[ Billing Amount ]]/_3___Healthcare_Data_v1[[#This Row],[Days in Hospital]],0)</f>
        <v>1397.0884799999999</v>
      </c>
      <c r="R3384" s="1" t="str">
        <f>IF(_3___Healthcare_Data_v1[[#This Row],[Age]]&gt;60,"Senior",IF(_3___Healthcare_Data_v1[[#This Row],[Age]]&gt;35,"Middle","Young"))</f>
        <v>Senior</v>
      </c>
    </row>
    <row r="3385" spans="1:18" x14ac:dyDescent="0.3">
      <c r="A3385" s="1" t="s">
        <v>1533</v>
      </c>
      <c r="B3385" s="1" t="s">
        <v>26994</v>
      </c>
      <c r="C3385" s="1" t="s">
        <v>26</v>
      </c>
      <c r="D3385" s="1" t="s">
        <v>89</v>
      </c>
      <c r="E3385" s="1" t="s">
        <v>35</v>
      </c>
      <c r="F3385" s="2">
        <v>43663</v>
      </c>
      <c r="G3385" s="1" t="s">
        <v>9662</v>
      </c>
      <c r="H3385" s="1" t="s">
        <v>9663</v>
      </c>
      <c r="I3385" s="1" t="s">
        <v>26607</v>
      </c>
      <c r="J3385" s="3" t="s">
        <v>30057</v>
      </c>
      <c r="K3385">
        <v>391</v>
      </c>
      <c r="L3385" s="1" t="s">
        <v>22</v>
      </c>
      <c r="M3385" s="2">
        <v>43664</v>
      </c>
      <c r="N3385" s="1" t="s">
        <v>43</v>
      </c>
      <c r="O3385" s="1" t="s">
        <v>32</v>
      </c>
      <c r="P3385" s="1">
        <f>_3___Healthcare_Data_v1[[#This Row],[Discharge Date]]-_3___Healthcare_Data_v1[[#This Row],[Date of Admission]]</f>
        <v>1</v>
      </c>
      <c r="Q3385" s="1">
        <f>IFERROR(_3___Healthcare_Data_v1[[#This Row],[ Billing Amount ]]/_3___Healthcare_Data_v1[[#This Row],[Days in Hospital]],0)</f>
        <v>10425.949989999999</v>
      </c>
      <c r="R3385" s="1" t="str">
        <f>IF(_3___Healthcare_Data_v1[[#This Row],[Age]]&gt;60,"Senior",IF(_3___Healthcare_Data_v1[[#This Row],[Age]]&gt;35,"Middle","Young"))</f>
        <v>Senior</v>
      </c>
    </row>
    <row r="3386" spans="1:18" x14ac:dyDescent="0.3">
      <c r="A3386" s="1" t="s">
        <v>9664</v>
      </c>
      <c r="B3386" s="1" t="s">
        <v>26687</v>
      </c>
      <c r="C3386" s="1" t="s">
        <v>16</v>
      </c>
      <c r="D3386" s="1" t="s">
        <v>89</v>
      </c>
      <c r="E3386" s="1" t="s">
        <v>18</v>
      </c>
      <c r="F3386" s="2">
        <v>43794</v>
      </c>
      <c r="G3386" s="1" t="s">
        <v>9665</v>
      </c>
      <c r="H3386" s="1" t="s">
        <v>9666</v>
      </c>
      <c r="I3386" s="1" t="s">
        <v>26607</v>
      </c>
      <c r="J3386" s="3" t="s">
        <v>30058</v>
      </c>
      <c r="K3386">
        <v>205</v>
      </c>
      <c r="L3386" s="1" t="s">
        <v>38</v>
      </c>
      <c r="M3386" s="2">
        <v>43801</v>
      </c>
      <c r="N3386" s="1" t="s">
        <v>43</v>
      </c>
      <c r="O3386" s="1" t="s">
        <v>44</v>
      </c>
      <c r="P3386" s="1">
        <f>_3___Healthcare_Data_v1[[#This Row],[Discharge Date]]-_3___Healthcare_Data_v1[[#This Row],[Date of Admission]]</f>
        <v>7</v>
      </c>
      <c r="Q3386" s="1">
        <f>IFERROR(_3___Healthcare_Data_v1[[#This Row],[ Billing Amount ]]/_3___Healthcare_Data_v1[[#This Row],[Days in Hospital]],0)</f>
        <v>5523.8555557142854</v>
      </c>
      <c r="R3386" s="1" t="str">
        <f>IF(_3___Healthcare_Data_v1[[#This Row],[Age]]&gt;60,"Senior",IF(_3___Healthcare_Data_v1[[#This Row],[Age]]&gt;35,"Middle","Young"))</f>
        <v>Senior</v>
      </c>
    </row>
    <row r="3387" spans="1:18" x14ac:dyDescent="0.3">
      <c r="A3387" s="1" t="s">
        <v>9667</v>
      </c>
      <c r="B3387" s="1" t="s">
        <v>26866</v>
      </c>
      <c r="C3387" s="1" t="s">
        <v>16</v>
      </c>
      <c r="D3387" s="1" t="s">
        <v>27</v>
      </c>
      <c r="E3387" s="1" t="s">
        <v>35</v>
      </c>
      <c r="F3387" s="2">
        <v>44226</v>
      </c>
      <c r="G3387" s="1" t="s">
        <v>9668</v>
      </c>
      <c r="H3387" s="1" t="s">
        <v>9669</v>
      </c>
      <c r="I3387" s="1" t="s">
        <v>21</v>
      </c>
      <c r="J3387" s="3" t="s">
        <v>30059</v>
      </c>
      <c r="K3387">
        <v>300</v>
      </c>
      <c r="L3387" s="1" t="s">
        <v>42</v>
      </c>
      <c r="M3387" s="2">
        <v>44249</v>
      </c>
      <c r="N3387" s="1" t="s">
        <v>43</v>
      </c>
      <c r="O3387" s="1" t="s">
        <v>24</v>
      </c>
      <c r="P3387" s="1">
        <f>_3___Healthcare_Data_v1[[#This Row],[Discharge Date]]-_3___Healthcare_Data_v1[[#This Row],[Date of Admission]]</f>
        <v>23</v>
      </c>
      <c r="Q3387" s="1">
        <f>IFERROR(_3___Healthcare_Data_v1[[#This Row],[ Billing Amount ]]/_3___Healthcare_Data_v1[[#This Row],[Days in Hospital]],0)</f>
        <v>892.43560434782603</v>
      </c>
      <c r="R3387" s="1" t="str">
        <f>IF(_3___Healthcare_Data_v1[[#This Row],[Age]]&gt;60,"Senior",IF(_3___Healthcare_Data_v1[[#This Row],[Age]]&gt;35,"Middle","Young"))</f>
        <v>Senior</v>
      </c>
    </row>
    <row r="3388" spans="1:18" x14ac:dyDescent="0.3">
      <c r="A3388" s="1" t="s">
        <v>9670</v>
      </c>
      <c r="B3388" s="1" t="s">
        <v>26791</v>
      </c>
      <c r="C3388" s="1" t="s">
        <v>16</v>
      </c>
      <c r="D3388" s="1" t="s">
        <v>229</v>
      </c>
      <c r="E3388" s="1" t="s">
        <v>69</v>
      </c>
      <c r="F3388" s="2">
        <v>43447</v>
      </c>
      <c r="G3388" s="1" t="s">
        <v>9671</v>
      </c>
      <c r="H3388" s="1" t="s">
        <v>9672</v>
      </c>
      <c r="I3388" s="1" t="s">
        <v>52</v>
      </c>
      <c r="J3388" s="3" t="s">
        <v>30060</v>
      </c>
      <c r="K3388">
        <v>331</v>
      </c>
      <c r="L3388" s="1" t="s">
        <v>22</v>
      </c>
      <c r="M3388" s="2">
        <v>43460</v>
      </c>
      <c r="N3388" s="1" t="s">
        <v>23</v>
      </c>
      <c r="O3388" s="1" t="s">
        <v>44</v>
      </c>
      <c r="P3388" s="1">
        <f>_3___Healthcare_Data_v1[[#This Row],[Discharge Date]]-_3___Healthcare_Data_v1[[#This Row],[Date of Admission]]</f>
        <v>13</v>
      </c>
      <c r="Q3388" s="1">
        <f>IFERROR(_3___Healthcare_Data_v1[[#This Row],[ Billing Amount ]]/_3___Healthcare_Data_v1[[#This Row],[Days in Hospital]],0)</f>
        <v>4186.0565492307687</v>
      </c>
      <c r="R3388" s="1" t="str">
        <f>IF(_3___Healthcare_Data_v1[[#This Row],[Age]]&gt;60,"Senior",IF(_3___Healthcare_Data_v1[[#This Row],[Age]]&gt;35,"Middle","Young"))</f>
        <v>Senior</v>
      </c>
    </row>
    <row r="3389" spans="1:18" x14ac:dyDescent="0.3">
      <c r="A3389" s="1" t="s">
        <v>9673</v>
      </c>
      <c r="B3389" s="1" t="s">
        <v>26837</v>
      </c>
      <c r="C3389" s="1" t="s">
        <v>16</v>
      </c>
      <c r="D3389" s="1" t="s">
        <v>34</v>
      </c>
      <c r="E3389" s="1" t="s">
        <v>28</v>
      </c>
      <c r="F3389" s="2">
        <v>43591</v>
      </c>
      <c r="G3389" s="1" t="s">
        <v>9674</v>
      </c>
      <c r="H3389" s="1" t="s">
        <v>9675</v>
      </c>
      <c r="I3389" s="1" t="s">
        <v>60</v>
      </c>
      <c r="J3389" s="3" t="s">
        <v>30061</v>
      </c>
      <c r="K3389">
        <v>134</v>
      </c>
      <c r="L3389" s="1" t="s">
        <v>42</v>
      </c>
      <c r="M3389" s="2">
        <v>43620</v>
      </c>
      <c r="N3389" s="1" t="s">
        <v>43</v>
      </c>
      <c r="O3389" s="1" t="s">
        <v>24</v>
      </c>
      <c r="P3389" s="1">
        <f>_3___Healthcare_Data_v1[[#This Row],[Discharge Date]]-_3___Healthcare_Data_v1[[#This Row],[Date of Admission]]</f>
        <v>29</v>
      </c>
      <c r="Q3389" s="1">
        <f>IFERROR(_3___Healthcare_Data_v1[[#This Row],[ Billing Amount ]]/_3___Healthcare_Data_v1[[#This Row],[Days in Hospital]],0)</f>
        <v>534.33306827586205</v>
      </c>
      <c r="R3389" s="1" t="str">
        <f>IF(_3___Healthcare_Data_v1[[#This Row],[Age]]&gt;60,"Senior",IF(_3___Healthcare_Data_v1[[#This Row],[Age]]&gt;35,"Middle","Young"))</f>
        <v>Senior</v>
      </c>
    </row>
    <row r="3390" spans="1:18" x14ac:dyDescent="0.3">
      <c r="A3390" s="1" t="s">
        <v>9676</v>
      </c>
      <c r="B3390" s="1" t="s">
        <v>26626</v>
      </c>
      <c r="C3390" s="1" t="s">
        <v>26</v>
      </c>
      <c r="D3390" s="1" t="s">
        <v>49</v>
      </c>
      <c r="E3390" s="1" t="s">
        <v>26620</v>
      </c>
      <c r="F3390" s="2">
        <v>44464</v>
      </c>
      <c r="G3390" s="1" t="s">
        <v>9677</v>
      </c>
      <c r="H3390" s="1" t="s">
        <v>3076</v>
      </c>
      <c r="I3390" s="1" t="s">
        <v>26607</v>
      </c>
      <c r="J3390" s="3" t="s">
        <v>30062</v>
      </c>
      <c r="K3390">
        <v>344</v>
      </c>
      <c r="L3390" s="1" t="s">
        <v>38</v>
      </c>
      <c r="M3390" s="2">
        <v>44468</v>
      </c>
      <c r="N3390" s="1" t="s">
        <v>31</v>
      </c>
      <c r="O3390" s="1" t="s">
        <v>24</v>
      </c>
      <c r="P3390" s="1">
        <f>_3___Healthcare_Data_v1[[#This Row],[Discharge Date]]-_3___Healthcare_Data_v1[[#This Row],[Date of Admission]]</f>
        <v>4</v>
      </c>
      <c r="Q3390" s="1">
        <f>IFERROR(_3___Healthcare_Data_v1[[#This Row],[ Billing Amount ]]/_3___Healthcare_Data_v1[[#This Row],[Days in Hospital]],0)</f>
        <v>1808.0908717499999</v>
      </c>
      <c r="R3390" s="1" t="str">
        <f>IF(_3___Healthcare_Data_v1[[#This Row],[Age]]&gt;60,"Senior",IF(_3___Healthcare_Data_v1[[#This Row],[Age]]&gt;35,"Middle","Young"))</f>
        <v>Senior</v>
      </c>
    </row>
    <row r="3391" spans="1:18" x14ac:dyDescent="0.3">
      <c r="A3391" s="1" t="s">
        <v>9678</v>
      </c>
      <c r="B3391" s="1" t="s">
        <v>26619</v>
      </c>
      <c r="C3391" s="1" t="s">
        <v>16</v>
      </c>
      <c r="D3391" s="1" t="s">
        <v>229</v>
      </c>
      <c r="E3391" s="1" t="s">
        <v>35</v>
      </c>
      <c r="F3391" s="2">
        <v>45122</v>
      </c>
      <c r="G3391" s="1" t="s">
        <v>9679</v>
      </c>
      <c r="H3391" s="1" t="s">
        <v>9680</v>
      </c>
      <c r="I3391" s="1" t="s">
        <v>21</v>
      </c>
      <c r="J3391" s="3" t="s">
        <v>30063</v>
      </c>
      <c r="K3391">
        <v>175</v>
      </c>
      <c r="L3391" s="1" t="s">
        <v>42</v>
      </c>
      <c r="M3391" s="2">
        <v>45139</v>
      </c>
      <c r="N3391" s="1" t="s">
        <v>84</v>
      </c>
      <c r="O3391" s="1" t="s">
        <v>24</v>
      </c>
      <c r="P3391" s="1">
        <f>_3___Healthcare_Data_v1[[#This Row],[Discharge Date]]-_3___Healthcare_Data_v1[[#This Row],[Date of Admission]]</f>
        <v>17</v>
      </c>
      <c r="Q3391" s="1">
        <f>IFERROR(_3___Healthcare_Data_v1[[#This Row],[ Billing Amount ]]/_3___Healthcare_Data_v1[[#This Row],[Days in Hospital]],0)</f>
        <v>235.85723711764706</v>
      </c>
      <c r="R3391" s="1" t="str">
        <f>IF(_3___Healthcare_Data_v1[[#This Row],[Age]]&gt;60,"Senior",IF(_3___Healthcare_Data_v1[[#This Row],[Age]]&gt;35,"Middle","Young"))</f>
        <v>Senior</v>
      </c>
    </row>
    <row r="3392" spans="1:18" x14ac:dyDescent="0.3">
      <c r="A3392" s="1" t="s">
        <v>9681</v>
      </c>
      <c r="B3392" s="1" t="s">
        <v>26710</v>
      </c>
      <c r="C3392" s="1" t="s">
        <v>26</v>
      </c>
      <c r="D3392" s="1" t="s">
        <v>62</v>
      </c>
      <c r="E3392" s="1" t="s">
        <v>26620</v>
      </c>
      <c r="F3392" s="2">
        <v>44634</v>
      </c>
      <c r="G3392" s="1" t="s">
        <v>9682</v>
      </c>
      <c r="H3392" s="1" t="s">
        <v>9683</v>
      </c>
      <c r="I3392" s="1" t="s">
        <v>21</v>
      </c>
      <c r="J3392" s="3" t="s">
        <v>30064</v>
      </c>
      <c r="K3392">
        <v>149</v>
      </c>
      <c r="L3392" s="1" t="s">
        <v>42</v>
      </c>
      <c r="M3392" s="2">
        <v>44637</v>
      </c>
      <c r="N3392" s="1" t="s">
        <v>31</v>
      </c>
      <c r="O3392" s="1" t="s">
        <v>44</v>
      </c>
      <c r="P3392" s="1">
        <f>_3___Healthcare_Data_v1[[#This Row],[Discharge Date]]-_3___Healthcare_Data_v1[[#This Row],[Date of Admission]]</f>
        <v>3</v>
      </c>
      <c r="Q3392" s="1">
        <f>IFERROR(_3___Healthcare_Data_v1[[#This Row],[ Billing Amount ]]/_3___Healthcare_Data_v1[[#This Row],[Days in Hospital]],0)</f>
        <v>3932.2471633333334</v>
      </c>
      <c r="R3392" s="1" t="str">
        <f>IF(_3___Healthcare_Data_v1[[#This Row],[Age]]&gt;60,"Senior",IF(_3___Healthcare_Data_v1[[#This Row],[Age]]&gt;35,"Middle","Young"))</f>
        <v>Senior</v>
      </c>
    </row>
    <row r="3393" spans="1:18" x14ac:dyDescent="0.3">
      <c r="A3393" s="1" t="s">
        <v>9684</v>
      </c>
      <c r="B3393" s="1" t="s">
        <v>26644</v>
      </c>
      <c r="C3393" s="1" t="s">
        <v>26</v>
      </c>
      <c r="D3393" s="1" t="s">
        <v>49</v>
      </c>
      <c r="E3393" s="1" t="s">
        <v>26615</v>
      </c>
      <c r="F3393" s="2">
        <v>44616</v>
      </c>
      <c r="G3393" s="1" t="s">
        <v>9685</v>
      </c>
      <c r="H3393" s="1" t="s">
        <v>9309</v>
      </c>
      <c r="I3393" s="1" t="s">
        <v>21</v>
      </c>
      <c r="J3393" s="3" t="s">
        <v>30065</v>
      </c>
      <c r="K3393">
        <v>278</v>
      </c>
      <c r="L3393" s="1" t="s">
        <v>22</v>
      </c>
      <c r="M3393" s="2">
        <v>44622</v>
      </c>
      <c r="N3393" s="1" t="s">
        <v>43</v>
      </c>
      <c r="O3393" s="1" t="s">
        <v>32</v>
      </c>
      <c r="P3393" s="1">
        <f>_3___Healthcare_Data_v1[[#This Row],[Discharge Date]]-_3___Healthcare_Data_v1[[#This Row],[Date of Admission]]</f>
        <v>6</v>
      </c>
      <c r="Q3393" s="1">
        <f>IFERROR(_3___Healthcare_Data_v1[[#This Row],[ Billing Amount ]]/_3___Healthcare_Data_v1[[#This Row],[Days in Hospital]],0)</f>
        <v>2008.5520416666668</v>
      </c>
      <c r="R3393" s="1" t="str">
        <f>IF(_3___Healthcare_Data_v1[[#This Row],[Age]]&gt;60,"Senior",IF(_3___Healthcare_Data_v1[[#This Row],[Age]]&gt;35,"Middle","Young"))</f>
        <v>Senior</v>
      </c>
    </row>
    <row r="3394" spans="1:18" x14ac:dyDescent="0.3">
      <c r="A3394" s="1" t="s">
        <v>9686</v>
      </c>
      <c r="B3394" s="1" t="s">
        <v>26700</v>
      </c>
      <c r="C3394" s="1" t="s">
        <v>26</v>
      </c>
      <c r="D3394" s="1" t="s">
        <v>62</v>
      </c>
      <c r="E3394" s="1" t="s">
        <v>26620</v>
      </c>
      <c r="F3394" s="2">
        <v>45116</v>
      </c>
      <c r="G3394" s="1" t="s">
        <v>9687</v>
      </c>
      <c r="H3394" s="1" t="s">
        <v>9688</v>
      </c>
      <c r="I3394" s="1" t="s">
        <v>52</v>
      </c>
      <c r="J3394" s="3" t="s">
        <v>30066</v>
      </c>
      <c r="K3394">
        <v>411</v>
      </c>
      <c r="L3394" s="1" t="s">
        <v>38</v>
      </c>
      <c r="M3394" s="2">
        <v>45138</v>
      </c>
      <c r="N3394" s="1" t="s">
        <v>84</v>
      </c>
      <c r="O3394" s="1" t="s">
        <v>24</v>
      </c>
      <c r="P3394" s="1">
        <f>_3___Healthcare_Data_v1[[#This Row],[Discharge Date]]-_3___Healthcare_Data_v1[[#This Row],[Date of Admission]]</f>
        <v>22</v>
      </c>
      <c r="Q3394" s="1">
        <f>IFERROR(_3___Healthcare_Data_v1[[#This Row],[ Billing Amount ]]/_3___Healthcare_Data_v1[[#This Row],[Days in Hospital]],0)</f>
        <v>540.78794000000005</v>
      </c>
      <c r="R3394" s="1" t="str">
        <f>IF(_3___Healthcare_Data_v1[[#This Row],[Age]]&gt;60,"Senior",IF(_3___Healthcare_Data_v1[[#This Row],[Age]]&gt;35,"Middle","Young"))</f>
        <v>Senior</v>
      </c>
    </row>
    <row r="3395" spans="1:18" x14ac:dyDescent="0.3">
      <c r="A3395" s="1" t="s">
        <v>9689</v>
      </c>
      <c r="B3395" s="1" t="s">
        <v>26655</v>
      </c>
      <c r="C3395" s="1" t="s">
        <v>16</v>
      </c>
      <c r="D3395" s="1" t="s">
        <v>62</v>
      </c>
      <c r="E3395" s="1" t="s">
        <v>26620</v>
      </c>
      <c r="F3395" s="2">
        <v>44093</v>
      </c>
      <c r="G3395" s="1" t="s">
        <v>9690</v>
      </c>
      <c r="H3395" s="1" t="s">
        <v>9691</v>
      </c>
      <c r="I3395" s="1" t="s">
        <v>56</v>
      </c>
      <c r="J3395" s="3" t="s">
        <v>30067</v>
      </c>
      <c r="K3395">
        <v>216</v>
      </c>
      <c r="L3395" s="1" t="s">
        <v>42</v>
      </c>
      <c r="M3395" s="2">
        <v>44095</v>
      </c>
      <c r="N3395" s="1" t="s">
        <v>31</v>
      </c>
      <c r="O3395" s="1" t="s">
        <v>24</v>
      </c>
      <c r="P3395" s="1">
        <f>_3___Healthcare_Data_v1[[#This Row],[Discharge Date]]-_3___Healthcare_Data_v1[[#This Row],[Date of Admission]]</f>
        <v>2</v>
      </c>
      <c r="Q3395" s="1">
        <f>IFERROR(_3___Healthcare_Data_v1[[#This Row],[ Billing Amount ]]/_3___Healthcare_Data_v1[[#This Row],[Days in Hospital]],0)</f>
        <v>12743.40229</v>
      </c>
      <c r="R3395" s="1" t="str">
        <f>IF(_3___Healthcare_Data_v1[[#This Row],[Age]]&gt;60,"Senior",IF(_3___Healthcare_Data_v1[[#This Row],[Age]]&gt;35,"Middle","Young"))</f>
        <v>Senior</v>
      </c>
    </row>
    <row r="3396" spans="1:18" x14ac:dyDescent="0.3">
      <c r="A3396" s="1" t="s">
        <v>9692</v>
      </c>
      <c r="B3396" s="1" t="s">
        <v>26779</v>
      </c>
      <c r="C3396" s="1" t="s">
        <v>26</v>
      </c>
      <c r="D3396" s="1" t="s">
        <v>27</v>
      </c>
      <c r="E3396" s="1" t="s">
        <v>26620</v>
      </c>
      <c r="F3396" s="2">
        <v>44528</v>
      </c>
      <c r="G3396" s="1" t="s">
        <v>9693</v>
      </c>
      <c r="H3396" s="1" t="s">
        <v>9694</v>
      </c>
      <c r="I3396" s="1" t="s">
        <v>21</v>
      </c>
      <c r="J3396" s="3" t="s">
        <v>30068</v>
      </c>
      <c r="K3396">
        <v>138</v>
      </c>
      <c r="L3396" s="1" t="s">
        <v>38</v>
      </c>
      <c r="M3396" s="2">
        <v>44557</v>
      </c>
      <c r="N3396" s="1" t="s">
        <v>43</v>
      </c>
      <c r="O3396" s="1" t="s">
        <v>44</v>
      </c>
      <c r="P3396" s="1">
        <f>_3___Healthcare_Data_v1[[#This Row],[Discharge Date]]-_3___Healthcare_Data_v1[[#This Row],[Date of Admission]]</f>
        <v>29</v>
      </c>
      <c r="Q3396" s="1">
        <f>IFERROR(_3___Healthcare_Data_v1[[#This Row],[ Billing Amount ]]/_3___Healthcare_Data_v1[[#This Row],[Days in Hospital]],0)</f>
        <v>805.92004586206895</v>
      </c>
      <c r="R3396" s="1" t="str">
        <f>IF(_3___Healthcare_Data_v1[[#This Row],[Age]]&gt;60,"Senior",IF(_3___Healthcare_Data_v1[[#This Row],[Age]]&gt;35,"Middle","Young"))</f>
        <v>Senior</v>
      </c>
    </row>
    <row r="3397" spans="1:18" x14ac:dyDescent="0.3">
      <c r="A3397" s="1" t="s">
        <v>9695</v>
      </c>
      <c r="B3397" s="1" t="s">
        <v>26657</v>
      </c>
      <c r="C3397" s="1" t="s">
        <v>16</v>
      </c>
      <c r="D3397" s="1" t="s">
        <v>49</v>
      </c>
      <c r="E3397" s="1" t="s">
        <v>26620</v>
      </c>
      <c r="F3397" s="2">
        <v>44296</v>
      </c>
      <c r="G3397" s="1" t="s">
        <v>9696</v>
      </c>
      <c r="H3397" s="1" t="s">
        <v>5622</v>
      </c>
      <c r="I3397" s="1" t="s">
        <v>21</v>
      </c>
      <c r="J3397" s="3" t="s">
        <v>30069</v>
      </c>
      <c r="K3397">
        <v>390</v>
      </c>
      <c r="L3397" s="1" t="s">
        <v>42</v>
      </c>
      <c r="M3397" s="2">
        <v>44323</v>
      </c>
      <c r="N3397" s="1" t="s">
        <v>31</v>
      </c>
      <c r="O3397" s="1" t="s">
        <v>32</v>
      </c>
      <c r="P3397" s="1">
        <f>_3___Healthcare_Data_v1[[#This Row],[Discharge Date]]-_3___Healthcare_Data_v1[[#This Row],[Date of Admission]]</f>
        <v>27</v>
      </c>
      <c r="Q3397" s="1">
        <f>IFERROR(_3___Healthcare_Data_v1[[#This Row],[ Billing Amount ]]/_3___Healthcare_Data_v1[[#This Row],[Days in Hospital]],0)</f>
        <v>1182.59764</v>
      </c>
      <c r="R3397" s="1" t="str">
        <f>IF(_3___Healthcare_Data_v1[[#This Row],[Age]]&gt;60,"Senior",IF(_3___Healthcare_Data_v1[[#This Row],[Age]]&gt;35,"Middle","Young"))</f>
        <v>Senior</v>
      </c>
    </row>
    <row r="3398" spans="1:18" x14ac:dyDescent="0.3">
      <c r="A3398" s="1" t="s">
        <v>2272</v>
      </c>
      <c r="B3398" s="1" t="s">
        <v>26850</v>
      </c>
      <c r="C3398" s="1" t="s">
        <v>16</v>
      </c>
      <c r="D3398" s="1" t="s">
        <v>62</v>
      </c>
      <c r="E3398" s="1" t="s">
        <v>69</v>
      </c>
      <c r="F3398" s="2">
        <v>44318</v>
      </c>
      <c r="G3398" s="1" t="s">
        <v>9697</v>
      </c>
      <c r="H3398" s="1" t="s">
        <v>1673</v>
      </c>
      <c r="I3398" s="1" t="s">
        <v>26607</v>
      </c>
      <c r="J3398" s="3" t="s">
        <v>30070</v>
      </c>
      <c r="K3398">
        <v>131</v>
      </c>
      <c r="L3398" s="1" t="s">
        <v>22</v>
      </c>
      <c r="M3398" s="2">
        <v>44329</v>
      </c>
      <c r="N3398" s="1" t="s">
        <v>23</v>
      </c>
      <c r="O3398" s="1" t="s">
        <v>44</v>
      </c>
      <c r="P3398" s="1">
        <f>_3___Healthcare_Data_v1[[#This Row],[Discharge Date]]-_3___Healthcare_Data_v1[[#This Row],[Date of Admission]]</f>
        <v>11</v>
      </c>
      <c r="Q3398" s="1">
        <f>IFERROR(_3___Healthcare_Data_v1[[#This Row],[ Billing Amount ]]/_3___Healthcare_Data_v1[[#This Row],[Days in Hospital]],0)</f>
        <v>2411.856769090909</v>
      </c>
      <c r="R3398" s="1" t="str">
        <f>IF(_3___Healthcare_Data_v1[[#This Row],[Age]]&gt;60,"Senior",IF(_3___Healthcare_Data_v1[[#This Row],[Age]]&gt;35,"Middle","Young"))</f>
        <v>Senior</v>
      </c>
    </row>
    <row r="3399" spans="1:18" x14ac:dyDescent="0.3">
      <c r="A3399" s="1" t="s">
        <v>9698</v>
      </c>
      <c r="B3399" s="1" t="s">
        <v>26655</v>
      </c>
      <c r="C3399" s="1" t="s">
        <v>16</v>
      </c>
      <c r="D3399" s="1" t="s">
        <v>49</v>
      </c>
      <c r="E3399" s="1" t="s">
        <v>28</v>
      </c>
      <c r="F3399" s="2">
        <v>43746</v>
      </c>
      <c r="G3399" s="1" t="s">
        <v>9699</v>
      </c>
      <c r="H3399" s="1" t="s">
        <v>9700</v>
      </c>
      <c r="I3399" s="1" t="s">
        <v>56</v>
      </c>
      <c r="J3399" s="3" t="s">
        <v>30071</v>
      </c>
      <c r="K3399">
        <v>167</v>
      </c>
      <c r="L3399" s="1" t="s">
        <v>38</v>
      </c>
      <c r="M3399" s="2">
        <v>43750</v>
      </c>
      <c r="N3399" s="1" t="s">
        <v>31</v>
      </c>
      <c r="O3399" s="1" t="s">
        <v>24</v>
      </c>
      <c r="P3399" s="1">
        <f>_3___Healthcare_Data_v1[[#This Row],[Discharge Date]]-_3___Healthcare_Data_v1[[#This Row],[Date of Admission]]</f>
        <v>4</v>
      </c>
      <c r="Q3399" s="1">
        <f>IFERROR(_3___Healthcare_Data_v1[[#This Row],[ Billing Amount ]]/_3___Healthcare_Data_v1[[#This Row],[Days in Hospital]],0)</f>
        <v>10563.350665</v>
      </c>
      <c r="R3399" s="1" t="str">
        <f>IF(_3___Healthcare_Data_v1[[#This Row],[Age]]&gt;60,"Senior",IF(_3___Healthcare_Data_v1[[#This Row],[Age]]&gt;35,"Middle","Young"))</f>
        <v>Senior</v>
      </c>
    </row>
    <row r="3400" spans="1:18" x14ac:dyDescent="0.3">
      <c r="A3400" s="1" t="s">
        <v>9701</v>
      </c>
      <c r="B3400" s="1" t="s">
        <v>26668</v>
      </c>
      <c r="C3400" s="1" t="s">
        <v>26</v>
      </c>
      <c r="D3400" s="1" t="s">
        <v>89</v>
      </c>
      <c r="E3400" s="1" t="s">
        <v>26620</v>
      </c>
      <c r="F3400" s="2">
        <v>44887</v>
      </c>
      <c r="G3400" s="1" t="s">
        <v>9702</v>
      </c>
      <c r="H3400" s="1" t="s">
        <v>9703</v>
      </c>
      <c r="I3400" s="1" t="s">
        <v>21</v>
      </c>
      <c r="J3400" s="3" t="s">
        <v>30072</v>
      </c>
      <c r="K3400">
        <v>278</v>
      </c>
      <c r="L3400" s="1" t="s">
        <v>38</v>
      </c>
      <c r="M3400" s="2">
        <v>44906</v>
      </c>
      <c r="N3400" s="1" t="s">
        <v>84</v>
      </c>
      <c r="O3400" s="1" t="s">
        <v>32</v>
      </c>
      <c r="P3400" s="1">
        <f>_3___Healthcare_Data_v1[[#This Row],[Discharge Date]]-_3___Healthcare_Data_v1[[#This Row],[Date of Admission]]</f>
        <v>19</v>
      </c>
      <c r="Q3400" s="1">
        <f>IFERROR(_3___Healthcare_Data_v1[[#This Row],[ Billing Amount ]]/_3___Healthcare_Data_v1[[#This Row],[Days in Hospital]],0)</f>
        <v>74.343603789473676</v>
      </c>
      <c r="R3400" s="1" t="str">
        <f>IF(_3___Healthcare_Data_v1[[#This Row],[Age]]&gt;60,"Senior",IF(_3___Healthcare_Data_v1[[#This Row],[Age]]&gt;35,"Middle","Young"))</f>
        <v>Senior</v>
      </c>
    </row>
    <row r="3401" spans="1:18" x14ac:dyDescent="0.3">
      <c r="A3401" s="1" t="s">
        <v>9704</v>
      </c>
      <c r="B3401" s="1" t="s">
        <v>26622</v>
      </c>
      <c r="C3401" s="1" t="s">
        <v>16</v>
      </c>
      <c r="D3401" s="1" t="s">
        <v>62</v>
      </c>
      <c r="E3401" s="1" t="s">
        <v>35</v>
      </c>
      <c r="F3401" s="2">
        <v>44692</v>
      </c>
      <c r="G3401" s="1" t="s">
        <v>9705</v>
      </c>
      <c r="H3401" s="1" t="s">
        <v>7510</v>
      </c>
      <c r="I3401" s="1" t="s">
        <v>60</v>
      </c>
      <c r="J3401" s="3" t="s">
        <v>30073</v>
      </c>
      <c r="K3401">
        <v>298</v>
      </c>
      <c r="L3401" s="1" t="s">
        <v>22</v>
      </c>
      <c r="M3401" s="2">
        <v>44709</v>
      </c>
      <c r="N3401" s="1" t="s">
        <v>23</v>
      </c>
      <c r="O3401" s="1" t="s">
        <v>44</v>
      </c>
      <c r="P3401" s="1">
        <f>_3___Healthcare_Data_v1[[#This Row],[Discharge Date]]-_3___Healthcare_Data_v1[[#This Row],[Date of Admission]]</f>
        <v>17</v>
      </c>
      <c r="Q3401" s="1">
        <f>IFERROR(_3___Healthcare_Data_v1[[#This Row],[ Billing Amount ]]/_3___Healthcare_Data_v1[[#This Row],[Days in Hospital]],0)</f>
        <v>86.291774058823535</v>
      </c>
      <c r="R3401" s="1" t="str">
        <f>IF(_3___Healthcare_Data_v1[[#This Row],[Age]]&gt;60,"Senior",IF(_3___Healthcare_Data_v1[[#This Row],[Age]]&gt;35,"Middle","Young"))</f>
        <v>Senior</v>
      </c>
    </row>
    <row r="3402" spans="1:18" x14ac:dyDescent="0.3">
      <c r="A3402" s="1" t="s">
        <v>9706</v>
      </c>
      <c r="B3402" s="1" t="s">
        <v>26659</v>
      </c>
      <c r="C3402" s="1" t="s">
        <v>26</v>
      </c>
      <c r="D3402" s="1" t="s">
        <v>114</v>
      </c>
      <c r="E3402" s="1" t="s">
        <v>18</v>
      </c>
      <c r="F3402" s="2">
        <v>44712</v>
      </c>
      <c r="G3402" s="1" t="s">
        <v>9707</v>
      </c>
      <c r="H3402" s="1" t="s">
        <v>9708</v>
      </c>
      <c r="I3402" s="1" t="s">
        <v>21</v>
      </c>
      <c r="J3402" s="3" t="s">
        <v>30074</v>
      </c>
      <c r="K3402">
        <v>344</v>
      </c>
      <c r="L3402" s="1" t="s">
        <v>38</v>
      </c>
      <c r="M3402" s="2">
        <v>44733</v>
      </c>
      <c r="N3402" s="1" t="s">
        <v>23</v>
      </c>
      <c r="O3402" s="1" t="s">
        <v>44</v>
      </c>
      <c r="P3402" s="1">
        <f>_3___Healthcare_Data_v1[[#This Row],[Discharge Date]]-_3___Healthcare_Data_v1[[#This Row],[Date of Admission]]</f>
        <v>21</v>
      </c>
      <c r="Q3402" s="1">
        <f>IFERROR(_3___Healthcare_Data_v1[[#This Row],[ Billing Amount ]]/_3___Healthcare_Data_v1[[#This Row],[Days in Hospital]],0)</f>
        <v>505.18288380952384</v>
      </c>
      <c r="R3402" s="1" t="str">
        <f>IF(_3___Healthcare_Data_v1[[#This Row],[Age]]&gt;60,"Senior",IF(_3___Healthcare_Data_v1[[#This Row],[Age]]&gt;35,"Middle","Young"))</f>
        <v>Senior</v>
      </c>
    </row>
    <row r="3403" spans="1:18" x14ac:dyDescent="0.3">
      <c r="A3403" s="1" t="s">
        <v>9709</v>
      </c>
      <c r="B3403" s="1" t="s">
        <v>26622</v>
      </c>
      <c r="C3403" s="1" t="s">
        <v>16</v>
      </c>
      <c r="D3403" s="1" t="s">
        <v>89</v>
      </c>
      <c r="E3403" s="1" t="s">
        <v>69</v>
      </c>
      <c r="F3403" s="2">
        <v>43847</v>
      </c>
      <c r="G3403" s="1" t="s">
        <v>9710</v>
      </c>
      <c r="H3403" s="1" t="s">
        <v>9711</v>
      </c>
      <c r="I3403" s="1" t="s">
        <v>21</v>
      </c>
      <c r="J3403" s="3" t="s">
        <v>30075</v>
      </c>
      <c r="K3403">
        <v>483</v>
      </c>
      <c r="L3403" s="1" t="s">
        <v>22</v>
      </c>
      <c r="M3403" s="2">
        <v>43867</v>
      </c>
      <c r="N3403" s="1" t="s">
        <v>43</v>
      </c>
      <c r="O3403" s="1" t="s">
        <v>24</v>
      </c>
      <c r="P3403" s="1">
        <f>_3___Healthcare_Data_v1[[#This Row],[Discharge Date]]-_3___Healthcare_Data_v1[[#This Row],[Date of Admission]]</f>
        <v>20</v>
      </c>
      <c r="Q3403" s="1">
        <f>IFERROR(_3___Healthcare_Data_v1[[#This Row],[ Billing Amount ]]/_3___Healthcare_Data_v1[[#This Row],[Days in Hospital]],0)</f>
        <v>3264.881997</v>
      </c>
      <c r="R3403" s="1" t="str">
        <f>IF(_3___Healthcare_Data_v1[[#This Row],[Age]]&gt;60,"Senior",IF(_3___Healthcare_Data_v1[[#This Row],[Age]]&gt;35,"Middle","Young"))</f>
        <v>Senior</v>
      </c>
    </row>
    <row r="3404" spans="1:18" x14ac:dyDescent="0.3">
      <c r="A3404" s="1" t="s">
        <v>9712</v>
      </c>
      <c r="B3404" s="1" t="s">
        <v>26649</v>
      </c>
      <c r="C3404" s="1" t="s">
        <v>16</v>
      </c>
      <c r="D3404" s="1" t="s">
        <v>49</v>
      </c>
      <c r="E3404" s="1" t="s">
        <v>28</v>
      </c>
      <c r="F3404" s="2">
        <v>43548</v>
      </c>
      <c r="G3404" s="1" t="s">
        <v>9713</v>
      </c>
      <c r="H3404" s="1" t="s">
        <v>9714</v>
      </c>
      <c r="I3404" s="1" t="s">
        <v>56</v>
      </c>
      <c r="J3404" s="3" t="s">
        <v>30076</v>
      </c>
      <c r="K3404">
        <v>432</v>
      </c>
      <c r="L3404" s="1" t="s">
        <v>22</v>
      </c>
      <c r="M3404" s="2">
        <v>43568</v>
      </c>
      <c r="N3404" s="1" t="s">
        <v>23</v>
      </c>
      <c r="O3404" s="1" t="s">
        <v>32</v>
      </c>
      <c r="P3404" s="1">
        <f>_3___Healthcare_Data_v1[[#This Row],[Discharge Date]]-_3___Healthcare_Data_v1[[#This Row],[Date of Admission]]</f>
        <v>20</v>
      </c>
      <c r="Q3404" s="1">
        <f>IFERROR(_3___Healthcare_Data_v1[[#This Row],[ Billing Amount ]]/_3___Healthcare_Data_v1[[#This Row],[Days in Hospital]],0)</f>
        <v>900.95859400000006</v>
      </c>
      <c r="R3404" s="1" t="str">
        <f>IF(_3___Healthcare_Data_v1[[#This Row],[Age]]&gt;60,"Senior",IF(_3___Healthcare_Data_v1[[#This Row],[Age]]&gt;35,"Middle","Young"))</f>
        <v>Senior</v>
      </c>
    </row>
    <row r="3405" spans="1:18" x14ac:dyDescent="0.3">
      <c r="A3405" s="1" t="s">
        <v>9715</v>
      </c>
      <c r="B3405" s="1" t="s">
        <v>26994</v>
      </c>
      <c r="C3405" s="1" t="s">
        <v>26</v>
      </c>
      <c r="D3405" s="1" t="s">
        <v>62</v>
      </c>
      <c r="E3405" s="1" t="s">
        <v>26620</v>
      </c>
      <c r="F3405" s="2">
        <v>43966</v>
      </c>
      <c r="G3405" s="1" t="s">
        <v>9716</v>
      </c>
      <c r="H3405" s="1" t="s">
        <v>678</v>
      </c>
      <c r="I3405" s="1" t="s">
        <v>60</v>
      </c>
      <c r="J3405" s="3" t="s">
        <v>30077</v>
      </c>
      <c r="K3405">
        <v>295</v>
      </c>
      <c r="L3405" s="1" t="s">
        <v>38</v>
      </c>
      <c r="M3405" s="2">
        <v>43985</v>
      </c>
      <c r="N3405" s="1" t="s">
        <v>43</v>
      </c>
      <c r="O3405" s="1" t="s">
        <v>44</v>
      </c>
      <c r="P3405" s="1">
        <f>_3___Healthcare_Data_v1[[#This Row],[Discharge Date]]-_3___Healthcare_Data_v1[[#This Row],[Date of Admission]]</f>
        <v>19</v>
      </c>
      <c r="Q3405" s="1">
        <f>IFERROR(_3___Healthcare_Data_v1[[#This Row],[ Billing Amount ]]/_3___Healthcare_Data_v1[[#This Row],[Days in Hospital]],0)</f>
        <v>1292.1446842105263</v>
      </c>
      <c r="R3405" s="1" t="str">
        <f>IF(_3___Healthcare_Data_v1[[#This Row],[Age]]&gt;60,"Senior",IF(_3___Healthcare_Data_v1[[#This Row],[Age]]&gt;35,"Middle","Young"))</f>
        <v>Senior</v>
      </c>
    </row>
    <row r="3406" spans="1:18" x14ac:dyDescent="0.3">
      <c r="A3406" s="1" t="s">
        <v>9717</v>
      </c>
      <c r="B3406" s="1" t="s">
        <v>26666</v>
      </c>
      <c r="C3406" s="1" t="s">
        <v>26</v>
      </c>
      <c r="D3406" s="1" t="s">
        <v>27</v>
      </c>
      <c r="E3406" s="1" t="s">
        <v>69</v>
      </c>
      <c r="F3406" s="2">
        <v>44180</v>
      </c>
      <c r="G3406" s="1" t="s">
        <v>9718</v>
      </c>
      <c r="H3406" s="1" t="s">
        <v>1019</v>
      </c>
      <c r="I3406" s="1" t="s">
        <v>21</v>
      </c>
      <c r="J3406" s="3" t="s">
        <v>30078</v>
      </c>
      <c r="K3406">
        <v>183</v>
      </c>
      <c r="L3406" s="1" t="s">
        <v>22</v>
      </c>
      <c r="M3406" s="2">
        <v>44201</v>
      </c>
      <c r="N3406" s="1" t="s">
        <v>23</v>
      </c>
      <c r="O3406" s="1" t="s">
        <v>44</v>
      </c>
      <c r="P3406" s="1">
        <f>_3___Healthcare_Data_v1[[#This Row],[Discharge Date]]-_3___Healthcare_Data_v1[[#This Row],[Date of Admission]]</f>
        <v>21</v>
      </c>
      <c r="Q3406" s="1">
        <f>IFERROR(_3___Healthcare_Data_v1[[#This Row],[ Billing Amount ]]/_3___Healthcare_Data_v1[[#This Row],[Days in Hospital]],0)</f>
        <v>1573.0389642857142</v>
      </c>
      <c r="R3406" s="1" t="str">
        <f>IF(_3___Healthcare_Data_v1[[#This Row],[Age]]&gt;60,"Senior",IF(_3___Healthcare_Data_v1[[#This Row],[Age]]&gt;35,"Middle","Young"))</f>
        <v>Senior</v>
      </c>
    </row>
    <row r="3407" spans="1:18" x14ac:dyDescent="0.3">
      <c r="A3407" s="1" t="s">
        <v>9719</v>
      </c>
      <c r="B3407" s="1" t="s">
        <v>26759</v>
      </c>
      <c r="C3407" s="1" t="s">
        <v>16</v>
      </c>
      <c r="D3407" s="1" t="s">
        <v>27</v>
      </c>
      <c r="E3407" s="1" t="s">
        <v>28</v>
      </c>
      <c r="F3407" s="2">
        <v>44185</v>
      </c>
      <c r="G3407" s="1" t="s">
        <v>9720</v>
      </c>
      <c r="H3407" s="1" t="s">
        <v>9721</v>
      </c>
      <c r="I3407" s="1" t="s">
        <v>26607</v>
      </c>
      <c r="J3407" s="3" t="s">
        <v>30079</v>
      </c>
      <c r="K3407">
        <v>252</v>
      </c>
      <c r="L3407" s="1" t="s">
        <v>42</v>
      </c>
      <c r="M3407" s="2">
        <v>44187</v>
      </c>
      <c r="N3407" s="1" t="s">
        <v>84</v>
      </c>
      <c r="O3407" s="1" t="s">
        <v>44</v>
      </c>
      <c r="P3407" s="1">
        <f>_3___Healthcare_Data_v1[[#This Row],[Discharge Date]]-_3___Healthcare_Data_v1[[#This Row],[Date of Admission]]</f>
        <v>2</v>
      </c>
      <c r="Q3407" s="1">
        <f>IFERROR(_3___Healthcare_Data_v1[[#This Row],[ Billing Amount ]]/_3___Healthcare_Data_v1[[#This Row],[Days in Hospital]],0)</f>
        <v>6966.9773450000002</v>
      </c>
      <c r="R3407" s="1" t="str">
        <f>IF(_3___Healthcare_Data_v1[[#This Row],[Age]]&gt;60,"Senior",IF(_3___Healthcare_Data_v1[[#This Row],[Age]]&gt;35,"Middle","Young"))</f>
        <v>Senior</v>
      </c>
    </row>
    <row r="3408" spans="1:18" x14ac:dyDescent="0.3">
      <c r="A3408" s="1" t="s">
        <v>9722</v>
      </c>
      <c r="B3408" s="1" t="s">
        <v>26967</v>
      </c>
      <c r="C3408" s="1" t="s">
        <v>16</v>
      </c>
      <c r="D3408" s="1" t="s">
        <v>34</v>
      </c>
      <c r="E3408" s="1" t="s">
        <v>35</v>
      </c>
      <c r="F3408" s="2">
        <v>43542</v>
      </c>
      <c r="G3408" s="1" t="s">
        <v>9723</v>
      </c>
      <c r="H3408" s="1" t="s">
        <v>9724</v>
      </c>
      <c r="I3408" s="1" t="s">
        <v>60</v>
      </c>
      <c r="J3408" s="3" t="s">
        <v>30080</v>
      </c>
      <c r="K3408">
        <v>231</v>
      </c>
      <c r="L3408" s="1" t="s">
        <v>42</v>
      </c>
      <c r="M3408" s="2">
        <v>43554</v>
      </c>
      <c r="N3408" s="1" t="s">
        <v>48</v>
      </c>
      <c r="O3408" s="1" t="s">
        <v>24</v>
      </c>
      <c r="P3408" s="1">
        <f>_3___Healthcare_Data_v1[[#This Row],[Discharge Date]]-_3___Healthcare_Data_v1[[#This Row],[Date of Admission]]</f>
        <v>12</v>
      </c>
      <c r="Q3408" s="1">
        <f>IFERROR(_3___Healthcare_Data_v1[[#This Row],[ Billing Amount ]]/_3___Healthcare_Data_v1[[#This Row],[Days in Hospital]],0)</f>
        <v>61.828774158333339</v>
      </c>
      <c r="R3408" s="1" t="str">
        <f>IF(_3___Healthcare_Data_v1[[#This Row],[Age]]&gt;60,"Senior",IF(_3___Healthcare_Data_v1[[#This Row],[Age]]&gt;35,"Middle","Young"))</f>
        <v>Senior</v>
      </c>
    </row>
    <row r="3409" spans="1:18" x14ac:dyDescent="0.3">
      <c r="A3409" s="1" t="s">
        <v>9725</v>
      </c>
      <c r="B3409" s="1" t="s">
        <v>26649</v>
      </c>
      <c r="C3409" s="1" t="s">
        <v>26</v>
      </c>
      <c r="D3409" s="1" t="s">
        <v>62</v>
      </c>
      <c r="E3409" s="1" t="s">
        <v>26620</v>
      </c>
      <c r="F3409" s="2">
        <v>44845</v>
      </c>
      <c r="G3409" s="1" t="s">
        <v>9726</v>
      </c>
      <c r="H3409" s="1" t="s">
        <v>9727</v>
      </c>
      <c r="I3409" s="1" t="s">
        <v>26607</v>
      </c>
      <c r="J3409" s="3" t="s">
        <v>30081</v>
      </c>
      <c r="K3409">
        <v>106</v>
      </c>
      <c r="L3409" s="1" t="s">
        <v>38</v>
      </c>
      <c r="M3409" s="2">
        <v>44866</v>
      </c>
      <c r="N3409" s="1" t="s">
        <v>23</v>
      </c>
      <c r="O3409" s="1" t="s">
        <v>44</v>
      </c>
      <c r="P3409" s="1">
        <f>_3___Healthcare_Data_v1[[#This Row],[Discharge Date]]-_3___Healthcare_Data_v1[[#This Row],[Date of Admission]]</f>
        <v>21</v>
      </c>
      <c r="Q3409" s="1">
        <f>IFERROR(_3___Healthcare_Data_v1[[#This Row],[ Billing Amount ]]/_3___Healthcare_Data_v1[[#This Row],[Days in Hospital]],0)</f>
        <v>1300.649501904762</v>
      </c>
      <c r="R3409" s="1" t="str">
        <f>IF(_3___Healthcare_Data_v1[[#This Row],[Age]]&gt;60,"Senior",IF(_3___Healthcare_Data_v1[[#This Row],[Age]]&gt;35,"Middle","Young"))</f>
        <v>Senior</v>
      </c>
    </row>
    <row r="3410" spans="1:18" x14ac:dyDescent="0.3">
      <c r="A3410" s="1" t="s">
        <v>9728</v>
      </c>
      <c r="B3410" s="1" t="s">
        <v>26737</v>
      </c>
      <c r="C3410" s="1" t="s">
        <v>16</v>
      </c>
      <c r="D3410" s="1" t="s">
        <v>49</v>
      </c>
      <c r="E3410" s="1" t="s">
        <v>35</v>
      </c>
      <c r="F3410" s="2">
        <v>43909</v>
      </c>
      <c r="G3410" s="1" t="s">
        <v>9729</v>
      </c>
      <c r="H3410" s="1" t="s">
        <v>9730</v>
      </c>
      <c r="I3410" s="1" t="s">
        <v>60</v>
      </c>
      <c r="J3410" s="3" t="s">
        <v>30082</v>
      </c>
      <c r="K3410">
        <v>189</v>
      </c>
      <c r="L3410" s="1" t="s">
        <v>38</v>
      </c>
      <c r="M3410" s="2">
        <v>43929</v>
      </c>
      <c r="N3410" s="1" t="s">
        <v>43</v>
      </c>
      <c r="O3410" s="1" t="s">
        <v>44</v>
      </c>
      <c r="P3410" s="1">
        <f>_3___Healthcare_Data_v1[[#This Row],[Discharge Date]]-_3___Healthcare_Data_v1[[#This Row],[Date of Admission]]</f>
        <v>20</v>
      </c>
      <c r="Q3410" s="1">
        <f>IFERROR(_3___Healthcare_Data_v1[[#This Row],[ Billing Amount ]]/_3___Healthcare_Data_v1[[#This Row],[Days in Hospital]],0)</f>
        <v>864.1179095</v>
      </c>
      <c r="R3410" s="1" t="str">
        <f>IF(_3___Healthcare_Data_v1[[#This Row],[Age]]&gt;60,"Senior",IF(_3___Healthcare_Data_v1[[#This Row],[Age]]&gt;35,"Middle","Young"))</f>
        <v>Senior</v>
      </c>
    </row>
    <row r="3411" spans="1:18" x14ac:dyDescent="0.3">
      <c r="A3411" s="1" t="s">
        <v>9731</v>
      </c>
      <c r="B3411" s="1" t="s">
        <v>26610</v>
      </c>
      <c r="C3411" s="1" t="s">
        <v>26</v>
      </c>
      <c r="D3411" s="1" t="s">
        <v>89</v>
      </c>
      <c r="E3411" s="1" t="s">
        <v>26615</v>
      </c>
      <c r="F3411" s="2">
        <v>44591</v>
      </c>
      <c r="G3411" s="1" t="s">
        <v>9732</v>
      </c>
      <c r="H3411" s="1" t="s">
        <v>9733</v>
      </c>
      <c r="I3411" s="1" t="s">
        <v>56</v>
      </c>
      <c r="J3411" s="3" t="s">
        <v>30083</v>
      </c>
      <c r="K3411">
        <v>147</v>
      </c>
      <c r="L3411" s="1" t="s">
        <v>22</v>
      </c>
      <c r="M3411" s="2">
        <v>44592</v>
      </c>
      <c r="N3411" s="1" t="s">
        <v>84</v>
      </c>
      <c r="O3411" s="1" t="s">
        <v>24</v>
      </c>
      <c r="P3411" s="1">
        <f>_3___Healthcare_Data_v1[[#This Row],[Discharge Date]]-_3___Healthcare_Data_v1[[#This Row],[Date of Admission]]</f>
        <v>1</v>
      </c>
      <c r="Q3411" s="1">
        <f>IFERROR(_3___Healthcare_Data_v1[[#This Row],[ Billing Amount ]]/_3___Healthcare_Data_v1[[#This Row],[Days in Hospital]],0)</f>
        <v>35363.488920000003</v>
      </c>
      <c r="R3411" s="1" t="str">
        <f>IF(_3___Healthcare_Data_v1[[#This Row],[Age]]&gt;60,"Senior",IF(_3___Healthcare_Data_v1[[#This Row],[Age]]&gt;35,"Middle","Young"))</f>
        <v>Senior</v>
      </c>
    </row>
    <row r="3412" spans="1:18" x14ac:dyDescent="0.3">
      <c r="A3412" s="1" t="s">
        <v>9734</v>
      </c>
      <c r="B3412" s="1" t="s">
        <v>26866</v>
      </c>
      <c r="C3412" s="1" t="s">
        <v>26</v>
      </c>
      <c r="D3412" s="1" t="s">
        <v>229</v>
      </c>
      <c r="E3412" s="1" t="s">
        <v>69</v>
      </c>
      <c r="F3412" s="2">
        <v>44864</v>
      </c>
      <c r="G3412" s="1" t="s">
        <v>9735</v>
      </c>
      <c r="H3412" s="1" t="s">
        <v>9736</v>
      </c>
      <c r="I3412" s="1" t="s">
        <v>56</v>
      </c>
      <c r="J3412" s="3" t="s">
        <v>30084</v>
      </c>
      <c r="K3412">
        <v>313</v>
      </c>
      <c r="L3412" s="1" t="s">
        <v>22</v>
      </c>
      <c r="M3412" s="2">
        <v>44865</v>
      </c>
      <c r="N3412" s="1" t="s">
        <v>43</v>
      </c>
      <c r="O3412" s="1" t="s">
        <v>24</v>
      </c>
      <c r="P3412" s="1">
        <f>_3___Healthcare_Data_v1[[#This Row],[Discharge Date]]-_3___Healthcare_Data_v1[[#This Row],[Date of Admission]]</f>
        <v>1</v>
      </c>
      <c r="Q3412" s="1">
        <f>IFERROR(_3___Healthcare_Data_v1[[#This Row],[ Billing Amount ]]/_3___Healthcare_Data_v1[[#This Row],[Days in Hospital]],0)</f>
        <v>52567.675499999998</v>
      </c>
      <c r="R3412" s="1" t="str">
        <f>IF(_3___Healthcare_Data_v1[[#This Row],[Age]]&gt;60,"Senior",IF(_3___Healthcare_Data_v1[[#This Row],[Age]]&gt;35,"Middle","Young"))</f>
        <v>Senior</v>
      </c>
    </row>
    <row r="3413" spans="1:18" x14ac:dyDescent="0.3">
      <c r="A3413" s="1" t="s">
        <v>9737</v>
      </c>
      <c r="B3413" s="1" t="s">
        <v>26685</v>
      </c>
      <c r="C3413" s="1" t="s">
        <v>26</v>
      </c>
      <c r="D3413" s="1" t="s">
        <v>49</v>
      </c>
      <c r="E3413" s="1" t="s">
        <v>26615</v>
      </c>
      <c r="F3413" s="2">
        <v>44478</v>
      </c>
      <c r="G3413" s="1" t="s">
        <v>8287</v>
      </c>
      <c r="H3413" s="1" t="s">
        <v>9738</v>
      </c>
      <c r="I3413" s="1" t="s">
        <v>52</v>
      </c>
      <c r="J3413" s="3" t="s">
        <v>30085</v>
      </c>
      <c r="K3413">
        <v>296</v>
      </c>
      <c r="L3413" s="1" t="s">
        <v>22</v>
      </c>
      <c r="M3413" s="2">
        <v>44482</v>
      </c>
      <c r="N3413" s="1" t="s">
        <v>31</v>
      </c>
      <c r="O3413" s="1" t="s">
        <v>24</v>
      </c>
      <c r="P3413" s="1">
        <f>_3___Healthcare_Data_v1[[#This Row],[Discharge Date]]-_3___Healthcare_Data_v1[[#This Row],[Date of Admission]]</f>
        <v>4</v>
      </c>
      <c r="Q3413" s="1">
        <f>IFERROR(_3___Healthcare_Data_v1[[#This Row],[ Billing Amount ]]/_3___Healthcare_Data_v1[[#This Row],[Days in Hospital]],0)</f>
        <v>409.64109450000001</v>
      </c>
      <c r="R3413" s="1" t="str">
        <f>IF(_3___Healthcare_Data_v1[[#This Row],[Age]]&gt;60,"Senior",IF(_3___Healthcare_Data_v1[[#This Row],[Age]]&gt;35,"Middle","Young"))</f>
        <v>Senior</v>
      </c>
    </row>
    <row r="3414" spans="1:18" x14ac:dyDescent="0.3">
      <c r="A3414" s="1" t="s">
        <v>9739</v>
      </c>
      <c r="B3414" s="1" t="s">
        <v>26712</v>
      </c>
      <c r="C3414" s="1" t="s">
        <v>16</v>
      </c>
      <c r="D3414" s="1" t="s">
        <v>34</v>
      </c>
      <c r="E3414" s="1" t="s">
        <v>26615</v>
      </c>
      <c r="F3414" s="2">
        <v>45216</v>
      </c>
      <c r="G3414" s="1" t="s">
        <v>8840</v>
      </c>
      <c r="H3414" s="1" t="s">
        <v>9740</v>
      </c>
      <c r="I3414" s="1" t="s">
        <v>26607</v>
      </c>
      <c r="J3414" s="3" t="s">
        <v>30086</v>
      </c>
      <c r="K3414">
        <v>101</v>
      </c>
      <c r="L3414" s="1" t="s">
        <v>22</v>
      </c>
      <c r="M3414" s="2">
        <v>45219</v>
      </c>
      <c r="N3414" s="1" t="s">
        <v>84</v>
      </c>
      <c r="O3414" s="1" t="s">
        <v>44</v>
      </c>
      <c r="P3414" s="1">
        <f>_3___Healthcare_Data_v1[[#This Row],[Discharge Date]]-_3___Healthcare_Data_v1[[#This Row],[Date of Admission]]</f>
        <v>3</v>
      </c>
      <c r="Q3414" s="1">
        <f>IFERROR(_3___Healthcare_Data_v1[[#This Row],[ Billing Amount ]]/_3___Healthcare_Data_v1[[#This Row],[Days in Hospital]],0)</f>
        <v>6123.2849333333334</v>
      </c>
      <c r="R3414" s="1" t="str">
        <f>IF(_3___Healthcare_Data_v1[[#This Row],[Age]]&gt;60,"Senior",IF(_3___Healthcare_Data_v1[[#This Row],[Age]]&gt;35,"Middle","Young"))</f>
        <v>Senior</v>
      </c>
    </row>
    <row r="3415" spans="1:18" x14ac:dyDescent="0.3">
      <c r="A3415" s="1" t="s">
        <v>9741</v>
      </c>
      <c r="B3415" s="1" t="s">
        <v>26779</v>
      </c>
      <c r="C3415" s="1" t="s">
        <v>16</v>
      </c>
      <c r="D3415" s="1" t="s">
        <v>62</v>
      </c>
      <c r="E3415" s="1" t="s">
        <v>69</v>
      </c>
      <c r="F3415" s="2">
        <v>44891</v>
      </c>
      <c r="G3415" s="1" t="s">
        <v>9742</v>
      </c>
      <c r="H3415" s="1" t="s">
        <v>9743</v>
      </c>
      <c r="I3415" s="1" t="s">
        <v>52</v>
      </c>
      <c r="J3415" s="3" t="s">
        <v>30087</v>
      </c>
      <c r="K3415">
        <v>348</v>
      </c>
      <c r="L3415" s="1" t="s">
        <v>38</v>
      </c>
      <c r="M3415" s="2">
        <v>44921</v>
      </c>
      <c r="N3415" s="1" t="s">
        <v>23</v>
      </c>
      <c r="O3415" s="1" t="s">
        <v>32</v>
      </c>
      <c r="P3415" s="1">
        <f>_3___Healthcare_Data_v1[[#This Row],[Discharge Date]]-_3___Healthcare_Data_v1[[#This Row],[Date of Admission]]</f>
        <v>30</v>
      </c>
      <c r="Q3415" s="1">
        <f>IFERROR(_3___Healthcare_Data_v1[[#This Row],[ Billing Amount ]]/_3___Healthcare_Data_v1[[#This Row],[Days in Hospital]],0)</f>
        <v>318.04311483333333</v>
      </c>
      <c r="R3415" s="1" t="str">
        <f>IF(_3___Healthcare_Data_v1[[#This Row],[Age]]&gt;60,"Senior",IF(_3___Healthcare_Data_v1[[#This Row],[Age]]&gt;35,"Middle","Young"))</f>
        <v>Senior</v>
      </c>
    </row>
    <row r="3416" spans="1:18" x14ac:dyDescent="0.3">
      <c r="A3416" s="1" t="s">
        <v>9744</v>
      </c>
      <c r="B3416" s="1" t="s">
        <v>26619</v>
      </c>
      <c r="C3416" s="1" t="s">
        <v>26</v>
      </c>
      <c r="D3416" s="1" t="s">
        <v>17</v>
      </c>
      <c r="E3416" s="1" t="s">
        <v>18</v>
      </c>
      <c r="F3416" s="2">
        <v>44267</v>
      </c>
      <c r="G3416" s="1" t="s">
        <v>9745</v>
      </c>
      <c r="H3416" s="1" t="s">
        <v>9746</v>
      </c>
      <c r="I3416" s="1" t="s">
        <v>21</v>
      </c>
      <c r="J3416" s="3" t="s">
        <v>30088</v>
      </c>
      <c r="K3416">
        <v>183</v>
      </c>
      <c r="L3416" s="1" t="s">
        <v>42</v>
      </c>
      <c r="M3416" s="2">
        <v>44286</v>
      </c>
      <c r="N3416" s="1" t="s">
        <v>31</v>
      </c>
      <c r="O3416" s="1" t="s">
        <v>44</v>
      </c>
      <c r="P3416" s="1">
        <f>_3___Healthcare_Data_v1[[#This Row],[Discharge Date]]-_3___Healthcare_Data_v1[[#This Row],[Date of Admission]]</f>
        <v>19</v>
      </c>
      <c r="Q3416" s="1">
        <f>IFERROR(_3___Healthcare_Data_v1[[#This Row],[ Billing Amount ]]/_3___Healthcare_Data_v1[[#This Row],[Days in Hospital]],0)</f>
        <v>1602.2965331578946</v>
      </c>
      <c r="R3416" s="1" t="str">
        <f>IF(_3___Healthcare_Data_v1[[#This Row],[Age]]&gt;60,"Senior",IF(_3___Healthcare_Data_v1[[#This Row],[Age]]&gt;35,"Middle","Young"))</f>
        <v>Senior</v>
      </c>
    </row>
    <row r="3417" spans="1:18" x14ac:dyDescent="0.3">
      <c r="A3417" s="1" t="s">
        <v>9747</v>
      </c>
      <c r="B3417" s="1" t="s">
        <v>26776</v>
      </c>
      <c r="C3417" s="1" t="s">
        <v>16</v>
      </c>
      <c r="D3417" s="1" t="s">
        <v>62</v>
      </c>
      <c r="E3417" s="1" t="s">
        <v>28</v>
      </c>
      <c r="F3417" s="2">
        <v>43784</v>
      </c>
      <c r="G3417" s="1" t="s">
        <v>9748</v>
      </c>
      <c r="H3417" s="1" t="s">
        <v>9749</v>
      </c>
      <c r="I3417" s="1" t="s">
        <v>21</v>
      </c>
      <c r="J3417" s="3" t="s">
        <v>30089</v>
      </c>
      <c r="K3417">
        <v>279</v>
      </c>
      <c r="L3417" s="1" t="s">
        <v>38</v>
      </c>
      <c r="M3417" s="2">
        <v>43791</v>
      </c>
      <c r="N3417" s="1" t="s">
        <v>23</v>
      </c>
      <c r="O3417" s="1" t="s">
        <v>32</v>
      </c>
      <c r="P3417" s="1">
        <f>_3___Healthcare_Data_v1[[#This Row],[Discharge Date]]-_3___Healthcare_Data_v1[[#This Row],[Date of Admission]]</f>
        <v>7</v>
      </c>
      <c r="Q3417" s="1">
        <f>IFERROR(_3___Healthcare_Data_v1[[#This Row],[ Billing Amount ]]/_3___Healthcare_Data_v1[[#This Row],[Days in Hospital]],0)</f>
        <v>304.87872642857144</v>
      </c>
      <c r="R3417" s="1" t="str">
        <f>IF(_3___Healthcare_Data_v1[[#This Row],[Age]]&gt;60,"Senior",IF(_3___Healthcare_Data_v1[[#This Row],[Age]]&gt;35,"Middle","Young"))</f>
        <v>Senior</v>
      </c>
    </row>
    <row r="3418" spans="1:18" x14ac:dyDescent="0.3">
      <c r="A3418" s="1" t="s">
        <v>9750</v>
      </c>
      <c r="B3418" s="1" t="s">
        <v>26612</v>
      </c>
      <c r="C3418" s="1" t="s">
        <v>26</v>
      </c>
      <c r="D3418" s="1" t="s">
        <v>49</v>
      </c>
      <c r="E3418" s="1" t="s">
        <v>26615</v>
      </c>
      <c r="F3418" s="2">
        <v>43538</v>
      </c>
      <c r="G3418" s="1" t="s">
        <v>9751</v>
      </c>
      <c r="H3418" s="1" t="s">
        <v>9752</v>
      </c>
      <c r="I3418" s="1" t="s">
        <v>21</v>
      </c>
      <c r="J3418" s="3" t="s">
        <v>30090</v>
      </c>
      <c r="K3418">
        <v>274</v>
      </c>
      <c r="L3418" s="1" t="s">
        <v>22</v>
      </c>
      <c r="M3418" s="2">
        <v>43546</v>
      </c>
      <c r="N3418" s="1" t="s">
        <v>31</v>
      </c>
      <c r="O3418" s="1" t="s">
        <v>24</v>
      </c>
      <c r="P3418" s="1">
        <f>_3___Healthcare_Data_v1[[#This Row],[Discharge Date]]-_3___Healthcare_Data_v1[[#This Row],[Date of Admission]]</f>
        <v>8</v>
      </c>
      <c r="Q3418" s="1">
        <f>IFERROR(_3___Healthcare_Data_v1[[#This Row],[ Billing Amount ]]/_3___Healthcare_Data_v1[[#This Row],[Days in Hospital]],0)</f>
        <v>1586.31332875</v>
      </c>
      <c r="R3418" s="1" t="str">
        <f>IF(_3___Healthcare_Data_v1[[#This Row],[Age]]&gt;60,"Senior",IF(_3___Healthcare_Data_v1[[#This Row],[Age]]&gt;35,"Middle","Young"))</f>
        <v>Senior</v>
      </c>
    </row>
    <row r="3419" spans="1:18" x14ac:dyDescent="0.3">
      <c r="A3419" s="1" t="s">
        <v>9753</v>
      </c>
      <c r="B3419" s="1" t="s">
        <v>26614</v>
      </c>
      <c r="C3419" s="1" t="s">
        <v>26</v>
      </c>
      <c r="D3419" s="1" t="s">
        <v>27</v>
      </c>
      <c r="E3419" s="1" t="s">
        <v>35</v>
      </c>
      <c r="F3419" s="2">
        <v>43599</v>
      </c>
      <c r="G3419" s="1" t="s">
        <v>9754</v>
      </c>
      <c r="H3419" s="1" t="s">
        <v>9755</v>
      </c>
      <c r="I3419" s="1" t="s">
        <v>56</v>
      </c>
      <c r="J3419" s="3" t="s">
        <v>30091</v>
      </c>
      <c r="K3419">
        <v>239</v>
      </c>
      <c r="L3419" s="1" t="s">
        <v>38</v>
      </c>
      <c r="M3419" s="2">
        <v>43610</v>
      </c>
      <c r="N3419" s="1" t="s">
        <v>48</v>
      </c>
      <c r="O3419" s="1" t="s">
        <v>32</v>
      </c>
      <c r="P3419" s="1">
        <f>_3___Healthcare_Data_v1[[#This Row],[Discharge Date]]-_3___Healthcare_Data_v1[[#This Row],[Date of Admission]]</f>
        <v>11</v>
      </c>
      <c r="Q3419" s="1">
        <f>IFERROR(_3___Healthcare_Data_v1[[#This Row],[ Billing Amount ]]/_3___Healthcare_Data_v1[[#This Row],[Days in Hospital]],0)</f>
        <v>284.20325154545458</v>
      </c>
      <c r="R3419" s="1" t="str">
        <f>IF(_3___Healthcare_Data_v1[[#This Row],[Age]]&gt;60,"Senior",IF(_3___Healthcare_Data_v1[[#This Row],[Age]]&gt;35,"Middle","Young"))</f>
        <v>Senior</v>
      </c>
    </row>
    <row r="3420" spans="1:18" x14ac:dyDescent="0.3">
      <c r="A3420" s="1" t="s">
        <v>9756</v>
      </c>
      <c r="B3420" s="1" t="s">
        <v>26958</v>
      </c>
      <c r="C3420" s="1" t="s">
        <v>16</v>
      </c>
      <c r="D3420" s="1" t="s">
        <v>62</v>
      </c>
      <c r="E3420" s="1" t="s">
        <v>26620</v>
      </c>
      <c r="F3420" s="2">
        <v>44559</v>
      </c>
      <c r="G3420" s="1" t="s">
        <v>3380</v>
      </c>
      <c r="H3420" s="1" t="s">
        <v>9757</v>
      </c>
      <c r="I3420" s="1" t="s">
        <v>52</v>
      </c>
      <c r="J3420" s="3" t="s">
        <v>30092</v>
      </c>
      <c r="K3420">
        <v>489</v>
      </c>
      <c r="L3420" s="1" t="s">
        <v>38</v>
      </c>
      <c r="M3420" s="2">
        <v>44579</v>
      </c>
      <c r="N3420" s="1" t="s">
        <v>48</v>
      </c>
      <c r="O3420" s="1" t="s">
        <v>32</v>
      </c>
      <c r="P3420" s="1">
        <f>_3___Healthcare_Data_v1[[#This Row],[Discharge Date]]-_3___Healthcare_Data_v1[[#This Row],[Date of Admission]]</f>
        <v>20</v>
      </c>
      <c r="Q3420" s="1">
        <f>IFERROR(_3___Healthcare_Data_v1[[#This Row],[ Billing Amount ]]/_3___Healthcare_Data_v1[[#This Row],[Days in Hospital]],0)</f>
        <v>87.766047349999994</v>
      </c>
      <c r="R3420" s="1" t="str">
        <f>IF(_3___Healthcare_Data_v1[[#This Row],[Age]]&gt;60,"Senior",IF(_3___Healthcare_Data_v1[[#This Row],[Age]]&gt;35,"Middle","Young"))</f>
        <v>Senior</v>
      </c>
    </row>
    <row r="3421" spans="1:18" x14ac:dyDescent="0.3">
      <c r="A3421" s="1" t="s">
        <v>9758</v>
      </c>
      <c r="B3421" s="1" t="s">
        <v>26759</v>
      </c>
      <c r="C3421" s="1" t="s">
        <v>26</v>
      </c>
      <c r="D3421" s="1" t="s">
        <v>229</v>
      </c>
      <c r="E3421" s="1" t="s">
        <v>28</v>
      </c>
      <c r="F3421" s="2">
        <v>43524</v>
      </c>
      <c r="G3421" s="1" t="s">
        <v>9759</v>
      </c>
      <c r="H3421" s="1" t="s">
        <v>9760</v>
      </c>
      <c r="I3421" s="1" t="s">
        <v>52</v>
      </c>
      <c r="J3421" s="3" t="s">
        <v>30093</v>
      </c>
      <c r="K3421">
        <v>118</v>
      </c>
      <c r="L3421" s="1" t="s">
        <v>42</v>
      </c>
      <c r="M3421" s="2">
        <v>43548</v>
      </c>
      <c r="N3421" s="1" t="s">
        <v>43</v>
      </c>
      <c r="O3421" s="1" t="s">
        <v>44</v>
      </c>
      <c r="P3421" s="1">
        <f>_3___Healthcare_Data_v1[[#This Row],[Discharge Date]]-_3___Healthcare_Data_v1[[#This Row],[Date of Admission]]</f>
        <v>24</v>
      </c>
      <c r="Q3421" s="1">
        <f>IFERROR(_3___Healthcare_Data_v1[[#This Row],[ Billing Amount ]]/_3___Healthcare_Data_v1[[#This Row],[Days in Hospital]],0)</f>
        <v>1629.5927866666668</v>
      </c>
      <c r="R3421" s="1" t="str">
        <f>IF(_3___Healthcare_Data_v1[[#This Row],[Age]]&gt;60,"Senior",IF(_3___Healthcare_Data_v1[[#This Row],[Age]]&gt;35,"Middle","Young"))</f>
        <v>Senior</v>
      </c>
    </row>
    <row r="3422" spans="1:18" x14ac:dyDescent="0.3">
      <c r="A3422" s="1" t="s">
        <v>9761</v>
      </c>
      <c r="B3422" s="1" t="s">
        <v>26685</v>
      </c>
      <c r="C3422" s="1" t="s">
        <v>26</v>
      </c>
      <c r="D3422" s="1" t="s">
        <v>27</v>
      </c>
      <c r="E3422" s="1" t="s">
        <v>28</v>
      </c>
      <c r="F3422" s="2">
        <v>44738</v>
      </c>
      <c r="G3422" s="1" t="s">
        <v>9762</v>
      </c>
      <c r="H3422" s="1" t="s">
        <v>1564</v>
      </c>
      <c r="I3422" s="1" t="s">
        <v>26607</v>
      </c>
      <c r="J3422" s="3" t="s">
        <v>30094</v>
      </c>
      <c r="K3422">
        <v>128</v>
      </c>
      <c r="L3422" s="1" t="s">
        <v>38</v>
      </c>
      <c r="M3422" s="2">
        <v>44739</v>
      </c>
      <c r="N3422" s="1" t="s">
        <v>48</v>
      </c>
      <c r="O3422" s="1" t="s">
        <v>32</v>
      </c>
      <c r="P3422" s="1">
        <f>_3___Healthcare_Data_v1[[#This Row],[Discharge Date]]-_3___Healthcare_Data_v1[[#This Row],[Date of Admission]]</f>
        <v>1</v>
      </c>
      <c r="Q3422" s="1">
        <f>IFERROR(_3___Healthcare_Data_v1[[#This Row],[ Billing Amount ]]/_3___Healthcare_Data_v1[[#This Row],[Days in Hospital]],0)</f>
        <v>16101.69353</v>
      </c>
      <c r="R3422" s="1" t="str">
        <f>IF(_3___Healthcare_Data_v1[[#This Row],[Age]]&gt;60,"Senior",IF(_3___Healthcare_Data_v1[[#This Row],[Age]]&gt;35,"Middle","Young"))</f>
        <v>Senior</v>
      </c>
    </row>
    <row r="3423" spans="1:18" x14ac:dyDescent="0.3">
      <c r="A3423" s="1" t="s">
        <v>9763</v>
      </c>
      <c r="B3423" s="1" t="s">
        <v>26980</v>
      </c>
      <c r="C3423" s="1" t="s">
        <v>16</v>
      </c>
      <c r="D3423" s="1" t="s">
        <v>89</v>
      </c>
      <c r="E3423" s="1" t="s">
        <v>18</v>
      </c>
      <c r="F3423" s="2">
        <v>45025</v>
      </c>
      <c r="G3423" s="1" t="s">
        <v>9764</v>
      </c>
      <c r="H3423" s="1" t="s">
        <v>9765</v>
      </c>
      <c r="I3423" s="1" t="s">
        <v>52</v>
      </c>
      <c r="J3423" s="3" t="s">
        <v>30095</v>
      </c>
      <c r="K3423">
        <v>350</v>
      </c>
      <c r="L3423" s="1" t="s">
        <v>38</v>
      </c>
      <c r="M3423" s="2">
        <v>45046</v>
      </c>
      <c r="N3423" s="1" t="s">
        <v>23</v>
      </c>
      <c r="O3423" s="1" t="s">
        <v>44</v>
      </c>
      <c r="P3423" s="1">
        <f>_3___Healthcare_Data_v1[[#This Row],[Discharge Date]]-_3___Healthcare_Data_v1[[#This Row],[Date of Admission]]</f>
        <v>21</v>
      </c>
      <c r="Q3423" s="1">
        <f>IFERROR(_3___Healthcare_Data_v1[[#This Row],[ Billing Amount ]]/_3___Healthcare_Data_v1[[#This Row],[Days in Hospital]],0)</f>
        <v>2267.2219685714285</v>
      </c>
      <c r="R3423" s="1" t="str">
        <f>IF(_3___Healthcare_Data_v1[[#This Row],[Age]]&gt;60,"Senior",IF(_3___Healthcare_Data_v1[[#This Row],[Age]]&gt;35,"Middle","Young"))</f>
        <v>Senior</v>
      </c>
    </row>
    <row r="3424" spans="1:18" x14ac:dyDescent="0.3">
      <c r="A3424" s="1" t="s">
        <v>9766</v>
      </c>
      <c r="B3424" s="1" t="s">
        <v>26798</v>
      </c>
      <c r="C3424" s="1" t="s">
        <v>26</v>
      </c>
      <c r="D3424" s="1" t="s">
        <v>229</v>
      </c>
      <c r="E3424" s="1" t="s">
        <v>18</v>
      </c>
      <c r="F3424" s="2">
        <v>43886</v>
      </c>
      <c r="G3424" s="1" t="s">
        <v>9767</v>
      </c>
      <c r="H3424" s="1" t="s">
        <v>9768</v>
      </c>
      <c r="I3424" s="1" t="s">
        <v>52</v>
      </c>
      <c r="J3424" s="3" t="s">
        <v>30096</v>
      </c>
      <c r="K3424">
        <v>251</v>
      </c>
      <c r="L3424" s="1" t="s">
        <v>38</v>
      </c>
      <c r="M3424" s="2">
        <v>43901</v>
      </c>
      <c r="N3424" s="1" t="s">
        <v>84</v>
      </c>
      <c r="O3424" s="1" t="s">
        <v>32</v>
      </c>
      <c r="P3424" s="1">
        <f>_3___Healthcare_Data_v1[[#This Row],[Discharge Date]]-_3___Healthcare_Data_v1[[#This Row],[Date of Admission]]</f>
        <v>15</v>
      </c>
      <c r="Q3424" s="1">
        <f>IFERROR(_3___Healthcare_Data_v1[[#This Row],[ Billing Amount ]]/_3___Healthcare_Data_v1[[#This Row],[Days in Hospital]],0)</f>
        <v>3625.9479713333335</v>
      </c>
      <c r="R3424" s="1" t="str">
        <f>IF(_3___Healthcare_Data_v1[[#This Row],[Age]]&gt;60,"Senior",IF(_3___Healthcare_Data_v1[[#This Row],[Age]]&gt;35,"Middle","Young"))</f>
        <v>Senior</v>
      </c>
    </row>
    <row r="3425" spans="1:18" x14ac:dyDescent="0.3">
      <c r="A3425" s="1" t="s">
        <v>9769</v>
      </c>
      <c r="B3425" s="1" t="s">
        <v>26679</v>
      </c>
      <c r="C3425" s="1" t="s">
        <v>26</v>
      </c>
      <c r="D3425" s="1" t="s">
        <v>62</v>
      </c>
      <c r="E3425" s="1" t="s">
        <v>26620</v>
      </c>
      <c r="F3425" s="2">
        <v>44788</v>
      </c>
      <c r="G3425" s="1" t="s">
        <v>9770</v>
      </c>
      <c r="H3425" s="1" t="s">
        <v>9771</v>
      </c>
      <c r="I3425" s="1" t="s">
        <v>26607</v>
      </c>
      <c r="J3425" s="3" t="s">
        <v>30097</v>
      </c>
      <c r="K3425">
        <v>122</v>
      </c>
      <c r="L3425" s="1" t="s">
        <v>38</v>
      </c>
      <c r="M3425" s="2">
        <v>44811</v>
      </c>
      <c r="N3425" s="1" t="s">
        <v>43</v>
      </c>
      <c r="O3425" s="1" t="s">
        <v>32</v>
      </c>
      <c r="P3425" s="1">
        <f>_3___Healthcare_Data_v1[[#This Row],[Discharge Date]]-_3___Healthcare_Data_v1[[#This Row],[Date of Admission]]</f>
        <v>23</v>
      </c>
      <c r="Q3425" s="1">
        <f>IFERROR(_3___Healthcare_Data_v1[[#This Row],[ Billing Amount ]]/_3___Healthcare_Data_v1[[#This Row],[Days in Hospital]],0)</f>
        <v>1164.184611304348</v>
      </c>
      <c r="R3425" s="1" t="str">
        <f>IF(_3___Healthcare_Data_v1[[#This Row],[Age]]&gt;60,"Senior",IF(_3___Healthcare_Data_v1[[#This Row],[Age]]&gt;35,"Middle","Young"))</f>
        <v>Senior</v>
      </c>
    </row>
    <row r="3426" spans="1:18" x14ac:dyDescent="0.3">
      <c r="A3426" s="1" t="s">
        <v>9772</v>
      </c>
      <c r="B3426" s="1" t="s">
        <v>26710</v>
      </c>
      <c r="C3426" s="1" t="s">
        <v>16</v>
      </c>
      <c r="D3426" s="1" t="s">
        <v>89</v>
      </c>
      <c r="E3426" s="1" t="s">
        <v>26620</v>
      </c>
      <c r="F3426" s="2">
        <v>43807</v>
      </c>
      <c r="G3426" s="1" t="s">
        <v>9773</v>
      </c>
      <c r="H3426" s="1" t="s">
        <v>9774</v>
      </c>
      <c r="I3426" s="1" t="s">
        <v>56</v>
      </c>
      <c r="J3426" s="3" t="s">
        <v>30098</v>
      </c>
      <c r="K3426">
        <v>323</v>
      </c>
      <c r="L3426" s="1" t="s">
        <v>38</v>
      </c>
      <c r="M3426" s="2">
        <v>43814</v>
      </c>
      <c r="N3426" s="1" t="s">
        <v>84</v>
      </c>
      <c r="O3426" s="1" t="s">
        <v>24</v>
      </c>
      <c r="P3426" s="1">
        <f>_3___Healthcare_Data_v1[[#This Row],[Discharge Date]]-_3___Healthcare_Data_v1[[#This Row],[Date of Admission]]</f>
        <v>7</v>
      </c>
      <c r="Q3426" s="1">
        <f>IFERROR(_3___Healthcare_Data_v1[[#This Row],[ Billing Amount ]]/_3___Healthcare_Data_v1[[#This Row],[Days in Hospital]],0)</f>
        <v>2696.2288214285718</v>
      </c>
      <c r="R3426" s="1" t="str">
        <f>IF(_3___Healthcare_Data_v1[[#This Row],[Age]]&gt;60,"Senior",IF(_3___Healthcare_Data_v1[[#This Row],[Age]]&gt;35,"Middle","Young"))</f>
        <v>Senior</v>
      </c>
    </row>
    <row r="3427" spans="1:18" x14ac:dyDescent="0.3">
      <c r="A3427" s="1" t="s">
        <v>225</v>
      </c>
      <c r="B3427" s="1" t="s">
        <v>26687</v>
      </c>
      <c r="C3427" s="1" t="s">
        <v>26</v>
      </c>
      <c r="D3427" s="1" t="s">
        <v>62</v>
      </c>
      <c r="E3427" s="1" t="s">
        <v>69</v>
      </c>
      <c r="F3427" s="2">
        <v>44460</v>
      </c>
      <c r="G3427" s="1" t="s">
        <v>429</v>
      </c>
      <c r="H3427" s="1" t="s">
        <v>9775</v>
      </c>
      <c r="I3427" s="1" t="s">
        <v>56</v>
      </c>
      <c r="J3427" s="3" t="s">
        <v>30099</v>
      </c>
      <c r="K3427">
        <v>375</v>
      </c>
      <c r="L3427" s="1" t="s">
        <v>22</v>
      </c>
      <c r="M3427" s="2">
        <v>44465</v>
      </c>
      <c r="N3427" s="1" t="s">
        <v>23</v>
      </c>
      <c r="O3427" s="1" t="s">
        <v>32</v>
      </c>
      <c r="P3427" s="1">
        <f>_3___Healthcare_Data_v1[[#This Row],[Discharge Date]]-_3___Healthcare_Data_v1[[#This Row],[Date of Admission]]</f>
        <v>5</v>
      </c>
      <c r="Q3427" s="1">
        <f>IFERROR(_3___Healthcare_Data_v1[[#This Row],[ Billing Amount ]]/_3___Healthcare_Data_v1[[#This Row],[Days in Hospital]],0)</f>
        <v>8635.8788380000005</v>
      </c>
      <c r="R3427" s="1" t="str">
        <f>IF(_3___Healthcare_Data_v1[[#This Row],[Age]]&gt;60,"Senior",IF(_3___Healthcare_Data_v1[[#This Row],[Age]]&gt;35,"Middle","Young"))</f>
        <v>Senior</v>
      </c>
    </row>
    <row r="3428" spans="1:18" x14ac:dyDescent="0.3">
      <c r="A3428" s="1" t="s">
        <v>9776</v>
      </c>
      <c r="B3428" s="1" t="s">
        <v>26695</v>
      </c>
      <c r="C3428" s="1" t="s">
        <v>16</v>
      </c>
      <c r="D3428" s="1" t="s">
        <v>89</v>
      </c>
      <c r="E3428" s="1" t="s">
        <v>28</v>
      </c>
      <c r="F3428" s="2">
        <v>43861</v>
      </c>
      <c r="G3428" s="1" t="s">
        <v>9777</v>
      </c>
      <c r="H3428" s="1" t="s">
        <v>9778</v>
      </c>
      <c r="I3428" s="1" t="s">
        <v>26607</v>
      </c>
      <c r="J3428" s="3" t="s">
        <v>30100</v>
      </c>
      <c r="K3428">
        <v>432</v>
      </c>
      <c r="L3428" s="1" t="s">
        <v>22</v>
      </c>
      <c r="M3428" s="2">
        <v>43884</v>
      </c>
      <c r="N3428" s="1" t="s">
        <v>48</v>
      </c>
      <c r="O3428" s="1" t="s">
        <v>32</v>
      </c>
      <c r="P3428" s="1">
        <f>_3___Healthcare_Data_v1[[#This Row],[Discharge Date]]-_3___Healthcare_Data_v1[[#This Row],[Date of Admission]]</f>
        <v>23</v>
      </c>
      <c r="Q3428" s="1">
        <f>IFERROR(_3___Healthcare_Data_v1[[#This Row],[ Billing Amount ]]/_3___Healthcare_Data_v1[[#This Row],[Days in Hospital]],0)</f>
        <v>779.69118739130431</v>
      </c>
      <c r="R3428" s="1" t="str">
        <f>IF(_3___Healthcare_Data_v1[[#This Row],[Age]]&gt;60,"Senior",IF(_3___Healthcare_Data_v1[[#This Row],[Age]]&gt;35,"Middle","Young"))</f>
        <v>Senior</v>
      </c>
    </row>
    <row r="3429" spans="1:18" x14ac:dyDescent="0.3">
      <c r="A3429" s="1" t="s">
        <v>9779</v>
      </c>
      <c r="B3429" s="1" t="s">
        <v>26640</v>
      </c>
      <c r="C3429" s="1" t="s">
        <v>26</v>
      </c>
      <c r="D3429" s="1" t="s">
        <v>114</v>
      </c>
      <c r="E3429" s="1" t="s">
        <v>18</v>
      </c>
      <c r="F3429" s="2">
        <v>45029</v>
      </c>
      <c r="G3429" s="1" t="s">
        <v>9780</v>
      </c>
      <c r="H3429" s="1" t="s">
        <v>9781</v>
      </c>
      <c r="I3429" s="1" t="s">
        <v>52</v>
      </c>
      <c r="J3429" s="3" t="s">
        <v>30101</v>
      </c>
      <c r="K3429">
        <v>210</v>
      </c>
      <c r="L3429" s="1" t="s">
        <v>38</v>
      </c>
      <c r="M3429" s="2">
        <v>45030</v>
      </c>
      <c r="N3429" s="1" t="s">
        <v>23</v>
      </c>
      <c r="O3429" s="1" t="s">
        <v>32</v>
      </c>
      <c r="P3429" s="1">
        <f>_3___Healthcare_Data_v1[[#This Row],[Discharge Date]]-_3___Healthcare_Data_v1[[#This Row],[Date of Admission]]</f>
        <v>1</v>
      </c>
      <c r="Q3429" s="1">
        <f>IFERROR(_3___Healthcare_Data_v1[[#This Row],[ Billing Amount ]]/_3___Healthcare_Data_v1[[#This Row],[Days in Hospital]],0)</f>
        <v>15038.77505</v>
      </c>
      <c r="R3429" s="1" t="str">
        <f>IF(_3___Healthcare_Data_v1[[#This Row],[Age]]&gt;60,"Senior",IF(_3___Healthcare_Data_v1[[#This Row],[Age]]&gt;35,"Middle","Young"))</f>
        <v>Senior</v>
      </c>
    </row>
    <row r="3430" spans="1:18" x14ac:dyDescent="0.3">
      <c r="A3430" s="1" t="s">
        <v>9782</v>
      </c>
      <c r="B3430" s="1" t="s">
        <v>26714</v>
      </c>
      <c r="C3430" s="1" t="s">
        <v>16</v>
      </c>
      <c r="D3430" s="1" t="s">
        <v>62</v>
      </c>
      <c r="E3430" s="1" t="s">
        <v>18</v>
      </c>
      <c r="F3430" s="2">
        <v>43476</v>
      </c>
      <c r="G3430" s="1" t="s">
        <v>9783</v>
      </c>
      <c r="H3430" s="1" t="s">
        <v>9784</v>
      </c>
      <c r="I3430" s="1" t="s">
        <v>52</v>
      </c>
      <c r="J3430" s="3" t="s">
        <v>30102</v>
      </c>
      <c r="K3430">
        <v>476</v>
      </c>
      <c r="L3430" s="1" t="s">
        <v>42</v>
      </c>
      <c r="M3430" s="2">
        <v>43494</v>
      </c>
      <c r="N3430" s="1" t="s">
        <v>48</v>
      </c>
      <c r="O3430" s="1" t="s">
        <v>24</v>
      </c>
      <c r="P3430" s="1">
        <f>_3___Healthcare_Data_v1[[#This Row],[Discharge Date]]-_3___Healthcare_Data_v1[[#This Row],[Date of Admission]]</f>
        <v>18</v>
      </c>
      <c r="Q3430" s="1">
        <f>IFERROR(_3___Healthcare_Data_v1[[#This Row],[ Billing Amount ]]/_3___Healthcare_Data_v1[[#This Row],[Days in Hospital]],0)</f>
        <v>227.44048699999999</v>
      </c>
      <c r="R3430" s="1" t="str">
        <f>IF(_3___Healthcare_Data_v1[[#This Row],[Age]]&gt;60,"Senior",IF(_3___Healthcare_Data_v1[[#This Row],[Age]]&gt;35,"Middle","Young"))</f>
        <v>Senior</v>
      </c>
    </row>
    <row r="3431" spans="1:18" x14ac:dyDescent="0.3">
      <c r="A3431" s="1" t="s">
        <v>9785</v>
      </c>
      <c r="B3431" s="1" t="s">
        <v>26704</v>
      </c>
      <c r="C3431" s="1" t="s">
        <v>26</v>
      </c>
      <c r="D3431" s="1" t="s">
        <v>114</v>
      </c>
      <c r="E3431" s="1" t="s">
        <v>26620</v>
      </c>
      <c r="F3431" s="2">
        <v>45158</v>
      </c>
      <c r="G3431" s="1" t="s">
        <v>9786</v>
      </c>
      <c r="H3431" s="1" t="s">
        <v>9787</v>
      </c>
      <c r="I3431" s="1" t="s">
        <v>56</v>
      </c>
      <c r="J3431" s="3" t="s">
        <v>30103</v>
      </c>
      <c r="K3431">
        <v>179</v>
      </c>
      <c r="L3431" s="1" t="s">
        <v>38</v>
      </c>
      <c r="M3431" s="2">
        <v>45159</v>
      </c>
      <c r="N3431" s="1" t="s">
        <v>23</v>
      </c>
      <c r="O3431" s="1" t="s">
        <v>24</v>
      </c>
      <c r="P3431" s="1">
        <f>_3___Healthcare_Data_v1[[#This Row],[Discharge Date]]-_3___Healthcare_Data_v1[[#This Row],[Date of Admission]]</f>
        <v>1</v>
      </c>
      <c r="Q3431" s="1">
        <f>IFERROR(_3___Healthcare_Data_v1[[#This Row],[ Billing Amount ]]/_3___Healthcare_Data_v1[[#This Row],[Days in Hospital]],0)</f>
        <v>25366.55559</v>
      </c>
      <c r="R3431" s="1" t="str">
        <f>IF(_3___Healthcare_Data_v1[[#This Row],[Age]]&gt;60,"Senior",IF(_3___Healthcare_Data_v1[[#This Row],[Age]]&gt;35,"Middle","Young"))</f>
        <v>Senior</v>
      </c>
    </row>
    <row r="3432" spans="1:18" x14ac:dyDescent="0.3">
      <c r="A3432" s="1" t="s">
        <v>9788</v>
      </c>
      <c r="B3432" s="1" t="s">
        <v>26649</v>
      </c>
      <c r="C3432" s="1" t="s">
        <v>16</v>
      </c>
      <c r="D3432" s="1" t="s">
        <v>229</v>
      </c>
      <c r="E3432" s="1" t="s">
        <v>26620</v>
      </c>
      <c r="F3432" s="2">
        <v>45012</v>
      </c>
      <c r="G3432" s="1" t="s">
        <v>9789</v>
      </c>
      <c r="H3432" s="1" t="s">
        <v>9790</v>
      </c>
      <c r="I3432" s="1" t="s">
        <v>21</v>
      </c>
      <c r="J3432" s="3" t="s">
        <v>30104</v>
      </c>
      <c r="K3432">
        <v>236</v>
      </c>
      <c r="L3432" s="1" t="s">
        <v>42</v>
      </c>
      <c r="M3432" s="2">
        <v>45020</v>
      </c>
      <c r="N3432" s="1" t="s">
        <v>84</v>
      </c>
      <c r="O3432" s="1" t="s">
        <v>44</v>
      </c>
      <c r="P3432" s="1">
        <f>_3___Healthcare_Data_v1[[#This Row],[Discharge Date]]-_3___Healthcare_Data_v1[[#This Row],[Date of Admission]]</f>
        <v>8</v>
      </c>
      <c r="Q3432" s="1">
        <f>IFERROR(_3___Healthcare_Data_v1[[#This Row],[ Billing Amount ]]/_3___Healthcare_Data_v1[[#This Row],[Days in Hospital]],0)</f>
        <v>1786.4650099999999</v>
      </c>
      <c r="R3432" s="1" t="str">
        <f>IF(_3___Healthcare_Data_v1[[#This Row],[Age]]&gt;60,"Senior",IF(_3___Healthcare_Data_v1[[#This Row],[Age]]&gt;35,"Middle","Young"))</f>
        <v>Senior</v>
      </c>
    </row>
    <row r="3433" spans="1:18" x14ac:dyDescent="0.3">
      <c r="A3433" s="1" t="s">
        <v>4824</v>
      </c>
      <c r="B3433" s="1" t="s">
        <v>26606</v>
      </c>
      <c r="C3433" s="1" t="s">
        <v>16</v>
      </c>
      <c r="D3433" s="1" t="s">
        <v>89</v>
      </c>
      <c r="E3433" s="1" t="s">
        <v>69</v>
      </c>
      <c r="F3433" s="2">
        <v>44122</v>
      </c>
      <c r="G3433" s="1" t="s">
        <v>9791</v>
      </c>
      <c r="H3433" s="1" t="s">
        <v>9792</v>
      </c>
      <c r="I3433" s="1" t="s">
        <v>52</v>
      </c>
      <c r="J3433" s="3" t="s">
        <v>30105</v>
      </c>
      <c r="K3433">
        <v>164</v>
      </c>
      <c r="L3433" s="1" t="s">
        <v>38</v>
      </c>
      <c r="M3433" s="2">
        <v>44147</v>
      </c>
      <c r="N3433" s="1" t="s">
        <v>84</v>
      </c>
      <c r="O3433" s="1" t="s">
        <v>44</v>
      </c>
      <c r="P3433" s="1">
        <f>_3___Healthcare_Data_v1[[#This Row],[Discharge Date]]-_3___Healthcare_Data_v1[[#This Row],[Date of Admission]]</f>
        <v>25</v>
      </c>
      <c r="Q3433" s="1">
        <f>IFERROR(_3___Healthcare_Data_v1[[#This Row],[ Billing Amount ]]/_3___Healthcare_Data_v1[[#This Row],[Days in Hospital]],0)</f>
        <v>136.13566564000001</v>
      </c>
      <c r="R3433" s="1" t="str">
        <f>IF(_3___Healthcare_Data_v1[[#This Row],[Age]]&gt;60,"Senior",IF(_3___Healthcare_Data_v1[[#This Row],[Age]]&gt;35,"Middle","Young"))</f>
        <v>Senior</v>
      </c>
    </row>
    <row r="3434" spans="1:18" x14ac:dyDescent="0.3">
      <c r="A3434" s="1" t="s">
        <v>9793</v>
      </c>
      <c r="B3434" s="1" t="s">
        <v>26720</v>
      </c>
      <c r="C3434" s="1" t="s">
        <v>26</v>
      </c>
      <c r="D3434" s="1" t="s">
        <v>49</v>
      </c>
      <c r="E3434" s="1" t="s">
        <v>26620</v>
      </c>
      <c r="F3434" s="2">
        <v>43594</v>
      </c>
      <c r="G3434" s="1" t="s">
        <v>9794</v>
      </c>
      <c r="H3434" s="1" t="s">
        <v>9795</v>
      </c>
      <c r="I3434" s="1" t="s">
        <v>26607</v>
      </c>
      <c r="J3434" s="3" t="s">
        <v>30106</v>
      </c>
      <c r="K3434">
        <v>325</v>
      </c>
      <c r="L3434" s="1" t="s">
        <v>38</v>
      </c>
      <c r="M3434" s="2">
        <v>43613</v>
      </c>
      <c r="N3434" s="1" t="s">
        <v>43</v>
      </c>
      <c r="O3434" s="1" t="s">
        <v>44</v>
      </c>
      <c r="P3434" s="1">
        <f>_3___Healthcare_Data_v1[[#This Row],[Discharge Date]]-_3___Healthcare_Data_v1[[#This Row],[Date of Admission]]</f>
        <v>19</v>
      </c>
      <c r="Q3434" s="1">
        <f>IFERROR(_3___Healthcare_Data_v1[[#This Row],[ Billing Amount ]]/_3___Healthcare_Data_v1[[#This Row],[Days in Hospital]],0)</f>
        <v>468.06340389473689</v>
      </c>
      <c r="R3434" s="1" t="str">
        <f>IF(_3___Healthcare_Data_v1[[#This Row],[Age]]&gt;60,"Senior",IF(_3___Healthcare_Data_v1[[#This Row],[Age]]&gt;35,"Middle","Young"))</f>
        <v>Senior</v>
      </c>
    </row>
    <row r="3435" spans="1:18" x14ac:dyDescent="0.3">
      <c r="A3435" s="1" t="s">
        <v>9796</v>
      </c>
      <c r="B3435" s="1" t="s">
        <v>26649</v>
      </c>
      <c r="C3435" s="1" t="s">
        <v>26</v>
      </c>
      <c r="D3435" s="1" t="s">
        <v>114</v>
      </c>
      <c r="E3435" s="1" t="s">
        <v>69</v>
      </c>
      <c r="F3435" s="2">
        <v>44861</v>
      </c>
      <c r="G3435" s="1" t="s">
        <v>9797</v>
      </c>
      <c r="H3435" s="1" t="s">
        <v>9463</v>
      </c>
      <c r="I3435" s="1" t="s">
        <v>21</v>
      </c>
      <c r="J3435" s="3" t="s">
        <v>30107</v>
      </c>
      <c r="K3435">
        <v>140</v>
      </c>
      <c r="L3435" s="1" t="s">
        <v>38</v>
      </c>
      <c r="M3435" s="2">
        <v>44885</v>
      </c>
      <c r="N3435" s="1" t="s">
        <v>23</v>
      </c>
      <c r="O3435" s="1" t="s">
        <v>24</v>
      </c>
      <c r="P3435" s="1">
        <f>_3___Healthcare_Data_v1[[#This Row],[Discharge Date]]-_3___Healthcare_Data_v1[[#This Row],[Date of Admission]]</f>
        <v>24</v>
      </c>
      <c r="Q3435" s="1">
        <f>IFERROR(_3___Healthcare_Data_v1[[#This Row],[ Billing Amount ]]/_3___Healthcare_Data_v1[[#This Row],[Days in Hospital]],0)</f>
        <v>794.44369125000003</v>
      </c>
      <c r="R3435" s="1" t="str">
        <f>IF(_3___Healthcare_Data_v1[[#This Row],[Age]]&gt;60,"Senior",IF(_3___Healthcare_Data_v1[[#This Row],[Age]]&gt;35,"Middle","Young"))</f>
        <v>Senior</v>
      </c>
    </row>
    <row r="3436" spans="1:18" x14ac:dyDescent="0.3">
      <c r="A3436" s="1" t="s">
        <v>9798</v>
      </c>
      <c r="B3436" s="1" t="s">
        <v>26644</v>
      </c>
      <c r="C3436" s="1" t="s">
        <v>16</v>
      </c>
      <c r="D3436" s="1" t="s">
        <v>62</v>
      </c>
      <c r="E3436" s="1" t="s">
        <v>26615</v>
      </c>
      <c r="F3436" s="2">
        <v>44133</v>
      </c>
      <c r="G3436" s="1" t="s">
        <v>9799</v>
      </c>
      <c r="H3436" s="1" t="s">
        <v>9800</v>
      </c>
      <c r="I3436" s="1" t="s">
        <v>56</v>
      </c>
      <c r="J3436" s="3" t="s">
        <v>30108</v>
      </c>
      <c r="K3436">
        <v>287</v>
      </c>
      <c r="L3436" s="1" t="s">
        <v>22</v>
      </c>
      <c r="M3436" s="2">
        <v>44145</v>
      </c>
      <c r="N3436" s="1" t="s">
        <v>48</v>
      </c>
      <c r="O3436" s="1" t="s">
        <v>32</v>
      </c>
      <c r="P3436" s="1">
        <f>_3___Healthcare_Data_v1[[#This Row],[Discharge Date]]-_3___Healthcare_Data_v1[[#This Row],[Date of Admission]]</f>
        <v>12</v>
      </c>
      <c r="Q3436" s="1">
        <f>IFERROR(_3___Healthcare_Data_v1[[#This Row],[ Billing Amount ]]/_3___Healthcare_Data_v1[[#This Row],[Days in Hospital]],0)</f>
        <v>1536.0825833333336</v>
      </c>
      <c r="R3436" s="1" t="str">
        <f>IF(_3___Healthcare_Data_v1[[#This Row],[Age]]&gt;60,"Senior",IF(_3___Healthcare_Data_v1[[#This Row],[Age]]&gt;35,"Middle","Young"))</f>
        <v>Senior</v>
      </c>
    </row>
    <row r="3437" spans="1:18" x14ac:dyDescent="0.3">
      <c r="A3437" s="1" t="s">
        <v>9801</v>
      </c>
      <c r="B3437" s="1" t="s">
        <v>26967</v>
      </c>
      <c r="C3437" s="1" t="s">
        <v>26</v>
      </c>
      <c r="D3437" s="1" t="s">
        <v>34</v>
      </c>
      <c r="E3437" s="1" t="s">
        <v>26615</v>
      </c>
      <c r="F3437" s="2">
        <v>44000</v>
      </c>
      <c r="G3437" s="1" t="s">
        <v>9802</v>
      </c>
      <c r="H3437" s="1" t="s">
        <v>9803</v>
      </c>
      <c r="I3437" s="1" t="s">
        <v>52</v>
      </c>
      <c r="J3437" s="3" t="s">
        <v>30109</v>
      </c>
      <c r="K3437">
        <v>143</v>
      </c>
      <c r="L3437" s="1" t="s">
        <v>22</v>
      </c>
      <c r="M3437" s="2">
        <v>44006</v>
      </c>
      <c r="N3437" s="1" t="s">
        <v>23</v>
      </c>
      <c r="O3437" s="1" t="s">
        <v>24</v>
      </c>
      <c r="P3437" s="1">
        <f>_3___Healthcare_Data_v1[[#This Row],[Discharge Date]]-_3___Healthcare_Data_v1[[#This Row],[Date of Admission]]</f>
        <v>6</v>
      </c>
      <c r="Q3437" s="1">
        <f>IFERROR(_3___Healthcare_Data_v1[[#This Row],[ Billing Amount ]]/_3___Healthcare_Data_v1[[#This Row],[Days in Hospital]],0)</f>
        <v>1634.3043328333333</v>
      </c>
      <c r="R3437" s="1" t="str">
        <f>IF(_3___Healthcare_Data_v1[[#This Row],[Age]]&gt;60,"Senior",IF(_3___Healthcare_Data_v1[[#This Row],[Age]]&gt;35,"Middle","Young"))</f>
        <v>Senior</v>
      </c>
    </row>
    <row r="3438" spans="1:18" x14ac:dyDescent="0.3">
      <c r="A3438" s="1" t="s">
        <v>9804</v>
      </c>
      <c r="B3438" s="1" t="s">
        <v>26958</v>
      </c>
      <c r="C3438" s="1" t="s">
        <v>16</v>
      </c>
      <c r="D3438" s="1" t="s">
        <v>27</v>
      </c>
      <c r="E3438" s="1" t="s">
        <v>26615</v>
      </c>
      <c r="F3438" s="2">
        <v>43792</v>
      </c>
      <c r="G3438" s="1" t="s">
        <v>9805</v>
      </c>
      <c r="H3438" s="1" t="s">
        <v>9806</v>
      </c>
      <c r="I3438" s="1" t="s">
        <v>26607</v>
      </c>
      <c r="J3438" s="3" t="s">
        <v>30110</v>
      </c>
      <c r="K3438">
        <v>290</v>
      </c>
      <c r="L3438" s="1" t="s">
        <v>22</v>
      </c>
      <c r="M3438" s="2">
        <v>43794</v>
      </c>
      <c r="N3438" s="1" t="s">
        <v>43</v>
      </c>
      <c r="O3438" s="1" t="s">
        <v>44</v>
      </c>
      <c r="P3438" s="1">
        <f>_3___Healthcare_Data_v1[[#This Row],[Discharge Date]]-_3___Healthcare_Data_v1[[#This Row],[Date of Admission]]</f>
        <v>2</v>
      </c>
      <c r="Q3438" s="1">
        <f>IFERROR(_3___Healthcare_Data_v1[[#This Row],[ Billing Amount ]]/_3___Healthcare_Data_v1[[#This Row],[Days in Hospital]],0)</f>
        <v>13489.974555000001</v>
      </c>
      <c r="R3438" s="1" t="str">
        <f>IF(_3___Healthcare_Data_v1[[#This Row],[Age]]&gt;60,"Senior",IF(_3___Healthcare_Data_v1[[#This Row],[Age]]&gt;35,"Middle","Young"))</f>
        <v>Senior</v>
      </c>
    </row>
    <row r="3439" spans="1:18" x14ac:dyDescent="0.3">
      <c r="A3439" s="1" t="s">
        <v>9807</v>
      </c>
      <c r="B3439" s="1" t="s">
        <v>26622</v>
      </c>
      <c r="C3439" s="1" t="s">
        <v>16</v>
      </c>
      <c r="D3439" s="1" t="s">
        <v>62</v>
      </c>
      <c r="E3439" s="1" t="s">
        <v>35</v>
      </c>
      <c r="F3439" s="2">
        <v>44299</v>
      </c>
      <c r="G3439" s="1" t="s">
        <v>9808</v>
      </c>
      <c r="H3439" s="1" t="s">
        <v>9809</v>
      </c>
      <c r="I3439" s="1" t="s">
        <v>56</v>
      </c>
      <c r="J3439" s="3" t="s">
        <v>30111</v>
      </c>
      <c r="K3439">
        <v>458</v>
      </c>
      <c r="L3439" s="1" t="s">
        <v>22</v>
      </c>
      <c r="M3439" s="2">
        <v>44306</v>
      </c>
      <c r="N3439" s="1" t="s">
        <v>23</v>
      </c>
      <c r="O3439" s="1" t="s">
        <v>32</v>
      </c>
      <c r="P3439" s="1">
        <f>_3___Healthcare_Data_v1[[#This Row],[Discharge Date]]-_3___Healthcare_Data_v1[[#This Row],[Date of Admission]]</f>
        <v>7</v>
      </c>
      <c r="Q3439" s="1">
        <f>IFERROR(_3___Healthcare_Data_v1[[#This Row],[ Billing Amount ]]/_3___Healthcare_Data_v1[[#This Row],[Days in Hospital]],0)</f>
        <v>2586.2434642857143</v>
      </c>
      <c r="R3439" s="1" t="str">
        <f>IF(_3___Healthcare_Data_v1[[#This Row],[Age]]&gt;60,"Senior",IF(_3___Healthcare_Data_v1[[#This Row],[Age]]&gt;35,"Middle","Young"))</f>
        <v>Senior</v>
      </c>
    </row>
    <row r="3440" spans="1:18" x14ac:dyDescent="0.3">
      <c r="A3440" s="1" t="s">
        <v>9810</v>
      </c>
      <c r="B3440" s="1" t="s">
        <v>26624</v>
      </c>
      <c r="C3440" s="1" t="s">
        <v>26</v>
      </c>
      <c r="D3440" s="1" t="s">
        <v>17</v>
      </c>
      <c r="E3440" s="1" t="s">
        <v>69</v>
      </c>
      <c r="F3440" s="2">
        <v>43948</v>
      </c>
      <c r="G3440" s="1" t="s">
        <v>6451</v>
      </c>
      <c r="H3440" s="1" t="s">
        <v>9811</v>
      </c>
      <c r="I3440" s="1" t="s">
        <v>56</v>
      </c>
      <c r="J3440" s="3" t="s">
        <v>30112</v>
      </c>
      <c r="K3440">
        <v>408</v>
      </c>
      <c r="L3440" s="1" t="s">
        <v>38</v>
      </c>
      <c r="M3440" s="2">
        <v>43972</v>
      </c>
      <c r="N3440" s="1" t="s">
        <v>23</v>
      </c>
      <c r="O3440" s="1" t="s">
        <v>32</v>
      </c>
      <c r="P3440" s="1">
        <f>_3___Healthcare_Data_v1[[#This Row],[Discharge Date]]-_3___Healthcare_Data_v1[[#This Row],[Date of Admission]]</f>
        <v>24</v>
      </c>
      <c r="Q3440" s="1">
        <f>IFERROR(_3___Healthcare_Data_v1[[#This Row],[ Billing Amount ]]/_3___Healthcare_Data_v1[[#This Row],[Days in Hospital]],0)</f>
        <v>102.72459041666667</v>
      </c>
      <c r="R3440" s="1" t="str">
        <f>IF(_3___Healthcare_Data_v1[[#This Row],[Age]]&gt;60,"Senior",IF(_3___Healthcare_Data_v1[[#This Row],[Age]]&gt;35,"Middle","Young"))</f>
        <v>Senior</v>
      </c>
    </row>
    <row r="3441" spans="1:18" x14ac:dyDescent="0.3">
      <c r="A3441" s="1" t="s">
        <v>9812</v>
      </c>
      <c r="B3441" s="1" t="s">
        <v>26798</v>
      </c>
      <c r="C3441" s="1" t="s">
        <v>16</v>
      </c>
      <c r="D3441" s="1" t="s">
        <v>17</v>
      </c>
      <c r="E3441" s="1" t="s">
        <v>26620</v>
      </c>
      <c r="F3441" s="2">
        <v>43845</v>
      </c>
      <c r="G3441" s="1" t="s">
        <v>9813</v>
      </c>
      <c r="H3441" s="1" t="s">
        <v>9814</v>
      </c>
      <c r="I3441" s="1" t="s">
        <v>52</v>
      </c>
      <c r="J3441" s="3" t="s">
        <v>30113</v>
      </c>
      <c r="K3441">
        <v>117</v>
      </c>
      <c r="L3441" s="1" t="s">
        <v>38</v>
      </c>
      <c r="M3441" s="2">
        <v>43858</v>
      </c>
      <c r="N3441" s="1" t="s">
        <v>31</v>
      </c>
      <c r="O3441" s="1" t="s">
        <v>24</v>
      </c>
      <c r="P3441" s="1">
        <f>_3___Healthcare_Data_v1[[#This Row],[Discharge Date]]-_3___Healthcare_Data_v1[[#This Row],[Date of Admission]]</f>
        <v>13</v>
      </c>
      <c r="Q3441" s="1">
        <f>IFERROR(_3___Healthcare_Data_v1[[#This Row],[ Billing Amount ]]/_3___Healthcare_Data_v1[[#This Row],[Days in Hospital]],0)</f>
        <v>176.53668599999997</v>
      </c>
      <c r="R3441" s="1" t="str">
        <f>IF(_3___Healthcare_Data_v1[[#This Row],[Age]]&gt;60,"Senior",IF(_3___Healthcare_Data_v1[[#This Row],[Age]]&gt;35,"Middle","Young"))</f>
        <v>Senior</v>
      </c>
    </row>
    <row r="3442" spans="1:18" x14ac:dyDescent="0.3">
      <c r="A3442" s="1" t="s">
        <v>9815</v>
      </c>
      <c r="B3442" s="1" t="s">
        <v>26714</v>
      </c>
      <c r="C3442" s="1" t="s">
        <v>26</v>
      </c>
      <c r="D3442" s="1" t="s">
        <v>49</v>
      </c>
      <c r="E3442" s="1" t="s">
        <v>28</v>
      </c>
      <c r="F3442" s="2">
        <v>45120</v>
      </c>
      <c r="G3442" s="1" t="s">
        <v>9816</v>
      </c>
      <c r="H3442" s="1" t="s">
        <v>9817</v>
      </c>
      <c r="I3442" s="1" t="s">
        <v>26607</v>
      </c>
      <c r="J3442" s="3" t="s">
        <v>30114</v>
      </c>
      <c r="K3442">
        <v>137</v>
      </c>
      <c r="L3442" s="1" t="s">
        <v>38</v>
      </c>
      <c r="M3442" s="2">
        <v>45130</v>
      </c>
      <c r="N3442" s="1" t="s">
        <v>43</v>
      </c>
      <c r="O3442" s="1" t="s">
        <v>32</v>
      </c>
      <c r="P3442" s="1">
        <f>_3___Healthcare_Data_v1[[#This Row],[Discharge Date]]-_3___Healthcare_Data_v1[[#This Row],[Date of Admission]]</f>
        <v>10</v>
      </c>
      <c r="Q3442" s="1">
        <f>IFERROR(_3___Healthcare_Data_v1[[#This Row],[ Billing Amount ]]/_3___Healthcare_Data_v1[[#This Row],[Days in Hospital]],0)</f>
        <v>170.36708249999998</v>
      </c>
      <c r="R3442" s="1" t="str">
        <f>IF(_3___Healthcare_Data_v1[[#This Row],[Age]]&gt;60,"Senior",IF(_3___Healthcare_Data_v1[[#This Row],[Age]]&gt;35,"Middle","Young"))</f>
        <v>Senior</v>
      </c>
    </row>
    <row r="3443" spans="1:18" x14ac:dyDescent="0.3">
      <c r="A3443" s="1" t="s">
        <v>9818</v>
      </c>
      <c r="B3443" s="1" t="s">
        <v>26791</v>
      </c>
      <c r="C3443" s="1" t="s">
        <v>26</v>
      </c>
      <c r="D3443" s="1" t="s">
        <v>17</v>
      </c>
      <c r="E3443" s="1" t="s">
        <v>28</v>
      </c>
      <c r="F3443" s="2">
        <v>44296</v>
      </c>
      <c r="G3443" s="1" t="s">
        <v>9819</v>
      </c>
      <c r="H3443" s="1" t="s">
        <v>9820</v>
      </c>
      <c r="I3443" s="1" t="s">
        <v>26607</v>
      </c>
      <c r="J3443" s="3" t="s">
        <v>30115</v>
      </c>
      <c r="K3443">
        <v>213</v>
      </c>
      <c r="L3443" s="1" t="s">
        <v>38</v>
      </c>
      <c r="M3443" s="2">
        <v>44321</v>
      </c>
      <c r="N3443" s="1" t="s">
        <v>23</v>
      </c>
      <c r="O3443" s="1" t="s">
        <v>44</v>
      </c>
      <c r="P3443" s="1">
        <f>_3___Healthcare_Data_v1[[#This Row],[Discharge Date]]-_3___Healthcare_Data_v1[[#This Row],[Date of Admission]]</f>
        <v>25</v>
      </c>
      <c r="Q3443" s="1">
        <f>IFERROR(_3___Healthcare_Data_v1[[#This Row],[ Billing Amount ]]/_3___Healthcare_Data_v1[[#This Row],[Days in Hospital]],0)</f>
        <v>253.84793915999998</v>
      </c>
      <c r="R3443" s="1" t="str">
        <f>IF(_3___Healthcare_Data_v1[[#This Row],[Age]]&gt;60,"Senior",IF(_3___Healthcare_Data_v1[[#This Row],[Age]]&gt;35,"Middle","Young"))</f>
        <v>Senior</v>
      </c>
    </row>
    <row r="3444" spans="1:18" x14ac:dyDescent="0.3">
      <c r="A3444" s="1" t="s">
        <v>9821</v>
      </c>
      <c r="B3444" s="1" t="s">
        <v>26630</v>
      </c>
      <c r="C3444" s="1" t="s">
        <v>16</v>
      </c>
      <c r="D3444" s="1" t="s">
        <v>114</v>
      </c>
      <c r="E3444" s="1" t="s">
        <v>26615</v>
      </c>
      <c r="F3444" s="2">
        <v>44640</v>
      </c>
      <c r="G3444" s="1" t="s">
        <v>9822</v>
      </c>
      <c r="H3444" s="1" t="s">
        <v>9823</v>
      </c>
      <c r="I3444" s="1" t="s">
        <v>60</v>
      </c>
      <c r="J3444" s="3" t="s">
        <v>30116</v>
      </c>
      <c r="K3444">
        <v>110</v>
      </c>
      <c r="L3444" s="1" t="s">
        <v>22</v>
      </c>
      <c r="M3444" s="2">
        <v>44645</v>
      </c>
      <c r="N3444" s="1" t="s">
        <v>48</v>
      </c>
      <c r="O3444" s="1" t="s">
        <v>32</v>
      </c>
      <c r="P3444" s="1">
        <f>_3___Healthcare_Data_v1[[#This Row],[Discharge Date]]-_3___Healthcare_Data_v1[[#This Row],[Date of Admission]]</f>
        <v>5</v>
      </c>
      <c r="Q3444" s="1">
        <f>IFERROR(_3___Healthcare_Data_v1[[#This Row],[ Billing Amount ]]/_3___Healthcare_Data_v1[[#This Row],[Days in Hospital]],0)</f>
        <v>6811.6827499999999</v>
      </c>
      <c r="R3444" s="1" t="str">
        <f>IF(_3___Healthcare_Data_v1[[#This Row],[Age]]&gt;60,"Senior",IF(_3___Healthcare_Data_v1[[#This Row],[Age]]&gt;35,"Middle","Young"))</f>
        <v>Senior</v>
      </c>
    </row>
    <row r="3445" spans="1:18" x14ac:dyDescent="0.3">
      <c r="A3445" s="1" t="s">
        <v>9824</v>
      </c>
      <c r="B3445" s="1" t="s">
        <v>26779</v>
      </c>
      <c r="C3445" s="1" t="s">
        <v>16</v>
      </c>
      <c r="D3445" s="1" t="s">
        <v>62</v>
      </c>
      <c r="E3445" s="1" t="s">
        <v>26615</v>
      </c>
      <c r="F3445" s="2">
        <v>44542</v>
      </c>
      <c r="G3445" s="1" t="s">
        <v>9825</v>
      </c>
      <c r="H3445" s="1" t="s">
        <v>9826</v>
      </c>
      <c r="I3445" s="1" t="s">
        <v>52</v>
      </c>
      <c r="J3445" s="3" t="s">
        <v>30117</v>
      </c>
      <c r="K3445">
        <v>351</v>
      </c>
      <c r="L3445" s="1" t="s">
        <v>22</v>
      </c>
      <c r="M3445" s="2">
        <v>44542</v>
      </c>
      <c r="N3445" s="1" t="s">
        <v>43</v>
      </c>
      <c r="O3445" s="1" t="s">
        <v>24</v>
      </c>
      <c r="P3445" s="1">
        <f>_3___Healthcare_Data_v1[[#This Row],[Discharge Date]]-_3___Healthcare_Data_v1[[#This Row],[Date of Admission]]</f>
        <v>0</v>
      </c>
      <c r="Q3445" s="1">
        <f>IFERROR(_3___Healthcare_Data_v1[[#This Row],[ Billing Amount ]]/_3___Healthcare_Data_v1[[#This Row],[Days in Hospital]],0)</f>
        <v>0</v>
      </c>
      <c r="R3445" s="1" t="str">
        <f>IF(_3___Healthcare_Data_v1[[#This Row],[Age]]&gt;60,"Senior",IF(_3___Healthcare_Data_v1[[#This Row],[Age]]&gt;35,"Middle","Young"))</f>
        <v>Senior</v>
      </c>
    </row>
    <row r="3446" spans="1:18" x14ac:dyDescent="0.3">
      <c r="A3446" s="1" t="s">
        <v>9827</v>
      </c>
      <c r="B3446" s="1" t="s">
        <v>26750</v>
      </c>
      <c r="C3446" s="1" t="s">
        <v>26</v>
      </c>
      <c r="D3446" s="1" t="s">
        <v>34</v>
      </c>
      <c r="E3446" s="1" t="s">
        <v>18</v>
      </c>
      <c r="F3446" s="2">
        <v>45038</v>
      </c>
      <c r="G3446" s="1" t="s">
        <v>9828</v>
      </c>
      <c r="H3446" s="1" t="s">
        <v>9829</v>
      </c>
      <c r="I3446" s="1" t="s">
        <v>56</v>
      </c>
      <c r="J3446" s="3" t="s">
        <v>30118</v>
      </c>
      <c r="K3446">
        <v>498</v>
      </c>
      <c r="L3446" s="1" t="s">
        <v>38</v>
      </c>
      <c r="M3446" s="2">
        <v>45056</v>
      </c>
      <c r="N3446" s="1" t="s">
        <v>48</v>
      </c>
      <c r="O3446" s="1" t="s">
        <v>44</v>
      </c>
      <c r="P3446" s="1">
        <f>_3___Healthcare_Data_v1[[#This Row],[Discharge Date]]-_3___Healthcare_Data_v1[[#This Row],[Date of Admission]]</f>
        <v>18</v>
      </c>
      <c r="Q3446" s="1">
        <f>IFERROR(_3___Healthcare_Data_v1[[#This Row],[ Billing Amount ]]/_3___Healthcare_Data_v1[[#This Row],[Days in Hospital]],0)</f>
        <v>2716.8894205555557</v>
      </c>
      <c r="R3446" s="1" t="str">
        <f>IF(_3___Healthcare_Data_v1[[#This Row],[Age]]&gt;60,"Senior",IF(_3___Healthcare_Data_v1[[#This Row],[Age]]&gt;35,"Middle","Young"))</f>
        <v>Senior</v>
      </c>
    </row>
    <row r="3447" spans="1:18" x14ac:dyDescent="0.3">
      <c r="A3447" s="1" t="s">
        <v>9830</v>
      </c>
      <c r="B3447" s="1" t="s">
        <v>26723</v>
      </c>
      <c r="C3447" s="1" t="s">
        <v>26</v>
      </c>
      <c r="D3447" s="1" t="s">
        <v>17</v>
      </c>
      <c r="E3447" s="1" t="s">
        <v>18</v>
      </c>
      <c r="F3447" s="2">
        <v>45058</v>
      </c>
      <c r="G3447" s="1" t="s">
        <v>9831</v>
      </c>
      <c r="H3447" s="1" t="s">
        <v>9832</v>
      </c>
      <c r="I3447" s="1" t="s">
        <v>26607</v>
      </c>
      <c r="J3447" s="3" t="s">
        <v>30119</v>
      </c>
      <c r="K3447">
        <v>386</v>
      </c>
      <c r="L3447" s="1" t="s">
        <v>42</v>
      </c>
      <c r="M3447" s="2">
        <v>45085</v>
      </c>
      <c r="N3447" s="1" t="s">
        <v>84</v>
      </c>
      <c r="O3447" s="1" t="s">
        <v>24</v>
      </c>
      <c r="P3447" s="1">
        <f>_3___Healthcare_Data_v1[[#This Row],[Discharge Date]]-_3___Healthcare_Data_v1[[#This Row],[Date of Admission]]</f>
        <v>27</v>
      </c>
      <c r="Q3447" s="1">
        <f>IFERROR(_3___Healthcare_Data_v1[[#This Row],[ Billing Amount ]]/_3___Healthcare_Data_v1[[#This Row],[Days in Hospital]],0)</f>
        <v>1314.3118840740742</v>
      </c>
      <c r="R3447" s="1" t="str">
        <f>IF(_3___Healthcare_Data_v1[[#This Row],[Age]]&gt;60,"Senior",IF(_3___Healthcare_Data_v1[[#This Row],[Age]]&gt;35,"Middle","Young"))</f>
        <v>Senior</v>
      </c>
    </row>
    <row r="3448" spans="1:18" x14ac:dyDescent="0.3">
      <c r="A3448" s="1" t="s">
        <v>9833</v>
      </c>
      <c r="B3448" s="1" t="s">
        <v>26659</v>
      </c>
      <c r="C3448" s="1" t="s">
        <v>16</v>
      </c>
      <c r="D3448" s="1" t="s">
        <v>49</v>
      </c>
      <c r="E3448" s="1" t="s">
        <v>26615</v>
      </c>
      <c r="F3448" s="2">
        <v>43976</v>
      </c>
      <c r="G3448" s="1" t="s">
        <v>9834</v>
      </c>
      <c r="H3448" s="1" t="s">
        <v>9835</v>
      </c>
      <c r="I3448" s="1" t="s">
        <v>52</v>
      </c>
      <c r="J3448" s="3" t="s">
        <v>30120</v>
      </c>
      <c r="K3448">
        <v>435</v>
      </c>
      <c r="L3448" s="1" t="s">
        <v>22</v>
      </c>
      <c r="M3448" s="2">
        <v>43996</v>
      </c>
      <c r="N3448" s="1" t="s">
        <v>43</v>
      </c>
      <c r="O3448" s="1" t="s">
        <v>24</v>
      </c>
      <c r="P3448" s="1">
        <f>_3___Healthcare_Data_v1[[#This Row],[Discharge Date]]-_3___Healthcare_Data_v1[[#This Row],[Date of Admission]]</f>
        <v>20</v>
      </c>
      <c r="Q3448" s="1">
        <f>IFERROR(_3___Healthcare_Data_v1[[#This Row],[ Billing Amount ]]/_3___Healthcare_Data_v1[[#This Row],[Days in Hospital]],0)</f>
        <v>1933.5413250000001</v>
      </c>
      <c r="R3448" s="1" t="str">
        <f>IF(_3___Healthcare_Data_v1[[#This Row],[Age]]&gt;60,"Senior",IF(_3___Healthcare_Data_v1[[#This Row],[Age]]&gt;35,"Middle","Young"))</f>
        <v>Senior</v>
      </c>
    </row>
    <row r="3449" spans="1:18" x14ac:dyDescent="0.3">
      <c r="A3449" s="1" t="s">
        <v>9836</v>
      </c>
      <c r="B3449" s="1" t="s">
        <v>26928</v>
      </c>
      <c r="C3449" s="1" t="s">
        <v>16</v>
      </c>
      <c r="D3449" s="1" t="s">
        <v>27</v>
      </c>
      <c r="E3449" s="1" t="s">
        <v>26620</v>
      </c>
      <c r="F3449" s="2">
        <v>45028</v>
      </c>
      <c r="G3449" s="1" t="s">
        <v>9837</v>
      </c>
      <c r="H3449" s="1" t="s">
        <v>9838</v>
      </c>
      <c r="I3449" s="1" t="s">
        <v>56</v>
      </c>
      <c r="J3449" s="3" t="s">
        <v>30121</v>
      </c>
      <c r="K3449">
        <v>191</v>
      </c>
      <c r="L3449" s="1" t="s">
        <v>42</v>
      </c>
      <c r="M3449" s="2">
        <v>45058</v>
      </c>
      <c r="N3449" s="1" t="s">
        <v>31</v>
      </c>
      <c r="O3449" s="1" t="s">
        <v>44</v>
      </c>
      <c r="P3449" s="1">
        <f>_3___Healthcare_Data_v1[[#This Row],[Discharge Date]]-_3___Healthcare_Data_v1[[#This Row],[Date of Admission]]</f>
        <v>30</v>
      </c>
      <c r="Q3449" s="1">
        <f>IFERROR(_3___Healthcare_Data_v1[[#This Row],[ Billing Amount ]]/_3___Healthcare_Data_v1[[#This Row],[Days in Hospital]],0)</f>
        <v>300.14399209999999</v>
      </c>
      <c r="R3449" s="1" t="str">
        <f>IF(_3___Healthcare_Data_v1[[#This Row],[Age]]&gt;60,"Senior",IF(_3___Healthcare_Data_v1[[#This Row],[Age]]&gt;35,"Middle","Young"))</f>
        <v>Senior</v>
      </c>
    </row>
    <row r="3450" spans="1:18" x14ac:dyDescent="0.3">
      <c r="A3450" s="1" t="s">
        <v>9839</v>
      </c>
      <c r="B3450" s="1" t="s">
        <v>26795</v>
      </c>
      <c r="C3450" s="1" t="s">
        <v>26</v>
      </c>
      <c r="D3450" s="1" t="s">
        <v>49</v>
      </c>
      <c r="E3450" s="1" t="s">
        <v>28</v>
      </c>
      <c r="F3450" s="2">
        <v>45142</v>
      </c>
      <c r="G3450" s="1" t="s">
        <v>7356</v>
      </c>
      <c r="H3450" s="1" t="s">
        <v>9840</v>
      </c>
      <c r="I3450" s="1" t="s">
        <v>56</v>
      </c>
      <c r="J3450" s="3" t="s">
        <v>30122</v>
      </c>
      <c r="K3450">
        <v>107</v>
      </c>
      <c r="L3450" s="1" t="s">
        <v>42</v>
      </c>
      <c r="M3450" s="2">
        <v>45163</v>
      </c>
      <c r="N3450" s="1" t="s">
        <v>23</v>
      </c>
      <c r="O3450" s="1" t="s">
        <v>32</v>
      </c>
      <c r="P3450" s="1">
        <f>_3___Healthcare_Data_v1[[#This Row],[Discharge Date]]-_3___Healthcare_Data_v1[[#This Row],[Date of Admission]]</f>
        <v>21</v>
      </c>
      <c r="Q3450" s="1">
        <f>IFERROR(_3___Healthcare_Data_v1[[#This Row],[ Billing Amount ]]/_3___Healthcare_Data_v1[[#This Row],[Days in Hospital]],0)</f>
        <v>828.12846523809515</v>
      </c>
      <c r="R3450" s="1" t="str">
        <f>IF(_3___Healthcare_Data_v1[[#This Row],[Age]]&gt;60,"Senior",IF(_3___Healthcare_Data_v1[[#This Row],[Age]]&gt;35,"Middle","Young"))</f>
        <v>Senior</v>
      </c>
    </row>
    <row r="3451" spans="1:18" x14ac:dyDescent="0.3">
      <c r="A3451" s="1" t="s">
        <v>9841</v>
      </c>
      <c r="B3451" s="1" t="s">
        <v>26695</v>
      </c>
      <c r="C3451" s="1" t="s">
        <v>16</v>
      </c>
      <c r="D3451" s="1" t="s">
        <v>49</v>
      </c>
      <c r="E3451" s="1" t="s">
        <v>69</v>
      </c>
      <c r="F3451" s="2">
        <v>44576</v>
      </c>
      <c r="G3451" s="1" t="s">
        <v>9842</v>
      </c>
      <c r="H3451" s="1" t="s">
        <v>9843</v>
      </c>
      <c r="I3451" s="1" t="s">
        <v>56</v>
      </c>
      <c r="J3451" s="3" t="s">
        <v>30123</v>
      </c>
      <c r="K3451">
        <v>121</v>
      </c>
      <c r="L3451" s="1" t="s">
        <v>22</v>
      </c>
      <c r="M3451" s="2">
        <v>44578</v>
      </c>
      <c r="N3451" s="1" t="s">
        <v>31</v>
      </c>
      <c r="O3451" s="1" t="s">
        <v>44</v>
      </c>
      <c r="P3451" s="1">
        <f>_3___Healthcare_Data_v1[[#This Row],[Discharge Date]]-_3___Healthcare_Data_v1[[#This Row],[Date of Admission]]</f>
        <v>2</v>
      </c>
      <c r="Q3451" s="1">
        <f>IFERROR(_3___Healthcare_Data_v1[[#This Row],[ Billing Amount ]]/_3___Healthcare_Data_v1[[#This Row],[Days in Hospital]],0)</f>
        <v>17834.671034999999</v>
      </c>
      <c r="R3451" s="1" t="str">
        <f>IF(_3___Healthcare_Data_v1[[#This Row],[Age]]&gt;60,"Senior",IF(_3___Healthcare_Data_v1[[#This Row],[Age]]&gt;35,"Middle","Young"))</f>
        <v>Senior</v>
      </c>
    </row>
    <row r="3452" spans="1:18" x14ac:dyDescent="0.3">
      <c r="A3452" s="1" t="s">
        <v>5725</v>
      </c>
      <c r="B3452" s="1" t="s">
        <v>26723</v>
      </c>
      <c r="C3452" s="1" t="s">
        <v>26</v>
      </c>
      <c r="D3452" s="1" t="s">
        <v>27</v>
      </c>
      <c r="E3452" s="1" t="s">
        <v>26620</v>
      </c>
      <c r="F3452" s="2">
        <v>44512</v>
      </c>
      <c r="G3452" s="1" t="s">
        <v>9844</v>
      </c>
      <c r="H3452" s="1" t="s">
        <v>9845</v>
      </c>
      <c r="I3452" s="1" t="s">
        <v>52</v>
      </c>
      <c r="J3452" s="3" t="s">
        <v>30124</v>
      </c>
      <c r="K3452">
        <v>137</v>
      </c>
      <c r="L3452" s="1" t="s">
        <v>38</v>
      </c>
      <c r="M3452" s="2">
        <v>44527</v>
      </c>
      <c r="N3452" s="1" t="s">
        <v>43</v>
      </c>
      <c r="O3452" s="1" t="s">
        <v>32</v>
      </c>
      <c r="P3452" s="1">
        <f>_3___Healthcare_Data_v1[[#This Row],[Discharge Date]]-_3___Healthcare_Data_v1[[#This Row],[Date of Admission]]</f>
        <v>15</v>
      </c>
      <c r="Q3452" s="1">
        <f>IFERROR(_3___Healthcare_Data_v1[[#This Row],[ Billing Amount ]]/_3___Healthcare_Data_v1[[#This Row],[Days in Hospital]],0)</f>
        <v>295.8708445333333</v>
      </c>
      <c r="R3452" s="1" t="str">
        <f>IF(_3___Healthcare_Data_v1[[#This Row],[Age]]&gt;60,"Senior",IF(_3___Healthcare_Data_v1[[#This Row],[Age]]&gt;35,"Middle","Young"))</f>
        <v>Senior</v>
      </c>
    </row>
    <row r="3453" spans="1:18" x14ac:dyDescent="0.3">
      <c r="A3453" s="1" t="s">
        <v>9846</v>
      </c>
      <c r="B3453" s="1" t="s">
        <v>26634</v>
      </c>
      <c r="C3453" s="1" t="s">
        <v>26</v>
      </c>
      <c r="D3453" s="1" t="s">
        <v>49</v>
      </c>
      <c r="E3453" s="1" t="s">
        <v>26620</v>
      </c>
      <c r="F3453" s="2">
        <v>44806</v>
      </c>
      <c r="G3453" s="1" t="s">
        <v>9847</v>
      </c>
      <c r="H3453" s="1" t="s">
        <v>9848</v>
      </c>
      <c r="I3453" s="1" t="s">
        <v>52</v>
      </c>
      <c r="J3453" s="3" t="s">
        <v>30125</v>
      </c>
      <c r="K3453">
        <v>245</v>
      </c>
      <c r="L3453" s="1" t="s">
        <v>42</v>
      </c>
      <c r="M3453" s="2">
        <v>44821</v>
      </c>
      <c r="N3453" s="1" t="s">
        <v>43</v>
      </c>
      <c r="O3453" s="1" t="s">
        <v>44</v>
      </c>
      <c r="P3453" s="1">
        <f>_3___Healthcare_Data_v1[[#This Row],[Discharge Date]]-_3___Healthcare_Data_v1[[#This Row],[Date of Admission]]</f>
        <v>15</v>
      </c>
      <c r="Q3453" s="1">
        <f>IFERROR(_3___Healthcare_Data_v1[[#This Row],[ Billing Amount ]]/_3___Healthcare_Data_v1[[#This Row],[Days in Hospital]],0)</f>
        <v>1782.2259886666666</v>
      </c>
      <c r="R3453" s="1" t="str">
        <f>IF(_3___Healthcare_Data_v1[[#This Row],[Age]]&gt;60,"Senior",IF(_3___Healthcare_Data_v1[[#This Row],[Age]]&gt;35,"Middle","Young"))</f>
        <v>Senior</v>
      </c>
    </row>
    <row r="3454" spans="1:18" x14ac:dyDescent="0.3">
      <c r="A3454" s="1" t="s">
        <v>1051</v>
      </c>
      <c r="B3454" s="1" t="s">
        <v>26664</v>
      </c>
      <c r="C3454" s="1" t="s">
        <v>16</v>
      </c>
      <c r="D3454" s="1" t="s">
        <v>34</v>
      </c>
      <c r="E3454" s="1" t="s">
        <v>18</v>
      </c>
      <c r="F3454" s="2">
        <v>44358</v>
      </c>
      <c r="G3454" s="1" t="s">
        <v>9849</v>
      </c>
      <c r="H3454" s="1" t="s">
        <v>9850</v>
      </c>
      <c r="I3454" s="1" t="s">
        <v>60</v>
      </c>
      <c r="J3454" s="3" t="s">
        <v>30126</v>
      </c>
      <c r="K3454">
        <v>349</v>
      </c>
      <c r="L3454" s="1" t="s">
        <v>38</v>
      </c>
      <c r="M3454" s="2">
        <v>44377</v>
      </c>
      <c r="N3454" s="1" t="s">
        <v>43</v>
      </c>
      <c r="O3454" s="1" t="s">
        <v>44</v>
      </c>
      <c r="P3454" s="1">
        <f>_3___Healthcare_Data_v1[[#This Row],[Discharge Date]]-_3___Healthcare_Data_v1[[#This Row],[Date of Admission]]</f>
        <v>19</v>
      </c>
      <c r="Q3454" s="1">
        <f>IFERROR(_3___Healthcare_Data_v1[[#This Row],[ Billing Amount ]]/_3___Healthcare_Data_v1[[#This Row],[Days in Hospital]],0)</f>
        <v>1622.0665042105263</v>
      </c>
      <c r="R3454" s="1" t="str">
        <f>IF(_3___Healthcare_Data_v1[[#This Row],[Age]]&gt;60,"Senior",IF(_3___Healthcare_Data_v1[[#This Row],[Age]]&gt;35,"Middle","Young"))</f>
        <v>Senior</v>
      </c>
    </row>
    <row r="3455" spans="1:18" x14ac:dyDescent="0.3">
      <c r="A3455" s="1" t="s">
        <v>9851</v>
      </c>
      <c r="B3455" s="1" t="s">
        <v>26622</v>
      </c>
      <c r="C3455" s="1" t="s">
        <v>16</v>
      </c>
      <c r="D3455" s="1" t="s">
        <v>49</v>
      </c>
      <c r="E3455" s="1" t="s">
        <v>26615</v>
      </c>
      <c r="F3455" s="2">
        <v>44870</v>
      </c>
      <c r="G3455" s="1" t="s">
        <v>9852</v>
      </c>
      <c r="H3455" s="1" t="s">
        <v>9853</v>
      </c>
      <c r="I3455" s="1" t="s">
        <v>21</v>
      </c>
      <c r="J3455" s="3" t="s">
        <v>30127</v>
      </c>
      <c r="K3455">
        <v>343</v>
      </c>
      <c r="L3455" s="1" t="s">
        <v>22</v>
      </c>
      <c r="M3455" s="2">
        <v>44876</v>
      </c>
      <c r="N3455" s="1" t="s">
        <v>84</v>
      </c>
      <c r="O3455" s="1" t="s">
        <v>32</v>
      </c>
      <c r="P3455" s="1">
        <f>_3___Healthcare_Data_v1[[#This Row],[Discharge Date]]-_3___Healthcare_Data_v1[[#This Row],[Date of Admission]]</f>
        <v>6</v>
      </c>
      <c r="Q3455" s="1">
        <f>IFERROR(_3___Healthcare_Data_v1[[#This Row],[ Billing Amount ]]/_3___Healthcare_Data_v1[[#This Row],[Days in Hospital]],0)</f>
        <v>1720.7948633333333</v>
      </c>
      <c r="R3455" s="1" t="str">
        <f>IF(_3___Healthcare_Data_v1[[#This Row],[Age]]&gt;60,"Senior",IF(_3___Healthcare_Data_v1[[#This Row],[Age]]&gt;35,"Middle","Young"))</f>
        <v>Senior</v>
      </c>
    </row>
    <row r="3456" spans="1:18" x14ac:dyDescent="0.3">
      <c r="A3456" s="1" t="s">
        <v>9854</v>
      </c>
      <c r="B3456" s="1" t="s">
        <v>26687</v>
      </c>
      <c r="C3456" s="1" t="s">
        <v>26</v>
      </c>
      <c r="D3456" s="1" t="s">
        <v>17</v>
      </c>
      <c r="E3456" s="1" t="s">
        <v>69</v>
      </c>
      <c r="F3456" s="2">
        <v>44048</v>
      </c>
      <c r="G3456" s="1" t="s">
        <v>9855</v>
      </c>
      <c r="H3456" s="1" t="s">
        <v>9856</v>
      </c>
      <c r="I3456" s="1" t="s">
        <v>60</v>
      </c>
      <c r="J3456" s="3" t="s">
        <v>30128</v>
      </c>
      <c r="K3456">
        <v>457</v>
      </c>
      <c r="L3456" s="1" t="s">
        <v>22</v>
      </c>
      <c r="M3456" s="2">
        <v>44054</v>
      </c>
      <c r="N3456" s="1" t="s">
        <v>31</v>
      </c>
      <c r="O3456" s="1" t="s">
        <v>44</v>
      </c>
      <c r="P3456" s="1">
        <f>_3___Healthcare_Data_v1[[#This Row],[Discharge Date]]-_3___Healthcare_Data_v1[[#This Row],[Date of Admission]]</f>
        <v>6</v>
      </c>
      <c r="Q3456" s="1">
        <f>IFERROR(_3___Healthcare_Data_v1[[#This Row],[ Billing Amount ]]/_3___Healthcare_Data_v1[[#This Row],[Days in Hospital]],0)</f>
        <v>5732.1176266666662</v>
      </c>
      <c r="R3456" s="1" t="str">
        <f>IF(_3___Healthcare_Data_v1[[#This Row],[Age]]&gt;60,"Senior",IF(_3___Healthcare_Data_v1[[#This Row],[Age]]&gt;35,"Middle","Young"))</f>
        <v>Senior</v>
      </c>
    </row>
    <row r="3457" spans="1:18" x14ac:dyDescent="0.3">
      <c r="A3457" s="1" t="s">
        <v>9857</v>
      </c>
      <c r="B3457" s="1" t="s">
        <v>26687</v>
      </c>
      <c r="C3457" s="1" t="s">
        <v>16</v>
      </c>
      <c r="D3457" s="1" t="s">
        <v>27</v>
      </c>
      <c r="E3457" s="1" t="s">
        <v>28</v>
      </c>
      <c r="F3457" s="2">
        <v>43534</v>
      </c>
      <c r="G3457" s="1" t="s">
        <v>9858</v>
      </c>
      <c r="H3457" s="1" t="s">
        <v>9859</v>
      </c>
      <c r="I3457" s="1" t="s">
        <v>60</v>
      </c>
      <c r="J3457" s="3" t="s">
        <v>30129</v>
      </c>
      <c r="K3457">
        <v>187</v>
      </c>
      <c r="L3457" s="1" t="s">
        <v>38</v>
      </c>
      <c r="M3457" s="2">
        <v>43542</v>
      </c>
      <c r="N3457" s="1" t="s">
        <v>23</v>
      </c>
      <c r="O3457" s="1" t="s">
        <v>24</v>
      </c>
      <c r="P3457" s="1">
        <f>_3___Healthcare_Data_v1[[#This Row],[Discharge Date]]-_3___Healthcare_Data_v1[[#This Row],[Date of Admission]]</f>
        <v>8</v>
      </c>
      <c r="Q3457" s="1">
        <f>IFERROR(_3___Healthcare_Data_v1[[#This Row],[ Billing Amount ]]/_3___Healthcare_Data_v1[[#This Row],[Days in Hospital]],0)</f>
        <v>764.02361262500006</v>
      </c>
      <c r="R3457" s="1" t="str">
        <f>IF(_3___Healthcare_Data_v1[[#This Row],[Age]]&gt;60,"Senior",IF(_3___Healthcare_Data_v1[[#This Row],[Age]]&gt;35,"Middle","Young"))</f>
        <v>Senior</v>
      </c>
    </row>
    <row r="3458" spans="1:18" x14ac:dyDescent="0.3">
      <c r="A3458" s="1" t="s">
        <v>9860</v>
      </c>
      <c r="B3458" s="1" t="s">
        <v>26653</v>
      </c>
      <c r="C3458" s="1" t="s">
        <v>26</v>
      </c>
      <c r="D3458" s="1" t="s">
        <v>34</v>
      </c>
      <c r="E3458" s="1" t="s">
        <v>18</v>
      </c>
      <c r="F3458" s="2">
        <v>44426</v>
      </c>
      <c r="G3458" s="1" t="s">
        <v>9861</v>
      </c>
      <c r="H3458" s="1" t="s">
        <v>9862</v>
      </c>
      <c r="I3458" s="1" t="s">
        <v>26607</v>
      </c>
      <c r="J3458" s="3" t="s">
        <v>30130</v>
      </c>
      <c r="K3458">
        <v>195</v>
      </c>
      <c r="L3458" s="1" t="s">
        <v>38</v>
      </c>
      <c r="M3458" s="2">
        <v>44431</v>
      </c>
      <c r="N3458" s="1" t="s">
        <v>84</v>
      </c>
      <c r="O3458" s="1" t="s">
        <v>44</v>
      </c>
      <c r="P3458" s="1">
        <f>_3___Healthcare_Data_v1[[#This Row],[Discharge Date]]-_3___Healthcare_Data_v1[[#This Row],[Date of Admission]]</f>
        <v>5</v>
      </c>
      <c r="Q3458" s="1">
        <f>IFERROR(_3___Healthcare_Data_v1[[#This Row],[ Billing Amount ]]/_3___Healthcare_Data_v1[[#This Row],[Days in Hospital]],0)</f>
        <v>8243.1203320000004</v>
      </c>
      <c r="R3458" s="1" t="str">
        <f>IF(_3___Healthcare_Data_v1[[#This Row],[Age]]&gt;60,"Senior",IF(_3___Healthcare_Data_v1[[#This Row],[Age]]&gt;35,"Middle","Young"))</f>
        <v>Senior</v>
      </c>
    </row>
    <row r="3459" spans="1:18" x14ac:dyDescent="0.3">
      <c r="A3459" s="1" t="s">
        <v>9863</v>
      </c>
      <c r="B3459" s="1" t="s">
        <v>26683</v>
      </c>
      <c r="C3459" s="1" t="s">
        <v>26</v>
      </c>
      <c r="D3459" s="1" t="s">
        <v>49</v>
      </c>
      <c r="E3459" s="1" t="s">
        <v>35</v>
      </c>
      <c r="F3459" s="2">
        <v>44814</v>
      </c>
      <c r="G3459" s="1" t="s">
        <v>9864</v>
      </c>
      <c r="H3459" s="1" t="s">
        <v>9865</v>
      </c>
      <c r="I3459" s="1" t="s">
        <v>60</v>
      </c>
      <c r="J3459" s="3" t="s">
        <v>30131</v>
      </c>
      <c r="K3459">
        <v>176</v>
      </c>
      <c r="L3459" s="1" t="s">
        <v>22</v>
      </c>
      <c r="M3459" s="2">
        <v>44822</v>
      </c>
      <c r="N3459" s="1" t="s">
        <v>31</v>
      </c>
      <c r="O3459" s="1" t="s">
        <v>24</v>
      </c>
      <c r="P3459" s="1">
        <f>_3___Healthcare_Data_v1[[#This Row],[Discharge Date]]-_3___Healthcare_Data_v1[[#This Row],[Date of Admission]]</f>
        <v>8</v>
      </c>
      <c r="Q3459" s="1">
        <f>IFERROR(_3___Healthcare_Data_v1[[#This Row],[ Billing Amount ]]/_3___Healthcare_Data_v1[[#This Row],[Days in Hospital]],0)</f>
        <v>764.742158625</v>
      </c>
      <c r="R3459" s="1" t="str">
        <f>IF(_3___Healthcare_Data_v1[[#This Row],[Age]]&gt;60,"Senior",IF(_3___Healthcare_Data_v1[[#This Row],[Age]]&gt;35,"Middle","Young"))</f>
        <v>Senior</v>
      </c>
    </row>
    <row r="3460" spans="1:18" x14ac:dyDescent="0.3">
      <c r="A3460" s="1" t="s">
        <v>9866</v>
      </c>
      <c r="B3460" s="1" t="s">
        <v>26723</v>
      </c>
      <c r="C3460" s="1" t="s">
        <v>26</v>
      </c>
      <c r="D3460" s="1" t="s">
        <v>62</v>
      </c>
      <c r="E3460" s="1" t="s">
        <v>69</v>
      </c>
      <c r="F3460" s="2">
        <v>44985</v>
      </c>
      <c r="G3460" s="1" t="s">
        <v>9867</v>
      </c>
      <c r="H3460" s="1" t="s">
        <v>9868</v>
      </c>
      <c r="I3460" s="1" t="s">
        <v>56</v>
      </c>
      <c r="J3460" s="3" t="s">
        <v>30132</v>
      </c>
      <c r="K3460">
        <v>171</v>
      </c>
      <c r="L3460" s="1" t="s">
        <v>22</v>
      </c>
      <c r="M3460" s="2">
        <v>44991</v>
      </c>
      <c r="N3460" s="1" t="s">
        <v>43</v>
      </c>
      <c r="O3460" s="1" t="s">
        <v>44</v>
      </c>
      <c r="P3460" s="1">
        <f>_3___Healthcare_Data_v1[[#This Row],[Discharge Date]]-_3___Healthcare_Data_v1[[#This Row],[Date of Admission]]</f>
        <v>6</v>
      </c>
      <c r="Q3460" s="1">
        <f>IFERROR(_3___Healthcare_Data_v1[[#This Row],[ Billing Amount ]]/_3___Healthcare_Data_v1[[#This Row],[Days in Hospital]],0)</f>
        <v>12160.109759999999</v>
      </c>
      <c r="R3460" s="1" t="str">
        <f>IF(_3___Healthcare_Data_v1[[#This Row],[Age]]&gt;60,"Senior",IF(_3___Healthcare_Data_v1[[#This Row],[Age]]&gt;35,"Middle","Young"))</f>
        <v>Senior</v>
      </c>
    </row>
    <row r="3461" spans="1:18" x14ac:dyDescent="0.3">
      <c r="A3461" s="1" t="s">
        <v>9869</v>
      </c>
      <c r="B3461" s="1" t="s">
        <v>26720</v>
      </c>
      <c r="C3461" s="1" t="s">
        <v>26</v>
      </c>
      <c r="D3461" s="1" t="s">
        <v>229</v>
      </c>
      <c r="E3461" s="1" t="s">
        <v>26615</v>
      </c>
      <c r="F3461" s="2">
        <v>43911</v>
      </c>
      <c r="G3461" s="1" t="s">
        <v>9870</v>
      </c>
      <c r="H3461" s="1" t="s">
        <v>9871</v>
      </c>
      <c r="I3461" s="1" t="s">
        <v>60</v>
      </c>
      <c r="J3461" s="3" t="s">
        <v>30133</v>
      </c>
      <c r="K3461">
        <v>122</v>
      </c>
      <c r="L3461" s="1" t="s">
        <v>22</v>
      </c>
      <c r="M3461" s="2">
        <v>43932</v>
      </c>
      <c r="N3461" s="1" t="s">
        <v>84</v>
      </c>
      <c r="O3461" s="1" t="s">
        <v>32</v>
      </c>
      <c r="P3461" s="1">
        <f>_3___Healthcare_Data_v1[[#This Row],[Discharge Date]]-_3___Healthcare_Data_v1[[#This Row],[Date of Admission]]</f>
        <v>21</v>
      </c>
      <c r="Q3461" s="1">
        <f>IFERROR(_3___Healthcare_Data_v1[[#This Row],[ Billing Amount ]]/_3___Healthcare_Data_v1[[#This Row],[Days in Hospital]],0)</f>
        <v>1712.5064352380953</v>
      </c>
      <c r="R3461" s="1" t="str">
        <f>IF(_3___Healthcare_Data_v1[[#This Row],[Age]]&gt;60,"Senior",IF(_3___Healthcare_Data_v1[[#This Row],[Age]]&gt;35,"Middle","Young"))</f>
        <v>Senior</v>
      </c>
    </row>
    <row r="3462" spans="1:18" x14ac:dyDescent="0.3">
      <c r="A3462" s="1" t="s">
        <v>9872</v>
      </c>
      <c r="B3462" s="1" t="s">
        <v>26640</v>
      </c>
      <c r="C3462" s="1" t="s">
        <v>26</v>
      </c>
      <c r="D3462" s="1" t="s">
        <v>229</v>
      </c>
      <c r="E3462" s="1" t="s">
        <v>28</v>
      </c>
      <c r="F3462" s="2">
        <v>44521</v>
      </c>
      <c r="G3462" s="1" t="s">
        <v>9873</v>
      </c>
      <c r="H3462" s="1" t="s">
        <v>179</v>
      </c>
      <c r="I3462" s="1" t="s">
        <v>52</v>
      </c>
      <c r="J3462" s="3" t="s">
        <v>30134</v>
      </c>
      <c r="K3462">
        <v>330</v>
      </c>
      <c r="L3462" s="1" t="s">
        <v>22</v>
      </c>
      <c r="M3462" s="2">
        <v>44528</v>
      </c>
      <c r="N3462" s="1" t="s">
        <v>48</v>
      </c>
      <c r="O3462" s="1" t="s">
        <v>32</v>
      </c>
      <c r="P3462" s="1">
        <f>_3___Healthcare_Data_v1[[#This Row],[Discharge Date]]-_3___Healthcare_Data_v1[[#This Row],[Date of Admission]]</f>
        <v>7</v>
      </c>
      <c r="Q3462" s="1">
        <f>IFERROR(_3___Healthcare_Data_v1[[#This Row],[ Billing Amount ]]/_3___Healthcare_Data_v1[[#This Row],[Days in Hospital]],0)</f>
        <v>6171.487897142857</v>
      </c>
      <c r="R3462" s="1" t="str">
        <f>IF(_3___Healthcare_Data_v1[[#This Row],[Age]]&gt;60,"Senior",IF(_3___Healthcare_Data_v1[[#This Row],[Age]]&gt;35,"Middle","Young"))</f>
        <v>Senior</v>
      </c>
    </row>
    <row r="3463" spans="1:18" x14ac:dyDescent="0.3">
      <c r="A3463" s="1" t="s">
        <v>9874</v>
      </c>
      <c r="B3463" s="1" t="s">
        <v>26619</v>
      </c>
      <c r="C3463" s="1" t="s">
        <v>16</v>
      </c>
      <c r="D3463" s="1" t="s">
        <v>89</v>
      </c>
      <c r="E3463" s="1" t="s">
        <v>28</v>
      </c>
      <c r="F3463" s="2">
        <v>43806</v>
      </c>
      <c r="G3463" s="1" t="s">
        <v>9875</v>
      </c>
      <c r="H3463" s="1" t="s">
        <v>9876</v>
      </c>
      <c r="I3463" s="1" t="s">
        <v>26607</v>
      </c>
      <c r="J3463" s="3" t="s">
        <v>30135</v>
      </c>
      <c r="K3463">
        <v>157</v>
      </c>
      <c r="L3463" s="1" t="s">
        <v>22</v>
      </c>
      <c r="M3463" s="2">
        <v>43813</v>
      </c>
      <c r="N3463" s="1" t="s">
        <v>84</v>
      </c>
      <c r="O3463" s="1" t="s">
        <v>44</v>
      </c>
      <c r="P3463" s="1">
        <f>_3___Healthcare_Data_v1[[#This Row],[Discharge Date]]-_3___Healthcare_Data_v1[[#This Row],[Date of Admission]]</f>
        <v>7</v>
      </c>
      <c r="Q3463" s="1">
        <f>IFERROR(_3___Healthcare_Data_v1[[#This Row],[ Billing Amount ]]/_3___Healthcare_Data_v1[[#This Row],[Days in Hospital]],0)</f>
        <v>2213.1408571428574</v>
      </c>
      <c r="R3463" s="1" t="str">
        <f>IF(_3___Healthcare_Data_v1[[#This Row],[Age]]&gt;60,"Senior",IF(_3___Healthcare_Data_v1[[#This Row],[Age]]&gt;35,"Middle","Young"))</f>
        <v>Senior</v>
      </c>
    </row>
    <row r="3464" spans="1:18" x14ac:dyDescent="0.3">
      <c r="A3464" s="1" t="s">
        <v>9877</v>
      </c>
      <c r="B3464" s="1" t="s">
        <v>26649</v>
      </c>
      <c r="C3464" s="1" t="s">
        <v>16</v>
      </c>
      <c r="D3464" s="1" t="s">
        <v>17</v>
      </c>
      <c r="E3464" s="1" t="s">
        <v>26620</v>
      </c>
      <c r="F3464" s="2">
        <v>43637</v>
      </c>
      <c r="G3464" s="1" t="s">
        <v>9878</v>
      </c>
      <c r="H3464" s="1" t="s">
        <v>9879</v>
      </c>
      <c r="I3464" s="1" t="s">
        <v>21</v>
      </c>
      <c r="J3464" s="3" t="s">
        <v>30136</v>
      </c>
      <c r="K3464">
        <v>143</v>
      </c>
      <c r="L3464" s="1" t="s">
        <v>42</v>
      </c>
      <c r="M3464" s="2">
        <v>43644</v>
      </c>
      <c r="N3464" s="1" t="s">
        <v>48</v>
      </c>
      <c r="O3464" s="1" t="s">
        <v>32</v>
      </c>
      <c r="P3464" s="1">
        <f>_3___Healthcare_Data_v1[[#This Row],[Discharge Date]]-_3___Healthcare_Data_v1[[#This Row],[Date of Admission]]</f>
        <v>7</v>
      </c>
      <c r="Q3464" s="1">
        <f>IFERROR(_3___Healthcare_Data_v1[[#This Row],[ Billing Amount ]]/_3___Healthcare_Data_v1[[#This Row],[Days in Hospital]],0)</f>
        <v>4862.084365714285</v>
      </c>
      <c r="R3464" s="1" t="str">
        <f>IF(_3___Healthcare_Data_v1[[#This Row],[Age]]&gt;60,"Senior",IF(_3___Healthcare_Data_v1[[#This Row],[Age]]&gt;35,"Middle","Young"))</f>
        <v>Senior</v>
      </c>
    </row>
    <row r="3465" spans="1:18" x14ac:dyDescent="0.3">
      <c r="A3465" s="1" t="s">
        <v>9880</v>
      </c>
      <c r="B3465" s="1" t="s">
        <v>26646</v>
      </c>
      <c r="C3465" s="1" t="s">
        <v>26</v>
      </c>
      <c r="D3465" s="1" t="s">
        <v>27</v>
      </c>
      <c r="E3465" s="1" t="s">
        <v>26620</v>
      </c>
      <c r="F3465" s="2">
        <v>44057</v>
      </c>
      <c r="G3465" s="1" t="s">
        <v>9881</v>
      </c>
      <c r="H3465" s="1" t="s">
        <v>1829</v>
      </c>
      <c r="I3465" s="1" t="s">
        <v>60</v>
      </c>
      <c r="J3465" s="3" t="s">
        <v>30137</v>
      </c>
      <c r="K3465">
        <v>158</v>
      </c>
      <c r="L3465" s="1" t="s">
        <v>38</v>
      </c>
      <c r="M3465" s="2">
        <v>44083</v>
      </c>
      <c r="N3465" s="1" t="s">
        <v>48</v>
      </c>
      <c r="O3465" s="1" t="s">
        <v>32</v>
      </c>
      <c r="P3465" s="1">
        <f>_3___Healthcare_Data_v1[[#This Row],[Discharge Date]]-_3___Healthcare_Data_v1[[#This Row],[Date of Admission]]</f>
        <v>26</v>
      </c>
      <c r="Q3465" s="1">
        <f>IFERROR(_3___Healthcare_Data_v1[[#This Row],[ Billing Amount ]]/_3___Healthcare_Data_v1[[#This Row],[Days in Hospital]],0)</f>
        <v>241.85065169230771</v>
      </c>
      <c r="R3465" s="1" t="str">
        <f>IF(_3___Healthcare_Data_v1[[#This Row],[Age]]&gt;60,"Senior",IF(_3___Healthcare_Data_v1[[#This Row],[Age]]&gt;35,"Middle","Young"))</f>
        <v>Senior</v>
      </c>
    </row>
    <row r="3466" spans="1:18" x14ac:dyDescent="0.3">
      <c r="A3466" s="1" t="s">
        <v>9882</v>
      </c>
      <c r="B3466" s="1" t="s">
        <v>26750</v>
      </c>
      <c r="C3466" s="1" t="s">
        <v>26</v>
      </c>
      <c r="D3466" s="1" t="s">
        <v>49</v>
      </c>
      <c r="E3466" s="1" t="s">
        <v>28</v>
      </c>
      <c r="F3466" s="2">
        <v>43470</v>
      </c>
      <c r="G3466" s="1" t="s">
        <v>9883</v>
      </c>
      <c r="H3466" s="1" t="s">
        <v>9884</v>
      </c>
      <c r="I3466" s="1" t="s">
        <v>56</v>
      </c>
      <c r="J3466" s="3" t="s">
        <v>30138</v>
      </c>
      <c r="K3466">
        <v>249</v>
      </c>
      <c r="L3466" s="1" t="s">
        <v>22</v>
      </c>
      <c r="M3466" s="2">
        <v>43483</v>
      </c>
      <c r="N3466" s="1" t="s">
        <v>23</v>
      </c>
      <c r="O3466" s="1" t="s">
        <v>32</v>
      </c>
      <c r="P3466" s="1">
        <f>_3___Healthcare_Data_v1[[#This Row],[Discharge Date]]-_3___Healthcare_Data_v1[[#This Row],[Date of Admission]]</f>
        <v>13</v>
      </c>
      <c r="Q3466" s="1">
        <f>IFERROR(_3___Healthcare_Data_v1[[#This Row],[ Billing Amount ]]/_3___Healthcare_Data_v1[[#This Row],[Days in Hospital]],0)</f>
        <v>298.55496961538461</v>
      </c>
      <c r="R3466" s="1" t="str">
        <f>IF(_3___Healthcare_Data_v1[[#This Row],[Age]]&gt;60,"Senior",IF(_3___Healthcare_Data_v1[[#This Row],[Age]]&gt;35,"Middle","Young"))</f>
        <v>Senior</v>
      </c>
    </row>
    <row r="3467" spans="1:18" x14ac:dyDescent="0.3">
      <c r="A3467" s="1" t="s">
        <v>9885</v>
      </c>
      <c r="B3467" s="1" t="s">
        <v>26634</v>
      </c>
      <c r="C3467" s="1" t="s">
        <v>26</v>
      </c>
      <c r="D3467" s="1" t="s">
        <v>89</v>
      </c>
      <c r="E3467" s="1" t="s">
        <v>26615</v>
      </c>
      <c r="F3467" s="2">
        <v>44585</v>
      </c>
      <c r="G3467" s="1" t="s">
        <v>9886</v>
      </c>
      <c r="H3467" s="1" t="s">
        <v>9887</v>
      </c>
      <c r="I3467" s="1" t="s">
        <v>60</v>
      </c>
      <c r="J3467" s="3" t="s">
        <v>30139</v>
      </c>
      <c r="K3467">
        <v>406</v>
      </c>
      <c r="L3467" s="1" t="s">
        <v>22</v>
      </c>
      <c r="M3467" s="2">
        <v>44590</v>
      </c>
      <c r="N3467" s="1" t="s">
        <v>23</v>
      </c>
      <c r="O3467" s="1" t="s">
        <v>44</v>
      </c>
      <c r="P3467" s="1">
        <f>_3___Healthcare_Data_v1[[#This Row],[Discharge Date]]-_3___Healthcare_Data_v1[[#This Row],[Date of Admission]]</f>
        <v>5</v>
      </c>
      <c r="Q3467" s="1">
        <f>IFERROR(_3___Healthcare_Data_v1[[#This Row],[ Billing Amount ]]/_3___Healthcare_Data_v1[[#This Row],[Days in Hospital]],0)</f>
        <v>7113.0928299999996</v>
      </c>
      <c r="R3467" s="1" t="str">
        <f>IF(_3___Healthcare_Data_v1[[#This Row],[Age]]&gt;60,"Senior",IF(_3___Healthcare_Data_v1[[#This Row],[Age]]&gt;35,"Middle","Young"))</f>
        <v>Senior</v>
      </c>
    </row>
    <row r="3468" spans="1:18" x14ac:dyDescent="0.3">
      <c r="A3468" s="1" t="s">
        <v>9888</v>
      </c>
      <c r="B3468" s="1" t="s">
        <v>26710</v>
      </c>
      <c r="C3468" s="1" t="s">
        <v>16</v>
      </c>
      <c r="D3468" s="1" t="s">
        <v>114</v>
      </c>
      <c r="E3468" s="1" t="s">
        <v>35</v>
      </c>
      <c r="F3468" s="2">
        <v>44583</v>
      </c>
      <c r="G3468" s="1" t="s">
        <v>9889</v>
      </c>
      <c r="H3468" s="1" t="s">
        <v>9890</v>
      </c>
      <c r="I3468" s="1" t="s">
        <v>56</v>
      </c>
      <c r="J3468" s="3" t="s">
        <v>30140</v>
      </c>
      <c r="K3468">
        <v>268</v>
      </c>
      <c r="L3468" s="1" t="s">
        <v>38</v>
      </c>
      <c r="M3468" s="2">
        <v>44590</v>
      </c>
      <c r="N3468" s="1" t="s">
        <v>23</v>
      </c>
      <c r="O3468" s="1" t="s">
        <v>24</v>
      </c>
      <c r="P3468" s="1">
        <f>_3___Healthcare_Data_v1[[#This Row],[Discharge Date]]-_3___Healthcare_Data_v1[[#This Row],[Date of Admission]]</f>
        <v>7</v>
      </c>
      <c r="Q3468" s="1">
        <f>IFERROR(_3___Healthcare_Data_v1[[#This Row],[ Billing Amount ]]/_3___Healthcare_Data_v1[[#This Row],[Days in Hospital]],0)</f>
        <v>3252.6774928571431</v>
      </c>
      <c r="R3468" s="1" t="str">
        <f>IF(_3___Healthcare_Data_v1[[#This Row],[Age]]&gt;60,"Senior",IF(_3___Healthcare_Data_v1[[#This Row],[Age]]&gt;35,"Middle","Young"))</f>
        <v>Senior</v>
      </c>
    </row>
    <row r="3469" spans="1:18" x14ac:dyDescent="0.3">
      <c r="A3469" s="1" t="s">
        <v>9891</v>
      </c>
      <c r="B3469" s="1" t="s">
        <v>26614</v>
      </c>
      <c r="C3469" s="1" t="s">
        <v>26</v>
      </c>
      <c r="D3469" s="1" t="s">
        <v>17</v>
      </c>
      <c r="E3469" s="1" t="s">
        <v>26620</v>
      </c>
      <c r="F3469" s="2">
        <v>43823</v>
      </c>
      <c r="G3469" s="1" t="s">
        <v>9892</v>
      </c>
      <c r="H3469" s="1" t="s">
        <v>9893</v>
      </c>
      <c r="I3469" s="1" t="s">
        <v>52</v>
      </c>
      <c r="J3469" s="3" t="s">
        <v>30141</v>
      </c>
      <c r="K3469">
        <v>380</v>
      </c>
      <c r="L3469" s="1" t="s">
        <v>38</v>
      </c>
      <c r="M3469" s="2">
        <v>43831</v>
      </c>
      <c r="N3469" s="1" t="s">
        <v>23</v>
      </c>
      <c r="O3469" s="1" t="s">
        <v>32</v>
      </c>
      <c r="P3469" s="1">
        <f>_3___Healthcare_Data_v1[[#This Row],[Discharge Date]]-_3___Healthcare_Data_v1[[#This Row],[Date of Admission]]</f>
        <v>8</v>
      </c>
      <c r="Q3469" s="1">
        <f>IFERROR(_3___Healthcare_Data_v1[[#This Row],[ Billing Amount ]]/_3___Healthcare_Data_v1[[#This Row],[Days in Hospital]],0)</f>
        <v>2453.9974400000001</v>
      </c>
      <c r="R3469" s="1" t="str">
        <f>IF(_3___Healthcare_Data_v1[[#This Row],[Age]]&gt;60,"Senior",IF(_3___Healthcare_Data_v1[[#This Row],[Age]]&gt;35,"Middle","Young"))</f>
        <v>Senior</v>
      </c>
    </row>
    <row r="3470" spans="1:18" x14ac:dyDescent="0.3">
      <c r="A3470" s="1" t="s">
        <v>9894</v>
      </c>
      <c r="B3470" s="1" t="s">
        <v>26704</v>
      </c>
      <c r="C3470" s="1" t="s">
        <v>16</v>
      </c>
      <c r="D3470" s="1" t="s">
        <v>49</v>
      </c>
      <c r="E3470" s="1" t="s">
        <v>26620</v>
      </c>
      <c r="F3470" s="2">
        <v>44910</v>
      </c>
      <c r="G3470" s="1" t="s">
        <v>9895</v>
      </c>
      <c r="H3470" s="1" t="s">
        <v>9896</v>
      </c>
      <c r="I3470" s="1" t="s">
        <v>60</v>
      </c>
      <c r="J3470" s="3" t="s">
        <v>30142</v>
      </c>
      <c r="K3470">
        <v>424</v>
      </c>
      <c r="L3470" s="1" t="s">
        <v>38</v>
      </c>
      <c r="M3470" s="2">
        <v>44931</v>
      </c>
      <c r="N3470" s="1" t="s">
        <v>84</v>
      </c>
      <c r="O3470" s="1" t="s">
        <v>44</v>
      </c>
      <c r="P3470" s="1">
        <f>_3___Healthcare_Data_v1[[#This Row],[Discharge Date]]-_3___Healthcare_Data_v1[[#This Row],[Date of Admission]]</f>
        <v>21</v>
      </c>
      <c r="Q3470" s="1">
        <f>IFERROR(_3___Healthcare_Data_v1[[#This Row],[ Billing Amount ]]/_3___Healthcare_Data_v1[[#This Row],[Days in Hospital]],0)</f>
        <v>1632.1813447619047</v>
      </c>
      <c r="R3470" s="1" t="str">
        <f>IF(_3___Healthcare_Data_v1[[#This Row],[Age]]&gt;60,"Senior",IF(_3___Healthcare_Data_v1[[#This Row],[Age]]&gt;35,"Middle","Young"))</f>
        <v>Senior</v>
      </c>
    </row>
    <row r="3471" spans="1:18" x14ac:dyDescent="0.3">
      <c r="A3471" s="1" t="s">
        <v>9897</v>
      </c>
      <c r="B3471" s="1" t="s">
        <v>26822</v>
      </c>
      <c r="C3471" s="1" t="s">
        <v>16</v>
      </c>
      <c r="D3471" s="1" t="s">
        <v>62</v>
      </c>
      <c r="E3471" s="1" t="s">
        <v>26615</v>
      </c>
      <c r="F3471" s="2">
        <v>45096</v>
      </c>
      <c r="G3471" s="1" t="s">
        <v>9898</v>
      </c>
      <c r="H3471" s="1" t="s">
        <v>158</v>
      </c>
      <c r="I3471" s="1" t="s">
        <v>60</v>
      </c>
      <c r="J3471" s="3" t="s">
        <v>30143</v>
      </c>
      <c r="K3471">
        <v>250</v>
      </c>
      <c r="L3471" s="1" t="s">
        <v>22</v>
      </c>
      <c r="M3471" s="2">
        <v>45110</v>
      </c>
      <c r="N3471" s="1" t="s">
        <v>48</v>
      </c>
      <c r="O3471" s="1" t="s">
        <v>24</v>
      </c>
      <c r="P3471" s="1">
        <f>_3___Healthcare_Data_v1[[#This Row],[Discharge Date]]-_3___Healthcare_Data_v1[[#This Row],[Date of Admission]]</f>
        <v>14</v>
      </c>
      <c r="Q3471" s="1">
        <f>IFERROR(_3___Healthcare_Data_v1[[#This Row],[ Billing Amount ]]/_3___Healthcare_Data_v1[[#This Row],[Days in Hospital]],0)</f>
        <v>949.09988857142866</v>
      </c>
      <c r="R3471" s="1" t="str">
        <f>IF(_3___Healthcare_Data_v1[[#This Row],[Age]]&gt;60,"Senior",IF(_3___Healthcare_Data_v1[[#This Row],[Age]]&gt;35,"Middle","Young"))</f>
        <v>Senior</v>
      </c>
    </row>
    <row r="3472" spans="1:18" x14ac:dyDescent="0.3">
      <c r="A3472" s="1" t="s">
        <v>9899</v>
      </c>
      <c r="B3472" s="1" t="s">
        <v>26610</v>
      </c>
      <c r="C3472" s="1" t="s">
        <v>16</v>
      </c>
      <c r="D3472" s="1" t="s">
        <v>27</v>
      </c>
      <c r="E3472" s="1" t="s">
        <v>26620</v>
      </c>
      <c r="F3472" s="2">
        <v>43778</v>
      </c>
      <c r="G3472" s="1" t="s">
        <v>9900</v>
      </c>
      <c r="H3472" s="1" t="s">
        <v>9901</v>
      </c>
      <c r="I3472" s="1" t="s">
        <v>21</v>
      </c>
      <c r="J3472" s="3" t="s">
        <v>30144</v>
      </c>
      <c r="K3472">
        <v>208</v>
      </c>
      <c r="L3472" s="1" t="s">
        <v>38</v>
      </c>
      <c r="M3472" s="2">
        <v>43792</v>
      </c>
      <c r="N3472" s="1" t="s">
        <v>31</v>
      </c>
      <c r="O3472" s="1" t="s">
        <v>32</v>
      </c>
      <c r="P3472" s="1">
        <f>_3___Healthcare_Data_v1[[#This Row],[Discharge Date]]-_3___Healthcare_Data_v1[[#This Row],[Date of Admission]]</f>
        <v>14</v>
      </c>
      <c r="Q3472" s="1">
        <f>IFERROR(_3___Healthcare_Data_v1[[#This Row],[ Billing Amount ]]/_3___Healthcare_Data_v1[[#This Row],[Days in Hospital]],0)</f>
        <v>173.31194985714288</v>
      </c>
      <c r="R3472" s="1" t="str">
        <f>IF(_3___Healthcare_Data_v1[[#This Row],[Age]]&gt;60,"Senior",IF(_3___Healthcare_Data_v1[[#This Row],[Age]]&gt;35,"Middle","Young"))</f>
        <v>Senior</v>
      </c>
    </row>
    <row r="3473" spans="1:18" x14ac:dyDescent="0.3">
      <c r="A3473" s="1" t="s">
        <v>3099</v>
      </c>
      <c r="B3473" s="1" t="s">
        <v>26994</v>
      </c>
      <c r="C3473" s="1" t="s">
        <v>26</v>
      </c>
      <c r="D3473" s="1" t="s">
        <v>27</v>
      </c>
      <c r="E3473" s="1" t="s">
        <v>28</v>
      </c>
      <c r="F3473" s="2">
        <v>45111</v>
      </c>
      <c r="G3473" s="1" t="s">
        <v>1742</v>
      </c>
      <c r="H3473" s="1" t="s">
        <v>9902</v>
      </c>
      <c r="I3473" s="1" t="s">
        <v>26607</v>
      </c>
      <c r="J3473" s="3" t="s">
        <v>30145</v>
      </c>
      <c r="K3473">
        <v>140</v>
      </c>
      <c r="L3473" s="1" t="s">
        <v>42</v>
      </c>
      <c r="M3473" s="2">
        <v>45138</v>
      </c>
      <c r="N3473" s="1" t="s">
        <v>31</v>
      </c>
      <c r="O3473" s="1" t="s">
        <v>44</v>
      </c>
      <c r="P3473" s="1">
        <f>_3___Healthcare_Data_v1[[#This Row],[Discharge Date]]-_3___Healthcare_Data_v1[[#This Row],[Date of Admission]]</f>
        <v>27</v>
      </c>
      <c r="Q3473" s="1">
        <f>IFERROR(_3___Healthcare_Data_v1[[#This Row],[ Billing Amount ]]/_3___Healthcare_Data_v1[[#This Row],[Days in Hospital]],0)</f>
        <v>1328.751098148148</v>
      </c>
      <c r="R3473" s="1" t="str">
        <f>IF(_3___Healthcare_Data_v1[[#This Row],[Age]]&gt;60,"Senior",IF(_3___Healthcare_Data_v1[[#This Row],[Age]]&gt;35,"Middle","Young"))</f>
        <v>Senior</v>
      </c>
    </row>
    <row r="3474" spans="1:18" x14ac:dyDescent="0.3">
      <c r="A3474" s="1" t="s">
        <v>9903</v>
      </c>
      <c r="B3474" s="1" t="s">
        <v>26845</v>
      </c>
      <c r="C3474" s="1" t="s">
        <v>26</v>
      </c>
      <c r="D3474" s="1" t="s">
        <v>62</v>
      </c>
      <c r="E3474" s="1" t="s">
        <v>26620</v>
      </c>
      <c r="F3474" s="2">
        <v>44327</v>
      </c>
      <c r="G3474" s="1" t="s">
        <v>9904</v>
      </c>
      <c r="H3474" s="1" t="s">
        <v>9905</v>
      </c>
      <c r="I3474" s="1" t="s">
        <v>26607</v>
      </c>
      <c r="J3474" s="3" t="s">
        <v>30146</v>
      </c>
      <c r="K3474">
        <v>214</v>
      </c>
      <c r="L3474" s="1" t="s">
        <v>38</v>
      </c>
      <c r="M3474" s="2">
        <v>44333</v>
      </c>
      <c r="N3474" s="1" t="s">
        <v>31</v>
      </c>
      <c r="O3474" s="1" t="s">
        <v>32</v>
      </c>
      <c r="P3474" s="1">
        <f>_3___Healthcare_Data_v1[[#This Row],[Discharge Date]]-_3___Healthcare_Data_v1[[#This Row],[Date of Admission]]</f>
        <v>6</v>
      </c>
      <c r="Q3474" s="1">
        <f>IFERROR(_3___Healthcare_Data_v1[[#This Row],[ Billing Amount ]]/_3___Healthcare_Data_v1[[#This Row],[Days in Hospital]],0)</f>
        <v>503.80366283333336</v>
      </c>
      <c r="R3474" s="1" t="str">
        <f>IF(_3___Healthcare_Data_v1[[#This Row],[Age]]&gt;60,"Senior",IF(_3___Healthcare_Data_v1[[#This Row],[Age]]&gt;35,"Middle","Young"))</f>
        <v>Senior</v>
      </c>
    </row>
    <row r="3475" spans="1:18" x14ac:dyDescent="0.3">
      <c r="A3475" s="1" t="s">
        <v>9906</v>
      </c>
      <c r="B3475" s="1" t="s">
        <v>26967</v>
      </c>
      <c r="C3475" s="1" t="s">
        <v>26</v>
      </c>
      <c r="D3475" s="1" t="s">
        <v>17</v>
      </c>
      <c r="E3475" s="1" t="s">
        <v>28</v>
      </c>
      <c r="F3475" s="2">
        <v>44753</v>
      </c>
      <c r="G3475" s="1" t="s">
        <v>9907</v>
      </c>
      <c r="H3475" s="1" t="s">
        <v>9908</v>
      </c>
      <c r="I3475" s="1" t="s">
        <v>26607</v>
      </c>
      <c r="J3475" s="3" t="s">
        <v>30147</v>
      </c>
      <c r="K3475">
        <v>439</v>
      </c>
      <c r="L3475" s="1" t="s">
        <v>38</v>
      </c>
      <c r="M3475" s="2">
        <v>44773</v>
      </c>
      <c r="N3475" s="1" t="s">
        <v>43</v>
      </c>
      <c r="O3475" s="1" t="s">
        <v>24</v>
      </c>
      <c r="P3475" s="1">
        <f>_3___Healthcare_Data_v1[[#This Row],[Discharge Date]]-_3___Healthcare_Data_v1[[#This Row],[Date of Admission]]</f>
        <v>20</v>
      </c>
      <c r="Q3475" s="1">
        <f>IFERROR(_3___Healthcare_Data_v1[[#This Row],[ Billing Amount ]]/_3___Healthcare_Data_v1[[#This Row],[Days in Hospital]],0)</f>
        <v>833.9232975000001</v>
      </c>
      <c r="R3475" s="1" t="str">
        <f>IF(_3___Healthcare_Data_v1[[#This Row],[Age]]&gt;60,"Senior",IF(_3___Healthcare_Data_v1[[#This Row],[Age]]&gt;35,"Middle","Young"))</f>
        <v>Senior</v>
      </c>
    </row>
    <row r="3476" spans="1:18" x14ac:dyDescent="0.3">
      <c r="A3476" s="1" t="s">
        <v>9909</v>
      </c>
      <c r="B3476" s="1" t="s">
        <v>26967</v>
      </c>
      <c r="C3476" s="1" t="s">
        <v>16</v>
      </c>
      <c r="D3476" s="1" t="s">
        <v>27</v>
      </c>
      <c r="E3476" s="1" t="s">
        <v>26620</v>
      </c>
      <c r="F3476" s="2">
        <v>44913</v>
      </c>
      <c r="G3476" s="1" t="s">
        <v>9910</v>
      </c>
      <c r="H3476" s="1" t="s">
        <v>9911</v>
      </c>
      <c r="I3476" s="1" t="s">
        <v>21</v>
      </c>
      <c r="J3476" s="3" t="s">
        <v>30148</v>
      </c>
      <c r="K3476">
        <v>244</v>
      </c>
      <c r="L3476" s="1" t="s">
        <v>38</v>
      </c>
      <c r="M3476" s="2">
        <v>44922</v>
      </c>
      <c r="N3476" s="1" t="s">
        <v>23</v>
      </c>
      <c r="O3476" s="1" t="s">
        <v>32</v>
      </c>
      <c r="P3476" s="1">
        <f>_3___Healthcare_Data_v1[[#This Row],[Discharge Date]]-_3___Healthcare_Data_v1[[#This Row],[Date of Admission]]</f>
        <v>9</v>
      </c>
      <c r="Q3476" s="1">
        <f>IFERROR(_3___Healthcare_Data_v1[[#This Row],[ Billing Amount ]]/_3___Healthcare_Data_v1[[#This Row],[Days in Hospital]],0)</f>
        <v>2617.0425788888888</v>
      </c>
      <c r="R3476" s="1" t="str">
        <f>IF(_3___Healthcare_Data_v1[[#This Row],[Age]]&gt;60,"Senior",IF(_3___Healthcare_Data_v1[[#This Row],[Age]]&gt;35,"Middle","Young"))</f>
        <v>Senior</v>
      </c>
    </row>
    <row r="3477" spans="1:18" x14ac:dyDescent="0.3">
      <c r="A3477" s="1" t="s">
        <v>9912</v>
      </c>
      <c r="B3477" s="1" t="s">
        <v>26661</v>
      </c>
      <c r="C3477" s="1" t="s">
        <v>16</v>
      </c>
      <c r="D3477" s="1" t="s">
        <v>17</v>
      </c>
      <c r="E3477" s="1" t="s">
        <v>35</v>
      </c>
      <c r="F3477" s="2">
        <v>44893</v>
      </c>
      <c r="G3477" s="1" t="s">
        <v>9913</v>
      </c>
      <c r="H3477" s="1" t="s">
        <v>9914</v>
      </c>
      <c r="I3477" s="1" t="s">
        <v>56</v>
      </c>
      <c r="J3477" s="3" t="s">
        <v>30149</v>
      </c>
      <c r="K3477">
        <v>306</v>
      </c>
      <c r="L3477" s="1" t="s">
        <v>38</v>
      </c>
      <c r="M3477" s="2">
        <v>44901</v>
      </c>
      <c r="N3477" s="1" t="s">
        <v>31</v>
      </c>
      <c r="O3477" s="1" t="s">
        <v>32</v>
      </c>
      <c r="P3477" s="1">
        <f>_3___Healthcare_Data_v1[[#This Row],[Discharge Date]]-_3___Healthcare_Data_v1[[#This Row],[Date of Admission]]</f>
        <v>8</v>
      </c>
      <c r="Q3477" s="1">
        <f>IFERROR(_3___Healthcare_Data_v1[[#This Row],[ Billing Amount ]]/_3___Healthcare_Data_v1[[#This Row],[Days in Hospital]],0)</f>
        <v>463.83284974999998</v>
      </c>
      <c r="R3477" s="1" t="str">
        <f>IF(_3___Healthcare_Data_v1[[#This Row],[Age]]&gt;60,"Senior",IF(_3___Healthcare_Data_v1[[#This Row],[Age]]&gt;35,"Middle","Young"))</f>
        <v>Senior</v>
      </c>
    </row>
    <row r="3478" spans="1:18" x14ac:dyDescent="0.3">
      <c r="A3478" s="1" t="s">
        <v>9915</v>
      </c>
      <c r="B3478" s="1" t="s">
        <v>26737</v>
      </c>
      <c r="C3478" s="1" t="s">
        <v>16</v>
      </c>
      <c r="D3478" s="1" t="s">
        <v>89</v>
      </c>
      <c r="E3478" s="1" t="s">
        <v>35</v>
      </c>
      <c r="F3478" s="2">
        <v>44038</v>
      </c>
      <c r="G3478" s="1" t="s">
        <v>9916</v>
      </c>
      <c r="H3478" s="1" t="s">
        <v>9917</v>
      </c>
      <c r="I3478" s="1" t="s">
        <v>52</v>
      </c>
      <c r="J3478" s="3" t="s">
        <v>30150</v>
      </c>
      <c r="K3478">
        <v>451</v>
      </c>
      <c r="L3478" s="1" t="s">
        <v>22</v>
      </c>
      <c r="M3478" s="2">
        <v>44040</v>
      </c>
      <c r="N3478" s="1" t="s">
        <v>43</v>
      </c>
      <c r="O3478" s="1" t="s">
        <v>32</v>
      </c>
      <c r="P3478" s="1">
        <f>_3___Healthcare_Data_v1[[#This Row],[Discharge Date]]-_3___Healthcare_Data_v1[[#This Row],[Date of Admission]]</f>
        <v>2</v>
      </c>
      <c r="Q3478" s="1">
        <f>IFERROR(_3___Healthcare_Data_v1[[#This Row],[ Billing Amount ]]/_3___Healthcare_Data_v1[[#This Row],[Days in Hospital]],0)</f>
        <v>11471.189764999999</v>
      </c>
      <c r="R3478" s="1" t="str">
        <f>IF(_3___Healthcare_Data_v1[[#This Row],[Age]]&gt;60,"Senior",IF(_3___Healthcare_Data_v1[[#This Row],[Age]]&gt;35,"Middle","Young"))</f>
        <v>Senior</v>
      </c>
    </row>
    <row r="3479" spans="1:18" x14ac:dyDescent="0.3">
      <c r="A3479" s="1" t="s">
        <v>9918</v>
      </c>
      <c r="B3479" s="1" t="s">
        <v>26837</v>
      </c>
      <c r="C3479" s="1" t="s">
        <v>26</v>
      </c>
      <c r="D3479" s="1" t="s">
        <v>62</v>
      </c>
      <c r="E3479" s="1" t="s">
        <v>26615</v>
      </c>
      <c r="F3479" s="2">
        <v>45082</v>
      </c>
      <c r="G3479" s="1" t="s">
        <v>9919</v>
      </c>
      <c r="H3479" s="1" t="s">
        <v>9920</v>
      </c>
      <c r="I3479" s="1" t="s">
        <v>52</v>
      </c>
      <c r="J3479" s="3" t="s">
        <v>30151</v>
      </c>
      <c r="K3479">
        <v>437</v>
      </c>
      <c r="L3479" s="1" t="s">
        <v>42</v>
      </c>
      <c r="M3479" s="2">
        <v>45097</v>
      </c>
      <c r="N3479" s="1" t="s">
        <v>31</v>
      </c>
      <c r="O3479" s="1" t="s">
        <v>44</v>
      </c>
      <c r="P3479" s="1">
        <f>_3___Healthcare_Data_v1[[#This Row],[Discharge Date]]-_3___Healthcare_Data_v1[[#This Row],[Date of Admission]]</f>
        <v>15</v>
      </c>
      <c r="Q3479" s="1">
        <f>IFERROR(_3___Healthcare_Data_v1[[#This Row],[ Billing Amount ]]/_3___Healthcare_Data_v1[[#This Row],[Days in Hospital]],0)</f>
        <v>2526.3664293333336</v>
      </c>
      <c r="R3479" s="1" t="str">
        <f>IF(_3___Healthcare_Data_v1[[#This Row],[Age]]&gt;60,"Senior",IF(_3___Healthcare_Data_v1[[#This Row],[Age]]&gt;35,"Middle","Young"))</f>
        <v>Senior</v>
      </c>
    </row>
    <row r="3480" spans="1:18" x14ac:dyDescent="0.3">
      <c r="A3480" s="1" t="s">
        <v>9921</v>
      </c>
      <c r="B3480" s="1" t="s">
        <v>26755</v>
      </c>
      <c r="C3480" s="1" t="s">
        <v>26</v>
      </c>
      <c r="D3480" s="1" t="s">
        <v>89</v>
      </c>
      <c r="E3480" s="1" t="s">
        <v>26615</v>
      </c>
      <c r="F3480" s="2">
        <v>43805</v>
      </c>
      <c r="G3480" s="1" t="s">
        <v>9922</v>
      </c>
      <c r="H3480" s="1" t="s">
        <v>9923</v>
      </c>
      <c r="I3480" s="1" t="s">
        <v>26607</v>
      </c>
      <c r="J3480" s="3" t="s">
        <v>30152</v>
      </c>
      <c r="K3480">
        <v>304</v>
      </c>
      <c r="L3480" s="1" t="s">
        <v>22</v>
      </c>
      <c r="M3480" s="2">
        <v>43817</v>
      </c>
      <c r="N3480" s="1" t="s">
        <v>84</v>
      </c>
      <c r="O3480" s="1" t="s">
        <v>44</v>
      </c>
      <c r="P3480" s="1">
        <f>_3___Healthcare_Data_v1[[#This Row],[Discharge Date]]-_3___Healthcare_Data_v1[[#This Row],[Date of Admission]]</f>
        <v>12</v>
      </c>
      <c r="Q3480" s="1">
        <f>IFERROR(_3___Healthcare_Data_v1[[#This Row],[ Billing Amount ]]/_3___Healthcare_Data_v1[[#This Row],[Days in Hospital]],0)</f>
        <v>2493.6773975000001</v>
      </c>
      <c r="R3480" s="1" t="str">
        <f>IF(_3___Healthcare_Data_v1[[#This Row],[Age]]&gt;60,"Senior",IF(_3___Healthcare_Data_v1[[#This Row],[Age]]&gt;35,"Middle","Young"))</f>
        <v>Senior</v>
      </c>
    </row>
    <row r="3481" spans="1:18" x14ac:dyDescent="0.3">
      <c r="A3481" s="1" t="s">
        <v>387</v>
      </c>
      <c r="B3481" s="1" t="s">
        <v>26798</v>
      </c>
      <c r="C3481" s="1" t="s">
        <v>16</v>
      </c>
      <c r="D3481" s="1" t="s">
        <v>49</v>
      </c>
      <c r="E3481" s="1" t="s">
        <v>28</v>
      </c>
      <c r="F3481" s="2">
        <v>44486</v>
      </c>
      <c r="G3481" s="1" t="s">
        <v>9924</v>
      </c>
      <c r="H3481" s="1" t="s">
        <v>9925</v>
      </c>
      <c r="I3481" s="1" t="s">
        <v>26607</v>
      </c>
      <c r="J3481" s="3" t="s">
        <v>30153</v>
      </c>
      <c r="K3481">
        <v>184</v>
      </c>
      <c r="L3481" s="1" t="s">
        <v>38</v>
      </c>
      <c r="M3481" s="2">
        <v>44505</v>
      </c>
      <c r="N3481" s="1" t="s">
        <v>23</v>
      </c>
      <c r="O3481" s="1" t="s">
        <v>44</v>
      </c>
      <c r="P3481" s="1">
        <f>_3___Healthcare_Data_v1[[#This Row],[Discharge Date]]-_3___Healthcare_Data_v1[[#This Row],[Date of Admission]]</f>
        <v>19</v>
      </c>
      <c r="Q3481" s="1">
        <f>IFERROR(_3___Healthcare_Data_v1[[#This Row],[ Billing Amount ]]/_3___Healthcare_Data_v1[[#This Row],[Days in Hospital]],0)</f>
        <v>779.75530947368418</v>
      </c>
      <c r="R3481" s="1" t="str">
        <f>IF(_3___Healthcare_Data_v1[[#This Row],[Age]]&gt;60,"Senior",IF(_3___Healthcare_Data_v1[[#This Row],[Age]]&gt;35,"Middle","Young"))</f>
        <v>Senior</v>
      </c>
    </row>
    <row r="3482" spans="1:18" x14ac:dyDescent="0.3">
      <c r="A3482" s="1" t="s">
        <v>9926</v>
      </c>
      <c r="B3482" s="1" t="s">
        <v>26619</v>
      </c>
      <c r="C3482" s="1" t="s">
        <v>26</v>
      </c>
      <c r="D3482" s="1" t="s">
        <v>89</v>
      </c>
      <c r="E3482" s="1" t="s">
        <v>28</v>
      </c>
      <c r="F3482" s="2">
        <v>45155</v>
      </c>
      <c r="G3482" s="1" t="s">
        <v>9927</v>
      </c>
      <c r="H3482" s="1" t="s">
        <v>9928</v>
      </c>
      <c r="I3482" s="1" t="s">
        <v>21</v>
      </c>
      <c r="J3482" s="3" t="s">
        <v>30154</v>
      </c>
      <c r="K3482">
        <v>320</v>
      </c>
      <c r="L3482" s="1" t="s">
        <v>42</v>
      </c>
      <c r="M3482" s="2">
        <v>45182</v>
      </c>
      <c r="N3482" s="1" t="s">
        <v>48</v>
      </c>
      <c r="O3482" s="1" t="s">
        <v>44</v>
      </c>
      <c r="P3482" s="1">
        <f>_3___Healthcare_Data_v1[[#This Row],[Discharge Date]]-_3___Healthcare_Data_v1[[#This Row],[Date of Admission]]</f>
        <v>27</v>
      </c>
      <c r="Q3482" s="1">
        <f>IFERROR(_3___Healthcare_Data_v1[[#This Row],[ Billing Amount ]]/_3___Healthcare_Data_v1[[#This Row],[Days in Hospital]],0)</f>
        <v>95.746754777777767</v>
      </c>
      <c r="R3482" s="1" t="str">
        <f>IF(_3___Healthcare_Data_v1[[#This Row],[Age]]&gt;60,"Senior",IF(_3___Healthcare_Data_v1[[#This Row],[Age]]&gt;35,"Middle","Young"))</f>
        <v>Senior</v>
      </c>
    </row>
    <row r="3483" spans="1:18" x14ac:dyDescent="0.3">
      <c r="A3483" s="1" t="s">
        <v>9929</v>
      </c>
      <c r="B3483" s="1" t="s">
        <v>26704</v>
      </c>
      <c r="C3483" s="1" t="s">
        <v>16</v>
      </c>
      <c r="D3483" s="1" t="s">
        <v>49</v>
      </c>
      <c r="E3483" s="1" t="s">
        <v>28</v>
      </c>
      <c r="F3483" s="2">
        <v>43926</v>
      </c>
      <c r="G3483" s="1" t="s">
        <v>5479</v>
      </c>
      <c r="H3483" s="1" t="s">
        <v>9930</v>
      </c>
      <c r="I3483" s="1" t="s">
        <v>26607</v>
      </c>
      <c r="J3483" s="3" t="s">
        <v>30155</v>
      </c>
      <c r="K3483">
        <v>137</v>
      </c>
      <c r="L3483" s="1" t="s">
        <v>42</v>
      </c>
      <c r="M3483" s="2">
        <v>43955</v>
      </c>
      <c r="N3483" s="1" t="s">
        <v>48</v>
      </c>
      <c r="O3483" s="1" t="s">
        <v>44</v>
      </c>
      <c r="P3483" s="1">
        <f>_3___Healthcare_Data_v1[[#This Row],[Discharge Date]]-_3___Healthcare_Data_v1[[#This Row],[Date of Admission]]</f>
        <v>29</v>
      </c>
      <c r="Q3483" s="1">
        <f>IFERROR(_3___Healthcare_Data_v1[[#This Row],[ Billing Amount ]]/_3___Healthcare_Data_v1[[#This Row],[Days in Hospital]],0)</f>
        <v>114.37017975862069</v>
      </c>
      <c r="R3483" s="1" t="str">
        <f>IF(_3___Healthcare_Data_v1[[#This Row],[Age]]&gt;60,"Senior",IF(_3___Healthcare_Data_v1[[#This Row],[Age]]&gt;35,"Middle","Young"))</f>
        <v>Senior</v>
      </c>
    </row>
    <row r="3484" spans="1:18" x14ac:dyDescent="0.3">
      <c r="A3484" s="1" t="s">
        <v>9931</v>
      </c>
      <c r="B3484" s="1" t="s">
        <v>26822</v>
      </c>
      <c r="C3484" s="1" t="s">
        <v>16</v>
      </c>
      <c r="D3484" s="1" t="s">
        <v>89</v>
      </c>
      <c r="E3484" s="1" t="s">
        <v>26620</v>
      </c>
      <c r="F3484" s="2">
        <v>44112</v>
      </c>
      <c r="G3484" s="1" t="s">
        <v>9932</v>
      </c>
      <c r="H3484" s="1" t="s">
        <v>9933</v>
      </c>
      <c r="I3484" s="1" t="s">
        <v>52</v>
      </c>
      <c r="J3484" s="3" t="s">
        <v>30156</v>
      </c>
      <c r="K3484">
        <v>125</v>
      </c>
      <c r="L3484" s="1" t="s">
        <v>42</v>
      </c>
      <c r="M3484" s="2">
        <v>44135</v>
      </c>
      <c r="N3484" s="1" t="s">
        <v>48</v>
      </c>
      <c r="O3484" s="1" t="s">
        <v>44</v>
      </c>
      <c r="P3484" s="1">
        <f>_3___Healthcare_Data_v1[[#This Row],[Discharge Date]]-_3___Healthcare_Data_v1[[#This Row],[Date of Admission]]</f>
        <v>23</v>
      </c>
      <c r="Q3484" s="1">
        <f>IFERROR(_3___Healthcare_Data_v1[[#This Row],[ Billing Amount ]]/_3___Healthcare_Data_v1[[#This Row],[Days in Hospital]],0)</f>
        <v>1375.8781365217392</v>
      </c>
      <c r="R3484" s="1" t="str">
        <f>IF(_3___Healthcare_Data_v1[[#This Row],[Age]]&gt;60,"Senior",IF(_3___Healthcare_Data_v1[[#This Row],[Age]]&gt;35,"Middle","Young"))</f>
        <v>Senior</v>
      </c>
    </row>
    <row r="3485" spans="1:18" x14ac:dyDescent="0.3">
      <c r="A3485" s="1" t="s">
        <v>9934</v>
      </c>
      <c r="B3485" s="1" t="s">
        <v>26994</v>
      </c>
      <c r="C3485" s="1" t="s">
        <v>16</v>
      </c>
      <c r="D3485" s="1" t="s">
        <v>62</v>
      </c>
      <c r="E3485" s="1" t="s">
        <v>26615</v>
      </c>
      <c r="F3485" s="2">
        <v>43647</v>
      </c>
      <c r="G3485" s="1" t="s">
        <v>9935</v>
      </c>
      <c r="H3485" s="1" t="s">
        <v>9936</v>
      </c>
      <c r="I3485" s="1" t="s">
        <v>60</v>
      </c>
      <c r="J3485" s="3" t="s">
        <v>30157</v>
      </c>
      <c r="K3485">
        <v>440</v>
      </c>
      <c r="L3485" s="1" t="s">
        <v>42</v>
      </c>
      <c r="M3485" s="2">
        <v>43662</v>
      </c>
      <c r="N3485" s="1" t="s">
        <v>48</v>
      </c>
      <c r="O3485" s="1" t="s">
        <v>44</v>
      </c>
      <c r="P3485" s="1">
        <f>_3___Healthcare_Data_v1[[#This Row],[Discharge Date]]-_3___Healthcare_Data_v1[[#This Row],[Date of Admission]]</f>
        <v>15</v>
      </c>
      <c r="Q3485" s="1">
        <f>IFERROR(_3___Healthcare_Data_v1[[#This Row],[ Billing Amount ]]/_3___Healthcare_Data_v1[[#This Row],[Days in Hospital]],0)</f>
        <v>461.22123513333338</v>
      </c>
      <c r="R3485" s="1" t="str">
        <f>IF(_3___Healthcare_Data_v1[[#This Row],[Age]]&gt;60,"Senior",IF(_3___Healthcare_Data_v1[[#This Row],[Age]]&gt;35,"Middle","Young"))</f>
        <v>Senior</v>
      </c>
    </row>
    <row r="3486" spans="1:18" x14ac:dyDescent="0.3">
      <c r="A3486" s="1" t="s">
        <v>9937</v>
      </c>
      <c r="B3486" s="1" t="s">
        <v>26666</v>
      </c>
      <c r="C3486" s="1" t="s">
        <v>16</v>
      </c>
      <c r="D3486" s="1" t="s">
        <v>229</v>
      </c>
      <c r="E3486" s="1" t="s">
        <v>35</v>
      </c>
      <c r="F3486" s="2">
        <v>44441</v>
      </c>
      <c r="G3486" s="1" t="s">
        <v>9938</v>
      </c>
      <c r="H3486" s="1" t="s">
        <v>9939</v>
      </c>
      <c r="I3486" s="1" t="s">
        <v>52</v>
      </c>
      <c r="J3486" s="3" t="s">
        <v>30158</v>
      </c>
      <c r="K3486">
        <v>144</v>
      </c>
      <c r="L3486" s="1" t="s">
        <v>42</v>
      </c>
      <c r="M3486" s="2">
        <v>44458</v>
      </c>
      <c r="N3486" s="1" t="s">
        <v>23</v>
      </c>
      <c r="O3486" s="1" t="s">
        <v>24</v>
      </c>
      <c r="P3486" s="1">
        <f>_3___Healthcare_Data_v1[[#This Row],[Discharge Date]]-_3___Healthcare_Data_v1[[#This Row],[Date of Admission]]</f>
        <v>17</v>
      </c>
      <c r="Q3486" s="1">
        <f>IFERROR(_3___Healthcare_Data_v1[[#This Row],[ Billing Amount ]]/_3___Healthcare_Data_v1[[#This Row],[Days in Hospital]],0)</f>
        <v>1298.6193476470589</v>
      </c>
      <c r="R3486" s="1" t="str">
        <f>IF(_3___Healthcare_Data_v1[[#This Row],[Age]]&gt;60,"Senior",IF(_3___Healthcare_Data_v1[[#This Row],[Age]]&gt;35,"Middle","Young"))</f>
        <v>Senior</v>
      </c>
    </row>
    <row r="3487" spans="1:18" x14ac:dyDescent="0.3">
      <c r="A3487" s="1" t="s">
        <v>9940</v>
      </c>
      <c r="B3487" s="1" t="s">
        <v>26683</v>
      </c>
      <c r="C3487" s="1" t="s">
        <v>26</v>
      </c>
      <c r="D3487" s="1" t="s">
        <v>229</v>
      </c>
      <c r="E3487" s="1" t="s">
        <v>26620</v>
      </c>
      <c r="F3487" s="2">
        <v>45202</v>
      </c>
      <c r="G3487" s="1" t="s">
        <v>9941</v>
      </c>
      <c r="H3487" s="1" t="s">
        <v>9942</v>
      </c>
      <c r="I3487" s="1" t="s">
        <v>56</v>
      </c>
      <c r="J3487" s="3" t="s">
        <v>30159</v>
      </c>
      <c r="K3487">
        <v>441</v>
      </c>
      <c r="L3487" s="1" t="s">
        <v>42</v>
      </c>
      <c r="M3487" s="2">
        <v>45221</v>
      </c>
      <c r="N3487" s="1" t="s">
        <v>48</v>
      </c>
      <c r="O3487" s="1" t="s">
        <v>24</v>
      </c>
      <c r="P3487" s="1">
        <f>_3___Healthcare_Data_v1[[#This Row],[Discharge Date]]-_3___Healthcare_Data_v1[[#This Row],[Date of Admission]]</f>
        <v>19</v>
      </c>
      <c r="Q3487" s="1">
        <f>IFERROR(_3___Healthcare_Data_v1[[#This Row],[ Billing Amount ]]/_3___Healthcare_Data_v1[[#This Row],[Days in Hospital]],0)</f>
        <v>790.69892105263159</v>
      </c>
      <c r="R3487" s="1" t="str">
        <f>IF(_3___Healthcare_Data_v1[[#This Row],[Age]]&gt;60,"Senior",IF(_3___Healthcare_Data_v1[[#This Row],[Age]]&gt;35,"Middle","Young"))</f>
        <v>Senior</v>
      </c>
    </row>
    <row r="3488" spans="1:18" x14ac:dyDescent="0.3">
      <c r="A3488" s="1" t="s">
        <v>9943</v>
      </c>
      <c r="B3488" s="1" t="s">
        <v>26679</v>
      </c>
      <c r="C3488" s="1" t="s">
        <v>16</v>
      </c>
      <c r="D3488" s="1" t="s">
        <v>49</v>
      </c>
      <c r="E3488" s="1" t="s">
        <v>35</v>
      </c>
      <c r="F3488" s="2">
        <v>44008</v>
      </c>
      <c r="G3488" s="1" t="s">
        <v>9944</v>
      </c>
      <c r="H3488" s="1" t="s">
        <v>9945</v>
      </c>
      <c r="I3488" s="1" t="s">
        <v>56</v>
      </c>
      <c r="J3488" s="3" t="s">
        <v>30160</v>
      </c>
      <c r="K3488">
        <v>461</v>
      </c>
      <c r="L3488" s="1" t="s">
        <v>22</v>
      </c>
      <c r="M3488" s="2">
        <v>44022</v>
      </c>
      <c r="N3488" s="1" t="s">
        <v>23</v>
      </c>
      <c r="O3488" s="1" t="s">
        <v>44</v>
      </c>
      <c r="P3488" s="1">
        <f>_3___Healthcare_Data_v1[[#This Row],[Discharge Date]]-_3___Healthcare_Data_v1[[#This Row],[Date of Admission]]</f>
        <v>14</v>
      </c>
      <c r="Q3488" s="1">
        <f>IFERROR(_3___Healthcare_Data_v1[[#This Row],[ Billing Amount ]]/_3___Healthcare_Data_v1[[#This Row],[Days in Hospital]],0)</f>
        <v>1206.8869442857142</v>
      </c>
      <c r="R3488" s="1" t="str">
        <f>IF(_3___Healthcare_Data_v1[[#This Row],[Age]]&gt;60,"Senior",IF(_3___Healthcare_Data_v1[[#This Row],[Age]]&gt;35,"Middle","Young"))</f>
        <v>Senior</v>
      </c>
    </row>
    <row r="3489" spans="1:18" x14ac:dyDescent="0.3">
      <c r="A3489" s="1" t="s">
        <v>9946</v>
      </c>
      <c r="B3489" s="1" t="s">
        <v>26737</v>
      </c>
      <c r="C3489" s="1" t="s">
        <v>26</v>
      </c>
      <c r="D3489" s="1" t="s">
        <v>17</v>
      </c>
      <c r="E3489" s="1" t="s">
        <v>28</v>
      </c>
      <c r="F3489" s="2">
        <v>44150</v>
      </c>
      <c r="G3489" s="1" t="s">
        <v>9947</v>
      </c>
      <c r="H3489" s="1" t="s">
        <v>9948</v>
      </c>
      <c r="I3489" s="1" t="s">
        <v>56</v>
      </c>
      <c r="J3489" s="3" t="s">
        <v>30161</v>
      </c>
      <c r="K3489">
        <v>455</v>
      </c>
      <c r="L3489" s="1" t="s">
        <v>42</v>
      </c>
      <c r="M3489" s="2">
        <v>44179</v>
      </c>
      <c r="N3489" s="1" t="s">
        <v>31</v>
      </c>
      <c r="O3489" s="1" t="s">
        <v>32</v>
      </c>
      <c r="P3489" s="1">
        <f>_3___Healthcare_Data_v1[[#This Row],[Discharge Date]]-_3___Healthcare_Data_v1[[#This Row],[Date of Admission]]</f>
        <v>29</v>
      </c>
      <c r="Q3489" s="1">
        <f>IFERROR(_3___Healthcare_Data_v1[[#This Row],[ Billing Amount ]]/_3___Healthcare_Data_v1[[#This Row],[Days in Hospital]],0)</f>
        <v>687.31310620689658</v>
      </c>
      <c r="R3489" s="1" t="str">
        <f>IF(_3___Healthcare_Data_v1[[#This Row],[Age]]&gt;60,"Senior",IF(_3___Healthcare_Data_v1[[#This Row],[Age]]&gt;35,"Middle","Young"))</f>
        <v>Senior</v>
      </c>
    </row>
    <row r="3490" spans="1:18" x14ac:dyDescent="0.3">
      <c r="A3490" s="1" t="s">
        <v>9949</v>
      </c>
      <c r="B3490" s="1" t="s">
        <v>26704</v>
      </c>
      <c r="C3490" s="1" t="s">
        <v>16</v>
      </c>
      <c r="D3490" s="1" t="s">
        <v>17</v>
      </c>
      <c r="E3490" s="1" t="s">
        <v>28</v>
      </c>
      <c r="F3490" s="2">
        <v>44053</v>
      </c>
      <c r="G3490" s="1" t="s">
        <v>9950</v>
      </c>
      <c r="H3490" s="1" t="s">
        <v>9951</v>
      </c>
      <c r="I3490" s="1" t="s">
        <v>52</v>
      </c>
      <c r="J3490" s="3" t="s">
        <v>30162</v>
      </c>
      <c r="K3490">
        <v>308</v>
      </c>
      <c r="L3490" s="1" t="s">
        <v>42</v>
      </c>
      <c r="M3490" s="2">
        <v>44071</v>
      </c>
      <c r="N3490" s="1" t="s">
        <v>48</v>
      </c>
      <c r="O3490" s="1" t="s">
        <v>24</v>
      </c>
      <c r="P3490" s="1">
        <f>_3___Healthcare_Data_v1[[#This Row],[Discharge Date]]-_3___Healthcare_Data_v1[[#This Row],[Date of Admission]]</f>
        <v>18</v>
      </c>
      <c r="Q3490" s="1">
        <f>IFERROR(_3___Healthcare_Data_v1[[#This Row],[ Billing Amount ]]/_3___Healthcare_Data_v1[[#This Row],[Days in Hospital]],0)</f>
        <v>2312.5929694444444</v>
      </c>
      <c r="R3490" s="1" t="str">
        <f>IF(_3___Healthcare_Data_v1[[#This Row],[Age]]&gt;60,"Senior",IF(_3___Healthcare_Data_v1[[#This Row],[Age]]&gt;35,"Middle","Young"))</f>
        <v>Senior</v>
      </c>
    </row>
    <row r="3491" spans="1:18" x14ac:dyDescent="0.3">
      <c r="A3491" s="1" t="s">
        <v>9952</v>
      </c>
      <c r="B3491" s="1" t="s">
        <v>26759</v>
      </c>
      <c r="C3491" s="1" t="s">
        <v>16</v>
      </c>
      <c r="D3491" s="1" t="s">
        <v>62</v>
      </c>
      <c r="E3491" s="1" t="s">
        <v>28</v>
      </c>
      <c r="F3491" s="2">
        <v>44846</v>
      </c>
      <c r="G3491" s="1" t="s">
        <v>9953</v>
      </c>
      <c r="H3491" s="1" t="s">
        <v>9954</v>
      </c>
      <c r="I3491" s="1" t="s">
        <v>60</v>
      </c>
      <c r="J3491" s="3" t="s">
        <v>30163</v>
      </c>
      <c r="K3491">
        <v>184</v>
      </c>
      <c r="L3491" s="1" t="s">
        <v>42</v>
      </c>
      <c r="M3491" s="2">
        <v>44852</v>
      </c>
      <c r="N3491" s="1" t="s">
        <v>31</v>
      </c>
      <c r="O3491" s="1" t="s">
        <v>24</v>
      </c>
      <c r="P3491" s="1">
        <f>_3___Healthcare_Data_v1[[#This Row],[Discharge Date]]-_3___Healthcare_Data_v1[[#This Row],[Date of Admission]]</f>
        <v>6</v>
      </c>
      <c r="Q3491" s="1">
        <f>IFERROR(_3___Healthcare_Data_v1[[#This Row],[ Billing Amount ]]/_3___Healthcare_Data_v1[[#This Row],[Days in Hospital]],0)</f>
        <v>5796.2832383333334</v>
      </c>
      <c r="R3491" s="1" t="str">
        <f>IF(_3___Healthcare_Data_v1[[#This Row],[Age]]&gt;60,"Senior",IF(_3___Healthcare_Data_v1[[#This Row],[Age]]&gt;35,"Middle","Young"))</f>
        <v>Senior</v>
      </c>
    </row>
    <row r="3492" spans="1:18" x14ac:dyDescent="0.3">
      <c r="A3492" s="1" t="s">
        <v>5978</v>
      </c>
      <c r="B3492" s="1" t="s">
        <v>26661</v>
      </c>
      <c r="C3492" s="1" t="s">
        <v>16</v>
      </c>
      <c r="D3492" s="1" t="s">
        <v>229</v>
      </c>
      <c r="E3492" s="1" t="s">
        <v>28</v>
      </c>
      <c r="F3492" s="2">
        <v>44361</v>
      </c>
      <c r="G3492" s="1" t="s">
        <v>9955</v>
      </c>
      <c r="H3492" s="1" t="s">
        <v>9956</v>
      </c>
      <c r="I3492" s="1" t="s">
        <v>52</v>
      </c>
      <c r="J3492" s="3" t="s">
        <v>30164</v>
      </c>
      <c r="K3492">
        <v>303</v>
      </c>
      <c r="L3492" s="1" t="s">
        <v>42</v>
      </c>
      <c r="M3492" s="2">
        <v>44364</v>
      </c>
      <c r="N3492" s="1" t="s">
        <v>48</v>
      </c>
      <c r="O3492" s="1" t="s">
        <v>24</v>
      </c>
      <c r="P3492" s="1">
        <f>_3___Healthcare_Data_v1[[#This Row],[Discharge Date]]-_3___Healthcare_Data_v1[[#This Row],[Date of Admission]]</f>
        <v>3</v>
      </c>
      <c r="Q3492" s="1">
        <f>IFERROR(_3___Healthcare_Data_v1[[#This Row],[ Billing Amount ]]/_3___Healthcare_Data_v1[[#This Row],[Days in Hospital]],0)</f>
        <v>4741.3941333333332</v>
      </c>
      <c r="R3492" s="1" t="str">
        <f>IF(_3___Healthcare_Data_v1[[#This Row],[Age]]&gt;60,"Senior",IF(_3___Healthcare_Data_v1[[#This Row],[Age]]&gt;35,"Middle","Young"))</f>
        <v>Senior</v>
      </c>
    </row>
    <row r="3493" spans="1:18" x14ac:dyDescent="0.3">
      <c r="A3493" s="1" t="s">
        <v>9957</v>
      </c>
      <c r="B3493" s="1" t="s">
        <v>26657</v>
      </c>
      <c r="C3493" s="1" t="s">
        <v>26</v>
      </c>
      <c r="D3493" s="1" t="s">
        <v>17</v>
      </c>
      <c r="E3493" s="1" t="s">
        <v>26620</v>
      </c>
      <c r="F3493" s="2">
        <v>44252</v>
      </c>
      <c r="G3493" s="1" t="s">
        <v>9958</v>
      </c>
      <c r="H3493" s="1" t="s">
        <v>9959</v>
      </c>
      <c r="I3493" s="1" t="s">
        <v>26607</v>
      </c>
      <c r="J3493" s="3" t="s">
        <v>30165</v>
      </c>
      <c r="K3493">
        <v>194</v>
      </c>
      <c r="L3493" s="1" t="s">
        <v>38</v>
      </c>
      <c r="M3493" s="2">
        <v>44256</v>
      </c>
      <c r="N3493" s="1" t="s">
        <v>84</v>
      </c>
      <c r="O3493" s="1" t="s">
        <v>44</v>
      </c>
      <c r="P3493" s="1">
        <f>_3___Healthcare_Data_v1[[#This Row],[Discharge Date]]-_3___Healthcare_Data_v1[[#This Row],[Date of Admission]]</f>
        <v>4</v>
      </c>
      <c r="Q3493" s="1">
        <f>IFERROR(_3___Healthcare_Data_v1[[#This Row],[ Billing Amount ]]/_3___Healthcare_Data_v1[[#This Row],[Days in Hospital]],0)</f>
        <v>8302.0793200000007</v>
      </c>
      <c r="R3493" s="1" t="str">
        <f>IF(_3___Healthcare_Data_v1[[#This Row],[Age]]&gt;60,"Senior",IF(_3___Healthcare_Data_v1[[#This Row],[Age]]&gt;35,"Middle","Young"))</f>
        <v>Senior</v>
      </c>
    </row>
    <row r="3494" spans="1:18" x14ac:dyDescent="0.3">
      <c r="A3494" s="1" t="s">
        <v>9960</v>
      </c>
      <c r="B3494" s="1" t="s">
        <v>26649</v>
      </c>
      <c r="C3494" s="1" t="s">
        <v>16</v>
      </c>
      <c r="D3494" s="1" t="s">
        <v>62</v>
      </c>
      <c r="E3494" s="1" t="s">
        <v>35</v>
      </c>
      <c r="F3494" s="2">
        <v>44974</v>
      </c>
      <c r="G3494" s="1" t="s">
        <v>9961</v>
      </c>
      <c r="H3494" s="1" t="s">
        <v>2346</v>
      </c>
      <c r="I3494" s="1" t="s">
        <v>60</v>
      </c>
      <c r="J3494" s="3" t="s">
        <v>30166</v>
      </c>
      <c r="K3494">
        <v>288</v>
      </c>
      <c r="L3494" s="1" t="s">
        <v>38</v>
      </c>
      <c r="M3494" s="2">
        <v>44983</v>
      </c>
      <c r="N3494" s="1" t="s">
        <v>43</v>
      </c>
      <c r="O3494" s="1" t="s">
        <v>32</v>
      </c>
      <c r="P3494" s="1">
        <f>_3___Healthcare_Data_v1[[#This Row],[Discharge Date]]-_3___Healthcare_Data_v1[[#This Row],[Date of Admission]]</f>
        <v>9</v>
      </c>
      <c r="Q3494" s="1">
        <f>IFERROR(_3___Healthcare_Data_v1[[#This Row],[ Billing Amount ]]/_3___Healthcare_Data_v1[[#This Row],[Days in Hospital]],0)</f>
        <v>467.18379122222217</v>
      </c>
      <c r="R3494" s="1" t="str">
        <f>IF(_3___Healthcare_Data_v1[[#This Row],[Age]]&gt;60,"Senior",IF(_3___Healthcare_Data_v1[[#This Row],[Age]]&gt;35,"Middle","Young"))</f>
        <v>Senior</v>
      </c>
    </row>
    <row r="3495" spans="1:18" x14ac:dyDescent="0.3">
      <c r="A3495" s="1" t="s">
        <v>9962</v>
      </c>
      <c r="B3495" s="1" t="s">
        <v>26980</v>
      </c>
      <c r="C3495" s="1" t="s">
        <v>26</v>
      </c>
      <c r="D3495" s="1" t="s">
        <v>34</v>
      </c>
      <c r="E3495" s="1" t="s">
        <v>28</v>
      </c>
      <c r="F3495" s="2">
        <v>43636</v>
      </c>
      <c r="G3495" s="1" t="s">
        <v>9963</v>
      </c>
      <c r="H3495" s="1" t="s">
        <v>9964</v>
      </c>
      <c r="I3495" s="1" t="s">
        <v>52</v>
      </c>
      <c r="J3495" s="3" t="s">
        <v>30167</v>
      </c>
      <c r="K3495">
        <v>415</v>
      </c>
      <c r="L3495" s="1" t="s">
        <v>42</v>
      </c>
      <c r="M3495" s="2">
        <v>43642</v>
      </c>
      <c r="N3495" s="1" t="s">
        <v>23</v>
      </c>
      <c r="O3495" s="1" t="s">
        <v>24</v>
      </c>
      <c r="P3495" s="1">
        <f>_3___Healthcare_Data_v1[[#This Row],[Discharge Date]]-_3___Healthcare_Data_v1[[#This Row],[Date of Admission]]</f>
        <v>6</v>
      </c>
      <c r="Q3495" s="1">
        <f>IFERROR(_3___Healthcare_Data_v1[[#This Row],[ Billing Amount ]]/_3___Healthcare_Data_v1[[#This Row],[Days in Hospital]],0)</f>
        <v>2318.4390833333332</v>
      </c>
      <c r="R3495" s="1" t="str">
        <f>IF(_3___Healthcare_Data_v1[[#This Row],[Age]]&gt;60,"Senior",IF(_3___Healthcare_Data_v1[[#This Row],[Age]]&gt;35,"Middle","Young"))</f>
        <v>Senior</v>
      </c>
    </row>
    <row r="3496" spans="1:18" x14ac:dyDescent="0.3">
      <c r="A3496" s="1" t="s">
        <v>9965</v>
      </c>
      <c r="B3496" s="1" t="s">
        <v>26980</v>
      </c>
      <c r="C3496" s="1" t="s">
        <v>26</v>
      </c>
      <c r="D3496" s="1" t="s">
        <v>27</v>
      </c>
      <c r="E3496" s="1" t="s">
        <v>18</v>
      </c>
      <c r="F3496" s="2">
        <v>43733</v>
      </c>
      <c r="G3496" s="1" t="s">
        <v>9966</v>
      </c>
      <c r="H3496" s="1" t="s">
        <v>2346</v>
      </c>
      <c r="I3496" s="1" t="s">
        <v>60</v>
      </c>
      <c r="J3496" s="3" t="s">
        <v>30168</v>
      </c>
      <c r="K3496">
        <v>228</v>
      </c>
      <c r="L3496" s="1" t="s">
        <v>38</v>
      </c>
      <c r="M3496" s="2">
        <v>43751</v>
      </c>
      <c r="N3496" s="1" t="s">
        <v>48</v>
      </c>
      <c r="O3496" s="1" t="s">
        <v>44</v>
      </c>
      <c r="P3496" s="1">
        <f>_3___Healthcare_Data_v1[[#This Row],[Discharge Date]]-_3___Healthcare_Data_v1[[#This Row],[Date of Admission]]</f>
        <v>18</v>
      </c>
      <c r="Q3496" s="1">
        <f>IFERROR(_3___Healthcare_Data_v1[[#This Row],[ Billing Amount ]]/_3___Healthcare_Data_v1[[#This Row],[Days in Hospital]],0)</f>
        <v>1132.5298755555555</v>
      </c>
      <c r="R3496" s="1" t="str">
        <f>IF(_3___Healthcare_Data_v1[[#This Row],[Age]]&gt;60,"Senior",IF(_3___Healthcare_Data_v1[[#This Row],[Age]]&gt;35,"Middle","Young"))</f>
        <v>Senior</v>
      </c>
    </row>
    <row r="3497" spans="1:18" x14ac:dyDescent="0.3">
      <c r="A3497" s="1" t="s">
        <v>9967</v>
      </c>
      <c r="B3497" s="1" t="s">
        <v>26649</v>
      </c>
      <c r="C3497" s="1" t="s">
        <v>16</v>
      </c>
      <c r="D3497" s="1" t="s">
        <v>27</v>
      </c>
      <c r="E3497" s="1" t="s">
        <v>69</v>
      </c>
      <c r="F3497" s="2">
        <v>44323</v>
      </c>
      <c r="G3497" s="1" t="s">
        <v>9637</v>
      </c>
      <c r="H3497" s="1" t="s">
        <v>9968</v>
      </c>
      <c r="I3497" s="1" t="s">
        <v>26607</v>
      </c>
      <c r="J3497" s="3" t="s">
        <v>30169</v>
      </c>
      <c r="K3497">
        <v>447</v>
      </c>
      <c r="L3497" s="1" t="s">
        <v>22</v>
      </c>
      <c r="M3497" s="2">
        <v>44326</v>
      </c>
      <c r="N3497" s="1" t="s">
        <v>23</v>
      </c>
      <c r="O3497" s="1" t="s">
        <v>44</v>
      </c>
      <c r="P3497" s="1">
        <f>_3___Healthcare_Data_v1[[#This Row],[Discharge Date]]-_3___Healthcare_Data_v1[[#This Row],[Date of Admission]]</f>
        <v>3</v>
      </c>
      <c r="Q3497" s="1">
        <f>IFERROR(_3___Healthcare_Data_v1[[#This Row],[ Billing Amount ]]/_3___Healthcare_Data_v1[[#This Row],[Days in Hospital]],0)</f>
        <v>1047.9860393333333</v>
      </c>
      <c r="R3497" s="1" t="str">
        <f>IF(_3___Healthcare_Data_v1[[#This Row],[Age]]&gt;60,"Senior",IF(_3___Healthcare_Data_v1[[#This Row],[Age]]&gt;35,"Middle","Young"))</f>
        <v>Senior</v>
      </c>
    </row>
    <row r="3498" spans="1:18" x14ac:dyDescent="0.3">
      <c r="A3498" s="1" t="s">
        <v>9969</v>
      </c>
      <c r="B3498" s="1" t="s">
        <v>26980</v>
      </c>
      <c r="C3498" s="1" t="s">
        <v>16</v>
      </c>
      <c r="D3498" s="1" t="s">
        <v>49</v>
      </c>
      <c r="E3498" s="1" t="s">
        <v>69</v>
      </c>
      <c r="F3498" s="2">
        <v>43667</v>
      </c>
      <c r="G3498" s="1" t="s">
        <v>9970</v>
      </c>
      <c r="H3498" s="1" t="s">
        <v>9971</v>
      </c>
      <c r="I3498" s="1" t="s">
        <v>60</v>
      </c>
      <c r="J3498" s="3" t="s">
        <v>30170</v>
      </c>
      <c r="K3498">
        <v>153</v>
      </c>
      <c r="L3498" s="1" t="s">
        <v>38</v>
      </c>
      <c r="M3498" s="2">
        <v>43688</v>
      </c>
      <c r="N3498" s="1" t="s">
        <v>43</v>
      </c>
      <c r="O3498" s="1" t="s">
        <v>44</v>
      </c>
      <c r="P3498" s="1">
        <f>_3___Healthcare_Data_v1[[#This Row],[Discharge Date]]-_3___Healthcare_Data_v1[[#This Row],[Date of Admission]]</f>
        <v>21</v>
      </c>
      <c r="Q3498" s="1">
        <f>IFERROR(_3___Healthcare_Data_v1[[#This Row],[ Billing Amount ]]/_3___Healthcare_Data_v1[[#This Row],[Days in Hospital]],0)</f>
        <v>473.05422771428573</v>
      </c>
      <c r="R3498" s="1" t="str">
        <f>IF(_3___Healthcare_Data_v1[[#This Row],[Age]]&gt;60,"Senior",IF(_3___Healthcare_Data_v1[[#This Row],[Age]]&gt;35,"Middle","Young"))</f>
        <v>Senior</v>
      </c>
    </row>
    <row r="3499" spans="1:18" x14ac:dyDescent="0.3">
      <c r="A3499" s="1" t="s">
        <v>9972</v>
      </c>
      <c r="B3499" s="1" t="s">
        <v>26666</v>
      </c>
      <c r="C3499" s="1" t="s">
        <v>26</v>
      </c>
      <c r="D3499" s="1" t="s">
        <v>89</v>
      </c>
      <c r="E3499" s="1" t="s">
        <v>26615</v>
      </c>
      <c r="F3499" s="2">
        <v>44308</v>
      </c>
      <c r="G3499" s="1" t="s">
        <v>9973</v>
      </c>
      <c r="H3499" s="1" t="s">
        <v>9974</v>
      </c>
      <c r="I3499" s="1" t="s">
        <v>60</v>
      </c>
      <c r="J3499" s="3" t="s">
        <v>30171</v>
      </c>
      <c r="K3499">
        <v>250</v>
      </c>
      <c r="L3499" s="1" t="s">
        <v>22</v>
      </c>
      <c r="M3499" s="2">
        <v>44311</v>
      </c>
      <c r="N3499" s="1" t="s">
        <v>84</v>
      </c>
      <c r="O3499" s="1" t="s">
        <v>44</v>
      </c>
      <c r="P3499" s="1">
        <f>_3___Healthcare_Data_v1[[#This Row],[Discharge Date]]-_3___Healthcare_Data_v1[[#This Row],[Date of Admission]]</f>
        <v>3</v>
      </c>
      <c r="Q3499" s="1">
        <f>IFERROR(_3___Healthcare_Data_v1[[#This Row],[ Billing Amount ]]/_3___Healthcare_Data_v1[[#This Row],[Days in Hospital]],0)</f>
        <v>2195.9874533333336</v>
      </c>
      <c r="R3499" s="1" t="str">
        <f>IF(_3___Healthcare_Data_v1[[#This Row],[Age]]&gt;60,"Senior",IF(_3___Healthcare_Data_v1[[#This Row],[Age]]&gt;35,"Middle","Young"))</f>
        <v>Senior</v>
      </c>
    </row>
    <row r="3500" spans="1:18" x14ac:dyDescent="0.3">
      <c r="A3500" s="1" t="s">
        <v>9975</v>
      </c>
      <c r="B3500" s="1" t="s">
        <v>26700</v>
      </c>
      <c r="C3500" s="1" t="s">
        <v>16</v>
      </c>
      <c r="D3500" s="1" t="s">
        <v>89</v>
      </c>
      <c r="E3500" s="1" t="s">
        <v>28</v>
      </c>
      <c r="F3500" s="2">
        <v>43753</v>
      </c>
      <c r="G3500" s="1" t="s">
        <v>9976</v>
      </c>
      <c r="H3500" s="1" t="s">
        <v>9977</v>
      </c>
      <c r="I3500" s="1" t="s">
        <v>52</v>
      </c>
      <c r="J3500" s="3" t="s">
        <v>30172</v>
      </c>
      <c r="K3500">
        <v>198</v>
      </c>
      <c r="L3500" s="1" t="s">
        <v>42</v>
      </c>
      <c r="M3500" s="2">
        <v>43755</v>
      </c>
      <c r="N3500" s="1" t="s">
        <v>84</v>
      </c>
      <c r="O3500" s="1" t="s">
        <v>24</v>
      </c>
      <c r="P3500" s="1">
        <f>_3___Healthcare_Data_v1[[#This Row],[Discharge Date]]-_3___Healthcare_Data_v1[[#This Row],[Date of Admission]]</f>
        <v>2</v>
      </c>
      <c r="Q3500" s="1">
        <f>IFERROR(_3___Healthcare_Data_v1[[#This Row],[ Billing Amount ]]/_3___Healthcare_Data_v1[[#This Row],[Days in Hospital]],0)</f>
        <v>13915.452424999999</v>
      </c>
      <c r="R3500" s="1" t="str">
        <f>IF(_3___Healthcare_Data_v1[[#This Row],[Age]]&gt;60,"Senior",IF(_3___Healthcare_Data_v1[[#This Row],[Age]]&gt;35,"Middle","Young"))</f>
        <v>Senior</v>
      </c>
    </row>
    <row r="3501" spans="1:18" x14ac:dyDescent="0.3">
      <c r="A3501" s="1" t="s">
        <v>9978</v>
      </c>
      <c r="B3501" s="1" t="s">
        <v>26634</v>
      </c>
      <c r="C3501" s="1" t="s">
        <v>16</v>
      </c>
      <c r="D3501" s="1" t="s">
        <v>49</v>
      </c>
      <c r="E3501" s="1" t="s">
        <v>35</v>
      </c>
      <c r="F3501" s="2">
        <v>43875</v>
      </c>
      <c r="G3501" s="1" t="s">
        <v>9979</v>
      </c>
      <c r="H3501" s="1" t="s">
        <v>9980</v>
      </c>
      <c r="I3501" s="1" t="s">
        <v>60</v>
      </c>
      <c r="J3501" s="3" t="s">
        <v>30173</v>
      </c>
      <c r="K3501">
        <v>288</v>
      </c>
      <c r="L3501" s="1" t="s">
        <v>38</v>
      </c>
      <c r="M3501" s="2">
        <v>43880</v>
      </c>
      <c r="N3501" s="1" t="s">
        <v>48</v>
      </c>
      <c r="O3501" s="1" t="s">
        <v>32</v>
      </c>
      <c r="P3501" s="1">
        <f>_3___Healthcare_Data_v1[[#This Row],[Discharge Date]]-_3___Healthcare_Data_v1[[#This Row],[Date of Admission]]</f>
        <v>5</v>
      </c>
      <c r="Q3501" s="1">
        <f>IFERROR(_3___Healthcare_Data_v1[[#This Row],[ Billing Amount ]]/_3___Healthcare_Data_v1[[#This Row],[Days in Hospital]],0)</f>
        <v>3179.3069780000001</v>
      </c>
      <c r="R3501" s="1" t="str">
        <f>IF(_3___Healthcare_Data_v1[[#This Row],[Age]]&gt;60,"Senior",IF(_3___Healthcare_Data_v1[[#This Row],[Age]]&gt;35,"Middle","Young"))</f>
        <v>Senior</v>
      </c>
    </row>
    <row r="3502" spans="1:18" x14ac:dyDescent="0.3">
      <c r="A3502" s="1" t="s">
        <v>9981</v>
      </c>
      <c r="B3502" s="1" t="s">
        <v>26695</v>
      </c>
      <c r="C3502" s="1" t="s">
        <v>26</v>
      </c>
      <c r="D3502" s="1" t="s">
        <v>62</v>
      </c>
      <c r="E3502" s="1" t="s">
        <v>35</v>
      </c>
      <c r="F3502" s="2">
        <v>45056</v>
      </c>
      <c r="G3502" s="1" t="s">
        <v>9982</v>
      </c>
      <c r="H3502" s="1" t="s">
        <v>9983</v>
      </c>
      <c r="I3502" s="1" t="s">
        <v>26607</v>
      </c>
      <c r="J3502" s="3" t="s">
        <v>30174</v>
      </c>
      <c r="K3502">
        <v>187</v>
      </c>
      <c r="L3502" s="1" t="s">
        <v>38</v>
      </c>
      <c r="M3502" s="2">
        <v>45086</v>
      </c>
      <c r="N3502" s="1" t="s">
        <v>23</v>
      </c>
      <c r="O3502" s="1" t="s">
        <v>24</v>
      </c>
      <c r="P3502" s="1">
        <f>_3___Healthcare_Data_v1[[#This Row],[Discharge Date]]-_3___Healthcare_Data_v1[[#This Row],[Date of Admission]]</f>
        <v>30</v>
      </c>
      <c r="Q3502" s="1">
        <f>IFERROR(_3___Healthcare_Data_v1[[#This Row],[ Billing Amount ]]/_3___Healthcare_Data_v1[[#This Row],[Days in Hospital]],0)</f>
        <v>799.40671866666673</v>
      </c>
      <c r="R3502" s="1" t="str">
        <f>IF(_3___Healthcare_Data_v1[[#This Row],[Age]]&gt;60,"Senior",IF(_3___Healthcare_Data_v1[[#This Row],[Age]]&gt;35,"Middle","Young"))</f>
        <v>Senior</v>
      </c>
    </row>
    <row r="3503" spans="1:18" x14ac:dyDescent="0.3">
      <c r="A3503" s="1" t="s">
        <v>9984</v>
      </c>
      <c r="B3503" s="1" t="s">
        <v>26725</v>
      </c>
      <c r="C3503" s="1" t="s">
        <v>16</v>
      </c>
      <c r="D3503" s="1" t="s">
        <v>62</v>
      </c>
      <c r="E3503" s="1" t="s">
        <v>35</v>
      </c>
      <c r="F3503" s="2">
        <v>45194</v>
      </c>
      <c r="G3503" s="1" t="s">
        <v>9985</v>
      </c>
      <c r="H3503" s="1" t="s">
        <v>9986</v>
      </c>
      <c r="I3503" s="1" t="s">
        <v>26607</v>
      </c>
      <c r="J3503" s="3" t="s">
        <v>30175</v>
      </c>
      <c r="K3503">
        <v>181</v>
      </c>
      <c r="L3503" s="1" t="s">
        <v>42</v>
      </c>
      <c r="M3503" s="2">
        <v>45209</v>
      </c>
      <c r="N3503" s="1" t="s">
        <v>23</v>
      </c>
      <c r="O3503" s="1" t="s">
        <v>32</v>
      </c>
      <c r="P3503" s="1">
        <f>_3___Healthcare_Data_v1[[#This Row],[Discharge Date]]-_3___Healthcare_Data_v1[[#This Row],[Date of Admission]]</f>
        <v>15</v>
      </c>
      <c r="Q3503" s="1">
        <f>IFERROR(_3___Healthcare_Data_v1[[#This Row],[ Billing Amount ]]/_3___Healthcare_Data_v1[[#This Row],[Days in Hospital]],0)</f>
        <v>512.22170526666673</v>
      </c>
      <c r="R3503" s="1" t="str">
        <f>IF(_3___Healthcare_Data_v1[[#This Row],[Age]]&gt;60,"Senior",IF(_3___Healthcare_Data_v1[[#This Row],[Age]]&gt;35,"Middle","Young"))</f>
        <v>Senior</v>
      </c>
    </row>
    <row r="3504" spans="1:18" x14ac:dyDescent="0.3">
      <c r="A3504" s="1" t="s">
        <v>9987</v>
      </c>
      <c r="B3504" s="1" t="s">
        <v>26845</v>
      </c>
      <c r="C3504" s="1" t="s">
        <v>26</v>
      </c>
      <c r="D3504" s="1" t="s">
        <v>27</v>
      </c>
      <c r="E3504" s="1" t="s">
        <v>26615</v>
      </c>
      <c r="F3504" s="2">
        <v>44065</v>
      </c>
      <c r="G3504" s="1" t="s">
        <v>9988</v>
      </c>
      <c r="H3504" s="1" t="s">
        <v>9989</v>
      </c>
      <c r="I3504" s="1" t="s">
        <v>21</v>
      </c>
      <c r="J3504" s="3" t="s">
        <v>30176</v>
      </c>
      <c r="K3504">
        <v>337</v>
      </c>
      <c r="L3504" s="1" t="s">
        <v>38</v>
      </c>
      <c r="M3504" s="2">
        <v>44086</v>
      </c>
      <c r="N3504" s="1" t="s">
        <v>84</v>
      </c>
      <c r="O3504" s="1" t="s">
        <v>44</v>
      </c>
      <c r="P3504" s="1">
        <f>_3___Healthcare_Data_v1[[#This Row],[Discharge Date]]-_3___Healthcare_Data_v1[[#This Row],[Date of Admission]]</f>
        <v>21</v>
      </c>
      <c r="Q3504" s="1">
        <f>IFERROR(_3___Healthcare_Data_v1[[#This Row],[ Billing Amount ]]/_3___Healthcare_Data_v1[[#This Row],[Days in Hospital]],0)</f>
        <v>1627.5511433333331</v>
      </c>
      <c r="R3504" s="1" t="str">
        <f>IF(_3___Healthcare_Data_v1[[#This Row],[Age]]&gt;60,"Senior",IF(_3___Healthcare_Data_v1[[#This Row],[Age]]&gt;35,"Middle","Young"))</f>
        <v>Senior</v>
      </c>
    </row>
    <row r="3505" spans="1:18" x14ac:dyDescent="0.3">
      <c r="A3505" s="1" t="s">
        <v>9990</v>
      </c>
      <c r="B3505" s="1" t="s">
        <v>26822</v>
      </c>
      <c r="C3505" s="1" t="s">
        <v>16</v>
      </c>
      <c r="D3505" s="1" t="s">
        <v>62</v>
      </c>
      <c r="E3505" s="1" t="s">
        <v>28</v>
      </c>
      <c r="F3505" s="2">
        <v>44235</v>
      </c>
      <c r="G3505" s="1" t="s">
        <v>9991</v>
      </c>
      <c r="H3505" s="1" t="s">
        <v>9992</v>
      </c>
      <c r="I3505" s="1" t="s">
        <v>52</v>
      </c>
      <c r="J3505" s="3" t="s">
        <v>30177</v>
      </c>
      <c r="K3505">
        <v>129</v>
      </c>
      <c r="L3505" s="1" t="s">
        <v>42</v>
      </c>
      <c r="M3505" s="2">
        <v>44242</v>
      </c>
      <c r="N3505" s="1" t="s">
        <v>84</v>
      </c>
      <c r="O3505" s="1" t="s">
        <v>44</v>
      </c>
      <c r="P3505" s="1">
        <f>_3___Healthcare_Data_v1[[#This Row],[Discharge Date]]-_3___Healthcare_Data_v1[[#This Row],[Date of Admission]]</f>
        <v>7</v>
      </c>
      <c r="Q3505" s="1">
        <f>IFERROR(_3___Healthcare_Data_v1[[#This Row],[ Billing Amount ]]/_3___Healthcare_Data_v1[[#This Row],[Days in Hospital]],0)</f>
        <v>6359.8349214285709</v>
      </c>
      <c r="R3505" s="1" t="str">
        <f>IF(_3___Healthcare_Data_v1[[#This Row],[Age]]&gt;60,"Senior",IF(_3___Healthcare_Data_v1[[#This Row],[Age]]&gt;35,"Middle","Young"))</f>
        <v>Senior</v>
      </c>
    </row>
    <row r="3506" spans="1:18" x14ac:dyDescent="0.3">
      <c r="A3506" s="1" t="s">
        <v>9993</v>
      </c>
      <c r="B3506" s="1" t="s">
        <v>26928</v>
      </c>
      <c r="C3506" s="1" t="s">
        <v>26</v>
      </c>
      <c r="D3506" s="1" t="s">
        <v>229</v>
      </c>
      <c r="E3506" s="1" t="s">
        <v>18</v>
      </c>
      <c r="F3506" s="2">
        <v>43622</v>
      </c>
      <c r="G3506" s="1" t="s">
        <v>9994</v>
      </c>
      <c r="H3506" s="1" t="s">
        <v>9995</v>
      </c>
      <c r="I3506" s="1" t="s">
        <v>26607</v>
      </c>
      <c r="J3506" s="3" t="s">
        <v>30178</v>
      </c>
      <c r="K3506">
        <v>176</v>
      </c>
      <c r="L3506" s="1" t="s">
        <v>42</v>
      </c>
      <c r="M3506" s="2">
        <v>43636</v>
      </c>
      <c r="N3506" s="1" t="s">
        <v>43</v>
      </c>
      <c r="O3506" s="1" t="s">
        <v>32</v>
      </c>
      <c r="P3506" s="1">
        <f>_3___Healthcare_Data_v1[[#This Row],[Discharge Date]]-_3___Healthcare_Data_v1[[#This Row],[Date of Admission]]</f>
        <v>14</v>
      </c>
      <c r="Q3506" s="1">
        <f>IFERROR(_3___Healthcare_Data_v1[[#This Row],[ Billing Amount ]]/_3___Healthcare_Data_v1[[#This Row],[Days in Hospital]],0)</f>
        <v>3117.0774092857141</v>
      </c>
      <c r="R3506" s="1" t="str">
        <f>IF(_3___Healthcare_Data_v1[[#This Row],[Age]]&gt;60,"Senior",IF(_3___Healthcare_Data_v1[[#This Row],[Age]]&gt;35,"Middle","Young"))</f>
        <v>Senior</v>
      </c>
    </row>
    <row r="3507" spans="1:18" x14ac:dyDescent="0.3">
      <c r="A3507" s="1" t="s">
        <v>9996</v>
      </c>
      <c r="B3507" s="1" t="s">
        <v>26850</v>
      </c>
      <c r="C3507" s="1" t="s">
        <v>16</v>
      </c>
      <c r="D3507" s="1" t="s">
        <v>49</v>
      </c>
      <c r="E3507" s="1" t="s">
        <v>35</v>
      </c>
      <c r="F3507" s="2">
        <v>44873</v>
      </c>
      <c r="G3507" s="1" t="s">
        <v>9997</v>
      </c>
      <c r="H3507" s="1" t="s">
        <v>9998</v>
      </c>
      <c r="I3507" s="1" t="s">
        <v>56</v>
      </c>
      <c r="J3507" s="3" t="s">
        <v>30179</v>
      </c>
      <c r="K3507">
        <v>180</v>
      </c>
      <c r="L3507" s="1" t="s">
        <v>22</v>
      </c>
      <c r="M3507" s="2">
        <v>44887</v>
      </c>
      <c r="N3507" s="1" t="s">
        <v>23</v>
      </c>
      <c r="O3507" s="1" t="s">
        <v>24</v>
      </c>
      <c r="P3507" s="1">
        <f>_3___Healthcare_Data_v1[[#This Row],[Discharge Date]]-_3___Healthcare_Data_v1[[#This Row],[Date of Admission]]</f>
        <v>14</v>
      </c>
      <c r="Q3507" s="1">
        <f>IFERROR(_3___Healthcare_Data_v1[[#This Row],[ Billing Amount ]]/_3___Healthcare_Data_v1[[#This Row],[Days in Hospital]],0)</f>
        <v>1290.1672142857144</v>
      </c>
      <c r="R3507" s="1" t="str">
        <f>IF(_3___Healthcare_Data_v1[[#This Row],[Age]]&gt;60,"Senior",IF(_3___Healthcare_Data_v1[[#This Row],[Age]]&gt;35,"Middle","Young"))</f>
        <v>Senior</v>
      </c>
    </row>
    <row r="3508" spans="1:18" x14ac:dyDescent="0.3">
      <c r="A3508" s="1" t="s">
        <v>9999</v>
      </c>
      <c r="B3508" s="1" t="s">
        <v>26634</v>
      </c>
      <c r="C3508" s="1" t="s">
        <v>26</v>
      </c>
      <c r="D3508" s="1" t="s">
        <v>49</v>
      </c>
      <c r="E3508" s="1" t="s">
        <v>26615</v>
      </c>
      <c r="F3508" s="2">
        <v>44663</v>
      </c>
      <c r="G3508" s="1" t="s">
        <v>10000</v>
      </c>
      <c r="H3508" s="1" t="s">
        <v>10001</v>
      </c>
      <c r="I3508" s="1" t="s">
        <v>21</v>
      </c>
      <c r="J3508" s="3" t="s">
        <v>30180</v>
      </c>
      <c r="K3508">
        <v>305</v>
      </c>
      <c r="L3508" s="1" t="s">
        <v>42</v>
      </c>
      <c r="M3508" s="2">
        <v>44687</v>
      </c>
      <c r="N3508" s="1" t="s">
        <v>43</v>
      </c>
      <c r="O3508" s="1" t="s">
        <v>32</v>
      </c>
      <c r="P3508" s="1">
        <f>_3___Healthcare_Data_v1[[#This Row],[Discharge Date]]-_3___Healthcare_Data_v1[[#This Row],[Date of Admission]]</f>
        <v>24</v>
      </c>
      <c r="Q3508" s="1">
        <f>IFERROR(_3___Healthcare_Data_v1[[#This Row],[ Billing Amount ]]/_3___Healthcare_Data_v1[[#This Row],[Days in Hospital]],0)</f>
        <v>197.56730579166666</v>
      </c>
      <c r="R3508" s="1" t="str">
        <f>IF(_3___Healthcare_Data_v1[[#This Row],[Age]]&gt;60,"Senior",IF(_3___Healthcare_Data_v1[[#This Row],[Age]]&gt;35,"Middle","Young"))</f>
        <v>Senior</v>
      </c>
    </row>
    <row r="3509" spans="1:18" x14ac:dyDescent="0.3">
      <c r="A3509" s="1" t="s">
        <v>10002</v>
      </c>
      <c r="B3509" s="1" t="s">
        <v>26644</v>
      </c>
      <c r="C3509" s="1" t="s">
        <v>16</v>
      </c>
      <c r="D3509" s="1" t="s">
        <v>114</v>
      </c>
      <c r="E3509" s="1" t="s">
        <v>26620</v>
      </c>
      <c r="F3509" s="2">
        <v>44831</v>
      </c>
      <c r="G3509" s="1" t="s">
        <v>10003</v>
      </c>
      <c r="H3509" s="1" t="s">
        <v>10004</v>
      </c>
      <c r="I3509" s="1" t="s">
        <v>26607</v>
      </c>
      <c r="J3509" s="3" t="s">
        <v>30181</v>
      </c>
      <c r="K3509">
        <v>392</v>
      </c>
      <c r="L3509" s="1" t="s">
        <v>42</v>
      </c>
      <c r="M3509" s="2">
        <v>44857</v>
      </c>
      <c r="N3509" s="1" t="s">
        <v>48</v>
      </c>
      <c r="O3509" s="1" t="s">
        <v>24</v>
      </c>
      <c r="P3509" s="1">
        <f>_3___Healthcare_Data_v1[[#This Row],[Discharge Date]]-_3___Healthcare_Data_v1[[#This Row],[Date of Admission]]</f>
        <v>26</v>
      </c>
      <c r="Q3509" s="1">
        <f>IFERROR(_3___Healthcare_Data_v1[[#This Row],[ Billing Amount ]]/_3___Healthcare_Data_v1[[#This Row],[Days in Hospital]],0)</f>
        <v>705.33323038461538</v>
      </c>
      <c r="R3509" s="1" t="str">
        <f>IF(_3___Healthcare_Data_v1[[#This Row],[Age]]&gt;60,"Senior",IF(_3___Healthcare_Data_v1[[#This Row],[Age]]&gt;35,"Middle","Young"))</f>
        <v>Senior</v>
      </c>
    </row>
    <row r="3510" spans="1:18" x14ac:dyDescent="0.3">
      <c r="A3510" s="1" t="s">
        <v>10005</v>
      </c>
      <c r="B3510" s="1" t="s">
        <v>26994</v>
      </c>
      <c r="C3510" s="1" t="s">
        <v>16</v>
      </c>
      <c r="D3510" s="1" t="s">
        <v>17</v>
      </c>
      <c r="E3510" s="1" t="s">
        <v>26620</v>
      </c>
      <c r="F3510" s="2">
        <v>43973</v>
      </c>
      <c r="G3510" s="1" t="s">
        <v>10006</v>
      </c>
      <c r="H3510" s="1" t="s">
        <v>10007</v>
      </c>
      <c r="I3510" s="1" t="s">
        <v>56</v>
      </c>
      <c r="J3510" s="3" t="s">
        <v>30182</v>
      </c>
      <c r="K3510">
        <v>481</v>
      </c>
      <c r="L3510" s="1" t="s">
        <v>38</v>
      </c>
      <c r="M3510" s="2">
        <v>43993</v>
      </c>
      <c r="N3510" s="1" t="s">
        <v>43</v>
      </c>
      <c r="O3510" s="1" t="s">
        <v>44</v>
      </c>
      <c r="P3510" s="1">
        <f>_3___Healthcare_Data_v1[[#This Row],[Discharge Date]]-_3___Healthcare_Data_v1[[#This Row],[Date of Admission]]</f>
        <v>20</v>
      </c>
      <c r="Q3510" s="1">
        <f>IFERROR(_3___Healthcare_Data_v1[[#This Row],[ Billing Amount ]]/_3___Healthcare_Data_v1[[#This Row],[Days in Hospital]],0)</f>
        <v>1192.414759</v>
      </c>
      <c r="R3510" s="1" t="str">
        <f>IF(_3___Healthcare_Data_v1[[#This Row],[Age]]&gt;60,"Senior",IF(_3___Healthcare_Data_v1[[#This Row],[Age]]&gt;35,"Middle","Young"))</f>
        <v>Senior</v>
      </c>
    </row>
    <row r="3511" spans="1:18" x14ac:dyDescent="0.3">
      <c r="A3511" s="1" t="s">
        <v>6172</v>
      </c>
      <c r="B3511" s="1" t="s">
        <v>26732</v>
      </c>
      <c r="C3511" s="1" t="s">
        <v>16</v>
      </c>
      <c r="D3511" s="1" t="s">
        <v>34</v>
      </c>
      <c r="E3511" s="1" t="s">
        <v>69</v>
      </c>
      <c r="F3511" s="2">
        <v>43584</v>
      </c>
      <c r="G3511" s="1" t="s">
        <v>10008</v>
      </c>
      <c r="H3511" s="1" t="s">
        <v>10009</v>
      </c>
      <c r="I3511" s="1" t="s">
        <v>26607</v>
      </c>
      <c r="J3511" s="3" t="s">
        <v>30183</v>
      </c>
      <c r="K3511">
        <v>117</v>
      </c>
      <c r="L3511" s="1" t="s">
        <v>38</v>
      </c>
      <c r="M3511" s="2">
        <v>43599</v>
      </c>
      <c r="N3511" s="1" t="s">
        <v>23</v>
      </c>
      <c r="O3511" s="1" t="s">
        <v>24</v>
      </c>
      <c r="P3511" s="1">
        <f>_3___Healthcare_Data_v1[[#This Row],[Discharge Date]]-_3___Healthcare_Data_v1[[#This Row],[Date of Admission]]</f>
        <v>15</v>
      </c>
      <c r="Q3511" s="1">
        <f>IFERROR(_3___Healthcare_Data_v1[[#This Row],[ Billing Amount ]]/_3___Healthcare_Data_v1[[#This Row],[Days in Hospital]],0)</f>
        <v>443.9780586</v>
      </c>
      <c r="R3511" s="1" t="str">
        <f>IF(_3___Healthcare_Data_v1[[#This Row],[Age]]&gt;60,"Senior",IF(_3___Healthcare_Data_v1[[#This Row],[Age]]&gt;35,"Middle","Young"))</f>
        <v>Senior</v>
      </c>
    </row>
    <row r="3512" spans="1:18" x14ac:dyDescent="0.3">
      <c r="A3512" s="1" t="s">
        <v>10010</v>
      </c>
      <c r="B3512" s="1" t="s">
        <v>26640</v>
      </c>
      <c r="C3512" s="1" t="s">
        <v>16</v>
      </c>
      <c r="D3512" s="1" t="s">
        <v>17</v>
      </c>
      <c r="E3512" s="1" t="s">
        <v>69</v>
      </c>
      <c r="F3512" s="2">
        <v>45119</v>
      </c>
      <c r="G3512" s="1" t="s">
        <v>10011</v>
      </c>
      <c r="H3512" s="1" t="s">
        <v>10012</v>
      </c>
      <c r="I3512" s="1" t="s">
        <v>52</v>
      </c>
      <c r="J3512" s="3" t="s">
        <v>30184</v>
      </c>
      <c r="K3512">
        <v>139</v>
      </c>
      <c r="L3512" s="1" t="s">
        <v>22</v>
      </c>
      <c r="M3512" s="2">
        <v>45131</v>
      </c>
      <c r="N3512" s="1" t="s">
        <v>23</v>
      </c>
      <c r="O3512" s="1" t="s">
        <v>32</v>
      </c>
      <c r="P3512" s="1">
        <f>_3___Healthcare_Data_v1[[#This Row],[Discharge Date]]-_3___Healthcare_Data_v1[[#This Row],[Date of Admission]]</f>
        <v>12</v>
      </c>
      <c r="Q3512" s="1">
        <f>IFERROR(_3___Healthcare_Data_v1[[#This Row],[ Billing Amount ]]/_3___Healthcare_Data_v1[[#This Row],[Days in Hospital]],0)</f>
        <v>6074.0668991666671</v>
      </c>
      <c r="R3512" s="1" t="str">
        <f>IF(_3___Healthcare_Data_v1[[#This Row],[Age]]&gt;60,"Senior",IF(_3___Healthcare_Data_v1[[#This Row],[Age]]&gt;35,"Middle","Young"))</f>
        <v>Senior</v>
      </c>
    </row>
    <row r="3513" spans="1:18" x14ac:dyDescent="0.3">
      <c r="A3513" s="1" t="s">
        <v>10013</v>
      </c>
      <c r="B3513" s="1" t="s">
        <v>26850</v>
      </c>
      <c r="C3513" s="1" t="s">
        <v>26</v>
      </c>
      <c r="D3513" s="1" t="s">
        <v>49</v>
      </c>
      <c r="E3513" s="1" t="s">
        <v>26620</v>
      </c>
      <c r="F3513" s="2">
        <v>44541</v>
      </c>
      <c r="G3513" s="1" t="s">
        <v>670</v>
      </c>
      <c r="H3513" s="1" t="s">
        <v>10014</v>
      </c>
      <c r="I3513" s="1" t="s">
        <v>60</v>
      </c>
      <c r="J3513" s="3" t="s">
        <v>30185</v>
      </c>
      <c r="K3513">
        <v>486</v>
      </c>
      <c r="L3513" s="1" t="s">
        <v>38</v>
      </c>
      <c r="M3513" s="2">
        <v>44552</v>
      </c>
      <c r="N3513" s="1" t="s">
        <v>23</v>
      </c>
      <c r="O3513" s="1" t="s">
        <v>24</v>
      </c>
      <c r="P3513" s="1">
        <f>_3___Healthcare_Data_v1[[#This Row],[Discharge Date]]-_3___Healthcare_Data_v1[[#This Row],[Date of Admission]]</f>
        <v>11</v>
      </c>
      <c r="Q3513" s="1">
        <f>IFERROR(_3___Healthcare_Data_v1[[#This Row],[ Billing Amount ]]/_3___Healthcare_Data_v1[[#This Row],[Days in Hospital]],0)</f>
        <v>1160.5233536363637</v>
      </c>
      <c r="R3513" s="1" t="str">
        <f>IF(_3___Healthcare_Data_v1[[#This Row],[Age]]&gt;60,"Senior",IF(_3___Healthcare_Data_v1[[#This Row],[Age]]&gt;35,"Middle","Young"))</f>
        <v>Senior</v>
      </c>
    </row>
    <row r="3514" spans="1:18" x14ac:dyDescent="0.3">
      <c r="A3514" s="1" t="s">
        <v>10015</v>
      </c>
      <c r="B3514" s="1" t="s">
        <v>26708</v>
      </c>
      <c r="C3514" s="1" t="s">
        <v>26</v>
      </c>
      <c r="D3514" s="1" t="s">
        <v>49</v>
      </c>
      <c r="E3514" s="1" t="s">
        <v>28</v>
      </c>
      <c r="F3514" s="2">
        <v>44677</v>
      </c>
      <c r="G3514" s="1" t="s">
        <v>10016</v>
      </c>
      <c r="H3514" s="1" t="s">
        <v>10017</v>
      </c>
      <c r="I3514" s="1" t="s">
        <v>52</v>
      </c>
      <c r="J3514" s="3" t="s">
        <v>30186</v>
      </c>
      <c r="K3514">
        <v>293</v>
      </c>
      <c r="L3514" s="1" t="s">
        <v>42</v>
      </c>
      <c r="M3514" s="2">
        <v>44680</v>
      </c>
      <c r="N3514" s="1" t="s">
        <v>43</v>
      </c>
      <c r="O3514" s="1" t="s">
        <v>24</v>
      </c>
      <c r="P3514" s="1">
        <f>_3___Healthcare_Data_v1[[#This Row],[Discharge Date]]-_3___Healthcare_Data_v1[[#This Row],[Date of Admission]]</f>
        <v>3</v>
      </c>
      <c r="Q3514" s="1">
        <f>IFERROR(_3___Healthcare_Data_v1[[#This Row],[ Billing Amount ]]/_3___Healthcare_Data_v1[[#This Row],[Days in Hospital]],0)</f>
        <v>10163.683856666667</v>
      </c>
      <c r="R3514" s="1" t="str">
        <f>IF(_3___Healthcare_Data_v1[[#This Row],[Age]]&gt;60,"Senior",IF(_3___Healthcare_Data_v1[[#This Row],[Age]]&gt;35,"Middle","Young"))</f>
        <v>Senior</v>
      </c>
    </row>
    <row r="3515" spans="1:18" x14ac:dyDescent="0.3">
      <c r="A3515" s="1" t="s">
        <v>10018</v>
      </c>
      <c r="B3515" s="1" t="s">
        <v>26732</v>
      </c>
      <c r="C3515" s="1" t="s">
        <v>16</v>
      </c>
      <c r="D3515" s="1" t="s">
        <v>229</v>
      </c>
      <c r="E3515" s="1" t="s">
        <v>35</v>
      </c>
      <c r="F3515" s="2">
        <v>43418</v>
      </c>
      <c r="G3515" s="1" t="s">
        <v>10019</v>
      </c>
      <c r="H3515" s="1" t="s">
        <v>9727</v>
      </c>
      <c r="I3515" s="1" t="s">
        <v>60</v>
      </c>
      <c r="J3515" s="3" t="s">
        <v>30187</v>
      </c>
      <c r="K3515">
        <v>470</v>
      </c>
      <c r="L3515" s="1" t="s">
        <v>38</v>
      </c>
      <c r="M3515" s="2">
        <v>43431</v>
      </c>
      <c r="N3515" s="1" t="s">
        <v>84</v>
      </c>
      <c r="O3515" s="1" t="s">
        <v>24</v>
      </c>
      <c r="P3515" s="1">
        <f>_3___Healthcare_Data_v1[[#This Row],[Discharge Date]]-_3___Healthcare_Data_v1[[#This Row],[Date of Admission]]</f>
        <v>13</v>
      </c>
      <c r="Q3515" s="1">
        <f>IFERROR(_3___Healthcare_Data_v1[[#This Row],[ Billing Amount ]]/_3___Healthcare_Data_v1[[#This Row],[Days in Hospital]],0)</f>
        <v>1163.9421792307692</v>
      </c>
      <c r="R3515" s="1" t="str">
        <f>IF(_3___Healthcare_Data_v1[[#This Row],[Age]]&gt;60,"Senior",IF(_3___Healthcare_Data_v1[[#This Row],[Age]]&gt;35,"Middle","Young"))</f>
        <v>Senior</v>
      </c>
    </row>
    <row r="3516" spans="1:18" x14ac:dyDescent="0.3">
      <c r="A3516" s="1" t="s">
        <v>10020</v>
      </c>
      <c r="B3516" s="1" t="s">
        <v>26967</v>
      </c>
      <c r="C3516" s="1" t="s">
        <v>26</v>
      </c>
      <c r="D3516" s="1" t="s">
        <v>27</v>
      </c>
      <c r="E3516" s="1" t="s">
        <v>26620</v>
      </c>
      <c r="F3516" s="2">
        <v>43982</v>
      </c>
      <c r="G3516" s="1" t="s">
        <v>7610</v>
      </c>
      <c r="H3516" s="1" t="s">
        <v>10021</v>
      </c>
      <c r="I3516" s="1" t="s">
        <v>26607</v>
      </c>
      <c r="J3516" s="3" t="s">
        <v>30188</v>
      </c>
      <c r="K3516">
        <v>402</v>
      </c>
      <c r="L3516" s="1" t="s">
        <v>38</v>
      </c>
      <c r="M3516" s="2">
        <v>43997</v>
      </c>
      <c r="N3516" s="1" t="s">
        <v>31</v>
      </c>
      <c r="O3516" s="1" t="s">
        <v>44</v>
      </c>
      <c r="P3516" s="1">
        <f>_3___Healthcare_Data_v1[[#This Row],[Discharge Date]]-_3___Healthcare_Data_v1[[#This Row],[Date of Admission]]</f>
        <v>15</v>
      </c>
      <c r="Q3516" s="1">
        <f>IFERROR(_3___Healthcare_Data_v1[[#This Row],[ Billing Amount ]]/_3___Healthcare_Data_v1[[#This Row],[Days in Hospital]],0)</f>
        <v>1175.3594213333333</v>
      </c>
      <c r="R3516" s="1" t="str">
        <f>IF(_3___Healthcare_Data_v1[[#This Row],[Age]]&gt;60,"Senior",IF(_3___Healthcare_Data_v1[[#This Row],[Age]]&gt;35,"Middle","Young"))</f>
        <v>Senior</v>
      </c>
    </row>
    <row r="3517" spans="1:18" x14ac:dyDescent="0.3">
      <c r="A3517" s="1" t="s">
        <v>10022</v>
      </c>
      <c r="B3517" s="1" t="s">
        <v>26723</v>
      </c>
      <c r="C3517" s="1" t="s">
        <v>26</v>
      </c>
      <c r="D3517" s="1" t="s">
        <v>89</v>
      </c>
      <c r="E3517" s="1" t="s">
        <v>69</v>
      </c>
      <c r="F3517" s="2">
        <v>45182</v>
      </c>
      <c r="G3517" s="1" t="s">
        <v>10023</v>
      </c>
      <c r="H3517" s="1" t="s">
        <v>10024</v>
      </c>
      <c r="I3517" s="1" t="s">
        <v>56</v>
      </c>
      <c r="J3517" s="3" t="s">
        <v>30189</v>
      </c>
      <c r="K3517">
        <v>236</v>
      </c>
      <c r="L3517" s="1" t="s">
        <v>22</v>
      </c>
      <c r="M3517" s="2">
        <v>45186</v>
      </c>
      <c r="N3517" s="1" t="s">
        <v>31</v>
      </c>
      <c r="O3517" s="1" t="s">
        <v>24</v>
      </c>
      <c r="P3517" s="1">
        <f>_3___Healthcare_Data_v1[[#This Row],[Discharge Date]]-_3___Healthcare_Data_v1[[#This Row],[Date of Admission]]</f>
        <v>4</v>
      </c>
      <c r="Q3517" s="1">
        <f>IFERROR(_3___Healthcare_Data_v1[[#This Row],[ Billing Amount ]]/_3___Healthcare_Data_v1[[#This Row],[Days in Hospital]],0)</f>
        <v>14307.88761</v>
      </c>
      <c r="R3517" s="1" t="str">
        <f>IF(_3___Healthcare_Data_v1[[#This Row],[Age]]&gt;60,"Senior",IF(_3___Healthcare_Data_v1[[#This Row],[Age]]&gt;35,"Middle","Young"))</f>
        <v>Senior</v>
      </c>
    </row>
    <row r="3518" spans="1:18" x14ac:dyDescent="0.3">
      <c r="A3518" s="1" t="s">
        <v>10025</v>
      </c>
      <c r="B3518" s="1" t="s">
        <v>26614</v>
      </c>
      <c r="C3518" s="1" t="s">
        <v>26</v>
      </c>
      <c r="D3518" s="1" t="s">
        <v>34</v>
      </c>
      <c r="E3518" s="1" t="s">
        <v>28</v>
      </c>
      <c r="F3518" s="2">
        <v>44717</v>
      </c>
      <c r="G3518" s="1" t="s">
        <v>5381</v>
      </c>
      <c r="H3518" s="1" t="s">
        <v>10026</v>
      </c>
      <c r="I3518" s="1" t="s">
        <v>21</v>
      </c>
      <c r="J3518" s="3" t="s">
        <v>30190</v>
      </c>
      <c r="K3518">
        <v>403</v>
      </c>
      <c r="L3518" s="1" t="s">
        <v>42</v>
      </c>
      <c r="M3518" s="2">
        <v>44723</v>
      </c>
      <c r="N3518" s="1" t="s">
        <v>43</v>
      </c>
      <c r="O3518" s="1" t="s">
        <v>44</v>
      </c>
      <c r="P3518" s="1">
        <f>_3___Healthcare_Data_v1[[#This Row],[Discharge Date]]-_3___Healthcare_Data_v1[[#This Row],[Date of Admission]]</f>
        <v>6</v>
      </c>
      <c r="Q3518" s="1">
        <f>IFERROR(_3___Healthcare_Data_v1[[#This Row],[ Billing Amount ]]/_3___Healthcare_Data_v1[[#This Row],[Days in Hospital]],0)</f>
        <v>5654.6138000000001</v>
      </c>
      <c r="R3518" s="1" t="str">
        <f>IF(_3___Healthcare_Data_v1[[#This Row],[Age]]&gt;60,"Senior",IF(_3___Healthcare_Data_v1[[#This Row],[Age]]&gt;35,"Middle","Young"))</f>
        <v>Senior</v>
      </c>
    </row>
    <row r="3519" spans="1:18" x14ac:dyDescent="0.3">
      <c r="A3519" s="1" t="s">
        <v>10027</v>
      </c>
      <c r="B3519" s="1" t="s">
        <v>26755</v>
      </c>
      <c r="C3519" s="1" t="s">
        <v>26</v>
      </c>
      <c r="D3519" s="1" t="s">
        <v>229</v>
      </c>
      <c r="E3519" s="1" t="s">
        <v>26620</v>
      </c>
      <c r="F3519" s="2">
        <v>44592</v>
      </c>
      <c r="G3519" s="1" t="s">
        <v>10028</v>
      </c>
      <c r="H3519" s="1" t="s">
        <v>10029</v>
      </c>
      <c r="I3519" s="1" t="s">
        <v>56</v>
      </c>
      <c r="J3519" s="3" t="s">
        <v>30191</v>
      </c>
      <c r="K3519">
        <v>434</v>
      </c>
      <c r="L3519" s="1" t="s">
        <v>38</v>
      </c>
      <c r="M3519" s="2">
        <v>44598</v>
      </c>
      <c r="N3519" s="1" t="s">
        <v>31</v>
      </c>
      <c r="O3519" s="1" t="s">
        <v>44</v>
      </c>
      <c r="P3519" s="1">
        <f>_3___Healthcare_Data_v1[[#This Row],[Discharge Date]]-_3___Healthcare_Data_v1[[#This Row],[Date of Admission]]</f>
        <v>6</v>
      </c>
      <c r="Q3519" s="1">
        <f>IFERROR(_3___Healthcare_Data_v1[[#This Row],[ Billing Amount ]]/_3___Healthcare_Data_v1[[#This Row],[Days in Hospital]],0)</f>
        <v>4391.6871916666669</v>
      </c>
      <c r="R3519" s="1" t="str">
        <f>IF(_3___Healthcare_Data_v1[[#This Row],[Age]]&gt;60,"Senior",IF(_3___Healthcare_Data_v1[[#This Row],[Age]]&gt;35,"Middle","Young"))</f>
        <v>Senior</v>
      </c>
    </row>
    <row r="3520" spans="1:18" x14ac:dyDescent="0.3">
      <c r="A3520" s="1" t="s">
        <v>5737</v>
      </c>
      <c r="B3520" s="1" t="s">
        <v>26649</v>
      </c>
      <c r="C3520" s="1" t="s">
        <v>16</v>
      </c>
      <c r="D3520" s="1" t="s">
        <v>229</v>
      </c>
      <c r="E3520" s="1" t="s">
        <v>26620</v>
      </c>
      <c r="F3520" s="2">
        <v>44725</v>
      </c>
      <c r="G3520" s="1" t="s">
        <v>10030</v>
      </c>
      <c r="H3520" s="1" t="s">
        <v>10031</v>
      </c>
      <c r="I3520" s="1" t="s">
        <v>21</v>
      </c>
      <c r="J3520" s="3" t="s">
        <v>30192</v>
      </c>
      <c r="K3520">
        <v>474</v>
      </c>
      <c r="L3520" s="1" t="s">
        <v>38</v>
      </c>
      <c r="M3520" s="2">
        <v>44740</v>
      </c>
      <c r="N3520" s="1" t="s">
        <v>23</v>
      </c>
      <c r="O3520" s="1" t="s">
        <v>24</v>
      </c>
      <c r="P3520" s="1">
        <f>_3___Healthcare_Data_v1[[#This Row],[Discharge Date]]-_3___Healthcare_Data_v1[[#This Row],[Date of Admission]]</f>
        <v>15</v>
      </c>
      <c r="Q3520" s="1">
        <f>IFERROR(_3___Healthcare_Data_v1[[#This Row],[ Billing Amount ]]/_3___Healthcare_Data_v1[[#This Row],[Days in Hospital]],0)</f>
        <v>1355.3180686666667</v>
      </c>
      <c r="R3520" s="1" t="str">
        <f>IF(_3___Healthcare_Data_v1[[#This Row],[Age]]&gt;60,"Senior",IF(_3___Healthcare_Data_v1[[#This Row],[Age]]&gt;35,"Middle","Young"))</f>
        <v>Senior</v>
      </c>
    </row>
    <row r="3521" spans="1:18" x14ac:dyDescent="0.3">
      <c r="A3521" s="1" t="s">
        <v>10032</v>
      </c>
      <c r="B3521" s="1" t="s">
        <v>26664</v>
      </c>
      <c r="C3521" s="1" t="s">
        <v>26</v>
      </c>
      <c r="D3521" s="1" t="s">
        <v>114</v>
      </c>
      <c r="E3521" s="1" t="s">
        <v>26620</v>
      </c>
      <c r="F3521" s="2">
        <v>44685</v>
      </c>
      <c r="G3521" s="1" t="s">
        <v>10033</v>
      </c>
      <c r="H3521" s="1" t="s">
        <v>10034</v>
      </c>
      <c r="I3521" s="1" t="s">
        <v>60</v>
      </c>
      <c r="J3521" s="3" t="s">
        <v>30193</v>
      </c>
      <c r="K3521">
        <v>253</v>
      </c>
      <c r="L3521" s="1" t="s">
        <v>42</v>
      </c>
      <c r="M3521" s="2">
        <v>44708</v>
      </c>
      <c r="N3521" s="1" t="s">
        <v>43</v>
      </c>
      <c r="O3521" s="1" t="s">
        <v>24</v>
      </c>
      <c r="P3521" s="1">
        <f>_3___Healthcare_Data_v1[[#This Row],[Discharge Date]]-_3___Healthcare_Data_v1[[#This Row],[Date of Admission]]</f>
        <v>23</v>
      </c>
      <c r="Q3521" s="1">
        <f>IFERROR(_3___Healthcare_Data_v1[[#This Row],[ Billing Amount ]]/_3___Healthcare_Data_v1[[#This Row],[Days in Hospital]],0)</f>
        <v>95.207729173913052</v>
      </c>
      <c r="R3521" s="1" t="str">
        <f>IF(_3___Healthcare_Data_v1[[#This Row],[Age]]&gt;60,"Senior",IF(_3___Healthcare_Data_v1[[#This Row],[Age]]&gt;35,"Middle","Young"))</f>
        <v>Senior</v>
      </c>
    </row>
    <row r="3522" spans="1:18" x14ac:dyDescent="0.3">
      <c r="A3522" s="1" t="s">
        <v>10035</v>
      </c>
      <c r="B3522" s="1" t="s">
        <v>26617</v>
      </c>
      <c r="C3522" s="1" t="s">
        <v>16</v>
      </c>
      <c r="D3522" s="1" t="s">
        <v>17</v>
      </c>
      <c r="E3522" s="1" t="s">
        <v>18</v>
      </c>
      <c r="F3522" s="2">
        <v>44798</v>
      </c>
      <c r="G3522" s="1" t="s">
        <v>10036</v>
      </c>
      <c r="H3522" s="1" t="s">
        <v>10037</v>
      </c>
      <c r="I3522" s="1" t="s">
        <v>52</v>
      </c>
      <c r="J3522" s="3" t="s">
        <v>30194</v>
      </c>
      <c r="K3522">
        <v>187</v>
      </c>
      <c r="L3522" s="1" t="s">
        <v>38</v>
      </c>
      <c r="M3522" s="2">
        <v>44812</v>
      </c>
      <c r="N3522" s="1" t="s">
        <v>48</v>
      </c>
      <c r="O3522" s="1" t="s">
        <v>32</v>
      </c>
      <c r="P3522" s="1">
        <f>_3___Healthcare_Data_v1[[#This Row],[Discharge Date]]-_3___Healthcare_Data_v1[[#This Row],[Date of Admission]]</f>
        <v>14</v>
      </c>
      <c r="Q3522" s="1">
        <f>IFERROR(_3___Healthcare_Data_v1[[#This Row],[ Billing Amount ]]/_3___Healthcare_Data_v1[[#This Row],[Days in Hospital]],0)</f>
        <v>2689.3517007142859</v>
      </c>
      <c r="R3522" s="1" t="str">
        <f>IF(_3___Healthcare_Data_v1[[#This Row],[Age]]&gt;60,"Senior",IF(_3___Healthcare_Data_v1[[#This Row],[Age]]&gt;35,"Middle","Young"))</f>
        <v>Senior</v>
      </c>
    </row>
    <row r="3523" spans="1:18" x14ac:dyDescent="0.3">
      <c r="A3523" s="1" t="s">
        <v>10038</v>
      </c>
      <c r="B3523" s="1" t="s">
        <v>26723</v>
      </c>
      <c r="C3523" s="1" t="s">
        <v>16</v>
      </c>
      <c r="D3523" s="1" t="s">
        <v>27</v>
      </c>
      <c r="E3523" s="1" t="s">
        <v>26615</v>
      </c>
      <c r="F3523" s="2">
        <v>44617</v>
      </c>
      <c r="G3523" s="1" t="s">
        <v>10039</v>
      </c>
      <c r="H3523" s="1" t="s">
        <v>4248</v>
      </c>
      <c r="I3523" s="1" t="s">
        <v>21</v>
      </c>
      <c r="J3523" s="3" t="s">
        <v>30195</v>
      </c>
      <c r="K3523">
        <v>203</v>
      </c>
      <c r="L3523" s="1" t="s">
        <v>22</v>
      </c>
      <c r="M3523" s="2">
        <v>44632</v>
      </c>
      <c r="N3523" s="1" t="s">
        <v>23</v>
      </c>
      <c r="O3523" s="1" t="s">
        <v>44</v>
      </c>
      <c r="P3523" s="1">
        <f>_3___Healthcare_Data_v1[[#This Row],[Discharge Date]]-_3___Healthcare_Data_v1[[#This Row],[Date of Admission]]</f>
        <v>15</v>
      </c>
      <c r="Q3523" s="1">
        <f>IFERROR(_3___Healthcare_Data_v1[[#This Row],[ Billing Amount ]]/_3___Healthcare_Data_v1[[#This Row],[Days in Hospital]],0)</f>
        <v>523.17699753333329</v>
      </c>
      <c r="R3523" s="1" t="str">
        <f>IF(_3___Healthcare_Data_v1[[#This Row],[Age]]&gt;60,"Senior",IF(_3___Healthcare_Data_v1[[#This Row],[Age]]&gt;35,"Middle","Young"))</f>
        <v>Senior</v>
      </c>
    </row>
    <row r="3524" spans="1:18" x14ac:dyDescent="0.3">
      <c r="A3524" s="1" t="s">
        <v>10040</v>
      </c>
      <c r="B3524" s="1" t="s">
        <v>26683</v>
      </c>
      <c r="C3524" s="1" t="s">
        <v>16</v>
      </c>
      <c r="D3524" s="1" t="s">
        <v>17</v>
      </c>
      <c r="E3524" s="1" t="s">
        <v>26620</v>
      </c>
      <c r="F3524" s="2">
        <v>45086</v>
      </c>
      <c r="G3524" s="1" t="s">
        <v>10041</v>
      </c>
      <c r="H3524" s="1" t="s">
        <v>10042</v>
      </c>
      <c r="I3524" s="1" t="s">
        <v>21</v>
      </c>
      <c r="J3524" s="3" t="s">
        <v>30196</v>
      </c>
      <c r="K3524">
        <v>388</v>
      </c>
      <c r="L3524" s="1" t="s">
        <v>42</v>
      </c>
      <c r="M3524" s="2">
        <v>45105</v>
      </c>
      <c r="N3524" s="1" t="s">
        <v>31</v>
      </c>
      <c r="O3524" s="1" t="s">
        <v>24</v>
      </c>
      <c r="P3524" s="1">
        <f>_3___Healthcare_Data_v1[[#This Row],[Discharge Date]]-_3___Healthcare_Data_v1[[#This Row],[Date of Admission]]</f>
        <v>19</v>
      </c>
      <c r="Q3524" s="1">
        <f>IFERROR(_3___Healthcare_Data_v1[[#This Row],[ Billing Amount ]]/_3___Healthcare_Data_v1[[#This Row],[Days in Hospital]],0)</f>
        <v>614.22279421052633</v>
      </c>
      <c r="R3524" s="1" t="str">
        <f>IF(_3___Healthcare_Data_v1[[#This Row],[Age]]&gt;60,"Senior",IF(_3___Healthcare_Data_v1[[#This Row],[Age]]&gt;35,"Middle","Young"))</f>
        <v>Senior</v>
      </c>
    </row>
    <row r="3525" spans="1:18" x14ac:dyDescent="0.3">
      <c r="A3525" s="1" t="s">
        <v>10043</v>
      </c>
      <c r="B3525" s="1" t="s">
        <v>26679</v>
      </c>
      <c r="C3525" s="1" t="s">
        <v>16</v>
      </c>
      <c r="D3525" s="1" t="s">
        <v>27</v>
      </c>
      <c r="E3525" s="1" t="s">
        <v>26620</v>
      </c>
      <c r="F3525" s="2">
        <v>43481</v>
      </c>
      <c r="G3525" s="1" t="s">
        <v>10044</v>
      </c>
      <c r="H3525" s="1" t="s">
        <v>10045</v>
      </c>
      <c r="I3525" s="1" t="s">
        <v>60</v>
      </c>
      <c r="J3525" s="3" t="s">
        <v>30197</v>
      </c>
      <c r="K3525">
        <v>300</v>
      </c>
      <c r="L3525" s="1" t="s">
        <v>38</v>
      </c>
      <c r="M3525" s="2">
        <v>43500</v>
      </c>
      <c r="N3525" s="1" t="s">
        <v>43</v>
      </c>
      <c r="O3525" s="1" t="s">
        <v>32</v>
      </c>
      <c r="P3525" s="1">
        <f>_3___Healthcare_Data_v1[[#This Row],[Discharge Date]]-_3___Healthcare_Data_v1[[#This Row],[Date of Admission]]</f>
        <v>19</v>
      </c>
      <c r="Q3525" s="1">
        <f>IFERROR(_3___Healthcare_Data_v1[[#This Row],[ Billing Amount ]]/_3___Healthcare_Data_v1[[#This Row],[Days in Hospital]],0)</f>
        <v>1788.97263</v>
      </c>
      <c r="R3525" s="1" t="str">
        <f>IF(_3___Healthcare_Data_v1[[#This Row],[Age]]&gt;60,"Senior",IF(_3___Healthcare_Data_v1[[#This Row],[Age]]&gt;35,"Middle","Young"))</f>
        <v>Senior</v>
      </c>
    </row>
    <row r="3526" spans="1:18" x14ac:dyDescent="0.3">
      <c r="A3526" s="1" t="s">
        <v>10046</v>
      </c>
      <c r="B3526" s="1" t="s">
        <v>26610</v>
      </c>
      <c r="C3526" s="1" t="s">
        <v>16</v>
      </c>
      <c r="D3526" s="1" t="s">
        <v>62</v>
      </c>
      <c r="E3526" s="1" t="s">
        <v>26620</v>
      </c>
      <c r="F3526" s="2">
        <v>44937</v>
      </c>
      <c r="G3526" s="1" t="s">
        <v>10047</v>
      </c>
      <c r="H3526" s="1" t="s">
        <v>10048</v>
      </c>
      <c r="I3526" s="1" t="s">
        <v>26607</v>
      </c>
      <c r="J3526" s="3" t="s">
        <v>30198</v>
      </c>
      <c r="K3526">
        <v>487</v>
      </c>
      <c r="L3526" s="1" t="s">
        <v>42</v>
      </c>
      <c r="M3526" s="2">
        <v>44967</v>
      </c>
      <c r="N3526" s="1" t="s">
        <v>48</v>
      </c>
      <c r="O3526" s="1" t="s">
        <v>24</v>
      </c>
      <c r="P3526" s="1">
        <f>_3___Healthcare_Data_v1[[#This Row],[Discharge Date]]-_3___Healthcare_Data_v1[[#This Row],[Date of Admission]]</f>
        <v>30</v>
      </c>
      <c r="Q3526" s="1">
        <f>IFERROR(_3___Healthcare_Data_v1[[#This Row],[ Billing Amount ]]/_3___Healthcare_Data_v1[[#This Row],[Days in Hospital]],0)</f>
        <v>1005.8013133333334</v>
      </c>
      <c r="R3526" s="1" t="str">
        <f>IF(_3___Healthcare_Data_v1[[#This Row],[Age]]&gt;60,"Senior",IF(_3___Healthcare_Data_v1[[#This Row],[Age]]&gt;35,"Middle","Young"))</f>
        <v>Senior</v>
      </c>
    </row>
    <row r="3527" spans="1:18" x14ac:dyDescent="0.3">
      <c r="A3527" s="1" t="s">
        <v>10049</v>
      </c>
      <c r="B3527" s="1" t="s">
        <v>26664</v>
      </c>
      <c r="C3527" s="1" t="s">
        <v>26</v>
      </c>
      <c r="D3527" s="1" t="s">
        <v>229</v>
      </c>
      <c r="E3527" s="1" t="s">
        <v>26615</v>
      </c>
      <c r="F3527" s="2">
        <v>43905</v>
      </c>
      <c r="G3527" s="1" t="s">
        <v>10050</v>
      </c>
      <c r="H3527" s="1" t="s">
        <v>10051</v>
      </c>
      <c r="I3527" s="1" t="s">
        <v>52</v>
      </c>
      <c r="J3527" s="3" t="s">
        <v>30199</v>
      </c>
      <c r="K3527">
        <v>192</v>
      </c>
      <c r="L3527" s="1" t="s">
        <v>42</v>
      </c>
      <c r="M3527" s="2">
        <v>43911</v>
      </c>
      <c r="N3527" s="1" t="s">
        <v>31</v>
      </c>
      <c r="O3527" s="1" t="s">
        <v>24</v>
      </c>
      <c r="P3527" s="1">
        <f>_3___Healthcare_Data_v1[[#This Row],[Discharge Date]]-_3___Healthcare_Data_v1[[#This Row],[Date of Admission]]</f>
        <v>6</v>
      </c>
      <c r="Q3527" s="1">
        <f>IFERROR(_3___Healthcare_Data_v1[[#This Row],[ Billing Amount ]]/_3___Healthcare_Data_v1[[#This Row],[Days in Hospital]],0)</f>
        <v>1223.3256463333335</v>
      </c>
      <c r="R3527" s="1" t="str">
        <f>IF(_3___Healthcare_Data_v1[[#This Row],[Age]]&gt;60,"Senior",IF(_3___Healthcare_Data_v1[[#This Row],[Age]]&gt;35,"Middle","Young"))</f>
        <v>Senior</v>
      </c>
    </row>
    <row r="3528" spans="1:18" x14ac:dyDescent="0.3">
      <c r="A3528" s="1" t="s">
        <v>10052</v>
      </c>
      <c r="B3528" s="1" t="s">
        <v>26776</v>
      </c>
      <c r="C3528" s="1" t="s">
        <v>16</v>
      </c>
      <c r="D3528" s="1" t="s">
        <v>62</v>
      </c>
      <c r="E3528" s="1" t="s">
        <v>35</v>
      </c>
      <c r="F3528" s="2">
        <v>43967</v>
      </c>
      <c r="G3528" s="1" t="s">
        <v>10053</v>
      </c>
      <c r="H3528" s="1" t="s">
        <v>10054</v>
      </c>
      <c r="I3528" s="1" t="s">
        <v>52</v>
      </c>
      <c r="J3528" s="3" t="s">
        <v>30200</v>
      </c>
      <c r="K3528">
        <v>242</v>
      </c>
      <c r="L3528" s="1" t="s">
        <v>22</v>
      </c>
      <c r="M3528" s="2">
        <v>43975</v>
      </c>
      <c r="N3528" s="1" t="s">
        <v>23</v>
      </c>
      <c r="O3528" s="1" t="s">
        <v>44</v>
      </c>
      <c r="P3528" s="1">
        <f>_3___Healthcare_Data_v1[[#This Row],[Discharge Date]]-_3___Healthcare_Data_v1[[#This Row],[Date of Admission]]</f>
        <v>8</v>
      </c>
      <c r="Q3528" s="1">
        <f>IFERROR(_3___Healthcare_Data_v1[[#This Row],[ Billing Amount ]]/_3___Healthcare_Data_v1[[#This Row],[Days in Hospital]],0)</f>
        <v>3123.3936962500002</v>
      </c>
      <c r="R3528" s="1" t="str">
        <f>IF(_3___Healthcare_Data_v1[[#This Row],[Age]]&gt;60,"Senior",IF(_3___Healthcare_Data_v1[[#This Row],[Age]]&gt;35,"Middle","Young"))</f>
        <v>Senior</v>
      </c>
    </row>
    <row r="3529" spans="1:18" x14ac:dyDescent="0.3">
      <c r="A3529" s="1" t="s">
        <v>10055</v>
      </c>
      <c r="B3529" s="1" t="s">
        <v>26791</v>
      </c>
      <c r="C3529" s="1" t="s">
        <v>16</v>
      </c>
      <c r="D3529" s="1" t="s">
        <v>114</v>
      </c>
      <c r="E3529" s="1" t="s">
        <v>26620</v>
      </c>
      <c r="F3529" s="2">
        <v>43418</v>
      </c>
      <c r="G3529" s="1" t="s">
        <v>10056</v>
      </c>
      <c r="H3529" s="1" t="s">
        <v>10057</v>
      </c>
      <c r="I3529" s="1" t="s">
        <v>56</v>
      </c>
      <c r="J3529" s="3" t="s">
        <v>30201</v>
      </c>
      <c r="K3529">
        <v>457</v>
      </c>
      <c r="L3529" s="1" t="s">
        <v>38</v>
      </c>
      <c r="M3529" s="2">
        <v>43444</v>
      </c>
      <c r="N3529" s="1" t="s">
        <v>43</v>
      </c>
      <c r="O3529" s="1" t="s">
        <v>24</v>
      </c>
      <c r="P3529" s="1">
        <f>_3___Healthcare_Data_v1[[#This Row],[Discharge Date]]-_3___Healthcare_Data_v1[[#This Row],[Date of Admission]]</f>
        <v>26</v>
      </c>
      <c r="Q3529" s="1">
        <f>IFERROR(_3___Healthcare_Data_v1[[#This Row],[ Billing Amount ]]/_3___Healthcare_Data_v1[[#This Row],[Days in Hospital]],0)</f>
        <v>1051.0262380769232</v>
      </c>
      <c r="R3529" s="1" t="str">
        <f>IF(_3___Healthcare_Data_v1[[#This Row],[Age]]&gt;60,"Senior",IF(_3___Healthcare_Data_v1[[#This Row],[Age]]&gt;35,"Middle","Young"))</f>
        <v>Senior</v>
      </c>
    </row>
    <row r="3530" spans="1:18" x14ac:dyDescent="0.3">
      <c r="A3530" s="1" t="s">
        <v>10058</v>
      </c>
      <c r="B3530" s="1" t="s">
        <v>26640</v>
      </c>
      <c r="C3530" s="1" t="s">
        <v>16</v>
      </c>
      <c r="D3530" s="1" t="s">
        <v>62</v>
      </c>
      <c r="E3530" s="1" t="s">
        <v>28</v>
      </c>
      <c r="F3530" s="2">
        <v>44665</v>
      </c>
      <c r="G3530" s="1" t="s">
        <v>10059</v>
      </c>
      <c r="H3530" s="1" t="s">
        <v>4817</v>
      </c>
      <c r="I3530" s="1" t="s">
        <v>52</v>
      </c>
      <c r="J3530" s="3" t="s">
        <v>30202</v>
      </c>
      <c r="K3530">
        <v>175</v>
      </c>
      <c r="L3530" s="1" t="s">
        <v>42</v>
      </c>
      <c r="M3530" s="2">
        <v>44695</v>
      </c>
      <c r="N3530" s="1" t="s">
        <v>23</v>
      </c>
      <c r="O3530" s="1" t="s">
        <v>24</v>
      </c>
      <c r="P3530" s="1">
        <f>_3___Healthcare_Data_v1[[#This Row],[Discharge Date]]-_3___Healthcare_Data_v1[[#This Row],[Date of Admission]]</f>
        <v>30</v>
      </c>
      <c r="Q3530" s="1">
        <f>IFERROR(_3___Healthcare_Data_v1[[#This Row],[ Billing Amount ]]/_3___Healthcare_Data_v1[[#This Row],[Days in Hospital]],0)</f>
        <v>1244.0930960000001</v>
      </c>
      <c r="R3530" s="1" t="str">
        <f>IF(_3___Healthcare_Data_v1[[#This Row],[Age]]&gt;60,"Senior",IF(_3___Healthcare_Data_v1[[#This Row],[Age]]&gt;35,"Middle","Young"))</f>
        <v>Senior</v>
      </c>
    </row>
    <row r="3531" spans="1:18" x14ac:dyDescent="0.3">
      <c r="A3531" s="1" t="s">
        <v>10060</v>
      </c>
      <c r="B3531" s="1" t="s">
        <v>26634</v>
      </c>
      <c r="C3531" s="1" t="s">
        <v>26</v>
      </c>
      <c r="D3531" s="1" t="s">
        <v>114</v>
      </c>
      <c r="E3531" s="1" t="s">
        <v>26620</v>
      </c>
      <c r="F3531" s="2">
        <v>43703</v>
      </c>
      <c r="G3531" s="1" t="s">
        <v>10061</v>
      </c>
      <c r="H3531" s="1" t="s">
        <v>10062</v>
      </c>
      <c r="I3531" s="1" t="s">
        <v>52</v>
      </c>
      <c r="J3531" s="3" t="s">
        <v>30203</v>
      </c>
      <c r="K3531">
        <v>230</v>
      </c>
      <c r="L3531" s="1" t="s">
        <v>42</v>
      </c>
      <c r="M3531" s="2">
        <v>43722</v>
      </c>
      <c r="N3531" s="1" t="s">
        <v>48</v>
      </c>
      <c r="O3531" s="1" t="s">
        <v>44</v>
      </c>
      <c r="P3531" s="1">
        <f>_3___Healthcare_Data_v1[[#This Row],[Discharge Date]]-_3___Healthcare_Data_v1[[#This Row],[Date of Admission]]</f>
        <v>19</v>
      </c>
      <c r="Q3531" s="1">
        <f>IFERROR(_3___Healthcare_Data_v1[[#This Row],[ Billing Amount ]]/_3___Healthcare_Data_v1[[#This Row],[Days in Hospital]],0)</f>
        <v>895.37894157894732</v>
      </c>
      <c r="R3531" s="1" t="str">
        <f>IF(_3___Healthcare_Data_v1[[#This Row],[Age]]&gt;60,"Senior",IF(_3___Healthcare_Data_v1[[#This Row],[Age]]&gt;35,"Middle","Young"))</f>
        <v>Senior</v>
      </c>
    </row>
    <row r="3532" spans="1:18" x14ac:dyDescent="0.3">
      <c r="A3532" s="1" t="s">
        <v>10063</v>
      </c>
      <c r="B3532" s="1" t="s">
        <v>26644</v>
      </c>
      <c r="C3532" s="1" t="s">
        <v>26</v>
      </c>
      <c r="D3532" s="1" t="s">
        <v>17</v>
      </c>
      <c r="E3532" s="1" t="s">
        <v>26620</v>
      </c>
      <c r="F3532" s="2">
        <v>44907</v>
      </c>
      <c r="G3532" s="1" t="s">
        <v>10064</v>
      </c>
      <c r="H3532" s="1" t="s">
        <v>10065</v>
      </c>
      <c r="I3532" s="1" t="s">
        <v>56</v>
      </c>
      <c r="J3532" s="3" t="s">
        <v>30204</v>
      </c>
      <c r="K3532">
        <v>248</v>
      </c>
      <c r="L3532" s="1" t="s">
        <v>38</v>
      </c>
      <c r="M3532" s="2">
        <v>44926</v>
      </c>
      <c r="N3532" s="1" t="s">
        <v>23</v>
      </c>
      <c r="O3532" s="1" t="s">
        <v>44</v>
      </c>
      <c r="P3532" s="1">
        <f>_3___Healthcare_Data_v1[[#This Row],[Discharge Date]]-_3___Healthcare_Data_v1[[#This Row],[Date of Admission]]</f>
        <v>19</v>
      </c>
      <c r="Q3532" s="1">
        <f>IFERROR(_3___Healthcare_Data_v1[[#This Row],[ Billing Amount ]]/_3___Healthcare_Data_v1[[#This Row],[Days in Hospital]],0)</f>
        <v>180.34141510526317</v>
      </c>
      <c r="R3532" s="1" t="str">
        <f>IF(_3___Healthcare_Data_v1[[#This Row],[Age]]&gt;60,"Senior",IF(_3___Healthcare_Data_v1[[#This Row],[Age]]&gt;35,"Middle","Young"))</f>
        <v>Senior</v>
      </c>
    </row>
    <row r="3533" spans="1:18" x14ac:dyDescent="0.3">
      <c r="A3533" s="1" t="s">
        <v>10066</v>
      </c>
      <c r="B3533" s="1" t="s">
        <v>26776</v>
      </c>
      <c r="C3533" s="1" t="s">
        <v>16</v>
      </c>
      <c r="D3533" s="1" t="s">
        <v>49</v>
      </c>
      <c r="E3533" s="1" t="s">
        <v>26620</v>
      </c>
      <c r="F3533" s="2">
        <v>43536</v>
      </c>
      <c r="G3533" s="1" t="s">
        <v>10067</v>
      </c>
      <c r="H3533" s="1" t="s">
        <v>10068</v>
      </c>
      <c r="I3533" s="1" t="s">
        <v>56</v>
      </c>
      <c r="J3533" s="3" t="s">
        <v>30205</v>
      </c>
      <c r="K3533">
        <v>199</v>
      </c>
      <c r="L3533" s="1" t="s">
        <v>38</v>
      </c>
      <c r="M3533" s="2">
        <v>43548</v>
      </c>
      <c r="N3533" s="1" t="s">
        <v>23</v>
      </c>
      <c r="O3533" s="1" t="s">
        <v>44</v>
      </c>
      <c r="P3533" s="1">
        <f>_3___Healthcare_Data_v1[[#This Row],[Discharge Date]]-_3___Healthcare_Data_v1[[#This Row],[Date of Admission]]</f>
        <v>12</v>
      </c>
      <c r="Q3533" s="1">
        <f>IFERROR(_3___Healthcare_Data_v1[[#This Row],[ Billing Amount ]]/_3___Healthcare_Data_v1[[#This Row],[Days in Hospital]],0)</f>
        <v>2319.7401199999999</v>
      </c>
      <c r="R3533" s="1" t="str">
        <f>IF(_3___Healthcare_Data_v1[[#This Row],[Age]]&gt;60,"Senior",IF(_3___Healthcare_Data_v1[[#This Row],[Age]]&gt;35,"Middle","Young"))</f>
        <v>Senior</v>
      </c>
    </row>
    <row r="3534" spans="1:18" x14ac:dyDescent="0.3">
      <c r="A3534" s="1" t="s">
        <v>10069</v>
      </c>
      <c r="B3534" s="1" t="s">
        <v>26687</v>
      </c>
      <c r="C3534" s="1" t="s">
        <v>26</v>
      </c>
      <c r="D3534" s="1" t="s">
        <v>34</v>
      </c>
      <c r="E3534" s="1" t="s">
        <v>26615</v>
      </c>
      <c r="F3534" s="2">
        <v>45014</v>
      </c>
      <c r="G3534" s="1" t="s">
        <v>10070</v>
      </c>
      <c r="H3534" s="1" t="s">
        <v>9714</v>
      </c>
      <c r="I3534" s="1" t="s">
        <v>60</v>
      </c>
      <c r="J3534" s="3" t="s">
        <v>30206</v>
      </c>
      <c r="K3534">
        <v>478</v>
      </c>
      <c r="L3534" s="1" t="s">
        <v>38</v>
      </c>
      <c r="M3534" s="2">
        <v>45016</v>
      </c>
      <c r="N3534" s="1" t="s">
        <v>43</v>
      </c>
      <c r="O3534" s="1" t="s">
        <v>44</v>
      </c>
      <c r="P3534" s="1">
        <f>_3___Healthcare_Data_v1[[#This Row],[Discharge Date]]-_3___Healthcare_Data_v1[[#This Row],[Date of Admission]]</f>
        <v>2</v>
      </c>
      <c r="Q3534" s="1">
        <f>IFERROR(_3___Healthcare_Data_v1[[#This Row],[ Billing Amount ]]/_3___Healthcare_Data_v1[[#This Row],[Days in Hospital]],0)</f>
        <v>18670.704829999999</v>
      </c>
      <c r="R3534" s="1" t="str">
        <f>IF(_3___Healthcare_Data_v1[[#This Row],[Age]]&gt;60,"Senior",IF(_3___Healthcare_Data_v1[[#This Row],[Age]]&gt;35,"Middle","Young"))</f>
        <v>Senior</v>
      </c>
    </row>
    <row r="3535" spans="1:18" x14ac:dyDescent="0.3">
      <c r="A3535" s="1" t="s">
        <v>10071</v>
      </c>
      <c r="B3535" s="1" t="s">
        <v>26980</v>
      </c>
      <c r="C3535" s="1" t="s">
        <v>26</v>
      </c>
      <c r="D3535" s="1" t="s">
        <v>229</v>
      </c>
      <c r="E3535" s="1" t="s">
        <v>26620</v>
      </c>
      <c r="F3535" s="2">
        <v>44204</v>
      </c>
      <c r="G3535" s="1" t="s">
        <v>10072</v>
      </c>
      <c r="H3535" s="1" t="s">
        <v>10073</v>
      </c>
      <c r="I3535" s="1" t="s">
        <v>52</v>
      </c>
      <c r="J3535" s="3" t="s">
        <v>30207</v>
      </c>
      <c r="K3535">
        <v>444</v>
      </c>
      <c r="L3535" s="1" t="s">
        <v>38</v>
      </c>
      <c r="M3535" s="2">
        <v>44225</v>
      </c>
      <c r="N3535" s="1" t="s">
        <v>23</v>
      </c>
      <c r="O3535" s="1" t="s">
        <v>32</v>
      </c>
      <c r="P3535" s="1">
        <f>_3___Healthcare_Data_v1[[#This Row],[Discharge Date]]-_3___Healthcare_Data_v1[[#This Row],[Date of Admission]]</f>
        <v>21</v>
      </c>
      <c r="Q3535" s="1">
        <f>IFERROR(_3___Healthcare_Data_v1[[#This Row],[ Billing Amount ]]/_3___Healthcare_Data_v1[[#This Row],[Days in Hospital]],0)</f>
        <v>94.394284095238092</v>
      </c>
      <c r="R3535" s="1" t="str">
        <f>IF(_3___Healthcare_Data_v1[[#This Row],[Age]]&gt;60,"Senior",IF(_3___Healthcare_Data_v1[[#This Row],[Age]]&gt;35,"Middle","Young"))</f>
        <v>Senior</v>
      </c>
    </row>
    <row r="3536" spans="1:18" x14ac:dyDescent="0.3">
      <c r="A3536" s="1" t="s">
        <v>10074</v>
      </c>
      <c r="B3536" s="1" t="s">
        <v>26928</v>
      </c>
      <c r="C3536" s="1" t="s">
        <v>26</v>
      </c>
      <c r="D3536" s="1" t="s">
        <v>229</v>
      </c>
      <c r="E3536" s="1" t="s">
        <v>26620</v>
      </c>
      <c r="F3536" s="2">
        <v>45069</v>
      </c>
      <c r="G3536" s="1" t="s">
        <v>10075</v>
      </c>
      <c r="H3536" s="1" t="s">
        <v>74</v>
      </c>
      <c r="I3536" s="1" t="s">
        <v>56</v>
      </c>
      <c r="J3536" s="3" t="s">
        <v>30208</v>
      </c>
      <c r="K3536">
        <v>478</v>
      </c>
      <c r="L3536" s="1" t="s">
        <v>38</v>
      </c>
      <c r="M3536" s="2">
        <v>45091</v>
      </c>
      <c r="N3536" s="1" t="s">
        <v>31</v>
      </c>
      <c r="O3536" s="1" t="s">
        <v>24</v>
      </c>
      <c r="P3536" s="1">
        <f>_3___Healthcare_Data_v1[[#This Row],[Discharge Date]]-_3___Healthcare_Data_v1[[#This Row],[Date of Admission]]</f>
        <v>22</v>
      </c>
      <c r="Q3536" s="1">
        <f>IFERROR(_3___Healthcare_Data_v1[[#This Row],[ Billing Amount ]]/_3___Healthcare_Data_v1[[#This Row],[Days in Hospital]],0)</f>
        <v>1384.7693040909091</v>
      </c>
      <c r="R3536" s="1" t="str">
        <f>IF(_3___Healthcare_Data_v1[[#This Row],[Age]]&gt;60,"Senior",IF(_3___Healthcare_Data_v1[[#This Row],[Age]]&gt;35,"Middle","Young"))</f>
        <v>Senior</v>
      </c>
    </row>
    <row r="3537" spans="1:18" x14ac:dyDescent="0.3">
      <c r="A3537" s="1" t="s">
        <v>10076</v>
      </c>
      <c r="B3537" s="1" t="s">
        <v>26873</v>
      </c>
      <c r="C3537" s="1" t="s">
        <v>16</v>
      </c>
      <c r="D3537" s="1" t="s">
        <v>34</v>
      </c>
      <c r="E3537" s="1" t="s">
        <v>35</v>
      </c>
      <c r="F3537" s="2">
        <v>43807</v>
      </c>
      <c r="G3537" s="1" t="s">
        <v>10077</v>
      </c>
      <c r="H3537" s="1" t="s">
        <v>10078</v>
      </c>
      <c r="I3537" s="1" t="s">
        <v>21</v>
      </c>
      <c r="J3537" s="3" t="s">
        <v>30209</v>
      </c>
      <c r="K3537">
        <v>116</v>
      </c>
      <c r="L3537" s="1" t="s">
        <v>22</v>
      </c>
      <c r="M3537" s="2">
        <v>43808</v>
      </c>
      <c r="N3537" s="1" t="s">
        <v>43</v>
      </c>
      <c r="O3537" s="1" t="s">
        <v>44</v>
      </c>
      <c r="P3537" s="1">
        <f>_3___Healthcare_Data_v1[[#This Row],[Discharge Date]]-_3___Healthcare_Data_v1[[#This Row],[Date of Admission]]</f>
        <v>1</v>
      </c>
      <c r="Q3537" s="1">
        <f>IFERROR(_3___Healthcare_Data_v1[[#This Row],[ Billing Amount ]]/_3___Healthcare_Data_v1[[#This Row],[Days in Hospital]],0)</f>
        <v>21994.209220000001</v>
      </c>
      <c r="R3537" s="1" t="str">
        <f>IF(_3___Healthcare_Data_v1[[#This Row],[Age]]&gt;60,"Senior",IF(_3___Healthcare_Data_v1[[#This Row],[Age]]&gt;35,"Middle","Young"))</f>
        <v>Senior</v>
      </c>
    </row>
    <row r="3538" spans="1:18" x14ac:dyDescent="0.3">
      <c r="A3538" s="1" t="s">
        <v>10079</v>
      </c>
      <c r="B3538" s="1" t="s">
        <v>26759</v>
      </c>
      <c r="C3538" s="1" t="s">
        <v>16</v>
      </c>
      <c r="D3538" s="1" t="s">
        <v>34</v>
      </c>
      <c r="E3538" s="1" t="s">
        <v>69</v>
      </c>
      <c r="F3538" s="2">
        <v>43704</v>
      </c>
      <c r="G3538" s="1" t="s">
        <v>10080</v>
      </c>
      <c r="H3538" s="1" t="s">
        <v>10081</v>
      </c>
      <c r="I3538" s="1" t="s">
        <v>26607</v>
      </c>
      <c r="J3538" s="3" t="s">
        <v>30210</v>
      </c>
      <c r="K3538">
        <v>469</v>
      </c>
      <c r="L3538" s="1" t="s">
        <v>22</v>
      </c>
      <c r="M3538" s="2">
        <v>43717</v>
      </c>
      <c r="N3538" s="1" t="s">
        <v>84</v>
      </c>
      <c r="O3538" s="1" t="s">
        <v>44</v>
      </c>
      <c r="P3538" s="1">
        <f>_3___Healthcare_Data_v1[[#This Row],[Discharge Date]]-_3___Healthcare_Data_v1[[#This Row],[Date of Admission]]</f>
        <v>13</v>
      </c>
      <c r="Q3538" s="1">
        <f>IFERROR(_3___Healthcare_Data_v1[[#This Row],[ Billing Amount ]]/_3___Healthcare_Data_v1[[#This Row],[Days in Hospital]],0)</f>
        <v>4446.5054407692305</v>
      </c>
      <c r="R3538" s="1" t="str">
        <f>IF(_3___Healthcare_Data_v1[[#This Row],[Age]]&gt;60,"Senior",IF(_3___Healthcare_Data_v1[[#This Row],[Age]]&gt;35,"Middle","Young"))</f>
        <v>Senior</v>
      </c>
    </row>
    <row r="3539" spans="1:18" x14ac:dyDescent="0.3">
      <c r="A3539" s="1" t="s">
        <v>10082</v>
      </c>
      <c r="B3539" s="1" t="s">
        <v>26664</v>
      </c>
      <c r="C3539" s="1" t="s">
        <v>16</v>
      </c>
      <c r="D3539" s="1" t="s">
        <v>34</v>
      </c>
      <c r="E3539" s="1" t="s">
        <v>26615</v>
      </c>
      <c r="F3539" s="2">
        <v>44736</v>
      </c>
      <c r="G3539" s="1" t="s">
        <v>10083</v>
      </c>
      <c r="H3539" s="1" t="s">
        <v>10084</v>
      </c>
      <c r="I3539" s="1" t="s">
        <v>21</v>
      </c>
      <c r="J3539" s="3" t="s">
        <v>30211</v>
      </c>
      <c r="K3539">
        <v>404</v>
      </c>
      <c r="L3539" s="1" t="s">
        <v>38</v>
      </c>
      <c r="M3539" s="2">
        <v>44743</v>
      </c>
      <c r="N3539" s="1" t="s">
        <v>23</v>
      </c>
      <c r="O3539" s="1" t="s">
        <v>44</v>
      </c>
      <c r="P3539" s="1">
        <f>_3___Healthcare_Data_v1[[#This Row],[Discharge Date]]-_3___Healthcare_Data_v1[[#This Row],[Date of Admission]]</f>
        <v>7</v>
      </c>
      <c r="Q3539" s="1">
        <f>IFERROR(_3___Healthcare_Data_v1[[#This Row],[ Billing Amount ]]/_3___Healthcare_Data_v1[[#This Row],[Days in Hospital]],0)</f>
        <v>3075.1876914285713</v>
      </c>
      <c r="R3539" s="1" t="str">
        <f>IF(_3___Healthcare_Data_v1[[#This Row],[Age]]&gt;60,"Senior",IF(_3___Healthcare_Data_v1[[#This Row],[Age]]&gt;35,"Middle","Young"))</f>
        <v>Senior</v>
      </c>
    </row>
    <row r="3540" spans="1:18" x14ac:dyDescent="0.3">
      <c r="A3540" s="1" t="s">
        <v>4272</v>
      </c>
      <c r="B3540" s="1" t="s">
        <v>26980</v>
      </c>
      <c r="C3540" s="1" t="s">
        <v>16</v>
      </c>
      <c r="D3540" s="1" t="s">
        <v>62</v>
      </c>
      <c r="E3540" s="1" t="s">
        <v>35</v>
      </c>
      <c r="F3540" s="2">
        <v>45195</v>
      </c>
      <c r="G3540" s="1" t="s">
        <v>10085</v>
      </c>
      <c r="H3540" s="1" t="s">
        <v>10086</v>
      </c>
      <c r="I3540" s="1" t="s">
        <v>21</v>
      </c>
      <c r="J3540" s="3" t="s">
        <v>30212</v>
      </c>
      <c r="K3540">
        <v>391</v>
      </c>
      <c r="L3540" s="1" t="s">
        <v>42</v>
      </c>
      <c r="M3540" s="2">
        <v>45211</v>
      </c>
      <c r="N3540" s="1" t="s">
        <v>23</v>
      </c>
      <c r="O3540" s="1" t="s">
        <v>24</v>
      </c>
      <c r="P3540" s="1">
        <f>_3___Healthcare_Data_v1[[#This Row],[Discharge Date]]-_3___Healthcare_Data_v1[[#This Row],[Date of Admission]]</f>
        <v>16</v>
      </c>
      <c r="Q3540" s="1">
        <f>IFERROR(_3___Healthcare_Data_v1[[#This Row],[ Billing Amount ]]/_3___Healthcare_Data_v1[[#This Row],[Days in Hospital]],0)</f>
        <v>220.63565</v>
      </c>
      <c r="R3540" s="1" t="str">
        <f>IF(_3___Healthcare_Data_v1[[#This Row],[Age]]&gt;60,"Senior",IF(_3___Healthcare_Data_v1[[#This Row],[Age]]&gt;35,"Middle","Young"))</f>
        <v>Senior</v>
      </c>
    </row>
    <row r="3541" spans="1:18" x14ac:dyDescent="0.3">
      <c r="A3541" s="1" t="s">
        <v>10087</v>
      </c>
      <c r="B3541" s="1" t="s">
        <v>26649</v>
      </c>
      <c r="C3541" s="1" t="s">
        <v>26</v>
      </c>
      <c r="D3541" s="1" t="s">
        <v>89</v>
      </c>
      <c r="E3541" s="1" t="s">
        <v>26620</v>
      </c>
      <c r="F3541" s="2">
        <v>44661</v>
      </c>
      <c r="G3541" s="1" t="s">
        <v>10088</v>
      </c>
      <c r="H3541" s="1" t="s">
        <v>7521</v>
      </c>
      <c r="I3541" s="1" t="s">
        <v>60</v>
      </c>
      <c r="J3541" s="3" t="s">
        <v>30213</v>
      </c>
      <c r="K3541">
        <v>398</v>
      </c>
      <c r="L3541" s="1" t="s">
        <v>38</v>
      </c>
      <c r="M3541" s="2">
        <v>44689</v>
      </c>
      <c r="N3541" s="1" t="s">
        <v>84</v>
      </c>
      <c r="O3541" s="1" t="s">
        <v>44</v>
      </c>
      <c r="P3541" s="1">
        <f>_3___Healthcare_Data_v1[[#This Row],[Discharge Date]]-_3___Healthcare_Data_v1[[#This Row],[Date of Admission]]</f>
        <v>28</v>
      </c>
      <c r="Q3541" s="1">
        <f>IFERROR(_3___Healthcare_Data_v1[[#This Row],[ Billing Amount ]]/_3___Healthcare_Data_v1[[#This Row],[Days in Hospital]],0)</f>
        <v>793.11289357142857</v>
      </c>
      <c r="R3541" s="1" t="str">
        <f>IF(_3___Healthcare_Data_v1[[#This Row],[Age]]&gt;60,"Senior",IF(_3___Healthcare_Data_v1[[#This Row],[Age]]&gt;35,"Middle","Young"))</f>
        <v>Senior</v>
      </c>
    </row>
    <row r="3542" spans="1:18" x14ac:dyDescent="0.3">
      <c r="A3542" s="1" t="s">
        <v>10089</v>
      </c>
      <c r="B3542" s="1" t="s">
        <v>26803</v>
      </c>
      <c r="C3542" s="1" t="s">
        <v>16</v>
      </c>
      <c r="D3542" s="1" t="s">
        <v>17</v>
      </c>
      <c r="E3542" s="1" t="s">
        <v>18</v>
      </c>
      <c r="F3542" s="2">
        <v>45009</v>
      </c>
      <c r="G3542" s="1" t="s">
        <v>10090</v>
      </c>
      <c r="H3542" s="1" t="s">
        <v>10091</v>
      </c>
      <c r="I3542" s="1" t="s">
        <v>21</v>
      </c>
      <c r="J3542" s="3" t="s">
        <v>30214</v>
      </c>
      <c r="K3542">
        <v>402</v>
      </c>
      <c r="L3542" s="1" t="s">
        <v>42</v>
      </c>
      <c r="M3542" s="2">
        <v>45022</v>
      </c>
      <c r="N3542" s="1" t="s">
        <v>23</v>
      </c>
      <c r="O3542" s="1" t="s">
        <v>24</v>
      </c>
      <c r="P3542" s="1">
        <f>_3___Healthcare_Data_v1[[#This Row],[Discharge Date]]-_3___Healthcare_Data_v1[[#This Row],[Date of Admission]]</f>
        <v>13</v>
      </c>
      <c r="Q3542" s="1">
        <f>IFERROR(_3___Healthcare_Data_v1[[#This Row],[ Billing Amount ]]/_3___Healthcare_Data_v1[[#This Row],[Days in Hospital]],0)</f>
        <v>1407.5683484615386</v>
      </c>
      <c r="R3542" s="1" t="str">
        <f>IF(_3___Healthcare_Data_v1[[#This Row],[Age]]&gt;60,"Senior",IF(_3___Healthcare_Data_v1[[#This Row],[Age]]&gt;35,"Middle","Young"))</f>
        <v>Senior</v>
      </c>
    </row>
    <row r="3543" spans="1:18" x14ac:dyDescent="0.3">
      <c r="A3543" s="1" t="s">
        <v>10092</v>
      </c>
      <c r="B3543" s="1" t="s">
        <v>26644</v>
      </c>
      <c r="C3543" s="1" t="s">
        <v>26</v>
      </c>
      <c r="D3543" s="1" t="s">
        <v>62</v>
      </c>
      <c r="E3543" s="1" t="s">
        <v>26620</v>
      </c>
      <c r="F3543" s="2">
        <v>43602</v>
      </c>
      <c r="G3543" s="1" t="s">
        <v>10093</v>
      </c>
      <c r="H3543" s="1" t="s">
        <v>10094</v>
      </c>
      <c r="I3543" s="1" t="s">
        <v>56</v>
      </c>
      <c r="J3543" s="3" t="s">
        <v>30215</v>
      </c>
      <c r="K3543">
        <v>117</v>
      </c>
      <c r="L3543" s="1" t="s">
        <v>38</v>
      </c>
      <c r="M3543" s="2">
        <v>43617</v>
      </c>
      <c r="N3543" s="1" t="s">
        <v>31</v>
      </c>
      <c r="O3543" s="1" t="s">
        <v>32</v>
      </c>
      <c r="P3543" s="1">
        <f>_3___Healthcare_Data_v1[[#This Row],[Discharge Date]]-_3___Healthcare_Data_v1[[#This Row],[Date of Admission]]</f>
        <v>15</v>
      </c>
      <c r="Q3543" s="1">
        <f>IFERROR(_3___Healthcare_Data_v1[[#This Row],[ Billing Amount ]]/_3___Healthcare_Data_v1[[#This Row],[Days in Hospital]],0)</f>
        <v>786.14670266666667</v>
      </c>
      <c r="R3543" s="1" t="str">
        <f>IF(_3___Healthcare_Data_v1[[#This Row],[Age]]&gt;60,"Senior",IF(_3___Healthcare_Data_v1[[#This Row],[Age]]&gt;35,"Middle","Young"))</f>
        <v>Senior</v>
      </c>
    </row>
    <row r="3544" spans="1:18" x14ac:dyDescent="0.3">
      <c r="A3544" s="1" t="s">
        <v>10095</v>
      </c>
      <c r="B3544" s="1" t="s">
        <v>26795</v>
      </c>
      <c r="C3544" s="1" t="s">
        <v>16</v>
      </c>
      <c r="D3544" s="1" t="s">
        <v>27</v>
      </c>
      <c r="E3544" s="1" t="s">
        <v>69</v>
      </c>
      <c r="F3544" s="2">
        <v>43554</v>
      </c>
      <c r="G3544" s="1" t="s">
        <v>10096</v>
      </c>
      <c r="H3544" s="1" t="s">
        <v>10097</v>
      </c>
      <c r="I3544" s="1" t="s">
        <v>60</v>
      </c>
      <c r="J3544" s="3" t="s">
        <v>30216</v>
      </c>
      <c r="K3544">
        <v>370</v>
      </c>
      <c r="L3544" s="1" t="s">
        <v>22</v>
      </c>
      <c r="M3544" s="2">
        <v>43577</v>
      </c>
      <c r="N3544" s="1" t="s">
        <v>84</v>
      </c>
      <c r="O3544" s="1" t="s">
        <v>44</v>
      </c>
      <c r="P3544" s="1">
        <f>_3___Healthcare_Data_v1[[#This Row],[Discharge Date]]-_3___Healthcare_Data_v1[[#This Row],[Date of Admission]]</f>
        <v>23</v>
      </c>
      <c r="Q3544" s="1">
        <f>IFERROR(_3___Healthcare_Data_v1[[#This Row],[ Billing Amount ]]/_3___Healthcare_Data_v1[[#This Row],[Days in Hospital]],0)</f>
        <v>1254.48766</v>
      </c>
      <c r="R3544" s="1" t="str">
        <f>IF(_3___Healthcare_Data_v1[[#This Row],[Age]]&gt;60,"Senior",IF(_3___Healthcare_Data_v1[[#This Row],[Age]]&gt;35,"Middle","Young"))</f>
        <v>Senior</v>
      </c>
    </row>
    <row r="3545" spans="1:18" x14ac:dyDescent="0.3">
      <c r="A3545" s="1" t="s">
        <v>10098</v>
      </c>
      <c r="B3545" s="1" t="s">
        <v>26659</v>
      </c>
      <c r="C3545" s="1" t="s">
        <v>26</v>
      </c>
      <c r="D3545" s="1" t="s">
        <v>17</v>
      </c>
      <c r="E3545" s="1" t="s">
        <v>26620</v>
      </c>
      <c r="F3545" s="2">
        <v>43486</v>
      </c>
      <c r="G3545" s="1" t="s">
        <v>10099</v>
      </c>
      <c r="H3545" s="1" t="s">
        <v>10100</v>
      </c>
      <c r="I3545" s="1" t="s">
        <v>52</v>
      </c>
      <c r="J3545" s="3" t="s">
        <v>30217</v>
      </c>
      <c r="K3545">
        <v>261</v>
      </c>
      <c r="L3545" s="1" t="s">
        <v>42</v>
      </c>
      <c r="M3545" s="2">
        <v>43489</v>
      </c>
      <c r="N3545" s="1" t="s">
        <v>43</v>
      </c>
      <c r="O3545" s="1" t="s">
        <v>32</v>
      </c>
      <c r="P3545" s="1">
        <f>_3___Healthcare_Data_v1[[#This Row],[Discharge Date]]-_3___Healthcare_Data_v1[[#This Row],[Date of Admission]]</f>
        <v>3</v>
      </c>
      <c r="Q3545" s="1">
        <f>IFERROR(_3___Healthcare_Data_v1[[#This Row],[ Billing Amount ]]/_3___Healthcare_Data_v1[[#This Row],[Days in Hospital]],0)</f>
        <v>5165.3373999999994</v>
      </c>
      <c r="R3545" s="1" t="str">
        <f>IF(_3___Healthcare_Data_v1[[#This Row],[Age]]&gt;60,"Senior",IF(_3___Healthcare_Data_v1[[#This Row],[Age]]&gt;35,"Middle","Young"))</f>
        <v>Senior</v>
      </c>
    </row>
    <row r="3546" spans="1:18" x14ac:dyDescent="0.3">
      <c r="A3546" s="1" t="s">
        <v>10101</v>
      </c>
      <c r="B3546" s="1" t="s">
        <v>26795</v>
      </c>
      <c r="C3546" s="1" t="s">
        <v>26</v>
      </c>
      <c r="D3546" s="1" t="s">
        <v>34</v>
      </c>
      <c r="E3546" s="1" t="s">
        <v>26620</v>
      </c>
      <c r="F3546" s="2">
        <v>43755</v>
      </c>
      <c r="G3546" s="1" t="s">
        <v>10102</v>
      </c>
      <c r="H3546" s="1" t="s">
        <v>227</v>
      </c>
      <c r="I3546" s="1" t="s">
        <v>26607</v>
      </c>
      <c r="J3546" s="3" t="s">
        <v>30218</v>
      </c>
      <c r="K3546">
        <v>186</v>
      </c>
      <c r="L3546" s="1" t="s">
        <v>38</v>
      </c>
      <c r="M3546" s="2">
        <v>43760</v>
      </c>
      <c r="N3546" s="1" t="s">
        <v>43</v>
      </c>
      <c r="O3546" s="1" t="s">
        <v>24</v>
      </c>
      <c r="P3546" s="1">
        <f>_3___Healthcare_Data_v1[[#This Row],[Discharge Date]]-_3___Healthcare_Data_v1[[#This Row],[Date of Admission]]</f>
        <v>5</v>
      </c>
      <c r="Q3546" s="1">
        <f>IFERROR(_3___Healthcare_Data_v1[[#This Row],[ Billing Amount ]]/_3___Healthcare_Data_v1[[#This Row],[Days in Hospital]],0)</f>
        <v>2886.3805339999999</v>
      </c>
      <c r="R3546" s="1" t="str">
        <f>IF(_3___Healthcare_Data_v1[[#This Row],[Age]]&gt;60,"Senior",IF(_3___Healthcare_Data_v1[[#This Row],[Age]]&gt;35,"Middle","Young"))</f>
        <v>Senior</v>
      </c>
    </row>
    <row r="3547" spans="1:18" x14ac:dyDescent="0.3">
      <c r="A3547" s="1" t="s">
        <v>10103</v>
      </c>
      <c r="B3547" s="1" t="s">
        <v>26723</v>
      </c>
      <c r="C3547" s="1" t="s">
        <v>16</v>
      </c>
      <c r="D3547" s="1" t="s">
        <v>229</v>
      </c>
      <c r="E3547" s="1" t="s">
        <v>26620</v>
      </c>
      <c r="F3547" s="2">
        <v>44692</v>
      </c>
      <c r="G3547" s="1" t="s">
        <v>10104</v>
      </c>
      <c r="H3547" s="1" t="s">
        <v>10105</v>
      </c>
      <c r="I3547" s="1" t="s">
        <v>56</v>
      </c>
      <c r="J3547" s="3" t="s">
        <v>30219</v>
      </c>
      <c r="K3547">
        <v>448</v>
      </c>
      <c r="L3547" s="1" t="s">
        <v>38</v>
      </c>
      <c r="M3547" s="2">
        <v>44710</v>
      </c>
      <c r="N3547" s="1" t="s">
        <v>48</v>
      </c>
      <c r="O3547" s="1" t="s">
        <v>32</v>
      </c>
      <c r="P3547" s="1">
        <f>_3___Healthcare_Data_v1[[#This Row],[Discharge Date]]-_3___Healthcare_Data_v1[[#This Row],[Date of Admission]]</f>
        <v>18</v>
      </c>
      <c r="Q3547" s="1">
        <f>IFERROR(_3___Healthcare_Data_v1[[#This Row],[ Billing Amount ]]/_3___Healthcare_Data_v1[[#This Row],[Days in Hospital]],0)</f>
        <v>894.69824666666659</v>
      </c>
      <c r="R3547" s="1" t="str">
        <f>IF(_3___Healthcare_Data_v1[[#This Row],[Age]]&gt;60,"Senior",IF(_3___Healthcare_Data_v1[[#This Row],[Age]]&gt;35,"Middle","Young"))</f>
        <v>Senior</v>
      </c>
    </row>
    <row r="3548" spans="1:18" x14ac:dyDescent="0.3">
      <c r="A3548" s="1" t="s">
        <v>10106</v>
      </c>
      <c r="B3548" s="1" t="s">
        <v>26677</v>
      </c>
      <c r="C3548" s="1" t="s">
        <v>16</v>
      </c>
      <c r="D3548" s="1" t="s">
        <v>89</v>
      </c>
      <c r="E3548" s="1" t="s">
        <v>28</v>
      </c>
      <c r="F3548" s="2">
        <v>44915</v>
      </c>
      <c r="G3548" s="1" t="s">
        <v>10107</v>
      </c>
      <c r="H3548" s="1" t="s">
        <v>10108</v>
      </c>
      <c r="I3548" s="1" t="s">
        <v>26607</v>
      </c>
      <c r="J3548" s="3" t="s">
        <v>30220</v>
      </c>
      <c r="K3548">
        <v>467</v>
      </c>
      <c r="L3548" s="1" t="s">
        <v>42</v>
      </c>
      <c r="M3548" s="2">
        <v>44943</v>
      </c>
      <c r="N3548" s="1" t="s">
        <v>31</v>
      </c>
      <c r="O3548" s="1" t="s">
        <v>32</v>
      </c>
      <c r="P3548" s="1">
        <f>_3___Healthcare_Data_v1[[#This Row],[Discharge Date]]-_3___Healthcare_Data_v1[[#This Row],[Date of Admission]]</f>
        <v>28</v>
      </c>
      <c r="Q3548" s="1">
        <f>IFERROR(_3___Healthcare_Data_v1[[#This Row],[ Billing Amount ]]/_3___Healthcare_Data_v1[[#This Row],[Days in Hospital]],0)</f>
        <v>1556.9176935714283</v>
      </c>
      <c r="R3548" s="1" t="str">
        <f>IF(_3___Healthcare_Data_v1[[#This Row],[Age]]&gt;60,"Senior",IF(_3___Healthcare_Data_v1[[#This Row],[Age]]&gt;35,"Middle","Young"))</f>
        <v>Senior</v>
      </c>
    </row>
    <row r="3549" spans="1:18" x14ac:dyDescent="0.3">
      <c r="A3549" s="1" t="s">
        <v>10109</v>
      </c>
      <c r="B3549" s="1" t="s">
        <v>26626</v>
      </c>
      <c r="C3549" s="1" t="s">
        <v>16</v>
      </c>
      <c r="D3549" s="1" t="s">
        <v>62</v>
      </c>
      <c r="E3549" s="1" t="s">
        <v>18</v>
      </c>
      <c r="F3549" s="2">
        <v>45062</v>
      </c>
      <c r="G3549" s="1" t="s">
        <v>10110</v>
      </c>
      <c r="H3549" s="1" t="s">
        <v>10111</v>
      </c>
      <c r="I3549" s="1" t="s">
        <v>52</v>
      </c>
      <c r="J3549" s="3" t="s">
        <v>30221</v>
      </c>
      <c r="K3549">
        <v>412</v>
      </c>
      <c r="L3549" s="1" t="s">
        <v>38</v>
      </c>
      <c r="M3549" s="2">
        <v>45088</v>
      </c>
      <c r="N3549" s="1" t="s">
        <v>31</v>
      </c>
      <c r="O3549" s="1" t="s">
        <v>32</v>
      </c>
      <c r="P3549" s="1">
        <f>_3___Healthcare_Data_v1[[#This Row],[Discharge Date]]-_3___Healthcare_Data_v1[[#This Row],[Date of Admission]]</f>
        <v>26</v>
      </c>
      <c r="Q3549" s="1">
        <f>IFERROR(_3___Healthcare_Data_v1[[#This Row],[ Billing Amount ]]/_3___Healthcare_Data_v1[[#This Row],[Days in Hospital]],0)</f>
        <v>170.21914596153846</v>
      </c>
      <c r="R3549" s="1" t="str">
        <f>IF(_3___Healthcare_Data_v1[[#This Row],[Age]]&gt;60,"Senior",IF(_3___Healthcare_Data_v1[[#This Row],[Age]]&gt;35,"Middle","Young"))</f>
        <v>Senior</v>
      </c>
    </row>
    <row r="3550" spans="1:18" x14ac:dyDescent="0.3">
      <c r="A3550" s="1" t="s">
        <v>10112</v>
      </c>
      <c r="B3550" s="1" t="s">
        <v>26653</v>
      </c>
      <c r="C3550" s="1" t="s">
        <v>26</v>
      </c>
      <c r="D3550" s="1" t="s">
        <v>27</v>
      </c>
      <c r="E3550" s="1" t="s">
        <v>26620</v>
      </c>
      <c r="F3550" s="2">
        <v>44208</v>
      </c>
      <c r="G3550" s="1" t="s">
        <v>10113</v>
      </c>
      <c r="H3550" s="1" t="s">
        <v>10114</v>
      </c>
      <c r="I3550" s="1" t="s">
        <v>26607</v>
      </c>
      <c r="J3550" s="3" t="s">
        <v>30222</v>
      </c>
      <c r="K3550">
        <v>438</v>
      </c>
      <c r="L3550" s="1" t="s">
        <v>38</v>
      </c>
      <c r="M3550" s="2">
        <v>44231</v>
      </c>
      <c r="N3550" s="1" t="s">
        <v>43</v>
      </c>
      <c r="O3550" s="1" t="s">
        <v>44</v>
      </c>
      <c r="P3550" s="1">
        <f>_3___Healthcare_Data_v1[[#This Row],[Discharge Date]]-_3___Healthcare_Data_v1[[#This Row],[Date of Admission]]</f>
        <v>23</v>
      </c>
      <c r="Q3550" s="1">
        <f>IFERROR(_3___Healthcare_Data_v1[[#This Row],[ Billing Amount ]]/_3___Healthcare_Data_v1[[#This Row],[Days in Hospital]],0)</f>
        <v>144.19999695652174</v>
      </c>
      <c r="R3550" s="1" t="str">
        <f>IF(_3___Healthcare_Data_v1[[#This Row],[Age]]&gt;60,"Senior",IF(_3___Healthcare_Data_v1[[#This Row],[Age]]&gt;35,"Middle","Young"))</f>
        <v>Senior</v>
      </c>
    </row>
    <row r="3551" spans="1:18" x14ac:dyDescent="0.3">
      <c r="A3551" s="1" t="s">
        <v>10115</v>
      </c>
      <c r="B3551" s="1" t="s">
        <v>26644</v>
      </c>
      <c r="C3551" s="1" t="s">
        <v>26</v>
      </c>
      <c r="D3551" s="1" t="s">
        <v>114</v>
      </c>
      <c r="E3551" s="1" t="s">
        <v>18</v>
      </c>
      <c r="F3551" s="2">
        <v>45093</v>
      </c>
      <c r="G3551" s="1" t="s">
        <v>10116</v>
      </c>
      <c r="H3551" s="1" t="s">
        <v>10117</v>
      </c>
      <c r="I3551" s="1" t="s">
        <v>56</v>
      </c>
      <c r="J3551" s="3" t="s">
        <v>30223</v>
      </c>
      <c r="K3551">
        <v>322</v>
      </c>
      <c r="L3551" s="1" t="s">
        <v>38</v>
      </c>
      <c r="M3551" s="2">
        <v>45112</v>
      </c>
      <c r="N3551" s="1" t="s">
        <v>48</v>
      </c>
      <c r="O3551" s="1" t="s">
        <v>24</v>
      </c>
      <c r="P3551" s="1">
        <f>_3___Healthcare_Data_v1[[#This Row],[Discharge Date]]-_3___Healthcare_Data_v1[[#This Row],[Date of Admission]]</f>
        <v>19</v>
      </c>
      <c r="Q3551" s="1">
        <f>IFERROR(_3___Healthcare_Data_v1[[#This Row],[ Billing Amount ]]/_3___Healthcare_Data_v1[[#This Row],[Days in Hospital]],0)</f>
        <v>1195.5627494736843</v>
      </c>
      <c r="R3551" s="1" t="str">
        <f>IF(_3___Healthcare_Data_v1[[#This Row],[Age]]&gt;60,"Senior",IF(_3___Healthcare_Data_v1[[#This Row],[Age]]&gt;35,"Middle","Young"))</f>
        <v>Senior</v>
      </c>
    </row>
    <row r="3552" spans="1:18" x14ac:dyDescent="0.3">
      <c r="A3552" s="1" t="s">
        <v>10118</v>
      </c>
      <c r="B3552" s="1" t="s">
        <v>26759</v>
      </c>
      <c r="C3552" s="1" t="s">
        <v>16</v>
      </c>
      <c r="D3552" s="1" t="s">
        <v>62</v>
      </c>
      <c r="E3552" s="1" t="s">
        <v>26615</v>
      </c>
      <c r="F3552" s="2">
        <v>44803</v>
      </c>
      <c r="G3552" s="1" t="s">
        <v>10119</v>
      </c>
      <c r="H3552" s="1" t="s">
        <v>10120</v>
      </c>
      <c r="I3552" s="1" t="s">
        <v>52</v>
      </c>
      <c r="J3552" s="3" t="s">
        <v>30224</v>
      </c>
      <c r="K3552">
        <v>397</v>
      </c>
      <c r="L3552" s="1" t="s">
        <v>38</v>
      </c>
      <c r="M3552" s="2">
        <v>44833</v>
      </c>
      <c r="N3552" s="1" t="s">
        <v>43</v>
      </c>
      <c r="O3552" s="1" t="s">
        <v>32</v>
      </c>
      <c r="P3552" s="1">
        <f>_3___Healthcare_Data_v1[[#This Row],[Discharge Date]]-_3___Healthcare_Data_v1[[#This Row],[Date of Admission]]</f>
        <v>30</v>
      </c>
      <c r="Q3552" s="1">
        <f>IFERROR(_3___Healthcare_Data_v1[[#This Row],[ Billing Amount ]]/_3___Healthcare_Data_v1[[#This Row],[Days in Hospital]],0)</f>
        <v>1172.8400313333334</v>
      </c>
      <c r="R3552" s="1" t="str">
        <f>IF(_3___Healthcare_Data_v1[[#This Row],[Age]]&gt;60,"Senior",IF(_3___Healthcare_Data_v1[[#This Row],[Age]]&gt;35,"Middle","Young"))</f>
        <v>Senior</v>
      </c>
    </row>
    <row r="3553" spans="1:18" x14ac:dyDescent="0.3">
      <c r="A3553" s="1" t="s">
        <v>10121</v>
      </c>
      <c r="B3553" s="1" t="s">
        <v>26725</v>
      </c>
      <c r="C3553" s="1" t="s">
        <v>16</v>
      </c>
      <c r="D3553" s="1" t="s">
        <v>114</v>
      </c>
      <c r="E3553" s="1" t="s">
        <v>18</v>
      </c>
      <c r="F3553" s="2">
        <v>44948</v>
      </c>
      <c r="G3553" s="1" t="s">
        <v>10122</v>
      </c>
      <c r="H3553" s="1" t="s">
        <v>10123</v>
      </c>
      <c r="I3553" s="1" t="s">
        <v>52</v>
      </c>
      <c r="J3553" s="3" t="s">
        <v>30225</v>
      </c>
      <c r="K3553">
        <v>188</v>
      </c>
      <c r="L3553" s="1" t="s">
        <v>38</v>
      </c>
      <c r="M3553" s="2">
        <v>44972</v>
      </c>
      <c r="N3553" s="1" t="s">
        <v>84</v>
      </c>
      <c r="O3553" s="1" t="s">
        <v>32</v>
      </c>
      <c r="P3553" s="1">
        <f>_3___Healthcare_Data_v1[[#This Row],[Discharge Date]]-_3___Healthcare_Data_v1[[#This Row],[Date of Admission]]</f>
        <v>24</v>
      </c>
      <c r="Q3553" s="1">
        <f>IFERROR(_3___Healthcare_Data_v1[[#This Row],[ Billing Amount ]]/_3___Healthcare_Data_v1[[#This Row],[Days in Hospital]],0)</f>
        <v>671.96324749999997</v>
      </c>
      <c r="R3553" s="1" t="str">
        <f>IF(_3___Healthcare_Data_v1[[#This Row],[Age]]&gt;60,"Senior",IF(_3___Healthcare_Data_v1[[#This Row],[Age]]&gt;35,"Middle","Young"))</f>
        <v>Senior</v>
      </c>
    </row>
    <row r="3554" spans="1:18" x14ac:dyDescent="0.3">
      <c r="A3554" s="1" t="s">
        <v>10124</v>
      </c>
      <c r="B3554" s="1" t="s">
        <v>26644</v>
      </c>
      <c r="C3554" s="1" t="s">
        <v>16</v>
      </c>
      <c r="D3554" s="1" t="s">
        <v>49</v>
      </c>
      <c r="E3554" s="1" t="s">
        <v>26615</v>
      </c>
      <c r="F3554" s="2">
        <v>43564</v>
      </c>
      <c r="G3554" s="1" t="s">
        <v>10125</v>
      </c>
      <c r="H3554" s="1" t="s">
        <v>10126</v>
      </c>
      <c r="I3554" s="1" t="s">
        <v>26607</v>
      </c>
      <c r="J3554" s="3" t="s">
        <v>30226</v>
      </c>
      <c r="K3554">
        <v>120</v>
      </c>
      <c r="L3554" s="1" t="s">
        <v>38</v>
      </c>
      <c r="M3554" s="2">
        <v>43590</v>
      </c>
      <c r="N3554" s="1" t="s">
        <v>23</v>
      </c>
      <c r="O3554" s="1" t="s">
        <v>44</v>
      </c>
      <c r="P3554" s="1">
        <f>_3___Healthcare_Data_v1[[#This Row],[Discharge Date]]-_3___Healthcare_Data_v1[[#This Row],[Date of Admission]]</f>
        <v>26</v>
      </c>
      <c r="Q3554" s="1">
        <f>IFERROR(_3___Healthcare_Data_v1[[#This Row],[ Billing Amount ]]/_3___Healthcare_Data_v1[[#This Row],[Days in Hospital]],0)</f>
        <v>1286.3805507692307</v>
      </c>
      <c r="R3554" s="1" t="str">
        <f>IF(_3___Healthcare_Data_v1[[#This Row],[Age]]&gt;60,"Senior",IF(_3___Healthcare_Data_v1[[#This Row],[Age]]&gt;35,"Middle","Young"))</f>
        <v>Senior</v>
      </c>
    </row>
    <row r="3555" spans="1:18" x14ac:dyDescent="0.3">
      <c r="A3555" s="1" t="s">
        <v>10127</v>
      </c>
      <c r="B3555" s="1" t="s">
        <v>26866</v>
      </c>
      <c r="C3555" s="1" t="s">
        <v>16</v>
      </c>
      <c r="D3555" s="1" t="s">
        <v>17</v>
      </c>
      <c r="E3555" s="1" t="s">
        <v>26615</v>
      </c>
      <c r="F3555" s="2">
        <v>44061</v>
      </c>
      <c r="G3555" s="1" t="s">
        <v>10128</v>
      </c>
      <c r="H3555" s="1" t="s">
        <v>10129</v>
      </c>
      <c r="I3555" s="1" t="s">
        <v>21</v>
      </c>
      <c r="J3555" s="3" t="s">
        <v>30227</v>
      </c>
      <c r="K3555">
        <v>463</v>
      </c>
      <c r="L3555" s="1" t="s">
        <v>42</v>
      </c>
      <c r="M3555" s="2">
        <v>44065</v>
      </c>
      <c r="N3555" s="1" t="s">
        <v>84</v>
      </c>
      <c r="O3555" s="1" t="s">
        <v>32</v>
      </c>
      <c r="P3555" s="1">
        <f>_3___Healthcare_Data_v1[[#This Row],[Discharge Date]]-_3___Healthcare_Data_v1[[#This Row],[Date of Admission]]</f>
        <v>4</v>
      </c>
      <c r="Q3555" s="1">
        <f>IFERROR(_3___Healthcare_Data_v1[[#This Row],[ Billing Amount ]]/_3___Healthcare_Data_v1[[#This Row],[Days in Hospital]],0)</f>
        <v>2922.3234225000001</v>
      </c>
      <c r="R3555" s="1" t="str">
        <f>IF(_3___Healthcare_Data_v1[[#This Row],[Age]]&gt;60,"Senior",IF(_3___Healthcare_Data_v1[[#This Row],[Age]]&gt;35,"Middle","Young"))</f>
        <v>Senior</v>
      </c>
    </row>
    <row r="3556" spans="1:18" x14ac:dyDescent="0.3">
      <c r="A3556" s="1" t="s">
        <v>10130</v>
      </c>
      <c r="B3556" s="1" t="s">
        <v>26606</v>
      </c>
      <c r="C3556" s="1" t="s">
        <v>26</v>
      </c>
      <c r="D3556" s="1" t="s">
        <v>27</v>
      </c>
      <c r="E3556" s="1" t="s">
        <v>26620</v>
      </c>
      <c r="F3556" s="2">
        <v>44898</v>
      </c>
      <c r="G3556" s="1" t="s">
        <v>10131</v>
      </c>
      <c r="H3556" s="1" t="s">
        <v>10132</v>
      </c>
      <c r="I3556" s="1" t="s">
        <v>56</v>
      </c>
      <c r="J3556" s="3" t="s">
        <v>30228</v>
      </c>
      <c r="K3556">
        <v>431</v>
      </c>
      <c r="L3556" s="1" t="s">
        <v>42</v>
      </c>
      <c r="M3556" s="2">
        <v>44900</v>
      </c>
      <c r="N3556" s="1" t="s">
        <v>43</v>
      </c>
      <c r="O3556" s="1" t="s">
        <v>32</v>
      </c>
      <c r="P3556" s="1">
        <f>_3___Healthcare_Data_v1[[#This Row],[Discharge Date]]-_3___Healthcare_Data_v1[[#This Row],[Date of Admission]]</f>
        <v>2</v>
      </c>
      <c r="Q3556" s="1">
        <f>IFERROR(_3___Healthcare_Data_v1[[#This Row],[ Billing Amount ]]/_3___Healthcare_Data_v1[[#This Row],[Days in Hospital]],0)</f>
        <v>4017.3865270000001</v>
      </c>
      <c r="R3556" s="1" t="str">
        <f>IF(_3___Healthcare_Data_v1[[#This Row],[Age]]&gt;60,"Senior",IF(_3___Healthcare_Data_v1[[#This Row],[Age]]&gt;35,"Middle","Young"))</f>
        <v>Senior</v>
      </c>
    </row>
    <row r="3557" spans="1:18" x14ac:dyDescent="0.3">
      <c r="A3557" s="1" t="s">
        <v>10133</v>
      </c>
      <c r="B3557" s="1" t="s">
        <v>26619</v>
      </c>
      <c r="C3557" s="1" t="s">
        <v>26</v>
      </c>
      <c r="D3557" s="1" t="s">
        <v>114</v>
      </c>
      <c r="E3557" s="1" t="s">
        <v>18</v>
      </c>
      <c r="F3557" s="2">
        <v>44223</v>
      </c>
      <c r="G3557" s="1" t="s">
        <v>10134</v>
      </c>
      <c r="H3557" s="1" t="s">
        <v>10135</v>
      </c>
      <c r="I3557" s="1" t="s">
        <v>21</v>
      </c>
      <c r="J3557" s="3" t="s">
        <v>30229</v>
      </c>
      <c r="K3557">
        <v>183</v>
      </c>
      <c r="L3557" s="1" t="s">
        <v>38</v>
      </c>
      <c r="M3557" s="2">
        <v>44231</v>
      </c>
      <c r="N3557" s="1" t="s">
        <v>23</v>
      </c>
      <c r="O3557" s="1" t="s">
        <v>24</v>
      </c>
      <c r="P3557" s="1">
        <f>_3___Healthcare_Data_v1[[#This Row],[Discharge Date]]-_3___Healthcare_Data_v1[[#This Row],[Date of Admission]]</f>
        <v>8</v>
      </c>
      <c r="Q3557" s="1">
        <f>IFERROR(_3___Healthcare_Data_v1[[#This Row],[ Billing Amount ]]/_3___Healthcare_Data_v1[[#This Row],[Days in Hospital]],0)</f>
        <v>3754.536685</v>
      </c>
      <c r="R3557" s="1" t="str">
        <f>IF(_3___Healthcare_Data_v1[[#This Row],[Age]]&gt;60,"Senior",IF(_3___Healthcare_Data_v1[[#This Row],[Age]]&gt;35,"Middle","Young"))</f>
        <v>Senior</v>
      </c>
    </row>
    <row r="3558" spans="1:18" x14ac:dyDescent="0.3">
      <c r="A3558" s="1" t="s">
        <v>10136</v>
      </c>
      <c r="B3558" s="1" t="s">
        <v>26866</v>
      </c>
      <c r="C3558" s="1" t="s">
        <v>16</v>
      </c>
      <c r="D3558" s="1" t="s">
        <v>49</v>
      </c>
      <c r="E3558" s="1" t="s">
        <v>28</v>
      </c>
      <c r="F3558" s="2">
        <v>44917</v>
      </c>
      <c r="G3558" s="1" t="s">
        <v>10137</v>
      </c>
      <c r="H3558" s="1" t="s">
        <v>10138</v>
      </c>
      <c r="I3558" s="1" t="s">
        <v>21</v>
      </c>
      <c r="J3558" s="3" t="s">
        <v>30230</v>
      </c>
      <c r="K3558">
        <v>243</v>
      </c>
      <c r="L3558" s="1" t="s">
        <v>42</v>
      </c>
      <c r="M3558" s="2">
        <v>44938</v>
      </c>
      <c r="N3558" s="1" t="s">
        <v>84</v>
      </c>
      <c r="O3558" s="1" t="s">
        <v>44</v>
      </c>
      <c r="P3558" s="1">
        <f>_3___Healthcare_Data_v1[[#This Row],[Discharge Date]]-_3___Healthcare_Data_v1[[#This Row],[Date of Admission]]</f>
        <v>21</v>
      </c>
      <c r="Q3558" s="1">
        <f>IFERROR(_3___Healthcare_Data_v1[[#This Row],[ Billing Amount ]]/_3___Healthcare_Data_v1[[#This Row],[Days in Hospital]],0)</f>
        <v>1998.8103971428573</v>
      </c>
      <c r="R3558" s="1" t="str">
        <f>IF(_3___Healthcare_Data_v1[[#This Row],[Age]]&gt;60,"Senior",IF(_3___Healthcare_Data_v1[[#This Row],[Age]]&gt;35,"Middle","Young"))</f>
        <v>Senior</v>
      </c>
    </row>
    <row r="3559" spans="1:18" x14ac:dyDescent="0.3">
      <c r="A3559" s="1" t="s">
        <v>10139</v>
      </c>
      <c r="B3559" s="1" t="s">
        <v>26745</v>
      </c>
      <c r="C3559" s="1" t="s">
        <v>26</v>
      </c>
      <c r="D3559" s="1" t="s">
        <v>17</v>
      </c>
      <c r="E3559" s="1" t="s">
        <v>26615</v>
      </c>
      <c r="F3559" s="2">
        <v>43720</v>
      </c>
      <c r="G3559" s="1" t="s">
        <v>10140</v>
      </c>
      <c r="H3559" s="1" t="s">
        <v>10141</v>
      </c>
      <c r="I3559" s="1" t="s">
        <v>21</v>
      </c>
      <c r="J3559" s="3" t="s">
        <v>30231</v>
      </c>
      <c r="K3559">
        <v>400</v>
      </c>
      <c r="L3559" s="1" t="s">
        <v>42</v>
      </c>
      <c r="M3559" s="2">
        <v>43738</v>
      </c>
      <c r="N3559" s="1" t="s">
        <v>84</v>
      </c>
      <c r="O3559" s="1" t="s">
        <v>44</v>
      </c>
      <c r="P3559" s="1">
        <f>_3___Healthcare_Data_v1[[#This Row],[Discharge Date]]-_3___Healthcare_Data_v1[[#This Row],[Date of Admission]]</f>
        <v>18</v>
      </c>
      <c r="Q3559" s="1">
        <f>IFERROR(_3___Healthcare_Data_v1[[#This Row],[ Billing Amount ]]/_3___Healthcare_Data_v1[[#This Row],[Days in Hospital]],0)</f>
        <v>756.51595388888882</v>
      </c>
      <c r="R3559" s="1" t="str">
        <f>IF(_3___Healthcare_Data_v1[[#This Row],[Age]]&gt;60,"Senior",IF(_3___Healthcare_Data_v1[[#This Row],[Age]]&gt;35,"Middle","Young"))</f>
        <v>Senior</v>
      </c>
    </row>
    <row r="3560" spans="1:18" x14ac:dyDescent="0.3">
      <c r="A3560" s="1" t="s">
        <v>10142</v>
      </c>
      <c r="B3560" s="1" t="s">
        <v>26850</v>
      </c>
      <c r="C3560" s="1" t="s">
        <v>26</v>
      </c>
      <c r="D3560" s="1" t="s">
        <v>229</v>
      </c>
      <c r="E3560" s="1" t="s">
        <v>26620</v>
      </c>
      <c r="F3560" s="2">
        <v>44208</v>
      </c>
      <c r="G3560" s="1" t="s">
        <v>10143</v>
      </c>
      <c r="H3560" s="1" t="s">
        <v>10144</v>
      </c>
      <c r="I3560" s="1" t="s">
        <v>60</v>
      </c>
      <c r="J3560" s="3" t="s">
        <v>30232</v>
      </c>
      <c r="K3560">
        <v>383</v>
      </c>
      <c r="L3560" s="1" t="s">
        <v>38</v>
      </c>
      <c r="M3560" s="2">
        <v>44233</v>
      </c>
      <c r="N3560" s="1" t="s">
        <v>31</v>
      </c>
      <c r="O3560" s="1" t="s">
        <v>44</v>
      </c>
      <c r="P3560" s="1">
        <f>_3___Healthcare_Data_v1[[#This Row],[Discharge Date]]-_3___Healthcare_Data_v1[[#This Row],[Date of Admission]]</f>
        <v>25</v>
      </c>
      <c r="Q3560" s="1">
        <f>IFERROR(_3___Healthcare_Data_v1[[#This Row],[ Billing Amount ]]/_3___Healthcare_Data_v1[[#This Row],[Days in Hospital]],0)</f>
        <v>461.24045519999999</v>
      </c>
      <c r="R3560" s="1" t="str">
        <f>IF(_3___Healthcare_Data_v1[[#This Row],[Age]]&gt;60,"Senior",IF(_3___Healthcare_Data_v1[[#This Row],[Age]]&gt;35,"Middle","Young"))</f>
        <v>Senior</v>
      </c>
    </row>
    <row r="3561" spans="1:18" x14ac:dyDescent="0.3">
      <c r="A3561" s="1" t="s">
        <v>10145</v>
      </c>
      <c r="B3561" s="1" t="s">
        <v>26653</v>
      </c>
      <c r="C3561" s="1" t="s">
        <v>16</v>
      </c>
      <c r="D3561" s="1" t="s">
        <v>62</v>
      </c>
      <c r="E3561" s="1" t="s">
        <v>69</v>
      </c>
      <c r="F3561" s="2">
        <v>45010</v>
      </c>
      <c r="G3561" s="1" t="s">
        <v>10146</v>
      </c>
      <c r="H3561" s="1" t="s">
        <v>8596</v>
      </c>
      <c r="I3561" s="1" t="s">
        <v>21</v>
      </c>
      <c r="J3561" s="3" t="s">
        <v>30233</v>
      </c>
      <c r="K3561">
        <v>226</v>
      </c>
      <c r="L3561" s="1" t="s">
        <v>22</v>
      </c>
      <c r="M3561" s="2">
        <v>45022</v>
      </c>
      <c r="N3561" s="1" t="s">
        <v>31</v>
      </c>
      <c r="O3561" s="1" t="s">
        <v>24</v>
      </c>
      <c r="P3561" s="1">
        <f>_3___Healthcare_Data_v1[[#This Row],[Discharge Date]]-_3___Healthcare_Data_v1[[#This Row],[Date of Admission]]</f>
        <v>12</v>
      </c>
      <c r="Q3561" s="1">
        <f>IFERROR(_3___Healthcare_Data_v1[[#This Row],[ Billing Amount ]]/_3___Healthcare_Data_v1[[#This Row],[Days in Hospital]],0)</f>
        <v>1462.8053833333333</v>
      </c>
      <c r="R3561" s="1" t="str">
        <f>IF(_3___Healthcare_Data_v1[[#This Row],[Age]]&gt;60,"Senior",IF(_3___Healthcare_Data_v1[[#This Row],[Age]]&gt;35,"Middle","Young"))</f>
        <v>Senior</v>
      </c>
    </row>
    <row r="3562" spans="1:18" x14ac:dyDescent="0.3">
      <c r="A3562" s="1" t="s">
        <v>10147</v>
      </c>
      <c r="B3562" s="1" t="s">
        <v>26776</v>
      </c>
      <c r="C3562" s="1" t="s">
        <v>26</v>
      </c>
      <c r="D3562" s="1" t="s">
        <v>27</v>
      </c>
      <c r="E3562" s="1" t="s">
        <v>26620</v>
      </c>
      <c r="F3562" s="2">
        <v>43660</v>
      </c>
      <c r="G3562" s="1" t="s">
        <v>10148</v>
      </c>
      <c r="H3562" s="1" t="s">
        <v>10149</v>
      </c>
      <c r="I3562" s="1" t="s">
        <v>52</v>
      </c>
      <c r="J3562" s="3" t="s">
        <v>30234</v>
      </c>
      <c r="K3562">
        <v>142</v>
      </c>
      <c r="L3562" s="1" t="s">
        <v>38</v>
      </c>
      <c r="M3562" s="2">
        <v>43671</v>
      </c>
      <c r="N3562" s="1" t="s">
        <v>23</v>
      </c>
      <c r="O3562" s="1" t="s">
        <v>44</v>
      </c>
      <c r="P3562" s="1">
        <f>_3___Healthcare_Data_v1[[#This Row],[Discharge Date]]-_3___Healthcare_Data_v1[[#This Row],[Date of Admission]]</f>
        <v>11</v>
      </c>
      <c r="Q3562" s="1">
        <f>IFERROR(_3___Healthcare_Data_v1[[#This Row],[ Billing Amount ]]/_3___Healthcare_Data_v1[[#This Row],[Days in Hospital]],0)</f>
        <v>2469.9467363636363</v>
      </c>
      <c r="R3562" s="1" t="str">
        <f>IF(_3___Healthcare_Data_v1[[#This Row],[Age]]&gt;60,"Senior",IF(_3___Healthcare_Data_v1[[#This Row],[Age]]&gt;35,"Middle","Young"))</f>
        <v>Senior</v>
      </c>
    </row>
    <row r="3563" spans="1:18" x14ac:dyDescent="0.3">
      <c r="A3563" s="1" t="s">
        <v>10150</v>
      </c>
      <c r="B3563" s="1" t="s">
        <v>26666</v>
      </c>
      <c r="C3563" s="1" t="s">
        <v>16</v>
      </c>
      <c r="D3563" s="1" t="s">
        <v>114</v>
      </c>
      <c r="E3563" s="1" t="s">
        <v>35</v>
      </c>
      <c r="F3563" s="2">
        <v>44712</v>
      </c>
      <c r="G3563" s="1" t="s">
        <v>10151</v>
      </c>
      <c r="H3563" s="1" t="s">
        <v>10152</v>
      </c>
      <c r="I3563" s="1" t="s">
        <v>21</v>
      </c>
      <c r="J3563" s="3" t="s">
        <v>30235</v>
      </c>
      <c r="K3563">
        <v>399</v>
      </c>
      <c r="L3563" s="1" t="s">
        <v>42</v>
      </c>
      <c r="M3563" s="2">
        <v>44729</v>
      </c>
      <c r="N3563" s="1" t="s">
        <v>43</v>
      </c>
      <c r="O3563" s="1" t="s">
        <v>24</v>
      </c>
      <c r="P3563" s="1">
        <f>_3___Healthcare_Data_v1[[#This Row],[Discharge Date]]-_3___Healthcare_Data_v1[[#This Row],[Date of Admission]]</f>
        <v>17</v>
      </c>
      <c r="Q3563" s="1">
        <f>IFERROR(_3___Healthcare_Data_v1[[#This Row],[ Billing Amount ]]/_3___Healthcare_Data_v1[[#This Row],[Days in Hospital]],0)</f>
        <v>771.71693823529404</v>
      </c>
      <c r="R3563" s="1" t="str">
        <f>IF(_3___Healthcare_Data_v1[[#This Row],[Age]]&gt;60,"Senior",IF(_3___Healthcare_Data_v1[[#This Row],[Age]]&gt;35,"Middle","Young"))</f>
        <v>Senior</v>
      </c>
    </row>
    <row r="3564" spans="1:18" x14ac:dyDescent="0.3">
      <c r="A3564" s="1" t="s">
        <v>10153</v>
      </c>
      <c r="B3564" s="1" t="s">
        <v>26697</v>
      </c>
      <c r="C3564" s="1" t="s">
        <v>26</v>
      </c>
      <c r="D3564" s="1" t="s">
        <v>62</v>
      </c>
      <c r="E3564" s="1" t="s">
        <v>26615</v>
      </c>
      <c r="F3564" s="2">
        <v>44485</v>
      </c>
      <c r="G3564" s="1" t="s">
        <v>10154</v>
      </c>
      <c r="H3564" s="1" t="s">
        <v>10155</v>
      </c>
      <c r="I3564" s="1" t="s">
        <v>21</v>
      </c>
      <c r="J3564" s="3" t="s">
        <v>30236</v>
      </c>
      <c r="K3564">
        <v>300</v>
      </c>
      <c r="L3564" s="1" t="s">
        <v>42</v>
      </c>
      <c r="M3564" s="2">
        <v>44486</v>
      </c>
      <c r="N3564" s="1" t="s">
        <v>31</v>
      </c>
      <c r="O3564" s="1" t="s">
        <v>32</v>
      </c>
      <c r="P3564" s="1">
        <f>_3___Healthcare_Data_v1[[#This Row],[Discharge Date]]-_3___Healthcare_Data_v1[[#This Row],[Date of Admission]]</f>
        <v>1</v>
      </c>
      <c r="Q3564" s="1">
        <f>IFERROR(_3___Healthcare_Data_v1[[#This Row],[ Billing Amount ]]/_3___Healthcare_Data_v1[[#This Row],[Days in Hospital]],0)</f>
        <v>9362.015367</v>
      </c>
      <c r="R3564" s="1" t="str">
        <f>IF(_3___Healthcare_Data_v1[[#This Row],[Age]]&gt;60,"Senior",IF(_3___Healthcare_Data_v1[[#This Row],[Age]]&gt;35,"Middle","Young"))</f>
        <v>Senior</v>
      </c>
    </row>
    <row r="3565" spans="1:18" x14ac:dyDescent="0.3">
      <c r="A3565" s="1" t="s">
        <v>10156</v>
      </c>
      <c r="B3565" s="1" t="s">
        <v>26677</v>
      </c>
      <c r="C3565" s="1" t="s">
        <v>16</v>
      </c>
      <c r="D3565" s="1" t="s">
        <v>27</v>
      </c>
      <c r="E3565" s="1" t="s">
        <v>28</v>
      </c>
      <c r="F3565" s="2">
        <v>44552</v>
      </c>
      <c r="G3565" s="1" t="s">
        <v>10157</v>
      </c>
      <c r="H3565" s="1" t="s">
        <v>10158</v>
      </c>
      <c r="I3565" s="1" t="s">
        <v>56</v>
      </c>
      <c r="J3565" s="3" t="s">
        <v>30237</v>
      </c>
      <c r="K3565">
        <v>366</v>
      </c>
      <c r="L3565" s="1" t="s">
        <v>38</v>
      </c>
      <c r="M3565" s="2">
        <v>44580</v>
      </c>
      <c r="N3565" s="1" t="s">
        <v>48</v>
      </c>
      <c r="O3565" s="1" t="s">
        <v>32</v>
      </c>
      <c r="P3565" s="1">
        <f>_3___Healthcare_Data_v1[[#This Row],[Discharge Date]]-_3___Healthcare_Data_v1[[#This Row],[Date of Admission]]</f>
        <v>28</v>
      </c>
      <c r="Q3565" s="1">
        <f>IFERROR(_3___Healthcare_Data_v1[[#This Row],[ Billing Amount ]]/_3___Healthcare_Data_v1[[#This Row],[Days in Hospital]],0)</f>
        <v>1575.7787032142858</v>
      </c>
      <c r="R3565" s="1" t="str">
        <f>IF(_3___Healthcare_Data_v1[[#This Row],[Age]]&gt;60,"Senior",IF(_3___Healthcare_Data_v1[[#This Row],[Age]]&gt;35,"Middle","Young"))</f>
        <v>Senior</v>
      </c>
    </row>
    <row r="3566" spans="1:18" x14ac:dyDescent="0.3">
      <c r="A3566" s="1" t="s">
        <v>10159</v>
      </c>
      <c r="B3566" s="1" t="s">
        <v>26687</v>
      </c>
      <c r="C3566" s="1" t="s">
        <v>16</v>
      </c>
      <c r="D3566" s="1" t="s">
        <v>27</v>
      </c>
      <c r="E3566" s="1" t="s">
        <v>26620</v>
      </c>
      <c r="F3566" s="2">
        <v>44399</v>
      </c>
      <c r="G3566" s="1" t="s">
        <v>10160</v>
      </c>
      <c r="H3566" s="1" t="s">
        <v>10161</v>
      </c>
      <c r="I3566" s="1" t="s">
        <v>60</v>
      </c>
      <c r="J3566" s="3" t="s">
        <v>30238</v>
      </c>
      <c r="K3566">
        <v>214</v>
      </c>
      <c r="L3566" s="1" t="s">
        <v>38</v>
      </c>
      <c r="M3566" s="2">
        <v>44408</v>
      </c>
      <c r="N3566" s="1" t="s">
        <v>48</v>
      </c>
      <c r="O3566" s="1" t="s">
        <v>32</v>
      </c>
      <c r="P3566" s="1">
        <f>_3___Healthcare_Data_v1[[#This Row],[Discharge Date]]-_3___Healthcare_Data_v1[[#This Row],[Date of Admission]]</f>
        <v>9</v>
      </c>
      <c r="Q3566" s="1">
        <f>IFERROR(_3___Healthcare_Data_v1[[#This Row],[ Billing Amount ]]/_3___Healthcare_Data_v1[[#This Row],[Days in Hospital]],0)</f>
        <v>1310.0448822222222</v>
      </c>
      <c r="R3566" s="1" t="str">
        <f>IF(_3___Healthcare_Data_v1[[#This Row],[Age]]&gt;60,"Senior",IF(_3___Healthcare_Data_v1[[#This Row],[Age]]&gt;35,"Middle","Young"))</f>
        <v>Senior</v>
      </c>
    </row>
    <row r="3567" spans="1:18" x14ac:dyDescent="0.3">
      <c r="A3567" s="1" t="s">
        <v>10162</v>
      </c>
      <c r="B3567" s="1" t="s">
        <v>26614</v>
      </c>
      <c r="C3567" s="1" t="s">
        <v>16</v>
      </c>
      <c r="D3567" s="1" t="s">
        <v>62</v>
      </c>
      <c r="E3567" s="1" t="s">
        <v>69</v>
      </c>
      <c r="F3567" s="2">
        <v>43806</v>
      </c>
      <c r="G3567" s="1" t="s">
        <v>10163</v>
      </c>
      <c r="H3567" s="1" t="s">
        <v>10164</v>
      </c>
      <c r="I3567" s="1" t="s">
        <v>60</v>
      </c>
      <c r="J3567" s="3" t="s">
        <v>30239</v>
      </c>
      <c r="K3567">
        <v>448</v>
      </c>
      <c r="L3567" s="1" t="s">
        <v>22</v>
      </c>
      <c r="M3567" s="2">
        <v>43825</v>
      </c>
      <c r="N3567" s="1" t="s">
        <v>31</v>
      </c>
      <c r="O3567" s="1" t="s">
        <v>24</v>
      </c>
      <c r="P3567" s="1">
        <f>_3___Healthcare_Data_v1[[#This Row],[Discharge Date]]-_3___Healthcare_Data_v1[[#This Row],[Date of Admission]]</f>
        <v>19</v>
      </c>
      <c r="Q3567" s="1">
        <f>IFERROR(_3___Healthcare_Data_v1[[#This Row],[ Billing Amount ]]/_3___Healthcare_Data_v1[[#This Row],[Days in Hospital]],0)</f>
        <v>3256.6368363157894</v>
      </c>
      <c r="R3567" s="1" t="str">
        <f>IF(_3___Healthcare_Data_v1[[#This Row],[Age]]&gt;60,"Senior",IF(_3___Healthcare_Data_v1[[#This Row],[Age]]&gt;35,"Middle","Young"))</f>
        <v>Senior</v>
      </c>
    </row>
    <row r="3568" spans="1:18" x14ac:dyDescent="0.3">
      <c r="A3568" s="1" t="s">
        <v>10165</v>
      </c>
      <c r="B3568" s="1" t="s">
        <v>26720</v>
      </c>
      <c r="C3568" s="1" t="s">
        <v>26</v>
      </c>
      <c r="D3568" s="1" t="s">
        <v>34</v>
      </c>
      <c r="E3568" s="1" t="s">
        <v>69</v>
      </c>
      <c r="F3568" s="2">
        <v>43628</v>
      </c>
      <c r="G3568" s="1" t="s">
        <v>10166</v>
      </c>
      <c r="H3568" s="1" t="s">
        <v>10167</v>
      </c>
      <c r="I3568" s="1" t="s">
        <v>21</v>
      </c>
      <c r="J3568" s="3" t="s">
        <v>30240</v>
      </c>
      <c r="K3568">
        <v>327</v>
      </c>
      <c r="L3568" s="1" t="s">
        <v>22</v>
      </c>
      <c r="M3568" s="2">
        <v>43628</v>
      </c>
      <c r="N3568" s="1" t="s">
        <v>43</v>
      </c>
      <c r="O3568" s="1" t="s">
        <v>24</v>
      </c>
      <c r="P3568" s="1">
        <f>_3___Healthcare_Data_v1[[#This Row],[Discharge Date]]-_3___Healthcare_Data_v1[[#This Row],[Date of Admission]]</f>
        <v>0</v>
      </c>
      <c r="Q3568" s="1">
        <f>IFERROR(_3___Healthcare_Data_v1[[#This Row],[ Billing Amount ]]/_3___Healthcare_Data_v1[[#This Row],[Days in Hospital]],0)</f>
        <v>0</v>
      </c>
      <c r="R3568" s="1" t="str">
        <f>IF(_3___Healthcare_Data_v1[[#This Row],[Age]]&gt;60,"Senior",IF(_3___Healthcare_Data_v1[[#This Row],[Age]]&gt;35,"Middle","Young"))</f>
        <v>Senior</v>
      </c>
    </row>
    <row r="3569" spans="1:18" x14ac:dyDescent="0.3">
      <c r="A3569" s="1" t="s">
        <v>10168</v>
      </c>
      <c r="B3569" s="1" t="s">
        <v>26661</v>
      </c>
      <c r="C3569" s="1" t="s">
        <v>26</v>
      </c>
      <c r="D3569" s="1" t="s">
        <v>229</v>
      </c>
      <c r="E3569" s="1" t="s">
        <v>26620</v>
      </c>
      <c r="F3569" s="2">
        <v>43493</v>
      </c>
      <c r="G3569" s="1" t="s">
        <v>10169</v>
      </c>
      <c r="H3569" s="1" t="s">
        <v>10170</v>
      </c>
      <c r="I3569" s="1" t="s">
        <v>60</v>
      </c>
      <c r="J3569" s="3" t="s">
        <v>30241</v>
      </c>
      <c r="K3569">
        <v>476</v>
      </c>
      <c r="L3569" s="1" t="s">
        <v>38</v>
      </c>
      <c r="M3569" s="2">
        <v>43522</v>
      </c>
      <c r="N3569" s="1" t="s">
        <v>84</v>
      </c>
      <c r="O3569" s="1" t="s">
        <v>24</v>
      </c>
      <c r="P3569" s="1">
        <f>_3___Healthcare_Data_v1[[#This Row],[Discharge Date]]-_3___Healthcare_Data_v1[[#This Row],[Date of Admission]]</f>
        <v>29</v>
      </c>
      <c r="Q3569" s="1">
        <f>IFERROR(_3___Healthcare_Data_v1[[#This Row],[ Billing Amount ]]/_3___Healthcare_Data_v1[[#This Row],[Days in Hospital]],0)</f>
        <v>1077.866644137931</v>
      </c>
      <c r="R3569" s="1" t="str">
        <f>IF(_3___Healthcare_Data_v1[[#This Row],[Age]]&gt;60,"Senior",IF(_3___Healthcare_Data_v1[[#This Row],[Age]]&gt;35,"Middle","Young"))</f>
        <v>Senior</v>
      </c>
    </row>
    <row r="3570" spans="1:18" x14ac:dyDescent="0.3">
      <c r="A3570" s="1" t="s">
        <v>10171</v>
      </c>
      <c r="B3570" s="1" t="s">
        <v>26638</v>
      </c>
      <c r="C3570" s="1" t="s">
        <v>16</v>
      </c>
      <c r="D3570" s="1" t="s">
        <v>17</v>
      </c>
      <c r="E3570" s="1" t="s">
        <v>18</v>
      </c>
      <c r="F3570" s="2">
        <v>44275</v>
      </c>
      <c r="G3570" s="1" t="s">
        <v>10172</v>
      </c>
      <c r="H3570" s="1" t="s">
        <v>10173</v>
      </c>
      <c r="I3570" s="1" t="s">
        <v>26607</v>
      </c>
      <c r="J3570" s="3" t="s">
        <v>30242</v>
      </c>
      <c r="K3570">
        <v>216</v>
      </c>
      <c r="L3570" s="1" t="s">
        <v>38</v>
      </c>
      <c r="M3570" s="2">
        <v>44289</v>
      </c>
      <c r="N3570" s="1" t="s">
        <v>43</v>
      </c>
      <c r="O3570" s="1" t="s">
        <v>24</v>
      </c>
      <c r="P3570" s="1">
        <f>_3___Healthcare_Data_v1[[#This Row],[Discharge Date]]-_3___Healthcare_Data_v1[[#This Row],[Date of Admission]]</f>
        <v>14</v>
      </c>
      <c r="Q3570" s="1">
        <f>IFERROR(_3___Healthcare_Data_v1[[#This Row],[ Billing Amount ]]/_3___Healthcare_Data_v1[[#This Row],[Days in Hospital]],0)</f>
        <v>2510.046055714286</v>
      </c>
      <c r="R3570" s="1" t="str">
        <f>IF(_3___Healthcare_Data_v1[[#This Row],[Age]]&gt;60,"Senior",IF(_3___Healthcare_Data_v1[[#This Row],[Age]]&gt;35,"Middle","Young"))</f>
        <v>Senior</v>
      </c>
    </row>
    <row r="3571" spans="1:18" x14ac:dyDescent="0.3">
      <c r="A3571" s="1" t="s">
        <v>10174</v>
      </c>
      <c r="B3571" s="1" t="s">
        <v>26685</v>
      </c>
      <c r="C3571" s="1" t="s">
        <v>26</v>
      </c>
      <c r="D3571" s="1" t="s">
        <v>89</v>
      </c>
      <c r="E3571" s="1" t="s">
        <v>26620</v>
      </c>
      <c r="F3571" s="2">
        <v>43987</v>
      </c>
      <c r="G3571" s="1" t="s">
        <v>10175</v>
      </c>
      <c r="H3571" s="1" t="s">
        <v>10176</v>
      </c>
      <c r="I3571" s="1" t="s">
        <v>26607</v>
      </c>
      <c r="J3571" s="3" t="s">
        <v>30243</v>
      </c>
      <c r="K3571">
        <v>393</v>
      </c>
      <c r="L3571" s="1" t="s">
        <v>42</v>
      </c>
      <c r="M3571" s="2">
        <v>44011</v>
      </c>
      <c r="N3571" s="1" t="s">
        <v>84</v>
      </c>
      <c r="O3571" s="1" t="s">
        <v>44</v>
      </c>
      <c r="P3571" s="1">
        <f>_3___Healthcare_Data_v1[[#This Row],[Discharge Date]]-_3___Healthcare_Data_v1[[#This Row],[Date of Admission]]</f>
        <v>24</v>
      </c>
      <c r="Q3571" s="1">
        <f>IFERROR(_3___Healthcare_Data_v1[[#This Row],[ Billing Amount ]]/_3___Healthcare_Data_v1[[#This Row],[Days in Hospital]],0)</f>
        <v>806.59023999999999</v>
      </c>
      <c r="R3571" s="1" t="str">
        <f>IF(_3___Healthcare_Data_v1[[#This Row],[Age]]&gt;60,"Senior",IF(_3___Healthcare_Data_v1[[#This Row],[Age]]&gt;35,"Middle","Young"))</f>
        <v>Senior</v>
      </c>
    </row>
    <row r="3572" spans="1:18" x14ac:dyDescent="0.3">
      <c r="A3572" s="1" t="s">
        <v>10177</v>
      </c>
      <c r="B3572" s="1" t="s">
        <v>26795</v>
      </c>
      <c r="C3572" s="1" t="s">
        <v>26</v>
      </c>
      <c r="D3572" s="1" t="s">
        <v>27</v>
      </c>
      <c r="E3572" s="1" t="s">
        <v>26620</v>
      </c>
      <c r="F3572" s="2">
        <v>44569</v>
      </c>
      <c r="G3572" s="1" t="s">
        <v>10178</v>
      </c>
      <c r="H3572" s="1" t="s">
        <v>2141</v>
      </c>
      <c r="I3572" s="1" t="s">
        <v>52</v>
      </c>
      <c r="J3572" s="3" t="s">
        <v>30244</v>
      </c>
      <c r="K3572">
        <v>206</v>
      </c>
      <c r="L3572" s="1" t="s">
        <v>38</v>
      </c>
      <c r="M3572" s="2">
        <v>44576</v>
      </c>
      <c r="N3572" s="1" t="s">
        <v>43</v>
      </c>
      <c r="O3572" s="1" t="s">
        <v>44</v>
      </c>
      <c r="P3572" s="1">
        <f>_3___Healthcare_Data_v1[[#This Row],[Discharge Date]]-_3___Healthcare_Data_v1[[#This Row],[Date of Admission]]</f>
        <v>7</v>
      </c>
      <c r="Q3572" s="1">
        <f>IFERROR(_3___Healthcare_Data_v1[[#This Row],[ Billing Amount ]]/_3___Healthcare_Data_v1[[#This Row],[Days in Hospital]],0)</f>
        <v>3117.2573142857145</v>
      </c>
      <c r="R3572" s="1" t="str">
        <f>IF(_3___Healthcare_Data_v1[[#This Row],[Age]]&gt;60,"Senior",IF(_3___Healthcare_Data_v1[[#This Row],[Age]]&gt;35,"Middle","Young"))</f>
        <v>Senior</v>
      </c>
    </row>
    <row r="3573" spans="1:18" x14ac:dyDescent="0.3">
      <c r="A3573" s="1" t="s">
        <v>10179</v>
      </c>
      <c r="B3573" s="1" t="s">
        <v>26776</v>
      </c>
      <c r="C3573" s="1" t="s">
        <v>26</v>
      </c>
      <c r="D3573" s="1" t="s">
        <v>27</v>
      </c>
      <c r="E3573" s="1" t="s">
        <v>26620</v>
      </c>
      <c r="F3573" s="2">
        <v>44254</v>
      </c>
      <c r="G3573" s="1" t="s">
        <v>10180</v>
      </c>
      <c r="H3573" s="1" t="s">
        <v>10181</v>
      </c>
      <c r="I3573" s="1" t="s">
        <v>56</v>
      </c>
      <c r="J3573" s="3" t="s">
        <v>30245</v>
      </c>
      <c r="K3573">
        <v>395</v>
      </c>
      <c r="L3573" s="1" t="s">
        <v>38</v>
      </c>
      <c r="M3573" s="2">
        <v>44268</v>
      </c>
      <c r="N3573" s="1" t="s">
        <v>31</v>
      </c>
      <c r="O3573" s="1" t="s">
        <v>24</v>
      </c>
      <c r="P3573" s="1">
        <f>_3___Healthcare_Data_v1[[#This Row],[Discharge Date]]-_3___Healthcare_Data_v1[[#This Row],[Date of Admission]]</f>
        <v>14</v>
      </c>
      <c r="Q3573" s="1">
        <f>IFERROR(_3___Healthcare_Data_v1[[#This Row],[ Billing Amount ]]/_3___Healthcare_Data_v1[[#This Row],[Days in Hospital]],0)</f>
        <v>826.68300499999998</v>
      </c>
      <c r="R3573" s="1" t="str">
        <f>IF(_3___Healthcare_Data_v1[[#This Row],[Age]]&gt;60,"Senior",IF(_3___Healthcare_Data_v1[[#This Row],[Age]]&gt;35,"Middle","Young"))</f>
        <v>Senior</v>
      </c>
    </row>
    <row r="3574" spans="1:18" x14ac:dyDescent="0.3">
      <c r="A3574" s="1" t="s">
        <v>10182</v>
      </c>
      <c r="B3574" s="1" t="s">
        <v>26737</v>
      </c>
      <c r="C3574" s="1" t="s">
        <v>26</v>
      </c>
      <c r="D3574" s="1" t="s">
        <v>17</v>
      </c>
      <c r="E3574" s="1" t="s">
        <v>26615</v>
      </c>
      <c r="F3574" s="2">
        <v>43440</v>
      </c>
      <c r="G3574" s="1" t="s">
        <v>4854</v>
      </c>
      <c r="H3574" s="1" t="s">
        <v>10183</v>
      </c>
      <c r="I3574" s="1" t="s">
        <v>21</v>
      </c>
      <c r="J3574" s="3" t="s">
        <v>30246</v>
      </c>
      <c r="K3574">
        <v>339</v>
      </c>
      <c r="L3574" s="1" t="s">
        <v>42</v>
      </c>
      <c r="M3574" s="2">
        <v>43449</v>
      </c>
      <c r="N3574" s="1" t="s">
        <v>31</v>
      </c>
      <c r="O3574" s="1" t="s">
        <v>44</v>
      </c>
      <c r="P3574" s="1">
        <f>_3___Healthcare_Data_v1[[#This Row],[Discharge Date]]-_3___Healthcare_Data_v1[[#This Row],[Date of Admission]]</f>
        <v>9</v>
      </c>
      <c r="Q3574" s="1">
        <f>IFERROR(_3___Healthcare_Data_v1[[#This Row],[ Billing Amount ]]/_3___Healthcare_Data_v1[[#This Row],[Days in Hospital]],0)</f>
        <v>867.0964135555555</v>
      </c>
      <c r="R3574" s="1" t="str">
        <f>IF(_3___Healthcare_Data_v1[[#This Row],[Age]]&gt;60,"Senior",IF(_3___Healthcare_Data_v1[[#This Row],[Age]]&gt;35,"Middle","Young"))</f>
        <v>Senior</v>
      </c>
    </row>
    <row r="3575" spans="1:18" x14ac:dyDescent="0.3">
      <c r="A3575" s="1" t="s">
        <v>10184</v>
      </c>
      <c r="B3575" s="1" t="s">
        <v>26795</v>
      </c>
      <c r="C3575" s="1" t="s">
        <v>26</v>
      </c>
      <c r="D3575" s="1" t="s">
        <v>62</v>
      </c>
      <c r="E3575" s="1" t="s">
        <v>69</v>
      </c>
      <c r="F3575" s="2">
        <v>44348</v>
      </c>
      <c r="G3575" s="1" t="s">
        <v>10185</v>
      </c>
      <c r="H3575" s="1" t="s">
        <v>10186</v>
      </c>
      <c r="I3575" s="1" t="s">
        <v>56</v>
      </c>
      <c r="J3575" s="3" t="s">
        <v>30247</v>
      </c>
      <c r="K3575">
        <v>171</v>
      </c>
      <c r="L3575" s="1" t="s">
        <v>22</v>
      </c>
      <c r="M3575" s="2">
        <v>44351</v>
      </c>
      <c r="N3575" s="1" t="s">
        <v>48</v>
      </c>
      <c r="O3575" s="1" t="s">
        <v>44</v>
      </c>
      <c r="P3575" s="1">
        <f>_3___Healthcare_Data_v1[[#This Row],[Discharge Date]]-_3___Healthcare_Data_v1[[#This Row],[Date of Admission]]</f>
        <v>3</v>
      </c>
      <c r="Q3575" s="1">
        <f>IFERROR(_3___Healthcare_Data_v1[[#This Row],[ Billing Amount ]]/_3___Healthcare_Data_v1[[#This Row],[Days in Hospital]],0)</f>
        <v>17048.982410000001</v>
      </c>
      <c r="R3575" s="1" t="str">
        <f>IF(_3___Healthcare_Data_v1[[#This Row],[Age]]&gt;60,"Senior",IF(_3___Healthcare_Data_v1[[#This Row],[Age]]&gt;35,"Middle","Young"))</f>
        <v>Senior</v>
      </c>
    </row>
    <row r="3576" spans="1:18" x14ac:dyDescent="0.3">
      <c r="A3576" s="1" t="s">
        <v>10187</v>
      </c>
      <c r="B3576" s="1" t="s">
        <v>26614</v>
      </c>
      <c r="C3576" s="1" t="s">
        <v>16</v>
      </c>
      <c r="D3576" s="1" t="s">
        <v>27</v>
      </c>
      <c r="E3576" s="1" t="s">
        <v>18</v>
      </c>
      <c r="F3576" s="2">
        <v>43972</v>
      </c>
      <c r="G3576" s="1" t="s">
        <v>10188</v>
      </c>
      <c r="H3576" s="1" t="s">
        <v>10189</v>
      </c>
      <c r="I3576" s="1" t="s">
        <v>26607</v>
      </c>
      <c r="J3576" s="3" t="s">
        <v>30248</v>
      </c>
      <c r="K3576">
        <v>106</v>
      </c>
      <c r="L3576" s="1" t="s">
        <v>38</v>
      </c>
      <c r="M3576" s="2">
        <v>43976</v>
      </c>
      <c r="N3576" s="1" t="s">
        <v>48</v>
      </c>
      <c r="O3576" s="1" t="s">
        <v>44</v>
      </c>
      <c r="P3576" s="1">
        <f>_3___Healthcare_Data_v1[[#This Row],[Discharge Date]]-_3___Healthcare_Data_v1[[#This Row],[Date of Admission]]</f>
        <v>4</v>
      </c>
      <c r="Q3576" s="1">
        <f>IFERROR(_3___Healthcare_Data_v1[[#This Row],[ Billing Amount ]]/_3___Healthcare_Data_v1[[#This Row],[Days in Hospital]],0)</f>
        <v>10528.21336</v>
      </c>
      <c r="R3576" s="1" t="str">
        <f>IF(_3___Healthcare_Data_v1[[#This Row],[Age]]&gt;60,"Senior",IF(_3___Healthcare_Data_v1[[#This Row],[Age]]&gt;35,"Middle","Young"))</f>
        <v>Senior</v>
      </c>
    </row>
    <row r="3577" spans="1:18" x14ac:dyDescent="0.3">
      <c r="A3577" s="1" t="s">
        <v>10190</v>
      </c>
      <c r="B3577" s="1" t="s">
        <v>26798</v>
      </c>
      <c r="C3577" s="1" t="s">
        <v>26</v>
      </c>
      <c r="D3577" s="1" t="s">
        <v>17</v>
      </c>
      <c r="E3577" s="1" t="s">
        <v>26620</v>
      </c>
      <c r="F3577" s="2">
        <v>43669</v>
      </c>
      <c r="G3577" s="1" t="s">
        <v>10191</v>
      </c>
      <c r="H3577" s="1" t="s">
        <v>10192</v>
      </c>
      <c r="I3577" s="1" t="s">
        <v>56</v>
      </c>
      <c r="J3577" s="3" t="s">
        <v>30249</v>
      </c>
      <c r="K3577">
        <v>177</v>
      </c>
      <c r="L3577" s="1" t="s">
        <v>38</v>
      </c>
      <c r="M3577" s="2">
        <v>43691</v>
      </c>
      <c r="N3577" s="1" t="s">
        <v>84</v>
      </c>
      <c r="O3577" s="1" t="s">
        <v>44</v>
      </c>
      <c r="P3577" s="1">
        <f>_3___Healthcare_Data_v1[[#This Row],[Discharge Date]]-_3___Healthcare_Data_v1[[#This Row],[Date of Admission]]</f>
        <v>22</v>
      </c>
      <c r="Q3577" s="1">
        <f>IFERROR(_3___Healthcare_Data_v1[[#This Row],[ Billing Amount ]]/_3___Healthcare_Data_v1[[#This Row],[Days in Hospital]],0)</f>
        <v>586.65271272727273</v>
      </c>
      <c r="R3577" s="1" t="str">
        <f>IF(_3___Healthcare_Data_v1[[#This Row],[Age]]&gt;60,"Senior",IF(_3___Healthcare_Data_v1[[#This Row],[Age]]&gt;35,"Middle","Young"))</f>
        <v>Senior</v>
      </c>
    </row>
    <row r="3578" spans="1:18" x14ac:dyDescent="0.3">
      <c r="A3578" s="1" t="s">
        <v>10193</v>
      </c>
      <c r="B3578" s="1" t="s">
        <v>26708</v>
      </c>
      <c r="C3578" s="1" t="s">
        <v>26</v>
      </c>
      <c r="D3578" s="1" t="s">
        <v>49</v>
      </c>
      <c r="E3578" s="1" t="s">
        <v>28</v>
      </c>
      <c r="F3578" s="2">
        <v>44384</v>
      </c>
      <c r="G3578" s="1" t="s">
        <v>10194</v>
      </c>
      <c r="H3578" s="1" t="s">
        <v>10195</v>
      </c>
      <c r="I3578" s="1" t="s">
        <v>60</v>
      </c>
      <c r="J3578" s="3" t="s">
        <v>30250</v>
      </c>
      <c r="K3578">
        <v>285</v>
      </c>
      <c r="L3578" s="1" t="s">
        <v>42</v>
      </c>
      <c r="M3578" s="2">
        <v>44402</v>
      </c>
      <c r="N3578" s="1" t="s">
        <v>23</v>
      </c>
      <c r="O3578" s="1" t="s">
        <v>44</v>
      </c>
      <c r="P3578" s="1">
        <f>_3___Healthcare_Data_v1[[#This Row],[Discharge Date]]-_3___Healthcare_Data_v1[[#This Row],[Date of Admission]]</f>
        <v>18</v>
      </c>
      <c r="Q3578" s="1">
        <f>IFERROR(_3___Healthcare_Data_v1[[#This Row],[ Billing Amount ]]/_3___Healthcare_Data_v1[[#This Row],[Days in Hospital]],0)</f>
        <v>1451.4620616666666</v>
      </c>
      <c r="R3578" s="1" t="str">
        <f>IF(_3___Healthcare_Data_v1[[#This Row],[Age]]&gt;60,"Senior",IF(_3___Healthcare_Data_v1[[#This Row],[Age]]&gt;35,"Middle","Young"))</f>
        <v>Senior</v>
      </c>
    </row>
    <row r="3579" spans="1:18" x14ac:dyDescent="0.3">
      <c r="A3579" s="1" t="s">
        <v>10196</v>
      </c>
      <c r="B3579" s="1" t="s">
        <v>26759</v>
      </c>
      <c r="C3579" s="1" t="s">
        <v>26</v>
      </c>
      <c r="D3579" s="1" t="s">
        <v>27</v>
      </c>
      <c r="E3579" s="1" t="s">
        <v>26620</v>
      </c>
      <c r="F3579" s="2">
        <v>43794</v>
      </c>
      <c r="G3579" s="1" t="s">
        <v>10197</v>
      </c>
      <c r="H3579" s="1" t="s">
        <v>10198</v>
      </c>
      <c r="I3579" s="1" t="s">
        <v>52</v>
      </c>
      <c r="J3579" s="3" t="s">
        <v>30251</v>
      </c>
      <c r="K3579">
        <v>116</v>
      </c>
      <c r="L3579" s="1" t="s">
        <v>38</v>
      </c>
      <c r="M3579" s="2">
        <v>43808</v>
      </c>
      <c r="N3579" s="1" t="s">
        <v>31</v>
      </c>
      <c r="O3579" s="1" t="s">
        <v>32</v>
      </c>
      <c r="P3579" s="1">
        <f>_3___Healthcare_Data_v1[[#This Row],[Discharge Date]]-_3___Healthcare_Data_v1[[#This Row],[Date of Admission]]</f>
        <v>14</v>
      </c>
      <c r="Q3579" s="1">
        <f>IFERROR(_3___Healthcare_Data_v1[[#This Row],[ Billing Amount ]]/_3___Healthcare_Data_v1[[#This Row],[Days in Hospital]],0)</f>
        <v>290.52109999999999</v>
      </c>
      <c r="R3579" s="1" t="str">
        <f>IF(_3___Healthcare_Data_v1[[#This Row],[Age]]&gt;60,"Senior",IF(_3___Healthcare_Data_v1[[#This Row],[Age]]&gt;35,"Middle","Young"))</f>
        <v>Senior</v>
      </c>
    </row>
    <row r="3580" spans="1:18" x14ac:dyDescent="0.3">
      <c r="A3580" s="1" t="s">
        <v>10199</v>
      </c>
      <c r="B3580" s="1" t="s">
        <v>26967</v>
      </c>
      <c r="C3580" s="1" t="s">
        <v>26</v>
      </c>
      <c r="D3580" s="1" t="s">
        <v>17</v>
      </c>
      <c r="E3580" s="1" t="s">
        <v>28</v>
      </c>
      <c r="F3580" s="2">
        <v>44697</v>
      </c>
      <c r="G3580" s="1" t="s">
        <v>10200</v>
      </c>
      <c r="H3580" s="1" t="s">
        <v>10201</v>
      </c>
      <c r="I3580" s="1" t="s">
        <v>21</v>
      </c>
      <c r="J3580" s="3" t="s">
        <v>30252</v>
      </c>
      <c r="K3580">
        <v>204</v>
      </c>
      <c r="L3580" s="1" t="s">
        <v>42</v>
      </c>
      <c r="M3580" s="2">
        <v>44721</v>
      </c>
      <c r="N3580" s="1" t="s">
        <v>48</v>
      </c>
      <c r="O3580" s="1" t="s">
        <v>24</v>
      </c>
      <c r="P3580" s="1">
        <f>_3___Healthcare_Data_v1[[#This Row],[Discharge Date]]-_3___Healthcare_Data_v1[[#This Row],[Date of Admission]]</f>
        <v>24</v>
      </c>
      <c r="Q3580" s="1">
        <f>IFERROR(_3___Healthcare_Data_v1[[#This Row],[ Billing Amount ]]/_3___Healthcare_Data_v1[[#This Row],[Days in Hospital]],0)</f>
        <v>810.39082458333326</v>
      </c>
      <c r="R3580" s="1" t="str">
        <f>IF(_3___Healthcare_Data_v1[[#This Row],[Age]]&gt;60,"Senior",IF(_3___Healthcare_Data_v1[[#This Row],[Age]]&gt;35,"Middle","Young"))</f>
        <v>Senior</v>
      </c>
    </row>
    <row r="3581" spans="1:18" x14ac:dyDescent="0.3">
      <c r="A3581" s="1" t="s">
        <v>10202</v>
      </c>
      <c r="B3581" s="1" t="s">
        <v>26612</v>
      </c>
      <c r="C3581" s="1" t="s">
        <v>26</v>
      </c>
      <c r="D3581" s="1" t="s">
        <v>27</v>
      </c>
      <c r="E3581" s="1" t="s">
        <v>26615</v>
      </c>
      <c r="F3581" s="2">
        <v>44196</v>
      </c>
      <c r="G3581" s="1" t="s">
        <v>10203</v>
      </c>
      <c r="H3581" s="1" t="s">
        <v>10204</v>
      </c>
      <c r="I3581" s="1" t="s">
        <v>60</v>
      </c>
      <c r="J3581" s="3" t="s">
        <v>30253</v>
      </c>
      <c r="K3581">
        <v>325</v>
      </c>
      <c r="L3581" s="1" t="s">
        <v>22</v>
      </c>
      <c r="M3581" s="2">
        <v>44205</v>
      </c>
      <c r="N3581" s="1" t="s">
        <v>48</v>
      </c>
      <c r="O3581" s="1" t="s">
        <v>24</v>
      </c>
      <c r="P3581" s="1">
        <f>_3___Healthcare_Data_v1[[#This Row],[Discharge Date]]-_3___Healthcare_Data_v1[[#This Row],[Date of Admission]]</f>
        <v>9</v>
      </c>
      <c r="Q3581" s="1">
        <f>IFERROR(_3___Healthcare_Data_v1[[#This Row],[ Billing Amount ]]/_3___Healthcare_Data_v1[[#This Row],[Days in Hospital]],0)</f>
        <v>3551.5392333333334</v>
      </c>
      <c r="R3581" s="1" t="str">
        <f>IF(_3___Healthcare_Data_v1[[#This Row],[Age]]&gt;60,"Senior",IF(_3___Healthcare_Data_v1[[#This Row],[Age]]&gt;35,"Middle","Young"))</f>
        <v>Senior</v>
      </c>
    </row>
    <row r="3582" spans="1:18" x14ac:dyDescent="0.3">
      <c r="A3582" s="1" t="s">
        <v>1295</v>
      </c>
      <c r="B3582" s="1" t="s">
        <v>26712</v>
      </c>
      <c r="C3582" s="1" t="s">
        <v>16</v>
      </c>
      <c r="D3582" s="1" t="s">
        <v>27</v>
      </c>
      <c r="E3582" s="1" t="s">
        <v>69</v>
      </c>
      <c r="F3582" s="2">
        <v>43722</v>
      </c>
      <c r="G3582" s="1" t="s">
        <v>10205</v>
      </c>
      <c r="H3582" s="1" t="s">
        <v>2195</v>
      </c>
      <c r="I3582" s="1" t="s">
        <v>60</v>
      </c>
      <c r="J3582" s="3" t="s">
        <v>30254</v>
      </c>
      <c r="K3582">
        <v>272</v>
      </c>
      <c r="L3582" s="1" t="s">
        <v>22</v>
      </c>
      <c r="M3582" s="2">
        <v>43734</v>
      </c>
      <c r="N3582" s="1" t="s">
        <v>31</v>
      </c>
      <c r="O3582" s="1" t="s">
        <v>24</v>
      </c>
      <c r="P3582" s="1">
        <f>_3___Healthcare_Data_v1[[#This Row],[Discharge Date]]-_3___Healthcare_Data_v1[[#This Row],[Date of Admission]]</f>
        <v>12</v>
      </c>
      <c r="Q3582" s="1">
        <f>IFERROR(_3___Healthcare_Data_v1[[#This Row],[ Billing Amount ]]/_3___Healthcare_Data_v1[[#This Row],[Days in Hospital]],0)</f>
        <v>6226.6735025000007</v>
      </c>
      <c r="R3582" s="1" t="str">
        <f>IF(_3___Healthcare_Data_v1[[#This Row],[Age]]&gt;60,"Senior",IF(_3___Healthcare_Data_v1[[#This Row],[Age]]&gt;35,"Middle","Young"))</f>
        <v>Senior</v>
      </c>
    </row>
    <row r="3583" spans="1:18" x14ac:dyDescent="0.3">
      <c r="A3583" s="1" t="s">
        <v>3399</v>
      </c>
      <c r="B3583" s="1" t="s">
        <v>26640</v>
      </c>
      <c r="C3583" s="1" t="s">
        <v>16</v>
      </c>
      <c r="D3583" s="1" t="s">
        <v>27</v>
      </c>
      <c r="E3583" s="1" t="s">
        <v>18</v>
      </c>
      <c r="F3583" s="2">
        <v>43451</v>
      </c>
      <c r="G3583" s="1" t="s">
        <v>10206</v>
      </c>
      <c r="H3583" s="1" t="s">
        <v>10207</v>
      </c>
      <c r="I3583" s="1" t="s">
        <v>21</v>
      </c>
      <c r="J3583" s="3" t="s">
        <v>30255</v>
      </c>
      <c r="K3583">
        <v>461</v>
      </c>
      <c r="L3583" s="1" t="s">
        <v>42</v>
      </c>
      <c r="M3583" s="2">
        <v>43469</v>
      </c>
      <c r="N3583" s="1" t="s">
        <v>84</v>
      </c>
      <c r="O3583" s="1" t="s">
        <v>44</v>
      </c>
      <c r="P3583" s="1">
        <f>_3___Healthcare_Data_v1[[#This Row],[Discharge Date]]-_3___Healthcare_Data_v1[[#This Row],[Date of Admission]]</f>
        <v>18</v>
      </c>
      <c r="Q3583" s="1">
        <f>IFERROR(_3___Healthcare_Data_v1[[#This Row],[ Billing Amount ]]/_3___Healthcare_Data_v1[[#This Row],[Days in Hospital]],0)</f>
        <v>2546.1063233333334</v>
      </c>
      <c r="R3583" s="1" t="str">
        <f>IF(_3___Healthcare_Data_v1[[#This Row],[Age]]&gt;60,"Senior",IF(_3___Healthcare_Data_v1[[#This Row],[Age]]&gt;35,"Middle","Young"))</f>
        <v>Senior</v>
      </c>
    </row>
    <row r="3584" spans="1:18" x14ac:dyDescent="0.3">
      <c r="A3584" s="1" t="s">
        <v>10208</v>
      </c>
      <c r="B3584" s="1" t="s">
        <v>26657</v>
      </c>
      <c r="C3584" s="1" t="s">
        <v>16</v>
      </c>
      <c r="D3584" s="1" t="s">
        <v>17</v>
      </c>
      <c r="E3584" s="1" t="s">
        <v>69</v>
      </c>
      <c r="F3584" s="2">
        <v>43539</v>
      </c>
      <c r="G3584" s="1" t="s">
        <v>10209</v>
      </c>
      <c r="H3584" s="1" t="s">
        <v>10210</v>
      </c>
      <c r="I3584" s="1" t="s">
        <v>52</v>
      </c>
      <c r="J3584" s="3" t="s">
        <v>30256</v>
      </c>
      <c r="K3584">
        <v>277</v>
      </c>
      <c r="L3584" s="1" t="s">
        <v>22</v>
      </c>
      <c r="M3584" s="2">
        <v>43544</v>
      </c>
      <c r="N3584" s="1" t="s">
        <v>31</v>
      </c>
      <c r="O3584" s="1" t="s">
        <v>24</v>
      </c>
      <c r="P3584" s="1">
        <f>_3___Healthcare_Data_v1[[#This Row],[Discharge Date]]-_3___Healthcare_Data_v1[[#This Row],[Date of Admission]]</f>
        <v>5</v>
      </c>
      <c r="Q3584" s="1">
        <f>IFERROR(_3___Healthcare_Data_v1[[#This Row],[ Billing Amount ]]/_3___Healthcare_Data_v1[[#This Row],[Days in Hospital]],0)</f>
        <v>5808.3201719999997</v>
      </c>
      <c r="R3584" s="1" t="str">
        <f>IF(_3___Healthcare_Data_v1[[#This Row],[Age]]&gt;60,"Senior",IF(_3___Healthcare_Data_v1[[#This Row],[Age]]&gt;35,"Middle","Young"))</f>
        <v>Senior</v>
      </c>
    </row>
    <row r="3585" spans="1:18" x14ac:dyDescent="0.3">
      <c r="A3585" s="1" t="s">
        <v>10211</v>
      </c>
      <c r="B3585" s="1" t="s">
        <v>26697</v>
      </c>
      <c r="C3585" s="1" t="s">
        <v>26</v>
      </c>
      <c r="D3585" s="1" t="s">
        <v>27</v>
      </c>
      <c r="E3585" s="1" t="s">
        <v>26615</v>
      </c>
      <c r="F3585" s="2">
        <v>44001</v>
      </c>
      <c r="G3585" s="1" t="s">
        <v>5662</v>
      </c>
      <c r="H3585" s="1" t="s">
        <v>10212</v>
      </c>
      <c r="I3585" s="1" t="s">
        <v>60</v>
      </c>
      <c r="J3585" s="3" t="s">
        <v>30257</v>
      </c>
      <c r="K3585">
        <v>143</v>
      </c>
      <c r="L3585" s="1" t="s">
        <v>22</v>
      </c>
      <c r="M3585" s="2">
        <v>44016</v>
      </c>
      <c r="N3585" s="1" t="s">
        <v>48</v>
      </c>
      <c r="O3585" s="1" t="s">
        <v>32</v>
      </c>
      <c r="P3585" s="1">
        <f>_3___Healthcare_Data_v1[[#This Row],[Discharge Date]]-_3___Healthcare_Data_v1[[#This Row],[Date of Admission]]</f>
        <v>15</v>
      </c>
      <c r="Q3585" s="1">
        <f>IFERROR(_3___Healthcare_Data_v1[[#This Row],[ Billing Amount ]]/_3___Healthcare_Data_v1[[#This Row],[Days in Hospital]],0)</f>
        <v>1352.0607359999999</v>
      </c>
      <c r="R3585" s="1" t="str">
        <f>IF(_3___Healthcare_Data_v1[[#This Row],[Age]]&gt;60,"Senior",IF(_3___Healthcare_Data_v1[[#This Row],[Age]]&gt;35,"Middle","Young"))</f>
        <v>Senior</v>
      </c>
    </row>
    <row r="3586" spans="1:18" x14ac:dyDescent="0.3">
      <c r="A3586" s="1" t="s">
        <v>10213</v>
      </c>
      <c r="B3586" s="1" t="s">
        <v>26798</v>
      </c>
      <c r="C3586" s="1" t="s">
        <v>26</v>
      </c>
      <c r="D3586" s="1" t="s">
        <v>229</v>
      </c>
      <c r="E3586" s="1" t="s">
        <v>26620</v>
      </c>
      <c r="F3586" s="2">
        <v>43911</v>
      </c>
      <c r="G3586" s="1" t="s">
        <v>10214</v>
      </c>
      <c r="H3586" s="1" t="s">
        <v>10215</v>
      </c>
      <c r="I3586" s="1" t="s">
        <v>26607</v>
      </c>
      <c r="J3586" s="3" t="s">
        <v>30258</v>
      </c>
      <c r="K3586">
        <v>315</v>
      </c>
      <c r="L3586" s="1" t="s">
        <v>42</v>
      </c>
      <c r="M3586" s="2">
        <v>43931</v>
      </c>
      <c r="N3586" s="1" t="s">
        <v>43</v>
      </c>
      <c r="O3586" s="1" t="s">
        <v>32</v>
      </c>
      <c r="P3586" s="1">
        <f>_3___Healthcare_Data_v1[[#This Row],[Discharge Date]]-_3___Healthcare_Data_v1[[#This Row],[Date of Admission]]</f>
        <v>20</v>
      </c>
      <c r="Q3586" s="1">
        <f>IFERROR(_3___Healthcare_Data_v1[[#This Row],[ Billing Amount ]]/_3___Healthcare_Data_v1[[#This Row],[Days in Hospital]],0)</f>
        <v>383.02380305000003</v>
      </c>
      <c r="R3586" s="1" t="str">
        <f>IF(_3___Healthcare_Data_v1[[#This Row],[Age]]&gt;60,"Senior",IF(_3___Healthcare_Data_v1[[#This Row],[Age]]&gt;35,"Middle","Young"))</f>
        <v>Senior</v>
      </c>
    </row>
    <row r="3587" spans="1:18" x14ac:dyDescent="0.3">
      <c r="A3587" s="1" t="s">
        <v>10216</v>
      </c>
      <c r="B3587" s="1" t="s">
        <v>26668</v>
      </c>
      <c r="C3587" s="1" t="s">
        <v>26</v>
      </c>
      <c r="D3587" s="1" t="s">
        <v>34</v>
      </c>
      <c r="E3587" s="1" t="s">
        <v>69</v>
      </c>
      <c r="F3587" s="2">
        <v>43933</v>
      </c>
      <c r="G3587" s="1" t="s">
        <v>10217</v>
      </c>
      <c r="H3587" s="1" t="s">
        <v>10218</v>
      </c>
      <c r="I3587" s="1" t="s">
        <v>52</v>
      </c>
      <c r="J3587" s="3" t="s">
        <v>30259</v>
      </c>
      <c r="K3587">
        <v>435</v>
      </c>
      <c r="L3587" s="1" t="s">
        <v>22</v>
      </c>
      <c r="M3587" s="2">
        <v>43947</v>
      </c>
      <c r="N3587" s="1" t="s">
        <v>31</v>
      </c>
      <c r="O3587" s="1" t="s">
        <v>32</v>
      </c>
      <c r="P3587" s="1">
        <f>_3___Healthcare_Data_v1[[#This Row],[Discharge Date]]-_3___Healthcare_Data_v1[[#This Row],[Date of Admission]]</f>
        <v>14</v>
      </c>
      <c r="Q3587" s="1">
        <f>IFERROR(_3___Healthcare_Data_v1[[#This Row],[ Billing Amount ]]/_3___Healthcare_Data_v1[[#This Row],[Days in Hospital]],0)</f>
        <v>3401.9625035714284</v>
      </c>
      <c r="R3587" s="1" t="str">
        <f>IF(_3___Healthcare_Data_v1[[#This Row],[Age]]&gt;60,"Senior",IF(_3___Healthcare_Data_v1[[#This Row],[Age]]&gt;35,"Middle","Young"))</f>
        <v>Senior</v>
      </c>
    </row>
    <row r="3588" spans="1:18" x14ac:dyDescent="0.3">
      <c r="A3588" s="1" t="s">
        <v>10219</v>
      </c>
      <c r="B3588" s="1" t="s">
        <v>26873</v>
      </c>
      <c r="C3588" s="1" t="s">
        <v>26</v>
      </c>
      <c r="D3588" s="1" t="s">
        <v>17</v>
      </c>
      <c r="E3588" s="1" t="s">
        <v>69</v>
      </c>
      <c r="F3588" s="2">
        <v>45055</v>
      </c>
      <c r="G3588" s="1" t="s">
        <v>10220</v>
      </c>
      <c r="H3588" s="1" t="s">
        <v>10221</v>
      </c>
      <c r="I3588" s="1" t="s">
        <v>56</v>
      </c>
      <c r="J3588" s="3" t="s">
        <v>30260</v>
      </c>
      <c r="K3588">
        <v>467</v>
      </c>
      <c r="L3588" s="1" t="s">
        <v>38</v>
      </c>
      <c r="M3588" s="2">
        <v>45069</v>
      </c>
      <c r="N3588" s="1" t="s">
        <v>84</v>
      </c>
      <c r="O3588" s="1" t="s">
        <v>44</v>
      </c>
      <c r="P3588" s="1">
        <f>_3___Healthcare_Data_v1[[#This Row],[Discharge Date]]-_3___Healthcare_Data_v1[[#This Row],[Date of Admission]]</f>
        <v>14</v>
      </c>
      <c r="Q3588" s="1">
        <f>IFERROR(_3___Healthcare_Data_v1[[#This Row],[ Billing Amount ]]/_3___Healthcare_Data_v1[[#This Row],[Days in Hospital]],0)</f>
        <v>2379.028672142857</v>
      </c>
      <c r="R3588" s="1" t="str">
        <f>IF(_3___Healthcare_Data_v1[[#This Row],[Age]]&gt;60,"Senior",IF(_3___Healthcare_Data_v1[[#This Row],[Age]]&gt;35,"Middle","Young"))</f>
        <v>Senior</v>
      </c>
    </row>
    <row r="3589" spans="1:18" x14ac:dyDescent="0.3">
      <c r="A3589" s="1" t="s">
        <v>10222</v>
      </c>
      <c r="B3589" s="1" t="s">
        <v>26689</v>
      </c>
      <c r="C3589" s="1" t="s">
        <v>16</v>
      </c>
      <c r="D3589" s="1" t="s">
        <v>49</v>
      </c>
      <c r="E3589" s="1" t="s">
        <v>35</v>
      </c>
      <c r="F3589" s="2">
        <v>43548</v>
      </c>
      <c r="G3589" s="1" t="s">
        <v>10223</v>
      </c>
      <c r="H3589" s="1" t="s">
        <v>10224</v>
      </c>
      <c r="I3589" s="1" t="s">
        <v>52</v>
      </c>
      <c r="J3589" s="3" t="s">
        <v>30261</v>
      </c>
      <c r="K3589">
        <v>160</v>
      </c>
      <c r="L3589" s="1" t="s">
        <v>22</v>
      </c>
      <c r="M3589" s="2">
        <v>43562</v>
      </c>
      <c r="N3589" s="1" t="s">
        <v>84</v>
      </c>
      <c r="O3589" s="1" t="s">
        <v>32</v>
      </c>
      <c r="P3589" s="1">
        <f>_3___Healthcare_Data_v1[[#This Row],[Discharge Date]]-_3___Healthcare_Data_v1[[#This Row],[Date of Admission]]</f>
        <v>14</v>
      </c>
      <c r="Q3589" s="1">
        <f>IFERROR(_3___Healthcare_Data_v1[[#This Row],[ Billing Amount ]]/_3___Healthcare_Data_v1[[#This Row],[Days in Hospital]],0)</f>
        <v>1533.5389335714285</v>
      </c>
      <c r="R3589" s="1" t="str">
        <f>IF(_3___Healthcare_Data_v1[[#This Row],[Age]]&gt;60,"Senior",IF(_3___Healthcare_Data_v1[[#This Row],[Age]]&gt;35,"Middle","Young"))</f>
        <v>Senior</v>
      </c>
    </row>
    <row r="3590" spans="1:18" x14ac:dyDescent="0.3">
      <c r="A3590" s="1" t="s">
        <v>10225</v>
      </c>
      <c r="B3590" s="1" t="s">
        <v>26967</v>
      </c>
      <c r="C3590" s="1" t="s">
        <v>26</v>
      </c>
      <c r="D3590" s="1" t="s">
        <v>34</v>
      </c>
      <c r="E3590" s="1" t="s">
        <v>26615</v>
      </c>
      <c r="F3590" s="2">
        <v>44724</v>
      </c>
      <c r="G3590" s="1" t="s">
        <v>10226</v>
      </c>
      <c r="H3590" s="1" t="s">
        <v>10227</v>
      </c>
      <c r="I3590" s="1" t="s">
        <v>60</v>
      </c>
      <c r="J3590" s="3" t="s">
        <v>30262</v>
      </c>
      <c r="K3590">
        <v>381</v>
      </c>
      <c r="L3590" s="1" t="s">
        <v>42</v>
      </c>
      <c r="M3590" s="2">
        <v>44730</v>
      </c>
      <c r="N3590" s="1" t="s">
        <v>23</v>
      </c>
      <c r="O3590" s="1" t="s">
        <v>24</v>
      </c>
      <c r="P3590" s="1">
        <f>_3___Healthcare_Data_v1[[#This Row],[Discharge Date]]-_3___Healthcare_Data_v1[[#This Row],[Date of Admission]]</f>
        <v>6</v>
      </c>
      <c r="Q3590" s="1">
        <f>IFERROR(_3___Healthcare_Data_v1[[#This Row],[ Billing Amount ]]/_3___Healthcare_Data_v1[[#This Row],[Days in Hospital]],0)</f>
        <v>6366.8229549999996</v>
      </c>
      <c r="R3590" s="1" t="str">
        <f>IF(_3___Healthcare_Data_v1[[#This Row],[Age]]&gt;60,"Senior",IF(_3___Healthcare_Data_v1[[#This Row],[Age]]&gt;35,"Middle","Young"))</f>
        <v>Senior</v>
      </c>
    </row>
    <row r="3591" spans="1:18" x14ac:dyDescent="0.3">
      <c r="A3591" s="1" t="s">
        <v>10228</v>
      </c>
      <c r="B3591" s="1" t="s">
        <v>26994</v>
      </c>
      <c r="C3591" s="1" t="s">
        <v>16</v>
      </c>
      <c r="D3591" s="1" t="s">
        <v>34</v>
      </c>
      <c r="E3591" s="1" t="s">
        <v>26615</v>
      </c>
      <c r="F3591" s="2">
        <v>44678</v>
      </c>
      <c r="G3591" s="1" t="s">
        <v>10229</v>
      </c>
      <c r="H3591" s="1" t="s">
        <v>10230</v>
      </c>
      <c r="I3591" s="1" t="s">
        <v>52</v>
      </c>
      <c r="J3591" s="3" t="s">
        <v>30263</v>
      </c>
      <c r="K3591">
        <v>382</v>
      </c>
      <c r="L3591" s="1" t="s">
        <v>38</v>
      </c>
      <c r="M3591" s="2">
        <v>44692</v>
      </c>
      <c r="N3591" s="1" t="s">
        <v>43</v>
      </c>
      <c r="O3591" s="1" t="s">
        <v>24</v>
      </c>
      <c r="P3591" s="1">
        <f>_3___Healthcare_Data_v1[[#This Row],[Discharge Date]]-_3___Healthcare_Data_v1[[#This Row],[Date of Admission]]</f>
        <v>14</v>
      </c>
      <c r="Q3591" s="1">
        <f>IFERROR(_3___Healthcare_Data_v1[[#This Row],[ Billing Amount ]]/_3___Healthcare_Data_v1[[#This Row],[Days in Hospital]],0)</f>
        <v>2574.708705</v>
      </c>
      <c r="R3591" s="1" t="str">
        <f>IF(_3___Healthcare_Data_v1[[#This Row],[Age]]&gt;60,"Senior",IF(_3___Healthcare_Data_v1[[#This Row],[Age]]&gt;35,"Middle","Young"))</f>
        <v>Senior</v>
      </c>
    </row>
    <row r="3592" spans="1:18" x14ac:dyDescent="0.3">
      <c r="A3592" s="1" t="s">
        <v>10231</v>
      </c>
      <c r="B3592" s="1" t="s">
        <v>26779</v>
      </c>
      <c r="C3592" s="1" t="s">
        <v>16</v>
      </c>
      <c r="D3592" s="1" t="s">
        <v>114</v>
      </c>
      <c r="E3592" s="1" t="s">
        <v>26615</v>
      </c>
      <c r="F3592" s="2">
        <v>43887</v>
      </c>
      <c r="G3592" s="1" t="s">
        <v>10232</v>
      </c>
      <c r="H3592" s="1" t="s">
        <v>10233</v>
      </c>
      <c r="I3592" s="1" t="s">
        <v>60</v>
      </c>
      <c r="J3592" s="3" t="s">
        <v>30264</v>
      </c>
      <c r="K3592">
        <v>427</v>
      </c>
      <c r="L3592" s="1" t="s">
        <v>42</v>
      </c>
      <c r="M3592" s="2">
        <v>43894</v>
      </c>
      <c r="N3592" s="1" t="s">
        <v>43</v>
      </c>
      <c r="O3592" s="1" t="s">
        <v>32</v>
      </c>
      <c r="P3592" s="1">
        <f>_3___Healthcare_Data_v1[[#This Row],[Discharge Date]]-_3___Healthcare_Data_v1[[#This Row],[Date of Admission]]</f>
        <v>7</v>
      </c>
      <c r="Q3592" s="1">
        <f>IFERROR(_3___Healthcare_Data_v1[[#This Row],[ Billing Amount ]]/_3___Healthcare_Data_v1[[#This Row],[Days in Hospital]],0)</f>
        <v>3552.1134328571429</v>
      </c>
      <c r="R3592" s="1" t="str">
        <f>IF(_3___Healthcare_Data_v1[[#This Row],[Age]]&gt;60,"Senior",IF(_3___Healthcare_Data_v1[[#This Row],[Age]]&gt;35,"Middle","Young"))</f>
        <v>Senior</v>
      </c>
    </row>
    <row r="3593" spans="1:18" x14ac:dyDescent="0.3">
      <c r="A3593" s="1" t="s">
        <v>10234</v>
      </c>
      <c r="B3593" s="1" t="s">
        <v>26776</v>
      </c>
      <c r="C3593" s="1" t="s">
        <v>16</v>
      </c>
      <c r="D3593" s="1" t="s">
        <v>49</v>
      </c>
      <c r="E3593" s="1" t="s">
        <v>26620</v>
      </c>
      <c r="F3593" s="2">
        <v>44793</v>
      </c>
      <c r="G3593" s="1" t="s">
        <v>10235</v>
      </c>
      <c r="H3593" s="1" t="s">
        <v>10236</v>
      </c>
      <c r="I3593" s="1" t="s">
        <v>60</v>
      </c>
      <c r="J3593" s="3" t="s">
        <v>30265</v>
      </c>
      <c r="K3593">
        <v>480</v>
      </c>
      <c r="L3593" s="1" t="s">
        <v>38</v>
      </c>
      <c r="M3593" s="2">
        <v>44812</v>
      </c>
      <c r="N3593" s="1" t="s">
        <v>84</v>
      </c>
      <c r="O3593" s="1" t="s">
        <v>44</v>
      </c>
      <c r="P3593" s="1">
        <f>_3___Healthcare_Data_v1[[#This Row],[Discharge Date]]-_3___Healthcare_Data_v1[[#This Row],[Date of Admission]]</f>
        <v>19</v>
      </c>
      <c r="Q3593" s="1">
        <f>IFERROR(_3___Healthcare_Data_v1[[#This Row],[ Billing Amount ]]/_3___Healthcare_Data_v1[[#This Row],[Days in Hospital]],0)</f>
        <v>1559.2667989473684</v>
      </c>
      <c r="R3593" s="1" t="str">
        <f>IF(_3___Healthcare_Data_v1[[#This Row],[Age]]&gt;60,"Senior",IF(_3___Healthcare_Data_v1[[#This Row],[Age]]&gt;35,"Middle","Young"))</f>
        <v>Senior</v>
      </c>
    </row>
    <row r="3594" spans="1:18" x14ac:dyDescent="0.3">
      <c r="A3594" s="1" t="s">
        <v>10237</v>
      </c>
      <c r="B3594" s="1" t="s">
        <v>26610</v>
      </c>
      <c r="C3594" s="1" t="s">
        <v>26</v>
      </c>
      <c r="D3594" s="1" t="s">
        <v>114</v>
      </c>
      <c r="E3594" s="1" t="s">
        <v>18</v>
      </c>
      <c r="F3594" s="2">
        <v>44819</v>
      </c>
      <c r="G3594" s="1" t="s">
        <v>10238</v>
      </c>
      <c r="H3594" s="1" t="s">
        <v>10239</v>
      </c>
      <c r="I3594" s="1" t="s">
        <v>52</v>
      </c>
      <c r="J3594" s="3" t="s">
        <v>30266</v>
      </c>
      <c r="K3594">
        <v>240</v>
      </c>
      <c r="L3594" s="1" t="s">
        <v>38</v>
      </c>
      <c r="M3594" s="2">
        <v>44838</v>
      </c>
      <c r="N3594" s="1" t="s">
        <v>84</v>
      </c>
      <c r="O3594" s="1" t="s">
        <v>44</v>
      </c>
      <c r="P3594" s="1">
        <f>_3___Healthcare_Data_v1[[#This Row],[Discharge Date]]-_3___Healthcare_Data_v1[[#This Row],[Date of Admission]]</f>
        <v>19</v>
      </c>
      <c r="Q3594" s="1">
        <f>IFERROR(_3___Healthcare_Data_v1[[#This Row],[ Billing Amount ]]/_3___Healthcare_Data_v1[[#This Row],[Days in Hospital]],0)</f>
        <v>1671.4552210526315</v>
      </c>
      <c r="R3594" s="1" t="str">
        <f>IF(_3___Healthcare_Data_v1[[#This Row],[Age]]&gt;60,"Senior",IF(_3___Healthcare_Data_v1[[#This Row],[Age]]&gt;35,"Middle","Young"))</f>
        <v>Senior</v>
      </c>
    </row>
    <row r="3595" spans="1:18" x14ac:dyDescent="0.3">
      <c r="A3595" s="1" t="s">
        <v>10240</v>
      </c>
      <c r="B3595" s="1" t="s">
        <v>26638</v>
      </c>
      <c r="C3595" s="1" t="s">
        <v>26</v>
      </c>
      <c r="D3595" s="1" t="s">
        <v>114</v>
      </c>
      <c r="E3595" s="1" t="s">
        <v>26615</v>
      </c>
      <c r="F3595" s="2">
        <v>43867</v>
      </c>
      <c r="G3595" s="1" t="s">
        <v>10241</v>
      </c>
      <c r="H3595" s="1" t="s">
        <v>10242</v>
      </c>
      <c r="I3595" s="1" t="s">
        <v>56</v>
      </c>
      <c r="J3595" s="3" t="s">
        <v>30267</v>
      </c>
      <c r="K3595">
        <v>257</v>
      </c>
      <c r="L3595" s="1" t="s">
        <v>42</v>
      </c>
      <c r="M3595" s="2">
        <v>43883</v>
      </c>
      <c r="N3595" s="1" t="s">
        <v>84</v>
      </c>
      <c r="O3595" s="1" t="s">
        <v>44</v>
      </c>
      <c r="P3595" s="1">
        <f>_3___Healthcare_Data_v1[[#This Row],[Discharge Date]]-_3___Healthcare_Data_v1[[#This Row],[Date of Admission]]</f>
        <v>16</v>
      </c>
      <c r="Q3595" s="1">
        <f>IFERROR(_3___Healthcare_Data_v1[[#This Row],[ Billing Amount ]]/_3___Healthcare_Data_v1[[#This Row],[Days in Hospital]],0)</f>
        <v>1347.7361893750001</v>
      </c>
      <c r="R3595" s="1" t="str">
        <f>IF(_3___Healthcare_Data_v1[[#This Row],[Age]]&gt;60,"Senior",IF(_3___Healthcare_Data_v1[[#This Row],[Age]]&gt;35,"Middle","Young"))</f>
        <v>Senior</v>
      </c>
    </row>
    <row r="3596" spans="1:18" x14ac:dyDescent="0.3">
      <c r="A3596" s="1" t="s">
        <v>10243</v>
      </c>
      <c r="B3596" s="1" t="s">
        <v>26614</v>
      </c>
      <c r="C3596" s="1" t="s">
        <v>26</v>
      </c>
      <c r="D3596" s="1" t="s">
        <v>49</v>
      </c>
      <c r="E3596" s="1" t="s">
        <v>26620</v>
      </c>
      <c r="F3596" s="2">
        <v>44317</v>
      </c>
      <c r="G3596" s="1" t="s">
        <v>10244</v>
      </c>
      <c r="H3596" s="1" t="s">
        <v>2740</v>
      </c>
      <c r="I3596" s="1" t="s">
        <v>52</v>
      </c>
      <c r="J3596" s="3" t="s">
        <v>30268</v>
      </c>
      <c r="K3596">
        <v>240</v>
      </c>
      <c r="L3596" s="1" t="s">
        <v>42</v>
      </c>
      <c r="M3596" s="2">
        <v>44320</v>
      </c>
      <c r="N3596" s="1" t="s">
        <v>23</v>
      </c>
      <c r="O3596" s="1" t="s">
        <v>44</v>
      </c>
      <c r="P3596" s="1">
        <f>_3___Healthcare_Data_v1[[#This Row],[Discharge Date]]-_3___Healthcare_Data_v1[[#This Row],[Date of Admission]]</f>
        <v>3</v>
      </c>
      <c r="Q3596" s="1">
        <f>IFERROR(_3___Healthcare_Data_v1[[#This Row],[ Billing Amount ]]/_3___Healthcare_Data_v1[[#This Row],[Days in Hospital]],0)</f>
        <v>11224.773836666667</v>
      </c>
      <c r="R3596" s="1" t="str">
        <f>IF(_3___Healthcare_Data_v1[[#This Row],[Age]]&gt;60,"Senior",IF(_3___Healthcare_Data_v1[[#This Row],[Age]]&gt;35,"Middle","Young"))</f>
        <v>Senior</v>
      </c>
    </row>
    <row r="3597" spans="1:18" x14ac:dyDescent="0.3">
      <c r="A3597" s="1" t="s">
        <v>10245</v>
      </c>
      <c r="B3597" s="1" t="s">
        <v>26666</v>
      </c>
      <c r="C3597" s="1" t="s">
        <v>16</v>
      </c>
      <c r="D3597" s="1" t="s">
        <v>62</v>
      </c>
      <c r="E3597" s="1" t="s">
        <v>28</v>
      </c>
      <c r="F3597" s="2">
        <v>43482</v>
      </c>
      <c r="G3597" s="1" t="s">
        <v>10246</v>
      </c>
      <c r="H3597" s="1" t="s">
        <v>10247</v>
      </c>
      <c r="I3597" s="1" t="s">
        <v>56</v>
      </c>
      <c r="J3597" s="3" t="s">
        <v>30269</v>
      </c>
      <c r="K3597">
        <v>232</v>
      </c>
      <c r="L3597" s="1" t="s">
        <v>38</v>
      </c>
      <c r="M3597" s="2">
        <v>43492</v>
      </c>
      <c r="N3597" s="1" t="s">
        <v>84</v>
      </c>
      <c r="O3597" s="1" t="s">
        <v>32</v>
      </c>
      <c r="P3597" s="1">
        <f>_3___Healthcare_Data_v1[[#This Row],[Discharge Date]]-_3___Healthcare_Data_v1[[#This Row],[Date of Admission]]</f>
        <v>10</v>
      </c>
      <c r="Q3597" s="1">
        <f>IFERROR(_3___Healthcare_Data_v1[[#This Row],[ Billing Amount ]]/_3___Healthcare_Data_v1[[#This Row],[Days in Hospital]],0)</f>
        <v>3364.7542410000001</v>
      </c>
      <c r="R3597" s="1" t="str">
        <f>IF(_3___Healthcare_Data_v1[[#This Row],[Age]]&gt;60,"Senior",IF(_3___Healthcare_Data_v1[[#This Row],[Age]]&gt;35,"Middle","Young"))</f>
        <v>Senior</v>
      </c>
    </row>
    <row r="3598" spans="1:18" x14ac:dyDescent="0.3">
      <c r="A3598" s="1" t="s">
        <v>10248</v>
      </c>
      <c r="B3598" s="1" t="s">
        <v>26700</v>
      </c>
      <c r="C3598" s="1" t="s">
        <v>16</v>
      </c>
      <c r="D3598" s="1" t="s">
        <v>89</v>
      </c>
      <c r="E3598" s="1" t="s">
        <v>69</v>
      </c>
      <c r="F3598" s="2">
        <v>45027</v>
      </c>
      <c r="G3598" s="1" t="s">
        <v>10249</v>
      </c>
      <c r="H3598" s="1" t="s">
        <v>723</v>
      </c>
      <c r="I3598" s="1" t="s">
        <v>21</v>
      </c>
      <c r="J3598" s="3" t="s">
        <v>30270</v>
      </c>
      <c r="K3598">
        <v>122</v>
      </c>
      <c r="L3598" s="1" t="s">
        <v>38</v>
      </c>
      <c r="M3598" s="2">
        <v>45053</v>
      </c>
      <c r="N3598" s="1" t="s">
        <v>48</v>
      </c>
      <c r="O3598" s="1" t="s">
        <v>24</v>
      </c>
      <c r="P3598" s="1">
        <f>_3___Healthcare_Data_v1[[#This Row],[Discharge Date]]-_3___Healthcare_Data_v1[[#This Row],[Date of Admission]]</f>
        <v>26</v>
      </c>
      <c r="Q3598" s="1">
        <f>IFERROR(_3___Healthcare_Data_v1[[#This Row],[ Billing Amount ]]/_3___Healthcare_Data_v1[[#This Row],[Days in Hospital]],0)</f>
        <v>217.31912692307694</v>
      </c>
      <c r="R3598" s="1" t="str">
        <f>IF(_3___Healthcare_Data_v1[[#This Row],[Age]]&gt;60,"Senior",IF(_3___Healthcare_Data_v1[[#This Row],[Age]]&gt;35,"Middle","Young"))</f>
        <v>Senior</v>
      </c>
    </row>
    <row r="3599" spans="1:18" x14ac:dyDescent="0.3">
      <c r="A3599" s="1" t="s">
        <v>10250</v>
      </c>
      <c r="B3599" s="1" t="s">
        <v>26791</v>
      </c>
      <c r="C3599" s="1" t="s">
        <v>26</v>
      </c>
      <c r="D3599" s="1" t="s">
        <v>62</v>
      </c>
      <c r="E3599" s="1" t="s">
        <v>35</v>
      </c>
      <c r="F3599" s="2">
        <v>44278</v>
      </c>
      <c r="G3599" s="1" t="s">
        <v>10251</v>
      </c>
      <c r="H3599" s="1" t="s">
        <v>10252</v>
      </c>
      <c r="I3599" s="1" t="s">
        <v>26607</v>
      </c>
      <c r="J3599" s="3" t="s">
        <v>30271</v>
      </c>
      <c r="K3599">
        <v>454</v>
      </c>
      <c r="L3599" s="1" t="s">
        <v>22</v>
      </c>
      <c r="M3599" s="2">
        <v>44283</v>
      </c>
      <c r="N3599" s="1" t="s">
        <v>48</v>
      </c>
      <c r="O3599" s="1" t="s">
        <v>44</v>
      </c>
      <c r="P3599" s="1">
        <f>_3___Healthcare_Data_v1[[#This Row],[Discharge Date]]-_3___Healthcare_Data_v1[[#This Row],[Date of Admission]]</f>
        <v>5</v>
      </c>
      <c r="Q3599" s="1">
        <f>IFERROR(_3___Healthcare_Data_v1[[#This Row],[ Billing Amount ]]/_3___Healthcare_Data_v1[[#This Row],[Days in Hospital]],0)</f>
        <v>639.76626020000003</v>
      </c>
      <c r="R3599" s="1" t="str">
        <f>IF(_3___Healthcare_Data_v1[[#This Row],[Age]]&gt;60,"Senior",IF(_3___Healthcare_Data_v1[[#This Row],[Age]]&gt;35,"Middle","Young"))</f>
        <v>Senior</v>
      </c>
    </row>
    <row r="3600" spans="1:18" x14ac:dyDescent="0.3">
      <c r="A3600" s="1" t="s">
        <v>10253</v>
      </c>
      <c r="B3600" s="1" t="s">
        <v>26612</v>
      </c>
      <c r="C3600" s="1" t="s">
        <v>26</v>
      </c>
      <c r="D3600" s="1" t="s">
        <v>62</v>
      </c>
      <c r="E3600" s="1" t="s">
        <v>18</v>
      </c>
      <c r="F3600" s="2">
        <v>43449</v>
      </c>
      <c r="G3600" s="1" t="s">
        <v>10254</v>
      </c>
      <c r="H3600" s="1" t="s">
        <v>10255</v>
      </c>
      <c r="I3600" s="1" t="s">
        <v>60</v>
      </c>
      <c r="J3600" s="3" t="s">
        <v>30272</v>
      </c>
      <c r="K3600">
        <v>428</v>
      </c>
      <c r="L3600" s="1" t="s">
        <v>38</v>
      </c>
      <c r="M3600" s="2">
        <v>43467</v>
      </c>
      <c r="N3600" s="1" t="s">
        <v>84</v>
      </c>
      <c r="O3600" s="1" t="s">
        <v>24</v>
      </c>
      <c r="P3600" s="1">
        <f>_3___Healthcare_Data_v1[[#This Row],[Discharge Date]]-_3___Healthcare_Data_v1[[#This Row],[Date of Admission]]</f>
        <v>18</v>
      </c>
      <c r="Q3600" s="1">
        <f>IFERROR(_3___Healthcare_Data_v1[[#This Row],[ Billing Amount ]]/_3___Healthcare_Data_v1[[#This Row],[Days in Hospital]],0)</f>
        <v>1911.7218883333335</v>
      </c>
      <c r="R3600" s="1" t="str">
        <f>IF(_3___Healthcare_Data_v1[[#This Row],[Age]]&gt;60,"Senior",IF(_3___Healthcare_Data_v1[[#This Row],[Age]]&gt;35,"Middle","Young"))</f>
        <v>Senior</v>
      </c>
    </row>
    <row r="3601" spans="1:18" x14ac:dyDescent="0.3">
      <c r="A3601" s="1" t="s">
        <v>10256</v>
      </c>
      <c r="B3601" s="1" t="s">
        <v>26695</v>
      </c>
      <c r="C3601" s="1" t="s">
        <v>26</v>
      </c>
      <c r="D3601" s="1" t="s">
        <v>49</v>
      </c>
      <c r="E3601" s="1" t="s">
        <v>35</v>
      </c>
      <c r="F3601" s="2">
        <v>43999</v>
      </c>
      <c r="G3601" s="1" t="s">
        <v>10257</v>
      </c>
      <c r="H3601" s="1" t="s">
        <v>948</v>
      </c>
      <c r="I3601" s="1" t="s">
        <v>26607</v>
      </c>
      <c r="J3601" s="3" t="s">
        <v>30273</v>
      </c>
      <c r="K3601">
        <v>178</v>
      </c>
      <c r="L3601" s="1" t="s">
        <v>42</v>
      </c>
      <c r="M3601" s="2">
        <v>44025</v>
      </c>
      <c r="N3601" s="1" t="s">
        <v>23</v>
      </c>
      <c r="O3601" s="1" t="s">
        <v>44</v>
      </c>
      <c r="P3601" s="1">
        <f>_3___Healthcare_Data_v1[[#This Row],[Discharge Date]]-_3___Healthcare_Data_v1[[#This Row],[Date of Admission]]</f>
        <v>26</v>
      </c>
      <c r="Q3601" s="1">
        <f>IFERROR(_3___Healthcare_Data_v1[[#This Row],[ Billing Amount ]]/_3___Healthcare_Data_v1[[#This Row],[Days in Hospital]],0)</f>
        <v>471.20638884615386</v>
      </c>
      <c r="R3601" s="1" t="str">
        <f>IF(_3___Healthcare_Data_v1[[#This Row],[Age]]&gt;60,"Senior",IF(_3___Healthcare_Data_v1[[#This Row],[Age]]&gt;35,"Middle","Young"))</f>
        <v>Senior</v>
      </c>
    </row>
    <row r="3602" spans="1:18" x14ac:dyDescent="0.3">
      <c r="A3602" s="1" t="s">
        <v>10258</v>
      </c>
      <c r="B3602" s="1" t="s">
        <v>26708</v>
      </c>
      <c r="C3602" s="1" t="s">
        <v>16</v>
      </c>
      <c r="D3602" s="1" t="s">
        <v>34</v>
      </c>
      <c r="E3602" s="1" t="s">
        <v>35</v>
      </c>
      <c r="F3602" s="2">
        <v>43985</v>
      </c>
      <c r="G3602" s="1" t="s">
        <v>10259</v>
      </c>
      <c r="H3602" s="1" t="s">
        <v>10260</v>
      </c>
      <c r="I3602" s="1" t="s">
        <v>60</v>
      </c>
      <c r="J3602" s="3" t="s">
        <v>30274</v>
      </c>
      <c r="K3602">
        <v>271</v>
      </c>
      <c r="L3602" s="1" t="s">
        <v>42</v>
      </c>
      <c r="M3602" s="2">
        <v>43999</v>
      </c>
      <c r="N3602" s="1" t="s">
        <v>48</v>
      </c>
      <c r="O3602" s="1" t="s">
        <v>44</v>
      </c>
      <c r="P3602" s="1">
        <f>_3___Healthcare_Data_v1[[#This Row],[Discharge Date]]-_3___Healthcare_Data_v1[[#This Row],[Date of Admission]]</f>
        <v>14</v>
      </c>
      <c r="Q3602" s="1">
        <f>IFERROR(_3___Healthcare_Data_v1[[#This Row],[ Billing Amount ]]/_3___Healthcare_Data_v1[[#This Row],[Days in Hospital]],0)</f>
        <v>403.5370305714286</v>
      </c>
      <c r="R3602" s="1" t="str">
        <f>IF(_3___Healthcare_Data_v1[[#This Row],[Age]]&gt;60,"Senior",IF(_3___Healthcare_Data_v1[[#This Row],[Age]]&gt;35,"Middle","Young"))</f>
        <v>Senior</v>
      </c>
    </row>
    <row r="3603" spans="1:18" x14ac:dyDescent="0.3">
      <c r="A3603" s="1" t="s">
        <v>10261</v>
      </c>
      <c r="B3603" s="1" t="s">
        <v>26958</v>
      </c>
      <c r="C3603" s="1" t="s">
        <v>16</v>
      </c>
      <c r="D3603" s="1" t="s">
        <v>34</v>
      </c>
      <c r="E3603" s="1" t="s">
        <v>26620</v>
      </c>
      <c r="F3603" s="2">
        <v>43823</v>
      </c>
      <c r="G3603" s="1" t="s">
        <v>10262</v>
      </c>
      <c r="H3603" s="1" t="s">
        <v>7293</v>
      </c>
      <c r="I3603" s="1" t="s">
        <v>52</v>
      </c>
      <c r="J3603" s="3" t="s">
        <v>30275</v>
      </c>
      <c r="K3603">
        <v>428</v>
      </c>
      <c r="L3603" s="1" t="s">
        <v>38</v>
      </c>
      <c r="M3603" s="2">
        <v>43825</v>
      </c>
      <c r="N3603" s="1" t="s">
        <v>31</v>
      </c>
      <c r="O3603" s="1" t="s">
        <v>24</v>
      </c>
      <c r="P3603" s="1">
        <f>_3___Healthcare_Data_v1[[#This Row],[Discharge Date]]-_3___Healthcare_Data_v1[[#This Row],[Date of Admission]]</f>
        <v>2</v>
      </c>
      <c r="Q3603" s="1">
        <f>IFERROR(_3___Healthcare_Data_v1[[#This Row],[ Billing Amount ]]/_3___Healthcare_Data_v1[[#This Row],[Days in Hospital]],0)</f>
        <v>7903.3971899999997</v>
      </c>
      <c r="R3603" s="1" t="str">
        <f>IF(_3___Healthcare_Data_v1[[#This Row],[Age]]&gt;60,"Senior",IF(_3___Healthcare_Data_v1[[#This Row],[Age]]&gt;35,"Middle","Young"))</f>
        <v>Senior</v>
      </c>
    </row>
    <row r="3604" spans="1:18" x14ac:dyDescent="0.3">
      <c r="A3604" s="1" t="s">
        <v>10263</v>
      </c>
      <c r="B3604" s="1" t="s">
        <v>26610</v>
      </c>
      <c r="C3604" s="1" t="s">
        <v>16</v>
      </c>
      <c r="D3604" s="1" t="s">
        <v>34</v>
      </c>
      <c r="E3604" s="1" t="s">
        <v>35</v>
      </c>
      <c r="F3604" s="2">
        <v>44093</v>
      </c>
      <c r="G3604" s="1" t="s">
        <v>10264</v>
      </c>
      <c r="H3604" s="1" t="s">
        <v>10265</v>
      </c>
      <c r="I3604" s="1" t="s">
        <v>26607</v>
      </c>
      <c r="J3604" s="3" t="s">
        <v>30276</v>
      </c>
      <c r="K3604">
        <v>379</v>
      </c>
      <c r="L3604" s="1" t="s">
        <v>22</v>
      </c>
      <c r="M3604" s="2">
        <v>44111</v>
      </c>
      <c r="N3604" s="1" t="s">
        <v>31</v>
      </c>
      <c r="O3604" s="1" t="s">
        <v>24</v>
      </c>
      <c r="P3604" s="1">
        <f>_3___Healthcare_Data_v1[[#This Row],[Discharge Date]]-_3___Healthcare_Data_v1[[#This Row],[Date of Admission]]</f>
        <v>18</v>
      </c>
      <c r="Q3604" s="1">
        <f>IFERROR(_3___Healthcare_Data_v1[[#This Row],[ Billing Amount ]]/_3___Healthcare_Data_v1[[#This Row],[Days in Hospital]],0)</f>
        <v>602.33028666666667</v>
      </c>
      <c r="R3604" s="1" t="str">
        <f>IF(_3___Healthcare_Data_v1[[#This Row],[Age]]&gt;60,"Senior",IF(_3___Healthcare_Data_v1[[#This Row],[Age]]&gt;35,"Middle","Young"))</f>
        <v>Senior</v>
      </c>
    </row>
    <row r="3605" spans="1:18" x14ac:dyDescent="0.3">
      <c r="A3605" s="1" t="s">
        <v>8384</v>
      </c>
      <c r="B3605" s="1" t="s">
        <v>26723</v>
      </c>
      <c r="C3605" s="1" t="s">
        <v>16</v>
      </c>
      <c r="D3605" s="1" t="s">
        <v>89</v>
      </c>
      <c r="E3605" s="1" t="s">
        <v>26620</v>
      </c>
      <c r="F3605" s="2">
        <v>44153</v>
      </c>
      <c r="G3605" s="1" t="s">
        <v>10266</v>
      </c>
      <c r="H3605" s="1" t="s">
        <v>10267</v>
      </c>
      <c r="I3605" s="1" t="s">
        <v>60</v>
      </c>
      <c r="J3605" s="3" t="s">
        <v>30277</v>
      </c>
      <c r="K3605">
        <v>248</v>
      </c>
      <c r="L3605" s="1" t="s">
        <v>42</v>
      </c>
      <c r="M3605" s="2">
        <v>44154</v>
      </c>
      <c r="N3605" s="1" t="s">
        <v>48</v>
      </c>
      <c r="O3605" s="1" t="s">
        <v>24</v>
      </c>
      <c r="P3605" s="1">
        <f>_3___Healthcare_Data_v1[[#This Row],[Discharge Date]]-_3___Healthcare_Data_v1[[#This Row],[Date of Admission]]</f>
        <v>1</v>
      </c>
      <c r="Q3605" s="1">
        <f>IFERROR(_3___Healthcare_Data_v1[[#This Row],[ Billing Amount ]]/_3___Healthcare_Data_v1[[#This Row],[Days in Hospital]],0)</f>
        <v>18521.009969999999</v>
      </c>
      <c r="R3605" s="1" t="str">
        <f>IF(_3___Healthcare_Data_v1[[#This Row],[Age]]&gt;60,"Senior",IF(_3___Healthcare_Data_v1[[#This Row],[Age]]&gt;35,"Middle","Young"))</f>
        <v>Senior</v>
      </c>
    </row>
    <row r="3606" spans="1:18" x14ac:dyDescent="0.3">
      <c r="A3606" s="1" t="s">
        <v>10268</v>
      </c>
      <c r="B3606" s="1" t="s">
        <v>26791</v>
      </c>
      <c r="C3606" s="1" t="s">
        <v>16</v>
      </c>
      <c r="D3606" s="1" t="s">
        <v>62</v>
      </c>
      <c r="E3606" s="1" t="s">
        <v>35</v>
      </c>
      <c r="F3606" s="2">
        <v>44800</v>
      </c>
      <c r="G3606" s="1" t="s">
        <v>10269</v>
      </c>
      <c r="H3606" s="1" t="s">
        <v>1485</v>
      </c>
      <c r="I3606" s="1" t="s">
        <v>21</v>
      </c>
      <c r="J3606" s="3" t="s">
        <v>30278</v>
      </c>
      <c r="K3606">
        <v>359</v>
      </c>
      <c r="L3606" s="1" t="s">
        <v>22</v>
      </c>
      <c r="M3606" s="2">
        <v>44806</v>
      </c>
      <c r="N3606" s="1" t="s">
        <v>84</v>
      </c>
      <c r="O3606" s="1" t="s">
        <v>32</v>
      </c>
      <c r="P3606" s="1">
        <f>_3___Healthcare_Data_v1[[#This Row],[Discharge Date]]-_3___Healthcare_Data_v1[[#This Row],[Date of Admission]]</f>
        <v>6</v>
      </c>
      <c r="Q3606" s="1">
        <f>IFERROR(_3___Healthcare_Data_v1[[#This Row],[ Billing Amount ]]/_3___Healthcare_Data_v1[[#This Row],[Days in Hospital]],0)</f>
        <v>3282.1356066666667</v>
      </c>
      <c r="R3606" s="1" t="str">
        <f>IF(_3___Healthcare_Data_v1[[#This Row],[Age]]&gt;60,"Senior",IF(_3___Healthcare_Data_v1[[#This Row],[Age]]&gt;35,"Middle","Young"))</f>
        <v>Senior</v>
      </c>
    </row>
    <row r="3607" spans="1:18" x14ac:dyDescent="0.3">
      <c r="A3607" s="1" t="s">
        <v>10270</v>
      </c>
      <c r="B3607" s="1" t="s">
        <v>26712</v>
      </c>
      <c r="C3607" s="1" t="s">
        <v>26</v>
      </c>
      <c r="D3607" s="1" t="s">
        <v>34</v>
      </c>
      <c r="E3607" s="1" t="s">
        <v>26620</v>
      </c>
      <c r="F3607" s="2">
        <v>44207</v>
      </c>
      <c r="G3607" s="1" t="s">
        <v>10271</v>
      </c>
      <c r="H3607" s="1" t="s">
        <v>10272</v>
      </c>
      <c r="I3607" s="1" t="s">
        <v>52</v>
      </c>
      <c r="J3607" s="3" t="s">
        <v>30279</v>
      </c>
      <c r="K3607">
        <v>400</v>
      </c>
      <c r="L3607" s="1" t="s">
        <v>38</v>
      </c>
      <c r="M3607" s="2">
        <v>44220</v>
      </c>
      <c r="N3607" s="1" t="s">
        <v>31</v>
      </c>
      <c r="O3607" s="1" t="s">
        <v>32</v>
      </c>
      <c r="P3607" s="1">
        <f>_3___Healthcare_Data_v1[[#This Row],[Discharge Date]]-_3___Healthcare_Data_v1[[#This Row],[Date of Admission]]</f>
        <v>13</v>
      </c>
      <c r="Q3607" s="1">
        <f>IFERROR(_3___Healthcare_Data_v1[[#This Row],[ Billing Amount ]]/_3___Healthcare_Data_v1[[#This Row],[Days in Hospital]],0)</f>
        <v>1839.957536923077</v>
      </c>
      <c r="R3607" s="1" t="str">
        <f>IF(_3___Healthcare_Data_v1[[#This Row],[Age]]&gt;60,"Senior",IF(_3___Healthcare_Data_v1[[#This Row],[Age]]&gt;35,"Middle","Young"))</f>
        <v>Senior</v>
      </c>
    </row>
    <row r="3608" spans="1:18" x14ac:dyDescent="0.3">
      <c r="A3608" s="1" t="s">
        <v>10273</v>
      </c>
      <c r="B3608" s="1" t="s">
        <v>26644</v>
      </c>
      <c r="C3608" s="1" t="s">
        <v>16</v>
      </c>
      <c r="D3608" s="1" t="s">
        <v>49</v>
      </c>
      <c r="E3608" s="1" t="s">
        <v>26620</v>
      </c>
      <c r="F3608" s="2">
        <v>43703</v>
      </c>
      <c r="G3608" s="1" t="s">
        <v>10274</v>
      </c>
      <c r="H3608" s="1" t="s">
        <v>10275</v>
      </c>
      <c r="I3608" s="1" t="s">
        <v>60</v>
      </c>
      <c r="J3608" s="3" t="s">
        <v>30280</v>
      </c>
      <c r="K3608">
        <v>425</v>
      </c>
      <c r="L3608" s="1" t="s">
        <v>38</v>
      </c>
      <c r="M3608" s="2">
        <v>43710</v>
      </c>
      <c r="N3608" s="1" t="s">
        <v>48</v>
      </c>
      <c r="O3608" s="1" t="s">
        <v>44</v>
      </c>
      <c r="P3608" s="1">
        <f>_3___Healthcare_Data_v1[[#This Row],[Discharge Date]]-_3___Healthcare_Data_v1[[#This Row],[Date of Admission]]</f>
        <v>7</v>
      </c>
      <c r="Q3608" s="1">
        <f>IFERROR(_3___Healthcare_Data_v1[[#This Row],[ Billing Amount ]]/_3___Healthcare_Data_v1[[#This Row],[Days in Hospital]],0)</f>
        <v>2338.4291414285713</v>
      </c>
      <c r="R3608" s="1" t="str">
        <f>IF(_3___Healthcare_Data_v1[[#This Row],[Age]]&gt;60,"Senior",IF(_3___Healthcare_Data_v1[[#This Row],[Age]]&gt;35,"Middle","Young"))</f>
        <v>Senior</v>
      </c>
    </row>
    <row r="3609" spans="1:18" x14ac:dyDescent="0.3">
      <c r="A3609" s="1" t="s">
        <v>10276</v>
      </c>
      <c r="B3609" s="1" t="s">
        <v>26661</v>
      </c>
      <c r="C3609" s="1" t="s">
        <v>16</v>
      </c>
      <c r="D3609" s="1" t="s">
        <v>89</v>
      </c>
      <c r="E3609" s="1" t="s">
        <v>18</v>
      </c>
      <c r="F3609" s="2">
        <v>44180</v>
      </c>
      <c r="G3609" s="1" t="s">
        <v>10277</v>
      </c>
      <c r="H3609" s="1" t="s">
        <v>10278</v>
      </c>
      <c r="I3609" s="1" t="s">
        <v>60</v>
      </c>
      <c r="J3609" s="3" t="s">
        <v>30281</v>
      </c>
      <c r="K3609">
        <v>395</v>
      </c>
      <c r="L3609" s="1" t="s">
        <v>38</v>
      </c>
      <c r="M3609" s="2">
        <v>44202</v>
      </c>
      <c r="N3609" s="1" t="s">
        <v>31</v>
      </c>
      <c r="O3609" s="1" t="s">
        <v>44</v>
      </c>
      <c r="P3609" s="1">
        <f>_3___Healthcare_Data_v1[[#This Row],[Discharge Date]]-_3___Healthcare_Data_v1[[#This Row],[Date of Admission]]</f>
        <v>22</v>
      </c>
      <c r="Q3609" s="1">
        <f>IFERROR(_3___Healthcare_Data_v1[[#This Row],[ Billing Amount ]]/_3___Healthcare_Data_v1[[#This Row],[Days in Hospital]],0)</f>
        <v>2031.1623204545454</v>
      </c>
      <c r="R3609" s="1" t="str">
        <f>IF(_3___Healthcare_Data_v1[[#This Row],[Age]]&gt;60,"Senior",IF(_3___Healthcare_Data_v1[[#This Row],[Age]]&gt;35,"Middle","Young"))</f>
        <v>Senior</v>
      </c>
    </row>
    <row r="3610" spans="1:18" x14ac:dyDescent="0.3">
      <c r="A3610" s="1" t="s">
        <v>10279</v>
      </c>
      <c r="B3610" s="1" t="s">
        <v>26798</v>
      </c>
      <c r="C3610" s="1" t="s">
        <v>16</v>
      </c>
      <c r="D3610" s="1" t="s">
        <v>89</v>
      </c>
      <c r="E3610" s="1" t="s">
        <v>28</v>
      </c>
      <c r="F3610" s="2">
        <v>44385</v>
      </c>
      <c r="G3610" s="1" t="s">
        <v>10280</v>
      </c>
      <c r="H3610" s="1" t="s">
        <v>10281</v>
      </c>
      <c r="I3610" s="1" t="s">
        <v>56</v>
      </c>
      <c r="J3610" s="3" t="s">
        <v>30282</v>
      </c>
      <c r="K3610">
        <v>137</v>
      </c>
      <c r="L3610" s="1" t="s">
        <v>42</v>
      </c>
      <c r="M3610" s="2">
        <v>44391</v>
      </c>
      <c r="N3610" s="1" t="s">
        <v>84</v>
      </c>
      <c r="O3610" s="1" t="s">
        <v>24</v>
      </c>
      <c r="P3610" s="1">
        <f>_3___Healthcare_Data_v1[[#This Row],[Discharge Date]]-_3___Healthcare_Data_v1[[#This Row],[Date of Admission]]</f>
        <v>6</v>
      </c>
      <c r="Q3610" s="1">
        <f>IFERROR(_3___Healthcare_Data_v1[[#This Row],[ Billing Amount ]]/_3___Healthcare_Data_v1[[#This Row],[Days in Hospital]],0)</f>
        <v>4100.240471666667</v>
      </c>
      <c r="R3610" s="1" t="str">
        <f>IF(_3___Healthcare_Data_v1[[#This Row],[Age]]&gt;60,"Senior",IF(_3___Healthcare_Data_v1[[#This Row],[Age]]&gt;35,"Middle","Young"))</f>
        <v>Senior</v>
      </c>
    </row>
    <row r="3611" spans="1:18" x14ac:dyDescent="0.3">
      <c r="A3611" s="1" t="s">
        <v>10282</v>
      </c>
      <c r="B3611" s="1" t="s">
        <v>26704</v>
      </c>
      <c r="C3611" s="1" t="s">
        <v>26</v>
      </c>
      <c r="D3611" s="1" t="s">
        <v>27</v>
      </c>
      <c r="E3611" s="1" t="s">
        <v>69</v>
      </c>
      <c r="F3611" s="2">
        <v>44769</v>
      </c>
      <c r="G3611" s="1" t="s">
        <v>10283</v>
      </c>
      <c r="H3611" s="1" t="s">
        <v>4937</v>
      </c>
      <c r="I3611" s="1" t="s">
        <v>26607</v>
      </c>
      <c r="J3611" s="3" t="s">
        <v>30283</v>
      </c>
      <c r="K3611">
        <v>309</v>
      </c>
      <c r="L3611" s="1" t="s">
        <v>22</v>
      </c>
      <c r="M3611" s="2">
        <v>44771</v>
      </c>
      <c r="N3611" s="1" t="s">
        <v>84</v>
      </c>
      <c r="O3611" s="1" t="s">
        <v>44</v>
      </c>
      <c r="P3611" s="1">
        <f>_3___Healthcare_Data_v1[[#This Row],[Discharge Date]]-_3___Healthcare_Data_v1[[#This Row],[Date of Admission]]</f>
        <v>2</v>
      </c>
      <c r="Q3611" s="1">
        <f>IFERROR(_3___Healthcare_Data_v1[[#This Row],[ Billing Amount ]]/_3___Healthcare_Data_v1[[#This Row],[Days in Hospital]],0)</f>
        <v>29080.669955000001</v>
      </c>
      <c r="R3611" s="1" t="str">
        <f>IF(_3___Healthcare_Data_v1[[#This Row],[Age]]&gt;60,"Senior",IF(_3___Healthcare_Data_v1[[#This Row],[Age]]&gt;35,"Middle","Young"))</f>
        <v>Senior</v>
      </c>
    </row>
    <row r="3612" spans="1:18" x14ac:dyDescent="0.3">
      <c r="A3612" s="1" t="s">
        <v>6938</v>
      </c>
      <c r="B3612" s="1" t="s">
        <v>26612</v>
      </c>
      <c r="C3612" s="1" t="s">
        <v>26</v>
      </c>
      <c r="D3612" s="1" t="s">
        <v>27</v>
      </c>
      <c r="E3612" s="1" t="s">
        <v>26615</v>
      </c>
      <c r="F3612" s="2">
        <v>44348</v>
      </c>
      <c r="G3612" s="1" t="s">
        <v>10284</v>
      </c>
      <c r="H3612" s="1" t="s">
        <v>2316</v>
      </c>
      <c r="I3612" s="1" t="s">
        <v>60</v>
      </c>
      <c r="J3612" s="3" t="s">
        <v>30284</v>
      </c>
      <c r="K3612">
        <v>209</v>
      </c>
      <c r="L3612" s="1" t="s">
        <v>22</v>
      </c>
      <c r="M3612" s="2">
        <v>44349</v>
      </c>
      <c r="N3612" s="1" t="s">
        <v>84</v>
      </c>
      <c r="O3612" s="1" t="s">
        <v>32</v>
      </c>
      <c r="P3612" s="1">
        <f>_3___Healthcare_Data_v1[[#This Row],[Discharge Date]]-_3___Healthcare_Data_v1[[#This Row],[Date of Admission]]</f>
        <v>1</v>
      </c>
      <c r="Q3612" s="1">
        <f>IFERROR(_3___Healthcare_Data_v1[[#This Row],[ Billing Amount ]]/_3___Healthcare_Data_v1[[#This Row],[Days in Hospital]],0)</f>
        <v>2302.2244770000002</v>
      </c>
      <c r="R3612" s="1" t="str">
        <f>IF(_3___Healthcare_Data_v1[[#This Row],[Age]]&gt;60,"Senior",IF(_3___Healthcare_Data_v1[[#This Row],[Age]]&gt;35,"Middle","Young"))</f>
        <v>Senior</v>
      </c>
    </row>
    <row r="3613" spans="1:18" x14ac:dyDescent="0.3">
      <c r="A3613" s="1" t="s">
        <v>10285</v>
      </c>
      <c r="B3613" s="1" t="s">
        <v>26704</v>
      </c>
      <c r="C3613" s="1" t="s">
        <v>16</v>
      </c>
      <c r="D3613" s="1" t="s">
        <v>114</v>
      </c>
      <c r="E3613" s="1" t="s">
        <v>28</v>
      </c>
      <c r="F3613" s="2">
        <v>44483</v>
      </c>
      <c r="G3613" s="1" t="s">
        <v>3758</v>
      </c>
      <c r="H3613" s="1" t="s">
        <v>10286</v>
      </c>
      <c r="I3613" s="1" t="s">
        <v>60</v>
      </c>
      <c r="J3613" s="3" t="s">
        <v>30285</v>
      </c>
      <c r="K3613">
        <v>281</v>
      </c>
      <c r="L3613" s="1" t="s">
        <v>42</v>
      </c>
      <c r="M3613" s="2">
        <v>44493</v>
      </c>
      <c r="N3613" s="1" t="s">
        <v>43</v>
      </c>
      <c r="O3613" s="1" t="s">
        <v>24</v>
      </c>
      <c r="P3613" s="1">
        <f>_3___Healthcare_Data_v1[[#This Row],[Discharge Date]]-_3___Healthcare_Data_v1[[#This Row],[Date of Admission]]</f>
        <v>10</v>
      </c>
      <c r="Q3613" s="1">
        <f>IFERROR(_3___Healthcare_Data_v1[[#This Row],[ Billing Amount ]]/_3___Healthcare_Data_v1[[#This Row],[Days in Hospital]],0)</f>
        <v>4363.736707</v>
      </c>
      <c r="R3613" s="1" t="str">
        <f>IF(_3___Healthcare_Data_v1[[#This Row],[Age]]&gt;60,"Senior",IF(_3___Healthcare_Data_v1[[#This Row],[Age]]&gt;35,"Middle","Young"))</f>
        <v>Senior</v>
      </c>
    </row>
    <row r="3614" spans="1:18" x14ac:dyDescent="0.3">
      <c r="A3614" s="1" t="s">
        <v>10287</v>
      </c>
      <c r="B3614" s="1" t="s">
        <v>26928</v>
      </c>
      <c r="C3614" s="1" t="s">
        <v>16</v>
      </c>
      <c r="D3614" s="1" t="s">
        <v>34</v>
      </c>
      <c r="E3614" s="1" t="s">
        <v>35</v>
      </c>
      <c r="F3614" s="2">
        <v>44924</v>
      </c>
      <c r="G3614" s="1" t="s">
        <v>10288</v>
      </c>
      <c r="H3614" s="1" t="s">
        <v>10289</v>
      </c>
      <c r="I3614" s="1" t="s">
        <v>60</v>
      </c>
      <c r="J3614" s="3" t="s">
        <v>30286</v>
      </c>
      <c r="K3614">
        <v>223</v>
      </c>
      <c r="L3614" s="1" t="s">
        <v>22</v>
      </c>
      <c r="M3614" s="2">
        <v>44926</v>
      </c>
      <c r="N3614" s="1" t="s">
        <v>48</v>
      </c>
      <c r="O3614" s="1" t="s">
        <v>44</v>
      </c>
      <c r="P3614" s="1">
        <f>_3___Healthcare_Data_v1[[#This Row],[Discharge Date]]-_3___Healthcare_Data_v1[[#This Row],[Date of Admission]]</f>
        <v>2</v>
      </c>
      <c r="Q3614" s="1">
        <f>IFERROR(_3___Healthcare_Data_v1[[#This Row],[ Billing Amount ]]/_3___Healthcare_Data_v1[[#This Row],[Days in Hospital]],0)</f>
        <v>7880.1441850000001</v>
      </c>
      <c r="R3614" s="1" t="str">
        <f>IF(_3___Healthcare_Data_v1[[#This Row],[Age]]&gt;60,"Senior",IF(_3___Healthcare_Data_v1[[#This Row],[Age]]&gt;35,"Middle","Young"))</f>
        <v>Senior</v>
      </c>
    </row>
    <row r="3615" spans="1:18" x14ac:dyDescent="0.3">
      <c r="A3615" s="1" t="s">
        <v>10290</v>
      </c>
      <c r="B3615" s="1" t="s">
        <v>26822</v>
      </c>
      <c r="C3615" s="1" t="s">
        <v>26</v>
      </c>
      <c r="D3615" s="1" t="s">
        <v>229</v>
      </c>
      <c r="E3615" s="1" t="s">
        <v>28</v>
      </c>
      <c r="F3615" s="2">
        <v>44427</v>
      </c>
      <c r="G3615" s="1" t="s">
        <v>10291</v>
      </c>
      <c r="H3615" s="1" t="s">
        <v>10292</v>
      </c>
      <c r="I3615" s="1" t="s">
        <v>21</v>
      </c>
      <c r="J3615" s="3" t="s">
        <v>30287</v>
      </c>
      <c r="K3615">
        <v>488</v>
      </c>
      <c r="L3615" s="1" t="s">
        <v>42</v>
      </c>
      <c r="M3615" s="2">
        <v>44451</v>
      </c>
      <c r="N3615" s="1" t="s">
        <v>43</v>
      </c>
      <c r="O3615" s="1" t="s">
        <v>44</v>
      </c>
      <c r="P3615" s="1">
        <f>_3___Healthcare_Data_v1[[#This Row],[Discharge Date]]-_3___Healthcare_Data_v1[[#This Row],[Date of Admission]]</f>
        <v>24</v>
      </c>
      <c r="Q3615" s="1">
        <f>IFERROR(_3___Healthcare_Data_v1[[#This Row],[ Billing Amount ]]/_3___Healthcare_Data_v1[[#This Row],[Days in Hospital]],0)</f>
        <v>317.57801283333333</v>
      </c>
      <c r="R3615" s="1" t="str">
        <f>IF(_3___Healthcare_Data_v1[[#This Row],[Age]]&gt;60,"Senior",IF(_3___Healthcare_Data_v1[[#This Row],[Age]]&gt;35,"Middle","Young"))</f>
        <v>Senior</v>
      </c>
    </row>
    <row r="3616" spans="1:18" x14ac:dyDescent="0.3">
      <c r="A3616" s="1" t="s">
        <v>1317</v>
      </c>
      <c r="B3616" s="1" t="s">
        <v>26837</v>
      </c>
      <c r="C3616" s="1" t="s">
        <v>26</v>
      </c>
      <c r="D3616" s="1" t="s">
        <v>17</v>
      </c>
      <c r="E3616" s="1" t="s">
        <v>26620</v>
      </c>
      <c r="F3616" s="2">
        <v>43995</v>
      </c>
      <c r="G3616" s="1" t="s">
        <v>10293</v>
      </c>
      <c r="H3616" s="1" t="s">
        <v>10294</v>
      </c>
      <c r="I3616" s="1" t="s">
        <v>52</v>
      </c>
      <c r="J3616" s="3" t="s">
        <v>30288</v>
      </c>
      <c r="K3616">
        <v>399</v>
      </c>
      <c r="L3616" s="1" t="s">
        <v>38</v>
      </c>
      <c r="M3616" s="2">
        <v>44016</v>
      </c>
      <c r="N3616" s="1" t="s">
        <v>31</v>
      </c>
      <c r="O3616" s="1" t="s">
        <v>44</v>
      </c>
      <c r="P3616" s="1">
        <f>_3___Healthcare_Data_v1[[#This Row],[Discharge Date]]-_3___Healthcare_Data_v1[[#This Row],[Date of Admission]]</f>
        <v>21</v>
      </c>
      <c r="Q3616" s="1">
        <f>IFERROR(_3___Healthcare_Data_v1[[#This Row],[ Billing Amount ]]/_3___Healthcare_Data_v1[[#This Row],[Days in Hospital]],0)</f>
        <v>1552.8419414285713</v>
      </c>
      <c r="R3616" s="1" t="str">
        <f>IF(_3___Healthcare_Data_v1[[#This Row],[Age]]&gt;60,"Senior",IF(_3___Healthcare_Data_v1[[#This Row],[Age]]&gt;35,"Middle","Young"))</f>
        <v>Senior</v>
      </c>
    </row>
    <row r="3617" spans="1:18" x14ac:dyDescent="0.3">
      <c r="A3617" s="1" t="s">
        <v>10295</v>
      </c>
      <c r="B3617" s="1" t="s">
        <v>26610</v>
      </c>
      <c r="C3617" s="1" t="s">
        <v>16</v>
      </c>
      <c r="D3617" s="1" t="s">
        <v>114</v>
      </c>
      <c r="E3617" s="1" t="s">
        <v>28</v>
      </c>
      <c r="F3617" s="2">
        <v>44270</v>
      </c>
      <c r="G3617" s="1" t="s">
        <v>10296</v>
      </c>
      <c r="H3617" s="1" t="s">
        <v>10297</v>
      </c>
      <c r="I3617" s="1" t="s">
        <v>52</v>
      </c>
      <c r="J3617" s="3" t="s">
        <v>30289</v>
      </c>
      <c r="K3617">
        <v>163</v>
      </c>
      <c r="L3617" s="1" t="s">
        <v>42</v>
      </c>
      <c r="M3617" s="2">
        <v>44273</v>
      </c>
      <c r="N3617" s="1" t="s">
        <v>43</v>
      </c>
      <c r="O3617" s="1" t="s">
        <v>44</v>
      </c>
      <c r="P3617" s="1">
        <f>_3___Healthcare_Data_v1[[#This Row],[Discharge Date]]-_3___Healthcare_Data_v1[[#This Row],[Date of Admission]]</f>
        <v>3</v>
      </c>
      <c r="Q3617" s="1">
        <f>IFERROR(_3___Healthcare_Data_v1[[#This Row],[ Billing Amount ]]/_3___Healthcare_Data_v1[[#This Row],[Days in Hospital]],0)</f>
        <v>13492.746803333333</v>
      </c>
      <c r="R3617" s="1" t="str">
        <f>IF(_3___Healthcare_Data_v1[[#This Row],[Age]]&gt;60,"Senior",IF(_3___Healthcare_Data_v1[[#This Row],[Age]]&gt;35,"Middle","Young"))</f>
        <v>Senior</v>
      </c>
    </row>
    <row r="3618" spans="1:18" x14ac:dyDescent="0.3">
      <c r="A3618" s="1" t="s">
        <v>10298</v>
      </c>
      <c r="B3618" s="1" t="s">
        <v>26624</v>
      </c>
      <c r="C3618" s="1" t="s">
        <v>26</v>
      </c>
      <c r="D3618" s="1" t="s">
        <v>62</v>
      </c>
      <c r="E3618" s="1" t="s">
        <v>35</v>
      </c>
      <c r="F3618" s="2">
        <v>44030</v>
      </c>
      <c r="G3618" s="1" t="s">
        <v>10299</v>
      </c>
      <c r="H3618" s="1" t="s">
        <v>10300</v>
      </c>
      <c r="I3618" s="1" t="s">
        <v>56</v>
      </c>
      <c r="J3618" s="3" t="s">
        <v>30290</v>
      </c>
      <c r="K3618">
        <v>340</v>
      </c>
      <c r="L3618" s="1" t="s">
        <v>22</v>
      </c>
      <c r="M3618" s="2">
        <v>44042</v>
      </c>
      <c r="N3618" s="1" t="s">
        <v>31</v>
      </c>
      <c r="O3618" s="1" t="s">
        <v>44</v>
      </c>
      <c r="P3618" s="1">
        <f>_3___Healthcare_Data_v1[[#This Row],[Discharge Date]]-_3___Healthcare_Data_v1[[#This Row],[Date of Admission]]</f>
        <v>12</v>
      </c>
      <c r="Q3618" s="1">
        <f>IFERROR(_3___Healthcare_Data_v1[[#This Row],[ Billing Amount ]]/_3___Healthcare_Data_v1[[#This Row],[Days in Hospital]],0)</f>
        <v>1665.7832183333333</v>
      </c>
      <c r="R3618" s="1" t="str">
        <f>IF(_3___Healthcare_Data_v1[[#This Row],[Age]]&gt;60,"Senior",IF(_3___Healthcare_Data_v1[[#This Row],[Age]]&gt;35,"Middle","Young"))</f>
        <v>Senior</v>
      </c>
    </row>
    <row r="3619" spans="1:18" x14ac:dyDescent="0.3">
      <c r="A3619" s="1" t="s">
        <v>4052</v>
      </c>
      <c r="B3619" s="1" t="s">
        <v>26737</v>
      </c>
      <c r="C3619" s="1" t="s">
        <v>16</v>
      </c>
      <c r="D3619" s="1" t="s">
        <v>229</v>
      </c>
      <c r="E3619" s="1" t="s">
        <v>18</v>
      </c>
      <c r="F3619" s="2">
        <v>43633</v>
      </c>
      <c r="G3619" s="1" t="s">
        <v>10301</v>
      </c>
      <c r="H3619" s="1" t="s">
        <v>10302</v>
      </c>
      <c r="I3619" s="1" t="s">
        <v>56</v>
      </c>
      <c r="J3619" s="3" t="s">
        <v>30291</v>
      </c>
      <c r="K3619">
        <v>468</v>
      </c>
      <c r="L3619" s="1" t="s">
        <v>38</v>
      </c>
      <c r="M3619" s="2">
        <v>43647</v>
      </c>
      <c r="N3619" s="1" t="s">
        <v>43</v>
      </c>
      <c r="O3619" s="1" t="s">
        <v>32</v>
      </c>
      <c r="P3619" s="1">
        <f>_3___Healthcare_Data_v1[[#This Row],[Discharge Date]]-_3___Healthcare_Data_v1[[#This Row],[Date of Admission]]</f>
        <v>14</v>
      </c>
      <c r="Q3619" s="1">
        <f>IFERROR(_3___Healthcare_Data_v1[[#This Row],[ Billing Amount ]]/_3___Healthcare_Data_v1[[#This Row],[Days in Hospital]],0)</f>
        <v>1600.861242857143</v>
      </c>
      <c r="R3619" s="1" t="str">
        <f>IF(_3___Healthcare_Data_v1[[#This Row],[Age]]&gt;60,"Senior",IF(_3___Healthcare_Data_v1[[#This Row],[Age]]&gt;35,"Middle","Young"))</f>
        <v>Senior</v>
      </c>
    </row>
    <row r="3620" spans="1:18" x14ac:dyDescent="0.3">
      <c r="A3620" s="1" t="s">
        <v>10303</v>
      </c>
      <c r="B3620" s="1" t="s">
        <v>26655</v>
      </c>
      <c r="C3620" s="1" t="s">
        <v>16</v>
      </c>
      <c r="D3620" s="1" t="s">
        <v>229</v>
      </c>
      <c r="E3620" s="1" t="s">
        <v>18</v>
      </c>
      <c r="F3620" s="2">
        <v>43809</v>
      </c>
      <c r="G3620" s="1" t="s">
        <v>10304</v>
      </c>
      <c r="H3620" s="1" t="s">
        <v>10305</v>
      </c>
      <c r="I3620" s="1" t="s">
        <v>52</v>
      </c>
      <c r="J3620" s="3" t="s">
        <v>30292</v>
      </c>
      <c r="K3620">
        <v>346</v>
      </c>
      <c r="L3620" s="1" t="s">
        <v>42</v>
      </c>
      <c r="M3620" s="2">
        <v>43825</v>
      </c>
      <c r="N3620" s="1" t="s">
        <v>84</v>
      </c>
      <c r="O3620" s="1" t="s">
        <v>32</v>
      </c>
      <c r="P3620" s="1">
        <f>_3___Healthcare_Data_v1[[#This Row],[Discharge Date]]-_3___Healthcare_Data_v1[[#This Row],[Date of Admission]]</f>
        <v>16</v>
      </c>
      <c r="Q3620" s="1">
        <f>IFERROR(_3___Healthcare_Data_v1[[#This Row],[ Billing Amount ]]/_3___Healthcare_Data_v1[[#This Row],[Days in Hospital]],0)</f>
        <v>2317.582166875</v>
      </c>
      <c r="R3620" s="1" t="str">
        <f>IF(_3___Healthcare_Data_v1[[#This Row],[Age]]&gt;60,"Senior",IF(_3___Healthcare_Data_v1[[#This Row],[Age]]&gt;35,"Middle","Young"))</f>
        <v>Senior</v>
      </c>
    </row>
    <row r="3621" spans="1:18" x14ac:dyDescent="0.3">
      <c r="A3621" s="1" t="s">
        <v>10306</v>
      </c>
      <c r="B3621" s="1" t="s">
        <v>26630</v>
      </c>
      <c r="C3621" s="1" t="s">
        <v>16</v>
      </c>
      <c r="D3621" s="1" t="s">
        <v>34</v>
      </c>
      <c r="E3621" s="1" t="s">
        <v>26620</v>
      </c>
      <c r="F3621" s="2">
        <v>44797</v>
      </c>
      <c r="G3621" s="1" t="s">
        <v>10307</v>
      </c>
      <c r="H3621" s="1" t="s">
        <v>10308</v>
      </c>
      <c r="I3621" s="1" t="s">
        <v>26607</v>
      </c>
      <c r="J3621" s="3" t="s">
        <v>30293</v>
      </c>
      <c r="K3621">
        <v>206</v>
      </c>
      <c r="L3621" s="1" t="s">
        <v>42</v>
      </c>
      <c r="M3621" s="2">
        <v>44809</v>
      </c>
      <c r="N3621" s="1" t="s">
        <v>23</v>
      </c>
      <c r="O3621" s="1" t="s">
        <v>32</v>
      </c>
      <c r="P3621" s="1">
        <f>_3___Healthcare_Data_v1[[#This Row],[Discharge Date]]-_3___Healthcare_Data_v1[[#This Row],[Date of Admission]]</f>
        <v>12</v>
      </c>
      <c r="Q3621" s="1">
        <f>IFERROR(_3___Healthcare_Data_v1[[#This Row],[ Billing Amount ]]/_3___Healthcare_Data_v1[[#This Row],[Days in Hospital]],0)</f>
        <v>270.41404066666666</v>
      </c>
      <c r="R3621" s="1" t="str">
        <f>IF(_3___Healthcare_Data_v1[[#This Row],[Age]]&gt;60,"Senior",IF(_3___Healthcare_Data_v1[[#This Row],[Age]]&gt;35,"Middle","Young"))</f>
        <v>Senior</v>
      </c>
    </row>
    <row r="3622" spans="1:18" x14ac:dyDescent="0.3">
      <c r="A3622" s="1" t="s">
        <v>10309</v>
      </c>
      <c r="B3622" s="1" t="s">
        <v>26606</v>
      </c>
      <c r="C3622" s="1" t="s">
        <v>16</v>
      </c>
      <c r="D3622" s="1" t="s">
        <v>114</v>
      </c>
      <c r="E3622" s="1" t="s">
        <v>69</v>
      </c>
      <c r="F3622" s="2">
        <v>44278</v>
      </c>
      <c r="G3622" s="1" t="s">
        <v>10310</v>
      </c>
      <c r="H3622" s="1" t="s">
        <v>10311</v>
      </c>
      <c r="I3622" s="1" t="s">
        <v>26607</v>
      </c>
      <c r="J3622" s="3" t="s">
        <v>30294</v>
      </c>
      <c r="K3622">
        <v>226</v>
      </c>
      <c r="L3622" s="1" t="s">
        <v>38</v>
      </c>
      <c r="M3622" s="2">
        <v>44296</v>
      </c>
      <c r="N3622" s="1" t="s">
        <v>31</v>
      </c>
      <c r="O3622" s="1" t="s">
        <v>24</v>
      </c>
      <c r="P3622" s="1">
        <f>_3___Healthcare_Data_v1[[#This Row],[Discharge Date]]-_3___Healthcare_Data_v1[[#This Row],[Date of Admission]]</f>
        <v>18</v>
      </c>
      <c r="Q3622" s="1">
        <f>IFERROR(_3___Healthcare_Data_v1[[#This Row],[ Billing Amount ]]/_3___Healthcare_Data_v1[[#This Row],[Days in Hospital]],0)</f>
        <v>3545.1241616666666</v>
      </c>
      <c r="R3622" s="1" t="str">
        <f>IF(_3___Healthcare_Data_v1[[#This Row],[Age]]&gt;60,"Senior",IF(_3___Healthcare_Data_v1[[#This Row],[Age]]&gt;35,"Middle","Young"))</f>
        <v>Senior</v>
      </c>
    </row>
    <row r="3623" spans="1:18" x14ac:dyDescent="0.3">
      <c r="A3623" s="1" t="s">
        <v>10312</v>
      </c>
      <c r="B3623" s="1" t="s">
        <v>26661</v>
      </c>
      <c r="C3623" s="1" t="s">
        <v>26</v>
      </c>
      <c r="D3623" s="1" t="s">
        <v>17</v>
      </c>
      <c r="E3623" s="1" t="s">
        <v>26615</v>
      </c>
      <c r="F3623" s="2">
        <v>44439</v>
      </c>
      <c r="G3623" s="1" t="s">
        <v>10313</v>
      </c>
      <c r="H3623" s="1" t="s">
        <v>10314</v>
      </c>
      <c r="I3623" s="1" t="s">
        <v>21</v>
      </c>
      <c r="J3623" s="3" t="s">
        <v>30295</v>
      </c>
      <c r="K3623">
        <v>142</v>
      </c>
      <c r="L3623" s="1" t="s">
        <v>22</v>
      </c>
      <c r="M3623" s="2">
        <v>44451</v>
      </c>
      <c r="N3623" s="1" t="s">
        <v>31</v>
      </c>
      <c r="O3623" s="1" t="s">
        <v>24</v>
      </c>
      <c r="P3623" s="1">
        <f>_3___Healthcare_Data_v1[[#This Row],[Discharge Date]]-_3___Healthcare_Data_v1[[#This Row],[Date of Admission]]</f>
        <v>12</v>
      </c>
      <c r="Q3623" s="1">
        <f>IFERROR(_3___Healthcare_Data_v1[[#This Row],[ Billing Amount ]]/_3___Healthcare_Data_v1[[#This Row],[Days in Hospital]],0)</f>
        <v>443.69771033333336</v>
      </c>
      <c r="R3623" s="1" t="str">
        <f>IF(_3___Healthcare_Data_v1[[#This Row],[Age]]&gt;60,"Senior",IF(_3___Healthcare_Data_v1[[#This Row],[Age]]&gt;35,"Middle","Young"))</f>
        <v>Senior</v>
      </c>
    </row>
    <row r="3624" spans="1:18" x14ac:dyDescent="0.3">
      <c r="A3624" s="1" t="s">
        <v>10315</v>
      </c>
      <c r="B3624" s="1" t="s">
        <v>26644</v>
      </c>
      <c r="C3624" s="1" t="s">
        <v>26</v>
      </c>
      <c r="D3624" s="1" t="s">
        <v>17</v>
      </c>
      <c r="E3624" s="1" t="s">
        <v>18</v>
      </c>
      <c r="F3624" s="2">
        <v>43681</v>
      </c>
      <c r="G3624" s="1" t="s">
        <v>10316</v>
      </c>
      <c r="H3624" s="1" t="s">
        <v>10317</v>
      </c>
      <c r="I3624" s="1" t="s">
        <v>26607</v>
      </c>
      <c r="J3624" s="3" t="s">
        <v>30296</v>
      </c>
      <c r="K3624">
        <v>448</v>
      </c>
      <c r="L3624" s="1" t="s">
        <v>42</v>
      </c>
      <c r="M3624" s="2">
        <v>43701</v>
      </c>
      <c r="N3624" s="1" t="s">
        <v>48</v>
      </c>
      <c r="O3624" s="1" t="s">
        <v>44</v>
      </c>
      <c r="P3624" s="1">
        <f>_3___Healthcare_Data_v1[[#This Row],[Discharge Date]]-_3___Healthcare_Data_v1[[#This Row],[Date of Admission]]</f>
        <v>20</v>
      </c>
      <c r="Q3624" s="1">
        <f>IFERROR(_3___Healthcare_Data_v1[[#This Row],[ Billing Amount ]]/_3___Healthcare_Data_v1[[#This Row],[Days in Hospital]],0)</f>
        <v>1172.124114</v>
      </c>
      <c r="R3624" s="1" t="str">
        <f>IF(_3___Healthcare_Data_v1[[#This Row],[Age]]&gt;60,"Senior",IF(_3___Healthcare_Data_v1[[#This Row],[Age]]&gt;35,"Middle","Young"))</f>
        <v>Senior</v>
      </c>
    </row>
    <row r="3625" spans="1:18" x14ac:dyDescent="0.3">
      <c r="A3625" s="1" t="s">
        <v>10318</v>
      </c>
      <c r="B3625" s="1" t="s">
        <v>26634</v>
      </c>
      <c r="C3625" s="1" t="s">
        <v>16</v>
      </c>
      <c r="D3625" s="1" t="s">
        <v>229</v>
      </c>
      <c r="E3625" s="1" t="s">
        <v>69</v>
      </c>
      <c r="F3625" s="2">
        <v>44581</v>
      </c>
      <c r="G3625" s="1" t="s">
        <v>7813</v>
      </c>
      <c r="H3625" s="1" t="s">
        <v>10319</v>
      </c>
      <c r="I3625" s="1" t="s">
        <v>26607</v>
      </c>
      <c r="J3625" s="3" t="s">
        <v>30297</v>
      </c>
      <c r="K3625">
        <v>381</v>
      </c>
      <c r="L3625" s="1" t="s">
        <v>38</v>
      </c>
      <c r="M3625" s="2">
        <v>44611</v>
      </c>
      <c r="N3625" s="1" t="s">
        <v>23</v>
      </c>
      <c r="O3625" s="1" t="s">
        <v>24</v>
      </c>
      <c r="P3625" s="1">
        <f>_3___Healthcare_Data_v1[[#This Row],[Discharge Date]]-_3___Healthcare_Data_v1[[#This Row],[Date of Admission]]</f>
        <v>30</v>
      </c>
      <c r="Q3625" s="1">
        <f>IFERROR(_3___Healthcare_Data_v1[[#This Row],[ Billing Amount ]]/_3___Healthcare_Data_v1[[#This Row],[Days in Hospital]],0)</f>
        <v>398.12193400000001</v>
      </c>
      <c r="R3625" s="1" t="str">
        <f>IF(_3___Healthcare_Data_v1[[#This Row],[Age]]&gt;60,"Senior",IF(_3___Healthcare_Data_v1[[#This Row],[Age]]&gt;35,"Middle","Young"))</f>
        <v>Senior</v>
      </c>
    </row>
    <row r="3626" spans="1:18" x14ac:dyDescent="0.3">
      <c r="A3626" s="1" t="s">
        <v>10320</v>
      </c>
      <c r="B3626" s="1" t="s">
        <v>26723</v>
      </c>
      <c r="C3626" s="1" t="s">
        <v>26</v>
      </c>
      <c r="D3626" s="1" t="s">
        <v>89</v>
      </c>
      <c r="E3626" s="1" t="s">
        <v>26620</v>
      </c>
      <c r="F3626" s="2">
        <v>44351</v>
      </c>
      <c r="G3626" s="1" t="s">
        <v>10321</v>
      </c>
      <c r="H3626" s="1" t="s">
        <v>10322</v>
      </c>
      <c r="I3626" s="1" t="s">
        <v>60</v>
      </c>
      <c r="J3626" s="3" t="s">
        <v>30298</v>
      </c>
      <c r="K3626">
        <v>389</v>
      </c>
      <c r="L3626" s="1" t="s">
        <v>42</v>
      </c>
      <c r="M3626" s="2">
        <v>44363</v>
      </c>
      <c r="N3626" s="1" t="s">
        <v>31</v>
      </c>
      <c r="O3626" s="1" t="s">
        <v>32</v>
      </c>
      <c r="P3626" s="1">
        <f>_3___Healthcare_Data_v1[[#This Row],[Discharge Date]]-_3___Healthcare_Data_v1[[#This Row],[Date of Admission]]</f>
        <v>12</v>
      </c>
      <c r="Q3626" s="1">
        <f>IFERROR(_3___Healthcare_Data_v1[[#This Row],[ Billing Amount ]]/_3___Healthcare_Data_v1[[#This Row],[Days in Hospital]],0)</f>
        <v>2654.4277458333331</v>
      </c>
      <c r="R3626" s="1" t="str">
        <f>IF(_3___Healthcare_Data_v1[[#This Row],[Age]]&gt;60,"Senior",IF(_3___Healthcare_Data_v1[[#This Row],[Age]]&gt;35,"Middle","Young"))</f>
        <v>Senior</v>
      </c>
    </row>
    <row r="3627" spans="1:18" x14ac:dyDescent="0.3">
      <c r="A3627" s="1" t="s">
        <v>10323</v>
      </c>
      <c r="B3627" s="1" t="s">
        <v>26683</v>
      </c>
      <c r="C3627" s="1" t="s">
        <v>16</v>
      </c>
      <c r="D3627" s="1" t="s">
        <v>229</v>
      </c>
      <c r="E3627" s="1" t="s">
        <v>69</v>
      </c>
      <c r="F3627" s="2">
        <v>43893</v>
      </c>
      <c r="G3627" s="1" t="s">
        <v>10324</v>
      </c>
      <c r="H3627" s="1" t="s">
        <v>10325</v>
      </c>
      <c r="I3627" s="1" t="s">
        <v>56</v>
      </c>
      <c r="J3627" s="3" t="s">
        <v>30299</v>
      </c>
      <c r="K3627">
        <v>132</v>
      </c>
      <c r="L3627" s="1" t="s">
        <v>22</v>
      </c>
      <c r="M3627" s="2">
        <v>43912</v>
      </c>
      <c r="N3627" s="1" t="s">
        <v>48</v>
      </c>
      <c r="O3627" s="1" t="s">
        <v>32</v>
      </c>
      <c r="P3627" s="1">
        <f>_3___Healthcare_Data_v1[[#This Row],[Discharge Date]]-_3___Healthcare_Data_v1[[#This Row],[Date of Admission]]</f>
        <v>19</v>
      </c>
      <c r="Q3627" s="1">
        <f>IFERROR(_3___Healthcare_Data_v1[[#This Row],[ Billing Amount ]]/_3___Healthcare_Data_v1[[#This Row],[Days in Hospital]],0)</f>
        <v>1200.2620194736842</v>
      </c>
      <c r="R3627" s="1" t="str">
        <f>IF(_3___Healthcare_Data_v1[[#This Row],[Age]]&gt;60,"Senior",IF(_3___Healthcare_Data_v1[[#This Row],[Age]]&gt;35,"Middle","Young"))</f>
        <v>Senior</v>
      </c>
    </row>
    <row r="3628" spans="1:18" x14ac:dyDescent="0.3">
      <c r="A3628" s="1" t="s">
        <v>7070</v>
      </c>
      <c r="B3628" s="1" t="s">
        <v>26759</v>
      </c>
      <c r="C3628" s="1" t="s">
        <v>26</v>
      </c>
      <c r="D3628" s="1" t="s">
        <v>229</v>
      </c>
      <c r="E3628" s="1" t="s">
        <v>35</v>
      </c>
      <c r="F3628" s="2">
        <v>44472</v>
      </c>
      <c r="G3628" s="1" t="s">
        <v>10326</v>
      </c>
      <c r="H3628" s="1" t="s">
        <v>10327</v>
      </c>
      <c r="I3628" s="1" t="s">
        <v>26607</v>
      </c>
      <c r="J3628" s="3" t="s">
        <v>30300</v>
      </c>
      <c r="K3628">
        <v>338</v>
      </c>
      <c r="L3628" s="1" t="s">
        <v>22</v>
      </c>
      <c r="M3628" s="2">
        <v>44476</v>
      </c>
      <c r="N3628" s="1" t="s">
        <v>23</v>
      </c>
      <c r="O3628" s="1" t="s">
        <v>24</v>
      </c>
      <c r="P3628" s="1">
        <f>_3___Healthcare_Data_v1[[#This Row],[Discharge Date]]-_3___Healthcare_Data_v1[[#This Row],[Date of Admission]]</f>
        <v>4</v>
      </c>
      <c r="Q3628" s="1">
        <f>IFERROR(_3___Healthcare_Data_v1[[#This Row],[ Billing Amount ]]/_3___Healthcare_Data_v1[[#This Row],[Days in Hospital]],0)</f>
        <v>4266.1160975000003</v>
      </c>
      <c r="R3628" s="1" t="str">
        <f>IF(_3___Healthcare_Data_v1[[#This Row],[Age]]&gt;60,"Senior",IF(_3___Healthcare_Data_v1[[#This Row],[Age]]&gt;35,"Middle","Young"))</f>
        <v>Senior</v>
      </c>
    </row>
    <row r="3629" spans="1:18" x14ac:dyDescent="0.3">
      <c r="A3629" s="1" t="s">
        <v>10328</v>
      </c>
      <c r="B3629" s="1" t="s">
        <v>26994</v>
      </c>
      <c r="C3629" s="1" t="s">
        <v>26</v>
      </c>
      <c r="D3629" s="1" t="s">
        <v>49</v>
      </c>
      <c r="E3629" s="1" t="s">
        <v>28</v>
      </c>
      <c r="F3629" s="2">
        <v>45178</v>
      </c>
      <c r="G3629" s="1" t="s">
        <v>10329</v>
      </c>
      <c r="H3629" s="1" t="s">
        <v>8476</v>
      </c>
      <c r="I3629" s="1" t="s">
        <v>52</v>
      </c>
      <c r="J3629" s="3" t="s">
        <v>30301</v>
      </c>
      <c r="K3629">
        <v>452</v>
      </c>
      <c r="L3629" s="1" t="s">
        <v>42</v>
      </c>
      <c r="M3629" s="2">
        <v>45206</v>
      </c>
      <c r="N3629" s="1" t="s">
        <v>84</v>
      </c>
      <c r="O3629" s="1" t="s">
        <v>32</v>
      </c>
      <c r="P3629" s="1">
        <f>_3___Healthcare_Data_v1[[#This Row],[Discharge Date]]-_3___Healthcare_Data_v1[[#This Row],[Date of Admission]]</f>
        <v>28</v>
      </c>
      <c r="Q3629" s="1">
        <f>IFERROR(_3___Healthcare_Data_v1[[#This Row],[ Billing Amount ]]/_3___Healthcare_Data_v1[[#This Row],[Days in Hospital]],0)</f>
        <v>489.52654535714288</v>
      </c>
      <c r="R3629" s="1" t="str">
        <f>IF(_3___Healthcare_Data_v1[[#This Row],[Age]]&gt;60,"Senior",IF(_3___Healthcare_Data_v1[[#This Row],[Age]]&gt;35,"Middle","Young"))</f>
        <v>Senior</v>
      </c>
    </row>
    <row r="3630" spans="1:18" x14ac:dyDescent="0.3">
      <c r="A3630" s="1" t="s">
        <v>10330</v>
      </c>
      <c r="B3630" s="1" t="s">
        <v>26659</v>
      </c>
      <c r="C3630" s="1" t="s">
        <v>26</v>
      </c>
      <c r="D3630" s="1" t="s">
        <v>62</v>
      </c>
      <c r="E3630" s="1" t="s">
        <v>18</v>
      </c>
      <c r="F3630" s="2">
        <v>44264</v>
      </c>
      <c r="G3630" s="1" t="s">
        <v>10331</v>
      </c>
      <c r="H3630" s="1" t="s">
        <v>10332</v>
      </c>
      <c r="I3630" s="1" t="s">
        <v>21</v>
      </c>
      <c r="J3630" s="3" t="s">
        <v>30302</v>
      </c>
      <c r="K3630">
        <v>258</v>
      </c>
      <c r="L3630" s="1" t="s">
        <v>42</v>
      </c>
      <c r="M3630" s="2">
        <v>44269</v>
      </c>
      <c r="N3630" s="1" t="s">
        <v>23</v>
      </c>
      <c r="O3630" s="1" t="s">
        <v>24</v>
      </c>
      <c r="P3630" s="1">
        <f>_3___Healthcare_Data_v1[[#This Row],[Discharge Date]]-_3___Healthcare_Data_v1[[#This Row],[Date of Admission]]</f>
        <v>5</v>
      </c>
      <c r="Q3630" s="1">
        <f>IFERROR(_3___Healthcare_Data_v1[[#This Row],[ Billing Amount ]]/_3___Healthcare_Data_v1[[#This Row],[Days in Hospital]],0)</f>
        <v>647.04866860000004</v>
      </c>
      <c r="R3630" s="1" t="str">
        <f>IF(_3___Healthcare_Data_v1[[#This Row],[Age]]&gt;60,"Senior",IF(_3___Healthcare_Data_v1[[#This Row],[Age]]&gt;35,"Middle","Young"))</f>
        <v>Senior</v>
      </c>
    </row>
    <row r="3631" spans="1:18" x14ac:dyDescent="0.3">
      <c r="A3631" s="1" t="s">
        <v>10333</v>
      </c>
      <c r="B3631" s="1" t="s">
        <v>26683</v>
      </c>
      <c r="C3631" s="1" t="s">
        <v>26</v>
      </c>
      <c r="D3631" s="1" t="s">
        <v>62</v>
      </c>
      <c r="E3631" s="1" t="s">
        <v>26615</v>
      </c>
      <c r="F3631" s="2">
        <v>43934</v>
      </c>
      <c r="G3631" s="1" t="s">
        <v>10334</v>
      </c>
      <c r="H3631" s="1" t="s">
        <v>10335</v>
      </c>
      <c r="I3631" s="1" t="s">
        <v>60</v>
      </c>
      <c r="J3631" s="3" t="s">
        <v>30303</v>
      </c>
      <c r="K3631">
        <v>172</v>
      </c>
      <c r="L3631" s="1" t="s">
        <v>38</v>
      </c>
      <c r="M3631" s="2">
        <v>43960</v>
      </c>
      <c r="N3631" s="1" t="s">
        <v>43</v>
      </c>
      <c r="O3631" s="1" t="s">
        <v>44</v>
      </c>
      <c r="P3631" s="1">
        <f>_3___Healthcare_Data_v1[[#This Row],[Discharge Date]]-_3___Healthcare_Data_v1[[#This Row],[Date of Admission]]</f>
        <v>26</v>
      </c>
      <c r="Q3631" s="1">
        <f>IFERROR(_3___Healthcare_Data_v1[[#This Row],[ Billing Amount ]]/_3___Healthcare_Data_v1[[#This Row],[Days in Hospital]],0)</f>
        <v>813.07701192307695</v>
      </c>
      <c r="R3631" s="1" t="str">
        <f>IF(_3___Healthcare_Data_v1[[#This Row],[Age]]&gt;60,"Senior",IF(_3___Healthcare_Data_v1[[#This Row],[Age]]&gt;35,"Middle","Young"))</f>
        <v>Senior</v>
      </c>
    </row>
    <row r="3632" spans="1:18" x14ac:dyDescent="0.3">
      <c r="A3632" s="1" t="s">
        <v>10336</v>
      </c>
      <c r="B3632" s="1" t="s">
        <v>26695</v>
      </c>
      <c r="C3632" s="1" t="s">
        <v>16</v>
      </c>
      <c r="D3632" s="1" t="s">
        <v>62</v>
      </c>
      <c r="E3632" s="1" t="s">
        <v>69</v>
      </c>
      <c r="F3632" s="2">
        <v>44979</v>
      </c>
      <c r="G3632" s="1" t="s">
        <v>10337</v>
      </c>
      <c r="H3632" s="1" t="s">
        <v>10338</v>
      </c>
      <c r="I3632" s="1" t="s">
        <v>56</v>
      </c>
      <c r="J3632" s="3" t="s">
        <v>30304</v>
      </c>
      <c r="K3632">
        <v>213</v>
      </c>
      <c r="L3632" s="1" t="s">
        <v>22</v>
      </c>
      <c r="M3632" s="2">
        <v>45001</v>
      </c>
      <c r="N3632" s="1" t="s">
        <v>43</v>
      </c>
      <c r="O3632" s="1" t="s">
        <v>44</v>
      </c>
      <c r="P3632" s="1">
        <f>_3___Healthcare_Data_v1[[#This Row],[Discharge Date]]-_3___Healthcare_Data_v1[[#This Row],[Date of Admission]]</f>
        <v>22</v>
      </c>
      <c r="Q3632" s="1">
        <f>IFERROR(_3___Healthcare_Data_v1[[#This Row],[ Billing Amount ]]/_3___Healthcare_Data_v1[[#This Row],[Days in Hospital]],0)</f>
        <v>2812.6908813636364</v>
      </c>
      <c r="R3632" s="1" t="str">
        <f>IF(_3___Healthcare_Data_v1[[#This Row],[Age]]&gt;60,"Senior",IF(_3___Healthcare_Data_v1[[#This Row],[Age]]&gt;35,"Middle","Young"))</f>
        <v>Senior</v>
      </c>
    </row>
    <row r="3633" spans="1:18" x14ac:dyDescent="0.3">
      <c r="A3633" s="1" t="s">
        <v>10339</v>
      </c>
      <c r="B3633" s="1" t="s">
        <v>26634</v>
      </c>
      <c r="C3633" s="1" t="s">
        <v>26</v>
      </c>
      <c r="D3633" s="1" t="s">
        <v>27</v>
      </c>
      <c r="E3633" s="1" t="s">
        <v>26615</v>
      </c>
      <c r="F3633" s="2">
        <v>43674</v>
      </c>
      <c r="G3633" s="1" t="s">
        <v>10340</v>
      </c>
      <c r="H3633" s="1" t="s">
        <v>10341</v>
      </c>
      <c r="I3633" s="1" t="s">
        <v>52</v>
      </c>
      <c r="J3633" s="3" t="s">
        <v>30305</v>
      </c>
      <c r="K3633">
        <v>408</v>
      </c>
      <c r="L3633" s="1" t="s">
        <v>42</v>
      </c>
      <c r="M3633" s="2">
        <v>43686</v>
      </c>
      <c r="N3633" s="1" t="s">
        <v>84</v>
      </c>
      <c r="O3633" s="1" t="s">
        <v>24</v>
      </c>
      <c r="P3633" s="1">
        <f>_3___Healthcare_Data_v1[[#This Row],[Discharge Date]]-_3___Healthcare_Data_v1[[#This Row],[Date of Admission]]</f>
        <v>12</v>
      </c>
      <c r="Q3633" s="1">
        <f>IFERROR(_3___Healthcare_Data_v1[[#This Row],[ Billing Amount ]]/_3___Healthcare_Data_v1[[#This Row],[Days in Hospital]],0)</f>
        <v>2670.9629708333332</v>
      </c>
      <c r="R3633" s="1" t="str">
        <f>IF(_3___Healthcare_Data_v1[[#This Row],[Age]]&gt;60,"Senior",IF(_3___Healthcare_Data_v1[[#This Row],[Age]]&gt;35,"Middle","Young"))</f>
        <v>Senior</v>
      </c>
    </row>
    <row r="3634" spans="1:18" x14ac:dyDescent="0.3">
      <c r="A3634" s="1" t="s">
        <v>10342</v>
      </c>
      <c r="B3634" s="1" t="s">
        <v>26845</v>
      </c>
      <c r="C3634" s="1" t="s">
        <v>26</v>
      </c>
      <c r="D3634" s="1" t="s">
        <v>62</v>
      </c>
      <c r="E3634" s="1" t="s">
        <v>35</v>
      </c>
      <c r="F3634" s="2">
        <v>44294</v>
      </c>
      <c r="G3634" s="1" t="s">
        <v>10343</v>
      </c>
      <c r="H3634" s="1" t="s">
        <v>2002</v>
      </c>
      <c r="I3634" s="1" t="s">
        <v>26607</v>
      </c>
      <c r="J3634" s="3" t="s">
        <v>30306</v>
      </c>
      <c r="K3634">
        <v>120</v>
      </c>
      <c r="L3634" s="1" t="s">
        <v>22</v>
      </c>
      <c r="M3634" s="2">
        <v>44305</v>
      </c>
      <c r="N3634" s="1" t="s">
        <v>48</v>
      </c>
      <c r="O3634" s="1" t="s">
        <v>32</v>
      </c>
      <c r="P3634" s="1">
        <f>_3___Healthcare_Data_v1[[#This Row],[Discharge Date]]-_3___Healthcare_Data_v1[[#This Row],[Date of Admission]]</f>
        <v>11</v>
      </c>
      <c r="Q3634" s="1">
        <f>IFERROR(_3___Healthcare_Data_v1[[#This Row],[ Billing Amount ]]/_3___Healthcare_Data_v1[[#This Row],[Days in Hospital]],0)</f>
        <v>1909.1819536363635</v>
      </c>
      <c r="R3634" s="1" t="str">
        <f>IF(_3___Healthcare_Data_v1[[#This Row],[Age]]&gt;60,"Senior",IF(_3___Healthcare_Data_v1[[#This Row],[Age]]&gt;35,"Middle","Young"))</f>
        <v>Senior</v>
      </c>
    </row>
    <row r="3635" spans="1:18" x14ac:dyDescent="0.3">
      <c r="A3635" s="1" t="s">
        <v>10344</v>
      </c>
      <c r="B3635" s="1" t="s">
        <v>26700</v>
      </c>
      <c r="C3635" s="1" t="s">
        <v>26</v>
      </c>
      <c r="D3635" s="1" t="s">
        <v>114</v>
      </c>
      <c r="E3635" s="1" t="s">
        <v>35</v>
      </c>
      <c r="F3635" s="2">
        <v>45087</v>
      </c>
      <c r="G3635" s="1" t="s">
        <v>10323</v>
      </c>
      <c r="H3635" s="1" t="s">
        <v>10345</v>
      </c>
      <c r="I3635" s="1" t="s">
        <v>21</v>
      </c>
      <c r="J3635" s="3" t="s">
        <v>30307</v>
      </c>
      <c r="K3635">
        <v>353</v>
      </c>
      <c r="L3635" s="1" t="s">
        <v>22</v>
      </c>
      <c r="M3635" s="2">
        <v>45106</v>
      </c>
      <c r="N3635" s="1" t="s">
        <v>43</v>
      </c>
      <c r="O3635" s="1" t="s">
        <v>44</v>
      </c>
      <c r="P3635" s="1">
        <f>_3___Healthcare_Data_v1[[#This Row],[Discharge Date]]-_3___Healthcare_Data_v1[[#This Row],[Date of Admission]]</f>
        <v>19</v>
      </c>
      <c r="Q3635" s="1">
        <f>IFERROR(_3___Healthcare_Data_v1[[#This Row],[ Billing Amount ]]/_3___Healthcare_Data_v1[[#This Row],[Days in Hospital]],0)</f>
        <v>1130.6472605263159</v>
      </c>
      <c r="R3635" s="1" t="str">
        <f>IF(_3___Healthcare_Data_v1[[#This Row],[Age]]&gt;60,"Senior",IF(_3___Healthcare_Data_v1[[#This Row],[Age]]&gt;35,"Middle","Young"))</f>
        <v>Senior</v>
      </c>
    </row>
    <row r="3636" spans="1:18" x14ac:dyDescent="0.3">
      <c r="A3636" s="1" t="s">
        <v>10346</v>
      </c>
      <c r="B3636" s="1" t="s">
        <v>26638</v>
      </c>
      <c r="C3636" s="1" t="s">
        <v>26</v>
      </c>
      <c r="D3636" s="1" t="s">
        <v>27</v>
      </c>
      <c r="E3636" s="1" t="s">
        <v>35</v>
      </c>
      <c r="F3636" s="2">
        <v>43584</v>
      </c>
      <c r="G3636" s="1" t="s">
        <v>8482</v>
      </c>
      <c r="H3636" s="1" t="s">
        <v>10347</v>
      </c>
      <c r="I3636" s="1" t="s">
        <v>56</v>
      </c>
      <c r="J3636" s="3" t="s">
        <v>30308</v>
      </c>
      <c r="K3636">
        <v>388</v>
      </c>
      <c r="L3636" s="1" t="s">
        <v>22</v>
      </c>
      <c r="M3636" s="2">
        <v>43594</v>
      </c>
      <c r="N3636" s="1" t="s">
        <v>31</v>
      </c>
      <c r="O3636" s="1" t="s">
        <v>32</v>
      </c>
      <c r="P3636" s="1">
        <f>_3___Healthcare_Data_v1[[#This Row],[Discharge Date]]-_3___Healthcare_Data_v1[[#This Row],[Date of Admission]]</f>
        <v>10</v>
      </c>
      <c r="Q3636" s="1">
        <f>IFERROR(_3___Healthcare_Data_v1[[#This Row],[ Billing Amount ]]/_3___Healthcare_Data_v1[[#This Row],[Days in Hospital]],0)</f>
        <v>469.92938539999994</v>
      </c>
      <c r="R3636" s="1" t="str">
        <f>IF(_3___Healthcare_Data_v1[[#This Row],[Age]]&gt;60,"Senior",IF(_3___Healthcare_Data_v1[[#This Row],[Age]]&gt;35,"Middle","Young"))</f>
        <v>Senior</v>
      </c>
    </row>
    <row r="3637" spans="1:18" x14ac:dyDescent="0.3">
      <c r="A3637" s="1" t="s">
        <v>10348</v>
      </c>
      <c r="B3637" s="1" t="s">
        <v>26725</v>
      </c>
      <c r="C3637" s="1" t="s">
        <v>16</v>
      </c>
      <c r="D3637" s="1" t="s">
        <v>27</v>
      </c>
      <c r="E3637" s="1" t="s">
        <v>28</v>
      </c>
      <c r="F3637" s="2">
        <v>44320</v>
      </c>
      <c r="G3637" s="1" t="s">
        <v>10349</v>
      </c>
      <c r="H3637" s="1" t="s">
        <v>10350</v>
      </c>
      <c r="I3637" s="1" t="s">
        <v>52</v>
      </c>
      <c r="J3637" s="3" t="s">
        <v>30309</v>
      </c>
      <c r="K3637">
        <v>134</v>
      </c>
      <c r="L3637" s="1" t="s">
        <v>42</v>
      </c>
      <c r="M3637" s="2">
        <v>44336</v>
      </c>
      <c r="N3637" s="1" t="s">
        <v>23</v>
      </c>
      <c r="O3637" s="1" t="s">
        <v>24</v>
      </c>
      <c r="P3637" s="1">
        <f>_3___Healthcare_Data_v1[[#This Row],[Discharge Date]]-_3___Healthcare_Data_v1[[#This Row],[Date of Admission]]</f>
        <v>16</v>
      </c>
      <c r="Q3637" s="1">
        <f>IFERROR(_3___Healthcare_Data_v1[[#This Row],[ Billing Amount ]]/_3___Healthcare_Data_v1[[#This Row],[Days in Hospital]],0)</f>
        <v>1813.51892875</v>
      </c>
      <c r="R3637" s="1" t="str">
        <f>IF(_3___Healthcare_Data_v1[[#This Row],[Age]]&gt;60,"Senior",IF(_3___Healthcare_Data_v1[[#This Row],[Age]]&gt;35,"Middle","Young"))</f>
        <v>Senior</v>
      </c>
    </row>
    <row r="3638" spans="1:18" x14ac:dyDescent="0.3">
      <c r="A3638" s="1" t="s">
        <v>10351</v>
      </c>
      <c r="B3638" s="1" t="s">
        <v>26704</v>
      </c>
      <c r="C3638" s="1" t="s">
        <v>26</v>
      </c>
      <c r="D3638" s="1" t="s">
        <v>114</v>
      </c>
      <c r="E3638" s="1" t="s">
        <v>26620</v>
      </c>
      <c r="F3638" s="2">
        <v>43878</v>
      </c>
      <c r="G3638" s="1" t="s">
        <v>10352</v>
      </c>
      <c r="H3638" s="1" t="s">
        <v>10353</v>
      </c>
      <c r="I3638" s="1" t="s">
        <v>52</v>
      </c>
      <c r="J3638" s="3" t="s">
        <v>30310</v>
      </c>
      <c r="K3638">
        <v>463</v>
      </c>
      <c r="L3638" s="1" t="s">
        <v>38</v>
      </c>
      <c r="M3638" s="2">
        <v>43879</v>
      </c>
      <c r="N3638" s="1" t="s">
        <v>23</v>
      </c>
      <c r="O3638" s="1" t="s">
        <v>24</v>
      </c>
      <c r="P3638" s="1">
        <f>_3___Healthcare_Data_v1[[#This Row],[Discharge Date]]-_3___Healthcare_Data_v1[[#This Row],[Date of Admission]]</f>
        <v>1</v>
      </c>
      <c r="Q3638" s="1">
        <f>IFERROR(_3___Healthcare_Data_v1[[#This Row],[ Billing Amount ]]/_3___Healthcare_Data_v1[[#This Row],[Days in Hospital]],0)</f>
        <v>3872.3366270000001</v>
      </c>
      <c r="R3638" s="1" t="str">
        <f>IF(_3___Healthcare_Data_v1[[#This Row],[Age]]&gt;60,"Senior",IF(_3___Healthcare_Data_v1[[#This Row],[Age]]&gt;35,"Middle","Young"))</f>
        <v>Senior</v>
      </c>
    </row>
    <row r="3639" spans="1:18" x14ac:dyDescent="0.3">
      <c r="A3639" s="1" t="s">
        <v>10354</v>
      </c>
      <c r="B3639" s="1" t="s">
        <v>26967</v>
      </c>
      <c r="C3639" s="1" t="s">
        <v>26</v>
      </c>
      <c r="D3639" s="1" t="s">
        <v>17</v>
      </c>
      <c r="E3639" s="1" t="s">
        <v>26615</v>
      </c>
      <c r="F3639" s="2">
        <v>43650</v>
      </c>
      <c r="G3639" s="1" t="s">
        <v>10355</v>
      </c>
      <c r="H3639" s="1" t="s">
        <v>10356</v>
      </c>
      <c r="I3639" s="1" t="s">
        <v>52</v>
      </c>
      <c r="J3639" s="3" t="s">
        <v>30311</v>
      </c>
      <c r="K3639">
        <v>153</v>
      </c>
      <c r="L3639" s="1" t="s">
        <v>42</v>
      </c>
      <c r="M3639" s="2">
        <v>43680</v>
      </c>
      <c r="N3639" s="1" t="s">
        <v>23</v>
      </c>
      <c r="O3639" s="1" t="s">
        <v>32</v>
      </c>
      <c r="P3639" s="1">
        <f>_3___Healthcare_Data_v1[[#This Row],[Discharge Date]]-_3___Healthcare_Data_v1[[#This Row],[Date of Admission]]</f>
        <v>30</v>
      </c>
      <c r="Q3639" s="1">
        <f>IFERROR(_3___Healthcare_Data_v1[[#This Row],[ Billing Amount ]]/_3___Healthcare_Data_v1[[#This Row],[Days in Hospital]],0)</f>
        <v>356.84302666666667</v>
      </c>
      <c r="R3639" s="1" t="str">
        <f>IF(_3___Healthcare_Data_v1[[#This Row],[Age]]&gt;60,"Senior",IF(_3___Healthcare_Data_v1[[#This Row],[Age]]&gt;35,"Middle","Young"))</f>
        <v>Senior</v>
      </c>
    </row>
    <row r="3640" spans="1:18" x14ac:dyDescent="0.3">
      <c r="A3640" s="1" t="s">
        <v>10357</v>
      </c>
      <c r="B3640" s="1" t="s">
        <v>26610</v>
      </c>
      <c r="C3640" s="1" t="s">
        <v>26</v>
      </c>
      <c r="D3640" s="1" t="s">
        <v>89</v>
      </c>
      <c r="E3640" s="1" t="s">
        <v>35</v>
      </c>
      <c r="F3640" s="2">
        <v>44097</v>
      </c>
      <c r="G3640" s="1" t="s">
        <v>10358</v>
      </c>
      <c r="H3640" s="1" t="s">
        <v>10359</v>
      </c>
      <c r="I3640" s="1" t="s">
        <v>56</v>
      </c>
      <c r="J3640" s="3" t="s">
        <v>30312</v>
      </c>
      <c r="K3640">
        <v>401</v>
      </c>
      <c r="L3640" s="1" t="s">
        <v>22</v>
      </c>
      <c r="M3640" s="2">
        <v>44114</v>
      </c>
      <c r="N3640" s="1" t="s">
        <v>31</v>
      </c>
      <c r="O3640" s="1" t="s">
        <v>24</v>
      </c>
      <c r="P3640" s="1">
        <f>_3___Healthcare_Data_v1[[#This Row],[Discharge Date]]-_3___Healthcare_Data_v1[[#This Row],[Date of Admission]]</f>
        <v>17</v>
      </c>
      <c r="Q3640" s="1">
        <f>IFERROR(_3___Healthcare_Data_v1[[#This Row],[ Billing Amount ]]/_3___Healthcare_Data_v1[[#This Row],[Days in Hospital]],0)</f>
        <v>128.01188794117647</v>
      </c>
      <c r="R3640" s="1" t="str">
        <f>IF(_3___Healthcare_Data_v1[[#This Row],[Age]]&gt;60,"Senior",IF(_3___Healthcare_Data_v1[[#This Row],[Age]]&gt;35,"Middle","Young"))</f>
        <v>Senior</v>
      </c>
    </row>
    <row r="3641" spans="1:18" x14ac:dyDescent="0.3">
      <c r="A3641" s="1" t="s">
        <v>10360</v>
      </c>
      <c r="B3641" s="1" t="s">
        <v>26700</v>
      </c>
      <c r="C3641" s="1" t="s">
        <v>26</v>
      </c>
      <c r="D3641" s="1" t="s">
        <v>27</v>
      </c>
      <c r="E3641" s="1" t="s">
        <v>18</v>
      </c>
      <c r="F3641" s="2">
        <v>43688</v>
      </c>
      <c r="G3641" s="1" t="s">
        <v>10361</v>
      </c>
      <c r="H3641" s="1" t="s">
        <v>10362</v>
      </c>
      <c r="I3641" s="1" t="s">
        <v>56</v>
      </c>
      <c r="J3641" s="3" t="s">
        <v>30313</v>
      </c>
      <c r="K3641">
        <v>465</v>
      </c>
      <c r="L3641" s="1" t="s">
        <v>38</v>
      </c>
      <c r="M3641" s="2">
        <v>43716</v>
      </c>
      <c r="N3641" s="1" t="s">
        <v>23</v>
      </c>
      <c r="O3641" s="1" t="s">
        <v>24</v>
      </c>
      <c r="P3641" s="1">
        <f>_3___Healthcare_Data_v1[[#This Row],[Discharge Date]]-_3___Healthcare_Data_v1[[#This Row],[Date of Admission]]</f>
        <v>28</v>
      </c>
      <c r="Q3641" s="1">
        <f>IFERROR(_3___Healthcare_Data_v1[[#This Row],[ Billing Amount ]]/_3___Healthcare_Data_v1[[#This Row],[Days in Hospital]],0)</f>
        <v>1506.4391121428573</v>
      </c>
      <c r="R3641" s="1" t="str">
        <f>IF(_3___Healthcare_Data_v1[[#This Row],[Age]]&gt;60,"Senior",IF(_3___Healthcare_Data_v1[[#This Row],[Age]]&gt;35,"Middle","Young"))</f>
        <v>Senior</v>
      </c>
    </row>
    <row r="3642" spans="1:18" x14ac:dyDescent="0.3">
      <c r="A3642" s="1" t="s">
        <v>10363</v>
      </c>
      <c r="B3642" s="1" t="s">
        <v>26850</v>
      </c>
      <c r="C3642" s="1" t="s">
        <v>26</v>
      </c>
      <c r="D3642" s="1" t="s">
        <v>17</v>
      </c>
      <c r="E3642" s="1" t="s">
        <v>26620</v>
      </c>
      <c r="F3642" s="2">
        <v>43754</v>
      </c>
      <c r="G3642" s="1" t="s">
        <v>10364</v>
      </c>
      <c r="H3642" s="1" t="s">
        <v>10365</v>
      </c>
      <c r="I3642" s="1" t="s">
        <v>26607</v>
      </c>
      <c r="J3642" s="3" t="s">
        <v>30314</v>
      </c>
      <c r="K3642">
        <v>155</v>
      </c>
      <c r="L3642" s="1" t="s">
        <v>38</v>
      </c>
      <c r="M3642" s="2">
        <v>43774</v>
      </c>
      <c r="N3642" s="1" t="s">
        <v>23</v>
      </c>
      <c r="O3642" s="1" t="s">
        <v>44</v>
      </c>
      <c r="P3642" s="1">
        <f>_3___Healthcare_Data_v1[[#This Row],[Discharge Date]]-_3___Healthcare_Data_v1[[#This Row],[Date of Admission]]</f>
        <v>20</v>
      </c>
      <c r="Q3642" s="1">
        <f>IFERROR(_3___Healthcare_Data_v1[[#This Row],[ Billing Amount ]]/_3___Healthcare_Data_v1[[#This Row],[Days in Hospital]],0)</f>
        <v>623.69432200000006</v>
      </c>
      <c r="R3642" s="1" t="str">
        <f>IF(_3___Healthcare_Data_v1[[#This Row],[Age]]&gt;60,"Senior",IF(_3___Healthcare_Data_v1[[#This Row],[Age]]&gt;35,"Middle","Young"))</f>
        <v>Senior</v>
      </c>
    </row>
    <row r="3643" spans="1:18" x14ac:dyDescent="0.3">
      <c r="A3643" s="1" t="s">
        <v>10366</v>
      </c>
      <c r="B3643" s="1" t="s">
        <v>26695</v>
      </c>
      <c r="C3643" s="1" t="s">
        <v>16</v>
      </c>
      <c r="D3643" s="1" t="s">
        <v>34</v>
      </c>
      <c r="E3643" s="1" t="s">
        <v>26615</v>
      </c>
      <c r="F3643" s="2">
        <v>44420</v>
      </c>
      <c r="G3643" s="1" t="s">
        <v>10367</v>
      </c>
      <c r="H3643" s="1" t="s">
        <v>10368</v>
      </c>
      <c r="I3643" s="1" t="s">
        <v>52</v>
      </c>
      <c r="J3643" s="3" t="s">
        <v>30315</v>
      </c>
      <c r="K3643">
        <v>304</v>
      </c>
      <c r="L3643" s="1" t="s">
        <v>42</v>
      </c>
      <c r="M3643" s="2">
        <v>44438</v>
      </c>
      <c r="N3643" s="1" t="s">
        <v>31</v>
      </c>
      <c r="O3643" s="1" t="s">
        <v>24</v>
      </c>
      <c r="P3643" s="1">
        <f>_3___Healthcare_Data_v1[[#This Row],[Discharge Date]]-_3___Healthcare_Data_v1[[#This Row],[Date of Admission]]</f>
        <v>18</v>
      </c>
      <c r="Q3643" s="1">
        <f>IFERROR(_3___Healthcare_Data_v1[[#This Row],[ Billing Amount ]]/_3___Healthcare_Data_v1[[#This Row],[Days in Hospital]],0)</f>
        <v>417.58178933333335</v>
      </c>
      <c r="R3643" s="1" t="str">
        <f>IF(_3___Healthcare_Data_v1[[#This Row],[Age]]&gt;60,"Senior",IF(_3___Healthcare_Data_v1[[#This Row],[Age]]&gt;35,"Middle","Young"))</f>
        <v>Senior</v>
      </c>
    </row>
    <row r="3644" spans="1:18" x14ac:dyDescent="0.3">
      <c r="A3644" s="1" t="s">
        <v>10369</v>
      </c>
      <c r="B3644" s="1" t="s">
        <v>26759</v>
      </c>
      <c r="C3644" s="1" t="s">
        <v>26</v>
      </c>
      <c r="D3644" s="1" t="s">
        <v>229</v>
      </c>
      <c r="E3644" s="1" t="s">
        <v>35</v>
      </c>
      <c r="F3644" s="2">
        <v>45112</v>
      </c>
      <c r="G3644" s="1" t="s">
        <v>10370</v>
      </c>
      <c r="H3644" s="1" t="s">
        <v>10371</v>
      </c>
      <c r="I3644" s="1" t="s">
        <v>26607</v>
      </c>
      <c r="J3644" s="3" t="s">
        <v>30316</v>
      </c>
      <c r="K3644">
        <v>370</v>
      </c>
      <c r="L3644" s="1" t="s">
        <v>22</v>
      </c>
      <c r="M3644" s="2">
        <v>45117</v>
      </c>
      <c r="N3644" s="1" t="s">
        <v>43</v>
      </c>
      <c r="O3644" s="1" t="s">
        <v>44</v>
      </c>
      <c r="P3644" s="1">
        <f>_3___Healthcare_Data_v1[[#This Row],[Discharge Date]]-_3___Healthcare_Data_v1[[#This Row],[Date of Admission]]</f>
        <v>5</v>
      </c>
      <c r="Q3644" s="1">
        <f>IFERROR(_3___Healthcare_Data_v1[[#This Row],[ Billing Amount ]]/_3___Healthcare_Data_v1[[#This Row],[Days in Hospital]],0)</f>
        <v>4693.7569999999996</v>
      </c>
      <c r="R3644" s="1" t="str">
        <f>IF(_3___Healthcare_Data_v1[[#This Row],[Age]]&gt;60,"Senior",IF(_3___Healthcare_Data_v1[[#This Row],[Age]]&gt;35,"Middle","Young"))</f>
        <v>Senior</v>
      </c>
    </row>
    <row r="3645" spans="1:18" x14ac:dyDescent="0.3">
      <c r="A3645" s="1" t="s">
        <v>10372</v>
      </c>
      <c r="B3645" s="1" t="s">
        <v>26980</v>
      </c>
      <c r="C3645" s="1" t="s">
        <v>26</v>
      </c>
      <c r="D3645" s="1" t="s">
        <v>27</v>
      </c>
      <c r="E3645" s="1" t="s">
        <v>26620</v>
      </c>
      <c r="F3645" s="2">
        <v>45191</v>
      </c>
      <c r="G3645" s="1" t="s">
        <v>10373</v>
      </c>
      <c r="H3645" s="1" t="s">
        <v>10374</v>
      </c>
      <c r="I3645" s="1" t="s">
        <v>56</v>
      </c>
      <c r="J3645" s="3" t="s">
        <v>30317</v>
      </c>
      <c r="K3645">
        <v>252</v>
      </c>
      <c r="L3645" s="1" t="s">
        <v>42</v>
      </c>
      <c r="M3645" s="2">
        <v>45219</v>
      </c>
      <c r="N3645" s="1" t="s">
        <v>84</v>
      </c>
      <c r="O3645" s="1" t="s">
        <v>32</v>
      </c>
      <c r="P3645" s="1">
        <f>_3___Healthcare_Data_v1[[#This Row],[Discharge Date]]-_3___Healthcare_Data_v1[[#This Row],[Date of Admission]]</f>
        <v>28</v>
      </c>
      <c r="Q3645" s="1">
        <f>IFERROR(_3___Healthcare_Data_v1[[#This Row],[ Billing Amount ]]/_3___Healthcare_Data_v1[[#This Row],[Days in Hospital]],0)</f>
        <v>589.79298107142858</v>
      </c>
      <c r="R3645" s="1" t="str">
        <f>IF(_3___Healthcare_Data_v1[[#This Row],[Age]]&gt;60,"Senior",IF(_3___Healthcare_Data_v1[[#This Row],[Age]]&gt;35,"Middle","Young"))</f>
        <v>Senior</v>
      </c>
    </row>
    <row r="3646" spans="1:18" x14ac:dyDescent="0.3">
      <c r="A3646" s="1" t="s">
        <v>10375</v>
      </c>
      <c r="B3646" s="1" t="s">
        <v>26636</v>
      </c>
      <c r="C3646" s="1" t="s">
        <v>16</v>
      </c>
      <c r="D3646" s="1" t="s">
        <v>229</v>
      </c>
      <c r="E3646" s="1" t="s">
        <v>69</v>
      </c>
      <c r="F3646" s="2">
        <v>44393</v>
      </c>
      <c r="G3646" s="1" t="s">
        <v>10376</v>
      </c>
      <c r="H3646" s="1" t="s">
        <v>10377</v>
      </c>
      <c r="I3646" s="1" t="s">
        <v>26607</v>
      </c>
      <c r="J3646" s="3" t="s">
        <v>30318</v>
      </c>
      <c r="K3646">
        <v>372</v>
      </c>
      <c r="L3646" s="1" t="s">
        <v>22</v>
      </c>
      <c r="M3646" s="2">
        <v>44398</v>
      </c>
      <c r="N3646" s="1" t="s">
        <v>23</v>
      </c>
      <c r="O3646" s="1" t="s">
        <v>32</v>
      </c>
      <c r="P3646" s="1">
        <f>_3___Healthcare_Data_v1[[#This Row],[Discharge Date]]-_3___Healthcare_Data_v1[[#This Row],[Date of Admission]]</f>
        <v>5</v>
      </c>
      <c r="Q3646" s="1">
        <f>IFERROR(_3___Healthcare_Data_v1[[#This Row],[ Billing Amount ]]/_3___Healthcare_Data_v1[[#This Row],[Days in Hospital]],0)</f>
        <v>9326.2059360000003</v>
      </c>
      <c r="R3646" s="1" t="str">
        <f>IF(_3___Healthcare_Data_v1[[#This Row],[Age]]&gt;60,"Senior",IF(_3___Healthcare_Data_v1[[#This Row],[Age]]&gt;35,"Middle","Young"))</f>
        <v>Senior</v>
      </c>
    </row>
    <row r="3647" spans="1:18" x14ac:dyDescent="0.3">
      <c r="A3647" s="1" t="s">
        <v>10378</v>
      </c>
      <c r="B3647" s="1" t="s">
        <v>26644</v>
      </c>
      <c r="C3647" s="1" t="s">
        <v>16</v>
      </c>
      <c r="D3647" s="1" t="s">
        <v>17</v>
      </c>
      <c r="E3647" s="1" t="s">
        <v>35</v>
      </c>
      <c r="F3647" s="2">
        <v>43603</v>
      </c>
      <c r="G3647" s="1" t="s">
        <v>10379</v>
      </c>
      <c r="H3647" s="1" t="s">
        <v>6148</v>
      </c>
      <c r="I3647" s="1" t="s">
        <v>52</v>
      </c>
      <c r="J3647" s="3" t="s">
        <v>30319</v>
      </c>
      <c r="K3647">
        <v>120</v>
      </c>
      <c r="L3647" s="1" t="s">
        <v>22</v>
      </c>
      <c r="M3647" s="2">
        <v>43604</v>
      </c>
      <c r="N3647" s="1" t="s">
        <v>43</v>
      </c>
      <c r="O3647" s="1" t="s">
        <v>32</v>
      </c>
      <c r="P3647" s="1">
        <f>_3___Healthcare_Data_v1[[#This Row],[Discharge Date]]-_3___Healthcare_Data_v1[[#This Row],[Date of Admission]]</f>
        <v>1</v>
      </c>
      <c r="Q3647" s="1">
        <f>IFERROR(_3___Healthcare_Data_v1[[#This Row],[ Billing Amount ]]/_3___Healthcare_Data_v1[[#This Row],[Days in Hospital]],0)</f>
        <v>20725.83239</v>
      </c>
      <c r="R3647" s="1" t="str">
        <f>IF(_3___Healthcare_Data_v1[[#This Row],[Age]]&gt;60,"Senior",IF(_3___Healthcare_Data_v1[[#This Row],[Age]]&gt;35,"Middle","Young"))</f>
        <v>Senior</v>
      </c>
    </row>
    <row r="3648" spans="1:18" x14ac:dyDescent="0.3">
      <c r="A3648" s="1" t="s">
        <v>10380</v>
      </c>
      <c r="B3648" s="1" t="s">
        <v>26636</v>
      </c>
      <c r="C3648" s="1" t="s">
        <v>16</v>
      </c>
      <c r="D3648" s="1" t="s">
        <v>34</v>
      </c>
      <c r="E3648" s="1" t="s">
        <v>35</v>
      </c>
      <c r="F3648" s="2">
        <v>43733</v>
      </c>
      <c r="G3648" s="1" t="s">
        <v>10381</v>
      </c>
      <c r="H3648" s="1" t="s">
        <v>10382</v>
      </c>
      <c r="I3648" s="1" t="s">
        <v>60</v>
      </c>
      <c r="J3648" s="3" t="s">
        <v>30320</v>
      </c>
      <c r="K3648">
        <v>467</v>
      </c>
      <c r="L3648" s="1" t="s">
        <v>22</v>
      </c>
      <c r="M3648" s="2">
        <v>43738</v>
      </c>
      <c r="N3648" s="1" t="s">
        <v>31</v>
      </c>
      <c r="O3648" s="1" t="s">
        <v>32</v>
      </c>
      <c r="P3648" s="1">
        <f>_3___Healthcare_Data_v1[[#This Row],[Discharge Date]]-_3___Healthcare_Data_v1[[#This Row],[Date of Admission]]</f>
        <v>5</v>
      </c>
      <c r="Q3648" s="1">
        <f>IFERROR(_3___Healthcare_Data_v1[[#This Row],[ Billing Amount ]]/_3___Healthcare_Data_v1[[#This Row],[Days in Hospital]],0)</f>
        <v>2727.9839199999997</v>
      </c>
      <c r="R3648" s="1" t="str">
        <f>IF(_3___Healthcare_Data_v1[[#This Row],[Age]]&gt;60,"Senior",IF(_3___Healthcare_Data_v1[[#This Row],[Age]]&gt;35,"Middle","Young"))</f>
        <v>Senior</v>
      </c>
    </row>
    <row r="3649" spans="1:18" x14ac:dyDescent="0.3">
      <c r="A3649" s="1" t="s">
        <v>10383</v>
      </c>
      <c r="B3649" s="1" t="s">
        <v>26655</v>
      </c>
      <c r="C3649" s="1" t="s">
        <v>26</v>
      </c>
      <c r="D3649" s="1" t="s">
        <v>17</v>
      </c>
      <c r="E3649" s="1" t="s">
        <v>69</v>
      </c>
      <c r="F3649" s="2">
        <v>43449</v>
      </c>
      <c r="G3649" s="1" t="s">
        <v>10384</v>
      </c>
      <c r="H3649" s="1" t="s">
        <v>3879</v>
      </c>
      <c r="I3649" s="1" t="s">
        <v>60</v>
      </c>
      <c r="J3649" s="3" t="s">
        <v>30321</v>
      </c>
      <c r="K3649">
        <v>477</v>
      </c>
      <c r="L3649" s="1" t="s">
        <v>22</v>
      </c>
      <c r="M3649" s="2">
        <v>43467</v>
      </c>
      <c r="N3649" s="1" t="s">
        <v>48</v>
      </c>
      <c r="O3649" s="1" t="s">
        <v>24</v>
      </c>
      <c r="P3649" s="1">
        <f>_3___Healthcare_Data_v1[[#This Row],[Discharge Date]]-_3___Healthcare_Data_v1[[#This Row],[Date of Admission]]</f>
        <v>18</v>
      </c>
      <c r="Q3649" s="1">
        <f>IFERROR(_3___Healthcare_Data_v1[[#This Row],[ Billing Amount ]]/_3___Healthcare_Data_v1[[#This Row],[Days in Hospital]],0)</f>
        <v>836.11766111111103</v>
      </c>
      <c r="R3649" s="1" t="str">
        <f>IF(_3___Healthcare_Data_v1[[#This Row],[Age]]&gt;60,"Senior",IF(_3___Healthcare_Data_v1[[#This Row],[Age]]&gt;35,"Middle","Young"))</f>
        <v>Senior</v>
      </c>
    </row>
    <row r="3650" spans="1:18" x14ac:dyDescent="0.3">
      <c r="A3650" s="1" t="s">
        <v>10385</v>
      </c>
      <c r="B3650" s="1" t="s">
        <v>26803</v>
      </c>
      <c r="C3650" s="1" t="s">
        <v>26</v>
      </c>
      <c r="D3650" s="1" t="s">
        <v>62</v>
      </c>
      <c r="E3650" s="1" t="s">
        <v>18</v>
      </c>
      <c r="F3650" s="2">
        <v>43655</v>
      </c>
      <c r="G3650" s="1" t="s">
        <v>10386</v>
      </c>
      <c r="H3650" s="1" t="s">
        <v>10387</v>
      </c>
      <c r="I3650" s="1" t="s">
        <v>26607</v>
      </c>
      <c r="J3650" s="3" t="s">
        <v>30322</v>
      </c>
      <c r="K3650">
        <v>317</v>
      </c>
      <c r="L3650" s="1" t="s">
        <v>38</v>
      </c>
      <c r="M3650" s="2">
        <v>43678</v>
      </c>
      <c r="N3650" s="1" t="s">
        <v>23</v>
      </c>
      <c r="O3650" s="1" t="s">
        <v>24</v>
      </c>
      <c r="P3650" s="1">
        <f>_3___Healthcare_Data_v1[[#This Row],[Discharge Date]]-_3___Healthcare_Data_v1[[#This Row],[Date of Admission]]</f>
        <v>23</v>
      </c>
      <c r="Q3650" s="1">
        <f>IFERROR(_3___Healthcare_Data_v1[[#This Row],[ Billing Amount ]]/_3___Healthcare_Data_v1[[#This Row],[Days in Hospital]],0)</f>
        <v>203.0263464347826</v>
      </c>
      <c r="R3650" s="1" t="str">
        <f>IF(_3___Healthcare_Data_v1[[#This Row],[Age]]&gt;60,"Senior",IF(_3___Healthcare_Data_v1[[#This Row],[Age]]&gt;35,"Middle","Young"))</f>
        <v>Senior</v>
      </c>
    </row>
    <row r="3651" spans="1:18" x14ac:dyDescent="0.3">
      <c r="A3651" s="1" t="s">
        <v>10388</v>
      </c>
      <c r="B3651" s="1" t="s">
        <v>26725</v>
      </c>
      <c r="C3651" s="1" t="s">
        <v>16</v>
      </c>
      <c r="D3651" s="1" t="s">
        <v>49</v>
      </c>
      <c r="E3651" s="1" t="s">
        <v>18</v>
      </c>
      <c r="F3651" s="2">
        <v>44250</v>
      </c>
      <c r="G3651" s="1" t="s">
        <v>10389</v>
      </c>
      <c r="H3651" s="1" t="s">
        <v>10390</v>
      </c>
      <c r="I3651" s="1" t="s">
        <v>56</v>
      </c>
      <c r="J3651" s="3" t="s">
        <v>30323</v>
      </c>
      <c r="K3651">
        <v>310</v>
      </c>
      <c r="L3651" s="1" t="s">
        <v>38</v>
      </c>
      <c r="M3651" s="2">
        <v>44274</v>
      </c>
      <c r="N3651" s="1" t="s">
        <v>48</v>
      </c>
      <c r="O3651" s="1" t="s">
        <v>24</v>
      </c>
      <c r="P3651" s="1">
        <f>_3___Healthcare_Data_v1[[#This Row],[Discharge Date]]-_3___Healthcare_Data_v1[[#This Row],[Date of Admission]]</f>
        <v>24</v>
      </c>
      <c r="Q3651" s="1">
        <f>IFERROR(_3___Healthcare_Data_v1[[#This Row],[ Billing Amount ]]/_3___Healthcare_Data_v1[[#This Row],[Days in Hospital]],0)</f>
        <v>1149.7878783333333</v>
      </c>
      <c r="R3651" s="1" t="str">
        <f>IF(_3___Healthcare_Data_v1[[#This Row],[Age]]&gt;60,"Senior",IF(_3___Healthcare_Data_v1[[#This Row],[Age]]&gt;35,"Middle","Young"))</f>
        <v>Senior</v>
      </c>
    </row>
    <row r="3652" spans="1:18" x14ac:dyDescent="0.3">
      <c r="A3652" s="1" t="s">
        <v>10391</v>
      </c>
      <c r="B3652" s="1" t="s">
        <v>26628</v>
      </c>
      <c r="C3652" s="1" t="s">
        <v>16</v>
      </c>
      <c r="D3652" s="1" t="s">
        <v>27</v>
      </c>
      <c r="E3652" s="1" t="s">
        <v>69</v>
      </c>
      <c r="F3652" s="2">
        <v>43826</v>
      </c>
      <c r="G3652" s="1" t="s">
        <v>10392</v>
      </c>
      <c r="H3652" s="1" t="s">
        <v>10393</v>
      </c>
      <c r="I3652" s="1" t="s">
        <v>26607</v>
      </c>
      <c r="J3652" s="3" t="s">
        <v>30324</v>
      </c>
      <c r="K3652">
        <v>258</v>
      </c>
      <c r="L3652" s="1" t="s">
        <v>22</v>
      </c>
      <c r="M3652" s="2">
        <v>43827</v>
      </c>
      <c r="N3652" s="1" t="s">
        <v>23</v>
      </c>
      <c r="O3652" s="1" t="s">
        <v>24</v>
      </c>
      <c r="P3652" s="1">
        <f>_3___Healthcare_Data_v1[[#This Row],[Discharge Date]]-_3___Healthcare_Data_v1[[#This Row],[Date of Admission]]</f>
        <v>1</v>
      </c>
      <c r="Q3652" s="1">
        <f>IFERROR(_3___Healthcare_Data_v1[[#This Row],[ Billing Amount ]]/_3___Healthcare_Data_v1[[#This Row],[Days in Hospital]],0)</f>
        <v>40143.736920000003</v>
      </c>
      <c r="R3652" s="1" t="str">
        <f>IF(_3___Healthcare_Data_v1[[#This Row],[Age]]&gt;60,"Senior",IF(_3___Healthcare_Data_v1[[#This Row],[Age]]&gt;35,"Middle","Young"))</f>
        <v>Senior</v>
      </c>
    </row>
    <row r="3653" spans="1:18" x14ac:dyDescent="0.3">
      <c r="A3653" s="1" t="s">
        <v>10016</v>
      </c>
      <c r="B3653" s="1" t="s">
        <v>26725</v>
      </c>
      <c r="C3653" s="1" t="s">
        <v>26</v>
      </c>
      <c r="D3653" s="1" t="s">
        <v>34</v>
      </c>
      <c r="E3653" s="1" t="s">
        <v>26620</v>
      </c>
      <c r="F3653" s="2">
        <v>43489</v>
      </c>
      <c r="G3653" s="1" t="s">
        <v>10394</v>
      </c>
      <c r="H3653" s="1" t="s">
        <v>10395</v>
      </c>
      <c r="I3653" s="1" t="s">
        <v>60</v>
      </c>
      <c r="J3653" s="3" t="s">
        <v>30325</v>
      </c>
      <c r="K3653">
        <v>360</v>
      </c>
      <c r="L3653" s="1" t="s">
        <v>38</v>
      </c>
      <c r="M3653" s="2">
        <v>43504</v>
      </c>
      <c r="N3653" s="1" t="s">
        <v>43</v>
      </c>
      <c r="O3653" s="1" t="s">
        <v>44</v>
      </c>
      <c r="P3653" s="1">
        <f>_3___Healthcare_Data_v1[[#This Row],[Discharge Date]]-_3___Healthcare_Data_v1[[#This Row],[Date of Admission]]</f>
        <v>15</v>
      </c>
      <c r="Q3653" s="1">
        <f>IFERROR(_3___Healthcare_Data_v1[[#This Row],[ Billing Amount ]]/_3___Healthcare_Data_v1[[#This Row],[Days in Hospital]],0)</f>
        <v>2041.0292306666668</v>
      </c>
      <c r="R3653" s="1" t="str">
        <f>IF(_3___Healthcare_Data_v1[[#This Row],[Age]]&gt;60,"Senior",IF(_3___Healthcare_Data_v1[[#This Row],[Age]]&gt;35,"Middle","Young"))</f>
        <v>Senior</v>
      </c>
    </row>
    <row r="3654" spans="1:18" x14ac:dyDescent="0.3">
      <c r="A3654" s="1" t="s">
        <v>10396</v>
      </c>
      <c r="B3654" s="1" t="s">
        <v>26714</v>
      </c>
      <c r="C3654" s="1" t="s">
        <v>16</v>
      </c>
      <c r="D3654" s="1" t="s">
        <v>229</v>
      </c>
      <c r="E3654" s="1" t="s">
        <v>26620</v>
      </c>
      <c r="F3654" s="2">
        <v>43688</v>
      </c>
      <c r="G3654" s="1" t="s">
        <v>10397</v>
      </c>
      <c r="H3654" s="1" t="s">
        <v>10398</v>
      </c>
      <c r="I3654" s="1" t="s">
        <v>60</v>
      </c>
      <c r="J3654" s="3" t="s">
        <v>30326</v>
      </c>
      <c r="K3654">
        <v>168</v>
      </c>
      <c r="L3654" s="1" t="s">
        <v>38</v>
      </c>
      <c r="M3654" s="2">
        <v>43696</v>
      </c>
      <c r="N3654" s="1" t="s">
        <v>31</v>
      </c>
      <c r="O3654" s="1" t="s">
        <v>32</v>
      </c>
      <c r="P3654" s="1">
        <f>_3___Healthcare_Data_v1[[#This Row],[Discharge Date]]-_3___Healthcare_Data_v1[[#This Row],[Date of Admission]]</f>
        <v>8</v>
      </c>
      <c r="Q3654" s="1">
        <f>IFERROR(_3___Healthcare_Data_v1[[#This Row],[ Billing Amount ]]/_3___Healthcare_Data_v1[[#This Row],[Days in Hospital]],0)</f>
        <v>3503.4349000000002</v>
      </c>
      <c r="R3654" s="1" t="str">
        <f>IF(_3___Healthcare_Data_v1[[#This Row],[Age]]&gt;60,"Senior",IF(_3___Healthcare_Data_v1[[#This Row],[Age]]&gt;35,"Middle","Young"))</f>
        <v>Senior</v>
      </c>
    </row>
    <row r="3655" spans="1:18" x14ac:dyDescent="0.3">
      <c r="A3655" s="1" t="s">
        <v>10399</v>
      </c>
      <c r="B3655" s="1" t="s">
        <v>26644</v>
      </c>
      <c r="C3655" s="1" t="s">
        <v>26</v>
      </c>
      <c r="D3655" s="1" t="s">
        <v>49</v>
      </c>
      <c r="E3655" s="1" t="s">
        <v>35</v>
      </c>
      <c r="F3655" s="2">
        <v>43794</v>
      </c>
      <c r="G3655" s="1" t="s">
        <v>10400</v>
      </c>
      <c r="H3655" s="1" t="s">
        <v>10401</v>
      </c>
      <c r="I3655" s="1" t="s">
        <v>60</v>
      </c>
      <c r="J3655" s="3" t="s">
        <v>30327</v>
      </c>
      <c r="K3655">
        <v>267</v>
      </c>
      <c r="L3655" s="1" t="s">
        <v>22</v>
      </c>
      <c r="M3655" s="2">
        <v>43809</v>
      </c>
      <c r="N3655" s="1" t="s">
        <v>43</v>
      </c>
      <c r="O3655" s="1" t="s">
        <v>24</v>
      </c>
      <c r="P3655" s="1">
        <f>_3___Healthcare_Data_v1[[#This Row],[Discharge Date]]-_3___Healthcare_Data_v1[[#This Row],[Date of Admission]]</f>
        <v>15</v>
      </c>
      <c r="Q3655" s="1">
        <f>IFERROR(_3___Healthcare_Data_v1[[#This Row],[ Billing Amount ]]/_3___Healthcare_Data_v1[[#This Row],[Days in Hospital]],0)</f>
        <v>166.0792538</v>
      </c>
      <c r="R3655" s="1" t="str">
        <f>IF(_3___Healthcare_Data_v1[[#This Row],[Age]]&gt;60,"Senior",IF(_3___Healthcare_Data_v1[[#This Row],[Age]]&gt;35,"Middle","Young"))</f>
        <v>Senior</v>
      </c>
    </row>
    <row r="3656" spans="1:18" x14ac:dyDescent="0.3">
      <c r="A3656" s="1" t="s">
        <v>10402</v>
      </c>
      <c r="B3656" s="1" t="s">
        <v>26666</v>
      </c>
      <c r="C3656" s="1" t="s">
        <v>26</v>
      </c>
      <c r="D3656" s="1" t="s">
        <v>114</v>
      </c>
      <c r="E3656" s="1" t="s">
        <v>26615</v>
      </c>
      <c r="F3656" s="2">
        <v>43805</v>
      </c>
      <c r="G3656" s="1" t="s">
        <v>10403</v>
      </c>
      <c r="H3656" s="1" t="s">
        <v>10404</v>
      </c>
      <c r="I3656" s="1" t="s">
        <v>56</v>
      </c>
      <c r="J3656" s="3" t="s">
        <v>30328</v>
      </c>
      <c r="K3656">
        <v>142</v>
      </c>
      <c r="L3656" s="1" t="s">
        <v>22</v>
      </c>
      <c r="M3656" s="2">
        <v>43826</v>
      </c>
      <c r="N3656" s="1" t="s">
        <v>48</v>
      </c>
      <c r="O3656" s="1" t="s">
        <v>24</v>
      </c>
      <c r="P3656" s="1">
        <f>_3___Healthcare_Data_v1[[#This Row],[Discharge Date]]-_3___Healthcare_Data_v1[[#This Row],[Date of Admission]]</f>
        <v>21</v>
      </c>
      <c r="Q3656" s="1">
        <f>IFERROR(_3___Healthcare_Data_v1[[#This Row],[ Billing Amount ]]/_3___Healthcare_Data_v1[[#This Row],[Days in Hospital]],0)</f>
        <v>1596.9412595238095</v>
      </c>
      <c r="R3656" s="1" t="str">
        <f>IF(_3___Healthcare_Data_v1[[#This Row],[Age]]&gt;60,"Senior",IF(_3___Healthcare_Data_v1[[#This Row],[Age]]&gt;35,"Middle","Young"))</f>
        <v>Senior</v>
      </c>
    </row>
    <row r="3657" spans="1:18" x14ac:dyDescent="0.3">
      <c r="A3657" s="1" t="s">
        <v>10405</v>
      </c>
      <c r="B3657" s="1" t="s">
        <v>26657</v>
      </c>
      <c r="C3657" s="1" t="s">
        <v>16</v>
      </c>
      <c r="D3657" s="1" t="s">
        <v>62</v>
      </c>
      <c r="E3657" s="1" t="s">
        <v>35</v>
      </c>
      <c r="F3657" s="2">
        <v>44960</v>
      </c>
      <c r="G3657" s="1" t="s">
        <v>10406</v>
      </c>
      <c r="H3657" s="1" t="s">
        <v>10407</v>
      </c>
      <c r="I3657" s="1" t="s">
        <v>21</v>
      </c>
      <c r="J3657" s="3" t="s">
        <v>30329</v>
      </c>
      <c r="K3657">
        <v>444</v>
      </c>
      <c r="L3657" s="1" t="s">
        <v>22</v>
      </c>
      <c r="M3657" s="2">
        <v>44965</v>
      </c>
      <c r="N3657" s="1" t="s">
        <v>48</v>
      </c>
      <c r="O3657" s="1" t="s">
        <v>24</v>
      </c>
      <c r="P3657" s="1">
        <f>_3___Healthcare_Data_v1[[#This Row],[Discharge Date]]-_3___Healthcare_Data_v1[[#This Row],[Date of Admission]]</f>
        <v>5</v>
      </c>
      <c r="Q3657" s="1">
        <f>IFERROR(_3___Healthcare_Data_v1[[#This Row],[ Billing Amount ]]/_3___Healthcare_Data_v1[[#This Row],[Days in Hospital]],0)</f>
        <v>3134.7129059999997</v>
      </c>
      <c r="R3657" s="1" t="str">
        <f>IF(_3___Healthcare_Data_v1[[#This Row],[Age]]&gt;60,"Senior",IF(_3___Healthcare_Data_v1[[#This Row],[Age]]&gt;35,"Middle","Young"))</f>
        <v>Senior</v>
      </c>
    </row>
    <row r="3658" spans="1:18" x14ac:dyDescent="0.3">
      <c r="A3658" s="1" t="s">
        <v>10408</v>
      </c>
      <c r="B3658" s="1" t="s">
        <v>26630</v>
      </c>
      <c r="C3658" s="1" t="s">
        <v>16</v>
      </c>
      <c r="D3658" s="1" t="s">
        <v>34</v>
      </c>
      <c r="E3658" s="1" t="s">
        <v>26620</v>
      </c>
      <c r="F3658" s="2">
        <v>45153</v>
      </c>
      <c r="G3658" s="1" t="s">
        <v>10409</v>
      </c>
      <c r="H3658" s="1" t="s">
        <v>10410</v>
      </c>
      <c r="I3658" s="1" t="s">
        <v>56</v>
      </c>
      <c r="J3658" s="3" t="s">
        <v>30330</v>
      </c>
      <c r="K3658">
        <v>266</v>
      </c>
      <c r="L3658" s="1" t="s">
        <v>42</v>
      </c>
      <c r="M3658" s="2">
        <v>45158</v>
      </c>
      <c r="N3658" s="1" t="s">
        <v>84</v>
      </c>
      <c r="O3658" s="1" t="s">
        <v>44</v>
      </c>
      <c r="P3658" s="1">
        <f>_3___Healthcare_Data_v1[[#This Row],[Discharge Date]]-_3___Healthcare_Data_v1[[#This Row],[Date of Admission]]</f>
        <v>5</v>
      </c>
      <c r="Q3658" s="1">
        <f>IFERROR(_3___Healthcare_Data_v1[[#This Row],[ Billing Amount ]]/_3___Healthcare_Data_v1[[#This Row],[Days in Hospital]],0)</f>
        <v>4201.758914</v>
      </c>
      <c r="R3658" s="1" t="str">
        <f>IF(_3___Healthcare_Data_v1[[#This Row],[Age]]&gt;60,"Senior",IF(_3___Healthcare_Data_v1[[#This Row],[Age]]&gt;35,"Middle","Young"))</f>
        <v>Senior</v>
      </c>
    </row>
    <row r="3659" spans="1:18" x14ac:dyDescent="0.3">
      <c r="A3659" s="1" t="s">
        <v>10411</v>
      </c>
      <c r="B3659" s="1" t="s">
        <v>26750</v>
      </c>
      <c r="C3659" s="1" t="s">
        <v>26</v>
      </c>
      <c r="D3659" s="1" t="s">
        <v>49</v>
      </c>
      <c r="E3659" s="1" t="s">
        <v>26615</v>
      </c>
      <c r="F3659" s="2">
        <v>43519</v>
      </c>
      <c r="G3659" s="1" t="s">
        <v>10412</v>
      </c>
      <c r="H3659" s="1" t="s">
        <v>10413</v>
      </c>
      <c r="I3659" s="1" t="s">
        <v>52</v>
      </c>
      <c r="J3659" s="3" t="s">
        <v>30331</v>
      </c>
      <c r="K3659">
        <v>445</v>
      </c>
      <c r="L3659" s="1" t="s">
        <v>22</v>
      </c>
      <c r="M3659" s="2">
        <v>43520</v>
      </c>
      <c r="N3659" s="1" t="s">
        <v>31</v>
      </c>
      <c r="O3659" s="1" t="s">
        <v>24</v>
      </c>
      <c r="P3659" s="1">
        <f>_3___Healthcare_Data_v1[[#This Row],[Discharge Date]]-_3___Healthcare_Data_v1[[#This Row],[Date of Admission]]</f>
        <v>1</v>
      </c>
      <c r="Q3659" s="1">
        <f>IFERROR(_3___Healthcare_Data_v1[[#This Row],[ Billing Amount ]]/_3___Healthcare_Data_v1[[#This Row],[Days in Hospital]],0)</f>
        <v>39415.786939999998</v>
      </c>
      <c r="R3659" s="1" t="str">
        <f>IF(_3___Healthcare_Data_v1[[#This Row],[Age]]&gt;60,"Senior",IF(_3___Healthcare_Data_v1[[#This Row],[Age]]&gt;35,"Middle","Young"))</f>
        <v>Senior</v>
      </c>
    </row>
    <row r="3660" spans="1:18" x14ac:dyDescent="0.3">
      <c r="A3660" s="1" t="s">
        <v>10414</v>
      </c>
      <c r="B3660" s="1" t="s">
        <v>26619</v>
      </c>
      <c r="C3660" s="1" t="s">
        <v>26</v>
      </c>
      <c r="D3660" s="1" t="s">
        <v>62</v>
      </c>
      <c r="E3660" s="1" t="s">
        <v>35</v>
      </c>
      <c r="F3660" s="2">
        <v>44308</v>
      </c>
      <c r="G3660" s="1" t="s">
        <v>10415</v>
      </c>
      <c r="H3660" s="1" t="s">
        <v>10416</v>
      </c>
      <c r="I3660" s="1" t="s">
        <v>52</v>
      </c>
      <c r="J3660" s="3" t="s">
        <v>30332</v>
      </c>
      <c r="K3660">
        <v>385</v>
      </c>
      <c r="L3660" s="1" t="s">
        <v>22</v>
      </c>
      <c r="M3660" s="2">
        <v>44325</v>
      </c>
      <c r="N3660" s="1" t="s">
        <v>23</v>
      </c>
      <c r="O3660" s="1" t="s">
        <v>32</v>
      </c>
      <c r="P3660" s="1">
        <f>_3___Healthcare_Data_v1[[#This Row],[Discharge Date]]-_3___Healthcare_Data_v1[[#This Row],[Date of Admission]]</f>
        <v>17</v>
      </c>
      <c r="Q3660" s="1">
        <f>IFERROR(_3___Healthcare_Data_v1[[#This Row],[ Billing Amount ]]/_3___Healthcare_Data_v1[[#This Row],[Days in Hospital]],0)</f>
        <v>241.74391947058822</v>
      </c>
      <c r="R3660" s="1" t="str">
        <f>IF(_3___Healthcare_Data_v1[[#This Row],[Age]]&gt;60,"Senior",IF(_3___Healthcare_Data_v1[[#This Row],[Age]]&gt;35,"Middle","Young"))</f>
        <v>Senior</v>
      </c>
    </row>
    <row r="3661" spans="1:18" x14ac:dyDescent="0.3">
      <c r="A3661" s="1" t="s">
        <v>10417</v>
      </c>
      <c r="B3661" s="1" t="s">
        <v>26640</v>
      </c>
      <c r="C3661" s="1" t="s">
        <v>26</v>
      </c>
      <c r="D3661" s="1" t="s">
        <v>114</v>
      </c>
      <c r="E3661" s="1" t="s">
        <v>26615</v>
      </c>
      <c r="F3661" s="2">
        <v>44726</v>
      </c>
      <c r="G3661" s="1" t="s">
        <v>10418</v>
      </c>
      <c r="H3661" s="1" t="s">
        <v>10419</v>
      </c>
      <c r="I3661" s="1" t="s">
        <v>26607</v>
      </c>
      <c r="J3661" s="3" t="s">
        <v>30333</v>
      </c>
      <c r="K3661">
        <v>432</v>
      </c>
      <c r="L3661" s="1" t="s">
        <v>38</v>
      </c>
      <c r="M3661" s="2">
        <v>44741</v>
      </c>
      <c r="N3661" s="1" t="s">
        <v>84</v>
      </c>
      <c r="O3661" s="1" t="s">
        <v>32</v>
      </c>
      <c r="P3661" s="1">
        <f>_3___Healthcare_Data_v1[[#This Row],[Discharge Date]]-_3___Healthcare_Data_v1[[#This Row],[Date of Admission]]</f>
        <v>15</v>
      </c>
      <c r="Q3661" s="1">
        <f>IFERROR(_3___Healthcare_Data_v1[[#This Row],[ Billing Amount ]]/_3___Healthcare_Data_v1[[#This Row],[Days in Hospital]],0)</f>
        <v>989.74227799999994</v>
      </c>
      <c r="R3661" s="1" t="str">
        <f>IF(_3___Healthcare_Data_v1[[#This Row],[Age]]&gt;60,"Senior",IF(_3___Healthcare_Data_v1[[#This Row],[Age]]&gt;35,"Middle","Young"))</f>
        <v>Senior</v>
      </c>
    </row>
    <row r="3662" spans="1:18" x14ac:dyDescent="0.3">
      <c r="A3662" s="1" t="s">
        <v>10420</v>
      </c>
      <c r="B3662" s="1" t="s">
        <v>26866</v>
      </c>
      <c r="C3662" s="1" t="s">
        <v>26</v>
      </c>
      <c r="D3662" s="1" t="s">
        <v>89</v>
      </c>
      <c r="E3662" s="1" t="s">
        <v>18</v>
      </c>
      <c r="F3662" s="2">
        <v>44974</v>
      </c>
      <c r="G3662" s="1" t="s">
        <v>10421</v>
      </c>
      <c r="H3662" s="1" t="s">
        <v>10233</v>
      </c>
      <c r="I3662" s="1" t="s">
        <v>52</v>
      </c>
      <c r="J3662" s="3" t="s">
        <v>30334</v>
      </c>
      <c r="K3662">
        <v>358</v>
      </c>
      <c r="L3662" s="1" t="s">
        <v>42</v>
      </c>
      <c r="M3662" s="2">
        <v>44985</v>
      </c>
      <c r="N3662" s="1" t="s">
        <v>84</v>
      </c>
      <c r="O3662" s="1" t="s">
        <v>24</v>
      </c>
      <c r="P3662" s="1">
        <f>_3___Healthcare_Data_v1[[#This Row],[Discharge Date]]-_3___Healthcare_Data_v1[[#This Row],[Date of Admission]]</f>
        <v>11</v>
      </c>
      <c r="Q3662" s="1">
        <f>IFERROR(_3___Healthcare_Data_v1[[#This Row],[ Billing Amount ]]/_3___Healthcare_Data_v1[[#This Row],[Days in Hospital]],0)</f>
        <v>4025.7418681818181</v>
      </c>
      <c r="R3662" s="1" t="str">
        <f>IF(_3___Healthcare_Data_v1[[#This Row],[Age]]&gt;60,"Senior",IF(_3___Healthcare_Data_v1[[#This Row],[Age]]&gt;35,"Middle","Young"))</f>
        <v>Senior</v>
      </c>
    </row>
    <row r="3663" spans="1:18" x14ac:dyDescent="0.3">
      <c r="A3663" s="1" t="s">
        <v>10422</v>
      </c>
      <c r="B3663" s="1" t="s">
        <v>26606</v>
      </c>
      <c r="C3663" s="1" t="s">
        <v>16</v>
      </c>
      <c r="D3663" s="1" t="s">
        <v>62</v>
      </c>
      <c r="E3663" s="1" t="s">
        <v>26620</v>
      </c>
      <c r="F3663" s="2">
        <v>44492</v>
      </c>
      <c r="G3663" s="1" t="s">
        <v>10423</v>
      </c>
      <c r="H3663" s="1" t="s">
        <v>10424</v>
      </c>
      <c r="I3663" s="1" t="s">
        <v>26607</v>
      </c>
      <c r="J3663" s="3" t="s">
        <v>30335</v>
      </c>
      <c r="K3663">
        <v>419</v>
      </c>
      <c r="L3663" s="1" t="s">
        <v>38</v>
      </c>
      <c r="M3663" s="2">
        <v>44514</v>
      </c>
      <c r="N3663" s="1" t="s">
        <v>84</v>
      </c>
      <c r="O3663" s="1" t="s">
        <v>32</v>
      </c>
      <c r="P3663" s="1">
        <f>_3___Healthcare_Data_v1[[#This Row],[Discharge Date]]-_3___Healthcare_Data_v1[[#This Row],[Date of Admission]]</f>
        <v>22</v>
      </c>
      <c r="Q3663" s="1">
        <f>IFERROR(_3___Healthcare_Data_v1[[#This Row],[ Billing Amount ]]/_3___Healthcare_Data_v1[[#This Row],[Days in Hospital]],0)</f>
        <v>652.73652045454548</v>
      </c>
      <c r="R3663" s="1" t="str">
        <f>IF(_3___Healthcare_Data_v1[[#This Row],[Age]]&gt;60,"Senior",IF(_3___Healthcare_Data_v1[[#This Row],[Age]]&gt;35,"Middle","Young"))</f>
        <v>Senior</v>
      </c>
    </row>
    <row r="3664" spans="1:18" x14ac:dyDescent="0.3">
      <c r="A3664" s="1" t="s">
        <v>10425</v>
      </c>
      <c r="B3664" s="1" t="s">
        <v>26712</v>
      </c>
      <c r="C3664" s="1" t="s">
        <v>26</v>
      </c>
      <c r="D3664" s="1" t="s">
        <v>114</v>
      </c>
      <c r="E3664" s="1" t="s">
        <v>26620</v>
      </c>
      <c r="F3664" s="2">
        <v>44297</v>
      </c>
      <c r="G3664" s="1" t="s">
        <v>10426</v>
      </c>
      <c r="H3664" s="1" t="s">
        <v>10427</v>
      </c>
      <c r="I3664" s="1" t="s">
        <v>26607</v>
      </c>
      <c r="J3664" s="3" t="s">
        <v>30336</v>
      </c>
      <c r="K3664">
        <v>156</v>
      </c>
      <c r="L3664" s="1" t="s">
        <v>38</v>
      </c>
      <c r="M3664" s="2">
        <v>44321</v>
      </c>
      <c r="N3664" s="1" t="s">
        <v>84</v>
      </c>
      <c r="O3664" s="1" t="s">
        <v>44</v>
      </c>
      <c r="P3664" s="1">
        <f>_3___Healthcare_Data_v1[[#This Row],[Discharge Date]]-_3___Healthcare_Data_v1[[#This Row],[Date of Admission]]</f>
        <v>24</v>
      </c>
      <c r="Q3664" s="1">
        <f>IFERROR(_3___Healthcare_Data_v1[[#This Row],[ Billing Amount ]]/_3___Healthcare_Data_v1[[#This Row],[Days in Hospital]],0)</f>
        <v>405.980126375</v>
      </c>
      <c r="R3664" s="1" t="str">
        <f>IF(_3___Healthcare_Data_v1[[#This Row],[Age]]&gt;60,"Senior",IF(_3___Healthcare_Data_v1[[#This Row],[Age]]&gt;35,"Middle","Young"))</f>
        <v>Senior</v>
      </c>
    </row>
    <row r="3665" spans="1:18" x14ac:dyDescent="0.3">
      <c r="A3665" s="1" t="s">
        <v>10428</v>
      </c>
      <c r="B3665" s="1" t="s">
        <v>26657</v>
      </c>
      <c r="C3665" s="1" t="s">
        <v>26</v>
      </c>
      <c r="D3665" s="1" t="s">
        <v>89</v>
      </c>
      <c r="E3665" s="1" t="s">
        <v>35</v>
      </c>
      <c r="F3665" s="2">
        <v>44714</v>
      </c>
      <c r="G3665" s="1" t="s">
        <v>10429</v>
      </c>
      <c r="H3665" s="1" t="s">
        <v>10430</v>
      </c>
      <c r="I3665" s="1" t="s">
        <v>52</v>
      </c>
      <c r="J3665" s="3" t="s">
        <v>30337</v>
      </c>
      <c r="K3665">
        <v>447</v>
      </c>
      <c r="L3665" s="1" t="s">
        <v>22</v>
      </c>
      <c r="M3665" s="2">
        <v>44714</v>
      </c>
      <c r="N3665" s="1" t="s">
        <v>43</v>
      </c>
      <c r="O3665" s="1" t="s">
        <v>44</v>
      </c>
      <c r="P3665" s="1">
        <f>_3___Healthcare_Data_v1[[#This Row],[Discharge Date]]-_3___Healthcare_Data_v1[[#This Row],[Date of Admission]]</f>
        <v>0</v>
      </c>
      <c r="Q3665" s="1">
        <f>IFERROR(_3___Healthcare_Data_v1[[#This Row],[ Billing Amount ]]/_3___Healthcare_Data_v1[[#This Row],[Days in Hospital]],0)</f>
        <v>0</v>
      </c>
      <c r="R3665" s="1" t="str">
        <f>IF(_3___Healthcare_Data_v1[[#This Row],[Age]]&gt;60,"Senior",IF(_3___Healthcare_Data_v1[[#This Row],[Age]]&gt;35,"Middle","Young"))</f>
        <v>Senior</v>
      </c>
    </row>
    <row r="3666" spans="1:18" x14ac:dyDescent="0.3">
      <c r="A3666" s="1" t="s">
        <v>10431</v>
      </c>
      <c r="B3666" s="1" t="s">
        <v>26928</v>
      </c>
      <c r="C3666" s="1" t="s">
        <v>26</v>
      </c>
      <c r="D3666" s="1" t="s">
        <v>34</v>
      </c>
      <c r="E3666" s="1" t="s">
        <v>26615</v>
      </c>
      <c r="F3666" s="2">
        <v>43713</v>
      </c>
      <c r="G3666" s="1" t="s">
        <v>10432</v>
      </c>
      <c r="H3666" s="1" t="s">
        <v>10433</v>
      </c>
      <c r="I3666" s="1" t="s">
        <v>21</v>
      </c>
      <c r="J3666" s="3" t="s">
        <v>30338</v>
      </c>
      <c r="K3666">
        <v>235</v>
      </c>
      <c r="L3666" s="1" t="s">
        <v>42</v>
      </c>
      <c r="M3666" s="2">
        <v>43732</v>
      </c>
      <c r="N3666" s="1" t="s">
        <v>43</v>
      </c>
      <c r="O3666" s="1" t="s">
        <v>32</v>
      </c>
      <c r="P3666" s="1">
        <f>_3___Healthcare_Data_v1[[#This Row],[Discharge Date]]-_3___Healthcare_Data_v1[[#This Row],[Date of Admission]]</f>
        <v>19</v>
      </c>
      <c r="Q3666" s="1">
        <f>IFERROR(_3___Healthcare_Data_v1[[#This Row],[ Billing Amount ]]/_3___Healthcare_Data_v1[[#This Row],[Days in Hospital]],0)</f>
        <v>711.74494473684206</v>
      </c>
      <c r="R3666" s="1" t="str">
        <f>IF(_3___Healthcare_Data_v1[[#This Row],[Age]]&gt;60,"Senior",IF(_3___Healthcare_Data_v1[[#This Row],[Age]]&gt;35,"Middle","Young"))</f>
        <v>Senior</v>
      </c>
    </row>
    <row r="3667" spans="1:18" x14ac:dyDescent="0.3">
      <c r="A3667" s="1" t="s">
        <v>10434</v>
      </c>
      <c r="B3667" s="1" t="s">
        <v>26606</v>
      </c>
      <c r="C3667" s="1" t="s">
        <v>16</v>
      </c>
      <c r="D3667" s="1" t="s">
        <v>114</v>
      </c>
      <c r="E3667" s="1" t="s">
        <v>69</v>
      </c>
      <c r="F3667" s="2">
        <v>43977</v>
      </c>
      <c r="G3667" s="1" t="s">
        <v>10435</v>
      </c>
      <c r="H3667" s="1" t="s">
        <v>10436</v>
      </c>
      <c r="I3667" s="1" t="s">
        <v>52</v>
      </c>
      <c r="J3667" s="3" t="s">
        <v>30339</v>
      </c>
      <c r="K3667">
        <v>252</v>
      </c>
      <c r="L3667" s="1" t="s">
        <v>38</v>
      </c>
      <c r="M3667" s="2">
        <v>43979</v>
      </c>
      <c r="N3667" s="1" t="s">
        <v>84</v>
      </c>
      <c r="O3667" s="1" t="s">
        <v>32</v>
      </c>
      <c r="P3667" s="1">
        <f>_3___Healthcare_Data_v1[[#This Row],[Discharge Date]]-_3___Healthcare_Data_v1[[#This Row],[Date of Admission]]</f>
        <v>2</v>
      </c>
      <c r="Q3667" s="1">
        <f>IFERROR(_3___Healthcare_Data_v1[[#This Row],[ Billing Amount ]]/_3___Healthcare_Data_v1[[#This Row],[Days in Hospital]],0)</f>
        <v>26389.729960000001</v>
      </c>
      <c r="R3667" s="1" t="str">
        <f>IF(_3___Healthcare_Data_v1[[#This Row],[Age]]&gt;60,"Senior",IF(_3___Healthcare_Data_v1[[#This Row],[Age]]&gt;35,"Middle","Young"))</f>
        <v>Senior</v>
      </c>
    </row>
    <row r="3668" spans="1:18" x14ac:dyDescent="0.3">
      <c r="A3668" s="1" t="s">
        <v>10437</v>
      </c>
      <c r="B3668" s="1" t="s">
        <v>26636</v>
      </c>
      <c r="C3668" s="1" t="s">
        <v>16</v>
      </c>
      <c r="D3668" s="1" t="s">
        <v>114</v>
      </c>
      <c r="E3668" s="1" t="s">
        <v>18</v>
      </c>
      <c r="F3668" s="2">
        <v>44950</v>
      </c>
      <c r="G3668" s="1" t="s">
        <v>10438</v>
      </c>
      <c r="H3668" s="1" t="s">
        <v>10439</v>
      </c>
      <c r="I3668" s="1" t="s">
        <v>52</v>
      </c>
      <c r="J3668" s="3" t="s">
        <v>30340</v>
      </c>
      <c r="K3668">
        <v>249</v>
      </c>
      <c r="L3668" s="1" t="s">
        <v>22</v>
      </c>
      <c r="M3668" s="2">
        <v>44950</v>
      </c>
      <c r="N3668" s="1" t="s">
        <v>31</v>
      </c>
      <c r="O3668" s="1" t="s">
        <v>24</v>
      </c>
      <c r="P3668" s="1">
        <f>_3___Healthcare_Data_v1[[#This Row],[Discharge Date]]-_3___Healthcare_Data_v1[[#This Row],[Date of Admission]]</f>
        <v>0</v>
      </c>
      <c r="Q3668" s="1">
        <f>IFERROR(_3___Healthcare_Data_v1[[#This Row],[ Billing Amount ]]/_3___Healthcare_Data_v1[[#This Row],[Days in Hospital]],0)</f>
        <v>0</v>
      </c>
      <c r="R3668" s="1" t="str">
        <f>IF(_3___Healthcare_Data_v1[[#This Row],[Age]]&gt;60,"Senior",IF(_3___Healthcare_Data_v1[[#This Row],[Age]]&gt;35,"Middle","Young"))</f>
        <v>Senior</v>
      </c>
    </row>
    <row r="3669" spans="1:18" x14ac:dyDescent="0.3">
      <c r="A3669" s="1" t="s">
        <v>10440</v>
      </c>
      <c r="B3669" s="1" t="s">
        <v>26626</v>
      </c>
      <c r="C3669" s="1" t="s">
        <v>26</v>
      </c>
      <c r="D3669" s="1" t="s">
        <v>114</v>
      </c>
      <c r="E3669" s="1" t="s">
        <v>35</v>
      </c>
      <c r="F3669" s="2">
        <v>44386</v>
      </c>
      <c r="G3669" s="1" t="s">
        <v>8884</v>
      </c>
      <c r="H3669" s="1" t="s">
        <v>10441</v>
      </c>
      <c r="I3669" s="1" t="s">
        <v>26607</v>
      </c>
      <c r="J3669" s="3" t="s">
        <v>30341</v>
      </c>
      <c r="K3669">
        <v>470</v>
      </c>
      <c r="L3669" s="1" t="s">
        <v>22</v>
      </c>
      <c r="M3669" s="2">
        <v>44409</v>
      </c>
      <c r="N3669" s="1" t="s">
        <v>31</v>
      </c>
      <c r="O3669" s="1" t="s">
        <v>32</v>
      </c>
      <c r="P3669" s="1">
        <f>_3___Healthcare_Data_v1[[#This Row],[Discharge Date]]-_3___Healthcare_Data_v1[[#This Row],[Date of Admission]]</f>
        <v>23</v>
      </c>
      <c r="Q3669" s="1">
        <f>IFERROR(_3___Healthcare_Data_v1[[#This Row],[ Billing Amount ]]/_3___Healthcare_Data_v1[[#This Row],[Days in Hospital]],0)</f>
        <v>529.22073913043471</v>
      </c>
      <c r="R3669" s="1" t="str">
        <f>IF(_3___Healthcare_Data_v1[[#This Row],[Age]]&gt;60,"Senior",IF(_3___Healthcare_Data_v1[[#This Row],[Age]]&gt;35,"Middle","Young"))</f>
        <v>Senior</v>
      </c>
    </row>
    <row r="3670" spans="1:18" x14ac:dyDescent="0.3">
      <c r="A3670" s="1" t="s">
        <v>10442</v>
      </c>
      <c r="B3670" s="1" t="s">
        <v>26649</v>
      </c>
      <c r="C3670" s="1" t="s">
        <v>16</v>
      </c>
      <c r="D3670" s="1" t="s">
        <v>114</v>
      </c>
      <c r="E3670" s="1" t="s">
        <v>18</v>
      </c>
      <c r="F3670" s="2">
        <v>44802</v>
      </c>
      <c r="G3670" s="1" t="s">
        <v>10443</v>
      </c>
      <c r="H3670" s="1" t="s">
        <v>10444</v>
      </c>
      <c r="I3670" s="1" t="s">
        <v>56</v>
      </c>
      <c r="J3670" s="3" t="s">
        <v>30342</v>
      </c>
      <c r="K3670">
        <v>499</v>
      </c>
      <c r="L3670" s="1" t="s">
        <v>38</v>
      </c>
      <c r="M3670" s="2">
        <v>44808</v>
      </c>
      <c r="N3670" s="1" t="s">
        <v>48</v>
      </c>
      <c r="O3670" s="1" t="s">
        <v>32</v>
      </c>
      <c r="P3670" s="1">
        <f>_3___Healthcare_Data_v1[[#This Row],[Discharge Date]]-_3___Healthcare_Data_v1[[#This Row],[Date of Admission]]</f>
        <v>6</v>
      </c>
      <c r="Q3670" s="1">
        <f>IFERROR(_3___Healthcare_Data_v1[[#This Row],[ Billing Amount ]]/_3___Healthcare_Data_v1[[#This Row],[Days in Hospital]],0)</f>
        <v>1520.0625343333334</v>
      </c>
      <c r="R3670" s="1" t="str">
        <f>IF(_3___Healthcare_Data_v1[[#This Row],[Age]]&gt;60,"Senior",IF(_3___Healthcare_Data_v1[[#This Row],[Age]]&gt;35,"Middle","Young"))</f>
        <v>Senior</v>
      </c>
    </row>
    <row r="3671" spans="1:18" x14ac:dyDescent="0.3">
      <c r="A3671" s="1" t="s">
        <v>10445</v>
      </c>
      <c r="B3671" s="1" t="s">
        <v>26755</v>
      </c>
      <c r="C3671" s="1" t="s">
        <v>16</v>
      </c>
      <c r="D3671" s="1" t="s">
        <v>229</v>
      </c>
      <c r="E3671" s="1" t="s">
        <v>69</v>
      </c>
      <c r="F3671" s="2">
        <v>43489</v>
      </c>
      <c r="G3671" s="1" t="s">
        <v>10446</v>
      </c>
      <c r="H3671" s="1" t="s">
        <v>10447</v>
      </c>
      <c r="I3671" s="1" t="s">
        <v>26607</v>
      </c>
      <c r="J3671" s="3" t="s">
        <v>30343</v>
      </c>
      <c r="K3671">
        <v>400</v>
      </c>
      <c r="L3671" s="1" t="s">
        <v>22</v>
      </c>
      <c r="M3671" s="2">
        <v>43490</v>
      </c>
      <c r="N3671" s="1" t="s">
        <v>48</v>
      </c>
      <c r="O3671" s="1" t="s">
        <v>32</v>
      </c>
      <c r="P3671" s="1">
        <f>_3___Healthcare_Data_v1[[#This Row],[Discharge Date]]-_3___Healthcare_Data_v1[[#This Row],[Date of Admission]]</f>
        <v>1</v>
      </c>
      <c r="Q3671" s="1">
        <f>IFERROR(_3___Healthcare_Data_v1[[#This Row],[ Billing Amount ]]/_3___Healthcare_Data_v1[[#This Row],[Days in Hospital]],0)</f>
        <v>46773.07789</v>
      </c>
      <c r="R3671" s="1" t="str">
        <f>IF(_3___Healthcare_Data_v1[[#This Row],[Age]]&gt;60,"Senior",IF(_3___Healthcare_Data_v1[[#This Row],[Age]]&gt;35,"Middle","Young"))</f>
        <v>Senior</v>
      </c>
    </row>
    <row r="3672" spans="1:18" x14ac:dyDescent="0.3">
      <c r="A3672" s="1" t="s">
        <v>10448</v>
      </c>
      <c r="B3672" s="1" t="s">
        <v>26845</v>
      </c>
      <c r="C3672" s="1" t="s">
        <v>16</v>
      </c>
      <c r="D3672" s="1" t="s">
        <v>17</v>
      </c>
      <c r="E3672" s="1" t="s">
        <v>18</v>
      </c>
      <c r="F3672" s="2">
        <v>44839</v>
      </c>
      <c r="G3672" s="1" t="s">
        <v>10449</v>
      </c>
      <c r="H3672" s="1" t="s">
        <v>10450</v>
      </c>
      <c r="I3672" s="1" t="s">
        <v>21</v>
      </c>
      <c r="J3672" s="3" t="s">
        <v>30344</v>
      </c>
      <c r="K3672">
        <v>489</v>
      </c>
      <c r="L3672" s="1" t="s">
        <v>42</v>
      </c>
      <c r="M3672" s="2">
        <v>44849</v>
      </c>
      <c r="N3672" s="1" t="s">
        <v>31</v>
      </c>
      <c r="O3672" s="1" t="s">
        <v>44</v>
      </c>
      <c r="P3672" s="1">
        <f>_3___Healthcare_Data_v1[[#This Row],[Discharge Date]]-_3___Healthcare_Data_v1[[#This Row],[Date of Admission]]</f>
        <v>10</v>
      </c>
      <c r="Q3672" s="1">
        <f>IFERROR(_3___Healthcare_Data_v1[[#This Row],[ Billing Amount ]]/_3___Healthcare_Data_v1[[#This Row],[Days in Hospital]],0)</f>
        <v>430.26972990000002</v>
      </c>
      <c r="R3672" s="1" t="str">
        <f>IF(_3___Healthcare_Data_v1[[#This Row],[Age]]&gt;60,"Senior",IF(_3___Healthcare_Data_v1[[#This Row],[Age]]&gt;35,"Middle","Young"))</f>
        <v>Senior</v>
      </c>
    </row>
    <row r="3673" spans="1:18" x14ac:dyDescent="0.3">
      <c r="A3673" s="1" t="s">
        <v>10451</v>
      </c>
      <c r="B3673" s="1" t="s">
        <v>26759</v>
      </c>
      <c r="C3673" s="1" t="s">
        <v>26</v>
      </c>
      <c r="D3673" s="1" t="s">
        <v>114</v>
      </c>
      <c r="E3673" s="1" t="s">
        <v>26620</v>
      </c>
      <c r="F3673" s="2">
        <v>43604</v>
      </c>
      <c r="G3673" s="1" t="s">
        <v>10452</v>
      </c>
      <c r="H3673" s="1" t="s">
        <v>10453</v>
      </c>
      <c r="I3673" s="1" t="s">
        <v>60</v>
      </c>
      <c r="J3673" s="3" t="s">
        <v>30345</v>
      </c>
      <c r="K3673">
        <v>136</v>
      </c>
      <c r="L3673" s="1" t="s">
        <v>42</v>
      </c>
      <c r="M3673" s="2">
        <v>43621</v>
      </c>
      <c r="N3673" s="1" t="s">
        <v>43</v>
      </c>
      <c r="O3673" s="1" t="s">
        <v>44</v>
      </c>
      <c r="P3673" s="1">
        <f>_3___Healthcare_Data_v1[[#This Row],[Discharge Date]]-_3___Healthcare_Data_v1[[#This Row],[Date of Admission]]</f>
        <v>17</v>
      </c>
      <c r="Q3673" s="1">
        <f>IFERROR(_3___Healthcare_Data_v1[[#This Row],[ Billing Amount ]]/_3___Healthcare_Data_v1[[#This Row],[Days in Hospital]],0)</f>
        <v>1343.9915158823528</v>
      </c>
      <c r="R3673" s="1" t="str">
        <f>IF(_3___Healthcare_Data_v1[[#This Row],[Age]]&gt;60,"Senior",IF(_3___Healthcare_Data_v1[[#This Row],[Age]]&gt;35,"Middle","Young"))</f>
        <v>Senior</v>
      </c>
    </row>
    <row r="3674" spans="1:18" x14ac:dyDescent="0.3">
      <c r="A3674" s="1" t="s">
        <v>10454</v>
      </c>
      <c r="B3674" s="1" t="s">
        <v>26638</v>
      </c>
      <c r="C3674" s="1" t="s">
        <v>26</v>
      </c>
      <c r="D3674" s="1" t="s">
        <v>89</v>
      </c>
      <c r="E3674" s="1" t="s">
        <v>35</v>
      </c>
      <c r="F3674" s="2">
        <v>44639</v>
      </c>
      <c r="G3674" s="1" t="s">
        <v>10455</v>
      </c>
      <c r="H3674" s="1" t="s">
        <v>10456</v>
      </c>
      <c r="I3674" s="1" t="s">
        <v>52</v>
      </c>
      <c r="J3674" s="3" t="s">
        <v>30346</v>
      </c>
      <c r="K3674">
        <v>103</v>
      </c>
      <c r="L3674" s="1" t="s">
        <v>22</v>
      </c>
      <c r="M3674" s="2">
        <v>44658</v>
      </c>
      <c r="N3674" s="1" t="s">
        <v>48</v>
      </c>
      <c r="O3674" s="1" t="s">
        <v>24</v>
      </c>
      <c r="P3674" s="1">
        <f>_3___Healthcare_Data_v1[[#This Row],[Discharge Date]]-_3___Healthcare_Data_v1[[#This Row],[Date of Admission]]</f>
        <v>19</v>
      </c>
      <c r="Q3674" s="1">
        <f>IFERROR(_3___Healthcare_Data_v1[[#This Row],[ Billing Amount ]]/_3___Healthcare_Data_v1[[#This Row],[Days in Hospital]],0)</f>
        <v>316.19207357894737</v>
      </c>
      <c r="R3674" s="1" t="str">
        <f>IF(_3___Healthcare_Data_v1[[#This Row],[Age]]&gt;60,"Senior",IF(_3___Healthcare_Data_v1[[#This Row],[Age]]&gt;35,"Middle","Young"))</f>
        <v>Senior</v>
      </c>
    </row>
    <row r="3675" spans="1:18" x14ac:dyDescent="0.3">
      <c r="A3675" s="1" t="s">
        <v>10457</v>
      </c>
      <c r="B3675" s="1" t="s">
        <v>26704</v>
      </c>
      <c r="C3675" s="1" t="s">
        <v>26</v>
      </c>
      <c r="D3675" s="1" t="s">
        <v>27</v>
      </c>
      <c r="E3675" s="1" t="s">
        <v>28</v>
      </c>
      <c r="F3675" s="2">
        <v>44313</v>
      </c>
      <c r="G3675" s="1" t="s">
        <v>10458</v>
      </c>
      <c r="H3675" s="1" t="s">
        <v>10459</v>
      </c>
      <c r="I3675" s="1" t="s">
        <v>60</v>
      </c>
      <c r="J3675" s="3" t="s">
        <v>30347</v>
      </c>
      <c r="K3675">
        <v>429</v>
      </c>
      <c r="L3675" s="1" t="s">
        <v>38</v>
      </c>
      <c r="M3675" s="2">
        <v>44325</v>
      </c>
      <c r="N3675" s="1" t="s">
        <v>43</v>
      </c>
      <c r="O3675" s="1" t="s">
        <v>32</v>
      </c>
      <c r="P3675" s="1">
        <f>_3___Healthcare_Data_v1[[#This Row],[Discharge Date]]-_3___Healthcare_Data_v1[[#This Row],[Date of Admission]]</f>
        <v>12</v>
      </c>
      <c r="Q3675" s="1">
        <f>IFERROR(_3___Healthcare_Data_v1[[#This Row],[ Billing Amount ]]/_3___Healthcare_Data_v1[[#This Row],[Days in Hospital]],0)</f>
        <v>3549.9516983333338</v>
      </c>
      <c r="R3675" s="1" t="str">
        <f>IF(_3___Healthcare_Data_v1[[#This Row],[Age]]&gt;60,"Senior",IF(_3___Healthcare_Data_v1[[#This Row],[Age]]&gt;35,"Middle","Young"))</f>
        <v>Senior</v>
      </c>
    </row>
    <row r="3676" spans="1:18" x14ac:dyDescent="0.3">
      <c r="A3676" s="1" t="s">
        <v>10460</v>
      </c>
      <c r="B3676" s="1" t="s">
        <v>26622</v>
      </c>
      <c r="C3676" s="1" t="s">
        <v>26</v>
      </c>
      <c r="D3676" s="1" t="s">
        <v>229</v>
      </c>
      <c r="E3676" s="1" t="s">
        <v>26615</v>
      </c>
      <c r="F3676" s="2">
        <v>43699</v>
      </c>
      <c r="G3676" s="1" t="s">
        <v>450</v>
      </c>
      <c r="H3676" s="1" t="s">
        <v>10461</v>
      </c>
      <c r="I3676" s="1" t="s">
        <v>26607</v>
      </c>
      <c r="J3676" s="3" t="s">
        <v>30348</v>
      </c>
      <c r="K3676">
        <v>445</v>
      </c>
      <c r="L3676" s="1" t="s">
        <v>38</v>
      </c>
      <c r="M3676" s="2">
        <v>43707</v>
      </c>
      <c r="N3676" s="1" t="s">
        <v>31</v>
      </c>
      <c r="O3676" s="1" t="s">
        <v>32</v>
      </c>
      <c r="P3676" s="1">
        <f>_3___Healthcare_Data_v1[[#This Row],[Discharge Date]]-_3___Healthcare_Data_v1[[#This Row],[Date of Admission]]</f>
        <v>8</v>
      </c>
      <c r="Q3676" s="1">
        <f>IFERROR(_3___Healthcare_Data_v1[[#This Row],[ Billing Amount ]]/_3___Healthcare_Data_v1[[#This Row],[Days in Hospital]],0)</f>
        <v>1126.490762875</v>
      </c>
      <c r="R3676" s="1" t="str">
        <f>IF(_3___Healthcare_Data_v1[[#This Row],[Age]]&gt;60,"Senior",IF(_3___Healthcare_Data_v1[[#This Row],[Age]]&gt;35,"Middle","Young"))</f>
        <v>Senior</v>
      </c>
    </row>
    <row r="3677" spans="1:18" x14ac:dyDescent="0.3">
      <c r="A3677" s="1" t="s">
        <v>9427</v>
      </c>
      <c r="B3677" s="1" t="s">
        <v>26628</v>
      </c>
      <c r="C3677" s="1" t="s">
        <v>16</v>
      </c>
      <c r="D3677" s="1" t="s">
        <v>89</v>
      </c>
      <c r="E3677" s="1" t="s">
        <v>18</v>
      </c>
      <c r="F3677" s="2">
        <v>44279</v>
      </c>
      <c r="G3677" s="1" t="s">
        <v>2509</v>
      </c>
      <c r="H3677" s="1" t="s">
        <v>10462</v>
      </c>
      <c r="I3677" s="1" t="s">
        <v>60</v>
      </c>
      <c r="J3677" s="3" t="s">
        <v>30349</v>
      </c>
      <c r="K3677">
        <v>368</v>
      </c>
      <c r="L3677" s="1" t="s">
        <v>38</v>
      </c>
      <c r="M3677" s="2">
        <v>44288</v>
      </c>
      <c r="N3677" s="1" t="s">
        <v>43</v>
      </c>
      <c r="O3677" s="1" t="s">
        <v>32</v>
      </c>
      <c r="P3677" s="1">
        <f>_3___Healthcare_Data_v1[[#This Row],[Discharge Date]]-_3___Healthcare_Data_v1[[#This Row],[Date of Admission]]</f>
        <v>9</v>
      </c>
      <c r="Q3677" s="1">
        <f>IFERROR(_3___Healthcare_Data_v1[[#This Row],[ Billing Amount ]]/_3___Healthcare_Data_v1[[#This Row],[Days in Hospital]],0)</f>
        <v>5715.3978933333328</v>
      </c>
      <c r="R3677" s="1" t="str">
        <f>IF(_3___Healthcare_Data_v1[[#This Row],[Age]]&gt;60,"Senior",IF(_3___Healthcare_Data_v1[[#This Row],[Age]]&gt;35,"Middle","Young"))</f>
        <v>Senior</v>
      </c>
    </row>
    <row r="3678" spans="1:18" x14ac:dyDescent="0.3">
      <c r="A3678" s="1" t="s">
        <v>10463</v>
      </c>
      <c r="B3678" s="1" t="s">
        <v>26720</v>
      </c>
      <c r="C3678" s="1" t="s">
        <v>16</v>
      </c>
      <c r="D3678" s="1" t="s">
        <v>114</v>
      </c>
      <c r="E3678" s="1" t="s">
        <v>26615</v>
      </c>
      <c r="F3678" s="2">
        <v>44255</v>
      </c>
      <c r="G3678" s="1" t="s">
        <v>10464</v>
      </c>
      <c r="H3678" s="1" t="s">
        <v>3076</v>
      </c>
      <c r="I3678" s="1" t="s">
        <v>52</v>
      </c>
      <c r="J3678" s="3" t="s">
        <v>30350</v>
      </c>
      <c r="K3678">
        <v>423</v>
      </c>
      <c r="L3678" s="1" t="s">
        <v>22</v>
      </c>
      <c r="M3678" s="2">
        <v>44268</v>
      </c>
      <c r="N3678" s="1" t="s">
        <v>48</v>
      </c>
      <c r="O3678" s="1" t="s">
        <v>44</v>
      </c>
      <c r="P3678" s="1">
        <f>_3___Healthcare_Data_v1[[#This Row],[Discharge Date]]-_3___Healthcare_Data_v1[[#This Row],[Date of Admission]]</f>
        <v>13</v>
      </c>
      <c r="Q3678" s="1">
        <f>IFERROR(_3___Healthcare_Data_v1[[#This Row],[ Billing Amount ]]/_3___Healthcare_Data_v1[[#This Row],[Days in Hospital]],0)</f>
        <v>2934.4248661538463</v>
      </c>
      <c r="R3678" s="1" t="str">
        <f>IF(_3___Healthcare_Data_v1[[#This Row],[Age]]&gt;60,"Senior",IF(_3___Healthcare_Data_v1[[#This Row],[Age]]&gt;35,"Middle","Young"))</f>
        <v>Senior</v>
      </c>
    </row>
    <row r="3679" spans="1:18" x14ac:dyDescent="0.3">
      <c r="A3679" s="1" t="s">
        <v>10465</v>
      </c>
      <c r="B3679" s="1" t="s">
        <v>26679</v>
      </c>
      <c r="C3679" s="1" t="s">
        <v>16</v>
      </c>
      <c r="D3679" s="1" t="s">
        <v>114</v>
      </c>
      <c r="E3679" s="1" t="s">
        <v>28</v>
      </c>
      <c r="F3679" s="2">
        <v>43716</v>
      </c>
      <c r="G3679" s="1" t="s">
        <v>1453</v>
      </c>
      <c r="H3679" s="1" t="s">
        <v>10466</v>
      </c>
      <c r="I3679" s="1" t="s">
        <v>52</v>
      </c>
      <c r="J3679" s="3" t="s">
        <v>30351</v>
      </c>
      <c r="K3679">
        <v>427</v>
      </c>
      <c r="L3679" s="1" t="s">
        <v>38</v>
      </c>
      <c r="M3679" s="2">
        <v>43739</v>
      </c>
      <c r="N3679" s="1" t="s">
        <v>84</v>
      </c>
      <c r="O3679" s="1" t="s">
        <v>32</v>
      </c>
      <c r="P3679" s="1">
        <f>_3___Healthcare_Data_v1[[#This Row],[Discharge Date]]-_3___Healthcare_Data_v1[[#This Row],[Date of Admission]]</f>
        <v>23</v>
      </c>
      <c r="Q3679" s="1">
        <f>IFERROR(_3___Healthcare_Data_v1[[#This Row],[ Billing Amount ]]/_3___Healthcare_Data_v1[[#This Row],[Days in Hospital]],0)</f>
        <v>92.053668391304342</v>
      </c>
      <c r="R3679" s="1" t="str">
        <f>IF(_3___Healthcare_Data_v1[[#This Row],[Age]]&gt;60,"Senior",IF(_3___Healthcare_Data_v1[[#This Row],[Age]]&gt;35,"Middle","Young"))</f>
        <v>Senior</v>
      </c>
    </row>
    <row r="3680" spans="1:18" x14ac:dyDescent="0.3">
      <c r="A3680" s="1" t="s">
        <v>10467</v>
      </c>
      <c r="B3680" s="1" t="s">
        <v>26630</v>
      </c>
      <c r="C3680" s="1" t="s">
        <v>16</v>
      </c>
      <c r="D3680" s="1" t="s">
        <v>89</v>
      </c>
      <c r="E3680" s="1" t="s">
        <v>28</v>
      </c>
      <c r="F3680" s="2">
        <v>44726</v>
      </c>
      <c r="G3680" s="1" t="s">
        <v>10468</v>
      </c>
      <c r="H3680" s="1" t="s">
        <v>10469</v>
      </c>
      <c r="I3680" s="1" t="s">
        <v>52</v>
      </c>
      <c r="J3680" s="3" t="s">
        <v>30352</v>
      </c>
      <c r="K3680">
        <v>319</v>
      </c>
      <c r="L3680" s="1" t="s">
        <v>42</v>
      </c>
      <c r="M3680" s="2">
        <v>44732</v>
      </c>
      <c r="N3680" s="1" t="s">
        <v>48</v>
      </c>
      <c r="O3680" s="1" t="s">
        <v>24</v>
      </c>
      <c r="P3680" s="1">
        <f>_3___Healthcare_Data_v1[[#This Row],[Discharge Date]]-_3___Healthcare_Data_v1[[#This Row],[Date of Admission]]</f>
        <v>6</v>
      </c>
      <c r="Q3680" s="1">
        <f>IFERROR(_3___Healthcare_Data_v1[[#This Row],[ Billing Amount ]]/_3___Healthcare_Data_v1[[#This Row],[Days in Hospital]],0)</f>
        <v>551.53509550000001</v>
      </c>
      <c r="R3680" s="1" t="str">
        <f>IF(_3___Healthcare_Data_v1[[#This Row],[Age]]&gt;60,"Senior",IF(_3___Healthcare_Data_v1[[#This Row],[Age]]&gt;35,"Middle","Young"))</f>
        <v>Senior</v>
      </c>
    </row>
    <row r="3681" spans="1:18" x14ac:dyDescent="0.3">
      <c r="A3681" s="1" t="s">
        <v>10470</v>
      </c>
      <c r="B3681" s="1" t="s">
        <v>26664</v>
      </c>
      <c r="C3681" s="1" t="s">
        <v>26</v>
      </c>
      <c r="D3681" s="1" t="s">
        <v>229</v>
      </c>
      <c r="E3681" s="1" t="s">
        <v>69</v>
      </c>
      <c r="F3681" s="2">
        <v>44453</v>
      </c>
      <c r="G3681" s="1" t="s">
        <v>10471</v>
      </c>
      <c r="H3681" s="1" t="s">
        <v>10472</v>
      </c>
      <c r="I3681" s="1" t="s">
        <v>26607</v>
      </c>
      <c r="J3681" s="3" t="s">
        <v>30353</v>
      </c>
      <c r="K3681">
        <v>151</v>
      </c>
      <c r="L3681" s="1" t="s">
        <v>22</v>
      </c>
      <c r="M3681" s="2">
        <v>44466</v>
      </c>
      <c r="N3681" s="1" t="s">
        <v>23</v>
      </c>
      <c r="O3681" s="1" t="s">
        <v>32</v>
      </c>
      <c r="P3681" s="1">
        <f>_3___Healthcare_Data_v1[[#This Row],[Discharge Date]]-_3___Healthcare_Data_v1[[#This Row],[Date of Admission]]</f>
        <v>13</v>
      </c>
      <c r="Q3681" s="1">
        <f>IFERROR(_3___Healthcare_Data_v1[[#This Row],[ Billing Amount ]]/_3___Healthcare_Data_v1[[#This Row],[Days in Hospital]],0)</f>
        <v>2496.492796153846</v>
      </c>
      <c r="R3681" s="1" t="str">
        <f>IF(_3___Healthcare_Data_v1[[#This Row],[Age]]&gt;60,"Senior",IF(_3___Healthcare_Data_v1[[#This Row],[Age]]&gt;35,"Middle","Young"))</f>
        <v>Senior</v>
      </c>
    </row>
    <row r="3682" spans="1:18" x14ac:dyDescent="0.3">
      <c r="A3682" s="1" t="s">
        <v>10473</v>
      </c>
      <c r="B3682" s="1" t="s">
        <v>26640</v>
      </c>
      <c r="C3682" s="1" t="s">
        <v>16</v>
      </c>
      <c r="D3682" s="1" t="s">
        <v>17</v>
      </c>
      <c r="E3682" s="1" t="s">
        <v>35</v>
      </c>
      <c r="F3682" s="2">
        <v>43959</v>
      </c>
      <c r="G3682" s="1" t="s">
        <v>10474</v>
      </c>
      <c r="H3682" s="1" t="s">
        <v>10475</v>
      </c>
      <c r="I3682" s="1" t="s">
        <v>60</v>
      </c>
      <c r="J3682" s="3" t="s">
        <v>30354</v>
      </c>
      <c r="K3682">
        <v>412</v>
      </c>
      <c r="L3682" s="1" t="s">
        <v>22</v>
      </c>
      <c r="M3682" s="2">
        <v>43960</v>
      </c>
      <c r="N3682" s="1" t="s">
        <v>31</v>
      </c>
      <c r="O3682" s="1" t="s">
        <v>24</v>
      </c>
      <c r="P3682" s="1">
        <f>_3___Healthcare_Data_v1[[#This Row],[Discharge Date]]-_3___Healthcare_Data_v1[[#This Row],[Date of Admission]]</f>
        <v>1</v>
      </c>
      <c r="Q3682" s="1">
        <f>IFERROR(_3___Healthcare_Data_v1[[#This Row],[ Billing Amount ]]/_3___Healthcare_Data_v1[[#This Row],[Days in Hospital]],0)</f>
        <v>15063.90251</v>
      </c>
      <c r="R3682" s="1" t="str">
        <f>IF(_3___Healthcare_Data_v1[[#This Row],[Age]]&gt;60,"Senior",IF(_3___Healthcare_Data_v1[[#This Row],[Age]]&gt;35,"Middle","Young"))</f>
        <v>Senior</v>
      </c>
    </row>
    <row r="3683" spans="1:18" x14ac:dyDescent="0.3">
      <c r="A3683" s="1" t="s">
        <v>10476</v>
      </c>
      <c r="B3683" s="1" t="s">
        <v>26714</v>
      </c>
      <c r="C3683" s="1" t="s">
        <v>26</v>
      </c>
      <c r="D3683" s="1" t="s">
        <v>27</v>
      </c>
      <c r="E3683" s="1" t="s">
        <v>26620</v>
      </c>
      <c r="F3683" s="2">
        <v>45214</v>
      </c>
      <c r="G3683" s="1" t="s">
        <v>10477</v>
      </c>
      <c r="H3683" s="1" t="s">
        <v>10478</v>
      </c>
      <c r="I3683" s="1" t="s">
        <v>52</v>
      </c>
      <c r="J3683" s="3" t="s">
        <v>30355</v>
      </c>
      <c r="K3683">
        <v>352</v>
      </c>
      <c r="L3683" s="1" t="s">
        <v>38</v>
      </c>
      <c r="M3683" s="2">
        <v>45244</v>
      </c>
      <c r="N3683" s="1" t="s">
        <v>43</v>
      </c>
      <c r="O3683" s="1" t="s">
        <v>24</v>
      </c>
      <c r="P3683" s="1">
        <f>_3___Healthcare_Data_v1[[#This Row],[Discharge Date]]-_3___Healthcare_Data_v1[[#This Row],[Date of Admission]]</f>
        <v>30</v>
      </c>
      <c r="Q3683" s="1">
        <f>IFERROR(_3___Healthcare_Data_v1[[#This Row],[ Billing Amount ]]/_3___Healthcare_Data_v1[[#This Row],[Days in Hospital]],0)</f>
        <v>841.80126600000006</v>
      </c>
      <c r="R3683" s="1" t="str">
        <f>IF(_3___Healthcare_Data_v1[[#This Row],[Age]]&gt;60,"Senior",IF(_3___Healthcare_Data_v1[[#This Row],[Age]]&gt;35,"Middle","Young"))</f>
        <v>Senior</v>
      </c>
    </row>
    <row r="3684" spans="1:18" x14ac:dyDescent="0.3">
      <c r="A3684" s="1" t="s">
        <v>10479</v>
      </c>
      <c r="B3684" s="1" t="s">
        <v>26683</v>
      </c>
      <c r="C3684" s="1" t="s">
        <v>26</v>
      </c>
      <c r="D3684" s="1" t="s">
        <v>114</v>
      </c>
      <c r="E3684" s="1" t="s">
        <v>18</v>
      </c>
      <c r="F3684" s="2">
        <v>44424</v>
      </c>
      <c r="G3684" s="1" t="s">
        <v>10480</v>
      </c>
      <c r="H3684" s="1" t="s">
        <v>10481</v>
      </c>
      <c r="I3684" s="1" t="s">
        <v>60</v>
      </c>
      <c r="J3684" s="3" t="s">
        <v>30356</v>
      </c>
      <c r="K3684">
        <v>261</v>
      </c>
      <c r="L3684" s="1" t="s">
        <v>38</v>
      </c>
      <c r="M3684" s="2">
        <v>44430</v>
      </c>
      <c r="N3684" s="1" t="s">
        <v>43</v>
      </c>
      <c r="O3684" s="1" t="s">
        <v>44</v>
      </c>
      <c r="P3684" s="1">
        <f>_3___Healthcare_Data_v1[[#This Row],[Discharge Date]]-_3___Healthcare_Data_v1[[#This Row],[Date of Admission]]</f>
        <v>6</v>
      </c>
      <c r="Q3684" s="1">
        <f>IFERROR(_3___Healthcare_Data_v1[[#This Row],[ Billing Amount ]]/_3___Healthcare_Data_v1[[#This Row],[Days in Hospital]],0)</f>
        <v>2745.3880349999999</v>
      </c>
      <c r="R3684" s="1" t="str">
        <f>IF(_3___Healthcare_Data_v1[[#This Row],[Age]]&gt;60,"Senior",IF(_3___Healthcare_Data_v1[[#This Row],[Age]]&gt;35,"Middle","Young"))</f>
        <v>Senior</v>
      </c>
    </row>
    <row r="3685" spans="1:18" x14ac:dyDescent="0.3">
      <c r="A3685" s="1" t="s">
        <v>10482</v>
      </c>
      <c r="B3685" s="1" t="s">
        <v>26720</v>
      </c>
      <c r="C3685" s="1" t="s">
        <v>16</v>
      </c>
      <c r="D3685" s="1" t="s">
        <v>62</v>
      </c>
      <c r="E3685" s="1" t="s">
        <v>26615</v>
      </c>
      <c r="F3685" s="2">
        <v>43513</v>
      </c>
      <c r="G3685" s="1" t="s">
        <v>10483</v>
      </c>
      <c r="H3685" s="1" t="s">
        <v>4655</v>
      </c>
      <c r="I3685" s="1" t="s">
        <v>52</v>
      </c>
      <c r="J3685" s="3" t="s">
        <v>30357</v>
      </c>
      <c r="K3685">
        <v>307</v>
      </c>
      <c r="L3685" s="1" t="s">
        <v>22</v>
      </c>
      <c r="M3685" s="2">
        <v>43522</v>
      </c>
      <c r="N3685" s="1" t="s">
        <v>48</v>
      </c>
      <c r="O3685" s="1" t="s">
        <v>32</v>
      </c>
      <c r="P3685" s="1">
        <f>_3___Healthcare_Data_v1[[#This Row],[Discharge Date]]-_3___Healthcare_Data_v1[[#This Row],[Date of Admission]]</f>
        <v>9</v>
      </c>
      <c r="Q3685" s="1">
        <f>IFERROR(_3___Healthcare_Data_v1[[#This Row],[ Billing Amount ]]/_3___Healthcare_Data_v1[[#This Row],[Days in Hospital]],0)</f>
        <v>1697.9414266666668</v>
      </c>
      <c r="R3685" s="1" t="str">
        <f>IF(_3___Healthcare_Data_v1[[#This Row],[Age]]&gt;60,"Senior",IF(_3___Healthcare_Data_v1[[#This Row],[Age]]&gt;35,"Middle","Young"))</f>
        <v>Senior</v>
      </c>
    </row>
    <row r="3686" spans="1:18" x14ac:dyDescent="0.3">
      <c r="A3686" s="1" t="s">
        <v>10484</v>
      </c>
      <c r="B3686" s="1" t="s">
        <v>26866</v>
      </c>
      <c r="C3686" s="1" t="s">
        <v>26</v>
      </c>
      <c r="D3686" s="1" t="s">
        <v>229</v>
      </c>
      <c r="E3686" s="1" t="s">
        <v>28</v>
      </c>
      <c r="F3686" s="2">
        <v>43722</v>
      </c>
      <c r="G3686" s="1" t="s">
        <v>10485</v>
      </c>
      <c r="H3686" s="1" t="s">
        <v>10486</v>
      </c>
      <c r="I3686" s="1" t="s">
        <v>26607</v>
      </c>
      <c r="J3686" s="3" t="s">
        <v>30358</v>
      </c>
      <c r="K3686">
        <v>278</v>
      </c>
      <c r="L3686" s="1" t="s">
        <v>42</v>
      </c>
      <c r="M3686" s="2">
        <v>43752</v>
      </c>
      <c r="N3686" s="1" t="s">
        <v>31</v>
      </c>
      <c r="O3686" s="1" t="s">
        <v>32</v>
      </c>
      <c r="P3686" s="1">
        <f>_3___Healthcare_Data_v1[[#This Row],[Discharge Date]]-_3___Healthcare_Data_v1[[#This Row],[Date of Admission]]</f>
        <v>30</v>
      </c>
      <c r="Q3686" s="1">
        <f>IFERROR(_3___Healthcare_Data_v1[[#This Row],[ Billing Amount ]]/_3___Healthcare_Data_v1[[#This Row],[Days in Hospital]],0)</f>
        <v>608.20503599999995</v>
      </c>
      <c r="R3686" s="1" t="str">
        <f>IF(_3___Healthcare_Data_v1[[#This Row],[Age]]&gt;60,"Senior",IF(_3___Healthcare_Data_v1[[#This Row],[Age]]&gt;35,"Middle","Young"))</f>
        <v>Senior</v>
      </c>
    </row>
    <row r="3687" spans="1:18" x14ac:dyDescent="0.3">
      <c r="A3687" s="1" t="s">
        <v>10487</v>
      </c>
      <c r="B3687" s="1" t="s">
        <v>26850</v>
      </c>
      <c r="C3687" s="1" t="s">
        <v>26</v>
      </c>
      <c r="D3687" s="1" t="s">
        <v>17</v>
      </c>
      <c r="E3687" s="1" t="s">
        <v>26620</v>
      </c>
      <c r="F3687" s="2">
        <v>44820</v>
      </c>
      <c r="G3687" s="1" t="s">
        <v>10488</v>
      </c>
      <c r="H3687" s="1" t="s">
        <v>10489</v>
      </c>
      <c r="I3687" s="1" t="s">
        <v>56</v>
      </c>
      <c r="J3687" s="3" t="s">
        <v>30359</v>
      </c>
      <c r="K3687">
        <v>277</v>
      </c>
      <c r="L3687" s="1" t="s">
        <v>42</v>
      </c>
      <c r="M3687" s="2">
        <v>44840</v>
      </c>
      <c r="N3687" s="1" t="s">
        <v>31</v>
      </c>
      <c r="O3687" s="1" t="s">
        <v>44</v>
      </c>
      <c r="P3687" s="1">
        <f>_3___Healthcare_Data_v1[[#This Row],[Discharge Date]]-_3___Healthcare_Data_v1[[#This Row],[Date of Admission]]</f>
        <v>20</v>
      </c>
      <c r="Q3687" s="1">
        <f>IFERROR(_3___Healthcare_Data_v1[[#This Row],[ Billing Amount ]]/_3___Healthcare_Data_v1[[#This Row],[Days in Hospital]],0)</f>
        <v>1043.8397540000001</v>
      </c>
      <c r="R3687" s="1" t="str">
        <f>IF(_3___Healthcare_Data_v1[[#This Row],[Age]]&gt;60,"Senior",IF(_3___Healthcare_Data_v1[[#This Row],[Age]]&gt;35,"Middle","Young"))</f>
        <v>Senior</v>
      </c>
    </row>
    <row r="3688" spans="1:18" x14ac:dyDescent="0.3">
      <c r="A3688" s="1" t="s">
        <v>2018</v>
      </c>
      <c r="B3688" s="1" t="s">
        <v>26803</v>
      </c>
      <c r="C3688" s="1" t="s">
        <v>26</v>
      </c>
      <c r="D3688" s="1" t="s">
        <v>114</v>
      </c>
      <c r="E3688" s="1" t="s">
        <v>35</v>
      </c>
      <c r="F3688" s="2">
        <v>44175</v>
      </c>
      <c r="G3688" s="1" t="s">
        <v>10490</v>
      </c>
      <c r="H3688" s="1" t="s">
        <v>10491</v>
      </c>
      <c r="I3688" s="1" t="s">
        <v>60</v>
      </c>
      <c r="J3688" s="3" t="s">
        <v>30360</v>
      </c>
      <c r="K3688">
        <v>221</v>
      </c>
      <c r="L3688" s="1" t="s">
        <v>22</v>
      </c>
      <c r="M3688" s="2">
        <v>44194</v>
      </c>
      <c r="N3688" s="1" t="s">
        <v>84</v>
      </c>
      <c r="O3688" s="1" t="s">
        <v>32</v>
      </c>
      <c r="P3688" s="1">
        <f>_3___Healthcare_Data_v1[[#This Row],[Discharge Date]]-_3___Healthcare_Data_v1[[#This Row],[Date of Admission]]</f>
        <v>19</v>
      </c>
      <c r="Q3688" s="1">
        <f>IFERROR(_3___Healthcare_Data_v1[[#This Row],[ Billing Amount ]]/_3___Healthcare_Data_v1[[#This Row],[Days in Hospital]],0)</f>
        <v>81.396368684210529</v>
      </c>
      <c r="R3688" s="1" t="str">
        <f>IF(_3___Healthcare_Data_v1[[#This Row],[Age]]&gt;60,"Senior",IF(_3___Healthcare_Data_v1[[#This Row],[Age]]&gt;35,"Middle","Young"))</f>
        <v>Senior</v>
      </c>
    </row>
    <row r="3689" spans="1:18" x14ac:dyDescent="0.3">
      <c r="A3689" s="1" t="s">
        <v>10492</v>
      </c>
      <c r="B3689" s="1" t="s">
        <v>26677</v>
      </c>
      <c r="C3689" s="1" t="s">
        <v>16</v>
      </c>
      <c r="D3689" s="1" t="s">
        <v>49</v>
      </c>
      <c r="E3689" s="1" t="s">
        <v>26615</v>
      </c>
      <c r="F3689" s="2">
        <v>44655</v>
      </c>
      <c r="G3689" s="1" t="s">
        <v>6867</v>
      </c>
      <c r="H3689" s="1" t="s">
        <v>10493</v>
      </c>
      <c r="I3689" s="1" t="s">
        <v>52</v>
      </c>
      <c r="J3689" s="3" t="s">
        <v>30361</v>
      </c>
      <c r="K3689">
        <v>200</v>
      </c>
      <c r="L3689" s="1" t="s">
        <v>42</v>
      </c>
      <c r="M3689" s="2">
        <v>44679</v>
      </c>
      <c r="N3689" s="1" t="s">
        <v>23</v>
      </c>
      <c r="O3689" s="1" t="s">
        <v>32</v>
      </c>
      <c r="P3689" s="1">
        <f>_3___Healthcare_Data_v1[[#This Row],[Discharge Date]]-_3___Healthcare_Data_v1[[#This Row],[Date of Admission]]</f>
        <v>24</v>
      </c>
      <c r="Q3689" s="1">
        <f>IFERROR(_3___Healthcare_Data_v1[[#This Row],[ Billing Amount ]]/_3___Healthcare_Data_v1[[#This Row],[Days in Hospital]],0)</f>
        <v>45.485722708333334</v>
      </c>
      <c r="R3689" s="1" t="str">
        <f>IF(_3___Healthcare_Data_v1[[#This Row],[Age]]&gt;60,"Senior",IF(_3___Healthcare_Data_v1[[#This Row],[Age]]&gt;35,"Middle","Young"))</f>
        <v>Senior</v>
      </c>
    </row>
    <row r="3690" spans="1:18" x14ac:dyDescent="0.3">
      <c r="A3690" s="1" t="s">
        <v>10494</v>
      </c>
      <c r="B3690" s="1" t="s">
        <v>26822</v>
      </c>
      <c r="C3690" s="1" t="s">
        <v>16</v>
      </c>
      <c r="D3690" s="1" t="s">
        <v>34</v>
      </c>
      <c r="E3690" s="1" t="s">
        <v>26615</v>
      </c>
      <c r="F3690" s="2">
        <v>43730</v>
      </c>
      <c r="G3690" s="1" t="s">
        <v>10495</v>
      </c>
      <c r="H3690" s="1" t="s">
        <v>10496</v>
      </c>
      <c r="I3690" s="1" t="s">
        <v>56</v>
      </c>
      <c r="J3690" s="3" t="s">
        <v>30362</v>
      </c>
      <c r="K3690">
        <v>218</v>
      </c>
      <c r="L3690" s="1" t="s">
        <v>22</v>
      </c>
      <c r="M3690" s="2">
        <v>43744</v>
      </c>
      <c r="N3690" s="1" t="s">
        <v>48</v>
      </c>
      <c r="O3690" s="1" t="s">
        <v>44</v>
      </c>
      <c r="P3690" s="1">
        <f>_3___Healthcare_Data_v1[[#This Row],[Discharge Date]]-_3___Healthcare_Data_v1[[#This Row],[Date of Admission]]</f>
        <v>14</v>
      </c>
      <c r="Q3690" s="1">
        <f>IFERROR(_3___Healthcare_Data_v1[[#This Row],[ Billing Amount ]]/_3___Healthcare_Data_v1[[#This Row],[Days in Hospital]],0)</f>
        <v>2251.8651742857141</v>
      </c>
      <c r="R3690" s="1" t="str">
        <f>IF(_3___Healthcare_Data_v1[[#This Row],[Age]]&gt;60,"Senior",IF(_3___Healthcare_Data_v1[[#This Row],[Age]]&gt;35,"Middle","Young"))</f>
        <v>Senior</v>
      </c>
    </row>
    <row r="3691" spans="1:18" x14ac:dyDescent="0.3">
      <c r="A3691" s="1" t="s">
        <v>10497</v>
      </c>
      <c r="B3691" s="1" t="s">
        <v>26683</v>
      </c>
      <c r="C3691" s="1" t="s">
        <v>26</v>
      </c>
      <c r="D3691" s="1" t="s">
        <v>17</v>
      </c>
      <c r="E3691" s="1" t="s">
        <v>26615</v>
      </c>
      <c r="F3691" s="2">
        <v>43813</v>
      </c>
      <c r="G3691" s="1" t="s">
        <v>10498</v>
      </c>
      <c r="H3691" s="1" t="s">
        <v>10499</v>
      </c>
      <c r="I3691" s="1" t="s">
        <v>52</v>
      </c>
      <c r="J3691" s="3" t="s">
        <v>30363</v>
      </c>
      <c r="K3691">
        <v>118</v>
      </c>
      <c r="L3691" s="1" t="s">
        <v>38</v>
      </c>
      <c r="M3691" s="2">
        <v>43824</v>
      </c>
      <c r="N3691" s="1" t="s">
        <v>43</v>
      </c>
      <c r="O3691" s="1" t="s">
        <v>44</v>
      </c>
      <c r="P3691" s="1">
        <f>_3___Healthcare_Data_v1[[#This Row],[Discharge Date]]-_3___Healthcare_Data_v1[[#This Row],[Date of Admission]]</f>
        <v>11</v>
      </c>
      <c r="Q3691" s="1">
        <f>IFERROR(_3___Healthcare_Data_v1[[#This Row],[ Billing Amount ]]/_3___Healthcare_Data_v1[[#This Row],[Days in Hospital]],0)</f>
        <v>236.17595563636362</v>
      </c>
      <c r="R3691" s="1" t="str">
        <f>IF(_3___Healthcare_Data_v1[[#This Row],[Age]]&gt;60,"Senior",IF(_3___Healthcare_Data_v1[[#This Row],[Age]]&gt;35,"Middle","Young"))</f>
        <v>Senior</v>
      </c>
    </row>
    <row r="3692" spans="1:18" x14ac:dyDescent="0.3">
      <c r="A3692" s="1" t="s">
        <v>10500</v>
      </c>
      <c r="B3692" s="1" t="s">
        <v>26714</v>
      </c>
      <c r="C3692" s="1" t="s">
        <v>26</v>
      </c>
      <c r="D3692" s="1" t="s">
        <v>62</v>
      </c>
      <c r="E3692" s="1" t="s">
        <v>69</v>
      </c>
      <c r="F3692" s="2">
        <v>44071</v>
      </c>
      <c r="G3692" s="1" t="s">
        <v>2689</v>
      </c>
      <c r="H3692" s="1" t="s">
        <v>10501</v>
      </c>
      <c r="I3692" s="1" t="s">
        <v>52</v>
      </c>
      <c r="J3692" s="3" t="s">
        <v>30364</v>
      </c>
      <c r="K3692">
        <v>283</v>
      </c>
      <c r="L3692" s="1" t="s">
        <v>22</v>
      </c>
      <c r="M3692" s="2">
        <v>44078</v>
      </c>
      <c r="N3692" s="1" t="s">
        <v>23</v>
      </c>
      <c r="O3692" s="1" t="s">
        <v>24</v>
      </c>
      <c r="P3692" s="1">
        <f>_3___Healthcare_Data_v1[[#This Row],[Discharge Date]]-_3___Healthcare_Data_v1[[#This Row],[Date of Admission]]</f>
        <v>7</v>
      </c>
      <c r="Q3692" s="1">
        <f>IFERROR(_3___Healthcare_Data_v1[[#This Row],[ Billing Amount ]]/_3___Healthcare_Data_v1[[#This Row],[Days in Hospital]],0)</f>
        <v>6108.0491142857145</v>
      </c>
      <c r="R3692" s="1" t="str">
        <f>IF(_3___Healthcare_Data_v1[[#This Row],[Age]]&gt;60,"Senior",IF(_3___Healthcare_Data_v1[[#This Row],[Age]]&gt;35,"Middle","Young"))</f>
        <v>Senior</v>
      </c>
    </row>
    <row r="3693" spans="1:18" x14ac:dyDescent="0.3">
      <c r="A3693" s="1" t="s">
        <v>8272</v>
      </c>
      <c r="B3693" s="1" t="s">
        <v>26697</v>
      </c>
      <c r="C3693" s="1" t="s">
        <v>26</v>
      </c>
      <c r="D3693" s="1" t="s">
        <v>62</v>
      </c>
      <c r="E3693" s="1" t="s">
        <v>28</v>
      </c>
      <c r="F3693" s="2">
        <v>44057</v>
      </c>
      <c r="G3693" s="1" t="s">
        <v>10502</v>
      </c>
      <c r="H3693" s="1" t="s">
        <v>10503</v>
      </c>
      <c r="I3693" s="1" t="s">
        <v>56</v>
      </c>
      <c r="J3693" s="3" t="s">
        <v>30365</v>
      </c>
      <c r="K3693">
        <v>473</v>
      </c>
      <c r="L3693" s="1" t="s">
        <v>42</v>
      </c>
      <c r="M3693" s="2">
        <v>44067</v>
      </c>
      <c r="N3693" s="1" t="s">
        <v>84</v>
      </c>
      <c r="O3693" s="1" t="s">
        <v>44</v>
      </c>
      <c r="P3693" s="1">
        <f>_3___Healthcare_Data_v1[[#This Row],[Discharge Date]]-_3___Healthcare_Data_v1[[#This Row],[Date of Admission]]</f>
        <v>10</v>
      </c>
      <c r="Q3693" s="1">
        <f>IFERROR(_3___Healthcare_Data_v1[[#This Row],[ Billing Amount ]]/_3___Healthcare_Data_v1[[#This Row],[Days in Hospital]],0)</f>
        <v>2605.4774580000003</v>
      </c>
      <c r="R3693" s="1" t="str">
        <f>IF(_3___Healthcare_Data_v1[[#This Row],[Age]]&gt;60,"Senior",IF(_3___Healthcare_Data_v1[[#This Row],[Age]]&gt;35,"Middle","Young"))</f>
        <v>Senior</v>
      </c>
    </row>
    <row r="3694" spans="1:18" x14ac:dyDescent="0.3">
      <c r="A3694" s="1" t="s">
        <v>10504</v>
      </c>
      <c r="B3694" s="1" t="s">
        <v>26866</v>
      </c>
      <c r="C3694" s="1" t="s">
        <v>16</v>
      </c>
      <c r="D3694" s="1" t="s">
        <v>27</v>
      </c>
      <c r="E3694" s="1" t="s">
        <v>69</v>
      </c>
      <c r="F3694" s="2">
        <v>44585</v>
      </c>
      <c r="G3694" s="1" t="s">
        <v>10505</v>
      </c>
      <c r="H3694" s="1" t="s">
        <v>10506</v>
      </c>
      <c r="I3694" s="1" t="s">
        <v>52</v>
      </c>
      <c r="J3694" s="3" t="s">
        <v>30366</v>
      </c>
      <c r="K3694">
        <v>167</v>
      </c>
      <c r="L3694" s="1" t="s">
        <v>22</v>
      </c>
      <c r="M3694" s="2">
        <v>44605</v>
      </c>
      <c r="N3694" s="1" t="s">
        <v>31</v>
      </c>
      <c r="O3694" s="1" t="s">
        <v>44</v>
      </c>
      <c r="P3694" s="1">
        <f>_3___Healthcare_Data_v1[[#This Row],[Discharge Date]]-_3___Healthcare_Data_v1[[#This Row],[Date of Admission]]</f>
        <v>20</v>
      </c>
      <c r="Q3694" s="1">
        <f>IFERROR(_3___Healthcare_Data_v1[[#This Row],[ Billing Amount ]]/_3___Healthcare_Data_v1[[#This Row],[Days in Hospital]],0)</f>
        <v>842.90804150000008</v>
      </c>
      <c r="R3694" s="1" t="str">
        <f>IF(_3___Healthcare_Data_v1[[#This Row],[Age]]&gt;60,"Senior",IF(_3___Healthcare_Data_v1[[#This Row],[Age]]&gt;35,"Middle","Young"))</f>
        <v>Senior</v>
      </c>
    </row>
    <row r="3695" spans="1:18" x14ac:dyDescent="0.3">
      <c r="A3695" s="1" t="s">
        <v>10507</v>
      </c>
      <c r="B3695" s="1" t="s">
        <v>26606</v>
      </c>
      <c r="C3695" s="1" t="s">
        <v>26</v>
      </c>
      <c r="D3695" s="1" t="s">
        <v>49</v>
      </c>
      <c r="E3695" s="1" t="s">
        <v>35</v>
      </c>
      <c r="F3695" s="2">
        <v>43708</v>
      </c>
      <c r="G3695" s="1" t="s">
        <v>10508</v>
      </c>
      <c r="H3695" s="1" t="s">
        <v>10509</v>
      </c>
      <c r="I3695" s="1" t="s">
        <v>60</v>
      </c>
      <c r="J3695" s="3" t="s">
        <v>30367</v>
      </c>
      <c r="K3695">
        <v>324</v>
      </c>
      <c r="L3695" s="1" t="s">
        <v>22</v>
      </c>
      <c r="M3695" s="2">
        <v>43710</v>
      </c>
      <c r="N3695" s="1" t="s">
        <v>31</v>
      </c>
      <c r="O3695" s="1" t="s">
        <v>24</v>
      </c>
      <c r="P3695" s="1">
        <f>_3___Healthcare_Data_v1[[#This Row],[Discharge Date]]-_3___Healthcare_Data_v1[[#This Row],[Date of Admission]]</f>
        <v>2</v>
      </c>
      <c r="Q3695" s="1">
        <f>IFERROR(_3___Healthcare_Data_v1[[#This Row],[ Billing Amount ]]/_3___Healthcare_Data_v1[[#This Row],[Days in Hospital]],0)</f>
        <v>3193.6984430000002</v>
      </c>
      <c r="R3695" s="1" t="str">
        <f>IF(_3___Healthcare_Data_v1[[#This Row],[Age]]&gt;60,"Senior",IF(_3___Healthcare_Data_v1[[#This Row],[Age]]&gt;35,"Middle","Young"))</f>
        <v>Senior</v>
      </c>
    </row>
    <row r="3696" spans="1:18" x14ac:dyDescent="0.3">
      <c r="A3696" s="1" t="s">
        <v>10510</v>
      </c>
      <c r="B3696" s="1" t="s">
        <v>26795</v>
      </c>
      <c r="C3696" s="1" t="s">
        <v>16</v>
      </c>
      <c r="D3696" s="1" t="s">
        <v>229</v>
      </c>
      <c r="E3696" s="1" t="s">
        <v>69</v>
      </c>
      <c r="F3696" s="2">
        <v>44062</v>
      </c>
      <c r="G3696" s="1" t="s">
        <v>10511</v>
      </c>
      <c r="H3696" s="1" t="s">
        <v>10512</v>
      </c>
      <c r="I3696" s="1" t="s">
        <v>60</v>
      </c>
      <c r="J3696" s="3" t="s">
        <v>30368</v>
      </c>
      <c r="K3696">
        <v>174</v>
      </c>
      <c r="L3696" s="1" t="s">
        <v>38</v>
      </c>
      <c r="M3696" s="2">
        <v>44072</v>
      </c>
      <c r="N3696" s="1" t="s">
        <v>48</v>
      </c>
      <c r="O3696" s="1" t="s">
        <v>32</v>
      </c>
      <c r="P3696" s="1">
        <f>_3___Healthcare_Data_v1[[#This Row],[Discharge Date]]-_3___Healthcare_Data_v1[[#This Row],[Date of Admission]]</f>
        <v>10</v>
      </c>
      <c r="Q3696" s="1">
        <f>IFERROR(_3___Healthcare_Data_v1[[#This Row],[ Billing Amount ]]/_3___Healthcare_Data_v1[[#This Row],[Days in Hospital]],0)</f>
        <v>2315.1153989999998</v>
      </c>
      <c r="R3696" s="1" t="str">
        <f>IF(_3___Healthcare_Data_v1[[#This Row],[Age]]&gt;60,"Senior",IF(_3___Healthcare_Data_v1[[#This Row],[Age]]&gt;35,"Middle","Young"))</f>
        <v>Senior</v>
      </c>
    </row>
    <row r="3697" spans="1:18" x14ac:dyDescent="0.3">
      <c r="A3697" s="1" t="s">
        <v>10513</v>
      </c>
      <c r="B3697" s="1" t="s">
        <v>26668</v>
      </c>
      <c r="C3697" s="1" t="s">
        <v>16</v>
      </c>
      <c r="D3697" s="1" t="s">
        <v>229</v>
      </c>
      <c r="E3697" s="1" t="s">
        <v>69</v>
      </c>
      <c r="F3697" s="2">
        <v>43673</v>
      </c>
      <c r="G3697" s="1" t="s">
        <v>10514</v>
      </c>
      <c r="H3697" s="1" t="s">
        <v>6055</v>
      </c>
      <c r="I3697" s="1" t="s">
        <v>21</v>
      </c>
      <c r="J3697" s="3" t="s">
        <v>30369</v>
      </c>
      <c r="K3697">
        <v>440</v>
      </c>
      <c r="L3697" s="1" t="s">
        <v>38</v>
      </c>
      <c r="M3697" s="2">
        <v>43687</v>
      </c>
      <c r="N3697" s="1" t="s">
        <v>23</v>
      </c>
      <c r="O3697" s="1" t="s">
        <v>24</v>
      </c>
      <c r="P3697" s="1">
        <f>_3___Healthcare_Data_v1[[#This Row],[Discharge Date]]-_3___Healthcare_Data_v1[[#This Row],[Date of Admission]]</f>
        <v>14</v>
      </c>
      <c r="Q3697" s="1">
        <f>IFERROR(_3___Healthcare_Data_v1[[#This Row],[ Billing Amount ]]/_3___Healthcare_Data_v1[[#This Row],[Days in Hospital]],0)</f>
        <v>2107.5799707142855</v>
      </c>
      <c r="R3697" s="1" t="str">
        <f>IF(_3___Healthcare_Data_v1[[#This Row],[Age]]&gt;60,"Senior",IF(_3___Healthcare_Data_v1[[#This Row],[Age]]&gt;35,"Middle","Young"))</f>
        <v>Senior</v>
      </c>
    </row>
    <row r="3698" spans="1:18" x14ac:dyDescent="0.3">
      <c r="A3698" s="1" t="s">
        <v>10515</v>
      </c>
      <c r="B3698" s="1" t="s">
        <v>26750</v>
      </c>
      <c r="C3698" s="1" t="s">
        <v>26</v>
      </c>
      <c r="D3698" s="1" t="s">
        <v>27</v>
      </c>
      <c r="E3698" s="1" t="s">
        <v>26620</v>
      </c>
      <c r="F3698" s="2">
        <v>43464</v>
      </c>
      <c r="G3698" s="1" t="s">
        <v>10516</v>
      </c>
      <c r="H3698" s="1" t="s">
        <v>10517</v>
      </c>
      <c r="I3698" s="1" t="s">
        <v>56</v>
      </c>
      <c r="J3698" s="3" t="s">
        <v>30370</v>
      </c>
      <c r="K3698">
        <v>328</v>
      </c>
      <c r="L3698" s="1" t="s">
        <v>38</v>
      </c>
      <c r="M3698" s="2">
        <v>43487</v>
      </c>
      <c r="N3698" s="1" t="s">
        <v>48</v>
      </c>
      <c r="O3698" s="1" t="s">
        <v>24</v>
      </c>
      <c r="P3698" s="1">
        <f>_3___Healthcare_Data_v1[[#This Row],[Discharge Date]]-_3___Healthcare_Data_v1[[#This Row],[Date of Admission]]</f>
        <v>23</v>
      </c>
      <c r="Q3698" s="1">
        <f>IFERROR(_3___Healthcare_Data_v1[[#This Row],[ Billing Amount ]]/_3___Healthcare_Data_v1[[#This Row],[Days in Hospital]],0)</f>
        <v>1132.1914856521739</v>
      </c>
      <c r="R3698" s="1" t="str">
        <f>IF(_3___Healthcare_Data_v1[[#This Row],[Age]]&gt;60,"Senior",IF(_3___Healthcare_Data_v1[[#This Row],[Age]]&gt;35,"Middle","Young"))</f>
        <v>Senior</v>
      </c>
    </row>
    <row r="3699" spans="1:18" x14ac:dyDescent="0.3">
      <c r="A3699" s="1" t="s">
        <v>10518</v>
      </c>
      <c r="B3699" s="1" t="s">
        <v>26626</v>
      </c>
      <c r="C3699" s="1" t="s">
        <v>26</v>
      </c>
      <c r="D3699" s="1" t="s">
        <v>62</v>
      </c>
      <c r="E3699" s="1" t="s">
        <v>26620</v>
      </c>
      <c r="F3699" s="2">
        <v>44967</v>
      </c>
      <c r="G3699" s="1" t="s">
        <v>10519</v>
      </c>
      <c r="H3699" s="1" t="s">
        <v>10520</v>
      </c>
      <c r="I3699" s="1" t="s">
        <v>56</v>
      </c>
      <c r="J3699" s="3" t="s">
        <v>30371</v>
      </c>
      <c r="K3699">
        <v>206</v>
      </c>
      <c r="L3699" s="1" t="s">
        <v>38</v>
      </c>
      <c r="M3699" s="2">
        <v>44997</v>
      </c>
      <c r="N3699" s="1" t="s">
        <v>48</v>
      </c>
      <c r="O3699" s="1" t="s">
        <v>32</v>
      </c>
      <c r="P3699" s="1">
        <f>_3___Healthcare_Data_v1[[#This Row],[Discharge Date]]-_3___Healthcare_Data_v1[[#This Row],[Date of Admission]]</f>
        <v>30</v>
      </c>
      <c r="Q3699" s="1">
        <f>IFERROR(_3___Healthcare_Data_v1[[#This Row],[ Billing Amount ]]/_3___Healthcare_Data_v1[[#This Row],[Days in Hospital]],0)</f>
        <v>49.428896999999999</v>
      </c>
      <c r="R3699" s="1" t="str">
        <f>IF(_3___Healthcare_Data_v1[[#This Row],[Age]]&gt;60,"Senior",IF(_3___Healthcare_Data_v1[[#This Row],[Age]]&gt;35,"Middle","Young"))</f>
        <v>Senior</v>
      </c>
    </row>
    <row r="3700" spans="1:18" x14ac:dyDescent="0.3">
      <c r="A3700" s="1" t="s">
        <v>10521</v>
      </c>
      <c r="B3700" s="1" t="s">
        <v>26628</v>
      </c>
      <c r="C3700" s="1" t="s">
        <v>26</v>
      </c>
      <c r="D3700" s="1" t="s">
        <v>114</v>
      </c>
      <c r="E3700" s="1" t="s">
        <v>28</v>
      </c>
      <c r="F3700" s="2">
        <v>43783</v>
      </c>
      <c r="G3700" s="1" t="s">
        <v>10522</v>
      </c>
      <c r="H3700" s="1" t="s">
        <v>10523</v>
      </c>
      <c r="I3700" s="1" t="s">
        <v>21</v>
      </c>
      <c r="J3700" s="3" t="s">
        <v>30372</v>
      </c>
      <c r="K3700">
        <v>380</v>
      </c>
      <c r="L3700" s="1" t="s">
        <v>38</v>
      </c>
      <c r="M3700" s="2">
        <v>43784</v>
      </c>
      <c r="N3700" s="1" t="s">
        <v>43</v>
      </c>
      <c r="O3700" s="1" t="s">
        <v>32</v>
      </c>
      <c r="P3700" s="1">
        <f>_3___Healthcare_Data_v1[[#This Row],[Discharge Date]]-_3___Healthcare_Data_v1[[#This Row],[Date of Admission]]</f>
        <v>1</v>
      </c>
      <c r="Q3700" s="1">
        <f>IFERROR(_3___Healthcare_Data_v1[[#This Row],[ Billing Amount ]]/_3___Healthcare_Data_v1[[#This Row],[Days in Hospital]],0)</f>
        <v>40068.295059999997</v>
      </c>
      <c r="R3700" s="1" t="str">
        <f>IF(_3___Healthcare_Data_v1[[#This Row],[Age]]&gt;60,"Senior",IF(_3___Healthcare_Data_v1[[#This Row],[Age]]&gt;35,"Middle","Young"))</f>
        <v>Senior</v>
      </c>
    </row>
    <row r="3701" spans="1:18" x14ac:dyDescent="0.3">
      <c r="A3701" s="1" t="s">
        <v>10524</v>
      </c>
      <c r="B3701" s="1" t="s">
        <v>26689</v>
      </c>
      <c r="C3701" s="1" t="s">
        <v>26</v>
      </c>
      <c r="D3701" s="1" t="s">
        <v>27</v>
      </c>
      <c r="E3701" s="1" t="s">
        <v>28</v>
      </c>
      <c r="F3701" s="2">
        <v>44954</v>
      </c>
      <c r="G3701" s="1" t="s">
        <v>10525</v>
      </c>
      <c r="H3701" s="1" t="s">
        <v>7437</v>
      </c>
      <c r="I3701" s="1" t="s">
        <v>52</v>
      </c>
      <c r="J3701" s="3" t="s">
        <v>30373</v>
      </c>
      <c r="K3701">
        <v>338</v>
      </c>
      <c r="L3701" s="1" t="s">
        <v>42</v>
      </c>
      <c r="M3701" s="2">
        <v>44973</v>
      </c>
      <c r="N3701" s="1" t="s">
        <v>31</v>
      </c>
      <c r="O3701" s="1" t="s">
        <v>32</v>
      </c>
      <c r="P3701" s="1">
        <f>_3___Healthcare_Data_v1[[#This Row],[Discharge Date]]-_3___Healthcare_Data_v1[[#This Row],[Date of Admission]]</f>
        <v>19</v>
      </c>
      <c r="Q3701" s="1">
        <f>IFERROR(_3___Healthcare_Data_v1[[#This Row],[ Billing Amount ]]/_3___Healthcare_Data_v1[[#This Row],[Days in Hospital]],0)</f>
        <v>390.17582168421052</v>
      </c>
      <c r="R3701" s="1" t="str">
        <f>IF(_3___Healthcare_Data_v1[[#This Row],[Age]]&gt;60,"Senior",IF(_3___Healthcare_Data_v1[[#This Row],[Age]]&gt;35,"Middle","Young"))</f>
        <v>Senior</v>
      </c>
    </row>
    <row r="3702" spans="1:18" x14ac:dyDescent="0.3">
      <c r="A3702" s="1" t="s">
        <v>10526</v>
      </c>
      <c r="B3702" s="1" t="s">
        <v>26638</v>
      </c>
      <c r="C3702" s="1" t="s">
        <v>16</v>
      </c>
      <c r="D3702" s="1" t="s">
        <v>34</v>
      </c>
      <c r="E3702" s="1" t="s">
        <v>26620</v>
      </c>
      <c r="F3702" s="2">
        <v>43859</v>
      </c>
      <c r="G3702" s="1" t="s">
        <v>10527</v>
      </c>
      <c r="H3702" s="1" t="s">
        <v>10528</v>
      </c>
      <c r="I3702" s="1" t="s">
        <v>56</v>
      </c>
      <c r="J3702" s="3" t="s">
        <v>30374</v>
      </c>
      <c r="K3702">
        <v>500</v>
      </c>
      <c r="L3702" s="1" t="s">
        <v>38</v>
      </c>
      <c r="M3702" s="2">
        <v>43863</v>
      </c>
      <c r="N3702" s="1" t="s">
        <v>23</v>
      </c>
      <c r="O3702" s="1" t="s">
        <v>32</v>
      </c>
      <c r="P3702" s="1">
        <f>_3___Healthcare_Data_v1[[#This Row],[Discharge Date]]-_3___Healthcare_Data_v1[[#This Row],[Date of Admission]]</f>
        <v>4</v>
      </c>
      <c r="Q3702" s="1">
        <f>IFERROR(_3___Healthcare_Data_v1[[#This Row],[ Billing Amount ]]/_3___Healthcare_Data_v1[[#This Row],[Days in Hospital]],0)</f>
        <v>7668.4429749999999</v>
      </c>
      <c r="R3702" s="1" t="str">
        <f>IF(_3___Healthcare_Data_v1[[#This Row],[Age]]&gt;60,"Senior",IF(_3___Healthcare_Data_v1[[#This Row],[Age]]&gt;35,"Middle","Young"))</f>
        <v>Senior</v>
      </c>
    </row>
    <row r="3703" spans="1:18" x14ac:dyDescent="0.3">
      <c r="A3703" s="1" t="s">
        <v>10529</v>
      </c>
      <c r="B3703" s="1" t="s">
        <v>26710</v>
      </c>
      <c r="C3703" s="1" t="s">
        <v>26</v>
      </c>
      <c r="D3703" s="1" t="s">
        <v>89</v>
      </c>
      <c r="E3703" s="1" t="s">
        <v>28</v>
      </c>
      <c r="F3703" s="2">
        <v>44457</v>
      </c>
      <c r="G3703" s="1" t="s">
        <v>10530</v>
      </c>
      <c r="H3703" s="1" t="s">
        <v>10531</v>
      </c>
      <c r="I3703" s="1" t="s">
        <v>52</v>
      </c>
      <c r="J3703" s="3" t="s">
        <v>30375</v>
      </c>
      <c r="K3703">
        <v>457</v>
      </c>
      <c r="L3703" s="1" t="s">
        <v>42</v>
      </c>
      <c r="M3703" s="2">
        <v>44467</v>
      </c>
      <c r="N3703" s="1" t="s">
        <v>23</v>
      </c>
      <c r="O3703" s="1" t="s">
        <v>24</v>
      </c>
      <c r="P3703" s="1">
        <f>_3___Healthcare_Data_v1[[#This Row],[Discharge Date]]-_3___Healthcare_Data_v1[[#This Row],[Date of Admission]]</f>
        <v>10</v>
      </c>
      <c r="Q3703" s="1">
        <f>IFERROR(_3___Healthcare_Data_v1[[#This Row],[ Billing Amount ]]/_3___Healthcare_Data_v1[[#This Row],[Days in Hospital]],0)</f>
        <v>2177.1890749999998</v>
      </c>
      <c r="R3703" s="1" t="str">
        <f>IF(_3___Healthcare_Data_v1[[#This Row],[Age]]&gt;60,"Senior",IF(_3___Healthcare_Data_v1[[#This Row],[Age]]&gt;35,"Middle","Young"))</f>
        <v>Senior</v>
      </c>
    </row>
    <row r="3704" spans="1:18" x14ac:dyDescent="0.3">
      <c r="A3704" s="1" t="s">
        <v>10532</v>
      </c>
      <c r="B3704" s="1" t="s">
        <v>26779</v>
      </c>
      <c r="C3704" s="1" t="s">
        <v>26</v>
      </c>
      <c r="D3704" s="1" t="s">
        <v>49</v>
      </c>
      <c r="E3704" s="1" t="s">
        <v>69</v>
      </c>
      <c r="F3704" s="2">
        <v>43898</v>
      </c>
      <c r="G3704" s="1" t="s">
        <v>10533</v>
      </c>
      <c r="H3704" s="1" t="s">
        <v>10534</v>
      </c>
      <c r="I3704" s="1" t="s">
        <v>21</v>
      </c>
      <c r="J3704" s="3" t="s">
        <v>30376</v>
      </c>
      <c r="K3704">
        <v>413</v>
      </c>
      <c r="L3704" s="1" t="s">
        <v>22</v>
      </c>
      <c r="M3704" s="2">
        <v>43907</v>
      </c>
      <c r="N3704" s="1" t="s">
        <v>48</v>
      </c>
      <c r="O3704" s="1" t="s">
        <v>44</v>
      </c>
      <c r="P3704" s="1">
        <f>_3___Healthcare_Data_v1[[#This Row],[Discharge Date]]-_3___Healthcare_Data_v1[[#This Row],[Date of Admission]]</f>
        <v>9</v>
      </c>
      <c r="Q3704" s="1">
        <f>IFERROR(_3___Healthcare_Data_v1[[#This Row],[ Billing Amount ]]/_3___Healthcare_Data_v1[[#This Row],[Days in Hospital]],0)</f>
        <v>7461.5137777777772</v>
      </c>
      <c r="R3704" s="1" t="str">
        <f>IF(_3___Healthcare_Data_v1[[#This Row],[Age]]&gt;60,"Senior",IF(_3___Healthcare_Data_v1[[#This Row],[Age]]&gt;35,"Middle","Young"))</f>
        <v>Senior</v>
      </c>
    </row>
    <row r="3705" spans="1:18" x14ac:dyDescent="0.3">
      <c r="A3705" s="1" t="s">
        <v>10535</v>
      </c>
      <c r="B3705" s="1" t="s">
        <v>26795</v>
      </c>
      <c r="C3705" s="1" t="s">
        <v>16</v>
      </c>
      <c r="D3705" s="1" t="s">
        <v>49</v>
      </c>
      <c r="E3705" s="1" t="s">
        <v>69</v>
      </c>
      <c r="F3705" s="2">
        <v>44659</v>
      </c>
      <c r="G3705" s="1" t="s">
        <v>10536</v>
      </c>
      <c r="H3705" s="1" t="s">
        <v>10537</v>
      </c>
      <c r="I3705" s="1" t="s">
        <v>26607</v>
      </c>
      <c r="J3705" s="3" t="s">
        <v>30377</v>
      </c>
      <c r="K3705">
        <v>326</v>
      </c>
      <c r="L3705" s="1" t="s">
        <v>22</v>
      </c>
      <c r="M3705" s="2">
        <v>44667</v>
      </c>
      <c r="N3705" s="1" t="s">
        <v>23</v>
      </c>
      <c r="O3705" s="1" t="s">
        <v>44</v>
      </c>
      <c r="P3705" s="1">
        <f>_3___Healthcare_Data_v1[[#This Row],[Discharge Date]]-_3___Healthcare_Data_v1[[#This Row],[Date of Admission]]</f>
        <v>8</v>
      </c>
      <c r="Q3705" s="1">
        <f>IFERROR(_3___Healthcare_Data_v1[[#This Row],[ Billing Amount ]]/_3___Healthcare_Data_v1[[#This Row],[Days in Hospital]],0)</f>
        <v>4821.8968100000002</v>
      </c>
      <c r="R3705" s="1" t="str">
        <f>IF(_3___Healthcare_Data_v1[[#This Row],[Age]]&gt;60,"Senior",IF(_3___Healthcare_Data_v1[[#This Row],[Age]]&gt;35,"Middle","Young"))</f>
        <v>Senior</v>
      </c>
    </row>
    <row r="3706" spans="1:18" x14ac:dyDescent="0.3">
      <c r="A3706" s="1" t="s">
        <v>10538</v>
      </c>
      <c r="B3706" s="1" t="s">
        <v>26638</v>
      </c>
      <c r="C3706" s="1" t="s">
        <v>26</v>
      </c>
      <c r="D3706" s="1" t="s">
        <v>27</v>
      </c>
      <c r="E3706" s="1" t="s">
        <v>26615</v>
      </c>
      <c r="F3706" s="2">
        <v>44660</v>
      </c>
      <c r="G3706" s="1" t="s">
        <v>10539</v>
      </c>
      <c r="H3706" s="1" t="s">
        <v>10540</v>
      </c>
      <c r="I3706" s="1" t="s">
        <v>26607</v>
      </c>
      <c r="J3706" s="3" t="s">
        <v>30378</v>
      </c>
      <c r="K3706">
        <v>406</v>
      </c>
      <c r="L3706" s="1" t="s">
        <v>42</v>
      </c>
      <c r="M3706" s="2">
        <v>44687</v>
      </c>
      <c r="N3706" s="1" t="s">
        <v>43</v>
      </c>
      <c r="O3706" s="1" t="s">
        <v>44</v>
      </c>
      <c r="P3706" s="1">
        <f>_3___Healthcare_Data_v1[[#This Row],[Discharge Date]]-_3___Healthcare_Data_v1[[#This Row],[Date of Admission]]</f>
        <v>27</v>
      </c>
      <c r="Q3706" s="1">
        <f>IFERROR(_3___Healthcare_Data_v1[[#This Row],[ Billing Amount ]]/_3___Healthcare_Data_v1[[#This Row],[Days in Hospital]],0)</f>
        <v>700.24442222222217</v>
      </c>
      <c r="R3706" s="1" t="str">
        <f>IF(_3___Healthcare_Data_v1[[#This Row],[Age]]&gt;60,"Senior",IF(_3___Healthcare_Data_v1[[#This Row],[Age]]&gt;35,"Middle","Young"))</f>
        <v>Senior</v>
      </c>
    </row>
    <row r="3707" spans="1:18" x14ac:dyDescent="0.3">
      <c r="A3707" s="1" t="s">
        <v>3184</v>
      </c>
      <c r="B3707" s="1" t="s">
        <v>26712</v>
      </c>
      <c r="C3707" s="1" t="s">
        <v>16</v>
      </c>
      <c r="D3707" s="1" t="s">
        <v>27</v>
      </c>
      <c r="E3707" s="1" t="s">
        <v>28</v>
      </c>
      <c r="F3707" s="2">
        <v>44396</v>
      </c>
      <c r="G3707" s="1" t="s">
        <v>10541</v>
      </c>
      <c r="H3707" s="1" t="s">
        <v>3836</v>
      </c>
      <c r="I3707" s="1" t="s">
        <v>60</v>
      </c>
      <c r="J3707" s="3" t="s">
        <v>30379</v>
      </c>
      <c r="K3707">
        <v>407</v>
      </c>
      <c r="L3707" s="1" t="s">
        <v>42</v>
      </c>
      <c r="M3707" s="2">
        <v>44403</v>
      </c>
      <c r="N3707" s="1" t="s">
        <v>48</v>
      </c>
      <c r="O3707" s="1" t="s">
        <v>44</v>
      </c>
      <c r="P3707" s="1">
        <f>_3___Healthcare_Data_v1[[#This Row],[Discharge Date]]-_3___Healthcare_Data_v1[[#This Row],[Date of Admission]]</f>
        <v>7</v>
      </c>
      <c r="Q3707" s="1">
        <f>IFERROR(_3___Healthcare_Data_v1[[#This Row],[ Billing Amount ]]/_3___Healthcare_Data_v1[[#This Row],[Days in Hospital]],0)</f>
        <v>3680.8702671428573</v>
      </c>
      <c r="R3707" s="1" t="str">
        <f>IF(_3___Healthcare_Data_v1[[#This Row],[Age]]&gt;60,"Senior",IF(_3___Healthcare_Data_v1[[#This Row],[Age]]&gt;35,"Middle","Young"))</f>
        <v>Senior</v>
      </c>
    </row>
    <row r="3708" spans="1:18" x14ac:dyDescent="0.3">
      <c r="A3708" s="1" t="s">
        <v>10542</v>
      </c>
      <c r="B3708" s="1" t="s">
        <v>26710</v>
      </c>
      <c r="C3708" s="1" t="s">
        <v>16</v>
      </c>
      <c r="D3708" s="1" t="s">
        <v>27</v>
      </c>
      <c r="E3708" s="1" t="s">
        <v>35</v>
      </c>
      <c r="F3708" s="2">
        <v>43621</v>
      </c>
      <c r="G3708" s="1" t="s">
        <v>10543</v>
      </c>
      <c r="H3708" s="1" t="s">
        <v>10544</v>
      </c>
      <c r="I3708" s="1" t="s">
        <v>21</v>
      </c>
      <c r="J3708" s="3" t="s">
        <v>30380</v>
      </c>
      <c r="K3708">
        <v>426</v>
      </c>
      <c r="L3708" s="1" t="s">
        <v>22</v>
      </c>
      <c r="M3708" s="2">
        <v>43623</v>
      </c>
      <c r="N3708" s="1" t="s">
        <v>23</v>
      </c>
      <c r="O3708" s="1" t="s">
        <v>32</v>
      </c>
      <c r="P3708" s="1">
        <f>_3___Healthcare_Data_v1[[#This Row],[Discharge Date]]-_3___Healthcare_Data_v1[[#This Row],[Date of Admission]]</f>
        <v>2</v>
      </c>
      <c r="Q3708" s="1">
        <f>IFERROR(_3___Healthcare_Data_v1[[#This Row],[ Billing Amount ]]/_3___Healthcare_Data_v1[[#This Row],[Days in Hospital]],0)</f>
        <v>8546.5406949999997</v>
      </c>
      <c r="R3708" s="1" t="str">
        <f>IF(_3___Healthcare_Data_v1[[#This Row],[Age]]&gt;60,"Senior",IF(_3___Healthcare_Data_v1[[#This Row],[Age]]&gt;35,"Middle","Young"))</f>
        <v>Senior</v>
      </c>
    </row>
    <row r="3709" spans="1:18" x14ac:dyDescent="0.3">
      <c r="A3709" s="1" t="s">
        <v>10545</v>
      </c>
      <c r="B3709" s="1" t="s">
        <v>26630</v>
      </c>
      <c r="C3709" s="1" t="s">
        <v>16</v>
      </c>
      <c r="D3709" s="1" t="s">
        <v>89</v>
      </c>
      <c r="E3709" s="1" t="s">
        <v>69</v>
      </c>
      <c r="F3709" s="2">
        <v>43581</v>
      </c>
      <c r="G3709" s="1" t="s">
        <v>10546</v>
      </c>
      <c r="H3709" s="1" t="s">
        <v>10547</v>
      </c>
      <c r="I3709" s="1" t="s">
        <v>56</v>
      </c>
      <c r="J3709" s="3" t="s">
        <v>30381</v>
      </c>
      <c r="K3709">
        <v>329</v>
      </c>
      <c r="L3709" s="1" t="s">
        <v>22</v>
      </c>
      <c r="M3709" s="2">
        <v>43599</v>
      </c>
      <c r="N3709" s="1" t="s">
        <v>84</v>
      </c>
      <c r="O3709" s="1" t="s">
        <v>32</v>
      </c>
      <c r="P3709" s="1">
        <f>_3___Healthcare_Data_v1[[#This Row],[Discharge Date]]-_3___Healthcare_Data_v1[[#This Row],[Date of Admission]]</f>
        <v>18</v>
      </c>
      <c r="Q3709" s="1">
        <f>IFERROR(_3___Healthcare_Data_v1[[#This Row],[ Billing Amount ]]/_3___Healthcare_Data_v1[[#This Row],[Days in Hospital]],0)</f>
        <v>1196.1680544444444</v>
      </c>
      <c r="R3709" s="1" t="str">
        <f>IF(_3___Healthcare_Data_v1[[#This Row],[Age]]&gt;60,"Senior",IF(_3___Healthcare_Data_v1[[#This Row],[Age]]&gt;35,"Middle","Young"))</f>
        <v>Senior</v>
      </c>
    </row>
    <row r="3710" spans="1:18" x14ac:dyDescent="0.3">
      <c r="A3710" s="1" t="s">
        <v>3808</v>
      </c>
      <c r="B3710" s="1" t="s">
        <v>26714</v>
      </c>
      <c r="C3710" s="1" t="s">
        <v>16</v>
      </c>
      <c r="D3710" s="1" t="s">
        <v>114</v>
      </c>
      <c r="E3710" s="1" t="s">
        <v>18</v>
      </c>
      <c r="F3710" s="2">
        <v>44839</v>
      </c>
      <c r="G3710" s="1" t="s">
        <v>10548</v>
      </c>
      <c r="H3710" s="1" t="s">
        <v>10549</v>
      </c>
      <c r="I3710" s="1" t="s">
        <v>56</v>
      </c>
      <c r="J3710" s="3" t="s">
        <v>30382</v>
      </c>
      <c r="K3710">
        <v>428</v>
      </c>
      <c r="L3710" s="1" t="s">
        <v>22</v>
      </c>
      <c r="M3710" s="2">
        <v>44851</v>
      </c>
      <c r="N3710" s="1" t="s">
        <v>43</v>
      </c>
      <c r="O3710" s="1" t="s">
        <v>44</v>
      </c>
      <c r="P3710" s="1">
        <f>_3___Healthcare_Data_v1[[#This Row],[Discharge Date]]-_3___Healthcare_Data_v1[[#This Row],[Date of Admission]]</f>
        <v>12</v>
      </c>
      <c r="Q3710" s="1">
        <f>IFERROR(_3___Healthcare_Data_v1[[#This Row],[ Billing Amount ]]/_3___Healthcare_Data_v1[[#This Row],[Days in Hospital]],0)</f>
        <v>3217.7776066666665</v>
      </c>
      <c r="R3710" s="1" t="str">
        <f>IF(_3___Healthcare_Data_v1[[#This Row],[Age]]&gt;60,"Senior",IF(_3___Healthcare_Data_v1[[#This Row],[Age]]&gt;35,"Middle","Young"))</f>
        <v>Senior</v>
      </c>
    </row>
    <row r="3711" spans="1:18" x14ac:dyDescent="0.3">
      <c r="A3711" s="1" t="s">
        <v>10550</v>
      </c>
      <c r="B3711" s="1" t="s">
        <v>26655</v>
      </c>
      <c r="C3711" s="1" t="s">
        <v>26</v>
      </c>
      <c r="D3711" s="1" t="s">
        <v>49</v>
      </c>
      <c r="E3711" s="1" t="s">
        <v>26620</v>
      </c>
      <c r="F3711" s="2">
        <v>44475</v>
      </c>
      <c r="G3711" s="1" t="s">
        <v>10551</v>
      </c>
      <c r="H3711" s="1" t="s">
        <v>10552</v>
      </c>
      <c r="I3711" s="1" t="s">
        <v>60</v>
      </c>
      <c r="J3711" s="3" t="s">
        <v>30383</v>
      </c>
      <c r="K3711">
        <v>457</v>
      </c>
      <c r="L3711" s="1" t="s">
        <v>42</v>
      </c>
      <c r="M3711" s="2">
        <v>44487</v>
      </c>
      <c r="N3711" s="1" t="s">
        <v>43</v>
      </c>
      <c r="O3711" s="1" t="s">
        <v>32</v>
      </c>
      <c r="P3711" s="1">
        <f>_3___Healthcare_Data_v1[[#This Row],[Discharge Date]]-_3___Healthcare_Data_v1[[#This Row],[Date of Admission]]</f>
        <v>12</v>
      </c>
      <c r="Q3711" s="1">
        <f>IFERROR(_3___Healthcare_Data_v1[[#This Row],[ Billing Amount ]]/_3___Healthcare_Data_v1[[#This Row],[Days in Hospital]],0)</f>
        <v>1152.9198475000001</v>
      </c>
      <c r="R3711" s="1" t="str">
        <f>IF(_3___Healthcare_Data_v1[[#This Row],[Age]]&gt;60,"Senior",IF(_3___Healthcare_Data_v1[[#This Row],[Age]]&gt;35,"Middle","Young"))</f>
        <v>Senior</v>
      </c>
    </row>
    <row r="3712" spans="1:18" x14ac:dyDescent="0.3">
      <c r="A3712" s="1" t="s">
        <v>10553</v>
      </c>
      <c r="B3712" s="1" t="s">
        <v>26700</v>
      </c>
      <c r="C3712" s="1" t="s">
        <v>26</v>
      </c>
      <c r="D3712" s="1" t="s">
        <v>49</v>
      </c>
      <c r="E3712" s="1" t="s">
        <v>28</v>
      </c>
      <c r="F3712" s="2">
        <v>43796</v>
      </c>
      <c r="G3712" s="1" t="s">
        <v>10554</v>
      </c>
      <c r="H3712" s="1" t="s">
        <v>10555</v>
      </c>
      <c r="I3712" s="1" t="s">
        <v>21</v>
      </c>
      <c r="J3712" s="3" t="s">
        <v>30384</v>
      </c>
      <c r="K3712">
        <v>341</v>
      </c>
      <c r="L3712" s="1" t="s">
        <v>38</v>
      </c>
      <c r="M3712" s="2">
        <v>43823</v>
      </c>
      <c r="N3712" s="1" t="s">
        <v>31</v>
      </c>
      <c r="O3712" s="1" t="s">
        <v>24</v>
      </c>
      <c r="P3712" s="1">
        <f>_3___Healthcare_Data_v1[[#This Row],[Discharge Date]]-_3___Healthcare_Data_v1[[#This Row],[Date of Admission]]</f>
        <v>27</v>
      </c>
      <c r="Q3712" s="1">
        <f>IFERROR(_3___Healthcare_Data_v1[[#This Row],[ Billing Amount ]]/_3___Healthcare_Data_v1[[#This Row],[Days in Hospital]],0)</f>
        <v>1612.9524044444445</v>
      </c>
      <c r="R3712" s="1" t="str">
        <f>IF(_3___Healthcare_Data_v1[[#This Row],[Age]]&gt;60,"Senior",IF(_3___Healthcare_Data_v1[[#This Row],[Age]]&gt;35,"Middle","Young"))</f>
        <v>Senior</v>
      </c>
    </row>
    <row r="3713" spans="1:18" x14ac:dyDescent="0.3">
      <c r="A3713" s="1" t="s">
        <v>10556</v>
      </c>
      <c r="B3713" s="1" t="s">
        <v>26664</v>
      </c>
      <c r="C3713" s="1" t="s">
        <v>26</v>
      </c>
      <c r="D3713" s="1" t="s">
        <v>27</v>
      </c>
      <c r="E3713" s="1" t="s">
        <v>35</v>
      </c>
      <c r="F3713" s="2">
        <v>43753</v>
      </c>
      <c r="G3713" s="1" t="s">
        <v>10557</v>
      </c>
      <c r="H3713" s="1" t="s">
        <v>41</v>
      </c>
      <c r="I3713" s="1" t="s">
        <v>52</v>
      </c>
      <c r="J3713" s="3" t="s">
        <v>30385</v>
      </c>
      <c r="K3713">
        <v>436</v>
      </c>
      <c r="L3713" s="1" t="s">
        <v>22</v>
      </c>
      <c r="M3713" s="2">
        <v>43768</v>
      </c>
      <c r="N3713" s="1" t="s">
        <v>48</v>
      </c>
      <c r="O3713" s="1" t="s">
        <v>24</v>
      </c>
      <c r="P3713" s="1">
        <f>_3___Healthcare_Data_v1[[#This Row],[Discharge Date]]-_3___Healthcare_Data_v1[[#This Row],[Date of Admission]]</f>
        <v>15</v>
      </c>
      <c r="Q3713" s="1">
        <f>IFERROR(_3___Healthcare_Data_v1[[#This Row],[ Billing Amount ]]/_3___Healthcare_Data_v1[[#This Row],[Days in Hospital]],0)</f>
        <v>1394.0458653333333</v>
      </c>
      <c r="R3713" s="1" t="str">
        <f>IF(_3___Healthcare_Data_v1[[#This Row],[Age]]&gt;60,"Senior",IF(_3___Healthcare_Data_v1[[#This Row],[Age]]&gt;35,"Middle","Young"))</f>
        <v>Senior</v>
      </c>
    </row>
    <row r="3714" spans="1:18" x14ac:dyDescent="0.3">
      <c r="A3714" s="1" t="s">
        <v>10558</v>
      </c>
      <c r="B3714" s="1" t="s">
        <v>26683</v>
      </c>
      <c r="C3714" s="1" t="s">
        <v>26</v>
      </c>
      <c r="D3714" s="1" t="s">
        <v>89</v>
      </c>
      <c r="E3714" s="1" t="s">
        <v>26620</v>
      </c>
      <c r="F3714" s="2">
        <v>43613</v>
      </c>
      <c r="G3714" s="1" t="s">
        <v>10559</v>
      </c>
      <c r="H3714" s="1" t="s">
        <v>10560</v>
      </c>
      <c r="I3714" s="1" t="s">
        <v>56</v>
      </c>
      <c r="J3714" s="3" t="s">
        <v>30386</v>
      </c>
      <c r="K3714">
        <v>121</v>
      </c>
      <c r="L3714" s="1" t="s">
        <v>42</v>
      </c>
      <c r="M3714" s="2">
        <v>43627</v>
      </c>
      <c r="N3714" s="1" t="s">
        <v>23</v>
      </c>
      <c r="O3714" s="1" t="s">
        <v>32</v>
      </c>
      <c r="P3714" s="1">
        <f>_3___Healthcare_Data_v1[[#This Row],[Discharge Date]]-_3___Healthcare_Data_v1[[#This Row],[Date of Admission]]</f>
        <v>14</v>
      </c>
      <c r="Q3714" s="1">
        <f>IFERROR(_3___Healthcare_Data_v1[[#This Row],[ Billing Amount ]]/_3___Healthcare_Data_v1[[#This Row],[Days in Hospital]],0)</f>
        <v>1873.0532235714286</v>
      </c>
      <c r="R3714" s="1" t="str">
        <f>IF(_3___Healthcare_Data_v1[[#This Row],[Age]]&gt;60,"Senior",IF(_3___Healthcare_Data_v1[[#This Row],[Age]]&gt;35,"Middle","Young"))</f>
        <v>Senior</v>
      </c>
    </row>
    <row r="3715" spans="1:18" x14ac:dyDescent="0.3">
      <c r="A3715" s="1" t="s">
        <v>10561</v>
      </c>
      <c r="B3715" s="1" t="s">
        <v>26795</v>
      </c>
      <c r="C3715" s="1" t="s">
        <v>26</v>
      </c>
      <c r="D3715" s="1" t="s">
        <v>17</v>
      </c>
      <c r="E3715" s="1" t="s">
        <v>26620</v>
      </c>
      <c r="F3715" s="2">
        <v>43918</v>
      </c>
      <c r="G3715" s="1" t="s">
        <v>972</v>
      </c>
      <c r="H3715" s="1" t="s">
        <v>7327</v>
      </c>
      <c r="I3715" s="1" t="s">
        <v>56</v>
      </c>
      <c r="J3715" s="3" t="s">
        <v>30387</v>
      </c>
      <c r="K3715">
        <v>194</v>
      </c>
      <c r="L3715" s="1" t="s">
        <v>38</v>
      </c>
      <c r="M3715" s="2">
        <v>43923</v>
      </c>
      <c r="N3715" s="1" t="s">
        <v>43</v>
      </c>
      <c r="O3715" s="1" t="s">
        <v>24</v>
      </c>
      <c r="P3715" s="1">
        <f>_3___Healthcare_Data_v1[[#This Row],[Discharge Date]]-_3___Healthcare_Data_v1[[#This Row],[Date of Admission]]</f>
        <v>5</v>
      </c>
      <c r="Q3715" s="1">
        <f>IFERROR(_3___Healthcare_Data_v1[[#This Row],[ Billing Amount ]]/_3___Healthcare_Data_v1[[#This Row],[Days in Hospital]],0)</f>
        <v>4602.5814559999999</v>
      </c>
      <c r="R3715" s="1" t="str">
        <f>IF(_3___Healthcare_Data_v1[[#This Row],[Age]]&gt;60,"Senior",IF(_3___Healthcare_Data_v1[[#This Row],[Age]]&gt;35,"Middle","Young"))</f>
        <v>Senior</v>
      </c>
    </row>
    <row r="3716" spans="1:18" x14ac:dyDescent="0.3">
      <c r="A3716" s="1" t="s">
        <v>10562</v>
      </c>
      <c r="B3716" s="1" t="s">
        <v>26967</v>
      </c>
      <c r="C3716" s="1" t="s">
        <v>16</v>
      </c>
      <c r="D3716" s="1" t="s">
        <v>34</v>
      </c>
      <c r="E3716" s="1" t="s">
        <v>26615</v>
      </c>
      <c r="F3716" s="2">
        <v>43569</v>
      </c>
      <c r="G3716" s="1" t="s">
        <v>10563</v>
      </c>
      <c r="H3716" s="1" t="s">
        <v>10564</v>
      </c>
      <c r="I3716" s="1" t="s">
        <v>56</v>
      </c>
      <c r="J3716" s="3" t="s">
        <v>30388</v>
      </c>
      <c r="K3716">
        <v>184</v>
      </c>
      <c r="L3716" s="1" t="s">
        <v>42</v>
      </c>
      <c r="M3716" s="2">
        <v>43596</v>
      </c>
      <c r="N3716" s="1" t="s">
        <v>43</v>
      </c>
      <c r="O3716" s="1" t="s">
        <v>32</v>
      </c>
      <c r="P3716" s="1">
        <f>_3___Healthcare_Data_v1[[#This Row],[Discharge Date]]-_3___Healthcare_Data_v1[[#This Row],[Date of Admission]]</f>
        <v>27</v>
      </c>
      <c r="Q3716" s="1">
        <f>IFERROR(_3___Healthcare_Data_v1[[#This Row],[ Billing Amount ]]/_3___Healthcare_Data_v1[[#This Row],[Days in Hospital]],0)</f>
        <v>272.36582392592595</v>
      </c>
      <c r="R3716" s="1" t="str">
        <f>IF(_3___Healthcare_Data_v1[[#This Row],[Age]]&gt;60,"Senior",IF(_3___Healthcare_Data_v1[[#This Row],[Age]]&gt;35,"Middle","Young"))</f>
        <v>Senior</v>
      </c>
    </row>
    <row r="3717" spans="1:18" x14ac:dyDescent="0.3">
      <c r="A3717" s="1" t="s">
        <v>10565</v>
      </c>
      <c r="B3717" s="1" t="s">
        <v>26634</v>
      </c>
      <c r="C3717" s="1" t="s">
        <v>16</v>
      </c>
      <c r="D3717" s="1" t="s">
        <v>49</v>
      </c>
      <c r="E3717" s="1" t="s">
        <v>69</v>
      </c>
      <c r="F3717" s="2">
        <v>44602</v>
      </c>
      <c r="G3717" s="1" t="s">
        <v>10566</v>
      </c>
      <c r="H3717" s="1" t="s">
        <v>10567</v>
      </c>
      <c r="I3717" s="1" t="s">
        <v>52</v>
      </c>
      <c r="J3717" s="3" t="s">
        <v>30389</v>
      </c>
      <c r="K3717">
        <v>214</v>
      </c>
      <c r="L3717" s="1" t="s">
        <v>22</v>
      </c>
      <c r="M3717" s="2">
        <v>44603</v>
      </c>
      <c r="N3717" s="1" t="s">
        <v>43</v>
      </c>
      <c r="O3717" s="1" t="s">
        <v>32</v>
      </c>
      <c r="P3717" s="1">
        <f>_3___Healthcare_Data_v1[[#This Row],[Discharge Date]]-_3___Healthcare_Data_v1[[#This Row],[Date of Admission]]</f>
        <v>1</v>
      </c>
      <c r="Q3717" s="1">
        <f>IFERROR(_3___Healthcare_Data_v1[[#This Row],[ Billing Amount ]]/_3___Healthcare_Data_v1[[#This Row],[Days in Hospital]],0)</f>
        <v>27976.056939999999</v>
      </c>
      <c r="R3717" s="1" t="str">
        <f>IF(_3___Healthcare_Data_v1[[#This Row],[Age]]&gt;60,"Senior",IF(_3___Healthcare_Data_v1[[#This Row],[Age]]&gt;35,"Middle","Young"))</f>
        <v>Senior</v>
      </c>
    </row>
    <row r="3718" spans="1:18" x14ac:dyDescent="0.3">
      <c r="A3718" s="1" t="s">
        <v>10568</v>
      </c>
      <c r="B3718" s="1" t="s">
        <v>26655</v>
      </c>
      <c r="C3718" s="1" t="s">
        <v>16</v>
      </c>
      <c r="D3718" s="1" t="s">
        <v>229</v>
      </c>
      <c r="E3718" s="1" t="s">
        <v>28</v>
      </c>
      <c r="F3718" s="2">
        <v>44362</v>
      </c>
      <c r="G3718" s="1" t="s">
        <v>10569</v>
      </c>
      <c r="H3718" s="1" t="s">
        <v>4403</v>
      </c>
      <c r="I3718" s="1" t="s">
        <v>60</v>
      </c>
      <c r="J3718" s="3" t="s">
        <v>30390</v>
      </c>
      <c r="K3718">
        <v>420</v>
      </c>
      <c r="L3718" s="1" t="s">
        <v>42</v>
      </c>
      <c r="M3718" s="2">
        <v>44372</v>
      </c>
      <c r="N3718" s="1" t="s">
        <v>48</v>
      </c>
      <c r="O3718" s="1" t="s">
        <v>44</v>
      </c>
      <c r="P3718" s="1">
        <f>_3___Healthcare_Data_v1[[#This Row],[Discharge Date]]-_3___Healthcare_Data_v1[[#This Row],[Date of Admission]]</f>
        <v>10</v>
      </c>
      <c r="Q3718" s="1">
        <f>IFERROR(_3___Healthcare_Data_v1[[#This Row],[ Billing Amount ]]/_3___Healthcare_Data_v1[[#This Row],[Days in Hospital]],0)</f>
        <v>685.6392836</v>
      </c>
      <c r="R3718" s="1" t="str">
        <f>IF(_3___Healthcare_Data_v1[[#This Row],[Age]]&gt;60,"Senior",IF(_3___Healthcare_Data_v1[[#This Row],[Age]]&gt;35,"Middle","Young"))</f>
        <v>Senior</v>
      </c>
    </row>
    <row r="3719" spans="1:18" x14ac:dyDescent="0.3">
      <c r="A3719" s="1" t="s">
        <v>10570</v>
      </c>
      <c r="B3719" s="1" t="s">
        <v>26655</v>
      </c>
      <c r="C3719" s="1" t="s">
        <v>26</v>
      </c>
      <c r="D3719" s="1" t="s">
        <v>49</v>
      </c>
      <c r="E3719" s="1" t="s">
        <v>26615</v>
      </c>
      <c r="F3719" s="2">
        <v>45016</v>
      </c>
      <c r="G3719" s="1" t="s">
        <v>10571</v>
      </c>
      <c r="H3719" s="1" t="s">
        <v>10572</v>
      </c>
      <c r="I3719" s="1" t="s">
        <v>60</v>
      </c>
      <c r="J3719" s="3" t="s">
        <v>30391</v>
      </c>
      <c r="K3719">
        <v>216</v>
      </c>
      <c r="L3719" s="1" t="s">
        <v>38</v>
      </c>
      <c r="M3719" s="2">
        <v>45020</v>
      </c>
      <c r="N3719" s="1" t="s">
        <v>23</v>
      </c>
      <c r="O3719" s="1" t="s">
        <v>44</v>
      </c>
      <c r="P3719" s="1">
        <f>_3___Healthcare_Data_v1[[#This Row],[Discharge Date]]-_3___Healthcare_Data_v1[[#This Row],[Date of Admission]]</f>
        <v>4</v>
      </c>
      <c r="Q3719" s="1">
        <f>IFERROR(_3___Healthcare_Data_v1[[#This Row],[ Billing Amount ]]/_3___Healthcare_Data_v1[[#This Row],[Days in Hospital]],0)</f>
        <v>4037.9221425000001</v>
      </c>
      <c r="R3719" s="1" t="str">
        <f>IF(_3___Healthcare_Data_v1[[#This Row],[Age]]&gt;60,"Senior",IF(_3___Healthcare_Data_v1[[#This Row],[Age]]&gt;35,"Middle","Young"))</f>
        <v>Senior</v>
      </c>
    </row>
    <row r="3720" spans="1:18" x14ac:dyDescent="0.3">
      <c r="A3720" s="1" t="s">
        <v>10573</v>
      </c>
      <c r="B3720" s="1" t="s">
        <v>26619</v>
      </c>
      <c r="C3720" s="1" t="s">
        <v>26</v>
      </c>
      <c r="D3720" s="1" t="s">
        <v>229</v>
      </c>
      <c r="E3720" s="1" t="s">
        <v>18</v>
      </c>
      <c r="F3720" s="2">
        <v>43425</v>
      </c>
      <c r="G3720" s="1" t="s">
        <v>10574</v>
      </c>
      <c r="H3720" s="1" t="s">
        <v>10575</v>
      </c>
      <c r="I3720" s="1" t="s">
        <v>21</v>
      </c>
      <c r="J3720" s="3" t="s">
        <v>30392</v>
      </c>
      <c r="K3720">
        <v>362</v>
      </c>
      <c r="L3720" s="1" t="s">
        <v>22</v>
      </c>
      <c r="M3720" s="2">
        <v>43429</v>
      </c>
      <c r="N3720" s="1" t="s">
        <v>43</v>
      </c>
      <c r="O3720" s="1" t="s">
        <v>24</v>
      </c>
      <c r="P3720" s="1">
        <f>_3___Healthcare_Data_v1[[#This Row],[Discharge Date]]-_3___Healthcare_Data_v1[[#This Row],[Date of Admission]]</f>
        <v>4</v>
      </c>
      <c r="Q3720" s="1">
        <f>IFERROR(_3___Healthcare_Data_v1[[#This Row],[ Billing Amount ]]/_3___Healthcare_Data_v1[[#This Row],[Days in Hospital]],0)</f>
        <v>12896.5854875</v>
      </c>
      <c r="R3720" s="1" t="str">
        <f>IF(_3___Healthcare_Data_v1[[#This Row],[Age]]&gt;60,"Senior",IF(_3___Healthcare_Data_v1[[#This Row],[Age]]&gt;35,"Middle","Young"))</f>
        <v>Senior</v>
      </c>
    </row>
    <row r="3721" spans="1:18" x14ac:dyDescent="0.3">
      <c r="A3721" s="1" t="s">
        <v>10576</v>
      </c>
      <c r="B3721" s="1" t="s">
        <v>26619</v>
      </c>
      <c r="C3721" s="1" t="s">
        <v>26</v>
      </c>
      <c r="D3721" s="1" t="s">
        <v>34</v>
      </c>
      <c r="E3721" s="1" t="s">
        <v>26615</v>
      </c>
      <c r="F3721" s="2">
        <v>45138</v>
      </c>
      <c r="G3721" s="1" t="s">
        <v>10577</v>
      </c>
      <c r="H3721" s="1" t="s">
        <v>8536</v>
      </c>
      <c r="I3721" s="1" t="s">
        <v>60</v>
      </c>
      <c r="J3721" s="3" t="s">
        <v>30393</v>
      </c>
      <c r="K3721">
        <v>174</v>
      </c>
      <c r="L3721" s="1" t="s">
        <v>22</v>
      </c>
      <c r="M3721" s="2">
        <v>45150</v>
      </c>
      <c r="N3721" s="1" t="s">
        <v>31</v>
      </c>
      <c r="O3721" s="1" t="s">
        <v>24</v>
      </c>
      <c r="P3721" s="1">
        <f>_3___Healthcare_Data_v1[[#This Row],[Discharge Date]]-_3___Healthcare_Data_v1[[#This Row],[Date of Admission]]</f>
        <v>12</v>
      </c>
      <c r="Q3721" s="1">
        <f>IFERROR(_3___Healthcare_Data_v1[[#This Row],[ Billing Amount ]]/_3___Healthcare_Data_v1[[#This Row],[Days in Hospital]],0)</f>
        <v>1739.6441916666665</v>
      </c>
      <c r="R3721" s="1" t="str">
        <f>IF(_3___Healthcare_Data_v1[[#This Row],[Age]]&gt;60,"Senior",IF(_3___Healthcare_Data_v1[[#This Row],[Age]]&gt;35,"Middle","Young"))</f>
        <v>Senior</v>
      </c>
    </row>
    <row r="3722" spans="1:18" x14ac:dyDescent="0.3">
      <c r="A3722" s="1" t="s">
        <v>10578</v>
      </c>
      <c r="B3722" s="1" t="s">
        <v>26723</v>
      </c>
      <c r="C3722" s="1" t="s">
        <v>16</v>
      </c>
      <c r="D3722" s="1" t="s">
        <v>34</v>
      </c>
      <c r="E3722" s="1" t="s">
        <v>18</v>
      </c>
      <c r="F3722" s="2">
        <v>43855</v>
      </c>
      <c r="G3722" s="1" t="s">
        <v>9127</v>
      </c>
      <c r="H3722" s="1" t="s">
        <v>1773</v>
      </c>
      <c r="I3722" s="1" t="s">
        <v>60</v>
      </c>
      <c r="J3722" s="3" t="s">
        <v>30394</v>
      </c>
      <c r="K3722">
        <v>269</v>
      </c>
      <c r="L3722" s="1" t="s">
        <v>22</v>
      </c>
      <c r="M3722" s="2">
        <v>43872</v>
      </c>
      <c r="N3722" s="1" t="s">
        <v>31</v>
      </c>
      <c r="O3722" s="1" t="s">
        <v>32</v>
      </c>
      <c r="P3722" s="1">
        <f>_3___Healthcare_Data_v1[[#This Row],[Discharge Date]]-_3___Healthcare_Data_v1[[#This Row],[Date of Admission]]</f>
        <v>17</v>
      </c>
      <c r="Q3722" s="1">
        <f>IFERROR(_3___Healthcare_Data_v1[[#This Row],[ Billing Amount ]]/_3___Healthcare_Data_v1[[#This Row],[Days in Hospital]],0)</f>
        <v>3432.0615094117647</v>
      </c>
      <c r="R3722" s="1" t="str">
        <f>IF(_3___Healthcare_Data_v1[[#This Row],[Age]]&gt;60,"Senior",IF(_3___Healthcare_Data_v1[[#This Row],[Age]]&gt;35,"Middle","Young"))</f>
        <v>Senior</v>
      </c>
    </row>
    <row r="3723" spans="1:18" x14ac:dyDescent="0.3">
      <c r="A3723" s="1" t="s">
        <v>10579</v>
      </c>
      <c r="B3723" s="1" t="s">
        <v>26679</v>
      </c>
      <c r="C3723" s="1" t="s">
        <v>16</v>
      </c>
      <c r="D3723" s="1" t="s">
        <v>49</v>
      </c>
      <c r="E3723" s="1" t="s">
        <v>69</v>
      </c>
      <c r="F3723" s="2">
        <v>44183</v>
      </c>
      <c r="G3723" s="1" t="s">
        <v>10580</v>
      </c>
      <c r="H3723" s="1" t="s">
        <v>10581</v>
      </c>
      <c r="I3723" s="1" t="s">
        <v>60</v>
      </c>
      <c r="J3723" s="3" t="s">
        <v>30395</v>
      </c>
      <c r="K3723">
        <v>126</v>
      </c>
      <c r="L3723" s="1" t="s">
        <v>38</v>
      </c>
      <c r="M3723" s="2">
        <v>44212</v>
      </c>
      <c r="N3723" s="1" t="s">
        <v>43</v>
      </c>
      <c r="O3723" s="1" t="s">
        <v>32</v>
      </c>
      <c r="P3723" s="1">
        <f>_3___Healthcare_Data_v1[[#This Row],[Discharge Date]]-_3___Healthcare_Data_v1[[#This Row],[Date of Admission]]</f>
        <v>29</v>
      </c>
      <c r="Q3723" s="1">
        <f>IFERROR(_3___Healthcare_Data_v1[[#This Row],[ Billing Amount ]]/_3___Healthcare_Data_v1[[#This Row],[Days in Hospital]],0)</f>
        <v>716.93240758620698</v>
      </c>
      <c r="R3723" s="1" t="str">
        <f>IF(_3___Healthcare_Data_v1[[#This Row],[Age]]&gt;60,"Senior",IF(_3___Healthcare_Data_v1[[#This Row],[Age]]&gt;35,"Middle","Young"))</f>
        <v>Senior</v>
      </c>
    </row>
    <row r="3724" spans="1:18" x14ac:dyDescent="0.3">
      <c r="A3724" s="1" t="s">
        <v>10582</v>
      </c>
      <c r="B3724" s="1" t="s">
        <v>26723</v>
      </c>
      <c r="C3724" s="1" t="s">
        <v>16</v>
      </c>
      <c r="D3724" s="1" t="s">
        <v>89</v>
      </c>
      <c r="E3724" s="1" t="s">
        <v>26615</v>
      </c>
      <c r="F3724" s="2">
        <v>44545</v>
      </c>
      <c r="G3724" s="1" t="s">
        <v>10583</v>
      </c>
      <c r="H3724" s="1" t="s">
        <v>185</v>
      </c>
      <c r="I3724" s="1" t="s">
        <v>21</v>
      </c>
      <c r="J3724" s="3" t="s">
        <v>30396</v>
      </c>
      <c r="K3724">
        <v>469</v>
      </c>
      <c r="L3724" s="1" t="s">
        <v>22</v>
      </c>
      <c r="M3724" s="2">
        <v>44550</v>
      </c>
      <c r="N3724" s="1" t="s">
        <v>43</v>
      </c>
      <c r="O3724" s="1" t="s">
        <v>24</v>
      </c>
      <c r="P3724" s="1">
        <f>_3___Healthcare_Data_v1[[#This Row],[Discharge Date]]-_3___Healthcare_Data_v1[[#This Row],[Date of Admission]]</f>
        <v>5</v>
      </c>
      <c r="Q3724" s="1">
        <f>IFERROR(_3___Healthcare_Data_v1[[#This Row],[ Billing Amount ]]/_3___Healthcare_Data_v1[[#This Row],[Days in Hospital]],0)</f>
        <v>3897.6116439999996</v>
      </c>
      <c r="R3724" s="1" t="str">
        <f>IF(_3___Healthcare_Data_v1[[#This Row],[Age]]&gt;60,"Senior",IF(_3___Healthcare_Data_v1[[#This Row],[Age]]&gt;35,"Middle","Young"))</f>
        <v>Senior</v>
      </c>
    </row>
    <row r="3725" spans="1:18" x14ac:dyDescent="0.3">
      <c r="A3725" s="1" t="s">
        <v>10584</v>
      </c>
      <c r="B3725" s="1" t="s">
        <v>26664</v>
      </c>
      <c r="C3725" s="1" t="s">
        <v>16</v>
      </c>
      <c r="D3725" s="1" t="s">
        <v>27</v>
      </c>
      <c r="E3725" s="1" t="s">
        <v>26615</v>
      </c>
      <c r="F3725" s="2">
        <v>45116</v>
      </c>
      <c r="G3725" s="1" t="s">
        <v>1547</v>
      </c>
      <c r="H3725" s="1" t="s">
        <v>10585</v>
      </c>
      <c r="I3725" s="1" t="s">
        <v>26607</v>
      </c>
      <c r="J3725" s="3" t="s">
        <v>30397</v>
      </c>
      <c r="K3725">
        <v>296</v>
      </c>
      <c r="L3725" s="1" t="s">
        <v>42</v>
      </c>
      <c r="M3725" s="2">
        <v>45126</v>
      </c>
      <c r="N3725" s="1" t="s">
        <v>23</v>
      </c>
      <c r="O3725" s="1" t="s">
        <v>24</v>
      </c>
      <c r="P3725" s="1">
        <f>_3___Healthcare_Data_v1[[#This Row],[Discharge Date]]-_3___Healthcare_Data_v1[[#This Row],[Date of Admission]]</f>
        <v>10</v>
      </c>
      <c r="Q3725" s="1">
        <f>IFERROR(_3___Healthcare_Data_v1[[#This Row],[ Billing Amount ]]/_3___Healthcare_Data_v1[[#This Row],[Days in Hospital]],0)</f>
        <v>604.12967939999999</v>
      </c>
      <c r="R3725" s="1" t="str">
        <f>IF(_3___Healthcare_Data_v1[[#This Row],[Age]]&gt;60,"Senior",IF(_3___Healthcare_Data_v1[[#This Row],[Age]]&gt;35,"Middle","Young"))</f>
        <v>Senior</v>
      </c>
    </row>
    <row r="3726" spans="1:18" x14ac:dyDescent="0.3">
      <c r="A3726" s="1" t="s">
        <v>10586</v>
      </c>
      <c r="B3726" s="1" t="s">
        <v>26659</v>
      </c>
      <c r="C3726" s="1" t="s">
        <v>16</v>
      </c>
      <c r="D3726" s="1" t="s">
        <v>34</v>
      </c>
      <c r="E3726" s="1" t="s">
        <v>26615</v>
      </c>
      <c r="F3726" s="2">
        <v>44416</v>
      </c>
      <c r="G3726" s="1" t="s">
        <v>10587</v>
      </c>
      <c r="H3726" s="1" t="s">
        <v>10588</v>
      </c>
      <c r="I3726" s="1" t="s">
        <v>26607</v>
      </c>
      <c r="J3726" s="3" t="s">
        <v>30398</v>
      </c>
      <c r="K3726">
        <v>282</v>
      </c>
      <c r="L3726" s="1" t="s">
        <v>42</v>
      </c>
      <c r="M3726" s="2">
        <v>44446</v>
      </c>
      <c r="N3726" s="1" t="s">
        <v>31</v>
      </c>
      <c r="O3726" s="1" t="s">
        <v>24</v>
      </c>
      <c r="P3726" s="1">
        <f>_3___Healthcare_Data_v1[[#This Row],[Discharge Date]]-_3___Healthcare_Data_v1[[#This Row],[Date of Admission]]</f>
        <v>30</v>
      </c>
      <c r="Q3726" s="1">
        <f>IFERROR(_3___Healthcare_Data_v1[[#This Row],[ Billing Amount ]]/_3___Healthcare_Data_v1[[#This Row],[Days in Hospital]],0)</f>
        <v>745.26960399999996</v>
      </c>
      <c r="R3726" s="1" t="str">
        <f>IF(_3___Healthcare_Data_v1[[#This Row],[Age]]&gt;60,"Senior",IF(_3___Healthcare_Data_v1[[#This Row],[Age]]&gt;35,"Middle","Young"))</f>
        <v>Senior</v>
      </c>
    </row>
    <row r="3727" spans="1:18" x14ac:dyDescent="0.3">
      <c r="A3727" s="1" t="s">
        <v>10589</v>
      </c>
      <c r="B3727" s="1" t="s">
        <v>26679</v>
      </c>
      <c r="C3727" s="1" t="s">
        <v>26</v>
      </c>
      <c r="D3727" s="1" t="s">
        <v>34</v>
      </c>
      <c r="E3727" s="1" t="s">
        <v>26620</v>
      </c>
      <c r="F3727" s="2">
        <v>44296</v>
      </c>
      <c r="G3727" s="1" t="s">
        <v>3675</v>
      </c>
      <c r="H3727" s="1" t="s">
        <v>1366</v>
      </c>
      <c r="I3727" s="1" t="s">
        <v>26607</v>
      </c>
      <c r="J3727" s="3" t="s">
        <v>30399</v>
      </c>
      <c r="K3727">
        <v>223</v>
      </c>
      <c r="L3727" s="1" t="s">
        <v>42</v>
      </c>
      <c r="M3727" s="2">
        <v>44310</v>
      </c>
      <c r="N3727" s="1" t="s">
        <v>43</v>
      </c>
      <c r="O3727" s="1" t="s">
        <v>32</v>
      </c>
      <c r="P3727" s="1">
        <f>_3___Healthcare_Data_v1[[#This Row],[Discharge Date]]-_3___Healthcare_Data_v1[[#This Row],[Date of Admission]]</f>
        <v>14</v>
      </c>
      <c r="Q3727" s="1">
        <f>IFERROR(_3___Healthcare_Data_v1[[#This Row],[ Billing Amount ]]/_3___Healthcare_Data_v1[[#This Row],[Days in Hospital]],0)</f>
        <v>824.32968571428569</v>
      </c>
      <c r="R3727" s="1" t="str">
        <f>IF(_3___Healthcare_Data_v1[[#This Row],[Age]]&gt;60,"Senior",IF(_3___Healthcare_Data_v1[[#This Row],[Age]]&gt;35,"Middle","Young"))</f>
        <v>Senior</v>
      </c>
    </row>
    <row r="3728" spans="1:18" x14ac:dyDescent="0.3">
      <c r="A3728" s="1" t="s">
        <v>6916</v>
      </c>
      <c r="B3728" s="1" t="s">
        <v>26720</v>
      </c>
      <c r="C3728" s="1" t="s">
        <v>16</v>
      </c>
      <c r="D3728" s="1" t="s">
        <v>89</v>
      </c>
      <c r="E3728" s="1" t="s">
        <v>26615</v>
      </c>
      <c r="F3728" s="2">
        <v>43459</v>
      </c>
      <c r="G3728" s="1" t="s">
        <v>10590</v>
      </c>
      <c r="H3728" s="1" t="s">
        <v>10591</v>
      </c>
      <c r="I3728" s="1" t="s">
        <v>60</v>
      </c>
      <c r="J3728" s="3" t="s">
        <v>30400</v>
      </c>
      <c r="K3728">
        <v>249</v>
      </c>
      <c r="L3728" s="1" t="s">
        <v>22</v>
      </c>
      <c r="M3728" s="2">
        <v>43480</v>
      </c>
      <c r="N3728" s="1" t="s">
        <v>31</v>
      </c>
      <c r="O3728" s="1" t="s">
        <v>24</v>
      </c>
      <c r="P3728" s="1">
        <f>_3___Healthcare_Data_v1[[#This Row],[Discharge Date]]-_3___Healthcare_Data_v1[[#This Row],[Date of Admission]]</f>
        <v>21</v>
      </c>
      <c r="Q3728" s="1">
        <f>IFERROR(_3___Healthcare_Data_v1[[#This Row],[ Billing Amount ]]/_3___Healthcare_Data_v1[[#This Row],[Days in Hospital]],0)</f>
        <v>506.14160523809522</v>
      </c>
      <c r="R3728" s="1" t="str">
        <f>IF(_3___Healthcare_Data_v1[[#This Row],[Age]]&gt;60,"Senior",IF(_3___Healthcare_Data_v1[[#This Row],[Age]]&gt;35,"Middle","Young"))</f>
        <v>Senior</v>
      </c>
    </row>
    <row r="3729" spans="1:18" x14ac:dyDescent="0.3">
      <c r="A3729" s="1" t="s">
        <v>147</v>
      </c>
      <c r="B3729" s="1" t="s">
        <v>26759</v>
      </c>
      <c r="C3729" s="1" t="s">
        <v>26</v>
      </c>
      <c r="D3729" s="1" t="s">
        <v>89</v>
      </c>
      <c r="E3729" s="1" t="s">
        <v>28</v>
      </c>
      <c r="F3729" s="2">
        <v>44385</v>
      </c>
      <c r="G3729" s="1" t="s">
        <v>10592</v>
      </c>
      <c r="H3729" s="1" t="s">
        <v>10593</v>
      </c>
      <c r="I3729" s="1" t="s">
        <v>60</v>
      </c>
      <c r="J3729" s="3" t="s">
        <v>30401</v>
      </c>
      <c r="K3729">
        <v>143</v>
      </c>
      <c r="L3729" s="1" t="s">
        <v>42</v>
      </c>
      <c r="M3729" s="2">
        <v>44405</v>
      </c>
      <c r="N3729" s="1" t="s">
        <v>48</v>
      </c>
      <c r="O3729" s="1" t="s">
        <v>32</v>
      </c>
      <c r="P3729" s="1">
        <f>_3___Healthcare_Data_v1[[#This Row],[Discharge Date]]-_3___Healthcare_Data_v1[[#This Row],[Date of Admission]]</f>
        <v>20</v>
      </c>
      <c r="Q3729" s="1">
        <f>IFERROR(_3___Healthcare_Data_v1[[#This Row],[ Billing Amount ]]/_3___Healthcare_Data_v1[[#This Row],[Days in Hospital]],0)</f>
        <v>1403.0468965</v>
      </c>
      <c r="R3729" s="1" t="str">
        <f>IF(_3___Healthcare_Data_v1[[#This Row],[Age]]&gt;60,"Senior",IF(_3___Healthcare_Data_v1[[#This Row],[Age]]&gt;35,"Middle","Young"))</f>
        <v>Senior</v>
      </c>
    </row>
    <row r="3730" spans="1:18" x14ac:dyDescent="0.3">
      <c r="A3730" s="1" t="s">
        <v>10594</v>
      </c>
      <c r="B3730" s="1" t="s">
        <v>26677</v>
      </c>
      <c r="C3730" s="1" t="s">
        <v>16</v>
      </c>
      <c r="D3730" s="1" t="s">
        <v>34</v>
      </c>
      <c r="E3730" s="1" t="s">
        <v>26615</v>
      </c>
      <c r="F3730" s="2">
        <v>44043</v>
      </c>
      <c r="G3730" s="1" t="s">
        <v>10595</v>
      </c>
      <c r="H3730" s="1" t="s">
        <v>10596</v>
      </c>
      <c r="I3730" s="1" t="s">
        <v>60</v>
      </c>
      <c r="J3730" s="3" t="s">
        <v>30402</v>
      </c>
      <c r="K3730">
        <v>268</v>
      </c>
      <c r="L3730" s="1" t="s">
        <v>22</v>
      </c>
      <c r="M3730" s="2">
        <v>44057</v>
      </c>
      <c r="N3730" s="1" t="s">
        <v>31</v>
      </c>
      <c r="O3730" s="1" t="s">
        <v>24</v>
      </c>
      <c r="P3730" s="1">
        <f>_3___Healthcare_Data_v1[[#This Row],[Discharge Date]]-_3___Healthcare_Data_v1[[#This Row],[Date of Admission]]</f>
        <v>14</v>
      </c>
      <c r="Q3730" s="1">
        <f>IFERROR(_3___Healthcare_Data_v1[[#This Row],[ Billing Amount ]]/_3___Healthcare_Data_v1[[#This Row],[Days in Hospital]],0)</f>
        <v>1946.6611307142855</v>
      </c>
      <c r="R3730" s="1" t="str">
        <f>IF(_3___Healthcare_Data_v1[[#This Row],[Age]]&gt;60,"Senior",IF(_3___Healthcare_Data_v1[[#This Row],[Age]]&gt;35,"Middle","Young"))</f>
        <v>Senior</v>
      </c>
    </row>
    <row r="3731" spans="1:18" x14ac:dyDescent="0.3">
      <c r="A3731" s="1" t="s">
        <v>10597</v>
      </c>
      <c r="B3731" s="1" t="s">
        <v>26606</v>
      </c>
      <c r="C3731" s="1" t="s">
        <v>26</v>
      </c>
      <c r="D3731" s="1" t="s">
        <v>34</v>
      </c>
      <c r="E3731" s="1" t="s">
        <v>26620</v>
      </c>
      <c r="F3731" s="2">
        <v>44604</v>
      </c>
      <c r="G3731" s="1" t="s">
        <v>10598</v>
      </c>
      <c r="H3731" s="1" t="s">
        <v>10599</v>
      </c>
      <c r="I3731" s="1" t="s">
        <v>52</v>
      </c>
      <c r="J3731" s="3" t="s">
        <v>30403</v>
      </c>
      <c r="K3731">
        <v>139</v>
      </c>
      <c r="L3731" s="1" t="s">
        <v>42</v>
      </c>
      <c r="M3731" s="2">
        <v>44607</v>
      </c>
      <c r="N3731" s="1" t="s">
        <v>43</v>
      </c>
      <c r="O3731" s="1" t="s">
        <v>44</v>
      </c>
      <c r="P3731" s="1">
        <f>_3___Healthcare_Data_v1[[#This Row],[Discharge Date]]-_3___Healthcare_Data_v1[[#This Row],[Date of Admission]]</f>
        <v>3</v>
      </c>
      <c r="Q3731" s="1">
        <f>IFERROR(_3___Healthcare_Data_v1[[#This Row],[ Billing Amount ]]/_3___Healthcare_Data_v1[[#This Row],[Days in Hospital]],0)</f>
        <v>11196.818963333333</v>
      </c>
      <c r="R3731" s="1" t="str">
        <f>IF(_3___Healthcare_Data_v1[[#This Row],[Age]]&gt;60,"Senior",IF(_3___Healthcare_Data_v1[[#This Row],[Age]]&gt;35,"Middle","Young"))</f>
        <v>Senior</v>
      </c>
    </row>
    <row r="3732" spans="1:18" x14ac:dyDescent="0.3">
      <c r="A3732" s="1" t="s">
        <v>10600</v>
      </c>
      <c r="B3732" s="1" t="s">
        <v>26655</v>
      </c>
      <c r="C3732" s="1" t="s">
        <v>26</v>
      </c>
      <c r="D3732" s="1" t="s">
        <v>89</v>
      </c>
      <c r="E3732" s="1" t="s">
        <v>69</v>
      </c>
      <c r="F3732" s="2">
        <v>44439</v>
      </c>
      <c r="G3732" s="1" t="s">
        <v>10601</v>
      </c>
      <c r="H3732" s="1" t="s">
        <v>10602</v>
      </c>
      <c r="I3732" s="1" t="s">
        <v>26607</v>
      </c>
      <c r="J3732" s="3" t="s">
        <v>30404</v>
      </c>
      <c r="K3732">
        <v>341</v>
      </c>
      <c r="L3732" s="1" t="s">
        <v>38</v>
      </c>
      <c r="M3732" s="2">
        <v>44462</v>
      </c>
      <c r="N3732" s="1" t="s">
        <v>43</v>
      </c>
      <c r="O3732" s="1" t="s">
        <v>32</v>
      </c>
      <c r="P3732" s="1">
        <f>_3___Healthcare_Data_v1[[#This Row],[Discharge Date]]-_3___Healthcare_Data_v1[[#This Row],[Date of Admission]]</f>
        <v>23</v>
      </c>
      <c r="Q3732" s="1">
        <f>IFERROR(_3___Healthcare_Data_v1[[#This Row],[ Billing Amount ]]/_3___Healthcare_Data_v1[[#This Row],[Days in Hospital]],0)</f>
        <v>2766.3205304347825</v>
      </c>
      <c r="R3732" s="1" t="str">
        <f>IF(_3___Healthcare_Data_v1[[#This Row],[Age]]&gt;60,"Senior",IF(_3___Healthcare_Data_v1[[#This Row],[Age]]&gt;35,"Middle","Young"))</f>
        <v>Senior</v>
      </c>
    </row>
    <row r="3733" spans="1:18" x14ac:dyDescent="0.3">
      <c r="A3733" s="1" t="s">
        <v>10603</v>
      </c>
      <c r="B3733" s="1" t="s">
        <v>26704</v>
      </c>
      <c r="C3733" s="1" t="s">
        <v>16</v>
      </c>
      <c r="D3733" s="1" t="s">
        <v>49</v>
      </c>
      <c r="E3733" s="1" t="s">
        <v>69</v>
      </c>
      <c r="F3733" s="2">
        <v>43611</v>
      </c>
      <c r="G3733" s="1" t="s">
        <v>10604</v>
      </c>
      <c r="H3733" s="1" t="s">
        <v>10605</v>
      </c>
      <c r="I3733" s="1" t="s">
        <v>60</v>
      </c>
      <c r="J3733" s="3" t="s">
        <v>30405</v>
      </c>
      <c r="K3733">
        <v>186</v>
      </c>
      <c r="L3733" s="1" t="s">
        <v>38</v>
      </c>
      <c r="M3733" s="2">
        <v>43630</v>
      </c>
      <c r="N3733" s="1" t="s">
        <v>48</v>
      </c>
      <c r="O3733" s="1" t="s">
        <v>32</v>
      </c>
      <c r="P3733" s="1">
        <f>_3___Healthcare_Data_v1[[#This Row],[Discharge Date]]-_3___Healthcare_Data_v1[[#This Row],[Date of Admission]]</f>
        <v>19</v>
      </c>
      <c r="Q3733" s="1">
        <f>IFERROR(_3___Healthcare_Data_v1[[#This Row],[ Billing Amount ]]/_3___Healthcare_Data_v1[[#This Row],[Days in Hospital]],0)</f>
        <v>829.40302999999994</v>
      </c>
      <c r="R3733" s="1" t="str">
        <f>IF(_3___Healthcare_Data_v1[[#This Row],[Age]]&gt;60,"Senior",IF(_3___Healthcare_Data_v1[[#This Row],[Age]]&gt;35,"Middle","Young"))</f>
        <v>Senior</v>
      </c>
    </row>
    <row r="3734" spans="1:18" x14ac:dyDescent="0.3">
      <c r="A3734" s="1" t="s">
        <v>10606</v>
      </c>
      <c r="B3734" s="1" t="s">
        <v>26967</v>
      </c>
      <c r="C3734" s="1" t="s">
        <v>16</v>
      </c>
      <c r="D3734" s="1" t="s">
        <v>89</v>
      </c>
      <c r="E3734" s="1" t="s">
        <v>18</v>
      </c>
      <c r="F3734" s="2">
        <v>44386</v>
      </c>
      <c r="G3734" s="1" t="s">
        <v>10607</v>
      </c>
      <c r="H3734" s="1" t="s">
        <v>10608</v>
      </c>
      <c r="I3734" s="1" t="s">
        <v>56</v>
      </c>
      <c r="J3734" s="3" t="s">
        <v>30406</v>
      </c>
      <c r="K3734">
        <v>173</v>
      </c>
      <c r="L3734" s="1" t="s">
        <v>22</v>
      </c>
      <c r="M3734" s="2">
        <v>44403</v>
      </c>
      <c r="N3734" s="1" t="s">
        <v>43</v>
      </c>
      <c r="O3734" s="1" t="s">
        <v>44</v>
      </c>
      <c r="P3734" s="1">
        <f>_3___Healthcare_Data_v1[[#This Row],[Discharge Date]]-_3___Healthcare_Data_v1[[#This Row],[Date of Admission]]</f>
        <v>17</v>
      </c>
      <c r="Q3734" s="1">
        <f>IFERROR(_3___Healthcare_Data_v1[[#This Row],[ Billing Amount ]]/_3___Healthcare_Data_v1[[#This Row],[Days in Hospital]],0)</f>
        <v>2852.0061205882353</v>
      </c>
      <c r="R3734" s="1" t="str">
        <f>IF(_3___Healthcare_Data_v1[[#This Row],[Age]]&gt;60,"Senior",IF(_3___Healthcare_Data_v1[[#This Row],[Age]]&gt;35,"Middle","Young"))</f>
        <v>Senior</v>
      </c>
    </row>
    <row r="3735" spans="1:18" x14ac:dyDescent="0.3">
      <c r="A3735" s="1" t="s">
        <v>10609</v>
      </c>
      <c r="B3735" s="1" t="s">
        <v>26845</v>
      </c>
      <c r="C3735" s="1" t="s">
        <v>16</v>
      </c>
      <c r="D3735" s="1" t="s">
        <v>62</v>
      </c>
      <c r="E3735" s="1" t="s">
        <v>35</v>
      </c>
      <c r="F3735" s="2">
        <v>44185</v>
      </c>
      <c r="G3735" s="1" t="s">
        <v>10610</v>
      </c>
      <c r="H3735" s="1" t="s">
        <v>6547</v>
      </c>
      <c r="I3735" s="1" t="s">
        <v>60</v>
      </c>
      <c r="J3735" s="3" t="s">
        <v>30407</v>
      </c>
      <c r="K3735">
        <v>381</v>
      </c>
      <c r="L3735" s="1" t="s">
        <v>22</v>
      </c>
      <c r="M3735" s="2">
        <v>44197</v>
      </c>
      <c r="N3735" s="1" t="s">
        <v>31</v>
      </c>
      <c r="O3735" s="1" t="s">
        <v>44</v>
      </c>
      <c r="P3735" s="1">
        <f>_3___Healthcare_Data_v1[[#This Row],[Discharge Date]]-_3___Healthcare_Data_v1[[#This Row],[Date of Admission]]</f>
        <v>12</v>
      </c>
      <c r="Q3735" s="1">
        <f>IFERROR(_3___Healthcare_Data_v1[[#This Row],[ Billing Amount ]]/_3___Healthcare_Data_v1[[#This Row],[Days in Hospital]],0)</f>
        <v>93.387529333333347</v>
      </c>
      <c r="R3735" s="1" t="str">
        <f>IF(_3___Healthcare_Data_v1[[#This Row],[Age]]&gt;60,"Senior",IF(_3___Healthcare_Data_v1[[#This Row],[Age]]&gt;35,"Middle","Young"))</f>
        <v>Senior</v>
      </c>
    </row>
    <row r="3736" spans="1:18" x14ac:dyDescent="0.3">
      <c r="A3736" s="1" t="s">
        <v>10611</v>
      </c>
      <c r="B3736" s="1" t="s">
        <v>26958</v>
      </c>
      <c r="C3736" s="1" t="s">
        <v>16</v>
      </c>
      <c r="D3736" s="1" t="s">
        <v>89</v>
      </c>
      <c r="E3736" s="1" t="s">
        <v>26615</v>
      </c>
      <c r="F3736" s="2">
        <v>43644</v>
      </c>
      <c r="G3736" s="1" t="s">
        <v>10612</v>
      </c>
      <c r="H3736" s="1" t="s">
        <v>10613</v>
      </c>
      <c r="I3736" s="1" t="s">
        <v>26607</v>
      </c>
      <c r="J3736" s="3" t="s">
        <v>30408</v>
      </c>
      <c r="K3736">
        <v>351</v>
      </c>
      <c r="L3736" s="1" t="s">
        <v>42</v>
      </c>
      <c r="M3736" s="2">
        <v>43659</v>
      </c>
      <c r="N3736" s="1" t="s">
        <v>48</v>
      </c>
      <c r="O3736" s="1" t="s">
        <v>44</v>
      </c>
      <c r="P3736" s="1">
        <f>_3___Healthcare_Data_v1[[#This Row],[Discharge Date]]-_3___Healthcare_Data_v1[[#This Row],[Date of Admission]]</f>
        <v>15</v>
      </c>
      <c r="Q3736" s="1">
        <f>IFERROR(_3___Healthcare_Data_v1[[#This Row],[ Billing Amount ]]/_3___Healthcare_Data_v1[[#This Row],[Days in Hospital]],0)</f>
        <v>956.30629466666664</v>
      </c>
      <c r="R3736" s="1" t="str">
        <f>IF(_3___Healthcare_Data_v1[[#This Row],[Age]]&gt;60,"Senior",IF(_3___Healthcare_Data_v1[[#This Row],[Age]]&gt;35,"Middle","Young"))</f>
        <v>Senior</v>
      </c>
    </row>
    <row r="3737" spans="1:18" x14ac:dyDescent="0.3">
      <c r="A3737" s="1" t="s">
        <v>8179</v>
      </c>
      <c r="B3737" s="1" t="s">
        <v>26634</v>
      </c>
      <c r="C3737" s="1" t="s">
        <v>16</v>
      </c>
      <c r="D3737" s="1" t="s">
        <v>114</v>
      </c>
      <c r="E3737" s="1" t="s">
        <v>35</v>
      </c>
      <c r="F3737" s="2">
        <v>44643</v>
      </c>
      <c r="G3737" s="1" t="s">
        <v>10614</v>
      </c>
      <c r="H3737" s="1" t="s">
        <v>10615</v>
      </c>
      <c r="I3737" s="1" t="s">
        <v>21</v>
      </c>
      <c r="J3737" s="3" t="s">
        <v>30409</v>
      </c>
      <c r="K3737">
        <v>486</v>
      </c>
      <c r="L3737" s="1" t="s">
        <v>22</v>
      </c>
      <c r="M3737" s="2">
        <v>44661</v>
      </c>
      <c r="N3737" s="1" t="s">
        <v>43</v>
      </c>
      <c r="O3737" s="1" t="s">
        <v>32</v>
      </c>
      <c r="P3737" s="1">
        <f>_3___Healthcare_Data_v1[[#This Row],[Discharge Date]]-_3___Healthcare_Data_v1[[#This Row],[Date of Admission]]</f>
        <v>18</v>
      </c>
      <c r="Q3737" s="1">
        <f>IFERROR(_3___Healthcare_Data_v1[[#This Row],[ Billing Amount ]]/_3___Healthcare_Data_v1[[#This Row],[Days in Hospital]],0)</f>
        <v>1333.8387961111112</v>
      </c>
      <c r="R3737" s="1" t="str">
        <f>IF(_3___Healthcare_Data_v1[[#This Row],[Age]]&gt;60,"Senior",IF(_3___Healthcare_Data_v1[[#This Row],[Age]]&gt;35,"Middle","Young"))</f>
        <v>Senior</v>
      </c>
    </row>
    <row r="3738" spans="1:18" x14ac:dyDescent="0.3">
      <c r="A3738" s="1" t="s">
        <v>10616</v>
      </c>
      <c r="B3738" s="1" t="s">
        <v>26653</v>
      </c>
      <c r="C3738" s="1" t="s">
        <v>16</v>
      </c>
      <c r="D3738" s="1" t="s">
        <v>17</v>
      </c>
      <c r="E3738" s="1" t="s">
        <v>35</v>
      </c>
      <c r="F3738" s="2">
        <v>44272</v>
      </c>
      <c r="G3738" s="1" t="s">
        <v>10617</v>
      </c>
      <c r="H3738" s="1" t="s">
        <v>10618</v>
      </c>
      <c r="I3738" s="1" t="s">
        <v>21</v>
      </c>
      <c r="J3738" s="3" t="s">
        <v>30410</v>
      </c>
      <c r="K3738">
        <v>297</v>
      </c>
      <c r="L3738" s="1" t="s">
        <v>38</v>
      </c>
      <c r="M3738" s="2">
        <v>44273</v>
      </c>
      <c r="N3738" s="1" t="s">
        <v>23</v>
      </c>
      <c r="O3738" s="1" t="s">
        <v>24</v>
      </c>
      <c r="P3738" s="1">
        <f>_3___Healthcare_Data_v1[[#This Row],[Discharge Date]]-_3___Healthcare_Data_v1[[#This Row],[Date of Admission]]</f>
        <v>1</v>
      </c>
      <c r="Q3738" s="1">
        <f>IFERROR(_3___Healthcare_Data_v1[[#This Row],[ Billing Amount ]]/_3___Healthcare_Data_v1[[#This Row],[Days in Hospital]],0)</f>
        <v>15299.045099999999</v>
      </c>
      <c r="R3738" s="1" t="str">
        <f>IF(_3___Healthcare_Data_v1[[#This Row],[Age]]&gt;60,"Senior",IF(_3___Healthcare_Data_v1[[#This Row],[Age]]&gt;35,"Middle","Young"))</f>
        <v>Senior</v>
      </c>
    </row>
    <row r="3739" spans="1:18" x14ac:dyDescent="0.3">
      <c r="A3739" s="1" t="s">
        <v>10619</v>
      </c>
      <c r="B3739" s="1" t="s">
        <v>26723</v>
      </c>
      <c r="C3739" s="1" t="s">
        <v>26</v>
      </c>
      <c r="D3739" s="1" t="s">
        <v>229</v>
      </c>
      <c r="E3739" s="1" t="s">
        <v>26620</v>
      </c>
      <c r="F3739" s="2">
        <v>43743</v>
      </c>
      <c r="G3739" s="1" t="s">
        <v>10620</v>
      </c>
      <c r="H3739" s="1" t="s">
        <v>10621</v>
      </c>
      <c r="I3739" s="1" t="s">
        <v>21</v>
      </c>
      <c r="J3739" s="3" t="s">
        <v>30411</v>
      </c>
      <c r="K3739">
        <v>293</v>
      </c>
      <c r="L3739" s="1" t="s">
        <v>42</v>
      </c>
      <c r="M3739" s="2">
        <v>43753</v>
      </c>
      <c r="N3739" s="1" t="s">
        <v>23</v>
      </c>
      <c r="O3739" s="1" t="s">
        <v>44</v>
      </c>
      <c r="P3739" s="1">
        <f>_3___Healthcare_Data_v1[[#This Row],[Discharge Date]]-_3___Healthcare_Data_v1[[#This Row],[Date of Admission]]</f>
        <v>10</v>
      </c>
      <c r="Q3739" s="1">
        <f>IFERROR(_3___Healthcare_Data_v1[[#This Row],[ Billing Amount ]]/_3___Healthcare_Data_v1[[#This Row],[Days in Hospital]],0)</f>
        <v>2190.3740069999999</v>
      </c>
      <c r="R3739" s="1" t="str">
        <f>IF(_3___Healthcare_Data_v1[[#This Row],[Age]]&gt;60,"Senior",IF(_3___Healthcare_Data_v1[[#This Row],[Age]]&gt;35,"Middle","Young"))</f>
        <v>Senior</v>
      </c>
    </row>
    <row r="3740" spans="1:18" x14ac:dyDescent="0.3">
      <c r="A3740" s="1" t="s">
        <v>10622</v>
      </c>
      <c r="B3740" s="1" t="s">
        <v>26666</v>
      </c>
      <c r="C3740" s="1" t="s">
        <v>16</v>
      </c>
      <c r="D3740" s="1" t="s">
        <v>89</v>
      </c>
      <c r="E3740" s="1" t="s">
        <v>35</v>
      </c>
      <c r="F3740" s="2">
        <v>44692</v>
      </c>
      <c r="G3740" s="1" t="s">
        <v>10623</v>
      </c>
      <c r="H3740" s="1" t="s">
        <v>10624</v>
      </c>
      <c r="I3740" s="1" t="s">
        <v>21</v>
      </c>
      <c r="J3740" s="3" t="s">
        <v>30412</v>
      </c>
      <c r="K3740">
        <v>238</v>
      </c>
      <c r="L3740" s="1" t="s">
        <v>38</v>
      </c>
      <c r="M3740" s="2">
        <v>44713</v>
      </c>
      <c r="N3740" s="1" t="s">
        <v>84</v>
      </c>
      <c r="O3740" s="1" t="s">
        <v>24</v>
      </c>
      <c r="P3740" s="1">
        <f>_3___Healthcare_Data_v1[[#This Row],[Discharge Date]]-_3___Healthcare_Data_v1[[#This Row],[Date of Admission]]</f>
        <v>21</v>
      </c>
      <c r="Q3740" s="1">
        <f>IFERROR(_3___Healthcare_Data_v1[[#This Row],[ Billing Amount ]]/_3___Healthcare_Data_v1[[#This Row],[Days in Hospital]],0)</f>
        <v>1072.2059828571428</v>
      </c>
      <c r="R3740" s="1" t="str">
        <f>IF(_3___Healthcare_Data_v1[[#This Row],[Age]]&gt;60,"Senior",IF(_3___Healthcare_Data_v1[[#This Row],[Age]]&gt;35,"Middle","Young"))</f>
        <v>Senior</v>
      </c>
    </row>
    <row r="3741" spans="1:18" x14ac:dyDescent="0.3">
      <c r="A3741" s="1" t="s">
        <v>10625</v>
      </c>
      <c r="B3741" s="1" t="s">
        <v>26610</v>
      </c>
      <c r="C3741" s="1" t="s">
        <v>16</v>
      </c>
      <c r="D3741" s="1" t="s">
        <v>17</v>
      </c>
      <c r="E3741" s="1" t="s">
        <v>26615</v>
      </c>
      <c r="F3741" s="2">
        <v>43776</v>
      </c>
      <c r="G3741" s="1" t="s">
        <v>10626</v>
      </c>
      <c r="H3741" s="1" t="s">
        <v>10144</v>
      </c>
      <c r="I3741" s="1" t="s">
        <v>21</v>
      </c>
      <c r="J3741" s="3" t="s">
        <v>30413</v>
      </c>
      <c r="K3741">
        <v>408</v>
      </c>
      <c r="L3741" s="1" t="s">
        <v>42</v>
      </c>
      <c r="M3741" s="2">
        <v>43785</v>
      </c>
      <c r="N3741" s="1" t="s">
        <v>84</v>
      </c>
      <c r="O3741" s="1" t="s">
        <v>44</v>
      </c>
      <c r="P3741" s="1">
        <f>_3___Healthcare_Data_v1[[#This Row],[Discharge Date]]-_3___Healthcare_Data_v1[[#This Row],[Date of Admission]]</f>
        <v>9</v>
      </c>
      <c r="Q3741" s="1">
        <f>IFERROR(_3___Healthcare_Data_v1[[#This Row],[ Billing Amount ]]/_3___Healthcare_Data_v1[[#This Row],[Days in Hospital]],0)</f>
        <v>892.37962555555555</v>
      </c>
      <c r="R3741" s="1" t="str">
        <f>IF(_3___Healthcare_Data_v1[[#This Row],[Age]]&gt;60,"Senior",IF(_3___Healthcare_Data_v1[[#This Row],[Age]]&gt;35,"Middle","Young"))</f>
        <v>Senior</v>
      </c>
    </row>
    <row r="3742" spans="1:18" x14ac:dyDescent="0.3">
      <c r="A3742" s="1" t="s">
        <v>10627</v>
      </c>
      <c r="B3742" s="1" t="s">
        <v>26712</v>
      </c>
      <c r="C3742" s="1" t="s">
        <v>16</v>
      </c>
      <c r="D3742" s="1" t="s">
        <v>27</v>
      </c>
      <c r="E3742" s="1" t="s">
        <v>18</v>
      </c>
      <c r="F3742" s="2">
        <v>43668</v>
      </c>
      <c r="G3742" s="1" t="s">
        <v>10628</v>
      </c>
      <c r="H3742" s="1" t="s">
        <v>10629</v>
      </c>
      <c r="I3742" s="1" t="s">
        <v>56</v>
      </c>
      <c r="J3742" s="3" t="s">
        <v>30414</v>
      </c>
      <c r="K3742">
        <v>487</v>
      </c>
      <c r="L3742" s="1" t="s">
        <v>42</v>
      </c>
      <c r="M3742" s="2">
        <v>43684</v>
      </c>
      <c r="N3742" s="1" t="s">
        <v>43</v>
      </c>
      <c r="O3742" s="1" t="s">
        <v>24</v>
      </c>
      <c r="P3742" s="1">
        <f>_3___Healthcare_Data_v1[[#This Row],[Discharge Date]]-_3___Healthcare_Data_v1[[#This Row],[Date of Admission]]</f>
        <v>16</v>
      </c>
      <c r="Q3742" s="1">
        <f>IFERROR(_3___Healthcare_Data_v1[[#This Row],[ Billing Amount ]]/_3___Healthcare_Data_v1[[#This Row],[Days in Hospital]],0)</f>
        <v>3423.0876468749998</v>
      </c>
      <c r="R3742" s="1" t="str">
        <f>IF(_3___Healthcare_Data_v1[[#This Row],[Age]]&gt;60,"Senior",IF(_3___Healthcare_Data_v1[[#This Row],[Age]]&gt;35,"Middle","Young"))</f>
        <v>Senior</v>
      </c>
    </row>
    <row r="3743" spans="1:18" x14ac:dyDescent="0.3">
      <c r="A3743" s="1" t="s">
        <v>10630</v>
      </c>
      <c r="B3743" s="1" t="s">
        <v>26628</v>
      </c>
      <c r="C3743" s="1" t="s">
        <v>16</v>
      </c>
      <c r="D3743" s="1" t="s">
        <v>62</v>
      </c>
      <c r="E3743" s="1" t="s">
        <v>35</v>
      </c>
      <c r="F3743" s="2">
        <v>44371</v>
      </c>
      <c r="G3743" s="1" t="s">
        <v>10631</v>
      </c>
      <c r="H3743" s="1" t="s">
        <v>10632</v>
      </c>
      <c r="I3743" s="1" t="s">
        <v>56</v>
      </c>
      <c r="J3743" s="3" t="s">
        <v>30415</v>
      </c>
      <c r="K3743">
        <v>135</v>
      </c>
      <c r="L3743" s="1" t="s">
        <v>22</v>
      </c>
      <c r="M3743" s="2">
        <v>44379</v>
      </c>
      <c r="N3743" s="1" t="s">
        <v>48</v>
      </c>
      <c r="O3743" s="1" t="s">
        <v>32</v>
      </c>
      <c r="P3743" s="1">
        <f>_3___Healthcare_Data_v1[[#This Row],[Discharge Date]]-_3___Healthcare_Data_v1[[#This Row],[Date of Admission]]</f>
        <v>8</v>
      </c>
      <c r="Q3743" s="1">
        <f>IFERROR(_3___Healthcare_Data_v1[[#This Row],[ Billing Amount ]]/_3___Healthcare_Data_v1[[#This Row],[Days in Hospital]],0)</f>
        <v>2423.7171437500001</v>
      </c>
      <c r="R3743" s="1" t="str">
        <f>IF(_3___Healthcare_Data_v1[[#This Row],[Age]]&gt;60,"Senior",IF(_3___Healthcare_Data_v1[[#This Row],[Age]]&gt;35,"Middle","Young"))</f>
        <v>Senior</v>
      </c>
    </row>
    <row r="3744" spans="1:18" x14ac:dyDescent="0.3">
      <c r="A3744" s="1" t="s">
        <v>10633</v>
      </c>
      <c r="B3744" s="1" t="s">
        <v>26655</v>
      </c>
      <c r="C3744" s="1" t="s">
        <v>16</v>
      </c>
      <c r="D3744" s="1" t="s">
        <v>17</v>
      </c>
      <c r="E3744" s="1" t="s">
        <v>28</v>
      </c>
      <c r="F3744" s="2">
        <v>45132</v>
      </c>
      <c r="G3744" s="1" t="s">
        <v>10634</v>
      </c>
      <c r="H3744" s="1" t="s">
        <v>10635</v>
      </c>
      <c r="I3744" s="1" t="s">
        <v>56</v>
      </c>
      <c r="J3744" s="3" t="s">
        <v>30416</v>
      </c>
      <c r="K3744">
        <v>473</v>
      </c>
      <c r="L3744" s="1" t="s">
        <v>42</v>
      </c>
      <c r="M3744" s="2">
        <v>45144</v>
      </c>
      <c r="N3744" s="1" t="s">
        <v>84</v>
      </c>
      <c r="O3744" s="1" t="s">
        <v>32</v>
      </c>
      <c r="P3744" s="1">
        <f>_3___Healthcare_Data_v1[[#This Row],[Discharge Date]]-_3___Healthcare_Data_v1[[#This Row],[Date of Admission]]</f>
        <v>12</v>
      </c>
      <c r="Q3744" s="1">
        <f>IFERROR(_3___Healthcare_Data_v1[[#This Row],[ Billing Amount ]]/_3___Healthcare_Data_v1[[#This Row],[Days in Hospital]],0)</f>
        <v>2145.7144316666668</v>
      </c>
      <c r="R3744" s="1" t="str">
        <f>IF(_3___Healthcare_Data_v1[[#This Row],[Age]]&gt;60,"Senior",IF(_3___Healthcare_Data_v1[[#This Row],[Age]]&gt;35,"Middle","Young"))</f>
        <v>Senior</v>
      </c>
    </row>
    <row r="3745" spans="1:18" x14ac:dyDescent="0.3">
      <c r="A3745" s="1" t="s">
        <v>10636</v>
      </c>
      <c r="B3745" s="1" t="s">
        <v>26745</v>
      </c>
      <c r="C3745" s="1" t="s">
        <v>26</v>
      </c>
      <c r="D3745" s="1" t="s">
        <v>17</v>
      </c>
      <c r="E3745" s="1" t="s">
        <v>26615</v>
      </c>
      <c r="F3745" s="2">
        <v>44825</v>
      </c>
      <c r="G3745" s="1" t="s">
        <v>2223</v>
      </c>
      <c r="H3745" s="1" t="s">
        <v>4360</v>
      </c>
      <c r="I3745" s="1" t="s">
        <v>21</v>
      </c>
      <c r="J3745" s="3" t="s">
        <v>30417</v>
      </c>
      <c r="K3745">
        <v>332</v>
      </c>
      <c r="L3745" s="1" t="s">
        <v>38</v>
      </c>
      <c r="M3745" s="2">
        <v>44845</v>
      </c>
      <c r="N3745" s="1" t="s">
        <v>43</v>
      </c>
      <c r="O3745" s="1" t="s">
        <v>44</v>
      </c>
      <c r="P3745" s="1">
        <f>_3___Healthcare_Data_v1[[#This Row],[Discharge Date]]-_3___Healthcare_Data_v1[[#This Row],[Date of Admission]]</f>
        <v>20</v>
      </c>
      <c r="Q3745" s="1">
        <f>IFERROR(_3___Healthcare_Data_v1[[#This Row],[ Billing Amount ]]/_3___Healthcare_Data_v1[[#This Row],[Days in Hospital]],0)</f>
        <v>1147.4114445</v>
      </c>
      <c r="R3745" s="1" t="str">
        <f>IF(_3___Healthcare_Data_v1[[#This Row],[Age]]&gt;60,"Senior",IF(_3___Healthcare_Data_v1[[#This Row],[Age]]&gt;35,"Middle","Young"))</f>
        <v>Senior</v>
      </c>
    </row>
    <row r="3746" spans="1:18" x14ac:dyDescent="0.3">
      <c r="A3746" s="1" t="s">
        <v>10637</v>
      </c>
      <c r="B3746" s="1" t="s">
        <v>26610</v>
      </c>
      <c r="C3746" s="1" t="s">
        <v>16</v>
      </c>
      <c r="D3746" s="1" t="s">
        <v>229</v>
      </c>
      <c r="E3746" s="1" t="s">
        <v>69</v>
      </c>
      <c r="F3746" s="2">
        <v>44574</v>
      </c>
      <c r="G3746" s="1" t="s">
        <v>10638</v>
      </c>
      <c r="H3746" s="1" t="s">
        <v>10639</v>
      </c>
      <c r="I3746" s="1" t="s">
        <v>21</v>
      </c>
      <c r="J3746" s="3" t="s">
        <v>30418</v>
      </c>
      <c r="K3746">
        <v>164</v>
      </c>
      <c r="L3746" s="1" t="s">
        <v>38</v>
      </c>
      <c r="M3746" s="2">
        <v>44604</v>
      </c>
      <c r="N3746" s="1" t="s">
        <v>43</v>
      </c>
      <c r="O3746" s="1" t="s">
        <v>44</v>
      </c>
      <c r="P3746" s="1">
        <f>_3___Healthcare_Data_v1[[#This Row],[Discharge Date]]-_3___Healthcare_Data_v1[[#This Row],[Date of Admission]]</f>
        <v>30</v>
      </c>
      <c r="Q3746" s="1">
        <f>IFERROR(_3___Healthcare_Data_v1[[#This Row],[ Billing Amount ]]/_3___Healthcare_Data_v1[[#This Row],[Days in Hospital]],0)</f>
        <v>607.77174266666657</v>
      </c>
      <c r="R3746" s="1" t="str">
        <f>IF(_3___Healthcare_Data_v1[[#This Row],[Age]]&gt;60,"Senior",IF(_3___Healthcare_Data_v1[[#This Row],[Age]]&gt;35,"Middle","Young"))</f>
        <v>Senior</v>
      </c>
    </row>
    <row r="3747" spans="1:18" x14ac:dyDescent="0.3">
      <c r="A3747" s="1" t="s">
        <v>10640</v>
      </c>
      <c r="B3747" s="1" t="s">
        <v>26967</v>
      </c>
      <c r="C3747" s="1" t="s">
        <v>26</v>
      </c>
      <c r="D3747" s="1" t="s">
        <v>89</v>
      </c>
      <c r="E3747" s="1" t="s">
        <v>69</v>
      </c>
      <c r="F3747" s="2">
        <v>45128</v>
      </c>
      <c r="G3747" s="1" t="s">
        <v>6916</v>
      </c>
      <c r="H3747" s="1" t="s">
        <v>10641</v>
      </c>
      <c r="I3747" s="1" t="s">
        <v>21</v>
      </c>
      <c r="J3747" s="3" t="s">
        <v>30419</v>
      </c>
      <c r="K3747">
        <v>289</v>
      </c>
      <c r="L3747" s="1" t="s">
        <v>22</v>
      </c>
      <c r="M3747" s="2">
        <v>45130</v>
      </c>
      <c r="N3747" s="1" t="s">
        <v>48</v>
      </c>
      <c r="O3747" s="1" t="s">
        <v>44</v>
      </c>
      <c r="P3747" s="1">
        <f>_3___Healthcare_Data_v1[[#This Row],[Discharge Date]]-_3___Healthcare_Data_v1[[#This Row],[Date of Admission]]</f>
        <v>2</v>
      </c>
      <c r="Q3747" s="1">
        <f>IFERROR(_3___Healthcare_Data_v1[[#This Row],[ Billing Amount ]]/_3___Healthcare_Data_v1[[#This Row],[Days in Hospital]],0)</f>
        <v>7941.02729</v>
      </c>
      <c r="R3747" s="1" t="str">
        <f>IF(_3___Healthcare_Data_v1[[#This Row],[Age]]&gt;60,"Senior",IF(_3___Healthcare_Data_v1[[#This Row],[Age]]&gt;35,"Middle","Young"))</f>
        <v>Senior</v>
      </c>
    </row>
    <row r="3748" spans="1:18" x14ac:dyDescent="0.3">
      <c r="A3748" s="1" t="s">
        <v>10642</v>
      </c>
      <c r="B3748" s="1" t="s">
        <v>26704</v>
      </c>
      <c r="C3748" s="1" t="s">
        <v>16</v>
      </c>
      <c r="D3748" s="1" t="s">
        <v>27</v>
      </c>
      <c r="E3748" s="1" t="s">
        <v>69</v>
      </c>
      <c r="F3748" s="2">
        <v>45015</v>
      </c>
      <c r="G3748" s="1" t="s">
        <v>10643</v>
      </c>
      <c r="H3748" s="1" t="s">
        <v>10644</v>
      </c>
      <c r="I3748" s="1" t="s">
        <v>60</v>
      </c>
      <c r="J3748" s="3" t="s">
        <v>30420</v>
      </c>
      <c r="K3748">
        <v>295</v>
      </c>
      <c r="L3748" s="1" t="s">
        <v>38</v>
      </c>
      <c r="M3748" s="2">
        <v>45038</v>
      </c>
      <c r="N3748" s="1" t="s">
        <v>84</v>
      </c>
      <c r="O3748" s="1" t="s">
        <v>32</v>
      </c>
      <c r="P3748" s="1">
        <f>_3___Healthcare_Data_v1[[#This Row],[Discharge Date]]-_3___Healthcare_Data_v1[[#This Row],[Date of Admission]]</f>
        <v>23</v>
      </c>
      <c r="Q3748" s="1">
        <f>IFERROR(_3___Healthcare_Data_v1[[#This Row],[ Billing Amount ]]/_3___Healthcare_Data_v1[[#This Row],[Days in Hospital]],0)</f>
        <v>1390.4270873913044</v>
      </c>
      <c r="R3748" s="1" t="str">
        <f>IF(_3___Healthcare_Data_v1[[#This Row],[Age]]&gt;60,"Senior",IF(_3___Healthcare_Data_v1[[#This Row],[Age]]&gt;35,"Middle","Young"))</f>
        <v>Senior</v>
      </c>
    </row>
    <row r="3749" spans="1:18" x14ac:dyDescent="0.3">
      <c r="A3749" s="1" t="s">
        <v>10645</v>
      </c>
      <c r="B3749" s="1" t="s">
        <v>26668</v>
      </c>
      <c r="C3749" s="1" t="s">
        <v>26</v>
      </c>
      <c r="D3749" s="1" t="s">
        <v>34</v>
      </c>
      <c r="E3749" s="1" t="s">
        <v>69</v>
      </c>
      <c r="F3749" s="2">
        <v>45027</v>
      </c>
      <c r="G3749" s="1" t="s">
        <v>10646</v>
      </c>
      <c r="H3749" s="1" t="s">
        <v>10647</v>
      </c>
      <c r="I3749" s="1" t="s">
        <v>21</v>
      </c>
      <c r="J3749" s="3" t="s">
        <v>30421</v>
      </c>
      <c r="K3749">
        <v>486</v>
      </c>
      <c r="L3749" s="1" t="s">
        <v>22</v>
      </c>
      <c r="M3749" s="2">
        <v>45029</v>
      </c>
      <c r="N3749" s="1" t="s">
        <v>84</v>
      </c>
      <c r="O3749" s="1" t="s">
        <v>32</v>
      </c>
      <c r="P3749" s="1">
        <f>_3___Healthcare_Data_v1[[#This Row],[Discharge Date]]-_3___Healthcare_Data_v1[[#This Row],[Date of Admission]]</f>
        <v>2</v>
      </c>
      <c r="Q3749" s="1">
        <f>IFERROR(_3___Healthcare_Data_v1[[#This Row],[ Billing Amount ]]/_3___Healthcare_Data_v1[[#This Row],[Days in Hospital]],0)</f>
        <v>29636.684550000002</v>
      </c>
      <c r="R3749" s="1" t="str">
        <f>IF(_3___Healthcare_Data_v1[[#This Row],[Age]]&gt;60,"Senior",IF(_3___Healthcare_Data_v1[[#This Row],[Age]]&gt;35,"Middle","Young"))</f>
        <v>Senior</v>
      </c>
    </row>
    <row r="3750" spans="1:18" x14ac:dyDescent="0.3">
      <c r="A3750" s="1" t="s">
        <v>10648</v>
      </c>
      <c r="B3750" s="1" t="s">
        <v>26732</v>
      </c>
      <c r="C3750" s="1" t="s">
        <v>16</v>
      </c>
      <c r="D3750" s="1" t="s">
        <v>89</v>
      </c>
      <c r="E3750" s="1" t="s">
        <v>28</v>
      </c>
      <c r="F3750" s="2">
        <v>44363</v>
      </c>
      <c r="G3750" s="1" t="s">
        <v>10649</v>
      </c>
      <c r="H3750" s="1" t="s">
        <v>10650</v>
      </c>
      <c r="I3750" s="1" t="s">
        <v>56</v>
      </c>
      <c r="J3750" s="3" t="s">
        <v>30422</v>
      </c>
      <c r="K3750">
        <v>254</v>
      </c>
      <c r="L3750" s="1" t="s">
        <v>38</v>
      </c>
      <c r="M3750" s="2">
        <v>44389</v>
      </c>
      <c r="N3750" s="1" t="s">
        <v>23</v>
      </c>
      <c r="O3750" s="1" t="s">
        <v>24</v>
      </c>
      <c r="P3750" s="1">
        <f>_3___Healthcare_Data_v1[[#This Row],[Discharge Date]]-_3___Healthcare_Data_v1[[#This Row],[Date of Admission]]</f>
        <v>26</v>
      </c>
      <c r="Q3750" s="1">
        <f>IFERROR(_3___Healthcare_Data_v1[[#This Row],[ Billing Amount ]]/_3___Healthcare_Data_v1[[#This Row],[Days in Hospital]],0)</f>
        <v>413.67165461538457</v>
      </c>
      <c r="R3750" s="1" t="str">
        <f>IF(_3___Healthcare_Data_v1[[#This Row],[Age]]&gt;60,"Senior",IF(_3___Healthcare_Data_v1[[#This Row],[Age]]&gt;35,"Middle","Young"))</f>
        <v>Senior</v>
      </c>
    </row>
    <row r="3751" spans="1:18" x14ac:dyDescent="0.3">
      <c r="A3751" s="1" t="s">
        <v>10651</v>
      </c>
      <c r="B3751" s="1" t="s">
        <v>26649</v>
      </c>
      <c r="C3751" s="1" t="s">
        <v>16</v>
      </c>
      <c r="D3751" s="1" t="s">
        <v>17</v>
      </c>
      <c r="E3751" s="1" t="s">
        <v>18</v>
      </c>
      <c r="F3751" s="2">
        <v>44973</v>
      </c>
      <c r="G3751" s="1" t="s">
        <v>10652</v>
      </c>
      <c r="H3751" s="1" t="s">
        <v>10653</v>
      </c>
      <c r="I3751" s="1" t="s">
        <v>21</v>
      </c>
      <c r="J3751" s="3" t="s">
        <v>30423</v>
      </c>
      <c r="K3751">
        <v>221</v>
      </c>
      <c r="L3751" s="1" t="s">
        <v>22</v>
      </c>
      <c r="M3751" s="2">
        <v>44991</v>
      </c>
      <c r="N3751" s="1" t="s">
        <v>23</v>
      </c>
      <c r="O3751" s="1" t="s">
        <v>32</v>
      </c>
      <c r="P3751" s="1">
        <f>_3___Healthcare_Data_v1[[#This Row],[Discharge Date]]-_3___Healthcare_Data_v1[[#This Row],[Date of Admission]]</f>
        <v>18</v>
      </c>
      <c r="Q3751" s="1">
        <f>IFERROR(_3___Healthcare_Data_v1[[#This Row],[ Billing Amount ]]/_3___Healthcare_Data_v1[[#This Row],[Days in Hospital]],0)</f>
        <v>243.25368172222221</v>
      </c>
      <c r="R3751" s="1" t="str">
        <f>IF(_3___Healthcare_Data_v1[[#This Row],[Age]]&gt;60,"Senior",IF(_3___Healthcare_Data_v1[[#This Row],[Age]]&gt;35,"Middle","Young"))</f>
        <v>Senior</v>
      </c>
    </row>
    <row r="3752" spans="1:18" x14ac:dyDescent="0.3">
      <c r="A3752" s="1" t="s">
        <v>10654</v>
      </c>
      <c r="B3752" s="1" t="s">
        <v>26657</v>
      </c>
      <c r="C3752" s="1" t="s">
        <v>26</v>
      </c>
      <c r="D3752" s="1" t="s">
        <v>49</v>
      </c>
      <c r="E3752" s="1" t="s">
        <v>26615</v>
      </c>
      <c r="F3752" s="2">
        <v>44266</v>
      </c>
      <c r="G3752" s="1" t="s">
        <v>10655</v>
      </c>
      <c r="H3752" s="1" t="s">
        <v>10656</v>
      </c>
      <c r="I3752" s="1" t="s">
        <v>21</v>
      </c>
      <c r="J3752" s="3" t="s">
        <v>30424</v>
      </c>
      <c r="K3752">
        <v>226</v>
      </c>
      <c r="L3752" s="1" t="s">
        <v>42</v>
      </c>
      <c r="M3752" s="2">
        <v>44278</v>
      </c>
      <c r="N3752" s="1" t="s">
        <v>43</v>
      </c>
      <c r="O3752" s="1" t="s">
        <v>32</v>
      </c>
      <c r="P3752" s="1">
        <f>_3___Healthcare_Data_v1[[#This Row],[Discharge Date]]-_3___Healthcare_Data_v1[[#This Row],[Date of Admission]]</f>
        <v>12</v>
      </c>
      <c r="Q3752" s="1">
        <f>IFERROR(_3___Healthcare_Data_v1[[#This Row],[ Billing Amount ]]/_3___Healthcare_Data_v1[[#This Row],[Days in Hospital]],0)</f>
        <v>1303.0290658333333</v>
      </c>
      <c r="R3752" s="1" t="str">
        <f>IF(_3___Healthcare_Data_v1[[#This Row],[Age]]&gt;60,"Senior",IF(_3___Healthcare_Data_v1[[#This Row],[Age]]&gt;35,"Middle","Young"))</f>
        <v>Senior</v>
      </c>
    </row>
    <row r="3753" spans="1:18" x14ac:dyDescent="0.3">
      <c r="A3753" s="1" t="s">
        <v>10657</v>
      </c>
      <c r="B3753" s="1" t="s">
        <v>26779</v>
      </c>
      <c r="C3753" s="1" t="s">
        <v>16</v>
      </c>
      <c r="D3753" s="1" t="s">
        <v>229</v>
      </c>
      <c r="E3753" s="1" t="s">
        <v>69</v>
      </c>
      <c r="F3753" s="2">
        <v>44859</v>
      </c>
      <c r="G3753" s="1" t="s">
        <v>10658</v>
      </c>
      <c r="H3753" s="1" t="s">
        <v>10659</v>
      </c>
      <c r="I3753" s="1" t="s">
        <v>21</v>
      </c>
      <c r="J3753" s="3" t="s">
        <v>30425</v>
      </c>
      <c r="K3753">
        <v>341</v>
      </c>
      <c r="L3753" s="1" t="s">
        <v>38</v>
      </c>
      <c r="M3753" s="2">
        <v>44880</v>
      </c>
      <c r="N3753" s="1" t="s">
        <v>23</v>
      </c>
      <c r="O3753" s="1" t="s">
        <v>44</v>
      </c>
      <c r="P3753" s="1">
        <f>_3___Healthcare_Data_v1[[#This Row],[Discharge Date]]-_3___Healthcare_Data_v1[[#This Row],[Date of Admission]]</f>
        <v>21</v>
      </c>
      <c r="Q3753" s="1">
        <f>IFERROR(_3___Healthcare_Data_v1[[#This Row],[ Billing Amount ]]/_3___Healthcare_Data_v1[[#This Row],[Days in Hospital]],0)</f>
        <v>191.11094747619049</v>
      </c>
      <c r="R3753" s="1" t="str">
        <f>IF(_3___Healthcare_Data_v1[[#This Row],[Age]]&gt;60,"Senior",IF(_3___Healthcare_Data_v1[[#This Row],[Age]]&gt;35,"Middle","Young"))</f>
        <v>Senior</v>
      </c>
    </row>
    <row r="3754" spans="1:18" x14ac:dyDescent="0.3">
      <c r="A3754" s="1" t="s">
        <v>10660</v>
      </c>
      <c r="B3754" s="1" t="s">
        <v>26689</v>
      </c>
      <c r="C3754" s="1" t="s">
        <v>16</v>
      </c>
      <c r="D3754" s="1" t="s">
        <v>49</v>
      </c>
      <c r="E3754" s="1" t="s">
        <v>18</v>
      </c>
      <c r="F3754" s="2">
        <v>43876</v>
      </c>
      <c r="G3754" s="1" t="s">
        <v>3016</v>
      </c>
      <c r="H3754" s="1" t="s">
        <v>10661</v>
      </c>
      <c r="I3754" s="1" t="s">
        <v>21</v>
      </c>
      <c r="J3754" s="3" t="s">
        <v>30426</v>
      </c>
      <c r="K3754">
        <v>372</v>
      </c>
      <c r="L3754" s="1" t="s">
        <v>42</v>
      </c>
      <c r="M3754" s="2">
        <v>43896</v>
      </c>
      <c r="N3754" s="1" t="s">
        <v>31</v>
      </c>
      <c r="O3754" s="1" t="s">
        <v>44</v>
      </c>
      <c r="P3754" s="1">
        <f>_3___Healthcare_Data_v1[[#This Row],[Discharge Date]]-_3___Healthcare_Data_v1[[#This Row],[Date of Admission]]</f>
        <v>20</v>
      </c>
      <c r="Q3754" s="1">
        <f>IFERROR(_3___Healthcare_Data_v1[[#This Row],[ Billing Amount ]]/_3___Healthcare_Data_v1[[#This Row],[Days in Hospital]],0)</f>
        <v>2591.4496035000002</v>
      </c>
      <c r="R3754" s="1" t="str">
        <f>IF(_3___Healthcare_Data_v1[[#This Row],[Age]]&gt;60,"Senior",IF(_3___Healthcare_Data_v1[[#This Row],[Age]]&gt;35,"Middle","Young"))</f>
        <v>Senior</v>
      </c>
    </row>
    <row r="3755" spans="1:18" x14ac:dyDescent="0.3">
      <c r="A3755" s="1" t="s">
        <v>5021</v>
      </c>
      <c r="B3755" s="1" t="s">
        <v>26614</v>
      </c>
      <c r="C3755" s="1" t="s">
        <v>16</v>
      </c>
      <c r="D3755" s="1" t="s">
        <v>27</v>
      </c>
      <c r="E3755" s="1" t="s">
        <v>69</v>
      </c>
      <c r="F3755" s="2">
        <v>43786</v>
      </c>
      <c r="G3755" s="1" t="s">
        <v>10662</v>
      </c>
      <c r="H3755" s="1" t="s">
        <v>5496</v>
      </c>
      <c r="I3755" s="1" t="s">
        <v>26607</v>
      </c>
      <c r="J3755" s="3" t="s">
        <v>30427</v>
      </c>
      <c r="K3755">
        <v>214</v>
      </c>
      <c r="L3755" s="1" t="s">
        <v>38</v>
      </c>
      <c r="M3755" s="2">
        <v>43793</v>
      </c>
      <c r="N3755" s="1" t="s">
        <v>48</v>
      </c>
      <c r="O3755" s="1" t="s">
        <v>44</v>
      </c>
      <c r="P3755" s="1">
        <f>_3___Healthcare_Data_v1[[#This Row],[Discharge Date]]-_3___Healthcare_Data_v1[[#This Row],[Date of Admission]]</f>
        <v>7</v>
      </c>
      <c r="Q3755" s="1">
        <f>IFERROR(_3___Healthcare_Data_v1[[#This Row],[ Billing Amount ]]/_3___Healthcare_Data_v1[[#This Row],[Days in Hospital]],0)</f>
        <v>2701.278457142857</v>
      </c>
      <c r="R3755" s="1" t="str">
        <f>IF(_3___Healthcare_Data_v1[[#This Row],[Age]]&gt;60,"Senior",IF(_3___Healthcare_Data_v1[[#This Row],[Age]]&gt;35,"Middle","Young"))</f>
        <v>Senior</v>
      </c>
    </row>
    <row r="3756" spans="1:18" x14ac:dyDescent="0.3">
      <c r="A3756" s="1" t="s">
        <v>10663</v>
      </c>
      <c r="B3756" s="1" t="s">
        <v>26679</v>
      </c>
      <c r="C3756" s="1" t="s">
        <v>26</v>
      </c>
      <c r="D3756" s="1" t="s">
        <v>34</v>
      </c>
      <c r="E3756" s="1" t="s">
        <v>26620</v>
      </c>
      <c r="F3756" s="2">
        <v>44746</v>
      </c>
      <c r="G3756" s="1" t="s">
        <v>10664</v>
      </c>
      <c r="H3756" s="1" t="s">
        <v>10665</v>
      </c>
      <c r="I3756" s="1" t="s">
        <v>60</v>
      </c>
      <c r="J3756" s="3" t="s">
        <v>30428</v>
      </c>
      <c r="K3756">
        <v>424</v>
      </c>
      <c r="L3756" s="1" t="s">
        <v>42</v>
      </c>
      <c r="M3756" s="2">
        <v>44762</v>
      </c>
      <c r="N3756" s="1" t="s">
        <v>23</v>
      </c>
      <c r="O3756" s="1" t="s">
        <v>32</v>
      </c>
      <c r="P3756" s="1">
        <f>_3___Healthcare_Data_v1[[#This Row],[Discharge Date]]-_3___Healthcare_Data_v1[[#This Row],[Date of Admission]]</f>
        <v>16</v>
      </c>
      <c r="Q3756" s="1">
        <f>IFERROR(_3___Healthcare_Data_v1[[#This Row],[ Billing Amount ]]/_3___Healthcare_Data_v1[[#This Row],[Days in Hospital]],0)</f>
        <v>632.25321499999995</v>
      </c>
      <c r="R3756" s="1" t="str">
        <f>IF(_3___Healthcare_Data_v1[[#This Row],[Age]]&gt;60,"Senior",IF(_3___Healthcare_Data_v1[[#This Row],[Age]]&gt;35,"Middle","Young"))</f>
        <v>Senior</v>
      </c>
    </row>
    <row r="3757" spans="1:18" x14ac:dyDescent="0.3">
      <c r="A3757" s="1" t="s">
        <v>10666</v>
      </c>
      <c r="B3757" s="1" t="s">
        <v>26695</v>
      </c>
      <c r="C3757" s="1" t="s">
        <v>26</v>
      </c>
      <c r="D3757" s="1" t="s">
        <v>49</v>
      </c>
      <c r="E3757" s="1" t="s">
        <v>26620</v>
      </c>
      <c r="F3757" s="2">
        <v>43984</v>
      </c>
      <c r="G3757" s="1" t="s">
        <v>10667</v>
      </c>
      <c r="H3757" s="1" t="s">
        <v>10668</v>
      </c>
      <c r="I3757" s="1" t="s">
        <v>60</v>
      </c>
      <c r="J3757" s="3" t="s">
        <v>30429</v>
      </c>
      <c r="K3757">
        <v>269</v>
      </c>
      <c r="L3757" s="1" t="s">
        <v>42</v>
      </c>
      <c r="M3757" s="2">
        <v>44010</v>
      </c>
      <c r="N3757" s="1" t="s">
        <v>43</v>
      </c>
      <c r="O3757" s="1" t="s">
        <v>24</v>
      </c>
      <c r="P3757" s="1">
        <f>_3___Healthcare_Data_v1[[#This Row],[Discharge Date]]-_3___Healthcare_Data_v1[[#This Row],[Date of Admission]]</f>
        <v>26</v>
      </c>
      <c r="Q3757" s="1">
        <f>IFERROR(_3___Healthcare_Data_v1[[#This Row],[ Billing Amount ]]/_3___Healthcare_Data_v1[[#This Row],[Days in Hospital]],0)</f>
        <v>824.53799307692304</v>
      </c>
      <c r="R3757" s="1" t="str">
        <f>IF(_3___Healthcare_Data_v1[[#This Row],[Age]]&gt;60,"Senior",IF(_3___Healthcare_Data_v1[[#This Row],[Age]]&gt;35,"Middle","Young"))</f>
        <v>Senior</v>
      </c>
    </row>
    <row r="3758" spans="1:18" x14ac:dyDescent="0.3">
      <c r="A3758" s="1" t="s">
        <v>10669</v>
      </c>
      <c r="B3758" s="1" t="s">
        <v>26732</v>
      </c>
      <c r="C3758" s="1" t="s">
        <v>16</v>
      </c>
      <c r="D3758" s="1" t="s">
        <v>27</v>
      </c>
      <c r="E3758" s="1" t="s">
        <v>69</v>
      </c>
      <c r="F3758" s="2">
        <v>44355</v>
      </c>
      <c r="G3758" s="1" t="s">
        <v>10670</v>
      </c>
      <c r="H3758" s="1" t="s">
        <v>10671</v>
      </c>
      <c r="I3758" s="1" t="s">
        <v>60</v>
      </c>
      <c r="J3758" s="3" t="s">
        <v>30430</v>
      </c>
      <c r="K3758">
        <v>187</v>
      </c>
      <c r="L3758" s="1" t="s">
        <v>38</v>
      </c>
      <c r="M3758" s="2">
        <v>44384</v>
      </c>
      <c r="N3758" s="1" t="s">
        <v>23</v>
      </c>
      <c r="O3758" s="1" t="s">
        <v>44</v>
      </c>
      <c r="P3758" s="1">
        <f>_3___Healthcare_Data_v1[[#This Row],[Discharge Date]]-_3___Healthcare_Data_v1[[#This Row],[Date of Admission]]</f>
        <v>29</v>
      </c>
      <c r="Q3758" s="1">
        <f>IFERROR(_3___Healthcare_Data_v1[[#This Row],[ Billing Amount ]]/_3___Healthcare_Data_v1[[#This Row],[Days in Hospital]],0)</f>
        <v>732.14092896551733</v>
      </c>
      <c r="R3758" s="1" t="str">
        <f>IF(_3___Healthcare_Data_v1[[#This Row],[Age]]&gt;60,"Senior",IF(_3___Healthcare_Data_v1[[#This Row],[Age]]&gt;35,"Middle","Young"))</f>
        <v>Senior</v>
      </c>
    </row>
    <row r="3759" spans="1:18" x14ac:dyDescent="0.3">
      <c r="A3759" s="1" t="s">
        <v>10672</v>
      </c>
      <c r="B3759" s="1" t="s">
        <v>26755</v>
      </c>
      <c r="C3759" s="1" t="s">
        <v>26</v>
      </c>
      <c r="D3759" s="1" t="s">
        <v>27</v>
      </c>
      <c r="E3759" s="1" t="s">
        <v>26620</v>
      </c>
      <c r="F3759" s="2">
        <v>44887</v>
      </c>
      <c r="G3759" s="1" t="s">
        <v>10673</v>
      </c>
      <c r="H3759" s="1" t="s">
        <v>10674</v>
      </c>
      <c r="I3759" s="1" t="s">
        <v>56</v>
      </c>
      <c r="J3759" s="3" t="s">
        <v>30431</v>
      </c>
      <c r="K3759">
        <v>110</v>
      </c>
      <c r="L3759" s="1" t="s">
        <v>38</v>
      </c>
      <c r="M3759" s="2">
        <v>44908</v>
      </c>
      <c r="N3759" s="1" t="s">
        <v>43</v>
      </c>
      <c r="O3759" s="1" t="s">
        <v>32</v>
      </c>
      <c r="P3759" s="1">
        <f>_3___Healthcare_Data_v1[[#This Row],[Discharge Date]]-_3___Healthcare_Data_v1[[#This Row],[Date of Admission]]</f>
        <v>21</v>
      </c>
      <c r="Q3759" s="1">
        <f>IFERROR(_3___Healthcare_Data_v1[[#This Row],[ Billing Amount ]]/_3___Healthcare_Data_v1[[#This Row],[Days in Hospital]],0)</f>
        <v>133.86661109523808</v>
      </c>
      <c r="R3759" s="1" t="str">
        <f>IF(_3___Healthcare_Data_v1[[#This Row],[Age]]&gt;60,"Senior",IF(_3___Healthcare_Data_v1[[#This Row],[Age]]&gt;35,"Middle","Young"))</f>
        <v>Senior</v>
      </c>
    </row>
    <row r="3760" spans="1:18" x14ac:dyDescent="0.3">
      <c r="A3760" s="1" t="s">
        <v>10675</v>
      </c>
      <c r="B3760" s="1" t="s">
        <v>26866</v>
      </c>
      <c r="C3760" s="1" t="s">
        <v>16</v>
      </c>
      <c r="D3760" s="1" t="s">
        <v>49</v>
      </c>
      <c r="E3760" s="1" t="s">
        <v>18</v>
      </c>
      <c r="F3760" s="2">
        <v>44785</v>
      </c>
      <c r="G3760" s="1" t="s">
        <v>10676</v>
      </c>
      <c r="H3760" s="1" t="s">
        <v>10677</v>
      </c>
      <c r="I3760" s="1" t="s">
        <v>21</v>
      </c>
      <c r="J3760" s="3" t="s">
        <v>30432</v>
      </c>
      <c r="K3760">
        <v>401</v>
      </c>
      <c r="L3760" s="1" t="s">
        <v>22</v>
      </c>
      <c r="M3760" s="2">
        <v>44792</v>
      </c>
      <c r="N3760" s="1" t="s">
        <v>48</v>
      </c>
      <c r="O3760" s="1" t="s">
        <v>24</v>
      </c>
      <c r="P3760" s="1">
        <f>_3___Healthcare_Data_v1[[#This Row],[Discharge Date]]-_3___Healthcare_Data_v1[[#This Row],[Date of Admission]]</f>
        <v>7</v>
      </c>
      <c r="Q3760" s="1">
        <f>IFERROR(_3___Healthcare_Data_v1[[#This Row],[ Billing Amount ]]/_3___Healthcare_Data_v1[[#This Row],[Days in Hospital]],0)</f>
        <v>7921.2906700000003</v>
      </c>
      <c r="R3760" s="1" t="str">
        <f>IF(_3___Healthcare_Data_v1[[#This Row],[Age]]&gt;60,"Senior",IF(_3___Healthcare_Data_v1[[#This Row],[Age]]&gt;35,"Middle","Young"))</f>
        <v>Senior</v>
      </c>
    </row>
    <row r="3761" spans="1:18" x14ac:dyDescent="0.3">
      <c r="A3761" s="1" t="s">
        <v>6941</v>
      </c>
      <c r="B3761" s="1" t="s">
        <v>26649</v>
      </c>
      <c r="C3761" s="1" t="s">
        <v>26</v>
      </c>
      <c r="D3761" s="1" t="s">
        <v>62</v>
      </c>
      <c r="E3761" s="1" t="s">
        <v>26620</v>
      </c>
      <c r="F3761" s="2">
        <v>44398</v>
      </c>
      <c r="G3761" s="1" t="s">
        <v>10678</v>
      </c>
      <c r="H3761" s="1" t="s">
        <v>10679</v>
      </c>
      <c r="I3761" s="1" t="s">
        <v>21</v>
      </c>
      <c r="J3761" s="3" t="s">
        <v>30433</v>
      </c>
      <c r="K3761">
        <v>279</v>
      </c>
      <c r="L3761" s="1" t="s">
        <v>42</v>
      </c>
      <c r="M3761" s="2">
        <v>44422</v>
      </c>
      <c r="N3761" s="1" t="s">
        <v>43</v>
      </c>
      <c r="O3761" s="1" t="s">
        <v>44</v>
      </c>
      <c r="P3761" s="1">
        <f>_3___Healthcare_Data_v1[[#This Row],[Discharge Date]]-_3___Healthcare_Data_v1[[#This Row],[Date of Admission]]</f>
        <v>24</v>
      </c>
      <c r="Q3761" s="1">
        <f>IFERROR(_3___Healthcare_Data_v1[[#This Row],[ Billing Amount ]]/_3___Healthcare_Data_v1[[#This Row],[Days in Hospital]],0)</f>
        <v>585.22858166666663</v>
      </c>
      <c r="R3761" s="1" t="str">
        <f>IF(_3___Healthcare_Data_v1[[#This Row],[Age]]&gt;60,"Senior",IF(_3___Healthcare_Data_v1[[#This Row],[Age]]&gt;35,"Middle","Young"))</f>
        <v>Senior</v>
      </c>
    </row>
    <row r="3762" spans="1:18" x14ac:dyDescent="0.3">
      <c r="A3762" s="1" t="s">
        <v>10680</v>
      </c>
      <c r="B3762" s="1" t="s">
        <v>26845</v>
      </c>
      <c r="C3762" s="1" t="s">
        <v>16</v>
      </c>
      <c r="D3762" s="1" t="s">
        <v>27</v>
      </c>
      <c r="E3762" s="1" t="s">
        <v>69</v>
      </c>
      <c r="F3762" s="2">
        <v>43706</v>
      </c>
      <c r="G3762" s="1" t="s">
        <v>10681</v>
      </c>
      <c r="H3762" s="1" t="s">
        <v>10682</v>
      </c>
      <c r="I3762" s="1" t="s">
        <v>21</v>
      </c>
      <c r="J3762" s="3" t="s">
        <v>30434</v>
      </c>
      <c r="K3762">
        <v>280</v>
      </c>
      <c r="L3762" s="1" t="s">
        <v>22</v>
      </c>
      <c r="M3762" s="2">
        <v>43708</v>
      </c>
      <c r="N3762" s="1" t="s">
        <v>23</v>
      </c>
      <c r="O3762" s="1" t="s">
        <v>44</v>
      </c>
      <c r="P3762" s="1">
        <f>_3___Healthcare_Data_v1[[#This Row],[Discharge Date]]-_3___Healthcare_Data_v1[[#This Row],[Date of Admission]]</f>
        <v>2</v>
      </c>
      <c r="Q3762" s="1">
        <f>IFERROR(_3___Healthcare_Data_v1[[#This Row],[ Billing Amount ]]/_3___Healthcare_Data_v1[[#This Row],[Days in Hospital]],0)</f>
        <v>24788.08582</v>
      </c>
      <c r="R3762" s="1" t="str">
        <f>IF(_3___Healthcare_Data_v1[[#This Row],[Age]]&gt;60,"Senior",IF(_3___Healthcare_Data_v1[[#This Row],[Age]]&gt;35,"Middle","Young"))</f>
        <v>Senior</v>
      </c>
    </row>
    <row r="3763" spans="1:18" x14ac:dyDescent="0.3">
      <c r="A3763" s="1" t="s">
        <v>10683</v>
      </c>
      <c r="B3763" s="1" t="s">
        <v>26745</v>
      </c>
      <c r="C3763" s="1" t="s">
        <v>26</v>
      </c>
      <c r="D3763" s="1" t="s">
        <v>114</v>
      </c>
      <c r="E3763" s="1" t="s">
        <v>28</v>
      </c>
      <c r="F3763" s="2">
        <v>44255</v>
      </c>
      <c r="G3763" s="1" t="s">
        <v>10684</v>
      </c>
      <c r="H3763" s="1" t="s">
        <v>10685</v>
      </c>
      <c r="I3763" s="1" t="s">
        <v>56</v>
      </c>
      <c r="J3763" s="3" t="s">
        <v>30435</v>
      </c>
      <c r="K3763">
        <v>411</v>
      </c>
      <c r="L3763" s="1" t="s">
        <v>42</v>
      </c>
      <c r="M3763" s="2">
        <v>44257</v>
      </c>
      <c r="N3763" s="1" t="s">
        <v>43</v>
      </c>
      <c r="O3763" s="1" t="s">
        <v>32</v>
      </c>
      <c r="P3763" s="1">
        <f>_3___Healthcare_Data_v1[[#This Row],[Discharge Date]]-_3___Healthcare_Data_v1[[#This Row],[Date of Admission]]</f>
        <v>2</v>
      </c>
      <c r="Q3763" s="1">
        <f>IFERROR(_3___Healthcare_Data_v1[[#This Row],[ Billing Amount ]]/_3___Healthcare_Data_v1[[#This Row],[Days in Hospital]],0)</f>
        <v>7956.5800749999999</v>
      </c>
      <c r="R3763" s="1" t="str">
        <f>IF(_3___Healthcare_Data_v1[[#This Row],[Age]]&gt;60,"Senior",IF(_3___Healthcare_Data_v1[[#This Row],[Age]]&gt;35,"Middle","Young"))</f>
        <v>Senior</v>
      </c>
    </row>
    <row r="3764" spans="1:18" x14ac:dyDescent="0.3">
      <c r="A3764" s="1" t="s">
        <v>10686</v>
      </c>
      <c r="B3764" s="1" t="s">
        <v>26638</v>
      </c>
      <c r="C3764" s="1" t="s">
        <v>26</v>
      </c>
      <c r="D3764" s="1" t="s">
        <v>62</v>
      </c>
      <c r="E3764" s="1" t="s">
        <v>69</v>
      </c>
      <c r="F3764" s="2">
        <v>43717</v>
      </c>
      <c r="G3764" s="1" t="s">
        <v>10687</v>
      </c>
      <c r="H3764" s="1" t="s">
        <v>10688</v>
      </c>
      <c r="I3764" s="1" t="s">
        <v>52</v>
      </c>
      <c r="J3764" s="3" t="s">
        <v>30436</v>
      </c>
      <c r="K3764">
        <v>318</v>
      </c>
      <c r="L3764" s="1" t="s">
        <v>38</v>
      </c>
      <c r="M3764" s="2">
        <v>43727</v>
      </c>
      <c r="N3764" s="1" t="s">
        <v>23</v>
      </c>
      <c r="O3764" s="1" t="s">
        <v>44</v>
      </c>
      <c r="P3764" s="1">
        <f>_3___Healthcare_Data_v1[[#This Row],[Discharge Date]]-_3___Healthcare_Data_v1[[#This Row],[Date of Admission]]</f>
        <v>10</v>
      </c>
      <c r="Q3764" s="1">
        <f>IFERROR(_3___Healthcare_Data_v1[[#This Row],[ Billing Amount ]]/_3___Healthcare_Data_v1[[#This Row],[Days in Hospital]],0)</f>
        <v>2963.3637900000003</v>
      </c>
      <c r="R3764" s="1" t="str">
        <f>IF(_3___Healthcare_Data_v1[[#This Row],[Age]]&gt;60,"Senior",IF(_3___Healthcare_Data_v1[[#This Row],[Age]]&gt;35,"Middle","Young"))</f>
        <v>Senior</v>
      </c>
    </row>
    <row r="3765" spans="1:18" x14ac:dyDescent="0.3">
      <c r="A3765" s="1" t="s">
        <v>10689</v>
      </c>
      <c r="B3765" s="1" t="s">
        <v>26994</v>
      </c>
      <c r="C3765" s="1" t="s">
        <v>26</v>
      </c>
      <c r="D3765" s="1" t="s">
        <v>229</v>
      </c>
      <c r="E3765" s="1" t="s">
        <v>35</v>
      </c>
      <c r="F3765" s="2">
        <v>44293</v>
      </c>
      <c r="G3765" s="1" t="s">
        <v>10690</v>
      </c>
      <c r="H3765" s="1" t="s">
        <v>4602</v>
      </c>
      <c r="I3765" s="1" t="s">
        <v>60</v>
      </c>
      <c r="J3765" s="3" t="s">
        <v>30437</v>
      </c>
      <c r="K3765">
        <v>156</v>
      </c>
      <c r="L3765" s="1" t="s">
        <v>22</v>
      </c>
      <c r="M3765" s="2">
        <v>44310</v>
      </c>
      <c r="N3765" s="1" t="s">
        <v>43</v>
      </c>
      <c r="O3765" s="1" t="s">
        <v>44</v>
      </c>
      <c r="P3765" s="1">
        <f>_3___Healthcare_Data_v1[[#This Row],[Discharge Date]]-_3___Healthcare_Data_v1[[#This Row],[Date of Admission]]</f>
        <v>17</v>
      </c>
      <c r="Q3765" s="1">
        <f>IFERROR(_3___Healthcare_Data_v1[[#This Row],[ Billing Amount ]]/_3___Healthcare_Data_v1[[#This Row],[Days in Hospital]],0)</f>
        <v>761.19789294117652</v>
      </c>
      <c r="R3765" s="1" t="str">
        <f>IF(_3___Healthcare_Data_v1[[#This Row],[Age]]&gt;60,"Senior",IF(_3___Healthcare_Data_v1[[#This Row],[Age]]&gt;35,"Middle","Young"))</f>
        <v>Senior</v>
      </c>
    </row>
    <row r="3766" spans="1:18" x14ac:dyDescent="0.3">
      <c r="A3766" s="1" t="s">
        <v>10691</v>
      </c>
      <c r="B3766" s="1" t="s">
        <v>26837</v>
      </c>
      <c r="C3766" s="1" t="s">
        <v>16</v>
      </c>
      <c r="D3766" s="1" t="s">
        <v>229</v>
      </c>
      <c r="E3766" s="1" t="s">
        <v>18</v>
      </c>
      <c r="F3766" s="2">
        <v>44558</v>
      </c>
      <c r="G3766" s="1" t="s">
        <v>10692</v>
      </c>
      <c r="H3766" s="1" t="s">
        <v>6647</v>
      </c>
      <c r="I3766" s="1" t="s">
        <v>60</v>
      </c>
      <c r="J3766" s="3" t="s">
        <v>30438</v>
      </c>
      <c r="K3766">
        <v>316</v>
      </c>
      <c r="L3766" s="1" t="s">
        <v>42</v>
      </c>
      <c r="M3766" s="2">
        <v>44583</v>
      </c>
      <c r="N3766" s="1" t="s">
        <v>43</v>
      </c>
      <c r="O3766" s="1" t="s">
        <v>24</v>
      </c>
      <c r="P3766" s="1">
        <f>_3___Healthcare_Data_v1[[#This Row],[Discharge Date]]-_3___Healthcare_Data_v1[[#This Row],[Date of Admission]]</f>
        <v>25</v>
      </c>
      <c r="Q3766" s="1">
        <f>IFERROR(_3___Healthcare_Data_v1[[#This Row],[ Billing Amount ]]/_3___Healthcare_Data_v1[[#This Row],[Days in Hospital]],0)</f>
        <v>1607.6774444</v>
      </c>
      <c r="R3766" s="1" t="str">
        <f>IF(_3___Healthcare_Data_v1[[#This Row],[Age]]&gt;60,"Senior",IF(_3___Healthcare_Data_v1[[#This Row],[Age]]&gt;35,"Middle","Young"))</f>
        <v>Senior</v>
      </c>
    </row>
    <row r="3767" spans="1:18" x14ac:dyDescent="0.3">
      <c r="A3767" s="1" t="s">
        <v>10693</v>
      </c>
      <c r="B3767" s="1" t="s">
        <v>26795</v>
      </c>
      <c r="C3767" s="1" t="s">
        <v>26</v>
      </c>
      <c r="D3767" s="1" t="s">
        <v>229</v>
      </c>
      <c r="E3767" s="1" t="s">
        <v>26620</v>
      </c>
      <c r="F3767" s="2">
        <v>43982</v>
      </c>
      <c r="G3767" s="1" t="s">
        <v>10694</v>
      </c>
      <c r="H3767" s="1" t="s">
        <v>10695</v>
      </c>
      <c r="I3767" s="1" t="s">
        <v>26607</v>
      </c>
      <c r="J3767" s="3" t="s">
        <v>30439</v>
      </c>
      <c r="K3767">
        <v>142</v>
      </c>
      <c r="L3767" s="1" t="s">
        <v>38</v>
      </c>
      <c r="M3767" s="2">
        <v>43988</v>
      </c>
      <c r="N3767" s="1" t="s">
        <v>31</v>
      </c>
      <c r="O3767" s="1" t="s">
        <v>24</v>
      </c>
      <c r="P3767" s="1">
        <f>_3___Healthcare_Data_v1[[#This Row],[Discharge Date]]-_3___Healthcare_Data_v1[[#This Row],[Date of Admission]]</f>
        <v>6</v>
      </c>
      <c r="Q3767" s="1">
        <f>IFERROR(_3___Healthcare_Data_v1[[#This Row],[ Billing Amount ]]/_3___Healthcare_Data_v1[[#This Row],[Days in Hospital]],0)</f>
        <v>3135.560845</v>
      </c>
      <c r="R3767" s="1" t="str">
        <f>IF(_3___Healthcare_Data_v1[[#This Row],[Age]]&gt;60,"Senior",IF(_3___Healthcare_Data_v1[[#This Row],[Age]]&gt;35,"Middle","Young"))</f>
        <v>Senior</v>
      </c>
    </row>
    <row r="3768" spans="1:18" x14ac:dyDescent="0.3">
      <c r="A3768" s="1" t="s">
        <v>10696</v>
      </c>
      <c r="B3768" s="1" t="s">
        <v>26873</v>
      </c>
      <c r="C3768" s="1" t="s">
        <v>26</v>
      </c>
      <c r="D3768" s="1" t="s">
        <v>17</v>
      </c>
      <c r="E3768" s="1" t="s">
        <v>26615</v>
      </c>
      <c r="F3768" s="2">
        <v>43621</v>
      </c>
      <c r="G3768" s="1" t="s">
        <v>10697</v>
      </c>
      <c r="H3768" s="1" t="s">
        <v>10698</v>
      </c>
      <c r="I3768" s="1" t="s">
        <v>21</v>
      </c>
      <c r="J3768" s="3" t="s">
        <v>30440</v>
      </c>
      <c r="K3768">
        <v>384</v>
      </c>
      <c r="L3768" s="1" t="s">
        <v>22</v>
      </c>
      <c r="M3768" s="2">
        <v>43625</v>
      </c>
      <c r="N3768" s="1" t="s">
        <v>43</v>
      </c>
      <c r="O3768" s="1" t="s">
        <v>44</v>
      </c>
      <c r="P3768" s="1">
        <f>_3___Healthcare_Data_v1[[#This Row],[Discharge Date]]-_3___Healthcare_Data_v1[[#This Row],[Date of Admission]]</f>
        <v>4</v>
      </c>
      <c r="Q3768" s="1">
        <f>IFERROR(_3___Healthcare_Data_v1[[#This Row],[ Billing Amount ]]/_3___Healthcare_Data_v1[[#This Row],[Days in Hospital]],0)</f>
        <v>1471.8996077500001</v>
      </c>
      <c r="R3768" s="1" t="str">
        <f>IF(_3___Healthcare_Data_v1[[#This Row],[Age]]&gt;60,"Senior",IF(_3___Healthcare_Data_v1[[#This Row],[Age]]&gt;35,"Middle","Young"))</f>
        <v>Senior</v>
      </c>
    </row>
    <row r="3769" spans="1:18" x14ac:dyDescent="0.3">
      <c r="A3769" s="1" t="s">
        <v>10699</v>
      </c>
      <c r="B3769" s="1" t="s">
        <v>26679</v>
      </c>
      <c r="C3769" s="1" t="s">
        <v>26</v>
      </c>
      <c r="D3769" s="1" t="s">
        <v>114</v>
      </c>
      <c r="E3769" s="1" t="s">
        <v>69</v>
      </c>
      <c r="F3769" s="2">
        <v>43418</v>
      </c>
      <c r="G3769" s="1" t="s">
        <v>10700</v>
      </c>
      <c r="H3769" s="1" t="s">
        <v>10701</v>
      </c>
      <c r="I3769" s="1" t="s">
        <v>60</v>
      </c>
      <c r="J3769" s="3" t="s">
        <v>30441</v>
      </c>
      <c r="K3769">
        <v>479</v>
      </c>
      <c r="L3769" s="1" t="s">
        <v>38</v>
      </c>
      <c r="M3769" s="2">
        <v>43430</v>
      </c>
      <c r="N3769" s="1" t="s">
        <v>84</v>
      </c>
      <c r="O3769" s="1" t="s">
        <v>44</v>
      </c>
      <c r="P3769" s="1">
        <f>_3___Healthcare_Data_v1[[#This Row],[Discharge Date]]-_3___Healthcare_Data_v1[[#This Row],[Date of Admission]]</f>
        <v>12</v>
      </c>
      <c r="Q3769" s="1">
        <f>IFERROR(_3___Healthcare_Data_v1[[#This Row],[ Billing Amount ]]/_3___Healthcare_Data_v1[[#This Row],[Days in Hospital]],0)</f>
        <v>3645.1622591666669</v>
      </c>
      <c r="R3769" s="1" t="str">
        <f>IF(_3___Healthcare_Data_v1[[#This Row],[Age]]&gt;60,"Senior",IF(_3___Healthcare_Data_v1[[#This Row],[Age]]&gt;35,"Middle","Young"))</f>
        <v>Senior</v>
      </c>
    </row>
    <row r="3770" spans="1:18" x14ac:dyDescent="0.3">
      <c r="A3770" s="1" t="s">
        <v>10702</v>
      </c>
      <c r="B3770" s="1" t="s">
        <v>26720</v>
      </c>
      <c r="C3770" s="1" t="s">
        <v>16</v>
      </c>
      <c r="D3770" s="1" t="s">
        <v>17</v>
      </c>
      <c r="E3770" s="1" t="s">
        <v>35</v>
      </c>
      <c r="F3770" s="2">
        <v>44265</v>
      </c>
      <c r="G3770" s="1" t="s">
        <v>10703</v>
      </c>
      <c r="H3770" s="1" t="s">
        <v>10704</v>
      </c>
      <c r="I3770" s="1" t="s">
        <v>60</v>
      </c>
      <c r="J3770" s="3" t="s">
        <v>30442</v>
      </c>
      <c r="K3770">
        <v>316</v>
      </c>
      <c r="L3770" s="1" t="s">
        <v>38</v>
      </c>
      <c r="M3770" s="2">
        <v>44278</v>
      </c>
      <c r="N3770" s="1" t="s">
        <v>48</v>
      </c>
      <c r="O3770" s="1" t="s">
        <v>44</v>
      </c>
      <c r="P3770" s="1">
        <f>_3___Healthcare_Data_v1[[#This Row],[Discharge Date]]-_3___Healthcare_Data_v1[[#This Row],[Date of Admission]]</f>
        <v>13</v>
      </c>
      <c r="Q3770" s="1">
        <f>IFERROR(_3___Healthcare_Data_v1[[#This Row],[ Billing Amount ]]/_3___Healthcare_Data_v1[[#This Row],[Days in Hospital]],0)</f>
        <v>848.22501615384613</v>
      </c>
      <c r="R3770" s="1" t="str">
        <f>IF(_3___Healthcare_Data_v1[[#This Row],[Age]]&gt;60,"Senior",IF(_3___Healthcare_Data_v1[[#This Row],[Age]]&gt;35,"Middle","Young"))</f>
        <v>Senior</v>
      </c>
    </row>
    <row r="3771" spans="1:18" x14ac:dyDescent="0.3">
      <c r="A3771" s="1" t="s">
        <v>10705</v>
      </c>
      <c r="B3771" s="1" t="s">
        <v>26644</v>
      </c>
      <c r="C3771" s="1" t="s">
        <v>26</v>
      </c>
      <c r="D3771" s="1" t="s">
        <v>17</v>
      </c>
      <c r="E3771" s="1" t="s">
        <v>26615</v>
      </c>
      <c r="F3771" s="2">
        <v>44146</v>
      </c>
      <c r="G3771" s="1" t="s">
        <v>10706</v>
      </c>
      <c r="H3771" s="1" t="s">
        <v>10707</v>
      </c>
      <c r="I3771" s="1" t="s">
        <v>52</v>
      </c>
      <c r="J3771" s="3" t="s">
        <v>30443</v>
      </c>
      <c r="K3771">
        <v>198</v>
      </c>
      <c r="L3771" s="1" t="s">
        <v>22</v>
      </c>
      <c r="M3771" s="2">
        <v>44152</v>
      </c>
      <c r="N3771" s="1" t="s">
        <v>84</v>
      </c>
      <c r="O3771" s="1" t="s">
        <v>24</v>
      </c>
      <c r="P3771" s="1">
        <f>_3___Healthcare_Data_v1[[#This Row],[Discharge Date]]-_3___Healthcare_Data_v1[[#This Row],[Date of Admission]]</f>
        <v>6</v>
      </c>
      <c r="Q3771" s="1">
        <f>IFERROR(_3___Healthcare_Data_v1[[#This Row],[ Billing Amount ]]/_3___Healthcare_Data_v1[[#This Row],[Days in Hospital]],0)</f>
        <v>192.43180516666666</v>
      </c>
      <c r="R3771" s="1" t="str">
        <f>IF(_3___Healthcare_Data_v1[[#This Row],[Age]]&gt;60,"Senior",IF(_3___Healthcare_Data_v1[[#This Row],[Age]]&gt;35,"Middle","Young"))</f>
        <v>Senior</v>
      </c>
    </row>
    <row r="3772" spans="1:18" x14ac:dyDescent="0.3">
      <c r="A3772" s="1" t="s">
        <v>10708</v>
      </c>
      <c r="B3772" s="1" t="s">
        <v>26606</v>
      </c>
      <c r="C3772" s="1" t="s">
        <v>16</v>
      </c>
      <c r="D3772" s="1" t="s">
        <v>34</v>
      </c>
      <c r="E3772" s="1" t="s">
        <v>18</v>
      </c>
      <c r="F3772" s="2">
        <v>44473</v>
      </c>
      <c r="G3772" s="1" t="s">
        <v>10709</v>
      </c>
      <c r="H3772" s="1" t="s">
        <v>10710</v>
      </c>
      <c r="I3772" s="1" t="s">
        <v>56</v>
      </c>
      <c r="J3772" s="3" t="s">
        <v>30444</v>
      </c>
      <c r="K3772">
        <v>149</v>
      </c>
      <c r="L3772" s="1" t="s">
        <v>42</v>
      </c>
      <c r="M3772" s="2">
        <v>44498</v>
      </c>
      <c r="N3772" s="1" t="s">
        <v>23</v>
      </c>
      <c r="O3772" s="1" t="s">
        <v>24</v>
      </c>
      <c r="P3772" s="1">
        <f>_3___Healthcare_Data_v1[[#This Row],[Discharge Date]]-_3___Healthcare_Data_v1[[#This Row],[Date of Admission]]</f>
        <v>25</v>
      </c>
      <c r="Q3772" s="1">
        <f>IFERROR(_3___Healthcare_Data_v1[[#This Row],[ Billing Amount ]]/_3___Healthcare_Data_v1[[#This Row],[Days in Hospital]],0)</f>
        <v>75.967038560000006</v>
      </c>
      <c r="R3772" s="1" t="str">
        <f>IF(_3___Healthcare_Data_v1[[#This Row],[Age]]&gt;60,"Senior",IF(_3___Healthcare_Data_v1[[#This Row],[Age]]&gt;35,"Middle","Young"))</f>
        <v>Senior</v>
      </c>
    </row>
    <row r="3773" spans="1:18" x14ac:dyDescent="0.3">
      <c r="A3773" s="1" t="s">
        <v>10711</v>
      </c>
      <c r="B3773" s="1" t="s">
        <v>26714</v>
      </c>
      <c r="C3773" s="1" t="s">
        <v>16</v>
      </c>
      <c r="D3773" s="1" t="s">
        <v>89</v>
      </c>
      <c r="E3773" s="1" t="s">
        <v>35</v>
      </c>
      <c r="F3773" s="2">
        <v>44423</v>
      </c>
      <c r="G3773" s="1" t="s">
        <v>10712</v>
      </c>
      <c r="H3773" s="1" t="s">
        <v>10713</v>
      </c>
      <c r="I3773" s="1" t="s">
        <v>21</v>
      </c>
      <c r="J3773" s="3" t="s">
        <v>30445</v>
      </c>
      <c r="K3773">
        <v>220</v>
      </c>
      <c r="L3773" s="1" t="s">
        <v>22</v>
      </c>
      <c r="M3773" s="2">
        <v>44429</v>
      </c>
      <c r="N3773" s="1" t="s">
        <v>23</v>
      </c>
      <c r="O3773" s="1" t="s">
        <v>24</v>
      </c>
      <c r="P3773" s="1">
        <f>_3___Healthcare_Data_v1[[#This Row],[Discharge Date]]-_3___Healthcare_Data_v1[[#This Row],[Date of Admission]]</f>
        <v>6</v>
      </c>
      <c r="Q3773" s="1">
        <f>IFERROR(_3___Healthcare_Data_v1[[#This Row],[ Billing Amount ]]/_3___Healthcare_Data_v1[[#This Row],[Days in Hospital]],0)</f>
        <v>2592.5620083333333</v>
      </c>
      <c r="R3773" s="1" t="str">
        <f>IF(_3___Healthcare_Data_v1[[#This Row],[Age]]&gt;60,"Senior",IF(_3___Healthcare_Data_v1[[#This Row],[Age]]&gt;35,"Middle","Young"))</f>
        <v>Senior</v>
      </c>
    </row>
    <row r="3774" spans="1:18" x14ac:dyDescent="0.3">
      <c r="A3774" s="1" t="s">
        <v>10714</v>
      </c>
      <c r="B3774" s="1" t="s">
        <v>26795</v>
      </c>
      <c r="C3774" s="1" t="s">
        <v>16</v>
      </c>
      <c r="D3774" s="1" t="s">
        <v>114</v>
      </c>
      <c r="E3774" s="1" t="s">
        <v>26620</v>
      </c>
      <c r="F3774" s="2">
        <v>43664</v>
      </c>
      <c r="G3774" s="1" t="s">
        <v>563</v>
      </c>
      <c r="H3774" s="1" t="s">
        <v>10715</v>
      </c>
      <c r="I3774" s="1" t="s">
        <v>52</v>
      </c>
      <c r="J3774" s="3" t="s">
        <v>30446</v>
      </c>
      <c r="K3774">
        <v>399</v>
      </c>
      <c r="L3774" s="1" t="s">
        <v>42</v>
      </c>
      <c r="M3774" s="2">
        <v>43671</v>
      </c>
      <c r="N3774" s="1" t="s">
        <v>31</v>
      </c>
      <c r="O3774" s="1" t="s">
        <v>44</v>
      </c>
      <c r="P3774" s="1">
        <f>_3___Healthcare_Data_v1[[#This Row],[Discharge Date]]-_3___Healthcare_Data_v1[[#This Row],[Date of Admission]]</f>
        <v>7</v>
      </c>
      <c r="Q3774" s="1">
        <f>IFERROR(_3___Healthcare_Data_v1[[#This Row],[ Billing Amount ]]/_3___Healthcare_Data_v1[[#This Row],[Days in Hospital]],0)</f>
        <v>2927.9012499999999</v>
      </c>
      <c r="R3774" s="1" t="str">
        <f>IF(_3___Healthcare_Data_v1[[#This Row],[Age]]&gt;60,"Senior",IF(_3___Healthcare_Data_v1[[#This Row],[Age]]&gt;35,"Middle","Young"))</f>
        <v>Senior</v>
      </c>
    </row>
    <row r="3775" spans="1:18" x14ac:dyDescent="0.3">
      <c r="A3775" s="1" t="s">
        <v>5389</v>
      </c>
      <c r="B3775" s="1" t="s">
        <v>26745</v>
      </c>
      <c r="C3775" s="1" t="s">
        <v>26</v>
      </c>
      <c r="D3775" s="1" t="s">
        <v>62</v>
      </c>
      <c r="E3775" s="1" t="s">
        <v>28</v>
      </c>
      <c r="F3775" s="2">
        <v>43716</v>
      </c>
      <c r="G3775" s="1" t="s">
        <v>10716</v>
      </c>
      <c r="H3775" s="1" t="s">
        <v>10717</v>
      </c>
      <c r="I3775" s="1" t="s">
        <v>26607</v>
      </c>
      <c r="J3775" s="3" t="s">
        <v>30447</v>
      </c>
      <c r="K3775">
        <v>497</v>
      </c>
      <c r="L3775" s="1" t="s">
        <v>42</v>
      </c>
      <c r="M3775" s="2">
        <v>43722</v>
      </c>
      <c r="N3775" s="1" t="s">
        <v>31</v>
      </c>
      <c r="O3775" s="1" t="s">
        <v>44</v>
      </c>
      <c r="P3775" s="1">
        <f>_3___Healthcare_Data_v1[[#This Row],[Discharge Date]]-_3___Healthcare_Data_v1[[#This Row],[Date of Admission]]</f>
        <v>6</v>
      </c>
      <c r="Q3775" s="1">
        <f>IFERROR(_3___Healthcare_Data_v1[[#This Row],[ Billing Amount ]]/_3___Healthcare_Data_v1[[#This Row],[Days in Hospital]],0)</f>
        <v>4722.6381416666673</v>
      </c>
      <c r="R3775" s="1" t="str">
        <f>IF(_3___Healthcare_Data_v1[[#This Row],[Age]]&gt;60,"Senior",IF(_3___Healthcare_Data_v1[[#This Row],[Age]]&gt;35,"Middle","Young"))</f>
        <v>Senior</v>
      </c>
    </row>
    <row r="3776" spans="1:18" x14ac:dyDescent="0.3">
      <c r="A3776" s="1" t="s">
        <v>10718</v>
      </c>
      <c r="B3776" s="1" t="s">
        <v>26791</v>
      </c>
      <c r="C3776" s="1" t="s">
        <v>26</v>
      </c>
      <c r="D3776" s="1" t="s">
        <v>62</v>
      </c>
      <c r="E3776" s="1" t="s">
        <v>26615</v>
      </c>
      <c r="F3776" s="2">
        <v>44406</v>
      </c>
      <c r="G3776" s="1" t="s">
        <v>10719</v>
      </c>
      <c r="H3776" s="1" t="s">
        <v>10720</v>
      </c>
      <c r="I3776" s="1" t="s">
        <v>56</v>
      </c>
      <c r="J3776" s="3" t="s">
        <v>30448</v>
      </c>
      <c r="K3776">
        <v>468</v>
      </c>
      <c r="L3776" s="1" t="s">
        <v>22</v>
      </c>
      <c r="M3776" s="2">
        <v>44427</v>
      </c>
      <c r="N3776" s="1" t="s">
        <v>23</v>
      </c>
      <c r="O3776" s="1" t="s">
        <v>24</v>
      </c>
      <c r="P3776" s="1">
        <f>_3___Healthcare_Data_v1[[#This Row],[Discharge Date]]-_3___Healthcare_Data_v1[[#This Row],[Date of Admission]]</f>
        <v>21</v>
      </c>
      <c r="Q3776" s="1">
        <f>IFERROR(_3___Healthcare_Data_v1[[#This Row],[ Billing Amount ]]/_3___Healthcare_Data_v1[[#This Row],[Days in Hospital]],0)</f>
        <v>1172.2485723809525</v>
      </c>
      <c r="R3776" s="1" t="str">
        <f>IF(_3___Healthcare_Data_v1[[#This Row],[Age]]&gt;60,"Senior",IF(_3___Healthcare_Data_v1[[#This Row],[Age]]&gt;35,"Middle","Young"))</f>
        <v>Senior</v>
      </c>
    </row>
    <row r="3777" spans="1:18" x14ac:dyDescent="0.3">
      <c r="A3777" s="1" t="s">
        <v>10721</v>
      </c>
      <c r="B3777" s="1" t="s">
        <v>26606</v>
      </c>
      <c r="C3777" s="1" t="s">
        <v>16</v>
      </c>
      <c r="D3777" s="1" t="s">
        <v>49</v>
      </c>
      <c r="E3777" s="1" t="s">
        <v>26615</v>
      </c>
      <c r="F3777" s="2">
        <v>44218</v>
      </c>
      <c r="G3777" s="1" t="s">
        <v>10722</v>
      </c>
      <c r="H3777" s="1" t="s">
        <v>10723</v>
      </c>
      <c r="I3777" s="1" t="s">
        <v>26607</v>
      </c>
      <c r="J3777" s="3" t="s">
        <v>30449</v>
      </c>
      <c r="K3777">
        <v>490</v>
      </c>
      <c r="L3777" s="1" t="s">
        <v>22</v>
      </c>
      <c r="M3777" s="2">
        <v>44231</v>
      </c>
      <c r="N3777" s="1" t="s">
        <v>48</v>
      </c>
      <c r="O3777" s="1" t="s">
        <v>44</v>
      </c>
      <c r="P3777" s="1">
        <f>_3___Healthcare_Data_v1[[#This Row],[Discharge Date]]-_3___Healthcare_Data_v1[[#This Row],[Date of Admission]]</f>
        <v>13</v>
      </c>
      <c r="Q3777" s="1">
        <f>IFERROR(_3___Healthcare_Data_v1[[#This Row],[ Billing Amount ]]/_3___Healthcare_Data_v1[[#This Row],[Days in Hospital]],0)</f>
        <v>270.22232715384615</v>
      </c>
      <c r="R3777" s="1" t="str">
        <f>IF(_3___Healthcare_Data_v1[[#This Row],[Age]]&gt;60,"Senior",IF(_3___Healthcare_Data_v1[[#This Row],[Age]]&gt;35,"Middle","Young"))</f>
        <v>Senior</v>
      </c>
    </row>
    <row r="3778" spans="1:18" x14ac:dyDescent="0.3">
      <c r="A3778" s="1" t="s">
        <v>10724</v>
      </c>
      <c r="B3778" s="1" t="s">
        <v>26626</v>
      </c>
      <c r="C3778" s="1" t="s">
        <v>16</v>
      </c>
      <c r="D3778" s="1" t="s">
        <v>49</v>
      </c>
      <c r="E3778" s="1" t="s">
        <v>18</v>
      </c>
      <c r="F3778" s="2">
        <v>44509</v>
      </c>
      <c r="G3778" s="1" t="s">
        <v>10725</v>
      </c>
      <c r="H3778" s="1" t="s">
        <v>10726</v>
      </c>
      <c r="I3778" s="1" t="s">
        <v>56</v>
      </c>
      <c r="J3778" s="3" t="s">
        <v>30450</v>
      </c>
      <c r="K3778">
        <v>184</v>
      </c>
      <c r="L3778" s="1" t="s">
        <v>42</v>
      </c>
      <c r="M3778" s="2">
        <v>44527</v>
      </c>
      <c r="N3778" s="1" t="s">
        <v>31</v>
      </c>
      <c r="O3778" s="1" t="s">
        <v>44</v>
      </c>
      <c r="P3778" s="1">
        <f>_3___Healthcare_Data_v1[[#This Row],[Discharge Date]]-_3___Healthcare_Data_v1[[#This Row],[Date of Admission]]</f>
        <v>18</v>
      </c>
      <c r="Q3778" s="1">
        <f>IFERROR(_3___Healthcare_Data_v1[[#This Row],[ Billing Amount ]]/_3___Healthcare_Data_v1[[#This Row],[Days in Hospital]],0)</f>
        <v>837.16384500000004</v>
      </c>
      <c r="R3778" s="1" t="str">
        <f>IF(_3___Healthcare_Data_v1[[#This Row],[Age]]&gt;60,"Senior",IF(_3___Healthcare_Data_v1[[#This Row],[Age]]&gt;35,"Middle","Young"))</f>
        <v>Senior</v>
      </c>
    </row>
    <row r="3779" spans="1:18" x14ac:dyDescent="0.3">
      <c r="A3779" s="1" t="s">
        <v>10727</v>
      </c>
      <c r="B3779" s="1" t="s">
        <v>26759</v>
      </c>
      <c r="C3779" s="1" t="s">
        <v>16</v>
      </c>
      <c r="D3779" s="1" t="s">
        <v>89</v>
      </c>
      <c r="E3779" s="1" t="s">
        <v>69</v>
      </c>
      <c r="F3779" s="2">
        <v>44449</v>
      </c>
      <c r="G3779" s="1" t="s">
        <v>2659</v>
      </c>
      <c r="H3779" s="1" t="s">
        <v>10728</v>
      </c>
      <c r="I3779" s="1" t="s">
        <v>60</v>
      </c>
      <c r="J3779" s="3" t="s">
        <v>30451</v>
      </c>
      <c r="K3779">
        <v>301</v>
      </c>
      <c r="L3779" s="1" t="s">
        <v>38</v>
      </c>
      <c r="M3779" s="2">
        <v>44462</v>
      </c>
      <c r="N3779" s="1" t="s">
        <v>43</v>
      </c>
      <c r="O3779" s="1" t="s">
        <v>24</v>
      </c>
      <c r="P3779" s="1">
        <f>_3___Healthcare_Data_v1[[#This Row],[Discharge Date]]-_3___Healthcare_Data_v1[[#This Row],[Date of Admission]]</f>
        <v>13</v>
      </c>
      <c r="Q3779" s="1">
        <f>IFERROR(_3___Healthcare_Data_v1[[#This Row],[ Billing Amount ]]/_3___Healthcare_Data_v1[[#This Row],[Days in Hospital]],0)</f>
        <v>3786.4464853846152</v>
      </c>
      <c r="R3779" s="1" t="str">
        <f>IF(_3___Healthcare_Data_v1[[#This Row],[Age]]&gt;60,"Senior",IF(_3___Healthcare_Data_v1[[#This Row],[Age]]&gt;35,"Middle","Young"))</f>
        <v>Senior</v>
      </c>
    </row>
    <row r="3780" spans="1:18" x14ac:dyDescent="0.3">
      <c r="A3780" s="1" t="s">
        <v>10729</v>
      </c>
      <c r="B3780" s="1" t="s">
        <v>26628</v>
      </c>
      <c r="C3780" s="1" t="s">
        <v>16</v>
      </c>
      <c r="D3780" s="1" t="s">
        <v>62</v>
      </c>
      <c r="E3780" s="1" t="s">
        <v>26620</v>
      </c>
      <c r="F3780" s="2">
        <v>44700</v>
      </c>
      <c r="G3780" s="1" t="s">
        <v>10730</v>
      </c>
      <c r="H3780" s="1" t="s">
        <v>10731</v>
      </c>
      <c r="I3780" s="1" t="s">
        <v>56</v>
      </c>
      <c r="J3780" s="3" t="s">
        <v>30452</v>
      </c>
      <c r="K3780">
        <v>195</v>
      </c>
      <c r="L3780" s="1" t="s">
        <v>42</v>
      </c>
      <c r="M3780" s="2">
        <v>44724</v>
      </c>
      <c r="N3780" s="1" t="s">
        <v>31</v>
      </c>
      <c r="O3780" s="1" t="s">
        <v>32</v>
      </c>
      <c r="P3780" s="1">
        <f>_3___Healthcare_Data_v1[[#This Row],[Discharge Date]]-_3___Healthcare_Data_v1[[#This Row],[Date of Admission]]</f>
        <v>24</v>
      </c>
      <c r="Q3780" s="1">
        <f>IFERROR(_3___Healthcare_Data_v1[[#This Row],[ Billing Amount ]]/_3___Healthcare_Data_v1[[#This Row],[Days in Hospital]],0)</f>
        <v>1100.4148854166667</v>
      </c>
      <c r="R3780" s="1" t="str">
        <f>IF(_3___Healthcare_Data_v1[[#This Row],[Age]]&gt;60,"Senior",IF(_3___Healthcare_Data_v1[[#This Row],[Age]]&gt;35,"Middle","Young"))</f>
        <v>Senior</v>
      </c>
    </row>
    <row r="3781" spans="1:18" x14ac:dyDescent="0.3">
      <c r="A3781" s="1" t="s">
        <v>10732</v>
      </c>
      <c r="B3781" s="1" t="s">
        <v>26712</v>
      </c>
      <c r="C3781" s="1" t="s">
        <v>26</v>
      </c>
      <c r="D3781" s="1" t="s">
        <v>89</v>
      </c>
      <c r="E3781" s="1" t="s">
        <v>26620</v>
      </c>
      <c r="F3781" s="2">
        <v>44450</v>
      </c>
      <c r="G3781" s="1" t="s">
        <v>10733</v>
      </c>
      <c r="H3781" s="1" t="s">
        <v>1561</v>
      </c>
      <c r="I3781" s="1" t="s">
        <v>60</v>
      </c>
      <c r="J3781" s="3" t="s">
        <v>30453</v>
      </c>
      <c r="K3781">
        <v>332</v>
      </c>
      <c r="L3781" s="1" t="s">
        <v>42</v>
      </c>
      <c r="M3781" s="2">
        <v>44475</v>
      </c>
      <c r="N3781" s="1" t="s">
        <v>48</v>
      </c>
      <c r="O3781" s="1" t="s">
        <v>32</v>
      </c>
      <c r="P3781" s="1">
        <f>_3___Healthcare_Data_v1[[#This Row],[Discharge Date]]-_3___Healthcare_Data_v1[[#This Row],[Date of Admission]]</f>
        <v>25</v>
      </c>
      <c r="Q3781" s="1">
        <f>IFERROR(_3___Healthcare_Data_v1[[#This Row],[ Billing Amount ]]/_3___Healthcare_Data_v1[[#This Row],[Days in Hospital]],0)</f>
        <v>335.70675320000004</v>
      </c>
      <c r="R3781" s="1" t="str">
        <f>IF(_3___Healthcare_Data_v1[[#This Row],[Age]]&gt;60,"Senior",IF(_3___Healthcare_Data_v1[[#This Row],[Age]]&gt;35,"Middle","Young"))</f>
        <v>Senior</v>
      </c>
    </row>
    <row r="3782" spans="1:18" x14ac:dyDescent="0.3">
      <c r="A3782" s="1" t="s">
        <v>10734</v>
      </c>
      <c r="B3782" s="1" t="s">
        <v>26614</v>
      </c>
      <c r="C3782" s="1" t="s">
        <v>16</v>
      </c>
      <c r="D3782" s="1" t="s">
        <v>114</v>
      </c>
      <c r="E3782" s="1" t="s">
        <v>69</v>
      </c>
      <c r="F3782" s="2">
        <v>44646</v>
      </c>
      <c r="G3782" s="1" t="s">
        <v>10735</v>
      </c>
      <c r="H3782" s="1" t="s">
        <v>10736</v>
      </c>
      <c r="I3782" s="1" t="s">
        <v>26607</v>
      </c>
      <c r="J3782" s="3" t="s">
        <v>30454</v>
      </c>
      <c r="K3782">
        <v>473</v>
      </c>
      <c r="L3782" s="1" t="s">
        <v>38</v>
      </c>
      <c r="M3782" s="2">
        <v>44671</v>
      </c>
      <c r="N3782" s="1" t="s">
        <v>84</v>
      </c>
      <c r="O3782" s="1" t="s">
        <v>32</v>
      </c>
      <c r="P3782" s="1">
        <f>_3___Healthcare_Data_v1[[#This Row],[Discharge Date]]-_3___Healthcare_Data_v1[[#This Row],[Date of Admission]]</f>
        <v>25</v>
      </c>
      <c r="Q3782" s="1">
        <f>IFERROR(_3___Healthcare_Data_v1[[#This Row],[ Billing Amount ]]/_3___Healthcare_Data_v1[[#This Row],[Days in Hospital]],0)</f>
        <v>2370.3738904000002</v>
      </c>
      <c r="R3782" s="1" t="str">
        <f>IF(_3___Healthcare_Data_v1[[#This Row],[Age]]&gt;60,"Senior",IF(_3___Healthcare_Data_v1[[#This Row],[Age]]&gt;35,"Middle","Young"))</f>
        <v>Senior</v>
      </c>
    </row>
    <row r="3783" spans="1:18" x14ac:dyDescent="0.3">
      <c r="A3783" s="1" t="s">
        <v>10737</v>
      </c>
      <c r="B3783" s="1" t="s">
        <v>26685</v>
      </c>
      <c r="C3783" s="1" t="s">
        <v>26</v>
      </c>
      <c r="D3783" s="1" t="s">
        <v>27</v>
      </c>
      <c r="E3783" s="1" t="s">
        <v>26620</v>
      </c>
      <c r="F3783" s="2">
        <v>44200</v>
      </c>
      <c r="G3783" s="1" t="s">
        <v>10738</v>
      </c>
      <c r="H3783" s="1" t="s">
        <v>10739</v>
      </c>
      <c r="I3783" s="1" t="s">
        <v>52</v>
      </c>
      <c r="J3783" s="3" t="s">
        <v>30455</v>
      </c>
      <c r="K3783">
        <v>439</v>
      </c>
      <c r="L3783" s="1" t="s">
        <v>42</v>
      </c>
      <c r="M3783" s="2">
        <v>44225</v>
      </c>
      <c r="N3783" s="1" t="s">
        <v>84</v>
      </c>
      <c r="O3783" s="1" t="s">
        <v>24</v>
      </c>
      <c r="P3783" s="1">
        <f>_3___Healthcare_Data_v1[[#This Row],[Discharge Date]]-_3___Healthcare_Data_v1[[#This Row],[Date of Admission]]</f>
        <v>25</v>
      </c>
      <c r="Q3783" s="1">
        <f>IFERROR(_3___Healthcare_Data_v1[[#This Row],[ Billing Amount ]]/_3___Healthcare_Data_v1[[#This Row],[Days in Hospital]],0)</f>
        <v>1134.5533796</v>
      </c>
      <c r="R3783" s="1" t="str">
        <f>IF(_3___Healthcare_Data_v1[[#This Row],[Age]]&gt;60,"Senior",IF(_3___Healthcare_Data_v1[[#This Row],[Age]]&gt;35,"Middle","Young"))</f>
        <v>Senior</v>
      </c>
    </row>
    <row r="3784" spans="1:18" x14ac:dyDescent="0.3">
      <c r="A3784" s="1" t="s">
        <v>1615</v>
      </c>
      <c r="B3784" s="1" t="s">
        <v>26679</v>
      </c>
      <c r="C3784" s="1" t="s">
        <v>16</v>
      </c>
      <c r="D3784" s="1" t="s">
        <v>49</v>
      </c>
      <c r="E3784" s="1" t="s">
        <v>26615</v>
      </c>
      <c r="F3784" s="2">
        <v>44193</v>
      </c>
      <c r="G3784" s="1" t="s">
        <v>10740</v>
      </c>
      <c r="H3784" s="1" t="s">
        <v>10741</v>
      </c>
      <c r="I3784" s="1" t="s">
        <v>56</v>
      </c>
      <c r="J3784" s="3" t="s">
        <v>30456</v>
      </c>
      <c r="K3784">
        <v>312</v>
      </c>
      <c r="L3784" s="1" t="s">
        <v>22</v>
      </c>
      <c r="M3784" s="2">
        <v>44200</v>
      </c>
      <c r="N3784" s="1" t="s">
        <v>48</v>
      </c>
      <c r="O3784" s="1" t="s">
        <v>44</v>
      </c>
      <c r="P3784" s="1">
        <f>_3___Healthcare_Data_v1[[#This Row],[Discharge Date]]-_3___Healthcare_Data_v1[[#This Row],[Date of Admission]]</f>
        <v>7</v>
      </c>
      <c r="Q3784" s="1">
        <f>IFERROR(_3___Healthcare_Data_v1[[#This Row],[ Billing Amount ]]/_3___Healthcare_Data_v1[[#This Row],[Days in Hospital]],0)</f>
        <v>2556.5026214285713</v>
      </c>
      <c r="R3784" s="1" t="str">
        <f>IF(_3___Healthcare_Data_v1[[#This Row],[Age]]&gt;60,"Senior",IF(_3___Healthcare_Data_v1[[#This Row],[Age]]&gt;35,"Middle","Young"))</f>
        <v>Senior</v>
      </c>
    </row>
    <row r="3785" spans="1:18" x14ac:dyDescent="0.3">
      <c r="A3785" s="1" t="s">
        <v>10742</v>
      </c>
      <c r="B3785" s="1" t="s">
        <v>26845</v>
      </c>
      <c r="C3785" s="1" t="s">
        <v>26</v>
      </c>
      <c r="D3785" s="1" t="s">
        <v>17</v>
      </c>
      <c r="E3785" s="1" t="s">
        <v>35</v>
      </c>
      <c r="F3785" s="2">
        <v>44327</v>
      </c>
      <c r="G3785" s="1" t="s">
        <v>10743</v>
      </c>
      <c r="H3785" s="1" t="s">
        <v>10744</v>
      </c>
      <c r="I3785" s="1" t="s">
        <v>56</v>
      </c>
      <c r="J3785" s="3" t="s">
        <v>30457</v>
      </c>
      <c r="K3785">
        <v>281</v>
      </c>
      <c r="L3785" s="1" t="s">
        <v>38</v>
      </c>
      <c r="M3785" s="2">
        <v>44343</v>
      </c>
      <c r="N3785" s="1" t="s">
        <v>48</v>
      </c>
      <c r="O3785" s="1" t="s">
        <v>44</v>
      </c>
      <c r="P3785" s="1">
        <f>_3___Healthcare_Data_v1[[#This Row],[Discharge Date]]-_3___Healthcare_Data_v1[[#This Row],[Date of Admission]]</f>
        <v>16</v>
      </c>
      <c r="Q3785" s="1">
        <f>IFERROR(_3___Healthcare_Data_v1[[#This Row],[ Billing Amount ]]/_3___Healthcare_Data_v1[[#This Row],[Days in Hospital]],0)</f>
        <v>1010.4923874999999</v>
      </c>
      <c r="R3785" s="1" t="str">
        <f>IF(_3___Healthcare_Data_v1[[#This Row],[Age]]&gt;60,"Senior",IF(_3___Healthcare_Data_v1[[#This Row],[Age]]&gt;35,"Middle","Young"))</f>
        <v>Senior</v>
      </c>
    </row>
    <row r="3786" spans="1:18" x14ac:dyDescent="0.3">
      <c r="A3786" s="1" t="s">
        <v>10745</v>
      </c>
      <c r="B3786" s="1" t="s">
        <v>26617</v>
      </c>
      <c r="C3786" s="1" t="s">
        <v>16</v>
      </c>
      <c r="D3786" s="1" t="s">
        <v>114</v>
      </c>
      <c r="E3786" s="1" t="s">
        <v>26615</v>
      </c>
      <c r="F3786" s="2">
        <v>43994</v>
      </c>
      <c r="G3786" s="1" t="s">
        <v>10746</v>
      </c>
      <c r="H3786" s="1" t="s">
        <v>10747</v>
      </c>
      <c r="I3786" s="1" t="s">
        <v>26607</v>
      </c>
      <c r="J3786" s="3" t="s">
        <v>30458</v>
      </c>
      <c r="K3786">
        <v>276</v>
      </c>
      <c r="L3786" s="1" t="s">
        <v>22</v>
      </c>
      <c r="M3786" s="2">
        <v>44002</v>
      </c>
      <c r="N3786" s="1" t="s">
        <v>43</v>
      </c>
      <c r="O3786" s="1" t="s">
        <v>32</v>
      </c>
      <c r="P3786" s="1">
        <f>_3___Healthcare_Data_v1[[#This Row],[Discharge Date]]-_3___Healthcare_Data_v1[[#This Row],[Date of Admission]]</f>
        <v>8</v>
      </c>
      <c r="Q3786" s="1">
        <f>IFERROR(_3___Healthcare_Data_v1[[#This Row],[ Billing Amount ]]/_3___Healthcare_Data_v1[[#This Row],[Days in Hospital]],0)</f>
        <v>2427.1006037500001</v>
      </c>
      <c r="R3786" s="1" t="str">
        <f>IF(_3___Healthcare_Data_v1[[#This Row],[Age]]&gt;60,"Senior",IF(_3___Healthcare_Data_v1[[#This Row],[Age]]&gt;35,"Middle","Young"))</f>
        <v>Senior</v>
      </c>
    </row>
    <row r="3787" spans="1:18" x14ac:dyDescent="0.3">
      <c r="A3787" s="1" t="s">
        <v>10748</v>
      </c>
      <c r="B3787" s="1" t="s">
        <v>26737</v>
      </c>
      <c r="C3787" s="1" t="s">
        <v>26</v>
      </c>
      <c r="D3787" s="1" t="s">
        <v>17</v>
      </c>
      <c r="E3787" s="1" t="s">
        <v>26615</v>
      </c>
      <c r="F3787" s="2">
        <v>43611</v>
      </c>
      <c r="G3787" s="1" t="s">
        <v>10749</v>
      </c>
      <c r="H3787" s="1" t="s">
        <v>10750</v>
      </c>
      <c r="I3787" s="1" t="s">
        <v>56</v>
      </c>
      <c r="J3787" s="3" t="s">
        <v>30459</v>
      </c>
      <c r="K3787">
        <v>229</v>
      </c>
      <c r="L3787" s="1" t="s">
        <v>22</v>
      </c>
      <c r="M3787" s="2">
        <v>43625</v>
      </c>
      <c r="N3787" s="1" t="s">
        <v>23</v>
      </c>
      <c r="O3787" s="1" t="s">
        <v>44</v>
      </c>
      <c r="P3787" s="1">
        <f>_3___Healthcare_Data_v1[[#This Row],[Discharge Date]]-_3___Healthcare_Data_v1[[#This Row],[Date of Admission]]</f>
        <v>14</v>
      </c>
      <c r="Q3787" s="1">
        <f>IFERROR(_3___Healthcare_Data_v1[[#This Row],[ Billing Amount ]]/_3___Healthcare_Data_v1[[#This Row],[Days in Hospital]],0)</f>
        <v>2611.2263242857143</v>
      </c>
      <c r="R3787" s="1" t="str">
        <f>IF(_3___Healthcare_Data_v1[[#This Row],[Age]]&gt;60,"Senior",IF(_3___Healthcare_Data_v1[[#This Row],[Age]]&gt;35,"Middle","Young"))</f>
        <v>Senior</v>
      </c>
    </row>
    <row r="3788" spans="1:18" x14ac:dyDescent="0.3">
      <c r="A3788" s="1" t="s">
        <v>9716</v>
      </c>
      <c r="B3788" s="1" t="s">
        <v>26644</v>
      </c>
      <c r="C3788" s="1" t="s">
        <v>16</v>
      </c>
      <c r="D3788" s="1" t="s">
        <v>229</v>
      </c>
      <c r="E3788" s="1" t="s">
        <v>69</v>
      </c>
      <c r="F3788" s="2">
        <v>44884</v>
      </c>
      <c r="G3788" s="1" t="s">
        <v>10751</v>
      </c>
      <c r="H3788" s="1" t="s">
        <v>3786</v>
      </c>
      <c r="I3788" s="1" t="s">
        <v>21</v>
      </c>
      <c r="J3788" s="3" t="s">
        <v>30460</v>
      </c>
      <c r="K3788">
        <v>186</v>
      </c>
      <c r="L3788" s="1" t="s">
        <v>38</v>
      </c>
      <c r="M3788" s="2">
        <v>44914</v>
      </c>
      <c r="N3788" s="1" t="s">
        <v>43</v>
      </c>
      <c r="O3788" s="1" t="s">
        <v>24</v>
      </c>
      <c r="P3788" s="1">
        <f>_3___Healthcare_Data_v1[[#This Row],[Discharge Date]]-_3___Healthcare_Data_v1[[#This Row],[Date of Admission]]</f>
        <v>30</v>
      </c>
      <c r="Q3788" s="1">
        <f>IFERROR(_3___Healthcare_Data_v1[[#This Row],[ Billing Amount ]]/_3___Healthcare_Data_v1[[#This Row],[Days in Hospital]],0)</f>
        <v>818.51746099999991</v>
      </c>
      <c r="R3788" s="1" t="str">
        <f>IF(_3___Healthcare_Data_v1[[#This Row],[Age]]&gt;60,"Senior",IF(_3___Healthcare_Data_v1[[#This Row],[Age]]&gt;35,"Middle","Young"))</f>
        <v>Senior</v>
      </c>
    </row>
    <row r="3789" spans="1:18" x14ac:dyDescent="0.3">
      <c r="A3789" s="1" t="s">
        <v>10752</v>
      </c>
      <c r="B3789" s="1" t="s">
        <v>26695</v>
      </c>
      <c r="C3789" s="1" t="s">
        <v>26</v>
      </c>
      <c r="D3789" s="1" t="s">
        <v>114</v>
      </c>
      <c r="E3789" s="1" t="s">
        <v>28</v>
      </c>
      <c r="F3789" s="2">
        <v>43551</v>
      </c>
      <c r="G3789" s="1" t="s">
        <v>10753</v>
      </c>
      <c r="H3789" s="1" t="s">
        <v>10754</v>
      </c>
      <c r="I3789" s="1" t="s">
        <v>26607</v>
      </c>
      <c r="J3789" s="3" t="s">
        <v>30461</v>
      </c>
      <c r="K3789">
        <v>123</v>
      </c>
      <c r="L3789" s="1" t="s">
        <v>38</v>
      </c>
      <c r="M3789" s="2">
        <v>43558</v>
      </c>
      <c r="N3789" s="1" t="s">
        <v>48</v>
      </c>
      <c r="O3789" s="1" t="s">
        <v>44</v>
      </c>
      <c r="P3789" s="1">
        <f>_3___Healthcare_Data_v1[[#This Row],[Discharge Date]]-_3___Healthcare_Data_v1[[#This Row],[Date of Admission]]</f>
        <v>7</v>
      </c>
      <c r="Q3789" s="1">
        <f>IFERROR(_3___Healthcare_Data_v1[[#This Row],[ Billing Amount ]]/_3___Healthcare_Data_v1[[#This Row],[Days in Hospital]],0)</f>
        <v>5411.5718171428571</v>
      </c>
      <c r="R3789" s="1" t="str">
        <f>IF(_3___Healthcare_Data_v1[[#This Row],[Age]]&gt;60,"Senior",IF(_3___Healthcare_Data_v1[[#This Row],[Age]]&gt;35,"Middle","Young"))</f>
        <v>Senior</v>
      </c>
    </row>
    <row r="3790" spans="1:18" x14ac:dyDescent="0.3">
      <c r="A3790" s="1" t="s">
        <v>10755</v>
      </c>
      <c r="B3790" s="1" t="s">
        <v>26610</v>
      </c>
      <c r="C3790" s="1" t="s">
        <v>16</v>
      </c>
      <c r="D3790" s="1" t="s">
        <v>62</v>
      </c>
      <c r="E3790" s="1" t="s">
        <v>26620</v>
      </c>
      <c r="F3790" s="2">
        <v>44074</v>
      </c>
      <c r="G3790" s="1" t="s">
        <v>10756</v>
      </c>
      <c r="H3790" s="1" t="s">
        <v>10757</v>
      </c>
      <c r="I3790" s="1" t="s">
        <v>52</v>
      </c>
      <c r="J3790" s="3" t="s">
        <v>30462</v>
      </c>
      <c r="K3790">
        <v>456</v>
      </c>
      <c r="L3790" s="1" t="s">
        <v>38</v>
      </c>
      <c r="M3790" s="2">
        <v>44082</v>
      </c>
      <c r="N3790" s="1" t="s">
        <v>48</v>
      </c>
      <c r="O3790" s="1" t="s">
        <v>32</v>
      </c>
      <c r="P3790" s="1">
        <f>_3___Healthcare_Data_v1[[#This Row],[Discharge Date]]-_3___Healthcare_Data_v1[[#This Row],[Date of Admission]]</f>
        <v>8</v>
      </c>
      <c r="Q3790" s="1">
        <f>IFERROR(_3___Healthcare_Data_v1[[#This Row],[ Billing Amount ]]/_3___Healthcare_Data_v1[[#This Row],[Days in Hospital]],0)</f>
        <v>1676.259505</v>
      </c>
      <c r="R3790" s="1" t="str">
        <f>IF(_3___Healthcare_Data_v1[[#This Row],[Age]]&gt;60,"Senior",IF(_3___Healthcare_Data_v1[[#This Row],[Age]]&gt;35,"Middle","Young"))</f>
        <v>Senior</v>
      </c>
    </row>
    <row r="3791" spans="1:18" x14ac:dyDescent="0.3">
      <c r="A3791" s="1" t="s">
        <v>10758</v>
      </c>
      <c r="B3791" s="1" t="s">
        <v>26661</v>
      </c>
      <c r="C3791" s="1" t="s">
        <v>26</v>
      </c>
      <c r="D3791" s="1" t="s">
        <v>62</v>
      </c>
      <c r="E3791" s="1" t="s">
        <v>69</v>
      </c>
      <c r="F3791" s="2">
        <v>44469</v>
      </c>
      <c r="G3791" s="1" t="s">
        <v>10759</v>
      </c>
      <c r="H3791" s="1" t="s">
        <v>10760</v>
      </c>
      <c r="I3791" s="1" t="s">
        <v>52</v>
      </c>
      <c r="J3791" s="3" t="s">
        <v>30463</v>
      </c>
      <c r="K3791">
        <v>410</v>
      </c>
      <c r="L3791" s="1" t="s">
        <v>38</v>
      </c>
      <c r="M3791" s="2">
        <v>44498</v>
      </c>
      <c r="N3791" s="1" t="s">
        <v>23</v>
      </c>
      <c r="O3791" s="1" t="s">
        <v>32</v>
      </c>
      <c r="P3791" s="1">
        <f>_3___Healthcare_Data_v1[[#This Row],[Discharge Date]]-_3___Healthcare_Data_v1[[#This Row],[Date of Admission]]</f>
        <v>29</v>
      </c>
      <c r="Q3791" s="1">
        <f>IFERROR(_3___Healthcare_Data_v1[[#This Row],[ Billing Amount ]]/_3___Healthcare_Data_v1[[#This Row],[Days in Hospital]],0)</f>
        <v>2185.1860693103449</v>
      </c>
      <c r="R3791" s="1" t="str">
        <f>IF(_3___Healthcare_Data_v1[[#This Row],[Age]]&gt;60,"Senior",IF(_3___Healthcare_Data_v1[[#This Row],[Age]]&gt;35,"Middle","Young"))</f>
        <v>Senior</v>
      </c>
    </row>
    <row r="3792" spans="1:18" x14ac:dyDescent="0.3">
      <c r="A3792" s="1" t="s">
        <v>10761</v>
      </c>
      <c r="B3792" s="1" t="s">
        <v>26685</v>
      </c>
      <c r="C3792" s="1" t="s">
        <v>16</v>
      </c>
      <c r="D3792" s="1" t="s">
        <v>114</v>
      </c>
      <c r="E3792" s="1" t="s">
        <v>35</v>
      </c>
      <c r="F3792" s="2">
        <v>44008</v>
      </c>
      <c r="G3792" s="1" t="s">
        <v>10762</v>
      </c>
      <c r="H3792" s="1" t="s">
        <v>10763</v>
      </c>
      <c r="I3792" s="1" t="s">
        <v>21</v>
      </c>
      <c r="J3792" s="3" t="s">
        <v>30464</v>
      </c>
      <c r="K3792">
        <v>154</v>
      </c>
      <c r="L3792" s="1" t="s">
        <v>22</v>
      </c>
      <c r="M3792" s="2">
        <v>44019</v>
      </c>
      <c r="N3792" s="1" t="s">
        <v>31</v>
      </c>
      <c r="O3792" s="1" t="s">
        <v>32</v>
      </c>
      <c r="P3792" s="1">
        <f>_3___Healthcare_Data_v1[[#This Row],[Discharge Date]]-_3___Healthcare_Data_v1[[#This Row],[Date of Admission]]</f>
        <v>11</v>
      </c>
      <c r="Q3792" s="1">
        <f>IFERROR(_3___Healthcare_Data_v1[[#This Row],[ Billing Amount ]]/_3___Healthcare_Data_v1[[#This Row],[Days in Hospital]],0)</f>
        <v>788.24569354545451</v>
      </c>
      <c r="R3792" s="1" t="str">
        <f>IF(_3___Healthcare_Data_v1[[#This Row],[Age]]&gt;60,"Senior",IF(_3___Healthcare_Data_v1[[#This Row],[Age]]&gt;35,"Middle","Young"))</f>
        <v>Senior</v>
      </c>
    </row>
    <row r="3793" spans="1:18" x14ac:dyDescent="0.3">
      <c r="A3793" s="1" t="s">
        <v>10764</v>
      </c>
      <c r="B3793" s="1" t="s">
        <v>26628</v>
      </c>
      <c r="C3793" s="1" t="s">
        <v>16</v>
      </c>
      <c r="D3793" s="1" t="s">
        <v>62</v>
      </c>
      <c r="E3793" s="1" t="s">
        <v>28</v>
      </c>
      <c r="F3793" s="2">
        <v>43517</v>
      </c>
      <c r="G3793" s="1" t="s">
        <v>10765</v>
      </c>
      <c r="H3793" s="1" t="s">
        <v>10766</v>
      </c>
      <c r="I3793" s="1" t="s">
        <v>56</v>
      </c>
      <c r="J3793" s="3" t="s">
        <v>30465</v>
      </c>
      <c r="K3793">
        <v>458</v>
      </c>
      <c r="L3793" s="1" t="s">
        <v>42</v>
      </c>
      <c r="M3793" s="2">
        <v>43532</v>
      </c>
      <c r="N3793" s="1" t="s">
        <v>43</v>
      </c>
      <c r="O3793" s="1" t="s">
        <v>32</v>
      </c>
      <c r="P3793" s="1">
        <f>_3___Healthcare_Data_v1[[#This Row],[Discharge Date]]-_3___Healthcare_Data_v1[[#This Row],[Date of Admission]]</f>
        <v>15</v>
      </c>
      <c r="Q3793" s="1">
        <f>IFERROR(_3___Healthcare_Data_v1[[#This Row],[ Billing Amount ]]/_3___Healthcare_Data_v1[[#This Row],[Days in Hospital]],0)</f>
        <v>1747.0335426666668</v>
      </c>
      <c r="R3793" s="1" t="str">
        <f>IF(_3___Healthcare_Data_v1[[#This Row],[Age]]&gt;60,"Senior",IF(_3___Healthcare_Data_v1[[#This Row],[Age]]&gt;35,"Middle","Young"))</f>
        <v>Senior</v>
      </c>
    </row>
    <row r="3794" spans="1:18" x14ac:dyDescent="0.3">
      <c r="A3794" s="1" t="s">
        <v>10767</v>
      </c>
      <c r="B3794" s="1" t="s">
        <v>26745</v>
      </c>
      <c r="C3794" s="1" t="s">
        <v>16</v>
      </c>
      <c r="D3794" s="1" t="s">
        <v>229</v>
      </c>
      <c r="E3794" s="1" t="s">
        <v>69</v>
      </c>
      <c r="F3794" s="2">
        <v>44403</v>
      </c>
      <c r="G3794" s="1" t="s">
        <v>10768</v>
      </c>
      <c r="H3794" s="1" t="s">
        <v>9865</v>
      </c>
      <c r="I3794" s="1" t="s">
        <v>26607</v>
      </c>
      <c r="J3794" s="3" t="s">
        <v>30466</v>
      </c>
      <c r="K3794">
        <v>332</v>
      </c>
      <c r="L3794" s="1" t="s">
        <v>38</v>
      </c>
      <c r="M3794" s="2">
        <v>44416</v>
      </c>
      <c r="N3794" s="1" t="s">
        <v>31</v>
      </c>
      <c r="O3794" s="1" t="s">
        <v>44</v>
      </c>
      <c r="P3794" s="1">
        <f>_3___Healthcare_Data_v1[[#This Row],[Discharge Date]]-_3___Healthcare_Data_v1[[#This Row],[Date of Admission]]</f>
        <v>13</v>
      </c>
      <c r="Q3794" s="1">
        <f>IFERROR(_3___Healthcare_Data_v1[[#This Row],[ Billing Amount ]]/_3___Healthcare_Data_v1[[#This Row],[Days in Hospital]],0)</f>
        <v>2391.9056253846156</v>
      </c>
      <c r="R3794" s="1" t="str">
        <f>IF(_3___Healthcare_Data_v1[[#This Row],[Age]]&gt;60,"Senior",IF(_3___Healthcare_Data_v1[[#This Row],[Age]]&gt;35,"Middle","Young"))</f>
        <v>Senior</v>
      </c>
    </row>
    <row r="3795" spans="1:18" x14ac:dyDescent="0.3">
      <c r="A3795" s="1" t="s">
        <v>10769</v>
      </c>
      <c r="B3795" s="1" t="s">
        <v>26837</v>
      </c>
      <c r="C3795" s="1" t="s">
        <v>16</v>
      </c>
      <c r="D3795" s="1" t="s">
        <v>17</v>
      </c>
      <c r="E3795" s="1" t="s">
        <v>69</v>
      </c>
      <c r="F3795" s="2">
        <v>44484</v>
      </c>
      <c r="G3795" s="1" t="s">
        <v>10770</v>
      </c>
      <c r="H3795" s="1" t="s">
        <v>10771</v>
      </c>
      <c r="I3795" s="1" t="s">
        <v>26607</v>
      </c>
      <c r="J3795" s="3" t="s">
        <v>30467</v>
      </c>
      <c r="K3795">
        <v>289</v>
      </c>
      <c r="L3795" s="1" t="s">
        <v>38</v>
      </c>
      <c r="M3795" s="2">
        <v>44491</v>
      </c>
      <c r="N3795" s="1" t="s">
        <v>31</v>
      </c>
      <c r="O3795" s="1" t="s">
        <v>24</v>
      </c>
      <c r="P3795" s="1">
        <f>_3___Healthcare_Data_v1[[#This Row],[Discharge Date]]-_3___Healthcare_Data_v1[[#This Row],[Date of Admission]]</f>
        <v>7</v>
      </c>
      <c r="Q3795" s="1">
        <f>IFERROR(_3___Healthcare_Data_v1[[#This Row],[ Billing Amount ]]/_3___Healthcare_Data_v1[[#This Row],[Days in Hospital]],0)</f>
        <v>7873.3549514285714</v>
      </c>
      <c r="R3795" s="1" t="str">
        <f>IF(_3___Healthcare_Data_v1[[#This Row],[Age]]&gt;60,"Senior",IF(_3___Healthcare_Data_v1[[#This Row],[Age]]&gt;35,"Middle","Young"))</f>
        <v>Senior</v>
      </c>
    </row>
    <row r="3796" spans="1:18" x14ac:dyDescent="0.3">
      <c r="A3796" s="1" t="s">
        <v>10772</v>
      </c>
      <c r="B3796" s="1" t="s">
        <v>26610</v>
      </c>
      <c r="C3796" s="1" t="s">
        <v>26</v>
      </c>
      <c r="D3796" s="1" t="s">
        <v>89</v>
      </c>
      <c r="E3796" s="1" t="s">
        <v>26620</v>
      </c>
      <c r="F3796" s="2">
        <v>44547</v>
      </c>
      <c r="G3796" s="1" t="s">
        <v>10773</v>
      </c>
      <c r="H3796" s="1" t="s">
        <v>3076</v>
      </c>
      <c r="I3796" s="1" t="s">
        <v>21</v>
      </c>
      <c r="J3796" s="3" t="s">
        <v>30468</v>
      </c>
      <c r="K3796">
        <v>381</v>
      </c>
      <c r="L3796" s="1" t="s">
        <v>42</v>
      </c>
      <c r="M3796" s="2">
        <v>44574</v>
      </c>
      <c r="N3796" s="1" t="s">
        <v>43</v>
      </c>
      <c r="O3796" s="1" t="s">
        <v>24</v>
      </c>
      <c r="P3796" s="1">
        <f>_3___Healthcare_Data_v1[[#This Row],[Discharge Date]]-_3___Healthcare_Data_v1[[#This Row],[Date of Admission]]</f>
        <v>27</v>
      </c>
      <c r="Q3796" s="1">
        <f>IFERROR(_3___Healthcare_Data_v1[[#This Row],[ Billing Amount ]]/_3___Healthcare_Data_v1[[#This Row],[Days in Hospital]],0)</f>
        <v>889.78101555555554</v>
      </c>
      <c r="R3796" s="1" t="str">
        <f>IF(_3___Healthcare_Data_v1[[#This Row],[Age]]&gt;60,"Senior",IF(_3___Healthcare_Data_v1[[#This Row],[Age]]&gt;35,"Middle","Young"))</f>
        <v>Senior</v>
      </c>
    </row>
    <row r="3797" spans="1:18" x14ac:dyDescent="0.3">
      <c r="A3797" s="1" t="s">
        <v>10774</v>
      </c>
      <c r="B3797" s="1" t="s">
        <v>26619</v>
      </c>
      <c r="C3797" s="1" t="s">
        <v>26</v>
      </c>
      <c r="D3797" s="1" t="s">
        <v>229</v>
      </c>
      <c r="E3797" s="1" t="s">
        <v>26620</v>
      </c>
      <c r="F3797" s="2">
        <v>43721</v>
      </c>
      <c r="G3797" s="1" t="s">
        <v>10775</v>
      </c>
      <c r="H3797" s="1" t="s">
        <v>4177</v>
      </c>
      <c r="I3797" s="1" t="s">
        <v>60</v>
      </c>
      <c r="J3797" s="3" t="s">
        <v>30469</v>
      </c>
      <c r="K3797">
        <v>115</v>
      </c>
      <c r="L3797" s="1" t="s">
        <v>42</v>
      </c>
      <c r="M3797" s="2">
        <v>43726</v>
      </c>
      <c r="N3797" s="1" t="s">
        <v>48</v>
      </c>
      <c r="O3797" s="1" t="s">
        <v>24</v>
      </c>
      <c r="P3797" s="1">
        <f>_3___Healthcare_Data_v1[[#This Row],[Discharge Date]]-_3___Healthcare_Data_v1[[#This Row],[Date of Admission]]</f>
        <v>5</v>
      </c>
      <c r="Q3797" s="1">
        <f>IFERROR(_3___Healthcare_Data_v1[[#This Row],[ Billing Amount ]]/_3___Healthcare_Data_v1[[#This Row],[Days in Hospital]],0)</f>
        <v>5148.9282760000006</v>
      </c>
      <c r="R3797" s="1" t="str">
        <f>IF(_3___Healthcare_Data_v1[[#This Row],[Age]]&gt;60,"Senior",IF(_3___Healthcare_Data_v1[[#This Row],[Age]]&gt;35,"Middle","Young"))</f>
        <v>Senior</v>
      </c>
    </row>
    <row r="3798" spans="1:18" x14ac:dyDescent="0.3">
      <c r="A3798" s="1" t="s">
        <v>903</v>
      </c>
      <c r="B3798" s="1" t="s">
        <v>26610</v>
      </c>
      <c r="C3798" s="1" t="s">
        <v>16</v>
      </c>
      <c r="D3798" s="1" t="s">
        <v>89</v>
      </c>
      <c r="E3798" s="1" t="s">
        <v>35</v>
      </c>
      <c r="F3798" s="2">
        <v>43536</v>
      </c>
      <c r="G3798" s="1" t="s">
        <v>10776</v>
      </c>
      <c r="H3798" s="1" t="s">
        <v>10777</v>
      </c>
      <c r="I3798" s="1" t="s">
        <v>56</v>
      </c>
      <c r="J3798" s="3" t="s">
        <v>30470</v>
      </c>
      <c r="K3798">
        <v>119</v>
      </c>
      <c r="L3798" s="1" t="s">
        <v>22</v>
      </c>
      <c r="M3798" s="2">
        <v>43540</v>
      </c>
      <c r="N3798" s="1" t="s">
        <v>84</v>
      </c>
      <c r="O3798" s="1" t="s">
        <v>24</v>
      </c>
      <c r="P3798" s="1">
        <f>_3___Healthcare_Data_v1[[#This Row],[Discharge Date]]-_3___Healthcare_Data_v1[[#This Row],[Date of Admission]]</f>
        <v>4</v>
      </c>
      <c r="Q3798" s="1">
        <f>IFERROR(_3___Healthcare_Data_v1[[#This Row],[ Billing Amount ]]/_3___Healthcare_Data_v1[[#This Row],[Days in Hospital]],0)</f>
        <v>3093.0583099999999</v>
      </c>
      <c r="R3798" s="1" t="str">
        <f>IF(_3___Healthcare_Data_v1[[#This Row],[Age]]&gt;60,"Senior",IF(_3___Healthcare_Data_v1[[#This Row],[Age]]&gt;35,"Middle","Young"))</f>
        <v>Senior</v>
      </c>
    </row>
    <row r="3799" spans="1:18" x14ac:dyDescent="0.3">
      <c r="A3799" s="1" t="s">
        <v>10778</v>
      </c>
      <c r="B3799" s="1" t="s">
        <v>26720</v>
      </c>
      <c r="C3799" s="1" t="s">
        <v>16</v>
      </c>
      <c r="D3799" s="1" t="s">
        <v>114</v>
      </c>
      <c r="E3799" s="1" t="s">
        <v>18</v>
      </c>
      <c r="F3799" s="2">
        <v>43836</v>
      </c>
      <c r="G3799" s="1" t="s">
        <v>10779</v>
      </c>
      <c r="H3799" s="1" t="s">
        <v>10780</v>
      </c>
      <c r="I3799" s="1" t="s">
        <v>26607</v>
      </c>
      <c r="J3799" s="3" t="s">
        <v>30471</v>
      </c>
      <c r="K3799">
        <v>280</v>
      </c>
      <c r="L3799" s="1" t="s">
        <v>22</v>
      </c>
      <c r="M3799" s="2">
        <v>43851</v>
      </c>
      <c r="N3799" s="1" t="s">
        <v>84</v>
      </c>
      <c r="O3799" s="1" t="s">
        <v>44</v>
      </c>
      <c r="P3799" s="1">
        <f>_3___Healthcare_Data_v1[[#This Row],[Discharge Date]]-_3___Healthcare_Data_v1[[#This Row],[Date of Admission]]</f>
        <v>15</v>
      </c>
      <c r="Q3799" s="1">
        <f>IFERROR(_3___Healthcare_Data_v1[[#This Row],[ Billing Amount ]]/_3___Healthcare_Data_v1[[#This Row],[Days in Hospital]],0)</f>
        <v>2084.9604893333335</v>
      </c>
      <c r="R3799" s="1" t="str">
        <f>IF(_3___Healthcare_Data_v1[[#This Row],[Age]]&gt;60,"Senior",IF(_3___Healthcare_Data_v1[[#This Row],[Age]]&gt;35,"Middle","Young"))</f>
        <v>Senior</v>
      </c>
    </row>
    <row r="3800" spans="1:18" x14ac:dyDescent="0.3">
      <c r="A3800" s="1" t="s">
        <v>10781</v>
      </c>
      <c r="B3800" s="1" t="s">
        <v>26795</v>
      </c>
      <c r="C3800" s="1" t="s">
        <v>26</v>
      </c>
      <c r="D3800" s="1" t="s">
        <v>49</v>
      </c>
      <c r="E3800" s="1" t="s">
        <v>18</v>
      </c>
      <c r="F3800" s="2">
        <v>44609</v>
      </c>
      <c r="G3800" s="1" t="s">
        <v>10782</v>
      </c>
      <c r="H3800" s="1" t="s">
        <v>4574</v>
      </c>
      <c r="I3800" s="1" t="s">
        <v>60</v>
      </c>
      <c r="J3800" s="3" t="s">
        <v>30472</v>
      </c>
      <c r="K3800">
        <v>119</v>
      </c>
      <c r="L3800" s="1" t="s">
        <v>22</v>
      </c>
      <c r="M3800" s="2">
        <v>44616</v>
      </c>
      <c r="N3800" s="1" t="s">
        <v>23</v>
      </c>
      <c r="O3800" s="1" t="s">
        <v>24</v>
      </c>
      <c r="P3800" s="1">
        <f>_3___Healthcare_Data_v1[[#This Row],[Discharge Date]]-_3___Healthcare_Data_v1[[#This Row],[Date of Admission]]</f>
        <v>7</v>
      </c>
      <c r="Q3800" s="1">
        <f>IFERROR(_3___Healthcare_Data_v1[[#This Row],[ Billing Amount ]]/_3___Healthcare_Data_v1[[#This Row],[Days in Hospital]],0)</f>
        <v>614.75417285714286</v>
      </c>
      <c r="R3800" s="1" t="str">
        <f>IF(_3___Healthcare_Data_v1[[#This Row],[Age]]&gt;60,"Senior",IF(_3___Healthcare_Data_v1[[#This Row],[Age]]&gt;35,"Middle","Young"))</f>
        <v>Senior</v>
      </c>
    </row>
    <row r="3801" spans="1:18" x14ac:dyDescent="0.3">
      <c r="A3801" s="1" t="s">
        <v>10783</v>
      </c>
      <c r="B3801" s="1" t="s">
        <v>26850</v>
      </c>
      <c r="C3801" s="1" t="s">
        <v>26</v>
      </c>
      <c r="D3801" s="1" t="s">
        <v>49</v>
      </c>
      <c r="E3801" s="1" t="s">
        <v>69</v>
      </c>
      <c r="F3801" s="2">
        <v>43459</v>
      </c>
      <c r="G3801" s="1" t="s">
        <v>10784</v>
      </c>
      <c r="H3801" s="1" t="s">
        <v>4646</v>
      </c>
      <c r="I3801" s="1" t="s">
        <v>52</v>
      </c>
      <c r="J3801" s="3" t="s">
        <v>30473</v>
      </c>
      <c r="K3801">
        <v>355</v>
      </c>
      <c r="L3801" s="1" t="s">
        <v>38</v>
      </c>
      <c r="M3801" s="2">
        <v>43464</v>
      </c>
      <c r="N3801" s="1" t="s">
        <v>31</v>
      </c>
      <c r="O3801" s="1" t="s">
        <v>44</v>
      </c>
      <c r="P3801" s="1">
        <f>_3___Healthcare_Data_v1[[#This Row],[Discharge Date]]-_3___Healthcare_Data_v1[[#This Row],[Date of Admission]]</f>
        <v>5</v>
      </c>
      <c r="Q3801" s="1">
        <f>IFERROR(_3___Healthcare_Data_v1[[#This Row],[ Billing Amount ]]/_3___Healthcare_Data_v1[[#This Row],[Days in Hospital]],0)</f>
        <v>7440.0331260000003</v>
      </c>
      <c r="R3801" s="1" t="str">
        <f>IF(_3___Healthcare_Data_v1[[#This Row],[Age]]&gt;60,"Senior",IF(_3___Healthcare_Data_v1[[#This Row],[Age]]&gt;35,"Middle","Young"))</f>
        <v>Senior</v>
      </c>
    </row>
    <row r="3802" spans="1:18" x14ac:dyDescent="0.3">
      <c r="A3802" s="1" t="s">
        <v>10785</v>
      </c>
      <c r="B3802" s="1" t="s">
        <v>26845</v>
      </c>
      <c r="C3802" s="1" t="s">
        <v>16</v>
      </c>
      <c r="D3802" s="1" t="s">
        <v>62</v>
      </c>
      <c r="E3802" s="1" t="s">
        <v>18</v>
      </c>
      <c r="F3802" s="2">
        <v>44588</v>
      </c>
      <c r="G3802" s="1" t="s">
        <v>10786</v>
      </c>
      <c r="H3802" s="1" t="s">
        <v>4655</v>
      </c>
      <c r="I3802" s="1" t="s">
        <v>52</v>
      </c>
      <c r="J3802" s="3" t="s">
        <v>30474</v>
      </c>
      <c r="K3802">
        <v>337</v>
      </c>
      <c r="L3802" s="1" t="s">
        <v>22</v>
      </c>
      <c r="M3802" s="2">
        <v>44593</v>
      </c>
      <c r="N3802" s="1" t="s">
        <v>84</v>
      </c>
      <c r="O3802" s="1" t="s">
        <v>24</v>
      </c>
      <c r="P3802" s="1">
        <f>_3___Healthcare_Data_v1[[#This Row],[Discharge Date]]-_3___Healthcare_Data_v1[[#This Row],[Date of Admission]]</f>
        <v>5</v>
      </c>
      <c r="Q3802" s="1">
        <f>IFERROR(_3___Healthcare_Data_v1[[#This Row],[ Billing Amount ]]/_3___Healthcare_Data_v1[[#This Row],[Days in Hospital]],0)</f>
        <v>11225.133433999999</v>
      </c>
      <c r="R3802" s="1" t="str">
        <f>IF(_3___Healthcare_Data_v1[[#This Row],[Age]]&gt;60,"Senior",IF(_3___Healthcare_Data_v1[[#This Row],[Age]]&gt;35,"Middle","Young"))</f>
        <v>Senior</v>
      </c>
    </row>
    <row r="3803" spans="1:18" x14ac:dyDescent="0.3">
      <c r="A3803" s="1" t="s">
        <v>10787</v>
      </c>
      <c r="B3803" s="1" t="s">
        <v>26845</v>
      </c>
      <c r="C3803" s="1" t="s">
        <v>16</v>
      </c>
      <c r="D3803" s="1" t="s">
        <v>114</v>
      </c>
      <c r="E3803" s="1" t="s">
        <v>69</v>
      </c>
      <c r="F3803" s="2">
        <v>43731</v>
      </c>
      <c r="G3803" s="1" t="s">
        <v>10788</v>
      </c>
      <c r="H3803" s="1" t="s">
        <v>4528</v>
      </c>
      <c r="I3803" s="1" t="s">
        <v>52</v>
      </c>
      <c r="J3803" s="3" t="s">
        <v>30475</v>
      </c>
      <c r="K3803">
        <v>115</v>
      </c>
      <c r="L3803" s="1" t="s">
        <v>38</v>
      </c>
      <c r="M3803" s="2">
        <v>43743</v>
      </c>
      <c r="N3803" s="1" t="s">
        <v>84</v>
      </c>
      <c r="O3803" s="1" t="s">
        <v>44</v>
      </c>
      <c r="P3803" s="1">
        <f>_3___Healthcare_Data_v1[[#This Row],[Discharge Date]]-_3___Healthcare_Data_v1[[#This Row],[Date of Admission]]</f>
        <v>12</v>
      </c>
      <c r="Q3803" s="1">
        <f>IFERROR(_3___Healthcare_Data_v1[[#This Row],[ Billing Amount ]]/_3___Healthcare_Data_v1[[#This Row],[Days in Hospital]],0)</f>
        <v>4784.1795091666672</v>
      </c>
      <c r="R3803" s="1" t="str">
        <f>IF(_3___Healthcare_Data_v1[[#This Row],[Age]]&gt;60,"Senior",IF(_3___Healthcare_Data_v1[[#This Row],[Age]]&gt;35,"Middle","Young"))</f>
        <v>Senior</v>
      </c>
    </row>
    <row r="3804" spans="1:18" x14ac:dyDescent="0.3">
      <c r="A3804" s="1" t="s">
        <v>10789</v>
      </c>
      <c r="B3804" s="1" t="s">
        <v>26632</v>
      </c>
      <c r="C3804" s="1" t="s">
        <v>16</v>
      </c>
      <c r="D3804" s="1" t="s">
        <v>62</v>
      </c>
      <c r="E3804" s="1" t="s">
        <v>26620</v>
      </c>
      <c r="F3804" s="2">
        <v>44352</v>
      </c>
      <c r="G3804" s="1" t="s">
        <v>10790</v>
      </c>
      <c r="H3804" s="1" t="s">
        <v>10791</v>
      </c>
      <c r="I3804" s="1" t="s">
        <v>60</v>
      </c>
      <c r="J3804" s="3" t="s">
        <v>30476</v>
      </c>
      <c r="K3804">
        <v>368</v>
      </c>
      <c r="L3804" s="1" t="s">
        <v>42</v>
      </c>
      <c r="M3804" s="2">
        <v>44363</v>
      </c>
      <c r="N3804" s="1" t="s">
        <v>23</v>
      </c>
      <c r="O3804" s="1" t="s">
        <v>44</v>
      </c>
      <c r="P3804" s="1">
        <f>_3___Healthcare_Data_v1[[#This Row],[Discharge Date]]-_3___Healthcare_Data_v1[[#This Row],[Date of Admission]]</f>
        <v>11</v>
      </c>
      <c r="Q3804" s="1">
        <f>IFERROR(_3___Healthcare_Data_v1[[#This Row],[ Billing Amount ]]/_3___Healthcare_Data_v1[[#This Row],[Days in Hospital]],0)</f>
        <v>779.04314099999999</v>
      </c>
      <c r="R3804" s="1" t="str">
        <f>IF(_3___Healthcare_Data_v1[[#This Row],[Age]]&gt;60,"Senior",IF(_3___Healthcare_Data_v1[[#This Row],[Age]]&gt;35,"Middle","Young"))</f>
        <v>Senior</v>
      </c>
    </row>
    <row r="3805" spans="1:18" x14ac:dyDescent="0.3">
      <c r="A3805" s="1" t="s">
        <v>8992</v>
      </c>
      <c r="B3805" s="1" t="s">
        <v>26653</v>
      </c>
      <c r="C3805" s="1" t="s">
        <v>16</v>
      </c>
      <c r="D3805" s="1" t="s">
        <v>49</v>
      </c>
      <c r="E3805" s="1" t="s">
        <v>69</v>
      </c>
      <c r="F3805" s="2">
        <v>43711</v>
      </c>
      <c r="G3805" s="1" t="s">
        <v>10792</v>
      </c>
      <c r="H3805" s="1" t="s">
        <v>10793</v>
      </c>
      <c r="I3805" s="1" t="s">
        <v>21</v>
      </c>
      <c r="J3805" s="3" t="s">
        <v>30477</v>
      </c>
      <c r="K3805">
        <v>380</v>
      </c>
      <c r="L3805" s="1" t="s">
        <v>22</v>
      </c>
      <c r="M3805" s="2">
        <v>43734</v>
      </c>
      <c r="N3805" s="1" t="s">
        <v>31</v>
      </c>
      <c r="O3805" s="1" t="s">
        <v>32</v>
      </c>
      <c r="P3805" s="1">
        <f>_3___Healthcare_Data_v1[[#This Row],[Discharge Date]]-_3___Healthcare_Data_v1[[#This Row],[Date of Admission]]</f>
        <v>23</v>
      </c>
      <c r="Q3805" s="1">
        <f>IFERROR(_3___Healthcare_Data_v1[[#This Row],[ Billing Amount ]]/_3___Healthcare_Data_v1[[#This Row],[Days in Hospital]],0)</f>
        <v>1968.980953478261</v>
      </c>
      <c r="R3805" s="1" t="str">
        <f>IF(_3___Healthcare_Data_v1[[#This Row],[Age]]&gt;60,"Senior",IF(_3___Healthcare_Data_v1[[#This Row],[Age]]&gt;35,"Middle","Young"))</f>
        <v>Senior</v>
      </c>
    </row>
    <row r="3806" spans="1:18" x14ac:dyDescent="0.3">
      <c r="A3806" s="1" t="s">
        <v>10794</v>
      </c>
      <c r="B3806" s="1" t="s">
        <v>26685</v>
      </c>
      <c r="C3806" s="1" t="s">
        <v>26</v>
      </c>
      <c r="D3806" s="1" t="s">
        <v>49</v>
      </c>
      <c r="E3806" s="1" t="s">
        <v>18</v>
      </c>
      <c r="F3806" s="2">
        <v>44237</v>
      </c>
      <c r="G3806" s="1" t="s">
        <v>10795</v>
      </c>
      <c r="H3806" s="1" t="s">
        <v>10796</v>
      </c>
      <c r="I3806" s="1" t="s">
        <v>21</v>
      </c>
      <c r="J3806" s="3" t="s">
        <v>30478</v>
      </c>
      <c r="K3806">
        <v>393</v>
      </c>
      <c r="L3806" s="1" t="s">
        <v>38</v>
      </c>
      <c r="M3806" s="2">
        <v>44244</v>
      </c>
      <c r="N3806" s="1" t="s">
        <v>43</v>
      </c>
      <c r="O3806" s="1" t="s">
        <v>32</v>
      </c>
      <c r="P3806" s="1">
        <f>_3___Healthcare_Data_v1[[#This Row],[Discharge Date]]-_3___Healthcare_Data_v1[[#This Row],[Date of Admission]]</f>
        <v>7</v>
      </c>
      <c r="Q3806" s="1">
        <f>IFERROR(_3___Healthcare_Data_v1[[#This Row],[ Billing Amount ]]/_3___Healthcare_Data_v1[[#This Row],[Days in Hospital]],0)</f>
        <v>6004.0073114285715</v>
      </c>
      <c r="R3806" s="1" t="str">
        <f>IF(_3___Healthcare_Data_v1[[#This Row],[Age]]&gt;60,"Senior",IF(_3___Healthcare_Data_v1[[#This Row],[Age]]&gt;35,"Middle","Young"))</f>
        <v>Senior</v>
      </c>
    </row>
    <row r="3807" spans="1:18" x14ac:dyDescent="0.3">
      <c r="A3807" s="1" t="s">
        <v>10797</v>
      </c>
      <c r="B3807" s="1" t="s">
        <v>26712</v>
      </c>
      <c r="C3807" s="1" t="s">
        <v>16</v>
      </c>
      <c r="D3807" s="1" t="s">
        <v>229</v>
      </c>
      <c r="E3807" s="1" t="s">
        <v>26620</v>
      </c>
      <c r="F3807" s="2">
        <v>43588</v>
      </c>
      <c r="G3807" s="1" t="s">
        <v>10798</v>
      </c>
      <c r="H3807" s="1" t="s">
        <v>10799</v>
      </c>
      <c r="I3807" s="1" t="s">
        <v>60</v>
      </c>
      <c r="J3807" s="3" t="s">
        <v>30479</v>
      </c>
      <c r="K3807">
        <v>211</v>
      </c>
      <c r="L3807" s="1" t="s">
        <v>42</v>
      </c>
      <c r="M3807" s="2">
        <v>43612</v>
      </c>
      <c r="N3807" s="1" t="s">
        <v>31</v>
      </c>
      <c r="O3807" s="1" t="s">
        <v>44</v>
      </c>
      <c r="P3807" s="1">
        <f>_3___Healthcare_Data_v1[[#This Row],[Discharge Date]]-_3___Healthcare_Data_v1[[#This Row],[Date of Admission]]</f>
        <v>24</v>
      </c>
      <c r="Q3807" s="1">
        <f>IFERROR(_3___Healthcare_Data_v1[[#This Row],[ Billing Amount ]]/_3___Healthcare_Data_v1[[#This Row],[Days in Hospital]],0)</f>
        <v>934.33366375000003</v>
      </c>
      <c r="R3807" s="1" t="str">
        <f>IF(_3___Healthcare_Data_v1[[#This Row],[Age]]&gt;60,"Senior",IF(_3___Healthcare_Data_v1[[#This Row],[Age]]&gt;35,"Middle","Young"))</f>
        <v>Senior</v>
      </c>
    </row>
    <row r="3808" spans="1:18" x14ac:dyDescent="0.3">
      <c r="A3808" s="1" t="s">
        <v>10800</v>
      </c>
      <c r="B3808" s="1" t="s">
        <v>26646</v>
      </c>
      <c r="C3808" s="1" t="s">
        <v>26</v>
      </c>
      <c r="D3808" s="1" t="s">
        <v>62</v>
      </c>
      <c r="E3808" s="1" t="s">
        <v>26620</v>
      </c>
      <c r="F3808" s="2">
        <v>43964</v>
      </c>
      <c r="G3808" s="1" t="s">
        <v>10801</v>
      </c>
      <c r="H3808" s="1" t="s">
        <v>10802</v>
      </c>
      <c r="I3808" s="1" t="s">
        <v>26607</v>
      </c>
      <c r="J3808" s="3" t="s">
        <v>30480</v>
      </c>
      <c r="K3808">
        <v>339</v>
      </c>
      <c r="L3808" s="1" t="s">
        <v>42</v>
      </c>
      <c r="M3808" s="2">
        <v>43975</v>
      </c>
      <c r="N3808" s="1" t="s">
        <v>84</v>
      </c>
      <c r="O3808" s="1" t="s">
        <v>24</v>
      </c>
      <c r="P3808" s="1">
        <f>_3___Healthcare_Data_v1[[#This Row],[Discharge Date]]-_3___Healthcare_Data_v1[[#This Row],[Date of Admission]]</f>
        <v>11</v>
      </c>
      <c r="Q3808" s="1">
        <f>IFERROR(_3___Healthcare_Data_v1[[#This Row],[ Billing Amount ]]/_3___Healthcare_Data_v1[[#This Row],[Days in Hospital]],0)</f>
        <v>187.6742110909091</v>
      </c>
      <c r="R3808" s="1" t="str">
        <f>IF(_3___Healthcare_Data_v1[[#This Row],[Age]]&gt;60,"Senior",IF(_3___Healthcare_Data_v1[[#This Row],[Age]]&gt;35,"Middle","Young"))</f>
        <v>Senior</v>
      </c>
    </row>
    <row r="3809" spans="1:18" x14ac:dyDescent="0.3">
      <c r="A3809" s="1" t="s">
        <v>10803</v>
      </c>
      <c r="B3809" s="1" t="s">
        <v>26980</v>
      </c>
      <c r="C3809" s="1" t="s">
        <v>16</v>
      </c>
      <c r="D3809" s="1" t="s">
        <v>34</v>
      </c>
      <c r="E3809" s="1" t="s">
        <v>69</v>
      </c>
      <c r="F3809" s="2">
        <v>43722</v>
      </c>
      <c r="G3809" s="1" t="s">
        <v>10804</v>
      </c>
      <c r="H3809" s="1" t="s">
        <v>10805</v>
      </c>
      <c r="I3809" s="1" t="s">
        <v>26607</v>
      </c>
      <c r="J3809" s="3" t="s">
        <v>30481</v>
      </c>
      <c r="K3809">
        <v>263</v>
      </c>
      <c r="L3809" s="1" t="s">
        <v>22</v>
      </c>
      <c r="M3809" s="2">
        <v>43741</v>
      </c>
      <c r="N3809" s="1" t="s">
        <v>31</v>
      </c>
      <c r="O3809" s="1" t="s">
        <v>32</v>
      </c>
      <c r="P3809" s="1">
        <f>_3___Healthcare_Data_v1[[#This Row],[Discharge Date]]-_3___Healthcare_Data_v1[[#This Row],[Date of Admission]]</f>
        <v>19</v>
      </c>
      <c r="Q3809" s="1">
        <f>IFERROR(_3___Healthcare_Data_v1[[#This Row],[ Billing Amount ]]/_3___Healthcare_Data_v1[[#This Row],[Days in Hospital]],0)</f>
        <v>2737.6897642105264</v>
      </c>
      <c r="R3809" s="1" t="str">
        <f>IF(_3___Healthcare_Data_v1[[#This Row],[Age]]&gt;60,"Senior",IF(_3___Healthcare_Data_v1[[#This Row],[Age]]&gt;35,"Middle","Young"))</f>
        <v>Senior</v>
      </c>
    </row>
    <row r="3810" spans="1:18" x14ac:dyDescent="0.3">
      <c r="A3810" s="1" t="s">
        <v>10806</v>
      </c>
      <c r="B3810" s="1" t="s">
        <v>26795</v>
      </c>
      <c r="C3810" s="1" t="s">
        <v>26</v>
      </c>
      <c r="D3810" s="1" t="s">
        <v>49</v>
      </c>
      <c r="E3810" s="1" t="s">
        <v>26615</v>
      </c>
      <c r="F3810" s="2">
        <v>43488</v>
      </c>
      <c r="G3810" s="1" t="s">
        <v>10807</v>
      </c>
      <c r="H3810" s="1" t="s">
        <v>10808</v>
      </c>
      <c r="I3810" s="1" t="s">
        <v>56</v>
      </c>
      <c r="J3810" s="3" t="s">
        <v>30482</v>
      </c>
      <c r="K3810">
        <v>197</v>
      </c>
      <c r="L3810" s="1" t="s">
        <v>22</v>
      </c>
      <c r="M3810" s="2">
        <v>43501</v>
      </c>
      <c r="N3810" s="1" t="s">
        <v>84</v>
      </c>
      <c r="O3810" s="1" t="s">
        <v>24</v>
      </c>
      <c r="P3810" s="1">
        <f>_3___Healthcare_Data_v1[[#This Row],[Discharge Date]]-_3___Healthcare_Data_v1[[#This Row],[Date of Admission]]</f>
        <v>13</v>
      </c>
      <c r="Q3810" s="1">
        <f>IFERROR(_3___Healthcare_Data_v1[[#This Row],[ Billing Amount ]]/_3___Healthcare_Data_v1[[#This Row],[Days in Hospital]],0)</f>
        <v>2558.5947869230772</v>
      </c>
      <c r="R3810" s="1" t="str">
        <f>IF(_3___Healthcare_Data_v1[[#This Row],[Age]]&gt;60,"Senior",IF(_3___Healthcare_Data_v1[[#This Row],[Age]]&gt;35,"Middle","Young"))</f>
        <v>Senior</v>
      </c>
    </row>
    <row r="3811" spans="1:18" x14ac:dyDescent="0.3">
      <c r="A3811" s="1" t="s">
        <v>10809</v>
      </c>
      <c r="B3811" s="1" t="s">
        <v>26822</v>
      </c>
      <c r="C3811" s="1" t="s">
        <v>26</v>
      </c>
      <c r="D3811" s="1" t="s">
        <v>62</v>
      </c>
      <c r="E3811" s="1" t="s">
        <v>26620</v>
      </c>
      <c r="F3811" s="2">
        <v>44892</v>
      </c>
      <c r="G3811" s="1" t="s">
        <v>10810</v>
      </c>
      <c r="H3811" s="1" t="s">
        <v>6378</v>
      </c>
      <c r="I3811" s="1" t="s">
        <v>56</v>
      </c>
      <c r="J3811" s="3" t="s">
        <v>30483</v>
      </c>
      <c r="K3811">
        <v>399</v>
      </c>
      <c r="L3811" s="1" t="s">
        <v>38</v>
      </c>
      <c r="M3811" s="2">
        <v>44896</v>
      </c>
      <c r="N3811" s="1" t="s">
        <v>31</v>
      </c>
      <c r="O3811" s="1" t="s">
        <v>24</v>
      </c>
      <c r="P3811" s="1">
        <f>_3___Healthcare_Data_v1[[#This Row],[Discharge Date]]-_3___Healthcare_Data_v1[[#This Row],[Date of Admission]]</f>
        <v>4</v>
      </c>
      <c r="Q3811" s="1">
        <f>IFERROR(_3___Healthcare_Data_v1[[#This Row],[ Billing Amount ]]/_3___Healthcare_Data_v1[[#This Row],[Days in Hospital]],0)</f>
        <v>5984.3897125000003</v>
      </c>
      <c r="R3811" s="1" t="str">
        <f>IF(_3___Healthcare_Data_v1[[#This Row],[Age]]&gt;60,"Senior",IF(_3___Healthcare_Data_v1[[#This Row],[Age]]&gt;35,"Middle","Young"))</f>
        <v>Senior</v>
      </c>
    </row>
    <row r="3812" spans="1:18" x14ac:dyDescent="0.3">
      <c r="A3812" s="1" t="s">
        <v>10811</v>
      </c>
      <c r="B3812" s="1" t="s">
        <v>26683</v>
      </c>
      <c r="C3812" s="1" t="s">
        <v>16</v>
      </c>
      <c r="D3812" s="1" t="s">
        <v>229</v>
      </c>
      <c r="E3812" s="1" t="s">
        <v>28</v>
      </c>
      <c r="F3812" s="2">
        <v>44163</v>
      </c>
      <c r="G3812" s="1" t="s">
        <v>10812</v>
      </c>
      <c r="H3812" s="1" t="s">
        <v>10813</v>
      </c>
      <c r="I3812" s="1" t="s">
        <v>60</v>
      </c>
      <c r="J3812" s="3" t="s">
        <v>30484</v>
      </c>
      <c r="K3812">
        <v>357</v>
      </c>
      <c r="L3812" s="1" t="s">
        <v>38</v>
      </c>
      <c r="M3812" s="2">
        <v>44167</v>
      </c>
      <c r="N3812" s="1" t="s">
        <v>48</v>
      </c>
      <c r="O3812" s="1" t="s">
        <v>44</v>
      </c>
      <c r="P3812" s="1">
        <f>_3___Healthcare_Data_v1[[#This Row],[Discharge Date]]-_3___Healthcare_Data_v1[[#This Row],[Date of Admission]]</f>
        <v>4</v>
      </c>
      <c r="Q3812" s="1">
        <f>IFERROR(_3___Healthcare_Data_v1[[#This Row],[ Billing Amount ]]/_3___Healthcare_Data_v1[[#This Row],[Days in Hospital]],0)</f>
        <v>10073.321174999999</v>
      </c>
      <c r="R3812" s="1" t="str">
        <f>IF(_3___Healthcare_Data_v1[[#This Row],[Age]]&gt;60,"Senior",IF(_3___Healthcare_Data_v1[[#This Row],[Age]]&gt;35,"Middle","Young"))</f>
        <v>Senior</v>
      </c>
    </row>
    <row r="3813" spans="1:18" x14ac:dyDescent="0.3">
      <c r="A3813" s="1" t="s">
        <v>10814</v>
      </c>
      <c r="B3813" s="1" t="s">
        <v>26980</v>
      </c>
      <c r="C3813" s="1" t="s">
        <v>16</v>
      </c>
      <c r="D3813" s="1" t="s">
        <v>17</v>
      </c>
      <c r="E3813" s="1" t="s">
        <v>26615</v>
      </c>
      <c r="F3813" s="2">
        <v>44373</v>
      </c>
      <c r="G3813" s="1" t="s">
        <v>10815</v>
      </c>
      <c r="H3813" s="1" t="s">
        <v>10816</v>
      </c>
      <c r="I3813" s="1" t="s">
        <v>60</v>
      </c>
      <c r="J3813" s="3" t="s">
        <v>30485</v>
      </c>
      <c r="K3813">
        <v>145</v>
      </c>
      <c r="L3813" s="1" t="s">
        <v>22</v>
      </c>
      <c r="M3813" s="2">
        <v>44377</v>
      </c>
      <c r="N3813" s="1" t="s">
        <v>31</v>
      </c>
      <c r="O3813" s="1" t="s">
        <v>24</v>
      </c>
      <c r="P3813" s="1">
        <f>_3___Healthcare_Data_v1[[#This Row],[Discharge Date]]-_3___Healthcare_Data_v1[[#This Row],[Date of Admission]]</f>
        <v>4</v>
      </c>
      <c r="Q3813" s="1">
        <f>IFERROR(_3___Healthcare_Data_v1[[#This Row],[ Billing Amount ]]/_3___Healthcare_Data_v1[[#This Row],[Days in Hospital]],0)</f>
        <v>6166.5682699999998</v>
      </c>
      <c r="R3813" s="1" t="str">
        <f>IF(_3___Healthcare_Data_v1[[#This Row],[Age]]&gt;60,"Senior",IF(_3___Healthcare_Data_v1[[#This Row],[Age]]&gt;35,"Middle","Young"))</f>
        <v>Senior</v>
      </c>
    </row>
    <row r="3814" spans="1:18" x14ac:dyDescent="0.3">
      <c r="A3814" s="1" t="s">
        <v>10817</v>
      </c>
      <c r="B3814" s="1" t="s">
        <v>26700</v>
      </c>
      <c r="C3814" s="1" t="s">
        <v>16</v>
      </c>
      <c r="D3814" s="1" t="s">
        <v>229</v>
      </c>
      <c r="E3814" s="1" t="s">
        <v>26615</v>
      </c>
      <c r="F3814" s="2">
        <v>43981</v>
      </c>
      <c r="G3814" s="1" t="s">
        <v>10818</v>
      </c>
      <c r="H3814" s="1" t="s">
        <v>10819</v>
      </c>
      <c r="I3814" s="1" t="s">
        <v>52</v>
      </c>
      <c r="J3814" s="3" t="s">
        <v>30486</v>
      </c>
      <c r="K3814">
        <v>119</v>
      </c>
      <c r="L3814" s="1" t="s">
        <v>22</v>
      </c>
      <c r="M3814" s="2">
        <v>43987</v>
      </c>
      <c r="N3814" s="1" t="s">
        <v>48</v>
      </c>
      <c r="O3814" s="1" t="s">
        <v>44</v>
      </c>
      <c r="P3814" s="1">
        <f>_3___Healthcare_Data_v1[[#This Row],[Discharge Date]]-_3___Healthcare_Data_v1[[#This Row],[Date of Admission]]</f>
        <v>6</v>
      </c>
      <c r="Q3814" s="1">
        <f>IFERROR(_3___Healthcare_Data_v1[[#This Row],[ Billing Amount ]]/_3___Healthcare_Data_v1[[#This Row],[Days in Hospital]],0)</f>
        <v>3712.9526233333331</v>
      </c>
      <c r="R3814" s="1" t="str">
        <f>IF(_3___Healthcare_Data_v1[[#This Row],[Age]]&gt;60,"Senior",IF(_3___Healthcare_Data_v1[[#This Row],[Age]]&gt;35,"Middle","Young"))</f>
        <v>Senior</v>
      </c>
    </row>
    <row r="3815" spans="1:18" x14ac:dyDescent="0.3">
      <c r="A3815" s="1" t="s">
        <v>10820</v>
      </c>
      <c r="B3815" s="1" t="s">
        <v>26791</v>
      </c>
      <c r="C3815" s="1" t="s">
        <v>26</v>
      </c>
      <c r="D3815" s="1" t="s">
        <v>27</v>
      </c>
      <c r="E3815" s="1" t="s">
        <v>18</v>
      </c>
      <c r="F3815" s="2">
        <v>44829</v>
      </c>
      <c r="G3815" s="1" t="s">
        <v>10821</v>
      </c>
      <c r="H3815" s="1" t="s">
        <v>10822</v>
      </c>
      <c r="I3815" s="1" t="s">
        <v>56</v>
      </c>
      <c r="J3815" s="3" t="s">
        <v>30487</v>
      </c>
      <c r="K3815">
        <v>289</v>
      </c>
      <c r="L3815" s="1" t="s">
        <v>42</v>
      </c>
      <c r="M3815" s="2">
        <v>44855</v>
      </c>
      <c r="N3815" s="1" t="s">
        <v>84</v>
      </c>
      <c r="O3815" s="1" t="s">
        <v>32</v>
      </c>
      <c r="P3815" s="1">
        <f>_3___Healthcare_Data_v1[[#This Row],[Discharge Date]]-_3___Healthcare_Data_v1[[#This Row],[Date of Admission]]</f>
        <v>26</v>
      </c>
      <c r="Q3815" s="1">
        <f>IFERROR(_3___Healthcare_Data_v1[[#This Row],[ Billing Amount ]]/_3___Healthcare_Data_v1[[#This Row],[Days in Hospital]],0)</f>
        <v>1948.1597684615385</v>
      </c>
      <c r="R3815" s="1" t="str">
        <f>IF(_3___Healthcare_Data_v1[[#This Row],[Age]]&gt;60,"Senior",IF(_3___Healthcare_Data_v1[[#This Row],[Age]]&gt;35,"Middle","Young"))</f>
        <v>Senior</v>
      </c>
    </row>
    <row r="3816" spans="1:18" x14ac:dyDescent="0.3">
      <c r="A3816" s="1" t="s">
        <v>10823</v>
      </c>
      <c r="B3816" s="1" t="s">
        <v>26672</v>
      </c>
      <c r="C3816" s="1" t="s">
        <v>16</v>
      </c>
      <c r="D3816" s="1" t="s">
        <v>49</v>
      </c>
      <c r="E3816" s="1" t="s">
        <v>26620</v>
      </c>
      <c r="F3816" s="2">
        <v>44725</v>
      </c>
      <c r="G3816" s="1" t="s">
        <v>10824</v>
      </c>
      <c r="H3816" s="1" t="s">
        <v>10825</v>
      </c>
      <c r="I3816" s="1" t="s">
        <v>21</v>
      </c>
      <c r="J3816" s="3" t="s">
        <v>30488</v>
      </c>
      <c r="K3816">
        <v>185</v>
      </c>
      <c r="L3816" s="1" t="s">
        <v>38</v>
      </c>
      <c r="M3816" s="2">
        <v>44728</v>
      </c>
      <c r="N3816" s="1" t="s">
        <v>43</v>
      </c>
      <c r="O3816" s="1" t="s">
        <v>32</v>
      </c>
      <c r="P3816" s="1">
        <f>_3___Healthcare_Data_v1[[#This Row],[Discharge Date]]-_3___Healthcare_Data_v1[[#This Row],[Date of Admission]]</f>
        <v>3</v>
      </c>
      <c r="Q3816" s="1">
        <f>IFERROR(_3___Healthcare_Data_v1[[#This Row],[ Billing Amount ]]/_3___Healthcare_Data_v1[[#This Row],[Days in Hospital]],0)</f>
        <v>5579.2447199999997</v>
      </c>
      <c r="R3816" s="1" t="str">
        <f>IF(_3___Healthcare_Data_v1[[#This Row],[Age]]&gt;60,"Senior",IF(_3___Healthcare_Data_v1[[#This Row],[Age]]&gt;35,"Middle","Young"))</f>
        <v>Senior</v>
      </c>
    </row>
    <row r="3817" spans="1:18" x14ac:dyDescent="0.3">
      <c r="A3817" s="1" t="s">
        <v>10826</v>
      </c>
      <c r="B3817" s="1" t="s">
        <v>26677</v>
      </c>
      <c r="C3817" s="1" t="s">
        <v>26</v>
      </c>
      <c r="D3817" s="1" t="s">
        <v>62</v>
      </c>
      <c r="E3817" s="1" t="s">
        <v>28</v>
      </c>
      <c r="F3817" s="2">
        <v>44930</v>
      </c>
      <c r="G3817" s="1" t="s">
        <v>10827</v>
      </c>
      <c r="H3817" s="1" t="s">
        <v>2808</v>
      </c>
      <c r="I3817" s="1" t="s">
        <v>60</v>
      </c>
      <c r="J3817" s="3" t="s">
        <v>30489</v>
      </c>
      <c r="K3817">
        <v>207</v>
      </c>
      <c r="L3817" s="1" t="s">
        <v>42</v>
      </c>
      <c r="M3817" s="2">
        <v>44956</v>
      </c>
      <c r="N3817" s="1" t="s">
        <v>43</v>
      </c>
      <c r="O3817" s="1" t="s">
        <v>44</v>
      </c>
      <c r="P3817" s="1">
        <f>_3___Healthcare_Data_v1[[#This Row],[Discharge Date]]-_3___Healthcare_Data_v1[[#This Row],[Date of Admission]]</f>
        <v>26</v>
      </c>
      <c r="Q3817" s="1">
        <f>IFERROR(_3___Healthcare_Data_v1[[#This Row],[ Billing Amount ]]/_3___Healthcare_Data_v1[[#This Row],[Days in Hospital]],0)</f>
        <v>272.49706161538461</v>
      </c>
      <c r="R3817" s="1" t="str">
        <f>IF(_3___Healthcare_Data_v1[[#This Row],[Age]]&gt;60,"Senior",IF(_3___Healthcare_Data_v1[[#This Row],[Age]]&gt;35,"Middle","Young"))</f>
        <v>Senior</v>
      </c>
    </row>
    <row r="3818" spans="1:18" x14ac:dyDescent="0.3">
      <c r="A3818" s="1" t="s">
        <v>10828</v>
      </c>
      <c r="B3818" s="1" t="s">
        <v>26710</v>
      </c>
      <c r="C3818" s="1" t="s">
        <v>16</v>
      </c>
      <c r="D3818" s="1" t="s">
        <v>27</v>
      </c>
      <c r="E3818" s="1" t="s">
        <v>26615</v>
      </c>
      <c r="F3818" s="2">
        <v>43739</v>
      </c>
      <c r="G3818" s="1" t="s">
        <v>10829</v>
      </c>
      <c r="H3818" s="1" t="s">
        <v>4374</v>
      </c>
      <c r="I3818" s="1" t="s">
        <v>56</v>
      </c>
      <c r="J3818" s="3" t="s">
        <v>30490</v>
      </c>
      <c r="K3818">
        <v>192</v>
      </c>
      <c r="L3818" s="1" t="s">
        <v>22</v>
      </c>
      <c r="M3818" s="2">
        <v>43743</v>
      </c>
      <c r="N3818" s="1" t="s">
        <v>48</v>
      </c>
      <c r="O3818" s="1" t="s">
        <v>24</v>
      </c>
      <c r="P3818" s="1">
        <f>_3___Healthcare_Data_v1[[#This Row],[Discharge Date]]-_3___Healthcare_Data_v1[[#This Row],[Date of Admission]]</f>
        <v>4</v>
      </c>
      <c r="Q3818" s="1">
        <f>IFERROR(_3___Healthcare_Data_v1[[#This Row],[ Billing Amount ]]/_3___Healthcare_Data_v1[[#This Row],[Days in Hospital]],0)</f>
        <v>4147.6673049999999</v>
      </c>
      <c r="R3818" s="1" t="str">
        <f>IF(_3___Healthcare_Data_v1[[#This Row],[Age]]&gt;60,"Senior",IF(_3___Healthcare_Data_v1[[#This Row],[Age]]&gt;35,"Middle","Young"))</f>
        <v>Senior</v>
      </c>
    </row>
    <row r="3819" spans="1:18" x14ac:dyDescent="0.3">
      <c r="A3819" s="1" t="s">
        <v>4295</v>
      </c>
      <c r="B3819" s="1" t="s">
        <v>26666</v>
      </c>
      <c r="C3819" s="1" t="s">
        <v>26</v>
      </c>
      <c r="D3819" s="1" t="s">
        <v>34</v>
      </c>
      <c r="E3819" s="1" t="s">
        <v>26620</v>
      </c>
      <c r="F3819" s="2">
        <v>43513</v>
      </c>
      <c r="G3819" s="1" t="s">
        <v>10830</v>
      </c>
      <c r="H3819" s="1" t="s">
        <v>9498</v>
      </c>
      <c r="I3819" s="1" t="s">
        <v>52</v>
      </c>
      <c r="J3819" s="3" t="s">
        <v>30491</v>
      </c>
      <c r="K3819">
        <v>401</v>
      </c>
      <c r="L3819" s="1" t="s">
        <v>42</v>
      </c>
      <c r="M3819" s="2">
        <v>43525</v>
      </c>
      <c r="N3819" s="1" t="s">
        <v>31</v>
      </c>
      <c r="O3819" s="1" t="s">
        <v>44</v>
      </c>
      <c r="P3819" s="1">
        <f>_3___Healthcare_Data_v1[[#This Row],[Discharge Date]]-_3___Healthcare_Data_v1[[#This Row],[Date of Admission]]</f>
        <v>12</v>
      </c>
      <c r="Q3819" s="1">
        <f>IFERROR(_3___Healthcare_Data_v1[[#This Row],[ Billing Amount ]]/_3___Healthcare_Data_v1[[#This Row],[Days in Hospital]],0)</f>
        <v>789.61442699999998</v>
      </c>
      <c r="R3819" s="1" t="str">
        <f>IF(_3___Healthcare_Data_v1[[#This Row],[Age]]&gt;60,"Senior",IF(_3___Healthcare_Data_v1[[#This Row],[Age]]&gt;35,"Middle","Young"))</f>
        <v>Senior</v>
      </c>
    </row>
    <row r="3820" spans="1:18" x14ac:dyDescent="0.3">
      <c r="A3820" s="1" t="s">
        <v>10831</v>
      </c>
      <c r="B3820" s="1" t="s">
        <v>26649</v>
      </c>
      <c r="C3820" s="1" t="s">
        <v>16</v>
      </c>
      <c r="D3820" s="1" t="s">
        <v>114</v>
      </c>
      <c r="E3820" s="1" t="s">
        <v>26620</v>
      </c>
      <c r="F3820" s="2">
        <v>44735</v>
      </c>
      <c r="G3820" s="1" t="s">
        <v>10832</v>
      </c>
      <c r="H3820" s="1" t="s">
        <v>1773</v>
      </c>
      <c r="I3820" s="1" t="s">
        <v>21</v>
      </c>
      <c r="J3820" s="3" t="s">
        <v>30492</v>
      </c>
      <c r="K3820">
        <v>412</v>
      </c>
      <c r="L3820" s="1" t="s">
        <v>38</v>
      </c>
      <c r="M3820" s="2">
        <v>44756</v>
      </c>
      <c r="N3820" s="1" t="s">
        <v>48</v>
      </c>
      <c r="O3820" s="1" t="s">
        <v>32</v>
      </c>
      <c r="P3820" s="1">
        <f>_3___Healthcare_Data_v1[[#This Row],[Discharge Date]]-_3___Healthcare_Data_v1[[#This Row],[Date of Admission]]</f>
        <v>21</v>
      </c>
      <c r="Q3820" s="1">
        <f>IFERROR(_3___Healthcare_Data_v1[[#This Row],[ Billing Amount ]]/_3___Healthcare_Data_v1[[#This Row],[Days in Hospital]],0)</f>
        <v>631.12767333333341</v>
      </c>
      <c r="R3820" s="1" t="str">
        <f>IF(_3___Healthcare_Data_v1[[#This Row],[Age]]&gt;60,"Senior",IF(_3___Healthcare_Data_v1[[#This Row],[Age]]&gt;35,"Middle","Young"))</f>
        <v>Senior</v>
      </c>
    </row>
    <row r="3821" spans="1:18" x14ac:dyDescent="0.3">
      <c r="A3821" s="1" t="s">
        <v>10833</v>
      </c>
      <c r="B3821" s="1" t="s">
        <v>26679</v>
      </c>
      <c r="C3821" s="1" t="s">
        <v>26</v>
      </c>
      <c r="D3821" s="1" t="s">
        <v>229</v>
      </c>
      <c r="E3821" s="1" t="s">
        <v>18</v>
      </c>
      <c r="F3821" s="2">
        <v>44815</v>
      </c>
      <c r="G3821" s="1" t="s">
        <v>10834</v>
      </c>
      <c r="H3821" s="1" t="s">
        <v>10835</v>
      </c>
      <c r="I3821" s="1" t="s">
        <v>60</v>
      </c>
      <c r="J3821" s="3" t="s">
        <v>30493</v>
      </c>
      <c r="K3821">
        <v>390</v>
      </c>
      <c r="L3821" s="1" t="s">
        <v>38</v>
      </c>
      <c r="M3821" s="2">
        <v>44824</v>
      </c>
      <c r="N3821" s="1" t="s">
        <v>48</v>
      </c>
      <c r="O3821" s="1" t="s">
        <v>24</v>
      </c>
      <c r="P3821" s="1">
        <f>_3___Healthcare_Data_v1[[#This Row],[Discharge Date]]-_3___Healthcare_Data_v1[[#This Row],[Date of Admission]]</f>
        <v>9</v>
      </c>
      <c r="Q3821" s="1">
        <f>IFERROR(_3___Healthcare_Data_v1[[#This Row],[ Billing Amount ]]/_3___Healthcare_Data_v1[[#This Row],[Days in Hospital]],0)</f>
        <v>329.40146911111111</v>
      </c>
      <c r="R3821" s="1" t="str">
        <f>IF(_3___Healthcare_Data_v1[[#This Row],[Age]]&gt;60,"Senior",IF(_3___Healthcare_Data_v1[[#This Row],[Age]]&gt;35,"Middle","Young"))</f>
        <v>Senior</v>
      </c>
    </row>
    <row r="3822" spans="1:18" x14ac:dyDescent="0.3">
      <c r="A3822" s="1" t="s">
        <v>10836</v>
      </c>
      <c r="B3822" s="1" t="s">
        <v>26677</v>
      </c>
      <c r="C3822" s="1" t="s">
        <v>16</v>
      </c>
      <c r="D3822" s="1" t="s">
        <v>27</v>
      </c>
      <c r="E3822" s="1" t="s">
        <v>69</v>
      </c>
      <c r="F3822" s="2">
        <v>45227</v>
      </c>
      <c r="G3822" s="1" t="s">
        <v>10837</v>
      </c>
      <c r="H3822" s="1" t="s">
        <v>10838</v>
      </c>
      <c r="I3822" s="1" t="s">
        <v>52</v>
      </c>
      <c r="J3822" s="3" t="s">
        <v>30494</v>
      </c>
      <c r="K3822">
        <v>482</v>
      </c>
      <c r="L3822" s="1" t="s">
        <v>38</v>
      </c>
      <c r="M3822" s="2">
        <v>45247</v>
      </c>
      <c r="N3822" s="1" t="s">
        <v>84</v>
      </c>
      <c r="O3822" s="1" t="s">
        <v>24</v>
      </c>
      <c r="P3822" s="1">
        <f>_3___Healthcare_Data_v1[[#This Row],[Discharge Date]]-_3___Healthcare_Data_v1[[#This Row],[Date of Admission]]</f>
        <v>20</v>
      </c>
      <c r="Q3822" s="1">
        <f>IFERROR(_3___Healthcare_Data_v1[[#This Row],[ Billing Amount ]]/_3___Healthcare_Data_v1[[#This Row],[Days in Hospital]],0)</f>
        <v>3374.6931089999998</v>
      </c>
      <c r="R3822" s="1" t="str">
        <f>IF(_3___Healthcare_Data_v1[[#This Row],[Age]]&gt;60,"Senior",IF(_3___Healthcare_Data_v1[[#This Row],[Age]]&gt;35,"Middle","Young"))</f>
        <v>Senior</v>
      </c>
    </row>
    <row r="3823" spans="1:18" x14ac:dyDescent="0.3">
      <c r="A3823" s="1" t="s">
        <v>10839</v>
      </c>
      <c r="B3823" s="1" t="s">
        <v>26759</v>
      </c>
      <c r="C3823" s="1" t="s">
        <v>26</v>
      </c>
      <c r="D3823" s="1" t="s">
        <v>17</v>
      </c>
      <c r="E3823" s="1" t="s">
        <v>26620</v>
      </c>
      <c r="F3823" s="2">
        <v>44621</v>
      </c>
      <c r="G3823" s="1" t="s">
        <v>10840</v>
      </c>
      <c r="H3823" s="1" t="s">
        <v>10841</v>
      </c>
      <c r="I3823" s="1" t="s">
        <v>26607</v>
      </c>
      <c r="J3823" s="3" t="s">
        <v>30495</v>
      </c>
      <c r="K3823">
        <v>163</v>
      </c>
      <c r="L3823" s="1" t="s">
        <v>42</v>
      </c>
      <c r="M3823" s="2">
        <v>44628</v>
      </c>
      <c r="N3823" s="1" t="s">
        <v>31</v>
      </c>
      <c r="O3823" s="1" t="s">
        <v>24</v>
      </c>
      <c r="P3823" s="1">
        <f>_3___Healthcare_Data_v1[[#This Row],[Discharge Date]]-_3___Healthcare_Data_v1[[#This Row],[Date of Admission]]</f>
        <v>7</v>
      </c>
      <c r="Q3823" s="1">
        <f>IFERROR(_3___Healthcare_Data_v1[[#This Row],[ Billing Amount ]]/_3___Healthcare_Data_v1[[#This Row],[Days in Hospital]],0)</f>
        <v>1942.8560914285715</v>
      </c>
      <c r="R3823" s="1" t="str">
        <f>IF(_3___Healthcare_Data_v1[[#This Row],[Age]]&gt;60,"Senior",IF(_3___Healthcare_Data_v1[[#This Row],[Age]]&gt;35,"Middle","Young"))</f>
        <v>Senior</v>
      </c>
    </row>
    <row r="3824" spans="1:18" x14ac:dyDescent="0.3">
      <c r="A3824" s="1" t="s">
        <v>10842</v>
      </c>
      <c r="B3824" s="1" t="s">
        <v>26644</v>
      </c>
      <c r="C3824" s="1" t="s">
        <v>16</v>
      </c>
      <c r="D3824" s="1" t="s">
        <v>229</v>
      </c>
      <c r="E3824" s="1" t="s">
        <v>26620</v>
      </c>
      <c r="F3824" s="2">
        <v>44967</v>
      </c>
      <c r="G3824" s="1" t="s">
        <v>10843</v>
      </c>
      <c r="H3824" s="1" t="s">
        <v>10844</v>
      </c>
      <c r="I3824" s="1" t="s">
        <v>21</v>
      </c>
      <c r="J3824" s="3" t="s">
        <v>30496</v>
      </c>
      <c r="K3824">
        <v>271</v>
      </c>
      <c r="L3824" s="1" t="s">
        <v>38</v>
      </c>
      <c r="M3824" s="2">
        <v>44995</v>
      </c>
      <c r="N3824" s="1" t="s">
        <v>43</v>
      </c>
      <c r="O3824" s="1" t="s">
        <v>32</v>
      </c>
      <c r="P3824" s="1">
        <f>_3___Healthcare_Data_v1[[#This Row],[Discharge Date]]-_3___Healthcare_Data_v1[[#This Row],[Date of Admission]]</f>
        <v>28</v>
      </c>
      <c r="Q3824" s="1">
        <f>IFERROR(_3___Healthcare_Data_v1[[#This Row],[ Billing Amount ]]/_3___Healthcare_Data_v1[[#This Row],[Days in Hospital]],0)</f>
        <v>672.78803249999999</v>
      </c>
      <c r="R3824" s="1" t="str">
        <f>IF(_3___Healthcare_Data_v1[[#This Row],[Age]]&gt;60,"Senior",IF(_3___Healthcare_Data_v1[[#This Row],[Age]]&gt;35,"Middle","Young"))</f>
        <v>Senior</v>
      </c>
    </row>
    <row r="3825" spans="1:18" x14ac:dyDescent="0.3">
      <c r="A3825" s="1" t="s">
        <v>10845</v>
      </c>
      <c r="B3825" s="1" t="s">
        <v>26837</v>
      </c>
      <c r="C3825" s="1" t="s">
        <v>16</v>
      </c>
      <c r="D3825" s="1" t="s">
        <v>27</v>
      </c>
      <c r="E3825" s="1" t="s">
        <v>26615</v>
      </c>
      <c r="F3825" s="2">
        <v>44541</v>
      </c>
      <c r="G3825" s="1" t="s">
        <v>10846</v>
      </c>
      <c r="H3825" s="1" t="s">
        <v>10847</v>
      </c>
      <c r="I3825" s="1" t="s">
        <v>60</v>
      </c>
      <c r="J3825" s="3" t="s">
        <v>30497</v>
      </c>
      <c r="K3825">
        <v>145</v>
      </c>
      <c r="L3825" s="1" t="s">
        <v>22</v>
      </c>
      <c r="M3825" s="2">
        <v>44560</v>
      </c>
      <c r="N3825" s="1" t="s">
        <v>48</v>
      </c>
      <c r="O3825" s="1" t="s">
        <v>32</v>
      </c>
      <c r="P3825" s="1">
        <f>_3___Healthcare_Data_v1[[#This Row],[Discharge Date]]-_3___Healthcare_Data_v1[[#This Row],[Date of Admission]]</f>
        <v>19</v>
      </c>
      <c r="Q3825" s="1">
        <f>IFERROR(_3___Healthcare_Data_v1[[#This Row],[ Billing Amount ]]/_3___Healthcare_Data_v1[[#This Row],[Days in Hospital]],0)</f>
        <v>685.73315315789478</v>
      </c>
      <c r="R3825" s="1" t="str">
        <f>IF(_3___Healthcare_Data_v1[[#This Row],[Age]]&gt;60,"Senior",IF(_3___Healthcare_Data_v1[[#This Row],[Age]]&gt;35,"Middle","Young"))</f>
        <v>Senior</v>
      </c>
    </row>
    <row r="3826" spans="1:18" x14ac:dyDescent="0.3">
      <c r="A3826" s="1" t="s">
        <v>10848</v>
      </c>
      <c r="B3826" s="1" t="s">
        <v>26708</v>
      </c>
      <c r="C3826" s="1" t="s">
        <v>26</v>
      </c>
      <c r="D3826" s="1" t="s">
        <v>27</v>
      </c>
      <c r="E3826" s="1" t="s">
        <v>69</v>
      </c>
      <c r="F3826" s="2">
        <v>43844</v>
      </c>
      <c r="G3826" s="1" t="s">
        <v>10849</v>
      </c>
      <c r="H3826" s="1" t="s">
        <v>10850</v>
      </c>
      <c r="I3826" s="1" t="s">
        <v>52</v>
      </c>
      <c r="J3826" s="3" t="s">
        <v>30498</v>
      </c>
      <c r="K3826">
        <v>296</v>
      </c>
      <c r="L3826" s="1" t="s">
        <v>38</v>
      </c>
      <c r="M3826" s="2">
        <v>43861</v>
      </c>
      <c r="N3826" s="1" t="s">
        <v>23</v>
      </c>
      <c r="O3826" s="1" t="s">
        <v>32</v>
      </c>
      <c r="P3826" s="1">
        <f>_3___Healthcare_Data_v1[[#This Row],[Discharge Date]]-_3___Healthcare_Data_v1[[#This Row],[Date of Admission]]</f>
        <v>17</v>
      </c>
      <c r="Q3826" s="1">
        <f>IFERROR(_3___Healthcare_Data_v1[[#This Row],[ Billing Amount ]]/_3___Healthcare_Data_v1[[#This Row],[Days in Hospital]],0)</f>
        <v>2221.726937647059</v>
      </c>
      <c r="R3826" s="1" t="str">
        <f>IF(_3___Healthcare_Data_v1[[#This Row],[Age]]&gt;60,"Senior",IF(_3___Healthcare_Data_v1[[#This Row],[Age]]&gt;35,"Middle","Young"))</f>
        <v>Senior</v>
      </c>
    </row>
    <row r="3827" spans="1:18" x14ac:dyDescent="0.3">
      <c r="A3827" s="1" t="s">
        <v>5302</v>
      </c>
      <c r="B3827" s="1" t="s">
        <v>26687</v>
      </c>
      <c r="C3827" s="1" t="s">
        <v>26</v>
      </c>
      <c r="D3827" s="1" t="s">
        <v>89</v>
      </c>
      <c r="E3827" s="1" t="s">
        <v>26620</v>
      </c>
      <c r="F3827" s="2">
        <v>44082</v>
      </c>
      <c r="G3827" s="1" t="s">
        <v>10851</v>
      </c>
      <c r="H3827" s="1" t="s">
        <v>10852</v>
      </c>
      <c r="I3827" s="1" t="s">
        <v>60</v>
      </c>
      <c r="J3827" s="3" t="s">
        <v>30499</v>
      </c>
      <c r="K3827">
        <v>358</v>
      </c>
      <c r="L3827" s="1" t="s">
        <v>38</v>
      </c>
      <c r="M3827" s="2">
        <v>44085</v>
      </c>
      <c r="N3827" s="1" t="s">
        <v>23</v>
      </c>
      <c r="O3827" s="1" t="s">
        <v>24</v>
      </c>
      <c r="P3827" s="1">
        <f>_3___Healthcare_Data_v1[[#This Row],[Discharge Date]]-_3___Healthcare_Data_v1[[#This Row],[Date of Admission]]</f>
        <v>3</v>
      </c>
      <c r="Q3827" s="1">
        <f>IFERROR(_3___Healthcare_Data_v1[[#This Row],[ Billing Amount ]]/_3___Healthcare_Data_v1[[#This Row],[Days in Hospital]],0)</f>
        <v>9682.3932666666678</v>
      </c>
      <c r="R3827" s="1" t="str">
        <f>IF(_3___Healthcare_Data_v1[[#This Row],[Age]]&gt;60,"Senior",IF(_3___Healthcare_Data_v1[[#This Row],[Age]]&gt;35,"Middle","Young"))</f>
        <v>Senior</v>
      </c>
    </row>
    <row r="3828" spans="1:18" x14ac:dyDescent="0.3">
      <c r="A3828" s="1" t="s">
        <v>10853</v>
      </c>
      <c r="B3828" s="1" t="s">
        <v>26685</v>
      </c>
      <c r="C3828" s="1" t="s">
        <v>26</v>
      </c>
      <c r="D3828" s="1" t="s">
        <v>62</v>
      </c>
      <c r="E3828" s="1" t="s">
        <v>26620</v>
      </c>
      <c r="F3828" s="2">
        <v>44335</v>
      </c>
      <c r="G3828" s="1" t="s">
        <v>10854</v>
      </c>
      <c r="H3828" s="1" t="s">
        <v>10855</v>
      </c>
      <c r="I3828" s="1" t="s">
        <v>52</v>
      </c>
      <c r="J3828" s="3" t="s">
        <v>30500</v>
      </c>
      <c r="K3828">
        <v>238</v>
      </c>
      <c r="L3828" s="1" t="s">
        <v>38</v>
      </c>
      <c r="M3828" s="2">
        <v>44358</v>
      </c>
      <c r="N3828" s="1" t="s">
        <v>48</v>
      </c>
      <c r="O3828" s="1" t="s">
        <v>24</v>
      </c>
      <c r="P3828" s="1">
        <f>_3___Healthcare_Data_v1[[#This Row],[Discharge Date]]-_3___Healthcare_Data_v1[[#This Row],[Date of Admission]]</f>
        <v>23</v>
      </c>
      <c r="Q3828" s="1">
        <f>IFERROR(_3___Healthcare_Data_v1[[#This Row],[ Billing Amount ]]/_3___Healthcare_Data_v1[[#This Row],[Days in Hospital]],0)</f>
        <v>1450.4622734782608</v>
      </c>
      <c r="R3828" s="1" t="str">
        <f>IF(_3___Healthcare_Data_v1[[#This Row],[Age]]&gt;60,"Senior",IF(_3___Healthcare_Data_v1[[#This Row],[Age]]&gt;35,"Middle","Young"))</f>
        <v>Senior</v>
      </c>
    </row>
    <row r="3829" spans="1:18" x14ac:dyDescent="0.3">
      <c r="A3829" s="1" t="s">
        <v>10856</v>
      </c>
      <c r="B3829" s="1" t="s">
        <v>26606</v>
      </c>
      <c r="C3829" s="1" t="s">
        <v>26</v>
      </c>
      <c r="D3829" s="1" t="s">
        <v>62</v>
      </c>
      <c r="E3829" s="1" t="s">
        <v>26620</v>
      </c>
      <c r="F3829" s="2">
        <v>44995</v>
      </c>
      <c r="G3829" s="1" t="s">
        <v>10857</v>
      </c>
      <c r="H3829" s="1" t="s">
        <v>2955</v>
      </c>
      <c r="I3829" s="1" t="s">
        <v>52</v>
      </c>
      <c r="J3829" s="3" t="s">
        <v>30501</v>
      </c>
      <c r="K3829">
        <v>397</v>
      </c>
      <c r="L3829" s="1" t="s">
        <v>42</v>
      </c>
      <c r="M3829" s="2">
        <v>45015</v>
      </c>
      <c r="N3829" s="1" t="s">
        <v>31</v>
      </c>
      <c r="O3829" s="1" t="s">
        <v>44</v>
      </c>
      <c r="P3829" s="1">
        <f>_3___Healthcare_Data_v1[[#This Row],[Discharge Date]]-_3___Healthcare_Data_v1[[#This Row],[Date of Admission]]</f>
        <v>20</v>
      </c>
      <c r="Q3829" s="1">
        <f>IFERROR(_3___Healthcare_Data_v1[[#This Row],[ Billing Amount ]]/_3___Healthcare_Data_v1[[#This Row],[Days in Hospital]],0)</f>
        <v>717.870409</v>
      </c>
      <c r="R3829" s="1" t="str">
        <f>IF(_3___Healthcare_Data_v1[[#This Row],[Age]]&gt;60,"Senior",IF(_3___Healthcare_Data_v1[[#This Row],[Age]]&gt;35,"Middle","Young"))</f>
        <v>Senior</v>
      </c>
    </row>
    <row r="3830" spans="1:18" x14ac:dyDescent="0.3">
      <c r="A3830" s="1" t="s">
        <v>10858</v>
      </c>
      <c r="B3830" s="1" t="s">
        <v>26697</v>
      </c>
      <c r="C3830" s="1" t="s">
        <v>26</v>
      </c>
      <c r="D3830" s="1" t="s">
        <v>17</v>
      </c>
      <c r="E3830" s="1" t="s">
        <v>69</v>
      </c>
      <c r="F3830" s="2">
        <v>43937</v>
      </c>
      <c r="G3830" s="1" t="s">
        <v>10859</v>
      </c>
      <c r="H3830" s="1" t="s">
        <v>10860</v>
      </c>
      <c r="I3830" s="1" t="s">
        <v>60</v>
      </c>
      <c r="J3830" s="3" t="s">
        <v>30502</v>
      </c>
      <c r="K3830">
        <v>167</v>
      </c>
      <c r="L3830" s="1" t="s">
        <v>38</v>
      </c>
      <c r="M3830" s="2">
        <v>43942</v>
      </c>
      <c r="N3830" s="1" t="s">
        <v>84</v>
      </c>
      <c r="O3830" s="1" t="s">
        <v>32</v>
      </c>
      <c r="P3830" s="1">
        <f>_3___Healthcare_Data_v1[[#This Row],[Discharge Date]]-_3___Healthcare_Data_v1[[#This Row],[Date of Admission]]</f>
        <v>5</v>
      </c>
      <c r="Q3830" s="1">
        <f>IFERROR(_3___Healthcare_Data_v1[[#This Row],[ Billing Amount ]]/_3___Healthcare_Data_v1[[#This Row],[Days in Hospital]],0)</f>
        <v>850.1691790000001</v>
      </c>
      <c r="R3830" s="1" t="str">
        <f>IF(_3___Healthcare_Data_v1[[#This Row],[Age]]&gt;60,"Senior",IF(_3___Healthcare_Data_v1[[#This Row],[Age]]&gt;35,"Middle","Young"))</f>
        <v>Senior</v>
      </c>
    </row>
    <row r="3831" spans="1:18" x14ac:dyDescent="0.3">
      <c r="A3831" s="1" t="s">
        <v>10861</v>
      </c>
      <c r="B3831" s="1" t="s">
        <v>26630</v>
      </c>
      <c r="C3831" s="1" t="s">
        <v>26</v>
      </c>
      <c r="D3831" s="1" t="s">
        <v>62</v>
      </c>
      <c r="E3831" s="1" t="s">
        <v>69</v>
      </c>
      <c r="F3831" s="2">
        <v>44542</v>
      </c>
      <c r="G3831" s="1" t="s">
        <v>10862</v>
      </c>
      <c r="H3831" s="1" t="s">
        <v>10863</v>
      </c>
      <c r="I3831" s="1" t="s">
        <v>60</v>
      </c>
      <c r="J3831" s="3" t="s">
        <v>30503</v>
      </c>
      <c r="K3831">
        <v>367</v>
      </c>
      <c r="L3831" s="1" t="s">
        <v>38</v>
      </c>
      <c r="M3831" s="2">
        <v>44560</v>
      </c>
      <c r="N3831" s="1" t="s">
        <v>31</v>
      </c>
      <c r="O3831" s="1" t="s">
        <v>24</v>
      </c>
      <c r="P3831" s="1">
        <f>_3___Healthcare_Data_v1[[#This Row],[Discharge Date]]-_3___Healthcare_Data_v1[[#This Row],[Date of Admission]]</f>
        <v>18</v>
      </c>
      <c r="Q3831" s="1">
        <f>IFERROR(_3___Healthcare_Data_v1[[#This Row],[ Billing Amount ]]/_3___Healthcare_Data_v1[[#This Row],[Days in Hospital]],0)</f>
        <v>1721.3549944444444</v>
      </c>
      <c r="R3831" s="1" t="str">
        <f>IF(_3___Healthcare_Data_v1[[#This Row],[Age]]&gt;60,"Senior",IF(_3___Healthcare_Data_v1[[#This Row],[Age]]&gt;35,"Middle","Young"))</f>
        <v>Senior</v>
      </c>
    </row>
    <row r="3832" spans="1:18" x14ac:dyDescent="0.3">
      <c r="A3832" s="1" t="s">
        <v>10864</v>
      </c>
      <c r="B3832" s="1" t="s">
        <v>26649</v>
      </c>
      <c r="C3832" s="1" t="s">
        <v>16</v>
      </c>
      <c r="D3832" s="1" t="s">
        <v>27</v>
      </c>
      <c r="E3832" s="1" t="s">
        <v>26620</v>
      </c>
      <c r="F3832" s="2">
        <v>43517</v>
      </c>
      <c r="G3832" s="1" t="s">
        <v>10865</v>
      </c>
      <c r="H3832" s="1" t="s">
        <v>10866</v>
      </c>
      <c r="I3832" s="1" t="s">
        <v>26607</v>
      </c>
      <c r="J3832" s="3" t="s">
        <v>30504</v>
      </c>
      <c r="K3832">
        <v>432</v>
      </c>
      <c r="L3832" s="1" t="s">
        <v>38</v>
      </c>
      <c r="M3832" s="2">
        <v>43521</v>
      </c>
      <c r="N3832" s="1" t="s">
        <v>31</v>
      </c>
      <c r="O3832" s="1" t="s">
        <v>44</v>
      </c>
      <c r="P3832" s="1">
        <f>_3___Healthcare_Data_v1[[#This Row],[Discharge Date]]-_3___Healthcare_Data_v1[[#This Row],[Date of Admission]]</f>
        <v>4</v>
      </c>
      <c r="Q3832" s="1">
        <f>IFERROR(_3___Healthcare_Data_v1[[#This Row],[ Billing Amount ]]/_3___Healthcare_Data_v1[[#This Row],[Days in Hospital]],0)</f>
        <v>7182.3235475000001</v>
      </c>
      <c r="R3832" s="1" t="str">
        <f>IF(_3___Healthcare_Data_v1[[#This Row],[Age]]&gt;60,"Senior",IF(_3___Healthcare_Data_v1[[#This Row],[Age]]&gt;35,"Middle","Young"))</f>
        <v>Senior</v>
      </c>
    </row>
    <row r="3833" spans="1:18" x14ac:dyDescent="0.3">
      <c r="A3833" s="1" t="s">
        <v>10867</v>
      </c>
      <c r="B3833" s="1" t="s">
        <v>26759</v>
      </c>
      <c r="C3833" s="1" t="s">
        <v>26</v>
      </c>
      <c r="D3833" s="1" t="s">
        <v>34</v>
      </c>
      <c r="E3833" s="1" t="s">
        <v>18</v>
      </c>
      <c r="F3833" s="2">
        <v>44850</v>
      </c>
      <c r="G3833" s="1" t="s">
        <v>10868</v>
      </c>
      <c r="H3833" s="1" t="s">
        <v>10869</v>
      </c>
      <c r="I3833" s="1" t="s">
        <v>56</v>
      </c>
      <c r="J3833" s="3" t="s">
        <v>30505</v>
      </c>
      <c r="K3833">
        <v>319</v>
      </c>
      <c r="L3833" s="1" t="s">
        <v>42</v>
      </c>
      <c r="M3833" s="2">
        <v>44865</v>
      </c>
      <c r="N3833" s="1" t="s">
        <v>48</v>
      </c>
      <c r="O3833" s="1" t="s">
        <v>24</v>
      </c>
      <c r="P3833" s="1">
        <f>_3___Healthcare_Data_v1[[#This Row],[Discharge Date]]-_3___Healthcare_Data_v1[[#This Row],[Date of Admission]]</f>
        <v>15</v>
      </c>
      <c r="Q3833" s="1">
        <f>IFERROR(_3___Healthcare_Data_v1[[#This Row],[ Billing Amount ]]/_3___Healthcare_Data_v1[[#This Row],[Days in Hospital]],0)</f>
        <v>3891.4219800000001</v>
      </c>
      <c r="R3833" s="1" t="str">
        <f>IF(_3___Healthcare_Data_v1[[#This Row],[Age]]&gt;60,"Senior",IF(_3___Healthcare_Data_v1[[#This Row],[Age]]&gt;35,"Middle","Young"))</f>
        <v>Senior</v>
      </c>
    </row>
    <row r="3834" spans="1:18" x14ac:dyDescent="0.3">
      <c r="A3834" s="1" t="s">
        <v>10870</v>
      </c>
      <c r="B3834" s="1" t="s">
        <v>26664</v>
      </c>
      <c r="C3834" s="1" t="s">
        <v>16</v>
      </c>
      <c r="D3834" s="1" t="s">
        <v>62</v>
      </c>
      <c r="E3834" s="1" t="s">
        <v>28</v>
      </c>
      <c r="F3834" s="2">
        <v>45131</v>
      </c>
      <c r="G3834" s="1" t="s">
        <v>10871</v>
      </c>
      <c r="H3834" s="1" t="s">
        <v>10872</v>
      </c>
      <c r="I3834" s="1" t="s">
        <v>52</v>
      </c>
      <c r="J3834" s="3" t="s">
        <v>30506</v>
      </c>
      <c r="K3834">
        <v>230</v>
      </c>
      <c r="L3834" s="1" t="s">
        <v>22</v>
      </c>
      <c r="M3834" s="2">
        <v>45153</v>
      </c>
      <c r="N3834" s="1" t="s">
        <v>43</v>
      </c>
      <c r="O3834" s="1" t="s">
        <v>44</v>
      </c>
      <c r="P3834" s="1">
        <f>_3___Healthcare_Data_v1[[#This Row],[Discharge Date]]-_3___Healthcare_Data_v1[[#This Row],[Date of Admission]]</f>
        <v>22</v>
      </c>
      <c r="Q3834" s="1">
        <f>IFERROR(_3___Healthcare_Data_v1[[#This Row],[ Billing Amount ]]/_3___Healthcare_Data_v1[[#This Row],[Days in Hospital]],0)</f>
        <v>1853.8698450000002</v>
      </c>
      <c r="R3834" s="1" t="str">
        <f>IF(_3___Healthcare_Data_v1[[#This Row],[Age]]&gt;60,"Senior",IF(_3___Healthcare_Data_v1[[#This Row],[Age]]&gt;35,"Middle","Young"))</f>
        <v>Senior</v>
      </c>
    </row>
    <row r="3835" spans="1:18" x14ac:dyDescent="0.3">
      <c r="A3835" s="1" t="s">
        <v>10873</v>
      </c>
      <c r="B3835" s="1" t="s">
        <v>26737</v>
      </c>
      <c r="C3835" s="1" t="s">
        <v>26</v>
      </c>
      <c r="D3835" s="1" t="s">
        <v>49</v>
      </c>
      <c r="E3835" s="1" t="s">
        <v>26620</v>
      </c>
      <c r="F3835" s="2">
        <v>45119</v>
      </c>
      <c r="G3835" s="1" t="s">
        <v>10874</v>
      </c>
      <c r="H3835" s="1" t="s">
        <v>10875</v>
      </c>
      <c r="I3835" s="1" t="s">
        <v>26607</v>
      </c>
      <c r="J3835" s="3" t="s">
        <v>30507</v>
      </c>
      <c r="K3835">
        <v>455</v>
      </c>
      <c r="L3835" s="1" t="s">
        <v>38</v>
      </c>
      <c r="M3835" s="2">
        <v>45144</v>
      </c>
      <c r="N3835" s="1" t="s">
        <v>31</v>
      </c>
      <c r="O3835" s="1" t="s">
        <v>44</v>
      </c>
      <c r="P3835" s="1">
        <f>_3___Healthcare_Data_v1[[#This Row],[Discharge Date]]-_3___Healthcare_Data_v1[[#This Row],[Date of Admission]]</f>
        <v>25</v>
      </c>
      <c r="Q3835" s="1">
        <f>IFERROR(_3___Healthcare_Data_v1[[#This Row],[ Billing Amount ]]/_3___Healthcare_Data_v1[[#This Row],[Days in Hospital]],0)</f>
        <v>238.41346784000001</v>
      </c>
      <c r="R3835" s="1" t="str">
        <f>IF(_3___Healthcare_Data_v1[[#This Row],[Age]]&gt;60,"Senior",IF(_3___Healthcare_Data_v1[[#This Row],[Age]]&gt;35,"Middle","Young"))</f>
        <v>Senior</v>
      </c>
    </row>
    <row r="3836" spans="1:18" x14ac:dyDescent="0.3">
      <c r="A3836" s="1" t="s">
        <v>10876</v>
      </c>
      <c r="B3836" s="1" t="s">
        <v>26958</v>
      </c>
      <c r="C3836" s="1" t="s">
        <v>16</v>
      </c>
      <c r="D3836" s="1" t="s">
        <v>49</v>
      </c>
      <c r="E3836" s="1" t="s">
        <v>35</v>
      </c>
      <c r="F3836" s="2">
        <v>45071</v>
      </c>
      <c r="G3836" s="1" t="s">
        <v>10877</v>
      </c>
      <c r="H3836" s="1" t="s">
        <v>10878</v>
      </c>
      <c r="I3836" s="1" t="s">
        <v>60</v>
      </c>
      <c r="J3836" s="3" t="s">
        <v>30508</v>
      </c>
      <c r="K3836">
        <v>271</v>
      </c>
      <c r="L3836" s="1" t="s">
        <v>22</v>
      </c>
      <c r="M3836" s="2">
        <v>45074</v>
      </c>
      <c r="N3836" s="1" t="s">
        <v>43</v>
      </c>
      <c r="O3836" s="1" t="s">
        <v>24</v>
      </c>
      <c r="P3836" s="1">
        <f>_3___Healthcare_Data_v1[[#This Row],[Discharge Date]]-_3___Healthcare_Data_v1[[#This Row],[Date of Admission]]</f>
        <v>3</v>
      </c>
      <c r="Q3836" s="1">
        <f>IFERROR(_3___Healthcare_Data_v1[[#This Row],[ Billing Amount ]]/_3___Healthcare_Data_v1[[#This Row],[Days in Hospital]],0)</f>
        <v>3256.3609090000004</v>
      </c>
      <c r="R3836" s="1" t="str">
        <f>IF(_3___Healthcare_Data_v1[[#This Row],[Age]]&gt;60,"Senior",IF(_3___Healthcare_Data_v1[[#This Row],[Age]]&gt;35,"Middle","Young"))</f>
        <v>Senior</v>
      </c>
    </row>
    <row r="3837" spans="1:18" x14ac:dyDescent="0.3">
      <c r="A3837" s="1" t="s">
        <v>10879</v>
      </c>
      <c r="B3837" s="1" t="s">
        <v>26980</v>
      </c>
      <c r="C3837" s="1" t="s">
        <v>26</v>
      </c>
      <c r="D3837" s="1" t="s">
        <v>229</v>
      </c>
      <c r="E3837" s="1" t="s">
        <v>18</v>
      </c>
      <c r="F3837" s="2">
        <v>44063</v>
      </c>
      <c r="G3837" s="1" t="s">
        <v>3991</v>
      </c>
      <c r="H3837" s="1" t="s">
        <v>10880</v>
      </c>
      <c r="I3837" s="1" t="s">
        <v>52</v>
      </c>
      <c r="J3837" s="3" t="s">
        <v>30509</v>
      </c>
      <c r="K3837">
        <v>452</v>
      </c>
      <c r="L3837" s="1" t="s">
        <v>22</v>
      </c>
      <c r="M3837" s="2">
        <v>44064</v>
      </c>
      <c r="N3837" s="1" t="s">
        <v>23</v>
      </c>
      <c r="O3837" s="1" t="s">
        <v>44</v>
      </c>
      <c r="P3837" s="1">
        <f>_3___Healthcare_Data_v1[[#This Row],[Discharge Date]]-_3___Healthcare_Data_v1[[#This Row],[Date of Admission]]</f>
        <v>1</v>
      </c>
      <c r="Q3837" s="1">
        <f>IFERROR(_3___Healthcare_Data_v1[[#This Row],[ Billing Amount ]]/_3___Healthcare_Data_v1[[#This Row],[Days in Hospital]],0)</f>
        <v>16178.06849</v>
      </c>
      <c r="R3837" s="1" t="str">
        <f>IF(_3___Healthcare_Data_v1[[#This Row],[Age]]&gt;60,"Senior",IF(_3___Healthcare_Data_v1[[#This Row],[Age]]&gt;35,"Middle","Young"))</f>
        <v>Senior</v>
      </c>
    </row>
    <row r="3838" spans="1:18" x14ac:dyDescent="0.3">
      <c r="A3838" s="1" t="s">
        <v>10881</v>
      </c>
      <c r="B3838" s="1" t="s">
        <v>26750</v>
      </c>
      <c r="C3838" s="1" t="s">
        <v>16</v>
      </c>
      <c r="D3838" s="1" t="s">
        <v>34</v>
      </c>
      <c r="E3838" s="1" t="s">
        <v>35</v>
      </c>
      <c r="F3838" s="2">
        <v>44009</v>
      </c>
      <c r="G3838" s="1" t="s">
        <v>10882</v>
      </c>
      <c r="H3838" s="1" t="s">
        <v>10883</v>
      </c>
      <c r="I3838" s="1" t="s">
        <v>21</v>
      </c>
      <c r="J3838" s="3" t="s">
        <v>30510</v>
      </c>
      <c r="K3838">
        <v>267</v>
      </c>
      <c r="L3838" s="1" t="s">
        <v>22</v>
      </c>
      <c r="M3838" s="2">
        <v>44014</v>
      </c>
      <c r="N3838" s="1" t="s">
        <v>31</v>
      </c>
      <c r="O3838" s="1" t="s">
        <v>44</v>
      </c>
      <c r="P3838" s="1">
        <f>_3___Healthcare_Data_v1[[#This Row],[Discharge Date]]-_3___Healthcare_Data_v1[[#This Row],[Date of Admission]]</f>
        <v>5</v>
      </c>
      <c r="Q3838" s="1">
        <f>IFERROR(_3___Healthcare_Data_v1[[#This Row],[ Billing Amount ]]/_3___Healthcare_Data_v1[[#This Row],[Days in Hospital]],0)</f>
        <v>1232.3673978000002</v>
      </c>
      <c r="R3838" s="1" t="str">
        <f>IF(_3___Healthcare_Data_v1[[#This Row],[Age]]&gt;60,"Senior",IF(_3___Healthcare_Data_v1[[#This Row],[Age]]&gt;35,"Middle","Young"))</f>
        <v>Senior</v>
      </c>
    </row>
    <row r="3839" spans="1:18" x14ac:dyDescent="0.3">
      <c r="A3839" s="1" t="s">
        <v>10884</v>
      </c>
      <c r="B3839" s="1" t="s">
        <v>26683</v>
      </c>
      <c r="C3839" s="1" t="s">
        <v>26</v>
      </c>
      <c r="D3839" s="1" t="s">
        <v>62</v>
      </c>
      <c r="E3839" s="1" t="s">
        <v>26615</v>
      </c>
      <c r="F3839" s="2">
        <v>44408</v>
      </c>
      <c r="G3839" s="1" t="s">
        <v>10885</v>
      </c>
      <c r="H3839" s="1" t="s">
        <v>10886</v>
      </c>
      <c r="I3839" s="1" t="s">
        <v>60</v>
      </c>
      <c r="J3839" s="3" t="s">
        <v>30511</v>
      </c>
      <c r="K3839">
        <v>455</v>
      </c>
      <c r="L3839" s="1" t="s">
        <v>22</v>
      </c>
      <c r="M3839" s="2">
        <v>44412</v>
      </c>
      <c r="N3839" s="1" t="s">
        <v>43</v>
      </c>
      <c r="O3839" s="1" t="s">
        <v>24</v>
      </c>
      <c r="P3839" s="1">
        <f>_3___Healthcare_Data_v1[[#This Row],[Discharge Date]]-_3___Healthcare_Data_v1[[#This Row],[Date of Admission]]</f>
        <v>4</v>
      </c>
      <c r="Q3839" s="1">
        <f>IFERROR(_3___Healthcare_Data_v1[[#This Row],[ Billing Amount ]]/_3___Healthcare_Data_v1[[#This Row],[Days in Hospital]],0)</f>
        <v>9511.44866</v>
      </c>
      <c r="R3839" s="1" t="str">
        <f>IF(_3___Healthcare_Data_v1[[#This Row],[Age]]&gt;60,"Senior",IF(_3___Healthcare_Data_v1[[#This Row],[Age]]&gt;35,"Middle","Young"))</f>
        <v>Senior</v>
      </c>
    </row>
    <row r="3840" spans="1:18" x14ac:dyDescent="0.3">
      <c r="A3840" s="1" t="s">
        <v>10887</v>
      </c>
      <c r="B3840" s="1" t="s">
        <v>26687</v>
      </c>
      <c r="C3840" s="1" t="s">
        <v>16</v>
      </c>
      <c r="D3840" s="1" t="s">
        <v>17</v>
      </c>
      <c r="E3840" s="1" t="s">
        <v>35</v>
      </c>
      <c r="F3840" s="2">
        <v>45046</v>
      </c>
      <c r="G3840" s="1" t="s">
        <v>10888</v>
      </c>
      <c r="H3840" s="1" t="s">
        <v>10889</v>
      </c>
      <c r="I3840" s="1" t="s">
        <v>56</v>
      </c>
      <c r="J3840" s="3" t="s">
        <v>30512</v>
      </c>
      <c r="K3840">
        <v>378</v>
      </c>
      <c r="L3840" s="1" t="s">
        <v>38</v>
      </c>
      <c r="M3840" s="2">
        <v>45072</v>
      </c>
      <c r="N3840" s="1" t="s">
        <v>84</v>
      </c>
      <c r="O3840" s="1" t="s">
        <v>32</v>
      </c>
      <c r="P3840" s="1">
        <f>_3___Healthcare_Data_v1[[#This Row],[Discharge Date]]-_3___Healthcare_Data_v1[[#This Row],[Date of Admission]]</f>
        <v>26</v>
      </c>
      <c r="Q3840" s="1">
        <f>IFERROR(_3___Healthcare_Data_v1[[#This Row],[ Billing Amount ]]/_3___Healthcare_Data_v1[[#This Row],[Days in Hospital]],0)</f>
        <v>814.29633346153844</v>
      </c>
      <c r="R3840" s="1" t="str">
        <f>IF(_3___Healthcare_Data_v1[[#This Row],[Age]]&gt;60,"Senior",IF(_3___Healthcare_Data_v1[[#This Row],[Age]]&gt;35,"Middle","Young"))</f>
        <v>Senior</v>
      </c>
    </row>
    <row r="3841" spans="1:18" x14ac:dyDescent="0.3">
      <c r="A3841" s="1" t="s">
        <v>10890</v>
      </c>
      <c r="B3841" s="1" t="s">
        <v>26755</v>
      </c>
      <c r="C3841" s="1" t="s">
        <v>16</v>
      </c>
      <c r="D3841" s="1" t="s">
        <v>17</v>
      </c>
      <c r="E3841" s="1" t="s">
        <v>26615</v>
      </c>
      <c r="F3841" s="2">
        <v>43717</v>
      </c>
      <c r="G3841" s="1" t="s">
        <v>10891</v>
      </c>
      <c r="H3841" s="1" t="s">
        <v>10892</v>
      </c>
      <c r="I3841" s="1" t="s">
        <v>26607</v>
      </c>
      <c r="J3841" s="3" t="s">
        <v>30513</v>
      </c>
      <c r="K3841">
        <v>332</v>
      </c>
      <c r="L3841" s="1" t="s">
        <v>22</v>
      </c>
      <c r="M3841" s="2">
        <v>43719</v>
      </c>
      <c r="N3841" s="1" t="s">
        <v>31</v>
      </c>
      <c r="O3841" s="1" t="s">
        <v>44</v>
      </c>
      <c r="P3841" s="1">
        <f>_3___Healthcare_Data_v1[[#This Row],[Discharge Date]]-_3___Healthcare_Data_v1[[#This Row],[Date of Admission]]</f>
        <v>2</v>
      </c>
      <c r="Q3841" s="1">
        <f>IFERROR(_3___Healthcare_Data_v1[[#This Row],[ Billing Amount ]]/_3___Healthcare_Data_v1[[#This Row],[Days in Hospital]],0)</f>
        <v>9753.7032999999992</v>
      </c>
      <c r="R3841" s="1" t="str">
        <f>IF(_3___Healthcare_Data_v1[[#This Row],[Age]]&gt;60,"Senior",IF(_3___Healthcare_Data_v1[[#This Row],[Age]]&gt;35,"Middle","Young"))</f>
        <v>Senior</v>
      </c>
    </row>
    <row r="3842" spans="1:18" x14ac:dyDescent="0.3">
      <c r="A3842" s="1" t="s">
        <v>10893</v>
      </c>
      <c r="B3842" s="1" t="s">
        <v>26644</v>
      </c>
      <c r="C3842" s="1" t="s">
        <v>16</v>
      </c>
      <c r="D3842" s="1" t="s">
        <v>89</v>
      </c>
      <c r="E3842" s="1" t="s">
        <v>35</v>
      </c>
      <c r="F3842" s="2">
        <v>44628</v>
      </c>
      <c r="G3842" s="1" t="s">
        <v>10894</v>
      </c>
      <c r="H3842" s="1" t="s">
        <v>10895</v>
      </c>
      <c r="I3842" s="1" t="s">
        <v>26607</v>
      </c>
      <c r="J3842" s="3" t="s">
        <v>30514</v>
      </c>
      <c r="K3842">
        <v>230</v>
      </c>
      <c r="L3842" s="1" t="s">
        <v>42</v>
      </c>
      <c r="M3842" s="2">
        <v>44642</v>
      </c>
      <c r="N3842" s="1" t="s">
        <v>43</v>
      </c>
      <c r="O3842" s="1" t="s">
        <v>44</v>
      </c>
      <c r="P3842" s="1">
        <f>_3___Healthcare_Data_v1[[#This Row],[Discharge Date]]-_3___Healthcare_Data_v1[[#This Row],[Date of Admission]]</f>
        <v>14</v>
      </c>
      <c r="Q3842" s="1">
        <f>IFERROR(_3___Healthcare_Data_v1[[#This Row],[ Billing Amount ]]/_3___Healthcare_Data_v1[[#This Row],[Days in Hospital]],0)</f>
        <v>624.96540057142852</v>
      </c>
      <c r="R3842" s="1" t="str">
        <f>IF(_3___Healthcare_Data_v1[[#This Row],[Age]]&gt;60,"Senior",IF(_3___Healthcare_Data_v1[[#This Row],[Age]]&gt;35,"Middle","Young"))</f>
        <v>Senior</v>
      </c>
    </row>
    <row r="3843" spans="1:18" x14ac:dyDescent="0.3">
      <c r="A3843" s="1" t="s">
        <v>10896</v>
      </c>
      <c r="B3843" s="1" t="s">
        <v>26659</v>
      </c>
      <c r="C3843" s="1" t="s">
        <v>16</v>
      </c>
      <c r="D3843" s="1" t="s">
        <v>89</v>
      </c>
      <c r="E3843" s="1" t="s">
        <v>26620</v>
      </c>
      <c r="F3843" s="2">
        <v>45021</v>
      </c>
      <c r="G3843" s="1" t="s">
        <v>10897</v>
      </c>
      <c r="H3843" s="1" t="s">
        <v>10898</v>
      </c>
      <c r="I3843" s="1" t="s">
        <v>21</v>
      </c>
      <c r="J3843" s="3" t="s">
        <v>30515</v>
      </c>
      <c r="K3843">
        <v>175</v>
      </c>
      <c r="L3843" s="1" t="s">
        <v>42</v>
      </c>
      <c r="M3843" s="2">
        <v>45024</v>
      </c>
      <c r="N3843" s="1" t="s">
        <v>43</v>
      </c>
      <c r="O3843" s="1" t="s">
        <v>44</v>
      </c>
      <c r="P3843" s="1">
        <f>_3___Healthcare_Data_v1[[#This Row],[Discharge Date]]-_3___Healthcare_Data_v1[[#This Row],[Date of Admission]]</f>
        <v>3</v>
      </c>
      <c r="Q3843" s="1">
        <f>IFERROR(_3___Healthcare_Data_v1[[#This Row],[ Billing Amount ]]/_3___Healthcare_Data_v1[[#This Row],[Days in Hospital]],0)</f>
        <v>4287.5071866666667</v>
      </c>
      <c r="R3843" s="1" t="str">
        <f>IF(_3___Healthcare_Data_v1[[#This Row],[Age]]&gt;60,"Senior",IF(_3___Healthcare_Data_v1[[#This Row],[Age]]&gt;35,"Middle","Young"))</f>
        <v>Senior</v>
      </c>
    </row>
    <row r="3844" spans="1:18" x14ac:dyDescent="0.3">
      <c r="A3844" s="1" t="s">
        <v>10899</v>
      </c>
      <c r="B3844" s="1" t="s">
        <v>26677</v>
      </c>
      <c r="C3844" s="1" t="s">
        <v>16</v>
      </c>
      <c r="D3844" s="1" t="s">
        <v>27</v>
      </c>
      <c r="E3844" s="1" t="s">
        <v>26615</v>
      </c>
      <c r="F3844" s="2">
        <v>44868</v>
      </c>
      <c r="G3844" s="1" t="s">
        <v>10900</v>
      </c>
      <c r="H3844" s="1" t="s">
        <v>10901</v>
      </c>
      <c r="I3844" s="1" t="s">
        <v>26607</v>
      </c>
      <c r="J3844" s="3" t="s">
        <v>30516</v>
      </c>
      <c r="K3844">
        <v>172</v>
      </c>
      <c r="L3844" s="1" t="s">
        <v>22</v>
      </c>
      <c r="M3844" s="2">
        <v>44878</v>
      </c>
      <c r="N3844" s="1" t="s">
        <v>31</v>
      </c>
      <c r="O3844" s="1" t="s">
        <v>44</v>
      </c>
      <c r="P3844" s="1">
        <f>_3___Healthcare_Data_v1[[#This Row],[Discharge Date]]-_3___Healthcare_Data_v1[[#This Row],[Date of Admission]]</f>
        <v>10</v>
      </c>
      <c r="Q3844" s="1">
        <f>IFERROR(_3___Healthcare_Data_v1[[#This Row],[ Billing Amount ]]/_3___Healthcare_Data_v1[[#This Row],[Days in Hospital]],0)</f>
        <v>2682.3972880000001</v>
      </c>
      <c r="R3844" s="1" t="str">
        <f>IF(_3___Healthcare_Data_v1[[#This Row],[Age]]&gt;60,"Senior",IF(_3___Healthcare_Data_v1[[#This Row],[Age]]&gt;35,"Middle","Young"))</f>
        <v>Senior</v>
      </c>
    </row>
    <row r="3845" spans="1:18" x14ac:dyDescent="0.3">
      <c r="A3845" s="1" t="s">
        <v>10902</v>
      </c>
      <c r="B3845" s="1" t="s">
        <v>26612</v>
      </c>
      <c r="C3845" s="1" t="s">
        <v>26</v>
      </c>
      <c r="D3845" s="1" t="s">
        <v>114</v>
      </c>
      <c r="E3845" s="1" t="s">
        <v>26620</v>
      </c>
      <c r="F3845" s="2">
        <v>43947</v>
      </c>
      <c r="G3845" s="1" t="s">
        <v>10903</v>
      </c>
      <c r="H3845" s="1" t="s">
        <v>8377</v>
      </c>
      <c r="I3845" s="1" t="s">
        <v>21</v>
      </c>
      <c r="J3845" s="3" t="s">
        <v>30517</v>
      </c>
      <c r="K3845">
        <v>159</v>
      </c>
      <c r="L3845" s="1" t="s">
        <v>42</v>
      </c>
      <c r="M3845" s="2">
        <v>43974</v>
      </c>
      <c r="N3845" s="1" t="s">
        <v>48</v>
      </c>
      <c r="O3845" s="1" t="s">
        <v>44</v>
      </c>
      <c r="P3845" s="1">
        <f>_3___Healthcare_Data_v1[[#This Row],[Discharge Date]]-_3___Healthcare_Data_v1[[#This Row],[Date of Admission]]</f>
        <v>27</v>
      </c>
      <c r="Q3845" s="1">
        <f>IFERROR(_3___Healthcare_Data_v1[[#This Row],[ Billing Amount ]]/_3___Healthcare_Data_v1[[#This Row],[Days in Hospital]],0)</f>
        <v>1286.2915481481482</v>
      </c>
      <c r="R3845" s="1" t="str">
        <f>IF(_3___Healthcare_Data_v1[[#This Row],[Age]]&gt;60,"Senior",IF(_3___Healthcare_Data_v1[[#This Row],[Age]]&gt;35,"Middle","Young"))</f>
        <v>Senior</v>
      </c>
    </row>
    <row r="3846" spans="1:18" x14ac:dyDescent="0.3">
      <c r="A3846" s="1" t="s">
        <v>10904</v>
      </c>
      <c r="B3846" s="1" t="s">
        <v>26622</v>
      </c>
      <c r="C3846" s="1" t="s">
        <v>16</v>
      </c>
      <c r="D3846" s="1" t="s">
        <v>89</v>
      </c>
      <c r="E3846" s="1" t="s">
        <v>28</v>
      </c>
      <c r="F3846" s="2">
        <v>44989</v>
      </c>
      <c r="G3846" s="1" t="s">
        <v>10905</v>
      </c>
      <c r="H3846" s="1" t="s">
        <v>10906</v>
      </c>
      <c r="I3846" s="1" t="s">
        <v>26607</v>
      </c>
      <c r="J3846" s="3" t="s">
        <v>30518</v>
      </c>
      <c r="K3846">
        <v>194</v>
      </c>
      <c r="L3846" s="1" t="s">
        <v>42</v>
      </c>
      <c r="M3846" s="2">
        <v>44990</v>
      </c>
      <c r="N3846" s="1" t="s">
        <v>48</v>
      </c>
      <c r="O3846" s="1" t="s">
        <v>24</v>
      </c>
      <c r="P3846" s="1">
        <f>_3___Healthcare_Data_v1[[#This Row],[Discharge Date]]-_3___Healthcare_Data_v1[[#This Row],[Date of Admission]]</f>
        <v>1</v>
      </c>
      <c r="Q3846" s="1">
        <f>IFERROR(_3___Healthcare_Data_v1[[#This Row],[ Billing Amount ]]/_3___Healthcare_Data_v1[[#This Row],[Days in Hospital]],0)</f>
        <v>24503.430980000001</v>
      </c>
      <c r="R3846" s="1" t="str">
        <f>IF(_3___Healthcare_Data_v1[[#This Row],[Age]]&gt;60,"Senior",IF(_3___Healthcare_Data_v1[[#This Row],[Age]]&gt;35,"Middle","Young"))</f>
        <v>Senior</v>
      </c>
    </row>
    <row r="3847" spans="1:18" x14ac:dyDescent="0.3">
      <c r="A3847" s="1" t="s">
        <v>10907</v>
      </c>
      <c r="B3847" s="1" t="s">
        <v>26624</v>
      </c>
      <c r="C3847" s="1" t="s">
        <v>16</v>
      </c>
      <c r="D3847" s="1" t="s">
        <v>114</v>
      </c>
      <c r="E3847" s="1" t="s">
        <v>26620</v>
      </c>
      <c r="F3847" s="2">
        <v>43754</v>
      </c>
      <c r="G3847" s="1" t="s">
        <v>10908</v>
      </c>
      <c r="H3847" s="1" t="s">
        <v>10909</v>
      </c>
      <c r="I3847" s="1" t="s">
        <v>60</v>
      </c>
      <c r="J3847" s="3" t="s">
        <v>30519</v>
      </c>
      <c r="K3847">
        <v>414</v>
      </c>
      <c r="L3847" s="1" t="s">
        <v>38</v>
      </c>
      <c r="M3847" s="2">
        <v>43780</v>
      </c>
      <c r="N3847" s="1" t="s">
        <v>23</v>
      </c>
      <c r="O3847" s="1" t="s">
        <v>44</v>
      </c>
      <c r="P3847" s="1">
        <f>_3___Healthcare_Data_v1[[#This Row],[Discharge Date]]-_3___Healthcare_Data_v1[[#This Row],[Date of Admission]]</f>
        <v>26</v>
      </c>
      <c r="Q3847" s="1">
        <f>IFERROR(_3___Healthcare_Data_v1[[#This Row],[ Billing Amount ]]/_3___Healthcare_Data_v1[[#This Row],[Days in Hospital]],0)</f>
        <v>1154.0861584615384</v>
      </c>
      <c r="R3847" s="1" t="str">
        <f>IF(_3___Healthcare_Data_v1[[#This Row],[Age]]&gt;60,"Senior",IF(_3___Healthcare_Data_v1[[#This Row],[Age]]&gt;35,"Middle","Young"))</f>
        <v>Senior</v>
      </c>
    </row>
    <row r="3848" spans="1:18" x14ac:dyDescent="0.3">
      <c r="A3848" s="1" t="s">
        <v>10346</v>
      </c>
      <c r="B3848" s="1" t="s">
        <v>26610</v>
      </c>
      <c r="C3848" s="1" t="s">
        <v>16</v>
      </c>
      <c r="D3848" s="1" t="s">
        <v>229</v>
      </c>
      <c r="E3848" s="1" t="s">
        <v>26620</v>
      </c>
      <c r="F3848" s="2">
        <v>44473</v>
      </c>
      <c r="G3848" s="1" t="s">
        <v>10910</v>
      </c>
      <c r="H3848" s="1" t="s">
        <v>657</v>
      </c>
      <c r="I3848" s="1" t="s">
        <v>56</v>
      </c>
      <c r="J3848" s="3" t="s">
        <v>30520</v>
      </c>
      <c r="K3848">
        <v>391</v>
      </c>
      <c r="L3848" s="1" t="s">
        <v>42</v>
      </c>
      <c r="M3848" s="2">
        <v>44481</v>
      </c>
      <c r="N3848" s="1" t="s">
        <v>31</v>
      </c>
      <c r="O3848" s="1" t="s">
        <v>24</v>
      </c>
      <c r="P3848" s="1">
        <f>_3___Healthcare_Data_v1[[#This Row],[Discharge Date]]-_3___Healthcare_Data_v1[[#This Row],[Date of Admission]]</f>
        <v>8</v>
      </c>
      <c r="Q3848" s="1">
        <f>IFERROR(_3___Healthcare_Data_v1[[#This Row],[ Billing Amount ]]/_3___Healthcare_Data_v1[[#This Row],[Days in Hospital]],0)</f>
        <v>2506.3439337499999</v>
      </c>
      <c r="R3848" s="1" t="str">
        <f>IF(_3___Healthcare_Data_v1[[#This Row],[Age]]&gt;60,"Senior",IF(_3___Healthcare_Data_v1[[#This Row],[Age]]&gt;35,"Middle","Young"))</f>
        <v>Senior</v>
      </c>
    </row>
    <row r="3849" spans="1:18" x14ac:dyDescent="0.3">
      <c r="A3849" s="1" t="s">
        <v>10911</v>
      </c>
      <c r="B3849" s="1" t="s">
        <v>26708</v>
      </c>
      <c r="C3849" s="1" t="s">
        <v>16</v>
      </c>
      <c r="D3849" s="1" t="s">
        <v>114</v>
      </c>
      <c r="E3849" s="1" t="s">
        <v>69</v>
      </c>
      <c r="F3849" s="2">
        <v>44483</v>
      </c>
      <c r="G3849" s="1" t="s">
        <v>10912</v>
      </c>
      <c r="H3849" s="1" t="s">
        <v>10913</v>
      </c>
      <c r="I3849" s="1" t="s">
        <v>26607</v>
      </c>
      <c r="J3849" s="3" t="s">
        <v>30521</v>
      </c>
      <c r="K3849">
        <v>151</v>
      </c>
      <c r="L3849" s="1" t="s">
        <v>38</v>
      </c>
      <c r="M3849" s="2">
        <v>44501</v>
      </c>
      <c r="N3849" s="1" t="s">
        <v>43</v>
      </c>
      <c r="O3849" s="1" t="s">
        <v>24</v>
      </c>
      <c r="P3849" s="1">
        <f>_3___Healthcare_Data_v1[[#This Row],[Discharge Date]]-_3___Healthcare_Data_v1[[#This Row],[Date of Admission]]</f>
        <v>18</v>
      </c>
      <c r="Q3849" s="1">
        <f>IFERROR(_3___Healthcare_Data_v1[[#This Row],[ Billing Amount ]]/_3___Healthcare_Data_v1[[#This Row],[Days in Hospital]],0)</f>
        <v>1581.2294099999999</v>
      </c>
      <c r="R3849" s="1" t="str">
        <f>IF(_3___Healthcare_Data_v1[[#This Row],[Age]]&gt;60,"Senior",IF(_3___Healthcare_Data_v1[[#This Row],[Age]]&gt;35,"Middle","Young"))</f>
        <v>Senior</v>
      </c>
    </row>
    <row r="3850" spans="1:18" x14ac:dyDescent="0.3">
      <c r="A3850" s="1" t="s">
        <v>10914</v>
      </c>
      <c r="B3850" s="1" t="s">
        <v>26634</v>
      </c>
      <c r="C3850" s="1" t="s">
        <v>16</v>
      </c>
      <c r="D3850" s="1" t="s">
        <v>229</v>
      </c>
      <c r="E3850" s="1" t="s">
        <v>18</v>
      </c>
      <c r="F3850" s="2">
        <v>45216</v>
      </c>
      <c r="G3850" s="1" t="s">
        <v>10915</v>
      </c>
      <c r="H3850" s="1" t="s">
        <v>10916</v>
      </c>
      <c r="I3850" s="1" t="s">
        <v>26607</v>
      </c>
      <c r="J3850" s="3" t="s">
        <v>30522</v>
      </c>
      <c r="K3850">
        <v>319</v>
      </c>
      <c r="L3850" s="1" t="s">
        <v>38</v>
      </c>
      <c r="M3850" s="2">
        <v>45241</v>
      </c>
      <c r="N3850" s="1" t="s">
        <v>43</v>
      </c>
      <c r="O3850" s="1" t="s">
        <v>32</v>
      </c>
      <c r="P3850" s="1">
        <f>_3___Healthcare_Data_v1[[#This Row],[Discharge Date]]-_3___Healthcare_Data_v1[[#This Row],[Date of Admission]]</f>
        <v>25</v>
      </c>
      <c r="Q3850" s="1">
        <f>IFERROR(_3___Healthcare_Data_v1[[#This Row],[ Billing Amount ]]/_3___Healthcare_Data_v1[[#This Row],[Days in Hospital]],0)</f>
        <v>110.98209496</v>
      </c>
      <c r="R3850" s="1" t="str">
        <f>IF(_3___Healthcare_Data_v1[[#This Row],[Age]]&gt;60,"Senior",IF(_3___Healthcare_Data_v1[[#This Row],[Age]]&gt;35,"Middle","Young"))</f>
        <v>Senior</v>
      </c>
    </row>
    <row r="3851" spans="1:18" x14ac:dyDescent="0.3">
      <c r="A3851" s="1" t="s">
        <v>10917</v>
      </c>
      <c r="B3851" s="1" t="s">
        <v>26612</v>
      </c>
      <c r="C3851" s="1" t="s">
        <v>16</v>
      </c>
      <c r="D3851" s="1" t="s">
        <v>89</v>
      </c>
      <c r="E3851" s="1" t="s">
        <v>28</v>
      </c>
      <c r="F3851" s="2">
        <v>45071</v>
      </c>
      <c r="G3851" s="1" t="s">
        <v>10918</v>
      </c>
      <c r="H3851" s="1" t="s">
        <v>10919</v>
      </c>
      <c r="I3851" s="1" t="s">
        <v>60</v>
      </c>
      <c r="J3851" s="3" t="s">
        <v>30523</v>
      </c>
      <c r="K3851">
        <v>342</v>
      </c>
      <c r="L3851" s="1" t="s">
        <v>42</v>
      </c>
      <c r="M3851" s="2">
        <v>45088</v>
      </c>
      <c r="N3851" s="1" t="s">
        <v>31</v>
      </c>
      <c r="O3851" s="1" t="s">
        <v>24</v>
      </c>
      <c r="P3851" s="1">
        <f>_3___Healthcare_Data_v1[[#This Row],[Discharge Date]]-_3___Healthcare_Data_v1[[#This Row],[Date of Admission]]</f>
        <v>17</v>
      </c>
      <c r="Q3851" s="1">
        <f>IFERROR(_3___Healthcare_Data_v1[[#This Row],[ Billing Amount ]]/_3___Healthcare_Data_v1[[#This Row],[Days in Hospital]],0)</f>
        <v>456.78407082352942</v>
      </c>
      <c r="R3851" s="1" t="str">
        <f>IF(_3___Healthcare_Data_v1[[#This Row],[Age]]&gt;60,"Senior",IF(_3___Healthcare_Data_v1[[#This Row],[Age]]&gt;35,"Middle","Young"))</f>
        <v>Senior</v>
      </c>
    </row>
    <row r="3852" spans="1:18" x14ac:dyDescent="0.3">
      <c r="A3852" s="1" t="s">
        <v>10920</v>
      </c>
      <c r="B3852" s="1" t="s">
        <v>26610</v>
      </c>
      <c r="C3852" s="1" t="s">
        <v>16</v>
      </c>
      <c r="D3852" s="1" t="s">
        <v>49</v>
      </c>
      <c r="E3852" s="1" t="s">
        <v>26620</v>
      </c>
      <c r="F3852" s="2">
        <v>43975</v>
      </c>
      <c r="G3852" s="1" t="s">
        <v>10921</v>
      </c>
      <c r="H3852" s="1" t="s">
        <v>10922</v>
      </c>
      <c r="I3852" s="1" t="s">
        <v>21</v>
      </c>
      <c r="J3852" s="3" t="s">
        <v>30524</v>
      </c>
      <c r="K3852">
        <v>416</v>
      </c>
      <c r="L3852" s="1" t="s">
        <v>42</v>
      </c>
      <c r="M3852" s="2">
        <v>43992</v>
      </c>
      <c r="N3852" s="1" t="s">
        <v>43</v>
      </c>
      <c r="O3852" s="1" t="s">
        <v>44</v>
      </c>
      <c r="P3852" s="1">
        <f>_3___Healthcare_Data_v1[[#This Row],[Discharge Date]]-_3___Healthcare_Data_v1[[#This Row],[Date of Admission]]</f>
        <v>17</v>
      </c>
      <c r="Q3852" s="1">
        <f>IFERROR(_3___Healthcare_Data_v1[[#This Row],[ Billing Amount ]]/_3___Healthcare_Data_v1[[#This Row],[Days in Hospital]],0)</f>
        <v>1481.516224117647</v>
      </c>
      <c r="R3852" s="1" t="str">
        <f>IF(_3___Healthcare_Data_v1[[#This Row],[Age]]&gt;60,"Senior",IF(_3___Healthcare_Data_v1[[#This Row],[Age]]&gt;35,"Middle","Young"))</f>
        <v>Senior</v>
      </c>
    </row>
    <row r="3853" spans="1:18" x14ac:dyDescent="0.3">
      <c r="A3853" s="1" t="s">
        <v>10923</v>
      </c>
      <c r="B3853" s="1" t="s">
        <v>26632</v>
      </c>
      <c r="C3853" s="1" t="s">
        <v>16</v>
      </c>
      <c r="D3853" s="1" t="s">
        <v>34</v>
      </c>
      <c r="E3853" s="1" t="s">
        <v>69</v>
      </c>
      <c r="F3853" s="2">
        <v>44453</v>
      </c>
      <c r="G3853" s="1" t="s">
        <v>10924</v>
      </c>
      <c r="H3853" s="1" t="s">
        <v>10925</v>
      </c>
      <c r="I3853" s="1" t="s">
        <v>26607</v>
      </c>
      <c r="J3853" s="3" t="s">
        <v>30525</v>
      </c>
      <c r="K3853">
        <v>381</v>
      </c>
      <c r="L3853" s="1" t="s">
        <v>38</v>
      </c>
      <c r="M3853" s="2">
        <v>44476</v>
      </c>
      <c r="N3853" s="1" t="s">
        <v>43</v>
      </c>
      <c r="O3853" s="1" t="s">
        <v>44</v>
      </c>
      <c r="P3853" s="1">
        <f>_3___Healthcare_Data_v1[[#This Row],[Discharge Date]]-_3___Healthcare_Data_v1[[#This Row],[Date of Admission]]</f>
        <v>23</v>
      </c>
      <c r="Q3853" s="1">
        <f>IFERROR(_3___Healthcare_Data_v1[[#This Row],[ Billing Amount ]]/_3___Healthcare_Data_v1[[#This Row],[Days in Hospital]],0)</f>
        <v>2430.397113478261</v>
      </c>
      <c r="R3853" s="1" t="str">
        <f>IF(_3___Healthcare_Data_v1[[#This Row],[Age]]&gt;60,"Senior",IF(_3___Healthcare_Data_v1[[#This Row],[Age]]&gt;35,"Middle","Young"))</f>
        <v>Senior</v>
      </c>
    </row>
    <row r="3854" spans="1:18" x14ac:dyDescent="0.3">
      <c r="A3854" s="1" t="s">
        <v>10926</v>
      </c>
      <c r="B3854" s="1" t="s">
        <v>26710</v>
      </c>
      <c r="C3854" s="1" t="s">
        <v>16</v>
      </c>
      <c r="D3854" s="1" t="s">
        <v>49</v>
      </c>
      <c r="E3854" s="1" t="s">
        <v>69</v>
      </c>
      <c r="F3854" s="2">
        <v>44578</v>
      </c>
      <c r="G3854" s="1" t="s">
        <v>10927</v>
      </c>
      <c r="H3854" s="1" t="s">
        <v>10928</v>
      </c>
      <c r="I3854" s="1" t="s">
        <v>56</v>
      </c>
      <c r="J3854" s="3" t="s">
        <v>30526</v>
      </c>
      <c r="K3854">
        <v>132</v>
      </c>
      <c r="L3854" s="1" t="s">
        <v>22</v>
      </c>
      <c r="M3854" s="2">
        <v>44583</v>
      </c>
      <c r="N3854" s="1" t="s">
        <v>23</v>
      </c>
      <c r="O3854" s="1" t="s">
        <v>44</v>
      </c>
      <c r="P3854" s="1">
        <f>_3___Healthcare_Data_v1[[#This Row],[Discharge Date]]-_3___Healthcare_Data_v1[[#This Row],[Date of Admission]]</f>
        <v>5</v>
      </c>
      <c r="Q3854" s="1">
        <f>IFERROR(_3___Healthcare_Data_v1[[#This Row],[ Billing Amount ]]/_3___Healthcare_Data_v1[[#This Row],[Days in Hospital]],0)</f>
        <v>6182.2104359999994</v>
      </c>
      <c r="R3854" s="1" t="str">
        <f>IF(_3___Healthcare_Data_v1[[#This Row],[Age]]&gt;60,"Senior",IF(_3___Healthcare_Data_v1[[#This Row],[Age]]&gt;35,"Middle","Young"))</f>
        <v>Senior</v>
      </c>
    </row>
    <row r="3855" spans="1:18" x14ac:dyDescent="0.3">
      <c r="A3855" s="1" t="s">
        <v>10929</v>
      </c>
      <c r="B3855" s="1" t="s">
        <v>26803</v>
      </c>
      <c r="C3855" s="1" t="s">
        <v>26</v>
      </c>
      <c r="D3855" s="1" t="s">
        <v>114</v>
      </c>
      <c r="E3855" s="1" t="s">
        <v>18</v>
      </c>
      <c r="F3855" s="2">
        <v>43418</v>
      </c>
      <c r="G3855" s="1" t="s">
        <v>10930</v>
      </c>
      <c r="H3855" s="1" t="s">
        <v>10931</v>
      </c>
      <c r="I3855" s="1" t="s">
        <v>26607</v>
      </c>
      <c r="J3855" s="3" t="s">
        <v>30527</v>
      </c>
      <c r="K3855">
        <v>377</v>
      </c>
      <c r="L3855" s="1" t="s">
        <v>38</v>
      </c>
      <c r="M3855" s="2">
        <v>43430</v>
      </c>
      <c r="N3855" s="1" t="s">
        <v>31</v>
      </c>
      <c r="O3855" s="1" t="s">
        <v>32</v>
      </c>
      <c r="P3855" s="1">
        <f>_3___Healthcare_Data_v1[[#This Row],[Discharge Date]]-_3___Healthcare_Data_v1[[#This Row],[Date of Admission]]</f>
        <v>12</v>
      </c>
      <c r="Q3855" s="1">
        <f>IFERROR(_3___Healthcare_Data_v1[[#This Row],[ Billing Amount ]]/_3___Healthcare_Data_v1[[#This Row],[Days in Hospital]],0)</f>
        <v>2095.3213216666668</v>
      </c>
      <c r="R3855" s="1" t="str">
        <f>IF(_3___Healthcare_Data_v1[[#This Row],[Age]]&gt;60,"Senior",IF(_3___Healthcare_Data_v1[[#This Row],[Age]]&gt;35,"Middle","Young"))</f>
        <v>Senior</v>
      </c>
    </row>
    <row r="3856" spans="1:18" x14ac:dyDescent="0.3">
      <c r="A3856" s="1" t="s">
        <v>10932</v>
      </c>
      <c r="B3856" s="1" t="s">
        <v>26750</v>
      </c>
      <c r="C3856" s="1" t="s">
        <v>26</v>
      </c>
      <c r="D3856" s="1" t="s">
        <v>34</v>
      </c>
      <c r="E3856" s="1" t="s">
        <v>26620</v>
      </c>
      <c r="F3856" s="2">
        <v>44716</v>
      </c>
      <c r="G3856" s="1" t="s">
        <v>10933</v>
      </c>
      <c r="H3856" s="1" t="s">
        <v>10934</v>
      </c>
      <c r="I3856" s="1" t="s">
        <v>56</v>
      </c>
      <c r="J3856" s="3" t="s">
        <v>30528</v>
      </c>
      <c r="K3856">
        <v>284</v>
      </c>
      <c r="L3856" s="1" t="s">
        <v>42</v>
      </c>
      <c r="M3856" s="2">
        <v>44720</v>
      </c>
      <c r="N3856" s="1" t="s">
        <v>23</v>
      </c>
      <c r="O3856" s="1" t="s">
        <v>32</v>
      </c>
      <c r="P3856" s="1">
        <f>_3___Healthcare_Data_v1[[#This Row],[Discharge Date]]-_3___Healthcare_Data_v1[[#This Row],[Date of Admission]]</f>
        <v>4</v>
      </c>
      <c r="Q3856" s="1">
        <f>IFERROR(_3___Healthcare_Data_v1[[#This Row],[ Billing Amount ]]/_3___Healthcare_Data_v1[[#This Row],[Days in Hospital]],0)</f>
        <v>3160.1305400000001</v>
      </c>
      <c r="R3856" s="1" t="str">
        <f>IF(_3___Healthcare_Data_v1[[#This Row],[Age]]&gt;60,"Senior",IF(_3___Healthcare_Data_v1[[#This Row],[Age]]&gt;35,"Middle","Young"))</f>
        <v>Senior</v>
      </c>
    </row>
    <row r="3857" spans="1:18" x14ac:dyDescent="0.3">
      <c r="A3857" s="1" t="s">
        <v>10935</v>
      </c>
      <c r="B3857" s="1" t="s">
        <v>26664</v>
      </c>
      <c r="C3857" s="1" t="s">
        <v>16</v>
      </c>
      <c r="D3857" s="1" t="s">
        <v>49</v>
      </c>
      <c r="E3857" s="1" t="s">
        <v>26615</v>
      </c>
      <c r="F3857" s="2">
        <v>44818</v>
      </c>
      <c r="G3857" s="1" t="s">
        <v>10936</v>
      </c>
      <c r="H3857" s="1" t="s">
        <v>10937</v>
      </c>
      <c r="I3857" s="1" t="s">
        <v>60</v>
      </c>
      <c r="J3857" s="3" t="s">
        <v>30529</v>
      </c>
      <c r="K3857">
        <v>110</v>
      </c>
      <c r="L3857" s="1" t="s">
        <v>42</v>
      </c>
      <c r="M3857" s="2">
        <v>44828</v>
      </c>
      <c r="N3857" s="1" t="s">
        <v>84</v>
      </c>
      <c r="O3857" s="1" t="s">
        <v>44</v>
      </c>
      <c r="P3857" s="1">
        <f>_3___Healthcare_Data_v1[[#This Row],[Discharge Date]]-_3___Healthcare_Data_v1[[#This Row],[Date of Admission]]</f>
        <v>10</v>
      </c>
      <c r="Q3857" s="1">
        <f>IFERROR(_3___Healthcare_Data_v1[[#This Row],[ Billing Amount ]]/_3___Healthcare_Data_v1[[#This Row],[Days in Hospital]],0)</f>
        <v>263.69185959999999</v>
      </c>
      <c r="R3857" s="1" t="str">
        <f>IF(_3___Healthcare_Data_v1[[#This Row],[Age]]&gt;60,"Senior",IF(_3___Healthcare_Data_v1[[#This Row],[Age]]&gt;35,"Middle","Young"))</f>
        <v>Senior</v>
      </c>
    </row>
    <row r="3858" spans="1:18" x14ac:dyDescent="0.3">
      <c r="A3858" s="1" t="s">
        <v>10938</v>
      </c>
      <c r="B3858" s="1" t="s">
        <v>26779</v>
      </c>
      <c r="C3858" s="1" t="s">
        <v>16</v>
      </c>
      <c r="D3858" s="1" t="s">
        <v>49</v>
      </c>
      <c r="E3858" s="1" t="s">
        <v>18</v>
      </c>
      <c r="F3858" s="2">
        <v>45109</v>
      </c>
      <c r="G3858" s="1" t="s">
        <v>10939</v>
      </c>
      <c r="H3858" s="1" t="s">
        <v>10940</v>
      </c>
      <c r="I3858" s="1" t="s">
        <v>60</v>
      </c>
      <c r="J3858" s="3" t="s">
        <v>30530</v>
      </c>
      <c r="K3858">
        <v>425</v>
      </c>
      <c r="L3858" s="1" t="s">
        <v>22</v>
      </c>
      <c r="M3858" s="2">
        <v>45120</v>
      </c>
      <c r="N3858" s="1" t="s">
        <v>48</v>
      </c>
      <c r="O3858" s="1" t="s">
        <v>32</v>
      </c>
      <c r="P3858" s="1">
        <f>_3___Healthcare_Data_v1[[#This Row],[Discharge Date]]-_3___Healthcare_Data_v1[[#This Row],[Date of Admission]]</f>
        <v>11</v>
      </c>
      <c r="Q3858" s="1">
        <f>IFERROR(_3___Healthcare_Data_v1[[#This Row],[ Billing Amount ]]/_3___Healthcare_Data_v1[[#This Row],[Days in Hospital]],0)</f>
        <v>2853.6366781818183</v>
      </c>
      <c r="R3858" s="1" t="str">
        <f>IF(_3___Healthcare_Data_v1[[#This Row],[Age]]&gt;60,"Senior",IF(_3___Healthcare_Data_v1[[#This Row],[Age]]&gt;35,"Middle","Young"))</f>
        <v>Senior</v>
      </c>
    </row>
    <row r="3859" spans="1:18" x14ac:dyDescent="0.3">
      <c r="A3859" s="1" t="s">
        <v>10941</v>
      </c>
      <c r="B3859" s="1" t="s">
        <v>26704</v>
      </c>
      <c r="C3859" s="1" t="s">
        <v>26</v>
      </c>
      <c r="D3859" s="1" t="s">
        <v>49</v>
      </c>
      <c r="E3859" s="1" t="s">
        <v>28</v>
      </c>
      <c r="F3859" s="2">
        <v>44181</v>
      </c>
      <c r="G3859" s="1" t="s">
        <v>10942</v>
      </c>
      <c r="H3859" s="1" t="s">
        <v>10943</v>
      </c>
      <c r="I3859" s="1" t="s">
        <v>26607</v>
      </c>
      <c r="J3859" s="3" t="s">
        <v>30531</v>
      </c>
      <c r="K3859">
        <v>342</v>
      </c>
      <c r="L3859" s="1" t="s">
        <v>38</v>
      </c>
      <c r="M3859" s="2">
        <v>44182</v>
      </c>
      <c r="N3859" s="1" t="s">
        <v>23</v>
      </c>
      <c r="O3859" s="1" t="s">
        <v>32</v>
      </c>
      <c r="P3859" s="1">
        <f>_3___Healthcare_Data_v1[[#This Row],[Discharge Date]]-_3___Healthcare_Data_v1[[#This Row],[Date of Admission]]</f>
        <v>1</v>
      </c>
      <c r="Q3859" s="1">
        <f>IFERROR(_3___Healthcare_Data_v1[[#This Row],[ Billing Amount ]]/_3___Healthcare_Data_v1[[#This Row],[Days in Hospital]],0)</f>
        <v>25617.37183</v>
      </c>
      <c r="R3859" s="1" t="str">
        <f>IF(_3___Healthcare_Data_v1[[#This Row],[Age]]&gt;60,"Senior",IF(_3___Healthcare_Data_v1[[#This Row],[Age]]&gt;35,"Middle","Young"))</f>
        <v>Senior</v>
      </c>
    </row>
    <row r="3860" spans="1:18" x14ac:dyDescent="0.3">
      <c r="A3860" s="1" t="s">
        <v>10944</v>
      </c>
      <c r="B3860" s="1" t="s">
        <v>26668</v>
      </c>
      <c r="C3860" s="1" t="s">
        <v>16</v>
      </c>
      <c r="D3860" s="1" t="s">
        <v>27</v>
      </c>
      <c r="E3860" s="1" t="s">
        <v>26620</v>
      </c>
      <c r="F3860" s="2">
        <v>44632</v>
      </c>
      <c r="G3860" s="1" t="s">
        <v>10945</v>
      </c>
      <c r="H3860" s="1" t="s">
        <v>10946</v>
      </c>
      <c r="I3860" s="1" t="s">
        <v>56</v>
      </c>
      <c r="J3860" s="3" t="s">
        <v>30532</v>
      </c>
      <c r="K3860">
        <v>251</v>
      </c>
      <c r="L3860" s="1" t="s">
        <v>38</v>
      </c>
      <c r="M3860" s="2">
        <v>44645</v>
      </c>
      <c r="N3860" s="1" t="s">
        <v>48</v>
      </c>
      <c r="O3860" s="1" t="s">
        <v>24</v>
      </c>
      <c r="P3860" s="1">
        <f>_3___Healthcare_Data_v1[[#This Row],[Discharge Date]]-_3___Healthcare_Data_v1[[#This Row],[Date of Admission]]</f>
        <v>13</v>
      </c>
      <c r="Q3860" s="1">
        <f>IFERROR(_3___Healthcare_Data_v1[[#This Row],[ Billing Amount ]]/_3___Healthcare_Data_v1[[#This Row],[Days in Hospital]],0)</f>
        <v>2178.5650284615385</v>
      </c>
      <c r="R3860" s="1" t="str">
        <f>IF(_3___Healthcare_Data_v1[[#This Row],[Age]]&gt;60,"Senior",IF(_3___Healthcare_Data_v1[[#This Row],[Age]]&gt;35,"Middle","Young"))</f>
        <v>Senior</v>
      </c>
    </row>
    <row r="3861" spans="1:18" x14ac:dyDescent="0.3">
      <c r="A3861" s="1" t="s">
        <v>10947</v>
      </c>
      <c r="B3861" s="1" t="s">
        <v>26700</v>
      </c>
      <c r="C3861" s="1" t="s">
        <v>16</v>
      </c>
      <c r="D3861" s="1" t="s">
        <v>49</v>
      </c>
      <c r="E3861" s="1" t="s">
        <v>35</v>
      </c>
      <c r="F3861" s="2">
        <v>44005</v>
      </c>
      <c r="G3861" s="1" t="s">
        <v>8005</v>
      </c>
      <c r="H3861" s="1" t="s">
        <v>10948</v>
      </c>
      <c r="I3861" s="1" t="s">
        <v>26607</v>
      </c>
      <c r="J3861" s="3" t="s">
        <v>30533</v>
      </c>
      <c r="K3861">
        <v>103</v>
      </c>
      <c r="L3861" s="1" t="s">
        <v>22</v>
      </c>
      <c r="M3861" s="2">
        <v>44020</v>
      </c>
      <c r="N3861" s="1" t="s">
        <v>31</v>
      </c>
      <c r="O3861" s="1" t="s">
        <v>44</v>
      </c>
      <c r="P3861" s="1">
        <f>_3___Healthcare_Data_v1[[#This Row],[Discharge Date]]-_3___Healthcare_Data_v1[[#This Row],[Date of Admission]]</f>
        <v>15</v>
      </c>
      <c r="Q3861" s="1">
        <f>IFERROR(_3___Healthcare_Data_v1[[#This Row],[ Billing Amount ]]/_3___Healthcare_Data_v1[[#This Row],[Days in Hospital]],0)</f>
        <v>1366.9883179999999</v>
      </c>
      <c r="R3861" s="1" t="str">
        <f>IF(_3___Healthcare_Data_v1[[#This Row],[Age]]&gt;60,"Senior",IF(_3___Healthcare_Data_v1[[#This Row],[Age]]&gt;35,"Middle","Young"))</f>
        <v>Senior</v>
      </c>
    </row>
    <row r="3862" spans="1:18" x14ac:dyDescent="0.3">
      <c r="A3862" s="1" t="s">
        <v>10949</v>
      </c>
      <c r="B3862" s="1" t="s">
        <v>26708</v>
      </c>
      <c r="C3862" s="1" t="s">
        <v>26</v>
      </c>
      <c r="D3862" s="1" t="s">
        <v>62</v>
      </c>
      <c r="E3862" s="1" t="s">
        <v>35</v>
      </c>
      <c r="F3862" s="2">
        <v>44554</v>
      </c>
      <c r="G3862" s="1" t="s">
        <v>10950</v>
      </c>
      <c r="H3862" s="1" t="s">
        <v>10951</v>
      </c>
      <c r="I3862" s="1" t="s">
        <v>60</v>
      </c>
      <c r="J3862" s="3" t="s">
        <v>30534</v>
      </c>
      <c r="K3862">
        <v>179</v>
      </c>
      <c r="L3862" s="1" t="s">
        <v>22</v>
      </c>
      <c r="M3862" s="2">
        <v>44558</v>
      </c>
      <c r="N3862" s="1" t="s">
        <v>43</v>
      </c>
      <c r="O3862" s="1" t="s">
        <v>24</v>
      </c>
      <c r="P3862" s="1">
        <f>_3___Healthcare_Data_v1[[#This Row],[Discharge Date]]-_3___Healthcare_Data_v1[[#This Row],[Date of Admission]]</f>
        <v>4</v>
      </c>
      <c r="Q3862" s="1">
        <f>IFERROR(_3___Healthcare_Data_v1[[#This Row],[ Billing Amount ]]/_3___Healthcare_Data_v1[[#This Row],[Days in Hospital]],0)</f>
        <v>4006.3752724999999</v>
      </c>
      <c r="R3862" s="1" t="str">
        <f>IF(_3___Healthcare_Data_v1[[#This Row],[Age]]&gt;60,"Senior",IF(_3___Healthcare_Data_v1[[#This Row],[Age]]&gt;35,"Middle","Young"))</f>
        <v>Senior</v>
      </c>
    </row>
    <row r="3863" spans="1:18" x14ac:dyDescent="0.3">
      <c r="A3863" s="1" t="s">
        <v>10952</v>
      </c>
      <c r="B3863" s="1" t="s">
        <v>26668</v>
      </c>
      <c r="C3863" s="1" t="s">
        <v>26</v>
      </c>
      <c r="D3863" s="1" t="s">
        <v>62</v>
      </c>
      <c r="E3863" s="1" t="s">
        <v>69</v>
      </c>
      <c r="F3863" s="2">
        <v>45148</v>
      </c>
      <c r="G3863" s="1" t="s">
        <v>7197</v>
      </c>
      <c r="H3863" s="1" t="s">
        <v>10953</v>
      </c>
      <c r="I3863" s="1" t="s">
        <v>52</v>
      </c>
      <c r="J3863" s="3" t="s">
        <v>30535</v>
      </c>
      <c r="K3863">
        <v>472</v>
      </c>
      <c r="L3863" s="1" t="s">
        <v>22</v>
      </c>
      <c r="M3863" s="2">
        <v>45171</v>
      </c>
      <c r="N3863" s="1" t="s">
        <v>48</v>
      </c>
      <c r="O3863" s="1" t="s">
        <v>44</v>
      </c>
      <c r="P3863" s="1">
        <f>_3___Healthcare_Data_v1[[#This Row],[Discharge Date]]-_3___Healthcare_Data_v1[[#This Row],[Date of Admission]]</f>
        <v>23</v>
      </c>
      <c r="Q3863" s="1">
        <f>IFERROR(_3___Healthcare_Data_v1[[#This Row],[ Billing Amount ]]/_3___Healthcare_Data_v1[[#This Row],[Days in Hospital]],0)</f>
        <v>3268.8850517391306</v>
      </c>
      <c r="R3863" s="1" t="str">
        <f>IF(_3___Healthcare_Data_v1[[#This Row],[Age]]&gt;60,"Senior",IF(_3___Healthcare_Data_v1[[#This Row],[Age]]&gt;35,"Middle","Young"))</f>
        <v>Senior</v>
      </c>
    </row>
    <row r="3864" spans="1:18" x14ac:dyDescent="0.3">
      <c r="A3864" s="1" t="s">
        <v>10954</v>
      </c>
      <c r="B3864" s="1" t="s">
        <v>26659</v>
      </c>
      <c r="C3864" s="1" t="s">
        <v>16</v>
      </c>
      <c r="D3864" s="1" t="s">
        <v>114</v>
      </c>
      <c r="E3864" s="1" t="s">
        <v>18</v>
      </c>
      <c r="F3864" s="2">
        <v>43475</v>
      </c>
      <c r="G3864" s="1" t="s">
        <v>10955</v>
      </c>
      <c r="H3864" s="1" t="s">
        <v>10956</v>
      </c>
      <c r="I3864" s="1" t="s">
        <v>52</v>
      </c>
      <c r="J3864" s="3" t="s">
        <v>30536</v>
      </c>
      <c r="K3864">
        <v>214</v>
      </c>
      <c r="L3864" s="1" t="s">
        <v>38</v>
      </c>
      <c r="M3864" s="2">
        <v>43483</v>
      </c>
      <c r="N3864" s="1" t="s">
        <v>43</v>
      </c>
      <c r="O3864" s="1" t="s">
        <v>24</v>
      </c>
      <c r="P3864" s="1">
        <f>_3___Healthcare_Data_v1[[#This Row],[Discharge Date]]-_3___Healthcare_Data_v1[[#This Row],[Date of Admission]]</f>
        <v>8</v>
      </c>
      <c r="Q3864" s="1">
        <f>IFERROR(_3___Healthcare_Data_v1[[#This Row],[ Billing Amount ]]/_3___Healthcare_Data_v1[[#This Row],[Days in Hospital]],0)</f>
        <v>4974.8295774999997</v>
      </c>
      <c r="R3864" s="1" t="str">
        <f>IF(_3___Healthcare_Data_v1[[#This Row],[Age]]&gt;60,"Senior",IF(_3___Healthcare_Data_v1[[#This Row],[Age]]&gt;35,"Middle","Young"))</f>
        <v>Senior</v>
      </c>
    </row>
    <row r="3865" spans="1:18" x14ac:dyDescent="0.3">
      <c r="A3865" s="1" t="s">
        <v>10957</v>
      </c>
      <c r="B3865" s="1" t="s">
        <v>26695</v>
      </c>
      <c r="C3865" s="1" t="s">
        <v>16</v>
      </c>
      <c r="D3865" s="1" t="s">
        <v>229</v>
      </c>
      <c r="E3865" s="1" t="s">
        <v>26620</v>
      </c>
      <c r="F3865" s="2">
        <v>43852</v>
      </c>
      <c r="G3865" s="1" t="s">
        <v>10958</v>
      </c>
      <c r="H3865" s="1" t="s">
        <v>10959</v>
      </c>
      <c r="I3865" s="1" t="s">
        <v>56</v>
      </c>
      <c r="J3865" s="3" t="s">
        <v>30537</v>
      </c>
      <c r="K3865">
        <v>224</v>
      </c>
      <c r="L3865" s="1" t="s">
        <v>42</v>
      </c>
      <c r="M3865" s="2">
        <v>43854</v>
      </c>
      <c r="N3865" s="1" t="s">
        <v>31</v>
      </c>
      <c r="O3865" s="1" t="s">
        <v>44</v>
      </c>
      <c r="P3865" s="1">
        <f>_3___Healthcare_Data_v1[[#This Row],[Discharge Date]]-_3___Healthcare_Data_v1[[#This Row],[Date of Admission]]</f>
        <v>2</v>
      </c>
      <c r="Q3865" s="1">
        <f>IFERROR(_3___Healthcare_Data_v1[[#This Row],[ Billing Amount ]]/_3___Healthcare_Data_v1[[#This Row],[Days in Hospital]],0)</f>
        <v>11590.43317</v>
      </c>
      <c r="R3865" s="1" t="str">
        <f>IF(_3___Healthcare_Data_v1[[#This Row],[Age]]&gt;60,"Senior",IF(_3___Healthcare_Data_v1[[#This Row],[Age]]&gt;35,"Middle","Young"))</f>
        <v>Senior</v>
      </c>
    </row>
    <row r="3866" spans="1:18" x14ac:dyDescent="0.3">
      <c r="A3866" s="1" t="s">
        <v>10960</v>
      </c>
      <c r="B3866" s="1" t="s">
        <v>26695</v>
      </c>
      <c r="C3866" s="1" t="s">
        <v>26</v>
      </c>
      <c r="D3866" s="1" t="s">
        <v>89</v>
      </c>
      <c r="E3866" s="1" t="s">
        <v>26620</v>
      </c>
      <c r="F3866" s="2">
        <v>44265</v>
      </c>
      <c r="G3866" s="1" t="s">
        <v>10961</v>
      </c>
      <c r="H3866" s="1" t="s">
        <v>10962</v>
      </c>
      <c r="I3866" s="1" t="s">
        <v>21</v>
      </c>
      <c r="J3866" s="3" t="s">
        <v>30538</v>
      </c>
      <c r="K3866">
        <v>343</v>
      </c>
      <c r="L3866" s="1" t="s">
        <v>42</v>
      </c>
      <c r="M3866" s="2">
        <v>44280</v>
      </c>
      <c r="N3866" s="1" t="s">
        <v>84</v>
      </c>
      <c r="O3866" s="1" t="s">
        <v>44</v>
      </c>
      <c r="P3866" s="1">
        <f>_3___Healthcare_Data_v1[[#This Row],[Discharge Date]]-_3___Healthcare_Data_v1[[#This Row],[Date of Admission]]</f>
        <v>15</v>
      </c>
      <c r="Q3866" s="1">
        <f>IFERROR(_3___Healthcare_Data_v1[[#This Row],[ Billing Amount ]]/_3___Healthcare_Data_v1[[#This Row],[Days in Hospital]],0)</f>
        <v>1359.4787693333335</v>
      </c>
      <c r="R3866" s="1" t="str">
        <f>IF(_3___Healthcare_Data_v1[[#This Row],[Age]]&gt;60,"Senior",IF(_3___Healthcare_Data_v1[[#This Row],[Age]]&gt;35,"Middle","Young"))</f>
        <v>Senior</v>
      </c>
    </row>
    <row r="3867" spans="1:18" x14ac:dyDescent="0.3">
      <c r="A3867" s="1" t="s">
        <v>10963</v>
      </c>
      <c r="B3867" s="1" t="s">
        <v>26664</v>
      </c>
      <c r="C3867" s="1" t="s">
        <v>16</v>
      </c>
      <c r="D3867" s="1" t="s">
        <v>114</v>
      </c>
      <c r="E3867" s="1" t="s">
        <v>69</v>
      </c>
      <c r="F3867" s="2">
        <v>44108</v>
      </c>
      <c r="G3867" s="1" t="s">
        <v>10964</v>
      </c>
      <c r="H3867" s="1" t="s">
        <v>2743</v>
      </c>
      <c r="I3867" s="1" t="s">
        <v>60</v>
      </c>
      <c r="J3867" s="3" t="s">
        <v>30539</v>
      </c>
      <c r="K3867">
        <v>480</v>
      </c>
      <c r="L3867" s="1" t="s">
        <v>22</v>
      </c>
      <c r="M3867" s="2">
        <v>44110</v>
      </c>
      <c r="N3867" s="1" t="s">
        <v>31</v>
      </c>
      <c r="O3867" s="1" t="s">
        <v>32</v>
      </c>
      <c r="P3867" s="1">
        <f>_3___Healthcare_Data_v1[[#This Row],[Discharge Date]]-_3___Healthcare_Data_v1[[#This Row],[Date of Admission]]</f>
        <v>2</v>
      </c>
      <c r="Q3867" s="1">
        <f>IFERROR(_3___Healthcare_Data_v1[[#This Row],[ Billing Amount ]]/_3___Healthcare_Data_v1[[#This Row],[Days in Hospital]],0)</f>
        <v>24891.181584999998</v>
      </c>
      <c r="R3867" s="1" t="str">
        <f>IF(_3___Healthcare_Data_v1[[#This Row],[Age]]&gt;60,"Senior",IF(_3___Healthcare_Data_v1[[#This Row],[Age]]&gt;35,"Middle","Young"))</f>
        <v>Senior</v>
      </c>
    </row>
    <row r="3868" spans="1:18" x14ac:dyDescent="0.3">
      <c r="A3868" s="1" t="s">
        <v>1274</v>
      </c>
      <c r="B3868" s="1" t="s">
        <v>26700</v>
      </c>
      <c r="C3868" s="1" t="s">
        <v>26</v>
      </c>
      <c r="D3868" s="1" t="s">
        <v>229</v>
      </c>
      <c r="E3868" s="1" t="s">
        <v>26620</v>
      </c>
      <c r="F3868" s="2">
        <v>44794</v>
      </c>
      <c r="G3868" s="1" t="s">
        <v>10965</v>
      </c>
      <c r="H3868" s="1" t="s">
        <v>10966</v>
      </c>
      <c r="I3868" s="1" t="s">
        <v>60</v>
      </c>
      <c r="J3868" s="3" t="s">
        <v>30540</v>
      </c>
      <c r="K3868">
        <v>210</v>
      </c>
      <c r="L3868" s="1" t="s">
        <v>22</v>
      </c>
      <c r="M3868" s="2">
        <v>44794</v>
      </c>
      <c r="N3868" s="1" t="s">
        <v>43</v>
      </c>
      <c r="O3868" s="1" t="s">
        <v>44</v>
      </c>
      <c r="P3868" s="1">
        <f>_3___Healthcare_Data_v1[[#This Row],[Discharge Date]]-_3___Healthcare_Data_v1[[#This Row],[Date of Admission]]</f>
        <v>0</v>
      </c>
      <c r="Q3868" s="1">
        <f>IFERROR(_3___Healthcare_Data_v1[[#This Row],[ Billing Amount ]]/_3___Healthcare_Data_v1[[#This Row],[Days in Hospital]],0)</f>
        <v>0</v>
      </c>
      <c r="R3868" s="1" t="str">
        <f>IF(_3___Healthcare_Data_v1[[#This Row],[Age]]&gt;60,"Senior",IF(_3___Healthcare_Data_v1[[#This Row],[Age]]&gt;35,"Middle","Young"))</f>
        <v>Senior</v>
      </c>
    </row>
    <row r="3869" spans="1:18" x14ac:dyDescent="0.3">
      <c r="A3869" s="1" t="s">
        <v>10967</v>
      </c>
      <c r="B3869" s="1" t="s">
        <v>26958</v>
      </c>
      <c r="C3869" s="1" t="s">
        <v>26</v>
      </c>
      <c r="D3869" s="1" t="s">
        <v>62</v>
      </c>
      <c r="E3869" s="1" t="s">
        <v>69</v>
      </c>
      <c r="F3869" s="2">
        <v>44382</v>
      </c>
      <c r="G3869" s="1" t="s">
        <v>10968</v>
      </c>
      <c r="H3869" s="1" t="s">
        <v>10969</v>
      </c>
      <c r="I3869" s="1" t="s">
        <v>56</v>
      </c>
      <c r="J3869" s="3" t="s">
        <v>30541</v>
      </c>
      <c r="K3869">
        <v>266</v>
      </c>
      <c r="L3869" s="1" t="s">
        <v>22</v>
      </c>
      <c r="M3869" s="2">
        <v>44386</v>
      </c>
      <c r="N3869" s="1" t="s">
        <v>48</v>
      </c>
      <c r="O3869" s="1" t="s">
        <v>44</v>
      </c>
      <c r="P3869" s="1">
        <f>_3___Healthcare_Data_v1[[#This Row],[Discharge Date]]-_3___Healthcare_Data_v1[[#This Row],[Date of Admission]]</f>
        <v>4</v>
      </c>
      <c r="Q3869" s="1">
        <f>IFERROR(_3___Healthcare_Data_v1[[#This Row],[ Billing Amount ]]/_3___Healthcare_Data_v1[[#This Row],[Days in Hospital]],0)</f>
        <v>824.22788200000002</v>
      </c>
      <c r="R3869" s="1" t="str">
        <f>IF(_3___Healthcare_Data_v1[[#This Row],[Age]]&gt;60,"Senior",IF(_3___Healthcare_Data_v1[[#This Row],[Age]]&gt;35,"Middle","Young"))</f>
        <v>Senior</v>
      </c>
    </row>
    <row r="3870" spans="1:18" x14ac:dyDescent="0.3">
      <c r="A3870" s="1" t="s">
        <v>10970</v>
      </c>
      <c r="B3870" s="1" t="s">
        <v>26657</v>
      </c>
      <c r="C3870" s="1" t="s">
        <v>16</v>
      </c>
      <c r="D3870" s="1" t="s">
        <v>34</v>
      </c>
      <c r="E3870" s="1" t="s">
        <v>35</v>
      </c>
      <c r="F3870" s="2">
        <v>44820</v>
      </c>
      <c r="G3870" s="1" t="s">
        <v>10971</v>
      </c>
      <c r="H3870" s="1" t="s">
        <v>10972</v>
      </c>
      <c r="I3870" s="1" t="s">
        <v>56</v>
      </c>
      <c r="J3870" s="3" t="s">
        <v>30542</v>
      </c>
      <c r="K3870">
        <v>395</v>
      </c>
      <c r="L3870" s="1" t="s">
        <v>22</v>
      </c>
      <c r="M3870" s="2">
        <v>44823</v>
      </c>
      <c r="N3870" s="1" t="s">
        <v>31</v>
      </c>
      <c r="O3870" s="1" t="s">
        <v>32</v>
      </c>
      <c r="P3870" s="1">
        <f>_3___Healthcare_Data_v1[[#This Row],[Discharge Date]]-_3___Healthcare_Data_v1[[#This Row],[Date of Admission]]</f>
        <v>3</v>
      </c>
      <c r="Q3870" s="1">
        <f>IFERROR(_3___Healthcare_Data_v1[[#This Row],[ Billing Amount ]]/_3___Healthcare_Data_v1[[#This Row],[Days in Hospital]],0)</f>
        <v>325.5725376333333</v>
      </c>
      <c r="R3870" s="1" t="str">
        <f>IF(_3___Healthcare_Data_v1[[#This Row],[Age]]&gt;60,"Senior",IF(_3___Healthcare_Data_v1[[#This Row],[Age]]&gt;35,"Middle","Young"))</f>
        <v>Senior</v>
      </c>
    </row>
    <row r="3871" spans="1:18" x14ac:dyDescent="0.3">
      <c r="A3871" s="1" t="s">
        <v>10107</v>
      </c>
      <c r="B3871" s="1" t="s">
        <v>26712</v>
      </c>
      <c r="C3871" s="1" t="s">
        <v>16</v>
      </c>
      <c r="D3871" s="1" t="s">
        <v>89</v>
      </c>
      <c r="E3871" s="1" t="s">
        <v>28</v>
      </c>
      <c r="F3871" s="2">
        <v>43458</v>
      </c>
      <c r="G3871" s="1" t="s">
        <v>10973</v>
      </c>
      <c r="H3871" s="1" t="s">
        <v>10974</v>
      </c>
      <c r="I3871" s="1" t="s">
        <v>56</v>
      </c>
      <c r="J3871" s="3" t="s">
        <v>30543</v>
      </c>
      <c r="K3871">
        <v>247</v>
      </c>
      <c r="L3871" s="1" t="s">
        <v>42</v>
      </c>
      <c r="M3871" s="2">
        <v>43478</v>
      </c>
      <c r="N3871" s="1" t="s">
        <v>48</v>
      </c>
      <c r="O3871" s="1" t="s">
        <v>32</v>
      </c>
      <c r="P3871" s="1">
        <f>_3___Healthcare_Data_v1[[#This Row],[Discharge Date]]-_3___Healthcare_Data_v1[[#This Row],[Date of Admission]]</f>
        <v>20</v>
      </c>
      <c r="Q3871" s="1">
        <f>IFERROR(_3___Healthcare_Data_v1[[#This Row],[ Billing Amount ]]/_3___Healthcare_Data_v1[[#This Row],[Days in Hospital]],0)</f>
        <v>730.129548</v>
      </c>
      <c r="R3871" s="1" t="str">
        <f>IF(_3___Healthcare_Data_v1[[#This Row],[Age]]&gt;60,"Senior",IF(_3___Healthcare_Data_v1[[#This Row],[Age]]&gt;35,"Middle","Young"))</f>
        <v>Senior</v>
      </c>
    </row>
    <row r="3872" spans="1:18" x14ac:dyDescent="0.3">
      <c r="A3872" s="1" t="s">
        <v>10975</v>
      </c>
      <c r="B3872" s="1" t="s">
        <v>26606</v>
      </c>
      <c r="C3872" s="1" t="s">
        <v>26</v>
      </c>
      <c r="D3872" s="1" t="s">
        <v>34</v>
      </c>
      <c r="E3872" s="1" t="s">
        <v>26620</v>
      </c>
      <c r="F3872" s="2">
        <v>44043</v>
      </c>
      <c r="G3872" s="1" t="s">
        <v>10976</v>
      </c>
      <c r="H3872" s="1" t="s">
        <v>2340</v>
      </c>
      <c r="I3872" s="1" t="s">
        <v>52</v>
      </c>
      <c r="J3872" s="3" t="s">
        <v>30544</v>
      </c>
      <c r="K3872">
        <v>442</v>
      </c>
      <c r="L3872" s="1" t="s">
        <v>38</v>
      </c>
      <c r="M3872" s="2">
        <v>44071</v>
      </c>
      <c r="N3872" s="1" t="s">
        <v>43</v>
      </c>
      <c r="O3872" s="1" t="s">
        <v>24</v>
      </c>
      <c r="P3872" s="1">
        <f>_3___Healthcare_Data_v1[[#This Row],[Discharge Date]]-_3___Healthcare_Data_v1[[#This Row],[Date of Admission]]</f>
        <v>28</v>
      </c>
      <c r="Q3872" s="1">
        <f>IFERROR(_3___Healthcare_Data_v1[[#This Row],[ Billing Amount ]]/_3___Healthcare_Data_v1[[#This Row],[Days in Hospital]],0)</f>
        <v>1197.1542153571429</v>
      </c>
      <c r="R3872" s="1" t="str">
        <f>IF(_3___Healthcare_Data_v1[[#This Row],[Age]]&gt;60,"Senior",IF(_3___Healthcare_Data_v1[[#This Row],[Age]]&gt;35,"Middle","Young"))</f>
        <v>Senior</v>
      </c>
    </row>
    <row r="3873" spans="1:18" x14ac:dyDescent="0.3">
      <c r="A3873" s="1" t="s">
        <v>10977</v>
      </c>
      <c r="B3873" s="1" t="s">
        <v>26967</v>
      </c>
      <c r="C3873" s="1" t="s">
        <v>16</v>
      </c>
      <c r="D3873" s="1" t="s">
        <v>114</v>
      </c>
      <c r="E3873" s="1" t="s">
        <v>18</v>
      </c>
      <c r="F3873" s="2">
        <v>44252</v>
      </c>
      <c r="G3873" s="1" t="s">
        <v>10978</v>
      </c>
      <c r="H3873" s="1" t="s">
        <v>10979</v>
      </c>
      <c r="I3873" s="1" t="s">
        <v>52</v>
      </c>
      <c r="J3873" s="3" t="s">
        <v>30545</v>
      </c>
      <c r="K3873">
        <v>128</v>
      </c>
      <c r="L3873" s="1" t="s">
        <v>42</v>
      </c>
      <c r="M3873" s="2">
        <v>44267</v>
      </c>
      <c r="N3873" s="1" t="s">
        <v>31</v>
      </c>
      <c r="O3873" s="1" t="s">
        <v>44</v>
      </c>
      <c r="P3873" s="1">
        <f>_3___Healthcare_Data_v1[[#This Row],[Discharge Date]]-_3___Healthcare_Data_v1[[#This Row],[Date of Admission]]</f>
        <v>15</v>
      </c>
      <c r="Q3873" s="1">
        <f>IFERROR(_3___Healthcare_Data_v1[[#This Row],[ Billing Amount ]]/_3___Healthcare_Data_v1[[#This Row],[Days in Hospital]],0)</f>
        <v>857.58546866666666</v>
      </c>
      <c r="R3873" s="1" t="str">
        <f>IF(_3___Healthcare_Data_v1[[#This Row],[Age]]&gt;60,"Senior",IF(_3___Healthcare_Data_v1[[#This Row],[Age]]&gt;35,"Middle","Young"))</f>
        <v>Senior</v>
      </c>
    </row>
    <row r="3874" spans="1:18" x14ac:dyDescent="0.3">
      <c r="A3874" s="1" t="s">
        <v>10980</v>
      </c>
      <c r="B3874" s="1" t="s">
        <v>26714</v>
      </c>
      <c r="C3874" s="1" t="s">
        <v>16</v>
      </c>
      <c r="D3874" s="1" t="s">
        <v>62</v>
      </c>
      <c r="E3874" s="1" t="s">
        <v>26615</v>
      </c>
      <c r="F3874" s="2">
        <v>44244</v>
      </c>
      <c r="G3874" s="1" t="s">
        <v>10981</v>
      </c>
      <c r="H3874" s="1" t="s">
        <v>3786</v>
      </c>
      <c r="I3874" s="1" t="s">
        <v>26607</v>
      </c>
      <c r="J3874" s="3" t="s">
        <v>30546</v>
      </c>
      <c r="K3874">
        <v>324</v>
      </c>
      <c r="L3874" s="1" t="s">
        <v>42</v>
      </c>
      <c r="M3874" s="2">
        <v>44254</v>
      </c>
      <c r="N3874" s="1" t="s">
        <v>43</v>
      </c>
      <c r="O3874" s="1" t="s">
        <v>24</v>
      </c>
      <c r="P3874" s="1">
        <f>_3___Healthcare_Data_v1[[#This Row],[Discharge Date]]-_3___Healthcare_Data_v1[[#This Row],[Date of Admission]]</f>
        <v>10</v>
      </c>
      <c r="Q3874" s="1">
        <f>IFERROR(_3___Healthcare_Data_v1[[#This Row],[ Billing Amount ]]/_3___Healthcare_Data_v1[[#This Row],[Days in Hospital]],0)</f>
        <v>477.55273580000005</v>
      </c>
      <c r="R3874" s="1" t="str">
        <f>IF(_3___Healthcare_Data_v1[[#This Row],[Age]]&gt;60,"Senior",IF(_3___Healthcare_Data_v1[[#This Row],[Age]]&gt;35,"Middle","Young"))</f>
        <v>Senior</v>
      </c>
    </row>
    <row r="3875" spans="1:18" x14ac:dyDescent="0.3">
      <c r="A3875" s="1" t="s">
        <v>10982</v>
      </c>
      <c r="B3875" s="1" t="s">
        <v>26850</v>
      </c>
      <c r="C3875" s="1" t="s">
        <v>16</v>
      </c>
      <c r="D3875" s="1" t="s">
        <v>27</v>
      </c>
      <c r="E3875" s="1" t="s">
        <v>69</v>
      </c>
      <c r="F3875" s="2">
        <v>44726</v>
      </c>
      <c r="G3875" s="1" t="s">
        <v>2694</v>
      </c>
      <c r="H3875" s="1" t="s">
        <v>3395</v>
      </c>
      <c r="I3875" s="1" t="s">
        <v>52</v>
      </c>
      <c r="J3875" s="3" t="s">
        <v>30547</v>
      </c>
      <c r="K3875">
        <v>137</v>
      </c>
      <c r="L3875" s="1" t="s">
        <v>38</v>
      </c>
      <c r="M3875" s="2">
        <v>44733</v>
      </c>
      <c r="N3875" s="1" t="s">
        <v>84</v>
      </c>
      <c r="O3875" s="1" t="s">
        <v>32</v>
      </c>
      <c r="P3875" s="1">
        <f>_3___Healthcare_Data_v1[[#This Row],[Discharge Date]]-_3___Healthcare_Data_v1[[#This Row],[Date of Admission]]</f>
        <v>7</v>
      </c>
      <c r="Q3875" s="1">
        <f>IFERROR(_3___Healthcare_Data_v1[[#This Row],[ Billing Amount ]]/_3___Healthcare_Data_v1[[#This Row],[Days in Hospital]],0)</f>
        <v>11090.557452857143</v>
      </c>
      <c r="R3875" s="1" t="str">
        <f>IF(_3___Healthcare_Data_v1[[#This Row],[Age]]&gt;60,"Senior",IF(_3___Healthcare_Data_v1[[#This Row],[Age]]&gt;35,"Middle","Young"))</f>
        <v>Senior</v>
      </c>
    </row>
    <row r="3876" spans="1:18" x14ac:dyDescent="0.3">
      <c r="A3876" s="1" t="s">
        <v>10983</v>
      </c>
      <c r="B3876" s="1" t="s">
        <v>26798</v>
      </c>
      <c r="C3876" s="1" t="s">
        <v>16</v>
      </c>
      <c r="D3876" s="1" t="s">
        <v>114</v>
      </c>
      <c r="E3876" s="1" t="s">
        <v>35</v>
      </c>
      <c r="F3876" s="2">
        <v>45122</v>
      </c>
      <c r="G3876" s="1" t="s">
        <v>10984</v>
      </c>
      <c r="H3876" s="1" t="s">
        <v>10985</v>
      </c>
      <c r="I3876" s="1" t="s">
        <v>52</v>
      </c>
      <c r="J3876" s="3" t="s">
        <v>30548</v>
      </c>
      <c r="K3876">
        <v>283</v>
      </c>
      <c r="L3876" s="1" t="s">
        <v>38</v>
      </c>
      <c r="M3876" s="2">
        <v>45133</v>
      </c>
      <c r="N3876" s="1" t="s">
        <v>84</v>
      </c>
      <c r="O3876" s="1" t="s">
        <v>24</v>
      </c>
      <c r="P3876" s="1">
        <f>_3___Healthcare_Data_v1[[#This Row],[Discharge Date]]-_3___Healthcare_Data_v1[[#This Row],[Date of Admission]]</f>
        <v>11</v>
      </c>
      <c r="Q3876" s="1">
        <f>IFERROR(_3___Healthcare_Data_v1[[#This Row],[ Billing Amount ]]/_3___Healthcare_Data_v1[[#This Row],[Days in Hospital]],0)</f>
        <v>411.52631327272724</v>
      </c>
      <c r="R3876" s="1" t="str">
        <f>IF(_3___Healthcare_Data_v1[[#This Row],[Age]]&gt;60,"Senior",IF(_3___Healthcare_Data_v1[[#This Row],[Age]]&gt;35,"Middle","Young"))</f>
        <v>Senior</v>
      </c>
    </row>
    <row r="3877" spans="1:18" x14ac:dyDescent="0.3">
      <c r="A3877" s="1" t="s">
        <v>10986</v>
      </c>
      <c r="B3877" s="1" t="s">
        <v>26714</v>
      </c>
      <c r="C3877" s="1" t="s">
        <v>26</v>
      </c>
      <c r="D3877" s="1" t="s">
        <v>229</v>
      </c>
      <c r="E3877" s="1" t="s">
        <v>26620</v>
      </c>
      <c r="F3877" s="2">
        <v>44006</v>
      </c>
      <c r="G3877" s="1" t="s">
        <v>10987</v>
      </c>
      <c r="H3877" s="1" t="s">
        <v>10988</v>
      </c>
      <c r="I3877" s="1" t="s">
        <v>21</v>
      </c>
      <c r="J3877" s="3" t="s">
        <v>30549</v>
      </c>
      <c r="K3877">
        <v>225</v>
      </c>
      <c r="L3877" s="1" t="s">
        <v>22</v>
      </c>
      <c r="M3877" s="2">
        <v>44012</v>
      </c>
      <c r="N3877" s="1" t="s">
        <v>84</v>
      </c>
      <c r="O3877" s="1" t="s">
        <v>32</v>
      </c>
      <c r="P3877" s="1">
        <f>_3___Healthcare_Data_v1[[#This Row],[Discharge Date]]-_3___Healthcare_Data_v1[[#This Row],[Date of Admission]]</f>
        <v>6</v>
      </c>
      <c r="Q3877" s="1">
        <f>IFERROR(_3___Healthcare_Data_v1[[#This Row],[ Billing Amount ]]/_3___Healthcare_Data_v1[[#This Row],[Days in Hospital]],0)</f>
        <v>2683.4147816666668</v>
      </c>
      <c r="R3877" s="1" t="str">
        <f>IF(_3___Healthcare_Data_v1[[#This Row],[Age]]&gt;60,"Senior",IF(_3___Healthcare_Data_v1[[#This Row],[Age]]&gt;35,"Middle","Young"))</f>
        <v>Senior</v>
      </c>
    </row>
    <row r="3878" spans="1:18" x14ac:dyDescent="0.3">
      <c r="A3878" s="1" t="s">
        <v>10989</v>
      </c>
      <c r="B3878" s="1" t="s">
        <v>26614</v>
      </c>
      <c r="C3878" s="1" t="s">
        <v>26</v>
      </c>
      <c r="D3878" s="1" t="s">
        <v>62</v>
      </c>
      <c r="E3878" s="1" t="s">
        <v>26620</v>
      </c>
      <c r="F3878" s="2">
        <v>44613</v>
      </c>
      <c r="G3878" s="1" t="s">
        <v>10990</v>
      </c>
      <c r="H3878" s="1" t="s">
        <v>10991</v>
      </c>
      <c r="I3878" s="1" t="s">
        <v>26607</v>
      </c>
      <c r="J3878" s="3" t="s">
        <v>30550</v>
      </c>
      <c r="K3878">
        <v>417</v>
      </c>
      <c r="L3878" s="1" t="s">
        <v>42</v>
      </c>
      <c r="M3878" s="2">
        <v>44619</v>
      </c>
      <c r="N3878" s="1" t="s">
        <v>43</v>
      </c>
      <c r="O3878" s="1" t="s">
        <v>24</v>
      </c>
      <c r="P3878" s="1">
        <f>_3___Healthcare_Data_v1[[#This Row],[Discharge Date]]-_3___Healthcare_Data_v1[[#This Row],[Date of Admission]]</f>
        <v>6</v>
      </c>
      <c r="Q3878" s="1">
        <f>IFERROR(_3___Healthcare_Data_v1[[#This Row],[ Billing Amount ]]/_3___Healthcare_Data_v1[[#This Row],[Days in Hospital]],0)</f>
        <v>5339.0826816666668</v>
      </c>
      <c r="R3878" s="1" t="str">
        <f>IF(_3___Healthcare_Data_v1[[#This Row],[Age]]&gt;60,"Senior",IF(_3___Healthcare_Data_v1[[#This Row],[Age]]&gt;35,"Middle","Young"))</f>
        <v>Senior</v>
      </c>
    </row>
    <row r="3879" spans="1:18" x14ac:dyDescent="0.3">
      <c r="A3879" s="1" t="s">
        <v>10992</v>
      </c>
      <c r="B3879" s="1" t="s">
        <v>26606</v>
      </c>
      <c r="C3879" s="1" t="s">
        <v>16</v>
      </c>
      <c r="D3879" s="1" t="s">
        <v>114</v>
      </c>
      <c r="E3879" s="1" t="s">
        <v>35</v>
      </c>
      <c r="F3879" s="2">
        <v>44453</v>
      </c>
      <c r="G3879" s="1" t="s">
        <v>10993</v>
      </c>
      <c r="H3879" s="1" t="s">
        <v>10994</v>
      </c>
      <c r="I3879" s="1" t="s">
        <v>21</v>
      </c>
      <c r="J3879" s="3" t="s">
        <v>30551</v>
      </c>
      <c r="K3879">
        <v>444</v>
      </c>
      <c r="L3879" s="1" t="s">
        <v>38</v>
      </c>
      <c r="M3879" s="2">
        <v>44482</v>
      </c>
      <c r="N3879" s="1" t="s">
        <v>23</v>
      </c>
      <c r="O3879" s="1" t="s">
        <v>44</v>
      </c>
      <c r="P3879" s="1">
        <f>_3___Healthcare_Data_v1[[#This Row],[Discharge Date]]-_3___Healthcare_Data_v1[[#This Row],[Date of Admission]]</f>
        <v>29</v>
      </c>
      <c r="Q3879" s="1">
        <f>IFERROR(_3___Healthcare_Data_v1[[#This Row],[ Billing Amount ]]/_3___Healthcare_Data_v1[[#This Row],[Days in Hospital]],0)</f>
        <v>68.539471068965526</v>
      </c>
      <c r="R3879" s="1" t="str">
        <f>IF(_3___Healthcare_Data_v1[[#This Row],[Age]]&gt;60,"Senior",IF(_3___Healthcare_Data_v1[[#This Row],[Age]]&gt;35,"Middle","Young"))</f>
        <v>Senior</v>
      </c>
    </row>
    <row r="3880" spans="1:18" x14ac:dyDescent="0.3">
      <c r="A3880" s="1" t="s">
        <v>10995</v>
      </c>
      <c r="B3880" s="1" t="s">
        <v>26626</v>
      </c>
      <c r="C3880" s="1" t="s">
        <v>26</v>
      </c>
      <c r="D3880" s="1" t="s">
        <v>89</v>
      </c>
      <c r="E3880" s="1" t="s">
        <v>26620</v>
      </c>
      <c r="F3880" s="2">
        <v>43722</v>
      </c>
      <c r="G3880" s="1" t="s">
        <v>10996</v>
      </c>
      <c r="H3880" s="1" t="s">
        <v>10997</v>
      </c>
      <c r="I3880" s="1" t="s">
        <v>26607</v>
      </c>
      <c r="J3880" s="3" t="s">
        <v>30552</v>
      </c>
      <c r="K3880">
        <v>244</v>
      </c>
      <c r="L3880" s="1" t="s">
        <v>38</v>
      </c>
      <c r="M3880" s="2">
        <v>43732</v>
      </c>
      <c r="N3880" s="1" t="s">
        <v>23</v>
      </c>
      <c r="O3880" s="1" t="s">
        <v>24</v>
      </c>
      <c r="P3880" s="1">
        <f>_3___Healthcare_Data_v1[[#This Row],[Discharge Date]]-_3___Healthcare_Data_v1[[#This Row],[Date of Admission]]</f>
        <v>10</v>
      </c>
      <c r="Q3880" s="1">
        <f>IFERROR(_3___Healthcare_Data_v1[[#This Row],[ Billing Amount ]]/_3___Healthcare_Data_v1[[#This Row],[Days in Hospital]],0)</f>
        <v>2341.7613819999997</v>
      </c>
      <c r="R3880" s="1" t="str">
        <f>IF(_3___Healthcare_Data_v1[[#This Row],[Age]]&gt;60,"Senior",IF(_3___Healthcare_Data_v1[[#This Row],[Age]]&gt;35,"Middle","Young"))</f>
        <v>Senior</v>
      </c>
    </row>
    <row r="3881" spans="1:18" x14ac:dyDescent="0.3">
      <c r="A3881" s="1" t="s">
        <v>10998</v>
      </c>
      <c r="B3881" s="1" t="s">
        <v>26626</v>
      </c>
      <c r="C3881" s="1" t="s">
        <v>16</v>
      </c>
      <c r="D3881" s="1" t="s">
        <v>49</v>
      </c>
      <c r="E3881" s="1" t="s">
        <v>26615</v>
      </c>
      <c r="F3881" s="2">
        <v>45032</v>
      </c>
      <c r="G3881" s="1" t="s">
        <v>10999</v>
      </c>
      <c r="H3881" s="1" t="s">
        <v>5011</v>
      </c>
      <c r="I3881" s="1" t="s">
        <v>21</v>
      </c>
      <c r="J3881" s="3" t="s">
        <v>30553</v>
      </c>
      <c r="K3881">
        <v>178</v>
      </c>
      <c r="L3881" s="1" t="s">
        <v>22</v>
      </c>
      <c r="M3881" s="2">
        <v>45035</v>
      </c>
      <c r="N3881" s="1" t="s">
        <v>48</v>
      </c>
      <c r="O3881" s="1" t="s">
        <v>44</v>
      </c>
      <c r="P3881" s="1">
        <f>_3___Healthcare_Data_v1[[#This Row],[Discharge Date]]-_3___Healthcare_Data_v1[[#This Row],[Date of Admission]]</f>
        <v>3</v>
      </c>
      <c r="Q3881" s="1">
        <f>IFERROR(_3___Healthcare_Data_v1[[#This Row],[ Billing Amount ]]/_3___Healthcare_Data_v1[[#This Row],[Days in Hospital]],0)</f>
        <v>9627.3031666666666</v>
      </c>
      <c r="R3881" s="1" t="str">
        <f>IF(_3___Healthcare_Data_v1[[#This Row],[Age]]&gt;60,"Senior",IF(_3___Healthcare_Data_v1[[#This Row],[Age]]&gt;35,"Middle","Young"))</f>
        <v>Senior</v>
      </c>
    </row>
    <row r="3882" spans="1:18" x14ac:dyDescent="0.3">
      <c r="A3882" s="1" t="s">
        <v>11000</v>
      </c>
      <c r="B3882" s="1" t="s">
        <v>26745</v>
      </c>
      <c r="C3882" s="1" t="s">
        <v>26</v>
      </c>
      <c r="D3882" s="1" t="s">
        <v>89</v>
      </c>
      <c r="E3882" s="1" t="s">
        <v>26620</v>
      </c>
      <c r="F3882" s="2">
        <v>44296</v>
      </c>
      <c r="G3882" s="1" t="s">
        <v>11001</v>
      </c>
      <c r="H3882" s="1" t="s">
        <v>11002</v>
      </c>
      <c r="I3882" s="1" t="s">
        <v>52</v>
      </c>
      <c r="J3882" s="3" t="s">
        <v>30554</v>
      </c>
      <c r="K3882">
        <v>230</v>
      </c>
      <c r="L3882" s="1" t="s">
        <v>42</v>
      </c>
      <c r="M3882" s="2">
        <v>44300</v>
      </c>
      <c r="N3882" s="1" t="s">
        <v>43</v>
      </c>
      <c r="O3882" s="1" t="s">
        <v>32</v>
      </c>
      <c r="P3882" s="1">
        <f>_3___Healthcare_Data_v1[[#This Row],[Discharge Date]]-_3___Healthcare_Data_v1[[#This Row],[Date of Admission]]</f>
        <v>4</v>
      </c>
      <c r="Q3882" s="1">
        <f>IFERROR(_3___Healthcare_Data_v1[[#This Row],[ Billing Amount ]]/_3___Healthcare_Data_v1[[#This Row],[Days in Hospital]],0)</f>
        <v>2804.8652474999999</v>
      </c>
      <c r="R3882" s="1" t="str">
        <f>IF(_3___Healthcare_Data_v1[[#This Row],[Age]]&gt;60,"Senior",IF(_3___Healthcare_Data_v1[[#This Row],[Age]]&gt;35,"Middle","Young"))</f>
        <v>Senior</v>
      </c>
    </row>
    <row r="3883" spans="1:18" x14ac:dyDescent="0.3">
      <c r="A3883" s="1" t="s">
        <v>11003</v>
      </c>
      <c r="B3883" s="1" t="s">
        <v>26759</v>
      </c>
      <c r="C3883" s="1" t="s">
        <v>26</v>
      </c>
      <c r="D3883" s="1" t="s">
        <v>62</v>
      </c>
      <c r="E3883" s="1" t="s">
        <v>26620</v>
      </c>
      <c r="F3883" s="2">
        <v>44137</v>
      </c>
      <c r="G3883" s="1" t="s">
        <v>5709</v>
      </c>
      <c r="H3883" s="1" t="s">
        <v>11004</v>
      </c>
      <c r="I3883" s="1" t="s">
        <v>26607</v>
      </c>
      <c r="J3883" s="3" t="s">
        <v>30555</v>
      </c>
      <c r="K3883">
        <v>455</v>
      </c>
      <c r="L3883" s="1" t="s">
        <v>42</v>
      </c>
      <c r="M3883" s="2">
        <v>44147</v>
      </c>
      <c r="N3883" s="1" t="s">
        <v>31</v>
      </c>
      <c r="O3883" s="1" t="s">
        <v>24</v>
      </c>
      <c r="P3883" s="1">
        <f>_3___Healthcare_Data_v1[[#This Row],[Discharge Date]]-_3___Healthcare_Data_v1[[#This Row],[Date of Admission]]</f>
        <v>10</v>
      </c>
      <c r="Q3883" s="1">
        <f>IFERROR(_3___Healthcare_Data_v1[[#This Row],[ Billing Amount ]]/_3___Healthcare_Data_v1[[#This Row],[Days in Hospital]],0)</f>
        <v>1180.3948560000001</v>
      </c>
      <c r="R3883" s="1" t="str">
        <f>IF(_3___Healthcare_Data_v1[[#This Row],[Age]]&gt;60,"Senior",IF(_3___Healthcare_Data_v1[[#This Row],[Age]]&gt;35,"Middle","Young"))</f>
        <v>Senior</v>
      </c>
    </row>
    <row r="3884" spans="1:18" x14ac:dyDescent="0.3">
      <c r="A3884" s="1" t="s">
        <v>235</v>
      </c>
      <c r="B3884" s="1" t="s">
        <v>26664</v>
      </c>
      <c r="C3884" s="1" t="s">
        <v>26</v>
      </c>
      <c r="D3884" s="1" t="s">
        <v>62</v>
      </c>
      <c r="E3884" s="1" t="s">
        <v>26620</v>
      </c>
      <c r="F3884" s="2">
        <v>43920</v>
      </c>
      <c r="G3884" s="1" t="s">
        <v>11005</v>
      </c>
      <c r="H3884" s="1" t="s">
        <v>11006</v>
      </c>
      <c r="I3884" s="1" t="s">
        <v>21</v>
      </c>
      <c r="J3884" s="3" t="s">
        <v>30556</v>
      </c>
      <c r="K3884">
        <v>220</v>
      </c>
      <c r="L3884" s="1" t="s">
        <v>22</v>
      </c>
      <c r="M3884" s="2">
        <v>43922</v>
      </c>
      <c r="N3884" s="1" t="s">
        <v>48</v>
      </c>
      <c r="O3884" s="1" t="s">
        <v>44</v>
      </c>
      <c r="P3884" s="1">
        <f>_3___Healthcare_Data_v1[[#This Row],[Discharge Date]]-_3___Healthcare_Data_v1[[#This Row],[Date of Admission]]</f>
        <v>2</v>
      </c>
      <c r="Q3884" s="1">
        <f>IFERROR(_3___Healthcare_Data_v1[[#This Row],[ Billing Amount ]]/_3___Healthcare_Data_v1[[#This Row],[Days in Hospital]],0)</f>
        <v>16868.429485000001</v>
      </c>
      <c r="R3884" s="1" t="str">
        <f>IF(_3___Healthcare_Data_v1[[#This Row],[Age]]&gt;60,"Senior",IF(_3___Healthcare_Data_v1[[#This Row],[Age]]&gt;35,"Middle","Young"))</f>
        <v>Senior</v>
      </c>
    </row>
    <row r="3885" spans="1:18" x14ac:dyDescent="0.3">
      <c r="A3885" s="1" t="s">
        <v>11007</v>
      </c>
      <c r="B3885" s="1" t="s">
        <v>26697</v>
      </c>
      <c r="C3885" s="1" t="s">
        <v>16</v>
      </c>
      <c r="D3885" s="1" t="s">
        <v>62</v>
      </c>
      <c r="E3885" s="1" t="s">
        <v>35</v>
      </c>
      <c r="F3885" s="2">
        <v>43725</v>
      </c>
      <c r="G3885" s="1" t="s">
        <v>11008</v>
      </c>
      <c r="H3885" s="1" t="s">
        <v>11009</v>
      </c>
      <c r="I3885" s="1" t="s">
        <v>21</v>
      </c>
      <c r="J3885" s="3" t="s">
        <v>30557</v>
      </c>
      <c r="K3885">
        <v>409</v>
      </c>
      <c r="L3885" s="1" t="s">
        <v>42</v>
      </c>
      <c r="M3885" s="2">
        <v>43745</v>
      </c>
      <c r="N3885" s="1" t="s">
        <v>23</v>
      </c>
      <c r="O3885" s="1" t="s">
        <v>44</v>
      </c>
      <c r="P3885" s="1">
        <f>_3___Healthcare_Data_v1[[#This Row],[Discharge Date]]-_3___Healthcare_Data_v1[[#This Row],[Date of Admission]]</f>
        <v>20</v>
      </c>
      <c r="Q3885" s="1">
        <f>IFERROR(_3___Healthcare_Data_v1[[#This Row],[ Billing Amount ]]/_3___Healthcare_Data_v1[[#This Row],[Days in Hospital]],0)</f>
        <v>183.45479265</v>
      </c>
      <c r="R3885" s="1" t="str">
        <f>IF(_3___Healthcare_Data_v1[[#This Row],[Age]]&gt;60,"Senior",IF(_3___Healthcare_Data_v1[[#This Row],[Age]]&gt;35,"Middle","Young"))</f>
        <v>Senior</v>
      </c>
    </row>
    <row r="3886" spans="1:18" x14ac:dyDescent="0.3">
      <c r="A3886" s="1" t="s">
        <v>11010</v>
      </c>
      <c r="B3886" s="1" t="s">
        <v>26776</v>
      </c>
      <c r="C3886" s="1" t="s">
        <v>16</v>
      </c>
      <c r="D3886" s="1" t="s">
        <v>27</v>
      </c>
      <c r="E3886" s="1" t="s">
        <v>28</v>
      </c>
      <c r="F3886" s="2">
        <v>43497</v>
      </c>
      <c r="G3886" s="1" t="s">
        <v>11011</v>
      </c>
      <c r="H3886" s="1" t="s">
        <v>11012</v>
      </c>
      <c r="I3886" s="1" t="s">
        <v>56</v>
      </c>
      <c r="J3886" s="3" t="s">
        <v>30558</v>
      </c>
      <c r="K3886">
        <v>412</v>
      </c>
      <c r="L3886" s="1" t="s">
        <v>22</v>
      </c>
      <c r="M3886" s="2">
        <v>43513</v>
      </c>
      <c r="N3886" s="1" t="s">
        <v>84</v>
      </c>
      <c r="O3886" s="1" t="s">
        <v>32</v>
      </c>
      <c r="P3886" s="1">
        <f>_3___Healthcare_Data_v1[[#This Row],[Discharge Date]]-_3___Healthcare_Data_v1[[#This Row],[Date of Admission]]</f>
        <v>16</v>
      </c>
      <c r="Q3886" s="1">
        <f>IFERROR(_3___Healthcare_Data_v1[[#This Row],[ Billing Amount ]]/_3___Healthcare_Data_v1[[#This Row],[Days in Hospital]],0)</f>
        <v>1254.240910625</v>
      </c>
      <c r="R3886" s="1" t="str">
        <f>IF(_3___Healthcare_Data_v1[[#This Row],[Age]]&gt;60,"Senior",IF(_3___Healthcare_Data_v1[[#This Row],[Age]]&gt;35,"Middle","Young"))</f>
        <v>Senior</v>
      </c>
    </row>
    <row r="3887" spans="1:18" x14ac:dyDescent="0.3">
      <c r="A3887" s="1" t="s">
        <v>11013</v>
      </c>
      <c r="B3887" s="1" t="s">
        <v>26845</v>
      </c>
      <c r="C3887" s="1" t="s">
        <v>26</v>
      </c>
      <c r="D3887" s="1" t="s">
        <v>114</v>
      </c>
      <c r="E3887" s="1" t="s">
        <v>26620</v>
      </c>
      <c r="F3887" s="2">
        <v>44443</v>
      </c>
      <c r="G3887" s="1" t="s">
        <v>11014</v>
      </c>
      <c r="H3887" s="1" t="s">
        <v>11015</v>
      </c>
      <c r="I3887" s="1" t="s">
        <v>21</v>
      </c>
      <c r="J3887" s="3" t="s">
        <v>30559</v>
      </c>
      <c r="K3887">
        <v>294</v>
      </c>
      <c r="L3887" s="1" t="s">
        <v>42</v>
      </c>
      <c r="M3887" s="2">
        <v>44458</v>
      </c>
      <c r="N3887" s="1" t="s">
        <v>31</v>
      </c>
      <c r="O3887" s="1" t="s">
        <v>32</v>
      </c>
      <c r="P3887" s="1">
        <f>_3___Healthcare_Data_v1[[#This Row],[Discharge Date]]-_3___Healthcare_Data_v1[[#This Row],[Date of Admission]]</f>
        <v>15</v>
      </c>
      <c r="Q3887" s="1">
        <f>IFERROR(_3___Healthcare_Data_v1[[#This Row],[ Billing Amount ]]/_3___Healthcare_Data_v1[[#This Row],[Days in Hospital]],0)</f>
        <v>1935.9643813333334</v>
      </c>
      <c r="R3887" s="1" t="str">
        <f>IF(_3___Healthcare_Data_v1[[#This Row],[Age]]&gt;60,"Senior",IF(_3___Healthcare_Data_v1[[#This Row],[Age]]&gt;35,"Middle","Young"))</f>
        <v>Senior</v>
      </c>
    </row>
    <row r="3888" spans="1:18" x14ac:dyDescent="0.3">
      <c r="A3888" s="1" t="s">
        <v>4965</v>
      </c>
      <c r="B3888" s="1" t="s">
        <v>26798</v>
      </c>
      <c r="C3888" s="1" t="s">
        <v>16</v>
      </c>
      <c r="D3888" s="1" t="s">
        <v>229</v>
      </c>
      <c r="E3888" s="1" t="s">
        <v>28</v>
      </c>
      <c r="F3888" s="2">
        <v>44151</v>
      </c>
      <c r="G3888" s="1" t="s">
        <v>11016</v>
      </c>
      <c r="H3888" s="1" t="s">
        <v>11017</v>
      </c>
      <c r="I3888" s="1" t="s">
        <v>56</v>
      </c>
      <c r="J3888" s="3" t="s">
        <v>30560</v>
      </c>
      <c r="K3888">
        <v>455</v>
      </c>
      <c r="L3888" s="1" t="s">
        <v>38</v>
      </c>
      <c r="M3888" s="2">
        <v>44161</v>
      </c>
      <c r="N3888" s="1" t="s">
        <v>43</v>
      </c>
      <c r="O3888" s="1" t="s">
        <v>44</v>
      </c>
      <c r="P3888" s="1">
        <f>_3___Healthcare_Data_v1[[#This Row],[Discharge Date]]-_3___Healthcare_Data_v1[[#This Row],[Date of Admission]]</f>
        <v>10</v>
      </c>
      <c r="Q3888" s="1">
        <f>IFERROR(_3___Healthcare_Data_v1[[#This Row],[ Billing Amount ]]/_3___Healthcare_Data_v1[[#This Row],[Days in Hospital]],0)</f>
        <v>1514.022052</v>
      </c>
      <c r="R3888" s="1" t="str">
        <f>IF(_3___Healthcare_Data_v1[[#This Row],[Age]]&gt;60,"Senior",IF(_3___Healthcare_Data_v1[[#This Row],[Age]]&gt;35,"Middle","Young"))</f>
        <v>Senior</v>
      </c>
    </row>
    <row r="3889" spans="1:18" x14ac:dyDescent="0.3">
      <c r="A3889" s="1" t="s">
        <v>11018</v>
      </c>
      <c r="B3889" s="1" t="s">
        <v>26803</v>
      </c>
      <c r="C3889" s="1" t="s">
        <v>26</v>
      </c>
      <c r="D3889" s="1" t="s">
        <v>62</v>
      </c>
      <c r="E3889" s="1" t="s">
        <v>26620</v>
      </c>
      <c r="F3889" s="2">
        <v>43835</v>
      </c>
      <c r="G3889" s="1" t="s">
        <v>2778</v>
      </c>
      <c r="H3889" s="1" t="s">
        <v>11019</v>
      </c>
      <c r="I3889" s="1" t="s">
        <v>56</v>
      </c>
      <c r="J3889" s="3" t="s">
        <v>30561</v>
      </c>
      <c r="K3889">
        <v>481</v>
      </c>
      <c r="L3889" s="1" t="s">
        <v>22</v>
      </c>
      <c r="M3889" s="2">
        <v>43847</v>
      </c>
      <c r="N3889" s="1" t="s">
        <v>84</v>
      </c>
      <c r="O3889" s="1" t="s">
        <v>44</v>
      </c>
      <c r="P3889" s="1">
        <f>_3___Healthcare_Data_v1[[#This Row],[Discharge Date]]-_3___Healthcare_Data_v1[[#This Row],[Date of Admission]]</f>
        <v>12</v>
      </c>
      <c r="Q3889" s="1">
        <f>IFERROR(_3___Healthcare_Data_v1[[#This Row],[ Billing Amount ]]/_3___Healthcare_Data_v1[[#This Row],[Days in Hospital]],0)</f>
        <v>1844.6347941666666</v>
      </c>
      <c r="R3889" s="1" t="str">
        <f>IF(_3___Healthcare_Data_v1[[#This Row],[Age]]&gt;60,"Senior",IF(_3___Healthcare_Data_v1[[#This Row],[Age]]&gt;35,"Middle","Young"))</f>
        <v>Senior</v>
      </c>
    </row>
    <row r="3890" spans="1:18" x14ac:dyDescent="0.3">
      <c r="A3890" s="1" t="s">
        <v>11020</v>
      </c>
      <c r="B3890" s="1" t="s">
        <v>26632</v>
      </c>
      <c r="C3890" s="1" t="s">
        <v>26</v>
      </c>
      <c r="D3890" s="1" t="s">
        <v>114</v>
      </c>
      <c r="E3890" s="1" t="s">
        <v>26620</v>
      </c>
      <c r="F3890" s="2">
        <v>45020</v>
      </c>
      <c r="G3890" s="1" t="s">
        <v>11021</v>
      </c>
      <c r="H3890" s="1" t="s">
        <v>11022</v>
      </c>
      <c r="I3890" s="1" t="s">
        <v>21</v>
      </c>
      <c r="J3890" s="3" t="s">
        <v>30562</v>
      </c>
      <c r="K3890">
        <v>416</v>
      </c>
      <c r="L3890" s="1" t="s">
        <v>22</v>
      </c>
      <c r="M3890" s="2">
        <v>45034</v>
      </c>
      <c r="N3890" s="1" t="s">
        <v>23</v>
      </c>
      <c r="O3890" s="1" t="s">
        <v>24</v>
      </c>
      <c r="P3890" s="1">
        <f>_3___Healthcare_Data_v1[[#This Row],[Discharge Date]]-_3___Healthcare_Data_v1[[#This Row],[Date of Admission]]</f>
        <v>14</v>
      </c>
      <c r="Q3890" s="1">
        <f>IFERROR(_3___Healthcare_Data_v1[[#This Row],[ Billing Amount ]]/_3___Healthcare_Data_v1[[#This Row],[Days in Hospital]],0)</f>
        <v>288.11626414285712</v>
      </c>
      <c r="R3890" s="1" t="str">
        <f>IF(_3___Healthcare_Data_v1[[#This Row],[Age]]&gt;60,"Senior",IF(_3___Healthcare_Data_v1[[#This Row],[Age]]&gt;35,"Middle","Young"))</f>
        <v>Senior</v>
      </c>
    </row>
    <row r="3891" spans="1:18" x14ac:dyDescent="0.3">
      <c r="A3891" s="1" t="s">
        <v>11023</v>
      </c>
      <c r="B3891" s="1" t="s">
        <v>26708</v>
      </c>
      <c r="C3891" s="1" t="s">
        <v>16</v>
      </c>
      <c r="D3891" s="1" t="s">
        <v>17</v>
      </c>
      <c r="E3891" s="1" t="s">
        <v>26620</v>
      </c>
      <c r="F3891" s="2">
        <v>44919</v>
      </c>
      <c r="G3891" s="1" t="s">
        <v>11024</v>
      </c>
      <c r="H3891" s="1" t="s">
        <v>11025</v>
      </c>
      <c r="I3891" s="1" t="s">
        <v>52</v>
      </c>
      <c r="J3891" s="3" t="s">
        <v>30563</v>
      </c>
      <c r="K3891">
        <v>188</v>
      </c>
      <c r="L3891" s="1" t="s">
        <v>42</v>
      </c>
      <c r="M3891" s="2">
        <v>44939</v>
      </c>
      <c r="N3891" s="1" t="s">
        <v>23</v>
      </c>
      <c r="O3891" s="1" t="s">
        <v>24</v>
      </c>
      <c r="P3891" s="1">
        <f>_3___Healthcare_Data_v1[[#This Row],[Discharge Date]]-_3___Healthcare_Data_v1[[#This Row],[Date of Admission]]</f>
        <v>20</v>
      </c>
      <c r="Q3891" s="1">
        <f>IFERROR(_3___Healthcare_Data_v1[[#This Row],[ Billing Amount ]]/_3___Healthcare_Data_v1[[#This Row],[Days in Hospital]],0)</f>
        <v>982.699251</v>
      </c>
      <c r="R3891" s="1" t="str">
        <f>IF(_3___Healthcare_Data_v1[[#This Row],[Age]]&gt;60,"Senior",IF(_3___Healthcare_Data_v1[[#This Row],[Age]]&gt;35,"Middle","Young"))</f>
        <v>Senior</v>
      </c>
    </row>
    <row r="3892" spans="1:18" x14ac:dyDescent="0.3">
      <c r="A3892" s="1" t="s">
        <v>11026</v>
      </c>
      <c r="B3892" s="1" t="s">
        <v>26659</v>
      </c>
      <c r="C3892" s="1" t="s">
        <v>16</v>
      </c>
      <c r="D3892" s="1" t="s">
        <v>17</v>
      </c>
      <c r="E3892" s="1" t="s">
        <v>18</v>
      </c>
      <c r="F3892" s="2">
        <v>44361</v>
      </c>
      <c r="G3892" s="1" t="s">
        <v>11027</v>
      </c>
      <c r="H3892" s="1" t="s">
        <v>11028</v>
      </c>
      <c r="I3892" s="1" t="s">
        <v>21</v>
      </c>
      <c r="J3892" s="3" t="s">
        <v>30564</v>
      </c>
      <c r="K3892">
        <v>128</v>
      </c>
      <c r="L3892" s="1" t="s">
        <v>42</v>
      </c>
      <c r="M3892" s="2">
        <v>44366</v>
      </c>
      <c r="N3892" s="1" t="s">
        <v>43</v>
      </c>
      <c r="O3892" s="1" t="s">
        <v>44</v>
      </c>
      <c r="P3892" s="1">
        <f>_3___Healthcare_Data_v1[[#This Row],[Discharge Date]]-_3___Healthcare_Data_v1[[#This Row],[Date of Admission]]</f>
        <v>5</v>
      </c>
      <c r="Q3892" s="1">
        <f>IFERROR(_3___Healthcare_Data_v1[[#This Row],[ Billing Amount ]]/_3___Healthcare_Data_v1[[#This Row],[Days in Hospital]],0)</f>
        <v>6061.7543779999996</v>
      </c>
      <c r="R3892" s="1" t="str">
        <f>IF(_3___Healthcare_Data_v1[[#This Row],[Age]]&gt;60,"Senior",IF(_3___Healthcare_Data_v1[[#This Row],[Age]]&gt;35,"Middle","Young"))</f>
        <v>Senior</v>
      </c>
    </row>
    <row r="3893" spans="1:18" x14ac:dyDescent="0.3">
      <c r="A3893" s="1" t="s">
        <v>11029</v>
      </c>
      <c r="B3893" s="1" t="s">
        <v>26928</v>
      </c>
      <c r="C3893" s="1" t="s">
        <v>26</v>
      </c>
      <c r="D3893" s="1" t="s">
        <v>17</v>
      </c>
      <c r="E3893" s="1" t="s">
        <v>26620</v>
      </c>
      <c r="F3893" s="2">
        <v>43622</v>
      </c>
      <c r="G3893" s="1" t="s">
        <v>11030</v>
      </c>
      <c r="H3893" s="1" t="s">
        <v>11031</v>
      </c>
      <c r="I3893" s="1" t="s">
        <v>52</v>
      </c>
      <c r="J3893" s="3" t="s">
        <v>30565</v>
      </c>
      <c r="K3893">
        <v>228</v>
      </c>
      <c r="L3893" s="1" t="s">
        <v>42</v>
      </c>
      <c r="M3893" s="2">
        <v>43633</v>
      </c>
      <c r="N3893" s="1" t="s">
        <v>23</v>
      </c>
      <c r="O3893" s="1" t="s">
        <v>32</v>
      </c>
      <c r="P3893" s="1">
        <f>_3___Healthcare_Data_v1[[#This Row],[Discharge Date]]-_3___Healthcare_Data_v1[[#This Row],[Date of Admission]]</f>
        <v>11</v>
      </c>
      <c r="Q3893" s="1">
        <f>IFERROR(_3___Healthcare_Data_v1[[#This Row],[ Billing Amount ]]/_3___Healthcare_Data_v1[[#This Row],[Days in Hospital]],0)</f>
        <v>3015.4296436363638</v>
      </c>
      <c r="R3893" s="1" t="str">
        <f>IF(_3___Healthcare_Data_v1[[#This Row],[Age]]&gt;60,"Senior",IF(_3___Healthcare_Data_v1[[#This Row],[Age]]&gt;35,"Middle","Young"))</f>
        <v>Senior</v>
      </c>
    </row>
    <row r="3894" spans="1:18" x14ac:dyDescent="0.3">
      <c r="A3894" s="1" t="s">
        <v>11032</v>
      </c>
      <c r="B3894" s="1" t="s">
        <v>26697</v>
      </c>
      <c r="C3894" s="1" t="s">
        <v>16</v>
      </c>
      <c r="D3894" s="1" t="s">
        <v>229</v>
      </c>
      <c r="E3894" s="1" t="s">
        <v>26615</v>
      </c>
      <c r="F3894" s="2">
        <v>43697</v>
      </c>
      <c r="G3894" s="1" t="s">
        <v>11033</v>
      </c>
      <c r="H3894" s="1" t="s">
        <v>11034</v>
      </c>
      <c r="I3894" s="1" t="s">
        <v>26607</v>
      </c>
      <c r="J3894" s="3" t="s">
        <v>30566</v>
      </c>
      <c r="K3894">
        <v>280</v>
      </c>
      <c r="L3894" s="1" t="s">
        <v>22</v>
      </c>
      <c r="M3894" s="2">
        <v>43699</v>
      </c>
      <c r="N3894" s="1" t="s">
        <v>43</v>
      </c>
      <c r="O3894" s="1" t="s">
        <v>24</v>
      </c>
      <c r="P3894" s="1">
        <f>_3___Healthcare_Data_v1[[#This Row],[Discharge Date]]-_3___Healthcare_Data_v1[[#This Row],[Date of Admission]]</f>
        <v>2</v>
      </c>
      <c r="Q3894" s="1">
        <f>IFERROR(_3___Healthcare_Data_v1[[#This Row],[ Billing Amount ]]/_3___Healthcare_Data_v1[[#This Row],[Days in Hospital]],0)</f>
        <v>6528.3539149999997</v>
      </c>
      <c r="R3894" s="1" t="str">
        <f>IF(_3___Healthcare_Data_v1[[#This Row],[Age]]&gt;60,"Senior",IF(_3___Healthcare_Data_v1[[#This Row],[Age]]&gt;35,"Middle","Young"))</f>
        <v>Senior</v>
      </c>
    </row>
    <row r="3895" spans="1:18" x14ac:dyDescent="0.3">
      <c r="A3895" s="1" t="s">
        <v>11035</v>
      </c>
      <c r="B3895" s="1" t="s">
        <v>26672</v>
      </c>
      <c r="C3895" s="1" t="s">
        <v>16</v>
      </c>
      <c r="D3895" s="1" t="s">
        <v>34</v>
      </c>
      <c r="E3895" s="1" t="s">
        <v>35</v>
      </c>
      <c r="F3895" s="2">
        <v>44825</v>
      </c>
      <c r="G3895" s="1" t="s">
        <v>11036</v>
      </c>
      <c r="H3895" s="1" t="s">
        <v>11037</v>
      </c>
      <c r="I3895" s="1" t="s">
        <v>56</v>
      </c>
      <c r="J3895" s="3" t="s">
        <v>30567</v>
      </c>
      <c r="K3895">
        <v>173</v>
      </c>
      <c r="L3895" s="1" t="s">
        <v>38</v>
      </c>
      <c r="M3895" s="2">
        <v>44842</v>
      </c>
      <c r="N3895" s="1" t="s">
        <v>23</v>
      </c>
      <c r="O3895" s="1" t="s">
        <v>24</v>
      </c>
      <c r="P3895" s="1">
        <f>_3___Healthcare_Data_v1[[#This Row],[Discharge Date]]-_3___Healthcare_Data_v1[[#This Row],[Date of Admission]]</f>
        <v>17</v>
      </c>
      <c r="Q3895" s="1">
        <f>IFERROR(_3___Healthcare_Data_v1[[#This Row],[ Billing Amount ]]/_3___Healthcare_Data_v1[[#This Row],[Days in Hospital]],0)</f>
        <v>1348.9340011764707</v>
      </c>
      <c r="R3895" s="1" t="str">
        <f>IF(_3___Healthcare_Data_v1[[#This Row],[Age]]&gt;60,"Senior",IF(_3___Healthcare_Data_v1[[#This Row],[Age]]&gt;35,"Middle","Young"))</f>
        <v>Senior</v>
      </c>
    </row>
    <row r="3896" spans="1:18" x14ac:dyDescent="0.3">
      <c r="A3896" s="1" t="s">
        <v>11038</v>
      </c>
      <c r="B3896" s="1" t="s">
        <v>26776</v>
      </c>
      <c r="C3896" s="1" t="s">
        <v>16</v>
      </c>
      <c r="D3896" s="1" t="s">
        <v>62</v>
      </c>
      <c r="E3896" s="1" t="s">
        <v>69</v>
      </c>
      <c r="F3896" s="2">
        <v>44271</v>
      </c>
      <c r="G3896" s="1" t="s">
        <v>11039</v>
      </c>
      <c r="H3896" s="1" t="s">
        <v>11040</v>
      </c>
      <c r="I3896" s="1" t="s">
        <v>21</v>
      </c>
      <c r="J3896" s="3" t="s">
        <v>30568</v>
      </c>
      <c r="K3896">
        <v>331</v>
      </c>
      <c r="L3896" s="1" t="s">
        <v>38</v>
      </c>
      <c r="M3896" s="2">
        <v>44283</v>
      </c>
      <c r="N3896" s="1" t="s">
        <v>31</v>
      </c>
      <c r="O3896" s="1" t="s">
        <v>44</v>
      </c>
      <c r="P3896" s="1">
        <f>_3___Healthcare_Data_v1[[#This Row],[Discharge Date]]-_3___Healthcare_Data_v1[[#This Row],[Date of Admission]]</f>
        <v>12</v>
      </c>
      <c r="Q3896" s="1">
        <f>IFERROR(_3___Healthcare_Data_v1[[#This Row],[ Billing Amount ]]/_3___Healthcare_Data_v1[[#This Row],[Days in Hospital]],0)</f>
        <v>4227.9408091666664</v>
      </c>
      <c r="R3896" s="1" t="str">
        <f>IF(_3___Healthcare_Data_v1[[#This Row],[Age]]&gt;60,"Senior",IF(_3___Healthcare_Data_v1[[#This Row],[Age]]&gt;35,"Middle","Young"))</f>
        <v>Senior</v>
      </c>
    </row>
    <row r="3897" spans="1:18" x14ac:dyDescent="0.3">
      <c r="A3897" s="1" t="s">
        <v>11041</v>
      </c>
      <c r="B3897" s="1" t="s">
        <v>26653</v>
      </c>
      <c r="C3897" s="1" t="s">
        <v>16</v>
      </c>
      <c r="D3897" s="1" t="s">
        <v>17</v>
      </c>
      <c r="E3897" s="1" t="s">
        <v>26620</v>
      </c>
      <c r="F3897" s="2">
        <v>43503</v>
      </c>
      <c r="G3897" s="1" t="s">
        <v>11042</v>
      </c>
      <c r="H3897" s="1" t="s">
        <v>11043</v>
      </c>
      <c r="I3897" s="1" t="s">
        <v>21</v>
      </c>
      <c r="J3897" s="3" t="s">
        <v>30569</v>
      </c>
      <c r="K3897">
        <v>426</v>
      </c>
      <c r="L3897" s="1" t="s">
        <v>22</v>
      </c>
      <c r="M3897" s="2">
        <v>43526</v>
      </c>
      <c r="N3897" s="1" t="s">
        <v>23</v>
      </c>
      <c r="O3897" s="1" t="s">
        <v>44</v>
      </c>
      <c r="P3897" s="1">
        <f>_3___Healthcare_Data_v1[[#This Row],[Discharge Date]]-_3___Healthcare_Data_v1[[#This Row],[Date of Admission]]</f>
        <v>23</v>
      </c>
      <c r="Q3897" s="1">
        <f>IFERROR(_3___Healthcare_Data_v1[[#This Row],[ Billing Amount ]]/_3___Healthcare_Data_v1[[#This Row],[Days in Hospital]],0)</f>
        <v>335.46920908695654</v>
      </c>
      <c r="R3897" s="1" t="str">
        <f>IF(_3___Healthcare_Data_v1[[#This Row],[Age]]&gt;60,"Senior",IF(_3___Healthcare_Data_v1[[#This Row],[Age]]&gt;35,"Middle","Young"))</f>
        <v>Senior</v>
      </c>
    </row>
    <row r="3898" spans="1:18" x14ac:dyDescent="0.3">
      <c r="A3898" s="1" t="s">
        <v>11044</v>
      </c>
      <c r="B3898" s="1" t="s">
        <v>26803</v>
      </c>
      <c r="C3898" s="1" t="s">
        <v>16</v>
      </c>
      <c r="D3898" s="1" t="s">
        <v>62</v>
      </c>
      <c r="E3898" s="1" t="s">
        <v>18</v>
      </c>
      <c r="F3898" s="2">
        <v>44750</v>
      </c>
      <c r="G3898" s="1" t="s">
        <v>11045</v>
      </c>
      <c r="H3898" s="1" t="s">
        <v>948</v>
      </c>
      <c r="I3898" s="1" t="s">
        <v>21</v>
      </c>
      <c r="J3898" s="3" t="s">
        <v>30570</v>
      </c>
      <c r="K3898">
        <v>358</v>
      </c>
      <c r="L3898" s="1" t="s">
        <v>38</v>
      </c>
      <c r="M3898" s="2">
        <v>44751</v>
      </c>
      <c r="N3898" s="1" t="s">
        <v>84</v>
      </c>
      <c r="O3898" s="1" t="s">
        <v>32</v>
      </c>
      <c r="P3898" s="1">
        <f>_3___Healthcare_Data_v1[[#This Row],[Discharge Date]]-_3___Healthcare_Data_v1[[#This Row],[Date of Admission]]</f>
        <v>1</v>
      </c>
      <c r="Q3898" s="1">
        <f>IFERROR(_3___Healthcare_Data_v1[[#This Row],[ Billing Amount ]]/_3___Healthcare_Data_v1[[#This Row],[Days in Hospital]],0)</f>
        <v>14582.57632</v>
      </c>
      <c r="R3898" s="1" t="str">
        <f>IF(_3___Healthcare_Data_v1[[#This Row],[Age]]&gt;60,"Senior",IF(_3___Healthcare_Data_v1[[#This Row],[Age]]&gt;35,"Middle","Young"))</f>
        <v>Senior</v>
      </c>
    </row>
    <row r="3899" spans="1:18" x14ac:dyDescent="0.3">
      <c r="A3899" s="1" t="s">
        <v>11046</v>
      </c>
      <c r="B3899" s="1" t="s">
        <v>26685</v>
      </c>
      <c r="C3899" s="1" t="s">
        <v>16</v>
      </c>
      <c r="D3899" s="1" t="s">
        <v>229</v>
      </c>
      <c r="E3899" s="1" t="s">
        <v>18</v>
      </c>
      <c r="F3899" s="2">
        <v>44212</v>
      </c>
      <c r="G3899" s="1" t="s">
        <v>11047</v>
      </c>
      <c r="H3899" s="1" t="s">
        <v>11048</v>
      </c>
      <c r="I3899" s="1" t="s">
        <v>52</v>
      </c>
      <c r="J3899" s="3" t="s">
        <v>30571</v>
      </c>
      <c r="K3899">
        <v>178</v>
      </c>
      <c r="L3899" s="1" t="s">
        <v>38</v>
      </c>
      <c r="M3899" s="2">
        <v>44239</v>
      </c>
      <c r="N3899" s="1" t="s">
        <v>43</v>
      </c>
      <c r="O3899" s="1" t="s">
        <v>24</v>
      </c>
      <c r="P3899" s="1">
        <f>_3___Healthcare_Data_v1[[#This Row],[Discharge Date]]-_3___Healthcare_Data_v1[[#This Row],[Date of Admission]]</f>
        <v>27</v>
      </c>
      <c r="Q3899" s="1">
        <f>IFERROR(_3___Healthcare_Data_v1[[#This Row],[ Billing Amount ]]/_3___Healthcare_Data_v1[[#This Row],[Days in Hospital]],0)</f>
        <v>1731.1518781481482</v>
      </c>
      <c r="R3899" s="1" t="str">
        <f>IF(_3___Healthcare_Data_v1[[#This Row],[Age]]&gt;60,"Senior",IF(_3___Healthcare_Data_v1[[#This Row],[Age]]&gt;35,"Middle","Young"))</f>
        <v>Senior</v>
      </c>
    </row>
    <row r="3900" spans="1:18" x14ac:dyDescent="0.3">
      <c r="A3900" s="1" t="s">
        <v>8671</v>
      </c>
      <c r="B3900" s="1" t="s">
        <v>26617</v>
      </c>
      <c r="C3900" s="1" t="s">
        <v>16</v>
      </c>
      <c r="D3900" s="1" t="s">
        <v>89</v>
      </c>
      <c r="E3900" s="1" t="s">
        <v>26615</v>
      </c>
      <c r="F3900" s="2">
        <v>43694</v>
      </c>
      <c r="G3900" s="1" t="s">
        <v>11049</v>
      </c>
      <c r="H3900" s="1" t="s">
        <v>11050</v>
      </c>
      <c r="I3900" s="1" t="s">
        <v>56</v>
      </c>
      <c r="J3900" s="3" t="s">
        <v>30572</v>
      </c>
      <c r="K3900">
        <v>283</v>
      </c>
      <c r="L3900" s="1" t="s">
        <v>38</v>
      </c>
      <c r="M3900" s="2">
        <v>43705</v>
      </c>
      <c r="N3900" s="1" t="s">
        <v>23</v>
      </c>
      <c r="O3900" s="1" t="s">
        <v>32</v>
      </c>
      <c r="P3900" s="1">
        <f>_3___Healthcare_Data_v1[[#This Row],[Discharge Date]]-_3___Healthcare_Data_v1[[#This Row],[Date of Admission]]</f>
        <v>11</v>
      </c>
      <c r="Q3900" s="1">
        <f>IFERROR(_3___Healthcare_Data_v1[[#This Row],[ Billing Amount ]]/_3___Healthcare_Data_v1[[#This Row],[Days in Hospital]],0)</f>
        <v>3487.2634372727275</v>
      </c>
      <c r="R3900" s="1" t="str">
        <f>IF(_3___Healthcare_Data_v1[[#This Row],[Age]]&gt;60,"Senior",IF(_3___Healthcare_Data_v1[[#This Row],[Age]]&gt;35,"Middle","Young"))</f>
        <v>Senior</v>
      </c>
    </row>
    <row r="3901" spans="1:18" x14ac:dyDescent="0.3">
      <c r="A3901" s="1" t="s">
        <v>11051</v>
      </c>
      <c r="B3901" s="1" t="s">
        <v>26649</v>
      </c>
      <c r="C3901" s="1" t="s">
        <v>26</v>
      </c>
      <c r="D3901" s="1" t="s">
        <v>49</v>
      </c>
      <c r="E3901" s="1" t="s">
        <v>69</v>
      </c>
      <c r="F3901" s="2">
        <v>44035</v>
      </c>
      <c r="G3901" s="1" t="s">
        <v>11052</v>
      </c>
      <c r="H3901" s="1" t="s">
        <v>11053</v>
      </c>
      <c r="I3901" s="1" t="s">
        <v>52</v>
      </c>
      <c r="J3901" s="3" t="s">
        <v>30573</v>
      </c>
      <c r="K3901">
        <v>296</v>
      </c>
      <c r="L3901" s="1" t="s">
        <v>22</v>
      </c>
      <c r="M3901" s="2">
        <v>44054</v>
      </c>
      <c r="N3901" s="1" t="s">
        <v>84</v>
      </c>
      <c r="O3901" s="1" t="s">
        <v>24</v>
      </c>
      <c r="P3901" s="1">
        <f>_3___Healthcare_Data_v1[[#This Row],[Discharge Date]]-_3___Healthcare_Data_v1[[#This Row],[Date of Admission]]</f>
        <v>19</v>
      </c>
      <c r="Q3901" s="1">
        <f>IFERROR(_3___Healthcare_Data_v1[[#This Row],[ Billing Amount ]]/_3___Healthcare_Data_v1[[#This Row],[Days in Hospital]],0)</f>
        <v>3230.9364784210525</v>
      </c>
      <c r="R3901" s="1" t="str">
        <f>IF(_3___Healthcare_Data_v1[[#This Row],[Age]]&gt;60,"Senior",IF(_3___Healthcare_Data_v1[[#This Row],[Age]]&gt;35,"Middle","Young"))</f>
        <v>Senior</v>
      </c>
    </row>
    <row r="3902" spans="1:18" x14ac:dyDescent="0.3">
      <c r="A3902" s="1" t="s">
        <v>11054</v>
      </c>
      <c r="B3902" s="1" t="s">
        <v>26636</v>
      </c>
      <c r="C3902" s="1" t="s">
        <v>26</v>
      </c>
      <c r="D3902" s="1" t="s">
        <v>34</v>
      </c>
      <c r="E3902" s="1" t="s">
        <v>26620</v>
      </c>
      <c r="F3902" s="2">
        <v>44656</v>
      </c>
      <c r="G3902" s="1" t="s">
        <v>11055</v>
      </c>
      <c r="H3902" s="1" t="s">
        <v>948</v>
      </c>
      <c r="I3902" s="1" t="s">
        <v>21</v>
      </c>
      <c r="J3902" s="3" t="s">
        <v>30574</v>
      </c>
      <c r="K3902">
        <v>376</v>
      </c>
      <c r="L3902" s="1" t="s">
        <v>22</v>
      </c>
      <c r="M3902" s="2">
        <v>44657</v>
      </c>
      <c r="N3902" s="1" t="s">
        <v>31</v>
      </c>
      <c r="O3902" s="1" t="s">
        <v>24</v>
      </c>
      <c r="P3902" s="1">
        <f>_3___Healthcare_Data_v1[[#This Row],[Discharge Date]]-_3___Healthcare_Data_v1[[#This Row],[Date of Admission]]</f>
        <v>1</v>
      </c>
      <c r="Q3902" s="1">
        <f>IFERROR(_3___Healthcare_Data_v1[[#This Row],[ Billing Amount ]]/_3___Healthcare_Data_v1[[#This Row],[Days in Hospital]],0)</f>
        <v>20199.43979</v>
      </c>
      <c r="R3902" s="1" t="str">
        <f>IF(_3___Healthcare_Data_v1[[#This Row],[Age]]&gt;60,"Senior",IF(_3___Healthcare_Data_v1[[#This Row],[Age]]&gt;35,"Middle","Young"))</f>
        <v>Senior</v>
      </c>
    </row>
    <row r="3903" spans="1:18" x14ac:dyDescent="0.3">
      <c r="A3903" s="1" t="s">
        <v>11056</v>
      </c>
      <c r="B3903" s="1" t="s">
        <v>26619</v>
      </c>
      <c r="C3903" s="1" t="s">
        <v>26</v>
      </c>
      <c r="D3903" s="1" t="s">
        <v>62</v>
      </c>
      <c r="E3903" s="1" t="s">
        <v>26615</v>
      </c>
      <c r="F3903" s="2">
        <v>44310</v>
      </c>
      <c r="G3903" s="1" t="s">
        <v>11057</v>
      </c>
      <c r="H3903" s="1" t="s">
        <v>11058</v>
      </c>
      <c r="I3903" s="1" t="s">
        <v>52</v>
      </c>
      <c r="J3903" s="3" t="s">
        <v>30575</v>
      </c>
      <c r="K3903">
        <v>265</v>
      </c>
      <c r="L3903" s="1" t="s">
        <v>22</v>
      </c>
      <c r="M3903" s="2">
        <v>44323</v>
      </c>
      <c r="N3903" s="1" t="s">
        <v>23</v>
      </c>
      <c r="O3903" s="1" t="s">
        <v>44</v>
      </c>
      <c r="P3903" s="1">
        <f>_3___Healthcare_Data_v1[[#This Row],[Discharge Date]]-_3___Healthcare_Data_v1[[#This Row],[Date of Admission]]</f>
        <v>13</v>
      </c>
      <c r="Q3903" s="1">
        <f>IFERROR(_3___Healthcare_Data_v1[[#This Row],[ Billing Amount ]]/_3___Healthcare_Data_v1[[#This Row],[Days in Hospital]],0)</f>
        <v>2845.9414700000002</v>
      </c>
      <c r="R3903" s="1" t="str">
        <f>IF(_3___Healthcare_Data_v1[[#This Row],[Age]]&gt;60,"Senior",IF(_3___Healthcare_Data_v1[[#This Row],[Age]]&gt;35,"Middle","Young"))</f>
        <v>Senior</v>
      </c>
    </row>
    <row r="3904" spans="1:18" x14ac:dyDescent="0.3">
      <c r="A3904" s="1" t="s">
        <v>11059</v>
      </c>
      <c r="B3904" s="1" t="s">
        <v>26714</v>
      </c>
      <c r="C3904" s="1" t="s">
        <v>26</v>
      </c>
      <c r="D3904" s="1" t="s">
        <v>62</v>
      </c>
      <c r="E3904" s="1" t="s">
        <v>26620</v>
      </c>
      <c r="F3904" s="2">
        <v>44444</v>
      </c>
      <c r="G3904" s="1" t="s">
        <v>9799</v>
      </c>
      <c r="H3904" s="1" t="s">
        <v>11060</v>
      </c>
      <c r="I3904" s="1" t="s">
        <v>52</v>
      </c>
      <c r="J3904" s="3" t="s">
        <v>30576</v>
      </c>
      <c r="K3904">
        <v>126</v>
      </c>
      <c r="L3904" s="1" t="s">
        <v>42</v>
      </c>
      <c r="M3904" s="2">
        <v>44446</v>
      </c>
      <c r="N3904" s="1" t="s">
        <v>84</v>
      </c>
      <c r="O3904" s="1" t="s">
        <v>32</v>
      </c>
      <c r="P3904" s="1">
        <f>_3___Healthcare_Data_v1[[#This Row],[Discharge Date]]-_3___Healthcare_Data_v1[[#This Row],[Date of Admission]]</f>
        <v>2</v>
      </c>
      <c r="Q3904" s="1">
        <f>IFERROR(_3___Healthcare_Data_v1[[#This Row],[ Billing Amount ]]/_3___Healthcare_Data_v1[[#This Row],[Days in Hospital]],0)</f>
        <v>6864.6113800000003</v>
      </c>
      <c r="R3904" s="1" t="str">
        <f>IF(_3___Healthcare_Data_v1[[#This Row],[Age]]&gt;60,"Senior",IF(_3___Healthcare_Data_v1[[#This Row],[Age]]&gt;35,"Middle","Young"))</f>
        <v>Senior</v>
      </c>
    </row>
    <row r="3905" spans="1:18" x14ac:dyDescent="0.3">
      <c r="A3905" s="1" t="s">
        <v>11061</v>
      </c>
      <c r="B3905" s="1" t="s">
        <v>26723</v>
      </c>
      <c r="C3905" s="1" t="s">
        <v>26</v>
      </c>
      <c r="D3905" s="1" t="s">
        <v>89</v>
      </c>
      <c r="E3905" s="1" t="s">
        <v>26620</v>
      </c>
      <c r="F3905" s="2">
        <v>44184</v>
      </c>
      <c r="G3905" s="1" t="s">
        <v>11062</v>
      </c>
      <c r="H3905" s="1" t="s">
        <v>11063</v>
      </c>
      <c r="I3905" s="1" t="s">
        <v>60</v>
      </c>
      <c r="J3905" s="3" t="s">
        <v>30577</v>
      </c>
      <c r="K3905">
        <v>198</v>
      </c>
      <c r="L3905" s="1" t="s">
        <v>42</v>
      </c>
      <c r="M3905" s="2">
        <v>44206</v>
      </c>
      <c r="N3905" s="1" t="s">
        <v>43</v>
      </c>
      <c r="O3905" s="1" t="s">
        <v>44</v>
      </c>
      <c r="P3905" s="1">
        <f>_3___Healthcare_Data_v1[[#This Row],[Discharge Date]]-_3___Healthcare_Data_v1[[#This Row],[Date of Admission]]</f>
        <v>22</v>
      </c>
      <c r="Q3905" s="1">
        <f>IFERROR(_3___Healthcare_Data_v1[[#This Row],[ Billing Amount ]]/_3___Healthcare_Data_v1[[#This Row],[Days in Hospital]],0)</f>
        <v>334.03318163636362</v>
      </c>
      <c r="R3905" s="1" t="str">
        <f>IF(_3___Healthcare_Data_v1[[#This Row],[Age]]&gt;60,"Senior",IF(_3___Healthcare_Data_v1[[#This Row],[Age]]&gt;35,"Middle","Young"))</f>
        <v>Senior</v>
      </c>
    </row>
    <row r="3906" spans="1:18" x14ac:dyDescent="0.3">
      <c r="A3906" s="1" t="s">
        <v>9195</v>
      </c>
      <c r="B3906" s="1" t="s">
        <v>26638</v>
      </c>
      <c r="C3906" s="1" t="s">
        <v>16</v>
      </c>
      <c r="D3906" s="1" t="s">
        <v>229</v>
      </c>
      <c r="E3906" s="1" t="s">
        <v>35</v>
      </c>
      <c r="F3906" s="2">
        <v>45183</v>
      </c>
      <c r="G3906" s="1" t="s">
        <v>11064</v>
      </c>
      <c r="H3906" s="1" t="s">
        <v>11065</v>
      </c>
      <c r="I3906" s="1" t="s">
        <v>26607</v>
      </c>
      <c r="J3906" s="3" t="s">
        <v>30578</v>
      </c>
      <c r="K3906">
        <v>218</v>
      </c>
      <c r="L3906" s="1" t="s">
        <v>38</v>
      </c>
      <c r="M3906" s="2">
        <v>45213</v>
      </c>
      <c r="N3906" s="1" t="s">
        <v>23</v>
      </c>
      <c r="O3906" s="1" t="s">
        <v>44</v>
      </c>
      <c r="P3906" s="1">
        <f>_3___Healthcare_Data_v1[[#This Row],[Discharge Date]]-_3___Healthcare_Data_v1[[#This Row],[Date of Admission]]</f>
        <v>30</v>
      </c>
      <c r="Q3906" s="1">
        <f>IFERROR(_3___Healthcare_Data_v1[[#This Row],[ Billing Amount ]]/_3___Healthcare_Data_v1[[#This Row],[Days in Hospital]],0)</f>
        <v>293.92178953333331</v>
      </c>
      <c r="R3906" s="1" t="str">
        <f>IF(_3___Healthcare_Data_v1[[#This Row],[Age]]&gt;60,"Senior",IF(_3___Healthcare_Data_v1[[#This Row],[Age]]&gt;35,"Middle","Young"))</f>
        <v>Senior</v>
      </c>
    </row>
    <row r="3907" spans="1:18" x14ac:dyDescent="0.3">
      <c r="A3907" s="1" t="s">
        <v>11066</v>
      </c>
      <c r="B3907" s="1" t="s">
        <v>26677</v>
      </c>
      <c r="C3907" s="1" t="s">
        <v>26</v>
      </c>
      <c r="D3907" s="1" t="s">
        <v>62</v>
      </c>
      <c r="E3907" s="1" t="s">
        <v>69</v>
      </c>
      <c r="F3907" s="2">
        <v>44546</v>
      </c>
      <c r="G3907" s="1" t="s">
        <v>11067</v>
      </c>
      <c r="H3907" s="1" t="s">
        <v>11068</v>
      </c>
      <c r="I3907" s="1" t="s">
        <v>56</v>
      </c>
      <c r="J3907" s="3" t="s">
        <v>30579</v>
      </c>
      <c r="K3907">
        <v>257</v>
      </c>
      <c r="L3907" s="1" t="s">
        <v>38</v>
      </c>
      <c r="M3907" s="2">
        <v>44564</v>
      </c>
      <c r="N3907" s="1" t="s">
        <v>23</v>
      </c>
      <c r="O3907" s="1" t="s">
        <v>32</v>
      </c>
      <c r="P3907" s="1">
        <f>_3___Healthcare_Data_v1[[#This Row],[Discharge Date]]-_3___Healthcare_Data_v1[[#This Row],[Date of Admission]]</f>
        <v>18</v>
      </c>
      <c r="Q3907" s="1">
        <f>IFERROR(_3___Healthcare_Data_v1[[#This Row],[ Billing Amount ]]/_3___Healthcare_Data_v1[[#This Row],[Days in Hospital]],0)</f>
        <v>4393.2689833333334</v>
      </c>
      <c r="R3907" s="1" t="str">
        <f>IF(_3___Healthcare_Data_v1[[#This Row],[Age]]&gt;60,"Senior",IF(_3___Healthcare_Data_v1[[#This Row],[Age]]&gt;35,"Middle","Young"))</f>
        <v>Senior</v>
      </c>
    </row>
    <row r="3908" spans="1:18" x14ac:dyDescent="0.3">
      <c r="A3908" s="1" t="s">
        <v>11069</v>
      </c>
      <c r="B3908" s="1" t="s">
        <v>26708</v>
      </c>
      <c r="C3908" s="1" t="s">
        <v>26</v>
      </c>
      <c r="D3908" s="1" t="s">
        <v>17</v>
      </c>
      <c r="E3908" s="1" t="s">
        <v>69</v>
      </c>
      <c r="F3908" s="2">
        <v>44766</v>
      </c>
      <c r="G3908" s="1" t="s">
        <v>11070</v>
      </c>
      <c r="H3908" s="1" t="s">
        <v>11071</v>
      </c>
      <c r="I3908" s="1" t="s">
        <v>56</v>
      </c>
      <c r="J3908" s="3" t="s">
        <v>30580</v>
      </c>
      <c r="K3908">
        <v>301</v>
      </c>
      <c r="L3908" s="1" t="s">
        <v>38</v>
      </c>
      <c r="M3908" s="2">
        <v>44776</v>
      </c>
      <c r="N3908" s="1" t="s">
        <v>84</v>
      </c>
      <c r="O3908" s="1" t="s">
        <v>44</v>
      </c>
      <c r="P3908" s="1">
        <f>_3___Healthcare_Data_v1[[#This Row],[Discharge Date]]-_3___Healthcare_Data_v1[[#This Row],[Date of Admission]]</f>
        <v>10</v>
      </c>
      <c r="Q3908" s="1">
        <f>IFERROR(_3___Healthcare_Data_v1[[#This Row],[ Billing Amount ]]/_3___Healthcare_Data_v1[[#This Row],[Days in Hospital]],0)</f>
        <v>6510.6318899999997</v>
      </c>
      <c r="R3908" s="1" t="str">
        <f>IF(_3___Healthcare_Data_v1[[#This Row],[Age]]&gt;60,"Senior",IF(_3___Healthcare_Data_v1[[#This Row],[Age]]&gt;35,"Middle","Young"))</f>
        <v>Senior</v>
      </c>
    </row>
    <row r="3909" spans="1:18" x14ac:dyDescent="0.3">
      <c r="A3909" s="1" t="s">
        <v>11072</v>
      </c>
      <c r="B3909" s="1" t="s">
        <v>26636</v>
      </c>
      <c r="C3909" s="1" t="s">
        <v>26</v>
      </c>
      <c r="D3909" s="1" t="s">
        <v>49</v>
      </c>
      <c r="E3909" s="1" t="s">
        <v>26620</v>
      </c>
      <c r="F3909" s="2">
        <v>44572</v>
      </c>
      <c r="G3909" s="1" t="s">
        <v>11073</v>
      </c>
      <c r="H3909" s="1" t="s">
        <v>11074</v>
      </c>
      <c r="I3909" s="1" t="s">
        <v>52</v>
      </c>
      <c r="J3909" s="3" t="s">
        <v>30581</v>
      </c>
      <c r="K3909">
        <v>171</v>
      </c>
      <c r="L3909" s="1" t="s">
        <v>42</v>
      </c>
      <c r="M3909" s="2">
        <v>44595</v>
      </c>
      <c r="N3909" s="1" t="s">
        <v>48</v>
      </c>
      <c r="O3909" s="1" t="s">
        <v>44</v>
      </c>
      <c r="P3909" s="1">
        <f>_3___Healthcare_Data_v1[[#This Row],[Discharge Date]]-_3___Healthcare_Data_v1[[#This Row],[Date of Admission]]</f>
        <v>23</v>
      </c>
      <c r="Q3909" s="1">
        <f>IFERROR(_3___Healthcare_Data_v1[[#This Row],[ Billing Amount ]]/_3___Healthcare_Data_v1[[#This Row],[Days in Hospital]],0)</f>
        <v>1237.5656317391304</v>
      </c>
      <c r="R3909" s="1" t="str">
        <f>IF(_3___Healthcare_Data_v1[[#This Row],[Age]]&gt;60,"Senior",IF(_3___Healthcare_Data_v1[[#This Row],[Age]]&gt;35,"Middle","Young"))</f>
        <v>Senior</v>
      </c>
    </row>
    <row r="3910" spans="1:18" x14ac:dyDescent="0.3">
      <c r="A3910" s="1" t="s">
        <v>11075</v>
      </c>
      <c r="B3910" s="1" t="s">
        <v>26610</v>
      </c>
      <c r="C3910" s="1" t="s">
        <v>16</v>
      </c>
      <c r="D3910" s="1" t="s">
        <v>89</v>
      </c>
      <c r="E3910" s="1" t="s">
        <v>35</v>
      </c>
      <c r="F3910" s="2">
        <v>44881</v>
      </c>
      <c r="G3910" s="1" t="s">
        <v>7172</v>
      </c>
      <c r="H3910" s="1" t="s">
        <v>11076</v>
      </c>
      <c r="I3910" s="1" t="s">
        <v>56</v>
      </c>
      <c r="J3910" s="3" t="s">
        <v>30582</v>
      </c>
      <c r="K3910">
        <v>190</v>
      </c>
      <c r="L3910" s="1" t="s">
        <v>38</v>
      </c>
      <c r="M3910" s="2">
        <v>44890</v>
      </c>
      <c r="N3910" s="1" t="s">
        <v>84</v>
      </c>
      <c r="O3910" s="1" t="s">
        <v>44</v>
      </c>
      <c r="P3910" s="1">
        <f>_3___Healthcare_Data_v1[[#This Row],[Discharge Date]]-_3___Healthcare_Data_v1[[#This Row],[Date of Admission]]</f>
        <v>9</v>
      </c>
      <c r="Q3910" s="1">
        <f>IFERROR(_3___Healthcare_Data_v1[[#This Row],[ Billing Amount ]]/_3___Healthcare_Data_v1[[#This Row],[Days in Hospital]],0)</f>
        <v>1357.850678888889</v>
      </c>
      <c r="R3910" s="1" t="str">
        <f>IF(_3___Healthcare_Data_v1[[#This Row],[Age]]&gt;60,"Senior",IF(_3___Healthcare_Data_v1[[#This Row],[Age]]&gt;35,"Middle","Young"))</f>
        <v>Senior</v>
      </c>
    </row>
    <row r="3911" spans="1:18" x14ac:dyDescent="0.3">
      <c r="A3911" s="1" t="s">
        <v>11077</v>
      </c>
      <c r="B3911" s="1" t="s">
        <v>26710</v>
      </c>
      <c r="C3911" s="1" t="s">
        <v>26</v>
      </c>
      <c r="D3911" s="1" t="s">
        <v>49</v>
      </c>
      <c r="E3911" s="1" t="s">
        <v>26615</v>
      </c>
      <c r="F3911" s="2">
        <v>44016</v>
      </c>
      <c r="G3911" s="1" t="s">
        <v>11078</v>
      </c>
      <c r="H3911" s="1" t="s">
        <v>11079</v>
      </c>
      <c r="I3911" s="1" t="s">
        <v>26607</v>
      </c>
      <c r="J3911" s="3" t="s">
        <v>30583</v>
      </c>
      <c r="K3911">
        <v>451</v>
      </c>
      <c r="L3911" s="1" t="s">
        <v>42</v>
      </c>
      <c r="M3911" s="2">
        <v>44030</v>
      </c>
      <c r="N3911" s="1" t="s">
        <v>48</v>
      </c>
      <c r="O3911" s="1" t="s">
        <v>32</v>
      </c>
      <c r="P3911" s="1">
        <f>_3___Healthcare_Data_v1[[#This Row],[Discharge Date]]-_3___Healthcare_Data_v1[[#This Row],[Date of Admission]]</f>
        <v>14</v>
      </c>
      <c r="Q3911" s="1">
        <f>IFERROR(_3___Healthcare_Data_v1[[#This Row],[ Billing Amount ]]/_3___Healthcare_Data_v1[[#This Row],[Days in Hospital]],0)</f>
        <v>160.73926478571428</v>
      </c>
      <c r="R3911" s="1" t="str">
        <f>IF(_3___Healthcare_Data_v1[[#This Row],[Age]]&gt;60,"Senior",IF(_3___Healthcare_Data_v1[[#This Row],[Age]]&gt;35,"Middle","Young"))</f>
        <v>Senior</v>
      </c>
    </row>
    <row r="3912" spans="1:18" x14ac:dyDescent="0.3">
      <c r="A3912" s="1" t="s">
        <v>11080</v>
      </c>
      <c r="B3912" s="1" t="s">
        <v>26776</v>
      </c>
      <c r="C3912" s="1" t="s">
        <v>26</v>
      </c>
      <c r="D3912" s="1" t="s">
        <v>62</v>
      </c>
      <c r="E3912" s="1" t="s">
        <v>28</v>
      </c>
      <c r="F3912" s="2">
        <v>44090</v>
      </c>
      <c r="G3912" s="1" t="s">
        <v>11081</v>
      </c>
      <c r="H3912" s="1" t="s">
        <v>11082</v>
      </c>
      <c r="I3912" s="1" t="s">
        <v>52</v>
      </c>
      <c r="J3912" s="3" t="s">
        <v>30584</v>
      </c>
      <c r="K3912">
        <v>298</v>
      </c>
      <c r="L3912" s="1" t="s">
        <v>22</v>
      </c>
      <c r="M3912" s="2">
        <v>44094</v>
      </c>
      <c r="N3912" s="1" t="s">
        <v>84</v>
      </c>
      <c r="O3912" s="1" t="s">
        <v>32</v>
      </c>
      <c r="P3912" s="1">
        <f>_3___Healthcare_Data_v1[[#This Row],[Discharge Date]]-_3___Healthcare_Data_v1[[#This Row],[Date of Admission]]</f>
        <v>4</v>
      </c>
      <c r="Q3912" s="1">
        <f>IFERROR(_3___Healthcare_Data_v1[[#This Row],[ Billing Amount ]]/_3___Healthcare_Data_v1[[#This Row],[Days in Hospital]],0)</f>
        <v>10930.7987225</v>
      </c>
      <c r="R3912" s="1" t="str">
        <f>IF(_3___Healthcare_Data_v1[[#This Row],[Age]]&gt;60,"Senior",IF(_3___Healthcare_Data_v1[[#This Row],[Age]]&gt;35,"Middle","Young"))</f>
        <v>Senior</v>
      </c>
    </row>
    <row r="3913" spans="1:18" x14ac:dyDescent="0.3">
      <c r="A3913" s="1" t="s">
        <v>11083</v>
      </c>
      <c r="B3913" s="1" t="s">
        <v>26697</v>
      </c>
      <c r="C3913" s="1" t="s">
        <v>16</v>
      </c>
      <c r="D3913" s="1" t="s">
        <v>49</v>
      </c>
      <c r="E3913" s="1" t="s">
        <v>69</v>
      </c>
      <c r="F3913" s="2">
        <v>45094</v>
      </c>
      <c r="G3913" s="1" t="s">
        <v>9427</v>
      </c>
      <c r="H3913" s="1" t="s">
        <v>11084</v>
      </c>
      <c r="I3913" s="1" t="s">
        <v>26607</v>
      </c>
      <c r="J3913" s="3" t="s">
        <v>30585</v>
      </c>
      <c r="K3913">
        <v>196</v>
      </c>
      <c r="L3913" s="1" t="s">
        <v>38</v>
      </c>
      <c r="M3913" s="2">
        <v>45118</v>
      </c>
      <c r="N3913" s="1" t="s">
        <v>84</v>
      </c>
      <c r="O3913" s="1" t="s">
        <v>32</v>
      </c>
      <c r="P3913" s="1">
        <f>_3___Healthcare_Data_v1[[#This Row],[Discharge Date]]-_3___Healthcare_Data_v1[[#This Row],[Date of Admission]]</f>
        <v>24</v>
      </c>
      <c r="Q3913" s="1">
        <f>IFERROR(_3___Healthcare_Data_v1[[#This Row],[ Billing Amount ]]/_3___Healthcare_Data_v1[[#This Row],[Days in Hospital]],0)</f>
        <v>2867.4881287499998</v>
      </c>
      <c r="R3913" s="1" t="str">
        <f>IF(_3___Healthcare_Data_v1[[#This Row],[Age]]&gt;60,"Senior",IF(_3___Healthcare_Data_v1[[#This Row],[Age]]&gt;35,"Middle","Young"))</f>
        <v>Senior</v>
      </c>
    </row>
    <row r="3914" spans="1:18" x14ac:dyDescent="0.3">
      <c r="A3914" s="1" t="s">
        <v>11085</v>
      </c>
      <c r="B3914" s="1" t="s">
        <v>26687</v>
      </c>
      <c r="C3914" s="1" t="s">
        <v>26</v>
      </c>
      <c r="D3914" s="1" t="s">
        <v>114</v>
      </c>
      <c r="E3914" s="1" t="s">
        <v>18</v>
      </c>
      <c r="F3914" s="2">
        <v>43688</v>
      </c>
      <c r="G3914" s="1" t="s">
        <v>11086</v>
      </c>
      <c r="H3914" s="1" t="s">
        <v>11087</v>
      </c>
      <c r="I3914" s="1" t="s">
        <v>26607</v>
      </c>
      <c r="J3914" s="3" t="s">
        <v>30586</v>
      </c>
      <c r="K3914">
        <v>400</v>
      </c>
      <c r="L3914" s="1" t="s">
        <v>38</v>
      </c>
      <c r="M3914" s="2">
        <v>43703</v>
      </c>
      <c r="N3914" s="1" t="s">
        <v>31</v>
      </c>
      <c r="O3914" s="1" t="s">
        <v>32</v>
      </c>
      <c r="P3914" s="1">
        <f>_3___Healthcare_Data_v1[[#This Row],[Discharge Date]]-_3___Healthcare_Data_v1[[#This Row],[Date of Admission]]</f>
        <v>15</v>
      </c>
      <c r="Q3914" s="1">
        <f>IFERROR(_3___Healthcare_Data_v1[[#This Row],[ Billing Amount ]]/_3___Healthcare_Data_v1[[#This Row],[Days in Hospital]],0)</f>
        <v>2095.6375360000002</v>
      </c>
      <c r="R3914" s="1" t="str">
        <f>IF(_3___Healthcare_Data_v1[[#This Row],[Age]]&gt;60,"Senior",IF(_3___Healthcare_Data_v1[[#This Row],[Age]]&gt;35,"Middle","Young"))</f>
        <v>Senior</v>
      </c>
    </row>
    <row r="3915" spans="1:18" x14ac:dyDescent="0.3">
      <c r="A3915" s="1" t="s">
        <v>11088</v>
      </c>
      <c r="B3915" s="1" t="s">
        <v>26837</v>
      </c>
      <c r="C3915" s="1" t="s">
        <v>16</v>
      </c>
      <c r="D3915" s="1" t="s">
        <v>34</v>
      </c>
      <c r="E3915" s="1" t="s">
        <v>35</v>
      </c>
      <c r="F3915" s="2">
        <v>44506</v>
      </c>
      <c r="G3915" s="1" t="s">
        <v>11089</v>
      </c>
      <c r="H3915" s="1" t="s">
        <v>11090</v>
      </c>
      <c r="I3915" s="1" t="s">
        <v>56</v>
      </c>
      <c r="J3915" s="3" t="s">
        <v>30587</v>
      </c>
      <c r="K3915">
        <v>225</v>
      </c>
      <c r="L3915" s="1" t="s">
        <v>22</v>
      </c>
      <c r="M3915" s="2">
        <v>44522</v>
      </c>
      <c r="N3915" s="1" t="s">
        <v>43</v>
      </c>
      <c r="O3915" s="1" t="s">
        <v>32</v>
      </c>
      <c r="P3915" s="1">
        <f>_3___Healthcare_Data_v1[[#This Row],[Discharge Date]]-_3___Healthcare_Data_v1[[#This Row],[Date of Admission]]</f>
        <v>16</v>
      </c>
      <c r="Q3915" s="1">
        <f>IFERROR(_3___Healthcare_Data_v1[[#This Row],[ Billing Amount ]]/_3___Healthcare_Data_v1[[#This Row],[Days in Hospital]],0)</f>
        <v>787.68446125000003</v>
      </c>
      <c r="R3915" s="1" t="str">
        <f>IF(_3___Healthcare_Data_v1[[#This Row],[Age]]&gt;60,"Senior",IF(_3___Healthcare_Data_v1[[#This Row],[Age]]&gt;35,"Middle","Young"))</f>
        <v>Senior</v>
      </c>
    </row>
    <row r="3916" spans="1:18" x14ac:dyDescent="0.3">
      <c r="A3916" s="1" t="s">
        <v>11091</v>
      </c>
      <c r="B3916" s="1" t="s">
        <v>26659</v>
      </c>
      <c r="C3916" s="1" t="s">
        <v>16</v>
      </c>
      <c r="D3916" s="1" t="s">
        <v>62</v>
      </c>
      <c r="E3916" s="1" t="s">
        <v>35</v>
      </c>
      <c r="F3916" s="2">
        <v>43421</v>
      </c>
      <c r="G3916" s="1" t="s">
        <v>11092</v>
      </c>
      <c r="H3916" s="1" t="s">
        <v>11093</v>
      </c>
      <c r="I3916" s="1" t="s">
        <v>52</v>
      </c>
      <c r="J3916" s="3" t="s">
        <v>30588</v>
      </c>
      <c r="K3916">
        <v>360</v>
      </c>
      <c r="L3916" s="1" t="s">
        <v>38</v>
      </c>
      <c r="M3916" s="2">
        <v>43430</v>
      </c>
      <c r="N3916" s="1" t="s">
        <v>23</v>
      </c>
      <c r="O3916" s="1" t="s">
        <v>32</v>
      </c>
      <c r="P3916" s="1">
        <f>_3___Healthcare_Data_v1[[#This Row],[Discharge Date]]-_3___Healthcare_Data_v1[[#This Row],[Date of Admission]]</f>
        <v>9</v>
      </c>
      <c r="Q3916" s="1">
        <f>IFERROR(_3___Healthcare_Data_v1[[#This Row],[ Billing Amount ]]/_3___Healthcare_Data_v1[[#This Row],[Days in Hospital]],0)</f>
        <v>2456.6029222222223</v>
      </c>
      <c r="R3916" s="1" t="str">
        <f>IF(_3___Healthcare_Data_v1[[#This Row],[Age]]&gt;60,"Senior",IF(_3___Healthcare_Data_v1[[#This Row],[Age]]&gt;35,"Middle","Young"))</f>
        <v>Senior</v>
      </c>
    </row>
    <row r="3917" spans="1:18" x14ac:dyDescent="0.3">
      <c r="A3917" s="1" t="s">
        <v>11094</v>
      </c>
      <c r="B3917" s="1" t="s">
        <v>26737</v>
      </c>
      <c r="C3917" s="1" t="s">
        <v>16</v>
      </c>
      <c r="D3917" s="1" t="s">
        <v>89</v>
      </c>
      <c r="E3917" s="1" t="s">
        <v>69</v>
      </c>
      <c r="F3917" s="2">
        <v>44326</v>
      </c>
      <c r="G3917" s="1" t="s">
        <v>11095</v>
      </c>
      <c r="H3917" s="1" t="s">
        <v>11096</v>
      </c>
      <c r="I3917" s="1" t="s">
        <v>26607</v>
      </c>
      <c r="J3917" s="3" t="s">
        <v>30589</v>
      </c>
      <c r="K3917">
        <v>461</v>
      </c>
      <c r="L3917" s="1" t="s">
        <v>38</v>
      </c>
      <c r="M3917" s="2">
        <v>44344</v>
      </c>
      <c r="N3917" s="1" t="s">
        <v>48</v>
      </c>
      <c r="O3917" s="1" t="s">
        <v>24</v>
      </c>
      <c r="P3917" s="1">
        <f>_3___Healthcare_Data_v1[[#This Row],[Discharge Date]]-_3___Healthcare_Data_v1[[#This Row],[Date of Admission]]</f>
        <v>18</v>
      </c>
      <c r="Q3917" s="1">
        <f>IFERROR(_3___Healthcare_Data_v1[[#This Row],[ Billing Amount ]]/_3___Healthcare_Data_v1[[#This Row],[Days in Hospital]],0)</f>
        <v>3309.4189666666666</v>
      </c>
      <c r="R3917" s="1" t="str">
        <f>IF(_3___Healthcare_Data_v1[[#This Row],[Age]]&gt;60,"Senior",IF(_3___Healthcare_Data_v1[[#This Row],[Age]]&gt;35,"Middle","Young"))</f>
        <v>Senior</v>
      </c>
    </row>
    <row r="3918" spans="1:18" x14ac:dyDescent="0.3">
      <c r="A3918" s="1" t="s">
        <v>11097</v>
      </c>
      <c r="B3918" s="1" t="s">
        <v>26750</v>
      </c>
      <c r="C3918" s="1" t="s">
        <v>26</v>
      </c>
      <c r="D3918" s="1" t="s">
        <v>49</v>
      </c>
      <c r="E3918" s="1" t="s">
        <v>26620</v>
      </c>
      <c r="F3918" s="2">
        <v>44692</v>
      </c>
      <c r="G3918" s="1" t="s">
        <v>11098</v>
      </c>
      <c r="H3918" s="1" t="s">
        <v>11099</v>
      </c>
      <c r="I3918" s="1" t="s">
        <v>52</v>
      </c>
      <c r="J3918" s="3" t="s">
        <v>30590</v>
      </c>
      <c r="K3918">
        <v>158</v>
      </c>
      <c r="L3918" s="1" t="s">
        <v>38</v>
      </c>
      <c r="M3918" s="2">
        <v>44698</v>
      </c>
      <c r="N3918" s="1" t="s">
        <v>31</v>
      </c>
      <c r="O3918" s="1" t="s">
        <v>24</v>
      </c>
      <c r="P3918" s="1">
        <f>_3___Healthcare_Data_v1[[#This Row],[Discharge Date]]-_3___Healthcare_Data_v1[[#This Row],[Date of Admission]]</f>
        <v>6</v>
      </c>
      <c r="Q3918" s="1">
        <f>IFERROR(_3___Healthcare_Data_v1[[#This Row],[ Billing Amount ]]/_3___Healthcare_Data_v1[[#This Row],[Days in Hospital]],0)</f>
        <v>1703.8857183333332</v>
      </c>
      <c r="R3918" s="1" t="str">
        <f>IF(_3___Healthcare_Data_v1[[#This Row],[Age]]&gt;60,"Senior",IF(_3___Healthcare_Data_v1[[#This Row],[Age]]&gt;35,"Middle","Young"))</f>
        <v>Senior</v>
      </c>
    </row>
    <row r="3919" spans="1:18" x14ac:dyDescent="0.3">
      <c r="A3919" s="1" t="s">
        <v>489</v>
      </c>
      <c r="B3919" s="1" t="s">
        <v>26649</v>
      </c>
      <c r="C3919" s="1" t="s">
        <v>26</v>
      </c>
      <c r="D3919" s="1" t="s">
        <v>49</v>
      </c>
      <c r="E3919" s="1" t="s">
        <v>69</v>
      </c>
      <c r="F3919" s="2">
        <v>45072</v>
      </c>
      <c r="G3919" s="1" t="s">
        <v>9213</v>
      </c>
      <c r="H3919" s="1" t="s">
        <v>11100</v>
      </c>
      <c r="I3919" s="1" t="s">
        <v>52</v>
      </c>
      <c r="J3919" s="3" t="s">
        <v>30591</v>
      </c>
      <c r="K3919">
        <v>229</v>
      </c>
      <c r="L3919" s="1" t="s">
        <v>38</v>
      </c>
      <c r="M3919" s="2">
        <v>45099</v>
      </c>
      <c r="N3919" s="1" t="s">
        <v>43</v>
      </c>
      <c r="O3919" s="1" t="s">
        <v>32</v>
      </c>
      <c r="P3919" s="1">
        <f>_3___Healthcare_Data_v1[[#This Row],[Discharge Date]]-_3___Healthcare_Data_v1[[#This Row],[Date of Admission]]</f>
        <v>27</v>
      </c>
      <c r="Q3919" s="1">
        <f>IFERROR(_3___Healthcare_Data_v1[[#This Row],[ Billing Amount ]]/_3___Healthcare_Data_v1[[#This Row],[Days in Hospital]],0)</f>
        <v>1227.4731214814815</v>
      </c>
      <c r="R3919" s="1" t="str">
        <f>IF(_3___Healthcare_Data_v1[[#This Row],[Age]]&gt;60,"Senior",IF(_3___Healthcare_Data_v1[[#This Row],[Age]]&gt;35,"Middle","Young"))</f>
        <v>Senior</v>
      </c>
    </row>
    <row r="3920" spans="1:18" x14ac:dyDescent="0.3">
      <c r="A3920" s="1" t="s">
        <v>11101</v>
      </c>
      <c r="B3920" s="1" t="s">
        <v>26695</v>
      </c>
      <c r="C3920" s="1" t="s">
        <v>16</v>
      </c>
      <c r="D3920" s="1" t="s">
        <v>34</v>
      </c>
      <c r="E3920" s="1" t="s">
        <v>35</v>
      </c>
      <c r="F3920" s="2">
        <v>44164</v>
      </c>
      <c r="G3920" s="1" t="s">
        <v>11102</v>
      </c>
      <c r="H3920" s="1" t="s">
        <v>11103</v>
      </c>
      <c r="I3920" s="1" t="s">
        <v>56</v>
      </c>
      <c r="J3920" s="3" t="s">
        <v>30592</v>
      </c>
      <c r="K3920">
        <v>247</v>
      </c>
      <c r="L3920" s="1" t="s">
        <v>42</v>
      </c>
      <c r="M3920" s="2">
        <v>44171</v>
      </c>
      <c r="N3920" s="1" t="s">
        <v>84</v>
      </c>
      <c r="O3920" s="1" t="s">
        <v>32</v>
      </c>
      <c r="P3920" s="1">
        <f>_3___Healthcare_Data_v1[[#This Row],[Discharge Date]]-_3___Healthcare_Data_v1[[#This Row],[Date of Admission]]</f>
        <v>7</v>
      </c>
      <c r="Q3920" s="1">
        <f>IFERROR(_3___Healthcare_Data_v1[[#This Row],[ Billing Amount ]]/_3___Healthcare_Data_v1[[#This Row],[Days in Hospital]],0)</f>
        <v>1176.5301342857144</v>
      </c>
      <c r="R3920" s="1" t="str">
        <f>IF(_3___Healthcare_Data_v1[[#This Row],[Age]]&gt;60,"Senior",IF(_3___Healthcare_Data_v1[[#This Row],[Age]]&gt;35,"Middle","Young"))</f>
        <v>Senior</v>
      </c>
    </row>
    <row r="3921" spans="1:18" x14ac:dyDescent="0.3">
      <c r="A3921" s="1" t="s">
        <v>11104</v>
      </c>
      <c r="B3921" s="1" t="s">
        <v>26873</v>
      </c>
      <c r="C3921" s="1" t="s">
        <v>26</v>
      </c>
      <c r="D3921" s="1" t="s">
        <v>49</v>
      </c>
      <c r="E3921" s="1" t="s">
        <v>26615</v>
      </c>
      <c r="F3921" s="2">
        <v>44263</v>
      </c>
      <c r="G3921" s="1" t="s">
        <v>11105</v>
      </c>
      <c r="H3921" s="1" t="s">
        <v>11106</v>
      </c>
      <c r="I3921" s="1" t="s">
        <v>52</v>
      </c>
      <c r="J3921" s="3" t="s">
        <v>30593</v>
      </c>
      <c r="K3921">
        <v>188</v>
      </c>
      <c r="L3921" s="1" t="s">
        <v>38</v>
      </c>
      <c r="M3921" s="2">
        <v>44267</v>
      </c>
      <c r="N3921" s="1" t="s">
        <v>31</v>
      </c>
      <c r="O3921" s="1" t="s">
        <v>44</v>
      </c>
      <c r="P3921" s="1">
        <f>_3___Healthcare_Data_v1[[#This Row],[Discharge Date]]-_3___Healthcare_Data_v1[[#This Row],[Date of Admission]]</f>
        <v>4</v>
      </c>
      <c r="Q3921" s="1">
        <f>IFERROR(_3___Healthcare_Data_v1[[#This Row],[ Billing Amount ]]/_3___Healthcare_Data_v1[[#This Row],[Days in Hospital]],0)</f>
        <v>4170.9895525000002</v>
      </c>
      <c r="R3921" s="1" t="str">
        <f>IF(_3___Healthcare_Data_v1[[#This Row],[Age]]&gt;60,"Senior",IF(_3___Healthcare_Data_v1[[#This Row],[Age]]&gt;35,"Middle","Young"))</f>
        <v>Senior</v>
      </c>
    </row>
    <row r="3922" spans="1:18" x14ac:dyDescent="0.3">
      <c r="A3922" s="1" t="s">
        <v>3771</v>
      </c>
      <c r="B3922" s="1" t="s">
        <v>26664</v>
      </c>
      <c r="C3922" s="1" t="s">
        <v>16</v>
      </c>
      <c r="D3922" s="1" t="s">
        <v>89</v>
      </c>
      <c r="E3922" s="1" t="s">
        <v>26620</v>
      </c>
      <c r="F3922" s="2">
        <v>45180</v>
      </c>
      <c r="G3922" s="1" t="s">
        <v>11107</v>
      </c>
      <c r="H3922" s="1" t="s">
        <v>8669</v>
      </c>
      <c r="I3922" s="1" t="s">
        <v>52</v>
      </c>
      <c r="J3922" s="3" t="s">
        <v>30594</v>
      </c>
      <c r="K3922">
        <v>334</v>
      </c>
      <c r="L3922" s="1" t="s">
        <v>42</v>
      </c>
      <c r="M3922" s="2">
        <v>45194</v>
      </c>
      <c r="N3922" s="1" t="s">
        <v>48</v>
      </c>
      <c r="O3922" s="1" t="s">
        <v>44</v>
      </c>
      <c r="P3922" s="1">
        <f>_3___Healthcare_Data_v1[[#This Row],[Discharge Date]]-_3___Healthcare_Data_v1[[#This Row],[Date of Admission]]</f>
        <v>14</v>
      </c>
      <c r="Q3922" s="1">
        <f>IFERROR(_3___Healthcare_Data_v1[[#This Row],[ Billing Amount ]]/_3___Healthcare_Data_v1[[#This Row],[Days in Hospital]],0)</f>
        <v>830.39583857142861</v>
      </c>
      <c r="R3922" s="1" t="str">
        <f>IF(_3___Healthcare_Data_v1[[#This Row],[Age]]&gt;60,"Senior",IF(_3___Healthcare_Data_v1[[#This Row],[Age]]&gt;35,"Middle","Young"))</f>
        <v>Senior</v>
      </c>
    </row>
    <row r="3923" spans="1:18" x14ac:dyDescent="0.3">
      <c r="A3923" s="1" t="s">
        <v>11108</v>
      </c>
      <c r="B3923" s="1" t="s">
        <v>26791</v>
      </c>
      <c r="C3923" s="1" t="s">
        <v>16</v>
      </c>
      <c r="D3923" s="1" t="s">
        <v>89</v>
      </c>
      <c r="E3923" s="1" t="s">
        <v>28</v>
      </c>
      <c r="F3923" s="2">
        <v>44450</v>
      </c>
      <c r="G3923" s="1" t="s">
        <v>11109</v>
      </c>
      <c r="H3923" s="1" t="s">
        <v>11110</v>
      </c>
      <c r="I3923" s="1" t="s">
        <v>52</v>
      </c>
      <c r="J3923" s="3" t="s">
        <v>30595</v>
      </c>
      <c r="K3923">
        <v>230</v>
      </c>
      <c r="L3923" s="1" t="s">
        <v>38</v>
      </c>
      <c r="M3923" s="2">
        <v>44476</v>
      </c>
      <c r="N3923" s="1" t="s">
        <v>31</v>
      </c>
      <c r="O3923" s="1" t="s">
        <v>44</v>
      </c>
      <c r="P3923" s="1">
        <f>_3___Healthcare_Data_v1[[#This Row],[Discharge Date]]-_3___Healthcare_Data_v1[[#This Row],[Date of Admission]]</f>
        <v>26</v>
      </c>
      <c r="Q3923" s="1">
        <f>IFERROR(_3___Healthcare_Data_v1[[#This Row],[ Billing Amount ]]/_3___Healthcare_Data_v1[[#This Row],[Days in Hospital]],0)</f>
        <v>380.33285684615385</v>
      </c>
      <c r="R3923" s="1" t="str">
        <f>IF(_3___Healthcare_Data_v1[[#This Row],[Age]]&gt;60,"Senior",IF(_3___Healthcare_Data_v1[[#This Row],[Age]]&gt;35,"Middle","Young"))</f>
        <v>Senior</v>
      </c>
    </row>
    <row r="3924" spans="1:18" x14ac:dyDescent="0.3">
      <c r="A3924" s="1" t="s">
        <v>11111</v>
      </c>
      <c r="B3924" s="1" t="s">
        <v>26672</v>
      </c>
      <c r="C3924" s="1" t="s">
        <v>16</v>
      </c>
      <c r="D3924" s="1" t="s">
        <v>89</v>
      </c>
      <c r="E3924" s="1" t="s">
        <v>18</v>
      </c>
      <c r="F3924" s="2">
        <v>45034</v>
      </c>
      <c r="G3924" s="1" t="s">
        <v>11112</v>
      </c>
      <c r="H3924" s="1" t="s">
        <v>11113</v>
      </c>
      <c r="I3924" s="1" t="s">
        <v>60</v>
      </c>
      <c r="J3924" s="3" t="s">
        <v>30596</v>
      </c>
      <c r="K3924">
        <v>231</v>
      </c>
      <c r="L3924" s="1" t="s">
        <v>38</v>
      </c>
      <c r="M3924" s="2">
        <v>45041</v>
      </c>
      <c r="N3924" s="1" t="s">
        <v>84</v>
      </c>
      <c r="O3924" s="1" t="s">
        <v>24</v>
      </c>
      <c r="P3924" s="1">
        <f>_3___Healthcare_Data_v1[[#This Row],[Discharge Date]]-_3___Healthcare_Data_v1[[#This Row],[Date of Admission]]</f>
        <v>7</v>
      </c>
      <c r="Q3924" s="1">
        <f>IFERROR(_3___Healthcare_Data_v1[[#This Row],[ Billing Amount ]]/_3___Healthcare_Data_v1[[#This Row],[Days in Hospital]],0)</f>
        <v>2383.5867757142855</v>
      </c>
      <c r="R3924" s="1" t="str">
        <f>IF(_3___Healthcare_Data_v1[[#This Row],[Age]]&gt;60,"Senior",IF(_3___Healthcare_Data_v1[[#This Row],[Age]]&gt;35,"Middle","Young"))</f>
        <v>Senior</v>
      </c>
    </row>
    <row r="3925" spans="1:18" x14ac:dyDescent="0.3">
      <c r="A3925" s="1" t="s">
        <v>11114</v>
      </c>
      <c r="B3925" s="1" t="s">
        <v>26704</v>
      </c>
      <c r="C3925" s="1" t="s">
        <v>16</v>
      </c>
      <c r="D3925" s="1" t="s">
        <v>89</v>
      </c>
      <c r="E3925" s="1" t="s">
        <v>18</v>
      </c>
      <c r="F3925" s="2">
        <v>44751</v>
      </c>
      <c r="G3925" s="1" t="s">
        <v>11115</v>
      </c>
      <c r="H3925" s="1" t="s">
        <v>11116</v>
      </c>
      <c r="I3925" s="1" t="s">
        <v>52</v>
      </c>
      <c r="J3925" s="3" t="s">
        <v>30597</v>
      </c>
      <c r="K3925">
        <v>116</v>
      </c>
      <c r="L3925" s="1" t="s">
        <v>38</v>
      </c>
      <c r="M3925" s="2">
        <v>44771</v>
      </c>
      <c r="N3925" s="1" t="s">
        <v>23</v>
      </c>
      <c r="O3925" s="1" t="s">
        <v>32</v>
      </c>
      <c r="P3925" s="1">
        <f>_3___Healthcare_Data_v1[[#This Row],[Discharge Date]]-_3___Healthcare_Data_v1[[#This Row],[Date of Admission]]</f>
        <v>20</v>
      </c>
      <c r="Q3925" s="1">
        <f>IFERROR(_3___Healthcare_Data_v1[[#This Row],[ Billing Amount ]]/_3___Healthcare_Data_v1[[#This Row],[Days in Hospital]],0)</f>
        <v>2501.5659415</v>
      </c>
      <c r="R3925" s="1" t="str">
        <f>IF(_3___Healthcare_Data_v1[[#This Row],[Age]]&gt;60,"Senior",IF(_3___Healthcare_Data_v1[[#This Row],[Age]]&gt;35,"Middle","Young"))</f>
        <v>Senior</v>
      </c>
    </row>
    <row r="3926" spans="1:18" x14ac:dyDescent="0.3">
      <c r="A3926" s="1" t="s">
        <v>11117</v>
      </c>
      <c r="B3926" s="1" t="s">
        <v>26612</v>
      </c>
      <c r="C3926" s="1" t="s">
        <v>16</v>
      </c>
      <c r="D3926" s="1" t="s">
        <v>114</v>
      </c>
      <c r="E3926" s="1" t="s">
        <v>26620</v>
      </c>
      <c r="F3926" s="2">
        <v>43912</v>
      </c>
      <c r="G3926" s="1" t="s">
        <v>11118</v>
      </c>
      <c r="H3926" s="1" t="s">
        <v>11119</v>
      </c>
      <c r="I3926" s="1" t="s">
        <v>60</v>
      </c>
      <c r="J3926" s="3" t="s">
        <v>30598</v>
      </c>
      <c r="K3926">
        <v>470</v>
      </c>
      <c r="L3926" s="1" t="s">
        <v>42</v>
      </c>
      <c r="M3926" s="2">
        <v>43923</v>
      </c>
      <c r="N3926" s="1" t="s">
        <v>31</v>
      </c>
      <c r="O3926" s="1" t="s">
        <v>32</v>
      </c>
      <c r="P3926" s="1">
        <f>_3___Healthcare_Data_v1[[#This Row],[Discharge Date]]-_3___Healthcare_Data_v1[[#This Row],[Date of Admission]]</f>
        <v>11</v>
      </c>
      <c r="Q3926" s="1">
        <f>IFERROR(_3___Healthcare_Data_v1[[#This Row],[ Billing Amount ]]/_3___Healthcare_Data_v1[[#This Row],[Days in Hospital]],0)</f>
        <v>1630.9533263636365</v>
      </c>
      <c r="R3926" s="1" t="str">
        <f>IF(_3___Healthcare_Data_v1[[#This Row],[Age]]&gt;60,"Senior",IF(_3___Healthcare_Data_v1[[#This Row],[Age]]&gt;35,"Middle","Young"))</f>
        <v>Senior</v>
      </c>
    </row>
    <row r="3927" spans="1:18" x14ac:dyDescent="0.3">
      <c r="A3927" s="1" t="s">
        <v>11120</v>
      </c>
      <c r="B3927" s="1" t="s">
        <v>26638</v>
      </c>
      <c r="C3927" s="1" t="s">
        <v>26</v>
      </c>
      <c r="D3927" s="1" t="s">
        <v>34</v>
      </c>
      <c r="E3927" s="1" t="s">
        <v>69</v>
      </c>
      <c r="F3927" s="2">
        <v>43753</v>
      </c>
      <c r="G3927" s="1" t="s">
        <v>7289</v>
      </c>
      <c r="H3927" s="1" t="s">
        <v>11121</v>
      </c>
      <c r="I3927" s="1" t="s">
        <v>52</v>
      </c>
      <c r="J3927" s="3" t="s">
        <v>30599</v>
      </c>
      <c r="K3927">
        <v>102</v>
      </c>
      <c r="L3927" s="1" t="s">
        <v>38</v>
      </c>
      <c r="M3927" s="2">
        <v>43763</v>
      </c>
      <c r="N3927" s="1" t="s">
        <v>84</v>
      </c>
      <c r="O3927" s="1" t="s">
        <v>44</v>
      </c>
      <c r="P3927" s="1">
        <f>_3___Healthcare_Data_v1[[#This Row],[Discharge Date]]-_3___Healthcare_Data_v1[[#This Row],[Date of Admission]]</f>
        <v>10</v>
      </c>
      <c r="Q3927" s="1">
        <f>IFERROR(_3___Healthcare_Data_v1[[#This Row],[ Billing Amount ]]/_3___Healthcare_Data_v1[[#This Row],[Days in Hospital]],0)</f>
        <v>6774.8181840000007</v>
      </c>
      <c r="R3927" s="1" t="str">
        <f>IF(_3___Healthcare_Data_v1[[#This Row],[Age]]&gt;60,"Senior",IF(_3___Healthcare_Data_v1[[#This Row],[Age]]&gt;35,"Middle","Young"))</f>
        <v>Senior</v>
      </c>
    </row>
    <row r="3928" spans="1:18" x14ac:dyDescent="0.3">
      <c r="A3928" s="1" t="s">
        <v>11122</v>
      </c>
      <c r="B3928" s="1" t="s">
        <v>26776</v>
      </c>
      <c r="C3928" s="1" t="s">
        <v>16</v>
      </c>
      <c r="D3928" s="1" t="s">
        <v>17</v>
      </c>
      <c r="E3928" s="1" t="s">
        <v>26620</v>
      </c>
      <c r="F3928" s="2">
        <v>44249</v>
      </c>
      <c r="G3928" s="1" t="s">
        <v>1521</v>
      </c>
      <c r="H3928" s="1" t="s">
        <v>11123</v>
      </c>
      <c r="I3928" s="1" t="s">
        <v>56</v>
      </c>
      <c r="J3928" s="3" t="s">
        <v>30600</v>
      </c>
      <c r="K3928">
        <v>146</v>
      </c>
      <c r="L3928" s="1" t="s">
        <v>42</v>
      </c>
      <c r="M3928" s="2">
        <v>44262</v>
      </c>
      <c r="N3928" s="1" t="s">
        <v>31</v>
      </c>
      <c r="O3928" s="1" t="s">
        <v>32</v>
      </c>
      <c r="P3928" s="1">
        <f>_3___Healthcare_Data_v1[[#This Row],[Discharge Date]]-_3___Healthcare_Data_v1[[#This Row],[Date of Admission]]</f>
        <v>13</v>
      </c>
      <c r="Q3928" s="1">
        <f>IFERROR(_3___Healthcare_Data_v1[[#This Row],[ Billing Amount ]]/_3___Healthcare_Data_v1[[#This Row],[Days in Hospital]],0)</f>
        <v>1414.7839984615384</v>
      </c>
      <c r="R3928" s="1" t="str">
        <f>IF(_3___Healthcare_Data_v1[[#This Row],[Age]]&gt;60,"Senior",IF(_3___Healthcare_Data_v1[[#This Row],[Age]]&gt;35,"Middle","Young"))</f>
        <v>Senior</v>
      </c>
    </row>
    <row r="3929" spans="1:18" x14ac:dyDescent="0.3">
      <c r="A3929" s="1" t="s">
        <v>11124</v>
      </c>
      <c r="B3929" s="1" t="s">
        <v>26714</v>
      </c>
      <c r="C3929" s="1" t="s">
        <v>26</v>
      </c>
      <c r="D3929" s="1" t="s">
        <v>114</v>
      </c>
      <c r="E3929" s="1" t="s">
        <v>69</v>
      </c>
      <c r="F3929" s="2">
        <v>43781</v>
      </c>
      <c r="G3929" s="1" t="s">
        <v>11125</v>
      </c>
      <c r="H3929" s="1" t="s">
        <v>11126</v>
      </c>
      <c r="I3929" s="1" t="s">
        <v>21</v>
      </c>
      <c r="J3929" s="3" t="s">
        <v>30601</v>
      </c>
      <c r="K3929">
        <v>164</v>
      </c>
      <c r="L3929" s="1" t="s">
        <v>38</v>
      </c>
      <c r="M3929" s="2">
        <v>43809</v>
      </c>
      <c r="N3929" s="1" t="s">
        <v>23</v>
      </c>
      <c r="O3929" s="1" t="s">
        <v>24</v>
      </c>
      <c r="P3929" s="1">
        <f>_3___Healthcare_Data_v1[[#This Row],[Discharge Date]]-_3___Healthcare_Data_v1[[#This Row],[Date of Admission]]</f>
        <v>28</v>
      </c>
      <c r="Q3929" s="1">
        <f>IFERROR(_3___Healthcare_Data_v1[[#This Row],[ Billing Amount ]]/_3___Healthcare_Data_v1[[#This Row],[Days in Hospital]],0)</f>
        <v>1888.9127150000002</v>
      </c>
      <c r="R3929" s="1" t="str">
        <f>IF(_3___Healthcare_Data_v1[[#This Row],[Age]]&gt;60,"Senior",IF(_3___Healthcare_Data_v1[[#This Row],[Age]]&gt;35,"Middle","Young"))</f>
        <v>Senior</v>
      </c>
    </row>
    <row r="3930" spans="1:18" x14ac:dyDescent="0.3">
      <c r="A3930" s="1" t="s">
        <v>11127</v>
      </c>
      <c r="B3930" s="1" t="s">
        <v>26683</v>
      </c>
      <c r="C3930" s="1" t="s">
        <v>26</v>
      </c>
      <c r="D3930" s="1" t="s">
        <v>49</v>
      </c>
      <c r="E3930" s="1" t="s">
        <v>28</v>
      </c>
      <c r="F3930" s="2">
        <v>43413</v>
      </c>
      <c r="G3930" s="1" t="s">
        <v>11128</v>
      </c>
      <c r="H3930" s="1" t="s">
        <v>11129</v>
      </c>
      <c r="I3930" s="1" t="s">
        <v>21</v>
      </c>
      <c r="J3930" s="3" t="s">
        <v>30602</v>
      </c>
      <c r="K3930">
        <v>371</v>
      </c>
      <c r="L3930" s="1" t="s">
        <v>22</v>
      </c>
      <c r="M3930" s="2">
        <v>43419</v>
      </c>
      <c r="N3930" s="1" t="s">
        <v>84</v>
      </c>
      <c r="O3930" s="1" t="s">
        <v>44</v>
      </c>
      <c r="P3930" s="1">
        <f>_3___Healthcare_Data_v1[[#This Row],[Discharge Date]]-_3___Healthcare_Data_v1[[#This Row],[Date of Admission]]</f>
        <v>6</v>
      </c>
      <c r="Q3930" s="1">
        <f>IFERROR(_3___Healthcare_Data_v1[[#This Row],[ Billing Amount ]]/_3___Healthcare_Data_v1[[#This Row],[Days in Hospital]],0)</f>
        <v>2380.3403366666666</v>
      </c>
      <c r="R3930" s="1" t="str">
        <f>IF(_3___Healthcare_Data_v1[[#This Row],[Age]]&gt;60,"Senior",IF(_3___Healthcare_Data_v1[[#This Row],[Age]]&gt;35,"Middle","Young"))</f>
        <v>Senior</v>
      </c>
    </row>
    <row r="3931" spans="1:18" x14ac:dyDescent="0.3">
      <c r="A3931" s="1" t="s">
        <v>11130</v>
      </c>
      <c r="B3931" s="1" t="s">
        <v>26632</v>
      </c>
      <c r="C3931" s="1" t="s">
        <v>16</v>
      </c>
      <c r="D3931" s="1" t="s">
        <v>89</v>
      </c>
      <c r="E3931" s="1" t="s">
        <v>35</v>
      </c>
      <c r="F3931" s="2">
        <v>44347</v>
      </c>
      <c r="G3931" s="1" t="s">
        <v>11131</v>
      </c>
      <c r="H3931" s="1" t="s">
        <v>11132</v>
      </c>
      <c r="I3931" s="1" t="s">
        <v>56</v>
      </c>
      <c r="J3931" s="3" t="s">
        <v>30603</v>
      </c>
      <c r="K3931">
        <v>110</v>
      </c>
      <c r="L3931" s="1" t="s">
        <v>38</v>
      </c>
      <c r="M3931" s="2">
        <v>44348</v>
      </c>
      <c r="N3931" s="1" t="s">
        <v>31</v>
      </c>
      <c r="O3931" s="1" t="s">
        <v>32</v>
      </c>
      <c r="P3931" s="1">
        <f>_3___Healthcare_Data_v1[[#This Row],[Discharge Date]]-_3___Healthcare_Data_v1[[#This Row],[Date of Admission]]</f>
        <v>1</v>
      </c>
      <c r="Q3931" s="1">
        <f>IFERROR(_3___Healthcare_Data_v1[[#This Row],[ Billing Amount ]]/_3___Healthcare_Data_v1[[#This Row],[Days in Hospital]],0)</f>
        <v>1561.7987889999999</v>
      </c>
      <c r="R3931" s="1" t="str">
        <f>IF(_3___Healthcare_Data_v1[[#This Row],[Age]]&gt;60,"Senior",IF(_3___Healthcare_Data_v1[[#This Row],[Age]]&gt;35,"Middle","Young"))</f>
        <v>Senior</v>
      </c>
    </row>
    <row r="3932" spans="1:18" x14ac:dyDescent="0.3">
      <c r="A3932" s="1" t="s">
        <v>11133</v>
      </c>
      <c r="B3932" s="1" t="s">
        <v>26745</v>
      </c>
      <c r="C3932" s="1" t="s">
        <v>16</v>
      </c>
      <c r="D3932" s="1" t="s">
        <v>49</v>
      </c>
      <c r="E3932" s="1" t="s">
        <v>69</v>
      </c>
      <c r="F3932" s="2">
        <v>44090</v>
      </c>
      <c r="G3932" s="1" t="s">
        <v>11134</v>
      </c>
      <c r="H3932" s="1" t="s">
        <v>11135</v>
      </c>
      <c r="I3932" s="1" t="s">
        <v>26607</v>
      </c>
      <c r="J3932" s="3" t="s">
        <v>30604</v>
      </c>
      <c r="K3932">
        <v>201</v>
      </c>
      <c r="L3932" s="1" t="s">
        <v>38</v>
      </c>
      <c r="M3932" s="2">
        <v>44095</v>
      </c>
      <c r="N3932" s="1" t="s">
        <v>48</v>
      </c>
      <c r="O3932" s="1" t="s">
        <v>32</v>
      </c>
      <c r="P3932" s="1">
        <f>_3___Healthcare_Data_v1[[#This Row],[Discharge Date]]-_3___Healthcare_Data_v1[[#This Row],[Date of Admission]]</f>
        <v>5</v>
      </c>
      <c r="Q3932" s="1">
        <f>IFERROR(_3___Healthcare_Data_v1[[#This Row],[ Billing Amount ]]/_3___Healthcare_Data_v1[[#This Row],[Days in Hospital]],0)</f>
        <v>3026.6788019999999</v>
      </c>
      <c r="R3932" s="1" t="str">
        <f>IF(_3___Healthcare_Data_v1[[#This Row],[Age]]&gt;60,"Senior",IF(_3___Healthcare_Data_v1[[#This Row],[Age]]&gt;35,"Middle","Young"))</f>
        <v>Senior</v>
      </c>
    </row>
    <row r="3933" spans="1:18" x14ac:dyDescent="0.3">
      <c r="A3933" s="1" t="s">
        <v>11136</v>
      </c>
      <c r="B3933" s="1" t="s">
        <v>26967</v>
      </c>
      <c r="C3933" s="1" t="s">
        <v>26</v>
      </c>
      <c r="D3933" s="1" t="s">
        <v>49</v>
      </c>
      <c r="E3933" s="1" t="s">
        <v>26620</v>
      </c>
      <c r="F3933" s="2">
        <v>45038</v>
      </c>
      <c r="G3933" s="1" t="s">
        <v>11137</v>
      </c>
      <c r="H3933" s="1" t="s">
        <v>11138</v>
      </c>
      <c r="I3933" s="1" t="s">
        <v>26607</v>
      </c>
      <c r="J3933" s="3" t="s">
        <v>30605</v>
      </c>
      <c r="K3933">
        <v>454</v>
      </c>
      <c r="L3933" s="1" t="s">
        <v>22</v>
      </c>
      <c r="M3933" s="2">
        <v>45041</v>
      </c>
      <c r="N3933" s="1" t="s">
        <v>43</v>
      </c>
      <c r="O3933" s="1" t="s">
        <v>32</v>
      </c>
      <c r="P3933" s="1">
        <f>_3___Healthcare_Data_v1[[#This Row],[Discharge Date]]-_3___Healthcare_Data_v1[[#This Row],[Date of Admission]]</f>
        <v>3</v>
      </c>
      <c r="Q3933" s="1">
        <f>IFERROR(_3___Healthcare_Data_v1[[#This Row],[ Billing Amount ]]/_3___Healthcare_Data_v1[[#This Row],[Days in Hospital]],0)</f>
        <v>1143.0004226666667</v>
      </c>
      <c r="R3933" s="1" t="str">
        <f>IF(_3___Healthcare_Data_v1[[#This Row],[Age]]&gt;60,"Senior",IF(_3___Healthcare_Data_v1[[#This Row],[Age]]&gt;35,"Middle","Young"))</f>
        <v>Senior</v>
      </c>
    </row>
    <row r="3934" spans="1:18" x14ac:dyDescent="0.3">
      <c r="A3934" s="1" t="s">
        <v>11139</v>
      </c>
      <c r="B3934" s="1" t="s">
        <v>26798</v>
      </c>
      <c r="C3934" s="1" t="s">
        <v>16</v>
      </c>
      <c r="D3934" s="1" t="s">
        <v>229</v>
      </c>
      <c r="E3934" s="1" t="s">
        <v>28</v>
      </c>
      <c r="F3934" s="2">
        <v>45055</v>
      </c>
      <c r="G3934" s="1" t="s">
        <v>11140</v>
      </c>
      <c r="H3934" s="1" t="s">
        <v>11141</v>
      </c>
      <c r="I3934" s="1" t="s">
        <v>26607</v>
      </c>
      <c r="J3934" s="3" t="s">
        <v>30606</v>
      </c>
      <c r="K3934">
        <v>287</v>
      </c>
      <c r="L3934" s="1" t="s">
        <v>38</v>
      </c>
      <c r="M3934" s="2">
        <v>45071</v>
      </c>
      <c r="N3934" s="1" t="s">
        <v>31</v>
      </c>
      <c r="O3934" s="1" t="s">
        <v>44</v>
      </c>
      <c r="P3934" s="1">
        <f>_3___Healthcare_Data_v1[[#This Row],[Discharge Date]]-_3___Healthcare_Data_v1[[#This Row],[Date of Admission]]</f>
        <v>16</v>
      </c>
      <c r="Q3934" s="1">
        <f>IFERROR(_3___Healthcare_Data_v1[[#This Row],[ Billing Amount ]]/_3___Healthcare_Data_v1[[#This Row],[Days in Hospital]],0)</f>
        <v>1398.6086518750001</v>
      </c>
      <c r="R3934" s="1" t="str">
        <f>IF(_3___Healthcare_Data_v1[[#This Row],[Age]]&gt;60,"Senior",IF(_3___Healthcare_Data_v1[[#This Row],[Age]]&gt;35,"Middle","Young"))</f>
        <v>Senior</v>
      </c>
    </row>
    <row r="3935" spans="1:18" x14ac:dyDescent="0.3">
      <c r="A3935" s="1" t="s">
        <v>8557</v>
      </c>
      <c r="B3935" s="1" t="s">
        <v>26866</v>
      </c>
      <c r="C3935" s="1" t="s">
        <v>16</v>
      </c>
      <c r="D3935" s="1" t="s">
        <v>229</v>
      </c>
      <c r="E3935" s="1" t="s">
        <v>26620</v>
      </c>
      <c r="F3935" s="2">
        <v>44393</v>
      </c>
      <c r="G3935" s="1" t="s">
        <v>11142</v>
      </c>
      <c r="H3935" s="1" t="s">
        <v>11143</v>
      </c>
      <c r="I3935" s="1" t="s">
        <v>60</v>
      </c>
      <c r="J3935" s="3" t="s">
        <v>30607</v>
      </c>
      <c r="K3935">
        <v>196</v>
      </c>
      <c r="L3935" s="1" t="s">
        <v>38</v>
      </c>
      <c r="M3935" s="2">
        <v>44413</v>
      </c>
      <c r="N3935" s="1" t="s">
        <v>23</v>
      </c>
      <c r="O3935" s="1" t="s">
        <v>44</v>
      </c>
      <c r="P3935" s="1">
        <f>_3___Healthcare_Data_v1[[#This Row],[Discharge Date]]-_3___Healthcare_Data_v1[[#This Row],[Date of Admission]]</f>
        <v>20</v>
      </c>
      <c r="Q3935" s="1">
        <f>IFERROR(_3___Healthcare_Data_v1[[#This Row],[ Billing Amount ]]/_3___Healthcare_Data_v1[[#This Row],[Days in Hospital]],0)</f>
        <v>310.83228339999999</v>
      </c>
      <c r="R3935" s="1" t="str">
        <f>IF(_3___Healthcare_Data_v1[[#This Row],[Age]]&gt;60,"Senior",IF(_3___Healthcare_Data_v1[[#This Row],[Age]]&gt;35,"Middle","Young"))</f>
        <v>Senior</v>
      </c>
    </row>
    <row r="3936" spans="1:18" x14ac:dyDescent="0.3">
      <c r="A3936" s="1" t="s">
        <v>11144</v>
      </c>
      <c r="B3936" s="1" t="s">
        <v>26708</v>
      </c>
      <c r="C3936" s="1" t="s">
        <v>16</v>
      </c>
      <c r="D3936" s="1" t="s">
        <v>229</v>
      </c>
      <c r="E3936" s="1" t="s">
        <v>28</v>
      </c>
      <c r="F3936" s="2">
        <v>44852</v>
      </c>
      <c r="G3936" s="1" t="s">
        <v>11145</v>
      </c>
      <c r="H3936" s="1" t="s">
        <v>11146</v>
      </c>
      <c r="I3936" s="1" t="s">
        <v>56</v>
      </c>
      <c r="J3936" s="3" t="s">
        <v>30608</v>
      </c>
      <c r="K3936">
        <v>358</v>
      </c>
      <c r="L3936" s="1" t="s">
        <v>42</v>
      </c>
      <c r="M3936" s="2">
        <v>44861</v>
      </c>
      <c r="N3936" s="1" t="s">
        <v>48</v>
      </c>
      <c r="O3936" s="1" t="s">
        <v>32</v>
      </c>
      <c r="P3936" s="1">
        <f>_3___Healthcare_Data_v1[[#This Row],[Discharge Date]]-_3___Healthcare_Data_v1[[#This Row],[Date of Admission]]</f>
        <v>9</v>
      </c>
      <c r="Q3936" s="1">
        <f>IFERROR(_3___Healthcare_Data_v1[[#This Row],[ Billing Amount ]]/_3___Healthcare_Data_v1[[#This Row],[Days in Hospital]],0)</f>
        <v>788.64219800000001</v>
      </c>
      <c r="R3936" s="1" t="str">
        <f>IF(_3___Healthcare_Data_v1[[#This Row],[Age]]&gt;60,"Senior",IF(_3___Healthcare_Data_v1[[#This Row],[Age]]&gt;35,"Middle","Young"))</f>
        <v>Senior</v>
      </c>
    </row>
    <row r="3937" spans="1:18" x14ac:dyDescent="0.3">
      <c r="A3937" s="1" t="s">
        <v>11147</v>
      </c>
      <c r="B3937" s="1" t="s">
        <v>26659</v>
      </c>
      <c r="C3937" s="1" t="s">
        <v>26</v>
      </c>
      <c r="D3937" s="1" t="s">
        <v>89</v>
      </c>
      <c r="E3937" s="1" t="s">
        <v>26620</v>
      </c>
      <c r="F3937" s="2">
        <v>45091</v>
      </c>
      <c r="G3937" s="1" t="s">
        <v>11148</v>
      </c>
      <c r="H3937" s="1" t="s">
        <v>11149</v>
      </c>
      <c r="I3937" s="1" t="s">
        <v>52</v>
      </c>
      <c r="J3937" s="3" t="s">
        <v>30609</v>
      </c>
      <c r="K3937">
        <v>399</v>
      </c>
      <c r="L3937" s="1" t="s">
        <v>42</v>
      </c>
      <c r="M3937" s="2">
        <v>45114</v>
      </c>
      <c r="N3937" s="1" t="s">
        <v>23</v>
      </c>
      <c r="O3937" s="1" t="s">
        <v>32</v>
      </c>
      <c r="P3937" s="1">
        <f>_3___Healthcare_Data_v1[[#This Row],[Discharge Date]]-_3___Healthcare_Data_v1[[#This Row],[Date of Admission]]</f>
        <v>23</v>
      </c>
      <c r="Q3937" s="1">
        <f>IFERROR(_3___Healthcare_Data_v1[[#This Row],[ Billing Amount ]]/_3___Healthcare_Data_v1[[#This Row],[Days in Hospital]],0)</f>
        <v>1036.7529508695652</v>
      </c>
      <c r="R3937" s="1" t="str">
        <f>IF(_3___Healthcare_Data_v1[[#This Row],[Age]]&gt;60,"Senior",IF(_3___Healthcare_Data_v1[[#This Row],[Age]]&gt;35,"Middle","Young"))</f>
        <v>Senior</v>
      </c>
    </row>
    <row r="3938" spans="1:18" x14ac:dyDescent="0.3">
      <c r="A3938" s="1" t="s">
        <v>11150</v>
      </c>
      <c r="B3938" s="1" t="s">
        <v>26668</v>
      </c>
      <c r="C3938" s="1" t="s">
        <v>26</v>
      </c>
      <c r="D3938" s="1" t="s">
        <v>34</v>
      </c>
      <c r="E3938" s="1" t="s">
        <v>26620</v>
      </c>
      <c r="F3938" s="2">
        <v>44098</v>
      </c>
      <c r="G3938" s="1" t="s">
        <v>11151</v>
      </c>
      <c r="H3938" s="1" t="s">
        <v>11152</v>
      </c>
      <c r="I3938" s="1" t="s">
        <v>60</v>
      </c>
      <c r="J3938" s="3" t="s">
        <v>30610</v>
      </c>
      <c r="K3938">
        <v>296</v>
      </c>
      <c r="L3938" s="1" t="s">
        <v>42</v>
      </c>
      <c r="M3938" s="2">
        <v>44106</v>
      </c>
      <c r="N3938" s="1" t="s">
        <v>31</v>
      </c>
      <c r="O3938" s="1" t="s">
        <v>24</v>
      </c>
      <c r="P3938" s="1">
        <f>_3___Healthcare_Data_v1[[#This Row],[Discharge Date]]-_3___Healthcare_Data_v1[[#This Row],[Date of Admission]]</f>
        <v>8</v>
      </c>
      <c r="Q3938" s="1">
        <f>IFERROR(_3___Healthcare_Data_v1[[#This Row],[ Billing Amount ]]/_3___Healthcare_Data_v1[[#This Row],[Days in Hospital]],0)</f>
        <v>3369.8359274999998</v>
      </c>
      <c r="R3938" s="1" t="str">
        <f>IF(_3___Healthcare_Data_v1[[#This Row],[Age]]&gt;60,"Senior",IF(_3___Healthcare_Data_v1[[#This Row],[Age]]&gt;35,"Middle","Young"))</f>
        <v>Senior</v>
      </c>
    </row>
    <row r="3939" spans="1:18" x14ac:dyDescent="0.3">
      <c r="A3939" s="1" t="s">
        <v>11153</v>
      </c>
      <c r="B3939" s="1" t="s">
        <v>26755</v>
      </c>
      <c r="C3939" s="1" t="s">
        <v>26</v>
      </c>
      <c r="D3939" s="1" t="s">
        <v>17</v>
      </c>
      <c r="E3939" s="1" t="s">
        <v>26620</v>
      </c>
      <c r="F3939" s="2">
        <v>44574</v>
      </c>
      <c r="G3939" s="1" t="s">
        <v>11154</v>
      </c>
      <c r="H3939" s="1" t="s">
        <v>11155</v>
      </c>
      <c r="I3939" s="1" t="s">
        <v>26607</v>
      </c>
      <c r="J3939" s="3" t="s">
        <v>30611</v>
      </c>
      <c r="K3939">
        <v>215</v>
      </c>
      <c r="L3939" s="1" t="s">
        <v>38</v>
      </c>
      <c r="M3939" s="2">
        <v>44601</v>
      </c>
      <c r="N3939" s="1" t="s">
        <v>31</v>
      </c>
      <c r="O3939" s="1" t="s">
        <v>32</v>
      </c>
      <c r="P3939" s="1">
        <f>_3___Healthcare_Data_v1[[#This Row],[Discharge Date]]-_3___Healthcare_Data_v1[[#This Row],[Date of Admission]]</f>
        <v>27</v>
      </c>
      <c r="Q3939" s="1">
        <f>IFERROR(_3___Healthcare_Data_v1[[#This Row],[ Billing Amount ]]/_3___Healthcare_Data_v1[[#This Row],[Days in Hospital]],0)</f>
        <v>647.43671962962969</v>
      </c>
      <c r="R3939" s="1" t="str">
        <f>IF(_3___Healthcare_Data_v1[[#This Row],[Age]]&gt;60,"Senior",IF(_3___Healthcare_Data_v1[[#This Row],[Age]]&gt;35,"Middle","Young"))</f>
        <v>Senior</v>
      </c>
    </row>
    <row r="3940" spans="1:18" x14ac:dyDescent="0.3">
      <c r="A3940" s="1" t="s">
        <v>11156</v>
      </c>
      <c r="B3940" s="1" t="s">
        <v>26776</v>
      </c>
      <c r="C3940" s="1" t="s">
        <v>26</v>
      </c>
      <c r="D3940" s="1" t="s">
        <v>34</v>
      </c>
      <c r="E3940" s="1" t="s">
        <v>28</v>
      </c>
      <c r="F3940" s="2">
        <v>44743</v>
      </c>
      <c r="G3940" s="1" t="s">
        <v>11157</v>
      </c>
      <c r="H3940" s="1" t="s">
        <v>11158</v>
      </c>
      <c r="I3940" s="1" t="s">
        <v>21</v>
      </c>
      <c r="J3940" s="3" t="s">
        <v>30612</v>
      </c>
      <c r="K3940">
        <v>179</v>
      </c>
      <c r="L3940" s="1" t="s">
        <v>42</v>
      </c>
      <c r="M3940" s="2">
        <v>44769</v>
      </c>
      <c r="N3940" s="1" t="s">
        <v>43</v>
      </c>
      <c r="O3940" s="1" t="s">
        <v>32</v>
      </c>
      <c r="P3940" s="1">
        <f>_3___Healthcare_Data_v1[[#This Row],[Discharge Date]]-_3___Healthcare_Data_v1[[#This Row],[Date of Admission]]</f>
        <v>26</v>
      </c>
      <c r="Q3940" s="1">
        <f>IFERROR(_3___Healthcare_Data_v1[[#This Row],[ Billing Amount ]]/_3___Healthcare_Data_v1[[#This Row],[Days in Hospital]],0)</f>
        <v>599.63274384615386</v>
      </c>
      <c r="R3940" s="1" t="str">
        <f>IF(_3___Healthcare_Data_v1[[#This Row],[Age]]&gt;60,"Senior",IF(_3___Healthcare_Data_v1[[#This Row],[Age]]&gt;35,"Middle","Young"))</f>
        <v>Senior</v>
      </c>
    </row>
    <row r="3941" spans="1:18" x14ac:dyDescent="0.3">
      <c r="A3941" s="1" t="s">
        <v>11159</v>
      </c>
      <c r="B3941" s="1" t="s">
        <v>26626</v>
      </c>
      <c r="C3941" s="1" t="s">
        <v>16</v>
      </c>
      <c r="D3941" s="1" t="s">
        <v>89</v>
      </c>
      <c r="E3941" s="1" t="s">
        <v>26615</v>
      </c>
      <c r="F3941" s="2">
        <v>44671</v>
      </c>
      <c r="G3941" s="1" t="s">
        <v>11160</v>
      </c>
      <c r="H3941" s="1" t="s">
        <v>8612</v>
      </c>
      <c r="I3941" s="1" t="s">
        <v>56</v>
      </c>
      <c r="J3941" s="3" t="s">
        <v>30613</v>
      </c>
      <c r="K3941">
        <v>133</v>
      </c>
      <c r="L3941" s="1" t="s">
        <v>42</v>
      </c>
      <c r="M3941" s="2">
        <v>44690</v>
      </c>
      <c r="N3941" s="1" t="s">
        <v>48</v>
      </c>
      <c r="O3941" s="1" t="s">
        <v>24</v>
      </c>
      <c r="P3941" s="1">
        <f>_3___Healthcare_Data_v1[[#This Row],[Discharge Date]]-_3___Healthcare_Data_v1[[#This Row],[Date of Admission]]</f>
        <v>19</v>
      </c>
      <c r="Q3941" s="1">
        <f>IFERROR(_3___Healthcare_Data_v1[[#This Row],[ Billing Amount ]]/_3___Healthcare_Data_v1[[#This Row],[Days in Hospital]],0)</f>
        <v>1394.4439889473683</v>
      </c>
      <c r="R3941" s="1" t="str">
        <f>IF(_3___Healthcare_Data_v1[[#This Row],[Age]]&gt;60,"Senior",IF(_3___Healthcare_Data_v1[[#This Row],[Age]]&gt;35,"Middle","Young"))</f>
        <v>Senior</v>
      </c>
    </row>
    <row r="3942" spans="1:18" x14ac:dyDescent="0.3">
      <c r="A3942" s="1" t="s">
        <v>11161</v>
      </c>
      <c r="B3942" s="1" t="s">
        <v>26700</v>
      </c>
      <c r="C3942" s="1" t="s">
        <v>26</v>
      </c>
      <c r="D3942" s="1" t="s">
        <v>17</v>
      </c>
      <c r="E3942" s="1" t="s">
        <v>26620</v>
      </c>
      <c r="F3942" s="2">
        <v>44844</v>
      </c>
      <c r="G3942" s="1" t="s">
        <v>11162</v>
      </c>
      <c r="H3942" s="1" t="s">
        <v>258</v>
      </c>
      <c r="I3942" s="1" t="s">
        <v>26607</v>
      </c>
      <c r="J3942" s="3" t="s">
        <v>30614</v>
      </c>
      <c r="K3942">
        <v>103</v>
      </c>
      <c r="L3942" s="1" t="s">
        <v>38</v>
      </c>
      <c r="M3942" s="2">
        <v>44855</v>
      </c>
      <c r="N3942" s="1" t="s">
        <v>43</v>
      </c>
      <c r="O3942" s="1" t="s">
        <v>32</v>
      </c>
      <c r="P3942" s="1">
        <f>_3___Healthcare_Data_v1[[#This Row],[Discharge Date]]-_3___Healthcare_Data_v1[[#This Row],[Date of Admission]]</f>
        <v>11</v>
      </c>
      <c r="Q3942" s="1">
        <f>IFERROR(_3___Healthcare_Data_v1[[#This Row],[ Billing Amount ]]/_3___Healthcare_Data_v1[[#This Row],[Days in Hospital]],0)</f>
        <v>1759.827518181818</v>
      </c>
      <c r="R3942" s="1" t="str">
        <f>IF(_3___Healthcare_Data_v1[[#This Row],[Age]]&gt;60,"Senior",IF(_3___Healthcare_Data_v1[[#This Row],[Age]]&gt;35,"Middle","Young"))</f>
        <v>Senior</v>
      </c>
    </row>
    <row r="3943" spans="1:18" x14ac:dyDescent="0.3">
      <c r="A3943" s="1" t="s">
        <v>11163</v>
      </c>
      <c r="B3943" s="1" t="s">
        <v>26958</v>
      </c>
      <c r="C3943" s="1" t="s">
        <v>16</v>
      </c>
      <c r="D3943" s="1" t="s">
        <v>229</v>
      </c>
      <c r="E3943" s="1" t="s">
        <v>26620</v>
      </c>
      <c r="F3943" s="2">
        <v>44527</v>
      </c>
      <c r="G3943" s="1" t="s">
        <v>8442</v>
      </c>
      <c r="H3943" s="1" t="s">
        <v>11164</v>
      </c>
      <c r="I3943" s="1" t="s">
        <v>60</v>
      </c>
      <c r="J3943" s="3" t="s">
        <v>30615</v>
      </c>
      <c r="K3943">
        <v>473</v>
      </c>
      <c r="L3943" s="1" t="s">
        <v>42</v>
      </c>
      <c r="M3943" s="2">
        <v>44539</v>
      </c>
      <c r="N3943" s="1" t="s">
        <v>43</v>
      </c>
      <c r="O3943" s="1" t="s">
        <v>24</v>
      </c>
      <c r="P3943" s="1">
        <f>_3___Healthcare_Data_v1[[#This Row],[Discharge Date]]-_3___Healthcare_Data_v1[[#This Row],[Date of Admission]]</f>
        <v>12</v>
      </c>
      <c r="Q3943" s="1">
        <f>IFERROR(_3___Healthcare_Data_v1[[#This Row],[ Billing Amount ]]/_3___Healthcare_Data_v1[[#This Row],[Days in Hospital]],0)</f>
        <v>287.18767674999998</v>
      </c>
      <c r="R3943" s="1" t="str">
        <f>IF(_3___Healthcare_Data_v1[[#This Row],[Age]]&gt;60,"Senior",IF(_3___Healthcare_Data_v1[[#This Row],[Age]]&gt;35,"Middle","Young"))</f>
        <v>Senior</v>
      </c>
    </row>
    <row r="3944" spans="1:18" x14ac:dyDescent="0.3">
      <c r="A3944" s="1" t="s">
        <v>11165</v>
      </c>
      <c r="B3944" s="1" t="s">
        <v>26958</v>
      </c>
      <c r="C3944" s="1" t="s">
        <v>16</v>
      </c>
      <c r="D3944" s="1" t="s">
        <v>114</v>
      </c>
      <c r="E3944" s="1" t="s">
        <v>35</v>
      </c>
      <c r="F3944" s="2">
        <v>43819</v>
      </c>
      <c r="G3944" s="1" t="s">
        <v>11166</v>
      </c>
      <c r="H3944" s="1" t="s">
        <v>11167</v>
      </c>
      <c r="I3944" s="1" t="s">
        <v>52</v>
      </c>
      <c r="J3944" s="3" t="s">
        <v>30616</v>
      </c>
      <c r="K3944">
        <v>111</v>
      </c>
      <c r="L3944" s="1" t="s">
        <v>22</v>
      </c>
      <c r="M3944" s="2">
        <v>43825</v>
      </c>
      <c r="N3944" s="1" t="s">
        <v>43</v>
      </c>
      <c r="O3944" s="1" t="s">
        <v>44</v>
      </c>
      <c r="P3944" s="1">
        <f>_3___Healthcare_Data_v1[[#This Row],[Discharge Date]]-_3___Healthcare_Data_v1[[#This Row],[Date of Admission]]</f>
        <v>6</v>
      </c>
      <c r="Q3944" s="1">
        <f>IFERROR(_3___Healthcare_Data_v1[[#This Row],[ Billing Amount ]]/_3___Healthcare_Data_v1[[#This Row],[Days in Hospital]],0)</f>
        <v>2126.7875100000001</v>
      </c>
      <c r="R3944" s="1" t="str">
        <f>IF(_3___Healthcare_Data_v1[[#This Row],[Age]]&gt;60,"Senior",IF(_3___Healthcare_Data_v1[[#This Row],[Age]]&gt;35,"Middle","Young"))</f>
        <v>Senior</v>
      </c>
    </row>
    <row r="3945" spans="1:18" x14ac:dyDescent="0.3">
      <c r="A3945" s="1" t="s">
        <v>8634</v>
      </c>
      <c r="B3945" s="1" t="s">
        <v>26695</v>
      </c>
      <c r="C3945" s="1" t="s">
        <v>16</v>
      </c>
      <c r="D3945" s="1" t="s">
        <v>62</v>
      </c>
      <c r="E3945" s="1" t="s">
        <v>28</v>
      </c>
      <c r="F3945" s="2">
        <v>44845</v>
      </c>
      <c r="G3945" s="1" t="s">
        <v>11168</v>
      </c>
      <c r="H3945" s="1" t="s">
        <v>10537</v>
      </c>
      <c r="I3945" s="1" t="s">
        <v>21</v>
      </c>
      <c r="J3945" s="3" t="s">
        <v>30617</v>
      </c>
      <c r="K3945">
        <v>148</v>
      </c>
      <c r="L3945" s="1" t="s">
        <v>38</v>
      </c>
      <c r="M3945" s="2">
        <v>44862</v>
      </c>
      <c r="N3945" s="1" t="s">
        <v>84</v>
      </c>
      <c r="O3945" s="1" t="s">
        <v>32</v>
      </c>
      <c r="P3945" s="1">
        <f>_3___Healthcare_Data_v1[[#This Row],[Discharge Date]]-_3___Healthcare_Data_v1[[#This Row],[Date of Admission]]</f>
        <v>17</v>
      </c>
      <c r="Q3945" s="1">
        <f>IFERROR(_3___Healthcare_Data_v1[[#This Row],[ Billing Amount ]]/_3___Healthcare_Data_v1[[#This Row],[Days in Hospital]],0)</f>
        <v>2016.8688088235294</v>
      </c>
      <c r="R3945" s="1" t="str">
        <f>IF(_3___Healthcare_Data_v1[[#This Row],[Age]]&gt;60,"Senior",IF(_3___Healthcare_Data_v1[[#This Row],[Age]]&gt;35,"Middle","Young"))</f>
        <v>Senior</v>
      </c>
    </row>
    <row r="3946" spans="1:18" x14ac:dyDescent="0.3">
      <c r="A3946" s="1" t="s">
        <v>11169</v>
      </c>
      <c r="B3946" s="1" t="s">
        <v>26606</v>
      </c>
      <c r="C3946" s="1" t="s">
        <v>26</v>
      </c>
      <c r="D3946" s="1" t="s">
        <v>17</v>
      </c>
      <c r="E3946" s="1" t="s">
        <v>26615</v>
      </c>
      <c r="F3946" s="2">
        <v>43806</v>
      </c>
      <c r="G3946" s="1" t="s">
        <v>2892</v>
      </c>
      <c r="H3946" s="1" t="s">
        <v>11170</v>
      </c>
      <c r="I3946" s="1" t="s">
        <v>26607</v>
      </c>
      <c r="J3946" s="3" t="s">
        <v>30618</v>
      </c>
      <c r="K3946">
        <v>244</v>
      </c>
      <c r="L3946" s="1" t="s">
        <v>22</v>
      </c>
      <c r="M3946" s="2">
        <v>43813</v>
      </c>
      <c r="N3946" s="1" t="s">
        <v>23</v>
      </c>
      <c r="O3946" s="1" t="s">
        <v>24</v>
      </c>
      <c r="P3946" s="1">
        <f>_3___Healthcare_Data_v1[[#This Row],[Discharge Date]]-_3___Healthcare_Data_v1[[#This Row],[Date of Admission]]</f>
        <v>7</v>
      </c>
      <c r="Q3946" s="1">
        <f>IFERROR(_3___Healthcare_Data_v1[[#This Row],[ Billing Amount ]]/_3___Healthcare_Data_v1[[#This Row],[Days in Hospital]],0)</f>
        <v>2104.8033814285714</v>
      </c>
      <c r="R3946" s="1" t="str">
        <f>IF(_3___Healthcare_Data_v1[[#This Row],[Age]]&gt;60,"Senior",IF(_3___Healthcare_Data_v1[[#This Row],[Age]]&gt;35,"Middle","Young"))</f>
        <v>Senior</v>
      </c>
    </row>
    <row r="3947" spans="1:18" x14ac:dyDescent="0.3">
      <c r="A3947" s="1" t="s">
        <v>11171</v>
      </c>
      <c r="B3947" s="1" t="s">
        <v>26725</v>
      </c>
      <c r="C3947" s="1" t="s">
        <v>26</v>
      </c>
      <c r="D3947" s="1" t="s">
        <v>49</v>
      </c>
      <c r="E3947" s="1" t="s">
        <v>35</v>
      </c>
      <c r="F3947" s="2">
        <v>43755</v>
      </c>
      <c r="G3947" s="1" t="s">
        <v>11172</v>
      </c>
      <c r="H3947" s="1" t="s">
        <v>11173</v>
      </c>
      <c r="I3947" s="1" t="s">
        <v>26607</v>
      </c>
      <c r="J3947" s="3" t="s">
        <v>30619</v>
      </c>
      <c r="K3947">
        <v>272</v>
      </c>
      <c r="L3947" s="1" t="s">
        <v>22</v>
      </c>
      <c r="M3947" s="2">
        <v>43777</v>
      </c>
      <c r="N3947" s="1" t="s">
        <v>43</v>
      </c>
      <c r="O3947" s="1" t="s">
        <v>24</v>
      </c>
      <c r="P3947" s="1">
        <f>_3___Healthcare_Data_v1[[#This Row],[Discharge Date]]-_3___Healthcare_Data_v1[[#This Row],[Date of Admission]]</f>
        <v>22</v>
      </c>
      <c r="Q3947" s="1">
        <f>IFERROR(_3___Healthcare_Data_v1[[#This Row],[ Billing Amount ]]/_3___Healthcare_Data_v1[[#This Row],[Days in Hospital]],0)</f>
        <v>545.13039318181825</v>
      </c>
      <c r="R3947" s="1" t="str">
        <f>IF(_3___Healthcare_Data_v1[[#This Row],[Age]]&gt;60,"Senior",IF(_3___Healthcare_Data_v1[[#This Row],[Age]]&gt;35,"Middle","Young"))</f>
        <v>Senior</v>
      </c>
    </row>
    <row r="3948" spans="1:18" x14ac:dyDescent="0.3">
      <c r="A3948" s="1" t="s">
        <v>7848</v>
      </c>
      <c r="B3948" s="1" t="s">
        <v>26980</v>
      </c>
      <c r="C3948" s="1" t="s">
        <v>26</v>
      </c>
      <c r="D3948" s="1" t="s">
        <v>49</v>
      </c>
      <c r="E3948" s="1" t="s">
        <v>28</v>
      </c>
      <c r="F3948" s="2">
        <v>44813</v>
      </c>
      <c r="G3948" s="1" t="s">
        <v>11174</v>
      </c>
      <c r="H3948" s="1" t="s">
        <v>11175</v>
      </c>
      <c r="I3948" s="1" t="s">
        <v>56</v>
      </c>
      <c r="J3948" s="3" t="s">
        <v>30620</v>
      </c>
      <c r="K3948">
        <v>112</v>
      </c>
      <c r="L3948" s="1" t="s">
        <v>38</v>
      </c>
      <c r="M3948" s="2">
        <v>44828</v>
      </c>
      <c r="N3948" s="1" t="s">
        <v>48</v>
      </c>
      <c r="O3948" s="1" t="s">
        <v>24</v>
      </c>
      <c r="P3948" s="1">
        <f>_3___Healthcare_Data_v1[[#This Row],[Discharge Date]]-_3___Healthcare_Data_v1[[#This Row],[Date of Admission]]</f>
        <v>15</v>
      </c>
      <c r="Q3948" s="1">
        <f>IFERROR(_3___Healthcare_Data_v1[[#This Row],[ Billing Amount ]]/_3___Healthcare_Data_v1[[#This Row],[Days in Hospital]],0)</f>
        <v>2713.7666446666667</v>
      </c>
      <c r="R3948" s="1" t="str">
        <f>IF(_3___Healthcare_Data_v1[[#This Row],[Age]]&gt;60,"Senior",IF(_3___Healthcare_Data_v1[[#This Row],[Age]]&gt;35,"Middle","Young"))</f>
        <v>Senior</v>
      </c>
    </row>
    <row r="3949" spans="1:18" x14ac:dyDescent="0.3">
      <c r="A3949" s="1" t="s">
        <v>11176</v>
      </c>
      <c r="B3949" s="1" t="s">
        <v>26803</v>
      </c>
      <c r="C3949" s="1" t="s">
        <v>26</v>
      </c>
      <c r="D3949" s="1" t="s">
        <v>114</v>
      </c>
      <c r="E3949" s="1" t="s">
        <v>69</v>
      </c>
      <c r="F3949" s="2">
        <v>44116</v>
      </c>
      <c r="G3949" s="1" t="s">
        <v>11177</v>
      </c>
      <c r="H3949" s="1" t="s">
        <v>11178</v>
      </c>
      <c r="I3949" s="1" t="s">
        <v>52</v>
      </c>
      <c r="J3949" s="3" t="s">
        <v>30621</v>
      </c>
      <c r="K3949">
        <v>335</v>
      </c>
      <c r="L3949" s="1" t="s">
        <v>22</v>
      </c>
      <c r="M3949" s="2">
        <v>44118</v>
      </c>
      <c r="N3949" s="1" t="s">
        <v>84</v>
      </c>
      <c r="O3949" s="1" t="s">
        <v>24</v>
      </c>
      <c r="P3949" s="1">
        <f>_3___Healthcare_Data_v1[[#This Row],[Discharge Date]]-_3___Healthcare_Data_v1[[#This Row],[Date of Admission]]</f>
        <v>2</v>
      </c>
      <c r="Q3949" s="1">
        <f>IFERROR(_3___Healthcare_Data_v1[[#This Row],[ Billing Amount ]]/_3___Healthcare_Data_v1[[#This Row],[Days in Hospital]],0)</f>
        <v>19737.632225000001</v>
      </c>
      <c r="R3949" s="1" t="str">
        <f>IF(_3___Healthcare_Data_v1[[#This Row],[Age]]&gt;60,"Senior",IF(_3___Healthcare_Data_v1[[#This Row],[Age]]&gt;35,"Middle","Young"))</f>
        <v>Senior</v>
      </c>
    </row>
    <row r="3950" spans="1:18" x14ac:dyDescent="0.3">
      <c r="A3950" s="1" t="s">
        <v>11179</v>
      </c>
      <c r="B3950" s="1" t="s">
        <v>26866</v>
      </c>
      <c r="C3950" s="1" t="s">
        <v>26</v>
      </c>
      <c r="D3950" s="1" t="s">
        <v>89</v>
      </c>
      <c r="E3950" s="1" t="s">
        <v>26620</v>
      </c>
      <c r="F3950" s="2">
        <v>45061</v>
      </c>
      <c r="G3950" s="1" t="s">
        <v>11180</v>
      </c>
      <c r="H3950" s="1" t="s">
        <v>11181</v>
      </c>
      <c r="I3950" s="1" t="s">
        <v>60</v>
      </c>
      <c r="J3950" s="3" t="s">
        <v>30622</v>
      </c>
      <c r="K3950">
        <v>344</v>
      </c>
      <c r="L3950" s="1" t="s">
        <v>38</v>
      </c>
      <c r="M3950" s="2">
        <v>45077</v>
      </c>
      <c r="N3950" s="1" t="s">
        <v>23</v>
      </c>
      <c r="O3950" s="1" t="s">
        <v>32</v>
      </c>
      <c r="P3950" s="1">
        <f>_3___Healthcare_Data_v1[[#This Row],[Discharge Date]]-_3___Healthcare_Data_v1[[#This Row],[Date of Admission]]</f>
        <v>16</v>
      </c>
      <c r="Q3950" s="1">
        <f>IFERROR(_3___Healthcare_Data_v1[[#This Row],[ Billing Amount ]]/_3___Healthcare_Data_v1[[#This Row],[Days in Hospital]],0)</f>
        <v>424.16721849999999</v>
      </c>
      <c r="R3950" s="1" t="str">
        <f>IF(_3___Healthcare_Data_v1[[#This Row],[Age]]&gt;60,"Senior",IF(_3___Healthcare_Data_v1[[#This Row],[Age]]&gt;35,"Middle","Young"))</f>
        <v>Senior</v>
      </c>
    </row>
    <row r="3951" spans="1:18" x14ac:dyDescent="0.3">
      <c r="A3951" s="1" t="s">
        <v>11182</v>
      </c>
      <c r="B3951" s="1" t="s">
        <v>26612</v>
      </c>
      <c r="C3951" s="1" t="s">
        <v>26</v>
      </c>
      <c r="D3951" s="1" t="s">
        <v>114</v>
      </c>
      <c r="E3951" s="1" t="s">
        <v>18</v>
      </c>
      <c r="F3951" s="2">
        <v>43419</v>
      </c>
      <c r="G3951" s="1" t="s">
        <v>11183</v>
      </c>
      <c r="H3951" s="1" t="s">
        <v>11184</v>
      </c>
      <c r="I3951" s="1" t="s">
        <v>52</v>
      </c>
      <c r="J3951" s="3" t="s">
        <v>30623</v>
      </c>
      <c r="K3951">
        <v>420</v>
      </c>
      <c r="L3951" s="1" t="s">
        <v>38</v>
      </c>
      <c r="M3951" s="2">
        <v>43430</v>
      </c>
      <c r="N3951" s="1" t="s">
        <v>23</v>
      </c>
      <c r="O3951" s="1" t="s">
        <v>32</v>
      </c>
      <c r="P3951" s="1">
        <f>_3___Healthcare_Data_v1[[#This Row],[Discharge Date]]-_3___Healthcare_Data_v1[[#This Row],[Date of Admission]]</f>
        <v>11</v>
      </c>
      <c r="Q3951" s="1">
        <f>IFERROR(_3___Healthcare_Data_v1[[#This Row],[ Billing Amount ]]/_3___Healthcare_Data_v1[[#This Row],[Days in Hospital]],0)</f>
        <v>3656.2100881818183</v>
      </c>
      <c r="R3951" s="1" t="str">
        <f>IF(_3___Healthcare_Data_v1[[#This Row],[Age]]&gt;60,"Senior",IF(_3___Healthcare_Data_v1[[#This Row],[Age]]&gt;35,"Middle","Young"))</f>
        <v>Senior</v>
      </c>
    </row>
    <row r="3952" spans="1:18" x14ac:dyDescent="0.3">
      <c r="A3952" s="1" t="s">
        <v>11185</v>
      </c>
      <c r="B3952" s="1" t="s">
        <v>26700</v>
      </c>
      <c r="C3952" s="1" t="s">
        <v>16</v>
      </c>
      <c r="D3952" s="1" t="s">
        <v>89</v>
      </c>
      <c r="E3952" s="1" t="s">
        <v>35</v>
      </c>
      <c r="F3952" s="2">
        <v>44516</v>
      </c>
      <c r="G3952" s="1" t="s">
        <v>11186</v>
      </c>
      <c r="H3952" s="1" t="s">
        <v>11187</v>
      </c>
      <c r="I3952" s="1" t="s">
        <v>60</v>
      </c>
      <c r="J3952" s="3" t="s">
        <v>30624</v>
      </c>
      <c r="K3952">
        <v>273</v>
      </c>
      <c r="L3952" s="1" t="s">
        <v>38</v>
      </c>
      <c r="M3952" s="2">
        <v>44522</v>
      </c>
      <c r="N3952" s="1" t="s">
        <v>48</v>
      </c>
      <c r="O3952" s="1" t="s">
        <v>24</v>
      </c>
      <c r="P3952" s="1">
        <f>_3___Healthcare_Data_v1[[#This Row],[Discharge Date]]-_3___Healthcare_Data_v1[[#This Row],[Date of Admission]]</f>
        <v>6</v>
      </c>
      <c r="Q3952" s="1">
        <f>IFERROR(_3___Healthcare_Data_v1[[#This Row],[ Billing Amount ]]/_3___Healthcare_Data_v1[[#This Row],[Days in Hospital]],0)</f>
        <v>537.13471800000002</v>
      </c>
      <c r="R3952" s="1" t="str">
        <f>IF(_3___Healthcare_Data_v1[[#This Row],[Age]]&gt;60,"Senior",IF(_3___Healthcare_Data_v1[[#This Row],[Age]]&gt;35,"Middle","Young"))</f>
        <v>Senior</v>
      </c>
    </row>
    <row r="3953" spans="1:18" x14ac:dyDescent="0.3">
      <c r="A3953" s="1" t="s">
        <v>11188</v>
      </c>
      <c r="B3953" s="1" t="s">
        <v>26666</v>
      </c>
      <c r="C3953" s="1" t="s">
        <v>26</v>
      </c>
      <c r="D3953" s="1" t="s">
        <v>229</v>
      </c>
      <c r="E3953" s="1" t="s">
        <v>26620</v>
      </c>
      <c r="F3953" s="2">
        <v>44063</v>
      </c>
      <c r="G3953" s="1" t="s">
        <v>11189</v>
      </c>
      <c r="H3953" s="1" t="s">
        <v>11190</v>
      </c>
      <c r="I3953" s="1" t="s">
        <v>52</v>
      </c>
      <c r="J3953" s="3" t="s">
        <v>30625</v>
      </c>
      <c r="K3953">
        <v>224</v>
      </c>
      <c r="L3953" s="1" t="s">
        <v>38</v>
      </c>
      <c r="M3953" s="2">
        <v>44081</v>
      </c>
      <c r="N3953" s="1" t="s">
        <v>23</v>
      </c>
      <c r="O3953" s="1" t="s">
        <v>24</v>
      </c>
      <c r="P3953" s="1">
        <f>_3___Healthcare_Data_v1[[#This Row],[Discharge Date]]-_3___Healthcare_Data_v1[[#This Row],[Date of Admission]]</f>
        <v>18</v>
      </c>
      <c r="Q3953" s="1">
        <f>IFERROR(_3___Healthcare_Data_v1[[#This Row],[ Billing Amount ]]/_3___Healthcare_Data_v1[[#This Row],[Days in Hospital]],0)</f>
        <v>1889.2406822222224</v>
      </c>
      <c r="R3953" s="1" t="str">
        <f>IF(_3___Healthcare_Data_v1[[#This Row],[Age]]&gt;60,"Senior",IF(_3___Healthcare_Data_v1[[#This Row],[Age]]&gt;35,"Middle","Young"))</f>
        <v>Senior</v>
      </c>
    </row>
    <row r="3954" spans="1:18" x14ac:dyDescent="0.3">
      <c r="A3954" s="1" t="s">
        <v>11191</v>
      </c>
      <c r="B3954" s="1" t="s">
        <v>26710</v>
      </c>
      <c r="C3954" s="1" t="s">
        <v>16</v>
      </c>
      <c r="D3954" s="1" t="s">
        <v>49</v>
      </c>
      <c r="E3954" s="1" t="s">
        <v>35</v>
      </c>
      <c r="F3954" s="2">
        <v>45039</v>
      </c>
      <c r="G3954" s="1" t="s">
        <v>11192</v>
      </c>
      <c r="H3954" s="1" t="s">
        <v>6378</v>
      </c>
      <c r="I3954" s="1" t="s">
        <v>52</v>
      </c>
      <c r="J3954" s="3" t="s">
        <v>30626</v>
      </c>
      <c r="K3954">
        <v>343</v>
      </c>
      <c r="L3954" s="1" t="s">
        <v>38</v>
      </c>
      <c r="M3954" s="2">
        <v>45067</v>
      </c>
      <c r="N3954" s="1" t="s">
        <v>43</v>
      </c>
      <c r="O3954" s="1" t="s">
        <v>44</v>
      </c>
      <c r="P3954" s="1">
        <f>_3___Healthcare_Data_v1[[#This Row],[Discharge Date]]-_3___Healthcare_Data_v1[[#This Row],[Date of Admission]]</f>
        <v>28</v>
      </c>
      <c r="Q3954" s="1">
        <f>IFERROR(_3___Healthcare_Data_v1[[#This Row],[ Billing Amount ]]/_3___Healthcare_Data_v1[[#This Row],[Days in Hospital]],0)</f>
        <v>674.61903499999994</v>
      </c>
      <c r="R3954" s="1" t="str">
        <f>IF(_3___Healthcare_Data_v1[[#This Row],[Age]]&gt;60,"Senior",IF(_3___Healthcare_Data_v1[[#This Row],[Age]]&gt;35,"Middle","Young"))</f>
        <v>Senior</v>
      </c>
    </row>
    <row r="3955" spans="1:18" x14ac:dyDescent="0.3">
      <c r="A3955" s="1" t="s">
        <v>11193</v>
      </c>
      <c r="B3955" s="1" t="s">
        <v>26668</v>
      </c>
      <c r="C3955" s="1" t="s">
        <v>26</v>
      </c>
      <c r="D3955" s="1" t="s">
        <v>62</v>
      </c>
      <c r="E3955" s="1" t="s">
        <v>28</v>
      </c>
      <c r="F3955" s="2">
        <v>44342</v>
      </c>
      <c r="G3955" s="1" t="s">
        <v>11194</v>
      </c>
      <c r="H3955" s="1" t="s">
        <v>4602</v>
      </c>
      <c r="I3955" s="1" t="s">
        <v>21</v>
      </c>
      <c r="J3955" s="3" t="s">
        <v>30627</v>
      </c>
      <c r="K3955">
        <v>138</v>
      </c>
      <c r="L3955" s="1" t="s">
        <v>42</v>
      </c>
      <c r="M3955" s="2">
        <v>44362</v>
      </c>
      <c r="N3955" s="1" t="s">
        <v>43</v>
      </c>
      <c r="O3955" s="1" t="s">
        <v>44</v>
      </c>
      <c r="P3955" s="1">
        <f>_3___Healthcare_Data_v1[[#This Row],[Discharge Date]]-_3___Healthcare_Data_v1[[#This Row],[Date of Admission]]</f>
        <v>20</v>
      </c>
      <c r="Q3955" s="1">
        <f>IFERROR(_3___Healthcare_Data_v1[[#This Row],[ Billing Amount ]]/_3___Healthcare_Data_v1[[#This Row],[Days in Hospital]],0)</f>
        <v>321.48573379999999</v>
      </c>
      <c r="R3955" s="1" t="str">
        <f>IF(_3___Healthcare_Data_v1[[#This Row],[Age]]&gt;60,"Senior",IF(_3___Healthcare_Data_v1[[#This Row],[Age]]&gt;35,"Middle","Young"))</f>
        <v>Senior</v>
      </c>
    </row>
    <row r="3956" spans="1:18" x14ac:dyDescent="0.3">
      <c r="A3956" s="1" t="s">
        <v>11195</v>
      </c>
      <c r="B3956" s="1" t="s">
        <v>26619</v>
      </c>
      <c r="C3956" s="1" t="s">
        <v>16</v>
      </c>
      <c r="D3956" s="1" t="s">
        <v>62</v>
      </c>
      <c r="E3956" s="1" t="s">
        <v>18</v>
      </c>
      <c r="F3956" s="2">
        <v>43691</v>
      </c>
      <c r="G3956" s="1" t="s">
        <v>11196</v>
      </c>
      <c r="H3956" s="1" t="s">
        <v>11197</v>
      </c>
      <c r="I3956" s="1" t="s">
        <v>21</v>
      </c>
      <c r="J3956" s="3" t="s">
        <v>30628</v>
      </c>
      <c r="K3956">
        <v>488</v>
      </c>
      <c r="L3956" s="1" t="s">
        <v>38</v>
      </c>
      <c r="M3956" s="2">
        <v>43713</v>
      </c>
      <c r="N3956" s="1" t="s">
        <v>48</v>
      </c>
      <c r="O3956" s="1" t="s">
        <v>24</v>
      </c>
      <c r="P3956" s="1">
        <f>_3___Healthcare_Data_v1[[#This Row],[Discharge Date]]-_3___Healthcare_Data_v1[[#This Row],[Date of Admission]]</f>
        <v>22</v>
      </c>
      <c r="Q3956" s="1">
        <f>IFERROR(_3___Healthcare_Data_v1[[#This Row],[ Billing Amount ]]/_3___Healthcare_Data_v1[[#This Row],[Days in Hospital]],0)</f>
        <v>682.869415</v>
      </c>
      <c r="R3956" s="1" t="str">
        <f>IF(_3___Healthcare_Data_v1[[#This Row],[Age]]&gt;60,"Senior",IF(_3___Healthcare_Data_v1[[#This Row],[Age]]&gt;35,"Middle","Young"))</f>
        <v>Senior</v>
      </c>
    </row>
    <row r="3957" spans="1:18" x14ac:dyDescent="0.3">
      <c r="A3957" s="1" t="s">
        <v>11198</v>
      </c>
      <c r="B3957" s="1" t="s">
        <v>26714</v>
      </c>
      <c r="C3957" s="1" t="s">
        <v>26</v>
      </c>
      <c r="D3957" s="1" t="s">
        <v>62</v>
      </c>
      <c r="E3957" s="1" t="s">
        <v>26620</v>
      </c>
      <c r="F3957" s="2">
        <v>44823</v>
      </c>
      <c r="G3957" s="1" t="s">
        <v>11199</v>
      </c>
      <c r="H3957" s="1" t="s">
        <v>11200</v>
      </c>
      <c r="I3957" s="1" t="s">
        <v>26607</v>
      </c>
      <c r="J3957" s="3" t="s">
        <v>30629</v>
      </c>
      <c r="K3957">
        <v>137</v>
      </c>
      <c r="L3957" s="1" t="s">
        <v>38</v>
      </c>
      <c r="M3957" s="2">
        <v>44848</v>
      </c>
      <c r="N3957" s="1" t="s">
        <v>43</v>
      </c>
      <c r="O3957" s="1" t="s">
        <v>32</v>
      </c>
      <c r="P3957" s="1">
        <f>_3___Healthcare_Data_v1[[#This Row],[Discharge Date]]-_3___Healthcare_Data_v1[[#This Row],[Date of Admission]]</f>
        <v>25</v>
      </c>
      <c r="Q3957" s="1">
        <f>IFERROR(_3___Healthcare_Data_v1[[#This Row],[ Billing Amount ]]/_3___Healthcare_Data_v1[[#This Row],[Days in Hospital]],0)</f>
        <v>933.29978040000003</v>
      </c>
      <c r="R3957" s="1" t="str">
        <f>IF(_3___Healthcare_Data_v1[[#This Row],[Age]]&gt;60,"Senior",IF(_3___Healthcare_Data_v1[[#This Row],[Age]]&gt;35,"Middle","Young"))</f>
        <v>Senior</v>
      </c>
    </row>
    <row r="3958" spans="1:18" x14ac:dyDescent="0.3">
      <c r="A3958" s="1" t="s">
        <v>11201</v>
      </c>
      <c r="B3958" s="1" t="s">
        <v>26866</v>
      </c>
      <c r="C3958" s="1" t="s">
        <v>26</v>
      </c>
      <c r="D3958" s="1" t="s">
        <v>49</v>
      </c>
      <c r="E3958" s="1" t="s">
        <v>28</v>
      </c>
      <c r="F3958" s="2">
        <v>43957</v>
      </c>
      <c r="G3958" s="1" t="s">
        <v>11202</v>
      </c>
      <c r="H3958" s="1" t="s">
        <v>11203</v>
      </c>
      <c r="I3958" s="1" t="s">
        <v>21</v>
      </c>
      <c r="J3958" s="3" t="s">
        <v>30630</v>
      </c>
      <c r="K3958">
        <v>296</v>
      </c>
      <c r="L3958" s="1" t="s">
        <v>22</v>
      </c>
      <c r="M3958" s="2">
        <v>43980</v>
      </c>
      <c r="N3958" s="1" t="s">
        <v>84</v>
      </c>
      <c r="O3958" s="1" t="s">
        <v>24</v>
      </c>
      <c r="P3958" s="1">
        <f>_3___Healthcare_Data_v1[[#This Row],[Discharge Date]]-_3___Healthcare_Data_v1[[#This Row],[Date of Admission]]</f>
        <v>23</v>
      </c>
      <c r="Q3958" s="1">
        <f>IFERROR(_3___Healthcare_Data_v1[[#This Row],[ Billing Amount ]]/_3___Healthcare_Data_v1[[#This Row],[Days in Hospital]],0)</f>
        <v>494.77717695652171</v>
      </c>
      <c r="R3958" s="1" t="str">
        <f>IF(_3___Healthcare_Data_v1[[#This Row],[Age]]&gt;60,"Senior",IF(_3___Healthcare_Data_v1[[#This Row],[Age]]&gt;35,"Middle","Young"))</f>
        <v>Senior</v>
      </c>
    </row>
    <row r="3959" spans="1:18" x14ac:dyDescent="0.3">
      <c r="A3959" s="1" t="s">
        <v>11204</v>
      </c>
      <c r="B3959" s="1" t="s">
        <v>26679</v>
      </c>
      <c r="C3959" s="1" t="s">
        <v>16</v>
      </c>
      <c r="D3959" s="1" t="s">
        <v>62</v>
      </c>
      <c r="E3959" s="1" t="s">
        <v>26615</v>
      </c>
      <c r="F3959" s="2">
        <v>45133</v>
      </c>
      <c r="G3959" s="1" t="s">
        <v>11205</v>
      </c>
      <c r="H3959" s="1" t="s">
        <v>11206</v>
      </c>
      <c r="I3959" s="1" t="s">
        <v>52</v>
      </c>
      <c r="J3959" s="3" t="s">
        <v>30631</v>
      </c>
      <c r="K3959">
        <v>207</v>
      </c>
      <c r="L3959" s="1" t="s">
        <v>42</v>
      </c>
      <c r="M3959" s="2">
        <v>45140</v>
      </c>
      <c r="N3959" s="1" t="s">
        <v>48</v>
      </c>
      <c r="O3959" s="1" t="s">
        <v>44</v>
      </c>
      <c r="P3959" s="1">
        <f>_3___Healthcare_Data_v1[[#This Row],[Discharge Date]]-_3___Healthcare_Data_v1[[#This Row],[Date of Admission]]</f>
        <v>7</v>
      </c>
      <c r="Q3959" s="1">
        <f>IFERROR(_3___Healthcare_Data_v1[[#This Row],[ Billing Amount ]]/_3___Healthcare_Data_v1[[#This Row],[Days in Hospital]],0)</f>
        <v>5106.8066142857142</v>
      </c>
      <c r="R3959" s="1" t="str">
        <f>IF(_3___Healthcare_Data_v1[[#This Row],[Age]]&gt;60,"Senior",IF(_3___Healthcare_Data_v1[[#This Row],[Age]]&gt;35,"Middle","Young"))</f>
        <v>Senior</v>
      </c>
    </row>
    <row r="3960" spans="1:18" x14ac:dyDescent="0.3">
      <c r="A3960" s="1" t="s">
        <v>11207</v>
      </c>
      <c r="B3960" s="1" t="s">
        <v>26677</v>
      </c>
      <c r="C3960" s="1" t="s">
        <v>16</v>
      </c>
      <c r="D3960" s="1" t="s">
        <v>27</v>
      </c>
      <c r="E3960" s="1" t="s">
        <v>18</v>
      </c>
      <c r="F3960" s="2">
        <v>44892</v>
      </c>
      <c r="G3960" s="1" t="s">
        <v>11208</v>
      </c>
      <c r="H3960" s="1" t="s">
        <v>3932</v>
      </c>
      <c r="I3960" s="1" t="s">
        <v>26607</v>
      </c>
      <c r="J3960" s="3" t="s">
        <v>30632</v>
      </c>
      <c r="K3960">
        <v>259</v>
      </c>
      <c r="L3960" s="1" t="s">
        <v>38</v>
      </c>
      <c r="M3960" s="2">
        <v>44904</v>
      </c>
      <c r="N3960" s="1" t="s">
        <v>43</v>
      </c>
      <c r="O3960" s="1" t="s">
        <v>32</v>
      </c>
      <c r="P3960" s="1">
        <f>_3___Healthcare_Data_v1[[#This Row],[Discharge Date]]-_3___Healthcare_Data_v1[[#This Row],[Date of Admission]]</f>
        <v>12</v>
      </c>
      <c r="Q3960" s="1">
        <f>IFERROR(_3___Healthcare_Data_v1[[#This Row],[ Billing Amount ]]/_3___Healthcare_Data_v1[[#This Row],[Days in Hospital]],0)</f>
        <v>2687.4556766666669</v>
      </c>
      <c r="R3960" s="1" t="str">
        <f>IF(_3___Healthcare_Data_v1[[#This Row],[Age]]&gt;60,"Senior",IF(_3___Healthcare_Data_v1[[#This Row],[Age]]&gt;35,"Middle","Young"))</f>
        <v>Senior</v>
      </c>
    </row>
    <row r="3961" spans="1:18" x14ac:dyDescent="0.3">
      <c r="A3961" s="1" t="s">
        <v>11209</v>
      </c>
      <c r="B3961" s="1" t="s">
        <v>26668</v>
      </c>
      <c r="C3961" s="1" t="s">
        <v>16</v>
      </c>
      <c r="D3961" s="1" t="s">
        <v>27</v>
      </c>
      <c r="E3961" s="1" t="s">
        <v>35</v>
      </c>
      <c r="F3961" s="2">
        <v>44231</v>
      </c>
      <c r="G3961" s="1" t="s">
        <v>11210</v>
      </c>
      <c r="H3961" s="1" t="s">
        <v>11211</v>
      </c>
      <c r="I3961" s="1" t="s">
        <v>21</v>
      </c>
      <c r="J3961" s="3" t="s">
        <v>30633</v>
      </c>
      <c r="K3961">
        <v>416</v>
      </c>
      <c r="L3961" s="1" t="s">
        <v>22</v>
      </c>
      <c r="M3961" s="2">
        <v>44235</v>
      </c>
      <c r="N3961" s="1" t="s">
        <v>43</v>
      </c>
      <c r="O3961" s="1" t="s">
        <v>24</v>
      </c>
      <c r="P3961" s="1">
        <f>_3___Healthcare_Data_v1[[#This Row],[Discharge Date]]-_3___Healthcare_Data_v1[[#This Row],[Date of Admission]]</f>
        <v>4</v>
      </c>
      <c r="Q3961" s="1">
        <f>IFERROR(_3___Healthcare_Data_v1[[#This Row],[ Billing Amount ]]/_3___Healthcare_Data_v1[[#This Row],[Days in Hospital]],0)</f>
        <v>5209.067</v>
      </c>
      <c r="R3961" s="1" t="str">
        <f>IF(_3___Healthcare_Data_v1[[#This Row],[Age]]&gt;60,"Senior",IF(_3___Healthcare_Data_v1[[#This Row],[Age]]&gt;35,"Middle","Young"))</f>
        <v>Senior</v>
      </c>
    </row>
    <row r="3962" spans="1:18" x14ac:dyDescent="0.3">
      <c r="A3962" s="1" t="s">
        <v>11212</v>
      </c>
      <c r="B3962" s="1" t="s">
        <v>26606</v>
      </c>
      <c r="C3962" s="1" t="s">
        <v>16</v>
      </c>
      <c r="D3962" s="1" t="s">
        <v>62</v>
      </c>
      <c r="E3962" s="1" t="s">
        <v>69</v>
      </c>
      <c r="F3962" s="2">
        <v>44420</v>
      </c>
      <c r="G3962" s="1" t="s">
        <v>11213</v>
      </c>
      <c r="H3962" s="1" t="s">
        <v>11214</v>
      </c>
      <c r="I3962" s="1" t="s">
        <v>21</v>
      </c>
      <c r="J3962" s="3" t="s">
        <v>30634</v>
      </c>
      <c r="K3962">
        <v>357</v>
      </c>
      <c r="L3962" s="1" t="s">
        <v>38</v>
      </c>
      <c r="M3962" s="2">
        <v>44442</v>
      </c>
      <c r="N3962" s="1" t="s">
        <v>48</v>
      </c>
      <c r="O3962" s="1" t="s">
        <v>32</v>
      </c>
      <c r="P3962" s="1">
        <f>_3___Healthcare_Data_v1[[#This Row],[Discharge Date]]-_3___Healthcare_Data_v1[[#This Row],[Date of Admission]]</f>
        <v>22</v>
      </c>
      <c r="Q3962" s="1">
        <f>IFERROR(_3___Healthcare_Data_v1[[#This Row],[ Billing Amount ]]/_3___Healthcare_Data_v1[[#This Row],[Days in Hospital]],0)</f>
        <v>115.86484113636362</v>
      </c>
      <c r="R3962" s="1" t="str">
        <f>IF(_3___Healthcare_Data_v1[[#This Row],[Age]]&gt;60,"Senior",IF(_3___Healthcare_Data_v1[[#This Row],[Age]]&gt;35,"Middle","Young"))</f>
        <v>Senior</v>
      </c>
    </row>
    <row r="3963" spans="1:18" x14ac:dyDescent="0.3">
      <c r="A3963" s="1" t="s">
        <v>11215</v>
      </c>
      <c r="B3963" s="1" t="s">
        <v>26745</v>
      </c>
      <c r="C3963" s="1" t="s">
        <v>26</v>
      </c>
      <c r="D3963" s="1" t="s">
        <v>229</v>
      </c>
      <c r="E3963" s="1" t="s">
        <v>28</v>
      </c>
      <c r="F3963" s="2">
        <v>44012</v>
      </c>
      <c r="G3963" s="1" t="s">
        <v>5996</v>
      </c>
      <c r="H3963" s="1" t="s">
        <v>11216</v>
      </c>
      <c r="I3963" s="1" t="s">
        <v>21</v>
      </c>
      <c r="J3963" s="3" t="s">
        <v>30635</v>
      </c>
      <c r="K3963">
        <v>284</v>
      </c>
      <c r="L3963" s="1" t="s">
        <v>42</v>
      </c>
      <c r="M3963" s="2">
        <v>44042</v>
      </c>
      <c r="N3963" s="1" t="s">
        <v>43</v>
      </c>
      <c r="O3963" s="1" t="s">
        <v>24</v>
      </c>
      <c r="P3963" s="1">
        <f>_3___Healthcare_Data_v1[[#This Row],[Discharge Date]]-_3___Healthcare_Data_v1[[#This Row],[Date of Admission]]</f>
        <v>30</v>
      </c>
      <c r="Q3963" s="1">
        <f>IFERROR(_3___Healthcare_Data_v1[[#This Row],[ Billing Amount ]]/_3___Healthcare_Data_v1[[#This Row],[Days in Hospital]],0)</f>
        <v>539.07568533333335</v>
      </c>
      <c r="R3963" s="1" t="str">
        <f>IF(_3___Healthcare_Data_v1[[#This Row],[Age]]&gt;60,"Senior",IF(_3___Healthcare_Data_v1[[#This Row],[Age]]&gt;35,"Middle","Young"))</f>
        <v>Senior</v>
      </c>
    </row>
    <row r="3964" spans="1:18" x14ac:dyDescent="0.3">
      <c r="A3964" s="1" t="s">
        <v>11217</v>
      </c>
      <c r="B3964" s="1" t="s">
        <v>26610</v>
      </c>
      <c r="C3964" s="1" t="s">
        <v>16</v>
      </c>
      <c r="D3964" s="1" t="s">
        <v>62</v>
      </c>
      <c r="E3964" s="1" t="s">
        <v>18</v>
      </c>
      <c r="F3964" s="2">
        <v>44033</v>
      </c>
      <c r="G3964" s="1" t="s">
        <v>11218</v>
      </c>
      <c r="H3964" s="1" t="s">
        <v>11219</v>
      </c>
      <c r="I3964" s="1" t="s">
        <v>21</v>
      </c>
      <c r="J3964" s="3" t="s">
        <v>30636</v>
      </c>
      <c r="K3964">
        <v>102</v>
      </c>
      <c r="L3964" s="1" t="s">
        <v>38</v>
      </c>
      <c r="M3964" s="2">
        <v>44046</v>
      </c>
      <c r="N3964" s="1" t="s">
        <v>23</v>
      </c>
      <c r="O3964" s="1" t="s">
        <v>24</v>
      </c>
      <c r="P3964" s="1">
        <f>_3___Healthcare_Data_v1[[#This Row],[Discharge Date]]-_3___Healthcare_Data_v1[[#This Row],[Date of Admission]]</f>
        <v>13</v>
      </c>
      <c r="Q3964" s="1">
        <f>IFERROR(_3___Healthcare_Data_v1[[#This Row],[ Billing Amount ]]/_3___Healthcare_Data_v1[[#This Row],[Days in Hospital]],0)</f>
        <v>499.67397199999999</v>
      </c>
      <c r="R3964" s="1" t="str">
        <f>IF(_3___Healthcare_Data_v1[[#This Row],[Age]]&gt;60,"Senior",IF(_3___Healthcare_Data_v1[[#This Row],[Age]]&gt;35,"Middle","Young"))</f>
        <v>Senior</v>
      </c>
    </row>
    <row r="3965" spans="1:18" x14ac:dyDescent="0.3">
      <c r="A3965" s="1" t="s">
        <v>11220</v>
      </c>
      <c r="B3965" s="1" t="s">
        <v>26700</v>
      </c>
      <c r="C3965" s="1" t="s">
        <v>16</v>
      </c>
      <c r="D3965" s="1" t="s">
        <v>114</v>
      </c>
      <c r="E3965" s="1" t="s">
        <v>69</v>
      </c>
      <c r="F3965" s="2">
        <v>44200</v>
      </c>
      <c r="G3965" s="1" t="s">
        <v>11221</v>
      </c>
      <c r="H3965" s="1" t="s">
        <v>11222</v>
      </c>
      <c r="I3965" s="1" t="s">
        <v>56</v>
      </c>
      <c r="J3965" s="3" t="s">
        <v>30637</v>
      </c>
      <c r="K3965">
        <v>333</v>
      </c>
      <c r="L3965" s="1" t="s">
        <v>22</v>
      </c>
      <c r="M3965" s="2">
        <v>44203</v>
      </c>
      <c r="N3965" s="1" t="s">
        <v>84</v>
      </c>
      <c r="O3965" s="1" t="s">
        <v>44</v>
      </c>
      <c r="P3965" s="1">
        <f>_3___Healthcare_Data_v1[[#This Row],[Discharge Date]]-_3___Healthcare_Data_v1[[#This Row],[Date of Admission]]</f>
        <v>3</v>
      </c>
      <c r="Q3965" s="1">
        <f>IFERROR(_3___Healthcare_Data_v1[[#This Row],[ Billing Amount ]]/_3___Healthcare_Data_v1[[#This Row],[Days in Hospital]],0)</f>
        <v>16107.696603333332</v>
      </c>
      <c r="R3965" s="1" t="str">
        <f>IF(_3___Healthcare_Data_v1[[#This Row],[Age]]&gt;60,"Senior",IF(_3___Healthcare_Data_v1[[#This Row],[Age]]&gt;35,"Middle","Young"))</f>
        <v>Senior</v>
      </c>
    </row>
    <row r="3966" spans="1:18" x14ac:dyDescent="0.3">
      <c r="A3966" s="1" t="s">
        <v>11223</v>
      </c>
      <c r="B3966" s="1" t="s">
        <v>26636</v>
      </c>
      <c r="C3966" s="1" t="s">
        <v>16</v>
      </c>
      <c r="D3966" s="1" t="s">
        <v>34</v>
      </c>
      <c r="E3966" s="1" t="s">
        <v>26620</v>
      </c>
      <c r="F3966" s="2">
        <v>44448</v>
      </c>
      <c r="G3966" s="1" t="s">
        <v>11224</v>
      </c>
      <c r="H3966" s="1" t="s">
        <v>11225</v>
      </c>
      <c r="I3966" s="1" t="s">
        <v>21</v>
      </c>
      <c r="J3966" s="3" t="s">
        <v>30638</v>
      </c>
      <c r="K3966">
        <v>314</v>
      </c>
      <c r="L3966" s="1" t="s">
        <v>38</v>
      </c>
      <c r="M3966" s="2">
        <v>44464</v>
      </c>
      <c r="N3966" s="1" t="s">
        <v>84</v>
      </c>
      <c r="O3966" s="1" t="s">
        <v>24</v>
      </c>
      <c r="P3966" s="1">
        <f>_3___Healthcare_Data_v1[[#This Row],[Discharge Date]]-_3___Healthcare_Data_v1[[#This Row],[Date of Admission]]</f>
        <v>16</v>
      </c>
      <c r="Q3966" s="1">
        <f>IFERROR(_3___Healthcare_Data_v1[[#This Row],[ Billing Amount ]]/_3___Healthcare_Data_v1[[#This Row],[Days in Hospital]],0)</f>
        <v>1046.8692981249999</v>
      </c>
      <c r="R3966" s="1" t="str">
        <f>IF(_3___Healthcare_Data_v1[[#This Row],[Age]]&gt;60,"Senior",IF(_3___Healthcare_Data_v1[[#This Row],[Age]]&gt;35,"Middle","Young"))</f>
        <v>Senior</v>
      </c>
    </row>
    <row r="3967" spans="1:18" x14ac:dyDescent="0.3">
      <c r="A3967" s="1" t="s">
        <v>11226</v>
      </c>
      <c r="B3967" s="1" t="s">
        <v>26628</v>
      </c>
      <c r="C3967" s="1" t="s">
        <v>16</v>
      </c>
      <c r="D3967" s="1" t="s">
        <v>229</v>
      </c>
      <c r="E3967" s="1" t="s">
        <v>35</v>
      </c>
      <c r="F3967" s="2">
        <v>44691</v>
      </c>
      <c r="G3967" s="1" t="s">
        <v>11227</v>
      </c>
      <c r="H3967" s="1" t="s">
        <v>11228</v>
      </c>
      <c r="I3967" s="1" t="s">
        <v>52</v>
      </c>
      <c r="J3967" s="3" t="s">
        <v>30639</v>
      </c>
      <c r="K3967">
        <v>370</v>
      </c>
      <c r="L3967" s="1" t="s">
        <v>42</v>
      </c>
      <c r="M3967" s="2">
        <v>44698</v>
      </c>
      <c r="N3967" s="1" t="s">
        <v>31</v>
      </c>
      <c r="O3967" s="1" t="s">
        <v>24</v>
      </c>
      <c r="P3967" s="1">
        <f>_3___Healthcare_Data_v1[[#This Row],[Discharge Date]]-_3___Healthcare_Data_v1[[#This Row],[Date of Admission]]</f>
        <v>7</v>
      </c>
      <c r="Q3967" s="1">
        <f>IFERROR(_3___Healthcare_Data_v1[[#This Row],[ Billing Amount ]]/_3___Healthcare_Data_v1[[#This Row],[Days in Hospital]],0)</f>
        <v>1289.4076592857143</v>
      </c>
      <c r="R3967" s="1" t="str">
        <f>IF(_3___Healthcare_Data_v1[[#This Row],[Age]]&gt;60,"Senior",IF(_3___Healthcare_Data_v1[[#This Row],[Age]]&gt;35,"Middle","Young"))</f>
        <v>Senior</v>
      </c>
    </row>
    <row r="3968" spans="1:18" x14ac:dyDescent="0.3">
      <c r="A3968" s="1" t="s">
        <v>11229</v>
      </c>
      <c r="B3968" s="1" t="s">
        <v>26714</v>
      </c>
      <c r="C3968" s="1" t="s">
        <v>26</v>
      </c>
      <c r="D3968" s="1" t="s">
        <v>17</v>
      </c>
      <c r="E3968" s="1" t="s">
        <v>69</v>
      </c>
      <c r="F3968" s="2">
        <v>43933</v>
      </c>
      <c r="G3968" s="1" t="s">
        <v>11230</v>
      </c>
      <c r="H3968" s="1" t="s">
        <v>992</v>
      </c>
      <c r="I3968" s="1" t="s">
        <v>56</v>
      </c>
      <c r="J3968" s="3" t="s">
        <v>30640</v>
      </c>
      <c r="K3968">
        <v>170</v>
      </c>
      <c r="L3968" s="1" t="s">
        <v>38</v>
      </c>
      <c r="M3968" s="2">
        <v>43946</v>
      </c>
      <c r="N3968" s="1" t="s">
        <v>84</v>
      </c>
      <c r="O3968" s="1" t="s">
        <v>24</v>
      </c>
      <c r="P3968" s="1">
        <f>_3___Healthcare_Data_v1[[#This Row],[Discharge Date]]-_3___Healthcare_Data_v1[[#This Row],[Date of Admission]]</f>
        <v>13</v>
      </c>
      <c r="Q3968" s="1">
        <f>IFERROR(_3___Healthcare_Data_v1[[#This Row],[ Billing Amount ]]/_3___Healthcare_Data_v1[[#This Row],[Days in Hospital]],0)</f>
        <v>4006.7119153846152</v>
      </c>
      <c r="R3968" s="1" t="str">
        <f>IF(_3___Healthcare_Data_v1[[#This Row],[Age]]&gt;60,"Senior",IF(_3___Healthcare_Data_v1[[#This Row],[Age]]&gt;35,"Middle","Young"))</f>
        <v>Senior</v>
      </c>
    </row>
    <row r="3969" spans="1:18" x14ac:dyDescent="0.3">
      <c r="A3969" s="1" t="s">
        <v>11231</v>
      </c>
      <c r="B3969" s="1" t="s">
        <v>26725</v>
      </c>
      <c r="C3969" s="1" t="s">
        <v>26</v>
      </c>
      <c r="D3969" s="1" t="s">
        <v>89</v>
      </c>
      <c r="E3969" s="1" t="s">
        <v>28</v>
      </c>
      <c r="F3969" s="2">
        <v>44454</v>
      </c>
      <c r="G3969" s="1" t="s">
        <v>11232</v>
      </c>
      <c r="H3969" s="1" t="s">
        <v>11233</v>
      </c>
      <c r="I3969" s="1" t="s">
        <v>56</v>
      </c>
      <c r="J3969" s="3" t="s">
        <v>30641</v>
      </c>
      <c r="K3969">
        <v>141</v>
      </c>
      <c r="L3969" s="1" t="s">
        <v>38</v>
      </c>
      <c r="M3969" s="2">
        <v>44470</v>
      </c>
      <c r="N3969" s="1" t="s">
        <v>48</v>
      </c>
      <c r="O3969" s="1" t="s">
        <v>32</v>
      </c>
      <c r="P3969" s="1">
        <f>_3___Healthcare_Data_v1[[#This Row],[Discharge Date]]-_3___Healthcare_Data_v1[[#This Row],[Date of Admission]]</f>
        <v>16</v>
      </c>
      <c r="Q3969" s="1">
        <f>IFERROR(_3___Healthcare_Data_v1[[#This Row],[ Billing Amount ]]/_3___Healthcare_Data_v1[[#This Row],[Days in Hospital]],0)</f>
        <v>1637.207735</v>
      </c>
      <c r="R3969" s="1" t="str">
        <f>IF(_3___Healthcare_Data_v1[[#This Row],[Age]]&gt;60,"Senior",IF(_3___Healthcare_Data_v1[[#This Row],[Age]]&gt;35,"Middle","Young"))</f>
        <v>Senior</v>
      </c>
    </row>
    <row r="3970" spans="1:18" x14ac:dyDescent="0.3">
      <c r="A3970" s="1" t="s">
        <v>11234</v>
      </c>
      <c r="B3970" s="1" t="s">
        <v>26967</v>
      </c>
      <c r="C3970" s="1" t="s">
        <v>26</v>
      </c>
      <c r="D3970" s="1" t="s">
        <v>62</v>
      </c>
      <c r="E3970" s="1" t="s">
        <v>69</v>
      </c>
      <c r="F3970" s="2">
        <v>44854</v>
      </c>
      <c r="G3970" s="1" t="s">
        <v>11235</v>
      </c>
      <c r="H3970" s="1" t="s">
        <v>11236</v>
      </c>
      <c r="I3970" s="1" t="s">
        <v>21</v>
      </c>
      <c r="J3970" s="3" t="s">
        <v>30642</v>
      </c>
      <c r="K3970">
        <v>111</v>
      </c>
      <c r="L3970" s="1" t="s">
        <v>38</v>
      </c>
      <c r="M3970" s="2">
        <v>44875</v>
      </c>
      <c r="N3970" s="1" t="s">
        <v>23</v>
      </c>
      <c r="O3970" s="1" t="s">
        <v>24</v>
      </c>
      <c r="P3970" s="1">
        <f>_3___Healthcare_Data_v1[[#This Row],[Discharge Date]]-_3___Healthcare_Data_v1[[#This Row],[Date of Admission]]</f>
        <v>21</v>
      </c>
      <c r="Q3970" s="1">
        <f>IFERROR(_3___Healthcare_Data_v1[[#This Row],[ Billing Amount ]]/_3___Healthcare_Data_v1[[#This Row],[Days in Hospital]],0)</f>
        <v>3096.8825752380953</v>
      </c>
      <c r="R3970" s="1" t="str">
        <f>IF(_3___Healthcare_Data_v1[[#This Row],[Age]]&gt;60,"Senior",IF(_3___Healthcare_Data_v1[[#This Row],[Age]]&gt;35,"Middle","Young"))</f>
        <v>Senior</v>
      </c>
    </row>
    <row r="3971" spans="1:18" x14ac:dyDescent="0.3">
      <c r="A3971" s="1" t="s">
        <v>11237</v>
      </c>
      <c r="B3971" s="1" t="s">
        <v>26677</v>
      </c>
      <c r="C3971" s="1" t="s">
        <v>26</v>
      </c>
      <c r="D3971" s="1" t="s">
        <v>89</v>
      </c>
      <c r="E3971" s="1" t="s">
        <v>26620</v>
      </c>
      <c r="F3971" s="2">
        <v>44205</v>
      </c>
      <c r="G3971" s="1" t="s">
        <v>11238</v>
      </c>
      <c r="H3971" s="1" t="s">
        <v>11239</v>
      </c>
      <c r="I3971" s="1" t="s">
        <v>60</v>
      </c>
      <c r="J3971" s="3" t="s">
        <v>30643</v>
      </c>
      <c r="K3971">
        <v>331</v>
      </c>
      <c r="L3971" s="1" t="s">
        <v>38</v>
      </c>
      <c r="M3971" s="2">
        <v>44211</v>
      </c>
      <c r="N3971" s="1" t="s">
        <v>84</v>
      </c>
      <c r="O3971" s="1" t="s">
        <v>44</v>
      </c>
      <c r="P3971" s="1">
        <f>_3___Healthcare_Data_v1[[#This Row],[Discharge Date]]-_3___Healthcare_Data_v1[[#This Row],[Date of Admission]]</f>
        <v>6</v>
      </c>
      <c r="Q3971" s="1">
        <f>IFERROR(_3___Healthcare_Data_v1[[#This Row],[ Billing Amount ]]/_3___Healthcare_Data_v1[[#This Row],[Days in Hospital]],0)</f>
        <v>876.40343666666661</v>
      </c>
      <c r="R3971" s="1" t="str">
        <f>IF(_3___Healthcare_Data_v1[[#This Row],[Age]]&gt;60,"Senior",IF(_3___Healthcare_Data_v1[[#This Row],[Age]]&gt;35,"Middle","Young"))</f>
        <v>Senior</v>
      </c>
    </row>
    <row r="3972" spans="1:18" x14ac:dyDescent="0.3">
      <c r="A3972" s="1" t="s">
        <v>11240</v>
      </c>
      <c r="B3972" s="1" t="s">
        <v>26638</v>
      </c>
      <c r="C3972" s="1" t="s">
        <v>16</v>
      </c>
      <c r="D3972" s="1" t="s">
        <v>34</v>
      </c>
      <c r="E3972" s="1" t="s">
        <v>28</v>
      </c>
      <c r="F3972" s="2">
        <v>44088</v>
      </c>
      <c r="G3972" s="1" t="s">
        <v>11241</v>
      </c>
      <c r="H3972" s="1" t="s">
        <v>1876</v>
      </c>
      <c r="I3972" s="1" t="s">
        <v>56</v>
      </c>
      <c r="J3972" s="3" t="s">
        <v>30644</v>
      </c>
      <c r="K3972">
        <v>135</v>
      </c>
      <c r="L3972" s="1" t="s">
        <v>38</v>
      </c>
      <c r="M3972" s="2">
        <v>44089</v>
      </c>
      <c r="N3972" s="1" t="s">
        <v>23</v>
      </c>
      <c r="O3972" s="1" t="s">
        <v>44</v>
      </c>
      <c r="P3972" s="1">
        <f>_3___Healthcare_Data_v1[[#This Row],[Discharge Date]]-_3___Healthcare_Data_v1[[#This Row],[Date of Admission]]</f>
        <v>1</v>
      </c>
      <c r="Q3972" s="1">
        <f>IFERROR(_3___Healthcare_Data_v1[[#This Row],[ Billing Amount ]]/_3___Healthcare_Data_v1[[#This Row],[Days in Hospital]],0)</f>
        <v>6994.6560929999996</v>
      </c>
      <c r="R3972" s="1" t="str">
        <f>IF(_3___Healthcare_Data_v1[[#This Row],[Age]]&gt;60,"Senior",IF(_3___Healthcare_Data_v1[[#This Row],[Age]]&gt;35,"Middle","Young"))</f>
        <v>Senior</v>
      </c>
    </row>
    <row r="3973" spans="1:18" x14ac:dyDescent="0.3">
      <c r="A3973" s="1" t="s">
        <v>11242</v>
      </c>
      <c r="B3973" s="1" t="s">
        <v>26712</v>
      </c>
      <c r="C3973" s="1" t="s">
        <v>16</v>
      </c>
      <c r="D3973" s="1" t="s">
        <v>49</v>
      </c>
      <c r="E3973" s="1" t="s">
        <v>69</v>
      </c>
      <c r="F3973" s="2">
        <v>43815</v>
      </c>
      <c r="G3973" s="1" t="s">
        <v>11243</v>
      </c>
      <c r="H3973" s="1" t="s">
        <v>11244</v>
      </c>
      <c r="I3973" s="1" t="s">
        <v>60</v>
      </c>
      <c r="J3973" s="3" t="s">
        <v>30645</v>
      </c>
      <c r="K3973">
        <v>417</v>
      </c>
      <c r="L3973" s="1" t="s">
        <v>22</v>
      </c>
      <c r="M3973" s="2">
        <v>43818</v>
      </c>
      <c r="N3973" s="1" t="s">
        <v>43</v>
      </c>
      <c r="O3973" s="1" t="s">
        <v>44</v>
      </c>
      <c r="P3973" s="1">
        <f>_3___Healthcare_Data_v1[[#This Row],[Discharge Date]]-_3___Healthcare_Data_v1[[#This Row],[Date of Admission]]</f>
        <v>3</v>
      </c>
      <c r="Q3973" s="1">
        <f>IFERROR(_3___Healthcare_Data_v1[[#This Row],[ Billing Amount ]]/_3___Healthcare_Data_v1[[#This Row],[Days in Hospital]],0)</f>
        <v>9675.0524433333321</v>
      </c>
      <c r="R3973" s="1" t="str">
        <f>IF(_3___Healthcare_Data_v1[[#This Row],[Age]]&gt;60,"Senior",IF(_3___Healthcare_Data_v1[[#This Row],[Age]]&gt;35,"Middle","Young"))</f>
        <v>Senior</v>
      </c>
    </row>
    <row r="3974" spans="1:18" x14ac:dyDescent="0.3">
      <c r="A3974" s="1" t="s">
        <v>11245</v>
      </c>
      <c r="B3974" s="1" t="s">
        <v>26649</v>
      </c>
      <c r="C3974" s="1" t="s">
        <v>26</v>
      </c>
      <c r="D3974" s="1" t="s">
        <v>114</v>
      </c>
      <c r="E3974" s="1" t="s">
        <v>18</v>
      </c>
      <c r="F3974" s="2">
        <v>44838</v>
      </c>
      <c r="G3974" s="1" t="s">
        <v>2994</v>
      </c>
      <c r="H3974" s="1" t="s">
        <v>11246</v>
      </c>
      <c r="I3974" s="1" t="s">
        <v>21</v>
      </c>
      <c r="J3974" s="3" t="s">
        <v>30646</v>
      </c>
      <c r="K3974">
        <v>139</v>
      </c>
      <c r="L3974" s="1" t="s">
        <v>22</v>
      </c>
      <c r="M3974" s="2">
        <v>44839</v>
      </c>
      <c r="N3974" s="1" t="s">
        <v>48</v>
      </c>
      <c r="O3974" s="1" t="s">
        <v>44</v>
      </c>
      <c r="P3974" s="1">
        <f>_3___Healthcare_Data_v1[[#This Row],[Discharge Date]]-_3___Healthcare_Data_v1[[#This Row],[Date of Admission]]</f>
        <v>1</v>
      </c>
      <c r="Q3974" s="1">
        <f>IFERROR(_3___Healthcare_Data_v1[[#This Row],[ Billing Amount ]]/_3___Healthcare_Data_v1[[#This Row],[Days in Hospital]],0)</f>
        <v>26033.049340000001</v>
      </c>
      <c r="R3974" s="1" t="str">
        <f>IF(_3___Healthcare_Data_v1[[#This Row],[Age]]&gt;60,"Senior",IF(_3___Healthcare_Data_v1[[#This Row],[Age]]&gt;35,"Middle","Young"))</f>
        <v>Senior</v>
      </c>
    </row>
    <row r="3975" spans="1:18" x14ac:dyDescent="0.3">
      <c r="A3975" s="1" t="s">
        <v>11247</v>
      </c>
      <c r="B3975" s="1" t="s">
        <v>26755</v>
      </c>
      <c r="C3975" s="1" t="s">
        <v>26</v>
      </c>
      <c r="D3975" s="1" t="s">
        <v>89</v>
      </c>
      <c r="E3975" s="1" t="s">
        <v>28</v>
      </c>
      <c r="F3975" s="2">
        <v>44927</v>
      </c>
      <c r="G3975" s="1" t="s">
        <v>11248</v>
      </c>
      <c r="H3975" s="1" t="s">
        <v>11249</v>
      </c>
      <c r="I3975" s="1" t="s">
        <v>21</v>
      </c>
      <c r="J3975" s="3" t="s">
        <v>30647</v>
      </c>
      <c r="K3975">
        <v>189</v>
      </c>
      <c r="L3975" s="1" t="s">
        <v>42</v>
      </c>
      <c r="M3975" s="2">
        <v>44951</v>
      </c>
      <c r="N3975" s="1" t="s">
        <v>84</v>
      </c>
      <c r="O3975" s="1" t="s">
        <v>44</v>
      </c>
      <c r="P3975" s="1">
        <f>_3___Healthcare_Data_v1[[#This Row],[Discharge Date]]-_3___Healthcare_Data_v1[[#This Row],[Date of Admission]]</f>
        <v>24</v>
      </c>
      <c r="Q3975" s="1">
        <f>IFERROR(_3___Healthcare_Data_v1[[#This Row],[ Billing Amount ]]/_3___Healthcare_Data_v1[[#This Row],[Days in Hospital]],0)</f>
        <v>778.2377145833334</v>
      </c>
      <c r="R3975" s="1" t="str">
        <f>IF(_3___Healthcare_Data_v1[[#This Row],[Age]]&gt;60,"Senior",IF(_3___Healthcare_Data_v1[[#This Row],[Age]]&gt;35,"Middle","Young"))</f>
        <v>Senior</v>
      </c>
    </row>
    <row r="3976" spans="1:18" x14ac:dyDescent="0.3">
      <c r="A3976" s="1" t="s">
        <v>11250</v>
      </c>
      <c r="B3976" s="1" t="s">
        <v>26779</v>
      </c>
      <c r="C3976" s="1" t="s">
        <v>16</v>
      </c>
      <c r="D3976" s="1" t="s">
        <v>34</v>
      </c>
      <c r="E3976" s="1" t="s">
        <v>18</v>
      </c>
      <c r="F3976" s="2">
        <v>45189</v>
      </c>
      <c r="G3976" s="1" t="s">
        <v>11251</v>
      </c>
      <c r="H3976" s="1" t="s">
        <v>11252</v>
      </c>
      <c r="I3976" s="1" t="s">
        <v>52</v>
      </c>
      <c r="J3976" s="3" t="s">
        <v>30648</v>
      </c>
      <c r="K3976">
        <v>212</v>
      </c>
      <c r="L3976" s="1" t="s">
        <v>42</v>
      </c>
      <c r="M3976" s="2">
        <v>45201</v>
      </c>
      <c r="N3976" s="1" t="s">
        <v>23</v>
      </c>
      <c r="O3976" s="1" t="s">
        <v>24</v>
      </c>
      <c r="P3976" s="1">
        <f>_3___Healthcare_Data_v1[[#This Row],[Discharge Date]]-_3___Healthcare_Data_v1[[#This Row],[Date of Admission]]</f>
        <v>12</v>
      </c>
      <c r="Q3976" s="1">
        <f>IFERROR(_3___Healthcare_Data_v1[[#This Row],[ Billing Amount ]]/_3___Healthcare_Data_v1[[#This Row],[Days in Hospital]],0)</f>
        <v>4113.0340425000004</v>
      </c>
      <c r="R3976" s="1" t="str">
        <f>IF(_3___Healthcare_Data_v1[[#This Row],[Age]]&gt;60,"Senior",IF(_3___Healthcare_Data_v1[[#This Row],[Age]]&gt;35,"Middle","Young"))</f>
        <v>Senior</v>
      </c>
    </row>
    <row r="3977" spans="1:18" x14ac:dyDescent="0.3">
      <c r="A3977" s="1" t="s">
        <v>11253</v>
      </c>
      <c r="B3977" s="1" t="s">
        <v>26672</v>
      </c>
      <c r="C3977" s="1" t="s">
        <v>26</v>
      </c>
      <c r="D3977" s="1" t="s">
        <v>62</v>
      </c>
      <c r="E3977" s="1" t="s">
        <v>28</v>
      </c>
      <c r="F3977" s="2">
        <v>45156</v>
      </c>
      <c r="G3977" s="1" t="s">
        <v>11254</v>
      </c>
      <c r="H3977" s="1" t="s">
        <v>11255</v>
      </c>
      <c r="I3977" s="1" t="s">
        <v>56</v>
      </c>
      <c r="J3977" s="3" t="s">
        <v>30649</v>
      </c>
      <c r="K3977">
        <v>472</v>
      </c>
      <c r="L3977" s="1" t="s">
        <v>38</v>
      </c>
      <c r="M3977" s="2">
        <v>45163</v>
      </c>
      <c r="N3977" s="1" t="s">
        <v>43</v>
      </c>
      <c r="O3977" s="1" t="s">
        <v>32</v>
      </c>
      <c r="P3977" s="1">
        <f>_3___Healthcare_Data_v1[[#This Row],[Discharge Date]]-_3___Healthcare_Data_v1[[#This Row],[Date of Admission]]</f>
        <v>7</v>
      </c>
      <c r="Q3977" s="1">
        <f>IFERROR(_3___Healthcare_Data_v1[[#This Row],[ Billing Amount ]]/_3___Healthcare_Data_v1[[#This Row],[Days in Hospital]],0)</f>
        <v>6282.0923642857142</v>
      </c>
      <c r="R3977" s="1" t="str">
        <f>IF(_3___Healthcare_Data_v1[[#This Row],[Age]]&gt;60,"Senior",IF(_3___Healthcare_Data_v1[[#This Row],[Age]]&gt;35,"Middle","Young"))</f>
        <v>Senior</v>
      </c>
    </row>
    <row r="3978" spans="1:18" x14ac:dyDescent="0.3">
      <c r="A3978" s="1" t="s">
        <v>11256</v>
      </c>
      <c r="B3978" s="1" t="s">
        <v>26646</v>
      </c>
      <c r="C3978" s="1" t="s">
        <v>26</v>
      </c>
      <c r="D3978" s="1" t="s">
        <v>89</v>
      </c>
      <c r="E3978" s="1" t="s">
        <v>26620</v>
      </c>
      <c r="F3978" s="2">
        <v>44154</v>
      </c>
      <c r="G3978" s="1" t="s">
        <v>11257</v>
      </c>
      <c r="H3978" s="1" t="s">
        <v>11258</v>
      </c>
      <c r="I3978" s="1" t="s">
        <v>56</v>
      </c>
      <c r="J3978" s="3" t="s">
        <v>30650</v>
      </c>
      <c r="K3978">
        <v>488</v>
      </c>
      <c r="L3978" s="1" t="s">
        <v>38</v>
      </c>
      <c r="M3978" s="2">
        <v>44167</v>
      </c>
      <c r="N3978" s="1" t="s">
        <v>43</v>
      </c>
      <c r="O3978" s="1" t="s">
        <v>32</v>
      </c>
      <c r="P3978" s="1">
        <f>_3___Healthcare_Data_v1[[#This Row],[Discharge Date]]-_3___Healthcare_Data_v1[[#This Row],[Date of Admission]]</f>
        <v>13</v>
      </c>
      <c r="Q3978" s="1">
        <f>IFERROR(_3___Healthcare_Data_v1[[#This Row],[ Billing Amount ]]/_3___Healthcare_Data_v1[[#This Row],[Days in Hospital]],0)</f>
        <v>1002.0055030769231</v>
      </c>
      <c r="R3978" s="1" t="str">
        <f>IF(_3___Healthcare_Data_v1[[#This Row],[Age]]&gt;60,"Senior",IF(_3___Healthcare_Data_v1[[#This Row],[Age]]&gt;35,"Middle","Young"))</f>
        <v>Senior</v>
      </c>
    </row>
    <row r="3979" spans="1:18" x14ac:dyDescent="0.3">
      <c r="A3979" s="1" t="s">
        <v>11259</v>
      </c>
      <c r="B3979" s="1" t="s">
        <v>26677</v>
      </c>
      <c r="C3979" s="1" t="s">
        <v>26</v>
      </c>
      <c r="D3979" s="1" t="s">
        <v>62</v>
      </c>
      <c r="E3979" s="1" t="s">
        <v>28</v>
      </c>
      <c r="F3979" s="2">
        <v>43860</v>
      </c>
      <c r="G3979" s="1" t="s">
        <v>11260</v>
      </c>
      <c r="H3979" s="1" t="s">
        <v>11261</v>
      </c>
      <c r="I3979" s="1" t="s">
        <v>52</v>
      </c>
      <c r="J3979" s="3" t="s">
        <v>30651</v>
      </c>
      <c r="K3979">
        <v>316</v>
      </c>
      <c r="L3979" s="1" t="s">
        <v>22</v>
      </c>
      <c r="M3979" s="2">
        <v>43865</v>
      </c>
      <c r="N3979" s="1" t="s">
        <v>23</v>
      </c>
      <c r="O3979" s="1" t="s">
        <v>24</v>
      </c>
      <c r="P3979" s="1">
        <f>_3___Healthcare_Data_v1[[#This Row],[Discharge Date]]-_3___Healthcare_Data_v1[[#This Row],[Date of Admission]]</f>
        <v>5</v>
      </c>
      <c r="Q3979" s="1">
        <f>IFERROR(_3___Healthcare_Data_v1[[#This Row],[ Billing Amount ]]/_3___Healthcare_Data_v1[[#This Row],[Days in Hospital]],0)</f>
        <v>7373.6451560000005</v>
      </c>
      <c r="R3979" s="1" t="str">
        <f>IF(_3___Healthcare_Data_v1[[#This Row],[Age]]&gt;60,"Senior",IF(_3___Healthcare_Data_v1[[#This Row],[Age]]&gt;35,"Middle","Young"))</f>
        <v>Senior</v>
      </c>
    </row>
    <row r="3980" spans="1:18" x14ac:dyDescent="0.3">
      <c r="A3980" s="1" t="s">
        <v>11262</v>
      </c>
      <c r="B3980" s="1" t="s">
        <v>26779</v>
      </c>
      <c r="C3980" s="1" t="s">
        <v>26</v>
      </c>
      <c r="D3980" s="1" t="s">
        <v>49</v>
      </c>
      <c r="E3980" s="1" t="s">
        <v>69</v>
      </c>
      <c r="F3980" s="2">
        <v>44182</v>
      </c>
      <c r="G3980" s="1" t="s">
        <v>11263</v>
      </c>
      <c r="H3980" s="1" t="s">
        <v>11264</v>
      </c>
      <c r="I3980" s="1" t="s">
        <v>21</v>
      </c>
      <c r="J3980" s="3" t="s">
        <v>30652</v>
      </c>
      <c r="K3980">
        <v>154</v>
      </c>
      <c r="L3980" s="1" t="s">
        <v>22</v>
      </c>
      <c r="M3980" s="2">
        <v>44204</v>
      </c>
      <c r="N3980" s="1" t="s">
        <v>23</v>
      </c>
      <c r="O3980" s="1" t="s">
        <v>44</v>
      </c>
      <c r="P3980" s="1">
        <f>_3___Healthcare_Data_v1[[#This Row],[Discharge Date]]-_3___Healthcare_Data_v1[[#This Row],[Date of Admission]]</f>
        <v>22</v>
      </c>
      <c r="Q3980" s="1">
        <f>IFERROR(_3___Healthcare_Data_v1[[#This Row],[ Billing Amount ]]/_3___Healthcare_Data_v1[[#This Row],[Days in Hospital]],0)</f>
        <v>405.33904968181815</v>
      </c>
      <c r="R3980" s="1" t="str">
        <f>IF(_3___Healthcare_Data_v1[[#This Row],[Age]]&gt;60,"Senior",IF(_3___Healthcare_Data_v1[[#This Row],[Age]]&gt;35,"Middle","Young"))</f>
        <v>Senior</v>
      </c>
    </row>
    <row r="3981" spans="1:18" x14ac:dyDescent="0.3">
      <c r="A3981" s="1" t="s">
        <v>11265</v>
      </c>
      <c r="B3981" s="1" t="s">
        <v>26712</v>
      </c>
      <c r="C3981" s="1" t="s">
        <v>16</v>
      </c>
      <c r="D3981" s="1" t="s">
        <v>89</v>
      </c>
      <c r="E3981" s="1" t="s">
        <v>26620</v>
      </c>
      <c r="F3981" s="2">
        <v>43940</v>
      </c>
      <c r="G3981" s="1" t="s">
        <v>11266</v>
      </c>
      <c r="H3981" s="1" t="s">
        <v>11267</v>
      </c>
      <c r="I3981" s="1" t="s">
        <v>56</v>
      </c>
      <c r="J3981" s="3" t="s">
        <v>30653</v>
      </c>
      <c r="K3981">
        <v>443</v>
      </c>
      <c r="L3981" s="1" t="s">
        <v>38</v>
      </c>
      <c r="M3981" s="2">
        <v>43944</v>
      </c>
      <c r="N3981" s="1" t="s">
        <v>43</v>
      </c>
      <c r="O3981" s="1" t="s">
        <v>32</v>
      </c>
      <c r="P3981" s="1">
        <f>_3___Healthcare_Data_v1[[#This Row],[Discharge Date]]-_3___Healthcare_Data_v1[[#This Row],[Date of Admission]]</f>
        <v>4</v>
      </c>
      <c r="Q3981" s="1">
        <f>IFERROR(_3___Healthcare_Data_v1[[#This Row],[ Billing Amount ]]/_3___Healthcare_Data_v1[[#This Row],[Days in Hospital]],0)</f>
        <v>1336.3577432500001</v>
      </c>
      <c r="R3981" s="1" t="str">
        <f>IF(_3___Healthcare_Data_v1[[#This Row],[Age]]&gt;60,"Senior",IF(_3___Healthcare_Data_v1[[#This Row],[Age]]&gt;35,"Middle","Young"))</f>
        <v>Senior</v>
      </c>
    </row>
    <row r="3982" spans="1:18" x14ac:dyDescent="0.3">
      <c r="A3982" s="1" t="s">
        <v>11268</v>
      </c>
      <c r="B3982" s="1" t="s">
        <v>26745</v>
      </c>
      <c r="C3982" s="1" t="s">
        <v>26</v>
      </c>
      <c r="D3982" s="1" t="s">
        <v>17</v>
      </c>
      <c r="E3982" s="1" t="s">
        <v>26615</v>
      </c>
      <c r="F3982" s="2">
        <v>44363</v>
      </c>
      <c r="G3982" s="1" t="s">
        <v>11269</v>
      </c>
      <c r="H3982" s="1" t="s">
        <v>11270</v>
      </c>
      <c r="I3982" s="1" t="s">
        <v>21</v>
      </c>
      <c r="J3982" s="3" t="s">
        <v>30654</v>
      </c>
      <c r="K3982">
        <v>155</v>
      </c>
      <c r="L3982" s="1" t="s">
        <v>42</v>
      </c>
      <c r="M3982" s="2">
        <v>44365</v>
      </c>
      <c r="N3982" s="1" t="s">
        <v>48</v>
      </c>
      <c r="O3982" s="1" t="s">
        <v>32</v>
      </c>
      <c r="P3982" s="1">
        <f>_3___Healthcare_Data_v1[[#This Row],[Discharge Date]]-_3___Healthcare_Data_v1[[#This Row],[Date of Admission]]</f>
        <v>2</v>
      </c>
      <c r="Q3982" s="1">
        <f>IFERROR(_3___Healthcare_Data_v1[[#This Row],[ Billing Amount ]]/_3___Healthcare_Data_v1[[#This Row],[Days in Hospital]],0)</f>
        <v>5978.8496699999996</v>
      </c>
      <c r="R3982" s="1" t="str">
        <f>IF(_3___Healthcare_Data_v1[[#This Row],[Age]]&gt;60,"Senior",IF(_3___Healthcare_Data_v1[[#This Row],[Age]]&gt;35,"Middle","Young"))</f>
        <v>Senior</v>
      </c>
    </row>
    <row r="3983" spans="1:18" x14ac:dyDescent="0.3">
      <c r="A3983" s="1" t="s">
        <v>11271</v>
      </c>
      <c r="B3983" s="1" t="s">
        <v>26610</v>
      </c>
      <c r="C3983" s="1" t="s">
        <v>26</v>
      </c>
      <c r="D3983" s="1" t="s">
        <v>62</v>
      </c>
      <c r="E3983" s="1" t="s">
        <v>69</v>
      </c>
      <c r="F3983" s="2">
        <v>43484</v>
      </c>
      <c r="G3983" s="1" t="s">
        <v>11209</v>
      </c>
      <c r="H3983" s="1" t="s">
        <v>11272</v>
      </c>
      <c r="I3983" s="1" t="s">
        <v>21</v>
      </c>
      <c r="J3983" s="3" t="s">
        <v>30655</v>
      </c>
      <c r="K3983">
        <v>293</v>
      </c>
      <c r="L3983" s="1" t="s">
        <v>22</v>
      </c>
      <c r="M3983" s="2">
        <v>43497</v>
      </c>
      <c r="N3983" s="1" t="s">
        <v>48</v>
      </c>
      <c r="O3983" s="1" t="s">
        <v>44</v>
      </c>
      <c r="P3983" s="1">
        <f>_3___Healthcare_Data_v1[[#This Row],[Discharge Date]]-_3___Healthcare_Data_v1[[#This Row],[Date of Admission]]</f>
        <v>13</v>
      </c>
      <c r="Q3983" s="1">
        <f>IFERROR(_3___Healthcare_Data_v1[[#This Row],[ Billing Amount ]]/_3___Healthcare_Data_v1[[#This Row],[Days in Hospital]],0)</f>
        <v>1954.1568276923076</v>
      </c>
      <c r="R3983" s="1" t="str">
        <f>IF(_3___Healthcare_Data_v1[[#This Row],[Age]]&gt;60,"Senior",IF(_3___Healthcare_Data_v1[[#This Row],[Age]]&gt;35,"Middle","Young"))</f>
        <v>Senior</v>
      </c>
    </row>
    <row r="3984" spans="1:18" x14ac:dyDescent="0.3">
      <c r="A3984" s="1" t="s">
        <v>11273</v>
      </c>
      <c r="B3984" s="1" t="s">
        <v>26791</v>
      </c>
      <c r="C3984" s="1" t="s">
        <v>26</v>
      </c>
      <c r="D3984" s="1" t="s">
        <v>62</v>
      </c>
      <c r="E3984" s="1" t="s">
        <v>35</v>
      </c>
      <c r="F3984" s="2">
        <v>44108</v>
      </c>
      <c r="G3984" s="1" t="s">
        <v>11274</v>
      </c>
      <c r="H3984" s="1" t="s">
        <v>11275</v>
      </c>
      <c r="I3984" s="1" t="s">
        <v>60</v>
      </c>
      <c r="J3984" s="3" t="s">
        <v>30656</v>
      </c>
      <c r="K3984">
        <v>388</v>
      </c>
      <c r="L3984" s="1" t="s">
        <v>42</v>
      </c>
      <c r="M3984" s="2">
        <v>44117</v>
      </c>
      <c r="N3984" s="1" t="s">
        <v>84</v>
      </c>
      <c r="O3984" s="1" t="s">
        <v>32</v>
      </c>
      <c r="P3984" s="1">
        <f>_3___Healthcare_Data_v1[[#This Row],[Discharge Date]]-_3___Healthcare_Data_v1[[#This Row],[Date of Admission]]</f>
        <v>9</v>
      </c>
      <c r="Q3984" s="1">
        <f>IFERROR(_3___Healthcare_Data_v1[[#This Row],[ Billing Amount ]]/_3___Healthcare_Data_v1[[#This Row],[Days in Hospital]],0)</f>
        <v>2200.3105766666667</v>
      </c>
      <c r="R3984" s="1" t="str">
        <f>IF(_3___Healthcare_Data_v1[[#This Row],[Age]]&gt;60,"Senior",IF(_3___Healthcare_Data_v1[[#This Row],[Age]]&gt;35,"Middle","Young"))</f>
        <v>Senior</v>
      </c>
    </row>
    <row r="3985" spans="1:18" x14ac:dyDescent="0.3">
      <c r="A3985" s="1" t="s">
        <v>11276</v>
      </c>
      <c r="B3985" s="1" t="s">
        <v>26723</v>
      </c>
      <c r="C3985" s="1" t="s">
        <v>16</v>
      </c>
      <c r="D3985" s="1" t="s">
        <v>229</v>
      </c>
      <c r="E3985" s="1" t="s">
        <v>35</v>
      </c>
      <c r="F3985" s="2">
        <v>44265</v>
      </c>
      <c r="G3985" s="1" t="s">
        <v>11277</v>
      </c>
      <c r="H3985" s="1" t="s">
        <v>285</v>
      </c>
      <c r="I3985" s="1" t="s">
        <v>60</v>
      </c>
      <c r="J3985" s="3" t="s">
        <v>30657</v>
      </c>
      <c r="K3985">
        <v>310</v>
      </c>
      <c r="L3985" s="1" t="s">
        <v>22</v>
      </c>
      <c r="M3985" s="2">
        <v>44270</v>
      </c>
      <c r="N3985" s="1" t="s">
        <v>43</v>
      </c>
      <c r="O3985" s="1" t="s">
        <v>44</v>
      </c>
      <c r="P3985" s="1">
        <f>_3___Healthcare_Data_v1[[#This Row],[Discharge Date]]-_3___Healthcare_Data_v1[[#This Row],[Date of Admission]]</f>
        <v>5</v>
      </c>
      <c r="Q3985" s="1">
        <f>IFERROR(_3___Healthcare_Data_v1[[#This Row],[ Billing Amount ]]/_3___Healthcare_Data_v1[[#This Row],[Days in Hospital]],0)</f>
        <v>4158.3938739999994</v>
      </c>
      <c r="R3985" s="1" t="str">
        <f>IF(_3___Healthcare_Data_v1[[#This Row],[Age]]&gt;60,"Senior",IF(_3___Healthcare_Data_v1[[#This Row],[Age]]&gt;35,"Middle","Young"))</f>
        <v>Senior</v>
      </c>
    </row>
    <row r="3986" spans="1:18" x14ac:dyDescent="0.3">
      <c r="A3986" s="1" t="s">
        <v>11278</v>
      </c>
      <c r="B3986" s="1" t="s">
        <v>26745</v>
      </c>
      <c r="C3986" s="1" t="s">
        <v>16</v>
      </c>
      <c r="D3986" s="1" t="s">
        <v>17</v>
      </c>
      <c r="E3986" s="1" t="s">
        <v>26615</v>
      </c>
      <c r="F3986" s="2">
        <v>43921</v>
      </c>
      <c r="G3986" s="1" t="s">
        <v>11279</v>
      </c>
      <c r="H3986" s="1" t="s">
        <v>11280</v>
      </c>
      <c r="I3986" s="1" t="s">
        <v>21</v>
      </c>
      <c r="J3986" s="3" t="s">
        <v>30658</v>
      </c>
      <c r="K3986">
        <v>351</v>
      </c>
      <c r="L3986" s="1" t="s">
        <v>42</v>
      </c>
      <c r="M3986" s="2">
        <v>43937</v>
      </c>
      <c r="N3986" s="1" t="s">
        <v>84</v>
      </c>
      <c r="O3986" s="1" t="s">
        <v>44</v>
      </c>
      <c r="P3986" s="1">
        <f>_3___Healthcare_Data_v1[[#This Row],[Discharge Date]]-_3___Healthcare_Data_v1[[#This Row],[Date of Admission]]</f>
        <v>16</v>
      </c>
      <c r="Q3986" s="1">
        <f>IFERROR(_3___Healthcare_Data_v1[[#This Row],[ Billing Amount ]]/_3___Healthcare_Data_v1[[#This Row],[Days in Hospital]],0)</f>
        <v>250.87849112500001</v>
      </c>
      <c r="R3986" s="1" t="str">
        <f>IF(_3___Healthcare_Data_v1[[#This Row],[Age]]&gt;60,"Senior",IF(_3___Healthcare_Data_v1[[#This Row],[Age]]&gt;35,"Middle","Young"))</f>
        <v>Senior</v>
      </c>
    </row>
    <row r="3987" spans="1:18" x14ac:dyDescent="0.3">
      <c r="A3987" s="1" t="s">
        <v>11281</v>
      </c>
      <c r="B3987" s="1" t="s">
        <v>26803</v>
      </c>
      <c r="C3987" s="1" t="s">
        <v>16</v>
      </c>
      <c r="D3987" s="1" t="s">
        <v>34</v>
      </c>
      <c r="E3987" s="1" t="s">
        <v>18</v>
      </c>
      <c r="F3987" s="2">
        <v>44722</v>
      </c>
      <c r="G3987" s="1" t="s">
        <v>11282</v>
      </c>
      <c r="H3987" s="1" t="s">
        <v>2250</v>
      </c>
      <c r="I3987" s="1" t="s">
        <v>56</v>
      </c>
      <c r="J3987" s="3" t="s">
        <v>30659</v>
      </c>
      <c r="K3987">
        <v>467</v>
      </c>
      <c r="L3987" s="1" t="s">
        <v>22</v>
      </c>
      <c r="M3987" s="2">
        <v>44725</v>
      </c>
      <c r="N3987" s="1" t="s">
        <v>48</v>
      </c>
      <c r="O3987" s="1" t="s">
        <v>44</v>
      </c>
      <c r="P3987" s="1">
        <f>_3___Healthcare_Data_v1[[#This Row],[Discharge Date]]-_3___Healthcare_Data_v1[[#This Row],[Date of Admission]]</f>
        <v>3</v>
      </c>
      <c r="Q3987" s="1">
        <f>IFERROR(_3___Healthcare_Data_v1[[#This Row],[ Billing Amount ]]/_3___Healthcare_Data_v1[[#This Row],[Days in Hospital]],0)</f>
        <v>6973.2727766666658</v>
      </c>
      <c r="R3987" s="1" t="str">
        <f>IF(_3___Healthcare_Data_v1[[#This Row],[Age]]&gt;60,"Senior",IF(_3___Healthcare_Data_v1[[#This Row],[Age]]&gt;35,"Middle","Young"))</f>
        <v>Senior</v>
      </c>
    </row>
    <row r="3988" spans="1:18" x14ac:dyDescent="0.3">
      <c r="A3988" s="1" t="s">
        <v>11283</v>
      </c>
      <c r="B3988" s="1" t="s">
        <v>26725</v>
      </c>
      <c r="C3988" s="1" t="s">
        <v>16</v>
      </c>
      <c r="D3988" s="1" t="s">
        <v>27</v>
      </c>
      <c r="E3988" s="1" t="s">
        <v>26615</v>
      </c>
      <c r="F3988" s="2">
        <v>44698</v>
      </c>
      <c r="G3988" s="1" t="s">
        <v>11284</v>
      </c>
      <c r="H3988" s="1" t="s">
        <v>11285</v>
      </c>
      <c r="I3988" s="1" t="s">
        <v>52</v>
      </c>
      <c r="J3988" s="3" t="s">
        <v>30660</v>
      </c>
      <c r="K3988">
        <v>176</v>
      </c>
      <c r="L3988" s="1" t="s">
        <v>22</v>
      </c>
      <c r="M3988" s="2">
        <v>44701</v>
      </c>
      <c r="N3988" s="1" t="s">
        <v>48</v>
      </c>
      <c r="O3988" s="1" t="s">
        <v>32</v>
      </c>
      <c r="P3988" s="1">
        <f>_3___Healthcare_Data_v1[[#This Row],[Discharge Date]]-_3___Healthcare_Data_v1[[#This Row],[Date of Admission]]</f>
        <v>3</v>
      </c>
      <c r="Q3988" s="1">
        <f>IFERROR(_3___Healthcare_Data_v1[[#This Row],[ Billing Amount ]]/_3___Healthcare_Data_v1[[#This Row],[Days in Hospital]],0)</f>
        <v>9203.0280999999995</v>
      </c>
      <c r="R3988" s="1" t="str">
        <f>IF(_3___Healthcare_Data_v1[[#This Row],[Age]]&gt;60,"Senior",IF(_3___Healthcare_Data_v1[[#This Row],[Age]]&gt;35,"Middle","Young"))</f>
        <v>Senior</v>
      </c>
    </row>
    <row r="3989" spans="1:18" x14ac:dyDescent="0.3">
      <c r="A3989" s="1" t="s">
        <v>11286</v>
      </c>
      <c r="B3989" s="1" t="s">
        <v>26791</v>
      </c>
      <c r="C3989" s="1" t="s">
        <v>26</v>
      </c>
      <c r="D3989" s="1" t="s">
        <v>62</v>
      </c>
      <c r="E3989" s="1" t="s">
        <v>69</v>
      </c>
      <c r="F3989" s="2">
        <v>43934</v>
      </c>
      <c r="G3989" s="1" t="s">
        <v>11287</v>
      </c>
      <c r="H3989" s="1" t="s">
        <v>11288</v>
      </c>
      <c r="I3989" s="1" t="s">
        <v>56</v>
      </c>
      <c r="J3989" s="3" t="s">
        <v>30661</v>
      </c>
      <c r="K3989">
        <v>184</v>
      </c>
      <c r="L3989" s="1" t="s">
        <v>38</v>
      </c>
      <c r="M3989" s="2">
        <v>43948</v>
      </c>
      <c r="N3989" s="1" t="s">
        <v>84</v>
      </c>
      <c r="O3989" s="1" t="s">
        <v>44</v>
      </c>
      <c r="P3989" s="1">
        <f>_3___Healthcare_Data_v1[[#This Row],[Discharge Date]]-_3___Healthcare_Data_v1[[#This Row],[Date of Admission]]</f>
        <v>14</v>
      </c>
      <c r="Q3989" s="1">
        <f>IFERROR(_3___Healthcare_Data_v1[[#This Row],[ Billing Amount ]]/_3___Healthcare_Data_v1[[#This Row],[Days in Hospital]],0)</f>
        <v>937.2382628571429</v>
      </c>
      <c r="R3989" s="1" t="str">
        <f>IF(_3___Healthcare_Data_v1[[#This Row],[Age]]&gt;60,"Senior",IF(_3___Healthcare_Data_v1[[#This Row],[Age]]&gt;35,"Middle","Young"))</f>
        <v>Senior</v>
      </c>
    </row>
    <row r="3990" spans="1:18" x14ac:dyDescent="0.3">
      <c r="A3990" s="1" t="s">
        <v>11289</v>
      </c>
      <c r="B3990" s="1" t="s">
        <v>26723</v>
      </c>
      <c r="C3990" s="1" t="s">
        <v>16</v>
      </c>
      <c r="D3990" s="1" t="s">
        <v>229</v>
      </c>
      <c r="E3990" s="1" t="s">
        <v>18</v>
      </c>
      <c r="F3990" s="2">
        <v>44352</v>
      </c>
      <c r="G3990" s="1" t="s">
        <v>11290</v>
      </c>
      <c r="H3990" s="1" t="s">
        <v>264</v>
      </c>
      <c r="I3990" s="1" t="s">
        <v>56</v>
      </c>
      <c r="J3990" s="3" t="s">
        <v>30662</v>
      </c>
      <c r="K3990">
        <v>495</v>
      </c>
      <c r="L3990" s="1" t="s">
        <v>22</v>
      </c>
      <c r="M3990" s="2">
        <v>44356</v>
      </c>
      <c r="N3990" s="1" t="s">
        <v>84</v>
      </c>
      <c r="O3990" s="1" t="s">
        <v>44</v>
      </c>
      <c r="P3990" s="1">
        <f>_3___Healthcare_Data_v1[[#This Row],[Discharge Date]]-_3___Healthcare_Data_v1[[#This Row],[Date of Admission]]</f>
        <v>4</v>
      </c>
      <c r="Q3990" s="1">
        <f>IFERROR(_3___Healthcare_Data_v1[[#This Row],[ Billing Amount ]]/_3___Healthcare_Data_v1[[#This Row],[Days in Hospital]],0)</f>
        <v>5977.3141999999998</v>
      </c>
      <c r="R3990" s="1" t="str">
        <f>IF(_3___Healthcare_Data_v1[[#This Row],[Age]]&gt;60,"Senior",IF(_3___Healthcare_Data_v1[[#This Row],[Age]]&gt;35,"Middle","Young"))</f>
        <v>Senior</v>
      </c>
    </row>
    <row r="3991" spans="1:18" x14ac:dyDescent="0.3">
      <c r="A3991" s="1" t="s">
        <v>11291</v>
      </c>
      <c r="B3991" s="1" t="s">
        <v>26617</v>
      </c>
      <c r="C3991" s="1" t="s">
        <v>16</v>
      </c>
      <c r="D3991" s="1" t="s">
        <v>49</v>
      </c>
      <c r="E3991" s="1" t="s">
        <v>18</v>
      </c>
      <c r="F3991" s="2">
        <v>44256</v>
      </c>
      <c r="G3991" s="1" t="s">
        <v>11292</v>
      </c>
      <c r="H3991" s="1" t="s">
        <v>11293</v>
      </c>
      <c r="I3991" s="1" t="s">
        <v>56</v>
      </c>
      <c r="J3991" s="3" t="s">
        <v>30663</v>
      </c>
      <c r="K3991">
        <v>297</v>
      </c>
      <c r="L3991" s="1" t="s">
        <v>42</v>
      </c>
      <c r="M3991" s="2">
        <v>44261</v>
      </c>
      <c r="N3991" s="1" t="s">
        <v>23</v>
      </c>
      <c r="O3991" s="1" t="s">
        <v>32</v>
      </c>
      <c r="P3991" s="1">
        <f>_3___Healthcare_Data_v1[[#This Row],[Discharge Date]]-_3___Healthcare_Data_v1[[#This Row],[Date of Admission]]</f>
        <v>5</v>
      </c>
      <c r="Q3991" s="1">
        <f>IFERROR(_3___Healthcare_Data_v1[[#This Row],[ Billing Amount ]]/_3___Healthcare_Data_v1[[#This Row],[Days in Hospital]],0)</f>
        <v>11955.02101</v>
      </c>
      <c r="R3991" s="1" t="str">
        <f>IF(_3___Healthcare_Data_v1[[#This Row],[Age]]&gt;60,"Senior",IF(_3___Healthcare_Data_v1[[#This Row],[Age]]&gt;35,"Middle","Young"))</f>
        <v>Senior</v>
      </c>
    </row>
    <row r="3992" spans="1:18" x14ac:dyDescent="0.3">
      <c r="A3992" s="1" t="s">
        <v>11294</v>
      </c>
      <c r="B3992" s="1" t="s">
        <v>26712</v>
      </c>
      <c r="C3992" s="1" t="s">
        <v>26</v>
      </c>
      <c r="D3992" s="1" t="s">
        <v>27</v>
      </c>
      <c r="E3992" s="1" t="s">
        <v>18</v>
      </c>
      <c r="F3992" s="2">
        <v>43632</v>
      </c>
      <c r="G3992" s="1" t="s">
        <v>9593</v>
      </c>
      <c r="H3992" s="1" t="s">
        <v>11295</v>
      </c>
      <c r="I3992" s="1" t="s">
        <v>56</v>
      </c>
      <c r="J3992" s="3" t="s">
        <v>30664</v>
      </c>
      <c r="K3992">
        <v>119</v>
      </c>
      <c r="L3992" s="1" t="s">
        <v>42</v>
      </c>
      <c r="M3992" s="2">
        <v>43640</v>
      </c>
      <c r="N3992" s="1" t="s">
        <v>31</v>
      </c>
      <c r="O3992" s="1" t="s">
        <v>24</v>
      </c>
      <c r="P3992" s="1">
        <f>_3___Healthcare_Data_v1[[#This Row],[Discharge Date]]-_3___Healthcare_Data_v1[[#This Row],[Date of Admission]]</f>
        <v>8</v>
      </c>
      <c r="Q3992" s="1">
        <f>IFERROR(_3___Healthcare_Data_v1[[#This Row],[ Billing Amount ]]/_3___Healthcare_Data_v1[[#This Row],[Days in Hospital]],0)</f>
        <v>3516.6899187499998</v>
      </c>
      <c r="R3992" s="1" t="str">
        <f>IF(_3___Healthcare_Data_v1[[#This Row],[Age]]&gt;60,"Senior",IF(_3___Healthcare_Data_v1[[#This Row],[Age]]&gt;35,"Middle","Young"))</f>
        <v>Senior</v>
      </c>
    </row>
    <row r="3993" spans="1:18" x14ac:dyDescent="0.3">
      <c r="A3993" s="1" t="s">
        <v>11296</v>
      </c>
      <c r="B3993" s="1" t="s">
        <v>26755</v>
      </c>
      <c r="C3993" s="1" t="s">
        <v>16</v>
      </c>
      <c r="D3993" s="1" t="s">
        <v>62</v>
      </c>
      <c r="E3993" s="1" t="s">
        <v>18</v>
      </c>
      <c r="F3993" s="2">
        <v>43940</v>
      </c>
      <c r="G3993" s="1" t="s">
        <v>11297</v>
      </c>
      <c r="H3993" s="1" t="s">
        <v>11298</v>
      </c>
      <c r="I3993" s="1" t="s">
        <v>56</v>
      </c>
      <c r="J3993" s="3" t="s">
        <v>30665</v>
      </c>
      <c r="K3993">
        <v>271</v>
      </c>
      <c r="L3993" s="1" t="s">
        <v>22</v>
      </c>
      <c r="M3993" s="2">
        <v>43949</v>
      </c>
      <c r="N3993" s="1" t="s">
        <v>31</v>
      </c>
      <c r="O3993" s="1" t="s">
        <v>44</v>
      </c>
      <c r="P3993" s="1">
        <f>_3___Healthcare_Data_v1[[#This Row],[Discharge Date]]-_3___Healthcare_Data_v1[[#This Row],[Date of Admission]]</f>
        <v>9</v>
      </c>
      <c r="Q3993" s="1">
        <f>IFERROR(_3___Healthcare_Data_v1[[#This Row],[ Billing Amount ]]/_3___Healthcare_Data_v1[[#This Row],[Days in Hospital]],0)</f>
        <v>1609.0359699999999</v>
      </c>
      <c r="R3993" s="1" t="str">
        <f>IF(_3___Healthcare_Data_v1[[#This Row],[Age]]&gt;60,"Senior",IF(_3___Healthcare_Data_v1[[#This Row],[Age]]&gt;35,"Middle","Young"))</f>
        <v>Senior</v>
      </c>
    </row>
    <row r="3994" spans="1:18" x14ac:dyDescent="0.3">
      <c r="A3994" s="1" t="s">
        <v>11299</v>
      </c>
      <c r="B3994" s="1" t="s">
        <v>26776</v>
      </c>
      <c r="C3994" s="1" t="s">
        <v>26</v>
      </c>
      <c r="D3994" s="1" t="s">
        <v>229</v>
      </c>
      <c r="E3994" s="1" t="s">
        <v>69</v>
      </c>
      <c r="F3994" s="2">
        <v>44183</v>
      </c>
      <c r="G3994" s="1" t="s">
        <v>11300</v>
      </c>
      <c r="H3994" s="1" t="s">
        <v>11301</v>
      </c>
      <c r="I3994" s="1" t="s">
        <v>21</v>
      </c>
      <c r="J3994" s="3" t="s">
        <v>30666</v>
      </c>
      <c r="K3994">
        <v>437</v>
      </c>
      <c r="L3994" s="1" t="s">
        <v>22</v>
      </c>
      <c r="M3994" s="2">
        <v>44193</v>
      </c>
      <c r="N3994" s="1" t="s">
        <v>23</v>
      </c>
      <c r="O3994" s="1" t="s">
        <v>32</v>
      </c>
      <c r="P3994" s="1">
        <f>_3___Healthcare_Data_v1[[#This Row],[Discharge Date]]-_3___Healthcare_Data_v1[[#This Row],[Date of Admission]]</f>
        <v>10</v>
      </c>
      <c r="Q3994" s="1">
        <f>IFERROR(_3___Healthcare_Data_v1[[#This Row],[ Billing Amount ]]/_3___Healthcare_Data_v1[[#This Row],[Days in Hospital]],0)</f>
        <v>6598.5530010000002</v>
      </c>
      <c r="R3994" s="1" t="str">
        <f>IF(_3___Healthcare_Data_v1[[#This Row],[Age]]&gt;60,"Senior",IF(_3___Healthcare_Data_v1[[#This Row],[Age]]&gt;35,"Middle","Young"))</f>
        <v>Senior</v>
      </c>
    </row>
    <row r="3995" spans="1:18" x14ac:dyDescent="0.3">
      <c r="A3995" s="1" t="s">
        <v>11302</v>
      </c>
      <c r="B3995" s="1" t="s">
        <v>26668</v>
      </c>
      <c r="C3995" s="1" t="s">
        <v>16</v>
      </c>
      <c r="D3995" s="1" t="s">
        <v>27</v>
      </c>
      <c r="E3995" s="1" t="s">
        <v>69</v>
      </c>
      <c r="F3995" s="2">
        <v>43878</v>
      </c>
      <c r="G3995" s="1" t="s">
        <v>11303</v>
      </c>
      <c r="H3995" s="1" t="s">
        <v>11304</v>
      </c>
      <c r="I3995" s="1" t="s">
        <v>60</v>
      </c>
      <c r="J3995" s="3" t="s">
        <v>30667</v>
      </c>
      <c r="K3995">
        <v>499</v>
      </c>
      <c r="L3995" s="1" t="s">
        <v>38</v>
      </c>
      <c r="M3995" s="2">
        <v>43903</v>
      </c>
      <c r="N3995" s="1" t="s">
        <v>23</v>
      </c>
      <c r="O3995" s="1" t="s">
        <v>44</v>
      </c>
      <c r="P3995" s="1">
        <f>_3___Healthcare_Data_v1[[#This Row],[Discharge Date]]-_3___Healthcare_Data_v1[[#This Row],[Date of Admission]]</f>
        <v>25</v>
      </c>
      <c r="Q3995" s="1">
        <f>IFERROR(_3___Healthcare_Data_v1[[#This Row],[ Billing Amount ]]/_3___Healthcare_Data_v1[[#This Row],[Days in Hospital]],0)</f>
        <v>2544.2691872</v>
      </c>
      <c r="R3995" s="1" t="str">
        <f>IF(_3___Healthcare_Data_v1[[#This Row],[Age]]&gt;60,"Senior",IF(_3___Healthcare_Data_v1[[#This Row],[Age]]&gt;35,"Middle","Young"))</f>
        <v>Senior</v>
      </c>
    </row>
    <row r="3996" spans="1:18" x14ac:dyDescent="0.3">
      <c r="A3996" s="1" t="s">
        <v>11305</v>
      </c>
      <c r="B3996" s="1" t="s">
        <v>26646</v>
      </c>
      <c r="C3996" s="1" t="s">
        <v>16</v>
      </c>
      <c r="D3996" s="1" t="s">
        <v>229</v>
      </c>
      <c r="E3996" s="1" t="s">
        <v>18</v>
      </c>
      <c r="F3996" s="2">
        <v>43839</v>
      </c>
      <c r="G3996" s="1" t="s">
        <v>11306</v>
      </c>
      <c r="H3996" s="1" t="s">
        <v>11307</v>
      </c>
      <c r="I3996" s="1" t="s">
        <v>56</v>
      </c>
      <c r="J3996" s="3" t="s">
        <v>30668</v>
      </c>
      <c r="K3996">
        <v>137</v>
      </c>
      <c r="L3996" s="1" t="s">
        <v>22</v>
      </c>
      <c r="M3996" s="2">
        <v>43856</v>
      </c>
      <c r="N3996" s="1" t="s">
        <v>48</v>
      </c>
      <c r="O3996" s="1" t="s">
        <v>24</v>
      </c>
      <c r="P3996" s="1">
        <f>_3___Healthcare_Data_v1[[#This Row],[Discharge Date]]-_3___Healthcare_Data_v1[[#This Row],[Date of Admission]]</f>
        <v>17</v>
      </c>
      <c r="Q3996" s="1">
        <f>IFERROR(_3___Healthcare_Data_v1[[#This Row],[ Billing Amount ]]/_3___Healthcare_Data_v1[[#This Row],[Days in Hospital]],0)</f>
        <v>1024.9600870588235</v>
      </c>
      <c r="R3996" s="1" t="str">
        <f>IF(_3___Healthcare_Data_v1[[#This Row],[Age]]&gt;60,"Senior",IF(_3___Healthcare_Data_v1[[#This Row],[Age]]&gt;35,"Middle","Young"))</f>
        <v>Senior</v>
      </c>
    </row>
    <row r="3997" spans="1:18" x14ac:dyDescent="0.3">
      <c r="A3997" s="1" t="s">
        <v>11308</v>
      </c>
      <c r="B3997" s="1" t="s">
        <v>26737</v>
      </c>
      <c r="C3997" s="1" t="s">
        <v>16</v>
      </c>
      <c r="D3997" s="1" t="s">
        <v>49</v>
      </c>
      <c r="E3997" s="1" t="s">
        <v>69</v>
      </c>
      <c r="F3997" s="2">
        <v>43516</v>
      </c>
      <c r="G3997" s="1" t="s">
        <v>11309</v>
      </c>
      <c r="H3997" s="1" t="s">
        <v>11310</v>
      </c>
      <c r="I3997" s="1" t="s">
        <v>52</v>
      </c>
      <c r="J3997" s="3" t="s">
        <v>30669</v>
      </c>
      <c r="K3997">
        <v>354</v>
      </c>
      <c r="L3997" s="1" t="s">
        <v>22</v>
      </c>
      <c r="M3997" s="2">
        <v>43521</v>
      </c>
      <c r="N3997" s="1" t="s">
        <v>48</v>
      </c>
      <c r="O3997" s="1" t="s">
        <v>44</v>
      </c>
      <c r="P3997" s="1">
        <f>_3___Healthcare_Data_v1[[#This Row],[Discharge Date]]-_3___Healthcare_Data_v1[[#This Row],[Date of Admission]]</f>
        <v>5</v>
      </c>
      <c r="Q3997" s="1">
        <f>IFERROR(_3___Healthcare_Data_v1[[#This Row],[ Billing Amount ]]/_3___Healthcare_Data_v1[[#This Row],[Days in Hospital]],0)</f>
        <v>7086.1807440000002</v>
      </c>
      <c r="R3997" s="1" t="str">
        <f>IF(_3___Healthcare_Data_v1[[#This Row],[Age]]&gt;60,"Senior",IF(_3___Healthcare_Data_v1[[#This Row],[Age]]&gt;35,"Middle","Young"))</f>
        <v>Senior</v>
      </c>
    </row>
    <row r="3998" spans="1:18" x14ac:dyDescent="0.3">
      <c r="A3998" s="1" t="s">
        <v>11311</v>
      </c>
      <c r="B3998" s="1" t="s">
        <v>26679</v>
      </c>
      <c r="C3998" s="1" t="s">
        <v>16</v>
      </c>
      <c r="D3998" s="1" t="s">
        <v>89</v>
      </c>
      <c r="E3998" s="1" t="s">
        <v>18</v>
      </c>
      <c r="F3998" s="2">
        <v>44902</v>
      </c>
      <c r="G3998" s="1" t="s">
        <v>11312</v>
      </c>
      <c r="H3998" s="1" t="s">
        <v>11313</v>
      </c>
      <c r="I3998" s="1" t="s">
        <v>60</v>
      </c>
      <c r="J3998" s="3" t="s">
        <v>30670</v>
      </c>
      <c r="K3998">
        <v>484</v>
      </c>
      <c r="L3998" s="1" t="s">
        <v>22</v>
      </c>
      <c r="M3998" s="2">
        <v>44906</v>
      </c>
      <c r="N3998" s="1" t="s">
        <v>48</v>
      </c>
      <c r="O3998" s="1" t="s">
        <v>44</v>
      </c>
      <c r="P3998" s="1">
        <f>_3___Healthcare_Data_v1[[#This Row],[Discharge Date]]-_3___Healthcare_Data_v1[[#This Row],[Date of Admission]]</f>
        <v>4</v>
      </c>
      <c r="Q3998" s="1">
        <f>IFERROR(_3___Healthcare_Data_v1[[#This Row],[ Billing Amount ]]/_3___Healthcare_Data_v1[[#This Row],[Days in Hospital]],0)</f>
        <v>6343.8925975000002</v>
      </c>
      <c r="R3998" s="1" t="str">
        <f>IF(_3___Healthcare_Data_v1[[#This Row],[Age]]&gt;60,"Senior",IF(_3___Healthcare_Data_v1[[#This Row],[Age]]&gt;35,"Middle","Young"))</f>
        <v>Senior</v>
      </c>
    </row>
    <row r="3999" spans="1:18" x14ac:dyDescent="0.3">
      <c r="A3999" s="1" t="s">
        <v>1636</v>
      </c>
      <c r="B3999" s="1" t="s">
        <v>26928</v>
      </c>
      <c r="C3999" s="1" t="s">
        <v>26</v>
      </c>
      <c r="D3999" s="1" t="s">
        <v>34</v>
      </c>
      <c r="E3999" s="1" t="s">
        <v>35</v>
      </c>
      <c r="F3999" s="2">
        <v>43992</v>
      </c>
      <c r="G3999" s="1" t="s">
        <v>11314</v>
      </c>
      <c r="H3999" s="1" t="s">
        <v>11315</v>
      </c>
      <c r="I3999" s="1" t="s">
        <v>26607</v>
      </c>
      <c r="J3999" s="3" t="s">
        <v>30671</v>
      </c>
      <c r="K3999">
        <v>489</v>
      </c>
      <c r="L3999" s="1" t="s">
        <v>38</v>
      </c>
      <c r="M3999" s="2">
        <v>43995</v>
      </c>
      <c r="N3999" s="1" t="s">
        <v>31</v>
      </c>
      <c r="O3999" s="1" t="s">
        <v>32</v>
      </c>
      <c r="P3999" s="1">
        <f>_3___Healthcare_Data_v1[[#This Row],[Discharge Date]]-_3___Healthcare_Data_v1[[#This Row],[Date of Admission]]</f>
        <v>3</v>
      </c>
      <c r="Q3999" s="1">
        <f>IFERROR(_3___Healthcare_Data_v1[[#This Row],[ Billing Amount ]]/_3___Healthcare_Data_v1[[#This Row],[Days in Hospital]],0)</f>
        <v>6497.9858766666666</v>
      </c>
      <c r="R3999" s="1" t="str">
        <f>IF(_3___Healthcare_Data_v1[[#This Row],[Age]]&gt;60,"Senior",IF(_3___Healthcare_Data_v1[[#This Row],[Age]]&gt;35,"Middle","Young"))</f>
        <v>Senior</v>
      </c>
    </row>
    <row r="4000" spans="1:18" x14ac:dyDescent="0.3">
      <c r="A4000" s="1" t="s">
        <v>11316</v>
      </c>
      <c r="B4000" s="1" t="s">
        <v>26723</v>
      </c>
      <c r="C4000" s="1" t="s">
        <v>16</v>
      </c>
      <c r="D4000" s="1" t="s">
        <v>89</v>
      </c>
      <c r="E4000" s="1" t="s">
        <v>69</v>
      </c>
      <c r="F4000" s="2">
        <v>44494</v>
      </c>
      <c r="G4000" s="1" t="s">
        <v>11317</v>
      </c>
      <c r="H4000" s="1" t="s">
        <v>11318</v>
      </c>
      <c r="I4000" s="1" t="s">
        <v>60</v>
      </c>
      <c r="J4000" s="3" t="s">
        <v>30672</v>
      </c>
      <c r="K4000">
        <v>465</v>
      </c>
      <c r="L4000" s="1" t="s">
        <v>22</v>
      </c>
      <c r="M4000" s="2">
        <v>44510</v>
      </c>
      <c r="N4000" s="1" t="s">
        <v>84</v>
      </c>
      <c r="O4000" s="1" t="s">
        <v>32</v>
      </c>
      <c r="P4000" s="1">
        <f>_3___Healthcare_Data_v1[[#This Row],[Discharge Date]]-_3___Healthcare_Data_v1[[#This Row],[Date of Admission]]</f>
        <v>16</v>
      </c>
      <c r="Q4000" s="1">
        <f>IFERROR(_3___Healthcare_Data_v1[[#This Row],[ Billing Amount ]]/_3___Healthcare_Data_v1[[#This Row],[Days in Hospital]],0)</f>
        <v>3211.2739181249999</v>
      </c>
      <c r="R4000" s="1" t="str">
        <f>IF(_3___Healthcare_Data_v1[[#This Row],[Age]]&gt;60,"Senior",IF(_3___Healthcare_Data_v1[[#This Row],[Age]]&gt;35,"Middle","Young"))</f>
        <v>Senior</v>
      </c>
    </row>
    <row r="4001" spans="1:18" x14ac:dyDescent="0.3">
      <c r="A4001" s="1" t="s">
        <v>11319</v>
      </c>
      <c r="B4001" s="1" t="s">
        <v>26822</v>
      </c>
      <c r="C4001" s="1" t="s">
        <v>26</v>
      </c>
      <c r="D4001" s="1" t="s">
        <v>27</v>
      </c>
      <c r="E4001" s="1" t="s">
        <v>35</v>
      </c>
      <c r="F4001" s="2">
        <v>44862</v>
      </c>
      <c r="G4001" s="1" t="s">
        <v>11320</v>
      </c>
      <c r="H4001" s="1" t="s">
        <v>11321</v>
      </c>
      <c r="I4001" s="1" t="s">
        <v>60</v>
      </c>
      <c r="J4001" s="3" t="s">
        <v>30673</v>
      </c>
      <c r="K4001">
        <v>296</v>
      </c>
      <c r="L4001" s="1" t="s">
        <v>38</v>
      </c>
      <c r="M4001" s="2">
        <v>44881</v>
      </c>
      <c r="N4001" s="1" t="s">
        <v>84</v>
      </c>
      <c r="O4001" s="1" t="s">
        <v>44</v>
      </c>
      <c r="P4001" s="1">
        <f>_3___Healthcare_Data_v1[[#This Row],[Discharge Date]]-_3___Healthcare_Data_v1[[#This Row],[Date of Admission]]</f>
        <v>19</v>
      </c>
      <c r="Q4001" s="1">
        <f>IFERROR(_3___Healthcare_Data_v1[[#This Row],[ Billing Amount ]]/_3___Healthcare_Data_v1[[#This Row],[Days in Hospital]],0)</f>
        <v>182.06932026315789</v>
      </c>
      <c r="R4001" s="1" t="str">
        <f>IF(_3___Healthcare_Data_v1[[#This Row],[Age]]&gt;60,"Senior",IF(_3___Healthcare_Data_v1[[#This Row],[Age]]&gt;35,"Middle","Young"))</f>
        <v>Senior</v>
      </c>
    </row>
    <row r="4002" spans="1:18" x14ac:dyDescent="0.3">
      <c r="A4002" s="1" t="s">
        <v>11322</v>
      </c>
      <c r="B4002" s="1" t="s">
        <v>26704</v>
      </c>
      <c r="C4002" s="1" t="s">
        <v>26</v>
      </c>
      <c r="D4002" s="1" t="s">
        <v>229</v>
      </c>
      <c r="E4002" s="1" t="s">
        <v>69</v>
      </c>
      <c r="F4002" s="2">
        <v>44935</v>
      </c>
      <c r="G4002" s="1" t="s">
        <v>11323</v>
      </c>
      <c r="H4002" s="1" t="s">
        <v>11324</v>
      </c>
      <c r="I4002" s="1" t="s">
        <v>26607</v>
      </c>
      <c r="J4002" s="3" t="s">
        <v>30674</v>
      </c>
      <c r="K4002">
        <v>147</v>
      </c>
      <c r="L4002" s="1" t="s">
        <v>22</v>
      </c>
      <c r="M4002" s="2">
        <v>44938</v>
      </c>
      <c r="N4002" s="1" t="s">
        <v>84</v>
      </c>
      <c r="O4002" s="1" t="s">
        <v>32</v>
      </c>
      <c r="P4002" s="1">
        <f>_3___Healthcare_Data_v1[[#This Row],[Discharge Date]]-_3___Healthcare_Data_v1[[#This Row],[Date of Admission]]</f>
        <v>3</v>
      </c>
      <c r="Q4002" s="1">
        <f>IFERROR(_3___Healthcare_Data_v1[[#This Row],[ Billing Amount ]]/_3___Healthcare_Data_v1[[#This Row],[Days in Hospital]],0)</f>
        <v>6747.8989566666669</v>
      </c>
      <c r="R4002" s="1" t="str">
        <f>IF(_3___Healthcare_Data_v1[[#This Row],[Age]]&gt;60,"Senior",IF(_3___Healthcare_Data_v1[[#This Row],[Age]]&gt;35,"Middle","Young"))</f>
        <v>Senior</v>
      </c>
    </row>
    <row r="4003" spans="1:18" x14ac:dyDescent="0.3">
      <c r="A4003" s="1" t="s">
        <v>11325</v>
      </c>
      <c r="B4003" s="1" t="s">
        <v>26612</v>
      </c>
      <c r="C4003" s="1" t="s">
        <v>16</v>
      </c>
      <c r="D4003" s="1" t="s">
        <v>17</v>
      </c>
      <c r="E4003" s="1" t="s">
        <v>18</v>
      </c>
      <c r="F4003" s="2">
        <v>44893</v>
      </c>
      <c r="G4003" s="1" t="s">
        <v>11326</v>
      </c>
      <c r="H4003" s="1" t="s">
        <v>8054</v>
      </c>
      <c r="I4003" s="1" t="s">
        <v>56</v>
      </c>
      <c r="J4003" s="3" t="s">
        <v>30675</v>
      </c>
      <c r="K4003">
        <v>428</v>
      </c>
      <c r="L4003" s="1" t="s">
        <v>42</v>
      </c>
      <c r="M4003" s="2">
        <v>44920</v>
      </c>
      <c r="N4003" s="1" t="s">
        <v>48</v>
      </c>
      <c r="O4003" s="1" t="s">
        <v>44</v>
      </c>
      <c r="P4003" s="1">
        <f>_3___Healthcare_Data_v1[[#This Row],[Discharge Date]]-_3___Healthcare_Data_v1[[#This Row],[Date of Admission]]</f>
        <v>27</v>
      </c>
      <c r="Q4003" s="1">
        <f>IFERROR(_3___Healthcare_Data_v1[[#This Row],[ Billing Amount ]]/_3___Healthcare_Data_v1[[#This Row],[Days in Hospital]],0)</f>
        <v>862.73276851851847</v>
      </c>
      <c r="R4003" s="1" t="str">
        <f>IF(_3___Healthcare_Data_v1[[#This Row],[Age]]&gt;60,"Senior",IF(_3___Healthcare_Data_v1[[#This Row],[Age]]&gt;35,"Middle","Young"))</f>
        <v>Senior</v>
      </c>
    </row>
    <row r="4004" spans="1:18" x14ac:dyDescent="0.3">
      <c r="A4004" s="1" t="s">
        <v>11327</v>
      </c>
      <c r="B4004" s="1" t="s">
        <v>26677</v>
      </c>
      <c r="C4004" s="1" t="s">
        <v>26</v>
      </c>
      <c r="D4004" s="1" t="s">
        <v>229</v>
      </c>
      <c r="E4004" s="1" t="s">
        <v>35</v>
      </c>
      <c r="F4004" s="2">
        <v>44696</v>
      </c>
      <c r="G4004" s="1" t="s">
        <v>11328</v>
      </c>
      <c r="H4004" s="1" t="s">
        <v>11329</v>
      </c>
      <c r="I4004" s="1" t="s">
        <v>60</v>
      </c>
      <c r="J4004" s="3" t="s">
        <v>30676</v>
      </c>
      <c r="K4004">
        <v>110</v>
      </c>
      <c r="L4004" s="1" t="s">
        <v>22</v>
      </c>
      <c r="M4004" s="2">
        <v>44706</v>
      </c>
      <c r="N4004" s="1" t="s">
        <v>48</v>
      </c>
      <c r="O4004" s="1" t="s">
        <v>44</v>
      </c>
      <c r="P4004" s="1">
        <f>_3___Healthcare_Data_v1[[#This Row],[Discharge Date]]-_3___Healthcare_Data_v1[[#This Row],[Date of Admission]]</f>
        <v>10</v>
      </c>
      <c r="Q4004" s="1">
        <f>IFERROR(_3___Healthcare_Data_v1[[#This Row],[ Billing Amount ]]/_3___Healthcare_Data_v1[[#This Row],[Days in Hospital]],0)</f>
        <v>1454.490182</v>
      </c>
      <c r="R4004" s="1" t="str">
        <f>IF(_3___Healthcare_Data_v1[[#This Row],[Age]]&gt;60,"Senior",IF(_3___Healthcare_Data_v1[[#This Row],[Age]]&gt;35,"Middle","Young"))</f>
        <v>Senior</v>
      </c>
    </row>
    <row r="4005" spans="1:18" x14ac:dyDescent="0.3">
      <c r="A4005" s="1" t="s">
        <v>11330</v>
      </c>
      <c r="B4005" s="1" t="s">
        <v>26720</v>
      </c>
      <c r="C4005" s="1" t="s">
        <v>26</v>
      </c>
      <c r="D4005" s="1" t="s">
        <v>34</v>
      </c>
      <c r="E4005" s="1" t="s">
        <v>69</v>
      </c>
      <c r="F4005" s="2">
        <v>45140</v>
      </c>
      <c r="G4005" s="1" t="s">
        <v>11331</v>
      </c>
      <c r="H4005" s="1" t="s">
        <v>2141</v>
      </c>
      <c r="I4005" s="1" t="s">
        <v>21</v>
      </c>
      <c r="J4005" s="3" t="s">
        <v>30677</v>
      </c>
      <c r="K4005">
        <v>145</v>
      </c>
      <c r="L4005" s="1" t="s">
        <v>22</v>
      </c>
      <c r="M4005" s="2">
        <v>45154</v>
      </c>
      <c r="N4005" s="1" t="s">
        <v>31</v>
      </c>
      <c r="O4005" s="1" t="s">
        <v>44</v>
      </c>
      <c r="P4005" s="1">
        <f>_3___Healthcare_Data_v1[[#This Row],[Discharge Date]]-_3___Healthcare_Data_v1[[#This Row],[Date of Admission]]</f>
        <v>14</v>
      </c>
      <c r="Q4005" s="1">
        <f>IFERROR(_3___Healthcare_Data_v1[[#This Row],[ Billing Amount ]]/_3___Healthcare_Data_v1[[#This Row],[Days in Hospital]],0)</f>
        <v>3526.903887142857</v>
      </c>
      <c r="R4005" s="1" t="str">
        <f>IF(_3___Healthcare_Data_v1[[#This Row],[Age]]&gt;60,"Senior",IF(_3___Healthcare_Data_v1[[#This Row],[Age]]&gt;35,"Middle","Young"))</f>
        <v>Senior</v>
      </c>
    </row>
    <row r="4006" spans="1:18" x14ac:dyDescent="0.3">
      <c r="A4006" s="1" t="s">
        <v>11332</v>
      </c>
      <c r="B4006" s="1" t="s">
        <v>26700</v>
      </c>
      <c r="C4006" s="1" t="s">
        <v>16</v>
      </c>
      <c r="D4006" s="1" t="s">
        <v>62</v>
      </c>
      <c r="E4006" s="1" t="s">
        <v>26615</v>
      </c>
      <c r="F4006" s="2">
        <v>44241</v>
      </c>
      <c r="G4006" s="1" t="s">
        <v>11333</v>
      </c>
      <c r="H4006" s="1" t="s">
        <v>11334</v>
      </c>
      <c r="I4006" s="1" t="s">
        <v>21</v>
      </c>
      <c r="J4006" s="3" t="s">
        <v>30678</v>
      </c>
      <c r="K4006">
        <v>170</v>
      </c>
      <c r="L4006" s="1" t="s">
        <v>22</v>
      </c>
      <c r="M4006" s="2">
        <v>44261</v>
      </c>
      <c r="N4006" s="1" t="s">
        <v>84</v>
      </c>
      <c r="O4006" s="1" t="s">
        <v>44</v>
      </c>
      <c r="P4006" s="1">
        <f>_3___Healthcare_Data_v1[[#This Row],[Discharge Date]]-_3___Healthcare_Data_v1[[#This Row],[Date of Admission]]</f>
        <v>20</v>
      </c>
      <c r="Q4006" s="1">
        <f>IFERROR(_3___Healthcare_Data_v1[[#This Row],[ Billing Amount ]]/_3___Healthcare_Data_v1[[#This Row],[Days in Hospital]],0)</f>
        <v>851.65038949999996</v>
      </c>
      <c r="R4006" s="1" t="str">
        <f>IF(_3___Healthcare_Data_v1[[#This Row],[Age]]&gt;60,"Senior",IF(_3___Healthcare_Data_v1[[#This Row],[Age]]&gt;35,"Middle","Young"))</f>
        <v>Senior</v>
      </c>
    </row>
    <row r="4007" spans="1:18" x14ac:dyDescent="0.3">
      <c r="A4007" s="1" t="s">
        <v>11335</v>
      </c>
      <c r="B4007" s="1" t="s">
        <v>26634</v>
      </c>
      <c r="C4007" s="1" t="s">
        <v>26</v>
      </c>
      <c r="D4007" s="1" t="s">
        <v>229</v>
      </c>
      <c r="E4007" s="1" t="s">
        <v>18</v>
      </c>
      <c r="F4007" s="2">
        <v>43974</v>
      </c>
      <c r="G4007" s="1" t="s">
        <v>11336</v>
      </c>
      <c r="H4007" s="1" t="s">
        <v>11337</v>
      </c>
      <c r="I4007" s="1" t="s">
        <v>56</v>
      </c>
      <c r="J4007" s="3" t="s">
        <v>30679</v>
      </c>
      <c r="K4007">
        <v>381</v>
      </c>
      <c r="L4007" s="1" t="s">
        <v>22</v>
      </c>
      <c r="M4007" s="2">
        <v>43975</v>
      </c>
      <c r="N4007" s="1" t="s">
        <v>23</v>
      </c>
      <c r="O4007" s="1" t="s">
        <v>24</v>
      </c>
      <c r="P4007" s="1">
        <f>_3___Healthcare_Data_v1[[#This Row],[Discharge Date]]-_3___Healthcare_Data_v1[[#This Row],[Date of Admission]]</f>
        <v>1</v>
      </c>
      <c r="Q4007" s="1">
        <f>IFERROR(_3___Healthcare_Data_v1[[#This Row],[ Billing Amount ]]/_3___Healthcare_Data_v1[[#This Row],[Days in Hospital]],0)</f>
        <v>59880.100209999997</v>
      </c>
      <c r="R4007" s="1" t="str">
        <f>IF(_3___Healthcare_Data_v1[[#This Row],[Age]]&gt;60,"Senior",IF(_3___Healthcare_Data_v1[[#This Row],[Age]]&gt;35,"Middle","Young"))</f>
        <v>Senior</v>
      </c>
    </row>
    <row r="4008" spans="1:18" x14ac:dyDescent="0.3">
      <c r="A4008" s="1" t="s">
        <v>11338</v>
      </c>
      <c r="B4008" s="1" t="s">
        <v>26626</v>
      </c>
      <c r="C4008" s="1" t="s">
        <v>16</v>
      </c>
      <c r="D4008" s="1" t="s">
        <v>34</v>
      </c>
      <c r="E4008" s="1" t="s">
        <v>26620</v>
      </c>
      <c r="F4008" s="2">
        <v>44193</v>
      </c>
      <c r="G4008" s="1" t="s">
        <v>11339</v>
      </c>
      <c r="H4008" s="1" t="s">
        <v>6960</v>
      </c>
      <c r="I4008" s="1" t="s">
        <v>60</v>
      </c>
      <c r="J4008" s="3" t="s">
        <v>30680</v>
      </c>
      <c r="K4008">
        <v>382</v>
      </c>
      <c r="L4008" s="1" t="s">
        <v>38</v>
      </c>
      <c r="M4008" s="2">
        <v>44206</v>
      </c>
      <c r="N4008" s="1" t="s">
        <v>48</v>
      </c>
      <c r="O4008" s="1" t="s">
        <v>44</v>
      </c>
      <c r="P4008" s="1">
        <f>_3___Healthcare_Data_v1[[#This Row],[Discharge Date]]-_3___Healthcare_Data_v1[[#This Row],[Date of Admission]]</f>
        <v>13</v>
      </c>
      <c r="Q4008" s="1">
        <f>IFERROR(_3___Healthcare_Data_v1[[#This Row],[ Billing Amount ]]/_3___Healthcare_Data_v1[[#This Row],[Days in Hospital]],0)</f>
        <v>450.02046738461536</v>
      </c>
      <c r="R4008" s="1" t="str">
        <f>IF(_3___Healthcare_Data_v1[[#This Row],[Age]]&gt;60,"Senior",IF(_3___Healthcare_Data_v1[[#This Row],[Age]]&gt;35,"Middle","Young"))</f>
        <v>Senior</v>
      </c>
    </row>
    <row r="4009" spans="1:18" x14ac:dyDescent="0.3">
      <c r="A4009" s="1" t="s">
        <v>11008</v>
      </c>
      <c r="B4009" s="1" t="s">
        <v>26994</v>
      </c>
      <c r="C4009" s="1" t="s">
        <v>16</v>
      </c>
      <c r="D4009" s="1" t="s">
        <v>114</v>
      </c>
      <c r="E4009" s="1" t="s">
        <v>35</v>
      </c>
      <c r="F4009" s="2">
        <v>43539</v>
      </c>
      <c r="G4009" s="1" t="s">
        <v>11340</v>
      </c>
      <c r="H4009" s="1" t="s">
        <v>11341</v>
      </c>
      <c r="I4009" s="1" t="s">
        <v>26607</v>
      </c>
      <c r="J4009" s="3" t="s">
        <v>30681</v>
      </c>
      <c r="K4009">
        <v>253</v>
      </c>
      <c r="L4009" s="1" t="s">
        <v>38</v>
      </c>
      <c r="M4009" s="2">
        <v>43562</v>
      </c>
      <c r="N4009" s="1" t="s">
        <v>23</v>
      </c>
      <c r="O4009" s="1" t="s">
        <v>32</v>
      </c>
      <c r="P4009" s="1">
        <f>_3___Healthcare_Data_v1[[#This Row],[Discharge Date]]-_3___Healthcare_Data_v1[[#This Row],[Date of Admission]]</f>
        <v>23</v>
      </c>
      <c r="Q4009" s="1">
        <f>IFERROR(_3___Healthcare_Data_v1[[#This Row],[ Billing Amount ]]/_3___Healthcare_Data_v1[[#This Row],[Days in Hospital]],0)</f>
        <v>871.17709478260872</v>
      </c>
      <c r="R4009" s="1" t="str">
        <f>IF(_3___Healthcare_Data_v1[[#This Row],[Age]]&gt;60,"Senior",IF(_3___Healthcare_Data_v1[[#This Row],[Age]]&gt;35,"Middle","Young"))</f>
        <v>Senior</v>
      </c>
    </row>
    <row r="4010" spans="1:18" x14ac:dyDescent="0.3">
      <c r="A4010" s="1" t="s">
        <v>11342</v>
      </c>
      <c r="B4010" s="1" t="s">
        <v>26634</v>
      </c>
      <c r="C4010" s="1" t="s">
        <v>26</v>
      </c>
      <c r="D4010" s="1" t="s">
        <v>49</v>
      </c>
      <c r="E4010" s="1" t="s">
        <v>69</v>
      </c>
      <c r="F4010" s="2">
        <v>45184</v>
      </c>
      <c r="G4010" s="1" t="s">
        <v>11343</v>
      </c>
      <c r="H4010" s="1" t="s">
        <v>11344</v>
      </c>
      <c r="I4010" s="1" t="s">
        <v>52</v>
      </c>
      <c r="J4010" s="3" t="s">
        <v>30682</v>
      </c>
      <c r="K4010">
        <v>253</v>
      </c>
      <c r="L4010" s="1" t="s">
        <v>22</v>
      </c>
      <c r="M4010" s="2">
        <v>45190</v>
      </c>
      <c r="N4010" s="1" t="s">
        <v>43</v>
      </c>
      <c r="O4010" s="1" t="s">
        <v>44</v>
      </c>
      <c r="P4010" s="1">
        <f>_3___Healthcare_Data_v1[[#This Row],[Discharge Date]]-_3___Healthcare_Data_v1[[#This Row],[Date of Admission]]</f>
        <v>6</v>
      </c>
      <c r="Q4010" s="1">
        <f>IFERROR(_3___Healthcare_Data_v1[[#This Row],[ Billing Amount ]]/_3___Healthcare_Data_v1[[#This Row],[Days in Hospital]],0)</f>
        <v>2830.6646500000002</v>
      </c>
      <c r="R4010" s="1" t="str">
        <f>IF(_3___Healthcare_Data_v1[[#This Row],[Age]]&gt;60,"Senior",IF(_3___Healthcare_Data_v1[[#This Row],[Age]]&gt;35,"Middle","Young"))</f>
        <v>Senior</v>
      </c>
    </row>
    <row r="4011" spans="1:18" x14ac:dyDescent="0.3">
      <c r="A4011" s="1" t="s">
        <v>11345</v>
      </c>
      <c r="B4011" s="1" t="s">
        <v>26967</v>
      </c>
      <c r="C4011" s="1" t="s">
        <v>16</v>
      </c>
      <c r="D4011" s="1" t="s">
        <v>34</v>
      </c>
      <c r="E4011" s="1" t="s">
        <v>26620</v>
      </c>
      <c r="F4011" s="2">
        <v>44597</v>
      </c>
      <c r="G4011" s="1" t="s">
        <v>11346</v>
      </c>
      <c r="H4011" s="1" t="s">
        <v>11347</v>
      </c>
      <c r="I4011" s="1" t="s">
        <v>21</v>
      </c>
      <c r="J4011" s="3" t="s">
        <v>30683</v>
      </c>
      <c r="K4011">
        <v>416</v>
      </c>
      <c r="L4011" s="1" t="s">
        <v>42</v>
      </c>
      <c r="M4011" s="2">
        <v>44626</v>
      </c>
      <c r="N4011" s="1" t="s">
        <v>84</v>
      </c>
      <c r="O4011" s="1" t="s">
        <v>32</v>
      </c>
      <c r="P4011" s="1">
        <f>_3___Healthcare_Data_v1[[#This Row],[Discharge Date]]-_3___Healthcare_Data_v1[[#This Row],[Date of Admission]]</f>
        <v>29</v>
      </c>
      <c r="Q4011" s="1">
        <f>IFERROR(_3___Healthcare_Data_v1[[#This Row],[ Billing Amount ]]/_3___Healthcare_Data_v1[[#This Row],[Days in Hospital]],0)</f>
        <v>805.26493068965522</v>
      </c>
      <c r="R4011" s="1" t="str">
        <f>IF(_3___Healthcare_Data_v1[[#This Row],[Age]]&gt;60,"Senior",IF(_3___Healthcare_Data_v1[[#This Row],[Age]]&gt;35,"Middle","Young"))</f>
        <v>Senior</v>
      </c>
    </row>
    <row r="4012" spans="1:18" x14ac:dyDescent="0.3">
      <c r="A4012" s="1" t="s">
        <v>11348</v>
      </c>
      <c r="B4012" s="1" t="s">
        <v>26737</v>
      </c>
      <c r="C4012" s="1" t="s">
        <v>16</v>
      </c>
      <c r="D4012" s="1" t="s">
        <v>114</v>
      </c>
      <c r="E4012" s="1" t="s">
        <v>26615</v>
      </c>
      <c r="F4012" s="2">
        <v>43588</v>
      </c>
      <c r="G4012" s="1" t="s">
        <v>11349</v>
      </c>
      <c r="H4012" s="1" t="s">
        <v>11350</v>
      </c>
      <c r="I4012" s="1" t="s">
        <v>56</v>
      </c>
      <c r="J4012" s="3" t="s">
        <v>30684</v>
      </c>
      <c r="K4012">
        <v>316</v>
      </c>
      <c r="L4012" s="1" t="s">
        <v>22</v>
      </c>
      <c r="M4012" s="2">
        <v>43596</v>
      </c>
      <c r="N4012" s="1" t="s">
        <v>48</v>
      </c>
      <c r="O4012" s="1" t="s">
        <v>44</v>
      </c>
      <c r="P4012" s="1">
        <f>_3___Healthcare_Data_v1[[#This Row],[Discharge Date]]-_3___Healthcare_Data_v1[[#This Row],[Date of Admission]]</f>
        <v>8</v>
      </c>
      <c r="Q4012" s="1">
        <f>IFERROR(_3___Healthcare_Data_v1[[#This Row],[ Billing Amount ]]/_3___Healthcare_Data_v1[[#This Row],[Days in Hospital]],0)</f>
        <v>1557.6106587500001</v>
      </c>
      <c r="R4012" s="1" t="str">
        <f>IF(_3___Healthcare_Data_v1[[#This Row],[Age]]&gt;60,"Senior",IF(_3___Healthcare_Data_v1[[#This Row],[Age]]&gt;35,"Middle","Young"))</f>
        <v>Senior</v>
      </c>
    </row>
    <row r="4013" spans="1:18" x14ac:dyDescent="0.3">
      <c r="A4013" s="1" t="s">
        <v>7717</v>
      </c>
      <c r="B4013" s="1" t="s">
        <v>26994</v>
      </c>
      <c r="C4013" s="1" t="s">
        <v>16</v>
      </c>
      <c r="D4013" s="1" t="s">
        <v>27</v>
      </c>
      <c r="E4013" s="1" t="s">
        <v>26615</v>
      </c>
      <c r="F4013" s="2">
        <v>43777</v>
      </c>
      <c r="G4013" s="1" t="s">
        <v>11351</v>
      </c>
      <c r="H4013" s="1" t="s">
        <v>11352</v>
      </c>
      <c r="I4013" s="1" t="s">
        <v>60</v>
      </c>
      <c r="J4013" s="3" t="s">
        <v>30685</v>
      </c>
      <c r="K4013">
        <v>412</v>
      </c>
      <c r="L4013" s="1" t="s">
        <v>38</v>
      </c>
      <c r="M4013" s="2">
        <v>43804</v>
      </c>
      <c r="N4013" s="1" t="s">
        <v>31</v>
      </c>
      <c r="O4013" s="1" t="s">
        <v>24</v>
      </c>
      <c r="P4013" s="1">
        <f>_3___Healthcare_Data_v1[[#This Row],[Discharge Date]]-_3___Healthcare_Data_v1[[#This Row],[Date of Admission]]</f>
        <v>27</v>
      </c>
      <c r="Q4013" s="1">
        <f>IFERROR(_3___Healthcare_Data_v1[[#This Row],[ Billing Amount ]]/_3___Healthcare_Data_v1[[#This Row],[Days in Hospital]],0)</f>
        <v>492.55522592592592</v>
      </c>
      <c r="R4013" s="1" t="str">
        <f>IF(_3___Healthcare_Data_v1[[#This Row],[Age]]&gt;60,"Senior",IF(_3___Healthcare_Data_v1[[#This Row],[Age]]&gt;35,"Middle","Young"))</f>
        <v>Senior</v>
      </c>
    </row>
    <row r="4014" spans="1:18" x14ac:dyDescent="0.3">
      <c r="A4014" s="1" t="s">
        <v>11353</v>
      </c>
      <c r="B4014" s="1" t="s">
        <v>26850</v>
      </c>
      <c r="C4014" s="1" t="s">
        <v>16</v>
      </c>
      <c r="D4014" s="1" t="s">
        <v>17</v>
      </c>
      <c r="E4014" s="1" t="s">
        <v>35</v>
      </c>
      <c r="F4014" s="2">
        <v>43890</v>
      </c>
      <c r="G4014" s="1" t="s">
        <v>219</v>
      </c>
      <c r="H4014" s="1" t="s">
        <v>11354</v>
      </c>
      <c r="I4014" s="1" t="s">
        <v>26607</v>
      </c>
      <c r="J4014" s="3" t="s">
        <v>30686</v>
      </c>
      <c r="K4014">
        <v>244</v>
      </c>
      <c r="L4014" s="1" t="s">
        <v>22</v>
      </c>
      <c r="M4014" s="2">
        <v>43893</v>
      </c>
      <c r="N4014" s="1" t="s">
        <v>23</v>
      </c>
      <c r="O4014" s="1" t="s">
        <v>32</v>
      </c>
      <c r="P4014" s="1">
        <f>_3___Healthcare_Data_v1[[#This Row],[Discharge Date]]-_3___Healthcare_Data_v1[[#This Row],[Date of Admission]]</f>
        <v>3</v>
      </c>
      <c r="Q4014" s="1">
        <f>IFERROR(_3___Healthcare_Data_v1[[#This Row],[ Billing Amount ]]/_3___Healthcare_Data_v1[[#This Row],[Days in Hospital]],0)</f>
        <v>6889.6047399999998</v>
      </c>
      <c r="R4014" s="1" t="str">
        <f>IF(_3___Healthcare_Data_v1[[#This Row],[Age]]&gt;60,"Senior",IF(_3___Healthcare_Data_v1[[#This Row],[Age]]&gt;35,"Middle","Young"))</f>
        <v>Senior</v>
      </c>
    </row>
    <row r="4015" spans="1:18" x14ac:dyDescent="0.3">
      <c r="A4015" s="1" t="s">
        <v>11355</v>
      </c>
      <c r="B4015" s="1" t="s">
        <v>26622</v>
      </c>
      <c r="C4015" s="1" t="s">
        <v>26</v>
      </c>
      <c r="D4015" s="1" t="s">
        <v>229</v>
      </c>
      <c r="E4015" s="1" t="s">
        <v>18</v>
      </c>
      <c r="F4015" s="2">
        <v>44390</v>
      </c>
      <c r="G4015" s="1" t="s">
        <v>11356</v>
      </c>
      <c r="H4015" s="1" t="s">
        <v>11357</v>
      </c>
      <c r="I4015" s="1" t="s">
        <v>56</v>
      </c>
      <c r="J4015" s="3" t="s">
        <v>30687</v>
      </c>
      <c r="K4015">
        <v>335</v>
      </c>
      <c r="L4015" s="1" t="s">
        <v>38</v>
      </c>
      <c r="M4015" s="2">
        <v>44395</v>
      </c>
      <c r="N4015" s="1" t="s">
        <v>43</v>
      </c>
      <c r="O4015" s="1" t="s">
        <v>44</v>
      </c>
      <c r="P4015" s="1">
        <f>_3___Healthcare_Data_v1[[#This Row],[Discharge Date]]-_3___Healthcare_Data_v1[[#This Row],[Date of Admission]]</f>
        <v>5</v>
      </c>
      <c r="Q4015" s="1">
        <f>IFERROR(_3___Healthcare_Data_v1[[#This Row],[ Billing Amount ]]/_3___Healthcare_Data_v1[[#This Row],[Days in Hospital]],0)</f>
        <v>4859.0885580000004</v>
      </c>
      <c r="R4015" s="1" t="str">
        <f>IF(_3___Healthcare_Data_v1[[#This Row],[Age]]&gt;60,"Senior",IF(_3___Healthcare_Data_v1[[#This Row],[Age]]&gt;35,"Middle","Young"))</f>
        <v>Senior</v>
      </c>
    </row>
    <row r="4016" spans="1:18" x14ac:dyDescent="0.3">
      <c r="A4016" s="1" t="s">
        <v>11358</v>
      </c>
      <c r="B4016" s="1" t="s">
        <v>26610</v>
      </c>
      <c r="C4016" s="1" t="s">
        <v>16</v>
      </c>
      <c r="D4016" s="1" t="s">
        <v>89</v>
      </c>
      <c r="E4016" s="1" t="s">
        <v>35</v>
      </c>
      <c r="F4016" s="2">
        <v>44361</v>
      </c>
      <c r="G4016" s="1" t="s">
        <v>734</v>
      </c>
      <c r="H4016" s="1" t="s">
        <v>11359</v>
      </c>
      <c r="I4016" s="1" t="s">
        <v>26607</v>
      </c>
      <c r="J4016" s="3" t="s">
        <v>30688</v>
      </c>
      <c r="K4016">
        <v>199</v>
      </c>
      <c r="L4016" s="1" t="s">
        <v>42</v>
      </c>
      <c r="M4016" s="2">
        <v>44381</v>
      </c>
      <c r="N4016" s="1" t="s">
        <v>84</v>
      </c>
      <c r="O4016" s="1" t="s">
        <v>32</v>
      </c>
      <c r="P4016" s="1">
        <f>_3___Healthcare_Data_v1[[#This Row],[Discharge Date]]-_3___Healthcare_Data_v1[[#This Row],[Date of Admission]]</f>
        <v>20</v>
      </c>
      <c r="Q4016" s="1">
        <f>IFERROR(_3___Healthcare_Data_v1[[#This Row],[ Billing Amount ]]/_3___Healthcare_Data_v1[[#This Row],[Days in Hospital]],0)</f>
        <v>904.93456549999996</v>
      </c>
      <c r="R4016" s="1" t="str">
        <f>IF(_3___Healthcare_Data_v1[[#This Row],[Age]]&gt;60,"Senior",IF(_3___Healthcare_Data_v1[[#This Row],[Age]]&gt;35,"Middle","Young"))</f>
        <v>Senior</v>
      </c>
    </row>
    <row r="4017" spans="1:18" x14ac:dyDescent="0.3">
      <c r="A4017" s="1" t="s">
        <v>11360</v>
      </c>
      <c r="B4017" s="1" t="s">
        <v>26683</v>
      </c>
      <c r="C4017" s="1" t="s">
        <v>16</v>
      </c>
      <c r="D4017" s="1" t="s">
        <v>49</v>
      </c>
      <c r="E4017" s="1" t="s">
        <v>28</v>
      </c>
      <c r="F4017" s="2">
        <v>43921</v>
      </c>
      <c r="G4017" s="1" t="s">
        <v>5831</v>
      </c>
      <c r="H4017" s="1" t="s">
        <v>11361</v>
      </c>
      <c r="I4017" s="1" t="s">
        <v>52</v>
      </c>
      <c r="J4017" s="3" t="s">
        <v>30689</v>
      </c>
      <c r="K4017">
        <v>135</v>
      </c>
      <c r="L4017" s="1" t="s">
        <v>22</v>
      </c>
      <c r="M4017" s="2">
        <v>43937</v>
      </c>
      <c r="N4017" s="1" t="s">
        <v>31</v>
      </c>
      <c r="O4017" s="1" t="s">
        <v>44</v>
      </c>
      <c r="P4017" s="1">
        <f>_3___Healthcare_Data_v1[[#This Row],[Discharge Date]]-_3___Healthcare_Data_v1[[#This Row],[Date of Admission]]</f>
        <v>16</v>
      </c>
      <c r="Q4017" s="1">
        <f>IFERROR(_3___Healthcare_Data_v1[[#This Row],[ Billing Amount ]]/_3___Healthcare_Data_v1[[#This Row],[Days in Hospital]],0)</f>
        <v>2608.6973674999999</v>
      </c>
      <c r="R4017" s="1" t="str">
        <f>IF(_3___Healthcare_Data_v1[[#This Row],[Age]]&gt;60,"Senior",IF(_3___Healthcare_Data_v1[[#This Row],[Age]]&gt;35,"Middle","Young"))</f>
        <v>Senior</v>
      </c>
    </row>
    <row r="4018" spans="1:18" x14ac:dyDescent="0.3">
      <c r="A4018" s="1" t="s">
        <v>11362</v>
      </c>
      <c r="B4018" s="1" t="s">
        <v>26850</v>
      </c>
      <c r="C4018" s="1" t="s">
        <v>26</v>
      </c>
      <c r="D4018" s="1" t="s">
        <v>49</v>
      </c>
      <c r="E4018" s="1" t="s">
        <v>69</v>
      </c>
      <c r="F4018" s="2">
        <v>43551</v>
      </c>
      <c r="G4018" s="1" t="s">
        <v>11363</v>
      </c>
      <c r="H4018" s="1" t="s">
        <v>11364</v>
      </c>
      <c r="I4018" s="1" t="s">
        <v>56</v>
      </c>
      <c r="J4018" s="3" t="s">
        <v>30690</v>
      </c>
      <c r="K4018">
        <v>462</v>
      </c>
      <c r="L4018" s="1" t="s">
        <v>22</v>
      </c>
      <c r="M4018" s="2">
        <v>43573</v>
      </c>
      <c r="N4018" s="1" t="s">
        <v>48</v>
      </c>
      <c r="O4018" s="1" t="s">
        <v>44</v>
      </c>
      <c r="P4018" s="1">
        <f>_3___Healthcare_Data_v1[[#This Row],[Discharge Date]]-_3___Healthcare_Data_v1[[#This Row],[Date of Admission]]</f>
        <v>22</v>
      </c>
      <c r="Q4018" s="1">
        <f>IFERROR(_3___Healthcare_Data_v1[[#This Row],[ Billing Amount ]]/_3___Healthcare_Data_v1[[#This Row],[Days in Hospital]],0)</f>
        <v>3210.4678145454545</v>
      </c>
      <c r="R4018" s="1" t="str">
        <f>IF(_3___Healthcare_Data_v1[[#This Row],[Age]]&gt;60,"Senior",IF(_3___Healthcare_Data_v1[[#This Row],[Age]]&gt;35,"Middle","Young"))</f>
        <v>Senior</v>
      </c>
    </row>
    <row r="4019" spans="1:18" x14ac:dyDescent="0.3">
      <c r="A4019" s="1" t="s">
        <v>11365</v>
      </c>
      <c r="B4019" s="1" t="s">
        <v>26980</v>
      </c>
      <c r="C4019" s="1" t="s">
        <v>16</v>
      </c>
      <c r="D4019" s="1" t="s">
        <v>89</v>
      </c>
      <c r="E4019" s="1" t="s">
        <v>69</v>
      </c>
      <c r="F4019" s="2">
        <v>43872</v>
      </c>
      <c r="G4019" s="1" t="s">
        <v>11366</v>
      </c>
      <c r="H4019" s="1" t="s">
        <v>11367</v>
      </c>
      <c r="I4019" s="1" t="s">
        <v>21</v>
      </c>
      <c r="J4019" s="3" t="s">
        <v>30691</v>
      </c>
      <c r="K4019">
        <v>198</v>
      </c>
      <c r="L4019" s="1" t="s">
        <v>22</v>
      </c>
      <c r="M4019" s="2">
        <v>43873</v>
      </c>
      <c r="N4019" s="1" t="s">
        <v>48</v>
      </c>
      <c r="O4019" s="1" t="s">
        <v>44</v>
      </c>
      <c r="P4019" s="1">
        <f>_3___Healthcare_Data_v1[[#This Row],[Discharge Date]]-_3___Healthcare_Data_v1[[#This Row],[Date of Admission]]</f>
        <v>1</v>
      </c>
      <c r="Q4019" s="1">
        <f>IFERROR(_3___Healthcare_Data_v1[[#This Row],[ Billing Amount ]]/_3___Healthcare_Data_v1[[#This Row],[Days in Hospital]],0)</f>
        <v>39152.97363</v>
      </c>
      <c r="R4019" s="1" t="str">
        <f>IF(_3___Healthcare_Data_v1[[#This Row],[Age]]&gt;60,"Senior",IF(_3___Healthcare_Data_v1[[#This Row],[Age]]&gt;35,"Middle","Young"))</f>
        <v>Senior</v>
      </c>
    </row>
    <row r="4020" spans="1:18" x14ac:dyDescent="0.3">
      <c r="A4020" s="1" t="s">
        <v>11368</v>
      </c>
      <c r="B4020" s="1" t="s">
        <v>26737</v>
      </c>
      <c r="C4020" s="1" t="s">
        <v>26</v>
      </c>
      <c r="D4020" s="1" t="s">
        <v>27</v>
      </c>
      <c r="E4020" s="1" t="s">
        <v>26620</v>
      </c>
      <c r="F4020" s="2">
        <v>44177</v>
      </c>
      <c r="G4020" s="1" t="s">
        <v>10786</v>
      </c>
      <c r="H4020" s="1" t="s">
        <v>11369</v>
      </c>
      <c r="I4020" s="1" t="s">
        <v>52</v>
      </c>
      <c r="J4020" s="3" t="s">
        <v>30692</v>
      </c>
      <c r="K4020">
        <v>351</v>
      </c>
      <c r="L4020" s="1" t="s">
        <v>38</v>
      </c>
      <c r="M4020" s="2">
        <v>44203</v>
      </c>
      <c r="N4020" s="1" t="s">
        <v>31</v>
      </c>
      <c r="O4020" s="1" t="s">
        <v>32</v>
      </c>
      <c r="P4020" s="1">
        <f>_3___Healthcare_Data_v1[[#This Row],[Discharge Date]]-_3___Healthcare_Data_v1[[#This Row],[Date of Admission]]</f>
        <v>26</v>
      </c>
      <c r="Q4020" s="1">
        <f>IFERROR(_3___Healthcare_Data_v1[[#This Row],[ Billing Amount ]]/_3___Healthcare_Data_v1[[#This Row],[Days in Hospital]],0)</f>
        <v>1307.5625861538463</v>
      </c>
      <c r="R4020" s="1" t="str">
        <f>IF(_3___Healthcare_Data_v1[[#This Row],[Age]]&gt;60,"Senior",IF(_3___Healthcare_Data_v1[[#This Row],[Age]]&gt;35,"Middle","Young"))</f>
        <v>Senior</v>
      </c>
    </row>
    <row r="4021" spans="1:18" x14ac:dyDescent="0.3">
      <c r="A4021" s="1" t="s">
        <v>11370</v>
      </c>
      <c r="B4021" s="1" t="s">
        <v>26628</v>
      </c>
      <c r="C4021" s="1" t="s">
        <v>16</v>
      </c>
      <c r="D4021" s="1" t="s">
        <v>49</v>
      </c>
      <c r="E4021" s="1" t="s">
        <v>35</v>
      </c>
      <c r="F4021" s="2">
        <v>44514</v>
      </c>
      <c r="G4021" s="1" t="s">
        <v>11371</v>
      </c>
      <c r="H4021" s="1" t="s">
        <v>1237</v>
      </c>
      <c r="I4021" s="1" t="s">
        <v>56</v>
      </c>
      <c r="J4021" s="3" t="s">
        <v>30693</v>
      </c>
      <c r="K4021">
        <v>242</v>
      </c>
      <c r="L4021" s="1" t="s">
        <v>38</v>
      </c>
      <c r="M4021" s="2">
        <v>44543</v>
      </c>
      <c r="N4021" s="1" t="s">
        <v>43</v>
      </c>
      <c r="O4021" s="1" t="s">
        <v>44</v>
      </c>
      <c r="P4021" s="1">
        <f>_3___Healthcare_Data_v1[[#This Row],[Discharge Date]]-_3___Healthcare_Data_v1[[#This Row],[Date of Admission]]</f>
        <v>29</v>
      </c>
      <c r="Q4021" s="1">
        <f>IFERROR(_3___Healthcare_Data_v1[[#This Row],[ Billing Amount ]]/_3___Healthcare_Data_v1[[#This Row],[Days in Hospital]],0)</f>
        <v>815.28120034482754</v>
      </c>
      <c r="R4021" s="1" t="str">
        <f>IF(_3___Healthcare_Data_v1[[#This Row],[Age]]&gt;60,"Senior",IF(_3___Healthcare_Data_v1[[#This Row],[Age]]&gt;35,"Middle","Young"))</f>
        <v>Senior</v>
      </c>
    </row>
    <row r="4022" spans="1:18" x14ac:dyDescent="0.3">
      <c r="A4022" s="1" t="s">
        <v>11372</v>
      </c>
      <c r="B4022" s="1" t="s">
        <v>26640</v>
      </c>
      <c r="C4022" s="1" t="s">
        <v>16</v>
      </c>
      <c r="D4022" s="1" t="s">
        <v>89</v>
      </c>
      <c r="E4022" s="1" t="s">
        <v>35</v>
      </c>
      <c r="F4022" s="2">
        <v>43555</v>
      </c>
      <c r="G4022" s="1" t="s">
        <v>11373</v>
      </c>
      <c r="H4022" s="1" t="s">
        <v>11374</v>
      </c>
      <c r="I4022" s="1" t="s">
        <v>21</v>
      </c>
      <c r="J4022" s="3" t="s">
        <v>30694</v>
      </c>
      <c r="K4022">
        <v>252</v>
      </c>
      <c r="L4022" s="1" t="s">
        <v>42</v>
      </c>
      <c r="M4022" s="2">
        <v>43562</v>
      </c>
      <c r="N4022" s="1" t="s">
        <v>48</v>
      </c>
      <c r="O4022" s="1" t="s">
        <v>32</v>
      </c>
      <c r="P4022" s="1">
        <f>_3___Healthcare_Data_v1[[#This Row],[Discharge Date]]-_3___Healthcare_Data_v1[[#This Row],[Date of Admission]]</f>
        <v>7</v>
      </c>
      <c r="Q4022" s="1">
        <f>IFERROR(_3___Healthcare_Data_v1[[#This Row],[ Billing Amount ]]/_3___Healthcare_Data_v1[[#This Row],[Days in Hospital]],0)</f>
        <v>779.91595642857135</v>
      </c>
      <c r="R4022" s="1" t="str">
        <f>IF(_3___Healthcare_Data_v1[[#This Row],[Age]]&gt;60,"Senior",IF(_3___Healthcare_Data_v1[[#This Row],[Age]]&gt;35,"Middle","Young"))</f>
        <v>Senior</v>
      </c>
    </row>
    <row r="4023" spans="1:18" x14ac:dyDescent="0.3">
      <c r="A4023" s="1" t="s">
        <v>11375</v>
      </c>
      <c r="B4023" s="1" t="s">
        <v>26695</v>
      </c>
      <c r="C4023" s="1" t="s">
        <v>16</v>
      </c>
      <c r="D4023" s="1" t="s">
        <v>34</v>
      </c>
      <c r="E4023" s="1" t="s">
        <v>35</v>
      </c>
      <c r="F4023" s="2">
        <v>44477</v>
      </c>
      <c r="G4023" s="1" t="s">
        <v>11376</v>
      </c>
      <c r="H4023" s="1" t="s">
        <v>11377</v>
      </c>
      <c r="I4023" s="1" t="s">
        <v>56</v>
      </c>
      <c r="J4023" s="3" t="s">
        <v>30695</v>
      </c>
      <c r="K4023">
        <v>102</v>
      </c>
      <c r="L4023" s="1" t="s">
        <v>22</v>
      </c>
      <c r="M4023" s="2">
        <v>44483</v>
      </c>
      <c r="N4023" s="1" t="s">
        <v>84</v>
      </c>
      <c r="O4023" s="1" t="s">
        <v>32</v>
      </c>
      <c r="P4023" s="1">
        <f>_3___Healthcare_Data_v1[[#This Row],[Discharge Date]]-_3___Healthcare_Data_v1[[#This Row],[Date of Admission]]</f>
        <v>6</v>
      </c>
      <c r="Q4023" s="1">
        <f>IFERROR(_3___Healthcare_Data_v1[[#This Row],[ Billing Amount ]]/_3___Healthcare_Data_v1[[#This Row],[Days in Hospital]],0)</f>
        <v>3189.8612950000002</v>
      </c>
      <c r="R4023" s="1" t="str">
        <f>IF(_3___Healthcare_Data_v1[[#This Row],[Age]]&gt;60,"Senior",IF(_3___Healthcare_Data_v1[[#This Row],[Age]]&gt;35,"Middle","Young"))</f>
        <v>Senior</v>
      </c>
    </row>
    <row r="4024" spans="1:18" x14ac:dyDescent="0.3">
      <c r="A4024" s="1" t="s">
        <v>11378</v>
      </c>
      <c r="B4024" s="1" t="s">
        <v>26679</v>
      </c>
      <c r="C4024" s="1" t="s">
        <v>16</v>
      </c>
      <c r="D4024" s="1" t="s">
        <v>17</v>
      </c>
      <c r="E4024" s="1" t="s">
        <v>28</v>
      </c>
      <c r="F4024" s="2">
        <v>44340</v>
      </c>
      <c r="G4024" s="1" t="s">
        <v>11379</v>
      </c>
      <c r="H4024" s="1" t="s">
        <v>11380</v>
      </c>
      <c r="I4024" s="1" t="s">
        <v>60</v>
      </c>
      <c r="J4024" s="3" t="s">
        <v>30696</v>
      </c>
      <c r="K4024">
        <v>125</v>
      </c>
      <c r="L4024" s="1" t="s">
        <v>22</v>
      </c>
      <c r="M4024" s="2">
        <v>44345</v>
      </c>
      <c r="N4024" s="1" t="s">
        <v>43</v>
      </c>
      <c r="O4024" s="1" t="s">
        <v>44</v>
      </c>
      <c r="P4024" s="1">
        <f>_3___Healthcare_Data_v1[[#This Row],[Discharge Date]]-_3___Healthcare_Data_v1[[#This Row],[Date of Admission]]</f>
        <v>5</v>
      </c>
      <c r="Q4024" s="1">
        <f>IFERROR(_3___Healthcare_Data_v1[[#This Row],[ Billing Amount ]]/_3___Healthcare_Data_v1[[#This Row],[Days in Hospital]],0)</f>
        <v>5577.4946279999995</v>
      </c>
      <c r="R4024" s="1" t="str">
        <f>IF(_3___Healthcare_Data_v1[[#This Row],[Age]]&gt;60,"Senior",IF(_3___Healthcare_Data_v1[[#This Row],[Age]]&gt;35,"Middle","Young"))</f>
        <v>Senior</v>
      </c>
    </row>
    <row r="4025" spans="1:18" x14ac:dyDescent="0.3">
      <c r="A4025" s="1" t="s">
        <v>11381</v>
      </c>
      <c r="B4025" s="1" t="s">
        <v>26791</v>
      </c>
      <c r="C4025" s="1" t="s">
        <v>26</v>
      </c>
      <c r="D4025" s="1" t="s">
        <v>62</v>
      </c>
      <c r="E4025" s="1" t="s">
        <v>35</v>
      </c>
      <c r="F4025" s="2">
        <v>43519</v>
      </c>
      <c r="G4025" s="1" t="s">
        <v>11382</v>
      </c>
      <c r="H4025" s="1" t="s">
        <v>11383</v>
      </c>
      <c r="I4025" s="1" t="s">
        <v>56</v>
      </c>
      <c r="J4025" s="3" t="s">
        <v>30697</v>
      </c>
      <c r="K4025">
        <v>446</v>
      </c>
      <c r="L4025" s="1" t="s">
        <v>42</v>
      </c>
      <c r="M4025" s="2">
        <v>43520</v>
      </c>
      <c r="N4025" s="1" t="s">
        <v>84</v>
      </c>
      <c r="O4025" s="1" t="s">
        <v>32</v>
      </c>
      <c r="P4025" s="1">
        <f>_3___Healthcare_Data_v1[[#This Row],[Discharge Date]]-_3___Healthcare_Data_v1[[#This Row],[Date of Admission]]</f>
        <v>1</v>
      </c>
      <c r="Q4025" s="1">
        <f>IFERROR(_3___Healthcare_Data_v1[[#This Row],[ Billing Amount ]]/_3___Healthcare_Data_v1[[#This Row],[Days in Hospital]],0)</f>
        <v>8139.5892800000001</v>
      </c>
      <c r="R4025" s="1" t="str">
        <f>IF(_3___Healthcare_Data_v1[[#This Row],[Age]]&gt;60,"Senior",IF(_3___Healthcare_Data_v1[[#This Row],[Age]]&gt;35,"Middle","Young"))</f>
        <v>Senior</v>
      </c>
    </row>
    <row r="4026" spans="1:18" x14ac:dyDescent="0.3">
      <c r="A4026" s="1" t="s">
        <v>11384</v>
      </c>
      <c r="B4026" s="1" t="s">
        <v>26725</v>
      </c>
      <c r="C4026" s="1" t="s">
        <v>16</v>
      </c>
      <c r="D4026" s="1" t="s">
        <v>89</v>
      </c>
      <c r="E4026" s="1" t="s">
        <v>35</v>
      </c>
      <c r="F4026" s="2">
        <v>43658</v>
      </c>
      <c r="G4026" s="1" t="s">
        <v>11385</v>
      </c>
      <c r="H4026" s="1" t="s">
        <v>11386</v>
      </c>
      <c r="I4026" s="1" t="s">
        <v>52</v>
      </c>
      <c r="J4026" s="3" t="s">
        <v>30698</v>
      </c>
      <c r="K4026">
        <v>363</v>
      </c>
      <c r="L4026" s="1" t="s">
        <v>38</v>
      </c>
      <c r="M4026" s="2">
        <v>43666</v>
      </c>
      <c r="N4026" s="1" t="s">
        <v>84</v>
      </c>
      <c r="O4026" s="1" t="s">
        <v>32</v>
      </c>
      <c r="P4026" s="1">
        <f>_3___Healthcare_Data_v1[[#This Row],[Discharge Date]]-_3___Healthcare_Data_v1[[#This Row],[Date of Admission]]</f>
        <v>8</v>
      </c>
      <c r="Q4026" s="1">
        <f>IFERROR(_3___Healthcare_Data_v1[[#This Row],[ Billing Amount ]]/_3___Healthcare_Data_v1[[#This Row],[Days in Hospital]],0)</f>
        <v>766.38887812500002</v>
      </c>
      <c r="R4026" s="1" t="str">
        <f>IF(_3___Healthcare_Data_v1[[#This Row],[Age]]&gt;60,"Senior",IF(_3___Healthcare_Data_v1[[#This Row],[Age]]&gt;35,"Middle","Young"))</f>
        <v>Senior</v>
      </c>
    </row>
    <row r="4027" spans="1:18" x14ac:dyDescent="0.3">
      <c r="A4027" s="1" t="s">
        <v>11387</v>
      </c>
      <c r="B4027" s="1" t="s">
        <v>26928</v>
      </c>
      <c r="C4027" s="1" t="s">
        <v>26</v>
      </c>
      <c r="D4027" s="1" t="s">
        <v>27</v>
      </c>
      <c r="E4027" s="1" t="s">
        <v>26620</v>
      </c>
      <c r="F4027" s="2">
        <v>44705</v>
      </c>
      <c r="G4027" s="1" t="s">
        <v>11388</v>
      </c>
      <c r="H4027" s="1" t="s">
        <v>11389</v>
      </c>
      <c r="I4027" s="1" t="s">
        <v>60</v>
      </c>
      <c r="J4027" s="3" t="s">
        <v>30699</v>
      </c>
      <c r="K4027">
        <v>158</v>
      </c>
      <c r="L4027" s="1" t="s">
        <v>38</v>
      </c>
      <c r="M4027" s="2">
        <v>44713</v>
      </c>
      <c r="N4027" s="1" t="s">
        <v>84</v>
      </c>
      <c r="O4027" s="1" t="s">
        <v>24</v>
      </c>
      <c r="P4027" s="1">
        <f>_3___Healthcare_Data_v1[[#This Row],[Discharge Date]]-_3___Healthcare_Data_v1[[#This Row],[Date of Admission]]</f>
        <v>8</v>
      </c>
      <c r="Q4027" s="1">
        <f>IFERROR(_3___Healthcare_Data_v1[[#This Row],[ Billing Amount ]]/_3___Healthcare_Data_v1[[#This Row],[Days in Hospital]],0)</f>
        <v>2717.6820187500002</v>
      </c>
      <c r="R4027" s="1" t="str">
        <f>IF(_3___Healthcare_Data_v1[[#This Row],[Age]]&gt;60,"Senior",IF(_3___Healthcare_Data_v1[[#This Row],[Age]]&gt;35,"Middle","Young"))</f>
        <v>Senior</v>
      </c>
    </row>
    <row r="4028" spans="1:18" x14ac:dyDescent="0.3">
      <c r="A4028" s="1" t="s">
        <v>11390</v>
      </c>
      <c r="B4028" s="1" t="s">
        <v>26661</v>
      </c>
      <c r="C4028" s="1" t="s">
        <v>16</v>
      </c>
      <c r="D4028" s="1" t="s">
        <v>89</v>
      </c>
      <c r="E4028" s="1" t="s">
        <v>28</v>
      </c>
      <c r="F4028" s="2">
        <v>44010</v>
      </c>
      <c r="G4028" s="1" t="s">
        <v>11391</v>
      </c>
      <c r="H4028" s="1" t="s">
        <v>11392</v>
      </c>
      <c r="I4028" s="1" t="s">
        <v>60</v>
      </c>
      <c r="J4028" s="3" t="s">
        <v>30700</v>
      </c>
      <c r="K4028">
        <v>494</v>
      </c>
      <c r="L4028" s="1" t="s">
        <v>22</v>
      </c>
      <c r="M4028" s="2">
        <v>44013</v>
      </c>
      <c r="N4028" s="1" t="s">
        <v>48</v>
      </c>
      <c r="O4028" s="1" t="s">
        <v>44</v>
      </c>
      <c r="P4028" s="1">
        <f>_3___Healthcare_Data_v1[[#This Row],[Discharge Date]]-_3___Healthcare_Data_v1[[#This Row],[Date of Admission]]</f>
        <v>3</v>
      </c>
      <c r="Q4028" s="1">
        <f>IFERROR(_3___Healthcare_Data_v1[[#This Row],[ Billing Amount ]]/_3___Healthcare_Data_v1[[#This Row],[Days in Hospital]],0)</f>
        <v>11192.909273333333</v>
      </c>
      <c r="R4028" s="1" t="str">
        <f>IF(_3___Healthcare_Data_v1[[#This Row],[Age]]&gt;60,"Senior",IF(_3___Healthcare_Data_v1[[#This Row],[Age]]&gt;35,"Middle","Young"))</f>
        <v>Senior</v>
      </c>
    </row>
    <row r="4029" spans="1:18" x14ac:dyDescent="0.3">
      <c r="A4029" s="1" t="s">
        <v>11393</v>
      </c>
      <c r="B4029" s="1" t="s">
        <v>26657</v>
      </c>
      <c r="C4029" s="1" t="s">
        <v>26</v>
      </c>
      <c r="D4029" s="1" t="s">
        <v>27</v>
      </c>
      <c r="E4029" s="1" t="s">
        <v>69</v>
      </c>
      <c r="F4029" s="2">
        <v>44157</v>
      </c>
      <c r="G4029" s="1" t="s">
        <v>11394</v>
      </c>
      <c r="H4029" s="1" t="s">
        <v>2900</v>
      </c>
      <c r="I4029" s="1" t="s">
        <v>56</v>
      </c>
      <c r="J4029" s="3" t="s">
        <v>30701</v>
      </c>
      <c r="K4029">
        <v>230</v>
      </c>
      <c r="L4029" s="1" t="s">
        <v>38</v>
      </c>
      <c r="M4029" s="2">
        <v>44161</v>
      </c>
      <c r="N4029" s="1" t="s">
        <v>84</v>
      </c>
      <c r="O4029" s="1" t="s">
        <v>44</v>
      </c>
      <c r="P4029" s="1">
        <f>_3___Healthcare_Data_v1[[#This Row],[Discharge Date]]-_3___Healthcare_Data_v1[[#This Row],[Date of Admission]]</f>
        <v>4</v>
      </c>
      <c r="Q4029" s="1">
        <f>IFERROR(_3___Healthcare_Data_v1[[#This Row],[ Billing Amount ]]/_3___Healthcare_Data_v1[[#This Row],[Days in Hospital]],0)</f>
        <v>11566.374304999999</v>
      </c>
      <c r="R4029" s="1" t="str">
        <f>IF(_3___Healthcare_Data_v1[[#This Row],[Age]]&gt;60,"Senior",IF(_3___Healthcare_Data_v1[[#This Row],[Age]]&gt;35,"Middle","Young"))</f>
        <v>Senior</v>
      </c>
    </row>
    <row r="4030" spans="1:18" x14ac:dyDescent="0.3">
      <c r="A4030" s="1" t="s">
        <v>11395</v>
      </c>
      <c r="B4030" s="1" t="s">
        <v>26967</v>
      </c>
      <c r="C4030" s="1" t="s">
        <v>26</v>
      </c>
      <c r="D4030" s="1" t="s">
        <v>17</v>
      </c>
      <c r="E4030" s="1" t="s">
        <v>18</v>
      </c>
      <c r="F4030" s="2">
        <v>43753</v>
      </c>
      <c r="G4030" s="1" t="s">
        <v>11396</v>
      </c>
      <c r="H4030" s="1" t="s">
        <v>11397</v>
      </c>
      <c r="I4030" s="1" t="s">
        <v>52</v>
      </c>
      <c r="J4030" s="3" t="s">
        <v>30702</v>
      </c>
      <c r="K4030">
        <v>436</v>
      </c>
      <c r="L4030" s="1" t="s">
        <v>38</v>
      </c>
      <c r="M4030" s="2">
        <v>43771</v>
      </c>
      <c r="N4030" s="1" t="s">
        <v>23</v>
      </c>
      <c r="O4030" s="1" t="s">
        <v>32</v>
      </c>
      <c r="P4030" s="1">
        <f>_3___Healthcare_Data_v1[[#This Row],[Discharge Date]]-_3___Healthcare_Data_v1[[#This Row],[Date of Admission]]</f>
        <v>18</v>
      </c>
      <c r="Q4030" s="1">
        <f>IFERROR(_3___Healthcare_Data_v1[[#This Row],[ Billing Amount ]]/_3___Healthcare_Data_v1[[#This Row],[Days in Hospital]],0)</f>
        <v>593.62198166666667</v>
      </c>
      <c r="R4030" s="1" t="str">
        <f>IF(_3___Healthcare_Data_v1[[#This Row],[Age]]&gt;60,"Senior",IF(_3___Healthcare_Data_v1[[#This Row],[Age]]&gt;35,"Middle","Young"))</f>
        <v>Senior</v>
      </c>
    </row>
    <row r="4031" spans="1:18" x14ac:dyDescent="0.3">
      <c r="A4031" s="1" t="s">
        <v>11398</v>
      </c>
      <c r="B4031" s="1" t="s">
        <v>26666</v>
      </c>
      <c r="C4031" s="1" t="s">
        <v>16</v>
      </c>
      <c r="D4031" s="1" t="s">
        <v>114</v>
      </c>
      <c r="E4031" s="1" t="s">
        <v>35</v>
      </c>
      <c r="F4031" s="2">
        <v>43771</v>
      </c>
      <c r="G4031" s="1" t="s">
        <v>11399</v>
      </c>
      <c r="H4031" s="1" t="s">
        <v>11400</v>
      </c>
      <c r="I4031" s="1" t="s">
        <v>52</v>
      </c>
      <c r="J4031" s="3" t="s">
        <v>30703</v>
      </c>
      <c r="K4031">
        <v>227</v>
      </c>
      <c r="L4031" s="1" t="s">
        <v>22</v>
      </c>
      <c r="M4031" s="2">
        <v>43774</v>
      </c>
      <c r="N4031" s="1" t="s">
        <v>31</v>
      </c>
      <c r="O4031" s="1" t="s">
        <v>32</v>
      </c>
      <c r="P4031" s="1">
        <f>_3___Healthcare_Data_v1[[#This Row],[Discharge Date]]-_3___Healthcare_Data_v1[[#This Row],[Date of Admission]]</f>
        <v>3</v>
      </c>
      <c r="Q4031" s="1">
        <f>IFERROR(_3___Healthcare_Data_v1[[#This Row],[ Billing Amount ]]/_3___Healthcare_Data_v1[[#This Row],[Days in Hospital]],0)</f>
        <v>6738.3418799999999</v>
      </c>
      <c r="R4031" s="1" t="str">
        <f>IF(_3___Healthcare_Data_v1[[#This Row],[Age]]&gt;60,"Senior",IF(_3___Healthcare_Data_v1[[#This Row],[Age]]&gt;35,"Middle","Young"))</f>
        <v>Senior</v>
      </c>
    </row>
    <row r="4032" spans="1:18" x14ac:dyDescent="0.3">
      <c r="A4032" s="1" t="s">
        <v>11401</v>
      </c>
      <c r="B4032" s="1" t="s">
        <v>26759</v>
      </c>
      <c r="C4032" s="1" t="s">
        <v>26</v>
      </c>
      <c r="D4032" s="1" t="s">
        <v>62</v>
      </c>
      <c r="E4032" s="1" t="s">
        <v>28</v>
      </c>
      <c r="F4032" s="2">
        <v>44737</v>
      </c>
      <c r="G4032" s="1" t="s">
        <v>1910</v>
      </c>
      <c r="H4032" s="1" t="s">
        <v>11402</v>
      </c>
      <c r="I4032" s="1" t="s">
        <v>60</v>
      </c>
      <c r="J4032" s="3" t="s">
        <v>30704</v>
      </c>
      <c r="K4032">
        <v>200</v>
      </c>
      <c r="L4032" s="1" t="s">
        <v>42</v>
      </c>
      <c r="M4032" s="2">
        <v>44758</v>
      </c>
      <c r="N4032" s="1" t="s">
        <v>23</v>
      </c>
      <c r="O4032" s="1" t="s">
        <v>24</v>
      </c>
      <c r="P4032" s="1">
        <f>_3___Healthcare_Data_v1[[#This Row],[Discharge Date]]-_3___Healthcare_Data_v1[[#This Row],[Date of Admission]]</f>
        <v>21</v>
      </c>
      <c r="Q4032" s="1">
        <f>IFERROR(_3___Healthcare_Data_v1[[#This Row],[ Billing Amount ]]/_3___Healthcare_Data_v1[[#This Row],[Days in Hospital]],0)</f>
        <v>1706.1787257142855</v>
      </c>
      <c r="R4032" s="1" t="str">
        <f>IF(_3___Healthcare_Data_v1[[#This Row],[Age]]&gt;60,"Senior",IF(_3___Healthcare_Data_v1[[#This Row],[Age]]&gt;35,"Middle","Young"))</f>
        <v>Senior</v>
      </c>
    </row>
    <row r="4033" spans="1:18" x14ac:dyDescent="0.3">
      <c r="A4033" s="1" t="s">
        <v>11403</v>
      </c>
      <c r="B4033" s="1" t="s">
        <v>26725</v>
      </c>
      <c r="C4033" s="1" t="s">
        <v>26</v>
      </c>
      <c r="D4033" s="1" t="s">
        <v>17</v>
      </c>
      <c r="E4033" s="1" t="s">
        <v>69</v>
      </c>
      <c r="F4033" s="2">
        <v>44232</v>
      </c>
      <c r="G4033" s="1" t="s">
        <v>11404</v>
      </c>
      <c r="H4033" s="1" t="s">
        <v>11405</v>
      </c>
      <c r="I4033" s="1" t="s">
        <v>52</v>
      </c>
      <c r="J4033" s="3" t="s">
        <v>30705</v>
      </c>
      <c r="K4033">
        <v>151</v>
      </c>
      <c r="L4033" s="1" t="s">
        <v>22</v>
      </c>
      <c r="M4033" s="2">
        <v>44241</v>
      </c>
      <c r="N4033" s="1" t="s">
        <v>84</v>
      </c>
      <c r="O4033" s="1" t="s">
        <v>32</v>
      </c>
      <c r="P4033" s="1">
        <f>_3___Healthcare_Data_v1[[#This Row],[Discharge Date]]-_3___Healthcare_Data_v1[[#This Row],[Date of Admission]]</f>
        <v>9</v>
      </c>
      <c r="Q4033" s="1">
        <f>IFERROR(_3___Healthcare_Data_v1[[#This Row],[ Billing Amount ]]/_3___Healthcare_Data_v1[[#This Row],[Days in Hospital]],0)</f>
        <v>2665.805166666667</v>
      </c>
      <c r="R4033" s="1" t="str">
        <f>IF(_3___Healthcare_Data_v1[[#This Row],[Age]]&gt;60,"Senior",IF(_3___Healthcare_Data_v1[[#This Row],[Age]]&gt;35,"Middle","Young"))</f>
        <v>Senior</v>
      </c>
    </row>
    <row r="4034" spans="1:18" x14ac:dyDescent="0.3">
      <c r="A4034" s="1" t="s">
        <v>11406</v>
      </c>
      <c r="B4034" s="1" t="s">
        <v>26725</v>
      </c>
      <c r="C4034" s="1" t="s">
        <v>26</v>
      </c>
      <c r="D4034" s="1" t="s">
        <v>229</v>
      </c>
      <c r="E4034" s="1" t="s">
        <v>28</v>
      </c>
      <c r="F4034" s="2">
        <v>44009</v>
      </c>
      <c r="G4034" s="1" t="s">
        <v>11407</v>
      </c>
      <c r="H4034" s="1" t="s">
        <v>11408</v>
      </c>
      <c r="I4034" s="1" t="s">
        <v>56</v>
      </c>
      <c r="J4034" s="3" t="s">
        <v>30706</v>
      </c>
      <c r="K4034">
        <v>228</v>
      </c>
      <c r="L4034" s="1" t="s">
        <v>42</v>
      </c>
      <c r="M4034" s="2">
        <v>44024</v>
      </c>
      <c r="N4034" s="1" t="s">
        <v>23</v>
      </c>
      <c r="O4034" s="1" t="s">
        <v>32</v>
      </c>
      <c r="P4034" s="1">
        <f>_3___Healthcare_Data_v1[[#This Row],[Discharge Date]]-_3___Healthcare_Data_v1[[#This Row],[Date of Admission]]</f>
        <v>15</v>
      </c>
      <c r="Q4034" s="1">
        <f>IFERROR(_3___Healthcare_Data_v1[[#This Row],[ Billing Amount ]]/_3___Healthcare_Data_v1[[#This Row],[Days in Hospital]],0)</f>
        <v>1942.8043633333332</v>
      </c>
      <c r="R4034" s="1" t="str">
        <f>IF(_3___Healthcare_Data_v1[[#This Row],[Age]]&gt;60,"Senior",IF(_3___Healthcare_Data_v1[[#This Row],[Age]]&gt;35,"Middle","Young"))</f>
        <v>Senior</v>
      </c>
    </row>
    <row r="4035" spans="1:18" x14ac:dyDescent="0.3">
      <c r="A4035" s="1" t="s">
        <v>11409</v>
      </c>
      <c r="B4035" s="1" t="s">
        <v>26630</v>
      </c>
      <c r="C4035" s="1" t="s">
        <v>16</v>
      </c>
      <c r="D4035" s="1" t="s">
        <v>62</v>
      </c>
      <c r="E4035" s="1" t="s">
        <v>18</v>
      </c>
      <c r="F4035" s="2">
        <v>45100</v>
      </c>
      <c r="G4035" s="1" t="s">
        <v>11410</v>
      </c>
      <c r="H4035" s="1" t="s">
        <v>11411</v>
      </c>
      <c r="I4035" s="1" t="s">
        <v>56</v>
      </c>
      <c r="J4035" s="3" t="s">
        <v>30707</v>
      </c>
      <c r="K4035">
        <v>450</v>
      </c>
      <c r="L4035" s="1" t="s">
        <v>22</v>
      </c>
      <c r="M4035" s="2">
        <v>45105</v>
      </c>
      <c r="N4035" s="1" t="s">
        <v>23</v>
      </c>
      <c r="O4035" s="1" t="s">
        <v>24</v>
      </c>
      <c r="P4035" s="1">
        <f>_3___Healthcare_Data_v1[[#This Row],[Discharge Date]]-_3___Healthcare_Data_v1[[#This Row],[Date of Admission]]</f>
        <v>5</v>
      </c>
      <c r="Q4035" s="1">
        <f>IFERROR(_3___Healthcare_Data_v1[[#This Row],[ Billing Amount ]]/_3___Healthcare_Data_v1[[#This Row],[Days in Hospital]],0)</f>
        <v>3258.432718</v>
      </c>
      <c r="R4035" s="1" t="str">
        <f>IF(_3___Healthcare_Data_v1[[#This Row],[Age]]&gt;60,"Senior",IF(_3___Healthcare_Data_v1[[#This Row],[Age]]&gt;35,"Middle","Young"))</f>
        <v>Senior</v>
      </c>
    </row>
    <row r="4036" spans="1:18" x14ac:dyDescent="0.3">
      <c r="A4036" s="1" t="s">
        <v>11412</v>
      </c>
      <c r="B4036" s="1" t="s">
        <v>26677</v>
      </c>
      <c r="C4036" s="1" t="s">
        <v>26</v>
      </c>
      <c r="D4036" s="1" t="s">
        <v>62</v>
      </c>
      <c r="E4036" s="1" t="s">
        <v>26620</v>
      </c>
      <c r="F4036" s="2">
        <v>44366</v>
      </c>
      <c r="G4036" s="1" t="s">
        <v>11413</v>
      </c>
      <c r="H4036" s="1" t="s">
        <v>11414</v>
      </c>
      <c r="I4036" s="1" t="s">
        <v>56</v>
      </c>
      <c r="J4036" s="3" t="s">
        <v>30708</v>
      </c>
      <c r="K4036">
        <v>340</v>
      </c>
      <c r="L4036" s="1" t="s">
        <v>38</v>
      </c>
      <c r="M4036" s="2">
        <v>44390</v>
      </c>
      <c r="N4036" s="1" t="s">
        <v>31</v>
      </c>
      <c r="O4036" s="1" t="s">
        <v>44</v>
      </c>
      <c r="P4036" s="1">
        <f>_3___Healthcare_Data_v1[[#This Row],[Discharge Date]]-_3___Healthcare_Data_v1[[#This Row],[Date of Admission]]</f>
        <v>24</v>
      </c>
      <c r="Q4036" s="1">
        <f>IFERROR(_3___Healthcare_Data_v1[[#This Row],[ Billing Amount ]]/_3___Healthcare_Data_v1[[#This Row],[Days in Hospital]],0)</f>
        <v>292.51926379166667</v>
      </c>
      <c r="R4036" s="1" t="str">
        <f>IF(_3___Healthcare_Data_v1[[#This Row],[Age]]&gt;60,"Senior",IF(_3___Healthcare_Data_v1[[#This Row],[Age]]&gt;35,"Middle","Young"))</f>
        <v>Senior</v>
      </c>
    </row>
    <row r="4037" spans="1:18" x14ac:dyDescent="0.3">
      <c r="A4037" s="1" t="s">
        <v>11415</v>
      </c>
      <c r="B4037" s="1" t="s">
        <v>26803</v>
      </c>
      <c r="C4037" s="1" t="s">
        <v>16</v>
      </c>
      <c r="D4037" s="1" t="s">
        <v>27</v>
      </c>
      <c r="E4037" s="1" t="s">
        <v>28</v>
      </c>
      <c r="F4037" s="2">
        <v>44421</v>
      </c>
      <c r="G4037" s="1" t="s">
        <v>11416</v>
      </c>
      <c r="H4037" s="1" t="s">
        <v>11417</v>
      </c>
      <c r="I4037" s="1" t="s">
        <v>56</v>
      </c>
      <c r="J4037" s="3" t="s">
        <v>30709</v>
      </c>
      <c r="K4037">
        <v>213</v>
      </c>
      <c r="L4037" s="1" t="s">
        <v>38</v>
      </c>
      <c r="M4037" s="2">
        <v>44435</v>
      </c>
      <c r="N4037" s="1" t="s">
        <v>23</v>
      </c>
      <c r="O4037" s="1" t="s">
        <v>32</v>
      </c>
      <c r="P4037" s="1">
        <f>_3___Healthcare_Data_v1[[#This Row],[Discharge Date]]-_3___Healthcare_Data_v1[[#This Row],[Date of Admission]]</f>
        <v>14</v>
      </c>
      <c r="Q4037" s="1">
        <f>IFERROR(_3___Healthcare_Data_v1[[#This Row],[ Billing Amount ]]/_3___Healthcare_Data_v1[[#This Row],[Days in Hospital]],0)</f>
        <v>3061.3914214285714</v>
      </c>
      <c r="R4037" s="1" t="str">
        <f>IF(_3___Healthcare_Data_v1[[#This Row],[Age]]&gt;60,"Senior",IF(_3___Healthcare_Data_v1[[#This Row],[Age]]&gt;35,"Middle","Young"))</f>
        <v>Senior</v>
      </c>
    </row>
    <row r="4038" spans="1:18" x14ac:dyDescent="0.3">
      <c r="A4038" s="1" t="s">
        <v>11418</v>
      </c>
      <c r="B4038" s="1" t="s">
        <v>26700</v>
      </c>
      <c r="C4038" s="1" t="s">
        <v>16</v>
      </c>
      <c r="D4038" s="1" t="s">
        <v>89</v>
      </c>
      <c r="E4038" s="1" t="s">
        <v>18</v>
      </c>
      <c r="F4038" s="2">
        <v>44211</v>
      </c>
      <c r="G4038" s="1" t="s">
        <v>11419</v>
      </c>
      <c r="H4038" s="1" t="s">
        <v>11420</v>
      </c>
      <c r="I4038" s="1" t="s">
        <v>52</v>
      </c>
      <c r="J4038" s="3" t="s">
        <v>30710</v>
      </c>
      <c r="K4038">
        <v>115</v>
      </c>
      <c r="L4038" s="1" t="s">
        <v>38</v>
      </c>
      <c r="M4038" s="2">
        <v>44226</v>
      </c>
      <c r="N4038" s="1" t="s">
        <v>31</v>
      </c>
      <c r="O4038" s="1" t="s">
        <v>24</v>
      </c>
      <c r="P4038" s="1">
        <f>_3___Healthcare_Data_v1[[#This Row],[Discharge Date]]-_3___Healthcare_Data_v1[[#This Row],[Date of Admission]]</f>
        <v>15</v>
      </c>
      <c r="Q4038" s="1">
        <f>IFERROR(_3___Healthcare_Data_v1[[#This Row],[ Billing Amount ]]/_3___Healthcare_Data_v1[[#This Row],[Days in Hospital]],0)</f>
        <v>184.04208193333335</v>
      </c>
      <c r="R4038" s="1" t="str">
        <f>IF(_3___Healthcare_Data_v1[[#This Row],[Age]]&gt;60,"Senior",IF(_3___Healthcare_Data_v1[[#This Row],[Age]]&gt;35,"Middle","Young"))</f>
        <v>Senior</v>
      </c>
    </row>
    <row r="4039" spans="1:18" x14ac:dyDescent="0.3">
      <c r="A4039" s="1" t="s">
        <v>11421</v>
      </c>
      <c r="B4039" s="1" t="s">
        <v>26723</v>
      </c>
      <c r="C4039" s="1" t="s">
        <v>16</v>
      </c>
      <c r="D4039" s="1" t="s">
        <v>27</v>
      </c>
      <c r="E4039" s="1" t="s">
        <v>35</v>
      </c>
      <c r="F4039" s="2">
        <v>43824</v>
      </c>
      <c r="G4039" s="1" t="s">
        <v>11422</v>
      </c>
      <c r="H4039" s="1" t="s">
        <v>11423</v>
      </c>
      <c r="I4039" s="1" t="s">
        <v>56</v>
      </c>
      <c r="J4039" s="3" t="s">
        <v>30711</v>
      </c>
      <c r="K4039">
        <v>386</v>
      </c>
      <c r="L4039" s="1" t="s">
        <v>42</v>
      </c>
      <c r="M4039" s="2">
        <v>43825</v>
      </c>
      <c r="N4039" s="1" t="s">
        <v>48</v>
      </c>
      <c r="O4039" s="1" t="s">
        <v>44</v>
      </c>
      <c r="P4039" s="1">
        <f>_3___Healthcare_Data_v1[[#This Row],[Discharge Date]]-_3___Healthcare_Data_v1[[#This Row],[Date of Admission]]</f>
        <v>1</v>
      </c>
      <c r="Q4039" s="1">
        <f>IFERROR(_3___Healthcare_Data_v1[[#This Row],[ Billing Amount ]]/_3___Healthcare_Data_v1[[#This Row],[Days in Hospital]],0)</f>
        <v>23235.210149999999</v>
      </c>
      <c r="R4039" s="1" t="str">
        <f>IF(_3___Healthcare_Data_v1[[#This Row],[Age]]&gt;60,"Senior",IF(_3___Healthcare_Data_v1[[#This Row],[Age]]&gt;35,"Middle","Young"))</f>
        <v>Senior</v>
      </c>
    </row>
    <row r="4040" spans="1:18" x14ac:dyDescent="0.3">
      <c r="A4040" s="1" t="s">
        <v>7059</v>
      </c>
      <c r="B4040" s="1" t="s">
        <v>26614</v>
      </c>
      <c r="C4040" s="1" t="s">
        <v>16</v>
      </c>
      <c r="D4040" s="1" t="s">
        <v>17</v>
      </c>
      <c r="E4040" s="1" t="s">
        <v>35</v>
      </c>
      <c r="F4040" s="2">
        <v>43895</v>
      </c>
      <c r="G4040" s="1" t="s">
        <v>11424</v>
      </c>
      <c r="H4040" s="1" t="s">
        <v>11425</v>
      </c>
      <c r="I4040" s="1" t="s">
        <v>52</v>
      </c>
      <c r="J4040" s="3" t="s">
        <v>30712</v>
      </c>
      <c r="K4040">
        <v>379</v>
      </c>
      <c r="L4040" s="1" t="s">
        <v>22</v>
      </c>
      <c r="M4040" s="2">
        <v>43896</v>
      </c>
      <c r="N4040" s="1" t="s">
        <v>31</v>
      </c>
      <c r="O4040" s="1" t="s">
        <v>24</v>
      </c>
      <c r="P4040" s="1">
        <f>_3___Healthcare_Data_v1[[#This Row],[Discharge Date]]-_3___Healthcare_Data_v1[[#This Row],[Date of Admission]]</f>
        <v>1</v>
      </c>
      <c r="Q4040" s="1">
        <f>IFERROR(_3___Healthcare_Data_v1[[#This Row],[ Billing Amount ]]/_3___Healthcare_Data_v1[[#This Row],[Days in Hospital]],0)</f>
        <v>8343.4002999999993</v>
      </c>
      <c r="R4040" s="1" t="str">
        <f>IF(_3___Healthcare_Data_v1[[#This Row],[Age]]&gt;60,"Senior",IF(_3___Healthcare_Data_v1[[#This Row],[Age]]&gt;35,"Middle","Young"))</f>
        <v>Senior</v>
      </c>
    </row>
    <row r="4041" spans="1:18" x14ac:dyDescent="0.3">
      <c r="A4041" s="1" t="s">
        <v>11426</v>
      </c>
      <c r="B4041" s="1" t="s">
        <v>26712</v>
      </c>
      <c r="C4041" s="1" t="s">
        <v>16</v>
      </c>
      <c r="D4041" s="1" t="s">
        <v>62</v>
      </c>
      <c r="E4041" s="1" t="s">
        <v>35</v>
      </c>
      <c r="F4041" s="2">
        <v>43609</v>
      </c>
      <c r="G4041" s="1" t="s">
        <v>11427</v>
      </c>
      <c r="H4041" s="1" t="s">
        <v>11428</v>
      </c>
      <c r="I4041" s="1" t="s">
        <v>56</v>
      </c>
      <c r="J4041" s="3" t="s">
        <v>30713</v>
      </c>
      <c r="K4041">
        <v>417</v>
      </c>
      <c r="L4041" s="1" t="s">
        <v>38</v>
      </c>
      <c r="M4041" s="2">
        <v>43629</v>
      </c>
      <c r="N4041" s="1" t="s">
        <v>48</v>
      </c>
      <c r="O4041" s="1" t="s">
        <v>32</v>
      </c>
      <c r="P4041" s="1">
        <f>_3___Healthcare_Data_v1[[#This Row],[Discharge Date]]-_3___Healthcare_Data_v1[[#This Row],[Date of Admission]]</f>
        <v>20</v>
      </c>
      <c r="Q4041" s="1">
        <f>IFERROR(_3___Healthcare_Data_v1[[#This Row],[ Billing Amount ]]/_3___Healthcare_Data_v1[[#This Row],[Days in Hospital]],0)</f>
        <v>105.14864585000001</v>
      </c>
      <c r="R4041" s="1" t="str">
        <f>IF(_3___Healthcare_Data_v1[[#This Row],[Age]]&gt;60,"Senior",IF(_3___Healthcare_Data_v1[[#This Row],[Age]]&gt;35,"Middle","Young"))</f>
        <v>Senior</v>
      </c>
    </row>
    <row r="4042" spans="1:18" x14ac:dyDescent="0.3">
      <c r="A4042" s="1" t="s">
        <v>11429</v>
      </c>
      <c r="B4042" s="1" t="s">
        <v>26791</v>
      </c>
      <c r="C4042" s="1" t="s">
        <v>16</v>
      </c>
      <c r="D4042" s="1" t="s">
        <v>34</v>
      </c>
      <c r="E4042" s="1" t="s">
        <v>26615</v>
      </c>
      <c r="F4042" s="2">
        <v>43901</v>
      </c>
      <c r="G4042" s="1" t="s">
        <v>2052</v>
      </c>
      <c r="H4042" s="1" t="s">
        <v>11430</v>
      </c>
      <c r="I4042" s="1" t="s">
        <v>60</v>
      </c>
      <c r="J4042" s="3" t="s">
        <v>30714</v>
      </c>
      <c r="K4042">
        <v>119</v>
      </c>
      <c r="L4042" s="1" t="s">
        <v>22</v>
      </c>
      <c r="M4042" s="2">
        <v>43916</v>
      </c>
      <c r="N4042" s="1" t="s">
        <v>84</v>
      </c>
      <c r="O4042" s="1" t="s">
        <v>24</v>
      </c>
      <c r="P4042" s="1">
        <f>_3___Healthcare_Data_v1[[#This Row],[Discharge Date]]-_3___Healthcare_Data_v1[[#This Row],[Date of Admission]]</f>
        <v>15</v>
      </c>
      <c r="Q4042" s="1">
        <f>IFERROR(_3___Healthcare_Data_v1[[#This Row],[ Billing Amount ]]/_3___Healthcare_Data_v1[[#This Row],[Days in Hospital]],0)</f>
        <v>2542.1446906666665</v>
      </c>
      <c r="R4042" s="1" t="str">
        <f>IF(_3___Healthcare_Data_v1[[#This Row],[Age]]&gt;60,"Senior",IF(_3___Healthcare_Data_v1[[#This Row],[Age]]&gt;35,"Middle","Young"))</f>
        <v>Senior</v>
      </c>
    </row>
    <row r="4043" spans="1:18" x14ac:dyDescent="0.3">
      <c r="A4043" s="1" t="s">
        <v>11431</v>
      </c>
      <c r="B4043" s="1" t="s">
        <v>26723</v>
      </c>
      <c r="C4043" s="1" t="s">
        <v>26</v>
      </c>
      <c r="D4043" s="1" t="s">
        <v>89</v>
      </c>
      <c r="E4043" s="1" t="s">
        <v>18</v>
      </c>
      <c r="F4043" s="2">
        <v>44521</v>
      </c>
      <c r="G4043" s="1" t="s">
        <v>11432</v>
      </c>
      <c r="H4043" s="1" t="s">
        <v>11433</v>
      </c>
      <c r="I4043" s="1" t="s">
        <v>21</v>
      </c>
      <c r="J4043" s="3" t="s">
        <v>30715</v>
      </c>
      <c r="K4043">
        <v>228</v>
      </c>
      <c r="L4043" s="1" t="s">
        <v>22</v>
      </c>
      <c r="M4043" s="2">
        <v>44542</v>
      </c>
      <c r="N4043" s="1" t="s">
        <v>48</v>
      </c>
      <c r="O4043" s="1" t="s">
        <v>32</v>
      </c>
      <c r="P4043" s="1">
        <f>_3___Healthcare_Data_v1[[#This Row],[Discharge Date]]-_3___Healthcare_Data_v1[[#This Row],[Date of Admission]]</f>
        <v>21</v>
      </c>
      <c r="Q4043" s="1">
        <f>IFERROR(_3___Healthcare_Data_v1[[#This Row],[ Billing Amount ]]/_3___Healthcare_Data_v1[[#This Row],[Days in Hospital]],0)</f>
        <v>1164.9108347619049</v>
      </c>
      <c r="R4043" s="1" t="str">
        <f>IF(_3___Healthcare_Data_v1[[#This Row],[Age]]&gt;60,"Senior",IF(_3___Healthcare_Data_v1[[#This Row],[Age]]&gt;35,"Middle","Young"))</f>
        <v>Senior</v>
      </c>
    </row>
    <row r="4044" spans="1:18" x14ac:dyDescent="0.3">
      <c r="A4044" s="1" t="s">
        <v>11434</v>
      </c>
      <c r="B4044" s="1" t="s">
        <v>26634</v>
      </c>
      <c r="C4044" s="1" t="s">
        <v>16</v>
      </c>
      <c r="D4044" s="1" t="s">
        <v>17</v>
      </c>
      <c r="E4044" s="1" t="s">
        <v>26615</v>
      </c>
      <c r="F4044" s="2">
        <v>45208</v>
      </c>
      <c r="G4044" s="1" t="s">
        <v>11435</v>
      </c>
      <c r="H4044" s="1" t="s">
        <v>11436</v>
      </c>
      <c r="I4044" s="1" t="s">
        <v>52</v>
      </c>
      <c r="J4044" s="3" t="s">
        <v>30716</v>
      </c>
      <c r="K4044">
        <v>175</v>
      </c>
      <c r="L4044" s="1" t="s">
        <v>22</v>
      </c>
      <c r="M4044" s="2">
        <v>45228</v>
      </c>
      <c r="N4044" s="1" t="s">
        <v>31</v>
      </c>
      <c r="O4044" s="1" t="s">
        <v>32</v>
      </c>
      <c r="P4044" s="1">
        <f>_3___Healthcare_Data_v1[[#This Row],[Discharge Date]]-_3___Healthcare_Data_v1[[#This Row],[Date of Admission]]</f>
        <v>20</v>
      </c>
      <c r="Q4044" s="1">
        <f>IFERROR(_3___Healthcare_Data_v1[[#This Row],[ Billing Amount ]]/_3___Healthcare_Data_v1[[#This Row],[Days in Hospital]],0)</f>
        <v>775.88398949999998</v>
      </c>
      <c r="R4044" s="1" t="str">
        <f>IF(_3___Healthcare_Data_v1[[#This Row],[Age]]&gt;60,"Senior",IF(_3___Healthcare_Data_v1[[#This Row],[Age]]&gt;35,"Middle","Young"))</f>
        <v>Senior</v>
      </c>
    </row>
    <row r="4045" spans="1:18" x14ac:dyDescent="0.3">
      <c r="A4045" s="1" t="s">
        <v>11437</v>
      </c>
      <c r="B4045" s="1" t="s">
        <v>26837</v>
      </c>
      <c r="C4045" s="1" t="s">
        <v>26</v>
      </c>
      <c r="D4045" s="1" t="s">
        <v>27</v>
      </c>
      <c r="E4045" s="1" t="s">
        <v>28</v>
      </c>
      <c r="F4045" s="2">
        <v>45152</v>
      </c>
      <c r="G4045" s="1" t="s">
        <v>11438</v>
      </c>
      <c r="H4045" s="1" t="s">
        <v>11439</v>
      </c>
      <c r="I4045" s="1" t="s">
        <v>26607</v>
      </c>
      <c r="J4045" s="3" t="s">
        <v>30717</v>
      </c>
      <c r="K4045">
        <v>285</v>
      </c>
      <c r="L4045" s="1" t="s">
        <v>38</v>
      </c>
      <c r="M4045" s="2">
        <v>45172</v>
      </c>
      <c r="N4045" s="1" t="s">
        <v>31</v>
      </c>
      <c r="O4045" s="1" t="s">
        <v>32</v>
      </c>
      <c r="P4045" s="1">
        <f>_3___Healthcare_Data_v1[[#This Row],[Discharge Date]]-_3___Healthcare_Data_v1[[#This Row],[Date of Admission]]</f>
        <v>20</v>
      </c>
      <c r="Q4045" s="1">
        <f>IFERROR(_3___Healthcare_Data_v1[[#This Row],[ Billing Amount ]]/_3___Healthcare_Data_v1[[#This Row],[Days in Hospital]],0)</f>
        <v>360.09621555000001</v>
      </c>
      <c r="R4045" s="1" t="str">
        <f>IF(_3___Healthcare_Data_v1[[#This Row],[Age]]&gt;60,"Senior",IF(_3___Healthcare_Data_v1[[#This Row],[Age]]&gt;35,"Middle","Young"))</f>
        <v>Senior</v>
      </c>
    </row>
    <row r="4046" spans="1:18" x14ac:dyDescent="0.3">
      <c r="A4046" s="1" t="s">
        <v>11440</v>
      </c>
      <c r="B4046" s="1" t="s">
        <v>26837</v>
      </c>
      <c r="C4046" s="1" t="s">
        <v>26</v>
      </c>
      <c r="D4046" s="1" t="s">
        <v>62</v>
      </c>
      <c r="E4046" s="1" t="s">
        <v>28</v>
      </c>
      <c r="F4046" s="2">
        <v>43535</v>
      </c>
      <c r="G4046" s="1" t="s">
        <v>11441</v>
      </c>
      <c r="H4046" s="1" t="s">
        <v>11442</v>
      </c>
      <c r="I4046" s="1" t="s">
        <v>56</v>
      </c>
      <c r="J4046" s="3" t="s">
        <v>30718</v>
      </c>
      <c r="K4046">
        <v>147</v>
      </c>
      <c r="L4046" s="1" t="s">
        <v>22</v>
      </c>
      <c r="M4046" s="2">
        <v>43536</v>
      </c>
      <c r="N4046" s="1" t="s">
        <v>48</v>
      </c>
      <c r="O4046" s="1" t="s">
        <v>44</v>
      </c>
      <c r="P4046" s="1">
        <f>_3___Healthcare_Data_v1[[#This Row],[Discharge Date]]-_3___Healthcare_Data_v1[[#This Row],[Date of Admission]]</f>
        <v>1</v>
      </c>
      <c r="Q4046" s="1">
        <f>IFERROR(_3___Healthcare_Data_v1[[#This Row],[ Billing Amount ]]/_3___Healthcare_Data_v1[[#This Row],[Days in Hospital]],0)</f>
        <v>20984.941030000002</v>
      </c>
      <c r="R4046" s="1" t="str">
        <f>IF(_3___Healthcare_Data_v1[[#This Row],[Age]]&gt;60,"Senior",IF(_3___Healthcare_Data_v1[[#This Row],[Age]]&gt;35,"Middle","Young"))</f>
        <v>Senior</v>
      </c>
    </row>
    <row r="4047" spans="1:18" x14ac:dyDescent="0.3">
      <c r="A4047" s="1" t="s">
        <v>11443</v>
      </c>
      <c r="B4047" s="1" t="s">
        <v>26655</v>
      </c>
      <c r="C4047" s="1" t="s">
        <v>26</v>
      </c>
      <c r="D4047" s="1" t="s">
        <v>229</v>
      </c>
      <c r="E4047" s="1" t="s">
        <v>18</v>
      </c>
      <c r="F4047" s="2">
        <v>45130</v>
      </c>
      <c r="G4047" s="1" t="s">
        <v>11444</v>
      </c>
      <c r="H4047" s="1" t="s">
        <v>2511</v>
      </c>
      <c r="I4047" s="1" t="s">
        <v>56</v>
      </c>
      <c r="J4047" s="3" t="s">
        <v>30719</v>
      </c>
      <c r="K4047">
        <v>309</v>
      </c>
      <c r="L4047" s="1" t="s">
        <v>22</v>
      </c>
      <c r="M4047" s="2">
        <v>45141</v>
      </c>
      <c r="N4047" s="1" t="s">
        <v>31</v>
      </c>
      <c r="O4047" s="1" t="s">
        <v>44</v>
      </c>
      <c r="P4047" s="1">
        <f>_3___Healthcare_Data_v1[[#This Row],[Discharge Date]]-_3___Healthcare_Data_v1[[#This Row],[Date of Admission]]</f>
        <v>11</v>
      </c>
      <c r="Q4047" s="1">
        <f>IFERROR(_3___Healthcare_Data_v1[[#This Row],[ Billing Amount ]]/_3___Healthcare_Data_v1[[#This Row],[Days in Hospital]],0)</f>
        <v>1605.7492763636365</v>
      </c>
      <c r="R4047" s="1" t="str">
        <f>IF(_3___Healthcare_Data_v1[[#This Row],[Age]]&gt;60,"Senior",IF(_3___Healthcare_Data_v1[[#This Row],[Age]]&gt;35,"Middle","Young"))</f>
        <v>Senior</v>
      </c>
    </row>
    <row r="4048" spans="1:18" x14ac:dyDescent="0.3">
      <c r="A4048" s="1" t="s">
        <v>11445</v>
      </c>
      <c r="B4048" s="1" t="s">
        <v>26725</v>
      </c>
      <c r="C4048" s="1" t="s">
        <v>16</v>
      </c>
      <c r="D4048" s="1" t="s">
        <v>34</v>
      </c>
      <c r="E4048" s="1" t="s">
        <v>35</v>
      </c>
      <c r="F4048" s="2">
        <v>44355</v>
      </c>
      <c r="G4048" s="1" t="s">
        <v>11446</v>
      </c>
      <c r="H4048" s="1" t="s">
        <v>7958</v>
      </c>
      <c r="I4048" s="1" t="s">
        <v>26607</v>
      </c>
      <c r="J4048" s="3" t="s">
        <v>30720</v>
      </c>
      <c r="K4048">
        <v>190</v>
      </c>
      <c r="L4048" s="1" t="s">
        <v>42</v>
      </c>
      <c r="M4048" s="2">
        <v>44381</v>
      </c>
      <c r="N4048" s="1" t="s">
        <v>31</v>
      </c>
      <c r="O4048" s="1" t="s">
        <v>32</v>
      </c>
      <c r="P4048" s="1">
        <f>_3___Healthcare_Data_v1[[#This Row],[Discharge Date]]-_3___Healthcare_Data_v1[[#This Row],[Date of Admission]]</f>
        <v>26</v>
      </c>
      <c r="Q4048" s="1">
        <f>IFERROR(_3___Healthcare_Data_v1[[#This Row],[ Billing Amount ]]/_3___Healthcare_Data_v1[[#This Row],[Days in Hospital]],0)</f>
        <v>341.13707280769233</v>
      </c>
      <c r="R4048" s="1" t="str">
        <f>IF(_3___Healthcare_Data_v1[[#This Row],[Age]]&gt;60,"Senior",IF(_3___Healthcare_Data_v1[[#This Row],[Age]]&gt;35,"Middle","Young"))</f>
        <v>Senior</v>
      </c>
    </row>
    <row r="4049" spans="1:18" x14ac:dyDescent="0.3">
      <c r="A4049" s="1" t="s">
        <v>11447</v>
      </c>
      <c r="B4049" s="1" t="s">
        <v>26866</v>
      </c>
      <c r="C4049" s="1" t="s">
        <v>26</v>
      </c>
      <c r="D4049" s="1" t="s">
        <v>49</v>
      </c>
      <c r="E4049" s="1" t="s">
        <v>26615</v>
      </c>
      <c r="F4049" s="2">
        <v>43958</v>
      </c>
      <c r="G4049" s="1" t="s">
        <v>11448</v>
      </c>
      <c r="H4049" s="1" t="s">
        <v>11449</v>
      </c>
      <c r="I4049" s="1" t="s">
        <v>52</v>
      </c>
      <c r="J4049" s="3" t="s">
        <v>30721</v>
      </c>
      <c r="K4049">
        <v>478</v>
      </c>
      <c r="L4049" s="1" t="s">
        <v>42</v>
      </c>
      <c r="M4049" s="2">
        <v>43959</v>
      </c>
      <c r="N4049" s="1" t="s">
        <v>31</v>
      </c>
      <c r="O4049" s="1" t="s">
        <v>32</v>
      </c>
      <c r="P4049" s="1">
        <f>_3___Healthcare_Data_v1[[#This Row],[Discharge Date]]-_3___Healthcare_Data_v1[[#This Row],[Date of Admission]]</f>
        <v>1</v>
      </c>
      <c r="Q4049" s="1">
        <f>IFERROR(_3___Healthcare_Data_v1[[#This Row],[ Billing Amount ]]/_3___Healthcare_Data_v1[[#This Row],[Days in Hospital]],0)</f>
        <v>7261.921668</v>
      </c>
      <c r="R4049" s="1" t="str">
        <f>IF(_3___Healthcare_Data_v1[[#This Row],[Age]]&gt;60,"Senior",IF(_3___Healthcare_Data_v1[[#This Row],[Age]]&gt;35,"Middle","Young"))</f>
        <v>Senior</v>
      </c>
    </row>
    <row r="4050" spans="1:18" x14ac:dyDescent="0.3">
      <c r="A4050" s="1" t="s">
        <v>11450</v>
      </c>
      <c r="B4050" s="1" t="s">
        <v>26636</v>
      </c>
      <c r="C4050" s="1" t="s">
        <v>26</v>
      </c>
      <c r="D4050" s="1" t="s">
        <v>49</v>
      </c>
      <c r="E4050" s="1" t="s">
        <v>28</v>
      </c>
      <c r="F4050" s="2">
        <v>44274</v>
      </c>
      <c r="G4050" s="1" t="s">
        <v>11451</v>
      </c>
      <c r="H4050" s="1" t="s">
        <v>11452</v>
      </c>
      <c r="I4050" s="1" t="s">
        <v>60</v>
      </c>
      <c r="J4050" s="3" t="s">
        <v>30722</v>
      </c>
      <c r="K4050">
        <v>182</v>
      </c>
      <c r="L4050" s="1" t="s">
        <v>22</v>
      </c>
      <c r="M4050" s="2">
        <v>44289</v>
      </c>
      <c r="N4050" s="1" t="s">
        <v>48</v>
      </c>
      <c r="O4050" s="1" t="s">
        <v>24</v>
      </c>
      <c r="P4050" s="1">
        <f>_3___Healthcare_Data_v1[[#This Row],[Discharge Date]]-_3___Healthcare_Data_v1[[#This Row],[Date of Admission]]</f>
        <v>15</v>
      </c>
      <c r="Q4050" s="1">
        <f>IFERROR(_3___Healthcare_Data_v1[[#This Row],[ Billing Amount ]]/_3___Healthcare_Data_v1[[#This Row],[Days in Hospital]],0)</f>
        <v>2253.9839666666667</v>
      </c>
      <c r="R4050" s="1" t="str">
        <f>IF(_3___Healthcare_Data_v1[[#This Row],[Age]]&gt;60,"Senior",IF(_3___Healthcare_Data_v1[[#This Row],[Age]]&gt;35,"Middle","Young"))</f>
        <v>Senior</v>
      </c>
    </row>
    <row r="4051" spans="1:18" x14ac:dyDescent="0.3">
      <c r="A4051" s="1" t="s">
        <v>11453</v>
      </c>
      <c r="B4051" s="1" t="s">
        <v>26619</v>
      </c>
      <c r="C4051" s="1" t="s">
        <v>26</v>
      </c>
      <c r="D4051" s="1" t="s">
        <v>27</v>
      </c>
      <c r="E4051" s="1" t="s">
        <v>69</v>
      </c>
      <c r="F4051" s="2">
        <v>44630</v>
      </c>
      <c r="G4051" s="1" t="s">
        <v>11454</v>
      </c>
      <c r="H4051" s="1" t="s">
        <v>11455</v>
      </c>
      <c r="I4051" s="1" t="s">
        <v>60</v>
      </c>
      <c r="J4051" s="3" t="s">
        <v>30723</v>
      </c>
      <c r="K4051">
        <v>476</v>
      </c>
      <c r="L4051" s="1" t="s">
        <v>38</v>
      </c>
      <c r="M4051" s="2">
        <v>44640</v>
      </c>
      <c r="N4051" s="1" t="s">
        <v>43</v>
      </c>
      <c r="O4051" s="1" t="s">
        <v>44</v>
      </c>
      <c r="P4051" s="1">
        <f>_3___Healthcare_Data_v1[[#This Row],[Discharge Date]]-_3___Healthcare_Data_v1[[#This Row],[Date of Admission]]</f>
        <v>10</v>
      </c>
      <c r="Q4051" s="1">
        <f>IFERROR(_3___Healthcare_Data_v1[[#This Row],[ Billing Amount ]]/_3___Healthcare_Data_v1[[#This Row],[Days in Hospital]],0)</f>
        <v>2752.1551469999999</v>
      </c>
      <c r="R4051" s="1" t="str">
        <f>IF(_3___Healthcare_Data_v1[[#This Row],[Age]]&gt;60,"Senior",IF(_3___Healthcare_Data_v1[[#This Row],[Age]]&gt;35,"Middle","Young"))</f>
        <v>Senior</v>
      </c>
    </row>
    <row r="4052" spans="1:18" x14ac:dyDescent="0.3">
      <c r="A4052" s="1" t="s">
        <v>5258</v>
      </c>
      <c r="B4052" s="1" t="s">
        <v>26723</v>
      </c>
      <c r="C4052" s="1" t="s">
        <v>26</v>
      </c>
      <c r="D4052" s="1" t="s">
        <v>27</v>
      </c>
      <c r="E4052" s="1" t="s">
        <v>28</v>
      </c>
      <c r="F4052" s="2">
        <v>44439</v>
      </c>
      <c r="G4052" s="1" t="s">
        <v>11456</v>
      </c>
      <c r="H4052" s="1" t="s">
        <v>1773</v>
      </c>
      <c r="I4052" s="1" t="s">
        <v>52</v>
      </c>
      <c r="J4052" s="3" t="s">
        <v>30724</v>
      </c>
      <c r="K4052">
        <v>255</v>
      </c>
      <c r="L4052" s="1" t="s">
        <v>22</v>
      </c>
      <c r="M4052" s="2">
        <v>44462</v>
      </c>
      <c r="N4052" s="1" t="s">
        <v>23</v>
      </c>
      <c r="O4052" s="1" t="s">
        <v>24</v>
      </c>
      <c r="P4052" s="1">
        <f>_3___Healthcare_Data_v1[[#This Row],[Discharge Date]]-_3___Healthcare_Data_v1[[#This Row],[Date of Admission]]</f>
        <v>23</v>
      </c>
      <c r="Q4052" s="1">
        <f>IFERROR(_3___Healthcare_Data_v1[[#This Row],[ Billing Amount ]]/_3___Healthcare_Data_v1[[#This Row],[Days in Hospital]],0)</f>
        <v>455.42922173913047</v>
      </c>
      <c r="R4052" s="1" t="str">
        <f>IF(_3___Healthcare_Data_v1[[#This Row],[Age]]&gt;60,"Senior",IF(_3___Healthcare_Data_v1[[#This Row],[Age]]&gt;35,"Middle","Young"))</f>
        <v>Senior</v>
      </c>
    </row>
    <row r="4053" spans="1:18" x14ac:dyDescent="0.3">
      <c r="A4053" s="1" t="s">
        <v>11457</v>
      </c>
      <c r="B4053" s="1" t="s">
        <v>26745</v>
      </c>
      <c r="C4053" s="1" t="s">
        <v>16</v>
      </c>
      <c r="D4053" s="1" t="s">
        <v>229</v>
      </c>
      <c r="E4053" s="1" t="s">
        <v>26615</v>
      </c>
      <c r="F4053" s="2">
        <v>44266</v>
      </c>
      <c r="G4053" s="1" t="s">
        <v>3187</v>
      </c>
      <c r="H4053" s="1" t="s">
        <v>11458</v>
      </c>
      <c r="I4053" s="1" t="s">
        <v>26607</v>
      </c>
      <c r="J4053" s="3" t="s">
        <v>30725</v>
      </c>
      <c r="K4053">
        <v>437</v>
      </c>
      <c r="L4053" s="1" t="s">
        <v>42</v>
      </c>
      <c r="M4053" s="2">
        <v>44278</v>
      </c>
      <c r="N4053" s="1" t="s">
        <v>48</v>
      </c>
      <c r="O4053" s="1" t="s">
        <v>24</v>
      </c>
      <c r="P4053" s="1">
        <f>_3___Healthcare_Data_v1[[#This Row],[Discharge Date]]-_3___Healthcare_Data_v1[[#This Row],[Date of Admission]]</f>
        <v>12</v>
      </c>
      <c r="Q4053" s="1">
        <f>IFERROR(_3___Healthcare_Data_v1[[#This Row],[ Billing Amount ]]/_3___Healthcare_Data_v1[[#This Row],[Days in Hospital]],0)</f>
        <v>431.98238725000004</v>
      </c>
      <c r="R4053" s="1" t="str">
        <f>IF(_3___Healthcare_Data_v1[[#This Row],[Age]]&gt;60,"Senior",IF(_3___Healthcare_Data_v1[[#This Row],[Age]]&gt;35,"Middle","Young"))</f>
        <v>Senior</v>
      </c>
    </row>
    <row r="4054" spans="1:18" x14ac:dyDescent="0.3">
      <c r="A4054" s="1" t="s">
        <v>11459</v>
      </c>
      <c r="B4054" s="1" t="s">
        <v>26725</v>
      </c>
      <c r="C4054" s="1" t="s">
        <v>26</v>
      </c>
      <c r="D4054" s="1" t="s">
        <v>89</v>
      </c>
      <c r="E4054" s="1" t="s">
        <v>26620</v>
      </c>
      <c r="F4054" s="2">
        <v>43826</v>
      </c>
      <c r="G4054" s="1" t="s">
        <v>11460</v>
      </c>
      <c r="H4054" s="1" t="s">
        <v>11461</v>
      </c>
      <c r="I4054" s="1" t="s">
        <v>52</v>
      </c>
      <c r="J4054" s="3" t="s">
        <v>30726</v>
      </c>
      <c r="K4054">
        <v>383</v>
      </c>
      <c r="L4054" s="1" t="s">
        <v>38</v>
      </c>
      <c r="M4054" s="2">
        <v>43827</v>
      </c>
      <c r="N4054" s="1" t="s">
        <v>31</v>
      </c>
      <c r="O4054" s="1" t="s">
        <v>32</v>
      </c>
      <c r="P4054" s="1">
        <f>_3___Healthcare_Data_v1[[#This Row],[Discharge Date]]-_3___Healthcare_Data_v1[[#This Row],[Date of Admission]]</f>
        <v>1</v>
      </c>
      <c r="Q4054" s="1">
        <f>IFERROR(_3___Healthcare_Data_v1[[#This Row],[ Billing Amount ]]/_3___Healthcare_Data_v1[[#This Row],[Days in Hospital]],0)</f>
        <v>19503.672439999998</v>
      </c>
      <c r="R4054" s="1" t="str">
        <f>IF(_3___Healthcare_Data_v1[[#This Row],[Age]]&gt;60,"Senior",IF(_3___Healthcare_Data_v1[[#This Row],[Age]]&gt;35,"Middle","Young"))</f>
        <v>Senior</v>
      </c>
    </row>
    <row r="4055" spans="1:18" x14ac:dyDescent="0.3">
      <c r="A4055" s="1" t="s">
        <v>11462</v>
      </c>
      <c r="B4055" s="1" t="s">
        <v>26798</v>
      </c>
      <c r="C4055" s="1" t="s">
        <v>16</v>
      </c>
      <c r="D4055" s="1" t="s">
        <v>114</v>
      </c>
      <c r="E4055" s="1" t="s">
        <v>35</v>
      </c>
      <c r="F4055" s="2">
        <v>44317</v>
      </c>
      <c r="G4055" s="1" t="s">
        <v>11463</v>
      </c>
      <c r="H4055" s="1" t="s">
        <v>11464</v>
      </c>
      <c r="I4055" s="1" t="s">
        <v>26607</v>
      </c>
      <c r="J4055" s="3" t="s">
        <v>30727</v>
      </c>
      <c r="K4055">
        <v>457</v>
      </c>
      <c r="L4055" s="1" t="s">
        <v>42</v>
      </c>
      <c r="M4055" s="2">
        <v>44337</v>
      </c>
      <c r="N4055" s="1" t="s">
        <v>48</v>
      </c>
      <c r="O4055" s="1" t="s">
        <v>44</v>
      </c>
      <c r="P4055" s="1">
        <f>_3___Healthcare_Data_v1[[#This Row],[Discharge Date]]-_3___Healthcare_Data_v1[[#This Row],[Date of Admission]]</f>
        <v>20</v>
      </c>
      <c r="Q4055" s="1">
        <f>IFERROR(_3___Healthcare_Data_v1[[#This Row],[ Billing Amount ]]/_3___Healthcare_Data_v1[[#This Row],[Days in Hospital]],0)</f>
        <v>609.47016800000006</v>
      </c>
      <c r="R4055" s="1" t="str">
        <f>IF(_3___Healthcare_Data_v1[[#This Row],[Age]]&gt;60,"Senior",IF(_3___Healthcare_Data_v1[[#This Row],[Age]]&gt;35,"Middle","Young"))</f>
        <v>Senior</v>
      </c>
    </row>
    <row r="4056" spans="1:18" x14ac:dyDescent="0.3">
      <c r="A4056" s="1" t="s">
        <v>11465</v>
      </c>
      <c r="B4056" s="1" t="s">
        <v>26803</v>
      </c>
      <c r="C4056" s="1" t="s">
        <v>16</v>
      </c>
      <c r="D4056" s="1" t="s">
        <v>49</v>
      </c>
      <c r="E4056" s="1" t="s">
        <v>26620</v>
      </c>
      <c r="F4056" s="2">
        <v>45154</v>
      </c>
      <c r="G4056" s="1" t="s">
        <v>11466</v>
      </c>
      <c r="H4056" s="1" t="s">
        <v>1746</v>
      </c>
      <c r="I4056" s="1" t="s">
        <v>21</v>
      </c>
      <c r="J4056" s="3" t="s">
        <v>30728</v>
      </c>
      <c r="K4056">
        <v>428</v>
      </c>
      <c r="L4056" s="1" t="s">
        <v>38</v>
      </c>
      <c r="M4056" s="2">
        <v>45179</v>
      </c>
      <c r="N4056" s="1" t="s">
        <v>84</v>
      </c>
      <c r="O4056" s="1" t="s">
        <v>24</v>
      </c>
      <c r="P4056" s="1">
        <f>_3___Healthcare_Data_v1[[#This Row],[Discharge Date]]-_3___Healthcare_Data_v1[[#This Row],[Date of Admission]]</f>
        <v>25</v>
      </c>
      <c r="Q4056" s="1">
        <f>IFERROR(_3___Healthcare_Data_v1[[#This Row],[ Billing Amount ]]/_3___Healthcare_Data_v1[[#This Row],[Days in Hospital]],0)</f>
        <v>1387.6301639999999</v>
      </c>
      <c r="R4056" s="1" t="str">
        <f>IF(_3___Healthcare_Data_v1[[#This Row],[Age]]&gt;60,"Senior",IF(_3___Healthcare_Data_v1[[#This Row],[Age]]&gt;35,"Middle","Young"))</f>
        <v>Senior</v>
      </c>
    </row>
    <row r="4057" spans="1:18" x14ac:dyDescent="0.3">
      <c r="A4057" s="1" t="s">
        <v>11467</v>
      </c>
      <c r="B4057" s="1" t="s">
        <v>26636</v>
      </c>
      <c r="C4057" s="1" t="s">
        <v>16</v>
      </c>
      <c r="D4057" s="1" t="s">
        <v>62</v>
      </c>
      <c r="E4057" s="1" t="s">
        <v>26615</v>
      </c>
      <c r="F4057" s="2">
        <v>43573</v>
      </c>
      <c r="G4057" s="1" t="s">
        <v>11468</v>
      </c>
      <c r="H4057" s="1" t="s">
        <v>11469</v>
      </c>
      <c r="I4057" s="1" t="s">
        <v>21</v>
      </c>
      <c r="J4057" s="3" t="s">
        <v>30729</v>
      </c>
      <c r="K4057">
        <v>280</v>
      </c>
      <c r="L4057" s="1" t="s">
        <v>22</v>
      </c>
      <c r="M4057" s="2">
        <v>43578</v>
      </c>
      <c r="N4057" s="1" t="s">
        <v>31</v>
      </c>
      <c r="O4057" s="1" t="s">
        <v>32</v>
      </c>
      <c r="P4057" s="1">
        <f>_3___Healthcare_Data_v1[[#This Row],[Discharge Date]]-_3___Healthcare_Data_v1[[#This Row],[Date of Admission]]</f>
        <v>5</v>
      </c>
      <c r="Q4057" s="1">
        <f>IFERROR(_3___Healthcare_Data_v1[[#This Row],[ Billing Amount ]]/_3___Healthcare_Data_v1[[#This Row],[Days in Hospital]],0)</f>
        <v>2009.1659139999999</v>
      </c>
      <c r="R4057" s="1" t="str">
        <f>IF(_3___Healthcare_Data_v1[[#This Row],[Age]]&gt;60,"Senior",IF(_3___Healthcare_Data_v1[[#This Row],[Age]]&gt;35,"Middle","Young"))</f>
        <v>Senior</v>
      </c>
    </row>
    <row r="4058" spans="1:18" x14ac:dyDescent="0.3">
      <c r="A4058" s="1" t="s">
        <v>11470</v>
      </c>
      <c r="B4058" s="1" t="s">
        <v>26779</v>
      </c>
      <c r="C4058" s="1" t="s">
        <v>26</v>
      </c>
      <c r="D4058" s="1" t="s">
        <v>229</v>
      </c>
      <c r="E4058" s="1" t="s">
        <v>28</v>
      </c>
      <c r="F4058" s="2">
        <v>43587</v>
      </c>
      <c r="G4058" s="1" t="s">
        <v>11471</v>
      </c>
      <c r="H4058" s="1" t="s">
        <v>11261</v>
      </c>
      <c r="I4058" s="1" t="s">
        <v>60</v>
      </c>
      <c r="J4058" s="3" t="s">
        <v>30730</v>
      </c>
      <c r="K4058">
        <v>137</v>
      </c>
      <c r="L4058" s="1" t="s">
        <v>42</v>
      </c>
      <c r="M4058" s="2">
        <v>43616</v>
      </c>
      <c r="N4058" s="1" t="s">
        <v>84</v>
      </c>
      <c r="O4058" s="1" t="s">
        <v>32</v>
      </c>
      <c r="P4058" s="1">
        <f>_3___Healthcare_Data_v1[[#This Row],[Discharge Date]]-_3___Healthcare_Data_v1[[#This Row],[Date of Admission]]</f>
        <v>29</v>
      </c>
      <c r="Q4058" s="1">
        <f>IFERROR(_3___Healthcare_Data_v1[[#This Row],[ Billing Amount ]]/_3___Healthcare_Data_v1[[#This Row],[Days in Hospital]],0)</f>
        <v>1037.8392720689656</v>
      </c>
      <c r="R4058" s="1" t="str">
        <f>IF(_3___Healthcare_Data_v1[[#This Row],[Age]]&gt;60,"Senior",IF(_3___Healthcare_Data_v1[[#This Row],[Age]]&gt;35,"Middle","Young"))</f>
        <v>Senior</v>
      </c>
    </row>
    <row r="4059" spans="1:18" x14ac:dyDescent="0.3">
      <c r="A4059" s="1" t="s">
        <v>11472</v>
      </c>
      <c r="B4059" s="1" t="s">
        <v>26657</v>
      </c>
      <c r="C4059" s="1" t="s">
        <v>16</v>
      </c>
      <c r="D4059" s="1" t="s">
        <v>27</v>
      </c>
      <c r="E4059" s="1" t="s">
        <v>35</v>
      </c>
      <c r="F4059" s="2">
        <v>43452</v>
      </c>
      <c r="G4059" s="1" t="s">
        <v>11473</v>
      </c>
      <c r="H4059" s="1" t="s">
        <v>11474</v>
      </c>
      <c r="I4059" s="1" t="s">
        <v>52</v>
      </c>
      <c r="J4059" s="3" t="s">
        <v>30731</v>
      </c>
      <c r="K4059">
        <v>104</v>
      </c>
      <c r="L4059" s="1" t="s">
        <v>42</v>
      </c>
      <c r="M4059" s="2">
        <v>43468</v>
      </c>
      <c r="N4059" s="1" t="s">
        <v>48</v>
      </c>
      <c r="O4059" s="1" t="s">
        <v>44</v>
      </c>
      <c r="P4059" s="1">
        <f>_3___Healthcare_Data_v1[[#This Row],[Discharge Date]]-_3___Healthcare_Data_v1[[#This Row],[Date of Admission]]</f>
        <v>16</v>
      </c>
      <c r="Q4059" s="1">
        <f>IFERROR(_3___Healthcare_Data_v1[[#This Row],[ Billing Amount ]]/_3___Healthcare_Data_v1[[#This Row],[Days in Hospital]],0)</f>
        <v>1241.809305625</v>
      </c>
      <c r="R4059" s="1" t="str">
        <f>IF(_3___Healthcare_Data_v1[[#This Row],[Age]]&gt;60,"Senior",IF(_3___Healthcare_Data_v1[[#This Row],[Age]]&gt;35,"Middle","Young"))</f>
        <v>Senior</v>
      </c>
    </row>
    <row r="4060" spans="1:18" x14ac:dyDescent="0.3">
      <c r="A4060" s="1" t="s">
        <v>6266</v>
      </c>
      <c r="B4060" s="1" t="s">
        <v>26837</v>
      </c>
      <c r="C4060" s="1" t="s">
        <v>26</v>
      </c>
      <c r="D4060" s="1" t="s">
        <v>229</v>
      </c>
      <c r="E4060" s="1" t="s">
        <v>35</v>
      </c>
      <c r="F4060" s="2">
        <v>45040</v>
      </c>
      <c r="G4060" s="1" t="s">
        <v>11475</v>
      </c>
      <c r="H4060" s="1" t="s">
        <v>11476</v>
      </c>
      <c r="I4060" s="1" t="s">
        <v>52</v>
      </c>
      <c r="J4060" s="3" t="s">
        <v>30732</v>
      </c>
      <c r="K4060">
        <v>119</v>
      </c>
      <c r="L4060" s="1" t="s">
        <v>22</v>
      </c>
      <c r="M4060" s="2">
        <v>45045</v>
      </c>
      <c r="N4060" s="1" t="s">
        <v>23</v>
      </c>
      <c r="O4060" s="1" t="s">
        <v>32</v>
      </c>
      <c r="P4060" s="1">
        <f>_3___Healthcare_Data_v1[[#This Row],[Discharge Date]]-_3___Healthcare_Data_v1[[#This Row],[Date of Admission]]</f>
        <v>5</v>
      </c>
      <c r="Q4060" s="1">
        <f>IFERROR(_3___Healthcare_Data_v1[[#This Row],[ Billing Amount ]]/_3___Healthcare_Data_v1[[#This Row],[Days in Hospital]],0)</f>
        <v>1422.8582098000002</v>
      </c>
      <c r="R4060" s="1" t="str">
        <f>IF(_3___Healthcare_Data_v1[[#This Row],[Age]]&gt;60,"Senior",IF(_3___Healthcare_Data_v1[[#This Row],[Age]]&gt;35,"Middle","Young"))</f>
        <v>Senior</v>
      </c>
    </row>
    <row r="4061" spans="1:18" x14ac:dyDescent="0.3">
      <c r="A4061" s="1" t="s">
        <v>11477</v>
      </c>
      <c r="B4061" s="1" t="s">
        <v>26798</v>
      </c>
      <c r="C4061" s="1" t="s">
        <v>26</v>
      </c>
      <c r="D4061" s="1" t="s">
        <v>17</v>
      </c>
      <c r="E4061" s="1" t="s">
        <v>69</v>
      </c>
      <c r="F4061" s="2">
        <v>43962</v>
      </c>
      <c r="G4061" s="1" t="s">
        <v>11478</v>
      </c>
      <c r="H4061" s="1" t="s">
        <v>11479</v>
      </c>
      <c r="I4061" s="1" t="s">
        <v>26607</v>
      </c>
      <c r="J4061" s="3" t="s">
        <v>30733</v>
      </c>
      <c r="K4061">
        <v>339</v>
      </c>
      <c r="L4061" s="1" t="s">
        <v>38</v>
      </c>
      <c r="M4061" s="2">
        <v>43980</v>
      </c>
      <c r="N4061" s="1" t="s">
        <v>48</v>
      </c>
      <c r="O4061" s="1" t="s">
        <v>44</v>
      </c>
      <c r="P4061" s="1">
        <f>_3___Healthcare_Data_v1[[#This Row],[Discharge Date]]-_3___Healthcare_Data_v1[[#This Row],[Date of Admission]]</f>
        <v>18</v>
      </c>
      <c r="Q4061" s="1">
        <f>IFERROR(_3___Healthcare_Data_v1[[#This Row],[ Billing Amount ]]/_3___Healthcare_Data_v1[[#This Row],[Days in Hospital]],0)</f>
        <v>1612.3961333333332</v>
      </c>
      <c r="R4061" s="1" t="str">
        <f>IF(_3___Healthcare_Data_v1[[#This Row],[Age]]&gt;60,"Senior",IF(_3___Healthcare_Data_v1[[#This Row],[Age]]&gt;35,"Middle","Young"))</f>
        <v>Senior</v>
      </c>
    </row>
    <row r="4062" spans="1:18" x14ac:dyDescent="0.3">
      <c r="A4062" s="1" t="s">
        <v>11480</v>
      </c>
      <c r="B4062" s="1" t="s">
        <v>26614</v>
      </c>
      <c r="C4062" s="1" t="s">
        <v>26</v>
      </c>
      <c r="D4062" s="1" t="s">
        <v>229</v>
      </c>
      <c r="E4062" s="1" t="s">
        <v>26615</v>
      </c>
      <c r="F4062" s="2">
        <v>44551</v>
      </c>
      <c r="G4062" s="1" t="s">
        <v>8952</v>
      </c>
      <c r="H4062" s="1" t="s">
        <v>2274</v>
      </c>
      <c r="I4062" s="1" t="s">
        <v>60</v>
      </c>
      <c r="J4062" s="3" t="s">
        <v>30734</v>
      </c>
      <c r="K4062">
        <v>292</v>
      </c>
      <c r="L4062" s="1" t="s">
        <v>38</v>
      </c>
      <c r="M4062" s="2">
        <v>44572</v>
      </c>
      <c r="N4062" s="1" t="s">
        <v>23</v>
      </c>
      <c r="O4062" s="1" t="s">
        <v>44</v>
      </c>
      <c r="P4062" s="1">
        <f>_3___Healthcare_Data_v1[[#This Row],[Discharge Date]]-_3___Healthcare_Data_v1[[#This Row],[Date of Admission]]</f>
        <v>21</v>
      </c>
      <c r="Q4062" s="1">
        <f>IFERROR(_3___Healthcare_Data_v1[[#This Row],[ Billing Amount ]]/_3___Healthcare_Data_v1[[#This Row],[Days in Hospital]],0)</f>
        <v>951.77005047619048</v>
      </c>
      <c r="R4062" s="1" t="str">
        <f>IF(_3___Healthcare_Data_v1[[#This Row],[Age]]&gt;60,"Senior",IF(_3___Healthcare_Data_v1[[#This Row],[Age]]&gt;35,"Middle","Young"))</f>
        <v>Senior</v>
      </c>
    </row>
    <row r="4063" spans="1:18" x14ac:dyDescent="0.3">
      <c r="A4063" s="1" t="s">
        <v>11481</v>
      </c>
      <c r="B4063" s="1" t="s">
        <v>26994</v>
      </c>
      <c r="C4063" s="1" t="s">
        <v>16</v>
      </c>
      <c r="D4063" s="1" t="s">
        <v>62</v>
      </c>
      <c r="E4063" s="1" t="s">
        <v>28</v>
      </c>
      <c r="F4063" s="2">
        <v>43891</v>
      </c>
      <c r="G4063" s="1" t="s">
        <v>11482</v>
      </c>
      <c r="H4063" s="1" t="s">
        <v>11483</v>
      </c>
      <c r="I4063" s="1" t="s">
        <v>26607</v>
      </c>
      <c r="J4063" s="3" t="s">
        <v>30735</v>
      </c>
      <c r="K4063">
        <v>240</v>
      </c>
      <c r="L4063" s="1" t="s">
        <v>22</v>
      </c>
      <c r="M4063" s="2">
        <v>43900</v>
      </c>
      <c r="N4063" s="1" t="s">
        <v>23</v>
      </c>
      <c r="O4063" s="1" t="s">
        <v>24</v>
      </c>
      <c r="P4063" s="1">
        <f>_3___Healthcare_Data_v1[[#This Row],[Discharge Date]]-_3___Healthcare_Data_v1[[#This Row],[Date of Admission]]</f>
        <v>9</v>
      </c>
      <c r="Q4063" s="1">
        <f>IFERROR(_3___Healthcare_Data_v1[[#This Row],[ Billing Amount ]]/_3___Healthcare_Data_v1[[#This Row],[Days in Hospital]],0)</f>
        <v>3343.3442733333336</v>
      </c>
      <c r="R4063" s="1" t="str">
        <f>IF(_3___Healthcare_Data_v1[[#This Row],[Age]]&gt;60,"Senior",IF(_3___Healthcare_Data_v1[[#This Row],[Age]]&gt;35,"Middle","Young"))</f>
        <v>Senior</v>
      </c>
    </row>
    <row r="4064" spans="1:18" x14ac:dyDescent="0.3">
      <c r="A4064" s="1" t="s">
        <v>1547</v>
      </c>
      <c r="B4064" s="1" t="s">
        <v>26697</v>
      </c>
      <c r="C4064" s="1" t="s">
        <v>26</v>
      </c>
      <c r="D4064" s="1" t="s">
        <v>17</v>
      </c>
      <c r="E4064" s="1" t="s">
        <v>18</v>
      </c>
      <c r="F4064" s="2">
        <v>43597</v>
      </c>
      <c r="G4064" s="1" t="s">
        <v>11484</v>
      </c>
      <c r="H4064" s="1" t="s">
        <v>11485</v>
      </c>
      <c r="I4064" s="1" t="s">
        <v>52</v>
      </c>
      <c r="J4064" s="3" t="s">
        <v>30736</v>
      </c>
      <c r="K4064">
        <v>202</v>
      </c>
      <c r="L4064" s="1" t="s">
        <v>38</v>
      </c>
      <c r="M4064" s="2">
        <v>43609</v>
      </c>
      <c r="N4064" s="1" t="s">
        <v>84</v>
      </c>
      <c r="O4064" s="1" t="s">
        <v>24</v>
      </c>
      <c r="P4064" s="1">
        <f>_3___Healthcare_Data_v1[[#This Row],[Discharge Date]]-_3___Healthcare_Data_v1[[#This Row],[Date of Admission]]</f>
        <v>12</v>
      </c>
      <c r="Q4064" s="1">
        <f>IFERROR(_3___Healthcare_Data_v1[[#This Row],[ Billing Amount ]]/_3___Healthcare_Data_v1[[#This Row],[Days in Hospital]],0)</f>
        <v>4059.3271333333337</v>
      </c>
      <c r="R4064" s="1" t="str">
        <f>IF(_3___Healthcare_Data_v1[[#This Row],[Age]]&gt;60,"Senior",IF(_3___Healthcare_Data_v1[[#This Row],[Age]]&gt;35,"Middle","Young"))</f>
        <v>Senior</v>
      </c>
    </row>
    <row r="4065" spans="1:18" x14ac:dyDescent="0.3">
      <c r="A4065" s="1" t="s">
        <v>11486</v>
      </c>
      <c r="B4065" s="1" t="s">
        <v>26737</v>
      </c>
      <c r="C4065" s="1" t="s">
        <v>26</v>
      </c>
      <c r="D4065" s="1" t="s">
        <v>229</v>
      </c>
      <c r="E4065" s="1" t="s">
        <v>69</v>
      </c>
      <c r="F4065" s="2">
        <v>44768</v>
      </c>
      <c r="G4065" s="1" t="s">
        <v>11487</v>
      </c>
      <c r="H4065" s="1" t="s">
        <v>11488</v>
      </c>
      <c r="I4065" s="1" t="s">
        <v>26607</v>
      </c>
      <c r="J4065" s="3" t="s">
        <v>30737</v>
      </c>
      <c r="K4065">
        <v>170</v>
      </c>
      <c r="L4065" s="1" t="s">
        <v>22</v>
      </c>
      <c r="M4065" s="2">
        <v>44774</v>
      </c>
      <c r="N4065" s="1" t="s">
        <v>84</v>
      </c>
      <c r="O4065" s="1" t="s">
        <v>32</v>
      </c>
      <c r="P4065" s="1">
        <f>_3___Healthcare_Data_v1[[#This Row],[Discharge Date]]-_3___Healthcare_Data_v1[[#This Row],[Date of Admission]]</f>
        <v>6</v>
      </c>
      <c r="Q4065" s="1">
        <f>IFERROR(_3___Healthcare_Data_v1[[#This Row],[ Billing Amount ]]/_3___Healthcare_Data_v1[[#This Row],[Days in Hospital]],0)</f>
        <v>11330.174140000001</v>
      </c>
      <c r="R4065" s="1" t="str">
        <f>IF(_3___Healthcare_Data_v1[[#This Row],[Age]]&gt;60,"Senior",IF(_3___Healthcare_Data_v1[[#This Row],[Age]]&gt;35,"Middle","Young"))</f>
        <v>Senior</v>
      </c>
    </row>
    <row r="4066" spans="1:18" x14ac:dyDescent="0.3">
      <c r="A4066" s="1" t="s">
        <v>5986</v>
      </c>
      <c r="B4066" s="1" t="s">
        <v>26745</v>
      </c>
      <c r="C4066" s="1" t="s">
        <v>16</v>
      </c>
      <c r="D4066" s="1" t="s">
        <v>114</v>
      </c>
      <c r="E4066" s="1" t="s">
        <v>26615</v>
      </c>
      <c r="F4066" s="2">
        <v>43663</v>
      </c>
      <c r="G4066" s="1" t="s">
        <v>11489</v>
      </c>
      <c r="H4066" s="1" t="s">
        <v>11490</v>
      </c>
      <c r="I4066" s="1" t="s">
        <v>52</v>
      </c>
      <c r="J4066" s="3" t="s">
        <v>30738</v>
      </c>
      <c r="K4066">
        <v>116</v>
      </c>
      <c r="L4066" s="1" t="s">
        <v>38</v>
      </c>
      <c r="M4066" s="2">
        <v>43667</v>
      </c>
      <c r="N4066" s="1" t="s">
        <v>23</v>
      </c>
      <c r="O4066" s="1" t="s">
        <v>32</v>
      </c>
      <c r="P4066" s="1">
        <f>_3___Healthcare_Data_v1[[#This Row],[Discharge Date]]-_3___Healthcare_Data_v1[[#This Row],[Date of Admission]]</f>
        <v>4</v>
      </c>
      <c r="Q4066" s="1">
        <f>IFERROR(_3___Healthcare_Data_v1[[#This Row],[ Billing Amount ]]/_3___Healthcare_Data_v1[[#This Row],[Days in Hospital]],0)</f>
        <v>3826.6359025000002</v>
      </c>
      <c r="R4066" s="1" t="str">
        <f>IF(_3___Healthcare_Data_v1[[#This Row],[Age]]&gt;60,"Senior",IF(_3___Healthcare_Data_v1[[#This Row],[Age]]&gt;35,"Middle","Young"))</f>
        <v>Senior</v>
      </c>
    </row>
    <row r="4067" spans="1:18" x14ac:dyDescent="0.3">
      <c r="A4067" s="1" t="s">
        <v>11491</v>
      </c>
      <c r="B4067" s="1" t="s">
        <v>26646</v>
      </c>
      <c r="C4067" s="1" t="s">
        <v>16</v>
      </c>
      <c r="D4067" s="1" t="s">
        <v>27</v>
      </c>
      <c r="E4067" s="1" t="s">
        <v>26615</v>
      </c>
      <c r="F4067" s="2">
        <v>44069</v>
      </c>
      <c r="G4067" s="1" t="s">
        <v>11492</v>
      </c>
      <c r="H4067" s="1" t="s">
        <v>11493</v>
      </c>
      <c r="I4067" s="1" t="s">
        <v>26607</v>
      </c>
      <c r="J4067" s="3" t="s">
        <v>30739</v>
      </c>
      <c r="K4067">
        <v>147</v>
      </c>
      <c r="L4067" s="1" t="s">
        <v>42</v>
      </c>
      <c r="M4067" s="2">
        <v>44072</v>
      </c>
      <c r="N4067" s="1" t="s">
        <v>84</v>
      </c>
      <c r="O4067" s="1" t="s">
        <v>32</v>
      </c>
      <c r="P4067" s="1">
        <f>_3___Healthcare_Data_v1[[#This Row],[Discharge Date]]-_3___Healthcare_Data_v1[[#This Row],[Date of Admission]]</f>
        <v>3</v>
      </c>
      <c r="Q4067" s="1">
        <f>IFERROR(_3___Healthcare_Data_v1[[#This Row],[ Billing Amount ]]/_3___Healthcare_Data_v1[[#This Row],[Days in Hospital]],0)</f>
        <v>12918.142253333333</v>
      </c>
      <c r="R4067" s="1" t="str">
        <f>IF(_3___Healthcare_Data_v1[[#This Row],[Age]]&gt;60,"Senior",IF(_3___Healthcare_Data_v1[[#This Row],[Age]]&gt;35,"Middle","Young"))</f>
        <v>Senior</v>
      </c>
    </row>
    <row r="4068" spans="1:18" x14ac:dyDescent="0.3">
      <c r="A4068" s="1" t="s">
        <v>11494</v>
      </c>
      <c r="B4068" s="1" t="s">
        <v>26628</v>
      </c>
      <c r="C4068" s="1" t="s">
        <v>26</v>
      </c>
      <c r="D4068" s="1" t="s">
        <v>49</v>
      </c>
      <c r="E4068" s="1" t="s">
        <v>35</v>
      </c>
      <c r="F4068" s="2">
        <v>43729</v>
      </c>
      <c r="G4068" s="1" t="s">
        <v>11495</v>
      </c>
      <c r="H4068" s="1" t="s">
        <v>11496</v>
      </c>
      <c r="I4068" s="1" t="s">
        <v>26607</v>
      </c>
      <c r="J4068" s="3" t="s">
        <v>27276</v>
      </c>
      <c r="K4068">
        <v>124</v>
      </c>
      <c r="L4068" s="1" t="s">
        <v>38</v>
      </c>
      <c r="M4068" s="2">
        <v>43736</v>
      </c>
      <c r="N4068" s="1" t="s">
        <v>31</v>
      </c>
      <c r="O4068" s="1" t="s">
        <v>24</v>
      </c>
      <c r="P4068" s="1">
        <f>_3___Healthcare_Data_v1[[#This Row],[Discharge Date]]-_3___Healthcare_Data_v1[[#This Row],[Date of Admission]]</f>
        <v>7</v>
      </c>
      <c r="Q4068" s="1">
        <f>IFERROR(_3___Healthcare_Data_v1[[#This Row],[ Billing Amount ]]/_3___Healthcare_Data_v1[[#This Row],[Days in Hospital]],0)</f>
        <v>0</v>
      </c>
      <c r="R4068" s="1" t="str">
        <f>IF(_3___Healthcare_Data_v1[[#This Row],[Age]]&gt;60,"Senior",IF(_3___Healthcare_Data_v1[[#This Row],[Age]]&gt;35,"Middle","Young"))</f>
        <v>Senior</v>
      </c>
    </row>
    <row r="4069" spans="1:18" x14ac:dyDescent="0.3">
      <c r="A4069" s="1" t="s">
        <v>11497</v>
      </c>
      <c r="B4069" s="1" t="s">
        <v>26725</v>
      </c>
      <c r="C4069" s="1" t="s">
        <v>16</v>
      </c>
      <c r="D4069" s="1" t="s">
        <v>17</v>
      </c>
      <c r="E4069" s="1" t="s">
        <v>35</v>
      </c>
      <c r="F4069" s="2">
        <v>44302</v>
      </c>
      <c r="G4069" s="1" t="s">
        <v>204</v>
      </c>
      <c r="H4069" s="1" t="s">
        <v>11498</v>
      </c>
      <c r="I4069" s="1" t="s">
        <v>52</v>
      </c>
      <c r="J4069" s="3" t="s">
        <v>30740</v>
      </c>
      <c r="K4069">
        <v>368</v>
      </c>
      <c r="L4069" s="1" t="s">
        <v>22</v>
      </c>
      <c r="M4069" s="2">
        <v>44325</v>
      </c>
      <c r="N4069" s="1" t="s">
        <v>84</v>
      </c>
      <c r="O4069" s="1" t="s">
        <v>32</v>
      </c>
      <c r="P4069" s="1">
        <f>_3___Healthcare_Data_v1[[#This Row],[Discharge Date]]-_3___Healthcare_Data_v1[[#This Row],[Date of Admission]]</f>
        <v>23</v>
      </c>
      <c r="Q4069" s="1">
        <f>IFERROR(_3___Healthcare_Data_v1[[#This Row],[ Billing Amount ]]/_3___Healthcare_Data_v1[[#This Row],[Days in Hospital]],0)</f>
        <v>798.34544521739133</v>
      </c>
      <c r="R4069" s="1" t="str">
        <f>IF(_3___Healthcare_Data_v1[[#This Row],[Age]]&gt;60,"Senior",IF(_3___Healthcare_Data_v1[[#This Row],[Age]]&gt;35,"Middle","Young"))</f>
        <v>Senior</v>
      </c>
    </row>
    <row r="4070" spans="1:18" x14ac:dyDescent="0.3">
      <c r="A4070" s="1" t="s">
        <v>11499</v>
      </c>
      <c r="B4070" s="1" t="s">
        <v>26725</v>
      </c>
      <c r="C4070" s="1" t="s">
        <v>16</v>
      </c>
      <c r="D4070" s="1" t="s">
        <v>27</v>
      </c>
      <c r="E4070" s="1" t="s">
        <v>28</v>
      </c>
      <c r="F4070" s="2">
        <v>44720</v>
      </c>
      <c r="G4070" s="1" t="s">
        <v>11500</v>
      </c>
      <c r="H4070" s="1" t="s">
        <v>11501</v>
      </c>
      <c r="I4070" s="1" t="s">
        <v>56</v>
      </c>
      <c r="J4070" s="3" t="s">
        <v>30741</v>
      </c>
      <c r="K4070">
        <v>354</v>
      </c>
      <c r="L4070" s="1" t="s">
        <v>22</v>
      </c>
      <c r="M4070" s="2">
        <v>44734</v>
      </c>
      <c r="N4070" s="1" t="s">
        <v>23</v>
      </c>
      <c r="O4070" s="1" t="s">
        <v>44</v>
      </c>
      <c r="P4070" s="1">
        <f>_3___Healthcare_Data_v1[[#This Row],[Discharge Date]]-_3___Healthcare_Data_v1[[#This Row],[Date of Admission]]</f>
        <v>14</v>
      </c>
      <c r="Q4070" s="1">
        <f>IFERROR(_3___Healthcare_Data_v1[[#This Row],[ Billing Amount ]]/_3___Healthcare_Data_v1[[#This Row],[Days in Hospital]],0)</f>
        <v>2112.6789671428569</v>
      </c>
      <c r="R4070" s="1" t="str">
        <f>IF(_3___Healthcare_Data_v1[[#This Row],[Age]]&gt;60,"Senior",IF(_3___Healthcare_Data_v1[[#This Row],[Age]]&gt;35,"Middle","Young"))</f>
        <v>Senior</v>
      </c>
    </row>
    <row r="4071" spans="1:18" x14ac:dyDescent="0.3">
      <c r="A4071" s="1" t="s">
        <v>11502</v>
      </c>
      <c r="B4071" s="1" t="s">
        <v>26759</v>
      </c>
      <c r="C4071" s="1" t="s">
        <v>16</v>
      </c>
      <c r="D4071" s="1" t="s">
        <v>114</v>
      </c>
      <c r="E4071" s="1" t="s">
        <v>69</v>
      </c>
      <c r="F4071" s="2">
        <v>45180</v>
      </c>
      <c r="G4071" s="1" t="s">
        <v>11503</v>
      </c>
      <c r="H4071" s="1" t="s">
        <v>11504</v>
      </c>
      <c r="I4071" s="1" t="s">
        <v>26607</v>
      </c>
      <c r="J4071" s="3" t="s">
        <v>30742</v>
      </c>
      <c r="K4071">
        <v>459</v>
      </c>
      <c r="L4071" s="1" t="s">
        <v>38</v>
      </c>
      <c r="M4071" s="2">
        <v>45206</v>
      </c>
      <c r="N4071" s="1" t="s">
        <v>84</v>
      </c>
      <c r="O4071" s="1" t="s">
        <v>32</v>
      </c>
      <c r="P4071" s="1">
        <f>_3___Healthcare_Data_v1[[#This Row],[Discharge Date]]-_3___Healthcare_Data_v1[[#This Row],[Date of Admission]]</f>
        <v>26</v>
      </c>
      <c r="Q4071" s="1">
        <f>IFERROR(_3___Healthcare_Data_v1[[#This Row],[ Billing Amount ]]/_3___Healthcare_Data_v1[[#This Row],[Days in Hospital]],0)</f>
        <v>1765.8482138461538</v>
      </c>
      <c r="R4071" s="1" t="str">
        <f>IF(_3___Healthcare_Data_v1[[#This Row],[Age]]&gt;60,"Senior",IF(_3___Healthcare_Data_v1[[#This Row],[Age]]&gt;35,"Middle","Young"))</f>
        <v>Senior</v>
      </c>
    </row>
    <row r="4072" spans="1:18" x14ac:dyDescent="0.3">
      <c r="A4072" s="1" t="s">
        <v>11505</v>
      </c>
      <c r="B4072" s="1" t="s">
        <v>26649</v>
      </c>
      <c r="C4072" s="1" t="s">
        <v>26</v>
      </c>
      <c r="D4072" s="1" t="s">
        <v>89</v>
      </c>
      <c r="E4072" s="1" t="s">
        <v>28</v>
      </c>
      <c r="F4072" s="2">
        <v>44693</v>
      </c>
      <c r="G4072" s="1" t="s">
        <v>11506</v>
      </c>
      <c r="H4072" s="1" t="s">
        <v>3131</v>
      </c>
      <c r="I4072" s="1" t="s">
        <v>60</v>
      </c>
      <c r="J4072" s="3" t="s">
        <v>30743</v>
      </c>
      <c r="K4072">
        <v>466</v>
      </c>
      <c r="L4072" s="1" t="s">
        <v>38</v>
      </c>
      <c r="M4072" s="2">
        <v>44705</v>
      </c>
      <c r="N4072" s="1" t="s">
        <v>23</v>
      </c>
      <c r="O4072" s="1" t="s">
        <v>24</v>
      </c>
      <c r="P4072" s="1">
        <f>_3___Healthcare_Data_v1[[#This Row],[Discharge Date]]-_3___Healthcare_Data_v1[[#This Row],[Date of Admission]]</f>
        <v>12</v>
      </c>
      <c r="Q4072" s="1">
        <f>IFERROR(_3___Healthcare_Data_v1[[#This Row],[ Billing Amount ]]/_3___Healthcare_Data_v1[[#This Row],[Days in Hospital]],0)</f>
        <v>1135.9603158333332</v>
      </c>
      <c r="R4072" s="1" t="str">
        <f>IF(_3___Healthcare_Data_v1[[#This Row],[Age]]&gt;60,"Senior",IF(_3___Healthcare_Data_v1[[#This Row],[Age]]&gt;35,"Middle","Young"))</f>
        <v>Senior</v>
      </c>
    </row>
    <row r="4073" spans="1:18" x14ac:dyDescent="0.3">
      <c r="A4073" s="1" t="s">
        <v>11507</v>
      </c>
      <c r="B4073" s="1" t="s">
        <v>26798</v>
      </c>
      <c r="C4073" s="1" t="s">
        <v>16</v>
      </c>
      <c r="D4073" s="1" t="s">
        <v>17</v>
      </c>
      <c r="E4073" s="1" t="s">
        <v>18</v>
      </c>
      <c r="F4073" s="2">
        <v>44698</v>
      </c>
      <c r="G4073" s="1" t="s">
        <v>11508</v>
      </c>
      <c r="H4073" s="1" t="s">
        <v>11509</v>
      </c>
      <c r="I4073" s="1" t="s">
        <v>56</v>
      </c>
      <c r="J4073" s="3" t="s">
        <v>30744</v>
      </c>
      <c r="K4073">
        <v>106</v>
      </c>
      <c r="L4073" s="1" t="s">
        <v>42</v>
      </c>
      <c r="M4073" s="2">
        <v>44713</v>
      </c>
      <c r="N4073" s="1" t="s">
        <v>31</v>
      </c>
      <c r="O4073" s="1" t="s">
        <v>32</v>
      </c>
      <c r="P4073" s="1">
        <f>_3___Healthcare_Data_v1[[#This Row],[Discharge Date]]-_3___Healthcare_Data_v1[[#This Row],[Date of Admission]]</f>
        <v>15</v>
      </c>
      <c r="Q4073" s="1">
        <f>IFERROR(_3___Healthcare_Data_v1[[#This Row],[ Billing Amount ]]/_3___Healthcare_Data_v1[[#This Row],[Days in Hospital]],0)</f>
        <v>3671.524778</v>
      </c>
      <c r="R4073" s="1" t="str">
        <f>IF(_3___Healthcare_Data_v1[[#This Row],[Age]]&gt;60,"Senior",IF(_3___Healthcare_Data_v1[[#This Row],[Age]]&gt;35,"Middle","Young"))</f>
        <v>Senior</v>
      </c>
    </row>
    <row r="4074" spans="1:18" x14ac:dyDescent="0.3">
      <c r="A4074" s="1" t="s">
        <v>11510</v>
      </c>
      <c r="B4074" s="1" t="s">
        <v>26666</v>
      </c>
      <c r="C4074" s="1" t="s">
        <v>26</v>
      </c>
      <c r="D4074" s="1" t="s">
        <v>27</v>
      </c>
      <c r="E4074" s="1" t="s">
        <v>26620</v>
      </c>
      <c r="F4074" s="2">
        <v>43426</v>
      </c>
      <c r="G4074" s="1" t="s">
        <v>11511</v>
      </c>
      <c r="H4074" s="1" t="s">
        <v>2879</v>
      </c>
      <c r="I4074" s="1" t="s">
        <v>26607</v>
      </c>
      <c r="J4074" s="3" t="s">
        <v>30745</v>
      </c>
      <c r="K4074">
        <v>442</v>
      </c>
      <c r="L4074" s="1" t="s">
        <v>38</v>
      </c>
      <c r="M4074" s="2">
        <v>43438</v>
      </c>
      <c r="N4074" s="1" t="s">
        <v>31</v>
      </c>
      <c r="O4074" s="1" t="s">
        <v>24</v>
      </c>
      <c r="P4074" s="1">
        <f>_3___Healthcare_Data_v1[[#This Row],[Discharge Date]]-_3___Healthcare_Data_v1[[#This Row],[Date of Admission]]</f>
        <v>12</v>
      </c>
      <c r="Q4074" s="1">
        <f>IFERROR(_3___Healthcare_Data_v1[[#This Row],[ Billing Amount ]]/_3___Healthcare_Data_v1[[#This Row],[Days in Hospital]],0)</f>
        <v>1368.3011925000001</v>
      </c>
      <c r="R4074" s="1" t="str">
        <f>IF(_3___Healthcare_Data_v1[[#This Row],[Age]]&gt;60,"Senior",IF(_3___Healthcare_Data_v1[[#This Row],[Age]]&gt;35,"Middle","Young"))</f>
        <v>Senior</v>
      </c>
    </row>
    <row r="4075" spans="1:18" x14ac:dyDescent="0.3">
      <c r="A4075" s="1" t="s">
        <v>11512</v>
      </c>
      <c r="B4075" s="1" t="s">
        <v>26737</v>
      </c>
      <c r="C4075" s="1" t="s">
        <v>26</v>
      </c>
      <c r="D4075" s="1" t="s">
        <v>89</v>
      </c>
      <c r="E4075" s="1" t="s">
        <v>26620</v>
      </c>
      <c r="F4075" s="2">
        <v>43967</v>
      </c>
      <c r="G4075" s="1" t="s">
        <v>11513</v>
      </c>
      <c r="H4075" s="1" t="s">
        <v>11514</v>
      </c>
      <c r="I4075" s="1" t="s">
        <v>56</v>
      </c>
      <c r="J4075" s="3" t="s">
        <v>30746</v>
      </c>
      <c r="K4075">
        <v>468</v>
      </c>
      <c r="L4075" s="1" t="s">
        <v>38</v>
      </c>
      <c r="M4075" s="2">
        <v>43993</v>
      </c>
      <c r="N4075" s="1" t="s">
        <v>48</v>
      </c>
      <c r="O4075" s="1" t="s">
        <v>24</v>
      </c>
      <c r="P4075" s="1">
        <f>_3___Healthcare_Data_v1[[#This Row],[Discharge Date]]-_3___Healthcare_Data_v1[[#This Row],[Date of Admission]]</f>
        <v>26</v>
      </c>
      <c r="Q4075" s="1">
        <f>IFERROR(_3___Healthcare_Data_v1[[#This Row],[ Billing Amount ]]/_3___Healthcare_Data_v1[[#This Row],[Days in Hospital]],0)</f>
        <v>1194.6199676923077</v>
      </c>
      <c r="R4075" s="1" t="str">
        <f>IF(_3___Healthcare_Data_v1[[#This Row],[Age]]&gt;60,"Senior",IF(_3___Healthcare_Data_v1[[#This Row],[Age]]&gt;35,"Middle","Young"))</f>
        <v>Senior</v>
      </c>
    </row>
    <row r="4076" spans="1:18" x14ac:dyDescent="0.3">
      <c r="A4076" s="1" t="s">
        <v>11515</v>
      </c>
      <c r="B4076" s="1" t="s">
        <v>26845</v>
      </c>
      <c r="C4076" s="1" t="s">
        <v>16</v>
      </c>
      <c r="D4076" s="1" t="s">
        <v>27</v>
      </c>
      <c r="E4076" s="1" t="s">
        <v>26615</v>
      </c>
      <c r="F4076" s="2">
        <v>44030</v>
      </c>
      <c r="G4076" s="1" t="s">
        <v>11516</v>
      </c>
      <c r="H4076" s="1" t="s">
        <v>11517</v>
      </c>
      <c r="I4076" s="1" t="s">
        <v>52</v>
      </c>
      <c r="J4076" s="3" t="s">
        <v>30747</v>
      </c>
      <c r="K4076">
        <v>327</v>
      </c>
      <c r="L4076" s="1" t="s">
        <v>42</v>
      </c>
      <c r="M4076" s="2">
        <v>44052</v>
      </c>
      <c r="N4076" s="1" t="s">
        <v>48</v>
      </c>
      <c r="O4076" s="1" t="s">
        <v>24</v>
      </c>
      <c r="P4076" s="1">
        <f>_3___Healthcare_Data_v1[[#This Row],[Discharge Date]]-_3___Healthcare_Data_v1[[#This Row],[Date of Admission]]</f>
        <v>22</v>
      </c>
      <c r="Q4076" s="1">
        <f>IFERROR(_3___Healthcare_Data_v1[[#This Row],[ Billing Amount ]]/_3___Healthcare_Data_v1[[#This Row],[Days in Hospital]],0)</f>
        <v>816.84929681818176</v>
      </c>
      <c r="R4076" s="1" t="str">
        <f>IF(_3___Healthcare_Data_v1[[#This Row],[Age]]&gt;60,"Senior",IF(_3___Healthcare_Data_v1[[#This Row],[Age]]&gt;35,"Middle","Young"))</f>
        <v>Senior</v>
      </c>
    </row>
    <row r="4077" spans="1:18" x14ac:dyDescent="0.3">
      <c r="A4077" s="1" t="s">
        <v>11518</v>
      </c>
      <c r="B4077" s="1" t="s">
        <v>26822</v>
      </c>
      <c r="C4077" s="1" t="s">
        <v>16</v>
      </c>
      <c r="D4077" s="1" t="s">
        <v>114</v>
      </c>
      <c r="E4077" s="1" t="s">
        <v>18</v>
      </c>
      <c r="F4077" s="2">
        <v>43909</v>
      </c>
      <c r="G4077" s="1" t="s">
        <v>11519</v>
      </c>
      <c r="H4077" s="1" t="s">
        <v>11520</v>
      </c>
      <c r="I4077" s="1" t="s">
        <v>21</v>
      </c>
      <c r="J4077" s="3" t="s">
        <v>30748</v>
      </c>
      <c r="K4077">
        <v>435</v>
      </c>
      <c r="L4077" s="1" t="s">
        <v>42</v>
      </c>
      <c r="M4077" s="2">
        <v>43917</v>
      </c>
      <c r="N4077" s="1" t="s">
        <v>23</v>
      </c>
      <c r="O4077" s="1" t="s">
        <v>24</v>
      </c>
      <c r="P4077" s="1">
        <f>_3___Healthcare_Data_v1[[#This Row],[Discharge Date]]-_3___Healthcare_Data_v1[[#This Row],[Date of Admission]]</f>
        <v>8</v>
      </c>
      <c r="Q4077" s="1">
        <f>IFERROR(_3___Healthcare_Data_v1[[#This Row],[ Billing Amount ]]/_3___Healthcare_Data_v1[[#This Row],[Days in Hospital]],0)</f>
        <v>1644.4424212500001</v>
      </c>
      <c r="R4077" s="1" t="str">
        <f>IF(_3___Healthcare_Data_v1[[#This Row],[Age]]&gt;60,"Senior",IF(_3___Healthcare_Data_v1[[#This Row],[Age]]&gt;35,"Middle","Young"))</f>
        <v>Senior</v>
      </c>
    </row>
    <row r="4078" spans="1:18" x14ac:dyDescent="0.3">
      <c r="A4078" s="1" t="s">
        <v>11521</v>
      </c>
      <c r="B4078" s="1" t="s">
        <v>26636</v>
      </c>
      <c r="C4078" s="1" t="s">
        <v>26</v>
      </c>
      <c r="D4078" s="1" t="s">
        <v>229</v>
      </c>
      <c r="E4078" s="1" t="s">
        <v>26620</v>
      </c>
      <c r="F4078" s="2">
        <v>43810</v>
      </c>
      <c r="G4078" s="1" t="s">
        <v>11522</v>
      </c>
      <c r="H4078" s="1" t="s">
        <v>11523</v>
      </c>
      <c r="I4078" s="1" t="s">
        <v>56</v>
      </c>
      <c r="J4078" s="3" t="s">
        <v>30749</v>
      </c>
      <c r="K4078">
        <v>144</v>
      </c>
      <c r="L4078" s="1" t="s">
        <v>38</v>
      </c>
      <c r="M4078" s="2">
        <v>43823</v>
      </c>
      <c r="N4078" s="1" t="s">
        <v>31</v>
      </c>
      <c r="O4078" s="1" t="s">
        <v>24</v>
      </c>
      <c r="P4078" s="1">
        <f>_3___Healthcare_Data_v1[[#This Row],[Discharge Date]]-_3___Healthcare_Data_v1[[#This Row],[Date of Admission]]</f>
        <v>13</v>
      </c>
      <c r="Q4078" s="1">
        <f>IFERROR(_3___Healthcare_Data_v1[[#This Row],[ Billing Amount ]]/_3___Healthcare_Data_v1[[#This Row],[Days in Hospital]],0)</f>
        <v>2131.2413484615386</v>
      </c>
      <c r="R4078" s="1" t="str">
        <f>IF(_3___Healthcare_Data_v1[[#This Row],[Age]]&gt;60,"Senior",IF(_3___Healthcare_Data_v1[[#This Row],[Age]]&gt;35,"Middle","Young"))</f>
        <v>Senior</v>
      </c>
    </row>
    <row r="4079" spans="1:18" x14ac:dyDescent="0.3">
      <c r="A4079" s="1" t="s">
        <v>11524</v>
      </c>
      <c r="B4079" s="1" t="s">
        <v>26791</v>
      </c>
      <c r="C4079" s="1" t="s">
        <v>16</v>
      </c>
      <c r="D4079" s="1" t="s">
        <v>27</v>
      </c>
      <c r="E4079" s="1" t="s">
        <v>69</v>
      </c>
      <c r="F4079" s="2">
        <v>44918</v>
      </c>
      <c r="G4079" s="1" t="s">
        <v>11525</v>
      </c>
      <c r="H4079" s="1" t="s">
        <v>11526</v>
      </c>
      <c r="I4079" s="1" t="s">
        <v>21</v>
      </c>
      <c r="J4079" s="3" t="s">
        <v>30750</v>
      </c>
      <c r="K4079">
        <v>454</v>
      </c>
      <c r="L4079" s="1" t="s">
        <v>22</v>
      </c>
      <c r="M4079" s="2">
        <v>44920</v>
      </c>
      <c r="N4079" s="1" t="s">
        <v>48</v>
      </c>
      <c r="O4079" s="1" t="s">
        <v>32</v>
      </c>
      <c r="P4079" s="1">
        <f>_3___Healthcare_Data_v1[[#This Row],[Discharge Date]]-_3___Healthcare_Data_v1[[#This Row],[Date of Admission]]</f>
        <v>2</v>
      </c>
      <c r="Q4079" s="1">
        <f>IFERROR(_3___Healthcare_Data_v1[[#This Row],[ Billing Amount ]]/_3___Healthcare_Data_v1[[#This Row],[Days in Hospital]],0)</f>
        <v>4709.2614624999997</v>
      </c>
      <c r="R4079" s="1" t="str">
        <f>IF(_3___Healthcare_Data_v1[[#This Row],[Age]]&gt;60,"Senior",IF(_3___Healthcare_Data_v1[[#This Row],[Age]]&gt;35,"Middle","Young"))</f>
        <v>Senior</v>
      </c>
    </row>
    <row r="4080" spans="1:18" x14ac:dyDescent="0.3">
      <c r="A4080" s="1" t="s">
        <v>11527</v>
      </c>
      <c r="B4080" s="1" t="s">
        <v>26626</v>
      </c>
      <c r="C4080" s="1" t="s">
        <v>26</v>
      </c>
      <c r="D4080" s="1" t="s">
        <v>229</v>
      </c>
      <c r="E4080" s="1" t="s">
        <v>18</v>
      </c>
      <c r="F4080" s="2">
        <v>44973</v>
      </c>
      <c r="G4080" s="1" t="s">
        <v>4731</v>
      </c>
      <c r="H4080" s="1" t="s">
        <v>11528</v>
      </c>
      <c r="I4080" s="1" t="s">
        <v>26607</v>
      </c>
      <c r="J4080" s="3" t="s">
        <v>30751</v>
      </c>
      <c r="K4080">
        <v>196</v>
      </c>
      <c r="L4080" s="1" t="s">
        <v>42</v>
      </c>
      <c r="M4080" s="2">
        <v>44984</v>
      </c>
      <c r="N4080" s="1" t="s">
        <v>43</v>
      </c>
      <c r="O4080" s="1" t="s">
        <v>32</v>
      </c>
      <c r="P4080" s="1">
        <f>_3___Healthcare_Data_v1[[#This Row],[Discharge Date]]-_3___Healthcare_Data_v1[[#This Row],[Date of Admission]]</f>
        <v>11</v>
      </c>
      <c r="Q4080" s="1">
        <f>IFERROR(_3___Healthcare_Data_v1[[#This Row],[ Billing Amount ]]/_3___Healthcare_Data_v1[[#This Row],[Days in Hospital]],0)</f>
        <v>849.36184072727269</v>
      </c>
      <c r="R4080" s="1" t="str">
        <f>IF(_3___Healthcare_Data_v1[[#This Row],[Age]]&gt;60,"Senior",IF(_3___Healthcare_Data_v1[[#This Row],[Age]]&gt;35,"Middle","Young"))</f>
        <v>Senior</v>
      </c>
    </row>
    <row r="4081" spans="1:18" x14ac:dyDescent="0.3">
      <c r="A4081" s="1" t="s">
        <v>11529</v>
      </c>
      <c r="B4081" s="1" t="s">
        <v>26958</v>
      </c>
      <c r="C4081" s="1" t="s">
        <v>16</v>
      </c>
      <c r="D4081" s="1" t="s">
        <v>229</v>
      </c>
      <c r="E4081" s="1" t="s">
        <v>69</v>
      </c>
      <c r="F4081" s="2">
        <v>43719</v>
      </c>
      <c r="G4081" s="1" t="s">
        <v>11530</v>
      </c>
      <c r="H4081" s="1" t="s">
        <v>11531</v>
      </c>
      <c r="I4081" s="1" t="s">
        <v>26607</v>
      </c>
      <c r="J4081" s="3" t="s">
        <v>30752</v>
      </c>
      <c r="K4081">
        <v>134</v>
      </c>
      <c r="L4081" s="1" t="s">
        <v>38</v>
      </c>
      <c r="M4081" s="2">
        <v>43724</v>
      </c>
      <c r="N4081" s="1" t="s">
        <v>31</v>
      </c>
      <c r="O4081" s="1" t="s">
        <v>44</v>
      </c>
      <c r="P4081" s="1">
        <f>_3___Healthcare_Data_v1[[#This Row],[Discharge Date]]-_3___Healthcare_Data_v1[[#This Row],[Date of Admission]]</f>
        <v>5</v>
      </c>
      <c r="Q4081" s="1">
        <f>IFERROR(_3___Healthcare_Data_v1[[#This Row],[ Billing Amount ]]/_3___Healthcare_Data_v1[[#This Row],[Days in Hospital]],0)</f>
        <v>7010.0534320000006</v>
      </c>
      <c r="R4081" s="1" t="str">
        <f>IF(_3___Healthcare_Data_v1[[#This Row],[Age]]&gt;60,"Senior",IF(_3___Healthcare_Data_v1[[#This Row],[Age]]&gt;35,"Middle","Young"))</f>
        <v>Senior</v>
      </c>
    </row>
    <row r="4082" spans="1:18" x14ac:dyDescent="0.3">
      <c r="A4082" s="1" t="s">
        <v>11532</v>
      </c>
      <c r="B4082" s="1" t="s">
        <v>26737</v>
      </c>
      <c r="C4082" s="1" t="s">
        <v>26</v>
      </c>
      <c r="D4082" s="1" t="s">
        <v>114</v>
      </c>
      <c r="E4082" s="1" t="s">
        <v>26615</v>
      </c>
      <c r="F4082" s="2">
        <v>43600</v>
      </c>
      <c r="G4082" s="1" t="s">
        <v>11533</v>
      </c>
      <c r="H4082" s="1" t="s">
        <v>11534</v>
      </c>
      <c r="I4082" s="1" t="s">
        <v>56</v>
      </c>
      <c r="J4082" s="3" t="s">
        <v>30753</v>
      </c>
      <c r="K4082">
        <v>152</v>
      </c>
      <c r="L4082" s="1" t="s">
        <v>42</v>
      </c>
      <c r="M4082" s="2">
        <v>43603</v>
      </c>
      <c r="N4082" s="1" t="s">
        <v>23</v>
      </c>
      <c r="O4082" s="1" t="s">
        <v>44</v>
      </c>
      <c r="P4082" s="1">
        <f>_3___Healthcare_Data_v1[[#This Row],[Discharge Date]]-_3___Healthcare_Data_v1[[#This Row],[Date of Admission]]</f>
        <v>3</v>
      </c>
      <c r="Q4082" s="1">
        <f>IFERROR(_3___Healthcare_Data_v1[[#This Row],[ Billing Amount ]]/_3___Healthcare_Data_v1[[#This Row],[Days in Hospital]],0)</f>
        <v>5350.0113066666663</v>
      </c>
      <c r="R4082" s="1" t="str">
        <f>IF(_3___Healthcare_Data_v1[[#This Row],[Age]]&gt;60,"Senior",IF(_3___Healthcare_Data_v1[[#This Row],[Age]]&gt;35,"Middle","Young"))</f>
        <v>Senior</v>
      </c>
    </row>
    <row r="4083" spans="1:18" x14ac:dyDescent="0.3">
      <c r="A4083" s="1" t="s">
        <v>11535</v>
      </c>
      <c r="B4083" s="1" t="s">
        <v>26606</v>
      </c>
      <c r="C4083" s="1" t="s">
        <v>16</v>
      </c>
      <c r="D4083" s="1" t="s">
        <v>34</v>
      </c>
      <c r="E4083" s="1" t="s">
        <v>35</v>
      </c>
      <c r="F4083" s="2">
        <v>45028</v>
      </c>
      <c r="G4083" s="1" t="s">
        <v>11536</v>
      </c>
      <c r="H4083" s="1" t="s">
        <v>11537</v>
      </c>
      <c r="I4083" s="1" t="s">
        <v>52</v>
      </c>
      <c r="J4083" s="3" t="s">
        <v>30754</v>
      </c>
      <c r="K4083">
        <v>404</v>
      </c>
      <c r="L4083" s="1" t="s">
        <v>38</v>
      </c>
      <c r="M4083" s="2">
        <v>45035</v>
      </c>
      <c r="N4083" s="1" t="s">
        <v>84</v>
      </c>
      <c r="O4083" s="1" t="s">
        <v>32</v>
      </c>
      <c r="P4083" s="1">
        <f>_3___Healthcare_Data_v1[[#This Row],[Discharge Date]]-_3___Healthcare_Data_v1[[#This Row],[Date of Admission]]</f>
        <v>7</v>
      </c>
      <c r="Q4083" s="1">
        <f>IFERROR(_3___Healthcare_Data_v1[[#This Row],[ Billing Amount ]]/_3___Healthcare_Data_v1[[#This Row],[Days in Hospital]],0)</f>
        <v>773.42345085714283</v>
      </c>
      <c r="R4083" s="1" t="str">
        <f>IF(_3___Healthcare_Data_v1[[#This Row],[Age]]&gt;60,"Senior",IF(_3___Healthcare_Data_v1[[#This Row],[Age]]&gt;35,"Middle","Young"))</f>
        <v>Senior</v>
      </c>
    </row>
    <row r="4084" spans="1:18" x14ac:dyDescent="0.3">
      <c r="A4084" s="1" t="s">
        <v>11538</v>
      </c>
      <c r="B4084" s="1" t="s">
        <v>26803</v>
      </c>
      <c r="C4084" s="1" t="s">
        <v>26</v>
      </c>
      <c r="D4084" s="1" t="s">
        <v>229</v>
      </c>
      <c r="E4084" s="1" t="s">
        <v>26620</v>
      </c>
      <c r="F4084" s="2">
        <v>44119</v>
      </c>
      <c r="G4084" s="1" t="s">
        <v>4538</v>
      </c>
      <c r="H4084" s="1" t="s">
        <v>11539</v>
      </c>
      <c r="I4084" s="1" t="s">
        <v>56</v>
      </c>
      <c r="J4084" s="3" t="s">
        <v>30755</v>
      </c>
      <c r="K4084">
        <v>273</v>
      </c>
      <c r="L4084" s="1" t="s">
        <v>38</v>
      </c>
      <c r="M4084" s="2">
        <v>44120</v>
      </c>
      <c r="N4084" s="1" t="s">
        <v>84</v>
      </c>
      <c r="O4084" s="1" t="s">
        <v>24</v>
      </c>
      <c r="P4084" s="1">
        <f>_3___Healthcare_Data_v1[[#This Row],[Discharge Date]]-_3___Healthcare_Data_v1[[#This Row],[Date of Admission]]</f>
        <v>1</v>
      </c>
      <c r="Q4084" s="1">
        <f>IFERROR(_3___Healthcare_Data_v1[[#This Row],[ Billing Amount ]]/_3___Healthcare_Data_v1[[#This Row],[Days in Hospital]],0)</f>
        <v>29612.818329999998</v>
      </c>
      <c r="R4084" s="1" t="str">
        <f>IF(_3___Healthcare_Data_v1[[#This Row],[Age]]&gt;60,"Senior",IF(_3___Healthcare_Data_v1[[#This Row],[Age]]&gt;35,"Middle","Young"))</f>
        <v>Senior</v>
      </c>
    </row>
    <row r="4085" spans="1:18" x14ac:dyDescent="0.3">
      <c r="A4085" s="1" t="s">
        <v>11540</v>
      </c>
      <c r="B4085" s="1" t="s">
        <v>26732</v>
      </c>
      <c r="C4085" s="1" t="s">
        <v>16</v>
      </c>
      <c r="D4085" s="1" t="s">
        <v>114</v>
      </c>
      <c r="E4085" s="1" t="s">
        <v>69</v>
      </c>
      <c r="F4085" s="2">
        <v>43643</v>
      </c>
      <c r="G4085" s="1" t="s">
        <v>11541</v>
      </c>
      <c r="H4085" s="1" t="s">
        <v>11542</v>
      </c>
      <c r="I4085" s="1" t="s">
        <v>21</v>
      </c>
      <c r="J4085" s="3" t="s">
        <v>30756</v>
      </c>
      <c r="K4085">
        <v>239</v>
      </c>
      <c r="L4085" s="1" t="s">
        <v>22</v>
      </c>
      <c r="M4085" s="2">
        <v>43643</v>
      </c>
      <c r="N4085" s="1" t="s">
        <v>31</v>
      </c>
      <c r="O4085" s="1" t="s">
        <v>44</v>
      </c>
      <c r="P4085" s="1">
        <f>_3___Healthcare_Data_v1[[#This Row],[Discharge Date]]-_3___Healthcare_Data_v1[[#This Row],[Date of Admission]]</f>
        <v>0</v>
      </c>
      <c r="Q4085" s="1">
        <f>IFERROR(_3___Healthcare_Data_v1[[#This Row],[ Billing Amount ]]/_3___Healthcare_Data_v1[[#This Row],[Days in Hospital]],0)</f>
        <v>0</v>
      </c>
      <c r="R4085" s="1" t="str">
        <f>IF(_3___Healthcare_Data_v1[[#This Row],[Age]]&gt;60,"Senior",IF(_3___Healthcare_Data_v1[[#This Row],[Age]]&gt;35,"Middle","Young"))</f>
        <v>Senior</v>
      </c>
    </row>
    <row r="4086" spans="1:18" x14ac:dyDescent="0.3">
      <c r="A4086" s="1" t="s">
        <v>11543</v>
      </c>
      <c r="B4086" s="1" t="s">
        <v>26732</v>
      </c>
      <c r="C4086" s="1" t="s">
        <v>16</v>
      </c>
      <c r="D4086" s="1" t="s">
        <v>27</v>
      </c>
      <c r="E4086" s="1" t="s">
        <v>28</v>
      </c>
      <c r="F4086" s="2">
        <v>44390</v>
      </c>
      <c r="G4086" s="1" t="s">
        <v>11544</v>
      </c>
      <c r="H4086" s="1" t="s">
        <v>11545</v>
      </c>
      <c r="I4086" s="1" t="s">
        <v>26607</v>
      </c>
      <c r="J4086" s="3" t="s">
        <v>30757</v>
      </c>
      <c r="K4086">
        <v>137</v>
      </c>
      <c r="L4086" s="1" t="s">
        <v>42</v>
      </c>
      <c r="M4086" s="2">
        <v>44408</v>
      </c>
      <c r="N4086" s="1" t="s">
        <v>43</v>
      </c>
      <c r="O4086" s="1" t="s">
        <v>32</v>
      </c>
      <c r="P4086" s="1">
        <f>_3___Healthcare_Data_v1[[#This Row],[Discharge Date]]-_3___Healthcare_Data_v1[[#This Row],[Date of Admission]]</f>
        <v>18</v>
      </c>
      <c r="Q4086" s="1">
        <f>IFERROR(_3___Healthcare_Data_v1[[#This Row],[ Billing Amount ]]/_3___Healthcare_Data_v1[[#This Row],[Days in Hospital]],0)</f>
        <v>321.33635238888888</v>
      </c>
      <c r="R4086" s="1" t="str">
        <f>IF(_3___Healthcare_Data_v1[[#This Row],[Age]]&gt;60,"Senior",IF(_3___Healthcare_Data_v1[[#This Row],[Age]]&gt;35,"Middle","Young"))</f>
        <v>Senior</v>
      </c>
    </row>
    <row r="4087" spans="1:18" x14ac:dyDescent="0.3">
      <c r="A4087" s="1" t="s">
        <v>11546</v>
      </c>
      <c r="B4087" s="1" t="s">
        <v>26619</v>
      </c>
      <c r="C4087" s="1" t="s">
        <v>16</v>
      </c>
      <c r="D4087" s="1" t="s">
        <v>89</v>
      </c>
      <c r="E4087" s="1" t="s">
        <v>26615</v>
      </c>
      <c r="F4087" s="2">
        <v>45034</v>
      </c>
      <c r="G4087" s="1" t="s">
        <v>11547</v>
      </c>
      <c r="H4087" s="1" t="s">
        <v>11548</v>
      </c>
      <c r="I4087" s="1" t="s">
        <v>26607</v>
      </c>
      <c r="J4087" s="3" t="s">
        <v>30758</v>
      </c>
      <c r="K4087">
        <v>295</v>
      </c>
      <c r="L4087" s="1" t="s">
        <v>38</v>
      </c>
      <c r="M4087" s="2">
        <v>45050</v>
      </c>
      <c r="N4087" s="1" t="s">
        <v>43</v>
      </c>
      <c r="O4087" s="1" t="s">
        <v>32</v>
      </c>
      <c r="P4087" s="1">
        <f>_3___Healthcare_Data_v1[[#This Row],[Discharge Date]]-_3___Healthcare_Data_v1[[#This Row],[Date of Admission]]</f>
        <v>16</v>
      </c>
      <c r="Q4087" s="1">
        <f>IFERROR(_3___Healthcare_Data_v1[[#This Row],[ Billing Amount ]]/_3___Healthcare_Data_v1[[#This Row],[Days in Hospital]],0)</f>
        <v>1719.42932625</v>
      </c>
      <c r="R4087" s="1" t="str">
        <f>IF(_3___Healthcare_Data_v1[[#This Row],[Age]]&gt;60,"Senior",IF(_3___Healthcare_Data_v1[[#This Row],[Age]]&gt;35,"Middle","Young"))</f>
        <v>Senior</v>
      </c>
    </row>
    <row r="4088" spans="1:18" x14ac:dyDescent="0.3">
      <c r="A4088" s="1" t="s">
        <v>11549</v>
      </c>
      <c r="B4088" s="1" t="s">
        <v>26628</v>
      </c>
      <c r="C4088" s="1" t="s">
        <v>16</v>
      </c>
      <c r="D4088" s="1" t="s">
        <v>49</v>
      </c>
      <c r="E4088" s="1" t="s">
        <v>35</v>
      </c>
      <c r="F4088" s="2">
        <v>43934</v>
      </c>
      <c r="G4088" s="1" t="s">
        <v>11550</v>
      </c>
      <c r="H4088" s="1" t="s">
        <v>11551</v>
      </c>
      <c r="I4088" s="1" t="s">
        <v>26607</v>
      </c>
      <c r="J4088" s="3" t="s">
        <v>30759</v>
      </c>
      <c r="K4088">
        <v>487</v>
      </c>
      <c r="L4088" s="1" t="s">
        <v>42</v>
      </c>
      <c r="M4088" s="2">
        <v>43935</v>
      </c>
      <c r="N4088" s="1" t="s">
        <v>48</v>
      </c>
      <c r="O4088" s="1" t="s">
        <v>44</v>
      </c>
      <c r="P4088" s="1">
        <f>_3___Healthcare_Data_v1[[#This Row],[Discharge Date]]-_3___Healthcare_Data_v1[[#This Row],[Date of Admission]]</f>
        <v>1</v>
      </c>
      <c r="Q4088" s="1">
        <f>IFERROR(_3___Healthcare_Data_v1[[#This Row],[ Billing Amount ]]/_3___Healthcare_Data_v1[[#This Row],[Days in Hospital]],0)</f>
        <v>9263.7597779999996</v>
      </c>
      <c r="R4088" s="1" t="str">
        <f>IF(_3___Healthcare_Data_v1[[#This Row],[Age]]&gt;60,"Senior",IF(_3___Healthcare_Data_v1[[#This Row],[Age]]&gt;35,"Middle","Young"))</f>
        <v>Senior</v>
      </c>
    </row>
    <row r="4089" spans="1:18" x14ac:dyDescent="0.3">
      <c r="A4089" s="1" t="s">
        <v>11552</v>
      </c>
      <c r="B4089" s="1" t="s">
        <v>26759</v>
      </c>
      <c r="C4089" s="1" t="s">
        <v>16</v>
      </c>
      <c r="D4089" s="1" t="s">
        <v>114</v>
      </c>
      <c r="E4089" s="1" t="s">
        <v>35</v>
      </c>
      <c r="F4089" s="2">
        <v>43824</v>
      </c>
      <c r="G4089" s="1" t="s">
        <v>11553</v>
      </c>
      <c r="H4089" s="1" t="s">
        <v>11554</v>
      </c>
      <c r="I4089" s="1" t="s">
        <v>56</v>
      </c>
      <c r="J4089" s="3" t="s">
        <v>30760</v>
      </c>
      <c r="K4089">
        <v>298</v>
      </c>
      <c r="L4089" s="1" t="s">
        <v>22</v>
      </c>
      <c r="M4089" s="2">
        <v>43828</v>
      </c>
      <c r="N4089" s="1" t="s">
        <v>31</v>
      </c>
      <c r="O4089" s="1" t="s">
        <v>32</v>
      </c>
      <c r="P4089" s="1">
        <f>_3___Healthcare_Data_v1[[#This Row],[Discharge Date]]-_3___Healthcare_Data_v1[[#This Row],[Date of Admission]]</f>
        <v>4</v>
      </c>
      <c r="Q4089" s="1">
        <f>IFERROR(_3___Healthcare_Data_v1[[#This Row],[ Billing Amount ]]/_3___Healthcare_Data_v1[[#This Row],[Days in Hospital]],0)</f>
        <v>3676.9467450000002</v>
      </c>
      <c r="R4089" s="1" t="str">
        <f>IF(_3___Healthcare_Data_v1[[#This Row],[Age]]&gt;60,"Senior",IF(_3___Healthcare_Data_v1[[#This Row],[Age]]&gt;35,"Middle","Young"))</f>
        <v>Senior</v>
      </c>
    </row>
    <row r="4090" spans="1:18" x14ac:dyDescent="0.3">
      <c r="A4090" s="1" t="s">
        <v>11555</v>
      </c>
      <c r="B4090" s="1" t="s">
        <v>26712</v>
      </c>
      <c r="C4090" s="1" t="s">
        <v>26</v>
      </c>
      <c r="D4090" s="1" t="s">
        <v>62</v>
      </c>
      <c r="E4090" s="1" t="s">
        <v>28</v>
      </c>
      <c r="F4090" s="2">
        <v>44717</v>
      </c>
      <c r="G4090" s="1" t="s">
        <v>11556</v>
      </c>
      <c r="H4090" s="1" t="s">
        <v>11557</v>
      </c>
      <c r="I4090" s="1" t="s">
        <v>52</v>
      </c>
      <c r="J4090" s="3" t="s">
        <v>30761</v>
      </c>
      <c r="K4090">
        <v>486</v>
      </c>
      <c r="L4090" s="1" t="s">
        <v>42</v>
      </c>
      <c r="M4090" s="2">
        <v>44731</v>
      </c>
      <c r="N4090" s="1" t="s">
        <v>84</v>
      </c>
      <c r="O4090" s="1" t="s">
        <v>32</v>
      </c>
      <c r="P4090" s="1">
        <f>_3___Healthcare_Data_v1[[#This Row],[Discharge Date]]-_3___Healthcare_Data_v1[[#This Row],[Date of Admission]]</f>
        <v>14</v>
      </c>
      <c r="Q4090" s="1">
        <f>IFERROR(_3___Healthcare_Data_v1[[#This Row],[ Billing Amount ]]/_3___Healthcare_Data_v1[[#This Row],[Days in Hospital]],0)</f>
        <v>1467.3441171428572</v>
      </c>
      <c r="R4090" s="1" t="str">
        <f>IF(_3___Healthcare_Data_v1[[#This Row],[Age]]&gt;60,"Senior",IF(_3___Healthcare_Data_v1[[#This Row],[Age]]&gt;35,"Middle","Young"))</f>
        <v>Senior</v>
      </c>
    </row>
    <row r="4091" spans="1:18" x14ac:dyDescent="0.3">
      <c r="A4091" s="1" t="s">
        <v>11558</v>
      </c>
      <c r="B4091" s="1" t="s">
        <v>26714</v>
      </c>
      <c r="C4091" s="1" t="s">
        <v>16</v>
      </c>
      <c r="D4091" s="1" t="s">
        <v>34</v>
      </c>
      <c r="E4091" s="1" t="s">
        <v>35</v>
      </c>
      <c r="F4091" s="2">
        <v>44136</v>
      </c>
      <c r="G4091" s="1" t="s">
        <v>11559</v>
      </c>
      <c r="H4091" s="1" t="s">
        <v>11560</v>
      </c>
      <c r="I4091" s="1" t="s">
        <v>56</v>
      </c>
      <c r="J4091" s="3" t="s">
        <v>30762</v>
      </c>
      <c r="K4091">
        <v>334</v>
      </c>
      <c r="L4091" s="1" t="s">
        <v>22</v>
      </c>
      <c r="M4091" s="2">
        <v>44145</v>
      </c>
      <c r="N4091" s="1" t="s">
        <v>48</v>
      </c>
      <c r="O4091" s="1" t="s">
        <v>32</v>
      </c>
      <c r="P4091" s="1">
        <f>_3___Healthcare_Data_v1[[#This Row],[Discharge Date]]-_3___Healthcare_Data_v1[[#This Row],[Date of Admission]]</f>
        <v>9</v>
      </c>
      <c r="Q4091" s="1">
        <f>IFERROR(_3___Healthcare_Data_v1[[#This Row],[ Billing Amount ]]/_3___Healthcare_Data_v1[[#This Row],[Days in Hospital]],0)</f>
        <v>2062.7117666666668</v>
      </c>
      <c r="R4091" s="1" t="str">
        <f>IF(_3___Healthcare_Data_v1[[#This Row],[Age]]&gt;60,"Senior",IF(_3___Healthcare_Data_v1[[#This Row],[Age]]&gt;35,"Middle","Young"))</f>
        <v>Senior</v>
      </c>
    </row>
    <row r="4092" spans="1:18" x14ac:dyDescent="0.3">
      <c r="A4092" s="1" t="s">
        <v>5928</v>
      </c>
      <c r="B4092" s="1" t="s">
        <v>26612</v>
      </c>
      <c r="C4092" s="1" t="s">
        <v>16</v>
      </c>
      <c r="D4092" s="1" t="s">
        <v>89</v>
      </c>
      <c r="E4092" s="1" t="s">
        <v>18</v>
      </c>
      <c r="F4092" s="2">
        <v>43588</v>
      </c>
      <c r="G4092" s="1" t="s">
        <v>5922</v>
      </c>
      <c r="H4092" s="1" t="s">
        <v>11561</v>
      </c>
      <c r="I4092" s="1" t="s">
        <v>56</v>
      </c>
      <c r="J4092" s="3" t="s">
        <v>30763</v>
      </c>
      <c r="K4092">
        <v>108</v>
      </c>
      <c r="L4092" s="1" t="s">
        <v>42</v>
      </c>
      <c r="M4092" s="2">
        <v>43607</v>
      </c>
      <c r="N4092" s="1" t="s">
        <v>84</v>
      </c>
      <c r="O4092" s="1" t="s">
        <v>44</v>
      </c>
      <c r="P4092" s="1">
        <f>_3___Healthcare_Data_v1[[#This Row],[Discharge Date]]-_3___Healthcare_Data_v1[[#This Row],[Date of Admission]]</f>
        <v>19</v>
      </c>
      <c r="Q4092" s="1">
        <f>IFERROR(_3___Healthcare_Data_v1[[#This Row],[ Billing Amount ]]/_3___Healthcare_Data_v1[[#This Row],[Days in Hospital]],0)</f>
        <v>372.98918347368419</v>
      </c>
      <c r="R4092" s="1" t="str">
        <f>IF(_3___Healthcare_Data_v1[[#This Row],[Age]]&gt;60,"Senior",IF(_3___Healthcare_Data_v1[[#This Row],[Age]]&gt;35,"Middle","Young"))</f>
        <v>Senior</v>
      </c>
    </row>
    <row r="4093" spans="1:18" x14ac:dyDescent="0.3">
      <c r="A4093" s="1" t="s">
        <v>11562</v>
      </c>
      <c r="B4093" s="1" t="s">
        <v>26634</v>
      </c>
      <c r="C4093" s="1" t="s">
        <v>26</v>
      </c>
      <c r="D4093" s="1" t="s">
        <v>229</v>
      </c>
      <c r="E4093" s="1" t="s">
        <v>28</v>
      </c>
      <c r="F4093" s="2">
        <v>44600</v>
      </c>
      <c r="G4093" s="1" t="s">
        <v>11563</v>
      </c>
      <c r="H4093" s="1" t="s">
        <v>11564</v>
      </c>
      <c r="I4093" s="1" t="s">
        <v>21</v>
      </c>
      <c r="J4093" s="3" t="s">
        <v>30764</v>
      </c>
      <c r="K4093">
        <v>380</v>
      </c>
      <c r="L4093" s="1" t="s">
        <v>38</v>
      </c>
      <c r="M4093" s="2">
        <v>44614</v>
      </c>
      <c r="N4093" s="1" t="s">
        <v>31</v>
      </c>
      <c r="O4093" s="1" t="s">
        <v>44</v>
      </c>
      <c r="P4093" s="1">
        <f>_3___Healthcare_Data_v1[[#This Row],[Discharge Date]]-_3___Healthcare_Data_v1[[#This Row],[Date of Admission]]</f>
        <v>14</v>
      </c>
      <c r="Q4093" s="1">
        <f>IFERROR(_3___Healthcare_Data_v1[[#This Row],[ Billing Amount ]]/_3___Healthcare_Data_v1[[#This Row],[Days in Hospital]],0)</f>
        <v>1729.9448164285714</v>
      </c>
      <c r="R4093" s="1" t="str">
        <f>IF(_3___Healthcare_Data_v1[[#This Row],[Age]]&gt;60,"Senior",IF(_3___Healthcare_Data_v1[[#This Row],[Age]]&gt;35,"Middle","Young"))</f>
        <v>Senior</v>
      </c>
    </row>
    <row r="4094" spans="1:18" x14ac:dyDescent="0.3">
      <c r="A4094" s="1" t="s">
        <v>11565</v>
      </c>
      <c r="B4094" s="1" t="s">
        <v>26630</v>
      </c>
      <c r="C4094" s="1" t="s">
        <v>16</v>
      </c>
      <c r="D4094" s="1" t="s">
        <v>34</v>
      </c>
      <c r="E4094" s="1" t="s">
        <v>28</v>
      </c>
      <c r="F4094" s="2">
        <v>43827</v>
      </c>
      <c r="G4094" s="1" t="s">
        <v>11566</v>
      </c>
      <c r="H4094" s="1" t="s">
        <v>11567</v>
      </c>
      <c r="I4094" s="1" t="s">
        <v>56</v>
      </c>
      <c r="J4094" s="3" t="s">
        <v>30765</v>
      </c>
      <c r="K4094">
        <v>123</v>
      </c>
      <c r="L4094" s="1" t="s">
        <v>42</v>
      </c>
      <c r="M4094" s="2">
        <v>43836</v>
      </c>
      <c r="N4094" s="1" t="s">
        <v>84</v>
      </c>
      <c r="O4094" s="1" t="s">
        <v>24</v>
      </c>
      <c r="P4094" s="1">
        <f>_3___Healthcare_Data_v1[[#This Row],[Discharge Date]]-_3___Healthcare_Data_v1[[#This Row],[Date of Admission]]</f>
        <v>9</v>
      </c>
      <c r="Q4094" s="1">
        <f>IFERROR(_3___Healthcare_Data_v1[[#This Row],[ Billing Amount ]]/_3___Healthcare_Data_v1[[#This Row],[Days in Hospital]],0)</f>
        <v>3403.1516233333332</v>
      </c>
      <c r="R4094" s="1" t="str">
        <f>IF(_3___Healthcare_Data_v1[[#This Row],[Age]]&gt;60,"Senior",IF(_3___Healthcare_Data_v1[[#This Row],[Age]]&gt;35,"Middle","Young"))</f>
        <v>Senior</v>
      </c>
    </row>
    <row r="4095" spans="1:18" x14ac:dyDescent="0.3">
      <c r="A4095" s="1" t="s">
        <v>11568</v>
      </c>
      <c r="B4095" s="1" t="s">
        <v>26779</v>
      </c>
      <c r="C4095" s="1" t="s">
        <v>16</v>
      </c>
      <c r="D4095" s="1" t="s">
        <v>27</v>
      </c>
      <c r="E4095" s="1" t="s">
        <v>35</v>
      </c>
      <c r="F4095" s="2">
        <v>43993</v>
      </c>
      <c r="G4095" s="1" t="s">
        <v>11569</v>
      </c>
      <c r="H4095" s="1" t="s">
        <v>11570</v>
      </c>
      <c r="I4095" s="1" t="s">
        <v>56</v>
      </c>
      <c r="J4095" s="3" t="s">
        <v>30766</v>
      </c>
      <c r="K4095">
        <v>359</v>
      </c>
      <c r="L4095" s="1" t="s">
        <v>22</v>
      </c>
      <c r="M4095" s="2">
        <v>43995</v>
      </c>
      <c r="N4095" s="1" t="s">
        <v>23</v>
      </c>
      <c r="O4095" s="1" t="s">
        <v>24</v>
      </c>
      <c r="P4095" s="1">
        <f>_3___Healthcare_Data_v1[[#This Row],[Discharge Date]]-_3___Healthcare_Data_v1[[#This Row],[Date of Admission]]</f>
        <v>2</v>
      </c>
      <c r="Q4095" s="1">
        <f>IFERROR(_3___Healthcare_Data_v1[[#This Row],[ Billing Amount ]]/_3___Healthcare_Data_v1[[#This Row],[Days in Hospital]],0)</f>
        <v>12409.382525000001</v>
      </c>
      <c r="R4095" s="1" t="str">
        <f>IF(_3___Healthcare_Data_v1[[#This Row],[Age]]&gt;60,"Senior",IF(_3___Healthcare_Data_v1[[#This Row],[Age]]&gt;35,"Middle","Young"))</f>
        <v>Senior</v>
      </c>
    </row>
    <row r="4096" spans="1:18" x14ac:dyDescent="0.3">
      <c r="A4096" s="1" t="s">
        <v>11571</v>
      </c>
      <c r="B4096" s="1" t="s">
        <v>26624</v>
      </c>
      <c r="C4096" s="1" t="s">
        <v>16</v>
      </c>
      <c r="D4096" s="1" t="s">
        <v>34</v>
      </c>
      <c r="E4096" s="1" t="s">
        <v>28</v>
      </c>
      <c r="F4096" s="2">
        <v>44053</v>
      </c>
      <c r="G4096" s="1" t="s">
        <v>10926</v>
      </c>
      <c r="H4096" s="1" t="s">
        <v>11572</v>
      </c>
      <c r="I4096" s="1" t="s">
        <v>52</v>
      </c>
      <c r="J4096" s="3" t="s">
        <v>30767</v>
      </c>
      <c r="K4096">
        <v>193</v>
      </c>
      <c r="L4096" s="1" t="s">
        <v>42</v>
      </c>
      <c r="M4096" s="2">
        <v>44069</v>
      </c>
      <c r="N4096" s="1" t="s">
        <v>84</v>
      </c>
      <c r="O4096" s="1" t="s">
        <v>44</v>
      </c>
      <c r="P4096" s="1">
        <f>_3___Healthcare_Data_v1[[#This Row],[Discharge Date]]-_3___Healthcare_Data_v1[[#This Row],[Date of Admission]]</f>
        <v>16</v>
      </c>
      <c r="Q4096" s="1">
        <f>IFERROR(_3___Healthcare_Data_v1[[#This Row],[ Billing Amount ]]/_3___Healthcare_Data_v1[[#This Row],[Days in Hospital]],0)</f>
        <v>2145.6650918750001</v>
      </c>
      <c r="R4096" s="1" t="str">
        <f>IF(_3___Healthcare_Data_v1[[#This Row],[Age]]&gt;60,"Senior",IF(_3___Healthcare_Data_v1[[#This Row],[Age]]&gt;35,"Middle","Young"))</f>
        <v>Senior</v>
      </c>
    </row>
    <row r="4097" spans="1:18" x14ac:dyDescent="0.3">
      <c r="A4097" s="1" t="s">
        <v>11573</v>
      </c>
      <c r="B4097" s="1" t="s">
        <v>26632</v>
      </c>
      <c r="C4097" s="1" t="s">
        <v>26</v>
      </c>
      <c r="D4097" s="1" t="s">
        <v>114</v>
      </c>
      <c r="E4097" s="1" t="s">
        <v>28</v>
      </c>
      <c r="F4097" s="2">
        <v>43492</v>
      </c>
      <c r="G4097" s="1" t="s">
        <v>11574</v>
      </c>
      <c r="H4097" s="1" t="s">
        <v>11575</v>
      </c>
      <c r="I4097" s="1" t="s">
        <v>21</v>
      </c>
      <c r="J4097" s="3" t="s">
        <v>30768</v>
      </c>
      <c r="K4097">
        <v>348</v>
      </c>
      <c r="L4097" s="1" t="s">
        <v>38</v>
      </c>
      <c r="M4097" s="2">
        <v>43509</v>
      </c>
      <c r="N4097" s="1" t="s">
        <v>31</v>
      </c>
      <c r="O4097" s="1" t="s">
        <v>44</v>
      </c>
      <c r="P4097" s="1">
        <f>_3___Healthcare_Data_v1[[#This Row],[Discharge Date]]-_3___Healthcare_Data_v1[[#This Row],[Date of Admission]]</f>
        <v>17</v>
      </c>
      <c r="Q4097" s="1">
        <f>IFERROR(_3___Healthcare_Data_v1[[#This Row],[ Billing Amount ]]/_3___Healthcare_Data_v1[[#This Row],[Days in Hospital]],0)</f>
        <v>1992.1770511764707</v>
      </c>
      <c r="R4097" s="1" t="str">
        <f>IF(_3___Healthcare_Data_v1[[#This Row],[Age]]&gt;60,"Senior",IF(_3___Healthcare_Data_v1[[#This Row],[Age]]&gt;35,"Middle","Young"))</f>
        <v>Senior</v>
      </c>
    </row>
    <row r="4098" spans="1:18" x14ac:dyDescent="0.3">
      <c r="A4098" s="1" t="s">
        <v>2659</v>
      </c>
      <c r="B4098" s="1" t="s">
        <v>26655</v>
      </c>
      <c r="C4098" s="1" t="s">
        <v>26</v>
      </c>
      <c r="D4098" s="1" t="s">
        <v>114</v>
      </c>
      <c r="E4098" s="1" t="s">
        <v>28</v>
      </c>
      <c r="F4098" s="2">
        <v>43814</v>
      </c>
      <c r="G4098" s="1" t="s">
        <v>11576</v>
      </c>
      <c r="H4098" s="1" t="s">
        <v>11577</v>
      </c>
      <c r="I4098" s="1" t="s">
        <v>56</v>
      </c>
      <c r="J4098" s="3" t="s">
        <v>30769</v>
      </c>
      <c r="K4098">
        <v>347</v>
      </c>
      <c r="L4098" s="1" t="s">
        <v>22</v>
      </c>
      <c r="M4098" s="2">
        <v>43826</v>
      </c>
      <c r="N4098" s="1" t="s">
        <v>31</v>
      </c>
      <c r="O4098" s="1" t="s">
        <v>24</v>
      </c>
      <c r="P4098" s="1">
        <f>_3___Healthcare_Data_v1[[#This Row],[Discharge Date]]-_3___Healthcare_Data_v1[[#This Row],[Date of Admission]]</f>
        <v>12</v>
      </c>
      <c r="Q4098" s="1">
        <f>IFERROR(_3___Healthcare_Data_v1[[#This Row],[ Billing Amount ]]/_3___Healthcare_Data_v1[[#This Row],[Days in Hospital]],0)</f>
        <v>1143.7770466666666</v>
      </c>
      <c r="R4098" s="1" t="str">
        <f>IF(_3___Healthcare_Data_v1[[#This Row],[Age]]&gt;60,"Senior",IF(_3___Healthcare_Data_v1[[#This Row],[Age]]&gt;35,"Middle","Young"))</f>
        <v>Senior</v>
      </c>
    </row>
    <row r="4099" spans="1:18" x14ac:dyDescent="0.3">
      <c r="A4099" s="1" t="s">
        <v>11578</v>
      </c>
      <c r="B4099" s="1" t="s">
        <v>26610</v>
      </c>
      <c r="C4099" s="1" t="s">
        <v>16</v>
      </c>
      <c r="D4099" s="1" t="s">
        <v>89</v>
      </c>
      <c r="E4099" s="1" t="s">
        <v>69</v>
      </c>
      <c r="F4099" s="2">
        <v>44405</v>
      </c>
      <c r="G4099" s="1" t="s">
        <v>11579</v>
      </c>
      <c r="H4099" s="1" t="s">
        <v>2268</v>
      </c>
      <c r="I4099" s="1" t="s">
        <v>60</v>
      </c>
      <c r="J4099" s="3" t="s">
        <v>30770</v>
      </c>
      <c r="K4099">
        <v>181</v>
      </c>
      <c r="L4099" s="1" t="s">
        <v>22</v>
      </c>
      <c r="M4099" s="2">
        <v>44406</v>
      </c>
      <c r="N4099" s="1" t="s">
        <v>84</v>
      </c>
      <c r="O4099" s="1" t="s">
        <v>32</v>
      </c>
      <c r="P4099" s="1">
        <f>_3___Healthcare_Data_v1[[#This Row],[Discharge Date]]-_3___Healthcare_Data_v1[[#This Row],[Date of Admission]]</f>
        <v>1</v>
      </c>
      <c r="Q4099" s="1">
        <f>IFERROR(_3___Healthcare_Data_v1[[#This Row],[ Billing Amount ]]/_3___Healthcare_Data_v1[[#This Row],[Days in Hospital]],0)</f>
        <v>62466.152430000002</v>
      </c>
      <c r="R4099" s="1" t="str">
        <f>IF(_3___Healthcare_Data_v1[[#This Row],[Age]]&gt;60,"Senior",IF(_3___Healthcare_Data_v1[[#This Row],[Age]]&gt;35,"Middle","Young"))</f>
        <v>Senior</v>
      </c>
    </row>
    <row r="4100" spans="1:18" x14ac:dyDescent="0.3">
      <c r="A4100" s="1" t="s">
        <v>11580</v>
      </c>
      <c r="B4100" s="1" t="s">
        <v>26659</v>
      </c>
      <c r="C4100" s="1" t="s">
        <v>26</v>
      </c>
      <c r="D4100" s="1" t="s">
        <v>34</v>
      </c>
      <c r="E4100" s="1" t="s">
        <v>35</v>
      </c>
      <c r="F4100" s="2">
        <v>44528</v>
      </c>
      <c r="G4100" s="1" t="s">
        <v>11581</v>
      </c>
      <c r="H4100" s="1" t="s">
        <v>11582</v>
      </c>
      <c r="I4100" s="1" t="s">
        <v>60</v>
      </c>
      <c r="J4100" s="3" t="s">
        <v>30771</v>
      </c>
      <c r="K4100">
        <v>194</v>
      </c>
      <c r="L4100" s="1" t="s">
        <v>38</v>
      </c>
      <c r="M4100" s="2">
        <v>44554</v>
      </c>
      <c r="N4100" s="1" t="s">
        <v>84</v>
      </c>
      <c r="O4100" s="1" t="s">
        <v>24</v>
      </c>
      <c r="P4100" s="1">
        <f>_3___Healthcare_Data_v1[[#This Row],[Discharge Date]]-_3___Healthcare_Data_v1[[#This Row],[Date of Admission]]</f>
        <v>26</v>
      </c>
      <c r="Q4100" s="1">
        <f>IFERROR(_3___Healthcare_Data_v1[[#This Row],[ Billing Amount ]]/_3___Healthcare_Data_v1[[#This Row],[Days in Hospital]],0)</f>
        <v>42.581072115384615</v>
      </c>
      <c r="R4100" s="1" t="str">
        <f>IF(_3___Healthcare_Data_v1[[#This Row],[Age]]&gt;60,"Senior",IF(_3___Healthcare_Data_v1[[#This Row],[Age]]&gt;35,"Middle","Young"))</f>
        <v>Senior</v>
      </c>
    </row>
    <row r="4101" spans="1:18" x14ac:dyDescent="0.3">
      <c r="A4101" s="1" t="s">
        <v>3074</v>
      </c>
      <c r="B4101" s="1" t="s">
        <v>26708</v>
      </c>
      <c r="C4101" s="1" t="s">
        <v>16</v>
      </c>
      <c r="D4101" s="1" t="s">
        <v>17</v>
      </c>
      <c r="E4101" s="1" t="s">
        <v>18</v>
      </c>
      <c r="F4101" s="2">
        <v>45128</v>
      </c>
      <c r="G4101" s="1" t="s">
        <v>11583</v>
      </c>
      <c r="H4101" s="1" t="s">
        <v>11584</v>
      </c>
      <c r="I4101" s="1" t="s">
        <v>52</v>
      </c>
      <c r="J4101" s="3" t="s">
        <v>30772</v>
      </c>
      <c r="K4101">
        <v>281</v>
      </c>
      <c r="L4101" s="1" t="s">
        <v>42</v>
      </c>
      <c r="M4101" s="2">
        <v>45129</v>
      </c>
      <c r="N4101" s="1" t="s">
        <v>48</v>
      </c>
      <c r="O4101" s="1" t="s">
        <v>32</v>
      </c>
      <c r="P4101" s="1">
        <f>_3___Healthcare_Data_v1[[#This Row],[Discharge Date]]-_3___Healthcare_Data_v1[[#This Row],[Date of Admission]]</f>
        <v>1</v>
      </c>
      <c r="Q4101" s="1">
        <f>IFERROR(_3___Healthcare_Data_v1[[#This Row],[ Billing Amount ]]/_3___Healthcare_Data_v1[[#This Row],[Days in Hospital]],0)</f>
        <v>17383.266459999999</v>
      </c>
      <c r="R4101" s="1" t="str">
        <f>IF(_3___Healthcare_Data_v1[[#This Row],[Age]]&gt;60,"Senior",IF(_3___Healthcare_Data_v1[[#This Row],[Age]]&gt;35,"Middle","Young"))</f>
        <v>Senior</v>
      </c>
    </row>
    <row r="4102" spans="1:18" x14ac:dyDescent="0.3">
      <c r="A4102" s="1" t="s">
        <v>11585</v>
      </c>
      <c r="B4102" s="1" t="s">
        <v>26634</v>
      </c>
      <c r="C4102" s="1" t="s">
        <v>16</v>
      </c>
      <c r="D4102" s="1" t="s">
        <v>89</v>
      </c>
      <c r="E4102" s="1" t="s">
        <v>26620</v>
      </c>
      <c r="F4102" s="2">
        <v>43667</v>
      </c>
      <c r="G4102" s="1" t="s">
        <v>11586</v>
      </c>
      <c r="H4102" s="1" t="s">
        <v>11587</v>
      </c>
      <c r="I4102" s="1" t="s">
        <v>26607</v>
      </c>
      <c r="J4102" s="3" t="s">
        <v>30773</v>
      </c>
      <c r="K4102">
        <v>240</v>
      </c>
      <c r="L4102" s="1" t="s">
        <v>42</v>
      </c>
      <c r="M4102" s="2">
        <v>43697</v>
      </c>
      <c r="N4102" s="1" t="s">
        <v>84</v>
      </c>
      <c r="O4102" s="1" t="s">
        <v>44</v>
      </c>
      <c r="P4102" s="1">
        <f>_3___Healthcare_Data_v1[[#This Row],[Discharge Date]]-_3___Healthcare_Data_v1[[#This Row],[Date of Admission]]</f>
        <v>30</v>
      </c>
      <c r="Q4102" s="1">
        <f>IFERROR(_3___Healthcare_Data_v1[[#This Row],[ Billing Amount ]]/_3___Healthcare_Data_v1[[#This Row],[Days in Hospital]],0)</f>
        <v>262.05160213333335</v>
      </c>
      <c r="R4102" s="1" t="str">
        <f>IF(_3___Healthcare_Data_v1[[#This Row],[Age]]&gt;60,"Senior",IF(_3___Healthcare_Data_v1[[#This Row],[Age]]&gt;35,"Middle","Young"))</f>
        <v>Senior</v>
      </c>
    </row>
    <row r="4103" spans="1:18" x14ac:dyDescent="0.3">
      <c r="A4103" s="1" t="s">
        <v>11588</v>
      </c>
      <c r="B4103" s="1" t="s">
        <v>26606</v>
      </c>
      <c r="C4103" s="1" t="s">
        <v>26</v>
      </c>
      <c r="D4103" s="1" t="s">
        <v>229</v>
      </c>
      <c r="E4103" s="1" t="s">
        <v>18</v>
      </c>
      <c r="F4103" s="2">
        <v>44840</v>
      </c>
      <c r="G4103" s="1" t="s">
        <v>11589</v>
      </c>
      <c r="H4103" s="1" t="s">
        <v>11590</v>
      </c>
      <c r="I4103" s="1" t="s">
        <v>21</v>
      </c>
      <c r="J4103" s="3" t="s">
        <v>30774</v>
      </c>
      <c r="K4103">
        <v>224</v>
      </c>
      <c r="L4103" s="1" t="s">
        <v>42</v>
      </c>
      <c r="M4103" s="2">
        <v>44853</v>
      </c>
      <c r="N4103" s="1" t="s">
        <v>84</v>
      </c>
      <c r="O4103" s="1" t="s">
        <v>24</v>
      </c>
      <c r="P4103" s="1">
        <f>_3___Healthcare_Data_v1[[#This Row],[Discharge Date]]-_3___Healthcare_Data_v1[[#This Row],[Date of Admission]]</f>
        <v>13</v>
      </c>
      <c r="Q4103" s="1">
        <f>IFERROR(_3___Healthcare_Data_v1[[#This Row],[ Billing Amount ]]/_3___Healthcare_Data_v1[[#This Row],[Days in Hospital]],0)</f>
        <v>2665.9290953846157</v>
      </c>
      <c r="R4103" s="1" t="str">
        <f>IF(_3___Healthcare_Data_v1[[#This Row],[Age]]&gt;60,"Senior",IF(_3___Healthcare_Data_v1[[#This Row],[Age]]&gt;35,"Middle","Young"))</f>
        <v>Senior</v>
      </c>
    </row>
    <row r="4104" spans="1:18" x14ac:dyDescent="0.3">
      <c r="A4104" s="1" t="s">
        <v>990</v>
      </c>
      <c r="B4104" s="1" t="s">
        <v>26617</v>
      </c>
      <c r="C4104" s="1" t="s">
        <v>26</v>
      </c>
      <c r="D4104" s="1" t="s">
        <v>89</v>
      </c>
      <c r="E4104" s="1" t="s">
        <v>69</v>
      </c>
      <c r="F4104" s="2">
        <v>45042</v>
      </c>
      <c r="G4104" s="1" t="s">
        <v>11591</v>
      </c>
      <c r="H4104" s="1" t="s">
        <v>11592</v>
      </c>
      <c r="I4104" s="1" t="s">
        <v>56</v>
      </c>
      <c r="J4104" s="3" t="s">
        <v>30775</v>
      </c>
      <c r="K4104">
        <v>199</v>
      </c>
      <c r="L4104" s="1" t="s">
        <v>22</v>
      </c>
      <c r="M4104" s="2">
        <v>45050</v>
      </c>
      <c r="N4104" s="1" t="s">
        <v>31</v>
      </c>
      <c r="O4104" s="1" t="s">
        <v>44</v>
      </c>
      <c r="P4104" s="1">
        <f>_3___Healthcare_Data_v1[[#This Row],[Discharge Date]]-_3___Healthcare_Data_v1[[#This Row],[Date of Admission]]</f>
        <v>8</v>
      </c>
      <c r="Q4104" s="1">
        <f>IFERROR(_3___Healthcare_Data_v1[[#This Row],[ Billing Amount ]]/_3___Healthcare_Data_v1[[#This Row],[Days in Hospital]],0)</f>
        <v>2189.9464349999998</v>
      </c>
      <c r="R4104" s="1" t="str">
        <f>IF(_3___Healthcare_Data_v1[[#This Row],[Age]]&gt;60,"Senior",IF(_3___Healthcare_Data_v1[[#This Row],[Age]]&gt;35,"Middle","Young"))</f>
        <v>Senior</v>
      </c>
    </row>
    <row r="4105" spans="1:18" x14ac:dyDescent="0.3">
      <c r="A4105" s="1" t="s">
        <v>11593</v>
      </c>
      <c r="B4105" s="1" t="s">
        <v>26795</v>
      </c>
      <c r="C4105" s="1" t="s">
        <v>16</v>
      </c>
      <c r="D4105" s="1" t="s">
        <v>62</v>
      </c>
      <c r="E4105" s="1" t="s">
        <v>35</v>
      </c>
      <c r="F4105" s="2">
        <v>44035</v>
      </c>
      <c r="G4105" s="1" t="s">
        <v>11594</v>
      </c>
      <c r="H4105" s="1" t="s">
        <v>11595</v>
      </c>
      <c r="I4105" s="1" t="s">
        <v>52</v>
      </c>
      <c r="J4105" s="3" t="s">
        <v>30776</v>
      </c>
      <c r="K4105">
        <v>332</v>
      </c>
      <c r="L4105" s="1" t="s">
        <v>22</v>
      </c>
      <c r="M4105" s="2">
        <v>44041</v>
      </c>
      <c r="N4105" s="1" t="s">
        <v>31</v>
      </c>
      <c r="O4105" s="1" t="s">
        <v>32</v>
      </c>
      <c r="P4105" s="1">
        <f>_3___Healthcare_Data_v1[[#This Row],[Discharge Date]]-_3___Healthcare_Data_v1[[#This Row],[Date of Admission]]</f>
        <v>6</v>
      </c>
      <c r="Q4105" s="1">
        <f>IFERROR(_3___Healthcare_Data_v1[[#This Row],[ Billing Amount ]]/_3___Healthcare_Data_v1[[#This Row],[Days in Hospital]],0)</f>
        <v>1084.8804319999999</v>
      </c>
      <c r="R4105" s="1" t="str">
        <f>IF(_3___Healthcare_Data_v1[[#This Row],[Age]]&gt;60,"Senior",IF(_3___Healthcare_Data_v1[[#This Row],[Age]]&gt;35,"Middle","Young"))</f>
        <v>Senior</v>
      </c>
    </row>
    <row r="4106" spans="1:18" x14ac:dyDescent="0.3">
      <c r="A4106" s="1" t="s">
        <v>11596</v>
      </c>
      <c r="B4106" s="1" t="s">
        <v>26689</v>
      </c>
      <c r="C4106" s="1" t="s">
        <v>16</v>
      </c>
      <c r="D4106" s="1" t="s">
        <v>27</v>
      </c>
      <c r="E4106" s="1" t="s">
        <v>35</v>
      </c>
      <c r="F4106" s="2">
        <v>43647</v>
      </c>
      <c r="G4106" s="1" t="s">
        <v>11597</v>
      </c>
      <c r="H4106" s="1" t="s">
        <v>11598</v>
      </c>
      <c r="I4106" s="1" t="s">
        <v>52</v>
      </c>
      <c r="J4106" s="3" t="s">
        <v>30777</v>
      </c>
      <c r="K4106">
        <v>291</v>
      </c>
      <c r="L4106" s="1" t="s">
        <v>42</v>
      </c>
      <c r="M4106" s="2">
        <v>43666</v>
      </c>
      <c r="N4106" s="1" t="s">
        <v>23</v>
      </c>
      <c r="O4106" s="1" t="s">
        <v>32</v>
      </c>
      <c r="P4106" s="1">
        <f>_3___Healthcare_Data_v1[[#This Row],[Discharge Date]]-_3___Healthcare_Data_v1[[#This Row],[Date of Admission]]</f>
        <v>19</v>
      </c>
      <c r="Q4106" s="1">
        <f>IFERROR(_3___Healthcare_Data_v1[[#This Row],[ Billing Amount ]]/_3___Healthcare_Data_v1[[#This Row],[Days in Hospital]],0)</f>
        <v>1042.14957</v>
      </c>
      <c r="R4106" s="1" t="str">
        <f>IF(_3___Healthcare_Data_v1[[#This Row],[Age]]&gt;60,"Senior",IF(_3___Healthcare_Data_v1[[#This Row],[Age]]&gt;35,"Middle","Young"))</f>
        <v>Senior</v>
      </c>
    </row>
    <row r="4107" spans="1:18" x14ac:dyDescent="0.3">
      <c r="A4107" s="1" t="s">
        <v>11599</v>
      </c>
      <c r="B4107" s="1" t="s">
        <v>26626</v>
      </c>
      <c r="C4107" s="1" t="s">
        <v>16</v>
      </c>
      <c r="D4107" s="1" t="s">
        <v>89</v>
      </c>
      <c r="E4107" s="1" t="s">
        <v>69</v>
      </c>
      <c r="F4107" s="2">
        <v>43567</v>
      </c>
      <c r="G4107" s="1" t="s">
        <v>11600</v>
      </c>
      <c r="H4107" s="1" t="s">
        <v>11601</v>
      </c>
      <c r="I4107" s="1" t="s">
        <v>52</v>
      </c>
      <c r="J4107" s="3" t="s">
        <v>30778</v>
      </c>
      <c r="K4107">
        <v>353</v>
      </c>
      <c r="L4107" s="1" t="s">
        <v>22</v>
      </c>
      <c r="M4107" s="2">
        <v>43581</v>
      </c>
      <c r="N4107" s="1" t="s">
        <v>23</v>
      </c>
      <c r="O4107" s="1" t="s">
        <v>44</v>
      </c>
      <c r="P4107" s="1">
        <f>_3___Healthcare_Data_v1[[#This Row],[Discharge Date]]-_3___Healthcare_Data_v1[[#This Row],[Date of Admission]]</f>
        <v>14</v>
      </c>
      <c r="Q4107" s="1">
        <f>IFERROR(_3___Healthcare_Data_v1[[#This Row],[ Billing Amount ]]/_3___Healthcare_Data_v1[[#This Row],[Days in Hospital]],0)</f>
        <v>3647.2303550000001</v>
      </c>
      <c r="R4107" s="1" t="str">
        <f>IF(_3___Healthcare_Data_v1[[#This Row],[Age]]&gt;60,"Senior",IF(_3___Healthcare_Data_v1[[#This Row],[Age]]&gt;35,"Middle","Young"))</f>
        <v>Senior</v>
      </c>
    </row>
    <row r="4108" spans="1:18" x14ac:dyDescent="0.3">
      <c r="A4108" s="1" t="s">
        <v>11602</v>
      </c>
      <c r="B4108" s="1" t="s">
        <v>26776</v>
      </c>
      <c r="C4108" s="1" t="s">
        <v>26</v>
      </c>
      <c r="D4108" s="1" t="s">
        <v>49</v>
      </c>
      <c r="E4108" s="1" t="s">
        <v>69</v>
      </c>
      <c r="F4108" s="2">
        <v>44151</v>
      </c>
      <c r="G4108" s="1" t="s">
        <v>11603</v>
      </c>
      <c r="H4108" s="1" t="s">
        <v>11604</v>
      </c>
      <c r="I4108" s="1" t="s">
        <v>21</v>
      </c>
      <c r="J4108" s="3" t="s">
        <v>30779</v>
      </c>
      <c r="K4108">
        <v>395</v>
      </c>
      <c r="L4108" s="1" t="s">
        <v>38</v>
      </c>
      <c r="M4108" s="2">
        <v>44170</v>
      </c>
      <c r="N4108" s="1" t="s">
        <v>84</v>
      </c>
      <c r="O4108" s="1" t="s">
        <v>24</v>
      </c>
      <c r="P4108" s="1">
        <f>_3___Healthcare_Data_v1[[#This Row],[Discharge Date]]-_3___Healthcare_Data_v1[[#This Row],[Date of Admission]]</f>
        <v>19</v>
      </c>
      <c r="Q4108" s="1">
        <f>IFERROR(_3___Healthcare_Data_v1[[#This Row],[ Billing Amount ]]/_3___Healthcare_Data_v1[[#This Row],[Days in Hospital]],0)</f>
        <v>1803.8234978947371</v>
      </c>
      <c r="R4108" s="1" t="str">
        <f>IF(_3___Healthcare_Data_v1[[#This Row],[Age]]&gt;60,"Senior",IF(_3___Healthcare_Data_v1[[#This Row],[Age]]&gt;35,"Middle","Young"))</f>
        <v>Senior</v>
      </c>
    </row>
    <row r="4109" spans="1:18" x14ac:dyDescent="0.3">
      <c r="A4109" s="1" t="s">
        <v>11605</v>
      </c>
      <c r="B4109" s="1" t="s">
        <v>26708</v>
      </c>
      <c r="C4109" s="1" t="s">
        <v>26</v>
      </c>
      <c r="D4109" s="1" t="s">
        <v>229</v>
      </c>
      <c r="E4109" s="1" t="s">
        <v>18</v>
      </c>
      <c r="F4109" s="2">
        <v>45185</v>
      </c>
      <c r="G4109" s="1" t="s">
        <v>11606</v>
      </c>
      <c r="H4109" s="1" t="s">
        <v>11607</v>
      </c>
      <c r="I4109" s="1" t="s">
        <v>56</v>
      </c>
      <c r="J4109" s="3" t="s">
        <v>30780</v>
      </c>
      <c r="K4109">
        <v>153</v>
      </c>
      <c r="L4109" s="1" t="s">
        <v>38</v>
      </c>
      <c r="M4109" s="2">
        <v>45199</v>
      </c>
      <c r="N4109" s="1" t="s">
        <v>48</v>
      </c>
      <c r="O4109" s="1" t="s">
        <v>24</v>
      </c>
      <c r="P4109" s="1">
        <f>_3___Healthcare_Data_v1[[#This Row],[Discharge Date]]-_3___Healthcare_Data_v1[[#This Row],[Date of Admission]]</f>
        <v>14</v>
      </c>
      <c r="Q4109" s="1">
        <f>IFERROR(_3___Healthcare_Data_v1[[#This Row],[ Billing Amount ]]/_3___Healthcare_Data_v1[[#This Row],[Days in Hospital]],0)</f>
        <v>3945.2765749999999</v>
      </c>
      <c r="R4109" s="1" t="str">
        <f>IF(_3___Healthcare_Data_v1[[#This Row],[Age]]&gt;60,"Senior",IF(_3___Healthcare_Data_v1[[#This Row],[Age]]&gt;35,"Middle","Young"))</f>
        <v>Senior</v>
      </c>
    </row>
    <row r="4110" spans="1:18" x14ac:dyDescent="0.3">
      <c r="A4110" s="1" t="s">
        <v>11608</v>
      </c>
      <c r="B4110" s="1" t="s">
        <v>26646</v>
      </c>
      <c r="C4110" s="1" t="s">
        <v>26</v>
      </c>
      <c r="D4110" s="1" t="s">
        <v>62</v>
      </c>
      <c r="E4110" s="1" t="s">
        <v>69</v>
      </c>
      <c r="F4110" s="2">
        <v>44345</v>
      </c>
      <c r="G4110" s="1" t="s">
        <v>11609</v>
      </c>
      <c r="H4110" s="1" t="s">
        <v>11610</v>
      </c>
      <c r="I4110" s="1" t="s">
        <v>56</v>
      </c>
      <c r="J4110" s="3" t="s">
        <v>30781</v>
      </c>
      <c r="K4110">
        <v>490</v>
      </c>
      <c r="L4110" s="1" t="s">
        <v>42</v>
      </c>
      <c r="M4110" s="2">
        <v>44361</v>
      </c>
      <c r="N4110" s="1" t="s">
        <v>31</v>
      </c>
      <c r="O4110" s="1" t="s">
        <v>44</v>
      </c>
      <c r="P4110" s="1">
        <f>_3___Healthcare_Data_v1[[#This Row],[Discharge Date]]-_3___Healthcare_Data_v1[[#This Row],[Date of Admission]]</f>
        <v>16</v>
      </c>
      <c r="Q4110" s="1">
        <f>IFERROR(_3___Healthcare_Data_v1[[#This Row],[ Billing Amount ]]/_3___Healthcare_Data_v1[[#This Row],[Days in Hospital]],0)</f>
        <v>385.27388593749998</v>
      </c>
      <c r="R4110" s="1" t="str">
        <f>IF(_3___Healthcare_Data_v1[[#This Row],[Age]]&gt;60,"Senior",IF(_3___Healthcare_Data_v1[[#This Row],[Age]]&gt;35,"Middle","Young"))</f>
        <v>Senior</v>
      </c>
    </row>
    <row r="4111" spans="1:18" x14ac:dyDescent="0.3">
      <c r="A4111" s="1" t="s">
        <v>11611</v>
      </c>
      <c r="B4111" s="1" t="s">
        <v>26664</v>
      </c>
      <c r="C4111" s="1" t="s">
        <v>26</v>
      </c>
      <c r="D4111" s="1" t="s">
        <v>114</v>
      </c>
      <c r="E4111" s="1" t="s">
        <v>18</v>
      </c>
      <c r="F4111" s="2">
        <v>44442</v>
      </c>
      <c r="G4111" s="1" t="s">
        <v>11612</v>
      </c>
      <c r="H4111" s="1" t="s">
        <v>11613</v>
      </c>
      <c r="I4111" s="1" t="s">
        <v>60</v>
      </c>
      <c r="J4111" s="3" t="s">
        <v>30782</v>
      </c>
      <c r="K4111">
        <v>146</v>
      </c>
      <c r="L4111" s="1" t="s">
        <v>42</v>
      </c>
      <c r="M4111" s="2">
        <v>44460</v>
      </c>
      <c r="N4111" s="1" t="s">
        <v>23</v>
      </c>
      <c r="O4111" s="1" t="s">
        <v>44</v>
      </c>
      <c r="P4111" s="1">
        <f>_3___Healthcare_Data_v1[[#This Row],[Discharge Date]]-_3___Healthcare_Data_v1[[#This Row],[Date of Admission]]</f>
        <v>18</v>
      </c>
      <c r="Q4111" s="1">
        <f>IFERROR(_3___Healthcare_Data_v1[[#This Row],[ Billing Amount ]]/_3___Healthcare_Data_v1[[#This Row],[Days in Hospital]],0)</f>
        <v>1873.5087394444445</v>
      </c>
      <c r="R4111" s="1" t="str">
        <f>IF(_3___Healthcare_Data_v1[[#This Row],[Age]]&gt;60,"Senior",IF(_3___Healthcare_Data_v1[[#This Row],[Age]]&gt;35,"Middle","Young"))</f>
        <v>Senior</v>
      </c>
    </row>
    <row r="4112" spans="1:18" x14ac:dyDescent="0.3">
      <c r="A4112" s="1" t="s">
        <v>9340</v>
      </c>
      <c r="B4112" s="1" t="s">
        <v>26659</v>
      </c>
      <c r="C4112" s="1" t="s">
        <v>26</v>
      </c>
      <c r="D4112" s="1" t="s">
        <v>34</v>
      </c>
      <c r="E4112" s="1" t="s">
        <v>69</v>
      </c>
      <c r="F4112" s="2">
        <v>43475</v>
      </c>
      <c r="G4112" s="1" t="s">
        <v>11614</v>
      </c>
      <c r="H4112" s="1" t="s">
        <v>11615</v>
      </c>
      <c r="I4112" s="1" t="s">
        <v>60</v>
      </c>
      <c r="J4112" s="3" t="s">
        <v>30783</v>
      </c>
      <c r="K4112">
        <v>292</v>
      </c>
      <c r="L4112" s="1" t="s">
        <v>38</v>
      </c>
      <c r="M4112" s="2">
        <v>43503</v>
      </c>
      <c r="N4112" s="1" t="s">
        <v>84</v>
      </c>
      <c r="O4112" s="1" t="s">
        <v>24</v>
      </c>
      <c r="P4112" s="1">
        <f>_3___Healthcare_Data_v1[[#This Row],[Discharge Date]]-_3___Healthcare_Data_v1[[#This Row],[Date of Admission]]</f>
        <v>28</v>
      </c>
      <c r="Q4112" s="1">
        <f>IFERROR(_3___Healthcare_Data_v1[[#This Row],[ Billing Amount ]]/_3___Healthcare_Data_v1[[#This Row],[Days in Hospital]],0)</f>
        <v>2854.7427199999997</v>
      </c>
      <c r="R4112" s="1" t="str">
        <f>IF(_3___Healthcare_Data_v1[[#This Row],[Age]]&gt;60,"Senior",IF(_3___Healthcare_Data_v1[[#This Row],[Age]]&gt;35,"Middle","Young"))</f>
        <v>Senior</v>
      </c>
    </row>
    <row r="4113" spans="1:18" x14ac:dyDescent="0.3">
      <c r="A4113" s="1" t="s">
        <v>11616</v>
      </c>
      <c r="B4113" s="1" t="s">
        <v>26664</v>
      </c>
      <c r="C4113" s="1" t="s">
        <v>16</v>
      </c>
      <c r="D4113" s="1" t="s">
        <v>114</v>
      </c>
      <c r="E4113" s="1" t="s">
        <v>35</v>
      </c>
      <c r="F4113" s="2">
        <v>44296</v>
      </c>
      <c r="G4113" s="1" t="s">
        <v>11617</v>
      </c>
      <c r="H4113" s="1" t="s">
        <v>11618</v>
      </c>
      <c r="I4113" s="1" t="s">
        <v>52</v>
      </c>
      <c r="J4113" s="3" t="s">
        <v>30784</v>
      </c>
      <c r="K4113">
        <v>475</v>
      </c>
      <c r="L4113" s="1" t="s">
        <v>38</v>
      </c>
      <c r="M4113" s="2">
        <v>44324</v>
      </c>
      <c r="N4113" s="1" t="s">
        <v>31</v>
      </c>
      <c r="O4113" s="1" t="s">
        <v>24</v>
      </c>
      <c r="P4113" s="1">
        <f>_3___Healthcare_Data_v1[[#This Row],[Discharge Date]]-_3___Healthcare_Data_v1[[#This Row],[Date of Admission]]</f>
        <v>28</v>
      </c>
      <c r="Q4113" s="1">
        <f>IFERROR(_3___Healthcare_Data_v1[[#This Row],[ Billing Amount ]]/_3___Healthcare_Data_v1[[#This Row],[Days in Hospital]],0)</f>
        <v>303.91272710714287</v>
      </c>
      <c r="R4113" s="1" t="str">
        <f>IF(_3___Healthcare_Data_v1[[#This Row],[Age]]&gt;60,"Senior",IF(_3___Healthcare_Data_v1[[#This Row],[Age]]&gt;35,"Middle","Young"))</f>
        <v>Senior</v>
      </c>
    </row>
    <row r="4114" spans="1:18" x14ac:dyDescent="0.3">
      <c r="A4114" s="1" t="s">
        <v>11619</v>
      </c>
      <c r="B4114" s="1" t="s">
        <v>26636</v>
      </c>
      <c r="C4114" s="1" t="s">
        <v>16</v>
      </c>
      <c r="D4114" s="1" t="s">
        <v>27</v>
      </c>
      <c r="E4114" s="1" t="s">
        <v>28</v>
      </c>
      <c r="F4114" s="2">
        <v>45126</v>
      </c>
      <c r="G4114" s="1" t="s">
        <v>11620</v>
      </c>
      <c r="H4114" s="1" t="s">
        <v>11621</v>
      </c>
      <c r="I4114" s="1" t="s">
        <v>21</v>
      </c>
      <c r="J4114" s="3" t="s">
        <v>30785</v>
      </c>
      <c r="K4114">
        <v>288</v>
      </c>
      <c r="L4114" s="1" t="s">
        <v>38</v>
      </c>
      <c r="M4114" s="2">
        <v>45142</v>
      </c>
      <c r="N4114" s="1" t="s">
        <v>23</v>
      </c>
      <c r="O4114" s="1" t="s">
        <v>24</v>
      </c>
      <c r="P4114" s="1">
        <f>_3___Healthcare_Data_v1[[#This Row],[Discharge Date]]-_3___Healthcare_Data_v1[[#This Row],[Date of Admission]]</f>
        <v>16</v>
      </c>
      <c r="Q4114" s="1">
        <f>IFERROR(_3___Healthcare_Data_v1[[#This Row],[ Billing Amount ]]/_3___Healthcare_Data_v1[[#This Row],[Days in Hospital]],0)</f>
        <v>576.00205600000004</v>
      </c>
      <c r="R4114" s="1" t="str">
        <f>IF(_3___Healthcare_Data_v1[[#This Row],[Age]]&gt;60,"Senior",IF(_3___Healthcare_Data_v1[[#This Row],[Age]]&gt;35,"Middle","Young"))</f>
        <v>Senior</v>
      </c>
    </row>
    <row r="4115" spans="1:18" x14ac:dyDescent="0.3">
      <c r="A4115" s="1" t="s">
        <v>11622</v>
      </c>
      <c r="B4115" s="1" t="s">
        <v>26845</v>
      </c>
      <c r="C4115" s="1" t="s">
        <v>16</v>
      </c>
      <c r="D4115" s="1" t="s">
        <v>27</v>
      </c>
      <c r="E4115" s="1" t="s">
        <v>69</v>
      </c>
      <c r="F4115" s="2">
        <v>43607</v>
      </c>
      <c r="G4115" s="1" t="s">
        <v>11623</v>
      </c>
      <c r="H4115" s="1" t="s">
        <v>11624</v>
      </c>
      <c r="I4115" s="1" t="s">
        <v>26607</v>
      </c>
      <c r="J4115" s="3" t="s">
        <v>30786</v>
      </c>
      <c r="K4115">
        <v>347</v>
      </c>
      <c r="L4115" s="1" t="s">
        <v>22</v>
      </c>
      <c r="M4115" s="2">
        <v>43618</v>
      </c>
      <c r="N4115" s="1" t="s">
        <v>23</v>
      </c>
      <c r="O4115" s="1" t="s">
        <v>24</v>
      </c>
      <c r="P4115" s="1">
        <f>_3___Healthcare_Data_v1[[#This Row],[Discharge Date]]-_3___Healthcare_Data_v1[[#This Row],[Date of Admission]]</f>
        <v>11</v>
      </c>
      <c r="Q4115" s="1">
        <f>IFERROR(_3___Healthcare_Data_v1[[#This Row],[ Billing Amount ]]/_3___Healthcare_Data_v1[[#This Row],[Days in Hospital]],0)</f>
        <v>6890.8540099999991</v>
      </c>
      <c r="R4115" s="1" t="str">
        <f>IF(_3___Healthcare_Data_v1[[#This Row],[Age]]&gt;60,"Senior",IF(_3___Healthcare_Data_v1[[#This Row],[Age]]&gt;35,"Middle","Young"))</f>
        <v>Senior</v>
      </c>
    </row>
    <row r="4116" spans="1:18" x14ac:dyDescent="0.3">
      <c r="A4116" s="1" t="s">
        <v>11625</v>
      </c>
      <c r="B4116" s="1" t="s">
        <v>26845</v>
      </c>
      <c r="C4116" s="1" t="s">
        <v>26</v>
      </c>
      <c r="D4116" s="1" t="s">
        <v>17</v>
      </c>
      <c r="E4116" s="1" t="s">
        <v>18</v>
      </c>
      <c r="F4116" s="2">
        <v>44464</v>
      </c>
      <c r="G4116" s="1" t="s">
        <v>11626</v>
      </c>
      <c r="H4116" s="1" t="s">
        <v>3498</v>
      </c>
      <c r="I4116" s="1" t="s">
        <v>26607</v>
      </c>
      <c r="J4116" s="3" t="s">
        <v>30787</v>
      </c>
      <c r="K4116">
        <v>426</v>
      </c>
      <c r="L4116" s="1" t="s">
        <v>38</v>
      </c>
      <c r="M4116" s="2">
        <v>44470</v>
      </c>
      <c r="N4116" s="1" t="s">
        <v>23</v>
      </c>
      <c r="O4116" s="1" t="s">
        <v>44</v>
      </c>
      <c r="P4116" s="1">
        <f>_3___Healthcare_Data_v1[[#This Row],[Discharge Date]]-_3___Healthcare_Data_v1[[#This Row],[Date of Admission]]</f>
        <v>6</v>
      </c>
      <c r="Q4116" s="1">
        <f>IFERROR(_3___Healthcare_Data_v1[[#This Row],[ Billing Amount ]]/_3___Healthcare_Data_v1[[#This Row],[Days in Hospital]],0)</f>
        <v>3749.2825733333334</v>
      </c>
      <c r="R4116" s="1" t="str">
        <f>IF(_3___Healthcare_Data_v1[[#This Row],[Age]]&gt;60,"Senior",IF(_3___Healthcare_Data_v1[[#This Row],[Age]]&gt;35,"Middle","Young"))</f>
        <v>Senior</v>
      </c>
    </row>
    <row r="4117" spans="1:18" x14ac:dyDescent="0.3">
      <c r="A4117" s="1" t="s">
        <v>11627</v>
      </c>
      <c r="B4117" s="1" t="s">
        <v>26612</v>
      </c>
      <c r="C4117" s="1" t="s">
        <v>26</v>
      </c>
      <c r="D4117" s="1" t="s">
        <v>27</v>
      </c>
      <c r="E4117" s="1" t="s">
        <v>26620</v>
      </c>
      <c r="F4117" s="2">
        <v>43884</v>
      </c>
      <c r="G4117" s="1" t="s">
        <v>11628</v>
      </c>
      <c r="H4117" s="1" t="s">
        <v>11629</v>
      </c>
      <c r="I4117" s="1" t="s">
        <v>52</v>
      </c>
      <c r="J4117" s="3" t="s">
        <v>30788</v>
      </c>
      <c r="K4117">
        <v>194</v>
      </c>
      <c r="L4117" s="1" t="s">
        <v>38</v>
      </c>
      <c r="M4117" s="2">
        <v>43897</v>
      </c>
      <c r="N4117" s="1" t="s">
        <v>43</v>
      </c>
      <c r="O4117" s="1" t="s">
        <v>44</v>
      </c>
      <c r="P4117" s="1">
        <f>_3___Healthcare_Data_v1[[#This Row],[Discharge Date]]-_3___Healthcare_Data_v1[[#This Row],[Date of Admission]]</f>
        <v>13</v>
      </c>
      <c r="Q4117" s="1">
        <f>IFERROR(_3___Healthcare_Data_v1[[#This Row],[ Billing Amount ]]/_3___Healthcare_Data_v1[[#This Row],[Days in Hospital]],0)</f>
        <v>947.73279846153844</v>
      </c>
      <c r="R4117" s="1" t="str">
        <f>IF(_3___Healthcare_Data_v1[[#This Row],[Age]]&gt;60,"Senior",IF(_3___Healthcare_Data_v1[[#This Row],[Age]]&gt;35,"Middle","Young"))</f>
        <v>Senior</v>
      </c>
    </row>
    <row r="4118" spans="1:18" x14ac:dyDescent="0.3">
      <c r="A4118" s="1" t="s">
        <v>11630</v>
      </c>
      <c r="B4118" s="1" t="s">
        <v>26614</v>
      </c>
      <c r="C4118" s="1" t="s">
        <v>26</v>
      </c>
      <c r="D4118" s="1" t="s">
        <v>17</v>
      </c>
      <c r="E4118" s="1" t="s">
        <v>18</v>
      </c>
      <c r="F4118" s="2">
        <v>44874</v>
      </c>
      <c r="G4118" s="1" t="s">
        <v>11631</v>
      </c>
      <c r="H4118" s="1" t="s">
        <v>11632</v>
      </c>
      <c r="I4118" s="1" t="s">
        <v>60</v>
      </c>
      <c r="J4118" s="3" t="s">
        <v>30789</v>
      </c>
      <c r="K4118">
        <v>173</v>
      </c>
      <c r="L4118" s="1" t="s">
        <v>38</v>
      </c>
      <c r="M4118" s="2">
        <v>44876</v>
      </c>
      <c r="N4118" s="1" t="s">
        <v>43</v>
      </c>
      <c r="O4118" s="1" t="s">
        <v>24</v>
      </c>
      <c r="P4118" s="1">
        <f>_3___Healthcare_Data_v1[[#This Row],[Discharge Date]]-_3___Healthcare_Data_v1[[#This Row],[Date of Admission]]</f>
        <v>2</v>
      </c>
      <c r="Q4118" s="1">
        <f>IFERROR(_3___Healthcare_Data_v1[[#This Row],[ Billing Amount ]]/_3___Healthcare_Data_v1[[#This Row],[Days in Hospital]],0)</f>
        <v>20332.543180000001</v>
      </c>
      <c r="R4118" s="1" t="str">
        <f>IF(_3___Healthcare_Data_v1[[#This Row],[Age]]&gt;60,"Senior",IF(_3___Healthcare_Data_v1[[#This Row],[Age]]&gt;35,"Middle","Young"))</f>
        <v>Senior</v>
      </c>
    </row>
    <row r="4119" spans="1:18" x14ac:dyDescent="0.3">
      <c r="A4119" s="1" t="s">
        <v>11633</v>
      </c>
      <c r="B4119" s="1" t="s">
        <v>26628</v>
      </c>
      <c r="C4119" s="1" t="s">
        <v>16</v>
      </c>
      <c r="D4119" s="1" t="s">
        <v>89</v>
      </c>
      <c r="E4119" s="1" t="s">
        <v>35</v>
      </c>
      <c r="F4119" s="2">
        <v>44144</v>
      </c>
      <c r="G4119" s="1" t="s">
        <v>11634</v>
      </c>
      <c r="H4119" s="1" t="s">
        <v>2250</v>
      </c>
      <c r="I4119" s="1" t="s">
        <v>21</v>
      </c>
      <c r="J4119" s="3" t="s">
        <v>30790</v>
      </c>
      <c r="K4119">
        <v>163</v>
      </c>
      <c r="L4119" s="1" t="s">
        <v>22</v>
      </c>
      <c r="M4119" s="2">
        <v>44146</v>
      </c>
      <c r="N4119" s="1" t="s">
        <v>84</v>
      </c>
      <c r="O4119" s="1" t="s">
        <v>32</v>
      </c>
      <c r="P4119" s="1">
        <f>_3___Healthcare_Data_v1[[#This Row],[Discharge Date]]-_3___Healthcare_Data_v1[[#This Row],[Date of Admission]]</f>
        <v>2</v>
      </c>
      <c r="Q4119" s="1">
        <f>IFERROR(_3___Healthcare_Data_v1[[#This Row],[ Billing Amount ]]/_3___Healthcare_Data_v1[[#This Row],[Days in Hospital]],0)</f>
        <v>11324.697179999999</v>
      </c>
      <c r="R4119" s="1" t="str">
        <f>IF(_3___Healthcare_Data_v1[[#This Row],[Age]]&gt;60,"Senior",IF(_3___Healthcare_Data_v1[[#This Row],[Age]]&gt;35,"Middle","Young"))</f>
        <v>Senior</v>
      </c>
    </row>
    <row r="4120" spans="1:18" x14ac:dyDescent="0.3">
      <c r="A4120" s="1" t="s">
        <v>11635</v>
      </c>
      <c r="B4120" s="1" t="s">
        <v>26750</v>
      </c>
      <c r="C4120" s="1" t="s">
        <v>16</v>
      </c>
      <c r="D4120" s="1" t="s">
        <v>229</v>
      </c>
      <c r="E4120" s="1" t="s">
        <v>69</v>
      </c>
      <c r="F4120" s="2">
        <v>43848</v>
      </c>
      <c r="G4120" s="1" t="s">
        <v>11636</v>
      </c>
      <c r="H4120" s="1" t="s">
        <v>11637</v>
      </c>
      <c r="I4120" s="1" t="s">
        <v>56</v>
      </c>
      <c r="J4120" s="3" t="s">
        <v>30791</v>
      </c>
      <c r="K4120">
        <v>331</v>
      </c>
      <c r="L4120" s="1" t="s">
        <v>22</v>
      </c>
      <c r="M4120" s="2">
        <v>43864</v>
      </c>
      <c r="N4120" s="1" t="s">
        <v>31</v>
      </c>
      <c r="O4120" s="1" t="s">
        <v>44</v>
      </c>
      <c r="P4120" s="1">
        <f>_3___Healthcare_Data_v1[[#This Row],[Discharge Date]]-_3___Healthcare_Data_v1[[#This Row],[Date of Admission]]</f>
        <v>16</v>
      </c>
      <c r="Q4120" s="1">
        <f>IFERROR(_3___Healthcare_Data_v1[[#This Row],[ Billing Amount ]]/_3___Healthcare_Data_v1[[#This Row],[Days in Hospital]],0)</f>
        <v>2287.7890393749999</v>
      </c>
      <c r="R4120" s="1" t="str">
        <f>IF(_3___Healthcare_Data_v1[[#This Row],[Age]]&gt;60,"Senior",IF(_3___Healthcare_Data_v1[[#This Row],[Age]]&gt;35,"Middle","Young"))</f>
        <v>Senior</v>
      </c>
    </row>
    <row r="4121" spans="1:18" x14ac:dyDescent="0.3">
      <c r="A4121" s="1" t="s">
        <v>11638</v>
      </c>
      <c r="B4121" s="1" t="s">
        <v>26850</v>
      </c>
      <c r="C4121" s="1" t="s">
        <v>16</v>
      </c>
      <c r="D4121" s="1" t="s">
        <v>34</v>
      </c>
      <c r="E4121" s="1" t="s">
        <v>69</v>
      </c>
      <c r="F4121" s="2">
        <v>43799</v>
      </c>
      <c r="G4121" s="1" t="s">
        <v>11639</v>
      </c>
      <c r="H4121" s="1" t="s">
        <v>11640</v>
      </c>
      <c r="I4121" s="1" t="s">
        <v>60</v>
      </c>
      <c r="J4121" s="3" t="s">
        <v>30792</v>
      </c>
      <c r="K4121">
        <v>320</v>
      </c>
      <c r="L4121" s="1" t="s">
        <v>38</v>
      </c>
      <c r="M4121" s="2">
        <v>43818</v>
      </c>
      <c r="N4121" s="1" t="s">
        <v>43</v>
      </c>
      <c r="O4121" s="1" t="s">
        <v>32</v>
      </c>
      <c r="P4121" s="1">
        <f>_3___Healthcare_Data_v1[[#This Row],[Discharge Date]]-_3___Healthcare_Data_v1[[#This Row],[Date of Admission]]</f>
        <v>19</v>
      </c>
      <c r="Q4121" s="1">
        <f>IFERROR(_3___Healthcare_Data_v1[[#This Row],[ Billing Amount ]]/_3___Healthcare_Data_v1[[#This Row],[Days in Hospital]],0)</f>
        <v>4171.8957631578942</v>
      </c>
      <c r="R4121" s="1" t="str">
        <f>IF(_3___Healthcare_Data_v1[[#This Row],[Age]]&gt;60,"Senior",IF(_3___Healthcare_Data_v1[[#This Row],[Age]]&gt;35,"Middle","Young"))</f>
        <v>Senior</v>
      </c>
    </row>
    <row r="4122" spans="1:18" x14ac:dyDescent="0.3">
      <c r="A4122" s="1" t="s">
        <v>11641</v>
      </c>
      <c r="B4122" s="1" t="s">
        <v>26803</v>
      </c>
      <c r="C4122" s="1" t="s">
        <v>26</v>
      </c>
      <c r="D4122" s="1" t="s">
        <v>229</v>
      </c>
      <c r="E4122" s="1" t="s">
        <v>26620</v>
      </c>
      <c r="F4122" s="2">
        <v>44452</v>
      </c>
      <c r="G4122" s="1" t="s">
        <v>11642</v>
      </c>
      <c r="H4122" s="1" t="s">
        <v>122</v>
      </c>
      <c r="I4122" s="1" t="s">
        <v>60</v>
      </c>
      <c r="J4122" s="3" t="s">
        <v>30793</v>
      </c>
      <c r="K4122">
        <v>487</v>
      </c>
      <c r="L4122" s="1" t="s">
        <v>38</v>
      </c>
      <c r="M4122" s="2">
        <v>44466</v>
      </c>
      <c r="N4122" s="1" t="s">
        <v>43</v>
      </c>
      <c r="O4122" s="1" t="s">
        <v>32</v>
      </c>
      <c r="P4122" s="1">
        <f>_3___Healthcare_Data_v1[[#This Row],[Discharge Date]]-_3___Healthcare_Data_v1[[#This Row],[Date of Admission]]</f>
        <v>14</v>
      </c>
      <c r="Q4122" s="1">
        <f>IFERROR(_3___Healthcare_Data_v1[[#This Row],[ Billing Amount ]]/_3___Healthcare_Data_v1[[#This Row],[Days in Hospital]],0)</f>
        <v>130.34733528571428</v>
      </c>
      <c r="R4122" s="1" t="str">
        <f>IF(_3___Healthcare_Data_v1[[#This Row],[Age]]&gt;60,"Senior",IF(_3___Healthcare_Data_v1[[#This Row],[Age]]&gt;35,"Middle","Young"))</f>
        <v>Senior</v>
      </c>
    </row>
    <row r="4123" spans="1:18" x14ac:dyDescent="0.3">
      <c r="A4123" s="1" t="s">
        <v>11643</v>
      </c>
      <c r="B4123" s="1" t="s">
        <v>26687</v>
      </c>
      <c r="C4123" s="1" t="s">
        <v>26</v>
      </c>
      <c r="D4123" s="1" t="s">
        <v>34</v>
      </c>
      <c r="E4123" s="1" t="s">
        <v>28</v>
      </c>
      <c r="F4123" s="2">
        <v>43951</v>
      </c>
      <c r="G4123" s="1" t="s">
        <v>11644</v>
      </c>
      <c r="H4123" s="1" t="s">
        <v>11645</v>
      </c>
      <c r="I4123" s="1" t="s">
        <v>56</v>
      </c>
      <c r="J4123" s="3" t="s">
        <v>30794</v>
      </c>
      <c r="K4123">
        <v>196</v>
      </c>
      <c r="L4123" s="1" t="s">
        <v>42</v>
      </c>
      <c r="M4123" s="2">
        <v>43960</v>
      </c>
      <c r="N4123" s="1" t="s">
        <v>48</v>
      </c>
      <c r="O4123" s="1" t="s">
        <v>32</v>
      </c>
      <c r="P4123" s="1">
        <f>_3___Healthcare_Data_v1[[#This Row],[Discharge Date]]-_3___Healthcare_Data_v1[[#This Row],[Date of Admission]]</f>
        <v>9</v>
      </c>
      <c r="Q4123" s="1">
        <f>IFERROR(_3___Healthcare_Data_v1[[#This Row],[ Billing Amount ]]/_3___Healthcare_Data_v1[[#This Row],[Days in Hospital]],0)</f>
        <v>3747.4119855555555</v>
      </c>
      <c r="R4123" s="1" t="str">
        <f>IF(_3___Healthcare_Data_v1[[#This Row],[Age]]&gt;60,"Senior",IF(_3___Healthcare_Data_v1[[#This Row],[Age]]&gt;35,"Middle","Young"))</f>
        <v>Senior</v>
      </c>
    </row>
    <row r="4124" spans="1:18" x14ac:dyDescent="0.3">
      <c r="A4124" s="1" t="s">
        <v>11646</v>
      </c>
      <c r="B4124" s="1" t="s">
        <v>26803</v>
      </c>
      <c r="C4124" s="1" t="s">
        <v>26</v>
      </c>
      <c r="D4124" s="1" t="s">
        <v>114</v>
      </c>
      <c r="E4124" s="1" t="s">
        <v>26620</v>
      </c>
      <c r="F4124" s="2">
        <v>44814</v>
      </c>
      <c r="G4124" s="1" t="s">
        <v>11647</v>
      </c>
      <c r="H4124" s="1" t="s">
        <v>11648</v>
      </c>
      <c r="I4124" s="1" t="s">
        <v>60</v>
      </c>
      <c r="J4124" s="3" t="s">
        <v>30795</v>
      </c>
      <c r="K4124">
        <v>103</v>
      </c>
      <c r="L4124" s="1" t="s">
        <v>38</v>
      </c>
      <c r="M4124" s="2">
        <v>44824</v>
      </c>
      <c r="N4124" s="1" t="s">
        <v>31</v>
      </c>
      <c r="O4124" s="1" t="s">
        <v>32</v>
      </c>
      <c r="P4124" s="1">
        <f>_3___Healthcare_Data_v1[[#This Row],[Discharge Date]]-_3___Healthcare_Data_v1[[#This Row],[Date of Admission]]</f>
        <v>10</v>
      </c>
      <c r="Q4124" s="1">
        <f>IFERROR(_3___Healthcare_Data_v1[[#This Row],[ Billing Amount ]]/_3___Healthcare_Data_v1[[#This Row],[Days in Hospital]],0)</f>
        <v>2367.3717540000002</v>
      </c>
      <c r="R4124" s="1" t="str">
        <f>IF(_3___Healthcare_Data_v1[[#This Row],[Age]]&gt;60,"Senior",IF(_3___Healthcare_Data_v1[[#This Row],[Age]]&gt;35,"Middle","Young"))</f>
        <v>Senior</v>
      </c>
    </row>
    <row r="4125" spans="1:18" x14ac:dyDescent="0.3">
      <c r="A4125" s="1" t="s">
        <v>11649</v>
      </c>
      <c r="B4125" s="1" t="s">
        <v>26666</v>
      </c>
      <c r="C4125" s="1" t="s">
        <v>26</v>
      </c>
      <c r="D4125" s="1" t="s">
        <v>34</v>
      </c>
      <c r="E4125" s="1" t="s">
        <v>26615</v>
      </c>
      <c r="F4125" s="2">
        <v>43914</v>
      </c>
      <c r="G4125" s="1" t="s">
        <v>11650</v>
      </c>
      <c r="H4125" s="1" t="s">
        <v>11651</v>
      </c>
      <c r="I4125" s="1" t="s">
        <v>60</v>
      </c>
      <c r="J4125" s="3" t="s">
        <v>30796</v>
      </c>
      <c r="K4125">
        <v>196</v>
      </c>
      <c r="L4125" s="1" t="s">
        <v>42</v>
      </c>
      <c r="M4125" s="2">
        <v>43937</v>
      </c>
      <c r="N4125" s="1" t="s">
        <v>43</v>
      </c>
      <c r="O4125" s="1" t="s">
        <v>44</v>
      </c>
      <c r="P4125" s="1">
        <f>_3___Healthcare_Data_v1[[#This Row],[Discharge Date]]-_3___Healthcare_Data_v1[[#This Row],[Date of Admission]]</f>
        <v>23</v>
      </c>
      <c r="Q4125" s="1">
        <f>IFERROR(_3___Healthcare_Data_v1[[#This Row],[ Billing Amount ]]/_3___Healthcare_Data_v1[[#This Row],[Days in Hospital]],0)</f>
        <v>209.4247533043478</v>
      </c>
      <c r="R4125" s="1" t="str">
        <f>IF(_3___Healthcare_Data_v1[[#This Row],[Age]]&gt;60,"Senior",IF(_3___Healthcare_Data_v1[[#This Row],[Age]]&gt;35,"Middle","Young"))</f>
        <v>Senior</v>
      </c>
    </row>
    <row r="4126" spans="1:18" x14ac:dyDescent="0.3">
      <c r="A4126" s="1" t="s">
        <v>11652</v>
      </c>
      <c r="B4126" s="1" t="s">
        <v>26791</v>
      </c>
      <c r="C4126" s="1" t="s">
        <v>26</v>
      </c>
      <c r="D4126" s="1" t="s">
        <v>229</v>
      </c>
      <c r="E4126" s="1" t="s">
        <v>26620</v>
      </c>
      <c r="F4126" s="2">
        <v>43813</v>
      </c>
      <c r="G4126" s="1" t="s">
        <v>11653</v>
      </c>
      <c r="H4126" s="1" t="s">
        <v>11654</v>
      </c>
      <c r="I4126" s="1" t="s">
        <v>21</v>
      </c>
      <c r="J4126" s="3" t="s">
        <v>30797</v>
      </c>
      <c r="K4126">
        <v>473</v>
      </c>
      <c r="L4126" s="1" t="s">
        <v>38</v>
      </c>
      <c r="M4126" s="2">
        <v>43818</v>
      </c>
      <c r="N4126" s="1" t="s">
        <v>23</v>
      </c>
      <c r="O4126" s="1" t="s">
        <v>32</v>
      </c>
      <c r="P4126" s="1">
        <f>_3___Healthcare_Data_v1[[#This Row],[Discharge Date]]-_3___Healthcare_Data_v1[[#This Row],[Date of Admission]]</f>
        <v>5</v>
      </c>
      <c r="Q4126" s="1">
        <f>IFERROR(_3___Healthcare_Data_v1[[#This Row],[ Billing Amount ]]/_3___Healthcare_Data_v1[[#This Row],[Days in Hospital]],0)</f>
        <v>3916.57305</v>
      </c>
      <c r="R4126" s="1" t="str">
        <f>IF(_3___Healthcare_Data_v1[[#This Row],[Age]]&gt;60,"Senior",IF(_3___Healthcare_Data_v1[[#This Row],[Age]]&gt;35,"Middle","Young"))</f>
        <v>Senior</v>
      </c>
    </row>
    <row r="4127" spans="1:18" x14ac:dyDescent="0.3">
      <c r="A4127" s="1" t="s">
        <v>11655</v>
      </c>
      <c r="B4127" s="1" t="s">
        <v>26653</v>
      </c>
      <c r="C4127" s="1" t="s">
        <v>26</v>
      </c>
      <c r="D4127" s="1" t="s">
        <v>62</v>
      </c>
      <c r="E4127" s="1" t="s">
        <v>26620</v>
      </c>
      <c r="F4127" s="2">
        <v>44311</v>
      </c>
      <c r="G4127" s="1" t="s">
        <v>11656</v>
      </c>
      <c r="H4127" s="1" t="s">
        <v>11657</v>
      </c>
      <c r="I4127" s="1" t="s">
        <v>21</v>
      </c>
      <c r="J4127" s="3" t="s">
        <v>30798</v>
      </c>
      <c r="K4127">
        <v>500</v>
      </c>
      <c r="L4127" s="1" t="s">
        <v>38</v>
      </c>
      <c r="M4127" s="2">
        <v>44327</v>
      </c>
      <c r="N4127" s="1" t="s">
        <v>31</v>
      </c>
      <c r="O4127" s="1" t="s">
        <v>32</v>
      </c>
      <c r="P4127" s="1">
        <f>_3___Healthcare_Data_v1[[#This Row],[Discharge Date]]-_3___Healthcare_Data_v1[[#This Row],[Date of Admission]]</f>
        <v>16</v>
      </c>
      <c r="Q4127" s="1">
        <f>IFERROR(_3___Healthcare_Data_v1[[#This Row],[ Billing Amount ]]/_3___Healthcare_Data_v1[[#This Row],[Days in Hospital]],0)</f>
        <v>1199.51403375</v>
      </c>
      <c r="R4127" s="1" t="str">
        <f>IF(_3___Healthcare_Data_v1[[#This Row],[Age]]&gt;60,"Senior",IF(_3___Healthcare_Data_v1[[#This Row],[Age]]&gt;35,"Middle","Young"))</f>
        <v>Senior</v>
      </c>
    </row>
    <row r="4128" spans="1:18" x14ac:dyDescent="0.3">
      <c r="A4128" s="1" t="s">
        <v>11658</v>
      </c>
      <c r="B4128" s="1" t="s">
        <v>26661</v>
      </c>
      <c r="C4128" s="1" t="s">
        <v>26</v>
      </c>
      <c r="D4128" s="1" t="s">
        <v>114</v>
      </c>
      <c r="E4128" s="1" t="s">
        <v>26620</v>
      </c>
      <c r="F4128" s="2">
        <v>44601</v>
      </c>
      <c r="G4128" s="1" t="s">
        <v>11659</v>
      </c>
      <c r="H4128" s="1" t="s">
        <v>1092</v>
      </c>
      <c r="I4128" s="1" t="s">
        <v>21</v>
      </c>
      <c r="J4128" s="3" t="s">
        <v>30799</v>
      </c>
      <c r="K4128">
        <v>356</v>
      </c>
      <c r="L4128" s="1" t="s">
        <v>42</v>
      </c>
      <c r="M4128" s="2">
        <v>44615</v>
      </c>
      <c r="N4128" s="1" t="s">
        <v>43</v>
      </c>
      <c r="O4128" s="1" t="s">
        <v>44</v>
      </c>
      <c r="P4128" s="1">
        <f>_3___Healthcare_Data_v1[[#This Row],[Discharge Date]]-_3___Healthcare_Data_v1[[#This Row],[Date of Admission]]</f>
        <v>14</v>
      </c>
      <c r="Q4128" s="1">
        <f>IFERROR(_3___Healthcare_Data_v1[[#This Row],[ Billing Amount ]]/_3___Healthcare_Data_v1[[#This Row],[Days in Hospital]],0)</f>
        <v>1414.5706292857142</v>
      </c>
      <c r="R4128" s="1" t="str">
        <f>IF(_3___Healthcare_Data_v1[[#This Row],[Age]]&gt;60,"Senior",IF(_3___Healthcare_Data_v1[[#This Row],[Age]]&gt;35,"Middle","Young"))</f>
        <v>Senior</v>
      </c>
    </row>
    <row r="4129" spans="1:18" x14ac:dyDescent="0.3">
      <c r="A4129" s="1" t="s">
        <v>11660</v>
      </c>
      <c r="B4129" s="1" t="s">
        <v>26664</v>
      </c>
      <c r="C4129" s="1" t="s">
        <v>16</v>
      </c>
      <c r="D4129" s="1" t="s">
        <v>27</v>
      </c>
      <c r="E4129" s="1" t="s">
        <v>26615</v>
      </c>
      <c r="F4129" s="2">
        <v>43671</v>
      </c>
      <c r="G4129" s="1" t="s">
        <v>11661</v>
      </c>
      <c r="H4129" s="1" t="s">
        <v>11662</v>
      </c>
      <c r="I4129" s="1" t="s">
        <v>26607</v>
      </c>
      <c r="J4129" s="3" t="s">
        <v>30800</v>
      </c>
      <c r="K4129">
        <v>173</v>
      </c>
      <c r="L4129" s="1" t="s">
        <v>22</v>
      </c>
      <c r="M4129" s="2">
        <v>43672</v>
      </c>
      <c r="N4129" s="1" t="s">
        <v>84</v>
      </c>
      <c r="O4129" s="1" t="s">
        <v>32</v>
      </c>
      <c r="P4129" s="1">
        <f>_3___Healthcare_Data_v1[[#This Row],[Discharge Date]]-_3___Healthcare_Data_v1[[#This Row],[Date of Admission]]</f>
        <v>1</v>
      </c>
      <c r="Q4129" s="1">
        <f>IFERROR(_3___Healthcare_Data_v1[[#This Row],[ Billing Amount ]]/_3___Healthcare_Data_v1[[#This Row],[Days in Hospital]],0)</f>
        <v>8581.4785549999997</v>
      </c>
      <c r="R4129" s="1" t="str">
        <f>IF(_3___Healthcare_Data_v1[[#This Row],[Age]]&gt;60,"Senior",IF(_3___Healthcare_Data_v1[[#This Row],[Age]]&gt;35,"Middle","Young"))</f>
        <v>Senior</v>
      </c>
    </row>
    <row r="4130" spans="1:18" x14ac:dyDescent="0.3">
      <c r="A4130" s="1" t="s">
        <v>11663</v>
      </c>
      <c r="B4130" s="1" t="s">
        <v>26759</v>
      </c>
      <c r="C4130" s="1" t="s">
        <v>16</v>
      </c>
      <c r="D4130" s="1" t="s">
        <v>229</v>
      </c>
      <c r="E4130" s="1" t="s">
        <v>26620</v>
      </c>
      <c r="F4130" s="2">
        <v>45030</v>
      </c>
      <c r="G4130" s="1" t="s">
        <v>11664</v>
      </c>
      <c r="H4130" s="1" t="s">
        <v>11665</v>
      </c>
      <c r="I4130" s="1" t="s">
        <v>26607</v>
      </c>
      <c r="J4130" s="3" t="s">
        <v>30801</v>
      </c>
      <c r="K4130">
        <v>157</v>
      </c>
      <c r="L4130" s="1" t="s">
        <v>38</v>
      </c>
      <c r="M4130" s="2">
        <v>45047</v>
      </c>
      <c r="N4130" s="1" t="s">
        <v>84</v>
      </c>
      <c r="O4130" s="1" t="s">
        <v>24</v>
      </c>
      <c r="P4130" s="1">
        <f>_3___Healthcare_Data_v1[[#This Row],[Discharge Date]]-_3___Healthcare_Data_v1[[#This Row],[Date of Admission]]</f>
        <v>17</v>
      </c>
      <c r="Q4130" s="1">
        <f>IFERROR(_3___Healthcare_Data_v1[[#This Row],[ Billing Amount ]]/_3___Healthcare_Data_v1[[#This Row],[Days in Hospital]],0)</f>
        <v>372.53718799999996</v>
      </c>
      <c r="R4130" s="1" t="str">
        <f>IF(_3___Healthcare_Data_v1[[#This Row],[Age]]&gt;60,"Senior",IF(_3___Healthcare_Data_v1[[#This Row],[Age]]&gt;35,"Middle","Young"))</f>
        <v>Senior</v>
      </c>
    </row>
    <row r="4131" spans="1:18" x14ac:dyDescent="0.3">
      <c r="A4131" s="1" t="s">
        <v>11666</v>
      </c>
      <c r="B4131" s="1" t="s">
        <v>26928</v>
      </c>
      <c r="C4131" s="1" t="s">
        <v>26</v>
      </c>
      <c r="D4131" s="1" t="s">
        <v>62</v>
      </c>
      <c r="E4131" s="1" t="s">
        <v>26620</v>
      </c>
      <c r="F4131" s="2">
        <v>44164</v>
      </c>
      <c r="G4131" s="1" t="s">
        <v>11667</v>
      </c>
      <c r="H4131" s="1" t="s">
        <v>11668</v>
      </c>
      <c r="I4131" s="1" t="s">
        <v>21</v>
      </c>
      <c r="J4131" s="3" t="s">
        <v>30802</v>
      </c>
      <c r="K4131">
        <v>229</v>
      </c>
      <c r="L4131" s="1" t="s">
        <v>42</v>
      </c>
      <c r="M4131" s="2">
        <v>44169</v>
      </c>
      <c r="N4131" s="1" t="s">
        <v>31</v>
      </c>
      <c r="O4131" s="1" t="s">
        <v>32</v>
      </c>
      <c r="P4131" s="1">
        <f>_3___Healthcare_Data_v1[[#This Row],[Discharge Date]]-_3___Healthcare_Data_v1[[#This Row],[Date of Admission]]</f>
        <v>5</v>
      </c>
      <c r="Q4131" s="1">
        <f>IFERROR(_3___Healthcare_Data_v1[[#This Row],[ Billing Amount ]]/_3___Healthcare_Data_v1[[#This Row],[Days in Hospital]],0)</f>
        <v>1088.340316</v>
      </c>
      <c r="R4131" s="1" t="str">
        <f>IF(_3___Healthcare_Data_v1[[#This Row],[Age]]&gt;60,"Senior",IF(_3___Healthcare_Data_v1[[#This Row],[Age]]&gt;35,"Middle","Young"))</f>
        <v>Senior</v>
      </c>
    </row>
    <row r="4132" spans="1:18" x14ac:dyDescent="0.3">
      <c r="A4132" s="1" t="s">
        <v>11669</v>
      </c>
      <c r="B4132" s="1" t="s">
        <v>26700</v>
      </c>
      <c r="C4132" s="1" t="s">
        <v>16</v>
      </c>
      <c r="D4132" s="1" t="s">
        <v>229</v>
      </c>
      <c r="E4132" s="1" t="s">
        <v>26620</v>
      </c>
      <c r="F4132" s="2">
        <v>45063</v>
      </c>
      <c r="G4132" s="1" t="s">
        <v>11670</v>
      </c>
      <c r="H4132" s="1" t="s">
        <v>11671</v>
      </c>
      <c r="I4132" s="1" t="s">
        <v>21</v>
      </c>
      <c r="J4132" s="3" t="s">
        <v>30803</v>
      </c>
      <c r="K4132">
        <v>451</v>
      </c>
      <c r="L4132" s="1" t="s">
        <v>38</v>
      </c>
      <c r="M4132" s="2">
        <v>45080</v>
      </c>
      <c r="N4132" s="1" t="s">
        <v>43</v>
      </c>
      <c r="O4132" s="1" t="s">
        <v>24</v>
      </c>
      <c r="P4132" s="1">
        <f>_3___Healthcare_Data_v1[[#This Row],[Discharge Date]]-_3___Healthcare_Data_v1[[#This Row],[Date of Admission]]</f>
        <v>17</v>
      </c>
      <c r="Q4132" s="1">
        <f>IFERROR(_3___Healthcare_Data_v1[[#This Row],[ Billing Amount ]]/_3___Healthcare_Data_v1[[#This Row],[Days in Hospital]],0)</f>
        <v>470.38553905882355</v>
      </c>
      <c r="R4132" s="1" t="str">
        <f>IF(_3___Healthcare_Data_v1[[#This Row],[Age]]&gt;60,"Senior",IF(_3___Healthcare_Data_v1[[#This Row],[Age]]&gt;35,"Middle","Young"))</f>
        <v>Senior</v>
      </c>
    </row>
    <row r="4133" spans="1:18" x14ac:dyDescent="0.3">
      <c r="A4133" s="1" t="s">
        <v>11672</v>
      </c>
      <c r="B4133" s="1" t="s">
        <v>26697</v>
      </c>
      <c r="C4133" s="1" t="s">
        <v>26</v>
      </c>
      <c r="D4133" s="1" t="s">
        <v>62</v>
      </c>
      <c r="E4133" s="1" t="s">
        <v>35</v>
      </c>
      <c r="F4133" s="2">
        <v>44183</v>
      </c>
      <c r="G4133" s="1" t="s">
        <v>11673</v>
      </c>
      <c r="H4133" s="1" t="s">
        <v>11674</v>
      </c>
      <c r="I4133" s="1" t="s">
        <v>21</v>
      </c>
      <c r="J4133" s="3" t="s">
        <v>30804</v>
      </c>
      <c r="K4133">
        <v>311</v>
      </c>
      <c r="L4133" s="1" t="s">
        <v>38</v>
      </c>
      <c r="M4133" s="2">
        <v>44211</v>
      </c>
      <c r="N4133" s="1" t="s">
        <v>31</v>
      </c>
      <c r="O4133" s="1" t="s">
        <v>32</v>
      </c>
      <c r="P4133" s="1">
        <f>_3___Healthcare_Data_v1[[#This Row],[Discharge Date]]-_3___Healthcare_Data_v1[[#This Row],[Date of Admission]]</f>
        <v>28</v>
      </c>
      <c r="Q4133" s="1">
        <f>IFERROR(_3___Healthcare_Data_v1[[#This Row],[ Billing Amount ]]/_3___Healthcare_Data_v1[[#This Row],[Days in Hospital]],0)</f>
        <v>352.06083382142862</v>
      </c>
      <c r="R4133" s="1" t="str">
        <f>IF(_3___Healthcare_Data_v1[[#This Row],[Age]]&gt;60,"Senior",IF(_3___Healthcare_Data_v1[[#This Row],[Age]]&gt;35,"Middle","Young"))</f>
        <v>Senior</v>
      </c>
    </row>
    <row r="4134" spans="1:18" x14ac:dyDescent="0.3">
      <c r="A4134" s="1" t="s">
        <v>11675</v>
      </c>
      <c r="B4134" s="1" t="s">
        <v>26798</v>
      </c>
      <c r="C4134" s="1" t="s">
        <v>16</v>
      </c>
      <c r="D4134" s="1" t="s">
        <v>89</v>
      </c>
      <c r="E4134" s="1" t="s">
        <v>69</v>
      </c>
      <c r="F4134" s="2">
        <v>43935</v>
      </c>
      <c r="G4134" s="1" t="s">
        <v>2091</v>
      </c>
      <c r="H4134" s="1" t="s">
        <v>11676</v>
      </c>
      <c r="I4134" s="1" t="s">
        <v>56</v>
      </c>
      <c r="J4134" s="3" t="s">
        <v>30805</v>
      </c>
      <c r="K4134">
        <v>495</v>
      </c>
      <c r="L4134" s="1" t="s">
        <v>38</v>
      </c>
      <c r="M4134" s="2">
        <v>43950</v>
      </c>
      <c r="N4134" s="1" t="s">
        <v>48</v>
      </c>
      <c r="O4134" s="1" t="s">
        <v>24</v>
      </c>
      <c r="P4134" s="1">
        <f>_3___Healthcare_Data_v1[[#This Row],[Discharge Date]]-_3___Healthcare_Data_v1[[#This Row],[Date of Admission]]</f>
        <v>15</v>
      </c>
      <c r="Q4134" s="1">
        <f>IFERROR(_3___Healthcare_Data_v1[[#This Row],[ Billing Amount ]]/_3___Healthcare_Data_v1[[#This Row],[Days in Hospital]],0)</f>
        <v>4567.2519033333338</v>
      </c>
      <c r="R4134" s="1" t="str">
        <f>IF(_3___Healthcare_Data_v1[[#This Row],[Age]]&gt;60,"Senior",IF(_3___Healthcare_Data_v1[[#This Row],[Age]]&gt;35,"Middle","Young"))</f>
        <v>Senior</v>
      </c>
    </row>
    <row r="4135" spans="1:18" x14ac:dyDescent="0.3">
      <c r="A4135" s="1" t="s">
        <v>11677</v>
      </c>
      <c r="B4135" s="1" t="s">
        <v>26967</v>
      </c>
      <c r="C4135" s="1" t="s">
        <v>26</v>
      </c>
      <c r="D4135" s="1" t="s">
        <v>27</v>
      </c>
      <c r="E4135" s="1" t="s">
        <v>69</v>
      </c>
      <c r="F4135" s="2">
        <v>45076</v>
      </c>
      <c r="G4135" s="1" t="s">
        <v>11678</v>
      </c>
      <c r="H4135" s="1" t="s">
        <v>3836</v>
      </c>
      <c r="I4135" s="1" t="s">
        <v>21</v>
      </c>
      <c r="J4135" s="3" t="s">
        <v>30806</v>
      </c>
      <c r="K4135">
        <v>484</v>
      </c>
      <c r="L4135" s="1" t="s">
        <v>42</v>
      </c>
      <c r="M4135" s="2">
        <v>45100</v>
      </c>
      <c r="N4135" s="1" t="s">
        <v>43</v>
      </c>
      <c r="O4135" s="1" t="s">
        <v>32</v>
      </c>
      <c r="P4135" s="1">
        <f>_3___Healthcare_Data_v1[[#This Row],[Discharge Date]]-_3___Healthcare_Data_v1[[#This Row],[Date of Admission]]</f>
        <v>24</v>
      </c>
      <c r="Q4135" s="1">
        <f>IFERROR(_3___Healthcare_Data_v1[[#This Row],[ Billing Amount ]]/_3___Healthcare_Data_v1[[#This Row],[Days in Hospital]],0)</f>
        <v>148.14452975</v>
      </c>
      <c r="R4135" s="1" t="str">
        <f>IF(_3___Healthcare_Data_v1[[#This Row],[Age]]&gt;60,"Senior",IF(_3___Healthcare_Data_v1[[#This Row],[Age]]&gt;35,"Middle","Young"))</f>
        <v>Senior</v>
      </c>
    </row>
    <row r="4136" spans="1:18" x14ac:dyDescent="0.3">
      <c r="A4136" s="1" t="s">
        <v>11679</v>
      </c>
      <c r="B4136" s="1" t="s">
        <v>26672</v>
      </c>
      <c r="C4136" s="1" t="s">
        <v>16</v>
      </c>
      <c r="D4136" s="1" t="s">
        <v>34</v>
      </c>
      <c r="E4136" s="1" t="s">
        <v>28</v>
      </c>
      <c r="F4136" s="2">
        <v>45110</v>
      </c>
      <c r="G4136" s="1" t="s">
        <v>11680</v>
      </c>
      <c r="H4136" s="1" t="s">
        <v>11681</v>
      </c>
      <c r="I4136" s="1" t="s">
        <v>21</v>
      </c>
      <c r="J4136" s="3" t="s">
        <v>30807</v>
      </c>
      <c r="K4136">
        <v>479</v>
      </c>
      <c r="L4136" s="1" t="s">
        <v>42</v>
      </c>
      <c r="M4136" s="2">
        <v>45113</v>
      </c>
      <c r="N4136" s="1" t="s">
        <v>23</v>
      </c>
      <c r="O4136" s="1" t="s">
        <v>44</v>
      </c>
      <c r="P4136" s="1">
        <f>_3___Healthcare_Data_v1[[#This Row],[Discharge Date]]-_3___Healthcare_Data_v1[[#This Row],[Date of Admission]]</f>
        <v>3</v>
      </c>
      <c r="Q4136" s="1">
        <f>IFERROR(_3___Healthcare_Data_v1[[#This Row],[ Billing Amount ]]/_3___Healthcare_Data_v1[[#This Row],[Days in Hospital]],0)</f>
        <v>7708.3997833333333</v>
      </c>
      <c r="R4136" s="1" t="str">
        <f>IF(_3___Healthcare_Data_v1[[#This Row],[Age]]&gt;60,"Senior",IF(_3___Healthcare_Data_v1[[#This Row],[Age]]&gt;35,"Middle","Young"))</f>
        <v>Senior</v>
      </c>
    </row>
    <row r="4137" spans="1:18" x14ac:dyDescent="0.3">
      <c r="A4137" s="1" t="s">
        <v>11682</v>
      </c>
      <c r="B4137" s="1" t="s">
        <v>26708</v>
      </c>
      <c r="C4137" s="1" t="s">
        <v>16</v>
      </c>
      <c r="D4137" s="1" t="s">
        <v>27</v>
      </c>
      <c r="E4137" s="1" t="s">
        <v>18</v>
      </c>
      <c r="F4137" s="2">
        <v>44053</v>
      </c>
      <c r="G4137" s="1" t="s">
        <v>11683</v>
      </c>
      <c r="H4137" s="1" t="s">
        <v>11684</v>
      </c>
      <c r="I4137" s="1" t="s">
        <v>60</v>
      </c>
      <c r="J4137" s="3" t="s">
        <v>30808</v>
      </c>
      <c r="K4137">
        <v>481</v>
      </c>
      <c r="L4137" s="1" t="s">
        <v>38</v>
      </c>
      <c r="M4137" s="2">
        <v>44054</v>
      </c>
      <c r="N4137" s="1" t="s">
        <v>43</v>
      </c>
      <c r="O4137" s="1" t="s">
        <v>24</v>
      </c>
      <c r="P4137" s="1">
        <f>_3___Healthcare_Data_v1[[#This Row],[Discharge Date]]-_3___Healthcare_Data_v1[[#This Row],[Date of Admission]]</f>
        <v>1</v>
      </c>
      <c r="Q4137" s="1">
        <f>IFERROR(_3___Healthcare_Data_v1[[#This Row],[ Billing Amount ]]/_3___Healthcare_Data_v1[[#This Row],[Days in Hospital]],0)</f>
        <v>4091.949282</v>
      </c>
      <c r="R4137" s="1" t="str">
        <f>IF(_3___Healthcare_Data_v1[[#This Row],[Age]]&gt;60,"Senior",IF(_3___Healthcare_Data_v1[[#This Row],[Age]]&gt;35,"Middle","Young"))</f>
        <v>Senior</v>
      </c>
    </row>
    <row r="4138" spans="1:18" x14ac:dyDescent="0.3">
      <c r="A4138" s="1" t="s">
        <v>11685</v>
      </c>
      <c r="B4138" s="1" t="s">
        <v>26664</v>
      </c>
      <c r="C4138" s="1" t="s">
        <v>26</v>
      </c>
      <c r="D4138" s="1" t="s">
        <v>229</v>
      </c>
      <c r="E4138" s="1" t="s">
        <v>69</v>
      </c>
      <c r="F4138" s="2">
        <v>44692</v>
      </c>
      <c r="G4138" s="1" t="s">
        <v>11686</v>
      </c>
      <c r="H4138" s="1" t="s">
        <v>11687</v>
      </c>
      <c r="I4138" s="1" t="s">
        <v>52</v>
      </c>
      <c r="J4138" s="3" t="s">
        <v>30809</v>
      </c>
      <c r="K4138">
        <v>490</v>
      </c>
      <c r="L4138" s="1" t="s">
        <v>38</v>
      </c>
      <c r="M4138" s="2">
        <v>44716</v>
      </c>
      <c r="N4138" s="1" t="s">
        <v>48</v>
      </c>
      <c r="O4138" s="1" t="s">
        <v>44</v>
      </c>
      <c r="P4138" s="1">
        <f>_3___Healthcare_Data_v1[[#This Row],[Discharge Date]]-_3___Healthcare_Data_v1[[#This Row],[Date of Admission]]</f>
        <v>24</v>
      </c>
      <c r="Q4138" s="1">
        <f>IFERROR(_3___Healthcare_Data_v1[[#This Row],[ Billing Amount ]]/_3___Healthcare_Data_v1[[#This Row],[Days in Hospital]],0)</f>
        <v>2299.8820541666669</v>
      </c>
      <c r="R4138" s="1" t="str">
        <f>IF(_3___Healthcare_Data_v1[[#This Row],[Age]]&gt;60,"Senior",IF(_3___Healthcare_Data_v1[[#This Row],[Age]]&gt;35,"Middle","Young"))</f>
        <v>Senior</v>
      </c>
    </row>
    <row r="4139" spans="1:18" x14ac:dyDescent="0.3">
      <c r="A4139" s="1" t="s">
        <v>11688</v>
      </c>
      <c r="B4139" s="1" t="s">
        <v>26720</v>
      </c>
      <c r="C4139" s="1" t="s">
        <v>26</v>
      </c>
      <c r="D4139" s="1" t="s">
        <v>27</v>
      </c>
      <c r="E4139" s="1" t="s">
        <v>69</v>
      </c>
      <c r="F4139" s="2">
        <v>43600</v>
      </c>
      <c r="G4139" s="1" t="s">
        <v>11689</v>
      </c>
      <c r="H4139" s="1" t="s">
        <v>11690</v>
      </c>
      <c r="I4139" s="1" t="s">
        <v>21</v>
      </c>
      <c r="J4139" s="3" t="s">
        <v>30810</v>
      </c>
      <c r="K4139">
        <v>322</v>
      </c>
      <c r="L4139" s="1" t="s">
        <v>38</v>
      </c>
      <c r="M4139" s="2">
        <v>43620</v>
      </c>
      <c r="N4139" s="1" t="s">
        <v>23</v>
      </c>
      <c r="O4139" s="1" t="s">
        <v>24</v>
      </c>
      <c r="P4139" s="1">
        <f>_3___Healthcare_Data_v1[[#This Row],[Discharge Date]]-_3___Healthcare_Data_v1[[#This Row],[Date of Admission]]</f>
        <v>20</v>
      </c>
      <c r="Q4139" s="1">
        <f>IFERROR(_3___Healthcare_Data_v1[[#This Row],[ Billing Amount ]]/_3___Healthcare_Data_v1[[#This Row],[Days in Hospital]],0)</f>
        <v>1500.532882</v>
      </c>
      <c r="R4139" s="1" t="str">
        <f>IF(_3___Healthcare_Data_v1[[#This Row],[Age]]&gt;60,"Senior",IF(_3___Healthcare_Data_v1[[#This Row],[Age]]&gt;35,"Middle","Young"))</f>
        <v>Senior</v>
      </c>
    </row>
    <row r="4140" spans="1:18" x14ac:dyDescent="0.3">
      <c r="A4140" s="1" t="s">
        <v>11691</v>
      </c>
      <c r="B4140" s="1" t="s">
        <v>26679</v>
      </c>
      <c r="C4140" s="1" t="s">
        <v>16</v>
      </c>
      <c r="D4140" s="1" t="s">
        <v>229</v>
      </c>
      <c r="E4140" s="1" t="s">
        <v>28</v>
      </c>
      <c r="F4140" s="2">
        <v>45147</v>
      </c>
      <c r="G4140" s="1" t="s">
        <v>11692</v>
      </c>
      <c r="H4140" s="1" t="s">
        <v>11693</v>
      </c>
      <c r="I4140" s="1" t="s">
        <v>60</v>
      </c>
      <c r="J4140" s="3" t="s">
        <v>30811</v>
      </c>
      <c r="K4140">
        <v>192</v>
      </c>
      <c r="L4140" s="1" t="s">
        <v>42</v>
      </c>
      <c r="M4140" s="2">
        <v>45176</v>
      </c>
      <c r="N4140" s="1" t="s">
        <v>43</v>
      </c>
      <c r="O4140" s="1" t="s">
        <v>32</v>
      </c>
      <c r="P4140" s="1">
        <f>_3___Healthcare_Data_v1[[#This Row],[Discharge Date]]-_3___Healthcare_Data_v1[[#This Row],[Date of Admission]]</f>
        <v>29</v>
      </c>
      <c r="Q4140" s="1">
        <f>IFERROR(_3___Healthcare_Data_v1[[#This Row],[ Billing Amount ]]/_3___Healthcare_Data_v1[[#This Row],[Days in Hospital]],0)</f>
        <v>343.06057941379311</v>
      </c>
      <c r="R4140" s="1" t="str">
        <f>IF(_3___Healthcare_Data_v1[[#This Row],[Age]]&gt;60,"Senior",IF(_3___Healthcare_Data_v1[[#This Row],[Age]]&gt;35,"Middle","Young"))</f>
        <v>Senior</v>
      </c>
    </row>
    <row r="4141" spans="1:18" x14ac:dyDescent="0.3">
      <c r="A4141" s="1" t="s">
        <v>11694</v>
      </c>
      <c r="B4141" s="1" t="s">
        <v>26655</v>
      </c>
      <c r="C4141" s="1" t="s">
        <v>16</v>
      </c>
      <c r="D4141" s="1" t="s">
        <v>17</v>
      </c>
      <c r="E4141" s="1" t="s">
        <v>28</v>
      </c>
      <c r="F4141" s="2">
        <v>44004</v>
      </c>
      <c r="G4141" s="1" t="s">
        <v>11695</v>
      </c>
      <c r="H4141" s="1" t="s">
        <v>11696</v>
      </c>
      <c r="I4141" s="1" t="s">
        <v>60</v>
      </c>
      <c r="J4141" s="3" t="s">
        <v>30812</v>
      </c>
      <c r="K4141">
        <v>434</v>
      </c>
      <c r="L4141" s="1" t="s">
        <v>38</v>
      </c>
      <c r="M4141" s="2">
        <v>44023</v>
      </c>
      <c r="N4141" s="1" t="s">
        <v>23</v>
      </c>
      <c r="O4141" s="1" t="s">
        <v>32</v>
      </c>
      <c r="P4141" s="1">
        <f>_3___Healthcare_Data_v1[[#This Row],[Discharge Date]]-_3___Healthcare_Data_v1[[#This Row],[Date of Admission]]</f>
        <v>19</v>
      </c>
      <c r="Q4141" s="1">
        <f>IFERROR(_3___Healthcare_Data_v1[[#This Row],[ Billing Amount ]]/_3___Healthcare_Data_v1[[#This Row],[Days in Hospital]],0)</f>
        <v>969.13054368421047</v>
      </c>
      <c r="R4141" s="1" t="str">
        <f>IF(_3___Healthcare_Data_v1[[#This Row],[Age]]&gt;60,"Senior",IF(_3___Healthcare_Data_v1[[#This Row],[Age]]&gt;35,"Middle","Young"))</f>
        <v>Senior</v>
      </c>
    </row>
    <row r="4142" spans="1:18" x14ac:dyDescent="0.3">
      <c r="A4142" s="1" t="s">
        <v>11697</v>
      </c>
      <c r="B4142" s="1" t="s">
        <v>26776</v>
      </c>
      <c r="C4142" s="1" t="s">
        <v>16</v>
      </c>
      <c r="D4142" s="1" t="s">
        <v>62</v>
      </c>
      <c r="E4142" s="1" t="s">
        <v>26615</v>
      </c>
      <c r="F4142" s="2">
        <v>44338</v>
      </c>
      <c r="G4142" s="1" t="s">
        <v>11698</v>
      </c>
      <c r="H4142" s="1" t="s">
        <v>11699</v>
      </c>
      <c r="I4142" s="1" t="s">
        <v>21</v>
      </c>
      <c r="J4142" s="3" t="s">
        <v>30813</v>
      </c>
      <c r="K4142">
        <v>382</v>
      </c>
      <c r="L4142" s="1" t="s">
        <v>42</v>
      </c>
      <c r="M4142" s="2">
        <v>44365</v>
      </c>
      <c r="N4142" s="1" t="s">
        <v>43</v>
      </c>
      <c r="O4142" s="1" t="s">
        <v>32</v>
      </c>
      <c r="P4142" s="1">
        <f>_3___Healthcare_Data_v1[[#This Row],[Discharge Date]]-_3___Healthcare_Data_v1[[#This Row],[Date of Admission]]</f>
        <v>27</v>
      </c>
      <c r="Q4142" s="1">
        <f>IFERROR(_3___Healthcare_Data_v1[[#This Row],[ Billing Amount ]]/_3___Healthcare_Data_v1[[#This Row],[Days in Hospital]],0)</f>
        <v>1264.1877559259258</v>
      </c>
      <c r="R4142" s="1" t="str">
        <f>IF(_3___Healthcare_Data_v1[[#This Row],[Age]]&gt;60,"Senior",IF(_3___Healthcare_Data_v1[[#This Row],[Age]]&gt;35,"Middle","Young"))</f>
        <v>Senior</v>
      </c>
    </row>
    <row r="4143" spans="1:18" x14ac:dyDescent="0.3">
      <c r="A4143" s="1" t="s">
        <v>11700</v>
      </c>
      <c r="B4143" s="1" t="s">
        <v>26687</v>
      </c>
      <c r="C4143" s="1" t="s">
        <v>26</v>
      </c>
      <c r="D4143" s="1" t="s">
        <v>27</v>
      </c>
      <c r="E4143" s="1" t="s">
        <v>35</v>
      </c>
      <c r="F4143" s="2">
        <v>43944</v>
      </c>
      <c r="G4143" s="1" t="s">
        <v>11701</v>
      </c>
      <c r="H4143" s="1" t="s">
        <v>11702</v>
      </c>
      <c r="I4143" s="1" t="s">
        <v>60</v>
      </c>
      <c r="J4143" s="3" t="s">
        <v>30814</v>
      </c>
      <c r="K4143">
        <v>347</v>
      </c>
      <c r="L4143" s="1" t="s">
        <v>42</v>
      </c>
      <c r="M4143" s="2">
        <v>43958</v>
      </c>
      <c r="N4143" s="1" t="s">
        <v>84</v>
      </c>
      <c r="O4143" s="1" t="s">
        <v>44</v>
      </c>
      <c r="P4143" s="1">
        <f>_3___Healthcare_Data_v1[[#This Row],[Discharge Date]]-_3___Healthcare_Data_v1[[#This Row],[Date of Admission]]</f>
        <v>14</v>
      </c>
      <c r="Q4143" s="1">
        <f>IFERROR(_3___Healthcare_Data_v1[[#This Row],[ Billing Amount ]]/_3___Healthcare_Data_v1[[#This Row],[Days in Hospital]],0)</f>
        <v>335.34031764285709</v>
      </c>
      <c r="R4143" s="1" t="str">
        <f>IF(_3___Healthcare_Data_v1[[#This Row],[Age]]&gt;60,"Senior",IF(_3___Healthcare_Data_v1[[#This Row],[Age]]&gt;35,"Middle","Young"))</f>
        <v>Senior</v>
      </c>
    </row>
    <row r="4144" spans="1:18" x14ac:dyDescent="0.3">
      <c r="A4144" s="1" t="s">
        <v>11703</v>
      </c>
      <c r="B4144" s="1" t="s">
        <v>26632</v>
      </c>
      <c r="C4144" s="1" t="s">
        <v>16</v>
      </c>
      <c r="D4144" s="1" t="s">
        <v>89</v>
      </c>
      <c r="E4144" s="1" t="s">
        <v>18</v>
      </c>
      <c r="F4144" s="2">
        <v>43885</v>
      </c>
      <c r="G4144" s="1" t="s">
        <v>11704</v>
      </c>
      <c r="H4144" s="1" t="s">
        <v>11705</v>
      </c>
      <c r="I4144" s="1" t="s">
        <v>21</v>
      </c>
      <c r="J4144" s="3" t="s">
        <v>30815</v>
      </c>
      <c r="K4144">
        <v>307</v>
      </c>
      <c r="L4144" s="1" t="s">
        <v>42</v>
      </c>
      <c r="M4144" s="2">
        <v>43909</v>
      </c>
      <c r="N4144" s="1" t="s">
        <v>31</v>
      </c>
      <c r="O4144" s="1" t="s">
        <v>44</v>
      </c>
      <c r="P4144" s="1">
        <f>_3___Healthcare_Data_v1[[#This Row],[Discharge Date]]-_3___Healthcare_Data_v1[[#This Row],[Date of Admission]]</f>
        <v>24</v>
      </c>
      <c r="Q4144" s="1">
        <f>IFERROR(_3___Healthcare_Data_v1[[#This Row],[ Billing Amount ]]/_3___Healthcare_Data_v1[[#This Row],[Days in Hospital]],0)</f>
        <v>273.36449350000004</v>
      </c>
      <c r="R4144" s="1" t="str">
        <f>IF(_3___Healthcare_Data_v1[[#This Row],[Age]]&gt;60,"Senior",IF(_3___Healthcare_Data_v1[[#This Row],[Age]]&gt;35,"Middle","Young"))</f>
        <v>Senior</v>
      </c>
    </row>
    <row r="4145" spans="1:18" x14ac:dyDescent="0.3">
      <c r="A4145" s="1" t="s">
        <v>11706</v>
      </c>
      <c r="B4145" s="1" t="s">
        <v>26622</v>
      </c>
      <c r="C4145" s="1" t="s">
        <v>26</v>
      </c>
      <c r="D4145" s="1" t="s">
        <v>62</v>
      </c>
      <c r="E4145" s="1" t="s">
        <v>18</v>
      </c>
      <c r="F4145" s="2">
        <v>43847</v>
      </c>
      <c r="G4145" s="1" t="s">
        <v>11707</v>
      </c>
      <c r="H4145" s="1" t="s">
        <v>6853</v>
      </c>
      <c r="I4145" s="1" t="s">
        <v>21</v>
      </c>
      <c r="J4145" s="3" t="s">
        <v>30816</v>
      </c>
      <c r="K4145">
        <v>340</v>
      </c>
      <c r="L4145" s="1" t="s">
        <v>42</v>
      </c>
      <c r="M4145" s="2">
        <v>43856</v>
      </c>
      <c r="N4145" s="1" t="s">
        <v>23</v>
      </c>
      <c r="O4145" s="1" t="s">
        <v>44</v>
      </c>
      <c r="P4145" s="1">
        <f>_3___Healthcare_Data_v1[[#This Row],[Discharge Date]]-_3___Healthcare_Data_v1[[#This Row],[Date of Admission]]</f>
        <v>9</v>
      </c>
      <c r="Q4145" s="1">
        <f>IFERROR(_3___Healthcare_Data_v1[[#This Row],[ Billing Amount ]]/_3___Healthcare_Data_v1[[#This Row],[Days in Hospital]],0)</f>
        <v>1292.8485011111111</v>
      </c>
      <c r="R4145" s="1" t="str">
        <f>IF(_3___Healthcare_Data_v1[[#This Row],[Age]]&gt;60,"Senior",IF(_3___Healthcare_Data_v1[[#This Row],[Age]]&gt;35,"Middle","Young"))</f>
        <v>Senior</v>
      </c>
    </row>
    <row r="4146" spans="1:18" x14ac:dyDescent="0.3">
      <c r="A4146" s="1" t="s">
        <v>7185</v>
      </c>
      <c r="B4146" s="1" t="s">
        <v>26632</v>
      </c>
      <c r="C4146" s="1" t="s">
        <v>16</v>
      </c>
      <c r="D4146" s="1" t="s">
        <v>229</v>
      </c>
      <c r="E4146" s="1" t="s">
        <v>35</v>
      </c>
      <c r="F4146" s="2">
        <v>44141</v>
      </c>
      <c r="G4146" s="1" t="s">
        <v>11708</v>
      </c>
      <c r="H4146" s="1" t="s">
        <v>11709</v>
      </c>
      <c r="I4146" s="1" t="s">
        <v>21</v>
      </c>
      <c r="J4146" s="3" t="s">
        <v>30817</v>
      </c>
      <c r="K4146">
        <v>144</v>
      </c>
      <c r="L4146" s="1" t="s">
        <v>42</v>
      </c>
      <c r="M4146" s="2">
        <v>44146</v>
      </c>
      <c r="N4146" s="1" t="s">
        <v>23</v>
      </c>
      <c r="O4146" s="1" t="s">
        <v>44</v>
      </c>
      <c r="P4146" s="1">
        <f>_3___Healthcare_Data_v1[[#This Row],[Discharge Date]]-_3___Healthcare_Data_v1[[#This Row],[Date of Admission]]</f>
        <v>5</v>
      </c>
      <c r="Q4146" s="1">
        <f>IFERROR(_3___Healthcare_Data_v1[[#This Row],[ Billing Amount ]]/_3___Healthcare_Data_v1[[#This Row],[Days in Hospital]],0)</f>
        <v>692.77576959999999</v>
      </c>
      <c r="R4146" s="1" t="str">
        <f>IF(_3___Healthcare_Data_v1[[#This Row],[Age]]&gt;60,"Senior",IF(_3___Healthcare_Data_v1[[#This Row],[Age]]&gt;35,"Middle","Young"))</f>
        <v>Senior</v>
      </c>
    </row>
    <row r="4147" spans="1:18" x14ac:dyDescent="0.3">
      <c r="A4147" s="1" t="s">
        <v>11710</v>
      </c>
      <c r="B4147" s="1" t="s">
        <v>26700</v>
      </c>
      <c r="C4147" s="1" t="s">
        <v>16</v>
      </c>
      <c r="D4147" s="1" t="s">
        <v>34</v>
      </c>
      <c r="E4147" s="1" t="s">
        <v>18</v>
      </c>
      <c r="F4147" s="2">
        <v>43877</v>
      </c>
      <c r="G4147" s="1" t="s">
        <v>11711</v>
      </c>
      <c r="H4147" s="1" t="s">
        <v>11712</v>
      </c>
      <c r="I4147" s="1" t="s">
        <v>52</v>
      </c>
      <c r="J4147" s="3" t="s">
        <v>30818</v>
      </c>
      <c r="K4147">
        <v>207</v>
      </c>
      <c r="L4147" s="1" t="s">
        <v>38</v>
      </c>
      <c r="M4147" s="2">
        <v>43893</v>
      </c>
      <c r="N4147" s="1" t="s">
        <v>23</v>
      </c>
      <c r="O4147" s="1" t="s">
        <v>32</v>
      </c>
      <c r="P4147" s="1">
        <f>_3___Healthcare_Data_v1[[#This Row],[Discharge Date]]-_3___Healthcare_Data_v1[[#This Row],[Date of Admission]]</f>
        <v>16</v>
      </c>
      <c r="Q4147" s="1">
        <f>IFERROR(_3___Healthcare_Data_v1[[#This Row],[ Billing Amount ]]/_3___Healthcare_Data_v1[[#This Row],[Days in Hospital]],0)</f>
        <v>1838.0388425000001</v>
      </c>
      <c r="R4147" s="1" t="str">
        <f>IF(_3___Healthcare_Data_v1[[#This Row],[Age]]&gt;60,"Senior",IF(_3___Healthcare_Data_v1[[#This Row],[Age]]&gt;35,"Middle","Young"))</f>
        <v>Senior</v>
      </c>
    </row>
    <row r="4148" spans="1:18" x14ac:dyDescent="0.3">
      <c r="A4148" s="1" t="s">
        <v>11713</v>
      </c>
      <c r="B4148" s="1" t="s">
        <v>26712</v>
      </c>
      <c r="C4148" s="1" t="s">
        <v>16</v>
      </c>
      <c r="D4148" s="1" t="s">
        <v>114</v>
      </c>
      <c r="E4148" s="1" t="s">
        <v>69</v>
      </c>
      <c r="F4148" s="2">
        <v>43796</v>
      </c>
      <c r="G4148" s="1" t="s">
        <v>11714</v>
      </c>
      <c r="H4148" s="1" t="s">
        <v>11715</v>
      </c>
      <c r="I4148" s="1" t="s">
        <v>56</v>
      </c>
      <c r="J4148" s="3" t="s">
        <v>30819</v>
      </c>
      <c r="K4148">
        <v>269</v>
      </c>
      <c r="L4148" s="1" t="s">
        <v>38</v>
      </c>
      <c r="M4148" s="2">
        <v>43823</v>
      </c>
      <c r="N4148" s="1" t="s">
        <v>43</v>
      </c>
      <c r="O4148" s="1" t="s">
        <v>32</v>
      </c>
      <c r="P4148" s="1">
        <f>_3___Healthcare_Data_v1[[#This Row],[Discharge Date]]-_3___Healthcare_Data_v1[[#This Row],[Date of Admission]]</f>
        <v>27</v>
      </c>
      <c r="Q4148" s="1">
        <f>IFERROR(_3___Healthcare_Data_v1[[#This Row],[ Billing Amount ]]/_3___Healthcare_Data_v1[[#This Row],[Days in Hospital]],0)</f>
        <v>658.42511037037036</v>
      </c>
      <c r="R4148" s="1" t="str">
        <f>IF(_3___Healthcare_Data_v1[[#This Row],[Age]]&gt;60,"Senior",IF(_3___Healthcare_Data_v1[[#This Row],[Age]]&gt;35,"Middle","Young"))</f>
        <v>Senior</v>
      </c>
    </row>
    <row r="4149" spans="1:18" x14ac:dyDescent="0.3">
      <c r="A4149" s="1" t="s">
        <v>11716</v>
      </c>
      <c r="B4149" s="1" t="s">
        <v>26619</v>
      </c>
      <c r="C4149" s="1" t="s">
        <v>16</v>
      </c>
      <c r="D4149" s="1" t="s">
        <v>114</v>
      </c>
      <c r="E4149" s="1" t="s">
        <v>69</v>
      </c>
      <c r="F4149" s="2">
        <v>45211</v>
      </c>
      <c r="G4149" s="1" t="s">
        <v>11717</v>
      </c>
      <c r="H4149" s="1" t="s">
        <v>11718</v>
      </c>
      <c r="I4149" s="1" t="s">
        <v>21</v>
      </c>
      <c r="J4149" s="3" t="s">
        <v>30820</v>
      </c>
      <c r="K4149">
        <v>335</v>
      </c>
      <c r="L4149" s="1" t="s">
        <v>42</v>
      </c>
      <c r="M4149" s="2">
        <v>45231</v>
      </c>
      <c r="N4149" s="1" t="s">
        <v>43</v>
      </c>
      <c r="O4149" s="1" t="s">
        <v>44</v>
      </c>
      <c r="P4149" s="1">
        <f>_3___Healthcare_Data_v1[[#This Row],[Discharge Date]]-_3___Healthcare_Data_v1[[#This Row],[Date of Admission]]</f>
        <v>20</v>
      </c>
      <c r="Q4149" s="1">
        <f>IFERROR(_3___Healthcare_Data_v1[[#This Row],[ Billing Amount ]]/_3___Healthcare_Data_v1[[#This Row],[Days in Hospital]],0)</f>
        <v>1101.769006</v>
      </c>
      <c r="R4149" s="1" t="str">
        <f>IF(_3___Healthcare_Data_v1[[#This Row],[Age]]&gt;60,"Senior",IF(_3___Healthcare_Data_v1[[#This Row],[Age]]&gt;35,"Middle","Young"))</f>
        <v>Senior</v>
      </c>
    </row>
    <row r="4150" spans="1:18" x14ac:dyDescent="0.3">
      <c r="A4150" s="1" t="s">
        <v>11719</v>
      </c>
      <c r="B4150" s="1" t="s">
        <v>26850</v>
      </c>
      <c r="C4150" s="1" t="s">
        <v>16</v>
      </c>
      <c r="D4150" s="1" t="s">
        <v>17</v>
      </c>
      <c r="E4150" s="1" t="s">
        <v>18</v>
      </c>
      <c r="F4150" s="2">
        <v>45177</v>
      </c>
      <c r="G4150" s="1" t="s">
        <v>11720</v>
      </c>
      <c r="H4150" s="1" t="s">
        <v>11721</v>
      </c>
      <c r="I4150" s="1" t="s">
        <v>56</v>
      </c>
      <c r="J4150" s="3" t="s">
        <v>30821</v>
      </c>
      <c r="K4150">
        <v>403</v>
      </c>
      <c r="L4150" s="1" t="s">
        <v>42</v>
      </c>
      <c r="M4150" s="2">
        <v>45189</v>
      </c>
      <c r="N4150" s="1" t="s">
        <v>23</v>
      </c>
      <c r="O4150" s="1" t="s">
        <v>32</v>
      </c>
      <c r="P4150" s="1">
        <f>_3___Healthcare_Data_v1[[#This Row],[Discharge Date]]-_3___Healthcare_Data_v1[[#This Row],[Date of Admission]]</f>
        <v>12</v>
      </c>
      <c r="Q4150" s="1">
        <f>IFERROR(_3___Healthcare_Data_v1[[#This Row],[ Billing Amount ]]/_3___Healthcare_Data_v1[[#This Row],[Days in Hospital]],0)</f>
        <v>1985.4614300000001</v>
      </c>
      <c r="R4150" s="1" t="str">
        <f>IF(_3___Healthcare_Data_v1[[#This Row],[Age]]&gt;60,"Senior",IF(_3___Healthcare_Data_v1[[#This Row],[Age]]&gt;35,"Middle","Young"))</f>
        <v>Senior</v>
      </c>
    </row>
    <row r="4151" spans="1:18" x14ac:dyDescent="0.3">
      <c r="A4151" s="1" t="s">
        <v>11722</v>
      </c>
      <c r="B4151" s="1" t="s">
        <v>26873</v>
      </c>
      <c r="C4151" s="1" t="s">
        <v>16</v>
      </c>
      <c r="D4151" s="1" t="s">
        <v>27</v>
      </c>
      <c r="E4151" s="1" t="s">
        <v>35</v>
      </c>
      <c r="F4151" s="2">
        <v>44305</v>
      </c>
      <c r="G4151" s="1" t="s">
        <v>11723</v>
      </c>
      <c r="H4151" s="1" t="s">
        <v>11724</v>
      </c>
      <c r="I4151" s="1" t="s">
        <v>56</v>
      </c>
      <c r="J4151" s="3" t="s">
        <v>30822</v>
      </c>
      <c r="K4151">
        <v>227</v>
      </c>
      <c r="L4151" s="1" t="s">
        <v>38</v>
      </c>
      <c r="M4151" s="2">
        <v>44324</v>
      </c>
      <c r="N4151" s="1" t="s">
        <v>48</v>
      </c>
      <c r="O4151" s="1" t="s">
        <v>24</v>
      </c>
      <c r="P4151" s="1">
        <f>_3___Healthcare_Data_v1[[#This Row],[Discharge Date]]-_3___Healthcare_Data_v1[[#This Row],[Date of Admission]]</f>
        <v>19</v>
      </c>
      <c r="Q4151" s="1">
        <f>IFERROR(_3___Healthcare_Data_v1[[#This Row],[ Billing Amount ]]/_3___Healthcare_Data_v1[[#This Row],[Days in Hospital]],0)</f>
        <v>855.61085526315799</v>
      </c>
      <c r="R4151" s="1" t="str">
        <f>IF(_3___Healthcare_Data_v1[[#This Row],[Age]]&gt;60,"Senior",IF(_3___Healthcare_Data_v1[[#This Row],[Age]]&gt;35,"Middle","Young"))</f>
        <v>Senior</v>
      </c>
    </row>
    <row r="4152" spans="1:18" x14ac:dyDescent="0.3">
      <c r="A4152" s="1" t="s">
        <v>11725</v>
      </c>
      <c r="B4152" s="1" t="s">
        <v>26619</v>
      </c>
      <c r="C4152" s="1" t="s">
        <v>26</v>
      </c>
      <c r="D4152" s="1" t="s">
        <v>17</v>
      </c>
      <c r="E4152" s="1" t="s">
        <v>69</v>
      </c>
      <c r="F4152" s="2">
        <v>44972</v>
      </c>
      <c r="G4152" s="1" t="s">
        <v>11726</v>
      </c>
      <c r="H4152" s="1" t="s">
        <v>11727</v>
      </c>
      <c r="I4152" s="1" t="s">
        <v>21</v>
      </c>
      <c r="J4152" s="3" t="s">
        <v>30823</v>
      </c>
      <c r="K4152">
        <v>218</v>
      </c>
      <c r="L4152" s="1" t="s">
        <v>22</v>
      </c>
      <c r="M4152" s="2">
        <v>44973</v>
      </c>
      <c r="N4152" s="1" t="s">
        <v>31</v>
      </c>
      <c r="O4152" s="1" t="s">
        <v>32</v>
      </c>
      <c r="P4152" s="1">
        <f>_3___Healthcare_Data_v1[[#This Row],[Discharge Date]]-_3___Healthcare_Data_v1[[#This Row],[Date of Admission]]</f>
        <v>1</v>
      </c>
      <c r="Q4152" s="1">
        <f>IFERROR(_3___Healthcare_Data_v1[[#This Row],[ Billing Amount ]]/_3___Healthcare_Data_v1[[#This Row],[Days in Hospital]],0)</f>
        <v>17873.752700000001</v>
      </c>
      <c r="R4152" s="1" t="str">
        <f>IF(_3___Healthcare_Data_v1[[#This Row],[Age]]&gt;60,"Senior",IF(_3___Healthcare_Data_v1[[#This Row],[Age]]&gt;35,"Middle","Young"))</f>
        <v>Senior</v>
      </c>
    </row>
    <row r="4153" spans="1:18" x14ac:dyDescent="0.3">
      <c r="A4153" s="1" t="s">
        <v>5831</v>
      </c>
      <c r="B4153" s="1" t="s">
        <v>26668</v>
      </c>
      <c r="C4153" s="1" t="s">
        <v>26</v>
      </c>
      <c r="D4153" s="1" t="s">
        <v>49</v>
      </c>
      <c r="E4153" s="1" t="s">
        <v>28</v>
      </c>
      <c r="F4153" s="2">
        <v>43421</v>
      </c>
      <c r="G4153" s="1" t="s">
        <v>11728</v>
      </c>
      <c r="H4153" s="1" t="s">
        <v>11729</v>
      </c>
      <c r="I4153" s="1" t="s">
        <v>21</v>
      </c>
      <c r="J4153" s="3" t="s">
        <v>30824</v>
      </c>
      <c r="K4153">
        <v>398</v>
      </c>
      <c r="L4153" s="1" t="s">
        <v>42</v>
      </c>
      <c r="M4153" s="2">
        <v>43432</v>
      </c>
      <c r="N4153" s="1" t="s">
        <v>43</v>
      </c>
      <c r="O4153" s="1" t="s">
        <v>44</v>
      </c>
      <c r="P4153" s="1">
        <f>_3___Healthcare_Data_v1[[#This Row],[Discharge Date]]-_3___Healthcare_Data_v1[[#This Row],[Date of Admission]]</f>
        <v>11</v>
      </c>
      <c r="Q4153" s="1">
        <f>IFERROR(_3___Healthcare_Data_v1[[#This Row],[ Billing Amount ]]/_3___Healthcare_Data_v1[[#This Row],[Days in Hospital]],0)</f>
        <v>2636.620961818182</v>
      </c>
      <c r="R4153" s="1" t="str">
        <f>IF(_3___Healthcare_Data_v1[[#This Row],[Age]]&gt;60,"Senior",IF(_3___Healthcare_Data_v1[[#This Row],[Age]]&gt;35,"Middle","Young"))</f>
        <v>Senior</v>
      </c>
    </row>
    <row r="4154" spans="1:18" x14ac:dyDescent="0.3">
      <c r="A4154" s="1" t="s">
        <v>11730</v>
      </c>
      <c r="B4154" s="1" t="s">
        <v>26866</v>
      </c>
      <c r="C4154" s="1" t="s">
        <v>26</v>
      </c>
      <c r="D4154" s="1" t="s">
        <v>17</v>
      </c>
      <c r="E4154" s="1" t="s">
        <v>18</v>
      </c>
      <c r="F4154" s="2">
        <v>45007</v>
      </c>
      <c r="G4154" s="1" t="s">
        <v>11731</v>
      </c>
      <c r="H4154" s="1" t="s">
        <v>11732</v>
      </c>
      <c r="I4154" s="1" t="s">
        <v>21</v>
      </c>
      <c r="J4154" s="3" t="s">
        <v>30825</v>
      </c>
      <c r="K4154">
        <v>495</v>
      </c>
      <c r="L4154" s="1" t="s">
        <v>42</v>
      </c>
      <c r="M4154" s="2">
        <v>45019</v>
      </c>
      <c r="N4154" s="1" t="s">
        <v>23</v>
      </c>
      <c r="O4154" s="1" t="s">
        <v>44</v>
      </c>
      <c r="P4154" s="1">
        <f>_3___Healthcare_Data_v1[[#This Row],[Discharge Date]]-_3___Healthcare_Data_v1[[#This Row],[Date of Admission]]</f>
        <v>12</v>
      </c>
      <c r="Q4154" s="1">
        <f>IFERROR(_3___Healthcare_Data_v1[[#This Row],[ Billing Amount ]]/_3___Healthcare_Data_v1[[#This Row],[Days in Hospital]],0)</f>
        <v>1328.4131108333333</v>
      </c>
      <c r="R4154" s="1" t="str">
        <f>IF(_3___Healthcare_Data_v1[[#This Row],[Age]]&gt;60,"Senior",IF(_3___Healthcare_Data_v1[[#This Row],[Age]]&gt;35,"Middle","Young"))</f>
        <v>Senior</v>
      </c>
    </row>
    <row r="4155" spans="1:18" x14ac:dyDescent="0.3">
      <c r="A4155" s="1" t="s">
        <v>11733</v>
      </c>
      <c r="B4155" s="1" t="s">
        <v>26677</v>
      </c>
      <c r="C4155" s="1" t="s">
        <v>26</v>
      </c>
      <c r="D4155" s="1" t="s">
        <v>114</v>
      </c>
      <c r="E4155" s="1" t="s">
        <v>26615</v>
      </c>
      <c r="F4155" s="2">
        <v>44833</v>
      </c>
      <c r="G4155" s="1" t="s">
        <v>11734</v>
      </c>
      <c r="H4155" s="1" t="s">
        <v>11735</v>
      </c>
      <c r="I4155" s="1" t="s">
        <v>26607</v>
      </c>
      <c r="J4155" s="3" t="s">
        <v>30826</v>
      </c>
      <c r="K4155">
        <v>292</v>
      </c>
      <c r="L4155" s="1" t="s">
        <v>22</v>
      </c>
      <c r="M4155" s="2">
        <v>44839</v>
      </c>
      <c r="N4155" s="1" t="s">
        <v>43</v>
      </c>
      <c r="O4155" s="1" t="s">
        <v>32</v>
      </c>
      <c r="P4155" s="1">
        <f>_3___Healthcare_Data_v1[[#This Row],[Discharge Date]]-_3___Healthcare_Data_v1[[#This Row],[Date of Admission]]</f>
        <v>6</v>
      </c>
      <c r="Q4155" s="1">
        <f>IFERROR(_3___Healthcare_Data_v1[[#This Row],[ Billing Amount ]]/_3___Healthcare_Data_v1[[#This Row],[Days in Hospital]],0)</f>
        <v>3510.1635666666666</v>
      </c>
      <c r="R4155" s="1" t="str">
        <f>IF(_3___Healthcare_Data_v1[[#This Row],[Age]]&gt;60,"Senior",IF(_3___Healthcare_Data_v1[[#This Row],[Age]]&gt;35,"Middle","Young"))</f>
        <v>Senior</v>
      </c>
    </row>
    <row r="4156" spans="1:18" x14ac:dyDescent="0.3">
      <c r="A4156" s="1" t="s">
        <v>11736</v>
      </c>
      <c r="B4156" s="1" t="s">
        <v>26666</v>
      </c>
      <c r="C4156" s="1" t="s">
        <v>16</v>
      </c>
      <c r="D4156" s="1" t="s">
        <v>114</v>
      </c>
      <c r="E4156" s="1" t="s">
        <v>18</v>
      </c>
      <c r="F4156" s="2">
        <v>44240</v>
      </c>
      <c r="G4156" s="1" t="s">
        <v>11737</v>
      </c>
      <c r="H4156" s="1" t="s">
        <v>11738</v>
      </c>
      <c r="I4156" s="1" t="s">
        <v>21</v>
      </c>
      <c r="J4156" s="3" t="s">
        <v>30827</v>
      </c>
      <c r="K4156">
        <v>335</v>
      </c>
      <c r="L4156" s="1" t="s">
        <v>42</v>
      </c>
      <c r="M4156" s="2">
        <v>44246</v>
      </c>
      <c r="N4156" s="1" t="s">
        <v>43</v>
      </c>
      <c r="O4156" s="1" t="s">
        <v>44</v>
      </c>
      <c r="P4156" s="1">
        <f>_3___Healthcare_Data_v1[[#This Row],[Discharge Date]]-_3___Healthcare_Data_v1[[#This Row],[Date of Admission]]</f>
        <v>6</v>
      </c>
      <c r="Q4156" s="1">
        <f>IFERROR(_3___Healthcare_Data_v1[[#This Row],[ Billing Amount ]]/_3___Healthcare_Data_v1[[#This Row],[Days in Hospital]],0)</f>
        <v>7763.1495066666675</v>
      </c>
      <c r="R4156" s="1" t="str">
        <f>IF(_3___Healthcare_Data_v1[[#This Row],[Age]]&gt;60,"Senior",IF(_3___Healthcare_Data_v1[[#This Row],[Age]]&gt;35,"Middle","Young"))</f>
        <v>Senior</v>
      </c>
    </row>
    <row r="4157" spans="1:18" x14ac:dyDescent="0.3">
      <c r="A4157" s="1" t="s">
        <v>11739</v>
      </c>
      <c r="B4157" s="1" t="s">
        <v>26672</v>
      </c>
      <c r="C4157" s="1" t="s">
        <v>26</v>
      </c>
      <c r="D4157" s="1" t="s">
        <v>89</v>
      </c>
      <c r="E4157" s="1" t="s">
        <v>26620</v>
      </c>
      <c r="F4157" s="2">
        <v>44876</v>
      </c>
      <c r="G4157" s="1" t="s">
        <v>3099</v>
      </c>
      <c r="H4157" s="1" t="s">
        <v>11740</v>
      </c>
      <c r="I4157" s="1" t="s">
        <v>21</v>
      </c>
      <c r="J4157" s="3" t="s">
        <v>30828</v>
      </c>
      <c r="K4157">
        <v>164</v>
      </c>
      <c r="L4157" s="1" t="s">
        <v>38</v>
      </c>
      <c r="M4157" s="2">
        <v>44895</v>
      </c>
      <c r="N4157" s="1" t="s">
        <v>43</v>
      </c>
      <c r="O4157" s="1" t="s">
        <v>44</v>
      </c>
      <c r="P4157" s="1">
        <f>_3___Healthcare_Data_v1[[#This Row],[Discharge Date]]-_3___Healthcare_Data_v1[[#This Row],[Date of Admission]]</f>
        <v>19</v>
      </c>
      <c r="Q4157" s="1">
        <f>IFERROR(_3___Healthcare_Data_v1[[#This Row],[ Billing Amount ]]/_3___Healthcare_Data_v1[[#This Row],[Days in Hospital]],0)</f>
        <v>494.99090189473685</v>
      </c>
      <c r="R4157" s="1" t="str">
        <f>IF(_3___Healthcare_Data_v1[[#This Row],[Age]]&gt;60,"Senior",IF(_3___Healthcare_Data_v1[[#This Row],[Age]]&gt;35,"Middle","Young"))</f>
        <v>Senior</v>
      </c>
    </row>
    <row r="4158" spans="1:18" x14ac:dyDescent="0.3">
      <c r="A4158" s="1" t="s">
        <v>11741</v>
      </c>
      <c r="B4158" s="1" t="s">
        <v>26803</v>
      </c>
      <c r="C4158" s="1" t="s">
        <v>26</v>
      </c>
      <c r="D4158" s="1" t="s">
        <v>17</v>
      </c>
      <c r="E4158" s="1" t="s">
        <v>26620</v>
      </c>
      <c r="F4158" s="2">
        <v>44940</v>
      </c>
      <c r="G4158" s="1" t="s">
        <v>11742</v>
      </c>
      <c r="H4158" s="1" t="s">
        <v>11743</v>
      </c>
      <c r="I4158" s="1" t="s">
        <v>26607</v>
      </c>
      <c r="J4158" s="3" t="s">
        <v>30829</v>
      </c>
      <c r="K4158">
        <v>211</v>
      </c>
      <c r="L4158" s="1" t="s">
        <v>38</v>
      </c>
      <c r="M4158" s="2">
        <v>44950</v>
      </c>
      <c r="N4158" s="1" t="s">
        <v>23</v>
      </c>
      <c r="O4158" s="1" t="s">
        <v>32</v>
      </c>
      <c r="P4158" s="1">
        <f>_3___Healthcare_Data_v1[[#This Row],[Discharge Date]]-_3___Healthcare_Data_v1[[#This Row],[Date of Admission]]</f>
        <v>10</v>
      </c>
      <c r="Q4158" s="1">
        <f>IFERROR(_3___Healthcare_Data_v1[[#This Row],[ Billing Amount ]]/_3___Healthcare_Data_v1[[#This Row],[Days in Hospital]],0)</f>
        <v>378.61692210000001</v>
      </c>
      <c r="R4158" s="1" t="str">
        <f>IF(_3___Healthcare_Data_v1[[#This Row],[Age]]&gt;60,"Senior",IF(_3___Healthcare_Data_v1[[#This Row],[Age]]&gt;35,"Middle","Young"))</f>
        <v>Senior</v>
      </c>
    </row>
    <row r="4159" spans="1:18" x14ac:dyDescent="0.3">
      <c r="A4159" s="1" t="s">
        <v>11744</v>
      </c>
      <c r="B4159" s="1" t="s">
        <v>26779</v>
      </c>
      <c r="C4159" s="1" t="s">
        <v>16</v>
      </c>
      <c r="D4159" s="1" t="s">
        <v>34</v>
      </c>
      <c r="E4159" s="1" t="s">
        <v>18</v>
      </c>
      <c r="F4159" s="2">
        <v>44438</v>
      </c>
      <c r="G4159" s="1" t="s">
        <v>10569</v>
      </c>
      <c r="H4159" s="1" t="s">
        <v>11745</v>
      </c>
      <c r="I4159" s="1" t="s">
        <v>21</v>
      </c>
      <c r="J4159" s="3" t="s">
        <v>30830</v>
      </c>
      <c r="K4159">
        <v>183</v>
      </c>
      <c r="L4159" s="1" t="s">
        <v>38</v>
      </c>
      <c r="M4159" s="2">
        <v>44452</v>
      </c>
      <c r="N4159" s="1" t="s">
        <v>23</v>
      </c>
      <c r="O4159" s="1" t="s">
        <v>32</v>
      </c>
      <c r="P4159" s="1">
        <f>_3___Healthcare_Data_v1[[#This Row],[Discharge Date]]-_3___Healthcare_Data_v1[[#This Row],[Date of Admission]]</f>
        <v>14</v>
      </c>
      <c r="Q4159" s="1">
        <f>IFERROR(_3___Healthcare_Data_v1[[#This Row],[ Billing Amount ]]/_3___Healthcare_Data_v1[[#This Row],[Days in Hospital]],0)</f>
        <v>2078.4103571428573</v>
      </c>
      <c r="R4159" s="1" t="str">
        <f>IF(_3___Healthcare_Data_v1[[#This Row],[Age]]&gt;60,"Senior",IF(_3___Healthcare_Data_v1[[#This Row],[Age]]&gt;35,"Middle","Young"))</f>
        <v>Senior</v>
      </c>
    </row>
    <row r="4160" spans="1:18" x14ac:dyDescent="0.3">
      <c r="A4160" s="1" t="s">
        <v>11746</v>
      </c>
      <c r="B4160" s="1" t="s">
        <v>26822</v>
      </c>
      <c r="C4160" s="1" t="s">
        <v>26</v>
      </c>
      <c r="D4160" s="1" t="s">
        <v>62</v>
      </c>
      <c r="E4160" s="1" t="s">
        <v>69</v>
      </c>
      <c r="F4160" s="2">
        <v>43511</v>
      </c>
      <c r="G4160" s="1" t="s">
        <v>11747</v>
      </c>
      <c r="H4160" s="1" t="s">
        <v>11748</v>
      </c>
      <c r="I4160" s="1" t="s">
        <v>21</v>
      </c>
      <c r="J4160" s="3" t="s">
        <v>30831</v>
      </c>
      <c r="K4160">
        <v>111</v>
      </c>
      <c r="L4160" s="1" t="s">
        <v>22</v>
      </c>
      <c r="M4160" s="2">
        <v>43527</v>
      </c>
      <c r="N4160" s="1" t="s">
        <v>84</v>
      </c>
      <c r="O4160" s="1" t="s">
        <v>32</v>
      </c>
      <c r="P4160" s="1">
        <f>_3___Healthcare_Data_v1[[#This Row],[Discharge Date]]-_3___Healthcare_Data_v1[[#This Row],[Date of Admission]]</f>
        <v>16</v>
      </c>
      <c r="Q4160" s="1">
        <f>IFERROR(_3___Healthcare_Data_v1[[#This Row],[ Billing Amount ]]/_3___Healthcare_Data_v1[[#This Row],[Days in Hospital]],0)</f>
        <v>902.32365437500005</v>
      </c>
      <c r="R4160" s="1" t="str">
        <f>IF(_3___Healthcare_Data_v1[[#This Row],[Age]]&gt;60,"Senior",IF(_3___Healthcare_Data_v1[[#This Row],[Age]]&gt;35,"Middle","Young"))</f>
        <v>Senior</v>
      </c>
    </row>
    <row r="4161" spans="1:18" x14ac:dyDescent="0.3">
      <c r="A4161" s="1" t="s">
        <v>11749</v>
      </c>
      <c r="B4161" s="1" t="s">
        <v>26666</v>
      </c>
      <c r="C4161" s="1" t="s">
        <v>26</v>
      </c>
      <c r="D4161" s="1" t="s">
        <v>89</v>
      </c>
      <c r="E4161" s="1" t="s">
        <v>18</v>
      </c>
      <c r="F4161" s="2">
        <v>43723</v>
      </c>
      <c r="G4161" s="1" t="s">
        <v>11750</v>
      </c>
      <c r="H4161" s="1" t="s">
        <v>11751</v>
      </c>
      <c r="I4161" s="1" t="s">
        <v>21</v>
      </c>
      <c r="J4161" s="3" t="s">
        <v>30832</v>
      </c>
      <c r="K4161">
        <v>159</v>
      </c>
      <c r="L4161" s="1" t="s">
        <v>38</v>
      </c>
      <c r="M4161" s="2">
        <v>43733</v>
      </c>
      <c r="N4161" s="1" t="s">
        <v>43</v>
      </c>
      <c r="O4161" s="1" t="s">
        <v>44</v>
      </c>
      <c r="P4161" s="1">
        <f>_3___Healthcare_Data_v1[[#This Row],[Discharge Date]]-_3___Healthcare_Data_v1[[#This Row],[Date of Admission]]</f>
        <v>10</v>
      </c>
      <c r="Q4161" s="1">
        <f>IFERROR(_3___Healthcare_Data_v1[[#This Row],[ Billing Amount ]]/_3___Healthcare_Data_v1[[#This Row],[Days in Hospital]],0)</f>
        <v>5792.1049359999997</v>
      </c>
      <c r="R4161" s="1" t="str">
        <f>IF(_3___Healthcare_Data_v1[[#This Row],[Age]]&gt;60,"Senior",IF(_3___Healthcare_Data_v1[[#This Row],[Age]]&gt;35,"Middle","Young"))</f>
        <v>Senior</v>
      </c>
    </row>
    <row r="4162" spans="1:18" x14ac:dyDescent="0.3">
      <c r="A4162" s="1" t="s">
        <v>11752</v>
      </c>
      <c r="B4162" s="1" t="s">
        <v>26666</v>
      </c>
      <c r="C4162" s="1" t="s">
        <v>26</v>
      </c>
      <c r="D4162" s="1" t="s">
        <v>34</v>
      </c>
      <c r="E4162" s="1" t="s">
        <v>69</v>
      </c>
      <c r="F4162" s="2">
        <v>45152</v>
      </c>
      <c r="G4162" s="1" t="s">
        <v>11753</v>
      </c>
      <c r="H4162" s="1" t="s">
        <v>11754</v>
      </c>
      <c r="I4162" s="1" t="s">
        <v>21</v>
      </c>
      <c r="J4162" s="3" t="s">
        <v>30833</v>
      </c>
      <c r="K4162">
        <v>462</v>
      </c>
      <c r="L4162" s="1" t="s">
        <v>22</v>
      </c>
      <c r="M4162" s="2">
        <v>45153</v>
      </c>
      <c r="N4162" s="1" t="s">
        <v>31</v>
      </c>
      <c r="O4162" s="1" t="s">
        <v>32</v>
      </c>
      <c r="P4162" s="1">
        <f>_3___Healthcare_Data_v1[[#This Row],[Discharge Date]]-_3___Healthcare_Data_v1[[#This Row],[Date of Admission]]</f>
        <v>1</v>
      </c>
      <c r="Q4162" s="1">
        <f>IFERROR(_3___Healthcare_Data_v1[[#This Row],[ Billing Amount ]]/_3___Healthcare_Data_v1[[#This Row],[Days in Hospital]],0)</f>
        <v>16246.30927</v>
      </c>
      <c r="R4162" s="1" t="str">
        <f>IF(_3___Healthcare_Data_v1[[#This Row],[Age]]&gt;60,"Senior",IF(_3___Healthcare_Data_v1[[#This Row],[Age]]&gt;35,"Middle","Young"))</f>
        <v>Senior</v>
      </c>
    </row>
    <row r="4163" spans="1:18" x14ac:dyDescent="0.3">
      <c r="A4163" s="1" t="s">
        <v>11755</v>
      </c>
      <c r="B4163" s="1" t="s">
        <v>26664</v>
      </c>
      <c r="C4163" s="1" t="s">
        <v>26</v>
      </c>
      <c r="D4163" s="1" t="s">
        <v>62</v>
      </c>
      <c r="E4163" s="1" t="s">
        <v>26615</v>
      </c>
      <c r="F4163" s="2">
        <v>43964</v>
      </c>
      <c r="G4163" s="1" t="s">
        <v>11756</v>
      </c>
      <c r="H4163" s="1" t="s">
        <v>11757</v>
      </c>
      <c r="I4163" s="1" t="s">
        <v>56</v>
      </c>
      <c r="J4163" s="3" t="s">
        <v>30834</v>
      </c>
      <c r="K4163">
        <v>125</v>
      </c>
      <c r="L4163" s="1" t="s">
        <v>42</v>
      </c>
      <c r="M4163" s="2">
        <v>43974</v>
      </c>
      <c r="N4163" s="1" t="s">
        <v>48</v>
      </c>
      <c r="O4163" s="1" t="s">
        <v>24</v>
      </c>
      <c r="P4163" s="1">
        <f>_3___Healthcare_Data_v1[[#This Row],[Discharge Date]]-_3___Healthcare_Data_v1[[#This Row],[Date of Admission]]</f>
        <v>10</v>
      </c>
      <c r="Q4163" s="1">
        <f>IFERROR(_3___Healthcare_Data_v1[[#This Row],[ Billing Amount ]]/_3___Healthcare_Data_v1[[#This Row],[Days in Hospital]],0)</f>
        <v>681.47509819999993</v>
      </c>
      <c r="R4163" s="1" t="str">
        <f>IF(_3___Healthcare_Data_v1[[#This Row],[Age]]&gt;60,"Senior",IF(_3___Healthcare_Data_v1[[#This Row],[Age]]&gt;35,"Middle","Young"))</f>
        <v>Senior</v>
      </c>
    </row>
    <row r="4164" spans="1:18" x14ac:dyDescent="0.3">
      <c r="A4164" s="1" t="s">
        <v>9750</v>
      </c>
      <c r="B4164" s="1" t="s">
        <v>26776</v>
      </c>
      <c r="C4164" s="1" t="s">
        <v>16</v>
      </c>
      <c r="D4164" s="1" t="s">
        <v>229</v>
      </c>
      <c r="E4164" s="1" t="s">
        <v>69</v>
      </c>
      <c r="F4164" s="2">
        <v>43428</v>
      </c>
      <c r="G4164" s="1" t="s">
        <v>11758</v>
      </c>
      <c r="H4164" s="1" t="s">
        <v>11759</v>
      </c>
      <c r="I4164" s="1" t="s">
        <v>56</v>
      </c>
      <c r="J4164" s="3" t="s">
        <v>30835</v>
      </c>
      <c r="K4164">
        <v>426</v>
      </c>
      <c r="L4164" s="1" t="s">
        <v>38</v>
      </c>
      <c r="M4164" s="2">
        <v>43429</v>
      </c>
      <c r="N4164" s="1" t="s">
        <v>48</v>
      </c>
      <c r="O4164" s="1" t="s">
        <v>44</v>
      </c>
      <c r="P4164" s="1">
        <f>_3___Healthcare_Data_v1[[#This Row],[Discharge Date]]-_3___Healthcare_Data_v1[[#This Row],[Date of Admission]]</f>
        <v>1</v>
      </c>
      <c r="Q4164" s="1">
        <f>IFERROR(_3___Healthcare_Data_v1[[#This Row],[ Billing Amount ]]/_3___Healthcare_Data_v1[[#This Row],[Days in Hospital]],0)</f>
        <v>18588.10828</v>
      </c>
      <c r="R4164" s="1" t="str">
        <f>IF(_3___Healthcare_Data_v1[[#This Row],[Age]]&gt;60,"Senior",IF(_3___Healthcare_Data_v1[[#This Row],[Age]]&gt;35,"Middle","Young"))</f>
        <v>Senior</v>
      </c>
    </row>
    <row r="4165" spans="1:18" x14ac:dyDescent="0.3">
      <c r="A4165" s="1" t="s">
        <v>11760</v>
      </c>
      <c r="B4165" s="1" t="s">
        <v>26720</v>
      </c>
      <c r="C4165" s="1" t="s">
        <v>16</v>
      </c>
      <c r="D4165" s="1" t="s">
        <v>114</v>
      </c>
      <c r="E4165" s="1" t="s">
        <v>18</v>
      </c>
      <c r="F4165" s="2">
        <v>44867</v>
      </c>
      <c r="G4165" s="1" t="s">
        <v>11761</v>
      </c>
      <c r="H4165" s="1" t="s">
        <v>11762</v>
      </c>
      <c r="I4165" s="1" t="s">
        <v>21</v>
      </c>
      <c r="J4165" s="3" t="s">
        <v>30836</v>
      </c>
      <c r="K4165">
        <v>422</v>
      </c>
      <c r="L4165" s="1" t="s">
        <v>42</v>
      </c>
      <c r="M4165" s="2">
        <v>44891</v>
      </c>
      <c r="N4165" s="1" t="s">
        <v>43</v>
      </c>
      <c r="O4165" s="1" t="s">
        <v>32</v>
      </c>
      <c r="P4165" s="1">
        <f>_3___Healthcare_Data_v1[[#This Row],[Discharge Date]]-_3___Healthcare_Data_v1[[#This Row],[Date of Admission]]</f>
        <v>24</v>
      </c>
      <c r="Q4165" s="1">
        <f>IFERROR(_3___Healthcare_Data_v1[[#This Row],[ Billing Amount ]]/_3___Healthcare_Data_v1[[#This Row],[Days in Hospital]],0)</f>
        <v>1267.0786599999999</v>
      </c>
      <c r="R4165" s="1" t="str">
        <f>IF(_3___Healthcare_Data_v1[[#This Row],[Age]]&gt;60,"Senior",IF(_3___Healthcare_Data_v1[[#This Row],[Age]]&gt;35,"Middle","Young"))</f>
        <v>Senior</v>
      </c>
    </row>
    <row r="4166" spans="1:18" x14ac:dyDescent="0.3">
      <c r="A4166" s="1" t="s">
        <v>11763</v>
      </c>
      <c r="B4166" s="1" t="s">
        <v>26630</v>
      </c>
      <c r="C4166" s="1" t="s">
        <v>16</v>
      </c>
      <c r="D4166" s="1" t="s">
        <v>114</v>
      </c>
      <c r="E4166" s="1" t="s">
        <v>69</v>
      </c>
      <c r="F4166" s="2">
        <v>45087</v>
      </c>
      <c r="G4166" s="1" t="s">
        <v>11764</v>
      </c>
      <c r="H4166" s="1" t="s">
        <v>11765</v>
      </c>
      <c r="I4166" s="1" t="s">
        <v>26607</v>
      </c>
      <c r="J4166" s="3" t="s">
        <v>30837</v>
      </c>
      <c r="K4166">
        <v>478</v>
      </c>
      <c r="L4166" s="1" t="s">
        <v>38</v>
      </c>
      <c r="M4166" s="2">
        <v>45089</v>
      </c>
      <c r="N4166" s="1" t="s">
        <v>23</v>
      </c>
      <c r="O4166" s="1" t="s">
        <v>24</v>
      </c>
      <c r="P4166" s="1">
        <f>_3___Healthcare_Data_v1[[#This Row],[Discharge Date]]-_3___Healthcare_Data_v1[[#This Row],[Date of Admission]]</f>
        <v>2</v>
      </c>
      <c r="Q4166" s="1">
        <f>IFERROR(_3___Healthcare_Data_v1[[#This Row],[ Billing Amount ]]/_3___Healthcare_Data_v1[[#This Row],[Days in Hospital]],0)</f>
        <v>6426.585685</v>
      </c>
      <c r="R4166" s="1" t="str">
        <f>IF(_3___Healthcare_Data_v1[[#This Row],[Age]]&gt;60,"Senior",IF(_3___Healthcare_Data_v1[[#This Row],[Age]]&gt;35,"Middle","Young"))</f>
        <v>Senior</v>
      </c>
    </row>
    <row r="4167" spans="1:18" x14ac:dyDescent="0.3">
      <c r="A4167" s="1" t="s">
        <v>11766</v>
      </c>
      <c r="B4167" s="1" t="s">
        <v>26666</v>
      </c>
      <c r="C4167" s="1" t="s">
        <v>16</v>
      </c>
      <c r="D4167" s="1" t="s">
        <v>89</v>
      </c>
      <c r="E4167" s="1" t="s">
        <v>28</v>
      </c>
      <c r="F4167" s="2">
        <v>45025</v>
      </c>
      <c r="G4167" s="1" t="s">
        <v>11767</v>
      </c>
      <c r="H4167" s="1" t="s">
        <v>6862</v>
      </c>
      <c r="I4167" s="1" t="s">
        <v>21</v>
      </c>
      <c r="J4167" s="3" t="s">
        <v>30838</v>
      </c>
      <c r="K4167">
        <v>433</v>
      </c>
      <c r="L4167" s="1" t="s">
        <v>42</v>
      </c>
      <c r="M4167" s="2">
        <v>45055</v>
      </c>
      <c r="N4167" s="1" t="s">
        <v>31</v>
      </c>
      <c r="O4167" s="1" t="s">
        <v>24</v>
      </c>
      <c r="P4167" s="1">
        <f>_3___Healthcare_Data_v1[[#This Row],[Discharge Date]]-_3___Healthcare_Data_v1[[#This Row],[Date of Admission]]</f>
        <v>30</v>
      </c>
      <c r="Q4167" s="1">
        <f>IFERROR(_3___Healthcare_Data_v1[[#This Row],[ Billing Amount ]]/_3___Healthcare_Data_v1[[#This Row],[Days in Hospital]],0)</f>
        <v>512.46253566666667</v>
      </c>
      <c r="R4167" s="1" t="str">
        <f>IF(_3___Healthcare_Data_v1[[#This Row],[Age]]&gt;60,"Senior",IF(_3___Healthcare_Data_v1[[#This Row],[Age]]&gt;35,"Middle","Young"))</f>
        <v>Senior</v>
      </c>
    </row>
    <row r="4168" spans="1:18" x14ac:dyDescent="0.3">
      <c r="A4168" s="1" t="s">
        <v>11768</v>
      </c>
      <c r="B4168" s="1" t="s">
        <v>26710</v>
      </c>
      <c r="C4168" s="1" t="s">
        <v>16</v>
      </c>
      <c r="D4168" s="1" t="s">
        <v>114</v>
      </c>
      <c r="E4168" s="1" t="s">
        <v>28</v>
      </c>
      <c r="F4168" s="2">
        <v>45130</v>
      </c>
      <c r="G4168" s="1" t="s">
        <v>11769</v>
      </c>
      <c r="H4168" s="1" t="s">
        <v>11770</v>
      </c>
      <c r="I4168" s="1" t="s">
        <v>21</v>
      </c>
      <c r="J4168" s="3" t="s">
        <v>30839</v>
      </c>
      <c r="K4168">
        <v>209</v>
      </c>
      <c r="L4168" s="1" t="s">
        <v>38</v>
      </c>
      <c r="M4168" s="2">
        <v>45132</v>
      </c>
      <c r="N4168" s="1" t="s">
        <v>31</v>
      </c>
      <c r="O4168" s="1" t="s">
        <v>24</v>
      </c>
      <c r="P4168" s="1">
        <f>_3___Healthcare_Data_v1[[#This Row],[Discharge Date]]-_3___Healthcare_Data_v1[[#This Row],[Date of Admission]]</f>
        <v>2</v>
      </c>
      <c r="Q4168" s="1">
        <f>IFERROR(_3___Healthcare_Data_v1[[#This Row],[ Billing Amount ]]/_3___Healthcare_Data_v1[[#This Row],[Days in Hospital]],0)</f>
        <v>6251.8665950000004</v>
      </c>
      <c r="R4168" s="1" t="str">
        <f>IF(_3___Healthcare_Data_v1[[#This Row],[Age]]&gt;60,"Senior",IF(_3___Healthcare_Data_v1[[#This Row],[Age]]&gt;35,"Middle","Young"))</f>
        <v>Senior</v>
      </c>
    </row>
    <row r="4169" spans="1:18" x14ac:dyDescent="0.3">
      <c r="A4169" s="1" t="s">
        <v>11771</v>
      </c>
      <c r="B4169" s="1" t="s">
        <v>26845</v>
      </c>
      <c r="C4169" s="1" t="s">
        <v>16</v>
      </c>
      <c r="D4169" s="1" t="s">
        <v>34</v>
      </c>
      <c r="E4169" s="1" t="s">
        <v>18</v>
      </c>
      <c r="F4169" s="2">
        <v>44216</v>
      </c>
      <c r="G4169" s="1" t="s">
        <v>11772</v>
      </c>
      <c r="H4169" s="1" t="s">
        <v>11773</v>
      </c>
      <c r="I4169" s="1" t="s">
        <v>21</v>
      </c>
      <c r="J4169" s="3" t="s">
        <v>30840</v>
      </c>
      <c r="K4169">
        <v>338</v>
      </c>
      <c r="L4169" s="1" t="s">
        <v>38</v>
      </c>
      <c r="M4169" s="2">
        <v>44243</v>
      </c>
      <c r="N4169" s="1" t="s">
        <v>43</v>
      </c>
      <c r="O4169" s="1" t="s">
        <v>32</v>
      </c>
      <c r="P4169" s="1">
        <f>_3___Healthcare_Data_v1[[#This Row],[Discharge Date]]-_3___Healthcare_Data_v1[[#This Row],[Date of Admission]]</f>
        <v>27</v>
      </c>
      <c r="Q4169" s="1">
        <f>IFERROR(_3___Healthcare_Data_v1[[#This Row],[ Billing Amount ]]/_3___Healthcare_Data_v1[[#This Row],[Days in Hospital]],0)</f>
        <v>1841.5760825925927</v>
      </c>
      <c r="R4169" s="1" t="str">
        <f>IF(_3___Healthcare_Data_v1[[#This Row],[Age]]&gt;60,"Senior",IF(_3___Healthcare_Data_v1[[#This Row],[Age]]&gt;35,"Middle","Young"))</f>
        <v>Senior</v>
      </c>
    </row>
    <row r="4170" spans="1:18" x14ac:dyDescent="0.3">
      <c r="A4170" s="1" t="s">
        <v>11774</v>
      </c>
      <c r="B4170" s="1" t="s">
        <v>26632</v>
      </c>
      <c r="C4170" s="1" t="s">
        <v>26</v>
      </c>
      <c r="D4170" s="1" t="s">
        <v>17</v>
      </c>
      <c r="E4170" s="1" t="s">
        <v>35</v>
      </c>
      <c r="F4170" s="2">
        <v>43901</v>
      </c>
      <c r="G4170" s="1" t="s">
        <v>11775</v>
      </c>
      <c r="H4170" s="1" t="s">
        <v>11776</v>
      </c>
      <c r="I4170" s="1" t="s">
        <v>21</v>
      </c>
      <c r="J4170" s="3" t="s">
        <v>30841</v>
      </c>
      <c r="K4170">
        <v>201</v>
      </c>
      <c r="L4170" s="1" t="s">
        <v>22</v>
      </c>
      <c r="M4170" s="2">
        <v>43910</v>
      </c>
      <c r="N4170" s="1" t="s">
        <v>48</v>
      </c>
      <c r="O4170" s="1" t="s">
        <v>24</v>
      </c>
      <c r="P4170" s="1">
        <f>_3___Healthcare_Data_v1[[#This Row],[Discharge Date]]-_3___Healthcare_Data_v1[[#This Row],[Date of Admission]]</f>
        <v>9</v>
      </c>
      <c r="Q4170" s="1">
        <f>IFERROR(_3___Healthcare_Data_v1[[#This Row],[ Billing Amount ]]/_3___Healthcare_Data_v1[[#This Row],[Days in Hospital]],0)</f>
        <v>104.99456952222222</v>
      </c>
      <c r="R4170" s="1" t="str">
        <f>IF(_3___Healthcare_Data_v1[[#This Row],[Age]]&gt;60,"Senior",IF(_3___Healthcare_Data_v1[[#This Row],[Age]]&gt;35,"Middle","Young"))</f>
        <v>Senior</v>
      </c>
    </row>
    <row r="4171" spans="1:18" x14ac:dyDescent="0.3">
      <c r="A4171" s="1" t="s">
        <v>11777</v>
      </c>
      <c r="B4171" s="1" t="s">
        <v>26708</v>
      </c>
      <c r="C4171" s="1" t="s">
        <v>26</v>
      </c>
      <c r="D4171" s="1" t="s">
        <v>34</v>
      </c>
      <c r="E4171" s="1" t="s">
        <v>69</v>
      </c>
      <c r="F4171" s="2">
        <v>44146</v>
      </c>
      <c r="G4171" s="1" t="s">
        <v>11778</v>
      </c>
      <c r="H4171" s="1" t="s">
        <v>1366</v>
      </c>
      <c r="I4171" s="1" t="s">
        <v>56</v>
      </c>
      <c r="J4171" s="3" t="s">
        <v>30842</v>
      </c>
      <c r="K4171">
        <v>481</v>
      </c>
      <c r="L4171" s="1" t="s">
        <v>22</v>
      </c>
      <c r="M4171" s="2">
        <v>44154</v>
      </c>
      <c r="N4171" s="1" t="s">
        <v>31</v>
      </c>
      <c r="O4171" s="1" t="s">
        <v>44</v>
      </c>
      <c r="P4171" s="1">
        <f>_3___Healthcare_Data_v1[[#This Row],[Discharge Date]]-_3___Healthcare_Data_v1[[#This Row],[Date of Admission]]</f>
        <v>8</v>
      </c>
      <c r="Q4171" s="1">
        <f>IFERROR(_3___Healthcare_Data_v1[[#This Row],[ Billing Amount ]]/_3___Healthcare_Data_v1[[#This Row],[Days in Hospital]],0)</f>
        <v>3300.6815575000001</v>
      </c>
      <c r="R4171" s="1" t="str">
        <f>IF(_3___Healthcare_Data_v1[[#This Row],[Age]]&gt;60,"Senior",IF(_3___Healthcare_Data_v1[[#This Row],[Age]]&gt;35,"Middle","Young"))</f>
        <v>Senior</v>
      </c>
    </row>
    <row r="4172" spans="1:18" x14ac:dyDescent="0.3">
      <c r="A4172" s="1" t="s">
        <v>11779</v>
      </c>
      <c r="B4172" s="1" t="s">
        <v>26619</v>
      </c>
      <c r="C4172" s="1" t="s">
        <v>16</v>
      </c>
      <c r="D4172" s="1" t="s">
        <v>229</v>
      </c>
      <c r="E4172" s="1" t="s">
        <v>26615</v>
      </c>
      <c r="F4172" s="2">
        <v>43945</v>
      </c>
      <c r="G4172" s="1" t="s">
        <v>11780</v>
      </c>
      <c r="H4172" s="1" t="s">
        <v>11781</v>
      </c>
      <c r="I4172" s="1" t="s">
        <v>21</v>
      </c>
      <c r="J4172" s="3" t="s">
        <v>30843</v>
      </c>
      <c r="K4172">
        <v>485</v>
      </c>
      <c r="L4172" s="1" t="s">
        <v>38</v>
      </c>
      <c r="M4172" s="2">
        <v>43974</v>
      </c>
      <c r="N4172" s="1" t="s">
        <v>48</v>
      </c>
      <c r="O4172" s="1" t="s">
        <v>44</v>
      </c>
      <c r="P4172" s="1">
        <f>_3___Healthcare_Data_v1[[#This Row],[Discharge Date]]-_3___Healthcare_Data_v1[[#This Row],[Date of Admission]]</f>
        <v>29</v>
      </c>
      <c r="Q4172" s="1">
        <f>IFERROR(_3___Healthcare_Data_v1[[#This Row],[ Billing Amount ]]/_3___Healthcare_Data_v1[[#This Row],[Days in Hospital]],0)</f>
        <v>329.24048486206897</v>
      </c>
      <c r="R4172" s="1" t="str">
        <f>IF(_3___Healthcare_Data_v1[[#This Row],[Age]]&gt;60,"Senior",IF(_3___Healthcare_Data_v1[[#This Row],[Age]]&gt;35,"Middle","Young"))</f>
        <v>Senior</v>
      </c>
    </row>
    <row r="4173" spans="1:18" x14ac:dyDescent="0.3">
      <c r="A4173" s="1" t="s">
        <v>11782</v>
      </c>
      <c r="B4173" s="1" t="s">
        <v>26755</v>
      </c>
      <c r="C4173" s="1" t="s">
        <v>26</v>
      </c>
      <c r="D4173" s="1" t="s">
        <v>62</v>
      </c>
      <c r="E4173" s="1" t="s">
        <v>28</v>
      </c>
      <c r="F4173" s="2">
        <v>43513</v>
      </c>
      <c r="G4173" s="1" t="s">
        <v>11783</v>
      </c>
      <c r="H4173" s="1" t="s">
        <v>11784</v>
      </c>
      <c r="I4173" s="1" t="s">
        <v>60</v>
      </c>
      <c r="J4173" s="3" t="s">
        <v>30844</v>
      </c>
      <c r="K4173">
        <v>453</v>
      </c>
      <c r="L4173" s="1" t="s">
        <v>42</v>
      </c>
      <c r="M4173" s="2">
        <v>43531</v>
      </c>
      <c r="N4173" s="1" t="s">
        <v>48</v>
      </c>
      <c r="O4173" s="1" t="s">
        <v>44</v>
      </c>
      <c r="P4173" s="1">
        <f>_3___Healthcare_Data_v1[[#This Row],[Discharge Date]]-_3___Healthcare_Data_v1[[#This Row],[Date of Admission]]</f>
        <v>18</v>
      </c>
      <c r="Q4173" s="1">
        <f>IFERROR(_3___Healthcare_Data_v1[[#This Row],[ Billing Amount ]]/_3___Healthcare_Data_v1[[#This Row],[Days in Hospital]],0)</f>
        <v>986.82229666666672</v>
      </c>
      <c r="R4173" s="1" t="str">
        <f>IF(_3___Healthcare_Data_v1[[#This Row],[Age]]&gt;60,"Senior",IF(_3___Healthcare_Data_v1[[#This Row],[Age]]&gt;35,"Middle","Young"))</f>
        <v>Senior</v>
      </c>
    </row>
    <row r="4174" spans="1:18" x14ac:dyDescent="0.3">
      <c r="A4174" s="1" t="s">
        <v>11785</v>
      </c>
      <c r="B4174" s="1" t="s">
        <v>26626</v>
      </c>
      <c r="C4174" s="1" t="s">
        <v>16</v>
      </c>
      <c r="D4174" s="1" t="s">
        <v>34</v>
      </c>
      <c r="E4174" s="1" t="s">
        <v>18</v>
      </c>
      <c r="F4174" s="2">
        <v>45031</v>
      </c>
      <c r="G4174" s="1" t="s">
        <v>1659</v>
      </c>
      <c r="H4174" s="1" t="s">
        <v>11786</v>
      </c>
      <c r="I4174" s="1" t="s">
        <v>26607</v>
      </c>
      <c r="J4174" s="3" t="s">
        <v>30845</v>
      </c>
      <c r="K4174">
        <v>353</v>
      </c>
      <c r="L4174" s="1" t="s">
        <v>38</v>
      </c>
      <c r="M4174" s="2">
        <v>45045</v>
      </c>
      <c r="N4174" s="1" t="s">
        <v>48</v>
      </c>
      <c r="O4174" s="1" t="s">
        <v>32</v>
      </c>
      <c r="P4174" s="1">
        <f>_3___Healthcare_Data_v1[[#This Row],[Discharge Date]]-_3___Healthcare_Data_v1[[#This Row],[Date of Admission]]</f>
        <v>14</v>
      </c>
      <c r="Q4174" s="1">
        <f>IFERROR(_3___Healthcare_Data_v1[[#This Row],[ Billing Amount ]]/_3___Healthcare_Data_v1[[#This Row],[Days in Hospital]],0)</f>
        <v>455.86195242857144</v>
      </c>
      <c r="R4174" s="1" t="str">
        <f>IF(_3___Healthcare_Data_v1[[#This Row],[Age]]&gt;60,"Senior",IF(_3___Healthcare_Data_v1[[#This Row],[Age]]&gt;35,"Middle","Young"))</f>
        <v>Senior</v>
      </c>
    </row>
    <row r="4175" spans="1:18" x14ac:dyDescent="0.3">
      <c r="A4175" s="1" t="s">
        <v>11787</v>
      </c>
      <c r="B4175" s="1" t="s">
        <v>26795</v>
      </c>
      <c r="C4175" s="1" t="s">
        <v>16</v>
      </c>
      <c r="D4175" s="1" t="s">
        <v>62</v>
      </c>
      <c r="E4175" s="1" t="s">
        <v>26620</v>
      </c>
      <c r="F4175" s="2">
        <v>45093</v>
      </c>
      <c r="G4175" s="1" t="s">
        <v>11788</v>
      </c>
      <c r="H4175" s="1" t="s">
        <v>11789</v>
      </c>
      <c r="I4175" s="1" t="s">
        <v>56</v>
      </c>
      <c r="J4175" s="3" t="s">
        <v>30846</v>
      </c>
      <c r="K4175">
        <v>230</v>
      </c>
      <c r="L4175" s="1" t="s">
        <v>38</v>
      </c>
      <c r="M4175" s="2">
        <v>45116</v>
      </c>
      <c r="N4175" s="1" t="s">
        <v>23</v>
      </c>
      <c r="O4175" s="1" t="s">
        <v>24</v>
      </c>
      <c r="P4175" s="1">
        <f>_3___Healthcare_Data_v1[[#This Row],[Discharge Date]]-_3___Healthcare_Data_v1[[#This Row],[Date of Admission]]</f>
        <v>23</v>
      </c>
      <c r="Q4175" s="1">
        <f>IFERROR(_3___Healthcare_Data_v1[[#This Row],[ Billing Amount ]]/_3___Healthcare_Data_v1[[#This Row],[Days in Hospital]],0)</f>
        <v>1192.8783482608696</v>
      </c>
      <c r="R4175" s="1" t="str">
        <f>IF(_3___Healthcare_Data_v1[[#This Row],[Age]]&gt;60,"Senior",IF(_3___Healthcare_Data_v1[[#This Row],[Age]]&gt;35,"Middle","Young"))</f>
        <v>Senior</v>
      </c>
    </row>
    <row r="4176" spans="1:18" x14ac:dyDescent="0.3">
      <c r="A4176" s="1" t="s">
        <v>11790</v>
      </c>
      <c r="B4176" s="1" t="s">
        <v>26677</v>
      </c>
      <c r="C4176" s="1" t="s">
        <v>26</v>
      </c>
      <c r="D4176" s="1" t="s">
        <v>34</v>
      </c>
      <c r="E4176" s="1" t="s">
        <v>69</v>
      </c>
      <c r="F4176" s="2">
        <v>44100</v>
      </c>
      <c r="G4176" s="1" t="s">
        <v>11791</v>
      </c>
      <c r="H4176" s="1" t="s">
        <v>11792</v>
      </c>
      <c r="I4176" s="1" t="s">
        <v>52</v>
      </c>
      <c r="J4176" s="3" t="s">
        <v>30847</v>
      </c>
      <c r="K4176">
        <v>443</v>
      </c>
      <c r="L4176" s="1" t="s">
        <v>22</v>
      </c>
      <c r="M4176" s="2">
        <v>44107</v>
      </c>
      <c r="N4176" s="1" t="s">
        <v>43</v>
      </c>
      <c r="O4176" s="1" t="s">
        <v>44</v>
      </c>
      <c r="P4176" s="1">
        <f>_3___Healthcare_Data_v1[[#This Row],[Discharge Date]]-_3___Healthcare_Data_v1[[#This Row],[Date of Admission]]</f>
        <v>7</v>
      </c>
      <c r="Q4176" s="1">
        <f>IFERROR(_3___Healthcare_Data_v1[[#This Row],[ Billing Amount ]]/_3___Healthcare_Data_v1[[#This Row],[Days in Hospital]],0)</f>
        <v>1777.0653071428571</v>
      </c>
      <c r="R4176" s="1" t="str">
        <f>IF(_3___Healthcare_Data_v1[[#This Row],[Age]]&gt;60,"Senior",IF(_3___Healthcare_Data_v1[[#This Row],[Age]]&gt;35,"Middle","Young"))</f>
        <v>Senior</v>
      </c>
    </row>
    <row r="4177" spans="1:18" x14ac:dyDescent="0.3">
      <c r="A4177" s="1" t="s">
        <v>11793</v>
      </c>
      <c r="B4177" s="1" t="s">
        <v>26644</v>
      </c>
      <c r="C4177" s="1" t="s">
        <v>26</v>
      </c>
      <c r="D4177" s="1" t="s">
        <v>229</v>
      </c>
      <c r="E4177" s="1" t="s">
        <v>26615</v>
      </c>
      <c r="F4177" s="2">
        <v>44405</v>
      </c>
      <c r="G4177" s="1" t="s">
        <v>3056</v>
      </c>
      <c r="H4177" s="1" t="s">
        <v>11794</v>
      </c>
      <c r="I4177" s="1" t="s">
        <v>21</v>
      </c>
      <c r="J4177" s="3" t="s">
        <v>30848</v>
      </c>
      <c r="K4177">
        <v>327</v>
      </c>
      <c r="L4177" s="1" t="s">
        <v>22</v>
      </c>
      <c r="M4177" s="2">
        <v>44406</v>
      </c>
      <c r="N4177" s="1" t="s">
        <v>43</v>
      </c>
      <c r="O4177" s="1" t="s">
        <v>32</v>
      </c>
      <c r="P4177" s="1">
        <f>_3___Healthcare_Data_v1[[#This Row],[Discharge Date]]-_3___Healthcare_Data_v1[[#This Row],[Date of Admission]]</f>
        <v>1</v>
      </c>
      <c r="Q4177" s="1">
        <f>IFERROR(_3___Healthcare_Data_v1[[#This Row],[ Billing Amount ]]/_3___Healthcare_Data_v1[[#This Row],[Days in Hospital]],0)</f>
        <v>35112.838369999998</v>
      </c>
      <c r="R4177" s="1" t="str">
        <f>IF(_3___Healthcare_Data_v1[[#This Row],[Age]]&gt;60,"Senior",IF(_3___Healthcare_Data_v1[[#This Row],[Age]]&gt;35,"Middle","Young"))</f>
        <v>Senior</v>
      </c>
    </row>
    <row r="4178" spans="1:18" x14ac:dyDescent="0.3">
      <c r="A4178" s="1" t="s">
        <v>11795</v>
      </c>
      <c r="B4178" s="1" t="s">
        <v>26776</v>
      </c>
      <c r="C4178" s="1" t="s">
        <v>16</v>
      </c>
      <c r="D4178" s="1" t="s">
        <v>62</v>
      </c>
      <c r="E4178" s="1" t="s">
        <v>26620</v>
      </c>
      <c r="F4178" s="2">
        <v>44160</v>
      </c>
      <c r="G4178" s="1" t="s">
        <v>11796</v>
      </c>
      <c r="H4178" s="1" t="s">
        <v>11797</v>
      </c>
      <c r="I4178" s="1" t="s">
        <v>52</v>
      </c>
      <c r="J4178" s="3" t="s">
        <v>30849</v>
      </c>
      <c r="K4178">
        <v>173</v>
      </c>
      <c r="L4178" s="1" t="s">
        <v>38</v>
      </c>
      <c r="M4178" s="2">
        <v>44169</v>
      </c>
      <c r="N4178" s="1" t="s">
        <v>31</v>
      </c>
      <c r="O4178" s="1" t="s">
        <v>44</v>
      </c>
      <c r="P4178" s="1">
        <f>_3___Healthcare_Data_v1[[#This Row],[Discharge Date]]-_3___Healthcare_Data_v1[[#This Row],[Date of Admission]]</f>
        <v>9</v>
      </c>
      <c r="Q4178" s="1">
        <f>IFERROR(_3___Healthcare_Data_v1[[#This Row],[ Billing Amount ]]/_3___Healthcare_Data_v1[[#This Row],[Days in Hospital]],0)</f>
        <v>2986.2383522222221</v>
      </c>
      <c r="R4178" s="1" t="str">
        <f>IF(_3___Healthcare_Data_v1[[#This Row],[Age]]&gt;60,"Senior",IF(_3___Healthcare_Data_v1[[#This Row],[Age]]&gt;35,"Middle","Young"))</f>
        <v>Senior</v>
      </c>
    </row>
    <row r="4179" spans="1:18" x14ac:dyDescent="0.3">
      <c r="A4179" s="1" t="s">
        <v>1692</v>
      </c>
      <c r="B4179" s="1" t="s">
        <v>26628</v>
      </c>
      <c r="C4179" s="1" t="s">
        <v>26</v>
      </c>
      <c r="D4179" s="1" t="s">
        <v>62</v>
      </c>
      <c r="E4179" s="1" t="s">
        <v>28</v>
      </c>
      <c r="F4179" s="2">
        <v>44427</v>
      </c>
      <c r="G4179" s="1" t="s">
        <v>11798</v>
      </c>
      <c r="H4179" s="1" t="s">
        <v>11799</v>
      </c>
      <c r="I4179" s="1" t="s">
        <v>26607</v>
      </c>
      <c r="J4179" s="3" t="s">
        <v>30850</v>
      </c>
      <c r="K4179">
        <v>239</v>
      </c>
      <c r="L4179" s="1" t="s">
        <v>38</v>
      </c>
      <c r="M4179" s="2">
        <v>44447</v>
      </c>
      <c r="N4179" s="1" t="s">
        <v>43</v>
      </c>
      <c r="O4179" s="1" t="s">
        <v>44</v>
      </c>
      <c r="P4179" s="1">
        <f>_3___Healthcare_Data_v1[[#This Row],[Discharge Date]]-_3___Healthcare_Data_v1[[#This Row],[Date of Admission]]</f>
        <v>20</v>
      </c>
      <c r="Q4179" s="1">
        <f>IFERROR(_3___Healthcare_Data_v1[[#This Row],[ Billing Amount ]]/_3___Healthcare_Data_v1[[#This Row],[Days in Hospital]],0)</f>
        <v>495.85213139999996</v>
      </c>
      <c r="R4179" s="1" t="str">
        <f>IF(_3___Healthcare_Data_v1[[#This Row],[Age]]&gt;60,"Senior",IF(_3___Healthcare_Data_v1[[#This Row],[Age]]&gt;35,"Middle","Young"))</f>
        <v>Senior</v>
      </c>
    </row>
    <row r="4180" spans="1:18" x14ac:dyDescent="0.3">
      <c r="A4180" s="1" t="s">
        <v>11800</v>
      </c>
      <c r="B4180" s="1" t="s">
        <v>26644</v>
      </c>
      <c r="C4180" s="1" t="s">
        <v>26</v>
      </c>
      <c r="D4180" s="1" t="s">
        <v>114</v>
      </c>
      <c r="E4180" s="1" t="s">
        <v>26615</v>
      </c>
      <c r="F4180" s="2">
        <v>44538</v>
      </c>
      <c r="G4180" s="1" t="s">
        <v>11801</v>
      </c>
      <c r="H4180" s="1" t="s">
        <v>11802</v>
      </c>
      <c r="I4180" s="1" t="s">
        <v>21</v>
      </c>
      <c r="J4180" s="3" t="s">
        <v>30851</v>
      </c>
      <c r="K4180">
        <v>241</v>
      </c>
      <c r="L4180" s="1" t="s">
        <v>42</v>
      </c>
      <c r="M4180" s="2">
        <v>44553</v>
      </c>
      <c r="N4180" s="1" t="s">
        <v>23</v>
      </c>
      <c r="O4180" s="1" t="s">
        <v>32</v>
      </c>
      <c r="P4180" s="1">
        <f>_3___Healthcare_Data_v1[[#This Row],[Discharge Date]]-_3___Healthcare_Data_v1[[#This Row],[Date of Admission]]</f>
        <v>15</v>
      </c>
      <c r="Q4180" s="1">
        <f>IFERROR(_3___Healthcare_Data_v1[[#This Row],[ Billing Amount ]]/_3___Healthcare_Data_v1[[#This Row],[Days in Hospital]],0)</f>
        <v>1116.016746</v>
      </c>
      <c r="R4180" s="1" t="str">
        <f>IF(_3___Healthcare_Data_v1[[#This Row],[Age]]&gt;60,"Senior",IF(_3___Healthcare_Data_v1[[#This Row],[Age]]&gt;35,"Middle","Young"))</f>
        <v>Senior</v>
      </c>
    </row>
    <row r="4181" spans="1:18" x14ac:dyDescent="0.3">
      <c r="A4181" s="1" t="s">
        <v>11803</v>
      </c>
      <c r="B4181" s="1" t="s">
        <v>26626</v>
      </c>
      <c r="C4181" s="1" t="s">
        <v>16</v>
      </c>
      <c r="D4181" s="1" t="s">
        <v>229</v>
      </c>
      <c r="E4181" s="1" t="s">
        <v>26620</v>
      </c>
      <c r="F4181" s="2">
        <v>43904</v>
      </c>
      <c r="G4181" s="1" t="s">
        <v>11804</v>
      </c>
      <c r="H4181" s="1" t="s">
        <v>11805</v>
      </c>
      <c r="I4181" s="1" t="s">
        <v>52</v>
      </c>
      <c r="J4181" s="3" t="s">
        <v>30852</v>
      </c>
      <c r="K4181">
        <v>245</v>
      </c>
      <c r="L4181" s="1" t="s">
        <v>38</v>
      </c>
      <c r="M4181" s="2">
        <v>43927</v>
      </c>
      <c r="N4181" s="1" t="s">
        <v>48</v>
      </c>
      <c r="O4181" s="1" t="s">
        <v>32</v>
      </c>
      <c r="P4181" s="1">
        <f>_3___Healthcare_Data_v1[[#This Row],[Discharge Date]]-_3___Healthcare_Data_v1[[#This Row],[Date of Admission]]</f>
        <v>23</v>
      </c>
      <c r="Q4181" s="1">
        <f>IFERROR(_3___Healthcare_Data_v1[[#This Row],[ Billing Amount ]]/_3___Healthcare_Data_v1[[#This Row],[Days in Hospital]],0)</f>
        <v>1026.4259430434781</v>
      </c>
      <c r="R4181" s="1" t="str">
        <f>IF(_3___Healthcare_Data_v1[[#This Row],[Age]]&gt;60,"Senior",IF(_3___Healthcare_Data_v1[[#This Row],[Age]]&gt;35,"Middle","Young"))</f>
        <v>Senior</v>
      </c>
    </row>
    <row r="4182" spans="1:18" x14ac:dyDescent="0.3">
      <c r="A4182" s="1" t="s">
        <v>11806</v>
      </c>
      <c r="B4182" s="1" t="s">
        <v>26695</v>
      </c>
      <c r="C4182" s="1" t="s">
        <v>16</v>
      </c>
      <c r="D4182" s="1" t="s">
        <v>62</v>
      </c>
      <c r="E4182" s="1" t="s">
        <v>69</v>
      </c>
      <c r="F4182" s="2">
        <v>45205</v>
      </c>
      <c r="G4182" s="1" t="s">
        <v>11807</v>
      </c>
      <c r="H4182" s="1" t="s">
        <v>11808</v>
      </c>
      <c r="I4182" s="1" t="s">
        <v>26607</v>
      </c>
      <c r="J4182" s="3" t="s">
        <v>30853</v>
      </c>
      <c r="K4182">
        <v>431</v>
      </c>
      <c r="L4182" s="1" t="s">
        <v>42</v>
      </c>
      <c r="M4182" s="2">
        <v>45219</v>
      </c>
      <c r="N4182" s="1" t="s">
        <v>31</v>
      </c>
      <c r="O4182" s="1" t="s">
        <v>32</v>
      </c>
      <c r="P4182" s="1">
        <f>_3___Healthcare_Data_v1[[#This Row],[Discharge Date]]-_3___Healthcare_Data_v1[[#This Row],[Date of Admission]]</f>
        <v>14</v>
      </c>
      <c r="Q4182" s="1">
        <f>IFERROR(_3___Healthcare_Data_v1[[#This Row],[ Billing Amount ]]/_3___Healthcare_Data_v1[[#This Row],[Days in Hospital]],0)</f>
        <v>2160.8612728571429</v>
      </c>
      <c r="R4182" s="1" t="str">
        <f>IF(_3___Healthcare_Data_v1[[#This Row],[Age]]&gt;60,"Senior",IF(_3___Healthcare_Data_v1[[#This Row],[Age]]&gt;35,"Middle","Young"))</f>
        <v>Senior</v>
      </c>
    </row>
    <row r="4183" spans="1:18" x14ac:dyDescent="0.3">
      <c r="A4183" s="1" t="s">
        <v>11809</v>
      </c>
      <c r="B4183" s="1" t="s">
        <v>26759</v>
      </c>
      <c r="C4183" s="1" t="s">
        <v>26</v>
      </c>
      <c r="D4183" s="1" t="s">
        <v>17</v>
      </c>
      <c r="E4183" s="1" t="s">
        <v>26615</v>
      </c>
      <c r="F4183" s="2">
        <v>44621</v>
      </c>
      <c r="G4183" s="1" t="s">
        <v>11810</v>
      </c>
      <c r="H4183" s="1" t="s">
        <v>963</v>
      </c>
      <c r="I4183" s="1" t="s">
        <v>52</v>
      </c>
      <c r="J4183" s="3" t="s">
        <v>30854</v>
      </c>
      <c r="K4183">
        <v>184</v>
      </c>
      <c r="L4183" s="1" t="s">
        <v>42</v>
      </c>
      <c r="M4183" s="2">
        <v>44649</v>
      </c>
      <c r="N4183" s="1" t="s">
        <v>48</v>
      </c>
      <c r="O4183" s="1" t="s">
        <v>24</v>
      </c>
      <c r="P4183" s="1">
        <f>_3___Healthcare_Data_v1[[#This Row],[Discharge Date]]-_3___Healthcare_Data_v1[[#This Row],[Date of Admission]]</f>
        <v>28</v>
      </c>
      <c r="Q4183" s="1">
        <f>IFERROR(_3___Healthcare_Data_v1[[#This Row],[ Billing Amount ]]/_3___Healthcare_Data_v1[[#This Row],[Days in Hospital]],0)</f>
        <v>60.468538535714288</v>
      </c>
      <c r="R4183" s="1" t="str">
        <f>IF(_3___Healthcare_Data_v1[[#This Row],[Age]]&gt;60,"Senior",IF(_3___Healthcare_Data_v1[[#This Row],[Age]]&gt;35,"Middle","Young"))</f>
        <v>Senior</v>
      </c>
    </row>
    <row r="4184" spans="1:18" x14ac:dyDescent="0.3">
      <c r="A4184" s="1" t="s">
        <v>11811</v>
      </c>
      <c r="B4184" s="1" t="s">
        <v>26646</v>
      </c>
      <c r="C4184" s="1" t="s">
        <v>16</v>
      </c>
      <c r="D4184" s="1" t="s">
        <v>229</v>
      </c>
      <c r="E4184" s="1" t="s">
        <v>35</v>
      </c>
      <c r="F4184" s="2">
        <v>43577</v>
      </c>
      <c r="G4184" s="1" t="s">
        <v>11812</v>
      </c>
      <c r="H4184" s="1" t="s">
        <v>11813</v>
      </c>
      <c r="I4184" s="1" t="s">
        <v>21</v>
      </c>
      <c r="J4184" s="3" t="s">
        <v>30855</v>
      </c>
      <c r="K4184">
        <v>430</v>
      </c>
      <c r="L4184" s="1" t="s">
        <v>42</v>
      </c>
      <c r="M4184" s="2">
        <v>43607</v>
      </c>
      <c r="N4184" s="1" t="s">
        <v>84</v>
      </c>
      <c r="O4184" s="1" t="s">
        <v>32</v>
      </c>
      <c r="P4184" s="1">
        <f>_3___Healthcare_Data_v1[[#This Row],[Discharge Date]]-_3___Healthcare_Data_v1[[#This Row],[Date of Admission]]</f>
        <v>30</v>
      </c>
      <c r="Q4184" s="1">
        <f>IFERROR(_3___Healthcare_Data_v1[[#This Row],[ Billing Amount ]]/_3___Healthcare_Data_v1[[#This Row],[Days in Hospital]],0)</f>
        <v>301.88886910000002</v>
      </c>
      <c r="R4184" s="1" t="str">
        <f>IF(_3___Healthcare_Data_v1[[#This Row],[Age]]&gt;60,"Senior",IF(_3___Healthcare_Data_v1[[#This Row],[Age]]&gt;35,"Middle","Young"))</f>
        <v>Senior</v>
      </c>
    </row>
    <row r="4185" spans="1:18" x14ac:dyDescent="0.3">
      <c r="A4185" s="1" t="s">
        <v>11814</v>
      </c>
      <c r="B4185" s="1" t="s">
        <v>26714</v>
      </c>
      <c r="C4185" s="1" t="s">
        <v>26</v>
      </c>
      <c r="D4185" s="1" t="s">
        <v>34</v>
      </c>
      <c r="E4185" s="1" t="s">
        <v>69</v>
      </c>
      <c r="F4185" s="2">
        <v>44970</v>
      </c>
      <c r="G4185" s="1" t="s">
        <v>11815</v>
      </c>
      <c r="H4185" s="1" t="s">
        <v>1419</v>
      </c>
      <c r="I4185" s="1" t="s">
        <v>60</v>
      </c>
      <c r="J4185" s="3" t="s">
        <v>30856</v>
      </c>
      <c r="K4185">
        <v>217</v>
      </c>
      <c r="L4185" s="1" t="s">
        <v>22</v>
      </c>
      <c r="M4185" s="2">
        <v>44972</v>
      </c>
      <c r="N4185" s="1" t="s">
        <v>43</v>
      </c>
      <c r="O4185" s="1" t="s">
        <v>32</v>
      </c>
      <c r="P4185" s="1">
        <f>_3___Healthcare_Data_v1[[#This Row],[Discharge Date]]-_3___Healthcare_Data_v1[[#This Row],[Date of Admission]]</f>
        <v>2</v>
      </c>
      <c r="Q4185" s="1">
        <f>IFERROR(_3___Healthcare_Data_v1[[#This Row],[ Billing Amount ]]/_3___Healthcare_Data_v1[[#This Row],[Days in Hospital]],0)</f>
        <v>36171.630700000002</v>
      </c>
      <c r="R4185" s="1" t="str">
        <f>IF(_3___Healthcare_Data_v1[[#This Row],[Age]]&gt;60,"Senior",IF(_3___Healthcare_Data_v1[[#This Row],[Age]]&gt;35,"Middle","Young"))</f>
        <v>Senior</v>
      </c>
    </row>
    <row r="4186" spans="1:18" x14ac:dyDescent="0.3">
      <c r="A4186" s="1" t="s">
        <v>11816</v>
      </c>
      <c r="B4186" s="1" t="s">
        <v>26624</v>
      </c>
      <c r="C4186" s="1" t="s">
        <v>26</v>
      </c>
      <c r="D4186" s="1" t="s">
        <v>49</v>
      </c>
      <c r="E4186" s="1" t="s">
        <v>28</v>
      </c>
      <c r="F4186" s="2">
        <v>43752</v>
      </c>
      <c r="G4186" s="1" t="s">
        <v>11817</v>
      </c>
      <c r="H4186" s="1" t="s">
        <v>948</v>
      </c>
      <c r="I4186" s="1" t="s">
        <v>56</v>
      </c>
      <c r="J4186" s="3" t="s">
        <v>30857</v>
      </c>
      <c r="K4186">
        <v>456</v>
      </c>
      <c r="L4186" s="1" t="s">
        <v>42</v>
      </c>
      <c r="M4186" s="2">
        <v>43766</v>
      </c>
      <c r="N4186" s="1" t="s">
        <v>43</v>
      </c>
      <c r="O4186" s="1" t="s">
        <v>32</v>
      </c>
      <c r="P4186" s="1">
        <f>_3___Healthcare_Data_v1[[#This Row],[Discharge Date]]-_3___Healthcare_Data_v1[[#This Row],[Date of Admission]]</f>
        <v>14</v>
      </c>
      <c r="Q4186" s="1">
        <f>IFERROR(_3___Healthcare_Data_v1[[#This Row],[ Billing Amount ]]/_3___Healthcare_Data_v1[[#This Row],[Days in Hospital]],0)</f>
        <v>2758.3170514285712</v>
      </c>
      <c r="R4186" s="1" t="str">
        <f>IF(_3___Healthcare_Data_v1[[#This Row],[Age]]&gt;60,"Senior",IF(_3___Healthcare_Data_v1[[#This Row],[Age]]&gt;35,"Middle","Young"))</f>
        <v>Senior</v>
      </c>
    </row>
    <row r="4187" spans="1:18" x14ac:dyDescent="0.3">
      <c r="A4187" s="1" t="s">
        <v>11818</v>
      </c>
      <c r="B4187" s="1" t="s">
        <v>26967</v>
      </c>
      <c r="C4187" s="1" t="s">
        <v>16</v>
      </c>
      <c r="D4187" s="1" t="s">
        <v>229</v>
      </c>
      <c r="E4187" s="1" t="s">
        <v>18</v>
      </c>
      <c r="F4187" s="2">
        <v>45182</v>
      </c>
      <c r="G4187" s="1" t="s">
        <v>11819</v>
      </c>
      <c r="H4187" s="1" t="s">
        <v>11820</v>
      </c>
      <c r="I4187" s="1" t="s">
        <v>52</v>
      </c>
      <c r="J4187" s="3" t="s">
        <v>30858</v>
      </c>
      <c r="K4187">
        <v>214</v>
      </c>
      <c r="L4187" s="1" t="s">
        <v>42</v>
      </c>
      <c r="M4187" s="2">
        <v>45184</v>
      </c>
      <c r="N4187" s="1" t="s">
        <v>31</v>
      </c>
      <c r="O4187" s="1" t="s">
        <v>24</v>
      </c>
      <c r="P4187" s="1">
        <f>_3___Healthcare_Data_v1[[#This Row],[Discharge Date]]-_3___Healthcare_Data_v1[[#This Row],[Date of Admission]]</f>
        <v>2</v>
      </c>
      <c r="Q4187" s="1">
        <f>IFERROR(_3___Healthcare_Data_v1[[#This Row],[ Billing Amount ]]/_3___Healthcare_Data_v1[[#This Row],[Days in Hospital]],0)</f>
        <v>7836.8003749999998</v>
      </c>
      <c r="R4187" s="1" t="str">
        <f>IF(_3___Healthcare_Data_v1[[#This Row],[Age]]&gt;60,"Senior",IF(_3___Healthcare_Data_v1[[#This Row],[Age]]&gt;35,"Middle","Young"))</f>
        <v>Senior</v>
      </c>
    </row>
    <row r="4188" spans="1:18" x14ac:dyDescent="0.3">
      <c r="A4188" s="1" t="s">
        <v>8916</v>
      </c>
      <c r="B4188" s="1" t="s">
        <v>26668</v>
      </c>
      <c r="C4188" s="1" t="s">
        <v>26</v>
      </c>
      <c r="D4188" s="1" t="s">
        <v>89</v>
      </c>
      <c r="E4188" s="1" t="s">
        <v>69</v>
      </c>
      <c r="F4188" s="2">
        <v>44191</v>
      </c>
      <c r="G4188" s="1" t="s">
        <v>11821</v>
      </c>
      <c r="H4188" s="1" t="s">
        <v>11822</v>
      </c>
      <c r="I4188" s="1" t="s">
        <v>52</v>
      </c>
      <c r="J4188" s="3" t="s">
        <v>30859</v>
      </c>
      <c r="K4188">
        <v>210</v>
      </c>
      <c r="L4188" s="1" t="s">
        <v>42</v>
      </c>
      <c r="M4188" s="2">
        <v>44217</v>
      </c>
      <c r="N4188" s="1" t="s">
        <v>43</v>
      </c>
      <c r="O4188" s="1" t="s">
        <v>44</v>
      </c>
      <c r="P4188" s="1">
        <f>_3___Healthcare_Data_v1[[#This Row],[Discharge Date]]-_3___Healthcare_Data_v1[[#This Row],[Date of Admission]]</f>
        <v>26</v>
      </c>
      <c r="Q4188" s="1">
        <f>IFERROR(_3___Healthcare_Data_v1[[#This Row],[ Billing Amount ]]/_3___Healthcare_Data_v1[[#This Row],[Days in Hospital]],0)</f>
        <v>185.55181165384616</v>
      </c>
      <c r="R4188" s="1" t="str">
        <f>IF(_3___Healthcare_Data_v1[[#This Row],[Age]]&gt;60,"Senior",IF(_3___Healthcare_Data_v1[[#This Row],[Age]]&gt;35,"Middle","Young"))</f>
        <v>Senior</v>
      </c>
    </row>
    <row r="4189" spans="1:18" x14ac:dyDescent="0.3">
      <c r="A4189" s="1" t="s">
        <v>11823</v>
      </c>
      <c r="B4189" s="1" t="s">
        <v>26980</v>
      </c>
      <c r="C4189" s="1" t="s">
        <v>26</v>
      </c>
      <c r="D4189" s="1" t="s">
        <v>114</v>
      </c>
      <c r="E4189" s="1" t="s">
        <v>69</v>
      </c>
      <c r="F4189" s="2">
        <v>43718</v>
      </c>
      <c r="G4189" s="1" t="s">
        <v>11824</v>
      </c>
      <c r="H4189" s="1" t="s">
        <v>11825</v>
      </c>
      <c r="I4189" s="1" t="s">
        <v>26607</v>
      </c>
      <c r="J4189" s="3" t="s">
        <v>30860</v>
      </c>
      <c r="K4189">
        <v>169</v>
      </c>
      <c r="L4189" s="1" t="s">
        <v>38</v>
      </c>
      <c r="M4189" s="2">
        <v>43748</v>
      </c>
      <c r="N4189" s="1" t="s">
        <v>43</v>
      </c>
      <c r="O4189" s="1" t="s">
        <v>24</v>
      </c>
      <c r="P4189" s="1">
        <f>_3___Healthcare_Data_v1[[#This Row],[Discharge Date]]-_3___Healthcare_Data_v1[[#This Row],[Date of Admission]]</f>
        <v>30</v>
      </c>
      <c r="Q4189" s="1">
        <f>IFERROR(_3___Healthcare_Data_v1[[#This Row],[ Billing Amount ]]/_3___Healthcare_Data_v1[[#This Row],[Days in Hospital]],0)</f>
        <v>1275.7872180000002</v>
      </c>
      <c r="R4189" s="1" t="str">
        <f>IF(_3___Healthcare_Data_v1[[#This Row],[Age]]&gt;60,"Senior",IF(_3___Healthcare_Data_v1[[#This Row],[Age]]&gt;35,"Middle","Young"))</f>
        <v>Senior</v>
      </c>
    </row>
    <row r="4190" spans="1:18" x14ac:dyDescent="0.3">
      <c r="A4190" s="1" t="s">
        <v>11826</v>
      </c>
      <c r="B4190" s="1" t="s">
        <v>26689</v>
      </c>
      <c r="C4190" s="1" t="s">
        <v>16</v>
      </c>
      <c r="D4190" s="1" t="s">
        <v>62</v>
      </c>
      <c r="E4190" s="1" t="s">
        <v>28</v>
      </c>
      <c r="F4190" s="2">
        <v>43478</v>
      </c>
      <c r="G4190" s="1" t="s">
        <v>11827</v>
      </c>
      <c r="H4190" s="1" t="s">
        <v>11828</v>
      </c>
      <c r="I4190" s="1" t="s">
        <v>60</v>
      </c>
      <c r="J4190" s="3" t="s">
        <v>30861</v>
      </c>
      <c r="K4190">
        <v>455</v>
      </c>
      <c r="L4190" s="1" t="s">
        <v>38</v>
      </c>
      <c r="M4190" s="2">
        <v>43484</v>
      </c>
      <c r="N4190" s="1" t="s">
        <v>48</v>
      </c>
      <c r="O4190" s="1" t="s">
        <v>32</v>
      </c>
      <c r="P4190" s="1">
        <f>_3___Healthcare_Data_v1[[#This Row],[Discharge Date]]-_3___Healthcare_Data_v1[[#This Row],[Date of Admission]]</f>
        <v>6</v>
      </c>
      <c r="Q4190" s="1">
        <f>IFERROR(_3___Healthcare_Data_v1[[#This Row],[ Billing Amount ]]/_3___Healthcare_Data_v1[[#This Row],[Days in Hospital]],0)</f>
        <v>4562.1910683333335</v>
      </c>
      <c r="R4190" s="1" t="str">
        <f>IF(_3___Healthcare_Data_v1[[#This Row],[Age]]&gt;60,"Senior",IF(_3___Healthcare_Data_v1[[#This Row],[Age]]&gt;35,"Middle","Young"))</f>
        <v>Senior</v>
      </c>
    </row>
    <row r="4191" spans="1:18" x14ac:dyDescent="0.3">
      <c r="A4191" s="1" t="s">
        <v>11829</v>
      </c>
      <c r="B4191" s="1" t="s">
        <v>26737</v>
      </c>
      <c r="C4191" s="1" t="s">
        <v>16</v>
      </c>
      <c r="D4191" s="1" t="s">
        <v>62</v>
      </c>
      <c r="E4191" s="1" t="s">
        <v>28</v>
      </c>
      <c r="F4191" s="2">
        <v>43853</v>
      </c>
      <c r="G4191" s="1" t="s">
        <v>4981</v>
      </c>
      <c r="H4191" s="1" t="s">
        <v>5399</v>
      </c>
      <c r="I4191" s="1" t="s">
        <v>60</v>
      </c>
      <c r="J4191" s="3" t="s">
        <v>30862</v>
      </c>
      <c r="K4191">
        <v>109</v>
      </c>
      <c r="L4191" s="1" t="s">
        <v>42</v>
      </c>
      <c r="M4191" s="2">
        <v>43854</v>
      </c>
      <c r="N4191" s="1" t="s">
        <v>23</v>
      </c>
      <c r="O4191" s="1" t="s">
        <v>32</v>
      </c>
      <c r="P4191" s="1">
        <f>_3___Healthcare_Data_v1[[#This Row],[Discharge Date]]-_3___Healthcare_Data_v1[[#This Row],[Date of Admission]]</f>
        <v>1</v>
      </c>
      <c r="Q4191" s="1">
        <f>IFERROR(_3___Healthcare_Data_v1[[#This Row],[ Billing Amount ]]/_3___Healthcare_Data_v1[[#This Row],[Days in Hospital]],0)</f>
        <v>35642.563450000001</v>
      </c>
      <c r="R4191" s="1" t="str">
        <f>IF(_3___Healthcare_Data_v1[[#This Row],[Age]]&gt;60,"Senior",IF(_3___Healthcare_Data_v1[[#This Row],[Age]]&gt;35,"Middle","Young"))</f>
        <v>Senior</v>
      </c>
    </row>
    <row r="4192" spans="1:18" x14ac:dyDescent="0.3">
      <c r="A4192" s="1" t="s">
        <v>7255</v>
      </c>
      <c r="B4192" s="1" t="s">
        <v>26845</v>
      </c>
      <c r="C4192" s="1" t="s">
        <v>26</v>
      </c>
      <c r="D4192" s="1" t="s">
        <v>89</v>
      </c>
      <c r="E4192" s="1" t="s">
        <v>26615</v>
      </c>
      <c r="F4192" s="2">
        <v>44268</v>
      </c>
      <c r="G4192" s="1" t="s">
        <v>11830</v>
      </c>
      <c r="H4192" s="1" t="s">
        <v>11831</v>
      </c>
      <c r="I4192" s="1" t="s">
        <v>60</v>
      </c>
      <c r="J4192" s="3" t="s">
        <v>30863</v>
      </c>
      <c r="K4192">
        <v>304</v>
      </c>
      <c r="L4192" s="1" t="s">
        <v>22</v>
      </c>
      <c r="M4192" s="2">
        <v>44275</v>
      </c>
      <c r="N4192" s="1" t="s">
        <v>84</v>
      </c>
      <c r="O4192" s="1" t="s">
        <v>44</v>
      </c>
      <c r="P4192" s="1">
        <f>_3___Healthcare_Data_v1[[#This Row],[Discharge Date]]-_3___Healthcare_Data_v1[[#This Row],[Date of Admission]]</f>
        <v>7</v>
      </c>
      <c r="Q4192" s="1">
        <f>IFERROR(_3___Healthcare_Data_v1[[#This Row],[ Billing Amount ]]/_3___Healthcare_Data_v1[[#This Row],[Days in Hospital]],0)</f>
        <v>4475.5482671428572</v>
      </c>
      <c r="R4192" s="1" t="str">
        <f>IF(_3___Healthcare_Data_v1[[#This Row],[Age]]&gt;60,"Senior",IF(_3___Healthcare_Data_v1[[#This Row],[Age]]&gt;35,"Middle","Young"))</f>
        <v>Senior</v>
      </c>
    </row>
    <row r="4193" spans="1:18" x14ac:dyDescent="0.3">
      <c r="A4193" s="1" t="s">
        <v>11832</v>
      </c>
      <c r="B4193" s="1" t="s">
        <v>26850</v>
      </c>
      <c r="C4193" s="1" t="s">
        <v>16</v>
      </c>
      <c r="D4193" s="1" t="s">
        <v>114</v>
      </c>
      <c r="E4193" s="1" t="s">
        <v>69</v>
      </c>
      <c r="F4193" s="2">
        <v>44910</v>
      </c>
      <c r="G4193" s="1" t="s">
        <v>11833</v>
      </c>
      <c r="H4193" s="1" t="s">
        <v>11834</v>
      </c>
      <c r="I4193" s="1" t="s">
        <v>56</v>
      </c>
      <c r="J4193" s="3" t="s">
        <v>30864</v>
      </c>
      <c r="K4193">
        <v>354</v>
      </c>
      <c r="L4193" s="1" t="s">
        <v>22</v>
      </c>
      <c r="M4193" s="2">
        <v>44922</v>
      </c>
      <c r="N4193" s="1" t="s">
        <v>43</v>
      </c>
      <c r="O4193" s="1" t="s">
        <v>44</v>
      </c>
      <c r="P4193" s="1">
        <f>_3___Healthcare_Data_v1[[#This Row],[Discharge Date]]-_3___Healthcare_Data_v1[[#This Row],[Date of Admission]]</f>
        <v>12</v>
      </c>
      <c r="Q4193" s="1">
        <f>IFERROR(_3___Healthcare_Data_v1[[#This Row],[ Billing Amount ]]/_3___Healthcare_Data_v1[[#This Row],[Days in Hospital]],0)</f>
        <v>4346.5098674999999</v>
      </c>
      <c r="R4193" s="1" t="str">
        <f>IF(_3___Healthcare_Data_v1[[#This Row],[Age]]&gt;60,"Senior",IF(_3___Healthcare_Data_v1[[#This Row],[Age]]&gt;35,"Middle","Young"))</f>
        <v>Senior</v>
      </c>
    </row>
    <row r="4194" spans="1:18" x14ac:dyDescent="0.3">
      <c r="A4194" s="1" t="s">
        <v>11835</v>
      </c>
      <c r="B4194" s="1" t="s">
        <v>26958</v>
      </c>
      <c r="C4194" s="1" t="s">
        <v>26</v>
      </c>
      <c r="D4194" s="1" t="s">
        <v>229</v>
      </c>
      <c r="E4194" s="1" t="s">
        <v>26615</v>
      </c>
      <c r="F4194" s="2">
        <v>43706</v>
      </c>
      <c r="G4194" s="1" t="s">
        <v>11836</v>
      </c>
      <c r="H4194" s="1" t="s">
        <v>11837</v>
      </c>
      <c r="I4194" s="1" t="s">
        <v>56</v>
      </c>
      <c r="J4194" s="3" t="s">
        <v>30865</v>
      </c>
      <c r="K4194">
        <v>227</v>
      </c>
      <c r="L4194" s="1" t="s">
        <v>22</v>
      </c>
      <c r="M4194" s="2">
        <v>43722</v>
      </c>
      <c r="N4194" s="1" t="s">
        <v>43</v>
      </c>
      <c r="O4194" s="1" t="s">
        <v>24</v>
      </c>
      <c r="P4194" s="1">
        <f>_3___Healthcare_Data_v1[[#This Row],[Discharge Date]]-_3___Healthcare_Data_v1[[#This Row],[Date of Admission]]</f>
        <v>16</v>
      </c>
      <c r="Q4194" s="1">
        <f>IFERROR(_3___Healthcare_Data_v1[[#This Row],[ Billing Amount ]]/_3___Healthcare_Data_v1[[#This Row],[Days in Hospital]],0)</f>
        <v>1507.8174018750001</v>
      </c>
      <c r="R4194" s="1" t="str">
        <f>IF(_3___Healthcare_Data_v1[[#This Row],[Age]]&gt;60,"Senior",IF(_3___Healthcare_Data_v1[[#This Row],[Age]]&gt;35,"Middle","Young"))</f>
        <v>Senior</v>
      </c>
    </row>
    <row r="4195" spans="1:18" x14ac:dyDescent="0.3">
      <c r="A4195" s="1" t="s">
        <v>9634</v>
      </c>
      <c r="B4195" s="1" t="s">
        <v>26795</v>
      </c>
      <c r="C4195" s="1" t="s">
        <v>26</v>
      </c>
      <c r="D4195" s="1" t="s">
        <v>89</v>
      </c>
      <c r="E4195" s="1" t="s">
        <v>18</v>
      </c>
      <c r="F4195" s="2">
        <v>44203</v>
      </c>
      <c r="G4195" s="1" t="s">
        <v>11838</v>
      </c>
      <c r="H4195" s="1" t="s">
        <v>11839</v>
      </c>
      <c r="I4195" s="1" t="s">
        <v>56</v>
      </c>
      <c r="J4195" s="3" t="s">
        <v>30866</v>
      </c>
      <c r="K4195">
        <v>429</v>
      </c>
      <c r="L4195" s="1" t="s">
        <v>42</v>
      </c>
      <c r="M4195" s="2">
        <v>44228</v>
      </c>
      <c r="N4195" s="1" t="s">
        <v>23</v>
      </c>
      <c r="O4195" s="1" t="s">
        <v>24</v>
      </c>
      <c r="P4195" s="1">
        <f>_3___Healthcare_Data_v1[[#This Row],[Discharge Date]]-_3___Healthcare_Data_v1[[#This Row],[Date of Admission]]</f>
        <v>25</v>
      </c>
      <c r="Q4195" s="1">
        <f>IFERROR(_3___Healthcare_Data_v1[[#This Row],[ Billing Amount ]]/_3___Healthcare_Data_v1[[#This Row],[Days in Hospital]],0)</f>
        <v>1144.9990227999999</v>
      </c>
      <c r="R4195" s="1" t="str">
        <f>IF(_3___Healthcare_Data_v1[[#This Row],[Age]]&gt;60,"Senior",IF(_3___Healthcare_Data_v1[[#This Row],[Age]]&gt;35,"Middle","Young"))</f>
        <v>Senior</v>
      </c>
    </row>
    <row r="4196" spans="1:18" x14ac:dyDescent="0.3">
      <c r="A4196" s="1" t="s">
        <v>11840</v>
      </c>
      <c r="B4196" s="1" t="s">
        <v>26710</v>
      </c>
      <c r="C4196" s="1" t="s">
        <v>16</v>
      </c>
      <c r="D4196" s="1" t="s">
        <v>27</v>
      </c>
      <c r="E4196" s="1" t="s">
        <v>28</v>
      </c>
      <c r="F4196" s="2">
        <v>44436</v>
      </c>
      <c r="G4196" s="1" t="s">
        <v>11841</v>
      </c>
      <c r="H4196" s="1" t="s">
        <v>11842</v>
      </c>
      <c r="I4196" s="1" t="s">
        <v>60</v>
      </c>
      <c r="J4196" s="3" t="s">
        <v>30867</v>
      </c>
      <c r="K4196">
        <v>140</v>
      </c>
      <c r="L4196" s="1" t="s">
        <v>42</v>
      </c>
      <c r="M4196" s="2">
        <v>44445</v>
      </c>
      <c r="N4196" s="1" t="s">
        <v>31</v>
      </c>
      <c r="O4196" s="1" t="s">
        <v>44</v>
      </c>
      <c r="P4196" s="1">
        <f>_3___Healthcare_Data_v1[[#This Row],[Discharge Date]]-_3___Healthcare_Data_v1[[#This Row],[Date of Admission]]</f>
        <v>9</v>
      </c>
      <c r="Q4196" s="1">
        <f>IFERROR(_3___Healthcare_Data_v1[[#This Row],[ Billing Amount ]]/_3___Healthcare_Data_v1[[#This Row],[Days in Hospital]],0)</f>
        <v>3862.5778188888889</v>
      </c>
      <c r="R4196" s="1" t="str">
        <f>IF(_3___Healthcare_Data_v1[[#This Row],[Age]]&gt;60,"Senior",IF(_3___Healthcare_Data_v1[[#This Row],[Age]]&gt;35,"Middle","Young"))</f>
        <v>Senior</v>
      </c>
    </row>
    <row r="4197" spans="1:18" x14ac:dyDescent="0.3">
      <c r="A4197" s="1" t="s">
        <v>11843</v>
      </c>
      <c r="B4197" s="1" t="s">
        <v>26610</v>
      </c>
      <c r="C4197" s="1" t="s">
        <v>26</v>
      </c>
      <c r="D4197" s="1" t="s">
        <v>27</v>
      </c>
      <c r="E4197" s="1" t="s">
        <v>18</v>
      </c>
      <c r="F4197" s="2">
        <v>43749</v>
      </c>
      <c r="G4197" s="1" t="s">
        <v>11844</v>
      </c>
      <c r="H4197" s="1" t="s">
        <v>11845</v>
      </c>
      <c r="I4197" s="1" t="s">
        <v>21</v>
      </c>
      <c r="J4197" s="3" t="s">
        <v>30868</v>
      </c>
      <c r="K4197">
        <v>454</v>
      </c>
      <c r="L4197" s="1" t="s">
        <v>38</v>
      </c>
      <c r="M4197" s="2">
        <v>43752</v>
      </c>
      <c r="N4197" s="1" t="s">
        <v>48</v>
      </c>
      <c r="O4197" s="1" t="s">
        <v>44</v>
      </c>
      <c r="P4197" s="1">
        <f>_3___Healthcare_Data_v1[[#This Row],[Discharge Date]]-_3___Healthcare_Data_v1[[#This Row],[Date of Admission]]</f>
        <v>3</v>
      </c>
      <c r="Q4197" s="1">
        <f>IFERROR(_3___Healthcare_Data_v1[[#This Row],[ Billing Amount ]]/_3___Healthcare_Data_v1[[#This Row],[Days in Hospital]],0)</f>
        <v>705.94538499999999</v>
      </c>
      <c r="R4197" s="1" t="str">
        <f>IF(_3___Healthcare_Data_v1[[#This Row],[Age]]&gt;60,"Senior",IF(_3___Healthcare_Data_v1[[#This Row],[Age]]&gt;35,"Middle","Young"))</f>
        <v>Senior</v>
      </c>
    </row>
    <row r="4198" spans="1:18" x14ac:dyDescent="0.3">
      <c r="A4198" s="1" t="s">
        <v>11846</v>
      </c>
      <c r="B4198" s="1" t="s">
        <v>26644</v>
      </c>
      <c r="C4198" s="1" t="s">
        <v>26</v>
      </c>
      <c r="D4198" s="1" t="s">
        <v>49</v>
      </c>
      <c r="E4198" s="1" t="s">
        <v>26620</v>
      </c>
      <c r="F4198" s="2">
        <v>45180</v>
      </c>
      <c r="G4198" s="1" t="s">
        <v>11847</v>
      </c>
      <c r="H4198" s="1" t="s">
        <v>11848</v>
      </c>
      <c r="I4198" s="1" t="s">
        <v>56</v>
      </c>
      <c r="J4198" s="3" t="s">
        <v>30869</v>
      </c>
      <c r="K4198">
        <v>348</v>
      </c>
      <c r="L4198" s="1" t="s">
        <v>38</v>
      </c>
      <c r="M4198" s="2">
        <v>45197</v>
      </c>
      <c r="N4198" s="1" t="s">
        <v>84</v>
      </c>
      <c r="O4198" s="1" t="s">
        <v>32</v>
      </c>
      <c r="P4198" s="1">
        <f>_3___Healthcare_Data_v1[[#This Row],[Discharge Date]]-_3___Healthcare_Data_v1[[#This Row],[Date of Admission]]</f>
        <v>17</v>
      </c>
      <c r="Q4198" s="1">
        <f>IFERROR(_3___Healthcare_Data_v1[[#This Row],[ Billing Amount ]]/_3___Healthcare_Data_v1[[#This Row],[Days in Hospital]],0)</f>
        <v>1279.2589805882353</v>
      </c>
      <c r="R4198" s="1" t="str">
        <f>IF(_3___Healthcare_Data_v1[[#This Row],[Age]]&gt;60,"Senior",IF(_3___Healthcare_Data_v1[[#This Row],[Age]]&gt;35,"Middle","Young"))</f>
        <v>Senior</v>
      </c>
    </row>
    <row r="4199" spans="1:18" x14ac:dyDescent="0.3">
      <c r="A4199" s="1" t="s">
        <v>11849</v>
      </c>
      <c r="B4199" s="1" t="s">
        <v>26655</v>
      </c>
      <c r="C4199" s="1" t="s">
        <v>16</v>
      </c>
      <c r="D4199" s="1" t="s">
        <v>17</v>
      </c>
      <c r="E4199" s="1" t="s">
        <v>18</v>
      </c>
      <c r="F4199" s="2">
        <v>44230</v>
      </c>
      <c r="G4199" s="1" t="s">
        <v>11850</v>
      </c>
      <c r="H4199" s="1" t="s">
        <v>11851</v>
      </c>
      <c r="I4199" s="1" t="s">
        <v>60</v>
      </c>
      <c r="J4199" s="3" t="s">
        <v>30870</v>
      </c>
      <c r="K4199">
        <v>449</v>
      </c>
      <c r="L4199" s="1" t="s">
        <v>42</v>
      </c>
      <c r="M4199" s="2">
        <v>44235</v>
      </c>
      <c r="N4199" s="1" t="s">
        <v>48</v>
      </c>
      <c r="O4199" s="1" t="s">
        <v>32</v>
      </c>
      <c r="P4199" s="1">
        <f>_3___Healthcare_Data_v1[[#This Row],[Discharge Date]]-_3___Healthcare_Data_v1[[#This Row],[Date of Admission]]</f>
        <v>5</v>
      </c>
      <c r="Q4199" s="1">
        <f>IFERROR(_3___Healthcare_Data_v1[[#This Row],[ Billing Amount ]]/_3___Healthcare_Data_v1[[#This Row],[Days in Hospital]],0)</f>
        <v>7972.4610520000006</v>
      </c>
      <c r="R4199" s="1" t="str">
        <f>IF(_3___Healthcare_Data_v1[[#This Row],[Age]]&gt;60,"Senior",IF(_3___Healthcare_Data_v1[[#This Row],[Age]]&gt;35,"Middle","Young"))</f>
        <v>Senior</v>
      </c>
    </row>
    <row r="4200" spans="1:18" x14ac:dyDescent="0.3">
      <c r="A4200" s="1" t="s">
        <v>11852</v>
      </c>
      <c r="B4200" s="1" t="s">
        <v>26732</v>
      </c>
      <c r="C4200" s="1" t="s">
        <v>26</v>
      </c>
      <c r="D4200" s="1" t="s">
        <v>114</v>
      </c>
      <c r="E4200" s="1" t="s">
        <v>28</v>
      </c>
      <c r="F4200" s="2">
        <v>43902</v>
      </c>
      <c r="G4200" s="1" t="s">
        <v>11853</v>
      </c>
      <c r="H4200" s="1" t="s">
        <v>11854</v>
      </c>
      <c r="I4200" s="1" t="s">
        <v>60</v>
      </c>
      <c r="J4200" s="3" t="s">
        <v>30871</v>
      </c>
      <c r="K4200">
        <v>139</v>
      </c>
      <c r="L4200" s="1" t="s">
        <v>38</v>
      </c>
      <c r="M4200" s="2">
        <v>43920</v>
      </c>
      <c r="N4200" s="1" t="s">
        <v>23</v>
      </c>
      <c r="O4200" s="1" t="s">
        <v>44</v>
      </c>
      <c r="P4200" s="1">
        <f>_3___Healthcare_Data_v1[[#This Row],[Discharge Date]]-_3___Healthcare_Data_v1[[#This Row],[Date of Admission]]</f>
        <v>18</v>
      </c>
      <c r="Q4200" s="1">
        <f>IFERROR(_3___Healthcare_Data_v1[[#This Row],[ Billing Amount ]]/_3___Healthcare_Data_v1[[#This Row],[Days in Hospital]],0)</f>
        <v>891.37977999999998</v>
      </c>
      <c r="R4200" s="1" t="str">
        <f>IF(_3___Healthcare_Data_v1[[#This Row],[Age]]&gt;60,"Senior",IF(_3___Healthcare_Data_v1[[#This Row],[Age]]&gt;35,"Middle","Young"))</f>
        <v>Senior</v>
      </c>
    </row>
    <row r="4201" spans="1:18" x14ac:dyDescent="0.3">
      <c r="A4201" s="1" t="s">
        <v>11855</v>
      </c>
      <c r="B4201" s="1" t="s">
        <v>26866</v>
      </c>
      <c r="C4201" s="1" t="s">
        <v>16</v>
      </c>
      <c r="D4201" s="1" t="s">
        <v>229</v>
      </c>
      <c r="E4201" s="1" t="s">
        <v>35</v>
      </c>
      <c r="F4201" s="2">
        <v>44525</v>
      </c>
      <c r="G4201" s="1" t="s">
        <v>11856</v>
      </c>
      <c r="H4201" s="1" t="s">
        <v>11857</v>
      </c>
      <c r="I4201" s="1" t="s">
        <v>52</v>
      </c>
      <c r="J4201" s="3" t="s">
        <v>30872</v>
      </c>
      <c r="K4201">
        <v>163</v>
      </c>
      <c r="L4201" s="1" t="s">
        <v>38</v>
      </c>
      <c r="M4201" s="2">
        <v>44539</v>
      </c>
      <c r="N4201" s="1" t="s">
        <v>23</v>
      </c>
      <c r="O4201" s="1" t="s">
        <v>44</v>
      </c>
      <c r="P4201" s="1">
        <f>_3___Healthcare_Data_v1[[#This Row],[Discharge Date]]-_3___Healthcare_Data_v1[[#This Row],[Date of Admission]]</f>
        <v>14</v>
      </c>
      <c r="Q4201" s="1">
        <f>IFERROR(_3___Healthcare_Data_v1[[#This Row],[ Billing Amount ]]/_3___Healthcare_Data_v1[[#This Row],[Days in Hospital]],0)</f>
        <v>341.48268542857147</v>
      </c>
      <c r="R4201" s="1" t="str">
        <f>IF(_3___Healthcare_Data_v1[[#This Row],[Age]]&gt;60,"Senior",IF(_3___Healthcare_Data_v1[[#This Row],[Age]]&gt;35,"Middle","Young"))</f>
        <v>Senior</v>
      </c>
    </row>
    <row r="4202" spans="1:18" x14ac:dyDescent="0.3">
      <c r="A4202" s="1" t="s">
        <v>11858</v>
      </c>
      <c r="B4202" s="1" t="s">
        <v>26712</v>
      </c>
      <c r="C4202" s="1" t="s">
        <v>16</v>
      </c>
      <c r="D4202" s="1" t="s">
        <v>62</v>
      </c>
      <c r="E4202" s="1" t="s">
        <v>18</v>
      </c>
      <c r="F4202" s="2">
        <v>43922</v>
      </c>
      <c r="G4202" s="1" t="s">
        <v>11859</v>
      </c>
      <c r="H4202" s="1" t="s">
        <v>11860</v>
      </c>
      <c r="I4202" s="1" t="s">
        <v>26607</v>
      </c>
      <c r="J4202" s="3" t="s">
        <v>30873</v>
      </c>
      <c r="K4202">
        <v>152</v>
      </c>
      <c r="L4202" s="1" t="s">
        <v>42</v>
      </c>
      <c r="M4202" s="2">
        <v>43934</v>
      </c>
      <c r="N4202" s="1" t="s">
        <v>23</v>
      </c>
      <c r="O4202" s="1" t="s">
        <v>32</v>
      </c>
      <c r="P4202" s="1">
        <f>_3___Healthcare_Data_v1[[#This Row],[Discharge Date]]-_3___Healthcare_Data_v1[[#This Row],[Date of Admission]]</f>
        <v>12</v>
      </c>
      <c r="Q4202" s="1">
        <f>IFERROR(_3___Healthcare_Data_v1[[#This Row],[ Billing Amount ]]/_3___Healthcare_Data_v1[[#This Row],[Days in Hospital]],0)</f>
        <v>500.32541316666669</v>
      </c>
      <c r="R4202" s="1" t="str">
        <f>IF(_3___Healthcare_Data_v1[[#This Row],[Age]]&gt;60,"Senior",IF(_3___Healthcare_Data_v1[[#This Row],[Age]]&gt;35,"Middle","Young"))</f>
        <v>Senior</v>
      </c>
    </row>
    <row r="4203" spans="1:18" x14ac:dyDescent="0.3">
      <c r="A4203" s="1" t="s">
        <v>11861</v>
      </c>
      <c r="B4203" s="1" t="s">
        <v>26685</v>
      </c>
      <c r="C4203" s="1" t="s">
        <v>16</v>
      </c>
      <c r="D4203" s="1" t="s">
        <v>89</v>
      </c>
      <c r="E4203" s="1" t="s">
        <v>35</v>
      </c>
      <c r="F4203" s="2">
        <v>44204</v>
      </c>
      <c r="G4203" s="1" t="s">
        <v>11862</v>
      </c>
      <c r="H4203" s="1" t="s">
        <v>11863</v>
      </c>
      <c r="I4203" s="1" t="s">
        <v>56</v>
      </c>
      <c r="J4203" s="3" t="s">
        <v>30874</v>
      </c>
      <c r="K4203">
        <v>325</v>
      </c>
      <c r="L4203" s="1" t="s">
        <v>22</v>
      </c>
      <c r="M4203" s="2">
        <v>44209</v>
      </c>
      <c r="N4203" s="1" t="s">
        <v>43</v>
      </c>
      <c r="O4203" s="1" t="s">
        <v>24</v>
      </c>
      <c r="P4203" s="1">
        <f>_3___Healthcare_Data_v1[[#This Row],[Discharge Date]]-_3___Healthcare_Data_v1[[#This Row],[Date of Admission]]</f>
        <v>5</v>
      </c>
      <c r="Q4203" s="1">
        <f>IFERROR(_3___Healthcare_Data_v1[[#This Row],[ Billing Amount ]]/_3___Healthcare_Data_v1[[#This Row],[Days in Hospital]],0)</f>
        <v>2404.9057480000001</v>
      </c>
      <c r="R4203" s="1" t="str">
        <f>IF(_3___Healthcare_Data_v1[[#This Row],[Age]]&gt;60,"Senior",IF(_3___Healthcare_Data_v1[[#This Row],[Age]]&gt;35,"Middle","Young"))</f>
        <v>Senior</v>
      </c>
    </row>
    <row r="4204" spans="1:18" x14ac:dyDescent="0.3">
      <c r="A4204" s="1" t="s">
        <v>11864</v>
      </c>
      <c r="B4204" s="1" t="s">
        <v>26994</v>
      </c>
      <c r="C4204" s="1" t="s">
        <v>16</v>
      </c>
      <c r="D4204" s="1" t="s">
        <v>62</v>
      </c>
      <c r="E4204" s="1" t="s">
        <v>26620</v>
      </c>
      <c r="F4204" s="2">
        <v>44240</v>
      </c>
      <c r="G4204" s="1" t="s">
        <v>11865</v>
      </c>
      <c r="H4204" s="1" t="s">
        <v>7540</v>
      </c>
      <c r="I4204" s="1" t="s">
        <v>52</v>
      </c>
      <c r="J4204" s="3" t="s">
        <v>30875</v>
      </c>
      <c r="K4204">
        <v>461</v>
      </c>
      <c r="L4204" s="1" t="s">
        <v>38</v>
      </c>
      <c r="M4204" s="2">
        <v>44265</v>
      </c>
      <c r="N4204" s="1" t="s">
        <v>43</v>
      </c>
      <c r="O4204" s="1" t="s">
        <v>24</v>
      </c>
      <c r="P4204" s="1">
        <f>_3___Healthcare_Data_v1[[#This Row],[Discharge Date]]-_3___Healthcare_Data_v1[[#This Row],[Date of Admission]]</f>
        <v>25</v>
      </c>
      <c r="Q4204" s="1">
        <f>IFERROR(_3___Healthcare_Data_v1[[#This Row],[ Billing Amount ]]/_3___Healthcare_Data_v1[[#This Row],[Days in Hospital]],0)</f>
        <v>1362.5425896000002</v>
      </c>
      <c r="R4204" s="1" t="str">
        <f>IF(_3___Healthcare_Data_v1[[#This Row],[Age]]&gt;60,"Senior",IF(_3___Healthcare_Data_v1[[#This Row],[Age]]&gt;35,"Middle","Young"))</f>
        <v>Senior</v>
      </c>
    </row>
    <row r="4205" spans="1:18" x14ac:dyDescent="0.3">
      <c r="A4205" s="1" t="s">
        <v>11866</v>
      </c>
      <c r="B4205" s="1" t="s">
        <v>26759</v>
      </c>
      <c r="C4205" s="1" t="s">
        <v>16</v>
      </c>
      <c r="D4205" s="1" t="s">
        <v>89</v>
      </c>
      <c r="E4205" s="1" t="s">
        <v>28</v>
      </c>
      <c r="F4205" s="2">
        <v>43998</v>
      </c>
      <c r="G4205" s="1" t="s">
        <v>11867</v>
      </c>
      <c r="H4205" s="1" t="s">
        <v>11868</v>
      </c>
      <c r="I4205" s="1" t="s">
        <v>60</v>
      </c>
      <c r="J4205" s="3" t="s">
        <v>30876</v>
      </c>
      <c r="K4205">
        <v>223</v>
      </c>
      <c r="L4205" s="1" t="s">
        <v>42</v>
      </c>
      <c r="M4205" s="2">
        <v>44020</v>
      </c>
      <c r="N4205" s="1" t="s">
        <v>43</v>
      </c>
      <c r="O4205" s="1" t="s">
        <v>24</v>
      </c>
      <c r="P4205" s="1">
        <f>_3___Healthcare_Data_v1[[#This Row],[Discharge Date]]-_3___Healthcare_Data_v1[[#This Row],[Date of Admission]]</f>
        <v>22</v>
      </c>
      <c r="Q4205" s="1">
        <f>IFERROR(_3___Healthcare_Data_v1[[#This Row],[ Billing Amount ]]/_3___Healthcare_Data_v1[[#This Row],[Days in Hospital]],0)</f>
        <v>496.2045940909091</v>
      </c>
      <c r="R4205" s="1" t="str">
        <f>IF(_3___Healthcare_Data_v1[[#This Row],[Age]]&gt;60,"Senior",IF(_3___Healthcare_Data_v1[[#This Row],[Age]]&gt;35,"Middle","Young"))</f>
        <v>Senior</v>
      </c>
    </row>
    <row r="4206" spans="1:18" x14ac:dyDescent="0.3">
      <c r="A4206" s="1" t="s">
        <v>11869</v>
      </c>
      <c r="B4206" s="1" t="s">
        <v>26980</v>
      </c>
      <c r="C4206" s="1" t="s">
        <v>26</v>
      </c>
      <c r="D4206" s="1" t="s">
        <v>62</v>
      </c>
      <c r="E4206" s="1" t="s">
        <v>28</v>
      </c>
      <c r="F4206" s="2">
        <v>44595</v>
      </c>
      <c r="G4206" s="1" t="s">
        <v>11870</v>
      </c>
      <c r="H4206" s="1" t="s">
        <v>11871</v>
      </c>
      <c r="I4206" s="1" t="s">
        <v>60</v>
      </c>
      <c r="J4206" s="3" t="s">
        <v>30877</v>
      </c>
      <c r="K4206">
        <v>444</v>
      </c>
      <c r="L4206" s="1" t="s">
        <v>42</v>
      </c>
      <c r="M4206" s="2">
        <v>44603</v>
      </c>
      <c r="N4206" s="1" t="s">
        <v>43</v>
      </c>
      <c r="O4206" s="1" t="s">
        <v>44</v>
      </c>
      <c r="P4206" s="1">
        <f>_3___Healthcare_Data_v1[[#This Row],[Discharge Date]]-_3___Healthcare_Data_v1[[#This Row],[Date of Admission]]</f>
        <v>8</v>
      </c>
      <c r="Q4206" s="1">
        <f>IFERROR(_3___Healthcare_Data_v1[[#This Row],[ Billing Amount ]]/_3___Healthcare_Data_v1[[#This Row],[Days in Hospital]],0)</f>
        <v>5104.1110724999999</v>
      </c>
      <c r="R4206" s="1" t="str">
        <f>IF(_3___Healthcare_Data_v1[[#This Row],[Age]]&gt;60,"Senior",IF(_3___Healthcare_Data_v1[[#This Row],[Age]]&gt;35,"Middle","Young"))</f>
        <v>Senior</v>
      </c>
    </row>
    <row r="4207" spans="1:18" x14ac:dyDescent="0.3">
      <c r="A4207" s="1" t="s">
        <v>11872</v>
      </c>
      <c r="B4207" s="1" t="s">
        <v>26630</v>
      </c>
      <c r="C4207" s="1" t="s">
        <v>26</v>
      </c>
      <c r="D4207" s="1" t="s">
        <v>34</v>
      </c>
      <c r="E4207" s="1" t="s">
        <v>69</v>
      </c>
      <c r="F4207" s="2">
        <v>45053</v>
      </c>
      <c r="G4207" s="1" t="s">
        <v>11873</v>
      </c>
      <c r="H4207" s="1" t="s">
        <v>11874</v>
      </c>
      <c r="I4207" s="1" t="s">
        <v>52</v>
      </c>
      <c r="J4207" s="3" t="s">
        <v>30878</v>
      </c>
      <c r="K4207">
        <v>332</v>
      </c>
      <c r="L4207" s="1" t="s">
        <v>22</v>
      </c>
      <c r="M4207" s="2">
        <v>45055</v>
      </c>
      <c r="N4207" s="1" t="s">
        <v>84</v>
      </c>
      <c r="O4207" s="1" t="s">
        <v>24</v>
      </c>
      <c r="P4207" s="1">
        <f>_3___Healthcare_Data_v1[[#This Row],[Discharge Date]]-_3___Healthcare_Data_v1[[#This Row],[Date of Admission]]</f>
        <v>2</v>
      </c>
      <c r="Q4207" s="1">
        <f>IFERROR(_3___Healthcare_Data_v1[[#This Row],[ Billing Amount ]]/_3___Healthcare_Data_v1[[#This Row],[Days in Hospital]],0)</f>
        <v>32498.531005000001</v>
      </c>
      <c r="R4207" s="1" t="str">
        <f>IF(_3___Healthcare_Data_v1[[#This Row],[Age]]&gt;60,"Senior",IF(_3___Healthcare_Data_v1[[#This Row],[Age]]&gt;35,"Middle","Young"))</f>
        <v>Senior</v>
      </c>
    </row>
    <row r="4208" spans="1:18" x14ac:dyDescent="0.3">
      <c r="A4208" s="1" t="s">
        <v>11875</v>
      </c>
      <c r="B4208" s="1" t="s">
        <v>26622</v>
      </c>
      <c r="C4208" s="1" t="s">
        <v>26</v>
      </c>
      <c r="D4208" s="1" t="s">
        <v>114</v>
      </c>
      <c r="E4208" s="1" t="s">
        <v>28</v>
      </c>
      <c r="F4208" s="2">
        <v>44535</v>
      </c>
      <c r="G4208" s="1" t="s">
        <v>3927</v>
      </c>
      <c r="H4208" s="1" t="s">
        <v>11876</v>
      </c>
      <c r="I4208" s="1" t="s">
        <v>52</v>
      </c>
      <c r="J4208" s="3" t="s">
        <v>30879</v>
      </c>
      <c r="K4208">
        <v>482</v>
      </c>
      <c r="L4208" s="1" t="s">
        <v>42</v>
      </c>
      <c r="M4208" s="2">
        <v>44560</v>
      </c>
      <c r="N4208" s="1" t="s">
        <v>48</v>
      </c>
      <c r="O4208" s="1" t="s">
        <v>24</v>
      </c>
      <c r="P4208" s="1">
        <f>_3___Healthcare_Data_v1[[#This Row],[Discharge Date]]-_3___Healthcare_Data_v1[[#This Row],[Date of Admission]]</f>
        <v>25</v>
      </c>
      <c r="Q4208" s="1">
        <f>IFERROR(_3___Healthcare_Data_v1[[#This Row],[ Billing Amount ]]/_3___Healthcare_Data_v1[[#This Row],[Days in Hospital]],0)</f>
        <v>119.66973831999999</v>
      </c>
      <c r="R4208" s="1" t="str">
        <f>IF(_3___Healthcare_Data_v1[[#This Row],[Age]]&gt;60,"Senior",IF(_3___Healthcare_Data_v1[[#This Row],[Age]]&gt;35,"Middle","Young"))</f>
        <v>Senior</v>
      </c>
    </row>
    <row r="4209" spans="1:18" x14ac:dyDescent="0.3">
      <c r="A4209" s="1" t="s">
        <v>11877</v>
      </c>
      <c r="B4209" s="1" t="s">
        <v>26737</v>
      </c>
      <c r="C4209" s="1" t="s">
        <v>26</v>
      </c>
      <c r="D4209" s="1" t="s">
        <v>114</v>
      </c>
      <c r="E4209" s="1" t="s">
        <v>26620</v>
      </c>
      <c r="F4209" s="2">
        <v>45207</v>
      </c>
      <c r="G4209" s="1" t="s">
        <v>11878</v>
      </c>
      <c r="H4209" s="1" t="s">
        <v>11879</v>
      </c>
      <c r="I4209" s="1" t="s">
        <v>52</v>
      </c>
      <c r="J4209" s="3" t="s">
        <v>30880</v>
      </c>
      <c r="K4209">
        <v>498</v>
      </c>
      <c r="L4209" s="1" t="s">
        <v>38</v>
      </c>
      <c r="M4209" s="2">
        <v>45235</v>
      </c>
      <c r="N4209" s="1" t="s">
        <v>23</v>
      </c>
      <c r="O4209" s="1" t="s">
        <v>24</v>
      </c>
      <c r="P4209" s="1">
        <f>_3___Healthcare_Data_v1[[#This Row],[Discharge Date]]-_3___Healthcare_Data_v1[[#This Row],[Date of Admission]]</f>
        <v>28</v>
      </c>
      <c r="Q4209" s="1">
        <f>IFERROR(_3___Healthcare_Data_v1[[#This Row],[ Billing Amount ]]/_3___Healthcare_Data_v1[[#This Row],[Days in Hospital]],0)</f>
        <v>902.32519785714283</v>
      </c>
      <c r="R4209" s="1" t="str">
        <f>IF(_3___Healthcare_Data_v1[[#This Row],[Age]]&gt;60,"Senior",IF(_3___Healthcare_Data_v1[[#This Row],[Age]]&gt;35,"Middle","Young"))</f>
        <v>Senior</v>
      </c>
    </row>
    <row r="4210" spans="1:18" x14ac:dyDescent="0.3">
      <c r="A4210" s="1" t="s">
        <v>11880</v>
      </c>
      <c r="B4210" s="1" t="s">
        <v>26636</v>
      </c>
      <c r="C4210" s="1" t="s">
        <v>26</v>
      </c>
      <c r="D4210" s="1" t="s">
        <v>62</v>
      </c>
      <c r="E4210" s="1" t="s">
        <v>35</v>
      </c>
      <c r="F4210" s="2">
        <v>45181</v>
      </c>
      <c r="G4210" s="1" t="s">
        <v>11881</v>
      </c>
      <c r="H4210" s="1" t="s">
        <v>11882</v>
      </c>
      <c r="I4210" s="1" t="s">
        <v>56</v>
      </c>
      <c r="J4210" s="3" t="s">
        <v>30881</v>
      </c>
      <c r="K4210">
        <v>314</v>
      </c>
      <c r="L4210" s="1" t="s">
        <v>42</v>
      </c>
      <c r="M4210" s="2">
        <v>45186</v>
      </c>
      <c r="N4210" s="1" t="s">
        <v>48</v>
      </c>
      <c r="O4210" s="1" t="s">
        <v>44</v>
      </c>
      <c r="P4210" s="1">
        <f>_3___Healthcare_Data_v1[[#This Row],[Discharge Date]]-_3___Healthcare_Data_v1[[#This Row],[Date of Admission]]</f>
        <v>5</v>
      </c>
      <c r="Q4210" s="1">
        <f>IFERROR(_3___Healthcare_Data_v1[[#This Row],[ Billing Amount ]]/_3___Healthcare_Data_v1[[#This Row],[Days in Hospital]],0)</f>
        <v>2989.1026080000001</v>
      </c>
      <c r="R4210" s="1" t="str">
        <f>IF(_3___Healthcare_Data_v1[[#This Row],[Age]]&gt;60,"Senior",IF(_3___Healthcare_Data_v1[[#This Row],[Age]]&gt;35,"Middle","Young"))</f>
        <v>Senior</v>
      </c>
    </row>
    <row r="4211" spans="1:18" x14ac:dyDescent="0.3">
      <c r="A4211" s="1" t="s">
        <v>11883</v>
      </c>
      <c r="B4211" s="1" t="s">
        <v>26714</v>
      </c>
      <c r="C4211" s="1" t="s">
        <v>26</v>
      </c>
      <c r="D4211" s="1" t="s">
        <v>89</v>
      </c>
      <c r="E4211" s="1" t="s">
        <v>26615</v>
      </c>
      <c r="F4211" s="2">
        <v>43824</v>
      </c>
      <c r="G4211" s="1" t="s">
        <v>11884</v>
      </c>
      <c r="H4211" s="1" t="s">
        <v>11885</v>
      </c>
      <c r="I4211" s="1" t="s">
        <v>56</v>
      </c>
      <c r="J4211" s="3" t="s">
        <v>30882</v>
      </c>
      <c r="K4211">
        <v>282</v>
      </c>
      <c r="L4211" s="1" t="s">
        <v>22</v>
      </c>
      <c r="M4211" s="2">
        <v>43837</v>
      </c>
      <c r="N4211" s="1" t="s">
        <v>31</v>
      </c>
      <c r="O4211" s="1" t="s">
        <v>24</v>
      </c>
      <c r="P4211" s="1">
        <f>_3___Healthcare_Data_v1[[#This Row],[Discharge Date]]-_3___Healthcare_Data_v1[[#This Row],[Date of Admission]]</f>
        <v>13</v>
      </c>
      <c r="Q4211" s="1">
        <f>IFERROR(_3___Healthcare_Data_v1[[#This Row],[ Billing Amount ]]/_3___Healthcare_Data_v1[[#This Row],[Days in Hospital]],0)</f>
        <v>627.0127104615384</v>
      </c>
      <c r="R4211" s="1" t="str">
        <f>IF(_3___Healthcare_Data_v1[[#This Row],[Age]]&gt;60,"Senior",IF(_3___Healthcare_Data_v1[[#This Row],[Age]]&gt;35,"Middle","Young"))</f>
        <v>Senior</v>
      </c>
    </row>
    <row r="4212" spans="1:18" x14ac:dyDescent="0.3">
      <c r="A4212" s="1" t="s">
        <v>11886</v>
      </c>
      <c r="B4212" s="1" t="s">
        <v>26873</v>
      </c>
      <c r="C4212" s="1" t="s">
        <v>16</v>
      </c>
      <c r="D4212" s="1" t="s">
        <v>89</v>
      </c>
      <c r="E4212" s="1" t="s">
        <v>35</v>
      </c>
      <c r="F4212" s="2">
        <v>45172</v>
      </c>
      <c r="G4212" s="1" t="s">
        <v>9701</v>
      </c>
      <c r="H4212" s="1" t="s">
        <v>11887</v>
      </c>
      <c r="I4212" s="1" t="s">
        <v>52</v>
      </c>
      <c r="J4212" s="3" t="s">
        <v>30883</v>
      </c>
      <c r="K4212">
        <v>312</v>
      </c>
      <c r="L4212" s="1" t="s">
        <v>42</v>
      </c>
      <c r="M4212" s="2">
        <v>45183</v>
      </c>
      <c r="N4212" s="1" t="s">
        <v>48</v>
      </c>
      <c r="O4212" s="1" t="s">
        <v>24</v>
      </c>
      <c r="P4212" s="1">
        <f>_3___Healthcare_Data_v1[[#This Row],[Discharge Date]]-_3___Healthcare_Data_v1[[#This Row],[Date of Admission]]</f>
        <v>11</v>
      </c>
      <c r="Q4212" s="1">
        <f>IFERROR(_3___Healthcare_Data_v1[[#This Row],[ Billing Amount ]]/_3___Healthcare_Data_v1[[#This Row],[Days in Hospital]],0)</f>
        <v>639.17065700000001</v>
      </c>
      <c r="R4212" s="1" t="str">
        <f>IF(_3___Healthcare_Data_v1[[#This Row],[Age]]&gt;60,"Senior",IF(_3___Healthcare_Data_v1[[#This Row],[Age]]&gt;35,"Middle","Young"))</f>
        <v>Senior</v>
      </c>
    </row>
    <row r="4213" spans="1:18" x14ac:dyDescent="0.3">
      <c r="A4213" s="1" t="s">
        <v>11888</v>
      </c>
      <c r="B4213" s="1" t="s">
        <v>26779</v>
      </c>
      <c r="C4213" s="1" t="s">
        <v>16</v>
      </c>
      <c r="D4213" s="1" t="s">
        <v>17</v>
      </c>
      <c r="E4213" s="1" t="s">
        <v>26620</v>
      </c>
      <c r="F4213" s="2">
        <v>44661</v>
      </c>
      <c r="G4213" s="1" t="s">
        <v>11889</v>
      </c>
      <c r="H4213" s="1" t="s">
        <v>612</v>
      </c>
      <c r="I4213" s="1" t="s">
        <v>52</v>
      </c>
      <c r="J4213" s="3" t="s">
        <v>30884</v>
      </c>
      <c r="K4213">
        <v>245</v>
      </c>
      <c r="L4213" s="1" t="s">
        <v>38</v>
      </c>
      <c r="M4213" s="2">
        <v>44664</v>
      </c>
      <c r="N4213" s="1" t="s">
        <v>84</v>
      </c>
      <c r="O4213" s="1" t="s">
        <v>24</v>
      </c>
      <c r="P4213" s="1">
        <f>_3___Healthcare_Data_v1[[#This Row],[Discharge Date]]-_3___Healthcare_Data_v1[[#This Row],[Date of Admission]]</f>
        <v>3</v>
      </c>
      <c r="Q4213" s="1">
        <f>IFERROR(_3___Healthcare_Data_v1[[#This Row],[ Billing Amount ]]/_3___Healthcare_Data_v1[[#This Row],[Days in Hospital]],0)</f>
        <v>3222.8589646666665</v>
      </c>
      <c r="R4213" s="1" t="str">
        <f>IF(_3___Healthcare_Data_v1[[#This Row],[Age]]&gt;60,"Senior",IF(_3___Healthcare_Data_v1[[#This Row],[Age]]&gt;35,"Middle","Young"))</f>
        <v>Senior</v>
      </c>
    </row>
    <row r="4214" spans="1:18" x14ac:dyDescent="0.3">
      <c r="A4214" s="1" t="s">
        <v>11890</v>
      </c>
      <c r="B4214" s="1" t="s">
        <v>26636</v>
      </c>
      <c r="C4214" s="1" t="s">
        <v>16</v>
      </c>
      <c r="D4214" s="1" t="s">
        <v>49</v>
      </c>
      <c r="E4214" s="1" t="s">
        <v>18</v>
      </c>
      <c r="F4214" s="2">
        <v>44076</v>
      </c>
      <c r="G4214" s="1" t="s">
        <v>11891</v>
      </c>
      <c r="H4214" s="1" t="s">
        <v>11892</v>
      </c>
      <c r="I4214" s="1" t="s">
        <v>60</v>
      </c>
      <c r="J4214" s="3" t="s">
        <v>30885</v>
      </c>
      <c r="K4214">
        <v>476</v>
      </c>
      <c r="L4214" s="1" t="s">
        <v>42</v>
      </c>
      <c r="M4214" s="2">
        <v>44084</v>
      </c>
      <c r="N4214" s="1" t="s">
        <v>48</v>
      </c>
      <c r="O4214" s="1" t="s">
        <v>44</v>
      </c>
      <c r="P4214" s="1">
        <f>_3___Healthcare_Data_v1[[#This Row],[Discharge Date]]-_3___Healthcare_Data_v1[[#This Row],[Date of Admission]]</f>
        <v>8</v>
      </c>
      <c r="Q4214" s="1">
        <f>IFERROR(_3___Healthcare_Data_v1[[#This Row],[ Billing Amount ]]/_3___Healthcare_Data_v1[[#This Row],[Days in Hospital]],0)</f>
        <v>5993.6343225000001</v>
      </c>
      <c r="R4214" s="1" t="str">
        <f>IF(_3___Healthcare_Data_v1[[#This Row],[Age]]&gt;60,"Senior",IF(_3___Healthcare_Data_v1[[#This Row],[Age]]&gt;35,"Middle","Young"))</f>
        <v>Senior</v>
      </c>
    </row>
    <row r="4215" spans="1:18" x14ac:dyDescent="0.3">
      <c r="A4215" s="1" t="s">
        <v>11893</v>
      </c>
      <c r="B4215" s="1" t="s">
        <v>26697</v>
      </c>
      <c r="C4215" s="1" t="s">
        <v>16</v>
      </c>
      <c r="D4215" s="1" t="s">
        <v>114</v>
      </c>
      <c r="E4215" s="1" t="s">
        <v>69</v>
      </c>
      <c r="F4215" s="2">
        <v>44552</v>
      </c>
      <c r="G4215" s="1" t="s">
        <v>11894</v>
      </c>
      <c r="H4215" s="1" t="s">
        <v>11895</v>
      </c>
      <c r="I4215" s="1" t="s">
        <v>56</v>
      </c>
      <c r="J4215" s="3" t="s">
        <v>30886</v>
      </c>
      <c r="K4215">
        <v>235</v>
      </c>
      <c r="L4215" s="1" t="s">
        <v>38</v>
      </c>
      <c r="M4215" s="2">
        <v>44580</v>
      </c>
      <c r="N4215" s="1" t="s">
        <v>43</v>
      </c>
      <c r="O4215" s="1" t="s">
        <v>44</v>
      </c>
      <c r="P4215" s="1">
        <f>_3___Healthcare_Data_v1[[#This Row],[Discharge Date]]-_3___Healthcare_Data_v1[[#This Row],[Date of Admission]]</f>
        <v>28</v>
      </c>
      <c r="Q4215" s="1">
        <f>IFERROR(_3___Healthcare_Data_v1[[#This Row],[ Billing Amount ]]/_3___Healthcare_Data_v1[[#This Row],[Days in Hospital]],0)</f>
        <v>247.83116028571428</v>
      </c>
      <c r="R4215" s="1" t="str">
        <f>IF(_3___Healthcare_Data_v1[[#This Row],[Age]]&gt;60,"Senior",IF(_3___Healthcare_Data_v1[[#This Row],[Age]]&gt;35,"Middle","Young"))</f>
        <v>Senior</v>
      </c>
    </row>
    <row r="4216" spans="1:18" x14ac:dyDescent="0.3">
      <c r="A4216" s="1" t="s">
        <v>11896</v>
      </c>
      <c r="B4216" s="1" t="s">
        <v>26755</v>
      </c>
      <c r="C4216" s="1" t="s">
        <v>16</v>
      </c>
      <c r="D4216" s="1" t="s">
        <v>114</v>
      </c>
      <c r="E4216" s="1" t="s">
        <v>35</v>
      </c>
      <c r="F4216" s="2">
        <v>43410</v>
      </c>
      <c r="G4216" s="1" t="s">
        <v>7490</v>
      </c>
      <c r="H4216" s="1" t="s">
        <v>11897</v>
      </c>
      <c r="I4216" s="1" t="s">
        <v>52</v>
      </c>
      <c r="J4216" s="3" t="s">
        <v>30887</v>
      </c>
      <c r="K4216">
        <v>248</v>
      </c>
      <c r="L4216" s="1" t="s">
        <v>22</v>
      </c>
      <c r="M4216" s="2">
        <v>43417</v>
      </c>
      <c r="N4216" s="1" t="s">
        <v>23</v>
      </c>
      <c r="O4216" s="1" t="s">
        <v>44</v>
      </c>
      <c r="P4216" s="1">
        <f>_3___Healthcare_Data_v1[[#This Row],[Discharge Date]]-_3___Healthcare_Data_v1[[#This Row],[Date of Admission]]</f>
        <v>7</v>
      </c>
      <c r="Q4216" s="1">
        <f>IFERROR(_3___Healthcare_Data_v1[[#This Row],[ Billing Amount ]]/_3___Healthcare_Data_v1[[#This Row],[Days in Hospital]],0)</f>
        <v>560.63634428571424</v>
      </c>
      <c r="R4216" s="1" t="str">
        <f>IF(_3___Healthcare_Data_v1[[#This Row],[Age]]&gt;60,"Senior",IF(_3___Healthcare_Data_v1[[#This Row],[Age]]&gt;35,"Middle","Young"))</f>
        <v>Senior</v>
      </c>
    </row>
    <row r="4217" spans="1:18" x14ac:dyDescent="0.3">
      <c r="A4217" s="1" t="s">
        <v>11898</v>
      </c>
      <c r="B4217" s="1" t="s">
        <v>26822</v>
      </c>
      <c r="C4217" s="1" t="s">
        <v>26</v>
      </c>
      <c r="D4217" s="1" t="s">
        <v>89</v>
      </c>
      <c r="E4217" s="1" t="s">
        <v>28</v>
      </c>
      <c r="F4217" s="2">
        <v>43600</v>
      </c>
      <c r="G4217" s="1" t="s">
        <v>11899</v>
      </c>
      <c r="H4217" s="1" t="s">
        <v>11900</v>
      </c>
      <c r="I4217" s="1" t="s">
        <v>60</v>
      </c>
      <c r="J4217" s="3" t="s">
        <v>30888</v>
      </c>
      <c r="K4217">
        <v>366</v>
      </c>
      <c r="L4217" s="1" t="s">
        <v>42</v>
      </c>
      <c r="M4217" s="2">
        <v>43601</v>
      </c>
      <c r="N4217" s="1" t="s">
        <v>84</v>
      </c>
      <c r="O4217" s="1" t="s">
        <v>24</v>
      </c>
      <c r="P4217" s="1">
        <f>_3___Healthcare_Data_v1[[#This Row],[Discharge Date]]-_3___Healthcare_Data_v1[[#This Row],[Date of Admission]]</f>
        <v>1</v>
      </c>
      <c r="Q4217" s="1">
        <f>IFERROR(_3___Healthcare_Data_v1[[#This Row],[ Billing Amount ]]/_3___Healthcare_Data_v1[[#This Row],[Days in Hospital]],0)</f>
        <v>15870.29891</v>
      </c>
      <c r="R4217" s="1" t="str">
        <f>IF(_3___Healthcare_Data_v1[[#This Row],[Age]]&gt;60,"Senior",IF(_3___Healthcare_Data_v1[[#This Row],[Age]]&gt;35,"Middle","Young"))</f>
        <v>Senior</v>
      </c>
    </row>
    <row r="4218" spans="1:18" x14ac:dyDescent="0.3">
      <c r="A4218" s="1" t="s">
        <v>11901</v>
      </c>
      <c r="B4218" s="1" t="s">
        <v>26759</v>
      </c>
      <c r="C4218" s="1" t="s">
        <v>26</v>
      </c>
      <c r="D4218" s="1" t="s">
        <v>62</v>
      </c>
      <c r="E4218" s="1" t="s">
        <v>26615</v>
      </c>
      <c r="F4218" s="2">
        <v>45038</v>
      </c>
      <c r="G4218" s="1" t="s">
        <v>11902</v>
      </c>
      <c r="H4218" s="1" t="s">
        <v>11903</v>
      </c>
      <c r="I4218" s="1" t="s">
        <v>60</v>
      </c>
      <c r="J4218" s="3" t="s">
        <v>30889</v>
      </c>
      <c r="K4218">
        <v>493</v>
      </c>
      <c r="L4218" s="1" t="s">
        <v>22</v>
      </c>
      <c r="M4218" s="2">
        <v>45051</v>
      </c>
      <c r="N4218" s="1" t="s">
        <v>23</v>
      </c>
      <c r="O4218" s="1" t="s">
        <v>24</v>
      </c>
      <c r="P4218" s="1">
        <f>_3___Healthcare_Data_v1[[#This Row],[Discharge Date]]-_3___Healthcare_Data_v1[[#This Row],[Date of Admission]]</f>
        <v>13</v>
      </c>
      <c r="Q4218" s="1">
        <f>IFERROR(_3___Healthcare_Data_v1[[#This Row],[ Billing Amount ]]/_3___Healthcare_Data_v1[[#This Row],[Days in Hospital]],0)</f>
        <v>1002.0654707692307</v>
      </c>
      <c r="R4218" s="1" t="str">
        <f>IF(_3___Healthcare_Data_v1[[#This Row],[Age]]&gt;60,"Senior",IF(_3___Healthcare_Data_v1[[#This Row],[Age]]&gt;35,"Middle","Young"))</f>
        <v>Senior</v>
      </c>
    </row>
    <row r="4219" spans="1:18" x14ac:dyDescent="0.3">
      <c r="A4219" s="1" t="s">
        <v>11904</v>
      </c>
      <c r="B4219" s="1" t="s">
        <v>26695</v>
      </c>
      <c r="C4219" s="1" t="s">
        <v>16</v>
      </c>
      <c r="D4219" s="1" t="s">
        <v>229</v>
      </c>
      <c r="E4219" s="1" t="s">
        <v>18</v>
      </c>
      <c r="F4219" s="2">
        <v>44994</v>
      </c>
      <c r="G4219" s="1" t="s">
        <v>11905</v>
      </c>
      <c r="H4219" s="1" t="s">
        <v>11906</v>
      </c>
      <c r="I4219" s="1" t="s">
        <v>52</v>
      </c>
      <c r="J4219" s="3" t="s">
        <v>30890</v>
      </c>
      <c r="K4219">
        <v>126</v>
      </c>
      <c r="L4219" s="1" t="s">
        <v>38</v>
      </c>
      <c r="M4219" s="2">
        <v>45001</v>
      </c>
      <c r="N4219" s="1" t="s">
        <v>23</v>
      </c>
      <c r="O4219" s="1" t="s">
        <v>32</v>
      </c>
      <c r="P4219" s="1">
        <f>_3___Healthcare_Data_v1[[#This Row],[Discharge Date]]-_3___Healthcare_Data_v1[[#This Row],[Date of Admission]]</f>
        <v>7</v>
      </c>
      <c r="Q4219" s="1">
        <f>IFERROR(_3___Healthcare_Data_v1[[#This Row],[ Billing Amount ]]/_3___Healthcare_Data_v1[[#This Row],[Days in Hospital]],0)</f>
        <v>6921.6288542857146</v>
      </c>
      <c r="R4219" s="1" t="str">
        <f>IF(_3___Healthcare_Data_v1[[#This Row],[Age]]&gt;60,"Senior",IF(_3___Healthcare_Data_v1[[#This Row],[Age]]&gt;35,"Middle","Young"))</f>
        <v>Senior</v>
      </c>
    </row>
    <row r="4220" spans="1:18" x14ac:dyDescent="0.3">
      <c r="A4220" s="1" t="s">
        <v>5184</v>
      </c>
      <c r="B4220" s="1" t="s">
        <v>26980</v>
      </c>
      <c r="C4220" s="1" t="s">
        <v>16</v>
      </c>
      <c r="D4220" s="1" t="s">
        <v>34</v>
      </c>
      <c r="E4220" s="1" t="s">
        <v>18</v>
      </c>
      <c r="F4220" s="2">
        <v>44268</v>
      </c>
      <c r="G4220" s="1" t="s">
        <v>10965</v>
      </c>
      <c r="H4220" s="1" t="s">
        <v>11907</v>
      </c>
      <c r="I4220" s="1" t="s">
        <v>26607</v>
      </c>
      <c r="J4220" s="3" t="s">
        <v>30891</v>
      </c>
      <c r="K4220">
        <v>311</v>
      </c>
      <c r="L4220" s="1" t="s">
        <v>42</v>
      </c>
      <c r="M4220" s="2">
        <v>44272</v>
      </c>
      <c r="N4220" s="1" t="s">
        <v>43</v>
      </c>
      <c r="O4220" s="1" t="s">
        <v>32</v>
      </c>
      <c r="P4220" s="1">
        <f>_3___Healthcare_Data_v1[[#This Row],[Discharge Date]]-_3___Healthcare_Data_v1[[#This Row],[Date of Admission]]</f>
        <v>4</v>
      </c>
      <c r="Q4220" s="1">
        <f>IFERROR(_3___Healthcare_Data_v1[[#This Row],[ Billing Amount ]]/_3___Healthcare_Data_v1[[#This Row],[Days in Hospital]],0)</f>
        <v>7674.3975975000003</v>
      </c>
      <c r="R4220" s="1" t="str">
        <f>IF(_3___Healthcare_Data_v1[[#This Row],[Age]]&gt;60,"Senior",IF(_3___Healthcare_Data_v1[[#This Row],[Age]]&gt;35,"Middle","Young"))</f>
        <v>Senior</v>
      </c>
    </row>
    <row r="4221" spans="1:18" x14ac:dyDescent="0.3">
      <c r="A4221" s="1" t="s">
        <v>11908</v>
      </c>
      <c r="B4221" s="1" t="s">
        <v>26657</v>
      </c>
      <c r="C4221" s="1" t="s">
        <v>16</v>
      </c>
      <c r="D4221" s="1" t="s">
        <v>34</v>
      </c>
      <c r="E4221" s="1" t="s">
        <v>26620</v>
      </c>
      <c r="F4221" s="2">
        <v>44066</v>
      </c>
      <c r="G4221" s="1" t="s">
        <v>11909</v>
      </c>
      <c r="H4221" s="1" t="s">
        <v>11910</v>
      </c>
      <c r="I4221" s="1" t="s">
        <v>26607</v>
      </c>
      <c r="J4221" s="3" t="s">
        <v>30892</v>
      </c>
      <c r="K4221">
        <v>381</v>
      </c>
      <c r="L4221" s="1" t="s">
        <v>42</v>
      </c>
      <c r="M4221" s="2">
        <v>44092</v>
      </c>
      <c r="N4221" s="1" t="s">
        <v>31</v>
      </c>
      <c r="O4221" s="1" t="s">
        <v>44</v>
      </c>
      <c r="P4221" s="1">
        <f>_3___Healthcare_Data_v1[[#This Row],[Discharge Date]]-_3___Healthcare_Data_v1[[#This Row],[Date of Admission]]</f>
        <v>26</v>
      </c>
      <c r="Q4221" s="1">
        <f>IFERROR(_3___Healthcare_Data_v1[[#This Row],[ Billing Amount ]]/_3___Healthcare_Data_v1[[#This Row],[Days in Hospital]],0)</f>
        <v>739.14572269230769</v>
      </c>
      <c r="R4221" s="1" t="str">
        <f>IF(_3___Healthcare_Data_v1[[#This Row],[Age]]&gt;60,"Senior",IF(_3___Healthcare_Data_v1[[#This Row],[Age]]&gt;35,"Middle","Young"))</f>
        <v>Senior</v>
      </c>
    </row>
    <row r="4222" spans="1:18" x14ac:dyDescent="0.3">
      <c r="A4222" s="1" t="s">
        <v>11911</v>
      </c>
      <c r="B4222" s="1" t="s">
        <v>26791</v>
      </c>
      <c r="C4222" s="1" t="s">
        <v>16</v>
      </c>
      <c r="D4222" s="1" t="s">
        <v>229</v>
      </c>
      <c r="E4222" s="1" t="s">
        <v>26615</v>
      </c>
      <c r="F4222" s="2">
        <v>44254</v>
      </c>
      <c r="G4222" s="1" t="s">
        <v>11912</v>
      </c>
      <c r="H4222" s="1" t="s">
        <v>11913</v>
      </c>
      <c r="I4222" s="1" t="s">
        <v>21</v>
      </c>
      <c r="J4222" s="3" t="s">
        <v>30893</v>
      </c>
      <c r="K4222">
        <v>258</v>
      </c>
      <c r="L4222" s="1" t="s">
        <v>22</v>
      </c>
      <c r="M4222" s="2">
        <v>44254</v>
      </c>
      <c r="N4222" s="1" t="s">
        <v>31</v>
      </c>
      <c r="O4222" s="1" t="s">
        <v>32</v>
      </c>
      <c r="P4222" s="1">
        <f>_3___Healthcare_Data_v1[[#This Row],[Discharge Date]]-_3___Healthcare_Data_v1[[#This Row],[Date of Admission]]</f>
        <v>0</v>
      </c>
      <c r="Q4222" s="1">
        <f>IFERROR(_3___Healthcare_Data_v1[[#This Row],[ Billing Amount ]]/_3___Healthcare_Data_v1[[#This Row],[Days in Hospital]],0)</f>
        <v>0</v>
      </c>
      <c r="R4222" s="1" t="str">
        <f>IF(_3___Healthcare_Data_v1[[#This Row],[Age]]&gt;60,"Senior",IF(_3___Healthcare_Data_v1[[#This Row],[Age]]&gt;35,"Middle","Young"))</f>
        <v>Senior</v>
      </c>
    </row>
    <row r="4223" spans="1:18" x14ac:dyDescent="0.3">
      <c r="A4223" s="1" t="s">
        <v>11914</v>
      </c>
      <c r="B4223" s="1" t="s">
        <v>26606</v>
      </c>
      <c r="C4223" s="1" t="s">
        <v>26</v>
      </c>
      <c r="D4223" s="1" t="s">
        <v>229</v>
      </c>
      <c r="E4223" s="1" t="s">
        <v>18</v>
      </c>
      <c r="F4223" s="2">
        <v>45167</v>
      </c>
      <c r="G4223" s="1" t="s">
        <v>11915</v>
      </c>
      <c r="H4223" s="1" t="s">
        <v>11916</v>
      </c>
      <c r="I4223" s="1" t="s">
        <v>26607</v>
      </c>
      <c r="J4223" s="3" t="s">
        <v>30894</v>
      </c>
      <c r="K4223">
        <v>396</v>
      </c>
      <c r="L4223" s="1" t="s">
        <v>42</v>
      </c>
      <c r="M4223" s="2">
        <v>45192</v>
      </c>
      <c r="N4223" s="1" t="s">
        <v>43</v>
      </c>
      <c r="O4223" s="1" t="s">
        <v>24</v>
      </c>
      <c r="P4223" s="1">
        <f>_3___Healthcare_Data_v1[[#This Row],[Discharge Date]]-_3___Healthcare_Data_v1[[#This Row],[Date of Admission]]</f>
        <v>25</v>
      </c>
      <c r="Q4223" s="1">
        <f>IFERROR(_3___Healthcare_Data_v1[[#This Row],[ Billing Amount ]]/_3___Healthcare_Data_v1[[#This Row],[Days in Hospital]],0)</f>
        <v>1532.6585527999998</v>
      </c>
      <c r="R4223" s="1" t="str">
        <f>IF(_3___Healthcare_Data_v1[[#This Row],[Age]]&gt;60,"Senior",IF(_3___Healthcare_Data_v1[[#This Row],[Age]]&gt;35,"Middle","Young"))</f>
        <v>Senior</v>
      </c>
    </row>
    <row r="4224" spans="1:18" x14ac:dyDescent="0.3">
      <c r="A4224" s="1" t="s">
        <v>11917</v>
      </c>
      <c r="B4224" s="1" t="s">
        <v>26638</v>
      </c>
      <c r="C4224" s="1" t="s">
        <v>26</v>
      </c>
      <c r="D4224" s="1" t="s">
        <v>17</v>
      </c>
      <c r="E4224" s="1" t="s">
        <v>18</v>
      </c>
      <c r="F4224" s="2">
        <v>44522</v>
      </c>
      <c r="G4224" s="1" t="s">
        <v>11918</v>
      </c>
      <c r="H4224" s="1" t="s">
        <v>11919</v>
      </c>
      <c r="I4224" s="1" t="s">
        <v>56</v>
      </c>
      <c r="J4224" s="3" t="s">
        <v>30895</v>
      </c>
      <c r="K4224">
        <v>255</v>
      </c>
      <c r="L4224" s="1" t="s">
        <v>42</v>
      </c>
      <c r="M4224" s="2">
        <v>44548</v>
      </c>
      <c r="N4224" s="1" t="s">
        <v>23</v>
      </c>
      <c r="O4224" s="1" t="s">
        <v>32</v>
      </c>
      <c r="P4224" s="1">
        <f>_3___Healthcare_Data_v1[[#This Row],[Discharge Date]]-_3___Healthcare_Data_v1[[#This Row],[Date of Admission]]</f>
        <v>26</v>
      </c>
      <c r="Q4224" s="1">
        <f>IFERROR(_3___Healthcare_Data_v1[[#This Row],[ Billing Amount ]]/_3___Healthcare_Data_v1[[#This Row],[Days in Hospital]],0)</f>
        <v>1314.5913996153845</v>
      </c>
      <c r="R4224" s="1" t="str">
        <f>IF(_3___Healthcare_Data_v1[[#This Row],[Age]]&gt;60,"Senior",IF(_3___Healthcare_Data_v1[[#This Row],[Age]]&gt;35,"Middle","Young"))</f>
        <v>Senior</v>
      </c>
    </row>
    <row r="4225" spans="1:18" x14ac:dyDescent="0.3">
      <c r="A4225" s="1" t="s">
        <v>11920</v>
      </c>
      <c r="B4225" s="1" t="s">
        <v>26689</v>
      </c>
      <c r="C4225" s="1" t="s">
        <v>26</v>
      </c>
      <c r="D4225" s="1" t="s">
        <v>49</v>
      </c>
      <c r="E4225" s="1" t="s">
        <v>28</v>
      </c>
      <c r="F4225" s="2">
        <v>44894</v>
      </c>
      <c r="G4225" s="1" t="s">
        <v>11921</v>
      </c>
      <c r="H4225" s="1" t="s">
        <v>11922</v>
      </c>
      <c r="I4225" s="1" t="s">
        <v>52</v>
      </c>
      <c r="J4225" s="3" t="s">
        <v>30896</v>
      </c>
      <c r="K4225">
        <v>432</v>
      </c>
      <c r="L4225" s="1" t="s">
        <v>42</v>
      </c>
      <c r="M4225" s="2">
        <v>44920</v>
      </c>
      <c r="N4225" s="1" t="s">
        <v>31</v>
      </c>
      <c r="O4225" s="1" t="s">
        <v>44</v>
      </c>
      <c r="P4225" s="1">
        <f>_3___Healthcare_Data_v1[[#This Row],[Discharge Date]]-_3___Healthcare_Data_v1[[#This Row],[Date of Admission]]</f>
        <v>26</v>
      </c>
      <c r="Q4225" s="1">
        <f>IFERROR(_3___Healthcare_Data_v1[[#This Row],[ Billing Amount ]]/_3___Healthcare_Data_v1[[#This Row],[Days in Hospital]],0)</f>
        <v>106.80754419230769</v>
      </c>
      <c r="R4225" s="1" t="str">
        <f>IF(_3___Healthcare_Data_v1[[#This Row],[Age]]&gt;60,"Senior",IF(_3___Healthcare_Data_v1[[#This Row],[Age]]&gt;35,"Middle","Young"))</f>
        <v>Senior</v>
      </c>
    </row>
    <row r="4226" spans="1:18" x14ac:dyDescent="0.3">
      <c r="A4226" s="1" t="s">
        <v>8267</v>
      </c>
      <c r="B4226" s="1" t="s">
        <v>26798</v>
      </c>
      <c r="C4226" s="1" t="s">
        <v>26</v>
      </c>
      <c r="D4226" s="1" t="s">
        <v>17</v>
      </c>
      <c r="E4226" s="1" t="s">
        <v>69</v>
      </c>
      <c r="F4226" s="2">
        <v>43460</v>
      </c>
      <c r="G4226" s="1" t="s">
        <v>11923</v>
      </c>
      <c r="H4226" s="1" t="s">
        <v>11924</v>
      </c>
      <c r="I4226" s="1" t="s">
        <v>52</v>
      </c>
      <c r="J4226" s="3" t="s">
        <v>30897</v>
      </c>
      <c r="K4226">
        <v>264</v>
      </c>
      <c r="L4226" s="1" t="s">
        <v>22</v>
      </c>
      <c r="M4226" s="2">
        <v>43460</v>
      </c>
      <c r="N4226" s="1" t="s">
        <v>23</v>
      </c>
      <c r="O4226" s="1" t="s">
        <v>24</v>
      </c>
      <c r="P4226" s="1">
        <f>_3___Healthcare_Data_v1[[#This Row],[Discharge Date]]-_3___Healthcare_Data_v1[[#This Row],[Date of Admission]]</f>
        <v>0</v>
      </c>
      <c r="Q4226" s="1">
        <f>IFERROR(_3___Healthcare_Data_v1[[#This Row],[ Billing Amount ]]/_3___Healthcare_Data_v1[[#This Row],[Days in Hospital]],0)</f>
        <v>0</v>
      </c>
      <c r="R4226" s="1" t="str">
        <f>IF(_3___Healthcare_Data_v1[[#This Row],[Age]]&gt;60,"Senior",IF(_3___Healthcare_Data_v1[[#This Row],[Age]]&gt;35,"Middle","Young"))</f>
        <v>Senior</v>
      </c>
    </row>
    <row r="4227" spans="1:18" x14ac:dyDescent="0.3">
      <c r="A4227" s="1" t="s">
        <v>11925</v>
      </c>
      <c r="B4227" s="1" t="s">
        <v>26619</v>
      </c>
      <c r="C4227" s="1" t="s">
        <v>16</v>
      </c>
      <c r="D4227" s="1" t="s">
        <v>229</v>
      </c>
      <c r="E4227" s="1" t="s">
        <v>35</v>
      </c>
      <c r="F4227" s="2">
        <v>44128</v>
      </c>
      <c r="G4227" s="1" t="s">
        <v>2887</v>
      </c>
      <c r="H4227" s="1" t="s">
        <v>11926</v>
      </c>
      <c r="I4227" s="1" t="s">
        <v>52</v>
      </c>
      <c r="J4227" s="3" t="s">
        <v>30898</v>
      </c>
      <c r="K4227">
        <v>409</v>
      </c>
      <c r="L4227" s="1" t="s">
        <v>38</v>
      </c>
      <c r="M4227" s="2">
        <v>44130</v>
      </c>
      <c r="N4227" s="1" t="s">
        <v>84</v>
      </c>
      <c r="O4227" s="1" t="s">
        <v>24</v>
      </c>
      <c r="P4227" s="1">
        <f>_3___Healthcare_Data_v1[[#This Row],[Discharge Date]]-_3___Healthcare_Data_v1[[#This Row],[Date of Admission]]</f>
        <v>2</v>
      </c>
      <c r="Q4227" s="1">
        <f>IFERROR(_3___Healthcare_Data_v1[[#This Row],[ Billing Amount ]]/_3___Healthcare_Data_v1[[#This Row],[Days in Hospital]],0)</f>
        <v>12027.788914999999</v>
      </c>
      <c r="R4227" s="1" t="str">
        <f>IF(_3___Healthcare_Data_v1[[#This Row],[Age]]&gt;60,"Senior",IF(_3___Healthcare_Data_v1[[#This Row],[Age]]&gt;35,"Middle","Young"))</f>
        <v>Senior</v>
      </c>
    </row>
    <row r="4228" spans="1:18" x14ac:dyDescent="0.3">
      <c r="A4228" s="1" t="s">
        <v>1466</v>
      </c>
      <c r="B4228" s="1" t="s">
        <v>26776</v>
      </c>
      <c r="C4228" s="1" t="s">
        <v>26</v>
      </c>
      <c r="D4228" s="1" t="s">
        <v>27</v>
      </c>
      <c r="E4228" s="1" t="s">
        <v>69</v>
      </c>
      <c r="F4228" s="2">
        <v>43642</v>
      </c>
      <c r="G4228" s="1" t="s">
        <v>11927</v>
      </c>
      <c r="H4228" s="1" t="s">
        <v>11928</v>
      </c>
      <c r="I4228" s="1" t="s">
        <v>26607</v>
      </c>
      <c r="J4228" s="3" t="s">
        <v>30899</v>
      </c>
      <c r="K4228">
        <v>223</v>
      </c>
      <c r="L4228" s="1" t="s">
        <v>22</v>
      </c>
      <c r="M4228" s="2">
        <v>43650</v>
      </c>
      <c r="N4228" s="1" t="s">
        <v>31</v>
      </c>
      <c r="O4228" s="1" t="s">
        <v>44</v>
      </c>
      <c r="P4228" s="1">
        <f>_3___Healthcare_Data_v1[[#This Row],[Discharge Date]]-_3___Healthcare_Data_v1[[#This Row],[Date of Admission]]</f>
        <v>8</v>
      </c>
      <c r="Q4228" s="1">
        <f>IFERROR(_3___Healthcare_Data_v1[[#This Row],[ Billing Amount ]]/_3___Healthcare_Data_v1[[#This Row],[Days in Hospital]],0)</f>
        <v>4455.5887849999999</v>
      </c>
      <c r="R4228" s="1" t="str">
        <f>IF(_3___Healthcare_Data_v1[[#This Row],[Age]]&gt;60,"Senior",IF(_3___Healthcare_Data_v1[[#This Row],[Age]]&gt;35,"Middle","Young"))</f>
        <v>Senior</v>
      </c>
    </row>
    <row r="4229" spans="1:18" x14ac:dyDescent="0.3">
      <c r="A4229" s="1" t="s">
        <v>11929</v>
      </c>
      <c r="B4229" s="1" t="s">
        <v>26980</v>
      </c>
      <c r="C4229" s="1" t="s">
        <v>26</v>
      </c>
      <c r="D4229" s="1" t="s">
        <v>114</v>
      </c>
      <c r="E4229" s="1" t="s">
        <v>69</v>
      </c>
      <c r="F4229" s="2">
        <v>43493</v>
      </c>
      <c r="G4229" s="1" t="s">
        <v>11930</v>
      </c>
      <c r="H4229" s="1" t="s">
        <v>11931</v>
      </c>
      <c r="I4229" s="1" t="s">
        <v>26607</v>
      </c>
      <c r="J4229" s="3" t="s">
        <v>30900</v>
      </c>
      <c r="K4229">
        <v>478</v>
      </c>
      <c r="L4229" s="1" t="s">
        <v>38</v>
      </c>
      <c r="M4229" s="2">
        <v>43519</v>
      </c>
      <c r="N4229" s="1" t="s">
        <v>84</v>
      </c>
      <c r="O4229" s="1" t="s">
        <v>24</v>
      </c>
      <c r="P4229" s="1">
        <f>_3___Healthcare_Data_v1[[#This Row],[Discharge Date]]-_3___Healthcare_Data_v1[[#This Row],[Date of Admission]]</f>
        <v>26</v>
      </c>
      <c r="Q4229" s="1">
        <f>IFERROR(_3___Healthcare_Data_v1[[#This Row],[ Billing Amount ]]/_3___Healthcare_Data_v1[[#This Row],[Days in Hospital]],0)</f>
        <v>1253.4167226923078</v>
      </c>
      <c r="R4229" s="1" t="str">
        <f>IF(_3___Healthcare_Data_v1[[#This Row],[Age]]&gt;60,"Senior",IF(_3___Healthcare_Data_v1[[#This Row],[Age]]&gt;35,"Middle","Young"))</f>
        <v>Senior</v>
      </c>
    </row>
    <row r="4230" spans="1:18" x14ac:dyDescent="0.3">
      <c r="A4230" s="1" t="s">
        <v>11932</v>
      </c>
      <c r="B4230" s="1" t="s">
        <v>26745</v>
      </c>
      <c r="C4230" s="1" t="s">
        <v>26</v>
      </c>
      <c r="D4230" s="1" t="s">
        <v>89</v>
      </c>
      <c r="E4230" s="1" t="s">
        <v>28</v>
      </c>
      <c r="F4230" s="2">
        <v>44419</v>
      </c>
      <c r="G4230" s="1" t="s">
        <v>11933</v>
      </c>
      <c r="H4230" s="1" t="s">
        <v>11934</v>
      </c>
      <c r="I4230" s="1" t="s">
        <v>26607</v>
      </c>
      <c r="J4230" s="3" t="s">
        <v>30901</v>
      </c>
      <c r="K4230">
        <v>369</v>
      </c>
      <c r="L4230" s="1" t="s">
        <v>38</v>
      </c>
      <c r="M4230" s="2">
        <v>44436</v>
      </c>
      <c r="N4230" s="1" t="s">
        <v>43</v>
      </c>
      <c r="O4230" s="1" t="s">
        <v>32</v>
      </c>
      <c r="P4230" s="1">
        <f>_3___Healthcare_Data_v1[[#This Row],[Discharge Date]]-_3___Healthcare_Data_v1[[#This Row],[Date of Admission]]</f>
        <v>17</v>
      </c>
      <c r="Q4230" s="1">
        <f>IFERROR(_3___Healthcare_Data_v1[[#This Row],[ Billing Amount ]]/_3___Healthcare_Data_v1[[#This Row],[Days in Hospital]],0)</f>
        <v>1087.1850058823529</v>
      </c>
      <c r="R4230" s="1" t="str">
        <f>IF(_3___Healthcare_Data_v1[[#This Row],[Age]]&gt;60,"Senior",IF(_3___Healthcare_Data_v1[[#This Row],[Age]]&gt;35,"Middle","Young"))</f>
        <v>Senior</v>
      </c>
    </row>
    <row r="4231" spans="1:18" x14ac:dyDescent="0.3">
      <c r="A4231" s="1" t="s">
        <v>11935</v>
      </c>
      <c r="B4231" s="1" t="s">
        <v>26630</v>
      </c>
      <c r="C4231" s="1" t="s">
        <v>26</v>
      </c>
      <c r="D4231" s="1" t="s">
        <v>89</v>
      </c>
      <c r="E4231" s="1" t="s">
        <v>26620</v>
      </c>
      <c r="F4231" s="2">
        <v>43906</v>
      </c>
      <c r="G4231" s="1" t="s">
        <v>11936</v>
      </c>
      <c r="H4231" s="1" t="s">
        <v>6829</v>
      </c>
      <c r="I4231" s="1" t="s">
        <v>26607</v>
      </c>
      <c r="J4231" s="3" t="s">
        <v>30902</v>
      </c>
      <c r="K4231">
        <v>348</v>
      </c>
      <c r="L4231" s="1" t="s">
        <v>38</v>
      </c>
      <c r="M4231" s="2">
        <v>43909</v>
      </c>
      <c r="N4231" s="1" t="s">
        <v>48</v>
      </c>
      <c r="O4231" s="1" t="s">
        <v>44</v>
      </c>
      <c r="P4231" s="1">
        <f>_3___Healthcare_Data_v1[[#This Row],[Discharge Date]]-_3___Healthcare_Data_v1[[#This Row],[Date of Admission]]</f>
        <v>3</v>
      </c>
      <c r="Q4231" s="1">
        <f>IFERROR(_3___Healthcare_Data_v1[[#This Row],[ Billing Amount ]]/_3___Healthcare_Data_v1[[#This Row],[Days in Hospital]],0)</f>
        <v>333.50410700000003</v>
      </c>
      <c r="R4231" s="1" t="str">
        <f>IF(_3___Healthcare_Data_v1[[#This Row],[Age]]&gt;60,"Senior",IF(_3___Healthcare_Data_v1[[#This Row],[Age]]&gt;35,"Middle","Young"))</f>
        <v>Senior</v>
      </c>
    </row>
    <row r="4232" spans="1:18" x14ac:dyDescent="0.3">
      <c r="A4232" s="1" t="s">
        <v>11937</v>
      </c>
      <c r="B4232" s="1" t="s">
        <v>26795</v>
      </c>
      <c r="C4232" s="1" t="s">
        <v>26</v>
      </c>
      <c r="D4232" s="1" t="s">
        <v>114</v>
      </c>
      <c r="E4232" s="1" t="s">
        <v>28</v>
      </c>
      <c r="F4232" s="2">
        <v>43501</v>
      </c>
      <c r="G4232" s="1" t="s">
        <v>4728</v>
      </c>
      <c r="H4232" s="1" t="s">
        <v>11938</v>
      </c>
      <c r="I4232" s="1" t="s">
        <v>52</v>
      </c>
      <c r="J4232" s="3" t="s">
        <v>30903</v>
      </c>
      <c r="K4232">
        <v>272</v>
      </c>
      <c r="L4232" s="1" t="s">
        <v>42</v>
      </c>
      <c r="M4232" s="2">
        <v>43515</v>
      </c>
      <c r="N4232" s="1" t="s">
        <v>43</v>
      </c>
      <c r="O4232" s="1" t="s">
        <v>32</v>
      </c>
      <c r="P4232" s="1">
        <f>_3___Healthcare_Data_v1[[#This Row],[Discharge Date]]-_3___Healthcare_Data_v1[[#This Row],[Date of Admission]]</f>
        <v>14</v>
      </c>
      <c r="Q4232" s="1">
        <f>IFERROR(_3___Healthcare_Data_v1[[#This Row],[ Billing Amount ]]/_3___Healthcare_Data_v1[[#This Row],[Days in Hospital]],0)</f>
        <v>1060.4380614285715</v>
      </c>
      <c r="R4232" s="1" t="str">
        <f>IF(_3___Healthcare_Data_v1[[#This Row],[Age]]&gt;60,"Senior",IF(_3___Healthcare_Data_v1[[#This Row],[Age]]&gt;35,"Middle","Young"))</f>
        <v>Senior</v>
      </c>
    </row>
    <row r="4233" spans="1:18" x14ac:dyDescent="0.3">
      <c r="A4233" s="1" t="s">
        <v>11939</v>
      </c>
      <c r="B4233" s="1" t="s">
        <v>26822</v>
      </c>
      <c r="C4233" s="1" t="s">
        <v>26</v>
      </c>
      <c r="D4233" s="1" t="s">
        <v>62</v>
      </c>
      <c r="E4233" s="1" t="s">
        <v>26620</v>
      </c>
      <c r="F4233" s="2">
        <v>43417</v>
      </c>
      <c r="G4233" s="1" t="s">
        <v>11940</v>
      </c>
      <c r="H4233" s="1" t="s">
        <v>11941</v>
      </c>
      <c r="I4233" s="1" t="s">
        <v>52</v>
      </c>
      <c r="J4233" s="3" t="s">
        <v>30904</v>
      </c>
      <c r="K4233">
        <v>349</v>
      </c>
      <c r="L4233" s="1" t="s">
        <v>42</v>
      </c>
      <c r="M4233" s="2">
        <v>43420</v>
      </c>
      <c r="N4233" s="1" t="s">
        <v>23</v>
      </c>
      <c r="O4233" s="1" t="s">
        <v>24</v>
      </c>
      <c r="P4233" s="1">
        <f>_3___Healthcare_Data_v1[[#This Row],[Discharge Date]]-_3___Healthcare_Data_v1[[#This Row],[Date of Admission]]</f>
        <v>3</v>
      </c>
      <c r="Q4233" s="1">
        <f>IFERROR(_3___Healthcare_Data_v1[[#This Row],[ Billing Amount ]]/_3___Healthcare_Data_v1[[#This Row],[Days in Hospital]],0)</f>
        <v>4032.7132900000001</v>
      </c>
      <c r="R4233" s="1" t="str">
        <f>IF(_3___Healthcare_Data_v1[[#This Row],[Age]]&gt;60,"Senior",IF(_3___Healthcare_Data_v1[[#This Row],[Age]]&gt;35,"Middle","Young"))</f>
        <v>Senior</v>
      </c>
    </row>
    <row r="4234" spans="1:18" x14ac:dyDescent="0.3">
      <c r="A4234" s="1" t="s">
        <v>11942</v>
      </c>
      <c r="B4234" s="1" t="s">
        <v>26759</v>
      </c>
      <c r="C4234" s="1" t="s">
        <v>16</v>
      </c>
      <c r="D4234" s="1" t="s">
        <v>62</v>
      </c>
      <c r="E4234" s="1" t="s">
        <v>28</v>
      </c>
      <c r="F4234" s="2">
        <v>44613</v>
      </c>
      <c r="G4234" s="1" t="s">
        <v>1191</v>
      </c>
      <c r="H4234" s="1" t="s">
        <v>11943</v>
      </c>
      <c r="I4234" s="1" t="s">
        <v>56</v>
      </c>
      <c r="J4234" s="3" t="s">
        <v>30905</v>
      </c>
      <c r="K4234">
        <v>345</v>
      </c>
      <c r="L4234" s="1" t="s">
        <v>38</v>
      </c>
      <c r="M4234" s="2">
        <v>44635</v>
      </c>
      <c r="N4234" s="1" t="s">
        <v>23</v>
      </c>
      <c r="O4234" s="1" t="s">
        <v>44</v>
      </c>
      <c r="P4234" s="1">
        <f>_3___Healthcare_Data_v1[[#This Row],[Discharge Date]]-_3___Healthcare_Data_v1[[#This Row],[Date of Admission]]</f>
        <v>22</v>
      </c>
      <c r="Q4234" s="1">
        <f>IFERROR(_3___Healthcare_Data_v1[[#This Row],[ Billing Amount ]]/_3___Healthcare_Data_v1[[#This Row],[Days in Hospital]],0)</f>
        <v>324.77066504545451</v>
      </c>
      <c r="R4234" s="1" t="str">
        <f>IF(_3___Healthcare_Data_v1[[#This Row],[Age]]&gt;60,"Senior",IF(_3___Healthcare_Data_v1[[#This Row],[Age]]&gt;35,"Middle","Young"))</f>
        <v>Senior</v>
      </c>
    </row>
    <row r="4235" spans="1:18" x14ac:dyDescent="0.3">
      <c r="A4235" s="1" t="s">
        <v>11944</v>
      </c>
      <c r="B4235" s="1" t="s">
        <v>26850</v>
      </c>
      <c r="C4235" s="1" t="s">
        <v>16</v>
      </c>
      <c r="D4235" s="1" t="s">
        <v>114</v>
      </c>
      <c r="E4235" s="1" t="s">
        <v>26620</v>
      </c>
      <c r="F4235" s="2">
        <v>44784</v>
      </c>
      <c r="G4235" s="1" t="s">
        <v>11945</v>
      </c>
      <c r="H4235" s="1" t="s">
        <v>11946</v>
      </c>
      <c r="I4235" s="1" t="s">
        <v>56</v>
      </c>
      <c r="J4235" s="3" t="s">
        <v>30906</v>
      </c>
      <c r="K4235">
        <v>253</v>
      </c>
      <c r="L4235" s="1" t="s">
        <v>38</v>
      </c>
      <c r="M4235" s="2">
        <v>44805</v>
      </c>
      <c r="N4235" s="1" t="s">
        <v>43</v>
      </c>
      <c r="O4235" s="1" t="s">
        <v>24</v>
      </c>
      <c r="P4235" s="1">
        <f>_3___Healthcare_Data_v1[[#This Row],[Discharge Date]]-_3___Healthcare_Data_v1[[#This Row],[Date of Admission]]</f>
        <v>21</v>
      </c>
      <c r="Q4235" s="1">
        <f>IFERROR(_3___Healthcare_Data_v1[[#This Row],[ Billing Amount ]]/_3___Healthcare_Data_v1[[#This Row],[Days in Hospital]],0)</f>
        <v>1560.17974</v>
      </c>
      <c r="R4235" s="1" t="str">
        <f>IF(_3___Healthcare_Data_v1[[#This Row],[Age]]&gt;60,"Senior",IF(_3___Healthcare_Data_v1[[#This Row],[Age]]&gt;35,"Middle","Young"))</f>
        <v>Senior</v>
      </c>
    </row>
    <row r="4236" spans="1:18" x14ac:dyDescent="0.3">
      <c r="A4236" s="1" t="s">
        <v>11947</v>
      </c>
      <c r="B4236" s="1" t="s">
        <v>26928</v>
      </c>
      <c r="C4236" s="1" t="s">
        <v>16</v>
      </c>
      <c r="D4236" s="1" t="s">
        <v>49</v>
      </c>
      <c r="E4236" s="1" t="s">
        <v>35</v>
      </c>
      <c r="F4236" s="2">
        <v>43868</v>
      </c>
      <c r="G4236" s="1" t="s">
        <v>11948</v>
      </c>
      <c r="H4236" s="1" t="s">
        <v>11949</v>
      </c>
      <c r="I4236" s="1" t="s">
        <v>52</v>
      </c>
      <c r="J4236" s="3" t="s">
        <v>30907</v>
      </c>
      <c r="K4236">
        <v>293</v>
      </c>
      <c r="L4236" s="1" t="s">
        <v>22</v>
      </c>
      <c r="M4236" s="2">
        <v>43887</v>
      </c>
      <c r="N4236" s="1" t="s">
        <v>23</v>
      </c>
      <c r="O4236" s="1" t="s">
        <v>44</v>
      </c>
      <c r="P4236" s="1">
        <f>_3___Healthcare_Data_v1[[#This Row],[Discharge Date]]-_3___Healthcare_Data_v1[[#This Row],[Date of Admission]]</f>
        <v>19</v>
      </c>
      <c r="Q4236" s="1">
        <f>IFERROR(_3___Healthcare_Data_v1[[#This Row],[ Billing Amount ]]/_3___Healthcare_Data_v1[[#This Row],[Days in Hospital]],0)</f>
        <v>877.32695473684214</v>
      </c>
      <c r="R4236" s="1" t="str">
        <f>IF(_3___Healthcare_Data_v1[[#This Row],[Age]]&gt;60,"Senior",IF(_3___Healthcare_Data_v1[[#This Row],[Age]]&gt;35,"Middle","Young"))</f>
        <v>Senior</v>
      </c>
    </row>
    <row r="4237" spans="1:18" x14ac:dyDescent="0.3">
      <c r="A4237" s="1" t="s">
        <v>3456</v>
      </c>
      <c r="B4237" s="1" t="s">
        <v>26928</v>
      </c>
      <c r="C4237" s="1" t="s">
        <v>26</v>
      </c>
      <c r="D4237" s="1" t="s">
        <v>114</v>
      </c>
      <c r="E4237" s="1" t="s">
        <v>28</v>
      </c>
      <c r="F4237" s="2">
        <v>45164</v>
      </c>
      <c r="G4237" s="1" t="s">
        <v>11950</v>
      </c>
      <c r="H4237" s="1" t="s">
        <v>11951</v>
      </c>
      <c r="I4237" s="1" t="s">
        <v>52</v>
      </c>
      <c r="J4237" s="3" t="s">
        <v>30908</v>
      </c>
      <c r="K4237">
        <v>194</v>
      </c>
      <c r="L4237" s="1" t="s">
        <v>38</v>
      </c>
      <c r="M4237" s="2">
        <v>45184</v>
      </c>
      <c r="N4237" s="1" t="s">
        <v>48</v>
      </c>
      <c r="O4237" s="1" t="s">
        <v>32</v>
      </c>
      <c r="P4237" s="1">
        <f>_3___Healthcare_Data_v1[[#This Row],[Discharge Date]]-_3___Healthcare_Data_v1[[#This Row],[Date of Admission]]</f>
        <v>20</v>
      </c>
      <c r="Q4237" s="1">
        <f>IFERROR(_3___Healthcare_Data_v1[[#This Row],[ Billing Amount ]]/_3___Healthcare_Data_v1[[#This Row],[Days in Hospital]],0)</f>
        <v>1144.07386</v>
      </c>
      <c r="R4237" s="1" t="str">
        <f>IF(_3___Healthcare_Data_v1[[#This Row],[Age]]&gt;60,"Senior",IF(_3___Healthcare_Data_v1[[#This Row],[Age]]&gt;35,"Middle","Young"))</f>
        <v>Senior</v>
      </c>
    </row>
    <row r="4238" spans="1:18" x14ac:dyDescent="0.3">
      <c r="A4238" s="1" t="s">
        <v>11952</v>
      </c>
      <c r="B4238" s="1" t="s">
        <v>26720</v>
      </c>
      <c r="C4238" s="1" t="s">
        <v>26</v>
      </c>
      <c r="D4238" s="1" t="s">
        <v>229</v>
      </c>
      <c r="E4238" s="1" t="s">
        <v>28</v>
      </c>
      <c r="F4238" s="2">
        <v>43691</v>
      </c>
      <c r="G4238" s="1" t="s">
        <v>4557</v>
      </c>
      <c r="H4238" s="1" t="s">
        <v>11953</v>
      </c>
      <c r="I4238" s="1" t="s">
        <v>56</v>
      </c>
      <c r="J4238" s="3" t="s">
        <v>30909</v>
      </c>
      <c r="K4238">
        <v>225</v>
      </c>
      <c r="L4238" s="1" t="s">
        <v>38</v>
      </c>
      <c r="M4238" s="2">
        <v>43695</v>
      </c>
      <c r="N4238" s="1" t="s">
        <v>23</v>
      </c>
      <c r="O4238" s="1" t="s">
        <v>24</v>
      </c>
      <c r="P4238" s="1">
        <f>_3___Healthcare_Data_v1[[#This Row],[Discharge Date]]-_3___Healthcare_Data_v1[[#This Row],[Date of Admission]]</f>
        <v>4</v>
      </c>
      <c r="Q4238" s="1">
        <f>IFERROR(_3___Healthcare_Data_v1[[#This Row],[ Billing Amount ]]/_3___Healthcare_Data_v1[[#This Row],[Days in Hospital]],0)</f>
        <v>2895.5392649999999</v>
      </c>
      <c r="R4238" s="1" t="str">
        <f>IF(_3___Healthcare_Data_v1[[#This Row],[Age]]&gt;60,"Senior",IF(_3___Healthcare_Data_v1[[#This Row],[Age]]&gt;35,"Middle","Young"))</f>
        <v>Senior</v>
      </c>
    </row>
    <row r="4239" spans="1:18" x14ac:dyDescent="0.3">
      <c r="A4239" s="1" t="s">
        <v>11954</v>
      </c>
      <c r="B4239" s="1" t="s">
        <v>26655</v>
      </c>
      <c r="C4239" s="1" t="s">
        <v>16</v>
      </c>
      <c r="D4239" s="1" t="s">
        <v>89</v>
      </c>
      <c r="E4239" s="1" t="s">
        <v>26620</v>
      </c>
      <c r="F4239" s="2">
        <v>43754</v>
      </c>
      <c r="G4239" s="1" t="s">
        <v>11955</v>
      </c>
      <c r="H4239" s="1" t="s">
        <v>11956</v>
      </c>
      <c r="I4239" s="1" t="s">
        <v>60</v>
      </c>
      <c r="J4239" s="3" t="s">
        <v>30910</v>
      </c>
      <c r="K4239">
        <v>168</v>
      </c>
      <c r="L4239" s="1" t="s">
        <v>38</v>
      </c>
      <c r="M4239" s="2">
        <v>43779</v>
      </c>
      <c r="N4239" s="1" t="s">
        <v>43</v>
      </c>
      <c r="O4239" s="1" t="s">
        <v>24</v>
      </c>
      <c r="P4239" s="1">
        <f>_3___Healthcare_Data_v1[[#This Row],[Discharge Date]]-_3___Healthcare_Data_v1[[#This Row],[Date of Admission]]</f>
        <v>25</v>
      </c>
      <c r="Q4239" s="1">
        <f>IFERROR(_3___Healthcare_Data_v1[[#This Row],[ Billing Amount ]]/_3___Healthcare_Data_v1[[#This Row],[Days in Hospital]],0)</f>
        <v>787.99533800000006</v>
      </c>
      <c r="R4239" s="1" t="str">
        <f>IF(_3___Healthcare_Data_v1[[#This Row],[Age]]&gt;60,"Senior",IF(_3___Healthcare_Data_v1[[#This Row],[Age]]&gt;35,"Middle","Young"))</f>
        <v>Senior</v>
      </c>
    </row>
    <row r="4240" spans="1:18" x14ac:dyDescent="0.3">
      <c r="A4240" s="1" t="s">
        <v>11957</v>
      </c>
      <c r="B4240" s="1" t="s">
        <v>26798</v>
      </c>
      <c r="C4240" s="1" t="s">
        <v>26</v>
      </c>
      <c r="D4240" s="1" t="s">
        <v>89</v>
      </c>
      <c r="E4240" s="1" t="s">
        <v>69</v>
      </c>
      <c r="F4240" s="2">
        <v>44947</v>
      </c>
      <c r="G4240" s="1" t="s">
        <v>11958</v>
      </c>
      <c r="H4240" s="1" t="s">
        <v>11959</v>
      </c>
      <c r="I4240" s="1" t="s">
        <v>56</v>
      </c>
      <c r="J4240" s="3" t="s">
        <v>30911</v>
      </c>
      <c r="K4240">
        <v>126</v>
      </c>
      <c r="L4240" s="1" t="s">
        <v>42</v>
      </c>
      <c r="M4240" s="2">
        <v>44948</v>
      </c>
      <c r="N4240" s="1" t="s">
        <v>84</v>
      </c>
      <c r="O4240" s="1" t="s">
        <v>44</v>
      </c>
      <c r="P4240" s="1">
        <f>_3___Healthcare_Data_v1[[#This Row],[Discharge Date]]-_3___Healthcare_Data_v1[[#This Row],[Date of Admission]]</f>
        <v>1</v>
      </c>
      <c r="Q4240" s="1">
        <f>IFERROR(_3___Healthcare_Data_v1[[#This Row],[ Billing Amount ]]/_3___Healthcare_Data_v1[[#This Row],[Days in Hospital]],0)</f>
        <v>27208.319370000001</v>
      </c>
      <c r="R4240" s="1" t="str">
        <f>IF(_3___Healthcare_Data_v1[[#This Row],[Age]]&gt;60,"Senior",IF(_3___Healthcare_Data_v1[[#This Row],[Age]]&gt;35,"Middle","Young"))</f>
        <v>Senior</v>
      </c>
    </row>
    <row r="4241" spans="1:18" x14ac:dyDescent="0.3">
      <c r="A4241" s="1" t="s">
        <v>11960</v>
      </c>
      <c r="B4241" s="1" t="s">
        <v>26759</v>
      </c>
      <c r="C4241" s="1" t="s">
        <v>16</v>
      </c>
      <c r="D4241" s="1" t="s">
        <v>27</v>
      </c>
      <c r="E4241" s="1" t="s">
        <v>18</v>
      </c>
      <c r="F4241" s="2">
        <v>43526</v>
      </c>
      <c r="G4241" s="1" t="s">
        <v>11961</v>
      </c>
      <c r="H4241" s="1" t="s">
        <v>11962</v>
      </c>
      <c r="I4241" s="1" t="s">
        <v>26607</v>
      </c>
      <c r="J4241" s="3" t="s">
        <v>30912</v>
      </c>
      <c r="K4241">
        <v>126</v>
      </c>
      <c r="L4241" s="1" t="s">
        <v>42</v>
      </c>
      <c r="M4241" s="2">
        <v>43539</v>
      </c>
      <c r="N4241" s="1" t="s">
        <v>43</v>
      </c>
      <c r="O4241" s="1" t="s">
        <v>44</v>
      </c>
      <c r="P4241" s="1">
        <f>_3___Healthcare_Data_v1[[#This Row],[Discharge Date]]-_3___Healthcare_Data_v1[[#This Row],[Date of Admission]]</f>
        <v>13</v>
      </c>
      <c r="Q4241" s="1">
        <f>IFERROR(_3___Healthcare_Data_v1[[#This Row],[ Billing Amount ]]/_3___Healthcare_Data_v1[[#This Row],[Days in Hospital]],0)</f>
        <v>507.64699284615386</v>
      </c>
      <c r="R4241" s="1" t="str">
        <f>IF(_3___Healthcare_Data_v1[[#This Row],[Age]]&gt;60,"Senior",IF(_3___Healthcare_Data_v1[[#This Row],[Age]]&gt;35,"Middle","Young"))</f>
        <v>Senior</v>
      </c>
    </row>
    <row r="4242" spans="1:18" x14ac:dyDescent="0.3">
      <c r="A4242" s="1" t="s">
        <v>4760</v>
      </c>
      <c r="B4242" s="1" t="s">
        <v>26759</v>
      </c>
      <c r="C4242" s="1" t="s">
        <v>16</v>
      </c>
      <c r="D4242" s="1" t="s">
        <v>34</v>
      </c>
      <c r="E4242" s="1" t="s">
        <v>18</v>
      </c>
      <c r="F4242" s="2">
        <v>44924</v>
      </c>
      <c r="G4242" s="1" t="s">
        <v>11963</v>
      </c>
      <c r="H4242" s="1" t="s">
        <v>11964</v>
      </c>
      <c r="I4242" s="1" t="s">
        <v>56</v>
      </c>
      <c r="J4242" s="3" t="s">
        <v>30913</v>
      </c>
      <c r="K4242">
        <v>465</v>
      </c>
      <c r="L4242" s="1" t="s">
        <v>42</v>
      </c>
      <c r="M4242" s="2">
        <v>44954</v>
      </c>
      <c r="N4242" s="1" t="s">
        <v>31</v>
      </c>
      <c r="O4242" s="1" t="s">
        <v>32</v>
      </c>
      <c r="P4242" s="1">
        <f>_3___Healthcare_Data_v1[[#This Row],[Discharge Date]]-_3___Healthcare_Data_v1[[#This Row],[Date of Admission]]</f>
        <v>30</v>
      </c>
      <c r="Q4242" s="1">
        <f>IFERROR(_3___Healthcare_Data_v1[[#This Row],[ Billing Amount ]]/_3___Healthcare_Data_v1[[#This Row],[Days in Hospital]],0)</f>
        <v>1285.7677166666665</v>
      </c>
      <c r="R4242" s="1" t="str">
        <f>IF(_3___Healthcare_Data_v1[[#This Row],[Age]]&gt;60,"Senior",IF(_3___Healthcare_Data_v1[[#This Row],[Age]]&gt;35,"Middle","Young"))</f>
        <v>Senior</v>
      </c>
    </row>
    <row r="4243" spans="1:18" x14ac:dyDescent="0.3">
      <c r="A4243" s="1" t="s">
        <v>11965</v>
      </c>
      <c r="B4243" s="1" t="s">
        <v>26776</v>
      </c>
      <c r="C4243" s="1" t="s">
        <v>16</v>
      </c>
      <c r="D4243" s="1" t="s">
        <v>114</v>
      </c>
      <c r="E4243" s="1" t="s">
        <v>35</v>
      </c>
      <c r="F4243" s="2">
        <v>44224</v>
      </c>
      <c r="G4243" s="1" t="s">
        <v>1331</v>
      </c>
      <c r="H4243" s="1" t="s">
        <v>11966</v>
      </c>
      <c r="I4243" s="1" t="s">
        <v>56</v>
      </c>
      <c r="J4243" s="3" t="s">
        <v>30914</v>
      </c>
      <c r="K4243">
        <v>333</v>
      </c>
      <c r="L4243" s="1" t="s">
        <v>22</v>
      </c>
      <c r="M4243" s="2">
        <v>44225</v>
      </c>
      <c r="N4243" s="1" t="s">
        <v>23</v>
      </c>
      <c r="O4243" s="1" t="s">
        <v>24</v>
      </c>
      <c r="P4243" s="1">
        <f>_3___Healthcare_Data_v1[[#This Row],[Discharge Date]]-_3___Healthcare_Data_v1[[#This Row],[Date of Admission]]</f>
        <v>1</v>
      </c>
      <c r="Q4243" s="1">
        <f>IFERROR(_3___Healthcare_Data_v1[[#This Row],[ Billing Amount ]]/_3___Healthcare_Data_v1[[#This Row],[Days in Hospital]],0)</f>
        <v>5803.5700820000002</v>
      </c>
      <c r="R4243" s="1" t="str">
        <f>IF(_3___Healthcare_Data_v1[[#This Row],[Age]]&gt;60,"Senior",IF(_3___Healthcare_Data_v1[[#This Row],[Age]]&gt;35,"Middle","Young"))</f>
        <v>Senior</v>
      </c>
    </row>
    <row r="4244" spans="1:18" x14ac:dyDescent="0.3">
      <c r="A4244" s="1" t="s">
        <v>11967</v>
      </c>
      <c r="B4244" s="1" t="s">
        <v>26700</v>
      </c>
      <c r="C4244" s="1" t="s">
        <v>26</v>
      </c>
      <c r="D4244" s="1" t="s">
        <v>114</v>
      </c>
      <c r="E4244" s="1" t="s">
        <v>69</v>
      </c>
      <c r="F4244" s="2">
        <v>44982</v>
      </c>
      <c r="G4244" s="1" t="s">
        <v>4772</v>
      </c>
      <c r="H4244" s="1" t="s">
        <v>11968</v>
      </c>
      <c r="I4244" s="1" t="s">
        <v>26607</v>
      </c>
      <c r="J4244" s="3" t="s">
        <v>30915</v>
      </c>
      <c r="K4244">
        <v>233</v>
      </c>
      <c r="L4244" s="1" t="s">
        <v>42</v>
      </c>
      <c r="M4244" s="2">
        <v>44991</v>
      </c>
      <c r="N4244" s="1" t="s">
        <v>48</v>
      </c>
      <c r="O4244" s="1" t="s">
        <v>44</v>
      </c>
      <c r="P4244" s="1">
        <f>_3___Healthcare_Data_v1[[#This Row],[Discharge Date]]-_3___Healthcare_Data_v1[[#This Row],[Date of Admission]]</f>
        <v>9</v>
      </c>
      <c r="Q4244" s="1">
        <f>IFERROR(_3___Healthcare_Data_v1[[#This Row],[ Billing Amount ]]/_3___Healthcare_Data_v1[[#This Row],[Days in Hospital]],0)</f>
        <v>5105.840806666667</v>
      </c>
      <c r="R4244" s="1" t="str">
        <f>IF(_3___Healthcare_Data_v1[[#This Row],[Age]]&gt;60,"Senior",IF(_3___Healthcare_Data_v1[[#This Row],[Age]]&gt;35,"Middle","Young"))</f>
        <v>Senior</v>
      </c>
    </row>
    <row r="4245" spans="1:18" x14ac:dyDescent="0.3">
      <c r="A4245" s="1" t="s">
        <v>11969</v>
      </c>
      <c r="B4245" s="1" t="s">
        <v>26655</v>
      </c>
      <c r="C4245" s="1" t="s">
        <v>16</v>
      </c>
      <c r="D4245" s="1" t="s">
        <v>27</v>
      </c>
      <c r="E4245" s="1" t="s">
        <v>26620</v>
      </c>
      <c r="F4245" s="2">
        <v>43966</v>
      </c>
      <c r="G4245" s="1" t="s">
        <v>11970</v>
      </c>
      <c r="H4245" s="1" t="s">
        <v>11971</v>
      </c>
      <c r="I4245" s="1" t="s">
        <v>60</v>
      </c>
      <c r="J4245" s="3" t="s">
        <v>30916</v>
      </c>
      <c r="K4245">
        <v>305</v>
      </c>
      <c r="L4245" s="1" t="s">
        <v>42</v>
      </c>
      <c r="M4245" s="2">
        <v>43986</v>
      </c>
      <c r="N4245" s="1" t="s">
        <v>43</v>
      </c>
      <c r="O4245" s="1" t="s">
        <v>44</v>
      </c>
      <c r="P4245" s="1">
        <f>_3___Healthcare_Data_v1[[#This Row],[Discharge Date]]-_3___Healthcare_Data_v1[[#This Row],[Date of Admission]]</f>
        <v>20</v>
      </c>
      <c r="Q4245" s="1">
        <f>IFERROR(_3___Healthcare_Data_v1[[#This Row],[ Billing Amount ]]/_3___Healthcare_Data_v1[[#This Row],[Days in Hospital]],0)</f>
        <v>1737.9576099999999</v>
      </c>
      <c r="R4245" s="1" t="str">
        <f>IF(_3___Healthcare_Data_v1[[#This Row],[Age]]&gt;60,"Senior",IF(_3___Healthcare_Data_v1[[#This Row],[Age]]&gt;35,"Middle","Young"))</f>
        <v>Senior</v>
      </c>
    </row>
    <row r="4246" spans="1:18" x14ac:dyDescent="0.3">
      <c r="A4246" s="1" t="s">
        <v>11972</v>
      </c>
      <c r="B4246" s="1" t="s">
        <v>26659</v>
      </c>
      <c r="C4246" s="1" t="s">
        <v>26</v>
      </c>
      <c r="D4246" s="1" t="s">
        <v>114</v>
      </c>
      <c r="E4246" s="1" t="s">
        <v>69</v>
      </c>
      <c r="F4246" s="2">
        <v>43485</v>
      </c>
      <c r="G4246" s="1" t="s">
        <v>11973</v>
      </c>
      <c r="H4246" s="1" t="s">
        <v>3413</v>
      </c>
      <c r="I4246" s="1" t="s">
        <v>52</v>
      </c>
      <c r="J4246" s="3" t="s">
        <v>30917</v>
      </c>
      <c r="K4246">
        <v>469</v>
      </c>
      <c r="L4246" s="1" t="s">
        <v>38</v>
      </c>
      <c r="M4246" s="2">
        <v>43488</v>
      </c>
      <c r="N4246" s="1" t="s">
        <v>43</v>
      </c>
      <c r="O4246" s="1" t="s">
        <v>32</v>
      </c>
      <c r="P4246" s="1">
        <f>_3___Healthcare_Data_v1[[#This Row],[Discharge Date]]-_3___Healthcare_Data_v1[[#This Row],[Date of Admission]]</f>
        <v>3</v>
      </c>
      <c r="Q4246" s="1">
        <f>IFERROR(_3___Healthcare_Data_v1[[#This Row],[ Billing Amount ]]/_3___Healthcare_Data_v1[[#This Row],[Days in Hospital]],0)</f>
        <v>23770.337826666666</v>
      </c>
      <c r="R4246" s="1" t="str">
        <f>IF(_3___Healthcare_Data_v1[[#This Row],[Age]]&gt;60,"Senior",IF(_3___Healthcare_Data_v1[[#This Row],[Age]]&gt;35,"Middle","Young"))</f>
        <v>Senior</v>
      </c>
    </row>
    <row r="4247" spans="1:18" x14ac:dyDescent="0.3">
      <c r="A4247" s="1" t="s">
        <v>11974</v>
      </c>
      <c r="B4247" s="1" t="s">
        <v>26655</v>
      </c>
      <c r="C4247" s="1" t="s">
        <v>26</v>
      </c>
      <c r="D4247" s="1" t="s">
        <v>229</v>
      </c>
      <c r="E4247" s="1" t="s">
        <v>28</v>
      </c>
      <c r="F4247" s="2">
        <v>43908</v>
      </c>
      <c r="G4247" s="1" t="s">
        <v>11975</v>
      </c>
      <c r="H4247" s="1" t="s">
        <v>11976</v>
      </c>
      <c r="I4247" s="1" t="s">
        <v>26607</v>
      </c>
      <c r="J4247" s="3" t="s">
        <v>30918</v>
      </c>
      <c r="K4247">
        <v>354</v>
      </c>
      <c r="L4247" s="1" t="s">
        <v>42</v>
      </c>
      <c r="M4247" s="2">
        <v>43912</v>
      </c>
      <c r="N4247" s="1" t="s">
        <v>23</v>
      </c>
      <c r="O4247" s="1" t="s">
        <v>24</v>
      </c>
      <c r="P4247" s="1">
        <f>_3___Healthcare_Data_v1[[#This Row],[Discharge Date]]-_3___Healthcare_Data_v1[[#This Row],[Date of Admission]]</f>
        <v>4</v>
      </c>
      <c r="Q4247" s="1">
        <f>IFERROR(_3___Healthcare_Data_v1[[#This Row],[ Billing Amount ]]/_3___Healthcare_Data_v1[[#This Row],[Days in Hospital]],0)</f>
        <v>10342.470445000001</v>
      </c>
      <c r="R4247" s="1" t="str">
        <f>IF(_3___Healthcare_Data_v1[[#This Row],[Age]]&gt;60,"Senior",IF(_3___Healthcare_Data_v1[[#This Row],[Age]]&gt;35,"Middle","Young"))</f>
        <v>Senior</v>
      </c>
    </row>
    <row r="4248" spans="1:18" x14ac:dyDescent="0.3">
      <c r="A4248" s="1" t="s">
        <v>11977</v>
      </c>
      <c r="B4248" s="1" t="s">
        <v>26646</v>
      </c>
      <c r="C4248" s="1" t="s">
        <v>26</v>
      </c>
      <c r="D4248" s="1" t="s">
        <v>114</v>
      </c>
      <c r="E4248" s="1" t="s">
        <v>26615</v>
      </c>
      <c r="F4248" s="2">
        <v>45151</v>
      </c>
      <c r="G4248" s="1" t="s">
        <v>11978</v>
      </c>
      <c r="H4248" s="1" t="s">
        <v>11979</v>
      </c>
      <c r="I4248" s="1" t="s">
        <v>56</v>
      </c>
      <c r="J4248" s="3" t="s">
        <v>30919</v>
      </c>
      <c r="K4248">
        <v>161</v>
      </c>
      <c r="L4248" s="1" t="s">
        <v>22</v>
      </c>
      <c r="M4248" s="2">
        <v>45155</v>
      </c>
      <c r="N4248" s="1" t="s">
        <v>48</v>
      </c>
      <c r="O4248" s="1" t="s">
        <v>24</v>
      </c>
      <c r="P4248" s="1">
        <f>_3___Healthcare_Data_v1[[#This Row],[Discharge Date]]-_3___Healthcare_Data_v1[[#This Row],[Date of Admission]]</f>
        <v>4</v>
      </c>
      <c r="Q4248" s="1">
        <f>IFERROR(_3___Healthcare_Data_v1[[#This Row],[ Billing Amount ]]/_3___Healthcare_Data_v1[[#This Row],[Days in Hospital]],0)</f>
        <v>7070.3552575000003</v>
      </c>
      <c r="R4248" s="1" t="str">
        <f>IF(_3___Healthcare_Data_v1[[#This Row],[Age]]&gt;60,"Senior",IF(_3___Healthcare_Data_v1[[#This Row],[Age]]&gt;35,"Middle","Young"))</f>
        <v>Senior</v>
      </c>
    </row>
    <row r="4249" spans="1:18" x14ac:dyDescent="0.3">
      <c r="A4249" s="1" t="s">
        <v>11980</v>
      </c>
      <c r="B4249" s="1" t="s">
        <v>26653</v>
      </c>
      <c r="C4249" s="1" t="s">
        <v>26</v>
      </c>
      <c r="D4249" s="1" t="s">
        <v>17</v>
      </c>
      <c r="E4249" s="1" t="s">
        <v>26620</v>
      </c>
      <c r="F4249" s="2">
        <v>44176</v>
      </c>
      <c r="G4249" s="1" t="s">
        <v>11981</v>
      </c>
      <c r="H4249" s="1" t="s">
        <v>11982</v>
      </c>
      <c r="I4249" s="1" t="s">
        <v>56</v>
      </c>
      <c r="J4249" s="3" t="s">
        <v>30920</v>
      </c>
      <c r="K4249">
        <v>426</v>
      </c>
      <c r="L4249" s="1" t="s">
        <v>38</v>
      </c>
      <c r="M4249" s="2">
        <v>44189</v>
      </c>
      <c r="N4249" s="1" t="s">
        <v>48</v>
      </c>
      <c r="O4249" s="1" t="s">
        <v>24</v>
      </c>
      <c r="P4249" s="1">
        <f>_3___Healthcare_Data_v1[[#This Row],[Discharge Date]]-_3___Healthcare_Data_v1[[#This Row],[Date of Admission]]</f>
        <v>13</v>
      </c>
      <c r="Q4249" s="1">
        <f>IFERROR(_3___Healthcare_Data_v1[[#This Row],[ Billing Amount ]]/_3___Healthcare_Data_v1[[#This Row],[Days in Hospital]],0)</f>
        <v>886.35143461538451</v>
      </c>
      <c r="R4249" s="1" t="str">
        <f>IF(_3___Healthcare_Data_v1[[#This Row],[Age]]&gt;60,"Senior",IF(_3___Healthcare_Data_v1[[#This Row],[Age]]&gt;35,"Middle","Young"))</f>
        <v>Senior</v>
      </c>
    </row>
    <row r="4250" spans="1:18" x14ac:dyDescent="0.3">
      <c r="A4250" s="1" t="s">
        <v>11983</v>
      </c>
      <c r="B4250" s="1" t="s">
        <v>26687</v>
      </c>
      <c r="C4250" s="1" t="s">
        <v>16</v>
      </c>
      <c r="D4250" s="1" t="s">
        <v>27</v>
      </c>
      <c r="E4250" s="1" t="s">
        <v>28</v>
      </c>
      <c r="F4250" s="2">
        <v>44468</v>
      </c>
      <c r="G4250" s="1" t="s">
        <v>11984</v>
      </c>
      <c r="H4250" s="1" t="s">
        <v>11985</v>
      </c>
      <c r="I4250" s="1" t="s">
        <v>26607</v>
      </c>
      <c r="J4250" s="3" t="s">
        <v>30921</v>
      </c>
      <c r="K4250">
        <v>385</v>
      </c>
      <c r="L4250" s="1" t="s">
        <v>42</v>
      </c>
      <c r="M4250" s="2">
        <v>44482</v>
      </c>
      <c r="N4250" s="1" t="s">
        <v>43</v>
      </c>
      <c r="O4250" s="1" t="s">
        <v>24</v>
      </c>
      <c r="P4250" s="1">
        <f>_3___Healthcare_Data_v1[[#This Row],[Discharge Date]]-_3___Healthcare_Data_v1[[#This Row],[Date of Admission]]</f>
        <v>14</v>
      </c>
      <c r="Q4250" s="1">
        <f>IFERROR(_3___Healthcare_Data_v1[[#This Row],[ Billing Amount ]]/_3___Healthcare_Data_v1[[#This Row],[Days in Hospital]],0)</f>
        <v>487.91985814285715</v>
      </c>
      <c r="R4250" s="1" t="str">
        <f>IF(_3___Healthcare_Data_v1[[#This Row],[Age]]&gt;60,"Senior",IF(_3___Healthcare_Data_v1[[#This Row],[Age]]&gt;35,"Middle","Young"))</f>
        <v>Senior</v>
      </c>
    </row>
    <row r="4251" spans="1:18" x14ac:dyDescent="0.3">
      <c r="A4251" s="1" t="s">
        <v>11986</v>
      </c>
      <c r="B4251" s="1" t="s">
        <v>26994</v>
      </c>
      <c r="C4251" s="1" t="s">
        <v>26</v>
      </c>
      <c r="D4251" s="1" t="s">
        <v>89</v>
      </c>
      <c r="E4251" s="1" t="s">
        <v>26620</v>
      </c>
      <c r="F4251" s="2">
        <v>44608</v>
      </c>
      <c r="G4251" s="1" t="s">
        <v>3099</v>
      </c>
      <c r="H4251" s="1" t="s">
        <v>5238</v>
      </c>
      <c r="I4251" s="1" t="s">
        <v>56</v>
      </c>
      <c r="J4251" s="3" t="s">
        <v>30922</v>
      </c>
      <c r="K4251">
        <v>172</v>
      </c>
      <c r="L4251" s="1" t="s">
        <v>38</v>
      </c>
      <c r="M4251" s="2">
        <v>44619</v>
      </c>
      <c r="N4251" s="1" t="s">
        <v>23</v>
      </c>
      <c r="O4251" s="1" t="s">
        <v>44</v>
      </c>
      <c r="P4251" s="1">
        <f>_3___Healthcare_Data_v1[[#This Row],[Discharge Date]]-_3___Healthcare_Data_v1[[#This Row],[Date of Admission]]</f>
        <v>11</v>
      </c>
      <c r="Q4251" s="1">
        <f>IFERROR(_3___Healthcare_Data_v1[[#This Row],[ Billing Amount ]]/_3___Healthcare_Data_v1[[#This Row],[Days in Hospital]],0)</f>
        <v>2818.7281918181816</v>
      </c>
      <c r="R4251" s="1" t="str">
        <f>IF(_3___Healthcare_Data_v1[[#This Row],[Age]]&gt;60,"Senior",IF(_3___Healthcare_Data_v1[[#This Row],[Age]]&gt;35,"Middle","Young"))</f>
        <v>Senior</v>
      </c>
    </row>
    <row r="4252" spans="1:18" x14ac:dyDescent="0.3">
      <c r="A4252" s="1" t="s">
        <v>11987</v>
      </c>
      <c r="B4252" s="1" t="s">
        <v>26798</v>
      </c>
      <c r="C4252" s="1" t="s">
        <v>26</v>
      </c>
      <c r="D4252" s="1" t="s">
        <v>34</v>
      </c>
      <c r="E4252" s="1" t="s">
        <v>69</v>
      </c>
      <c r="F4252" s="2">
        <v>43704</v>
      </c>
      <c r="G4252" s="1" t="s">
        <v>11988</v>
      </c>
      <c r="H4252" s="1" t="s">
        <v>11989</v>
      </c>
      <c r="I4252" s="1" t="s">
        <v>56</v>
      </c>
      <c r="J4252" s="3" t="s">
        <v>30923</v>
      </c>
      <c r="K4252">
        <v>209</v>
      </c>
      <c r="L4252" s="1" t="s">
        <v>22</v>
      </c>
      <c r="M4252" s="2">
        <v>43712</v>
      </c>
      <c r="N4252" s="1" t="s">
        <v>43</v>
      </c>
      <c r="O4252" s="1" t="s">
        <v>44</v>
      </c>
      <c r="P4252" s="1">
        <f>_3___Healthcare_Data_v1[[#This Row],[Discharge Date]]-_3___Healthcare_Data_v1[[#This Row],[Date of Admission]]</f>
        <v>8</v>
      </c>
      <c r="Q4252" s="1">
        <f>IFERROR(_3___Healthcare_Data_v1[[#This Row],[ Billing Amount ]]/_3___Healthcare_Data_v1[[#This Row],[Days in Hospital]],0)</f>
        <v>7875.4654462500002</v>
      </c>
      <c r="R4252" s="1" t="str">
        <f>IF(_3___Healthcare_Data_v1[[#This Row],[Age]]&gt;60,"Senior",IF(_3___Healthcare_Data_v1[[#This Row],[Age]]&gt;35,"Middle","Young"))</f>
        <v>Senior</v>
      </c>
    </row>
    <row r="4253" spans="1:18" x14ac:dyDescent="0.3">
      <c r="A4253" s="1" t="s">
        <v>11990</v>
      </c>
      <c r="B4253" s="1" t="s">
        <v>26622</v>
      </c>
      <c r="C4253" s="1" t="s">
        <v>26</v>
      </c>
      <c r="D4253" s="1" t="s">
        <v>114</v>
      </c>
      <c r="E4253" s="1" t="s">
        <v>69</v>
      </c>
      <c r="F4253" s="2">
        <v>44882</v>
      </c>
      <c r="G4253" s="1" t="s">
        <v>11991</v>
      </c>
      <c r="H4253" s="1" t="s">
        <v>11992</v>
      </c>
      <c r="I4253" s="1" t="s">
        <v>52</v>
      </c>
      <c r="J4253" s="3" t="s">
        <v>30924</v>
      </c>
      <c r="K4253">
        <v>111</v>
      </c>
      <c r="L4253" s="1" t="s">
        <v>42</v>
      </c>
      <c r="M4253" s="2">
        <v>44910</v>
      </c>
      <c r="N4253" s="1" t="s">
        <v>31</v>
      </c>
      <c r="O4253" s="1" t="s">
        <v>24</v>
      </c>
      <c r="P4253" s="1">
        <f>_3___Healthcare_Data_v1[[#This Row],[Discharge Date]]-_3___Healthcare_Data_v1[[#This Row],[Date of Admission]]</f>
        <v>28</v>
      </c>
      <c r="Q4253" s="1">
        <f>IFERROR(_3___Healthcare_Data_v1[[#This Row],[ Billing Amount ]]/_3___Healthcare_Data_v1[[#This Row],[Days in Hospital]],0)</f>
        <v>2073.4957264285717</v>
      </c>
      <c r="R4253" s="1" t="str">
        <f>IF(_3___Healthcare_Data_v1[[#This Row],[Age]]&gt;60,"Senior",IF(_3___Healthcare_Data_v1[[#This Row],[Age]]&gt;35,"Middle","Young"))</f>
        <v>Senior</v>
      </c>
    </row>
    <row r="4254" spans="1:18" x14ac:dyDescent="0.3">
      <c r="A4254" s="1" t="s">
        <v>11993</v>
      </c>
      <c r="B4254" s="1" t="s">
        <v>26640</v>
      </c>
      <c r="C4254" s="1" t="s">
        <v>26</v>
      </c>
      <c r="D4254" s="1" t="s">
        <v>89</v>
      </c>
      <c r="E4254" s="1" t="s">
        <v>26620</v>
      </c>
      <c r="F4254" s="2">
        <v>44615</v>
      </c>
      <c r="G4254" s="1" t="s">
        <v>11994</v>
      </c>
      <c r="H4254" s="1" t="s">
        <v>11995</v>
      </c>
      <c r="I4254" s="1" t="s">
        <v>60</v>
      </c>
      <c r="J4254" s="3" t="s">
        <v>30925</v>
      </c>
      <c r="K4254">
        <v>334</v>
      </c>
      <c r="L4254" s="1" t="s">
        <v>38</v>
      </c>
      <c r="M4254" s="2">
        <v>44633</v>
      </c>
      <c r="N4254" s="1" t="s">
        <v>48</v>
      </c>
      <c r="O4254" s="1" t="s">
        <v>32</v>
      </c>
      <c r="P4254" s="1">
        <f>_3___Healthcare_Data_v1[[#This Row],[Discharge Date]]-_3___Healthcare_Data_v1[[#This Row],[Date of Admission]]</f>
        <v>18</v>
      </c>
      <c r="Q4254" s="1">
        <f>IFERROR(_3___Healthcare_Data_v1[[#This Row],[ Billing Amount ]]/_3___Healthcare_Data_v1[[#This Row],[Days in Hospital]],0)</f>
        <v>1917.0454877777779</v>
      </c>
      <c r="R4254" s="1" t="str">
        <f>IF(_3___Healthcare_Data_v1[[#This Row],[Age]]&gt;60,"Senior",IF(_3___Healthcare_Data_v1[[#This Row],[Age]]&gt;35,"Middle","Young"))</f>
        <v>Senior</v>
      </c>
    </row>
    <row r="4255" spans="1:18" x14ac:dyDescent="0.3">
      <c r="A4255" s="1" t="s">
        <v>11996</v>
      </c>
      <c r="B4255" s="1" t="s">
        <v>26967</v>
      </c>
      <c r="C4255" s="1" t="s">
        <v>26</v>
      </c>
      <c r="D4255" s="1" t="s">
        <v>89</v>
      </c>
      <c r="E4255" s="1" t="s">
        <v>35</v>
      </c>
      <c r="F4255" s="2">
        <v>44256</v>
      </c>
      <c r="G4255" s="1" t="s">
        <v>11997</v>
      </c>
      <c r="H4255" s="1" t="s">
        <v>11998</v>
      </c>
      <c r="I4255" s="1" t="s">
        <v>56</v>
      </c>
      <c r="J4255" s="3" t="s">
        <v>30926</v>
      </c>
      <c r="K4255">
        <v>333</v>
      </c>
      <c r="L4255" s="1" t="s">
        <v>42</v>
      </c>
      <c r="M4255" s="2">
        <v>44257</v>
      </c>
      <c r="N4255" s="1" t="s">
        <v>31</v>
      </c>
      <c r="O4255" s="1" t="s">
        <v>32</v>
      </c>
      <c r="P4255" s="1">
        <f>_3___Healthcare_Data_v1[[#This Row],[Discharge Date]]-_3___Healthcare_Data_v1[[#This Row],[Date of Admission]]</f>
        <v>1</v>
      </c>
      <c r="Q4255" s="1">
        <f>IFERROR(_3___Healthcare_Data_v1[[#This Row],[ Billing Amount ]]/_3___Healthcare_Data_v1[[#This Row],[Days in Hospital]],0)</f>
        <v>3779.3676519999999</v>
      </c>
      <c r="R4255" s="1" t="str">
        <f>IF(_3___Healthcare_Data_v1[[#This Row],[Age]]&gt;60,"Senior",IF(_3___Healthcare_Data_v1[[#This Row],[Age]]&gt;35,"Middle","Young"))</f>
        <v>Senior</v>
      </c>
    </row>
    <row r="4256" spans="1:18" x14ac:dyDescent="0.3">
      <c r="A4256" s="1" t="s">
        <v>11999</v>
      </c>
      <c r="B4256" s="1" t="s">
        <v>26708</v>
      </c>
      <c r="C4256" s="1" t="s">
        <v>16</v>
      </c>
      <c r="D4256" s="1" t="s">
        <v>89</v>
      </c>
      <c r="E4256" s="1" t="s">
        <v>35</v>
      </c>
      <c r="F4256" s="2">
        <v>45224</v>
      </c>
      <c r="G4256" s="1" t="s">
        <v>12000</v>
      </c>
      <c r="H4256" s="1" t="s">
        <v>2210</v>
      </c>
      <c r="I4256" s="1" t="s">
        <v>26607</v>
      </c>
      <c r="J4256" s="3" t="s">
        <v>30927</v>
      </c>
      <c r="K4256">
        <v>406</v>
      </c>
      <c r="L4256" s="1" t="s">
        <v>22</v>
      </c>
      <c r="M4256" s="2">
        <v>45227</v>
      </c>
      <c r="N4256" s="1" t="s">
        <v>23</v>
      </c>
      <c r="O4256" s="1" t="s">
        <v>44</v>
      </c>
      <c r="P4256" s="1">
        <f>_3___Healthcare_Data_v1[[#This Row],[Discharge Date]]-_3___Healthcare_Data_v1[[#This Row],[Date of Admission]]</f>
        <v>3</v>
      </c>
      <c r="Q4256" s="1">
        <f>IFERROR(_3___Healthcare_Data_v1[[#This Row],[ Billing Amount ]]/_3___Healthcare_Data_v1[[#This Row],[Days in Hospital]],0)</f>
        <v>7389.7623766666666</v>
      </c>
      <c r="R4256" s="1" t="str">
        <f>IF(_3___Healthcare_Data_v1[[#This Row],[Age]]&gt;60,"Senior",IF(_3___Healthcare_Data_v1[[#This Row],[Age]]&gt;35,"Middle","Young"))</f>
        <v>Senior</v>
      </c>
    </row>
    <row r="4257" spans="1:18" x14ac:dyDescent="0.3">
      <c r="A4257" s="1" t="s">
        <v>1763</v>
      </c>
      <c r="B4257" s="1" t="s">
        <v>26837</v>
      </c>
      <c r="C4257" s="1" t="s">
        <v>26</v>
      </c>
      <c r="D4257" s="1" t="s">
        <v>114</v>
      </c>
      <c r="E4257" s="1" t="s">
        <v>26620</v>
      </c>
      <c r="F4257" s="2">
        <v>44301</v>
      </c>
      <c r="G4257" s="1" t="s">
        <v>12001</v>
      </c>
      <c r="H4257" s="1" t="s">
        <v>12002</v>
      </c>
      <c r="I4257" s="1" t="s">
        <v>60</v>
      </c>
      <c r="J4257" s="3" t="s">
        <v>30928</v>
      </c>
      <c r="K4257">
        <v>261</v>
      </c>
      <c r="L4257" s="1" t="s">
        <v>38</v>
      </c>
      <c r="M4257" s="2">
        <v>44319</v>
      </c>
      <c r="N4257" s="1" t="s">
        <v>31</v>
      </c>
      <c r="O4257" s="1" t="s">
        <v>32</v>
      </c>
      <c r="P4257" s="1">
        <f>_3___Healthcare_Data_v1[[#This Row],[Discharge Date]]-_3___Healthcare_Data_v1[[#This Row],[Date of Admission]]</f>
        <v>18</v>
      </c>
      <c r="Q4257" s="1">
        <f>IFERROR(_3___Healthcare_Data_v1[[#This Row],[ Billing Amount ]]/_3___Healthcare_Data_v1[[#This Row],[Days in Hospital]],0)</f>
        <v>1407.7599077777777</v>
      </c>
      <c r="R4257" s="1" t="str">
        <f>IF(_3___Healthcare_Data_v1[[#This Row],[Age]]&gt;60,"Senior",IF(_3___Healthcare_Data_v1[[#This Row],[Age]]&gt;35,"Middle","Young"))</f>
        <v>Senior</v>
      </c>
    </row>
    <row r="4258" spans="1:18" x14ac:dyDescent="0.3">
      <c r="A4258" s="1" t="s">
        <v>12003</v>
      </c>
      <c r="B4258" s="1" t="s">
        <v>26666</v>
      </c>
      <c r="C4258" s="1" t="s">
        <v>26</v>
      </c>
      <c r="D4258" s="1" t="s">
        <v>49</v>
      </c>
      <c r="E4258" s="1" t="s">
        <v>18</v>
      </c>
      <c r="F4258" s="2">
        <v>44036</v>
      </c>
      <c r="G4258" s="1" t="s">
        <v>12004</v>
      </c>
      <c r="H4258" s="1" t="s">
        <v>12005</v>
      </c>
      <c r="I4258" s="1" t="s">
        <v>21</v>
      </c>
      <c r="J4258" s="3" t="s">
        <v>30929</v>
      </c>
      <c r="K4258">
        <v>329</v>
      </c>
      <c r="L4258" s="1" t="s">
        <v>42</v>
      </c>
      <c r="M4258" s="2">
        <v>44064</v>
      </c>
      <c r="N4258" s="1" t="s">
        <v>23</v>
      </c>
      <c r="O4258" s="1" t="s">
        <v>44</v>
      </c>
      <c r="P4258" s="1">
        <f>_3___Healthcare_Data_v1[[#This Row],[Discharge Date]]-_3___Healthcare_Data_v1[[#This Row],[Date of Admission]]</f>
        <v>28</v>
      </c>
      <c r="Q4258" s="1">
        <f>IFERROR(_3___Healthcare_Data_v1[[#This Row],[ Billing Amount ]]/_3___Healthcare_Data_v1[[#This Row],[Days in Hospital]],0)</f>
        <v>2104.4133860714287</v>
      </c>
      <c r="R4258" s="1" t="str">
        <f>IF(_3___Healthcare_Data_v1[[#This Row],[Age]]&gt;60,"Senior",IF(_3___Healthcare_Data_v1[[#This Row],[Age]]&gt;35,"Middle","Young"))</f>
        <v>Senior</v>
      </c>
    </row>
    <row r="4259" spans="1:18" x14ac:dyDescent="0.3">
      <c r="A4259" s="1" t="s">
        <v>12006</v>
      </c>
      <c r="B4259" s="1" t="s">
        <v>26714</v>
      </c>
      <c r="C4259" s="1" t="s">
        <v>16</v>
      </c>
      <c r="D4259" s="1" t="s">
        <v>89</v>
      </c>
      <c r="E4259" s="1" t="s">
        <v>26615</v>
      </c>
      <c r="F4259" s="2">
        <v>44055</v>
      </c>
      <c r="G4259" s="1" t="s">
        <v>12007</v>
      </c>
      <c r="H4259" s="1" t="s">
        <v>12008</v>
      </c>
      <c r="I4259" s="1" t="s">
        <v>56</v>
      </c>
      <c r="J4259" s="3" t="s">
        <v>30930</v>
      </c>
      <c r="K4259">
        <v>444</v>
      </c>
      <c r="L4259" s="1" t="s">
        <v>22</v>
      </c>
      <c r="M4259" s="2">
        <v>44058</v>
      </c>
      <c r="N4259" s="1" t="s">
        <v>48</v>
      </c>
      <c r="O4259" s="1" t="s">
        <v>44</v>
      </c>
      <c r="P4259" s="1">
        <f>_3___Healthcare_Data_v1[[#This Row],[Discharge Date]]-_3___Healthcare_Data_v1[[#This Row],[Date of Admission]]</f>
        <v>3</v>
      </c>
      <c r="Q4259" s="1">
        <f>IFERROR(_3___Healthcare_Data_v1[[#This Row],[ Billing Amount ]]/_3___Healthcare_Data_v1[[#This Row],[Days in Hospital]],0)</f>
        <v>5239.7628533333336</v>
      </c>
      <c r="R4259" s="1" t="str">
        <f>IF(_3___Healthcare_Data_v1[[#This Row],[Age]]&gt;60,"Senior",IF(_3___Healthcare_Data_v1[[#This Row],[Age]]&gt;35,"Middle","Young"))</f>
        <v>Senior</v>
      </c>
    </row>
    <row r="4260" spans="1:18" x14ac:dyDescent="0.3">
      <c r="A4260" s="1" t="s">
        <v>12009</v>
      </c>
      <c r="B4260" s="1" t="s">
        <v>26837</v>
      </c>
      <c r="C4260" s="1" t="s">
        <v>26</v>
      </c>
      <c r="D4260" s="1" t="s">
        <v>49</v>
      </c>
      <c r="E4260" s="1" t="s">
        <v>69</v>
      </c>
      <c r="F4260" s="2">
        <v>45118</v>
      </c>
      <c r="G4260" s="1" t="s">
        <v>12010</v>
      </c>
      <c r="H4260" s="1" t="s">
        <v>12011</v>
      </c>
      <c r="I4260" s="1" t="s">
        <v>60</v>
      </c>
      <c r="J4260" s="3" t="s">
        <v>30931</v>
      </c>
      <c r="K4260">
        <v>371</v>
      </c>
      <c r="L4260" s="1" t="s">
        <v>22</v>
      </c>
      <c r="M4260" s="2">
        <v>45127</v>
      </c>
      <c r="N4260" s="1" t="s">
        <v>84</v>
      </c>
      <c r="O4260" s="1" t="s">
        <v>24</v>
      </c>
      <c r="P4260" s="1">
        <f>_3___Healthcare_Data_v1[[#This Row],[Discharge Date]]-_3___Healthcare_Data_v1[[#This Row],[Date of Admission]]</f>
        <v>9</v>
      </c>
      <c r="Q4260" s="1">
        <f>IFERROR(_3___Healthcare_Data_v1[[#This Row],[ Billing Amount ]]/_3___Healthcare_Data_v1[[#This Row],[Days in Hospital]],0)</f>
        <v>5158.6396122222222</v>
      </c>
      <c r="R4260" s="1" t="str">
        <f>IF(_3___Healthcare_Data_v1[[#This Row],[Age]]&gt;60,"Senior",IF(_3___Healthcare_Data_v1[[#This Row],[Age]]&gt;35,"Middle","Young"))</f>
        <v>Senior</v>
      </c>
    </row>
    <row r="4261" spans="1:18" x14ac:dyDescent="0.3">
      <c r="A4261" s="1" t="s">
        <v>12012</v>
      </c>
      <c r="B4261" s="1" t="s">
        <v>26779</v>
      </c>
      <c r="C4261" s="1" t="s">
        <v>16</v>
      </c>
      <c r="D4261" s="1" t="s">
        <v>229</v>
      </c>
      <c r="E4261" s="1" t="s">
        <v>35</v>
      </c>
      <c r="F4261" s="2">
        <v>44851</v>
      </c>
      <c r="G4261" s="1" t="s">
        <v>11300</v>
      </c>
      <c r="H4261" s="1" t="s">
        <v>12013</v>
      </c>
      <c r="I4261" s="1" t="s">
        <v>21</v>
      </c>
      <c r="J4261" s="3" t="s">
        <v>30932</v>
      </c>
      <c r="K4261">
        <v>313</v>
      </c>
      <c r="L4261" s="1" t="s">
        <v>42</v>
      </c>
      <c r="M4261" s="2">
        <v>44871</v>
      </c>
      <c r="N4261" s="1" t="s">
        <v>23</v>
      </c>
      <c r="O4261" s="1" t="s">
        <v>32</v>
      </c>
      <c r="P4261" s="1">
        <f>_3___Healthcare_Data_v1[[#This Row],[Discharge Date]]-_3___Healthcare_Data_v1[[#This Row],[Date of Admission]]</f>
        <v>20</v>
      </c>
      <c r="Q4261" s="1">
        <f>IFERROR(_3___Healthcare_Data_v1[[#This Row],[ Billing Amount ]]/_3___Healthcare_Data_v1[[#This Row],[Days in Hospital]],0)</f>
        <v>691.74670200000003</v>
      </c>
      <c r="R4261" s="1" t="str">
        <f>IF(_3___Healthcare_Data_v1[[#This Row],[Age]]&gt;60,"Senior",IF(_3___Healthcare_Data_v1[[#This Row],[Age]]&gt;35,"Middle","Young"))</f>
        <v>Senior</v>
      </c>
    </row>
    <row r="4262" spans="1:18" x14ac:dyDescent="0.3">
      <c r="A4262" s="1" t="s">
        <v>12014</v>
      </c>
      <c r="B4262" s="1" t="s">
        <v>26689</v>
      </c>
      <c r="C4262" s="1" t="s">
        <v>16</v>
      </c>
      <c r="D4262" s="1" t="s">
        <v>34</v>
      </c>
      <c r="E4262" s="1" t="s">
        <v>26615</v>
      </c>
      <c r="F4262" s="2">
        <v>44934</v>
      </c>
      <c r="G4262" s="1" t="s">
        <v>12015</v>
      </c>
      <c r="H4262" s="1" t="s">
        <v>12016</v>
      </c>
      <c r="I4262" s="1" t="s">
        <v>26607</v>
      </c>
      <c r="J4262" s="3" t="s">
        <v>30933</v>
      </c>
      <c r="K4262">
        <v>437</v>
      </c>
      <c r="L4262" s="1" t="s">
        <v>22</v>
      </c>
      <c r="M4262" s="2">
        <v>44936</v>
      </c>
      <c r="N4262" s="1" t="s">
        <v>31</v>
      </c>
      <c r="O4262" s="1" t="s">
        <v>44</v>
      </c>
      <c r="P4262" s="1">
        <f>_3___Healthcare_Data_v1[[#This Row],[Discharge Date]]-_3___Healthcare_Data_v1[[#This Row],[Date of Admission]]</f>
        <v>2</v>
      </c>
      <c r="Q4262" s="1">
        <f>IFERROR(_3___Healthcare_Data_v1[[#This Row],[ Billing Amount ]]/_3___Healthcare_Data_v1[[#This Row],[Days in Hospital]],0)</f>
        <v>1758.62519</v>
      </c>
      <c r="R4262" s="1" t="str">
        <f>IF(_3___Healthcare_Data_v1[[#This Row],[Age]]&gt;60,"Senior",IF(_3___Healthcare_Data_v1[[#This Row],[Age]]&gt;35,"Middle","Young"))</f>
        <v>Senior</v>
      </c>
    </row>
    <row r="4263" spans="1:18" x14ac:dyDescent="0.3">
      <c r="A4263" s="1" t="s">
        <v>12017</v>
      </c>
      <c r="B4263" s="1" t="s">
        <v>26795</v>
      </c>
      <c r="C4263" s="1" t="s">
        <v>16</v>
      </c>
      <c r="D4263" s="1" t="s">
        <v>89</v>
      </c>
      <c r="E4263" s="1" t="s">
        <v>35</v>
      </c>
      <c r="F4263" s="2">
        <v>45129</v>
      </c>
      <c r="G4263" s="1" t="s">
        <v>12018</v>
      </c>
      <c r="H4263" s="1" t="s">
        <v>12019</v>
      </c>
      <c r="I4263" s="1" t="s">
        <v>52</v>
      </c>
      <c r="J4263" s="3" t="s">
        <v>30934</v>
      </c>
      <c r="K4263">
        <v>399</v>
      </c>
      <c r="L4263" s="1" t="s">
        <v>38</v>
      </c>
      <c r="M4263" s="2">
        <v>45133</v>
      </c>
      <c r="N4263" s="1" t="s">
        <v>23</v>
      </c>
      <c r="O4263" s="1" t="s">
        <v>24</v>
      </c>
      <c r="P4263" s="1">
        <f>_3___Healthcare_Data_v1[[#This Row],[Discharge Date]]-_3___Healthcare_Data_v1[[#This Row],[Date of Admission]]</f>
        <v>4</v>
      </c>
      <c r="Q4263" s="1">
        <f>IFERROR(_3___Healthcare_Data_v1[[#This Row],[ Billing Amount ]]/_3___Healthcare_Data_v1[[#This Row],[Days in Hospital]],0)</f>
        <v>1685.487476</v>
      </c>
      <c r="R4263" s="1" t="str">
        <f>IF(_3___Healthcare_Data_v1[[#This Row],[Age]]&gt;60,"Senior",IF(_3___Healthcare_Data_v1[[#This Row],[Age]]&gt;35,"Middle","Young"))</f>
        <v>Senior</v>
      </c>
    </row>
    <row r="4264" spans="1:18" x14ac:dyDescent="0.3">
      <c r="A4264" s="1" t="s">
        <v>12020</v>
      </c>
      <c r="B4264" s="1" t="s">
        <v>26803</v>
      </c>
      <c r="C4264" s="1" t="s">
        <v>26</v>
      </c>
      <c r="D4264" s="1" t="s">
        <v>62</v>
      </c>
      <c r="E4264" s="1" t="s">
        <v>28</v>
      </c>
      <c r="F4264" s="2">
        <v>43468</v>
      </c>
      <c r="G4264" s="1" t="s">
        <v>12021</v>
      </c>
      <c r="H4264" s="1" t="s">
        <v>12022</v>
      </c>
      <c r="I4264" s="1" t="s">
        <v>52</v>
      </c>
      <c r="J4264" s="3" t="s">
        <v>30935</v>
      </c>
      <c r="K4264">
        <v>373</v>
      </c>
      <c r="L4264" s="1" t="s">
        <v>42</v>
      </c>
      <c r="M4264" s="2">
        <v>43496</v>
      </c>
      <c r="N4264" s="1" t="s">
        <v>84</v>
      </c>
      <c r="O4264" s="1" t="s">
        <v>24</v>
      </c>
      <c r="P4264" s="1">
        <f>_3___Healthcare_Data_v1[[#This Row],[Discharge Date]]-_3___Healthcare_Data_v1[[#This Row],[Date of Admission]]</f>
        <v>28</v>
      </c>
      <c r="Q4264" s="1">
        <f>IFERROR(_3___Healthcare_Data_v1[[#This Row],[ Billing Amount ]]/_3___Healthcare_Data_v1[[#This Row],[Days in Hospital]],0)</f>
        <v>1482.1718828571429</v>
      </c>
      <c r="R4264" s="1" t="str">
        <f>IF(_3___Healthcare_Data_v1[[#This Row],[Age]]&gt;60,"Senior",IF(_3___Healthcare_Data_v1[[#This Row],[Age]]&gt;35,"Middle","Young"))</f>
        <v>Senior</v>
      </c>
    </row>
    <row r="4265" spans="1:18" x14ac:dyDescent="0.3">
      <c r="A4265" s="1" t="s">
        <v>12023</v>
      </c>
      <c r="B4265" s="1" t="s">
        <v>26850</v>
      </c>
      <c r="C4265" s="1" t="s">
        <v>26</v>
      </c>
      <c r="D4265" s="1" t="s">
        <v>62</v>
      </c>
      <c r="E4265" s="1" t="s">
        <v>26620</v>
      </c>
      <c r="F4265" s="2">
        <v>43918</v>
      </c>
      <c r="G4265" s="1" t="s">
        <v>12024</v>
      </c>
      <c r="H4265" s="1" t="s">
        <v>12025</v>
      </c>
      <c r="I4265" s="1" t="s">
        <v>52</v>
      </c>
      <c r="J4265" s="3" t="s">
        <v>30936</v>
      </c>
      <c r="K4265">
        <v>138</v>
      </c>
      <c r="L4265" s="1" t="s">
        <v>42</v>
      </c>
      <c r="M4265" s="2">
        <v>43919</v>
      </c>
      <c r="N4265" s="1" t="s">
        <v>43</v>
      </c>
      <c r="O4265" s="1" t="s">
        <v>44</v>
      </c>
      <c r="P4265" s="1">
        <f>_3___Healthcare_Data_v1[[#This Row],[Discharge Date]]-_3___Healthcare_Data_v1[[#This Row],[Date of Admission]]</f>
        <v>1</v>
      </c>
      <c r="Q4265" s="1">
        <f>IFERROR(_3___Healthcare_Data_v1[[#This Row],[ Billing Amount ]]/_3___Healthcare_Data_v1[[#This Row],[Days in Hospital]],0)</f>
        <v>12390.78666</v>
      </c>
      <c r="R4265" s="1" t="str">
        <f>IF(_3___Healthcare_Data_v1[[#This Row],[Age]]&gt;60,"Senior",IF(_3___Healthcare_Data_v1[[#This Row],[Age]]&gt;35,"Middle","Young"))</f>
        <v>Senior</v>
      </c>
    </row>
    <row r="4266" spans="1:18" x14ac:dyDescent="0.3">
      <c r="A4266" s="1" t="s">
        <v>9032</v>
      </c>
      <c r="B4266" s="1" t="s">
        <v>26725</v>
      </c>
      <c r="C4266" s="1" t="s">
        <v>16</v>
      </c>
      <c r="D4266" s="1" t="s">
        <v>17</v>
      </c>
      <c r="E4266" s="1" t="s">
        <v>28</v>
      </c>
      <c r="F4266" s="2">
        <v>44668</v>
      </c>
      <c r="G4266" s="1" t="s">
        <v>12026</v>
      </c>
      <c r="H4266" s="1" t="s">
        <v>12027</v>
      </c>
      <c r="I4266" s="1" t="s">
        <v>56</v>
      </c>
      <c r="J4266" s="3" t="s">
        <v>30937</v>
      </c>
      <c r="K4266">
        <v>240</v>
      </c>
      <c r="L4266" s="1" t="s">
        <v>38</v>
      </c>
      <c r="M4266" s="2">
        <v>44689</v>
      </c>
      <c r="N4266" s="1" t="s">
        <v>48</v>
      </c>
      <c r="O4266" s="1" t="s">
        <v>24</v>
      </c>
      <c r="P4266" s="1">
        <f>_3___Healthcare_Data_v1[[#This Row],[Discharge Date]]-_3___Healthcare_Data_v1[[#This Row],[Date of Admission]]</f>
        <v>21</v>
      </c>
      <c r="Q4266" s="1">
        <f>IFERROR(_3___Healthcare_Data_v1[[#This Row],[ Billing Amount ]]/_3___Healthcare_Data_v1[[#This Row],[Days in Hospital]],0)</f>
        <v>1811.7971757142857</v>
      </c>
      <c r="R4266" s="1" t="str">
        <f>IF(_3___Healthcare_Data_v1[[#This Row],[Age]]&gt;60,"Senior",IF(_3___Healthcare_Data_v1[[#This Row],[Age]]&gt;35,"Middle","Young"))</f>
        <v>Senior</v>
      </c>
    </row>
    <row r="4267" spans="1:18" x14ac:dyDescent="0.3">
      <c r="A4267" s="1" t="s">
        <v>12028</v>
      </c>
      <c r="B4267" s="1" t="s">
        <v>26845</v>
      </c>
      <c r="C4267" s="1" t="s">
        <v>16</v>
      </c>
      <c r="D4267" s="1" t="s">
        <v>229</v>
      </c>
      <c r="E4267" s="1" t="s">
        <v>26620</v>
      </c>
      <c r="F4267" s="2">
        <v>44112</v>
      </c>
      <c r="G4267" s="1" t="s">
        <v>12029</v>
      </c>
      <c r="H4267" s="1" t="s">
        <v>12030</v>
      </c>
      <c r="I4267" s="1" t="s">
        <v>21</v>
      </c>
      <c r="J4267" s="3" t="s">
        <v>30938</v>
      </c>
      <c r="K4267">
        <v>280</v>
      </c>
      <c r="L4267" s="1" t="s">
        <v>38</v>
      </c>
      <c r="M4267" s="2">
        <v>44117</v>
      </c>
      <c r="N4267" s="1" t="s">
        <v>43</v>
      </c>
      <c r="O4267" s="1" t="s">
        <v>24</v>
      </c>
      <c r="P4267" s="1">
        <f>_3___Healthcare_Data_v1[[#This Row],[Discharge Date]]-_3___Healthcare_Data_v1[[#This Row],[Date of Admission]]</f>
        <v>5</v>
      </c>
      <c r="Q4267" s="1">
        <f>IFERROR(_3___Healthcare_Data_v1[[#This Row],[ Billing Amount ]]/_3___Healthcare_Data_v1[[#This Row],[Days in Hospital]],0)</f>
        <v>933.024497</v>
      </c>
      <c r="R4267" s="1" t="str">
        <f>IF(_3___Healthcare_Data_v1[[#This Row],[Age]]&gt;60,"Senior",IF(_3___Healthcare_Data_v1[[#This Row],[Age]]&gt;35,"Middle","Young"))</f>
        <v>Senior</v>
      </c>
    </row>
    <row r="4268" spans="1:18" x14ac:dyDescent="0.3">
      <c r="A4268" s="1" t="s">
        <v>12031</v>
      </c>
      <c r="B4268" s="1" t="s">
        <v>26845</v>
      </c>
      <c r="C4268" s="1" t="s">
        <v>16</v>
      </c>
      <c r="D4268" s="1" t="s">
        <v>27</v>
      </c>
      <c r="E4268" s="1" t="s">
        <v>26620</v>
      </c>
      <c r="F4268" s="2">
        <v>44434</v>
      </c>
      <c r="G4268" s="1" t="s">
        <v>12032</v>
      </c>
      <c r="H4268" s="1" t="s">
        <v>12033</v>
      </c>
      <c r="I4268" s="1" t="s">
        <v>26607</v>
      </c>
      <c r="J4268" s="3" t="s">
        <v>30939</v>
      </c>
      <c r="K4268">
        <v>413</v>
      </c>
      <c r="L4268" s="1" t="s">
        <v>38</v>
      </c>
      <c r="M4268" s="2">
        <v>44456</v>
      </c>
      <c r="N4268" s="1" t="s">
        <v>43</v>
      </c>
      <c r="O4268" s="1" t="s">
        <v>44</v>
      </c>
      <c r="P4268" s="1">
        <f>_3___Healthcare_Data_v1[[#This Row],[Discharge Date]]-_3___Healthcare_Data_v1[[#This Row],[Date of Admission]]</f>
        <v>22</v>
      </c>
      <c r="Q4268" s="1">
        <f>IFERROR(_3___Healthcare_Data_v1[[#This Row],[ Billing Amount ]]/_3___Healthcare_Data_v1[[#This Row],[Days in Hospital]],0)</f>
        <v>1036.5420922727271</v>
      </c>
      <c r="R4268" s="1" t="str">
        <f>IF(_3___Healthcare_Data_v1[[#This Row],[Age]]&gt;60,"Senior",IF(_3___Healthcare_Data_v1[[#This Row],[Age]]&gt;35,"Middle","Young"))</f>
        <v>Senior</v>
      </c>
    </row>
    <row r="4269" spans="1:18" x14ac:dyDescent="0.3">
      <c r="A4269" s="1" t="s">
        <v>12034</v>
      </c>
      <c r="B4269" s="1" t="s">
        <v>26610</v>
      </c>
      <c r="C4269" s="1" t="s">
        <v>16</v>
      </c>
      <c r="D4269" s="1" t="s">
        <v>49</v>
      </c>
      <c r="E4269" s="1" t="s">
        <v>26620</v>
      </c>
      <c r="F4269" s="2">
        <v>44668</v>
      </c>
      <c r="G4269" s="1" t="s">
        <v>12035</v>
      </c>
      <c r="H4269" s="1" t="s">
        <v>12036</v>
      </c>
      <c r="I4269" s="1" t="s">
        <v>21</v>
      </c>
      <c r="J4269" s="3" t="s">
        <v>30940</v>
      </c>
      <c r="K4269">
        <v>365</v>
      </c>
      <c r="L4269" s="1" t="s">
        <v>38</v>
      </c>
      <c r="M4269" s="2">
        <v>44687</v>
      </c>
      <c r="N4269" s="1" t="s">
        <v>31</v>
      </c>
      <c r="O4269" s="1" t="s">
        <v>24</v>
      </c>
      <c r="P4269" s="1">
        <f>_3___Healthcare_Data_v1[[#This Row],[Discharge Date]]-_3___Healthcare_Data_v1[[#This Row],[Date of Admission]]</f>
        <v>19</v>
      </c>
      <c r="Q4269" s="1">
        <f>IFERROR(_3___Healthcare_Data_v1[[#This Row],[ Billing Amount ]]/_3___Healthcare_Data_v1[[#This Row],[Days in Hospital]],0)</f>
        <v>876.42654473684217</v>
      </c>
      <c r="R4269" s="1" t="str">
        <f>IF(_3___Healthcare_Data_v1[[#This Row],[Age]]&gt;60,"Senior",IF(_3___Healthcare_Data_v1[[#This Row],[Age]]&gt;35,"Middle","Young"))</f>
        <v>Senior</v>
      </c>
    </row>
    <row r="4270" spans="1:18" x14ac:dyDescent="0.3">
      <c r="A4270" s="1" t="s">
        <v>12037</v>
      </c>
      <c r="B4270" s="1" t="s">
        <v>26683</v>
      </c>
      <c r="C4270" s="1" t="s">
        <v>26</v>
      </c>
      <c r="D4270" s="1" t="s">
        <v>89</v>
      </c>
      <c r="E4270" s="1" t="s">
        <v>26615</v>
      </c>
      <c r="F4270" s="2">
        <v>45063</v>
      </c>
      <c r="G4270" s="1" t="s">
        <v>12038</v>
      </c>
      <c r="H4270" s="1" t="s">
        <v>12039</v>
      </c>
      <c r="I4270" s="1" t="s">
        <v>21</v>
      </c>
      <c r="J4270" s="3" t="s">
        <v>30941</v>
      </c>
      <c r="K4270">
        <v>368</v>
      </c>
      <c r="L4270" s="1" t="s">
        <v>22</v>
      </c>
      <c r="M4270" s="2">
        <v>45084</v>
      </c>
      <c r="N4270" s="1" t="s">
        <v>23</v>
      </c>
      <c r="O4270" s="1" t="s">
        <v>24</v>
      </c>
      <c r="P4270" s="1">
        <f>_3___Healthcare_Data_v1[[#This Row],[Discharge Date]]-_3___Healthcare_Data_v1[[#This Row],[Date of Admission]]</f>
        <v>21</v>
      </c>
      <c r="Q4270" s="1">
        <f>IFERROR(_3___Healthcare_Data_v1[[#This Row],[ Billing Amount ]]/_3___Healthcare_Data_v1[[#This Row],[Days in Hospital]],0)</f>
        <v>338.27836742857141</v>
      </c>
      <c r="R4270" s="1" t="str">
        <f>IF(_3___Healthcare_Data_v1[[#This Row],[Age]]&gt;60,"Senior",IF(_3___Healthcare_Data_v1[[#This Row],[Age]]&gt;35,"Middle","Young"))</f>
        <v>Senior</v>
      </c>
    </row>
    <row r="4271" spans="1:18" x14ac:dyDescent="0.3">
      <c r="A4271" s="1" t="s">
        <v>12040</v>
      </c>
      <c r="B4271" s="1" t="s">
        <v>26750</v>
      </c>
      <c r="C4271" s="1" t="s">
        <v>16</v>
      </c>
      <c r="D4271" s="1" t="s">
        <v>114</v>
      </c>
      <c r="E4271" s="1" t="s">
        <v>69</v>
      </c>
      <c r="F4271" s="2">
        <v>43849</v>
      </c>
      <c r="G4271" s="1" t="s">
        <v>12041</v>
      </c>
      <c r="H4271" s="1" t="s">
        <v>12042</v>
      </c>
      <c r="I4271" s="1" t="s">
        <v>52</v>
      </c>
      <c r="J4271" s="3" t="s">
        <v>30942</v>
      </c>
      <c r="K4271">
        <v>112</v>
      </c>
      <c r="L4271" s="1" t="s">
        <v>38</v>
      </c>
      <c r="M4271" s="2">
        <v>43856</v>
      </c>
      <c r="N4271" s="1" t="s">
        <v>23</v>
      </c>
      <c r="O4271" s="1" t="s">
        <v>32</v>
      </c>
      <c r="P4271" s="1">
        <f>_3___Healthcare_Data_v1[[#This Row],[Discharge Date]]-_3___Healthcare_Data_v1[[#This Row],[Date of Admission]]</f>
        <v>7</v>
      </c>
      <c r="Q4271" s="1">
        <f>IFERROR(_3___Healthcare_Data_v1[[#This Row],[ Billing Amount ]]/_3___Healthcare_Data_v1[[#This Row],[Days in Hospital]],0)</f>
        <v>9297.1510057142859</v>
      </c>
      <c r="R4271" s="1" t="str">
        <f>IF(_3___Healthcare_Data_v1[[#This Row],[Age]]&gt;60,"Senior",IF(_3___Healthcare_Data_v1[[#This Row],[Age]]&gt;35,"Middle","Young"))</f>
        <v>Senior</v>
      </c>
    </row>
    <row r="4272" spans="1:18" x14ac:dyDescent="0.3">
      <c r="A4272" s="1" t="s">
        <v>12043</v>
      </c>
      <c r="B4272" s="1" t="s">
        <v>26700</v>
      </c>
      <c r="C4272" s="1" t="s">
        <v>26</v>
      </c>
      <c r="D4272" s="1" t="s">
        <v>34</v>
      </c>
      <c r="E4272" s="1" t="s">
        <v>28</v>
      </c>
      <c r="F4272" s="2">
        <v>43693</v>
      </c>
      <c r="G4272" s="1" t="s">
        <v>12044</v>
      </c>
      <c r="H4272" s="1" t="s">
        <v>12045</v>
      </c>
      <c r="I4272" s="1" t="s">
        <v>52</v>
      </c>
      <c r="J4272" s="3" t="s">
        <v>30943</v>
      </c>
      <c r="K4272">
        <v>469</v>
      </c>
      <c r="L4272" s="1" t="s">
        <v>38</v>
      </c>
      <c r="M4272" s="2">
        <v>43714</v>
      </c>
      <c r="N4272" s="1" t="s">
        <v>43</v>
      </c>
      <c r="O4272" s="1" t="s">
        <v>32</v>
      </c>
      <c r="P4272" s="1">
        <f>_3___Healthcare_Data_v1[[#This Row],[Discharge Date]]-_3___Healthcare_Data_v1[[#This Row],[Date of Admission]]</f>
        <v>21</v>
      </c>
      <c r="Q4272" s="1">
        <f>IFERROR(_3___Healthcare_Data_v1[[#This Row],[ Billing Amount ]]/_3___Healthcare_Data_v1[[#This Row],[Days in Hospital]],0)</f>
        <v>2022.8711157142857</v>
      </c>
      <c r="R4272" s="1" t="str">
        <f>IF(_3___Healthcare_Data_v1[[#This Row],[Age]]&gt;60,"Senior",IF(_3___Healthcare_Data_v1[[#This Row],[Age]]&gt;35,"Middle","Young"))</f>
        <v>Senior</v>
      </c>
    </row>
    <row r="4273" spans="1:18" x14ac:dyDescent="0.3">
      <c r="A4273" s="1" t="s">
        <v>325</v>
      </c>
      <c r="B4273" s="1" t="s">
        <v>26622</v>
      </c>
      <c r="C4273" s="1" t="s">
        <v>16</v>
      </c>
      <c r="D4273" s="1" t="s">
        <v>34</v>
      </c>
      <c r="E4273" s="1" t="s">
        <v>26620</v>
      </c>
      <c r="F4273" s="2">
        <v>43882</v>
      </c>
      <c r="G4273" s="1" t="s">
        <v>12046</v>
      </c>
      <c r="H4273" s="1" t="s">
        <v>12047</v>
      </c>
      <c r="I4273" s="1" t="s">
        <v>26607</v>
      </c>
      <c r="J4273" s="3" t="s">
        <v>30944</v>
      </c>
      <c r="K4273">
        <v>313</v>
      </c>
      <c r="L4273" s="1" t="s">
        <v>38</v>
      </c>
      <c r="M4273" s="2">
        <v>43889</v>
      </c>
      <c r="N4273" s="1" t="s">
        <v>43</v>
      </c>
      <c r="O4273" s="1" t="s">
        <v>24</v>
      </c>
      <c r="P4273" s="1">
        <f>_3___Healthcare_Data_v1[[#This Row],[Discharge Date]]-_3___Healthcare_Data_v1[[#This Row],[Date of Admission]]</f>
        <v>7</v>
      </c>
      <c r="Q4273" s="1">
        <f>IFERROR(_3___Healthcare_Data_v1[[#This Row],[ Billing Amount ]]/_3___Healthcare_Data_v1[[#This Row],[Days in Hospital]],0)</f>
        <v>1515.7013585714285</v>
      </c>
      <c r="R4273" s="1" t="str">
        <f>IF(_3___Healthcare_Data_v1[[#This Row],[Age]]&gt;60,"Senior",IF(_3___Healthcare_Data_v1[[#This Row],[Age]]&gt;35,"Middle","Young"))</f>
        <v>Senior</v>
      </c>
    </row>
    <row r="4274" spans="1:18" x14ac:dyDescent="0.3">
      <c r="A4274" s="1" t="s">
        <v>12048</v>
      </c>
      <c r="B4274" s="1" t="s">
        <v>26657</v>
      </c>
      <c r="C4274" s="1" t="s">
        <v>16</v>
      </c>
      <c r="D4274" s="1" t="s">
        <v>229</v>
      </c>
      <c r="E4274" s="1" t="s">
        <v>26620</v>
      </c>
      <c r="F4274" s="2">
        <v>44817</v>
      </c>
      <c r="G4274" s="1" t="s">
        <v>12049</v>
      </c>
      <c r="H4274" s="1" t="s">
        <v>4069</v>
      </c>
      <c r="I4274" s="1" t="s">
        <v>21</v>
      </c>
      <c r="J4274" s="3" t="s">
        <v>30945</v>
      </c>
      <c r="K4274">
        <v>172</v>
      </c>
      <c r="L4274" s="1" t="s">
        <v>38</v>
      </c>
      <c r="M4274" s="2">
        <v>44823</v>
      </c>
      <c r="N4274" s="1" t="s">
        <v>84</v>
      </c>
      <c r="O4274" s="1" t="s">
        <v>44</v>
      </c>
      <c r="P4274" s="1">
        <f>_3___Healthcare_Data_v1[[#This Row],[Discharge Date]]-_3___Healthcare_Data_v1[[#This Row],[Date of Admission]]</f>
        <v>6</v>
      </c>
      <c r="Q4274" s="1">
        <f>IFERROR(_3___Healthcare_Data_v1[[#This Row],[ Billing Amount ]]/_3___Healthcare_Data_v1[[#This Row],[Days in Hospital]],0)</f>
        <v>4401.4542366666665</v>
      </c>
      <c r="R4274" s="1" t="str">
        <f>IF(_3___Healthcare_Data_v1[[#This Row],[Age]]&gt;60,"Senior",IF(_3___Healthcare_Data_v1[[#This Row],[Age]]&gt;35,"Middle","Young"))</f>
        <v>Senior</v>
      </c>
    </row>
    <row r="4275" spans="1:18" x14ac:dyDescent="0.3">
      <c r="A4275" s="1" t="s">
        <v>12050</v>
      </c>
      <c r="B4275" s="1" t="s">
        <v>26619</v>
      </c>
      <c r="C4275" s="1" t="s">
        <v>26</v>
      </c>
      <c r="D4275" s="1" t="s">
        <v>89</v>
      </c>
      <c r="E4275" s="1" t="s">
        <v>18</v>
      </c>
      <c r="F4275" s="2">
        <v>44525</v>
      </c>
      <c r="G4275" s="1" t="s">
        <v>12051</v>
      </c>
      <c r="H4275" s="1" t="s">
        <v>771</v>
      </c>
      <c r="I4275" s="1" t="s">
        <v>52</v>
      </c>
      <c r="J4275" s="3" t="s">
        <v>30946</v>
      </c>
      <c r="K4275">
        <v>153</v>
      </c>
      <c r="L4275" s="1" t="s">
        <v>42</v>
      </c>
      <c r="M4275" s="2">
        <v>44542</v>
      </c>
      <c r="N4275" s="1" t="s">
        <v>31</v>
      </c>
      <c r="O4275" s="1" t="s">
        <v>32</v>
      </c>
      <c r="P4275" s="1">
        <f>_3___Healthcare_Data_v1[[#This Row],[Discharge Date]]-_3___Healthcare_Data_v1[[#This Row],[Date of Admission]]</f>
        <v>17</v>
      </c>
      <c r="Q4275" s="1">
        <f>IFERROR(_3___Healthcare_Data_v1[[#This Row],[ Billing Amount ]]/_3___Healthcare_Data_v1[[#This Row],[Days in Hospital]],0)</f>
        <v>3196.3488094117647</v>
      </c>
      <c r="R4275" s="1" t="str">
        <f>IF(_3___Healthcare_Data_v1[[#This Row],[Age]]&gt;60,"Senior",IF(_3___Healthcare_Data_v1[[#This Row],[Age]]&gt;35,"Middle","Young"))</f>
        <v>Senior</v>
      </c>
    </row>
    <row r="4276" spans="1:18" x14ac:dyDescent="0.3">
      <c r="A4276" s="1" t="s">
        <v>12052</v>
      </c>
      <c r="B4276" s="1" t="s">
        <v>26619</v>
      </c>
      <c r="C4276" s="1" t="s">
        <v>16</v>
      </c>
      <c r="D4276" s="1" t="s">
        <v>34</v>
      </c>
      <c r="E4276" s="1" t="s">
        <v>18</v>
      </c>
      <c r="F4276" s="2">
        <v>44467</v>
      </c>
      <c r="G4276" s="1" t="s">
        <v>12053</v>
      </c>
      <c r="H4276" s="1" t="s">
        <v>12054</v>
      </c>
      <c r="I4276" s="1" t="s">
        <v>26607</v>
      </c>
      <c r="J4276" s="3" t="s">
        <v>30947</v>
      </c>
      <c r="K4276">
        <v>101</v>
      </c>
      <c r="L4276" s="1" t="s">
        <v>42</v>
      </c>
      <c r="M4276" s="2">
        <v>44486</v>
      </c>
      <c r="N4276" s="1" t="s">
        <v>23</v>
      </c>
      <c r="O4276" s="1" t="s">
        <v>32</v>
      </c>
      <c r="P4276" s="1">
        <f>_3___Healthcare_Data_v1[[#This Row],[Discharge Date]]-_3___Healthcare_Data_v1[[#This Row],[Date of Admission]]</f>
        <v>19</v>
      </c>
      <c r="Q4276" s="1">
        <f>IFERROR(_3___Healthcare_Data_v1[[#This Row],[ Billing Amount ]]/_3___Healthcare_Data_v1[[#This Row],[Days in Hospital]],0)</f>
        <v>1177.5579747368422</v>
      </c>
      <c r="R4276" s="1" t="str">
        <f>IF(_3___Healthcare_Data_v1[[#This Row],[Age]]&gt;60,"Senior",IF(_3___Healthcare_Data_v1[[#This Row],[Age]]&gt;35,"Middle","Young"))</f>
        <v>Senior</v>
      </c>
    </row>
    <row r="4277" spans="1:18" x14ac:dyDescent="0.3">
      <c r="A4277" s="1" t="s">
        <v>12055</v>
      </c>
      <c r="B4277" s="1" t="s">
        <v>26644</v>
      </c>
      <c r="C4277" s="1" t="s">
        <v>16</v>
      </c>
      <c r="D4277" s="1" t="s">
        <v>62</v>
      </c>
      <c r="E4277" s="1" t="s">
        <v>26620</v>
      </c>
      <c r="F4277" s="2">
        <v>44610</v>
      </c>
      <c r="G4277" s="1" t="s">
        <v>12056</v>
      </c>
      <c r="H4277" s="1" t="s">
        <v>12057</v>
      </c>
      <c r="I4277" s="1" t="s">
        <v>52</v>
      </c>
      <c r="J4277" s="3" t="s">
        <v>30948</v>
      </c>
      <c r="K4277">
        <v>476</v>
      </c>
      <c r="L4277" s="1" t="s">
        <v>42</v>
      </c>
      <c r="M4277" s="2">
        <v>44634</v>
      </c>
      <c r="N4277" s="1" t="s">
        <v>23</v>
      </c>
      <c r="O4277" s="1" t="s">
        <v>32</v>
      </c>
      <c r="P4277" s="1">
        <f>_3___Healthcare_Data_v1[[#This Row],[Discharge Date]]-_3___Healthcare_Data_v1[[#This Row],[Date of Admission]]</f>
        <v>24</v>
      </c>
      <c r="Q4277" s="1">
        <f>IFERROR(_3___Healthcare_Data_v1[[#This Row],[ Billing Amount ]]/_3___Healthcare_Data_v1[[#This Row],[Days in Hospital]],0)</f>
        <v>676.26886624999997</v>
      </c>
      <c r="R4277" s="1" t="str">
        <f>IF(_3___Healthcare_Data_v1[[#This Row],[Age]]&gt;60,"Senior",IF(_3___Healthcare_Data_v1[[#This Row],[Age]]&gt;35,"Middle","Young"))</f>
        <v>Senior</v>
      </c>
    </row>
    <row r="4278" spans="1:18" x14ac:dyDescent="0.3">
      <c r="A4278" s="1" t="s">
        <v>12058</v>
      </c>
      <c r="B4278" s="1" t="s">
        <v>26649</v>
      </c>
      <c r="C4278" s="1" t="s">
        <v>26</v>
      </c>
      <c r="D4278" s="1" t="s">
        <v>114</v>
      </c>
      <c r="E4278" s="1" t="s">
        <v>69</v>
      </c>
      <c r="F4278" s="2">
        <v>44524</v>
      </c>
      <c r="G4278" s="1" t="s">
        <v>225</v>
      </c>
      <c r="H4278" s="1" t="s">
        <v>12059</v>
      </c>
      <c r="I4278" s="1" t="s">
        <v>56</v>
      </c>
      <c r="J4278" s="3" t="s">
        <v>30949</v>
      </c>
      <c r="K4278">
        <v>494</v>
      </c>
      <c r="L4278" s="1" t="s">
        <v>22</v>
      </c>
      <c r="M4278" s="2">
        <v>44542</v>
      </c>
      <c r="N4278" s="1" t="s">
        <v>23</v>
      </c>
      <c r="O4278" s="1" t="s">
        <v>24</v>
      </c>
      <c r="P4278" s="1">
        <f>_3___Healthcare_Data_v1[[#This Row],[Discharge Date]]-_3___Healthcare_Data_v1[[#This Row],[Date of Admission]]</f>
        <v>18</v>
      </c>
      <c r="Q4278" s="1">
        <f>IFERROR(_3___Healthcare_Data_v1[[#This Row],[ Billing Amount ]]/_3___Healthcare_Data_v1[[#This Row],[Days in Hospital]],0)</f>
        <v>2471.3779972222223</v>
      </c>
      <c r="R4278" s="1" t="str">
        <f>IF(_3___Healthcare_Data_v1[[#This Row],[Age]]&gt;60,"Senior",IF(_3___Healthcare_Data_v1[[#This Row],[Age]]&gt;35,"Middle","Young"))</f>
        <v>Senior</v>
      </c>
    </row>
    <row r="4279" spans="1:18" x14ac:dyDescent="0.3">
      <c r="A4279" s="1" t="s">
        <v>12060</v>
      </c>
      <c r="B4279" s="1" t="s">
        <v>26683</v>
      </c>
      <c r="C4279" s="1" t="s">
        <v>16</v>
      </c>
      <c r="D4279" s="1" t="s">
        <v>49</v>
      </c>
      <c r="E4279" s="1" t="s">
        <v>35</v>
      </c>
      <c r="F4279" s="2">
        <v>43575</v>
      </c>
      <c r="G4279" s="1" t="s">
        <v>12061</v>
      </c>
      <c r="H4279" s="1" t="s">
        <v>12062</v>
      </c>
      <c r="I4279" s="1" t="s">
        <v>56</v>
      </c>
      <c r="J4279" s="3" t="s">
        <v>30950</v>
      </c>
      <c r="K4279">
        <v>368</v>
      </c>
      <c r="L4279" s="1" t="s">
        <v>22</v>
      </c>
      <c r="M4279" s="2">
        <v>43579</v>
      </c>
      <c r="N4279" s="1" t="s">
        <v>84</v>
      </c>
      <c r="O4279" s="1" t="s">
        <v>44</v>
      </c>
      <c r="P4279" s="1">
        <f>_3___Healthcare_Data_v1[[#This Row],[Discharge Date]]-_3___Healthcare_Data_v1[[#This Row],[Date of Admission]]</f>
        <v>4</v>
      </c>
      <c r="Q4279" s="1">
        <f>IFERROR(_3___Healthcare_Data_v1[[#This Row],[ Billing Amount ]]/_3___Healthcare_Data_v1[[#This Row],[Days in Hospital]],0)</f>
        <v>930.70259324999995</v>
      </c>
      <c r="R4279" s="1" t="str">
        <f>IF(_3___Healthcare_Data_v1[[#This Row],[Age]]&gt;60,"Senior",IF(_3___Healthcare_Data_v1[[#This Row],[Age]]&gt;35,"Middle","Young"))</f>
        <v>Senior</v>
      </c>
    </row>
    <row r="4280" spans="1:18" x14ac:dyDescent="0.3">
      <c r="A4280" s="1" t="s">
        <v>12063</v>
      </c>
      <c r="B4280" s="1" t="s">
        <v>26626</v>
      </c>
      <c r="C4280" s="1" t="s">
        <v>16</v>
      </c>
      <c r="D4280" s="1" t="s">
        <v>114</v>
      </c>
      <c r="E4280" s="1" t="s">
        <v>35</v>
      </c>
      <c r="F4280" s="2">
        <v>44890</v>
      </c>
      <c r="G4280" s="1" t="s">
        <v>12064</v>
      </c>
      <c r="H4280" s="1" t="s">
        <v>11885</v>
      </c>
      <c r="I4280" s="1" t="s">
        <v>26607</v>
      </c>
      <c r="J4280" s="3" t="s">
        <v>30951</v>
      </c>
      <c r="K4280">
        <v>482</v>
      </c>
      <c r="L4280" s="1" t="s">
        <v>42</v>
      </c>
      <c r="M4280" s="2">
        <v>44906</v>
      </c>
      <c r="N4280" s="1" t="s">
        <v>43</v>
      </c>
      <c r="O4280" s="1" t="s">
        <v>32</v>
      </c>
      <c r="P4280" s="1">
        <f>_3___Healthcare_Data_v1[[#This Row],[Discharge Date]]-_3___Healthcare_Data_v1[[#This Row],[Date of Admission]]</f>
        <v>16</v>
      </c>
      <c r="Q4280" s="1">
        <f>IFERROR(_3___Healthcare_Data_v1[[#This Row],[ Billing Amount ]]/_3___Healthcare_Data_v1[[#This Row],[Days in Hospital]],0)</f>
        <v>1262.7084625</v>
      </c>
      <c r="R4280" s="1" t="str">
        <f>IF(_3___Healthcare_Data_v1[[#This Row],[Age]]&gt;60,"Senior",IF(_3___Healthcare_Data_v1[[#This Row],[Age]]&gt;35,"Middle","Young"))</f>
        <v>Senior</v>
      </c>
    </row>
    <row r="4281" spans="1:18" x14ac:dyDescent="0.3">
      <c r="A4281" s="1" t="s">
        <v>12065</v>
      </c>
      <c r="B4281" s="1" t="s">
        <v>26606</v>
      </c>
      <c r="C4281" s="1" t="s">
        <v>16</v>
      </c>
      <c r="D4281" s="1" t="s">
        <v>34</v>
      </c>
      <c r="E4281" s="1" t="s">
        <v>18</v>
      </c>
      <c r="F4281" s="2">
        <v>44857</v>
      </c>
      <c r="G4281" s="1" t="s">
        <v>12066</v>
      </c>
      <c r="H4281" s="1" t="s">
        <v>12067</v>
      </c>
      <c r="I4281" s="1" t="s">
        <v>60</v>
      </c>
      <c r="J4281" s="3" t="s">
        <v>30952</v>
      </c>
      <c r="K4281">
        <v>438</v>
      </c>
      <c r="L4281" s="1" t="s">
        <v>42</v>
      </c>
      <c r="M4281" s="2">
        <v>44862</v>
      </c>
      <c r="N4281" s="1" t="s">
        <v>84</v>
      </c>
      <c r="O4281" s="1" t="s">
        <v>32</v>
      </c>
      <c r="P4281" s="1">
        <f>_3___Healthcare_Data_v1[[#This Row],[Discharge Date]]-_3___Healthcare_Data_v1[[#This Row],[Date of Admission]]</f>
        <v>5</v>
      </c>
      <c r="Q4281" s="1">
        <f>IFERROR(_3___Healthcare_Data_v1[[#This Row],[ Billing Amount ]]/_3___Healthcare_Data_v1[[#This Row],[Days in Hospital]],0)</f>
        <v>11030.460166000001</v>
      </c>
      <c r="R4281" s="1" t="str">
        <f>IF(_3___Healthcare_Data_v1[[#This Row],[Age]]&gt;60,"Senior",IF(_3___Healthcare_Data_v1[[#This Row],[Age]]&gt;35,"Middle","Young"))</f>
        <v>Senior</v>
      </c>
    </row>
    <row r="4282" spans="1:18" x14ac:dyDescent="0.3">
      <c r="A4282" s="1" t="s">
        <v>12068</v>
      </c>
      <c r="B4282" s="1" t="s">
        <v>26619</v>
      </c>
      <c r="C4282" s="1" t="s">
        <v>16</v>
      </c>
      <c r="D4282" s="1" t="s">
        <v>34</v>
      </c>
      <c r="E4282" s="1" t="s">
        <v>69</v>
      </c>
      <c r="F4282" s="2">
        <v>44400</v>
      </c>
      <c r="G4282" s="1" t="s">
        <v>12069</v>
      </c>
      <c r="H4282" s="1" t="s">
        <v>12070</v>
      </c>
      <c r="I4282" s="1" t="s">
        <v>26607</v>
      </c>
      <c r="J4282" s="3" t="s">
        <v>30953</v>
      </c>
      <c r="K4282">
        <v>212</v>
      </c>
      <c r="L4282" s="1" t="s">
        <v>42</v>
      </c>
      <c r="M4282" s="2">
        <v>44428</v>
      </c>
      <c r="N4282" s="1" t="s">
        <v>48</v>
      </c>
      <c r="O4282" s="1" t="s">
        <v>24</v>
      </c>
      <c r="P4282" s="1">
        <f>_3___Healthcare_Data_v1[[#This Row],[Discharge Date]]-_3___Healthcare_Data_v1[[#This Row],[Date of Admission]]</f>
        <v>28</v>
      </c>
      <c r="Q4282" s="1">
        <f>IFERROR(_3___Healthcare_Data_v1[[#This Row],[ Billing Amount ]]/_3___Healthcare_Data_v1[[#This Row],[Days in Hospital]],0)</f>
        <v>1064.7523778571428</v>
      </c>
      <c r="R4282" s="1" t="str">
        <f>IF(_3___Healthcare_Data_v1[[#This Row],[Age]]&gt;60,"Senior",IF(_3___Healthcare_Data_v1[[#This Row],[Age]]&gt;35,"Middle","Young"))</f>
        <v>Senior</v>
      </c>
    </row>
    <row r="4283" spans="1:18" x14ac:dyDescent="0.3">
      <c r="A4283" s="1" t="s">
        <v>12071</v>
      </c>
      <c r="B4283" s="1" t="s">
        <v>26723</v>
      </c>
      <c r="C4283" s="1" t="s">
        <v>16</v>
      </c>
      <c r="D4283" s="1" t="s">
        <v>229</v>
      </c>
      <c r="E4283" s="1" t="s">
        <v>26615</v>
      </c>
      <c r="F4283" s="2">
        <v>44076</v>
      </c>
      <c r="G4283" s="1" t="s">
        <v>12072</v>
      </c>
      <c r="H4283" s="1" t="s">
        <v>12073</v>
      </c>
      <c r="I4283" s="1" t="s">
        <v>56</v>
      </c>
      <c r="J4283" s="3" t="s">
        <v>30954</v>
      </c>
      <c r="K4283">
        <v>257</v>
      </c>
      <c r="L4283" s="1" t="s">
        <v>22</v>
      </c>
      <c r="M4283" s="2">
        <v>44098</v>
      </c>
      <c r="N4283" s="1" t="s">
        <v>84</v>
      </c>
      <c r="O4283" s="1" t="s">
        <v>32</v>
      </c>
      <c r="P4283" s="1">
        <f>_3___Healthcare_Data_v1[[#This Row],[Discharge Date]]-_3___Healthcare_Data_v1[[#This Row],[Date of Admission]]</f>
        <v>22</v>
      </c>
      <c r="Q4283" s="1">
        <f>IFERROR(_3___Healthcare_Data_v1[[#This Row],[ Billing Amount ]]/_3___Healthcare_Data_v1[[#This Row],[Days in Hospital]],0)</f>
        <v>160.71444145454547</v>
      </c>
      <c r="R4283" s="1" t="str">
        <f>IF(_3___Healthcare_Data_v1[[#This Row],[Age]]&gt;60,"Senior",IF(_3___Healthcare_Data_v1[[#This Row],[Age]]&gt;35,"Middle","Young"))</f>
        <v>Senior</v>
      </c>
    </row>
    <row r="4284" spans="1:18" x14ac:dyDescent="0.3">
      <c r="A4284" s="1" t="s">
        <v>12074</v>
      </c>
      <c r="B4284" s="1" t="s">
        <v>26873</v>
      </c>
      <c r="C4284" s="1" t="s">
        <v>26</v>
      </c>
      <c r="D4284" s="1" t="s">
        <v>17</v>
      </c>
      <c r="E4284" s="1" t="s">
        <v>26620</v>
      </c>
      <c r="F4284" s="2">
        <v>44429</v>
      </c>
      <c r="G4284" s="1" t="s">
        <v>12075</v>
      </c>
      <c r="H4284" s="1" t="s">
        <v>12076</v>
      </c>
      <c r="I4284" s="1" t="s">
        <v>21</v>
      </c>
      <c r="J4284" s="3" t="s">
        <v>30955</v>
      </c>
      <c r="K4284">
        <v>311</v>
      </c>
      <c r="L4284" s="1" t="s">
        <v>38</v>
      </c>
      <c r="M4284" s="2">
        <v>44453</v>
      </c>
      <c r="N4284" s="1" t="s">
        <v>84</v>
      </c>
      <c r="O4284" s="1" t="s">
        <v>44</v>
      </c>
      <c r="P4284" s="1">
        <f>_3___Healthcare_Data_v1[[#This Row],[Discharge Date]]-_3___Healthcare_Data_v1[[#This Row],[Date of Admission]]</f>
        <v>24</v>
      </c>
      <c r="Q4284" s="1">
        <f>IFERROR(_3___Healthcare_Data_v1[[#This Row],[ Billing Amount ]]/_3___Healthcare_Data_v1[[#This Row],[Days in Hospital]],0)</f>
        <v>1153.5076316666666</v>
      </c>
      <c r="R4284" s="1" t="str">
        <f>IF(_3___Healthcare_Data_v1[[#This Row],[Age]]&gt;60,"Senior",IF(_3___Healthcare_Data_v1[[#This Row],[Age]]&gt;35,"Middle","Young"))</f>
        <v>Senior</v>
      </c>
    </row>
    <row r="4285" spans="1:18" x14ac:dyDescent="0.3">
      <c r="A4285" s="1" t="s">
        <v>7397</v>
      </c>
      <c r="B4285" s="1" t="s">
        <v>26606</v>
      </c>
      <c r="C4285" s="1" t="s">
        <v>26</v>
      </c>
      <c r="D4285" s="1" t="s">
        <v>49</v>
      </c>
      <c r="E4285" s="1" t="s">
        <v>26620</v>
      </c>
      <c r="F4285" s="2">
        <v>45226</v>
      </c>
      <c r="G4285" s="1" t="s">
        <v>12077</v>
      </c>
      <c r="H4285" s="1" t="s">
        <v>12078</v>
      </c>
      <c r="I4285" s="1" t="s">
        <v>56</v>
      </c>
      <c r="J4285" s="3" t="s">
        <v>30956</v>
      </c>
      <c r="K4285">
        <v>122</v>
      </c>
      <c r="L4285" s="1" t="s">
        <v>38</v>
      </c>
      <c r="M4285" s="2">
        <v>45254</v>
      </c>
      <c r="N4285" s="1" t="s">
        <v>84</v>
      </c>
      <c r="O4285" s="1" t="s">
        <v>24</v>
      </c>
      <c r="P4285" s="1">
        <f>_3___Healthcare_Data_v1[[#This Row],[Discharge Date]]-_3___Healthcare_Data_v1[[#This Row],[Date of Admission]]</f>
        <v>28</v>
      </c>
      <c r="Q4285" s="1">
        <f>IFERROR(_3___Healthcare_Data_v1[[#This Row],[ Billing Amount ]]/_3___Healthcare_Data_v1[[#This Row],[Days in Hospital]],0)</f>
        <v>919.51746571428578</v>
      </c>
      <c r="R4285" s="1" t="str">
        <f>IF(_3___Healthcare_Data_v1[[#This Row],[Age]]&gt;60,"Senior",IF(_3___Healthcare_Data_v1[[#This Row],[Age]]&gt;35,"Middle","Young"))</f>
        <v>Senior</v>
      </c>
    </row>
    <row r="4286" spans="1:18" x14ac:dyDescent="0.3">
      <c r="A4286" s="1" t="s">
        <v>12079</v>
      </c>
      <c r="B4286" s="1" t="s">
        <v>26873</v>
      </c>
      <c r="C4286" s="1" t="s">
        <v>16</v>
      </c>
      <c r="D4286" s="1" t="s">
        <v>114</v>
      </c>
      <c r="E4286" s="1" t="s">
        <v>18</v>
      </c>
      <c r="F4286" s="2">
        <v>44831</v>
      </c>
      <c r="G4286" s="1" t="s">
        <v>12080</v>
      </c>
      <c r="H4286" s="1" t="s">
        <v>12081</v>
      </c>
      <c r="I4286" s="1" t="s">
        <v>26607</v>
      </c>
      <c r="J4286" s="3" t="s">
        <v>30957</v>
      </c>
      <c r="K4286">
        <v>261</v>
      </c>
      <c r="L4286" s="1" t="s">
        <v>42</v>
      </c>
      <c r="M4286" s="2">
        <v>44852</v>
      </c>
      <c r="N4286" s="1" t="s">
        <v>84</v>
      </c>
      <c r="O4286" s="1" t="s">
        <v>32</v>
      </c>
      <c r="P4286" s="1">
        <f>_3___Healthcare_Data_v1[[#This Row],[Discharge Date]]-_3___Healthcare_Data_v1[[#This Row],[Date of Admission]]</f>
        <v>21</v>
      </c>
      <c r="Q4286" s="1">
        <f>IFERROR(_3___Healthcare_Data_v1[[#This Row],[ Billing Amount ]]/_3___Healthcare_Data_v1[[#This Row],[Days in Hospital]],0)</f>
        <v>919.96216380952387</v>
      </c>
      <c r="R4286" s="1" t="str">
        <f>IF(_3___Healthcare_Data_v1[[#This Row],[Age]]&gt;60,"Senior",IF(_3___Healthcare_Data_v1[[#This Row],[Age]]&gt;35,"Middle","Young"))</f>
        <v>Senior</v>
      </c>
    </row>
    <row r="4287" spans="1:18" x14ac:dyDescent="0.3">
      <c r="A4287" s="1" t="s">
        <v>12082</v>
      </c>
      <c r="B4287" s="1" t="s">
        <v>26803</v>
      </c>
      <c r="C4287" s="1" t="s">
        <v>26</v>
      </c>
      <c r="D4287" s="1" t="s">
        <v>27</v>
      </c>
      <c r="E4287" s="1" t="s">
        <v>26620</v>
      </c>
      <c r="F4287" s="2">
        <v>44739</v>
      </c>
      <c r="G4287" s="1" t="s">
        <v>12083</v>
      </c>
      <c r="H4287" s="1" t="s">
        <v>12084</v>
      </c>
      <c r="I4287" s="1" t="s">
        <v>60</v>
      </c>
      <c r="J4287" s="3" t="s">
        <v>30958</v>
      </c>
      <c r="K4287">
        <v>294</v>
      </c>
      <c r="L4287" s="1" t="s">
        <v>42</v>
      </c>
      <c r="M4287" s="2">
        <v>44751</v>
      </c>
      <c r="N4287" s="1" t="s">
        <v>84</v>
      </c>
      <c r="O4287" s="1" t="s">
        <v>24</v>
      </c>
      <c r="P4287" s="1">
        <f>_3___Healthcare_Data_v1[[#This Row],[Discharge Date]]-_3___Healthcare_Data_v1[[#This Row],[Date of Admission]]</f>
        <v>12</v>
      </c>
      <c r="Q4287" s="1">
        <f>IFERROR(_3___Healthcare_Data_v1[[#This Row],[ Billing Amount ]]/_3___Healthcare_Data_v1[[#This Row],[Days in Hospital]],0)</f>
        <v>2329.9660558333335</v>
      </c>
      <c r="R4287" s="1" t="str">
        <f>IF(_3___Healthcare_Data_v1[[#This Row],[Age]]&gt;60,"Senior",IF(_3___Healthcare_Data_v1[[#This Row],[Age]]&gt;35,"Middle","Young"))</f>
        <v>Senior</v>
      </c>
    </row>
    <row r="4288" spans="1:18" x14ac:dyDescent="0.3">
      <c r="A4288" s="1" t="s">
        <v>12085</v>
      </c>
      <c r="B4288" s="1" t="s">
        <v>26737</v>
      </c>
      <c r="C4288" s="1" t="s">
        <v>26</v>
      </c>
      <c r="D4288" s="1" t="s">
        <v>229</v>
      </c>
      <c r="E4288" s="1" t="s">
        <v>26615</v>
      </c>
      <c r="F4288" s="2">
        <v>43887</v>
      </c>
      <c r="G4288" s="1" t="s">
        <v>12086</v>
      </c>
      <c r="H4288" s="1" t="s">
        <v>12087</v>
      </c>
      <c r="I4288" s="1" t="s">
        <v>60</v>
      </c>
      <c r="J4288" s="3" t="s">
        <v>30959</v>
      </c>
      <c r="K4288">
        <v>461</v>
      </c>
      <c r="L4288" s="1" t="s">
        <v>22</v>
      </c>
      <c r="M4288" s="2">
        <v>43888</v>
      </c>
      <c r="N4288" s="1" t="s">
        <v>84</v>
      </c>
      <c r="O4288" s="1" t="s">
        <v>24</v>
      </c>
      <c r="P4288" s="1">
        <f>_3___Healthcare_Data_v1[[#This Row],[Discharge Date]]-_3___Healthcare_Data_v1[[#This Row],[Date of Admission]]</f>
        <v>1</v>
      </c>
      <c r="Q4288" s="1">
        <f>IFERROR(_3___Healthcare_Data_v1[[#This Row],[ Billing Amount ]]/_3___Healthcare_Data_v1[[#This Row],[Days in Hospital]],0)</f>
        <v>14665.68526</v>
      </c>
      <c r="R4288" s="1" t="str">
        <f>IF(_3___Healthcare_Data_v1[[#This Row],[Age]]&gt;60,"Senior",IF(_3___Healthcare_Data_v1[[#This Row],[Age]]&gt;35,"Middle","Young"))</f>
        <v>Senior</v>
      </c>
    </row>
    <row r="4289" spans="1:18" x14ac:dyDescent="0.3">
      <c r="A4289" s="1" t="s">
        <v>12088</v>
      </c>
      <c r="B4289" s="1" t="s">
        <v>26653</v>
      </c>
      <c r="C4289" s="1" t="s">
        <v>16</v>
      </c>
      <c r="D4289" s="1" t="s">
        <v>89</v>
      </c>
      <c r="E4289" s="1" t="s">
        <v>35</v>
      </c>
      <c r="F4289" s="2">
        <v>44039</v>
      </c>
      <c r="G4289" s="1" t="s">
        <v>12089</v>
      </c>
      <c r="H4289" s="1" t="s">
        <v>12090</v>
      </c>
      <c r="I4289" s="1" t="s">
        <v>21</v>
      </c>
      <c r="J4289" s="3" t="s">
        <v>30960</v>
      </c>
      <c r="K4289">
        <v>227</v>
      </c>
      <c r="L4289" s="1" t="s">
        <v>38</v>
      </c>
      <c r="M4289" s="2">
        <v>44044</v>
      </c>
      <c r="N4289" s="1" t="s">
        <v>84</v>
      </c>
      <c r="O4289" s="1" t="s">
        <v>32</v>
      </c>
      <c r="P4289" s="1">
        <f>_3___Healthcare_Data_v1[[#This Row],[Discharge Date]]-_3___Healthcare_Data_v1[[#This Row],[Date of Admission]]</f>
        <v>5</v>
      </c>
      <c r="Q4289" s="1">
        <f>IFERROR(_3___Healthcare_Data_v1[[#This Row],[ Billing Amount ]]/_3___Healthcare_Data_v1[[#This Row],[Days in Hospital]],0)</f>
        <v>4341.1730699999998</v>
      </c>
      <c r="R4289" s="1" t="str">
        <f>IF(_3___Healthcare_Data_v1[[#This Row],[Age]]&gt;60,"Senior",IF(_3___Healthcare_Data_v1[[#This Row],[Age]]&gt;35,"Middle","Young"))</f>
        <v>Senior</v>
      </c>
    </row>
    <row r="4290" spans="1:18" x14ac:dyDescent="0.3">
      <c r="A4290" s="1" t="s">
        <v>11447</v>
      </c>
      <c r="B4290" s="1" t="s">
        <v>26624</v>
      </c>
      <c r="C4290" s="1" t="s">
        <v>26</v>
      </c>
      <c r="D4290" s="1" t="s">
        <v>114</v>
      </c>
      <c r="E4290" s="1" t="s">
        <v>69</v>
      </c>
      <c r="F4290" s="2">
        <v>44371</v>
      </c>
      <c r="G4290" s="1" t="s">
        <v>12091</v>
      </c>
      <c r="H4290" s="1" t="s">
        <v>12092</v>
      </c>
      <c r="I4290" s="1" t="s">
        <v>56</v>
      </c>
      <c r="J4290" s="3" t="s">
        <v>30961</v>
      </c>
      <c r="K4290">
        <v>408</v>
      </c>
      <c r="L4290" s="1" t="s">
        <v>22</v>
      </c>
      <c r="M4290" s="2">
        <v>44376</v>
      </c>
      <c r="N4290" s="1" t="s">
        <v>23</v>
      </c>
      <c r="O4290" s="1" t="s">
        <v>44</v>
      </c>
      <c r="P4290" s="1">
        <f>_3___Healthcare_Data_v1[[#This Row],[Discharge Date]]-_3___Healthcare_Data_v1[[#This Row],[Date of Admission]]</f>
        <v>5</v>
      </c>
      <c r="Q4290" s="1">
        <f>IFERROR(_3___Healthcare_Data_v1[[#This Row],[ Billing Amount ]]/_3___Healthcare_Data_v1[[#This Row],[Days in Hospital]],0)</f>
        <v>6628.0658420000009</v>
      </c>
      <c r="R4290" s="1" t="str">
        <f>IF(_3___Healthcare_Data_v1[[#This Row],[Age]]&gt;60,"Senior",IF(_3___Healthcare_Data_v1[[#This Row],[Age]]&gt;35,"Middle","Young"))</f>
        <v>Senior</v>
      </c>
    </row>
    <row r="4291" spans="1:18" x14ac:dyDescent="0.3">
      <c r="A4291" s="1" t="s">
        <v>12093</v>
      </c>
      <c r="B4291" s="1" t="s">
        <v>26822</v>
      </c>
      <c r="C4291" s="1" t="s">
        <v>26</v>
      </c>
      <c r="D4291" s="1" t="s">
        <v>229</v>
      </c>
      <c r="E4291" s="1" t="s">
        <v>69</v>
      </c>
      <c r="F4291" s="2">
        <v>43905</v>
      </c>
      <c r="G4291" s="1" t="s">
        <v>12094</v>
      </c>
      <c r="H4291" s="1" t="s">
        <v>12095</v>
      </c>
      <c r="I4291" s="1" t="s">
        <v>52</v>
      </c>
      <c r="J4291" s="3" t="s">
        <v>30962</v>
      </c>
      <c r="K4291">
        <v>129</v>
      </c>
      <c r="L4291" s="1" t="s">
        <v>42</v>
      </c>
      <c r="M4291" s="2">
        <v>43926</v>
      </c>
      <c r="N4291" s="1" t="s">
        <v>84</v>
      </c>
      <c r="O4291" s="1" t="s">
        <v>44</v>
      </c>
      <c r="P4291" s="1">
        <f>_3___Healthcare_Data_v1[[#This Row],[Discharge Date]]-_3___Healthcare_Data_v1[[#This Row],[Date of Admission]]</f>
        <v>21</v>
      </c>
      <c r="Q4291" s="1">
        <f>IFERROR(_3___Healthcare_Data_v1[[#This Row],[ Billing Amount ]]/_3___Healthcare_Data_v1[[#This Row],[Days in Hospital]],0)</f>
        <v>1050.4655604761906</v>
      </c>
      <c r="R4291" s="1" t="str">
        <f>IF(_3___Healthcare_Data_v1[[#This Row],[Age]]&gt;60,"Senior",IF(_3___Healthcare_Data_v1[[#This Row],[Age]]&gt;35,"Middle","Young"))</f>
        <v>Senior</v>
      </c>
    </row>
    <row r="4292" spans="1:18" x14ac:dyDescent="0.3">
      <c r="A4292" s="1" t="s">
        <v>12096</v>
      </c>
      <c r="B4292" s="1" t="s">
        <v>26700</v>
      </c>
      <c r="C4292" s="1" t="s">
        <v>16</v>
      </c>
      <c r="D4292" s="1" t="s">
        <v>229</v>
      </c>
      <c r="E4292" s="1" t="s">
        <v>69</v>
      </c>
      <c r="F4292" s="2">
        <v>44215</v>
      </c>
      <c r="G4292" s="1" t="s">
        <v>12097</v>
      </c>
      <c r="H4292" s="1" t="s">
        <v>12098</v>
      </c>
      <c r="I4292" s="1" t="s">
        <v>26607</v>
      </c>
      <c r="J4292" s="3" t="s">
        <v>30963</v>
      </c>
      <c r="K4292">
        <v>135</v>
      </c>
      <c r="L4292" s="1" t="s">
        <v>42</v>
      </c>
      <c r="M4292" s="2">
        <v>44223</v>
      </c>
      <c r="N4292" s="1" t="s">
        <v>43</v>
      </c>
      <c r="O4292" s="1" t="s">
        <v>32</v>
      </c>
      <c r="P4292" s="1">
        <f>_3___Healthcare_Data_v1[[#This Row],[Discharge Date]]-_3___Healthcare_Data_v1[[#This Row],[Date of Admission]]</f>
        <v>8</v>
      </c>
      <c r="Q4292" s="1">
        <f>IFERROR(_3___Healthcare_Data_v1[[#This Row],[ Billing Amount ]]/_3___Healthcare_Data_v1[[#This Row],[Days in Hospital]],0)</f>
        <v>3115.9035924999998</v>
      </c>
      <c r="R4292" s="1" t="str">
        <f>IF(_3___Healthcare_Data_v1[[#This Row],[Age]]&gt;60,"Senior",IF(_3___Healthcare_Data_v1[[#This Row],[Age]]&gt;35,"Middle","Young"))</f>
        <v>Senior</v>
      </c>
    </row>
    <row r="4293" spans="1:18" x14ac:dyDescent="0.3">
      <c r="A4293" s="1" t="s">
        <v>12099</v>
      </c>
      <c r="B4293" s="1" t="s">
        <v>26776</v>
      </c>
      <c r="C4293" s="1" t="s">
        <v>26</v>
      </c>
      <c r="D4293" s="1" t="s">
        <v>17</v>
      </c>
      <c r="E4293" s="1" t="s">
        <v>26620</v>
      </c>
      <c r="F4293" s="2">
        <v>44251</v>
      </c>
      <c r="G4293" s="1" t="s">
        <v>12100</v>
      </c>
      <c r="H4293" s="1" t="s">
        <v>12101</v>
      </c>
      <c r="I4293" s="1" t="s">
        <v>56</v>
      </c>
      <c r="J4293" s="3" t="s">
        <v>30964</v>
      </c>
      <c r="K4293">
        <v>224</v>
      </c>
      <c r="L4293" s="1" t="s">
        <v>38</v>
      </c>
      <c r="M4293" s="2">
        <v>44269</v>
      </c>
      <c r="N4293" s="1" t="s">
        <v>48</v>
      </c>
      <c r="O4293" s="1" t="s">
        <v>24</v>
      </c>
      <c r="P4293" s="1">
        <f>_3___Healthcare_Data_v1[[#This Row],[Discharge Date]]-_3___Healthcare_Data_v1[[#This Row],[Date of Admission]]</f>
        <v>18</v>
      </c>
      <c r="Q4293" s="1">
        <f>IFERROR(_3___Healthcare_Data_v1[[#This Row],[ Billing Amount ]]/_3___Healthcare_Data_v1[[#This Row],[Days in Hospital]],0)</f>
        <v>275.20043261111113</v>
      </c>
      <c r="R4293" s="1" t="str">
        <f>IF(_3___Healthcare_Data_v1[[#This Row],[Age]]&gt;60,"Senior",IF(_3___Healthcare_Data_v1[[#This Row],[Age]]&gt;35,"Middle","Young"))</f>
        <v>Senior</v>
      </c>
    </row>
    <row r="4294" spans="1:18" x14ac:dyDescent="0.3">
      <c r="A4294" s="1" t="s">
        <v>12102</v>
      </c>
      <c r="B4294" s="1" t="s">
        <v>26610</v>
      </c>
      <c r="C4294" s="1" t="s">
        <v>16</v>
      </c>
      <c r="D4294" s="1" t="s">
        <v>49</v>
      </c>
      <c r="E4294" s="1" t="s">
        <v>35</v>
      </c>
      <c r="F4294" s="2">
        <v>45160</v>
      </c>
      <c r="G4294" s="1" t="s">
        <v>12103</v>
      </c>
      <c r="H4294" s="1" t="s">
        <v>12104</v>
      </c>
      <c r="I4294" s="1" t="s">
        <v>56</v>
      </c>
      <c r="J4294" s="3" t="s">
        <v>30965</v>
      </c>
      <c r="K4294">
        <v>465</v>
      </c>
      <c r="L4294" s="1" t="s">
        <v>42</v>
      </c>
      <c r="M4294" s="2">
        <v>45174</v>
      </c>
      <c r="N4294" s="1" t="s">
        <v>48</v>
      </c>
      <c r="O4294" s="1" t="s">
        <v>24</v>
      </c>
      <c r="P4294" s="1">
        <f>_3___Healthcare_Data_v1[[#This Row],[Discharge Date]]-_3___Healthcare_Data_v1[[#This Row],[Date of Admission]]</f>
        <v>14</v>
      </c>
      <c r="Q4294" s="1">
        <f>IFERROR(_3___Healthcare_Data_v1[[#This Row],[ Billing Amount ]]/_3___Healthcare_Data_v1[[#This Row],[Days in Hospital]],0)</f>
        <v>329.45235257142855</v>
      </c>
      <c r="R4294" s="1" t="str">
        <f>IF(_3___Healthcare_Data_v1[[#This Row],[Age]]&gt;60,"Senior",IF(_3___Healthcare_Data_v1[[#This Row],[Age]]&gt;35,"Middle","Young"))</f>
        <v>Senior</v>
      </c>
    </row>
    <row r="4295" spans="1:18" x14ac:dyDescent="0.3">
      <c r="A4295" s="1" t="s">
        <v>12105</v>
      </c>
      <c r="B4295" s="1" t="s">
        <v>26622</v>
      </c>
      <c r="C4295" s="1" t="s">
        <v>16</v>
      </c>
      <c r="D4295" s="1" t="s">
        <v>114</v>
      </c>
      <c r="E4295" s="1" t="s">
        <v>35</v>
      </c>
      <c r="F4295" s="2">
        <v>43848</v>
      </c>
      <c r="G4295" s="1" t="s">
        <v>12106</v>
      </c>
      <c r="H4295" s="1" t="s">
        <v>12107</v>
      </c>
      <c r="I4295" s="1" t="s">
        <v>56</v>
      </c>
      <c r="J4295" s="3" t="s">
        <v>30966</v>
      </c>
      <c r="K4295">
        <v>458</v>
      </c>
      <c r="L4295" s="1" t="s">
        <v>38</v>
      </c>
      <c r="M4295" s="2">
        <v>43868</v>
      </c>
      <c r="N4295" s="1" t="s">
        <v>43</v>
      </c>
      <c r="O4295" s="1" t="s">
        <v>44</v>
      </c>
      <c r="P4295" s="1">
        <f>_3___Healthcare_Data_v1[[#This Row],[Discharge Date]]-_3___Healthcare_Data_v1[[#This Row],[Date of Admission]]</f>
        <v>20</v>
      </c>
      <c r="Q4295" s="1">
        <f>IFERROR(_3___Healthcare_Data_v1[[#This Row],[ Billing Amount ]]/_3___Healthcare_Data_v1[[#This Row],[Days in Hospital]],0)</f>
        <v>1152.8651560000001</v>
      </c>
      <c r="R4295" s="1" t="str">
        <f>IF(_3___Healthcare_Data_v1[[#This Row],[Age]]&gt;60,"Senior",IF(_3___Healthcare_Data_v1[[#This Row],[Age]]&gt;35,"Middle","Young"))</f>
        <v>Senior</v>
      </c>
    </row>
    <row r="4296" spans="1:18" x14ac:dyDescent="0.3">
      <c r="A4296" s="1" t="s">
        <v>12108</v>
      </c>
      <c r="B4296" s="1" t="s">
        <v>26664</v>
      </c>
      <c r="C4296" s="1" t="s">
        <v>26</v>
      </c>
      <c r="D4296" s="1" t="s">
        <v>229</v>
      </c>
      <c r="E4296" s="1" t="s">
        <v>26620</v>
      </c>
      <c r="F4296" s="2">
        <v>44133</v>
      </c>
      <c r="G4296" s="1" t="s">
        <v>12109</v>
      </c>
      <c r="H4296" s="1" t="s">
        <v>12110</v>
      </c>
      <c r="I4296" s="1" t="s">
        <v>56</v>
      </c>
      <c r="J4296" s="3" t="s">
        <v>30967</v>
      </c>
      <c r="K4296">
        <v>296</v>
      </c>
      <c r="L4296" s="1" t="s">
        <v>42</v>
      </c>
      <c r="M4296" s="2">
        <v>44162</v>
      </c>
      <c r="N4296" s="1" t="s">
        <v>23</v>
      </c>
      <c r="O4296" s="1" t="s">
        <v>32</v>
      </c>
      <c r="P4296" s="1">
        <f>_3___Healthcare_Data_v1[[#This Row],[Discharge Date]]-_3___Healthcare_Data_v1[[#This Row],[Date of Admission]]</f>
        <v>29</v>
      </c>
      <c r="Q4296" s="1">
        <f>IFERROR(_3___Healthcare_Data_v1[[#This Row],[ Billing Amount ]]/_3___Healthcare_Data_v1[[#This Row],[Days in Hospital]],0)</f>
        <v>714.13603724137931</v>
      </c>
      <c r="R4296" s="1" t="str">
        <f>IF(_3___Healthcare_Data_v1[[#This Row],[Age]]&gt;60,"Senior",IF(_3___Healthcare_Data_v1[[#This Row],[Age]]&gt;35,"Middle","Young"))</f>
        <v>Senior</v>
      </c>
    </row>
    <row r="4297" spans="1:18" x14ac:dyDescent="0.3">
      <c r="A4297" s="1" t="s">
        <v>12111</v>
      </c>
      <c r="B4297" s="1" t="s">
        <v>26668</v>
      </c>
      <c r="C4297" s="1" t="s">
        <v>16</v>
      </c>
      <c r="D4297" s="1" t="s">
        <v>27</v>
      </c>
      <c r="E4297" s="1" t="s">
        <v>69</v>
      </c>
      <c r="F4297" s="2">
        <v>44924</v>
      </c>
      <c r="G4297" s="1" t="s">
        <v>3912</v>
      </c>
      <c r="H4297" s="1" t="s">
        <v>12112</v>
      </c>
      <c r="I4297" s="1" t="s">
        <v>56</v>
      </c>
      <c r="J4297" s="3" t="s">
        <v>30968</v>
      </c>
      <c r="K4297">
        <v>149</v>
      </c>
      <c r="L4297" s="1" t="s">
        <v>22</v>
      </c>
      <c r="M4297" s="2">
        <v>44941</v>
      </c>
      <c r="N4297" s="1" t="s">
        <v>23</v>
      </c>
      <c r="O4297" s="1" t="s">
        <v>24</v>
      </c>
      <c r="P4297" s="1">
        <f>_3___Healthcare_Data_v1[[#This Row],[Discharge Date]]-_3___Healthcare_Data_v1[[#This Row],[Date of Admission]]</f>
        <v>17</v>
      </c>
      <c r="Q4297" s="1">
        <f>IFERROR(_3___Healthcare_Data_v1[[#This Row],[ Billing Amount ]]/_3___Healthcare_Data_v1[[#This Row],[Days in Hospital]],0)</f>
        <v>1772.5190482352941</v>
      </c>
      <c r="R4297" s="1" t="str">
        <f>IF(_3___Healthcare_Data_v1[[#This Row],[Age]]&gt;60,"Senior",IF(_3___Healthcare_Data_v1[[#This Row],[Age]]&gt;35,"Middle","Young"))</f>
        <v>Senior</v>
      </c>
    </row>
    <row r="4298" spans="1:18" x14ac:dyDescent="0.3">
      <c r="A4298" s="1" t="s">
        <v>1699</v>
      </c>
      <c r="B4298" s="1" t="s">
        <v>26712</v>
      </c>
      <c r="C4298" s="1" t="s">
        <v>16</v>
      </c>
      <c r="D4298" s="1" t="s">
        <v>49</v>
      </c>
      <c r="E4298" s="1" t="s">
        <v>69</v>
      </c>
      <c r="F4298" s="2">
        <v>44697</v>
      </c>
      <c r="G4298" s="1" t="s">
        <v>12113</v>
      </c>
      <c r="H4298" s="1" t="s">
        <v>12114</v>
      </c>
      <c r="I4298" s="1" t="s">
        <v>60</v>
      </c>
      <c r="J4298" s="3" t="s">
        <v>30969</v>
      </c>
      <c r="K4298">
        <v>284</v>
      </c>
      <c r="L4298" s="1" t="s">
        <v>38</v>
      </c>
      <c r="M4298" s="2">
        <v>44715</v>
      </c>
      <c r="N4298" s="1" t="s">
        <v>84</v>
      </c>
      <c r="O4298" s="1" t="s">
        <v>24</v>
      </c>
      <c r="P4298" s="1">
        <f>_3___Healthcare_Data_v1[[#This Row],[Discharge Date]]-_3___Healthcare_Data_v1[[#This Row],[Date of Admission]]</f>
        <v>18</v>
      </c>
      <c r="Q4298" s="1">
        <f>IFERROR(_3___Healthcare_Data_v1[[#This Row],[ Billing Amount ]]/_3___Healthcare_Data_v1[[#This Row],[Days in Hospital]],0)</f>
        <v>3315.3387377777781</v>
      </c>
      <c r="R4298" s="1" t="str">
        <f>IF(_3___Healthcare_Data_v1[[#This Row],[Age]]&gt;60,"Senior",IF(_3___Healthcare_Data_v1[[#This Row],[Age]]&gt;35,"Middle","Young"))</f>
        <v>Senior</v>
      </c>
    </row>
    <row r="4299" spans="1:18" x14ac:dyDescent="0.3">
      <c r="A4299" s="1" t="s">
        <v>12115</v>
      </c>
      <c r="B4299" s="1" t="s">
        <v>26624</v>
      </c>
      <c r="C4299" s="1" t="s">
        <v>16</v>
      </c>
      <c r="D4299" s="1" t="s">
        <v>62</v>
      </c>
      <c r="E4299" s="1" t="s">
        <v>28</v>
      </c>
      <c r="F4299" s="2">
        <v>43410</v>
      </c>
      <c r="G4299" s="1" t="s">
        <v>12116</v>
      </c>
      <c r="H4299" s="1" t="s">
        <v>12117</v>
      </c>
      <c r="I4299" s="1" t="s">
        <v>26607</v>
      </c>
      <c r="J4299" s="3" t="s">
        <v>30970</v>
      </c>
      <c r="K4299">
        <v>472</v>
      </c>
      <c r="L4299" s="1" t="s">
        <v>42</v>
      </c>
      <c r="M4299" s="2">
        <v>43425</v>
      </c>
      <c r="N4299" s="1" t="s">
        <v>43</v>
      </c>
      <c r="O4299" s="1" t="s">
        <v>32</v>
      </c>
      <c r="P4299" s="1">
        <f>_3___Healthcare_Data_v1[[#This Row],[Discharge Date]]-_3___Healthcare_Data_v1[[#This Row],[Date of Admission]]</f>
        <v>15</v>
      </c>
      <c r="Q4299" s="1">
        <f>IFERROR(_3___Healthcare_Data_v1[[#This Row],[ Billing Amount ]]/_3___Healthcare_Data_v1[[#This Row],[Days in Hospital]],0)</f>
        <v>1177.5999980000001</v>
      </c>
      <c r="R4299" s="1" t="str">
        <f>IF(_3___Healthcare_Data_v1[[#This Row],[Age]]&gt;60,"Senior",IF(_3___Healthcare_Data_v1[[#This Row],[Age]]&gt;35,"Middle","Young"))</f>
        <v>Senior</v>
      </c>
    </row>
    <row r="4300" spans="1:18" x14ac:dyDescent="0.3">
      <c r="A4300" s="1" t="s">
        <v>12118</v>
      </c>
      <c r="B4300" s="1" t="s">
        <v>26614</v>
      </c>
      <c r="C4300" s="1" t="s">
        <v>26</v>
      </c>
      <c r="D4300" s="1" t="s">
        <v>17</v>
      </c>
      <c r="E4300" s="1" t="s">
        <v>26620</v>
      </c>
      <c r="F4300" s="2">
        <v>44696</v>
      </c>
      <c r="G4300" s="1" t="s">
        <v>12119</v>
      </c>
      <c r="H4300" s="1" t="s">
        <v>12120</v>
      </c>
      <c r="I4300" s="1" t="s">
        <v>26607</v>
      </c>
      <c r="J4300" s="3" t="s">
        <v>30971</v>
      </c>
      <c r="K4300">
        <v>321</v>
      </c>
      <c r="L4300" s="1" t="s">
        <v>38</v>
      </c>
      <c r="M4300" s="2">
        <v>44725</v>
      </c>
      <c r="N4300" s="1" t="s">
        <v>43</v>
      </c>
      <c r="O4300" s="1" t="s">
        <v>32</v>
      </c>
      <c r="P4300" s="1">
        <f>_3___Healthcare_Data_v1[[#This Row],[Discharge Date]]-_3___Healthcare_Data_v1[[#This Row],[Date of Admission]]</f>
        <v>29</v>
      </c>
      <c r="Q4300" s="1">
        <f>IFERROR(_3___Healthcare_Data_v1[[#This Row],[ Billing Amount ]]/_3___Healthcare_Data_v1[[#This Row],[Days in Hospital]],0)</f>
        <v>317.95826165517241</v>
      </c>
      <c r="R4300" s="1" t="str">
        <f>IF(_3___Healthcare_Data_v1[[#This Row],[Age]]&gt;60,"Senior",IF(_3___Healthcare_Data_v1[[#This Row],[Age]]&gt;35,"Middle","Young"))</f>
        <v>Senior</v>
      </c>
    </row>
    <row r="4301" spans="1:18" x14ac:dyDescent="0.3">
      <c r="A4301" s="1" t="s">
        <v>12121</v>
      </c>
      <c r="B4301" s="1" t="s">
        <v>26708</v>
      </c>
      <c r="C4301" s="1" t="s">
        <v>26</v>
      </c>
      <c r="D4301" s="1" t="s">
        <v>17</v>
      </c>
      <c r="E4301" s="1" t="s">
        <v>28</v>
      </c>
      <c r="F4301" s="2">
        <v>43964</v>
      </c>
      <c r="G4301" s="1" t="s">
        <v>12122</v>
      </c>
      <c r="H4301" s="1" t="s">
        <v>12123</v>
      </c>
      <c r="I4301" s="1" t="s">
        <v>56</v>
      </c>
      <c r="J4301" s="3" t="s">
        <v>30972</v>
      </c>
      <c r="K4301">
        <v>427</v>
      </c>
      <c r="L4301" s="1" t="s">
        <v>42</v>
      </c>
      <c r="M4301" s="2">
        <v>43973</v>
      </c>
      <c r="N4301" s="1" t="s">
        <v>48</v>
      </c>
      <c r="O4301" s="1" t="s">
        <v>32</v>
      </c>
      <c r="P4301" s="1">
        <f>_3___Healthcare_Data_v1[[#This Row],[Discharge Date]]-_3___Healthcare_Data_v1[[#This Row],[Date of Admission]]</f>
        <v>9</v>
      </c>
      <c r="Q4301" s="1">
        <f>IFERROR(_3___Healthcare_Data_v1[[#This Row],[ Billing Amount ]]/_3___Healthcare_Data_v1[[#This Row],[Days in Hospital]],0)</f>
        <v>3931.2833900000001</v>
      </c>
      <c r="R4301" s="1" t="str">
        <f>IF(_3___Healthcare_Data_v1[[#This Row],[Age]]&gt;60,"Senior",IF(_3___Healthcare_Data_v1[[#This Row],[Age]]&gt;35,"Middle","Young"))</f>
        <v>Senior</v>
      </c>
    </row>
    <row r="4302" spans="1:18" x14ac:dyDescent="0.3">
      <c r="A4302" s="1" t="s">
        <v>12124</v>
      </c>
      <c r="B4302" s="1" t="s">
        <v>26700</v>
      </c>
      <c r="C4302" s="1" t="s">
        <v>16</v>
      </c>
      <c r="D4302" s="1" t="s">
        <v>49</v>
      </c>
      <c r="E4302" s="1" t="s">
        <v>35</v>
      </c>
      <c r="F4302" s="2">
        <v>45214</v>
      </c>
      <c r="G4302" s="1" t="s">
        <v>12125</v>
      </c>
      <c r="H4302" s="1" t="s">
        <v>12126</v>
      </c>
      <c r="I4302" s="1" t="s">
        <v>52</v>
      </c>
      <c r="J4302" s="3" t="s">
        <v>30973</v>
      </c>
      <c r="K4302">
        <v>457</v>
      </c>
      <c r="L4302" s="1" t="s">
        <v>42</v>
      </c>
      <c r="M4302" s="2">
        <v>45226</v>
      </c>
      <c r="N4302" s="1" t="s">
        <v>43</v>
      </c>
      <c r="O4302" s="1" t="s">
        <v>44</v>
      </c>
      <c r="P4302" s="1">
        <f>_3___Healthcare_Data_v1[[#This Row],[Discharge Date]]-_3___Healthcare_Data_v1[[#This Row],[Date of Admission]]</f>
        <v>12</v>
      </c>
      <c r="Q4302" s="1">
        <f>IFERROR(_3___Healthcare_Data_v1[[#This Row],[ Billing Amount ]]/_3___Healthcare_Data_v1[[#This Row],[Days in Hospital]],0)</f>
        <v>392.28248725000003</v>
      </c>
      <c r="R4302" s="1" t="str">
        <f>IF(_3___Healthcare_Data_v1[[#This Row],[Age]]&gt;60,"Senior",IF(_3___Healthcare_Data_v1[[#This Row],[Age]]&gt;35,"Middle","Young"))</f>
        <v>Senior</v>
      </c>
    </row>
    <row r="4303" spans="1:18" x14ac:dyDescent="0.3">
      <c r="A4303" s="1" t="s">
        <v>12127</v>
      </c>
      <c r="B4303" s="1" t="s">
        <v>26679</v>
      </c>
      <c r="C4303" s="1" t="s">
        <v>26</v>
      </c>
      <c r="D4303" s="1" t="s">
        <v>34</v>
      </c>
      <c r="E4303" s="1" t="s">
        <v>26615</v>
      </c>
      <c r="F4303" s="2">
        <v>44225</v>
      </c>
      <c r="G4303" s="1" t="s">
        <v>834</v>
      </c>
      <c r="H4303" s="1" t="s">
        <v>12128</v>
      </c>
      <c r="I4303" s="1" t="s">
        <v>56</v>
      </c>
      <c r="J4303" s="3" t="s">
        <v>30974</v>
      </c>
      <c r="K4303">
        <v>257</v>
      </c>
      <c r="L4303" s="1" t="s">
        <v>42</v>
      </c>
      <c r="M4303" s="2">
        <v>44235</v>
      </c>
      <c r="N4303" s="1" t="s">
        <v>43</v>
      </c>
      <c r="O4303" s="1" t="s">
        <v>44</v>
      </c>
      <c r="P4303" s="1">
        <f>_3___Healthcare_Data_v1[[#This Row],[Discharge Date]]-_3___Healthcare_Data_v1[[#This Row],[Date of Admission]]</f>
        <v>10</v>
      </c>
      <c r="Q4303" s="1">
        <f>IFERROR(_3___Healthcare_Data_v1[[#This Row],[ Billing Amount ]]/_3___Healthcare_Data_v1[[#This Row],[Days in Hospital]],0)</f>
        <v>1170.2401340000001</v>
      </c>
      <c r="R4303" s="1" t="str">
        <f>IF(_3___Healthcare_Data_v1[[#This Row],[Age]]&gt;60,"Senior",IF(_3___Healthcare_Data_v1[[#This Row],[Age]]&gt;35,"Middle","Young"))</f>
        <v>Senior</v>
      </c>
    </row>
    <row r="4304" spans="1:18" x14ac:dyDescent="0.3">
      <c r="A4304" s="1" t="s">
        <v>12129</v>
      </c>
      <c r="B4304" s="1" t="s">
        <v>26873</v>
      </c>
      <c r="C4304" s="1" t="s">
        <v>16</v>
      </c>
      <c r="D4304" s="1" t="s">
        <v>114</v>
      </c>
      <c r="E4304" s="1" t="s">
        <v>18</v>
      </c>
      <c r="F4304" s="2">
        <v>43490</v>
      </c>
      <c r="G4304" s="1" t="s">
        <v>12130</v>
      </c>
      <c r="H4304" s="1" t="s">
        <v>12131</v>
      </c>
      <c r="I4304" s="1" t="s">
        <v>60</v>
      </c>
      <c r="J4304" s="3" t="s">
        <v>30975</v>
      </c>
      <c r="K4304">
        <v>429</v>
      </c>
      <c r="L4304" s="1" t="s">
        <v>42</v>
      </c>
      <c r="M4304" s="2">
        <v>43517</v>
      </c>
      <c r="N4304" s="1" t="s">
        <v>31</v>
      </c>
      <c r="O4304" s="1" t="s">
        <v>44</v>
      </c>
      <c r="P4304" s="1">
        <f>_3___Healthcare_Data_v1[[#This Row],[Discharge Date]]-_3___Healthcare_Data_v1[[#This Row],[Date of Admission]]</f>
        <v>27</v>
      </c>
      <c r="Q4304" s="1">
        <f>IFERROR(_3___Healthcare_Data_v1[[#This Row],[ Billing Amount ]]/_3___Healthcare_Data_v1[[#This Row],[Days in Hospital]],0)</f>
        <v>667.97620370370362</v>
      </c>
      <c r="R4304" s="1" t="str">
        <f>IF(_3___Healthcare_Data_v1[[#This Row],[Age]]&gt;60,"Senior",IF(_3___Healthcare_Data_v1[[#This Row],[Age]]&gt;35,"Middle","Young"))</f>
        <v>Senior</v>
      </c>
    </row>
    <row r="4305" spans="1:18" x14ac:dyDescent="0.3">
      <c r="A4305" s="1" t="s">
        <v>12132</v>
      </c>
      <c r="B4305" s="1" t="s">
        <v>26644</v>
      </c>
      <c r="C4305" s="1" t="s">
        <v>16</v>
      </c>
      <c r="D4305" s="1" t="s">
        <v>49</v>
      </c>
      <c r="E4305" s="1" t="s">
        <v>26620</v>
      </c>
      <c r="F4305" s="2">
        <v>44922</v>
      </c>
      <c r="G4305" s="1" t="s">
        <v>10052</v>
      </c>
      <c r="H4305" s="1" t="s">
        <v>12133</v>
      </c>
      <c r="I4305" s="1" t="s">
        <v>56</v>
      </c>
      <c r="J4305" s="3" t="s">
        <v>30976</v>
      </c>
      <c r="K4305">
        <v>227</v>
      </c>
      <c r="L4305" s="1" t="s">
        <v>38</v>
      </c>
      <c r="M4305" s="2">
        <v>44943</v>
      </c>
      <c r="N4305" s="1" t="s">
        <v>48</v>
      </c>
      <c r="O4305" s="1" t="s">
        <v>44</v>
      </c>
      <c r="P4305" s="1">
        <f>_3___Healthcare_Data_v1[[#This Row],[Discharge Date]]-_3___Healthcare_Data_v1[[#This Row],[Date of Admission]]</f>
        <v>21</v>
      </c>
      <c r="Q4305" s="1">
        <f>IFERROR(_3___Healthcare_Data_v1[[#This Row],[ Billing Amount ]]/_3___Healthcare_Data_v1[[#This Row],[Days in Hospital]],0)</f>
        <v>1153.0384471428572</v>
      </c>
      <c r="R4305" s="1" t="str">
        <f>IF(_3___Healthcare_Data_v1[[#This Row],[Age]]&gt;60,"Senior",IF(_3___Healthcare_Data_v1[[#This Row],[Age]]&gt;35,"Middle","Young"))</f>
        <v>Senior</v>
      </c>
    </row>
    <row r="4306" spans="1:18" x14ac:dyDescent="0.3">
      <c r="A4306" s="1" t="s">
        <v>12134</v>
      </c>
      <c r="B4306" s="1" t="s">
        <v>26845</v>
      </c>
      <c r="C4306" s="1" t="s">
        <v>16</v>
      </c>
      <c r="D4306" s="1" t="s">
        <v>114</v>
      </c>
      <c r="E4306" s="1" t="s">
        <v>18</v>
      </c>
      <c r="F4306" s="2">
        <v>43666</v>
      </c>
      <c r="G4306" s="1" t="s">
        <v>12135</v>
      </c>
      <c r="H4306" s="1" t="s">
        <v>12136</v>
      </c>
      <c r="I4306" s="1" t="s">
        <v>56</v>
      </c>
      <c r="J4306" s="3" t="s">
        <v>30977</v>
      </c>
      <c r="K4306">
        <v>468</v>
      </c>
      <c r="L4306" s="1" t="s">
        <v>42</v>
      </c>
      <c r="M4306" s="2">
        <v>43695</v>
      </c>
      <c r="N4306" s="1" t="s">
        <v>23</v>
      </c>
      <c r="O4306" s="1" t="s">
        <v>32</v>
      </c>
      <c r="P4306" s="1">
        <f>_3___Healthcare_Data_v1[[#This Row],[Discharge Date]]-_3___Healthcare_Data_v1[[#This Row],[Date of Admission]]</f>
        <v>29</v>
      </c>
      <c r="Q4306" s="1">
        <f>IFERROR(_3___Healthcare_Data_v1[[#This Row],[ Billing Amount ]]/_3___Healthcare_Data_v1[[#This Row],[Days in Hospital]],0)</f>
        <v>444.88855241379309</v>
      </c>
      <c r="R4306" s="1" t="str">
        <f>IF(_3___Healthcare_Data_v1[[#This Row],[Age]]&gt;60,"Senior",IF(_3___Healthcare_Data_v1[[#This Row],[Age]]&gt;35,"Middle","Young"))</f>
        <v>Senior</v>
      </c>
    </row>
    <row r="4307" spans="1:18" x14ac:dyDescent="0.3">
      <c r="A4307" s="1" t="s">
        <v>12137</v>
      </c>
      <c r="B4307" s="1" t="s">
        <v>26712</v>
      </c>
      <c r="C4307" s="1" t="s">
        <v>26</v>
      </c>
      <c r="D4307" s="1" t="s">
        <v>89</v>
      </c>
      <c r="E4307" s="1" t="s">
        <v>26620</v>
      </c>
      <c r="F4307" s="2">
        <v>44447</v>
      </c>
      <c r="G4307" s="1" t="s">
        <v>12138</v>
      </c>
      <c r="H4307" s="1" t="s">
        <v>12139</v>
      </c>
      <c r="I4307" s="1" t="s">
        <v>60</v>
      </c>
      <c r="J4307" s="3" t="s">
        <v>30978</v>
      </c>
      <c r="K4307">
        <v>130</v>
      </c>
      <c r="L4307" s="1" t="s">
        <v>42</v>
      </c>
      <c r="M4307" s="2">
        <v>44451</v>
      </c>
      <c r="N4307" s="1" t="s">
        <v>48</v>
      </c>
      <c r="O4307" s="1" t="s">
        <v>44</v>
      </c>
      <c r="P4307" s="1">
        <f>_3___Healthcare_Data_v1[[#This Row],[Discharge Date]]-_3___Healthcare_Data_v1[[#This Row],[Date of Admission]]</f>
        <v>4</v>
      </c>
      <c r="Q4307" s="1">
        <f>IFERROR(_3___Healthcare_Data_v1[[#This Row],[ Billing Amount ]]/_3___Healthcare_Data_v1[[#This Row],[Days in Hospital]],0)</f>
        <v>3006.7421125000001</v>
      </c>
      <c r="R4307" s="1" t="str">
        <f>IF(_3___Healthcare_Data_v1[[#This Row],[Age]]&gt;60,"Senior",IF(_3___Healthcare_Data_v1[[#This Row],[Age]]&gt;35,"Middle","Young"))</f>
        <v>Senior</v>
      </c>
    </row>
    <row r="4308" spans="1:18" x14ac:dyDescent="0.3">
      <c r="A4308" s="1" t="s">
        <v>12140</v>
      </c>
      <c r="B4308" s="1" t="s">
        <v>26928</v>
      </c>
      <c r="C4308" s="1" t="s">
        <v>26</v>
      </c>
      <c r="D4308" s="1" t="s">
        <v>229</v>
      </c>
      <c r="E4308" s="1" t="s">
        <v>69</v>
      </c>
      <c r="F4308" s="2">
        <v>45091</v>
      </c>
      <c r="G4308" s="1" t="s">
        <v>12141</v>
      </c>
      <c r="H4308" s="1" t="s">
        <v>12142</v>
      </c>
      <c r="I4308" s="1" t="s">
        <v>26607</v>
      </c>
      <c r="J4308" s="3" t="s">
        <v>30979</v>
      </c>
      <c r="K4308">
        <v>417</v>
      </c>
      <c r="L4308" s="1" t="s">
        <v>22</v>
      </c>
      <c r="M4308" s="2">
        <v>45110</v>
      </c>
      <c r="N4308" s="1" t="s">
        <v>48</v>
      </c>
      <c r="O4308" s="1" t="s">
        <v>32</v>
      </c>
      <c r="P4308" s="1">
        <f>_3___Healthcare_Data_v1[[#This Row],[Discharge Date]]-_3___Healthcare_Data_v1[[#This Row],[Date of Admission]]</f>
        <v>19</v>
      </c>
      <c r="Q4308" s="1">
        <f>IFERROR(_3___Healthcare_Data_v1[[#This Row],[ Billing Amount ]]/_3___Healthcare_Data_v1[[#This Row],[Days in Hospital]],0)</f>
        <v>2370.1078542105261</v>
      </c>
      <c r="R4308" s="1" t="str">
        <f>IF(_3___Healthcare_Data_v1[[#This Row],[Age]]&gt;60,"Senior",IF(_3___Healthcare_Data_v1[[#This Row],[Age]]&gt;35,"Middle","Young"))</f>
        <v>Senior</v>
      </c>
    </row>
    <row r="4309" spans="1:18" x14ac:dyDescent="0.3">
      <c r="A4309" s="1" t="s">
        <v>12143</v>
      </c>
      <c r="B4309" s="1" t="s">
        <v>26644</v>
      </c>
      <c r="C4309" s="1" t="s">
        <v>16</v>
      </c>
      <c r="D4309" s="1" t="s">
        <v>229</v>
      </c>
      <c r="E4309" s="1" t="s">
        <v>69</v>
      </c>
      <c r="F4309" s="2">
        <v>44406</v>
      </c>
      <c r="G4309" s="1" t="s">
        <v>4575</v>
      </c>
      <c r="H4309" s="1" t="s">
        <v>12144</v>
      </c>
      <c r="I4309" s="1" t="s">
        <v>26607</v>
      </c>
      <c r="J4309" s="3" t="s">
        <v>30980</v>
      </c>
      <c r="K4309">
        <v>418</v>
      </c>
      <c r="L4309" s="1" t="s">
        <v>38</v>
      </c>
      <c r="M4309" s="2">
        <v>44434</v>
      </c>
      <c r="N4309" s="1" t="s">
        <v>31</v>
      </c>
      <c r="O4309" s="1" t="s">
        <v>24</v>
      </c>
      <c r="P4309" s="1">
        <f>_3___Healthcare_Data_v1[[#This Row],[Discharge Date]]-_3___Healthcare_Data_v1[[#This Row],[Date of Admission]]</f>
        <v>28</v>
      </c>
      <c r="Q4309" s="1">
        <f>IFERROR(_3___Healthcare_Data_v1[[#This Row],[ Billing Amount ]]/_3___Healthcare_Data_v1[[#This Row],[Days in Hospital]],0)</f>
        <v>2715.3960503571429</v>
      </c>
      <c r="R4309" s="1" t="str">
        <f>IF(_3___Healthcare_Data_v1[[#This Row],[Age]]&gt;60,"Senior",IF(_3___Healthcare_Data_v1[[#This Row],[Age]]&gt;35,"Middle","Young"))</f>
        <v>Senior</v>
      </c>
    </row>
    <row r="4310" spans="1:18" x14ac:dyDescent="0.3">
      <c r="A4310" s="1" t="s">
        <v>12145</v>
      </c>
      <c r="B4310" s="1" t="s">
        <v>26795</v>
      </c>
      <c r="C4310" s="1" t="s">
        <v>26</v>
      </c>
      <c r="D4310" s="1" t="s">
        <v>114</v>
      </c>
      <c r="E4310" s="1" t="s">
        <v>35</v>
      </c>
      <c r="F4310" s="2">
        <v>44297</v>
      </c>
      <c r="G4310" s="1" t="s">
        <v>12146</v>
      </c>
      <c r="H4310" s="1" t="s">
        <v>12147</v>
      </c>
      <c r="I4310" s="1" t="s">
        <v>60</v>
      </c>
      <c r="J4310" s="3" t="s">
        <v>30981</v>
      </c>
      <c r="K4310">
        <v>256</v>
      </c>
      <c r="L4310" s="1" t="s">
        <v>38</v>
      </c>
      <c r="M4310" s="2">
        <v>44327</v>
      </c>
      <c r="N4310" s="1" t="s">
        <v>43</v>
      </c>
      <c r="O4310" s="1" t="s">
        <v>24</v>
      </c>
      <c r="P4310" s="1">
        <f>_3___Healthcare_Data_v1[[#This Row],[Discharge Date]]-_3___Healthcare_Data_v1[[#This Row],[Date of Admission]]</f>
        <v>30</v>
      </c>
      <c r="Q4310" s="1">
        <f>IFERROR(_3___Healthcare_Data_v1[[#This Row],[ Billing Amount ]]/_3___Healthcare_Data_v1[[#This Row],[Days in Hospital]],0)</f>
        <v>203.88020556666666</v>
      </c>
      <c r="R4310" s="1" t="str">
        <f>IF(_3___Healthcare_Data_v1[[#This Row],[Age]]&gt;60,"Senior",IF(_3___Healthcare_Data_v1[[#This Row],[Age]]&gt;35,"Middle","Young"))</f>
        <v>Senior</v>
      </c>
    </row>
    <row r="4311" spans="1:18" x14ac:dyDescent="0.3">
      <c r="A4311" s="1" t="s">
        <v>10044</v>
      </c>
      <c r="B4311" s="1" t="s">
        <v>26634</v>
      </c>
      <c r="C4311" s="1" t="s">
        <v>16</v>
      </c>
      <c r="D4311" s="1" t="s">
        <v>27</v>
      </c>
      <c r="E4311" s="1" t="s">
        <v>69</v>
      </c>
      <c r="F4311" s="2">
        <v>44209</v>
      </c>
      <c r="G4311" s="1" t="s">
        <v>12148</v>
      </c>
      <c r="H4311" s="1" t="s">
        <v>12149</v>
      </c>
      <c r="I4311" s="1" t="s">
        <v>60</v>
      </c>
      <c r="J4311" s="3" t="s">
        <v>30982</v>
      </c>
      <c r="K4311">
        <v>485</v>
      </c>
      <c r="L4311" s="1" t="s">
        <v>38</v>
      </c>
      <c r="M4311" s="2">
        <v>44238</v>
      </c>
      <c r="N4311" s="1" t="s">
        <v>84</v>
      </c>
      <c r="O4311" s="1" t="s">
        <v>24</v>
      </c>
      <c r="P4311" s="1">
        <f>_3___Healthcare_Data_v1[[#This Row],[Discharge Date]]-_3___Healthcare_Data_v1[[#This Row],[Date of Admission]]</f>
        <v>29</v>
      </c>
      <c r="Q4311" s="1">
        <f>IFERROR(_3___Healthcare_Data_v1[[#This Row],[ Billing Amount ]]/_3___Healthcare_Data_v1[[#This Row],[Days in Hospital]],0)</f>
        <v>1497.3378327586206</v>
      </c>
      <c r="R4311" s="1" t="str">
        <f>IF(_3___Healthcare_Data_v1[[#This Row],[Age]]&gt;60,"Senior",IF(_3___Healthcare_Data_v1[[#This Row],[Age]]&gt;35,"Middle","Young"))</f>
        <v>Senior</v>
      </c>
    </row>
    <row r="4312" spans="1:18" x14ac:dyDescent="0.3">
      <c r="A4312" s="1" t="s">
        <v>12150</v>
      </c>
      <c r="B4312" s="1" t="s">
        <v>26687</v>
      </c>
      <c r="C4312" s="1" t="s">
        <v>16</v>
      </c>
      <c r="D4312" s="1" t="s">
        <v>49</v>
      </c>
      <c r="E4312" s="1" t="s">
        <v>35</v>
      </c>
      <c r="F4312" s="2">
        <v>44285</v>
      </c>
      <c r="G4312" s="1" t="s">
        <v>7589</v>
      </c>
      <c r="H4312" s="1" t="s">
        <v>12151</v>
      </c>
      <c r="I4312" s="1" t="s">
        <v>60</v>
      </c>
      <c r="J4312" s="3" t="s">
        <v>30983</v>
      </c>
      <c r="K4312">
        <v>316</v>
      </c>
      <c r="L4312" s="1" t="s">
        <v>38</v>
      </c>
      <c r="M4312" s="2">
        <v>44312</v>
      </c>
      <c r="N4312" s="1" t="s">
        <v>48</v>
      </c>
      <c r="O4312" s="1" t="s">
        <v>32</v>
      </c>
      <c r="P4312" s="1">
        <f>_3___Healthcare_Data_v1[[#This Row],[Discharge Date]]-_3___Healthcare_Data_v1[[#This Row],[Date of Admission]]</f>
        <v>27</v>
      </c>
      <c r="Q4312" s="1">
        <f>IFERROR(_3___Healthcare_Data_v1[[#This Row],[ Billing Amount ]]/_3___Healthcare_Data_v1[[#This Row],[Days in Hospital]],0)</f>
        <v>28.401361118518519</v>
      </c>
      <c r="R4312" s="1" t="str">
        <f>IF(_3___Healthcare_Data_v1[[#This Row],[Age]]&gt;60,"Senior",IF(_3___Healthcare_Data_v1[[#This Row],[Age]]&gt;35,"Middle","Young"))</f>
        <v>Senior</v>
      </c>
    </row>
    <row r="4313" spans="1:18" x14ac:dyDescent="0.3">
      <c r="A4313" s="1" t="s">
        <v>12152</v>
      </c>
      <c r="B4313" s="1" t="s">
        <v>26725</v>
      </c>
      <c r="C4313" s="1" t="s">
        <v>16</v>
      </c>
      <c r="D4313" s="1" t="s">
        <v>89</v>
      </c>
      <c r="E4313" s="1" t="s">
        <v>28</v>
      </c>
      <c r="F4313" s="2">
        <v>45188</v>
      </c>
      <c r="G4313" s="1" t="s">
        <v>12153</v>
      </c>
      <c r="H4313" s="1" t="s">
        <v>12154</v>
      </c>
      <c r="I4313" s="1" t="s">
        <v>56</v>
      </c>
      <c r="J4313" s="3" t="s">
        <v>30984</v>
      </c>
      <c r="K4313">
        <v>291</v>
      </c>
      <c r="L4313" s="1" t="s">
        <v>42</v>
      </c>
      <c r="M4313" s="2">
        <v>45195</v>
      </c>
      <c r="N4313" s="1" t="s">
        <v>31</v>
      </c>
      <c r="O4313" s="1" t="s">
        <v>44</v>
      </c>
      <c r="P4313" s="1">
        <f>_3___Healthcare_Data_v1[[#This Row],[Discharge Date]]-_3___Healthcare_Data_v1[[#This Row],[Date of Admission]]</f>
        <v>7</v>
      </c>
      <c r="Q4313" s="1">
        <f>IFERROR(_3___Healthcare_Data_v1[[#This Row],[ Billing Amount ]]/_3___Healthcare_Data_v1[[#This Row],[Days in Hospital]],0)</f>
        <v>3670.8405600000001</v>
      </c>
      <c r="R4313" s="1" t="str">
        <f>IF(_3___Healthcare_Data_v1[[#This Row],[Age]]&gt;60,"Senior",IF(_3___Healthcare_Data_v1[[#This Row],[Age]]&gt;35,"Middle","Young"))</f>
        <v>Senior</v>
      </c>
    </row>
    <row r="4314" spans="1:18" x14ac:dyDescent="0.3">
      <c r="A4314" s="1" t="s">
        <v>12155</v>
      </c>
      <c r="B4314" s="1" t="s">
        <v>26687</v>
      </c>
      <c r="C4314" s="1" t="s">
        <v>26</v>
      </c>
      <c r="D4314" s="1" t="s">
        <v>17</v>
      </c>
      <c r="E4314" s="1" t="s">
        <v>69</v>
      </c>
      <c r="F4314" s="2">
        <v>43404</v>
      </c>
      <c r="G4314" s="1" t="s">
        <v>12156</v>
      </c>
      <c r="H4314" s="1" t="s">
        <v>12157</v>
      </c>
      <c r="I4314" s="1" t="s">
        <v>26607</v>
      </c>
      <c r="J4314" s="3" t="s">
        <v>30985</v>
      </c>
      <c r="K4314">
        <v>171</v>
      </c>
      <c r="L4314" s="1" t="s">
        <v>38</v>
      </c>
      <c r="M4314" s="2">
        <v>43429</v>
      </c>
      <c r="N4314" s="1" t="s">
        <v>23</v>
      </c>
      <c r="O4314" s="1" t="s">
        <v>32</v>
      </c>
      <c r="P4314" s="1">
        <f>_3___Healthcare_Data_v1[[#This Row],[Discharge Date]]-_3___Healthcare_Data_v1[[#This Row],[Date of Admission]]</f>
        <v>25</v>
      </c>
      <c r="Q4314" s="1">
        <f>IFERROR(_3___Healthcare_Data_v1[[#This Row],[ Billing Amount ]]/_3___Healthcare_Data_v1[[#This Row],[Days in Hospital]],0)</f>
        <v>1219.8548188</v>
      </c>
      <c r="R4314" s="1" t="str">
        <f>IF(_3___Healthcare_Data_v1[[#This Row],[Age]]&gt;60,"Senior",IF(_3___Healthcare_Data_v1[[#This Row],[Age]]&gt;35,"Middle","Young"))</f>
        <v>Senior</v>
      </c>
    </row>
    <row r="4315" spans="1:18" x14ac:dyDescent="0.3">
      <c r="A4315" s="1" t="s">
        <v>12158</v>
      </c>
      <c r="B4315" s="1" t="s">
        <v>26776</v>
      </c>
      <c r="C4315" s="1" t="s">
        <v>16</v>
      </c>
      <c r="D4315" s="1" t="s">
        <v>229</v>
      </c>
      <c r="E4315" s="1" t="s">
        <v>18</v>
      </c>
      <c r="F4315" s="2">
        <v>43779</v>
      </c>
      <c r="G4315" s="1" t="s">
        <v>12159</v>
      </c>
      <c r="H4315" s="1" t="s">
        <v>12160</v>
      </c>
      <c r="I4315" s="1" t="s">
        <v>21</v>
      </c>
      <c r="J4315" s="3" t="s">
        <v>30986</v>
      </c>
      <c r="K4315">
        <v>423</v>
      </c>
      <c r="L4315" s="1" t="s">
        <v>42</v>
      </c>
      <c r="M4315" s="2">
        <v>43793</v>
      </c>
      <c r="N4315" s="1" t="s">
        <v>43</v>
      </c>
      <c r="O4315" s="1" t="s">
        <v>44</v>
      </c>
      <c r="P4315" s="1">
        <f>_3___Healthcare_Data_v1[[#This Row],[Discharge Date]]-_3___Healthcare_Data_v1[[#This Row],[Date of Admission]]</f>
        <v>14</v>
      </c>
      <c r="Q4315" s="1">
        <f>IFERROR(_3___Healthcare_Data_v1[[#This Row],[ Billing Amount ]]/_3___Healthcare_Data_v1[[#This Row],[Days in Hospital]],0)</f>
        <v>447.21056800000002</v>
      </c>
      <c r="R4315" s="1" t="str">
        <f>IF(_3___Healthcare_Data_v1[[#This Row],[Age]]&gt;60,"Senior",IF(_3___Healthcare_Data_v1[[#This Row],[Age]]&gt;35,"Middle","Young"))</f>
        <v>Senior</v>
      </c>
    </row>
    <row r="4316" spans="1:18" x14ac:dyDescent="0.3">
      <c r="A4316" s="1" t="s">
        <v>12161</v>
      </c>
      <c r="B4316" s="1" t="s">
        <v>26614</v>
      </c>
      <c r="C4316" s="1" t="s">
        <v>16</v>
      </c>
      <c r="D4316" s="1" t="s">
        <v>49</v>
      </c>
      <c r="E4316" s="1" t="s">
        <v>28</v>
      </c>
      <c r="F4316" s="2">
        <v>45105</v>
      </c>
      <c r="G4316" s="1" t="s">
        <v>12162</v>
      </c>
      <c r="H4316" s="1" t="s">
        <v>12163</v>
      </c>
      <c r="I4316" s="1" t="s">
        <v>56</v>
      </c>
      <c r="J4316" s="3" t="s">
        <v>30987</v>
      </c>
      <c r="K4316">
        <v>336</v>
      </c>
      <c r="L4316" s="1" t="s">
        <v>42</v>
      </c>
      <c r="M4316" s="2">
        <v>45119</v>
      </c>
      <c r="N4316" s="1" t="s">
        <v>48</v>
      </c>
      <c r="O4316" s="1" t="s">
        <v>24</v>
      </c>
      <c r="P4316" s="1">
        <f>_3___Healthcare_Data_v1[[#This Row],[Discharge Date]]-_3___Healthcare_Data_v1[[#This Row],[Date of Admission]]</f>
        <v>14</v>
      </c>
      <c r="Q4316" s="1">
        <f>IFERROR(_3___Healthcare_Data_v1[[#This Row],[ Billing Amount ]]/_3___Healthcare_Data_v1[[#This Row],[Days in Hospital]],0)</f>
        <v>2945.5456999999997</v>
      </c>
      <c r="R4316" s="1" t="str">
        <f>IF(_3___Healthcare_Data_v1[[#This Row],[Age]]&gt;60,"Senior",IF(_3___Healthcare_Data_v1[[#This Row],[Age]]&gt;35,"Middle","Young"))</f>
        <v>Senior</v>
      </c>
    </row>
    <row r="4317" spans="1:18" x14ac:dyDescent="0.3">
      <c r="A4317" s="1" t="s">
        <v>12164</v>
      </c>
      <c r="B4317" s="1" t="s">
        <v>26636</v>
      </c>
      <c r="C4317" s="1" t="s">
        <v>16</v>
      </c>
      <c r="D4317" s="1" t="s">
        <v>62</v>
      </c>
      <c r="E4317" s="1" t="s">
        <v>26615</v>
      </c>
      <c r="F4317" s="2">
        <v>44870</v>
      </c>
      <c r="G4317" s="1" t="s">
        <v>12165</v>
      </c>
      <c r="H4317" s="1" t="s">
        <v>12166</v>
      </c>
      <c r="I4317" s="1" t="s">
        <v>56</v>
      </c>
      <c r="J4317" s="3" t="s">
        <v>30988</v>
      </c>
      <c r="K4317">
        <v>109</v>
      </c>
      <c r="L4317" s="1" t="s">
        <v>22</v>
      </c>
      <c r="M4317" s="2">
        <v>44882</v>
      </c>
      <c r="N4317" s="1" t="s">
        <v>23</v>
      </c>
      <c r="O4317" s="1" t="s">
        <v>32</v>
      </c>
      <c r="P4317" s="1">
        <f>_3___Healthcare_Data_v1[[#This Row],[Discharge Date]]-_3___Healthcare_Data_v1[[#This Row],[Date of Admission]]</f>
        <v>12</v>
      </c>
      <c r="Q4317" s="1">
        <f>IFERROR(_3___Healthcare_Data_v1[[#This Row],[ Billing Amount ]]/_3___Healthcare_Data_v1[[#This Row],[Days in Hospital]],0)</f>
        <v>2374.9221241666669</v>
      </c>
      <c r="R4317" s="1" t="str">
        <f>IF(_3___Healthcare_Data_v1[[#This Row],[Age]]&gt;60,"Senior",IF(_3___Healthcare_Data_v1[[#This Row],[Age]]&gt;35,"Middle","Young"))</f>
        <v>Senior</v>
      </c>
    </row>
    <row r="4318" spans="1:18" x14ac:dyDescent="0.3">
      <c r="A4318" s="1" t="s">
        <v>12167</v>
      </c>
      <c r="B4318" s="1" t="s">
        <v>26720</v>
      </c>
      <c r="C4318" s="1" t="s">
        <v>26</v>
      </c>
      <c r="D4318" s="1" t="s">
        <v>114</v>
      </c>
      <c r="E4318" s="1" t="s">
        <v>69</v>
      </c>
      <c r="F4318" s="2">
        <v>43654</v>
      </c>
      <c r="G4318" s="1" t="s">
        <v>12168</v>
      </c>
      <c r="H4318" s="1" t="s">
        <v>4248</v>
      </c>
      <c r="I4318" s="1" t="s">
        <v>26607</v>
      </c>
      <c r="J4318" s="3" t="s">
        <v>30989</v>
      </c>
      <c r="K4318">
        <v>304</v>
      </c>
      <c r="L4318" s="1" t="s">
        <v>38</v>
      </c>
      <c r="M4318" s="2">
        <v>43656</v>
      </c>
      <c r="N4318" s="1" t="s">
        <v>23</v>
      </c>
      <c r="O4318" s="1" t="s">
        <v>24</v>
      </c>
      <c r="P4318" s="1">
        <f>_3___Healthcare_Data_v1[[#This Row],[Discharge Date]]-_3___Healthcare_Data_v1[[#This Row],[Date of Admission]]</f>
        <v>2</v>
      </c>
      <c r="Q4318" s="1">
        <f>IFERROR(_3___Healthcare_Data_v1[[#This Row],[ Billing Amount ]]/_3___Healthcare_Data_v1[[#This Row],[Days in Hospital]],0)</f>
        <v>34034.426294999997</v>
      </c>
      <c r="R4318" s="1" t="str">
        <f>IF(_3___Healthcare_Data_v1[[#This Row],[Age]]&gt;60,"Senior",IF(_3___Healthcare_Data_v1[[#This Row],[Age]]&gt;35,"Middle","Young"))</f>
        <v>Senior</v>
      </c>
    </row>
    <row r="4319" spans="1:18" x14ac:dyDescent="0.3">
      <c r="A4319" s="1" t="s">
        <v>12169</v>
      </c>
      <c r="B4319" s="1" t="s">
        <v>26612</v>
      </c>
      <c r="C4319" s="1" t="s">
        <v>16</v>
      </c>
      <c r="D4319" s="1" t="s">
        <v>27</v>
      </c>
      <c r="E4319" s="1" t="s">
        <v>35</v>
      </c>
      <c r="F4319" s="2">
        <v>44953</v>
      </c>
      <c r="G4319" s="1" t="s">
        <v>12170</v>
      </c>
      <c r="H4319" s="1" t="s">
        <v>1506</v>
      </c>
      <c r="I4319" s="1" t="s">
        <v>56</v>
      </c>
      <c r="J4319" s="3" t="s">
        <v>30990</v>
      </c>
      <c r="K4319">
        <v>193</v>
      </c>
      <c r="L4319" s="1" t="s">
        <v>22</v>
      </c>
      <c r="M4319" s="2">
        <v>44960</v>
      </c>
      <c r="N4319" s="1" t="s">
        <v>48</v>
      </c>
      <c r="O4319" s="1" t="s">
        <v>24</v>
      </c>
      <c r="P4319" s="1">
        <f>_3___Healthcare_Data_v1[[#This Row],[Discharge Date]]-_3___Healthcare_Data_v1[[#This Row],[Date of Admission]]</f>
        <v>7</v>
      </c>
      <c r="Q4319" s="1">
        <f>IFERROR(_3___Healthcare_Data_v1[[#This Row],[ Billing Amount ]]/_3___Healthcare_Data_v1[[#This Row],[Days in Hospital]],0)</f>
        <v>2986.1183799999999</v>
      </c>
      <c r="R4319" s="1" t="str">
        <f>IF(_3___Healthcare_Data_v1[[#This Row],[Age]]&gt;60,"Senior",IF(_3___Healthcare_Data_v1[[#This Row],[Age]]&gt;35,"Middle","Young"))</f>
        <v>Senior</v>
      </c>
    </row>
    <row r="4320" spans="1:18" x14ac:dyDescent="0.3">
      <c r="A4320" s="1" t="s">
        <v>12171</v>
      </c>
      <c r="B4320" s="1" t="s">
        <v>26725</v>
      </c>
      <c r="C4320" s="1" t="s">
        <v>16</v>
      </c>
      <c r="D4320" s="1" t="s">
        <v>89</v>
      </c>
      <c r="E4320" s="1" t="s">
        <v>35</v>
      </c>
      <c r="F4320" s="2">
        <v>45212</v>
      </c>
      <c r="G4320" s="1" t="s">
        <v>12172</v>
      </c>
      <c r="H4320" s="1" t="s">
        <v>12173</v>
      </c>
      <c r="I4320" s="1" t="s">
        <v>52</v>
      </c>
      <c r="J4320" s="3" t="s">
        <v>30991</v>
      </c>
      <c r="K4320">
        <v>133</v>
      </c>
      <c r="L4320" s="1" t="s">
        <v>38</v>
      </c>
      <c r="M4320" s="2">
        <v>45214</v>
      </c>
      <c r="N4320" s="1" t="s">
        <v>84</v>
      </c>
      <c r="O4320" s="1" t="s">
        <v>44</v>
      </c>
      <c r="P4320" s="1">
        <f>_3___Healthcare_Data_v1[[#This Row],[Discharge Date]]-_3___Healthcare_Data_v1[[#This Row],[Date of Admission]]</f>
        <v>2</v>
      </c>
      <c r="Q4320" s="1">
        <f>IFERROR(_3___Healthcare_Data_v1[[#This Row],[ Billing Amount ]]/_3___Healthcare_Data_v1[[#This Row],[Days in Hospital]],0)</f>
        <v>5668.0960750000004</v>
      </c>
      <c r="R4320" s="1" t="str">
        <f>IF(_3___Healthcare_Data_v1[[#This Row],[Age]]&gt;60,"Senior",IF(_3___Healthcare_Data_v1[[#This Row],[Age]]&gt;35,"Middle","Young"))</f>
        <v>Senior</v>
      </c>
    </row>
    <row r="4321" spans="1:18" x14ac:dyDescent="0.3">
      <c r="A4321" s="1" t="s">
        <v>12174</v>
      </c>
      <c r="B4321" s="1" t="s">
        <v>26755</v>
      </c>
      <c r="C4321" s="1" t="s">
        <v>16</v>
      </c>
      <c r="D4321" s="1" t="s">
        <v>34</v>
      </c>
      <c r="E4321" s="1" t="s">
        <v>69</v>
      </c>
      <c r="F4321" s="2">
        <v>43661</v>
      </c>
      <c r="G4321" s="1" t="s">
        <v>12175</v>
      </c>
      <c r="H4321" s="1" t="s">
        <v>12176</v>
      </c>
      <c r="I4321" s="1" t="s">
        <v>52</v>
      </c>
      <c r="J4321" s="3" t="s">
        <v>30992</v>
      </c>
      <c r="K4321">
        <v>202</v>
      </c>
      <c r="L4321" s="1" t="s">
        <v>38</v>
      </c>
      <c r="M4321" s="2">
        <v>43691</v>
      </c>
      <c r="N4321" s="1" t="s">
        <v>48</v>
      </c>
      <c r="O4321" s="1" t="s">
        <v>24</v>
      </c>
      <c r="P4321" s="1">
        <f>_3___Healthcare_Data_v1[[#This Row],[Discharge Date]]-_3___Healthcare_Data_v1[[#This Row],[Date of Admission]]</f>
        <v>30</v>
      </c>
      <c r="Q4321" s="1">
        <f>IFERROR(_3___Healthcare_Data_v1[[#This Row],[ Billing Amount ]]/_3___Healthcare_Data_v1[[#This Row],[Days in Hospital]],0)</f>
        <v>1883.6003303333334</v>
      </c>
      <c r="R4321" s="1" t="str">
        <f>IF(_3___Healthcare_Data_v1[[#This Row],[Age]]&gt;60,"Senior",IF(_3___Healthcare_Data_v1[[#This Row],[Age]]&gt;35,"Middle","Young"))</f>
        <v>Senior</v>
      </c>
    </row>
    <row r="4322" spans="1:18" x14ac:dyDescent="0.3">
      <c r="A4322" s="1" t="s">
        <v>12177</v>
      </c>
      <c r="B4322" s="1" t="s">
        <v>26994</v>
      </c>
      <c r="C4322" s="1" t="s">
        <v>16</v>
      </c>
      <c r="D4322" s="1" t="s">
        <v>229</v>
      </c>
      <c r="E4322" s="1" t="s">
        <v>28</v>
      </c>
      <c r="F4322" s="2">
        <v>43630</v>
      </c>
      <c r="G4322" s="1" t="s">
        <v>12178</v>
      </c>
      <c r="H4322" s="1" t="s">
        <v>12179</v>
      </c>
      <c r="I4322" s="1" t="s">
        <v>56</v>
      </c>
      <c r="J4322" s="3" t="s">
        <v>30993</v>
      </c>
      <c r="K4322">
        <v>337</v>
      </c>
      <c r="L4322" s="1" t="s">
        <v>38</v>
      </c>
      <c r="M4322" s="2">
        <v>43643</v>
      </c>
      <c r="N4322" s="1" t="s">
        <v>23</v>
      </c>
      <c r="O4322" s="1" t="s">
        <v>24</v>
      </c>
      <c r="P4322" s="1">
        <f>_3___Healthcare_Data_v1[[#This Row],[Discharge Date]]-_3___Healthcare_Data_v1[[#This Row],[Date of Admission]]</f>
        <v>13</v>
      </c>
      <c r="Q4322" s="1">
        <f>IFERROR(_3___Healthcare_Data_v1[[#This Row],[ Billing Amount ]]/_3___Healthcare_Data_v1[[#This Row],[Days in Hospital]],0)</f>
        <v>3234.8593915384618</v>
      </c>
      <c r="R4322" s="1" t="str">
        <f>IF(_3___Healthcare_Data_v1[[#This Row],[Age]]&gt;60,"Senior",IF(_3___Healthcare_Data_v1[[#This Row],[Age]]&gt;35,"Middle","Young"))</f>
        <v>Senior</v>
      </c>
    </row>
    <row r="4323" spans="1:18" x14ac:dyDescent="0.3">
      <c r="A4323" s="1" t="s">
        <v>7421</v>
      </c>
      <c r="B4323" s="1" t="s">
        <v>26649</v>
      </c>
      <c r="C4323" s="1" t="s">
        <v>16</v>
      </c>
      <c r="D4323" s="1" t="s">
        <v>114</v>
      </c>
      <c r="E4323" s="1" t="s">
        <v>26615</v>
      </c>
      <c r="F4323" s="2">
        <v>45211</v>
      </c>
      <c r="G4323" s="1" t="s">
        <v>12180</v>
      </c>
      <c r="H4323" s="1" t="s">
        <v>12181</v>
      </c>
      <c r="I4323" s="1" t="s">
        <v>21</v>
      </c>
      <c r="J4323" s="3" t="s">
        <v>30994</v>
      </c>
      <c r="K4323">
        <v>424</v>
      </c>
      <c r="L4323" s="1" t="s">
        <v>22</v>
      </c>
      <c r="M4323" s="2">
        <v>45216</v>
      </c>
      <c r="N4323" s="1" t="s">
        <v>48</v>
      </c>
      <c r="O4323" s="1" t="s">
        <v>32</v>
      </c>
      <c r="P4323" s="1">
        <f>_3___Healthcare_Data_v1[[#This Row],[Discharge Date]]-_3___Healthcare_Data_v1[[#This Row],[Date of Admission]]</f>
        <v>5</v>
      </c>
      <c r="Q4323" s="1">
        <f>IFERROR(_3___Healthcare_Data_v1[[#This Row],[ Billing Amount ]]/_3___Healthcare_Data_v1[[#This Row],[Days in Hospital]],0)</f>
        <v>1752.1197088000001</v>
      </c>
      <c r="R4323" s="1" t="str">
        <f>IF(_3___Healthcare_Data_v1[[#This Row],[Age]]&gt;60,"Senior",IF(_3___Healthcare_Data_v1[[#This Row],[Age]]&gt;35,"Middle","Young"))</f>
        <v>Senior</v>
      </c>
    </row>
    <row r="4324" spans="1:18" x14ac:dyDescent="0.3">
      <c r="A4324" s="1" t="s">
        <v>12182</v>
      </c>
      <c r="B4324" s="1" t="s">
        <v>26606</v>
      </c>
      <c r="C4324" s="1" t="s">
        <v>26</v>
      </c>
      <c r="D4324" s="1" t="s">
        <v>229</v>
      </c>
      <c r="E4324" s="1" t="s">
        <v>26615</v>
      </c>
      <c r="F4324" s="2">
        <v>43549</v>
      </c>
      <c r="G4324" s="1" t="s">
        <v>12183</v>
      </c>
      <c r="H4324" s="1" t="s">
        <v>12184</v>
      </c>
      <c r="I4324" s="1" t="s">
        <v>52</v>
      </c>
      <c r="J4324" s="3" t="s">
        <v>30995</v>
      </c>
      <c r="K4324">
        <v>496</v>
      </c>
      <c r="L4324" s="1" t="s">
        <v>22</v>
      </c>
      <c r="M4324" s="2">
        <v>43566</v>
      </c>
      <c r="N4324" s="1" t="s">
        <v>23</v>
      </c>
      <c r="O4324" s="1" t="s">
        <v>44</v>
      </c>
      <c r="P4324" s="1">
        <f>_3___Healthcare_Data_v1[[#This Row],[Discharge Date]]-_3___Healthcare_Data_v1[[#This Row],[Date of Admission]]</f>
        <v>17</v>
      </c>
      <c r="Q4324" s="1">
        <f>IFERROR(_3___Healthcare_Data_v1[[#This Row],[ Billing Amount ]]/_3___Healthcare_Data_v1[[#This Row],[Days in Hospital]],0)</f>
        <v>593.98355235294116</v>
      </c>
      <c r="R4324" s="1" t="str">
        <f>IF(_3___Healthcare_Data_v1[[#This Row],[Age]]&gt;60,"Senior",IF(_3___Healthcare_Data_v1[[#This Row],[Age]]&gt;35,"Middle","Young"))</f>
        <v>Senior</v>
      </c>
    </row>
    <row r="4325" spans="1:18" x14ac:dyDescent="0.3">
      <c r="A4325" s="1" t="s">
        <v>3330</v>
      </c>
      <c r="B4325" s="1" t="s">
        <v>26750</v>
      </c>
      <c r="C4325" s="1" t="s">
        <v>26</v>
      </c>
      <c r="D4325" s="1" t="s">
        <v>62</v>
      </c>
      <c r="E4325" s="1" t="s">
        <v>69</v>
      </c>
      <c r="F4325" s="2">
        <v>44850</v>
      </c>
      <c r="G4325" s="1" t="s">
        <v>12185</v>
      </c>
      <c r="H4325" s="1" t="s">
        <v>12186</v>
      </c>
      <c r="I4325" s="1" t="s">
        <v>21</v>
      </c>
      <c r="J4325" s="3" t="s">
        <v>30996</v>
      </c>
      <c r="K4325">
        <v>367</v>
      </c>
      <c r="L4325" s="1" t="s">
        <v>38</v>
      </c>
      <c r="M4325" s="2">
        <v>44853</v>
      </c>
      <c r="N4325" s="1" t="s">
        <v>43</v>
      </c>
      <c r="O4325" s="1" t="s">
        <v>44</v>
      </c>
      <c r="P4325" s="1">
        <f>_3___Healthcare_Data_v1[[#This Row],[Discharge Date]]-_3___Healthcare_Data_v1[[#This Row],[Date of Admission]]</f>
        <v>3</v>
      </c>
      <c r="Q4325" s="1">
        <f>IFERROR(_3___Healthcare_Data_v1[[#This Row],[ Billing Amount ]]/_3___Healthcare_Data_v1[[#This Row],[Days in Hospital]],0)</f>
        <v>6826.3362266666663</v>
      </c>
      <c r="R4325" s="1" t="str">
        <f>IF(_3___Healthcare_Data_v1[[#This Row],[Age]]&gt;60,"Senior",IF(_3___Healthcare_Data_v1[[#This Row],[Age]]&gt;35,"Middle","Young"))</f>
        <v>Senior</v>
      </c>
    </row>
    <row r="4326" spans="1:18" x14ac:dyDescent="0.3">
      <c r="A4326" s="1" t="s">
        <v>12187</v>
      </c>
      <c r="B4326" s="1" t="s">
        <v>26791</v>
      </c>
      <c r="C4326" s="1" t="s">
        <v>26</v>
      </c>
      <c r="D4326" s="1" t="s">
        <v>34</v>
      </c>
      <c r="E4326" s="1" t="s">
        <v>26620</v>
      </c>
      <c r="F4326" s="2">
        <v>43873</v>
      </c>
      <c r="G4326" s="1" t="s">
        <v>12188</v>
      </c>
      <c r="H4326" s="1" t="s">
        <v>12189</v>
      </c>
      <c r="I4326" s="1" t="s">
        <v>56</v>
      </c>
      <c r="J4326" s="3" t="s">
        <v>30997</v>
      </c>
      <c r="K4326">
        <v>370</v>
      </c>
      <c r="L4326" s="1" t="s">
        <v>42</v>
      </c>
      <c r="M4326" s="2">
        <v>43890</v>
      </c>
      <c r="N4326" s="1" t="s">
        <v>84</v>
      </c>
      <c r="O4326" s="1" t="s">
        <v>24</v>
      </c>
      <c r="P4326" s="1">
        <f>_3___Healthcare_Data_v1[[#This Row],[Discharge Date]]-_3___Healthcare_Data_v1[[#This Row],[Date of Admission]]</f>
        <v>17</v>
      </c>
      <c r="Q4326" s="1">
        <f>IFERROR(_3___Healthcare_Data_v1[[#This Row],[ Billing Amount ]]/_3___Healthcare_Data_v1[[#This Row],[Days in Hospital]],0)</f>
        <v>1323.5128164705882</v>
      </c>
      <c r="R4326" s="1" t="str">
        <f>IF(_3___Healthcare_Data_v1[[#This Row],[Age]]&gt;60,"Senior",IF(_3___Healthcare_Data_v1[[#This Row],[Age]]&gt;35,"Middle","Young"))</f>
        <v>Senior</v>
      </c>
    </row>
    <row r="4327" spans="1:18" x14ac:dyDescent="0.3">
      <c r="A4327" s="1" t="s">
        <v>10101</v>
      </c>
      <c r="B4327" s="1" t="s">
        <v>26714</v>
      </c>
      <c r="C4327" s="1" t="s">
        <v>16</v>
      </c>
      <c r="D4327" s="1" t="s">
        <v>229</v>
      </c>
      <c r="E4327" s="1" t="s">
        <v>18</v>
      </c>
      <c r="F4327" s="2">
        <v>44719</v>
      </c>
      <c r="G4327" s="1" t="s">
        <v>12190</v>
      </c>
      <c r="H4327" s="1" t="s">
        <v>12191</v>
      </c>
      <c r="I4327" s="1" t="s">
        <v>21</v>
      </c>
      <c r="J4327" s="3" t="s">
        <v>30998</v>
      </c>
      <c r="K4327">
        <v>324</v>
      </c>
      <c r="L4327" s="1" t="s">
        <v>42</v>
      </c>
      <c r="M4327" s="2">
        <v>44722</v>
      </c>
      <c r="N4327" s="1" t="s">
        <v>23</v>
      </c>
      <c r="O4327" s="1" t="s">
        <v>24</v>
      </c>
      <c r="P4327" s="1">
        <f>_3___Healthcare_Data_v1[[#This Row],[Discharge Date]]-_3___Healthcare_Data_v1[[#This Row],[Date of Admission]]</f>
        <v>3</v>
      </c>
      <c r="Q4327" s="1">
        <f>IFERROR(_3___Healthcare_Data_v1[[#This Row],[ Billing Amount ]]/_3___Healthcare_Data_v1[[#This Row],[Days in Hospital]],0)</f>
        <v>4023.8314300000002</v>
      </c>
      <c r="R4327" s="1" t="str">
        <f>IF(_3___Healthcare_Data_v1[[#This Row],[Age]]&gt;60,"Senior",IF(_3___Healthcare_Data_v1[[#This Row],[Age]]&gt;35,"Middle","Young"))</f>
        <v>Senior</v>
      </c>
    </row>
    <row r="4328" spans="1:18" x14ac:dyDescent="0.3">
      <c r="A4328" s="1" t="s">
        <v>12192</v>
      </c>
      <c r="B4328" s="1" t="s">
        <v>26725</v>
      </c>
      <c r="C4328" s="1" t="s">
        <v>16</v>
      </c>
      <c r="D4328" s="1" t="s">
        <v>62</v>
      </c>
      <c r="E4328" s="1" t="s">
        <v>26620</v>
      </c>
      <c r="F4328" s="2">
        <v>44494</v>
      </c>
      <c r="G4328" s="1" t="s">
        <v>12193</v>
      </c>
      <c r="H4328" s="1" t="s">
        <v>12194</v>
      </c>
      <c r="I4328" s="1" t="s">
        <v>60</v>
      </c>
      <c r="J4328" s="3" t="s">
        <v>30999</v>
      </c>
      <c r="K4328">
        <v>237</v>
      </c>
      <c r="L4328" s="1" t="s">
        <v>42</v>
      </c>
      <c r="M4328" s="2">
        <v>44500</v>
      </c>
      <c r="N4328" s="1" t="s">
        <v>31</v>
      </c>
      <c r="O4328" s="1" t="s">
        <v>44</v>
      </c>
      <c r="P4328" s="1">
        <f>_3___Healthcare_Data_v1[[#This Row],[Discharge Date]]-_3___Healthcare_Data_v1[[#This Row],[Date of Admission]]</f>
        <v>6</v>
      </c>
      <c r="Q4328" s="1">
        <f>IFERROR(_3___Healthcare_Data_v1[[#This Row],[ Billing Amount ]]/_3___Healthcare_Data_v1[[#This Row],[Days in Hospital]],0)</f>
        <v>5577.3452450000004</v>
      </c>
      <c r="R4328" s="1" t="str">
        <f>IF(_3___Healthcare_Data_v1[[#This Row],[Age]]&gt;60,"Senior",IF(_3___Healthcare_Data_v1[[#This Row],[Age]]&gt;35,"Middle","Young"))</f>
        <v>Senior</v>
      </c>
    </row>
    <row r="4329" spans="1:18" x14ac:dyDescent="0.3">
      <c r="A4329" s="1" t="s">
        <v>12195</v>
      </c>
      <c r="B4329" s="1" t="s">
        <v>26712</v>
      </c>
      <c r="C4329" s="1" t="s">
        <v>26</v>
      </c>
      <c r="D4329" s="1" t="s">
        <v>229</v>
      </c>
      <c r="E4329" s="1" t="s">
        <v>28</v>
      </c>
      <c r="F4329" s="2">
        <v>44773</v>
      </c>
      <c r="G4329" s="1" t="s">
        <v>12196</v>
      </c>
      <c r="H4329" s="1" t="s">
        <v>11110</v>
      </c>
      <c r="I4329" s="1" t="s">
        <v>56</v>
      </c>
      <c r="J4329" s="3" t="s">
        <v>31000</v>
      </c>
      <c r="K4329">
        <v>231</v>
      </c>
      <c r="L4329" s="1" t="s">
        <v>42</v>
      </c>
      <c r="M4329" s="2">
        <v>44798</v>
      </c>
      <c r="N4329" s="1" t="s">
        <v>23</v>
      </c>
      <c r="O4329" s="1" t="s">
        <v>44</v>
      </c>
      <c r="P4329" s="1">
        <f>_3___Healthcare_Data_v1[[#This Row],[Discharge Date]]-_3___Healthcare_Data_v1[[#This Row],[Date of Admission]]</f>
        <v>25</v>
      </c>
      <c r="Q4329" s="1">
        <f>IFERROR(_3___Healthcare_Data_v1[[#This Row],[ Billing Amount ]]/_3___Healthcare_Data_v1[[#This Row],[Days in Hospital]],0)</f>
        <v>53.57253936</v>
      </c>
      <c r="R4329" s="1" t="str">
        <f>IF(_3___Healthcare_Data_v1[[#This Row],[Age]]&gt;60,"Senior",IF(_3___Healthcare_Data_v1[[#This Row],[Age]]&gt;35,"Middle","Young"))</f>
        <v>Senior</v>
      </c>
    </row>
    <row r="4330" spans="1:18" x14ac:dyDescent="0.3">
      <c r="A4330" s="1" t="s">
        <v>12197</v>
      </c>
      <c r="B4330" s="1" t="s">
        <v>26866</v>
      </c>
      <c r="C4330" s="1" t="s">
        <v>26</v>
      </c>
      <c r="D4330" s="1" t="s">
        <v>89</v>
      </c>
      <c r="E4330" s="1" t="s">
        <v>26615</v>
      </c>
      <c r="F4330" s="2">
        <v>45192</v>
      </c>
      <c r="G4330" s="1" t="s">
        <v>12198</v>
      </c>
      <c r="H4330" s="1" t="s">
        <v>12199</v>
      </c>
      <c r="I4330" s="1" t="s">
        <v>60</v>
      </c>
      <c r="J4330" s="3" t="s">
        <v>31001</v>
      </c>
      <c r="K4330">
        <v>279</v>
      </c>
      <c r="L4330" s="1" t="s">
        <v>42</v>
      </c>
      <c r="M4330" s="2">
        <v>45193</v>
      </c>
      <c r="N4330" s="1" t="s">
        <v>43</v>
      </c>
      <c r="O4330" s="1" t="s">
        <v>32</v>
      </c>
      <c r="P4330" s="1">
        <f>_3___Healthcare_Data_v1[[#This Row],[Discharge Date]]-_3___Healthcare_Data_v1[[#This Row],[Date of Admission]]</f>
        <v>1</v>
      </c>
      <c r="Q4330" s="1">
        <f>IFERROR(_3___Healthcare_Data_v1[[#This Row],[ Billing Amount ]]/_3___Healthcare_Data_v1[[#This Row],[Days in Hospital]],0)</f>
        <v>18390.048589999999</v>
      </c>
      <c r="R4330" s="1" t="str">
        <f>IF(_3___Healthcare_Data_v1[[#This Row],[Age]]&gt;60,"Senior",IF(_3___Healthcare_Data_v1[[#This Row],[Age]]&gt;35,"Middle","Young"))</f>
        <v>Senior</v>
      </c>
    </row>
    <row r="4331" spans="1:18" x14ac:dyDescent="0.3">
      <c r="A4331" s="1" t="s">
        <v>12200</v>
      </c>
      <c r="B4331" s="1" t="s">
        <v>26714</v>
      </c>
      <c r="C4331" s="1" t="s">
        <v>26</v>
      </c>
      <c r="D4331" s="1" t="s">
        <v>17</v>
      </c>
      <c r="E4331" s="1" t="s">
        <v>18</v>
      </c>
      <c r="F4331" s="2">
        <v>44584</v>
      </c>
      <c r="G4331" s="1" t="s">
        <v>12201</v>
      </c>
      <c r="H4331" s="1" t="s">
        <v>12202</v>
      </c>
      <c r="I4331" s="1" t="s">
        <v>60</v>
      </c>
      <c r="J4331" s="3" t="s">
        <v>31002</v>
      </c>
      <c r="K4331">
        <v>431</v>
      </c>
      <c r="L4331" s="1" t="s">
        <v>42</v>
      </c>
      <c r="M4331" s="2">
        <v>44603</v>
      </c>
      <c r="N4331" s="1" t="s">
        <v>23</v>
      </c>
      <c r="O4331" s="1" t="s">
        <v>44</v>
      </c>
      <c r="P4331" s="1">
        <f>_3___Healthcare_Data_v1[[#This Row],[Discharge Date]]-_3___Healthcare_Data_v1[[#This Row],[Date of Admission]]</f>
        <v>19</v>
      </c>
      <c r="Q4331" s="1">
        <f>IFERROR(_3___Healthcare_Data_v1[[#This Row],[ Billing Amount ]]/_3___Healthcare_Data_v1[[#This Row],[Days in Hospital]],0)</f>
        <v>2217.4015947368421</v>
      </c>
      <c r="R4331" s="1" t="str">
        <f>IF(_3___Healthcare_Data_v1[[#This Row],[Age]]&gt;60,"Senior",IF(_3___Healthcare_Data_v1[[#This Row],[Age]]&gt;35,"Middle","Young"))</f>
        <v>Senior</v>
      </c>
    </row>
    <row r="4332" spans="1:18" x14ac:dyDescent="0.3">
      <c r="A4332" s="1" t="s">
        <v>12203</v>
      </c>
      <c r="B4332" s="1" t="s">
        <v>26666</v>
      </c>
      <c r="C4332" s="1" t="s">
        <v>26</v>
      </c>
      <c r="D4332" s="1" t="s">
        <v>89</v>
      </c>
      <c r="E4332" s="1" t="s">
        <v>69</v>
      </c>
      <c r="F4332" s="2">
        <v>43631</v>
      </c>
      <c r="G4332" s="1" t="s">
        <v>12204</v>
      </c>
      <c r="H4332" s="1" t="s">
        <v>12205</v>
      </c>
      <c r="I4332" s="1" t="s">
        <v>21</v>
      </c>
      <c r="J4332" s="3" t="s">
        <v>31003</v>
      </c>
      <c r="K4332">
        <v>250</v>
      </c>
      <c r="L4332" s="1" t="s">
        <v>38</v>
      </c>
      <c r="M4332" s="2">
        <v>43647</v>
      </c>
      <c r="N4332" s="1" t="s">
        <v>84</v>
      </c>
      <c r="O4332" s="1" t="s">
        <v>44</v>
      </c>
      <c r="P4332" s="1">
        <f>_3___Healthcare_Data_v1[[#This Row],[Discharge Date]]-_3___Healthcare_Data_v1[[#This Row],[Date of Admission]]</f>
        <v>16</v>
      </c>
      <c r="Q4332" s="1">
        <f>IFERROR(_3___Healthcare_Data_v1[[#This Row],[ Billing Amount ]]/_3___Healthcare_Data_v1[[#This Row],[Days in Hospital]],0)</f>
        <v>3303.0981481250001</v>
      </c>
      <c r="R4332" s="1" t="str">
        <f>IF(_3___Healthcare_Data_v1[[#This Row],[Age]]&gt;60,"Senior",IF(_3___Healthcare_Data_v1[[#This Row],[Age]]&gt;35,"Middle","Young"))</f>
        <v>Senior</v>
      </c>
    </row>
    <row r="4333" spans="1:18" x14ac:dyDescent="0.3">
      <c r="A4333" s="1" t="s">
        <v>12206</v>
      </c>
      <c r="B4333" s="1" t="s">
        <v>26683</v>
      </c>
      <c r="C4333" s="1" t="s">
        <v>26</v>
      </c>
      <c r="D4333" s="1" t="s">
        <v>62</v>
      </c>
      <c r="E4333" s="1" t="s">
        <v>35</v>
      </c>
      <c r="F4333" s="2">
        <v>44023</v>
      </c>
      <c r="G4333" s="1" t="s">
        <v>12207</v>
      </c>
      <c r="H4333" s="1" t="s">
        <v>12208</v>
      </c>
      <c r="I4333" s="1" t="s">
        <v>60</v>
      </c>
      <c r="J4333" s="3" t="s">
        <v>31004</v>
      </c>
      <c r="K4333">
        <v>270</v>
      </c>
      <c r="L4333" s="1" t="s">
        <v>38</v>
      </c>
      <c r="M4333" s="2">
        <v>44042</v>
      </c>
      <c r="N4333" s="1" t="s">
        <v>48</v>
      </c>
      <c r="O4333" s="1" t="s">
        <v>32</v>
      </c>
      <c r="P4333" s="1">
        <f>_3___Healthcare_Data_v1[[#This Row],[Discharge Date]]-_3___Healthcare_Data_v1[[#This Row],[Date of Admission]]</f>
        <v>19</v>
      </c>
      <c r="Q4333" s="1">
        <f>IFERROR(_3___Healthcare_Data_v1[[#This Row],[ Billing Amount ]]/_3___Healthcare_Data_v1[[#This Row],[Days in Hospital]],0)</f>
        <v>95.459373631578941</v>
      </c>
      <c r="R4333" s="1" t="str">
        <f>IF(_3___Healthcare_Data_v1[[#This Row],[Age]]&gt;60,"Senior",IF(_3___Healthcare_Data_v1[[#This Row],[Age]]&gt;35,"Middle","Young"))</f>
        <v>Senior</v>
      </c>
    </row>
    <row r="4334" spans="1:18" x14ac:dyDescent="0.3">
      <c r="A4334" s="1" t="s">
        <v>12209</v>
      </c>
      <c r="B4334" s="1" t="s">
        <v>26640</v>
      </c>
      <c r="C4334" s="1" t="s">
        <v>16</v>
      </c>
      <c r="D4334" s="1" t="s">
        <v>34</v>
      </c>
      <c r="E4334" s="1" t="s">
        <v>18</v>
      </c>
      <c r="F4334" s="2">
        <v>44289</v>
      </c>
      <c r="G4334" s="1" t="s">
        <v>12210</v>
      </c>
      <c r="H4334" s="1" t="s">
        <v>12211</v>
      </c>
      <c r="I4334" s="1" t="s">
        <v>21</v>
      </c>
      <c r="J4334" s="3" t="s">
        <v>31005</v>
      </c>
      <c r="K4334">
        <v>273</v>
      </c>
      <c r="L4334" s="1" t="s">
        <v>42</v>
      </c>
      <c r="M4334" s="2">
        <v>44314</v>
      </c>
      <c r="N4334" s="1" t="s">
        <v>23</v>
      </c>
      <c r="O4334" s="1" t="s">
        <v>44</v>
      </c>
      <c r="P4334" s="1">
        <f>_3___Healthcare_Data_v1[[#This Row],[Discharge Date]]-_3___Healthcare_Data_v1[[#This Row],[Date of Admission]]</f>
        <v>25</v>
      </c>
      <c r="Q4334" s="1">
        <f>IFERROR(_3___Healthcare_Data_v1[[#This Row],[ Billing Amount ]]/_3___Healthcare_Data_v1[[#This Row],[Days in Hospital]],0)</f>
        <v>908.59744640000008</v>
      </c>
      <c r="R4334" s="1" t="str">
        <f>IF(_3___Healthcare_Data_v1[[#This Row],[Age]]&gt;60,"Senior",IF(_3___Healthcare_Data_v1[[#This Row],[Age]]&gt;35,"Middle","Young"))</f>
        <v>Senior</v>
      </c>
    </row>
    <row r="4335" spans="1:18" x14ac:dyDescent="0.3">
      <c r="A4335" s="1" t="s">
        <v>12212</v>
      </c>
      <c r="B4335" s="1" t="s">
        <v>26745</v>
      </c>
      <c r="C4335" s="1" t="s">
        <v>26</v>
      </c>
      <c r="D4335" s="1" t="s">
        <v>114</v>
      </c>
      <c r="E4335" s="1" t="s">
        <v>69</v>
      </c>
      <c r="F4335" s="2">
        <v>43636</v>
      </c>
      <c r="G4335" s="1" t="s">
        <v>12213</v>
      </c>
      <c r="H4335" s="1" t="s">
        <v>12214</v>
      </c>
      <c r="I4335" s="1" t="s">
        <v>21</v>
      </c>
      <c r="J4335" s="3" t="s">
        <v>31006</v>
      </c>
      <c r="K4335">
        <v>140</v>
      </c>
      <c r="L4335" s="1" t="s">
        <v>38</v>
      </c>
      <c r="M4335" s="2">
        <v>43653</v>
      </c>
      <c r="N4335" s="1" t="s">
        <v>31</v>
      </c>
      <c r="O4335" s="1" t="s">
        <v>44</v>
      </c>
      <c r="P4335" s="1">
        <f>_3___Healthcare_Data_v1[[#This Row],[Discharge Date]]-_3___Healthcare_Data_v1[[#This Row],[Date of Admission]]</f>
        <v>17</v>
      </c>
      <c r="Q4335" s="1">
        <f>IFERROR(_3___Healthcare_Data_v1[[#This Row],[ Billing Amount ]]/_3___Healthcare_Data_v1[[#This Row],[Days in Hospital]],0)</f>
        <v>593.87042823529418</v>
      </c>
      <c r="R4335" s="1" t="str">
        <f>IF(_3___Healthcare_Data_v1[[#This Row],[Age]]&gt;60,"Senior",IF(_3___Healthcare_Data_v1[[#This Row],[Age]]&gt;35,"Middle","Young"))</f>
        <v>Senior</v>
      </c>
    </row>
    <row r="4336" spans="1:18" x14ac:dyDescent="0.3">
      <c r="A4336" s="1" t="s">
        <v>12215</v>
      </c>
      <c r="B4336" s="1" t="s">
        <v>26994</v>
      </c>
      <c r="C4336" s="1" t="s">
        <v>16</v>
      </c>
      <c r="D4336" s="1" t="s">
        <v>49</v>
      </c>
      <c r="E4336" s="1" t="s">
        <v>35</v>
      </c>
      <c r="F4336" s="2">
        <v>44245</v>
      </c>
      <c r="G4336" s="1" t="s">
        <v>12216</v>
      </c>
      <c r="H4336" s="1" t="s">
        <v>12217</v>
      </c>
      <c r="I4336" s="1" t="s">
        <v>52</v>
      </c>
      <c r="J4336" s="3" t="s">
        <v>31007</v>
      </c>
      <c r="K4336">
        <v>163</v>
      </c>
      <c r="L4336" s="1" t="s">
        <v>42</v>
      </c>
      <c r="M4336" s="2">
        <v>44262</v>
      </c>
      <c r="N4336" s="1" t="s">
        <v>31</v>
      </c>
      <c r="O4336" s="1" t="s">
        <v>32</v>
      </c>
      <c r="P4336" s="1">
        <f>_3___Healthcare_Data_v1[[#This Row],[Discharge Date]]-_3___Healthcare_Data_v1[[#This Row],[Date of Admission]]</f>
        <v>17</v>
      </c>
      <c r="Q4336" s="1">
        <f>IFERROR(_3___Healthcare_Data_v1[[#This Row],[ Billing Amount ]]/_3___Healthcare_Data_v1[[#This Row],[Days in Hospital]],0)</f>
        <v>1253.9705188235293</v>
      </c>
      <c r="R4336" s="1" t="str">
        <f>IF(_3___Healthcare_Data_v1[[#This Row],[Age]]&gt;60,"Senior",IF(_3___Healthcare_Data_v1[[#This Row],[Age]]&gt;35,"Middle","Young"))</f>
        <v>Senior</v>
      </c>
    </row>
    <row r="4337" spans="1:18" x14ac:dyDescent="0.3">
      <c r="A4337" s="1" t="s">
        <v>12218</v>
      </c>
      <c r="B4337" s="1" t="s">
        <v>26928</v>
      </c>
      <c r="C4337" s="1" t="s">
        <v>26</v>
      </c>
      <c r="D4337" s="1" t="s">
        <v>17</v>
      </c>
      <c r="E4337" s="1" t="s">
        <v>69</v>
      </c>
      <c r="F4337" s="2">
        <v>44054</v>
      </c>
      <c r="G4337" s="1" t="s">
        <v>12219</v>
      </c>
      <c r="H4337" s="1" t="s">
        <v>12220</v>
      </c>
      <c r="I4337" s="1" t="s">
        <v>56</v>
      </c>
      <c r="J4337" s="3" t="s">
        <v>31008</v>
      </c>
      <c r="K4337">
        <v>472</v>
      </c>
      <c r="L4337" s="1" t="s">
        <v>38</v>
      </c>
      <c r="M4337" s="2">
        <v>44060</v>
      </c>
      <c r="N4337" s="1" t="s">
        <v>84</v>
      </c>
      <c r="O4337" s="1" t="s">
        <v>24</v>
      </c>
      <c r="P4337" s="1">
        <f>_3___Healthcare_Data_v1[[#This Row],[Discharge Date]]-_3___Healthcare_Data_v1[[#This Row],[Date of Admission]]</f>
        <v>6</v>
      </c>
      <c r="Q4337" s="1">
        <f>IFERROR(_3___Healthcare_Data_v1[[#This Row],[ Billing Amount ]]/_3___Healthcare_Data_v1[[#This Row],[Days in Hospital]],0)</f>
        <v>11489.043816666666</v>
      </c>
      <c r="R4337" s="1" t="str">
        <f>IF(_3___Healthcare_Data_v1[[#This Row],[Age]]&gt;60,"Senior",IF(_3___Healthcare_Data_v1[[#This Row],[Age]]&gt;35,"Middle","Young"))</f>
        <v>Senior</v>
      </c>
    </row>
    <row r="4338" spans="1:18" x14ac:dyDescent="0.3">
      <c r="A4338" s="1" t="s">
        <v>7340</v>
      </c>
      <c r="B4338" s="1" t="s">
        <v>26622</v>
      </c>
      <c r="C4338" s="1" t="s">
        <v>26</v>
      </c>
      <c r="D4338" s="1" t="s">
        <v>34</v>
      </c>
      <c r="E4338" s="1" t="s">
        <v>26620</v>
      </c>
      <c r="F4338" s="2">
        <v>45032</v>
      </c>
      <c r="G4338" s="1" t="s">
        <v>12221</v>
      </c>
      <c r="H4338" s="1" t="s">
        <v>12222</v>
      </c>
      <c r="I4338" s="1" t="s">
        <v>21</v>
      </c>
      <c r="J4338" s="3" t="s">
        <v>31009</v>
      </c>
      <c r="K4338">
        <v>190</v>
      </c>
      <c r="L4338" s="1" t="s">
        <v>38</v>
      </c>
      <c r="M4338" s="2">
        <v>45042</v>
      </c>
      <c r="N4338" s="1" t="s">
        <v>31</v>
      </c>
      <c r="O4338" s="1" t="s">
        <v>44</v>
      </c>
      <c r="P4338" s="1">
        <f>_3___Healthcare_Data_v1[[#This Row],[Discharge Date]]-_3___Healthcare_Data_v1[[#This Row],[Date of Admission]]</f>
        <v>10</v>
      </c>
      <c r="Q4338" s="1">
        <f>IFERROR(_3___Healthcare_Data_v1[[#This Row],[ Billing Amount ]]/_3___Healthcare_Data_v1[[#This Row],[Days in Hospital]],0)</f>
        <v>1606.5369780000001</v>
      </c>
      <c r="R4338" s="1" t="str">
        <f>IF(_3___Healthcare_Data_v1[[#This Row],[Age]]&gt;60,"Senior",IF(_3___Healthcare_Data_v1[[#This Row],[Age]]&gt;35,"Middle","Young"))</f>
        <v>Senior</v>
      </c>
    </row>
    <row r="4339" spans="1:18" x14ac:dyDescent="0.3">
      <c r="A4339" s="1" t="s">
        <v>12223</v>
      </c>
      <c r="B4339" s="1" t="s">
        <v>26672</v>
      </c>
      <c r="C4339" s="1" t="s">
        <v>26</v>
      </c>
      <c r="D4339" s="1" t="s">
        <v>27</v>
      </c>
      <c r="E4339" s="1" t="s">
        <v>26615</v>
      </c>
      <c r="F4339" s="2">
        <v>45190</v>
      </c>
      <c r="G4339" s="1" t="s">
        <v>12224</v>
      </c>
      <c r="H4339" s="1" t="s">
        <v>12225</v>
      </c>
      <c r="I4339" s="1" t="s">
        <v>21</v>
      </c>
      <c r="J4339" s="3" t="s">
        <v>31010</v>
      </c>
      <c r="K4339">
        <v>289</v>
      </c>
      <c r="L4339" s="1" t="s">
        <v>42</v>
      </c>
      <c r="M4339" s="2">
        <v>45213</v>
      </c>
      <c r="N4339" s="1" t="s">
        <v>23</v>
      </c>
      <c r="O4339" s="1" t="s">
        <v>32</v>
      </c>
      <c r="P4339" s="1">
        <f>_3___Healthcare_Data_v1[[#This Row],[Discharge Date]]-_3___Healthcare_Data_v1[[#This Row],[Date of Admission]]</f>
        <v>23</v>
      </c>
      <c r="Q4339" s="1">
        <f>IFERROR(_3___Healthcare_Data_v1[[#This Row],[ Billing Amount ]]/_3___Healthcare_Data_v1[[#This Row],[Days in Hospital]],0)</f>
        <v>1128.1170330434784</v>
      </c>
      <c r="R4339" s="1" t="str">
        <f>IF(_3___Healthcare_Data_v1[[#This Row],[Age]]&gt;60,"Senior",IF(_3___Healthcare_Data_v1[[#This Row],[Age]]&gt;35,"Middle","Young"))</f>
        <v>Senior</v>
      </c>
    </row>
    <row r="4340" spans="1:18" x14ac:dyDescent="0.3">
      <c r="A4340" s="1" t="s">
        <v>12226</v>
      </c>
      <c r="B4340" s="1" t="s">
        <v>26683</v>
      </c>
      <c r="C4340" s="1" t="s">
        <v>26</v>
      </c>
      <c r="D4340" s="1" t="s">
        <v>89</v>
      </c>
      <c r="E4340" s="1" t="s">
        <v>35</v>
      </c>
      <c r="F4340" s="2">
        <v>43471</v>
      </c>
      <c r="G4340" s="1" t="s">
        <v>12227</v>
      </c>
      <c r="H4340" s="1" t="s">
        <v>12228</v>
      </c>
      <c r="I4340" s="1" t="s">
        <v>21</v>
      </c>
      <c r="J4340" s="3" t="s">
        <v>31011</v>
      </c>
      <c r="K4340">
        <v>210</v>
      </c>
      <c r="L4340" s="1" t="s">
        <v>42</v>
      </c>
      <c r="M4340" s="2">
        <v>43495</v>
      </c>
      <c r="N4340" s="1" t="s">
        <v>23</v>
      </c>
      <c r="O4340" s="1" t="s">
        <v>32</v>
      </c>
      <c r="P4340" s="1">
        <f>_3___Healthcare_Data_v1[[#This Row],[Discharge Date]]-_3___Healthcare_Data_v1[[#This Row],[Date of Admission]]</f>
        <v>24</v>
      </c>
      <c r="Q4340" s="1">
        <f>IFERROR(_3___Healthcare_Data_v1[[#This Row],[ Billing Amount ]]/_3___Healthcare_Data_v1[[#This Row],[Days in Hospital]],0)</f>
        <v>264.75095199999998</v>
      </c>
      <c r="R4340" s="1" t="str">
        <f>IF(_3___Healthcare_Data_v1[[#This Row],[Age]]&gt;60,"Senior",IF(_3___Healthcare_Data_v1[[#This Row],[Age]]&gt;35,"Middle","Young"))</f>
        <v>Senior</v>
      </c>
    </row>
    <row r="4341" spans="1:18" x14ac:dyDescent="0.3">
      <c r="A4341" s="1" t="s">
        <v>12229</v>
      </c>
      <c r="B4341" s="1" t="s">
        <v>26704</v>
      </c>
      <c r="C4341" s="1" t="s">
        <v>16</v>
      </c>
      <c r="D4341" s="1" t="s">
        <v>17</v>
      </c>
      <c r="E4341" s="1" t="s">
        <v>28</v>
      </c>
      <c r="F4341" s="2">
        <v>44488</v>
      </c>
      <c r="G4341" s="1" t="s">
        <v>12230</v>
      </c>
      <c r="H4341" s="1" t="s">
        <v>12231</v>
      </c>
      <c r="I4341" s="1" t="s">
        <v>26607</v>
      </c>
      <c r="J4341" s="3" t="s">
        <v>31012</v>
      </c>
      <c r="K4341">
        <v>263</v>
      </c>
      <c r="L4341" s="1" t="s">
        <v>42</v>
      </c>
      <c r="M4341" s="2">
        <v>44515</v>
      </c>
      <c r="N4341" s="1" t="s">
        <v>43</v>
      </c>
      <c r="O4341" s="1" t="s">
        <v>44</v>
      </c>
      <c r="P4341" s="1">
        <f>_3___Healthcare_Data_v1[[#This Row],[Discharge Date]]-_3___Healthcare_Data_v1[[#This Row],[Date of Admission]]</f>
        <v>27</v>
      </c>
      <c r="Q4341" s="1">
        <f>IFERROR(_3___Healthcare_Data_v1[[#This Row],[ Billing Amount ]]/_3___Healthcare_Data_v1[[#This Row],[Days in Hospital]],0)</f>
        <v>1190.2726692592591</v>
      </c>
      <c r="R4341" s="1" t="str">
        <f>IF(_3___Healthcare_Data_v1[[#This Row],[Age]]&gt;60,"Senior",IF(_3___Healthcare_Data_v1[[#This Row],[Age]]&gt;35,"Middle","Young"))</f>
        <v>Senior</v>
      </c>
    </row>
    <row r="4342" spans="1:18" x14ac:dyDescent="0.3">
      <c r="A4342" s="1" t="s">
        <v>12232</v>
      </c>
      <c r="B4342" s="1" t="s">
        <v>26630</v>
      </c>
      <c r="C4342" s="1" t="s">
        <v>26</v>
      </c>
      <c r="D4342" s="1" t="s">
        <v>229</v>
      </c>
      <c r="E4342" s="1" t="s">
        <v>69</v>
      </c>
      <c r="F4342" s="2">
        <v>44162</v>
      </c>
      <c r="G4342" s="1" t="s">
        <v>12233</v>
      </c>
      <c r="H4342" s="1" t="s">
        <v>12234</v>
      </c>
      <c r="I4342" s="1" t="s">
        <v>60</v>
      </c>
      <c r="J4342" s="3" t="s">
        <v>31013</v>
      </c>
      <c r="K4342">
        <v>115</v>
      </c>
      <c r="L4342" s="1" t="s">
        <v>38</v>
      </c>
      <c r="M4342" s="2">
        <v>44164</v>
      </c>
      <c r="N4342" s="1" t="s">
        <v>48</v>
      </c>
      <c r="O4342" s="1" t="s">
        <v>32</v>
      </c>
      <c r="P4342" s="1">
        <f>_3___Healthcare_Data_v1[[#This Row],[Discharge Date]]-_3___Healthcare_Data_v1[[#This Row],[Date of Admission]]</f>
        <v>2</v>
      </c>
      <c r="Q4342" s="1">
        <f>IFERROR(_3___Healthcare_Data_v1[[#This Row],[ Billing Amount ]]/_3___Healthcare_Data_v1[[#This Row],[Days in Hospital]],0)</f>
        <v>31641.080190000001</v>
      </c>
      <c r="R4342" s="1" t="str">
        <f>IF(_3___Healthcare_Data_v1[[#This Row],[Age]]&gt;60,"Senior",IF(_3___Healthcare_Data_v1[[#This Row],[Age]]&gt;35,"Middle","Young"))</f>
        <v>Senior</v>
      </c>
    </row>
    <row r="4343" spans="1:18" x14ac:dyDescent="0.3">
      <c r="A4343" s="1" t="s">
        <v>12235</v>
      </c>
      <c r="B4343" s="1" t="s">
        <v>26791</v>
      </c>
      <c r="C4343" s="1" t="s">
        <v>16</v>
      </c>
      <c r="D4343" s="1" t="s">
        <v>89</v>
      </c>
      <c r="E4343" s="1" t="s">
        <v>26620</v>
      </c>
      <c r="F4343" s="2">
        <v>43636</v>
      </c>
      <c r="G4343" s="1" t="s">
        <v>12236</v>
      </c>
      <c r="H4343" s="1" t="s">
        <v>12237</v>
      </c>
      <c r="I4343" s="1" t="s">
        <v>60</v>
      </c>
      <c r="J4343" s="3" t="s">
        <v>31014</v>
      </c>
      <c r="K4343">
        <v>295</v>
      </c>
      <c r="L4343" s="1" t="s">
        <v>38</v>
      </c>
      <c r="M4343" s="2">
        <v>43662</v>
      </c>
      <c r="N4343" s="1" t="s">
        <v>43</v>
      </c>
      <c r="O4343" s="1" t="s">
        <v>44</v>
      </c>
      <c r="P4343" s="1">
        <f>_3___Healthcare_Data_v1[[#This Row],[Discharge Date]]-_3___Healthcare_Data_v1[[#This Row],[Date of Admission]]</f>
        <v>26</v>
      </c>
      <c r="Q4343" s="1">
        <f>IFERROR(_3___Healthcare_Data_v1[[#This Row],[ Billing Amount ]]/_3___Healthcare_Data_v1[[#This Row],[Days in Hospital]],0)</f>
        <v>599.51179192307688</v>
      </c>
      <c r="R4343" s="1" t="str">
        <f>IF(_3___Healthcare_Data_v1[[#This Row],[Age]]&gt;60,"Senior",IF(_3___Healthcare_Data_v1[[#This Row],[Age]]&gt;35,"Middle","Young"))</f>
        <v>Senior</v>
      </c>
    </row>
    <row r="4344" spans="1:18" x14ac:dyDescent="0.3">
      <c r="A4344" s="1" t="s">
        <v>12238</v>
      </c>
      <c r="B4344" s="1" t="s">
        <v>26700</v>
      </c>
      <c r="C4344" s="1" t="s">
        <v>16</v>
      </c>
      <c r="D4344" s="1" t="s">
        <v>229</v>
      </c>
      <c r="E4344" s="1" t="s">
        <v>69</v>
      </c>
      <c r="F4344" s="2">
        <v>44513</v>
      </c>
      <c r="G4344" s="1" t="s">
        <v>12239</v>
      </c>
      <c r="H4344" s="1" t="s">
        <v>12240</v>
      </c>
      <c r="I4344" s="1" t="s">
        <v>52</v>
      </c>
      <c r="J4344" s="3" t="s">
        <v>31015</v>
      </c>
      <c r="K4344">
        <v>189</v>
      </c>
      <c r="L4344" s="1" t="s">
        <v>38</v>
      </c>
      <c r="M4344" s="2">
        <v>44537</v>
      </c>
      <c r="N4344" s="1" t="s">
        <v>84</v>
      </c>
      <c r="O4344" s="1" t="s">
        <v>44</v>
      </c>
      <c r="P4344" s="1">
        <f>_3___Healthcare_Data_v1[[#This Row],[Discharge Date]]-_3___Healthcare_Data_v1[[#This Row],[Date of Admission]]</f>
        <v>24</v>
      </c>
      <c r="Q4344" s="1">
        <f>IFERROR(_3___Healthcare_Data_v1[[#This Row],[ Billing Amount ]]/_3___Healthcare_Data_v1[[#This Row],[Days in Hospital]],0)</f>
        <v>1707.3761216666664</v>
      </c>
      <c r="R4344" s="1" t="str">
        <f>IF(_3___Healthcare_Data_v1[[#This Row],[Age]]&gt;60,"Senior",IF(_3___Healthcare_Data_v1[[#This Row],[Age]]&gt;35,"Middle","Young"))</f>
        <v>Senior</v>
      </c>
    </row>
    <row r="4345" spans="1:18" x14ac:dyDescent="0.3">
      <c r="A4345" s="1" t="s">
        <v>12241</v>
      </c>
      <c r="B4345" s="1" t="s">
        <v>26779</v>
      </c>
      <c r="C4345" s="1" t="s">
        <v>26</v>
      </c>
      <c r="D4345" s="1" t="s">
        <v>34</v>
      </c>
      <c r="E4345" s="1" t="s">
        <v>69</v>
      </c>
      <c r="F4345" s="2">
        <v>44366</v>
      </c>
      <c r="G4345" s="1" t="s">
        <v>12242</v>
      </c>
      <c r="H4345" s="1" t="s">
        <v>12243</v>
      </c>
      <c r="I4345" s="1" t="s">
        <v>21</v>
      </c>
      <c r="J4345" s="3" t="s">
        <v>31016</v>
      </c>
      <c r="K4345">
        <v>467</v>
      </c>
      <c r="L4345" s="1" t="s">
        <v>38</v>
      </c>
      <c r="M4345" s="2">
        <v>44395</v>
      </c>
      <c r="N4345" s="1" t="s">
        <v>23</v>
      </c>
      <c r="O4345" s="1" t="s">
        <v>32</v>
      </c>
      <c r="P4345" s="1">
        <f>_3___Healthcare_Data_v1[[#This Row],[Discharge Date]]-_3___Healthcare_Data_v1[[#This Row],[Date of Admission]]</f>
        <v>29</v>
      </c>
      <c r="Q4345" s="1">
        <f>IFERROR(_3___Healthcare_Data_v1[[#This Row],[ Billing Amount ]]/_3___Healthcare_Data_v1[[#This Row],[Days in Hospital]],0)</f>
        <v>1193.8504444827586</v>
      </c>
      <c r="R4345" s="1" t="str">
        <f>IF(_3___Healthcare_Data_v1[[#This Row],[Age]]&gt;60,"Senior",IF(_3___Healthcare_Data_v1[[#This Row],[Age]]&gt;35,"Middle","Young"))</f>
        <v>Senior</v>
      </c>
    </row>
    <row r="4346" spans="1:18" x14ac:dyDescent="0.3">
      <c r="A4346" s="1" t="s">
        <v>12244</v>
      </c>
      <c r="B4346" s="1" t="s">
        <v>26666</v>
      </c>
      <c r="C4346" s="1" t="s">
        <v>26</v>
      </c>
      <c r="D4346" s="1" t="s">
        <v>49</v>
      </c>
      <c r="E4346" s="1" t="s">
        <v>18</v>
      </c>
      <c r="F4346" s="2">
        <v>45079</v>
      </c>
      <c r="G4346" s="1" t="s">
        <v>12245</v>
      </c>
      <c r="H4346" s="1" t="s">
        <v>12246</v>
      </c>
      <c r="I4346" s="1" t="s">
        <v>21</v>
      </c>
      <c r="J4346" s="3" t="s">
        <v>31017</v>
      </c>
      <c r="K4346">
        <v>289</v>
      </c>
      <c r="L4346" s="1" t="s">
        <v>42</v>
      </c>
      <c r="M4346" s="2">
        <v>45089</v>
      </c>
      <c r="N4346" s="1" t="s">
        <v>48</v>
      </c>
      <c r="O4346" s="1" t="s">
        <v>32</v>
      </c>
      <c r="P4346" s="1">
        <f>_3___Healthcare_Data_v1[[#This Row],[Discharge Date]]-_3___Healthcare_Data_v1[[#This Row],[Date of Admission]]</f>
        <v>10</v>
      </c>
      <c r="Q4346" s="1">
        <f>IFERROR(_3___Healthcare_Data_v1[[#This Row],[ Billing Amount ]]/_3___Healthcare_Data_v1[[#This Row],[Days in Hospital]],0)</f>
        <v>869.10332579999999</v>
      </c>
      <c r="R4346" s="1" t="str">
        <f>IF(_3___Healthcare_Data_v1[[#This Row],[Age]]&gt;60,"Senior",IF(_3___Healthcare_Data_v1[[#This Row],[Age]]&gt;35,"Middle","Young"))</f>
        <v>Senior</v>
      </c>
    </row>
    <row r="4347" spans="1:18" x14ac:dyDescent="0.3">
      <c r="A4347" s="1" t="s">
        <v>12247</v>
      </c>
      <c r="B4347" s="1" t="s">
        <v>26795</v>
      </c>
      <c r="C4347" s="1" t="s">
        <v>16</v>
      </c>
      <c r="D4347" s="1" t="s">
        <v>49</v>
      </c>
      <c r="E4347" s="1" t="s">
        <v>35</v>
      </c>
      <c r="F4347" s="2">
        <v>43504</v>
      </c>
      <c r="G4347" s="1" t="s">
        <v>12248</v>
      </c>
      <c r="H4347" s="1" t="s">
        <v>12249</v>
      </c>
      <c r="I4347" s="1" t="s">
        <v>60</v>
      </c>
      <c r="J4347" s="3" t="s">
        <v>31018</v>
      </c>
      <c r="K4347">
        <v>265</v>
      </c>
      <c r="L4347" s="1" t="s">
        <v>22</v>
      </c>
      <c r="M4347" s="2">
        <v>43518</v>
      </c>
      <c r="N4347" s="1" t="s">
        <v>31</v>
      </c>
      <c r="O4347" s="1" t="s">
        <v>44</v>
      </c>
      <c r="P4347" s="1">
        <f>_3___Healthcare_Data_v1[[#This Row],[Discharge Date]]-_3___Healthcare_Data_v1[[#This Row],[Date of Admission]]</f>
        <v>14</v>
      </c>
      <c r="Q4347" s="1">
        <f>IFERROR(_3___Healthcare_Data_v1[[#This Row],[ Billing Amount ]]/_3___Healthcare_Data_v1[[#This Row],[Days in Hospital]],0)</f>
        <v>1414.1174514285715</v>
      </c>
      <c r="R4347" s="1" t="str">
        <f>IF(_3___Healthcare_Data_v1[[#This Row],[Age]]&gt;60,"Senior",IF(_3___Healthcare_Data_v1[[#This Row],[Age]]&gt;35,"Middle","Young"))</f>
        <v>Senior</v>
      </c>
    </row>
    <row r="4348" spans="1:18" x14ac:dyDescent="0.3">
      <c r="A4348" s="1" t="s">
        <v>12250</v>
      </c>
      <c r="B4348" s="1" t="s">
        <v>26791</v>
      </c>
      <c r="C4348" s="1" t="s">
        <v>16</v>
      </c>
      <c r="D4348" s="1" t="s">
        <v>17</v>
      </c>
      <c r="E4348" s="1" t="s">
        <v>18</v>
      </c>
      <c r="F4348" s="2">
        <v>44217</v>
      </c>
      <c r="G4348" s="1" t="s">
        <v>12251</v>
      </c>
      <c r="H4348" s="1" t="s">
        <v>12252</v>
      </c>
      <c r="I4348" s="1" t="s">
        <v>56</v>
      </c>
      <c r="J4348" s="3" t="s">
        <v>31019</v>
      </c>
      <c r="K4348">
        <v>119</v>
      </c>
      <c r="L4348" s="1" t="s">
        <v>42</v>
      </c>
      <c r="M4348" s="2">
        <v>44232</v>
      </c>
      <c r="N4348" s="1" t="s">
        <v>48</v>
      </c>
      <c r="O4348" s="1" t="s">
        <v>32</v>
      </c>
      <c r="P4348" s="1">
        <f>_3___Healthcare_Data_v1[[#This Row],[Discharge Date]]-_3___Healthcare_Data_v1[[#This Row],[Date of Admission]]</f>
        <v>15</v>
      </c>
      <c r="Q4348" s="1">
        <f>IFERROR(_3___Healthcare_Data_v1[[#This Row],[ Billing Amount ]]/_3___Healthcare_Data_v1[[#This Row],[Days in Hospital]],0)</f>
        <v>2338.5246120000002</v>
      </c>
      <c r="R4348" s="1" t="str">
        <f>IF(_3___Healthcare_Data_v1[[#This Row],[Age]]&gt;60,"Senior",IF(_3___Healthcare_Data_v1[[#This Row],[Age]]&gt;35,"Middle","Young"))</f>
        <v>Senior</v>
      </c>
    </row>
    <row r="4349" spans="1:18" x14ac:dyDescent="0.3">
      <c r="A4349" s="1" t="s">
        <v>12253</v>
      </c>
      <c r="B4349" s="1" t="s">
        <v>26646</v>
      </c>
      <c r="C4349" s="1" t="s">
        <v>16</v>
      </c>
      <c r="D4349" s="1" t="s">
        <v>229</v>
      </c>
      <c r="E4349" s="1" t="s">
        <v>26615</v>
      </c>
      <c r="F4349" s="2">
        <v>44237</v>
      </c>
      <c r="G4349" s="1" t="s">
        <v>12254</v>
      </c>
      <c r="H4349" s="1" t="s">
        <v>12078</v>
      </c>
      <c r="I4349" s="1" t="s">
        <v>21</v>
      </c>
      <c r="J4349" s="3" t="s">
        <v>31020</v>
      </c>
      <c r="K4349">
        <v>411</v>
      </c>
      <c r="L4349" s="1" t="s">
        <v>42</v>
      </c>
      <c r="M4349" s="2">
        <v>44267</v>
      </c>
      <c r="N4349" s="1" t="s">
        <v>31</v>
      </c>
      <c r="O4349" s="1" t="s">
        <v>24</v>
      </c>
      <c r="P4349" s="1">
        <f>_3___Healthcare_Data_v1[[#This Row],[Discharge Date]]-_3___Healthcare_Data_v1[[#This Row],[Date of Admission]]</f>
        <v>30</v>
      </c>
      <c r="Q4349" s="1">
        <f>IFERROR(_3___Healthcare_Data_v1[[#This Row],[ Billing Amount ]]/_3___Healthcare_Data_v1[[#This Row],[Days in Hospital]],0)</f>
        <v>955.52873</v>
      </c>
      <c r="R4349" s="1" t="str">
        <f>IF(_3___Healthcare_Data_v1[[#This Row],[Age]]&gt;60,"Senior",IF(_3___Healthcare_Data_v1[[#This Row],[Age]]&gt;35,"Middle","Young"))</f>
        <v>Senior</v>
      </c>
    </row>
    <row r="4350" spans="1:18" x14ac:dyDescent="0.3">
      <c r="A4350" s="1" t="s">
        <v>9543</v>
      </c>
      <c r="B4350" s="1" t="s">
        <v>26837</v>
      </c>
      <c r="C4350" s="1" t="s">
        <v>26</v>
      </c>
      <c r="D4350" s="1" t="s">
        <v>17</v>
      </c>
      <c r="E4350" s="1" t="s">
        <v>26615</v>
      </c>
      <c r="F4350" s="2">
        <v>44117</v>
      </c>
      <c r="G4350" s="1" t="s">
        <v>12255</v>
      </c>
      <c r="H4350" s="1" t="s">
        <v>12256</v>
      </c>
      <c r="I4350" s="1" t="s">
        <v>52</v>
      </c>
      <c r="J4350" s="3" t="s">
        <v>31021</v>
      </c>
      <c r="K4350">
        <v>321</v>
      </c>
      <c r="L4350" s="1" t="s">
        <v>22</v>
      </c>
      <c r="M4350" s="2">
        <v>44137</v>
      </c>
      <c r="N4350" s="1" t="s">
        <v>84</v>
      </c>
      <c r="O4350" s="1" t="s">
        <v>24</v>
      </c>
      <c r="P4350" s="1">
        <f>_3___Healthcare_Data_v1[[#This Row],[Discharge Date]]-_3___Healthcare_Data_v1[[#This Row],[Date of Admission]]</f>
        <v>20</v>
      </c>
      <c r="Q4350" s="1">
        <f>IFERROR(_3___Healthcare_Data_v1[[#This Row],[ Billing Amount ]]/_3___Healthcare_Data_v1[[#This Row],[Days in Hospital]],0)</f>
        <v>1211.0962345</v>
      </c>
      <c r="R4350" s="1" t="str">
        <f>IF(_3___Healthcare_Data_v1[[#This Row],[Age]]&gt;60,"Senior",IF(_3___Healthcare_Data_v1[[#This Row],[Age]]&gt;35,"Middle","Young"))</f>
        <v>Senior</v>
      </c>
    </row>
    <row r="4351" spans="1:18" x14ac:dyDescent="0.3">
      <c r="A4351" s="1" t="s">
        <v>12257</v>
      </c>
      <c r="B4351" s="1" t="s">
        <v>26685</v>
      </c>
      <c r="C4351" s="1" t="s">
        <v>26</v>
      </c>
      <c r="D4351" s="1" t="s">
        <v>34</v>
      </c>
      <c r="E4351" s="1" t="s">
        <v>18</v>
      </c>
      <c r="F4351" s="2">
        <v>44849</v>
      </c>
      <c r="G4351" s="1" t="s">
        <v>6066</v>
      </c>
      <c r="H4351" s="1" t="s">
        <v>12258</v>
      </c>
      <c r="I4351" s="1" t="s">
        <v>60</v>
      </c>
      <c r="J4351" s="3" t="s">
        <v>31022</v>
      </c>
      <c r="K4351">
        <v>382</v>
      </c>
      <c r="L4351" s="1" t="s">
        <v>42</v>
      </c>
      <c r="M4351" s="2">
        <v>44869</v>
      </c>
      <c r="N4351" s="1" t="s">
        <v>48</v>
      </c>
      <c r="O4351" s="1" t="s">
        <v>24</v>
      </c>
      <c r="P4351" s="1">
        <f>_3___Healthcare_Data_v1[[#This Row],[Discharge Date]]-_3___Healthcare_Data_v1[[#This Row],[Date of Admission]]</f>
        <v>20</v>
      </c>
      <c r="Q4351" s="1">
        <f>IFERROR(_3___Healthcare_Data_v1[[#This Row],[ Billing Amount ]]/_3___Healthcare_Data_v1[[#This Row],[Days in Hospital]],0)</f>
        <v>1321.5784719999999</v>
      </c>
      <c r="R4351" s="1" t="str">
        <f>IF(_3___Healthcare_Data_v1[[#This Row],[Age]]&gt;60,"Senior",IF(_3___Healthcare_Data_v1[[#This Row],[Age]]&gt;35,"Middle","Young"))</f>
        <v>Senior</v>
      </c>
    </row>
    <row r="4352" spans="1:18" x14ac:dyDescent="0.3">
      <c r="A4352" s="1" t="s">
        <v>12259</v>
      </c>
      <c r="B4352" s="1" t="s">
        <v>26610</v>
      </c>
      <c r="C4352" s="1" t="s">
        <v>16</v>
      </c>
      <c r="D4352" s="1" t="s">
        <v>17</v>
      </c>
      <c r="E4352" s="1" t="s">
        <v>69</v>
      </c>
      <c r="F4352" s="2">
        <v>44327</v>
      </c>
      <c r="G4352" s="1" t="s">
        <v>12260</v>
      </c>
      <c r="H4352" s="1" t="s">
        <v>12261</v>
      </c>
      <c r="I4352" s="1" t="s">
        <v>21</v>
      </c>
      <c r="J4352" s="3" t="s">
        <v>31023</v>
      </c>
      <c r="K4352">
        <v>130</v>
      </c>
      <c r="L4352" s="1" t="s">
        <v>38</v>
      </c>
      <c r="M4352" s="2">
        <v>44346</v>
      </c>
      <c r="N4352" s="1" t="s">
        <v>31</v>
      </c>
      <c r="O4352" s="1" t="s">
        <v>24</v>
      </c>
      <c r="P4352" s="1">
        <f>_3___Healthcare_Data_v1[[#This Row],[Discharge Date]]-_3___Healthcare_Data_v1[[#This Row],[Date of Admission]]</f>
        <v>19</v>
      </c>
      <c r="Q4352" s="1">
        <f>IFERROR(_3___Healthcare_Data_v1[[#This Row],[ Billing Amount ]]/_3___Healthcare_Data_v1[[#This Row],[Days in Hospital]],0)</f>
        <v>116.65013915789474</v>
      </c>
      <c r="R4352" s="1" t="str">
        <f>IF(_3___Healthcare_Data_v1[[#This Row],[Age]]&gt;60,"Senior",IF(_3___Healthcare_Data_v1[[#This Row],[Age]]&gt;35,"Middle","Young"))</f>
        <v>Senior</v>
      </c>
    </row>
    <row r="4353" spans="1:18" x14ac:dyDescent="0.3">
      <c r="A4353" s="1" t="s">
        <v>12262</v>
      </c>
      <c r="B4353" s="1" t="s">
        <v>26791</v>
      </c>
      <c r="C4353" s="1" t="s">
        <v>26</v>
      </c>
      <c r="D4353" s="1" t="s">
        <v>62</v>
      </c>
      <c r="E4353" s="1" t="s">
        <v>26615</v>
      </c>
      <c r="F4353" s="2">
        <v>44531</v>
      </c>
      <c r="G4353" s="1" t="s">
        <v>12263</v>
      </c>
      <c r="H4353" s="1" t="s">
        <v>12264</v>
      </c>
      <c r="I4353" s="1" t="s">
        <v>52</v>
      </c>
      <c r="J4353" s="3" t="s">
        <v>31024</v>
      </c>
      <c r="K4353">
        <v>399</v>
      </c>
      <c r="L4353" s="1" t="s">
        <v>22</v>
      </c>
      <c r="M4353" s="2">
        <v>44537</v>
      </c>
      <c r="N4353" s="1" t="s">
        <v>43</v>
      </c>
      <c r="O4353" s="1" t="s">
        <v>32</v>
      </c>
      <c r="P4353" s="1">
        <f>_3___Healthcare_Data_v1[[#This Row],[Discharge Date]]-_3___Healthcare_Data_v1[[#This Row],[Date of Admission]]</f>
        <v>6</v>
      </c>
      <c r="Q4353" s="1">
        <f>IFERROR(_3___Healthcare_Data_v1[[#This Row],[ Billing Amount ]]/_3___Healthcare_Data_v1[[#This Row],[Days in Hospital]],0)</f>
        <v>2714.174845</v>
      </c>
      <c r="R4353" s="1" t="str">
        <f>IF(_3___Healthcare_Data_v1[[#This Row],[Age]]&gt;60,"Senior",IF(_3___Healthcare_Data_v1[[#This Row],[Age]]&gt;35,"Middle","Young"))</f>
        <v>Senior</v>
      </c>
    </row>
    <row r="4354" spans="1:18" x14ac:dyDescent="0.3">
      <c r="A4354" s="1" t="s">
        <v>12265</v>
      </c>
      <c r="B4354" s="1" t="s">
        <v>26636</v>
      </c>
      <c r="C4354" s="1" t="s">
        <v>16</v>
      </c>
      <c r="D4354" s="1" t="s">
        <v>229</v>
      </c>
      <c r="E4354" s="1" t="s">
        <v>69</v>
      </c>
      <c r="F4354" s="2">
        <v>44638</v>
      </c>
      <c r="G4354" s="1" t="s">
        <v>12266</v>
      </c>
      <c r="H4354" s="1" t="s">
        <v>12267</v>
      </c>
      <c r="I4354" s="1" t="s">
        <v>21</v>
      </c>
      <c r="J4354" s="3" t="s">
        <v>31025</v>
      </c>
      <c r="K4354">
        <v>156</v>
      </c>
      <c r="L4354" s="1" t="s">
        <v>38</v>
      </c>
      <c r="M4354" s="2">
        <v>44665</v>
      </c>
      <c r="N4354" s="1" t="s">
        <v>31</v>
      </c>
      <c r="O4354" s="1" t="s">
        <v>24</v>
      </c>
      <c r="P4354" s="1">
        <f>_3___Healthcare_Data_v1[[#This Row],[Discharge Date]]-_3___Healthcare_Data_v1[[#This Row],[Date of Admission]]</f>
        <v>27</v>
      </c>
      <c r="Q4354" s="1">
        <f>IFERROR(_3___Healthcare_Data_v1[[#This Row],[ Billing Amount ]]/_3___Healthcare_Data_v1[[#This Row],[Days in Hospital]],0)</f>
        <v>1443.9003399999999</v>
      </c>
      <c r="R4354" s="1" t="str">
        <f>IF(_3___Healthcare_Data_v1[[#This Row],[Age]]&gt;60,"Senior",IF(_3___Healthcare_Data_v1[[#This Row],[Age]]&gt;35,"Middle","Young"))</f>
        <v>Senior</v>
      </c>
    </row>
    <row r="4355" spans="1:18" x14ac:dyDescent="0.3">
      <c r="A4355" s="1" t="s">
        <v>11683</v>
      </c>
      <c r="B4355" s="1" t="s">
        <v>26866</v>
      </c>
      <c r="C4355" s="1" t="s">
        <v>26</v>
      </c>
      <c r="D4355" s="1" t="s">
        <v>27</v>
      </c>
      <c r="E4355" s="1" t="s">
        <v>18</v>
      </c>
      <c r="F4355" s="2">
        <v>44428</v>
      </c>
      <c r="G4355" s="1" t="s">
        <v>12268</v>
      </c>
      <c r="H4355" s="1" t="s">
        <v>12269</v>
      </c>
      <c r="I4355" s="1" t="s">
        <v>21</v>
      </c>
      <c r="J4355" s="3" t="s">
        <v>31026</v>
      </c>
      <c r="K4355">
        <v>197</v>
      </c>
      <c r="L4355" s="1" t="s">
        <v>42</v>
      </c>
      <c r="M4355" s="2">
        <v>44449</v>
      </c>
      <c r="N4355" s="1" t="s">
        <v>23</v>
      </c>
      <c r="O4355" s="1" t="s">
        <v>32</v>
      </c>
      <c r="P4355" s="1">
        <f>_3___Healthcare_Data_v1[[#This Row],[Discharge Date]]-_3___Healthcare_Data_v1[[#This Row],[Date of Admission]]</f>
        <v>21</v>
      </c>
      <c r="Q4355" s="1">
        <f>IFERROR(_3___Healthcare_Data_v1[[#This Row],[ Billing Amount ]]/_3___Healthcare_Data_v1[[#This Row],[Days in Hospital]],0)</f>
        <v>418.81711071428572</v>
      </c>
      <c r="R4355" s="1" t="str">
        <f>IF(_3___Healthcare_Data_v1[[#This Row],[Age]]&gt;60,"Senior",IF(_3___Healthcare_Data_v1[[#This Row],[Age]]&gt;35,"Middle","Young"))</f>
        <v>Senior</v>
      </c>
    </row>
    <row r="4356" spans="1:18" x14ac:dyDescent="0.3">
      <c r="A4356" s="1" t="s">
        <v>9783</v>
      </c>
      <c r="B4356" s="1" t="s">
        <v>26708</v>
      </c>
      <c r="C4356" s="1" t="s">
        <v>26</v>
      </c>
      <c r="D4356" s="1" t="s">
        <v>229</v>
      </c>
      <c r="E4356" s="1" t="s">
        <v>18</v>
      </c>
      <c r="F4356" s="2">
        <v>43960</v>
      </c>
      <c r="G4356" s="1" t="s">
        <v>12270</v>
      </c>
      <c r="H4356" s="1" t="s">
        <v>1187</v>
      </c>
      <c r="I4356" s="1" t="s">
        <v>26607</v>
      </c>
      <c r="J4356" s="3" t="s">
        <v>31027</v>
      </c>
      <c r="K4356">
        <v>218</v>
      </c>
      <c r="L4356" s="1" t="s">
        <v>42</v>
      </c>
      <c r="M4356" s="2">
        <v>43972</v>
      </c>
      <c r="N4356" s="1" t="s">
        <v>43</v>
      </c>
      <c r="O4356" s="1" t="s">
        <v>24</v>
      </c>
      <c r="P4356" s="1">
        <f>_3___Healthcare_Data_v1[[#This Row],[Discharge Date]]-_3___Healthcare_Data_v1[[#This Row],[Date of Admission]]</f>
        <v>12</v>
      </c>
      <c r="Q4356" s="1">
        <f>IFERROR(_3___Healthcare_Data_v1[[#This Row],[ Billing Amount ]]/_3___Healthcare_Data_v1[[#This Row],[Days in Hospital]],0)</f>
        <v>2681.8075858333336</v>
      </c>
      <c r="R4356" s="1" t="str">
        <f>IF(_3___Healthcare_Data_v1[[#This Row],[Age]]&gt;60,"Senior",IF(_3___Healthcare_Data_v1[[#This Row],[Age]]&gt;35,"Middle","Young"))</f>
        <v>Senior</v>
      </c>
    </row>
    <row r="4357" spans="1:18" x14ac:dyDescent="0.3">
      <c r="A4357" s="1" t="s">
        <v>12271</v>
      </c>
      <c r="B4357" s="1" t="s">
        <v>26845</v>
      </c>
      <c r="C4357" s="1" t="s">
        <v>16</v>
      </c>
      <c r="D4357" s="1" t="s">
        <v>34</v>
      </c>
      <c r="E4357" s="1" t="s">
        <v>69</v>
      </c>
      <c r="F4357" s="2">
        <v>44491</v>
      </c>
      <c r="G4357" s="1" t="s">
        <v>12272</v>
      </c>
      <c r="H4357" s="1" t="s">
        <v>5813</v>
      </c>
      <c r="I4357" s="1" t="s">
        <v>21</v>
      </c>
      <c r="J4357" s="3" t="s">
        <v>31028</v>
      </c>
      <c r="K4357">
        <v>162</v>
      </c>
      <c r="L4357" s="1" t="s">
        <v>22</v>
      </c>
      <c r="M4357" s="2">
        <v>44510</v>
      </c>
      <c r="N4357" s="1" t="s">
        <v>31</v>
      </c>
      <c r="O4357" s="1" t="s">
        <v>24</v>
      </c>
      <c r="P4357" s="1">
        <f>_3___Healthcare_Data_v1[[#This Row],[Discharge Date]]-_3___Healthcare_Data_v1[[#This Row],[Date of Admission]]</f>
        <v>19</v>
      </c>
      <c r="Q4357" s="1">
        <f>IFERROR(_3___Healthcare_Data_v1[[#This Row],[ Billing Amount ]]/_3___Healthcare_Data_v1[[#This Row],[Days in Hospital]],0)</f>
        <v>387.64666610526319</v>
      </c>
      <c r="R4357" s="1" t="str">
        <f>IF(_3___Healthcare_Data_v1[[#This Row],[Age]]&gt;60,"Senior",IF(_3___Healthcare_Data_v1[[#This Row],[Age]]&gt;35,"Middle","Young"))</f>
        <v>Senior</v>
      </c>
    </row>
    <row r="4358" spans="1:18" x14ac:dyDescent="0.3">
      <c r="A4358" s="1" t="s">
        <v>12273</v>
      </c>
      <c r="B4358" s="1" t="s">
        <v>26795</v>
      </c>
      <c r="C4358" s="1" t="s">
        <v>26</v>
      </c>
      <c r="D4358" s="1" t="s">
        <v>89</v>
      </c>
      <c r="E4358" s="1" t="s">
        <v>35</v>
      </c>
      <c r="F4358" s="2">
        <v>45060</v>
      </c>
      <c r="G4358" s="1" t="s">
        <v>12274</v>
      </c>
      <c r="H4358" s="1" t="s">
        <v>12275</v>
      </c>
      <c r="I4358" s="1" t="s">
        <v>52</v>
      </c>
      <c r="J4358" s="3" t="s">
        <v>31029</v>
      </c>
      <c r="K4358">
        <v>339</v>
      </c>
      <c r="L4358" s="1" t="s">
        <v>38</v>
      </c>
      <c r="M4358" s="2">
        <v>45061</v>
      </c>
      <c r="N4358" s="1" t="s">
        <v>84</v>
      </c>
      <c r="O4358" s="1" t="s">
        <v>44</v>
      </c>
      <c r="P4358" s="1">
        <f>_3___Healthcare_Data_v1[[#This Row],[Discharge Date]]-_3___Healthcare_Data_v1[[#This Row],[Date of Admission]]</f>
        <v>1</v>
      </c>
      <c r="Q4358" s="1">
        <f>IFERROR(_3___Healthcare_Data_v1[[#This Row],[ Billing Amount ]]/_3___Healthcare_Data_v1[[#This Row],[Days in Hospital]],0)</f>
        <v>12947.37988</v>
      </c>
      <c r="R4358" s="1" t="str">
        <f>IF(_3___Healthcare_Data_v1[[#This Row],[Age]]&gt;60,"Senior",IF(_3___Healthcare_Data_v1[[#This Row],[Age]]&gt;35,"Middle","Young"))</f>
        <v>Senior</v>
      </c>
    </row>
    <row r="4359" spans="1:18" x14ac:dyDescent="0.3">
      <c r="A4359" s="1" t="s">
        <v>12276</v>
      </c>
      <c r="B4359" s="1" t="s">
        <v>26708</v>
      </c>
      <c r="C4359" s="1" t="s">
        <v>16</v>
      </c>
      <c r="D4359" s="1" t="s">
        <v>49</v>
      </c>
      <c r="E4359" s="1" t="s">
        <v>28</v>
      </c>
      <c r="F4359" s="2">
        <v>44972</v>
      </c>
      <c r="G4359" s="1" t="s">
        <v>12277</v>
      </c>
      <c r="H4359" s="1" t="s">
        <v>12278</v>
      </c>
      <c r="I4359" s="1" t="s">
        <v>52</v>
      </c>
      <c r="J4359" s="3" t="s">
        <v>31030</v>
      </c>
      <c r="K4359">
        <v>364</v>
      </c>
      <c r="L4359" s="1" t="s">
        <v>38</v>
      </c>
      <c r="M4359" s="2">
        <v>44997</v>
      </c>
      <c r="N4359" s="1" t="s">
        <v>84</v>
      </c>
      <c r="O4359" s="1" t="s">
        <v>24</v>
      </c>
      <c r="P4359" s="1">
        <f>_3___Healthcare_Data_v1[[#This Row],[Discharge Date]]-_3___Healthcare_Data_v1[[#This Row],[Date of Admission]]</f>
        <v>25</v>
      </c>
      <c r="Q4359" s="1">
        <f>IFERROR(_3___Healthcare_Data_v1[[#This Row],[ Billing Amount ]]/_3___Healthcare_Data_v1[[#This Row],[Days in Hospital]],0)</f>
        <v>696.58594039999991</v>
      </c>
      <c r="R4359" s="1" t="str">
        <f>IF(_3___Healthcare_Data_v1[[#This Row],[Age]]&gt;60,"Senior",IF(_3___Healthcare_Data_v1[[#This Row],[Age]]&gt;35,"Middle","Young"))</f>
        <v>Senior</v>
      </c>
    </row>
    <row r="4360" spans="1:18" x14ac:dyDescent="0.3">
      <c r="A4360" s="1" t="s">
        <v>12279</v>
      </c>
      <c r="B4360" s="1" t="s">
        <v>26606</v>
      </c>
      <c r="C4360" s="1" t="s">
        <v>16</v>
      </c>
      <c r="D4360" s="1" t="s">
        <v>89</v>
      </c>
      <c r="E4360" s="1" t="s">
        <v>18</v>
      </c>
      <c r="F4360" s="2">
        <v>44357</v>
      </c>
      <c r="G4360" s="1" t="s">
        <v>10476</v>
      </c>
      <c r="H4360" s="1" t="s">
        <v>12280</v>
      </c>
      <c r="I4360" s="1" t="s">
        <v>26607</v>
      </c>
      <c r="J4360" s="3" t="s">
        <v>31031</v>
      </c>
      <c r="K4360">
        <v>189</v>
      </c>
      <c r="L4360" s="1" t="s">
        <v>38</v>
      </c>
      <c r="M4360" s="2">
        <v>44362</v>
      </c>
      <c r="N4360" s="1" t="s">
        <v>31</v>
      </c>
      <c r="O4360" s="1" t="s">
        <v>32</v>
      </c>
      <c r="P4360" s="1">
        <f>_3___Healthcare_Data_v1[[#This Row],[Discharge Date]]-_3___Healthcare_Data_v1[[#This Row],[Date of Admission]]</f>
        <v>5</v>
      </c>
      <c r="Q4360" s="1">
        <f>IFERROR(_3___Healthcare_Data_v1[[#This Row],[ Billing Amount ]]/_3___Healthcare_Data_v1[[#This Row],[Days in Hospital]],0)</f>
        <v>5776.2268139999996</v>
      </c>
      <c r="R4360" s="1" t="str">
        <f>IF(_3___Healthcare_Data_v1[[#This Row],[Age]]&gt;60,"Senior",IF(_3___Healthcare_Data_v1[[#This Row],[Age]]&gt;35,"Middle","Young"))</f>
        <v>Senior</v>
      </c>
    </row>
    <row r="4361" spans="1:18" x14ac:dyDescent="0.3">
      <c r="A4361" s="1" t="s">
        <v>12281</v>
      </c>
      <c r="B4361" s="1" t="s">
        <v>26755</v>
      </c>
      <c r="C4361" s="1" t="s">
        <v>16</v>
      </c>
      <c r="D4361" s="1" t="s">
        <v>27</v>
      </c>
      <c r="E4361" s="1" t="s">
        <v>69</v>
      </c>
      <c r="F4361" s="2">
        <v>44902</v>
      </c>
      <c r="G4361" s="1" t="s">
        <v>12282</v>
      </c>
      <c r="H4361" s="1" t="s">
        <v>12283</v>
      </c>
      <c r="I4361" s="1" t="s">
        <v>56</v>
      </c>
      <c r="J4361" s="3" t="s">
        <v>31032</v>
      </c>
      <c r="K4361">
        <v>396</v>
      </c>
      <c r="L4361" s="1" t="s">
        <v>22</v>
      </c>
      <c r="M4361" s="2">
        <v>44913</v>
      </c>
      <c r="N4361" s="1" t="s">
        <v>43</v>
      </c>
      <c r="O4361" s="1" t="s">
        <v>32</v>
      </c>
      <c r="P4361" s="1">
        <f>_3___Healthcare_Data_v1[[#This Row],[Discharge Date]]-_3___Healthcare_Data_v1[[#This Row],[Date of Admission]]</f>
        <v>11</v>
      </c>
      <c r="Q4361" s="1">
        <f>IFERROR(_3___Healthcare_Data_v1[[#This Row],[ Billing Amount ]]/_3___Healthcare_Data_v1[[#This Row],[Days in Hospital]],0)</f>
        <v>3624.9509509090913</v>
      </c>
      <c r="R4361" s="1" t="str">
        <f>IF(_3___Healthcare_Data_v1[[#This Row],[Age]]&gt;60,"Senior",IF(_3___Healthcare_Data_v1[[#This Row],[Age]]&gt;35,"Middle","Young"))</f>
        <v>Senior</v>
      </c>
    </row>
    <row r="4362" spans="1:18" x14ac:dyDescent="0.3">
      <c r="A4362" s="1" t="s">
        <v>12284</v>
      </c>
      <c r="B4362" s="1" t="s">
        <v>26672</v>
      </c>
      <c r="C4362" s="1" t="s">
        <v>26</v>
      </c>
      <c r="D4362" s="1" t="s">
        <v>17</v>
      </c>
      <c r="E4362" s="1" t="s">
        <v>28</v>
      </c>
      <c r="F4362" s="2">
        <v>44359</v>
      </c>
      <c r="G4362" s="1" t="s">
        <v>12285</v>
      </c>
      <c r="H4362" s="1" t="s">
        <v>5804</v>
      </c>
      <c r="I4362" s="1" t="s">
        <v>21</v>
      </c>
      <c r="J4362" s="3" t="s">
        <v>31033</v>
      </c>
      <c r="K4362">
        <v>169</v>
      </c>
      <c r="L4362" s="1" t="s">
        <v>38</v>
      </c>
      <c r="M4362" s="2">
        <v>44375</v>
      </c>
      <c r="N4362" s="1" t="s">
        <v>31</v>
      </c>
      <c r="O4362" s="1" t="s">
        <v>44</v>
      </c>
      <c r="P4362" s="1">
        <f>_3___Healthcare_Data_v1[[#This Row],[Discharge Date]]-_3___Healthcare_Data_v1[[#This Row],[Date of Admission]]</f>
        <v>16</v>
      </c>
      <c r="Q4362" s="1">
        <f>IFERROR(_3___Healthcare_Data_v1[[#This Row],[ Billing Amount ]]/_3___Healthcare_Data_v1[[#This Row],[Days in Hospital]],0)</f>
        <v>475.19744218749997</v>
      </c>
      <c r="R4362" s="1" t="str">
        <f>IF(_3___Healthcare_Data_v1[[#This Row],[Age]]&gt;60,"Senior",IF(_3___Healthcare_Data_v1[[#This Row],[Age]]&gt;35,"Middle","Young"))</f>
        <v>Senior</v>
      </c>
    </row>
    <row r="4363" spans="1:18" x14ac:dyDescent="0.3">
      <c r="A4363" s="1" t="s">
        <v>12286</v>
      </c>
      <c r="B4363" s="1" t="s">
        <v>26683</v>
      </c>
      <c r="C4363" s="1" t="s">
        <v>16</v>
      </c>
      <c r="D4363" s="1" t="s">
        <v>62</v>
      </c>
      <c r="E4363" s="1" t="s">
        <v>28</v>
      </c>
      <c r="F4363" s="2">
        <v>44937</v>
      </c>
      <c r="G4363" s="1" t="s">
        <v>12287</v>
      </c>
      <c r="H4363" s="1" t="s">
        <v>12288</v>
      </c>
      <c r="I4363" s="1" t="s">
        <v>21</v>
      </c>
      <c r="J4363" s="3" t="s">
        <v>31034</v>
      </c>
      <c r="K4363">
        <v>227</v>
      </c>
      <c r="L4363" s="1" t="s">
        <v>38</v>
      </c>
      <c r="M4363" s="2">
        <v>44964</v>
      </c>
      <c r="N4363" s="1" t="s">
        <v>23</v>
      </c>
      <c r="O4363" s="1" t="s">
        <v>24</v>
      </c>
      <c r="P4363" s="1">
        <f>_3___Healthcare_Data_v1[[#This Row],[Discharge Date]]-_3___Healthcare_Data_v1[[#This Row],[Date of Admission]]</f>
        <v>27</v>
      </c>
      <c r="Q4363" s="1">
        <f>IFERROR(_3___Healthcare_Data_v1[[#This Row],[ Billing Amount ]]/_3___Healthcare_Data_v1[[#This Row],[Days in Hospital]],0)</f>
        <v>61.067170185185191</v>
      </c>
      <c r="R4363" s="1" t="str">
        <f>IF(_3___Healthcare_Data_v1[[#This Row],[Age]]&gt;60,"Senior",IF(_3___Healthcare_Data_v1[[#This Row],[Age]]&gt;35,"Middle","Young"))</f>
        <v>Senior</v>
      </c>
    </row>
    <row r="4364" spans="1:18" x14ac:dyDescent="0.3">
      <c r="A4364" s="1" t="s">
        <v>12289</v>
      </c>
      <c r="B4364" s="1" t="s">
        <v>26646</v>
      </c>
      <c r="C4364" s="1" t="s">
        <v>16</v>
      </c>
      <c r="D4364" s="1" t="s">
        <v>62</v>
      </c>
      <c r="E4364" s="1" t="s">
        <v>26615</v>
      </c>
      <c r="F4364" s="2">
        <v>44794</v>
      </c>
      <c r="G4364" s="1" t="s">
        <v>12290</v>
      </c>
      <c r="H4364" s="1" t="s">
        <v>12291</v>
      </c>
      <c r="I4364" s="1" t="s">
        <v>21</v>
      </c>
      <c r="J4364" s="3" t="s">
        <v>31035</v>
      </c>
      <c r="K4364">
        <v>297</v>
      </c>
      <c r="L4364" s="1" t="s">
        <v>22</v>
      </c>
      <c r="M4364" s="2">
        <v>44798</v>
      </c>
      <c r="N4364" s="1" t="s">
        <v>48</v>
      </c>
      <c r="O4364" s="1" t="s">
        <v>24</v>
      </c>
      <c r="P4364" s="1">
        <f>_3___Healthcare_Data_v1[[#This Row],[Discharge Date]]-_3___Healthcare_Data_v1[[#This Row],[Date of Admission]]</f>
        <v>4</v>
      </c>
      <c r="Q4364" s="1">
        <f>IFERROR(_3___Healthcare_Data_v1[[#This Row],[ Billing Amount ]]/_3___Healthcare_Data_v1[[#This Row],[Days in Hospital]],0)</f>
        <v>4691.2766099999999</v>
      </c>
      <c r="R4364" s="1" t="str">
        <f>IF(_3___Healthcare_Data_v1[[#This Row],[Age]]&gt;60,"Senior",IF(_3___Healthcare_Data_v1[[#This Row],[Age]]&gt;35,"Middle","Young"))</f>
        <v>Senior</v>
      </c>
    </row>
    <row r="4365" spans="1:18" x14ac:dyDescent="0.3">
      <c r="A4365" s="1" t="s">
        <v>12292</v>
      </c>
      <c r="B4365" s="1" t="s">
        <v>26845</v>
      </c>
      <c r="C4365" s="1" t="s">
        <v>16</v>
      </c>
      <c r="D4365" s="1" t="s">
        <v>27</v>
      </c>
      <c r="E4365" s="1" t="s">
        <v>69</v>
      </c>
      <c r="F4365" s="2">
        <v>43630</v>
      </c>
      <c r="G4365" s="1" t="s">
        <v>12293</v>
      </c>
      <c r="H4365" s="1" t="s">
        <v>12294</v>
      </c>
      <c r="I4365" s="1" t="s">
        <v>21</v>
      </c>
      <c r="J4365" s="3" t="s">
        <v>31036</v>
      </c>
      <c r="K4365">
        <v>220</v>
      </c>
      <c r="L4365" s="1" t="s">
        <v>38</v>
      </c>
      <c r="M4365" s="2">
        <v>43634</v>
      </c>
      <c r="N4365" s="1" t="s">
        <v>43</v>
      </c>
      <c r="O4365" s="1" t="s">
        <v>24</v>
      </c>
      <c r="P4365" s="1">
        <f>_3___Healthcare_Data_v1[[#This Row],[Discharge Date]]-_3___Healthcare_Data_v1[[#This Row],[Date of Admission]]</f>
        <v>4</v>
      </c>
      <c r="Q4365" s="1">
        <f>IFERROR(_3___Healthcare_Data_v1[[#This Row],[ Billing Amount ]]/_3___Healthcare_Data_v1[[#This Row],[Days in Hospital]],0)</f>
        <v>9924.7551999999996</v>
      </c>
      <c r="R4365" s="1" t="str">
        <f>IF(_3___Healthcare_Data_v1[[#This Row],[Age]]&gt;60,"Senior",IF(_3___Healthcare_Data_v1[[#This Row],[Age]]&gt;35,"Middle","Young"))</f>
        <v>Senior</v>
      </c>
    </row>
    <row r="4366" spans="1:18" x14ac:dyDescent="0.3">
      <c r="A4366" s="1" t="s">
        <v>12295</v>
      </c>
      <c r="B4366" s="1" t="s">
        <v>26649</v>
      </c>
      <c r="C4366" s="1" t="s">
        <v>26</v>
      </c>
      <c r="D4366" s="1" t="s">
        <v>27</v>
      </c>
      <c r="E4366" s="1" t="s">
        <v>69</v>
      </c>
      <c r="F4366" s="2">
        <v>44021</v>
      </c>
      <c r="G4366" s="1" t="s">
        <v>12296</v>
      </c>
      <c r="H4366" s="1" t="s">
        <v>12297</v>
      </c>
      <c r="I4366" s="1" t="s">
        <v>21</v>
      </c>
      <c r="J4366" s="3" t="s">
        <v>31037</v>
      </c>
      <c r="K4366">
        <v>297</v>
      </c>
      <c r="L4366" s="1" t="s">
        <v>38</v>
      </c>
      <c r="M4366" s="2">
        <v>44050</v>
      </c>
      <c r="N4366" s="1" t="s">
        <v>31</v>
      </c>
      <c r="O4366" s="1" t="s">
        <v>24</v>
      </c>
      <c r="P4366" s="1">
        <f>_3___Healthcare_Data_v1[[#This Row],[Discharge Date]]-_3___Healthcare_Data_v1[[#This Row],[Date of Admission]]</f>
        <v>29</v>
      </c>
      <c r="Q4366" s="1">
        <f>IFERROR(_3___Healthcare_Data_v1[[#This Row],[ Billing Amount ]]/_3___Healthcare_Data_v1[[#This Row],[Days in Hospital]],0)</f>
        <v>1442.6089748275863</v>
      </c>
      <c r="R4366" s="1" t="str">
        <f>IF(_3___Healthcare_Data_v1[[#This Row],[Age]]&gt;60,"Senior",IF(_3___Healthcare_Data_v1[[#This Row],[Age]]&gt;35,"Middle","Young"))</f>
        <v>Senior</v>
      </c>
    </row>
    <row r="4367" spans="1:18" x14ac:dyDescent="0.3">
      <c r="A4367" s="1" t="s">
        <v>12298</v>
      </c>
      <c r="B4367" s="1" t="s">
        <v>26704</v>
      </c>
      <c r="C4367" s="1" t="s">
        <v>26</v>
      </c>
      <c r="D4367" s="1" t="s">
        <v>49</v>
      </c>
      <c r="E4367" s="1" t="s">
        <v>26620</v>
      </c>
      <c r="F4367" s="2">
        <v>43570</v>
      </c>
      <c r="G4367" s="1" t="s">
        <v>11556</v>
      </c>
      <c r="H4367" s="1" t="s">
        <v>12299</v>
      </c>
      <c r="I4367" s="1" t="s">
        <v>60</v>
      </c>
      <c r="J4367" s="3" t="s">
        <v>31038</v>
      </c>
      <c r="K4367">
        <v>341</v>
      </c>
      <c r="L4367" s="1" t="s">
        <v>38</v>
      </c>
      <c r="M4367" s="2">
        <v>43580</v>
      </c>
      <c r="N4367" s="1" t="s">
        <v>31</v>
      </c>
      <c r="O4367" s="1" t="s">
        <v>44</v>
      </c>
      <c r="P4367" s="1">
        <f>_3___Healthcare_Data_v1[[#This Row],[Discharge Date]]-_3___Healthcare_Data_v1[[#This Row],[Date of Admission]]</f>
        <v>10</v>
      </c>
      <c r="Q4367" s="1">
        <f>IFERROR(_3___Healthcare_Data_v1[[#This Row],[ Billing Amount ]]/_3___Healthcare_Data_v1[[#This Row],[Days in Hospital]],0)</f>
        <v>1399.651394</v>
      </c>
      <c r="R4367" s="1" t="str">
        <f>IF(_3___Healthcare_Data_v1[[#This Row],[Age]]&gt;60,"Senior",IF(_3___Healthcare_Data_v1[[#This Row],[Age]]&gt;35,"Middle","Young"))</f>
        <v>Senior</v>
      </c>
    </row>
    <row r="4368" spans="1:18" x14ac:dyDescent="0.3">
      <c r="A4368" s="1" t="s">
        <v>12300</v>
      </c>
      <c r="B4368" s="1" t="s">
        <v>26610</v>
      </c>
      <c r="C4368" s="1" t="s">
        <v>16</v>
      </c>
      <c r="D4368" s="1" t="s">
        <v>17</v>
      </c>
      <c r="E4368" s="1" t="s">
        <v>69</v>
      </c>
      <c r="F4368" s="2">
        <v>44002</v>
      </c>
      <c r="G4368" s="1" t="s">
        <v>12301</v>
      </c>
      <c r="H4368" s="1" t="s">
        <v>12302</v>
      </c>
      <c r="I4368" s="1" t="s">
        <v>21</v>
      </c>
      <c r="J4368" s="3" t="s">
        <v>31039</v>
      </c>
      <c r="K4368">
        <v>268</v>
      </c>
      <c r="L4368" s="1" t="s">
        <v>38</v>
      </c>
      <c r="M4368" s="2">
        <v>44006</v>
      </c>
      <c r="N4368" s="1" t="s">
        <v>84</v>
      </c>
      <c r="O4368" s="1" t="s">
        <v>32</v>
      </c>
      <c r="P4368" s="1">
        <f>_3___Healthcare_Data_v1[[#This Row],[Discharge Date]]-_3___Healthcare_Data_v1[[#This Row],[Date of Admission]]</f>
        <v>4</v>
      </c>
      <c r="Q4368" s="1">
        <f>IFERROR(_3___Healthcare_Data_v1[[#This Row],[ Billing Amount ]]/_3___Healthcare_Data_v1[[#This Row],[Days in Hospital]],0)</f>
        <v>8769.6755900000007</v>
      </c>
      <c r="R4368" s="1" t="str">
        <f>IF(_3___Healthcare_Data_v1[[#This Row],[Age]]&gt;60,"Senior",IF(_3___Healthcare_Data_v1[[#This Row],[Age]]&gt;35,"Middle","Young"))</f>
        <v>Senior</v>
      </c>
    </row>
    <row r="4369" spans="1:18" x14ac:dyDescent="0.3">
      <c r="A4369" s="1" t="s">
        <v>12303</v>
      </c>
      <c r="B4369" s="1" t="s">
        <v>26850</v>
      </c>
      <c r="C4369" s="1" t="s">
        <v>16</v>
      </c>
      <c r="D4369" s="1" t="s">
        <v>17</v>
      </c>
      <c r="E4369" s="1" t="s">
        <v>28</v>
      </c>
      <c r="F4369" s="2">
        <v>43643</v>
      </c>
      <c r="G4369" s="1" t="s">
        <v>12304</v>
      </c>
      <c r="H4369" s="1" t="s">
        <v>11842</v>
      </c>
      <c r="I4369" s="1" t="s">
        <v>56</v>
      </c>
      <c r="J4369" s="3" t="s">
        <v>31040</v>
      </c>
      <c r="K4369">
        <v>376</v>
      </c>
      <c r="L4369" s="1" t="s">
        <v>38</v>
      </c>
      <c r="M4369" s="2">
        <v>43664</v>
      </c>
      <c r="N4369" s="1" t="s">
        <v>31</v>
      </c>
      <c r="O4369" s="1" t="s">
        <v>32</v>
      </c>
      <c r="P4369" s="1">
        <f>_3___Healthcare_Data_v1[[#This Row],[Discharge Date]]-_3___Healthcare_Data_v1[[#This Row],[Date of Admission]]</f>
        <v>21</v>
      </c>
      <c r="Q4369" s="1">
        <f>IFERROR(_3___Healthcare_Data_v1[[#This Row],[ Billing Amount ]]/_3___Healthcare_Data_v1[[#This Row],[Days in Hospital]],0)</f>
        <v>218.5740758095238</v>
      </c>
      <c r="R4369" s="1" t="str">
        <f>IF(_3___Healthcare_Data_v1[[#This Row],[Age]]&gt;60,"Senior",IF(_3___Healthcare_Data_v1[[#This Row],[Age]]&gt;35,"Middle","Young"))</f>
        <v>Senior</v>
      </c>
    </row>
    <row r="4370" spans="1:18" x14ac:dyDescent="0.3">
      <c r="A4370" s="1" t="s">
        <v>12305</v>
      </c>
      <c r="B4370" s="1" t="s">
        <v>26866</v>
      </c>
      <c r="C4370" s="1" t="s">
        <v>26</v>
      </c>
      <c r="D4370" s="1" t="s">
        <v>34</v>
      </c>
      <c r="E4370" s="1" t="s">
        <v>69</v>
      </c>
      <c r="F4370" s="2">
        <v>44694</v>
      </c>
      <c r="G4370" s="1" t="s">
        <v>12306</v>
      </c>
      <c r="H4370" s="1" t="s">
        <v>12307</v>
      </c>
      <c r="I4370" s="1" t="s">
        <v>21</v>
      </c>
      <c r="J4370" s="3" t="s">
        <v>31041</v>
      </c>
      <c r="K4370">
        <v>328</v>
      </c>
      <c r="L4370" s="1" t="s">
        <v>38</v>
      </c>
      <c r="M4370" s="2">
        <v>44715</v>
      </c>
      <c r="N4370" s="1" t="s">
        <v>23</v>
      </c>
      <c r="O4370" s="1" t="s">
        <v>24</v>
      </c>
      <c r="P4370" s="1">
        <f>_3___Healthcare_Data_v1[[#This Row],[Discharge Date]]-_3___Healthcare_Data_v1[[#This Row],[Date of Admission]]</f>
        <v>21</v>
      </c>
      <c r="Q4370" s="1">
        <f>IFERROR(_3___Healthcare_Data_v1[[#This Row],[ Billing Amount ]]/_3___Healthcare_Data_v1[[#This Row],[Days in Hospital]],0)</f>
        <v>1587.7767938095237</v>
      </c>
      <c r="R4370" s="1" t="str">
        <f>IF(_3___Healthcare_Data_v1[[#This Row],[Age]]&gt;60,"Senior",IF(_3___Healthcare_Data_v1[[#This Row],[Age]]&gt;35,"Middle","Young"))</f>
        <v>Senior</v>
      </c>
    </row>
    <row r="4371" spans="1:18" x14ac:dyDescent="0.3">
      <c r="A4371" s="1" t="s">
        <v>12308</v>
      </c>
      <c r="B4371" s="1" t="s">
        <v>26759</v>
      </c>
      <c r="C4371" s="1" t="s">
        <v>16</v>
      </c>
      <c r="D4371" s="1" t="s">
        <v>49</v>
      </c>
      <c r="E4371" s="1" t="s">
        <v>28</v>
      </c>
      <c r="F4371" s="2">
        <v>45066</v>
      </c>
      <c r="G4371" s="1" t="s">
        <v>12309</v>
      </c>
      <c r="H4371" s="1" t="s">
        <v>12310</v>
      </c>
      <c r="I4371" s="1" t="s">
        <v>60</v>
      </c>
      <c r="J4371" s="3" t="s">
        <v>31042</v>
      </c>
      <c r="K4371">
        <v>167</v>
      </c>
      <c r="L4371" s="1" t="s">
        <v>38</v>
      </c>
      <c r="M4371" s="2">
        <v>45068</v>
      </c>
      <c r="N4371" s="1" t="s">
        <v>43</v>
      </c>
      <c r="O4371" s="1" t="s">
        <v>44</v>
      </c>
      <c r="P4371" s="1">
        <f>_3___Healthcare_Data_v1[[#This Row],[Discharge Date]]-_3___Healthcare_Data_v1[[#This Row],[Date of Admission]]</f>
        <v>2</v>
      </c>
      <c r="Q4371" s="1">
        <f>IFERROR(_3___Healthcare_Data_v1[[#This Row],[ Billing Amount ]]/_3___Healthcare_Data_v1[[#This Row],[Days in Hospital]],0)</f>
        <v>7876.6236699999999</v>
      </c>
      <c r="R4371" s="1" t="str">
        <f>IF(_3___Healthcare_Data_v1[[#This Row],[Age]]&gt;60,"Senior",IF(_3___Healthcare_Data_v1[[#This Row],[Age]]&gt;35,"Middle","Young"))</f>
        <v>Senior</v>
      </c>
    </row>
    <row r="4372" spans="1:18" x14ac:dyDescent="0.3">
      <c r="A4372" s="1" t="s">
        <v>12311</v>
      </c>
      <c r="B4372" s="1" t="s">
        <v>26683</v>
      </c>
      <c r="C4372" s="1" t="s">
        <v>16</v>
      </c>
      <c r="D4372" s="1" t="s">
        <v>62</v>
      </c>
      <c r="E4372" s="1" t="s">
        <v>69</v>
      </c>
      <c r="F4372" s="2">
        <v>45215</v>
      </c>
      <c r="G4372" s="1" t="s">
        <v>12312</v>
      </c>
      <c r="H4372" s="1" t="s">
        <v>12313</v>
      </c>
      <c r="I4372" s="1" t="s">
        <v>21</v>
      </c>
      <c r="J4372" s="3" t="s">
        <v>31043</v>
      </c>
      <c r="K4372">
        <v>444</v>
      </c>
      <c r="L4372" s="1" t="s">
        <v>38</v>
      </c>
      <c r="M4372" s="2">
        <v>45234</v>
      </c>
      <c r="N4372" s="1" t="s">
        <v>23</v>
      </c>
      <c r="O4372" s="1" t="s">
        <v>24</v>
      </c>
      <c r="P4372" s="1">
        <f>_3___Healthcare_Data_v1[[#This Row],[Discharge Date]]-_3___Healthcare_Data_v1[[#This Row],[Date of Admission]]</f>
        <v>19</v>
      </c>
      <c r="Q4372" s="1">
        <f>IFERROR(_3___Healthcare_Data_v1[[#This Row],[ Billing Amount ]]/_3___Healthcare_Data_v1[[#This Row],[Days in Hospital]],0)</f>
        <v>1267.6017657894738</v>
      </c>
      <c r="R4372" s="1" t="str">
        <f>IF(_3___Healthcare_Data_v1[[#This Row],[Age]]&gt;60,"Senior",IF(_3___Healthcare_Data_v1[[#This Row],[Age]]&gt;35,"Middle","Young"))</f>
        <v>Senior</v>
      </c>
    </row>
    <row r="4373" spans="1:18" x14ac:dyDescent="0.3">
      <c r="A4373" s="1" t="s">
        <v>12314</v>
      </c>
      <c r="B4373" s="1" t="s">
        <v>26710</v>
      </c>
      <c r="C4373" s="1" t="s">
        <v>16</v>
      </c>
      <c r="D4373" s="1" t="s">
        <v>17</v>
      </c>
      <c r="E4373" s="1" t="s">
        <v>28</v>
      </c>
      <c r="F4373" s="2">
        <v>43935</v>
      </c>
      <c r="G4373" s="1" t="s">
        <v>12315</v>
      </c>
      <c r="H4373" s="1" t="s">
        <v>12316</v>
      </c>
      <c r="I4373" s="1" t="s">
        <v>56</v>
      </c>
      <c r="J4373" s="3" t="s">
        <v>31044</v>
      </c>
      <c r="K4373">
        <v>106</v>
      </c>
      <c r="L4373" s="1" t="s">
        <v>38</v>
      </c>
      <c r="M4373" s="2">
        <v>43954</v>
      </c>
      <c r="N4373" s="1" t="s">
        <v>84</v>
      </c>
      <c r="O4373" s="1" t="s">
        <v>24</v>
      </c>
      <c r="P4373" s="1">
        <f>_3___Healthcare_Data_v1[[#This Row],[Discharge Date]]-_3___Healthcare_Data_v1[[#This Row],[Date of Admission]]</f>
        <v>19</v>
      </c>
      <c r="Q4373" s="1">
        <f>IFERROR(_3___Healthcare_Data_v1[[#This Row],[ Billing Amount ]]/_3___Healthcare_Data_v1[[#This Row],[Days in Hospital]],0)</f>
        <v>472.44364389473679</v>
      </c>
      <c r="R4373" s="1" t="str">
        <f>IF(_3___Healthcare_Data_v1[[#This Row],[Age]]&gt;60,"Senior",IF(_3___Healthcare_Data_v1[[#This Row],[Age]]&gt;35,"Middle","Young"))</f>
        <v>Senior</v>
      </c>
    </row>
    <row r="4374" spans="1:18" x14ac:dyDescent="0.3">
      <c r="A4374" s="1" t="s">
        <v>12317</v>
      </c>
      <c r="B4374" s="1" t="s">
        <v>26779</v>
      </c>
      <c r="C4374" s="1" t="s">
        <v>26</v>
      </c>
      <c r="D4374" s="1" t="s">
        <v>49</v>
      </c>
      <c r="E4374" s="1" t="s">
        <v>26620</v>
      </c>
      <c r="F4374" s="2">
        <v>44689</v>
      </c>
      <c r="G4374" s="1" t="s">
        <v>12318</v>
      </c>
      <c r="H4374" s="1" t="s">
        <v>12319</v>
      </c>
      <c r="I4374" s="1" t="s">
        <v>52</v>
      </c>
      <c r="J4374" s="3" t="s">
        <v>31045</v>
      </c>
      <c r="K4374">
        <v>326</v>
      </c>
      <c r="L4374" s="1" t="s">
        <v>38</v>
      </c>
      <c r="M4374" s="2">
        <v>44716</v>
      </c>
      <c r="N4374" s="1" t="s">
        <v>48</v>
      </c>
      <c r="O4374" s="1" t="s">
        <v>24</v>
      </c>
      <c r="P4374" s="1">
        <f>_3___Healthcare_Data_v1[[#This Row],[Discharge Date]]-_3___Healthcare_Data_v1[[#This Row],[Date of Admission]]</f>
        <v>27</v>
      </c>
      <c r="Q4374" s="1">
        <f>IFERROR(_3___Healthcare_Data_v1[[#This Row],[ Billing Amount ]]/_3___Healthcare_Data_v1[[#This Row],[Days in Hospital]],0)</f>
        <v>1205.7283114814816</v>
      </c>
      <c r="R4374" s="1" t="str">
        <f>IF(_3___Healthcare_Data_v1[[#This Row],[Age]]&gt;60,"Senior",IF(_3___Healthcare_Data_v1[[#This Row],[Age]]&gt;35,"Middle","Young"))</f>
        <v>Senior</v>
      </c>
    </row>
    <row r="4375" spans="1:18" x14ac:dyDescent="0.3">
      <c r="A4375" s="1" t="s">
        <v>12320</v>
      </c>
      <c r="B4375" s="1" t="s">
        <v>26750</v>
      </c>
      <c r="C4375" s="1" t="s">
        <v>26</v>
      </c>
      <c r="D4375" s="1" t="s">
        <v>114</v>
      </c>
      <c r="E4375" s="1" t="s">
        <v>28</v>
      </c>
      <c r="F4375" s="2">
        <v>44619</v>
      </c>
      <c r="G4375" s="1" t="s">
        <v>12321</v>
      </c>
      <c r="H4375" s="1" t="s">
        <v>12322</v>
      </c>
      <c r="I4375" s="1" t="s">
        <v>60</v>
      </c>
      <c r="J4375" s="3" t="s">
        <v>31046</v>
      </c>
      <c r="K4375">
        <v>479</v>
      </c>
      <c r="L4375" s="1" t="s">
        <v>42</v>
      </c>
      <c r="M4375" s="2">
        <v>44628</v>
      </c>
      <c r="N4375" s="1" t="s">
        <v>31</v>
      </c>
      <c r="O4375" s="1" t="s">
        <v>44</v>
      </c>
      <c r="P4375" s="1">
        <f>_3___Healthcare_Data_v1[[#This Row],[Discharge Date]]-_3___Healthcare_Data_v1[[#This Row],[Date of Admission]]</f>
        <v>9</v>
      </c>
      <c r="Q4375" s="1">
        <f>IFERROR(_3___Healthcare_Data_v1[[#This Row],[ Billing Amount ]]/_3___Healthcare_Data_v1[[#This Row],[Days in Hospital]],0)</f>
        <v>3806.2533833333332</v>
      </c>
      <c r="R4375" s="1" t="str">
        <f>IF(_3___Healthcare_Data_v1[[#This Row],[Age]]&gt;60,"Senior",IF(_3___Healthcare_Data_v1[[#This Row],[Age]]&gt;35,"Middle","Young"))</f>
        <v>Senior</v>
      </c>
    </row>
    <row r="4376" spans="1:18" x14ac:dyDescent="0.3">
      <c r="A4376" s="1" t="s">
        <v>12323</v>
      </c>
      <c r="B4376" s="1" t="s">
        <v>26873</v>
      </c>
      <c r="C4376" s="1" t="s">
        <v>16</v>
      </c>
      <c r="D4376" s="1" t="s">
        <v>62</v>
      </c>
      <c r="E4376" s="1" t="s">
        <v>18</v>
      </c>
      <c r="F4376" s="2">
        <v>43722</v>
      </c>
      <c r="G4376" s="1" t="s">
        <v>12324</v>
      </c>
      <c r="H4376" s="1" t="s">
        <v>8166</v>
      </c>
      <c r="I4376" s="1" t="s">
        <v>52</v>
      </c>
      <c r="J4376" s="3" t="s">
        <v>31047</v>
      </c>
      <c r="K4376">
        <v>243</v>
      </c>
      <c r="L4376" s="1" t="s">
        <v>38</v>
      </c>
      <c r="M4376" s="2">
        <v>43741</v>
      </c>
      <c r="N4376" s="1" t="s">
        <v>48</v>
      </c>
      <c r="O4376" s="1" t="s">
        <v>24</v>
      </c>
      <c r="P4376" s="1">
        <f>_3___Healthcare_Data_v1[[#This Row],[Discharge Date]]-_3___Healthcare_Data_v1[[#This Row],[Date of Admission]]</f>
        <v>19</v>
      </c>
      <c r="Q4376" s="1">
        <f>IFERROR(_3___Healthcare_Data_v1[[#This Row],[ Billing Amount ]]/_3___Healthcare_Data_v1[[#This Row],[Days in Hospital]],0)</f>
        <v>695.10470052631581</v>
      </c>
      <c r="R4376" s="1" t="str">
        <f>IF(_3___Healthcare_Data_v1[[#This Row],[Age]]&gt;60,"Senior",IF(_3___Healthcare_Data_v1[[#This Row],[Age]]&gt;35,"Middle","Young"))</f>
        <v>Senior</v>
      </c>
    </row>
    <row r="4377" spans="1:18" x14ac:dyDescent="0.3">
      <c r="A4377" s="1" t="s">
        <v>12325</v>
      </c>
      <c r="B4377" s="1" t="s">
        <v>26612</v>
      </c>
      <c r="C4377" s="1" t="s">
        <v>16</v>
      </c>
      <c r="D4377" s="1" t="s">
        <v>114</v>
      </c>
      <c r="E4377" s="1" t="s">
        <v>28</v>
      </c>
      <c r="F4377" s="2">
        <v>44884</v>
      </c>
      <c r="G4377" s="1" t="s">
        <v>12326</v>
      </c>
      <c r="H4377" s="1" t="s">
        <v>12327</v>
      </c>
      <c r="I4377" s="1" t="s">
        <v>52</v>
      </c>
      <c r="J4377" s="3" t="s">
        <v>31048</v>
      </c>
      <c r="K4377">
        <v>450</v>
      </c>
      <c r="L4377" s="1" t="s">
        <v>42</v>
      </c>
      <c r="M4377" s="2">
        <v>44912</v>
      </c>
      <c r="N4377" s="1" t="s">
        <v>31</v>
      </c>
      <c r="O4377" s="1" t="s">
        <v>44</v>
      </c>
      <c r="P4377" s="1">
        <f>_3___Healthcare_Data_v1[[#This Row],[Discharge Date]]-_3___Healthcare_Data_v1[[#This Row],[Date of Admission]]</f>
        <v>28</v>
      </c>
      <c r="Q4377" s="1">
        <f>IFERROR(_3___Healthcare_Data_v1[[#This Row],[ Billing Amount ]]/_3___Healthcare_Data_v1[[#This Row],[Days in Hospital]],0)</f>
        <v>283.29522021428573</v>
      </c>
      <c r="R4377" s="1" t="str">
        <f>IF(_3___Healthcare_Data_v1[[#This Row],[Age]]&gt;60,"Senior",IF(_3___Healthcare_Data_v1[[#This Row],[Age]]&gt;35,"Middle","Young"))</f>
        <v>Senior</v>
      </c>
    </row>
    <row r="4378" spans="1:18" x14ac:dyDescent="0.3">
      <c r="A4378" s="1" t="s">
        <v>12328</v>
      </c>
      <c r="B4378" s="1" t="s">
        <v>26803</v>
      </c>
      <c r="C4378" s="1" t="s">
        <v>16</v>
      </c>
      <c r="D4378" s="1" t="s">
        <v>229</v>
      </c>
      <c r="E4378" s="1" t="s">
        <v>69</v>
      </c>
      <c r="F4378" s="2">
        <v>44909</v>
      </c>
      <c r="G4378" s="1" t="s">
        <v>12329</v>
      </c>
      <c r="H4378" s="1" t="s">
        <v>12330</v>
      </c>
      <c r="I4378" s="1" t="s">
        <v>26607</v>
      </c>
      <c r="J4378" s="3" t="s">
        <v>31049</v>
      </c>
      <c r="K4378">
        <v>227</v>
      </c>
      <c r="L4378" s="1" t="s">
        <v>22</v>
      </c>
      <c r="M4378" s="2">
        <v>44912</v>
      </c>
      <c r="N4378" s="1" t="s">
        <v>84</v>
      </c>
      <c r="O4378" s="1" t="s">
        <v>44</v>
      </c>
      <c r="P4378" s="1">
        <f>_3___Healthcare_Data_v1[[#This Row],[Discharge Date]]-_3___Healthcare_Data_v1[[#This Row],[Date of Admission]]</f>
        <v>3</v>
      </c>
      <c r="Q4378" s="1">
        <f>IFERROR(_3___Healthcare_Data_v1[[#This Row],[ Billing Amount ]]/_3___Healthcare_Data_v1[[#This Row],[Days in Hospital]],0)</f>
        <v>3336.6720133333333</v>
      </c>
      <c r="R4378" s="1" t="str">
        <f>IF(_3___Healthcare_Data_v1[[#This Row],[Age]]&gt;60,"Senior",IF(_3___Healthcare_Data_v1[[#This Row],[Age]]&gt;35,"Middle","Young"))</f>
        <v>Senior</v>
      </c>
    </row>
    <row r="4379" spans="1:18" x14ac:dyDescent="0.3">
      <c r="A4379" s="1" t="s">
        <v>12331</v>
      </c>
      <c r="B4379" s="1" t="s">
        <v>26664</v>
      </c>
      <c r="C4379" s="1" t="s">
        <v>26</v>
      </c>
      <c r="D4379" s="1" t="s">
        <v>89</v>
      </c>
      <c r="E4379" s="1" t="s">
        <v>18</v>
      </c>
      <c r="F4379" s="2">
        <v>44145</v>
      </c>
      <c r="G4379" s="1" t="s">
        <v>12332</v>
      </c>
      <c r="H4379" s="1" t="s">
        <v>12333</v>
      </c>
      <c r="I4379" s="1" t="s">
        <v>26607</v>
      </c>
      <c r="J4379" s="3" t="s">
        <v>31050</v>
      </c>
      <c r="K4379">
        <v>226</v>
      </c>
      <c r="L4379" s="1" t="s">
        <v>38</v>
      </c>
      <c r="M4379" s="2">
        <v>44162</v>
      </c>
      <c r="N4379" s="1" t="s">
        <v>23</v>
      </c>
      <c r="O4379" s="1" t="s">
        <v>44</v>
      </c>
      <c r="P4379" s="1">
        <f>_3___Healthcare_Data_v1[[#This Row],[Discharge Date]]-_3___Healthcare_Data_v1[[#This Row],[Date of Admission]]</f>
        <v>17</v>
      </c>
      <c r="Q4379" s="1">
        <f>IFERROR(_3___Healthcare_Data_v1[[#This Row],[ Billing Amount ]]/_3___Healthcare_Data_v1[[#This Row],[Days in Hospital]],0)</f>
        <v>1098.8165852941177</v>
      </c>
      <c r="R4379" s="1" t="str">
        <f>IF(_3___Healthcare_Data_v1[[#This Row],[Age]]&gt;60,"Senior",IF(_3___Healthcare_Data_v1[[#This Row],[Age]]&gt;35,"Middle","Young"))</f>
        <v>Senior</v>
      </c>
    </row>
    <row r="4380" spans="1:18" x14ac:dyDescent="0.3">
      <c r="A4380" s="1" t="s">
        <v>12334</v>
      </c>
      <c r="B4380" s="1" t="s">
        <v>26617</v>
      </c>
      <c r="C4380" s="1" t="s">
        <v>16</v>
      </c>
      <c r="D4380" s="1" t="s">
        <v>49</v>
      </c>
      <c r="E4380" s="1" t="s">
        <v>26615</v>
      </c>
      <c r="F4380" s="2">
        <v>45103</v>
      </c>
      <c r="G4380" s="1" t="s">
        <v>12335</v>
      </c>
      <c r="H4380" s="1" t="s">
        <v>12336</v>
      </c>
      <c r="I4380" s="1" t="s">
        <v>21</v>
      </c>
      <c r="J4380" s="3" t="s">
        <v>31051</v>
      </c>
      <c r="K4380">
        <v>117</v>
      </c>
      <c r="L4380" s="1" t="s">
        <v>22</v>
      </c>
      <c r="M4380" s="2">
        <v>45122</v>
      </c>
      <c r="N4380" s="1" t="s">
        <v>84</v>
      </c>
      <c r="O4380" s="1" t="s">
        <v>32</v>
      </c>
      <c r="P4380" s="1">
        <f>_3___Healthcare_Data_v1[[#This Row],[Discharge Date]]-_3___Healthcare_Data_v1[[#This Row],[Date of Admission]]</f>
        <v>19</v>
      </c>
      <c r="Q4380" s="1">
        <f>IFERROR(_3___Healthcare_Data_v1[[#This Row],[ Billing Amount ]]/_3___Healthcare_Data_v1[[#This Row],[Days in Hospital]],0)</f>
        <v>1882.1991336842104</v>
      </c>
      <c r="R4380" s="1" t="str">
        <f>IF(_3___Healthcare_Data_v1[[#This Row],[Age]]&gt;60,"Senior",IF(_3___Healthcare_Data_v1[[#This Row],[Age]]&gt;35,"Middle","Young"))</f>
        <v>Senior</v>
      </c>
    </row>
    <row r="4381" spans="1:18" x14ac:dyDescent="0.3">
      <c r="A4381" s="1" t="s">
        <v>12337</v>
      </c>
      <c r="B4381" s="1" t="s">
        <v>26614</v>
      </c>
      <c r="C4381" s="1" t="s">
        <v>16</v>
      </c>
      <c r="D4381" s="1" t="s">
        <v>49</v>
      </c>
      <c r="E4381" s="1" t="s">
        <v>26620</v>
      </c>
      <c r="F4381" s="2">
        <v>43736</v>
      </c>
      <c r="G4381" s="1" t="s">
        <v>12338</v>
      </c>
      <c r="H4381" s="1" t="s">
        <v>12339</v>
      </c>
      <c r="I4381" s="1" t="s">
        <v>26607</v>
      </c>
      <c r="J4381" s="3" t="s">
        <v>31052</v>
      </c>
      <c r="K4381">
        <v>329</v>
      </c>
      <c r="L4381" s="1" t="s">
        <v>38</v>
      </c>
      <c r="M4381" s="2">
        <v>43741</v>
      </c>
      <c r="N4381" s="1" t="s">
        <v>31</v>
      </c>
      <c r="O4381" s="1" t="s">
        <v>44</v>
      </c>
      <c r="P4381" s="1">
        <f>_3___Healthcare_Data_v1[[#This Row],[Discharge Date]]-_3___Healthcare_Data_v1[[#This Row],[Date of Admission]]</f>
        <v>5</v>
      </c>
      <c r="Q4381" s="1">
        <f>IFERROR(_3___Healthcare_Data_v1[[#This Row],[ Billing Amount ]]/_3___Healthcare_Data_v1[[#This Row],[Days in Hospital]],0)</f>
        <v>493.23517939999999</v>
      </c>
      <c r="R4381" s="1" t="str">
        <f>IF(_3___Healthcare_Data_v1[[#This Row],[Age]]&gt;60,"Senior",IF(_3___Healthcare_Data_v1[[#This Row],[Age]]&gt;35,"Middle","Young"))</f>
        <v>Senior</v>
      </c>
    </row>
    <row r="4382" spans="1:18" x14ac:dyDescent="0.3">
      <c r="A4382" s="1" t="s">
        <v>12340</v>
      </c>
      <c r="B4382" s="1" t="s">
        <v>26850</v>
      </c>
      <c r="C4382" s="1" t="s">
        <v>26</v>
      </c>
      <c r="D4382" s="1" t="s">
        <v>114</v>
      </c>
      <c r="E4382" s="1" t="s">
        <v>26620</v>
      </c>
      <c r="F4382" s="2">
        <v>44419</v>
      </c>
      <c r="G4382" s="1" t="s">
        <v>11059</v>
      </c>
      <c r="H4382" s="1" t="s">
        <v>12341</v>
      </c>
      <c r="I4382" s="1" t="s">
        <v>56</v>
      </c>
      <c r="J4382" s="3" t="s">
        <v>31053</v>
      </c>
      <c r="K4382">
        <v>410</v>
      </c>
      <c r="L4382" s="1" t="s">
        <v>38</v>
      </c>
      <c r="M4382" s="2">
        <v>44428</v>
      </c>
      <c r="N4382" s="1" t="s">
        <v>31</v>
      </c>
      <c r="O4382" s="1" t="s">
        <v>24</v>
      </c>
      <c r="P4382" s="1">
        <f>_3___Healthcare_Data_v1[[#This Row],[Discharge Date]]-_3___Healthcare_Data_v1[[#This Row],[Date of Admission]]</f>
        <v>9</v>
      </c>
      <c r="Q4382" s="1">
        <f>IFERROR(_3___Healthcare_Data_v1[[#This Row],[ Billing Amount ]]/_3___Healthcare_Data_v1[[#This Row],[Days in Hospital]],0)</f>
        <v>2407.2947733333331</v>
      </c>
      <c r="R4382" s="1" t="str">
        <f>IF(_3___Healthcare_Data_v1[[#This Row],[Age]]&gt;60,"Senior",IF(_3___Healthcare_Data_v1[[#This Row],[Age]]&gt;35,"Middle","Young"))</f>
        <v>Senior</v>
      </c>
    </row>
    <row r="4383" spans="1:18" x14ac:dyDescent="0.3">
      <c r="A4383" s="1" t="s">
        <v>12342</v>
      </c>
      <c r="B4383" s="1" t="s">
        <v>26708</v>
      </c>
      <c r="C4383" s="1" t="s">
        <v>16</v>
      </c>
      <c r="D4383" s="1" t="s">
        <v>229</v>
      </c>
      <c r="E4383" s="1" t="s">
        <v>35</v>
      </c>
      <c r="F4383" s="2">
        <v>44998</v>
      </c>
      <c r="G4383" s="1" t="s">
        <v>12343</v>
      </c>
      <c r="H4383" s="1" t="s">
        <v>12344</v>
      </c>
      <c r="I4383" s="1" t="s">
        <v>26607</v>
      </c>
      <c r="J4383" s="3" t="s">
        <v>31054</v>
      </c>
      <c r="K4383">
        <v>378</v>
      </c>
      <c r="L4383" s="1" t="s">
        <v>42</v>
      </c>
      <c r="M4383" s="2">
        <v>45011</v>
      </c>
      <c r="N4383" s="1" t="s">
        <v>23</v>
      </c>
      <c r="O4383" s="1" t="s">
        <v>24</v>
      </c>
      <c r="P4383" s="1">
        <f>_3___Healthcare_Data_v1[[#This Row],[Discharge Date]]-_3___Healthcare_Data_v1[[#This Row],[Date of Admission]]</f>
        <v>13</v>
      </c>
      <c r="Q4383" s="1">
        <f>IFERROR(_3___Healthcare_Data_v1[[#This Row],[ Billing Amount ]]/_3___Healthcare_Data_v1[[#This Row],[Days in Hospital]],0)</f>
        <v>293.3496066923077</v>
      </c>
      <c r="R4383" s="1" t="str">
        <f>IF(_3___Healthcare_Data_v1[[#This Row],[Age]]&gt;60,"Senior",IF(_3___Healthcare_Data_v1[[#This Row],[Age]]&gt;35,"Middle","Young"))</f>
        <v>Senior</v>
      </c>
    </row>
    <row r="4384" spans="1:18" x14ac:dyDescent="0.3">
      <c r="A4384" s="1" t="s">
        <v>12345</v>
      </c>
      <c r="B4384" s="1" t="s">
        <v>26737</v>
      </c>
      <c r="C4384" s="1" t="s">
        <v>26</v>
      </c>
      <c r="D4384" s="1" t="s">
        <v>229</v>
      </c>
      <c r="E4384" s="1" t="s">
        <v>69</v>
      </c>
      <c r="F4384" s="2">
        <v>44514</v>
      </c>
      <c r="G4384" s="1" t="s">
        <v>2917</v>
      </c>
      <c r="H4384" s="1" t="s">
        <v>12346</v>
      </c>
      <c r="I4384" s="1" t="s">
        <v>52</v>
      </c>
      <c r="J4384" s="3" t="s">
        <v>31055</v>
      </c>
      <c r="K4384">
        <v>433</v>
      </c>
      <c r="L4384" s="1" t="s">
        <v>38</v>
      </c>
      <c r="M4384" s="2">
        <v>44521</v>
      </c>
      <c r="N4384" s="1" t="s">
        <v>84</v>
      </c>
      <c r="O4384" s="1" t="s">
        <v>44</v>
      </c>
      <c r="P4384" s="1">
        <f>_3___Healthcare_Data_v1[[#This Row],[Discharge Date]]-_3___Healthcare_Data_v1[[#This Row],[Date of Admission]]</f>
        <v>7</v>
      </c>
      <c r="Q4384" s="1">
        <f>IFERROR(_3___Healthcare_Data_v1[[#This Row],[ Billing Amount ]]/_3___Healthcare_Data_v1[[#This Row],[Days in Hospital]],0)</f>
        <v>3276.4189585714289</v>
      </c>
      <c r="R4384" s="1" t="str">
        <f>IF(_3___Healthcare_Data_v1[[#This Row],[Age]]&gt;60,"Senior",IF(_3___Healthcare_Data_v1[[#This Row],[Age]]&gt;35,"Middle","Young"))</f>
        <v>Senior</v>
      </c>
    </row>
    <row r="4385" spans="1:18" x14ac:dyDescent="0.3">
      <c r="A4385" s="1" t="s">
        <v>12282</v>
      </c>
      <c r="B4385" s="1" t="s">
        <v>26837</v>
      </c>
      <c r="C4385" s="1" t="s">
        <v>26</v>
      </c>
      <c r="D4385" s="1" t="s">
        <v>27</v>
      </c>
      <c r="E4385" s="1" t="s">
        <v>26615</v>
      </c>
      <c r="F4385" s="2">
        <v>44385</v>
      </c>
      <c r="G4385" s="1" t="s">
        <v>12347</v>
      </c>
      <c r="H4385" s="1" t="s">
        <v>1572</v>
      </c>
      <c r="I4385" s="1" t="s">
        <v>26607</v>
      </c>
      <c r="J4385" s="3" t="s">
        <v>31056</v>
      </c>
      <c r="K4385">
        <v>391</v>
      </c>
      <c r="L4385" s="1" t="s">
        <v>22</v>
      </c>
      <c r="M4385" s="2">
        <v>44386</v>
      </c>
      <c r="N4385" s="1" t="s">
        <v>48</v>
      </c>
      <c r="O4385" s="1" t="s">
        <v>24</v>
      </c>
      <c r="P4385" s="1">
        <f>_3___Healthcare_Data_v1[[#This Row],[Discharge Date]]-_3___Healthcare_Data_v1[[#This Row],[Date of Admission]]</f>
        <v>1</v>
      </c>
      <c r="Q4385" s="1">
        <f>IFERROR(_3___Healthcare_Data_v1[[#This Row],[ Billing Amount ]]/_3___Healthcare_Data_v1[[#This Row],[Days in Hospital]],0)</f>
        <v>36024.540979999998</v>
      </c>
      <c r="R4385" s="1" t="str">
        <f>IF(_3___Healthcare_Data_v1[[#This Row],[Age]]&gt;60,"Senior",IF(_3___Healthcare_Data_v1[[#This Row],[Age]]&gt;35,"Middle","Young"))</f>
        <v>Senior</v>
      </c>
    </row>
    <row r="4386" spans="1:18" x14ac:dyDescent="0.3">
      <c r="A4386" s="1" t="s">
        <v>12348</v>
      </c>
      <c r="B4386" s="1" t="s">
        <v>26659</v>
      </c>
      <c r="C4386" s="1" t="s">
        <v>26</v>
      </c>
      <c r="D4386" s="1" t="s">
        <v>62</v>
      </c>
      <c r="E4386" s="1" t="s">
        <v>69</v>
      </c>
      <c r="F4386" s="2">
        <v>43964</v>
      </c>
      <c r="G4386" s="1" t="s">
        <v>12349</v>
      </c>
      <c r="H4386" s="1" t="s">
        <v>12350</v>
      </c>
      <c r="I4386" s="1" t="s">
        <v>26607</v>
      </c>
      <c r="J4386" s="3" t="s">
        <v>31057</v>
      </c>
      <c r="K4386">
        <v>458</v>
      </c>
      <c r="L4386" s="1" t="s">
        <v>38</v>
      </c>
      <c r="M4386" s="2">
        <v>43975</v>
      </c>
      <c r="N4386" s="1" t="s">
        <v>43</v>
      </c>
      <c r="O4386" s="1" t="s">
        <v>32</v>
      </c>
      <c r="P4386" s="1">
        <f>_3___Healthcare_Data_v1[[#This Row],[Discharge Date]]-_3___Healthcare_Data_v1[[#This Row],[Date of Admission]]</f>
        <v>11</v>
      </c>
      <c r="Q4386" s="1">
        <f>IFERROR(_3___Healthcare_Data_v1[[#This Row],[ Billing Amount ]]/_3___Healthcare_Data_v1[[#This Row],[Days in Hospital]],0)</f>
        <v>2913.5862145454544</v>
      </c>
      <c r="R4386" s="1" t="str">
        <f>IF(_3___Healthcare_Data_v1[[#This Row],[Age]]&gt;60,"Senior",IF(_3___Healthcare_Data_v1[[#This Row],[Age]]&gt;35,"Middle","Young"))</f>
        <v>Senior</v>
      </c>
    </row>
    <row r="4387" spans="1:18" x14ac:dyDescent="0.3">
      <c r="A4387" s="1" t="s">
        <v>12351</v>
      </c>
      <c r="B4387" s="1" t="s">
        <v>26664</v>
      </c>
      <c r="C4387" s="1" t="s">
        <v>26</v>
      </c>
      <c r="D4387" s="1" t="s">
        <v>229</v>
      </c>
      <c r="E4387" s="1" t="s">
        <v>28</v>
      </c>
      <c r="F4387" s="2">
        <v>43499</v>
      </c>
      <c r="G4387" s="1" t="s">
        <v>11766</v>
      </c>
      <c r="H4387" s="1" t="s">
        <v>12352</v>
      </c>
      <c r="I4387" s="1" t="s">
        <v>26607</v>
      </c>
      <c r="J4387" s="3" t="s">
        <v>27276</v>
      </c>
      <c r="K4387">
        <v>124</v>
      </c>
      <c r="L4387" s="1" t="s">
        <v>42</v>
      </c>
      <c r="M4387" s="2">
        <v>43500</v>
      </c>
      <c r="N4387" s="1" t="s">
        <v>84</v>
      </c>
      <c r="O4387" s="1" t="s">
        <v>24</v>
      </c>
      <c r="P4387" s="1">
        <f>_3___Healthcare_Data_v1[[#This Row],[Discharge Date]]-_3___Healthcare_Data_v1[[#This Row],[Date of Admission]]</f>
        <v>1</v>
      </c>
      <c r="Q4387" s="1">
        <f>IFERROR(_3___Healthcare_Data_v1[[#This Row],[ Billing Amount ]]/_3___Healthcare_Data_v1[[#This Row],[Days in Hospital]],0)</f>
        <v>0</v>
      </c>
      <c r="R4387" s="1" t="str">
        <f>IF(_3___Healthcare_Data_v1[[#This Row],[Age]]&gt;60,"Senior",IF(_3___Healthcare_Data_v1[[#This Row],[Age]]&gt;35,"Middle","Young"))</f>
        <v>Senior</v>
      </c>
    </row>
    <row r="4388" spans="1:18" x14ac:dyDescent="0.3">
      <c r="A4388" s="1" t="s">
        <v>9398</v>
      </c>
      <c r="B4388" s="1" t="s">
        <v>26672</v>
      </c>
      <c r="C4388" s="1" t="s">
        <v>26</v>
      </c>
      <c r="D4388" s="1" t="s">
        <v>229</v>
      </c>
      <c r="E4388" s="1" t="s">
        <v>26615</v>
      </c>
      <c r="F4388" s="2">
        <v>43598</v>
      </c>
      <c r="G4388" s="1" t="s">
        <v>12353</v>
      </c>
      <c r="H4388" s="1" t="s">
        <v>12354</v>
      </c>
      <c r="I4388" s="1" t="s">
        <v>21</v>
      </c>
      <c r="J4388" s="3" t="s">
        <v>31058</v>
      </c>
      <c r="K4388">
        <v>340</v>
      </c>
      <c r="L4388" s="1" t="s">
        <v>22</v>
      </c>
      <c r="M4388" s="2">
        <v>43610</v>
      </c>
      <c r="N4388" s="1" t="s">
        <v>84</v>
      </c>
      <c r="O4388" s="1" t="s">
        <v>24</v>
      </c>
      <c r="P4388" s="1">
        <f>_3___Healthcare_Data_v1[[#This Row],[Discharge Date]]-_3___Healthcare_Data_v1[[#This Row],[Date of Admission]]</f>
        <v>12</v>
      </c>
      <c r="Q4388" s="1">
        <f>IFERROR(_3___Healthcare_Data_v1[[#This Row],[ Billing Amount ]]/_3___Healthcare_Data_v1[[#This Row],[Days in Hospital]],0)</f>
        <v>415.03002916666668</v>
      </c>
      <c r="R4388" s="1" t="str">
        <f>IF(_3___Healthcare_Data_v1[[#This Row],[Age]]&gt;60,"Senior",IF(_3___Healthcare_Data_v1[[#This Row],[Age]]&gt;35,"Middle","Young"))</f>
        <v>Senior</v>
      </c>
    </row>
    <row r="4389" spans="1:18" x14ac:dyDescent="0.3">
      <c r="A4389" s="1" t="s">
        <v>12355</v>
      </c>
      <c r="B4389" s="1" t="s">
        <v>26636</v>
      </c>
      <c r="C4389" s="1" t="s">
        <v>26</v>
      </c>
      <c r="D4389" s="1" t="s">
        <v>34</v>
      </c>
      <c r="E4389" s="1" t="s">
        <v>69</v>
      </c>
      <c r="F4389" s="2">
        <v>44468</v>
      </c>
      <c r="G4389" s="1" t="s">
        <v>12356</v>
      </c>
      <c r="H4389" s="1" t="s">
        <v>12357</v>
      </c>
      <c r="I4389" s="1" t="s">
        <v>21</v>
      </c>
      <c r="J4389" s="3" t="s">
        <v>31059</v>
      </c>
      <c r="K4389">
        <v>118</v>
      </c>
      <c r="L4389" s="1" t="s">
        <v>38</v>
      </c>
      <c r="M4389" s="2">
        <v>44496</v>
      </c>
      <c r="N4389" s="1" t="s">
        <v>23</v>
      </c>
      <c r="O4389" s="1" t="s">
        <v>32</v>
      </c>
      <c r="P4389" s="1">
        <f>_3___Healthcare_Data_v1[[#This Row],[Discharge Date]]-_3___Healthcare_Data_v1[[#This Row],[Date of Admission]]</f>
        <v>28</v>
      </c>
      <c r="Q4389" s="1">
        <f>IFERROR(_3___Healthcare_Data_v1[[#This Row],[ Billing Amount ]]/_3___Healthcare_Data_v1[[#This Row],[Days in Hospital]],0)</f>
        <v>1010.9271917857143</v>
      </c>
      <c r="R4389" s="1" t="str">
        <f>IF(_3___Healthcare_Data_v1[[#This Row],[Age]]&gt;60,"Senior",IF(_3___Healthcare_Data_v1[[#This Row],[Age]]&gt;35,"Middle","Young"))</f>
        <v>Senior</v>
      </c>
    </row>
    <row r="4390" spans="1:18" x14ac:dyDescent="0.3">
      <c r="A4390" s="1" t="s">
        <v>12358</v>
      </c>
      <c r="B4390" s="1" t="s">
        <v>26614</v>
      </c>
      <c r="C4390" s="1" t="s">
        <v>16</v>
      </c>
      <c r="D4390" s="1" t="s">
        <v>114</v>
      </c>
      <c r="E4390" s="1" t="s">
        <v>18</v>
      </c>
      <c r="F4390" s="2">
        <v>43540</v>
      </c>
      <c r="G4390" s="1" t="s">
        <v>12359</v>
      </c>
      <c r="H4390" s="1" t="s">
        <v>12360</v>
      </c>
      <c r="I4390" s="1" t="s">
        <v>26607</v>
      </c>
      <c r="J4390" s="3" t="s">
        <v>31060</v>
      </c>
      <c r="K4390">
        <v>196</v>
      </c>
      <c r="L4390" s="1" t="s">
        <v>42</v>
      </c>
      <c r="M4390" s="2">
        <v>43547</v>
      </c>
      <c r="N4390" s="1" t="s">
        <v>43</v>
      </c>
      <c r="O4390" s="1" t="s">
        <v>44</v>
      </c>
      <c r="P4390" s="1">
        <f>_3___Healthcare_Data_v1[[#This Row],[Discharge Date]]-_3___Healthcare_Data_v1[[#This Row],[Date of Admission]]</f>
        <v>7</v>
      </c>
      <c r="Q4390" s="1">
        <f>IFERROR(_3___Healthcare_Data_v1[[#This Row],[ Billing Amount ]]/_3___Healthcare_Data_v1[[#This Row],[Days in Hospital]],0)</f>
        <v>3812.6775757142859</v>
      </c>
      <c r="R4390" s="1" t="str">
        <f>IF(_3___Healthcare_Data_v1[[#This Row],[Age]]&gt;60,"Senior",IF(_3___Healthcare_Data_v1[[#This Row],[Age]]&gt;35,"Middle","Young"))</f>
        <v>Senior</v>
      </c>
    </row>
    <row r="4391" spans="1:18" x14ac:dyDescent="0.3">
      <c r="A4391" s="1" t="s">
        <v>12361</v>
      </c>
      <c r="B4391" s="1" t="s">
        <v>26714</v>
      </c>
      <c r="C4391" s="1" t="s">
        <v>16</v>
      </c>
      <c r="D4391" s="1" t="s">
        <v>89</v>
      </c>
      <c r="E4391" s="1" t="s">
        <v>26620</v>
      </c>
      <c r="F4391" s="2">
        <v>44132</v>
      </c>
      <c r="G4391" s="1" t="s">
        <v>12362</v>
      </c>
      <c r="H4391" s="1" t="s">
        <v>12363</v>
      </c>
      <c r="I4391" s="1" t="s">
        <v>21</v>
      </c>
      <c r="J4391" s="3" t="s">
        <v>31061</v>
      </c>
      <c r="K4391">
        <v>478</v>
      </c>
      <c r="L4391" s="1" t="s">
        <v>42</v>
      </c>
      <c r="M4391" s="2">
        <v>44151</v>
      </c>
      <c r="N4391" s="1" t="s">
        <v>84</v>
      </c>
      <c r="O4391" s="1" t="s">
        <v>44</v>
      </c>
      <c r="P4391" s="1">
        <f>_3___Healthcare_Data_v1[[#This Row],[Discharge Date]]-_3___Healthcare_Data_v1[[#This Row],[Date of Admission]]</f>
        <v>19</v>
      </c>
      <c r="Q4391" s="1">
        <f>IFERROR(_3___Healthcare_Data_v1[[#This Row],[ Billing Amount ]]/_3___Healthcare_Data_v1[[#This Row],[Days in Hospital]],0)</f>
        <v>130.41878994736842</v>
      </c>
      <c r="R4391" s="1" t="str">
        <f>IF(_3___Healthcare_Data_v1[[#This Row],[Age]]&gt;60,"Senior",IF(_3___Healthcare_Data_v1[[#This Row],[Age]]&gt;35,"Middle","Young"))</f>
        <v>Senior</v>
      </c>
    </row>
    <row r="4392" spans="1:18" x14ac:dyDescent="0.3">
      <c r="A4392" s="1" t="s">
        <v>12364</v>
      </c>
      <c r="B4392" s="1" t="s">
        <v>26980</v>
      </c>
      <c r="C4392" s="1" t="s">
        <v>16</v>
      </c>
      <c r="D4392" s="1" t="s">
        <v>17</v>
      </c>
      <c r="E4392" s="1" t="s">
        <v>26620</v>
      </c>
      <c r="F4392" s="2">
        <v>44313</v>
      </c>
      <c r="G4392" s="1" t="s">
        <v>12365</v>
      </c>
      <c r="H4392" s="1" t="s">
        <v>12366</v>
      </c>
      <c r="I4392" s="1" t="s">
        <v>21</v>
      </c>
      <c r="J4392" s="3" t="s">
        <v>31062</v>
      </c>
      <c r="K4392">
        <v>118</v>
      </c>
      <c r="L4392" s="1" t="s">
        <v>38</v>
      </c>
      <c r="M4392" s="2">
        <v>44320</v>
      </c>
      <c r="N4392" s="1" t="s">
        <v>84</v>
      </c>
      <c r="O4392" s="1" t="s">
        <v>44</v>
      </c>
      <c r="P4392" s="1">
        <f>_3___Healthcare_Data_v1[[#This Row],[Discharge Date]]-_3___Healthcare_Data_v1[[#This Row],[Date of Admission]]</f>
        <v>7</v>
      </c>
      <c r="Q4392" s="1">
        <f>IFERROR(_3___Healthcare_Data_v1[[#This Row],[ Billing Amount ]]/_3___Healthcare_Data_v1[[#This Row],[Days in Hospital]],0)</f>
        <v>1016.820033</v>
      </c>
      <c r="R4392" s="1" t="str">
        <f>IF(_3___Healthcare_Data_v1[[#This Row],[Age]]&gt;60,"Senior",IF(_3___Healthcare_Data_v1[[#This Row],[Age]]&gt;35,"Middle","Young"))</f>
        <v>Senior</v>
      </c>
    </row>
    <row r="4393" spans="1:18" x14ac:dyDescent="0.3">
      <c r="A4393" s="1" t="s">
        <v>12367</v>
      </c>
      <c r="B4393" s="1" t="s">
        <v>26610</v>
      </c>
      <c r="C4393" s="1" t="s">
        <v>16</v>
      </c>
      <c r="D4393" s="1" t="s">
        <v>34</v>
      </c>
      <c r="E4393" s="1" t="s">
        <v>18</v>
      </c>
      <c r="F4393" s="2">
        <v>44277</v>
      </c>
      <c r="G4393" s="1" t="s">
        <v>12368</v>
      </c>
      <c r="H4393" s="1" t="s">
        <v>12369</v>
      </c>
      <c r="I4393" s="1" t="s">
        <v>21</v>
      </c>
      <c r="J4393" s="3" t="s">
        <v>31063</v>
      </c>
      <c r="K4393">
        <v>165</v>
      </c>
      <c r="L4393" s="1" t="s">
        <v>38</v>
      </c>
      <c r="M4393" s="2">
        <v>44289</v>
      </c>
      <c r="N4393" s="1" t="s">
        <v>43</v>
      </c>
      <c r="O4393" s="1" t="s">
        <v>24</v>
      </c>
      <c r="P4393" s="1">
        <f>_3___Healthcare_Data_v1[[#This Row],[Discharge Date]]-_3___Healthcare_Data_v1[[#This Row],[Date of Admission]]</f>
        <v>12</v>
      </c>
      <c r="Q4393" s="1">
        <f>IFERROR(_3___Healthcare_Data_v1[[#This Row],[ Billing Amount ]]/_3___Healthcare_Data_v1[[#This Row],[Days in Hospital]],0)</f>
        <v>3111.6497541666668</v>
      </c>
      <c r="R4393" s="1" t="str">
        <f>IF(_3___Healthcare_Data_v1[[#This Row],[Age]]&gt;60,"Senior",IF(_3___Healthcare_Data_v1[[#This Row],[Age]]&gt;35,"Middle","Young"))</f>
        <v>Senior</v>
      </c>
    </row>
    <row r="4394" spans="1:18" x14ac:dyDescent="0.3">
      <c r="A4394" s="1" t="s">
        <v>12370</v>
      </c>
      <c r="B4394" s="1" t="s">
        <v>26677</v>
      </c>
      <c r="C4394" s="1" t="s">
        <v>16</v>
      </c>
      <c r="D4394" s="1" t="s">
        <v>49</v>
      </c>
      <c r="E4394" s="1" t="s">
        <v>69</v>
      </c>
      <c r="F4394" s="2">
        <v>43872</v>
      </c>
      <c r="G4394" s="1" t="s">
        <v>12371</v>
      </c>
      <c r="H4394" s="1" t="s">
        <v>12372</v>
      </c>
      <c r="I4394" s="1" t="s">
        <v>56</v>
      </c>
      <c r="J4394" s="3" t="s">
        <v>31064</v>
      </c>
      <c r="K4394">
        <v>398</v>
      </c>
      <c r="L4394" s="1" t="s">
        <v>38</v>
      </c>
      <c r="M4394" s="2">
        <v>43886</v>
      </c>
      <c r="N4394" s="1" t="s">
        <v>48</v>
      </c>
      <c r="O4394" s="1" t="s">
        <v>24</v>
      </c>
      <c r="P4394" s="1">
        <f>_3___Healthcare_Data_v1[[#This Row],[Discharge Date]]-_3___Healthcare_Data_v1[[#This Row],[Date of Admission]]</f>
        <v>14</v>
      </c>
      <c r="Q4394" s="1">
        <f>IFERROR(_3___Healthcare_Data_v1[[#This Row],[ Billing Amount ]]/_3___Healthcare_Data_v1[[#This Row],[Days in Hospital]],0)</f>
        <v>4777.8380085714289</v>
      </c>
      <c r="R4394" s="1" t="str">
        <f>IF(_3___Healthcare_Data_v1[[#This Row],[Age]]&gt;60,"Senior",IF(_3___Healthcare_Data_v1[[#This Row],[Age]]&gt;35,"Middle","Young"))</f>
        <v>Senior</v>
      </c>
    </row>
    <row r="4395" spans="1:18" x14ac:dyDescent="0.3">
      <c r="A4395" s="1" t="s">
        <v>12373</v>
      </c>
      <c r="B4395" s="1" t="s">
        <v>26795</v>
      </c>
      <c r="C4395" s="1" t="s">
        <v>16</v>
      </c>
      <c r="D4395" s="1" t="s">
        <v>27</v>
      </c>
      <c r="E4395" s="1" t="s">
        <v>69</v>
      </c>
      <c r="F4395" s="2">
        <v>43546</v>
      </c>
      <c r="G4395" s="1" t="s">
        <v>12374</v>
      </c>
      <c r="H4395" s="1" t="s">
        <v>10585</v>
      </c>
      <c r="I4395" s="1" t="s">
        <v>56</v>
      </c>
      <c r="J4395" s="3" t="s">
        <v>31065</v>
      </c>
      <c r="K4395">
        <v>284</v>
      </c>
      <c r="L4395" s="1" t="s">
        <v>38</v>
      </c>
      <c r="M4395" s="2">
        <v>43558</v>
      </c>
      <c r="N4395" s="1" t="s">
        <v>43</v>
      </c>
      <c r="O4395" s="1" t="s">
        <v>44</v>
      </c>
      <c r="P4395" s="1">
        <f>_3___Healthcare_Data_v1[[#This Row],[Discharge Date]]-_3___Healthcare_Data_v1[[#This Row],[Date of Admission]]</f>
        <v>12</v>
      </c>
      <c r="Q4395" s="1">
        <f>IFERROR(_3___Healthcare_Data_v1[[#This Row],[ Billing Amount ]]/_3___Healthcare_Data_v1[[#This Row],[Days in Hospital]],0)</f>
        <v>693.87388683333336</v>
      </c>
      <c r="R4395" s="1" t="str">
        <f>IF(_3___Healthcare_Data_v1[[#This Row],[Age]]&gt;60,"Senior",IF(_3___Healthcare_Data_v1[[#This Row],[Age]]&gt;35,"Middle","Young"))</f>
        <v>Senior</v>
      </c>
    </row>
    <row r="4396" spans="1:18" x14ac:dyDescent="0.3">
      <c r="A4396" s="1" t="s">
        <v>12375</v>
      </c>
      <c r="B4396" s="1" t="s">
        <v>26679</v>
      </c>
      <c r="C4396" s="1" t="s">
        <v>26</v>
      </c>
      <c r="D4396" s="1" t="s">
        <v>114</v>
      </c>
      <c r="E4396" s="1" t="s">
        <v>69</v>
      </c>
      <c r="F4396" s="2">
        <v>44190</v>
      </c>
      <c r="G4396" s="1" t="s">
        <v>12376</v>
      </c>
      <c r="H4396" s="1" t="s">
        <v>12377</v>
      </c>
      <c r="I4396" s="1" t="s">
        <v>56</v>
      </c>
      <c r="J4396" s="3" t="s">
        <v>31066</v>
      </c>
      <c r="K4396">
        <v>227</v>
      </c>
      <c r="L4396" s="1" t="s">
        <v>38</v>
      </c>
      <c r="M4396" s="2">
        <v>44205</v>
      </c>
      <c r="N4396" s="1" t="s">
        <v>84</v>
      </c>
      <c r="O4396" s="1" t="s">
        <v>32</v>
      </c>
      <c r="P4396" s="1">
        <f>_3___Healthcare_Data_v1[[#This Row],[Discharge Date]]-_3___Healthcare_Data_v1[[#This Row],[Date of Admission]]</f>
        <v>15</v>
      </c>
      <c r="Q4396" s="1">
        <f>IFERROR(_3___Healthcare_Data_v1[[#This Row],[ Billing Amount ]]/_3___Healthcare_Data_v1[[#This Row],[Days in Hospital]],0)</f>
        <v>767.56031133333329</v>
      </c>
      <c r="R4396" s="1" t="str">
        <f>IF(_3___Healthcare_Data_v1[[#This Row],[Age]]&gt;60,"Senior",IF(_3___Healthcare_Data_v1[[#This Row],[Age]]&gt;35,"Middle","Young"))</f>
        <v>Senior</v>
      </c>
    </row>
    <row r="4397" spans="1:18" x14ac:dyDescent="0.3">
      <c r="A4397" s="1" t="s">
        <v>12378</v>
      </c>
      <c r="B4397" s="1" t="s">
        <v>26632</v>
      </c>
      <c r="C4397" s="1" t="s">
        <v>16</v>
      </c>
      <c r="D4397" s="1" t="s">
        <v>17</v>
      </c>
      <c r="E4397" s="1" t="s">
        <v>26615</v>
      </c>
      <c r="F4397" s="2">
        <v>43891</v>
      </c>
      <c r="G4397" s="1" t="s">
        <v>12379</v>
      </c>
      <c r="H4397" s="1" t="s">
        <v>12380</v>
      </c>
      <c r="I4397" s="1" t="s">
        <v>21</v>
      </c>
      <c r="J4397" s="3" t="s">
        <v>31067</v>
      </c>
      <c r="K4397">
        <v>376</v>
      </c>
      <c r="L4397" s="1" t="s">
        <v>22</v>
      </c>
      <c r="M4397" s="2">
        <v>43893</v>
      </c>
      <c r="N4397" s="1" t="s">
        <v>31</v>
      </c>
      <c r="O4397" s="1" t="s">
        <v>44</v>
      </c>
      <c r="P4397" s="1">
        <f>_3___Healthcare_Data_v1[[#This Row],[Discharge Date]]-_3___Healthcare_Data_v1[[#This Row],[Date of Admission]]</f>
        <v>2</v>
      </c>
      <c r="Q4397" s="1">
        <f>IFERROR(_3___Healthcare_Data_v1[[#This Row],[ Billing Amount ]]/_3___Healthcare_Data_v1[[#This Row],[Days in Hospital]],0)</f>
        <v>11144.61709</v>
      </c>
      <c r="R4397" s="1" t="str">
        <f>IF(_3___Healthcare_Data_v1[[#This Row],[Age]]&gt;60,"Senior",IF(_3___Healthcare_Data_v1[[#This Row],[Age]]&gt;35,"Middle","Young"))</f>
        <v>Senior</v>
      </c>
    </row>
    <row r="4398" spans="1:18" x14ac:dyDescent="0.3">
      <c r="A4398" s="1" t="s">
        <v>12381</v>
      </c>
      <c r="B4398" s="1" t="s">
        <v>26657</v>
      </c>
      <c r="C4398" s="1" t="s">
        <v>26</v>
      </c>
      <c r="D4398" s="1" t="s">
        <v>34</v>
      </c>
      <c r="E4398" s="1" t="s">
        <v>28</v>
      </c>
      <c r="F4398" s="2">
        <v>44008</v>
      </c>
      <c r="G4398" s="1" t="s">
        <v>10059</v>
      </c>
      <c r="H4398" s="1" t="s">
        <v>12382</v>
      </c>
      <c r="I4398" s="1" t="s">
        <v>52</v>
      </c>
      <c r="J4398" s="3" t="s">
        <v>31068</v>
      </c>
      <c r="K4398">
        <v>325</v>
      </c>
      <c r="L4398" s="1" t="s">
        <v>42</v>
      </c>
      <c r="M4398" s="2">
        <v>44027</v>
      </c>
      <c r="N4398" s="1" t="s">
        <v>84</v>
      </c>
      <c r="O4398" s="1" t="s">
        <v>44</v>
      </c>
      <c r="P4398" s="1">
        <f>_3___Healthcare_Data_v1[[#This Row],[Discharge Date]]-_3___Healthcare_Data_v1[[#This Row],[Date of Admission]]</f>
        <v>19</v>
      </c>
      <c r="Q4398" s="1">
        <f>IFERROR(_3___Healthcare_Data_v1[[#This Row],[ Billing Amount ]]/_3___Healthcare_Data_v1[[#This Row],[Days in Hospital]],0)</f>
        <v>2195.3038389473686</v>
      </c>
      <c r="R4398" s="1" t="str">
        <f>IF(_3___Healthcare_Data_v1[[#This Row],[Age]]&gt;60,"Senior",IF(_3___Healthcare_Data_v1[[#This Row],[Age]]&gt;35,"Middle","Young"))</f>
        <v>Senior</v>
      </c>
    </row>
    <row r="4399" spans="1:18" x14ac:dyDescent="0.3">
      <c r="A4399" s="1" t="s">
        <v>12383</v>
      </c>
      <c r="B4399" s="1" t="s">
        <v>26655</v>
      </c>
      <c r="C4399" s="1" t="s">
        <v>26</v>
      </c>
      <c r="D4399" s="1" t="s">
        <v>27</v>
      </c>
      <c r="E4399" s="1" t="s">
        <v>35</v>
      </c>
      <c r="F4399" s="2">
        <v>43814</v>
      </c>
      <c r="G4399" s="1" t="s">
        <v>12384</v>
      </c>
      <c r="H4399" s="1" t="s">
        <v>12385</v>
      </c>
      <c r="I4399" s="1" t="s">
        <v>56</v>
      </c>
      <c r="J4399" s="3" t="s">
        <v>31069</v>
      </c>
      <c r="K4399">
        <v>392</v>
      </c>
      <c r="L4399" s="1" t="s">
        <v>38</v>
      </c>
      <c r="M4399" s="2">
        <v>43830</v>
      </c>
      <c r="N4399" s="1" t="s">
        <v>31</v>
      </c>
      <c r="O4399" s="1" t="s">
        <v>44</v>
      </c>
      <c r="P4399" s="1">
        <f>_3___Healthcare_Data_v1[[#This Row],[Discharge Date]]-_3___Healthcare_Data_v1[[#This Row],[Date of Admission]]</f>
        <v>16</v>
      </c>
      <c r="Q4399" s="1">
        <f>IFERROR(_3___Healthcare_Data_v1[[#This Row],[ Billing Amount ]]/_3___Healthcare_Data_v1[[#This Row],[Days in Hospital]],0)</f>
        <v>156.09803775</v>
      </c>
      <c r="R4399" s="1" t="str">
        <f>IF(_3___Healthcare_Data_v1[[#This Row],[Age]]&gt;60,"Senior",IF(_3___Healthcare_Data_v1[[#This Row],[Age]]&gt;35,"Middle","Young"))</f>
        <v>Senior</v>
      </c>
    </row>
    <row r="4400" spans="1:18" x14ac:dyDescent="0.3">
      <c r="A4400" s="1" t="s">
        <v>12386</v>
      </c>
      <c r="B4400" s="1" t="s">
        <v>26606</v>
      </c>
      <c r="C4400" s="1" t="s">
        <v>26</v>
      </c>
      <c r="D4400" s="1" t="s">
        <v>49</v>
      </c>
      <c r="E4400" s="1" t="s">
        <v>28</v>
      </c>
      <c r="F4400" s="2">
        <v>44223</v>
      </c>
      <c r="G4400" s="1" t="s">
        <v>12387</v>
      </c>
      <c r="H4400" s="1" t="s">
        <v>12388</v>
      </c>
      <c r="I4400" s="1" t="s">
        <v>60</v>
      </c>
      <c r="J4400" s="3" t="s">
        <v>31070</v>
      </c>
      <c r="K4400">
        <v>433</v>
      </c>
      <c r="L4400" s="1" t="s">
        <v>42</v>
      </c>
      <c r="M4400" s="2">
        <v>44246</v>
      </c>
      <c r="N4400" s="1" t="s">
        <v>43</v>
      </c>
      <c r="O4400" s="1" t="s">
        <v>24</v>
      </c>
      <c r="P4400" s="1">
        <f>_3___Healthcare_Data_v1[[#This Row],[Discharge Date]]-_3___Healthcare_Data_v1[[#This Row],[Date of Admission]]</f>
        <v>23</v>
      </c>
      <c r="Q4400" s="1">
        <f>IFERROR(_3___Healthcare_Data_v1[[#This Row],[ Billing Amount ]]/_3___Healthcare_Data_v1[[#This Row],[Days in Hospital]],0)</f>
        <v>1673.2744260869567</v>
      </c>
      <c r="R4400" s="1" t="str">
        <f>IF(_3___Healthcare_Data_v1[[#This Row],[Age]]&gt;60,"Senior",IF(_3___Healthcare_Data_v1[[#This Row],[Age]]&gt;35,"Middle","Young"))</f>
        <v>Senior</v>
      </c>
    </row>
    <row r="4401" spans="1:18" x14ac:dyDescent="0.3">
      <c r="A4401" s="1" t="s">
        <v>12389</v>
      </c>
      <c r="B4401" s="1" t="s">
        <v>26755</v>
      </c>
      <c r="C4401" s="1" t="s">
        <v>16</v>
      </c>
      <c r="D4401" s="1" t="s">
        <v>49</v>
      </c>
      <c r="E4401" s="1" t="s">
        <v>69</v>
      </c>
      <c r="F4401" s="2">
        <v>45125</v>
      </c>
      <c r="G4401" s="1" t="s">
        <v>12390</v>
      </c>
      <c r="H4401" s="1" t="s">
        <v>12391</v>
      </c>
      <c r="I4401" s="1" t="s">
        <v>21</v>
      </c>
      <c r="J4401" s="3" t="s">
        <v>31071</v>
      </c>
      <c r="K4401">
        <v>342</v>
      </c>
      <c r="L4401" s="1" t="s">
        <v>38</v>
      </c>
      <c r="M4401" s="2">
        <v>45155</v>
      </c>
      <c r="N4401" s="1" t="s">
        <v>84</v>
      </c>
      <c r="O4401" s="1" t="s">
        <v>44</v>
      </c>
      <c r="P4401" s="1">
        <f>_3___Healthcare_Data_v1[[#This Row],[Discharge Date]]-_3___Healthcare_Data_v1[[#This Row],[Date of Admission]]</f>
        <v>30</v>
      </c>
      <c r="Q4401" s="1">
        <f>IFERROR(_3___Healthcare_Data_v1[[#This Row],[ Billing Amount ]]/_3___Healthcare_Data_v1[[#This Row],[Days in Hospital]],0)</f>
        <v>722.47425699999997</v>
      </c>
      <c r="R4401" s="1" t="str">
        <f>IF(_3___Healthcare_Data_v1[[#This Row],[Age]]&gt;60,"Senior",IF(_3___Healthcare_Data_v1[[#This Row],[Age]]&gt;35,"Middle","Young"))</f>
        <v>Senior</v>
      </c>
    </row>
    <row r="4402" spans="1:18" x14ac:dyDescent="0.3">
      <c r="A4402" s="1" t="s">
        <v>380</v>
      </c>
      <c r="B4402" s="1" t="s">
        <v>26668</v>
      </c>
      <c r="C4402" s="1" t="s">
        <v>26</v>
      </c>
      <c r="D4402" s="1" t="s">
        <v>62</v>
      </c>
      <c r="E4402" s="1" t="s">
        <v>69</v>
      </c>
      <c r="F4402" s="2">
        <v>45065</v>
      </c>
      <c r="G4402" s="1" t="s">
        <v>12392</v>
      </c>
      <c r="H4402" s="1" t="s">
        <v>12393</v>
      </c>
      <c r="I4402" s="1" t="s">
        <v>26607</v>
      </c>
      <c r="J4402" s="3" t="s">
        <v>31072</v>
      </c>
      <c r="K4402">
        <v>462</v>
      </c>
      <c r="L4402" s="1" t="s">
        <v>22</v>
      </c>
      <c r="M4402" s="2">
        <v>45066</v>
      </c>
      <c r="N4402" s="1" t="s">
        <v>48</v>
      </c>
      <c r="O4402" s="1" t="s">
        <v>32</v>
      </c>
      <c r="P4402" s="1">
        <f>_3___Healthcare_Data_v1[[#This Row],[Discharge Date]]-_3___Healthcare_Data_v1[[#This Row],[Date of Admission]]</f>
        <v>1</v>
      </c>
      <c r="Q4402" s="1">
        <f>IFERROR(_3___Healthcare_Data_v1[[#This Row],[ Billing Amount ]]/_3___Healthcare_Data_v1[[#This Row],[Days in Hospital]],0)</f>
        <v>64774.811399999999</v>
      </c>
      <c r="R4402" s="1" t="str">
        <f>IF(_3___Healthcare_Data_v1[[#This Row],[Age]]&gt;60,"Senior",IF(_3___Healthcare_Data_v1[[#This Row],[Age]]&gt;35,"Middle","Young"))</f>
        <v>Senior</v>
      </c>
    </row>
    <row r="4403" spans="1:18" x14ac:dyDescent="0.3">
      <c r="A4403" s="1" t="s">
        <v>12394</v>
      </c>
      <c r="B4403" s="1" t="s">
        <v>26619</v>
      </c>
      <c r="C4403" s="1" t="s">
        <v>16</v>
      </c>
      <c r="D4403" s="1" t="s">
        <v>27</v>
      </c>
      <c r="E4403" s="1" t="s">
        <v>26615</v>
      </c>
      <c r="F4403" s="2">
        <v>45151</v>
      </c>
      <c r="G4403" s="1" t="s">
        <v>12395</v>
      </c>
      <c r="H4403" s="1" t="s">
        <v>12396</v>
      </c>
      <c r="I4403" s="1" t="s">
        <v>26607</v>
      </c>
      <c r="J4403" s="3" t="s">
        <v>31073</v>
      </c>
      <c r="K4403">
        <v>140</v>
      </c>
      <c r="L4403" s="1" t="s">
        <v>22</v>
      </c>
      <c r="M4403" s="2">
        <v>45159</v>
      </c>
      <c r="N4403" s="1" t="s">
        <v>48</v>
      </c>
      <c r="O4403" s="1" t="s">
        <v>32</v>
      </c>
      <c r="P4403" s="1">
        <f>_3___Healthcare_Data_v1[[#This Row],[Discharge Date]]-_3___Healthcare_Data_v1[[#This Row],[Date of Admission]]</f>
        <v>8</v>
      </c>
      <c r="Q4403" s="1">
        <f>IFERROR(_3___Healthcare_Data_v1[[#This Row],[ Billing Amount ]]/_3___Healthcare_Data_v1[[#This Row],[Days in Hospital]],0)</f>
        <v>2393.1377862499999</v>
      </c>
      <c r="R4403" s="1" t="str">
        <f>IF(_3___Healthcare_Data_v1[[#This Row],[Age]]&gt;60,"Senior",IF(_3___Healthcare_Data_v1[[#This Row],[Age]]&gt;35,"Middle","Young"))</f>
        <v>Senior</v>
      </c>
    </row>
    <row r="4404" spans="1:18" x14ac:dyDescent="0.3">
      <c r="A4404" s="1" t="s">
        <v>12397</v>
      </c>
      <c r="B4404" s="1" t="s">
        <v>26723</v>
      </c>
      <c r="C4404" s="1" t="s">
        <v>16</v>
      </c>
      <c r="D4404" s="1" t="s">
        <v>49</v>
      </c>
      <c r="E4404" s="1" t="s">
        <v>26615</v>
      </c>
      <c r="F4404" s="2">
        <v>44942</v>
      </c>
      <c r="G4404" s="1" t="s">
        <v>11323</v>
      </c>
      <c r="H4404" s="1" t="s">
        <v>12398</v>
      </c>
      <c r="I4404" s="1" t="s">
        <v>52</v>
      </c>
      <c r="J4404" s="3" t="s">
        <v>31074</v>
      </c>
      <c r="K4404">
        <v>279</v>
      </c>
      <c r="L4404" s="1" t="s">
        <v>22</v>
      </c>
      <c r="M4404" s="2">
        <v>44944</v>
      </c>
      <c r="N4404" s="1" t="s">
        <v>43</v>
      </c>
      <c r="O4404" s="1" t="s">
        <v>32</v>
      </c>
      <c r="P4404" s="1">
        <f>_3___Healthcare_Data_v1[[#This Row],[Discharge Date]]-_3___Healthcare_Data_v1[[#This Row],[Date of Admission]]</f>
        <v>2</v>
      </c>
      <c r="Q4404" s="1">
        <f>IFERROR(_3___Healthcare_Data_v1[[#This Row],[ Billing Amount ]]/_3___Healthcare_Data_v1[[#This Row],[Days in Hospital]],0)</f>
        <v>5097.3909700000004</v>
      </c>
      <c r="R4404" s="1" t="str">
        <f>IF(_3___Healthcare_Data_v1[[#This Row],[Age]]&gt;60,"Senior",IF(_3___Healthcare_Data_v1[[#This Row],[Age]]&gt;35,"Middle","Young"))</f>
        <v>Senior</v>
      </c>
    </row>
    <row r="4405" spans="1:18" x14ac:dyDescent="0.3">
      <c r="A4405" s="1" t="s">
        <v>12399</v>
      </c>
      <c r="B4405" s="1" t="s">
        <v>26612</v>
      </c>
      <c r="C4405" s="1" t="s">
        <v>16</v>
      </c>
      <c r="D4405" s="1" t="s">
        <v>49</v>
      </c>
      <c r="E4405" s="1" t="s">
        <v>35</v>
      </c>
      <c r="F4405" s="2">
        <v>43575</v>
      </c>
      <c r="G4405" s="1" t="s">
        <v>12400</v>
      </c>
      <c r="H4405" s="1" t="s">
        <v>12401</v>
      </c>
      <c r="I4405" s="1" t="s">
        <v>26607</v>
      </c>
      <c r="J4405" s="3" t="s">
        <v>31075</v>
      </c>
      <c r="K4405">
        <v>382</v>
      </c>
      <c r="L4405" s="1" t="s">
        <v>42</v>
      </c>
      <c r="M4405" s="2">
        <v>43591</v>
      </c>
      <c r="N4405" s="1" t="s">
        <v>23</v>
      </c>
      <c r="O4405" s="1" t="s">
        <v>32</v>
      </c>
      <c r="P4405" s="1">
        <f>_3___Healthcare_Data_v1[[#This Row],[Discharge Date]]-_3___Healthcare_Data_v1[[#This Row],[Date of Admission]]</f>
        <v>16</v>
      </c>
      <c r="Q4405" s="1">
        <f>IFERROR(_3___Healthcare_Data_v1[[#This Row],[ Billing Amount ]]/_3___Healthcare_Data_v1[[#This Row],[Days in Hospital]],0)</f>
        <v>217.86863687499999</v>
      </c>
      <c r="R4405" s="1" t="str">
        <f>IF(_3___Healthcare_Data_v1[[#This Row],[Age]]&gt;60,"Senior",IF(_3___Healthcare_Data_v1[[#This Row],[Age]]&gt;35,"Middle","Young"))</f>
        <v>Senior</v>
      </c>
    </row>
    <row r="4406" spans="1:18" x14ac:dyDescent="0.3">
      <c r="A4406" s="1" t="s">
        <v>12402</v>
      </c>
      <c r="B4406" s="1" t="s">
        <v>26725</v>
      </c>
      <c r="C4406" s="1" t="s">
        <v>16</v>
      </c>
      <c r="D4406" s="1" t="s">
        <v>89</v>
      </c>
      <c r="E4406" s="1" t="s">
        <v>28</v>
      </c>
      <c r="F4406" s="2">
        <v>43589</v>
      </c>
      <c r="G4406" s="1" t="s">
        <v>12403</v>
      </c>
      <c r="H4406" s="1" t="s">
        <v>12404</v>
      </c>
      <c r="I4406" s="1" t="s">
        <v>60</v>
      </c>
      <c r="J4406" s="3" t="s">
        <v>31076</v>
      </c>
      <c r="K4406">
        <v>346</v>
      </c>
      <c r="L4406" s="1" t="s">
        <v>42</v>
      </c>
      <c r="M4406" s="2">
        <v>43594</v>
      </c>
      <c r="N4406" s="1" t="s">
        <v>84</v>
      </c>
      <c r="O4406" s="1" t="s">
        <v>32</v>
      </c>
      <c r="P4406" s="1">
        <f>_3___Healthcare_Data_v1[[#This Row],[Discharge Date]]-_3___Healthcare_Data_v1[[#This Row],[Date of Admission]]</f>
        <v>5</v>
      </c>
      <c r="Q4406" s="1">
        <f>IFERROR(_3___Healthcare_Data_v1[[#This Row],[ Billing Amount ]]/_3___Healthcare_Data_v1[[#This Row],[Days in Hospital]],0)</f>
        <v>5492.6593699999994</v>
      </c>
      <c r="R4406" s="1" t="str">
        <f>IF(_3___Healthcare_Data_v1[[#This Row],[Age]]&gt;60,"Senior",IF(_3___Healthcare_Data_v1[[#This Row],[Age]]&gt;35,"Middle","Young"))</f>
        <v>Senior</v>
      </c>
    </row>
    <row r="4407" spans="1:18" x14ac:dyDescent="0.3">
      <c r="A4407" s="1" t="s">
        <v>12405</v>
      </c>
      <c r="B4407" s="1" t="s">
        <v>26776</v>
      </c>
      <c r="C4407" s="1" t="s">
        <v>16</v>
      </c>
      <c r="D4407" s="1" t="s">
        <v>114</v>
      </c>
      <c r="E4407" s="1" t="s">
        <v>28</v>
      </c>
      <c r="F4407" s="2">
        <v>44924</v>
      </c>
      <c r="G4407" s="1" t="s">
        <v>12406</v>
      </c>
      <c r="H4407" s="1" t="s">
        <v>12407</v>
      </c>
      <c r="I4407" s="1" t="s">
        <v>52</v>
      </c>
      <c r="J4407" s="3" t="s">
        <v>31077</v>
      </c>
      <c r="K4407">
        <v>282</v>
      </c>
      <c r="L4407" s="1" t="s">
        <v>42</v>
      </c>
      <c r="M4407" s="2">
        <v>44937</v>
      </c>
      <c r="N4407" s="1" t="s">
        <v>23</v>
      </c>
      <c r="O4407" s="1" t="s">
        <v>32</v>
      </c>
      <c r="P4407" s="1">
        <f>_3___Healthcare_Data_v1[[#This Row],[Discharge Date]]-_3___Healthcare_Data_v1[[#This Row],[Date of Admission]]</f>
        <v>13</v>
      </c>
      <c r="Q4407" s="1">
        <f>IFERROR(_3___Healthcare_Data_v1[[#This Row],[ Billing Amount ]]/_3___Healthcare_Data_v1[[#This Row],[Days in Hospital]],0)</f>
        <v>2301.0517184615387</v>
      </c>
      <c r="R4407" s="1" t="str">
        <f>IF(_3___Healthcare_Data_v1[[#This Row],[Age]]&gt;60,"Senior",IF(_3___Healthcare_Data_v1[[#This Row],[Age]]&gt;35,"Middle","Young"))</f>
        <v>Senior</v>
      </c>
    </row>
    <row r="4408" spans="1:18" x14ac:dyDescent="0.3">
      <c r="A4408" s="1" t="s">
        <v>12408</v>
      </c>
      <c r="B4408" s="1" t="s">
        <v>26994</v>
      </c>
      <c r="C4408" s="1" t="s">
        <v>26</v>
      </c>
      <c r="D4408" s="1" t="s">
        <v>34</v>
      </c>
      <c r="E4408" s="1" t="s">
        <v>18</v>
      </c>
      <c r="F4408" s="2">
        <v>44634</v>
      </c>
      <c r="G4408" s="1" t="s">
        <v>12409</v>
      </c>
      <c r="H4408" s="1" t="s">
        <v>8460</v>
      </c>
      <c r="I4408" s="1" t="s">
        <v>60</v>
      </c>
      <c r="J4408" s="3" t="s">
        <v>31078</v>
      </c>
      <c r="K4408">
        <v>104</v>
      </c>
      <c r="L4408" s="1" t="s">
        <v>42</v>
      </c>
      <c r="M4408" s="2">
        <v>44638</v>
      </c>
      <c r="N4408" s="1" t="s">
        <v>23</v>
      </c>
      <c r="O4408" s="1" t="s">
        <v>32</v>
      </c>
      <c r="P4408" s="1">
        <f>_3___Healthcare_Data_v1[[#This Row],[Discharge Date]]-_3___Healthcare_Data_v1[[#This Row],[Date of Admission]]</f>
        <v>4</v>
      </c>
      <c r="Q4408" s="1">
        <f>IFERROR(_3___Healthcare_Data_v1[[#This Row],[ Billing Amount ]]/_3___Healthcare_Data_v1[[#This Row],[Days in Hospital]],0)</f>
        <v>2263.5683524999999</v>
      </c>
      <c r="R4408" s="1" t="str">
        <f>IF(_3___Healthcare_Data_v1[[#This Row],[Age]]&gt;60,"Senior",IF(_3___Healthcare_Data_v1[[#This Row],[Age]]&gt;35,"Middle","Young"))</f>
        <v>Senior</v>
      </c>
    </row>
    <row r="4409" spans="1:18" x14ac:dyDescent="0.3">
      <c r="A4409" s="1" t="s">
        <v>12410</v>
      </c>
      <c r="B4409" s="1" t="s">
        <v>26850</v>
      </c>
      <c r="C4409" s="1" t="s">
        <v>16</v>
      </c>
      <c r="D4409" s="1" t="s">
        <v>114</v>
      </c>
      <c r="E4409" s="1" t="s">
        <v>35</v>
      </c>
      <c r="F4409" s="2">
        <v>44940</v>
      </c>
      <c r="G4409" s="1" t="s">
        <v>12411</v>
      </c>
      <c r="H4409" s="1" t="s">
        <v>12412</v>
      </c>
      <c r="I4409" s="1" t="s">
        <v>52</v>
      </c>
      <c r="J4409" s="3" t="s">
        <v>31079</v>
      </c>
      <c r="K4409">
        <v>466</v>
      </c>
      <c r="L4409" s="1" t="s">
        <v>38</v>
      </c>
      <c r="M4409" s="2">
        <v>44942</v>
      </c>
      <c r="N4409" s="1" t="s">
        <v>43</v>
      </c>
      <c r="O4409" s="1" t="s">
        <v>44</v>
      </c>
      <c r="P4409" s="1">
        <f>_3___Healthcare_Data_v1[[#This Row],[Discharge Date]]-_3___Healthcare_Data_v1[[#This Row],[Date of Admission]]</f>
        <v>2</v>
      </c>
      <c r="Q4409" s="1">
        <f>IFERROR(_3___Healthcare_Data_v1[[#This Row],[ Billing Amount ]]/_3___Healthcare_Data_v1[[#This Row],[Days in Hospital]],0)</f>
        <v>2204.5763225000001</v>
      </c>
      <c r="R4409" s="1" t="str">
        <f>IF(_3___Healthcare_Data_v1[[#This Row],[Age]]&gt;60,"Senior",IF(_3___Healthcare_Data_v1[[#This Row],[Age]]&gt;35,"Middle","Young"))</f>
        <v>Senior</v>
      </c>
    </row>
    <row r="4410" spans="1:18" x14ac:dyDescent="0.3">
      <c r="A4410" s="1" t="s">
        <v>12413</v>
      </c>
      <c r="B4410" s="1" t="s">
        <v>26710</v>
      </c>
      <c r="C4410" s="1" t="s">
        <v>16</v>
      </c>
      <c r="D4410" s="1" t="s">
        <v>229</v>
      </c>
      <c r="E4410" s="1" t="s">
        <v>26620</v>
      </c>
      <c r="F4410" s="2">
        <v>45065</v>
      </c>
      <c r="G4410" s="1" t="s">
        <v>12414</v>
      </c>
      <c r="H4410" s="1" t="s">
        <v>12415</v>
      </c>
      <c r="I4410" s="1" t="s">
        <v>21</v>
      </c>
      <c r="J4410" s="3" t="s">
        <v>31080</v>
      </c>
      <c r="K4410">
        <v>369</v>
      </c>
      <c r="L4410" s="1" t="s">
        <v>38</v>
      </c>
      <c r="M4410" s="2">
        <v>45078</v>
      </c>
      <c r="N4410" s="1" t="s">
        <v>43</v>
      </c>
      <c r="O4410" s="1" t="s">
        <v>32</v>
      </c>
      <c r="P4410" s="1">
        <f>_3___Healthcare_Data_v1[[#This Row],[Discharge Date]]-_3___Healthcare_Data_v1[[#This Row],[Date of Admission]]</f>
        <v>13</v>
      </c>
      <c r="Q4410" s="1">
        <f>IFERROR(_3___Healthcare_Data_v1[[#This Row],[ Billing Amount ]]/_3___Healthcare_Data_v1[[#This Row],[Days in Hospital]],0)</f>
        <v>723.25244861538465</v>
      </c>
      <c r="R4410" s="1" t="str">
        <f>IF(_3___Healthcare_Data_v1[[#This Row],[Age]]&gt;60,"Senior",IF(_3___Healthcare_Data_v1[[#This Row],[Age]]&gt;35,"Middle","Young"))</f>
        <v>Senior</v>
      </c>
    </row>
    <row r="4411" spans="1:18" x14ac:dyDescent="0.3">
      <c r="A4411" s="1" t="s">
        <v>12416</v>
      </c>
      <c r="B4411" s="1" t="s">
        <v>26776</v>
      </c>
      <c r="C4411" s="1" t="s">
        <v>16</v>
      </c>
      <c r="D4411" s="1" t="s">
        <v>27</v>
      </c>
      <c r="E4411" s="1" t="s">
        <v>69</v>
      </c>
      <c r="F4411" s="2">
        <v>44916</v>
      </c>
      <c r="G4411" s="1" t="s">
        <v>12417</v>
      </c>
      <c r="H4411" s="1" t="s">
        <v>12418</v>
      </c>
      <c r="I4411" s="1" t="s">
        <v>52</v>
      </c>
      <c r="J4411" s="3" t="s">
        <v>31081</v>
      </c>
      <c r="K4411">
        <v>256</v>
      </c>
      <c r="L4411" s="1" t="s">
        <v>38</v>
      </c>
      <c r="M4411" s="2">
        <v>44936</v>
      </c>
      <c r="N4411" s="1" t="s">
        <v>84</v>
      </c>
      <c r="O4411" s="1" t="s">
        <v>24</v>
      </c>
      <c r="P4411" s="1">
        <f>_3___Healthcare_Data_v1[[#This Row],[Discharge Date]]-_3___Healthcare_Data_v1[[#This Row],[Date of Admission]]</f>
        <v>20</v>
      </c>
      <c r="Q4411" s="1">
        <f>IFERROR(_3___Healthcare_Data_v1[[#This Row],[ Billing Amount ]]/_3___Healthcare_Data_v1[[#This Row],[Days in Hospital]],0)</f>
        <v>1301.2020975</v>
      </c>
      <c r="R4411" s="1" t="str">
        <f>IF(_3___Healthcare_Data_v1[[#This Row],[Age]]&gt;60,"Senior",IF(_3___Healthcare_Data_v1[[#This Row],[Age]]&gt;35,"Middle","Young"))</f>
        <v>Senior</v>
      </c>
    </row>
    <row r="4412" spans="1:18" x14ac:dyDescent="0.3">
      <c r="A4412" s="1" t="s">
        <v>12419</v>
      </c>
      <c r="B4412" s="1" t="s">
        <v>26653</v>
      </c>
      <c r="C4412" s="1" t="s">
        <v>16</v>
      </c>
      <c r="D4412" s="1" t="s">
        <v>229</v>
      </c>
      <c r="E4412" s="1" t="s">
        <v>26620</v>
      </c>
      <c r="F4412" s="2">
        <v>43534</v>
      </c>
      <c r="G4412" s="1" t="s">
        <v>7613</v>
      </c>
      <c r="H4412" s="1" t="s">
        <v>2293</v>
      </c>
      <c r="I4412" s="1" t="s">
        <v>56</v>
      </c>
      <c r="J4412" s="3" t="s">
        <v>31082</v>
      </c>
      <c r="K4412">
        <v>264</v>
      </c>
      <c r="L4412" s="1" t="s">
        <v>38</v>
      </c>
      <c r="M4412" s="2">
        <v>43558</v>
      </c>
      <c r="N4412" s="1" t="s">
        <v>48</v>
      </c>
      <c r="O4412" s="1" t="s">
        <v>32</v>
      </c>
      <c r="P4412" s="1">
        <f>_3___Healthcare_Data_v1[[#This Row],[Discharge Date]]-_3___Healthcare_Data_v1[[#This Row],[Date of Admission]]</f>
        <v>24</v>
      </c>
      <c r="Q4412" s="1">
        <f>IFERROR(_3___Healthcare_Data_v1[[#This Row],[ Billing Amount ]]/_3___Healthcare_Data_v1[[#This Row],[Days in Hospital]],0)</f>
        <v>915.23626083333329</v>
      </c>
      <c r="R4412" s="1" t="str">
        <f>IF(_3___Healthcare_Data_v1[[#This Row],[Age]]&gt;60,"Senior",IF(_3___Healthcare_Data_v1[[#This Row],[Age]]&gt;35,"Middle","Young"))</f>
        <v>Senior</v>
      </c>
    </row>
    <row r="4413" spans="1:18" x14ac:dyDescent="0.3">
      <c r="A4413" s="1" t="s">
        <v>12420</v>
      </c>
      <c r="B4413" s="1" t="s">
        <v>26683</v>
      </c>
      <c r="C4413" s="1" t="s">
        <v>26</v>
      </c>
      <c r="D4413" s="1" t="s">
        <v>229</v>
      </c>
      <c r="E4413" s="1" t="s">
        <v>28</v>
      </c>
      <c r="F4413" s="2">
        <v>43986</v>
      </c>
      <c r="G4413" s="1" t="s">
        <v>12421</v>
      </c>
      <c r="H4413" s="1" t="s">
        <v>12422</v>
      </c>
      <c r="I4413" s="1" t="s">
        <v>56</v>
      </c>
      <c r="J4413" s="3" t="s">
        <v>31083</v>
      </c>
      <c r="K4413">
        <v>248</v>
      </c>
      <c r="L4413" s="1" t="s">
        <v>42</v>
      </c>
      <c r="M4413" s="2">
        <v>43998</v>
      </c>
      <c r="N4413" s="1" t="s">
        <v>48</v>
      </c>
      <c r="O4413" s="1" t="s">
        <v>32</v>
      </c>
      <c r="P4413" s="1">
        <f>_3___Healthcare_Data_v1[[#This Row],[Discharge Date]]-_3___Healthcare_Data_v1[[#This Row],[Date of Admission]]</f>
        <v>12</v>
      </c>
      <c r="Q4413" s="1">
        <f>IFERROR(_3___Healthcare_Data_v1[[#This Row],[ Billing Amount ]]/_3___Healthcare_Data_v1[[#This Row],[Days in Hospital]],0)</f>
        <v>2354.4713833333331</v>
      </c>
      <c r="R4413" s="1" t="str">
        <f>IF(_3___Healthcare_Data_v1[[#This Row],[Age]]&gt;60,"Senior",IF(_3___Healthcare_Data_v1[[#This Row],[Age]]&gt;35,"Middle","Young"))</f>
        <v>Senior</v>
      </c>
    </row>
    <row r="4414" spans="1:18" x14ac:dyDescent="0.3">
      <c r="A4414" s="1" t="s">
        <v>12423</v>
      </c>
      <c r="B4414" s="1" t="s">
        <v>26697</v>
      </c>
      <c r="C4414" s="1" t="s">
        <v>16</v>
      </c>
      <c r="D4414" s="1" t="s">
        <v>34</v>
      </c>
      <c r="E4414" s="1" t="s">
        <v>28</v>
      </c>
      <c r="F4414" s="2">
        <v>43984</v>
      </c>
      <c r="G4414" s="1" t="s">
        <v>12424</v>
      </c>
      <c r="H4414" s="1" t="s">
        <v>12425</v>
      </c>
      <c r="I4414" s="1" t="s">
        <v>56</v>
      </c>
      <c r="J4414" s="3" t="s">
        <v>31084</v>
      </c>
      <c r="K4414">
        <v>323</v>
      </c>
      <c r="L4414" s="1" t="s">
        <v>42</v>
      </c>
      <c r="M4414" s="2">
        <v>43998</v>
      </c>
      <c r="N4414" s="1" t="s">
        <v>48</v>
      </c>
      <c r="O4414" s="1" t="s">
        <v>44</v>
      </c>
      <c r="P4414" s="1">
        <f>_3___Healthcare_Data_v1[[#This Row],[Discharge Date]]-_3___Healthcare_Data_v1[[#This Row],[Date of Admission]]</f>
        <v>14</v>
      </c>
      <c r="Q4414" s="1">
        <f>IFERROR(_3___Healthcare_Data_v1[[#This Row],[ Billing Amount ]]/_3___Healthcare_Data_v1[[#This Row],[Days in Hospital]],0)</f>
        <v>1216.7095764285714</v>
      </c>
      <c r="R4414" s="1" t="str">
        <f>IF(_3___Healthcare_Data_v1[[#This Row],[Age]]&gt;60,"Senior",IF(_3___Healthcare_Data_v1[[#This Row],[Age]]&gt;35,"Middle","Young"))</f>
        <v>Senior</v>
      </c>
    </row>
    <row r="4415" spans="1:18" x14ac:dyDescent="0.3">
      <c r="A4415" s="1" t="s">
        <v>12426</v>
      </c>
      <c r="B4415" s="1" t="s">
        <v>26720</v>
      </c>
      <c r="C4415" s="1" t="s">
        <v>16</v>
      </c>
      <c r="D4415" s="1" t="s">
        <v>229</v>
      </c>
      <c r="E4415" s="1" t="s">
        <v>18</v>
      </c>
      <c r="F4415" s="2">
        <v>43785</v>
      </c>
      <c r="G4415" s="1" t="s">
        <v>12427</v>
      </c>
      <c r="H4415" s="1" t="s">
        <v>12428</v>
      </c>
      <c r="I4415" s="1" t="s">
        <v>26607</v>
      </c>
      <c r="J4415" s="3" t="s">
        <v>31085</v>
      </c>
      <c r="K4415">
        <v>405</v>
      </c>
      <c r="L4415" s="1" t="s">
        <v>38</v>
      </c>
      <c r="M4415" s="2">
        <v>43790</v>
      </c>
      <c r="N4415" s="1" t="s">
        <v>31</v>
      </c>
      <c r="O4415" s="1" t="s">
        <v>24</v>
      </c>
      <c r="P4415" s="1">
        <f>_3___Healthcare_Data_v1[[#This Row],[Discharge Date]]-_3___Healthcare_Data_v1[[#This Row],[Date of Admission]]</f>
        <v>5</v>
      </c>
      <c r="Q4415" s="1">
        <f>IFERROR(_3___Healthcare_Data_v1[[#This Row],[ Billing Amount ]]/_3___Healthcare_Data_v1[[#This Row],[Days in Hospital]],0)</f>
        <v>3829.9251380000001</v>
      </c>
      <c r="R4415" s="1" t="str">
        <f>IF(_3___Healthcare_Data_v1[[#This Row],[Age]]&gt;60,"Senior",IF(_3___Healthcare_Data_v1[[#This Row],[Age]]&gt;35,"Middle","Young"))</f>
        <v>Senior</v>
      </c>
    </row>
    <row r="4416" spans="1:18" x14ac:dyDescent="0.3">
      <c r="A4416" s="1" t="s">
        <v>12429</v>
      </c>
      <c r="B4416" s="1" t="s">
        <v>26798</v>
      </c>
      <c r="C4416" s="1" t="s">
        <v>26</v>
      </c>
      <c r="D4416" s="1" t="s">
        <v>17</v>
      </c>
      <c r="E4416" s="1" t="s">
        <v>26620</v>
      </c>
      <c r="F4416" s="2">
        <v>44571</v>
      </c>
      <c r="G4416" s="1" t="s">
        <v>12430</v>
      </c>
      <c r="H4416" s="1" t="s">
        <v>12431</v>
      </c>
      <c r="I4416" s="1" t="s">
        <v>56</v>
      </c>
      <c r="J4416" s="3" t="s">
        <v>31086</v>
      </c>
      <c r="K4416">
        <v>264</v>
      </c>
      <c r="L4416" s="1" t="s">
        <v>38</v>
      </c>
      <c r="M4416" s="2">
        <v>44599</v>
      </c>
      <c r="N4416" s="1" t="s">
        <v>84</v>
      </c>
      <c r="O4416" s="1" t="s">
        <v>32</v>
      </c>
      <c r="P4416" s="1">
        <f>_3___Healthcare_Data_v1[[#This Row],[Discharge Date]]-_3___Healthcare_Data_v1[[#This Row],[Date of Admission]]</f>
        <v>28</v>
      </c>
      <c r="Q4416" s="1">
        <f>IFERROR(_3___Healthcare_Data_v1[[#This Row],[ Billing Amount ]]/_3___Healthcare_Data_v1[[#This Row],[Days in Hospital]],0)</f>
        <v>1193.6827207142856</v>
      </c>
      <c r="R4416" s="1" t="str">
        <f>IF(_3___Healthcare_Data_v1[[#This Row],[Age]]&gt;60,"Senior",IF(_3___Healthcare_Data_v1[[#This Row],[Age]]&gt;35,"Middle","Young"))</f>
        <v>Senior</v>
      </c>
    </row>
    <row r="4417" spans="1:18" x14ac:dyDescent="0.3">
      <c r="A4417" s="1" t="s">
        <v>12432</v>
      </c>
      <c r="B4417" s="1" t="s">
        <v>26644</v>
      </c>
      <c r="C4417" s="1" t="s">
        <v>26</v>
      </c>
      <c r="D4417" s="1" t="s">
        <v>17</v>
      </c>
      <c r="E4417" s="1" t="s">
        <v>69</v>
      </c>
      <c r="F4417" s="2">
        <v>44290</v>
      </c>
      <c r="G4417" s="1" t="s">
        <v>12433</v>
      </c>
      <c r="H4417" s="1" t="s">
        <v>12434</v>
      </c>
      <c r="I4417" s="1" t="s">
        <v>56</v>
      </c>
      <c r="J4417" s="3" t="s">
        <v>31087</v>
      </c>
      <c r="K4417">
        <v>189</v>
      </c>
      <c r="L4417" s="1" t="s">
        <v>22</v>
      </c>
      <c r="M4417" s="2">
        <v>44300</v>
      </c>
      <c r="N4417" s="1" t="s">
        <v>43</v>
      </c>
      <c r="O4417" s="1" t="s">
        <v>44</v>
      </c>
      <c r="P4417" s="1">
        <f>_3___Healthcare_Data_v1[[#This Row],[Discharge Date]]-_3___Healthcare_Data_v1[[#This Row],[Date of Admission]]</f>
        <v>10</v>
      </c>
      <c r="Q4417" s="1">
        <f>IFERROR(_3___Healthcare_Data_v1[[#This Row],[ Billing Amount ]]/_3___Healthcare_Data_v1[[#This Row],[Days in Hospital]],0)</f>
        <v>5063.3825809999998</v>
      </c>
      <c r="R4417" s="1" t="str">
        <f>IF(_3___Healthcare_Data_v1[[#This Row],[Age]]&gt;60,"Senior",IF(_3___Healthcare_Data_v1[[#This Row],[Age]]&gt;35,"Middle","Young"))</f>
        <v>Senior</v>
      </c>
    </row>
    <row r="4418" spans="1:18" x14ac:dyDescent="0.3">
      <c r="A4418" s="1" t="s">
        <v>12435</v>
      </c>
      <c r="B4418" s="1" t="s">
        <v>26980</v>
      </c>
      <c r="C4418" s="1" t="s">
        <v>26</v>
      </c>
      <c r="D4418" s="1" t="s">
        <v>229</v>
      </c>
      <c r="E4418" s="1" t="s">
        <v>28</v>
      </c>
      <c r="F4418" s="2">
        <v>44644</v>
      </c>
      <c r="G4418" s="1" t="s">
        <v>12436</v>
      </c>
      <c r="H4418" s="1" t="s">
        <v>12437</v>
      </c>
      <c r="I4418" s="1" t="s">
        <v>52</v>
      </c>
      <c r="J4418" s="3" t="s">
        <v>31088</v>
      </c>
      <c r="K4418">
        <v>498</v>
      </c>
      <c r="L4418" s="1" t="s">
        <v>38</v>
      </c>
      <c r="M4418" s="2">
        <v>44669</v>
      </c>
      <c r="N4418" s="1" t="s">
        <v>43</v>
      </c>
      <c r="O4418" s="1" t="s">
        <v>24</v>
      </c>
      <c r="P4418" s="1">
        <f>_3___Healthcare_Data_v1[[#This Row],[Discharge Date]]-_3___Healthcare_Data_v1[[#This Row],[Date of Admission]]</f>
        <v>25</v>
      </c>
      <c r="Q4418" s="1">
        <f>IFERROR(_3___Healthcare_Data_v1[[#This Row],[ Billing Amount ]]/_3___Healthcare_Data_v1[[#This Row],[Days in Hospital]],0)</f>
        <v>369.63854812</v>
      </c>
      <c r="R4418" s="1" t="str">
        <f>IF(_3___Healthcare_Data_v1[[#This Row],[Age]]&gt;60,"Senior",IF(_3___Healthcare_Data_v1[[#This Row],[Age]]&gt;35,"Middle","Young"))</f>
        <v>Senior</v>
      </c>
    </row>
    <row r="4419" spans="1:18" x14ac:dyDescent="0.3">
      <c r="A4419" s="1" t="s">
        <v>12438</v>
      </c>
      <c r="B4419" s="1" t="s">
        <v>26632</v>
      </c>
      <c r="C4419" s="1" t="s">
        <v>16</v>
      </c>
      <c r="D4419" s="1" t="s">
        <v>229</v>
      </c>
      <c r="E4419" s="1" t="s">
        <v>26615</v>
      </c>
      <c r="F4419" s="2">
        <v>45170</v>
      </c>
      <c r="G4419" s="1" t="s">
        <v>12439</v>
      </c>
      <c r="H4419" s="1" t="s">
        <v>12440</v>
      </c>
      <c r="I4419" s="1" t="s">
        <v>56</v>
      </c>
      <c r="J4419" s="3" t="s">
        <v>31089</v>
      </c>
      <c r="K4419">
        <v>110</v>
      </c>
      <c r="L4419" s="1" t="s">
        <v>22</v>
      </c>
      <c r="M4419" s="2">
        <v>45185</v>
      </c>
      <c r="N4419" s="1" t="s">
        <v>84</v>
      </c>
      <c r="O4419" s="1" t="s">
        <v>32</v>
      </c>
      <c r="P4419" s="1">
        <f>_3___Healthcare_Data_v1[[#This Row],[Discharge Date]]-_3___Healthcare_Data_v1[[#This Row],[Date of Admission]]</f>
        <v>15</v>
      </c>
      <c r="Q4419" s="1">
        <f>IFERROR(_3___Healthcare_Data_v1[[#This Row],[ Billing Amount ]]/_3___Healthcare_Data_v1[[#This Row],[Days in Hospital]],0)</f>
        <v>1845.9213706666667</v>
      </c>
      <c r="R4419" s="1" t="str">
        <f>IF(_3___Healthcare_Data_v1[[#This Row],[Age]]&gt;60,"Senior",IF(_3___Healthcare_Data_v1[[#This Row],[Age]]&gt;35,"Middle","Young"))</f>
        <v>Senior</v>
      </c>
    </row>
    <row r="4420" spans="1:18" x14ac:dyDescent="0.3">
      <c r="A4420" s="1" t="s">
        <v>12441</v>
      </c>
      <c r="B4420" s="1" t="s">
        <v>26866</v>
      </c>
      <c r="C4420" s="1" t="s">
        <v>16</v>
      </c>
      <c r="D4420" s="1" t="s">
        <v>17</v>
      </c>
      <c r="E4420" s="1" t="s">
        <v>26615</v>
      </c>
      <c r="F4420" s="2">
        <v>44849</v>
      </c>
      <c r="G4420" s="1" t="s">
        <v>12442</v>
      </c>
      <c r="H4420" s="1" t="s">
        <v>12443</v>
      </c>
      <c r="I4420" s="1" t="s">
        <v>52</v>
      </c>
      <c r="J4420" s="3" t="s">
        <v>31090</v>
      </c>
      <c r="K4420">
        <v>392</v>
      </c>
      <c r="L4420" s="1" t="s">
        <v>22</v>
      </c>
      <c r="M4420" s="2">
        <v>44861</v>
      </c>
      <c r="N4420" s="1" t="s">
        <v>23</v>
      </c>
      <c r="O4420" s="1" t="s">
        <v>24</v>
      </c>
      <c r="P4420" s="1">
        <f>_3___Healthcare_Data_v1[[#This Row],[Discharge Date]]-_3___Healthcare_Data_v1[[#This Row],[Date of Admission]]</f>
        <v>12</v>
      </c>
      <c r="Q4420" s="1">
        <f>IFERROR(_3___Healthcare_Data_v1[[#This Row],[ Billing Amount ]]/_3___Healthcare_Data_v1[[#This Row],[Days in Hospital]],0)</f>
        <v>2076.2182275</v>
      </c>
      <c r="R4420" s="1" t="str">
        <f>IF(_3___Healthcare_Data_v1[[#This Row],[Age]]&gt;60,"Senior",IF(_3___Healthcare_Data_v1[[#This Row],[Age]]&gt;35,"Middle","Young"))</f>
        <v>Senior</v>
      </c>
    </row>
    <row r="4421" spans="1:18" x14ac:dyDescent="0.3">
      <c r="A4421" s="1" t="s">
        <v>12444</v>
      </c>
      <c r="B4421" s="1" t="s">
        <v>26649</v>
      </c>
      <c r="C4421" s="1" t="s">
        <v>26</v>
      </c>
      <c r="D4421" s="1" t="s">
        <v>89</v>
      </c>
      <c r="E4421" s="1" t="s">
        <v>69</v>
      </c>
      <c r="F4421" s="2">
        <v>44120</v>
      </c>
      <c r="G4421" s="1" t="s">
        <v>12445</v>
      </c>
      <c r="H4421" s="1" t="s">
        <v>12446</v>
      </c>
      <c r="I4421" s="1" t="s">
        <v>26607</v>
      </c>
      <c r="J4421" s="3" t="s">
        <v>31091</v>
      </c>
      <c r="K4421">
        <v>488</v>
      </c>
      <c r="L4421" s="1" t="s">
        <v>22</v>
      </c>
      <c r="M4421" s="2">
        <v>44125</v>
      </c>
      <c r="N4421" s="1" t="s">
        <v>43</v>
      </c>
      <c r="O4421" s="1" t="s">
        <v>32</v>
      </c>
      <c r="P4421" s="1">
        <f>_3___Healthcare_Data_v1[[#This Row],[Discharge Date]]-_3___Healthcare_Data_v1[[#This Row],[Date of Admission]]</f>
        <v>5</v>
      </c>
      <c r="Q4421" s="1">
        <f>IFERROR(_3___Healthcare_Data_v1[[#This Row],[ Billing Amount ]]/_3___Healthcare_Data_v1[[#This Row],[Days in Hospital]],0)</f>
        <v>1631.0378393999999</v>
      </c>
      <c r="R4421" s="1" t="str">
        <f>IF(_3___Healthcare_Data_v1[[#This Row],[Age]]&gt;60,"Senior",IF(_3___Healthcare_Data_v1[[#This Row],[Age]]&gt;35,"Middle","Young"))</f>
        <v>Senior</v>
      </c>
    </row>
    <row r="4422" spans="1:18" x14ac:dyDescent="0.3">
      <c r="A4422" s="1" t="s">
        <v>12447</v>
      </c>
      <c r="B4422" s="1" t="s">
        <v>26776</v>
      </c>
      <c r="C4422" s="1" t="s">
        <v>26</v>
      </c>
      <c r="D4422" s="1" t="s">
        <v>17</v>
      </c>
      <c r="E4422" s="1" t="s">
        <v>69</v>
      </c>
      <c r="F4422" s="2">
        <v>44647</v>
      </c>
      <c r="G4422" s="1" t="s">
        <v>12448</v>
      </c>
      <c r="H4422" s="1" t="s">
        <v>2002</v>
      </c>
      <c r="I4422" s="1" t="s">
        <v>60</v>
      </c>
      <c r="J4422" s="3" t="s">
        <v>31092</v>
      </c>
      <c r="K4422">
        <v>384</v>
      </c>
      <c r="L4422" s="1" t="s">
        <v>38</v>
      </c>
      <c r="M4422" s="2">
        <v>44660</v>
      </c>
      <c r="N4422" s="1" t="s">
        <v>84</v>
      </c>
      <c r="O4422" s="1" t="s">
        <v>44</v>
      </c>
      <c r="P4422" s="1">
        <f>_3___Healthcare_Data_v1[[#This Row],[Discharge Date]]-_3___Healthcare_Data_v1[[#This Row],[Date of Admission]]</f>
        <v>13</v>
      </c>
      <c r="Q4422" s="1">
        <f>IFERROR(_3___Healthcare_Data_v1[[#This Row],[ Billing Amount ]]/_3___Healthcare_Data_v1[[#This Row],[Days in Hospital]],0)</f>
        <v>1901.5608492307692</v>
      </c>
      <c r="R4422" s="1" t="str">
        <f>IF(_3___Healthcare_Data_v1[[#This Row],[Age]]&gt;60,"Senior",IF(_3___Healthcare_Data_v1[[#This Row],[Age]]&gt;35,"Middle","Young"))</f>
        <v>Senior</v>
      </c>
    </row>
    <row r="4423" spans="1:18" x14ac:dyDescent="0.3">
      <c r="A4423" s="1" t="s">
        <v>12449</v>
      </c>
      <c r="B4423" s="1" t="s">
        <v>26720</v>
      </c>
      <c r="C4423" s="1" t="s">
        <v>16</v>
      </c>
      <c r="D4423" s="1" t="s">
        <v>34</v>
      </c>
      <c r="E4423" s="1" t="s">
        <v>28</v>
      </c>
      <c r="F4423" s="2">
        <v>44831</v>
      </c>
      <c r="G4423" s="1" t="s">
        <v>12450</v>
      </c>
      <c r="H4423" s="1" t="s">
        <v>12451</v>
      </c>
      <c r="I4423" s="1" t="s">
        <v>21</v>
      </c>
      <c r="J4423" s="3" t="s">
        <v>31093</v>
      </c>
      <c r="K4423">
        <v>251</v>
      </c>
      <c r="L4423" s="1" t="s">
        <v>42</v>
      </c>
      <c r="M4423" s="2">
        <v>44839</v>
      </c>
      <c r="N4423" s="1" t="s">
        <v>84</v>
      </c>
      <c r="O4423" s="1" t="s">
        <v>32</v>
      </c>
      <c r="P4423" s="1">
        <f>_3___Healthcare_Data_v1[[#This Row],[Discharge Date]]-_3___Healthcare_Data_v1[[#This Row],[Date of Admission]]</f>
        <v>8</v>
      </c>
      <c r="Q4423" s="1">
        <f>IFERROR(_3___Healthcare_Data_v1[[#This Row],[ Billing Amount ]]/_3___Healthcare_Data_v1[[#This Row],[Days in Hospital]],0)</f>
        <v>3051.5754487499999</v>
      </c>
      <c r="R4423" s="1" t="str">
        <f>IF(_3___Healthcare_Data_v1[[#This Row],[Age]]&gt;60,"Senior",IF(_3___Healthcare_Data_v1[[#This Row],[Age]]&gt;35,"Middle","Young"))</f>
        <v>Senior</v>
      </c>
    </row>
    <row r="4424" spans="1:18" x14ac:dyDescent="0.3">
      <c r="A4424" s="1" t="s">
        <v>12452</v>
      </c>
      <c r="B4424" s="1" t="s">
        <v>26928</v>
      </c>
      <c r="C4424" s="1" t="s">
        <v>16</v>
      </c>
      <c r="D4424" s="1" t="s">
        <v>229</v>
      </c>
      <c r="E4424" s="1" t="s">
        <v>28</v>
      </c>
      <c r="F4424" s="2">
        <v>44693</v>
      </c>
      <c r="G4424" s="1" t="s">
        <v>12453</v>
      </c>
      <c r="H4424" s="1" t="s">
        <v>3507</v>
      </c>
      <c r="I4424" s="1" t="s">
        <v>52</v>
      </c>
      <c r="J4424" s="3" t="s">
        <v>31094</v>
      </c>
      <c r="K4424">
        <v>246</v>
      </c>
      <c r="L4424" s="1" t="s">
        <v>38</v>
      </c>
      <c r="M4424" s="2">
        <v>44698</v>
      </c>
      <c r="N4424" s="1" t="s">
        <v>43</v>
      </c>
      <c r="O4424" s="1" t="s">
        <v>32</v>
      </c>
      <c r="P4424" s="1">
        <f>_3___Healthcare_Data_v1[[#This Row],[Discharge Date]]-_3___Healthcare_Data_v1[[#This Row],[Date of Admission]]</f>
        <v>5</v>
      </c>
      <c r="Q4424" s="1">
        <f>IFERROR(_3___Healthcare_Data_v1[[#This Row],[ Billing Amount ]]/_3___Healthcare_Data_v1[[#This Row],[Days in Hospital]],0)</f>
        <v>2234.4523880000002</v>
      </c>
      <c r="R4424" s="1" t="str">
        <f>IF(_3___Healthcare_Data_v1[[#This Row],[Age]]&gt;60,"Senior",IF(_3___Healthcare_Data_v1[[#This Row],[Age]]&gt;35,"Middle","Young"))</f>
        <v>Senior</v>
      </c>
    </row>
    <row r="4425" spans="1:18" x14ac:dyDescent="0.3">
      <c r="A4425" s="1" t="s">
        <v>12454</v>
      </c>
      <c r="B4425" s="1" t="s">
        <v>26646</v>
      </c>
      <c r="C4425" s="1" t="s">
        <v>26</v>
      </c>
      <c r="D4425" s="1" t="s">
        <v>114</v>
      </c>
      <c r="E4425" s="1" t="s">
        <v>18</v>
      </c>
      <c r="F4425" s="2">
        <v>44039</v>
      </c>
      <c r="G4425" s="1" t="s">
        <v>12455</v>
      </c>
      <c r="H4425" s="1" t="s">
        <v>12456</v>
      </c>
      <c r="I4425" s="1" t="s">
        <v>56</v>
      </c>
      <c r="J4425" s="3" t="s">
        <v>31095</v>
      </c>
      <c r="K4425">
        <v>334</v>
      </c>
      <c r="L4425" s="1" t="s">
        <v>38</v>
      </c>
      <c r="M4425" s="2">
        <v>44052</v>
      </c>
      <c r="N4425" s="1" t="s">
        <v>48</v>
      </c>
      <c r="O4425" s="1" t="s">
        <v>32</v>
      </c>
      <c r="P4425" s="1">
        <f>_3___Healthcare_Data_v1[[#This Row],[Discharge Date]]-_3___Healthcare_Data_v1[[#This Row],[Date of Admission]]</f>
        <v>13</v>
      </c>
      <c r="Q4425" s="1">
        <f>IFERROR(_3___Healthcare_Data_v1[[#This Row],[ Billing Amount ]]/_3___Healthcare_Data_v1[[#This Row],[Days in Hospital]],0)</f>
        <v>611.67650276923075</v>
      </c>
      <c r="R4425" s="1" t="str">
        <f>IF(_3___Healthcare_Data_v1[[#This Row],[Age]]&gt;60,"Senior",IF(_3___Healthcare_Data_v1[[#This Row],[Age]]&gt;35,"Middle","Young"))</f>
        <v>Senior</v>
      </c>
    </row>
    <row r="4426" spans="1:18" x14ac:dyDescent="0.3">
      <c r="A4426" s="1" t="s">
        <v>12457</v>
      </c>
      <c r="B4426" s="1" t="s">
        <v>26700</v>
      </c>
      <c r="C4426" s="1" t="s">
        <v>26</v>
      </c>
      <c r="D4426" s="1" t="s">
        <v>229</v>
      </c>
      <c r="E4426" s="1" t="s">
        <v>26615</v>
      </c>
      <c r="F4426" s="2">
        <v>44101</v>
      </c>
      <c r="G4426" s="1" t="s">
        <v>12458</v>
      </c>
      <c r="H4426" s="1" t="s">
        <v>12459</v>
      </c>
      <c r="I4426" s="1" t="s">
        <v>56</v>
      </c>
      <c r="J4426" s="3" t="s">
        <v>31096</v>
      </c>
      <c r="K4426">
        <v>162</v>
      </c>
      <c r="L4426" s="1" t="s">
        <v>22</v>
      </c>
      <c r="M4426" s="2">
        <v>44116</v>
      </c>
      <c r="N4426" s="1" t="s">
        <v>48</v>
      </c>
      <c r="O4426" s="1" t="s">
        <v>32</v>
      </c>
      <c r="P4426" s="1">
        <f>_3___Healthcare_Data_v1[[#This Row],[Discharge Date]]-_3___Healthcare_Data_v1[[#This Row],[Date of Admission]]</f>
        <v>15</v>
      </c>
      <c r="Q4426" s="1">
        <f>IFERROR(_3___Healthcare_Data_v1[[#This Row],[ Billing Amount ]]/_3___Healthcare_Data_v1[[#This Row],[Days in Hospital]],0)</f>
        <v>1169.2754733333334</v>
      </c>
      <c r="R4426" s="1" t="str">
        <f>IF(_3___Healthcare_Data_v1[[#This Row],[Age]]&gt;60,"Senior",IF(_3___Healthcare_Data_v1[[#This Row],[Age]]&gt;35,"Middle","Young"))</f>
        <v>Senior</v>
      </c>
    </row>
    <row r="4427" spans="1:18" x14ac:dyDescent="0.3">
      <c r="A4427" s="1" t="s">
        <v>12460</v>
      </c>
      <c r="B4427" s="1" t="s">
        <v>26624</v>
      </c>
      <c r="C4427" s="1" t="s">
        <v>16</v>
      </c>
      <c r="D4427" s="1" t="s">
        <v>229</v>
      </c>
      <c r="E4427" s="1" t="s">
        <v>26620</v>
      </c>
      <c r="F4427" s="2">
        <v>43674</v>
      </c>
      <c r="G4427" s="1" t="s">
        <v>12461</v>
      </c>
      <c r="H4427" s="1" t="s">
        <v>12462</v>
      </c>
      <c r="I4427" s="1" t="s">
        <v>56</v>
      </c>
      <c r="J4427" s="3" t="s">
        <v>31097</v>
      </c>
      <c r="K4427">
        <v>140</v>
      </c>
      <c r="L4427" s="1" t="s">
        <v>38</v>
      </c>
      <c r="M4427" s="2">
        <v>43689</v>
      </c>
      <c r="N4427" s="1" t="s">
        <v>43</v>
      </c>
      <c r="O4427" s="1" t="s">
        <v>24</v>
      </c>
      <c r="P4427" s="1">
        <f>_3___Healthcare_Data_v1[[#This Row],[Discharge Date]]-_3___Healthcare_Data_v1[[#This Row],[Date of Admission]]</f>
        <v>15</v>
      </c>
      <c r="Q4427" s="1">
        <f>IFERROR(_3___Healthcare_Data_v1[[#This Row],[ Billing Amount ]]/_3___Healthcare_Data_v1[[#This Row],[Days in Hospital]],0)</f>
        <v>2266.8692926666668</v>
      </c>
      <c r="R4427" s="1" t="str">
        <f>IF(_3___Healthcare_Data_v1[[#This Row],[Age]]&gt;60,"Senior",IF(_3___Healthcare_Data_v1[[#This Row],[Age]]&gt;35,"Middle","Young"))</f>
        <v>Senior</v>
      </c>
    </row>
    <row r="4428" spans="1:18" x14ac:dyDescent="0.3">
      <c r="A4428" s="1" t="s">
        <v>12463</v>
      </c>
      <c r="B4428" s="1" t="s">
        <v>26994</v>
      </c>
      <c r="C4428" s="1" t="s">
        <v>26</v>
      </c>
      <c r="D4428" s="1" t="s">
        <v>89</v>
      </c>
      <c r="E4428" s="1" t="s">
        <v>69</v>
      </c>
      <c r="F4428" s="2">
        <v>43713</v>
      </c>
      <c r="G4428" s="1" t="s">
        <v>12464</v>
      </c>
      <c r="H4428" s="1" t="s">
        <v>12465</v>
      </c>
      <c r="I4428" s="1" t="s">
        <v>60</v>
      </c>
      <c r="J4428" s="3" t="s">
        <v>31098</v>
      </c>
      <c r="K4428">
        <v>182</v>
      </c>
      <c r="L4428" s="1" t="s">
        <v>42</v>
      </c>
      <c r="M4428" s="2">
        <v>43742</v>
      </c>
      <c r="N4428" s="1" t="s">
        <v>84</v>
      </c>
      <c r="O4428" s="1" t="s">
        <v>44</v>
      </c>
      <c r="P4428" s="1">
        <f>_3___Healthcare_Data_v1[[#This Row],[Discharge Date]]-_3___Healthcare_Data_v1[[#This Row],[Date of Admission]]</f>
        <v>29</v>
      </c>
      <c r="Q4428" s="1">
        <f>IFERROR(_3___Healthcare_Data_v1[[#This Row],[ Billing Amount ]]/_3___Healthcare_Data_v1[[#This Row],[Days in Hospital]],0)</f>
        <v>2714.9448689655169</v>
      </c>
      <c r="R4428" s="1" t="str">
        <f>IF(_3___Healthcare_Data_v1[[#This Row],[Age]]&gt;60,"Senior",IF(_3___Healthcare_Data_v1[[#This Row],[Age]]&gt;35,"Middle","Young"))</f>
        <v>Senior</v>
      </c>
    </row>
    <row r="4429" spans="1:18" x14ac:dyDescent="0.3">
      <c r="A4429" s="1" t="s">
        <v>12466</v>
      </c>
      <c r="B4429" s="1" t="s">
        <v>26720</v>
      </c>
      <c r="C4429" s="1" t="s">
        <v>16</v>
      </c>
      <c r="D4429" s="1" t="s">
        <v>114</v>
      </c>
      <c r="E4429" s="1" t="s">
        <v>69</v>
      </c>
      <c r="F4429" s="2">
        <v>44289</v>
      </c>
      <c r="G4429" s="1" t="s">
        <v>10973</v>
      </c>
      <c r="H4429" s="1" t="s">
        <v>12467</v>
      </c>
      <c r="I4429" s="1" t="s">
        <v>60</v>
      </c>
      <c r="J4429" s="3" t="s">
        <v>31099</v>
      </c>
      <c r="K4429">
        <v>232</v>
      </c>
      <c r="L4429" s="1" t="s">
        <v>42</v>
      </c>
      <c r="M4429" s="2">
        <v>44319</v>
      </c>
      <c r="N4429" s="1" t="s">
        <v>48</v>
      </c>
      <c r="O4429" s="1" t="s">
        <v>24</v>
      </c>
      <c r="P4429" s="1">
        <f>_3___Healthcare_Data_v1[[#This Row],[Discharge Date]]-_3___Healthcare_Data_v1[[#This Row],[Date of Admission]]</f>
        <v>30</v>
      </c>
      <c r="Q4429" s="1">
        <f>IFERROR(_3___Healthcare_Data_v1[[#This Row],[ Billing Amount ]]/_3___Healthcare_Data_v1[[#This Row],[Days in Hospital]],0)</f>
        <v>848.97982566666667</v>
      </c>
      <c r="R4429" s="1" t="str">
        <f>IF(_3___Healthcare_Data_v1[[#This Row],[Age]]&gt;60,"Senior",IF(_3___Healthcare_Data_v1[[#This Row],[Age]]&gt;35,"Middle","Young"))</f>
        <v>Senior</v>
      </c>
    </row>
    <row r="4430" spans="1:18" x14ac:dyDescent="0.3">
      <c r="A4430" s="1" t="s">
        <v>4229</v>
      </c>
      <c r="B4430" s="1" t="s">
        <v>26689</v>
      </c>
      <c r="C4430" s="1" t="s">
        <v>26</v>
      </c>
      <c r="D4430" s="1" t="s">
        <v>17</v>
      </c>
      <c r="E4430" s="1" t="s">
        <v>69</v>
      </c>
      <c r="F4430" s="2">
        <v>44676</v>
      </c>
      <c r="G4430" s="1" t="s">
        <v>12468</v>
      </c>
      <c r="H4430" s="1" t="s">
        <v>12469</v>
      </c>
      <c r="I4430" s="1" t="s">
        <v>26607</v>
      </c>
      <c r="J4430" s="3" t="s">
        <v>31100</v>
      </c>
      <c r="K4430">
        <v>297</v>
      </c>
      <c r="L4430" s="1" t="s">
        <v>38</v>
      </c>
      <c r="M4430" s="2">
        <v>44687</v>
      </c>
      <c r="N4430" s="1" t="s">
        <v>31</v>
      </c>
      <c r="O4430" s="1" t="s">
        <v>24</v>
      </c>
      <c r="P4430" s="1">
        <f>_3___Healthcare_Data_v1[[#This Row],[Discharge Date]]-_3___Healthcare_Data_v1[[#This Row],[Date of Admission]]</f>
        <v>11</v>
      </c>
      <c r="Q4430" s="1">
        <f>IFERROR(_3___Healthcare_Data_v1[[#This Row],[ Billing Amount ]]/_3___Healthcare_Data_v1[[#This Row],[Days in Hospital]],0)</f>
        <v>3522.7434290909091</v>
      </c>
      <c r="R4430" s="1" t="str">
        <f>IF(_3___Healthcare_Data_v1[[#This Row],[Age]]&gt;60,"Senior",IF(_3___Healthcare_Data_v1[[#This Row],[Age]]&gt;35,"Middle","Young"))</f>
        <v>Senior</v>
      </c>
    </row>
    <row r="4431" spans="1:18" x14ac:dyDescent="0.3">
      <c r="A4431" s="1" t="s">
        <v>12470</v>
      </c>
      <c r="B4431" s="1" t="s">
        <v>26617</v>
      </c>
      <c r="C4431" s="1" t="s">
        <v>16</v>
      </c>
      <c r="D4431" s="1" t="s">
        <v>49</v>
      </c>
      <c r="E4431" s="1" t="s">
        <v>69</v>
      </c>
      <c r="F4431" s="2">
        <v>44031</v>
      </c>
      <c r="G4431" s="1" t="s">
        <v>12471</v>
      </c>
      <c r="H4431" s="1" t="s">
        <v>3831</v>
      </c>
      <c r="I4431" s="1" t="s">
        <v>56</v>
      </c>
      <c r="J4431" s="3" t="s">
        <v>31101</v>
      </c>
      <c r="K4431">
        <v>195</v>
      </c>
      <c r="L4431" s="1" t="s">
        <v>38</v>
      </c>
      <c r="M4431" s="2">
        <v>44055</v>
      </c>
      <c r="N4431" s="1" t="s">
        <v>84</v>
      </c>
      <c r="O4431" s="1" t="s">
        <v>32</v>
      </c>
      <c r="P4431" s="1">
        <f>_3___Healthcare_Data_v1[[#This Row],[Discharge Date]]-_3___Healthcare_Data_v1[[#This Row],[Date of Admission]]</f>
        <v>24</v>
      </c>
      <c r="Q4431" s="1">
        <f>IFERROR(_3___Healthcare_Data_v1[[#This Row],[ Billing Amount ]]/_3___Healthcare_Data_v1[[#This Row],[Days in Hospital]],0)</f>
        <v>2121.8902066666665</v>
      </c>
      <c r="R4431" s="1" t="str">
        <f>IF(_3___Healthcare_Data_v1[[#This Row],[Age]]&gt;60,"Senior",IF(_3___Healthcare_Data_v1[[#This Row],[Age]]&gt;35,"Middle","Young"))</f>
        <v>Senior</v>
      </c>
    </row>
    <row r="4432" spans="1:18" x14ac:dyDescent="0.3">
      <c r="A4432" s="1" t="s">
        <v>12472</v>
      </c>
      <c r="B4432" s="1" t="s">
        <v>26626</v>
      </c>
      <c r="C4432" s="1" t="s">
        <v>16</v>
      </c>
      <c r="D4432" s="1" t="s">
        <v>27</v>
      </c>
      <c r="E4432" s="1" t="s">
        <v>28</v>
      </c>
      <c r="F4432" s="2">
        <v>44103</v>
      </c>
      <c r="G4432" s="1" t="s">
        <v>12473</v>
      </c>
      <c r="H4432" s="1" t="s">
        <v>12474</v>
      </c>
      <c r="I4432" s="1" t="s">
        <v>56</v>
      </c>
      <c r="J4432" s="3" t="s">
        <v>31102</v>
      </c>
      <c r="K4432">
        <v>166</v>
      </c>
      <c r="L4432" s="1" t="s">
        <v>38</v>
      </c>
      <c r="M4432" s="2">
        <v>44123</v>
      </c>
      <c r="N4432" s="1" t="s">
        <v>43</v>
      </c>
      <c r="O4432" s="1" t="s">
        <v>44</v>
      </c>
      <c r="P4432" s="1">
        <f>_3___Healthcare_Data_v1[[#This Row],[Discharge Date]]-_3___Healthcare_Data_v1[[#This Row],[Date of Admission]]</f>
        <v>20</v>
      </c>
      <c r="Q4432" s="1">
        <f>IFERROR(_3___Healthcare_Data_v1[[#This Row],[ Billing Amount ]]/_3___Healthcare_Data_v1[[#This Row],[Days in Hospital]],0)</f>
        <v>1697.0442579999999</v>
      </c>
      <c r="R4432" s="1" t="str">
        <f>IF(_3___Healthcare_Data_v1[[#This Row],[Age]]&gt;60,"Senior",IF(_3___Healthcare_Data_v1[[#This Row],[Age]]&gt;35,"Middle","Young"))</f>
        <v>Senior</v>
      </c>
    </row>
    <row r="4433" spans="1:18" x14ac:dyDescent="0.3">
      <c r="A4433" s="1" t="s">
        <v>12475</v>
      </c>
      <c r="B4433" s="1" t="s">
        <v>26798</v>
      </c>
      <c r="C4433" s="1" t="s">
        <v>16</v>
      </c>
      <c r="D4433" s="1" t="s">
        <v>229</v>
      </c>
      <c r="E4433" s="1" t="s">
        <v>28</v>
      </c>
      <c r="F4433" s="2">
        <v>44087</v>
      </c>
      <c r="G4433" s="1" t="s">
        <v>12476</v>
      </c>
      <c r="H4433" s="1" t="s">
        <v>2600</v>
      </c>
      <c r="I4433" s="1" t="s">
        <v>26607</v>
      </c>
      <c r="J4433" s="3" t="s">
        <v>31103</v>
      </c>
      <c r="K4433">
        <v>231</v>
      </c>
      <c r="L4433" s="1" t="s">
        <v>42</v>
      </c>
      <c r="M4433" s="2">
        <v>44088</v>
      </c>
      <c r="N4433" s="1" t="s">
        <v>31</v>
      </c>
      <c r="O4433" s="1" t="s">
        <v>24</v>
      </c>
      <c r="P4433" s="1">
        <f>_3___Healthcare_Data_v1[[#This Row],[Discharge Date]]-_3___Healthcare_Data_v1[[#This Row],[Date of Admission]]</f>
        <v>1</v>
      </c>
      <c r="Q4433" s="1">
        <f>IFERROR(_3___Healthcare_Data_v1[[#This Row],[ Billing Amount ]]/_3___Healthcare_Data_v1[[#This Row],[Days in Hospital]],0)</f>
        <v>32130.19988</v>
      </c>
      <c r="R4433" s="1" t="str">
        <f>IF(_3___Healthcare_Data_v1[[#This Row],[Age]]&gt;60,"Senior",IF(_3___Healthcare_Data_v1[[#This Row],[Age]]&gt;35,"Middle","Young"))</f>
        <v>Senior</v>
      </c>
    </row>
    <row r="4434" spans="1:18" x14ac:dyDescent="0.3">
      <c r="A4434" s="1" t="s">
        <v>12477</v>
      </c>
      <c r="B4434" s="1" t="s">
        <v>26689</v>
      </c>
      <c r="C4434" s="1" t="s">
        <v>26</v>
      </c>
      <c r="D4434" s="1" t="s">
        <v>49</v>
      </c>
      <c r="E4434" s="1" t="s">
        <v>69</v>
      </c>
      <c r="F4434" s="2">
        <v>43818</v>
      </c>
      <c r="G4434" s="1" t="s">
        <v>12478</v>
      </c>
      <c r="H4434" s="1" t="s">
        <v>12479</v>
      </c>
      <c r="I4434" s="1" t="s">
        <v>52</v>
      </c>
      <c r="J4434" s="3" t="s">
        <v>31104</v>
      </c>
      <c r="K4434">
        <v>210</v>
      </c>
      <c r="L4434" s="1" t="s">
        <v>22</v>
      </c>
      <c r="M4434" s="2">
        <v>43832</v>
      </c>
      <c r="N4434" s="1" t="s">
        <v>23</v>
      </c>
      <c r="O4434" s="1" t="s">
        <v>32</v>
      </c>
      <c r="P4434" s="1">
        <f>_3___Healthcare_Data_v1[[#This Row],[Discharge Date]]-_3___Healthcare_Data_v1[[#This Row],[Date of Admission]]</f>
        <v>14</v>
      </c>
      <c r="Q4434" s="1">
        <f>IFERROR(_3___Healthcare_Data_v1[[#This Row],[ Billing Amount ]]/_3___Healthcare_Data_v1[[#This Row],[Days in Hospital]],0)</f>
        <v>954.83405500000003</v>
      </c>
      <c r="R4434" s="1" t="str">
        <f>IF(_3___Healthcare_Data_v1[[#This Row],[Age]]&gt;60,"Senior",IF(_3___Healthcare_Data_v1[[#This Row],[Age]]&gt;35,"Middle","Young"))</f>
        <v>Senior</v>
      </c>
    </row>
    <row r="4435" spans="1:18" x14ac:dyDescent="0.3">
      <c r="A4435" s="1" t="s">
        <v>12480</v>
      </c>
      <c r="B4435" s="1" t="s">
        <v>26685</v>
      </c>
      <c r="C4435" s="1" t="s">
        <v>16</v>
      </c>
      <c r="D4435" s="1" t="s">
        <v>27</v>
      </c>
      <c r="E4435" s="1" t="s">
        <v>28</v>
      </c>
      <c r="F4435" s="2">
        <v>43701</v>
      </c>
      <c r="G4435" s="1" t="s">
        <v>12481</v>
      </c>
      <c r="H4435" s="1" t="s">
        <v>12482</v>
      </c>
      <c r="I4435" s="1" t="s">
        <v>56</v>
      </c>
      <c r="J4435" s="3" t="s">
        <v>31105</v>
      </c>
      <c r="K4435">
        <v>218</v>
      </c>
      <c r="L4435" s="1" t="s">
        <v>42</v>
      </c>
      <c r="M4435" s="2">
        <v>43706</v>
      </c>
      <c r="N4435" s="1" t="s">
        <v>48</v>
      </c>
      <c r="O4435" s="1" t="s">
        <v>44</v>
      </c>
      <c r="P4435" s="1">
        <f>_3___Healthcare_Data_v1[[#This Row],[Discharge Date]]-_3___Healthcare_Data_v1[[#This Row],[Date of Admission]]</f>
        <v>5</v>
      </c>
      <c r="Q4435" s="1">
        <f>IFERROR(_3___Healthcare_Data_v1[[#This Row],[ Billing Amount ]]/_3___Healthcare_Data_v1[[#This Row],[Days in Hospital]],0)</f>
        <v>1344.1706245999999</v>
      </c>
      <c r="R4435" s="1" t="str">
        <f>IF(_3___Healthcare_Data_v1[[#This Row],[Age]]&gt;60,"Senior",IF(_3___Healthcare_Data_v1[[#This Row],[Age]]&gt;35,"Middle","Young"))</f>
        <v>Senior</v>
      </c>
    </row>
    <row r="4436" spans="1:18" x14ac:dyDescent="0.3">
      <c r="A4436" s="1" t="s">
        <v>12483</v>
      </c>
      <c r="B4436" s="1" t="s">
        <v>26606</v>
      </c>
      <c r="C4436" s="1" t="s">
        <v>26</v>
      </c>
      <c r="D4436" s="1" t="s">
        <v>17</v>
      </c>
      <c r="E4436" s="1" t="s">
        <v>18</v>
      </c>
      <c r="F4436" s="2">
        <v>44249</v>
      </c>
      <c r="G4436" s="1" t="s">
        <v>12484</v>
      </c>
      <c r="H4436" s="1" t="s">
        <v>1309</v>
      </c>
      <c r="I4436" s="1" t="s">
        <v>56</v>
      </c>
      <c r="J4436" s="3" t="s">
        <v>31106</v>
      </c>
      <c r="K4436">
        <v>210</v>
      </c>
      <c r="L4436" s="1" t="s">
        <v>42</v>
      </c>
      <c r="M4436" s="2">
        <v>44255</v>
      </c>
      <c r="N4436" s="1" t="s">
        <v>31</v>
      </c>
      <c r="O4436" s="1" t="s">
        <v>24</v>
      </c>
      <c r="P4436" s="1">
        <f>_3___Healthcare_Data_v1[[#This Row],[Discharge Date]]-_3___Healthcare_Data_v1[[#This Row],[Date of Admission]]</f>
        <v>6</v>
      </c>
      <c r="Q4436" s="1">
        <f>IFERROR(_3___Healthcare_Data_v1[[#This Row],[ Billing Amount ]]/_3___Healthcare_Data_v1[[#This Row],[Days in Hospital]],0)</f>
        <v>4985.1648150000001</v>
      </c>
      <c r="R4436" s="1" t="str">
        <f>IF(_3___Healthcare_Data_v1[[#This Row],[Age]]&gt;60,"Senior",IF(_3___Healthcare_Data_v1[[#This Row],[Age]]&gt;35,"Middle","Young"))</f>
        <v>Senior</v>
      </c>
    </row>
    <row r="4437" spans="1:18" x14ac:dyDescent="0.3">
      <c r="A4437" s="1" t="s">
        <v>12485</v>
      </c>
      <c r="B4437" s="1" t="s">
        <v>26606</v>
      </c>
      <c r="C4437" s="1" t="s">
        <v>16</v>
      </c>
      <c r="D4437" s="1" t="s">
        <v>27</v>
      </c>
      <c r="E4437" s="1" t="s">
        <v>18</v>
      </c>
      <c r="F4437" s="2">
        <v>44000</v>
      </c>
      <c r="G4437" s="1" t="s">
        <v>12486</v>
      </c>
      <c r="H4437" s="1" t="s">
        <v>12487</v>
      </c>
      <c r="I4437" s="1" t="s">
        <v>52</v>
      </c>
      <c r="J4437" s="3" t="s">
        <v>31107</v>
      </c>
      <c r="K4437">
        <v>300</v>
      </c>
      <c r="L4437" s="1" t="s">
        <v>42</v>
      </c>
      <c r="M4437" s="2">
        <v>44015</v>
      </c>
      <c r="N4437" s="1" t="s">
        <v>31</v>
      </c>
      <c r="O4437" s="1" t="s">
        <v>32</v>
      </c>
      <c r="P4437" s="1">
        <f>_3___Healthcare_Data_v1[[#This Row],[Discharge Date]]-_3___Healthcare_Data_v1[[#This Row],[Date of Admission]]</f>
        <v>15</v>
      </c>
      <c r="Q4437" s="1">
        <f>IFERROR(_3___Healthcare_Data_v1[[#This Row],[ Billing Amount ]]/_3___Healthcare_Data_v1[[#This Row],[Days in Hospital]],0)</f>
        <v>1074.8472066666666</v>
      </c>
      <c r="R4437" s="1" t="str">
        <f>IF(_3___Healthcare_Data_v1[[#This Row],[Age]]&gt;60,"Senior",IF(_3___Healthcare_Data_v1[[#This Row],[Age]]&gt;35,"Middle","Young"))</f>
        <v>Senior</v>
      </c>
    </row>
    <row r="4438" spans="1:18" x14ac:dyDescent="0.3">
      <c r="A4438" s="1" t="s">
        <v>12488</v>
      </c>
      <c r="B4438" s="1" t="s">
        <v>26866</v>
      </c>
      <c r="C4438" s="1" t="s">
        <v>16</v>
      </c>
      <c r="D4438" s="1" t="s">
        <v>27</v>
      </c>
      <c r="E4438" s="1" t="s">
        <v>26615</v>
      </c>
      <c r="F4438" s="2">
        <v>43787</v>
      </c>
      <c r="G4438" s="1" t="s">
        <v>12489</v>
      </c>
      <c r="H4438" s="1" t="s">
        <v>12490</v>
      </c>
      <c r="I4438" s="1" t="s">
        <v>26607</v>
      </c>
      <c r="J4438" s="3" t="s">
        <v>31108</v>
      </c>
      <c r="K4438">
        <v>231</v>
      </c>
      <c r="L4438" s="1" t="s">
        <v>22</v>
      </c>
      <c r="M4438" s="2">
        <v>43800</v>
      </c>
      <c r="N4438" s="1" t="s">
        <v>43</v>
      </c>
      <c r="O4438" s="1" t="s">
        <v>24</v>
      </c>
      <c r="P4438" s="1">
        <f>_3___Healthcare_Data_v1[[#This Row],[Discharge Date]]-_3___Healthcare_Data_v1[[#This Row],[Date of Admission]]</f>
        <v>13</v>
      </c>
      <c r="Q4438" s="1">
        <f>IFERROR(_3___Healthcare_Data_v1[[#This Row],[ Billing Amount ]]/_3___Healthcare_Data_v1[[#This Row],[Days in Hospital]],0)</f>
        <v>944.62773076923077</v>
      </c>
      <c r="R4438" s="1" t="str">
        <f>IF(_3___Healthcare_Data_v1[[#This Row],[Age]]&gt;60,"Senior",IF(_3___Healthcare_Data_v1[[#This Row],[Age]]&gt;35,"Middle","Young"))</f>
        <v>Senior</v>
      </c>
    </row>
    <row r="4439" spans="1:18" x14ac:dyDescent="0.3">
      <c r="A4439" s="1" t="s">
        <v>12491</v>
      </c>
      <c r="B4439" s="1" t="s">
        <v>26634</v>
      </c>
      <c r="C4439" s="1" t="s">
        <v>26</v>
      </c>
      <c r="D4439" s="1" t="s">
        <v>49</v>
      </c>
      <c r="E4439" s="1" t="s">
        <v>26615</v>
      </c>
      <c r="F4439" s="2">
        <v>43592</v>
      </c>
      <c r="G4439" s="1" t="s">
        <v>12492</v>
      </c>
      <c r="H4439" s="1" t="s">
        <v>12493</v>
      </c>
      <c r="I4439" s="1" t="s">
        <v>60</v>
      </c>
      <c r="J4439" s="3" t="s">
        <v>31109</v>
      </c>
      <c r="K4439">
        <v>338</v>
      </c>
      <c r="L4439" s="1" t="s">
        <v>22</v>
      </c>
      <c r="M4439" s="2">
        <v>43604</v>
      </c>
      <c r="N4439" s="1" t="s">
        <v>43</v>
      </c>
      <c r="O4439" s="1" t="s">
        <v>32</v>
      </c>
      <c r="P4439" s="1">
        <f>_3___Healthcare_Data_v1[[#This Row],[Discharge Date]]-_3___Healthcare_Data_v1[[#This Row],[Date of Admission]]</f>
        <v>12</v>
      </c>
      <c r="Q4439" s="1">
        <f>IFERROR(_3___Healthcare_Data_v1[[#This Row],[ Billing Amount ]]/_3___Healthcare_Data_v1[[#This Row],[Days in Hospital]],0)</f>
        <v>424.77756916666664</v>
      </c>
      <c r="R4439" s="1" t="str">
        <f>IF(_3___Healthcare_Data_v1[[#This Row],[Age]]&gt;60,"Senior",IF(_3___Healthcare_Data_v1[[#This Row],[Age]]&gt;35,"Middle","Young"))</f>
        <v>Senior</v>
      </c>
    </row>
    <row r="4440" spans="1:18" x14ac:dyDescent="0.3">
      <c r="A4440" s="1" t="s">
        <v>12494</v>
      </c>
      <c r="B4440" s="1" t="s">
        <v>26837</v>
      </c>
      <c r="C4440" s="1" t="s">
        <v>26</v>
      </c>
      <c r="D4440" s="1" t="s">
        <v>229</v>
      </c>
      <c r="E4440" s="1" t="s">
        <v>28</v>
      </c>
      <c r="F4440" s="2">
        <v>44628</v>
      </c>
      <c r="G4440" s="1" t="s">
        <v>2433</v>
      </c>
      <c r="H4440" s="1" t="s">
        <v>12495</v>
      </c>
      <c r="I4440" s="1" t="s">
        <v>56</v>
      </c>
      <c r="J4440" s="3" t="s">
        <v>31110</v>
      </c>
      <c r="K4440">
        <v>230</v>
      </c>
      <c r="L4440" s="1" t="s">
        <v>38</v>
      </c>
      <c r="M4440" s="2">
        <v>44632</v>
      </c>
      <c r="N4440" s="1" t="s">
        <v>23</v>
      </c>
      <c r="O4440" s="1" t="s">
        <v>44</v>
      </c>
      <c r="P4440" s="1">
        <f>_3___Healthcare_Data_v1[[#This Row],[Discharge Date]]-_3___Healthcare_Data_v1[[#This Row],[Date of Admission]]</f>
        <v>4</v>
      </c>
      <c r="Q4440" s="1">
        <f>IFERROR(_3___Healthcare_Data_v1[[#This Row],[ Billing Amount ]]/_3___Healthcare_Data_v1[[#This Row],[Days in Hospital]],0)</f>
        <v>945.05661525000005</v>
      </c>
      <c r="R4440" s="1" t="str">
        <f>IF(_3___Healthcare_Data_v1[[#This Row],[Age]]&gt;60,"Senior",IF(_3___Healthcare_Data_v1[[#This Row],[Age]]&gt;35,"Middle","Young"))</f>
        <v>Senior</v>
      </c>
    </row>
    <row r="4441" spans="1:18" x14ac:dyDescent="0.3">
      <c r="A4441" s="1" t="s">
        <v>12496</v>
      </c>
      <c r="B4441" s="1" t="s">
        <v>26745</v>
      </c>
      <c r="C4441" s="1" t="s">
        <v>26</v>
      </c>
      <c r="D4441" s="1" t="s">
        <v>27</v>
      </c>
      <c r="E4441" s="1" t="s">
        <v>26620</v>
      </c>
      <c r="F4441" s="2">
        <v>43750</v>
      </c>
      <c r="G4441" s="1" t="s">
        <v>12497</v>
      </c>
      <c r="H4441" s="1" t="s">
        <v>12498</v>
      </c>
      <c r="I4441" s="1" t="s">
        <v>52</v>
      </c>
      <c r="J4441" s="3" t="s">
        <v>31111</v>
      </c>
      <c r="K4441">
        <v>322</v>
      </c>
      <c r="L4441" s="1" t="s">
        <v>38</v>
      </c>
      <c r="M4441" s="2">
        <v>43775</v>
      </c>
      <c r="N4441" s="1" t="s">
        <v>43</v>
      </c>
      <c r="O4441" s="1" t="s">
        <v>44</v>
      </c>
      <c r="P4441" s="1">
        <f>_3___Healthcare_Data_v1[[#This Row],[Discharge Date]]-_3___Healthcare_Data_v1[[#This Row],[Date of Admission]]</f>
        <v>25</v>
      </c>
      <c r="Q4441" s="1">
        <f>IFERROR(_3___Healthcare_Data_v1[[#This Row],[ Billing Amount ]]/_3___Healthcare_Data_v1[[#This Row],[Days in Hospital]],0)</f>
        <v>665.43897800000002</v>
      </c>
      <c r="R4441" s="1" t="str">
        <f>IF(_3___Healthcare_Data_v1[[#This Row],[Age]]&gt;60,"Senior",IF(_3___Healthcare_Data_v1[[#This Row],[Age]]&gt;35,"Middle","Young"))</f>
        <v>Senior</v>
      </c>
    </row>
    <row r="4442" spans="1:18" x14ac:dyDescent="0.3">
      <c r="A4442" s="1" t="s">
        <v>12499</v>
      </c>
      <c r="B4442" s="1" t="s">
        <v>26798</v>
      </c>
      <c r="C4442" s="1" t="s">
        <v>26</v>
      </c>
      <c r="D4442" s="1" t="s">
        <v>34</v>
      </c>
      <c r="E4442" s="1" t="s">
        <v>26615</v>
      </c>
      <c r="F4442" s="2">
        <v>43438</v>
      </c>
      <c r="G4442" s="1" t="s">
        <v>12500</v>
      </c>
      <c r="H4442" s="1" t="s">
        <v>12501</v>
      </c>
      <c r="I4442" s="1" t="s">
        <v>56</v>
      </c>
      <c r="J4442" s="3" t="s">
        <v>31112</v>
      </c>
      <c r="K4442">
        <v>342</v>
      </c>
      <c r="L4442" s="1" t="s">
        <v>22</v>
      </c>
      <c r="M4442" s="2">
        <v>43441</v>
      </c>
      <c r="N4442" s="1" t="s">
        <v>48</v>
      </c>
      <c r="O4442" s="1" t="s">
        <v>32</v>
      </c>
      <c r="P4442" s="1">
        <f>_3___Healthcare_Data_v1[[#This Row],[Discharge Date]]-_3___Healthcare_Data_v1[[#This Row],[Date of Admission]]</f>
        <v>3</v>
      </c>
      <c r="Q4442" s="1">
        <f>IFERROR(_3___Healthcare_Data_v1[[#This Row],[ Billing Amount ]]/_3___Healthcare_Data_v1[[#This Row],[Days in Hospital]],0)</f>
        <v>5104.5361899999998</v>
      </c>
      <c r="R4442" s="1" t="str">
        <f>IF(_3___Healthcare_Data_v1[[#This Row],[Age]]&gt;60,"Senior",IF(_3___Healthcare_Data_v1[[#This Row],[Age]]&gt;35,"Middle","Young"))</f>
        <v>Senior</v>
      </c>
    </row>
    <row r="4443" spans="1:18" x14ac:dyDescent="0.3">
      <c r="A4443" s="1" t="s">
        <v>12502</v>
      </c>
      <c r="B4443" s="1" t="s">
        <v>26710</v>
      </c>
      <c r="C4443" s="1" t="s">
        <v>16</v>
      </c>
      <c r="D4443" s="1" t="s">
        <v>62</v>
      </c>
      <c r="E4443" s="1" t="s">
        <v>18</v>
      </c>
      <c r="F4443" s="2">
        <v>43763</v>
      </c>
      <c r="G4443" s="1" t="s">
        <v>12503</v>
      </c>
      <c r="H4443" s="1" t="s">
        <v>12504</v>
      </c>
      <c r="I4443" s="1" t="s">
        <v>21</v>
      </c>
      <c r="J4443" s="3" t="s">
        <v>31113</v>
      </c>
      <c r="K4443">
        <v>267</v>
      </c>
      <c r="L4443" s="1" t="s">
        <v>38</v>
      </c>
      <c r="M4443" s="2">
        <v>43783</v>
      </c>
      <c r="N4443" s="1" t="s">
        <v>31</v>
      </c>
      <c r="O4443" s="1" t="s">
        <v>32</v>
      </c>
      <c r="P4443" s="1">
        <f>_3___Healthcare_Data_v1[[#This Row],[Discharge Date]]-_3___Healthcare_Data_v1[[#This Row],[Date of Admission]]</f>
        <v>20</v>
      </c>
      <c r="Q4443" s="1">
        <f>IFERROR(_3___Healthcare_Data_v1[[#This Row],[ Billing Amount ]]/_3___Healthcare_Data_v1[[#This Row],[Days in Hospital]],0)</f>
        <v>2223.4596815</v>
      </c>
      <c r="R4443" s="1" t="str">
        <f>IF(_3___Healthcare_Data_v1[[#This Row],[Age]]&gt;60,"Senior",IF(_3___Healthcare_Data_v1[[#This Row],[Age]]&gt;35,"Middle","Young"))</f>
        <v>Senior</v>
      </c>
    </row>
    <row r="4444" spans="1:18" x14ac:dyDescent="0.3">
      <c r="A4444" s="1" t="s">
        <v>12505</v>
      </c>
      <c r="B4444" s="1" t="s">
        <v>26866</v>
      </c>
      <c r="C4444" s="1" t="s">
        <v>26</v>
      </c>
      <c r="D4444" s="1" t="s">
        <v>114</v>
      </c>
      <c r="E4444" s="1" t="s">
        <v>69</v>
      </c>
      <c r="F4444" s="2">
        <v>44308</v>
      </c>
      <c r="G4444" s="1" t="s">
        <v>12506</v>
      </c>
      <c r="H4444" s="1" t="s">
        <v>12507</v>
      </c>
      <c r="I4444" s="1" t="s">
        <v>56</v>
      </c>
      <c r="J4444" s="3" t="s">
        <v>31114</v>
      </c>
      <c r="K4444">
        <v>467</v>
      </c>
      <c r="L4444" s="1" t="s">
        <v>22</v>
      </c>
      <c r="M4444" s="2">
        <v>44310</v>
      </c>
      <c r="N4444" s="1" t="s">
        <v>84</v>
      </c>
      <c r="O4444" s="1" t="s">
        <v>32</v>
      </c>
      <c r="P4444" s="1">
        <f>_3___Healthcare_Data_v1[[#This Row],[Discharge Date]]-_3___Healthcare_Data_v1[[#This Row],[Date of Admission]]</f>
        <v>2</v>
      </c>
      <c r="Q4444" s="1">
        <f>IFERROR(_3___Healthcare_Data_v1[[#This Row],[ Billing Amount ]]/_3___Healthcare_Data_v1[[#This Row],[Days in Hospital]],0)</f>
        <v>30891.543154999999</v>
      </c>
      <c r="R4444" s="1" t="str">
        <f>IF(_3___Healthcare_Data_v1[[#This Row],[Age]]&gt;60,"Senior",IF(_3___Healthcare_Data_v1[[#This Row],[Age]]&gt;35,"Middle","Young"))</f>
        <v>Senior</v>
      </c>
    </row>
    <row r="4445" spans="1:18" x14ac:dyDescent="0.3">
      <c r="A4445" s="1" t="s">
        <v>12508</v>
      </c>
      <c r="B4445" s="1" t="s">
        <v>26798</v>
      </c>
      <c r="C4445" s="1" t="s">
        <v>16</v>
      </c>
      <c r="D4445" s="1" t="s">
        <v>27</v>
      </c>
      <c r="E4445" s="1" t="s">
        <v>35</v>
      </c>
      <c r="F4445" s="2">
        <v>43967</v>
      </c>
      <c r="G4445" s="1" t="s">
        <v>12509</v>
      </c>
      <c r="H4445" s="1" t="s">
        <v>12510</v>
      </c>
      <c r="I4445" s="1" t="s">
        <v>60</v>
      </c>
      <c r="J4445" s="3" t="s">
        <v>31115</v>
      </c>
      <c r="K4445">
        <v>465</v>
      </c>
      <c r="L4445" s="1" t="s">
        <v>38</v>
      </c>
      <c r="M4445" s="2">
        <v>43994</v>
      </c>
      <c r="N4445" s="1" t="s">
        <v>48</v>
      </c>
      <c r="O4445" s="1" t="s">
        <v>44</v>
      </c>
      <c r="P4445" s="1">
        <f>_3___Healthcare_Data_v1[[#This Row],[Discharge Date]]-_3___Healthcare_Data_v1[[#This Row],[Date of Admission]]</f>
        <v>27</v>
      </c>
      <c r="Q4445" s="1">
        <f>IFERROR(_3___Healthcare_Data_v1[[#This Row],[ Billing Amount ]]/_3___Healthcare_Data_v1[[#This Row],[Days in Hospital]],0)</f>
        <v>505.63986407407407</v>
      </c>
      <c r="R4445" s="1" t="str">
        <f>IF(_3___Healthcare_Data_v1[[#This Row],[Age]]&gt;60,"Senior",IF(_3___Healthcare_Data_v1[[#This Row],[Age]]&gt;35,"Middle","Young"))</f>
        <v>Senior</v>
      </c>
    </row>
    <row r="4446" spans="1:18" x14ac:dyDescent="0.3">
      <c r="A4446" s="1" t="s">
        <v>12511</v>
      </c>
      <c r="B4446" s="1" t="s">
        <v>26610</v>
      </c>
      <c r="C4446" s="1" t="s">
        <v>26</v>
      </c>
      <c r="D4446" s="1" t="s">
        <v>34</v>
      </c>
      <c r="E4446" s="1" t="s">
        <v>26620</v>
      </c>
      <c r="F4446" s="2">
        <v>43964</v>
      </c>
      <c r="G4446" s="1" t="s">
        <v>3142</v>
      </c>
      <c r="H4446" s="1" t="s">
        <v>12512</v>
      </c>
      <c r="I4446" s="1" t="s">
        <v>21</v>
      </c>
      <c r="J4446" s="3" t="s">
        <v>31116</v>
      </c>
      <c r="K4446">
        <v>495</v>
      </c>
      <c r="L4446" s="1" t="s">
        <v>38</v>
      </c>
      <c r="M4446" s="2">
        <v>43983</v>
      </c>
      <c r="N4446" s="1" t="s">
        <v>84</v>
      </c>
      <c r="O4446" s="1" t="s">
        <v>24</v>
      </c>
      <c r="P4446" s="1">
        <f>_3___Healthcare_Data_v1[[#This Row],[Discharge Date]]-_3___Healthcare_Data_v1[[#This Row],[Date of Admission]]</f>
        <v>19</v>
      </c>
      <c r="Q4446" s="1">
        <f>IFERROR(_3___Healthcare_Data_v1[[#This Row],[ Billing Amount ]]/_3___Healthcare_Data_v1[[#This Row],[Days in Hospital]],0)</f>
        <v>644.6930110526315</v>
      </c>
      <c r="R4446" s="1" t="str">
        <f>IF(_3___Healthcare_Data_v1[[#This Row],[Age]]&gt;60,"Senior",IF(_3___Healthcare_Data_v1[[#This Row],[Age]]&gt;35,"Middle","Young"))</f>
        <v>Senior</v>
      </c>
    </row>
    <row r="4447" spans="1:18" x14ac:dyDescent="0.3">
      <c r="A4447" s="1" t="s">
        <v>12513</v>
      </c>
      <c r="B4447" s="1" t="s">
        <v>26636</v>
      </c>
      <c r="C4447" s="1" t="s">
        <v>26</v>
      </c>
      <c r="D4447" s="1" t="s">
        <v>62</v>
      </c>
      <c r="E4447" s="1" t="s">
        <v>28</v>
      </c>
      <c r="F4447" s="2">
        <v>44728</v>
      </c>
      <c r="G4447" s="1" t="s">
        <v>12514</v>
      </c>
      <c r="H4447" s="1" t="s">
        <v>12515</v>
      </c>
      <c r="I4447" s="1" t="s">
        <v>52</v>
      </c>
      <c r="J4447" s="3" t="s">
        <v>31117</v>
      </c>
      <c r="K4447">
        <v>326</v>
      </c>
      <c r="L4447" s="1" t="s">
        <v>22</v>
      </c>
      <c r="M4447" s="2">
        <v>44737</v>
      </c>
      <c r="N4447" s="1" t="s">
        <v>84</v>
      </c>
      <c r="O4447" s="1" t="s">
        <v>44</v>
      </c>
      <c r="P4447" s="1">
        <f>_3___Healthcare_Data_v1[[#This Row],[Discharge Date]]-_3___Healthcare_Data_v1[[#This Row],[Date of Admission]]</f>
        <v>9</v>
      </c>
      <c r="Q4447" s="1">
        <f>IFERROR(_3___Healthcare_Data_v1[[#This Row],[ Billing Amount ]]/_3___Healthcare_Data_v1[[#This Row],[Days in Hospital]],0)</f>
        <v>2036.8297744444446</v>
      </c>
      <c r="R4447" s="1" t="str">
        <f>IF(_3___Healthcare_Data_v1[[#This Row],[Age]]&gt;60,"Senior",IF(_3___Healthcare_Data_v1[[#This Row],[Age]]&gt;35,"Middle","Young"))</f>
        <v>Senior</v>
      </c>
    </row>
    <row r="4448" spans="1:18" x14ac:dyDescent="0.3">
      <c r="A4448" s="1" t="s">
        <v>9160</v>
      </c>
      <c r="B4448" s="1" t="s">
        <v>26958</v>
      </c>
      <c r="C4448" s="1" t="s">
        <v>16</v>
      </c>
      <c r="D4448" s="1" t="s">
        <v>27</v>
      </c>
      <c r="E4448" s="1" t="s">
        <v>26620</v>
      </c>
      <c r="F4448" s="2">
        <v>43480</v>
      </c>
      <c r="G4448" s="1" t="s">
        <v>12516</v>
      </c>
      <c r="H4448" s="1" t="s">
        <v>12517</v>
      </c>
      <c r="I4448" s="1" t="s">
        <v>52</v>
      </c>
      <c r="J4448" s="3" t="s">
        <v>31118</v>
      </c>
      <c r="K4448">
        <v>486</v>
      </c>
      <c r="L4448" s="1" t="s">
        <v>38</v>
      </c>
      <c r="M4448" s="2">
        <v>43508</v>
      </c>
      <c r="N4448" s="1" t="s">
        <v>48</v>
      </c>
      <c r="O4448" s="1" t="s">
        <v>24</v>
      </c>
      <c r="P4448" s="1">
        <f>_3___Healthcare_Data_v1[[#This Row],[Discharge Date]]-_3___Healthcare_Data_v1[[#This Row],[Date of Admission]]</f>
        <v>28</v>
      </c>
      <c r="Q4448" s="1">
        <f>IFERROR(_3___Healthcare_Data_v1[[#This Row],[ Billing Amount ]]/_3___Healthcare_Data_v1[[#This Row],[Days in Hospital]],0)</f>
        <v>1201.77397</v>
      </c>
      <c r="R4448" s="1" t="str">
        <f>IF(_3___Healthcare_Data_v1[[#This Row],[Age]]&gt;60,"Senior",IF(_3___Healthcare_Data_v1[[#This Row],[Age]]&gt;35,"Middle","Young"))</f>
        <v>Senior</v>
      </c>
    </row>
    <row r="4449" spans="1:18" x14ac:dyDescent="0.3">
      <c r="A4449" s="1" t="s">
        <v>12518</v>
      </c>
      <c r="B4449" s="1" t="s">
        <v>26779</v>
      </c>
      <c r="C4449" s="1" t="s">
        <v>16</v>
      </c>
      <c r="D4449" s="1" t="s">
        <v>62</v>
      </c>
      <c r="E4449" s="1" t="s">
        <v>28</v>
      </c>
      <c r="F4449" s="2">
        <v>44303</v>
      </c>
      <c r="G4449" s="1" t="s">
        <v>12519</v>
      </c>
      <c r="H4449" s="1" t="s">
        <v>12520</v>
      </c>
      <c r="I4449" s="1" t="s">
        <v>26607</v>
      </c>
      <c r="J4449" s="3" t="s">
        <v>31119</v>
      </c>
      <c r="K4449">
        <v>276</v>
      </c>
      <c r="L4449" s="1" t="s">
        <v>38</v>
      </c>
      <c r="M4449" s="2">
        <v>44329</v>
      </c>
      <c r="N4449" s="1" t="s">
        <v>43</v>
      </c>
      <c r="O4449" s="1" t="s">
        <v>44</v>
      </c>
      <c r="P4449" s="1">
        <f>_3___Healthcare_Data_v1[[#This Row],[Discharge Date]]-_3___Healthcare_Data_v1[[#This Row],[Date of Admission]]</f>
        <v>26</v>
      </c>
      <c r="Q4449" s="1">
        <f>IFERROR(_3___Healthcare_Data_v1[[#This Row],[ Billing Amount ]]/_3___Healthcare_Data_v1[[#This Row],[Days in Hospital]],0)</f>
        <v>1630.6459219230769</v>
      </c>
      <c r="R4449" s="1" t="str">
        <f>IF(_3___Healthcare_Data_v1[[#This Row],[Age]]&gt;60,"Senior",IF(_3___Healthcare_Data_v1[[#This Row],[Age]]&gt;35,"Middle","Young"))</f>
        <v>Senior</v>
      </c>
    </row>
    <row r="4450" spans="1:18" x14ac:dyDescent="0.3">
      <c r="A4450" s="1" t="s">
        <v>12521</v>
      </c>
      <c r="B4450" s="1" t="s">
        <v>26606</v>
      </c>
      <c r="C4450" s="1" t="s">
        <v>16</v>
      </c>
      <c r="D4450" s="1" t="s">
        <v>62</v>
      </c>
      <c r="E4450" s="1" t="s">
        <v>18</v>
      </c>
      <c r="F4450" s="2">
        <v>44201</v>
      </c>
      <c r="G4450" s="1" t="s">
        <v>12522</v>
      </c>
      <c r="H4450" s="1" t="s">
        <v>5699</v>
      </c>
      <c r="I4450" s="1" t="s">
        <v>52</v>
      </c>
      <c r="J4450" s="3" t="s">
        <v>31120</v>
      </c>
      <c r="K4450">
        <v>407</v>
      </c>
      <c r="L4450" s="1" t="s">
        <v>42</v>
      </c>
      <c r="M4450" s="2">
        <v>44218</v>
      </c>
      <c r="N4450" s="1" t="s">
        <v>31</v>
      </c>
      <c r="O4450" s="1" t="s">
        <v>44</v>
      </c>
      <c r="P4450" s="1">
        <f>_3___Healthcare_Data_v1[[#This Row],[Discharge Date]]-_3___Healthcare_Data_v1[[#This Row],[Date of Admission]]</f>
        <v>17</v>
      </c>
      <c r="Q4450" s="1">
        <f>IFERROR(_3___Healthcare_Data_v1[[#This Row],[ Billing Amount ]]/_3___Healthcare_Data_v1[[#This Row],[Days in Hospital]],0)</f>
        <v>2978.1647523529414</v>
      </c>
      <c r="R4450" s="1" t="str">
        <f>IF(_3___Healthcare_Data_v1[[#This Row],[Age]]&gt;60,"Senior",IF(_3___Healthcare_Data_v1[[#This Row],[Age]]&gt;35,"Middle","Young"))</f>
        <v>Senior</v>
      </c>
    </row>
    <row r="4451" spans="1:18" x14ac:dyDescent="0.3">
      <c r="A4451" s="1" t="s">
        <v>8163</v>
      </c>
      <c r="B4451" s="1" t="s">
        <v>26732</v>
      </c>
      <c r="C4451" s="1" t="s">
        <v>16</v>
      </c>
      <c r="D4451" s="1" t="s">
        <v>49</v>
      </c>
      <c r="E4451" s="1" t="s">
        <v>28</v>
      </c>
      <c r="F4451" s="2">
        <v>43542</v>
      </c>
      <c r="G4451" s="1" t="s">
        <v>12523</v>
      </c>
      <c r="H4451" s="1" t="s">
        <v>12524</v>
      </c>
      <c r="I4451" s="1" t="s">
        <v>60</v>
      </c>
      <c r="J4451" s="3" t="s">
        <v>31121</v>
      </c>
      <c r="K4451">
        <v>283</v>
      </c>
      <c r="L4451" s="1" t="s">
        <v>22</v>
      </c>
      <c r="M4451" s="2">
        <v>43554</v>
      </c>
      <c r="N4451" s="1" t="s">
        <v>43</v>
      </c>
      <c r="O4451" s="1" t="s">
        <v>32</v>
      </c>
      <c r="P4451" s="1">
        <f>_3___Healthcare_Data_v1[[#This Row],[Discharge Date]]-_3___Healthcare_Data_v1[[#This Row],[Date of Admission]]</f>
        <v>12</v>
      </c>
      <c r="Q4451" s="1">
        <f>IFERROR(_3___Healthcare_Data_v1[[#This Row],[ Billing Amount ]]/_3___Healthcare_Data_v1[[#This Row],[Days in Hospital]],0)</f>
        <v>1946.5863808333334</v>
      </c>
      <c r="R4451" s="1" t="str">
        <f>IF(_3___Healthcare_Data_v1[[#This Row],[Age]]&gt;60,"Senior",IF(_3___Healthcare_Data_v1[[#This Row],[Age]]&gt;35,"Middle","Young"))</f>
        <v>Senior</v>
      </c>
    </row>
    <row r="4452" spans="1:18" x14ac:dyDescent="0.3">
      <c r="A4452" s="1" t="s">
        <v>12525</v>
      </c>
      <c r="B4452" s="1" t="s">
        <v>26837</v>
      </c>
      <c r="C4452" s="1" t="s">
        <v>26</v>
      </c>
      <c r="D4452" s="1" t="s">
        <v>17</v>
      </c>
      <c r="E4452" s="1" t="s">
        <v>28</v>
      </c>
      <c r="F4452" s="2">
        <v>43613</v>
      </c>
      <c r="G4452" s="1" t="s">
        <v>12526</v>
      </c>
      <c r="H4452" s="1" t="s">
        <v>12527</v>
      </c>
      <c r="I4452" s="1" t="s">
        <v>60</v>
      </c>
      <c r="J4452" s="3" t="s">
        <v>31122</v>
      </c>
      <c r="K4452">
        <v>334</v>
      </c>
      <c r="L4452" s="1" t="s">
        <v>22</v>
      </c>
      <c r="M4452" s="2">
        <v>43618</v>
      </c>
      <c r="N4452" s="1" t="s">
        <v>48</v>
      </c>
      <c r="O4452" s="1" t="s">
        <v>44</v>
      </c>
      <c r="P4452" s="1">
        <f>_3___Healthcare_Data_v1[[#This Row],[Discharge Date]]-_3___Healthcare_Data_v1[[#This Row],[Date of Admission]]</f>
        <v>5</v>
      </c>
      <c r="Q4452" s="1">
        <f>IFERROR(_3___Healthcare_Data_v1[[#This Row],[ Billing Amount ]]/_3___Healthcare_Data_v1[[#This Row],[Days in Hospital]],0)</f>
        <v>2203.17533</v>
      </c>
      <c r="R4452" s="1" t="str">
        <f>IF(_3___Healthcare_Data_v1[[#This Row],[Age]]&gt;60,"Senior",IF(_3___Healthcare_Data_v1[[#This Row],[Age]]&gt;35,"Middle","Young"))</f>
        <v>Senior</v>
      </c>
    </row>
    <row r="4453" spans="1:18" x14ac:dyDescent="0.3">
      <c r="A4453" s="1" t="s">
        <v>12528</v>
      </c>
      <c r="B4453" s="1" t="s">
        <v>26649</v>
      </c>
      <c r="C4453" s="1" t="s">
        <v>26</v>
      </c>
      <c r="D4453" s="1" t="s">
        <v>89</v>
      </c>
      <c r="E4453" s="1" t="s">
        <v>69</v>
      </c>
      <c r="F4453" s="2">
        <v>44972</v>
      </c>
      <c r="G4453" s="1" t="s">
        <v>12529</v>
      </c>
      <c r="H4453" s="1" t="s">
        <v>12530</v>
      </c>
      <c r="I4453" s="1" t="s">
        <v>52</v>
      </c>
      <c r="J4453" s="3" t="s">
        <v>31123</v>
      </c>
      <c r="K4453">
        <v>234</v>
      </c>
      <c r="L4453" s="1" t="s">
        <v>22</v>
      </c>
      <c r="M4453" s="2">
        <v>44986</v>
      </c>
      <c r="N4453" s="1" t="s">
        <v>43</v>
      </c>
      <c r="O4453" s="1" t="s">
        <v>32</v>
      </c>
      <c r="P4453" s="1">
        <f>_3___Healthcare_Data_v1[[#This Row],[Discharge Date]]-_3___Healthcare_Data_v1[[#This Row],[Date of Admission]]</f>
        <v>14</v>
      </c>
      <c r="Q4453" s="1">
        <f>IFERROR(_3___Healthcare_Data_v1[[#This Row],[ Billing Amount ]]/_3___Healthcare_Data_v1[[#This Row],[Days in Hospital]],0)</f>
        <v>5467.1626807142866</v>
      </c>
      <c r="R4453" s="1" t="str">
        <f>IF(_3___Healthcare_Data_v1[[#This Row],[Age]]&gt;60,"Senior",IF(_3___Healthcare_Data_v1[[#This Row],[Age]]&gt;35,"Middle","Young"))</f>
        <v>Senior</v>
      </c>
    </row>
    <row r="4454" spans="1:18" x14ac:dyDescent="0.3">
      <c r="A4454" s="1" t="s">
        <v>12531</v>
      </c>
      <c r="B4454" s="1" t="s">
        <v>26679</v>
      </c>
      <c r="C4454" s="1" t="s">
        <v>26</v>
      </c>
      <c r="D4454" s="1" t="s">
        <v>229</v>
      </c>
      <c r="E4454" s="1" t="s">
        <v>18</v>
      </c>
      <c r="F4454" s="2">
        <v>44804</v>
      </c>
      <c r="G4454" s="1" t="s">
        <v>7453</v>
      </c>
      <c r="H4454" s="1" t="s">
        <v>5131</v>
      </c>
      <c r="I4454" s="1" t="s">
        <v>56</v>
      </c>
      <c r="J4454" s="3" t="s">
        <v>31124</v>
      </c>
      <c r="K4454">
        <v>348</v>
      </c>
      <c r="L4454" s="1" t="s">
        <v>38</v>
      </c>
      <c r="M4454" s="2">
        <v>44815</v>
      </c>
      <c r="N4454" s="1" t="s">
        <v>23</v>
      </c>
      <c r="O4454" s="1" t="s">
        <v>32</v>
      </c>
      <c r="P4454" s="1">
        <f>_3___Healthcare_Data_v1[[#This Row],[Discharge Date]]-_3___Healthcare_Data_v1[[#This Row],[Date of Admission]]</f>
        <v>11</v>
      </c>
      <c r="Q4454" s="1">
        <f>IFERROR(_3___Healthcare_Data_v1[[#This Row],[ Billing Amount ]]/_3___Healthcare_Data_v1[[#This Row],[Days in Hospital]],0)</f>
        <v>272.66278481818182</v>
      </c>
      <c r="R4454" s="1" t="str">
        <f>IF(_3___Healthcare_Data_v1[[#This Row],[Age]]&gt;60,"Senior",IF(_3___Healthcare_Data_v1[[#This Row],[Age]]&gt;35,"Middle","Young"))</f>
        <v>Senior</v>
      </c>
    </row>
    <row r="4455" spans="1:18" x14ac:dyDescent="0.3">
      <c r="A4455" s="1" t="s">
        <v>12532</v>
      </c>
      <c r="B4455" s="1" t="s">
        <v>26958</v>
      </c>
      <c r="C4455" s="1" t="s">
        <v>26</v>
      </c>
      <c r="D4455" s="1" t="s">
        <v>89</v>
      </c>
      <c r="E4455" s="1" t="s">
        <v>28</v>
      </c>
      <c r="F4455" s="2">
        <v>44553</v>
      </c>
      <c r="G4455" s="1" t="s">
        <v>12533</v>
      </c>
      <c r="H4455" s="1" t="s">
        <v>12534</v>
      </c>
      <c r="I4455" s="1" t="s">
        <v>60</v>
      </c>
      <c r="J4455" s="3" t="s">
        <v>31125</v>
      </c>
      <c r="K4455">
        <v>132</v>
      </c>
      <c r="L4455" s="1" t="s">
        <v>42</v>
      </c>
      <c r="M4455" s="2">
        <v>44571</v>
      </c>
      <c r="N4455" s="1" t="s">
        <v>43</v>
      </c>
      <c r="O4455" s="1" t="s">
        <v>32</v>
      </c>
      <c r="P4455" s="1">
        <f>_3___Healthcare_Data_v1[[#This Row],[Discharge Date]]-_3___Healthcare_Data_v1[[#This Row],[Date of Admission]]</f>
        <v>18</v>
      </c>
      <c r="Q4455" s="1">
        <f>IFERROR(_3___Healthcare_Data_v1[[#This Row],[ Billing Amount ]]/_3___Healthcare_Data_v1[[#This Row],[Days in Hospital]],0)</f>
        <v>56.390033388888895</v>
      </c>
      <c r="R4455" s="1" t="str">
        <f>IF(_3___Healthcare_Data_v1[[#This Row],[Age]]&gt;60,"Senior",IF(_3___Healthcare_Data_v1[[#This Row],[Age]]&gt;35,"Middle","Young"))</f>
        <v>Senior</v>
      </c>
    </row>
    <row r="4456" spans="1:18" x14ac:dyDescent="0.3">
      <c r="A4456" s="1" t="s">
        <v>12535</v>
      </c>
      <c r="B4456" s="1" t="s">
        <v>26624</v>
      </c>
      <c r="C4456" s="1" t="s">
        <v>26</v>
      </c>
      <c r="D4456" s="1" t="s">
        <v>114</v>
      </c>
      <c r="E4456" s="1" t="s">
        <v>26620</v>
      </c>
      <c r="F4456" s="2">
        <v>44500</v>
      </c>
      <c r="G4456" s="1" t="s">
        <v>2587</v>
      </c>
      <c r="H4456" s="1" t="s">
        <v>12536</v>
      </c>
      <c r="I4456" s="1" t="s">
        <v>60</v>
      </c>
      <c r="J4456" s="3" t="s">
        <v>31126</v>
      </c>
      <c r="K4456">
        <v>436</v>
      </c>
      <c r="L4456" s="1" t="s">
        <v>38</v>
      </c>
      <c r="M4456" s="2">
        <v>44520</v>
      </c>
      <c r="N4456" s="1" t="s">
        <v>84</v>
      </c>
      <c r="O4456" s="1" t="s">
        <v>24</v>
      </c>
      <c r="P4456" s="1">
        <f>_3___Healthcare_Data_v1[[#This Row],[Discharge Date]]-_3___Healthcare_Data_v1[[#This Row],[Date of Admission]]</f>
        <v>20</v>
      </c>
      <c r="Q4456" s="1">
        <f>IFERROR(_3___Healthcare_Data_v1[[#This Row],[ Billing Amount ]]/_3___Healthcare_Data_v1[[#This Row],[Days in Hospital]],0)</f>
        <v>100.00578729999999</v>
      </c>
      <c r="R4456" s="1" t="str">
        <f>IF(_3___Healthcare_Data_v1[[#This Row],[Age]]&gt;60,"Senior",IF(_3___Healthcare_Data_v1[[#This Row],[Age]]&gt;35,"Middle","Young"))</f>
        <v>Senior</v>
      </c>
    </row>
    <row r="4457" spans="1:18" x14ac:dyDescent="0.3">
      <c r="A4457" s="1" t="s">
        <v>12537</v>
      </c>
      <c r="B4457" s="1" t="s">
        <v>26622</v>
      </c>
      <c r="C4457" s="1" t="s">
        <v>26</v>
      </c>
      <c r="D4457" s="1" t="s">
        <v>17</v>
      </c>
      <c r="E4457" s="1" t="s">
        <v>18</v>
      </c>
      <c r="F4457" s="2">
        <v>44330</v>
      </c>
      <c r="G4457" s="1" t="s">
        <v>12538</v>
      </c>
      <c r="H4457" s="1" t="s">
        <v>12539</v>
      </c>
      <c r="I4457" s="1" t="s">
        <v>26607</v>
      </c>
      <c r="J4457" s="3" t="s">
        <v>31127</v>
      </c>
      <c r="K4457">
        <v>438</v>
      </c>
      <c r="L4457" s="1" t="s">
        <v>38</v>
      </c>
      <c r="M4457" s="2">
        <v>44332</v>
      </c>
      <c r="N4457" s="1" t="s">
        <v>43</v>
      </c>
      <c r="O4457" s="1" t="s">
        <v>44</v>
      </c>
      <c r="P4457" s="1">
        <f>_3___Healthcare_Data_v1[[#This Row],[Discharge Date]]-_3___Healthcare_Data_v1[[#This Row],[Date of Admission]]</f>
        <v>2</v>
      </c>
      <c r="Q4457" s="1">
        <f>IFERROR(_3___Healthcare_Data_v1[[#This Row],[ Billing Amount ]]/_3___Healthcare_Data_v1[[#This Row],[Days in Hospital]],0)</f>
        <v>1976.0361290000001</v>
      </c>
      <c r="R4457" s="1" t="str">
        <f>IF(_3___Healthcare_Data_v1[[#This Row],[Age]]&gt;60,"Senior",IF(_3___Healthcare_Data_v1[[#This Row],[Age]]&gt;35,"Middle","Young"))</f>
        <v>Senior</v>
      </c>
    </row>
    <row r="4458" spans="1:18" x14ac:dyDescent="0.3">
      <c r="A4458" s="1" t="s">
        <v>11480</v>
      </c>
      <c r="B4458" s="1" t="s">
        <v>26798</v>
      </c>
      <c r="C4458" s="1" t="s">
        <v>16</v>
      </c>
      <c r="D4458" s="1" t="s">
        <v>17</v>
      </c>
      <c r="E4458" s="1" t="s">
        <v>28</v>
      </c>
      <c r="F4458" s="2">
        <v>43784</v>
      </c>
      <c r="G4458" s="1" t="s">
        <v>12540</v>
      </c>
      <c r="H4458" s="1" t="s">
        <v>5622</v>
      </c>
      <c r="I4458" s="1" t="s">
        <v>26607</v>
      </c>
      <c r="J4458" s="3" t="s">
        <v>31128</v>
      </c>
      <c r="K4458">
        <v>333</v>
      </c>
      <c r="L4458" s="1" t="s">
        <v>38</v>
      </c>
      <c r="M4458" s="2">
        <v>43798</v>
      </c>
      <c r="N4458" s="1" t="s">
        <v>48</v>
      </c>
      <c r="O4458" s="1" t="s">
        <v>44</v>
      </c>
      <c r="P4458" s="1">
        <f>_3___Healthcare_Data_v1[[#This Row],[Discharge Date]]-_3___Healthcare_Data_v1[[#This Row],[Date of Admission]]</f>
        <v>14</v>
      </c>
      <c r="Q4458" s="1">
        <f>IFERROR(_3___Healthcare_Data_v1[[#This Row],[ Billing Amount ]]/_3___Healthcare_Data_v1[[#This Row],[Days in Hospital]],0)</f>
        <v>1973.6734228571427</v>
      </c>
      <c r="R4458" s="1" t="str">
        <f>IF(_3___Healthcare_Data_v1[[#This Row],[Age]]&gt;60,"Senior",IF(_3___Healthcare_Data_v1[[#This Row],[Age]]&gt;35,"Middle","Young"))</f>
        <v>Senior</v>
      </c>
    </row>
    <row r="4459" spans="1:18" x14ac:dyDescent="0.3">
      <c r="A4459" s="1" t="s">
        <v>12541</v>
      </c>
      <c r="B4459" s="1" t="s">
        <v>26655</v>
      </c>
      <c r="C4459" s="1" t="s">
        <v>26</v>
      </c>
      <c r="D4459" s="1" t="s">
        <v>114</v>
      </c>
      <c r="E4459" s="1" t="s">
        <v>28</v>
      </c>
      <c r="F4459" s="2">
        <v>44001</v>
      </c>
      <c r="G4459" s="1" t="s">
        <v>11704</v>
      </c>
      <c r="H4459" s="1" t="s">
        <v>12542</v>
      </c>
      <c r="I4459" s="1" t="s">
        <v>56</v>
      </c>
      <c r="J4459" s="3" t="s">
        <v>31129</v>
      </c>
      <c r="K4459">
        <v>268</v>
      </c>
      <c r="L4459" s="1" t="s">
        <v>42</v>
      </c>
      <c r="M4459" s="2">
        <v>44025</v>
      </c>
      <c r="N4459" s="1" t="s">
        <v>84</v>
      </c>
      <c r="O4459" s="1" t="s">
        <v>32</v>
      </c>
      <c r="P4459" s="1">
        <f>_3___Healthcare_Data_v1[[#This Row],[Discharge Date]]-_3___Healthcare_Data_v1[[#This Row],[Date of Admission]]</f>
        <v>24</v>
      </c>
      <c r="Q4459" s="1">
        <f>IFERROR(_3___Healthcare_Data_v1[[#This Row],[ Billing Amount ]]/_3___Healthcare_Data_v1[[#This Row],[Days in Hospital]],0)</f>
        <v>1847.83103375</v>
      </c>
      <c r="R4459" s="1" t="str">
        <f>IF(_3___Healthcare_Data_v1[[#This Row],[Age]]&gt;60,"Senior",IF(_3___Healthcare_Data_v1[[#This Row],[Age]]&gt;35,"Middle","Young"))</f>
        <v>Senior</v>
      </c>
    </row>
    <row r="4460" spans="1:18" x14ac:dyDescent="0.3">
      <c r="A4460" s="1" t="s">
        <v>12543</v>
      </c>
      <c r="B4460" s="1" t="s">
        <v>26630</v>
      </c>
      <c r="C4460" s="1" t="s">
        <v>26</v>
      </c>
      <c r="D4460" s="1" t="s">
        <v>49</v>
      </c>
      <c r="E4460" s="1" t="s">
        <v>26620</v>
      </c>
      <c r="F4460" s="2">
        <v>45154</v>
      </c>
      <c r="G4460" s="1" t="s">
        <v>12544</v>
      </c>
      <c r="H4460" s="1" t="s">
        <v>12545</v>
      </c>
      <c r="I4460" s="1" t="s">
        <v>56</v>
      </c>
      <c r="J4460" s="3" t="s">
        <v>31130</v>
      </c>
      <c r="K4460">
        <v>496</v>
      </c>
      <c r="L4460" s="1" t="s">
        <v>38</v>
      </c>
      <c r="M4460" s="2">
        <v>45170</v>
      </c>
      <c r="N4460" s="1" t="s">
        <v>84</v>
      </c>
      <c r="O4460" s="1" t="s">
        <v>24</v>
      </c>
      <c r="P4460" s="1">
        <f>_3___Healthcare_Data_v1[[#This Row],[Discharge Date]]-_3___Healthcare_Data_v1[[#This Row],[Date of Admission]]</f>
        <v>16</v>
      </c>
      <c r="Q4460" s="1">
        <f>IFERROR(_3___Healthcare_Data_v1[[#This Row],[ Billing Amount ]]/_3___Healthcare_Data_v1[[#This Row],[Days in Hospital]],0)</f>
        <v>1270.1323299999999</v>
      </c>
      <c r="R4460" s="1" t="str">
        <f>IF(_3___Healthcare_Data_v1[[#This Row],[Age]]&gt;60,"Senior",IF(_3___Healthcare_Data_v1[[#This Row],[Age]]&gt;35,"Middle","Young"))</f>
        <v>Senior</v>
      </c>
    </row>
    <row r="4461" spans="1:18" x14ac:dyDescent="0.3">
      <c r="A4461" s="1" t="s">
        <v>12546</v>
      </c>
      <c r="B4461" s="1" t="s">
        <v>26980</v>
      </c>
      <c r="C4461" s="1" t="s">
        <v>16</v>
      </c>
      <c r="D4461" s="1" t="s">
        <v>229</v>
      </c>
      <c r="E4461" s="1" t="s">
        <v>69</v>
      </c>
      <c r="F4461" s="2">
        <v>43730</v>
      </c>
      <c r="G4461" s="1" t="s">
        <v>12547</v>
      </c>
      <c r="H4461" s="1" t="s">
        <v>8969</v>
      </c>
      <c r="I4461" s="1" t="s">
        <v>26607</v>
      </c>
      <c r="J4461" s="3" t="s">
        <v>31131</v>
      </c>
      <c r="K4461">
        <v>491</v>
      </c>
      <c r="L4461" s="1" t="s">
        <v>22</v>
      </c>
      <c r="M4461" s="2">
        <v>43737</v>
      </c>
      <c r="N4461" s="1" t="s">
        <v>48</v>
      </c>
      <c r="O4461" s="1" t="s">
        <v>32</v>
      </c>
      <c r="P4461" s="1">
        <f>_3___Healthcare_Data_v1[[#This Row],[Discharge Date]]-_3___Healthcare_Data_v1[[#This Row],[Date of Admission]]</f>
        <v>7</v>
      </c>
      <c r="Q4461" s="1">
        <f>IFERROR(_3___Healthcare_Data_v1[[#This Row],[ Billing Amount ]]/_3___Healthcare_Data_v1[[#This Row],[Days in Hospital]],0)</f>
        <v>2963.0548614285717</v>
      </c>
      <c r="R4461" s="1" t="str">
        <f>IF(_3___Healthcare_Data_v1[[#This Row],[Age]]&gt;60,"Senior",IF(_3___Healthcare_Data_v1[[#This Row],[Age]]&gt;35,"Middle","Young"))</f>
        <v>Senior</v>
      </c>
    </row>
    <row r="4462" spans="1:18" x14ac:dyDescent="0.3">
      <c r="A4462" s="1" t="s">
        <v>12548</v>
      </c>
      <c r="B4462" s="1" t="s">
        <v>26659</v>
      </c>
      <c r="C4462" s="1" t="s">
        <v>16</v>
      </c>
      <c r="D4462" s="1" t="s">
        <v>34</v>
      </c>
      <c r="E4462" s="1" t="s">
        <v>26615</v>
      </c>
      <c r="F4462" s="2">
        <v>45216</v>
      </c>
      <c r="G4462" s="1" t="s">
        <v>12549</v>
      </c>
      <c r="H4462" s="1" t="s">
        <v>12550</v>
      </c>
      <c r="I4462" s="1" t="s">
        <v>21</v>
      </c>
      <c r="J4462" s="3" t="s">
        <v>31132</v>
      </c>
      <c r="K4462">
        <v>456</v>
      </c>
      <c r="L4462" s="1" t="s">
        <v>22</v>
      </c>
      <c r="M4462" s="2">
        <v>45239</v>
      </c>
      <c r="N4462" s="1" t="s">
        <v>43</v>
      </c>
      <c r="O4462" s="1" t="s">
        <v>32</v>
      </c>
      <c r="P4462" s="1">
        <f>_3___Healthcare_Data_v1[[#This Row],[Discharge Date]]-_3___Healthcare_Data_v1[[#This Row],[Date of Admission]]</f>
        <v>23</v>
      </c>
      <c r="Q4462" s="1">
        <f>IFERROR(_3___Healthcare_Data_v1[[#This Row],[ Billing Amount ]]/_3___Healthcare_Data_v1[[#This Row],[Days in Hospital]],0)</f>
        <v>506.91229173913047</v>
      </c>
      <c r="R4462" s="1" t="str">
        <f>IF(_3___Healthcare_Data_v1[[#This Row],[Age]]&gt;60,"Senior",IF(_3___Healthcare_Data_v1[[#This Row],[Age]]&gt;35,"Middle","Young"))</f>
        <v>Senior</v>
      </c>
    </row>
    <row r="4463" spans="1:18" x14ac:dyDescent="0.3">
      <c r="A4463" s="1" t="s">
        <v>12551</v>
      </c>
      <c r="B4463" s="1" t="s">
        <v>26614</v>
      </c>
      <c r="C4463" s="1" t="s">
        <v>26</v>
      </c>
      <c r="D4463" s="1" t="s">
        <v>229</v>
      </c>
      <c r="E4463" s="1" t="s">
        <v>26620</v>
      </c>
      <c r="F4463" s="2">
        <v>44637</v>
      </c>
      <c r="G4463" s="1" t="s">
        <v>12552</v>
      </c>
      <c r="H4463" s="1" t="s">
        <v>12553</v>
      </c>
      <c r="I4463" s="1" t="s">
        <v>60</v>
      </c>
      <c r="J4463" s="3" t="s">
        <v>31133</v>
      </c>
      <c r="K4463">
        <v>139</v>
      </c>
      <c r="L4463" s="1" t="s">
        <v>38</v>
      </c>
      <c r="M4463" s="2">
        <v>44649</v>
      </c>
      <c r="N4463" s="1" t="s">
        <v>23</v>
      </c>
      <c r="O4463" s="1" t="s">
        <v>32</v>
      </c>
      <c r="P4463" s="1">
        <f>_3___Healthcare_Data_v1[[#This Row],[Discharge Date]]-_3___Healthcare_Data_v1[[#This Row],[Date of Admission]]</f>
        <v>12</v>
      </c>
      <c r="Q4463" s="1">
        <f>IFERROR(_3___Healthcare_Data_v1[[#This Row],[ Billing Amount ]]/_3___Healthcare_Data_v1[[#This Row],[Days in Hospital]],0)</f>
        <v>757.1861571666667</v>
      </c>
      <c r="R4463" s="1" t="str">
        <f>IF(_3___Healthcare_Data_v1[[#This Row],[Age]]&gt;60,"Senior",IF(_3___Healthcare_Data_v1[[#This Row],[Age]]&gt;35,"Middle","Young"))</f>
        <v>Senior</v>
      </c>
    </row>
    <row r="4464" spans="1:18" x14ac:dyDescent="0.3">
      <c r="A4464" s="1" t="s">
        <v>12554</v>
      </c>
      <c r="B4464" s="1" t="s">
        <v>26779</v>
      </c>
      <c r="C4464" s="1" t="s">
        <v>16</v>
      </c>
      <c r="D4464" s="1" t="s">
        <v>49</v>
      </c>
      <c r="E4464" s="1" t="s">
        <v>18</v>
      </c>
      <c r="F4464" s="2">
        <v>44784</v>
      </c>
      <c r="G4464" s="1" t="s">
        <v>12555</v>
      </c>
      <c r="H4464" s="1" t="s">
        <v>12556</v>
      </c>
      <c r="I4464" s="1" t="s">
        <v>52</v>
      </c>
      <c r="J4464" s="3" t="s">
        <v>31134</v>
      </c>
      <c r="K4464">
        <v>301</v>
      </c>
      <c r="L4464" s="1" t="s">
        <v>38</v>
      </c>
      <c r="M4464" s="2">
        <v>44810</v>
      </c>
      <c r="N4464" s="1" t="s">
        <v>31</v>
      </c>
      <c r="O4464" s="1" t="s">
        <v>32</v>
      </c>
      <c r="P4464" s="1">
        <f>_3___Healthcare_Data_v1[[#This Row],[Discharge Date]]-_3___Healthcare_Data_v1[[#This Row],[Date of Admission]]</f>
        <v>26</v>
      </c>
      <c r="Q4464" s="1">
        <f>IFERROR(_3___Healthcare_Data_v1[[#This Row],[ Billing Amount ]]/_3___Healthcare_Data_v1[[#This Row],[Days in Hospital]],0)</f>
        <v>1046.3522761538461</v>
      </c>
      <c r="R4464" s="1" t="str">
        <f>IF(_3___Healthcare_Data_v1[[#This Row],[Age]]&gt;60,"Senior",IF(_3___Healthcare_Data_v1[[#This Row],[Age]]&gt;35,"Middle","Young"))</f>
        <v>Senior</v>
      </c>
    </row>
    <row r="4465" spans="1:18" x14ac:dyDescent="0.3">
      <c r="A4465" s="1" t="s">
        <v>12557</v>
      </c>
      <c r="B4465" s="1" t="s">
        <v>26672</v>
      </c>
      <c r="C4465" s="1" t="s">
        <v>16</v>
      </c>
      <c r="D4465" s="1" t="s">
        <v>17</v>
      </c>
      <c r="E4465" s="1" t="s">
        <v>28</v>
      </c>
      <c r="F4465" s="2">
        <v>43421</v>
      </c>
      <c r="G4465" s="1" t="s">
        <v>12558</v>
      </c>
      <c r="H4465" s="1" t="s">
        <v>12559</v>
      </c>
      <c r="I4465" s="1" t="s">
        <v>52</v>
      </c>
      <c r="J4465" s="3" t="s">
        <v>31135</v>
      </c>
      <c r="K4465">
        <v>469</v>
      </c>
      <c r="L4465" s="1" t="s">
        <v>22</v>
      </c>
      <c r="M4465" s="2">
        <v>43427</v>
      </c>
      <c r="N4465" s="1" t="s">
        <v>31</v>
      </c>
      <c r="O4465" s="1" t="s">
        <v>32</v>
      </c>
      <c r="P4465" s="1">
        <f>_3___Healthcare_Data_v1[[#This Row],[Discharge Date]]-_3___Healthcare_Data_v1[[#This Row],[Date of Admission]]</f>
        <v>6</v>
      </c>
      <c r="Q4465" s="1">
        <f>IFERROR(_3___Healthcare_Data_v1[[#This Row],[ Billing Amount ]]/_3___Healthcare_Data_v1[[#This Row],[Days in Hospital]],0)</f>
        <v>6778.6919133333331</v>
      </c>
      <c r="R4465" s="1" t="str">
        <f>IF(_3___Healthcare_Data_v1[[#This Row],[Age]]&gt;60,"Senior",IF(_3___Healthcare_Data_v1[[#This Row],[Age]]&gt;35,"Middle","Young"))</f>
        <v>Senior</v>
      </c>
    </row>
    <row r="4466" spans="1:18" x14ac:dyDescent="0.3">
      <c r="A4466" s="1" t="s">
        <v>12560</v>
      </c>
      <c r="B4466" s="1" t="s">
        <v>26638</v>
      </c>
      <c r="C4466" s="1" t="s">
        <v>26</v>
      </c>
      <c r="D4466" s="1" t="s">
        <v>49</v>
      </c>
      <c r="E4466" s="1" t="s">
        <v>69</v>
      </c>
      <c r="F4466" s="2">
        <v>44905</v>
      </c>
      <c r="G4466" s="1" t="s">
        <v>12561</v>
      </c>
      <c r="H4466" s="1" t="s">
        <v>12562</v>
      </c>
      <c r="I4466" s="1" t="s">
        <v>56</v>
      </c>
      <c r="J4466" s="3" t="s">
        <v>31136</v>
      </c>
      <c r="K4466">
        <v>226</v>
      </c>
      <c r="L4466" s="1" t="s">
        <v>38</v>
      </c>
      <c r="M4466" s="2">
        <v>44909</v>
      </c>
      <c r="N4466" s="1" t="s">
        <v>43</v>
      </c>
      <c r="O4466" s="1" t="s">
        <v>24</v>
      </c>
      <c r="P4466" s="1">
        <f>_3___Healthcare_Data_v1[[#This Row],[Discharge Date]]-_3___Healthcare_Data_v1[[#This Row],[Date of Admission]]</f>
        <v>4</v>
      </c>
      <c r="Q4466" s="1">
        <f>IFERROR(_3___Healthcare_Data_v1[[#This Row],[ Billing Amount ]]/_3___Healthcare_Data_v1[[#This Row],[Days in Hospital]],0)</f>
        <v>9215.8031200000005</v>
      </c>
      <c r="R4466" s="1" t="str">
        <f>IF(_3___Healthcare_Data_v1[[#This Row],[Age]]&gt;60,"Senior",IF(_3___Healthcare_Data_v1[[#This Row],[Age]]&gt;35,"Middle","Young"))</f>
        <v>Senior</v>
      </c>
    </row>
    <row r="4467" spans="1:18" x14ac:dyDescent="0.3">
      <c r="A4467" s="1" t="s">
        <v>12563</v>
      </c>
      <c r="B4467" s="1" t="s">
        <v>26697</v>
      </c>
      <c r="C4467" s="1" t="s">
        <v>16</v>
      </c>
      <c r="D4467" s="1" t="s">
        <v>62</v>
      </c>
      <c r="E4467" s="1" t="s">
        <v>18</v>
      </c>
      <c r="F4467" s="2">
        <v>43443</v>
      </c>
      <c r="G4467" s="1" t="s">
        <v>12564</v>
      </c>
      <c r="H4467" s="1" t="s">
        <v>12565</v>
      </c>
      <c r="I4467" s="1" t="s">
        <v>21</v>
      </c>
      <c r="J4467" s="3" t="s">
        <v>31137</v>
      </c>
      <c r="K4467">
        <v>395</v>
      </c>
      <c r="L4467" s="1" t="s">
        <v>38</v>
      </c>
      <c r="M4467" s="2">
        <v>43456</v>
      </c>
      <c r="N4467" s="1" t="s">
        <v>43</v>
      </c>
      <c r="O4467" s="1" t="s">
        <v>24</v>
      </c>
      <c r="P4467" s="1">
        <f>_3___Healthcare_Data_v1[[#This Row],[Discharge Date]]-_3___Healthcare_Data_v1[[#This Row],[Date of Admission]]</f>
        <v>13</v>
      </c>
      <c r="Q4467" s="1">
        <f>IFERROR(_3___Healthcare_Data_v1[[#This Row],[ Billing Amount ]]/_3___Healthcare_Data_v1[[#This Row],[Days in Hospital]],0)</f>
        <v>4338.811395384615</v>
      </c>
      <c r="R4467" s="1" t="str">
        <f>IF(_3___Healthcare_Data_v1[[#This Row],[Age]]&gt;60,"Senior",IF(_3___Healthcare_Data_v1[[#This Row],[Age]]&gt;35,"Middle","Young"))</f>
        <v>Senior</v>
      </c>
    </row>
    <row r="4468" spans="1:18" x14ac:dyDescent="0.3">
      <c r="A4468" s="1" t="s">
        <v>12566</v>
      </c>
      <c r="B4468" s="1" t="s">
        <v>26850</v>
      </c>
      <c r="C4468" s="1" t="s">
        <v>26</v>
      </c>
      <c r="D4468" s="1" t="s">
        <v>114</v>
      </c>
      <c r="E4468" s="1" t="s">
        <v>26615</v>
      </c>
      <c r="F4468" s="2">
        <v>44940</v>
      </c>
      <c r="G4468" s="1" t="s">
        <v>2167</v>
      </c>
      <c r="H4468" s="1" t="s">
        <v>12567</v>
      </c>
      <c r="I4468" s="1" t="s">
        <v>52</v>
      </c>
      <c r="J4468" s="3" t="s">
        <v>31138</v>
      </c>
      <c r="K4468">
        <v>406</v>
      </c>
      <c r="L4468" s="1" t="s">
        <v>22</v>
      </c>
      <c r="M4468" s="2">
        <v>44952</v>
      </c>
      <c r="N4468" s="1" t="s">
        <v>31</v>
      </c>
      <c r="O4468" s="1" t="s">
        <v>24</v>
      </c>
      <c r="P4468" s="1">
        <f>_3___Healthcare_Data_v1[[#This Row],[Discharge Date]]-_3___Healthcare_Data_v1[[#This Row],[Date of Admission]]</f>
        <v>12</v>
      </c>
      <c r="Q4468" s="1">
        <f>IFERROR(_3___Healthcare_Data_v1[[#This Row],[ Billing Amount ]]/_3___Healthcare_Data_v1[[#This Row],[Days in Hospital]],0)</f>
        <v>2220.4699925</v>
      </c>
      <c r="R4468" s="1" t="str">
        <f>IF(_3___Healthcare_Data_v1[[#This Row],[Age]]&gt;60,"Senior",IF(_3___Healthcare_Data_v1[[#This Row],[Age]]&gt;35,"Middle","Young"))</f>
        <v>Senior</v>
      </c>
    </row>
    <row r="4469" spans="1:18" x14ac:dyDescent="0.3">
      <c r="A4469" s="1" t="s">
        <v>12568</v>
      </c>
      <c r="B4469" s="1" t="s">
        <v>26755</v>
      </c>
      <c r="C4469" s="1" t="s">
        <v>16</v>
      </c>
      <c r="D4469" s="1" t="s">
        <v>114</v>
      </c>
      <c r="E4469" s="1" t="s">
        <v>69</v>
      </c>
      <c r="F4469" s="2">
        <v>43477</v>
      </c>
      <c r="G4469" s="1" t="s">
        <v>12569</v>
      </c>
      <c r="H4469" s="1" t="s">
        <v>12570</v>
      </c>
      <c r="I4469" s="1" t="s">
        <v>52</v>
      </c>
      <c r="J4469" s="3" t="s">
        <v>31139</v>
      </c>
      <c r="K4469">
        <v>478</v>
      </c>
      <c r="L4469" s="1" t="s">
        <v>22</v>
      </c>
      <c r="M4469" s="2">
        <v>43481</v>
      </c>
      <c r="N4469" s="1" t="s">
        <v>48</v>
      </c>
      <c r="O4469" s="1" t="s">
        <v>44</v>
      </c>
      <c r="P4469" s="1">
        <f>_3___Healthcare_Data_v1[[#This Row],[Discharge Date]]-_3___Healthcare_Data_v1[[#This Row],[Date of Admission]]</f>
        <v>4</v>
      </c>
      <c r="Q4469" s="1">
        <f>IFERROR(_3___Healthcare_Data_v1[[#This Row],[ Billing Amount ]]/_3___Healthcare_Data_v1[[#This Row],[Days in Hospital]],0)</f>
        <v>17636.993212500001</v>
      </c>
      <c r="R4469" s="1" t="str">
        <f>IF(_3___Healthcare_Data_v1[[#This Row],[Age]]&gt;60,"Senior",IF(_3___Healthcare_Data_v1[[#This Row],[Age]]&gt;35,"Middle","Young"))</f>
        <v>Senior</v>
      </c>
    </row>
    <row r="4470" spans="1:18" x14ac:dyDescent="0.3">
      <c r="A4470" s="1" t="s">
        <v>12571</v>
      </c>
      <c r="B4470" s="1" t="s">
        <v>26689</v>
      </c>
      <c r="C4470" s="1" t="s">
        <v>26</v>
      </c>
      <c r="D4470" s="1" t="s">
        <v>229</v>
      </c>
      <c r="E4470" s="1" t="s">
        <v>28</v>
      </c>
      <c r="F4470" s="2">
        <v>45032</v>
      </c>
      <c r="G4470" s="1" t="s">
        <v>12572</v>
      </c>
      <c r="H4470" s="1" t="s">
        <v>12573</v>
      </c>
      <c r="I4470" s="1" t="s">
        <v>52</v>
      </c>
      <c r="J4470" s="3" t="s">
        <v>31140</v>
      </c>
      <c r="K4470">
        <v>188</v>
      </c>
      <c r="L4470" s="1" t="s">
        <v>38</v>
      </c>
      <c r="M4470" s="2">
        <v>45059</v>
      </c>
      <c r="N4470" s="1" t="s">
        <v>31</v>
      </c>
      <c r="O4470" s="1" t="s">
        <v>32</v>
      </c>
      <c r="P4470" s="1">
        <f>_3___Healthcare_Data_v1[[#This Row],[Discharge Date]]-_3___Healthcare_Data_v1[[#This Row],[Date of Admission]]</f>
        <v>27</v>
      </c>
      <c r="Q4470" s="1">
        <f>IFERROR(_3___Healthcare_Data_v1[[#This Row],[ Billing Amount ]]/_3___Healthcare_Data_v1[[#This Row],[Days in Hospital]],0)</f>
        <v>86.390272296296288</v>
      </c>
      <c r="R4470" s="1" t="str">
        <f>IF(_3___Healthcare_Data_v1[[#This Row],[Age]]&gt;60,"Senior",IF(_3___Healthcare_Data_v1[[#This Row],[Age]]&gt;35,"Middle","Young"))</f>
        <v>Senior</v>
      </c>
    </row>
    <row r="4471" spans="1:18" x14ac:dyDescent="0.3">
      <c r="A4471" s="1" t="s">
        <v>12574</v>
      </c>
      <c r="B4471" s="1" t="s">
        <v>26630</v>
      </c>
      <c r="C4471" s="1" t="s">
        <v>26</v>
      </c>
      <c r="D4471" s="1" t="s">
        <v>17</v>
      </c>
      <c r="E4471" s="1" t="s">
        <v>69</v>
      </c>
      <c r="F4471" s="2">
        <v>44961</v>
      </c>
      <c r="G4471" s="1" t="s">
        <v>12575</v>
      </c>
      <c r="H4471" s="1" t="s">
        <v>12576</v>
      </c>
      <c r="I4471" s="1" t="s">
        <v>56</v>
      </c>
      <c r="J4471" s="3" t="s">
        <v>31141</v>
      </c>
      <c r="K4471">
        <v>460</v>
      </c>
      <c r="L4471" s="1" t="s">
        <v>22</v>
      </c>
      <c r="M4471" s="2">
        <v>44963</v>
      </c>
      <c r="N4471" s="1" t="s">
        <v>31</v>
      </c>
      <c r="O4471" s="1" t="s">
        <v>44</v>
      </c>
      <c r="P4471" s="1">
        <f>_3___Healthcare_Data_v1[[#This Row],[Discharge Date]]-_3___Healthcare_Data_v1[[#This Row],[Date of Admission]]</f>
        <v>2</v>
      </c>
      <c r="Q4471" s="1">
        <f>IFERROR(_3___Healthcare_Data_v1[[#This Row],[ Billing Amount ]]/_3___Healthcare_Data_v1[[#This Row],[Days in Hospital]],0)</f>
        <v>28211.134129999999</v>
      </c>
      <c r="R4471" s="1" t="str">
        <f>IF(_3___Healthcare_Data_v1[[#This Row],[Age]]&gt;60,"Senior",IF(_3___Healthcare_Data_v1[[#This Row],[Age]]&gt;35,"Middle","Young"))</f>
        <v>Senior</v>
      </c>
    </row>
    <row r="4472" spans="1:18" x14ac:dyDescent="0.3">
      <c r="A4472" s="1" t="s">
        <v>9298</v>
      </c>
      <c r="B4472" s="1" t="s">
        <v>26659</v>
      </c>
      <c r="C4472" s="1" t="s">
        <v>26</v>
      </c>
      <c r="D4472" s="1" t="s">
        <v>114</v>
      </c>
      <c r="E4472" s="1" t="s">
        <v>26620</v>
      </c>
      <c r="F4472" s="2">
        <v>43524</v>
      </c>
      <c r="G4472" s="1" t="s">
        <v>12577</v>
      </c>
      <c r="H4472" s="1" t="s">
        <v>12578</v>
      </c>
      <c r="I4472" s="1" t="s">
        <v>56</v>
      </c>
      <c r="J4472" s="3" t="s">
        <v>31142</v>
      </c>
      <c r="K4472">
        <v>179</v>
      </c>
      <c r="L4472" s="1" t="s">
        <v>38</v>
      </c>
      <c r="M4472" s="2">
        <v>43542</v>
      </c>
      <c r="N4472" s="1" t="s">
        <v>84</v>
      </c>
      <c r="O4472" s="1" t="s">
        <v>32</v>
      </c>
      <c r="P4472" s="1">
        <f>_3___Healthcare_Data_v1[[#This Row],[Discharge Date]]-_3___Healthcare_Data_v1[[#This Row],[Date of Admission]]</f>
        <v>18</v>
      </c>
      <c r="Q4472" s="1">
        <f>IFERROR(_3___Healthcare_Data_v1[[#This Row],[ Billing Amount ]]/_3___Healthcare_Data_v1[[#This Row],[Days in Hospital]],0)</f>
        <v>1572.3940255555556</v>
      </c>
      <c r="R4472" s="1" t="str">
        <f>IF(_3___Healthcare_Data_v1[[#This Row],[Age]]&gt;60,"Senior",IF(_3___Healthcare_Data_v1[[#This Row],[Age]]&gt;35,"Middle","Young"))</f>
        <v>Senior</v>
      </c>
    </row>
    <row r="4473" spans="1:18" x14ac:dyDescent="0.3">
      <c r="A4473" s="1" t="s">
        <v>12579</v>
      </c>
      <c r="B4473" s="1" t="s">
        <v>26653</v>
      </c>
      <c r="C4473" s="1" t="s">
        <v>16</v>
      </c>
      <c r="D4473" s="1" t="s">
        <v>62</v>
      </c>
      <c r="E4473" s="1" t="s">
        <v>26615</v>
      </c>
      <c r="F4473" s="2">
        <v>43600</v>
      </c>
      <c r="G4473" s="1" t="s">
        <v>12580</v>
      </c>
      <c r="H4473" s="1" t="s">
        <v>12581</v>
      </c>
      <c r="I4473" s="1" t="s">
        <v>60</v>
      </c>
      <c r="J4473" s="3" t="s">
        <v>31143</v>
      </c>
      <c r="K4473">
        <v>420</v>
      </c>
      <c r="L4473" s="1" t="s">
        <v>22</v>
      </c>
      <c r="M4473" s="2">
        <v>43606</v>
      </c>
      <c r="N4473" s="1" t="s">
        <v>31</v>
      </c>
      <c r="O4473" s="1" t="s">
        <v>32</v>
      </c>
      <c r="P4473" s="1">
        <f>_3___Healthcare_Data_v1[[#This Row],[Discharge Date]]-_3___Healthcare_Data_v1[[#This Row],[Date of Admission]]</f>
        <v>6</v>
      </c>
      <c r="Q4473" s="1">
        <f>IFERROR(_3___Healthcare_Data_v1[[#This Row],[ Billing Amount ]]/_3___Healthcare_Data_v1[[#This Row],[Days in Hospital]],0)</f>
        <v>3184.3633699999996</v>
      </c>
      <c r="R4473" s="1" t="str">
        <f>IF(_3___Healthcare_Data_v1[[#This Row],[Age]]&gt;60,"Senior",IF(_3___Healthcare_Data_v1[[#This Row],[Age]]&gt;35,"Middle","Young"))</f>
        <v>Senior</v>
      </c>
    </row>
    <row r="4474" spans="1:18" x14ac:dyDescent="0.3">
      <c r="A4474" s="1" t="s">
        <v>12582</v>
      </c>
      <c r="B4474" s="1" t="s">
        <v>26967</v>
      </c>
      <c r="C4474" s="1" t="s">
        <v>26</v>
      </c>
      <c r="D4474" s="1" t="s">
        <v>114</v>
      </c>
      <c r="E4474" s="1" t="s">
        <v>18</v>
      </c>
      <c r="F4474" s="2">
        <v>44266</v>
      </c>
      <c r="G4474" s="1" t="s">
        <v>12583</v>
      </c>
      <c r="H4474" s="1" t="s">
        <v>12584</v>
      </c>
      <c r="I4474" s="1" t="s">
        <v>21</v>
      </c>
      <c r="J4474" s="3" t="s">
        <v>31144</v>
      </c>
      <c r="K4474">
        <v>224</v>
      </c>
      <c r="L4474" s="1" t="s">
        <v>38</v>
      </c>
      <c r="M4474" s="2">
        <v>44275</v>
      </c>
      <c r="N4474" s="1" t="s">
        <v>23</v>
      </c>
      <c r="O4474" s="1" t="s">
        <v>24</v>
      </c>
      <c r="P4474" s="1">
        <f>_3___Healthcare_Data_v1[[#This Row],[Discharge Date]]-_3___Healthcare_Data_v1[[#This Row],[Date of Admission]]</f>
        <v>9</v>
      </c>
      <c r="Q4474" s="1">
        <f>IFERROR(_3___Healthcare_Data_v1[[#This Row],[ Billing Amount ]]/_3___Healthcare_Data_v1[[#This Row],[Days in Hospital]],0)</f>
        <v>2294.3004744444443</v>
      </c>
      <c r="R4474" s="1" t="str">
        <f>IF(_3___Healthcare_Data_v1[[#This Row],[Age]]&gt;60,"Senior",IF(_3___Healthcare_Data_v1[[#This Row],[Age]]&gt;35,"Middle","Young"))</f>
        <v>Senior</v>
      </c>
    </row>
    <row r="4475" spans="1:18" x14ac:dyDescent="0.3">
      <c r="A4475" s="1" t="s">
        <v>12585</v>
      </c>
      <c r="B4475" s="1" t="s">
        <v>26791</v>
      </c>
      <c r="C4475" s="1" t="s">
        <v>16</v>
      </c>
      <c r="D4475" s="1" t="s">
        <v>114</v>
      </c>
      <c r="E4475" s="1" t="s">
        <v>18</v>
      </c>
      <c r="F4475" s="2">
        <v>44403</v>
      </c>
      <c r="G4475" s="1" t="s">
        <v>12586</v>
      </c>
      <c r="H4475" s="1" t="s">
        <v>6596</v>
      </c>
      <c r="I4475" s="1" t="s">
        <v>56</v>
      </c>
      <c r="J4475" s="3" t="s">
        <v>31145</v>
      </c>
      <c r="K4475">
        <v>229</v>
      </c>
      <c r="L4475" s="1" t="s">
        <v>38</v>
      </c>
      <c r="M4475" s="2">
        <v>44431</v>
      </c>
      <c r="N4475" s="1" t="s">
        <v>84</v>
      </c>
      <c r="O4475" s="1" t="s">
        <v>32</v>
      </c>
      <c r="P4475" s="1">
        <f>_3___Healthcare_Data_v1[[#This Row],[Discharge Date]]-_3___Healthcare_Data_v1[[#This Row],[Date of Admission]]</f>
        <v>28</v>
      </c>
      <c r="Q4475" s="1">
        <f>IFERROR(_3___Healthcare_Data_v1[[#This Row],[ Billing Amount ]]/_3___Healthcare_Data_v1[[#This Row],[Days in Hospital]],0)</f>
        <v>921.38869249999993</v>
      </c>
      <c r="R4475" s="1" t="str">
        <f>IF(_3___Healthcare_Data_v1[[#This Row],[Age]]&gt;60,"Senior",IF(_3___Healthcare_Data_v1[[#This Row],[Age]]&gt;35,"Middle","Young"))</f>
        <v>Senior</v>
      </c>
    </row>
    <row r="4476" spans="1:18" x14ac:dyDescent="0.3">
      <c r="A4476" s="1" t="s">
        <v>12587</v>
      </c>
      <c r="B4476" s="1" t="s">
        <v>26845</v>
      </c>
      <c r="C4476" s="1" t="s">
        <v>26</v>
      </c>
      <c r="D4476" s="1" t="s">
        <v>229</v>
      </c>
      <c r="E4476" s="1" t="s">
        <v>28</v>
      </c>
      <c r="F4476" s="2">
        <v>44847</v>
      </c>
      <c r="G4476" s="1" t="s">
        <v>12588</v>
      </c>
      <c r="H4476" s="1" t="s">
        <v>12589</v>
      </c>
      <c r="I4476" s="1" t="s">
        <v>21</v>
      </c>
      <c r="J4476" s="3" t="s">
        <v>31146</v>
      </c>
      <c r="K4476">
        <v>221</v>
      </c>
      <c r="L4476" s="1" t="s">
        <v>42</v>
      </c>
      <c r="M4476" s="2">
        <v>44854</v>
      </c>
      <c r="N4476" s="1" t="s">
        <v>84</v>
      </c>
      <c r="O4476" s="1" t="s">
        <v>24</v>
      </c>
      <c r="P4476" s="1">
        <f>_3___Healthcare_Data_v1[[#This Row],[Discharge Date]]-_3___Healthcare_Data_v1[[#This Row],[Date of Admission]]</f>
        <v>7</v>
      </c>
      <c r="Q4476" s="1">
        <f>IFERROR(_3___Healthcare_Data_v1[[#This Row],[ Billing Amount ]]/_3___Healthcare_Data_v1[[#This Row],[Days in Hospital]],0)</f>
        <v>1413.1320254285713</v>
      </c>
      <c r="R4476" s="1" t="str">
        <f>IF(_3___Healthcare_Data_v1[[#This Row],[Age]]&gt;60,"Senior",IF(_3___Healthcare_Data_v1[[#This Row],[Age]]&gt;35,"Middle","Young"))</f>
        <v>Senior</v>
      </c>
    </row>
    <row r="4477" spans="1:18" x14ac:dyDescent="0.3">
      <c r="A4477" s="1" t="s">
        <v>12590</v>
      </c>
      <c r="B4477" s="1" t="s">
        <v>26866</v>
      </c>
      <c r="C4477" s="1" t="s">
        <v>16</v>
      </c>
      <c r="D4477" s="1" t="s">
        <v>49</v>
      </c>
      <c r="E4477" s="1" t="s">
        <v>26620</v>
      </c>
      <c r="F4477" s="2">
        <v>44692</v>
      </c>
      <c r="G4477" s="1" t="s">
        <v>12591</v>
      </c>
      <c r="H4477" s="1" t="s">
        <v>12592</v>
      </c>
      <c r="I4477" s="1" t="s">
        <v>60</v>
      </c>
      <c r="J4477" s="3" t="s">
        <v>31147</v>
      </c>
      <c r="K4477">
        <v>243</v>
      </c>
      <c r="L4477" s="1" t="s">
        <v>38</v>
      </c>
      <c r="M4477" s="2">
        <v>44700</v>
      </c>
      <c r="N4477" s="1" t="s">
        <v>43</v>
      </c>
      <c r="O4477" s="1" t="s">
        <v>32</v>
      </c>
      <c r="P4477" s="1">
        <f>_3___Healthcare_Data_v1[[#This Row],[Discharge Date]]-_3___Healthcare_Data_v1[[#This Row],[Date of Admission]]</f>
        <v>8</v>
      </c>
      <c r="Q4477" s="1">
        <f>IFERROR(_3___Healthcare_Data_v1[[#This Row],[ Billing Amount ]]/_3___Healthcare_Data_v1[[#This Row],[Days in Hospital]],0)</f>
        <v>1598.08892625</v>
      </c>
      <c r="R4477" s="1" t="str">
        <f>IF(_3___Healthcare_Data_v1[[#This Row],[Age]]&gt;60,"Senior",IF(_3___Healthcare_Data_v1[[#This Row],[Age]]&gt;35,"Middle","Young"))</f>
        <v>Senior</v>
      </c>
    </row>
    <row r="4478" spans="1:18" x14ac:dyDescent="0.3">
      <c r="A4478" s="1" t="s">
        <v>12593</v>
      </c>
      <c r="B4478" s="1" t="s">
        <v>26630</v>
      </c>
      <c r="C4478" s="1" t="s">
        <v>16</v>
      </c>
      <c r="D4478" s="1" t="s">
        <v>114</v>
      </c>
      <c r="E4478" s="1" t="s">
        <v>69</v>
      </c>
      <c r="F4478" s="2">
        <v>43935</v>
      </c>
      <c r="G4478" s="1" t="s">
        <v>12594</v>
      </c>
      <c r="H4478" s="1" t="s">
        <v>10925</v>
      </c>
      <c r="I4478" s="1" t="s">
        <v>56</v>
      </c>
      <c r="J4478" s="3" t="s">
        <v>31148</v>
      </c>
      <c r="K4478">
        <v>389</v>
      </c>
      <c r="L4478" s="1" t="s">
        <v>22</v>
      </c>
      <c r="M4478" s="2">
        <v>43947</v>
      </c>
      <c r="N4478" s="1" t="s">
        <v>31</v>
      </c>
      <c r="O4478" s="1" t="s">
        <v>24</v>
      </c>
      <c r="P4478" s="1">
        <f>_3___Healthcare_Data_v1[[#This Row],[Discharge Date]]-_3___Healthcare_Data_v1[[#This Row],[Date of Admission]]</f>
        <v>12</v>
      </c>
      <c r="Q4478" s="1">
        <f>IFERROR(_3___Healthcare_Data_v1[[#This Row],[ Billing Amount ]]/_3___Healthcare_Data_v1[[#This Row],[Days in Hospital]],0)</f>
        <v>4411.1556333333328</v>
      </c>
      <c r="R4478" s="1" t="str">
        <f>IF(_3___Healthcare_Data_v1[[#This Row],[Age]]&gt;60,"Senior",IF(_3___Healthcare_Data_v1[[#This Row],[Age]]&gt;35,"Middle","Young"))</f>
        <v>Senior</v>
      </c>
    </row>
    <row r="4479" spans="1:18" x14ac:dyDescent="0.3">
      <c r="A4479" s="1" t="s">
        <v>12595</v>
      </c>
      <c r="B4479" s="1" t="s">
        <v>26695</v>
      </c>
      <c r="C4479" s="1" t="s">
        <v>26</v>
      </c>
      <c r="D4479" s="1" t="s">
        <v>114</v>
      </c>
      <c r="E4479" s="1" t="s">
        <v>35</v>
      </c>
      <c r="F4479" s="2">
        <v>43644</v>
      </c>
      <c r="G4479" s="1" t="s">
        <v>12596</v>
      </c>
      <c r="H4479" s="1" t="s">
        <v>12597</v>
      </c>
      <c r="I4479" s="1" t="s">
        <v>52</v>
      </c>
      <c r="J4479" s="3" t="s">
        <v>31149</v>
      </c>
      <c r="K4479">
        <v>352</v>
      </c>
      <c r="L4479" s="1" t="s">
        <v>42</v>
      </c>
      <c r="M4479" s="2">
        <v>43672</v>
      </c>
      <c r="N4479" s="1" t="s">
        <v>48</v>
      </c>
      <c r="O4479" s="1" t="s">
        <v>44</v>
      </c>
      <c r="P4479" s="1">
        <f>_3___Healthcare_Data_v1[[#This Row],[Discharge Date]]-_3___Healthcare_Data_v1[[#This Row],[Date of Admission]]</f>
        <v>28</v>
      </c>
      <c r="Q4479" s="1">
        <f>IFERROR(_3___Healthcare_Data_v1[[#This Row],[ Billing Amount ]]/_3___Healthcare_Data_v1[[#This Row],[Days in Hospital]],0)</f>
        <v>173.60558710714284</v>
      </c>
      <c r="R4479" s="1" t="str">
        <f>IF(_3___Healthcare_Data_v1[[#This Row],[Age]]&gt;60,"Senior",IF(_3___Healthcare_Data_v1[[#This Row],[Age]]&gt;35,"Middle","Young"))</f>
        <v>Senior</v>
      </c>
    </row>
    <row r="4480" spans="1:18" x14ac:dyDescent="0.3">
      <c r="A4480" s="1" t="s">
        <v>12598</v>
      </c>
      <c r="B4480" s="1" t="s">
        <v>26668</v>
      </c>
      <c r="C4480" s="1" t="s">
        <v>16</v>
      </c>
      <c r="D4480" s="1" t="s">
        <v>62</v>
      </c>
      <c r="E4480" s="1" t="s">
        <v>28</v>
      </c>
      <c r="F4480" s="2">
        <v>43461</v>
      </c>
      <c r="G4480" s="1" t="s">
        <v>12599</v>
      </c>
      <c r="H4480" s="1" t="s">
        <v>12600</v>
      </c>
      <c r="I4480" s="1" t="s">
        <v>21</v>
      </c>
      <c r="J4480" s="3" t="s">
        <v>31150</v>
      </c>
      <c r="K4480">
        <v>244</v>
      </c>
      <c r="L4480" s="1" t="s">
        <v>42</v>
      </c>
      <c r="M4480" s="2">
        <v>43489</v>
      </c>
      <c r="N4480" s="1" t="s">
        <v>43</v>
      </c>
      <c r="O4480" s="1" t="s">
        <v>32</v>
      </c>
      <c r="P4480" s="1">
        <f>_3___Healthcare_Data_v1[[#This Row],[Discharge Date]]-_3___Healthcare_Data_v1[[#This Row],[Date of Admission]]</f>
        <v>28</v>
      </c>
      <c r="Q4480" s="1">
        <f>IFERROR(_3___Healthcare_Data_v1[[#This Row],[ Billing Amount ]]/_3___Healthcare_Data_v1[[#This Row],[Days in Hospital]],0)</f>
        <v>281.64753517857145</v>
      </c>
      <c r="R4480" s="1" t="str">
        <f>IF(_3___Healthcare_Data_v1[[#This Row],[Age]]&gt;60,"Senior",IF(_3___Healthcare_Data_v1[[#This Row],[Age]]&gt;35,"Middle","Young"))</f>
        <v>Senior</v>
      </c>
    </row>
    <row r="4481" spans="1:18" x14ac:dyDescent="0.3">
      <c r="A4481" s="1" t="s">
        <v>12601</v>
      </c>
      <c r="B4481" s="1" t="s">
        <v>26712</v>
      </c>
      <c r="C4481" s="1" t="s">
        <v>16</v>
      </c>
      <c r="D4481" s="1" t="s">
        <v>49</v>
      </c>
      <c r="E4481" s="1" t="s">
        <v>28</v>
      </c>
      <c r="F4481" s="2">
        <v>45219</v>
      </c>
      <c r="G4481" s="1" t="s">
        <v>12602</v>
      </c>
      <c r="H4481" s="1" t="s">
        <v>12603</v>
      </c>
      <c r="I4481" s="1" t="s">
        <v>56</v>
      </c>
      <c r="J4481" s="3" t="s">
        <v>31151</v>
      </c>
      <c r="K4481">
        <v>496</v>
      </c>
      <c r="L4481" s="1" t="s">
        <v>42</v>
      </c>
      <c r="M4481" s="2">
        <v>45235</v>
      </c>
      <c r="N4481" s="1" t="s">
        <v>31</v>
      </c>
      <c r="O4481" s="1" t="s">
        <v>44</v>
      </c>
      <c r="P4481" s="1">
        <f>_3___Healthcare_Data_v1[[#This Row],[Discharge Date]]-_3___Healthcare_Data_v1[[#This Row],[Date of Admission]]</f>
        <v>16</v>
      </c>
      <c r="Q4481" s="1">
        <f>IFERROR(_3___Healthcare_Data_v1[[#This Row],[ Billing Amount ]]/_3___Healthcare_Data_v1[[#This Row],[Days in Hospital]],0)</f>
        <v>1306.4821012499999</v>
      </c>
      <c r="R4481" s="1" t="str">
        <f>IF(_3___Healthcare_Data_v1[[#This Row],[Age]]&gt;60,"Senior",IF(_3___Healthcare_Data_v1[[#This Row],[Age]]&gt;35,"Middle","Young"))</f>
        <v>Senior</v>
      </c>
    </row>
    <row r="4482" spans="1:18" x14ac:dyDescent="0.3">
      <c r="A4482" s="1" t="s">
        <v>12604</v>
      </c>
      <c r="B4482" s="1" t="s">
        <v>26685</v>
      </c>
      <c r="C4482" s="1" t="s">
        <v>16</v>
      </c>
      <c r="D4482" s="1" t="s">
        <v>114</v>
      </c>
      <c r="E4482" s="1" t="s">
        <v>28</v>
      </c>
      <c r="F4482" s="2">
        <v>44226</v>
      </c>
      <c r="G4482" s="1" t="s">
        <v>12605</v>
      </c>
      <c r="H4482" s="1" t="s">
        <v>12606</v>
      </c>
      <c r="I4482" s="1" t="s">
        <v>52</v>
      </c>
      <c r="J4482" s="3" t="s">
        <v>31152</v>
      </c>
      <c r="K4482">
        <v>421</v>
      </c>
      <c r="L4482" s="1" t="s">
        <v>22</v>
      </c>
      <c r="M4482" s="2">
        <v>44231</v>
      </c>
      <c r="N4482" s="1" t="s">
        <v>84</v>
      </c>
      <c r="O4482" s="1" t="s">
        <v>32</v>
      </c>
      <c r="P4482" s="1">
        <f>_3___Healthcare_Data_v1[[#This Row],[Discharge Date]]-_3___Healthcare_Data_v1[[#This Row],[Date of Admission]]</f>
        <v>5</v>
      </c>
      <c r="Q4482" s="1">
        <f>IFERROR(_3___Healthcare_Data_v1[[#This Row],[ Billing Amount ]]/_3___Healthcare_Data_v1[[#This Row],[Days in Hospital]],0)</f>
        <v>535.87338560000001</v>
      </c>
      <c r="R4482" s="1" t="str">
        <f>IF(_3___Healthcare_Data_v1[[#This Row],[Age]]&gt;60,"Senior",IF(_3___Healthcare_Data_v1[[#This Row],[Age]]&gt;35,"Middle","Young"))</f>
        <v>Senior</v>
      </c>
    </row>
    <row r="4483" spans="1:18" x14ac:dyDescent="0.3">
      <c r="A4483" s="1" t="s">
        <v>12607</v>
      </c>
      <c r="B4483" s="1" t="s">
        <v>26664</v>
      </c>
      <c r="C4483" s="1" t="s">
        <v>16</v>
      </c>
      <c r="D4483" s="1" t="s">
        <v>62</v>
      </c>
      <c r="E4483" s="1" t="s">
        <v>18</v>
      </c>
      <c r="F4483" s="2">
        <v>44423</v>
      </c>
      <c r="G4483" s="1" t="s">
        <v>12608</v>
      </c>
      <c r="H4483" s="1" t="s">
        <v>12609</v>
      </c>
      <c r="I4483" s="1" t="s">
        <v>60</v>
      </c>
      <c r="J4483" s="3" t="s">
        <v>31153</v>
      </c>
      <c r="K4483">
        <v>373</v>
      </c>
      <c r="L4483" s="1" t="s">
        <v>38</v>
      </c>
      <c r="M4483" s="2">
        <v>44436</v>
      </c>
      <c r="N4483" s="1" t="s">
        <v>23</v>
      </c>
      <c r="O4483" s="1" t="s">
        <v>44</v>
      </c>
      <c r="P4483" s="1">
        <f>_3___Healthcare_Data_v1[[#This Row],[Discharge Date]]-_3___Healthcare_Data_v1[[#This Row],[Date of Admission]]</f>
        <v>13</v>
      </c>
      <c r="Q4483" s="1">
        <f>IFERROR(_3___Healthcare_Data_v1[[#This Row],[ Billing Amount ]]/_3___Healthcare_Data_v1[[#This Row],[Days in Hospital]],0)</f>
        <v>392.46426938461536</v>
      </c>
      <c r="R4483" s="1" t="str">
        <f>IF(_3___Healthcare_Data_v1[[#This Row],[Age]]&gt;60,"Senior",IF(_3___Healthcare_Data_v1[[#This Row],[Age]]&gt;35,"Middle","Young"))</f>
        <v>Senior</v>
      </c>
    </row>
    <row r="4484" spans="1:18" x14ac:dyDescent="0.3">
      <c r="A4484" s="1" t="s">
        <v>12610</v>
      </c>
      <c r="B4484" s="1" t="s">
        <v>26664</v>
      </c>
      <c r="C4484" s="1" t="s">
        <v>16</v>
      </c>
      <c r="D4484" s="1" t="s">
        <v>229</v>
      </c>
      <c r="E4484" s="1" t="s">
        <v>69</v>
      </c>
      <c r="F4484" s="2">
        <v>44270</v>
      </c>
      <c r="G4484" s="1" t="s">
        <v>12611</v>
      </c>
      <c r="H4484" s="1" t="s">
        <v>12612</v>
      </c>
      <c r="I4484" s="1" t="s">
        <v>26607</v>
      </c>
      <c r="J4484" s="3" t="s">
        <v>31154</v>
      </c>
      <c r="K4484">
        <v>283</v>
      </c>
      <c r="L4484" s="1" t="s">
        <v>38</v>
      </c>
      <c r="M4484" s="2">
        <v>44273</v>
      </c>
      <c r="N4484" s="1" t="s">
        <v>48</v>
      </c>
      <c r="O4484" s="1" t="s">
        <v>24</v>
      </c>
      <c r="P4484" s="1">
        <f>_3___Healthcare_Data_v1[[#This Row],[Discharge Date]]-_3___Healthcare_Data_v1[[#This Row],[Date of Admission]]</f>
        <v>3</v>
      </c>
      <c r="Q4484" s="1">
        <f>IFERROR(_3___Healthcare_Data_v1[[#This Row],[ Billing Amount ]]/_3___Healthcare_Data_v1[[#This Row],[Days in Hospital]],0)</f>
        <v>19259.642620000002</v>
      </c>
      <c r="R4484" s="1" t="str">
        <f>IF(_3___Healthcare_Data_v1[[#This Row],[Age]]&gt;60,"Senior",IF(_3___Healthcare_Data_v1[[#This Row],[Age]]&gt;35,"Middle","Young"))</f>
        <v>Senior</v>
      </c>
    </row>
    <row r="4485" spans="1:18" x14ac:dyDescent="0.3">
      <c r="A4485" s="1" t="s">
        <v>12613</v>
      </c>
      <c r="B4485" s="1" t="s">
        <v>26617</v>
      </c>
      <c r="C4485" s="1" t="s">
        <v>26</v>
      </c>
      <c r="D4485" s="1" t="s">
        <v>229</v>
      </c>
      <c r="E4485" s="1" t="s">
        <v>35</v>
      </c>
      <c r="F4485" s="2">
        <v>43467</v>
      </c>
      <c r="G4485" s="1" t="s">
        <v>12614</v>
      </c>
      <c r="H4485" s="1" t="s">
        <v>992</v>
      </c>
      <c r="I4485" s="1" t="s">
        <v>56</v>
      </c>
      <c r="J4485" s="3" t="s">
        <v>31155</v>
      </c>
      <c r="K4485">
        <v>261</v>
      </c>
      <c r="L4485" s="1" t="s">
        <v>42</v>
      </c>
      <c r="M4485" s="2">
        <v>43482</v>
      </c>
      <c r="N4485" s="1" t="s">
        <v>48</v>
      </c>
      <c r="O4485" s="1" t="s">
        <v>44</v>
      </c>
      <c r="P4485" s="1">
        <f>_3___Healthcare_Data_v1[[#This Row],[Discharge Date]]-_3___Healthcare_Data_v1[[#This Row],[Date of Admission]]</f>
        <v>15</v>
      </c>
      <c r="Q4485" s="1">
        <f>IFERROR(_3___Healthcare_Data_v1[[#This Row],[ Billing Amount ]]/_3___Healthcare_Data_v1[[#This Row],[Days in Hospital]],0)</f>
        <v>1637.5067553333333</v>
      </c>
      <c r="R4485" s="1" t="str">
        <f>IF(_3___Healthcare_Data_v1[[#This Row],[Age]]&gt;60,"Senior",IF(_3___Healthcare_Data_v1[[#This Row],[Age]]&gt;35,"Middle","Young"))</f>
        <v>Senior</v>
      </c>
    </row>
    <row r="4486" spans="1:18" x14ac:dyDescent="0.3">
      <c r="A4486" s="1" t="s">
        <v>12615</v>
      </c>
      <c r="B4486" s="1" t="s">
        <v>26626</v>
      </c>
      <c r="C4486" s="1" t="s">
        <v>26</v>
      </c>
      <c r="D4486" s="1" t="s">
        <v>49</v>
      </c>
      <c r="E4486" s="1" t="s">
        <v>35</v>
      </c>
      <c r="F4486" s="2">
        <v>44312</v>
      </c>
      <c r="G4486" s="1" t="s">
        <v>12616</v>
      </c>
      <c r="H4486" s="1" t="s">
        <v>12617</v>
      </c>
      <c r="I4486" s="1" t="s">
        <v>60</v>
      </c>
      <c r="J4486" s="3" t="s">
        <v>31156</v>
      </c>
      <c r="K4486">
        <v>186</v>
      </c>
      <c r="L4486" s="1" t="s">
        <v>22</v>
      </c>
      <c r="M4486" s="2">
        <v>44312</v>
      </c>
      <c r="N4486" s="1" t="s">
        <v>31</v>
      </c>
      <c r="O4486" s="1" t="s">
        <v>32</v>
      </c>
      <c r="P4486" s="1">
        <f>_3___Healthcare_Data_v1[[#This Row],[Discharge Date]]-_3___Healthcare_Data_v1[[#This Row],[Date of Admission]]</f>
        <v>0</v>
      </c>
      <c r="Q4486" s="1">
        <f>IFERROR(_3___Healthcare_Data_v1[[#This Row],[ Billing Amount ]]/_3___Healthcare_Data_v1[[#This Row],[Days in Hospital]],0)</f>
        <v>0</v>
      </c>
      <c r="R4486" s="1" t="str">
        <f>IF(_3___Healthcare_Data_v1[[#This Row],[Age]]&gt;60,"Senior",IF(_3___Healthcare_Data_v1[[#This Row],[Age]]&gt;35,"Middle","Young"))</f>
        <v>Senior</v>
      </c>
    </row>
    <row r="4487" spans="1:18" x14ac:dyDescent="0.3">
      <c r="A4487" s="1" t="s">
        <v>12618</v>
      </c>
      <c r="B4487" s="1" t="s">
        <v>26617</v>
      </c>
      <c r="C4487" s="1" t="s">
        <v>26</v>
      </c>
      <c r="D4487" s="1" t="s">
        <v>89</v>
      </c>
      <c r="E4487" s="1" t="s">
        <v>28</v>
      </c>
      <c r="F4487" s="2">
        <v>45017</v>
      </c>
      <c r="G4487" s="1" t="s">
        <v>12619</v>
      </c>
      <c r="H4487" s="1" t="s">
        <v>5238</v>
      </c>
      <c r="I4487" s="1" t="s">
        <v>56</v>
      </c>
      <c r="J4487" s="3" t="s">
        <v>31157</v>
      </c>
      <c r="K4487">
        <v>193</v>
      </c>
      <c r="L4487" s="1" t="s">
        <v>42</v>
      </c>
      <c r="M4487" s="2">
        <v>45036</v>
      </c>
      <c r="N4487" s="1" t="s">
        <v>31</v>
      </c>
      <c r="O4487" s="1" t="s">
        <v>32</v>
      </c>
      <c r="P4487" s="1">
        <f>_3___Healthcare_Data_v1[[#This Row],[Discharge Date]]-_3___Healthcare_Data_v1[[#This Row],[Date of Admission]]</f>
        <v>19</v>
      </c>
      <c r="Q4487" s="1">
        <f>IFERROR(_3___Healthcare_Data_v1[[#This Row],[ Billing Amount ]]/_3___Healthcare_Data_v1[[#This Row],[Days in Hospital]],0)</f>
        <v>2124.3140794736842</v>
      </c>
      <c r="R4487" s="1" t="str">
        <f>IF(_3___Healthcare_Data_v1[[#This Row],[Age]]&gt;60,"Senior",IF(_3___Healthcare_Data_v1[[#This Row],[Age]]&gt;35,"Middle","Young"))</f>
        <v>Senior</v>
      </c>
    </row>
    <row r="4488" spans="1:18" x14ac:dyDescent="0.3">
      <c r="A4488" s="1" t="s">
        <v>12620</v>
      </c>
      <c r="B4488" s="1" t="s">
        <v>26755</v>
      </c>
      <c r="C4488" s="1" t="s">
        <v>16</v>
      </c>
      <c r="D4488" s="1" t="s">
        <v>89</v>
      </c>
      <c r="E4488" s="1" t="s">
        <v>18</v>
      </c>
      <c r="F4488" s="2">
        <v>43654</v>
      </c>
      <c r="G4488" s="1" t="s">
        <v>12621</v>
      </c>
      <c r="H4488" s="1" t="s">
        <v>12622</v>
      </c>
      <c r="I4488" s="1" t="s">
        <v>52</v>
      </c>
      <c r="J4488" s="3" t="s">
        <v>31158</v>
      </c>
      <c r="K4488">
        <v>255</v>
      </c>
      <c r="L4488" s="1" t="s">
        <v>38</v>
      </c>
      <c r="M4488" s="2">
        <v>43657</v>
      </c>
      <c r="N4488" s="1" t="s">
        <v>43</v>
      </c>
      <c r="O4488" s="1" t="s">
        <v>24</v>
      </c>
      <c r="P4488" s="1">
        <f>_3___Healthcare_Data_v1[[#This Row],[Discharge Date]]-_3___Healthcare_Data_v1[[#This Row],[Date of Admission]]</f>
        <v>3</v>
      </c>
      <c r="Q4488" s="1">
        <f>IFERROR(_3___Healthcare_Data_v1[[#This Row],[ Billing Amount ]]/_3___Healthcare_Data_v1[[#This Row],[Days in Hospital]],0)</f>
        <v>17511.796053333335</v>
      </c>
      <c r="R4488" s="1" t="str">
        <f>IF(_3___Healthcare_Data_v1[[#This Row],[Age]]&gt;60,"Senior",IF(_3___Healthcare_Data_v1[[#This Row],[Age]]&gt;35,"Middle","Young"))</f>
        <v>Senior</v>
      </c>
    </row>
    <row r="4489" spans="1:18" x14ac:dyDescent="0.3">
      <c r="A4489" s="1" t="s">
        <v>12623</v>
      </c>
      <c r="B4489" s="1" t="s">
        <v>26759</v>
      </c>
      <c r="C4489" s="1" t="s">
        <v>16</v>
      </c>
      <c r="D4489" s="1" t="s">
        <v>17</v>
      </c>
      <c r="E4489" s="1" t="s">
        <v>28</v>
      </c>
      <c r="F4489" s="2">
        <v>44905</v>
      </c>
      <c r="G4489" s="1" t="s">
        <v>12624</v>
      </c>
      <c r="H4489" s="1" t="s">
        <v>8462</v>
      </c>
      <c r="I4489" s="1" t="s">
        <v>56</v>
      </c>
      <c r="J4489" s="3" t="s">
        <v>31159</v>
      </c>
      <c r="K4489">
        <v>437</v>
      </c>
      <c r="L4489" s="1" t="s">
        <v>22</v>
      </c>
      <c r="M4489" s="2">
        <v>44911</v>
      </c>
      <c r="N4489" s="1" t="s">
        <v>84</v>
      </c>
      <c r="O4489" s="1" t="s">
        <v>32</v>
      </c>
      <c r="P4489" s="1">
        <f>_3___Healthcare_Data_v1[[#This Row],[Discharge Date]]-_3___Healthcare_Data_v1[[#This Row],[Date of Admission]]</f>
        <v>6</v>
      </c>
      <c r="Q4489" s="1">
        <f>IFERROR(_3___Healthcare_Data_v1[[#This Row],[ Billing Amount ]]/_3___Healthcare_Data_v1[[#This Row],[Days in Hospital]],0)</f>
        <v>2820.852378333333</v>
      </c>
      <c r="R4489" s="1" t="str">
        <f>IF(_3___Healthcare_Data_v1[[#This Row],[Age]]&gt;60,"Senior",IF(_3___Healthcare_Data_v1[[#This Row],[Age]]&gt;35,"Middle","Young"))</f>
        <v>Senior</v>
      </c>
    </row>
    <row r="4490" spans="1:18" x14ac:dyDescent="0.3">
      <c r="A4490" s="1" t="s">
        <v>12625</v>
      </c>
      <c r="B4490" s="1" t="s">
        <v>26776</v>
      </c>
      <c r="C4490" s="1" t="s">
        <v>16</v>
      </c>
      <c r="D4490" s="1" t="s">
        <v>62</v>
      </c>
      <c r="E4490" s="1" t="s">
        <v>18</v>
      </c>
      <c r="F4490" s="2">
        <v>44996</v>
      </c>
      <c r="G4490" s="1" t="s">
        <v>12626</v>
      </c>
      <c r="H4490" s="1" t="s">
        <v>12627</v>
      </c>
      <c r="I4490" s="1" t="s">
        <v>56</v>
      </c>
      <c r="J4490" s="3" t="s">
        <v>31160</v>
      </c>
      <c r="K4490">
        <v>285</v>
      </c>
      <c r="L4490" s="1" t="s">
        <v>42</v>
      </c>
      <c r="M4490" s="2">
        <v>45009</v>
      </c>
      <c r="N4490" s="1" t="s">
        <v>48</v>
      </c>
      <c r="O4490" s="1" t="s">
        <v>44</v>
      </c>
      <c r="P4490" s="1">
        <f>_3___Healthcare_Data_v1[[#This Row],[Discharge Date]]-_3___Healthcare_Data_v1[[#This Row],[Date of Admission]]</f>
        <v>13</v>
      </c>
      <c r="Q4490" s="1">
        <f>IFERROR(_3___Healthcare_Data_v1[[#This Row],[ Billing Amount ]]/_3___Healthcare_Data_v1[[#This Row],[Days in Hospital]],0)</f>
        <v>3094.4061861538462</v>
      </c>
      <c r="R4490" s="1" t="str">
        <f>IF(_3___Healthcare_Data_v1[[#This Row],[Age]]&gt;60,"Senior",IF(_3___Healthcare_Data_v1[[#This Row],[Age]]&gt;35,"Middle","Young"))</f>
        <v>Senior</v>
      </c>
    </row>
    <row r="4491" spans="1:18" x14ac:dyDescent="0.3">
      <c r="A4491" s="1" t="s">
        <v>12628</v>
      </c>
      <c r="B4491" s="1" t="s">
        <v>26634</v>
      </c>
      <c r="C4491" s="1" t="s">
        <v>16</v>
      </c>
      <c r="D4491" s="1" t="s">
        <v>17</v>
      </c>
      <c r="E4491" s="1" t="s">
        <v>26620</v>
      </c>
      <c r="F4491" s="2">
        <v>44102</v>
      </c>
      <c r="G4491" s="1" t="s">
        <v>12629</v>
      </c>
      <c r="H4491" s="1" t="s">
        <v>12630</v>
      </c>
      <c r="I4491" s="1" t="s">
        <v>21</v>
      </c>
      <c r="J4491" s="3" t="s">
        <v>31161</v>
      </c>
      <c r="K4491">
        <v>327</v>
      </c>
      <c r="L4491" s="1" t="s">
        <v>42</v>
      </c>
      <c r="M4491" s="2">
        <v>44122</v>
      </c>
      <c r="N4491" s="1" t="s">
        <v>31</v>
      </c>
      <c r="O4491" s="1" t="s">
        <v>24</v>
      </c>
      <c r="P4491" s="1">
        <f>_3___Healthcare_Data_v1[[#This Row],[Discharge Date]]-_3___Healthcare_Data_v1[[#This Row],[Date of Admission]]</f>
        <v>20</v>
      </c>
      <c r="Q4491" s="1">
        <f>IFERROR(_3___Healthcare_Data_v1[[#This Row],[ Billing Amount ]]/_3___Healthcare_Data_v1[[#This Row],[Days in Hospital]],0)</f>
        <v>1307.2131505</v>
      </c>
      <c r="R4491" s="1" t="str">
        <f>IF(_3___Healthcare_Data_v1[[#This Row],[Age]]&gt;60,"Senior",IF(_3___Healthcare_Data_v1[[#This Row],[Age]]&gt;35,"Middle","Young"))</f>
        <v>Senior</v>
      </c>
    </row>
    <row r="4492" spans="1:18" x14ac:dyDescent="0.3">
      <c r="A4492" s="1" t="s">
        <v>12631</v>
      </c>
      <c r="B4492" s="1" t="s">
        <v>26712</v>
      </c>
      <c r="C4492" s="1" t="s">
        <v>16</v>
      </c>
      <c r="D4492" s="1" t="s">
        <v>49</v>
      </c>
      <c r="E4492" s="1" t="s">
        <v>18</v>
      </c>
      <c r="F4492" s="2">
        <v>44243</v>
      </c>
      <c r="G4492" s="1" t="s">
        <v>12632</v>
      </c>
      <c r="H4492" s="1" t="s">
        <v>12633</v>
      </c>
      <c r="I4492" s="1" t="s">
        <v>26607</v>
      </c>
      <c r="J4492" s="3" t="s">
        <v>31162</v>
      </c>
      <c r="K4492">
        <v>468</v>
      </c>
      <c r="L4492" s="1" t="s">
        <v>38</v>
      </c>
      <c r="M4492" s="2">
        <v>44259</v>
      </c>
      <c r="N4492" s="1" t="s">
        <v>48</v>
      </c>
      <c r="O4492" s="1" t="s">
        <v>44</v>
      </c>
      <c r="P4492" s="1">
        <f>_3___Healthcare_Data_v1[[#This Row],[Discharge Date]]-_3___Healthcare_Data_v1[[#This Row],[Date of Admission]]</f>
        <v>16</v>
      </c>
      <c r="Q4492" s="1">
        <f>IFERROR(_3___Healthcare_Data_v1[[#This Row],[ Billing Amount ]]/_3___Healthcare_Data_v1[[#This Row],[Days in Hospital]],0)</f>
        <v>932.48754812499999</v>
      </c>
      <c r="R4492" s="1" t="str">
        <f>IF(_3___Healthcare_Data_v1[[#This Row],[Age]]&gt;60,"Senior",IF(_3___Healthcare_Data_v1[[#This Row],[Age]]&gt;35,"Middle","Young"))</f>
        <v>Senior</v>
      </c>
    </row>
    <row r="4493" spans="1:18" x14ac:dyDescent="0.3">
      <c r="A4493" s="1" t="s">
        <v>12634</v>
      </c>
      <c r="B4493" s="1" t="s">
        <v>26655</v>
      </c>
      <c r="C4493" s="1" t="s">
        <v>26</v>
      </c>
      <c r="D4493" s="1" t="s">
        <v>34</v>
      </c>
      <c r="E4493" s="1" t="s">
        <v>26620</v>
      </c>
      <c r="F4493" s="2">
        <v>44741</v>
      </c>
      <c r="G4493" s="1" t="s">
        <v>12635</v>
      </c>
      <c r="H4493" s="1" t="s">
        <v>12636</v>
      </c>
      <c r="I4493" s="1" t="s">
        <v>56</v>
      </c>
      <c r="J4493" s="3" t="s">
        <v>31163</v>
      </c>
      <c r="K4493">
        <v>171</v>
      </c>
      <c r="L4493" s="1" t="s">
        <v>38</v>
      </c>
      <c r="M4493" s="2">
        <v>44769</v>
      </c>
      <c r="N4493" s="1" t="s">
        <v>43</v>
      </c>
      <c r="O4493" s="1" t="s">
        <v>32</v>
      </c>
      <c r="P4493" s="1">
        <f>_3___Healthcare_Data_v1[[#This Row],[Discharge Date]]-_3___Healthcare_Data_v1[[#This Row],[Date of Admission]]</f>
        <v>28</v>
      </c>
      <c r="Q4493" s="1">
        <f>IFERROR(_3___Healthcare_Data_v1[[#This Row],[ Billing Amount ]]/_3___Healthcare_Data_v1[[#This Row],[Days in Hospital]],0)</f>
        <v>417.86329571428575</v>
      </c>
      <c r="R4493" s="1" t="str">
        <f>IF(_3___Healthcare_Data_v1[[#This Row],[Age]]&gt;60,"Senior",IF(_3___Healthcare_Data_v1[[#This Row],[Age]]&gt;35,"Middle","Young"))</f>
        <v>Senior</v>
      </c>
    </row>
    <row r="4494" spans="1:18" x14ac:dyDescent="0.3">
      <c r="A4494" s="1" t="s">
        <v>12637</v>
      </c>
      <c r="B4494" s="1" t="s">
        <v>26779</v>
      </c>
      <c r="C4494" s="1" t="s">
        <v>26</v>
      </c>
      <c r="D4494" s="1" t="s">
        <v>62</v>
      </c>
      <c r="E4494" s="1" t="s">
        <v>26620</v>
      </c>
      <c r="F4494" s="2">
        <v>43825</v>
      </c>
      <c r="G4494" s="1" t="s">
        <v>12638</v>
      </c>
      <c r="H4494" s="1" t="s">
        <v>12639</v>
      </c>
      <c r="I4494" s="1" t="s">
        <v>52</v>
      </c>
      <c r="J4494" s="3" t="s">
        <v>31164</v>
      </c>
      <c r="K4494">
        <v>263</v>
      </c>
      <c r="L4494" s="1" t="s">
        <v>38</v>
      </c>
      <c r="M4494" s="2">
        <v>43846</v>
      </c>
      <c r="N4494" s="1" t="s">
        <v>48</v>
      </c>
      <c r="O4494" s="1" t="s">
        <v>24</v>
      </c>
      <c r="P4494" s="1">
        <f>_3___Healthcare_Data_v1[[#This Row],[Discharge Date]]-_3___Healthcare_Data_v1[[#This Row],[Date of Admission]]</f>
        <v>21</v>
      </c>
      <c r="Q4494" s="1">
        <f>IFERROR(_3___Healthcare_Data_v1[[#This Row],[ Billing Amount ]]/_3___Healthcare_Data_v1[[#This Row],[Days in Hospital]],0)</f>
        <v>985.2320795238096</v>
      </c>
      <c r="R4494" s="1" t="str">
        <f>IF(_3___Healthcare_Data_v1[[#This Row],[Age]]&gt;60,"Senior",IF(_3___Healthcare_Data_v1[[#This Row],[Age]]&gt;35,"Middle","Young"))</f>
        <v>Senior</v>
      </c>
    </row>
    <row r="4495" spans="1:18" x14ac:dyDescent="0.3">
      <c r="A4495" s="1" t="s">
        <v>12640</v>
      </c>
      <c r="B4495" s="1" t="s">
        <v>26661</v>
      </c>
      <c r="C4495" s="1" t="s">
        <v>16</v>
      </c>
      <c r="D4495" s="1" t="s">
        <v>89</v>
      </c>
      <c r="E4495" s="1" t="s">
        <v>28</v>
      </c>
      <c r="F4495" s="2">
        <v>44188</v>
      </c>
      <c r="G4495" s="1" t="s">
        <v>12641</v>
      </c>
      <c r="H4495" s="1" t="s">
        <v>520</v>
      </c>
      <c r="I4495" s="1" t="s">
        <v>60</v>
      </c>
      <c r="J4495" s="3" t="s">
        <v>31165</v>
      </c>
      <c r="K4495">
        <v>471</v>
      </c>
      <c r="L4495" s="1" t="s">
        <v>42</v>
      </c>
      <c r="M4495" s="2">
        <v>44218</v>
      </c>
      <c r="N4495" s="1" t="s">
        <v>31</v>
      </c>
      <c r="O4495" s="1" t="s">
        <v>24</v>
      </c>
      <c r="P4495" s="1">
        <f>_3___Healthcare_Data_v1[[#This Row],[Discharge Date]]-_3___Healthcare_Data_v1[[#This Row],[Date of Admission]]</f>
        <v>30</v>
      </c>
      <c r="Q4495" s="1">
        <f>IFERROR(_3___Healthcare_Data_v1[[#This Row],[ Billing Amount ]]/_3___Healthcare_Data_v1[[#This Row],[Days in Hospital]],0)</f>
        <v>1268.8811526666666</v>
      </c>
      <c r="R4495" s="1" t="str">
        <f>IF(_3___Healthcare_Data_v1[[#This Row],[Age]]&gt;60,"Senior",IF(_3___Healthcare_Data_v1[[#This Row],[Age]]&gt;35,"Middle","Young"))</f>
        <v>Senior</v>
      </c>
    </row>
    <row r="4496" spans="1:18" x14ac:dyDescent="0.3">
      <c r="A4496" s="1" t="s">
        <v>7453</v>
      </c>
      <c r="B4496" s="1" t="s">
        <v>26725</v>
      </c>
      <c r="C4496" s="1" t="s">
        <v>16</v>
      </c>
      <c r="D4496" s="1" t="s">
        <v>114</v>
      </c>
      <c r="E4496" s="1" t="s">
        <v>28</v>
      </c>
      <c r="F4496" s="2">
        <v>44300</v>
      </c>
      <c r="G4496" s="1" t="s">
        <v>12642</v>
      </c>
      <c r="H4496" s="1" t="s">
        <v>12643</v>
      </c>
      <c r="I4496" s="1" t="s">
        <v>60</v>
      </c>
      <c r="J4496" s="3" t="s">
        <v>31166</v>
      </c>
      <c r="K4496">
        <v>416</v>
      </c>
      <c r="L4496" s="1" t="s">
        <v>38</v>
      </c>
      <c r="M4496" s="2">
        <v>44303</v>
      </c>
      <c r="N4496" s="1" t="s">
        <v>48</v>
      </c>
      <c r="O4496" s="1" t="s">
        <v>44</v>
      </c>
      <c r="P4496" s="1">
        <f>_3___Healthcare_Data_v1[[#This Row],[Discharge Date]]-_3___Healthcare_Data_v1[[#This Row],[Date of Admission]]</f>
        <v>3</v>
      </c>
      <c r="Q4496" s="1">
        <f>IFERROR(_3___Healthcare_Data_v1[[#This Row],[ Billing Amount ]]/_3___Healthcare_Data_v1[[#This Row],[Days in Hospital]],0)</f>
        <v>5276.6587666666665</v>
      </c>
      <c r="R4496" s="1" t="str">
        <f>IF(_3___Healthcare_Data_v1[[#This Row],[Age]]&gt;60,"Senior",IF(_3___Healthcare_Data_v1[[#This Row],[Age]]&gt;35,"Middle","Young"))</f>
        <v>Senior</v>
      </c>
    </row>
    <row r="4497" spans="1:18" x14ac:dyDescent="0.3">
      <c r="A4497" s="1" t="s">
        <v>12644</v>
      </c>
      <c r="B4497" s="1" t="s">
        <v>26845</v>
      </c>
      <c r="C4497" s="1" t="s">
        <v>26</v>
      </c>
      <c r="D4497" s="1" t="s">
        <v>17</v>
      </c>
      <c r="E4497" s="1" t="s">
        <v>26615</v>
      </c>
      <c r="F4497" s="2">
        <v>44235</v>
      </c>
      <c r="G4497" s="1" t="s">
        <v>12645</v>
      </c>
      <c r="H4497" s="1" t="s">
        <v>12646</v>
      </c>
      <c r="I4497" s="1" t="s">
        <v>60</v>
      </c>
      <c r="J4497" s="3" t="s">
        <v>31167</v>
      </c>
      <c r="K4497">
        <v>426</v>
      </c>
      <c r="L4497" s="1" t="s">
        <v>22</v>
      </c>
      <c r="M4497" s="2">
        <v>44236</v>
      </c>
      <c r="N4497" s="1" t="s">
        <v>43</v>
      </c>
      <c r="O4497" s="1" t="s">
        <v>44</v>
      </c>
      <c r="P4497" s="1">
        <f>_3___Healthcare_Data_v1[[#This Row],[Discharge Date]]-_3___Healthcare_Data_v1[[#This Row],[Date of Admission]]</f>
        <v>1</v>
      </c>
      <c r="Q4497" s="1">
        <f>IFERROR(_3___Healthcare_Data_v1[[#This Row],[ Billing Amount ]]/_3___Healthcare_Data_v1[[#This Row],[Days in Hospital]],0)</f>
        <v>14948.57799</v>
      </c>
      <c r="R4497" s="1" t="str">
        <f>IF(_3___Healthcare_Data_v1[[#This Row],[Age]]&gt;60,"Senior",IF(_3___Healthcare_Data_v1[[#This Row],[Age]]&gt;35,"Middle","Young"))</f>
        <v>Senior</v>
      </c>
    </row>
    <row r="4498" spans="1:18" x14ac:dyDescent="0.3">
      <c r="A4498" s="1" t="s">
        <v>12647</v>
      </c>
      <c r="B4498" s="1" t="s">
        <v>26791</v>
      </c>
      <c r="C4498" s="1" t="s">
        <v>16</v>
      </c>
      <c r="D4498" s="1" t="s">
        <v>89</v>
      </c>
      <c r="E4498" s="1" t="s">
        <v>35</v>
      </c>
      <c r="F4498" s="2">
        <v>45134</v>
      </c>
      <c r="G4498" s="1" t="s">
        <v>12648</v>
      </c>
      <c r="H4498" s="1" t="s">
        <v>12649</v>
      </c>
      <c r="I4498" s="1" t="s">
        <v>21</v>
      </c>
      <c r="J4498" s="3" t="s">
        <v>31168</v>
      </c>
      <c r="K4498">
        <v>224</v>
      </c>
      <c r="L4498" s="1" t="s">
        <v>38</v>
      </c>
      <c r="M4498" s="2">
        <v>45154</v>
      </c>
      <c r="N4498" s="1" t="s">
        <v>48</v>
      </c>
      <c r="O4498" s="1" t="s">
        <v>44</v>
      </c>
      <c r="P4498" s="1">
        <f>_3___Healthcare_Data_v1[[#This Row],[Discharge Date]]-_3___Healthcare_Data_v1[[#This Row],[Date of Admission]]</f>
        <v>20</v>
      </c>
      <c r="Q4498" s="1">
        <f>IFERROR(_3___Healthcare_Data_v1[[#This Row],[ Billing Amount ]]/_3___Healthcare_Data_v1[[#This Row],[Days in Hospital]],0)</f>
        <v>199.67639935</v>
      </c>
      <c r="R4498" s="1" t="str">
        <f>IF(_3___Healthcare_Data_v1[[#This Row],[Age]]&gt;60,"Senior",IF(_3___Healthcare_Data_v1[[#This Row],[Age]]&gt;35,"Middle","Young"))</f>
        <v>Senior</v>
      </c>
    </row>
    <row r="4499" spans="1:18" x14ac:dyDescent="0.3">
      <c r="A4499" s="1" t="s">
        <v>12650</v>
      </c>
      <c r="B4499" s="1" t="s">
        <v>26644</v>
      </c>
      <c r="C4499" s="1" t="s">
        <v>16</v>
      </c>
      <c r="D4499" s="1" t="s">
        <v>62</v>
      </c>
      <c r="E4499" s="1" t="s">
        <v>26620</v>
      </c>
      <c r="F4499" s="2">
        <v>44466</v>
      </c>
      <c r="G4499" s="1" t="s">
        <v>12651</v>
      </c>
      <c r="H4499" s="1" t="s">
        <v>12652</v>
      </c>
      <c r="I4499" s="1" t="s">
        <v>56</v>
      </c>
      <c r="J4499" s="3" t="s">
        <v>31169</v>
      </c>
      <c r="K4499">
        <v>474</v>
      </c>
      <c r="L4499" s="1" t="s">
        <v>38</v>
      </c>
      <c r="M4499" s="2">
        <v>44489</v>
      </c>
      <c r="N4499" s="1" t="s">
        <v>23</v>
      </c>
      <c r="O4499" s="1" t="s">
        <v>44</v>
      </c>
      <c r="P4499" s="1">
        <f>_3___Healthcare_Data_v1[[#This Row],[Discharge Date]]-_3___Healthcare_Data_v1[[#This Row],[Date of Admission]]</f>
        <v>23</v>
      </c>
      <c r="Q4499" s="1">
        <f>IFERROR(_3___Healthcare_Data_v1[[#This Row],[ Billing Amount ]]/_3___Healthcare_Data_v1[[#This Row],[Days in Hospital]],0)</f>
        <v>46.180953608695653</v>
      </c>
      <c r="R4499" s="1" t="str">
        <f>IF(_3___Healthcare_Data_v1[[#This Row],[Age]]&gt;60,"Senior",IF(_3___Healthcare_Data_v1[[#This Row],[Age]]&gt;35,"Middle","Young"))</f>
        <v>Senior</v>
      </c>
    </row>
    <row r="4500" spans="1:18" x14ac:dyDescent="0.3">
      <c r="A4500" s="1" t="s">
        <v>12653</v>
      </c>
      <c r="B4500" s="1" t="s">
        <v>26649</v>
      </c>
      <c r="C4500" s="1" t="s">
        <v>26</v>
      </c>
      <c r="D4500" s="1" t="s">
        <v>34</v>
      </c>
      <c r="E4500" s="1" t="s">
        <v>69</v>
      </c>
      <c r="F4500" s="2">
        <v>44708</v>
      </c>
      <c r="G4500" s="1" t="s">
        <v>12654</v>
      </c>
      <c r="H4500" s="1" t="s">
        <v>12655</v>
      </c>
      <c r="I4500" s="1" t="s">
        <v>56</v>
      </c>
      <c r="J4500" s="3" t="s">
        <v>31170</v>
      </c>
      <c r="K4500">
        <v>376</v>
      </c>
      <c r="L4500" s="1" t="s">
        <v>22</v>
      </c>
      <c r="M4500" s="2">
        <v>44714</v>
      </c>
      <c r="N4500" s="1" t="s">
        <v>48</v>
      </c>
      <c r="O4500" s="1" t="s">
        <v>32</v>
      </c>
      <c r="P4500" s="1">
        <f>_3___Healthcare_Data_v1[[#This Row],[Discharge Date]]-_3___Healthcare_Data_v1[[#This Row],[Date of Admission]]</f>
        <v>6</v>
      </c>
      <c r="Q4500" s="1">
        <f>IFERROR(_3___Healthcare_Data_v1[[#This Row],[ Billing Amount ]]/_3___Healthcare_Data_v1[[#This Row],[Days in Hospital]],0)</f>
        <v>7612.1270500000001</v>
      </c>
      <c r="R4500" s="1" t="str">
        <f>IF(_3___Healthcare_Data_v1[[#This Row],[Age]]&gt;60,"Senior",IF(_3___Healthcare_Data_v1[[#This Row],[Age]]&gt;35,"Middle","Young"))</f>
        <v>Senior</v>
      </c>
    </row>
    <row r="4501" spans="1:18" x14ac:dyDescent="0.3">
      <c r="A4501" s="1" t="s">
        <v>12656</v>
      </c>
      <c r="B4501" s="1" t="s">
        <v>26606</v>
      </c>
      <c r="C4501" s="1" t="s">
        <v>26</v>
      </c>
      <c r="D4501" s="1" t="s">
        <v>49</v>
      </c>
      <c r="E4501" s="1" t="s">
        <v>28</v>
      </c>
      <c r="F4501" s="2">
        <v>44004</v>
      </c>
      <c r="G4501" s="1" t="s">
        <v>12657</v>
      </c>
      <c r="H4501" s="1" t="s">
        <v>12658</v>
      </c>
      <c r="I4501" s="1" t="s">
        <v>56</v>
      </c>
      <c r="J4501" s="3" t="s">
        <v>31171</v>
      </c>
      <c r="K4501">
        <v>167</v>
      </c>
      <c r="L4501" s="1" t="s">
        <v>38</v>
      </c>
      <c r="M4501" s="2">
        <v>44033</v>
      </c>
      <c r="N4501" s="1" t="s">
        <v>43</v>
      </c>
      <c r="O4501" s="1" t="s">
        <v>32</v>
      </c>
      <c r="P4501" s="1">
        <f>_3___Healthcare_Data_v1[[#This Row],[Discharge Date]]-_3___Healthcare_Data_v1[[#This Row],[Date of Admission]]</f>
        <v>29</v>
      </c>
      <c r="Q4501" s="1">
        <f>IFERROR(_3___Healthcare_Data_v1[[#This Row],[ Billing Amount ]]/_3___Healthcare_Data_v1[[#This Row],[Days in Hospital]],0)</f>
        <v>539.44812241379304</v>
      </c>
      <c r="R4501" s="1" t="str">
        <f>IF(_3___Healthcare_Data_v1[[#This Row],[Age]]&gt;60,"Senior",IF(_3___Healthcare_Data_v1[[#This Row],[Age]]&gt;35,"Middle","Young"))</f>
        <v>Senior</v>
      </c>
    </row>
    <row r="4502" spans="1:18" x14ac:dyDescent="0.3">
      <c r="A4502" s="1" t="s">
        <v>12659</v>
      </c>
      <c r="B4502" s="1" t="s">
        <v>26653</v>
      </c>
      <c r="C4502" s="1" t="s">
        <v>16</v>
      </c>
      <c r="D4502" s="1" t="s">
        <v>27</v>
      </c>
      <c r="E4502" s="1" t="s">
        <v>35</v>
      </c>
      <c r="F4502" s="2">
        <v>43833</v>
      </c>
      <c r="G4502" s="1" t="s">
        <v>12660</v>
      </c>
      <c r="H4502" s="1" t="s">
        <v>12661</v>
      </c>
      <c r="I4502" s="1" t="s">
        <v>56</v>
      </c>
      <c r="J4502" s="3" t="s">
        <v>31172</v>
      </c>
      <c r="K4502">
        <v>107</v>
      </c>
      <c r="L4502" s="1" t="s">
        <v>42</v>
      </c>
      <c r="M4502" s="2">
        <v>43848</v>
      </c>
      <c r="N4502" s="1" t="s">
        <v>48</v>
      </c>
      <c r="O4502" s="1" t="s">
        <v>24</v>
      </c>
      <c r="P4502" s="1">
        <f>_3___Healthcare_Data_v1[[#This Row],[Discharge Date]]-_3___Healthcare_Data_v1[[#This Row],[Date of Admission]]</f>
        <v>15</v>
      </c>
      <c r="Q4502" s="1">
        <f>IFERROR(_3___Healthcare_Data_v1[[#This Row],[ Billing Amount ]]/_3___Healthcare_Data_v1[[#This Row],[Days in Hospital]],0)</f>
        <v>146.91024506666665</v>
      </c>
      <c r="R4502" s="1" t="str">
        <f>IF(_3___Healthcare_Data_v1[[#This Row],[Age]]&gt;60,"Senior",IF(_3___Healthcare_Data_v1[[#This Row],[Age]]&gt;35,"Middle","Young"))</f>
        <v>Senior</v>
      </c>
    </row>
    <row r="4503" spans="1:18" x14ac:dyDescent="0.3">
      <c r="A4503" s="1" t="s">
        <v>12662</v>
      </c>
      <c r="B4503" s="1" t="s">
        <v>26710</v>
      </c>
      <c r="C4503" s="1" t="s">
        <v>16</v>
      </c>
      <c r="D4503" s="1" t="s">
        <v>62</v>
      </c>
      <c r="E4503" s="1" t="s">
        <v>26615</v>
      </c>
      <c r="F4503" s="2">
        <v>45059</v>
      </c>
      <c r="G4503" s="1" t="s">
        <v>12663</v>
      </c>
      <c r="H4503" s="1" t="s">
        <v>12664</v>
      </c>
      <c r="I4503" s="1" t="s">
        <v>52</v>
      </c>
      <c r="J4503" s="3" t="s">
        <v>31173</v>
      </c>
      <c r="K4503">
        <v>459</v>
      </c>
      <c r="L4503" s="1" t="s">
        <v>22</v>
      </c>
      <c r="M4503" s="2">
        <v>45080</v>
      </c>
      <c r="N4503" s="1" t="s">
        <v>23</v>
      </c>
      <c r="O4503" s="1" t="s">
        <v>32</v>
      </c>
      <c r="P4503" s="1">
        <f>_3___Healthcare_Data_v1[[#This Row],[Discharge Date]]-_3___Healthcare_Data_v1[[#This Row],[Date of Admission]]</f>
        <v>21</v>
      </c>
      <c r="Q4503" s="1">
        <f>IFERROR(_3___Healthcare_Data_v1[[#This Row],[ Billing Amount ]]/_3___Healthcare_Data_v1[[#This Row],[Days in Hospital]],0)</f>
        <v>663.59172523809525</v>
      </c>
      <c r="R4503" s="1" t="str">
        <f>IF(_3___Healthcare_Data_v1[[#This Row],[Age]]&gt;60,"Senior",IF(_3___Healthcare_Data_v1[[#This Row],[Age]]&gt;35,"Middle","Young"))</f>
        <v>Senior</v>
      </c>
    </row>
    <row r="4504" spans="1:18" x14ac:dyDescent="0.3">
      <c r="A4504" s="1" t="s">
        <v>12665</v>
      </c>
      <c r="B4504" s="1" t="s">
        <v>26845</v>
      </c>
      <c r="C4504" s="1" t="s">
        <v>26</v>
      </c>
      <c r="D4504" s="1" t="s">
        <v>27</v>
      </c>
      <c r="E4504" s="1" t="s">
        <v>18</v>
      </c>
      <c r="F4504" s="2">
        <v>44914</v>
      </c>
      <c r="G4504" s="1" t="s">
        <v>6045</v>
      </c>
      <c r="H4504" s="1" t="s">
        <v>12666</v>
      </c>
      <c r="I4504" s="1" t="s">
        <v>26607</v>
      </c>
      <c r="J4504" s="3" t="s">
        <v>31174</v>
      </c>
      <c r="K4504">
        <v>426</v>
      </c>
      <c r="L4504" s="1" t="s">
        <v>38</v>
      </c>
      <c r="M4504" s="2">
        <v>44933</v>
      </c>
      <c r="N4504" s="1" t="s">
        <v>23</v>
      </c>
      <c r="O4504" s="1" t="s">
        <v>24</v>
      </c>
      <c r="P4504" s="1">
        <f>_3___Healthcare_Data_v1[[#This Row],[Discharge Date]]-_3___Healthcare_Data_v1[[#This Row],[Date of Admission]]</f>
        <v>19</v>
      </c>
      <c r="Q4504" s="1">
        <f>IFERROR(_3___Healthcare_Data_v1[[#This Row],[ Billing Amount ]]/_3___Healthcare_Data_v1[[#This Row],[Days in Hospital]],0)</f>
        <v>420.31376310526315</v>
      </c>
      <c r="R4504" s="1" t="str">
        <f>IF(_3___Healthcare_Data_v1[[#This Row],[Age]]&gt;60,"Senior",IF(_3___Healthcare_Data_v1[[#This Row],[Age]]&gt;35,"Middle","Young"))</f>
        <v>Senior</v>
      </c>
    </row>
    <row r="4505" spans="1:18" x14ac:dyDescent="0.3">
      <c r="A4505" s="1" t="s">
        <v>12667</v>
      </c>
      <c r="B4505" s="1" t="s">
        <v>26626</v>
      </c>
      <c r="C4505" s="1" t="s">
        <v>26</v>
      </c>
      <c r="D4505" s="1" t="s">
        <v>27</v>
      </c>
      <c r="E4505" s="1" t="s">
        <v>26620</v>
      </c>
      <c r="F4505" s="2">
        <v>44356</v>
      </c>
      <c r="G4505" s="1" t="s">
        <v>12668</v>
      </c>
      <c r="H4505" s="1" t="s">
        <v>12669</v>
      </c>
      <c r="I4505" s="1" t="s">
        <v>60</v>
      </c>
      <c r="J4505" s="3" t="s">
        <v>31175</v>
      </c>
      <c r="K4505">
        <v>274</v>
      </c>
      <c r="L4505" s="1" t="s">
        <v>22</v>
      </c>
      <c r="M4505" s="2">
        <v>44360</v>
      </c>
      <c r="N4505" s="1" t="s">
        <v>48</v>
      </c>
      <c r="O4505" s="1" t="s">
        <v>44</v>
      </c>
      <c r="P4505" s="1">
        <f>_3___Healthcare_Data_v1[[#This Row],[Discharge Date]]-_3___Healthcare_Data_v1[[#This Row],[Date of Admission]]</f>
        <v>4</v>
      </c>
      <c r="Q4505" s="1">
        <f>IFERROR(_3___Healthcare_Data_v1[[#This Row],[ Billing Amount ]]/_3___Healthcare_Data_v1[[#This Row],[Days in Hospital]],0)</f>
        <v>5608.0600549999999</v>
      </c>
      <c r="R4505" s="1" t="str">
        <f>IF(_3___Healthcare_Data_v1[[#This Row],[Age]]&gt;60,"Senior",IF(_3___Healthcare_Data_v1[[#This Row],[Age]]&gt;35,"Middle","Young"))</f>
        <v>Senior</v>
      </c>
    </row>
    <row r="4506" spans="1:18" x14ac:dyDescent="0.3">
      <c r="A4506" s="1" t="s">
        <v>12670</v>
      </c>
      <c r="B4506" s="1" t="s">
        <v>26653</v>
      </c>
      <c r="C4506" s="1" t="s">
        <v>26</v>
      </c>
      <c r="D4506" s="1" t="s">
        <v>229</v>
      </c>
      <c r="E4506" s="1" t="s">
        <v>69</v>
      </c>
      <c r="F4506" s="2">
        <v>43975</v>
      </c>
      <c r="G4506" s="1" t="s">
        <v>12671</v>
      </c>
      <c r="H4506" s="1" t="s">
        <v>344</v>
      </c>
      <c r="I4506" s="1" t="s">
        <v>52</v>
      </c>
      <c r="J4506" s="3" t="s">
        <v>31176</v>
      </c>
      <c r="K4506">
        <v>242</v>
      </c>
      <c r="L4506" s="1" t="s">
        <v>42</v>
      </c>
      <c r="M4506" s="2">
        <v>43992</v>
      </c>
      <c r="N4506" s="1" t="s">
        <v>48</v>
      </c>
      <c r="O4506" s="1" t="s">
        <v>24</v>
      </c>
      <c r="P4506" s="1">
        <f>_3___Healthcare_Data_v1[[#This Row],[Discharge Date]]-_3___Healthcare_Data_v1[[#This Row],[Date of Admission]]</f>
        <v>17</v>
      </c>
      <c r="Q4506" s="1">
        <f>IFERROR(_3___Healthcare_Data_v1[[#This Row],[ Billing Amount ]]/_3___Healthcare_Data_v1[[#This Row],[Days in Hospital]],0)</f>
        <v>297.90289464705882</v>
      </c>
      <c r="R4506" s="1" t="str">
        <f>IF(_3___Healthcare_Data_v1[[#This Row],[Age]]&gt;60,"Senior",IF(_3___Healthcare_Data_v1[[#This Row],[Age]]&gt;35,"Middle","Young"))</f>
        <v>Senior</v>
      </c>
    </row>
    <row r="4507" spans="1:18" x14ac:dyDescent="0.3">
      <c r="A4507" s="1" t="s">
        <v>12672</v>
      </c>
      <c r="B4507" s="1" t="s">
        <v>26638</v>
      </c>
      <c r="C4507" s="1" t="s">
        <v>26</v>
      </c>
      <c r="D4507" s="1" t="s">
        <v>27</v>
      </c>
      <c r="E4507" s="1" t="s">
        <v>28</v>
      </c>
      <c r="F4507" s="2">
        <v>43978</v>
      </c>
      <c r="G4507" s="1" t="s">
        <v>12673</v>
      </c>
      <c r="H4507" s="1" t="s">
        <v>12674</v>
      </c>
      <c r="I4507" s="1" t="s">
        <v>56</v>
      </c>
      <c r="J4507" s="3" t="s">
        <v>31177</v>
      </c>
      <c r="K4507">
        <v>141</v>
      </c>
      <c r="L4507" s="1" t="s">
        <v>42</v>
      </c>
      <c r="M4507" s="2">
        <v>44003</v>
      </c>
      <c r="N4507" s="1" t="s">
        <v>84</v>
      </c>
      <c r="O4507" s="1" t="s">
        <v>44</v>
      </c>
      <c r="P4507" s="1">
        <f>_3___Healthcare_Data_v1[[#This Row],[Discharge Date]]-_3___Healthcare_Data_v1[[#This Row],[Date of Admission]]</f>
        <v>25</v>
      </c>
      <c r="Q4507" s="1">
        <f>IFERROR(_3___Healthcare_Data_v1[[#This Row],[ Billing Amount ]]/_3___Healthcare_Data_v1[[#This Row],[Days in Hospital]],0)</f>
        <v>308.54982444000001</v>
      </c>
      <c r="R4507" s="1" t="str">
        <f>IF(_3___Healthcare_Data_v1[[#This Row],[Age]]&gt;60,"Senior",IF(_3___Healthcare_Data_v1[[#This Row],[Age]]&gt;35,"Middle","Young"))</f>
        <v>Senior</v>
      </c>
    </row>
    <row r="4508" spans="1:18" x14ac:dyDescent="0.3">
      <c r="A4508" s="1" t="s">
        <v>12675</v>
      </c>
      <c r="B4508" s="1" t="s">
        <v>26617</v>
      </c>
      <c r="C4508" s="1" t="s">
        <v>26</v>
      </c>
      <c r="D4508" s="1" t="s">
        <v>27</v>
      </c>
      <c r="E4508" s="1" t="s">
        <v>18</v>
      </c>
      <c r="F4508" s="2">
        <v>43436</v>
      </c>
      <c r="G4508" s="1" t="s">
        <v>12676</v>
      </c>
      <c r="H4508" s="1" t="s">
        <v>12677</v>
      </c>
      <c r="I4508" s="1" t="s">
        <v>52</v>
      </c>
      <c r="J4508" s="3" t="s">
        <v>31178</v>
      </c>
      <c r="K4508">
        <v>241</v>
      </c>
      <c r="L4508" s="1" t="s">
        <v>42</v>
      </c>
      <c r="M4508" s="2">
        <v>43443</v>
      </c>
      <c r="N4508" s="1" t="s">
        <v>48</v>
      </c>
      <c r="O4508" s="1" t="s">
        <v>32</v>
      </c>
      <c r="P4508" s="1">
        <f>_3___Healthcare_Data_v1[[#This Row],[Discharge Date]]-_3___Healthcare_Data_v1[[#This Row],[Date of Admission]]</f>
        <v>7</v>
      </c>
      <c r="Q4508" s="1">
        <f>IFERROR(_3___Healthcare_Data_v1[[#This Row],[ Billing Amount ]]/_3___Healthcare_Data_v1[[#This Row],[Days in Hospital]],0)</f>
        <v>752.40766600000006</v>
      </c>
      <c r="R4508" s="1" t="str">
        <f>IF(_3___Healthcare_Data_v1[[#This Row],[Age]]&gt;60,"Senior",IF(_3___Healthcare_Data_v1[[#This Row],[Age]]&gt;35,"Middle","Young"))</f>
        <v>Senior</v>
      </c>
    </row>
    <row r="4509" spans="1:18" x14ac:dyDescent="0.3">
      <c r="A4509" s="1" t="s">
        <v>12678</v>
      </c>
      <c r="B4509" s="1" t="s">
        <v>26617</v>
      </c>
      <c r="C4509" s="1" t="s">
        <v>16</v>
      </c>
      <c r="D4509" s="1" t="s">
        <v>114</v>
      </c>
      <c r="E4509" s="1" t="s">
        <v>35</v>
      </c>
      <c r="F4509" s="2">
        <v>43970</v>
      </c>
      <c r="G4509" s="1" t="s">
        <v>12679</v>
      </c>
      <c r="H4509" s="1" t="s">
        <v>12680</v>
      </c>
      <c r="I4509" s="1" t="s">
        <v>21</v>
      </c>
      <c r="J4509" s="3" t="s">
        <v>31179</v>
      </c>
      <c r="K4509">
        <v>190</v>
      </c>
      <c r="L4509" s="1" t="s">
        <v>38</v>
      </c>
      <c r="M4509" s="2">
        <v>43984</v>
      </c>
      <c r="N4509" s="1" t="s">
        <v>31</v>
      </c>
      <c r="O4509" s="1" t="s">
        <v>44</v>
      </c>
      <c r="P4509" s="1">
        <f>_3___Healthcare_Data_v1[[#This Row],[Discharge Date]]-_3___Healthcare_Data_v1[[#This Row],[Date of Admission]]</f>
        <v>14</v>
      </c>
      <c r="Q4509" s="1">
        <f>IFERROR(_3___Healthcare_Data_v1[[#This Row],[ Billing Amount ]]/_3___Healthcare_Data_v1[[#This Row],[Days in Hospital]],0)</f>
        <v>340.82125671428577</v>
      </c>
      <c r="R4509" s="1" t="str">
        <f>IF(_3___Healthcare_Data_v1[[#This Row],[Age]]&gt;60,"Senior",IF(_3___Healthcare_Data_v1[[#This Row],[Age]]&gt;35,"Middle","Young"))</f>
        <v>Senior</v>
      </c>
    </row>
    <row r="4510" spans="1:18" x14ac:dyDescent="0.3">
      <c r="A4510" s="1" t="s">
        <v>12681</v>
      </c>
      <c r="B4510" s="1" t="s">
        <v>26649</v>
      </c>
      <c r="C4510" s="1" t="s">
        <v>26</v>
      </c>
      <c r="D4510" s="1" t="s">
        <v>34</v>
      </c>
      <c r="E4510" s="1" t="s">
        <v>28</v>
      </c>
      <c r="F4510" s="2">
        <v>43720</v>
      </c>
      <c r="G4510" s="1" t="s">
        <v>12682</v>
      </c>
      <c r="H4510" s="1" t="s">
        <v>12683</v>
      </c>
      <c r="I4510" s="1" t="s">
        <v>52</v>
      </c>
      <c r="J4510" s="3" t="s">
        <v>31180</v>
      </c>
      <c r="K4510">
        <v>425</v>
      </c>
      <c r="L4510" s="1" t="s">
        <v>22</v>
      </c>
      <c r="M4510" s="2">
        <v>43735</v>
      </c>
      <c r="N4510" s="1" t="s">
        <v>31</v>
      </c>
      <c r="O4510" s="1" t="s">
        <v>44</v>
      </c>
      <c r="P4510" s="1">
        <f>_3___Healthcare_Data_v1[[#This Row],[Discharge Date]]-_3___Healthcare_Data_v1[[#This Row],[Date of Admission]]</f>
        <v>15</v>
      </c>
      <c r="Q4510" s="1">
        <f>IFERROR(_3___Healthcare_Data_v1[[#This Row],[ Billing Amount ]]/_3___Healthcare_Data_v1[[#This Row],[Days in Hospital]],0)</f>
        <v>2237.5244186666669</v>
      </c>
      <c r="R4510" s="1" t="str">
        <f>IF(_3___Healthcare_Data_v1[[#This Row],[Age]]&gt;60,"Senior",IF(_3___Healthcare_Data_v1[[#This Row],[Age]]&gt;35,"Middle","Young"))</f>
        <v>Senior</v>
      </c>
    </row>
    <row r="4511" spans="1:18" x14ac:dyDescent="0.3">
      <c r="A4511" s="1" t="s">
        <v>12684</v>
      </c>
      <c r="B4511" s="1" t="s">
        <v>26606</v>
      </c>
      <c r="C4511" s="1" t="s">
        <v>16</v>
      </c>
      <c r="D4511" s="1" t="s">
        <v>34</v>
      </c>
      <c r="E4511" s="1" t="s">
        <v>69</v>
      </c>
      <c r="F4511" s="2">
        <v>44347</v>
      </c>
      <c r="G4511" s="1" t="s">
        <v>12685</v>
      </c>
      <c r="H4511" s="1" t="s">
        <v>12686</v>
      </c>
      <c r="I4511" s="1" t="s">
        <v>21</v>
      </c>
      <c r="J4511" s="3" t="s">
        <v>31181</v>
      </c>
      <c r="K4511">
        <v>297</v>
      </c>
      <c r="L4511" s="1" t="s">
        <v>22</v>
      </c>
      <c r="M4511" s="2">
        <v>44358</v>
      </c>
      <c r="N4511" s="1" t="s">
        <v>23</v>
      </c>
      <c r="O4511" s="1" t="s">
        <v>32</v>
      </c>
      <c r="P4511" s="1">
        <f>_3___Healthcare_Data_v1[[#This Row],[Discharge Date]]-_3___Healthcare_Data_v1[[#This Row],[Date of Admission]]</f>
        <v>11</v>
      </c>
      <c r="Q4511" s="1">
        <f>IFERROR(_3___Healthcare_Data_v1[[#This Row],[ Billing Amount ]]/_3___Healthcare_Data_v1[[#This Row],[Days in Hospital]],0)</f>
        <v>6520.7094336363634</v>
      </c>
      <c r="R4511" s="1" t="str">
        <f>IF(_3___Healthcare_Data_v1[[#This Row],[Age]]&gt;60,"Senior",IF(_3___Healthcare_Data_v1[[#This Row],[Age]]&gt;35,"Middle","Young"))</f>
        <v>Senior</v>
      </c>
    </row>
    <row r="4512" spans="1:18" x14ac:dyDescent="0.3">
      <c r="A4512" s="1" t="s">
        <v>12687</v>
      </c>
      <c r="B4512" s="1" t="s">
        <v>26638</v>
      </c>
      <c r="C4512" s="1" t="s">
        <v>26</v>
      </c>
      <c r="D4512" s="1" t="s">
        <v>17</v>
      </c>
      <c r="E4512" s="1" t="s">
        <v>26620</v>
      </c>
      <c r="F4512" s="2">
        <v>44585</v>
      </c>
      <c r="G4512" s="1" t="s">
        <v>12688</v>
      </c>
      <c r="H4512" s="1" t="s">
        <v>227</v>
      </c>
      <c r="I4512" s="1" t="s">
        <v>52</v>
      </c>
      <c r="J4512" s="3" t="s">
        <v>31182</v>
      </c>
      <c r="K4512">
        <v>313</v>
      </c>
      <c r="L4512" s="1" t="s">
        <v>38</v>
      </c>
      <c r="M4512" s="2">
        <v>44603</v>
      </c>
      <c r="N4512" s="1" t="s">
        <v>48</v>
      </c>
      <c r="O4512" s="1" t="s">
        <v>32</v>
      </c>
      <c r="P4512" s="1">
        <f>_3___Healthcare_Data_v1[[#This Row],[Discharge Date]]-_3___Healthcare_Data_v1[[#This Row],[Date of Admission]]</f>
        <v>18</v>
      </c>
      <c r="Q4512" s="1">
        <f>IFERROR(_3___Healthcare_Data_v1[[#This Row],[ Billing Amount ]]/_3___Healthcare_Data_v1[[#This Row],[Days in Hospital]],0)</f>
        <v>1896.5338227777777</v>
      </c>
      <c r="R4512" s="1" t="str">
        <f>IF(_3___Healthcare_Data_v1[[#This Row],[Age]]&gt;60,"Senior",IF(_3___Healthcare_Data_v1[[#This Row],[Age]]&gt;35,"Middle","Young"))</f>
        <v>Senior</v>
      </c>
    </row>
    <row r="4513" spans="1:18" x14ac:dyDescent="0.3">
      <c r="A4513" s="1" t="s">
        <v>12689</v>
      </c>
      <c r="B4513" s="1" t="s">
        <v>26822</v>
      </c>
      <c r="C4513" s="1" t="s">
        <v>26</v>
      </c>
      <c r="D4513" s="1" t="s">
        <v>89</v>
      </c>
      <c r="E4513" s="1" t="s">
        <v>69</v>
      </c>
      <c r="F4513" s="2">
        <v>43762</v>
      </c>
      <c r="G4513" s="1" t="s">
        <v>12690</v>
      </c>
      <c r="H4513" s="1" t="s">
        <v>2606</v>
      </c>
      <c r="I4513" s="1" t="s">
        <v>60</v>
      </c>
      <c r="J4513" s="3" t="s">
        <v>31183</v>
      </c>
      <c r="K4513">
        <v>232</v>
      </c>
      <c r="L4513" s="1" t="s">
        <v>22</v>
      </c>
      <c r="M4513" s="2">
        <v>43763</v>
      </c>
      <c r="N4513" s="1" t="s">
        <v>23</v>
      </c>
      <c r="O4513" s="1" t="s">
        <v>32</v>
      </c>
      <c r="P4513" s="1">
        <f>_3___Healthcare_Data_v1[[#This Row],[Discharge Date]]-_3___Healthcare_Data_v1[[#This Row],[Date of Admission]]</f>
        <v>1</v>
      </c>
      <c r="Q4513" s="1">
        <f>IFERROR(_3___Healthcare_Data_v1[[#This Row],[ Billing Amount ]]/_3___Healthcare_Data_v1[[#This Row],[Days in Hospital]],0)</f>
        <v>12190.25476</v>
      </c>
      <c r="R4513" s="1" t="str">
        <f>IF(_3___Healthcare_Data_v1[[#This Row],[Age]]&gt;60,"Senior",IF(_3___Healthcare_Data_v1[[#This Row],[Age]]&gt;35,"Middle","Young"))</f>
        <v>Senior</v>
      </c>
    </row>
    <row r="4514" spans="1:18" x14ac:dyDescent="0.3">
      <c r="A4514" s="1" t="s">
        <v>12691</v>
      </c>
      <c r="B4514" s="1" t="s">
        <v>26628</v>
      </c>
      <c r="C4514" s="1" t="s">
        <v>26</v>
      </c>
      <c r="D4514" s="1" t="s">
        <v>34</v>
      </c>
      <c r="E4514" s="1" t="s">
        <v>18</v>
      </c>
      <c r="F4514" s="2">
        <v>44238</v>
      </c>
      <c r="G4514" s="1" t="s">
        <v>12692</v>
      </c>
      <c r="H4514" s="1" t="s">
        <v>12693</v>
      </c>
      <c r="I4514" s="1" t="s">
        <v>21</v>
      </c>
      <c r="J4514" s="3" t="s">
        <v>31184</v>
      </c>
      <c r="K4514">
        <v>178</v>
      </c>
      <c r="L4514" s="1" t="s">
        <v>42</v>
      </c>
      <c r="M4514" s="2">
        <v>44241</v>
      </c>
      <c r="N4514" s="1" t="s">
        <v>23</v>
      </c>
      <c r="O4514" s="1" t="s">
        <v>32</v>
      </c>
      <c r="P4514" s="1">
        <f>_3___Healthcare_Data_v1[[#This Row],[Discharge Date]]-_3___Healthcare_Data_v1[[#This Row],[Date of Admission]]</f>
        <v>3</v>
      </c>
      <c r="Q4514" s="1">
        <f>IFERROR(_3___Healthcare_Data_v1[[#This Row],[ Billing Amount ]]/_3___Healthcare_Data_v1[[#This Row],[Days in Hospital]],0)</f>
        <v>12267.639533333333</v>
      </c>
      <c r="R4514" s="1" t="str">
        <f>IF(_3___Healthcare_Data_v1[[#This Row],[Age]]&gt;60,"Senior",IF(_3___Healthcare_Data_v1[[#This Row],[Age]]&gt;35,"Middle","Young"))</f>
        <v>Senior</v>
      </c>
    </row>
    <row r="4515" spans="1:18" x14ac:dyDescent="0.3">
      <c r="A4515" s="1" t="s">
        <v>7916</v>
      </c>
      <c r="B4515" s="1" t="s">
        <v>26803</v>
      </c>
      <c r="C4515" s="1" t="s">
        <v>16</v>
      </c>
      <c r="D4515" s="1" t="s">
        <v>17</v>
      </c>
      <c r="E4515" s="1" t="s">
        <v>26615</v>
      </c>
      <c r="F4515" s="2">
        <v>45200</v>
      </c>
      <c r="G4515" s="1" t="s">
        <v>12694</v>
      </c>
      <c r="H4515" s="1" t="s">
        <v>7839</v>
      </c>
      <c r="I4515" s="1" t="s">
        <v>60</v>
      </c>
      <c r="J4515" s="3" t="s">
        <v>31185</v>
      </c>
      <c r="K4515">
        <v>355</v>
      </c>
      <c r="L4515" s="1" t="s">
        <v>22</v>
      </c>
      <c r="M4515" s="2">
        <v>45215</v>
      </c>
      <c r="N4515" s="1" t="s">
        <v>23</v>
      </c>
      <c r="O4515" s="1" t="s">
        <v>32</v>
      </c>
      <c r="P4515" s="1">
        <f>_3___Healthcare_Data_v1[[#This Row],[Discharge Date]]-_3___Healthcare_Data_v1[[#This Row],[Date of Admission]]</f>
        <v>15</v>
      </c>
      <c r="Q4515" s="1">
        <f>IFERROR(_3___Healthcare_Data_v1[[#This Row],[ Billing Amount ]]/_3___Healthcare_Data_v1[[#This Row],[Days in Hospital]],0)</f>
        <v>134.83484440000001</v>
      </c>
      <c r="R4515" s="1" t="str">
        <f>IF(_3___Healthcare_Data_v1[[#This Row],[Age]]&gt;60,"Senior",IF(_3___Healthcare_Data_v1[[#This Row],[Age]]&gt;35,"Middle","Young"))</f>
        <v>Senior</v>
      </c>
    </row>
    <row r="4516" spans="1:18" x14ac:dyDescent="0.3">
      <c r="A4516" s="1" t="s">
        <v>12695</v>
      </c>
      <c r="B4516" s="1" t="s">
        <v>26967</v>
      </c>
      <c r="C4516" s="1" t="s">
        <v>16</v>
      </c>
      <c r="D4516" s="1" t="s">
        <v>62</v>
      </c>
      <c r="E4516" s="1" t="s">
        <v>26615</v>
      </c>
      <c r="F4516" s="2">
        <v>44897</v>
      </c>
      <c r="G4516" s="1" t="s">
        <v>12696</v>
      </c>
      <c r="H4516" s="1" t="s">
        <v>12697</v>
      </c>
      <c r="I4516" s="1" t="s">
        <v>21</v>
      </c>
      <c r="J4516" s="3" t="s">
        <v>31186</v>
      </c>
      <c r="K4516">
        <v>348</v>
      </c>
      <c r="L4516" s="1" t="s">
        <v>22</v>
      </c>
      <c r="M4516" s="2">
        <v>44902</v>
      </c>
      <c r="N4516" s="1" t="s">
        <v>23</v>
      </c>
      <c r="O4516" s="1" t="s">
        <v>32</v>
      </c>
      <c r="P4516" s="1">
        <f>_3___Healthcare_Data_v1[[#This Row],[Discharge Date]]-_3___Healthcare_Data_v1[[#This Row],[Date of Admission]]</f>
        <v>5</v>
      </c>
      <c r="Q4516" s="1">
        <f>IFERROR(_3___Healthcare_Data_v1[[#This Row],[ Billing Amount ]]/_3___Healthcare_Data_v1[[#This Row],[Days in Hospital]],0)</f>
        <v>1558.6580681999999</v>
      </c>
      <c r="R4516" s="1" t="str">
        <f>IF(_3___Healthcare_Data_v1[[#This Row],[Age]]&gt;60,"Senior",IF(_3___Healthcare_Data_v1[[#This Row],[Age]]&gt;35,"Middle","Young"))</f>
        <v>Senior</v>
      </c>
    </row>
    <row r="4517" spans="1:18" x14ac:dyDescent="0.3">
      <c r="A4517" s="1" t="s">
        <v>12698</v>
      </c>
      <c r="B4517" s="1" t="s">
        <v>26653</v>
      </c>
      <c r="C4517" s="1" t="s">
        <v>26</v>
      </c>
      <c r="D4517" s="1" t="s">
        <v>62</v>
      </c>
      <c r="E4517" s="1" t="s">
        <v>69</v>
      </c>
      <c r="F4517" s="2">
        <v>44190</v>
      </c>
      <c r="G4517" s="1" t="s">
        <v>12699</v>
      </c>
      <c r="H4517" s="1" t="s">
        <v>12700</v>
      </c>
      <c r="I4517" s="1" t="s">
        <v>52</v>
      </c>
      <c r="J4517" s="3" t="s">
        <v>31187</v>
      </c>
      <c r="K4517">
        <v>375</v>
      </c>
      <c r="L4517" s="1" t="s">
        <v>22</v>
      </c>
      <c r="M4517" s="2">
        <v>44205</v>
      </c>
      <c r="N4517" s="1" t="s">
        <v>43</v>
      </c>
      <c r="O4517" s="1" t="s">
        <v>24</v>
      </c>
      <c r="P4517" s="1">
        <f>_3___Healthcare_Data_v1[[#This Row],[Discharge Date]]-_3___Healthcare_Data_v1[[#This Row],[Date of Admission]]</f>
        <v>15</v>
      </c>
      <c r="Q4517" s="1">
        <f>IFERROR(_3___Healthcare_Data_v1[[#This Row],[ Billing Amount ]]/_3___Healthcare_Data_v1[[#This Row],[Days in Hospital]],0)</f>
        <v>3384.0785426666671</v>
      </c>
      <c r="R4517" s="1" t="str">
        <f>IF(_3___Healthcare_Data_v1[[#This Row],[Age]]&gt;60,"Senior",IF(_3___Healthcare_Data_v1[[#This Row],[Age]]&gt;35,"Middle","Young"))</f>
        <v>Senior</v>
      </c>
    </row>
    <row r="4518" spans="1:18" x14ac:dyDescent="0.3">
      <c r="A4518" s="1" t="s">
        <v>12701</v>
      </c>
      <c r="B4518" s="1" t="s">
        <v>26755</v>
      </c>
      <c r="C4518" s="1" t="s">
        <v>16</v>
      </c>
      <c r="D4518" s="1" t="s">
        <v>229</v>
      </c>
      <c r="E4518" s="1" t="s">
        <v>28</v>
      </c>
      <c r="F4518" s="2">
        <v>43730</v>
      </c>
      <c r="G4518" s="1" t="s">
        <v>12702</v>
      </c>
      <c r="H4518" s="1" t="s">
        <v>12703</v>
      </c>
      <c r="I4518" s="1" t="s">
        <v>52</v>
      </c>
      <c r="J4518" s="3" t="s">
        <v>31188</v>
      </c>
      <c r="K4518">
        <v>243</v>
      </c>
      <c r="L4518" s="1" t="s">
        <v>42</v>
      </c>
      <c r="M4518" s="2">
        <v>43760</v>
      </c>
      <c r="N4518" s="1" t="s">
        <v>23</v>
      </c>
      <c r="O4518" s="1" t="s">
        <v>44</v>
      </c>
      <c r="P4518" s="1">
        <f>_3___Healthcare_Data_v1[[#This Row],[Discharge Date]]-_3___Healthcare_Data_v1[[#This Row],[Date of Admission]]</f>
        <v>30</v>
      </c>
      <c r="Q4518" s="1">
        <f>IFERROR(_3___Healthcare_Data_v1[[#This Row],[ Billing Amount ]]/_3___Healthcare_Data_v1[[#This Row],[Days in Hospital]],0)</f>
        <v>1011.8976120000001</v>
      </c>
      <c r="R4518" s="1" t="str">
        <f>IF(_3___Healthcare_Data_v1[[#This Row],[Age]]&gt;60,"Senior",IF(_3___Healthcare_Data_v1[[#This Row],[Age]]&gt;35,"Middle","Young"))</f>
        <v>Senior</v>
      </c>
    </row>
    <row r="4519" spans="1:18" x14ac:dyDescent="0.3">
      <c r="A4519" s="1" t="s">
        <v>12704</v>
      </c>
      <c r="B4519" s="1" t="s">
        <v>26649</v>
      </c>
      <c r="C4519" s="1" t="s">
        <v>16</v>
      </c>
      <c r="D4519" s="1" t="s">
        <v>34</v>
      </c>
      <c r="E4519" s="1" t="s">
        <v>69</v>
      </c>
      <c r="F4519" s="2">
        <v>44181</v>
      </c>
      <c r="G4519" s="1" t="s">
        <v>12705</v>
      </c>
      <c r="H4519" s="1" t="s">
        <v>12706</v>
      </c>
      <c r="I4519" s="1" t="s">
        <v>21</v>
      </c>
      <c r="J4519" s="3" t="s">
        <v>31189</v>
      </c>
      <c r="K4519">
        <v>328</v>
      </c>
      <c r="L4519" s="1" t="s">
        <v>38</v>
      </c>
      <c r="M4519" s="2">
        <v>44189</v>
      </c>
      <c r="N4519" s="1" t="s">
        <v>48</v>
      </c>
      <c r="O4519" s="1" t="s">
        <v>24</v>
      </c>
      <c r="P4519" s="1">
        <f>_3___Healthcare_Data_v1[[#This Row],[Discharge Date]]-_3___Healthcare_Data_v1[[#This Row],[Date of Admission]]</f>
        <v>8</v>
      </c>
      <c r="Q4519" s="1">
        <f>IFERROR(_3___Healthcare_Data_v1[[#This Row],[ Billing Amount ]]/_3___Healthcare_Data_v1[[#This Row],[Days in Hospital]],0)</f>
        <v>5616.604875</v>
      </c>
      <c r="R4519" s="1" t="str">
        <f>IF(_3___Healthcare_Data_v1[[#This Row],[Age]]&gt;60,"Senior",IF(_3___Healthcare_Data_v1[[#This Row],[Age]]&gt;35,"Middle","Young"))</f>
        <v>Senior</v>
      </c>
    </row>
    <row r="4520" spans="1:18" x14ac:dyDescent="0.3">
      <c r="A4520" s="1" t="s">
        <v>6289</v>
      </c>
      <c r="B4520" s="1" t="s">
        <v>26866</v>
      </c>
      <c r="C4520" s="1" t="s">
        <v>26</v>
      </c>
      <c r="D4520" s="1" t="s">
        <v>49</v>
      </c>
      <c r="E4520" s="1" t="s">
        <v>26620</v>
      </c>
      <c r="F4520" s="2">
        <v>44587</v>
      </c>
      <c r="G4520" s="1" t="s">
        <v>12707</v>
      </c>
      <c r="H4520" s="1" t="s">
        <v>12708</v>
      </c>
      <c r="I4520" s="1" t="s">
        <v>21</v>
      </c>
      <c r="J4520" s="3" t="s">
        <v>31190</v>
      </c>
      <c r="K4520">
        <v>498</v>
      </c>
      <c r="L4520" s="1" t="s">
        <v>42</v>
      </c>
      <c r="M4520" s="2">
        <v>44610</v>
      </c>
      <c r="N4520" s="1" t="s">
        <v>31</v>
      </c>
      <c r="O4520" s="1" t="s">
        <v>44</v>
      </c>
      <c r="P4520" s="1">
        <f>_3___Healthcare_Data_v1[[#This Row],[Discharge Date]]-_3___Healthcare_Data_v1[[#This Row],[Date of Admission]]</f>
        <v>23</v>
      </c>
      <c r="Q4520" s="1">
        <f>IFERROR(_3___Healthcare_Data_v1[[#This Row],[ Billing Amount ]]/_3___Healthcare_Data_v1[[#This Row],[Days in Hospital]],0)</f>
        <v>1354.9505052173913</v>
      </c>
      <c r="R4520" s="1" t="str">
        <f>IF(_3___Healthcare_Data_v1[[#This Row],[Age]]&gt;60,"Senior",IF(_3___Healthcare_Data_v1[[#This Row],[Age]]&gt;35,"Middle","Young"))</f>
        <v>Senior</v>
      </c>
    </row>
    <row r="4521" spans="1:18" x14ac:dyDescent="0.3">
      <c r="A4521" s="1" t="s">
        <v>12709</v>
      </c>
      <c r="B4521" s="1" t="s">
        <v>26759</v>
      </c>
      <c r="C4521" s="1" t="s">
        <v>16</v>
      </c>
      <c r="D4521" s="1" t="s">
        <v>27</v>
      </c>
      <c r="E4521" s="1" t="s">
        <v>69</v>
      </c>
      <c r="F4521" s="2">
        <v>43920</v>
      </c>
      <c r="G4521" s="1" t="s">
        <v>12631</v>
      </c>
      <c r="H4521" s="1" t="s">
        <v>12710</v>
      </c>
      <c r="I4521" s="1" t="s">
        <v>52</v>
      </c>
      <c r="J4521" s="3" t="s">
        <v>31191</v>
      </c>
      <c r="K4521">
        <v>256</v>
      </c>
      <c r="L4521" s="1" t="s">
        <v>22</v>
      </c>
      <c r="M4521" s="2">
        <v>43920</v>
      </c>
      <c r="N4521" s="1" t="s">
        <v>23</v>
      </c>
      <c r="O4521" s="1" t="s">
        <v>32</v>
      </c>
      <c r="P4521" s="1">
        <f>_3___Healthcare_Data_v1[[#This Row],[Discharge Date]]-_3___Healthcare_Data_v1[[#This Row],[Date of Admission]]</f>
        <v>0</v>
      </c>
      <c r="Q4521" s="1">
        <f>IFERROR(_3___Healthcare_Data_v1[[#This Row],[ Billing Amount ]]/_3___Healthcare_Data_v1[[#This Row],[Days in Hospital]],0)</f>
        <v>0</v>
      </c>
      <c r="R4521" s="1" t="str">
        <f>IF(_3___Healthcare_Data_v1[[#This Row],[Age]]&gt;60,"Senior",IF(_3___Healthcare_Data_v1[[#This Row],[Age]]&gt;35,"Middle","Young"))</f>
        <v>Senior</v>
      </c>
    </row>
    <row r="4522" spans="1:18" x14ac:dyDescent="0.3">
      <c r="A4522" s="1" t="s">
        <v>12711</v>
      </c>
      <c r="B4522" s="1" t="s">
        <v>26967</v>
      </c>
      <c r="C4522" s="1" t="s">
        <v>26</v>
      </c>
      <c r="D4522" s="1" t="s">
        <v>17</v>
      </c>
      <c r="E4522" s="1" t="s">
        <v>26620</v>
      </c>
      <c r="F4522" s="2">
        <v>44151</v>
      </c>
      <c r="G4522" s="1" t="s">
        <v>12712</v>
      </c>
      <c r="H4522" s="1" t="s">
        <v>12713</v>
      </c>
      <c r="I4522" s="1" t="s">
        <v>21</v>
      </c>
      <c r="J4522" s="3" t="s">
        <v>31192</v>
      </c>
      <c r="K4522">
        <v>475</v>
      </c>
      <c r="L4522" s="1" t="s">
        <v>42</v>
      </c>
      <c r="M4522" s="2">
        <v>44158</v>
      </c>
      <c r="N4522" s="1" t="s">
        <v>31</v>
      </c>
      <c r="O4522" s="1" t="s">
        <v>32</v>
      </c>
      <c r="P4522" s="1">
        <f>_3___Healthcare_Data_v1[[#This Row],[Discharge Date]]-_3___Healthcare_Data_v1[[#This Row],[Date of Admission]]</f>
        <v>7</v>
      </c>
      <c r="Q4522" s="1">
        <f>IFERROR(_3___Healthcare_Data_v1[[#This Row],[ Billing Amount ]]/_3___Healthcare_Data_v1[[#This Row],[Days in Hospital]],0)</f>
        <v>2993.7092514285714</v>
      </c>
      <c r="R4522" s="1" t="str">
        <f>IF(_3___Healthcare_Data_v1[[#This Row],[Age]]&gt;60,"Senior",IF(_3___Healthcare_Data_v1[[#This Row],[Age]]&gt;35,"Middle","Young"))</f>
        <v>Senior</v>
      </c>
    </row>
    <row r="4523" spans="1:18" x14ac:dyDescent="0.3">
      <c r="A4523" s="1" t="s">
        <v>12714</v>
      </c>
      <c r="B4523" s="1" t="s">
        <v>26668</v>
      </c>
      <c r="C4523" s="1" t="s">
        <v>26</v>
      </c>
      <c r="D4523" s="1" t="s">
        <v>34</v>
      </c>
      <c r="E4523" s="1" t="s">
        <v>26620</v>
      </c>
      <c r="F4523" s="2">
        <v>44091</v>
      </c>
      <c r="G4523" s="1" t="s">
        <v>12715</v>
      </c>
      <c r="H4523" s="1" t="s">
        <v>12716</v>
      </c>
      <c r="I4523" s="1" t="s">
        <v>21</v>
      </c>
      <c r="J4523" s="3" t="s">
        <v>31193</v>
      </c>
      <c r="K4523">
        <v>262</v>
      </c>
      <c r="L4523" s="1" t="s">
        <v>38</v>
      </c>
      <c r="M4523" s="2">
        <v>44109</v>
      </c>
      <c r="N4523" s="1" t="s">
        <v>48</v>
      </c>
      <c r="O4523" s="1" t="s">
        <v>44</v>
      </c>
      <c r="P4523" s="1">
        <f>_3___Healthcare_Data_v1[[#This Row],[Discharge Date]]-_3___Healthcare_Data_v1[[#This Row],[Date of Admission]]</f>
        <v>18</v>
      </c>
      <c r="Q4523" s="1">
        <f>IFERROR(_3___Healthcare_Data_v1[[#This Row],[ Billing Amount ]]/_3___Healthcare_Data_v1[[#This Row],[Days in Hospital]],0)</f>
        <v>988.77542833333325</v>
      </c>
      <c r="R4523" s="1" t="str">
        <f>IF(_3___Healthcare_Data_v1[[#This Row],[Age]]&gt;60,"Senior",IF(_3___Healthcare_Data_v1[[#This Row],[Age]]&gt;35,"Middle","Young"))</f>
        <v>Senior</v>
      </c>
    </row>
    <row r="4524" spans="1:18" x14ac:dyDescent="0.3">
      <c r="A4524" s="1" t="s">
        <v>12717</v>
      </c>
      <c r="B4524" s="1" t="s">
        <v>26685</v>
      </c>
      <c r="C4524" s="1" t="s">
        <v>26</v>
      </c>
      <c r="D4524" s="1" t="s">
        <v>229</v>
      </c>
      <c r="E4524" s="1" t="s">
        <v>18</v>
      </c>
      <c r="F4524" s="2">
        <v>44725</v>
      </c>
      <c r="G4524" s="1" t="s">
        <v>12718</v>
      </c>
      <c r="H4524" s="1" t="s">
        <v>12719</v>
      </c>
      <c r="I4524" s="1" t="s">
        <v>26607</v>
      </c>
      <c r="J4524" s="3" t="s">
        <v>31194</v>
      </c>
      <c r="K4524">
        <v>257</v>
      </c>
      <c r="L4524" s="1" t="s">
        <v>38</v>
      </c>
      <c r="M4524" s="2">
        <v>44734</v>
      </c>
      <c r="N4524" s="1" t="s">
        <v>23</v>
      </c>
      <c r="O4524" s="1" t="s">
        <v>44</v>
      </c>
      <c r="P4524" s="1">
        <f>_3___Healthcare_Data_v1[[#This Row],[Discharge Date]]-_3___Healthcare_Data_v1[[#This Row],[Date of Admission]]</f>
        <v>9</v>
      </c>
      <c r="Q4524" s="1">
        <f>IFERROR(_3___Healthcare_Data_v1[[#This Row],[ Billing Amount ]]/_3___Healthcare_Data_v1[[#This Row],[Days in Hospital]],0)</f>
        <v>3724.6631077777774</v>
      </c>
      <c r="R4524" s="1" t="str">
        <f>IF(_3___Healthcare_Data_v1[[#This Row],[Age]]&gt;60,"Senior",IF(_3___Healthcare_Data_v1[[#This Row],[Age]]&gt;35,"Middle","Young"))</f>
        <v>Senior</v>
      </c>
    </row>
    <row r="4525" spans="1:18" x14ac:dyDescent="0.3">
      <c r="A4525" s="1" t="s">
        <v>12720</v>
      </c>
      <c r="B4525" s="1" t="s">
        <v>26967</v>
      </c>
      <c r="C4525" s="1" t="s">
        <v>26</v>
      </c>
      <c r="D4525" s="1" t="s">
        <v>62</v>
      </c>
      <c r="E4525" s="1" t="s">
        <v>26615</v>
      </c>
      <c r="F4525" s="2">
        <v>45212</v>
      </c>
      <c r="G4525" s="1" t="s">
        <v>12721</v>
      </c>
      <c r="H4525" s="1" t="s">
        <v>12722</v>
      </c>
      <c r="I4525" s="1" t="s">
        <v>21</v>
      </c>
      <c r="J4525" s="3" t="s">
        <v>31195</v>
      </c>
      <c r="K4525">
        <v>428</v>
      </c>
      <c r="L4525" s="1" t="s">
        <v>38</v>
      </c>
      <c r="M4525" s="2">
        <v>45232</v>
      </c>
      <c r="N4525" s="1" t="s">
        <v>84</v>
      </c>
      <c r="O4525" s="1" t="s">
        <v>24</v>
      </c>
      <c r="P4525" s="1">
        <f>_3___Healthcare_Data_v1[[#This Row],[Discharge Date]]-_3___Healthcare_Data_v1[[#This Row],[Date of Admission]]</f>
        <v>20</v>
      </c>
      <c r="Q4525" s="1">
        <f>IFERROR(_3___Healthcare_Data_v1[[#This Row],[ Billing Amount ]]/_3___Healthcare_Data_v1[[#This Row],[Days in Hospital]],0)</f>
        <v>804.30806400000006</v>
      </c>
      <c r="R4525" s="1" t="str">
        <f>IF(_3___Healthcare_Data_v1[[#This Row],[Age]]&gt;60,"Senior",IF(_3___Healthcare_Data_v1[[#This Row],[Age]]&gt;35,"Middle","Young"))</f>
        <v>Senior</v>
      </c>
    </row>
    <row r="4526" spans="1:18" x14ac:dyDescent="0.3">
      <c r="A4526" s="1" t="s">
        <v>12723</v>
      </c>
      <c r="B4526" s="1" t="s">
        <v>26850</v>
      </c>
      <c r="C4526" s="1" t="s">
        <v>26</v>
      </c>
      <c r="D4526" s="1" t="s">
        <v>17</v>
      </c>
      <c r="E4526" s="1" t="s">
        <v>28</v>
      </c>
      <c r="F4526" s="2">
        <v>44901</v>
      </c>
      <c r="G4526" s="1" t="s">
        <v>12724</v>
      </c>
      <c r="H4526" s="1" t="s">
        <v>12725</v>
      </c>
      <c r="I4526" s="1" t="s">
        <v>60</v>
      </c>
      <c r="J4526" s="3" t="s">
        <v>31196</v>
      </c>
      <c r="K4526">
        <v>132</v>
      </c>
      <c r="L4526" s="1" t="s">
        <v>22</v>
      </c>
      <c r="M4526" s="2">
        <v>44918</v>
      </c>
      <c r="N4526" s="1" t="s">
        <v>48</v>
      </c>
      <c r="O4526" s="1" t="s">
        <v>32</v>
      </c>
      <c r="P4526" s="1">
        <f>_3___Healthcare_Data_v1[[#This Row],[Discharge Date]]-_3___Healthcare_Data_v1[[#This Row],[Date of Admission]]</f>
        <v>17</v>
      </c>
      <c r="Q4526" s="1">
        <f>IFERROR(_3___Healthcare_Data_v1[[#This Row],[ Billing Amount ]]/_3___Healthcare_Data_v1[[#This Row],[Days in Hospital]],0)</f>
        <v>1388.8894423529412</v>
      </c>
      <c r="R4526" s="1" t="str">
        <f>IF(_3___Healthcare_Data_v1[[#This Row],[Age]]&gt;60,"Senior",IF(_3___Healthcare_Data_v1[[#This Row],[Age]]&gt;35,"Middle","Young"))</f>
        <v>Senior</v>
      </c>
    </row>
    <row r="4527" spans="1:18" x14ac:dyDescent="0.3">
      <c r="A4527" s="1" t="s">
        <v>12726</v>
      </c>
      <c r="B4527" s="1" t="s">
        <v>26640</v>
      </c>
      <c r="C4527" s="1" t="s">
        <v>16</v>
      </c>
      <c r="D4527" s="1" t="s">
        <v>27</v>
      </c>
      <c r="E4527" s="1" t="s">
        <v>26620</v>
      </c>
      <c r="F4527" s="2">
        <v>44657</v>
      </c>
      <c r="G4527" s="1" t="s">
        <v>12727</v>
      </c>
      <c r="H4527" s="1" t="s">
        <v>7795</v>
      </c>
      <c r="I4527" s="1" t="s">
        <v>21</v>
      </c>
      <c r="J4527" s="3" t="s">
        <v>31197</v>
      </c>
      <c r="K4527">
        <v>102</v>
      </c>
      <c r="L4527" s="1" t="s">
        <v>22</v>
      </c>
      <c r="M4527" s="2">
        <v>44676</v>
      </c>
      <c r="N4527" s="1" t="s">
        <v>48</v>
      </c>
      <c r="O4527" s="1" t="s">
        <v>32</v>
      </c>
      <c r="P4527" s="1">
        <f>_3___Healthcare_Data_v1[[#This Row],[Discharge Date]]-_3___Healthcare_Data_v1[[#This Row],[Date of Admission]]</f>
        <v>19</v>
      </c>
      <c r="Q4527" s="1">
        <f>IFERROR(_3___Healthcare_Data_v1[[#This Row],[ Billing Amount ]]/_3___Healthcare_Data_v1[[#This Row],[Days in Hospital]],0)</f>
        <v>1100.8174221052632</v>
      </c>
      <c r="R4527" s="1" t="str">
        <f>IF(_3___Healthcare_Data_v1[[#This Row],[Age]]&gt;60,"Senior",IF(_3___Healthcare_Data_v1[[#This Row],[Age]]&gt;35,"Middle","Young"))</f>
        <v>Senior</v>
      </c>
    </row>
    <row r="4528" spans="1:18" x14ac:dyDescent="0.3">
      <c r="A4528" s="1" t="s">
        <v>12728</v>
      </c>
      <c r="B4528" s="1" t="s">
        <v>26850</v>
      </c>
      <c r="C4528" s="1" t="s">
        <v>26</v>
      </c>
      <c r="D4528" s="1" t="s">
        <v>34</v>
      </c>
      <c r="E4528" s="1" t="s">
        <v>18</v>
      </c>
      <c r="F4528" s="2">
        <v>43665</v>
      </c>
      <c r="G4528" s="1" t="s">
        <v>12729</v>
      </c>
      <c r="H4528" s="1" t="s">
        <v>12730</v>
      </c>
      <c r="I4528" s="1" t="s">
        <v>60</v>
      </c>
      <c r="J4528" s="3" t="s">
        <v>31198</v>
      </c>
      <c r="K4528">
        <v>361</v>
      </c>
      <c r="L4528" s="1" t="s">
        <v>42</v>
      </c>
      <c r="M4528" s="2">
        <v>43685</v>
      </c>
      <c r="N4528" s="1" t="s">
        <v>23</v>
      </c>
      <c r="O4528" s="1" t="s">
        <v>32</v>
      </c>
      <c r="P4528" s="1">
        <f>_3___Healthcare_Data_v1[[#This Row],[Discharge Date]]-_3___Healthcare_Data_v1[[#This Row],[Date of Admission]]</f>
        <v>20</v>
      </c>
      <c r="Q4528" s="1">
        <f>IFERROR(_3___Healthcare_Data_v1[[#This Row],[ Billing Amount ]]/_3___Healthcare_Data_v1[[#This Row],[Days in Hospital]],0)</f>
        <v>321.37531419999999</v>
      </c>
      <c r="R4528" s="1" t="str">
        <f>IF(_3___Healthcare_Data_v1[[#This Row],[Age]]&gt;60,"Senior",IF(_3___Healthcare_Data_v1[[#This Row],[Age]]&gt;35,"Middle","Young"))</f>
        <v>Senior</v>
      </c>
    </row>
    <row r="4529" spans="1:18" x14ac:dyDescent="0.3">
      <c r="A4529" s="1" t="s">
        <v>12731</v>
      </c>
      <c r="B4529" s="1" t="s">
        <v>26685</v>
      </c>
      <c r="C4529" s="1" t="s">
        <v>16</v>
      </c>
      <c r="D4529" s="1" t="s">
        <v>27</v>
      </c>
      <c r="E4529" s="1" t="s">
        <v>28</v>
      </c>
      <c r="F4529" s="2">
        <v>43706</v>
      </c>
      <c r="G4529" s="1" t="s">
        <v>12732</v>
      </c>
      <c r="H4529" s="1" t="s">
        <v>12733</v>
      </c>
      <c r="I4529" s="1" t="s">
        <v>56</v>
      </c>
      <c r="J4529" s="3" t="s">
        <v>31199</v>
      </c>
      <c r="K4529">
        <v>213</v>
      </c>
      <c r="L4529" s="1" t="s">
        <v>42</v>
      </c>
      <c r="M4529" s="2">
        <v>43734</v>
      </c>
      <c r="N4529" s="1" t="s">
        <v>43</v>
      </c>
      <c r="O4529" s="1" t="s">
        <v>44</v>
      </c>
      <c r="P4529" s="1">
        <f>_3___Healthcare_Data_v1[[#This Row],[Discharge Date]]-_3___Healthcare_Data_v1[[#This Row],[Date of Admission]]</f>
        <v>28</v>
      </c>
      <c r="Q4529" s="1">
        <f>IFERROR(_3___Healthcare_Data_v1[[#This Row],[ Billing Amount ]]/_3___Healthcare_Data_v1[[#This Row],[Days in Hospital]],0)</f>
        <v>1209.1157914285716</v>
      </c>
      <c r="R4529" s="1" t="str">
        <f>IF(_3___Healthcare_Data_v1[[#This Row],[Age]]&gt;60,"Senior",IF(_3___Healthcare_Data_v1[[#This Row],[Age]]&gt;35,"Middle","Young"))</f>
        <v>Senior</v>
      </c>
    </row>
    <row r="4530" spans="1:18" x14ac:dyDescent="0.3">
      <c r="A4530" s="1" t="s">
        <v>12734</v>
      </c>
      <c r="B4530" s="1" t="s">
        <v>26845</v>
      </c>
      <c r="C4530" s="1" t="s">
        <v>26</v>
      </c>
      <c r="D4530" s="1" t="s">
        <v>49</v>
      </c>
      <c r="E4530" s="1" t="s">
        <v>26620</v>
      </c>
      <c r="F4530" s="2">
        <v>44913</v>
      </c>
      <c r="G4530" s="1" t="s">
        <v>12735</v>
      </c>
      <c r="H4530" s="1" t="s">
        <v>12736</v>
      </c>
      <c r="I4530" s="1" t="s">
        <v>21</v>
      </c>
      <c r="J4530" s="3" t="s">
        <v>31200</v>
      </c>
      <c r="K4530">
        <v>384</v>
      </c>
      <c r="L4530" s="1" t="s">
        <v>22</v>
      </c>
      <c r="M4530" s="2">
        <v>44918</v>
      </c>
      <c r="N4530" s="1" t="s">
        <v>31</v>
      </c>
      <c r="O4530" s="1" t="s">
        <v>44</v>
      </c>
      <c r="P4530" s="1">
        <f>_3___Healthcare_Data_v1[[#This Row],[Discharge Date]]-_3___Healthcare_Data_v1[[#This Row],[Date of Admission]]</f>
        <v>5</v>
      </c>
      <c r="Q4530" s="1">
        <f>IFERROR(_3___Healthcare_Data_v1[[#This Row],[ Billing Amount ]]/_3___Healthcare_Data_v1[[#This Row],[Days in Hospital]],0)</f>
        <v>1406.6111089999999</v>
      </c>
      <c r="R4530" s="1" t="str">
        <f>IF(_3___Healthcare_Data_v1[[#This Row],[Age]]&gt;60,"Senior",IF(_3___Healthcare_Data_v1[[#This Row],[Age]]&gt;35,"Middle","Young"))</f>
        <v>Senior</v>
      </c>
    </row>
    <row r="4531" spans="1:18" x14ac:dyDescent="0.3">
      <c r="A4531" s="1" t="s">
        <v>12737</v>
      </c>
      <c r="B4531" s="1" t="s">
        <v>26737</v>
      </c>
      <c r="C4531" s="1" t="s">
        <v>16</v>
      </c>
      <c r="D4531" s="1" t="s">
        <v>89</v>
      </c>
      <c r="E4531" s="1" t="s">
        <v>18</v>
      </c>
      <c r="F4531" s="2">
        <v>44608</v>
      </c>
      <c r="G4531" s="1" t="s">
        <v>12738</v>
      </c>
      <c r="H4531" s="1" t="s">
        <v>12739</v>
      </c>
      <c r="I4531" s="1" t="s">
        <v>21</v>
      </c>
      <c r="J4531" s="3" t="s">
        <v>31201</v>
      </c>
      <c r="K4531">
        <v>210</v>
      </c>
      <c r="L4531" s="1" t="s">
        <v>42</v>
      </c>
      <c r="M4531" s="2">
        <v>44621</v>
      </c>
      <c r="N4531" s="1" t="s">
        <v>84</v>
      </c>
      <c r="O4531" s="1" t="s">
        <v>44</v>
      </c>
      <c r="P4531" s="1">
        <f>_3___Healthcare_Data_v1[[#This Row],[Discharge Date]]-_3___Healthcare_Data_v1[[#This Row],[Date of Admission]]</f>
        <v>13</v>
      </c>
      <c r="Q4531" s="1">
        <f>IFERROR(_3___Healthcare_Data_v1[[#This Row],[ Billing Amount ]]/_3___Healthcare_Data_v1[[#This Row],[Days in Hospital]],0)</f>
        <v>2322.4994130769232</v>
      </c>
      <c r="R4531" s="1" t="str">
        <f>IF(_3___Healthcare_Data_v1[[#This Row],[Age]]&gt;60,"Senior",IF(_3___Healthcare_Data_v1[[#This Row],[Age]]&gt;35,"Middle","Young"))</f>
        <v>Senior</v>
      </c>
    </row>
    <row r="4532" spans="1:18" x14ac:dyDescent="0.3">
      <c r="A4532" s="1" t="s">
        <v>12740</v>
      </c>
      <c r="B4532" s="1" t="s">
        <v>26666</v>
      </c>
      <c r="C4532" s="1" t="s">
        <v>16</v>
      </c>
      <c r="D4532" s="1" t="s">
        <v>34</v>
      </c>
      <c r="E4532" s="1" t="s">
        <v>26620</v>
      </c>
      <c r="F4532" s="2">
        <v>44739</v>
      </c>
      <c r="G4532" s="1" t="s">
        <v>12741</v>
      </c>
      <c r="H4532" s="1" t="s">
        <v>12742</v>
      </c>
      <c r="I4532" s="1" t="s">
        <v>21</v>
      </c>
      <c r="J4532" s="3" t="s">
        <v>31202</v>
      </c>
      <c r="K4532">
        <v>186</v>
      </c>
      <c r="L4532" s="1" t="s">
        <v>42</v>
      </c>
      <c r="M4532" s="2">
        <v>44755</v>
      </c>
      <c r="N4532" s="1" t="s">
        <v>43</v>
      </c>
      <c r="O4532" s="1" t="s">
        <v>44</v>
      </c>
      <c r="P4532" s="1">
        <f>_3___Healthcare_Data_v1[[#This Row],[Discharge Date]]-_3___Healthcare_Data_v1[[#This Row],[Date of Admission]]</f>
        <v>16</v>
      </c>
      <c r="Q4532" s="1">
        <f>IFERROR(_3___Healthcare_Data_v1[[#This Row],[ Billing Amount ]]/_3___Healthcare_Data_v1[[#This Row],[Days in Hospital]],0)</f>
        <v>1497.5580856250001</v>
      </c>
      <c r="R4532" s="1" t="str">
        <f>IF(_3___Healthcare_Data_v1[[#This Row],[Age]]&gt;60,"Senior",IF(_3___Healthcare_Data_v1[[#This Row],[Age]]&gt;35,"Middle","Young"))</f>
        <v>Senior</v>
      </c>
    </row>
    <row r="4533" spans="1:18" x14ac:dyDescent="0.3">
      <c r="A4533" s="1" t="s">
        <v>12743</v>
      </c>
      <c r="B4533" s="1" t="s">
        <v>26612</v>
      </c>
      <c r="C4533" s="1" t="s">
        <v>16</v>
      </c>
      <c r="D4533" s="1" t="s">
        <v>62</v>
      </c>
      <c r="E4533" s="1" t="s">
        <v>69</v>
      </c>
      <c r="F4533" s="2">
        <v>45159</v>
      </c>
      <c r="G4533" s="1" t="s">
        <v>12744</v>
      </c>
      <c r="H4533" s="1" t="s">
        <v>1288</v>
      </c>
      <c r="I4533" s="1" t="s">
        <v>21</v>
      </c>
      <c r="J4533" s="3" t="s">
        <v>31203</v>
      </c>
      <c r="K4533">
        <v>203</v>
      </c>
      <c r="L4533" s="1" t="s">
        <v>22</v>
      </c>
      <c r="M4533" s="2">
        <v>45179</v>
      </c>
      <c r="N4533" s="1" t="s">
        <v>23</v>
      </c>
      <c r="O4533" s="1" t="s">
        <v>32</v>
      </c>
      <c r="P4533" s="1">
        <f>_3___Healthcare_Data_v1[[#This Row],[Discharge Date]]-_3___Healthcare_Data_v1[[#This Row],[Date of Admission]]</f>
        <v>20</v>
      </c>
      <c r="Q4533" s="1">
        <f>IFERROR(_3___Healthcare_Data_v1[[#This Row],[ Billing Amount ]]/_3___Healthcare_Data_v1[[#This Row],[Days in Hospital]],0)</f>
        <v>198.38979449999999</v>
      </c>
      <c r="R4533" s="1" t="str">
        <f>IF(_3___Healthcare_Data_v1[[#This Row],[Age]]&gt;60,"Senior",IF(_3___Healthcare_Data_v1[[#This Row],[Age]]&gt;35,"Middle","Young"))</f>
        <v>Senior</v>
      </c>
    </row>
    <row r="4534" spans="1:18" x14ac:dyDescent="0.3">
      <c r="A4534" s="1" t="s">
        <v>12745</v>
      </c>
      <c r="B4534" s="1" t="s">
        <v>26732</v>
      </c>
      <c r="C4534" s="1" t="s">
        <v>26</v>
      </c>
      <c r="D4534" s="1" t="s">
        <v>34</v>
      </c>
      <c r="E4534" s="1" t="s">
        <v>26620</v>
      </c>
      <c r="F4534" s="2">
        <v>43486</v>
      </c>
      <c r="G4534" s="1" t="s">
        <v>12226</v>
      </c>
      <c r="H4534" s="1" t="s">
        <v>12746</v>
      </c>
      <c r="I4534" s="1" t="s">
        <v>21</v>
      </c>
      <c r="J4534" s="3" t="s">
        <v>31204</v>
      </c>
      <c r="K4534">
        <v>436</v>
      </c>
      <c r="L4534" s="1" t="s">
        <v>38</v>
      </c>
      <c r="M4534" s="2">
        <v>43508</v>
      </c>
      <c r="N4534" s="1" t="s">
        <v>43</v>
      </c>
      <c r="O4534" s="1" t="s">
        <v>24</v>
      </c>
      <c r="P4534" s="1">
        <f>_3___Healthcare_Data_v1[[#This Row],[Discharge Date]]-_3___Healthcare_Data_v1[[#This Row],[Date of Admission]]</f>
        <v>22</v>
      </c>
      <c r="Q4534" s="1">
        <f>IFERROR(_3___Healthcare_Data_v1[[#This Row],[ Billing Amount ]]/_3___Healthcare_Data_v1[[#This Row],[Days in Hospital]],0)</f>
        <v>237.84842340909091</v>
      </c>
      <c r="R4534" s="1" t="str">
        <f>IF(_3___Healthcare_Data_v1[[#This Row],[Age]]&gt;60,"Senior",IF(_3___Healthcare_Data_v1[[#This Row],[Age]]&gt;35,"Middle","Young"))</f>
        <v>Senior</v>
      </c>
    </row>
    <row r="4535" spans="1:18" x14ac:dyDescent="0.3">
      <c r="A4535" s="1" t="s">
        <v>12747</v>
      </c>
      <c r="B4535" s="1" t="s">
        <v>26795</v>
      </c>
      <c r="C4535" s="1" t="s">
        <v>16</v>
      </c>
      <c r="D4535" s="1" t="s">
        <v>229</v>
      </c>
      <c r="E4535" s="1" t="s">
        <v>26615</v>
      </c>
      <c r="F4535" s="2">
        <v>44130</v>
      </c>
      <c r="G4535" s="1" t="s">
        <v>12748</v>
      </c>
      <c r="H4535" s="1" t="s">
        <v>12749</v>
      </c>
      <c r="I4535" s="1" t="s">
        <v>21</v>
      </c>
      <c r="J4535" s="3" t="s">
        <v>31205</v>
      </c>
      <c r="K4535">
        <v>332</v>
      </c>
      <c r="L4535" s="1" t="s">
        <v>42</v>
      </c>
      <c r="M4535" s="2">
        <v>44131</v>
      </c>
      <c r="N4535" s="1" t="s">
        <v>31</v>
      </c>
      <c r="O4535" s="1" t="s">
        <v>24</v>
      </c>
      <c r="P4535" s="1">
        <f>_3___Healthcare_Data_v1[[#This Row],[Discharge Date]]-_3___Healthcare_Data_v1[[#This Row],[Date of Admission]]</f>
        <v>1</v>
      </c>
      <c r="Q4535" s="1">
        <f>IFERROR(_3___Healthcare_Data_v1[[#This Row],[ Billing Amount ]]/_3___Healthcare_Data_v1[[#This Row],[Days in Hospital]],0)</f>
        <v>9700.3590559999993</v>
      </c>
      <c r="R4535" s="1" t="str">
        <f>IF(_3___Healthcare_Data_v1[[#This Row],[Age]]&gt;60,"Senior",IF(_3___Healthcare_Data_v1[[#This Row],[Age]]&gt;35,"Middle","Young"))</f>
        <v>Senior</v>
      </c>
    </row>
    <row r="4536" spans="1:18" x14ac:dyDescent="0.3">
      <c r="A4536" s="1" t="s">
        <v>5064</v>
      </c>
      <c r="B4536" s="1" t="s">
        <v>26759</v>
      </c>
      <c r="C4536" s="1" t="s">
        <v>16</v>
      </c>
      <c r="D4536" s="1" t="s">
        <v>62</v>
      </c>
      <c r="E4536" s="1" t="s">
        <v>28</v>
      </c>
      <c r="F4536" s="2">
        <v>43466</v>
      </c>
      <c r="G4536" s="1" t="s">
        <v>12750</v>
      </c>
      <c r="H4536" s="1" t="s">
        <v>12751</v>
      </c>
      <c r="I4536" s="1" t="s">
        <v>60</v>
      </c>
      <c r="J4536" s="3" t="s">
        <v>31206</v>
      </c>
      <c r="K4536">
        <v>495</v>
      </c>
      <c r="L4536" s="1" t="s">
        <v>42</v>
      </c>
      <c r="M4536" s="2">
        <v>43496</v>
      </c>
      <c r="N4536" s="1" t="s">
        <v>23</v>
      </c>
      <c r="O4536" s="1" t="s">
        <v>32</v>
      </c>
      <c r="P4536" s="1">
        <f>_3___Healthcare_Data_v1[[#This Row],[Discharge Date]]-_3___Healthcare_Data_v1[[#This Row],[Date of Admission]]</f>
        <v>30</v>
      </c>
      <c r="Q4536" s="1">
        <f>IFERROR(_3___Healthcare_Data_v1[[#This Row],[ Billing Amount ]]/_3___Healthcare_Data_v1[[#This Row],[Days in Hospital]],0)</f>
        <v>166.36013623333335</v>
      </c>
      <c r="R4536" s="1" t="str">
        <f>IF(_3___Healthcare_Data_v1[[#This Row],[Age]]&gt;60,"Senior",IF(_3___Healthcare_Data_v1[[#This Row],[Age]]&gt;35,"Middle","Young"))</f>
        <v>Senior</v>
      </c>
    </row>
    <row r="4537" spans="1:18" x14ac:dyDescent="0.3">
      <c r="A4537" s="1" t="s">
        <v>12752</v>
      </c>
      <c r="B4537" s="1" t="s">
        <v>26697</v>
      </c>
      <c r="C4537" s="1" t="s">
        <v>26</v>
      </c>
      <c r="D4537" s="1" t="s">
        <v>17</v>
      </c>
      <c r="E4537" s="1" t="s">
        <v>26620</v>
      </c>
      <c r="F4537" s="2">
        <v>44610</v>
      </c>
      <c r="G4537" s="1" t="s">
        <v>12753</v>
      </c>
      <c r="H4537" s="1" t="s">
        <v>12754</v>
      </c>
      <c r="I4537" s="1" t="s">
        <v>21</v>
      </c>
      <c r="J4537" s="3" t="s">
        <v>31207</v>
      </c>
      <c r="K4537">
        <v>394</v>
      </c>
      <c r="L4537" s="1" t="s">
        <v>22</v>
      </c>
      <c r="M4537" s="2">
        <v>44613</v>
      </c>
      <c r="N4537" s="1" t="s">
        <v>23</v>
      </c>
      <c r="O4537" s="1" t="s">
        <v>32</v>
      </c>
      <c r="P4537" s="1">
        <f>_3___Healthcare_Data_v1[[#This Row],[Discharge Date]]-_3___Healthcare_Data_v1[[#This Row],[Date of Admission]]</f>
        <v>3</v>
      </c>
      <c r="Q4537" s="1">
        <f>IFERROR(_3___Healthcare_Data_v1[[#This Row],[ Billing Amount ]]/_3___Healthcare_Data_v1[[#This Row],[Days in Hospital]],0)</f>
        <v>5332.8946433333331</v>
      </c>
      <c r="R4537" s="1" t="str">
        <f>IF(_3___Healthcare_Data_v1[[#This Row],[Age]]&gt;60,"Senior",IF(_3___Healthcare_Data_v1[[#This Row],[Age]]&gt;35,"Middle","Young"))</f>
        <v>Senior</v>
      </c>
    </row>
    <row r="4538" spans="1:18" x14ac:dyDescent="0.3">
      <c r="A4538" s="1" t="s">
        <v>12755</v>
      </c>
      <c r="B4538" s="1" t="s">
        <v>26745</v>
      </c>
      <c r="C4538" s="1" t="s">
        <v>16</v>
      </c>
      <c r="D4538" s="1" t="s">
        <v>34</v>
      </c>
      <c r="E4538" s="1" t="s">
        <v>69</v>
      </c>
      <c r="F4538" s="2">
        <v>44421</v>
      </c>
      <c r="G4538" s="1" t="s">
        <v>12756</v>
      </c>
      <c r="H4538" s="1" t="s">
        <v>1461</v>
      </c>
      <c r="I4538" s="1" t="s">
        <v>21</v>
      </c>
      <c r="J4538" s="3" t="s">
        <v>31208</v>
      </c>
      <c r="K4538">
        <v>498</v>
      </c>
      <c r="L4538" s="1" t="s">
        <v>22</v>
      </c>
      <c r="M4538" s="2">
        <v>44443</v>
      </c>
      <c r="N4538" s="1" t="s">
        <v>43</v>
      </c>
      <c r="O4538" s="1" t="s">
        <v>44</v>
      </c>
      <c r="P4538" s="1">
        <f>_3___Healthcare_Data_v1[[#This Row],[Discharge Date]]-_3___Healthcare_Data_v1[[#This Row],[Date of Admission]]</f>
        <v>22</v>
      </c>
      <c r="Q4538" s="1">
        <f>IFERROR(_3___Healthcare_Data_v1[[#This Row],[ Billing Amount ]]/_3___Healthcare_Data_v1[[#This Row],[Days in Hospital]],0)</f>
        <v>640.31686954545455</v>
      </c>
      <c r="R4538" s="1" t="str">
        <f>IF(_3___Healthcare_Data_v1[[#This Row],[Age]]&gt;60,"Senior",IF(_3___Healthcare_Data_v1[[#This Row],[Age]]&gt;35,"Middle","Young"))</f>
        <v>Senior</v>
      </c>
    </row>
    <row r="4539" spans="1:18" x14ac:dyDescent="0.3">
      <c r="A4539" s="1" t="s">
        <v>11331</v>
      </c>
      <c r="B4539" s="1" t="s">
        <v>26687</v>
      </c>
      <c r="C4539" s="1" t="s">
        <v>26</v>
      </c>
      <c r="D4539" s="1" t="s">
        <v>89</v>
      </c>
      <c r="E4539" s="1" t="s">
        <v>26620</v>
      </c>
      <c r="F4539" s="2">
        <v>43756</v>
      </c>
      <c r="G4539" s="1" t="s">
        <v>12143</v>
      </c>
      <c r="H4539" s="1" t="s">
        <v>12757</v>
      </c>
      <c r="I4539" s="1" t="s">
        <v>56</v>
      </c>
      <c r="J4539" s="3" t="s">
        <v>31209</v>
      </c>
      <c r="K4539">
        <v>210</v>
      </c>
      <c r="L4539" s="1" t="s">
        <v>38</v>
      </c>
      <c r="M4539" s="2">
        <v>43782</v>
      </c>
      <c r="N4539" s="1" t="s">
        <v>43</v>
      </c>
      <c r="O4539" s="1" t="s">
        <v>44</v>
      </c>
      <c r="P4539" s="1">
        <f>_3___Healthcare_Data_v1[[#This Row],[Discharge Date]]-_3___Healthcare_Data_v1[[#This Row],[Date of Admission]]</f>
        <v>26</v>
      </c>
      <c r="Q4539" s="1">
        <f>IFERROR(_3___Healthcare_Data_v1[[#This Row],[ Billing Amount ]]/_3___Healthcare_Data_v1[[#This Row],[Days in Hospital]],0)</f>
        <v>562.74419</v>
      </c>
      <c r="R4539" s="1" t="str">
        <f>IF(_3___Healthcare_Data_v1[[#This Row],[Age]]&gt;60,"Senior",IF(_3___Healthcare_Data_v1[[#This Row],[Age]]&gt;35,"Middle","Young"))</f>
        <v>Senior</v>
      </c>
    </row>
    <row r="4540" spans="1:18" x14ac:dyDescent="0.3">
      <c r="A4540" s="1" t="s">
        <v>12758</v>
      </c>
      <c r="B4540" s="1" t="s">
        <v>26666</v>
      </c>
      <c r="C4540" s="1" t="s">
        <v>16</v>
      </c>
      <c r="D4540" s="1" t="s">
        <v>89</v>
      </c>
      <c r="E4540" s="1" t="s">
        <v>28</v>
      </c>
      <c r="F4540" s="2">
        <v>44888</v>
      </c>
      <c r="G4540" s="1" t="s">
        <v>12759</v>
      </c>
      <c r="H4540" s="1" t="s">
        <v>12760</v>
      </c>
      <c r="I4540" s="1" t="s">
        <v>21</v>
      </c>
      <c r="J4540" s="3" t="s">
        <v>31210</v>
      </c>
      <c r="K4540">
        <v>436</v>
      </c>
      <c r="L4540" s="1" t="s">
        <v>42</v>
      </c>
      <c r="M4540" s="2">
        <v>44913</v>
      </c>
      <c r="N4540" s="1" t="s">
        <v>31</v>
      </c>
      <c r="O4540" s="1" t="s">
        <v>44</v>
      </c>
      <c r="P4540" s="1">
        <f>_3___Healthcare_Data_v1[[#This Row],[Discharge Date]]-_3___Healthcare_Data_v1[[#This Row],[Date of Admission]]</f>
        <v>25</v>
      </c>
      <c r="Q4540" s="1">
        <f>IFERROR(_3___Healthcare_Data_v1[[#This Row],[ Billing Amount ]]/_3___Healthcare_Data_v1[[#This Row],[Days in Hospital]],0)</f>
        <v>1045.9516592</v>
      </c>
      <c r="R4540" s="1" t="str">
        <f>IF(_3___Healthcare_Data_v1[[#This Row],[Age]]&gt;60,"Senior",IF(_3___Healthcare_Data_v1[[#This Row],[Age]]&gt;35,"Middle","Young"))</f>
        <v>Senior</v>
      </c>
    </row>
    <row r="4541" spans="1:18" x14ac:dyDescent="0.3">
      <c r="A4541" s="1" t="s">
        <v>12761</v>
      </c>
      <c r="B4541" s="1" t="s">
        <v>26737</v>
      </c>
      <c r="C4541" s="1" t="s">
        <v>26</v>
      </c>
      <c r="D4541" s="1" t="s">
        <v>114</v>
      </c>
      <c r="E4541" s="1" t="s">
        <v>69</v>
      </c>
      <c r="F4541" s="2">
        <v>44119</v>
      </c>
      <c r="G4541" s="1" t="s">
        <v>12762</v>
      </c>
      <c r="H4541" s="1" t="s">
        <v>12763</v>
      </c>
      <c r="I4541" s="1" t="s">
        <v>21</v>
      </c>
      <c r="J4541" s="3" t="s">
        <v>31211</v>
      </c>
      <c r="K4541">
        <v>411</v>
      </c>
      <c r="L4541" s="1" t="s">
        <v>38</v>
      </c>
      <c r="M4541" s="2">
        <v>44139</v>
      </c>
      <c r="N4541" s="1" t="s">
        <v>84</v>
      </c>
      <c r="O4541" s="1" t="s">
        <v>32</v>
      </c>
      <c r="P4541" s="1">
        <f>_3___Healthcare_Data_v1[[#This Row],[Discharge Date]]-_3___Healthcare_Data_v1[[#This Row],[Date of Admission]]</f>
        <v>20</v>
      </c>
      <c r="Q4541" s="1">
        <f>IFERROR(_3___Healthcare_Data_v1[[#This Row],[ Billing Amount ]]/_3___Healthcare_Data_v1[[#This Row],[Days in Hospital]],0)</f>
        <v>1032.9534054999999</v>
      </c>
      <c r="R4541" s="1" t="str">
        <f>IF(_3___Healthcare_Data_v1[[#This Row],[Age]]&gt;60,"Senior",IF(_3___Healthcare_Data_v1[[#This Row],[Age]]&gt;35,"Middle","Young"))</f>
        <v>Senior</v>
      </c>
    </row>
    <row r="4542" spans="1:18" x14ac:dyDescent="0.3">
      <c r="A4542" s="1" t="s">
        <v>12764</v>
      </c>
      <c r="B4542" s="1" t="s">
        <v>26779</v>
      </c>
      <c r="C4542" s="1" t="s">
        <v>26</v>
      </c>
      <c r="D4542" s="1" t="s">
        <v>27</v>
      </c>
      <c r="E4542" s="1" t="s">
        <v>69</v>
      </c>
      <c r="F4542" s="2">
        <v>44117</v>
      </c>
      <c r="G4542" s="1" t="s">
        <v>12765</v>
      </c>
      <c r="H4542" s="1" t="s">
        <v>12766</v>
      </c>
      <c r="I4542" s="1" t="s">
        <v>21</v>
      </c>
      <c r="J4542" s="3" t="s">
        <v>31212</v>
      </c>
      <c r="K4542">
        <v>277</v>
      </c>
      <c r="L4542" s="1" t="s">
        <v>38</v>
      </c>
      <c r="M4542" s="2">
        <v>44127</v>
      </c>
      <c r="N4542" s="1" t="s">
        <v>84</v>
      </c>
      <c r="O4542" s="1" t="s">
        <v>32</v>
      </c>
      <c r="P4542" s="1">
        <f>_3___Healthcare_Data_v1[[#This Row],[Discharge Date]]-_3___Healthcare_Data_v1[[#This Row],[Date of Admission]]</f>
        <v>10</v>
      </c>
      <c r="Q4542" s="1">
        <f>IFERROR(_3___Healthcare_Data_v1[[#This Row],[ Billing Amount ]]/_3___Healthcare_Data_v1[[#This Row],[Days in Hospital]],0)</f>
        <v>4984.9680419999995</v>
      </c>
      <c r="R4542" s="1" t="str">
        <f>IF(_3___Healthcare_Data_v1[[#This Row],[Age]]&gt;60,"Senior",IF(_3___Healthcare_Data_v1[[#This Row],[Age]]&gt;35,"Middle","Young"))</f>
        <v>Senior</v>
      </c>
    </row>
    <row r="4543" spans="1:18" x14ac:dyDescent="0.3">
      <c r="A4543" s="1" t="s">
        <v>12767</v>
      </c>
      <c r="B4543" s="1" t="s">
        <v>26791</v>
      </c>
      <c r="C4543" s="1" t="s">
        <v>16</v>
      </c>
      <c r="D4543" s="1" t="s">
        <v>34</v>
      </c>
      <c r="E4543" s="1" t="s">
        <v>35</v>
      </c>
      <c r="F4543" s="2">
        <v>44381</v>
      </c>
      <c r="G4543" s="1" t="s">
        <v>12768</v>
      </c>
      <c r="H4543" s="1" t="s">
        <v>12769</v>
      </c>
      <c r="I4543" s="1" t="s">
        <v>60</v>
      </c>
      <c r="J4543" s="3" t="s">
        <v>31213</v>
      </c>
      <c r="K4543">
        <v>275</v>
      </c>
      <c r="L4543" s="1" t="s">
        <v>42</v>
      </c>
      <c r="M4543" s="2">
        <v>44398</v>
      </c>
      <c r="N4543" s="1" t="s">
        <v>48</v>
      </c>
      <c r="O4543" s="1" t="s">
        <v>44</v>
      </c>
      <c r="P4543" s="1">
        <f>_3___Healthcare_Data_v1[[#This Row],[Discharge Date]]-_3___Healthcare_Data_v1[[#This Row],[Date of Admission]]</f>
        <v>17</v>
      </c>
      <c r="Q4543" s="1">
        <f>IFERROR(_3___Healthcare_Data_v1[[#This Row],[ Billing Amount ]]/_3___Healthcare_Data_v1[[#This Row],[Days in Hospital]],0)</f>
        <v>1080.6642029411764</v>
      </c>
      <c r="R4543" s="1" t="str">
        <f>IF(_3___Healthcare_Data_v1[[#This Row],[Age]]&gt;60,"Senior",IF(_3___Healthcare_Data_v1[[#This Row],[Age]]&gt;35,"Middle","Young"))</f>
        <v>Senior</v>
      </c>
    </row>
    <row r="4544" spans="1:18" x14ac:dyDescent="0.3">
      <c r="A4544" s="1" t="s">
        <v>12770</v>
      </c>
      <c r="B4544" s="1" t="s">
        <v>26640</v>
      </c>
      <c r="C4544" s="1" t="s">
        <v>16</v>
      </c>
      <c r="D4544" s="1" t="s">
        <v>114</v>
      </c>
      <c r="E4544" s="1" t="s">
        <v>69</v>
      </c>
      <c r="F4544" s="2">
        <v>44327</v>
      </c>
      <c r="G4544" s="1" t="s">
        <v>6700</v>
      </c>
      <c r="H4544" s="1" t="s">
        <v>12771</v>
      </c>
      <c r="I4544" s="1" t="s">
        <v>21</v>
      </c>
      <c r="J4544" s="3" t="s">
        <v>31214</v>
      </c>
      <c r="K4544">
        <v>165</v>
      </c>
      <c r="L4544" s="1" t="s">
        <v>38</v>
      </c>
      <c r="M4544" s="2">
        <v>44342</v>
      </c>
      <c r="N4544" s="1" t="s">
        <v>43</v>
      </c>
      <c r="O4544" s="1" t="s">
        <v>44</v>
      </c>
      <c r="P4544" s="1">
        <f>_3___Healthcare_Data_v1[[#This Row],[Discharge Date]]-_3___Healthcare_Data_v1[[#This Row],[Date of Admission]]</f>
        <v>15</v>
      </c>
      <c r="Q4544" s="1">
        <f>IFERROR(_3___Healthcare_Data_v1[[#This Row],[ Billing Amount ]]/_3___Healthcare_Data_v1[[#This Row],[Days in Hospital]],0)</f>
        <v>1498.4538026666667</v>
      </c>
      <c r="R4544" s="1" t="str">
        <f>IF(_3___Healthcare_Data_v1[[#This Row],[Age]]&gt;60,"Senior",IF(_3___Healthcare_Data_v1[[#This Row],[Age]]&gt;35,"Middle","Young"))</f>
        <v>Senior</v>
      </c>
    </row>
    <row r="4545" spans="1:18" x14ac:dyDescent="0.3">
      <c r="A4545" s="1" t="s">
        <v>12480</v>
      </c>
      <c r="B4545" s="1" t="s">
        <v>26700</v>
      </c>
      <c r="C4545" s="1" t="s">
        <v>26</v>
      </c>
      <c r="D4545" s="1" t="s">
        <v>34</v>
      </c>
      <c r="E4545" s="1" t="s">
        <v>18</v>
      </c>
      <c r="F4545" s="2">
        <v>44752</v>
      </c>
      <c r="G4545" s="1" t="s">
        <v>12772</v>
      </c>
      <c r="H4545" s="1" t="s">
        <v>12773</v>
      </c>
      <c r="I4545" s="1" t="s">
        <v>52</v>
      </c>
      <c r="J4545" s="3" t="s">
        <v>31215</v>
      </c>
      <c r="K4545">
        <v>478</v>
      </c>
      <c r="L4545" s="1" t="s">
        <v>38</v>
      </c>
      <c r="M4545" s="2">
        <v>44769</v>
      </c>
      <c r="N4545" s="1" t="s">
        <v>43</v>
      </c>
      <c r="O4545" s="1" t="s">
        <v>44</v>
      </c>
      <c r="P4545" s="1">
        <f>_3___Healthcare_Data_v1[[#This Row],[Discharge Date]]-_3___Healthcare_Data_v1[[#This Row],[Date of Admission]]</f>
        <v>17</v>
      </c>
      <c r="Q4545" s="1">
        <f>IFERROR(_3___Healthcare_Data_v1[[#This Row],[ Billing Amount ]]/_3___Healthcare_Data_v1[[#This Row],[Days in Hospital]],0)</f>
        <v>1880.2569094117648</v>
      </c>
      <c r="R4545" s="1" t="str">
        <f>IF(_3___Healthcare_Data_v1[[#This Row],[Age]]&gt;60,"Senior",IF(_3___Healthcare_Data_v1[[#This Row],[Age]]&gt;35,"Middle","Young"))</f>
        <v>Senior</v>
      </c>
    </row>
    <row r="4546" spans="1:18" x14ac:dyDescent="0.3">
      <c r="A4546" s="1" t="s">
        <v>12774</v>
      </c>
      <c r="B4546" s="1" t="s">
        <v>26850</v>
      </c>
      <c r="C4546" s="1" t="s">
        <v>16</v>
      </c>
      <c r="D4546" s="1" t="s">
        <v>49</v>
      </c>
      <c r="E4546" s="1" t="s">
        <v>18</v>
      </c>
      <c r="F4546" s="2">
        <v>45160</v>
      </c>
      <c r="G4546" s="1" t="s">
        <v>12775</v>
      </c>
      <c r="H4546" s="1" t="s">
        <v>12776</v>
      </c>
      <c r="I4546" s="1" t="s">
        <v>60</v>
      </c>
      <c r="J4546" s="3" t="s">
        <v>31216</v>
      </c>
      <c r="K4546">
        <v>326</v>
      </c>
      <c r="L4546" s="1" t="s">
        <v>42</v>
      </c>
      <c r="M4546" s="2">
        <v>45167</v>
      </c>
      <c r="N4546" s="1" t="s">
        <v>43</v>
      </c>
      <c r="O4546" s="1" t="s">
        <v>32</v>
      </c>
      <c r="P4546" s="1">
        <f>_3___Healthcare_Data_v1[[#This Row],[Discharge Date]]-_3___Healthcare_Data_v1[[#This Row],[Date of Admission]]</f>
        <v>7</v>
      </c>
      <c r="Q4546" s="1">
        <f>IFERROR(_3___Healthcare_Data_v1[[#This Row],[ Billing Amount ]]/_3___Healthcare_Data_v1[[#This Row],[Days in Hospital]],0)</f>
        <v>1848.5208700000001</v>
      </c>
      <c r="R4546" s="1" t="str">
        <f>IF(_3___Healthcare_Data_v1[[#This Row],[Age]]&gt;60,"Senior",IF(_3___Healthcare_Data_v1[[#This Row],[Age]]&gt;35,"Middle","Young"))</f>
        <v>Senior</v>
      </c>
    </row>
    <row r="4547" spans="1:18" x14ac:dyDescent="0.3">
      <c r="A4547" s="1" t="s">
        <v>12777</v>
      </c>
      <c r="B4547" s="1" t="s">
        <v>26873</v>
      </c>
      <c r="C4547" s="1" t="s">
        <v>26</v>
      </c>
      <c r="D4547" s="1" t="s">
        <v>114</v>
      </c>
      <c r="E4547" s="1" t="s">
        <v>69</v>
      </c>
      <c r="F4547" s="2">
        <v>44435</v>
      </c>
      <c r="G4547" s="1" t="s">
        <v>12778</v>
      </c>
      <c r="H4547" s="1" t="s">
        <v>12779</v>
      </c>
      <c r="I4547" s="1" t="s">
        <v>52</v>
      </c>
      <c r="J4547" s="3" t="s">
        <v>31217</v>
      </c>
      <c r="K4547">
        <v>195</v>
      </c>
      <c r="L4547" s="1" t="s">
        <v>38</v>
      </c>
      <c r="M4547" s="2">
        <v>44443</v>
      </c>
      <c r="N4547" s="1" t="s">
        <v>31</v>
      </c>
      <c r="O4547" s="1" t="s">
        <v>44</v>
      </c>
      <c r="P4547" s="1">
        <f>_3___Healthcare_Data_v1[[#This Row],[Discharge Date]]-_3___Healthcare_Data_v1[[#This Row],[Date of Admission]]</f>
        <v>8</v>
      </c>
      <c r="Q4547" s="1">
        <f>IFERROR(_3___Healthcare_Data_v1[[#This Row],[ Billing Amount ]]/_3___Healthcare_Data_v1[[#This Row],[Days in Hospital]],0)</f>
        <v>8677.3153299999994</v>
      </c>
      <c r="R4547" s="1" t="str">
        <f>IF(_3___Healthcare_Data_v1[[#This Row],[Age]]&gt;60,"Senior",IF(_3___Healthcare_Data_v1[[#This Row],[Age]]&gt;35,"Middle","Young"))</f>
        <v>Senior</v>
      </c>
    </row>
    <row r="4548" spans="1:18" x14ac:dyDescent="0.3">
      <c r="A4548" s="1" t="s">
        <v>12780</v>
      </c>
      <c r="B4548" s="1" t="s">
        <v>26683</v>
      </c>
      <c r="C4548" s="1" t="s">
        <v>16</v>
      </c>
      <c r="D4548" s="1" t="s">
        <v>34</v>
      </c>
      <c r="E4548" s="1" t="s">
        <v>69</v>
      </c>
      <c r="F4548" s="2">
        <v>44252</v>
      </c>
      <c r="G4548" s="1" t="s">
        <v>12781</v>
      </c>
      <c r="H4548" s="1" t="s">
        <v>12782</v>
      </c>
      <c r="I4548" s="1" t="s">
        <v>26607</v>
      </c>
      <c r="J4548" s="3" t="s">
        <v>31218</v>
      </c>
      <c r="K4548">
        <v>277</v>
      </c>
      <c r="L4548" s="1" t="s">
        <v>38</v>
      </c>
      <c r="M4548" s="2">
        <v>44254</v>
      </c>
      <c r="N4548" s="1" t="s">
        <v>23</v>
      </c>
      <c r="O4548" s="1" t="s">
        <v>44</v>
      </c>
      <c r="P4548" s="1">
        <f>_3___Healthcare_Data_v1[[#This Row],[Discharge Date]]-_3___Healthcare_Data_v1[[#This Row],[Date of Admission]]</f>
        <v>2</v>
      </c>
      <c r="Q4548" s="1">
        <f>IFERROR(_3___Healthcare_Data_v1[[#This Row],[ Billing Amount ]]/_3___Healthcare_Data_v1[[#This Row],[Days in Hospital]],0)</f>
        <v>3299.0080429999998</v>
      </c>
      <c r="R4548" s="1" t="str">
        <f>IF(_3___Healthcare_Data_v1[[#This Row],[Age]]&gt;60,"Senior",IF(_3___Healthcare_Data_v1[[#This Row],[Age]]&gt;35,"Middle","Young"))</f>
        <v>Senior</v>
      </c>
    </row>
    <row r="4549" spans="1:18" x14ac:dyDescent="0.3">
      <c r="A4549" s="1" t="s">
        <v>12783</v>
      </c>
      <c r="B4549" s="1" t="s">
        <v>26649</v>
      </c>
      <c r="C4549" s="1" t="s">
        <v>16</v>
      </c>
      <c r="D4549" s="1" t="s">
        <v>27</v>
      </c>
      <c r="E4549" s="1" t="s">
        <v>26620</v>
      </c>
      <c r="F4549" s="2">
        <v>44453</v>
      </c>
      <c r="G4549" s="1" t="s">
        <v>12784</v>
      </c>
      <c r="H4549" s="1" t="s">
        <v>12785</v>
      </c>
      <c r="I4549" s="1" t="s">
        <v>21</v>
      </c>
      <c r="J4549" s="3" t="s">
        <v>31219</v>
      </c>
      <c r="K4549">
        <v>235</v>
      </c>
      <c r="L4549" s="1" t="s">
        <v>38</v>
      </c>
      <c r="M4549" s="2">
        <v>44473</v>
      </c>
      <c r="N4549" s="1" t="s">
        <v>31</v>
      </c>
      <c r="O4549" s="1" t="s">
        <v>24</v>
      </c>
      <c r="P4549" s="1">
        <f>_3___Healthcare_Data_v1[[#This Row],[Discharge Date]]-_3___Healthcare_Data_v1[[#This Row],[Date of Admission]]</f>
        <v>20</v>
      </c>
      <c r="Q4549" s="1">
        <f>IFERROR(_3___Healthcare_Data_v1[[#This Row],[ Billing Amount ]]/_3___Healthcare_Data_v1[[#This Row],[Days in Hospital]],0)</f>
        <v>463.59818240000004</v>
      </c>
      <c r="R4549" s="1" t="str">
        <f>IF(_3___Healthcare_Data_v1[[#This Row],[Age]]&gt;60,"Senior",IF(_3___Healthcare_Data_v1[[#This Row],[Age]]&gt;35,"Middle","Young"))</f>
        <v>Senior</v>
      </c>
    </row>
    <row r="4550" spans="1:18" x14ac:dyDescent="0.3">
      <c r="A4550" s="1" t="s">
        <v>12786</v>
      </c>
      <c r="B4550" s="1" t="s">
        <v>26980</v>
      </c>
      <c r="C4550" s="1" t="s">
        <v>26</v>
      </c>
      <c r="D4550" s="1" t="s">
        <v>89</v>
      </c>
      <c r="E4550" s="1" t="s">
        <v>18</v>
      </c>
      <c r="F4550" s="2">
        <v>44491</v>
      </c>
      <c r="G4550" s="1" t="s">
        <v>12787</v>
      </c>
      <c r="H4550" s="1" t="s">
        <v>12788</v>
      </c>
      <c r="I4550" s="1" t="s">
        <v>21</v>
      </c>
      <c r="J4550" s="3" t="s">
        <v>31220</v>
      </c>
      <c r="K4550">
        <v>454</v>
      </c>
      <c r="L4550" s="1" t="s">
        <v>38</v>
      </c>
      <c r="M4550" s="2">
        <v>44502</v>
      </c>
      <c r="N4550" s="1" t="s">
        <v>31</v>
      </c>
      <c r="O4550" s="1" t="s">
        <v>44</v>
      </c>
      <c r="P4550" s="1">
        <f>_3___Healthcare_Data_v1[[#This Row],[Discharge Date]]-_3___Healthcare_Data_v1[[#This Row],[Date of Admission]]</f>
        <v>11</v>
      </c>
      <c r="Q4550" s="1">
        <f>IFERROR(_3___Healthcare_Data_v1[[#This Row],[ Billing Amount ]]/_3___Healthcare_Data_v1[[#This Row],[Days in Hospital]],0)</f>
        <v>1306.5290654545454</v>
      </c>
      <c r="R4550" s="1" t="str">
        <f>IF(_3___Healthcare_Data_v1[[#This Row],[Age]]&gt;60,"Senior",IF(_3___Healthcare_Data_v1[[#This Row],[Age]]&gt;35,"Middle","Young"))</f>
        <v>Senior</v>
      </c>
    </row>
    <row r="4551" spans="1:18" x14ac:dyDescent="0.3">
      <c r="A4551" s="1" t="s">
        <v>12789</v>
      </c>
      <c r="B4551" s="1" t="s">
        <v>26679</v>
      </c>
      <c r="C4551" s="1" t="s">
        <v>26</v>
      </c>
      <c r="D4551" s="1" t="s">
        <v>17</v>
      </c>
      <c r="E4551" s="1" t="s">
        <v>28</v>
      </c>
      <c r="F4551" s="2">
        <v>43641</v>
      </c>
      <c r="G4551" s="1" t="s">
        <v>10208</v>
      </c>
      <c r="H4551" s="1" t="s">
        <v>12790</v>
      </c>
      <c r="I4551" s="1" t="s">
        <v>26607</v>
      </c>
      <c r="J4551" s="3" t="s">
        <v>31221</v>
      </c>
      <c r="K4551">
        <v>364</v>
      </c>
      <c r="L4551" s="1" t="s">
        <v>42</v>
      </c>
      <c r="M4551" s="2">
        <v>43666</v>
      </c>
      <c r="N4551" s="1" t="s">
        <v>43</v>
      </c>
      <c r="O4551" s="1" t="s">
        <v>44</v>
      </c>
      <c r="P4551" s="1">
        <f>_3___Healthcare_Data_v1[[#This Row],[Discharge Date]]-_3___Healthcare_Data_v1[[#This Row],[Date of Admission]]</f>
        <v>25</v>
      </c>
      <c r="Q4551" s="1">
        <f>IFERROR(_3___Healthcare_Data_v1[[#This Row],[ Billing Amount ]]/_3___Healthcare_Data_v1[[#This Row],[Days in Hospital]],0)</f>
        <v>1279.6877775999999</v>
      </c>
      <c r="R4551" s="1" t="str">
        <f>IF(_3___Healthcare_Data_v1[[#This Row],[Age]]&gt;60,"Senior",IF(_3___Healthcare_Data_v1[[#This Row],[Age]]&gt;35,"Middle","Young"))</f>
        <v>Senior</v>
      </c>
    </row>
    <row r="4552" spans="1:18" x14ac:dyDescent="0.3">
      <c r="A4552" s="1" t="s">
        <v>12791</v>
      </c>
      <c r="B4552" s="1" t="s">
        <v>26689</v>
      </c>
      <c r="C4552" s="1" t="s">
        <v>16</v>
      </c>
      <c r="D4552" s="1" t="s">
        <v>34</v>
      </c>
      <c r="E4552" s="1" t="s">
        <v>18</v>
      </c>
      <c r="F4552" s="2">
        <v>43963</v>
      </c>
      <c r="G4552" s="1" t="s">
        <v>12792</v>
      </c>
      <c r="H4552" s="1" t="s">
        <v>12793</v>
      </c>
      <c r="I4552" s="1" t="s">
        <v>21</v>
      </c>
      <c r="J4552" s="3" t="s">
        <v>31222</v>
      </c>
      <c r="K4552">
        <v>212</v>
      </c>
      <c r="L4552" s="1" t="s">
        <v>42</v>
      </c>
      <c r="M4552" s="2">
        <v>43979</v>
      </c>
      <c r="N4552" s="1" t="s">
        <v>84</v>
      </c>
      <c r="O4552" s="1" t="s">
        <v>44</v>
      </c>
      <c r="P4552" s="1">
        <f>_3___Healthcare_Data_v1[[#This Row],[Discharge Date]]-_3___Healthcare_Data_v1[[#This Row],[Date of Admission]]</f>
        <v>16</v>
      </c>
      <c r="Q4552" s="1">
        <f>IFERROR(_3___Healthcare_Data_v1[[#This Row],[ Billing Amount ]]/_3___Healthcare_Data_v1[[#This Row],[Days in Hospital]],0)</f>
        <v>155.55204943749999</v>
      </c>
      <c r="R4552" s="1" t="str">
        <f>IF(_3___Healthcare_Data_v1[[#This Row],[Age]]&gt;60,"Senior",IF(_3___Healthcare_Data_v1[[#This Row],[Age]]&gt;35,"Middle","Young"))</f>
        <v>Senior</v>
      </c>
    </row>
    <row r="4553" spans="1:18" x14ac:dyDescent="0.3">
      <c r="A4553" s="1" t="s">
        <v>12794</v>
      </c>
      <c r="B4553" s="1" t="s">
        <v>26837</v>
      </c>
      <c r="C4553" s="1" t="s">
        <v>26</v>
      </c>
      <c r="D4553" s="1" t="s">
        <v>89</v>
      </c>
      <c r="E4553" s="1" t="s">
        <v>69</v>
      </c>
      <c r="F4553" s="2">
        <v>43737</v>
      </c>
      <c r="G4553" s="1" t="s">
        <v>12795</v>
      </c>
      <c r="H4553" s="1" t="s">
        <v>12796</v>
      </c>
      <c r="I4553" s="1" t="s">
        <v>26607</v>
      </c>
      <c r="J4553" s="3" t="s">
        <v>31223</v>
      </c>
      <c r="K4553">
        <v>500</v>
      </c>
      <c r="L4553" s="1" t="s">
        <v>42</v>
      </c>
      <c r="M4553" s="2">
        <v>43741</v>
      </c>
      <c r="N4553" s="1" t="s">
        <v>84</v>
      </c>
      <c r="O4553" s="1" t="s">
        <v>32</v>
      </c>
      <c r="P4553" s="1">
        <f>_3___Healthcare_Data_v1[[#This Row],[Discharge Date]]-_3___Healthcare_Data_v1[[#This Row],[Date of Admission]]</f>
        <v>4</v>
      </c>
      <c r="Q4553" s="1">
        <f>IFERROR(_3___Healthcare_Data_v1[[#This Row],[ Billing Amount ]]/_3___Healthcare_Data_v1[[#This Row],[Days in Hospital]],0)</f>
        <v>14066.923732499999</v>
      </c>
      <c r="R4553" s="1" t="str">
        <f>IF(_3___Healthcare_Data_v1[[#This Row],[Age]]&gt;60,"Senior",IF(_3___Healthcare_Data_v1[[#This Row],[Age]]&gt;35,"Middle","Young"))</f>
        <v>Senior</v>
      </c>
    </row>
    <row r="4554" spans="1:18" x14ac:dyDescent="0.3">
      <c r="A4554" s="1" t="s">
        <v>12797</v>
      </c>
      <c r="B4554" s="1" t="s">
        <v>26653</v>
      </c>
      <c r="C4554" s="1" t="s">
        <v>16</v>
      </c>
      <c r="D4554" s="1" t="s">
        <v>49</v>
      </c>
      <c r="E4554" s="1" t="s">
        <v>35</v>
      </c>
      <c r="F4554" s="2">
        <v>44041</v>
      </c>
      <c r="G4554" s="1" t="s">
        <v>12798</v>
      </c>
      <c r="H4554" s="1" t="s">
        <v>12799</v>
      </c>
      <c r="I4554" s="1" t="s">
        <v>26607</v>
      </c>
      <c r="J4554" s="3" t="s">
        <v>31224</v>
      </c>
      <c r="K4554">
        <v>327</v>
      </c>
      <c r="L4554" s="1" t="s">
        <v>42</v>
      </c>
      <c r="M4554" s="2">
        <v>44063</v>
      </c>
      <c r="N4554" s="1" t="s">
        <v>43</v>
      </c>
      <c r="O4554" s="1" t="s">
        <v>44</v>
      </c>
      <c r="P4554" s="1">
        <f>_3___Healthcare_Data_v1[[#This Row],[Discharge Date]]-_3___Healthcare_Data_v1[[#This Row],[Date of Admission]]</f>
        <v>22</v>
      </c>
      <c r="Q4554" s="1">
        <f>IFERROR(_3___Healthcare_Data_v1[[#This Row],[ Billing Amount ]]/_3___Healthcare_Data_v1[[#This Row],[Days in Hospital]],0)</f>
        <v>1125.2080040909091</v>
      </c>
      <c r="R4554" s="1" t="str">
        <f>IF(_3___Healthcare_Data_v1[[#This Row],[Age]]&gt;60,"Senior",IF(_3___Healthcare_Data_v1[[#This Row],[Age]]&gt;35,"Middle","Young"))</f>
        <v>Senior</v>
      </c>
    </row>
    <row r="4555" spans="1:18" x14ac:dyDescent="0.3">
      <c r="A4555" s="1" t="s">
        <v>12800</v>
      </c>
      <c r="B4555" s="1" t="s">
        <v>26644</v>
      </c>
      <c r="C4555" s="1" t="s">
        <v>16</v>
      </c>
      <c r="D4555" s="1" t="s">
        <v>27</v>
      </c>
      <c r="E4555" s="1" t="s">
        <v>69</v>
      </c>
      <c r="F4555" s="2">
        <v>43533</v>
      </c>
      <c r="G4555" s="1" t="s">
        <v>903</v>
      </c>
      <c r="H4555" s="1" t="s">
        <v>12801</v>
      </c>
      <c r="I4555" s="1" t="s">
        <v>26607</v>
      </c>
      <c r="J4555" s="3" t="s">
        <v>31225</v>
      </c>
      <c r="K4555">
        <v>476</v>
      </c>
      <c r="L4555" s="1" t="s">
        <v>42</v>
      </c>
      <c r="M4555" s="2">
        <v>43535</v>
      </c>
      <c r="N4555" s="1" t="s">
        <v>43</v>
      </c>
      <c r="O4555" s="1" t="s">
        <v>44</v>
      </c>
      <c r="P4555" s="1">
        <f>_3___Healthcare_Data_v1[[#This Row],[Discharge Date]]-_3___Healthcare_Data_v1[[#This Row],[Date of Admission]]</f>
        <v>2</v>
      </c>
      <c r="Q4555" s="1">
        <f>IFERROR(_3___Healthcare_Data_v1[[#This Row],[ Billing Amount ]]/_3___Healthcare_Data_v1[[#This Row],[Days in Hospital]],0)</f>
        <v>19909.560460000001</v>
      </c>
      <c r="R4555" s="1" t="str">
        <f>IF(_3___Healthcare_Data_v1[[#This Row],[Age]]&gt;60,"Senior",IF(_3___Healthcare_Data_v1[[#This Row],[Age]]&gt;35,"Middle","Young"))</f>
        <v>Senior</v>
      </c>
    </row>
    <row r="4556" spans="1:18" x14ac:dyDescent="0.3">
      <c r="A4556" s="1" t="s">
        <v>7264</v>
      </c>
      <c r="B4556" s="1" t="s">
        <v>26704</v>
      </c>
      <c r="C4556" s="1" t="s">
        <v>16</v>
      </c>
      <c r="D4556" s="1" t="s">
        <v>27</v>
      </c>
      <c r="E4556" s="1" t="s">
        <v>69</v>
      </c>
      <c r="F4556" s="2">
        <v>45061</v>
      </c>
      <c r="G4556" s="1" t="s">
        <v>12802</v>
      </c>
      <c r="H4556" s="1" t="s">
        <v>12803</v>
      </c>
      <c r="I4556" s="1" t="s">
        <v>52</v>
      </c>
      <c r="J4556" s="3" t="s">
        <v>31226</v>
      </c>
      <c r="K4556">
        <v>370</v>
      </c>
      <c r="L4556" s="1" t="s">
        <v>42</v>
      </c>
      <c r="M4556" s="2">
        <v>45065</v>
      </c>
      <c r="N4556" s="1" t="s">
        <v>31</v>
      </c>
      <c r="O4556" s="1" t="s">
        <v>24</v>
      </c>
      <c r="P4556" s="1">
        <f>_3___Healthcare_Data_v1[[#This Row],[Discharge Date]]-_3___Healthcare_Data_v1[[#This Row],[Date of Admission]]</f>
        <v>4</v>
      </c>
      <c r="Q4556" s="1">
        <f>IFERROR(_3___Healthcare_Data_v1[[#This Row],[ Billing Amount ]]/_3___Healthcare_Data_v1[[#This Row],[Days in Hospital]],0)</f>
        <v>3494.4430349999998</v>
      </c>
      <c r="R4556" s="1" t="str">
        <f>IF(_3___Healthcare_Data_v1[[#This Row],[Age]]&gt;60,"Senior",IF(_3___Healthcare_Data_v1[[#This Row],[Age]]&gt;35,"Middle","Young"))</f>
        <v>Senior</v>
      </c>
    </row>
    <row r="4557" spans="1:18" x14ac:dyDescent="0.3">
      <c r="A4557" s="1" t="s">
        <v>12804</v>
      </c>
      <c r="B4557" s="1" t="s">
        <v>26795</v>
      </c>
      <c r="C4557" s="1" t="s">
        <v>26</v>
      </c>
      <c r="D4557" s="1" t="s">
        <v>17</v>
      </c>
      <c r="E4557" s="1" t="s">
        <v>26615</v>
      </c>
      <c r="F4557" s="2">
        <v>43873</v>
      </c>
      <c r="G4557" s="1" t="s">
        <v>10885</v>
      </c>
      <c r="H4557" s="1" t="s">
        <v>1611</v>
      </c>
      <c r="I4557" s="1" t="s">
        <v>60</v>
      </c>
      <c r="J4557" s="3" t="s">
        <v>31227</v>
      </c>
      <c r="K4557">
        <v>402</v>
      </c>
      <c r="L4557" s="1" t="s">
        <v>42</v>
      </c>
      <c r="M4557" s="2">
        <v>43876</v>
      </c>
      <c r="N4557" s="1" t="s">
        <v>31</v>
      </c>
      <c r="O4557" s="1" t="s">
        <v>24</v>
      </c>
      <c r="P4557" s="1">
        <f>_3___Healthcare_Data_v1[[#This Row],[Discharge Date]]-_3___Healthcare_Data_v1[[#This Row],[Date of Admission]]</f>
        <v>3</v>
      </c>
      <c r="Q4557" s="1">
        <f>IFERROR(_3___Healthcare_Data_v1[[#This Row],[ Billing Amount ]]/_3___Healthcare_Data_v1[[#This Row],[Days in Hospital]],0)</f>
        <v>10893.573856666668</v>
      </c>
      <c r="R4557" s="1" t="str">
        <f>IF(_3___Healthcare_Data_v1[[#This Row],[Age]]&gt;60,"Senior",IF(_3___Healthcare_Data_v1[[#This Row],[Age]]&gt;35,"Middle","Young"))</f>
        <v>Senior</v>
      </c>
    </row>
    <row r="4558" spans="1:18" x14ac:dyDescent="0.3">
      <c r="A4558" s="1" t="s">
        <v>12805</v>
      </c>
      <c r="B4558" s="1" t="s">
        <v>26659</v>
      </c>
      <c r="C4558" s="1" t="s">
        <v>16</v>
      </c>
      <c r="D4558" s="1" t="s">
        <v>89</v>
      </c>
      <c r="E4558" s="1" t="s">
        <v>28</v>
      </c>
      <c r="F4558" s="2">
        <v>43609</v>
      </c>
      <c r="G4558" s="1" t="s">
        <v>12806</v>
      </c>
      <c r="H4558" s="1" t="s">
        <v>12807</v>
      </c>
      <c r="I4558" s="1" t="s">
        <v>56</v>
      </c>
      <c r="J4558" s="3" t="s">
        <v>31228</v>
      </c>
      <c r="K4558">
        <v>304</v>
      </c>
      <c r="L4558" s="1" t="s">
        <v>22</v>
      </c>
      <c r="M4558" s="2">
        <v>43616</v>
      </c>
      <c r="N4558" s="1" t="s">
        <v>84</v>
      </c>
      <c r="O4558" s="1" t="s">
        <v>44</v>
      </c>
      <c r="P4558" s="1">
        <f>_3___Healthcare_Data_v1[[#This Row],[Discharge Date]]-_3___Healthcare_Data_v1[[#This Row],[Date of Admission]]</f>
        <v>7</v>
      </c>
      <c r="Q4558" s="1">
        <f>IFERROR(_3___Healthcare_Data_v1[[#This Row],[ Billing Amount ]]/_3___Healthcare_Data_v1[[#This Row],[Days in Hospital]],0)</f>
        <v>2201.1098771428574</v>
      </c>
      <c r="R4558" s="1" t="str">
        <f>IF(_3___Healthcare_Data_v1[[#This Row],[Age]]&gt;60,"Senior",IF(_3___Healthcare_Data_v1[[#This Row],[Age]]&gt;35,"Middle","Young"))</f>
        <v>Senior</v>
      </c>
    </row>
    <row r="4559" spans="1:18" x14ac:dyDescent="0.3">
      <c r="A4559" s="1" t="s">
        <v>12808</v>
      </c>
      <c r="B4559" s="1" t="s">
        <v>26873</v>
      </c>
      <c r="C4559" s="1" t="s">
        <v>26</v>
      </c>
      <c r="D4559" s="1" t="s">
        <v>27</v>
      </c>
      <c r="E4559" s="1" t="s">
        <v>18</v>
      </c>
      <c r="F4559" s="2">
        <v>44154</v>
      </c>
      <c r="G4559" s="1" t="s">
        <v>12809</v>
      </c>
      <c r="H4559" s="1" t="s">
        <v>12810</v>
      </c>
      <c r="I4559" s="1" t="s">
        <v>60</v>
      </c>
      <c r="J4559" s="3" t="s">
        <v>31229</v>
      </c>
      <c r="K4559">
        <v>466</v>
      </c>
      <c r="L4559" s="1" t="s">
        <v>38</v>
      </c>
      <c r="M4559" s="2">
        <v>44164</v>
      </c>
      <c r="N4559" s="1" t="s">
        <v>48</v>
      </c>
      <c r="O4559" s="1" t="s">
        <v>24</v>
      </c>
      <c r="P4559" s="1">
        <f>_3___Healthcare_Data_v1[[#This Row],[Discharge Date]]-_3___Healthcare_Data_v1[[#This Row],[Date of Admission]]</f>
        <v>10</v>
      </c>
      <c r="Q4559" s="1">
        <f>IFERROR(_3___Healthcare_Data_v1[[#This Row],[ Billing Amount ]]/_3___Healthcare_Data_v1[[#This Row],[Days in Hospital]],0)</f>
        <v>5225.2620340000003</v>
      </c>
      <c r="R4559" s="1" t="str">
        <f>IF(_3___Healthcare_Data_v1[[#This Row],[Age]]&gt;60,"Senior",IF(_3___Healthcare_Data_v1[[#This Row],[Age]]&gt;35,"Middle","Young"))</f>
        <v>Senior</v>
      </c>
    </row>
    <row r="4560" spans="1:18" x14ac:dyDescent="0.3">
      <c r="A4560" s="1" t="s">
        <v>12811</v>
      </c>
      <c r="B4560" s="1" t="s">
        <v>26617</v>
      </c>
      <c r="C4560" s="1" t="s">
        <v>16</v>
      </c>
      <c r="D4560" s="1" t="s">
        <v>229</v>
      </c>
      <c r="E4560" s="1" t="s">
        <v>18</v>
      </c>
      <c r="F4560" s="2">
        <v>43529</v>
      </c>
      <c r="G4560" s="1" t="s">
        <v>12812</v>
      </c>
      <c r="H4560" s="1" t="s">
        <v>12813</v>
      </c>
      <c r="I4560" s="1" t="s">
        <v>60</v>
      </c>
      <c r="J4560" s="3" t="s">
        <v>31230</v>
      </c>
      <c r="K4560">
        <v>328</v>
      </c>
      <c r="L4560" s="1" t="s">
        <v>42</v>
      </c>
      <c r="M4560" s="2">
        <v>43540</v>
      </c>
      <c r="N4560" s="1" t="s">
        <v>84</v>
      </c>
      <c r="O4560" s="1" t="s">
        <v>24</v>
      </c>
      <c r="P4560" s="1">
        <f>_3___Healthcare_Data_v1[[#This Row],[Discharge Date]]-_3___Healthcare_Data_v1[[#This Row],[Date of Admission]]</f>
        <v>11</v>
      </c>
      <c r="Q4560" s="1">
        <f>IFERROR(_3___Healthcare_Data_v1[[#This Row],[ Billing Amount ]]/_3___Healthcare_Data_v1[[#This Row],[Days in Hospital]],0)</f>
        <v>4464.0810300000003</v>
      </c>
      <c r="R4560" s="1" t="str">
        <f>IF(_3___Healthcare_Data_v1[[#This Row],[Age]]&gt;60,"Senior",IF(_3___Healthcare_Data_v1[[#This Row],[Age]]&gt;35,"Middle","Young"))</f>
        <v>Senior</v>
      </c>
    </row>
    <row r="4561" spans="1:18" x14ac:dyDescent="0.3">
      <c r="A4561" s="1" t="s">
        <v>12814</v>
      </c>
      <c r="B4561" s="1" t="s">
        <v>26759</v>
      </c>
      <c r="C4561" s="1" t="s">
        <v>16</v>
      </c>
      <c r="D4561" s="1" t="s">
        <v>49</v>
      </c>
      <c r="E4561" s="1" t="s">
        <v>26620</v>
      </c>
      <c r="F4561" s="2">
        <v>44312</v>
      </c>
      <c r="G4561" s="1" t="s">
        <v>12815</v>
      </c>
      <c r="H4561" s="1" t="s">
        <v>12816</v>
      </c>
      <c r="I4561" s="1" t="s">
        <v>56</v>
      </c>
      <c r="J4561" s="3" t="s">
        <v>31231</v>
      </c>
      <c r="K4561">
        <v>157</v>
      </c>
      <c r="L4561" s="1" t="s">
        <v>22</v>
      </c>
      <c r="M4561" s="2">
        <v>44333</v>
      </c>
      <c r="N4561" s="1" t="s">
        <v>84</v>
      </c>
      <c r="O4561" s="1" t="s">
        <v>44</v>
      </c>
      <c r="P4561" s="1">
        <f>_3___Healthcare_Data_v1[[#This Row],[Discharge Date]]-_3___Healthcare_Data_v1[[#This Row],[Date of Admission]]</f>
        <v>21</v>
      </c>
      <c r="Q4561" s="1">
        <f>IFERROR(_3___Healthcare_Data_v1[[#This Row],[ Billing Amount ]]/_3___Healthcare_Data_v1[[#This Row],[Days in Hospital]],0)</f>
        <v>368.41410238095239</v>
      </c>
      <c r="R4561" s="1" t="str">
        <f>IF(_3___Healthcare_Data_v1[[#This Row],[Age]]&gt;60,"Senior",IF(_3___Healthcare_Data_v1[[#This Row],[Age]]&gt;35,"Middle","Young"))</f>
        <v>Senior</v>
      </c>
    </row>
    <row r="4562" spans="1:18" x14ac:dyDescent="0.3">
      <c r="A4562" s="1" t="s">
        <v>12817</v>
      </c>
      <c r="B4562" s="1" t="s">
        <v>26755</v>
      </c>
      <c r="C4562" s="1" t="s">
        <v>16</v>
      </c>
      <c r="D4562" s="1" t="s">
        <v>114</v>
      </c>
      <c r="E4562" s="1" t="s">
        <v>28</v>
      </c>
      <c r="F4562" s="2">
        <v>43828</v>
      </c>
      <c r="G4562" s="1" t="s">
        <v>12818</v>
      </c>
      <c r="H4562" s="1" t="s">
        <v>12819</v>
      </c>
      <c r="I4562" s="1" t="s">
        <v>56</v>
      </c>
      <c r="J4562" s="3" t="s">
        <v>31232</v>
      </c>
      <c r="K4562">
        <v>176</v>
      </c>
      <c r="L4562" s="1" t="s">
        <v>22</v>
      </c>
      <c r="M4562" s="2">
        <v>43836</v>
      </c>
      <c r="N4562" s="1" t="s">
        <v>48</v>
      </c>
      <c r="O4562" s="1" t="s">
        <v>44</v>
      </c>
      <c r="P4562" s="1">
        <f>_3___Healthcare_Data_v1[[#This Row],[Discharge Date]]-_3___Healthcare_Data_v1[[#This Row],[Date of Admission]]</f>
        <v>8</v>
      </c>
      <c r="Q4562" s="1">
        <f>IFERROR(_3___Healthcare_Data_v1[[#This Row],[ Billing Amount ]]/_3___Healthcare_Data_v1[[#This Row],[Days in Hospital]],0)</f>
        <v>3170.7145424999999</v>
      </c>
      <c r="R4562" s="1" t="str">
        <f>IF(_3___Healthcare_Data_v1[[#This Row],[Age]]&gt;60,"Senior",IF(_3___Healthcare_Data_v1[[#This Row],[Age]]&gt;35,"Middle","Young"))</f>
        <v>Senior</v>
      </c>
    </row>
    <row r="4563" spans="1:18" x14ac:dyDescent="0.3">
      <c r="A4563" s="1" t="s">
        <v>12820</v>
      </c>
      <c r="B4563" s="1" t="s">
        <v>26714</v>
      </c>
      <c r="C4563" s="1" t="s">
        <v>26</v>
      </c>
      <c r="D4563" s="1" t="s">
        <v>62</v>
      </c>
      <c r="E4563" s="1" t="s">
        <v>69</v>
      </c>
      <c r="F4563" s="2">
        <v>44488</v>
      </c>
      <c r="G4563" s="1" t="s">
        <v>12821</v>
      </c>
      <c r="H4563" s="1" t="s">
        <v>12822</v>
      </c>
      <c r="I4563" s="1" t="s">
        <v>60</v>
      </c>
      <c r="J4563" s="3" t="s">
        <v>31233</v>
      </c>
      <c r="K4563">
        <v>118</v>
      </c>
      <c r="L4563" s="1" t="s">
        <v>42</v>
      </c>
      <c r="M4563" s="2">
        <v>44508</v>
      </c>
      <c r="N4563" s="1" t="s">
        <v>43</v>
      </c>
      <c r="O4563" s="1" t="s">
        <v>32</v>
      </c>
      <c r="P4563" s="1">
        <f>_3___Healthcare_Data_v1[[#This Row],[Discharge Date]]-_3___Healthcare_Data_v1[[#This Row],[Date of Admission]]</f>
        <v>20</v>
      </c>
      <c r="Q4563" s="1">
        <f>IFERROR(_3___Healthcare_Data_v1[[#This Row],[ Billing Amount ]]/_3___Healthcare_Data_v1[[#This Row],[Days in Hospital]],0)</f>
        <v>3430.3089480000003</v>
      </c>
      <c r="R4563" s="1" t="str">
        <f>IF(_3___Healthcare_Data_v1[[#This Row],[Age]]&gt;60,"Senior",IF(_3___Healthcare_Data_v1[[#This Row],[Age]]&gt;35,"Middle","Young"))</f>
        <v>Senior</v>
      </c>
    </row>
    <row r="4564" spans="1:18" x14ac:dyDescent="0.3">
      <c r="A4564" s="1" t="s">
        <v>12823</v>
      </c>
      <c r="B4564" s="1" t="s">
        <v>26668</v>
      </c>
      <c r="C4564" s="1" t="s">
        <v>16</v>
      </c>
      <c r="D4564" s="1" t="s">
        <v>34</v>
      </c>
      <c r="E4564" s="1" t="s">
        <v>26620</v>
      </c>
      <c r="F4564" s="2">
        <v>43718</v>
      </c>
      <c r="G4564" s="1" t="s">
        <v>12824</v>
      </c>
      <c r="H4564" s="1" t="s">
        <v>12825</v>
      </c>
      <c r="I4564" s="1" t="s">
        <v>21</v>
      </c>
      <c r="J4564" s="3" t="s">
        <v>31234</v>
      </c>
      <c r="K4564">
        <v>143</v>
      </c>
      <c r="L4564" s="1" t="s">
        <v>42</v>
      </c>
      <c r="M4564" s="2">
        <v>43741</v>
      </c>
      <c r="N4564" s="1" t="s">
        <v>23</v>
      </c>
      <c r="O4564" s="1" t="s">
        <v>24</v>
      </c>
      <c r="P4564" s="1">
        <f>_3___Healthcare_Data_v1[[#This Row],[Discharge Date]]-_3___Healthcare_Data_v1[[#This Row],[Date of Admission]]</f>
        <v>23</v>
      </c>
      <c r="Q4564" s="1">
        <f>IFERROR(_3___Healthcare_Data_v1[[#This Row],[ Billing Amount ]]/_3___Healthcare_Data_v1[[#This Row],[Days in Hospital]],0)</f>
        <v>476.95225652173917</v>
      </c>
      <c r="R4564" s="1" t="str">
        <f>IF(_3___Healthcare_Data_v1[[#This Row],[Age]]&gt;60,"Senior",IF(_3___Healthcare_Data_v1[[#This Row],[Age]]&gt;35,"Middle","Young"))</f>
        <v>Senior</v>
      </c>
    </row>
    <row r="4565" spans="1:18" x14ac:dyDescent="0.3">
      <c r="A4565" s="1" t="s">
        <v>12826</v>
      </c>
      <c r="B4565" s="1" t="s">
        <v>26795</v>
      </c>
      <c r="C4565" s="1" t="s">
        <v>16</v>
      </c>
      <c r="D4565" s="1" t="s">
        <v>49</v>
      </c>
      <c r="E4565" s="1" t="s">
        <v>35</v>
      </c>
      <c r="F4565" s="2">
        <v>44089</v>
      </c>
      <c r="G4565" s="1" t="s">
        <v>12827</v>
      </c>
      <c r="H4565" s="1" t="s">
        <v>12828</v>
      </c>
      <c r="I4565" s="1" t="s">
        <v>21</v>
      </c>
      <c r="J4565" s="3" t="s">
        <v>31235</v>
      </c>
      <c r="K4565">
        <v>413</v>
      </c>
      <c r="L4565" s="1" t="s">
        <v>22</v>
      </c>
      <c r="M4565" s="2">
        <v>44091</v>
      </c>
      <c r="N4565" s="1" t="s">
        <v>23</v>
      </c>
      <c r="O4565" s="1" t="s">
        <v>24</v>
      </c>
      <c r="P4565" s="1">
        <f>_3___Healthcare_Data_v1[[#This Row],[Discharge Date]]-_3___Healthcare_Data_v1[[#This Row],[Date of Admission]]</f>
        <v>2</v>
      </c>
      <c r="Q4565" s="1">
        <f>IFERROR(_3___Healthcare_Data_v1[[#This Row],[ Billing Amount ]]/_3___Healthcare_Data_v1[[#This Row],[Days in Hospital]],0)</f>
        <v>8075.1400999999996</v>
      </c>
      <c r="R4565" s="1" t="str">
        <f>IF(_3___Healthcare_Data_v1[[#This Row],[Age]]&gt;60,"Senior",IF(_3___Healthcare_Data_v1[[#This Row],[Age]]&gt;35,"Middle","Young"))</f>
        <v>Senior</v>
      </c>
    </row>
    <row r="4566" spans="1:18" x14ac:dyDescent="0.3">
      <c r="A4566" s="1" t="s">
        <v>12829</v>
      </c>
      <c r="B4566" s="1" t="s">
        <v>26655</v>
      </c>
      <c r="C4566" s="1" t="s">
        <v>16</v>
      </c>
      <c r="D4566" s="1" t="s">
        <v>89</v>
      </c>
      <c r="E4566" s="1" t="s">
        <v>69</v>
      </c>
      <c r="F4566" s="2">
        <v>44981</v>
      </c>
      <c r="G4566" s="1" t="s">
        <v>12830</v>
      </c>
      <c r="H4566" s="1" t="s">
        <v>12831</v>
      </c>
      <c r="I4566" s="1" t="s">
        <v>60</v>
      </c>
      <c r="J4566" s="3" t="s">
        <v>31236</v>
      </c>
      <c r="K4566">
        <v>346</v>
      </c>
      <c r="L4566" s="1" t="s">
        <v>22</v>
      </c>
      <c r="M4566" s="2">
        <v>44995</v>
      </c>
      <c r="N4566" s="1" t="s">
        <v>31</v>
      </c>
      <c r="O4566" s="1" t="s">
        <v>44</v>
      </c>
      <c r="P4566" s="1">
        <f>_3___Healthcare_Data_v1[[#This Row],[Discharge Date]]-_3___Healthcare_Data_v1[[#This Row],[Date of Admission]]</f>
        <v>14</v>
      </c>
      <c r="Q4566" s="1">
        <f>IFERROR(_3___Healthcare_Data_v1[[#This Row],[ Billing Amount ]]/_3___Healthcare_Data_v1[[#This Row],[Days in Hospital]],0)</f>
        <v>1938.2359907142857</v>
      </c>
      <c r="R4566" s="1" t="str">
        <f>IF(_3___Healthcare_Data_v1[[#This Row],[Age]]&gt;60,"Senior",IF(_3___Healthcare_Data_v1[[#This Row],[Age]]&gt;35,"Middle","Young"))</f>
        <v>Senior</v>
      </c>
    </row>
    <row r="4567" spans="1:18" x14ac:dyDescent="0.3">
      <c r="A4567" s="1" t="s">
        <v>12832</v>
      </c>
      <c r="B4567" s="1" t="s">
        <v>26700</v>
      </c>
      <c r="C4567" s="1" t="s">
        <v>16</v>
      </c>
      <c r="D4567" s="1" t="s">
        <v>27</v>
      </c>
      <c r="E4567" s="1" t="s">
        <v>69</v>
      </c>
      <c r="F4567" s="2">
        <v>44144</v>
      </c>
      <c r="G4567" s="1" t="s">
        <v>12833</v>
      </c>
      <c r="H4567" s="1" t="s">
        <v>12834</v>
      </c>
      <c r="I4567" s="1" t="s">
        <v>60</v>
      </c>
      <c r="J4567" s="3" t="s">
        <v>31237</v>
      </c>
      <c r="K4567">
        <v>245</v>
      </c>
      <c r="L4567" s="1" t="s">
        <v>42</v>
      </c>
      <c r="M4567" s="2">
        <v>44151</v>
      </c>
      <c r="N4567" s="1" t="s">
        <v>43</v>
      </c>
      <c r="O4567" s="1" t="s">
        <v>32</v>
      </c>
      <c r="P4567" s="1">
        <f>_3___Healthcare_Data_v1[[#This Row],[Discharge Date]]-_3___Healthcare_Data_v1[[#This Row],[Date of Admission]]</f>
        <v>7</v>
      </c>
      <c r="Q4567" s="1">
        <f>IFERROR(_3___Healthcare_Data_v1[[#This Row],[ Billing Amount ]]/_3___Healthcare_Data_v1[[#This Row],[Days in Hospital]],0)</f>
        <v>792.43788728571428</v>
      </c>
      <c r="R4567" s="1" t="str">
        <f>IF(_3___Healthcare_Data_v1[[#This Row],[Age]]&gt;60,"Senior",IF(_3___Healthcare_Data_v1[[#This Row],[Age]]&gt;35,"Middle","Young"))</f>
        <v>Senior</v>
      </c>
    </row>
    <row r="4568" spans="1:18" x14ac:dyDescent="0.3">
      <c r="A4568" s="1" t="s">
        <v>12835</v>
      </c>
      <c r="B4568" s="1" t="s">
        <v>26850</v>
      </c>
      <c r="C4568" s="1" t="s">
        <v>16</v>
      </c>
      <c r="D4568" s="1" t="s">
        <v>34</v>
      </c>
      <c r="E4568" s="1" t="s">
        <v>26620</v>
      </c>
      <c r="F4568" s="2">
        <v>44086</v>
      </c>
      <c r="G4568" s="1" t="s">
        <v>12836</v>
      </c>
      <c r="H4568" s="1" t="s">
        <v>4602</v>
      </c>
      <c r="I4568" s="1" t="s">
        <v>60</v>
      </c>
      <c r="J4568" s="3" t="s">
        <v>31238</v>
      </c>
      <c r="K4568">
        <v>187</v>
      </c>
      <c r="L4568" s="1" t="s">
        <v>38</v>
      </c>
      <c r="M4568" s="2">
        <v>44090</v>
      </c>
      <c r="N4568" s="1" t="s">
        <v>43</v>
      </c>
      <c r="O4568" s="1" t="s">
        <v>44</v>
      </c>
      <c r="P4568" s="1">
        <f>_3___Healthcare_Data_v1[[#This Row],[Discharge Date]]-_3___Healthcare_Data_v1[[#This Row],[Date of Admission]]</f>
        <v>4</v>
      </c>
      <c r="Q4568" s="1">
        <f>IFERROR(_3___Healthcare_Data_v1[[#This Row],[ Billing Amount ]]/_3___Healthcare_Data_v1[[#This Row],[Days in Hospital]],0)</f>
        <v>6775.8516975000002</v>
      </c>
      <c r="R4568" s="1" t="str">
        <f>IF(_3___Healthcare_Data_v1[[#This Row],[Age]]&gt;60,"Senior",IF(_3___Healthcare_Data_v1[[#This Row],[Age]]&gt;35,"Middle","Young"))</f>
        <v>Senior</v>
      </c>
    </row>
    <row r="4569" spans="1:18" x14ac:dyDescent="0.3">
      <c r="A4569" s="1" t="s">
        <v>12837</v>
      </c>
      <c r="B4569" s="1" t="s">
        <v>26626</v>
      </c>
      <c r="C4569" s="1" t="s">
        <v>16</v>
      </c>
      <c r="D4569" s="1" t="s">
        <v>89</v>
      </c>
      <c r="E4569" s="1" t="s">
        <v>35</v>
      </c>
      <c r="F4569" s="2">
        <v>44355</v>
      </c>
      <c r="G4569" s="1" t="s">
        <v>6172</v>
      </c>
      <c r="H4569" s="1" t="s">
        <v>12838</v>
      </c>
      <c r="I4569" s="1" t="s">
        <v>52</v>
      </c>
      <c r="J4569" s="3" t="s">
        <v>31239</v>
      </c>
      <c r="K4569">
        <v>459</v>
      </c>
      <c r="L4569" s="1" t="s">
        <v>22</v>
      </c>
      <c r="M4569" s="2">
        <v>44377</v>
      </c>
      <c r="N4569" s="1" t="s">
        <v>43</v>
      </c>
      <c r="O4569" s="1" t="s">
        <v>24</v>
      </c>
      <c r="P4569" s="1">
        <f>_3___Healthcare_Data_v1[[#This Row],[Discharge Date]]-_3___Healthcare_Data_v1[[#This Row],[Date of Admission]]</f>
        <v>22</v>
      </c>
      <c r="Q4569" s="1">
        <f>IFERROR(_3___Healthcare_Data_v1[[#This Row],[ Billing Amount ]]/_3___Healthcare_Data_v1[[#This Row],[Days in Hospital]],0)</f>
        <v>72.595865227272725</v>
      </c>
      <c r="R4569" s="1" t="str">
        <f>IF(_3___Healthcare_Data_v1[[#This Row],[Age]]&gt;60,"Senior",IF(_3___Healthcare_Data_v1[[#This Row],[Age]]&gt;35,"Middle","Young"))</f>
        <v>Senior</v>
      </c>
    </row>
    <row r="4570" spans="1:18" x14ac:dyDescent="0.3">
      <c r="A4570" s="1" t="s">
        <v>12839</v>
      </c>
      <c r="B4570" s="1" t="s">
        <v>26610</v>
      </c>
      <c r="C4570" s="1" t="s">
        <v>26</v>
      </c>
      <c r="D4570" s="1" t="s">
        <v>17</v>
      </c>
      <c r="E4570" s="1" t="s">
        <v>26620</v>
      </c>
      <c r="F4570" s="2">
        <v>44523</v>
      </c>
      <c r="G4570" s="1" t="s">
        <v>12840</v>
      </c>
      <c r="H4570" s="1" t="s">
        <v>12841</v>
      </c>
      <c r="I4570" s="1" t="s">
        <v>60</v>
      </c>
      <c r="J4570" s="3" t="s">
        <v>31240</v>
      </c>
      <c r="K4570">
        <v>463</v>
      </c>
      <c r="L4570" s="1" t="s">
        <v>38</v>
      </c>
      <c r="M4570" s="2">
        <v>44541</v>
      </c>
      <c r="N4570" s="1" t="s">
        <v>48</v>
      </c>
      <c r="O4570" s="1" t="s">
        <v>32</v>
      </c>
      <c r="P4570" s="1">
        <f>_3___Healthcare_Data_v1[[#This Row],[Discharge Date]]-_3___Healthcare_Data_v1[[#This Row],[Date of Admission]]</f>
        <v>18</v>
      </c>
      <c r="Q4570" s="1">
        <f>IFERROR(_3___Healthcare_Data_v1[[#This Row],[ Billing Amount ]]/_3___Healthcare_Data_v1[[#This Row],[Days in Hospital]],0)</f>
        <v>378.24363805555555</v>
      </c>
      <c r="R4570" s="1" t="str">
        <f>IF(_3___Healthcare_Data_v1[[#This Row],[Age]]&gt;60,"Senior",IF(_3___Healthcare_Data_v1[[#This Row],[Age]]&gt;35,"Middle","Young"))</f>
        <v>Senior</v>
      </c>
    </row>
    <row r="4571" spans="1:18" x14ac:dyDescent="0.3">
      <c r="A4571" s="1" t="s">
        <v>12842</v>
      </c>
      <c r="B4571" s="1" t="s">
        <v>26850</v>
      </c>
      <c r="C4571" s="1" t="s">
        <v>26</v>
      </c>
      <c r="D4571" s="1" t="s">
        <v>34</v>
      </c>
      <c r="E4571" s="1" t="s">
        <v>35</v>
      </c>
      <c r="F4571" s="2">
        <v>43679</v>
      </c>
      <c r="G4571" s="1" t="s">
        <v>12843</v>
      </c>
      <c r="H4571" s="1" t="s">
        <v>12844</v>
      </c>
      <c r="I4571" s="1" t="s">
        <v>52</v>
      </c>
      <c r="J4571" s="3" t="s">
        <v>31241</v>
      </c>
      <c r="K4571">
        <v>198</v>
      </c>
      <c r="L4571" s="1" t="s">
        <v>22</v>
      </c>
      <c r="M4571" s="2">
        <v>43699</v>
      </c>
      <c r="N4571" s="1" t="s">
        <v>48</v>
      </c>
      <c r="O4571" s="1" t="s">
        <v>32</v>
      </c>
      <c r="P4571" s="1">
        <f>_3___Healthcare_Data_v1[[#This Row],[Discharge Date]]-_3___Healthcare_Data_v1[[#This Row],[Date of Admission]]</f>
        <v>20</v>
      </c>
      <c r="Q4571" s="1">
        <f>IFERROR(_3___Healthcare_Data_v1[[#This Row],[ Billing Amount ]]/_3___Healthcare_Data_v1[[#This Row],[Days in Hospital]],0)</f>
        <v>1206.063684</v>
      </c>
      <c r="R4571" s="1" t="str">
        <f>IF(_3___Healthcare_Data_v1[[#This Row],[Age]]&gt;60,"Senior",IF(_3___Healthcare_Data_v1[[#This Row],[Age]]&gt;35,"Middle","Young"))</f>
        <v>Senior</v>
      </c>
    </row>
    <row r="4572" spans="1:18" x14ac:dyDescent="0.3">
      <c r="A4572" s="1" t="s">
        <v>12845</v>
      </c>
      <c r="B4572" s="1" t="s">
        <v>26668</v>
      </c>
      <c r="C4572" s="1" t="s">
        <v>26</v>
      </c>
      <c r="D4572" s="1" t="s">
        <v>34</v>
      </c>
      <c r="E4572" s="1" t="s">
        <v>69</v>
      </c>
      <c r="F4572" s="2">
        <v>43664</v>
      </c>
      <c r="G4572" s="1" t="s">
        <v>12846</v>
      </c>
      <c r="H4572" s="1" t="s">
        <v>12847</v>
      </c>
      <c r="I4572" s="1" t="s">
        <v>21</v>
      </c>
      <c r="J4572" s="3" t="s">
        <v>31242</v>
      </c>
      <c r="K4572">
        <v>250</v>
      </c>
      <c r="L4572" s="1" t="s">
        <v>38</v>
      </c>
      <c r="M4572" s="2">
        <v>43668</v>
      </c>
      <c r="N4572" s="1" t="s">
        <v>48</v>
      </c>
      <c r="O4572" s="1" t="s">
        <v>24</v>
      </c>
      <c r="P4572" s="1">
        <f>_3___Healthcare_Data_v1[[#This Row],[Discharge Date]]-_3___Healthcare_Data_v1[[#This Row],[Date of Admission]]</f>
        <v>4</v>
      </c>
      <c r="Q4572" s="1">
        <f>IFERROR(_3___Healthcare_Data_v1[[#This Row],[ Billing Amount ]]/_3___Healthcare_Data_v1[[#This Row],[Days in Hospital]],0)</f>
        <v>3075.053015</v>
      </c>
      <c r="R4572" s="1" t="str">
        <f>IF(_3___Healthcare_Data_v1[[#This Row],[Age]]&gt;60,"Senior",IF(_3___Healthcare_Data_v1[[#This Row],[Age]]&gt;35,"Middle","Young"))</f>
        <v>Senior</v>
      </c>
    </row>
    <row r="4573" spans="1:18" x14ac:dyDescent="0.3">
      <c r="A4573" s="1" t="s">
        <v>12848</v>
      </c>
      <c r="B4573" s="1" t="s">
        <v>26677</v>
      </c>
      <c r="C4573" s="1" t="s">
        <v>16</v>
      </c>
      <c r="D4573" s="1" t="s">
        <v>27</v>
      </c>
      <c r="E4573" s="1" t="s">
        <v>26620</v>
      </c>
      <c r="F4573" s="2">
        <v>44466</v>
      </c>
      <c r="G4573" s="1" t="s">
        <v>9246</v>
      </c>
      <c r="H4573" s="1" t="s">
        <v>839</v>
      </c>
      <c r="I4573" s="1" t="s">
        <v>56</v>
      </c>
      <c r="J4573" s="3" t="s">
        <v>31243</v>
      </c>
      <c r="K4573">
        <v>247</v>
      </c>
      <c r="L4573" s="1" t="s">
        <v>42</v>
      </c>
      <c r="M4573" s="2">
        <v>44493</v>
      </c>
      <c r="N4573" s="1" t="s">
        <v>48</v>
      </c>
      <c r="O4573" s="1" t="s">
        <v>32</v>
      </c>
      <c r="P4573" s="1">
        <f>_3___Healthcare_Data_v1[[#This Row],[Discharge Date]]-_3___Healthcare_Data_v1[[#This Row],[Date of Admission]]</f>
        <v>27</v>
      </c>
      <c r="Q4573" s="1">
        <f>IFERROR(_3___Healthcare_Data_v1[[#This Row],[ Billing Amount ]]/_3___Healthcare_Data_v1[[#This Row],[Days in Hospital]],0)</f>
        <v>402.19591925925926</v>
      </c>
      <c r="R4573" s="1" t="str">
        <f>IF(_3___Healthcare_Data_v1[[#This Row],[Age]]&gt;60,"Senior",IF(_3___Healthcare_Data_v1[[#This Row],[Age]]&gt;35,"Middle","Young"))</f>
        <v>Senior</v>
      </c>
    </row>
    <row r="4574" spans="1:18" x14ac:dyDescent="0.3">
      <c r="A4574" s="1" t="s">
        <v>12849</v>
      </c>
      <c r="B4574" s="1" t="s">
        <v>26617</v>
      </c>
      <c r="C4574" s="1" t="s">
        <v>26</v>
      </c>
      <c r="D4574" s="1" t="s">
        <v>229</v>
      </c>
      <c r="E4574" s="1" t="s">
        <v>26620</v>
      </c>
      <c r="F4574" s="2">
        <v>45091</v>
      </c>
      <c r="G4574" s="1" t="s">
        <v>12850</v>
      </c>
      <c r="H4574" s="1" t="s">
        <v>12851</v>
      </c>
      <c r="I4574" s="1" t="s">
        <v>21</v>
      </c>
      <c r="J4574" s="3" t="s">
        <v>31244</v>
      </c>
      <c r="K4574">
        <v>235</v>
      </c>
      <c r="L4574" s="1" t="s">
        <v>42</v>
      </c>
      <c r="M4574" s="2">
        <v>45107</v>
      </c>
      <c r="N4574" s="1" t="s">
        <v>23</v>
      </c>
      <c r="O4574" s="1" t="s">
        <v>44</v>
      </c>
      <c r="P4574" s="1">
        <f>_3___Healthcare_Data_v1[[#This Row],[Discharge Date]]-_3___Healthcare_Data_v1[[#This Row],[Date of Admission]]</f>
        <v>16</v>
      </c>
      <c r="Q4574" s="1">
        <f>IFERROR(_3___Healthcare_Data_v1[[#This Row],[ Billing Amount ]]/_3___Healthcare_Data_v1[[#This Row],[Days in Hospital]],0)</f>
        <v>263.97440287500001</v>
      </c>
      <c r="R4574" s="1" t="str">
        <f>IF(_3___Healthcare_Data_v1[[#This Row],[Age]]&gt;60,"Senior",IF(_3___Healthcare_Data_v1[[#This Row],[Age]]&gt;35,"Middle","Young"))</f>
        <v>Senior</v>
      </c>
    </row>
    <row r="4575" spans="1:18" x14ac:dyDescent="0.3">
      <c r="A4575" s="1" t="s">
        <v>12852</v>
      </c>
      <c r="B4575" s="1" t="s">
        <v>26630</v>
      </c>
      <c r="C4575" s="1" t="s">
        <v>26</v>
      </c>
      <c r="D4575" s="1" t="s">
        <v>62</v>
      </c>
      <c r="E4575" s="1" t="s">
        <v>69</v>
      </c>
      <c r="F4575" s="2">
        <v>45026</v>
      </c>
      <c r="G4575" s="1" t="s">
        <v>12853</v>
      </c>
      <c r="H4575" s="1" t="s">
        <v>12854</v>
      </c>
      <c r="I4575" s="1" t="s">
        <v>60</v>
      </c>
      <c r="J4575" s="3" t="s">
        <v>31245</v>
      </c>
      <c r="K4575">
        <v>297</v>
      </c>
      <c r="L4575" s="1" t="s">
        <v>38</v>
      </c>
      <c r="M4575" s="2">
        <v>45046</v>
      </c>
      <c r="N4575" s="1" t="s">
        <v>43</v>
      </c>
      <c r="O4575" s="1" t="s">
        <v>32</v>
      </c>
      <c r="P4575" s="1">
        <f>_3___Healthcare_Data_v1[[#This Row],[Discharge Date]]-_3___Healthcare_Data_v1[[#This Row],[Date of Admission]]</f>
        <v>20</v>
      </c>
      <c r="Q4575" s="1">
        <f>IFERROR(_3___Healthcare_Data_v1[[#This Row],[ Billing Amount ]]/_3___Healthcare_Data_v1[[#This Row],[Days in Hospital]],0)</f>
        <v>1159.9545524999999</v>
      </c>
      <c r="R4575" s="1" t="str">
        <f>IF(_3___Healthcare_Data_v1[[#This Row],[Age]]&gt;60,"Senior",IF(_3___Healthcare_Data_v1[[#This Row],[Age]]&gt;35,"Middle","Young"))</f>
        <v>Senior</v>
      </c>
    </row>
    <row r="4576" spans="1:18" x14ac:dyDescent="0.3">
      <c r="A4576" s="1" t="s">
        <v>12855</v>
      </c>
      <c r="B4576" s="1" t="s">
        <v>26668</v>
      </c>
      <c r="C4576" s="1" t="s">
        <v>26</v>
      </c>
      <c r="D4576" s="1" t="s">
        <v>27</v>
      </c>
      <c r="E4576" s="1" t="s">
        <v>35</v>
      </c>
      <c r="F4576" s="2">
        <v>45137</v>
      </c>
      <c r="G4576" s="1" t="s">
        <v>12856</v>
      </c>
      <c r="H4576" s="1" t="s">
        <v>12857</v>
      </c>
      <c r="I4576" s="1" t="s">
        <v>21</v>
      </c>
      <c r="J4576" s="3" t="s">
        <v>31246</v>
      </c>
      <c r="K4576">
        <v>312</v>
      </c>
      <c r="L4576" s="1" t="s">
        <v>22</v>
      </c>
      <c r="M4576" s="2">
        <v>45146</v>
      </c>
      <c r="N4576" s="1" t="s">
        <v>43</v>
      </c>
      <c r="O4576" s="1" t="s">
        <v>24</v>
      </c>
      <c r="P4576" s="1">
        <f>_3___Healthcare_Data_v1[[#This Row],[Discharge Date]]-_3___Healthcare_Data_v1[[#This Row],[Date of Admission]]</f>
        <v>9</v>
      </c>
      <c r="Q4576" s="1">
        <f>IFERROR(_3___Healthcare_Data_v1[[#This Row],[ Billing Amount ]]/_3___Healthcare_Data_v1[[#This Row],[Days in Hospital]],0)</f>
        <v>1216.3017533333334</v>
      </c>
      <c r="R4576" s="1" t="str">
        <f>IF(_3___Healthcare_Data_v1[[#This Row],[Age]]&gt;60,"Senior",IF(_3___Healthcare_Data_v1[[#This Row],[Age]]&gt;35,"Middle","Young"))</f>
        <v>Senior</v>
      </c>
    </row>
    <row r="4577" spans="1:18" x14ac:dyDescent="0.3">
      <c r="A4577" s="1" t="s">
        <v>3771</v>
      </c>
      <c r="B4577" s="1" t="s">
        <v>26655</v>
      </c>
      <c r="C4577" s="1" t="s">
        <v>26</v>
      </c>
      <c r="D4577" s="1" t="s">
        <v>62</v>
      </c>
      <c r="E4577" s="1" t="s">
        <v>26615</v>
      </c>
      <c r="F4577" s="2">
        <v>43890</v>
      </c>
      <c r="G4577" s="1" t="s">
        <v>12858</v>
      </c>
      <c r="H4577" s="1" t="s">
        <v>1894</v>
      </c>
      <c r="I4577" s="1" t="s">
        <v>56</v>
      </c>
      <c r="J4577" s="3" t="s">
        <v>31247</v>
      </c>
      <c r="K4577">
        <v>240</v>
      </c>
      <c r="L4577" s="1" t="s">
        <v>38</v>
      </c>
      <c r="M4577" s="2">
        <v>43914</v>
      </c>
      <c r="N4577" s="1" t="s">
        <v>48</v>
      </c>
      <c r="O4577" s="1" t="s">
        <v>32</v>
      </c>
      <c r="P4577" s="1">
        <f>_3___Healthcare_Data_v1[[#This Row],[Discharge Date]]-_3___Healthcare_Data_v1[[#This Row],[Date of Admission]]</f>
        <v>24</v>
      </c>
      <c r="Q4577" s="1">
        <f>IFERROR(_3___Healthcare_Data_v1[[#This Row],[ Billing Amount ]]/_3___Healthcare_Data_v1[[#This Row],[Days in Hospital]],0)</f>
        <v>1235.6983908333334</v>
      </c>
      <c r="R4577" s="1" t="str">
        <f>IF(_3___Healthcare_Data_v1[[#This Row],[Age]]&gt;60,"Senior",IF(_3___Healthcare_Data_v1[[#This Row],[Age]]&gt;35,"Middle","Young"))</f>
        <v>Senior</v>
      </c>
    </row>
    <row r="4578" spans="1:18" x14ac:dyDescent="0.3">
      <c r="A4578" s="1" t="s">
        <v>12859</v>
      </c>
      <c r="B4578" s="1" t="s">
        <v>26795</v>
      </c>
      <c r="C4578" s="1" t="s">
        <v>26</v>
      </c>
      <c r="D4578" s="1" t="s">
        <v>27</v>
      </c>
      <c r="E4578" s="1" t="s">
        <v>26620</v>
      </c>
      <c r="F4578" s="2">
        <v>44794</v>
      </c>
      <c r="G4578" s="1" t="s">
        <v>12860</v>
      </c>
      <c r="H4578" s="1" t="s">
        <v>12861</v>
      </c>
      <c r="I4578" s="1" t="s">
        <v>60</v>
      </c>
      <c r="J4578" s="3" t="s">
        <v>31248</v>
      </c>
      <c r="K4578">
        <v>223</v>
      </c>
      <c r="L4578" s="1" t="s">
        <v>38</v>
      </c>
      <c r="M4578" s="2">
        <v>44808</v>
      </c>
      <c r="N4578" s="1" t="s">
        <v>31</v>
      </c>
      <c r="O4578" s="1" t="s">
        <v>24</v>
      </c>
      <c r="P4578" s="1">
        <f>_3___Healthcare_Data_v1[[#This Row],[Discharge Date]]-_3___Healthcare_Data_v1[[#This Row],[Date of Admission]]</f>
        <v>14</v>
      </c>
      <c r="Q4578" s="1">
        <f>IFERROR(_3___Healthcare_Data_v1[[#This Row],[ Billing Amount ]]/_3___Healthcare_Data_v1[[#This Row],[Days in Hospital]],0)</f>
        <v>323.38309064285716</v>
      </c>
      <c r="R4578" s="1" t="str">
        <f>IF(_3___Healthcare_Data_v1[[#This Row],[Age]]&gt;60,"Senior",IF(_3___Healthcare_Data_v1[[#This Row],[Age]]&gt;35,"Middle","Young"))</f>
        <v>Senior</v>
      </c>
    </row>
    <row r="4579" spans="1:18" x14ac:dyDescent="0.3">
      <c r="A4579" s="1" t="s">
        <v>12862</v>
      </c>
      <c r="B4579" s="1" t="s">
        <v>26714</v>
      </c>
      <c r="C4579" s="1" t="s">
        <v>16</v>
      </c>
      <c r="D4579" s="1" t="s">
        <v>89</v>
      </c>
      <c r="E4579" s="1" t="s">
        <v>69</v>
      </c>
      <c r="F4579" s="2">
        <v>44257</v>
      </c>
      <c r="G4579" s="1" t="s">
        <v>4912</v>
      </c>
      <c r="H4579" s="1" t="s">
        <v>12863</v>
      </c>
      <c r="I4579" s="1" t="s">
        <v>21</v>
      </c>
      <c r="J4579" s="3" t="s">
        <v>31249</v>
      </c>
      <c r="K4579">
        <v>152</v>
      </c>
      <c r="L4579" s="1" t="s">
        <v>42</v>
      </c>
      <c r="M4579" s="2">
        <v>44270</v>
      </c>
      <c r="N4579" s="1" t="s">
        <v>84</v>
      </c>
      <c r="O4579" s="1" t="s">
        <v>44</v>
      </c>
      <c r="P4579" s="1">
        <f>_3___Healthcare_Data_v1[[#This Row],[Discharge Date]]-_3___Healthcare_Data_v1[[#This Row],[Date of Admission]]</f>
        <v>13</v>
      </c>
      <c r="Q4579" s="1">
        <f>IFERROR(_3___Healthcare_Data_v1[[#This Row],[ Billing Amount ]]/_3___Healthcare_Data_v1[[#This Row],[Days in Hospital]],0)</f>
        <v>284.89693315384613</v>
      </c>
      <c r="R4579" s="1" t="str">
        <f>IF(_3___Healthcare_Data_v1[[#This Row],[Age]]&gt;60,"Senior",IF(_3___Healthcare_Data_v1[[#This Row],[Age]]&gt;35,"Middle","Young"))</f>
        <v>Senior</v>
      </c>
    </row>
    <row r="4580" spans="1:18" x14ac:dyDescent="0.3">
      <c r="A4580" s="1" t="s">
        <v>7328</v>
      </c>
      <c r="B4580" s="1" t="s">
        <v>26685</v>
      </c>
      <c r="C4580" s="1" t="s">
        <v>26</v>
      </c>
      <c r="D4580" s="1" t="s">
        <v>62</v>
      </c>
      <c r="E4580" s="1" t="s">
        <v>69</v>
      </c>
      <c r="F4580" s="2">
        <v>43468</v>
      </c>
      <c r="G4580" s="1" t="s">
        <v>12864</v>
      </c>
      <c r="H4580" s="1" t="s">
        <v>12865</v>
      </c>
      <c r="I4580" s="1" t="s">
        <v>52</v>
      </c>
      <c r="J4580" s="3" t="s">
        <v>31250</v>
      </c>
      <c r="K4580">
        <v>133</v>
      </c>
      <c r="L4580" s="1" t="s">
        <v>22</v>
      </c>
      <c r="M4580" s="2">
        <v>43490</v>
      </c>
      <c r="N4580" s="1" t="s">
        <v>31</v>
      </c>
      <c r="O4580" s="1" t="s">
        <v>44</v>
      </c>
      <c r="P4580" s="1">
        <f>_3___Healthcare_Data_v1[[#This Row],[Discharge Date]]-_3___Healthcare_Data_v1[[#This Row],[Date of Admission]]</f>
        <v>22</v>
      </c>
      <c r="Q4580" s="1">
        <f>IFERROR(_3___Healthcare_Data_v1[[#This Row],[ Billing Amount ]]/_3___Healthcare_Data_v1[[#This Row],[Days in Hospital]],0)</f>
        <v>450.6231871818182</v>
      </c>
      <c r="R4580" s="1" t="str">
        <f>IF(_3___Healthcare_Data_v1[[#This Row],[Age]]&gt;60,"Senior",IF(_3___Healthcare_Data_v1[[#This Row],[Age]]&gt;35,"Middle","Young"))</f>
        <v>Senior</v>
      </c>
    </row>
    <row r="4581" spans="1:18" x14ac:dyDescent="0.3">
      <c r="A4581" s="1" t="s">
        <v>12866</v>
      </c>
      <c r="B4581" s="1" t="s">
        <v>26630</v>
      </c>
      <c r="C4581" s="1" t="s">
        <v>26</v>
      </c>
      <c r="D4581" s="1" t="s">
        <v>89</v>
      </c>
      <c r="E4581" s="1" t="s">
        <v>35</v>
      </c>
      <c r="F4581" s="2">
        <v>45076</v>
      </c>
      <c r="G4581" s="1" t="s">
        <v>12867</v>
      </c>
      <c r="H4581" s="1" t="s">
        <v>12868</v>
      </c>
      <c r="I4581" s="1" t="s">
        <v>26607</v>
      </c>
      <c r="J4581" s="3" t="s">
        <v>31251</v>
      </c>
      <c r="K4581">
        <v>171</v>
      </c>
      <c r="L4581" s="1" t="s">
        <v>22</v>
      </c>
      <c r="M4581" s="2">
        <v>45092</v>
      </c>
      <c r="N4581" s="1" t="s">
        <v>43</v>
      </c>
      <c r="O4581" s="1" t="s">
        <v>24</v>
      </c>
      <c r="P4581" s="1">
        <f>_3___Healthcare_Data_v1[[#This Row],[Discharge Date]]-_3___Healthcare_Data_v1[[#This Row],[Date of Admission]]</f>
        <v>16</v>
      </c>
      <c r="Q4581" s="1">
        <f>IFERROR(_3___Healthcare_Data_v1[[#This Row],[ Billing Amount ]]/_3___Healthcare_Data_v1[[#This Row],[Days in Hospital]],0)</f>
        <v>752.05567187500003</v>
      </c>
      <c r="R4581" s="1" t="str">
        <f>IF(_3___Healthcare_Data_v1[[#This Row],[Age]]&gt;60,"Senior",IF(_3___Healthcare_Data_v1[[#This Row],[Age]]&gt;35,"Middle","Young"))</f>
        <v>Senior</v>
      </c>
    </row>
    <row r="4582" spans="1:18" x14ac:dyDescent="0.3">
      <c r="A4582" s="1" t="s">
        <v>12869</v>
      </c>
      <c r="B4582" s="1" t="s">
        <v>26619</v>
      </c>
      <c r="C4582" s="1" t="s">
        <v>26</v>
      </c>
      <c r="D4582" s="1" t="s">
        <v>229</v>
      </c>
      <c r="E4582" s="1" t="s">
        <v>26620</v>
      </c>
      <c r="F4582" s="2">
        <v>44660</v>
      </c>
      <c r="G4582" s="1" t="s">
        <v>12870</v>
      </c>
      <c r="H4582" s="1" t="s">
        <v>12871</v>
      </c>
      <c r="I4582" s="1" t="s">
        <v>26607</v>
      </c>
      <c r="J4582" s="3" t="s">
        <v>31252</v>
      </c>
      <c r="K4582">
        <v>204</v>
      </c>
      <c r="L4582" s="1" t="s">
        <v>42</v>
      </c>
      <c r="M4582" s="2">
        <v>44662</v>
      </c>
      <c r="N4582" s="1" t="s">
        <v>48</v>
      </c>
      <c r="O4582" s="1" t="s">
        <v>32</v>
      </c>
      <c r="P4582" s="1">
        <f>_3___Healthcare_Data_v1[[#This Row],[Discharge Date]]-_3___Healthcare_Data_v1[[#This Row],[Date of Admission]]</f>
        <v>2</v>
      </c>
      <c r="Q4582" s="1">
        <f>IFERROR(_3___Healthcare_Data_v1[[#This Row],[ Billing Amount ]]/_3___Healthcare_Data_v1[[#This Row],[Days in Hospital]],0)</f>
        <v>14699.330335000001</v>
      </c>
      <c r="R4582" s="1" t="str">
        <f>IF(_3___Healthcare_Data_v1[[#This Row],[Age]]&gt;60,"Senior",IF(_3___Healthcare_Data_v1[[#This Row],[Age]]&gt;35,"Middle","Young"))</f>
        <v>Senior</v>
      </c>
    </row>
    <row r="4583" spans="1:18" x14ac:dyDescent="0.3">
      <c r="A4583" s="1" t="s">
        <v>4831</v>
      </c>
      <c r="B4583" s="1" t="s">
        <v>26710</v>
      </c>
      <c r="C4583" s="1" t="s">
        <v>26</v>
      </c>
      <c r="D4583" s="1" t="s">
        <v>62</v>
      </c>
      <c r="E4583" s="1" t="s">
        <v>26615</v>
      </c>
      <c r="F4583" s="2">
        <v>43420</v>
      </c>
      <c r="G4583" s="1" t="s">
        <v>12872</v>
      </c>
      <c r="H4583" s="1" t="s">
        <v>1572</v>
      </c>
      <c r="I4583" s="1" t="s">
        <v>56</v>
      </c>
      <c r="J4583" s="3" t="s">
        <v>31253</v>
      </c>
      <c r="K4583">
        <v>490</v>
      </c>
      <c r="L4583" s="1" t="s">
        <v>22</v>
      </c>
      <c r="M4583" s="2">
        <v>43441</v>
      </c>
      <c r="N4583" s="1" t="s">
        <v>31</v>
      </c>
      <c r="O4583" s="1" t="s">
        <v>44</v>
      </c>
      <c r="P4583" s="1">
        <f>_3___Healthcare_Data_v1[[#This Row],[Discharge Date]]-_3___Healthcare_Data_v1[[#This Row],[Date of Admission]]</f>
        <v>21</v>
      </c>
      <c r="Q4583" s="1">
        <f>IFERROR(_3___Healthcare_Data_v1[[#This Row],[ Billing Amount ]]/_3___Healthcare_Data_v1[[#This Row],[Days in Hospital]],0)</f>
        <v>1251.4617699999999</v>
      </c>
      <c r="R4583" s="1" t="str">
        <f>IF(_3___Healthcare_Data_v1[[#This Row],[Age]]&gt;60,"Senior",IF(_3___Healthcare_Data_v1[[#This Row],[Age]]&gt;35,"Middle","Young"))</f>
        <v>Senior</v>
      </c>
    </row>
    <row r="4584" spans="1:18" x14ac:dyDescent="0.3">
      <c r="A4584" s="1" t="s">
        <v>12873</v>
      </c>
      <c r="B4584" s="1" t="s">
        <v>26737</v>
      </c>
      <c r="C4584" s="1" t="s">
        <v>26</v>
      </c>
      <c r="D4584" s="1" t="s">
        <v>27</v>
      </c>
      <c r="E4584" s="1" t="s">
        <v>35</v>
      </c>
      <c r="F4584" s="2">
        <v>44360</v>
      </c>
      <c r="G4584" s="1" t="s">
        <v>12874</v>
      </c>
      <c r="H4584" s="1" t="s">
        <v>12875</v>
      </c>
      <c r="I4584" s="1" t="s">
        <v>56</v>
      </c>
      <c r="J4584" s="3" t="s">
        <v>31254</v>
      </c>
      <c r="K4584">
        <v>310</v>
      </c>
      <c r="L4584" s="1" t="s">
        <v>38</v>
      </c>
      <c r="M4584" s="2">
        <v>44371</v>
      </c>
      <c r="N4584" s="1" t="s">
        <v>43</v>
      </c>
      <c r="O4584" s="1" t="s">
        <v>32</v>
      </c>
      <c r="P4584" s="1">
        <f>_3___Healthcare_Data_v1[[#This Row],[Discharge Date]]-_3___Healthcare_Data_v1[[#This Row],[Date of Admission]]</f>
        <v>11</v>
      </c>
      <c r="Q4584" s="1">
        <f>IFERROR(_3___Healthcare_Data_v1[[#This Row],[ Billing Amount ]]/_3___Healthcare_Data_v1[[#This Row],[Days in Hospital]],0)</f>
        <v>262.43776718181817</v>
      </c>
      <c r="R4584" s="1" t="str">
        <f>IF(_3___Healthcare_Data_v1[[#This Row],[Age]]&gt;60,"Senior",IF(_3___Healthcare_Data_v1[[#This Row],[Age]]&gt;35,"Middle","Young"))</f>
        <v>Senior</v>
      </c>
    </row>
    <row r="4585" spans="1:18" x14ac:dyDescent="0.3">
      <c r="A4585" s="1" t="s">
        <v>12876</v>
      </c>
      <c r="B4585" s="1" t="s">
        <v>26732</v>
      </c>
      <c r="C4585" s="1" t="s">
        <v>16</v>
      </c>
      <c r="D4585" s="1" t="s">
        <v>89</v>
      </c>
      <c r="E4585" s="1" t="s">
        <v>28</v>
      </c>
      <c r="F4585" s="2">
        <v>44523</v>
      </c>
      <c r="G4585" s="1" t="s">
        <v>12877</v>
      </c>
      <c r="H4585" s="1" t="s">
        <v>12878</v>
      </c>
      <c r="I4585" s="1" t="s">
        <v>26607</v>
      </c>
      <c r="J4585" s="3" t="s">
        <v>31255</v>
      </c>
      <c r="K4585">
        <v>328</v>
      </c>
      <c r="L4585" s="1" t="s">
        <v>38</v>
      </c>
      <c r="M4585" s="2">
        <v>44553</v>
      </c>
      <c r="N4585" s="1" t="s">
        <v>31</v>
      </c>
      <c r="O4585" s="1" t="s">
        <v>32</v>
      </c>
      <c r="P4585" s="1">
        <f>_3___Healthcare_Data_v1[[#This Row],[Discharge Date]]-_3___Healthcare_Data_v1[[#This Row],[Date of Admission]]</f>
        <v>30</v>
      </c>
      <c r="Q4585" s="1">
        <f>IFERROR(_3___Healthcare_Data_v1[[#This Row],[ Billing Amount ]]/_3___Healthcare_Data_v1[[#This Row],[Days in Hospital]],0)</f>
        <v>309.31415033333337</v>
      </c>
      <c r="R4585" s="1" t="str">
        <f>IF(_3___Healthcare_Data_v1[[#This Row],[Age]]&gt;60,"Senior",IF(_3___Healthcare_Data_v1[[#This Row],[Age]]&gt;35,"Middle","Young"))</f>
        <v>Senior</v>
      </c>
    </row>
    <row r="4586" spans="1:18" x14ac:dyDescent="0.3">
      <c r="A4586" s="1" t="s">
        <v>12879</v>
      </c>
      <c r="B4586" s="1" t="s">
        <v>26632</v>
      </c>
      <c r="C4586" s="1" t="s">
        <v>16</v>
      </c>
      <c r="D4586" s="1" t="s">
        <v>49</v>
      </c>
      <c r="E4586" s="1" t="s">
        <v>18</v>
      </c>
      <c r="F4586" s="2">
        <v>43588</v>
      </c>
      <c r="G4586" s="1" t="s">
        <v>12880</v>
      </c>
      <c r="H4586" s="1" t="s">
        <v>12881</v>
      </c>
      <c r="I4586" s="1" t="s">
        <v>21</v>
      </c>
      <c r="J4586" s="3" t="s">
        <v>31256</v>
      </c>
      <c r="K4586">
        <v>255</v>
      </c>
      <c r="L4586" s="1" t="s">
        <v>42</v>
      </c>
      <c r="M4586" s="2">
        <v>43610</v>
      </c>
      <c r="N4586" s="1" t="s">
        <v>43</v>
      </c>
      <c r="O4586" s="1" t="s">
        <v>44</v>
      </c>
      <c r="P4586" s="1">
        <f>_3___Healthcare_Data_v1[[#This Row],[Discharge Date]]-_3___Healthcare_Data_v1[[#This Row],[Date of Admission]]</f>
        <v>22</v>
      </c>
      <c r="Q4586" s="1">
        <f>IFERROR(_3___Healthcare_Data_v1[[#This Row],[ Billing Amount ]]/_3___Healthcare_Data_v1[[#This Row],[Days in Hospital]],0)</f>
        <v>78.857384772727272</v>
      </c>
      <c r="R4586" s="1" t="str">
        <f>IF(_3___Healthcare_Data_v1[[#This Row],[Age]]&gt;60,"Senior",IF(_3___Healthcare_Data_v1[[#This Row],[Age]]&gt;35,"Middle","Young"))</f>
        <v>Senior</v>
      </c>
    </row>
    <row r="4587" spans="1:18" x14ac:dyDescent="0.3">
      <c r="A4587" s="1" t="s">
        <v>12882</v>
      </c>
      <c r="B4587" s="1" t="s">
        <v>26980</v>
      </c>
      <c r="C4587" s="1" t="s">
        <v>16</v>
      </c>
      <c r="D4587" s="1" t="s">
        <v>114</v>
      </c>
      <c r="E4587" s="1" t="s">
        <v>69</v>
      </c>
      <c r="F4587" s="2">
        <v>45069</v>
      </c>
      <c r="G4587" s="1" t="s">
        <v>12883</v>
      </c>
      <c r="H4587" s="1" t="s">
        <v>12884</v>
      </c>
      <c r="I4587" s="1" t="s">
        <v>21</v>
      </c>
      <c r="J4587" s="3" t="s">
        <v>31257</v>
      </c>
      <c r="K4587">
        <v>373</v>
      </c>
      <c r="L4587" s="1" t="s">
        <v>42</v>
      </c>
      <c r="M4587" s="2">
        <v>45097</v>
      </c>
      <c r="N4587" s="1" t="s">
        <v>84</v>
      </c>
      <c r="O4587" s="1" t="s">
        <v>32</v>
      </c>
      <c r="P4587" s="1">
        <f>_3___Healthcare_Data_v1[[#This Row],[Discharge Date]]-_3___Healthcare_Data_v1[[#This Row],[Date of Admission]]</f>
        <v>28</v>
      </c>
      <c r="Q4587" s="1">
        <f>IFERROR(_3___Healthcare_Data_v1[[#This Row],[ Billing Amount ]]/_3___Healthcare_Data_v1[[#This Row],[Days in Hospital]],0)</f>
        <v>449.6029528571429</v>
      </c>
      <c r="R4587" s="1" t="str">
        <f>IF(_3___Healthcare_Data_v1[[#This Row],[Age]]&gt;60,"Senior",IF(_3___Healthcare_Data_v1[[#This Row],[Age]]&gt;35,"Middle","Young"))</f>
        <v>Senior</v>
      </c>
    </row>
    <row r="4588" spans="1:18" x14ac:dyDescent="0.3">
      <c r="A4588" s="1" t="s">
        <v>12885</v>
      </c>
      <c r="B4588" s="1" t="s">
        <v>26803</v>
      </c>
      <c r="C4588" s="1" t="s">
        <v>26</v>
      </c>
      <c r="D4588" s="1" t="s">
        <v>49</v>
      </c>
      <c r="E4588" s="1" t="s">
        <v>18</v>
      </c>
      <c r="F4588" s="2">
        <v>43681</v>
      </c>
      <c r="G4588" s="1" t="s">
        <v>12886</v>
      </c>
      <c r="H4588" s="1" t="s">
        <v>12887</v>
      </c>
      <c r="I4588" s="1" t="s">
        <v>60</v>
      </c>
      <c r="J4588" s="3" t="s">
        <v>31258</v>
      </c>
      <c r="K4588">
        <v>289</v>
      </c>
      <c r="L4588" s="1" t="s">
        <v>42</v>
      </c>
      <c r="M4588" s="2">
        <v>43705</v>
      </c>
      <c r="N4588" s="1" t="s">
        <v>43</v>
      </c>
      <c r="O4588" s="1" t="s">
        <v>24</v>
      </c>
      <c r="P4588" s="1">
        <f>_3___Healthcare_Data_v1[[#This Row],[Discharge Date]]-_3___Healthcare_Data_v1[[#This Row],[Date of Admission]]</f>
        <v>24</v>
      </c>
      <c r="Q4588" s="1">
        <f>IFERROR(_3___Healthcare_Data_v1[[#This Row],[ Billing Amount ]]/_3___Healthcare_Data_v1[[#This Row],[Days in Hospital]],0)</f>
        <v>132.58493074999998</v>
      </c>
      <c r="R4588" s="1" t="str">
        <f>IF(_3___Healthcare_Data_v1[[#This Row],[Age]]&gt;60,"Senior",IF(_3___Healthcare_Data_v1[[#This Row],[Age]]&gt;35,"Middle","Young"))</f>
        <v>Senior</v>
      </c>
    </row>
    <row r="4589" spans="1:18" x14ac:dyDescent="0.3">
      <c r="A4589" s="1" t="s">
        <v>12888</v>
      </c>
      <c r="B4589" s="1" t="s">
        <v>26610</v>
      </c>
      <c r="C4589" s="1" t="s">
        <v>16</v>
      </c>
      <c r="D4589" s="1" t="s">
        <v>229</v>
      </c>
      <c r="E4589" s="1" t="s">
        <v>26620</v>
      </c>
      <c r="F4589" s="2">
        <v>43734</v>
      </c>
      <c r="G4589" s="1" t="s">
        <v>12889</v>
      </c>
      <c r="H4589" s="1" t="s">
        <v>12890</v>
      </c>
      <c r="I4589" s="1" t="s">
        <v>56</v>
      </c>
      <c r="J4589" s="3" t="s">
        <v>31259</v>
      </c>
      <c r="K4589">
        <v>468</v>
      </c>
      <c r="L4589" s="1" t="s">
        <v>42</v>
      </c>
      <c r="M4589" s="2">
        <v>43757</v>
      </c>
      <c r="N4589" s="1" t="s">
        <v>43</v>
      </c>
      <c r="O4589" s="1" t="s">
        <v>24</v>
      </c>
      <c r="P4589" s="1">
        <f>_3___Healthcare_Data_v1[[#This Row],[Discharge Date]]-_3___Healthcare_Data_v1[[#This Row],[Date of Admission]]</f>
        <v>23</v>
      </c>
      <c r="Q4589" s="1">
        <f>IFERROR(_3___Healthcare_Data_v1[[#This Row],[ Billing Amount ]]/_3___Healthcare_Data_v1[[#This Row],[Days in Hospital]],0)</f>
        <v>570.73523652173913</v>
      </c>
      <c r="R4589" s="1" t="str">
        <f>IF(_3___Healthcare_Data_v1[[#This Row],[Age]]&gt;60,"Senior",IF(_3___Healthcare_Data_v1[[#This Row],[Age]]&gt;35,"Middle","Young"))</f>
        <v>Senior</v>
      </c>
    </row>
    <row r="4590" spans="1:18" x14ac:dyDescent="0.3">
      <c r="A4590" s="1" t="s">
        <v>12891</v>
      </c>
      <c r="B4590" s="1" t="s">
        <v>26628</v>
      </c>
      <c r="C4590" s="1" t="s">
        <v>16</v>
      </c>
      <c r="D4590" s="1" t="s">
        <v>229</v>
      </c>
      <c r="E4590" s="1" t="s">
        <v>35</v>
      </c>
      <c r="F4590" s="2">
        <v>44405</v>
      </c>
      <c r="G4590" s="1" t="s">
        <v>12892</v>
      </c>
      <c r="H4590" s="1" t="s">
        <v>12893</v>
      </c>
      <c r="I4590" s="1" t="s">
        <v>60</v>
      </c>
      <c r="J4590" s="3" t="s">
        <v>31260</v>
      </c>
      <c r="K4590">
        <v>414</v>
      </c>
      <c r="L4590" s="1" t="s">
        <v>22</v>
      </c>
      <c r="M4590" s="2">
        <v>44423</v>
      </c>
      <c r="N4590" s="1" t="s">
        <v>84</v>
      </c>
      <c r="O4590" s="1" t="s">
        <v>32</v>
      </c>
      <c r="P4590" s="1">
        <f>_3___Healthcare_Data_v1[[#This Row],[Discharge Date]]-_3___Healthcare_Data_v1[[#This Row],[Date of Admission]]</f>
        <v>18</v>
      </c>
      <c r="Q4590" s="1">
        <f>IFERROR(_3___Healthcare_Data_v1[[#This Row],[ Billing Amount ]]/_3___Healthcare_Data_v1[[#This Row],[Days in Hospital]],0)</f>
        <v>884.34026722222222</v>
      </c>
      <c r="R4590" s="1" t="str">
        <f>IF(_3___Healthcare_Data_v1[[#This Row],[Age]]&gt;60,"Senior",IF(_3___Healthcare_Data_v1[[#This Row],[Age]]&gt;35,"Middle","Young"))</f>
        <v>Senior</v>
      </c>
    </row>
    <row r="4591" spans="1:18" x14ac:dyDescent="0.3">
      <c r="A4591" s="1" t="s">
        <v>12894</v>
      </c>
      <c r="B4591" s="1" t="s">
        <v>26610</v>
      </c>
      <c r="C4591" s="1" t="s">
        <v>26</v>
      </c>
      <c r="D4591" s="1" t="s">
        <v>27</v>
      </c>
      <c r="E4591" s="1" t="s">
        <v>69</v>
      </c>
      <c r="F4591" s="2">
        <v>44523</v>
      </c>
      <c r="G4591" s="1" t="s">
        <v>12895</v>
      </c>
      <c r="H4591" s="1" t="s">
        <v>12896</v>
      </c>
      <c r="I4591" s="1" t="s">
        <v>26607</v>
      </c>
      <c r="J4591" s="3" t="s">
        <v>31261</v>
      </c>
      <c r="K4591">
        <v>237</v>
      </c>
      <c r="L4591" s="1" t="s">
        <v>42</v>
      </c>
      <c r="M4591" s="2">
        <v>44531</v>
      </c>
      <c r="N4591" s="1" t="s">
        <v>84</v>
      </c>
      <c r="O4591" s="1" t="s">
        <v>24</v>
      </c>
      <c r="P4591" s="1">
        <f>_3___Healthcare_Data_v1[[#This Row],[Discharge Date]]-_3___Healthcare_Data_v1[[#This Row],[Date of Admission]]</f>
        <v>8</v>
      </c>
      <c r="Q4591" s="1">
        <f>IFERROR(_3___Healthcare_Data_v1[[#This Row],[ Billing Amount ]]/_3___Healthcare_Data_v1[[#This Row],[Days in Hospital]],0)</f>
        <v>3340.6862124999998</v>
      </c>
      <c r="R4591" s="1" t="str">
        <f>IF(_3___Healthcare_Data_v1[[#This Row],[Age]]&gt;60,"Senior",IF(_3___Healthcare_Data_v1[[#This Row],[Age]]&gt;35,"Middle","Young"))</f>
        <v>Senior</v>
      </c>
    </row>
    <row r="4592" spans="1:18" x14ac:dyDescent="0.3">
      <c r="A4592" s="1" t="s">
        <v>12897</v>
      </c>
      <c r="B4592" s="1" t="s">
        <v>26634</v>
      </c>
      <c r="C4592" s="1" t="s">
        <v>16</v>
      </c>
      <c r="D4592" s="1" t="s">
        <v>62</v>
      </c>
      <c r="E4592" s="1" t="s">
        <v>26615</v>
      </c>
      <c r="F4592" s="2">
        <v>44797</v>
      </c>
      <c r="G4592" s="1" t="s">
        <v>12898</v>
      </c>
      <c r="H4592" s="1" t="s">
        <v>12899</v>
      </c>
      <c r="I4592" s="1" t="s">
        <v>56</v>
      </c>
      <c r="J4592" s="3" t="s">
        <v>31262</v>
      </c>
      <c r="K4592">
        <v>251</v>
      </c>
      <c r="L4592" s="1" t="s">
        <v>22</v>
      </c>
      <c r="M4592" s="2">
        <v>44802</v>
      </c>
      <c r="N4592" s="1" t="s">
        <v>31</v>
      </c>
      <c r="O4592" s="1" t="s">
        <v>32</v>
      </c>
      <c r="P4592" s="1">
        <f>_3___Healthcare_Data_v1[[#This Row],[Discharge Date]]-_3___Healthcare_Data_v1[[#This Row],[Date of Admission]]</f>
        <v>5</v>
      </c>
      <c r="Q4592" s="1">
        <f>IFERROR(_3___Healthcare_Data_v1[[#This Row],[ Billing Amount ]]/_3___Healthcare_Data_v1[[#This Row],[Days in Hospital]],0)</f>
        <v>651.92490139999995</v>
      </c>
      <c r="R4592" s="1" t="str">
        <f>IF(_3___Healthcare_Data_v1[[#This Row],[Age]]&gt;60,"Senior",IF(_3___Healthcare_Data_v1[[#This Row],[Age]]&gt;35,"Middle","Young"))</f>
        <v>Senior</v>
      </c>
    </row>
    <row r="4593" spans="1:18" x14ac:dyDescent="0.3">
      <c r="A4593" s="1" t="s">
        <v>12900</v>
      </c>
      <c r="B4593" s="1" t="s">
        <v>26710</v>
      </c>
      <c r="C4593" s="1" t="s">
        <v>16</v>
      </c>
      <c r="D4593" s="1" t="s">
        <v>34</v>
      </c>
      <c r="E4593" s="1" t="s">
        <v>28</v>
      </c>
      <c r="F4593" s="2">
        <v>44323</v>
      </c>
      <c r="G4593" s="1" t="s">
        <v>12901</v>
      </c>
      <c r="H4593" s="1" t="s">
        <v>12902</v>
      </c>
      <c r="I4593" s="1" t="s">
        <v>26607</v>
      </c>
      <c r="J4593" s="3" t="s">
        <v>31263</v>
      </c>
      <c r="K4593">
        <v>438</v>
      </c>
      <c r="L4593" s="1" t="s">
        <v>42</v>
      </c>
      <c r="M4593" s="2">
        <v>44349</v>
      </c>
      <c r="N4593" s="1" t="s">
        <v>48</v>
      </c>
      <c r="O4593" s="1" t="s">
        <v>24</v>
      </c>
      <c r="P4593" s="1">
        <f>_3___Healthcare_Data_v1[[#This Row],[Discharge Date]]-_3___Healthcare_Data_v1[[#This Row],[Date of Admission]]</f>
        <v>26</v>
      </c>
      <c r="Q4593" s="1">
        <f>IFERROR(_3___Healthcare_Data_v1[[#This Row],[ Billing Amount ]]/_3___Healthcare_Data_v1[[#This Row],[Days in Hospital]],0)</f>
        <v>506.41603807692303</v>
      </c>
      <c r="R4593" s="1" t="str">
        <f>IF(_3___Healthcare_Data_v1[[#This Row],[Age]]&gt;60,"Senior",IF(_3___Healthcare_Data_v1[[#This Row],[Age]]&gt;35,"Middle","Young"))</f>
        <v>Senior</v>
      </c>
    </row>
    <row r="4594" spans="1:18" x14ac:dyDescent="0.3">
      <c r="A4594" s="1" t="s">
        <v>12903</v>
      </c>
      <c r="B4594" s="1" t="s">
        <v>26685</v>
      </c>
      <c r="C4594" s="1" t="s">
        <v>26</v>
      </c>
      <c r="D4594" s="1" t="s">
        <v>62</v>
      </c>
      <c r="E4594" s="1" t="s">
        <v>28</v>
      </c>
      <c r="F4594" s="2">
        <v>44899</v>
      </c>
      <c r="G4594" s="1" t="s">
        <v>12904</v>
      </c>
      <c r="H4594" s="1" t="s">
        <v>12905</v>
      </c>
      <c r="I4594" s="1" t="s">
        <v>52</v>
      </c>
      <c r="J4594" s="3" t="s">
        <v>31264</v>
      </c>
      <c r="K4594">
        <v>252</v>
      </c>
      <c r="L4594" s="1" t="s">
        <v>42</v>
      </c>
      <c r="M4594" s="2">
        <v>44922</v>
      </c>
      <c r="N4594" s="1" t="s">
        <v>43</v>
      </c>
      <c r="O4594" s="1" t="s">
        <v>44</v>
      </c>
      <c r="P4594" s="1">
        <f>_3___Healthcare_Data_v1[[#This Row],[Discharge Date]]-_3___Healthcare_Data_v1[[#This Row],[Date of Admission]]</f>
        <v>23</v>
      </c>
      <c r="Q4594" s="1">
        <f>IFERROR(_3___Healthcare_Data_v1[[#This Row],[ Billing Amount ]]/_3___Healthcare_Data_v1[[#This Row],[Days in Hospital]],0)</f>
        <v>394.3889370869565</v>
      </c>
      <c r="R4594" s="1" t="str">
        <f>IF(_3___Healthcare_Data_v1[[#This Row],[Age]]&gt;60,"Senior",IF(_3___Healthcare_Data_v1[[#This Row],[Age]]&gt;35,"Middle","Young"))</f>
        <v>Senior</v>
      </c>
    </row>
    <row r="4595" spans="1:18" x14ac:dyDescent="0.3">
      <c r="A4595" s="1" t="s">
        <v>1245</v>
      </c>
      <c r="B4595" s="1" t="s">
        <v>26803</v>
      </c>
      <c r="C4595" s="1" t="s">
        <v>26</v>
      </c>
      <c r="D4595" s="1" t="s">
        <v>89</v>
      </c>
      <c r="E4595" s="1" t="s">
        <v>28</v>
      </c>
      <c r="F4595" s="2">
        <v>44635</v>
      </c>
      <c r="G4595" s="1" t="s">
        <v>12906</v>
      </c>
      <c r="H4595" s="1" t="s">
        <v>12907</v>
      </c>
      <c r="I4595" s="1" t="s">
        <v>26607</v>
      </c>
      <c r="J4595" s="3" t="s">
        <v>31265</v>
      </c>
      <c r="K4595">
        <v>433</v>
      </c>
      <c r="L4595" s="1" t="s">
        <v>38</v>
      </c>
      <c r="M4595" s="2">
        <v>44662</v>
      </c>
      <c r="N4595" s="1" t="s">
        <v>48</v>
      </c>
      <c r="O4595" s="1" t="s">
        <v>24</v>
      </c>
      <c r="P4595" s="1">
        <f>_3___Healthcare_Data_v1[[#This Row],[Discharge Date]]-_3___Healthcare_Data_v1[[#This Row],[Date of Admission]]</f>
        <v>27</v>
      </c>
      <c r="Q4595" s="1">
        <f>IFERROR(_3___Healthcare_Data_v1[[#This Row],[ Billing Amount ]]/_3___Healthcare_Data_v1[[#This Row],[Days in Hospital]],0)</f>
        <v>1493.8128751851852</v>
      </c>
      <c r="R4595" s="1" t="str">
        <f>IF(_3___Healthcare_Data_v1[[#This Row],[Age]]&gt;60,"Senior",IF(_3___Healthcare_Data_v1[[#This Row],[Age]]&gt;35,"Middle","Young"))</f>
        <v>Senior</v>
      </c>
    </row>
    <row r="4596" spans="1:18" x14ac:dyDescent="0.3">
      <c r="A4596" s="1" t="s">
        <v>12908</v>
      </c>
      <c r="B4596" s="1" t="s">
        <v>26659</v>
      </c>
      <c r="C4596" s="1" t="s">
        <v>26</v>
      </c>
      <c r="D4596" s="1" t="s">
        <v>17</v>
      </c>
      <c r="E4596" s="1" t="s">
        <v>26615</v>
      </c>
      <c r="F4596" s="2">
        <v>44707</v>
      </c>
      <c r="G4596" s="1" t="s">
        <v>12909</v>
      </c>
      <c r="H4596" s="1" t="s">
        <v>12910</v>
      </c>
      <c r="I4596" s="1" t="s">
        <v>56</v>
      </c>
      <c r="J4596" s="3" t="s">
        <v>31266</v>
      </c>
      <c r="K4596">
        <v>195</v>
      </c>
      <c r="L4596" s="1" t="s">
        <v>42</v>
      </c>
      <c r="M4596" s="2">
        <v>44728</v>
      </c>
      <c r="N4596" s="1" t="s">
        <v>43</v>
      </c>
      <c r="O4596" s="1" t="s">
        <v>24</v>
      </c>
      <c r="P4596" s="1">
        <f>_3___Healthcare_Data_v1[[#This Row],[Discharge Date]]-_3___Healthcare_Data_v1[[#This Row],[Date of Admission]]</f>
        <v>21</v>
      </c>
      <c r="Q4596" s="1">
        <f>IFERROR(_3___Healthcare_Data_v1[[#This Row],[ Billing Amount ]]/_3___Healthcare_Data_v1[[#This Row],[Days in Hospital]],0)</f>
        <v>901.31270809523801</v>
      </c>
      <c r="R4596" s="1" t="str">
        <f>IF(_3___Healthcare_Data_v1[[#This Row],[Age]]&gt;60,"Senior",IF(_3___Healthcare_Data_v1[[#This Row],[Age]]&gt;35,"Middle","Young"))</f>
        <v>Senior</v>
      </c>
    </row>
    <row r="4597" spans="1:18" x14ac:dyDescent="0.3">
      <c r="A4597" s="1" t="s">
        <v>12911</v>
      </c>
      <c r="B4597" s="1" t="s">
        <v>26640</v>
      </c>
      <c r="C4597" s="1" t="s">
        <v>16</v>
      </c>
      <c r="D4597" s="1" t="s">
        <v>49</v>
      </c>
      <c r="E4597" s="1" t="s">
        <v>26615</v>
      </c>
      <c r="F4597" s="2">
        <v>44919</v>
      </c>
      <c r="G4597" s="1" t="s">
        <v>12912</v>
      </c>
      <c r="H4597" s="1" t="s">
        <v>12913</v>
      </c>
      <c r="I4597" s="1" t="s">
        <v>26607</v>
      </c>
      <c r="J4597" s="3" t="s">
        <v>31267</v>
      </c>
      <c r="K4597">
        <v>472</v>
      </c>
      <c r="L4597" s="1" t="s">
        <v>38</v>
      </c>
      <c r="M4597" s="2">
        <v>44943</v>
      </c>
      <c r="N4597" s="1" t="s">
        <v>43</v>
      </c>
      <c r="O4597" s="1" t="s">
        <v>32</v>
      </c>
      <c r="P4597" s="1">
        <f>_3___Healthcare_Data_v1[[#This Row],[Discharge Date]]-_3___Healthcare_Data_v1[[#This Row],[Date of Admission]]</f>
        <v>24</v>
      </c>
      <c r="Q4597" s="1">
        <f>IFERROR(_3___Healthcare_Data_v1[[#This Row],[ Billing Amount ]]/_3___Healthcare_Data_v1[[#This Row],[Days in Hospital]],0)</f>
        <v>1626.9126566666666</v>
      </c>
      <c r="R4597" s="1" t="str">
        <f>IF(_3___Healthcare_Data_v1[[#This Row],[Age]]&gt;60,"Senior",IF(_3___Healthcare_Data_v1[[#This Row],[Age]]&gt;35,"Middle","Young"))</f>
        <v>Senior</v>
      </c>
    </row>
    <row r="4598" spans="1:18" x14ac:dyDescent="0.3">
      <c r="A4598" s="1" t="s">
        <v>12914</v>
      </c>
      <c r="B4598" s="1" t="s">
        <v>26723</v>
      </c>
      <c r="C4598" s="1" t="s">
        <v>26</v>
      </c>
      <c r="D4598" s="1" t="s">
        <v>27</v>
      </c>
      <c r="E4598" s="1" t="s">
        <v>35</v>
      </c>
      <c r="F4598" s="2">
        <v>45086</v>
      </c>
      <c r="G4598" s="1" t="s">
        <v>12915</v>
      </c>
      <c r="H4598" s="1" t="s">
        <v>12916</v>
      </c>
      <c r="I4598" s="1" t="s">
        <v>56</v>
      </c>
      <c r="J4598" s="3" t="s">
        <v>31268</v>
      </c>
      <c r="K4598">
        <v>298</v>
      </c>
      <c r="L4598" s="1" t="s">
        <v>22</v>
      </c>
      <c r="M4598" s="2">
        <v>45095</v>
      </c>
      <c r="N4598" s="1" t="s">
        <v>43</v>
      </c>
      <c r="O4598" s="1" t="s">
        <v>24</v>
      </c>
      <c r="P4598" s="1">
        <f>_3___Healthcare_Data_v1[[#This Row],[Discharge Date]]-_3___Healthcare_Data_v1[[#This Row],[Date of Admission]]</f>
        <v>9</v>
      </c>
      <c r="Q4598" s="1">
        <f>IFERROR(_3___Healthcare_Data_v1[[#This Row],[ Billing Amount ]]/_3___Healthcare_Data_v1[[#This Row],[Days in Hospital]],0)</f>
        <v>1042.5318240000001</v>
      </c>
      <c r="R4598" s="1" t="str">
        <f>IF(_3___Healthcare_Data_v1[[#This Row],[Age]]&gt;60,"Senior",IF(_3___Healthcare_Data_v1[[#This Row],[Age]]&gt;35,"Middle","Young"))</f>
        <v>Senior</v>
      </c>
    </row>
    <row r="4599" spans="1:18" x14ac:dyDescent="0.3">
      <c r="A4599" s="1" t="s">
        <v>12917</v>
      </c>
      <c r="B4599" s="1" t="s">
        <v>26655</v>
      </c>
      <c r="C4599" s="1" t="s">
        <v>16</v>
      </c>
      <c r="D4599" s="1" t="s">
        <v>114</v>
      </c>
      <c r="E4599" s="1" t="s">
        <v>26620</v>
      </c>
      <c r="F4599" s="2">
        <v>45057</v>
      </c>
      <c r="G4599" s="1" t="s">
        <v>12918</v>
      </c>
      <c r="H4599" s="1" t="s">
        <v>8462</v>
      </c>
      <c r="I4599" s="1" t="s">
        <v>56</v>
      </c>
      <c r="J4599" s="3" t="s">
        <v>31269</v>
      </c>
      <c r="K4599">
        <v>272</v>
      </c>
      <c r="L4599" s="1" t="s">
        <v>42</v>
      </c>
      <c r="M4599" s="2">
        <v>45065</v>
      </c>
      <c r="N4599" s="1" t="s">
        <v>84</v>
      </c>
      <c r="O4599" s="1" t="s">
        <v>32</v>
      </c>
      <c r="P4599" s="1">
        <f>_3___Healthcare_Data_v1[[#This Row],[Discharge Date]]-_3___Healthcare_Data_v1[[#This Row],[Date of Admission]]</f>
        <v>8</v>
      </c>
      <c r="Q4599" s="1">
        <f>IFERROR(_3___Healthcare_Data_v1[[#This Row],[ Billing Amount ]]/_3___Healthcare_Data_v1[[#This Row],[Days in Hospital]],0)</f>
        <v>2230.9749287499999</v>
      </c>
      <c r="R4599" s="1" t="str">
        <f>IF(_3___Healthcare_Data_v1[[#This Row],[Age]]&gt;60,"Senior",IF(_3___Healthcare_Data_v1[[#This Row],[Age]]&gt;35,"Middle","Young"))</f>
        <v>Senior</v>
      </c>
    </row>
    <row r="4600" spans="1:18" x14ac:dyDescent="0.3">
      <c r="A4600" s="1" t="s">
        <v>12919</v>
      </c>
      <c r="B4600" s="1" t="s">
        <v>26653</v>
      </c>
      <c r="C4600" s="1" t="s">
        <v>16</v>
      </c>
      <c r="D4600" s="1" t="s">
        <v>229</v>
      </c>
      <c r="E4600" s="1" t="s">
        <v>69</v>
      </c>
      <c r="F4600" s="2">
        <v>44691</v>
      </c>
      <c r="G4600" s="1" t="s">
        <v>12920</v>
      </c>
      <c r="H4600" s="1" t="s">
        <v>12921</v>
      </c>
      <c r="I4600" s="1" t="s">
        <v>56</v>
      </c>
      <c r="J4600" s="3" t="s">
        <v>31270</v>
      </c>
      <c r="K4600">
        <v>327</v>
      </c>
      <c r="L4600" s="1" t="s">
        <v>38</v>
      </c>
      <c r="M4600" s="2">
        <v>44697</v>
      </c>
      <c r="N4600" s="1" t="s">
        <v>31</v>
      </c>
      <c r="O4600" s="1" t="s">
        <v>44</v>
      </c>
      <c r="P4600" s="1">
        <f>_3___Healthcare_Data_v1[[#This Row],[Discharge Date]]-_3___Healthcare_Data_v1[[#This Row],[Date of Admission]]</f>
        <v>6</v>
      </c>
      <c r="Q4600" s="1">
        <f>IFERROR(_3___Healthcare_Data_v1[[#This Row],[ Billing Amount ]]/_3___Healthcare_Data_v1[[#This Row],[Days in Hospital]],0)</f>
        <v>5188.212386666667</v>
      </c>
      <c r="R4600" s="1" t="str">
        <f>IF(_3___Healthcare_Data_v1[[#This Row],[Age]]&gt;60,"Senior",IF(_3___Healthcare_Data_v1[[#This Row],[Age]]&gt;35,"Middle","Young"))</f>
        <v>Senior</v>
      </c>
    </row>
    <row r="4601" spans="1:18" x14ac:dyDescent="0.3">
      <c r="A4601" s="1" t="s">
        <v>12922</v>
      </c>
      <c r="B4601" s="1" t="s">
        <v>26612</v>
      </c>
      <c r="C4601" s="1" t="s">
        <v>26</v>
      </c>
      <c r="D4601" s="1" t="s">
        <v>34</v>
      </c>
      <c r="E4601" s="1" t="s">
        <v>26620</v>
      </c>
      <c r="F4601" s="2">
        <v>43771</v>
      </c>
      <c r="G4601" s="1" t="s">
        <v>12923</v>
      </c>
      <c r="H4601" s="1" t="s">
        <v>12924</v>
      </c>
      <c r="I4601" s="1" t="s">
        <v>56</v>
      </c>
      <c r="J4601" s="3" t="s">
        <v>31271</v>
      </c>
      <c r="K4601">
        <v>269</v>
      </c>
      <c r="L4601" s="1" t="s">
        <v>22</v>
      </c>
      <c r="M4601" s="2">
        <v>43773</v>
      </c>
      <c r="N4601" s="1" t="s">
        <v>43</v>
      </c>
      <c r="O4601" s="1" t="s">
        <v>32</v>
      </c>
      <c r="P4601" s="1">
        <f>_3___Healthcare_Data_v1[[#This Row],[Discharge Date]]-_3___Healthcare_Data_v1[[#This Row],[Date of Admission]]</f>
        <v>2</v>
      </c>
      <c r="Q4601" s="1">
        <f>IFERROR(_3___Healthcare_Data_v1[[#This Row],[ Billing Amount ]]/_3___Healthcare_Data_v1[[#This Row],[Days in Hospital]],0)</f>
        <v>14708.818395</v>
      </c>
      <c r="R4601" s="1" t="str">
        <f>IF(_3___Healthcare_Data_v1[[#This Row],[Age]]&gt;60,"Senior",IF(_3___Healthcare_Data_v1[[#This Row],[Age]]&gt;35,"Middle","Young"))</f>
        <v>Senior</v>
      </c>
    </row>
    <row r="4602" spans="1:18" x14ac:dyDescent="0.3">
      <c r="A4602" s="1" t="s">
        <v>12925</v>
      </c>
      <c r="B4602" s="1" t="s">
        <v>26659</v>
      </c>
      <c r="C4602" s="1" t="s">
        <v>16</v>
      </c>
      <c r="D4602" s="1" t="s">
        <v>27</v>
      </c>
      <c r="E4602" s="1" t="s">
        <v>28</v>
      </c>
      <c r="F4602" s="2">
        <v>43414</v>
      </c>
      <c r="G4602" s="1" t="s">
        <v>12926</v>
      </c>
      <c r="H4602" s="1" t="s">
        <v>12927</v>
      </c>
      <c r="I4602" s="1" t="s">
        <v>52</v>
      </c>
      <c r="J4602" s="3" t="s">
        <v>31272</v>
      </c>
      <c r="K4602">
        <v>412</v>
      </c>
      <c r="L4602" s="1" t="s">
        <v>38</v>
      </c>
      <c r="M4602" s="2">
        <v>43436</v>
      </c>
      <c r="N4602" s="1" t="s">
        <v>84</v>
      </c>
      <c r="O4602" s="1" t="s">
        <v>32</v>
      </c>
      <c r="P4602" s="1">
        <f>_3___Healthcare_Data_v1[[#This Row],[Discharge Date]]-_3___Healthcare_Data_v1[[#This Row],[Date of Admission]]</f>
        <v>22</v>
      </c>
      <c r="Q4602" s="1">
        <f>IFERROR(_3___Healthcare_Data_v1[[#This Row],[ Billing Amount ]]/_3___Healthcare_Data_v1[[#This Row],[Days in Hospital]],0)</f>
        <v>292.00161236363635</v>
      </c>
      <c r="R4602" s="1" t="str">
        <f>IF(_3___Healthcare_Data_v1[[#This Row],[Age]]&gt;60,"Senior",IF(_3___Healthcare_Data_v1[[#This Row],[Age]]&gt;35,"Middle","Young"))</f>
        <v>Senior</v>
      </c>
    </row>
    <row r="4603" spans="1:18" x14ac:dyDescent="0.3">
      <c r="A4603" s="1" t="s">
        <v>12928</v>
      </c>
      <c r="B4603" s="1" t="s">
        <v>26837</v>
      </c>
      <c r="C4603" s="1" t="s">
        <v>26</v>
      </c>
      <c r="D4603" s="1" t="s">
        <v>49</v>
      </c>
      <c r="E4603" s="1" t="s">
        <v>28</v>
      </c>
      <c r="F4603" s="2">
        <v>44820</v>
      </c>
      <c r="G4603" s="1" t="s">
        <v>12929</v>
      </c>
      <c r="H4603" s="1" t="s">
        <v>3076</v>
      </c>
      <c r="I4603" s="1" t="s">
        <v>56</v>
      </c>
      <c r="J4603" s="3" t="s">
        <v>31273</v>
      </c>
      <c r="K4603">
        <v>348</v>
      </c>
      <c r="L4603" s="1" t="s">
        <v>38</v>
      </c>
      <c r="M4603" s="2">
        <v>44826</v>
      </c>
      <c r="N4603" s="1" t="s">
        <v>84</v>
      </c>
      <c r="O4603" s="1" t="s">
        <v>32</v>
      </c>
      <c r="P4603" s="1">
        <f>_3___Healthcare_Data_v1[[#This Row],[Discharge Date]]-_3___Healthcare_Data_v1[[#This Row],[Date of Admission]]</f>
        <v>6</v>
      </c>
      <c r="Q4603" s="1">
        <f>IFERROR(_3___Healthcare_Data_v1[[#This Row],[ Billing Amount ]]/_3___Healthcare_Data_v1[[#This Row],[Days in Hospital]],0)</f>
        <v>1095.3738168333332</v>
      </c>
      <c r="R4603" s="1" t="str">
        <f>IF(_3___Healthcare_Data_v1[[#This Row],[Age]]&gt;60,"Senior",IF(_3___Healthcare_Data_v1[[#This Row],[Age]]&gt;35,"Middle","Young"))</f>
        <v>Senior</v>
      </c>
    </row>
    <row r="4604" spans="1:18" x14ac:dyDescent="0.3">
      <c r="A4604" s="1" t="s">
        <v>12930</v>
      </c>
      <c r="B4604" s="1" t="s">
        <v>26759</v>
      </c>
      <c r="C4604" s="1" t="s">
        <v>16</v>
      </c>
      <c r="D4604" s="1" t="s">
        <v>49</v>
      </c>
      <c r="E4604" s="1" t="s">
        <v>69</v>
      </c>
      <c r="F4604" s="2">
        <v>44615</v>
      </c>
      <c r="G4604" s="1" t="s">
        <v>12931</v>
      </c>
      <c r="H4604" s="1" t="s">
        <v>12932</v>
      </c>
      <c r="I4604" s="1" t="s">
        <v>60</v>
      </c>
      <c r="J4604" s="3" t="s">
        <v>31274</v>
      </c>
      <c r="K4604">
        <v>156</v>
      </c>
      <c r="L4604" s="1" t="s">
        <v>38</v>
      </c>
      <c r="M4604" s="2">
        <v>44634</v>
      </c>
      <c r="N4604" s="1" t="s">
        <v>48</v>
      </c>
      <c r="O4604" s="1" t="s">
        <v>24</v>
      </c>
      <c r="P4604" s="1">
        <f>_3___Healthcare_Data_v1[[#This Row],[Discharge Date]]-_3___Healthcare_Data_v1[[#This Row],[Date of Admission]]</f>
        <v>19</v>
      </c>
      <c r="Q4604" s="1">
        <f>IFERROR(_3___Healthcare_Data_v1[[#This Row],[ Billing Amount ]]/_3___Healthcare_Data_v1[[#This Row],[Days in Hospital]],0)</f>
        <v>942.02958894736844</v>
      </c>
      <c r="R4604" s="1" t="str">
        <f>IF(_3___Healthcare_Data_v1[[#This Row],[Age]]&gt;60,"Senior",IF(_3___Healthcare_Data_v1[[#This Row],[Age]]&gt;35,"Middle","Young"))</f>
        <v>Senior</v>
      </c>
    </row>
    <row r="4605" spans="1:18" x14ac:dyDescent="0.3">
      <c r="A4605" s="1" t="s">
        <v>12933</v>
      </c>
      <c r="B4605" s="1" t="s">
        <v>26798</v>
      </c>
      <c r="C4605" s="1" t="s">
        <v>26</v>
      </c>
      <c r="D4605" s="1" t="s">
        <v>62</v>
      </c>
      <c r="E4605" s="1" t="s">
        <v>35</v>
      </c>
      <c r="F4605" s="2">
        <v>43743</v>
      </c>
      <c r="G4605" s="1" t="s">
        <v>12934</v>
      </c>
      <c r="H4605" s="1" t="s">
        <v>12935</v>
      </c>
      <c r="I4605" s="1" t="s">
        <v>26607</v>
      </c>
      <c r="J4605" s="3" t="s">
        <v>31275</v>
      </c>
      <c r="K4605">
        <v>371</v>
      </c>
      <c r="L4605" s="1" t="s">
        <v>22</v>
      </c>
      <c r="M4605" s="2">
        <v>43747</v>
      </c>
      <c r="N4605" s="1" t="s">
        <v>43</v>
      </c>
      <c r="O4605" s="1" t="s">
        <v>24</v>
      </c>
      <c r="P4605" s="1">
        <f>_3___Healthcare_Data_v1[[#This Row],[Discharge Date]]-_3___Healthcare_Data_v1[[#This Row],[Date of Admission]]</f>
        <v>4</v>
      </c>
      <c r="Q4605" s="1">
        <f>IFERROR(_3___Healthcare_Data_v1[[#This Row],[ Billing Amount ]]/_3___Healthcare_Data_v1[[#This Row],[Days in Hospital]],0)</f>
        <v>6046.5207275000002</v>
      </c>
      <c r="R4605" s="1" t="str">
        <f>IF(_3___Healthcare_Data_v1[[#This Row],[Age]]&gt;60,"Senior",IF(_3___Healthcare_Data_v1[[#This Row],[Age]]&gt;35,"Middle","Young"))</f>
        <v>Senior</v>
      </c>
    </row>
    <row r="4606" spans="1:18" x14ac:dyDescent="0.3">
      <c r="A4606" s="1" t="s">
        <v>12936</v>
      </c>
      <c r="B4606" s="1" t="s">
        <v>26755</v>
      </c>
      <c r="C4606" s="1" t="s">
        <v>26</v>
      </c>
      <c r="D4606" s="1" t="s">
        <v>27</v>
      </c>
      <c r="E4606" s="1" t="s">
        <v>69</v>
      </c>
      <c r="F4606" s="2">
        <v>44628</v>
      </c>
      <c r="G4606" s="1" t="s">
        <v>12937</v>
      </c>
      <c r="H4606" s="1" t="s">
        <v>12938</v>
      </c>
      <c r="I4606" s="1" t="s">
        <v>52</v>
      </c>
      <c r="J4606" s="3" t="s">
        <v>31276</v>
      </c>
      <c r="K4606">
        <v>383</v>
      </c>
      <c r="L4606" s="1" t="s">
        <v>22</v>
      </c>
      <c r="M4606" s="2">
        <v>44645</v>
      </c>
      <c r="N4606" s="1" t="s">
        <v>31</v>
      </c>
      <c r="O4606" s="1" t="s">
        <v>32</v>
      </c>
      <c r="P4606" s="1">
        <f>_3___Healthcare_Data_v1[[#This Row],[Discharge Date]]-_3___Healthcare_Data_v1[[#This Row],[Date of Admission]]</f>
        <v>17</v>
      </c>
      <c r="Q4606" s="1">
        <f>IFERROR(_3___Healthcare_Data_v1[[#This Row],[ Billing Amount ]]/_3___Healthcare_Data_v1[[#This Row],[Days in Hospital]],0)</f>
        <v>3266.0093758823532</v>
      </c>
      <c r="R4606" s="1" t="str">
        <f>IF(_3___Healthcare_Data_v1[[#This Row],[Age]]&gt;60,"Senior",IF(_3___Healthcare_Data_v1[[#This Row],[Age]]&gt;35,"Middle","Young"))</f>
        <v>Senior</v>
      </c>
    </row>
    <row r="4607" spans="1:18" x14ac:dyDescent="0.3">
      <c r="A4607" s="1" t="s">
        <v>12939</v>
      </c>
      <c r="B4607" s="1" t="s">
        <v>26795</v>
      </c>
      <c r="C4607" s="1" t="s">
        <v>16</v>
      </c>
      <c r="D4607" s="1" t="s">
        <v>34</v>
      </c>
      <c r="E4607" s="1" t="s">
        <v>26615</v>
      </c>
      <c r="F4607" s="2">
        <v>44121</v>
      </c>
      <c r="G4607" s="1" t="s">
        <v>12940</v>
      </c>
      <c r="H4607" s="1" t="s">
        <v>12941</v>
      </c>
      <c r="I4607" s="1" t="s">
        <v>60</v>
      </c>
      <c r="J4607" s="3" t="s">
        <v>31277</v>
      </c>
      <c r="K4607">
        <v>334</v>
      </c>
      <c r="L4607" s="1" t="s">
        <v>38</v>
      </c>
      <c r="M4607" s="2">
        <v>44123</v>
      </c>
      <c r="N4607" s="1" t="s">
        <v>48</v>
      </c>
      <c r="O4607" s="1" t="s">
        <v>44</v>
      </c>
      <c r="P4607" s="1">
        <f>_3___Healthcare_Data_v1[[#This Row],[Discharge Date]]-_3___Healthcare_Data_v1[[#This Row],[Date of Admission]]</f>
        <v>2</v>
      </c>
      <c r="Q4607" s="1">
        <f>IFERROR(_3___Healthcare_Data_v1[[#This Row],[ Billing Amount ]]/_3___Healthcare_Data_v1[[#This Row],[Days in Hospital]],0)</f>
        <v>533.88368200000002</v>
      </c>
      <c r="R4607" s="1" t="str">
        <f>IF(_3___Healthcare_Data_v1[[#This Row],[Age]]&gt;60,"Senior",IF(_3___Healthcare_Data_v1[[#This Row],[Age]]&gt;35,"Middle","Young"))</f>
        <v>Senior</v>
      </c>
    </row>
    <row r="4608" spans="1:18" x14ac:dyDescent="0.3">
      <c r="A4608" s="1" t="s">
        <v>12942</v>
      </c>
      <c r="B4608" s="1" t="s">
        <v>26685</v>
      </c>
      <c r="C4608" s="1" t="s">
        <v>16</v>
      </c>
      <c r="D4608" s="1" t="s">
        <v>17</v>
      </c>
      <c r="E4608" s="1" t="s">
        <v>26615</v>
      </c>
      <c r="F4608" s="2">
        <v>45151</v>
      </c>
      <c r="G4608" s="1" t="s">
        <v>12943</v>
      </c>
      <c r="H4608" s="1" t="s">
        <v>12944</v>
      </c>
      <c r="I4608" s="1" t="s">
        <v>56</v>
      </c>
      <c r="J4608" s="3" t="s">
        <v>31278</v>
      </c>
      <c r="K4608">
        <v>282</v>
      </c>
      <c r="L4608" s="1" t="s">
        <v>38</v>
      </c>
      <c r="M4608" s="2">
        <v>45168</v>
      </c>
      <c r="N4608" s="1" t="s">
        <v>23</v>
      </c>
      <c r="O4608" s="1" t="s">
        <v>24</v>
      </c>
      <c r="P4608" s="1">
        <f>_3___Healthcare_Data_v1[[#This Row],[Discharge Date]]-_3___Healthcare_Data_v1[[#This Row],[Date of Admission]]</f>
        <v>17</v>
      </c>
      <c r="Q4608" s="1">
        <f>IFERROR(_3___Healthcare_Data_v1[[#This Row],[ Billing Amount ]]/_3___Healthcare_Data_v1[[#This Row],[Days in Hospital]],0)</f>
        <v>600.35989117647057</v>
      </c>
      <c r="R4608" s="1" t="str">
        <f>IF(_3___Healthcare_Data_v1[[#This Row],[Age]]&gt;60,"Senior",IF(_3___Healthcare_Data_v1[[#This Row],[Age]]&gt;35,"Middle","Young"))</f>
        <v>Senior</v>
      </c>
    </row>
    <row r="4609" spans="1:18" x14ac:dyDescent="0.3">
      <c r="A4609" s="1" t="s">
        <v>12945</v>
      </c>
      <c r="B4609" s="1" t="s">
        <v>26714</v>
      </c>
      <c r="C4609" s="1" t="s">
        <v>16</v>
      </c>
      <c r="D4609" s="1" t="s">
        <v>114</v>
      </c>
      <c r="E4609" s="1" t="s">
        <v>69</v>
      </c>
      <c r="F4609" s="2">
        <v>44397</v>
      </c>
      <c r="G4609" s="1" t="s">
        <v>12946</v>
      </c>
      <c r="H4609" s="1" t="s">
        <v>12947</v>
      </c>
      <c r="I4609" s="1" t="s">
        <v>21</v>
      </c>
      <c r="J4609" s="3" t="s">
        <v>31279</v>
      </c>
      <c r="K4609">
        <v>134</v>
      </c>
      <c r="L4609" s="1" t="s">
        <v>38</v>
      </c>
      <c r="M4609" s="2">
        <v>44424</v>
      </c>
      <c r="N4609" s="1" t="s">
        <v>23</v>
      </c>
      <c r="O4609" s="1" t="s">
        <v>32</v>
      </c>
      <c r="P4609" s="1">
        <f>_3___Healthcare_Data_v1[[#This Row],[Discharge Date]]-_3___Healthcare_Data_v1[[#This Row],[Date of Admission]]</f>
        <v>27</v>
      </c>
      <c r="Q4609" s="1">
        <f>IFERROR(_3___Healthcare_Data_v1[[#This Row],[ Billing Amount ]]/_3___Healthcare_Data_v1[[#This Row],[Days in Hospital]],0)</f>
        <v>575.69994851851857</v>
      </c>
      <c r="R4609" s="1" t="str">
        <f>IF(_3___Healthcare_Data_v1[[#This Row],[Age]]&gt;60,"Senior",IF(_3___Healthcare_Data_v1[[#This Row],[Age]]&gt;35,"Middle","Young"))</f>
        <v>Senior</v>
      </c>
    </row>
    <row r="4610" spans="1:18" x14ac:dyDescent="0.3">
      <c r="A4610" s="1" t="s">
        <v>12948</v>
      </c>
      <c r="B4610" s="1" t="s">
        <v>26610</v>
      </c>
      <c r="C4610" s="1" t="s">
        <v>26</v>
      </c>
      <c r="D4610" s="1" t="s">
        <v>89</v>
      </c>
      <c r="E4610" s="1" t="s">
        <v>69</v>
      </c>
      <c r="F4610" s="2">
        <v>43970</v>
      </c>
      <c r="G4610" s="1" t="s">
        <v>12949</v>
      </c>
      <c r="H4610" s="1" t="s">
        <v>12950</v>
      </c>
      <c r="I4610" s="1" t="s">
        <v>26607</v>
      </c>
      <c r="J4610" s="3" t="s">
        <v>31280</v>
      </c>
      <c r="K4610">
        <v>275</v>
      </c>
      <c r="L4610" s="1" t="s">
        <v>42</v>
      </c>
      <c r="M4610" s="2">
        <v>43982</v>
      </c>
      <c r="N4610" s="1" t="s">
        <v>48</v>
      </c>
      <c r="O4610" s="1" t="s">
        <v>24</v>
      </c>
      <c r="P4610" s="1">
        <f>_3___Healthcare_Data_v1[[#This Row],[Discharge Date]]-_3___Healthcare_Data_v1[[#This Row],[Date of Admission]]</f>
        <v>12</v>
      </c>
      <c r="Q4610" s="1">
        <f>IFERROR(_3___Healthcare_Data_v1[[#This Row],[ Billing Amount ]]/_3___Healthcare_Data_v1[[#This Row],[Days in Hospital]],0)</f>
        <v>6360.0550874999999</v>
      </c>
      <c r="R4610" s="1" t="str">
        <f>IF(_3___Healthcare_Data_v1[[#This Row],[Age]]&gt;60,"Senior",IF(_3___Healthcare_Data_v1[[#This Row],[Age]]&gt;35,"Middle","Young"))</f>
        <v>Senior</v>
      </c>
    </row>
    <row r="4611" spans="1:18" x14ac:dyDescent="0.3">
      <c r="A4611" s="1" t="s">
        <v>12951</v>
      </c>
      <c r="B4611" s="1" t="s">
        <v>26837</v>
      </c>
      <c r="C4611" s="1" t="s">
        <v>26</v>
      </c>
      <c r="D4611" s="1" t="s">
        <v>62</v>
      </c>
      <c r="E4611" s="1" t="s">
        <v>26620</v>
      </c>
      <c r="F4611" s="2">
        <v>44450</v>
      </c>
      <c r="G4611" s="1" t="s">
        <v>12952</v>
      </c>
      <c r="H4611" s="1" t="s">
        <v>7937</v>
      </c>
      <c r="I4611" s="1" t="s">
        <v>52</v>
      </c>
      <c r="J4611" s="3" t="s">
        <v>31281</v>
      </c>
      <c r="K4611">
        <v>330</v>
      </c>
      <c r="L4611" s="1" t="s">
        <v>22</v>
      </c>
      <c r="M4611" s="2">
        <v>44465</v>
      </c>
      <c r="N4611" s="1" t="s">
        <v>84</v>
      </c>
      <c r="O4611" s="1" t="s">
        <v>44</v>
      </c>
      <c r="P4611" s="1">
        <f>_3___Healthcare_Data_v1[[#This Row],[Discharge Date]]-_3___Healthcare_Data_v1[[#This Row],[Date of Admission]]</f>
        <v>15</v>
      </c>
      <c r="Q4611" s="1">
        <f>IFERROR(_3___Healthcare_Data_v1[[#This Row],[ Billing Amount ]]/_3___Healthcare_Data_v1[[#This Row],[Days in Hospital]],0)</f>
        <v>1443.3800899999999</v>
      </c>
      <c r="R4611" s="1" t="str">
        <f>IF(_3___Healthcare_Data_v1[[#This Row],[Age]]&gt;60,"Senior",IF(_3___Healthcare_Data_v1[[#This Row],[Age]]&gt;35,"Middle","Young"))</f>
        <v>Senior</v>
      </c>
    </row>
    <row r="4612" spans="1:18" x14ac:dyDescent="0.3">
      <c r="A4612" s="1" t="s">
        <v>12953</v>
      </c>
      <c r="B4612" s="1" t="s">
        <v>26725</v>
      </c>
      <c r="C4612" s="1" t="s">
        <v>26</v>
      </c>
      <c r="D4612" s="1" t="s">
        <v>89</v>
      </c>
      <c r="E4612" s="1" t="s">
        <v>26620</v>
      </c>
      <c r="F4612" s="2">
        <v>44753</v>
      </c>
      <c r="G4612" s="1" t="s">
        <v>12954</v>
      </c>
      <c r="H4612" s="1" t="s">
        <v>12955</v>
      </c>
      <c r="I4612" s="1" t="s">
        <v>56</v>
      </c>
      <c r="J4612" s="3" t="s">
        <v>31282</v>
      </c>
      <c r="K4612">
        <v>322</v>
      </c>
      <c r="L4612" s="1" t="s">
        <v>42</v>
      </c>
      <c r="M4612" s="2">
        <v>44769</v>
      </c>
      <c r="N4612" s="1" t="s">
        <v>43</v>
      </c>
      <c r="O4612" s="1" t="s">
        <v>44</v>
      </c>
      <c r="P4612" s="1">
        <f>_3___Healthcare_Data_v1[[#This Row],[Discharge Date]]-_3___Healthcare_Data_v1[[#This Row],[Date of Admission]]</f>
        <v>16</v>
      </c>
      <c r="Q4612" s="1">
        <f>IFERROR(_3___Healthcare_Data_v1[[#This Row],[ Billing Amount ]]/_3___Healthcare_Data_v1[[#This Row],[Days in Hospital]],0)</f>
        <v>1327.6313299999999</v>
      </c>
      <c r="R4612" s="1" t="str">
        <f>IF(_3___Healthcare_Data_v1[[#This Row],[Age]]&gt;60,"Senior",IF(_3___Healthcare_Data_v1[[#This Row],[Age]]&gt;35,"Middle","Young"))</f>
        <v>Senior</v>
      </c>
    </row>
    <row r="4613" spans="1:18" x14ac:dyDescent="0.3">
      <c r="A4613" s="1" t="s">
        <v>12956</v>
      </c>
      <c r="B4613" s="1" t="s">
        <v>26644</v>
      </c>
      <c r="C4613" s="1" t="s">
        <v>16</v>
      </c>
      <c r="D4613" s="1" t="s">
        <v>62</v>
      </c>
      <c r="E4613" s="1" t="s">
        <v>26615</v>
      </c>
      <c r="F4613" s="2">
        <v>43625</v>
      </c>
      <c r="G4613" s="1" t="s">
        <v>12957</v>
      </c>
      <c r="H4613" s="1" t="s">
        <v>12958</v>
      </c>
      <c r="I4613" s="1" t="s">
        <v>60</v>
      </c>
      <c r="J4613" s="3" t="s">
        <v>31283</v>
      </c>
      <c r="K4613">
        <v>400</v>
      </c>
      <c r="L4613" s="1" t="s">
        <v>42</v>
      </c>
      <c r="M4613" s="2">
        <v>43629</v>
      </c>
      <c r="N4613" s="1" t="s">
        <v>43</v>
      </c>
      <c r="O4613" s="1" t="s">
        <v>32</v>
      </c>
      <c r="P4613" s="1">
        <f>_3___Healthcare_Data_v1[[#This Row],[Discharge Date]]-_3___Healthcare_Data_v1[[#This Row],[Date of Admission]]</f>
        <v>4</v>
      </c>
      <c r="Q4613" s="1">
        <f>IFERROR(_3___Healthcare_Data_v1[[#This Row],[ Billing Amount ]]/_3___Healthcare_Data_v1[[#This Row],[Days in Hospital]],0)</f>
        <v>5145.5704949999999</v>
      </c>
      <c r="R4613" s="1" t="str">
        <f>IF(_3___Healthcare_Data_v1[[#This Row],[Age]]&gt;60,"Senior",IF(_3___Healthcare_Data_v1[[#This Row],[Age]]&gt;35,"Middle","Young"))</f>
        <v>Senior</v>
      </c>
    </row>
    <row r="4614" spans="1:18" x14ac:dyDescent="0.3">
      <c r="A4614" s="1" t="s">
        <v>12959</v>
      </c>
      <c r="B4614" s="1" t="s">
        <v>26624</v>
      </c>
      <c r="C4614" s="1" t="s">
        <v>26</v>
      </c>
      <c r="D4614" s="1" t="s">
        <v>27</v>
      </c>
      <c r="E4614" s="1" t="s">
        <v>35</v>
      </c>
      <c r="F4614" s="2">
        <v>44827</v>
      </c>
      <c r="G4614" s="1" t="s">
        <v>12960</v>
      </c>
      <c r="H4614" s="1" t="s">
        <v>12961</v>
      </c>
      <c r="I4614" s="1" t="s">
        <v>26607</v>
      </c>
      <c r="J4614" s="3" t="s">
        <v>31284</v>
      </c>
      <c r="K4614">
        <v>362</v>
      </c>
      <c r="L4614" s="1" t="s">
        <v>22</v>
      </c>
      <c r="M4614" s="2">
        <v>44828</v>
      </c>
      <c r="N4614" s="1" t="s">
        <v>31</v>
      </c>
      <c r="O4614" s="1" t="s">
        <v>44</v>
      </c>
      <c r="P4614" s="1">
        <f>_3___Healthcare_Data_v1[[#This Row],[Discharge Date]]-_3___Healthcare_Data_v1[[#This Row],[Date of Admission]]</f>
        <v>1</v>
      </c>
      <c r="Q4614" s="1">
        <f>IFERROR(_3___Healthcare_Data_v1[[#This Row],[ Billing Amount ]]/_3___Healthcare_Data_v1[[#This Row],[Days in Hospital]],0)</f>
        <v>20738.187859999998</v>
      </c>
      <c r="R4614" s="1" t="str">
        <f>IF(_3___Healthcare_Data_v1[[#This Row],[Age]]&gt;60,"Senior",IF(_3___Healthcare_Data_v1[[#This Row],[Age]]&gt;35,"Middle","Young"))</f>
        <v>Senior</v>
      </c>
    </row>
    <row r="4615" spans="1:18" x14ac:dyDescent="0.3">
      <c r="A4615" s="1" t="s">
        <v>12962</v>
      </c>
      <c r="B4615" s="1" t="s">
        <v>26837</v>
      </c>
      <c r="C4615" s="1" t="s">
        <v>16</v>
      </c>
      <c r="D4615" s="1" t="s">
        <v>34</v>
      </c>
      <c r="E4615" s="1" t="s">
        <v>69</v>
      </c>
      <c r="F4615" s="2">
        <v>44224</v>
      </c>
      <c r="G4615" s="1" t="s">
        <v>12963</v>
      </c>
      <c r="H4615" s="1" t="s">
        <v>12964</v>
      </c>
      <c r="I4615" s="1" t="s">
        <v>60</v>
      </c>
      <c r="J4615" s="3" t="s">
        <v>31285</v>
      </c>
      <c r="K4615">
        <v>163</v>
      </c>
      <c r="L4615" s="1" t="s">
        <v>42</v>
      </c>
      <c r="M4615" s="2">
        <v>44230</v>
      </c>
      <c r="N4615" s="1" t="s">
        <v>48</v>
      </c>
      <c r="O4615" s="1" t="s">
        <v>24</v>
      </c>
      <c r="P4615" s="1">
        <f>_3___Healthcare_Data_v1[[#This Row],[Discharge Date]]-_3___Healthcare_Data_v1[[#This Row],[Date of Admission]]</f>
        <v>6</v>
      </c>
      <c r="Q4615" s="1">
        <f>IFERROR(_3___Healthcare_Data_v1[[#This Row],[ Billing Amount ]]/_3___Healthcare_Data_v1[[#This Row],[Days in Hospital]],0)</f>
        <v>3476.8740083333337</v>
      </c>
      <c r="R4615" s="1" t="str">
        <f>IF(_3___Healthcare_Data_v1[[#This Row],[Age]]&gt;60,"Senior",IF(_3___Healthcare_Data_v1[[#This Row],[Age]]&gt;35,"Middle","Young"))</f>
        <v>Senior</v>
      </c>
    </row>
    <row r="4616" spans="1:18" x14ac:dyDescent="0.3">
      <c r="A4616" s="1" t="s">
        <v>12965</v>
      </c>
      <c r="B4616" s="1" t="s">
        <v>26873</v>
      </c>
      <c r="C4616" s="1" t="s">
        <v>16</v>
      </c>
      <c r="D4616" s="1" t="s">
        <v>34</v>
      </c>
      <c r="E4616" s="1" t="s">
        <v>26615</v>
      </c>
      <c r="F4616" s="2">
        <v>43560</v>
      </c>
      <c r="G4616" s="1" t="s">
        <v>12966</v>
      </c>
      <c r="H4616" s="1" t="s">
        <v>12967</v>
      </c>
      <c r="I4616" s="1" t="s">
        <v>21</v>
      </c>
      <c r="J4616" s="3" t="s">
        <v>31286</v>
      </c>
      <c r="K4616">
        <v>474</v>
      </c>
      <c r="L4616" s="1" t="s">
        <v>42</v>
      </c>
      <c r="M4616" s="2">
        <v>43561</v>
      </c>
      <c r="N4616" s="1" t="s">
        <v>84</v>
      </c>
      <c r="O4616" s="1" t="s">
        <v>24</v>
      </c>
      <c r="P4616" s="1">
        <f>_3___Healthcare_Data_v1[[#This Row],[Discharge Date]]-_3___Healthcare_Data_v1[[#This Row],[Date of Admission]]</f>
        <v>1</v>
      </c>
      <c r="Q4616" s="1">
        <f>IFERROR(_3___Healthcare_Data_v1[[#This Row],[ Billing Amount ]]/_3___Healthcare_Data_v1[[#This Row],[Days in Hospital]],0)</f>
        <v>24756.745060000001</v>
      </c>
      <c r="R4616" s="1" t="str">
        <f>IF(_3___Healthcare_Data_v1[[#This Row],[Age]]&gt;60,"Senior",IF(_3___Healthcare_Data_v1[[#This Row],[Age]]&gt;35,"Middle","Young"))</f>
        <v>Senior</v>
      </c>
    </row>
    <row r="4617" spans="1:18" x14ac:dyDescent="0.3">
      <c r="A4617" s="1" t="s">
        <v>12968</v>
      </c>
      <c r="B4617" s="1" t="s">
        <v>26837</v>
      </c>
      <c r="C4617" s="1" t="s">
        <v>16</v>
      </c>
      <c r="D4617" s="1" t="s">
        <v>34</v>
      </c>
      <c r="E4617" s="1" t="s">
        <v>69</v>
      </c>
      <c r="F4617" s="2">
        <v>43932</v>
      </c>
      <c r="G4617" s="1" t="s">
        <v>12969</v>
      </c>
      <c r="H4617" s="1" t="s">
        <v>12970</v>
      </c>
      <c r="I4617" s="1" t="s">
        <v>60</v>
      </c>
      <c r="J4617" s="3" t="s">
        <v>31287</v>
      </c>
      <c r="K4617">
        <v>264</v>
      </c>
      <c r="L4617" s="1" t="s">
        <v>38</v>
      </c>
      <c r="M4617" s="2">
        <v>43959</v>
      </c>
      <c r="N4617" s="1" t="s">
        <v>23</v>
      </c>
      <c r="O4617" s="1" t="s">
        <v>24</v>
      </c>
      <c r="P4617" s="1">
        <f>_3___Healthcare_Data_v1[[#This Row],[Discharge Date]]-_3___Healthcare_Data_v1[[#This Row],[Date of Admission]]</f>
        <v>27</v>
      </c>
      <c r="Q4617" s="1">
        <f>IFERROR(_3___Healthcare_Data_v1[[#This Row],[ Billing Amount ]]/_3___Healthcare_Data_v1[[#This Row],[Days in Hospital]],0)</f>
        <v>982.12027888888895</v>
      </c>
      <c r="R4617" s="1" t="str">
        <f>IF(_3___Healthcare_Data_v1[[#This Row],[Age]]&gt;60,"Senior",IF(_3___Healthcare_Data_v1[[#This Row],[Age]]&gt;35,"Middle","Young"))</f>
        <v>Senior</v>
      </c>
    </row>
    <row r="4618" spans="1:18" x14ac:dyDescent="0.3">
      <c r="A4618" s="1" t="s">
        <v>12971</v>
      </c>
      <c r="B4618" s="1" t="s">
        <v>26606</v>
      </c>
      <c r="C4618" s="1" t="s">
        <v>26</v>
      </c>
      <c r="D4618" s="1" t="s">
        <v>27</v>
      </c>
      <c r="E4618" s="1" t="s">
        <v>26615</v>
      </c>
      <c r="F4618" s="2">
        <v>43847</v>
      </c>
      <c r="G4618" s="1" t="s">
        <v>12972</v>
      </c>
      <c r="H4618" s="1" t="s">
        <v>12973</v>
      </c>
      <c r="I4618" s="1" t="s">
        <v>56</v>
      </c>
      <c r="J4618" s="3" t="s">
        <v>31288</v>
      </c>
      <c r="K4618">
        <v>182</v>
      </c>
      <c r="L4618" s="1" t="s">
        <v>42</v>
      </c>
      <c r="M4618" s="2">
        <v>43874</v>
      </c>
      <c r="N4618" s="1" t="s">
        <v>31</v>
      </c>
      <c r="O4618" s="1" t="s">
        <v>24</v>
      </c>
      <c r="P4618" s="1">
        <f>_3___Healthcare_Data_v1[[#This Row],[Discharge Date]]-_3___Healthcare_Data_v1[[#This Row],[Date of Admission]]</f>
        <v>27</v>
      </c>
      <c r="Q4618" s="1">
        <f>IFERROR(_3___Healthcare_Data_v1[[#This Row],[ Billing Amount ]]/_3___Healthcare_Data_v1[[#This Row],[Days in Hospital]],0)</f>
        <v>890.56511185185184</v>
      </c>
      <c r="R4618" s="1" t="str">
        <f>IF(_3___Healthcare_Data_v1[[#This Row],[Age]]&gt;60,"Senior",IF(_3___Healthcare_Data_v1[[#This Row],[Age]]&gt;35,"Middle","Young"))</f>
        <v>Senior</v>
      </c>
    </row>
    <row r="4619" spans="1:18" x14ac:dyDescent="0.3">
      <c r="A4619" s="1" t="s">
        <v>12974</v>
      </c>
      <c r="B4619" s="1" t="s">
        <v>26725</v>
      </c>
      <c r="C4619" s="1" t="s">
        <v>16</v>
      </c>
      <c r="D4619" s="1" t="s">
        <v>34</v>
      </c>
      <c r="E4619" s="1" t="s">
        <v>35</v>
      </c>
      <c r="F4619" s="2">
        <v>44415</v>
      </c>
      <c r="G4619" s="1" t="s">
        <v>12975</v>
      </c>
      <c r="H4619" s="1" t="s">
        <v>12976</v>
      </c>
      <c r="I4619" s="1" t="s">
        <v>56</v>
      </c>
      <c r="J4619" s="3" t="s">
        <v>31289</v>
      </c>
      <c r="K4619">
        <v>402</v>
      </c>
      <c r="L4619" s="1" t="s">
        <v>22</v>
      </c>
      <c r="M4619" s="2">
        <v>44438</v>
      </c>
      <c r="N4619" s="1" t="s">
        <v>31</v>
      </c>
      <c r="O4619" s="1" t="s">
        <v>24</v>
      </c>
      <c r="P4619" s="1">
        <f>_3___Healthcare_Data_v1[[#This Row],[Discharge Date]]-_3___Healthcare_Data_v1[[#This Row],[Date of Admission]]</f>
        <v>23</v>
      </c>
      <c r="Q4619" s="1">
        <f>IFERROR(_3___Healthcare_Data_v1[[#This Row],[ Billing Amount ]]/_3___Healthcare_Data_v1[[#This Row],[Days in Hospital]],0)</f>
        <v>601.72055043478258</v>
      </c>
      <c r="R4619" s="1" t="str">
        <f>IF(_3___Healthcare_Data_v1[[#This Row],[Age]]&gt;60,"Senior",IF(_3___Healthcare_Data_v1[[#This Row],[Age]]&gt;35,"Middle","Young"))</f>
        <v>Senior</v>
      </c>
    </row>
    <row r="4620" spans="1:18" x14ac:dyDescent="0.3">
      <c r="A4620" s="1" t="s">
        <v>12977</v>
      </c>
      <c r="B4620" s="1" t="s">
        <v>26634</v>
      </c>
      <c r="C4620" s="1" t="s">
        <v>26</v>
      </c>
      <c r="D4620" s="1" t="s">
        <v>27</v>
      </c>
      <c r="E4620" s="1" t="s">
        <v>26620</v>
      </c>
      <c r="F4620" s="2">
        <v>44419</v>
      </c>
      <c r="G4620" s="1" t="s">
        <v>12978</v>
      </c>
      <c r="H4620" s="1" t="s">
        <v>12979</v>
      </c>
      <c r="I4620" s="1" t="s">
        <v>26607</v>
      </c>
      <c r="J4620" s="3" t="s">
        <v>31290</v>
      </c>
      <c r="K4620">
        <v>200</v>
      </c>
      <c r="L4620" s="1" t="s">
        <v>38</v>
      </c>
      <c r="M4620" s="2">
        <v>44444</v>
      </c>
      <c r="N4620" s="1" t="s">
        <v>31</v>
      </c>
      <c r="O4620" s="1" t="s">
        <v>44</v>
      </c>
      <c r="P4620" s="1">
        <f>_3___Healthcare_Data_v1[[#This Row],[Discharge Date]]-_3___Healthcare_Data_v1[[#This Row],[Date of Admission]]</f>
        <v>25</v>
      </c>
      <c r="Q4620" s="1">
        <f>IFERROR(_3___Healthcare_Data_v1[[#This Row],[ Billing Amount ]]/_3___Healthcare_Data_v1[[#This Row],[Days in Hospital]],0)</f>
        <v>1306.4560303999999</v>
      </c>
      <c r="R4620" s="1" t="str">
        <f>IF(_3___Healthcare_Data_v1[[#This Row],[Age]]&gt;60,"Senior",IF(_3___Healthcare_Data_v1[[#This Row],[Age]]&gt;35,"Middle","Young"))</f>
        <v>Senior</v>
      </c>
    </row>
    <row r="4621" spans="1:18" x14ac:dyDescent="0.3">
      <c r="A4621" s="1" t="s">
        <v>4055</v>
      </c>
      <c r="B4621" s="1" t="s">
        <v>26720</v>
      </c>
      <c r="C4621" s="1" t="s">
        <v>16</v>
      </c>
      <c r="D4621" s="1" t="s">
        <v>27</v>
      </c>
      <c r="E4621" s="1" t="s">
        <v>26615</v>
      </c>
      <c r="F4621" s="2">
        <v>43432</v>
      </c>
      <c r="G4621" s="1" t="s">
        <v>3997</v>
      </c>
      <c r="H4621" s="1" t="s">
        <v>12980</v>
      </c>
      <c r="I4621" s="1" t="s">
        <v>56</v>
      </c>
      <c r="J4621" s="3" t="s">
        <v>31291</v>
      </c>
      <c r="K4621">
        <v>402</v>
      </c>
      <c r="L4621" s="1" t="s">
        <v>22</v>
      </c>
      <c r="M4621" s="2">
        <v>43438</v>
      </c>
      <c r="N4621" s="1" t="s">
        <v>23</v>
      </c>
      <c r="O4621" s="1" t="s">
        <v>32</v>
      </c>
      <c r="P4621" s="1">
        <f>_3___Healthcare_Data_v1[[#This Row],[Discharge Date]]-_3___Healthcare_Data_v1[[#This Row],[Date of Admission]]</f>
        <v>6</v>
      </c>
      <c r="Q4621" s="1">
        <f>IFERROR(_3___Healthcare_Data_v1[[#This Row],[ Billing Amount ]]/_3___Healthcare_Data_v1[[#This Row],[Days in Hospital]],0)</f>
        <v>1585.0872791666668</v>
      </c>
      <c r="R4621" s="1" t="str">
        <f>IF(_3___Healthcare_Data_v1[[#This Row],[Age]]&gt;60,"Senior",IF(_3___Healthcare_Data_v1[[#This Row],[Age]]&gt;35,"Middle","Young"))</f>
        <v>Senior</v>
      </c>
    </row>
    <row r="4622" spans="1:18" x14ac:dyDescent="0.3">
      <c r="A4622" s="1" t="s">
        <v>5278</v>
      </c>
      <c r="B4622" s="1" t="s">
        <v>26723</v>
      </c>
      <c r="C4622" s="1" t="s">
        <v>26</v>
      </c>
      <c r="D4622" s="1" t="s">
        <v>89</v>
      </c>
      <c r="E4622" s="1" t="s">
        <v>28</v>
      </c>
      <c r="F4622" s="2">
        <v>44342</v>
      </c>
      <c r="G4622" s="1" t="s">
        <v>12981</v>
      </c>
      <c r="H4622" s="1" t="s">
        <v>12982</v>
      </c>
      <c r="I4622" s="1" t="s">
        <v>26607</v>
      </c>
      <c r="J4622" s="3" t="s">
        <v>31292</v>
      </c>
      <c r="K4622">
        <v>187</v>
      </c>
      <c r="L4622" s="1" t="s">
        <v>42</v>
      </c>
      <c r="M4622" s="2">
        <v>44347</v>
      </c>
      <c r="N4622" s="1" t="s">
        <v>31</v>
      </c>
      <c r="O4622" s="1" t="s">
        <v>44</v>
      </c>
      <c r="P4622" s="1">
        <f>_3___Healthcare_Data_v1[[#This Row],[Discharge Date]]-_3___Healthcare_Data_v1[[#This Row],[Date of Admission]]</f>
        <v>5</v>
      </c>
      <c r="Q4622" s="1">
        <f>IFERROR(_3___Healthcare_Data_v1[[#This Row],[ Billing Amount ]]/_3___Healthcare_Data_v1[[#This Row],[Days in Hospital]],0)</f>
        <v>5653.4645540000001</v>
      </c>
      <c r="R4622" s="1" t="str">
        <f>IF(_3___Healthcare_Data_v1[[#This Row],[Age]]&gt;60,"Senior",IF(_3___Healthcare_Data_v1[[#This Row],[Age]]&gt;35,"Middle","Young"))</f>
        <v>Senior</v>
      </c>
    </row>
    <row r="4623" spans="1:18" x14ac:dyDescent="0.3">
      <c r="A4623" s="1" t="s">
        <v>12983</v>
      </c>
      <c r="B4623" s="1" t="s">
        <v>26626</v>
      </c>
      <c r="C4623" s="1" t="s">
        <v>16</v>
      </c>
      <c r="D4623" s="1" t="s">
        <v>27</v>
      </c>
      <c r="E4623" s="1" t="s">
        <v>26615</v>
      </c>
      <c r="F4623" s="2">
        <v>44046</v>
      </c>
      <c r="G4623" s="1" t="s">
        <v>12984</v>
      </c>
      <c r="H4623" s="1" t="s">
        <v>12985</v>
      </c>
      <c r="I4623" s="1" t="s">
        <v>21</v>
      </c>
      <c r="J4623" s="3" t="s">
        <v>31293</v>
      </c>
      <c r="K4623">
        <v>156</v>
      </c>
      <c r="L4623" s="1" t="s">
        <v>42</v>
      </c>
      <c r="M4623" s="2">
        <v>44051</v>
      </c>
      <c r="N4623" s="1" t="s">
        <v>23</v>
      </c>
      <c r="O4623" s="1" t="s">
        <v>44</v>
      </c>
      <c r="P4623" s="1">
        <f>_3___Healthcare_Data_v1[[#This Row],[Discharge Date]]-_3___Healthcare_Data_v1[[#This Row],[Date of Admission]]</f>
        <v>5</v>
      </c>
      <c r="Q4623" s="1">
        <f>IFERROR(_3___Healthcare_Data_v1[[#This Row],[ Billing Amount ]]/_3___Healthcare_Data_v1[[#This Row],[Days in Hospital]],0)</f>
        <v>6535.1452479999998</v>
      </c>
      <c r="R4623" s="1" t="str">
        <f>IF(_3___Healthcare_Data_v1[[#This Row],[Age]]&gt;60,"Senior",IF(_3___Healthcare_Data_v1[[#This Row],[Age]]&gt;35,"Middle","Young"))</f>
        <v>Senior</v>
      </c>
    </row>
    <row r="4624" spans="1:18" x14ac:dyDescent="0.3">
      <c r="A4624" s="1" t="s">
        <v>12986</v>
      </c>
      <c r="B4624" s="1" t="s">
        <v>26657</v>
      </c>
      <c r="C4624" s="1" t="s">
        <v>26</v>
      </c>
      <c r="D4624" s="1" t="s">
        <v>229</v>
      </c>
      <c r="E4624" s="1" t="s">
        <v>26620</v>
      </c>
      <c r="F4624" s="2">
        <v>45001</v>
      </c>
      <c r="G4624" s="1" t="s">
        <v>12987</v>
      </c>
      <c r="H4624" s="1" t="s">
        <v>12988</v>
      </c>
      <c r="I4624" s="1" t="s">
        <v>52</v>
      </c>
      <c r="J4624" s="3" t="s">
        <v>31294</v>
      </c>
      <c r="K4624">
        <v>189</v>
      </c>
      <c r="L4624" s="1" t="s">
        <v>38</v>
      </c>
      <c r="M4624" s="2">
        <v>45031</v>
      </c>
      <c r="N4624" s="1" t="s">
        <v>23</v>
      </c>
      <c r="O4624" s="1" t="s">
        <v>24</v>
      </c>
      <c r="P4624" s="1">
        <f>_3___Healthcare_Data_v1[[#This Row],[Discharge Date]]-_3___Healthcare_Data_v1[[#This Row],[Date of Admission]]</f>
        <v>30</v>
      </c>
      <c r="Q4624" s="1">
        <f>IFERROR(_3___Healthcare_Data_v1[[#This Row],[ Billing Amount ]]/_3___Healthcare_Data_v1[[#This Row],[Days in Hospital]],0)</f>
        <v>225.54417793333332</v>
      </c>
      <c r="R4624" s="1" t="str">
        <f>IF(_3___Healthcare_Data_v1[[#This Row],[Age]]&gt;60,"Senior",IF(_3___Healthcare_Data_v1[[#This Row],[Age]]&gt;35,"Middle","Young"))</f>
        <v>Senior</v>
      </c>
    </row>
    <row r="4625" spans="1:18" x14ac:dyDescent="0.3">
      <c r="A4625" s="1" t="s">
        <v>12989</v>
      </c>
      <c r="B4625" s="1" t="s">
        <v>26606</v>
      </c>
      <c r="C4625" s="1" t="s">
        <v>26</v>
      </c>
      <c r="D4625" s="1" t="s">
        <v>17</v>
      </c>
      <c r="E4625" s="1" t="s">
        <v>26620</v>
      </c>
      <c r="F4625" s="2">
        <v>44335</v>
      </c>
      <c r="G4625" s="1" t="s">
        <v>12990</v>
      </c>
      <c r="H4625" s="1" t="s">
        <v>12991</v>
      </c>
      <c r="I4625" s="1" t="s">
        <v>56</v>
      </c>
      <c r="J4625" s="3" t="s">
        <v>31295</v>
      </c>
      <c r="K4625">
        <v>289</v>
      </c>
      <c r="L4625" s="1" t="s">
        <v>42</v>
      </c>
      <c r="M4625" s="2">
        <v>44361</v>
      </c>
      <c r="N4625" s="1" t="s">
        <v>23</v>
      </c>
      <c r="O4625" s="1" t="s">
        <v>32</v>
      </c>
      <c r="P4625" s="1">
        <f>_3___Healthcare_Data_v1[[#This Row],[Discharge Date]]-_3___Healthcare_Data_v1[[#This Row],[Date of Admission]]</f>
        <v>26</v>
      </c>
      <c r="Q4625" s="1">
        <f>IFERROR(_3___Healthcare_Data_v1[[#This Row],[ Billing Amount ]]/_3___Healthcare_Data_v1[[#This Row],[Days in Hospital]],0)</f>
        <v>1020.9131303846153</v>
      </c>
      <c r="R4625" s="1" t="str">
        <f>IF(_3___Healthcare_Data_v1[[#This Row],[Age]]&gt;60,"Senior",IF(_3___Healthcare_Data_v1[[#This Row],[Age]]&gt;35,"Middle","Young"))</f>
        <v>Senior</v>
      </c>
    </row>
    <row r="4626" spans="1:18" x14ac:dyDescent="0.3">
      <c r="A4626" s="1" t="s">
        <v>12992</v>
      </c>
      <c r="B4626" s="1" t="s">
        <v>26928</v>
      </c>
      <c r="C4626" s="1" t="s">
        <v>16</v>
      </c>
      <c r="D4626" s="1" t="s">
        <v>49</v>
      </c>
      <c r="E4626" s="1" t="s">
        <v>26615</v>
      </c>
      <c r="F4626" s="2">
        <v>44882</v>
      </c>
      <c r="G4626" s="1" t="s">
        <v>12993</v>
      </c>
      <c r="H4626" s="1" t="s">
        <v>11099</v>
      </c>
      <c r="I4626" s="1" t="s">
        <v>56</v>
      </c>
      <c r="J4626" s="3" t="s">
        <v>31296</v>
      </c>
      <c r="K4626">
        <v>120</v>
      </c>
      <c r="L4626" s="1" t="s">
        <v>42</v>
      </c>
      <c r="M4626" s="2">
        <v>44900</v>
      </c>
      <c r="N4626" s="1" t="s">
        <v>84</v>
      </c>
      <c r="O4626" s="1" t="s">
        <v>44</v>
      </c>
      <c r="P4626" s="1">
        <f>_3___Healthcare_Data_v1[[#This Row],[Discharge Date]]-_3___Healthcare_Data_v1[[#This Row],[Date of Admission]]</f>
        <v>18</v>
      </c>
      <c r="Q4626" s="1">
        <f>IFERROR(_3___Healthcare_Data_v1[[#This Row],[ Billing Amount ]]/_3___Healthcare_Data_v1[[#This Row],[Days in Hospital]],0)</f>
        <v>818.8119388888889</v>
      </c>
      <c r="R4626" s="1" t="str">
        <f>IF(_3___Healthcare_Data_v1[[#This Row],[Age]]&gt;60,"Senior",IF(_3___Healthcare_Data_v1[[#This Row],[Age]]&gt;35,"Middle","Young"))</f>
        <v>Senior</v>
      </c>
    </row>
    <row r="4627" spans="1:18" x14ac:dyDescent="0.3">
      <c r="A4627" s="1" t="s">
        <v>12994</v>
      </c>
      <c r="B4627" s="1" t="s">
        <v>26687</v>
      </c>
      <c r="C4627" s="1" t="s">
        <v>16</v>
      </c>
      <c r="D4627" s="1" t="s">
        <v>17</v>
      </c>
      <c r="E4627" s="1" t="s">
        <v>28</v>
      </c>
      <c r="F4627" s="2">
        <v>44122</v>
      </c>
      <c r="G4627" s="1" t="s">
        <v>12995</v>
      </c>
      <c r="H4627" s="1" t="s">
        <v>12996</v>
      </c>
      <c r="I4627" s="1" t="s">
        <v>60</v>
      </c>
      <c r="J4627" s="3" t="s">
        <v>31297</v>
      </c>
      <c r="K4627">
        <v>186</v>
      </c>
      <c r="L4627" s="1" t="s">
        <v>42</v>
      </c>
      <c r="M4627" s="2">
        <v>44131</v>
      </c>
      <c r="N4627" s="1" t="s">
        <v>31</v>
      </c>
      <c r="O4627" s="1" t="s">
        <v>24</v>
      </c>
      <c r="P4627" s="1">
        <f>_3___Healthcare_Data_v1[[#This Row],[Discharge Date]]-_3___Healthcare_Data_v1[[#This Row],[Date of Admission]]</f>
        <v>9</v>
      </c>
      <c r="Q4627" s="1">
        <f>IFERROR(_3___Healthcare_Data_v1[[#This Row],[ Billing Amount ]]/_3___Healthcare_Data_v1[[#This Row],[Days in Hospital]],0)</f>
        <v>2130.4665633333334</v>
      </c>
      <c r="R4627" s="1" t="str">
        <f>IF(_3___Healthcare_Data_v1[[#This Row],[Age]]&gt;60,"Senior",IF(_3___Healthcare_Data_v1[[#This Row],[Age]]&gt;35,"Middle","Young"))</f>
        <v>Senior</v>
      </c>
    </row>
    <row r="4628" spans="1:18" x14ac:dyDescent="0.3">
      <c r="A4628" s="1" t="s">
        <v>12997</v>
      </c>
      <c r="B4628" s="1" t="s">
        <v>26695</v>
      </c>
      <c r="C4628" s="1" t="s">
        <v>16</v>
      </c>
      <c r="D4628" s="1" t="s">
        <v>89</v>
      </c>
      <c r="E4628" s="1" t="s">
        <v>35</v>
      </c>
      <c r="F4628" s="2">
        <v>44624</v>
      </c>
      <c r="G4628" s="1" t="s">
        <v>12998</v>
      </c>
      <c r="H4628" s="1" t="s">
        <v>12999</v>
      </c>
      <c r="I4628" s="1" t="s">
        <v>21</v>
      </c>
      <c r="J4628" s="3" t="s">
        <v>31298</v>
      </c>
      <c r="K4628">
        <v>310</v>
      </c>
      <c r="L4628" s="1" t="s">
        <v>22</v>
      </c>
      <c r="M4628" s="2">
        <v>44629</v>
      </c>
      <c r="N4628" s="1" t="s">
        <v>48</v>
      </c>
      <c r="O4628" s="1" t="s">
        <v>24</v>
      </c>
      <c r="P4628" s="1">
        <f>_3___Healthcare_Data_v1[[#This Row],[Discharge Date]]-_3___Healthcare_Data_v1[[#This Row],[Date of Admission]]</f>
        <v>5</v>
      </c>
      <c r="Q4628" s="1">
        <f>IFERROR(_3___Healthcare_Data_v1[[#This Row],[ Billing Amount ]]/_3___Healthcare_Data_v1[[#This Row],[Days in Hospital]],0)</f>
        <v>4389.8803740000003</v>
      </c>
      <c r="R4628" s="1" t="str">
        <f>IF(_3___Healthcare_Data_v1[[#This Row],[Age]]&gt;60,"Senior",IF(_3___Healthcare_Data_v1[[#This Row],[Age]]&gt;35,"Middle","Young"))</f>
        <v>Senior</v>
      </c>
    </row>
    <row r="4629" spans="1:18" x14ac:dyDescent="0.3">
      <c r="A4629" s="1" t="s">
        <v>13000</v>
      </c>
      <c r="B4629" s="1" t="s">
        <v>26666</v>
      </c>
      <c r="C4629" s="1" t="s">
        <v>26</v>
      </c>
      <c r="D4629" s="1" t="s">
        <v>62</v>
      </c>
      <c r="E4629" s="1" t="s">
        <v>26620</v>
      </c>
      <c r="F4629" s="2">
        <v>45209</v>
      </c>
      <c r="G4629" s="1" t="s">
        <v>13001</v>
      </c>
      <c r="H4629" s="1" t="s">
        <v>13002</v>
      </c>
      <c r="I4629" s="1" t="s">
        <v>56</v>
      </c>
      <c r="J4629" s="3" t="s">
        <v>31299</v>
      </c>
      <c r="K4629">
        <v>314</v>
      </c>
      <c r="L4629" s="1" t="s">
        <v>38</v>
      </c>
      <c r="M4629" s="2">
        <v>45213</v>
      </c>
      <c r="N4629" s="1" t="s">
        <v>23</v>
      </c>
      <c r="O4629" s="1" t="s">
        <v>32</v>
      </c>
      <c r="P4629" s="1">
        <f>_3___Healthcare_Data_v1[[#This Row],[Discharge Date]]-_3___Healthcare_Data_v1[[#This Row],[Date of Admission]]</f>
        <v>4</v>
      </c>
      <c r="Q4629" s="1">
        <f>IFERROR(_3___Healthcare_Data_v1[[#This Row],[ Billing Amount ]]/_3___Healthcare_Data_v1[[#This Row],[Days in Hospital]],0)</f>
        <v>896.56870624999999</v>
      </c>
      <c r="R4629" s="1" t="str">
        <f>IF(_3___Healthcare_Data_v1[[#This Row],[Age]]&gt;60,"Senior",IF(_3___Healthcare_Data_v1[[#This Row],[Age]]&gt;35,"Middle","Young"))</f>
        <v>Senior</v>
      </c>
    </row>
    <row r="4630" spans="1:18" x14ac:dyDescent="0.3">
      <c r="A4630" s="1" t="s">
        <v>13003</v>
      </c>
      <c r="B4630" s="1" t="s">
        <v>26704</v>
      </c>
      <c r="C4630" s="1" t="s">
        <v>26</v>
      </c>
      <c r="D4630" s="1" t="s">
        <v>17</v>
      </c>
      <c r="E4630" s="1" t="s">
        <v>26620</v>
      </c>
      <c r="F4630" s="2">
        <v>43849</v>
      </c>
      <c r="G4630" s="1" t="s">
        <v>13004</v>
      </c>
      <c r="H4630" s="1" t="s">
        <v>13005</v>
      </c>
      <c r="I4630" s="1" t="s">
        <v>60</v>
      </c>
      <c r="J4630" s="3" t="s">
        <v>31300</v>
      </c>
      <c r="K4630">
        <v>289</v>
      </c>
      <c r="L4630" s="1" t="s">
        <v>42</v>
      </c>
      <c r="M4630" s="2">
        <v>43878</v>
      </c>
      <c r="N4630" s="1" t="s">
        <v>23</v>
      </c>
      <c r="O4630" s="1" t="s">
        <v>32</v>
      </c>
      <c r="P4630" s="1">
        <f>_3___Healthcare_Data_v1[[#This Row],[Discharge Date]]-_3___Healthcare_Data_v1[[#This Row],[Date of Admission]]</f>
        <v>29</v>
      </c>
      <c r="Q4630" s="1">
        <f>IFERROR(_3___Healthcare_Data_v1[[#This Row],[ Billing Amount ]]/_3___Healthcare_Data_v1[[#This Row],[Days in Hospital]],0)</f>
        <v>843.63420517241389</v>
      </c>
      <c r="R4630" s="1" t="str">
        <f>IF(_3___Healthcare_Data_v1[[#This Row],[Age]]&gt;60,"Senior",IF(_3___Healthcare_Data_v1[[#This Row],[Age]]&gt;35,"Middle","Young"))</f>
        <v>Senior</v>
      </c>
    </row>
    <row r="4631" spans="1:18" x14ac:dyDescent="0.3">
      <c r="A4631" s="1" t="s">
        <v>13006</v>
      </c>
      <c r="B4631" s="1" t="s">
        <v>26732</v>
      </c>
      <c r="C4631" s="1" t="s">
        <v>16</v>
      </c>
      <c r="D4631" s="1" t="s">
        <v>27</v>
      </c>
      <c r="E4631" s="1" t="s">
        <v>35</v>
      </c>
      <c r="F4631" s="2">
        <v>45119</v>
      </c>
      <c r="G4631" s="1" t="s">
        <v>13007</v>
      </c>
      <c r="H4631" s="1" t="s">
        <v>13008</v>
      </c>
      <c r="I4631" s="1" t="s">
        <v>60</v>
      </c>
      <c r="J4631" s="3" t="s">
        <v>31301</v>
      </c>
      <c r="K4631">
        <v>203</v>
      </c>
      <c r="L4631" s="1" t="s">
        <v>22</v>
      </c>
      <c r="M4631" s="2">
        <v>45121</v>
      </c>
      <c r="N4631" s="1" t="s">
        <v>84</v>
      </c>
      <c r="O4631" s="1" t="s">
        <v>32</v>
      </c>
      <c r="P4631" s="1">
        <f>_3___Healthcare_Data_v1[[#This Row],[Discharge Date]]-_3___Healthcare_Data_v1[[#This Row],[Date of Admission]]</f>
        <v>2</v>
      </c>
      <c r="Q4631" s="1">
        <f>IFERROR(_3___Healthcare_Data_v1[[#This Row],[ Billing Amount ]]/_3___Healthcare_Data_v1[[#This Row],[Days in Hospital]],0)</f>
        <v>5998.11798</v>
      </c>
      <c r="R4631" s="1" t="str">
        <f>IF(_3___Healthcare_Data_v1[[#This Row],[Age]]&gt;60,"Senior",IF(_3___Healthcare_Data_v1[[#This Row],[Age]]&gt;35,"Middle","Young"))</f>
        <v>Senior</v>
      </c>
    </row>
    <row r="4632" spans="1:18" x14ac:dyDescent="0.3">
      <c r="A4632" s="1" t="s">
        <v>13009</v>
      </c>
      <c r="B4632" s="1" t="s">
        <v>26668</v>
      </c>
      <c r="C4632" s="1" t="s">
        <v>16</v>
      </c>
      <c r="D4632" s="1" t="s">
        <v>17</v>
      </c>
      <c r="E4632" s="1" t="s">
        <v>28</v>
      </c>
      <c r="F4632" s="2">
        <v>44758</v>
      </c>
      <c r="G4632" s="1" t="s">
        <v>13010</v>
      </c>
      <c r="H4632" s="1" t="s">
        <v>13011</v>
      </c>
      <c r="I4632" s="1" t="s">
        <v>26607</v>
      </c>
      <c r="J4632" s="3" t="s">
        <v>31302</v>
      </c>
      <c r="K4632">
        <v>269</v>
      </c>
      <c r="L4632" s="1" t="s">
        <v>38</v>
      </c>
      <c r="M4632" s="2">
        <v>44774</v>
      </c>
      <c r="N4632" s="1" t="s">
        <v>31</v>
      </c>
      <c r="O4632" s="1" t="s">
        <v>44</v>
      </c>
      <c r="P4632" s="1">
        <f>_3___Healthcare_Data_v1[[#This Row],[Discharge Date]]-_3___Healthcare_Data_v1[[#This Row],[Date of Admission]]</f>
        <v>16</v>
      </c>
      <c r="Q4632" s="1">
        <f>IFERROR(_3___Healthcare_Data_v1[[#This Row],[ Billing Amount ]]/_3___Healthcare_Data_v1[[#This Row],[Days in Hospital]],0)</f>
        <v>980.93575250000004</v>
      </c>
      <c r="R4632" s="1" t="str">
        <f>IF(_3___Healthcare_Data_v1[[#This Row],[Age]]&gt;60,"Senior",IF(_3___Healthcare_Data_v1[[#This Row],[Age]]&gt;35,"Middle","Young"))</f>
        <v>Senior</v>
      </c>
    </row>
    <row r="4633" spans="1:18" x14ac:dyDescent="0.3">
      <c r="A4633" s="1" t="s">
        <v>13012</v>
      </c>
      <c r="B4633" s="1" t="s">
        <v>26700</v>
      </c>
      <c r="C4633" s="1" t="s">
        <v>16</v>
      </c>
      <c r="D4633" s="1" t="s">
        <v>49</v>
      </c>
      <c r="E4633" s="1" t="s">
        <v>26620</v>
      </c>
      <c r="F4633" s="2">
        <v>43933</v>
      </c>
      <c r="G4633" s="1" t="s">
        <v>13013</v>
      </c>
      <c r="H4633" s="1" t="s">
        <v>1773</v>
      </c>
      <c r="I4633" s="1" t="s">
        <v>26607</v>
      </c>
      <c r="J4633" s="3" t="s">
        <v>31303</v>
      </c>
      <c r="K4633">
        <v>430</v>
      </c>
      <c r="L4633" s="1" t="s">
        <v>38</v>
      </c>
      <c r="M4633" s="2">
        <v>43962</v>
      </c>
      <c r="N4633" s="1" t="s">
        <v>48</v>
      </c>
      <c r="O4633" s="1" t="s">
        <v>24</v>
      </c>
      <c r="P4633" s="1">
        <f>_3___Healthcare_Data_v1[[#This Row],[Discharge Date]]-_3___Healthcare_Data_v1[[#This Row],[Date of Admission]]</f>
        <v>29</v>
      </c>
      <c r="Q4633" s="1">
        <f>IFERROR(_3___Healthcare_Data_v1[[#This Row],[ Billing Amount ]]/_3___Healthcare_Data_v1[[#This Row],[Days in Hospital]],0)</f>
        <v>889.16881448275865</v>
      </c>
      <c r="R4633" s="1" t="str">
        <f>IF(_3___Healthcare_Data_v1[[#This Row],[Age]]&gt;60,"Senior",IF(_3___Healthcare_Data_v1[[#This Row],[Age]]&gt;35,"Middle","Young"))</f>
        <v>Senior</v>
      </c>
    </row>
    <row r="4634" spans="1:18" x14ac:dyDescent="0.3">
      <c r="A4634" s="1" t="s">
        <v>13014</v>
      </c>
      <c r="B4634" s="1" t="s">
        <v>26759</v>
      </c>
      <c r="C4634" s="1" t="s">
        <v>16</v>
      </c>
      <c r="D4634" s="1" t="s">
        <v>49</v>
      </c>
      <c r="E4634" s="1" t="s">
        <v>18</v>
      </c>
      <c r="F4634" s="2">
        <v>44640</v>
      </c>
      <c r="G4634" s="1" t="s">
        <v>13015</v>
      </c>
      <c r="H4634" s="1" t="s">
        <v>13016</v>
      </c>
      <c r="I4634" s="1" t="s">
        <v>60</v>
      </c>
      <c r="J4634" s="3" t="s">
        <v>31304</v>
      </c>
      <c r="K4634">
        <v>397</v>
      </c>
      <c r="L4634" s="1" t="s">
        <v>38</v>
      </c>
      <c r="M4634" s="2">
        <v>44649</v>
      </c>
      <c r="N4634" s="1" t="s">
        <v>84</v>
      </c>
      <c r="O4634" s="1" t="s">
        <v>44</v>
      </c>
      <c r="P4634" s="1">
        <f>_3___Healthcare_Data_v1[[#This Row],[Discharge Date]]-_3___Healthcare_Data_v1[[#This Row],[Date of Admission]]</f>
        <v>9</v>
      </c>
      <c r="Q4634" s="1">
        <f>IFERROR(_3___Healthcare_Data_v1[[#This Row],[ Billing Amount ]]/_3___Healthcare_Data_v1[[#This Row],[Days in Hospital]],0)</f>
        <v>6653.906948888889</v>
      </c>
      <c r="R4634" s="1" t="str">
        <f>IF(_3___Healthcare_Data_v1[[#This Row],[Age]]&gt;60,"Senior",IF(_3___Healthcare_Data_v1[[#This Row],[Age]]&gt;35,"Middle","Young"))</f>
        <v>Senior</v>
      </c>
    </row>
    <row r="4635" spans="1:18" x14ac:dyDescent="0.3">
      <c r="A4635" s="1" t="s">
        <v>1729</v>
      </c>
      <c r="B4635" s="1" t="s">
        <v>26791</v>
      </c>
      <c r="C4635" s="1" t="s">
        <v>16</v>
      </c>
      <c r="D4635" s="1" t="s">
        <v>89</v>
      </c>
      <c r="E4635" s="1" t="s">
        <v>26615</v>
      </c>
      <c r="F4635" s="2">
        <v>44051</v>
      </c>
      <c r="G4635" s="1" t="s">
        <v>13017</v>
      </c>
      <c r="H4635" s="1" t="s">
        <v>13018</v>
      </c>
      <c r="I4635" s="1" t="s">
        <v>56</v>
      </c>
      <c r="J4635" s="3" t="s">
        <v>31305</v>
      </c>
      <c r="K4635">
        <v>437</v>
      </c>
      <c r="L4635" s="1" t="s">
        <v>22</v>
      </c>
      <c r="M4635" s="2">
        <v>44063</v>
      </c>
      <c r="N4635" s="1" t="s">
        <v>84</v>
      </c>
      <c r="O4635" s="1" t="s">
        <v>44</v>
      </c>
      <c r="P4635" s="1">
        <f>_3___Healthcare_Data_v1[[#This Row],[Discharge Date]]-_3___Healthcare_Data_v1[[#This Row],[Date of Admission]]</f>
        <v>12</v>
      </c>
      <c r="Q4635" s="1">
        <f>IFERROR(_3___Healthcare_Data_v1[[#This Row],[ Billing Amount ]]/_3___Healthcare_Data_v1[[#This Row],[Days in Hospital]],0)</f>
        <v>3201.0459391666668</v>
      </c>
      <c r="R4635" s="1" t="str">
        <f>IF(_3___Healthcare_Data_v1[[#This Row],[Age]]&gt;60,"Senior",IF(_3___Healthcare_Data_v1[[#This Row],[Age]]&gt;35,"Middle","Young"))</f>
        <v>Senior</v>
      </c>
    </row>
    <row r="4636" spans="1:18" x14ac:dyDescent="0.3">
      <c r="A4636" s="1" t="s">
        <v>13019</v>
      </c>
      <c r="B4636" s="1" t="s">
        <v>26732</v>
      </c>
      <c r="C4636" s="1" t="s">
        <v>16</v>
      </c>
      <c r="D4636" s="1" t="s">
        <v>49</v>
      </c>
      <c r="E4636" s="1" t="s">
        <v>18</v>
      </c>
      <c r="F4636" s="2">
        <v>43419</v>
      </c>
      <c r="G4636" s="1" t="s">
        <v>13020</v>
      </c>
      <c r="H4636" s="1" t="s">
        <v>13021</v>
      </c>
      <c r="I4636" s="1" t="s">
        <v>26607</v>
      </c>
      <c r="J4636" s="3" t="s">
        <v>31306</v>
      </c>
      <c r="K4636">
        <v>256</v>
      </c>
      <c r="L4636" s="1" t="s">
        <v>42</v>
      </c>
      <c r="M4636" s="2">
        <v>43445</v>
      </c>
      <c r="N4636" s="1" t="s">
        <v>23</v>
      </c>
      <c r="O4636" s="1" t="s">
        <v>24</v>
      </c>
      <c r="P4636" s="1">
        <f>_3___Healthcare_Data_v1[[#This Row],[Discharge Date]]-_3___Healthcare_Data_v1[[#This Row],[Date of Admission]]</f>
        <v>26</v>
      </c>
      <c r="Q4636" s="1">
        <f>IFERROR(_3___Healthcare_Data_v1[[#This Row],[ Billing Amount ]]/_3___Healthcare_Data_v1[[#This Row],[Days in Hospital]],0)</f>
        <v>1455.3437953846153</v>
      </c>
      <c r="R4636" s="1" t="str">
        <f>IF(_3___Healthcare_Data_v1[[#This Row],[Age]]&gt;60,"Senior",IF(_3___Healthcare_Data_v1[[#This Row],[Age]]&gt;35,"Middle","Young"))</f>
        <v>Senior</v>
      </c>
    </row>
    <row r="4637" spans="1:18" x14ac:dyDescent="0.3">
      <c r="A4637" s="1" t="s">
        <v>13022</v>
      </c>
      <c r="B4637" s="1" t="s">
        <v>26837</v>
      </c>
      <c r="C4637" s="1" t="s">
        <v>16</v>
      </c>
      <c r="D4637" s="1" t="s">
        <v>27</v>
      </c>
      <c r="E4637" s="1" t="s">
        <v>28</v>
      </c>
      <c r="F4637" s="2">
        <v>44259</v>
      </c>
      <c r="G4637" s="1" t="s">
        <v>13023</v>
      </c>
      <c r="H4637" s="1" t="s">
        <v>13024</v>
      </c>
      <c r="I4637" s="1" t="s">
        <v>60</v>
      </c>
      <c r="J4637" s="3" t="s">
        <v>31307</v>
      </c>
      <c r="K4637">
        <v>311</v>
      </c>
      <c r="L4637" s="1" t="s">
        <v>42</v>
      </c>
      <c r="M4637" s="2">
        <v>44284</v>
      </c>
      <c r="N4637" s="1" t="s">
        <v>31</v>
      </c>
      <c r="O4637" s="1" t="s">
        <v>24</v>
      </c>
      <c r="P4637" s="1">
        <f>_3___Healthcare_Data_v1[[#This Row],[Discharge Date]]-_3___Healthcare_Data_v1[[#This Row],[Date of Admission]]</f>
        <v>25</v>
      </c>
      <c r="Q4637" s="1">
        <f>IFERROR(_3___Healthcare_Data_v1[[#This Row],[ Billing Amount ]]/_3___Healthcare_Data_v1[[#This Row],[Days in Hospital]],0)</f>
        <v>280.96768292000002</v>
      </c>
      <c r="R4637" s="1" t="str">
        <f>IF(_3___Healthcare_Data_v1[[#This Row],[Age]]&gt;60,"Senior",IF(_3___Healthcare_Data_v1[[#This Row],[Age]]&gt;35,"Middle","Young"))</f>
        <v>Senior</v>
      </c>
    </row>
    <row r="4638" spans="1:18" x14ac:dyDescent="0.3">
      <c r="A4638" s="1" t="s">
        <v>13025</v>
      </c>
      <c r="B4638" s="1" t="s">
        <v>26636</v>
      </c>
      <c r="C4638" s="1" t="s">
        <v>16</v>
      </c>
      <c r="D4638" s="1" t="s">
        <v>49</v>
      </c>
      <c r="E4638" s="1" t="s">
        <v>28</v>
      </c>
      <c r="F4638" s="2">
        <v>44579</v>
      </c>
      <c r="G4638" s="1" t="s">
        <v>13026</v>
      </c>
      <c r="H4638" s="1" t="s">
        <v>13027</v>
      </c>
      <c r="I4638" s="1" t="s">
        <v>26607</v>
      </c>
      <c r="J4638" s="3" t="s">
        <v>31308</v>
      </c>
      <c r="K4638">
        <v>392</v>
      </c>
      <c r="L4638" s="1" t="s">
        <v>42</v>
      </c>
      <c r="M4638" s="2">
        <v>44592</v>
      </c>
      <c r="N4638" s="1" t="s">
        <v>48</v>
      </c>
      <c r="O4638" s="1" t="s">
        <v>44</v>
      </c>
      <c r="P4638" s="1">
        <f>_3___Healthcare_Data_v1[[#This Row],[Discharge Date]]-_3___Healthcare_Data_v1[[#This Row],[Date of Admission]]</f>
        <v>13</v>
      </c>
      <c r="Q4638" s="1">
        <f>IFERROR(_3___Healthcare_Data_v1[[#This Row],[ Billing Amount ]]/_3___Healthcare_Data_v1[[#This Row],[Days in Hospital]],0)</f>
        <v>797.64161153846158</v>
      </c>
      <c r="R4638" s="1" t="str">
        <f>IF(_3___Healthcare_Data_v1[[#This Row],[Age]]&gt;60,"Senior",IF(_3___Healthcare_Data_v1[[#This Row],[Age]]&gt;35,"Middle","Young"))</f>
        <v>Senior</v>
      </c>
    </row>
    <row r="4639" spans="1:18" x14ac:dyDescent="0.3">
      <c r="A4639" s="1" t="s">
        <v>13028</v>
      </c>
      <c r="B4639" s="1" t="s">
        <v>26661</v>
      </c>
      <c r="C4639" s="1" t="s">
        <v>16</v>
      </c>
      <c r="D4639" s="1" t="s">
        <v>34</v>
      </c>
      <c r="E4639" s="1" t="s">
        <v>35</v>
      </c>
      <c r="F4639" s="2">
        <v>44372</v>
      </c>
      <c r="G4639" s="1" t="s">
        <v>1521</v>
      </c>
      <c r="H4639" s="1" t="s">
        <v>13029</v>
      </c>
      <c r="I4639" s="1" t="s">
        <v>21</v>
      </c>
      <c r="J4639" s="3" t="s">
        <v>31309</v>
      </c>
      <c r="K4639">
        <v>466</v>
      </c>
      <c r="L4639" s="1" t="s">
        <v>22</v>
      </c>
      <c r="M4639" s="2">
        <v>44387</v>
      </c>
      <c r="N4639" s="1" t="s">
        <v>48</v>
      </c>
      <c r="O4639" s="1" t="s">
        <v>32</v>
      </c>
      <c r="P4639" s="1">
        <f>_3___Healthcare_Data_v1[[#This Row],[Discharge Date]]-_3___Healthcare_Data_v1[[#This Row],[Date of Admission]]</f>
        <v>15</v>
      </c>
      <c r="Q4639" s="1">
        <f>IFERROR(_3___Healthcare_Data_v1[[#This Row],[ Billing Amount ]]/_3___Healthcare_Data_v1[[#This Row],[Days in Hospital]],0)</f>
        <v>1449.1751106666668</v>
      </c>
      <c r="R4639" s="1" t="str">
        <f>IF(_3___Healthcare_Data_v1[[#This Row],[Age]]&gt;60,"Senior",IF(_3___Healthcare_Data_v1[[#This Row],[Age]]&gt;35,"Middle","Young"))</f>
        <v>Senior</v>
      </c>
    </row>
    <row r="4640" spans="1:18" x14ac:dyDescent="0.3">
      <c r="A4640" s="1" t="s">
        <v>13030</v>
      </c>
      <c r="B4640" s="1" t="s">
        <v>26683</v>
      </c>
      <c r="C4640" s="1" t="s">
        <v>16</v>
      </c>
      <c r="D4640" s="1" t="s">
        <v>114</v>
      </c>
      <c r="E4640" s="1" t="s">
        <v>35</v>
      </c>
      <c r="F4640" s="2">
        <v>45009</v>
      </c>
      <c r="G4640" s="1" t="s">
        <v>13031</v>
      </c>
      <c r="H4640" s="1" t="s">
        <v>13032</v>
      </c>
      <c r="I4640" s="1" t="s">
        <v>21</v>
      </c>
      <c r="J4640" s="3" t="s">
        <v>31310</v>
      </c>
      <c r="K4640">
        <v>367</v>
      </c>
      <c r="L4640" s="1" t="s">
        <v>22</v>
      </c>
      <c r="M4640" s="2">
        <v>45013</v>
      </c>
      <c r="N4640" s="1" t="s">
        <v>31</v>
      </c>
      <c r="O4640" s="1" t="s">
        <v>32</v>
      </c>
      <c r="P4640" s="1">
        <f>_3___Healthcare_Data_v1[[#This Row],[Discharge Date]]-_3___Healthcare_Data_v1[[#This Row],[Date of Admission]]</f>
        <v>4</v>
      </c>
      <c r="Q4640" s="1">
        <f>IFERROR(_3___Healthcare_Data_v1[[#This Row],[ Billing Amount ]]/_3___Healthcare_Data_v1[[#This Row],[Days in Hospital]],0)</f>
        <v>6202.1664499999997</v>
      </c>
      <c r="R4640" s="1" t="str">
        <f>IF(_3___Healthcare_Data_v1[[#This Row],[Age]]&gt;60,"Senior",IF(_3___Healthcare_Data_v1[[#This Row],[Age]]&gt;35,"Middle","Young"))</f>
        <v>Senior</v>
      </c>
    </row>
    <row r="4641" spans="1:18" x14ac:dyDescent="0.3">
      <c r="A4641" s="1" t="s">
        <v>13033</v>
      </c>
      <c r="B4641" s="1" t="s">
        <v>26630</v>
      </c>
      <c r="C4641" s="1" t="s">
        <v>16</v>
      </c>
      <c r="D4641" s="1" t="s">
        <v>229</v>
      </c>
      <c r="E4641" s="1" t="s">
        <v>35</v>
      </c>
      <c r="F4641" s="2">
        <v>43705</v>
      </c>
      <c r="G4641" s="1" t="s">
        <v>13034</v>
      </c>
      <c r="H4641" s="1" t="s">
        <v>13035</v>
      </c>
      <c r="I4641" s="1" t="s">
        <v>60</v>
      </c>
      <c r="J4641" s="3" t="s">
        <v>31311</v>
      </c>
      <c r="K4641">
        <v>181</v>
      </c>
      <c r="L4641" s="1" t="s">
        <v>22</v>
      </c>
      <c r="M4641" s="2">
        <v>43716</v>
      </c>
      <c r="N4641" s="1" t="s">
        <v>23</v>
      </c>
      <c r="O4641" s="1" t="s">
        <v>24</v>
      </c>
      <c r="P4641" s="1">
        <f>_3___Healthcare_Data_v1[[#This Row],[Discharge Date]]-_3___Healthcare_Data_v1[[#This Row],[Date of Admission]]</f>
        <v>11</v>
      </c>
      <c r="Q4641" s="1">
        <f>IFERROR(_3___Healthcare_Data_v1[[#This Row],[ Billing Amount ]]/_3___Healthcare_Data_v1[[#This Row],[Days in Hospital]],0)</f>
        <v>203.23146054545452</v>
      </c>
      <c r="R4641" s="1" t="str">
        <f>IF(_3___Healthcare_Data_v1[[#This Row],[Age]]&gt;60,"Senior",IF(_3___Healthcare_Data_v1[[#This Row],[Age]]&gt;35,"Middle","Young"))</f>
        <v>Senior</v>
      </c>
    </row>
    <row r="4642" spans="1:18" x14ac:dyDescent="0.3">
      <c r="A4642" s="1" t="s">
        <v>731</v>
      </c>
      <c r="B4642" s="1" t="s">
        <v>26659</v>
      </c>
      <c r="C4642" s="1" t="s">
        <v>26</v>
      </c>
      <c r="D4642" s="1" t="s">
        <v>17</v>
      </c>
      <c r="E4642" s="1" t="s">
        <v>18</v>
      </c>
      <c r="F4642" s="2">
        <v>44519</v>
      </c>
      <c r="G4642" s="1" t="s">
        <v>13036</v>
      </c>
      <c r="H4642" s="1" t="s">
        <v>13037</v>
      </c>
      <c r="I4642" s="1" t="s">
        <v>52</v>
      </c>
      <c r="J4642" s="3" t="s">
        <v>31312</v>
      </c>
      <c r="K4642">
        <v>469</v>
      </c>
      <c r="L4642" s="1" t="s">
        <v>42</v>
      </c>
      <c r="M4642" s="2">
        <v>44522</v>
      </c>
      <c r="N4642" s="1" t="s">
        <v>43</v>
      </c>
      <c r="O4642" s="1" t="s">
        <v>24</v>
      </c>
      <c r="P4642" s="1">
        <f>_3___Healthcare_Data_v1[[#This Row],[Discharge Date]]-_3___Healthcare_Data_v1[[#This Row],[Date of Admission]]</f>
        <v>3</v>
      </c>
      <c r="Q4642" s="1">
        <f>IFERROR(_3___Healthcare_Data_v1[[#This Row],[ Billing Amount ]]/_3___Healthcare_Data_v1[[#This Row],[Days in Hospital]],0)</f>
        <v>7079.7766533333333</v>
      </c>
      <c r="R4642" s="1" t="str">
        <f>IF(_3___Healthcare_Data_v1[[#This Row],[Age]]&gt;60,"Senior",IF(_3___Healthcare_Data_v1[[#This Row],[Age]]&gt;35,"Middle","Young"))</f>
        <v>Senior</v>
      </c>
    </row>
    <row r="4643" spans="1:18" x14ac:dyDescent="0.3">
      <c r="A4643" s="1" t="s">
        <v>5471</v>
      </c>
      <c r="B4643" s="1" t="s">
        <v>26687</v>
      </c>
      <c r="C4643" s="1" t="s">
        <v>26</v>
      </c>
      <c r="D4643" s="1" t="s">
        <v>62</v>
      </c>
      <c r="E4643" s="1" t="s">
        <v>28</v>
      </c>
      <c r="F4643" s="2">
        <v>43539</v>
      </c>
      <c r="G4643" s="1" t="s">
        <v>13038</v>
      </c>
      <c r="H4643" s="1" t="s">
        <v>13039</v>
      </c>
      <c r="I4643" s="1" t="s">
        <v>52</v>
      </c>
      <c r="J4643" s="3" t="s">
        <v>31313</v>
      </c>
      <c r="K4643">
        <v>156</v>
      </c>
      <c r="L4643" s="1" t="s">
        <v>42</v>
      </c>
      <c r="M4643" s="2">
        <v>43556</v>
      </c>
      <c r="N4643" s="1" t="s">
        <v>43</v>
      </c>
      <c r="O4643" s="1" t="s">
        <v>32</v>
      </c>
      <c r="P4643" s="1">
        <f>_3___Healthcare_Data_v1[[#This Row],[Discharge Date]]-_3___Healthcare_Data_v1[[#This Row],[Date of Admission]]</f>
        <v>17</v>
      </c>
      <c r="Q4643" s="1">
        <f>IFERROR(_3___Healthcare_Data_v1[[#This Row],[ Billing Amount ]]/_3___Healthcare_Data_v1[[#This Row],[Days in Hospital]],0)</f>
        <v>2077.52054</v>
      </c>
      <c r="R4643" s="1" t="str">
        <f>IF(_3___Healthcare_Data_v1[[#This Row],[Age]]&gt;60,"Senior",IF(_3___Healthcare_Data_v1[[#This Row],[Age]]&gt;35,"Middle","Young"))</f>
        <v>Senior</v>
      </c>
    </row>
    <row r="4644" spans="1:18" x14ac:dyDescent="0.3">
      <c r="A4644" s="1" t="s">
        <v>11331</v>
      </c>
      <c r="B4644" s="1" t="s">
        <v>26646</v>
      </c>
      <c r="C4644" s="1" t="s">
        <v>26</v>
      </c>
      <c r="D4644" s="1" t="s">
        <v>17</v>
      </c>
      <c r="E4644" s="1" t="s">
        <v>26615</v>
      </c>
      <c r="F4644" s="2">
        <v>43964</v>
      </c>
      <c r="G4644" s="1" t="s">
        <v>13040</v>
      </c>
      <c r="H4644" s="1" t="s">
        <v>13041</v>
      </c>
      <c r="I4644" s="1" t="s">
        <v>52</v>
      </c>
      <c r="J4644" s="3" t="s">
        <v>31314</v>
      </c>
      <c r="K4644">
        <v>137</v>
      </c>
      <c r="L4644" s="1" t="s">
        <v>38</v>
      </c>
      <c r="M4644" s="2">
        <v>43983</v>
      </c>
      <c r="N4644" s="1" t="s">
        <v>43</v>
      </c>
      <c r="O4644" s="1" t="s">
        <v>24</v>
      </c>
      <c r="P4644" s="1">
        <f>_3___Healthcare_Data_v1[[#This Row],[Discharge Date]]-_3___Healthcare_Data_v1[[#This Row],[Date of Admission]]</f>
        <v>19</v>
      </c>
      <c r="Q4644" s="1">
        <f>IFERROR(_3___Healthcare_Data_v1[[#This Row],[ Billing Amount ]]/_3___Healthcare_Data_v1[[#This Row],[Days in Hospital]],0)</f>
        <v>1976.9195373684213</v>
      </c>
      <c r="R4644" s="1" t="str">
        <f>IF(_3___Healthcare_Data_v1[[#This Row],[Age]]&gt;60,"Senior",IF(_3___Healthcare_Data_v1[[#This Row],[Age]]&gt;35,"Middle","Young"))</f>
        <v>Senior</v>
      </c>
    </row>
    <row r="4645" spans="1:18" x14ac:dyDescent="0.3">
      <c r="A4645" s="1" t="s">
        <v>13042</v>
      </c>
      <c r="B4645" s="1" t="s">
        <v>26710</v>
      </c>
      <c r="C4645" s="1" t="s">
        <v>26</v>
      </c>
      <c r="D4645" s="1" t="s">
        <v>17</v>
      </c>
      <c r="E4645" s="1" t="s">
        <v>18</v>
      </c>
      <c r="F4645" s="2">
        <v>43644</v>
      </c>
      <c r="G4645" s="1" t="s">
        <v>13043</v>
      </c>
      <c r="H4645" s="1" t="s">
        <v>13044</v>
      </c>
      <c r="I4645" s="1" t="s">
        <v>21</v>
      </c>
      <c r="J4645" s="3" t="s">
        <v>31315</v>
      </c>
      <c r="K4645">
        <v>155</v>
      </c>
      <c r="L4645" s="1" t="s">
        <v>42</v>
      </c>
      <c r="M4645" s="2">
        <v>43669</v>
      </c>
      <c r="N4645" s="1" t="s">
        <v>31</v>
      </c>
      <c r="O4645" s="1" t="s">
        <v>44</v>
      </c>
      <c r="P4645" s="1">
        <f>_3___Healthcare_Data_v1[[#This Row],[Discharge Date]]-_3___Healthcare_Data_v1[[#This Row],[Date of Admission]]</f>
        <v>25</v>
      </c>
      <c r="Q4645" s="1">
        <f>IFERROR(_3___Healthcare_Data_v1[[#This Row],[ Billing Amount ]]/_3___Healthcare_Data_v1[[#This Row],[Days in Hospital]],0)</f>
        <v>169.78424352000002</v>
      </c>
      <c r="R4645" s="1" t="str">
        <f>IF(_3___Healthcare_Data_v1[[#This Row],[Age]]&gt;60,"Senior",IF(_3___Healthcare_Data_v1[[#This Row],[Age]]&gt;35,"Middle","Young"))</f>
        <v>Senior</v>
      </c>
    </row>
    <row r="4646" spans="1:18" x14ac:dyDescent="0.3">
      <c r="A4646" s="1" t="s">
        <v>13045</v>
      </c>
      <c r="B4646" s="1" t="s">
        <v>26732</v>
      </c>
      <c r="C4646" s="1" t="s">
        <v>16</v>
      </c>
      <c r="D4646" s="1" t="s">
        <v>34</v>
      </c>
      <c r="E4646" s="1" t="s">
        <v>26620</v>
      </c>
      <c r="F4646" s="2">
        <v>43781</v>
      </c>
      <c r="G4646" s="1" t="s">
        <v>5341</v>
      </c>
      <c r="H4646" s="1" t="s">
        <v>13046</v>
      </c>
      <c r="I4646" s="1" t="s">
        <v>56</v>
      </c>
      <c r="J4646" s="3" t="s">
        <v>31316</v>
      </c>
      <c r="K4646">
        <v>209</v>
      </c>
      <c r="L4646" s="1" t="s">
        <v>38</v>
      </c>
      <c r="M4646" s="2">
        <v>43783</v>
      </c>
      <c r="N4646" s="1" t="s">
        <v>31</v>
      </c>
      <c r="O4646" s="1" t="s">
        <v>24</v>
      </c>
      <c r="P4646" s="1">
        <f>_3___Healthcare_Data_v1[[#This Row],[Discharge Date]]-_3___Healthcare_Data_v1[[#This Row],[Date of Admission]]</f>
        <v>2</v>
      </c>
      <c r="Q4646" s="1">
        <f>IFERROR(_3___Healthcare_Data_v1[[#This Row],[ Billing Amount ]]/_3___Healthcare_Data_v1[[#This Row],[Days in Hospital]],0)</f>
        <v>5888.9722400000001</v>
      </c>
      <c r="R4646" s="1" t="str">
        <f>IF(_3___Healthcare_Data_v1[[#This Row],[Age]]&gt;60,"Senior",IF(_3___Healthcare_Data_v1[[#This Row],[Age]]&gt;35,"Middle","Young"))</f>
        <v>Senior</v>
      </c>
    </row>
    <row r="4647" spans="1:18" x14ac:dyDescent="0.3">
      <c r="A4647" s="1" t="s">
        <v>13047</v>
      </c>
      <c r="B4647" s="1" t="s">
        <v>26628</v>
      </c>
      <c r="C4647" s="1" t="s">
        <v>16</v>
      </c>
      <c r="D4647" s="1" t="s">
        <v>62</v>
      </c>
      <c r="E4647" s="1" t="s">
        <v>69</v>
      </c>
      <c r="F4647" s="2">
        <v>44733</v>
      </c>
      <c r="G4647" s="1" t="s">
        <v>13048</v>
      </c>
      <c r="H4647" s="1" t="s">
        <v>13049</v>
      </c>
      <c r="I4647" s="1" t="s">
        <v>52</v>
      </c>
      <c r="J4647" s="3" t="s">
        <v>31317</v>
      </c>
      <c r="K4647">
        <v>370</v>
      </c>
      <c r="L4647" s="1" t="s">
        <v>42</v>
      </c>
      <c r="M4647" s="2">
        <v>44746</v>
      </c>
      <c r="N4647" s="1" t="s">
        <v>23</v>
      </c>
      <c r="O4647" s="1" t="s">
        <v>32</v>
      </c>
      <c r="P4647" s="1">
        <f>_3___Healthcare_Data_v1[[#This Row],[Discharge Date]]-_3___Healthcare_Data_v1[[#This Row],[Date of Admission]]</f>
        <v>13</v>
      </c>
      <c r="Q4647" s="1">
        <f>IFERROR(_3___Healthcare_Data_v1[[#This Row],[ Billing Amount ]]/_3___Healthcare_Data_v1[[#This Row],[Days in Hospital]],0)</f>
        <v>4004.6066115384619</v>
      </c>
      <c r="R4647" s="1" t="str">
        <f>IF(_3___Healthcare_Data_v1[[#This Row],[Age]]&gt;60,"Senior",IF(_3___Healthcare_Data_v1[[#This Row],[Age]]&gt;35,"Middle","Young"))</f>
        <v>Senior</v>
      </c>
    </row>
    <row r="4648" spans="1:18" x14ac:dyDescent="0.3">
      <c r="A4648" s="1" t="s">
        <v>13050</v>
      </c>
      <c r="B4648" s="1" t="s">
        <v>26850</v>
      </c>
      <c r="C4648" s="1" t="s">
        <v>16</v>
      </c>
      <c r="D4648" s="1" t="s">
        <v>62</v>
      </c>
      <c r="E4648" s="1" t="s">
        <v>26620</v>
      </c>
      <c r="F4648" s="2">
        <v>44377</v>
      </c>
      <c r="G4648" s="1" t="s">
        <v>13051</v>
      </c>
      <c r="H4648" s="1" t="s">
        <v>13052</v>
      </c>
      <c r="I4648" s="1" t="s">
        <v>56</v>
      </c>
      <c r="J4648" s="3" t="s">
        <v>31318</v>
      </c>
      <c r="K4648">
        <v>105</v>
      </c>
      <c r="L4648" s="1" t="s">
        <v>38</v>
      </c>
      <c r="M4648" s="2">
        <v>44383</v>
      </c>
      <c r="N4648" s="1" t="s">
        <v>84</v>
      </c>
      <c r="O4648" s="1" t="s">
        <v>32</v>
      </c>
      <c r="P4648" s="1">
        <f>_3___Healthcare_Data_v1[[#This Row],[Discharge Date]]-_3___Healthcare_Data_v1[[#This Row],[Date of Admission]]</f>
        <v>6</v>
      </c>
      <c r="Q4648" s="1">
        <f>IFERROR(_3___Healthcare_Data_v1[[#This Row],[ Billing Amount ]]/_3___Healthcare_Data_v1[[#This Row],[Days in Hospital]],0)</f>
        <v>3007.9127766666666</v>
      </c>
      <c r="R4648" s="1" t="str">
        <f>IF(_3___Healthcare_Data_v1[[#This Row],[Age]]&gt;60,"Senior",IF(_3___Healthcare_Data_v1[[#This Row],[Age]]&gt;35,"Middle","Young"))</f>
        <v>Senior</v>
      </c>
    </row>
    <row r="4649" spans="1:18" x14ac:dyDescent="0.3">
      <c r="A4649" s="1" t="s">
        <v>13053</v>
      </c>
      <c r="B4649" s="1" t="s">
        <v>26657</v>
      </c>
      <c r="C4649" s="1" t="s">
        <v>16</v>
      </c>
      <c r="D4649" s="1" t="s">
        <v>114</v>
      </c>
      <c r="E4649" s="1" t="s">
        <v>18</v>
      </c>
      <c r="F4649" s="2">
        <v>43856</v>
      </c>
      <c r="G4649" s="1" t="s">
        <v>13054</v>
      </c>
      <c r="H4649" s="1" t="s">
        <v>13055</v>
      </c>
      <c r="I4649" s="1" t="s">
        <v>52</v>
      </c>
      <c r="J4649" s="3" t="s">
        <v>31319</v>
      </c>
      <c r="K4649">
        <v>305</v>
      </c>
      <c r="L4649" s="1" t="s">
        <v>42</v>
      </c>
      <c r="M4649" s="2">
        <v>43882</v>
      </c>
      <c r="N4649" s="1" t="s">
        <v>84</v>
      </c>
      <c r="O4649" s="1" t="s">
        <v>32</v>
      </c>
      <c r="P4649" s="1">
        <f>_3___Healthcare_Data_v1[[#This Row],[Discharge Date]]-_3___Healthcare_Data_v1[[#This Row],[Date of Admission]]</f>
        <v>26</v>
      </c>
      <c r="Q4649" s="1">
        <f>IFERROR(_3___Healthcare_Data_v1[[#This Row],[ Billing Amount ]]/_3___Healthcare_Data_v1[[#This Row],[Days in Hospital]],0)</f>
        <v>2182.9189338461538</v>
      </c>
      <c r="R4649" s="1" t="str">
        <f>IF(_3___Healthcare_Data_v1[[#This Row],[Age]]&gt;60,"Senior",IF(_3___Healthcare_Data_v1[[#This Row],[Age]]&gt;35,"Middle","Young"))</f>
        <v>Senior</v>
      </c>
    </row>
    <row r="4650" spans="1:18" x14ac:dyDescent="0.3">
      <c r="A4650" s="1" t="s">
        <v>13056</v>
      </c>
      <c r="B4650" s="1" t="s">
        <v>26685</v>
      </c>
      <c r="C4650" s="1" t="s">
        <v>16</v>
      </c>
      <c r="D4650" s="1" t="s">
        <v>89</v>
      </c>
      <c r="E4650" s="1" t="s">
        <v>35</v>
      </c>
      <c r="F4650" s="2">
        <v>44728</v>
      </c>
      <c r="G4650" s="1" t="s">
        <v>10076</v>
      </c>
      <c r="H4650" s="1" t="s">
        <v>13057</v>
      </c>
      <c r="I4650" s="1" t="s">
        <v>26607</v>
      </c>
      <c r="J4650" s="3" t="s">
        <v>31320</v>
      </c>
      <c r="K4650">
        <v>129</v>
      </c>
      <c r="L4650" s="1" t="s">
        <v>22</v>
      </c>
      <c r="M4650" s="2">
        <v>44731</v>
      </c>
      <c r="N4650" s="1" t="s">
        <v>43</v>
      </c>
      <c r="O4650" s="1" t="s">
        <v>24</v>
      </c>
      <c r="P4650" s="1">
        <f>_3___Healthcare_Data_v1[[#This Row],[Discharge Date]]-_3___Healthcare_Data_v1[[#This Row],[Date of Admission]]</f>
        <v>3</v>
      </c>
      <c r="Q4650" s="1">
        <f>IFERROR(_3___Healthcare_Data_v1[[#This Row],[ Billing Amount ]]/_3___Healthcare_Data_v1[[#This Row],[Days in Hospital]],0)</f>
        <v>777.13024600000006</v>
      </c>
      <c r="R4650" s="1" t="str">
        <f>IF(_3___Healthcare_Data_v1[[#This Row],[Age]]&gt;60,"Senior",IF(_3___Healthcare_Data_v1[[#This Row],[Age]]&gt;35,"Middle","Young"))</f>
        <v>Senior</v>
      </c>
    </row>
    <row r="4651" spans="1:18" x14ac:dyDescent="0.3">
      <c r="A4651" s="1" t="s">
        <v>13058</v>
      </c>
      <c r="B4651" s="1" t="s">
        <v>26697</v>
      </c>
      <c r="C4651" s="1" t="s">
        <v>16</v>
      </c>
      <c r="D4651" s="1" t="s">
        <v>49</v>
      </c>
      <c r="E4651" s="1" t="s">
        <v>18</v>
      </c>
      <c r="F4651" s="2">
        <v>44164</v>
      </c>
      <c r="G4651" s="1" t="s">
        <v>13059</v>
      </c>
      <c r="H4651" s="1" t="s">
        <v>13060</v>
      </c>
      <c r="I4651" s="1" t="s">
        <v>60</v>
      </c>
      <c r="J4651" s="3" t="s">
        <v>31321</v>
      </c>
      <c r="K4651">
        <v>342</v>
      </c>
      <c r="L4651" s="1" t="s">
        <v>38</v>
      </c>
      <c r="M4651" s="2">
        <v>44180</v>
      </c>
      <c r="N4651" s="1" t="s">
        <v>84</v>
      </c>
      <c r="O4651" s="1" t="s">
        <v>32</v>
      </c>
      <c r="P4651" s="1">
        <f>_3___Healthcare_Data_v1[[#This Row],[Discharge Date]]-_3___Healthcare_Data_v1[[#This Row],[Date of Admission]]</f>
        <v>16</v>
      </c>
      <c r="Q4651" s="1">
        <f>IFERROR(_3___Healthcare_Data_v1[[#This Row],[ Billing Amount ]]/_3___Healthcare_Data_v1[[#This Row],[Days in Hospital]],0)</f>
        <v>2447.7885162500002</v>
      </c>
      <c r="R4651" s="1" t="str">
        <f>IF(_3___Healthcare_Data_v1[[#This Row],[Age]]&gt;60,"Senior",IF(_3___Healthcare_Data_v1[[#This Row],[Age]]&gt;35,"Middle","Young"))</f>
        <v>Senior</v>
      </c>
    </row>
    <row r="4652" spans="1:18" x14ac:dyDescent="0.3">
      <c r="A4652" s="1" t="s">
        <v>13061</v>
      </c>
      <c r="B4652" s="1" t="s">
        <v>26755</v>
      </c>
      <c r="C4652" s="1" t="s">
        <v>26</v>
      </c>
      <c r="D4652" s="1" t="s">
        <v>27</v>
      </c>
      <c r="E4652" s="1" t="s">
        <v>69</v>
      </c>
      <c r="F4652" s="2">
        <v>44269</v>
      </c>
      <c r="G4652" s="1" t="s">
        <v>13062</v>
      </c>
      <c r="H4652" s="1" t="s">
        <v>13063</v>
      </c>
      <c r="I4652" s="1" t="s">
        <v>52</v>
      </c>
      <c r="J4652" s="3" t="s">
        <v>31322</v>
      </c>
      <c r="K4652">
        <v>328</v>
      </c>
      <c r="L4652" s="1" t="s">
        <v>22</v>
      </c>
      <c r="M4652" s="2">
        <v>44275</v>
      </c>
      <c r="N4652" s="1" t="s">
        <v>23</v>
      </c>
      <c r="O4652" s="1" t="s">
        <v>44</v>
      </c>
      <c r="P4652" s="1">
        <f>_3___Healthcare_Data_v1[[#This Row],[Discharge Date]]-_3___Healthcare_Data_v1[[#This Row],[Date of Admission]]</f>
        <v>6</v>
      </c>
      <c r="Q4652" s="1">
        <f>IFERROR(_3___Healthcare_Data_v1[[#This Row],[ Billing Amount ]]/_3___Healthcare_Data_v1[[#This Row],[Days in Hospital]],0)</f>
        <v>2450.0884033333332</v>
      </c>
      <c r="R4652" s="1" t="str">
        <f>IF(_3___Healthcare_Data_v1[[#This Row],[Age]]&gt;60,"Senior",IF(_3___Healthcare_Data_v1[[#This Row],[Age]]&gt;35,"Middle","Young"))</f>
        <v>Senior</v>
      </c>
    </row>
    <row r="4653" spans="1:18" x14ac:dyDescent="0.3">
      <c r="A4653" s="1" t="s">
        <v>13064</v>
      </c>
      <c r="B4653" s="1" t="s">
        <v>26755</v>
      </c>
      <c r="C4653" s="1" t="s">
        <v>16</v>
      </c>
      <c r="D4653" s="1" t="s">
        <v>62</v>
      </c>
      <c r="E4653" s="1" t="s">
        <v>35</v>
      </c>
      <c r="F4653" s="2">
        <v>45115</v>
      </c>
      <c r="G4653" s="1" t="s">
        <v>13065</v>
      </c>
      <c r="H4653" s="1" t="s">
        <v>13066</v>
      </c>
      <c r="I4653" s="1" t="s">
        <v>56</v>
      </c>
      <c r="J4653" s="3" t="s">
        <v>31323</v>
      </c>
      <c r="K4653">
        <v>158</v>
      </c>
      <c r="L4653" s="1" t="s">
        <v>22</v>
      </c>
      <c r="M4653" s="2">
        <v>45121</v>
      </c>
      <c r="N4653" s="1" t="s">
        <v>23</v>
      </c>
      <c r="O4653" s="1" t="s">
        <v>32</v>
      </c>
      <c r="P4653" s="1">
        <f>_3___Healthcare_Data_v1[[#This Row],[Discharge Date]]-_3___Healthcare_Data_v1[[#This Row],[Date of Admission]]</f>
        <v>6</v>
      </c>
      <c r="Q4653" s="1">
        <f>IFERROR(_3___Healthcare_Data_v1[[#This Row],[ Billing Amount ]]/_3___Healthcare_Data_v1[[#This Row],[Days in Hospital]],0)</f>
        <v>2036.3678516666666</v>
      </c>
      <c r="R4653" s="1" t="str">
        <f>IF(_3___Healthcare_Data_v1[[#This Row],[Age]]&gt;60,"Senior",IF(_3___Healthcare_Data_v1[[#This Row],[Age]]&gt;35,"Middle","Young"))</f>
        <v>Senior</v>
      </c>
    </row>
    <row r="4654" spans="1:18" x14ac:dyDescent="0.3">
      <c r="A4654" s="1" t="s">
        <v>2954</v>
      </c>
      <c r="B4654" s="1" t="s">
        <v>26679</v>
      </c>
      <c r="C4654" s="1" t="s">
        <v>26</v>
      </c>
      <c r="D4654" s="1" t="s">
        <v>229</v>
      </c>
      <c r="E4654" s="1" t="s">
        <v>35</v>
      </c>
      <c r="F4654" s="2">
        <v>44871</v>
      </c>
      <c r="G4654" s="1" t="s">
        <v>13067</v>
      </c>
      <c r="H4654" s="1" t="s">
        <v>13068</v>
      </c>
      <c r="I4654" s="1" t="s">
        <v>56</v>
      </c>
      <c r="J4654" s="3" t="s">
        <v>31324</v>
      </c>
      <c r="K4654">
        <v>236</v>
      </c>
      <c r="L4654" s="1" t="s">
        <v>22</v>
      </c>
      <c r="M4654" s="2">
        <v>44879</v>
      </c>
      <c r="N4654" s="1" t="s">
        <v>84</v>
      </c>
      <c r="O4654" s="1" t="s">
        <v>24</v>
      </c>
      <c r="P4654" s="1">
        <f>_3___Healthcare_Data_v1[[#This Row],[Discharge Date]]-_3___Healthcare_Data_v1[[#This Row],[Date of Admission]]</f>
        <v>8</v>
      </c>
      <c r="Q4654" s="1">
        <f>IFERROR(_3___Healthcare_Data_v1[[#This Row],[ Billing Amount ]]/_3___Healthcare_Data_v1[[#This Row],[Days in Hospital]],0)</f>
        <v>2984.59693625</v>
      </c>
      <c r="R4654" s="1" t="str">
        <f>IF(_3___Healthcare_Data_v1[[#This Row],[Age]]&gt;60,"Senior",IF(_3___Healthcare_Data_v1[[#This Row],[Age]]&gt;35,"Middle","Young"))</f>
        <v>Senior</v>
      </c>
    </row>
    <row r="4655" spans="1:18" x14ac:dyDescent="0.3">
      <c r="A4655" s="1" t="s">
        <v>13069</v>
      </c>
      <c r="B4655" s="1" t="s">
        <v>26683</v>
      </c>
      <c r="C4655" s="1" t="s">
        <v>26</v>
      </c>
      <c r="D4655" s="1" t="s">
        <v>17</v>
      </c>
      <c r="E4655" s="1" t="s">
        <v>28</v>
      </c>
      <c r="F4655" s="2">
        <v>43708</v>
      </c>
      <c r="G4655" s="1" t="s">
        <v>13070</v>
      </c>
      <c r="H4655" s="1" t="s">
        <v>13071</v>
      </c>
      <c r="I4655" s="1" t="s">
        <v>56</v>
      </c>
      <c r="J4655" s="3" t="s">
        <v>31325</v>
      </c>
      <c r="K4655">
        <v>383</v>
      </c>
      <c r="L4655" s="1" t="s">
        <v>42</v>
      </c>
      <c r="M4655" s="2">
        <v>43711</v>
      </c>
      <c r="N4655" s="1" t="s">
        <v>48</v>
      </c>
      <c r="O4655" s="1" t="s">
        <v>44</v>
      </c>
      <c r="P4655" s="1">
        <f>_3___Healthcare_Data_v1[[#This Row],[Discharge Date]]-_3___Healthcare_Data_v1[[#This Row],[Date of Admission]]</f>
        <v>3</v>
      </c>
      <c r="Q4655" s="1">
        <f>IFERROR(_3___Healthcare_Data_v1[[#This Row],[ Billing Amount ]]/_3___Healthcare_Data_v1[[#This Row],[Days in Hospital]],0)</f>
        <v>14177.104253333333</v>
      </c>
      <c r="R4655" s="1" t="str">
        <f>IF(_3___Healthcare_Data_v1[[#This Row],[Age]]&gt;60,"Senior",IF(_3___Healthcare_Data_v1[[#This Row],[Age]]&gt;35,"Middle","Young"))</f>
        <v>Senior</v>
      </c>
    </row>
    <row r="4656" spans="1:18" x14ac:dyDescent="0.3">
      <c r="A4656" s="1" t="s">
        <v>13072</v>
      </c>
      <c r="B4656" s="1" t="s">
        <v>26649</v>
      </c>
      <c r="C4656" s="1" t="s">
        <v>26</v>
      </c>
      <c r="D4656" s="1" t="s">
        <v>89</v>
      </c>
      <c r="E4656" s="1" t="s">
        <v>28</v>
      </c>
      <c r="F4656" s="2">
        <v>43719</v>
      </c>
      <c r="G4656" s="1" t="s">
        <v>7744</v>
      </c>
      <c r="H4656" s="1" t="s">
        <v>13073</v>
      </c>
      <c r="I4656" s="1" t="s">
        <v>26607</v>
      </c>
      <c r="J4656" s="3" t="s">
        <v>31326</v>
      </c>
      <c r="K4656">
        <v>308</v>
      </c>
      <c r="L4656" s="1" t="s">
        <v>38</v>
      </c>
      <c r="M4656" s="2">
        <v>43746</v>
      </c>
      <c r="N4656" s="1" t="s">
        <v>48</v>
      </c>
      <c r="O4656" s="1" t="s">
        <v>32</v>
      </c>
      <c r="P4656" s="1">
        <f>_3___Healthcare_Data_v1[[#This Row],[Discharge Date]]-_3___Healthcare_Data_v1[[#This Row],[Date of Admission]]</f>
        <v>27</v>
      </c>
      <c r="Q4656" s="1">
        <f>IFERROR(_3___Healthcare_Data_v1[[#This Row],[ Billing Amount ]]/_3___Healthcare_Data_v1[[#This Row],[Days in Hospital]],0)</f>
        <v>385.32763777777774</v>
      </c>
      <c r="R4656" s="1" t="str">
        <f>IF(_3___Healthcare_Data_v1[[#This Row],[Age]]&gt;60,"Senior",IF(_3___Healthcare_Data_v1[[#This Row],[Age]]&gt;35,"Middle","Young"))</f>
        <v>Senior</v>
      </c>
    </row>
    <row r="4657" spans="1:18" x14ac:dyDescent="0.3">
      <c r="A4657" s="1" t="s">
        <v>13074</v>
      </c>
      <c r="B4657" s="1" t="s">
        <v>26704</v>
      </c>
      <c r="C4657" s="1" t="s">
        <v>26</v>
      </c>
      <c r="D4657" s="1" t="s">
        <v>89</v>
      </c>
      <c r="E4657" s="1" t="s">
        <v>69</v>
      </c>
      <c r="F4657" s="2">
        <v>45079</v>
      </c>
      <c r="G4657" s="1" t="s">
        <v>13075</v>
      </c>
      <c r="H4657" s="1" t="s">
        <v>5238</v>
      </c>
      <c r="I4657" s="1" t="s">
        <v>56</v>
      </c>
      <c r="J4657" s="3" t="s">
        <v>31327</v>
      </c>
      <c r="K4657">
        <v>271</v>
      </c>
      <c r="L4657" s="1" t="s">
        <v>22</v>
      </c>
      <c r="M4657" s="2">
        <v>45095</v>
      </c>
      <c r="N4657" s="1" t="s">
        <v>84</v>
      </c>
      <c r="O4657" s="1" t="s">
        <v>24</v>
      </c>
      <c r="P4657" s="1">
        <f>_3___Healthcare_Data_v1[[#This Row],[Discharge Date]]-_3___Healthcare_Data_v1[[#This Row],[Date of Admission]]</f>
        <v>16</v>
      </c>
      <c r="Q4657" s="1">
        <f>IFERROR(_3___Healthcare_Data_v1[[#This Row],[ Billing Amount ]]/_3___Healthcare_Data_v1[[#This Row],[Days in Hospital]],0)</f>
        <v>1092.1936250000001</v>
      </c>
      <c r="R4657" s="1" t="str">
        <f>IF(_3___Healthcare_Data_v1[[#This Row],[Age]]&gt;60,"Senior",IF(_3___Healthcare_Data_v1[[#This Row],[Age]]&gt;35,"Middle","Young"))</f>
        <v>Senior</v>
      </c>
    </row>
    <row r="4658" spans="1:18" x14ac:dyDescent="0.3">
      <c r="A4658" s="1" t="s">
        <v>13076</v>
      </c>
      <c r="B4658" s="1" t="s">
        <v>26798</v>
      </c>
      <c r="C4658" s="1" t="s">
        <v>26</v>
      </c>
      <c r="D4658" s="1" t="s">
        <v>229</v>
      </c>
      <c r="E4658" s="1" t="s">
        <v>28</v>
      </c>
      <c r="F4658" s="2">
        <v>43577</v>
      </c>
      <c r="G4658" s="1" t="s">
        <v>13077</v>
      </c>
      <c r="H4658" s="1" t="s">
        <v>13078</v>
      </c>
      <c r="I4658" s="1" t="s">
        <v>52</v>
      </c>
      <c r="J4658" s="3" t="s">
        <v>31328</v>
      </c>
      <c r="K4658">
        <v>279</v>
      </c>
      <c r="L4658" s="1" t="s">
        <v>38</v>
      </c>
      <c r="M4658" s="2">
        <v>43598</v>
      </c>
      <c r="N4658" s="1" t="s">
        <v>31</v>
      </c>
      <c r="O4658" s="1" t="s">
        <v>44</v>
      </c>
      <c r="P4658" s="1">
        <f>_3___Healthcare_Data_v1[[#This Row],[Discharge Date]]-_3___Healthcare_Data_v1[[#This Row],[Date of Admission]]</f>
        <v>21</v>
      </c>
      <c r="Q4658" s="1">
        <f>IFERROR(_3___Healthcare_Data_v1[[#This Row],[ Billing Amount ]]/_3___Healthcare_Data_v1[[#This Row],[Days in Hospital]],0)</f>
        <v>2115.9047414285715</v>
      </c>
      <c r="R4658" s="1" t="str">
        <f>IF(_3___Healthcare_Data_v1[[#This Row],[Age]]&gt;60,"Senior",IF(_3___Healthcare_Data_v1[[#This Row],[Age]]&gt;35,"Middle","Young"))</f>
        <v>Senior</v>
      </c>
    </row>
    <row r="4659" spans="1:18" x14ac:dyDescent="0.3">
      <c r="A4659" s="1" t="s">
        <v>13079</v>
      </c>
      <c r="B4659" s="1" t="s">
        <v>26873</v>
      </c>
      <c r="C4659" s="1" t="s">
        <v>16</v>
      </c>
      <c r="D4659" s="1" t="s">
        <v>17</v>
      </c>
      <c r="E4659" s="1" t="s">
        <v>35</v>
      </c>
      <c r="F4659" s="2">
        <v>43578</v>
      </c>
      <c r="G4659" s="1" t="s">
        <v>13080</v>
      </c>
      <c r="H4659" s="1" t="s">
        <v>1936</v>
      </c>
      <c r="I4659" s="1" t="s">
        <v>52</v>
      </c>
      <c r="J4659" s="3" t="s">
        <v>31329</v>
      </c>
      <c r="K4659">
        <v>172</v>
      </c>
      <c r="L4659" s="1" t="s">
        <v>22</v>
      </c>
      <c r="M4659" s="2">
        <v>43589</v>
      </c>
      <c r="N4659" s="1" t="s">
        <v>84</v>
      </c>
      <c r="O4659" s="1" t="s">
        <v>44</v>
      </c>
      <c r="P4659" s="1">
        <f>_3___Healthcare_Data_v1[[#This Row],[Discharge Date]]-_3___Healthcare_Data_v1[[#This Row],[Date of Admission]]</f>
        <v>11</v>
      </c>
      <c r="Q4659" s="1">
        <f>IFERROR(_3___Healthcare_Data_v1[[#This Row],[ Billing Amount ]]/_3___Healthcare_Data_v1[[#This Row],[Days in Hospital]],0)</f>
        <v>1880.8632354545452</v>
      </c>
      <c r="R4659" s="1" t="str">
        <f>IF(_3___Healthcare_Data_v1[[#This Row],[Age]]&gt;60,"Senior",IF(_3___Healthcare_Data_v1[[#This Row],[Age]]&gt;35,"Middle","Young"))</f>
        <v>Senior</v>
      </c>
    </row>
    <row r="4660" spans="1:18" x14ac:dyDescent="0.3">
      <c r="A4660" s="1" t="s">
        <v>13081</v>
      </c>
      <c r="B4660" s="1" t="s">
        <v>26614</v>
      </c>
      <c r="C4660" s="1" t="s">
        <v>16</v>
      </c>
      <c r="D4660" s="1" t="s">
        <v>229</v>
      </c>
      <c r="E4660" s="1" t="s">
        <v>26615</v>
      </c>
      <c r="F4660" s="2">
        <v>44555</v>
      </c>
      <c r="G4660" s="1" t="s">
        <v>13082</v>
      </c>
      <c r="H4660" s="1" t="s">
        <v>13083</v>
      </c>
      <c r="I4660" s="1" t="s">
        <v>56</v>
      </c>
      <c r="J4660" s="3" t="s">
        <v>31330</v>
      </c>
      <c r="K4660">
        <v>229</v>
      </c>
      <c r="L4660" s="1" t="s">
        <v>38</v>
      </c>
      <c r="M4660" s="2">
        <v>44558</v>
      </c>
      <c r="N4660" s="1" t="s">
        <v>23</v>
      </c>
      <c r="O4660" s="1" t="s">
        <v>24</v>
      </c>
      <c r="P4660" s="1">
        <f>_3___Healthcare_Data_v1[[#This Row],[Discharge Date]]-_3___Healthcare_Data_v1[[#This Row],[Date of Admission]]</f>
        <v>3</v>
      </c>
      <c r="Q4660" s="1">
        <f>IFERROR(_3___Healthcare_Data_v1[[#This Row],[ Billing Amount ]]/_3___Healthcare_Data_v1[[#This Row],[Days in Hospital]],0)</f>
        <v>8217.272413333334</v>
      </c>
      <c r="R4660" s="1" t="str">
        <f>IF(_3___Healthcare_Data_v1[[#This Row],[Age]]&gt;60,"Senior",IF(_3___Healthcare_Data_v1[[#This Row],[Age]]&gt;35,"Middle","Young"))</f>
        <v>Senior</v>
      </c>
    </row>
    <row r="4661" spans="1:18" x14ac:dyDescent="0.3">
      <c r="A4661" s="1" t="s">
        <v>13084</v>
      </c>
      <c r="B4661" s="1" t="s">
        <v>26644</v>
      </c>
      <c r="C4661" s="1" t="s">
        <v>26</v>
      </c>
      <c r="D4661" s="1" t="s">
        <v>27</v>
      </c>
      <c r="E4661" s="1" t="s">
        <v>26615</v>
      </c>
      <c r="F4661" s="2">
        <v>45147</v>
      </c>
      <c r="G4661" s="1" t="s">
        <v>10199</v>
      </c>
      <c r="H4661" s="1" t="s">
        <v>13085</v>
      </c>
      <c r="I4661" s="1" t="s">
        <v>21</v>
      </c>
      <c r="J4661" s="3" t="s">
        <v>31331</v>
      </c>
      <c r="K4661">
        <v>372</v>
      </c>
      <c r="L4661" s="1" t="s">
        <v>38</v>
      </c>
      <c r="M4661" s="2">
        <v>45176</v>
      </c>
      <c r="N4661" s="1" t="s">
        <v>48</v>
      </c>
      <c r="O4661" s="1" t="s">
        <v>24</v>
      </c>
      <c r="P4661" s="1">
        <f>_3___Healthcare_Data_v1[[#This Row],[Discharge Date]]-_3___Healthcare_Data_v1[[#This Row],[Date of Admission]]</f>
        <v>29</v>
      </c>
      <c r="Q4661" s="1">
        <f>IFERROR(_3___Healthcare_Data_v1[[#This Row],[ Billing Amount ]]/_3___Healthcare_Data_v1[[#This Row],[Days in Hospital]],0)</f>
        <v>557.25036517241381</v>
      </c>
      <c r="R4661" s="1" t="str">
        <f>IF(_3___Healthcare_Data_v1[[#This Row],[Age]]&gt;60,"Senior",IF(_3___Healthcare_Data_v1[[#This Row],[Age]]&gt;35,"Middle","Young"))</f>
        <v>Senior</v>
      </c>
    </row>
    <row r="4662" spans="1:18" x14ac:dyDescent="0.3">
      <c r="A4662" s="1" t="s">
        <v>13086</v>
      </c>
      <c r="B4662" s="1" t="s">
        <v>26958</v>
      </c>
      <c r="C4662" s="1" t="s">
        <v>26</v>
      </c>
      <c r="D4662" s="1" t="s">
        <v>34</v>
      </c>
      <c r="E4662" s="1" t="s">
        <v>18</v>
      </c>
      <c r="F4662" s="2">
        <v>44542</v>
      </c>
      <c r="G4662" s="1" t="s">
        <v>13087</v>
      </c>
      <c r="H4662" s="1" t="s">
        <v>13088</v>
      </c>
      <c r="I4662" s="1" t="s">
        <v>52</v>
      </c>
      <c r="J4662" s="3" t="s">
        <v>31332</v>
      </c>
      <c r="K4662">
        <v>259</v>
      </c>
      <c r="L4662" s="1" t="s">
        <v>42</v>
      </c>
      <c r="M4662" s="2">
        <v>44572</v>
      </c>
      <c r="N4662" s="1" t="s">
        <v>48</v>
      </c>
      <c r="O4662" s="1" t="s">
        <v>32</v>
      </c>
      <c r="P4662" s="1">
        <f>_3___Healthcare_Data_v1[[#This Row],[Discharge Date]]-_3___Healthcare_Data_v1[[#This Row],[Date of Admission]]</f>
        <v>30</v>
      </c>
      <c r="Q4662" s="1">
        <f>IFERROR(_3___Healthcare_Data_v1[[#This Row],[ Billing Amount ]]/_3___Healthcare_Data_v1[[#This Row],[Days in Hospital]],0)</f>
        <v>1129.9105463333333</v>
      </c>
      <c r="R4662" s="1" t="str">
        <f>IF(_3___Healthcare_Data_v1[[#This Row],[Age]]&gt;60,"Senior",IF(_3___Healthcare_Data_v1[[#This Row],[Age]]&gt;35,"Middle","Young"))</f>
        <v>Senior</v>
      </c>
    </row>
    <row r="4663" spans="1:18" x14ac:dyDescent="0.3">
      <c r="A4663" s="1" t="s">
        <v>13089</v>
      </c>
      <c r="B4663" s="1" t="s">
        <v>26822</v>
      </c>
      <c r="C4663" s="1" t="s">
        <v>16</v>
      </c>
      <c r="D4663" s="1" t="s">
        <v>229</v>
      </c>
      <c r="E4663" s="1" t="s">
        <v>26620</v>
      </c>
      <c r="F4663" s="2">
        <v>44436</v>
      </c>
      <c r="G4663" s="1" t="s">
        <v>13090</v>
      </c>
      <c r="H4663" s="1" t="s">
        <v>13091</v>
      </c>
      <c r="I4663" s="1" t="s">
        <v>52</v>
      </c>
      <c r="J4663" s="3" t="s">
        <v>31333</v>
      </c>
      <c r="K4663">
        <v>484</v>
      </c>
      <c r="L4663" s="1" t="s">
        <v>38</v>
      </c>
      <c r="M4663" s="2">
        <v>44441</v>
      </c>
      <c r="N4663" s="1" t="s">
        <v>84</v>
      </c>
      <c r="O4663" s="1" t="s">
        <v>32</v>
      </c>
      <c r="P4663" s="1">
        <f>_3___Healthcare_Data_v1[[#This Row],[Discharge Date]]-_3___Healthcare_Data_v1[[#This Row],[Date of Admission]]</f>
        <v>5</v>
      </c>
      <c r="Q4663" s="1">
        <f>IFERROR(_3___Healthcare_Data_v1[[#This Row],[ Billing Amount ]]/_3___Healthcare_Data_v1[[#This Row],[Days in Hospital]],0)</f>
        <v>1069.4968759999999</v>
      </c>
      <c r="R4663" s="1" t="str">
        <f>IF(_3___Healthcare_Data_v1[[#This Row],[Age]]&gt;60,"Senior",IF(_3___Healthcare_Data_v1[[#This Row],[Age]]&gt;35,"Middle","Young"))</f>
        <v>Senior</v>
      </c>
    </row>
    <row r="4664" spans="1:18" x14ac:dyDescent="0.3">
      <c r="A4664" s="1" t="s">
        <v>13092</v>
      </c>
      <c r="B4664" s="1" t="s">
        <v>26994</v>
      </c>
      <c r="C4664" s="1" t="s">
        <v>26</v>
      </c>
      <c r="D4664" s="1" t="s">
        <v>34</v>
      </c>
      <c r="E4664" s="1" t="s">
        <v>18</v>
      </c>
      <c r="F4664" s="2">
        <v>43602</v>
      </c>
      <c r="G4664" s="1" t="s">
        <v>13093</v>
      </c>
      <c r="H4664" s="1" t="s">
        <v>13094</v>
      </c>
      <c r="I4664" s="1" t="s">
        <v>60</v>
      </c>
      <c r="J4664" s="3" t="s">
        <v>31334</v>
      </c>
      <c r="K4664">
        <v>204</v>
      </c>
      <c r="L4664" s="1" t="s">
        <v>38</v>
      </c>
      <c r="M4664" s="2">
        <v>43619</v>
      </c>
      <c r="N4664" s="1" t="s">
        <v>31</v>
      </c>
      <c r="O4664" s="1" t="s">
        <v>44</v>
      </c>
      <c r="P4664" s="1">
        <f>_3___Healthcare_Data_v1[[#This Row],[Discharge Date]]-_3___Healthcare_Data_v1[[#This Row],[Date of Admission]]</f>
        <v>17</v>
      </c>
      <c r="Q4664" s="1">
        <f>IFERROR(_3___Healthcare_Data_v1[[#This Row],[ Billing Amount ]]/_3___Healthcare_Data_v1[[#This Row],[Days in Hospital]],0)</f>
        <v>3133.1286952941177</v>
      </c>
      <c r="R4664" s="1" t="str">
        <f>IF(_3___Healthcare_Data_v1[[#This Row],[Age]]&gt;60,"Senior",IF(_3___Healthcare_Data_v1[[#This Row],[Age]]&gt;35,"Middle","Young"))</f>
        <v>Senior</v>
      </c>
    </row>
    <row r="4665" spans="1:18" x14ac:dyDescent="0.3">
      <c r="A4665" s="1" t="s">
        <v>13095</v>
      </c>
      <c r="B4665" s="1" t="s">
        <v>26873</v>
      </c>
      <c r="C4665" s="1" t="s">
        <v>16</v>
      </c>
      <c r="D4665" s="1" t="s">
        <v>17</v>
      </c>
      <c r="E4665" s="1" t="s">
        <v>35</v>
      </c>
      <c r="F4665" s="2">
        <v>43916</v>
      </c>
      <c r="G4665" s="1" t="s">
        <v>13096</v>
      </c>
      <c r="H4665" s="1" t="s">
        <v>13097</v>
      </c>
      <c r="I4665" s="1" t="s">
        <v>60</v>
      </c>
      <c r="J4665" s="3" t="s">
        <v>31335</v>
      </c>
      <c r="K4665">
        <v>458</v>
      </c>
      <c r="L4665" s="1" t="s">
        <v>22</v>
      </c>
      <c r="M4665" s="2">
        <v>43922</v>
      </c>
      <c r="N4665" s="1" t="s">
        <v>48</v>
      </c>
      <c r="O4665" s="1" t="s">
        <v>24</v>
      </c>
      <c r="P4665" s="1">
        <f>_3___Healthcare_Data_v1[[#This Row],[Discharge Date]]-_3___Healthcare_Data_v1[[#This Row],[Date of Admission]]</f>
        <v>6</v>
      </c>
      <c r="Q4665" s="1">
        <f>IFERROR(_3___Healthcare_Data_v1[[#This Row],[ Billing Amount ]]/_3___Healthcare_Data_v1[[#This Row],[Days in Hospital]],0)</f>
        <v>2381.156136666667</v>
      </c>
      <c r="R4665" s="1" t="str">
        <f>IF(_3___Healthcare_Data_v1[[#This Row],[Age]]&gt;60,"Senior",IF(_3___Healthcare_Data_v1[[#This Row],[Age]]&gt;35,"Middle","Young"))</f>
        <v>Senior</v>
      </c>
    </row>
    <row r="4666" spans="1:18" x14ac:dyDescent="0.3">
      <c r="A4666" s="1" t="s">
        <v>13098</v>
      </c>
      <c r="B4666" s="1" t="s">
        <v>26614</v>
      </c>
      <c r="C4666" s="1" t="s">
        <v>16</v>
      </c>
      <c r="D4666" s="1" t="s">
        <v>89</v>
      </c>
      <c r="E4666" s="1" t="s">
        <v>26620</v>
      </c>
      <c r="F4666" s="2">
        <v>44926</v>
      </c>
      <c r="G4666" s="1" t="s">
        <v>13099</v>
      </c>
      <c r="H4666" s="1" t="s">
        <v>13100</v>
      </c>
      <c r="I4666" s="1" t="s">
        <v>60</v>
      </c>
      <c r="J4666" s="3" t="s">
        <v>31336</v>
      </c>
      <c r="K4666">
        <v>430</v>
      </c>
      <c r="L4666" s="1" t="s">
        <v>22</v>
      </c>
      <c r="M4666" s="2">
        <v>44941</v>
      </c>
      <c r="N4666" s="1" t="s">
        <v>84</v>
      </c>
      <c r="O4666" s="1" t="s">
        <v>32</v>
      </c>
      <c r="P4666" s="1">
        <f>_3___Healthcare_Data_v1[[#This Row],[Discharge Date]]-_3___Healthcare_Data_v1[[#This Row],[Date of Admission]]</f>
        <v>15</v>
      </c>
      <c r="Q4666" s="1">
        <f>IFERROR(_3___Healthcare_Data_v1[[#This Row],[ Billing Amount ]]/_3___Healthcare_Data_v1[[#This Row],[Days in Hospital]],0)</f>
        <v>1034.4172100000001</v>
      </c>
      <c r="R4666" s="1" t="str">
        <f>IF(_3___Healthcare_Data_v1[[#This Row],[Age]]&gt;60,"Senior",IF(_3___Healthcare_Data_v1[[#This Row],[Age]]&gt;35,"Middle","Young"))</f>
        <v>Senior</v>
      </c>
    </row>
    <row r="4667" spans="1:18" x14ac:dyDescent="0.3">
      <c r="A4667" s="1" t="s">
        <v>13101</v>
      </c>
      <c r="B4667" s="1" t="s">
        <v>26624</v>
      </c>
      <c r="C4667" s="1" t="s">
        <v>16</v>
      </c>
      <c r="D4667" s="1" t="s">
        <v>17</v>
      </c>
      <c r="E4667" s="1" t="s">
        <v>28</v>
      </c>
      <c r="F4667" s="2">
        <v>43630</v>
      </c>
      <c r="G4667" s="1" t="s">
        <v>13102</v>
      </c>
      <c r="H4667" s="1" t="s">
        <v>13103</v>
      </c>
      <c r="I4667" s="1" t="s">
        <v>60</v>
      </c>
      <c r="J4667" s="3" t="s">
        <v>31337</v>
      </c>
      <c r="K4667">
        <v>297</v>
      </c>
      <c r="L4667" s="1" t="s">
        <v>38</v>
      </c>
      <c r="M4667" s="2">
        <v>43645</v>
      </c>
      <c r="N4667" s="1" t="s">
        <v>31</v>
      </c>
      <c r="O4667" s="1" t="s">
        <v>32</v>
      </c>
      <c r="P4667" s="1">
        <f>_3___Healthcare_Data_v1[[#This Row],[Discharge Date]]-_3___Healthcare_Data_v1[[#This Row],[Date of Admission]]</f>
        <v>15</v>
      </c>
      <c r="Q4667" s="1">
        <f>IFERROR(_3___Healthcare_Data_v1[[#This Row],[ Billing Amount ]]/_3___Healthcare_Data_v1[[#This Row],[Days in Hospital]],0)</f>
        <v>2148.1205813333336</v>
      </c>
      <c r="R4667" s="1" t="str">
        <f>IF(_3___Healthcare_Data_v1[[#This Row],[Age]]&gt;60,"Senior",IF(_3___Healthcare_Data_v1[[#This Row],[Age]]&gt;35,"Middle","Young"))</f>
        <v>Senior</v>
      </c>
    </row>
    <row r="4668" spans="1:18" x14ac:dyDescent="0.3">
      <c r="A4668" s="1" t="s">
        <v>13104</v>
      </c>
      <c r="B4668" s="1" t="s">
        <v>26697</v>
      </c>
      <c r="C4668" s="1" t="s">
        <v>16</v>
      </c>
      <c r="D4668" s="1" t="s">
        <v>62</v>
      </c>
      <c r="E4668" s="1" t="s">
        <v>69</v>
      </c>
      <c r="F4668" s="2">
        <v>44819</v>
      </c>
      <c r="G4668" s="1" t="s">
        <v>13105</v>
      </c>
      <c r="H4668" s="1" t="s">
        <v>13106</v>
      </c>
      <c r="I4668" s="1" t="s">
        <v>26607</v>
      </c>
      <c r="J4668" s="3" t="s">
        <v>31338</v>
      </c>
      <c r="K4668">
        <v>448</v>
      </c>
      <c r="L4668" s="1" t="s">
        <v>22</v>
      </c>
      <c r="M4668" s="2">
        <v>44834</v>
      </c>
      <c r="N4668" s="1" t="s">
        <v>31</v>
      </c>
      <c r="O4668" s="1" t="s">
        <v>32</v>
      </c>
      <c r="P4668" s="1">
        <f>_3___Healthcare_Data_v1[[#This Row],[Discharge Date]]-_3___Healthcare_Data_v1[[#This Row],[Date of Admission]]</f>
        <v>15</v>
      </c>
      <c r="Q4668" s="1">
        <f>IFERROR(_3___Healthcare_Data_v1[[#This Row],[ Billing Amount ]]/_3___Healthcare_Data_v1[[#This Row],[Days in Hospital]],0)</f>
        <v>4220.2210719999994</v>
      </c>
      <c r="R4668" s="1" t="str">
        <f>IF(_3___Healthcare_Data_v1[[#This Row],[Age]]&gt;60,"Senior",IF(_3___Healthcare_Data_v1[[#This Row],[Age]]&gt;35,"Middle","Young"))</f>
        <v>Senior</v>
      </c>
    </row>
    <row r="4669" spans="1:18" x14ac:dyDescent="0.3">
      <c r="A4669" s="1" t="s">
        <v>13107</v>
      </c>
      <c r="B4669" s="1" t="s">
        <v>26732</v>
      </c>
      <c r="C4669" s="1" t="s">
        <v>16</v>
      </c>
      <c r="D4669" s="1" t="s">
        <v>17</v>
      </c>
      <c r="E4669" s="1" t="s">
        <v>69</v>
      </c>
      <c r="F4669" s="2">
        <v>43734</v>
      </c>
      <c r="G4669" s="1" t="s">
        <v>13108</v>
      </c>
      <c r="H4669" s="1" t="s">
        <v>13109</v>
      </c>
      <c r="I4669" s="1" t="s">
        <v>56</v>
      </c>
      <c r="J4669" s="3" t="s">
        <v>31339</v>
      </c>
      <c r="K4669">
        <v>460</v>
      </c>
      <c r="L4669" s="1" t="s">
        <v>22</v>
      </c>
      <c r="M4669" s="2">
        <v>43734</v>
      </c>
      <c r="N4669" s="1" t="s">
        <v>84</v>
      </c>
      <c r="O4669" s="1" t="s">
        <v>32</v>
      </c>
      <c r="P4669" s="1">
        <f>_3___Healthcare_Data_v1[[#This Row],[Discharge Date]]-_3___Healthcare_Data_v1[[#This Row],[Date of Admission]]</f>
        <v>0</v>
      </c>
      <c r="Q4669" s="1">
        <f>IFERROR(_3___Healthcare_Data_v1[[#This Row],[ Billing Amount ]]/_3___Healthcare_Data_v1[[#This Row],[Days in Hospital]],0)</f>
        <v>0</v>
      </c>
      <c r="R4669" s="1" t="str">
        <f>IF(_3___Healthcare_Data_v1[[#This Row],[Age]]&gt;60,"Senior",IF(_3___Healthcare_Data_v1[[#This Row],[Age]]&gt;35,"Middle","Young"))</f>
        <v>Senior</v>
      </c>
    </row>
    <row r="4670" spans="1:18" x14ac:dyDescent="0.3">
      <c r="A4670" s="1" t="s">
        <v>13110</v>
      </c>
      <c r="B4670" s="1" t="s">
        <v>26958</v>
      </c>
      <c r="C4670" s="1" t="s">
        <v>16</v>
      </c>
      <c r="D4670" s="1" t="s">
        <v>49</v>
      </c>
      <c r="E4670" s="1" t="s">
        <v>35</v>
      </c>
      <c r="F4670" s="2">
        <v>43615</v>
      </c>
      <c r="G4670" s="1" t="s">
        <v>13111</v>
      </c>
      <c r="H4670" s="1" t="s">
        <v>13112</v>
      </c>
      <c r="I4670" s="1" t="s">
        <v>56</v>
      </c>
      <c r="J4670" s="3" t="s">
        <v>31340</v>
      </c>
      <c r="K4670">
        <v>150</v>
      </c>
      <c r="L4670" s="1" t="s">
        <v>22</v>
      </c>
      <c r="M4670" s="2">
        <v>43633</v>
      </c>
      <c r="N4670" s="1" t="s">
        <v>84</v>
      </c>
      <c r="O4670" s="1" t="s">
        <v>32</v>
      </c>
      <c r="P4670" s="1">
        <f>_3___Healthcare_Data_v1[[#This Row],[Discharge Date]]-_3___Healthcare_Data_v1[[#This Row],[Date of Admission]]</f>
        <v>18</v>
      </c>
      <c r="Q4670" s="1">
        <f>IFERROR(_3___Healthcare_Data_v1[[#This Row],[ Billing Amount ]]/_3___Healthcare_Data_v1[[#This Row],[Days in Hospital]],0)</f>
        <v>787.88813111111119</v>
      </c>
      <c r="R4670" s="1" t="str">
        <f>IF(_3___Healthcare_Data_v1[[#This Row],[Age]]&gt;60,"Senior",IF(_3___Healthcare_Data_v1[[#This Row],[Age]]&gt;35,"Middle","Young"))</f>
        <v>Senior</v>
      </c>
    </row>
    <row r="4671" spans="1:18" x14ac:dyDescent="0.3">
      <c r="A4671" s="1" t="s">
        <v>13113</v>
      </c>
      <c r="B4671" s="1" t="s">
        <v>26708</v>
      </c>
      <c r="C4671" s="1" t="s">
        <v>26</v>
      </c>
      <c r="D4671" s="1" t="s">
        <v>27</v>
      </c>
      <c r="E4671" s="1" t="s">
        <v>28</v>
      </c>
      <c r="F4671" s="2">
        <v>44011</v>
      </c>
      <c r="G4671" s="1" t="s">
        <v>13114</v>
      </c>
      <c r="H4671" s="1" t="s">
        <v>13115</v>
      </c>
      <c r="I4671" s="1" t="s">
        <v>56</v>
      </c>
      <c r="J4671" s="3" t="s">
        <v>31341</v>
      </c>
      <c r="K4671">
        <v>498</v>
      </c>
      <c r="L4671" s="1" t="s">
        <v>42</v>
      </c>
      <c r="M4671" s="2">
        <v>44030</v>
      </c>
      <c r="N4671" s="1" t="s">
        <v>23</v>
      </c>
      <c r="O4671" s="1" t="s">
        <v>24</v>
      </c>
      <c r="P4671" s="1">
        <f>_3___Healthcare_Data_v1[[#This Row],[Discharge Date]]-_3___Healthcare_Data_v1[[#This Row],[Date of Admission]]</f>
        <v>19</v>
      </c>
      <c r="Q4671" s="1">
        <f>IFERROR(_3___Healthcare_Data_v1[[#This Row],[ Billing Amount ]]/_3___Healthcare_Data_v1[[#This Row],[Days in Hospital]],0)</f>
        <v>624.0845931578948</v>
      </c>
      <c r="R4671" s="1" t="str">
        <f>IF(_3___Healthcare_Data_v1[[#This Row],[Age]]&gt;60,"Senior",IF(_3___Healthcare_Data_v1[[#This Row],[Age]]&gt;35,"Middle","Young"))</f>
        <v>Senior</v>
      </c>
    </row>
    <row r="4672" spans="1:18" x14ac:dyDescent="0.3">
      <c r="A4672" s="1" t="s">
        <v>13116</v>
      </c>
      <c r="B4672" s="1" t="s">
        <v>26745</v>
      </c>
      <c r="C4672" s="1" t="s">
        <v>16</v>
      </c>
      <c r="D4672" s="1" t="s">
        <v>49</v>
      </c>
      <c r="E4672" s="1" t="s">
        <v>26615</v>
      </c>
      <c r="F4672" s="2">
        <v>44422</v>
      </c>
      <c r="G4672" s="1" t="s">
        <v>13117</v>
      </c>
      <c r="H4672" s="1" t="s">
        <v>13118</v>
      </c>
      <c r="I4672" s="1" t="s">
        <v>26607</v>
      </c>
      <c r="J4672" s="3" t="s">
        <v>31342</v>
      </c>
      <c r="K4672">
        <v>189</v>
      </c>
      <c r="L4672" s="1" t="s">
        <v>38</v>
      </c>
      <c r="M4672" s="2">
        <v>44447</v>
      </c>
      <c r="N4672" s="1" t="s">
        <v>31</v>
      </c>
      <c r="O4672" s="1" t="s">
        <v>32</v>
      </c>
      <c r="P4672" s="1">
        <f>_3___Healthcare_Data_v1[[#This Row],[Discharge Date]]-_3___Healthcare_Data_v1[[#This Row],[Date of Admission]]</f>
        <v>25</v>
      </c>
      <c r="Q4672" s="1">
        <f>IFERROR(_3___Healthcare_Data_v1[[#This Row],[ Billing Amount ]]/_3___Healthcare_Data_v1[[#This Row],[Days in Hospital]],0)</f>
        <v>1440.314474</v>
      </c>
      <c r="R4672" s="1" t="str">
        <f>IF(_3___Healthcare_Data_v1[[#This Row],[Age]]&gt;60,"Senior",IF(_3___Healthcare_Data_v1[[#This Row],[Age]]&gt;35,"Middle","Young"))</f>
        <v>Senior</v>
      </c>
    </row>
    <row r="4673" spans="1:18" x14ac:dyDescent="0.3">
      <c r="A4673" s="1" t="s">
        <v>13119</v>
      </c>
      <c r="B4673" s="1" t="s">
        <v>26628</v>
      </c>
      <c r="C4673" s="1" t="s">
        <v>26</v>
      </c>
      <c r="D4673" s="1" t="s">
        <v>17</v>
      </c>
      <c r="E4673" s="1" t="s">
        <v>28</v>
      </c>
      <c r="F4673" s="2">
        <v>44186</v>
      </c>
      <c r="G4673" s="1" t="s">
        <v>13120</v>
      </c>
      <c r="H4673" s="1" t="s">
        <v>11347</v>
      </c>
      <c r="I4673" s="1" t="s">
        <v>56</v>
      </c>
      <c r="J4673" s="3" t="s">
        <v>31343</v>
      </c>
      <c r="K4673">
        <v>167</v>
      </c>
      <c r="L4673" s="1" t="s">
        <v>42</v>
      </c>
      <c r="M4673" s="2">
        <v>44195</v>
      </c>
      <c r="N4673" s="1" t="s">
        <v>23</v>
      </c>
      <c r="O4673" s="1" t="s">
        <v>44</v>
      </c>
      <c r="P4673" s="1">
        <f>_3___Healthcare_Data_v1[[#This Row],[Discharge Date]]-_3___Healthcare_Data_v1[[#This Row],[Date of Admission]]</f>
        <v>9</v>
      </c>
      <c r="Q4673" s="1">
        <f>IFERROR(_3___Healthcare_Data_v1[[#This Row],[ Billing Amount ]]/_3___Healthcare_Data_v1[[#This Row],[Days in Hospital]],0)</f>
        <v>4199.0892155555557</v>
      </c>
      <c r="R4673" s="1" t="str">
        <f>IF(_3___Healthcare_Data_v1[[#This Row],[Age]]&gt;60,"Senior",IF(_3___Healthcare_Data_v1[[#This Row],[Age]]&gt;35,"Middle","Young"))</f>
        <v>Senior</v>
      </c>
    </row>
    <row r="4674" spans="1:18" x14ac:dyDescent="0.3">
      <c r="A4674" s="1" t="s">
        <v>9231</v>
      </c>
      <c r="B4674" s="1" t="s">
        <v>26712</v>
      </c>
      <c r="C4674" s="1" t="s">
        <v>26</v>
      </c>
      <c r="D4674" s="1" t="s">
        <v>114</v>
      </c>
      <c r="E4674" s="1" t="s">
        <v>26615</v>
      </c>
      <c r="F4674" s="2">
        <v>43520</v>
      </c>
      <c r="G4674" s="1" t="s">
        <v>13121</v>
      </c>
      <c r="H4674" s="1" t="s">
        <v>13122</v>
      </c>
      <c r="I4674" s="1" t="s">
        <v>56</v>
      </c>
      <c r="J4674" s="3" t="s">
        <v>31344</v>
      </c>
      <c r="K4674">
        <v>489</v>
      </c>
      <c r="L4674" s="1" t="s">
        <v>22</v>
      </c>
      <c r="M4674" s="2">
        <v>43531</v>
      </c>
      <c r="N4674" s="1" t="s">
        <v>31</v>
      </c>
      <c r="O4674" s="1" t="s">
        <v>44</v>
      </c>
      <c r="P4674" s="1">
        <f>_3___Healthcare_Data_v1[[#This Row],[Discharge Date]]-_3___Healthcare_Data_v1[[#This Row],[Date of Admission]]</f>
        <v>11</v>
      </c>
      <c r="Q4674" s="1">
        <f>IFERROR(_3___Healthcare_Data_v1[[#This Row],[ Billing Amount ]]/_3___Healthcare_Data_v1[[#This Row],[Days in Hospital]],0)</f>
        <v>409.96391981818181</v>
      </c>
      <c r="R4674" s="1" t="str">
        <f>IF(_3___Healthcare_Data_v1[[#This Row],[Age]]&gt;60,"Senior",IF(_3___Healthcare_Data_v1[[#This Row],[Age]]&gt;35,"Middle","Young"))</f>
        <v>Senior</v>
      </c>
    </row>
    <row r="4675" spans="1:18" x14ac:dyDescent="0.3">
      <c r="A4675" s="1" t="s">
        <v>13123</v>
      </c>
      <c r="B4675" s="1" t="s">
        <v>26697</v>
      </c>
      <c r="C4675" s="1" t="s">
        <v>26</v>
      </c>
      <c r="D4675" s="1" t="s">
        <v>49</v>
      </c>
      <c r="E4675" s="1" t="s">
        <v>35</v>
      </c>
      <c r="F4675" s="2">
        <v>43949</v>
      </c>
      <c r="G4675" s="1" t="s">
        <v>13124</v>
      </c>
      <c r="H4675" s="1" t="s">
        <v>13125</v>
      </c>
      <c r="I4675" s="1" t="s">
        <v>52</v>
      </c>
      <c r="J4675" s="3" t="s">
        <v>31345</v>
      </c>
      <c r="K4675">
        <v>205</v>
      </c>
      <c r="L4675" s="1" t="s">
        <v>22</v>
      </c>
      <c r="M4675" s="2">
        <v>43951</v>
      </c>
      <c r="N4675" s="1" t="s">
        <v>31</v>
      </c>
      <c r="O4675" s="1" t="s">
        <v>32</v>
      </c>
      <c r="P4675" s="1">
        <f>_3___Healthcare_Data_v1[[#This Row],[Discharge Date]]-_3___Healthcare_Data_v1[[#This Row],[Date of Admission]]</f>
        <v>2</v>
      </c>
      <c r="Q4675" s="1">
        <f>IFERROR(_3___Healthcare_Data_v1[[#This Row],[ Billing Amount ]]/_3___Healthcare_Data_v1[[#This Row],[Days in Hospital]],0)</f>
        <v>9920.9223349999993</v>
      </c>
      <c r="R4675" s="1" t="str">
        <f>IF(_3___Healthcare_Data_v1[[#This Row],[Age]]&gt;60,"Senior",IF(_3___Healthcare_Data_v1[[#This Row],[Age]]&gt;35,"Middle","Young"))</f>
        <v>Senior</v>
      </c>
    </row>
    <row r="4676" spans="1:18" x14ac:dyDescent="0.3">
      <c r="A4676" s="1" t="s">
        <v>13126</v>
      </c>
      <c r="B4676" s="1" t="s">
        <v>26683</v>
      </c>
      <c r="C4676" s="1" t="s">
        <v>16</v>
      </c>
      <c r="D4676" s="1" t="s">
        <v>17</v>
      </c>
      <c r="E4676" s="1" t="s">
        <v>26620</v>
      </c>
      <c r="F4676" s="2">
        <v>44356</v>
      </c>
      <c r="G4676" s="1" t="s">
        <v>9347</v>
      </c>
      <c r="H4676" s="1" t="s">
        <v>5622</v>
      </c>
      <c r="I4676" s="1" t="s">
        <v>26607</v>
      </c>
      <c r="J4676" s="3" t="s">
        <v>31346</v>
      </c>
      <c r="K4676">
        <v>280</v>
      </c>
      <c r="L4676" s="1" t="s">
        <v>38</v>
      </c>
      <c r="M4676" s="2">
        <v>44379</v>
      </c>
      <c r="N4676" s="1" t="s">
        <v>43</v>
      </c>
      <c r="O4676" s="1" t="s">
        <v>44</v>
      </c>
      <c r="P4676" s="1">
        <f>_3___Healthcare_Data_v1[[#This Row],[Discharge Date]]-_3___Healthcare_Data_v1[[#This Row],[Date of Admission]]</f>
        <v>23</v>
      </c>
      <c r="Q4676" s="1">
        <f>IFERROR(_3___Healthcare_Data_v1[[#This Row],[ Billing Amount ]]/_3___Healthcare_Data_v1[[#This Row],[Days in Hospital]],0)</f>
        <v>759.46794478260858</v>
      </c>
      <c r="R4676" s="1" t="str">
        <f>IF(_3___Healthcare_Data_v1[[#This Row],[Age]]&gt;60,"Senior",IF(_3___Healthcare_Data_v1[[#This Row],[Age]]&gt;35,"Middle","Young"))</f>
        <v>Senior</v>
      </c>
    </row>
    <row r="4677" spans="1:18" x14ac:dyDescent="0.3">
      <c r="A4677" s="1" t="s">
        <v>13127</v>
      </c>
      <c r="B4677" s="1" t="s">
        <v>26759</v>
      </c>
      <c r="C4677" s="1" t="s">
        <v>26</v>
      </c>
      <c r="D4677" s="1" t="s">
        <v>17</v>
      </c>
      <c r="E4677" s="1" t="s">
        <v>26615</v>
      </c>
      <c r="F4677" s="2">
        <v>44707</v>
      </c>
      <c r="G4677" s="1" t="s">
        <v>13128</v>
      </c>
      <c r="H4677" s="1" t="s">
        <v>13129</v>
      </c>
      <c r="I4677" s="1" t="s">
        <v>26607</v>
      </c>
      <c r="J4677" s="3" t="s">
        <v>31347</v>
      </c>
      <c r="K4677">
        <v>142</v>
      </c>
      <c r="L4677" s="1" t="s">
        <v>22</v>
      </c>
      <c r="M4677" s="2">
        <v>44718</v>
      </c>
      <c r="N4677" s="1" t="s">
        <v>43</v>
      </c>
      <c r="O4677" s="1" t="s">
        <v>44</v>
      </c>
      <c r="P4677" s="1">
        <f>_3___Healthcare_Data_v1[[#This Row],[Discharge Date]]-_3___Healthcare_Data_v1[[#This Row],[Date of Admission]]</f>
        <v>11</v>
      </c>
      <c r="Q4677" s="1">
        <f>IFERROR(_3___Healthcare_Data_v1[[#This Row],[ Billing Amount ]]/_3___Healthcare_Data_v1[[#This Row],[Days in Hospital]],0)</f>
        <v>3005.617122727273</v>
      </c>
      <c r="R4677" s="1" t="str">
        <f>IF(_3___Healthcare_Data_v1[[#This Row],[Age]]&gt;60,"Senior",IF(_3___Healthcare_Data_v1[[#This Row],[Age]]&gt;35,"Middle","Young"))</f>
        <v>Senior</v>
      </c>
    </row>
    <row r="4678" spans="1:18" x14ac:dyDescent="0.3">
      <c r="A4678" s="1" t="s">
        <v>13130</v>
      </c>
      <c r="B4678" s="1" t="s">
        <v>26850</v>
      </c>
      <c r="C4678" s="1" t="s">
        <v>16</v>
      </c>
      <c r="D4678" s="1" t="s">
        <v>114</v>
      </c>
      <c r="E4678" s="1" t="s">
        <v>69</v>
      </c>
      <c r="F4678" s="2">
        <v>44780</v>
      </c>
      <c r="G4678" s="1" t="s">
        <v>1853</v>
      </c>
      <c r="H4678" s="1" t="s">
        <v>4591</v>
      </c>
      <c r="I4678" s="1" t="s">
        <v>56</v>
      </c>
      <c r="J4678" s="3" t="s">
        <v>31348</v>
      </c>
      <c r="K4678">
        <v>453</v>
      </c>
      <c r="L4678" s="1" t="s">
        <v>22</v>
      </c>
      <c r="M4678" s="2">
        <v>44783</v>
      </c>
      <c r="N4678" s="1" t="s">
        <v>23</v>
      </c>
      <c r="O4678" s="1" t="s">
        <v>24</v>
      </c>
      <c r="P4678" s="1">
        <f>_3___Healthcare_Data_v1[[#This Row],[Discharge Date]]-_3___Healthcare_Data_v1[[#This Row],[Date of Admission]]</f>
        <v>3</v>
      </c>
      <c r="Q4678" s="1">
        <f>IFERROR(_3___Healthcare_Data_v1[[#This Row],[ Billing Amount ]]/_3___Healthcare_Data_v1[[#This Row],[Days in Hospital]],0)</f>
        <v>21245.054986666666</v>
      </c>
      <c r="R4678" s="1" t="str">
        <f>IF(_3___Healthcare_Data_v1[[#This Row],[Age]]&gt;60,"Senior",IF(_3___Healthcare_Data_v1[[#This Row],[Age]]&gt;35,"Middle","Young"))</f>
        <v>Senior</v>
      </c>
    </row>
    <row r="4679" spans="1:18" x14ac:dyDescent="0.3">
      <c r="A4679" s="1" t="s">
        <v>13131</v>
      </c>
      <c r="B4679" s="1" t="s">
        <v>26980</v>
      </c>
      <c r="C4679" s="1" t="s">
        <v>26</v>
      </c>
      <c r="D4679" s="1" t="s">
        <v>49</v>
      </c>
      <c r="E4679" s="1" t="s">
        <v>35</v>
      </c>
      <c r="F4679" s="2">
        <v>44463</v>
      </c>
      <c r="G4679" s="1" t="s">
        <v>13132</v>
      </c>
      <c r="H4679" s="1" t="s">
        <v>13133</v>
      </c>
      <c r="I4679" s="1" t="s">
        <v>21</v>
      </c>
      <c r="J4679" s="3" t="s">
        <v>31349</v>
      </c>
      <c r="K4679">
        <v>449</v>
      </c>
      <c r="L4679" s="1" t="s">
        <v>22</v>
      </c>
      <c r="M4679" s="2">
        <v>44470</v>
      </c>
      <c r="N4679" s="1" t="s">
        <v>84</v>
      </c>
      <c r="O4679" s="1" t="s">
        <v>44</v>
      </c>
      <c r="P4679" s="1">
        <f>_3___Healthcare_Data_v1[[#This Row],[Discharge Date]]-_3___Healthcare_Data_v1[[#This Row],[Date of Admission]]</f>
        <v>7</v>
      </c>
      <c r="Q4679" s="1">
        <f>IFERROR(_3___Healthcare_Data_v1[[#This Row],[ Billing Amount ]]/_3___Healthcare_Data_v1[[#This Row],[Days in Hospital]],0)</f>
        <v>1208.7542987142858</v>
      </c>
      <c r="R4679" s="1" t="str">
        <f>IF(_3___Healthcare_Data_v1[[#This Row],[Age]]&gt;60,"Senior",IF(_3___Healthcare_Data_v1[[#This Row],[Age]]&gt;35,"Middle","Young"))</f>
        <v>Senior</v>
      </c>
    </row>
    <row r="4680" spans="1:18" x14ac:dyDescent="0.3">
      <c r="A4680" s="1" t="s">
        <v>13134</v>
      </c>
      <c r="B4680" s="1" t="s">
        <v>26873</v>
      </c>
      <c r="C4680" s="1" t="s">
        <v>26</v>
      </c>
      <c r="D4680" s="1" t="s">
        <v>49</v>
      </c>
      <c r="E4680" s="1" t="s">
        <v>35</v>
      </c>
      <c r="F4680" s="2">
        <v>44534</v>
      </c>
      <c r="G4680" s="1" t="s">
        <v>13135</v>
      </c>
      <c r="H4680" s="1" t="s">
        <v>13136</v>
      </c>
      <c r="I4680" s="1" t="s">
        <v>21</v>
      </c>
      <c r="J4680" s="3" t="s">
        <v>31350</v>
      </c>
      <c r="K4680">
        <v>322</v>
      </c>
      <c r="L4680" s="1" t="s">
        <v>22</v>
      </c>
      <c r="M4680" s="2">
        <v>44535</v>
      </c>
      <c r="N4680" s="1" t="s">
        <v>48</v>
      </c>
      <c r="O4680" s="1" t="s">
        <v>44</v>
      </c>
      <c r="P4680" s="1">
        <f>_3___Healthcare_Data_v1[[#This Row],[Discharge Date]]-_3___Healthcare_Data_v1[[#This Row],[Date of Admission]]</f>
        <v>1</v>
      </c>
      <c r="Q4680" s="1">
        <f>IFERROR(_3___Healthcare_Data_v1[[#This Row],[ Billing Amount ]]/_3___Healthcare_Data_v1[[#This Row],[Days in Hospital]],0)</f>
        <v>19706.0173</v>
      </c>
      <c r="R4680" s="1" t="str">
        <f>IF(_3___Healthcare_Data_v1[[#This Row],[Age]]&gt;60,"Senior",IF(_3___Healthcare_Data_v1[[#This Row],[Age]]&gt;35,"Middle","Young"))</f>
        <v>Senior</v>
      </c>
    </row>
    <row r="4681" spans="1:18" x14ac:dyDescent="0.3">
      <c r="A4681" s="1" t="s">
        <v>13137</v>
      </c>
      <c r="B4681" s="1" t="s">
        <v>26708</v>
      </c>
      <c r="C4681" s="1" t="s">
        <v>16</v>
      </c>
      <c r="D4681" s="1" t="s">
        <v>114</v>
      </c>
      <c r="E4681" s="1" t="s">
        <v>35</v>
      </c>
      <c r="F4681" s="2">
        <v>44243</v>
      </c>
      <c r="G4681" s="1" t="s">
        <v>13138</v>
      </c>
      <c r="H4681" s="1" t="s">
        <v>13139</v>
      </c>
      <c r="I4681" s="1" t="s">
        <v>26607</v>
      </c>
      <c r="J4681" s="3" t="s">
        <v>31351</v>
      </c>
      <c r="K4681">
        <v>400</v>
      </c>
      <c r="L4681" s="1" t="s">
        <v>22</v>
      </c>
      <c r="M4681" s="2">
        <v>44262</v>
      </c>
      <c r="N4681" s="1" t="s">
        <v>31</v>
      </c>
      <c r="O4681" s="1" t="s">
        <v>44</v>
      </c>
      <c r="P4681" s="1">
        <f>_3___Healthcare_Data_v1[[#This Row],[Discharge Date]]-_3___Healthcare_Data_v1[[#This Row],[Date of Admission]]</f>
        <v>19</v>
      </c>
      <c r="Q4681" s="1">
        <f>IFERROR(_3___Healthcare_Data_v1[[#This Row],[ Billing Amount ]]/_3___Healthcare_Data_v1[[#This Row],[Days in Hospital]],0)</f>
        <v>342.53795105263157</v>
      </c>
      <c r="R4681" s="1" t="str">
        <f>IF(_3___Healthcare_Data_v1[[#This Row],[Age]]&gt;60,"Senior",IF(_3___Healthcare_Data_v1[[#This Row],[Age]]&gt;35,"Middle","Young"))</f>
        <v>Senior</v>
      </c>
    </row>
    <row r="4682" spans="1:18" x14ac:dyDescent="0.3">
      <c r="A4682" s="1" t="s">
        <v>13140</v>
      </c>
      <c r="B4682" s="1" t="s">
        <v>26737</v>
      </c>
      <c r="C4682" s="1" t="s">
        <v>16</v>
      </c>
      <c r="D4682" s="1" t="s">
        <v>89</v>
      </c>
      <c r="E4682" s="1" t="s">
        <v>35</v>
      </c>
      <c r="F4682" s="2">
        <v>44628</v>
      </c>
      <c r="G4682" s="1" t="s">
        <v>13141</v>
      </c>
      <c r="H4682" s="1" t="s">
        <v>7263</v>
      </c>
      <c r="I4682" s="1" t="s">
        <v>60</v>
      </c>
      <c r="J4682" s="3" t="s">
        <v>31352</v>
      </c>
      <c r="K4682">
        <v>407</v>
      </c>
      <c r="L4682" s="1" t="s">
        <v>22</v>
      </c>
      <c r="M4682" s="2">
        <v>44640</v>
      </c>
      <c r="N4682" s="1" t="s">
        <v>84</v>
      </c>
      <c r="O4682" s="1" t="s">
        <v>24</v>
      </c>
      <c r="P4682" s="1">
        <f>_3___Healthcare_Data_v1[[#This Row],[Discharge Date]]-_3___Healthcare_Data_v1[[#This Row],[Date of Admission]]</f>
        <v>12</v>
      </c>
      <c r="Q4682" s="1">
        <f>IFERROR(_3___Healthcare_Data_v1[[#This Row],[ Billing Amount ]]/_3___Healthcare_Data_v1[[#This Row],[Days in Hospital]],0)</f>
        <v>1678.1018475000001</v>
      </c>
      <c r="R4682" s="1" t="str">
        <f>IF(_3___Healthcare_Data_v1[[#This Row],[Age]]&gt;60,"Senior",IF(_3___Healthcare_Data_v1[[#This Row],[Age]]&gt;35,"Middle","Young"))</f>
        <v>Senior</v>
      </c>
    </row>
    <row r="4683" spans="1:18" x14ac:dyDescent="0.3">
      <c r="A4683" s="1" t="s">
        <v>13142</v>
      </c>
      <c r="B4683" s="1" t="s">
        <v>26653</v>
      </c>
      <c r="C4683" s="1" t="s">
        <v>16</v>
      </c>
      <c r="D4683" s="1" t="s">
        <v>114</v>
      </c>
      <c r="E4683" s="1" t="s">
        <v>18</v>
      </c>
      <c r="F4683" s="2">
        <v>44576</v>
      </c>
      <c r="G4683" s="1" t="s">
        <v>13143</v>
      </c>
      <c r="H4683" s="1" t="s">
        <v>13144</v>
      </c>
      <c r="I4683" s="1" t="s">
        <v>21</v>
      </c>
      <c r="J4683" s="3" t="s">
        <v>31353</v>
      </c>
      <c r="K4683">
        <v>326</v>
      </c>
      <c r="L4683" s="1" t="s">
        <v>42</v>
      </c>
      <c r="M4683" s="2">
        <v>44590</v>
      </c>
      <c r="N4683" s="1" t="s">
        <v>84</v>
      </c>
      <c r="O4683" s="1" t="s">
        <v>44</v>
      </c>
      <c r="P4683" s="1">
        <f>_3___Healthcare_Data_v1[[#This Row],[Discharge Date]]-_3___Healthcare_Data_v1[[#This Row],[Date of Admission]]</f>
        <v>14</v>
      </c>
      <c r="Q4683" s="1">
        <f>IFERROR(_3___Healthcare_Data_v1[[#This Row],[ Billing Amount ]]/_3___Healthcare_Data_v1[[#This Row],[Days in Hospital]],0)</f>
        <v>2149.4894292857143</v>
      </c>
      <c r="R4683" s="1" t="str">
        <f>IF(_3___Healthcare_Data_v1[[#This Row],[Age]]&gt;60,"Senior",IF(_3___Healthcare_Data_v1[[#This Row],[Age]]&gt;35,"Middle","Young"))</f>
        <v>Senior</v>
      </c>
    </row>
    <row r="4684" spans="1:18" x14ac:dyDescent="0.3">
      <c r="A4684" s="1" t="s">
        <v>13145</v>
      </c>
      <c r="B4684" s="1" t="s">
        <v>26638</v>
      </c>
      <c r="C4684" s="1" t="s">
        <v>26</v>
      </c>
      <c r="D4684" s="1" t="s">
        <v>62</v>
      </c>
      <c r="E4684" s="1" t="s">
        <v>35</v>
      </c>
      <c r="F4684" s="2">
        <v>44476</v>
      </c>
      <c r="G4684" s="1" t="s">
        <v>13146</v>
      </c>
      <c r="H4684" s="1" t="s">
        <v>13147</v>
      </c>
      <c r="I4684" s="1" t="s">
        <v>56</v>
      </c>
      <c r="J4684" s="3" t="s">
        <v>31354</v>
      </c>
      <c r="K4684">
        <v>202</v>
      </c>
      <c r="L4684" s="1" t="s">
        <v>22</v>
      </c>
      <c r="M4684" s="2">
        <v>44487</v>
      </c>
      <c r="N4684" s="1" t="s">
        <v>84</v>
      </c>
      <c r="O4684" s="1" t="s">
        <v>24</v>
      </c>
      <c r="P4684" s="1">
        <f>_3___Healthcare_Data_v1[[#This Row],[Discharge Date]]-_3___Healthcare_Data_v1[[#This Row],[Date of Admission]]</f>
        <v>11</v>
      </c>
      <c r="Q4684" s="1">
        <f>IFERROR(_3___Healthcare_Data_v1[[#This Row],[ Billing Amount ]]/_3___Healthcare_Data_v1[[#This Row],[Days in Hospital]],0)</f>
        <v>2165.2857090909092</v>
      </c>
      <c r="R4684" s="1" t="str">
        <f>IF(_3___Healthcare_Data_v1[[#This Row],[Age]]&gt;60,"Senior",IF(_3___Healthcare_Data_v1[[#This Row],[Age]]&gt;35,"Middle","Young"))</f>
        <v>Senior</v>
      </c>
    </row>
    <row r="4685" spans="1:18" x14ac:dyDescent="0.3">
      <c r="A4685" s="1" t="s">
        <v>13148</v>
      </c>
      <c r="B4685" s="1" t="s">
        <v>26657</v>
      </c>
      <c r="C4685" s="1" t="s">
        <v>26</v>
      </c>
      <c r="D4685" s="1" t="s">
        <v>49</v>
      </c>
      <c r="E4685" s="1" t="s">
        <v>26620</v>
      </c>
      <c r="F4685" s="2">
        <v>44206</v>
      </c>
      <c r="G4685" s="1" t="s">
        <v>13149</v>
      </c>
      <c r="H4685" s="1" t="s">
        <v>13150</v>
      </c>
      <c r="I4685" s="1" t="s">
        <v>26607</v>
      </c>
      <c r="J4685" s="3" t="s">
        <v>31355</v>
      </c>
      <c r="K4685">
        <v>176</v>
      </c>
      <c r="L4685" s="1" t="s">
        <v>38</v>
      </c>
      <c r="M4685" s="2">
        <v>44219</v>
      </c>
      <c r="N4685" s="1" t="s">
        <v>43</v>
      </c>
      <c r="O4685" s="1" t="s">
        <v>44</v>
      </c>
      <c r="P4685" s="1">
        <f>_3___Healthcare_Data_v1[[#This Row],[Discharge Date]]-_3___Healthcare_Data_v1[[#This Row],[Date of Admission]]</f>
        <v>13</v>
      </c>
      <c r="Q4685" s="1">
        <f>IFERROR(_3___Healthcare_Data_v1[[#This Row],[ Billing Amount ]]/_3___Healthcare_Data_v1[[#This Row],[Days in Hospital]],0)</f>
        <v>992.53951615384608</v>
      </c>
      <c r="R4685" s="1" t="str">
        <f>IF(_3___Healthcare_Data_v1[[#This Row],[Age]]&gt;60,"Senior",IF(_3___Healthcare_Data_v1[[#This Row],[Age]]&gt;35,"Middle","Young"))</f>
        <v>Senior</v>
      </c>
    </row>
    <row r="4686" spans="1:18" x14ac:dyDescent="0.3">
      <c r="A4686" s="1" t="s">
        <v>8545</v>
      </c>
      <c r="B4686" s="1" t="s">
        <v>26646</v>
      </c>
      <c r="C4686" s="1" t="s">
        <v>16</v>
      </c>
      <c r="D4686" s="1" t="s">
        <v>62</v>
      </c>
      <c r="E4686" s="1" t="s">
        <v>26615</v>
      </c>
      <c r="F4686" s="2">
        <v>44615</v>
      </c>
      <c r="G4686" s="1" t="s">
        <v>13151</v>
      </c>
      <c r="H4686" s="1" t="s">
        <v>13152</v>
      </c>
      <c r="I4686" s="1" t="s">
        <v>26607</v>
      </c>
      <c r="J4686" s="3" t="s">
        <v>31356</v>
      </c>
      <c r="K4686">
        <v>466</v>
      </c>
      <c r="L4686" s="1" t="s">
        <v>38</v>
      </c>
      <c r="M4686" s="2">
        <v>44638</v>
      </c>
      <c r="N4686" s="1" t="s">
        <v>48</v>
      </c>
      <c r="O4686" s="1" t="s">
        <v>32</v>
      </c>
      <c r="P4686" s="1">
        <f>_3___Healthcare_Data_v1[[#This Row],[Discharge Date]]-_3___Healthcare_Data_v1[[#This Row],[Date of Admission]]</f>
        <v>23</v>
      </c>
      <c r="Q4686" s="1">
        <f>IFERROR(_3___Healthcare_Data_v1[[#This Row],[ Billing Amount ]]/_3___Healthcare_Data_v1[[#This Row],[Days in Hospital]],0)</f>
        <v>195.97602365217389</v>
      </c>
      <c r="R4686" s="1" t="str">
        <f>IF(_3___Healthcare_Data_v1[[#This Row],[Age]]&gt;60,"Senior",IF(_3___Healthcare_Data_v1[[#This Row],[Age]]&gt;35,"Middle","Young"))</f>
        <v>Senior</v>
      </c>
    </row>
    <row r="4687" spans="1:18" x14ac:dyDescent="0.3">
      <c r="A4687" s="1" t="s">
        <v>13153</v>
      </c>
      <c r="B4687" s="1" t="s">
        <v>26795</v>
      </c>
      <c r="C4687" s="1" t="s">
        <v>26</v>
      </c>
      <c r="D4687" s="1" t="s">
        <v>62</v>
      </c>
      <c r="E4687" s="1" t="s">
        <v>28</v>
      </c>
      <c r="F4687" s="2">
        <v>45041</v>
      </c>
      <c r="G4687" s="1" t="s">
        <v>13154</v>
      </c>
      <c r="H4687" s="1" t="s">
        <v>13155</v>
      </c>
      <c r="I4687" s="1" t="s">
        <v>52</v>
      </c>
      <c r="J4687" s="3" t="s">
        <v>31357</v>
      </c>
      <c r="K4687">
        <v>234</v>
      </c>
      <c r="L4687" s="1" t="s">
        <v>42</v>
      </c>
      <c r="M4687" s="2">
        <v>45067</v>
      </c>
      <c r="N4687" s="1" t="s">
        <v>48</v>
      </c>
      <c r="O4687" s="1" t="s">
        <v>24</v>
      </c>
      <c r="P4687" s="1">
        <f>_3___Healthcare_Data_v1[[#This Row],[Discharge Date]]-_3___Healthcare_Data_v1[[#This Row],[Date of Admission]]</f>
        <v>26</v>
      </c>
      <c r="Q4687" s="1">
        <f>IFERROR(_3___Healthcare_Data_v1[[#This Row],[ Billing Amount ]]/_3___Healthcare_Data_v1[[#This Row],[Days in Hospital]],0)</f>
        <v>1321.534653076923</v>
      </c>
      <c r="R4687" s="1" t="str">
        <f>IF(_3___Healthcare_Data_v1[[#This Row],[Age]]&gt;60,"Senior",IF(_3___Healthcare_Data_v1[[#This Row],[Age]]&gt;35,"Middle","Young"))</f>
        <v>Senior</v>
      </c>
    </row>
    <row r="4688" spans="1:18" x14ac:dyDescent="0.3">
      <c r="A4688" s="1" t="s">
        <v>13156</v>
      </c>
      <c r="B4688" s="1" t="s">
        <v>26632</v>
      </c>
      <c r="C4688" s="1" t="s">
        <v>26</v>
      </c>
      <c r="D4688" s="1" t="s">
        <v>17</v>
      </c>
      <c r="E4688" s="1" t="s">
        <v>26615</v>
      </c>
      <c r="F4688" s="2">
        <v>43572</v>
      </c>
      <c r="G4688" s="1" t="s">
        <v>13157</v>
      </c>
      <c r="H4688" s="1" t="s">
        <v>13158</v>
      </c>
      <c r="I4688" s="1" t="s">
        <v>60</v>
      </c>
      <c r="J4688" s="3" t="s">
        <v>31358</v>
      </c>
      <c r="K4688">
        <v>225</v>
      </c>
      <c r="L4688" s="1" t="s">
        <v>22</v>
      </c>
      <c r="M4688" s="2">
        <v>43578</v>
      </c>
      <c r="N4688" s="1" t="s">
        <v>48</v>
      </c>
      <c r="O4688" s="1" t="s">
        <v>44</v>
      </c>
      <c r="P4688" s="1">
        <f>_3___Healthcare_Data_v1[[#This Row],[Discharge Date]]-_3___Healthcare_Data_v1[[#This Row],[Date of Admission]]</f>
        <v>6</v>
      </c>
      <c r="Q4688" s="1">
        <f>IFERROR(_3___Healthcare_Data_v1[[#This Row],[ Billing Amount ]]/_3___Healthcare_Data_v1[[#This Row],[Days in Hospital]],0)</f>
        <v>4419.6654749999998</v>
      </c>
      <c r="R4688" s="1" t="str">
        <f>IF(_3___Healthcare_Data_v1[[#This Row],[Age]]&gt;60,"Senior",IF(_3___Healthcare_Data_v1[[#This Row],[Age]]&gt;35,"Middle","Young"))</f>
        <v>Senior</v>
      </c>
    </row>
    <row r="4689" spans="1:18" x14ac:dyDescent="0.3">
      <c r="A4689" s="1" t="s">
        <v>13159</v>
      </c>
      <c r="B4689" s="1" t="s">
        <v>26630</v>
      </c>
      <c r="C4689" s="1" t="s">
        <v>16</v>
      </c>
      <c r="D4689" s="1" t="s">
        <v>62</v>
      </c>
      <c r="E4689" s="1" t="s">
        <v>26615</v>
      </c>
      <c r="F4689" s="2">
        <v>44463</v>
      </c>
      <c r="G4689" s="1" t="s">
        <v>13160</v>
      </c>
      <c r="H4689" s="1" t="s">
        <v>13161</v>
      </c>
      <c r="I4689" s="1" t="s">
        <v>60</v>
      </c>
      <c r="J4689" s="3" t="s">
        <v>31359</v>
      </c>
      <c r="K4689">
        <v>277</v>
      </c>
      <c r="L4689" s="1" t="s">
        <v>42</v>
      </c>
      <c r="M4689" s="2">
        <v>44478</v>
      </c>
      <c r="N4689" s="1" t="s">
        <v>84</v>
      </c>
      <c r="O4689" s="1" t="s">
        <v>32</v>
      </c>
      <c r="P4689" s="1">
        <f>_3___Healthcare_Data_v1[[#This Row],[Discharge Date]]-_3___Healthcare_Data_v1[[#This Row],[Date of Admission]]</f>
        <v>15</v>
      </c>
      <c r="Q4689" s="1">
        <f>IFERROR(_3___Healthcare_Data_v1[[#This Row],[ Billing Amount ]]/_3___Healthcare_Data_v1[[#This Row],[Days in Hospital]],0)</f>
        <v>1356.802672</v>
      </c>
      <c r="R4689" s="1" t="str">
        <f>IF(_3___Healthcare_Data_v1[[#This Row],[Age]]&gt;60,"Senior",IF(_3___Healthcare_Data_v1[[#This Row],[Age]]&gt;35,"Middle","Young"))</f>
        <v>Senior</v>
      </c>
    </row>
    <row r="4690" spans="1:18" x14ac:dyDescent="0.3">
      <c r="A4690" s="1" t="s">
        <v>13162</v>
      </c>
      <c r="B4690" s="1" t="s">
        <v>26624</v>
      </c>
      <c r="C4690" s="1" t="s">
        <v>26</v>
      </c>
      <c r="D4690" s="1" t="s">
        <v>34</v>
      </c>
      <c r="E4690" s="1" t="s">
        <v>26620</v>
      </c>
      <c r="F4690" s="2">
        <v>43519</v>
      </c>
      <c r="G4690" s="1" t="s">
        <v>13163</v>
      </c>
      <c r="H4690" s="1" t="s">
        <v>13164</v>
      </c>
      <c r="I4690" s="1" t="s">
        <v>60</v>
      </c>
      <c r="J4690" s="3" t="s">
        <v>31360</v>
      </c>
      <c r="K4690">
        <v>269</v>
      </c>
      <c r="L4690" s="1" t="s">
        <v>22</v>
      </c>
      <c r="M4690" s="2">
        <v>43525</v>
      </c>
      <c r="N4690" s="1" t="s">
        <v>43</v>
      </c>
      <c r="O4690" s="1" t="s">
        <v>24</v>
      </c>
      <c r="P4690" s="1">
        <f>_3___Healthcare_Data_v1[[#This Row],[Discharge Date]]-_3___Healthcare_Data_v1[[#This Row],[Date of Admission]]</f>
        <v>6</v>
      </c>
      <c r="Q4690" s="1">
        <f>IFERROR(_3___Healthcare_Data_v1[[#This Row],[ Billing Amount ]]/_3___Healthcare_Data_v1[[#This Row],[Days in Hospital]],0)</f>
        <v>281.7185121666667</v>
      </c>
      <c r="R4690" s="1" t="str">
        <f>IF(_3___Healthcare_Data_v1[[#This Row],[Age]]&gt;60,"Senior",IF(_3___Healthcare_Data_v1[[#This Row],[Age]]&gt;35,"Middle","Young"))</f>
        <v>Senior</v>
      </c>
    </row>
    <row r="4691" spans="1:18" x14ac:dyDescent="0.3">
      <c r="A4691" s="1" t="s">
        <v>13165</v>
      </c>
      <c r="B4691" s="1" t="s">
        <v>26612</v>
      </c>
      <c r="C4691" s="1" t="s">
        <v>26</v>
      </c>
      <c r="D4691" s="1" t="s">
        <v>17</v>
      </c>
      <c r="E4691" s="1" t="s">
        <v>69</v>
      </c>
      <c r="F4691" s="2">
        <v>43673</v>
      </c>
      <c r="G4691" s="1" t="s">
        <v>13166</v>
      </c>
      <c r="H4691" s="1" t="s">
        <v>13167</v>
      </c>
      <c r="I4691" s="1" t="s">
        <v>21</v>
      </c>
      <c r="J4691" s="3" t="s">
        <v>31361</v>
      </c>
      <c r="K4691">
        <v>477</v>
      </c>
      <c r="L4691" s="1" t="s">
        <v>22</v>
      </c>
      <c r="M4691" s="2">
        <v>43680</v>
      </c>
      <c r="N4691" s="1" t="s">
        <v>31</v>
      </c>
      <c r="O4691" s="1" t="s">
        <v>24</v>
      </c>
      <c r="P4691" s="1">
        <f>_3___Healthcare_Data_v1[[#This Row],[Discharge Date]]-_3___Healthcare_Data_v1[[#This Row],[Date of Admission]]</f>
        <v>7</v>
      </c>
      <c r="Q4691" s="1">
        <f>IFERROR(_3___Healthcare_Data_v1[[#This Row],[ Billing Amount ]]/_3___Healthcare_Data_v1[[#This Row],[Days in Hospital]],0)</f>
        <v>281.62151914285715</v>
      </c>
      <c r="R4691" s="1" t="str">
        <f>IF(_3___Healthcare_Data_v1[[#This Row],[Age]]&gt;60,"Senior",IF(_3___Healthcare_Data_v1[[#This Row],[Age]]&gt;35,"Middle","Young"))</f>
        <v>Senior</v>
      </c>
    </row>
    <row r="4692" spans="1:18" x14ac:dyDescent="0.3">
      <c r="A4692" s="1" t="s">
        <v>13168</v>
      </c>
      <c r="B4692" s="1" t="s">
        <v>26661</v>
      </c>
      <c r="C4692" s="1" t="s">
        <v>26</v>
      </c>
      <c r="D4692" s="1" t="s">
        <v>229</v>
      </c>
      <c r="E4692" s="1" t="s">
        <v>18</v>
      </c>
      <c r="F4692" s="2">
        <v>45223</v>
      </c>
      <c r="G4692" s="1" t="s">
        <v>13169</v>
      </c>
      <c r="H4692" s="1" t="s">
        <v>13170</v>
      </c>
      <c r="I4692" s="1" t="s">
        <v>21</v>
      </c>
      <c r="J4692" s="3" t="s">
        <v>31362</v>
      </c>
      <c r="K4692">
        <v>268</v>
      </c>
      <c r="L4692" s="1" t="s">
        <v>42</v>
      </c>
      <c r="M4692" s="2">
        <v>45253</v>
      </c>
      <c r="N4692" s="1" t="s">
        <v>43</v>
      </c>
      <c r="O4692" s="1" t="s">
        <v>44</v>
      </c>
      <c r="P4692" s="1">
        <f>_3___Healthcare_Data_v1[[#This Row],[Discharge Date]]-_3___Healthcare_Data_v1[[#This Row],[Date of Admission]]</f>
        <v>30</v>
      </c>
      <c r="Q4692" s="1">
        <f>IFERROR(_3___Healthcare_Data_v1[[#This Row],[ Billing Amount ]]/_3___Healthcare_Data_v1[[#This Row],[Days in Hospital]],0)</f>
        <v>278.51382480000001</v>
      </c>
      <c r="R4692" s="1" t="str">
        <f>IF(_3___Healthcare_Data_v1[[#This Row],[Age]]&gt;60,"Senior",IF(_3___Healthcare_Data_v1[[#This Row],[Age]]&gt;35,"Middle","Young"))</f>
        <v>Senior</v>
      </c>
    </row>
    <row r="4693" spans="1:18" x14ac:dyDescent="0.3">
      <c r="A4693" s="1" t="s">
        <v>13171</v>
      </c>
      <c r="B4693" s="1" t="s">
        <v>26622</v>
      </c>
      <c r="C4693" s="1" t="s">
        <v>16</v>
      </c>
      <c r="D4693" s="1" t="s">
        <v>229</v>
      </c>
      <c r="E4693" s="1" t="s">
        <v>69</v>
      </c>
      <c r="F4693" s="2">
        <v>44983</v>
      </c>
      <c r="G4693" s="1" t="s">
        <v>11081</v>
      </c>
      <c r="H4693" s="1" t="s">
        <v>13172</v>
      </c>
      <c r="I4693" s="1" t="s">
        <v>21</v>
      </c>
      <c r="J4693" s="3" t="s">
        <v>31363</v>
      </c>
      <c r="K4693">
        <v>365</v>
      </c>
      <c r="L4693" s="1" t="s">
        <v>22</v>
      </c>
      <c r="M4693" s="2">
        <v>44986</v>
      </c>
      <c r="N4693" s="1" t="s">
        <v>43</v>
      </c>
      <c r="O4693" s="1" t="s">
        <v>32</v>
      </c>
      <c r="P4693" s="1">
        <f>_3___Healthcare_Data_v1[[#This Row],[Discharge Date]]-_3___Healthcare_Data_v1[[#This Row],[Date of Admission]]</f>
        <v>3</v>
      </c>
      <c r="Q4693" s="1">
        <f>IFERROR(_3___Healthcare_Data_v1[[#This Row],[ Billing Amount ]]/_3___Healthcare_Data_v1[[#This Row],[Days in Hospital]],0)</f>
        <v>870.58174066666663</v>
      </c>
      <c r="R4693" s="1" t="str">
        <f>IF(_3___Healthcare_Data_v1[[#This Row],[Age]]&gt;60,"Senior",IF(_3___Healthcare_Data_v1[[#This Row],[Age]]&gt;35,"Middle","Young"))</f>
        <v>Senior</v>
      </c>
    </row>
    <row r="4694" spans="1:18" x14ac:dyDescent="0.3">
      <c r="A4694" s="1" t="s">
        <v>13173</v>
      </c>
      <c r="B4694" s="1" t="s">
        <v>26928</v>
      </c>
      <c r="C4694" s="1" t="s">
        <v>26</v>
      </c>
      <c r="D4694" s="1" t="s">
        <v>17</v>
      </c>
      <c r="E4694" s="1" t="s">
        <v>69</v>
      </c>
      <c r="F4694" s="2">
        <v>43606</v>
      </c>
      <c r="G4694" s="1" t="s">
        <v>13174</v>
      </c>
      <c r="H4694" s="1" t="s">
        <v>13175</v>
      </c>
      <c r="I4694" s="1" t="s">
        <v>60</v>
      </c>
      <c r="J4694" s="3" t="s">
        <v>31364</v>
      </c>
      <c r="K4694">
        <v>496</v>
      </c>
      <c r="L4694" s="1" t="s">
        <v>22</v>
      </c>
      <c r="M4694" s="2">
        <v>43614</v>
      </c>
      <c r="N4694" s="1" t="s">
        <v>84</v>
      </c>
      <c r="O4694" s="1" t="s">
        <v>44</v>
      </c>
      <c r="P4694" s="1">
        <f>_3___Healthcare_Data_v1[[#This Row],[Discharge Date]]-_3___Healthcare_Data_v1[[#This Row],[Date of Admission]]</f>
        <v>8</v>
      </c>
      <c r="Q4694" s="1">
        <f>IFERROR(_3___Healthcare_Data_v1[[#This Row],[ Billing Amount ]]/_3___Healthcare_Data_v1[[#This Row],[Days in Hospital]],0)</f>
        <v>6334.4096424999998</v>
      </c>
      <c r="R4694" s="1" t="str">
        <f>IF(_3___Healthcare_Data_v1[[#This Row],[Age]]&gt;60,"Senior",IF(_3___Healthcare_Data_v1[[#This Row],[Age]]&gt;35,"Middle","Young"))</f>
        <v>Senior</v>
      </c>
    </row>
    <row r="4695" spans="1:18" x14ac:dyDescent="0.3">
      <c r="A4695" s="1" t="s">
        <v>13176</v>
      </c>
      <c r="B4695" s="1" t="s">
        <v>26612</v>
      </c>
      <c r="C4695" s="1" t="s">
        <v>26</v>
      </c>
      <c r="D4695" s="1" t="s">
        <v>17</v>
      </c>
      <c r="E4695" s="1" t="s">
        <v>26620</v>
      </c>
      <c r="F4695" s="2">
        <v>44415</v>
      </c>
      <c r="G4695" s="1" t="s">
        <v>13177</v>
      </c>
      <c r="H4695" s="1" t="s">
        <v>13178</v>
      </c>
      <c r="I4695" s="1" t="s">
        <v>52</v>
      </c>
      <c r="J4695" s="3" t="s">
        <v>31365</v>
      </c>
      <c r="K4695">
        <v>424</v>
      </c>
      <c r="L4695" s="1" t="s">
        <v>42</v>
      </c>
      <c r="M4695" s="2">
        <v>44443</v>
      </c>
      <c r="N4695" s="1" t="s">
        <v>48</v>
      </c>
      <c r="O4695" s="1" t="s">
        <v>44</v>
      </c>
      <c r="P4695" s="1">
        <f>_3___Healthcare_Data_v1[[#This Row],[Discharge Date]]-_3___Healthcare_Data_v1[[#This Row],[Date of Admission]]</f>
        <v>28</v>
      </c>
      <c r="Q4695" s="1">
        <f>IFERROR(_3___Healthcare_Data_v1[[#This Row],[ Billing Amount ]]/_3___Healthcare_Data_v1[[#This Row],[Days in Hospital]],0)</f>
        <v>1219.8100221428572</v>
      </c>
      <c r="R4695" s="1" t="str">
        <f>IF(_3___Healthcare_Data_v1[[#This Row],[Age]]&gt;60,"Senior",IF(_3___Healthcare_Data_v1[[#This Row],[Age]]&gt;35,"Middle","Young"))</f>
        <v>Senior</v>
      </c>
    </row>
    <row r="4696" spans="1:18" x14ac:dyDescent="0.3">
      <c r="A4696" s="1" t="s">
        <v>13179</v>
      </c>
      <c r="B4696" s="1" t="s">
        <v>26677</v>
      </c>
      <c r="C4696" s="1" t="s">
        <v>26</v>
      </c>
      <c r="D4696" s="1" t="s">
        <v>229</v>
      </c>
      <c r="E4696" s="1" t="s">
        <v>18</v>
      </c>
      <c r="F4696" s="2">
        <v>44799</v>
      </c>
      <c r="G4696" s="1" t="s">
        <v>13180</v>
      </c>
      <c r="H4696" s="1" t="s">
        <v>13181</v>
      </c>
      <c r="I4696" s="1" t="s">
        <v>26607</v>
      </c>
      <c r="J4696" s="3" t="s">
        <v>31366</v>
      </c>
      <c r="K4696">
        <v>159</v>
      </c>
      <c r="L4696" s="1" t="s">
        <v>38</v>
      </c>
      <c r="M4696" s="2">
        <v>44806</v>
      </c>
      <c r="N4696" s="1" t="s">
        <v>48</v>
      </c>
      <c r="O4696" s="1" t="s">
        <v>44</v>
      </c>
      <c r="P4696" s="1">
        <f>_3___Healthcare_Data_v1[[#This Row],[Discharge Date]]-_3___Healthcare_Data_v1[[#This Row],[Date of Admission]]</f>
        <v>7</v>
      </c>
      <c r="Q4696" s="1">
        <f>IFERROR(_3___Healthcare_Data_v1[[#This Row],[ Billing Amount ]]/_3___Healthcare_Data_v1[[#This Row],[Days in Hospital]],0)</f>
        <v>1124.508435</v>
      </c>
      <c r="R4696" s="1" t="str">
        <f>IF(_3___Healthcare_Data_v1[[#This Row],[Age]]&gt;60,"Senior",IF(_3___Healthcare_Data_v1[[#This Row],[Age]]&gt;35,"Middle","Young"))</f>
        <v>Senior</v>
      </c>
    </row>
    <row r="4697" spans="1:18" x14ac:dyDescent="0.3">
      <c r="A4697" s="1" t="s">
        <v>13182</v>
      </c>
      <c r="B4697" s="1" t="s">
        <v>26619</v>
      </c>
      <c r="C4697" s="1" t="s">
        <v>26</v>
      </c>
      <c r="D4697" s="1" t="s">
        <v>49</v>
      </c>
      <c r="E4697" s="1" t="s">
        <v>18</v>
      </c>
      <c r="F4697" s="2">
        <v>44495</v>
      </c>
      <c r="G4697" s="1" t="s">
        <v>13183</v>
      </c>
      <c r="H4697" s="1" t="s">
        <v>13184</v>
      </c>
      <c r="I4697" s="1" t="s">
        <v>56</v>
      </c>
      <c r="J4697" s="3" t="s">
        <v>31367</v>
      </c>
      <c r="K4697">
        <v>355</v>
      </c>
      <c r="L4697" s="1" t="s">
        <v>38</v>
      </c>
      <c r="M4697" s="2">
        <v>44513</v>
      </c>
      <c r="N4697" s="1" t="s">
        <v>48</v>
      </c>
      <c r="O4697" s="1" t="s">
        <v>32</v>
      </c>
      <c r="P4697" s="1">
        <f>_3___Healthcare_Data_v1[[#This Row],[Discharge Date]]-_3___Healthcare_Data_v1[[#This Row],[Date of Admission]]</f>
        <v>18</v>
      </c>
      <c r="Q4697" s="1">
        <f>IFERROR(_3___Healthcare_Data_v1[[#This Row],[ Billing Amount ]]/_3___Healthcare_Data_v1[[#This Row],[Days in Hospital]],0)</f>
        <v>540.48840366666673</v>
      </c>
      <c r="R4697" s="1" t="str">
        <f>IF(_3___Healthcare_Data_v1[[#This Row],[Age]]&gt;60,"Senior",IF(_3___Healthcare_Data_v1[[#This Row],[Age]]&gt;35,"Middle","Young"))</f>
        <v>Senior</v>
      </c>
    </row>
    <row r="4698" spans="1:18" x14ac:dyDescent="0.3">
      <c r="A4698" s="1" t="s">
        <v>976</v>
      </c>
      <c r="B4698" s="1" t="s">
        <v>26720</v>
      </c>
      <c r="C4698" s="1" t="s">
        <v>26</v>
      </c>
      <c r="D4698" s="1" t="s">
        <v>229</v>
      </c>
      <c r="E4698" s="1" t="s">
        <v>26615</v>
      </c>
      <c r="F4698" s="2">
        <v>44636</v>
      </c>
      <c r="G4698" s="1" t="s">
        <v>13185</v>
      </c>
      <c r="H4698" s="1" t="s">
        <v>13186</v>
      </c>
      <c r="I4698" s="1" t="s">
        <v>56</v>
      </c>
      <c r="J4698" s="3" t="s">
        <v>31368</v>
      </c>
      <c r="K4698">
        <v>308</v>
      </c>
      <c r="L4698" s="1" t="s">
        <v>38</v>
      </c>
      <c r="M4698" s="2">
        <v>44645</v>
      </c>
      <c r="N4698" s="1" t="s">
        <v>84</v>
      </c>
      <c r="O4698" s="1" t="s">
        <v>44</v>
      </c>
      <c r="P4698" s="1">
        <f>_3___Healthcare_Data_v1[[#This Row],[Discharge Date]]-_3___Healthcare_Data_v1[[#This Row],[Date of Admission]]</f>
        <v>9</v>
      </c>
      <c r="Q4698" s="1">
        <f>IFERROR(_3___Healthcare_Data_v1[[#This Row],[ Billing Amount ]]/_3___Healthcare_Data_v1[[#This Row],[Days in Hospital]],0)</f>
        <v>230.89754022222223</v>
      </c>
      <c r="R4698" s="1" t="str">
        <f>IF(_3___Healthcare_Data_v1[[#This Row],[Age]]&gt;60,"Senior",IF(_3___Healthcare_Data_v1[[#This Row],[Age]]&gt;35,"Middle","Young"))</f>
        <v>Senior</v>
      </c>
    </row>
    <row r="4699" spans="1:18" x14ac:dyDescent="0.3">
      <c r="A4699" s="1" t="s">
        <v>7622</v>
      </c>
      <c r="B4699" s="1" t="s">
        <v>26646</v>
      </c>
      <c r="C4699" s="1" t="s">
        <v>26</v>
      </c>
      <c r="D4699" s="1" t="s">
        <v>27</v>
      </c>
      <c r="E4699" s="1" t="s">
        <v>26615</v>
      </c>
      <c r="F4699" s="2">
        <v>44825</v>
      </c>
      <c r="G4699" s="1" t="s">
        <v>13187</v>
      </c>
      <c r="H4699" s="1" t="s">
        <v>13188</v>
      </c>
      <c r="I4699" s="1" t="s">
        <v>26607</v>
      </c>
      <c r="J4699" s="3" t="s">
        <v>31369</v>
      </c>
      <c r="K4699">
        <v>459</v>
      </c>
      <c r="L4699" s="1" t="s">
        <v>22</v>
      </c>
      <c r="M4699" s="2">
        <v>44828</v>
      </c>
      <c r="N4699" s="1" t="s">
        <v>43</v>
      </c>
      <c r="O4699" s="1" t="s">
        <v>24</v>
      </c>
      <c r="P4699" s="1">
        <f>_3___Healthcare_Data_v1[[#This Row],[Discharge Date]]-_3___Healthcare_Data_v1[[#This Row],[Date of Admission]]</f>
        <v>3</v>
      </c>
      <c r="Q4699" s="1">
        <f>IFERROR(_3___Healthcare_Data_v1[[#This Row],[ Billing Amount ]]/_3___Healthcare_Data_v1[[#This Row],[Days in Hospital]],0)</f>
        <v>10427.73943</v>
      </c>
      <c r="R4699" s="1" t="str">
        <f>IF(_3___Healthcare_Data_v1[[#This Row],[Age]]&gt;60,"Senior",IF(_3___Healthcare_Data_v1[[#This Row],[Age]]&gt;35,"Middle","Young"))</f>
        <v>Senior</v>
      </c>
    </row>
    <row r="4700" spans="1:18" x14ac:dyDescent="0.3">
      <c r="A4700" s="1" t="s">
        <v>13189</v>
      </c>
      <c r="B4700" s="1" t="s">
        <v>26720</v>
      </c>
      <c r="C4700" s="1" t="s">
        <v>26</v>
      </c>
      <c r="D4700" s="1" t="s">
        <v>114</v>
      </c>
      <c r="E4700" s="1" t="s">
        <v>69</v>
      </c>
      <c r="F4700" s="2">
        <v>43690</v>
      </c>
      <c r="G4700" s="1" t="s">
        <v>13190</v>
      </c>
      <c r="H4700" s="1" t="s">
        <v>13191</v>
      </c>
      <c r="I4700" s="1" t="s">
        <v>21</v>
      </c>
      <c r="J4700" s="3" t="s">
        <v>31370</v>
      </c>
      <c r="K4700">
        <v>196</v>
      </c>
      <c r="L4700" s="1" t="s">
        <v>38</v>
      </c>
      <c r="M4700" s="2">
        <v>43708</v>
      </c>
      <c r="N4700" s="1" t="s">
        <v>84</v>
      </c>
      <c r="O4700" s="1" t="s">
        <v>24</v>
      </c>
      <c r="P4700" s="1">
        <f>_3___Healthcare_Data_v1[[#This Row],[Discharge Date]]-_3___Healthcare_Data_v1[[#This Row],[Date of Admission]]</f>
        <v>18</v>
      </c>
      <c r="Q4700" s="1">
        <f>IFERROR(_3___Healthcare_Data_v1[[#This Row],[ Billing Amount ]]/_3___Healthcare_Data_v1[[#This Row],[Days in Hospital]],0)</f>
        <v>125.90805549999999</v>
      </c>
      <c r="R4700" s="1" t="str">
        <f>IF(_3___Healthcare_Data_v1[[#This Row],[Age]]&gt;60,"Senior",IF(_3___Healthcare_Data_v1[[#This Row],[Age]]&gt;35,"Middle","Young"))</f>
        <v>Senior</v>
      </c>
    </row>
    <row r="4701" spans="1:18" x14ac:dyDescent="0.3">
      <c r="A4701" s="1" t="s">
        <v>13192</v>
      </c>
      <c r="B4701" s="1" t="s">
        <v>26791</v>
      </c>
      <c r="C4701" s="1" t="s">
        <v>26</v>
      </c>
      <c r="D4701" s="1" t="s">
        <v>49</v>
      </c>
      <c r="E4701" s="1" t="s">
        <v>26615</v>
      </c>
      <c r="F4701" s="2">
        <v>43938</v>
      </c>
      <c r="G4701" s="1" t="s">
        <v>13193</v>
      </c>
      <c r="H4701" s="1" t="s">
        <v>13194</v>
      </c>
      <c r="I4701" s="1" t="s">
        <v>21</v>
      </c>
      <c r="J4701" s="3" t="s">
        <v>31371</v>
      </c>
      <c r="K4701">
        <v>174</v>
      </c>
      <c r="L4701" s="1" t="s">
        <v>22</v>
      </c>
      <c r="M4701" s="2">
        <v>43961</v>
      </c>
      <c r="N4701" s="1" t="s">
        <v>23</v>
      </c>
      <c r="O4701" s="1" t="s">
        <v>32</v>
      </c>
      <c r="P4701" s="1">
        <f>_3___Healthcare_Data_v1[[#This Row],[Discharge Date]]-_3___Healthcare_Data_v1[[#This Row],[Date of Admission]]</f>
        <v>23</v>
      </c>
      <c r="Q4701" s="1">
        <f>IFERROR(_3___Healthcare_Data_v1[[#This Row],[ Billing Amount ]]/_3___Healthcare_Data_v1[[#This Row],[Days in Hospital]],0)</f>
        <v>272.05697356521739</v>
      </c>
      <c r="R4701" s="1" t="str">
        <f>IF(_3___Healthcare_Data_v1[[#This Row],[Age]]&gt;60,"Senior",IF(_3___Healthcare_Data_v1[[#This Row],[Age]]&gt;35,"Middle","Young"))</f>
        <v>Senior</v>
      </c>
    </row>
    <row r="4702" spans="1:18" x14ac:dyDescent="0.3">
      <c r="A4702" s="1" t="s">
        <v>13195</v>
      </c>
      <c r="B4702" s="1" t="s">
        <v>26710</v>
      </c>
      <c r="C4702" s="1" t="s">
        <v>16</v>
      </c>
      <c r="D4702" s="1" t="s">
        <v>34</v>
      </c>
      <c r="E4702" s="1" t="s">
        <v>26620</v>
      </c>
      <c r="F4702" s="2">
        <v>44544</v>
      </c>
      <c r="G4702" s="1" t="s">
        <v>9174</v>
      </c>
      <c r="H4702" s="1" t="s">
        <v>13196</v>
      </c>
      <c r="I4702" s="1" t="s">
        <v>56</v>
      </c>
      <c r="J4702" s="3" t="s">
        <v>31372</v>
      </c>
      <c r="K4702">
        <v>443</v>
      </c>
      <c r="L4702" s="1" t="s">
        <v>42</v>
      </c>
      <c r="M4702" s="2">
        <v>44560</v>
      </c>
      <c r="N4702" s="1" t="s">
        <v>31</v>
      </c>
      <c r="O4702" s="1" t="s">
        <v>44</v>
      </c>
      <c r="P4702" s="1">
        <f>_3___Healthcare_Data_v1[[#This Row],[Discharge Date]]-_3___Healthcare_Data_v1[[#This Row],[Date of Admission]]</f>
        <v>16</v>
      </c>
      <c r="Q4702" s="1">
        <f>IFERROR(_3___Healthcare_Data_v1[[#This Row],[ Billing Amount ]]/_3___Healthcare_Data_v1[[#This Row],[Days in Hospital]],0)</f>
        <v>1465.7339318750001</v>
      </c>
      <c r="R4702" s="1" t="str">
        <f>IF(_3___Healthcare_Data_v1[[#This Row],[Age]]&gt;60,"Senior",IF(_3___Healthcare_Data_v1[[#This Row],[Age]]&gt;35,"Middle","Young"))</f>
        <v>Senior</v>
      </c>
    </row>
    <row r="4703" spans="1:18" x14ac:dyDescent="0.3">
      <c r="A4703" s="1" t="s">
        <v>230</v>
      </c>
      <c r="B4703" s="1" t="s">
        <v>26606</v>
      </c>
      <c r="C4703" s="1" t="s">
        <v>26</v>
      </c>
      <c r="D4703" s="1" t="s">
        <v>89</v>
      </c>
      <c r="E4703" s="1" t="s">
        <v>26620</v>
      </c>
      <c r="F4703" s="2">
        <v>44002</v>
      </c>
      <c r="G4703" s="1" t="s">
        <v>13197</v>
      </c>
      <c r="H4703" s="1" t="s">
        <v>13198</v>
      </c>
      <c r="I4703" s="1" t="s">
        <v>26607</v>
      </c>
      <c r="J4703" s="3" t="s">
        <v>31373</v>
      </c>
      <c r="K4703">
        <v>108</v>
      </c>
      <c r="L4703" s="1" t="s">
        <v>38</v>
      </c>
      <c r="M4703" s="2">
        <v>44010</v>
      </c>
      <c r="N4703" s="1" t="s">
        <v>43</v>
      </c>
      <c r="O4703" s="1" t="s">
        <v>44</v>
      </c>
      <c r="P4703" s="1">
        <f>_3___Healthcare_Data_v1[[#This Row],[Discharge Date]]-_3___Healthcare_Data_v1[[#This Row],[Date of Admission]]</f>
        <v>8</v>
      </c>
      <c r="Q4703" s="1">
        <f>IFERROR(_3___Healthcare_Data_v1[[#This Row],[ Billing Amount ]]/_3___Healthcare_Data_v1[[#This Row],[Days in Hospital]],0)</f>
        <v>1191.580784625</v>
      </c>
      <c r="R4703" s="1" t="str">
        <f>IF(_3___Healthcare_Data_v1[[#This Row],[Age]]&gt;60,"Senior",IF(_3___Healthcare_Data_v1[[#This Row],[Age]]&gt;35,"Middle","Young"))</f>
        <v>Senior</v>
      </c>
    </row>
    <row r="4704" spans="1:18" x14ac:dyDescent="0.3">
      <c r="A4704" s="1" t="s">
        <v>13199</v>
      </c>
      <c r="B4704" s="1" t="s">
        <v>26708</v>
      </c>
      <c r="C4704" s="1" t="s">
        <v>26</v>
      </c>
      <c r="D4704" s="1" t="s">
        <v>89</v>
      </c>
      <c r="E4704" s="1" t="s">
        <v>35</v>
      </c>
      <c r="F4704" s="2">
        <v>44618</v>
      </c>
      <c r="G4704" s="1" t="s">
        <v>13200</v>
      </c>
      <c r="H4704" s="1" t="s">
        <v>13201</v>
      </c>
      <c r="I4704" s="1" t="s">
        <v>60</v>
      </c>
      <c r="J4704" s="3" t="s">
        <v>31374</v>
      </c>
      <c r="K4704">
        <v>387</v>
      </c>
      <c r="L4704" s="1" t="s">
        <v>22</v>
      </c>
      <c r="M4704" s="2">
        <v>44627</v>
      </c>
      <c r="N4704" s="1" t="s">
        <v>48</v>
      </c>
      <c r="O4704" s="1" t="s">
        <v>32</v>
      </c>
      <c r="P4704" s="1">
        <f>_3___Healthcare_Data_v1[[#This Row],[Discharge Date]]-_3___Healthcare_Data_v1[[#This Row],[Date of Admission]]</f>
        <v>9</v>
      </c>
      <c r="Q4704" s="1">
        <f>IFERROR(_3___Healthcare_Data_v1[[#This Row],[ Billing Amount ]]/_3___Healthcare_Data_v1[[#This Row],[Days in Hospital]],0)</f>
        <v>749.69398522222218</v>
      </c>
      <c r="R4704" s="1" t="str">
        <f>IF(_3___Healthcare_Data_v1[[#This Row],[Age]]&gt;60,"Senior",IF(_3___Healthcare_Data_v1[[#This Row],[Age]]&gt;35,"Middle","Young"))</f>
        <v>Senior</v>
      </c>
    </row>
    <row r="4705" spans="1:18" x14ac:dyDescent="0.3">
      <c r="A4705" s="1" t="s">
        <v>13202</v>
      </c>
      <c r="B4705" s="1" t="s">
        <v>26683</v>
      </c>
      <c r="C4705" s="1" t="s">
        <v>16</v>
      </c>
      <c r="D4705" s="1" t="s">
        <v>34</v>
      </c>
      <c r="E4705" s="1" t="s">
        <v>26615</v>
      </c>
      <c r="F4705" s="2">
        <v>44186</v>
      </c>
      <c r="G4705" s="1" t="s">
        <v>13203</v>
      </c>
      <c r="H4705" s="1" t="s">
        <v>992</v>
      </c>
      <c r="I4705" s="1" t="s">
        <v>26607</v>
      </c>
      <c r="J4705" s="3" t="s">
        <v>31375</v>
      </c>
      <c r="K4705">
        <v>179</v>
      </c>
      <c r="L4705" s="1" t="s">
        <v>42</v>
      </c>
      <c r="M4705" s="2">
        <v>44195</v>
      </c>
      <c r="N4705" s="1" t="s">
        <v>48</v>
      </c>
      <c r="O4705" s="1" t="s">
        <v>32</v>
      </c>
      <c r="P4705" s="1">
        <f>_3___Healthcare_Data_v1[[#This Row],[Discharge Date]]-_3___Healthcare_Data_v1[[#This Row],[Date of Admission]]</f>
        <v>9</v>
      </c>
      <c r="Q4705" s="1">
        <f>IFERROR(_3___Healthcare_Data_v1[[#This Row],[ Billing Amount ]]/_3___Healthcare_Data_v1[[#This Row],[Days in Hospital]],0)</f>
        <v>2401.2035900000001</v>
      </c>
      <c r="R4705" s="1" t="str">
        <f>IF(_3___Healthcare_Data_v1[[#This Row],[Age]]&gt;60,"Senior",IF(_3___Healthcare_Data_v1[[#This Row],[Age]]&gt;35,"Middle","Young"))</f>
        <v>Senior</v>
      </c>
    </row>
    <row r="4706" spans="1:18" x14ac:dyDescent="0.3">
      <c r="A4706" s="1" t="s">
        <v>13204</v>
      </c>
      <c r="B4706" s="1" t="s">
        <v>26708</v>
      </c>
      <c r="C4706" s="1" t="s">
        <v>26</v>
      </c>
      <c r="D4706" s="1" t="s">
        <v>229</v>
      </c>
      <c r="E4706" s="1" t="s">
        <v>35</v>
      </c>
      <c r="F4706" s="2">
        <v>44434</v>
      </c>
      <c r="G4706" s="1" t="s">
        <v>13205</v>
      </c>
      <c r="H4706" s="1" t="s">
        <v>10906</v>
      </c>
      <c r="I4706" s="1" t="s">
        <v>52</v>
      </c>
      <c r="J4706" s="3" t="s">
        <v>31376</v>
      </c>
      <c r="K4706">
        <v>482</v>
      </c>
      <c r="L4706" s="1" t="s">
        <v>22</v>
      </c>
      <c r="M4706" s="2">
        <v>44448</v>
      </c>
      <c r="N4706" s="1" t="s">
        <v>23</v>
      </c>
      <c r="O4706" s="1" t="s">
        <v>32</v>
      </c>
      <c r="P4706" s="1">
        <f>_3___Healthcare_Data_v1[[#This Row],[Discharge Date]]-_3___Healthcare_Data_v1[[#This Row],[Date of Admission]]</f>
        <v>14</v>
      </c>
      <c r="Q4706" s="1">
        <f>IFERROR(_3___Healthcare_Data_v1[[#This Row],[ Billing Amount ]]/_3___Healthcare_Data_v1[[#This Row],[Days in Hospital]],0)</f>
        <v>517.06959464285717</v>
      </c>
      <c r="R4706" s="1" t="str">
        <f>IF(_3___Healthcare_Data_v1[[#This Row],[Age]]&gt;60,"Senior",IF(_3___Healthcare_Data_v1[[#This Row],[Age]]&gt;35,"Middle","Young"))</f>
        <v>Senior</v>
      </c>
    </row>
    <row r="4707" spans="1:18" x14ac:dyDescent="0.3">
      <c r="A4707" s="1" t="s">
        <v>13206</v>
      </c>
      <c r="B4707" s="1" t="s">
        <v>26646</v>
      </c>
      <c r="C4707" s="1" t="s">
        <v>16</v>
      </c>
      <c r="D4707" s="1" t="s">
        <v>89</v>
      </c>
      <c r="E4707" s="1" t="s">
        <v>69</v>
      </c>
      <c r="F4707" s="2">
        <v>44116</v>
      </c>
      <c r="G4707" s="1" t="s">
        <v>13207</v>
      </c>
      <c r="H4707" s="1" t="s">
        <v>13208</v>
      </c>
      <c r="I4707" s="1" t="s">
        <v>26607</v>
      </c>
      <c r="J4707" s="3" t="s">
        <v>31377</v>
      </c>
      <c r="K4707">
        <v>475</v>
      </c>
      <c r="L4707" s="1" t="s">
        <v>22</v>
      </c>
      <c r="M4707" s="2">
        <v>44134</v>
      </c>
      <c r="N4707" s="1" t="s">
        <v>48</v>
      </c>
      <c r="O4707" s="1" t="s">
        <v>24</v>
      </c>
      <c r="P4707" s="1">
        <f>_3___Healthcare_Data_v1[[#This Row],[Discharge Date]]-_3___Healthcare_Data_v1[[#This Row],[Date of Admission]]</f>
        <v>18</v>
      </c>
      <c r="Q4707" s="1">
        <f>IFERROR(_3___Healthcare_Data_v1[[#This Row],[ Billing Amount ]]/_3___Healthcare_Data_v1[[#This Row],[Days in Hospital]],0)</f>
        <v>1752.4914677777779</v>
      </c>
      <c r="R4707" s="1" t="str">
        <f>IF(_3___Healthcare_Data_v1[[#This Row],[Age]]&gt;60,"Senior",IF(_3___Healthcare_Data_v1[[#This Row],[Age]]&gt;35,"Middle","Young"))</f>
        <v>Senior</v>
      </c>
    </row>
    <row r="4708" spans="1:18" x14ac:dyDescent="0.3">
      <c r="A4708" s="1" t="s">
        <v>13209</v>
      </c>
      <c r="B4708" s="1" t="s">
        <v>26624</v>
      </c>
      <c r="C4708" s="1" t="s">
        <v>16</v>
      </c>
      <c r="D4708" s="1" t="s">
        <v>229</v>
      </c>
      <c r="E4708" s="1" t="s">
        <v>28</v>
      </c>
      <c r="F4708" s="2">
        <v>45195</v>
      </c>
      <c r="G4708" s="1" t="s">
        <v>13210</v>
      </c>
      <c r="H4708" s="1" t="s">
        <v>13211</v>
      </c>
      <c r="I4708" s="1" t="s">
        <v>26607</v>
      </c>
      <c r="J4708" s="3" t="s">
        <v>31378</v>
      </c>
      <c r="K4708">
        <v>225</v>
      </c>
      <c r="L4708" s="1" t="s">
        <v>38</v>
      </c>
      <c r="M4708" s="2">
        <v>45198</v>
      </c>
      <c r="N4708" s="1" t="s">
        <v>31</v>
      </c>
      <c r="O4708" s="1" t="s">
        <v>32</v>
      </c>
      <c r="P4708" s="1">
        <f>_3___Healthcare_Data_v1[[#This Row],[Discharge Date]]-_3___Healthcare_Data_v1[[#This Row],[Date of Admission]]</f>
        <v>3</v>
      </c>
      <c r="Q4708" s="1">
        <f>IFERROR(_3___Healthcare_Data_v1[[#This Row],[ Billing Amount ]]/_3___Healthcare_Data_v1[[#This Row],[Days in Hospital]],0)</f>
        <v>7485.5573433333338</v>
      </c>
      <c r="R4708" s="1" t="str">
        <f>IF(_3___Healthcare_Data_v1[[#This Row],[Age]]&gt;60,"Senior",IF(_3___Healthcare_Data_v1[[#This Row],[Age]]&gt;35,"Middle","Young"))</f>
        <v>Senior</v>
      </c>
    </row>
    <row r="4709" spans="1:18" x14ac:dyDescent="0.3">
      <c r="A4709" s="1" t="s">
        <v>13212</v>
      </c>
      <c r="B4709" s="1" t="s">
        <v>26644</v>
      </c>
      <c r="C4709" s="1" t="s">
        <v>16</v>
      </c>
      <c r="D4709" s="1" t="s">
        <v>89</v>
      </c>
      <c r="E4709" s="1" t="s">
        <v>26620</v>
      </c>
      <c r="F4709" s="2">
        <v>44844</v>
      </c>
      <c r="G4709" s="1" t="s">
        <v>13213</v>
      </c>
      <c r="H4709" s="1" t="s">
        <v>13214</v>
      </c>
      <c r="I4709" s="1" t="s">
        <v>60</v>
      </c>
      <c r="J4709" s="3" t="s">
        <v>31379</v>
      </c>
      <c r="K4709">
        <v>315</v>
      </c>
      <c r="L4709" s="1" t="s">
        <v>22</v>
      </c>
      <c r="M4709" s="2">
        <v>44866</v>
      </c>
      <c r="N4709" s="1" t="s">
        <v>84</v>
      </c>
      <c r="O4709" s="1" t="s">
        <v>32</v>
      </c>
      <c r="P4709" s="1">
        <f>_3___Healthcare_Data_v1[[#This Row],[Discharge Date]]-_3___Healthcare_Data_v1[[#This Row],[Date of Admission]]</f>
        <v>22</v>
      </c>
      <c r="Q4709" s="1">
        <f>IFERROR(_3___Healthcare_Data_v1[[#This Row],[ Billing Amount ]]/_3___Healthcare_Data_v1[[#This Row],[Days in Hospital]],0)</f>
        <v>232.0640103181818</v>
      </c>
      <c r="R4709" s="1" t="str">
        <f>IF(_3___Healthcare_Data_v1[[#This Row],[Age]]&gt;60,"Senior",IF(_3___Healthcare_Data_v1[[#This Row],[Age]]&gt;35,"Middle","Young"))</f>
        <v>Senior</v>
      </c>
    </row>
    <row r="4710" spans="1:18" x14ac:dyDescent="0.3">
      <c r="A4710" s="1" t="s">
        <v>13215</v>
      </c>
      <c r="B4710" s="1" t="s">
        <v>26795</v>
      </c>
      <c r="C4710" s="1" t="s">
        <v>26</v>
      </c>
      <c r="D4710" s="1" t="s">
        <v>27</v>
      </c>
      <c r="E4710" s="1" t="s">
        <v>18</v>
      </c>
      <c r="F4710" s="2">
        <v>43417</v>
      </c>
      <c r="G4710" s="1" t="s">
        <v>13216</v>
      </c>
      <c r="H4710" s="1" t="s">
        <v>13217</v>
      </c>
      <c r="I4710" s="1" t="s">
        <v>52</v>
      </c>
      <c r="J4710" s="3" t="s">
        <v>31380</v>
      </c>
      <c r="K4710">
        <v>495</v>
      </c>
      <c r="L4710" s="1" t="s">
        <v>38</v>
      </c>
      <c r="M4710" s="2">
        <v>43430</v>
      </c>
      <c r="N4710" s="1" t="s">
        <v>43</v>
      </c>
      <c r="O4710" s="1" t="s">
        <v>44</v>
      </c>
      <c r="P4710" s="1">
        <f>_3___Healthcare_Data_v1[[#This Row],[Discharge Date]]-_3___Healthcare_Data_v1[[#This Row],[Date of Admission]]</f>
        <v>13</v>
      </c>
      <c r="Q4710" s="1">
        <f>IFERROR(_3___Healthcare_Data_v1[[#This Row],[ Billing Amount ]]/_3___Healthcare_Data_v1[[#This Row],[Days in Hospital]],0)</f>
        <v>166.53896338461539</v>
      </c>
      <c r="R4710" s="1" t="str">
        <f>IF(_3___Healthcare_Data_v1[[#This Row],[Age]]&gt;60,"Senior",IF(_3___Healthcare_Data_v1[[#This Row],[Age]]&gt;35,"Middle","Young"))</f>
        <v>Senior</v>
      </c>
    </row>
    <row r="4711" spans="1:18" x14ac:dyDescent="0.3">
      <c r="A4711" s="1" t="s">
        <v>13218</v>
      </c>
      <c r="B4711" s="1" t="s">
        <v>26720</v>
      </c>
      <c r="C4711" s="1" t="s">
        <v>16</v>
      </c>
      <c r="D4711" s="1" t="s">
        <v>49</v>
      </c>
      <c r="E4711" s="1" t="s">
        <v>69</v>
      </c>
      <c r="F4711" s="2">
        <v>43964</v>
      </c>
      <c r="G4711" s="1" t="s">
        <v>9347</v>
      </c>
      <c r="H4711" s="1" t="s">
        <v>13219</v>
      </c>
      <c r="I4711" s="1" t="s">
        <v>21</v>
      </c>
      <c r="J4711" s="3" t="s">
        <v>31381</v>
      </c>
      <c r="K4711">
        <v>301</v>
      </c>
      <c r="L4711" s="1" t="s">
        <v>38</v>
      </c>
      <c r="M4711" s="2">
        <v>43987</v>
      </c>
      <c r="N4711" s="1" t="s">
        <v>43</v>
      </c>
      <c r="O4711" s="1" t="s">
        <v>32</v>
      </c>
      <c r="P4711" s="1">
        <f>_3___Healthcare_Data_v1[[#This Row],[Discharge Date]]-_3___Healthcare_Data_v1[[#This Row],[Date of Admission]]</f>
        <v>23</v>
      </c>
      <c r="Q4711" s="1">
        <f>IFERROR(_3___Healthcare_Data_v1[[#This Row],[ Billing Amount ]]/_3___Healthcare_Data_v1[[#This Row],[Days in Hospital]],0)</f>
        <v>2453.7571891304351</v>
      </c>
      <c r="R4711" s="1" t="str">
        <f>IF(_3___Healthcare_Data_v1[[#This Row],[Age]]&gt;60,"Senior",IF(_3___Healthcare_Data_v1[[#This Row],[Age]]&gt;35,"Middle","Young"))</f>
        <v>Senior</v>
      </c>
    </row>
    <row r="4712" spans="1:18" x14ac:dyDescent="0.3">
      <c r="A4712" s="1" t="s">
        <v>13220</v>
      </c>
      <c r="B4712" s="1" t="s">
        <v>26655</v>
      </c>
      <c r="C4712" s="1" t="s">
        <v>26</v>
      </c>
      <c r="D4712" s="1" t="s">
        <v>62</v>
      </c>
      <c r="E4712" s="1" t="s">
        <v>26620</v>
      </c>
      <c r="F4712" s="2">
        <v>43935</v>
      </c>
      <c r="G4712" s="1" t="s">
        <v>1432</v>
      </c>
      <c r="H4712" s="1" t="s">
        <v>3401</v>
      </c>
      <c r="I4712" s="1" t="s">
        <v>56</v>
      </c>
      <c r="J4712" s="3" t="s">
        <v>31382</v>
      </c>
      <c r="K4712">
        <v>459</v>
      </c>
      <c r="L4712" s="1" t="s">
        <v>22</v>
      </c>
      <c r="M4712" s="2">
        <v>43938</v>
      </c>
      <c r="N4712" s="1" t="s">
        <v>43</v>
      </c>
      <c r="O4712" s="1" t="s">
        <v>32</v>
      </c>
      <c r="P4712" s="1">
        <f>_3___Healthcare_Data_v1[[#This Row],[Discharge Date]]-_3___Healthcare_Data_v1[[#This Row],[Date of Admission]]</f>
        <v>3</v>
      </c>
      <c r="Q4712" s="1">
        <f>IFERROR(_3___Healthcare_Data_v1[[#This Row],[ Billing Amount ]]/_3___Healthcare_Data_v1[[#This Row],[Days in Hospital]],0)</f>
        <v>394.27612533333331</v>
      </c>
      <c r="R4712" s="1" t="str">
        <f>IF(_3___Healthcare_Data_v1[[#This Row],[Age]]&gt;60,"Senior",IF(_3___Healthcare_Data_v1[[#This Row],[Age]]&gt;35,"Middle","Young"))</f>
        <v>Senior</v>
      </c>
    </row>
    <row r="4713" spans="1:18" x14ac:dyDescent="0.3">
      <c r="A4713" s="1" t="s">
        <v>13221</v>
      </c>
      <c r="B4713" s="1" t="s">
        <v>26714</v>
      </c>
      <c r="C4713" s="1" t="s">
        <v>16</v>
      </c>
      <c r="D4713" s="1" t="s">
        <v>34</v>
      </c>
      <c r="E4713" s="1" t="s">
        <v>18</v>
      </c>
      <c r="F4713" s="2">
        <v>44971</v>
      </c>
      <c r="G4713" s="1" t="s">
        <v>13222</v>
      </c>
      <c r="H4713" s="1" t="s">
        <v>13223</v>
      </c>
      <c r="I4713" s="1" t="s">
        <v>21</v>
      </c>
      <c r="J4713" s="3" t="s">
        <v>31383</v>
      </c>
      <c r="K4713">
        <v>417</v>
      </c>
      <c r="L4713" s="1" t="s">
        <v>38</v>
      </c>
      <c r="M4713" s="2">
        <v>44992</v>
      </c>
      <c r="N4713" s="1" t="s">
        <v>84</v>
      </c>
      <c r="O4713" s="1" t="s">
        <v>24</v>
      </c>
      <c r="P4713" s="1">
        <f>_3___Healthcare_Data_v1[[#This Row],[Discharge Date]]-_3___Healthcare_Data_v1[[#This Row],[Date of Admission]]</f>
        <v>21</v>
      </c>
      <c r="Q4713" s="1">
        <f>IFERROR(_3___Healthcare_Data_v1[[#This Row],[ Billing Amount ]]/_3___Healthcare_Data_v1[[#This Row],[Days in Hospital]],0)</f>
        <v>845.54409142857151</v>
      </c>
      <c r="R4713" s="1" t="str">
        <f>IF(_3___Healthcare_Data_v1[[#This Row],[Age]]&gt;60,"Senior",IF(_3___Healthcare_Data_v1[[#This Row],[Age]]&gt;35,"Middle","Young"))</f>
        <v>Senior</v>
      </c>
    </row>
    <row r="4714" spans="1:18" x14ac:dyDescent="0.3">
      <c r="A4714" s="1" t="s">
        <v>13224</v>
      </c>
      <c r="B4714" s="1" t="s">
        <v>26653</v>
      </c>
      <c r="C4714" s="1" t="s">
        <v>16</v>
      </c>
      <c r="D4714" s="1" t="s">
        <v>62</v>
      </c>
      <c r="E4714" s="1" t="s">
        <v>35</v>
      </c>
      <c r="F4714" s="2">
        <v>45011</v>
      </c>
      <c r="G4714" s="1" t="s">
        <v>139</v>
      </c>
      <c r="H4714" s="1" t="s">
        <v>13225</v>
      </c>
      <c r="I4714" s="1" t="s">
        <v>60</v>
      </c>
      <c r="J4714" s="3" t="s">
        <v>31384</v>
      </c>
      <c r="K4714">
        <v>272</v>
      </c>
      <c r="L4714" s="1" t="s">
        <v>22</v>
      </c>
      <c r="M4714" s="2">
        <v>45024</v>
      </c>
      <c r="N4714" s="1" t="s">
        <v>23</v>
      </c>
      <c r="O4714" s="1" t="s">
        <v>44</v>
      </c>
      <c r="P4714" s="1">
        <f>_3___Healthcare_Data_v1[[#This Row],[Discharge Date]]-_3___Healthcare_Data_v1[[#This Row],[Date of Admission]]</f>
        <v>13</v>
      </c>
      <c r="Q4714" s="1">
        <f>IFERROR(_3___Healthcare_Data_v1[[#This Row],[ Billing Amount ]]/_3___Healthcare_Data_v1[[#This Row],[Days in Hospital]],0)</f>
        <v>587.7731157692308</v>
      </c>
      <c r="R4714" s="1" t="str">
        <f>IF(_3___Healthcare_Data_v1[[#This Row],[Age]]&gt;60,"Senior",IF(_3___Healthcare_Data_v1[[#This Row],[Age]]&gt;35,"Middle","Young"))</f>
        <v>Senior</v>
      </c>
    </row>
    <row r="4715" spans="1:18" x14ac:dyDescent="0.3">
      <c r="A4715" s="1" t="s">
        <v>13226</v>
      </c>
      <c r="B4715" s="1" t="s">
        <v>26685</v>
      </c>
      <c r="C4715" s="1" t="s">
        <v>16</v>
      </c>
      <c r="D4715" s="1" t="s">
        <v>17</v>
      </c>
      <c r="E4715" s="1" t="s">
        <v>26620</v>
      </c>
      <c r="F4715" s="2">
        <v>45214</v>
      </c>
      <c r="G4715" s="1" t="s">
        <v>13227</v>
      </c>
      <c r="H4715" s="1" t="s">
        <v>13228</v>
      </c>
      <c r="I4715" s="1" t="s">
        <v>60</v>
      </c>
      <c r="J4715" s="3" t="s">
        <v>31385</v>
      </c>
      <c r="K4715">
        <v>287</v>
      </c>
      <c r="L4715" s="1" t="s">
        <v>38</v>
      </c>
      <c r="M4715" s="2">
        <v>45241</v>
      </c>
      <c r="N4715" s="1" t="s">
        <v>48</v>
      </c>
      <c r="O4715" s="1" t="s">
        <v>24</v>
      </c>
      <c r="P4715" s="1">
        <f>_3___Healthcare_Data_v1[[#This Row],[Discharge Date]]-_3___Healthcare_Data_v1[[#This Row],[Date of Admission]]</f>
        <v>27</v>
      </c>
      <c r="Q4715" s="1">
        <f>IFERROR(_3___Healthcare_Data_v1[[#This Row],[ Billing Amount ]]/_3___Healthcare_Data_v1[[#This Row],[Days in Hospital]],0)</f>
        <v>175.37707622222223</v>
      </c>
      <c r="R4715" s="1" t="str">
        <f>IF(_3___Healthcare_Data_v1[[#This Row],[Age]]&gt;60,"Senior",IF(_3___Healthcare_Data_v1[[#This Row],[Age]]&gt;35,"Middle","Young"))</f>
        <v>Senior</v>
      </c>
    </row>
    <row r="4716" spans="1:18" x14ac:dyDescent="0.3">
      <c r="A4716" s="1" t="s">
        <v>13229</v>
      </c>
      <c r="B4716" s="1" t="s">
        <v>26630</v>
      </c>
      <c r="C4716" s="1" t="s">
        <v>16</v>
      </c>
      <c r="D4716" s="1" t="s">
        <v>89</v>
      </c>
      <c r="E4716" s="1" t="s">
        <v>69</v>
      </c>
      <c r="F4716" s="2">
        <v>44102</v>
      </c>
      <c r="G4716" s="1" t="s">
        <v>13230</v>
      </c>
      <c r="H4716" s="1" t="s">
        <v>13231</v>
      </c>
      <c r="I4716" s="1" t="s">
        <v>56</v>
      </c>
      <c r="J4716" s="3" t="s">
        <v>31386</v>
      </c>
      <c r="K4716">
        <v>254</v>
      </c>
      <c r="L4716" s="1" t="s">
        <v>22</v>
      </c>
      <c r="M4716" s="2">
        <v>44105</v>
      </c>
      <c r="N4716" s="1" t="s">
        <v>48</v>
      </c>
      <c r="O4716" s="1" t="s">
        <v>24</v>
      </c>
      <c r="P4716" s="1">
        <f>_3___Healthcare_Data_v1[[#This Row],[Discharge Date]]-_3___Healthcare_Data_v1[[#This Row],[Date of Admission]]</f>
        <v>3</v>
      </c>
      <c r="Q4716" s="1">
        <f>IFERROR(_3___Healthcare_Data_v1[[#This Row],[ Billing Amount ]]/_3___Healthcare_Data_v1[[#This Row],[Days in Hospital]],0)</f>
        <v>9721.2232800000002</v>
      </c>
      <c r="R4716" s="1" t="str">
        <f>IF(_3___Healthcare_Data_v1[[#This Row],[Age]]&gt;60,"Senior",IF(_3___Healthcare_Data_v1[[#This Row],[Age]]&gt;35,"Middle","Young"))</f>
        <v>Senior</v>
      </c>
    </row>
    <row r="4717" spans="1:18" x14ac:dyDescent="0.3">
      <c r="A4717" s="1" t="s">
        <v>13232</v>
      </c>
      <c r="B4717" s="1" t="s">
        <v>26759</v>
      </c>
      <c r="C4717" s="1" t="s">
        <v>26</v>
      </c>
      <c r="D4717" s="1" t="s">
        <v>17</v>
      </c>
      <c r="E4717" s="1" t="s">
        <v>69</v>
      </c>
      <c r="F4717" s="2">
        <v>44494</v>
      </c>
      <c r="G4717" s="1" t="s">
        <v>13233</v>
      </c>
      <c r="H4717" s="1" t="s">
        <v>13234</v>
      </c>
      <c r="I4717" s="1" t="s">
        <v>26607</v>
      </c>
      <c r="J4717" s="3" t="s">
        <v>31387</v>
      </c>
      <c r="K4717">
        <v>463</v>
      </c>
      <c r="L4717" s="1" t="s">
        <v>38</v>
      </c>
      <c r="M4717" s="2">
        <v>44495</v>
      </c>
      <c r="N4717" s="1" t="s">
        <v>23</v>
      </c>
      <c r="O4717" s="1" t="s">
        <v>32</v>
      </c>
      <c r="P4717" s="1">
        <f>_3___Healthcare_Data_v1[[#This Row],[Discharge Date]]-_3___Healthcare_Data_v1[[#This Row],[Date of Admission]]</f>
        <v>1</v>
      </c>
      <c r="Q4717" s="1">
        <f>IFERROR(_3___Healthcare_Data_v1[[#This Row],[ Billing Amount ]]/_3___Healthcare_Data_v1[[#This Row],[Days in Hospital]],0)</f>
        <v>26826.479289999999</v>
      </c>
      <c r="R4717" s="1" t="str">
        <f>IF(_3___Healthcare_Data_v1[[#This Row],[Age]]&gt;60,"Senior",IF(_3___Healthcare_Data_v1[[#This Row],[Age]]&gt;35,"Middle","Young"))</f>
        <v>Senior</v>
      </c>
    </row>
    <row r="4718" spans="1:18" x14ac:dyDescent="0.3">
      <c r="A4718" s="1" t="s">
        <v>13235</v>
      </c>
      <c r="B4718" s="1" t="s">
        <v>26704</v>
      </c>
      <c r="C4718" s="1" t="s">
        <v>16</v>
      </c>
      <c r="D4718" s="1" t="s">
        <v>27</v>
      </c>
      <c r="E4718" s="1" t="s">
        <v>35</v>
      </c>
      <c r="F4718" s="2">
        <v>44908</v>
      </c>
      <c r="G4718" s="1" t="s">
        <v>13236</v>
      </c>
      <c r="H4718" s="1" t="s">
        <v>8202</v>
      </c>
      <c r="I4718" s="1" t="s">
        <v>60</v>
      </c>
      <c r="J4718" s="3" t="s">
        <v>31388</v>
      </c>
      <c r="K4718">
        <v>372</v>
      </c>
      <c r="L4718" s="1" t="s">
        <v>22</v>
      </c>
      <c r="M4718" s="2">
        <v>44917</v>
      </c>
      <c r="N4718" s="1" t="s">
        <v>31</v>
      </c>
      <c r="O4718" s="1" t="s">
        <v>32</v>
      </c>
      <c r="P4718" s="1">
        <f>_3___Healthcare_Data_v1[[#This Row],[Discharge Date]]-_3___Healthcare_Data_v1[[#This Row],[Date of Admission]]</f>
        <v>9</v>
      </c>
      <c r="Q4718" s="1">
        <f>IFERROR(_3___Healthcare_Data_v1[[#This Row],[ Billing Amount ]]/_3___Healthcare_Data_v1[[#This Row],[Days in Hospital]],0)</f>
        <v>1483.7804633333335</v>
      </c>
      <c r="R4718" s="1" t="str">
        <f>IF(_3___Healthcare_Data_v1[[#This Row],[Age]]&gt;60,"Senior",IF(_3___Healthcare_Data_v1[[#This Row],[Age]]&gt;35,"Middle","Young"))</f>
        <v>Senior</v>
      </c>
    </row>
    <row r="4719" spans="1:18" x14ac:dyDescent="0.3">
      <c r="A4719" s="1" t="s">
        <v>13237</v>
      </c>
      <c r="B4719" s="1" t="s">
        <v>26720</v>
      </c>
      <c r="C4719" s="1" t="s">
        <v>26</v>
      </c>
      <c r="D4719" s="1" t="s">
        <v>34</v>
      </c>
      <c r="E4719" s="1" t="s">
        <v>35</v>
      </c>
      <c r="F4719" s="2">
        <v>43973</v>
      </c>
      <c r="G4719" s="1" t="s">
        <v>9088</v>
      </c>
      <c r="H4719" s="1" t="s">
        <v>13238</v>
      </c>
      <c r="I4719" s="1" t="s">
        <v>21</v>
      </c>
      <c r="J4719" s="3" t="s">
        <v>31389</v>
      </c>
      <c r="K4719">
        <v>376</v>
      </c>
      <c r="L4719" s="1" t="s">
        <v>22</v>
      </c>
      <c r="M4719" s="2">
        <v>43988</v>
      </c>
      <c r="N4719" s="1" t="s">
        <v>48</v>
      </c>
      <c r="O4719" s="1" t="s">
        <v>24</v>
      </c>
      <c r="P4719" s="1">
        <f>_3___Healthcare_Data_v1[[#This Row],[Discharge Date]]-_3___Healthcare_Data_v1[[#This Row],[Date of Admission]]</f>
        <v>15</v>
      </c>
      <c r="Q4719" s="1">
        <f>IFERROR(_3___Healthcare_Data_v1[[#This Row],[ Billing Amount ]]/_3___Healthcare_Data_v1[[#This Row],[Days in Hospital]],0)</f>
        <v>259.76676246666665</v>
      </c>
      <c r="R4719" s="1" t="str">
        <f>IF(_3___Healthcare_Data_v1[[#This Row],[Age]]&gt;60,"Senior",IF(_3___Healthcare_Data_v1[[#This Row],[Age]]&gt;35,"Middle","Young"))</f>
        <v>Senior</v>
      </c>
    </row>
    <row r="4720" spans="1:18" x14ac:dyDescent="0.3">
      <c r="A4720" s="1" t="s">
        <v>13239</v>
      </c>
      <c r="B4720" s="1" t="s">
        <v>26723</v>
      </c>
      <c r="C4720" s="1" t="s">
        <v>16</v>
      </c>
      <c r="D4720" s="1" t="s">
        <v>89</v>
      </c>
      <c r="E4720" s="1" t="s">
        <v>26615</v>
      </c>
      <c r="F4720" s="2">
        <v>44499</v>
      </c>
      <c r="G4720" s="1" t="s">
        <v>13240</v>
      </c>
      <c r="H4720" s="1" t="s">
        <v>13241</v>
      </c>
      <c r="I4720" s="1" t="s">
        <v>52</v>
      </c>
      <c r="J4720" s="3" t="s">
        <v>31390</v>
      </c>
      <c r="K4720">
        <v>361</v>
      </c>
      <c r="L4720" s="1" t="s">
        <v>42</v>
      </c>
      <c r="M4720" s="2">
        <v>44528</v>
      </c>
      <c r="N4720" s="1" t="s">
        <v>31</v>
      </c>
      <c r="O4720" s="1" t="s">
        <v>32</v>
      </c>
      <c r="P4720" s="1">
        <f>_3___Healthcare_Data_v1[[#This Row],[Discharge Date]]-_3___Healthcare_Data_v1[[#This Row],[Date of Admission]]</f>
        <v>29</v>
      </c>
      <c r="Q4720" s="1">
        <f>IFERROR(_3___Healthcare_Data_v1[[#This Row],[ Billing Amount ]]/_3___Healthcare_Data_v1[[#This Row],[Days in Hospital]],0)</f>
        <v>1055.101128275862</v>
      </c>
      <c r="R4720" s="1" t="str">
        <f>IF(_3___Healthcare_Data_v1[[#This Row],[Age]]&gt;60,"Senior",IF(_3___Healthcare_Data_v1[[#This Row],[Age]]&gt;35,"Middle","Young"))</f>
        <v>Senior</v>
      </c>
    </row>
    <row r="4721" spans="1:18" x14ac:dyDescent="0.3">
      <c r="A4721" s="1" t="s">
        <v>13242</v>
      </c>
      <c r="B4721" s="1" t="s">
        <v>26677</v>
      </c>
      <c r="C4721" s="1" t="s">
        <v>26</v>
      </c>
      <c r="D4721" s="1" t="s">
        <v>89</v>
      </c>
      <c r="E4721" s="1" t="s">
        <v>18</v>
      </c>
      <c r="F4721" s="2">
        <v>45091</v>
      </c>
      <c r="G4721" s="1" t="s">
        <v>13243</v>
      </c>
      <c r="H4721" s="1" t="s">
        <v>13244</v>
      </c>
      <c r="I4721" s="1" t="s">
        <v>26607</v>
      </c>
      <c r="J4721" s="3" t="s">
        <v>31391</v>
      </c>
      <c r="K4721">
        <v>460</v>
      </c>
      <c r="L4721" s="1" t="s">
        <v>38</v>
      </c>
      <c r="M4721" s="2">
        <v>45120</v>
      </c>
      <c r="N4721" s="1" t="s">
        <v>48</v>
      </c>
      <c r="O4721" s="1" t="s">
        <v>32</v>
      </c>
      <c r="P4721" s="1">
        <f>_3___Healthcare_Data_v1[[#This Row],[Discharge Date]]-_3___Healthcare_Data_v1[[#This Row],[Date of Admission]]</f>
        <v>29</v>
      </c>
      <c r="Q4721" s="1">
        <f>IFERROR(_3___Healthcare_Data_v1[[#This Row],[ Billing Amount ]]/_3___Healthcare_Data_v1[[#This Row],[Days in Hospital]],0)</f>
        <v>951.65480931034483</v>
      </c>
      <c r="R4721" s="1" t="str">
        <f>IF(_3___Healthcare_Data_v1[[#This Row],[Age]]&gt;60,"Senior",IF(_3___Healthcare_Data_v1[[#This Row],[Age]]&gt;35,"Middle","Young"))</f>
        <v>Senior</v>
      </c>
    </row>
    <row r="4722" spans="1:18" x14ac:dyDescent="0.3">
      <c r="A4722" s="1" t="s">
        <v>13245</v>
      </c>
      <c r="B4722" s="1" t="s">
        <v>26622</v>
      </c>
      <c r="C4722" s="1" t="s">
        <v>16</v>
      </c>
      <c r="D4722" s="1" t="s">
        <v>89</v>
      </c>
      <c r="E4722" s="1" t="s">
        <v>35</v>
      </c>
      <c r="F4722" s="2">
        <v>44303</v>
      </c>
      <c r="G4722" s="1" t="s">
        <v>13246</v>
      </c>
      <c r="H4722" s="1" t="s">
        <v>13247</v>
      </c>
      <c r="I4722" s="1" t="s">
        <v>60</v>
      </c>
      <c r="J4722" s="3" t="s">
        <v>31392</v>
      </c>
      <c r="K4722">
        <v>116</v>
      </c>
      <c r="L4722" s="1" t="s">
        <v>22</v>
      </c>
      <c r="M4722" s="2">
        <v>44320</v>
      </c>
      <c r="N4722" s="1" t="s">
        <v>43</v>
      </c>
      <c r="O4722" s="1" t="s">
        <v>24</v>
      </c>
      <c r="P4722" s="1">
        <f>_3___Healthcare_Data_v1[[#This Row],[Discharge Date]]-_3___Healthcare_Data_v1[[#This Row],[Date of Admission]]</f>
        <v>17</v>
      </c>
      <c r="Q4722" s="1">
        <f>IFERROR(_3___Healthcare_Data_v1[[#This Row],[ Billing Amount ]]/_3___Healthcare_Data_v1[[#This Row],[Days in Hospital]],0)</f>
        <v>1003.3279152941177</v>
      </c>
      <c r="R4722" s="1" t="str">
        <f>IF(_3___Healthcare_Data_v1[[#This Row],[Age]]&gt;60,"Senior",IF(_3___Healthcare_Data_v1[[#This Row],[Age]]&gt;35,"Middle","Young"))</f>
        <v>Senior</v>
      </c>
    </row>
    <row r="4723" spans="1:18" x14ac:dyDescent="0.3">
      <c r="A4723" s="1" t="s">
        <v>13248</v>
      </c>
      <c r="B4723" s="1" t="s">
        <v>26712</v>
      </c>
      <c r="C4723" s="1" t="s">
        <v>26</v>
      </c>
      <c r="D4723" s="1" t="s">
        <v>27</v>
      </c>
      <c r="E4723" s="1" t="s">
        <v>18</v>
      </c>
      <c r="F4723" s="2">
        <v>43770</v>
      </c>
      <c r="G4723" s="1" t="s">
        <v>13249</v>
      </c>
      <c r="H4723" s="1" t="s">
        <v>13250</v>
      </c>
      <c r="I4723" s="1" t="s">
        <v>56</v>
      </c>
      <c r="J4723" s="3" t="s">
        <v>31393</v>
      </c>
      <c r="K4723">
        <v>444</v>
      </c>
      <c r="L4723" s="1" t="s">
        <v>42</v>
      </c>
      <c r="M4723" s="2">
        <v>43800</v>
      </c>
      <c r="N4723" s="1" t="s">
        <v>48</v>
      </c>
      <c r="O4723" s="1" t="s">
        <v>44</v>
      </c>
      <c r="P4723" s="1">
        <f>_3___Healthcare_Data_v1[[#This Row],[Discharge Date]]-_3___Healthcare_Data_v1[[#This Row],[Date of Admission]]</f>
        <v>30</v>
      </c>
      <c r="Q4723" s="1">
        <f>IFERROR(_3___Healthcare_Data_v1[[#This Row],[ Billing Amount ]]/_3___Healthcare_Data_v1[[#This Row],[Days in Hospital]],0)</f>
        <v>1800.1794726666667</v>
      </c>
      <c r="R4723" s="1" t="str">
        <f>IF(_3___Healthcare_Data_v1[[#This Row],[Age]]&gt;60,"Senior",IF(_3___Healthcare_Data_v1[[#This Row],[Age]]&gt;35,"Middle","Young"))</f>
        <v>Senior</v>
      </c>
    </row>
    <row r="4724" spans="1:18" x14ac:dyDescent="0.3">
      <c r="A4724" s="1" t="s">
        <v>13251</v>
      </c>
      <c r="B4724" s="1" t="s">
        <v>26685</v>
      </c>
      <c r="C4724" s="1" t="s">
        <v>26</v>
      </c>
      <c r="D4724" s="1" t="s">
        <v>17</v>
      </c>
      <c r="E4724" s="1" t="s">
        <v>26615</v>
      </c>
      <c r="F4724" s="2">
        <v>44019</v>
      </c>
      <c r="G4724" s="1" t="s">
        <v>3415</v>
      </c>
      <c r="H4724" s="1" t="s">
        <v>13252</v>
      </c>
      <c r="I4724" s="1" t="s">
        <v>56</v>
      </c>
      <c r="J4724" s="3" t="s">
        <v>31394</v>
      </c>
      <c r="K4724">
        <v>467</v>
      </c>
      <c r="L4724" s="1" t="s">
        <v>22</v>
      </c>
      <c r="M4724" s="2">
        <v>44033</v>
      </c>
      <c r="N4724" s="1" t="s">
        <v>43</v>
      </c>
      <c r="O4724" s="1" t="s">
        <v>24</v>
      </c>
      <c r="P4724" s="1">
        <f>_3___Healthcare_Data_v1[[#This Row],[Discharge Date]]-_3___Healthcare_Data_v1[[#This Row],[Date of Admission]]</f>
        <v>14</v>
      </c>
      <c r="Q4724" s="1">
        <f>IFERROR(_3___Healthcare_Data_v1[[#This Row],[ Billing Amount ]]/_3___Healthcare_Data_v1[[#This Row],[Days in Hospital]],0)</f>
        <v>1749.3157814285714</v>
      </c>
      <c r="R4724" s="1" t="str">
        <f>IF(_3___Healthcare_Data_v1[[#This Row],[Age]]&gt;60,"Senior",IF(_3___Healthcare_Data_v1[[#This Row],[Age]]&gt;35,"Middle","Young"))</f>
        <v>Senior</v>
      </c>
    </row>
    <row r="4725" spans="1:18" x14ac:dyDescent="0.3">
      <c r="A4725" s="1" t="s">
        <v>13253</v>
      </c>
      <c r="B4725" s="1" t="s">
        <v>26798</v>
      </c>
      <c r="C4725" s="1" t="s">
        <v>16</v>
      </c>
      <c r="D4725" s="1" t="s">
        <v>89</v>
      </c>
      <c r="E4725" s="1" t="s">
        <v>35</v>
      </c>
      <c r="F4725" s="2">
        <v>43437</v>
      </c>
      <c r="G4725" s="1" t="s">
        <v>13254</v>
      </c>
      <c r="H4725" s="1" t="s">
        <v>13255</v>
      </c>
      <c r="I4725" s="1" t="s">
        <v>60</v>
      </c>
      <c r="J4725" s="3" t="s">
        <v>31395</v>
      </c>
      <c r="K4725">
        <v>286</v>
      </c>
      <c r="L4725" s="1" t="s">
        <v>22</v>
      </c>
      <c r="M4725" s="2">
        <v>43442</v>
      </c>
      <c r="N4725" s="1" t="s">
        <v>23</v>
      </c>
      <c r="O4725" s="1" t="s">
        <v>24</v>
      </c>
      <c r="P4725" s="1">
        <f>_3___Healthcare_Data_v1[[#This Row],[Discharge Date]]-_3___Healthcare_Data_v1[[#This Row],[Date of Admission]]</f>
        <v>5</v>
      </c>
      <c r="Q4725" s="1">
        <f>IFERROR(_3___Healthcare_Data_v1[[#This Row],[ Billing Amount ]]/_3___Healthcare_Data_v1[[#This Row],[Days in Hospital]],0)</f>
        <v>1401.9912650000001</v>
      </c>
      <c r="R4725" s="1" t="str">
        <f>IF(_3___Healthcare_Data_v1[[#This Row],[Age]]&gt;60,"Senior",IF(_3___Healthcare_Data_v1[[#This Row],[Age]]&gt;35,"Middle","Young"))</f>
        <v>Senior</v>
      </c>
    </row>
    <row r="4726" spans="1:18" x14ac:dyDescent="0.3">
      <c r="A4726" s="1" t="s">
        <v>13256</v>
      </c>
      <c r="B4726" s="1" t="s">
        <v>26822</v>
      </c>
      <c r="C4726" s="1" t="s">
        <v>16</v>
      </c>
      <c r="D4726" s="1" t="s">
        <v>27</v>
      </c>
      <c r="E4726" s="1" t="s">
        <v>69</v>
      </c>
      <c r="F4726" s="2">
        <v>44802</v>
      </c>
      <c r="G4726" s="1" t="s">
        <v>13257</v>
      </c>
      <c r="H4726" s="1" t="s">
        <v>13258</v>
      </c>
      <c r="I4726" s="1" t="s">
        <v>60</v>
      </c>
      <c r="J4726" s="3" t="s">
        <v>31396</v>
      </c>
      <c r="K4726">
        <v>368</v>
      </c>
      <c r="L4726" s="1" t="s">
        <v>38</v>
      </c>
      <c r="M4726" s="2">
        <v>44813</v>
      </c>
      <c r="N4726" s="1" t="s">
        <v>48</v>
      </c>
      <c r="O4726" s="1" t="s">
        <v>32</v>
      </c>
      <c r="P4726" s="1">
        <f>_3___Healthcare_Data_v1[[#This Row],[Discharge Date]]-_3___Healthcare_Data_v1[[#This Row],[Date of Admission]]</f>
        <v>11</v>
      </c>
      <c r="Q4726" s="1">
        <f>IFERROR(_3___Healthcare_Data_v1[[#This Row],[ Billing Amount ]]/_3___Healthcare_Data_v1[[#This Row],[Days in Hospital]],0)</f>
        <v>6114.4799736363639</v>
      </c>
      <c r="R4726" s="1" t="str">
        <f>IF(_3___Healthcare_Data_v1[[#This Row],[Age]]&gt;60,"Senior",IF(_3___Healthcare_Data_v1[[#This Row],[Age]]&gt;35,"Middle","Young"))</f>
        <v>Senior</v>
      </c>
    </row>
    <row r="4727" spans="1:18" x14ac:dyDescent="0.3">
      <c r="A4727" s="1" t="s">
        <v>13259</v>
      </c>
      <c r="B4727" s="1" t="s">
        <v>26750</v>
      </c>
      <c r="C4727" s="1" t="s">
        <v>16</v>
      </c>
      <c r="D4727" s="1" t="s">
        <v>62</v>
      </c>
      <c r="E4727" s="1" t="s">
        <v>35</v>
      </c>
      <c r="F4727" s="2">
        <v>44035</v>
      </c>
      <c r="G4727" s="1" t="s">
        <v>13260</v>
      </c>
      <c r="H4727" s="1" t="s">
        <v>13261</v>
      </c>
      <c r="I4727" s="1" t="s">
        <v>60</v>
      </c>
      <c r="J4727" s="3" t="s">
        <v>31397</v>
      </c>
      <c r="K4727">
        <v>255</v>
      </c>
      <c r="L4727" s="1" t="s">
        <v>22</v>
      </c>
      <c r="M4727" s="2">
        <v>44043</v>
      </c>
      <c r="N4727" s="1" t="s">
        <v>48</v>
      </c>
      <c r="O4727" s="1" t="s">
        <v>44</v>
      </c>
      <c r="P4727" s="1">
        <f>_3___Healthcare_Data_v1[[#This Row],[Discharge Date]]-_3___Healthcare_Data_v1[[#This Row],[Date of Admission]]</f>
        <v>8</v>
      </c>
      <c r="Q4727" s="1">
        <f>IFERROR(_3___Healthcare_Data_v1[[#This Row],[ Billing Amount ]]/_3___Healthcare_Data_v1[[#This Row],[Days in Hospital]],0)</f>
        <v>483.04435112499999</v>
      </c>
      <c r="R4727" s="1" t="str">
        <f>IF(_3___Healthcare_Data_v1[[#This Row],[Age]]&gt;60,"Senior",IF(_3___Healthcare_Data_v1[[#This Row],[Age]]&gt;35,"Middle","Young"))</f>
        <v>Senior</v>
      </c>
    </row>
    <row r="4728" spans="1:18" x14ac:dyDescent="0.3">
      <c r="A4728" s="1" t="s">
        <v>13262</v>
      </c>
      <c r="B4728" s="1" t="s">
        <v>26661</v>
      </c>
      <c r="C4728" s="1" t="s">
        <v>16</v>
      </c>
      <c r="D4728" s="1" t="s">
        <v>89</v>
      </c>
      <c r="E4728" s="1" t="s">
        <v>26620</v>
      </c>
      <c r="F4728" s="2">
        <v>44796</v>
      </c>
      <c r="G4728" s="1" t="s">
        <v>13263</v>
      </c>
      <c r="H4728" s="1" t="s">
        <v>13264</v>
      </c>
      <c r="I4728" s="1" t="s">
        <v>52</v>
      </c>
      <c r="J4728" s="3" t="s">
        <v>31398</v>
      </c>
      <c r="K4728">
        <v>269</v>
      </c>
      <c r="L4728" s="1" t="s">
        <v>38</v>
      </c>
      <c r="M4728" s="2">
        <v>44814</v>
      </c>
      <c r="N4728" s="1" t="s">
        <v>31</v>
      </c>
      <c r="O4728" s="1" t="s">
        <v>32</v>
      </c>
      <c r="P4728" s="1">
        <f>_3___Healthcare_Data_v1[[#This Row],[Discharge Date]]-_3___Healthcare_Data_v1[[#This Row],[Date of Admission]]</f>
        <v>18</v>
      </c>
      <c r="Q4728" s="1">
        <f>IFERROR(_3___Healthcare_Data_v1[[#This Row],[ Billing Amount ]]/_3___Healthcare_Data_v1[[#This Row],[Days in Hospital]],0)</f>
        <v>1733.0299488888888</v>
      </c>
      <c r="R4728" s="1" t="str">
        <f>IF(_3___Healthcare_Data_v1[[#This Row],[Age]]&gt;60,"Senior",IF(_3___Healthcare_Data_v1[[#This Row],[Age]]&gt;35,"Middle","Young"))</f>
        <v>Senior</v>
      </c>
    </row>
    <row r="4729" spans="1:18" x14ac:dyDescent="0.3">
      <c r="A4729" s="1" t="s">
        <v>13265</v>
      </c>
      <c r="B4729" s="1" t="s">
        <v>26638</v>
      </c>
      <c r="C4729" s="1" t="s">
        <v>16</v>
      </c>
      <c r="D4729" s="1" t="s">
        <v>229</v>
      </c>
      <c r="E4729" s="1" t="s">
        <v>26620</v>
      </c>
      <c r="F4729" s="2">
        <v>44180</v>
      </c>
      <c r="G4729" s="1" t="s">
        <v>13266</v>
      </c>
      <c r="H4729" s="1" t="s">
        <v>13267</v>
      </c>
      <c r="I4729" s="1" t="s">
        <v>60</v>
      </c>
      <c r="J4729" s="3" t="s">
        <v>31399</v>
      </c>
      <c r="K4729">
        <v>298</v>
      </c>
      <c r="L4729" s="1" t="s">
        <v>22</v>
      </c>
      <c r="M4729" s="2">
        <v>44190</v>
      </c>
      <c r="N4729" s="1" t="s">
        <v>48</v>
      </c>
      <c r="O4729" s="1" t="s">
        <v>24</v>
      </c>
      <c r="P4729" s="1">
        <f>_3___Healthcare_Data_v1[[#This Row],[Discharge Date]]-_3___Healthcare_Data_v1[[#This Row],[Date of Admission]]</f>
        <v>10</v>
      </c>
      <c r="Q4729" s="1">
        <f>IFERROR(_3___Healthcare_Data_v1[[#This Row],[ Billing Amount ]]/_3___Healthcare_Data_v1[[#This Row],[Days in Hospital]],0)</f>
        <v>792.65705209999999</v>
      </c>
      <c r="R4729" s="1" t="str">
        <f>IF(_3___Healthcare_Data_v1[[#This Row],[Age]]&gt;60,"Senior",IF(_3___Healthcare_Data_v1[[#This Row],[Age]]&gt;35,"Middle","Young"))</f>
        <v>Senior</v>
      </c>
    </row>
    <row r="4730" spans="1:18" x14ac:dyDescent="0.3">
      <c r="A4730" s="1" t="s">
        <v>13268</v>
      </c>
      <c r="B4730" s="1" t="s">
        <v>26980</v>
      </c>
      <c r="C4730" s="1" t="s">
        <v>16</v>
      </c>
      <c r="D4730" s="1" t="s">
        <v>27</v>
      </c>
      <c r="E4730" s="1" t="s">
        <v>26615</v>
      </c>
      <c r="F4730" s="2">
        <v>43992</v>
      </c>
      <c r="G4730" s="1" t="s">
        <v>13269</v>
      </c>
      <c r="H4730" s="1" t="s">
        <v>13270</v>
      </c>
      <c r="I4730" s="1" t="s">
        <v>26607</v>
      </c>
      <c r="J4730" s="3" t="s">
        <v>31400</v>
      </c>
      <c r="K4730">
        <v>494</v>
      </c>
      <c r="L4730" s="1" t="s">
        <v>38</v>
      </c>
      <c r="M4730" s="2">
        <v>44022</v>
      </c>
      <c r="N4730" s="1" t="s">
        <v>84</v>
      </c>
      <c r="O4730" s="1" t="s">
        <v>24</v>
      </c>
      <c r="P4730" s="1">
        <f>_3___Healthcare_Data_v1[[#This Row],[Discharge Date]]-_3___Healthcare_Data_v1[[#This Row],[Date of Admission]]</f>
        <v>30</v>
      </c>
      <c r="Q4730" s="1">
        <f>IFERROR(_3___Healthcare_Data_v1[[#This Row],[ Billing Amount ]]/_3___Healthcare_Data_v1[[#This Row],[Days in Hospital]],0)</f>
        <v>284.14306696666671</v>
      </c>
      <c r="R4730" s="1" t="str">
        <f>IF(_3___Healthcare_Data_v1[[#This Row],[Age]]&gt;60,"Senior",IF(_3___Healthcare_Data_v1[[#This Row],[Age]]&gt;35,"Middle","Young"))</f>
        <v>Senior</v>
      </c>
    </row>
    <row r="4731" spans="1:18" x14ac:dyDescent="0.3">
      <c r="A4731" s="1" t="s">
        <v>13271</v>
      </c>
      <c r="B4731" s="1" t="s">
        <v>26606</v>
      </c>
      <c r="C4731" s="1" t="s">
        <v>26</v>
      </c>
      <c r="D4731" s="1" t="s">
        <v>34</v>
      </c>
      <c r="E4731" s="1" t="s">
        <v>26615</v>
      </c>
      <c r="F4731" s="2">
        <v>43742</v>
      </c>
      <c r="G4731" s="1" t="s">
        <v>13272</v>
      </c>
      <c r="H4731" s="1" t="s">
        <v>13273</v>
      </c>
      <c r="I4731" s="1" t="s">
        <v>56</v>
      </c>
      <c r="J4731" s="3" t="s">
        <v>31401</v>
      </c>
      <c r="K4731">
        <v>467</v>
      </c>
      <c r="L4731" s="1" t="s">
        <v>22</v>
      </c>
      <c r="M4731" s="2">
        <v>43751</v>
      </c>
      <c r="N4731" s="1" t="s">
        <v>31</v>
      </c>
      <c r="O4731" s="1" t="s">
        <v>32</v>
      </c>
      <c r="P4731" s="1">
        <f>_3___Healthcare_Data_v1[[#This Row],[Discharge Date]]-_3___Healthcare_Data_v1[[#This Row],[Date of Admission]]</f>
        <v>9</v>
      </c>
      <c r="Q4731" s="1">
        <f>IFERROR(_3___Healthcare_Data_v1[[#This Row],[ Billing Amount ]]/_3___Healthcare_Data_v1[[#This Row],[Days in Hospital]],0)</f>
        <v>1831.6159566666668</v>
      </c>
      <c r="R4731" s="1" t="str">
        <f>IF(_3___Healthcare_Data_v1[[#This Row],[Age]]&gt;60,"Senior",IF(_3___Healthcare_Data_v1[[#This Row],[Age]]&gt;35,"Middle","Young"))</f>
        <v>Senior</v>
      </c>
    </row>
    <row r="4732" spans="1:18" x14ac:dyDescent="0.3">
      <c r="A4732" s="1" t="s">
        <v>13274</v>
      </c>
      <c r="B4732" s="1" t="s">
        <v>26850</v>
      </c>
      <c r="C4732" s="1" t="s">
        <v>26</v>
      </c>
      <c r="D4732" s="1" t="s">
        <v>17</v>
      </c>
      <c r="E4732" s="1" t="s">
        <v>28</v>
      </c>
      <c r="F4732" s="2">
        <v>44289</v>
      </c>
      <c r="G4732" s="1" t="s">
        <v>13275</v>
      </c>
      <c r="H4732" s="1" t="s">
        <v>13276</v>
      </c>
      <c r="I4732" s="1" t="s">
        <v>26607</v>
      </c>
      <c r="J4732" s="3" t="s">
        <v>31402</v>
      </c>
      <c r="K4732">
        <v>385</v>
      </c>
      <c r="L4732" s="1" t="s">
        <v>42</v>
      </c>
      <c r="M4732" s="2">
        <v>44302</v>
      </c>
      <c r="N4732" s="1" t="s">
        <v>23</v>
      </c>
      <c r="O4732" s="1" t="s">
        <v>44</v>
      </c>
      <c r="P4732" s="1">
        <f>_3___Healthcare_Data_v1[[#This Row],[Discharge Date]]-_3___Healthcare_Data_v1[[#This Row],[Date of Admission]]</f>
        <v>13</v>
      </c>
      <c r="Q4732" s="1">
        <f>IFERROR(_3___Healthcare_Data_v1[[#This Row],[ Billing Amount ]]/_3___Healthcare_Data_v1[[#This Row],[Days in Hospital]],0)</f>
        <v>1636.414443846154</v>
      </c>
      <c r="R4732" s="1" t="str">
        <f>IF(_3___Healthcare_Data_v1[[#This Row],[Age]]&gt;60,"Senior",IF(_3___Healthcare_Data_v1[[#This Row],[Age]]&gt;35,"Middle","Young"))</f>
        <v>Senior</v>
      </c>
    </row>
    <row r="4733" spans="1:18" x14ac:dyDescent="0.3">
      <c r="A4733" s="1" t="s">
        <v>4912</v>
      </c>
      <c r="B4733" s="1" t="s">
        <v>26614</v>
      </c>
      <c r="C4733" s="1" t="s">
        <v>16</v>
      </c>
      <c r="D4733" s="1" t="s">
        <v>89</v>
      </c>
      <c r="E4733" s="1" t="s">
        <v>35</v>
      </c>
      <c r="F4733" s="2">
        <v>44608</v>
      </c>
      <c r="G4733" s="1" t="s">
        <v>13277</v>
      </c>
      <c r="H4733" s="1" t="s">
        <v>13278</v>
      </c>
      <c r="I4733" s="1" t="s">
        <v>26607</v>
      </c>
      <c r="J4733" s="3" t="s">
        <v>31403</v>
      </c>
      <c r="K4733">
        <v>499</v>
      </c>
      <c r="L4733" s="1" t="s">
        <v>22</v>
      </c>
      <c r="M4733" s="2">
        <v>44626</v>
      </c>
      <c r="N4733" s="1" t="s">
        <v>31</v>
      </c>
      <c r="O4733" s="1" t="s">
        <v>32</v>
      </c>
      <c r="P4733" s="1">
        <f>_3___Healthcare_Data_v1[[#This Row],[Discharge Date]]-_3___Healthcare_Data_v1[[#This Row],[Date of Admission]]</f>
        <v>18</v>
      </c>
      <c r="Q4733" s="1">
        <f>IFERROR(_3___Healthcare_Data_v1[[#This Row],[ Billing Amount ]]/_3___Healthcare_Data_v1[[#This Row],[Days in Hospital]],0)</f>
        <v>138.34922349999999</v>
      </c>
      <c r="R4733" s="1" t="str">
        <f>IF(_3___Healthcare_Data_v1[[#This Row],[Age]]&gt;60,"Senior",IF(_3___Healthcare_Data_v1[[#This Row],[Age]]&gt;35,"Middle","Young"))</f>
        <v>Senior</v>
      </c>
    </row>
    <row r="4734" spans="1:18" x14ac:dyDescent="0.3">
      <c r="A4734" s="1" t="s">
        <v>13279</v>
      </c>
      <c r="B4734" s="1" t="s">
        <v>26704</v>
      </c>
      <c r="C4734" s="1" t="s">
        <v>16</v>
      </c>
      <c r="D4734" s="1" t="s">
        <v>89</v>
      </c>
      <c r="E4734" s="1" t="s">
        <v>18</v>
      </c>
      <c r="F4734" s="2">
        <v>43613</v>
      </c>
      <c r="G4734" s="1" t="s">
        <v>13280</v>
      </c>
      <c r="H4734" s="1" t="s">
        <v>934</v>
      </c>
      <c r="I4734" s="1" t="s">
        <v>56</v>
      </c>
      <c r="J4734" s="3" t="s">
        <v>31404</v>
      </c>
      <c r="K4734">
        <v>412</v>
      </c>
      <c r="L4734" s="1" t="s">
        <v>42</v>
      </c>
      <c r="M4734" s="2">
        <v>43640</v>
      </c>
      <c r="N4734" s="1" t="s">
        <v>31</v>
      </c>
      <c r="O4734" s="1" t="s">
        <v>24</v>
      </c>
      <c r="P4734" s="1">
        <f>_3___Healthcare_Data_v1[[#This Row],[Discharge Date]]-_3___Healthcare_Data_v1[[#This Row],[Date of Admission]]</f>
        <v>27</v>
      </c>
      <c r="Q4734" s="1">
        <f>IFERROR(_3___Healthcare_Data_v1[[#This Row],[ Billing Amount ]]/_3___Healthcare_Data_v1[[#This Row],[Days in Hospital]],0)</f>
        <v>1176.0812496296296</v>
      </c>
      <c r="R4734" s="1" t="str">
        <f>IF(_3___Healthcare_Data_v1[[#This Row],[Age]]&gt;60,"Senior",IF(_3___Healthcare_Data_v1[[#This Row],[Age]]&gt;35,"Middle","Young"))</f>
        <v>Senior</v>
      </c>
    </row>
    <row r="4735" spans="1:18" x14ac:dyDescent="0.3">
      <c r="A4735" s="1" t="s">
        <v>13281</v>
      </c>
      <c r="B4735" s="1" t="s">
        <v>26630</v>
      </c>
      <c r="C4735" s="1" t="s">
        <v>16</v>
      </c>
      <c r="D4735" s="1" t="s">
        <v>27</v>
      </c>
      <c r="E4735" s="1" t="s">
        <v>18</v>
      </c>
      <c r="F4735" s="2">
        <v>43749</v>
      </c>
      <c r="G4735" s="1" t="s">
        <v>13282</v>
      </c>
      <c r="H4735" s="1" t="s">
        <v>13283</v>
      </c>
      <c r="I4735" s="1" t="s">
        <v>26607</v>
      </c>
      <c r="J4735" s="3" t="s">
        <v>31405</v>
      </c>
      <c r="K4735">
        <v>204</v>
      </c>
      <c r="L4735" s="1" t="s">
        <v>38</v>
      </c>
      <c r="M4735" s="2">
        <v>43774</v>
      </c>
      <c r="N4735" s="1" t="s">
        <v>43</v>
      </c>
      <c r="O4735" s="1" t="s">
        <v>24</v>
      </c>
      <c r="P4735" s="1">
        <f>_3___Healthcare_Data_v1[[#This Row],[Discharge Date]]-_3___Healthcare_Data_v1[[#This Row],[Date of Admission]]</f>
        <v>25</v>
      </c>
      <c r="Q4735" s="1">
        <f>IFERROR(_3___Healthcare_Data_v1[[#This Row],[ Billing Amount ]]/_3___Healthcare_Data_v1[[#This Row],[Days in Hospital]],0)</f>
        <v>1340.531888</v>
      </c>
      <c r="R4735" s="1" t="str">
        <f>IF(_3___Healthcare_Data_v1[[#This Row],[Age]]&gt;60,"Senior",IF(_3___Healthcare_Data_v1[[#This Row],[Age]]&gt;35,"Middle","Young"))</f>
        <v>Senior</v>
      </c>
    </row>
    <row r="4736" spans="1:18" x14ac:dyDescent="0.3">
      <c r="A4736" s="1" t="s">
        <v>13284</v>
      </c>
      <c r="B4736" s="1" t="s">
        <v>26687</v>
      </c>
      <c r="C4736" s="1" t="s">
        <v>26</v>
      </c>
      <c r="D4736" s="1" t="s">
        <v>27</v>
      </c>
      <c r="E4736" s="1" t="s">
        <v>26620</v>
      </c>
      <c r="F4736" s="2">
        <v>44697</v>
      </c>
      <c r="G4736" s="1" t="s">
        <v>13285</v>
      </c>
      <c r="H4736" s="1" t="s">
        <v>13286</v>
      </c>
      <c r="I4736" s="1" t="s">
        <v>60</v>
      </c>
      <c r="J4736" s="3" t="s">
        <v>31406</v>
      </c>
      <c r="K4736">
        <v>374</v>
      </c>
      <c r="L4736" s="1" t="s">
        <v>38</v>
      </c>
      <c r="M4736" s="2">
        <v>44715</v>
      </c>
      <c r="N4736" s="1" t="s">
        <v>43</v>
      </c>
      <c r="O4736" s="1" t="s">
        <v>24</v>
      </c>
      <c r="P4736" s="1">
        <f>_3___Healthcare_Data_v1[[#This Row],[Discharge Date]]-_3___Healthcare_Data_v1[[#This Row],[Date of Admission]]</f>
        <v>18</v>
      </c>
      <c r="Q4736" s="1">
        <f>IFERROR(_3___Healthcare_Data_v1[[#This Row],[ Billing Amount ]]/_3___Healthcare_Data_v1[[#This Row],[Days in Hospital]],0)</f>
        <v>1282.9340905555555</v>
      </c>
      <c r="R4736" s="1" t="str">
        <f>IF(_3___Healthcare_Data_v1[[#This Row],[Age]]&gt;60,"Senior",IF(_3___Healthcare_Data_v1[[#This Row],[Age]]&gt;35,"Middle","Young"))</f>
        <v>Senior</v>
      </c>
    </row>
    <row r="4737" spans="1:18" x14ac:dyDescent="0.3">
      <c r="A4737" s="1" t="s">
        <v>13287</v>
      </c>
      <c r="B4737" s="1" t="s">
        <v>26798</v>
      </c>
      <c r="C4737" s="1" t="s">
        <v>16</v>
      </c>
      <c r="D4737" s="1" t="s">
        <v>62</v>
      </c>
      <c r="E4737" s="1" t="s">
        <v>35</v>
      </c>
      <c r="F4737" s="2">
        <v>43654</v>
      </c>
      <c r="G4737" s="1" t="s">
        <v>6146</v>
      </c>
      <c r="H4737" s="1" t="s">
        <v>13288</v>
      </c>
      <c r="I4737" s="1" t="s">
        <v>26607</v>
      </c>
      <c r="J4737" s="3" t="s">
        <v>31407</v>
      </c>
      <c r="K4737">
        <v>384</v>
      </c>
      <c r="L4737" s="1" t="s">
        <v>22</v>
      </c>
      <c r="M4737" s="2">
        <v>43654</v>
      </c>
      <c r="N4737" s="1" t="s">
        <v>43</v>
      </c>
      <c r="O4737" s="1" t="s">
        <v>44</v>
      </c>
      <c r="P4737" s="1">
        <f>_3___Healthcare_Data_v1[[#This Row],[Discharge Date]]-_3___Healthcare_Data_v1[[#This Row],[Date of Admission]]</f>
        <v>0</v>
      </c>
      <c r="Q4737" s="1">
        <f>IFERROR(_3___Healthcare_Data_v1[[#This Row],[ Billing Amount ]]/_3___Healthcare_Data_v1[[#This Row],[Days in Hospital]],0)</f>
        <v>0</v>
      </c>
      <c r="R4737" s="1" t="str">
        <f>IF(_3___Healthcare_Data_v1[[#This Row],[Age]]&gt;60,"Senior",IF(_3___Healthcare_Data_v1[[#This Row],[Age]]&gt;35,"Middle","Young"))</f>
        <v>Senior</v>
      </c>
    </row>
    <row r="4738" spans="1:18" x14ac:dyDescent="0.3">
      <c r="A4738" s="1" t="s">
        <v>13289</v>
      </c>
      <c r="B4738" s="1" t="s">
        <v>26822</v>
      </c>
      <c r="C4738" s="1" t="s">
        <v>16</v>
      </c>
      <c r="D4738" s="1" t="s">
        <v>62</v>
      </c>
      <c r="E4738" s="1" t="s">
        <v>69</v>
      </c>
      <c r="F4738" s="2">
        <v>45146</v>
      </c>
      <c r="G4738" s="1" t="s">
        <v>13290</v>
      </c>
      <c r="H4738" s="1" t="s">
        <v>13291</v>
      </c>
      <c r="I4738" s="1" t="s">
        <v>56</v>
      </c>
      <c r="J4738" s="3" t="s">
        <v>31408</v>
      </c>
      <c r="K4738">
        <v>216</v>
      </c>
      <c r="L4738" s="1" t="s">
        <v>38</v>
      </c>
      <c r="M4738" s="2">
        <v>45158</v>
      </c>
      <c r="N4738" s="1" t="s">
        <v>31</v>
      </c>
      <c r="O4738" s="1" t="s">
        <v>24</v>
      </c>
      <c r="P4738" s="1">
        <f>_3___Healthcare_Data_v1[[#This Row],[Discharge Date]]-_3___Healthcare_Data_v1[[#This Row],[Date of Admission]]</f>
        <v>12</v>
      </c>
      <c r="Q4738" s="1">
        <f>IFERROR(_3___Healthcare_Data_v1[[#This Row],[ Billing Amount ]]/_3___Healthcare_Data_v1[[#This Row],[Days in Hospital]],0)</f>
        <v>2466.9997766666665</v>
      </c>
      <c r="R4738" s="1" t="str">
        <f>IF(_3___Healthcare_Data_v1[[#This Row],[Age]]&gt;60,"Senior",IF(_3___Healthcare_Data_v1[[#This Row],[Age]]&gt;35,"Middle","Young"))</f>
        <v>Senior</v>
      </c>
    </row>
    <row r="4739" spans="1:18" x14ac:dyDescent="0.3">
      <c r="A4739" s="1" t="s">
        <v>13292</v>
      </c>
      <c r="B4739" s="1" t="s">
        <v>26624</v>
      </c>
      <c r="C4739" s="1" t="s">
        <v>26</v>
      </c>
      <c r="D4739" s="1" t="s">
        <v>229</v>
      </c>
      <c r="E4739" s="1" t="s">
        <v>28</v>
      </c>
      <c r="F4739" s="2">
        <v>43636</v>
      </c>
      <c r="G4739" s="1" t="s">
        <v>3101</v>
      </c>
      <c r="H4739" s="1" t="s">
        <v>13293</v>
      </c>
      <c r="I4739" s="1" t="s">
        <v>56</v>
      </c>
      <c r="J4739" s="3" t="s">
        <v>31409</v>
      </c>
      <c r="K4739">
        <v>261</v>
      </c>
      <c r="L4739" s="1" t="s">
        <v>42</v>
      </c>
      <c r="M4739" s="2">
        <v>43641</v>
      </c>
      <c r="N4739" s="1" t="s">
        <v>48</v>
      </c>
      <c r="O4739" s="1" t="s">
        <v>44</v>
      </c>
      <c r="P4739" s="1">
        <f>_3___Healthcare_Data_v1[[#This Row],[Discharge Date]]-_3___Healthcare_Data_v1[[#This Row],[Date of Admission]]</f>
        <v>5</v>
      </c>
      <c r="Q4739" s="1">
        <f>IFERROR(_3___Healthcare_Data_v1[[#This Row],[ Billing Amount ]]/_3___Healthcare_Data_v1[[#This Row],[Days in Hospital]],0)</f>
        <v>8069.7676420000007</v>
      </c>
      <c r="R4739" s="1" t="str">
        <f>IF(_3___Healthcare_Data_v1[[#This Row],[Age]]&gt;60,"Senior",IF(_3___Healthcare_Data_v1[[#This Row],[Age]]&gt;35,"Middle","Young"))</f>
        <v>Senior</v>
      </c>
    </row>
    <row r="4740" spans="1:18" x14ac:dyDescent="0.3">
      <c r="A4740" s="1" t="s">
        <v>13294</v>
      </c>
      <c r="B4740" s="1" t="s">
        <v>26668</v>
      </c>
      <c r="C4740" s="1" t="s">
        <v>26</v>
      </c>
      <c r="D4740" s="1" t="s">
        <v>34</v>
      </c>
      <c r="E4740" s="1" t="s">
        <v>69</v>
      </c>
      <c r="F4740" s="2">
        <v>43479</v>
      </c>
      <c r="G4740" s="1" t="s">
        <v>13295</v>
      </c>
      <c r="H4740" s="1" t="s">
        <v>4602</v>
      </c>
      <c r="I4740" s="1" t="s">
        <v>21</v>
      </c>
      <c r="J4740" s="3" t="s">
        <v>31410</v>
      </c>
      <c r="K4740">
        <v>480</v>
      </c>
      <c r="L4740" s="1" t="s">
        <v>22</v>
      </c>
      <c r="M4740" s="2">
        <v>43496</v>
      </c>
      <c r="N4740" s="1" t="s">
        <v>84</v>
      </c>
      <c r="O4740" s="1" t="s">
        <v>24</v>
      </c>
      <c r="P4740" s="1">
        <f>_3___Healthcare_Data_v1[[#This Row],[Discharge Date]]-_3___Healthcare_Data_v1[[#This Row],[Date of Admission]]</f>
        <v>17</v>
      </c>
      <c r="Q4740" s="1">
        <f>IFERROR(_3___Healthcare_Data_v1[[#This Row],[ Billing Amount ]]/_3___Healthcare_Data_v1[[#This Row],[Days in Hospital]],0)</f>
        <v>3398.9212247058822</v>
      </c>
      <c r="R4740" s="1" t="str">
        <f>IF(_3___Healthcare_Data_v1[[#This Row],[Age]]&gt;60,"Senior",IF(_3___Healthcare_Data_v1[[#This Row],[Age]]&gt;35,"Middle","Young"))</f>
        <v>Senior</v>
      </c>
    </row>
    <row r="4741" spans="1:18" x14ac:dyDescent="0.3">
      <c r="A4741" s="1" t="s">
        <v>13296</v>
      </c>
      <c r="B4741" s="1" t="s">
        <v>26689</v>
      </c>
      <c r="C4741" s="1" t="s">
        <v>26</v>
      </c>
      <c r="D4741" s="1" t="s">
        <v>27</v>
      </c>
      <c r="E4741" s="1" t="s">
        <v>35</v>
      </c>
      <c r="F4741" s="2">
        <v>44531</v>
      </c>
      <c r="G4741" s="1" t="s">
        <v>13297</v>
      </c>
      <c r="H4741" s="1" t="s">
        <v>13298</v>
      </c>
      <c r="I4741" s="1" t="s">
        <v>21</v>
      </c>
      <c r="J4741" s="3" t="s">
        <v>31411</v>
      </c>
      <c r="K4741">
        <v>207</v>
      </c>
      <c r="L4741" s="1" t="s">
        <v>22</v>
      </c>
      <c r="M4741" s="2">
        <v>44537</v>
      </c>
      <c r="N4741" s="1" t="s">
        <v>23</v>
      </c>
      <c r="O4741" s="1" t="s">
        <v>44</v>
      </c>
      <c r="P4741" s="1">
        <f>_3___Healthcare_Data_v1[[#This Row],[Discharge Date]]-_3___Healthcare_Data_v1[[#This Row],[Date of Admission]]</f>
        <v>6</v>
      </c>
      <c r="Q4741" s="1">
        <f>IFERROR(_3___Healthcare_Data_v1[[#This Row],[ Billing Amount ]]/_3___Healthcare_Data_v1[[#This Row],[Days in Hospital]],0)</f>
        <v>1456.2362978333333</v>
      </c>
      <c r="R4741" s="1" t="str">
        <f>IF(_3___Healthcare_Data_v1[[#This Row],[Age]]&gt;60,"Senior",IF(_3___Healthcare_Data_v1[[#This Row],[Age]]&gt;35,"Middle","Young"))</f>
        <v>Senior</v>
      </c>
    </row>
    <row r="4742" spans="1:18" x14ac:dyDescent="0.3">
      <c r="A4742" s="1" t="s">
        <v>4232</v>
      </c>
      <c r="B4742" s="1" t="s">
        <v>26873</v>
      </c>
      <c r="C4742" s="1" t="s">
        <v>26</v>
      </c>
      <c r="D4742" s="1" t="s">
        <v>34</v>
      </c>
      <c r="E4742" s="1" t="s">
        <v>26615</v>
      </c>
      <c r="F4742" s="2">
        <v>44139</v>
      </c>
      <c r="G4742" s="1" t="s">
        <v>13299</v>
      </c>
      <c r="H4742" s="1" t="s">
        <v>13300</v>
      </c>
      <c r="I4742" s="1" t="s">
        <v>26607</v>
      </c>
      <c r="J4742" s="3" t="s">
        <v>31412</v>
      </c>
      <c r="K4742">
        <v>271</v>
      </c>
      <c r="L4742" s="1" t="s">
        <v>42</v>
      </c>
      <c r="M4742" s="2">
        <v>44154</v>
      </c>
      <c r="N4742" s="1" t="s">
        <v>84</v>
      </c>
      <c r="O4742" s="1" t="s">
        <v>44</v>
      </c>
      <c r="P4742" s="1">
        <f>_3___Healthcare_Data_v1[[#This Row],[Discharge Date]]-_3___Healthcare_Data_v1[[#This Row],[Date of Admission]]</f>
        <v>15</v>
      </c>
      <c r="Q4742" s="1">
        <f>IFERROR(_3___Healthcare_Data_v1[[#This Row],[ Billing Amount ]]/_3___Healthcare_Data_v1[[#This Row],[Days in Hospital]],0)</f>
        <v>1061.6538840000001</v>
      </c>
      <c r="R4742" s="1" t="str">
        <f>IF(_3___Healthcare_Data_v1[[#This Row],[Age]]&gt;60,"Senior",IF(_3___Healthcare_Data_v1[[#This Row],[Age]]&gt;35,"Middle","Young"))</f>
        <v>Senior</v>
      </c>
    </row>
    <row r="4743" spans="1:18" x14ac:dyDescent="0.3">
      <c r="A4743" s="1" t="s">
        <v>9259</v>
      </c>
      <c r="B4743" s="1" t="s">
        <v>26850</v>
      </c>
      <c r="C4743" s="1" t="s">
        <v>16</v>
      </c>
      <c r="D4743" s="1" t="s">
        <v>27</v>
      </c>
      <c r="E4743" s="1" t="s">
        <v>28</v>
      </c>
      <c r="F4743" s="2">
        <v>44891</v>
      </c>
      <c r="G4743" s="1" t="s">
        <v>13301</v>
      </c>
      <c r="H4743" s="1" t="s">
        <v>13302</v>
      </c>
      <c r="I4743" s="1" t="s">
        <v>60</v>
      </c>
      <c r="J4743" s="3" t="s">
        <v>31413</v>
      </c>
      <c r="K4743">
        <v>203</v>
      </c>
      <c r="L4743" s="1" t="s">
        <v>42</v>
      </c>
      <c r="M4743" s="2">
        <v>44899</v>
      </c>
      <c r="N4743" s="1" t="s">
        <v>48</v>
      </c>
      <c r="O4743" s="1" t="s">
        <v>44</v>
      </c>
      <c r="P4743" s="1">
        <f>_3___Healthcare_Data_v1[[#This Row],[Discharge Date]]-_3___Healthcare_Data_v1[[#This Row],[Date of Admission]]</f>
        <v>8</v>
      </c>
      <c r="Q4743" s="1">
        <f>IFERROR(_3___Healthcare_Data_v1[[#This Row],[ Billing Amount ]]/_3___Healthcare_Data_v1[[#This Row],[Days in Hospital]],0)</f>
        <v>2612.1138062499999</v>
      </c>
      <c r="R4743" s="1" t="str">
        <f>IF(_3___Healthcare_Data_v1[[#This Row],[Age]]&gt;60,"Senior",IF(_3___Healthcare_Data_v1[[#This Row],[Age]]&gt;35,"Middle","Young"))</f>
        <v>Senior</v>
      </c>
    </row>
    <row r="4744" spans="1:18" x14ac:dyDescent="0.3">
      <c r="A4744" s="1" t="s">
        <v>13303</v>
      </c>
      <c r="B4744" s="1" t="s">
        <v>26610</v>
      </c>
      <c r="C4744" s="1" t="s">
        <v>26</v>
      </c>
      <c r="D4744" s="1" t="s">
        <v>27</v>
      </c>
      <c r="E4744" s="1" t="s">
        <v>28</v>
      </c>
      <c r="F4744" s="2">
        <v>44078</v>
      </c>
      <c r="G4744" s="1" t="s">
        <v>13304</v>
      </c>
      <c r="H4744" s="1" t="s">
        <v>13305</v>
      </c>
      <c r="I4744" s="1" t="s">
        <v>21</v>
      </c>
      <c r="J4744" s="3" t="s">
        <v>31414</v>
      </c>
      <c r="K4744">
        <v>223</v>
      </c>
      <c r="L4744" s="1" t="s">
        <v>42</v>
      </c>
      <c r="M4744" s="2">
        <v>44104</v>
      </c>
      <c r="N4744" s="1" t="s">
        <v>23</v>
      </c>
      <c r="O4744" s="1" t="s">
        <v>24</v>
      </c>
      <c r="P4744" s="1">
        <f>_3___Healthcare_Data_v1[[#This Row],[Discharge Date]]-_3___Healthcare_Data_v1[[#This Row],[Date of Admission]]</f>
        <v>26</v>
      </c>
      <c r="Q4744" s="1">
        <f>IFERROR(_3___Healthcare_Data_v1[[#This Row],[ Billing Amount ]]/_3___Healthcare_Data_v1[[#This Row],[Days in Hospital]],0)</f>
        <v>1281.3074426923076</v>
      </c>
      <c r="R4744" s="1" t="str">
        <f>IF(_3___Healthcare_Data_v1[[#This Row],[Age]]&gt;60,"Senior",IF(_3___Healthcare_Data_v1[[#This Row],[Age]]&gt;35,"Middle","Young"))</f>
        <v>Senior</v>
      </c>
    </row>
    <row r="4745" spans="1:18" x14ac:dyDescent="0.3">
      <c r="A4745" s="1" t="s">
        <v>13306</v>
      </c>
      <c r="B4745" s="1" t="s">
        <v>26632</v>
      </c>
      <c r="C4745" s="1" t="s">
        <v>26</v>
      </c>
      <c r="D4745" s="1" t="s">
        <v>17</v>
      </c>
      <c r="E4745" s="1" t="s">
        <v>18</v>
      </c>
      <c r="F4745" s="2">
        <v>44063</v>
      </c>
      <c r="G4745" s="1" t="s">
        <v>10965</v>
      </c>
      <c r="H4745" s="1" t="s">
        <v>13307</v>
      </c>
      <c r="I4745" s="1" t="s">
        <v>21</v>
      </c>
      <c r="J4745" s="3" t="s">
        <v>31415</v>
      </c>
      <c r="K4745">
        <v>331</v>
      </c>
      <c r="L4745" s="1" t="s">
        <v>42</v>
      </c>
      <c r="M4745" s="2">
        <v>44089</v>
      </c>
      <c r="N4745" s="1" t="s">
        <v>23</v>
      </c>
      <c r="O4745" s="1" t="s">
        <v>24</v>
      </c>
      <c r="P4745" s="1">
        <f>_3___Healthcare_Data_v1[[#This Row],[Discharge Date]]-_3___Healthcare_Data_v1[[#This Row],[Date of Admission]]</f>
        <v>26</v>
      </c>
      <c r="Q4745" s="1">
        <f>IFERROR(_3___Healthcare_Data_v1[[#This Row],[ Billing Amount ]]/_3___Healthcare_Data_v1[[#This Row],[Days in Hospital]],0)</f>
        <v>420.91855538461539</v>
      </c>
      <c r="R4745" s="1" t="str">
        <f>IF(_3___Healthcare_Data_v1[[#This Row],[Age]]&gt;60,"Senior",IF(_3___Healthcare_Data_v1[[#This Row],[Age]]&gt;35,"Middle","Young"))</f>
        <v>Senior</v>
      </c>
    </row>
    <row r="4746" spans="1:18" x14ac:dyDescent="0.3">
      <c r="A4746" s="1" t="s">
        <v>13308</v>
      </c>
      <c r="B4746" s="1" t="s">
        <v>26708</v>
      </c>
      <c r="C4746" s="1" t="s">
        <v>16</v>
      </c>
      <c r="D4746" s="1" t="s">
        <v>89</v>
      </c>
      <c r="E4746" s="1" t="s">
        <v>26620</v>
      </c>
      <c r="F4746" s="2">
        <v>45219</v>
      </c>
      <c r="G4746" s="1" t="s">
        <v>13309</v>
      </c>
      <c r="H4746" s="1" t="s">
        <v>13310</v>
      </c>
      <c r="I4746" s="1" t="s">
        <v>52</v>
      </c>
      <c r="J4746" s="3" t="s">
        <v>31416</v>
      </c>
      <c r="K4746">
        <v>428</v>
      </c>
      <c r="L4746" s="1" t="s">
        <v>42</v>
      </c>
      <c r="M4746" s="2">
        <v>45245</v>
      </c>
      <c r="N4746" s="1" t="s">
        <v>48</v>
      </c>
      <c r="O4746" s="1" t="s">
        <v>32</v>
      </c>
      <c r="P4746" s="1">
        <f>_3___Healthcare_Data_v1[[#This Row],[Discharge Date]]-_3___Healthcare_Data_v1[[#This Row],[Date of Admission]]</f>
        <v>26</v>
      </c>
      <c r="Q4746" s="1">
        <f>IFERROR(_3___Healthcare_Data_v1[[#This Row],[ Billing Amount ]]/_3___Healthcare_Data_v1[[#This Row],[Days in Hospital]],0)</f>
        <v>664.54214923076927</v>
      </c>
      <c r="R4746" s="1" t="str">
        <f>IF(_3___Healthcare_Data_v1[[#This Row],[Age]]&gt;60,"Senior",IF(_3___Healthcare_Data_v1[[#This Row],[Age]]&gt;35,"Middle","Young"))</f>
        <v>Senior</v>
      </c>
    </row>
    <row r="4747" spans="1:18" x14ac:dyDescent="0.3">
      <c r="A4747" s="1" t="s">
        <v>13311</v>
      </c>
      <c r="B4747" s="1" t="s">
        <v>26845</v>
      </c>
      <c r="C4747" s="1" t="s">
        <v>16</v>
      </c>
      <c r="D4747" s="1" t="s">
        <v>114</v>
      </c>
      <c r="E4747" s="1" t="s">
        <v>26615</v>
      </c>
      <c r="F4747" s="2">
        <v>44084</v>
      </c>
      <c r="G4747" s="1" t="s">
        <v>13312</v>
      </c>
      <c r="H4747" s="1" t="s">
        <v>7481</v>
      </c>
      <c r="I4747" s="1" t="s">
        <v>21</v>
      </c>
      <c r="J4747" s="3" t="s">
        <v>31417</v>
      </c>
      <c r="K4747">
        <v>414</v>
      </c>
      <c r="L4747" s="1" t="s">
        <v>42</v>
      </c>
      <c r="M4747" s="2">
        <v>44090</v>
      </c>
      <c r="N4747" s="1" t="s">
        <v>31</v>
      </c>
      <c r="O4747" s="1" t="s">
        <v>24</v>
      </c>
      <c r="P4747" s="1">
        <f>_3___Healthcare_Data_v1[[#This Row],[Discharge Date]]-_3___Healthcare_Data_v1[[#This Row],[Date of Admission]]</f>
        <v>6</v>
      </c>
      <c r="Q4747" s="1">
        <f>IFERROR(_3___Healthcare_Data_v1[[#This Row],[ Billing Amount ]]/_3___Healthcare_Data_v1[[#This Row],[Days in Hospital]],0)</f>
        <v>438.17795966666671</v>
      </c>
      <c r="R4747" s="1" t="str">
        <f>IF(_3___Healthcare_Data_v1[[#This Row],[Age]]&gt;60,"Senior",IF(_3___Healthcare_Data_v1[[#This Row],[Age]]&gt;35,"Middle","Young"))</f>
        <v>Senior</v>
      </c>
    </row>
    <row r="4748" spans="1:18" x14ac:dyDescent="0.3">
      <c r="A4748" s="1" t="s">
        <v>13313</v>
      </c>
      <c r="B4748" s="1" t="s">
        <v>26737</v>
      </c>
      <c r="C4748" s="1" t="s">
        <v>16</v>
      </c>
      <c r="D4748" s="1" t="s">
        <v>49</v>
      </c>
      <c r="E4748" s="1" t="s">
        <v>69</v>
      </c>
      <c r="F4748" s="2">
        <v>44432</v>
      </c>
      <c r="G4748" s="1" t="s">
        <v>13314</v>
      </c>
      <c r="H4748" s="1" t="s">
        <v>13315</v>
      </c>
      <c r="I4748" s="1" t="s">
        <v>21</v>
      </c>
      <c r="J4748" s="3" t="s">
        <v>31418</v>
      </c>
      <c r="K4748">
        <v>418</v>
      </c>
      <c r="L4748" s="1" t="s">
        <v>22</v>
      </c>
      <c r="M4748" s="2">
        <v>44447</v>
      </c>
      <c r="N4748" s="1" t="s">
        <v>31</v>
      </c>
      <c r="O4748" s="1" t="s">
        <v>32</v>
      </c>
      <c r="P4748" s="1">
        <f>_3___Healthcare_Data_v1[[#This Row],[Discharge Date]]-_3___Healthcare_Data_v1[[#This Row],[Date of Admission]]</f>
        <v>15</v>
      </c>
      <c r="Q4748" s="1">
        <f>IFERROR(_3___Healthcare_Data_v1[[#This Row],[ Billing Amount ]]/_3___Healthcare_Data_v1[[#This Row],[Days in Hospital]],0)</f>
        <v>2065.2493353333334</v>
      </c>
      <c r="R4748" s="1" t="str">
        <f>IF(_3___Healthcare_Data_v1[[#This Row],[Age]]&gt;60,"Senior",IF(_3___Healthcare_Data_v1[[#This Row],[Age]]&gt;35,"Middle","Young"))</f>
        <v>Senior</v>
      </c>
    </row>
    <row r="4749" spans="1:18" x14ac:dyDescent="0.3">
      <c r="A4749" s="1" t="s">
        <v>13316</v>
      </c>
      <c r="B4749" s="1" t="s">
        <v>26737</v>
      </c>
      <c r="C4749" s="1" t="s">
        <v>16</v>
      </c>
      <c r="D4749" s="1" t="s">
        <v>89</v>
      </c>
      <c r="E4749" s="1" t="s">
        <v>26615</v>
      </c>
      <c r="F4749" s="2">
        <v>44622</v>
      </c>
      <c r="G4749" s="1" t="s">
        <v>13317</v>
      </c>
      <c r="H4749" s="1" t="s">
        <v>13318</v>
      </c>
      <c r="I4749" s="1" t="s">
        <v>21</v>
      </c>
      <c r="J4749" s="3" t="s">
        <v>31419</v>
      </c>
      <c r="K4749">
        <v>400</v>
      </c>
      <c r="L4749" s="1" t="s">
        <v>22</v>
      </c>
      <c r="M4749" s="2">
        <v>44632</v>
      </c>
      <c r="N4749" s="1" t="s">
        <v>43</v>
      </c>
      <c r="O4749" s="1" t="s">
        <v>24</v>
      </c>
      <c r="P4749" s="1">
        <f>_3___Healthcare_Data_v1[[#This Row],[Discharge Date]]-_3___Healthcare_Data_v1[[#This Row],[Date of Admission]]</f>
        <v>10</v>
      </c>
      <c r="Q4749" s="1">
        <f>IFERROR(_3___Healthcare_Data_v1[[#This Row],[ Billing Amount ]]/_3___Healthcare_Data_v1[[#This Row],[Days in Hospital]],0)</f>
        <v>2037.1229680000001</v>
      </c>
      <c r="R4749" s="1" t="str">
        <f>IF(_3___Healthcare_Data_v1[[#This Row],[Age]]&gt;60,"Senior",IF(_3___Healthcare_Data_v1[[#This Row],[Age]]&gt;35,"Middle","Young"))</f>
        <v>Senior</v>
      </c>
    </row>
    <row r="4750" spans="1:18" x14ac:dyDescent="0.3">
      <c r="A4750" s="1" t="s">
        <v>13319</v>
      </c>
      <c r="B4750" s="1" t="s">
        <v>26720</v>
      </c>
      <c r="C4750" s="1" t="s">
        <v>16</v>
      </c>
      <c r="D4750" s="1" t="s">
        <v>17</v>
      </c>
      <c r="E4750" s="1" t="s">
        <v>69</v>
      </c>
      <c r="F4750" s="2">
        <v>44849</v>
      </c>
      <c r="G4750" s="1" t="s">
        <v>13320</v>
      </c>
      <c r="H4750" s="1" t="s">
        <v>13321</v>
      </c>
      <c r="I4750" s="1" t="s">
        <v>21</v>
      </c>
      <c r="J4750" s="3" t="s">
        <v>31420</v>
      </c>
      <c r="K4750">
        <v>294</v>
      </c>
      <c r="L4750" s="1" t="s">
        <v>22</v>
      </c>
      <c r="M4750" s="2">
        <v>44858</v>
      </c>
      <c r="N4750" s="1" t="s">
        <v>48</v>
      </c>
      <c r="O4750" s="1" t="s">
        <v>44</v>
      </c>
      <c r="P4750" s="1">
        <f>_3___Healthcare_Data_v1[[#This Row],[Discharge Date]]-_3___Healthcare_Data_v1[[#This Row],[Date of Admission]]</f>
        <v>9</v>
      </c>
      <c r="Q4750" s="1">
        <f>IFERROR(_3___Healthcare_Data_v1[[#This Row],[ Billing Amount ]]/_3___Healthcare_Data_v1[[#This Row],[Days in Hospital]],0)</f>
        <v>5118.7496688888896</v>
      </c>
      <c r="R4750" s="1" t="str">
        <f>IF(_3___Healthcare_Data_v1[[#This Row],[Age]]&gt;60,"Senior",IF(_3___Healthcare_Data_v1[[#This Row],[Age]]&gt;35,"Middle","Young"))</f>
        <v>Senior</v>
      </c>
    </row>
    <row r="4751" spans="1:18" x14ac:dyDescent="0.3">
      <c r="A4751" s="1" t="s">
        <v>9367</v>
      </c>
      <c r="B4751" s="1" t="s">
        <v>26720</v>
      </c>
      <c r="C4751" s="1" t="s">
        <v>26</v>
      </c>
      <c r="D4751" s="1" t="s">
        <v>89</v>
      </c>
      <c r="E4751" s="1" t="s">
        <v>69</v>
      </c>
      <c r="F4751" s="2">
        <v>43983</v>
      </c>
      <c r="G4751" s="1" t="s">
        <v>13322</v>
      </c>
      <c r="H4751" s="1" t="s">
        <v>13323</v>
      </c>
      <c r="I4751" s="1" t="s">
        <v>21</v>
      </c>
      <c r="J4751" s="3" t="s">
        <v>31421</v>
      </c>
      <c r="K4751">
        <v>129</v>
      </c>
      <c r="L4751" s="1" t="s">
        <v>22</v>
      </c>
      <c r="M4751" s="2">
        <v>43986</v>
      </c>
      <c r="N4751" s="1" t="s">
        <v>23</v>
      </c>
      <c r="O4751" s="1" t="s">
        <v>24</v>
      </c>
      <c r="P4751" s="1">
        <f>_3___Healthcare_Data_v1[[#This Row],[Discharge Date]]-_3___Healthcare_Data_v1[[#This Row],[Date of Admission]]</f>
        <v>3</v>
      </c>
      <c r="Q4751" s="1">
        <f>IFERROR(_3___Healthcare_Data_v1[[#This Row],[ Billing Amount ]]/_3___Healthcare_Data_v1[[#This Row],[Days in Hospital]],0)</f>
        <v>13971.184616666666</v>
      </c>
      <c r="R4751" s="1" t="str">
        <f>IF(_3___Healthcare_Data_v1[[#This Row],[Age]]&gt;60,"Senior",IF(_3___Healthcare_Data_v1[[#This Row],[Age]]&gt;35,"Middle","Young"))</f>
        <v>Senior</v>
      </c>
    </row>
    <row r="4752" spans="1:18" x14ac:dyDescent="0.3">
      <c r="A4752" s="1" t="s">
        <v>13324</v>
      </c>
      <c r="B4752" s="1" t="s">
        <v>26980</v>
      </c>
      <c r="C4752" s="1" t="s">
        <v>26</v>
      </c>
      <c r="D4752" s="1" t="s">
        <v>229</v>
      </c>
      <c r="E4752" s="1" t="s">
        <v>18</v>
      </c>
      <c r="F4752" s="2">
        <v>44806</v>
      </c>
      <c r="G4752" s="1" t="s">
        <v>13325</v>
      </c>
      <c r="H4752" s="1" t="s">
        <v>13326</v>
      </c>
      <c r="I4752" s="1" t="s">
        <v>52</v>
      </c>
      <c r="J4752" s="3" t="s">
        <v>31422</v>
      </c>
      <c r="K4752">
        <v>442</v>
      </c>
      <c r="L4752" s="1" t="s">
        <v>42</v>
      </c>
      <c r="M4752" s="2">
        <v>44816</v>
      </c>
      <c r="N4752" s="1" t="s">
        <v>43</v>
      </c>
      <c r="O4752" s="1" t="s">
        <v>44</v>
      </c>
      <c r="P4752" s="1">
        <f>_3___Healthcare_Data_v1[[#This Row],[Discharge Date]]-_3___Healthcare_Data_v1[[#This Row],[Date of Admission]]</f>
        <v>10</v>
      </c>
      <c r="Q4752" s="1">
        <f>IFERROR(_3___Healthcare_Data_v1[[#This Row],[ Billing Amount ]]/_3___Healthcare_Data_v1[[#This Row],[Days in Hospital]],0)</f>
        <v>3873.2180269999999</v>
      </c>
      <c r="R4752" s="1" t="str">
        <f>IF(_3___Healthcare_Data_v1[[#This Row],[Age]]&gt;60,"Senior",IF(_3___Healthcare_Data_v1[[#This Row],[Age]]&gt;35,"Middle","Young"))</f>
        <v>Senior</v>
      </c>
    </row>
    <row r="4753" spans="1:18" x14ac:dyDescent="0.3">
      <c r="A4753" s="1" t="s">
        <v>13327</v>
      </c>
      <c r="B4753" s="1" t="s">
        <v>26795</v>
      </c>
      <c r="C4753" s="1" t="s">
        <v>16</v>
      </c>
      <c r="D4753" s="1" t="s">
        <v>49</v>
      </c>
      <c r="E4753" s="1" t="s">
        <v>26615</v>
      </c>
      <c r="F4753" s="2">
        <v>43901</v>
      </c>
      <c r="G4753" s="1" t="s">
        <v>13328</v>
      </c>
      <c r="H4753" s="1" t="s">
        <v>13329</v>
      </c>
      <c r="I4753" s="1" t="s">
        <v>60</v>
      </c>
      <c r="J4753" s="3" t="s">
        <v>31423</v>
      </c>
      <c r="K4753">
        <v>150</v>
      </c>
      <c r="L4753" s="1" t="s">
        <v>42</v>
      </c>
      <c r="M4753" s="2">
        <v>43918</v>
      </c>
      <c r="N4753" s="1" t="s">
        <v>43</v>
      </c>
      <c r="O4753" s="1" t="s">
        <v>44</v>
      </c>
      <c r="P4753" s="1">
        <f>_3___Healthcare_Data_v1[[#This Row],[Discharge Date]]-_3___Healthcare_Data_v1[[#This Row],[Date of Admission]]</f>
        <v>17</v>
      </c>
      <c r="Q4753" s="1">
        <f>IFERROR(_3___Healthcare_Data_v1[[#This Row],[ Billing Amount ]]/_3___Healthcare_Data_v1[[#This Row],[Days in Hospital]],0)</f>
        <v>1043.8688117647057</v>
      </c>
      <c r="R4753" s="1" t="str">
        <f>IF(_3___Healthcare_Data_v1[[#This Row],[Age]]&gt;60,"Senior",IF(_3___Healthcare_Data_v1[[#This Row],[Age]]&gt;35,"Middle","Young"))</f>
        <v>Senior</v>
      </c>
    </row>
    <row r="4754" spans="1:18" x14ac:dyDescent="0.3">
      <c r="A4754" s="1" t="s">
        <v>13330</v>
      </c>
      <c r="B4754" s="1" t="s">
        <v>26714</v>
      </c>
      <c r="C4754" s="1" t="s">
        <v>26</v>
      </c>
      <c r="D4754" s="1" t="s">
        <v>49</v>
      </c>
      <c r="E4754" s="1" t="s">
        <v>26615</v>
      </c>
      <c r="F4754" s="2">
        <v>45068</v>
      </c>
      <c r="G4754" s="1" t="s">
        <v>13331</v>
      </c>
      <c r="H4754" s="1" t="s">
        <v>13332</v>
      </c>
      <c r="I4754" s="1" t="s">
        <v>60</v>
      </c>
      <c r="J4754" s="3" t="s">
        <v>31424</v>
      </c>
      <c r="K4754">
        <v>386</v>
      </c>
      <c r="L4754" s="1" t="s">
        <v>38</v>
      </c>
      <c r="M4754" s="2">
        <v>45096</v>
      </c>
      <c r="N4754" s="1" t="s">
        <v>31</v>
      </c>
      <c r="O4754" s="1" t="s">
        <v>44</v>
      </c>
      <c r="P4754" s="1">
        <f>_3___Healthcare_Data_v1[[#This Row],[Discharge Date]]-_3___Healthcare_Data_v1[[#This Row],[Date of Admission]]</f>
        <v>28</v>
      </c>
      <c r="Q4754" s="1">
        <f>IFERROR(_3___Healthcare_Data_v1[[#This Row],[ Billing Amount ]]/_3___Healthcare_Data_v1[[#This Row],[Days in Hospital]],0)</f>
        <v>1363.5696800000001</v>
      </c>
      <c r="R4754" s="1" t="str">
        <f>IF(_3___Healthcare_Data_v1[[#This Row],[Age]]&gt;60,"Senior",IF(_3___Healthcare_Data_v1[[#This Row],[Age]]&gt;35,"Middle","Young"))</f>
        <v>Senior</v>
      </c>
    </row>
    <row r="4755" spans="1:18" x14ac:dyDescent="0.3">
      <c r="A4755" s="1" t="s">
        <v>13333</v>
      </c>
      <c r="B4755" s="1" t="s">
        <v>26626</v>
      </c>
      <c r="C4755" s="1" t="s">
        <v>16</v>
      </c>
      <c r="D4755" s="1" t="s">
        <v>62</v>
      </c>
      <c r="E4755" s="1" t="s">
        <v>18</v>
      </c>
      <c r="F4755" s="2">
        <v>43736</v>
      </c>
      <c r="G4755" s="1" t="s">
        <v>13334</v>
      </c>
      <c r="H4755" s="1" t="s">
        <v>13335</v>
      </c>
      <c r="I4755" s="1" t="s">
        <v>60</v>
      </c>
      <c r="J4755" s="3" t="s">
        <v>31425</v>
      </c>
      <c r="K4755">
        <v>170</v>
      </c>
      <c r="L4755" s="1" t="s">
        <v>38</v>
      </c>
      <c r="M4755" s="2">
        <v>43759</v>
      </c>
      <c r="N4755" s="1" t="s">
        <v>31</v>
      </c>
      <c r="O4755" s="1" t="s">
        <v>32</v>
      </c>
      <c r="P4755" s="1">
        <f>_3___Healthcare_Data_v1[[#This Row],[Discharge Date]]-_3___Healthcare_Data_v1[[#This Row],[Date of Admission]]</f>
        <v>23</v>
      </c>
      <c r="Q4755" s="1">
        <f>IFERROR(_3___Healthcare_Data_v1[[#This Row],[ Billing Amount ]]/_3___Healthcare_Data_v1[[#This Row],[Days in Hospital]],0)</f>
        <v>2200.0357113043478</v>
      </c>
      <c r="R4755" s="1" t="str">
        <f>IF(_3___Healthcare_Data_v1[[#This Row],[Age]]&gt;60,"Senior",IF(_3___Healthcare_Data_v1[[#This Row],[Age]]&gt;35,"Middle","Young"))</f>
        <v>Senior</v>
      </c>
    </row>
    <row r="4756" spans="1:18" x14ac:dyDescent="0.3">
      <c r="A4756" s="1" t="s">
        <v>13336</v>
      </c>
      <c r="B4756" s="1" t="s">
        <v>26668</v>
      </c>
      <c r="C4756" s="1" t="s">
        <v>16</v>
      </c>
      <c r="D4756" s="1" t="s">
        <v>27</v>
      </c>
      <c r="E4756" s="1" t="s">
        <v>26620</v>
      </c>
      <c r="F4756" s="2">
        <v>44760</v>
      </c>
      <c r="G4756" s="1" t="s">
        <v>13337</v>
      </c>
      <c r="H4756" s="1" t="s">
        <v>13338</v>
      </c>
      <c r="I4756" s="1" t="s">
        <v>21</v>
      </c>
      <c r="J4756" s="3" t="s">
        <v>31426</v>
      </c>
      <c r="K4756">
        <v>387</v>
      </c>
      <c r="L4756" s="1" t="s">
        <v>38</v>
      </c>
      <c r="M4756" s="2">
        <v>44790</v>
      </c>
      <c r="N4756" s="1" t="s">
        <v>84</v>
      </c>
      <c r="O4756" s="1" t="s">
        <v>44</v>
      </c>
      <c r="P4756" s="1">
        <f>_3___Healthcare_Data_v1[[#This Row],[Discharge Date]]-_3___Healthcare_Data_v1[[#This Row],[Date of Admission]]</f>
        <v>30</v>
      </c>
      <c r="Q4756" s="1">
        <f>IFERROR(_3___Healthcare_Data_v1[[#This Row],[ Billing Amount ]]/_3___Healthcare_Data_v1[[#This Row],[Days in Hospital]],0)</f>
        <v>637.35539566666671</v>
      </c>
      <c r="R4756" s="1" t="str">
        <f>IF(_3___Healthcare_Data_v1[[#This Row],[Age]]&gt;60,"Senior",IF(_3___Healthcare_Data_v1[[#This Row],[Age]]&gt;35,"Middle","Young"))</f>
        <v>Senior</v>
      </c>
    </row>
    <row r="4757" spans="1:18" x14ac:dyDescent="0.3">
      <c r="A4757" s="1" t="s">
        <v>13339</v>
      </c>
      <c r="B4757" s="1" t="s">
        <v>26655</v>
      </c>
      <c r="C4757" s="1" t="s">
        <v>26</v>
      </c>
      <c r="D4757" s="1" t="s">
        <v>34</v>
      </c>
      <c r="E4757" s="1" t="s">
        <v>26615</v>
      </c>
      <c r="F4757" s="2">
        <v>44014</v>
      </c>
      <c r="G4757" s="1" t="s">
        <v>13340</v>
      </c>
      <c r="H4757" s="1" t="s">
        <v>13341</v>
      </c>
      <c r="I4757" s="1" t="s">
        <v>60</v>
      </c>
      <c r="J4757" s="3" t="s">
        <v>31427</v>
      </c>
      <c r="K4757">
        <v>387</v>
      </c>
      <c r="L4757" s="1" t="s">
        <v>22</v>
      </c>
      <c r="M4757" s="2">
        <v>44024</v>
      </c>
      <c r="N4757" s="1" t="s">
        <v>84</v>
      </c>
      <c r="O4757" s="1" t="s">
        <v>24</v>
      </c>
      <c r="P4757" s="1">
        <f>_3___Healthcare_Data_v1[[#This Row],[Discharge Date]]-_3___Healthcare_Data_v1[[#This Row],[Date of Admission]]</f>
        <v>10</v>
      </c>
      <c r="Q4757" s="1">
        <f>IFERROR(_3___Healthcare_Data_v1[[#This Row],[ Billing Amount ]]/_3___Healthcare_Data_v1[[#This Row],[Days in Hospital]],0)</f>
        <v>2078.1307499999998</v>
      </c>
      <c r="R4757" s="1" t="str">
        <f>IF(_3___Healthcare_Data_v1[[#This Row],[Age]]&gt;60,"Senior",IF(_3___Healthcare_Data_v1[[#This Row],[Age]]&gt;35,"Middle","Young"))</f>
        <v>Senior</v>
      </c>
    </row>
    <row r="4758" spans="1:18" x14ac:dyDescent="0.3">
      <c r="A4758" s="1" t="s">
        <v>13342</v>
      </c>
      <c r="B4758" s="1" t="s">
        <v>26666</v>
      </c>
      <c r="C4758" s="1" t="s">
        <v>26</v>
      </c>
      <c r="D4758" s="1" t="s">
        <v>49</v>
      </c>
      <c r="E4758" s="1" t="s">
        <v>26615</v>
      </c>
      <c r="F4758" s="2">
        <v>44717</v>
      </c>
      <c r="G4758" s="1" t="s">
        <v>13343</v>
      </c>
      <c r="H4758" s="1" t="s">
        <v>705</v>
      </c>
      <c r="I4758" s="1" t="s">
        <v>21</v>
      </c>
      <c r="J4758" s="3" t="s">
        <v>31428</v>
      </c>
      <c r="K4758">
        <v>457</v>
      </c>
      <c r="L4758" s="1" t="s">
        <v>22</v>
      </c>
      <c r="M4758" s="2">
        <v>44726</v>
      </c>
      <c r="N4758" s="1" t="s">
        <v>43</v>
      </c>
      <c r="O4758" s="1" t="s">
        <v>44</v>
      </c>
      <c r="P4758" s="1">
        <f>_3___Healthcare_Data_v1[[#This Row],[Discharge Date]]-_3___Healthcare_Data_v1[[#This Row],[Date of Admission]]</f>
        <v>9</v>
      </c>
      <c r="Q4758" s="1">
        <f>IFERROR(_3___Healthcare_Data_v1[[#This Row],[ Billing Amount ]]/_3___Healthcare_Data_v1[[#This Row],[Days in Hospital]],0)</f>
        <v>188.09699444444445</v>
      </c>
      <c r="R4758" s="1" t="str">
        <f>IF(_3___Healthcare_Data_v1[[#This Row],[Age]]&gt;60,"Senior",IF(_3___Healthcare_Data_v1[[#This Row],[Age]]&gt;35,"Middle","Young"))</f>
        <v>Senior</v>
      </c>
    </row>
    <row r="4759" spans="1:18" x14ac:dyDescent="0.3">
      <c r="A4759" s="1" t="s">
        <v>13344</v>
      </c>
      <c r="B4759" s="1" t="s">
        <v>26712</v>
      </c>
      <c r="C4759" s="1" t="s">
        <v>16</v>
      </c>
      <c r="D4759" s="1" t="s">
        <v>34</v>
      </c>
      <c r="E4759" s="1" t="s">
        <v>26620</v>
      </c>
      <c r="F4759" s="2">
        <v>44492</v>
      </c>
      <c r="G4759" s="1" t="s">
        <v>13345</v>
      </c>
      <c r="H4759" s="1" t="s">
        <v>13346</v>
      </c>
      <c r="I4759" s="1" t="s">
        <v>56</v>
      </c>
      <c r="J4759" s="3" t="s">
        <v>31429</v>
      </c>
      <c r="K4759">
        <v>273</v>
      </c>
      <c r="L4759" s="1" t="s">
        <v>38</v>
      </c>
      <c r="M4759" s="2">
        <v>44496</v>
      </c>
      <c r="N4759" s="1" t="s">
        <v>48</v>
      </c>
      <c r="O4759" s="1" t="s">
        <v>44</v>
      </c>
      <c r="P4759" s="1">
        <f>_3___Healthcare_Data_v1[[#This Row],[Discharge Date]]-_3___Healthcare_Data_v1[[#This Row],[Date of Admission]]</f>
        <v>4</v>
      </c>
      <c r="Q4759" s="1">
        <f>IFERROR(_3___Healthcare_Data_v1[[#This Row],[ Billing Amount ]]/_3___Healthcare_Data_v1[[#This Row],[Days in Hospital]],0)</f>
        <v>3835.8805299999999</v>
      </c>
      <c r="R4759" s="1" t="str">
        <f>IF(_3___Healthcare_Data_v1[[#This Row],[Age]]&gt;60,"Senior",IF(_3___Healthcare_Data_v1[[#This Row],[Age]]&gt;35,"Middle","Young"))</f>
        <v>Senior</v>
      </c>
    </row>
    <row r="4760" spans="1:18" x14ac:dyDescent="0.3">
      <c r="A4760" s="1" t="s">
        <v>13347</v>
      </c>
      <c r="B4760" s="1" t="s">
        <v>26659</v>
      </c>
      <c r="C4760" s="1" t="s">
        <v>16</v>
      </c>
      <c r="D4760" s="1" t="s">
        <v>229</v>
      </c>
      <c r="E4760" s="1" t="s">
        <v>26615</v>
      </c>
      <c r="F4760" s="2">
        <v>44309</v>
      </c>
      <c r="G4760" s="1" t="s">
        <v>13348</v>
      </c>
      <c r="H4760" s="1" t="s">
        <v>13349</v>
      </c>
      <c r="I4760" s="1" t="s">
        <v>21</v>
      </c>
      <c r="J4760" s="3" t="s">
        <v>31430</v>
      </c>
      <c r="K4760">
        <v>484</v>
      </c>
      <c r="L4760" s="1" t="s">
        <v>22</v>
      </c>
      <c r="M4760" s="2">
        <v>44322</v>
      </c>
      <c r="N4760" s="1" t="s">
        <v>31</v>
      </c>
      <c r="O4760" s="1" t="s">
        <v>44</v>
      </c>
      <c r="P4760" s="1">
        <f>_3___Healthcare_Data_v1[[#This Row],[Discharge Date]]-_3___Healthcare_Data_v1[[#This Row],[Date of Admission]]</f>
        <v>13</v>
      </c>
      <c r="Q4760" s="1">
        <f>IFERROR(_3___Healthcare_Data_v1[[#This Row],[ Billing Amount ]]/_3___Healthcare_Data_v1[[#This Row],[Days in Hospital]],0)</f>
        <v>1244.6208938461539</v>
      </c>
      <c r="R4760" s="1" t="str">
        <f>IF(_3___Healthcare_Data_v1[[#This Row],[Age]]&gt;60,"Senior",IF(_3___Healthcare_Data_v1[[#This Row],[Age]]&gt;35,"Middle","Young"))</f>
        <v>Senior</v>
      </c>
    </row>
    <row r="4761" spans="1:18" x14ac:dyDescent="0.3">
      <c r="A4761" s="1" t="s">
        <v>13350</v>
      </c>
      <c r="B4761" s="1" t="s">
        <v>26928</v>
      </c>
      <c r="C4761" s="1" t="s">
        <v>16</v>
      </c>
      <c r="D4761" s="1" t="s">
        <v>27</v>
      </c>
      <c r="E4761" s="1" t="s">
        <v>18</v>
      </c>
      <c r="F4761" s="2">
        <v>44900</v>
      </c>
      <c r="G4761" s="1" t="s">
        <v>13351</v>
      </c>
      <c r="H4761" s="1" t="s">
        <v>13352</v>
      </c>
      <c r="I4761" s="1" t="s">
        <v>21</v>
      </c>
      <c r="J4761" s="3" t="s">
        <v>31431</v>
      </c>
      <c r="K4761">
        <v>249</v>
      </c>
      <c r="L4761" s="1" t="s">
        <v>42</v>
      </c>
      <c r="M4761" s="2">
        <v>44914</v>
      </c>
      <c r="N4761" s="1" t="s">
        <v>31</v>
      </c>
      <c r="O4761" s="1" t="s">
        <v>44</v>
      </c>
      <c r="P4761" s="1">
        <f>_3___Healthcare_Data_v1[[#This Row],[Discharge Date]]-_3___Healthcare_Data_v1[[#This Row],[Date of Admission]]</f>
        <v>14</v>
      </c>
      <c r="Q4761" s="1">
        <f>IFERROR(_3___Healthcare_Data_v1[[#This Row],[ Billing Amount ]]/_3___Healthcare_Data_v1[[#This Row],[Days in Hospital]],0)</f>
        <v>3555.368059285714</v>
      </c>
      <c r="R4761" s="1" t="str">
        <f>IF(_3___Healthcare_Data_v1[[#This Row],[Age]]&gt;60,"Senior",IF(_3___Healthcare_Data_v1[[#This Row],[Age]]&gt;35,"Middle","Young"))</f>
        <v>Senior</v>
      </c>
    </row>
    <row r="4762" spans="1:18" x14ac:dyDescent="0.3">
      <c r="A4762" s="1" t="s">
        <v>13353</v>
      </c>
      <c r="B4762" s="1" t="s">
        <v>26624</v>
      </c>
      <c r="C4762" s="1" t="s">
        <v>16</v>
      </c>
      <c r="D4762" s="1" t="s">
        <v>62</v>
      </c>
      <c r="E4762" s="1" t="s">
        <v>26615</v>
      </c>
      <c r="F4762" s="2">
        <v>44027</v>
      </c>
      <c r="G4762" s="1" t="s">
        <v>13354</v>
      </c>
      <c r="H4762" s="1" t="s">
        <v>13355</v>
      </c>
      <c r="I4762" s="1" t="s">
        <v>60</v>
      </c>
      <c r="J4762" s="3" t="s">
        <v>31432</v>
      </c>
      <c r="K4762">
        <v>451</v>
      </c>
      <c r="L4762" s="1" t="s">
        <v>42</v>
      </c>
      <c r="M4762" s="2">
        <v>44049</v>
      </c>
      <c r="N4762" s="1" t="s">
        <v>48</v>
      </c>
      <c r="O4762" s="1" t="s">
        <v>24</v>
      </c>
      <c r="P4762" s="1">
        <f>_3___Healthcare_Data_v1[[#This Row],[Discharge Date]]-_3___Healthcare_Data_v1[[#This Row],[Date of Admission]]</f>
        <v>22</v>
      </c>
      <c r="Q4762" s="1">
        <f>IFERROR(_3___Healthcare_Data_v1[[#This Row],[ Billing Amount ]]/_3___Healthcare_Data_v1[[#This Row],[Days in Hospital]],0)</f>
        <v>956.74280409090909</v>
      </c>
      <c r="R4762" s="1" t="str">
        <f>IF(_3___Healthcare_Data_v1[[#This Row],[Age]]&gt;60,"Senior",IF(_3___Healthcare_Data_v1[[#This Row],[Age]]&gt;35,"Middle","Young"))</f>
        <v>Senior</v>
      </c>
    </row>
    <row r="4763" spans="1:18" x14ac:dyDescent="0.3">
      <c r="A4763" s="1" t="s">
        <v>13356</v>
      </c>
      <c r="B4763" s="1" t="s">
        <v>26700</v>
      </c>
      <c r="C4763" s="1" t="s">
        <v>16</v>
      </c>
      <c r="D4763" s="1" t="s">
        <v>27</v>
      </c>
      <c r="E4763" s="1" t="s">
        <v>26620</v>
      </c>
      <c r="F4763" s="2">
        <v>44223</v>
      </c>
      <c r="G4763" s="1" t="s">
        <v>13357</v>
      </c>
      <c r="H4763" s="1" t="s">
        <v>13358</v>
      </c>
      <c r="I4763" s="1" t="s">
        <v>60</v>
      </c>
      <c r="J4763" s="3" t="s">
        <v>31433</v>
      </c>
      <c r="K4763">
        <v>208</v>
      </c>
      <c r="L4763" s="1" t="s">
        <v>42</v>
      </c>
      <c r="M4763" s="2">
        <v>44235</v>
      </c>
      <c r="N4763" s="1" t="s">
        <v>23</v>
      </c>
      <c r="O4763" s="1" t="s">
        <v>24</v>
      </c>
      <c r="P4763" s="1">
        <f>_3___Healthcare_Data_v1[[#This Row],[Discharge Date]]-_3___Healthcare_Data_v1[[#This Row],[Date of Admission]]</f>
        <v>12</v>
      </c>
      <c r="Q4763" s="1">
        <f>IFERROR(_3___Healthcare_Data_v1[[#This Row],[ Billing Amount ]]/_3___Healthcare_Data_v1[[#This Row],[Days in Hospital]],0)</f>
        <v>1463.0923666666667</v>
      </c>
      <c r="R4763" s="1" t="str">
        <f>IF(_3___Healthcare_Data_v1[[#This Row],[Age]]&gt;60,"Senior",IF(_3___Healthcare_Data_v1[[#This Row],[Age]]&gt;35,"Middle","Young"))</f>
        <v>Senior</v>
      </c>
    </row>
    <row r="4764" spans="1:18" x14ac:dyDescent="0.3">
      <c r="A4764" s="1" t="s">
        <v>13359</v>
      </c>
      <c r="B4764" s="1" t="s">
        <v>26732</v>
      </c>
      <c r="C4764" s="1" t="s">
        <v>16</v>
      </c>
      <c r="D4764" s="1" t="s">
        <v>62</v>
      </c>
      <c r="E4764" s="1" t="s">
        <v>35</v>
      </c>
      <c r="F4764" s="2">
        <v>44915</v>
      </c>
      <c r="G4764" s="1" t="s">
        <v>11536</v>
      </c>
      <c r="H4764" s="1" t="s">
        <v>13360</v>
      </c>
      <c r="I4764" s="1" t="s">
        <v>21</v>
      </c>
      <c r="J4764" s="3" t="s">
        <v>31434</v>
      </c>
      <c r="K4764">
        <v>145</v>
      </c>
      <c r="L4764" s="1" t="s">
        <v>22</v>
      </c>
      <c r="M4764" s="2">
        <v>44928</v>
      </c>
      <c r="N4764" s="1" t="s">
        <v>84</v>
      </c>
      <c r="O4764" s="1" t="s">
        <v>24</v>
      </c>
      <c r="P4764" s="1">
        <f>_3___Healthcare_Data_v1[[#This Row],[Discharge Date]]-_3___Healthcare_Data_v1[[#This Row],[Date of Admission]]</f>
        <v>13</v>
      </c>
      <c r="Q4764" s="1">
        <f>IFERROR(_3___Healthcare_Data_v1[[#This Row],[ Billing Amount ]]/_3___Healthcare_Data_v1[[#This Row],[Days in Hospital]],0)</f>
        <v>1839.7764146153847</v>
      </c>
      <c r="R4764" s="1" t="str">
        <f>IF(_3___Healthcare_Data_v1[[#This Row],[Age]]&gt;60,"Senior",IF(_3___Healthcare_Data_v1[[#This Row],[Age]]&gt;35,"Middle","Young"))</f>
        <v>Senior</v>
      </c>
    </row>
    <row r="4765" spans="1:18" x14ac:dyDescent="0.3">
      <c r="A4765" s="1" t="s">
        <v>13361</v>
      </c>
      <c r="B4765" s="1" t="s">
        <v>26683</v>
      </c>
      <c r="C4765" s="1" t="s">
        <v>26</v>
      </c>
      <c r="D4765" s="1" t="s">
        <v>62</v>
      </c>
      <c r="E4765" s="1" t="s">
        <v>28</v>
      </c>
      <c r="F4765" s="2">
        <v>44145</v>
      </c>
      <c r="G4765" s="1" t="s">
        <v>13362</v>
      </c>
      <c r="H4765" s="1" t="s">
        <v>13363</v>
      </c>
      <c r="I4765" s="1" t="s">
        <v>60</v>
      </c>
      <c r="J4765" s="3" t="s">
        <v>31435</v>
      </c>
      <c r="K4765">
        <v>377</v>
      </c>
      <c r="L4765" s="1" t="s">
        <v>42</v>
      </c>
      <c r="M4765" s="2">
        <v>44169</v>
      </c>
      <c r="N4765" s="1" t="s">
        <v>23</v>
      </c>
      <c r="O4765" s="1" t="s">
        <v>24</v>
      </c>
      <c r="P4765" s="1">
        <f>_3___Healthcare_Data_v1[[#This Row],[Discharge Date]]-_3___Healthcare_Data_v1[[#This Row],[Date of Admission]]</f>
        <v>24</v>
      </c>
      <c r="Q4765" s="1">
        <f>IFERROR(_3___Healthcare_Data_v1[[#This Row],[ Billing Amount ]]/_3___Healthcare_Data_v1[[#This Row],[Days in Hospital]],0)</f>
        <v>419.20402458333336</v>
      </c>
      <c r="R4765" s="1" t="str">
        <f>IF(_3___Healthcare_Data_v1[[#This Row],[Age]]&gt;60,"Senior",IF(_3___Healthcare_Data_v1[[#This Row],[Age]]&gt;35,"Middle","Young"))</f>
        <v>Senior</v>
      </c>
    </row>
    <row r="4766" spans="1:18" x14ac:dyDescent="0.3">
      <c r="A4766" s="1" t="s">
        <v>13364</v>
      </c>
      <c r="B4766" s="1" t="s">
        <v>26659</v>
      </c>
      <c r="C4766" s="1" t="s">
        <v>16</v>
      </c>
      <c r="D4766" s="1" t="s">
        <v>229</v>
      </c>
      <c r="E4766" s="1" t="s">
        <v>69</v>
      </c>
      <c r="F4766" s="2">
        <v>43732</v>
      </c>
      <c r="G4766" s="1" t="s">
        <v>13365</v>
      </c>
      <c r="H4766" s="1" t="s">
        <v>13366</v>
      </c>
      <c r="I4766" s="1" t="s">
        <v>21</v>
      </c>
      <c r="J4766" s="3" t="s">
        <v>31436</v>
      </c>
      <c r="K4766">
        <v>180</v>
      </c>
      <c r="L4766" s="1" t="s">
        <v>22</v>
      </c>
      <c r="M4766" s="2">
        <v>43734</v>
      </c>
      <c r="N4766" s="1" t="s">
        <v>48</v>
      </c>
      <c r="O4766" s="1" t="s">
        <v>32</v>
      </c>
      <c r="P4766" s="1">
        <f>_3___Healthcare_Data_v1[[#This Row],[Discharge Date]]-_3___Healthcare_Data_v1[[#This Row],[Date of Admission]]</f>
        <v>2</v>
      </c>
      <c r="Q4766" s="1">
        <f>IFERROR(_3___Healthcare_Data_v1[[#This Row],[ Billing Amount ]]/_3___Healthcare_Data_v1[[#This Row],[Days in Hospital]],0)</f>
        <v>30832.947864999998</v>
      </c>
      <c r="R4766" s="1" t="str">
        <f>IF(_3___Healthcare_Data_v1[[#This Row],[Age]]&gt;60,"Senior",IF(_3___Healthcare_Data_v1[[#This Row],[Age]]&gt;35,"Middle","Young"))</f>
        <v>Senior</v>
      </c>
    </row>
    <row r="4767" spans="1:18" x14ac:dyDescent="0.3">
      <c r="A4767" s="1" t="s">
        <v>13367</v>
      </c>
      <c r="B4767" s="1" t="s">
        <v>26672</v>
      </c>
      <c r="C4767" s="1" t="s">
        <v>16</v>
      </c>
      <c r="D4767" s="1" t="s">
        <v>17</v>
      </c>
      <c r="E4767" s="1" t="s">
        <v>26615</v>
      </c>
      <c r="F4767" s="2">
        <v>44556</v>
      </c>
      <c r="G4767" s="1" t="s">
        <v>13368</v>
      </c>
      <c r="H4767" s="1" t="s">
        <v>13369</v>
      </c>
      <c r="I4767" s="1" t="s">
        <v>21</v>
      </c>
      <c r="J4767" s="3" t="s">
        <v>31437</v>
      </c>
      <c r="K4767">
        <v>228</v>
      </c>
      <c r="L4767" s="1" t="s">
        <v>42</v>
      </c>
      <c r="M4767" s="2">
        <v>44575</v>
      </c>
      <c r="N4767" s="1" t="s">
        <v>43</v>
      </c>
      <c r="O4767" s="1" t="s">
        <v>24</v>
      </c>
      <c r="P4767" s="1">
        <f>_3___Healthcare_Data_v1[[#This Row],[Discharge Date]]-_3___Healthcare_Data_v1[[#This Row],[Date of Admission]]</f>
        <v>19</v>
      </c>
      <c r="Q4767" s="1">
        <f>IFERROR(_3___Healthcare_Data_v1[[#This Row],[ Billing Amount ]]/_3___Healthcare_Data_v1[[#This Row],[Days in Hospital]],0)</f>
        <v>672.18586947368419</v>
      </c>
      <c r="R4767" s="1" t="str">
        <f>IF(_3___Healthcare_Data_v1[[#This Row],[Age]]&gt;60,"Senior",IF(_3___Healthcare_Data_v1[[#This Row],[Age]]&gt;35,"Middle","Young"))</f>
        <v>Senior</v>
      </c>
    </row>
    <row r="4768" spans="1:18" x14ac:dyDescent="0.3">
      <c r="A4768" s="1" t="s">
        <v>13370</v>
      </c>
      <c r="B4768" s="1" t="s">
        <v>26850</v>
      </c>
      <c r="C4768" s="1" t="s">
        <v>16</v>
      </c>
      <c r="D4768" s="1" t="s">
        <v>229</v>
      </c>
      <c r="E4768" s="1" t="s">
        <v>18</v>
      </c>
      <c r="F4768" s="2">
        <v>43421</v>
      </c>
      <c r="G4768" s="1" t="s">
        <v>13371</v>
      </c>
      <c r="H4768" s="1" t="s">
        <v>13372</v>
      </c>
      <c r="I4768" s="1" t="s">
        <v>56</v>
      </c>
      <c r="J4768" s="3" t="s">
        <v>31438</v>
      </c>
      <c r="K4768">
        <v>206</v>
      </c>
      <c r="L4768" s="1" t="s">
        <v>42</v>
      </c>
      <c r="M4768" s="2">
        <v>43448</v>
      </c>
      <c r="N4768" s="1" t="s">
        <v>43</v>
      </c>
      <c r="O4768" s="1" t="s">
        <v>24</v>
      </c>
      <c r="P4768" s="1">
        <f>_3___Healthcare_Data_v1[[#This Row],[Discharge Date]]-_3___Healthcare_Data_v1[[#This Row],[Date of Admission]]</f>
        <v>27</v>
      </c>
      <c r="Q4768" s="1">
        <f>IFERROR(_3___Healthcare_Data_v1[[#This Row],[ Billing Amount ]]/_3___Healthcare_Data_v1[[#This Row],[Days in Hospital]],0)</f>
        <v>1217.3371077777776</v>
      </c>
      <c r="R4768" s="1" t="str">
        <f>IF(_3___Healthcare_Data_v1[[#This Row],[Age]]&gt;60,"Senior",IF(_3___Healthcare_Data_v1[[#This Row],[Age]]&gt;35,"Middle","Young"))</f>
        <v>Senior</v>
      </c>
    </row>
    <row r="4769" spans="1:18" x14ac:dyDescent="0.3">
      <c r="A4769" s="1" t="s">
        <v>13373</v>
      </c>
      <c r="B4769" s="1" t="s">
        <v>26661</v>
      </c>
      <c r="C4769" s="1" t="s">
        <v>26</v>
      </c>
      <c r="D4769" s="1" t="s">
        <v>27</v>
      </c>
      <c r="E4769" s="1" t="s">
        <v>18</v>
      </c>
      <c r="F4769" s="2">
        <v>44084</v>
      </c>
      <c r="G4769" s="1" t="s">
        <v>10303</v>
      </c>
      <c r="H4769" s="1" t="s">
        <v>13374</v>
      </c>
      <c r="I4769" s="1" t="s">
        <v>26607</v>
      </c>
      <c r="J4769" s="3" t="s">
        <v>31439</v>
      </c>
      <c r="K4769">
        <v>313</v>
      </c>
      <c r="L4769" s="1" t="s">
        <v>42</v>
      </c>
      <c r="M4769" s="2">
        <v>44086</v>
      </c>
      <c r="N4769" s="1" t="s">
        <v>43</v>
      </c>
      <c r="O4769" s="1" t="s">
        <v>32</v>
      </c>
      <c r="P4769" s="1">
        <f>_3___Healthcare_Data_v1[[#This Row],[Discharge Date]]-_3___Healthcare_Data_v1[[#This Row],[Date of Admission]]</f>
        <v>2</v>
      </c>
      <c r="Q4769" s="1">
        <f>IFERROR(_3___Healthcare_Data_v1[[#This Row],[ Billing Amount ]]/_3___Healthcare_Data_v1[[#This Row],[Days in Hospital]],0)</f>
        <v>23783.919965000001</v>
      </c>
      <c r="R4769" s="1" t="str">
        <f>IF(_3___Healthcare_Data_v1[[#This Row],[Age]]&gt;60,"Senior",IF(_3___Healthcare_Data_v1[[#This Row],[Age]]&gt;35,"Middle","Young"))</f>
        <v>Senior</v>
      </c>
    </row>
    <row r="4770" spans="1:18" x14ac:dyDescent="0.3">
      <c r="A4770" s="1" t="s">
        <v>13375</v>
      </c>
      <c r="B4770" s="1" t="s">
        <v>26677</v>
      </c>
      <c r="C4770" s="1" t="s">
        <v>26</v>
      </c>
      <c r="D4770" s="1" t="s">
        <v>114</v>
      </c>
      <c r="E4770" s="1" t="s">
        <v>26620</v>
      </c>
      <c r="F4770" s="2">
        <v>43723</v>
      </c>
      <c r="G4770" s="1" t="s">
        <v>13376</v>
      </c>
      <c r="H4770" s="1" t="s">
        <v>13377</v>
      </c>
      <c r="I4770" s="1" t="s">
        <v>26607</v>
      </c>
      <c r="J4770" s="3" t="s">
        <v>31440</v>
      </c>
      <c r="K4770">
        <v>171</v>
      </c>
      <c r="L4770" s="1" t="s">
        <v>42</v>
      </c>
      <c r="M4770" s="2">
        <v>43751</v>
      </c>
      <c r="N4770" s="1" t="s">
        <v>48</v>
      </c>
      <c r="O4770" s="1" t="s">
        <v>32</v>
      </c>
      <c r="P4770" s="1">
        <f>_3___Healthcare_Data_v1[[#This Row],[Discharge Date]]-_3___Healthcare_Data_v1[[#This Row],[Date of Admission]]</f>
        <v>28</v>
      </c>
      <c r="Q4770" s="1">
        <f>IFERROR(_3___Healthcare_Data_v1[[#This Row],[ Billing Amount ]]/_3___Healthcare_Data_v1[[#This Row],[Days in Hospital]],0)</f>
        <v>1135.851525</v>
      </c>
      <c r="R4770" s="1" t="str">
        <f>IF(_3___Healthcare_Data_v1[[#This Row],[Age]]&gt;60,"Senior",IF(_3___Healthcare_Data_v1[[#This Row],[Age]]&gt;35,"Middle","Young"))</f>
        <v>Senior</v>
      </c>
    </row>
    <row r="4771" spans="1:18" x14ac:dyDescent="0.3">
      <c r="A4771" s="1" t="s">
        <v>13378</v>
      </c>
      <c r="B4771" s="1" t="s">
        <v>26657</v>
      </c>
      <c r="C4771" s="1" t="s">
        <v>26</v>
      </c>
      <c r="D4771" s="1" t="s">
        <v>62</v>
      </c>
      <c r="E4771" s="1" t="s">
        <v>18</v>
      </c>
      <c r="F4771" s="2">
        <v>43577</v>
      </c>
      <c r="G4771" s="1" t="s">
        <v>13379</v>
      </c>
      <c r="H4771" s="1" t="s">
        <v>13380</v>
      </c>
      <c r="I4771" s="1" t="s">
        <v>21</v>
      </c>
      <c r="J4771" s="3" t="s">
        <v>31441</v>
      </c>
      <c r="K4771">
        <v>180</v>
      </c>
      <c r="L4771" s="1" t="s">
        <v>42</v>
      </c>
      <c r="M4771" s="2">
        <v>43585</v>
      </c>
      <c r="N4771" s="1" t="s">
        <v>31</v>
      </c>
      <c r="O4771" s="1" t="s">
        <v>32</v>
      </c>
      <c r="P4771" s="1">
        <f>_3___Healthcare_Data_v1[[#This Row],[Discharge Date]]-_3___Healthcare_Data_v1[[#This Row],[Date of Admission]]</f>
        <v>8</v>
      </c>
      <c r="Q4771" s="1">
        <f>IFERROR(_3___Healthcare_Data_v1[[#This Row],[ Billing Amount ]]/_3___Healthcare_Data_v1[[#This Row],[Days in Hospital]],0)</f>
        <v>5322.5810025000001</v>
      </c>
      <c r="R4771" s="1" t="str">
        <f>IF(_3___Healthcare_Data_v1[[#This Row],[Age]]&gt;60,"Senior",IF(_3___Healthcare_Data_v1[[#This Row],[Age]]&gt;35,"Middle","Young"))</f>
        <v>Senior</v>
      </c>
    </row>
    <row r="4772" spans="1:18" x14ac:dyDescent="0.3">
      <c r="A4772" s="1" t="s">
        <v>12480</v>
      </c>
      <c r="B4772" s="1" t="s">
        <v>26967</v>
      </c>
      <c r="C4772" s="1" t="s">
        <v>16</v>
      </c>
      <c r="D4772" s="1" t="s">
        <v>114</v>
      </c>
      <c r="E4772" s="1" t="s">
        <v>26620</v>
      </c>
      <c r="F4772" s="2">
        <v>43877</v>
      </c>
      <c r="G4772" s="1" t="s">
        <v>10532</v>
      </c>
      <c r="H4772" s="1" t="s">
        <v>13381</v>
      </c>
      <c r="I4772" s="1" t="s">
        <v>21</v>
      </c>
      <c r="J4772" s="3" t="s">
        <v>31442</v>
      </c>
      <c r="K4772">
        <v>271</v>
      </c>
      <c r="L4772" s="1" t="s">
        <v>42</v>
      </c>
      <c r="M4772" s="2">
        <v>43878</v>
      </c>
      <c r="N4772" s="1" t="s">
        <v>84</v>
      </c>
      <c r="O4772" s="1" t="s">
        <v>24</v>
      </c>
      <c r="P4772" s="1">
        <f>_3___Healthcare_Data_v1[[#This Row],[Discharge Date]]-_3___Healthcare_Data_v1[[#This Row],[Date of Admission]]</f>
        <v>1</v>
      </c>
      <c r="Q4772" s="1">
        <f>IFERROR(_3___Healthcare_Data_v1[[#This Row],[ Billing Amount ]]/_3___Healthcare_Data_v1[[#This Row],[Days in Hospital]],0)</f>
        <v>2355.6054680000002</v>
      </c>
      <c r="R4772" s="1" t="str">
        <f>IF(_3___Healthcare_Data_v1[[#This Row],[Age]]&gt;60,"Senior",IF(_3___Healthcare_Data_v1[[#This Row],[Age]]&gt;35,"Middle","Young"))</f>
        <v>Senior</v>
      </c>
    </row>
    <row r="4773" spans="1:18" x14ac:dyDescent="0.3">
      <c r="A4773" s="1" t="s">
        <v>13382</v>
      </c>
      <c r="B4773" s="1" t="s">
        <v>26745</v>
      </c>
      <c r="C4773" s="1" t="s">
        <v>26</v>
      </c>
      <c r="D4773" s="1" t="s">
        <v>49</v>
      </c>
      <c r="E4773" s="1" t="s">
        <v>69</v>
      </c>
      <c r="F4773" s="2">
        <v>44914</v>
      </c>
      <c r="G4773" s="1" t="s">
        <v>13383</v>
      </c>
      <c r="H4773" s="1" t="s">
        <v>13384</v>
      </c>
      <c r="I4773" s="1" t="s">
        <v>21</v>
      </c>
      <c r="J4773" s="3" t="s">
        <v>31443</v>
      </c>
      <c r="K4773">
        <v>362</v>
      </c>
      <c r="L4773" s="1" t="s">
        <v>38</v>
      </c>
      <c r="M4773" s="2">
        <v>44930</v>
      </c>
      <c r="N4773" s="1" t="s">
        <v>31</v>
      </c>
      <c r="O4773" s="1" t="s">
        <v>44</v>
      </c>
      <c r="P4773" s="1">
        <f>_3___Healthcare_Data_v1[[#This Row],[Discharge Date]]-_3___Healthcare_Data_v1[[#This Row],[Date of Admission]]</f>
        <v>16</v>
      </c>
      <c r="Q4773" s="1">
        <f>IFERROR(_3___Healthcare_Data_v1[[#This Row],[ Billing Amount ]]/_3___Healthcare_Data_v1[[#This Row],[Days in Hospital]],0)</f>
        <v>4312.5892425000002</v>
      </c>
      <c r="R4773" s="1" t="str">
        <f>IF(_3___Healthcare_Data_v1[[#This Row],[Age]]&gt;60,"Senior",IF(_3___Healthcare_Data_v1[[#This Row],[Age]]&gt;35,"Middle","Young"))</f>
        <v>Senior</v>
      </c>
    </row>
    <row r="4774" spans="1:18" x14ac:dyDescent="0.3">
      <c r="A4774" s="1" t="s">
        <v>13385</v>
      </c>
      <c r="B4774" s="1" t="s">
        <v>26759</v>
      </c>
      <c r="C4774" s="1" t="s">
        <v>26</v>
      </c>
      <c r="D4774" s="1" t="s">
        <v>89</v>
      </c>
      <c r="E4774" s="1" t="s">
        <v>28</v>
      </c>
      <c r="F4774" s="2">
        <v>44588</v>
      </c>
      <c r="G4774" s="1" t="s">
        <v>13386</v>
      </c>
      <c r="H4774" s="1" t="s">
        <v>13387</v>
      </c>
      <c r="I4774" s="1" t="s">
        <v>60</v>
      </c>
      <c r="J4774" s="3" t="s">
        <v>31444</v>
      </c>
      <c r="K4774">
        <v>447</v>
      </c>
      <c r="L4774" s="1" t="s">
        <v>38</v>
      </c>
      <c r="M4774" s="2">
        <v>44589</v>
      </c>
      <c r="N4774" s="1" t="s">
        <v>84</v>
      </c>
      <c r="O4774" s="1" t="s">
        <v>44</v>
      </c>
      <c r="P4774" s="1">
        <f>_3___Healthcare_Data_v1[[#This Row],[Discharge Date]]-_3___Healthcare_Data_v1[[#This Row],[Date of Admission]]</f>
        <v>1</v>
      </c>
      <c r="Q4774" s="1">
        <f>IFERROR(_3___Healthcare_Data_v1[[#This Row],[ Billing Amount ]]/_3___Healthcare_Data_v1[[#This Row],[Days in Hospital]],0)</f>
        <v>1884.4268850000001</v>
      </c>
      <c r="R4774" s="1" t="str">
        <f>IF(_3___Healthcare_Data_v1[[#This Row],[Age]]&gt;60,"Senior",IF(_3___Healthcare_Data_v1[[#This Row],[Age]]&gt;35,"Middle","Young"))</f>
        <v>Senior</v>
      </c>
    </row>
    <row r="4775" spans="1:18" x14ac:dyDescent="0.3">
      <c r="A4775" s="1" t="s">
        <v>13388</v>
      </c>
      <c r="B4775" s="1" t="s">
        <v>26689</v>
      </c>
      <c r="C4775" s="1" t="s">
        <v>26</v>
      </c>
      <c r="D4775" s="1" t="s">
        <v>49</v>
      </c>
      <c r="E4775" s="1" t="s">
        <v>18</v>
      </c>
      <c r="F4775" s="2">
        <v>44578</v>
      </c>
      <c r="G4775" s="1" t="s">
        <v>13389</v>
      </c>
      <c r="H4775" s="1" t="s">
        <v>13390</v>
      </c>
      <c r="I4775" s="1" t="s">
        <v>21</v>
      </c>
      <c r="J4775" s="3" t="s">
        <v>31445</v>
      </c>
      <c r="K4775">
        <v>441</v>
      </c>
      <c r="L4775" s="1" t="s">
        <v>38</v>
      </c>
      <c r="M4775" s="2">
        <v>44606</v>
      </c>
      <c r="N4775" s="1" t="s">
        <v>84</v>
      </c>
      <c r="O4775" s="1" t="s">
        <v>24</v>
      </c>
      <c r="P4775" s="1">
        <f>_3___Healthcare_Data_v1[[#This Row],[Discharge Date]]-_3___Healthcare_Data_v1[[#This Row],[Date of Admission]]</f>
        <v>28</v>
      </c>
      <c r="Q4775" s="1">
        <f>IFERROR(_3___Healthcare_Data_v1[[#This Row],[ Billing Amount ]]/_3___Healthcare_Data_v1[[#This Row],[Days in Hospital]],0)</f>
        <v>853.09807678571428</v>
      </c>
      <c r="R4775" s="1" t="str">
        <f>IF(_3___Healthcare_Data_v1[[#This Row],[Age]]&gt;60,"Senior",IF(_3___Healthcare_Data_v1[[#This Row],[Age]]&gt;35,"Middle","Young"))</f>
        <v>Senior</v>
      </c>
    </row>
    <row r="4776" spans="1:18" x14ac:dyDescent="0.3">
      <c r="A4776" s="1" t="s">
        <v>13391</v>
      </c>
      <c r="B4776" s="1" t="s">
        <v>26653</v>
      </c>
      <c r="C4776" s="1" t="s">
        <v>16</v>
      </c>
      <c r="D4776" s="1" t="s">
        <v>34</v>
      </c>
      <c r="E4776" s="1" t="s">
        <v>69</v>
      </c>
      <c r="F4776" s="2">
        <v>44098</v>
      </c>
      <c r="G4776" s="1" t="s">
        <v>13392</v>
      </c>
      <c r="H4776" s="1" t="s">
        <v>13393</v>
      </c>
      <c r="I4776" s="1" t="s">
        <v>52</v>
      </c>
      <c r="J4776" s="3" t="s">
        <v>31446</v>
      </c>
      <c r="K4776">
        <v>470</v>
      </c>
      <c r="L4776" s="1" t="s">
        <v>22</v>
      </c>
      <c r="M4776" s="2">
        <v>44110</v>
      </c>
      <c r="N4776" s="1" t="s">
        <v>48</v>
      </c>
      <c r="O4776" s="1" t="s">
        <v>32</v>
      </c>
      <c r="P4776" s="1">
        <f>_3___Healthcare_Data_v1[[#This Row],[Discharge Date]]-_3___Healthcare_Data_v1[[#This Row],[Date of Admission]]</f>
        <v>12</v>
      </c>
      <c r="Q4776" s="1">
        <f>IFERROR(_3___Healthcare_Data_v1[[#This Row],[ Billing Amount ]]/_3___Healthcare_Data_v1[[#This Row],[Days in Hospital]],0)</f>
        <v>1358.9517333333333</v>
      </c>
      <c r="R4776" s="1" t="str">
        <f>IF(_3___Healthcare_Data_v1[[#This Row],[Age]]&gt;60,"Senior",IF(_3___Healthcare_Data_v1[[#This Row],[Age]]&gt;35,"Middle","Young"))</f>
        <v>Senior</v>
      </c>
    </row>
    <row r="4777" spans="1:18" x14ac:dyDescent="0.3">
      <c r="A4777" s="1" t="s">
        <v>13394</v>
      </c>
      <c r="B4777" s="1" t="s">
        <v>26619</v>
      </c>
      <c r="C4777" s="1" t="s">
        <v>16</v>
      </c>
      <c r="D4777" s="1" t="s">
        <v>34</v>
      </c>
      <c r="E4777" s="1" t="s">
        <v>26615</v>
      </c>
      <c r="F4777" s="2">
        <v>43573</v>
      </c>
      <c r="G4777" s="1" t="s">
        <v>13395</v>
      </c>
      <c r="H4777" s="1" t="s">
        <v>13396</v>
      </c>
      <c r="I4777" s="1" t="s">
        <v>26607</v>
      </c>
      <c r="J4777" s="3" t="s">
        <v>31447</v>
      </c>
      <c r="K4777">
        <v>426</v>
      </c>
      <c r="L4777" s="1" t="s">
        <v>42</v>
      </c>
      <c r="M4777" s="2">
        <v>43584</v>
      </c>
      <c r="N4777" s="1" t="s">
        <v>23</v>
      </c>
      <c r="O4777" s="1" t="s">
        <v>32</v>
      </c>
      <c r="P4777" s="1">
        <f>_3___Healthcare_Data_v1[[#This Row],[Discharge Date]]-_3___Healthcare_Data_v1[[#This Row],[Date of Admission]]</f>
        <v>11</v>
      </c>
      <c r="Q4777" s="1">
        <f>IFERROR(_3___Healthcare_Data_v1[[#This Row],[ Billing Amount ]]/_3___Healthcare_Data_v1[[#This Row],[Days in Hospital]],0)</f>
        <v>2520.8272427272727</v>
      </c>
      <c r="R4777" s="1" t="str">
        <f>IF(_3___Healthcare_Data_v1[[#This Row],[Age]]&gt;60,"Senior",IF(_3___Healthcare_Data_v1[[#This Row],[Age]]&gt;35,"Middle","Young"))</f>
        <v>Senior</v>
      </c>
    </row>
    <row r="4778" spans="1:18" x14ac:dyDescent="0.3">
      <c r="A4778" s="1" t="s">
        <v>13397</v>
      </c>
      <c r="B4778" s="1" t="s">
        <v>26732</v>
      </c>
      <c r="C4778" s="1" t="s">
        <v>16</v>
      </c>
      <c r="D4778" s="1" t="s">
        <v>114</v>
      </c>
      <c r="E4778" s="1" t="s">
        <v>26615</v>
      </c>
      <c r="F4778" s="2">
        <v>44346</v>
      </c>
      <c r="G4778" s="1" t="s">
        <v>13398</v>
      </c>
      <c r="H4778" s="1" t="s">
        <v>13399</v>
      </c>
      <c r="I4778" s="1" t="s">
        <v>21</v>
      </c>
      <c r="J4778" s="3" t="s">
        <v>31448</v>
      </c>
      <c r="K4778">
        <v>294</v>
      </c>
      <c r="L4778" s="1" t="s">
        <v>38</v>
      </c>
      <c r="M4778" s="2">
        <v>44347</v>
      </c>
      <c r="N4778" s="1" t="s">
        <v>23</v>
      </c>
      <c r="O4778" s="1" t="s">
        <v>32</v>
      </c>
      <c r="P4778" s="1">
        <f>_3___Healthcare_Data_v1[[#This Row],[Discharge Date]]-_3___Healthcare_Data_v1[[#This Row],[Date of Admission]]</f>
        <v>1</v>
      </c>
      <c r="Q4778" s="1">
        <f>IFERROR(_3___Healthcare_Data_v1[[#This Row],[ Billing Amount ]]/_3___Healthcare_Data_v1[[#This Row],[Days in Hospital]],0)</f>
        <v>32871.571279999996</v>
      </c>
      <c r="R4778" s="1" t="str">
        <f>IF(_3___Healthcare_Data_v1[[#This Row],[Age]]&gt;60,"Senior",IF(_3___Healthcare_Data_v1[[#This Row],[Age]]&gt;35,"Middle","Young"))</f>
        <v>Senior</v>
      </c>
    </row>
    <row r="4779" spans="1:18" x14ac:dyDescent="0.3">
      <c r="A4779" s="1" t="s">
        <v>13400</v>
      </c>
      <c r="B4779" s="1" t="s">
        <v>26617</v>
      </c>
      <c r="C4779" s="1" t="s">
        <v>26</v>
      </c>
      <c r="D4779" s="1" t="s">
        <v>34</v>
      </c>
      <c r="E4779" s="1" t="s">
        <v>26615</v>
      </c>
      <c r="F4779" s="2">
        <v>44715</v>
      </c>
      <c r="G4779" s="1" t="s">
        <v>13401</v>
      </c>
      <c r="H4779" s="1" t="s">
        <v>13402</v>
      </c>
      <c r="I4779" s="1" t="s">
        <v>60</v>
      </c>
      <c r="J4779" s="3" t="s">
        <v>31449</v>
      </c>
      <c r="K4779">
        <v>477</v>
      </c>
      <c r="L4779" s="1" t="s">
        <v>42</v>
      </c>
      <c r="M4779" s="2">
        <v>44730</v>
      </c>
      <c r="N4779" s="1" t="s">
        <v>48</v>
      </c>
      <c r="O4779" s="1" t="s">
        <v>24</v>
      </c>
      <c r="P4779" s="1">
        <f>_3___Healthcare_Data_v1[[#This Row],[Discharge Date]]-_3___Healthcare_Data_v1[[#This Row],[Date of Admission]]</f>
        <v>15</v>
      </c>
      <c r="Q4779" s="1">
        <f>IFERROR(_3___Healthcare_Data_v1[[#This Row],[ Billing Amount ]]/_3___Healthcare_Data_v1[[#This Row],[Days in Hospital]],0)</f>
        <v>1491.2298880000001</v>
      </c>
      <c r="R4779" s="1" t="str">
        <f>IF(_3___Healthcare_Data_v1[[#This Row],[Age]]&gt;60,"Senior",IF(_3___Healthcare_Data_v1[[#This Row],[Age]]&gt;35,"Middle","Young"))</f>
        <v>Senior</v>
      </c>
    </row>
    <row r="4780" spans="1:18" x14ac:dyDescent="0.3">
      <c r="A4780" s="1" t="s">
        <v>13403</v>
      </c>
      <c r="B4780" s="1" t="s">
        <v>26626</v>
      </c>
      <c r="C4780" s="1" t="s">
        <v>16</v>
      </c>
      <c r="D4780" s="1" t="s">
        <v>49</v>
      </c>
      <c r="E4780" s="1" t="s">
        <v>18</v>
      </c>
      <c r="F4780" s="2">
        <v>43648</v>
      </c>
      <c r="G4780" s="1" t="s">
        <v>13404</v>
      </c>
      <c r="H4780" s="1" t="s">
        <v>5347</v>
      </c>
      <c r="I4780" s="1" t="s">
        <v>26607</v>
      </c>
      <c r="J4780" s="3" t="s">
        <v>31450</v>
      </c>
      <c r="K4780">
        <v>217</v>
      </c>
      <c r="L4780" s="1" t="s">
        <v>42</v>
      </c>
      <c r="M4780" s="2">
        <v>43664</v>
      </c>
      <c r="N4780" s="1" t="s">
        <v>31</v>
      </c>
      <c r="O4780" s="1" t="s">
        <v>32</v>
      </c>
      <c r="P4780" s="1">
        <f>_3___Healthcare_Data_v1[[#This Row],[Discharge Date]]-_3___Healthcare_Data_v1[[#This Row],[Date of Admission]]</f>
        <v>16</v>
      </c>
      <c r="Q4780" s="1">
        <f>IFERROR(_3___Healthcare_Data_v1[[#This Row],[ Billing Amount ]]/_3___Healthcare_Data_v1[[#This Row],[Days in Hospital]],0)</f>
        <v>85.2630105625</v>
      </c>
      <c r="R4780" s="1" t="str">
        <f>IF(_3___Healthcare_Data_v1[[#This Row],[Age]]&gt;60,"Senior",IF(_3___Healthcare_Data_v1[[#This Row],[Age]]&gt;35,"Middle","Young"))</f>
        <v>Senior</v>
      </c>
    </row>
    <row r="4781" spans="1:18" x14ac:dyDescent="0.3">
      <c r="A4781" s="1" t="s">
        <v>13405</v>
      </c>
      <c r="B4781" s="1" t="s">
        <v>26798</v>
      </c>
      <c r="C4781" s="1" t="s">
        <v>16</v>
      </c>
      <c r="D4781" s="1" t="s">
        <v>49</v>
      </c>
      <c r="E4781" s="1" t="s">
        <v>28</v>
      </c>
      <c r="F4781" s="2">
        <v>43745</v>
      </c>
      <c r="G4781" s="1" t="s">
        <v>13406</v>
      </c>
      <c r="H4781" s="1" t="s">
        <v>13407</v>
      </c>
      <c r="I4781" s="1" t="s">
        <v>26607</v>
      </c>
      <c r="J4781" s="3" t="s">
        <v>31451</v>
      </c>
      <c r="K4781">
        <v>470</v>
      </c>
      <c r="L4781" s="1" t="s">
        <v>42</v>
      </c>
      <c r="M4781" s="2">
        <v>43758</v>
      </c>
      <c r="N4781" s="1" t="s">
        <v>43</v>
      </c>
      <c r="O4781" s="1" t="s">
        <v>24</v>
      </c>
      <c r="P4781" s="1">
        <f>_3___Healthcare_Data_v1[[#This Row],[Discharge Date]]-_3___Healthcare_Data_v1[[#This Row],[Date of Admission]]</f>
        <v>13</v>
      </c>
      <c r="Q4781" s="1">
        <f>IFERROR(_3___Healthcare_Data_v1[[#This Row],[ Billing Amount ]]/_3___Healthcare_Data_v1[[#This Row],[Days in Hospital]],0)</f>
        <v>2712.5233076923078</v>
      </c>
      <c r="R4781" s="1" t="str">
        <f>IF(_3___Healthcare_Data_v1[[#This Row],[Age]]&gt;60,"Senior",IF(_3___Healthcare_Data_v1[[#This Row],[Age]]&gt;35,"Middle","Young"))</f>
        <v>Senior</v>
      </c>
    </row>
    <row r="4782" spans="1:18" x14ac:dyDescent="0.3">
      <c r="A4782" s="1" t="s">
        <v>13408</v>
      </c>
      <c r="B4782" s="1" t="s">
        <v>26873</v>
      </c>
      <c r="C4782" s="1" t="s">
        <v>16</v>
      </c>
      <c r="D4782" s="1" t="s">
        <v>229</v>
      </c>
      <c r="E4782" s="1" t="s">
        <v>35</v>
      </c>
      <c r="F4782" s="2">
        <v>43901</v>
      </c>
      <c r="G4782" s="1" t="s">
        <v>13409</v>
      </c>
      <c r="H4782" s="1" t="s">
        <v>13410</v>
      </c>
      <c r="I4782" s="1" t="s">
        <v>60</v>
      </c>
      <c r="J4782" s="3" t="s">
        <v>31452</v>
      </c>
      <c r="K4782">
        <v>418</v>
      </c>
      <c r="L4782" s="1" t="s">
        <v>22</v>
      </c>
      <c r="M4782" s="2">
        <v>43916</v>
      </c>
      <c r="N4782" s="1" t="s">
        <v>84</v>
      </c>
      <c r="O4782" s="1" t="s">
        <v>24</v>
      </c>
      <c r="P4782" s="1">
        <f>_3___Healthcare_Data_v1[[#This Row],[Discharge Date]]-_3___Healthcare_Data_v1[[#This Row],[Date of Admission]]</f>
        <v>15</v>
      </c>
      <c r="Q4782" s="1">
        <f>IFERROR(_3___Healthcare_Data_v1[[#This Row],[ Billing Amount ]]/_3___Healthcare_Data_v1[[#This Row],[Days in Hospital]],0)</f>
        <v>1112.8460553333332</v>
      </c>
      <c r="R4782" s="1" t="str">
        <f>IF(_3___Healthcare_Data_v1[[#This Row],[Age]]&gt;60,"Senior",IF(_3___Healthcare_Data_v1[[#This Row],[Age]]&gt;35,"Middle","Young"))</f>
        <v>Senior</v>
      </c>
    </row>
    <row r="4783" spans="1:18" x14ac:dyDescent="0.3">
      <c r="A4783" s="1" t="s">
        <v>13411</v>
      </c>
      <c r="B4783" s="1" t="s">
        <v>26776</v>
      </c>
      <c r="C4783" s="1" t="s">
        <v>16</v>
      </c>
      <c r="D4783" s="1" t="s">
        <v>62</v>
      </c>
      <c r="E4783" s="1" t="s">
        <v>18</v>
      </c>
      <c r="F4783" s="2">
        <v>44494</v>
      </c>
      <c r="G4783" s="1" t="s">
        <v>13412</v>
      </c>
      <c r="H4783" s="1" t="s">
        <v>13413</v>
      </c>
      <c r="I4783" s="1" t="s">
        <v>60</v>
      </c>
      <c r="J4783" s="3" t="s">
        <v>31453</v>
      </c>
      <c r="K4783">
        <v>338</v>
      </c>
      <c r="L4783" s="1" t="s">
        <v>38</v>
      </c>
      <c r="M4783" s="2">
        <v>44521</v>
      </c>
      <c r="N4783" s="1" t="s">
        <v>31</v>
      </c>
      <c r="O4783" s="1" t="s">
        <v>44</v>
      </c>
      <c r="P4783" s="1">
        <f>_3___Healthcare_Data_v1[[#This Row],[Discharge Date]]-_3___Healthcare_Data_v1[[#This Row],[Date of Admission]]</f>
        <v>27</v>
      </c>
      <c r="Q4783" s="1">
        <f>IFERROR(_3___Healthcare_Data_v1[[#This Row],[ Billing Amount ]]/_3___Healthcare_Data_v1[[#This Row],[Days in Hospital]],0)</f>
        <v>2043.3985544444445</v>
      </c>
      <c r="R4783" s="1" t="str">
        <f>IF(_3___Healthcare_Data_v1[[#This Row],[Age]]&gt;60,"Senior",IF(_3___Healthcare_Data_v1[[#This Row],[Age]]&gt;35,"Middle","Young"))</f>
        <v>Senior</v>
      </c>
    </row>
    <row r="4784" spans="1:18" x14ac:dyDescent="0.3">
      <c r="A4784" s="1" t="s">
        <v>13414</v>
      </c>
      <c r="B4784" s="1" t="s">
        <v>26683</v>
      </c>
      <c r="C4784" s="1" t="s">
        <v>16</v>
      </c>
      <c r="D4784" s="1" t="s">
        <v>27</v>
      </c>
      <c r="E4784" s="1" t="s">
        <v>35</v>
      </c>
      <c r="F4784" s="2">
        <v>44665</v>
      </c>
      <c r="G4784" s="1" t="s">
        <v>13415</v>
      </c>
      <c r="H4784" s="1" t="s">
        <v>13416</v>
      </c>
      <c r="I4784" s="1" t="s">
        <v>21</v>
      </c>
      <c r="J4784" s="3" t="s">
        <v>31454</v>
      </c>
      <c r="K4784">
        <v>129</v>
      </c>
      <c r="L4784" s="1" t="s">
        <v>22</v>
      </c>
      <c r="M4784" s="2">
        <v>44666</v>
      </c>
      <c r="N4784" s="1" t="s">
        <v>31</v>
      </c>
      <c r="O4784" s="1" t="s">
        <v>44</v>
      </c>
      <c r="P4784" s="1">
        <f>_3___Healthcare_Data_v1[[#This Row],[Discharge Date]]-_3___Healthcare_Data_v1[[#This Row],[Date of Admission]]</f>
        <v>1</v>
      </c>
      <c r="Q4784" s="1">
        <f>IFERROR(_3___Healthcare_Data_v1[[#This Row],[ Billing Amount ]]/_3___Healthcare_Data_v1[[#This Row],[Days in Hospital]],0)</f>
        <v>13593.23841</v>
      </c>
      <c r="R4784" s="1" t="str">
        <f>IF(_3___Healthcare_Data_v1[[#This Row],[Age]]&gt;60,"Senior",IF(_3___Healthcare_Data_v1[[#This Row],[Age]]&gt;35,"Middle","Young"))</f>
        <v>Senior</v>
      </c>
    </row>
    <row r="4785" spans="1:18" x14ac:dyDescent="0.3">
      <c r="A4785" s="1" t="s">
        <v>11169</v>
      </c>
      <c r="B4785" s="1" t="s">
        <v>26850</v>
      </c>
      <c r="C4785" s="1" t="s">
        <v>16</v>
      </c>
      <c r="D4785" s="1" t="s">
        <v>27</v>
      </c>
      <c r="E4785" s="1" t="s">
        <v>28</v>
      </c>
      <c r="F4785" s="2">
        <v>43961</v>
      </c>
      <c r="G4785" s="1" t="s">
        <v>13417</v>
      </c>
      <c r="H4785" s="1" t="s">
        <v>13418</v>
      </c>
      <c r="I4785" s="1" t="s">
        <v>52</v>
      </c>
      <c r="J4785" s="3" t="s">
        <v>31455</v>
      </c>
      <c r="K4785">
        <v>105</v>
      </c>
      <c r="L4785" s="1" t="s">
        <v>42</v>
      </c>
      <c r="M4785" s="2">
        <v>43985</v>
      </c>
      <c r="N4785" s="1" t="s">
        <v>84</v>
      </c>
      <c r="O4785" s="1" t="s">
        <v>32</v>
      </c>
      <c r="P4785" s="1">
        <f>_3___Healthcare_Data_v1[[#This Row],[Discharge Date]]-_3___Healthcare_Data_v1[[#This Row],[Date of Admission]]</f>
        <v>24</v>
      </c>
      <c r="Q4785" s="1">
        <f>IFERROR(_3___Healthcare_Data_v1[[#This Row],[ Billing Amount ]]/_3___Healthcare_Data_v1[[#This Row],[Days in Hospital]],0)</f>
        <v>810.81979000000001</v>
      </c>
      <c r="R4785" s="1" t="str">
        <f>IF(_3___Healthcare_Data_v1[[#This Row],[Age]]&gt;60,"Senior",IF(_3___Healthcare_Data_v1[[#This Row],[Age]]&gt;35,"Middle","Young"))</f>
        <v>Senior</v>
      </c>
    </row>
    <row r="4786" spans="1:18" x14ac:dyDescent="0.3">
      <c r="A4786" s="1" t="s">
        <v>13419</v>
      </c>
      <c r="B4786" s="1" t="s">
        <v>26689</v>
      </c>
      <c r="C4786" s="1" t="s">
        <v>26</v>
      </c>
      <c r="D4786" s="1" t="s">
        <v>27</v>
      </c>
      <c r="E4786" s="1" t="s">
        <v>26615</v>
      </c>
      <c r="F4786" s="2">
        <v>44099</v>
      </c>
      <c r="G4786" s="1" t="s">
        <v>11952</v>
      </c>
      <c r="H4786" s="1" t="s">
        <v>2799</v>
      </c>
      <c r="I4786" s="1" t="s">
        <v>26607</v>
      </c>
      <c r="J4786" s="3" t="s">
        <v>31456</v>
      </c>
      <c r="K4786">
        <v>361</v>
      </c>
      <c r="L4786" s="1" t="s">
        <v>38</v>
      </c>
      <c r="M4786" s="2">
        <v>44116</v>
      </c>
      <c r="N4786" s="1" t="s">
        <v>84</v>
      </c>
      <c r="O4786" s="1" t="s">
        <v>44</v>
      </c>
      <c r="P4786" s="1">
        <f>_3___Healthcare_Data_v1[[#This Row],[Discharge Date]]-_3___Healthcare_Data_v1[[#This Row],[Date of Admission]]</f>
        <v>17</v>
      </c>
      <c r="Q4786" s="1">
        <f>IFERROR(_3___Healthcare_Data_v1[[#This Row],[ Billing Amount ]]/_3___Healthcare_Data_v1[[#This Row],[Days in Hospital]],0)</f>
        <v>2204.4108511764707</v>
      </c>
      <c r="R4786" s="1" t="str">
        <f>IF(_3___Healthcare_Data_v1[[#This Row],[Age]]&gt;60,"Senior",IF(_3___Healthcare_Data_v1[[#This Row],[Age]]&gt;35,"Middle","Young"))</f>
        <v>Senior</v>
      </c>
    </row>
    <row r="4787" spans="1:18" x14ac:dyDescent="0.3">
      <c r="A4787" s="1" t="s">
        <v>13420</v>
      </c>
      <c r="B4787" s="1" t="s">
        <v>26628</v>
      </c>
      <c r="C4787" s="1" t="s">
        <v>16</v>
      </c>
      <c r="D4787" s="1" t="s">
        <v>34</v>
      </c>
      <c r="E4787" s="1" t="s">
        <v>69</v>
      </c>
      <c r="F4787" s="2">
        <v>44074</v>
      </c>
      <c r="G4787" s="1" t="s">
        <v>13421</v>
      </c>
      <c r="H4787" s="1" t="s">
        <v>2210</v>
      </c>
      <c r="I4787" s="1" t="s">
        <v>21</v>
      </c>
      <c r="J4787" s="3" t="s">
        <v>31457</v>
      </c>
      <c r="K4787">
        <v>244</v>
      </c>
      <c r="L4787" s="1" t="s">
        <v>38</v>
      </c>
      <c r="M4787" s="2">
        <v>44079</v>
      </c>
      <c r="N4787" s="1" t="s">
        <v>23</v>
      </c>
      <c r="O4787" s="1" t="s">
        <v>32</v>
      </c>
      <c r="P4787" s="1">
        <f>_3___Healthcare_Data_v1[[#This Row],[Discharge Date]]-_3___Healthcare_Data_v1[[#This Row],[Date of Admission]]</f>
        <v>5</v>
      </c>
      <c r="Q4787" s="1">
        <f>IFERROR(_3___Healthcare_Data_v1[[#This Row],[ Billing Amount ]]/_3___Healthcare_Data_v1[[#This Row],[Days in Hospital]],0)</f>
        <v>6953.6895520000007</v>
      </c>
      <c r="R4787" s="1" t="str">
        <f>IF(_3___Healthcare_Data_v1[[#This Row],[Age]]&gt;60,"Senior",IF(_3___Healthcare_Data_v1[[#This Row],[Age]]&gt;35,"Middle","Young"))</f>
        <v>Senior</v>
      </c>
    </row>
    <row r="4788" spans="1:18" x14ac:dyDescent="0.3">
      <c r="A4788" s="1" t="s">
        <v>13422</v>
      </c>
      <c r="B4788" s="1" t="s">
        <v>26866</v>
      </c>
      <c r="C4788" s="1" t="s">
        <v>26</v>
      </c>
      <c r="D4788" s="1" t="s">
        <v>114</v>
      </c>
      <c r="E4788" s="1" t="s">
        <v>28</v>
      </c>
      <c r="F4788" s="2">
        <v>44042</v>
      </c>
      <c r="G4788" s="1" t="s">
        <v>13423</v>
      </c>
      <c r="H4788" s="1" t="s">
        <v>13424</v>
      </c>
      <c r="I4788" s="1" t="s">
        <v>56</v>
      </c>
      <c r="J4788" s="3" t="s">
        <v>31458</v>
      </c>
      <c r="K4788">
        <v>473</v>
      </c>
      <c r="L4788" s="1" t="s">
        <v>42</v>
      </c>
      <c r="M4788" s="2">
        <v>44051</v>
      </c>
      <c r="N4788" s="1" t="s">
        <v>23</v>
      </c>
      <c r="O4788" s="1" t="s">
        <v>32</v>
      </c>
      <c r="P4788" s="1">
        <f>_3___Healthcare_Data_v1[[#This Row],[Discharge Date]]-_3___Healthcare_Data_v1[[#This Row],[Date of Admission]]</f>
        <v>9</v>
      </c>
      <c r="Q4788" s="1">
        <f>IFERROR(_3___Healthcare_Data_v1[[#This Row],[ Billing Amount ]]/_3___Healthcare_Data_v1[[#This Row],[Days in Hospital]],0)</f>
        <v>3443.8912777777778</v>
      </c>
      <c r="R4788" s="1" t="str">
        <f>IF(_3___Healthcare_Data_v1[[#This Row],[Age]]&gt;60,"Senior",IF(_3___Healthcare_Data_v1[[#This Row],[Age]]&gt;35,"Middle","Young"))</f>
        <v>Senior</v>
      </c>
    </row>
    <row r="4789" spans="1:18" x14ac:dyDescent="0.3">
      <c r="A4789" s="1" t="s">
        <v>13425</v>
      </c>
      <c r="B4789" s="1" t="s">
        <v>26612</v>
      </c>
      <c r="C4789" s="1" t="s">
        <v>16</v>
      </c>
      <c r="D4789" s="1" t="s">
        <v>34</v>
      </c>
      <c r="E4789" s="1" t="s">
        <v>35</v>
      </c>
      <c r="F4789" s="2">
        <v>44478</v>
      </c>
      <c r="G4789" s="1" t="s">
        <v>11466</v>
      </c>
      <c r="H4789" s="1" t="s">
        <v>13426</v>
      </c>
      <c r="I4789" s="1" t="s">
        <v>56</v>
      </c>
      <c r="J4789" s="3" t="s">
        <v>31459</v>
      </c>
      <c r="K4789">
        <v>131</v>
      </c>
      <c r="L4789" s="1" t="s">
        <v>22</v>
      </c>
      <c r="M4789" s="2">
        <v>44497</v>
      </c>
      <c r="N4789" s="1" t="s">
        <v>31</v>
      </c>
      <c r="O4789" s="1" t="s">
        <v>44</v>
      </c>
      <c r="P4789" s="1">
        <f>_3___Healthcare_Data_v1[[#This Row],[Discharge Date]]-_3___Healthcare_Data_v1[[#This Row],[Date of Admission]]</f>
        <v>19</v>
      </c>
      <c r="Q4789" s="1">
        <f>IFERROR(_3___Healthcare_Data_v1[[#This Row],[ Billing Amount ]]/_3___Healthcare_Data_v1[[#This Row],[Days in Hospital]],0)</f>
        <v>513.60167836842106</v>
      </c>
      <c r="R4789" s="1" t="str">
        <f>IF(_3___Healthcare_Data_v1[[#This Row],[Age]]&gt;60,"Senior",IF(_3___Healthcare_Data_v1[[#This Row],[Age]]&gt;35,"Middle","Young"))</f>
        <v>Senior</v>
      </c>
    </row>
    <row r="4790" spans="1:18" x14ac:dyDescent="0.3">
      <c r="A4790" s="1" t="s">
        <v>13427</v>
      </c>
      <c r="B4790" s="1" t="s">
        <v>26664</v>
      </c>
      <c r="C4790" s="1" t="s">
        <v>16</v>
      </c>
      <c r="D4790" s="1" t="s">
        <v>34</v>
      </c>
      <c r="E4790" s="1" t="s">
        <v>18</v>
      </c>
      <c r="F4790" s="2">
        <v>44392</v>
      </c>
      <c r="G4790" s="1" t="s">
        <v>13428</v>
      </c>
      <c r="H4790" s="1" t="s">
        <v>13429</v>
      </c>
      <c r="I4790" s="1" t="s">
        <v>52</v>
      </c>
      <c r="J4790" s="3" t="s">
        <v>31460</v>
      </c>
      <c r="K4790">
        <v>331</v>
      </c>
      <c r="L4790" s="1" t="s">
        <v>42</v>
      </c>
      <c r="M4790" s="2">
        <v>44394</v>
      </c>
      <c r="N4790" s="1" t="s">
        <v>31</v>
      </c>
      <c r="O4790" s="1" t="s">
        <v>24</v>
      </c>
      <c r="P4790" s="1">
        <f>_3___Healthcare_Data_v1[[#This Row],[Discharge Date]]-_3___Healthcare_Data_v1[[#This Row],[Date of Admission]]</f>
        <v>2</v>
      </c>
      <c r="Q4790" s="1">
        <f>IFERROR(_3___Healthcare_Data_v1[[#This Row],[ Billing Amount ]]/_3___Healthcare_Data_v1[[#This Row],[Days in Hospital]],0)</f>
        <v>21399.869500000001</v>
      </c>
      <c r="R4790" s="1" t="str">
        <f>IF(_3___Healthcare_Data_v1[[#This Row],[Age]]&gt;60,"Senior",IF(_3___Healthcare_Data_v1[[#This Row],[Age]]&gt;35,"Middle","Young"))</f>
        <v>Senior</v>
      </c>
    </row>
    <row r="4791" spans="1:18" x14ac:dyDescent="0.3">
      <c r="A4791" s="1" t="s">
        <v>13430</v>
      </c>
      <c r="B4791" s="1" t="s">
        <v>26967</v>
      </c>
      <c r="C4791" s="1" t="s">
        <v>26</v>
      </c>
      <c r="D4791" s="1" t="s">
        <v>62</v>
      </c>
      <c r="E4791" s="1" t="s">
        <v>69</v>
      </c>
      <c r="F4791" s="2">
        <v>44753</v>
      </c>
      <c r="G4791" s="1" t="s">
        <v>13431</v>
      </c>
      <c r="H4791" s="1" t="s">
        <v>13432</v>
      </c>
      <c r="I4791" s="1" t="s">
        <v>56</v>
      </c>
      <c r="J4791" s="3" t="s">
        <v>31461</v>
      </c>
      <c r="K4791">
        <v>261</v>
      </c>
      <c r="L4791" s="1" t="s">
        <v>22</v>
      </c>
      <c r="M4791" s="2">
        <v>44762</v>
      </c>
      <c r="N4791" s="1" t="s">
        <v>48</v>
      </c>
      <c r="O4791" s="1" t="s">
        <v>24</v>
      </c>
      <c r="P4791" s="1">
        <f>_3___Healthcare_Data_v1[[#This Row],[Discharge Date]]-_3___Healthcare_Data_v1[[#This Row],[Date of Admission]]</f>
        <v>9</v>
      </c>
      <c r="Q4791" s="1">
        <f>IFERROR(_3___Healthcare_Data_v1[[#This Row],[ Billing Amount ]]/_3___Healthcare_Data_v1[[#This Row],[Days in Hospital]],0)</f>
        <v>316.29515355555554</v>
      </c>
      <c r="R4791" s="1" t="str">
        <f>IF(_3___Healthcare_Data_v1[[#This Row],[Age]]&gt;60,"Senior",IF(_3___Healthcare_Data_v1[[#This Row],[Age]]&gt;35,"Middle","Young"))</f>
        <v>Senior</v>
      </c>
    </row>
    <row r="4792" spans="1:18" x14ac:dyDescent="0.3">
      <c r="A4792" s="1" t="s">
        <v>13433</v>
      </c>
      <c r="B4792" s="1" t="s">
        <v>26845</v>
      </c>
      <c r="C4792" s="1" t="s">
        <v>26</v>
      </c>
      <c r="D4792" s="1" t="s">
        <v>49</v>
      </c>
      <c r="E4792" s="1" t="s">
        <v>18</v>
      </c>
      <c r="F4792" s="2">
        <v>45023</v>
      </c>
      <c r="G4792" s="1" t="s">
        <v>13434</v>
      </c>
      <c r="H4792" s="1" t="s">
        <v>6104</v>
      </c>
      <c r="I4792" s="1" t="s">
        <v>60</v>
      </c>
      <c r="J4792" s="3" t="s">
        <v>31462</v>
      </c>
      <c r="K4792">
        <v>340</v>
      </c>
      <c r="L4792" s="1" t="s">
        <v>42</v>
      </c>
      <c r="M4792" s="2">
        <v>45049</v>
      </c>
      <c r="N4792" s="1" t="s">
        <v>31</v>
      </c>
      <c r="O4792" s="1" t="s">
        <v>44</v>
      </c>
      <c r="P4792" s="1">
        <f>_3___Healthcare_Data_v1[[#This Row],[Discharge Date]]-_3___Healthcare_Data_v1[[#This Row],[Date of Admission]]</f>
        <v>26</v>
      </c>
      <c r="Q4792" s="1">
        <f>IFERROR(_3___Healthcare_Data_v1[[#This Row],[ Billing Amount ]]/_3___Healthcare_Data_v1[[#This Row],[Days in Hospital]],0)</f>
        <v>466.69217269230768</v>
      </c>
      <c r="R4792" s="1" t="str">
        <f>IF(_3___Healthcare_Data_v1[[#This Row],[Age]]&gt;60,"Senior",IF(_3___Healthcare_Data_v1[[#This Row],[Age]]&gt;35,"Middle","Young"))</f>
        <v>Senior</v>
      </c>
    </row>
    <row r="4793" spans="1:18" x14ac:dyDescent="0.3">
      <c r="A4793" s="1" t="s">
        <v>11856</v>
      </c>
      <c r="B4793" s="1" t="s">
        <v>26697</v>
      </c>
      <c r="C4793" s="1" t="s">
        <v>26</v>
      </c>
      <c r="D4793" s="1" t="s">
        <v>27</v>
      </c>
      <c r="E4793" s="1" t="s">
        <v>26615</v>
      </c>
      <c r="F4793" s="2">
        <v>43489</v>
      </c>
      <c r="G4793" s="1" t="s">
        <v>13435</v>
      </c>
      <c r="H4793" s="1" t="s">
        <v>13436</v>
      </c>
      <c r="I4793" s="1" t="s">
        <v>56</v>
      </c>
      <c r="J4793" s="3" t="s">
        <v>31463</v>
      </c>
      <c r="K4793">
        <v>240</v>
      </c>
      <c r="L4793" s="1" t="s">
        <v>38</v>
      </c>
      <c r="M4793" s="2">
        <v>43496</v>
      </c>
      <c r="N4793" s="1" t="s">
        <v>84</v>
      </c>
      <c r="O4793" s="1" t="s">
        <v>32</v>
      </c>
      <c r="P4793" s="1">
        <f>_3___Healthcare_Data_v1[[#This Row],[Discharge Date]]-_3___Healthcare_Data_v1[[#This Row],[Date of Admission]]</f>
        <v>7</v>
      </c>
      <c r="Q4793" s="1">
        <f>IFERROR(_3___Healthcare_Data_v1[[#This Row],[ Billing Amount ]]/_3___Healthcare_Data_v1[[#This Row],[Days in Hospital]],0)</f>
        <v>3048.5517528571431</v>
      </c>
      <c r="R4793" s="1" t="str">
        <f>IF(_3___Healthcare_Data_v1[[#This Row],[Age]]&gt;60,"Senior",IF(_3___Healthcare_Data_v1[[#This Row],[Age]]&gt;35,"Middle","Young"))</f>
        <v>Senior</v>
      </c>
    </row>
    <row r="4794" spans="1:18" x14ac:dyDescent="0.3">
      <c r="A4794" s="1" t="s">
        <v>13437</v>
      </c>
      <c r="B4794" s="1" t="s">
        <v>26745</v>
      </c>
      <c r="C4794" s="1" t="s">
        <v>16</v>
      </c>
      <c r="D4794" s="1" t="s">
        <v>17</v>
      </c>
      <c r="E4794" s="1" t="s">
        <v>69</v>
      </c>
      <c r="F4794" s="2">
        <v>44677</v>
      </c>
      <c r="G4794" s="1" t="s">
        <v>13438</v>
      </c>
      <c r="H4794" s="1" t="s">
        <v>13439</v>
      </c>
      <c r="I4794" s="1" t="s">
        <v>21</v>
      </c>
      <c r="J4794" s="3" t="s">
        <v>31464</v>
      </c>
      <c r="K4794">
        <v>208</v>
      </c>
      <c r="L4794" s="1" t="s">
        <v>38</v>
      </c>
      <c r="M4794" s="2">
        <v>44684</v>
      </c>
      <c r="N4794" s="1" t="s">
        <v>48</v>
      </c>
      <c r="O4794" s="1" t="s">
        <v>32</v>
      </c>
      <c r="P4794" s="1">
        <f>_3___Healthcare_Data_v1[[#This Row],[Discharge Date]]-_3___Healthcare_Data_v1[[#This Row],[Date of Admission]]</f>
        <v>7</v>
      </c>
      <c r="Q4794" s="1">
        <f>IFERROR(_3___Healthcare_Data_v1[[#This Row],[ Billing Amount ]]/_3___Healthcare_Data_v1[[#This Row],[Days in Hospital]],0)</f>
        <v>5671.8366414285711</v>
      </c>
      <c r="R4794" s="1" t="str">
        <f>IF(_3___Healthcare_Data_v1[[#This Row],[Age]]&gt;60,"Senior",IF(_3___Healthcare_Data_v1[[#This Row],[Age]]&gt;35,"Middle","Young"))</f>
        <v>Senior</v>
      </c>
    </row>
    <row r="4795" spans="1:18" x14ac:dyDescent="0.3">
      <c r="A4795" s="1" t="s">
        <v>13440</v>
      </c>
      <c r="B4795" s="1" t="s">
        <v>26712</v>
      </c>
      <c r="C4795" s="1" t="s">
        <v>16</v>
      </c>
      <c r="D4795" s="1" t="s">
        <v>114</v>
      </c>
      <c r="E4795" s="1" t="s">
        <v>28</v>
      </c>
      <c r="F4795" s="2">
        <v>43733</v>
      </c>
      <c r="G4795" s="1" t="s">
        <v>13441</v>
      </c>
      <c r="H4795" s="1" t="s">
        <v>13442</v>
      </c>
      <c r="I4795" s="1" t="s">
        <v>60</v>
      </c>
      <c r="J4795" s="3" t="s">
        <v>31465</v>
      </c>
      <c r="K4795">
        <v>135</v>
      </c>
      <c r="L4795" s="1" t="s">
        <v>42</v>
      </c>
      <c r="M4795" s="2">
        <v>43743</v>
      </c>
      <c r="N4795" s="1" t="s">
        <v>31</v>
      </c>
      <c r="O4795" s="1" t="s">
        <v>24</v>
      </c>
      <c r="P4795" s="1">
        <f>_3___Healthcare_Data_v1[[#This Row],[Discharge Date]]-_3___Healthcare_Data_v1[[#This Row],[Date of Admission]]</f>
        <v>10</v>
      </c>
      <c r="Q4795" s="1">
        <f>IFERROR(_3___Healthcare_Data_v1[[#This Row],[ Billing Amount ]]/_3___Healthcare_Data_v1[[#This Row],[Days in Hospital]],0)</f>
        <v>1973.0238939999999</v>
      </c>
      <c r="R4795" s="1" t="str">
        <f>IF(_3___Healthcare_Data_v1[[#This Row],[Age]]&gt;60,"Senior",IF(_3___Healthcare_Data_v1[[#This Row],[Age]]&gt;35,"Middle","Young"))</f>
        <v>Senior</v>
      </c>
    </row>
    <row r="4796" spans="1:18" x14ac:dyDescent="0.3">
      <c r="A4796" s="1" t="s">
        <v>13443</v>
      </c>
      <c r="B4796" s="1" t="s">
        <v>26657</v>
      </c>
      <c r="C4796" s="1" t="s">
        <v>26</v>
      </c>
      <c r="D4796" s="1" t="s">
        <v>89</v>
      </c>
      <c r="E4796" s="1" t="s">
        <v>26620</v>
      </c>
      <c r="F4796" s="2">
        <v>43636</v>
      </c>
      <c r="G4796" s="1" t="s">
        <v>13444</v>
      </c>
      <c r="H4796" s="1" t="s">
        <v>13445</v>
      </c>
      <c r="I4796" s="1" t="s">
        <v>56</v>
      </c>
      <c r="J4796" s="3" t="s">
        <v>31466</v>
      </c>
      <c r="K4796">
        <v>167</v>
      </c>
      <c r="L4796" s="1" t="s">
        <v>22</v>
      </c>
      <c r="M4796" s="2">
        <v>43637</v>
      </c>
      <c r="N4796" s="1" t="s">
        <v>31</v>
      </c>
      <c r="O4796" s="1" t="s">
        <v>24</v>
      </c>
      <c r="P4796" s="1">
        <f>_3___Healthcare_Data_v1[[#This Row],[Discharge Date]]-_3___Healthcare_Data_v1[[#This Row],[Date of Admission]]</f>
        <v>1</v>
      </c>
      <c r="Q4796" s="1">
        <f>IFERROR(_3___Healthcare_Data_v1[[#This Row],[ Billing Amount ]]/_3___Healthcare_Data_v1[[#This Row],[Days in Hospital]],0)</f>
        <v>18111.749449999999</v>
      </c>
      <c r="R4796" s="1" t="str">
        <f>IF(_3___Healthcare_Data_v1[[#This Row],[Age]]&gt;60,"Senior",IF(_3___Healthcare_Data_v1[[#This Row],[Age]]&gt;35,"Middle","Young"))</f>
        <v>Senior</v>
      </c>
    </row>
    <row r="4797" spans="1:18" x14ac:dyDescent="0.3">
      <c r="A4797" s="1" t="s">
        <v>13446</v>
      </c>
      <c r="B4797" s="1" t="s">
        <v>26622</v>
      </c>
      <c r="C4797" s="1" t="s">
        <v>26</v>
      </c>
      <c r="D4797" s="1" t="s">
        <v>34</v>
      </c>
      <c r="E4797" s="1" t="s">
        <v>26620</v>
      </c>
      <c r="F4797" s="2">
        <v>45154</v>
      </c>
      <c r="G4797" s="1" t="s">
        <v>13447</v>
      </c>
      <c r="H4797" s="1" t="s">
        <v>13448</v>
      </c>
      <c r="I4797" s="1" t="s">
        <v>56</v>
      </c>
      <c r="J4797" s="3" t="s">
        <v>31467</v>
      </c>
      <c r="K4797">
        <v>463</v>
      </c>
      <c r="L4797" s="1" t="s">
        <v>38</v>
      </c>
      <c r="M4797" s="2">
        <v>45179</v>
      </c>
      <c r="N4797" s="1" t="s">
        <v>43</v>
      </c>
      <c r="O4797" s="1" t="s">
        <v>32</v>
      </c>
      <c r="P4797" s="1">
        <f>_3___Healthcare_Data_v1[[#This Row],[Discharge Date]]-_3___Healthcare_Data_v1[[#This Row],[Date of Admission]]</f>
        <v>25</v>
      </c>
      <c r="Q4797" s="1">
        <f>IFERROR(_3___Healthcare_Data_v1[[#This Row],[ Billing Amount ]]/_3___Healthcare_Data_v1[[#This Row],[Days in Hospital]],0)</f>
        <v>441.32164399999999</v>
      </c>
      <c r="R4797" s="1" t="str">
        <f>IF(_3___Healthcare_Data_v1[[#This Row],[Age]]&gt;60,"Senior",IF(_3___Healthcare_Data_v1[[#This Row],[Age]]&gt;35,"Middle","Young"))</f>
        <v>Senior</v>
      </c>
    </row>
    <row r="4798" spans="1:18" x14ac:dyDescent="0.3">
      <c r="A4798" s="1" t="s">
        <v>13449</v>
      </c>
      <c r="B4798" s="1" t="s">
        <v>26822</v>
      </c>
      <c r="C4798" s="1" t="s">
        <v>26</v>
      </c>
      <c r="D4798" s="1" t="s">
        <v>49</v>
      </c>
      <c r="E4798" s="1" t="s">
        <v>69</v>
      </c>
      <c r="F4798" s="2">
        <v>45012</v>
      </c>
      <c r="G4798" s="1" t="s">
        <v>13450</v>
      </c>
      <c r="H4798" s="1" t="s">
        <v>13451</v>
      </c>
      <c r="I4798" s="1" t="s">
        <v>52</v>
      </c>
      <c r="J4798" s="3" t="s">
        <v>31468</v>
      </c>
      <c r="K4798">
        <v>314</v>
      </c>
      <c r="L4798" s="1" t="s">
        <v>38</v>
      </c>
      <c r="M4798" s="2">
        <v>45018</v>
      </c>
      <c r="N4798" s="1" t="s">
        <v>23</v>
      </c>
      <c r="O4798" s="1" t="s">
        <v>32</v>
      </c>
      <c r="P4798" s="1">
        <f>_3___Healthcare_Data_v1[[#This Row],[Discharge Date]]-_3___Healthcare_Data_v1[[#This Row],[Date of Admission]]</f>
        <v>6</v>
      </c>
      <c r="Q4798" s="1">
        <f>IFERROR(_3___Healthcare_Data_v1[[#This Row],[ Billing Amount ]]/_3___Healthcare_Data_v1[[#This Row],[Days in Hospital]],0)</f>
        <v>9549.1579433333336</v>
      </c>
      <c r="R4798" s="1" t="str">
        <f>IF(_3___Healthcare_Data_v1[[#This Row],[Age]]&gt;60,"Senior",IF(_3___Healthcare_Data_v1[[#This Row],[Age]]&gt;35,"Middle","Young"))</f>
        <v>Senior</v>
      </c>
    </row>
    <row r="4799" spans="1:18" x14ac:dyDescent="0.3">
      <c r="A4799" s="1" t="s">
        <v>13452</v>
      </c>
      <c r="B4799" s="1" t="s">
        <v>26755</v>
      </c>
      <c r="C4799" s="1" t="s">
        <v>16</v>
      </c>
      <c r="D4799" s="1" t="s">
        <v>62</v>
      </c>
      <c r="E4799" s="1" t="s">
        <v>35</v>
      </c>
      <c r="F4799" s="2">
        <v>44376</v>
      </c>
      <c r="G4799" s="1" t="s">
        <v>13453</v>
      </c>
      <c r="H4799" s="1" t="s">
        <v>13454</v>
      </c>
      <c r="I4799" s="1" t="s">
        <v>60</v>
      </c>
      <c r="J4799" s="3" t="s">
        <v>31469</v>
      </c>
      <c r="K4799">
        <v>187</v>
      </c>
      <c r="L4799" s="1" t="s">
        <v>22</v>
      </c>
      <c r="M4799" s="2">
        <v>44393</v>
      </c>
      <c r="N4799" s="1" t="s">
        <v>84</v>
      </c>
      <c r="O4799" s="1" t="s">
        <v>44</v>
      </c>
      <c r="P4799" s="1">
        <f>_3___Healthcare_Data_v1[[#This Row],[Discharge Date]]-_3___Healthcare_Data_v1[[#This Row],[Date of Admission]]</f>
        <v>17</v>
      </c>
      <c r="Q4799" s="1">
        <f>IFERROR(_3___Healthcare_Data_v1[[#This Row],[ Billing Amount ]]/_3___Healthcare_Data_v1[[#This Row],[Days in Hospital]],0)</f>
        <v>813.57928294117642</v>
      </c>
      <c r="R4799" s="1" t="str">
        <f>IF(_3___Healthcare_Data_v1[[#This Row],[Age]]&gt;60,"Senior",IF(_3___Healthcare_Data_v1[[#This Row],[Age]]&gt;35,"Middle","Young"))</f>
        <v>Senior</v>
      </c>
    </row>
    <row r="4800" spans="1:18" x14ac:dyDescent="0.3">
      <c r="A4800" s="1" t="s">
        <v>13455</v>
      </c>
      <c r="B4800" s="1" t="s">
        <v>26617</v>
      </c>
      <c r="C4800" s="1" t="s">
        <v>16</v>
      </c>
      <c r="D4800" s="1" t="s">
        <v>89</v>
      </c>
      <c r="E4800" s="1" t="s">
        <v>69</v>
      </c>
      <c r="F4800" s="2">
        <v>43570</v>
      </c>
      <c r="G4800" s="1" t="s">
        <v>13456</v>
      </c>
      <c r="H4800" s="1" t="s">
        <v>13457</v>
      </c>
      <c r="I4800" s="1" t="s">
        <v>52</v>
      </c>
      <c r="J4800" s="3" t="s">
        <v>31470</v>
      </c>
      <c r="K4800">
        <v>244</v>
      </c>
      <c r="L4800" s="1" t="s">
        <v>38</v>
      </c>
      <c r="M4800" s="2">
        <v>43584</v>
      </c>
      <c r="N4800" s="1" t="s">
        <v>84</v>
      </c>
      <c r="O4800" s="1" t="s">
        <v>24</v>
      </c>
      <c r="P4800" s="1">
        <f>_3___Healthcare_Data_v1[[#This Row],[Discharge Date]]-_3___Healthcare_Data_v1[[#This Row],[Date of Admission]]</f>
        <v>14</v>
      </c>
      <c r="Q4800" s="1">
        <f>IFERROR(_3___Healthcare_Data_v1[[#This Row],[ Billing Amount ]]/_3___Healthcare_Data_v1[[#This Row],[Days in Hospital]],0)</f>
        <v>3070.2976657142858</v>
      </c>
      <c r="R4800" s="1" t="str">
        <f>IF(_3___Healthcare_Data_v1[[#This Row],[Age]]&gt;60,"Senior",IF(_3___Healthcare_Data_v1[[#This Row],[Age]]&gt;35,"Middle","Young"))</f>
        <v>Senior</v>
      </c>
    </row>
    <row r="4801" spans="1:18" x14ac:dyDescent="0.3">
      <c r="A4801" s="1" t="s">
        <v>13458</v>
      </c>
      <c r="B4801" s="1" t="s">
        <v>26634</v>
      </c>
      <c r="C4801" s="1" t="s">
        <v>26</v>
      </c>
      <c r="D4801" s="1" t="s">
        <v>229</v>
      </c>
      <c r="E4801" s="1" t="s">
        <v>18</v>
      </c>
      <c r="F4801" s="2">
        <v>44061</v>
      </c>
      <c r="G4801" s="1" t="s">
        <v>13459</v>
      </c>
      <c r="H4801" s="1" t="s">
        <v>13460</v>
      </c>
      <c r="I4801" s="1" t="s">
        <v>26607</v>
      </c>
      <c r="J4801" s="3" t="s">
        <v>31471</v>
      </c>
      <c r="K4801">
        <v>135</v>
      </c>
      <c r="L4801" s="1" t="s">
        <v>42</v>
      </c>
      <c r="M4801" s="2">
        <v>44084</v>
      </c>
      <c r="N4801" s="1" t="s">
        <v>23</v>
      </c>
      <c r="O4801" s="1" t="s">
        <v>24</v>
      </c>
      <c r="P4801" s="1">
        <f>_3___Healthcare_Data_v1[[#This Row],[Discharge Date]]-_3___Healthcare_Data_v1[[#This Row],[Date of Admission]]</f>
        <v>23</v>
      </c>
      <c r="Q4801" s="1">
        <f>IFERROR(_3___Healthcare_Data_v1[[#This Row],[ Billing Amount ]]/_3___Healthcare_Data_v1[[#This Row],[Days in Hospital]],0)</f>
        <v>965.45860347826078</v>
      </c>
      <c r="R4801" s="1" t="str">
        <f>IF(_3___Healthcare_Data_v1[[#This Row],[Age]]&gt;60,"Senior",IF(_3___Healthcare_Data_v1[[#This Row],[Age]]&gt;35,"Middle","Young"))</f>
        <v>Senior</v>
      </c>
    </row>
    <row r="4802" spans="1:18" x14ac:dyDescent="0.3">
      <c r="A4802" s="1" t="s">
        <v>11278</v>
      </c>
      <c r="B4802" s="1" t="s">
        <v>26720</v>
      </c>
      <c r="C4802" s="1" t="s">
        <v>26</v>
      </c>
      <c r="D4802" s="1" t="s">
        <v>34</v>
      </c>
      <c r="E4802" s="1" t="s">
        <v>28</v>
      </c>
      <c r="F4802" s="2">
        <v>44064</v>
      </c>
      <c r="G4802" s="1" t="s">
        <v>13461</v>
      </c>
      <c r="H4802" s="1" t="s">
        <v>13462</v>
      </c>
      <c r="I4802" s="1" t="s">
        <v>60</v>
      </c>
      <c r="J4802" s="3" t="s">
        <v>31472</v>
      </c>
      <c r="K4802">
        <v>162</v>
      </c>
      <c r="L4802" s="1" t="s">
        <v>38</v>
      </c>
      <c r="M4802" s="2">
        <v>44074</v>
      </c>
      <c r="N4802" s="1" t="s">
        <v>31</v>
      </c>
      <c r="O4802" s="1" t="s">
        <v>32</v>
      </c>
      <c r="P4802" s="1">
        <f>_3___Healthcare_Data_v1[[#This Row],[Discharge Date]]-_3___Healthcare_Data_v1[[#This Row],[Date of Admission]]</f>
        <v>10</v>
      </c>
      <c r="Q4802" s="1">
        <f>IFERROR(_3___Healthcare_Data_v1[[#This Row],[ Billing Amount ]]/_3___Healthcare_Data_v1[[#This Row],[Days in Hospital]],0)</f>
        <v>3146.7593659999998</v>
      </c>
      <c r="R4802" s="1" t="str">
        <f>IF(_3___Healthcare_Data_v1[[#This Row],[Age]]&gt;60,"Senior",IF(_3___Healthcare_Data_v1[[#This Row],[Age]]&gt;35,"Middle","Young"))</f>
        <v>Senior</v>
      </c>
    </row>
    <row r="4803" spans="1:18" x14ac:dyDescent="0.3">
      <c r="A4803" s="1" t="s">
        <v>13463</v>
      </c>
      <c r="B4803" s="1" t="s">
        <v>26755</v>
      </c>
      <c r="C4803" s="1" t="s">
        <v>16</v>
      </c>
      <c r="D4803" s="1" t="s">
        <v>17</v>
      </c>
      <c r="E4803" s="1" t="s">
        <v>18</v>
      </c>
      <c r="F4803" s="2">
        <v>44995</v>
      </c>
      <c r="G4803" s="1" t="s">
        <v>13464</v>
      </c>
      <c r="H4803" s="1" t="s">
        <v>13465</v>
      </c>
      <c r="I4803" s="1" t="s">
        <v>60</v>
      </c>
      <c r="J4803" s="3" t="s">
        <v>31473</v>
      </c>
      <c r="K4803">
        <v>166</v>
      </c>
      <c r="L4803" s="1" t="s">
        <v>38</v>
      </c>
      <c r="M4803" s="2">
        <v>45023</v>
      </c>
      <c r="N4803" s="1" t="s">
        <v>43</v>
      </c>
      <c r="O4803" s="1" t="s">
        <v>44</v>
      </c>
      <c r="P4803" s="1">
        <f>_3___Healthcare_Data_v1[[#This Row],[Discharge Date]]-_3___Healthcare_Data_v1[[#This Row],[Date of Admission]]</f>
        <v>28</v>
      </c>
      <c r="Q4803" s="1">
        <f>IFERROR(_3___Healthcare_Data_v1[[#This Row],[ Billing Amount ]]/_3___Healthcare_Data_v1[[#This Row],[Days in Hospital]],0)</f>
        <v>1736.8927800000001</v>
      </c>
      <c r="R4803" s="1" t="str">
        <f>IF(_3___Healthcare_Data_v1[[#This Row],[Age]]&gt;60,"Senior",IF(_3___Healthcare_Data_v1[[#This Row],[Age]]&gt;35,"Middle","Young"))</f>
        <v>Senior</v>
      </c>
    </row>
    <row r="4804" spans="1:18" x14ac:dyDescent="0.3">
      <c r="A4804" s="1" t="s">
        <v>216</v>
      </c>
      <c r="B4804" s="1" t="s">
        <v>26700</v>
      </c>
      <c r="C4804" s="1" t="s">
        <v>26</v>
      </c>
      <c r="D4804" s="1" t="s">
        <v>49</v>
      </c>
      <c r="E4804" s="1" t="s">
        <v>18</v>
      </c>
      <c r="F4804" s="2">
        <v>43711</v>
      </c>
      <c r="G4804" s="1" t="s">
        <v>13466</v>
      </c>
      <c r="H4804" s="1" t="s">
        <v>13467</v>
      </c>
      <c r="I4804" s="1" t="s">
        <v>60</v>
      </c>
      <c r="J4804" s="3" t="s">
        <v>31474</v>
      </c>
      <c r="K4804">
        <v>271</v>
      </c>
      <c r="L4804" s="1" t="s">
        <v>42</v>
      </c>
      <c r="M4804" s="2">
        <v>43731</v>
      </c>
      <c r="N4804" s="1" t="s">
        <v>84</v>
      </c>
      <c r="O4804" s="1" t="s">
        <v>44</v>
      </c>
      <c r="P4804" s="1">
        <f>_3___Healthcare_Data_v1[[#This Row],[Discharge Date]]-_3___Healthcare_Data_v1[[#This Row],[Date of Admission]]</f>
        <v>20</v>
      </c>
      <c r="Q4804" s="1">
        <f>IFERROR(_3___Healthcare_Data_v1[[#This Row],[ Billing Amount ]]/_3___Healthcare_Data_v1[[#This Row],[Days in Hospital]],0)</f>
        <v>2349.2548400000001</v>
      </c>
      <c r="R4804" s="1" t="str">
        <f>IF(_3___Healthcare_Data_v1[[#This Row],[Age]]&gt;60,"Senior",IF(_3___Healthcare_Data_v1[[#This Row],[Age]]&gt;35,"Middle","Young"))</f>
        <v>Senior</v>
      </c>
    </row>
    <row r="4805" spans="1:18" x14ac:dyDescent="0.3">
      <c r="A4805" s="1" t="s">
        <v>13468</v>
      </c>
      <c r="B4805" s="1" t="s">
        <v>26737</v>
      </c>
      <c r="C4805" s="1" t="s">
        <v>26</v>
      </c>
      <c r="D4805" s="1" t="s">
        <v>89</v>
      </c>
      <c r="E4805" s="1" t="s">
        <v>26620</v>
      </c>
      <c r="F4805" s="2">
        <v>43429</v>
      </c>
      <c r="G4805" s="1" t="s">
        <v>13469</v>
      </c>
      <c r="H4805" s="1" t="s">
        <v>13470</v>
      </c>
      <c r="I4805" s="1" t="s">
        <v>21</v>
      </c>
      <c r="J4805" s="3" t="s">
        <v>31475</v>
      </c>
      <c r="K4805">
        <v>130</v>
      </c>
      <c r="L4805" s="1" t="s">
        <v>22</v>
      </c>
      <c r="M4805" s="2">
        <v>43438</v>
      </c>
      <c r="N4805" s="1" t="s">
        <v>84</v>
      </c>
      <c r="O4805" s="1" t="s">
        <v>32</v>
      </c>
      <c r="P4805" s="1">
        <f>_3___Healthcare_Data_v1[[#This Row],[Discharge Date]]-_3___Healthcare_Data_v1[[#This Row],[Date of Admission]]</f>
        <v>9</v>
      </c>
      <c r="Q4805" s="1">
        <f>IFERROR(_3___Healthcare_Data_v1[[#This Row],[ Billing Amount ]]/_3___Healthcare_Data_v1[[#This Row],[Days in Hospital]],0)</f>
        <v>1063.8312956666666</v>
      </c>
      <c r="R4805" s="1" t="str">
        <f>IF(_3___Healthcare_Data_v1[[#This Row],[Age]]&gt;60,"Senior",IF(_3___Healthcare_Data_v1[[#This Row],[Age]]&gt;35,"Middle","Young"))</f>
        <v>Senior</v>
      </c>
    </row>
    <row r="4806" spans="1:18" x14ac:dyDescent="0.3">
      <c r="A4806" s="1" t="s">
        <v>13471</v>
      </c>
      <c r="B4806" s="1" t="s">
        <v>26745</v>
      </c>
      <c r="C4806" s="1" t="s">
        <v>16</v>
      </c>
      <c r="D4806" s="1" t="s">
        <v>17</v>
      </c>
      <c r="E4806" s="1" t="s">
        <v>26615</v>
      </c>
      <c r="F4806" s="2">
        <v>43542</v>
      </c>
      <c r="G4806" s="1" t="s">
        <v>13472</v>
      </c>
      <c r="H4806" s="1" t="s">
        <v>13473</v>
      </c>
      <c r="I4806" s="1" t="s">
        <v>52</v>
      </c>
      <c r="J4806" s="3" t="s">
        <v>31476</v>
      </c>
      <c r="K4806">
        <v>285</v>
      </c>
      <c r="L4806" s="1" t="s">
        <v>42</v>
      </c>
      <c r="M4806" s="2">
        <v>43572</v>
      </c>
      <c r="N4806" s="1" t="s">
        <v>43</v>
      </c>
      <c r="O4806" s="1" t="s">
        <v>32</v>
      </c>
      <c r="P4806" s="1">
        <f>_3___Healthcare_Data_v1[[#This Row],[Discharge Date]]-_3___Healthcare_Data_v1[[#This Row],[Date of Admission]]</f>
        <v>30</v>
      </c>
      <c r="Q4806" s="1">
        <f>IFERROR(_3___Healthcare_Data_v1[[#This Row],[ Billing Amount ]]/_3___Healthcare_Data_v1[[#This Row],[Days in Hospital]],0)</f>
        <v>330.6883329333333</v>
      </c>
      <c r="R4806" s="1" t="str">
        <f>IF(_3___Healthcare_Data_v1[[#This Row],[Age]]&gt;60,"Senior",IF(_3___Healthcare_Data_v1[[#This Row],[Age]]&gt;35,"Middle","Young"))</f>
        <v>Senior</v>
      </c>
    </row>
    <row r="4807" spans="1:18" x14ac:dyDescent="0.3">
      <c r="A4807" s="1" t="s">
        <v>13474</v>
      </c>
      <c r="B4807" s="1" t="s">
        <v>26837</v>
      </c>
      <c r="C4807" s="1" t="s">
        <v>26</v>
      </c>
      <c r="D4807" s="1" t="s">
        <v>27</v>
      </c>
      <c r="E4807" s="1" t="s">
        <v>26620</v>
      </c>
      <c r="F4807" s="2">
        <v>43951</v>
      </c>
      <c r="G4807" s="1" t="s">
        <v>13475</v>
      </c>
      <c r="H4807" s="1" t="s">
        <v>4455</v>
      </c>
      <c r="I4807" s="1" t="s">
        <v>60</v>
      </c>
      <c r="J4807" s="3" t="s">
        <v>31477</v>
      </c>
      <c r="K4807">
        <v>163</v>
      </c>
      <c r="L4807" s="1" t="s">
        <v>42</v>
      </c>
      <c r="M4807" s="2">
        <v>43957</v>
      </c>
      <c r="N4807" s="1" t="s">
        <v>43</v>
      </c>
      <c r="O4807" s="1" t="s">
        <v>32</v>
      </c>
      <c r="P4807" s="1">
        <f>_3___Healthcare_Data_v1[[#This Row],[Discharge Date]]-_3___Healthcare_Data_v1[[#This Row],[Date of Admission]]</f>
        <v>6</v>
      </c>
      <c r="Q4807" s="1">
        <f>IFERROR(_3___Healthcare_Data_v1[[#This Row],[ Billing Amount ]]/_3___Healthcare_Data_v1[[#This Row],[Days in Hospital]],0)</f>
        <v>5571.7486766666661</v>
      </c>
      <c r="R4807" s="1" t="str">
        <f>IF(_3___Healthcare_Data_v1[[#This Row],[Age]]&gt;60,"Senior",IF(_3___Healthcare_Data_v1[[#This Row],[Age]]&gt;35,"Middle","Young"))</f>
        <v>Senior</v>
      </c>
    </row>
    <row r="4808" spans="1:18" x14ac:dyDescent="0.3">
      <c r="A4808" s="1" t="s">
        <v>13476</v>
      </c>
      <c r="B4808" s="1" t="s">
        <v>26695</v>
      </c>
      <c r="C4808" s="1" t="s">
        <v>26</v>
      </c>
      <c r="D4808" s="1" t="s">
        <v>229</v>
      </c>
      <c r="E4808" s="1" t="s">
        <v>26620</v>
      </c>
      <c r="F4808" s="2">
        <v>45150</v>
      </c>
      <c r="G4808" s="1" t="s">
        <v>13477</v>
      </c>
      <c r="H4808" s="1" t="s">
        <v>13478</v>
      </c>
      <c r="I4808" s="1" t="s">
        <v>52</v>
      </c>
      <c r="J4808" s="3" t="s">
        <v>31478</v>
      </c>
      <c r="K4808">
        <v>459</v>
      </c>
      <c r="L4808" s="1" t="s">
        <v>42</v>
      </c>
      <c r="M4808" s="2">
        <v>45162</v>
      </c>
      <c r="N4808" s="1" t="s">
        <v>43</v>
      </c>
      <c r="O4808" s="1" t="s">
        <v>44</v>
      </c>
      <c r="P4808" s="1">
        <f>_3___Healthcare_Data_v1[[#This Row],[Discharge Date]]-_3___Healthcare_Data_v1[[#This Row],[Date of Admission]]</f>
        <v>12</v>
      </c>
      <c r="Q4808" s="1">
        <f>IFERROR(_3___Healthcare_Data_v1[[#This Row],[ Billing Amount ]]/_3___Healthcare_Data_v1[[#This Row],[Days in Hospital]],0)</f>
        <v>2509.6214574999999</v>
      </c>
      <c r="R4808" s="1" t="str">
        <f>IF(_3___Healthcare_Data_v1[[#This Row],[Age]]&gt;60,"Senior",IF(_3___Healthcare_Data_v1[[#This Row],[Age]]&gt;35,"Middle","Young"))</f>
        <v>Senior</v>
      </c>
    </row>
    <row r="4809" spans="1:18" x14ac:dyDescent="0.3">
      <c r="A4809" s="1" t="s">
        <v>13479</v>
      </c>
      <c r="B4809" s="1" t="s">
        <v>26776</v>
      </c>
      <c r="C4809" s="1" t="s">
        <v>16</v>
      </c>
      <c r="D4809" s="1" t="s">
        <v>114</v>
      </c>
      <c r="E4809" s="1" t="s">
        <v>35</v>
      </c>
      <c r="F4809" s="2">
        <v>45136</v>
      </c>
      <c r="G4809" s="1" t="s">
        <v>13480</v>
      </c>
      <c r="H4809" s="1" t="s">
        <v>4413</v>
      </c>
      <c r="I4809" s="1" t="s">
        <v>60</v>
      </c>
      <c r="J4809" s="3" t="s">
        <v>31479</v>
      </c>
      <c r="K4809">
        <v>107</v>
      </c>
      <c r="L4809" s="1" t="s">
        <v>22</v>
      </c>
      <c r="M4809" s="2">
        <v>45144</v>
      </c>
      <c r="N4809" s="1" t="s">
        <v>31</v>
      </c>
      <c r="O4809" s="1" t="s">
        <v>44</v>
      </c>
      <c r="P4809" s="1">
        <f>_3___Healthcare_Data_v1[[#This Row],[Discharge Date]]-_3___Healthcare_Data_v1[[#This Row],[Date of Admission]]</f>
        <v>8</v>
      </c>
      <c r="Q4809" s="1">
        <f>IFERROR(_3___Healthcare_Data_v1[[#This Row],[ Billing Amount ]]/_3___Healthcare_Data_v1[[#This Row],[Days in Hospital]],0)</f>
        <v>1764.5229362499999</v>
      </c>
      <c r="R4809" s="1" t="str">
        <f>IF(_3___Healthcare_Data_v1[[#This Row],[Age]]&gt;60,"Senior",IF(_3___Healthcare_Data_v1[[#This Row],[Age]]&gt;35,"Middle","Young"))</f>
        <v>Senior</v>
      </c>
    </row>
    <row r="4810" spans="1:18" x14ac:dyDescent="0.3">
      <c r="A4810" s="1" t="s">
        <v>537</v>
      </c>
      <c r="B4810" s="1" t="s">
        <v>26798</v>
      </c>
      <c r="C4810" s="1" t="s">
        <v>26</v>
      </c>
      <c r="D4810" s="1" t="s">
        <v>114</v>
      </c>
      <c r="E4810" s="1" t="s">
        <v>28</v>
      </c>
      <c r="F4810" s="2">
        <v>43537</v>
      </c>
      <c r="G4810" s="1" t="s">
        <v>13481</v>
      </c>
      <c r="H4810" s="1" t="s">
        <v>13482</v>
      </c>
      <c r="I4810" s="1" t="s">
        <v>60</v>
      </c>
      <c r="J4810" s="3" t="s">
        <v>31480</v>
      </c>
      <c r="K4810">
        <v>260</v>
      </c>
      <c r="L4810" s="1" t="s">
        <v>38</v>
      </c>
      <c r="M4810" s="2">
        <v>43546</v>
      </c>
      <c r="N4810" s="1" t="s">
        <v>84</v>
      </c>
      <c r="O4810" s="1" t="s">
        <v>44</v>
      </c>
      <c r="P4810" s="1">
        <f>_3___Healthcare_Data_v1[[#This Row],[Discharge Date]]-_3___Healthcare_Data_v1[[#This Row],[Date of Admission]]</f>
        <v>9</v>
      </c>
      <c r="Q4810" s="1">
        <f>IFERROR(_3___Healthcare_Data_v1[[#This Row],[ Billing Amount ]]/_3___Healthcare_Data_v1[[#This Row],[Days in Hospital]],0)</f>
        <v>1934.5554355555557</v>
      </c>
      <c r="R4810" s="1" t="str">
        <f>IF(_3___Healthcare_Data_v1[[#This Row],[Age]]&gt;60,"Senior",IF(_3___Healthcare_Data_v1[[#This Row],[Age]]&gt;35,"Middle","Young"))</f>
        <v>Senior</v>
      </c>
    </row>
    <row r="4811" spans="1:18" x14ac:dyDescent="0.3">
      <c r="A4811" s="1" t="s">
        <v>13483</v>
      </c>
      <c r="B4811" s="1" t="s">
        <v>26980</v>
      </c>
      <c r="C4811" s="1" t="s">
        <v>26</v>
      </c>
      <c r="D4811" s="1" t="s">
        <v>229</v>
      </c>
      <c r="E4811" s="1" t="s">
        <v>35</v>
      </c>
      <c r="F4811" s="2">
        <v>43492</v>
      </c>
      <c r="G4811" s="1" t="s">
        <v>13484</v>
      </c>
      <c r="H4811" s="1" t="s">
        <v>13485</v>
      </c>
      <c r="I4811" s="1" t="s">
        <v>56</v>
      </c>
      <c r="J4811" s="3" t="s">
        <v>31481</v>
      </c>
      <c r="K4811">
        <v>357</v>
      </c>
      <c r="L4811" s="1" t="s">
        <v>22</v>
      </c>
      <c r="M4811" s="2">
        <v>43510</v>
      </c>
      <c r="N4811" s="1" t="s">
        <v>23</v>
      </c>
      <c r="O4811" s="1" t="s">
        <v>24</v>
      </c>
      <c r="P4811" s="1">
        <f>_3___Healthcare_Data_v1[[#This Row],[Discharge Date]]-_3___Healthcare_Data_v1[[#This Row],[Date of Admission]]</f>
        <v>18</v>
      </c>
      <c r="Q4811" s="1">
        <f>IFERROR(_3___Healthcare_Data_v1[[#This Row],[ Billing Amount ]]/_3___Healthcare_Data_v1[[#This Row],[Days in Hospital]],0)</f>
        <v>917.8036800000001</v>
      </c>
      <c r="R4811" s="1" t="str">
        <f>IF(_3___Healthcare_Data_v1[[#This Row],[Age]]&gt;60,"Senior",IF(_3___Healthcare_Data_v1[[#This Row],[Age]]&gt;35,"Middle","Young"))</f>
        <v>Senior</v>
      </c>
    </row>
    <row r="4812" spans="1:18" x14ac:dyDescent="0.3">
      <c r="A4812" s="1" t="s">
        <v>13486</v>
      </c>
      <c r="B4812" s="1" t="s">
        <v>26638</v>
      </c>
      <c r="C4812" s="1" t="s">
        <v>16</v>
      </c>
      <c r="D4812" s="1" t="s">
        <v>62</v>
      </c>
      <c r="E4812" s="1" t="s">
        <v>26620</v>
      </c>
      <c r="F4812" s="2">
        <v>44843</v>
      </c>
      <c r="G4812" s="1" t="s">
        <v>13487</v>
      </c>
      <c r="H4812" s="1" t="s">
        <v>13488</v>
      </c>
      <c r="I4812" s="1" t="s">
        <v>56</v>
      </c>
      <c r="J4812" s="3" t="s">
        <v>31482</v>
      </c>
      <c r="K4812">
        <v>368</v>
      </c>
      <c r="L4812" s="1" t="s">
        <v>42</v>
      </c>
      <c r="M4812" s="2">
        <v>44865</v>
      </c>
      <c r="N4812" s="1" t="s">
        <v>43</v>
      </c>
      <c r="O4812" s="1" t="s">
        <v>24</v>
      </c>
      <c r="P4812" s="1">
        <f>_3___Healthcare_Data_v1[[#This Row],[Discharge Date]]-_3___Healthcare_Data_v1[[#This Row],[Date of Admission]]</f>
        <v>22</v>
      </c>
      <c r="Q4812" s="1">
        <f>IFERROR(_3___Healthcare_Data_v1[[#This Row],[ Billing Amount ]]/_3___Healthcare_Data_v1[[#This Row],[Days in Hospital]],0)</f>
        <v>1467.2471222727272</v>
      </c>
      <c r="R4812" s="1" t="str">
        <f>IF(_3___Healthcare_Data_v1[[#This Row],[Age]]&gt;60,"Senior",IF(_3___Healthcare_Data_v1[[#This Row],[Age]]&gt;35,"Middle","Young"))</f>
        <v>Senior</v>
      </c>
    </row>
    <row r="4813" spans="1:18" x14ac:dyDescent="0.3">
      <c r="A4813" s="1" t="s">
        <v>13489</v>
      </c>
      <c r="B4813" s="1" t="s">
        <v>26980</v>
      </c>
      <c r="C4813" s="1" t="s">
        <v>26</v>
      </c>
      <c r="D4813" s="1" t="s">
        <v>89</v>
      </c>
      <c r="E4813" s="1" t="s">
        <v>26615</v>
      </c>
      <c r="F4813" s="2">
        <v>44105</v>
      </c>
      <c r="G4813" s="1" t="s">
        <v>13490</v>
      </c>
      <c r="H4813" s="1" t="s">
        <v>13491</v>
      </c>
      <c r="I4813" s="1" t="s">
        <v>21</v>
      </c>
      <c r="J4813" s="3" t="s">
        <v>31483</v>
      </c>
      <c r="K4813">
        <v>318</v>
      </c>
      <c r="L4813" s="1" t="s">
        <v>22</v>
      </c>
      <c r="M4813" s="2">
        <v>44121</v>
      </c>
      <c r="N4813" s="1" t="s">
        <v>23</v>
      </c>
      <c r="O4813" s="1" t="s">
        <v>24</v>
      </c>
      <c r="P4813" s="1">
        <f>_3___Healthcare_Data_v1[[#This Row],[Discharge Date]]-_3___Healthcare_Data_v1[[#This Row],[Date of Admission]]</f>
        <v>16</v>
      </c>
      <c r="Q4813" s="1">
        <f>IFERROR(_3___Healthcare_Data_v1[[#This Row],[ Billing Amount ]]/_3___Healthcare_Data_v1[[#This Row],[Days in Hospital]],0)</f>
        <v>173.94533162499999</v>
      </c>
      <c r="R4813" s="1" t="str">
        <f>IF(_3___Healthcare_Data_v1[[#This Row],[Age]]&gt;60,"Senior",IF(_3___Healthcare_Data_v1[[#This Row],[Age]]&gt;35,"Middle","Young"))</f>
        <v>Senior</v>
      </c>
    </row>
    <row r="4814" spans="1:18" x14ac:dyDescent="0.3">
      <c r="A4814" s="1" t="s">
        <v>13492</v>
      </c>
      <c r="B4814" s="1" t="s">
        <v>26640</v>
      </c>
      <c r="C4814" s="1" t="s">
        <v>26</v>
      </c>
      <c r="D4814" s="1" t="s">
        <v>27</v>
      </c>
      <c r="E4814" s="1" t="s">
        <v>28</v>
      </c>
      <c r="F4814" s="2">
        <v>44867</v>
      </c>
      <c r="G4814" s="1" t="s">
        <v>13493</v>
      </c>
      <c r="H4814" s="1" t="s">
        <v>13494</v>
      </c>
      <c r="I4814" s="1" t="s">
        <v>21</v>
      </c>
      <c r="J4814" s="3" t="s">
        <v>31484</v>
      </c>
      <c r="K4814">
        <v>314</v>
      </c>
      <c r="L4814" s="1" t="s">
        <v>42</v>
      </c>
      <c r="M4814" s="2">
        <v>44870</v>
      </c>
      <c r="N4814" s="1" t="s">
        <v>84</v>
      </c>
      <c r="O4814" s="1" t="s">
        <v>44</v>
      </c>
      <c r="P4814" s="1">
        <f>_3___Healthcare_Data_v1[[#This Row],[Discharge Date]]-_3___Healthcare_Data_v1[[#This Row],[Date of Admission]]</f>
        <v>3</v>
      </c>
      <c r="Q4814" s="1">
        <f>IFERROR(_3___Healthcare_Data_v1[[#This Row],[ Billing Amount ]]/_3___Healthcare_Data_v1[[#This Row],[Days in Hospital]],0)</f>
        <v>6139.1845633333332</v>
      </c>
      <c r="R4814" s="1" t="str">
        <f>IF(_3___Healthcare_Data_v1[[#This Row],[Age]]&gt;60,"Senior",IF(_3___Healthcare_Data_v1[[#This Row],[Age]]&gt;35,"Middle","Young"))</f>
        <v>Senior</v>
      </c>
    </row>
    <row r="4815" spans="1:18" x14ac:dyDescent="0.3">
      <c r="A4815" s="1" t="s">
        <v>13495</v>
      </c>
      <c r="B4815" s="1" t="s">
        <v>26967</v>
      </c>
      <c r="C4815" s="1" t="s">
        <v>26</v>
      </c>
      <c r="D4815" s="1" t="s">
        <v>89</v>
      </c>
      <c r="E4815" s="1" t="s">
        <v>28</v>
      </c>
      <c r="F4815" s="2">
        <v>44601</v>
      </c>
      <c r="G4815" s="1" t="s">
        <v>13496</v>
      </c>
      <c r="H4815" s="1" t="s">
        <v>13497</v>
      </c>
      <c r="I4815" s="1" t="s">
        <v>60</v>
      </c>
      <c r="J4815" s="3" t="s">
        <v>31485</v>
      </c>
      <c r="K4815">
        <v>395</v>
      </c>
      <c r="L4815" s="1" t="s">
        <v>42</v>
      </c>
      <c r="M4815" s="2">
        <v>44610</v>
      </c>
      <c r="N4815" s="1" t="s">
        <v>43</v>
      </c>
      <c r="O4815" s="1" t="s">
        <v>24</v>
      </c>
      <c r="P4815" s="1">
        <f>_3___Healthcare_Data_v1[[#This Row],[Discharge Date]]-_3___Healthcare_Data_v1[[#This Row],[Date of Admission]]</f>
        <v>9</v>
      </c>
      <c r="Q4815" s="1">
        <f>IFERROR(_3___Healthcare_Data_v1[[#This Row],[ Billing Amount ]]/_3___Healthcare_Data_v1[[#This Row],[Days in Hospital]],0)</f>
        <v>2239.4238644444445</v>
      </c>
      <c r="R4815" s="1" t="str">
        <f>IF(_3___Healthcare_Data_v1[[#This Row],[Age]]&gt;60,"Senior",IF(_3___Healthcare_Data_v1[[#This Row],[Age]]&gt;35,"Middle","Young"))</f>
        <v>Senior</v>
      </c>
    </row>
    <row r="4816" spans="1:18" x14ac:dyDescent="0.3">
      <c r="A4816" s="1" t="s">
        <v>13498</v>
      </c>
      <c r="B4816" s="1" t="s">
        <v>26714</v>
      </c>
      <c r="C4816" s="1" t="s">
        <v>26</v>
      </c>
      <c r="D4816" s="1" t="s">
        <v>49</v>
      </c>
      <c r="E4816" s="1" t="s">
        <v>26620</v>
      </c>
      <c r="F4816" s="2">
        <v>43464</v>
      </c>
      <c r="G4816" s="1" t="s">
        <v>13499</v>
      </c>
      <c r="H4816" s="1" t="s">
        <v>13500</v>
      </c>
      <c r="I4816" s="1" t="s">
        <v>52</v>
      </c>
      <c r="J4816" s="3" t="s">
        <v>31486</v>
      </c>
      <c r="K4816">
        <v>386</v>
      </c>
      <c r="L4816" s="1" t="s">
        <v>22</v>
      </c>
      <c r="M4816" s="2">
        <v>43480</v>
      </c>
      <c r="N4816" s="1" t="s">
        <v>23</v>
      </c>
      <c r="O4816" s="1" t="s">
        <v>32</v>
      </c>
      <c r="P4816" s="1">
        <f>_3___Healthcare_Data_v1[[#This Row],[Discharge Date]]-_3___Healthcare_Data_v1[[#This Row],[Date of Admission]]</f>
        <v>16</v>
      </c>
      <c r="Q4816" s="1">
        <f>IFERROR(_3___Healthcare_Data_v1[[#This Row],[ Billing Amount ]]/_3___Healthcare_Data_v1[[#This Row],[Days in Hospital]],0)</f>
        <v>257.62043193749997</v>
      </c>
      <c r="R4816" s="1" t="str">
        <f>IF(_3___Healthcare_Data_v1[[#This Row],[Age]]&gt;60,"Senior",IF(_3___Healthcare_Data_v1[[#This Row],[Age]]&gt;35,"Middle","Young"))</f>
        <v>Senior</v>
      </c>
    </row>
    <row r="4817" spans="1:18" x14ac:dyDescent="0.3">
      <c r="A4817" s="1" t="s">
        <v>13501</v>
      </c>
      <c r="B4817" s="1" t="s">
        <v>26622</v>
      </c>
      <c r="C4817" s="1" t="s">
        <v>26</v>
      </c>
      <c r="D4817" s="1" t="s">
        <v>114</v>
      </c>
      <c r="E4817" s="1" t="s">
        <v>26615</v>
      </c>
      <c r="F4817" s="2">
        <v>44782</v>
      </c>
      <c r="G4817" s="1" t="s">
        <v>13502</v>
      </c>
      <c r="H4817" s="1" t="s">
        <v>13503</v>
      </c>
      <c r="I4817" s="1" t="s">
        <v>52</v>
      </c>
      <c r="J4817" s="3" t="s">
        <v>31487</v>
      </c>
      <c r="K4817">
        <v>367</v>
      </c>
      <c r="L4817" s="1" t="s">
        <v>22</v>
      </c>
      <c r="M4817" s="2">
        <v>44783</v>
      </c>
      <c r="N4817" s="1" t="s">
        <v>43</v>
      </c>
      <c r="O4817" s="1" t="s">
        <v>32</v>
      </c>
      <c r="P4817" s="1">
        <f>_3___Healthcare_Data_v1[[#This Row],[Discharge Date]]-_3___Healthcare_Data_v1[[#This Row],[Date of Admission]]</f>
        <v>1</v>
      </c>
      <c r="Q4817" s="1">
        <f>IFERROR(_3___Healthcare_Data_v1[[#This Row],[ Billing Amount ]]/_3___Healthcare_Data_v1[[#This Row],[Days in Hospital]],0)</f>
        <v>37591.521370000002</v>
      </c>
      <c r="R4817" s="1" t="str">
        <f>IF(_3___Healthcare_Data_v1[[#This Row],[Age]]&gt;60,"Senior",IF(_3___Healthcare_Data_v1[[#This Row],[Age]]&gt;35,"Middle","Young"))</f>
        <v>Senior</v>
      </c>
    </row>
    <row r="4818" spans="1:18" x14ac:dyDescent="0.3">
      <c r="A4818" s="1" t="s">
        <v>13504</v>
      </c>
      <c r="B4818" s="1" t="s">
        <v>26664</v>
      </c>
      <c r="C4818" s="1" t="s">
        <v>26</v>
      </c>
      <c r="D4818" s="1" t="s">
        <v>62</v>
      </c>
      <c r="E4818" s="1" t="s">
        <v>26615</v>
      </c>
      <c r="F4818" s="2">
        <v>43823</v>
      </c>
      <c r="G4818" s="1" t="s">
        <v>13505</v>
      </c>
      <c r="H4818" s="1" t="s">
        <v>13506</v>
      </c>
      <c r="I4818" s="1" t="s">
        <v>52</v>
      </c>
      <c r="J4818" s="3" t="s">
        <v>31488</v>
      </c>
      <c r="K4818">
        <v>289</v>
      </c>
      <c r="L4818" s="1" t="s">
        <v>42</v>
      </c>
      <c r="M4818" s="2">
        <v>43846</v>
      </c>
      <c r="N4818" s="1" t="s">
        <v>48</v>
      </c>
      <c r="O4818" s="1" t="s">
        <v>24</v>
      </c>
      <c r="P4818" s="1">
        <f>_3___Healthcare_Data_v1[[#This Row],[Discharge Date]]-_3___Healthcare_Data_v1[[#This Row],[Date of Admission]]</f>
        <v>23</v>
      </c>
      <c r="Q4818" s="1">
        <f>IFERROR(_3___Healthcare_Data_v1[[#This Row],[ Billing Amount ]]/_3___Healthcare_Data_v1[[#This Row],[Days in Hospital]],0)</f>
        <v>144.42070086956522</v>
      </c>
      <c r="R4818" s="1" t="str">
        <f>IF(_3___Healthcare_Data_v1[[#This Row],[Age]]&gt;60,"Senior",IF(_3___Healthcare_Data_v1[[#This Row],[Age]]&gt;35,"Middle","Young"))</f>
        <v>Senior</v>
      </c>
    </row>
    <row r="4819" spans="1:18" x14ac:dyDescent="0.3">
      <c r="A4819" s="1" t="s">
        <v>13507</v>
      </c>
      <c r="B4819" s="1" t="s">
        <v>26685</v>
      </c>
      <c r="C4819" s="1" t="s">
        <v>16</v>
      </c>
      <c r="D4819" s="1" t="s">
        <v>229</v>
      </c>
      <c r="E4819" s="1" t="s">
        <v>35</v>
      </c>
      <c r="F4819" s="2">
        <v>44019</v>
      </c>
      <c r="G4819" s="1" t="s">
        <v>13508</v>
      </c>
      <c r="H4819" s="1" t="s">
        <v>13509</v>
      </c>
      <c r="I4819" s="1" t="s">
        <v>52</v>
      </c>
      <c r="J4819" s="3" t="s">
        <v>31489</v>
      </c>
      <c r="K4819">
        <v>430</v>
      </c>
      <c r="L4819" s="1" t="s">
        <v>22</v>
      </c>
      <c r="M4819" s="2">
        <v>44030</v>
      </c>
      <c r="N4819" s="1" t="s">
        <v>48</v>
      </c>
      <c r="O4819" s="1" t="s">
        <v>32</v>
      </c>
      <c r="P4819" s="1">
        <f>_3___Healthcare_Data_v1[[#This Row],[Discharge Date]]-_3___Healthcare_Data_v1[[#This Row],[Date of Admission]]</f>
        <v>11</v>
      </c>
      <c r="Q4819" s="1">
        <f>IFERROR(_3___Healthcare_Data_v1[[#This Row],[ Billing Amount ]]/_3___Healthcare_Data_v1[[#This Row],[Days in Hospital]],0)</f>
        <v>1302.9839663636365</v>
      </c>
      <c r="R4819" s="1" t="str">
        <f>IF(_3___Healthcare_Data_v1[[#This Row],[Age]]&gt;60,"Senior",IF(_3___Healthcare_Data_v1[[#This Row],[Age]]&gt;35,"Middle","Young"))</f>
        <v>Senior</v>
      </c>
    </row>
    <row r="4820" spans="1:18" x14ac:dyDescent="0.3">
      <c r="A4820" s="1" t="s">
        <v>13510</v>
      </c>
      <c r="B4820" s="1" t="s">
        <v>26704</v>
      </c>
      <c r="C4820" s="1" t="s">
        <v>26</v>
      </c>
      <c r="D4820" s="1" t="s">
        <v>229</v>
      </c>
      <c r="E4820" s="1" t="s">
        <v>28</v>
      </c>
      <c r="F4820" s="2">
        <v>43472</v>
      </c>
      <c r="G4820" s="1" t="s">
        <v>13511</v>
      </c>
      <c r="H4820" s="1" t="s">
        <v>10475</v>
      </c>
      <c r="I4820" s="1" t="s">
        <v>56</v>
      </c>
      <c r="J4820" s="3" t="s">
        <v>31490</v>
      </c>
      <c r="K4820">
        <v>442</v>
      </c>
      <c r="L4820" s="1" t="s">
        <v>42</v>
      </c>
      <c r="M4820" s="2">
        <v>43483</v>
      </c>
      <c r="N4820" s="1" t="s">
        <v>43</v>
      </c>
      <c r="O4820" s="1" t="s">
        <v>44</v>
      </c>
      <c r="P4820" s="1">
        <f>_3___Healthcare_Data_v1[[#This Row],[Discharge Date]]-_3___Healthcare_Data_v1[[#This Row],[Date of Admission]]</f>
        <v>11</v>
      </c>
      <c r="Q4820" s="1">
        <f>IFERROR(_3___Healthcare_Data_v1[[#This Row],[ Billing Amount ]]/_3___Healthcare_Data_v1[[#This Row],[Days in Hospital]],0)</f>
        <v>2064.7676381818183</v>
      </c>
      <c r="R4820" s="1" t="str">
        <f>IF(_3___Healthcare_Data_v1[[#This Row],[Age]]&gt;60,"Senior",IF(_3___Healthcare_Data_v1[[#This Row],[Age]]&gt;35,"Middle","Young"))</f>
        <v>Senior</v>
      </c>
    </row>
    <row r="4821" spans="1:18" x14ac:dyDescent="0.3">
      <c r="A4821" s="1" t="s">
        <v>13512</v>
      </c>
      <c r="B4821" s="1" t="s">
        <v>26732</v>
      </c>
      <c r="C4821" s="1" t="s">
        <v>16</v>
      </c>
      <c r="D4821" s="1" t="s">
        <v>62</v>
      </c>
      <c r="E4821" s="1" t="s">
        <v>26620</v>
      </c>
      <c r="F4821" s="2">
        <v>44145</v>
      </c>
      <c r="G4821" s="1" t="s">
        <v>5097</v>
      </c>
      <c r="H4821" s="1" t="s">
        <v>13513</v>
      </c>
      <c r="I4821" s="1" t="s">
        <v>21</v>
      </c>
      <c r="J4821" s="3" t="s">
        <v>31491</v>
      </c>
      <c r="K4821">
        <v>422</v>
      </c>
      <c r="L4821" s="1" t="s">
        <v>38</v>
      </c>
      <c r="M4821" s="2">
        <v>44170</v>
      </c>
      <c r="N4821" s="1" t="s">
        <v>31</v>
      </c>
      <c r="O4821" s="1" t="s">
        <v>32</v>
      </c>
      <c r="P4821" s="1">
        <f>_3___Healthcare_Data_v1[[#This Row],[Discharge Date]]-_3___Healthcare_Data_v1[[#This Row],[Date of Admission]]</f>
        <v>25</v>
      </c>
      <c r="Q4821" s="1">
        <f>IFERROR(_3___Healthcare_Data_v1[[#This Row],[ Billing Amount ]]/_3___Healthcare_Data_v1[[#This Row],[Days in Hospital]],0)</f>
        <v>926.54738679999991</v>
      </c>
      <c r="R4821" s="1" t="str">
        <f>IF(_3___Healthcare_Data_v1[[#This Row],[Age]]&gt;60,"Senior",IF(_3___Healthcare_Data_v1[[#This Row],[Age]]&gt;35,"Middle","Young"))</f>
        <v>Senior</v>
      </c>
    </row>
    <row r="4822" spans="1:18" x14ac:dyDescent="0.3">
      <c r="A4822" s="1" t="s">
        <v>13514</v>
      </c>
      <c r="B4822" s="1" t="s">
        <v>26659</v>
      </c>
      <c r="C4822" s="1" t="s">
        <v>26</v>
      </c>
      <c r="D4822" s="1" t="s">
        <v>27</v>
      </c>
      <c r="E4822" s="1" t="s">
        <v>18</v>
      </c>
      <c r="F4822" s="2">
        <v>44318</v>
      </c>
      <c r="G4822" s="1" t="s">
        <v>13515</v>
      </c>
      <c r="H4822" s="1" t="s">
        <v>13516</v>
      </c>
      <c r="I4822" s="1" t="s">
        <v>56</v>
      </c>
      <c r="J4822" s="3" t="s">
        <v>31492</v>
      </c>
      <c r="K4822">
        <v>309</v>
      </c>
      <c r="L4822" s="1" t="s">
        <v>42</v>
      </c>
      <c r="M4822" s="2">
        <v>44341</v>
      </c>
      <c r="N4822" s="1" t="s">
        <v>23</v>
      </c>
      <c r="O4822" s="1" t="s">
        <v>32</v>
      </c>
      <c r="P4822" s="1">
        <f>_3___Healthcare_Data_v1[[#This Row],[Discharge Date]]-_3___Healthcare_Data_v1[[#This Row],[Date of Admission]]</f>
        <v>23</v>
      </c>
      <c r="Q4822" s="1">
        <f>IFERROR(_3___Healthcare_Data_v1[[#This Row],[ Billing Amount ]]/_3___Healthcare_Data_v1[[#This Row],[Days in Hospital]],0)</f>
        <v>664.46443565217396</v>
      </c>
      <c r="R4822" s="1" t="str">
        <f>IF(_3___Healthcare_Data_v1[[#This Row],[Age]]&gt;60,"Senior",IF(_3___Healthcare_Data_v1[[#This Row],[Age]]&gt;35,"Middle","Young"))</f>
        <v>Senior</v>
      </c>
    </row>
    <row r="4823" spans="1:18" x14ac:dyDescent="0.3">
      <c r="A4823" s="1" t="s">
        <v>13517</v>
      </c>
      <c r="B4823" s="1" t="s">
        <v>26732</v>
      </c>
      <c r="C4823" s="1" t="s">
        <v>16</v>
      </c>
      <c r="D4823" s="1" t="s">
        <v>49</v>
      </c>
      <c r="E4823" s="1" t="s">
        <v>69</v>
      </c>
      <c r="F4823" s="2">
        <v>44204</v>
      </c>
      <c r="G4823" s="1" t="s">
        <v>10411</v>
      </c>
      <c r="H4823" s="1" t="s">
        <v>13518</v>
      </c>
      <c r="I4823" s="1" t="s">
        <v>56</v>
      </c>
      <c r="J4823" s="3" t="s">
        <v>31493</v>
      </c>
      <c r="K4823">
        <v>160</v>
      </c>
      <c r="L4823" s="1" t="s">
        <v>38</v>
      </c>
      <c r="M4823" s="2">
        <v>44217</v>
      </c>
      <c r="N4823" s="1" t="s">
        <v>31</v>
      </c>
      <c r="O4823" s="1" t="s">
        <v>24</v>
      </c>
      <c r="P4823" s="1">
        <f>_3___Healthcare_Data_v1[[#This Row],[Discharge Date]]-_3___Healthcare_Data_v1[[#This Row],[Date of Admission]]</f>
        <v>13</v>
      </c>
      <c r="Q4823" s="1">
        <f>IFERROR(_3___Healthcare_Data_v1[[#This Row],[ Billing Amount ]]/_3___Healthcare_Data_v1[[#This Row],[Days in Hospital]],0)</f>
        <v>5143.1818492307693</v>
      </c>
      <c r="R4823" s="1" t="str">
        <f>IF(_3___Healthcare_Data_v1[[#This Row],[Age]]&gt;60,"Senior",IF(_3___Healthcare_Data_v1[[#This Row],[Age]]&gt;35,"Middle","Young"))</f>
        <v>Senior</v>
      </c>
    </row>
    <row r="4824" spans="1:18" x14ac:dyDescent="0.3">
      <c r="A4824" s="1" t="s">
        <v>13519</v>
      </c>
      <c r="B4824" s="1" t="s">
        <v>26622</v>
      </c>
      <c r="C4824" s="1" t="s">
        <v>26</v>
      </c>
      <c r="D4824" s="1" t="s">
        <v>17</v>
      </c>
      <c r="E4824" s="1" t="s">
        <v>35</v>
      </c>
      <c r="F4824" s="2">
        <v>45014</v>
      </c>
      <c r="G4824" s="1" t="s">
        <v>13520</v>
      </c>
      <c r="H4824" s="1" t="s">
        <v>13521</v>
      </c>
      <c r="I4824" s="1" t="s">
        <v>52</v>
      </c>
      <c r="J4824" s="3" t="s">
        <v>31494</v>
      </c>
      <c r="K4824">
        <v>294</v>
      </c>
      <c r="L4824" s="1" t="s">
        <v>22</v>
      </c>
      <c r="M4824" s="2">
        <v>45037</v>
      </c>
      <c r="N4824" s="1" t="s">
        <v>43</v>
      </c>
      <c r="O4824" s="1" t="s">
        <v>44</v>
      </c>
      <c r="P4824" s="1">
        <f>_3___Healthcare_Data_v1[[#This Row],[Discharge Date]]-_3___Healthcare_Data_v1[[#This Row],[Date of Admission]]</f>
        <v>23</v>
      </c>
      <c r="Q4824" s="1">
        <f>IFERROR(_3___Healthcare_Data_v1[[#This Row],[ Billing Amount ]]/_3___Healthcare_Data_v1[[#This Row],[Days in Hospital]],0)</f>
        <v>273.87835552173914</v>
      </c>
      <c r="R4824" s="1" t="str">
        <f>IF(_3___Healthcare_Data_v1[[#This Row],[Age]]&gt;60,"Senior",IF(_3___Healthcare_Data_v1[[#This Row],[Age]]&gt;35,"Middle","Young"))</f>
        <v>Senior</v>
      </c>
    </row>
    <row r="4825" spans="1:18" x14ac:dyDescent="0.3">
      <c r="A4825" s="1" t="s">
        <v>9949</v>
      </c>
      <c r="B4825" s="1" t="s">
        <v>26928</v>
      </c>
      <c r="C4825" s="1" t="s">
        <v>16</v>
      </c>
      <c r="D4825" s="1" t="s">
        <v>27</v>
      </c>
      <c r="E4825" s="1" t="s">
        <v>26615</v>
      </c>
      <c r="F4825" s="2">
        <v>43512</v>
      </c>
      <c r="G4825" s="1" t="s">
        <v>13522</v>
      </c>
      <c r="H4825" s="1" t="s">
        <v>13523</v>
      </c>
      <c r="I4825" s="1" t="s">
        <v>21</v>
      </c>
      <c r="J4825" s="3" t="s">
        <v>31495</v>
      </c>
      <c r="K4825">
        <v>207</v>
      </c>
      <c r="L4825" s="1" t="s">
        <v>42</v>
      </c>
      <c r="M4825" s="2">
        <v>43534</v>
      </c>
      <c r="N4825" s="1" t="s">
        <v>43</v>
      </c>
      <c r="O4825" s="1" t="s">
        <v>44</v>
      </c>
      <c r="P4825" s="1">
        <f>_3___Healthcare_Data_v1[[#This Row],[Discharge Date]]-_3___Healthcare_Data_v1[[#This Row],[Date of Admission]]</f>
        <v>22</v>
      </c>
      <c r="Q4825" s="1">
        <f>IFERROR(_3___Healthcare_Data_v1[[#This Row],[ Billing Amount ]]/_3___Healthcare_Data_v1[[#This Row],[Days in Hospital]],0)</f>
        <v>1177.6317345454545</v>
      </c>
      <c r="R4825" s="1" t="str">
        <f>IF(_3___Healthcare_Data_v1[[#This Row],[Age]]&gt;60,"Senior",IF(_3___Healthcare_Data_v1[[#This Row],[Age]]&gt;35,"Middle","Young"))</f>
        <v>Senior</v>
      </c>
    </row>
    <row r="4826" spans="1:18" x14ac:dyDescent="0.3">
      <c r="A4826" s="1" t="s">
        <v>8146</v>
      </c>
      <c r="B4826" s="1" t="s">
        <v>26798</v>
      </c>
      <c r="C4826" s="1" t="s">
        <v>16</v>
      </c>
      <c r="D4826" s="1" t="s">
        <v>114</v>
      </c>
      <c r="E4826" s="1" t="s">
        <v>18</v>
      </c>
      <c r="F4826" s="2">
        <v>43700</v>
      </c>
      <c r="G4826" s="1" t="s">
        <v>13524</v>
      </c>
      <c r="H4826" s="1" t="s">
        <v>13525</v>
      </c>
      <c r="I4826" s="1" t="s">
        <v>26607</v>
      </c>
      <c r="J4826" s="3" t="s">
        <v>31496</v>
      </c>
      <c r="K4826">
        <v>362</v>
      </c>
      <c r="L4826" s="1" t="s">
        <v>42</v>
      </c>
      <c r="M4826" s="2">
        <v>43701</v>
      </c>
      <c r="N4826" s="1" t="s">
        <v>84</v>
      </c>
      <c r="O4826" s="1" t="s">
        <v>32</v>
      </c>
      <c r="P4826" s="1">
        <f>_3___Healthcare_Data_v1[[#This Row],[Discharge Date]]-_3___Healthcare_Data_v1[[#This Row],[Date of Admission]]</f>
        <v>1</v>
      </c>
      <c r="Q4826" s="1">
        <f>IFERROR(_3___Healthcare_Data_v1[[#This Row],[ Billing Amount ]]/_3___Healthcare_Data_v1[[#This Row],[Days in Hospital]],0)</f>
        <v>9667.4042609999997</v>
      </c>
      <c r="R4826" s="1" t="str">
        <f>IF(_3___Healthcare_Data_v1[[#This Row],[Age]]&gt;60,"Senior",IF(_3___Healthcare_Data_v1[[#This Row],[Age]]&gt;35,"Middle","Young"))</f>
        <v>Senior</v>
      </c>
    </row>
    <row r="4827" spans="1:18" x14ac:dyDescent="0.3">
      <c r="A4827" s="1" t="s">
        <v>13526</v>
      </c>
      <c r="B4827" s="1" t="s">
        <v>26664</v>
      </c>
      <c r="C4827" s="1" t="s">
        <v>26</v>
      </c>
      <c r="D4827" s="1" t="s">
        <v>229</v>
      </c>
      <c r="E4827" s="1" t="s">
        <v>69</v>
      </c>
      <c r="F4827" s="2">
        <v>44130</v>
      </c>
      <c r="G4827" s="1" t="s">
        <v>13527</v>
      </c>
      <c r="H4827" s="1" t="s">
        <v>13528</v>
      </c>
      <c r="I4827" s="1" t="s">
        <v>52</v>
      </c>
      <c r="J4827" s="3" t="s">
        <v>31497</v>
      </c>
      <c r="K4827">
        <v>394</v>
      </c>
      <c r="L4827" s="1" t="s">
        <v>38</v>
      </c>
      <c r="M4827" s="2">
        <v>44131</v>
      </c>
      <c r="N4827" s="1" t="s">
        <v>43</v>
      </c>
      <c r="O4827" s="1" t="s">
        <v>24</v>
      </c>
      <c r="P4827" s="1">
        <f>_3___Healthcare_Data_v1[[#This Row],[Discharge Date]]-_3___Healthcare_Data_v1[[#This Row],[Date of Admission]]</f>
        <v>1</v>
      </c>
      <c r="Q4827" s="1">
        <f>IFERROR(_3___Healthcare_Data_v1[[#This Row],[ Billing Amount ]]/_3___Healthcare_Data_v1[[#This Row],[Days in Hospital]],0)</f>
        <v>67663.677249999993</v>
      </c>
      <c r="R4827" s="1" t="str">
        <f>IF(_3___Healthcare_Data_v1[[#This Row],[Age]]&gt;60,"Senior",IF(_3___Healthcare_Data_v1[[#This Row],[Age]]&gt;35,"Middle","Young"))</f>
        <v>Senior</v>
      </c>
    </row>
    <row r="4828" spans="1:18" x14ac:dyDescent="0.3">
      <c r="A4828" s="1" t="s">
        <v>13529</v>
      </c>
      <c r="B4828" s="1" t="s">
        <v>26873</v>
      </c>
      <c r="C4828" s="1" t="s">
        <v>16</v>
      </c>
      <c r="D4828" s="1" t="s">
        <v>114</v>
      </c>
      <c r="E4828" s="1" t="s">
        <v>69</v>
      </c>
      <c r="F4828" s="2">
        <v>44619</v>
      </c>
      <c r="G4828" s="1" t="s">
        <v>13530</v>
      </c>
      <c r="H4828" s="1" t="s">
        <v>13531</v>
      </c>
      <c r="I4828" s="1" t="s">
        <v>21</v>
      </c>
      <c r="J4828" s="3" t="s">
        <v>31498</v>
      </c>
      <c r="K4828">
        <v>404</v>
      </c>
      <c r="L4828" s="1" t="s">
        <v>22</v>
      </c>
      <c r="M4828" s="2">
        <v>44642</v>
      </c>
      <c r="N4828" s="1" t="s">
        <v>43</v>
      </c>
      <c r="O4828" s="1" t="s">
        <v>24</v>
      </c>
      <c r="P4828" s="1">
        <f>_3___Healthcare_Data_v1[[#This Row],[Discharge Date]]-_3___Healthcare_Data_v1[[#This Row],[Date of Admission]]</f>
        <v>23</v>
      </c>
      <c r="Q4828" s="1">
        <f>IFERROR(_3___Healthcare_Data_v1[[#This Row],[ Billing Amount ]]/_3___Healthcare_Data_v1[[#This Row],[Days in Hospital]],0)</f>
        <v>2908.7154713043478</v>
      </c>
      <c r="R4828" s="1" t="str">
        <f>IF(_3___Healthcare_Data_v1[[#This Row],[Age]]&gt;60,"Senior",IF(_3___Healthcare_Data_v1[[#This Row],[Age]]&gt;35,"Middle","Young"))</f>
        <v>Senior</v>
      </c>
    </row>
    <row r="4829" spans="1:18" x14ac:dyDescent="0.3">
      <c r="A4829" s="1" t="s">
        <v>13532</v>
      </c>
      <c r="B4829" s="1" t="s">
        <v>26732</v>
      </c>
      <c r="C4829" s="1" t="s">
        <v>16</v>
      </c>
      <c r="D4829" s="1" t="s">
        <v>229</v>
      </c>
      <c r="E4829" s="1" t="s">
        <v>26620</v>
      </c>
      <c r="F4829" s="2">
        <v>44484</v>
      </c>
      <c r="G4829" s="1" t="s">
        <v>13533</v>
      </c>
      <c r="H4829" s="1" t="s">
        <v>6808</v>
      </c>
      <c r="I4829" s="1" t="s">
        <v>56</v>
      </c>
      <c r="J4829" s="3" t="s">
        <v>31499</v>
      </c>
      <c r="K4829">
        <v>485</v>
      </c>
      <c r="L4829" s="1" t="s">
        <v>22</v>
      </c>
      <c r="M4829" s="2">
        <v>44487</v>
      </c>
      <c r="N4829" s="1" t="s">
        <v>84</v>
      </c>
      <c r="O4829" s="1" t="s">
        <v>24</v>
      </c>
      <c r="P4829" s="1">
        <f>_3___Healthcare_Data_v1[[#This Row],[Discharge Date]]-_3___Healthcare_Data_v1[[#This Row],[Date of Admission]]</f>
        <v>3</v>
      </c>
      <c r="Q4829" s="1">
        <f>IFERROR(_3___Healthcare_Data_v1[[#This Row],[ Billing Amount ]]/_3___Healthcare_Data_v1[[#This Row],[Days in Hospital]],0)</f>
        <v>10088.01139</v>
      </c>
      <c r="R4829" s="1" t="str">
        <f>IF(_3___Healthcare_Data_v1[[#This Row],[Age]]&gt;60,"Senior",IF(_3___Healthcare_Data_v1[[#This Row],[Age]]&gt;35,"Middle","Young"))</f>
        <v>Senior</v>
      </c>
    </row>
    <row r="4830" spans="1:18" x14ac:dyDescent="0.3">
      <c r="A4830" s="1" t="s">
        <v>13534</v>
      </c>
      <c r="B4830" s="1" t="s">
        <v>26710</v>
      </c>
      <c r="C4830" s="1" t="s">
        <v>16</v>
      </c>
      <c r="D4830" s="1" t="s">
        <v>34</v>
      </c>
      <c r="E4830" s="1" t="s">
        <v>18</v>
      </c>
      <c r="F4830" s="2">
        <v>43987</v>
      </c>
      <c r="G4830" s="1" t="s">
        <v>13535</v>
      </c>
      <c r="H4830" s="1" t="s">
        <v>13536</v>
      </c>
      <c r="I4830" s="1" t="s">
        <v>56</v>
      </c>
      <c r="J4830" s="3" t="s">
        <v>31500</v>
      </c>
      <c r="K4830">
        <v>434</v>
      </c>
      <c r="L4830" s="1" t="s">
        <v>42</v>
      </c>
      <c r="M4830" s="2">
        <v>43994</v>
      </c>
      <c r="N4830" s="1" t="s">
        <v>31</v>
      </c>
      <c r="O4830" s="1" t="s">
        <v>32</v>
      </c>
      <c r="P4830" s="1">
        <f>_3___Healthcare_Data_v1[[#This Row],[Discharge Date]]-_3___Healthcare_Data_v1[[#This Row],[Date of Admission]]</f>
        <v>7</v>
      </c>
      <c r="Q4830" s="1">
        <f>IFERROR(_3___Healthcare_Data_v1[[#This Row],[ Billing Amount ]]/_3___Healthcare_Data_v1[[#This Row],[Days in Hospital]],0)</f>
        <v>5870.4891699999998</v>
      </c>
      <c r="R4830" s="1" t="str">
        <f>IF(_3___Healthcare_Data_v1[[#This Row],[Age]]&gt;60,"Senior",IF(_3___Healthcare_Data_v1[[#This Row],[Age]]&gt;35,"Middle","Young"))</f>
        <v>Senior</v>
      </c>
    </row>
    <row r="4831" spans="1:18" x14ac:dyDescent="0.3">
      <c r="A4831" s="1" t="s">
        <v>13537</v>
      </c>
      <c r="B4831" s="1" t="s">
        <v>26664</v>
      </c>
      <c r="C4831" s="1" t="s">
        <v>26</v>
      </c>
      <c r="D4831" s="1" t="s">
        <v>17</v>
      </c>
      <c r="E4831" s="1" t="s">
        <v>26620</v>
      </c>
      <c r="F4831" s="2">
        <v>44357</v>
      </c>
      <c r="G4831" s="1" t="s">
        <v>12492</v>
      </c>
      <c r="H4831" s="1" t="s">
        <v>13538</v>
      </c>
      <c r="I4831" s="1" t="s">
        <v>52</v>
      </c>
      <c r="J4831" s="3" t="s">
        <v>31501</v>
      </c>
      <c r="K4831">
        <v>136</v>
      </c>
      <c r="L4831" s="1" t="s">
        <v>22</v>
      </c>
      <c r="M4831" s="2">
        <v>44359</v>
      </c>
      <c r="N4831" s="1" t="s">
        <v>31</v>
      </c>
      <c r="O4831" s="1" t="s">
        <v>44</v>
      </c>
      <c r="P4831" s="1">
        <f>_3___Healthcare_Data_v1[[#This Row],[Discharge Date]]-_3___Healthcare_Data_v1[[#This Row],[Date of Admission]]</f>
        <v>2</v>
      </c>
      <c r="Q4831" s="1">
        <f>IFERROR(_3___Healthcare_Data_v1[[#This Row],[ Billing Amount ]]/_3___Healthcare_Data_v1[[#This Row],[Days in Hospital]],0)</f>
        <v>13090.569364999999</v>
      </c>
      <c r="R4831" s="1" t="str">
        <f>IF(_3___Healthcare_Data_v1[[#This Row],[Age]]&gt;60,"Senior",IF(_3___Healthcare_Data_v1[[#This Row],[Age]]&gt;35,"Middle","Young"))</f>
        <v>Senior</v>
      </c>
    </row>
    <row r="4832" spans="1:18" x14ac:dyDescent="0.3">
      <c r="A4832" s="1" t="s">
        <v>13539</v>
      </c>
      <c r="B4832" s="1" t="s">
        <v>26687</v>
      </c>
      <c r="C4832" s="1" t="s">
        <v>16</v>
      </c>
      <c r="D4832" s="1" t="s">
        <v>114</v>
      </c>
      <c r="E4832" s="1" t="s">
        <v>26615</v>
      </c>
      <c r="F4832" s="2">
        <v>45214</v>
      </c>
      <c r="G4832" s="1" t="s">
        <v>13540</v>
      </c>
      <c r="H4832" s="1" t="s">
        <v>13541</v>
      </c>
      <c r="I4832" s="1" t="s">
        <v>56</v>
      </c>
      <c r="J4832" s="3" t="s">
        <v>31502</v>
      </c>
      <c r="K4832">
        <v>447</v>
      </c>
      <c r="L4832" s="1" t="s">
        <v>42</v>
      </c>
      <c r="M4832" s="2">
        <v>45215</v>
      </c>
      <c r="N4832" s="1" t="s">
        <v>48</v>
      </c>
      <c r="O4832" s="1" t="s">
        <v>32</v>
      </c>
      <c r="P4832" s="1">
        <f>_3___Healthcare_Data_v1[[#This Row],[Discharge Date]]-_3___Healthcare_Data_v1[[#This Row],[Date of Admission]]</f>
        <v>1</v>
      </c>
      <c r="Q4832" s="1">
        <f>IFERROR(_3___Healthcare_Data_v1[[#This Row],[ Billing Amount ]]/_3___Healthcare_Data_v1[[#This Row],[Days in Hospital]],0)</f>
        <v>23530.926340000002</v>
      </c>
      <c r="R4832" s="1" t="str">
        <f>IF(_3___Healthcare_Data_v1[[#This Row],[Age]]&gt;60,"Senior",IF(_3___Healthcare_Data_v1[[#This Row],[Age]]&gt;35,"Middle","Young"))</f>
        <v>Senior</v>
      </c>
    </row>
    <row r="4833" spans="1:18" x14ac:dyDescent="0.3">
      <c r="A4833" s="1" t="s">
        <v>13542</v>
      </c>
      <c r="B4833" s="1" t="s">
        <v>26646</v>
      </c>
      <c r="C4833" s="1" t="s">
        <v>26</v>
      </c>
      <c r="D4833" s="1" t="s">
        <v>89</v>
      </c>
      <c r="E4833" s="1" t="s">
        <v>28</v>
      </c>
      <c r="F4833" s="2">
        <v>43698</v>
      </c>
      <c r="G4833" s="1" t="s">
        <v>13543</v>
      </c>
      <c r="H4833" s="1" t="s">
        <v>6720</v>
      </c>
      <c r="I4833" s="1" t="s">
        <v>26607</v>
      </c>
      <c r="J4833" s="3" t="s">
        <v>31503</v>
      </c>
      <c r="K4833">
        <v>145</v>
      </c>
      <c r="L4833" s="1" t="s">
        <v>42</v>
      </c>
      <c r="M4833" s="2">
        <v>43716</v>
      </c>
      <c r="N4833" s="1" t="s">
        <v>31</v>
      </c>
      <c r="O4833" s="1" t="s">
        <v>24</v>
      </c>
      <c r="P4833" s="1">
        <f>_3___Healthcare_Data_v1[[#This Row],[Discharge Date]]-_3___Healthcare_Data_v1[[#This Row],[Date of Admission]]</f>
        <v>18</v>
      </c>
      <c r="Q4833" s="1">
        <f>IFERROR(_3___Healthcare_Data_v1[[#This Row],[ Billing Amount ]]/_3___Healthcare_Data_v1[[#This Row],[Days in Hospital]],0)</f>
        <v>1399.1061650000001</v>
      </c>
      <c r="R4833" s="1" t="str">
        <f>IF(_3___Healthcare_Data_v1[[#This Row],[Age]]&gt;60,"Senior",IF(_3___Healthcare_Data_v1[[#This Row],[Age]]&gt;35,"Middle","Young"))</f>
        <v>Senior</v>
      </c>
    </row>
    <row r="4834" spans="1:18" x14ac:dyDescent="0.3">
      <c r="A4834" s="1" t="s">
        <v>13544</v>
      </c>
      <c r="B4834" s="1" t="s">
        <v>26695</v>
      </c>
      <c r="C4834" s="1" t="s">
        <v>26</v>
      </c>
      <c r="D4834" s="1" t="s">
        <v>27</v>
      </c>
      <c r="E4834" s="1" t="s">
        <v>18</v>
      </c>
      <c r="F4834" s="2">
        <v>44433</v>
      </c>
      <c r="G4834" s="1" t="s">
        <v>13545</v>
      </c>
      <c r="H4834" s="1" t="s">
        <v>2307</v>
      </c>
      <c r="I4834" s="1" t="s">
        <v>56</v>
      </c>
      <c r="J4834" s="3" t="s">
        <v>31504</v>
      </c>
      <c r="K4834">
        <v>127</v>
      </c>
      <c r="L4834" s="1" t="s">
        <v>42</v>
      </c>
      <c r="M4834" s="2">
        <v>44443</v>
      </c>
      <c r="N4834" s="1" t="s">
        <v>43</v>
      </c>
      <c r="O4834" s="1" t="s">
        <v>44</v>
      </c>
      <c r="P4834" s="1">
        <f>_3___Healthcare_Data_v1[[#This Row],[Discharge Date]]-_3___Healthcare_Data_v1[[#This Row],[Date of Admission]]</f>
        <v>10</v>
      </c>
      <c r="Q4834" s="1">
        <f>IFERROR(_3___Healthcare_Data_v1[[#This Row],[ Billing Amount ]]/_3___Healthcare_Data_v1[[#This Row],[Days in Hospital]],0)</f>
        <v>2796.0515619999996</v>
      </c>
      <c r="R4834" s="1" t="str">
        <f>IF(_3___Healthcare_Data_v1[[#This Row],[Age]]&gt;60,"Senior",IF(_3___Healthcare_Data_v1[[#This Row],[Age]]&gt;35,"Middle","Young"))</f>
        <v>Senior</v>
      </c>
    </row>
    <row r="4835" spans="1:18" x14ac:dyDescent="0.3">
      <c r="A4835" s="1" t="s">
        <v>13546</v>
      </c>
      <c r="B4835" s="1" t="s">
        <v>26695</v>
      </c>
      <c r="C4835" s="1" t="s">
        <v>26</v>
      </c>
      <c r="D4835" s="1" t="s">
        <v>27</v>
      </c>
      <c r="E4835" s="1" t="s">
        <v>35</v>
      </c>
      <c r="F4835" s="2">
        <v>44356</v>
      </c>
      <c r="G4835" s="1" t="s">
        <v>13547</v>
      </c>
      <c r="H4835" s="1" t="s">
        <v>13548</v>
      </c>
      <c r="I4835" s="1" t="s">
        <v>52</v>
      </c>
      <c r="J4835" s="3" t="s">
        <v>31505</v>
      </c>
      <c r="K4835">
        <v>418</v>
      </c>
      <c r="L4835" s="1" t="s">
        <v>22</v>
      </c>
      <c r="M4835" s="2">
        <v>44361</v>
      </c>
      <c r="N4835" s="1" t="s">
        <v>48</v>
      </c>
      <c r="O4835" s="1" t="s">
        <v>32</v>
      </c>
      <c r="P4835" s="1">
        <f>_3___Healthcare_Data_v1[[#This Row],[Discharge Date]]-_3___Healthcare_Data_v1[[#This Row],[Date of Admission]]</f>
        <v>5</v>
      </c>
      <c r="Q4835" s="1">
        <f>IFERROR(_3___Healthcare_Data_v1[[#This Row],[ Billing Amount ]]/_3___Healthcare_Data_v1[[#This Row],[Days in Hospital]],0)</f>
        <v>3315.1458780000003</v>
      </c>
      <c r="R4835" s="1" t="str">
        <f>IF(_3___Healthcare_Data_v1[[#This Row],[Age]]&gt;60,"Senior",IF(_3___Healthcare_Data_v1[[#This Row],[Age]]&gt;35,"Middle","Young"))</f>
        <v>Senior</v>
      </c>
    </row>
    <row r="4836" spans="1:18" x14ac:dyDescent="0.3">
      <c r="A4836" s="1" t="s">
        <v>13549</v>
      </c>
      <c r="B4836" s="1" t="s">
        <v>26710</v>
      </c>
      <c r="C4836" s="1" t="s">
        <v>16</v>
      </c>
      <c r="D4836" s="1" t="s">
        <v>49</v>
      </c>
      <c r="E4836" s="1" t="s">
        <v>18</v>
      </c>
      <c r="F4836" s="2">
        <v>43916</v>
      </c>
      <c r="G4836" s="1" t="s">
        <v>13550</v>
      </c>
      <c r="H4836" s="1" t="s">
        <v>13551</v>
      </c>
      <c r="I4836" s="1" t="s">
        <v>60</v>
      </c>
      <c r="J4836" s="3" t="s">
        <v>31506</v>
      </c>
      <c r="K4836">
        <v>287</v>
      </c>
      <c r="L4836" s="1" t="s">
        <v>42</v>
      </c>
      <c r="M4836" s="2">
        <v>43920</v>
      </c>
      <c r="N4836" s="1" t="s">
        <v>84</v>
      </c>
      <c r="O4836" s="1" t="s">
        <v>32</v>
      </c>
      <c r="P4836" s="1">
        <f>_3___Healthcare_Data_v1[[#This Row],[Discharge Date]]-_3___Healthcare_Data_v1[[#This Row],[Date of Admission]]</f>
        <v>4</v>
      </c>
      <c r="Q4836" s="1">
        <f>IFERROR(_3___Healthcare_Data_v1[[#This Row],[ Billing Amount ]]/_3___Healthcare_Data_v1[[#This Row],[Days in Hospital]],0)</f>
        <v>2197.21057475</v>
      </c>
      <c r="R4836" s="1" t="str">
        <f>IF(_3___Healthcare_Data_v1[[#This Row],[Age]]&gt;60,"Senior",IF(_3___Healthcare_Data_v1[[#This Row],[Age]]&gt;35,"Middle","Young"))</f>
        <v>Senior</v>
      </c>
    </row>
    <row r="4837" spans="1:18" x14ac:dyDescent="0.3">
      <c r="A4837" s="1" t="s">
        <v>13552</v>
      </c>
      <c r="B4837" s="1" t="s">
        <v>26710</v>
      </c>
      <c r="C4837" s="1" t="s">
        <v>16</v>
      </c>
      <c r="D4837" s="1" t="s">
        <v>114</v>
      </c>
      <c r="E4837" s="1" t="s">
        <v>26620</v>
      </c>
      <c r="F4837" s="2">
        <v>44512</v>
      </c>
      <c r="G4837" s="1" t="s">
        <v>13553</v>
      </c>
      <c r="H4837" s="1" t="s">
        <v>13554</v>
      </c>
      <c r="I4837" s="1" t="s">
        <v>21</v>
      </c>
      <c r="J4837" s="3" t="s">
        <v>31507</v>
      </c>
      <c r="K4837">
        <v>161</v>
      </c>
      <c r="L4837" s="1" t="s">
        <v>22</v>
      </c>
      <c r="M4837" s="2">
        <v>44533</v>
      </c>
      <c r="N4837" s="1" t="s">
        <v>43</v>
      </c>
      <c r="O4837" s="1" t="s">
        <v>44</v>
      </c>
      <c r="P4837" s="1">
        <f>_3___Healthcare_Data_v1[[#This Row],[Discharge Date]]-_3___Healthcare_Data_v1[[#This Row],[Date of Admission]]</f>
        <v>21</v>
      </c>
      <c r="Q4837" s="1">
        <f>IFERROR(_3___Healthcare_Data_v1[[#This Row],[ Billing Amount ]]/_3___Healthcare_Data_v1[[#This Row],[Days in Hospital]],0)</f>
        <v>1512.4431795238095</v>
      </c>
      <c r="R4837" s="1" t="str">
        <f>IF(_3___Healthcare_Data_v1[[#This Row],[Age]]&gt;60,"Senior",IF(_3___Healthcare_Data_v1[[#This Row],[Age]]&gt;35,"Middle","Young"))</f>
        <v>Senior</v>
      </c>
    </row>
    <row r="4838" spans="1:18" x14ac:dyDescent="0.3">
      <c r="A4838" s="1" t="s">
        <v>13555</v>
      </c>
      <c r="B4838" s="1" t="s">
        <v>26677</v>
      </c>
      <c r="C4838" s="1" t="s">
        <v>16</v>
      </c>
      <c r="D4838" s="1" t="s">
        <v>27</v>
      </c>
      <c r="E4838" s="1" t="s">
        <v>28</v>
      </c>
      <c r="F4838" s="2">
        <v>43921</v>
      </c>
      <c r="G4838" s="1" t="s">
        <v>2122</v>
      </c>
      <c r="H4838" s="1" t="s">
        <v>13556</v>
      </c>
      <c r="I4838" s="1" t="s">
        <v>60</v>
      </c>
      <c r="J4838" s="3" t="s">
        <v>31508</v>
      </c>
      <c r="K4838">
        <v>389</v>
      </c>
      <c r="L4838" s="1" t="s">
        <v>42</v>
      </c>
      <c r="M4838" s="2">
        <v>43929</v>
      </c>
      <c r="N4838" s="1" t="s">
        <v>84</v>
      </c>
      <c r="O4838" s="1" t="s">
        <v>44</v>
      </c>
      <c r="P4838" s="1">
        <f>_3___Healthcare_Data_v1[[#This Row],[Discharge Date]]-_3___Healthcare_Data_v1[[#This Row],[Date of Admission]]</f>
        <v>8</v>
      </c>
      <c r="Q4838" s="1">
        <f>IFERROR(_3___Healthcare_Data_v1[[#This Row],[ Billing Amount ]]/_3___Healthcare_Data_v1[[#This Row],[Days in Hospital]],0)</f>
        <v>4599.2402224999996</v>
      </c>
      <c r="R4838" s="1" t="str">
        <f>IF(_3___Healthcare_Data_v1[[#This Row],[Age]]&gt;60,"Senior",IF(_3___Healthcare_Data_v1[[#This Row],[Age]]&gt;35,"Middle","Young"))</f>
        <v>Senior</v>
      </c>
    </row>
    <row r="4839" spans="1:18" x14ac:dyDescent="0.3">
      <c r="A4839" s="1" t="s">
        <v>13557</v>
      </c>
      <c r="B4839" s="1" t="s">
        <v>26695</v>
      </c>
      <c r="C4839" s="1" t="s">
        <v>16</v>
      </c>
      <c r="D4839" s="1" t="s">
        <v>27</v>
      </c>
      <c r="E4839" s="1" t="s">
        <v>69</v>
      </c>
      <c r="F4839" s="2">
        <v>45096</v>
      </c>
      <c r="G4839" s="1" t="s">
        <v>13558</v>
      </c>
      <c r="H4839" s="1" t="s">
        <v>13559</v>
      </c>
      <c r="I4839" s="1" t="s">
        <v>60</v>
      </c>
      <c r="J4839" s="3" t="s">
        <v>31509</v>
      </c>
      <c r="K4839">
        <v>221</v>
      </c>
      <c r="L4839" s="1" t="s">
        <v>38</v>
      </c>
      <c r="M4839" s="2">
        <v>45123</v>
      </c>
      <c r="N4839" s="1" t="s">
        <v>84</v>
      </c>
      <c r="O4839" s="1" t="s">
        <v>24</v>
      </c>
      <c r="P4839" s="1">
        <f>_3___Healthcare_Data_v1[[#This Row],[Discharge Date]]-_3___Healthcare_Data_v1[[#This Row],[Date of Admission]]</f>
        <v>27</v>
      </c>
      <c r="Q4839" s="1">
        <f>IFERROR(_3___Healthcare_Data_v1[[#This Row],[ Billing Amount ]]/_3___Healthcare_Data_v1[[#This Row],[Days in Hospital]],0)</f>
        <v>2439.9698425925926</v>
      </c>
      <c r="R4839" s="1" t="str">
        <f>IF(_3___Healthcare_Data_v1[[#This Row],[Age]]&gt;60,"Senior",IF(_3___Healthcare_Data_v1[[#This Row],[Age]]&gt;35,"Middle","Young"))</f>
        <v>Senior</v>
      </c>
    </row>
    <row r="4840" spans="1:18" x14ac:dyDescent="0.3">
      <c r="A4840" s="1" t="s">
        <v>2170</v>
      </c>
      <c r="B4840" s="1" t="s">
        <v>26685</v>
      </c>
      <c r="C4840" s="1" t="s">
        <v>26</v>
      </c>
      <c r="D4840" s="1" t="s">
        <v>229</v>
      </c>
      <c r="E4840" s="1" t="s">
        <v>26620</v>
      </c>
      <c r="F4840" s="2">
        <v>45046</v>
      </c>
      <c r="G4840" s="1" t="s">
        <v>13560</v>
      </c>
      <c r="H4840" s="1" t="s">
        <v>13561</v>
      </c>
      <c r="I4840" s="1" t="s">
        <v>56</v>
      </c>
      <c r="J4840" s="3" t="s">
        <v>31510</v>
      </c>
      <c r="K4840">
        <v>382</v>
      </c>
      <c r="L4840" s="1" t="s">
        <v>38</v>
      </c>
      <c r="M4840" s="2">
        <v>45072</v>
      </c>
      <c r="N4840" s="1" t="s">
        <v>43</v>
      </c>
      <c r="O4840" s="1" t="s">
        <v>24</v>
      </c>
      <c r="P4840" s="1">
        <f>_3___Healthcare_Data_v1[[#This Row],[Discharge Date]]-_3___Healthcare_Data_v1[[#This Row],[Date of Admission]]</f>
        <v>26</v>
      </c>
      <c r="Q4840" s="1">
        <f>IFERROR(_3___Healthcare_Data_v1[[#This Row],[ Billing Amount ]]/_3___Healthcare_Data_v1[[#This Row],[Days in Hospital]],0)</f>
        <v>420.33480846153844</v>
      </c>
      <c r="R4840" s="1" t="str">
        <f>IF(_3___Healthcare_Data_v1[[#This Row],[Age]]&gt;60,"Senior",IF(_3___Healthcare_Data_v1[[#This Row],[Age]]&gt;35,"Middle","Young"))</f>
        <v>Senior</v>
      </c>
    </row>
    <row r="4841" spans="1:18" x14ac:dyDescent="0.3">
      <c r="A4841" s="1" t="s">
        <v>13562</v>
      </c>
      <c r="B4841" s="1" t="s">
        <v>26723</v>
      </c>
      <c r="C4841" s="1" t="s">
        <v>26</v>
      </c>
      <c r="D4841" s="1" t="s">
        <v>17</v>
      </c>
      <c r="E4841" s="1" t="s">
        <v>28</v>
      </c>
      <c r="F4841" s="2">
        <v>44450</v>
      </c>
      <c r="G4841" s="1" t="s">
        <v>13563</v>
      </c>
      <c r="H4841" s="1" t="s">
        <v>13564</v>
      </c>
      <c r="I4841" s="1" t="s">
        <v>52</v>
      </c>
      <c r="J4841" s="3" t="s">
        <v>31511</v>
      </c>
      <c r="K4841">
        <v>104</v>
      </c>
      <c r="L4841" s="1" t="s">
        <v>38</v>
      </c>
      <c r="M4841" s="2">
        <v>44470</v>
      </c>
      <c r="N4841" s="1" t="s">
        <v>43</v>
      </c>
      <c r="O4841" s="1" t="s">
        <v>44</v>
      </c>
      <c r="P4841" s="1">
        <f>_3___Healthcare_Data_v1[[#This Row],[Discharge Date]]-_3___Healthcare_Data_v1[[#This Row],[Date of Admission]]</f>
        <v>20</v>
      </c>
      <c r="Q4841" s="1">
        <f>IFERROR(_3___Healthcare_Data_v1[[#This Row],[ Billing Amount ]]/_3___Healthcare_Data_v1[[#This Row],[Days in Hospital]],0)</f>
        <v>1313.9012740000001</v>
      </c>
      <c r="R4841" s="1" t="str">
        <f>IF(_3___Healthcare_Data_v1[[#This Row],[Age]]&gt;60,"Senior",IF(_3___Healthcare_Data_v1[[#This Row],[Age]]&gt;35,"Middle","Young"))</f>
        <v>Senior</v>
      </c>
    </row>
    <row r="4842" spans="1:18" x14ac:dyDescent="0.3">
      <c r="A4842" s="1" t="s">
        <v>13565</v>
      </c>
      <c r="B4842" s="1" t="s">
        <v>26928</v>
      </c>
      <c r="C4842" s="1" t="s">
        <v>16</v>
      </c>
      <c r="D4842" s="1" t="s">
        <v>27</v>
      </c>
      <c r="E4842" s="1" t="s">
        <v>69</v>
      </c>
      <c r="F4842" s="2">
        <v>43421</v>
      </c>
      <c r="G4842" s="1" t="s">
        <v>13566</v>
      </c>
      <c r="H4842" s="1" t="s">
        <v>13567</v>
      </c>
      <c r="I4842" s="1" t="s">
        <v>26607</v>
      </c>
      <c r="J4842" s="3" t="s">
        <v>31512</v>
      </c>
      <c r="K4842">
        <v>300</v>
      </c>
      <c r="L4842" s="1" t="s">
        <v>38</v>
      </c>
      <c r="M4842" s="2">
        <v>43443</v>
      </c>
      <c r="N4842" s="1" t="s">
        <v>84</v>
      </c>
      <c r="O4842" s="1" t="s">
        <v>32</v>
      </c>
      <c r="P4842" s="1">
        <f>_3___Healthcare_Data_v1[[#This Row],[Discharge Date]]-_3___Healthcare_Data_v1[[#This Row],[Date of Admission]]</f>
        <v>22</v>
      </c>
      <c r="Q4842" s="1">
        <f>IFERROR(_3___Healthcare_Data_v1[[#This Row],[ Billing Amount ]]/_3___Healthcare_Data_v1[[#This Row],[Days in Hospital]],0)</f>
        <v>1547.595059090909</v>
      </c>
      <c r="R4842" s="1" t="str">
        <f>IF(_3___Healthcare_Data_v1[[#This Row],[Age]]&gt;60,"Senior",IF(_3___Healthcare_Data_v1[[#This Row],[Age]]&gt;35,"Middle","Young"))</f>
        <v>Senior</v>
      </c>
    </row>
    <row r="4843" spans="1:18" x14ac:dyDescent="0.3">
      <c r="A4843" s="1" t="s">
        <v>13568</v>
      </c>
      <c r="B4843" s="1" t="s">
        <v>26619</v>
      </c>
      <c r="C4843" s="1" t="s">
        <v>26</v>
      </c>
      <c r="D4843" s="1" t="s">
        <v>49</v>
      </c>
      <c r="E4843" s="1" t="s">
        <v>26615</v>
      </c>
      <c r="F4843" s="2">
        <v>44352</v>
      </c>
      <c r="G4843" s="1" t="s">
        <v>13569</v>
      </c>
      <c r="H4843" s="1" t="s">
        <v>13570</v>
      </c>
      <c r="I4843" s="1" t="s">
        <v>56</v>
      </c>
      <c r="J4843" s="3" t="s">
        <v>31513</v>
      </c>
      <c r="K4843">
        <v>490</v>
      </c>
      <c r="L4843" s="1" t="s">
        <v>42</v>
      </c>
      <c r="M4843" s="2">
        <v>44370</v>
      </c>
      <c r="N4843" s="1" t="s">
        <v>23</v>
      </c>
      <c r="O4843" s="1" t="s">
        <v>24</v>
      </c>
      <c r="P4843" s="1">
        <f>_3___Healthcare_Data_v1[[#This Row],[Discharge Date]]-_3___Healthcare_Data_v1[[#This Row],[Date of Admission]]</f>
        <v>18</v>
      </c>
      <c r="Q4843" s="1">
        <f>IFERROR(_3___Healthcare_Data_v1[[#This Row],[ Billing Amount ]]/_3___Healthcare_Data_v1[[#This Row],[Days in Hospital]],0)</f>
        <v>2094.599262222222</v>
      </c>
      <c r="R4843" s="1" t="str">
        <f>IF(_3___Healthcare_Data_v1[[#This Row],[Age]]&gt;60,"Senior",IF(_3___Healthcare_Data_v1[[#This Row],[Age]]&gt;35,"Middle","Young"))</f>
        <v>Senior</v>
      </c>
    </row>
    <row r="4844" spans="1:18" x14ac:dyDescent="0.3">
      <c r="A4844" s="1" t="s">
        <v>13571</v>
      </c>
      <c r="B4844" s="1" t="s">
        <v>26683</v>
      </c>
      <c r="C4844" s="1" t="s">
        <v>26</v>
      </c>
      <c r="D4844" s="1" t="s">
        <v>17</v>
      </c>
      <c r="E4844" s="1" t="s">
        <v>26620</v>
      </c>
      <c r="F4844" s="2">
        <v>43514</v>
      </c>
      <c r="G4844" s="1" t="s">
        <v>6593</v>
      </c>
      <c r="H4844" s="1" t="s">
        <v>13572</v>
      </c>
      <c r="I4844" s="1" t="s">
        <v>60</v>
      </c>
      <c r="J4844" s="3" t="s">
        <v>31514</v>
      </c>
      <c r="K4844">
        <v>347</v>
      </c>
      <c r="L4844" s="1" t="s">
        <v>38</v>
      </c>
      <c r="M4844" s="2">
        <v>43544</v>
      </c>
      <c r="N4844" s="1" t="s">
        <v>31</v>
      </c>
      <c r="O4844" s="1" t="s">
        <v>32</v>
      </c>
      <c r="P4844" s="1">
        <f>_3___Healthcare_Data_v1[[#This Row],[Discharge Date]]-_3___Healthcare_Data_v1[[#This Row],[Date of Admission]]</f>
        <v>30</v>
      </c>
      <c r="Q4844" s="1">
        <f>IFERROR(_3___Healthcare_Data_v1[[#This Row],[ Billing Amount ]]/_3___Healthcare_Data_v1[[#This Row],[Days in Hospital]],0)</f>
        <v>612.56220133333341</v>
      </c>
      <c r="R4844" s="1" t="str">
        <f>IF(_3___Healthcare_Data_v1[[#This Row],[Age]]&gt;60,"Senior",IF(_3___Healthcare_Data_v1[[#This Row],[Age]]&gt;35,"Middle","Young"))</f>
        <v>Senior</v>
      </c>
    </row>
    <row r="4845" spans="1:18" x14ac:dyDescent="0.3">
      <c r="A4845" s="1" t="s">
        <v>13573</v>
      </c>
      <c r="B4845" s="1" t="s">
        <v>26632</v>
      </c>
      <c r="C4845" s="1" t="s">
        <v>26</v>
      </c>
      <c r="D4845" s="1" t="s">
        <v>49</v>
      </c>
      <c r="E4845" s="1" t="s">
        <v>35</v>
      </c>
      <c r="F4845" s="2">
        <v>44376</v>
      </c>
      <c r="G4845" s="1" t="s">
        <v>13574</v>
      </c>
      <c r="H4845" s="1" t="s">
        <v>13575</v>
      </c>
      <c r="I4845" s="1" t="s">
        <v>26607</v>
      </c>
      <c r="J4845" s="3" t="s">
        <v>31515</v>
      </c>
      <c r="K4845">
        <v>196</v>
      </c>
      <c r="L4845" s="1" t="s">
        <v>22</v>
      </c>
      <c r="M4845" s="2">
        <v>44385</v>
      </c>
      <c r="N4845" s="1" t="s">
        <v>48</v>
      </c>
      <c r="O4845" s="1" t="s">
        <v>32</v>
      </c>
      <c r="P4845" s="1">
        <f>_3___Healthcare_Data_v1[[#This Row],[Discharge Date]]-_3___Healthcare_Data_v1[[#This Row],[Date of Admission]]</f>
        <v>9</v>
      </c>
      <c r="Q4845" s="1">
        <f>IFERROR(_3___Healthcare_Data_v1[[#This Row],[ Billing Amount ]]/_3___Healthcare_Data_v1[[#This Row],[Days in Hospital]],0)</f>
        <v>1255.970458888889</v>
      </c>
      <c r="R4845" s="1" t="str">
        <f>IF(_3___Healthcare_Data_v1[[#This Row],[Age]]&gt;60,"Senior",IF(_3___Healthcare_Data_v1[[#This Row],[Age]]&gt;35,"Middle","Young"))</f>
        <v>Senior</v>
      </c>
    </row>
    <row r="4846" spans="1:18" x14ac:dyDescent="0.3">
      <c r="A4846" s="1" t="s">
        <v>13576</v>
      </c>
      <c r="B4846" s="1" t="s">
        <v>26617</v>
      </c>
      <c r="C4846" s="1" t="s">
        <v>16</v>
      </c>
      <c r="D4846" s="1" t="s">
        <v>34</v>
      </c>
      <c r="E4846" s="1" t="s">
        <v>18</v>
      </c>
      <c r="F4846" s="2">
        <v>44011</v>
      </c>
      <c r="G4846" s="1" t="s">
        <v>13577</v>
      </c>
      <c r="H4846" s="1" t="s">
        <v>13578</v>
      </c>
      <c r="I4846" s="1" t="s">
        <v>56</v>
      </c>
      <c r="J4846" s="3" t="s">
        <v>31516</v>
      </c>
      <c r="K4846">
        <v>468</v>
      </c>
      <c r="L4846" s="1" t="s">
        <v>38</v>
      </c>
      <c r="M4846" s="2">
        <v>44023</v>
      </c>
      <c r="N4846" s="1" t="s">
        <v>43</v>
      </c>
      <c r="O4846" s="1" t="s">
        <v>32</v>
      </c>
      <c r="P4846" s="1">
        <f>_3___Healthcare_Data_v1[[#This Row],[Discharge Date]]-_3___Healthcare_Data_v1[[#This Row],[Date of Admission]]</f>
        <v>12</v>
      </c>
      <c r="Q4846" s="1">
        <f>IFERROR(_3___Healthcare_Data_v1[[#This Row],[ Billing Amount ]]/_3___Healthcare_Data_v1[[#This Row],[Days in Hospital]],0)</f>
        <v>2114.86699</v>
      </c>
      <c r="R4846" s="1" t="str">
        <f>IF(_3___Healthcare_Data_v1[[#This Row],[Age]]&gt;60,"Senior",IF(_3___Healthcare_Data_v1[[#This Row],[Age]]&gt;35,"Middle","Young"))</f>
        <v>Senior</v>
      </c>
    </row>
    <row r="4847" spans="1:18" x14ac:dyDescent="0.3">
      <c r="A4847" s="1" t="s">
        <v>13579</v>
      </c>
      <c r="B4847" s="1" t="s">
        <v>26845</v>
      </c>
      <c r="C4847" s="1" t="s">
        <v>26</v>
      </c>
      <c r="D4847" s="1" t="s">
        <v>17</v>
      </c>
      <c r="E4847" s="1" t="s">
        <v>26615</v>
      </c>
      <c r="F4847" s="2">
        <v>44002</v>
      </c>
      <c r="G4847" s="1" t="s">
        <v>6172</v>
      </c>
      <c r="H4847" s="1" t="s">
        <v>13580</v>
      </c>
      <c r="I4847" s="1" t="s">
        <v>52</v>
      </c>
      <c r="J4847" s="3" t="s">
        <v>31517</v>
      </c>
      <c r="K4847">
        <v>479</v>
      </c>
      <c r="L4847" s="1" t="s">
        <v>38</v>
      </c>
      <c r="M4847" s="2">
        <v>44011</v>
      </c>
      <c r="N4847" s="1" t="s">
        <v>23</v>
      </c>
      <c r="O4847" s="1" t="s">
        <v>44</v>
      </c>
      <c r="P4847" s="1">
        <f>_3___Healthcare_Data_v1[[#This Row],[Discharge Date]]-_3___Healthcare_Data_v1[[#This Row],[Date of Admission]]</f>
        <v>9</v>
      </c>
      <c r="Q4847" s="1">
        <f>IFERROR(_3___Healthcare_Data_v1[[#This Row],[ Billing Amount ]]/_3___Healthcare_Data_v1[[#This Row],[Days in Hospital]],0)</f>
        <v>2756.9558844444446</v>
      </c>
      <c r="R4847" s="1" t="str">
        <f>IF(_3___Healthcare_Data_v1[[#This Row],[Age]]&gt;60,"Senior",IF(_3___Healthcare_Data_v1[[#This Row],[Age]]&gt;35,"Middle","Young"))</f>
        <v>Senior</v>
      </c>
    </row>
    <row r="4848" spans="1:18" x14ac:dyDescent="0.3">
      <c r="A4848" s="1" t="s">
        <v>13581</v>
      </c>
      <c r="B4848" s="1" t="s">
        <v>26628</v>
      </c>
      <c r="C4848" s="1" t="s">
        <v>16</v>
      </c>
      <c r="D4848" s="1" t="s">
        <v>89</v>
      </c>
      <c r="E4848" s="1" t="s">
        <v>35</v>
      </c>
      <c r="F4848" s="2">
        <v>44854</v>
      </c>
      <c r="G4848" s="1" t="s">
        <v>13582</v>
      </c>
      <c r="H4848" s="1" t="s">
        <v>9890</v>
      </c>
      <c r="I4848" s="1" t="s">
        <v>52</v>
      </c>
      <c r="J4848" s="3" t="s">
        <v>31518</v>
      </c>
      <c r="K4848">
        <v>477</v>
      </c>
      <c r="L4848" s="1" t="s">
        <v>22</v>
      </c>
      <c r="M4848" s="2">
        <v>44876</v>
      </c>
      <c r="N4848" s="1" t="s">
        <v>48</v>
      </c>
      <c r="O4848" s="1" t="s">
        <v>44</v>
      </c>
      <c r="P4848" s="1">
        <f>_3___Healthcare_Data_v1[[#This Row],[Discharge Date]]-_3___Healthcare_Data_v1[[#This Row],[Date of Admission]]</f>
        <v>22</v>
      </c>
      <c r="Q4848" s="1">
        <f>IFERROR(_3___Healthcare_Data_v1[[#This Row],[ Billing Amount ]]/_3___Healthcare_Data_v1[[#This Row],[Days in Hospital]],0)</f>
        <v>645.54207181818174</v>
      </c>
      <c r="R4848" s="1" t="str">
        <f>IF(_3___Healthcare_Data_v1[[#This Row],[Age]]&gt;60,"Senior",IF(_3___Healthcare_Data_v1[[#This Row],[Age]]&gt;35,"Middle","Young"))</f>
        <v>Senior</v>
      </c>
    </row>
    <row r="4849" spans="1:18" x14ac:dyDescent="0.3">
      <c r="A4849" s="1" t="s">
        <v>13583</v>
      </c>
      <c r="B4849" s="1" t="s">
        <v>26745</v>
      </c>
      <c r="C4849" s="1" t="s">
        <v>16</v>
      </c>
      <c r="D4849" s="1" t="s">
        <v>89</v>
      </c>
      <c r="E4849" s="1" t="s">
        <v>26615</v>
      </c>
      <c r="F4849" s="2">
        <v>43613</v>
      </c>
      <c r="G4849" s="1" t="s">
        <v>13584</v>
      </c>
      <c r="H4849" s="1" t="s">
        <v>13585</v>
      </c>
      <c r="I4849" s="1" t="s">
        <v>56</v>
      </c>
      <c r="J4849" s="3" t="s">
        <v>31519</v>
      </c>
      <c r="K4849">
        <v>318</v>
      </c>
      <c r="L4849" s="1" t="s">
        <v>42</v>
      </c>
      <c r="M4849" s="2">
        <v>43624</v>
      </c>
      <c r="N4849" s="1" t="s">
        <v>84</v>
      </c>
      <c r="O4849" s="1" t="s">
        <v>24</v>
      </c>
      <c r="P4849" s="1">
        <f>_3___Healthcare_Data_v1[[#This Row],[Discharge Date]]-_3___Healthcare_Data_v1[[#This Row],[Date of Admission]]</f>
        <v>11</v>
      </c>
      <c r="Q4849" s="1">
        <f>IFERROR(_3___Healthcare_Data_v1[[#This Row],[ Billing Amount ]]/_3___Healthcare_Data_v1[[#This Row],[Days in Hospital]],0)</f>
        <v>2386.8984609090908</v>
      </c>
      <c r="R4849" s="1" t="str">
        <f>IF(_3___Healthcare_Data_v1[[#This Row],[Age]]&gt;60,"Senior",IF(_3___Healthcare_Data_v1[[#This Row],[Age]]&gt;35,"Middle","Young"))</f>
        <v>Senior</v>
      </c>
    </row>
    <row r="4850" spans="1:18" x14ac:dyDescent="0.3">
      <c r="A4850" s="1" t="s">
        <v>13586</v>
      </c>
      <c r="B4850" s="1" t="s">
        <v>26679</v>
      </c>
      <c r="C4850" s="1" t="s">
        <v>16</v>
      </c>
      <c r="D4850" s="1" t="s">
        <v>49</v>
      </c>
      <c r="E4850" s="1" t="s">
        <v>35</v>
      </c>
      <c r="F4850" s="2">
        <v>43832</v>
      </c>
      <c r="G4850" s="1" t="s">
        <v>13587</v>
      </c>
      <c r="H4850" s="1" t="s">
        <v>13588</v>
      </c>
      <c r="I4850" s="1" t="s">
        <v>52</v>
      </c>
      <c r="J4850" s="3" t="s">
        <v>31520</v>
      </c>
      <c r="K4850">
        <v>459</v>
      </c>
      <c r="L4850" s="1" t="s">
        <v>22</v>
      </c>
      <c r="M4850" s="2">
        <v>43835</v>
      </c>
      <c r="N4850" s="1" t="s">
        <v>23</v>
      </c>
      <c r="O4850" s="1" t="s">
        <v>32</v>
      </c>
      <c r="P4850" s="1">
        <f>_3___Healthcare_Data_v1[[#This Row],[Discharge Date]]-_3___Healthcare_Data_v1[[#This Row],[Date of Admission]]</f>
        <v>3</v>
      </c>
      <c r="Q4850" s="1">
        <f>IFERROR(_3___Healthcare_Data_v1[[#This Row],[ Billing Amount ]]/_3___Healthcare_Data_v1[[#This Row],[Days in Hospital]],0)</f>
        <v>4144.4358099999999</v>
      </c>
      <c r="R4850" s="1" t="str">
        <f>IF(_3___Healthcare_Data_v1[[#This Row],[Age]]&gt;60,"Senior",IF(_3___Healthcare_Data_v1[[#This Row],[Age]]&gt;35,"Middle","Young"))</f>
        <v>Senior</v>
      </c>
    </row>
    <row r="4851" spans="1:18" x14ac:dyDescent="0.3">
      <c r="A4851" s="1" t="s">
        <v>13589</v>
      </c>
      <c r="B4851" s="1" t="s">
        <v>26622</v>
      </c>
      <c r="C4851" s="1" t="s">
        <v>26</v>
      </c>
      <c r="D4851" s="1" t="s">
        <v>114</v>
      </c>
      <c r="E4851" s="1" t="s">
        <v>26620</v>
      </c>
      <c r="F4851" s="2">
        <v>44208</v>
      </c>
      <c r="G4851" s="1" t="s">
        <v>13590</v>
      </c>
      <c r="H4851" s="1" t="s">
        <v>13591</v>
      </c>
      <c r="I4851" s="1" t="s">
        <v>56</v>
      </c>
      <c r="J4851" s="3" t="s">
        <v>31521</v>
      </c>
      <c r="K4851">
        <v>413</v>
      </c>
      <c r="L4851" s="1" t="s">
        <v>22</v>
      </c>
      <c r="M4851" s="2">
        <v>44211</v>
      </c>
      <c r="N4851" s="1" t="s">
        <v>48</v>
      </c>
      <c r="O4851" s="1" t="s">
        <v>32</v>
      </c>
      <c r="P4851" s="1">
        <f>_3___Healthcare_Data_v1[[#This Row],[Discharge Date]]-_3___Healthcare_Data_v1[[#This Row],[Date of Admission]]</f>
        <v>3</v>
      </c>
      <c r="Q4851" s="1">
        <f>IFERROR(_3___Healthcare_Data_v1[[#This Row],[ Billing Amount ]]/_3___Healthcare_Data_v1[[#This Row],[Days in Hospital]],0)</f>
        <v>6630.9521933333335</v>
      </c>
      <c r="R4851" s="1" t="str">
        <f>IF(_3___Healthcare_Data_v1[[#This Row],[Age]]&gt;60,"Senior",IF(_3___Healthcare_Data_v1[[#This Row],[Age]]&gt;35,"Middle","Young"))</f>
        <v>Senior</v>
      </c>
    </row>
    <row r="4852" spans="1:18" x14ac:dyDescent="0.3">
      <c r="A4852" s="1" t="s">
        <v>13592</v>
      </c>
      <c r="B4852" s="1" t="s">
        <v>26672</v>
      </c>
      <c r="C4852" s="1" t="s">
        <v>26</v>
      </c>
      <c r="D4852" s="1" t="s">
        <v>27</v>
      </c>
      <c r="E4852" s="1" t="s">
        <v>18</v>
      </c>
      <c r="F4852" s="2">
        <v>43778</v>
      </c>
      <c r="G4852" s="1" t="s">
        <v>13593</v>
      </c>
      <c r="H4852" s="1" t="s">
        <v>13594</v>
      </c>
      <c r="I4852" s="1" t="s">
        <v>26607</v>
      </c>
      <c r="J4852" s="3" t="s">
        <v>31522</v>
      </c>
      <c r="K4852">
        <v>413</v>
      </c>
      <c r="L4852" s="1" t="s">
        <v>42</v>
      </c>
      <c r="M4852" s="2">
        <v>43779</v>
      </c>
      <c r="N4852" s="1" t="s">
        <v>31</v>
      </c>
      <c r="O4852" s="1" t="s">
        <v>44</v>
      </c>
      <c r="P4852" s="1">
        <f>_3___Healthcare_Data_v1[[#This Row],[Discharge Date]]-_3___Healthcare_Data_v1[[#This Row],[Date of Admission]]</f>
        <v>1</v>
      </c>
      <c r="Q4852" s="1">
        <f>IFERROR(_3___Healthcare_Data_v1[[#This Row],[ Billing Amount ]]/_3___Healthcare_Data_v1[[#This Row],[Days in Hospital]],0)</f>
        <v>14391.988939999999</v>
      </c>
      <c r="R4852" s="1" t="str">
        <f>IF(_3___Healthcare_Data_v1[[#This Row],[Age]]&gt;60,"Senior",IF(_3___Healthcare_Data_v1[[#This Row],[Age]]&gt;35,"Middle","Young"))</f>
        <v>Senior</v>
      </c>
    </row>
    <row r="4853" spans="1:18" x14ac:dyDescent="0.3">
      <c r="A4853" s="1" t="s">
        <v>13595</v>
      </c>
      <c r="B4853" s="1" t="s">
        <v>26720</v>
      </c>
      <c r="C4853" s="1" t="s">
        <v>26</v>
      </c>
      <c r="D4853" s="1" t="s">
        <v>34</v>
      </c>
      <c r="E4853" s="1" t="s">
        <v>26620</v>
      </c>
      <c r="F4853" s="2">
        <v>44769</v>
      </c>
      <c r="G4853" s="1" t="s">
        <v>13596</v>
      </c>
      <c r="H4853" s="1" t="s">
        <v>13597</v>
      </c>
      <c r="I4853" s="1" t="s">
        <v>26607</v>
      </c>
      <c r="J4853" s="3" t="s">
        <v>31523</v>
      </c>
      <c r="K4853">
        <v>220</v>
      </c>
      <c r="L4853" s="1" t="s">
        <v>42</v>
      </c>
      <c r="M4853" s="2">
        <v>44790</v>
      </c>
      <c r="N4853" s="1" t="s">
        <v>23</v>
      </c>
      <c r="O4853" s="1" t="s">
        <v>24</v>
      </c>
      <c r="P4853" s="1">
        <f>_3___Healthcare_Data_v1[[#This Row],[Discharge Date]]-_3___Healthcare_Data_v1[[#This Row],[Date of Admission]]</f>
        <v>21</v>
      </c>
      <c r="Q4853" s="1">
        <f>IFERROR(_3___Healthcare_Data_v1[[#This Row],[ Billing Amount ]]/_3___Healthcare_Data_v1[[#This Row],[Days in Hospital]],0)</f>
        <v>134.08170076190476</v>
      </c>
      <c r="R4853" s="1" t="str">
        <f>IF(_3___Healthcare_Data_v1[[#This Row],[Age]]&gt;60,"Senior",IF(_3___Healthcare_Data_v1[[#This Row],[Age]]&gt;35,"Middle","Young"))</f>
        <v>Senior</v>
      </c>
    </row>
    <row r="4854" spans="1:18" x14ac:dyDescent="0.3">
      <c r="A4854" s="1" t="s">
        <v>13598</v>
      </c>
      <c r="B4854" s="1" t="s">
        <v>26677</v>
      </c>
      <c r="C4854" s="1" t="s">
        <v>26</v>
      </c>
      <c r="D4854" s="1" t="s">
        <v>89</v>
      </c>
      <c r="E4854" s="1" t="s">
        <v>28</v>
      </c>
      <c r="F4854" s="2">
        <v>44791</v>
      </c>
      <c r="G4854" s="1" t="s">
        <v>13599</v>
      </c>
      <c r="H4854" s="1" t="s">
        <v>13600</v>
      </c>
      <c r="I4854" s="1" t="s">
        <v>60</v>
      </c>
      <c r="J4854" s="3" t="s">
        <v>31524</v>
      </c>
      <c r="K4854">
        <v>284</v>
      </c>
      <c r="L4854" s="1" t="s">
        <v>42</v>
      </c>
      <c r="M4854" s="2">
        <v>44813</v>
      </c>
      <c r="N4854" s="1" t="s">
        <v>84</v>
      </c>
      <c r="O4854" s="1" t="s">
        <v>44</v>
      </c>
      <c r="P4854" s="1">
        <f>_3___Healthcare_Data_v1[[#This Row],[Discharge Date]]-_3___Healthcare_Data_v1[[#This Row],[Date of Admission]]</f>
        <v>22</v>
      </c>
      <c r="Q4854" s="1">
        <f>IFERROR(_3___Healthcare_Data_v1[[#This Row],[ Billing Amount ]]/_3___Healthcare_Data_v1[[#This Row],[Days in Hospital]],0)</f>
        <v>541.05070681818188</v>
      </c>
      <c r="R4854" s="1" t="str">
        <f>IF(_3___Healthcare_Data_v1[[#This Row],[Age]]&gt;60,"Senior",IF(_3___Healthcare_Data_v1[[#This Row],[Age]]&gt;35,"Middle","Young"))</f>
        <v>Senior</v>
      </c>
    </row>
    <row r="4855" spans="1:18" x14ac:dyDescent="0.3">
      <c r="A4855" s="1" t="s">
        <v>13601</v>
      </c>
      <c r="B4855" s="1" t="s">
        <v>26634</v>
      </c>
      <c r="C4855" s="1" t="s">
        <v>16</v>
      </c>
      <c r="D4855" s="1" t="s">
        <v>17</v>
      </c>
      <c r="E4855" s="1" t="s">
        <v>26615</v>
      </c>
      <c r="F4855" s="2">
        <v>44332</v>
      </c>
      <c r="G4855" s="1" t="s">
        <v>13602</v>
      </c>
      <c r="H4855" s="1" t="s">
        <v>13603</v>
      </c>
      <c r="I4855" s="1" t="s">
        <v>60</v>
      </c>
      <c r="J4855" s="3" t="s">
        <v>31525</v>
      </c>
      <c r="K4855">
        <v>441</v>
      </c>
      <c r="L4855" s="1" t="s">
        <v>38</v>
      </c>
      <c r="M4855" s="2">
        <v>44344</v>
      </c>
      <c r="N4855" s="1" t="s">
        <v>23</v>
      </c>
      <c r="O4855" s="1" t="s">
        <v>32</v>
      </c>
      <c r="P4855" s="1">
        <f>_3___Healthcare_Data_v1[[#This Row],[Discharge Date]]-_3___Healthcare_Data_v1[[#This Row],[Date of Admission]]</f>
        <v>12</v>
      </c>
      <c r="Q4855" s="1">
        <f>IFERROR(_3___Healthcare_Data_v1[[#This Row],[ Billing Amount ]]/_3___Healthcare_Data_v1[[#This Row],[Days in Hospital]],0)</f>
        <v>1668.3058058333334</v>
      </c>
      <c r="R4855" s="1" t="str">
        <f>IF(_3___Healthcare_Data_v1[[#This Row],[Age]]&gt;60,"Senior",IF(_3___Healthcare_Data_v1[[#This Row],[Age]]&gt;35,"Middle","Young"))</f>
        <v>Senior</v>
      </c>
    </row>
    <row r="4856" spans="1:18" x14ac:dyDescent="0.3">
      <c r="A4856" s="1" t="s">
        <v>13604</v>
      </c>
      <c r="B4856" s="1" t="s">
        <v>26619</v>
      </c>
      <c r="C4856" s="1" t="s">
        <v>16</v>
      </c>
      <c r="D4856" s="1" t="s">
        <v>49</v>
      </c>
      <c r="E4856" s="1" t="s">
        <v>35</v>
      </c>
      <c r="F4856" s="2">
        <v>44835</v>
      </c>
      <c r="G4856" s="1" t="s">
        <v>13605</v>
      </c>
      <c r="H4856" s="1" t="s">
        <v>13606</v>
      </c>
      <c r="I4856" s="1" t="s">
        <v>26607</v>
      </c>
      <c r="J4856" s="3" t="s">
        <v>31526</v>
      </c>
      <c r="K4856">
        <v>298</v>
      </c>
      <c r="L4856" s="1" t="s">
        <v>22</v>
      </c>
      <c r="M4856" s="2">
        <v>44838</v>
      </c>
      <c r="N4856" s="1" t="s">
        <v>48</v>
      </c>
      <c r="O4856" s="1" t="s">
        <v>24</v>
      </c>
      <c r="P4856" s="1">
        <f>_3___Healthcare_Data_v1[[#This Row],[Discharge Date]]-_3___Healthcare_Data_v1[[#This Row],[Date of Admission]]</f>
        <v>3</v>
      </c>
      <c r="Q4856" s="1">
        <f>IFERROR(_3___Healthcare_Data_v1[[#This Row],[ Billing Amount ]]/_3___Healthcare_Data_v1[[#This Row],[Days in Hospital]],0)</f>
        <v>7583.0991833333328</v>
      </c>
      <c r="R4856" s="1" t="str">
        <f>IF(_3___Healthcare_Data_v1[[#This Row],[Age]]&gt;60,"Senior",IF(_3___Healthcare_Data_v1[[#This Row],[Age]]&gt;35,"Middle","Young"))</f>
        <v>Senior</v>
      </c>
    </row>
    <row r="4857" spans="1:18" x14ac:dyDescent="0.3">
      <c r="A4857" s="1" t="s">
        <v>13607</v>
      </c>
      <c r="B4857" s="1" t="s">
        <v>26873</v>
      </c>
      <c r="C4857" s="1" t="s">
        <v>16</v>
      </c>
      <c r="D4857" s="1" t="s">
        <v>89</v>
      </c>
      <c r="E4857" s="1" t="s">
        <v>35</v>
      </c>
      <c r="F4857" s="2">
        <v>44411</v>
      </c>
      <c r="G4857" s="1" t="s">
        <v>13608</v>
      </c>
      <c r="H4857" s="1" t="s">
        <v>13609</v>
      </c>
      <c r="I4857" s="1" t="s">
        <v>26607</v>
      </c>
      <c r="J4857" s="3" t="s">
        <v>31527</v>
      </c>
      <c r="K4857">
        <v>457</v>
      </c>
      <c r="L4857" s="1" t="s">
        <v>22</v>
      </c>
      <c r="M4857" s="2">
        <v>44431</v>
      </c>
      <c r="N4857" s="1" t="s">
        <v>84</v>
      </c>
      <c r="O4857" s="1" t="s">
        <v>24</v>
      </c>
      <c r="P4857" s="1">
        <f>_3___Healthcare_Data_v1[[#This Row],[Discharge Date]]-_3___Healthcare_Data_v1[[#This Row],[Date of Admission]]</f>
        <v>20</v>
      </c>
      <c r="Q4857" s="1">
        <f>IFERROR(_3___Healthcare_Data_v1[[#This Row],[ Billing Amount ]]/_3___Healthcare_Data_v1[[#This Row],[Days in Hospital]],0)</f>
        <v>545.99883799999998</v>
      </c>
      <c r="R4857" s="1" t="str">
        <f>IF(_3___Healthcare_Data_v1[[#This Row],[Age]]&gt;60,"Senior",IF(_3___Healthcare_Data_v1[[#This Row],[Age]]&gt;35,"Middle","Young"))</f>
        <v>Senior</v>
      </c>
    </row>
    <row r="4858" spans="1:18" x14ac:dyDescent="0.3">
      <c r="A4858" s="1" t="s">
        <v>13610</v>
      </c>
      <c r="B4858" s="1" t="s">
        <v>26649</v>
      </c>
      <c r="C4858" s="1" t="s">
        <v>16</v>
      </c>
      <c r="D4858" s="1" t="s">
        <v>89</v>
      </c>
      <c r="E4858" s="1" t="s">
        <v>18</v>
      </c>
      <c r="F4858" s="2">
        <v>44449</v>
      </c>
      <c r="G4858" s="1" t="s">
        <v>12805</v>
      </c>
      <c r="H4858" s="1" t="s">
        <v>13611</v>
      </c>
      <c r="I4858" s="1" t="s">
        <v>60</v>
      </c>
      <c r="J4858" s="3" t="s">
        <v>31528</v>
      </c>
      <c r="K4858">
        <v>324</v>
      </c>
      <c r="L4858" s="1" t="s">
        <v>42</v>
      </c>
      <c r="M4858" s="2">
        <v>44473</v>
      </c>
      <c r="N4858" s="1" t="s">
        <v>23</v>
      </c>
      <c r="O4858" s="1" t="s">
        <v>24</v>
      </c>
      <c r="P4858" s="1">
        <f>_3___Healthcare_Data_v1[[#This Row],[Discharge Date]]-_3___Healthcare_Data_v1[[#This Row],[Date of Admission]]</f>
        <v>24</v>
      </c>
      <c r="Q4858" s="1">
        <f>IFERROR(_3___Healthcare_Data_v1[[#This Row],[ Billing Amount ]]/_3___Healthcare_Data_v1[[#This Row],[Days in Hospital]],0)</f>
        <v>1886.0019520833332</v>
      </c>
      <c r="R4858" s="1" t="str">
        <f>IF(_3___Healthcare_Data_v1[[#This Row],[Age]]&gt;60,"Senior",IF(_3___Healthcare_Data_v1[[#This Row],[Age]]&gt;35,"Middle","Young"))</f>
        <v>Senior</v>
      </c>
    </row>
    <row r="4859" spans="1:18" x14ac:dyDescent="0.3">
      <c r="A4859" s="1" t="s">
        <v>13612</v>
      </c>
      <c r="B4859" s="1" t="s">
        <v>26634</v>
      </c>
      <c r="C4859" s="1" t="s">
        <v>16</v>
      </c>
      <c r="D4859" s="1" t="s">
        <v>229</v>
      </c>
      <c r="E4859" s="1" t="s">
        <v>26615</v>
      </c>
      <c r="F4859" s="2">
        <v>43722</v>
      </c>
      <c r="G4859" s="1" t="s">
        <v>13613</v>
      </c>
      <c r="H4859" s="1" t="s">
        <v>13614</v>
      </c>
      <c r="I4859" s="1" t="s">
        <v>21</v>
      </c>
      <c r="J4859" s="3" t="s">
        <v>31529</v>
      </c>
      <c r="K4859">
        <v>289</v>
      </c>
      <c r="L4859" s="1" t="s">
        <v>42</v>
      </c>
      <c r="M4859" s="2">
        <v>43725</v>
      </c>
      <c r="N4859" s="1" t="s">
        <v>23</v>
      </c>
      <c r="O4859" s="1" t="s">
        <v>32</v>
      </c>
      <c r="P4859" s="1">
        <f>_3___Healthcare_Data_v1[[#This Row],[Discharge Date]]-_3___Healthcare_Data_v1[[#This Row],[Date of Admission]]</f>
        <v>3</v>
      </c>
      <c r="Q4859" s="1">
        <f>IFERROR(_3___Healthcare_Data_v1[[#This Row],[ Billing Amount ]]/_3___Healthcare_Data_v1[[#This Row],[Days in Hospital]],0)</f>
        <v>10899.348019999999</v>
      </c>
      <c r="R4859" s="1" t="str">
        <f>IF(_3___Healthcare_Data_v1[[#This Row],[Age]]&gt;60,"Senior",IF(_3___Healthcare_Data_v1[[#This Row],[Age]]&gt;35,"Middle","Young"))</f>
        <v>Senior</v>
      </c>
    </row>
    <row r="4860" spans="1:18" x14ac:dyDescent="0.3">
      <c r="A4860" s="1" t="s">
        <v>13615</v>
      </c>
      <c r="B4860" s="1" t="s">
        <v>26791</v>
      </c>
      <c r="C4860" s="1" t="s">
        <v>16</v>
      </c>
      <c r="D4860" s="1" t="s">
        <v>89</v>
      </c>
      <c r="E4860" s="1" t="s">
        <v>28</v>
      </c>
      <c r="F4860" s="2">
        <v>44899</v>
      </c>
      <c r="G4860" s="1" t="s">
        <v>4479</v>
      </c>
      <c r="H4860" s="1" t="s">
        <v>13616</v>
      </c>
      <c r="I4860" s="1" t="s">
        <v>60</v>
      </c>
      <c r="J4860" s="3" t="s">
        <v>31530</v>
      </c>
      <c r="K4860">
        <v>209</v>
      </c>
      <c r="L4860" s="1" t="s">
        <v>42</v>
      </c>
      <c r="M4860" s="2">
        <v>44903</v>
      </c>
      <c r="N4860" s="1" t="s">
        <v>23</v>
      </c>
      <c r="O4860" s="1" t="s">
        <v>32</v>
      </c>
      <c r="P4860" s="1">
        <f>_3___Healthcare_Data_v1[[#This Row],[Discharge Date]]-_3___Healthcare_Data_v1[[#This Row],[Date of Admission]]</f>
        <v>4</v>
      </c>
      <c r="Q4860" s="1">
        <f>IFERROR(_3___Healthcare_Data_v1[[#This Row],[ Billing Amount ]]/_3___Healthcare_Data_v1[[#This Row],[Days in Hospital]],0)</f>
        <v>9886.6157875000008</v>
      </c>
      <c r="R4860" s="1" t="str">
        <f>IF(_3___Healthcare_Data_v1[[#This Row],[Age]]&gt;60,"Senior",IF(_3___Healthcare_Data_v1[[#This Row],[Age]]&gt;35,"Middle","Young"))</f>
        <v>Senior</v>
      </c>
    </row>
    <row r="4861" spans="1:18" x14ac:dyDescent="0.3">
      <c r="A4861" s="1" t="s">
        <v>855</v>
      </c>
      <c r="B4861" s="1" t="s">
        <v>26610</v>
      </c>
      <c r="C4861" s="1" t="s">
        <v>26</v>
      </c>
      <c r="D4861" s="1" t="s">
        <v>27</v>
      </c>
      <c r="E4861" s="1" t="s">
        <v>26615</v>
      </c>
      <c r="F4861" s="2">
        <v>44664</v>
      </c>
      <c r="G4861" s="1" t="s">
        <v>13617</v>
      </c>
      <c r="H4861" s="1" t="s">
        <v>13618</v>
      </c>
      <c r="I4861" s="1" t="s">
        <v>60</v>
      </c>
      <c r="J4861" s="3" t="s">
        <v>31531</v>
      </c>
      <c r="K4861">
        <v>227</v>
      </c>
      <c r="L4861" s="1" t="s">
        <v>22</v>
      </c>
      <c r="M4861" s="2">
        <v>44687</v>
      </c>
      <c r="N4861" s="1" t="s">
        <v>23</v>
      </c>
      <c r="O4861" s="1" t="s">
        <v>32</v>
      </c>
      <c r="P4861" s="1">
        <f>_3___Healthcare_Data_v1[[#This Row],[Discharge Date]]-_3___Healthcare_Data_v1[[#This Row],[Date of Admission]]</f>
        <v>23</v>
      </c>
      <c r="Q4861" s="1">
        <f>IFERROR(_3___Healthcare_Data_v1[[#This Row],[ Billing Amount ]]/_3___Healthcare_Data_v1[[#This Row],[Days in Hospital]],0)</f>
        <v>1699.8623365217393</v>
      </c>
      <c r="R4861" s="1" t="str">
        <f>IF(_3___Healthcare_Data_v1[[#This Row],[Age]]&gt;60,"Senior",IF(_3___Healthcare_Data_v1[[#This Row],[Age]]&gt;35,"Middle","Young"))</f>
        <v>Senior</v>
      </c>
    </row>
    <row r="4862" spans="1:18" x14ac:dyDescent="0.3">
      <c r="A4862" s="1" t="s">
        <v>13619</v>
      </c>
      <c r="B4862" s="1" t="s">
        <v>26649</v>
      </c>
      <c r="C4862" s="1" t="s">
        <v>26</v>
      </c>
      <c r="D4862" s="1" t="s">
        <v>17</v>
      </c>
      <c r="E4862" s="1" t="s">
        <v>28</v>
      </c>
      <c r="F4862" s="2">
        <v>43753</v>
      </c>
      <c r="G4862" s="1" t="s">
        <v>6990</v>
      </c>
      <c r="H4862" s="1" t="s">
        <v>13620</v>
      </c>
      <c r="I4862" s="1" t="s">
        <v>26607</v>
      </c>
      <c r="J4862" s="3" t="s">
        <v>31532</v>
      </c>
      <c r="K4862">
        <v>366</v>
      </c>
      <c r="L4862" s="1" t="s">
        <v>38</v>
      </c>
      <c r="M4862" s="2">
        <v>43775</v>
      </c>
      <c r="N4862" s="1" t="s">
        <v>31</v>
      </c>
      <c r="O4862" s="1" t="s">
        <v>32</v>
      </c>
      <c r="P4862" s="1">
        <f>_3___Healthcare_Data_v1[[#This Row],[Discharge Date]]-_3___Healthcare_Data_v1[[#This Row],[Date of Admission]]</f>
        <v>22</v>
      </c>
      <c r="Q4862" s="1">
        <f>IFERROR(_3___Healthcare_Data_v1[[#This Row],[ Billing Amount ]]/_3___Healthcare_Data_v1[[#This Row],[Days in Hospital]],0)</f>
        <v>434.42051590909091</v>
      </c>
      <c r="R4862" s="1" t="str">
        <f>IF(_3___Healthcare_Data_v1[[#This Row],[Age]]&gt;60,"Senior",IF(_3___Healthcare_Data_v1[[#This Row],[Age]]&gt;35,"Middle","Young"))</f>
        <v>Senior</v>
      </c>
    </row>
    <row r="4863" spans="1:18" x14ac:dyDescent="0.3">
      <c r="A4863" s="1" t="s">
        <v>13621</v>
      </c>
      <c r="B4863" s="1" t="s">
        <v>26700</v>
      </c>
      <c r="C4863" s="1" t="s">
        <v>16</v>
      </c>
      <c r="D4863" s="1" t="s">
        <v>17</v>
      </c>
      <c r="E4863" s="1" t="s">
        <v>69</v>
      </c>
      <c r="F4863" s="2">
        <v>43765</v>
      </c>
      <c r="G4863" s="1" t="s">
        <v>13622</v>
      </c>
      <c r="H4863" s="1" t="s">
        <v>4940</v>
      </c>
      <c r="I4863" s="1" t="s">
        <v>56</v>
      </c>
      <c r="J4863" s="3" t="s">
        <v>31533</v>
      </c>
      <c r="K4863">
        <v>218</v>
      </c>
      <c r="L4863" s="1" t="s">
        <v>38</v>
      </c>
      <c r="M4863" s="2">
        <v>43774</v>
      </c>
      <c r="N4863" s="1" t="s">
        <v>31</v>
      </c>
      <c r="O4863" s="1" t="s">
        <v>32</v>
      </c>
      <c r="P4863" s="1">
        <f>_3___Healthcare_Data_v1[[#This Row],[Discharge Date]]-_3___Healthcare_Data_v1[[#This Row],[Date of Admission]]</f>
        <v>9</v>
      </c>
      <c r="Q4863" s="1">
        <f>IFERROR(_3___Healthcare_Data_v1[[#This Row],[ Billing Amount ]]/_3___Healthcare_Data_v1[[#This Row],[Days in Hospital]],0)</f>
        <v>7976.3028222222219</v>
      </c>
      <c r="R4863" s="1" t="str">
        <f>IF(_3___Healthcare_Data_v1[[#This Row],[Age]]&gt;60,"Senior",IF(_3___Healthcare_Data_v1[[#This Row],[Age]]&gt;35,"Middle","Young"))</f>
        <v>Senior</v>
      </c>
    </row>
    <row r="4864" spans="1:18" x14ac:dyDescent="0.3">
      <c r="A4864" s="1" t="s">
        <v>13623</v>
      </c>
      <c r="B4864" s="1" t="s">
        <v>26791</v>
      </c>
      <c r="C4864" s="1" t="s">
        <v>16</v>
      </c>
      <c r="D4864" s="1" t="s">
        <v>27</v>
      </c>
      <c r="E4864" s="1" t="s">
        <v>35</v>
      </c>
      <c r="F4864" s="2">
        <v>44610</v>
      </c>
      <c r="G4864" s="1" t="s">
        <v>13624</v>
      </c>
      <c r="H4864" s="1" t="s">
        <v>13625</v>
      </c>
      <c r="I4864" s="1" t="s">
        <v>26607</v>
      </c>
      <c r="J4864" s="3" t="s">
        <v>31534</v>
      </c>
      <c r="K4864">
        <v>380</v>
      </c>
      <c r="L4864" s="1" t="s">
        <v>22</v>
      </c>
      <c r="M4864" s="2">
        <v>44615</v>
      </c>
      <c r="N4864" s="1" t="s">
        <v>23</v>
      </c>
      <c r="O4864" s="1" t="s">
        <v>24</v>
      </c>
      <c r="P4864" s="1">
        <f>_3___Healthcare_Data_v1[[#This Row],[Discharge Date]]-_3___Healthcare_Data_v1[[#This Row],[Date of Admission]]</f>
        <v>5</v>
      </c>
      <c r="Q4864" s="1">
        <f>IFERROR(_3___Healthcare_Data_v1[[#This Row],[ Billing Amount ]]/_3___Healthcare_Data_v1[[#This Row],[Days in Hospital]],0)</f>
        <v>3106.6968200000001</v>
      </c>
      <c r="R4864" s="1" t="str">
        <f>IF(_3___Healthcare_Data_v1[[#This Row],[Age]]&gt;60,"Senior",IF(_3___Healthcare_Data_v1[[#This Row],[Age]]&gt;35,"Middle","Young"))</f>
        <v>Senior</v>
      </c>
    </row>
    <row r="4865" spans="1:18" x14ac:dyDescent="0.3">
      <c r="A4865" s="1" t="s">
        <v>13626</v>
      </c>
      <c r="B4865" s="1" t="s">
        <v>26710</v>
      </c>
      <c r="C4865" s="1" t="s">
        <v>16</v>
      </c>
      <c r="D4865" s="1" t="s">
        <v>49</v>
      </c>
      <c r="E4865" s="1" t="s">
        <v>35</v>
      </c>
      <c r="F4865" s="2">
        <v>44118</v>
      </c>
      <c r="G4865" s="1" t="s">
        <v>13627</v>
      </c>
      <c r="H4865" s="1" t="s">
        <v>6002</v>
      </c>
      <c r="I4865" s="1" t="s">
        <v>60</v>
      </c>
      <c r="J4865" s="3" t="s">
        <v>31535</v>
      </c>
      <c r="K4865">
        <v>319</v>
      </c>
      <c r="L4865" s="1" t="s">
        <v>22</v>
      </c>
      <c r="M4865" s="2">
        <v>44134</v>
      </c>
      <c r="N4865" s="1" t="s">
        <v>23</v>
      </c>
      <c r="O4865" s="1" t="s">
        <v>32</v>
      </c>
      <c r="P4865" s="1">
        <f>_3___Healthcare_Data_v1[[#This Row],[Discharge Date]]-_3___Healthcare_Data_v1[[#This Row],[Date of Admission]]</f>
        <v>16</v>
      </c>
      <c r="Q4865" s="1">
        <f>IFERROR(_3___Healthcare_Data_v1[[#This Row],[ Billing Amount ]]/_3___Healthcare_Data_v1[[#This Row],[Days in Hospital]],0)</f>
        <v>1130.5171350000001</v>
      </c>
      <c r="R4865" s="1" t="str">
        <f>IF(_3___Healthcare_Data_v1[[#This Row],[Age]]&gt;60,"Senior",IF(_3___Healthcare_Data_v1[[#This Row],[Age]]&gt;35,"Middle","Young"))</f>
        <v>Senior</v>
      </c>
    </row>
    <row r="4866" spans="1:18" x14ac:dyDescent="0.3">
      <c r="A4866" s="1" t="s">
        <v>13628</v>
      </c>
      <c r="B4866" s="1" t="s">
        <v>26928</v>
      </c>
      <c r="C4866" s="1" t="s">
        <v>26</v>
      </c>
      <c r="D4866" s="1" t="s">
        <v>27</v>
      </c>
      <c r="E4866" s="1" t="s">
        <v>26620</v>
      </c>
      <c r="F4866" s="2">
        <v>44551</v>
      </c>
      <c r="G4866" s="1" t="s">
        <v>1305</v>
      </c>
      <c r="H4866" s="1" t="s">
        <v>13629</v>
      </c>
      <c r="I4866" s="1" t="s">
        <v>52</v>
      </c>
      <c r="J4866" s="3" t="s">
        <v>31536</v>
      </c>
      <c r="K4866">
        <v>438</v>
      </c>
      <c r="L4866" s="1" t="s">
        <v>42</v>
      </c>
      <c r="M4866" s="2">
        <v>44576</v>
      </c>
      <c r="N4866" s="1" t="s">
        <v>43</v>
      </c>
      <c r="O4866" s="1" t="s">
        <v>44</v>
      </c>
      <c r="P4866" s="1">
        <f>_3___Healthcare_Data_v1[[#This Row],[Discharge Date]]-_3___Healthcare_Data_v1[[#This Row],[Date of Admission]]</f>
        <v>25</v>
      </c>
      <c r="Q4866" s="1">
        <f>IFERROR(_3___Healthcare_Data_v1[[#This Row],[ Billing Amount ]]/_3___Healthcare_Data_v1[[#This Row],[Days in Hospital]],0)</f>
        <v>1216.5048024</v>
      </c>
      <c r="R4866" s="1" t="str">
        <f>IF(_3___Healthcare_Data_v1[[#This Row],[Age]]&gt;60,"Senior",IF(_3___Healthcare_Data_v1[[#This Row],[Age]]&gt;35,"Middle","Young"))</f>
        <v>Senior</v>
      </c>
    </row>
    <row r="4867" spans="1:18" x14ac:dyDescent="0.3">
      <c r="A4867" s="1" t="s">
        <v>13630</v>
      </c>
      <c r="B4867" s="1" t="s">
        <v>26866</v>
      </c>
      <c r="C4867" s="1" t="s">
        <v>26</v>
      </c>
      <c r="D4867" s="1" t="s">
        <v>27</v>
      </c>
      <c r="E4867" s="1" t="s">
        <v>26620</v>
      </c>
      <c r="F4867" s="2">
        <v>44994</v>
      </c>
      <c r="G4867" s="1" t="s">
        <v>13631</v>
      </c>
      <c r="H4867" s="1" t="s">
        <v>13632</v>
      </c>
      <c r="I4867" s="1" t="s">
        <v>52</v>
      </c>
      <c r="J4867" s="3" t="s">
        <v>31537</v>
      </c>
      <c r="K4867">
        <v>396</v>
      </c>
      <c r="L4867" s="1" t="s">
        <v>38</v>
      </c>
      <c r="M4867" s="2">
        <v>45004</v>
      </c>
      <c r="N4867" s="1" t="s">
        <v>43</v>
      </c>
      <c r="O4867" s="1" t="s">
        <v>32</v>
      </c>
      <c r="P4867" s="1">
        <f>_3___Healthcare_Data_v1[[#This Row],[Discharge Date]]-_3___Healthcare_Data_v1[[#This Row],[Date of Admission]]</f>
        <v>10</v>
      </c>
      <c r="Q4867" s="1">
        <f>IFERROR(_3___Healthcare_Data_v1[[#This Row],[ Billing Amount ]]/_3___Healthcare_Data_v1[[#This Row],[Days in Hospital]],0)</f>
        <v>2228.5334080000002</v>
      </c>
      <c r="R4867" s="1" t="str">
        <f>IF(_3___Healthcare_Data_v1[[#This Row],[Age]]&gt;60,"Senior",IF(_3___Healthcare_Data_v1[[#This Row],[Age]]&gt;35,"Middle","Young"))</f>
        <v>Senior</v>
      </c>
    </row>
    <row r="4868" spans="1:18" x14ac:dyDescent="0.3">
      <c r="A4868" s="1" t="s">
        <v>3832</v>
      </c>
      <c r="B4868" s="1" t="s">
        <v>26614</v>
      </c>
      <c r="C4868" s="1" t="s">
        <v>16</v>
      </c>
      <c r="D4868" s="1" t="s">
        <v>62</v>
      </c>
      <c r="E4868" s="1" t="s">
        <v>69</v>
      </c>
      <c r="F4868" s="2">
        <v>43781</v>
      </c>
      <c r="G4868" s="1" t="s">
        <v>13633</v>
      </c>
      <c r="H4868" s="1" t="s">
        <v>13634</v>
      </c>
      <c r="I4868" s="1" t="s">
        <v>26607</v>
      </c>
      <c r="J4868" s="3" t="s">
        <v>31538</v>
      </c>
      <c r="K4868">
        <v>308</v>
      </c>
      <c r="L4868" s="1" t="s">
        <v>22</v>
      </c>
      <c r="M4868" s="2">
        <v>43786</v>
      </c>
      <c r="N4868" s="1" t="s">
        <v>84</v>
      </c>
      <c r="O4868" s="1" t="s">
        <v>44</v>
      </c>
      <c r="P4868" s="1">
        <f>_3___Healthcare_Data_v1[[#This Row],[Discharge Date]]-_3___Healthcare_Data_v1[[#This Row],[Date of Admission]]</f>
        <v>5</v>
      </c>
      <c r="Q4868" s="1">
        <f>IFERROR(_3___Healthcare_Data_v1[[#This Row],[ Billing Amount ]]/_3___Healthcare_Data_v1[[#This Row],[Days in Hospital]],0)</f>
        <v>326.50809300000003</v>
      </c>
      <c r="R4868" s="1" t="str">
        <f>IF(_3___Healthcare_Data_v1[[#This Row],[Age]]&gt;60,"Senior",IF(_3___Healthcare_Data_v1[[#This Row],[Age]]&gt;35,"Middle","Young"))</f>
        <v>Senior</v>
      </c>
    </row>
    <row r="4869" spans="1:18" x14ac:dyDescent="0.3">
      <c r="A4869" s="1" t="s">
        <v>13635</v>
      </c>
      <c r="B4869" s="1" t="s">
        <v>26646</v>
      </c>
      <c r="C4869" s="1" t="s">
        <v>16</v>
      </c>
      <c r="D4869" s="1" t="s">
        <v>34</v>
      </c>
      <c r="E4869" s="1" t="s">
        <v>18</v>
      </c>
      <c r="F4869" s="2">
        <v>44846</v>
      </c>
      <c r="G4869" s="1" t="s">
        <v>5108</v>
      </c>
      <c r="H4869" s="1" t="s">
        <v>13636</v>
      </c>
      <c r="I4869" s="1" t="s">
        <v>21</v>
      </c>
      <c r="J4869" s="3" t="s">
        <v>31539</v>
      </c>
      <c r="K4869">
        <v>435</v>
      </c>
      <c r="L4869" s="1" t="s">
        <v>38</v>
      </c>
      <c r="M4869" s="2">
        <v>44865</v>
      </c>
      <c r="N4869" s="1" t="s">
        <v>84</v>
      </c>
      <c r="O4869" s="1" t="s">
        <v>32</v>
      </c>
      <c r="P4869" s="1">
        <f>_3___Healthcare_Data_v1[[#This Row],[Discharge Date]]-_3___Healthcare_Data_v1[[#This Row],[Date of Admission]]</f>
        <v>19</v>
      </c>
      <c r="Q4869" s="1">
        <f>IFERROR(_3___Healthcare_Data_v1[[#This Row],[ Billing Amount ]]/_3___Healthcare_Data_v1[[#This Row],[Days in Hospital]],0)</f>
        <v>607.23242789473682</v>
      </c>
      <c r="R4869" s="1" t="str">
        <f>IF(_3___Healthcare_Data_v1[[#This Row],[Age]]&gt;60,"Senior",IF(_3___Healthcare_Data_v1[[#This Row],[Age]]&gt;35,"Middle","Young"))</f>
        <v>Senior</v>
      </c>
    </row>
    <row r="4870" spans="1:18" x14ac:dyDescent="0.3">
      <c r="A4870" s="1" t="s">
        <v>13637</v>
      </c>
      <c r="B4870" s="1" t="s">
        <v>26610</v>
      </c>
      <c r="C4870" s="1" t="s">
        <v>16</v>
      </c>
      <c r="D4870" s="1" t="s">
        <v>114</v>
      </c>
      <c r="E4870" s="1" t="s">
        <v>69</v>
      </c>
      <c r="F4870" s="2">
        <v>44345</v>
      </c>
      <c r="G4870" s="1" t="s">
        <v>13638</v>
      </c>
      <c r="H4870" s="1" t="s">
        <v>13639</v>
      </c>
      <c r="I4870" s="1" t="s">
        <v>60</v>
      </c>
      <c r="J4870" s="3" t="s">
        <v>31540</v>
      </c>
      <c r="K4870">
        <v>213</v>
      </c>
      <c r="L4870" s="1" t="s">
        <v>38</v>
      </c>
      <c r="M4870" s="2">
        <v>44354</v>
      </c>
      <c r="N4870" s="1" t="s">
        <v>31</v>
      </c>
      <c r="O4870" s="1" t="s">
        <v>32</v>
      </c>
      <c r="P4870" s="1">
        <f>_3___Healthcare_Data_v1[[#This Row],[Discharge Date]]-_3___Healthcare_Data_v1[[#This Row],[Date of Admission]]</f>
        <v>9</v>
      </c>
      <c r="Q4870" s="1">
        <f>IFERROR(_3___Healthcare_Data_v1[[#This Row],[ Billing Amount ]]/_3___Healthcare_Data_v1[[#This Row],[Days in Hospital]],0)</f>
        <v>447.98325988888888</v>
      </c>
      <c r="R4870" s="1" t="str">
        <f>IF(_3___Healthcare_Data_v1[[#This Row],[Age]]&gt;60,"Senior",IF(_3___Healthcare_Data_v1[[#This Row],[Age]]&gt;35,"Middle","Young"))</f>
        <v>Senior</v>
      </c>
    </row>
    <row r="4871" spans="1:18" x14ac:dyDescent="0.3">
      <c r="A4871" s="1" t="s">
        <v>13640</v>
      </c>
      <c r="B4871" s="1" t="s">
        <v>26666</v>
      </c>
      <c r="C4871" s="1" t="s">
        <v>26</v>
      </c>
      <c r="D4871" s="1" t="s">
        <v>229</v>
      </c>
      <c r="E4871" s="1" t="s">
        <v>28</v>
      </c>
      <c r="F4871" s="2">
        <v>44286</v>
      </c>
      <c r="G4871" s="1" t="s">
        <v>13641</v>
      </c>
      <c r="H4871" s="1" t="s">
        <v>13642</v>
      </c>
      <c r="I4871" s="1" t="s">
        <v>52</v>
      </c>
      <c r="J4871" s="3" t="s">
        <v>31541</v>
      </c>
      <c r="K4871">
        <v>284</v>
      </c>
      <c r="L4871" s="1" t="s">
        <v>42</v>
      </c>
      <c r="M4871" s="2">
        <v>44302</v>
      </c>
      <c r="N4871" s="1" t="s">
        <v>23</v>
      </c>
      <c r="O4871" s="1" t="s">
        <v>24</v>
      </c>
      <c r="P4871" s="1">
        <f>_3___Healthcare_Data_v1[[#This Row],[Discharge Date]]-_3___Healthcare_Data_v1[[#This Row],[Date of Admission]]</f>
        <v>16</v>
      </c>
      <c r="Q4871" s="1">
        <f>IFERROR(_3___Healthcare_Data_v1[[#This Row],[ Billing Amount ]]/_3___Healthcare_Data_v1[[#This Row],[Days in Hospital]],0)</f>
        <v>599.61554712500003</v>
      </c>
      <c r="R4871" s="1" t="str">
        <f>IF(_3___Healthcare_Data_v1[[#This Row],[Age]]&gt;60,"Senior",IF(_3___Healthcare_Data_v1[[#This Row],[Age]]&gt;35,"Middle","Young"))</f>
        <v>Senior</v>
      </c>
    </row>
    <row r="4872" spans="1:18" x14ac:dyDescent="0.3">
      <c r="A4872" s="1" t="s">
        <v>13643</v>
      </c>
      <c r="B4872" s="1" t="s">
        <v>26612</v>
      </c>
      <c r="C4872" s="1" t="s">
        <v>26</v>
      </c>
      <c r="D4872" s="1" t="s">
        <v>49</v>
      </c>
      <c r="E4872" s="1" t="s">
        <v>26620</v>
      </c>
      <c r="F4872" s="2">
        <v>44156</v>
      </c>
      <c r="G4872" s="1" t="s">
        <v>13644</v>
      </c>
      <c r="H4872" s="1" t="s">
        <v>13645</v>
      </c>
      <c r="I4872" s="1" t="s">
        <v>60</v>
      </c>
      <c r="J4872" s="3" t="s">
        <v>31542</v>
      </c>
      <c r="K4872">
        <v>144</v>
      </c>
      <c r="L4872" s="1" t="s">
        <v>22</v>
      </c>
      <c r="M4872" s="2">
        <v>44156</v>
      </c>
      <c r="N4872" s="1" t="s">
        <v>23</v>
      </c>
      <c r="O4872" s="1" t="s">
        <v>44</v>
      </c>
      <c r="P4872" s="1">
        <f>_3___Healthcare_Data_v1[[#This Row],[Discharge Date]]-_3___Healthcare_Data_v1[[#This Row],[Date of Admission]]</f>
        <v>0</v>
      </c>
      <c r="Q4872" s="1">
        <f>IFERROR(_3___Healthcare_Data_v1[[#This Row],[ Billing Amount ]]/_3___Healthcare_Data_v1[[#This Row],[Days in Hospital]],0)</f>
        <v>0</v>
      </c>
      <c r="R4872" s="1" t="str">
        <f>IF(_3___Healthcare_Data_v1[[#This Row],[Age]]&gt;60,"Senior",IF(_3___Healthcare_Data_v1[[#This Row],[Age]]&gt;35,"Middle","Young"))</f>
        <v>Senior</v>
      </c>
    </row>
    <row r="4873" spans="1:18" x14ac:dyDescent="0.3">
      <c r="A4873" s="1" t="s">
        <v>13646</v>
      </c>
      <c r="B4873" s="1" t="s">
        <v>26649</v>
      </c>
      <c r="C4873" s="1" t="s">
        <v>16</v>
      </c>
      <c r="D4873" s="1" t="s">
        <v>62</v>
      </c>
      <c r="E4873" s="1" t="s">
        <v>18</v>
      </c>
      <c r="F4873" s="2">
        <v>43421</v>
      </c>
      <c r="G4873" s="1" t="s">
        <v>13647</v>
      </c>
      <c r="H4873" s="1" t="s">
        <v>13648</v>
      </c>
      <c r="I4873" s="1" t="s">
        <v>26607</v>
      </c>
      <c r="J4873" s="3" t="s">
        <v>31543</v>
      </c>
      <c r="K4873">
        <v>270</v>
      </c>
      <c r="L4873" s="1" t="s">
        <v>42</v>
      </c>
      <c r="M4873" s="2">
        <v>43422</v>
      </c>
      <c r="N4873" s="1" t="s">
        <v>43</v>
      </c>
      <c r="O4873" s="1" t="s">
        <v>32</v>
      </c>
      <c r="P4873" s="1">
        <f>_3___Healthcare_Data_v1[[#This Row],[Discharge Date]]-_3___Healthcare_Data_v1[[#This Row],[Date of Admission]]</f>
        <v>1</v>
      </c>
      <c r="Q4873" s="1">
        <f>IFERROR(_3___Healthcare_Data_v1[[#This Row],[ Billing Amount ]]/_3___Healthcare_Data_v1[[#This Row],[Days in Hospital]],0)</f>
        <v>11647.728419999999</v>
      </c>
      <c r="R4873" s="1" t="str">
        <f>IF(_3___Healthcare_Data_v1[[#This Row],[Age]]&gt;60,"Senior",IF(_3___Healthcare_Data_v1[[#This Row],[Age]]&gt;35,"Middle","Young"))</f>
        <v>Senior</v>
      </c>
    </row>
    <row r="4874" spans="1:18" x14ac:dyDescent="0.3">
      <c r="A4874" s="1" t="s">
        <v>13649</v>
      </c>
      <c r="B4874" s="1" t="s">
        <v>26712</v>
      </c>
      <c r="C4874" s="1" t="s">
        <v>16</v>
      </c>
      <c r="D4874" s="1" t="s">
        <v>17</v>
      </c>
      <c r="E4874" s="1" t="s">
        <v>26620</v>
      </c>
      <c r="F4874" s="2">
        <v>44791</v>
      </c>
      <c r="G4874" s="1" t="s">
        <v>13650</v>
      </c>
      <c r="H4874" s="1" t="s">
        <v>2915</v>
      </c>
      <c r="I4874" s="1" t="s">
        <v>52</v>
      </c>
      <c r="J4874" s="3" t="s">
        <v>31544</v>
      </c>
      <c r="K4874">
        <v>335</v>
      </c>
      <c r="L4874" s="1" t="s">
        <v>42</v>
      </c>
      <c r="M4874" s="2">
        <v>44798</v>
      </c>
      <c r="N4874" s="1" t="s">
        <v>43</v>
      </c>
      <c r="O4874" s="1" t="s">
        <v>32</v>
      </c>
      <c r="P4874" s="1">
        <f>_3___Healthcare_Data_v1[[#This Row],[Discharge Date]]-_3___Healthcare_Data_v1[[#This Row],[Date of Admission]]</f>
        <v>7</v>
      </c>
      <c r="Q4874" s="1">
        <f>IFERROR(_3___Healthcare_Data_v1[[#This Row],[ Billing Amount ]]/_3___Healthcare_Data_v1[[#This Row],[Days in Hospital]],0)</f>
        <v>1306.9286921428572</v>
      </c>
      <c r="R4874" s="1" t="str">
        <f>IF(_3___Healthcare_Data_v1[[#This Row],[Age]]&gt;60,"Senior",IF(_3___Healthcare_Data_v1[[#This Row],[Age]]&gt;35,"Middle","Young"))</f>
        <v>Senior</v>
      </c>
    </row>
    <row r="4875" spans="1:18" x14ac:dyDescent="0.3">
      <c r="A4875" s="1" t="s">
        <v>13651</v>
      </c>
      <c r="B4875" s="1" t="s">
        <v>26617</v>
      </c>
      <c r="C4875" s="1" t="s">
        <v>26</v>
      </c>
      <c r="D4875" s="1" t="s">
        <v>114</v>
      </c>
      <c r="E4875" s="1" t="s">
        <v>69</v>
      </c>
      <c r="F4875" s="2">
        <v>45122</v>
      </c>
      <c r="G4875" s="1" t="s">
        <v>2659</v>
      </c>
      <c r="H4875" s="1" t="s">
        <v>9463</v>
      </c>
      <c r="I4875" s="1" t="s">
        <v>26607</v>
      </c>
      <c r="J4875" s="3" t="s">
        <v>31545</v>
      </c>
      <c r="K4875">
        <v>152</v>
      </c>
      <c r="L4875" s="1" t="s">
        <v>38</v>
      </c>
      <c r="M4875" s="2">
        <v>45144</v>
      </c>
      <c r="N4875" s="1" t="s">
        <v>48</v>
      </c>
      <c r="O4875" s="1" t="s">
        <v>24</v>
      </c>
      <c r="P4875" s="1">
        <f>_3___Healthcare_Data_v1[[#This Row],[Discharge Date]]-_3___Healthcare_Data_v1[[#This Row],[Date of Admission]]</f>
        <v>22</v>
      </c>
      <c r="Q4875" s="1">
        <f>IFERROR(_3___Healthcare_Data_v1[[#This Row],[ Billing Amount ]]/_3___Healthcare_Data_v1[[#This Row],[Days in Hospital]],0)</f>
        <v>868.51704454545461</v>
      </c>
      <c r="R4875" s="1" t="str">
        <f>IF(_3___Healthcare_Data_v1[[#This Row],[Age]]&gt;60,"Senior",IF(_3___Healthcare_Data_v1[[#This Row],[Age]]&gt;35,"Middle","Young"))</f>
        <v>Senior</v>
      </c>
    </row>
    <row r="4876" spans="1:18" x14ac:dyDescent="0.3">
      <c r="A4876" s="1" t="s">
        <v>13652</v>
      </c>
      <c r="B4876" s="1" t="s">
        <v>26759</v>
      </c>
      <c r="C4876" s="1" t="s">
        <v>16</v>
      </c>
      <c r="D4876" s="1" t="s">
        <v>34</v>
      </c>
      <c r="E4876" s="1" t="s">
        <v>28</v>
      </c>
      <c r="F4876" s="2">
        <v>44544</v>
      </c>
      <c r="G4876" s="1" t="s">
        <v>13653</v>
      </c>
      <c r="H4876" s="1" t="s">
        <v>13654</v>
      </c>
      <c r="I4876" s="1" t="s">
        <v>26607</v>
      </c>
      <c r="J4876" s="3" t="s">
        <v>31546</v>
      </c>
      <c r="K4876">
        <v>377</v>
      </c>
      <c r="L4876" s="1" t="s">
        <v>42</v>
      </c>
      <c r="M4876" s="2">
        <v>44560</v>
      </c>
      <c r="N4876" s="1" t="s">
        <v>48</v>
      </c>
      <c r="O4876" s="1" t="s">
        <v>24</v>
      </c>
      <c r="P4876" s="1">
        <f>_3___Healthcare_Data_v1[[#This Row],[Discharge Date]]-_3___Healthcare_Data_v1[[#This Row],[Date of Admission]]</f>
        <v>16</v>
      </c>
      <c r="Q4876" s="1">
        <f>IFERROR(_3___Healthcare_Data_v1[[#This Row],[ Billing Amount ]]/_3___Healthcare_Data_v1[[#This Row],[Days in Hospital]],0)</f>
        <v>2517.376988125</v>
      </c>
      <c r="R4876" s="1" t="str">
        <f>IF(_3___Healthcare_Data_v1[[#This Row],[Age]]&gt;60,"Senior",IF(_3___Healthcare_Data_v1[[#This Row],[Age]]&gt;35,"Middle","Young"))</f>
        <v>Senior</v>
      </c>
    </row>
    <row r="4877" spans="1:18" x14ac:dyDescent="0.3">
      <c r="A4877" s="1" t="s">
        <v>1639</v>
      </c>
      <c r="B4877" s="1" t="s">
        <v>26644</v>
      </c>
      <c r="C4877" s="1" t="s">
        <v>26</v>
      </c>
      <c r="D4877" s="1" t="s">
        <v>114</v>
      </c>
      <c r="E4877" s="1" t="s">
        <v>28</v>
      </c>
      <c r="F4877" s="2">
        <v>43567</v>
      </c>
      <c r="G4877" s="1" t="s">
        <v>13655</v>
      </c>
      <c r="H4877" s="1" t="s">
        <v>13656</v>
      </c>
      <c r="I4877" s="1" t="s">
        <v>21</v>
      </c>
      <c r="J4877" s="3" t="s">
        <v>31547</v>
      </c>
      <c r="K4877">
        <v>167</v>
      </c>
      <c r="L4877" s="1" t="s">
        <v>42</v>
      </c>
      <c r="M4877" s="2">
        <v>43572</v>
      </c>
      <c r="N4877" s="1" t="s">
        <v>43</v>
      </c>
      <c r="O4877" s="1" t="s">
        <v>24</v>
      </c>
      <c r="P4877" s="1">
        <f>_3___Healthcare_Data_v1[[#This Row],[Discharge Date]]-_3___Healthcare_Data_v1[[#This Row],[Date of Admission]]</f>
        <v>5</v>
      </c>
      <c r="Q4877" s="1">
        <f>IFERROR(_3___Healthcare_Data_v1[[#This Row],[ Billing Amount ]]/_3___Healthcare_Data_v1[[#This Row],[Days in Hospital]],0)</f>
        <v>2254.4292839999998</v>
      </c>
      <c r="R4877" s="1" t="str">
        <f>IF(_3___Healthcare_Data_v1[[#This Row],[Age]]&gt;60,"Senior",IF(_3___Healthcare_Data_v1[[#This Row],[Age]]&gt;35,"Middle","Young"))</f>
        <v>Senior</v>
      </c>
    </row>
    <row r="4878" spans="1:18" x14ac:dyDescent="0.3">
      <c r="A4878" s="1" t="s">
        <v>3880</v>
      </c>
      <c r="B4878" s="1" t="s">
        <v>26759</v>
      </c>
      <c r="C4878" s="1" t="s">
        <v>16</v>
      </c>
      <c r="D4878" s="1" t="s">
        <v>62</v>
      </c>
      <c r="E4878" s="1" t="s">
        <v>26620</v>
      </c>
      <c r="F4878" s="2">
        <v>44831</v>
      </c>
      <c r="G4878" s="1" t="s">
        <v>13657</v>
      </c>
      <c r="H4878" s="1" t="s">
        <v>13658</v>
      </c>
      <c r="I4878" s="1" t="s">
        <v>60</v>
      </c>
      <c r="J4878" s="3" t="s">
        <v>31548</v>
      </c>
      <c r="K4878">
        <v>337</v>
      </c>
      <c r="L4878" s="1" t="s">
        <v>22</v>
      </c>
      <c r="M4878" s="2">
        <v>44838</v>
      </c>
      <c r="N4878" s="1" t="s">
        <v>84</v>
      </c>
      <c r="O4878" s="1" t="s">
        <v>24</v>
      </c>
      <c r="P4878" s="1">
        <f>_3___Healthcare_Data_v1[[#This Row],[Discharge Date]]-_3___Healthcare_Data_v1[[#This Row],[Date of Admission]]</f>
        <v>7</v>
      </c>
      <c r="Q4878" s="1">
        <f>IFERROR(_3___Healthcare_Data_v1[[#This Row],[ Billing Amount ]]/_3___Healthcare_Data_v1[[#This Row],[Days in Hospital]],0)</f>
        <v>3905.5064485714283</v>
      </c>
      <c r="R4878" s="1" t="str">
        <f>IF(_3___Healthcare_Data_v1[[#This Row],[Age]]&gt;60,"Senior",IF(_3___Healthcare_Data_v1[[#This Row],[Age]]&gt;35,"Middle","Young"))</f>
        <v>Senior</v>
      </c>
    </row>
    <row r="4879" spans="1:18" x14ac:dyDescent="0.3">
      <c r="A4879" s="1" t="s">
        <v>13659</v>
      </c>
      <c r="B4879" s="1" t="s">
        <v>26619</v>
      </c>
      <c r="C4879" s="1" t="s">
        <v>26</v>
      </c>
      <c r="D4879" s="1" t="s">
        <v>89</v>
      </c>
      <c r="E4879" s="1" t="s">
        <v>18</v>
      </c>
      <c r="F4879" s="2">
        <v>44246</v>
      </c>
      <c r="G4879" s="1" t="s">
        <v>13660</v>
      </c>
      <c r="H4879" s="1" t="s">
        <v>13661</v>
      </c>
      <c r="I4879" s="1" t="s">
        <v>56</v>
      </c>
      <c r="J4879" s="3" t="s">
        <v>31549</v>
      </c>
      <c r="K4879">
        <v>174</v>
      </c>
      <c r="L4879" s="1" t="s">
        <v>38</v>
      </c>
      <c r="M4879" s="2">
        <v>44250</v>
      </c>
      <c r="N4879" s="1" t="s">
        <v>43</v>
      </c>
      <c r="O4879" s="1" t="s">
        <v>44</v>
      </c>
      <c r="P4879" s="1">
        <f>_3___Healthcare_Data_v1[[#This Row],[Discharge Date]]-_3___Healthcare_Data_v1[[#This Row],[Date of Admission]]</f>
        <v>4</v>
      </c>
      <c r="Q4879" s="1">
        <f>IFERROR(_3___Healthcare_Data_v1[[#This Row],[ Billing Amount ]]/_3___Healthcare_Data_v1[[#This Row],[Days in Hospital]],0)</f>
        <v>12419.5273275</v>
      </c>
      <c r="R4879" s="1" t="str">
        <f>IF(_3___Healthcare_Data_v1[[#This Row],[Age]]&gt;60,"Senior",IF(_3___Healthcare_Data_v1[[#This Row],[Age]]&gt;35,"Middle","Young"))</f>
        <v>Senior</v>
      </c>
    </row>
    <row r="4880" spans="1:18" x14ac:dyDescent="0.3">
      <c r="A4880" s="1" t="s">
        <v>13662</v>
      </c>
      <c r="B4880" s="1" t="s">
        <v>26653</v>
      </c>
      <c r="C4880" s="1" t="s">
        <v>26</v>
      </c>
      <c r="D4880" s="1" t="s">
        <v>62</v>
      </c>
      <c r="E4880" s="1" t="s">
        <v>26615</v>
      </c>
      <c r="F4880" s="2">
        <v>44276</v>
      </c>
      <c r="G4880" s="1" t="s">
        <v>13663</v>
      </c>
      <c r="H4880" s="1" t="s">
        <v>13664</v>
      </c>
      <c r="I4880" s="1" t="s">
        <v>56</v>
      </c>
      <c r="J4880" s="3" t="s">
        <v>31550</v>
      </c>
      <c r="K4880">
        <v>351</v>
      </c>
      <c r="L4880" s="1" t="s">
        <v>38</v>
      </c>
      <c r="M4880" s="2">
        <v>44290</v>
      </c>
      <c r="N4880" s="1" t="s">
        <v>48</v>
      </c>
      <c r="O4880" s="1" t="s">
        <v>32</v>
      </c>
      <c r="P4880" s="1">
        <f>_3___Healthcare_Data_v1[[#This Row],[Discharge Date]]-_3___Healthcare_Data_v1[[#This Row],[Date of Admission]]</f>
        <v>14</v>
      </c>
      <c r="Q4880" s="1">
        <f>IFERROR(_3___Healthcare_Data_v1[[#This Row],[ Billing Amount ]]/_3___Healthcare_Data_v1[[#This Row],[Days in Hospital]],0)</f>
        <v>2732.4502471428573</v>
      </c>
      <c r="R4880" s="1" t="str">
        <f>IF(_3___Healthcare_Data_v1[[#This Row],[Age]]&gt;60,"Senior",IF(_3___Healthcare_Data_v1[[#This Row],[Age]]&gt;35,"Middle","Young"))</f>
        <v>Senior</v>
      </c>
    </row>
    <row r="4881" spans="1:18" x14ac:dyDescent="0.3">
      <c r="A4881" s="1" t="s">
        <v>993</v>
      </c>
      <c r="B4881" s="1" t="s">
        <v>26644</v>
      </c>
      <c r="C4881" s="1" t="s">
        <v>16</v>
      </c>
      <c r="D4881" s="1" t="s">
        <v>49</v>
      </c>
      <c r="E4881" s="1" t="s">
        <v>69</v>
      </c>
      <c r="F4881" s="2">
        <v>44737</v>
      </c>
      <c r="G4881" s="1" t="s">
        <v>13665</v>
      </c>
      <c r="H4881" s="1" t="s">
        <v>13666</v>
      </c>
      <c r="I4881" s="1" t="s">
        <v>60</v>
      </c>
      <c r="J4881" s="3" t="s">
        <v>31551</v>
      </c>
      <c r="K4881">
        <v>380</v>
      </c>
      <c r="L4881" s="1" t="s">
        <v>38</v>
      </c>
      <c r="M4881" s="2">
        <v>44748</v>
      </c>
      <c r="N4881" s="1" t="s">
        <v>84</v>
      </c>
      <c r="O4881" s="1" t="s">
        <v>32</v>
      </c>
      <c r="P4881" s="1">
        <f>_3___Healthcare_Data_v1[[#This Row],[Discharge Date]]-_3___Healthcare_Data_v1[[#This Row],[Date of Admission]]</f>
        <v>11</v>
      </c>
      <c r="Q4881" s="1">
        <f>IFERROR(_3___Healthcare_Data_v1[[#This Row],[ Billing Amount ]]/_3___Healthcare_Data_v1[[#This Row],[Days in Hospital]],0)</f>
        <v>3650.6769427272725</v>
      </c>
      <c r="R4881" s="1" t="str">
        <f>IF(_3___Healthcare_Data_v1[[#This Row],[Age]]&gt;60,"Senior",IF(_3___Healthcare_Data_v1[[#This Row],[Age]]&gt;35,"Middle","Young"))</f>
        <v>Senior</v>
      </c>
    </row>
    <row r="4882" spans="1:18" x14ac:dyDescent="0.3">
      <c r="A4882" s="1" t="s">
        <v>13667</v>
      </c>
      <c r="B4882" s="1" t="s">
        <v>26657</v>
      </c>
      <c r="C4882" s="1" t="s">
        <v>16</v>
      </c>
      <c r="D4882" s="1" t="s">
        <v>229</v>
      </c>
      <c r="E4882" s="1" t="s">
        <v>18</v>
      </c>
      <c r="F4882" s="2">
        <v>43877</v>
      </c>
      <c r="G4882" s="1" t="s">
        <v>13668</v>
      </c>
      <c r="H4882" s="1" t="s">
        <v>13669</v>
      </c>
      <c r="I4882" s="1" t="s">
        <v>21</v>
      </c>
      <c r="J4882" s="3" t="s">
        <v>31552</v>
      </c>
      <c r="K4882">
        <v>338</v>
      </c>
      <c r="L4882" s="1" t="s">
        <v>42</v>
      </c>
      <c r="M4882" s="2">
        <v>43884</v>
      </c>
      <c r="N4882" s="1" t="s">
        <v>43</v>
      </c>
      <c r="O4882" s="1" t="s">
        <v>24</v>
      </c>
      <c r="P4882" s="1">
        <f>_3___Healthcare_Data_v1[[#This Row],[Discharge Date]]-_3___Healthcare_Data_v1[[#This Row],[Date of Admission]]</f>
        <v>7</v>
      </c>
      <c r="Q4882" s="1">
        <f>IFERROR(_3___Healthcare_Data_v1[[#This Row],[ Billing Amount ]]/_3___Healthcare_Data_v1[[#This Row],[Days in Hospital]],0)</f>
        <v>3834.7928628571426</v>
      </c>
      <c r="R4882" s="1" t="str">
        <f>IF(_3___Healthcare_Data_v1[[#This Row],[Age]]&gt;60,"Senior",IF(_3___Healthcare_Data_v1[[#This Row],[Age]]&gt;35,"Middle","Young"))</f>
        <v>Senior</v>
      </c>
    </row>
    <row r="4883" spans="1:18" x14ac:dyDescent="0.3">
      <c r="A4883" s="1" t="s">
        <v>13670</v>
      </c>
      <c r="B4883" s="1" t="s">
        <v>26624</v>
      </c>
      <c r="C4883" s="1" t="s">
        <v>26</v>
      </c>
      <c r="D4883" s="1" t="s">
        <v>34</v>
      </c>
      <c r="E4883" s="1" t="s">
        <v>35</v>
      </c>
      <c r="F4883" s="2">
        <v>44977</v>
      </c>
      <c r="G4883" s="1" t="s">
        <v>13671</v>
      </c>
      <c r="H4883" s="1" t="s">
        <v>13672</v>
      </c>
      <c r="I4883" s="1" t="s">
        <v>56</v>
      </c>
      <c r="J4883" s="3" t="s">
        <v>31553</v>
      </c>
      <c r="K4883">
        <v>208</v>
      </c>
      <c r="L4883" s="1" t="s">
        <v>22</v>
      </c>
      <c r="M4883" s="2">
        <v>44981</v>
      </c>
      <c r="N4883" s="1" t="s">
        <v>48</v>
      </c>
      <c r="O4883" s="1" t="s">
        <v>32</v>
      </c>
      <c r="P4883" s="1">
        <f>_3___Healthcare_Data_v1[[#This Row],[Discharge Date]]-_3___Healthcare_Data_v1[[#This Row],[Date of Admission]]</f>
        <v>4</v>
      </c>
      <c r="Q4883" s="1">
        <f>IFERROR(_3___Healthcare_Data_v1[[#This Row],[ Billing Amount ]]/_3___Healthcare_Data_v1[[#This Row],[Days in Hospital]],0)</f>
        <v>4762.4996899999996</v>
      </c>
      <c r="R4883" s="1" t="str">
        <f>IF(_3___Healthcare_Data_v1[[#This Row],[Age]]&gt;60,"Senior",IF(_3___Healthcare_Data_v1[[#This Row],[Age]]&gt;35,"Middle","Young"))</f>
        <v>Senior</v>
      </c>
    </row>
    <row r="4884" spans="1:18" x14ac:dyDescent="0.3">
      <c r="A4884" s="1" t="s">
        <v>13673</v>
      </c>
      <c r="B4884" s="1" t="s">
        <v>26606</v>
      </c>
      <c r="C4884" s="1" t="s">
        <v>16</v>
      </c>
      <c r="D4884" s="1" t="s">
        <v>49</v>
      </c>
      <c r="E4884" s="1" t="s">
        <v>18</v>
      </c>
      <c r="F4884" s="2">
        <v>45058</v>
      </c>
      <c r="G4884" s="1" t="s">
        <v>13674</v>
      </c>
      <c r="H4884" s="1" t="s">
        <v>13675</v>
      </c>
      <c r="I4884" s="1" t="s">
        <v>56</v>
      </c>
      <c r="J4884" s="3" t="s">
        <v>31554</v>
      </c>
      <c r="K4884">
        <v>285</v>
      </c>
      <c r="L4884" s="1" t="s">
        <v>42</v>
      </c>
      <c r="M4884" s="2">
        <v>45080</v>
      </c>
      <c r="N4884" s="1" t="s">
        <v>48</v>
      </c>
      <c r="O4884" s="1" t="s">
        <v>44</v>
      </c>
      <c r="P4884" s="1">
        <f>_3___Healthcare_Data_v1[[#This Row],[Discharge Date]]-_3___Healthcare_Data_v1[[#This Row],[Date of Admission]]</f>
        <v>22</v>
      </c>
      <c r="Q4884" s="1">
        <f>IFERROR(_3___Healthcare_Data_v1[[#This Row],[ Billing Amount ]]/_3___Healthcare_Data_v1[[#This Row],[Days in Hospital]],0)</f>
        <v>2593.9356400000001</v>
      </c>
      <c r="R4884" s="1" t="str">
        <f>IF(_3___Healthcare_Data_v1[[#This Row],[Age]]&gt;60,"Senior",IF(_3___Healthcare_Data_v1[[#This Row],[Age]]&gt;35,"Middle","Young"))</f>
        <v>Senior</v>
      </c>
    </row>
    <row r="4885" spans="1:18" x14ac:dyDescent="0.3">
      <c r="A4885" s="1" t="s">
        <v>13676</v>
      </c>
      <c r="B4885" s="1" t="s">
        <v>26622</v>
      </c>
      <c r="C4885" s="1" t="s">
        <v>16</v>
      </c>
      <c r="D4885" s="1" t="s">
        <v>229</v>
      </c>
      <c r="E4885" s="1" t="s">
        <v>28</v>
      </c>
      <c r="F4885" s="2">
        <v>43688</v>
      </c>
      <c r="G4885" s="1" t="s">
        <v>13677</v>
      </c>
      <c r="H4885" s="1" t="s">
        <v>13678</v>
      </c>
      <c r="I4885" s="1" t="s">
        <v>26607</v>
      </c>
      <c r="J4885" s="3" t="s">
        <v>31555</v>
      </c>
      <c r="K4885">
        <v>105</v>
      </c>
      <c r="L4885" s="1" t="s">
        <v>38</v>
      </c>
      <c r="M4885" s="2">
        <v>43718</v>
      </c>
      <c r="N4885" s="1" t="s">
        <v>84</v>
      </c>
      <c r="O4885" s="1" t="s">
        <v>24</v>
      </c>
      <c r="P4885" s="1">
        <f>_3___Healthcare_Data_v1[[#This Row],[Discharge Date]]-_3___Healthcare_Data_v1[[#This Row],[Date of Admission]]</f>
        <v>30</v>
      </c>
      <c r="Q4885" s="1">
        <f>IFERROR(_3___Healthcare_Data_v1[[#This Row],[ Billing Amount ]]/_3___Healthcare_Data_v1[[#This Row],[Days in Hospital]],0)</f>
        <v>519.62704400000007</v>
      </c>
      <c r="R4885" s="1" t="str">
        <f>IF(_3___Healthcare_Data_v1[[#This Row],[Age]]&gt;60,"Senior",IF(_3___Healthcare_Data_v1[[#This Row],[Age]]&gt;35,"Middle","Young"))</f>
        <v>Senior</v>
      </c>
    </row>
    <row r="4886" spans="1:18" x14ac:dyDescent="0.3">
      <c r="A4886" s="1" t="s">
        <v>13679</v>
      </c>
      <c r="B4886" s="1" t="s">
        <v>26666</v>
      </c>
      <c r="C4886" s="1" t="s">
        <v>16</v>
      </c>
      <c r="D4886" s="1" t="s">
        <v>34</v>
      </c>
      <c r="E4886" s="1" t="s">
        <v>69</v>
      </c>
      <c r="F4886" s="2">
        <v>43550</v>
      </c>
      <c r="G4886" s="1" t="s">
        <v>13680</v>
      </c>
      <c r="H4886" s="1" t="s">
        <v>13681</v>
      </c>
      <c r="I4886" s="1" t="s">
        <v>26607</v>
      </c>
      <c r="J4886" s="3" t="s">
        <v>31556</v>
      </c>
      <c r="K4886">
        <v>358</v>
      </c>
      <c r="L4886" s="1" t="s">
        <v>38</v>
      </c>
      <c r="M4886" s="2">
        <v>43555</v>
      </c>
      <c r="N4886" s="1" t="s">
        <v>43</v>
      </c>
      <c r="O4886" s="1" t="s">
        <v>32</v>
      </c>
      <c r="P4886" s="1">
        <f>_3___Healthcare_Data_v1[[#This Row],[Discharge Date]]-_3___Healthcare_Data_v1[[#This Row],[Date of Admission]]</f>
        <v>5</v>
      </c>
      <c r="Q4886" s="1">
        <f>IFERROR(_3___Healthcare_Data_v1[[#This Row],[ Billing Amount ]]/_3___Healthcare_Data_v1[[#This Row],[Days in Hospital]],0)</f>
        <v>1826.8125412000002</v>
      </c>
      <c r="R4886" s="1" t="str">
        <f>IF(_3___Healthcare_Data_v1[[#This Row],[Age]]&gt;60,"Senior",IF(_3___Healthcare_Data_v1[[#This Row],[Age]]&gt;35,"Middle","Young"))</f>
        <v>Senior</v>
      </c>
    </row>
    <row r="4887" spans="1:18" x14ac:dyDescent="0.3">
      <c r="A4887" s="1" t="s">
        <v>13682</v>
      </c>
      <c r="B4887" s="1" t="s">
        <v>26638</v>
      </c>
      <c r="C4887" s="1" t="s">
        <v>16</v>
      </c>
      <c r="D4887" s="1" t="s">
        <v>62</v>
      </c>
      <c r="E4887" s="1" t="s">
        <v>18</v>
      </c>
      <c r="F4887" s="2">
        <v>44908</v>
      </c>
      <c r="G4887" s="1" t="s">
        <v>13683</v>
      </c>
      <c r="H4887" s="1" t="s">
        <v>13684</v>
      </c>
      <c r="I4887" s="1" t="s">
        <v>56</v>
      </c>
      <c r="J4887" s="3" t="s">
        <v>31557</v>
      </c>
      <c r="K4887">
        <v>287</v>
      </c>
      <c r="L4887" s="1" t="s">
        <v>38</v>
      </c>
      <c r="M4887" s="2">
        <v>44929</v>
      </c>
      <c r="N4887" s="1" t="s">
        <v>43</v>
      </c>
      <c r="O4887" s="1" t="s">
        <v>24</v>
      </c>
      <c r="P4887" s="1">
        <f>_3___Healthcare_Data_v1[[#This Row],[Discharge Date]]-_3___Healthcare_Data_v1[[#This Row],[Date of Admission]]</f>
        <v>21</v>
      </c>
      <c r="Q4887" s="1">
        <f>IFERROR(_3___Healthcare_Data_v1[[#This Row],[ Billing Amount ]]/_3___Healthcare_Data_v1[[#This Row],[Days in Hospital]],0)</f>
        <v>1690.1546009523809</v>
      </c>
      <c r="R4887" s="1" t="str">
        <f>IF(_3___Healthcare_Data_v1[[#This Row],[Age]]&gt;60,"Senior",IF(_3___Healthcare_Data_v1[[#This Row],[Age]]&gt;35,"Middle","Young"))</f>
        <v>Senior</v>
      </c>
    </row>
    <row r="4888" spans="1:18" x14ac:dyDescent="0.3">
      <c r="A4888" s="1" t="s">
        <v>13685</v>
      </c>
      <c r="B4888" s="1" t="s">
        <v>26732</v>
      </c>
      <c r="C4888" s="1" t="s">
        <v>26</v>
      </c>
      <c r="D4888" s="1" t="s">
        <v>114</v>
      </c>
      <c r="E4888" s="1" t="s">
        <v>26620</v>
      </c>
      <c r="F4888" s="2">
        <v>44043</v>
      </c>
      <c r="G4888" s="1" t="s">
        <v>13686</v>
      </c>
      <c r="H4888" s="1" t="s">
        <v>13687</v>
      </c>
      <c r="I4888" s="1" t="s">
        <v>60</v>
      </c>
      <c r="J4888" s="3" t="s">
        <v>31558</v>
      </c>
      <c r="K4888">
        <v>136</v>
      </c>
      <c r="L4888" s="1" t="s">
        <v>38</v>
      </c>
      <c r="M4888" s="2">
        <v>44046</v>
      </c>
      <c r="N4888" s="1" t="s">
        <v>23</v>
      </c>
      <c r="O4888" s="1" t="s">
        <v>44</v>
      </c>
      <c r="P4888" s="1">
        <f>_3___Healthcare_Data_v1[[#This Row],[Discharge Date]]-_3___Healthcare_Data_v1[[#This Row],[Date of Admission]]</f>
        <v>3</v>
      </c>
      <c r="Q4888" s="1">
        <f>IFERROR(_3___Healthcare_Data_v1[[#This Row],[ Billing Amount ]]/_3___Healthcare_Data_v1[[#This Row],[Days in Hospital]],0)</f>
        <v>10550.75517</v>
      </c>
      <c r="R4888" s="1" t="str">
        <f>IF(_3___Healthcare_Data_v1[[#This Row],[Age]]&gt;60,"Senior",IF(_3___Healthcare_Data_v1[[#This Row],[Age]]&gt;35,"Middle","Young"))</f>
        <v>Senior</v>
      </c>
    </row>
    <row r="4889" spans="1:18" x14ac:dyDescent="0.3">
      <c r="A4889" s="1" t="s">
        <v>13688</v>
      </c>
      <c r="B4889" s="1" t="s">
        <v>26750</v>
      </c>
      <c r="C4889" s="1" t="s">
        <v>16</v>
      </c>
      <c r="D4889" s="1" t="s">
        <v>17</v>
      </c>
      <c r="E4889" s="1" t="s">
        <v>69</v>
      </c>
      <c r="F4889" s="2">
        <v>44061</v>
      </c>
      <c r="G4889" s="1" t="s">
        <v>13689</v>
      </c>
      <c r="H4889" s="1" t="s">
        <v>13690</v>
      </c>
      <c r="I4889" s="1" t="s">
        <v>21</v>
      </c>
      <c r="J4889" s="3" t="s">
        <v>31559</v>
      </c>
      <c r="K4889">
        <v>270</v>
      </c>
      <c r="L4889" s="1" t="s">
        <v>38</v>
      </c>
      <c r="M4889" s="2">
        <v>44072</v>
      </c>
      <c r="N4889" s="1" t="s">
        <v>23</v>
      </c>
      <c r="O4889" s="1" t="s">
        <v>44</v>
      </c>
      <c r="P4889" s="1">
        <f>_3___Healthcare_Data_v1[[#This Row],[Discharge Date]]-_3___Healthcare_Data_v1[[#This Row],[Date of Admission]]</f>
        <v>11</v>
      </c>
      <c r="Q4889" s="1">
        <f>IFERROR(_3___Healthcare_Data_v1[[#This Row],[ Billing Amount ]]/_3___Healthcare_Data_v1[[#This Row],[Days in Hospital]],0)</f>
        <v>5429.025459090909</v>
      </c>
      <c r="R4889" s="1" t="str">
        <f>IF(_3___Healthcare_Data_v1[[#This Row],[Age]]&gt;60,"Senior",IF(_3___Healthcare_Data_v1[[#This Row],[Age]]&gt;35,"Middle","Young"))</f>
        <v>Senior</v>
      </c>
    </row>
    <row r="4890" spans="1:18" x14ac:dyDescent="0.3">
      <c r="A4890" s="1" t="s">
        <v>13691</v>
      </c>
      <c r="B4890" s="1" t="s">
        <v>26646</v>
      </c>
      <c r="C4890" s="1" t="s">
        <v>16</v>
      </c>
      <c r="D4890" s="1" t="s">
        <v>34</v>
      </c>
      <c r="E4890" s="1" t="s">
        <v>69</v>
      </c>
      <c r="F4890" s="2">
        <v>43723</v>
      </c>
      <c r="G4890" s="1" t="s">
        <v>13692</v>
      </c>
      <c r="H4890" s="1" t="s">
        <v>13693</v>
      </c>
      <c r="I4890" s="1" t="s">
        <v>21</v>
      </c>
      <c r="J4890" s="3" t="s">
        <v>31560</v>
      </c>
      <c r="K4890">
        <v>471</v>
      </c>
      <c r="L4890" s="1" t="s">
        <v>38</v>
      </c>
      <c r="M4890" s="2">
        <v>43734</v>
      </c>
      <c r="N4890" s="1" t="s">
        <v>48</v>
      </c>
      <c r="O4890" s="1" t="s">
        <v>44</v>
      </c>
      <c r="P4890" s="1">
        <f>_3___Healthcare_Data_v1[[#This Row],[Discharge Date]]-_3___Healthcare_Data_v1[[#This Row],[Date of Admission]]</f>
        <v>11</v>
      </c>
      <c r="Q4890" s="1">
        <f>IFERROR(_3___Healthcare_Data_v1[[#This Row],[ Billing Amount ]]/_3___Healthcare_Data_v1[[#This Row],[Days in Hospital]],0)</f>
        <v>3153.3410781818179</v>
      </c>
      <c r="R4890" s="1" t="str">
        <f>IF(_3___Healthcare_Data_v1[[#This Row],[Age]]&gt;60,"Senior",IF(_3___Healthcare_Data_v1[[#This Row],[Age]]&gt;35,"Middle","Young"))</f>
        <v>Senior</v>
      </c>
    </row>
    <row r="4891" spans="1:18" x14ac:dyDescent="0.3">
      <c r="A4891" s="1" t="s">
        <v>13694</v>
      </c>
      <c r="B4891" s="1" t="s">
        <v>26617</v>
      </c>
      <c r="C4891" s="1" t="s">
        <v>26</v>
      </c>
      <c r="D4891" s="1" t="s">
        <v>17</v>
      </c>
      <c r="E4891" s="1" t="s">
        <v>18</v>
      </c>
      <c r="F4891" s="2">
        <v>43631</v>
      </c>
      <c r="G4891" s="1" t="s">
        <v>13695</v>
      </c>
      <c r="H4891" s="1" t="s">
        <v>13696</v>
      </c>
      <c r="I4891" s="1" t="s">
        <v>21</v>
      </c>
      <c r="J4891" s="3" t="s">
        <v>31561</v>
      </c>
      <c r="K4891">
        <v>480</v>
      </c>
      <c r="L4891" s="1" t="s">
        <v>38</v>
      </c>
      <c r="M4891" s="2">
        <v>43654</v>
      </c>
      <c r="N4891" s="1" t="s">
        <v>84</v>
      </c>
      <c r="O4891" s="1" t="s">
        <v>24</v>
      </c>
      <c r="P4891" s="1">
        <f>_3___Healthcare_Data_v1[[#This Row],[Discharge Date]]-_3___Healthcare_Data_v1[[#This Row],[Date of Admission]]</f>
        <v>23</v>
      </c>
      <c r="Q4891" s="1">
        <f>IFERROR(_3___Healthcare_Data_v1[[#This Row],[ Billing Amount ]]/_3___Healthcare_Data_v1[[#This Row],[Days in Hospital]],0)</f>
        <v>64.024674565217396</v>
      </c>
      <c r="R4891" s="1" t="str">
        <f>IF(_3___Healthcare_Data_v1[[#This Row],[Age]]&gt;60,"Senior",IF(_3___Healthcare_Data_v1[[#This Row],[Age]]&gt;35,"Middle","Young"))</f>
        <v>Senior</v>
      </c>
    </row>
    <row r="4892" spans="1:18" x14ac:dyDescent="0.3">
      <c r="A4892" s="1" t="s">
        <v>13697</v>
      </c>
      <c r="B4892" s="1" t="s">
        <v>26980</v>
      </c>
      <c r="C4892" s="1" t="s">
        <v>26</v>
      </c>
      <c r="D4892" s="1" t="s">
        <v>62</v>
      </c>
      <c r="E4892" s="1" t="s">
        <v>35</v>
      </c>
      <c r="F4892" s="2">
        <v>43700</v>
      </c>
      <c r="G4892" s="1" t="s">
        <v>13698</v>
      </c>
      <c r="H4892" s="1" t="s">
        <v>13699</v>
      </c>
      <c r="I4892" s="1" t="s">
        <v>26607</v>
      </c>
      <c r="J4892" s="3" t="s">
        <v>31562</v>
      </c>
      <c r="K4892">
        <v>130</v>
      </c>
      <c r="L4892" s="1" t="s">
        <v>42</v>
      </c>
      <c r="M4892" s="2">
        <v>43707</v>
      </c>
      <c r="N4892" s="1" t="s">
        <v>48</v>
      </c>
      <c r="O4892" s="1" t="s">
        <v>44</v>
      </c>
      <c r="P4892" s="1">
        <f>_3___Healthcare_Data_v1[[#This Row],[Discharge Date]]-_3___Healthcare_Data_v1[[#This Row],[Date of Admission]]</f>
        <v>7</v>
      </c>
      <c r="Q4892" s="1">
        <f>IFERROR(_3___Healthcare_Data_v1[[#This Row],[ Billing Amount ]]/_3___Healthcare_Data_v1[[#This Row],[Days in Hospital]],0)</f>
        <v>2699.0973171428568</v>
      </c>
      <c r="R4892" s="1" t="str">
        <f>IF(_3___Healthcare_Data_v1[[#This Row],[Age]]&gt;60,"Senior",IF(_3___Healthcare_Data_v1[[#This Row],[Age]]&gt;35,"Middle","Young"))</f>
        <v>Senior</v>
      </c>
    </row>
    <row r="4893" spans="1:18" x14ac:dyDescent="0.3">
      <c r="A4893" s="1" t="s">
        <v>13700</v>
      </c>
      <c r="B4893" s="1" t="s">
        <v>26612</v>
      </c>
      <c r="C4893" s="1" t="s">
        <v>26</v>
      </c>
      <c r="D4893" s="1" t="s">
        <v>114</v>
      </c>
      <c r="E4893" s="1" t="s">
        <v>69</v>
      </c>
      <c r="F4893" s="2">
        <v>44938</v>
      </c>
      <c r="G4893" s="1" t="s">
        <v>13701</v>
      </c>
      <c r="H4893" s="1" t="s">
        <v>13702</v>
      </c>
      <c r="I4893" s="1" t="s">
        <v>60</v>
      </c>
      <c r="J4893" s="3" t="s">
        <v>31563</v>
      </c>
      <c r="K4893">
        <v>147</v>
      </c>
      <c r="L4893" s="1" t="s">
        <v>22</v>
      </c>
      <c r="M4893" s="2">
        <v>44957</v>
      </c>
      <c r="N4893" s="1" t="s">
        <v>43</v>
      </c>
      <c r="O4893" s="1" t="s">
        <v>32</v>
      </c>
      <c r="P4893" s="1">
        <f>_3___Healthcare_Data_v1[[#This Row],[Discharge Date]]-_3___Healthcare_Data_v1[[#This Row],[Date of Admission]]</f>
        <v>19</v>
      </c>
      <c r="Q4893" s="1">
        <f>IFERROR(_3___Healthcare_Data_v1[[#This Row],[ Billing Amount ]]/_3___Healthcare_Data_v1[[#This Row],[Days in Hospital]],0)</f>
        <v>1312.9999973684212</v>
      </c>
      <c r="R4893" s="1" t="str">
        <f>IF(_3___Healthcare_Data_v1[[#This Row],[Age]]&gt;60,"Senior",IF(_3___Healthcare_Data_v1[[#This Row],[Age]]&gt;35,"Middle","Young"))</f>
        <v>Senior</v>
      </c>
    </row>
    <row r="4894" spans="1:18" x14ac:dyDescent="0.3">
      <c r="A4894" s="1" t="s">
        <v>13703</v>
      </c>
      <c r="B4894" s="1" t="s">
        <v>26612</v>
      </c>
      <c r="C4894" s="1" t="s">
        <v>16</v>
      </c>
      <c r="D4894" s="1" t="s">
        <v>27</v>
      </c>
      <c r="E4894" s="1" t="s">
        <v>35</v>
      </c>
      <c r="F4894" s="2">
        <v>44006</v>
      </c>
      <c r="G4894" s="1" t="s">
        <v>13704</v>
      </c>
      <c r="H4894" s="1" t="s">
        <v>13705</v>
      </c>
      <c r="I4894" s="1" t="s">
        <v>52</v>
      </c>
      <c r="J4894" s="3" t="s">
        <v>31564</v>
      </c>
      <c r="K4894">
        <v>129</v>
      </c>
      <c r="L4894" s="1" t="s">
        <v>22</v>
      </c>
      <c r="M4894" s="2">
        <v>44016</v>
      </c>
      <c r="N4894" s="1" t="s">
        <v>31</v>
      </c>
      <c r="O4894" s="1" t="s">
        <v>24</v>
      </c>
      <c r="P4894" s="1">
        <f>_3___Healthcare_Data_v1[[#This Row],[Discharge Date]]-_3___Healthcare_Data_v1[[#This Row],[Date of Admission]]</f>
        <v>10</v>
      </c>
      <c r="Q4894" s="1">
        <f>IFERROR(_3___Healthcare_Data_v1[[#This Row],[ Billing Amount ]]/_3___Healthcare_Data_v1[[#This Row],[Days in Hospital]],0)</f>
        <v>721.65105349999999</v>
      </c>
      <c r="R4894" s="1" t="str">
        <f>IF(_3___Healthcare_Data_v1[[#This Row],[Age]]&gt;60,"Senior",IF(_3___Healthcare_Data_v1[[#This Row],[Age]]&gt;35,"Middle","Young"))</f>
        <v>Senior</v>
      </c>
    </row>
    <row r="4895" spans="1:18" x14ac:dyDescent="0.3">
      <c r="A4895" s="1" t="s">
        <v>13706</v>
      </c>
      <c r="B4895" s="1" t="s">
        <v>26610</v>
      </c>
      <c r="C4895" s="1" t="s">
        <v>26</v>
      </c>
      <c r="D4895" s="1" t="s">
        <v>49</v>
      </c>
      <c r="E4895" s="1" t="s">
        <v>18</v>
      </c>
      <c r="F4895" s="2">
        <v>44379</v>
      </c>
      <c r="G4895" s="1" t="s">
        <v>13707</v>
      </c>
      <c r="H4895" s="1" t="s">
        <v>13708</v>
      </c>
      <c r="I4895" s="1" t="s">
        <v>60</v>
      </c>
      <c r="J4895" s="3" t="s">
        <v>31565</v>
      </c>
      <c r="K4895">
        <v>327</v>
      </c>
      <c r="L4895" s="1" t="s">
        <v>42</v>
      </c>
      <c r="M4895" s="2">
        <v>44391</v>
      </c>
      <c r="N4895" s="1" t="s">
        <v>43</v>
      </c>
      <c r="O4895" s="1" t="s">
        <v>44</v>
      </c>
      <c r="P4895" s="1">
        <f>_3___Healthcare_Data_v1[[#This Row],[Discharge Date]]-_3___Healthcare_Data_v1[[#This Row],[Date of Admission]]</f>
        <v>12</v>
      </c>
      <c r="Q4895" s="1">
        <f>IFERROR(_3___Healthcare_Data_v1[[#This Row],[ Billing Amount ]]/_3___Healthcare_Data_v1[[#This Row],[Days in Hospital]],0)</f>
        <v>4007.6010691666665</v>
      </c>
      <c r="R4895" s="1" t="str">
        <f>IF(_3___Healthcare_Data_v1[[#This Row],[Age]]&gt;60,"Senior",IF(_3___Healthcare_Data_v1[[#This Row],[Age]]&gt;35,"Middle","Young"))</f>
        <v>Senior</v>
      </c>
    </row>
    <row r="4896" spans="1:18" x14ac:dyDescent="0.3">
      <c r="A4896" s="1" t="s">
        <v>13709</v>
      </c>
      <c r="B4896" s="1" t="s">
        <v>26657</v>
      </c>
      <c r="C4896" s="1" t="s">
        <v>26</v>
      </c>
      <c r="D4896" s="1" t="s">
        <v>62</v>
      </c>
      <c r="E4896" s="1" t="s">
        <v>26620</v>
      </c>
      <c r="F4896" s="2">
        <v>44662</v>
      </c>
      <c r="G4896" s="1" t="s">
        <v>13710</v>
      </c>
      <c r="H4896" s="1" t="s">
        <v>13711</v>
      </c>
      <c r="I4896" s="1" t="s">
        <v>52</v>
      </c>
      <c r="J4896" s="3" t="s">
        <v>31566</v>
      </c>
      <c r="K4896">
        <v>181</v>
      </c>
      <c r="L4896" s="1" t="s">
        <v>42</v>
      </c>
      <c r="M4896" s="2">
        <v>44689</v>
      </c>
      <c r="N4896" s="1" t="s">
        <v>48</v>
      </c>
      <c r="O4896" s="1" t="s">
        <v>24</v>
      </c>
      <c r="P4896" s="1">
        <f>_3___Healthcare_Data_v1[[#This Row],[Discharge Date]]-_3___Healthcare_Data_v1[[#This Row],[Date of Admission]]</f>
        <v>27</v>
      </c>
      <c r="Q4896" s="1">
        <f>IFERROR(_3___Healthcare_Data_v1[[#This Row],[ Billing Amount ]]/_3___Healthcare_Data_v1[[#This Row],[Days in Hospital]],0)</f>
        <v>527.38671370370366</v>
      </c>
      <c r="R4896" s="1" t="str">
        <f>IF(_3___Healthcare_Data_v1[[#This Row],[Age]]&gt;60,"Senior",IF(_3___Healthcare_Data_v1[[#This Row],[Age]]&gt;35,"Middle","Young"))</f>
        <v>Senior</v>
      </c>
    </row>
    <row r="4897" spans="1:18" x14ac:dyDescent="0.3">
      <c r="A4897" s="1" t="s">
        <v>13712</v>
      </c>
      <c r="B4897" s="1" t="s">
        <v>26697</v>
      </c>
      <c r="C4897" s="1" t="s">
        <v>16</v>
      </c>
      <c r="D4897" s="1" t="s">
        <v>49</v>
      </c>
      <c r="E4897" s="1" t="s">
        <v>18</v>
      </c>
      <c r="F4897" s="2">
        <v>44961</v>
      </c>
      <c r="G4897" s="1" t="s">
        <v>13713</v>
      </c>
      <c r="H4897" s="1" t="s">
        <v>13714</v>
      </c>
      <c r="I4897" s="1" t="s">
        <v>60</v>
      </c>
      <c r="J4897" s="3" t="s">
        <v>31567</v>
      </c>
      <c r="K4897">
        <v>122</v>
      </c>
      <c r="L4897" s="1" t="s">
        <v>42</v>
      </c>
      <c r="M4897" s="2">
        <v>44982</v>
      </c>
      <c r="N4897" s="1" t="s">
        <v>31</v>
      </c>
      <c r="O4897" s="1" t="s">
        <v>24</v>
      </c>
      <c r="P4897" s="1">
        <f>_3___Healthcare_Data_v1[[#This Row],[Discharge Date]]-_3___Healthcare_Data_v1[[#This Row],[Date of Admission]]</f>
        <v>21</v>
      </c>
      <c r="Q4897" s="1">
        <f>IFERROR(_3___Healthcare_Data_v1[[#This Row],[ Billing Amount ]]/_3___Healthcare_Data_v1[[#This Row],[Days in Hospital]],0)</f>
        <v>2846.772006666667</v>
      </c>
      <c r="R4897" s="1" t="str">
        <f>IF(_3___Healthcare_Data_v1[[#This Row],[Age]]&gt;60,"Senior",IF(_3___Healthcare_Data_v1[[#This Row],[Age]]&gt;35,"Middle","Young"))</f>
        <v>Senior</v>
      </c>
    </row>
    <row r="4898" spans="1:18" x14ac:dyDescent="0.3">
      <c r="A4898" s="1" t="s">
        <v>13715</v>
      </c>
      <c r="B4898" s="1" t="s">
        <v>26866</v>
      </c>
      <c r="C4898" s="1" t="s">
        <v>16</v>
      </c>
      <c r="D4898" s="1" t="s">
        <v>49</v>
      </c>
      <c r="E4898" s="1" t="s">
        <v>26615</v>
      </c>
      <c r="F4898" s="2">
        <v>43417</v>
      </c>
      <c r="G4898" s="1" t="s">
        <v>13716</v>
      </c>
      <c r="H4898" s="1" t="s">
        <v>13717</v>
      </c>
      <c r="I4898" s="1" t="s">
        <v>56</v>
      </c>
      <c r="J4898" s="3" t="s">
        <v>31568</v>
      </c>
      <c r="K4898">
        <v>199</v>
      </c>
      <c r="L4898" s="1" t="s">
        <v>22</v>
      </c>
      <c r="M4898" s="2">
        <v>43430</v>
      </c>
      <c r="N4898" s="1" t="s">
        <v>23</v>
      </c>
      <c r="O4898" s="1" t="s">
        <v>44</v>
      </c>
      <c r="P4898" s="1">
        <f>_3___Healthcare_Data_v1[[#This Row],[Discharge Date]]-_3___Healthcare_Data_v1[[#This Row],[Date of Admission]]</f>
        <v>13</v>
      </c>
      <c r="Q4898" s="1">
        <f>IFERROR(_3___Healthcare_Data_v1[[#This Row],[ Billing Amount ]]/_3___Healthcare_Data_v1[[#This Row],[Days in Hospital]],0)</f>
        <v>1392.0945007692308</v>
      </c>
      <c r="R4898" s="1" t="str">
        <f>IF(_3___Healthcare_Data_v1[[#This Row],[Age]]&gt;60,"Senior",IF(_3___Healthcare_Data_v1[[#This Row],[Age]]&gt;35,"Middle","Young"))</f>
        <v>Senior</v>
      </c>
    </row>
    <row r="4899" spans="1:18" x14ac:dyDescent="0.3">
      <c r="A4899" s="1" t="s">
        <v>13718</v>
      </c>
      <c r="B4899" s="1" t="s">
        <v>26850</v>
      </c>
      <c r="C4899" s="1" t="s">
        <v>16</v>
      </c>
      <c r="D4899" s="1" t="s">
        <v>89</v>
      </c>
      <c r="E4899" s="1" t="s">
        <v>18</v>
      </c>
      <c r="F4899" s="2">
        <v>44188</v>
      </c>
      <c r="G4899" s="1" t="s">
        <v>4546</v>
      </c>
      <c r="H4899" s="1" t="s">
        <v>13719</v>
      </c>
      <c r="I4899" s="1" t="s">
        <v>60</v>
      </c>
      <c r="J4899" s="3" t="s">
        <v>31569</v>
      </c>
      <c r="K4899">
        <v>224</v>
      </c>
      <c r="L4899" s="1" t="s">
        <v>42</v>
      </c>
      <c r="M4899" s="2">
        <v>44192</v>
      </c>
      <c r="N4899" s="1" t="s">
        <v>23</v>
      </c>
      <c r="O4899" s="1" t="s">
        <v>44</v>
      </c>
      <c r="P4899" s="1">
        <f>_3___Healthcare_Data_v1[[#This Row],[Discharge Date]]-_3___Healthcare_Data_v1[[#This Row],[Date of Admission]]</f>
        <v>4</v>
      </c>
      <c r="Q4899" s="1">
        <f>IFERROR(_3___Healthcare_Data_v1[[#This Row],[ Billing Amount ]]/_3___Healthcare_Data_v1[[#This Row],[Days in Hospital]],0)</f>
        <v>8106.6422524999998</v>
      </c>
      <c r="R4899" s="1" t="str">
        <f>IF(_3___Healthcare_Data_v1[[#This Row],[Age]]&gt;60,"Senior",IF(_3___Healthcare_Data_v1[[#This Row],[Age]]&gt;35,"Middle","Young"))</f>
        <v>Senior</v>
      </c>
    </row>
    <row r="4900" spans="1:18" x14ac:dyDescent="0.3">
      <c r="A4900" s="1" t="s">
        <v>13720</v>
      </c>
      <c r="B4900" s="1" t="s">
        <v>26798</v>
      </c>
      <c r="C4900" s="1" t="s">
        <v>26</v>
      </c>
      <c r="D4900" s="1" t="s">
        <v>62</v>
      </c>
      <c r="E4900" s="1" t="s">
        <v>26615</v>
      </c>
      <c r="F4900" s="2">
        <v>44223</v>
      </c>
      <c r="G4900" s="1" t="s">
        <v>13721</v>
      </c>
      <c r="H4900" s="1" t="s">
        <v>344</v>
      </c>
      <c r="I4900" s="1" t="s">
        <v>60</v>
      </c>
      <c r="J4900" s="3" t="s">
        <v>31570</v>
      </c>
      <c r="K4900">
        <v>211</v>
      </c>
      <c r="L4900" s="1" t="s">
        <v>42</v>
      </c>
      <c r="M4900" s="2">
        <v>44248</v>
      </c>
      <c r="N4900" s="1" t="s">
        <v>23</v>
      </c>
      <c r="O4900" s="1" t="s">
        <v>24</v>
      </c>
      <c r="P4900" s="1">
        <f>_3___Healthcare_Data_v1[[#This Row],[Discharge Date]]-_3___Healthcare_Data_v1[[#This Row],[Date of Admission]]</f>
        <v>25</v>
      </c>
      <c r="Q4900" s="1">
        <f>IFERROR(_3___Healthcare_Data_v1[[#This Row],[ Billing Amount ]]/_3___Healthcare_Data_v1[[#This Row],[Days in Hospital]],0)</f>
        <v>864.72496439999998</v>
      </c>
      <c r="R4900" s="1" t="str">
        <f>IF(_3___Healthcare_Data_v1[[#This Row],[Age]]&gt;60,"Senior",IF(_3___Healthcare_Data_v1[[#This Row],[Age]]&gt;35,"Middle","Young"))</f>
        <v>Senior</v>
      </c>
    </row>
    <row r="4901" spans="1:18" x14ac:dyDescent="0.3">
      <c r="A4901" s="1" t="s">
        <v>13722</v>
      </c>
      <c r="B4901" s="1" t="s">
        <v>26630</v>
      </c>
      <c r="C4901" s="1" t="s">
        <v>26</v>
      </c>
      <c r="D4901" s="1" t="s">
        <v>62</v>
      </c>
      <c r="E4901" s="1" t="s">
        <v>28</v>
      </c>
      <c r="F4901" s="2">
        <v>44576</v>
      </c>
      <c r="G4901" s="1" t="s">
        <v>13723</v>
      </c>
      <c r="H4901" s="1" t="s">
        <v>13724</v>
      </c>
      <c r="I4901" s="1" t="s">
        <v>52</v>
      </c>
      <c r="J4901" s="3" t="s">
        <v>31571</v>
      </c>
      <c r="K4901">
        <v>309</v>
      </c>
      <c r="L4901" s="1" t="s">
        <v>38</v>
      </c>
      <c r="M4901" s="2">
        <v>44593</v>
      </c>
      <c r="N4901" s="1" t="s">
        <v>31</v>
      </c>
      <c r="O4901" s="1" t="s">
        <v>24</v>
      </c>
      <c r="P4901" s="1">
        <f>_3___Healthcare_Data_v1[[#This Row],[Discharge Date]]-_3___Healthcare_Data_v1[[#This Row],[Date of Admission]]</f>
        <v>17</v>
      </c>
      <c r="Q4901" s="1">
        <f>IFERROR(_3___Healthcare_Data_v1[[#This Row],[ Billing Amount ]]/_3___Healthcare_Data_v1[[#This Row],[Days in Hospital]],0)</f>
        <v>233.24250670588233</v>
      </c>
      <c r="R4901" s="1" t="str">
        <f>IF(_3___Healthcare_Data_v1[[#This Row],[Age]]&gt;60,"Senior",IF(_3___Healthcare_Data_v1[[#This Row],[Age]]&gt;35,"Middle","Young"))</f>
        <v>Senior</v>
      </c>
    </row>
    <row r="4902" spans="1:18" x14ac:dyDescent="0.3">
      <c r="A4902" s="1" t="s">
        <v>13725</v>
      </c>
      <c r="B4902" s="1" t="s">
        <v>26745</v>
      </c>
      <c r="C4902" s="1" t="s">
        <v>26</v>
      </c>
      <c r="D4902" s="1" t="s">
        <v>229</v>
      </c>
      <c r="E4902" s="1" t="s">
        <v>28</v>
      </c>
      <c r="F4902" s="2">
        <v>44861</v>
      </c>
      <c r="G4902" s="1" t="s">
        <v>13726</v>
      </c>
      <c r="H4902" s="1" t="s">
        <v>13727</v>
      </c>
      <c r="I4902" s="1" t="s">
        <v>60</v>
      </c>
      <c r="J4902" s="3" t="s">
        <v>31572</v>
      </c>
      <c r="K4902">
        <v>194</v>
      </c>
      <c r="L4902" s="1" t="s">
        <v>42</v>
      </c>
      <c r="M4902" s="2">
        <v>44877</v>
      </c>
      <c r="N4902" s="1" t="s">
        <v>48</v>
      </c>
      <c r="O4902" s="1" t="s">
        <v>44</v>
      </c>
      <c r="P4902" s="1">
        <f>_3___Healthcare_Data_v1[[#This Row],[Discharge Date]]-_3___Healthcare_Data_v1[[#This Row],[Date of Admission]]</f>
        <v>16</v>
      </c>
      <c r="Q4902" s="1">
        <f>IFERROR(_3___Healthcare_Data_v1[[#This Row],[ Billing Amount ]]/_3___Healthcare_Data_v1[[#This Row],[Days in Hospital]],0)</f>
        <v>1458.786360625</v>
      </c>
      <c r="R4902" s="1" t="str">
        <f>IF(_3___Healthcare_Data_v1[[#This Row],[Age]]&gt;60,"Senior",IF(_3___Healthcare_Data_v1[[#This Row],[Age]]&gt;35,"Middle","Young"))</f>
        <v>Senior</v>
      </c>
    </row>
    <row r="4903" spans="1:18" x14ac:dyDescent="0.3">
      <c r="A4903" s="1" t="s">
        <v>13728</v>
      </c>
      <c r="B4903" s="1" t="s">
        <v>26685</v>
      </c>
      <c r="C4903" s="1" t="s">
        <v>26</v>
      </c>
      <c r="D4903" s="1" t="s">
        <v>17</v>
      </c>
      <c r="E4903" s="1" t="s">
        <v>18</v>
      </c>
      <c r="F4903" s="2">
        <v>44525</v>
      </c>
      <c r="G4903" s="1" t="s">
        <v>13729</v>
      </c>
      <c r="H4903" s="1" t="s">
        <v>13730</v>
      </c>
      <c r="I4903" s="1" t="s">
        <v>52</v>
      </c>
      <c r="J4903" s="3" t="s">
        <v>31573</v>
      </c>
      <c r="K4903">
        <v>165</v>
      </c>
      <c r="L4903" s="1" t="s">
        <v>42</v>
      </c>
      <c r="M4903" s="2">
        <v>44528</v>
      </c>
      <c r="N4903" s="1" t="s">
        <v>84</v>
      </c>
      <c r="O4903" s="1" t="s">
        <v>24</v>
      </c>
      <c r="P4903" s="1">
        <f>_3___Healthcare_Data_v1[[#This Row],[Discharge Date]]-_3___Healthcare_Data_v1[[#This Row],[Date of Admission]]</f>
        <v>3</v>
      </c>
      <c r="Q4903" s="1">
        <f>IFERROR(_3___Healthcare_Data_v1[[#This Row],[ Billing Amount ]]/_3___Healthcare_Data_v1[[#This Row],[Days in Hospital]],0)</f>
        <v>18638.673953333335</v>
      </c>
      <c r="R4903" s="1" t="str">
        <f>IF(_3___Healthcare_Data_v1[[#This Row],[Age]]&gt;60,"Senior",IF(_3___Healthcare_Data_v1[[#This Row],[Age]]&gt;35,"Middle","Young"))</f>
        <v>Senior</v>
      </c>
    </row>
    <row r="4904" spans="1:18" x14ac:dyDescent="0.3">
      <c r="A4904" s="1" t="s">
        <v>13731</v>
      </c>
      <c r="B4904" s="1" t="s">
        <v>26649</v>
      </c>
      <c r="C4904" s="1" t="s">
        <v>26</v>
      </c>
      <c r="D4904" s="1" t="s">
        <v>49</v>
      </c>
      <c r="E4904" s="1" t="s">
        <v>26620</v>
      </c>
      <c r="F4904" s="2">
        <v>43454</v>
      </c>
      <c r="G4904" s="1" t="s">
        <v>13732</v>
      </c>
      <c r="H4904" s="1" t="s">
        <v>5020</v>
      </c>
      <c r="I4904" s="1" t="s">
        <v>52</v>
      </c>
      <c r="J4904" s="3" t="s">
        <v>31574</v>
      </c>
      <c r="K4904">
        <v>421</v>
      </c>
      <c r="L4904" s="1" t="s">
        <v>22</v>
      </c>
      <c r="M4904" s="2">
        <v>43474</v>
      </c>
      <c r="N4904" s="1" t="s">
        <v>48</v>
      </c>
      <c r="O4904" s="1" t="s">
        <v>44</v>
      </c>
      <c r="P4904" s="1">
        <f>_3___Healthcare_Data_v1[[#This Row],[Discharge Date]]-_3___Healthcare_Data_v1[[#This Row],[Date of Admission]]</f>
        <v>20</v>
      </c>
      <c r="Q4904" s="1">
        <f>IFERROR(_3___Healthcare_Data_v1[[#This Row],[ Billing Amount ]]/_3___Healthcare_Data_v1[[#This Row],[Days in Hospital]],0)</f>
        <v>1114.4306295000001</v>
      </c>
      <c r="R4904" s="1" t="str">
        <f>IF(_3___Healthcare_Data_v1[[#This Row],[Age]]&gt;60,"Senior",IF(_3___Healthcare_Data_v1[[#This Row],[Age]]&gt;35,"Middle","Young"))</f>
        <v>Senior</v>
      </c>
    </row>
    <row r="4905" spans="1:18" x14ac:dyDescent="0.3">
      <c r="A4905" s="1" t="s">
        <v>13733</v>
      </c>
      <c r="B4905" s="1" t="s">
        <v>26626</v>
      </c>
      <c r="C4905" s="1" t="s">
        <v>16</v>
      </c>
      <c r="D4905" s="1" t="s">
        <v>89</v>
      </c>
      <c r="E4905" s="1" t="s">
        <v>69</v>
      </c>
      <c r="F4905" s="2">
        <v>43809</v>
      </c>
      <c r="G4905" s="1" t="s">
        <v>13734</v>
      </c>
      <c r="H4905" s="1" t="s">
        <v>13735</v>
      </c>
      <c r="I4905" s="1" t="s">
        <v>56</v>
      </c>
      <c r="J4905" s="3" t="s">
        <v>31575</v>
      </c>
      <c r="K4905">
        <v>296</v>
      </c>
      <c r="L4905" s="1" t="s">
        <v>38</v>
      </c>
      <c r="M4905" s="2">
        <v>43832</v>
      </c>
      <c r="N4905" s="1" t="s">
        <v>48</v>
      </c>
      <c r="O4905" s="1" t="s">
        <v>32</v>
      </c>
      <c r="P4905" s="1">
        <f>_3___Healthcare_Data_v1[[#This Row],[Discharge Date]]-_3___Healthcare_Data_v1[[#This Row],[Date of Admission]]</f>
        <v>23</v>
      </c>
      <c r="Q4905" s="1">
        <f>IFERROR(_3___Healthcare_Data_v1[[#This Row],[ Billing Amount ]]/_3___Healthcare_Data_v1[[#This Row],[Days in Hospital]],0)</f>
        <v>2172.4013078260868</v>
      </c>
      <c r="R4905" s="1" t="str">
        <f>IF(_3___Healthcare_Data_v1[[#This Row],[Age]]&gt;60,"Senior",IF(_3___Healthcare_Data_v1[[#This Row],[Age]]&gt;35,"Middle","Young"))</f>
        <v>Senior</v>
      </c>
    </row>
    <row r="4906" spans="1:18" x14ac:dyDescent="0.3">
      <c r="A4906" s="1" t="s">
        <v>13736</v>
      </c>
      <c r="B4906" s="1" t="s">
        <v>26659</v>
      </c>
      <c r="C4906" s="1" t="s">
        <v>26</v>
      </c>
      <c r="D4906" s="1" t="s">
        <v>89</v>
      </c>
      <c r="E4906" s="1" t="s">
        <v>26615</v>
      </c>
      <c r="F4906" s="2">
        <v>43886</v>
      </c>
      <c r="G4906" s="1" t="s">
        <v>13737</v>
      </c>
      <c r="H4906" s="1" t="s">
        <v>13738</v>
      </c>
      <c r="I4906" s="1" t="s">
        <v>26607</v>
      </c>
      <c r="J4906" s="3" t="s">
        <v>31576</v>
      </c>
      <c r="K4906">
        <v>227</v>
      </c>
      <c r="L4906" s="1" t="s">
        <v>22</v>
      </c>
      <c r="M4906" s="2">
        <v>43892</v>
      </c>
      <c r="N4906" s="1" t="s">
        <v>23</v>
      </c>
      <c r="O4906" s="1" t="s">
        <v>32</v>
      </c>
      <c r="P4906" s="1">
        <f>_3___Healthcare_Data_v1[[#This Row],[Discharge Date]]-_3___Healthcare_Data_v1[[#This Row],[Date of Admission]]</f>
        <v>6</v>
      </c>
      <c r="Q4906" s="1">
        <f>IFERROR(_3___Healthcare_Data_v1[[#This Row],[ Billing Amount ]]/_3___Healthcare_Data_v1[[#This Row],[Days in Hospital]],0)</f>
        <v>698.23792716666674</v>
      </c>
      <c r="R4906" s="1" t="str">
        <f>IF(_3___Healthcare_Data_v1[[#This Row],[Age]]&gt;60,"Senior",IF(_3___Healthcare_Data_v1[[#This Row],[Age]]&gt;35,"Middle","Young"))</f>
        <v>Senior</v>
      </c>
    </row>
    <row r="4907" spans="1:18" x14ac:dyDescent="0.3">
      <c r="A4907" s="1" t="s">
        <v>9174</v>
      </c>
      <c r="B4907" s="1" t="s">
        <v>26622</v>
      </c>
      <c r="C4907" s="1" t="s">
        <v>26</v>
      </c>
      <c r="D4907" s="1" t="s">
        <v>89</v>
      </c>
      <c r="E4907" s="1" t="s">
        <v>26615</v>
      </c>
      <c r="F4907" s="2">
        <v>44322</v>
      </c>
      <c r="G4907" s="1" t="s">
        <v>13739</v>
      </c>
      <c r="H4907" s="1" t="s">
        <v>13740</v>
      </c>
      <c r="I4907" s="1" t="s">
        <v>21</v>
      </c>
      <c r="J4907" s="3" t="s">
        <v>31577</v>
      </c>
      <c r="K4907">
        <v>454</v>
      </c>
      <c r="L4907" s="1" t="s">
        <v>22</v>
      </c>
      <c r="M4907" s="2">
        <v>44324</v>
      </c>
      <c r="N4907" s="1" t="s">
        <v>31</v>
      </c>
      <c r="O4907" s="1" t="s">
        <v>24</v>
      </c>
      <c r="P4907" s="1">
        <f>_3___Healthcare_Data_v1[[#This Row],[Discharge Date]]-_3___Healthcare_Data_v1[[#This Row],[Date of Admission]]</f>
        <v>2</v>
      </c>
      <c r="Q4907" s="1">
        <f>IFERROR(_3___Healthcare_Data_v1[[#This Row],[ Billing Amount ]]/_3___Healthcare_Data_v1[[#This Row],[Days in Hospital]],0)</f>
        <v>15113.691440000001</v>
      </c>
      <c r="R4907" s="1" t="str">
        <f>IF(_3___Healthcare_Data_v1[[#This Row],[Age]]&gt;60,"Senior",IF(_3___Healthcare_Data_v1[[#This Row],[Age]]&gt;35,"Middle","Young"))</f>
        <v>Senior</v>
      </c>
    </row>
    <row r="4908" spans="1:18" x14ac:dyDescent="0.3">
      <c r="A4908" s="1" t="s">
        <v>13741</v>
      </c>
      <c r="B4908" s="1" t="s">
        <v>26685</v>
      </c>
      <c r="C4908" s="1" t="s">
        <v>26</v>
      </c>
      <c r="D4908" s="1" t="s">
        <v>17</v>
      </c>
      <c r="E4908" s="1" t="s">
        <v>69</v>
      </c>
      <c r="F4908" s="2">
        <v>44691</v>
      </c>
      <c r="G4908" s="1" t="s">
        <v>13742</v>
      </c>
      <c r="H4908" s="1" t="s">
        <v>13743</v>
      </c>
      <c r="I4908" s="1" t="s">
        <v>52</v>
      </c>
      <c r="J4908" s="3" t="s">
        <v>31578</v>
      </c>
      <c r="K4908">
        <v>285</v>
      </c>
      <c r="L4908" s="1" t="s">
        <v>38</v>
      </c>
      <c r="M4908" s="2">
        <v>44698</v>
      </c>
      <c r="N4908" s="1" t="s">
        <v>31</v>
      </c>
      <c r="O4908" s="1" t="s">
        <v>44</v>
      </c>
      <c r="P4908" s="1">
        <f>_3___Healthcare_Data_v1[[#This Row],[Discharge Date]]-_3___Healthcare_Data_v1[[#This Row],[Date of Admission]]</f>
        <v>7</v>
      </c>
      <c r="Q4908" s="1">
        <f>IFERROR(_3___Healthcare_Data_v1[[#This Row],[ Billing Amount ]]/_3___Healthcare_Data_v1[[#This Row],[Days in Hospital]],0)</f>
        <v>6099.1680528571433</v>
      </c>
      <c r="R4908" s="1" t="str">
        <f>IF(_3___Healthcare_Data_v1[[#This Row],[Age]]&gt;60,"Senior",IF(_3___Healthcare_Data_v1[[#This Row],[Age]]&gt;35,"Middle","Young"))</f>
        <v>Senior</v>
      </c>
    </row>
    <row r="4909" spans="1:18" x14ac:dyDescent="0.3">
      <c r="A4909" s="1" t="s">
        <v>13744</v>
      </c>
      <c r="B4909" s="1" t="s">
        <v>26685</v>
      </c>
      <c r="C4909" s="1" t="s">
        <v>26</v>
      </c>
      <c r="D4909" s="1" t="s">
        <v>34</v>
      </c>
      <c r="E4909" s="1" t="s">
        <v>18</v>
      </c>
      <c r="F4909" s="2">
        <v>44828</v>
      </c>
      <c r="G4909" s="1" t="s">
        <v>13745</v>
      </c>
      <c r="H4909" s="1" t="s">
        <v>13746</v>
      </c>
      <c r="I4909" s="1" t="s">
        <v>26607</v>
      </c>
      <c r="J4909" s="3" t="s">
        <v>31579</v>
      </c>
      <c r="K4909">
        <v>378</v>
      </c>
      <c r="L4909" s="1" t="s">
        <v>38</v>
      </c>
      <c r="M4909" s="2">
        <v>44854</v>
      </c>
      <c r="N4909" s="1" t="s">
        <v>23</v>
      </c>
      <c r="O4909" s="1" t="s">
        <v>24</v>
      </c>
      <c r="P4909" s="1">
        <f>_3___Healthcare_Data_v1[[#This Row],[Discharge Date]]-_3___Healthcare_Data_v1[[#This Row],[Date of Admission]]</f>
        <v>26</v>
      </c>
      <c r="Q4909" s="1">
        <f>IFERROR(_3___Healthcare_Data_v1[[#This Row],[ Billing Amount ]]/_3___Healthcare_Data_v1[[#This Row],[Days in Hospital]],0)</f>
        <v>1602.944955769231</v>
      </c>
      <c r="R4909" s="1" t="str">
        <f>IF(_3___Healthcare_Data_v1[[#This Row],[Age]]&gt;60,"Senior",IF(_3___Healthcare_Data_v1[[#This Row],[Age]]&gt;35,"Middle","Young"))</f>
        <v>Senior</v>
      </c>
    </row>
    <row r="4910" spans="1:18" x14ac:dyDescent="0.3">
      <c r="A4910" s="1" t="s">
        <v>13747</v>
      </c>
      <c r="B4910" s="1" t="s">
        <v>26795</v>
      </c>
      <c r="C4910" s="1" t="s">
        <v>26</v>
      </c>
      <c r="D4910" s="1" t="s">
        <v>34</v>
      </c>
      <c r="E4910" s="1" t="s">
        <v>69</v>
      </c>
      <c r="F4910" s="2">
        <v>43618</v>
      </c>
      <c r="G4910" s="1" t="s">
        <v>13748</v>
      </c>
      <c r="H4910" s="1" t="s">
        <v>13749</v>
      </c>
      <c r="I4910" s="1" t="s">
        <v>60</v>
      </c>
      <c r="J4910" s="3" t="s">
        <v>31580</v>
      </c>
      <c r="K4910">
        <v>285</v>
      </c>
      <c r="L4910" s="1" t="s">
        <v>22</v>
      </c>
      <c r="M4910" s="2">
        <v>43627</v>
      </c>
      <c r="N4910" s="1" t="s">
        <v>31</v>
      </c>
      <c r="O4910" s="1" t="s">
        <v>44</v>
      </c>
      <c r="P4910" s="1">
        <f>_3___Healthcare_Data_v1[[#This Row],[Discharge Date]]-_3___Healthcare_Data_v1[[#This Row],[Date of Admission]]</f>
        <v>9</v>
      </c>
      <c r="Q4910" s="1">
        <f>IFERROR(_3___Healthcare_Data_v1[[#This Row],[ Billing Amount ]]/_3___Healthcare_Data_v1[[#This Row],[Days in Hospital]],0)</f>
        <v>8616.3460166666664</v>
      </c>
      <c r="R4910" s="1" t="str">
        <f>IF(_3___Healthcare_Data_v1[[#This Row],[Age]]&gt;60,"Senior",IF(_3___Healthcare_Data_v1[[#This Row],[Age]]&gt;35,"Middle","Young"))</f>
        <v>Senior</v>
      </c>
    </row>
    <row r="4911" spans="1:18" x14ac:dyDescent="0.3">
      <c r="A4911" s="1" t="s">
        <v>13750</v>
      </c>
      <c r="B4911" s="1" t="s">
        <v>26612</v>
      </c>
      <c r="C4911" s="1" t="s">
        <v>26</v>
      </c>
      <c r="D4911" s="1" t="s">
        <v>49</v>
      </c>
      <c r="E4911" s="1" t="s">
        <v>26615</v>
      </c>
      <c r="F4911" s="2">
        <v>44593</v>
      </c>
      <c r="G4911" s="1" t="s">
        <v>13751</v>
      </c>
      <c r="H4911" s="1" t="s">
        <v>13752</v>
      </c>
      <c r="I4911" s="1" t="s">
        <v>26607</v>
      </c>
      <c r="J4911" s="3" t="s">
        <v>31581</v>
      </c>
      <c r="K4911">
        <v>350</v>
      </c>
      <c r="L4911" s="1" t="s">
        <v>42</v>
      </c>
      <c r="M4911" s="2">
        <v>44596</v>
      </c>
      <c r="N4911" s="1" t="s">
        <v>48</v>
      </c>
      <c r="O4911" s="1" t="s">
        <v>24</v>
      </c>
      <c r="P4911" s="1">
        <f>_3___Healthcare_Data_v1[[#This Row],[Discharge Date]]-_3___Healthcare_Data_v1[[#This Row],[Date of Admission]]</f>
        <v>3</v>
      </c>
      <c r="Q4911" s="1">
        <f>IFERROR(_3___Healthcare_Data_v1[[#This Row],[ Billing Amount ]]/_3___Healthcare_Data_v1[[#This Row],[Days in Hospital]],0)</f>
        <v>2312.0516996666665</v>
      </c>
      <c r="R4911" s="1" t="str">
        <f>IF(_3___Healthcare_Data_v1[[#This Row],[Age]]&gt;60,"Senior",IF(_3___Healthcare_Data_v1[[#This Row],[Age]]&gt;35,"Middle","Young"))</f>
        <v>Senior</v>
      </c>
    </row>
    <row r="4912" spans="1:18" x14ac:dyDescent="0.3">
      <c r="A4912" s="1" t="s">
        <v>13753</v>
      </c>
      <c r="B4912" s="1" t="s">
        <v>26980</v>
      </c>
      <c r="C4912" s="1" t="s">
        <v>26</v>
      </c>
      <c r="D4912" s="1" t="s">
        <v>62</v>
      </c>
      <c r="E4912" s="1" t="s">
        <v>69</v>
      </c>
      <c r="F4912" s="2">
        <v>44801</v>
      </c>
      <c r="G4912" s="1" t="s">
        <v>13754</v>
      </c>
      <c r="H4912" s="1" t="s">
        <v>13755</v>
      </c>
      <c r="I4912" s="1" t="s">
        <v>52</v>
      </c>
      <c r="J4912" s="3" t="s">
        <v>31582</v>
      </c>
      <c r="K4912">
        <v>232</v>
      </c>
      <c r="L4912" s="1" t="s">
        <v>22</v>
      </c>
      <c r="M4912" s="2">
        <v>44819</v>
      </c>
      <c r="N4912" s="1" t="s">
        <v>31</v>
      </c>
      <c r="O4912" s="1" t="s">
        <v>24</v>
      </c>
      <c r="P4912" s="1">
        <f>_3___Healthcare_Data_v1[[#This Row],[Discharge Date]]-_3___Healthcare_Data_v1[[#This Row],[Date of Admission]]</f>
        <v>18</v>
      </c>
      <c r="Q4912" s="1">
        <f>IFERROR(_3___Healthcare_Data_v1[[#This Row],[ Billing Amount ]]/_3___Healthcare_Data_v1[[#This Row],[Days in Hospital]],0)</f>
        <v>1083.7270061111112</v>
      </c>
      <c r="R4912" s="1" t="str">
        <f>IF(_3___Healthcare_Data_v1[[#This Row],[Age]]&gt;60,"Senior",IF(_3___Healthcare_Data_v1[[#This Row],[Age]]&gt;35,"Middle","Young"))</f>
        <v>Senior</v>
      </c>
    </row>
    <row r="4913" spans="1:18" x14ac:dyDescent="0.3">
      <c r="A4913" s="1" t="s">
        <v>13756</v>
      </c>
      <c r="B4913" s="1" t="s">
        <v>26714</v>
      </c>
      <c r="C4913" s="1" t="s">
        <v>16</v>
      </c>
      <c r="D4913" s="1" t="s">
        <v>17</v>
      </c>
      <c r="E4913" s="1" t="s">
        <v>26615</v>
      </c>
      <c r="F4913" s="2">
        <v>43523</v>
      </c>
      <c r="G4913" s="1" t="s">
        <v>13757</v>
      </c>
      <c r="H4913" s="1" t="s">
        <v>13758</v>
      </c>
      <c r="I4913" s="1" t="s">
        <v>52</v>
      </c>
      <c r="J4913" s="3" t="s">
        <v>31583</v>
      </c>
      <c r="K4913">
        <v>217</v>
      </c>
      <c r="L4913" s="1" t="s">
        <v>38</v>
      </c>
      <c r="M4913" s="2">
        <v>43543</v>
      </c>
      <c r="N4913" s="1" t="s">
        <v>23</v>
      </c>
      <c r="O4913" s="1" t="s">
        <v>24</v>
      </c>
      <c r="P4913" s="1">
        <f>_3___Healthcare_Data_v1[[#This Row],[Discharge Date]]-_3___Healthcare_Data_v1[[#This Row],[Date of Admission]]</f>
        <v>20</v>
      </c>
      <c r="Q4913" s="1">
        <f>IFERROR(_3___Healthcare_Data_v1[[#This Row],[ Billing Amount ]]/_3___Healthcare_Data_v1[[#This Row],[Days in Hospital]],0)</f>
        <v>645.64101649999998</v>
      </c>
      <c r="R4913" s="1" t="str">
        <f>IF(_3___Healthcare_Data_v1[[#This Row],[Age]]&gt;60,"Senior",IF(_3___Healthcare_Data_v1[[#This Row],[Age]]&gt;35,"Middle","Young"))</f>
        <v>Senior</v>
      </c>
    </row>
    <row r="4914" spans="1:18" x14ac:dyDescent="0.3">
      <c r="A4914" s="1" t="s">
        <v>13759</v>
      </c>
      <c r="B4914" s="1" t="s">
        <v>26695</v>
      </c>
      <c r="C4914" s="1" t="s">
        <v>16</v>
      </c>
      <c r="D4914" s="1" t="s">
        <v>34</v>
      </c>
      <c r="E4914" s="1" t="s">
        <v>69</v>
      </c>
      <c r="F4914" s="2">
        <v>43973</v>
      </c>
      <c r="G4914" s="1" t="s">
        <v>13760</v>
      </c>
      <c r="H4914" s="1" t="s">
        <v>13761</v>
      </c>
      <c r="I4914" s="1" t="s">
        <v>21</v>
      </c>
      <c r="J4914" s="3" t="s">
        <v>31584</v>
      </c>
      <c r="K4914">
        <v>434</v>
      </c>
      <c r="L4914" s="1" t="s">
        <v>38</v>
      </c>
      <c r="M4914" s="2">
        <v>43974</v>
      </c>
      <c r="N4914" s="1" t="s">
        <v>48</v>
      </c>
      <c r="O4914" s="1" t="s">
        <v>44</v>
      </c>
      <c r="P4914" s="1">
        <f>_3___Healthcare_Data_v1[[#This Row],[Discharge Date]]-_3___Healthcare_Data_v1[[#This Row],[Date of Admission]]</f>
        <v>1</v>
      </c>
      <c r="Q4914" s="1">
        <f>IFERROR(_3___Healthcare_Data_v1[[#This Row],[ Billing Amount ]]/_3___Healthcare_Data_v1[[#This Row],[Days in Hospital]],0)</f>
        <v>49909.789879999997</v>
      </c>
      <c r="R4914" s="1" t="str">
        <f>IF(_3___Healthcare_Data_v1[[#This Row],[Age]]&gt;60,"Senior",IF(_3___Healthcare_Data_v1[[#This Row],[Age]]&gt;35,"Middle","Young"))</f>
        <v>Senior</v>
      </c>
    </row>
    <row r="4915" spans="1:18" x14ac:dyDescent="0.3">
      <c r="A4915" s="1" t="s">
        <v>13762</v>
      </c>
      <c r="B4915" s="1" t="s">
        <v>26745</v>
      </c>
      <c r="C4915" s="1" t="s">
        <v>26</v>
      </c>
      <c r="D4915" s="1" t="s">
        <v>49</v>
      </c>
      <c r="E4915" s="1" t="s">
        <v>69</v>
      </c>
      <c r="F4915" s="2">
        <v>45122</v>
      </c>
      <c r="G4915" s="1" t="s">
        <v>13763</v>
      </c>
      <c r="H4915" s="1" t="s">
        <v>13454</v>
      </c>
      <c r="I4915" s="1" t="s">
        <v>60</v>
      </c>
      <c r="J4915" s="3" t="s">
        <v>31585</v>
      </c>
      <c r="K4915">
        <v>108</v>
      </c>
      <c r="L4915" s="1" t="s">
        <v>38</v>
      </c>
      <c r="M4915" s="2">
        <v>45140</v>
      </c>
      <c r="N4915" s="1" t="s">
        <v>31</v>
      </c>
      <c r="O4915" s="1" t="s">
        <v>24</v>
      </c>
      <c r="P4915" s="1">
        <f>_3___Healthcare_Data_v1[[#This Row],[Discharge Date]]-_3___Healthcare_Data_v1[[#This Row],[Date of Admission]]</f>
        <v>18</v>
      </c>
      <c r="Q4915" s="1">
        <f>IFERROR(_3___Healthcare_Data_v1[[#This Row],[ Billing Amount ]]/_3___Healthcare_Data_v1[[#This Row],[Days in Hospital]],0)</f>
        <v>892.54941722222225</v>
      </c>
      <c r="R4915" s="1" t="str">
        <f>IF(_3___Healthcare_Data_v1[[#This Row],[Age]]&gt;60,"Senior",IF(_3___Healthcare_Data_v1[[#This Row],[Age]]&gt;35,"Middle","Young"))</f>
        <v>Senior</v>
      </c>
    </row>
    <row r="4916" spans="1:18" x14ac:dyDescent="0.3">
      <c r="A4916" s="1" t="s">
        <v>6336</v>
      </c>
      <c r="B4916" s="1" t="s">
        <v>26655</v>
      </c>
      <c r="C4916" s="1" t="s">
        <v>26</v>
      </c>
      <c r="D4916" s="1" t="s">
        <v>27</v>
      </c>
      <c r="E4916" s="1" t="s">
        <v>26615</v>
      </c>
      <c r="F4916" s="2">
        <v>44712</v>
      </c>
      <c r="G4916" s="1" t="s">
        <v>13764</v>
      </c>
      <c r="H4916" s="1" t="s">
        <v>13765</v>
      </c>
      <c r="I4916" s="1" t="s">
        <v>56</v>
      </c>
      <c r="J4916" s="3" t="s">
        <v>31586</v>
      </c>
      <c r="K4916">
        <v>361</v>
      </c>
      <c r="L4916" s="1" t="s">
        <v>42</v>
      </c>
      <c r="M4916" s="2">
        <v>44735</v>
      </c>
      <c r="N4916" s="1" t="s">
        <v>43</v>
      </c>
      <c r="O4916" s="1" t="s">
        <v>44</v>
      </c>
      <c r="P4916" s="1">
        <f>_3___Healthcare_Data_v1[[#This Row],[Discharge Date]]-_3___Healthcare_Data_v1[[#This Row],[Date of Admission]]</f>
        <v>23</v>
      </c>
      <c r="Q4916" s="1">
        <f>IFERROR(_3___Healthcare_Data_v1[[#This Row],[ Billing Amount ]]/_3___Healthcare_Data_v1[[#This Row],[Days in Hospital]],0)</f>
        <v>1091.1864991304349</v>
      </c>
      <c r="R4916" s="1" t="str">
        <f>IF(_3___Healthcare_Data_v1[[#This Row],[Age]]&gt;60,"Senior",IF(_3___Healthcare_Data_v1[[#This Row],[Age]]&gt;35,"Middle","Young"))</f>
        <v>Senior</v>
      </c>
    </row>
    <row r="4917" spans="1:18" x14ac:dyDescent="0.3">
      <c r="A4917" s="1" t="s">
        <v>13766</v>
      </c>
      <c r="B4917" s="1" t="s">
        <v>26655</v>
      </c>
      <c r="C4917" s="1" t="s">
        <v>16</v>
      </c>
      <c r="D4917" s="1" t="s">
        <v>89</v>
      </c>
      <c r="E4917" s="1" t="s">
        <v>26615</v>
      </c>
      <c r="F4917" s="2">
        <v>44340</v>
      </c>
      <c r="G4917" s="1" t="s">
        <v>13767</v>
      </c>
      <c r="H4917" s="1" t="s">
        <v>13768</v>
      </c>
      <c r="I4917" s="1" t="s">
        <v>52</v>
      </c>
      <c r="J4917" s="3" t="s">
        <v>31587</v>
      </c>
      <c r="K4917">
        <v>350</v>
      </c>
      <c r="L4917" s="1" t="s">
        <v>22</v>
      </c>
      <c r="M4917" s="2">
        <v>44357</v>
      </c>
      <c r="N4917" s="1" t="s">
        <v>31</v>
      </c>
      <c r="O4917" s="1" t="s">
        <v>44</v>
      </c>
      <c r="P4917" s="1">
        <f>_3___Healthcare_Data_v1[[#This Row],[Discharge Date]]-_3___Healthcare_Data_v1[[#This Row],[Date of Admission]]</f>
        <v>17</v>
      </c>
      <c r="Q4917" s="1">
        <f>IFERROR(_3___Healthcare_Data_v1[[#This Row],[ Billing Amount ]]/_3___Healthcare_Data_v1[[#This Row],[Days in Hospital]],0)</f>
        <v>617.60055647058823</v>
      </c>
      <c r="R4917" s="1" t="str">
        <f>IF(_3___Healthcare_Data_v1[[#This Row],[Age]]&gt;60,"Senior",IF(_3___Healthcare_Data_v1[[#This Row],[Age]]&gt;35,"Middle","Young"))</f>
        <v>Senior</v>
      </c>
    </row>
    <row r="4918" spans="1:18" x14ac:dyDescent="0.3">
      <c r="A4918" s="1" t="s">
        <v>13769</v>
      </c>
      <c r="B4918" s="1" t="s">
        <v>26649</v>
      </c>
      <c r="C4918" s="1" t="s">
        <v>26</v>
      </c>
      <c r="D4918" s="1" t="s">
        <v>229</v>
      </c>
      <c r="E4918" s="1" t="s">
        <v>69</v>
      </c>
      <c r="F4918" s="2">
        <v>44994</v>
      </c>
      <c r="G4918" s="1" t="s">
        <v>13770</v>
      </c>
      <c r="H4918" s="1" t="s">
        <v>13771</v>
      </c>
      <c r="I4918" s="1" t="s">
        <v>26607</v>
      </c>
      <c r="J4918" s="3" t="s">
        <v>31588</v>
      </c>
      <c r="K4918">
        <v>305</v>
      </c>
      <c r="L4918" s="1" t="s">
        <v>38</v>
      </c>
      <c r="M4918" s="2">
        <v>45012</v>
      </c>
      <c r="N4918" s="1" t="s">
        <v>31</v>
      </c>
      <c r="O4918" s="1" t="s">
        <v>32</v>
      </c>
      <c r="P4918" s="1">
        <f>_3___Healthcare_Data_v1[[#This Row],[Discharge Date]]-_3___Healthcare_Data_v1[[#This Row],[Date of Admission]]</f>
        <v>18</v>
      </c>
      <c r="Q4918" s="1">
        <f>IFERROR(_3___Healthcare_Data_v1[[#This Row],[ Billing Amount ]]/_3___Healthcare_Data_v1[[#This Row],[Days in Hospital]],0)</f>
        <v>2015.4074233333331</v>
      </c>
      <c r="R4918" s="1" t="str">
        <f>IF(_3___Healthcare_Data_v1[[#This Row],[Age]]&gt;60,"Senior",IF(_3___Healthcare_Data_v1[[#This Row],[Age]]&gt;35,"Middle","Young"))</f>
        <v>Senior</v>
      </c>
    </row>
    <row r="4919" spans="1:18" x14ac:dyDescent="0.3">
      <c r="A4919" s="1" t="s">
        <v>13772</v>
      </c>
      <c r="B4919" s="1" t="s">
        <v>26980</v>
      </c>
      <c r="C4919" s="1" t="s">
        <v>26</v>
      </c>
      <c r="D4919" s="1" t="s">
        <v>229</v>
      </c>
      <c r="E4919" s="1" t="s">
        <v>18</v>
      </c>
      <c r="F4919" s="2">
        <v>44579</v>
      </c>
      <c r="G4919" s="1" t="s">
        <v>7083</v>
      </c>
      <c r="H4919" s="1" t="s">
        <v>13773</v>
      </c>
      <c r="I4919" s="1" t="s">
        <v>21</v>
      </c>
      <c r="J4919" s="3" t="s">
        <v>31589</v>
      </c>
      <c r="K4919">
        <v>392</v>
      </c>
      <c r="L4919" s="1" t="s">
        <v>38</v>
      </c>
      <c r="M4919" s="2">
        <v>44581</v>
      </c>
      <c r="N4919" s="1" t="s">
        <v>43</v>
      </c>
      <c r="O4919" s="1" t="s">
        <v>32</v>
      </c>
      <c r="P4919" s="1">
        <f>_3___Healthcare_Data_v1[[#This Row],[Discharge Date]]-_3___Healthcare_Data_v1[[#This Row],[Date of Admission]]</f>
        <v>2</v>
      </c>
      <c r="Q4919" s="1">
        <f>IFERROR(_3___Healthcare_Data_v1[[#This Row],[ Billing Amount ]]/_3___Healthcare_Data_v1[[#This Row],[Days in Hospital]],0)</f>
        <v>4507.4749229999998</v>
      </c>
      <c r="R4919" s="1" t="str">
        <f>IF(_3___Healthcare_Data_v1[[#This Row],[Age]]&gt;60,"Senior",IF(_3___Healthcare_Data_v1[[#This Row],[Age]]&gt;35,"Middle","Young"))</f>
        <v>Senior</v>
      </c>
    </row>
    <row r="4920" spans="1:18" x14ac:dyDescent="0.3">
      <c r="A4920" s="1" t="s">
        <v>13774</v>
      </c>
      <c r="B4920" s="1" t="s">
        <v>26712</v>
      </c>
      <c r="C4920" s="1" t="s">
        <v>26</v>
      </c>
      <c r="D4920" s="1" t="s">
        <v>34</v>
      </c>
      <c r="E4920" s="1" t="s">
        <v>28</v>
      </c>
      <c r="F4920" s="2">
        <v>44213</v>
      </c>
      <c r="G4920" s="1" t="s">
        <v>13775</v>
      </c>
      <c r="H4920" s="1" t="s">
        <v>13776</v>
      </c>
      <c r="I4920" s="1" t="s">
        <v>56</v>
      </c>
      <c r="J4920" s="3" t="s">
        <v>31590</v>
      </c>
      <c r="K4920">
        <v>409</v>
      </c>
      <c r="L4920" s="1" t="s">
        <v>42</v>
      </c>
      <c r="M4920" s="2">
        <v>44221</v>
      </c>
      <c r="N4920" s="1" t="s">
        <v>84</v>
      </c>
      <c r="O4920" s="1" t="s">
        <v>24</v>
      </c>
      <c r="P4920" s="1">
        <f>_3___Healthcare_Data_v1[[#This Row],[Discharge Date]]-_3___Healthcare_Data_v1[[#This Row],[Date of Admission]]</f>
        <v>8</v>
      </c>
      <c r="Q4920" s="1">
        <f>IFERROR(_3___Healthcare_Data_v1[[#This Row],[ Billing Amount ]]/_3___Healthcare_Data_v1[[#This Row],[Days in Hospital]],0)</f>
        <v>4579.7433637499998</v>
      </c>
      <c r="R4920" s="1" t="str">
        <f>IF(_3___Healthcare_Data_v1[[#This Row],[Age]]&gt;60,"Senior",IF(_3___Healthcare_Data_v1[[#This Row],[Age]]&gt;35,"Middle","Young"))</f>
        <v>Senior</v>
      </c>
    </row>
    <row r="4921" spans="1:18" x14ac:dyDescent="0.3">
      <c r="A4921" s="1" t="s">
        <v>13777</v>
      </c>
      <c r="B4921" s="1" t="s">
        <v>26614</v>
      </c>
      <c r="C4921" s="1" t="s">
        <v>16</v>
      </c>
      <c r="D4921" s="1" t="s">
        <v>49</v>
      </c>
      <c r="E4921" s="1" t="s">
        <v>28</v>
      </c>
      <c r="F4921" s="2">
        <v>44821</v>
      </c>
      <c r="G4921" s="1" t="s">
        <v>13778</v>
      </c>
      <c r="H4921" s="1" t="s">
        <v>13779</v>
      </c>
      <c r="I4921" s="1" t="s">
        <v>26607</v>
      </c>
      <c r="J4921" s="3" t="s">
        <v>31591</v>
      </c>
      <c r="K4921">
        <v>123</v>
      </c>
      <c r="L4921" s="1" t="s">
        <v>38</v>
      </c>
      <c r="M4921" s="2">
        <v>44848</v>
      </c>
      <c r="N4921" s="1" t="s">
        <v>23</v>
      </c>
      <c r="O4921" s="1" t="s">
        <v>24</v>
      </c>
      <c r="P4921" s="1">
        <f>_3___Healthcare_Data_v1[[#This Row],[Discharge Date]]-_3___Healthcare_Data_v1[[#This Row],[Date of Admission]]</f>
        <v>27</v>
      </c>
      <c r="Q4921" s="1">
        <f>IFERROR(_3___Healthcare_Data_v1[[#This Row],[ Billing Amount ]]/_3___Healthcare_Data_v1[[#This Row],[Days in Hospital]],0)</f>
        <v>315.70021003703704</v>
      </c>
      <c r="R4921" s="1" t="str">
        <f>IF(_3___Healthcare_Data_v1[[#This Row],[Age]]&gt;60,"Senior",IF(_3___Healthcare_Data_v1[[#This Row],[Age]]&gt;35,"Middle","Young"))</f>
        <v>Senior</v>
      </c>
    </row>
    <row r="4922" spans="1:18" x14ac:dyDescent="0.3">
      <c r="A4922" s="1" t="s">
        <v>13780</v>
      </c>
      <c r="B4922" s="1" t="s">
        <v>26677</v>
      </c>
      <c r="C4922" s="1" t="s">
        <v>16</v>
      </c>
      <c r="D4922" s="1" t="s">
        <v>17</v>
      </c>
      <c r="E4922" s="1" t="s">
        <v>28</v>
      </c>
      <c r="F4922" s="2">
        <v>43814</v>
      </c>
      <c r="G4922" s="1" t="s">
        <v>13781</v>
      </c>
      <c r="H4922" s="1" t="s">
        <v>13782</v>
      </c>
      <c r="I4922" s="1" t="s">
        <v>56</v>
      </c>
      <c r="J4922" s="3" t="s">
        <v>31592</v>
      </c>
      <c r="K4922">
        <v>337</v>
      </c>
      <c r="L4922" s="1" t="s">
        <v>38</v>
      </c>
      <c r="M4922" s="2">
        <v>43843</v>
      </c>
      <c r="N4922" s="1" t="s">
        <v>84</v>
      </c>
      <c r="O4922" s="1" t="s">
        <v>44</v>
      </c>
      <c r="P4922" s="1">
        <f>_3___Healthcare_Data_v1[[#This Row],[Discharge Date]]-_3___Healthcare_Data_v1[[#This Row],[Date of Admission]]</f>
        <v>29</v>
      </c>
      <c r="Q4922" s="1">
        <f>IFERROR(_3___Healthcare_Data_v1[[#This Row],[ Billing Amount ]]/_3___Healthcare_Data_v1[[#This Row],[Days in Hospital]],0)</f>
        <v>198.9576510689655</v>
      </c>
      <c r="R4922" s="1" t="str">
        <f>IF(_3___Healthcare_Data_v1[[#This Row],[Age]]&gt;60,"Senior",IF(_3___Healthcare_Data_v1[[#This Row],[Age]]&gt;35,"Middle","Young"))</f>
        <v>Senior</v>
      </c>
    </row>
    <row r="4923" spans="1:18" x14ac:dyDescent="0.3">
      <c r="A4923" s="1" t="s">
        <v>13783</v>
      </c>
      <c r="B4923" s="1" t="s">
        <v>26712</v>
      </c>
      <c r="C4923" s="1" t="s">
        <v>16</v>
      </c>
      <c r="D4923" s="1" t="s">
        <v>17</v>
      </c>
      <c r="E4923" s="1" t="s">
        <v>18</v>
      </c>
      <c r="F4923" s="2">
        <v>45126</v>
      </c>
      <c r="G4923" s="1" t="s">
        <v>3803</v>
      </c>
      <c r="H4923" s="1" t="s">
        <v>11436</v>
      </c>
      <c r="I4923" s="1" t="s">
        <v>56</v>
      </c>
      <c r="J4923" s="3" t="s">
        <v>31593</v>
      </c>
      <c r="K4923">
        <v>275</v>
      </c>
      <c r="L4923" s="1" t="s">
        <v>42</v>
      </c>
      <c r="M4923" s="2">
        <v>45130</v>
      </c>
      <c r="N4923" s="1" t="s">
        <v>31</v>
      </c>
      <c r="O4923" s="1" t="s">
        <v>24</v>
      </c>
      <c r="P4923" s="1">
        <f>_3___Healthcare_Data_v1[[#This Row],[Discharge Date]]-_3___Healthcare_Data_v1[[#This Row],[Date of Admission]]</f>
        <v>4</v>
      </c>
      <c r="Q4923" s="1">
        <f>IFERROR(_3___Healthcare_Data_v1[[#This Row],[ Billing Amount ]]/_3___Healthcare_Data_v1[[#This Row],[Days in Hospital]],0)</f>
        <v>12420.649065</v>
      </c>
      <c r="R4923" s="1" t="str">
        <f>IF(_3___Healthcare_Data_v1[[#This Row],[Age]]&gt;60,"Senior",IF(_3___Healthcare_Data_v1[[#This Row],[Age]]&gt;35,"Middle","Young"))</f>
        <v>Senior</v>
      </c>
    </row>
    <row r="4924" spans="1:18" x14ac:dyDescent="0.3">
      <c r="A4924" s="1" t="s">
        <v>13784</v>
      </c>
      <c r="B4924" s="1" t="s">
        <v>26837</v>
      </c>
      <c r="C4924" s="1" t="s">
        <v>16</v>
      </c>
      <c r="D4924" s="1" t="s">
        <v>62</v>
      </c>
      <c r="E4924" s="1" t="s">
        <v>18</v>
      </c>
      <c r="F4924" s="2">
        <v>44671</v>
      </c>
      <c r="G4924" s="1" t="s">
        <v>13785</v>
      </c>
      <c r="H4924" s="1" t="s">
        <v>13786</v>
      </c>
      <c r="I4924" s="1" t="s">
        <v>60</v>
      </c>
      <c r="J4924" s="3" t="s">
        <v>31594</v>
      </c>
      <c r="K4924">
        <v>339</v>
      </c>
      <c r="L4924" s="1" t="s">
        <v>42</v>
      </c>
      <c r="M4924" s="2">
        <v>44700</v>
      </c>
      <c r="N4924" s="1" t="s">
        <v>48</v>
      </c>
      <c r="O4924" s="1" t="s">
        <v>32</v>
      </c>
      <c r="P4924" s="1">
        <f>_3___Healthcare_Data_v1[[#This Row],[Discharge Date]]-_3___Healthcare_Data_v1[[#This Row],[Date of Admission]]</f>
        <v>29</v>
      </c>
      <c r="Q4924" s="1">
        <f>IFERROR(_3___Healthcare_Data_v1[[#This Row],[ Billing Amount ]]/_3___Healthcare_Data_v1[[#This Row],[Days in Hospital]],0)</f>
        <v>1517.4207531034483</v>
      </c>
      <c r="R4924" s="1" t="str">
        <f>IF(_3___Healthcare_Data_v1[[#This Row],[Age]]&gt;60,"Senior",IF(_3___Healthcare_Data_v1[[#This Row],[Age]]&gt;35,"Middle","Young"))</f>
        <v>Senior</v>
      </c>
    </row>
    <row r="4925" spans="1:18" x14ac:dyDescent="0.3">
      <c r="A4925" s="1" t="s">
        <v>12140</v>
      </c>
      <c r="B4925" s="1" t="s">
        <v>26659</v>
      </c>
      <c r="C4925" s="1" t="s">
        <v>16</v>
      </c>
      <c r="D4925" s="1" t="s">
        <v>27</v>
      </c>
      <c r="E4925" s="1" t="s">
        <v>26615</v>
      </c>
      <c r="F4925" s="2">
        <v>43461</v>
      </c>
      <c r="G4925" s="1" t="s">
        <v>13787</v>
      </c>
      <c r="H4925" s="1" t="s">
        <v>13788</v>
      </c>
      <c r="I4925" s="1" t="s">
        <v>21</v>
      </c>
      <c r="J4925" s="3" t="s">
        <v>31595</v>
      </c>
      <c r="K4925">
        <v>198</v>
      </c>
      <c r="L4925" s="1" t="s">
        <v>38</v>
      </c>
      <c r="M4925" s="2">
        <v>43462</v>
      </c>
      <c r="N4925" s="1" t="s">
        <v>48</v>
      </c>
      <c r="O4925" s="1" t="s">
        <v>24</v>
      </c>
      <c r="P4925" s="1">
        <f>_3___Healthcare_Data_v1[[#This Row],[Discharge Date]]-_3___Healthcare_Data_v1[[#This Row],[Date of Admission]]</f>
        <v>1</v>
      </c>
      <c r="Q4925" s="1">
        <f>IFERROR(_3___Healthcare_Data_v1[[#This Row],[ Billing Amount ]]/_3___Healthcare_Data_v1[[#This Row],[Days in Hospital]],0)</f>
        <v>4155.3568349999996</v>
      </c>
      <c r="R4925" s="1" t="str">
        <f>IF(_3___Healthcare_Data_v1[[#This Row],[Age]]&gt;60,"Senior",IF(_3___Healthcare_Data_v1[[#This Row],[Age]]&gt;35,"Middle","Young"))</f>
        <v>Senior</v>
      </c>
    </row>
    <row r="4926" spans="1:18" x14ac:dyDescent="0.3">
      <c r="A4926" s="1" t="s">
        <v>13789</v>
      </c>
      <c r="B4926" s="1" t="s">
        <v>26714</v>
      </c>
      <c r="C4926" s="1" t="s">
        <v>26</v>
      </c>
      <c r="D4926" s="1" t="s">
        <v>27</v>
      </c>
      <c r="E4926" s="1" t="s">
        <v>35</v>
      </c>
      <c r="F4926" s="2">
        <v>45106</v>
      </c>
      <c r="G4926" s="1" t="s">
        <v>13790</v>
      </c>
      <c r="H4926" s="1" t="s">
        <v>13791</v>
      </c>
      <c r="I4926" s="1" t="s">
        <v>21</v>
      </c>
      <c r="J4926" s="3" t="s">
        <v>31596</v>
      </c>
      <c r="K4926">
        <v>473</v>
      </c>
      <c r="L4926" s="1" t="s">
        <v>22</v>
      </c>
      <c r="M4926" s="2">
        <v>45112</v>
      </c>
      <c r="N4926" s="1" t="s">
        <v>43</v>
      </c>
      <c r="O4926" s="1" t="s">
        <v>24</v>
      </c>
      <c r="P4926" s="1">
        <f>_3___Healthcare_Data_v1[[#This Row],[Discharge Date]]-_3___Healthcare_Data_v1[[#This Row],[Date of Admission]]</f>
        <v>6</v>
      </c>
      <c r="Q4926" s="1">
        <f>IFERROR(_3___Healthcare_Data_v1[[#This Row],[ Billing Amount ]]/_3___Healthcare_Data_v1[[#This Row],[Days in Hospital]],0)</f>
        <v>3361.4861916666669</v>
      </c>
      <c r="R4926" s="1" t="str">
        <f>IF(_3___Healthcare_Data_v1[[#This Row],[Age]]&gt;60,"Senior",IF(_3___Healthcare_Data_v1[[#This Row],[Age]]&gt;35,"Middle","Young"))</f>
        <v>Senior</v>
      </c>
    </row>
    <row r="4927" spans="1:18" x14ac:dyDescent="0.3">
      <c r="A4927" s="1" t="s">
        <v>13792</v>
      </c>
      <c r="B4927" s="1" t="s">
        <v>26873</v>
      </c>
      <c r="C4927" s="1" t="s">
        <v>26</v>
      </c>
      <c r="D4927" s="1" t="s">
        <v>114</v>
      </c>
      <c r="E4927" s="1" t="s">
        <v>35</v>
      </c>
      <c r="F4927" s="2">
        <v>44639</v>
      </c>
      <c r="G4927" s="1" t="s">
        <v>13793</v>
      </c>
      <c r="H4927" s="1" t="s">
        <v>13794</v>
      </c>
      <c r="I4927" s="1" t="s">
        <v>60</v>
      </c>
      <c r="J4927" s="3" t="s">
        <v>31597</v>
      </c>
      <c r="K4927">
        <v>484</v>
      </c>
      <c r="L4927" s="1" t="s">
        <v>42</v>
      </c>
      <c r="M4927" s="2">
        <v>44655</v>
      </c>
      <c r="N4927" s="1" t="s">
        <v>84</v>
      </c>
      <c r="O4927" s="1" t="s">
        <v>44</v>
      </c>
      <c r="P4927" s="1">
        <f>_3___Healthcare_Data_v1[[#This Row],[Discharge Date]]-_3___Healthcare_Data_v1[[#This Row],[Date of Admission]]</f>
        <v>16</v>
      </c>
      <c r="Q4927" s="1">
        <f>IFERROR(_3___Healthcare_Data_v1[[#This Row],[ Billing Amount ]]/_3___Healthcare_Data_v1[[#This Row],[Days in Hospital]],0)</f>
        <v>676.89542437499995</v>
      </c>
      <c r="R4927" s="1" t="str">
        <f>IF(_3___Healthcare_Data_v1[[#This Row],[Age]]&gt;60,"Senior",IF(_3___Healthcare_Data_v1[[#This Row],[Age]]&gt;35,"Middle","Young"))</f>
        <v>Senior</v>
      </c>
    </row>
    <row r="4928" spans="1:18" x14ac:dyDescent="0.3">
      <c r="A4928" s="1" t="s">
        <v>13795</v>
      </c>
      <c r="B4928" s="1" t="s">
        <v>26649</v>
      </c>
      <c r="C4928" s="1" t="s">
        <v>16</v>
      </c>
      <c r="D4928" s="1" t="s">
        <v>114</v>
      </c>
      <c r="E4928" s="1" t="s">
        <v>35</v>
      </c>
      <c r="F4928" s="2">
        <v>44838</v>
      </c>
      <c r="G4928" s="1" t="s">
        <v>13796</v>
      </c>
      <c r="H4928" s="1" t="s">
        <v>13797</v>
      </c>
      <c r="I4928" s="1" t="s">
        <v>21</v>
      </c>
      <c r="J4928" s="3" t="s">
        <v>27276</v>
      </c>
      <c r="K4928">
        <v>124</v>
      </c>
      <c r="L4928" s="1" t="s">
        <v>22</v>
      </c>
      <c r="M4928" s="2">
        <v>44846</v>
      </c>
      <c r="N4928" s="1" t="s">
        <v>23</v>
      </c>
      <c r="O4928" s="1" t="s">
        <v>44</v>
      </c>
      <c r="P4928" s="1">
        <f>_3___Healthcare_Data_v1[[#This Row],[Discharge Date]]-_3___Healthcare_Data_v1[[#This Row],[Date of Admission]]</f>
        <v>8</v>
      </c>
      <c r="Q4928" s="1">
        <f>IFERROR(_3___Healthcare_Data_v1[[#This Row],[ Billing Amount ]]/_3___Healthcare_Data_v1[[#This Row],[Days in Hospital]],0)</f>
        <v>0</v>
      </c>
      <c r="R4928" s="1" t="str">
        <f>IF(_3___Healthcare_Data_v1[[#This Row],[Age]]&gt;60,"Senior",IF(_3___Healthcare_Data_v1[[#This Row],[Age]]&gt;35,"Middle","Young"))</f>
        <v>Senior</v>
      </c>
    </row>
    <row r="4929" spans="1:18" x14ac:dyDescent="0.3">
      <c r="A4929" s="1" t="s">
        <v>13798</v>
      </c>
      <c r="B4929" s="1" t="s">
        <v>26750</v>
      </c>
      <c r="C4929" s="1" t="s">
        <v>16</v>
      </c>
      <c r="D4929" s="1" t="s">
        <v>17</v>
      </c>
      <c r="E4929" s="1" t="s">
        <v>18</v>
      </c>
      <c r="F4929" s="2">
        <v>43535</v>
      </c>
      <c r="G4929" s="1" t="s">
        <v>13799</v>
      </c>
      <c r="H4929" s="1" t="s">
        <v>13800</v>
      </c>
      <c r="I4929" s="1" t="s">
        <v>21</v>
      </c>
      <c r="J4929" s="3" t="s">
        <v>31598</v>
      </c>
      <c r="K4929">
        <v>498</v>
      </c>
      <c r="L4929" s="1" t="s">
        <v>38</v>
      </c>
      <c r="M4929" s="2">
        <v>43548</v>
      </c>
      <c r="N4929" s="1" t="s">
        <v>43</v>
      </c>
      <c r="O4929" s="1" t="s">
        <v>32</v>
      </c>
      <c r="P4929" s="1">
        <f>_3___Healthcare_Data_v1[[#This Row],[Discharge Date]]-_3___Healthcare_Data_v1[[#This Row],[Date of Admission]]</f>
        <v>13</v>
      </c>
      <c r="Q4929" s="1">
        <f>IFERROR(_3___Healthcare_Data_v1[[#This Row],[ Billing Amount ]]/_3___Healthcare_Data_v1[[#This Row],[Days in Hospital]],0)</f>
        <v>2605.6947823076921</v>
      </c>
      <c r="R4929" s="1" t="str">
        <f>IF(_3___Healthcare_Data_v1[[#This Row],[Age]]&gt;60,"Senior",IF(_3___Healthcare_Data_v1[[#This Row],[Age]]&gt;35,"Middle","Young"))</f>
        <v>Senior</v>
      </c>
    </row>
    <row r="4930" spans="1:18" x14ac:dyDescent="0.3">
      <c r="A4930" s="1" t="s">
        <v>13801</v>
      </c>
      <c r="B4930" s="1" t="s">
        <v>26677</v>
      </c>
      <c r="C4930" s="1" t="s">
        <v>26</v>
      </c>
      <c r="D4930" s="1" t="s">
        <v>17</v>
      </c>
      <c r="E4930" s="1" t="s">
        <v>28</v>
      </c>
      <c r="F4930" s="2">
        <v>45117</v>
      </c>
      <c r="G4930" s="1" t="s">
        <v>13802</v>
      </c>
      <c r="H4930" s="1" t="s">
        <v>13803</v>
      </c>
      <c r="I4930" s="1" t="s">
        <v>52</v>
      </c>
      <c r="J4930" s="3" t="s">
        <v>31599</v>
      </c>
      <c r="K4930">
        <v>255</v>
      </c>
      <c r="L4930" s="1" t="s">
        <v>38</v>
      </c>
      <c r="M4930" s="2">
        <v>45124</v>
      </c>
      <c r="N4930" s="1" t="s">
        <v>43</v>
      </c>
      <c r="O4930" s="1" t="s">
        <v>24</v>
      </c>
      <c r="P4930" s="1">
        <f>_3___Healthcare_Data_v1[[#This Row],[Discharge Date]]-_3___Healthcare_Data_v1[[#This Row],[Date of Admission]]</f>
        <v>7</v>
      </c>
      <c r="Q4930" s="1">
        <f>IFERROR(_3___Healthcare_Data_v1[[#This Row],[ Billing Amount ]]/_3___Healthcare_Data_v1[[#This Row],[Days in Hospital]],0)</f>
        <v>2889.8168242857141</v>
      </c>
      <c r="R4930" s="1" t="str">
        <f>IF(_3___Healthcare_Data_v1[[#This Row],[Age]]&gt;60,"Senior",IF(_3___Healthcare_Data_v1[[#This Row],[Age]]&gt;35,"Middle","Young"))</f>
        <v>Senior</v>
      </c>
    </row>
    <row r="4931" spans="1:18" x14ac:dyDescent="0.3">
      <c r="A4931" s="1" t="s">
        <v>9376</v>
      </c>
      <c r="B4931" s="1" t="s">
        <v>26617</v>
      </c>
      <c r="C4931" s="1" t="s">
        <v>26</v>
      </c>
      <c r="D4931" s="1" t="s">
        <v>229</v>
      </c>
      <c r="E4931" s="1" t="s">
        <v>35</v>
      </c>
      <c r="F4931" s="2">
        <v>43660</v>
      </c>
      <c r="G4931" s="1" t="s">
        <v>13804</v>
      </c>
      <c r="H4931" s="1" t="s">
        <v>13805</v>
      </c>
      <c r="I4931" s="1" t="s">
        <v>56</v>
      </c>
      <c r="J4931" s="3" t="s">
        <v>31600</v>
      </c>
      <c r="K4931">
        <v>104</v>
      </c>
      <c r="L4931" s="1" t="s">
        <v>22</v>
      </c>
      <c r="M4931" s="2">
        <v>43662</v>
      </c>
      <c r="N4931" s="1" t="s">
        <v>43</v>
      </c>
      <c r="O4931" s="1" t="s">
        <v>44</v>
      </c>
      <c r="P4931" s="1">
        <f>_3___Healthcare_Data_v1[[#This Row],[Discharge Date]]-_3___Healthcare_Data_v1[[#This Row],[Date of Admission]]</f>
        <v>2</v>
      </c>
      <c r="Q4931" s="1">
        <f>IFERROR(_3___Healthcare_Data_v1[[#This Row],[ Billing Amount ]]/_3___Healthcare_Data_v1[[#This Row],[Days in Hospital]],0)</f>
        <v>9279.1996099999997</v>
      </c>
      <c r="R4931" s="1" t="str">
        <f>IF(_3___Healthcare_Data_v1[[#This Row],[Age]]&gt;60,"Senior",IF(_3___Healthcare_Data_v1[[#This Row],[Age]]&gt;35,"Middle","Young"))</f>
        <v>Senior</v>
      </c>
    </row>
    <row r="4932" spans="1:18" x14ac:dyDescent="0.3">
      <c r="A4932" s="1" t="s">
        <v>13806</v>
      </c>
      <c r="B4932" s="1" t="s">
        <v>26745</v>
      </c>
      <c r="C4932" s="1" t="s">
        <v>16</v>
      </c>
      <c r="D4932" s="1" t="s">
        <v>17</v>
      </c>
      <c r="E4932" s="1" t="s">
        <v>35</v>
      </c>
      <c r="F4932" s="2">
        <v>44467</v>
      </c>
      <c r="G4932" s="1" t="s">
        <v>13807</v>
      </c>
      <c r="H4932" s="1" t="s">
        <v>13808</v>
      </c>
      <c r="I4932" s="1" t="s">
        <v>21</v>
      </c>
      <c r="J4932" s="3" t="s">
        <v>31601</v>
      </c>
      <c r="K4932">
        <v>438</v>
      </c>
      <c r="L4932" s="1" t="s">
        <v>42</v>
      </c>
      <c r="M4932" s="2">
        <v>44484</v>
      </c>
      <c r="N4932" s="1" t="s">
        <v>23</v>
      </c>
      <c r="O4932" s="1" t="s">
        <v>32</v>
      </c>
      <c r="P4932" s="1">
        <f>_3___Healthcare_Data_v1[[#This Row],[Discharge Date]]-_3___Healthcare_Data_v1[[#This Row],[Date of Admission]]</f>
        <v>17</v>
      </c>
      <c r="Q4932" s="1">
        <f>IFERROR(_3___Healthcare_Data_v1[[#This Row],[ Billing Amount ]]/_3___Healthcare_Data_v1[[#This Row],[Days in Hospital]],0)</f>
        <v>1252.3076947058823</v>
      </c>
      <c r="R4932" s="1" t="str">
        <f>IF(_3___Healthcare_Data_v1[[#This Row],[Age]]&gt;60,"Senior",IF(_3___Healthcare_Data_v1[[#This Row],[Age]]&gt;35,"Middle","Young"))</f>
        <v>Senior</v>
      </c>
    </row>
    <row r="4933" spans="1:18" x14ac:dyDescent="0.3">
      <c r="A4933" s="1" t="s">
        <v>13809</v>
      </c>
      <c r="B4933" s="1" t="s">
        <v>26661</v>
      </c>
      <c r="C4933" s="1" t="s">
        <v>26</v>
      </c>
      <c r="D4933" s="1" t="s">
        <v>27</v>
      </c>
      <c r="E4933" s="1" t="s">
        <v>28</v>
      </c>
      <c r="F4933" s="2">
        <v>44535</v>
      </c>
      <c r="G4933" s="1" t="s">
        <v>13810</v>
      </c>
      <c r="H4933" s="1" t="s">
        <v>12573</v>
      </c>
      <c r="I4933" s="1" t="s">
        <v>26607</v>
      </c>
      <c r="J4933" s="3" t="s">
        <v>31602</v>
      </c>
      <c r="K4933">
        <v>180</v>
      </c>
      <c r="L4933" s="1" t="s">
        <v>42</v>
      </c>
      <c r="M4933" s="2">
        <v>44544</v>
      </c>
      <c r="N4933" s="1" t="s">
        <v>43</v>
      </c>
      <c r="O4933" s="1" t="s">
        <v>24</v>
      </c>
      <c r="P4933" s="1">
        <f>_3___Healthcare_Data_v1[[#This Row],[Discharge Date]]-_3___Healthcare_Data_v1[[#This Row],[Date of Admission]]</f>
        <v>9</v>
      </c>
      <c r="Q4933" s="1">
        <f>IFERROR(_3___Healthcare_Data_v1[[#This Row],[ Billing Amount ]]/_3___Healthcare_Data_v1[[#This Row],[Days in Hospital]],0)</f>
        <v>1519.2388099999998</v>
      </c>
      <c r="R4933" s="1" t="str">
        <f>IF(_3___Healthcare_Data_v1[[#This Row],[Age]]&gt;60,"Senior",IF(_3___Healthcare_Data_v1[[#This Row],[Age]]&gt;35,"Middle","Young"))</f>
        <v>Senior</v>
      </c>
    </row>
    <row r="4934" spans="1:18" x14ac:dyDescent="0.3">
      <c r="A4934" s="1" t="s">
        <v>13811</v>
      </c>
      <c r="B4934" s="1" t="s">
        <v>26644</v>
      </c>
      <c r="C4934" s="1" t="s">
        <v>26</v>
      </c>
      <c r="D4934" s="1" t="s">
        <v>17</v>
      </c>
      <c r="E4934" s="1" t="s">
        <v>26615</v>
      </c>
      <c r="F4934" s="2">
        <v>43781</v>
      </c>
      <c r="G4934" s="1" t="s">
        <v>11947</v>
      </c>
      <c r="H4934" s="1" t="s">
        <v>13812</v>
      </c>
      <c r="I4934" s="1" t="s">
        <v>21</v>
      </c>
      <c r="J4934" s="3" t="s">
        <v>31603</v>
      </c>
      <c r="K4934">
        <v>214</v>
      </c>
      <c r="L4934" s="1" t="s">
        <v>22</v>
      </c>
      <c r="M4934" s="2">
        <v>43788</v>
      </c>
      <c r="N4934" s="1" t="s">
        <v>43</v>
      </c>
      <c r="O4934" s="1" t="s">
        <v>24</v>
      </c>
      <c r="P4934" s="1">
        <f>_3___Healthcare_Data_v1[[#This Row],[Discharge Date]]-_3___Healthcare_Data_v1[[#This Row],[Date of Admission]]</f>
        <v>7</v>
      </c>
      <c r="Q4934" s="1">
        <f>IFERROR(_3___Healthcare_Data_v1[[#This Row],[ Billing Amount ]]/_3___Healthcare_Data_v1[[#This Row],[Days in Hospital]],0)</f>
        <v>2191.9000314285713</v>
      </c>
      <c r="R4934" s="1" t="str">
        <f>IF(_3___Healthcare_Data_v1[[#This Row],[Age]]&gt;60,"Senior",IF(_3___Healthcare_Data_v1[[#This Row],[Age]]&gt;35,"Middle","Young"))</f>
        <v>Senior</v>
      </c>
    </row>
    <row r="4935" spans="1:18" x14ac:dyDescent="0.3">
      <c r="A4935" s="1" t="s">
        <v>13813</v>
      </c>
      <c r="B4935" s="1" t="s">
        <v>26967</v>
      </c>
      <c r="C4935" s="1" t="s">
        <v>16</v>
      </c>
      <c r="D4935" s="1" t="s">
        <v>114</v>
      </c>
      <c r="E4935" s="1" t="s">
        <v>26620</v>
      </c>
      <c r="F4935" s="2">
        <v>43598</v>
      </c>
      <c r="G4935" s="1" t="s">
        <v>13814</v>
      </c>
      <c r="H4935" s="1" t="s">
        <v>13815</v>
      </c>
      <c r="I4935" s="1" t="s">
        <v>21</v>
      </c>
      <c r="J4935" s="3" t="s">
        <v>31604</v>
      </c>
      <c r="K4935">
        <v>444</v>
      </c>
      <c r="L4935" s="1" t="s">
        <v>42</v>
      </c>
      <c r="M4935" s="2">
        <v>43612</v>
      </c>
      <c r="N4935" s="1" t="s">
        <v>23</v>
      </c>
      <c r="O4935" s="1" t="s">
        <v>44</v>
      </c>
      <c r="P4935" s="1">
        <f>_3___Healthcare_Data_v1[[#This Row],[Discharge Date]]-_3___Healthcare_Data_v1[[#This Row],[Date of Admission]]</f>
        <v>14</v>
      </c>
      <c r="Q4935" s="1">
        <f>IFERROR(_3___Healthcare_Data_v1[[#This Row],[ Billing Amount ]]/_3___Healthcare_Data_v1[[#This Row],[Days in Hospital]],0)</f>
        <v>1963.7258307142856</v>
      </c>
      <c r="R4935" s="1" t="str">
        <f>IF(_3___Healthcare_Data_v1[[#This Row],[Age]]&gt;60,"Senior",IF(_3___Healthcare_Data_v1[[#This Row],[Age]]&gt;35,"Middle","Young"))</f>
        <v>Senior</v>
      </c>
    </row>
    <row r="4936" spans="1:18" x14ac:dyDescent="0.3">
      <c r="A4936" s="1" t="s">
        <v>13816</v>
      </c>
      <c r="B4936" s="1" t="s">
        <v>26679</v>
      </c>
      <c r="C4936" s="1" t="s">
        <v>26</v>
      </c>
      <c r="D4936" s="1" t="s">
        <v>89</v>
      </c>
      <c r="E4936" s="1" t="s">
        <v>28</v>
      </c>
      <c r="F4936" s="2">
        <v>44456</v>
      </c>
      <c r="G4936" s="1" t="s">
        <v>13817</v>
      </c>
      <c r="H4936" s="1" t="s">
        <v>4255</v>
      </c>
      <c r="I4936" s="1" t="s">
        <v>52</v>
      </c>
      <c r="J4936" s="3" t="s">
        <v>31605</v>
      </c>
      <c r="K4936">
        <v>121</v>
      </c>
      <c r="L4936" s="1" t="s">
        <v>42</v>
      </c>
      <c r="M4936" s="2">
        <v>44458</v>
      </c>
      <c r="N4936" s="1" t="s">
        <v>43</v>
      </c>
      <c r="O4936" s="1" t="s">
        <v>24</v>
      </c>
      <c r="P4936" s="1">
        <f>_3___Healthcare_Data_v1[[#This Row],[Discharge Date]]-_3___Healthcare_Data_v1[[#This Row],[Date of Admission]]</f>
        <v>2</v>
      </c>
      <c r="Q4936" s="1">
        <f>IFERROR(_3___Healthcare_Data_v1[[#This Row],[ Billing Amount ]]/_3___Healthcare_Data_v1[[#This Row],[Days in Hospital]],0)</f>
        <v>14379.82683</v>
      </c>
      <c r="R4936" s="1" t="str">
        <f>IF(_3___Healthcare_Data_v1[[#This Row],[Age]]&gt;60,"Senior",IF(_3___Healthcare_Data_v1[[#This Row],[Age]]&gt;35,"Middle","Young"))</f>
        <v>Senior</v>
      </c>
    </row>
    <row r="4937" spans="1:18" x14ac:dyDescent="0.3">
      <c r="A4937" s="1" t="s">
        <v>2567</v>
      </c>
      <c r="B4937" s="1" t="s">
        <v>26845</v>
      </c>
      <c r="C4937" s="1" t="s">
        <v>16</v>
      </c>
      <c r="D4937" s="1" t="s">
        <v>62</v>
      </c>
      <c r="E4937" s="1" t="s">
        <v>18</v>
      </c>
      <c r="F4937" s="2">
        <v>44725</v>
      </c>
      <c r="G4937" s="1" t="s">
        <v>216</v>
      </c>
      <c r="H4937" s="1" t="s">
        <v>2210</v>
      </c>
      <c r="I4937" s="1" t="s">
        <v>21</v>
      </c>
      <c r="J4937" s="3" t="s">
        <v>31606</v>
      </c>
      <c r="K4937">
        <v>325</v>
      </c>
      <c r="L4937" s="1" t="s">
        <v>38</v>
      </c>
      <c r="M4937" s="2">
        <v>44748</v>
      </c>
      <c r="N4937" s="1" t="s">
        <v>23</v>
      </c>
      <c r="O4937" s="1" t="s">
        <v>24</v>
      </c>
      <c r="P4937" s="1">
        <f>_3___Healthcare_Data_v1[[#This Row],[Discharge Date]]-_3___Healthcare_Data_v1[[#This Row],[Date of Admission]]</f>
        <v>23</v>
      </c>
      <c r="Q4937" s="1">
        <f>IFERROR(_3___Healthcare_Data_v1[[#This Row],[ Billing Amount ]]/_3___Healthcare_Data_v1[[#This Row],[Days in Hospital]],0)</f>
        <v>670.0126808695652</v>
      </c>
      <c r="R4937" s="1" t="str">
        <f>IF(_3___Healthcare_Data_v1[[#This Row],[Age]]&gt;60,"Senior",IF(_3___Healthcare_Data_v1[[#This Row],[Age]]&gt;35,"Middle","Young"))</f>
        <v>Senior</v>
      </c>
    </row>
    <row r="4938" spans="1:18" x14ac:dyDescent="0.3">
      <c r="A4938" s="1" t="s">
        <v>139</v>
      </c>
      <c r="B4938" s="1" t="s">
        <v>26622</v>
      </c>
      <c r="C4938" s="1" t="s">
        <v>26</v>
      </c>
      <c r="D4938" s="1" t="s">
        <v>89</v>
      </c>
      <c r="E4938" s="1" t="s">
        <v>69</v>
      </c>
      <c r="F4938" s="2">
        <v>43980</v>
      </c>
      <c r="G4938" s="1" t="s">
        <v>13818</v>
      </c>
      <c r="H4938" s="1" t="s">
        <v>2210</v>
      </c>
      <c r="I4938" s="1" t="s">
        <v>52</v>
      </c>
      <c r="J4938" s="3" t="s">
        <v>31607</v>
      </c>
      <c r="K4938">
        <v>482</v>
      </c>
      <c r="L4938" s="1" t="s">
        <v>38</v>
      </c>
      <c r="M4938" s="2">
        <v>43991</v>
      </c>
      <c r="N4938" s="1" t="s">
        <v>31</v>
      </c>
      <c r="O4938" s="1" t="s">
        <v>44</v>
      </c>
      <c r="P4938" s="1">
        <f>_3___Healthcare_Data_v1[[#This Row],[Discharge Date]]-_3___Healthcare_Data_v1[[#This Row],[Date of Admission]]</f>
        <v>11</v>
      </c>
      <c r="Q4938" s="1">
        <f>IFERROR(_3___Healthcare_Data_v1[[#This Row],[ Billing Amount ]]/_3___Healthcare_Data_v1[[#This Row],[Days in Hospital]],0)</f>
        <v>682.33967927272727</v>
      </c>
      <c r="R4938" s="1" t="str">
        <f>IF(_3___Healthcare_Data_v1[[#This Row],[Age]]&gt;60,"Senior",IF(_3___Healthcare_Data_v1[[#This Row],[Age]]&gt;35,"Middle","Young"))</f>
        <v>Senior</v>
      </c>
    </row>
    <row r="4939" spans="1:18" x14ac:dyDescent="0.3">
      <c r="A4939" s="1" t="s">
        <v>13819</v>
      </c>
      <c r="B4939" s="1" t="s">
        <v>26612</v>
      </c>
      <c r="C4939" s="1" t="s">
        <v>26</v>
      </c>
      <c r="D4939" s="1" t="s">
        <v>89</v>
      </c>
      <c r="E4939" s="1" t="s">
        <v>35</v>
      </c>
      <c r="F4939" s="2">
        <v>44419</v>
      </c>
      <c r="G4939" s="1" t="s">
        <v>13820</v>
      </c>
      <c r="H4939" s="1" t="s">
        <v>13821</v>
      </c>
      <c r="I4939" s="1" t="s">
        <v>21</v>
      </c>
      <c r="J4939" s="3" t="s">
        <v>31608</v>
      </c>
      <c r="K4939">
        <v>156</v>
      </c>
      <c r="L4939" s="1" t="s">
        <v>22</v>
      </c>
      <c r="M4939" s="2">
        <v>44420</v>
      </c>
      <c r="N4939" s="1" t="s">
        <v>48</v>
      </c>
      <c r="O4939" s="1" t="s">
        <v>24</v>
      </c>
      <c r="P4939" s="1">
        <f>_3___Healthcare_Data_v1[[#This Row],[Discharge Date]]-_3___Healthcare_Data_v1[[#This Row],[Date of Admission]]</f>
        <v>1</v>
      </c>
      <c r="Q4939" s="1">
        <f>IFERROR(_3___Healthcare_Data_v1[[#This Row],[ Billing Amount ]]/_3___Healthcare_Data_v1[[#This Row],[Days in Hospital]],0)</f>
        <v>13884.046770000001</v>
      </c>
      <c r="R4939" s="1" t="str">
        <f>IF(_3___Healthcare_Data_v1[[#This Row],[Age]]&gt;60,"Senior",IF(_3___Healthcare_Data_v1[[#This Row],[Age]]&gt;35,"Middle","Young"))</f>
        <v>Senior</v>
      </c>
    </row>
    <row r="4940" spans="1:18" x14ac:dyDescent="0.3">
      <c r="A4940" s="1" t="s">
        <v>13822</v>
      </c>
      <c r="B4940" s="1" t="s">
        <v>26634</v>
      </c>
      <c r="C4940" s="1" t="s">
        <v>16</v>
      </c>
      <c r="D4940" s="1" t="s">
        <v>114</v>
      </c>
      <c r="E4940" s="1" t="s">
        <v>35</v>
      </c>
      <c r="F4940" s="2">
        <v>44499</v>
      </c>
      <c r="G4940" s="1" t="s">
        <v>13823</v>
      </c>
      <c r="H4940" s="1" t="s">
        <v>13824</v>
      </c>
      <c r="I4940" s="1" t="s">
        <v>21</v>
      </c>
      <c r="J4940" s="3" t="s">
        <v>31609</v>
      </c>
      <c r="K4940">
        <v>334</v>
      </c>
      <c r="L4940" s="1" t="s">
        <v>22</v>
      </c>
      <c r="M4940" s="2">
        <v>44504</v>
      </c>
      <c r="N4940" s="1" t="s">
        <v>84</v>
      </c>
      <c r="O4940" s="1" t="s">
        <v>32</v>
      </c>
      <c r="P4940" s="1">
        <f>_3___Healthcare_Data_v1[[#This Row],[Discharge Date]]-_3___Healthcare_Data_v1[[#This Row],[Date of Admission]]</f>
        <v>5</v>
      </c>
      <c r="Q4940" s="1">
        <f>IFERROR(_3___Healthcare_Data_v1[[#This Row],[ Billing Amount ]]/_3___Healthcare_Data_v1[[#This Row],[Days in Hospital]],0)</f>
        <v>1946.260055</v>
      </c>
      <c r="R4940" s="1" t="str">
        <f>IF(_3___Healthcare_Data_v1[[#This Row],[Age]]&gt;60,"Senior",IF(_3___Healthcare_Data_v1[[#This Row],[Age]]&gt;35,"Middle","Young"))</f>
        <v>Senior</v>
      </c>
    </row>
    <row r="4941" spans="1:18" x14ac:dyDescent="0.3">
      <c r="A4941" s="1" t="s">
        <v>13825</v>
      </c>
      <c r="B4941" s="1" t="s">
        <v>26776</v>
      </c>
      <c r="C4941" s="1" t="s">
        <v>16</v>
      </c>
      <c r="D4941" s="1" t="s">
        <v>89</v>
      </c>
      <c r="E4941" s="1" t="s">
        <v>18</v>
      </c>
      <c r="F4941" s="2">
        <v>43486</v>
      </c>
      <c r="G4941" s="1" t="s">
        <v>13826</v>
      </c>
      <c r="H4941" s="1" t="s">
        <v>13827</v>
      </c>
      <c r="I4941" s="1" t="s">
        <v>56</v>
      </c>
      <c r="J4941" s="3" t="s">
        <v>31610</v>
      </c>
      <c r="K4941">
        <v>338</v>
      </c>
      <c r="L4941" s="1" t="s">
        <v>42</v>
      </c>
      <c r="M4941" s="2">
        <v>43491</v>
      </c>
      <c r="N4941" s="1" t="s">
        <v>48</v>
      </c>
      <c r="O4941" s="1" t="s">
        <v>32</v>
      </c>
      <c r="P4941" s="1">
        <f>_3___Healthcare_Data_v1[[#This Row],[Discharge Date]]-_3___Healthcare_Data_v1[[#This Row],[Date of Admission]]</f>
        <v>5</v>
      </c>
      <c r="Q4941" s="1">
        <f>IFERROR(_3___Healthcare_Data_v1[[#This Row],[ Billing Amount ]]/_3___Healthcare_Data_v1[[#This Row],[Days in Hospital]],0)</f>
        <v>10836.303792000001</v>
      </c>
      <c r="R4941" s="1" t="str">
        <f>IF(_3___Healthcare_Data_v1[[#This Row],[Age]]&gt;60,"Senior",IF(_3___Healthcare_Data_v1[[#This Row],[Age]]&gt;35,"Middle","Young"))</f>
        <v>Senior</v>
      </c>
    </row>
    <row r="4942" spans="1:18" x14ac:dyDescent="0.3">
      <c r="A4942" s="1" t="s">
        <v>13828</v>
      </c>
      <c r="B4942" s="1" t="s">
        <v>26634</v>
      </c>
      <c r="C4942" s="1" t="s">
        <v>16</v>
      </c>
      <c r="D4942" s="1" t="s">
        <v>114</v>
      </c>
      <c r="E4942" s="1" t="s">
        <v>35</v>
      </c>
      <c r="F4942" s="2">
        <v>44859</v>
      </c>
      <c r="G4942" s="1" t="s">
        <v>13829</v>
      </c>
      <c r="H4942" s="1" t="s">
        <v>13830</v>
      </c>
      <c r="I4942" s="1" t="s">
        <v>21</v>
      </c>
      <c r="J4942" s="3" t="s">
        <v>31611</v>
      </c>
      <c r="K4942">
        <v>103</v>
      </c>
      <c r="L4942" s="1" t="s">
        <v>42</v>
      </c>
      <c r="M4942" s="2">
        <v>44865</v>
      </c>
      <c r="N4942" s="1" t="s">
        <v>31</v>
      </c>
      <c r="O4942" s="1" t="s">
        <v>44</v>
      </c>
      <c r="P4942" s="1">
        <f>_3___Healthcare_Data_v1[[#This Row],[Discharge Date]]-_3___Healthcare_Data_v1[[#This Row],[Date of Admission]]</f>
        <v>6</v>
      </c>
      <c r="Q4942" s="1">
        <f>IFERROR(_3___Healthcare_Data_v1[[#This Row],[ Billing Amount ]]/_3___Healthcare_Data_v1[[#This Row],[Days in Hospital]],0)</f>
        <v>3704.5341933333334</v>
      </c>
      <c r="R4942" s="1" t="str">
        <f>IF(_3___Healthcare_Data_v1[[#This Row],[Age]]&gt;60,"Senior",IF(_3___Healthcare_Data_v1[[#This Row],[Age]]&gt;35,"Middle","Young"))</f>
        <v>Senior</v>
      </c>
    </row>
    <row r="4943" spans="1:18" x14ac:dyDescent="0.3">
      <c r="A4943" s="1" t="s">
        <v>13831</v>
      </c>
      <c r="B4943" s="1" t="s">
        <v>26636</v>
      </c>
      <c r="C4943" s="1" t="s">
        <v>16</v>
      </c>
      <c r="D4943" s="1" t="s">
        <v>27</v>
      </c>
      <c r="E4943" s="1" t="s">
        <v>35</v>
      </c>
      <c r="F4943" s="2">
        <v>44864</v>
      </c>
      <c r="G4943" s="1" t="s">
        <v>13832</v>
      </c>
      <c r="H4943" s="1" t="s">
        <v>13833</v>
      </c>
      <c r="I4943" s="1" t="s">
        <v>21</v>
      </c>
      <c r="J4943" s="3" t="s">
        <v>31612</v>
      </c>
      <c r="K4943">
        <v>334</v>
      </c>
      <c r="L4943" s="1" t="s">
        <v>22</v>
      </c>
      <c r="M4943" s="2">
        <v>44881</v>
      </c>
      <c r="N4943" s="1" t="s">
        <v>23</v>
      </c>
      <c r="O4943" s="1" t="s">
        <v>44</v>
      </c>
      <c r="P4943" s="1">
        <f>_3___Healthcare_Data_v1[[#This Row],[Discharge Date]]-_3___Healthcare_Data_v1[[#This Row],[Date of Admission]]</f>
        <v>17</v>
      </c>
      <c r="Q4943" s="1">
        <f>IFERROR(_3___Healthcare_Data_v1[[#This Row],[ Billing Amount ]]/_3___Healthcare_Data_v1[[#This Row],[Days in Hospital]],0)</f>
        <v>537.14234823529409</v>
      </c>
      <c r="R4943" s="1" t="str">
        <f>IF(_3___Healthcare_Data_v1[[#This Row],[Age]]&gt;60,"Senior",IF(_3___Healthcare_Data_v1[[#This Row],[Age]]&gt;35,"Middle","Young"))</f>
        <v>Senior</v>
      </c>
    </row>
    <row r="4944" spans="1:18" x14ac:dyDescent="0.3">
      <c r="A4944" s="1" t="s">
        <v>13834</v>
      </c>
      <c r="B4944" s="1" t="s">
        <v>26967</v>
      </c>
      <c r="C4944" s="1" t="s">
        <v>26</v>
      </c>
      <c r="D4944" s="1" t="s">
        <v>27</v>
      </c>
      <c r="E4944" s="1" t="s">
        <v>69</v>
      </c>
      <c r="F4944" s="2">
        <v>44165</v>
      </c>
      <c r="G4944" s="1" t="s">
        <v>13835</v>
      </c>
      <c r="H4944" s="1" t="s">
        <v>13836</v>
      </c>
      <c r="I4944" s="1" t="s">
        <v>21</v>
      </c>
      <c r="J4944" s="3" t="s">
        <v>31613</v>
      </c>
      <c r="K4944">
        <v>465</v>
      </c>
      <c r="L4944" s="1" t="s">
        <v>38</v>
      </c>
      <c r="M4944" s="2">
        <v>44194</v>
      </c>
      <c r="N4944" s="1" t="s">
        <v>84</v>
      </c>
      <c r="O4944" s="1" t="s">
        <v>32</v>
      </c>
      <c r="P4944" s="1">
        <f>_3___Healthcare_Data_v1[[#This Row],[Discharge Date]]-_3___Healthcare_Data_v1[[#This Row],[Date of Admission]]</f>
        <v>29</v>
      </c>
      <c r="Q4944" s="1">
        <f>IFERROR(_3___Healthcare_Data_v1[[#This Row],[ Billing Amount ]]/_3___Healthcare_Data_v1[[#This Row],[Days in Hospital]],0)</f>
        <v>805.94721551724137</v>
      </c>
      <c r="R4944" s="1" t="str">
        <f>IF(_3___Healthcare_Data_v1[[#This Row],[Age]]&gt;60,"Senior",IF(_3___Healthcare_Data_v1[[#This Row],[Age]]&gt;35,"Middle","Young"))</f>
        <v>Senior</v>
      </c>
    </row>
    <row r="4945" spans="1:18" x14ac:dyDescent="0.3">
      <c r="A4945" s="1" t="s">
        <v>13837</v>
      </c>
      <c r="B4945" s="1" t="s">
        <v>26795</v>
      </c>
      <c r="C4945" s="1" t="s">
        <v>16</v>
      </c>
      <c r="D4945" s="1" t="s">
        <v>27</v>
      </c>
      <c r="E4945" s="1" t="s">
        <v>28</v>
      </c>
      <c r="F4945" s="2">
        <v>43650</v>
      </c>
      <c r="G4945" s="1" t="s">
        <v>13838</v>
      </c>
      <c r="H4945" s="1" t="s">
        <v>13839</v>
      </c>
      <c r="I4945" s="1" t="s">
        <v>21</v>
      </c>
      <c r="J4945" s="3" t="s">
        <v>31614</v>
      </c>
      <c r="K4945">
        <v>499</v>
      </c>
      <c r="L4945" s="1" t="s">
        <v>42</v>
      </c>
      <c r="M4945" s="2">
        <v>43671</v>
      </c>
      <c r="N4945" s="1" t="s">
        <v>31</v>
      </c>
      <c r="O4945" s="1" t="s">
        <v>32</v>
      </c>
      <c r="P4945" s="1">
        <f>_3___Healthcare_Data_v1[[#This Row],[Discharge Date]]-_3___Healthcare_Data_v1[[#This Row],[Date of Admission]]</f>
        <v>21</v>
      </c>
      <c r="Q4945" s="1">
        <f>IFERROR(_3___Healthcare_Data_v1[[#This Row],[ Billing Amount ]]/_3___Healthcare_Data_v1[[#This Row],[Days in Hospital]],0)</f>
        <v>63.009329285714287</v>
      </c>
      <c r="R4945" s="1" t="str">
        <f>IF(_3___Healthcare_Data_v1[[#This Row],[Age]]&gt;60,"Senior",IF(_3___Healthcare_Data_v1[[#This Row],[Age]]&gt;35,"Middle","Young"))</f>
        <v>Senior</v>
      </c>
    </row>
    <row r="4946" spans="1:18" x14ac:dyDescent="0.3">
      <c r="A4946" s="1" t="s">
        <v>13840</v>
      </c>
      <c r="B4946" s="1" t="s">
        <v>26640</v>
      </c>
      <c r="C4946" s="1" t="s">
        <v>16</v>
      </c>
      <c r="D4946" s="1" t="s">
        <v>89</v>
      </c>
      <c r="E4946" s="1" t="s">
        <v>35</v>
      </c>
      <c r="F4946" s="2">
        <v>44734</v>
      </c>
      <c r="G4946" s="1" t="s">
        <v>13841</v>
      </c>
      <c r="H4946" s="1" t="s">
        <v>13842</v>
      </c>
      <c r="I4946" s="1" t="s">
        <v>21</v>
      </c>
      <c r="J4946" s="3" t="s">
        <v>31615</v>
      </c>
      <c r="K4946">
        <v>241</v>
      </c>
      <c r="L4946" s="1" t="s">
        <v>42</v>
      </c>
      <c r="M4946" s="2">
        <v>44753</v>
      </c>
      <c r="N4946" s="1" t="s">
        <v>23</v>
      </c>
      <c r="O4946" s="1" t="s">
        <v>44</v>
      </c>
      <c r="P4946" s="1">
        <f>_3___Healthcare_Data_v1[[#This Row],[Discharge Date]]-_3___Healthcare_Data_v1[[#This Row],[Date of Admission]]</f>
        <v>19</v>
      </c>
      <c r="Q4946" s="1">
        <f>IFERROR(_3___Healthcare_Data_v1[[#This Row],[ Billing Amount ]]/_3___Healthcare_Data_v1[[#This Row],[Days in Hospital]],0)</f>
        <v>1174.5045310526316</v>
      </c>
      <c r="R4946" s="1" t="str">
        <f>IF(_3___Healthcare_Data_v1[[#This Row],[Age]]&gt;60,"Senior",IF(_3___Healthcare_Data_v1[[#This Row],[Age]]&gt;35,"Middle","Young"))</f>
        <v>Senior</v>
      </c>
    </row>
    <row r="4947" spans="1:18" x14ac:dyDescent="0.3">
      <c r="A4947" s="1" t="s">
        <v>13843</v>
      </c>
      <c r="B4947" s="1" t="s">
        <v>26679</v>
      </c>
      <c r="C4947" s="1" t="s">
        <v>26</v>
      </c>
      <c r="D4947" s="1" t="s">
        <v>114</v>
      </c>
      <c r="E4947" s="1" t="s">
        <v>26620</v>
      </c>
      <c r="F4947" s="2">
        <v>43931</v>
      </c>
      <c r="G4947" s="1" t="s">
        <v>13844</v>
      </c>
      <c r="H4947" s="1" t="s">
        <v>13845</v>
      </c>
      <c r="I4947" s="1" t="s">
        <v>56</v>
      </c>
      <c r="J4947" s="3" t="s">
        <v>31616</v>
      </c>
      <c r="K4947">
        <v>394</v>
      </c>
      <c r="L4947" s="1" t="s">
        <v>22</v>
      </c>
      <c r="M4947" s="2">
        <v>43943</v>
      </c>
      <c r="N4947" s="1" t="s">
        <v>43</v>
      </c>
      <c r="O4947" s="1" t="s">
        <v>24</v>
      </c>
      <c r="P4947" s="1">
        <f>_3___Healthcare_Data_v1[[#This Row],[Discharge Date]]-_3___Healthcare_Data_v1[[#This Row],[Date of Admission]]</f>
        <v>12</v>
      </c>
      <c r="Q4947" s="1">
        <f>IFERROR(_3___Healthcare_Data_v1[[#This Row],[ Billing Amount ]]/_3___Healthcare_Data_v1[[#This Row],[Days in Hospital]],0)</f>
        <v>2243.3848008333334</v>
      </c>
      <c r="R4947" s="1" t="str">
        <f>IF(_3___Healthcare_Data_v1[[#This Row],[Age]]&gt;60,"Senior",IF(_3___Healthcare_Data_v1[[#This Row],[Age]]&gt;35,"Middle","Young"))</f>
        <v>Senior</v>
      </c>
    </row>
    <row r="4948" spans="1:18" x14ac:dyDescent="0.3">
      <c r="A4948" s="1" t="s">
        <v>13846</v>
      </c>
      <c r="B4948" s="1" t="s">
        <v>26695</v>
      </c>
      <c r="C4948" s="1" t="s">
        <v>26</v>
      </c>
      <c r="D4948" s="1" t="s">
        <v>49</v>
      </c>
      <c r="E4948" s="1" t="s">
        <v>26620</v>
      </c>
      <c r="F4948" s="2">
        <v>43591</v>
      </c>
      <c r="G4948" s="1" t="s">
        <v>13847</v>
      </c>
      <c r="H4948" s="1" t="s">
        <v>13848</v>
      </c>
      <c r="I4948" s="1" t="s">
        <v>26607</v>
      </c>
      <c r="J4948" s="3" t="s">
        <v>31617</v>
      </c>
      <c r="K4948">
        <v>101</v>
      </c>
      <c r="L4948" s="1" t="s">
        <v>22</v>
      </c>
      <c r="M4948" s="2">
        <v>43606</v>
      </c>
      <c r="N4948" s="1" t="s">
        <v>31</v>
      </c>
      <c r="O4948" s="1" t="s">
        <v>32</v>
      </c>
      <c r="P4948" s="1">
        <f>_3___Healthcare_Data_v1[[#This Row],[Discharge Date]]-_3___Healthcare_Data_v1[[#This Row],[Date of Admission]]</f>
        <v>15</v>
      </c>
      <c r="Q4948" s="1">
        <f>IFERROR(_3___Healthcare_Data_v1[[#This Row],[ Billing Amount ]]/_3___Healthcare_Data_v1[[#This Row],[Days in Hospital]],0)</f>
        <v>205.23286353333333</v>
      </c>
      <c r="R4948" s="1" t="str">
        <f>IF(_3___Healthcare_Data_v1[[#This Row],[Age]]&gt;60,"Senior",IF(_3___Healthcare_Data_v1[[#This Row],[Age]]&gt;35,"Middle","Young"))</f>
        <v>Senior</v>
      </c>
    </row>
    <row r="4949" spans="1:18" x14ac:dyDescent="0.3">
      <c r="A4949" s="1" t="s">
        <v>13849</v>
      </c>
      <c r="B4949" s="1" t="s">
        <v>26779</v>
      </c>
      <c r="C4949" s="1" t="s">
        <v>26</v>
      </c>
      <c r="D4949" s="1" t="s">
        <v>89</v>
      </c>
      <c r="E4949" s="1" t="s">
        <v>28</v>
      </c>
      <c r="F4949" s="2">
        <v>43963</v>
      </c>
      <c r="G4949" s="1" t="s">
        <v>13850</v>
      </c>
      <c r="H4949" s="1" t="s">
        <v>13851</v>
      </c>
      <c r="I4949" s="1" t="s">
        <v>21</v>
      </c>
      <c r="J4949" s="3" t="s">
        <v>31618</v>
      </c>
      <c r="K4949">
        <v>398</v>
      </c>
      <c r="L4949" s="1" t="s">
        <v>38</v>
      </c>
      <c r="M4949" s="2">
        <v>43971</v>
      </c>
      <c r="N4949" s="1" t="s">
        <v>31</v>
      </c>
      <c r="O4949" s="1" t="s">
        <v>44</v>
      </c>
      <c r="P4949" s="1">
        <f>_3___Healthcare_Data_v1[[#This Row],[Discharge Date]]-_3___Healthcare_Data_v1[[#This Row],[Date of Admission]]</f>
        <v>8</v>
      </c>
      <c r="Q4949" s="1">
        <f>IFERROR(_3___Healthcare_Data_v1[[#This Row],[ Billing Amount ]]/_3___Healthcare_Data_v1[[#This Row],[Days in Hospital]],0)</f>
        <v>3903.2019462500002</v>
      </c>
      <c r="R4949" s="1" t="str">
        <f>IF(_3___Healthcare_Data_v1[[#This Row],[Age]]&gt;60,"Senior",IF(_3___Healthcare_Data_v1[[#This Row],[Age]]&gt;35,"Middle","Young"))</f>
        <v>Senior</v>
      </c>
    </row>
    <row r="4950" spans="1:18" x14ac:dyDescent="0.3">
      <c r="A4950" s="1" t="s">
        <v>13852</v>
      </c>
      <c r="B4950" s="1" t="s">
        <v>26755</v>
      </c>
      <c r="C4950" s="1" t="s">
        <v>16</v>
      </c>
      <c r="D4950" s="1" t="s">
        <v>34</v>
      </c>
      <c r="E4950" s="1" t="s">
        <v>28</v>
      </c>
      <c r="F4950" s="2">
        <v>44459</v>
      </c>
      <c r="G4950" s="1" t="s">
        <v>13853</v>
      </c>
      <c r="H4950" s="1" t="s">
        <v>13854</v>
      </c>
      <c r="I4950" s="1" t="s">
        <v>21</v>
      </c>
      <c r="J4950" s="3" t="s">
        <v>31619</v>
      </c>
      <c r="K4950">
        <v>234</v>
      </c>
      <c r="L4950" s="1" t="s">
        <v>42</v>
      </c>
      <c r="M4950" s="2">
        <v>44473</v>
      </c>
      <c r="N4950" s="1" t="s">
        <v>23</v>
      </c>
      <c r="O4950" s="1" t="s">
        <v>24</v>
      </c>
      <c r="P4950" s="1">
        <f>_3___Healthcare_Data_v1[[#This Row],[Discharge Date]]-_3___Healthcare_Data_v1[[#This Row],[Date of Admission]]</f>
        <v>14</v>
      </c>
      <c r="Q4950" s="1">
        <f>IFERROR(_3___Healthcare_Data_v1[[#This Row],[ Billing Amount ]]/_3___Healthcare_Data_v1[[#This Row],[Days in Hospital]],0)</f>
        <v>3005.3021471428574</v>
      </c>
      <c r="R4950" s="1" t="str">
        <f>IF(_3___Healthcare_Data_v1[[#This Row],[Age]]&gt;60,"Senior",IF(_3___Healthcare_Data_v1[[#This Row],[Age]]&gt;35,"Middle","Young"))</f>
        <v>Senior</v>
      </c>
    </row>
    <row r="4951" spans="1:18" x14ac:dyDescent="0.3">
      <c r="A4951" s="1" t="s">
        <v>13855</v>
      </c>
      <c r="B4951" s="1" t="s">
        <v>26798</v>
      </c>
      <c r="C4951" s="1" t="s">
        <v>16</v>
      </c>
      <c r="D4951" s="1" t="s">
        <v>229</v>
      </c>
      <c r="E4951" s="1" t="s">
        <v>26620</v>
      </c>
      <c r="F4951" s="2">
        <v>44120</v>
      </c>
      <c r="G4951" s="1" t="s">
        <v>5756</v>
      </c>
      <c r="H4951" s="1" t="s">
        <v>13856</v>
      </c>
      <c r="I4951" s="1" t="s">
        <v>52</v>
      </c>
      <c r="J4951" s="3" t="s">
        <v>31620</v>
      </c>
      <c r="K4951">
        <v>251</v>
      </c>
      <c r="L4951" s="1" t="s">
        <v>22</v>
      </c>
      <c r="M4951" s="2">
        <v>44137</v>
      </c>
      <c r="N4951" s="1" t="s">
        <v>48</v>
      </c>
      <c r="O4951" s="1" t="s">
        <v>32</v>
      </c>
      <c r="P4951" s="1">
        <f>_3___Healthcare_Data_v1[[#This Row],[Discharge Date]]-_3___Healthcare_Data_v1[[#This Row],[Date of Admission]]</f>
        <v>17</v>
      </c>
      <c r="Q4951" s="1">
        <f>IFERROR(_3___Healthcare_Data_v1[[#This Row],[ Billing Amount ]]/_3___Healthcare_Data_v1[[#This Row],[Days in Hospital]],0)</f>
        <v>1677.310714117647</v>
      </c>
      <c r="R4951" s="1" t="str">
        <f>IF(_3___Healthcare_Data_v1[[#This Row],[Age]]&gt;60,"Senior",IF(_3___Healthcare_Data_v1[[#This Row],[Age]]&gt;35,"Middle","Young"))</f>
        <v>Senior</v>
      </c>
    </row>
    <row r="4952" spans="1:18" x14ac:dyDescent="0.3">
      <c r="A4952" s="1" t="s">
        <v>13857</v>
      </c>
      <c r="B4952" s="1" t="s">
        <v>26606</v>
      </c>
      <c r="C4952" s="1" t="s">
        <v>26</v>
      </c>
      <c r="D4952" s="1" t="s">
        <v>229</v>
      </c>
      <c r="E4952" s="1" t="s">
        <v>28</v>
      </c>
      <c r="F4952" s="2">
        <v>43429</v>
      </c>
      <c r="G4952" s="1" t="s">
        <v>13858</v>
      </c>
      <c r="H4952" s="1" t="s">
        <v>13859</v>
      </c>
      <c r="I4952" s="1" t="s">
        <v>60</v>
      </c>
      <c r="J4952" s="3" t="s">
        <v>31621</v>
      </c>
      <c r="K4952">
        <v>142</v>
      </c>
      <c r="L4952" s="1" t="s">
        <v>42</v>
      </c>
      <c r="M4952" s="2">
        <v>43453</v>
      </c>
      <c r="N4952" s="1" t="s">
        <v>23</v>
      </c>
      <c r="O4952" s="1" t="s">
        <v>32</v>
      </c>
      <c r="P4952" s="1">
        <f>_3___Healthcare_Data_v1[[#This Row],[Discharge Date]]-_3___Healthcare_Data_v1[[#This Row],[Date of Admission]]</f>
        <v>24</v>
      </c>
      <c r="Q4952" s="1">
        <f>IFERROR(_3___Healthcare_Data_v1[[#This Row],[ Billing Amount ]]/_3___Healthcare_Data_v1[[#This Row],[Days in Hospital]],0)</f>
        <v>672.25609666666662</v>
      </c>
      <c r="R4952" s="1" t="str">
        <f>IF(_3___Healthcare_Data_v1[[#This Row],[Age]]&gt;60,"Senior",IF(_3___Healthcare_Data_v1[[#This Row],[Age]]&gt;35,"Middle","Young"))</f>
        <v>Senior</v>
      </c>
    </row>
    <row r="4953" spans="1:18" x14ac:dyDescent="0.3">
      <c r="A4953" s="1" t="s">
        <v>13860</v>
      </c>
      <c r="B4953" s="1" t="s">
        <v>26636</v>
      </c>
      <c r="C4953" s="1" t="s">
        <v>26</v>
      </c>
      <c r="D4953" s="1" t="s">
        <v>89</v>
      </c>
      <c r="E4953" s="1" t="s">
        <v>26615</v>
      </c>
      <c r="F4953" s="2">
        <v>43720</v>
      </c>
      <c r="G4953" s="1" t="s">
        <v>13861</v>
      </c>
      <c r="H4953" s="1" t="s">
        <v>5119</v>
      </c>
      <c r="I4953" s="1" t="s">
        <v>21</v>
      </c>
      <c r="J4953" s="3" t="s">
        <v>31622</v>
      </c>
      <c r="K4953">
        <v>117</v>
      </c>
      <c r="L4953" s="1" t="s">
        <v>22</v>
      </c>
      <c r="M4953" s="2">
        <v>43721</v>
      </c>
      <c r="N4953" s="1" t="s">
        <v>48</v>
      </c>
      <c r="O4953" s="1" t="s">
        <v>44</v>
      </c>
      <c r="P4953" s="1">
        <f>_3___Healthcare_Data_v1[[#This Row],[Discharge Date]]-_3___Healthcare_Data_v1[[#This Row],[Date of Admission]]</f>
        <v>1</v>
      </c>
      <c r="Q4953" s="1">
        <f>IFERROR(_3___Healthcare_Data_v1[[#This Row],[ Billing Amount ]]/_3___Healthcare_Data_v1[[#This Row],[Days in Hospital]],0)</f>
        <v>19959.223989999999</v>
      </c>
      <c r="R4953" s="1" t="str">
        <f>IF(_3___Healthcare_Data_v1[[#This Row],[Age]]&gt;60,"Senior",IF(_3___Healthcare_Data_v1[[#This Row],[Age]]&gt;35,"Middle","Young"))</f>
        <v>Senior</v>
      </c>
    </row>
    <row r="4954" spans="1:18" x14ac:dyDescent="0.3">
      <c r="A4954" s="1" t="s">
        <v>13862</v>
      </c>
      <c r="B4954" s="1" t="s">
        <v>26714</v>
      </c>
      <c r="C4954" s="1" t="s">
        <v>16</v>
      </c>
      <c r="D4954" s="1" t="s">
        <v>49</v>
      </c>
      <c r="E4954" s="1" t="s">
        <v>35</v>
      </c>
      <c r="F4954" s="2">
        <v>45067</v>
      </c>
      <c r="G4954" s="1" t="s">
        <v>13863</v>
      </c>
      <c r="H4954" s="1" t="s">
        <v>13864</v>
      </c>
      <c r="I4954" s="1" t="s">
        <v>26607</v>
      </c>
      <c r="J4954" s="3" t="s">
        <v>31623</v>
      </c>
      <c r="K4954">
        <v>178</v>
      </c>
      <c r="L4954" s="1" t="s">
        <v>22</v>
      </c>
      <c r="M4954" s="2">
        <v>45087</v>
      </c>
      <c r="N4954" s="1" t="s">
        <v>43</v>
      </c>
      <c r="O4954" s="1" t="s">
        <v>44</v>
      </c>
      <c r="P4954" s="1">
        <f>_3___Healthcare_Data_v1[[#This Row],[Discharge Date]]-_3___Healthcare_Data_v1[[#This Row],[Date of Admission]]</f>
        <v>20</v>
      </c>
      <c r="Q4954" s="1">
        <f>IFERROR(_3___Healthcare_Data_v1[[#This Row],[ Billing Amount ]]/_3___Healthcare_Data_v1[[#This Row],[Days in Hospital]],0)</f>
        <v>760.06692249999992</v>
      </c>
      <c r="R4954" s="1" t="str">
        <f>IF(_3___Healthcare_Data_v1[[#This Row],[Age]]&gt;60,"Senior",IF(_3___Healthcare_Data_v1[[#This Row],[Age]]&gt;35,"Middle","Young"))</f>
        <v>Senior</v>
      </c>
    </row>
    <row r="4955" spans="1:18" x14ac:dyDescent="0.3">
      <c r="A4955" s="1" t="s">
        <v>13865</v>
      </c>
      <c r="B4955" s="1" t="s">
        <v>26994</v>
      </c>
      <c r="C4955" s="1" t="s">
        <v>16</v>
      </c>
      <c r="D4955" s="1" t="s">
        <v>17</v>
      </c>
      <c r="E4955" s="1" t="s">
        <v>26620</v>
      </c>
      <c r="F4955" s="2">
        <v>44180</v>
      </c>
      <c r="G4955" s="1" t="s">
        <v>13866</v>
      </c>
      <c r="H4955" s="1" t="s">
        <v>13867</v>
      </c>
      <c r="I4955" s="1" t="s">
        <v>26607</v>
      </c>
      <c r="J4955" s="3" t="s">
        <v>31624</v>
      </c>
      <c r="K4955">
        <v>392</v>
      </c>
      <c r="L4955" s="1" t="s">
        <v>38</v>
      </c>
      <c r="M4955" s="2">
        <v>44193</v>
      </c>
      <c r="N4955" s="1" t="s">
        <v>84</v>
      </c>
      <c r="O4955" s="1" t="s">
        <v>24</v>
      </c>
      <c r="P4955" s="1">
        <f>_3___Healthcare_Data_v1[[#This Row],[Discharge Date]]-_3___Healthcare_Data_v1[[#This Row],[Date of Admission]]</f>
        <v>13</v>
      </c>
      <c r="Q4955" s="1">
        <f>IFERROR(_3___Healthcare_Data_v1[[#This Row],[ Billing Amount ]]/_3___Healthcare_Data_v1[[#This Row],[Days in Hospital]],0)</f>
        <v>1819.0649153846155</v>
      </c>
      <c r="R4955" s="1" t="str">
        <f>IF(_3___Healthcare_Data_v1[[#This Row],[Age]]&gt;60,"Senior",IF(_3___Healthcare_Data_v1[[#This Row],[Age]]&gt;35,"Middle","Young"))</f>
        <v>Senior</v>
      </c>
    </row>
    <row r="4956" spans="1:18" x14ac:dyDescent="0.3">
      <c r="A4956" s="1" t="s">
        <v>13868</v>
      </c>
      <c r="B4956" s="1" t="s">
        <v>26644</v>
      </c>
      <c r="C4956" s="1" t="s">
        <v>16</v>
      </c>
      <c r="D4956" s="1" t="s">
        <v>229</v>
      </c>
      <c r="E4956" s="1" t="s">
        <v>26615</v>
      </c>
      <c r="F4956" s="2">
        <v>43638</v>
      </c>
      <c r="G4956" s="1" t="s">
        <v>12879</v>
      </c>
      <c r="H4956" s="1" t="s">
        <v>13869</v>
      </c>
      <c r="I4956" s="1" t="s">
        <v>21</v>
      </c>
      <c r="J4956" s="3" t="s">
        <v>31625</v>
      </c>
      <c r="K4956">
        <v>244</v>
      </c>
      <c r="L4956" s="1" t="s">
        <v>22</v>
      </c>
      <c r="M4956" s="2">
        <v>43660</v>
      </c>
      <c r="N4956" s="1" t="s">
        <v>84</v>
      </c>
      <c r="O4956" s="1" t="s">
        <v>24</v>
      </c>
      <c r="P4956" s="1">
        <f>_3___Healthcare_Data_v1[[#This Row],[Discharge Date]]-_3___Healthcare_Data_v1[[#This Row],[Date of Admission]]</f>
        <v>22</v>
      </c>
      <c r="Q4956" s="1">
        <f>IFERROR(_3___Healthcare_Data_v1[[#This Row],[ Billing Amount ]]/_3___Healthcare_Data_v1[[#This Row],[Days in Hospital]],0)</f>
        <v>744.20250363636364</v>
      </c>
      <c r="R4956" s="1" t="str">
        <f>IF(_3___Healthcare_Data_v1[[#This Row],[Age]]&gt;60,"Senior",IF(_3___Healthcare_Data_v1[[#This Row],[Age]]&gt;35,"Middle","Young"))</f>
        <v>Senior</v>
      </c>
    </row>
    <row r="4957" spans="1:18" x14ac:dyDescent="0.3">
      <c r="A4957" s="1" t="s">
        <v>13870</v>
      </c>
      <c r="B4957" s="1" t="s">
        <v>26679</v>
      </c>
      <c r="C4957" s="1" t="s">
        <v>26</v>
      </c>
      <c r="D4957" s="1" t="s">
        <v>114</v>
      </c>
      <c r="E4957" s="1" t="s">
        <v>28</v>
      </c>
      <c r="F4957" s="2">
        <v>44421</v>
      </c>
      <c r="G4957" s="1" t="s">
        <v>13871</v>
      </c>
      <c r="H4957" s="1" t="s">
        <v>13872</v>
      </c>
      <c r="I4957" s="1" t="s">
        <v>60</v>
      </c>
      <c r="J4957" s="3" t="s">
        <v>31626</v>
      </c>
      <c r="K4957">
        <v>130</v>
      </c>
      <c r="L4957" s="1" t="s">
        <v>42</v>
      </c>
      <c r="M4957" s="2">
        <v>44445</v>
      </c>
      <c r="N4957" s="1" t="s">
        <v>23</v>
      </c>
      <c r="O4957" s="1" t="s">
        <v>32</v>
      </c>
      <c r="P4957" s="1">
        <f>_3___Healthcare_Data_v1[[#This Row],[Discharge Date]]-_3___Healthcare_Data_v1[[#This Row],[Date of Admission]]</f>
        <v>24</v>
      </c>
      <c r="Q4957" s="1">
        <f>IFERROR(_3___Healthcare_Data_v1[[#This Row],[ Billing Amount ]]/_3___Healthcare_Data_v1[[#This Row],[Days in Hospital]],0)</f>
        <v>684.75912125000002</v>
      </c>
      <c r="R4957" s="1" t="str">
        <f>IF(_3___Healthcare_Data_v1[[#This Row],[Age]]&gt;60,"Senior",IF(_3___Healthcare_Data_v1[[#This Row],[Age]]&gt;35,"Middle","Young"))</f>
        <v>Senior</v>
      </c>
    </row>
    <row r="4958" spans="1:18" x14ac:dyDescent="0.3">
      <c r="A4958" s="1" t="s">
        <v>13873</v>
      </c>
      <c r="B4958" s="1" t="s">
        <v>26685</v>
      </c>
      <c r="C4958" s="1" t="s">
        <v>16</v>
      </c>
      <c r="D4958" s="1" t="s">
        <v>89</v>
      </c>
      <c r="E4958" s="1" t="s">
        <v>18</v>
      </c>
      <c r="F4958" s="2">
        <v>44024</v>
      </c>
      <c r="G4958" s="1" t="s">
        <v>13874</v>
      </c>
      <c r="H4958" s="1" t="s">
        <v>5804</v>
      </c>
      <c r="I4958" s="1" t="s">
        <v>56</v>
      </c>
      <c r="J4958" s="3" t="s">
        <v>31627</v>
      </c>
      <c r="K4958">
        <v>102</v>
      </c>
      <c r="L4958" s="1" t="s">
        <v>42</v>
      </c>
      <c r="M4958" s="2">
        <v>44041</v>
      </c>
      <c r="N4958" s="1" t="s">
        <v>84</v>
      </c>
      <c r="O4958" s="1" t="s">
        <v>44</v>
      </c>
      <c r="P4958" s="1">
        <f>_3___Healthcare_Data_v1[[#This Row],[Discharge Date]]-_3___Healthcare_Data_v1[[#This Row],[Date of Admission]]</f>
        <v>17</v>
      </c>
      <c r="Q4958" s="1">
        <f>IFERROR(_3___Healthcare_Data_v1[[#This Row],[ Billing Amount ]]/_3___Healthcare_Data_v1[[#This Row],[Days in Hospital]],0)</f>
        <v>2082.6378282352939</v>
      </c>
      <c r="R4958" s="1" t="str">
        <f>IF(_3___Healthcare_Data_v1[[#This Row],[Age]]&gt;60,"Senior",IF(_3___Healthcare_Data_v1[[#This Row],[Age]]&gt;35,"Middle","Young"))</f>
        <v>Senior</v>
      </c>
    </row>
    <row r="4959" spans="1:18" x14ac:dyDescent="0.3">
      <c r="A4959" s="1" t="s">
        <v>13875</v>
      </c>
      <c r="B4959" s="1" t="s">
        <v>26720</v>
      </c>
      <c r="C4959" s="1" t="s">
        <v>26</v>
      </c>
      <c r="D4959" s="1" t="s">
        <v>34</v>
      </c>
      <c r="E4959" s="1" t="s">
        <v>26615</v>
      </c>
      <c r="F4959" s="2">
        <v>44178</v>
      </c>
      <c r="G4959" s="1" t="s">
        <v>13876</v>
      </c>
      <c r="H4959" s="1" t="s">
        <v>13877</v>
      </c>
      <c r="I4959" s="1" t="s">
        <v>21</v>
      </c>
      <c r="J4959" s="3" t="s">
        <v>31628</v>
      </c>
      <c r="K4959">
        <v>484</v>
      </c>
      <c r="L4959" s="1" t="s">
        <v>22</v>
      </c>
      <c r="M4959" s="2">
        <v>44191</v>
      </c>
      <c r="N4959" s="1" t="s">
        <v>48</v>
      </c>
      <c r="O4959" s="1" t="s">
        <v>24</v>
      </c>
      <c r="P4959" s="1">
        <f>_3___Healthcare_Data_v1[[#This Row],[Discharge Date]]-_3___Healthcare_Data_v1[[#This Row],[Date of Admission]]</f>
        <v>13</v>
      </c>
      <c r="Q4959" s="1">
        <f>IFERROR(_3___Healthcare_Data_v1[[#This Row],[ Billing Amount ]]/_3___Healthcare_Data_v1[[#This Row],[Days in Hospital]],0)</f>
        <v>1273.09996</v>
      </c>
      <c r="R4959" s="1" t="str">
        <f>IF(_3___Healthcare_Data_v1[[#This Row],[Age]]&gt;60,"Senior",IF(_3___Healthcare_Data_v1[[#This Row],[Age]]&gt;35,"Middle","Young"))</f>
        <v>Senior</v>
      </c>
    </row>
    <row r="4960" spans="1:18" x14ac:dyDescent="0.3">
      <c r="A4960" s="1" t="s">
        <v>13878</v>
      </c>
      <c r="B4960" s="1" t="s">
        <v>26668</v>
      </c>
      <c r="C4960" s="1" t="s">
        <v>16</v>
      </c>
      <c r="D4960" s="1" t="s">
        <v>62</v>
      </c>
      <c r="E4960" s="1" t="s">
        <v>26620</v>
      </c>
      <c r="F4960" s="2">
        <v>44053</v>
      </c>
      <c r="G4960" s="1" t="s">
        <v>13879</v>
      </c>
      <c r="H4960" s="1" t="s">
        <v>13880</v>
      </c>
      <c r="I4960" s="1" t="s">
        <v>21</v>
      </c>
      <c r="J4960" s="3" t="s">
        <v>31629</v>
      </c>
      <c r="K4960">
        <v>150</v>
      </c>
      <c r="L4960" s="1" t="s">
        <v>38</v>
      </c>
      <c r="M4960" s="2">
        <v>44078</v>
      </c>
      <c r="N4960" s="1" t="s">
        <v>43</v>
      </c>
      <c r="O4960" s="1" t="s">
        <v>24</v>
      </c>
      <c r="P4960" s="1">
        <f>_3___Healthcare_Data_v1[[#This Row],[Discharge Date]]-_3___Healthcare_Data_v1[[#This Row],[Date of Admission]]</f>
        <v>25</v>
      </c>
      <c r="Q4960" s="1">
        <f>IFERROR(_3___Healthcare_Data_v1[[#This Row],[ Billing Amount ]]/_3___Healthcare_Data_v1[[#This Row],[Days in Hospital]],0)</f>
        <v>223.09182283999999</v>
      </c>
      <c r="R4960" s="1" t="str">
        <f>IF(_3___Healthcare_Data_v1[[#This Row],[Age]]&gt;60,"Senior",IF(_3___Healthcare_Data_v1[[#This Row],[Age]]&gt;35,"Middle","Young"))</f>
        <v>Senior</v>
      </c>
    </row>
    <row r="4961" spans="1:18" x14ac:dyDescent="0.3">
      <c r="A4961" s="1" t="s">
        <v>13881</v>
      </c>
      <c r="B4961" s="1" t="s">
        <v>26697</v>
      </c>
      <c r="C4961" s="1" t="s">
        <v>16</v>
      </c>
      <c r="D4961" s="1" t="s">
        <v>49</v>
      </c>
      <c r="E4961" s="1" t="s">
        <v>26615</v>
      </c>
      <c r="F4961" s="2">
        <v>44785</v>
      </c>
      <c r="G4961" s="1" t="s">
        <v>13882</v>
      </c>
      <c r="H4961" s="1" t="s">
        <v>13883</v>
      </c>
      <c r="I4961" s="1" t="s">
        <v>21</v>
      </c>
      <c r="J4961" s="3" t="s">
        <v>31630</v>
      </c>
      <c r="K4961">
        <v>410</v>
      </c>
      <c r="L4961" s="1" t="s">
        <v>22</v>
      </c>
      <c r="M4961" s="2">
        <v>44790</v>
      </c>
      <c r="N4961" s="1" t="s">
        <v>84</v>
      </c>
      <c r="O4961" s="1" t="s">
        <v>24</v>
      </c>
      <c r="P4961" s="1">
        <f>_3___Healthcare_Data_v1[[#This Row],[Discharge Date]]-_3___Healthcare_Data_v1[[#This Row],[Date of Admission]]</f>
        <v>5</v>
      </c>
      <c r="Q4961" s="1">
        <f>IFERROR(_3___Healthcare_Data_v1[[#This Row],[ Billing Amount ]]/_3___Healthcare_Data_v1[[#This Row],[Days in Hospital]],0)</f>
        <v>863.1527663999999</v>
      </c>
      <c r="R4961" s="1" t="str">
        <f>IF(_3___Healthcare_Data_v1[[#This Row],[Age]]&gt;60,"Senior",IF(_3___Healthcare_Data_v1[[#This Row],[Age]]&gt;35,"Middle","Young"))</f>
        <v>Senior</v>
      </c>
    </row>
    <row r="4962" spans="1:18" x14ac:dyDescent="0.3">
      <c r="A4962" s="1" t="s">
        <v>13884</v>
      </c>
      <c r="B4962" s="1" t="s">
        <v>26710</v>
      </c>
      <c r="C4962" s="1" t="s">
        <v>26</v>
      </c>
      <c r="D4962" s="1" t="s">
        <v>114</v>
      </c>
      <c r="E4962" s="1" t="s">
        <v>18</v>
      </c>
      <c r="F4962" s="2">
        <v>44376</v>
      </c>
      <c r="G4962" s="1" t="s">
        <v>13885</v>
      </c>
      <c r="H4962" s="1" t="s">
        <v>2316</v>
      </c>
      <c r="I4962" s="1" t="s">
        <v>21</v>
      </c>
      <c r="J4962" s="3" t="s">
        <v>31631</v>
      </c>
      <c r="K4962">
        <v>211</v>
      </c>
      <c r="L4962" s="1" t="s">
        <v>42</v>
      </c>
      <c r="M4962" s="2">
        <v>44379</v>
      </c>
      <c r="N4962" s="1" t="s">
        <v>43</v>
      </c>
      <c r="O4962" s="1" t="s">
        <v>24</v>
      </c>
      <c r="P4962" s="1">
        <f>_3___Healthcare_Data_v1[[#This Row],[Discharge Date]]-_3___Healthcare_Data_v1[[#This Row],[Date of Admission]]</f>
        <v>3</v>
      </c>
      <c r="Q4962" s="1">
        <f>IFERROR(_3___Healthcare_Data_v1[[#This Row],[ Billing Amount ]]/_3___Healthcare_Data_v1[[#This Row],[Days in Hospital]],0)</f>
        <v>10668.614623333333</v>
      </c>
      <c r="R4962" s="1" t="str">
        <f>IF(_3___Healthcare_Data_v1[[#This Row],[Age]]&gt;60,"Senior",IF(_3___Healthcare_Data_v1[[#This Row],[Age]]&gt;35,"Middle","Young"))</f>
        <v>Senior</v>
      </c>
    </row>
    <row r="4963" spans="1:18" x14ac:dyDescent="0.3">
      <c r="A4963" s="1" t="s">
        <v>1408</v>
      </c>
      <c r="B4963" s="1" t="s">
        <v>26610</v>
      </c>
      <c r="C4963" s="1" t="s">
        <v>26</v>
      </c>
      <c r="D4963" s="1" t="s">
        <v>49</v>
      </c>
      <c r="E4963" s="1" t="s">
        <v>69</v>
      </c>
      <c r="F4963" s="2">
        <v>44753</v>
      </c>
      <c r="G4963" s="1" t="s">
        <v>13886</v>
      </c>
      <c r="H4963" s="1" t="s">
        <v>13887</v>
      </c>
      <c r="I4963" s="1" t="s">
        <v>21</v>
      </c>
      <c r="J4963" s="3" t="s">
        <v>31632</v>
      </c>
      <c r="K4963">
        <v>374</v>
      </c>
      <c r="L4963" s="1" t="s">
        <v>38</v>
      </c>
      <c r="M4963" s="2">
        <v>44768</v>
      </c>
      <c r="N4963" s="1" t="s">
        <v>43</v>
      </c>
      <c r="O4963" s="1" t="s">
        <v>44</v>
      </c>
      <c r="P4963" s="1">
        <f>_3___Healthcare_Data_v1[[#This Row],[Discharge Date]]-_3___Healthcare_Data_v1[[#This Row],[Date of Admission]]</f>
        <v>15</v>
      </c>
      <c r="Q4963" s="1">
        <f>IFERROR(_3___Healthcare_Data_v1[[#This Row],[ Billing Amount ]]/_3___Healthcare_Data_v1[[#This Row],[Days in Hospital]],0)</f>
        <v>3199.5999920000004</v>
      </c>
      <c r="R4963" s="1" t="str">
        <f>IF(_3___Healthcare_Data_v1[[#This Row],[Age]]&gt;60,"Senior",IF(_3___Healthcare_Data_v1[[#This Row],[Age]]&gt;35,"Middle","Young"))</f>
        <v>Senior</v>
      </c>
    </row>
    <row r="4964" spans="1:18" x14ac:dyDescent="0.3">
      <c r="A4964" s="1" t="s">
        <v>13888</v>
      </c>
      <c r="B4964" s="1" t="s">
        <v>26967</v>
      </c>
      <c r="C4964" s="1" t="s">
        <v>16</v>
      </c>
      <c r="D4964" s="1" t="s">
        <v>89</v>
      </c>
      <c r="E4964" s="1" t="s">
        <v>18</v>
      </c>
      <c r="F4964" s="2">
        <v>44841</v>
      </c>
      <c r="G4964" s="1" t="s">
        <v>13889</v>
      </c>
      <c r="H4964" s="1" t="s">
        <v>13890</v>
      </c>
      <c r="I4964" s="1" t="s">
        <v>21</v>
      </c>
      <c r="J4964" s="3" t="s">
        <v>31633</v>
      </c>
      <c r="K4964">
        <v>361</v>
      </c>
      <c r="L4964" s="1" t="s">
        <v>42</v>
      </c>
      <c r="M4964" s="2">
        <v>44856</v>
      </c>
      <c r="N4964" s="1" t="s">
        <v>31</v>
      </c>
      <c r="O4964" s="1" t="s">
        <v>44</v>
      </c>
      <c r="P4964" s="1">
        <f>_3___Healthcare_Data_v1[[#This Row],[Discharge Date]]-_3___Healthcare_Data_v1[[#This Row],[Date of Admission]]</f>
        <v>15</v>
      </c>
      <c r="Q4964" s="1">
        <f>IFERROR(_3___Healthcare_Data_v1[[#This Row],[ Billing Amount ]]/_3___Healthcare_Data_v1[[#This Row],[Days in Hospital]],0)</f>
        <v>329.5414146</v>
      </c>
      <c r="R4964" s="1" t="str">
        <f>IF(_3___Healthcare_Data_v1[[#This Row],[Age]]&gt;60,"Senior",IF(_3___Healthcare_Data_v1[[#This Row],[Age]]&gt;35,"Middle","Young"))</f>
        <v>Senior</v>
      </c>
    </row>
    <row r="4965" spans="1:18" x14ac:dyDescent="0.3">
      <c r="A4965" s="1" t="s">
        <v>13891</v>
      </c>
      <c r="B4965" s="1" t="s">
        <v>26687</v>
      </c>
      <c r="C4965" s="1" t="s">
        <v>16</v>
      </c>
      <c r="D4965" s="1" t="s">
        <v>62</v>
      </c>
      <c r="E4965" s="1" t="s">
        <v>26615</v>
      </c>
      <c r="F4965" s="2">
        <v>44231</v>
      </c>
      <c r="G4965" s="1" t="s">
        <v>13892</v>
      </c>
      <c r="H4965" s="1" t="s">
        <v>13893</v>
      </c>
      <c r="I4965" s="1" t="s">
        <v>52</v>
      </c>
      <c r="J4965" s="3" t="s">
        <v>31634</v>
      </c>
      <c r="K4965">
        <v>319</v>
      </c>
      <c r="L4965" s="1" t="s">
        <v>22</v>
      </c>
      <c r="M4965" s="2">
        <v>44244</v>
      </c>
      <c r="N4965" s="1" t="s">
        <v>23</v>
      </c>
      <c r="O4965" s="1" t="s">
        <v>44</v>
      </c>
      <c r="P4965" s="1">
        <f>_3___Healthcare_Data_v1[[#This Row],[Discharge Date]]-_3___Healthcare_Data_v1[[#This Row],[Date of Admission]]</f>
        <v>13</v>
      </c>
      <c r="Q4965" s="1">
        <f>IFERROR(_3___Healthcare_Data_v1[[#This Row],[ Billing Amount ]]/_3___Healthcare_Data_v1[[#This Row],[Days in Hospital]],0)</f>
        <v>2463.6341446153847</v>
      </c>
      <c r="R4965" s="1" t="str">
        <f>IF(_3___Healthcare_Data_v1[[#This Row],[Age]]&gt;60,"Senior",IF(_3___Healthcare_Data_v1[[#This Row],[Age]]&gt;35,"Middle","Young"))</f>
        <v>Senior</v>
      </c>
    </row>
    <row r="4966" spans="1:18" x14ac:dyDescent="0.3">
      <c r="A4966" s="1" t="s">
        <v>13894</v>
      </c>
      <c r="B4966" s="1" t="s">
        <v>26666</v>
      </c>
      <c r="C4966" s="1" t="s">
        <v>16</v>
      </c>
      <c r="D4966" s="1" t="s">
        <v>229</v>
      </c>
      <c r="E4966" s="1" t="s">
        <v>18</v>
      </c>
      <c r="F4966" s="2">
        <v>44373</v>
      </c>
      <c r="G4966" s="1" t="s">
        <v>13895</v>
      </c>
      <c r="H4966" s="1" t="s">
        <v>13896</v>
      </c>
      <c r="I4966" s="1" t="s">
        <v>21</v>
      </c>
      <c r="J4966" s="3" t="s">
        <v>31635</v>
      </c>
      <c r="K4966">
        <v>194</v>
      </c>
      <c r="L4966" s="1" t="s">
        <v>42</v>
      </c>
      <c r="M4966" s="2">
        <v>44394</v>
      </c>
      <c r="N4966" s="1" t="s">
        <v>23</v>
      </c>
      <c r="O4966" s="1" t="s">
        <v>24</v>
      </c>
      <c r="P4966" s="1">
        <f>_3___Healthcare_Data_v1[[#This Row],[Discharge Date]]-_3___Healthcare_Data_v1[[#This Row],[Date of Admission]]</f>
        <v>21</v>
      </c>
      <c r="Q4966" s="1">
        <f>IFERROR(_3___Healthcare_Data_v1[[#This Row],[ Billing Amount ]]/_3___Healthcare_Data_v1[[#This Row],[Days in Hospital]],0)</f>
        <v>1835.0792966666666</v>
      </c>
      <c r="R4966" s="1" t="str">
        <f>IF(_3___Healthcare_Data_v1[[#This Row],[Age]]&gt;60,"Senior",IF(_3___Healthcare_Data_v1[[#This Row],[Age]]&gt;35,"Middle","Young"))</f>
        <v>Senior</v>
      </c>
    </row>
    <row r="4967" spans="1:18" x14ac:dyDescent="0.3">
      <c r="A4967" s="1" t="s">
        <v>13464</v>
      </c>
      <c r="B4967" s="1" t="s">
        <v>26866</v>
      </c>
      <c r="C4967" s="1" t="s">
        <v>16</v>
      </c>
      <c r="D4967" s="1" t="s">
        <v>49</v>
      </c>
      <c r="E4967" s="1" t="s">
        <v>35</v>
      </c>
      <c r="F4967" s="2">
        <v>43597</v>
      </c>
      <c r="G4967" s="1" t="s">
        <v>13897</v>
      </c>
      <c r="H4967" s="1" t="s">
        <v>2210</v>
      </c>
      <c r="I4967" s="1" t="s">
        <v>21</v>
      </c>
      <c r="J4967" s="3" t="s">
        <v>31636</v>
      </c>
      <c r="K4967">
        <v>222</v>
      </c>
      <c r="L4967" s="1" t="s">
        <v>42</v>
      </c>
      <c r="M4967" s="2">
        <v>43610</v>
      </c>
      <c r="N4967" s="1" t="s">
        <v>48</v>
      </c>
      <c r="O4967" s="1" t="s">
        <v>24</v>
      </c>
      <c r="P4967" s="1">
        <f>_3___Healthcare_Data_v1[[#This Row],[Discharge Date]]-_3___Healthcare_Data_v1[[#This Row],[Date of Admission]]</f>
        <v>13</v>
      </c>
      <c r="Q4967" s="1">
        <f>IFERROR(_3___Healthcare_Data_v1[[#This Row],[ Billing Amount ]]/_3___Healthcare_Data_v1[[#This Row],[Days in Hospital]],0)</f>
        <v>1607.7338384615384</v>
      </c>
      <c r="R4967" s="1" t="str">
        <f>IF(_3___Healthcare_Data_v1[[#This Row],[Age]]&gt;60,"Senior",IF(_3___Healthcare_Data_v1[[#This Row],[Age]]&gt;35,"Middle","Young"))</f>
        <v>Senior</v>
      </c>
    </row>
    <row r="4968" spans="1:18" x14ac:dyDescent="0.3">
      <c r="A4968" s="1" t="s">
        <v>13898</v>
      </c>
      <c r="B4968" s="1" t="s">
        <v>26958</v>
      </c>
      <c r="C4968" s="1" t="s">
        <v>16</v>
      </c>
      <c r="D4968" s="1" t="s">
        <v>62</v>
      </c>
      <c r="E4968" s="1" t="s">
        <v>26615</v>
      </c>
      <c r="F4968" s="2">
        <v>44787</v>
      </c>
      <c r="G4968" s="1" t="s">
        <v>13899</v>
      </c>
      <c r="H4968" s="1" t="s">
        <v>13900</v>
      </c>
      <c r="I4968" s="1" t="s">
        <v>56</v>
      </c>
      <c r="J4968" s="3" t="s">
        <v>31637</v>
      </c>
      <c r="K4968">
        <v>280</v>
      </c>
      <c r="L4968" s="1" t="s">
        <v>22</v>
      </c>
      <c r="M4968" s="2">
        <v>44788</v>
      </c>
      <c r="N4968" s="1" t="s">
        <v>48</v>
      </c>
      <c r="O4968" s="1" t="s">
        <v>32</v>
      </c>
      <c r="P4968" s="1">
        <f>_3___Healthcare_Data_v1[[#This Row],[Discharge Date]]-_3___Healthcare_Data_v1[[#This Row],[Date of Admission]]</f>
        <v>1</v>
      </c>
      <c r="Q4968" s="1">
        <f>IFERROR(_3___Healthcare_Data_v1[[#This Row],[ Billing Amount ]]/_3___Healthcare_Data_v1[[#This Row],[Days in Hospital]],0)</f>
        <v>32016.948069999999</v>
      </c>
      <c r="R4968" s="1" t="str">
        <f>IF(_3___Healthcare_Data_v1[[#This Row],[Age]]&gt;60,"Senior",IF(_3___Healthcare_Data_v1[[#This Row],[Age]]&gt;35,"Middle","Young"))</f>
        <v>Senior</v>
      </c>
    </row>
    <row r="4969" spans="1:18" x14ac:dyDescent="0.3">
      <c r="A4969" s="1" t="s">
        <v>13901</v>
      </c>
      <c r="B4969" s="1" t="s">
        <v>26795</v>
      </c>
      <c r="C4969" s="1" t="s">
        <v>26</v>
      </c>
      <c r="D4969" s="1" t="s">
        <v>49</v>
      </c>
      <c r="E4969" s="1" t="s">
        <v>26615</v>
      </c>
      <c r="F4969" s="2">
        <v>44982</v>
      </c>
      <c r="G4969" s="1" t="s">
        <v>13902</v>
      </c>
      <c r="H4969" s="1" t="s">
        <v>5011</v>
      </c>
      <c r="I4969" s="1" t="s">
        <v>56</v>
      </c>
      <c r="J4969" s="3" t="s">
        <v>31638</v>
      </c>
      <c r="K4969">
        <v>133</v>
      </c>
      <c r="L4969" s="1" t="s">
        <v>22</v>
      </c>
      <c r="M4969" s="2">
        <v>44993</v>
      </c>
      <c r="N4969" s="1" t="s">
        <v>31</v>
      </c>
      <c r="O4969" s="1" t="s">
        <v>32</v>
      </c>
      <c r="P4969" s="1">
        <f>_3___Healthcare_Data_v1[[#This Row],[Discharge Date]]-_3___Healthcare_Data_v1[[#This Row],[Date of Admission]]</f>
        <v>11</v>
      </c>
      <c r="Q4969" s="1">
        <f>IFERROR(_3___Healthcare_Data_v1[[#This Row],[ Billing Amount ]]/_3___Healthcare_Data_v1[[#This Row],[Days in Hospital]],0)</f>
        <v>2866.4094463636361</v>
      </c>
      <c r="R4969" s="1" t="str">
        <f>IF(_3___Healthcare_Data_v1[[#This Row],[Age]]&gt;60,"Senior",IF(_3___Healthcare_Data_v1[[#This Row],[Age]]&gt;35,"Middle","Young"))</f>
        <v>Senior</v>
      </c>
    </row>
    <row r="4970" spans="1:18" x14ac:dyDescent="0.3">
      <c r="A4970" s="1" t="s">
        <v>13903</v>
      </c>
      <c r="B4970" s="1" t="s">
        <v>26737</v>
      </c>
      <c r="C4970" s="1" t="s">
        <v>26</v>
      </c>
      <c r="D4970" s="1" t="s">
        <v>27</v>
      </c>
      <c r="E4970" s="1" t="s">
        <v>28</v>
      </c>
      <c r="F4970" s="2">
        <v>44004</v>
      </c>
      <c r="G4970" s="1" t="s">
        <v>13904</v>
      </c>
      <c r="H4970" s="1" t="s">
        <v>13905</v>
      </c>
      <c r="I4970" s="1" t="s">
        <v>21</v>
      </c>
      <c r="J4970" s="3" t="s">
        <v>31639</v>
      </c>
      <c r="K4970">
        <v>447</v>
      </c>
      <c r="L4970" s="1" t="s">
        <v>42</v>
      </c>
      <c r="M4970" s="2">
        <v>44011</v>
      </c>
      <c r="N4970" s="1" t="s">
        <v>48</v>
      </c>
      <c r="O4970" s="1" t="s">
        <v>44</v>
      </c>
      <c r="P4970" s="1">
        <f>_3___Healthcare_Data_v1[[#This Row],[Discharge Date]]-_3___Healthcare_Data_v1[[#This Row],[Date of Admission]]</f>
        <v>7</v>
      </c>
      <c r="Q4970" s="1">
        <f>IFERROR(_3___Healthcare_Data_v1[[#This Row],[ Billing Amount ]]/_3___Healthcare_Data_v1[[#This Row],[Days in Hospital]],0)</f>
        <v>3317.98189</v>
      </c>
      <c r="R4970" s="1" t="str">
        <f>IF(_3___Healthcare_Data_v1[[#This Row],[Age]]&gt;60,"Senior",IF(_3___Healthcare_Data_v1[[#This Row],[Age]]&gt;35,"Middle","Young"))</f>
        <v>Senior</v>
      </c>
    </row>
    <row r="4971" spans="1:18" x14ac:dyDescent="0.3">
      <c r="A4971" s="1" t="s">
        <v>13906</v>
      </c>
      <c r="B4971" s="1" t="s">
        <v>26732</v>
      </c>
      <c r="C4971" s="1" t="s">
        <v>26</v>
      </c>
      <c r="D4971" s="1" t="s">
        <v>114</v>
      </c>
      <c r="E4971" s="1" t="s">
        <v>26620</v>
      </c>
      <c r="F4971" s="2">
        <v>43504</v>
      </c>
      <c r="G4971" s="1" t="s">
        <v>12888</v>
      </c>
      <c r="H4971" s="1" t="s">
        <v>13907</v>
      </c>
      <c r="I4971" s="1" t="s">
        <v>60</v>
      </c>
      <c r="J4971" s="3" t="s">
        <v>31640</v>
      </c>
      <c r="K4971">
        <v>274</v>
      </c>
      <c r="L4971" s="1" t="s">
        <v>22</v>
      </c>
      <c r="M4971" s="2">
        <v>43522</v>
      </c>
      <c r="N4971" s="1" t="s">
        <v>48</v>
      </c>
      <c r="O4971" s="1" t="s">
        <v>44</v>
      </c>
      <c r="P4971" s="1">
        <f>_3___Healthcare_Data_v1[[#This Row],[Discharge Date]]-_3___Healthcare_Data_v1[[#This Row],[Date of Admission]]</f>
        <v>18</v>
      </c>
      <c r="Q4971" s="1">
        <f>IFERROR(_3___Healthcare_Data_v1[[#This Row],[ Billing Amount ]]/_3___Healthcare_Data_v1[[#This Row],[Days in Hospital]],0)</f>
        <v>388.29896311111111</v>
      </c>
      <c r="R4971" s="1" t="str">
        <f>IF(_3___Healthcare_Data_v1[[#This Row],[Age]]&gt;60,"Senior",IF(_3___Healthcare_Data_v1[[#This Row],[Age]]&gt;35,"Middle","Young"))</f>
        <v>Senior</v>
      </c>
    </row>
    <row r="4972" spans="1:18" x14ac:dyDescent="0.3">
      <c r="A4972" s="1" t="s">
        <v>13908</v>
      </c>
      <c r="B4972" s="1" t="s">
        <v>26710</v>
      </c>
      <c r="C4972" s="1" t="s">
        <v>26</v>
      </c>
      <c r="D4972" s="1" t="s">
        <v>17</v>
      </c>
      <c r="E4972" s="1" t="s">
        <v>26620</v>
      </c>
      <c r="F4972" s="2">
        <v>44825</v>
      </c>
      <c r="G4972" s="1" t="s">
        <v>13909</v>
      </c>
      <c r="H4972" s="1" t="s">
        <v>13910</v>
      </c>
      <c r="I4972" s="1" t="s">
        <v>21</v>
      </c>
      <c r="J4972" s="3" t="s">
        <v>31641</v>
      </c>
      <c r="K4972">
        <v>409</v>
      </c>
      <c r="L4972" s="1" t="s">
        <v>22</v>
      </c>
      <c r="M4972" s="2">
        <v>44830</v>
      </c>
      <c r="N4972" s="1" t="s">
        <v>48</v>
      </c>
      <c r="O4972" s="1" t="s">
        <v>24</v>
      </c>
      <c r="P4972" s="1">
        <f>_3___Healthcare_Data_v1[[#This Row],[Discharge Date]]-_3___Healthcare_Data_v1[[#This Row],[Date of Admission]]</f>
        <v>5</v>
      </c>
      <c r="Q4972" s="1">
        <f>IFERROR(_3___Healthcare_Data_v1[[#This Row],[ Billing Amount ]]/_3___Healthcare_Data_v1[[#This Row],[Days in Hospital]],0)</f>
        <v>3458.976932</v>
      </c>
      <c r="R4972" s="1" t="str">
        <f>IF(_3___Healthcare_Data_v1[[#This Row],[Age]]&gt;60,"Senior",IF(_3___Healthcare_Data_v1[[#This Row],[Age]]&gt;35,"Middle","Young"))</f>
        <v>Senior</v>
      </c>
    </row>
    <row r="4973" spans="1:18" x14ac:dyDescent="0.3">
      <c r="A4973" s="1" t="s">
        <v>13911</v>
      </c>
      <c r="B4973" s="1" t="s">
        <v>26666</v>
      </c>
      <c r="C4973" s="1" t="s">
        <v>26</v>
      </c>
      <c r="D4973" s="1" t="s">
        <v>49</v>
      </c>
      <c r="E4973" s="1" t="s">
        <v>35</v>
      </c>
      <c r="F4973" s="2">
        <v>43877</v>
      </c>
      <c r="G4973" s="1" t="s">
        <v>13912</v>
      </c>
      <c r="H4973" s="1" t="s">
        <v>13913</v>
      </c>
      <c r="I4973" s="1" t="s">
        <v>21</v>
      </c>
      <c r="J4973" s="3" t="s">
        <v>31642</v>
      </c>
      <c r="K4973">
        <v>427</v>
      </c>
      <c r="L4973" s="1" t="s">
        <v>22</v>
      </c>
      <c r="M4973" s="2">
        <v>43880</v>
      </c>
      <c r="N4973" s="1" t="s">
        <v>48</v>
      </c>
      <c r="O4973" s="1" t="s">
        <v>44</v>
      </c>
      <c r="P4973" s="1">
        <f>_3___Healthcare_Data_v1[[#This Row],[Discharge Date]]-_3___Healthcare_Data_v1[[#This Row],[Date of Admission]]</f>
        <v>3</v>
      </c>
      <c r="Q4973" s="1">
        <f>IFERROR(_3___Healthcare_Data_v1[[#This Row],[ Billing Amount ]]/_3___Healthcare_Data_v1[[#This Row],[Days in Hospital]],0)</f>
        <v>1634.5681930000001</v>
      </c>
      <c r="R4973" s="1" t="str">
        <f>IF(_3___Healthcare_Data_v1[[#This Row],[Age]]&gt;60,"Senior",IF(_3___Healthcare_Data_v1[[#This Row],[Age]]&gt;35,"Middle","Young"))</f>
        <v>Senior</v>
      </c>
    </row>
    <row r="4974" spans="1:18" x14ac:dyDescent="0.3">
      <c r="A4974" s="1" t="s">
        <v>13914</v>
      </c>
      <c r="B4974" s="1" t="s">
        <v>26803</v>
      </c>
      <c r="C4974" s="1" t="s">
        <v>16</v>
      </c>
      <c r="D4974" s="1" t="s">
        <v>49</v>
      </c>
      <c r="E4974" s="1" t="s">
        <v>69</v>
      </c>
      <c r="F4974" s="2">
        <v>44993</v>
      </c>
      <c r="G4974" s="1" t="s">
        <v>13915</v>
      </c>
      <c r="H4974" s="1" t="s">
        <v>391</v>
      </c>
      <c r="I4974" s="1" t="s">
        <v>21</v>
      </c>
      <c r="J4974" s="3" t="s">
        <v>31643</v>
      </c>
      <c r="K4974">
        <v>444</v>
      </c>
      <c r="L4974" s="1" t="s">
        <v>22</v>
      </c>
      <c r="M4974" s="2">
        <v>45014</v>
      </c>
      <c r="N4974" s="1" t="s">
        <v>31</v>
      </c>
      <c r="O4974" s="1" t="s">
        <v>44</v>
      </c>
      <c r="P4974" s="1">
        <f>_3___Healthcare_Data_v1[[#This Row],[Discharge Date]]-_3___Healthcare_Data_v1[[#This Row],[Date of Admission]]</f>
        <v>21</v>
      </c>
      <c r="Q4974" s="1">
        <f>IFERROR(_3___Healthcare_Data_v1[[#This Row],[ Billing Amount ]]/_3___Healthcare_Data_v1[[#This Row],[Days in Hospital]],0)</f>
        <v>93.19333542857143</v>
      </c>
      <c r="R4974" s="1" t="str">
        <f>IF(_3___Healthcare_Data_v1[[#This Row],[Age]]&gt;60,"Senior",IF(_3___Healthcare_Data_v1[[#This Row],[Age]]&gt;35,"Middle","Young"))</f>
        <v>Senior</v>
      </c>
    </row>
    <row r="4975" spans="1:18" x14ac:dyDescent="0.3">
      <c r="A4975" s="1" t="s">
        <v>13916</v>
      </c>
      <c r="B4975" s="1" t="s">
        <v>26619</v>
      </c>
      <c r="C4975" s="1" t="s">
        <v>26</v>
      </c>
      <c r="D4975" s="1" t="s">
        <v>27</v>
      </c>
      <c r="E4975" s="1" t="s">
        <v>69</v>
      </c>
      <c r="F4975" s="2">
        <v>45071</v>
      </c>
      <c r="G4975" s="1" t="s">
        <v>13917</v>
      </c>
      <c r="H4975" s="1" t="s">
        <v>13918</v>
      </c>
      <c r="I4975" s="1" t="s">
        <v>21</v>
      </c>
      <c r="J4975" s="3" t="s">
        <v>31644</v>
      </c>
      <c r="K4975">
        <v>241</v>
      </c>
      <c r="L4975" s="1" t="s">
        <v>38</v>
      </c>
      <c r="M4975" s="2">
        <v>45078</v>
      </c>
      <c r="N4975" s="1" t="s">
        <v>23</v>
      </c>
      <c r="O4975" s="1" t="s">
        <v>32</v>
      </c>
      <c r="P4975" s="1">
        <f>_3___Healthcare_Data_v1[[#This Row],[Discharge Date]]-_3___Healthcare_Data_v1[[#This Row],[Date of Admission]]</f>
        <v>7</v>
      </c>
      <c r="Q4975" s="1">
        <f>IFERROR(_3___Healthcare_Data_v1[[#This Row],[ Billing Amount ]]/_3___Healthcare_Data_v1[[#This Row],[Days in Hospital]],0)</f>
        <v>8802.5668428571425</v>
      </c>
      <c r="R4975" s="1" t="str">
        <f>IF(_3___Healthcare_Data_v1[[#This Row],[Age]]&gt;60,"Senior",IF(_3___Healthcare_Data_v1[[#This Row],[Age]]&gt;35,"Middle","Young"))</f>
        <v>Senior</v>
      </c>
    </row>
    <row r="4976" spans="1:18" x14ac:dyDescent="0.3">
      <c r="A4976" s="1" t="s">
        <v>13919</v>
      </c>
      <c r="B4976" s="1" t="s">
        <v>26845</v>
      </c>
      <c r="C4976" s="1" t="s">
        <v>16</v>
      </c>
      <c r="D4976" s="1" t="s">
        <v>229</v>
      </c>
      <c r="E4976" s="1" t="s">
        <v>18</v>
      </c>
      <c r="F4976" s="2">
        <v>43722</v>
      </c>
      <c r="G4976" s="1" t="s">
        <v>13920</v>
      </c>
      <c r="H4976" s="1" t="s">
        <v>13921</v>
      </c>
      <c r="I4976" s="1" t="s">
        <v>21</v>
      </c>
      <c r="J4976" s="3" t="s">
        <v>31645</v>
      </c>
      <c r="K4976">
        <v>445</v>
      </c>
      <c r="L4976" s="1" t="s">
        <v>42</v>
      </c>
      <c r="M4976" s="2">
        <v>43724</v>
      </c>
      <c r="N4976" s="1" t="s">
        <v>84</v>
      </c>
      <c r="O4976" s="1" t="s">
        <v>32</v>
      </c>
      <c r="P4976" s="1">
        <f>_3___Healthcare_Data_v1[[#This Row],[Discharge Date]]-_3___Healthcare_Data_v1[[#This Row],[Date of Admission]]</f>
        <v>2</v>
      </c>
      <c r="Q4976" s="1">
        <f>IFERROR(_3___Healthcare_Data_v1[[#This Row],[ Billing Amount ]]/_3___Healthcare_Data_v1[[#This Row],[Days in Hospital]],0)</f>
        <v>17999.501554999999</v>
      </c>
      <c r="R4976" s="1" t="str">
        <f>IF(_3___Healthcare_Data_v1[[#This Row],[Age]]&gt;60,"Senior",IF(_3___Healthcare_Data_v1[[#This Row],[Age]]&gt;35,"Middle","Young"))</f>
        <v>Senior</v>
      </c>
    </row>
    <row r="4977" spans="1:18" x14ac:dyDescent="0.3">
      <c r="A4977" s="1" t="s">
        <v>12837</v>
      </c>
      <c r="B4977" s="1" t="s">
        <v>26679</v>
      </c>
      <c r="C4977" s="1" t="s">
        <v>26</v>
      </c>
      <c r="D4977" s="1" t="s">
        <v>89</v>
      </c>
      <c r="E4977" s="1" t="s">
        <v>26620</v>
      </c>
      <c r="F4977" s="2">
        <v>44897</v>
      </c>
      <c r="G4977" s="1" t="s">
        <v>1799</v>
      </c>
      <c r="H4977" s="1" t="s">
        <v>13922</v>
      </c>
      <c r="I4977" s="1" t="s">
        <v>52</v>
      </c>
      <c r="J4977" s="3" t="s">
        <v>31646</v>
      </c>
      <c r="K4977">
        <v>404</v>
      </c>
      <c r="L4977" s="1" t="s">
        <v>42</v>
      </c>
      <c r="M4977" s="2">
        <v>44908</v>
      </c>
      <c r="N4977" s="1" t="s">
        <v>43</v>
      </c>
      <c r="O4977" s="1" t="s">
        <v>44</v>
      </c>
      <c r="P4977" s="1">
        <f>_3___Healthcare_Data_v1[[#This Row],[Discharge Date]]-_3___Healthcare_Data_v1[[#This Row],[Date of Admission]]</f>
        <v>11</v>
      </c>
      <c r="Q4977" s="1">
        <f>IFERROR(_3___Healthcare_Data_v1[[#This Row],[ Billing Amount ]]/_3___Healthcare_Data_v1[[#This Row],[Days in Hospital]],0)</f>
        <v>1714.5999199999999</v>
      </c>
      <c r="R4977" s="1" t="str">
        <f>IF(_3___Healthcare_Data_v1[[#This Row],[Age]]&gt;60,"Senior",IF(_3___Healthcare_Data_v1[[#This Row],[Age]]&gt;35,"Middle","Young"))</f>
        <v>Senior</v>
      </c>
    </row>
    <row r="4978" spans="1:18" x14ac:dyDescent="0.3">
      <c r="A4978" s="1" t="s">
        <v>13923</v>
      </c>
      <c r="B4978" s="1" t="s">
        <v>26714</v>
      </c>
      <c r="C4978" s="1" t="s">
        <v>16</v>
      </c>
      <c r="D4978" s="1" t="s">
        <v>62</v>
      </c>
      <c r="E4978" s="1" t="s">
        <v>26620</v>
      </c>
      <c r="F4978" s="2">
        <v>43879</v>
      </c>
      <c r="G4978" s="1" t="s">
        <v>2917</v>
      </c>
      <c r="H4978" s="1" t="s">
        <v>13924</v>
      </c>
      <c r="I4978" s="1" t="s">
        <v>60</v>
      </c>
      <c r="J4978" s="3" t="s">
        <v>31647</v>
      </c>
      <c r="K4978">
        <v>455</v>
      </c>
      <c r="L4978" s="1" t="s">
        <v>42</v>
      </c>
      <c r="M4978" s="2">
        <v>43887</v>
      </c>
      <c r="N4978" s="1" t="s">
        <v>43</v>
      </c>
      <c r="O4978" s="1" t="s">
        <v>44</v>
      </c>
      <c r="P4978" s="1">
        <f>_3___Healthcare_Data_v1[[#This Row],[Discharge Date]]-_3___Healthcare_Data_v1[[#This Row],[Date of Admission]]</f>
        <v>8</v>
      </c>
      <c r="Q4978" s="1">
        <f>IFERROR(_3___Healthcare_Data_v1[[#This Row],[ Billing Amount ]]/_3___Healthcare_Data_v1[[#This Row],[Days in Hospital]],0)</f>
        <v>2755.83815125</v>
      </c>
      <c r="R4978" s="1" t="str">
        <f>IF(_3___Healthcare_Data_v1[[#This Row],[Age]]&gt;60,"Senior",IF(_3___Healthcare_Data_v1[[#This Row],[Age]]&gt;35,"Middle","Young"))</f>
        <v>Senior</v>
      </c>
    </row>
    <row r="4979" spans="1:18" x14ac:dyDescent="0.3">
      <c r="A4979" s="1" t="s">
        <v>13925</v>
      </c>
      <c r="B4979" s="1" t="s">
        <v>26714</v>
      </c>
      <c r="C4979" s="1" t="s">
        <v>16</v>
      </c>
      <c r="D4979" s="1" t="s">
        <v>17</v>
      </c>
      <c r="E4979" s="1" t="s">
        <v>28</v>
      </c>
      <c r="F4979" s="2">
        <v>44410</v>
      </c>
      <c r="G4979" s="1" t="s">
        <v>3092</v>
      </c>
      <c r="H4979" s="1" t="s">
        <v>13926</v>
      </c>
      <c r="I4979" s="1" t="s">
        <v>56</v>
      </c>
      <c r="J4979" s="3" t="s">
        <v>31648</v>
      </c>
      <c r="K4979">
        <v>230</v>
      </c>
      <c r="L4979" s="1" t="s">
        <v>42</v>
      </c>
      <c r="M4979" s="2">
        <v>44421</v>
      </c>
      <c r="N4979" s="1" t="s">
        <v>23</v>
      </c>
      <c r="O4979" s="1" t="s">
        <v>24</v>
      </c>
      <c r="P4979" s="1">
        <f>_3___Healthcare_Data_v1[[#This Row],[Discharge Date]]-_3___Healthcare_Data_v1[[#This Row],[Date of Admission]]</f>
        <v>11</v>
      </c>
      <c r="Q4979" s="1">
        <f>IFERROR(_3___Healthcare_Data_v1[[#This Row],[ Billing Amount ]]/_3___Healthcare_Data_v1[[#This Row],[Days in Hospital]],0)</f>
        <v>1016.6565618181819</v>
      </c>
      <c r="R4979" s="1" t="str">
        <f>IF(_3___Healthcare_Data_v1[[#This Row],[Age]]&gt;60,"Senior",IF(_3___Healthcare_Data_v1[[#This Row],[Age]]&gt;35,"Middle","Young"))</f>
        <v>Senior</v>
      </c>
    </row>
    <row r="4980" spans="1:18" x14ac:dyDescent="0.3">
      <c r="A4980" s="1" t="s">
        <v>4625</v>
      </c>
      <c r="B4980" s="1" t="s">
        <v>26759</v>
      </c>
      <c r="C4980" s="1" t="s">
        <v>16</v>
      </c>
      <c r="D4980" s="1" t="s">
        <v>89</v>
      </c>
      <c r="E4980" s="1" t="s">
        <v>26615</v>
      </c>
      <c r="F4980" s="2">
        <v>43942</v>
      </c>
      <c r="G4980" s="1" t="s">
        <v>13927</v>
      </c>
      <c r="H4980" s="1" t="s">
        <v>13928</v>
      </c>
      <c r="I4980" s="1" t="s">
        <v>60</v>
      </c>
      <c r="J4980" s="3" t="s">
        <v>31649</v>
      </c>
      <c r="K4980">
        <v>290</v>
      </c>
      <c r="L4980" s="1" t="s">
        <v>22</v>
      </c>
      <c r="M4980" s="2">
        <v>43958</v>
      </c>
      <c r="N4980" s="1" t="s">
        <v>31</v>
      </c>
      <c r="O4980" s="1" t="s">
        <v>44</v>
      </c>
      <c r="P4980" s="1">
        <f>_3___Healthcare_Data_v1[[#This Row],[Discharge Date]]-_3___Healthcare_Data_v1[[#This Row],[Date of Admission]]</f>
        <v>16</v>
      </c>
      <c r="Q4980" s="1">
        <f>IFERROR(_3___Healthcare_Data_v1[[#This Row],[ Billing Amount ]]/_3___Healthcare_Data_v1[[#This Row],[Days in Hospital]],0)</f>
        <v>1616.7505537500001</v>
      </c>
      <c r="R4980" s="1" t="str">
        <f>IF(_3___Healthcare_Data_v1[[#This Row],[Age]]&gt;60,"Senior",IF(_3___Healthcare_Data_v1[[#This Row],[Age]]&gt;35,"Middle","Young"))</f>
        <v>Senior</v>
      </c>
    </row>
    <row r="4981" spans="1:18" x14ac:dyDescent="0.3">
      <c r="A4981" s="1" t="s">
        <v>13929</v>
      </c>
      <c r="B4981" s="1" t="s">
        <v>26640</v>
      </c>
      <c r="C4981" s="1" t="s">
        <v>16</v>
      </c>
      <c r="D4981" s="1" t="s">
        <v>114</v>
      </c>
      <c r="E4981" s="1" t="s">
        <v>69</v>
      </c>
      <c r="F4981" s="2">
        <v>43672</v>
      </c>
      <c r="G4981" s="1" t="s">
        <v>13930</v>
      </c>
      <c r="H4981" s="1" t="s">
        <v>13931</v>
      </c>
      <c r="I4981" s="1" t="s">
        <v>52</v>
      </c>
      <c r="J4981" s="3" t="s">
        <v>31650</v>
      </c>
      <c r="K4981">
        <v>132</v>
      </c>
      <c r="L4981" s="1" t="s">
        <v>22</v>
      </c>
      <c r="M4981" s="2">
        <v>43673</v>
      </c>
      <c r="N4981" s="1" t="s">
        <v>31</v>
      </c>
      <c r="O4981" s="1" t="s">
        <v>24</v>
      </c>
      <c r="P4981" s="1">
        <f>_3___Healthcare_Data_v1[[#This Row],[Discharge Date]]-_3___Healthcare_Data_v1[[#This Row],[Date of Admission]]</f>
        <v>1</v>
      </c>
      <c r="Q4981" s="1">
        <f>IFERROR(_3___Healthcare_Data_v1[[#This Row],[ Billing Amount ]]/_3___Healthcare_Data_v1[[#This Row],[Days in Hospital]],0)</f>
        <v>19746.331740000001</v>
      </c>
      <c r="R4981" s="1" t="str">
        <f>IF(_3___Healthcare_Data_v1[[#This Row],[Age]]&gt;60,"Senior",IF(_3___Healthcare_Data_v1[[#This Row],[Age]]&gt;35,"Middle","Young"))</f>
        <v>Senior</v>
      </c>
    </row>
    <row r="4982" spans="1:18" x14ac:dyDescent="0.3">
      <c r="A4982" s="1" t="s">
        <v>13932</v>
      </c>
      <c r="B4982" s="1" t="s">
        <v>26759</v>
      </c>
      <c r="C4982" s="1" t="s">
        <v>26</v>
      </c>
      <c r="D4982" s="1" t="s">
        <v>49</v>
      </c>
      <c r="E4982" s="1" t="s">
        <v>35</v>
      </c>
      <c r="F4982" s="2">
        <v>43827</v>
      </c>
      <c r="G4982" s="1" t="s">
        <v>13933</v>
      </c>
      <c r="H4982" s="1" t="s">
        <v>13934</v>
      </c>
      <c r="I4982" s="1" t="s">
        <v>52</v>
      </c>
      <c r="J4982" s="3" t="s">
        <v>31651</v>
      </c>
      <c r="K4982">
        <v>342</v>
      </c>
      <c r="L4982" s="1" t="s">
        <v>38</v>
      </c>
      <c r="M4982" s="2">
        <v>43840</v>
      </c>
      <c r="N4982" s="1" t="s">
        <v>84</v>
      </c>
      <c r="O4982" s="1" t="s">
        <v>44</v>
      </c>
      <c r="P4982" s="1">
        <f>_3___Healthcare_Data_v1[[#This Row],[Discharge Date]]-_3___Healthcare_Data_v1[[#This Row],[Date of Admission]]</f>
        <v>13</v>
      </c>
      <c r="Q4982" s="1">
        <f>IFERROR(_3___Healthcare_Data_v1[[#This Row],[ Billing Amount ]]/_3___Healthcare_Data_v1[[#This Row],[Days in Hospital]],0)</f>
        <v>1775.6490784615385</v>
      </c>
      <c r="R4982" s="1" t="str">
        <f>IF(_3___Healthcare_Data_v1[[#This Row],[Age]]&gt;60,"Senior",IF(_3___Healthcare_Data_v1[[#This Row],[Age]]&gt;35,"Middle","Young"))</f>
        <v>Senior</v>
      </c>
    </row>
    <row r="4983" spans="1:18" x14ac:dyDescent="0.3">
      <c r="A4983" s="1" t="s">
        <v>10190</v>
      </c>
      <c r="B4983" s="1" t="s">
        <v>26653</v>
      </c>
      <c r="C4983" s="1" t="s">
        <v>26</v>
      </c>
      <c r="D4983" s="1" t="s">
        <v>27</v>
      </c>
      <c r="E4983" s="1" t="s">
        <v>26620</v>
      </c>
      <c r="F4983" s="2">
        <v>44784</v>
      </c>
      <c r="G4983" s="1" t="s">
        <v>13935</v>
      </c>
      <c r="H4983" s="1" t="s">
        <v>3207</v>
      </c>
      <c r="I4983" s="1" t="s">
        <v>56</v>
      </c>
      <c r="J4983" s="3" t="s">
        <v>31652</v>
      </c>
      <c r="K4983">
        <v>289</v>
      </c>
      <c r="L4983" s="1" t="s">
        <v>38</v>
      </c>
      <c r="M4983" s="2">
        <v>44788</v>
      </c>
      <c r="N4983" s="1" t="s">
        <v>23</v>
      </c>
      <c r="O4983" s="1" t="s">
        <v>44</v>
      </c>
      <c r="P4983" s="1">
        <f>_3___Healthcare_Data_v1[[#This Row],[Discharge Date]]-_3___Healthcare_Data_v1[[#This Row],[Date of Admission]]</f>
        <v>4</v>
      </c>
      <c r="Q4983" s="1">
        <f>IFERROR(_3___Healthcare_Data_v1[[#This Row],[ Billing Amount ]]/_3___Healthcare_Data_v1[[#This Row],[Days in Hospital]],0)</f>
        <v>5562.6954224999999</v>
      </c>
      <c r="R4983" s="1" t="str">
        <f>IF(_3___Healthcare_Data_v1[[#This Row],[Age]]&gt;60,"Senior",IF(_3___Healthcare_Data_v1[[#This Row],[Age]]&gt;35,"Middle","Young"))</f>
        <v>Senior</v>
      </c>
    </row>
    <row r="4984" spans="1:18" x14ac:dyDescent="0.3">
      <c r="A4984" s="1" t="s">
        <v>3291</v>
      </c>
      <c r="B4984" s="1" t="s">
        <v>26659</v>
      </c>
      <c r="C4984" s="1" t="s">
        <v>16</v>
      </c>
      <c r="D4984" s="1" t="s">
        <v>62</v>
      </c>
      <c r="E4984" s="1" t="s">
        <v>26620</v>
      </c>
      <c r="F4984" s="2">
        <v>44270</v>
      </c>
      <c r="G4984" s="1" t="s">
        <v>13936</v>
      </c>
      <c r="H4984" s="1" t="s">
        <v>13937</v>
      </c>
      <c r="I4984" s="1" t="s">
        <v>26607</v>
      </c>
      <c r="J4984" s="3" t="s">
        <v>31653</v>
      </c>
      <c r="K4984">
        <v>394</v>
      </c>
      <c r="L4984" s="1" t="s">
        <v>38</v>
      </c>
      <c r="M4984" s="2">
        <v>44292</v>
      </c>
      <c r="N4984" s="1" t="s">
        <v>23</v>
      </c>
      <c r="O4984" s="1" t="s">
        <v>24</v>
      </c>
      <c r="P4984" s="1">
        <f>_3___Healthcare_Data_v1[[#This Row],[Discharge Date]]-_3___Healthcare_Data_v1[[#This Row],[Date of Admission]]</f>
        <v>22</v>
      </c>
      <c r="Q4984" s="1">
        <f>IFERROR(_3___Healthcare_Data_v1[[#This Row],[ Billing Amount ]]/_3___Healthcare_Data_v1[[#This Row],[Days in Hospital]],0)</f>
        <v>355.87904040909092</v>
      </c>
      <c r="R4984" s="1" t="str">
        <f>IF(_3___Healthcare_Data_v1[[#This Row],[Age]]&gt;60,"Senior",IF(_3___Healthcare_Data_v1[[#This Row],[Age]]&gt;35,"Middle","Young"))</f>
        <v>Senior</v>
      </c>
    </row>
    <row r="4985" spans="1:18" x14ac:dyDescent="0.3">
      <c r="A4985" s="1" t="s">
        <v>13938</v>
      </c>
      <c r="B4985" s="1" t="s">
        <v>26776</v>
      </c>
      <c r="C4985" s="1" t="s">
        <v>16</v>
      </c>
      <c r="D4985" s="1" t="s">
        <v>114</v>
      </c>
      <c r="E4985" s="1" t="s">
        <v>28</v>
      </c>
      <c r="F4985" s="2">
        <v>45015</v>
      </c>
      <c r="G4985" s="1" t="s">
        <v>12879</v>
      </c>
      <c r="H4985" s="1" t="s">
        <v>1136</v>
      </c>
      <c r="I4985" s="1" t="s">
        <v>52</v>
      </c>
      <c r="J4985" s="3" t="s">
        <v>31654</v>
      </c>
      <c r="K4985">
        <v>334</v>
      </c>
      <c r="L4985" s="1" t="s">
        <v>42</v>
      </c>
      <c r="M4985" s="2">
        <v>45022</v>
      </c>
      <c r="N4985" s="1" t="s">
        <v>43</v>
      </c>
      <c r="O4985" s="1" t="s">
        <v>24</v>
      </c>
      <c r="P4985" s="1">
        <f>_3___Healthcare_Data_v1[[#This Row],[Discharge Date]]-_3___Healthcare_Data_v1[[#This Row],[Date of Admission]]</f>
        <v>7</v>
      </c>
      <c r="Q4985" s="1">
        <f>IFERROR(_3___Healthcare_Data_v1[[#This Row],[ Billing Amount ]]/_3___Healthcare_Data_v1[[#This Row],[Days in Hospital]],0)</f>
        <v>2870.5274771428572</v>
      </c>
      <c r="R4985" s="1" t="str">
        <f>IF(_3___Healthcare_Data_v1[[#This Row],[Age]]&gt;60,"Senior",IF(_3___Healthcare_Data_v1[[#This Row],[Age]]&gt;35,"Middle","Young"))</f>
        <v>Senior</v>
      </c>
    </row>
    <row r="4986" spans="1:18" x14ac:dyDescent="0.3">
      <c r="A4986" s="1" t="s">
        <v>13939</v>
      </c>
      <c r="B4986" s="1" t="s">
        <v>26720</v>
      </c>
      <c r="C4986" s="1" t="s">
        <v>26</v>
      </c>
      <c r="D4986" s="1" t="s">
        <v>34</v>
      </c>
      <c r="E4986" s="1" t="s">
        <v>28</v>
      </c>
      <c r="F4986" s="2">
        <v>44558</v>
      </c>
      <c r="G4986" s="1" t="s">
        <v>13940</v>
      </c>
      <c r="H4986" s="1" t="s">
        <v>13941</v>
      </c>
      <c r="I4986" s="1" t="s">
        <v>60</v>
      </c>
      <c r="J4986" s="3" t="s">
        <v>31655</v>
      </c>
      <c r="K4986">
        <v>414</v>
      </c>
      <c r="L4986" s="1" t="s">
        <v>42</v>
      </c>
      <c r="M4986" s="2">
        <v>44560</v>
      </c>
      <c r="N4986" s="1" t="s">
        <v>31</v>
      </c>
      <c r="O4986" s="1" t="s">
        <v>32</v>
      </c>
      <c r="P4986" s="1">
        <f>_3___Healthcare_Data_v1[[#This Row],[Discharge Date]]-_3___Healthcare_Data_v1[[#This Row],[Date of Admission]]</f>
        <v>2</v>
      </c>
      <c r="Q4986" s="1">
        <f>IFERROR(_3___Healthcare_Data_v1[[#This Row],[ Billing Amount ]]/_3___Healthcare_Data_v1[[#This Row],[Days in Hospital]],0)</f>
        <v>17217.553674999999</v>
      </c>
      <c r="R4986" s="1" t="str">
        <f>IF(_3___Healthcare_Data_v1[[#This Row],[Age]]&gt;60,"Senior",IF(_3___Healthcare_Data_v1[[#This Row],[Age]]&gt;35,"Middle","Young"))</f>
        <v>Senior</v>
      </c>
    </row>
    <row r="4987" spans="1:18" x14ac:dyDescent="0.3">
      <c r="A4987" s="1" t="s">
        <v>13942</v>
      </c>
      <c r="B4987" s="1" t="s">
        <v>26677</v>
      </c>
      <c r="C4987" s="1" t="s">
        <v>16</v>
      </c>
      <c r="D4987" s="1" t="s">
        <v>17</v>
      </c>
      <c r="E4987" s="1" t="s">
        <v>26615</v>
      </c>
      <c r="F4987" s="2">
        <v>44623</v>
      </c>
      <c r="G4987" s="1" t="s">
        <v>13943</v>
      </c>
      <c r="H4987" s="1" t="s">
        <v>2560</v>
      </c>
      <c r="I4987" s="1" t="s">
        <v>60</v>
      </c>
      <c r="J4987" s="3" t="s">
        <v>31656</v>
      </c>
      <c r="K4987">
        <v>204</v>
      </c>
      <c r="L4987" s="1" t="s">
        <v>22</v>
      </c>
      <c r="M4987" s="2">
        <v>44644</v>
      </c>
      <c r="N4987" s="1" t="s">
        <v>31</v>
      </c>
      <c r="O4987" s="1" t="s">
        <v>44</v>
      </c>
      <c r="P4987" s="1">
        <f>_3___Healthcare_Data_v1[[#This Row],[Discharge Date]]-_3___Healthcare_Data_v1[[#This Row],[Date of Admission]]</f>
        <v>21</v>
      </c>
      <c r="Q4987" s="1">
        <f>IFERROR(_3___Healthcare_Data_v1[[#This Row],[ Billing Amount ]]/_3___Healthcare_Data_v1[[#This Row],[Days in Hospital]],0)</f>
        <v>1029.5679519047619</v>
      </c>
      <c r="R4987" s="1" t="str">
        <f>IF(_3___Healthcare_Data_v1[[#This Row],[Age]]&gt;60,"Senior",IF(_3___Healthcare_Data_v1[[#This Row],[Age]]&gt;35,"Middle","Young"))</f>
        <v>Senior</v>
      </c>
    </row>
    <row r="4988" spans="1:18" x14ac:dyDescent="0.3">
      <c r="A4988" s="1" t="s">
        <v>13944</v>
      </c>
      <c r="B4988" s="1" t="s">
        <v>26712</v>
      </c>
      <c r="C4988" s="1" t="s">
        <v>26</v>
      </c>
      <c r="D4988" s="1" t="s">
        <v>114</v>
      </c>
      <c r="E4988" s="1" t="s">
        <v>28</v>
      </c>
      <c r="F4988" s="2">
        <v>43934</v>
      </c>
      <c r="G4988" s="1" t="s">
        <v>13945</v>
      </c>
      <c r="H4988" s="1" t="s">
        <v>3766</v>
      </c>
      <c r="I4988" s="1" t="s">
        <v>60</v>
      </c>
      <c r="J4988" s="3" t="s">
        <v>31657</v>
      </c>
      <c r="K4988">
        <v>489</v>
      </c>
      <c r="L4988" s="1" t="s">
        <v>38</v>
      </c>
      <c r="M4988" s="2">
        <v>43959</v>
      </c>
      <c r="N4988" s="1" t="s">
        <v>48</v>
      </c>
      <c r="O4988" s="1" t="s">
        <v>32</v>
      </c>
      <c r="P4988" s="1">
        <f>_3___Healthcare_Data_v1[[#This Row],[Discharge Date]]-_3___Healthcare_Data_v1[[#This Row],[Date of Admission]]</f>
        <v>25</v>
      </c>
      <c r="Q4988" s="1">
        <f>IFERROR(_3___Healthcare_Data_v1[[#This Row],[ Billing Amount ]]/_3___Healthcare_Data_v1[[#This Row],[Days in Hospital]],0)</f>
        <v>1094.4231096000001</v>
      </c>
      <c r="R4988" s="1" t="str">
        <f>IF(_3___Healthcare_Data_v1[[#This Row],[Age]]&gt;60,"Senior",IF(_3___Healthcare_Data_v1[[#This Row],[Age]]&gt;35,"Middle","Young"))</f>
        <v>Senior</v>
      </c>
    </row>
    <row r="4989" spans="1:18" x14ac:dyDescent="0.3">
      <c r="A4989" s="1" t="s">
        <v>13624</v>
      </c>
      <c r="B4989" s="1" t="s">
        <v>26866</v>
      </c>
      <c r="C4989" s="1" t="s">
        <v>16</v>
      </c>
      <c r="D4989" s="1" t="s">
        <v>114</v>
      </c>
      <c r="E4989" s="1" t="s">
        <v>35</v>
      </c>
      <c r="F4989" s="2">
        <v>43866</v>
      </c>
      <c r="G4989" s="1" t="s">
        <v>9918</v>
      </c>
      <c r="H4989" s="1" t="s">
        <v>13946</v>
      </c>
      <c r="I4989" s="1" t="s">
        <v>60</v>
      </c>
      <c r="J4989" s="3" t="s">
        <v>31658</v>
      </c>
      <c r="K4989">
        <v>491</v>
      </c>
      <c r="L4989" s="1" t="s">
        <v>42</v>
      </c>
      <c r="M4989" s="2">
        <v>43884</v>
      </c>
      <c r="N4989" s="1" t="s">
        <v>84</v>
      </c>
      <c r="O4989" s="1" t="s">
        <v>44</v>
      </c>
      <c r="P4989" s="1">
        <f>_3___Healthcare_Data_v1[[#This Row],[Discharge Date]]-_3___Healthcare_Data_v1[[#This Row],[Date of Admission]]</f>
        <v>18</v>
      </c>
      <c r="Q4989" s="1">
        <f>IFERROR(_3___Healthcare_Data_v1[[#This Row],[ Billing Amount ]]/_3___Healthcare_Data_v1[[#This Row],[Days in Hospital]],0)</f>
        <v>971.29653000000008</v>
      </c>
      <c r="R4989" s="1" t="str">
        <f>IF(_3___Healthcare_Data_v1[[#This Row],[Age]]&gt;60,"Senior",IF(_3___Healthcare_Data_v1[[#This Row],[Age]]&gt;35,"Middle","Young"))</f>
        <v>Senior</v>
      </c>
    </row>
    <row r="4990" spans="1:18" x14ac:dyDescent="0.3">
      <c r="A4990" s="1" t="s">
        <v>13947</v>
      </c>
      <c r="B4990" s="1" t="s">
        <v>26606</v>
      </c>
      <c r="C4990" s="1" t="s">
        <v>26</v>
      </c>
      <c r="D4990" s="1" t="s">
        <v>17</v>
      </c>
      <c r="E4990" s="1" t="s">
        <v>26620</v>
      </c>
      <c r="F4990" s="2">
        <v>44055</v>
      </c>
      <c r="G4990" s="1" t="s">
        <v>13948</v>
      </c>
      <c r="H4990" s="1" t="s">
        <v>13949</v>
      </c>
      <c r="I4990" s="1" t="s">
        <v>52</v>
      </c>
      <c r="J4990" s="3" t="s">
        <v>31659</v>
      </c>
      <c r="K4990">
        <v>433</v>
      </c>
      <c r="L4990" s="1" t="s">
        <v>38</v>
      </c>
      <c r="M4990" s="2">
        <v>44082</v>
      </c>
      <c r="N4990" s="1" t="s">
        <v>23</v>
      </c>
      <c r="O4990" s="1" t="s">
        <v>24</v>
      </c>
      <c r="P4990" s="1">
        <f>_3___Healthcare_Data_v1[[#This Row],[Discharge Date]]-_3___Healthcare_Data_v1[[#This Row],[Date of Admission]]</f>
        <v>27</v>
      </c>
      <c r="Q4990" s="1">
        <f>IFERROR(_3___Healthcare_Data_v1[[#This Row],[ Billing Amount ]]/_3___Healthcare_Data_v1[[#This Row],[Days in Hospital]],0)</f>
        <v>296.80050618518516</v>
      </c>
      <c r="R4990" s="1" t="str">
        <f>IF(_3___Healthcare_Data_v1[[#This Row],[Age]]&gt;60,"Senior",IF(_3___Healthcare_Data_v1[[#This Row],[Age]]&gt;35,"Middle","Young"))</f>
        <v>Senior</v>
      </c>
    </row>
    <row r="4991" spans="1:18" x14ac:dyDescent="0.3">
      <c r="A4991" s="1" t="s">
        <v>13950</v>
      </c>
      <c r="B4991" s="1" t="s">
        <v>26928</v>
      </c>
      <c r="C4991" s="1" t="s">
        <v>16</v>
      </c>
      <c r="D4991" s="1" t="s">
        <v>229</v>
      </c>
      <c r="E4991" s="1" t="s">
        <v>26620</v>
      </c>
      <c r="F4991" s="2">
        <v>44847</v>
      </c>
      <c r="G4991" s="1" t="s">
        <v>13951</v>
      </c>
      <c r="H4991" s="1" t="s">
        <v>13952</v>
      </c>
      <c r="I4991" s="1" t="s">
        <v>26607</v>
      </c>
      <c r="J4991" s="3" t="s">
        <v>31660</v>
      </c>
      <c r="K4991">
        <v>250</v>
      </c>
      <c r="L4991" s="1" t="s">
        <v>22</v>
      </c>
      <c r="M4991" s="2">
        <v>44867</v>
      </c>
      <c r="N4991" s="1" t="s">
        <v>48</v>
      </c>
      <c r="O4991" s="1" t="s">
        <v>24</v>
      </c>
      <c r="P4991" s="1">
        <f>_3___Healthcare_Data_v1[[#This Row],[Discharge Date]]-_3___Healthcare_Data_v1[[#This Row],[Date of Admission]]</f>
        <v>20</v>
      </c>
      <c r="Q4991" s="1">
        <f>IFERROR(_3___Healthcare_Data_v1[[#This Row],[ Billing Amount ]]/_3___Healthcare_Data_v1[[#This Row],[Days in Hospital]],0)</f>
        <v>305.87540530000001</v>
      </c>
      <c r="R4991" s="1" t="str">
        <f>IF(_3___Healthcare_Data_v1[[#This Row],[Age]]&gt;60,"Senior",IF(_3___Healthcare_Data_v1[[#This Row],[Age]]&gt;35,"Middle","Young"))</f>
        <v>Senior</v>
      </c>
    </row>
    <row r="4992" spans="1:18" x14ac:dyDescent="0.3">
      <c r="A4992" s="1" t="s">
        <v>13953</v>
      </c>
      <c r="B4992" s="1" t="s">
        <v>26791</v>
      </c>
      <c r="C4992" s="1" t="s">
        <v>26</v>
      </c>
      <c r="D4992" s="1" t="s">
        <v>27</v>
      </c>
      <c r="E4992" s="1" t="s">
        <v>26620</v>
      </c>
      <c r="F4992" s="2">
        <v>44707</v>
      </c>
      <c r="G4992" s="1" t="s">
        <v>13954</v>
      </c>
      <c r="H4992" s="1" t="s">
        <v>13955</v>
      </c>
      <c r="I4992" s="1" t="s">
        <v>60</v>
      </c>
      <c r="J4992" s="3" t="s">
        <v>31661</v>
      </c>
      <c r="K4992">
        <v>422</v>
      </c>
      <c r="L4992" s="1" t="s">
        <v>42</v>
      </c>
      <c r="M4992" s="2">
        <v>44736</v>
      </c>
      <c r="N4992" s="1" t="s">
        <v>84</v>
      </c>
      <c r="O4992" s="1" t="s">
        <v>44</v>
      </c>
      <c r="P4992" s="1">
        <f>_3___Healthcare_Data_v1[[#This Row],[Discharge Date]]-_3___Healthcare_Data_v1[[#This Row],[Date of Admission]]</f>
        <v>29</v>
      </c>
      <c r="Q4992" s="1">
        <f>IFERROR(_3___Healthcare_Data_v1[[#This Row],[ Billing Amount ]]/_3___Healthcare_Data_v1[[#This Row],[Days in Hospital]],0)</f>
        <v>1009.7915172413793</v>
      </c>
      <c r="R4992" s="1" t="str">
        <f>IF(_3___Healthcare_Data_v1[[#This Row],[Age]]&gt;60,"Senior",IF(_3___Healthcare_Data_v1[[#This Row],[Age]]&gt;35,"Middle","Young"))</f>
        <v>Senior</v>
      </c>
    </row>
    <row r="4993" spans="1:18" x14ac:dyDescent="0.3">
      <c r="A4993" s="1" t="s">
        <v>13956</v>
      </c>
      <c r="B4993" s="1" t="s">
        <v>26683</v>
      </c>
      <c r="C4993" s="1" t="s">
        <v>26</v>
      </c>
      <c r="D4993" s="1" t="s">
        <v>229</v>
      </c>
      <c r="E4993" s="1" t="s">
        <v>26620</v>
      </c>
      <c r="F4993" s="2">
        <v>43950</v>
      </c>
      <c r="G4993" s="1" t="s">
        <v>13957</v>
      </c>
      <c r="H4993" s="1" t="s">
        <v>13958</v>
      </c>
      <c r="I4993" s="1" t="s">
        <v>60</v>
      </c>
      <c r="J4993" s="3" t="s">
        <v>31662</v>
      </c>
      <c r="K4993">
        <v>492</v>
      </c>
      <c r="L4993" s="1" t="s">
        <v>42</v>
      </c>
      <c r="M4993" s="2">
        <v>43978</v>
      </c>
      <c r="N4993" s="1" t="s">
        <v>31</v>
      </c>
      <c r="O4993" s="1" t="s">
        <v>32</v>
      </c>
      <c r="P4993" s="1">
        <f>_3___Healthcare_Data_v1[[#This Row],[Discharge Date]]-_3___Healthcare_Data_v1[[#This Row],[Date of Admission]]</f>
        <v>28</v>
      </c>
      <c r="Q4993" s="1">
        <f>IFERROR(_3___Healthcare_Data_v1[[#This Row],[ Billing Amount ]]/_3___Healthcare_Data_v1[[#This Row],[Days in Hospital]],0)</f>
        <v>161.87531882142858</v>
      </c>
      <c r="R4993" s="1" t="str">
        <f>IF(_3___Healthcare_Data_v1[[#This Row],[Age]]&gt;60,"Senior",IF(_3___Healthcare_Data_v1[[#This Row],[Age]]&gt;35,"Middle","Young"))</f>
        <v>Senior</v>
      </c>
    </row>
    <row r="4994" spans="1:18" x14ac:dyDescent="0.3">
      <c r="A4994" s="1" t="s">
        <v>13959</v>
      </c>
      <c r="B4994" s="1" t="s">
        <v>26994</v>
      </c>
      <c r="C4994" s="1" t="s">
        <v>26</v>
      </c>
      <c r="D4994" s="1" t="s">
        <v>89</v>
      </c>
      <c r="E4994" s="1" t="s">
        <v>26620</v>
      </c>
      <c r="F4994" s="2">
        <v>44158</v>
      </c>
      <c r="G4994" s="1" t="s">
        <v>13960</v>
      </c>
      <c r="H4994" s="1" t="s">
        <v>13961</v>
      </c>
      <c r="I4994" s="1" t="s">
        <v>60</v>
      </c>
      <c r="J4994" s="3" t="s">
        <v>31663</v>
      </c>
      <c r="K4994">
        <v>152</v>
      </c>
      <c r="L4994" s="1" t="s">
        <v>38</v>
      </c>
      <c r="M4994" s="2">
        <v>44185</v>
      </c>
      <c r="N4994" s="1" t="s">
        <v>84</v>
      </c>
      <c r="O4994" s="1" t="s">
        <v>32</v>
      </c>
      <c r="P4994" s="1">
        <f>_3___Healthcare_Data_v1[[#This Row],[Discharge Date]]-_3___Healthcare_Data_v1[[#This Row],[Date of Admission]]</f>
        <v>27</v>
      </c>
      <c r="Q4994" s="1">
        <f>IFERROR(_3___Healthcare_Data_v1[[#This Row],[ Billing Amount ]]/_3___Healthcare_Data_v1[[#This Row],[Days in Hospital]],0)</f>
        <v>862.76604740740743</v>
      </c>
      <c r="R4994" s="1" t="str">
        <f>IF(_3___Healthcare_Data_v1[[#This Row],[Age]]&gt;60,"Senior",IF(_3___Healthcare_Data_v1[[#This Row],[Age]]&gt;35,"Middle","Young"))</f>
        <v>Senior</v>
      </c>
    </row>
    <row r="4995" spans="1:18" x14ac:dyDescent="0.3">
      <c r="A4995" s="1" t="s">
        <v>1901</v>
      </c>
      <c r="B4995" s="1" t="s">
        <v>26644</v>
      </c>
      <c r="C4995" s="1" t="s">
        <v>16</v>
      </c>
      <c r="D4995" s="1" t="s">
        <v>114</v>
      </c>
      <c r="E4995" s="1" t="s">
        <v>26615</v>
      </c>
      <c r="F4995" s="2">
        <v>44557</v>
      </c>
      <c r="G4995" s="1" t="s">
        <v>13962</v>
      </c>
      <c r="H4995" s="1" t="s">
        <v>13963</v>
      </c>
      <c r="I4995" s="1" t="s">
        <v>60</v>
      </c>
      <c r="J4995" s="3" t="s">
        <v>31664</v>
      </c>
      <c r="K4995">
        <v>393</v>
      </c>
      <c r="L4995" s="1" t="s">
        <v>22</v>
      </c>
      <c r="M4995" s="2">
        <v>44574</v>
      </c>
      <c r="N4995" s="1" t="s">
        <v>23</v>
      </c>
      <c r="O4995" s="1" t="s">
        <v>32</v>
      </c>
      <c r="P4995" s="1">
        <f>_3___Healthcare_Data_v1[[#This Row],[Discharge Date]]-_3___Healthcare_Data_v1[[#This Row],[Date of Admission]]</f>
        <v>17</v>
      </c>
      <c r="Q4995" s="1">
        <f>IFERROR(_3___Healthcare_Data_v1[[#This Row],[ Billing Amount ]]/_3___Healthcare_Data_v1[[#This Row],[Days in Hospital]],0)</f>
        <v>1559.5304264705883</v>
      </c>
      <c r="R4995" s="1" t="str">
        <f>IF(_3___Healthcare_Data_v1[[#This Row],[Age]]&gt;60,"Senior",IF(_3___Healthcare_Data_v1[[#This Row],[Age]]&gt;35,"Middle","Young"))</f>
        <v>Senior</v>
      </c>
    </row>
    <row r="4996" spans="1:18" x14ac:dyDescent="0.3">
      <c r="A4996" s="1" t="s">
        <v>13964</v>
      </c>
      <c r="B4996" s="1" t="s">
        <v>26622</v>
      </c>
      <c r="C4996" s="1" t="s">
        <v>26</v>
      </c>
      <c r="D4996" s="1" t="s">
        <v>27</v>
      </c>
      <c r="E4996" s="1" t="s">
        <v>26620</v>
      </c>
      <c r="F4996" s="2">
        <v>44223</v>
      </c>
      <c r="G4996" s="1" t="s">
        <v>13965</v>
      </c>
      <c r="H4996" s="1" t="s">
        <v>13966</v>
      </c>
      <c r="I4996" s="1" t="s">
        <v>52</v>
      </c>
      <c r="J4996" s="3" t="s">
        <v>31665</v>
      </c>
      <c r="K4996">
        <v>356</v>
      </c>
      <c r="L4996" s="1" t="s">
        <v>42</v>
      </c>
      <c r="M4996" s="2">
        <v>44242</v>
      </c>
      <c r="N4996" s="1" t="s">
        <v>84</v>
      </c>
      <c r="O4996" s="1" t="s">
        <v>44</v>
      </c>
      <c r="P4996" s="1">
        <f>_3___Healthcare_Data_v1[[#This Row],[Discharge Date]]-_3___Healthcare_Data_v1[[#This Row],[Date of Admission]]</f>
        <v>19</v>
      </c>
      <c r="Q4996" s="1">
        <f>IFERROR(_3___Healthcare_Data_v1[[#This Row],[ Billing Amount ]]/_3___Healthcare_Data_v1[[#This Row],[Days in Hospital]],0)</f>
        <v>628.82815473684207</v>
      </c>
      <c r="R4996" s="1" t="str">
        <f>IF(_3___Healthcare_Data_v1[[#This Row],[Age]]&gt;60,"Senior",IF(_3___Healthcare_Data_v1[[#This Row],[Age]]&gt;35,"Middle","Young"))</f>
        <v>Senior</v>
      </c>
    </row>
    <row r="4997" spans="1:18" x14ac:dyDescent="0.3">
      <c r="A4997" s="1" t="s">
        <v>13967</v>
      </c>
      <c r="B4997" s="1" t="s">
        <v>26634</v>
      </c>
      <c r="C4997" s="1" t="s">
        <v>16</v>
      </c>
      <c r="D4997" s="1" t="s">
        <v>89</v>
      </c>
      <c r="E4997" s="1" t="s">
        <v>26615</v>
      </c>
      <c r="F4997" s="2">
        <v>44554</v>
      </c>
      <c r="G4997" s="1" t="s">
        <v>13968</v>
      </c>
      <c r="H4997" s="1" t="s">
        <v>13969</v>
      </c>
      <c r="I4997" s="1" t="s">
        <v>60</v>
      </c>
      <c r="J4997" s="3" t="s">
        <v>31666</v>
      </c>
      <c r="K4997">
        <v>343</v>
      </c>
      <c r="L4997" s="1" t="s">
        <v>22</v>
      </c>
      <c r="M4997" s="2">
        <v>44572</v>
      </c>
      <c r="N4997" s="1" t="s">
        <v>31</v>
      </c>
      <c r="O4997" s="1" t="s">
        <v>24</v>
      </c>
      <c r="P4997" s="1">
        <f>_3___Healthcare_Data_v1[[#This Row],[Discharge Date]]-_3___Healthcare_Data_v1[[#This Row],[Date of Admission]]</f>
        <v>18</v>
      </c>
      <c r="Q4997" s="1">
        <f>IFERROR(_3___Healthcare_Data_v1[[#This Row],[ Billing Amount ]]/_3___Healthcare_Data_v1[[#This Row],[Days in Hospital]],0)</f>
        <v>1878.1525255555555</v>
      </c>
      <c r="R4997" s="1" t="str">
        <f>IF(_3___Healthcare_Data_v1[[#This Row],[Age]]&gt;60,"Senior",IF(_3___Healthcare_Data_v1[[#This Row],[Age]]&gt;35,"Middle","Young"))</f>
        <v>Senior</v>
      </c>
    </row>
    <row r="4998" spans="1:18" x14ac:dyDescent="0.3">
      <c r="A4998" s="1" t="s">
        <v>13970</v>
      </c>
      <c r="B4998" s="1" t="s">
        <v>26664</v>
      </c>
      <c r="C4998" s="1" t="s">
        <v>16</v>
      </c>
      <c r="D4998" s="1" t="s">
        <v>17</v>
      </c>
      <c r="E4998" s="1" t="s">
        <v>26620</v>
      </c>
      <c r="F4998" s="2">
        <v>43926</v>
      </c>
      <c r="G4998" s="1" t="s">
        <v>13971</v>
      </c>
      <c r="H4998" s="1" t="s">
        <v>13972</v>
      </c>
      <c r="I4998" s="1" t="s">
        <v>26607</v>
      </c>
      <c r="J4998" s="3" t="s">
        <v>31667</v>
      </c>
      <c r="K4998">
        <v>426</v>
      </c>
      <c r="L4998" s="1" t="s">
        <v>42</v>
      </c>
      <c r="M4998" s="2">
        <v>43936</v>
      </c>
      <c r="N4998" s="1" t="s">
        <v>48</v>
      </c>
      <c r="O4998" s="1" t="s">
        <v>24</v>
      </c>
      <c r="P4998" s="1">
        <f>_3___Healthcare_Data_v1[[#This Row],[Discharge Date]]-_3___Healthcare_Data_v1[[#This Row],[Date of Admission]]</f>
        <v>10</v>
      </c>
      <c r="Q4998" s="1">
        <f>IFERROR(_3___Healthcare_Data_v1[[#This Row],[ Billing Amount ]]/_3___Healthcare_Data_v1[[#This Row],[Days in Hospital]],0)</f>
        <v>2170.6807990000002</v>
      </c>
      <c r="R4998" s="1" t="str">
        <f>IF(_3___Healthcare_Data_v1[[#This Row],[Age]]&gt;60,"Senior",IF(_3___Healthcare_Data_v1[[#This Row],[Age]]&gt;35,"Middle","Young"))</f>
        <v>Senior</v>
      </c>
    </row>
    <row r="4999" spans="1:18" x14ac:dyDescent="0.3">
      <c r="A4999" s="1" t="s">
        <v>13973</v>
      </c>
      <c r="B4999" s="1" t="s">
        <v>26776</v>
      </c>
      <c r="C4999" s="1" t="s">
        <v>16</v>
      </c>
      <c r="D4999" s="1" t="s">
        <v>17</v>
      </c>
      <c r="E4999" s="1" t="s">
        <v>28</v>
      </c>
      <c r="F4999" s="2">
        <v>45226</v>
      </c>
      <c r="G4999" s="1" t="s">
        <v>13974</v>
      </c>
      <c r="H4999" s="1" t="s">
        <v>13975</v>
      </c>
      <c r="I4999" s="1" t="s">
        <v>56</v>
      </c>
      <c r="J4999" s="3" t="s">
        <v>31668</v>
      </c>
      <c r="K4999">
        <v>119</v>
      </c>
      <c r="L4999" s="1" t="s">
        <v>42</v>
      </c>
      <c r="M4999" s="2">
        <v>45254</v>
      </c>
      <c r="N4999" s="1" t="s">
        <v>31</v>
      </c>
      <c r="O4999" s="1" t="s">
        <v>24</v>
      </c>
      <c r="P4999" s="1">
        <f>_3___Healthcare_Data_v1[[#This Row],[Discharge Date]]-_3___Healthcare_Data_v1[[#This Row],[Date of Admission]]</f>
        <v>28</v>
      </c>
      <c r="Q4999" s="1">
        <f>IFERROR(_3___Healthcare_Data_v1[[#This Row],[ Billing Amount ]]/_3___Healthcare_Data_v1[[#This Row],[Days in Hospital]],0)</f>
        <v>1458.9937246428569</v>
      </c>
      <c r="R4999" s="1" t="str">
        <f>IF(_3___Healthcare_Data_v1[[#This Row],[Age]]&gt;60,"Senior",IF(_3___Healthcare_Data_v1[[#This Row],[Age]]&gt;35,"Middle","Young"))</f>
        <v>Senior</v>
      </c>
    </row>
    <row r="5000" spans="1:18" x14ac:dyDescent="0.3">
      <c r="A5000" s="1" t="s">
        <v>13976</v>
      </c>
      <c r="B5000" s="1" t="s">
        <v>26672</v>
      </c>
      <c r="C5000" s="1" t="s">
        <v>26</v>
      </c>
      <c r="D5000" s="1" t="s">
        <v>27</v>
      </c>
      <c r="E5000" s="1" t="s">
        <v>26615</v>
      </c>
      <c r="F5000" s="2">
        <v>44507</v>
      </c>
      <c r="G5000" s="1" t="s">
        <v>13977</v>
      </c>
      <c r="H5000" s="1" t="s">
        <v>13978</v>
      </c>
      <c r="I5000" s="1" t="s">
        <v>52</v>
      </c>
      <c r="J5000" s="3" t="s">
        <v>31669</v>
      </c>
      <c r="K5000">
        <v>173</v>
      </c>
      <c r="L5000" s="1" t="s">
        <v>22</v>
      </c>
      <c r="M5000" s="2">
        <v>44507</v>
      </c>
      <c r="N5000" s="1" t="s">
        <v>31</v>
      </c>
      <c r="O5000" s="1" t="s">
        <v>32</v>
      </c>
      <c r="P5000" s="1">
        <f>_3___Healthcare_Data_v1[[#This Row],[Discharge Date]]-_3___Healthcare_Data_v1[[#This Row],[Date of Admission]]</f>
        <v>0</v>
      </c>
      <c r="Q5000" s="1">
        <f>IFERROR(_3___Healthcare_Data_v1[[#This Row],[ Billing Amount ]]/_3___Healthcare_Data_v1[[#This Row],[Days in Hospital]],0)</f>
        <v>0</v>
      </c>
      <c r="R5000" s="1" t="str">
        <f>IF(_3___Healthcare_Data_v1[[#This Row],[Age]]&gt;60,"Senior",IF(_3___Healthcare_Data_v1[[#This Row],[Age]]&gt;35,"Middle","Young"))</f>
        <v>Senior</v>
      </c>
    </row>
    <row r="5001" spans="1:18" x14ac:dyDescent="0.3">
      <c r="A5001" s="1" t="s">
        <v>13979</v>
      </c>
      <c r="B5001" s="1" t="s">
        <v>26697</v>
      </c>
      <c r="C5001" s="1" t="s">
        <v>16</v>
      </c>
      <c r="D5001" s="1" t="s">
        <v>49</v>
      </c>
      <c r="E5001" s="1" t="s">
        <v>35</v>
      </c>
      <c r="F5001" s="2">
        <v>43972</v>
      </c>
      <c r="G5001" s="1" t="s">
        <v>13980</v>
      </c>
      <c r="H5001" s="1" t="s">
        <v>13981</v>
      </c>
      <c r="I5001" s="1" t="s">
        <v>52</v>
      </c>
      <c r="J5001" s="3" t="s">
        <v>31670</v>
      </c>
      <c r="K5001">
        <v>492</v>
      </c>
      <c r="L5001" s="1" t="s">
        <v>22</v>
      </c>
      <c r="M5001" s="2">
        <v>43978</v>
      </c>
      <c r="N5001" s="1" t="s">
        <v>84</v>
      </c>
      <c r="O5001" s="1" t="s">
        <v>32</v>
      </c>
      <c r="P5001" s="1">
        <f>_3___Healthcare_Data_v1[[#This Row],[Discharge Date]]-_3___Healthcare_Data_v1[[#This Row],[Date of Admission]]</f>
        <v>6</v>
      </c>
      <c r="Q5001" s="1">
        <f>IFERROR(_3___Healthcare_Data_v1[[#This Row],[ Billing Amount ]]/_3___Healthcare_Data_v1[[#This Row],[Days in Hospital]],0)</f>
        <v>3814.0406500000004</v>
      </c>
      <c r="R5001" s="1" t="str">
        <f>IF(_3___Healthcare_Data_v1[[#This Row],[Age]]&gt;60,"Senior",IF(_3___Healthcare_Data_v1[[#This Row],[Age]]&gt;35,"Middle","Young"))</f>
        <v>Senior</v>
      </c>
    </row>
    <row r="5002" spans="1:18" x14ac:dyDescent="0.3">
      <c r="A5002" s="1" t="s">
        <v>13982</v>
      </c>
      <c r="B5002" s="1" t="s">
        <v>26776</v>
      </c>
      <c r="C5002" s="1" t="s">
        <v>16</v>
      </c>
      <c r="D5002" s="1" t="s">
        <v>229</v>
      </c>
      <c r="E5002" s="1" t="s">
        <v>69</v>
      </c>
      <c r="F5002" s="2">
        <v>44254</v>
      </c>
      <c r="G5002" s="1" t="s">
        <v>13983</v>
      </c>
      <c r="H5002" s="1" t="s">
        <v>13984</v>
      </c>
      <c r="I5002" s="1" t="s">
        <v>52</v>
      </c>
      <c r="J5002" s="3" t="s">
        <v>31671</v>
      </c>
      <c r="K5002">
        <v>204</v>
      </c>
      <c r="L5002" s="1" t="s">
        <v>22</v>
      </c>
      <c r="M5002" s="2">
        <v>44272</v>
      </c>
      <c r="N5002" s="1" t="s">
        <v>43</v>
      </c>
      <c r="O5002" s="1" t="s">
        <v>32</v>
      </c>
      <c r="P5002" s="1">
        <f>_3___Healthcare_Data_v1[[#This Row],[Discharge Date]]-_3___Healthcare_Data_v1[[#This Row],[Date of Admission]]</f>
        <v>18</v>
      </c>
      <c r="Q5002" s="1">
        <f>IFERROR(_3___Healthcare_Data_v1[[#This Row],[ Billing Amount ]]/_3___Healthcare_Data_v1[[#This Row],[Days in Hospital]],0)</f>
        <v>2474.6769505555553</v>
      </c>
      <c r="R5002" s="1" t="str">
        <f>IF(_3___Healthcare_Data_v1[[#This Row],[Age]]&gt;60,"Senior",IF(_3___Healthcare_Data_v1[[#This Row],[Age]]&gt;35,"Middle","Young"))</f>
        <v>Senior</v>
      </c>
    </row>
    <row r="5003" spans="1:18" x14ac:dyDescent="0.3">
      <c r="A5003" s="1" t="s">
        <v>13985</v>
      </c>
      <c r="B5003" s="1" t="s">
        <v>26661</v>
      </c>
      <c r="C5003" s="1" t="s">
        <v>16</v>
      </c>
      <c r="D5003" s="1" t="s">
        <v>114</v>
      </c>
      <c r="E5003" s="1" t="s">
        <v>35</v>
      </c>
      <c r="F5003" s="2">
        <v>44507</v>
      </c>
      <c r="G5003" s="1" t="s">
        <v>10634</v>
      </c>
      <c r="H5003" s="1" t="s">
        <v>13986</v>
      </c>
      <c r="I5003" s="1" t="s">
        <v>21</v>
      </c>
      <c r="J5003" s="3" t="s">
        <v>31672</v>
      </c>
      <c r="K5003">
        <v>232</v>
      </c>
      <c r="L5003" s="1" t="s">
        <v>42</v>
      </c>
      <c r="M5003" s="2">
        <v>44527</v>
      </c>
      <c r="N5003" s="1" t="s">
        <v>23</v>
      </c>
      <c r="O5003" s="1" t="s">
        <v>44</v>
      </c>
      <c r="P5003" s="1">
        <f>_3___Healthcare_Data_v1[[#This Row],[Discharge Date]]-_3___Healthcare_Data_v1[[#This Row],[Date of Admission]]</f>
        <v>20</v>
      </c>
      <c r="Q5003" s="1">
        <f>IFERROR(_3___Healthcare_Data_v1[[#This Row],[ Billing Amount ]]/_3___Healthcare_Data_v1[[#This Row],[Days in Hospital]],0)</f>
        <v>1127.526014</v>
      </c>
      <c r="R5003" s="1" t="str">
        <f>IF(_3___Healthcare_Data_v1[[#This Row],[Age]]&gt;60,"Senior",IF(_3___Healthcare_Data_v1[[#This Row],[Age]]&gt;35,"Middle","Young"))</f>
        <v>Senior</v>
      </c>
    </row>
    <row r="5004" spans="1:18" x14ac:dyDescent="0.3">
      <c r="A5004" s="1" t="s">
        <v>13987</v>
      </c>
      <c r="B5004" s="1" t="s">
        <v>26710</v>
      </c>
      <c r="C5004" s="1" t="s">
        <v>26</v>
      </c>
      <c r="D5004" s="1" t="s">
        <v>34</v>
      </c>
      <c r="E5004" s="1" t="s">
        <v>26620</v>
      </c>
      <c r="F5004" s="2">
        <v>44664</v>
      </c>
      <c r="G5004" s="1" t="s">
        <v>13988</v>
      </c>
      <c r="H5004" s="1" t="s">
        <v>13989</v>
      </c>
      <c r="I5004" s="1" t="s">
        <v>56</v>
      </c>
      <c r="J5004" s="3" t="s">
        <v>31673</v>
      </c>
      <c r="K5004">
        <v>290</v>
      </c>
      <c r="L5004" s="1" t="s">
        <v>42</v>
      </c>
      <c r="M5004" s="2">
        <v>44683</v>
      </c>
      <c r="N5004" s="1" t="s">
        <v>48</v>
      </c>
      <c r="O5004" s="1" t="s">
        <v>44</v>
      </c>
      <c r="P5004" s="1">
        <f>_3___Healthcare_Data_v1[[#This Row],[Discharge Date]]-_3___Healthcare_Data_v1[[#This Row],[Date of Admission]]</f>
        <v>19</v>
      </c>
      <c r="Q5004" s="1">
        <f>IFERROR(_3___Healthcare_Data_v1[[#This Row],[ Billing Amount ]]/_3___Healthcare_Data_v1[[#This Row],[Days in Hospital]],0)</f>
        <v>1522.252552631579</v>
      </c>
      <c r="R5004" s="1" t="str">
        <f>IF(_3___Healthcare_Data_v1[[#This Row],[Age]]&gt;60,"Senior",IF(_3___Healthcare_Data_v1[[#This Row],[Age]]&gt;35,"Middle","Young"))</f>
        <v>Senior</v>
      </c>
    </row>
    <row r="5005" spans="1:18" x14ac:dyDescent="0.3">
      <c r="A5005" s="1" t="s">
        <v>13990</v>
      </c>
      <c r="B5005" s="1" t="s">
        <v>26714</v>
      </c>
      <c r="C5005" s="1" t="s">
        <v>26</v>
      </c>
      <c r="D5005" s="1" t="s">
        <v>114</v>
      </c>
      <c r="E5005" s="1" t="s">
        <v>26620</v>
      </c>
      <c r="F5005" s="2">
        <v>43452</v>
      </c>
      <c r="G5005" s="1" t="s">
        <v>13991</v>
      </c>
      <c r="H5005" s="1" t="s">
        <v>13992</v>
      </c>
      <c r="I5005" s="1" t="s">
        <v>26607</v>
      </c>
      <c r="J5005" s="3" t="s">
        <v>31674</v>
      </c>
      <c r="K5005">
        <v>118</v>
      </c>
      <c r="L5005" s="1" t="s">
        <v>42</v>
      </c>
      <c r="M5005" s="2">
        <v>43466</v>
      </c>
      <c r="N5005" s="1" t="s">
        <v>84</v>
      </c>
      <c r="O5005" s="1" t="s">
        <v>32</v>
      </c>
      <c r="P5005" s="1">
        <f>_3___Healthcare_Data_v1[[#This Row],[Discharge Date]]-_3___Healthcare_Data_v1[[#This Row],[Date of Admission]]</f>
        <v>14</v>
      </c>
      <c r="Q5005" s="1">
        <f>IFERROR(_3___Healthcare_Data_v1[[#This Row],[ Billing Amount ]]/_3___Healthcare_Data_v1[[#This Row],[Days in Hospital]],0)</f>
        <v>2471.1190821428572</v>
      </c>
      <c r="R5005" s="1" t="str">
        <f>IF(_3___Healthcare_Data_v1[[#This Row],[Age]]&gt;60,"Senior",IF(_3___Healthcare_Data_v1[[#This Row],[Age]]&gt;35,"Middle","Young"))</f>
        <v>Senior</v>
      </c>
    </row>
    <row r="5006" spans="1:18" x14ac:dyDescent="0.3">
      <c r="A5006" s="1" t="s">
        <v>13993</v>
      </c>
      <c r="B5006" s="1" t="s">
        <v>26653</v>
      </c>
      <c r="C5006" s="1" t="s">
        <v>26</v>
      </c>
      <c r="D5006" s="1" t="s">
        <v>17</v>
      </c>
      <c r="E5006" s="1" t="s">
        <v>26620</v>
      </c>
      <c r="F5006" s="2">
        <v>45165</v>
      </c>
      <c r="G5006" s="1" t="s">
        <v>13994</v>
      </c>
      <c r="H5006" s="1" t="s">
        <v>4602</v>
      </c>
      <c r="I5006" s="1" t="s">
        <v>26607</v>
      </c>
      <c r="J5006" s="3" t="s">
        <v>31675</v>
      </c>
      <c r="K5006">
        <v>367</v>
      </c>
      <c r="L5006" s="1" t="s">
        <v>42</v>
      </c>
      <c r="M5006" s="2">
        <v>45180</v>
      </c>
      <c r="N5006" s="1" t="s">
        <v>43</v>
      </c>
      <c r="O5006" s="1" t="s">
        <v>32</v>
      </c>
      <c r="P5006" s="1">
        <f>_3___Healthcare_Data_v1[[#This Row],[Discharge Date]]-_3___Healthcare_Data_v1[[#This Row],[Date of Admission]]</f>
        <v>15</v>
      </c>
      <c r="Q5006" s="1">
        <f>IFERROR(_3___Healthcare_Data_v1[[#This Row],[ Billing Amount ]]/_3___Healthcare_Data_v1[[#This Row],[Days in Hospital]],0)</f>
        <v>897.81156466666664</v>
      </c>
      <c r="R5006" s="1" t="str">
        <f>IF(_3___Healthcare_Data_v1[[#This Row],[Age]]&gt;60,"Senior",IF(_3___Healthcare_Data_v1[[#This Row],[Age]]&gt;35,"Middle","Young"))</f>
        <v>Senior</v>
      </c>
    </row>
    <row r="5007" spans="1:18" x14ac:dyDescent="0.3">
      <c r="A5007" s="1" t="s">
        <v>13995</v>
      </c>
      <c r="B5007" s="1" t="s">
        <v>26638</v>
      </c>
      <c r="C5007" s="1" t="s">
        <v>16</v>
      </c>
      <c r="D5007" s="1" t="s">
        <v>114</v>
      </c>
      <c r="E5007" s="1" t="s">
        <v>28</v>
      </c>
      <c r="F5007" s="2">
        <v>43705</v>
      </c>
      <c r="G5007" s="1" t="s">
        <v>13996</v>
      </c>
      <c r="H5007" s="1" t="s">
        <v>13997</v>
      </c>
      <c r="I5007" s="1" t="s">
        <v>52</v>
      </c>
      <c r="J5007" s="3" t="s">
        <v>31676</v>
      </c>
      <c r="K5007">
        <v>438</v>
      </c>
      <c r="L5007" s="1" t="s">
        <v>38</v>
      </c>
      <c r="M5007" s="2">
        <v>43733</v>
      </c>
      <c r="N5007" s="1" t="s">
        <v>23</v>
      </c>
      <c r="O5007" s="1" t="s">
        <v>24</v>
      </c>
      <c r="P5007" s="1">
        <f>_3___Healthcare_Data_v1[[#This Row],[Discharge Date]]-_3___Healthcare_Data_v1[[#This Row],[Date of Admission]]</f>
        <v>28</v>
      </c>
      <c r="Q5007" s="1">
        <f>IFERROR(_3___Healthcare_Data_v1[[#This Row],[ Billing Amount ]]/_3___Healthcare_Data_v1[[#This Row],[Days in Hospital]],0)</f>
        <v>1039.0238571428572</v>
      </c>
      <c r="R5007" s="1" t="str">
        <f>IF(_3___Healthcare_Data_v1[[#This Row],[Age]]&gt;60,"Senior",IF(_3___Healthcare_Data_v1[[#This Row],[Age]]&gt;35,"Middle","Young"))</f>
        <v>Senior</v>
      </c>
    </row>
    <row r="5008" spans="1:18" x14ac:dyDescent="0.3">
      <c r="A5008" s="1" t="s">
        <v>13998</v>
      </c>
      <c r="B5008" s="1" t="s">
        <v>26776</v>
      </c>
      <c r="C5008" s="1" t="s">
        <v>16</v>
      </c>
      <c r="D5008" s="1" t="s">
        <v>62</v>
      </c>
      <c r="E5008" s="1" t="s">
        <v>26615</v>
      </c>
      <c r="F5008" s="2">
        <v>44932</v>
      </c>
      <c r="G5008" s="1" t="s">
        <v>13999</v>
      </c>
      <c r="H5008" s="1" t="s">
        <v>14000</v>
      </c>
      <c r="I5008" s="1" t="s">
        <v>56</v>
      </c>
      <c r="J5008" s="3" t="s">
        <v>31677</v>
      </c>
      <c r="K5008">
        <v>372</v>
      </c>
      <c r="L5008" s="1" t="s">
        <v>22</v>
      </c>
      <c r="M5008" s="2">
        <v>44942</v>
      </c>
      <c r="N5008" s="1" t="s">
        <v>48</v>
      </c>
      <c r="O5008" s="1" t="s">
        <v>32</v>
      </c>
      <c r="P5008" s="1">
        <f>_3___Healthcare_Data_v1[[#This Row],[Discharge Date]]-_3___Healthcare_Data_v1[[#This Row],[Date of Admission]]</f>
        <v>10</v>
      </c>
      <c r="Q5008" s="1">
        <f>IFERROR(_3___Healthcare_Data_v1[[#This Row],[ Billing Amount ]]/_3___Healthcare_Data_v1[[#This Row],[Days in Hospital]],0)</f>
        <v>3662.429161</v>
      </c>
      <c r="R5008" s="1" t="str">
        <f>IF(_3___Healthcare_Data_v1[[#This Row],[Age]]&gt;60,"Senior",IF(_3___Healthcare_Data_v1[[#This Row],[Age]]&gt;35,"Middle","Young"))</f>
        <v>Senior</v>
      </c>
    </row>
    <row r="5009" spans="1:18" x14ac:dyDescent="0.3">
      <c r="A5009" s="1" t="s">
        <v>14001</v>
      </c>
      <c r="B5009" s="1" t="s">
        <v>26759</v>
      </c>
      <c r="C5009" s="1" t="s">
        <v>16</v>
      </c>
      <c r="D5009" s="1" t="s">
        <v>89</v>
      </c>
      <c r="E5009" s="1" t="s">
        <v>35</v>
      </c>
      <c r="F5009" s="2">
        <v>44410</v>
      </c>
      <c r="G5009" s="1" t="s">
        <v>14002</v>
      </c>
      <c r="H5009" s="1" t="s">
        <v>14003</v>
      </c>
      <c r="I5009" s="1" t="s">
        <v>26607</v>
      </c>
      <c r="J5009" s="3" t="s">
        <v>31678</v>
      </c>
      <c r="K5009">
        <v>493</v>
      </c>
      <c r="L5009" s="1" t="s">
        <v>42</v>
      </c>
      <c r="M5009" s="2">
        <v>44425</v>
      </c>
      <c r="N5009" s="1" t="s">
        <v>43</v>
      </c>
      <c r="O5009" s="1" t="s">
        <v>24</v>
      </c>
      <c r="P5009" s="1">
        <f>_3___Healthcare_Data_v1[[#This Row],[Discharge Date]]-_3___Healthcare_Data_v1[[#This Row],[Date of Admission]]</f>
        <v>15</v>
      </c>
      <c r="Q5009" s="1">
        <f>IFERROR(_3___Healthcare_Data_v1[[#This Row],[ Billing Amount ]]/_3___Healthcare_Data_v1[[#This Row],[Days in Hospital]],0)</f>
        <v>1618.4806506666669</v>
      </c>
      <c r="R5009" s="1" t="str">
        <f>IF(_3___Healthcare_Data_v1[[#This Row],[Age]]&gt;60,"Senior",IF(_3___Healthcare_Data_v1[[#This Row],[Age]]&gt;35,"Middle","Young"))</f>
        <v>Senior</v>
      </c>
    </row>
    <row r="5010" spans="1:18" x14ac:dyDescent="0.3">
      <c r="A5010" s="1" t="s">
        <v>14004</v>
      </c>
      <c r="B5010" s="1" t="s">
        <v>26653</v>
      </c>
      <c r="C5010" s="1" t="s">
        <v>16</v>
      </c>
      <c r="D5010" s="1" t="s">
        <v>62</v>
      </c>
      <c r="E5010" s="1" t="s">
        <v>18</v>
      </c>
      <c r="F5010" s="2">
        <v>43841</v>
      </c>
      <c r="G5010" s="1" t="s">
        <v>2997</v>
      </c>
      <c r="H5010" s="1" t="s">
        <v>14005</v>
      </c>
      <c r="I5010" s="1" t="s">
        <v>60</v>
      </c>
      <c r="J5010" s="3" t="s">
        <v>31679</v>
      </c>
      <c r="K5010">
        <v>157</v>
      </c>
      <c r="L5010" s="1" t="s">
        <v>22</v>
      </c>
      <c r="M5010" s="2">
        <v>43854</v>
      </c>
      <c r="N5010" s="1" t="s">
        <v>43</v>
      </c>
      <c r="O5010" s="1" t="s">
        <v>44</v>
      </c>
      <c r="P5010" s="1">
        <f>_3___Healthcare_Data_v1[[#This Row],[Discharge Date]]-_3___Healthcare_Data_v1[[#This Row],[Date of Admission]]</f>
        <v>13</v>
      </c>
      <c r="Q5010" s="1">
        <f>IFERROR(_3___Healthcare_Data_v1[[#This Row],[ Billing Amount ]]/_3___Healthcare_Data_v1[[#This Row],[Days in Hospital]],0)</f>
        <v>168.65478161538462</v>
      </c>
      <c r="R5010" s="1" t="str">
        <f>IF(_3___Healthcare_Data_v1[[#This Row],[Age]]&gt;60,"Senior",IF(_3___Healthcare_Data_v1[[#This Row],[Age]]&gt;35,"Middle","Young"))</f>
        <v>Senior</v>
      </c>
    </row>
    <row r="5011" spans="1:18" x14ac:dyDescent="0.3">
      <c r="A5011" s="1" t="s">
        <v>14006</v>
      </c>
      <c r="B5011" s="1" t="s">
        <v>26644</v>
      </c>
      <c r="C5011" s="1" t="s">
        <v>26</v>
      </c>
      <c r="D5011" s="1" t="s">
        <v>62</v>
      </c>
      <c r="E5011" s="1" t="s">
        <v>26620</v>
      </c>
      <c r="F5011" s="2">
        <v>45162</v>
      </c>
      <c r="G5011" s="1" t="s">
        <v>14007</v>
      </c>
      <c r="H5011" s="1" t="s">
        <v>14008</v>
      </c>
      <c r="I5011" s="1" t="s">
        <v>60</v>
      </c>
      <c r="J5011" s="3" t="s">
        <v>31680</v>
      </c>
      <c r="K5011">
        <v>426</v>
      </c>
      <c r="L5011" s="1" t="s">
        <v>42</v>
      </c>
      <c r="M5011" s="2">
        <v>45184</v>
      </c>
      <c r="N5011" s="1" t="s">
        <v>43</v>
      </c>
      <c r="O5011" s="1" t="s">
        <v>32</v>
      </c>
      <c r="P5011" s="1">
        <f>_3___Healthcare_Data_v1[[#This Row],[Discharge Date]]-_3___Healthcare_Data_v1[[#This Row],[Date of Admission]]</f>
        <v>22</v>
      </c>
      <c r="Q5011" s="1">
        <f>IFERROR(_3___Healthcare_Data_v1[[#This Row],[ Billing Amount ]]/_3___Healthcare_Data_v1[[#This Row],[Days in Hospital]],0)</f>
        <v>211.85133559090909</v>
      </c>
      <c r="R5011" s="1" t="str">
        <f>IF(_3___Healthcare_Data_v1[[#This Row],[Age]]&gt;60,"Senior",IF(_3___Healthcare_Data_v1[[#This Row],[Age]]&gt;35,"Middle","Young"))</f>
        <v>Senior</v>
      </c>
    </row>
    <row r="5012" spans="1:18" x14ac:dyDescent="0.3">
      <c r="A5012" s="1" t="s">
        <v>14009</v>
      </c>
      <c r="B5012" s="1" t="s">
        <v>26626</v>
      </c>
      <c r="C5012" s="1" t="s">
        <v>16</v>
      </c>
      <c r="D5012" s="1" t="s">
        <v>89</v>
      </c>
      <c r="E5012" s="1" t="s">
        <v>28</v>
      </c>
      <c r="F5012" s="2">
        <v>45046</v>
      </c>
      <c r="G5012" s="1" t="s">
        <v>14010</v>
      </c>
      <c r="H5012" s="1" t="s">
        <v>14011</v>
      </c>
      <c r="I5012" s="1" t="s">
        <v>56</v>
      </c>
      <c r="J5012" s="3" t="s">
        <v>31681</v>
      </c>
      <c r="K5012">
        <v>156</v>
      </c>
      <c r="L5012" s="1" t="s">
        <v>38</v>
      </c>
      <c r="M5012" s="2">
        <v>45072</v>
      </c>
      <c r="N5012" s="1" t="s">
        <v>43</v>
      </c>
      <c r="O5012" s="1" t="s">
        <v>44</v>
      </c>
      <c r="P5012" s="1">
        <f>_3___Healthcare_Data_v1[[#This Row],[Discharge Date]]-_3___Healthcare_Data_v1[[#This Row],[Date of Admission]]</f>
        <v>26</v>
      </c>
      <c r="Q5012" s="1">
        <f>IFERROR(_3___Healthcare_Data_v1[[#This Row],[ Billing Amount ]]/_3___Healthcare_Data_v1[[#This Row],[Days in Hospital]],0)</f>
        <v>81.162553730769233</v>
      </c>
      <c r="R5012" s="1" t="str">
        <f>IF(_3___Healthcare_Data_v1[[#This Row],[Age]]&gt;60,"Senior",IF(_3___Healthcare_Data_v1[[#This Row],[Age]]&gt;35,"Middle","Young"))</f>
        <v>Senior</v>
      </c>
    </row>
    <row r="5013" spans="1:18" x14ac:dyDescent="0.3">
      <c r="A5013" s="1" t="s">
        <v>14012</v>
      </c>
      <c r="B5013" s="1" t="s">
        <v>26759</v>
      </c>
      <c r="C5013" s="1" t="s">
        <v>16</v>
      </c>
      <c r="D5013" s="1" t="s">
        <v>114</v>
      </c>
      <c r="E5013" s="1" t="s">
        <v>18</v>
      </c>
      <c r="F5013" s="2">
        <v>44837</v>
      </c>
      <c r="G5013" s="1" t="s">
        <v>14013</v>
      </c>
      <c r="H5013" s="1" t="s">
        <v>14014</v>
      </c>
      <c r="I5013" s="1" t="s">
        <v>26607</v>
      </c>
      <c r="J5013" s="3" t="s">
        <v>31682</v>
      </c>
      <c r="K5013">
        <v>411</v>
      </c>
      <c r="L5013" s="1" t="s">
        <v>42</v>
      </c>
      <c r="M5013" s="2">
        <v>44841</v>
      </c>
      <c r="N5013" s="1" t="s">
        <v>84</v>
      </c>
      <c r="O5013" s="1" t="s">
        <v>32</v>
      </c>
      <c r="P5013" s="1">
        <f>_3___Healthcare_Data_v1[[#This Row],[Discharge Date]]-_3___Healthcare_Data_v1[[#This Row],[Date of Admission]]</f>
        <v>4</v>
      </c>
      <c r="Q5013" s="1">
        <f>IFERROR(_3___Healthcare_Data_v1[[#This Row],[ Billing Amount ]]/_3___Healthcare_Data_v1[[#This Row],[Days in Hospital]],0)</f>
        <v>10398.351769999999</v>
      </c>
      <c r="R5013" s="1" t="str">
        <f>IF(_3___Healthcare_Data_v1[[#This Row],[Age]]&gt;60,"Senior",IF(_3___Healthcare_Data_v1[[#This Row],[Age]]&gt;35,"Middle","Young"))</f>
        <v>Senior</v>
      </c>
    </row>
    <row r="5014" spans="1:18" x14ac:dyDescent="0.3">
      <c r="A5014" s="1" t="s">
        <v>14015</v>
      </c>
      <c r="B5014" s="1" t="s">
        <v>26700</v>
      </c>
      <c r="C5014" s="1" t="s">
        <v>16</v>
      </c>
      <c r="D5014" s="1" t="s">
        <v>62</v>
      </c>
      <c r="E5014" s="1" t="s">
        <v>26620</v>
      </c>
      <c r="F5014" s="2">
        <v>43998</v>
      </c>
      <c r="G5014" s="1" t="s">
        <v>14016</v>
      </c>
      <c r="H5014" s="1" t="s">
        <v>14017</v>
      </c>
      <c r="I5014" s="1" t="s">
        <v>21</v>
      </c>
      <c r="J5014" s="3" t="s">
        <v>31683</v>
      </c>
      <c r="K5014">
        <v>389</v>
      </c>
      <c r="L5014" s="1" t="s">
        <v>38</v>
      </c>
      <c r="M5014" s="2">
        <v>44019</v>
      </c>
      <c r="N5014" s="1" t="s">
        <v>48</v>
      </c>
      <c r="O5014" s="1" t="s">
        <v>44</v>
      </c>
      <c r="P5014" s="1">
        <f>_3___Healthcare_Data_v1[[#This Row],[Discharge Date]]-_3___Healthcare_Data_v1[[#This Row],[Date of Admission]]</f>
        <v>21</v>
      </c>
      <c r="Q5014" s="1">
        <f>IFERROR(_3___Healthcare_Data_v1[[#This Row],[ Billing Amount ]]/_3___Healthcare_Data_v1[[#This Row],[Days in Hospital]],0)</f>
        <v>1083.2574980952381</v>
      </c>
      <c r="R5014" s="1" t="str">
        <f>IF(_3___Healthcare_Data_v1[[#This Row],[Age]]&gt;60,"Senior",IF(_3___Healthcare_Data_v1[[#This Row],[Age]]&gt;35,"Middle","Young"))</f>
        <v>Senior</v>
      </c>
    </row>
    <row r="5015" spans="1:18" x14ac:dyDescent="0.3">
      <c r="A5015" s="1" t="s">
        <v>14018</v>
      </c>
      <c r="B5015" s="1" t="s">
        <v>26655</v>
      </c>
      <c r="C5015" s="1" t="s">
        <v>26</v>
      </c>
      <c r="D5015" s="1" t="s">
        <v>34</v>
      </c>
      <c r="E5015" s="1" t="s">
        <v>28</v>
      </c>
      <c r="F5015" s="2">
        <v>45160</v>
      </c>
      <c r="G5015" s="1" t="s">
        <v>14019</v>
      </c>
      <c r="H5015" s="1" t="s">
        <v>14020</v>
      </c>
      <c r="I5015" s="1" t="s">
        <v>52</v>
      </c>
      <c r="J5015" s="3" t="s">
        <v>31684</v>
      </c>
      <c r="K5015">
        <v>221</v>
      </c>
      <c r="L5015" s="1" t="s">
        <v>42</v>
      </c>
      <c r="M5015" s="2">
        <v>45184</v>
      </c>
      <c r="N5015" s="1" t="s">
        <v>31</v>
      </c>
      <c r="O5015" s="1" t="s">
        <v>32</v>
      </c>
      <c r="P5015" s="1">
        <f>_3___Healthcare_Data_v1[[#This Row],[Discharge Date]]-_3___Healthcare_Data_v1[[#This Row],[Date of Admission]]</f>
        <v>24</v>
      </c>
      <c r="Q5015" s="1">
        <f>IFERROR(_3___Healthcare_Data_v1[[#This Row],[ Billing Amount ]]/_3___Healthcare_Data_v1[[#This Row],[Days in Hospital]],0)</f>
        <v>1509.4773375000002</v>
      </c>
      <c r="R5015" s="1" t="str">
        <f>IF(_3___Healthcare_Data_v1[[#This Row],[Age]]&gt;60,"Senior",IF(_3___Healthcare_Data_v1[[#This Row],[Age]]&gt;35,"Middle","Young"))</f>
        <v>Senior</v>
      </c>
    </row>
    <row r="5016" spans="1:18" x14ac:dyDescent="0.3">
      <c r="A5016" s="1" t="s">
        <v>14021</v>
      </c>
      <c r="B5016" s="1" t="s">
        <v>26622</v>
      </c>
      <c r="C5016" s="1" t="s">
        <v>16</v>
      </c>
      <c r="D5016" s="1" t="s">
        <v>17</v>
      </c>
      <c r="E5016" s="1" t="s">
        <v>35</v>
      </c>
      <c r="F5016" s="2">
        <v>45124</v>
      </c>
      <c r="G5016" s="1" t="s">
        <v>14022</v>
      </c>
      <c r="H5016" s="1" t="s">
        <v>14023</v>
      </c>
      <c r="I5016" s="1" t="s">
        <v>26607</v>
      </c>
      <c r="J5016" s="3" t="s">
        <v>31685</v>
      </c>
      <c r="K5016">
        <v>340</v>
      </c>
      <c r="L5016" s="1" t="s">
        <v>42</v>
      </c>
      <c r="M5016" s="2">
        <v>45129</v>
      </c>
      <c r="N5016" s="1" t="s">
        <v>48</v>
      </c>
      <c r="O5016" s="1" t="s">
        <v>44</v>
      </c>
      <c r="P5016" s="1">
        <f>_3___Healthcare_Data_v1[[#This Row],[Discharge Date]]-_3___Healthcare_Data_v1[[#This Row],[Date of Admission]]</f>
        <v>5</v>
      </c>
      <c r="Q5016" s="1">
        <f>IFERROR(_3___Healthcare_Data_v1[[#This Row],[ Billing Amount ]]/_3___Healthcare_Data_v1[[#This Row],[Days in Hospital]],0)</f>
        <v>4863.4596160000001</v>
      </c>
      <c r="R5016" s="1" t="str">
        <f>IF(_3___Healthcare_Data_v1[[#This Row],[Age]]&gt;60,"Senior",IF(_3___Healthcare_Data_v1[[#This Row],[Age]]&gt;35,"Middle","Young"))</f>
        <v>Senior</v>
      </c>
    </row>
    <row r="5017" spans="1:18" x14ac:dyDescent="0.3">
      <c r="A5017" s="1" t="s">
        <v>2659</v>
      </c>
      <c r="B5017" s="1" t="s">
        <v>26683</v>
      </c>
      <c r="C5017" s="1" t="s">
        <v>26</v>
      </c>
      <c r="D5017" s="1" t="s">
        <v>27</v>
      </c>
      <c r="E5017" s="1" t="s">
        <v>26620</v>
      </c>
      <c r="F5017" s="2">
        <v>43957</v>
      </c>
      <c r="G5017" s="1" t="s">
        <v>14024</v>
      </c>
      <c r="H5017" s="1" t="s">
        <v>14025</v>
      </c>
      <c r="I5017" s="1" t="s">
        <v>26607</v>
      </c>
      <c r="J5017" s="3" t="s">
        <v>31686</v>
      </c>
      <c r="K5017">
        <v>454</v>
      </c>
      <c r="L5017" s="1" t="s">
        <v>42</v>
      </c>
      <c r="M5017" s="2">
        <v>43975</v>
      </c>
      <c r="N5017" s="1" t="s">
        <v>31</v>
      </c>
      <c r="O5017" s="1" t="s">
        <v>32</v>
      </c>
      <c r="P5017" s="1">
        <f>_3___Healthcare_Data_v1[[#This Row],[Discharge Date]]-_3___Healthcare_Data_v1[[#This Row],[Date of Admission]]</f>
        <v>18</v>
      </c>
      <c r="Q5017" s="1">
        <f>IFERROR(_3___Healthcare_Data_v1[[#This Row],[ Billing Amount ]]/_3___Healthcare_Data_v1[[#This Row],[Days in Hospital]],0)</f>
        <v>738.65575611111115</v>
      </c>
      <c r="R5017" s="1" t="str">
        <f>IF(_3___Healthcare_Data_v1[[#This Row],[Age]]&gt;60,"Senior",IF(_3___Healthcare_Data_v1[[#This Row],[Age]]&gt;35,"Middle","Young"))</f>
        <v>Senior</v>
      </c>
    </row>
    <row r="5018" spans="1:18" x14ac:dyDescent="0.3">
      <c r="A5018" s="1" t="s">
        <v>14026</v>
      </c>
      <c r="B5018" s="1" t="s">
        <v>26708</v>
      </c>
      <c r="C5018" s="1" t="s">
        <v>16</v>
      </c>
      <c r="D5018" s="1" t="s">
        <v>17</v>
      </c>
      <c r="E5018" s="1" t="s">
        <v>26620</v>
      </c>
      <c r="F5018" s="2">
        <v>44511</v>
      </c>
      <c r="G5018" s="1" t="s">
        <v>14027</v>
      </c>
      <c r="H5018" s="1" t="s">
        <v>14028</v>
      </c>
      <c r="I5018" s="1" t="s">
        <v>26607</v>
      </c>
      <c r="J5018" s="3" t="s">
        <v>31687</v>
      </c>
      <c r="K5018">
        <v>476</v>
      </c>
      <c r="L5018" s="1" t="s">
        <v>38</v>
      </c>
      <c r="M5018" s="2">
        <v>44523</v>
      </c>
      <c r="N5018" s="1" t="s">
        <v>23</v>
      </c>
      <c r="O5018" s="1" t="s">
        <v>24</v>
      </c>
      <c r="P5018" s="1">
        <f>_3___Healthcare_Data_v1[[#This Row],[Discharge Date]]-_3___Healthcare_Data_v1[[#This Row],[Date of Admission]]</f>
        <v>12</v>
      </c>
      <c r="Q5018" s="1">
        <f>IFERROR(_3___Healthcare_Data_v1[[#This Row],[ Billing Amount ]]/_3___Healthcare_Data_v1[[#This Row],[Days in Hospital]],0)</f>
        <v>1833.3448808333333</v>
      </c>
      <c r="R5018" s="1" t="str">
        <f>IF(_3___Healthcare_Data_v1[[#This Row],[Age]]&gt;60,"Senior",IF(_3___Healthcare_Data_v1[[#This Row],[Age]]&gt;35,"Middle","Young"))</f>
        <v>Senior</v>
      </c>
    </row>
    <row r="5019" spans="1:18" x14ac:dyDescent="0.3">
      <c r="A5019" s="1" t="s">
        <v>1753</v>
      </c>
      <c r="B5019" s="1" t="s">
        <v>26866</v>
      </c>
      <c r="C5019" s="1" t="s">
        <v>16</v>
      </c>
      <c r="D5019" s="1" t="s">
        <v>49</v>
      </c>
      <c r="E5019" s="1" t="s">
        <v>28</v>
      </c>
      <c r="F5019" s="2">
        <v>44571</v>
      </c>
      <c r="G5019" s="1" t="s">
        <v>14029</v>
      </c>
      <c r="H5019" s="1" t="s">
        <v>14030</v>
      </c>
      <c r="I5019" s="1" t="s">
        <v>52</v>
      </c>
      <c r="J5019" s="3" t="s">
        <v>31688</v>
      </c>
      <c r="K5019">
        <v>403</v>
      </c>
      <c r="L5019" s="1" t="s">
        <v>38</v>
      </c>
      <c r="M5019" s="2">
        <v>44587</v>
      </c>
      <c r="N5019" s="1" t="s">
        <v>84</v>
      </c>
      <c r="O5019" s="1" t="s">
        <v>24</v>
      </c>
      <c r="P5019" s="1">
        <f>_3___Healthcare_Data_v1[[#This Row],[Discharge Date]]-_3___Healthcare_Data_v1[[#This Row],[Date of Admission]]</f>
        <v>16</v>
      </c>
      <c r="Q5019" s="1">
        <f>IFERROR(_3___Healthcare_Data_v1[[#This Row],[ Billing Amount ]]/_3___Healthcare_Data_v1[[#This Row],[Days in Hospital]],0)</f>
        <v>397.21590099999997</v>
      </c>
      <c r="R5019" s="1" t="str">
        <f>IF(_3___Healthcare_Data_v1[[#This Row],[Age]]&gt;60,"Senior",IF(_3___Healthcare_Data_v1[[#This Row],[Age]]&gt;35,"Middle","Young"))</f>
        <v>Senior</v>
      </c>
    </row>
    <row r="5020" spans="1:18" x14ac:dyDescent="0.3">
      <c r="A5020" s="1" t="s">
        <v>14031</v>
      </c>
      <c r="B5020" s="1" t="s">
        <v>26636</v>
      </c>
      <c r="C5020" s="1" t="s">
        <v>16</v>
      </c>
      <c r="D5020" s="1" t="s">
        <v>34</v>
      </c>
      <c r="E5020" s="1" t="s">
        <v>28</v>
      </c>
      <c r="F5020" s="2">
        <v>45150</v>
      </c>
      <c r="G5020" s="1" t="s">
        <v>14032</v>
      </c>
      <c r="H5020" s="1" t="s">
        <v>14033</v>
      </c>
      <c r="I5020" s="1" t="s">
        <v>52</v>
      </c>
      <c r="J5020" s="3" t="s">
        <v>31689</v>
      </c>
      <c r="K5020">
        <v>234</v>
      </c>
      <c r="L5020" s="1" t="s">
        <v>38</v>
      </c>
      <c r="M5020" s="2">
        <v>45178</v>
      </c>
      <c r="N5020" s="1" t="s">
        <v>23</v>
      </c>
      <c r="O5020" s="1" t="s">
        <v>44</v>
      </c>
      <c r="P5020" s="1">
        <f>_3___Healthcare_Data_v1[[#This Row],[Discharge Date]]-_3___Healthcare_Data_v1[[#This Row],[Date of Admission]]</f>
        <v>28</v>
      </c>
      <c r="Q5020" s="1">
        <f>IFERROR(_3___Healthcare_Data_v1[[#This Row],[ Billing Amount ]]/_3___Healthcare_Data_v1[[#This Row],[Days in Hospital]],0)</f>
        <v>850.19193464285706</v>
      </c>
      <c r="R5020" s="1" t="str">
        <f>IF(_3___Healthcare_Data_v1[[#This Row],[Age]]&gt;60,"Senior",IF(_3___Healthcare_Data_v1[[#This Row],[Age]]&gt;35,"Middle","Young"))</f>
        <v>Senior</v>
      </c>
    </row>
    <row r="5021" spans="1:18" x14ac:dyDescent="0.3">
      <c r="A5021" s="1" t="s">
        <v>14034</v>
      </c>
      <c r="B5021" s="1" t="s">
        <v>26630</v>
      </c>
      <c r="C5021" s="1" t="s">
        <v>16</v>
      </c>
      <c r="D5021" s="1" t="s">
        <v>17</v>
      </c>
      <c r="E5021" s="1" t="s">
        <v>26615</v>
      </c>
      <c r="F5021" s="2">
        <v>45033</v>
      </c>
      <c r="G5021" s="1" t="s">
        <v>14035</v>
      </c>
      <c r="H5021" s="1" t="s">
        <v>14036</v>
      </c>
      <c r="I5021" s="1" t="s">
        <v>60</v>
      </c>
      <c r="J5021" s="3" t="s">
        <v>31690</v>
      </c>
      <c r="K5021">
        <v>319</v>
      </c>
      <c r="L5021" s="1" t="s">
        <v>22</v>
      </c>
      <c r="M5021" s="2">
        <v>45056</v>
      </c>
      <c r="N5021" s="1" t="s">
        <v>48</v>
      </c>
      <c r="O5021" s="1" t="s">
        <v>24</v>
      </c>
      <c r="P5021" s="1">
        <f>_3___Healthcare_Data_v1[[#This Row],[Discharge Date]]-_3___Healthcare_Data_v1[[#This Row],[Date of Admission]]</f>
        <v>23</v>
      </c>
      <c r="Q5021" s="1">
        <f>IFERROR(_3___Healthcare_Data_v1[[#This Row],[ Billing Amount ]]/_3___Healthcare_Data_v1[[#This Row],[Days in Hospital]],0)</f>
        <v>687.14658695652167</v>
      </c>
      <c r="R5021" s="1" t="str">
        <f>IF(_3___Healthcare_Data_v1[[#This Row],[Age]]&gt;60,"Senior",IF(_3___Healthcare_Data_v1[[#This Row],[Age]]&gt;35,"Middle","Young"))</f>
        <v>Senior</v>
      </c>
    </row>
    <row r="5022" spans="1:18" x14ac:dyDescent="0.3">
      <c r="A5022" s="1" t="s">
        <v>14037</v>
      </c>
      <c r="B5022" s="1" t="s">
        <v>26779</v>
      </c>
      <c r="C5022" s="1" t="s">
        <v>16</v>
      </c>
      <c r="D5022" s="1" t="s">
        <v>17</v>
      </c>
      <c r="E5022" s="1" t="s">
        <v>28</v>
      </c>
      <c r="F5022" s="2">
        <v>43620</v>
      </c>
      <c r="G5022" s="1" t="s">
        <v>14038</v>
      </c>
      <c r="H5022" s="1" t="s">
        <v>2555</v>
      </c>
      <c r="I5022" s="1" t="s">
        <v>60</v>
      </c>
      <c r="J5022" s="3" t="s">
        <v>31691</v>
      </c>
      <c r="K5022">
        <v>358</v>
      </c>
      <c r="L5022" s="1" t="s">
        <v>42</v>
      </c>
      <c r="M5022" s="2">
        <v>43641</v>
      </c>
      <c r="N5022" s="1" t="s">
        <v>43</v>
      </c>
      <c r="O5022" s="1" t="s">
        <v>32</v>
      </c>
      <c r="P5022" s="1">
        <f>_3___Healthcare_Data_v1[[#This Row],[Discharge Date]]-_3___Healthcare_Data_v1[[#This Row],[Date of Admission]]</f>
        <v>21</v>
      </c>
      <c r="Q5022" s="1">
        <f>IFERROR(_3___Healthcare_Data_v1[[#This Row],[ Billing Amount ]]/_3___Healthcare_Data_v1[[#This Row],[Days in Hospital]],0)</f>
        <v>1409.9432385714285</v>
      </c>
      <c r="R5022" s="1" t="str">
        <f>IF(_3___Healthcare_Data_v1[[#This Row],[Age]]&gt;60,"Senior",IF(_3___Healthcare_Data_v1[[#This Row],[Age]]&gt;35,"Middle","Young"))</f>
        <v>Senior</v>
      </c>
    </row>
    <row r="5023" spans="1:18" x14ac:dyDescent="0.3">
      <c r="A5023" s="1" t="s">
        <v>1969</v>
      </c>
      <c r="B5023" s="1" t="s">
        <v>26632</v>
      </c>
      <c r="C5023" s="1" t="s">
        <v>16</v>
      </c>
      <c r="D5023" s="1" t="s">
        <v>229</v>
      </c>
      <c r="E5023" s="1" t="s">
        <v>35</v>
      </c>
      <c r="F5023" s="2">
        <v>44527</v>
      </c>
      <c r="G5023" s="1" t="s">
        <v>14039</v>
      </c>
      <c r="H5023" s="1" t="s">
        <v>612</v>
      </c>
      <c r="I5023" s="1" t="s">
        <v>60</v>
      </c>
      <c r="J5023" s="3" t="s">
        <v>31692</v>
      </c>
      <c r="K5023">
        <v>478</v>
      </c>
      <c r="L5023" s="1" t="s">
        <v>38</v>
      </c>
      <c r="M5023" s="2">
        <v>44557</v>
      </c>
      <c r="N5023" s="1" t="s">
        <v>84</v>
      </c>
      <c r="O5023" s="1" t="s">
        <v>24</v>
      </c>
      <c r="P5023" s="1">
        <f>_3___Healthcare_Data_v1[[#This Row],[Discharge Date]]-_3___Healthcare_Data_v1[[#This Row],[Date of Admission]]</f>
        <v>30</v>
      </c>
      <c r="Q5023" s="1">
        <f>IFERROR(_3___Healthcare_Data_v1[[#This Row],[ Billing Amount ]]/_3___Healthcare_Data_v1[[#This Row],[Days in Hospital]],0)</f>
        <v>537.49356433333332</v>
      </c>
      <c r="R5023" s="1" t="str">
        <f>IF(_3___Healthcare_Data_v1[[#This Row],[Age]]&gt;60,"Senior",IF(_3___Healthcare_Data_v1[[#This Row],[Age]]&gt;35,"Middle","Young"))</f>
        <v>Senior</v>
      </c>
    </row>
    <row r="5024" spans="1:18" x14ac:dyDescent="0.3">
      <c r="A5024" s="1" t="s">
        <v>14040</v>
      </c>
      <c r="B5024" s="1" t="s">
        <v>26798</v>
      </c>
      <c r="C5024" s="1" t="s">
        <v>26</v>
      </c>
      <c r="D5024" s="1" t="s">
        <v>27</v>
      </c>
      <c r="E5024" s="1" t="s">
        <v>26620</v>
      </c>
      <c r="F5024" s="2">
        <v>44239</v>
      </c>
      <c r="G5024" s="1" t="s">
        <v>14041</v>
      </c>
      <c r="H5024" s="1" t="s">
        <v>12428</v>
      </c>
      <c r="I5024" s="1" t="s">
        <v>60</v>
      </c>
      <c r="J5024" s="3" t="s">
        <v>31693</v>
      </c>
      <c r="K5024">
        <v>144</v>
      </c>
      <c r="L5024" s="1" t="s">
        <v>42</v>
      </c>
      <c r="M5024" s="2">
        <v>44251</v>
      </c>
      <c r="N5024" s="1" t="s">
        <v>31</v>
      </c>
      <c r="O5024" s="1" t="s">
        <v>44</v>
      </c>
      <c r="P5024" s="1">
        <f>_3___Healthcare_Data_v1[[#This Row],[Discharge Date]]-_3___Healthcare_Data_v1[[#This Row],[Date of Admission]]</f>
        <v>12</v>
      </c>
      <c r="Q5024" s="1">
        <f>IFERROR(_3___Healthcare_Data_v1[[#This Row],[ Billing Amount ]]/_3___Healthcare_Data_v1[[#This Row],[Days in Hospital]],0)</f>
        <v>2211.5614483333334</v>
      </c>
      <c r="R5024" s="1" t="str">
        <f>IF(_3___Healthcare_Data_v1[[#This Row],[Age]]&gt;60,"Senior",IF(_3___Healthcare_Data_v1[[#This Row],[Age]]&gt;35,"Middle","Young"))</f>
        <v>Senior</v>
      </c>
    </row>
    <row r="5025" spans="1:18" x14ac:dyDescent="0.3">
      <c r="A5025" s="1" t="s">
        <v>14042</v>
      </c>
      <c r="B5025" s="1" t="s">
        <v>26630</v>
      </c>
      <c r="C5025" s="1" t="s">
        <v>26</v>
      </c>
      <c r="D5025" s="1" t="s">
        <v>27</v>
      </c>
      <c r="E5025" s="1" t="s">
        <v>28</v>
      </c>
      <c r="F5025" s="2">
        <v>44816</v>
      </c>
      <c r="G5025" s="1" t="s">
        <v>14043</v>
      </c>
      <c r="H5025" s="1" t="s">
        <v>14044</v>
      </c>
      <c r="I5025" s="1" t="s">
        <v>26607</v>
      </c>
      <c r="J5025" s="3" t="s">
        <v>31694</v>
      </c>
      <c r="K5025">
        <v>469</v>
      </c>
      <c r="L5025" s="1" t="s">
        <v>38</v>
      </c>
      <c r="M5025" s="2">
        <v>44831</v>
      </c>
      <c r="N5025" s="1" t="s">
        <v>23</v>
      </c>
      <c r="O5025" s="1" t="s">
        <v>44</v>
      </c>
      <c r="P5025" s="1">
        <f>_3___Healthcare_Data_v1[[#This Row],[Discharge Date]]-_3___Healthcare_Data_v1[[#This Row],[Date of Admission]]</f>
        <v>15</v>
      </c>
      <c r="Q5025" s="1">
        <f>IFERROR(_3___Healthcare_Data_v1[[#This Row],[ Billing Amount ]]/_3___Healthcare_Data_v1[[#This Row],[Days in Hospital]],0)</f>
        <v>1419.484254</v>
      </c>
      <c r="R5025" s="1" t="str">
        <f>IF(_3___Healthcare_Data_v1[[#This Row],[Age]]&gt;60,"Senior",IF(_3___Healthcare_Data_v1[[#This Row],[Age]]&gt;35,"Middle","Young"))</f>
        <v>Senior</v>
      </c>
    </row>
    <row r="5026" spans="1:18" x14ac:dyDescent="0.3">
      <c r="A5026" s="1" t="s">
        <v>14045</v>
      </c>
      <c r="B5026" s="1" t="s">
        <v>26677</v>
      </c>
      <c r="C5026" s="1" t="s">
        <v>16</v>
      </c>
      <c r="D5026" s="1" t="s">
        <v>62</v>
      </c>
      <c r="E5026" s="1" t="s">
        <v>28</v>
      </c>
      <c r="F5026" s="2">
        <v>43576</v>
      </c>
      <c r="G5026" s="1" t="s">
        <v>14046</v>
      </c>
      <c r="H5026" s="1" t="s">
        <v>14047</v>
      </c>
      <c r="I5026" s="1" t="s">
        <v>56</v>
      </c>
      <c r="J5026" s="3" t="s">
        <v>31695</v>
      </c>
      <c r="K5026">
        <v>436</v>
      </c>
      <c r="L5026" s="1" t="s">
        <v>42</v>
      </c>
      <c r="M5026" s="2">
        <v>43590</v>
      </c>
      <c r="N5026" s="1" t="s">
        <v>48</v>
      </c>
      <c r="O5026" s="1" t="s">
        <v>44</v>
      </c>
      <c r="P5026" s="1">
        <f>_3___Healthcare_Data_v1[[#This Row],[Discharge Date]]-_3___Healthcare_Data_v1[[#This Row],[Date of Admission]]</f>
        <v>14</v>
      </c>
      <c r="Q5026" s="1">
        <f>IFERROR(_3___Healthcare_Data_v1[[#This Row],[ Billing Amount ]]/_3___Healthcare_Data_v1[[#This Row],[Days in Hospital]],0)</f>
        <v>633.13715421428572</v>
      </c>
      <c r="R5026" s="1" t="str">
        <f>IF(_3___Healthcare_Data_v1[[#This Row],[Age]]&gt;60,"Senior",IF(_3___Healthcare_Data_v1[[#This Row],[Age]]&gt;35,"Middle","Young"))</f>
        <v>Senior</v>
      </c>
    </row>
    <row r="5027" spans="1:18" x14ac:dyDescent="0.3">
      <c r="A5027" s="1" t="s">
        <v>14048</v>
      </c>
      <c r="B5027" s="1" t="s">
        <v>26687</v>
      </c>
      <c r="C5027" s="1" t="s">
        <v>26</v>
      </c>
      <c r="D5027" s="1" t="s">
        <v>62</v>
      </c>
      <c r="E5027" s="1" t="s">
        <v>28</v>
      </c>
      <c r="F5027" s="2">
        <v>43573</v>
      </c>
      <c r="G5027" s="1" t="s">
        <v>14049</v>
      </c>
      <c r="H5027" s="1" t="s">
        <v>14050</v>
      </c>
      <c r="I5027" s="1" t="s">
        <v>52</v>
      </c>
      <c r="J5027" s="3" t="s">
        <v>31696</v>
      </c>
      <c r="K5027">
        <v>347</v>
      </c>
      <c r="L5027" s="1" t="s">
        <v>38</v>
      </c>
      <c r="M5027" s="2">
        <v>43595</v>
      </c>
      <c r="N5027" s="1" t="s">
        <v>31</v>
      </c>
      <c r="O5027" s="1" t="s">
        <v>44</v>
      </c>
      <c r="P5027" s="1">
        <f>_3___Healthcare_Data_v1[[#This Row],[Discharge Date]]-_3___Healthcare_Data_v1[[#This Row],[Date of Admission]]</f>
        <v>22</v>
      </c>
      <c r="Q5027" s="1">
        <f>IFERROR(_3___Healthcare_Data_v1[[#This Row],[ Billing Amount ]]/_3___Healthcare_Data_v1[[#This Row],[Days in Hospital]],0)</f>
        <v>265.13238813636366</v>
      </c>
      <c r="R5027" s="1" t="str">
        <f>IF(_3___Healthcare_Data_v1[[#This Row],[Age]]&gt;60,"Senior",IF(_3___Healthcare_Data_v1[[#This Row],[Age]]&gt;35,"Middle","Young"))</f>
        <v>Senior</v>
      </c>
    </row>
    <row r="5028" spans="1:18" x14ac:dyDescent="0.3">
      <c r="A5028" s="1" t="s">
        <v>14051</v>
      </c>
      <c r="B5028" s="1" t="s">
        <v>26928</v>
      </c>
      <c r="C5028" s="1" t="s">
        <v>16</v>
      </c>
      <c r="D5028" s="1" t="s">
        <v>114</v>
      </c>
      <c r="E5028" s="1" t="s">
        <v>26615</v>
      </c>
      <c r="F5028" s="2">
        <v>43473</v>
      </c>
      <c r="G5028" s="1" t="s">
        <v>14052</v>
      </c>
      <c r="H5028" s="1" t="s">
        <v>14053</v>
      </c>
      <c r="I5028" s="1" t="s">
        <v>56</v>
      </c>
      <c r="J5028" s="3" t="s">
        <v>31697</v>
      </c>
      <c r="K5028">
        <v>206</v>
      </c>
      <c r="L5028" s="1" t="s">
        <v>22</v>
      </c>
      <c r="M5028" s="2">
        <v>43493</v>
      </c>
      <c r="N5028" s="1" t="s">
        <v>48</v>
      </c>
      <c r="O5028" s="1" t="s">
        <v>44</v>
      </c>
      <c r="P5028" s="1">
        <f>_3___Healthcare_Data_v1[[#This Row],[Discharge Date]]-_3___Healthcare_Data_v1[[#This Row],[Date of Admission]]</f>
        <v>20</v>
      </c>
      <c r="Q5028" s="1">
        <f>IFERROR(_3___Healthcare_Data_v1[[#This Row],[ Billing Amount ]]/_3___Healthcare_Data_v1[[#This Row],[Days in Hospital]],0)</f>
        <v>636.00812299999996</v>
      </c>
      <c r="R5028" s="1" t="str">
        <f>IF(_3___Healthcare_Data_v1[[#This Row],[Age]]&gt;60,"Senior",IF(_3___Healthcare_Data_v1[[#This Row],[Age]]&gt;35,"Middle","Young"))</f>
        <v>Senior</v>
      </c>
    </row>
    <row r="5029" spans="1:18" x14ac:dyDescent="0.3">
      <c r="A5029" s="1" t="s">
        <v>1878</v>
      </c>
      <c r="B5029" s="1" t="s">
        <v>26798</v>
      </c>
      <c r="C5029" s="1" t="s">
        <v>16</v>
      </c>
      <c r="D5029" s="1" t="s">
        <v>229</v>
      </c>
      <c r="E5029" s="1" t="s">
        <v>35</v>
      </c>
      <c r="F5029" s="2">
        <v>44354</v>
      </c>
      <c r="G5029" s="1" t="s">
        <v>14054</v>
      </c>
      <c r="H5029" s="1" t="s">
        <v>839</v>
      </c>
      <c r="I5029" s="1" t="s">
        <v>56</v>
      </c>
      <c r="J5029" s="3" t="s">
        <v>31698</v>
      </c>
      <c r="K5029">
        <v>474</v>
      </c>
      <c r="L5029" s="1" t="s">
        <v>42</v>
      </c>
      <c r="M5029" s="2">
        <v>44366</v>
      </c>
      <c r="N5029" s="1" t="s">
        <v>48</v>
      </c>
      <c r="O5029" s="1" t="s">
        <v>32</v>
      </c>
      <c r="P5029" s="1">
        <f>_3___Healthcare_Data_v1[[#This Row],[Discharge Date]]-_3___Healthcare_Data_v1[[#This Row],[Date of Admission]]</f>
        <v>12</v>
      </c>
      <c r="Q5029" s="1">
        <f>IFERROR(_3___Healthcare_Data_v1[[#This Row],[ Billing Amount ]]/_3___Healthcare_Data_v1[[#This Row],[Days in Hospital]],0)</f>
        <v>307.51200391666663</v>
      </c>
      <c r="R5029" s="1" t="str">
        <f>IF(_3___Healthcare_Data_v1[[#This Row],[Age]]&gt;60,"Senior",IF(_3___Healthcare_Data_v1[[#This Row],[Age]]&gt;35,"Middle","Young"))</f>
        <v>Senior</v>
      </c>
    </row>
    <row r="5030" spans="1:18" x14ac:dyDescent="0.3">
      <c r="A5030" s="1" t="s">
        <v>14055</v>
      </c>
      <c r="B5030" s="1" t="s">
        <v>26755</v>
      </c>
      <c r="C5030" s="1" t="s">
        <v>26</v>
      </c>
      <c r="D5030" s="1" t="s">
        <v>49</v>
      </c>
      <c r="E5030" s="1" t="s">
        <v>26620</v>
      </c>
      <c r="F5030" s="2">
        <v>43819</v>
      </c>
      <c r="G5030" s="1" t="s">
        <v>14056</v>
      </c>
      <c r="H5030" s="1" t="s">
        <v>14057</v>
      </c>
      <c r="I5030" s="1" t="s">
        <v>52</v>
      </c>
      <c r="J5030" s="3" t="s">
        <v>31699</v>
      </c>
      <c r="K5030">
        <v>476</v>
      </c>
      <c r="L5030" s="1" t="s">
        <v>42</v>
      </c>
      <c r="M5030" s="2">
        <v>43826</v>
      </c>
      <c r="N5030" s="1" t="s">
        <v>84</v>
      </c>
      <c r="O5030" s="1" t="s">
        <v>24</v>
      </c>
      <c r="P5030" s="1">
        <f>_3___Healthcare_Data_v1[[#This Row],[Discharge Date]]-_3___Healthcare_Data_v1[[#This Row],[Date of Admission]]</f>
        <v>7</v>
      </c>
      <c r="Q5030" s="1">
        <f>IFERROR(_3___Healthcare_Data_v1[[#This Row],[ Billing Amount ]]/_3___Healthcare_Data_v1[[#This Row],[Days in Hospital]],0)</f>
        <v>2504.3463071428569</v>
      </c>
      <c r="R5030" s="1" t="str">
        <f>IF(_3___Healthcare_Data_v1[[#This Row],[Age]]&gt;60,"Senior",IF(_3___Healthcare_Data_v1[[#This Row],[Age]]&gt;35,"Middle","Young"))</f>
        <v>Senior</v>
      </c>
    </row>
    <row r="5031" spans="1:18" x14ac:dyDescent="0.3">
      <c r="A5031" s="1" t="s">
        <v>14058</v>
      </c>
      <c r="B5031" s="1" t="s">
        <v>26622</v>
      </c>
      <c r="C5031" s="1" t="s">
        <v>16</v>
      </c>
      <c r="D5031" s="1" t="s">
        <v>114</v>
      </c>
      <c r="E5031" s="1" t="s">
        <v>35</v>
      </c>
      <c r="F5031" s="2">
        <v>44590</v>
      </c>
      <c r="G5031" s="1" t="s">
        <v>14059</v>
      </c>
      <c r="H5031" s="1" t="s">
        <v>14060</v>
      </c>
      <c r="I5031" s="1" t="s">
        <v>60</v>
      </c>
      <c r="J5031" s="3" t="s">
        <v>31700</v>
      </c>
      <c r="K5031">
        <v>371</v>
      </c>
      <c r="L5031" s="1" t="s">
        <v>22</v>
      </c>
      <c r="M5031" s="2">
        <v>44612</v>
      </c>
      <c r="N5031" s="1" t="s">
        <v>84</v>
      </c>
      <c r="O5031" s="1" t="s">
        <v>44</v>
      </c>
      <c r="P5031" s="1">
        <f>_3___Healthcare_Data_v1[[#This Row],[Discharge Date]]-_3___Healthcare_Data_v1[[#This Row],[Date of Admission]]</f>
        <v>22</v>
      </c>
      <c r="Q5031" s="1">
        <f>IFERROR(_3___Healthcare_Data_v1[[#This Row],[ Billing Amount ]]/_3___Healthcare_Data_v1[[#This Row],[Days in Hospital]],0)</f>
        <v>391.01177286363634</v>
      </c>
      <c r="R5031" s="1" t="str">
        <f>IF(_3___Healthcare_Data_v1[[#This Row],[Age]]&gt;60,"Senior",IF(_3___Healthcare_Data_v1[[#This Row],[Age]]&gt;35,"Middle","Young"))</f>
        <v>Senior</v>
      </c>
    </row>
    <row r="5032" spans="1:18" x14ac:dyDescent="0.3">
      <c r="A5032" s="1" t="s">
        <v>14061</v>
      </c>
      <c r="B5032" s="1" t="s">
        <v>26755</v>
      </c>
      <c r="C5032" s="1" t="s">
        <v>26</v>
      </c>
      <c r="D5032" s="1" t="s">
        <v>89</v>
      </c>
      <c r="E5032" s="1" t="s">
        <v>26615</v>
      </c>
      <c r="F5032" s="2">
        <v>44339</v>
      </c>
      <c r="G5032" s="1" t="s">
        <v>14062</v>
      </c>
      <c r="H5032" s="1" t="s">
        <v>14063</v>
      </c>
      <c r="I5032" s="1" t="s">
        <v>60</v>
      </c>
      <c r="J5032" s="3" t="s">
        <v>31701</v>
      </c>
      <c r="K5032">
        <v>376</v>
      </c>
      <c r="L5032" s="1" t="s">
        <v>22</v>
      </c>
      <c r="M5032" s="2">
        <v>44341</v>
      </c>
      <c r="N5032" s="1" t="s">
        <v>48</v>
      </c>
      <c r="O5032" s="1" t="s">
        <v>24</v>
      </c>
      <c r="P5032" s="1">
        <f>_3___Healthcare_Data_v1[[#This Row],[Discharge Date]]-_3___Healthcare_Data_v1[[#This Row],[Date of Admission]]</f>
        <v>2</v>
      </c>
      <c r="Q5032" s="1">
        <f>IFERROR(_3___Healthcare_Data_v1[[#This Row],[ Billing Amount ]]/_3___Healthcare_Data_v1[[#This Row],[Days in Hospital]],0)</f>
        <v>1773.0477065</v>
      </c>
      <c r="R5032" s="1" t="str">
        <f>IF(_3___Healthcare_Data_v1[[#This Row],[Age]]&gt;60,"Senior",IF(_3___Healthcare_Data_v1[[#This Row],[Age]]&gt;35,"Middle","Young"))</f>
        <v>Senior</v>
      </c>
    </row>
    <row r="5033" spans="1:18" x14ac:dyDescent="0.3">
      <c r="A5033" s="1" t="s">
        <v>14064</v>
      </c>
      <c r="B5033" s="1" t="s">
        <v>26704</v>
      </c>
      <c r="C5033" s="1" t="s">
        <v>16</v>
      </c>
      <c r="D5033" s="1" t="s">
        <v>229</v>
      </c>
      <c r="E5033" s="1" t="s">
        <v>18</v>
      </c>
      <c r="F5033" s="2">
        <v>45179</v>
      </c>
      <c r="G5033" s="1" t="s">
        <v>14065</v>
      </c>
      <c r="H5033" s="1" t="s">
        <v>14066</v>
      </c>
      <c r="I5033" s="1" t="s">
        <v>52</v>
      </c>
      <c r="J5033" s="3" t="s">
        <v>31702</v>
      </c>
      <c r="K5033">
        <v>264</v>
      </c>
      <c r="L5033" s="1" t="s">
        <v>38</v>
      </c>
      <c r="M5033" s="2">
        <v>45205</v>
      </c>
      <c r="N5033" s="1" t="s">
        <v>23</v>
      </c>
      <c r="O5033" s="1" t="s">
        <v>24</v>
      </c>
      <c r="P5033" s="1">
        <f>_3___Healthcare_Data_v1[[#This Row],[Discharge Date]]-_3___Healthcare_Data_v1[[#This Row],[Date of Admission]]</f>
        <v>26</v>
      </c>
      <c r="Q5033" s="1">
        <f>IFERROR(_3___Healthcare_Data_v1[[#This Row],[ Billing Amount ]]/_3___Healthcare_Data_v1[[#This Row],[Days in Hospital]],0)</f>
        <v>748.40351346153852</v>
      </c>
      <c r="R5033" s="1" t="str">
        <f>IF(_3___Healthcare_Data_v1[[#This Row],[Age]]&gt;60,"Senior",IF(_3___Healthcare_Data_v1[[#This Row],[Age]]&gt;35,"Middle","Young"))</f>
        <v>Senior</v>
      </c>
    </row>
    <row r="5034" spans="1:18" x14ac:dyDescent="0.3">
      <c r="A5034" s="1" t="s">
        <v>14067</v>
      </c>
      <c r="B5034" s="1" t="s">
        <v>26873</v>
      </c>
      <c r="C5034" s="1" t="s">
        <v>16</v>
      </c>
      <c r="D5034" s="1" t="s">
        <v>27</v>
      </c>
      <c r="E5034" s="1" t="s">
        <v>18</v>
      </c>
      <c r="F5034" s="2">
        <v>44665</v>
      </c>
      <c r="G5034" s="1" t="s">
        <v>14068</v>
      </c>
      <c r="H5034" s="1" t="s">
        <v>14069</v>
      </c>
      <c r="I5034" s="1" t="s">
        <v>21</v>
      </c>
      <c r="J5034" s="3" t="s">
        <v>31703</v>
      </c>
      <c r="K5034">
        <v>119</v>
      </c>
      <c r="L5034" s="1" t="s">
        <v>38</v>
      </c>
      <c r="M5034" s="2">
        <v>44686</v>
      </c>
      <c r="N5034" s="1" t="s">
        <v>23</v>
      </c>
      <c r="O5034" s="1" t="s">
        <v>24</v>
      </c>
      <c r="P5034" s="1">
        <f>_3___Healthcare_Data_v1[[#This Row],[Discharge Date]]-_3___Healthcare_Data_v1[[#This Row],[Date of Admission]]</f>
        <v>21</v>
      </c>
      <c r="Q5034" s="1">
        <f>IFERROR(_3___Healthcare_Data_v1[[#This Row],[ Billing Amount ]]/_3___Healthcare_Data_v1[[#This Row],[Days in Hospital]],0)</f>
        <v>2070.6189366666667</v>
      </c>
      <c r="R5034" s="1" t="str">
        <f>IF(_3___Healthcare_Data_v1[[#This Row],[Age]]&gt;60,"Senior",IF(_3___Healthcare_Data_v1[[#This Row],[Age]]&gt;35,"Middle","Young"))</f>
        <v>Senior</v>
      </c>
    </row>
    <row r="5035" spans="1:18" x14ac:dyDescent="0.3">
      <c r="A5035" s="1" t="s">
        <v>14070</v>
      </c>
      <c r="B5035" s="1" t="s">
        <v>26668</v>
      </c>
      <c r="C5035" s="1" t="s">
        <v>26</v>
      </c>
      <c r="D5035" s="1" t="s">
        <v>114</v>
      </c>
      <c r="E5035" s="1" t="s">
        <v>26620</v>
      </c>
      <c r="F5035" s="2">
        <v>44606</v>
      </c>
      <c r="G5035" s="1" t="s">
        <v>14071</v>
      </c>
      <c r="H5035" s="1" t="s">
        <v>14072</v>
      </c>
      <c r="I5035" s="1" t="s">
        <v>52</v>
      </c>
      <c r="J5035" s="3" t="s">
        <v>31704</v>
      </c>
      <c r="K5035">
        <v>428</v>
      </c>
      <c r="L5035" s="1" t="s">
        <v>38</v>
      </c>
      <c r="M5035" s="2">
        <v>44631</v>
      </c>
      <c r="N5035" s="1" t="s">
        <v>48</v>
      </c>
      <c r="O5035" s="1" t="s">
        <v>44</v>
      </c>
      <c r="P5035" s="1">
        <f>_3___Healthcare_Data_v1[[#This Row],[Discharge Date]]-_3___Healthcare_Data_v1[[#This Row],[Date of Admission]]</f>
        <v>25</v>
      </c>
      <c r="Q5035" s="1">
        <f>IFERROR(_3___Healthcare_Data_v1[[#This Row],[ Billing Amount ]]/_3___Healthcare_Data_v1[[#This Row],[Days in Hospital]],0)</f>
        <v>1037.718484</v>
      </c>
      <c r="R5035" s="1" t="str">
        <f>IF(_3___Healthcare_Data_v1[[#This Row],[Age]]&gt;60,"Senior",IF(_3___Healthcare_Data_v1[[#This Row],[Age]]&gt;35,"Middle","Young"))</f>
        <v>Senior</v>
      </c>
    </row>
    <row r="5036" spans="1:18" x14ac:dyDescent="0.3">
      <c r="A5036" s="1" t="s">
        <v>14073</v>
      </c>
      <c r="B5036" s="1" t="s">
        <v>26638</v>
      </c>
      <c r="C5036" s="1" t="s">
        <v>16</v>
      </c>
      <c r="D5036" s="1" t="s">
        <v>27</v>
      </c>
      <c r="E5036" s="1" t="s">
        <v>28</v>
      </c>
      <c r="F5036" s="2">
        <v>43682</v>
      </c>
      <c r="G5036" s="1" t="s">
        <v>14074</v>
      </c>
      <c r="H5036" s="1" t="s">
        <v>14075</v>
      </c>
      <c r="I5036" s="1" t="s">
        <v>26607</v>
      </c>
      <c r="J5036" s="3" t="s">
        <v>31705</v>
      </c>
      <c r="K5036">
        <v>372</v>
      </c>
      <c r="L5036" s="1" t="s">
        <v>42</v>
      </c>
      <c r="M5036" s="2">
        <v>43698</v>
      </c>
      <c r="N5036" s="1" t="s">
        <v>31</v>
      </c>
      <c r="O5036" s="1" t="s">
        <v>24</v>
      </c>
      <c r="P5036" s="1">
        <f>_3___Healthcare_Data_v1[[#This Row],[Discharge Date]]-_3___Healthcare_Data_v1[[#This Row],[Date of Admission]]</f>
        <v>16</v>
      </c>
      <c r="Q5036" s="1">
        <f>IFERROR(_3___Healthcare_Data_v1[[#This Row],[ Billing Amount ]]/_3___Healthcare_Data_v1[[#This Row],[Days in Hospital]],0)</f>
        <v>772.35766875000002</v>
      </c>
      <c r="R5036" s="1" t="str">
        <f>IF(_3___Healthcare_Data_v1[[#This Row],[Age]]&gt;60,"Senior",IF(_3___Healthcare_Data_v1[[#This Row],[Age]]&gt;35,"Middle","Young"))</f>
        <v>Senior</v>
      </c>
    </row>
    <row r="5037" spans="1:18" x14ac:dyDescent="0.3">
      <c r="A5037" s="1" t="s">
        <v>13419</v>
      </c>
      <c r="B5037" s="1" t="s">
        <v>26776</v>
      </c>
      <c r="C5037" s="1" t="s">
        <v>26</v>
      </c>
      <c r="D5037" s="1" t="s">
        <v>27</v>
      </c>
      <c r="E5037" s="1" t="s">
        <v>26615</v>
      </c>
      <c r="F5037" s="2">
        <v>43667</v>
      </c>
      <c r="G5037" s="1" t="s">
        <v>14076</v>
      </c>
      <c r="H5037" s="1" t="s">
        <v>14077</v>
      </c>
      <c r="I5037" s="1" t="s">
        <v>21</v>
      </c>
      <c r="J5037" s="3" t="s">
        <v>31706</v>
      </c>
      <c r="K5037">
        <v>133</v>
      </c>
      <c r="L5037" s="1" t="s">
        <v>22</v>
      </c>
      <c r="M5037" s="2">
        <v>43672</v>
      </c>
      <c r="N5037" s="1" t="s">
        <v>31</v>
      </c>
      <c r="O5037" s="1" t="s">
        <v>44</v>
      </c>
      <c r="P5037" s="1">
        <f>_3___Healthcare_Data_v1[[#This Row],[Discharge Date]]-_3___Healthcare_Data_v1[[#This Row],[Date of Admission]]</f>
        <v>5</v>
      </c>
      <c r="Q5037" s="1">
        <f>IFERROR(_3___Healthcare_Data_v1[[#This Row],[ Billing Amount ]]/_3___Healthcare_Data_v1[[#This Row],[Days in Hospital]],0)</f>
        <v>3139.3437960000001</v>
      </c>
      <c r="R5037" s="1" t="str">
        <f>IF(_3___Healthcare_Data_v1[[#This Row],[Age]]&gt;60,"Senior",IF(_3___Healthcare_Data_v1[[#This Row],[Age]]&gt;35,"Middle","Young"))</f>
        <v>Senior</v>
      </c>
    </row>
    <row r="5038" spans="1:18" x14ac:dyDescent="0.3">
      <c r="A5038" s="1" t="s">
        <v>13537</v>
      </c>
      <c r="B5038" s="1" t="s">
        <v>26714</v>
      </c>
      <c r="C5038" s="1" t="s">
        <v>16</v>
      </c>
      <c r="D5038" s="1" t="s">
        <v>34</v>
      </c>
      <c r="E5038" s="1" t="s">
        <v>35</v>
      </c>
      <c r="F5038" s="2">
        <v>43782</v>
      </c>
      <c r="G5038" s="1" t="s">
        <v>11054</v>
      </c>
      <c r="H5038" s="1" t="s">
        <v>14078</v>
      </c>
      <c r="I5038" s="1" t="s">
        <v>60</v>
      </c>
      <c r="J5038" s="3" t="s">
        <v>31707</v>
      </c>
      <c r="K5038">
        <v>490</v>
      </c>
      <c r="L5038" s="1" t="s">
        <v>22</v>
      </c>
      <c r="M5038" s="2">
        <v>43788</v>
      </c>
      <c r="N5038" s="1" t="s">
        <v>43</v>
      </c>
      <c r="O5038" s="1" t="s">
        <v>32</v>
      </c>
      <c r="P5038" s="1">
        <f>_3___Healthcare_Data_v1[[#This Row],[Discharge Date]]-_3___Healthcare_Data_v1[[#This Row],[Date of Admission]]</f>
        <v>6</v>
      </c>
      <c r="Q5038" s="1">
        <f>IFERROR(_3___Healthcare_Data_v1[[#This Row],[ Billing Amount ]]/_3___Healthcare_Data_v1[[#This Row],[Days in Hospital]],0)</f>
        <v>297.27713383333332</v>
      </c>
      <c r="R5038" s="1" t="str">
        <f>IF(_3___Healthcare_Data_v1[[#This Row],[Age]]&gt;60,"Senior",IF(_3___Healthcare_Data_v1[[#This Row],[Age]]&gt;35,"Middle","Young"))</f>
        <v>Senior</v>
      </c>
    </row>
    <row r="5039" spans="1:18" x14ac:dyDescent="0.3">
      <c r="A5039" s="1" t="s">
        <v>14079</v>
      </c>
      <c r="B5039" s="1" t="s">
        <v>26873</v>
      </c>
      <c r="C5039" s="1" t="s">
        <v>16</v>
      </c>
      <c r="D5039" s="1" t="s">
        <v>89</v>
      </c>
      <c r="E5039" s="1" t="s">
        <v>26615</v>
      </c>
      <c r="F5039" s="2">
        <v>44245</v>
      </c>
      <c r="G5039" s="1" t="s">
        <v>14080</v>
      </c>
      <c r="H5039" s="1" t="s">
        <v>14081</v>
      </c>
      <c r="I5039" s="1" t="s">
        <v>21</v>
      </c>
      <c r="J5039" s="3" t="s">
        <v>31708</v>
      </c>
      <c r="K5039">
        <v>227</v>
      </c>
      <c r="L5039" s="1" t="s">
        <v>22</v>
      </c>
      <c r="M5039" s="2">
        <v>44258</v>
      </c>
      <c r="N5039" s="1" t="s">
        <v>31</v>
      </c>
      <c r="O5039" s="1" t="s">
        <v>44</v>
      </c>
      <c r="P5039" s="1">
        <f>_3___Healthcare_Data_v1[[#This Row],[Discharge Date]]-_3___Healthcare_Data_v1[[#This Row],[Date of Admission]]</f>
        <v>13</v>
      </c>
      <c r="Q5039" s="1">
        <f>IFERROR(_3___Healthcare_Data_v1[[#This Row],[ Billing Amount ]]/_3___Healthcare_Data_v1[[#This Row],[Days in Hospital]],0)</f>
        <v>2875.2219192307693</v>
      </c>
      <c r="R5039" s="1" t="str">
        <f>IF(_3___Healthcare_Data_v1[[#This Row],[Age]]&gt;60,"Senior",IF(_3___Healthcare_Data_v1[[#This Row],[Age]]&gt;35,"Middle","Young"))</f>
        <v>Senior</v>
      </c>
    </row>
    <row r="5040" spans="1:18" x14ac:dyDescent="0.3">
      <c r="A5040" s="1" t="s">
        <v>14082</v>
      </c>
      <c r="B5040" s="1" t="s">
        <v>26657</v>
      </c>
      <c r="C5040" s="1" t="s">
        <v>26</v>
      </c>
      <c r="D5040" s="1" t="s">
        <v>89</v>
      </c>
      <c r="E5040" s="1" t="s">
        <v>26620</v>
      </c>
      <c r="F5040" s="2">
        <v>43919</v>
      </c>
      <c r="G5040" s="1" t="s">
        <v>1521</v>
      </c>
      <c r="H5040" s="1" t="s">
        <v>14083</v>
      </c>
      <c r="I5040" s="1" t="s">
        <v>52</v>
      </c>
      <c r="J5040" s="3" t="s">
        <v>31709</v>
      </c>
      <c r="K5040">
        <v>407</v>
      </c>
      <c r="L5040" s="1" t="s">
        <v>42</v>
      </c>
      <c r="M5040" s="2">
        <v>43923</v>
      </c>
      <c r="N5040" s="1" t="s">
        <v>48</v>
      </c>
      <c r="O5040" s="1" t="s">
        <v>24</v>
      </c>
      <c r="P5040" s="1">
        <f>_3___Healthcare_Data_v1[[#This Row],[Discharge Date]]-_3___Healthcare_Data_v1[[#This Row],[Date of Admission]]</f>
        <v>4</v>
      </c>
      <c r="Q5040" s="1">
        <f>IFERROR(_3___Healthcare_Data_v1[[#This Row],[ Billing Amount ]]/_3___Healthcare_Data_v1[[#This Row],[Days in Hospital]],0)</f>
        <v>6261.1132724999998</v>
      </c>
      <c r="R5040" s="1" t="str">
        <f>IF(_3___Healthcare_Data_v1[[#This Row],[Age]]&gt;60,"Senior",IF(_3___Healthcare_Data_v1[[#This Row],[Age]]&gt;35,"Middle","Young"))</f>
        <v>Senior</v>
      </c>
    </row>
    <row r="5041" spans="1:18" x14ac:dyDescent="0.3">
      <c r="A5041" s="1" t="s">
        <v>14084</v>
      </c>
      <c r="B5041" s="1" t="s">
        <v>26967</v>
      </c>
      <c r="C5041" s="1" t="s">
        <v>16</v>
      </c>
      <c r="D5041" s="1" t="s">
        <v>89</v>
      </c>
      <c r="E5041" s="1" t="s">
        <v>26620</v>
      </c>
      <c r="F5041" s="2">
        <v>43659</v>
      </c>
      <c r="G5041" s="1" t="s">
        <v>14085</v>
      </c>
      <c r="H5041" s="1" t="s">
        <v>14086</v>
      </c>
      <c r="I5041" s="1" t="s">
        <v>52</v>
      </c>
      <c r="J5041" s="3" t="s">
        <v>31710</v>
      </c>
      <c r="K5041">
        <v>111</v>
      </c>
      <c r="L5041" s="1" t="s">
        <v>38</v>
      </c>
      <c r="M5041" s="2">
        <v>43670</v>
      </c>
      <c r="N5041" s="1" t="s">
        <v>48</v>
      </c>
      <c r="O5041" s="1" t="s">
        <v>24</v>
      </c>
      <c r="P5041" s="1">
        <f>_3___Healthcare_Data_v1[[#This Row],[Discharge Date]]-_3___Healthcare_Data_v1[[#This Row],[Date of Admission]]</f>
        <v>11</v>
      </c>
      <c r="Q5041" s="1">
        <f>IFERROR(_3___Healthcare_Data_v1[[#This Row],[ Billing Amount ]]/_3___Healthcare_Data_v1[[#This Row],[Days in Hospital]],0)</f>
        <v>388.09719045454545</v>
      </c>
      <c r="R5041" s="1" t="str">
        <f>IF(_3___Healthcare_Data_v1[[#This Row],[Age]]&gt;60,"Senior",IF(_3___Healthcare_Data_v1[[#This Row],[Age]]&gt;35,"Middle","Young"))</f>
        <v>Senior</v>
      </c>
    </row>
    <row r="5042" spans="1:18" x14ac:dyDescent="0.3">
      <c r="A5042" s="1" t="s">
        <v>14087</v>
      </c>
      <c r="B5042" s="1" t="s">
        <v>26798</v>
      </c>
      <c r="C5042" s="1" t="s">
        <v>16</v>
      </c>
      <c r="D5042" s="1" t="s">
        <v>34</v>
      </c>
      <c r="E5042" s="1" t="s">
        <v>28</v>
      </c>
      <c r="F5042" s="2">
        <v>44638</v>
      </c>
      <c r="G5042" s="1" t="s">
        <v>14088</v>
      </c>
      <c r="H5042" s="1" t="s">
        <v>14089</v>
      </c>
      <c r="I5042" s="1" t="s">
        <v>26607</v>
      </c>
      <c r="J5042" s="3" t="s">
        <v>31711</v>
      </c>
      <c r="K5042">
        <v>271</v>
      </c>
      <c r="L5042" s="1" t="s">
        <v>38</v>
      </c>
      <c r="M5042" s="2">
        <v>44656</v>
      </c>
      <c r="N5042" s="1" t="s">
        <v>31</v>
      </c>
      <c r="O5042" s="1" t="s">
        <v>32</v>
      </c>
      <c r="P5042" s="1">
        <f>_3___Healthcare_Data_v1[[#This Row],[Discharge Date]]-_3___Healthcare_Data_v1[[#This Row],[Date of Admission]]</f>
        <v>18</v>
      </c>
      <c r="Q5042" s="1">
        <f>IFERROR(_3___Healthcare_Data_v1[[#This Row],[ Billing Amount ]]/_3___Healthcare_Data_v1[[#This Row],[Days in Hospital]],0)</f>
        <v>771.95840388888894</v>
      </c>
      <c r="R5042" s="1" t="str">
        <f>IF(_3___Healthcare_Data_v1[[#This Row],[Age]]&gt;60,"Senior",IF(_3___Healthcare_Data_v1[[#This Row],[Age]]&gt;35,"Middle","Young"))</f>
        <v>Senior</v>
      </c>
    </row>
    <row r="5043" spans="1:18" x14ac:dyDescent="0.3">
      <c r="A5043" s="1" t="s">
        <v>14090</v>
      </c>
      <c r="B5043" s="1" t="s">
        <v>26628</v>
      </c>
      <c r="C5043" s="1" t="s">
        <v>16</v>
      </c>
      <c r="D5043" s="1" t="s">
        <v>89</v>
      </c>
      <c r="E5043" s="1" t="s">
        <v>26620</v>
      </c>
      <c r="F5043" s="2">
        <v>44287</v>
      </c>
      <c r="G5043" s="1" t="s">
        <v>14091</v>
      </c>
      <c r="H5043" s="1" t="s">
        <v>14092</v>
      </c>
      <c r="I5043" s="1" t="s">
        <v>52</v>
      </c>
      <c r="J5043" s="3" t="s">
        <v>31712</v>
      </c>
      <c r="K5043">
        <v>481</v>
      </c>
      <c r="L5043" s="1" t="s">
        <v>42</v>
      </c>
      <c r="M5043" s="2">
        <v>44295</v>
      </c>
      <c r="N5043" s="1" t="s">
        <v>48</v>
      </c>
      <c r="O5043" s="1" t="s">
        <v>24</v>
      </c>
      <c r="P5043" s="1">
        <f>_3___Healthcare_Data_v1[[#This Row],[Discharge Date]]-_3___Healthcare_Data_v1[[#This Row],[Date of Admission]]</f>
        <v>8</v>
      </c>
      <c r="Q5043" s="1">
        <f>IFERROR(_3___Healthcare_Data_v1[[#This Row],[ Billing Amount ]]/_3___Healthcare_Data_v1[[#This Row],[Days in Hospital]],0)</f>
        <v>2331.0802075000001</v>
      </c>
      <c r="R5043" s="1" t="str">
        <f>IF(_3___Healthcare_Data_v1[[#This Row],[Age]]&gt;60,"Senior",IF(_3___Healthcare_Data_v1[[#This Row],[Age]]&gt;35,"Middle","Young"))</f>
        <v>Senior</v>
      </c>
    </row>
    <row r="5044" spans="1:18" x14ac:dyDescent="0.3">
      <c r="A5044" s="1" t="s">
        <v>14093</v>
      </c>
      <c r="B5044" s="1" t="s">
        <v>26668</v>
      </c>
      <c r="C5044" s="1" t="s">
        <v>26</v>
      </c>
      <c r="D5044" s="1" t="s">
        <v>17</v>
      </c>
      <c r="E5044" s="1" t="s">
        <v>26620</v>
      </c>
      <c r="F5044" s="2">
        <v>45034</v>
      </c>
      <c r="G5044" s="1" t="s">
        <v>14094</v>
      </c>
      <c r="H5044" s="1" t="s">
        <v>14095</v>
      </c>
      <c r="I5044" s="1" t="s">
        <v>56</v>
      </c>
      <c r="J5044" s="3" t="s">
        <v>31713</v>
      </c>
      <c r="K5044">
        <v>146</v>
      </c>
      <c r="L5044" s="1" t="s">
        <v>42</v>
      </c>
      <c r="M5044" s="2">
        <v>45041</v>
      </c>
      <c r="N5044" s="1" t="s">
        <v>23</v>
      </c>
      <c r="O5044" s="1" t="s">
        <v>44</v>
      </c>
      <c r="P5044" s="1">
        <f>_3___Healthcare_Data_v1[[#This Row],[Discharge Date]]-_3___Healthcare_Data_v1[[#This Row],[Date of Admission]]</f>
        <v>7</v>
      </c>
      <c r="Q5044" s="1">
        <f>IFERROR(_3___Healthcare_Data_v1[[#This Row],[ Billing Amount ]]/_3___Healthcare_Data_v1[[#This Row],[Days in Hospital]],0)</f>
        <v>2081.3306557142855</v>
      </c>
      <c r="R5044" s="1" t="str">
        <f>IF(_3___Healthcare_Data_v1[[#This Row],[Age]]&gt;60,"Senior",IF(_3___Healthcare_Data_v1[[#This Row],[Age]]&gt;35,"Middle","Young"))</f>
        <v>Senior</v>
      </c>
    </row>
    <row r="5045" spans="1:18" x14ac:dyDescent="0.3">
      <c r="A5045" s="1" t="s">
        <v>14096</v>
      </c>
      <c r="B5045" s="1" t="s">
        <v>26622</v>
      </c>
      <c r="C5045" s="1" t="s">
        <v>26</v>
      </c>
      <c r="D5045" s="1" t="s">
        <v>114</v>
      </c>
      <c r="E5045" s="1" t="s">
        <v>28</v>
      </c>
      <c r="F5045" s="2">
        <v>43625</v>
      </c>
      <c r="G5045" s="1" t="s">
        <v>14097</v>
      </c>
      <c r="H5045" s="1" t="s">
        <v>12865</v>
      </c>
      <c r="I5045" s="1" t="s">
        <v>60</v>
      </c>
      <c r="J5045" s="3" t="s">
        <v>31714</v>
      </c>
      <c r="K5045">
        <v>235</v>
      </c>
      <c r="L5045" s="1" t="s">
        <v>42</v>
      </c>
      <c r="M5045" s="2">
        <v>43651</v>
      </c>
      <c r="N5045" s="1" t="s">
        <v>43</v>
      </c>
      <c r="O5045" s="1" t="s">
        <v>24</v>
      </c>
      <c r="P5045" s="1">
        <f>_3___Healthcare_Data_v1[[#This Row],[Discharge Date]]-_3___Healthcare_Data_v1[[#This Row],[Date of Admission]]</f>
        <v>26</v>
      </c>
      <c r="Q5045" s="1">
        <f>IFERROR(_3___Healthcare_Data_v1[[#This Row],[ Billing Amount ]]/_3___Healthcare_Data_v1[[#This Row],[Days in Hospital]],0)</f>
        <v>1410.8315257692307</v>
      </c>
      <c r="R5045" s="1" t="str">
        <f>IF(_3___Healthcare_Data_v1[[#This Row],[Age]]&gt;60,"Senior",IF(_3___Healthcare_Data_v1[[#This Row],[Age]]&gt;35,"Middle","Young"))</f>
        <v>Senior</v>
      </c>
    </row>
    <row r="5046" spans="1:18" x14ac:dyDescent="0.3">
      <c r="A5046" s="1" t="s">
        <v>14098</v>
      </c>
      <c r="B5046" s="1" t="s">
        <v>26614</v>
      </c>
      <c r="C5046" s="1" t="s">
        <v>16</v>
      </c>
      <c r="D5046" s="1" t="s">
        <v>89</v>
      </c>
      <c r="E5046" s="1" t="s">
        <v>26620</v>
      </c>
      <c r="F5046" s="2">
        <v>43874</v>
      </c>
      <c r="G5046" s="1" t="s">
        <v>14099</v>
      </c>
      <c r="H5046" s="1" t="s">
        <v>14100</v>
      </c>
      <c r="I5046" s="1" t="s">
        <v>26607</v>
      </c>
      <c r="J5046" s="3" t="s">
        <v>31715</v>
      </c>
      <c r="K5046">
        <v>251</v>
      </c>
      <c r="L5046" s="1" t="s">
        <v>38</v>
      </c>
      <c r="M5046" s="2">
        <v>43893</v>
      </c>
      <c r="N5046" s="1" t="s">
        <v>31</v>
      </c>
      <c r="O5046" s="1" t="s">
        <v>24</v>
      </c>
      <c r="P5046" s="1">
        <f>_3___Healthcare_Data_v1[[#This Row],[Discharge Date]]-_3___Healthcare_Data_v1[[#This Row],[Date of Admission]]</f>
        <v>19</v>
      </c>
      <c r="Q5046" s="1">
        <f>IFERROR(_3___Healthcare_Data_v1[[#This Row],[ Billing Amount ]]/_3___Healthcare_Data_v1[[#This Row],[Days in Hospital]],0)</f>
        <v>638.14726473684209</v>
      </c>
      <c r="R5046" s="1" t="str">
        <f>IF(_3___Healthcare_Data_v1[[#This Row],[Age]]&gt;60,"Senior",IF(_3___Healthcare_Data_v1[[#This Row],[Age]]&gt;35,"Middle","Young"))</f>
        <v>Senior</v>
      </c>
    </row>
    <row r="5047" spans="1:18" x14ac:dyDescent="0.3">
      <c r="A5047" s="1" t="s">
        <v>2751</v>
      </c>
      <c r="B5047" s="1" t="s">
        <v>26712</v>
      </c>
      <c r="C5047" s="1" t="s">
        <v>26</v>
      </c>
      <c r="D5047" s="1" t="s">
        <v>89</v>
      </c>
      <c r="E5047" s="1" t="s">
        <v>28</v>
      </c>
      <c r="F5047" s="2">
        <v>44266</v>
      </c>
      <c r="G5047" s="1" t="s">
        <v>14101</v>
      </c>
      <c r="H5047" s="1" t="s">
        <v>14102</v>
      </c>
      <c r="I5047" s="1" t="s">
        <v>26607</v>
      </c>
      <c r="J5047" s="3" t="s">
        <v>31716</v>
      </c>
      <c r="K5047">
        <v>240</v>
      </c>
      <c r="L5047" s="1" t="s">
        <v>38</v>
      </c>
      <c r="M5047" s="2">
        <v>44288</v>
      </c>
      <c r="N5047" s="1" t="s">
        <v>43</v>
      </c>
      <c r="O5047" s="1" t="s">
        <v>44</v>
      </c>
      <c r="P5047" s="1">
        <f>_3___Healthcare_Data_v1[[#This Row],[Discharge Date]]-_3___Healthcare_Data_v1[[#This Row],[Date of Admission]]</f>
        <v>22</v>
      </c>
      <c r="Q5047" s="1">
        <f>IFERROR(_3___Healthcare_Data_v1[[#This Row],[ Billing Amount ]]/_3___Healthcare_Data_v1[[#This Row],[Days in Hospital]],0)</f>
        <v>670.04106863636366</v>
      </c>
      <c r="R5047" s="1" t="str">
        <f>IF(_3___Healthcare_Data_v1[[#This Row],[Age]]&gt;60,"Senior",IF(_3___Healthcare_Data_v1[[#This Row],[Age]]&gt;35,"Middle","Young"))</f>
        <v>Senior</v>
      </c>
    </row>
    <row r="5048" spans="1:18" x14ac:dyDescent="0.3">
      <c r="A5048" s="1" t="s">
        <v>14103</v>
      </c>
      <c r="B5048" s="1" t="s">
        <v>26700</v>
      </c>
      <c r="C5048" s="1" t="s">
        <v>26</v>
      </c>
      <c r="D5048" s="1" t="s">
        <v>89</v>
      </c>
      <c r="E5048" s="1" t="s">
        <v>18</v>
      </c>
      <c r="F5048" s="2">
        <v>43794</v>
      </c>
      <c r="G5048" s="1" t="s">
        <v>14104</v>
      </c>
      <c r="H5048" s="1" t="s">
        <v>14105</v>
      </c>
      <c r="I5048" s="1" t="s">
        <v>21</v>
      </c>
      <c r="J5048" s="3" t="s">
        <v>31717</v>
      </c>
      <c r="K5048">
        <v>242</v>
      </c>
      <c r="L5048" s="1" t="s">
        <v>22</v>
      </c>
      <c r="M5048" s="2">
        <v>43811</v>
      </c>
      <c r="N5048" s="1" t="s">
        <v>31</v>
      </c>
      <c r="O5048" s="1" t="s">
        <v>44</v>
      </c>
      <c r="P5048" s="1">
        <f>_3___Healthcare_Data_v1[[#This Row],[Discharge Date]]-_3___Healthcare_Data_v1[[#This Row],[Date of Admission]]</f>
        <v>17</v>
      </c>
      <c r="Q5048" s="1">
        <f>IFERROR(_3___Healthcare_Data_v1[[#This Row],[ Billing Amount ]]/_3___Healthcare_Data_v1[[#This Row],[Days in Hospital]],0)</f>
        <v>3076.946235882353</v>
      </c>
      <c r="R5048" s="1" t="str">
        <f>IF(_3___Healthcare_Data_v1[[#This Row],[Age]]&gt;60,"Senior",IF(_3___Healthcare_Data_v1[[#This Row],[Age]]&gt;35,"Middle","Young"))</f>
        <v>Senior</v>
      </c>
    </row>
    <row r="5049" spans="1:18" x14ac:dyDescent="0.3">
      <c r="A5049" s="1" t="s">
        <v>14106</v>
      </c>
      <c r="B5049" s="1" t="s">
        <v>26873</v>
      </c>
      <c r="C5049" s="1" t="s">
        <v>26</v>
      </c>
      <c r="D5049" s="1" t="s">
        <v>89</v>
      </c>
      <c r="E5049" s="1" t="s">
        <v>35</v>
      </c>
      <c r="F5049" s="2">
        <v>43677</v>
      </c>
      <c r="G5049" s="1" t="s">
        <v>14107</v>
      </c>
      <c r="H5049" s="1" t="s">
        <v>14108</v>
      </c>
      <c r="I5049" s="1" t="s">
        <v>60</v>
      </c>
      <c r="J5049" s="3" t="s">
        <v>31718</v>
      </c>
      <c r="K5049">
        <v>353</v>
      </c>
      <c r="L5049" s="1" t="s">
        <v>38</v>
      </c>
      <c r="M5049" s="2">
        <v>43698</v>
      </c>
      <c r="N5049" s="1" t="s">
        <v>43</v>
      </c>
      <c r="O5049" s="1" t="s">
        <v>44</v>
      </c>
      <c r="P5049" s="1">
        <f>_3___Healthcare_Data_v1[[#This Row],[Discharge Date]]-_3___Healthcare_Data_v1[[#This Row],[Date of Admission]]</f>
        <v>21</v>
      </c>
      <c r="Q5049" s="1">
        <f>IFERROR(_3___Healthcare_Data_v1[[#This Row],[ Billing Amount ]]/_3___Healthcare_Data_v1[[#This Row],[Days in Hospital]],0)</f>
        <v>727.95468952380952</v>
      </c>
      <c r="R5049" s="1" t="str">
        <f>IF(_3___Healthcare_Data_v1[[#This Row],[Age]]&gt;60,"Senior",IF(_3___Healthcare_Data_v1[[#This Row],[Age]]&gt;35,"Middle","Young"))</f>
        <v>Senior</v>
      </c>
    </row>
    <row r="5050" spans="1:18" x14ac:dyDescent="0.3">
      <c r="A5050" s="1" t="s">
        <v>14109</v>
      </c>
      <c r="B5050" s="1" t="s">
        <v>26720</v>
      </c>
      <c r="C5050" s="1" t="s">
        <v>16</v>
      </c>
      <c r="D5050" s="1" t="s">
        <v>89</v>
      </c>
      <c r="E5050" s="1" t="s">
        <v>69</v>
      </c>
      <c r="F5050" s="2">
        <v>45105</v>
      </c>
      <c r="G5050" s="1" t="s">
        <v>5679</v>
      </c>
      <c r="H5050" s="1" t="s">
        <v>14110</v>
      </c>
      <c r="I5050" s="1" t="s">
        <v>26607</v>
      </c>
      <c r="J5050" s="3" t="s">
        <v>31719</v>
      </c>
      <c r="K5050">
        <v>173</v>
      </c>
      <c r="L5050" s="1" t="s">
        <v>38</v>
      </c>
      <c r="M5050" s="2">
        <v>45126</v>
      </c>
      <c r="N5050" s="1" t="s">
        <v>48</v>
      </c>
      <c r="O5050" s="1" t="s">
        <v>32</v>
      </c>
      <c r="P5050" s="1">
        <f>_3___Healthcare_Data_v1[[#This Row],[Discharge Date]]-_3___Healthcare_Data_v1[[#This Row],[Date of Admission]]</f>
        <v>21</v>
      </c>
      <c r="Q5050" s="1">
        <f>IFERROR(_3___Healthcare_Data_v1[[#This Row],[ Billing Amount ]]/_3___Healthcare_Data_v1[[#This Row],[Days in Hospital]],0)</f>
        <v>3784.180345238095</v>
      </c>
      <c r="R5050" s="1" t="str">
        <f>IF(_3___Healthcare_Data_v1[[#This Row],[Age]]&gt;60,"Senior",IF(_3___Healthcare_Data_v1[[#This Row],[Age]]&gt;35,"Middle","Young"))</f>
        <v>Senior</v>
      </c>
    </row>
    <row r="5051" spans="1:18" x14ac:dyDescent="0.3">
      <c r="A5051" s="1" t="s">
        <v>14111</v>
      </c>
      <c r="B5051" s="1" t="s">
        <v>26617</v>
      </c>
      <c r="C5051" s="1" t="s">
        <v>16</v>
      </c>
      <c r="D5051" s="1" t="s">
        <v>34</v>
      </c>
      <c r="E5051" s="1" t="s">
        <v>26615</v>
      </c>
      <c r="F5051" s="2">
        <v>44679</v>
      </c>
      <c r="G5051" s="1" t="s">
        <v>14112</v>
      </c>
      <c r="H5051" s="1" t="s">
        <v>14113</v>
      </c>
      <c r="I5051" s="1" t="s">
        <v>21</v>
      </c>
      <c r="J5051" s="3" t="s">
        <v>31720</v>
      </c>
      <c r="K5051">
        <v>482</v>
      </c>
      <c r="L5051" s="1" t="s">
        <v>22</v>
      </c>
      <c r="M5051" s="2">
        <v>44680</v>
      </c>
      <c r="N5051" s="1" t="s">
        <v>48</v>
      </c>
      <c r="O5051" s="1" t="s">
        <v>44</v>
      </c>
      <c r="P5051" s="1">
        <f>_3___Healthcare_Data_v1[[#This Row],[Discharge Date]]-_3___Healthcare_Data_v1[[#This Row],[Date of Admission]]</f>
        <v>1</v>
      </c>
      <c r="Q5051" s="1">
        <f>IFERROR(_3___Healthcare_Data_v1[[#This Row],[ Billing Amount ]]/_3___Healthcare_Data_v1[[#This Row],[Days in Hospital]],0)</f>
        <v>6921.1553560000002</v>
      </c>
      <c r="R5051" s="1" t="str">
        <f>IF(_3___Healthcare_Data_v1[[#This Row],[Age]]&gt;60,"Senior",IF(_3___Healthcare_Data_v1[[#This Row],[Age]]&gt;35,"Middle","Young"))</f>
        <v>Senior</v>
      </c>
    </row>
    <row r="5052" spans="1:18" x14ac:dyDescent="0.3">
      <c r="A5052" s="1" t="s">
        <v>14114</v>
      </c>
      <c r="B5052" s="1" t="s">
        <v>26666</v>
      </c>
      <c r="C5052" s="1" t="s">
        <v>16</v>
      </c>
      <c r="D5052" s="1" t="s">
        <v>229</v>
      </c>
      <c r="E5052" s="1" t="s">
        <v>69</v>
      </c>
      <c r="F5052" s="2">
        <v>44488</v>
      </c>
      <c r="G5052" s="1" t="s">
        <v>14115</v>
      </c>
      <c r="H5052" s="1" t="s">
        <v>14116</v>
      </c>
      <c r="I5052" s="1" t="s">
        <v>26607</v>
      </c>
      <c r="J5052" s="3" t="s">
        <v>31721</v>
      </c>
      <c r="K5052">
        <v>473</v>
      </c>
      <c r="L5052" s="1" t="s">
        <v>38</v>
      </c>
      <c r="M5052" s="2">
        <v>44491</v>
      </c>
      <c r="N5052" s="1" t="s">
        <v>48</v>
      </c>
      <c r="O5052" s="1" t="s">
        <v>44</v>
      </c>
      <c r="P5052" s="1">
        <f>_3___Healthcare_Data_v1[[#This Row],[Discharge Date]]-_3___Healthcare_Data_v1[[#This Row],[Date of Admission]]</f>
        <v>3</v>
      </c>
      <c r="Q5052" s="1">
        <f>IFERROR(_3___Healthcare_Data_v1[[#This Row],[ Billing Amount ]]/_3___Healthcare_Data_v1[[#This Row],[Days in Hospital]],0)</f>
        <v>13148.36183</v>
      </c>
      <c r="R5052" s="1" t="str">
        <f>IF(_3___Healthcare_Data_v1[[#This Row],[Age]]&gt;60,"Senior",IF(_3___Healthcare_Data_v1[[#This Row],[Age]]&gt;35,"Middle","Young"))</f>
        <v>Senior</v>
      </c>
    </row>
    <row r="5053" spans="1:18" x14ac:dyDescent="0.3">
      <c r="A5053" s="1" t="s">
        <v>14117</v>
      </c>
      <c r="B5053" s="1" t="s">
        <v>26791</v>
      </c>
      <c r="C5053" s="1" t="s">
        <v>16</v>
      </c>
      <c r="D5053" s="1" t="s">
        <v>229</v>
      </c>
      <c r="E5053" s="1" t="s">
        <v>35</v>
      </c>
      <c r="F5053" s="2">
        <v>44542</v>
      </c>
      <c r="G5053" s="1" t="s">
        <v>14118</v>
      </c>
      <c r="H5053" s="1" t="s">
        <v>14119</v>
      </c>
      <c r="I5053" s="1" t="s">
        <v>26607</v>
      </c>
      <c r="J5053" s="3" t="s">
        <v>31722</v>
      </c>
      <c r="K5053">
        <v>318</v>
      </c>
      <c r="L5053" s="1" t="s">
        <v>38</v>
      </c>
      <c r="M5053" s="2">
        <v>44570</v>
      </c>
      <c r="N5053" s="1" t="s">
        <v>48</v>
      </c>
      <c r="O5053" s="1" t="s">
        <v>44</v>
      </c>
      <c r="P5053" s="1">
        <f>_3___Healthcare_Data_v1[[#This Row],[Discharge Date]]-_3___Healthcare_Data_v1[[#This Row],[Date of Admission]]</f>
        <v>28</v>
      </c>
      <c r="Q5053" s="1">
        <f>IFERROR(_3___Healthcare_Data_v1[[#This Row],[ Billing Amount ]]/_3___Healthcare_Data_v1[[#This Row],[Days in Hospital]],0)</f>
        <v>259.50434371428571</v>
      </c>
      <c r="R5053" s="1" t="str">
        <f>IF(_3___Healthcare_Data_v1[[#This Row],[Age]]&gt;60,"Senior",IF(_3___Healthcare_Data_v1[[#This Row],[Age]]&gt;35,"Middle","Young"))</f>
        <v>Senior</v>
      </c>
    </row>
    <row r="5054" spans="1:18" x14ac:dyDescent="0.3">
      <c r="A5054" s="1" t="s">
        <v>14120</v>
      </c>
      <c r="B5054" s="1" t="s">
        <v>26624</v>
      </c>
      <c r="C5054" s="1" t="s">
        <v>26</v>
      </c>
      <c r="D5054" s="1" t="s">
        <v>89</v>
      </c>
      <c r="E5054" s="1" t="s">
        <v>26620</v>
      </c>
      <c r="F5054" s="2">
        <v>44014</v>
      </c>
      <c r="G5054" s="1" t="s">
        <v>14121</v>
      </c>
      <c r="H5054" s="1" t="s">
        <v>14122</v>
      </c>
      <c r="I5054" s="1" t="s">
        <v>56</v>
      </c>
      <c r="J5054" s="3" t="s">
        <v>31723</v>
      </c>
      <c r="K5054">
        <v>281</v>
      </c>
      <c r="L5054" s="1" t="s">
        <v>42</v>
      </c>
      <c r="M5054" s="2">
        <v>44026</v>
      </c>
      <c r="N5054" s="1" t="s">
        <v>43</v>
      </c>
      <c r="O5054" s="1" t="s">
        <v>24</v>
      </c>
      <c r="P5054" s="1">
        <f>_3___Healthcare_Data_v1[[#This Row],[Discharge Date]]-_3___Healthcare_Data_v1[[#This Row],[Date of Admission]]</f>
        <v>12</v>
      </c>
      <c r="Q5054" s="1">
        <f>IFERROR(_3___Healthcare_Data_v1[[#This Row],[ Billing Amount ]]/_3___Healthcare_Data_v1[[#This Row],[Days in Hospital]],0)</f>
        <v>2053.8801608333333</v>
      </c>
      <c r="R5054" s="1" t="str">
        <f>IF(_3___Healthcare_Data_v1[[#This Row],[Age]]&gt;60,"Senior",IF(_3___Healthcare_Data_v1[[#This Row],[Age]]&gt;35,"Middle","Young"))</f>
        <v>Senior</v>
      </c>
    </row>
    <row r="5055" spans="1:18" x14ac:dyDescent="0.3">
      <c r="A5055" s="1" t="s">
        <v>14123</v>
      </c>
      <c r="B5055" s="1" t="s">
        <v>26712</v>
      </c>
      <c r="C5055" s="1" t="s">
        <v>16</v>
      </c>
      <c r="D5055" s="1" t="s">
        <v>49</v>
      </c>
      <c r="E5055" s="1" t="s">
        <v>28</v>
      </c>
      <c r="F5055" s="2">
        <v>44623</v>
      </c>
      <c r="G5055" s="1" t="s">
        <v>1105</v>
      </c>
      <c r="H5055" s="1" t="s">
        <v>2782</v>
      </c>
      <c r="I5055" s="1" t="s">
        <v>60</v>
      </c>
      <c r="J5055" s="3" t="s">
        <v>31724</v>
      </c>
      <c r="K5055">
        <v>489</v>
      </c>
      <c r="L5055" s="1" t="s">
        <v>42</v>
      </c>
      <c r="M5055" s="2">
        <v>44644</v>
      </c>
      <c r="N5055" s="1" t="s">
        <v>43</v>
      </c>
      <c r="O5055" s="1" t="s">
        <v>32</v>
      </c>
      <c r="P5055" s="1">
        <f>_3___Healthcare_Data_v1[[#This Row],[Discharge Date]]-_3___Healthcare_Data_v1[[#This Row],[Date of Admission]]</f>
        <v>21</v>
      </c>
      <c r="Q5055" s="1">
        <f>IFERROR(_3___Healthcare_Data_v1[[#This Row],[ Billing Amount ]]/_3___Healthcare_Data_v1[[#This Row],[Days in Hospital]],0)</f>
        <v>502.15259142857144</v>
      </c>
      <c r="R5055" s="1" t="str">
        <f>IF(_3___Healthcare_Data_v1[[#This Row],[Age]]&gt;60,"Senior",IF(_3___Healthcare_Data_v1[[#This Row],[Age]]&gt;35,"Middle","Young"))</f>
        <v>Senior</v>
      </c>
    </row>
    <row r="5056" spans="1:18" x14ac:dyDescent="0.3">
      <c r="A5056" s="1" t="s">
        <v>14124</v>
      </c>
      <c r="B5056" s="1" t="s">
        <v>26822</v>
      </c>
      <c r="C5056" s="1" t="s">
        <v>16</v>
      </c>
      <c r="D5056" s="1" t="s">
        <v>114</v>
      </c>
      <c r="E5056" s="1" t="s">
        <v>18</v>
      </c>
      <c r="F5056" s="2">
        <v>44903</v>
      </c>
      <c r="G5056" s="1" t="s">
        <v>14125</v>
      </c>
      <c r="H5056" s="1" t="s">
        <v>14126</v>
      </c>
      <c r="I5056" s="1" t="s">
        <v>26607</v>
      </c>
      <c r="J5056" s="3" t="s">
        <v>31725</v>
      </c>
      <c r="K5056">
        <v>270</v>
      </c>
      <c r="L5056" s="1" t="s">
        <v>38</v>
      </c>
      <c r="M5056" s="2">
        <v>44906</v>
      </c>
      <c r="N5056" s="1" t="s">
        <v>48</v>
      </c>
      <c r="O5056" s="1" t="s">
        <v>44</v>
      </c>
      <c r="P5056" s="1">
        <f>_3___Healthcare_Data_v1[[#This Row],[Discharge Date]]-_3___Healthcare_Data_v1[[#This Row],[Date of Admission]]</f>
        <v>3</v>
      </c>
      <c r="Q5056" s="1">
        <f>IFERROR(_3___Healthcare_Data_v1[[#This Row],[ Billing Amount ]]/_3___Healthcare_Data_v1[[#This Row],[Days in Hospital]],0)</f>
        <v>9450.8727766666671</v>
      </c>
      <c r="R5056" s="1" t="str">
        <f>IF(_3___Healthcare_Data_v1[[#This Row],[Age]]&gt;60,"Senior",IF(_3___Healthcare_Data_v1[[#This Row],[Age]]&gt;35,"Middle","Young"))</f>
        <v>Senior</v>
      </c>
    </row>
    <row r="5057" spans="1:18" x14ac:dyDescent="0.3">
      <c r="A5057" s="1" t="s">
        <v>14127</v>
      </c>
      <c r="B5057" s="1" t="s">
        <v>26928</v>
      </c>
      <c r="C5057" s="1" t="s">
        <v>16</v>
      </c>
      <c r="D5057" s="1" t="s">
        <v>89</v>
      </c>
      <c r="E5057" s="1" t="s">
        <v>18</v>
      </c>
      <c r="F5057" s="2">
        <v>44459</v>
      </c>
      <c r="G5057" s="1" t="s">
        <v>14128</v>
      </c>
      <c r="H5057" s="1" t="s">
        <v>14129</v>
      </c>
      <c r="I5057" s="1" t="s">
        <v>26607</v>
      </c>
      <c r="J5057" s="3" t="s">
        <v>31726</v>
      </c>
      <c r="K5057">
        <v>270</v>
      </c>
      <c r="L5057" s="1" t="s">
        <v>42</v>
      </c>
      <c r="M5057" s="2">
        <v>44484</v>
      </c>
      <c r="N5057" s="1" t="s">
        <v>84</v>
      </c>
      <c r="O5057" s="1" t="s">
        <v>32</v>
      </c>
      <c r="P5057" s="1">
        <f>_3___Healthcare_Data_v1[[#This Row],[Discharge Date]]-_3___Healthcare_Data_v1[[#This Row],[Date of Admission]]</f>
        <v>25</v>
      </c>
      <c r="Q5057" s="1">
        <f>IFERROR(_3___Healthcare_Data_v1[[#This Row],[ Billing Amount ]]/_3___Healthcare_Data_v1[[#This Row],[Days in Hospital]],0)</f>
        <v>1514.6183188000002</v>
      </c>
      <c r="R5057" s="1" t="str">
        <f>IF(_3___Healthcare_Data_v1[[#This Row],[Age]]&gt;60,"Senior",IF(_3___Healthcare_Data_v1[[#This Row],[Age]]&gt;35,"Middle","Young"))</f>
        <v>Senior</v>
      </c>
    </row>
    <row r="5058" spans="1:18" x14ac:dyDescent="0.3">
      <c r="A5058" s="1" t="s">
        <v>14130</v>
      </c>
      <c r="B5058" s="1" t="s">
        <v>26822</v>
      </c>
      <c r="C5058" s="1" t="s">
        <v>26</v>
      </c>
      <c r="D5058" s="1" t="s">
        <v>229</v>
      </c>
      <c r="E5058" s="1" t="s">
        <v>26615</v>
      </c>
      <c r="F5058" s="2">
        <v>43569</v>
      </c>
      <c r="G5058" s="1" t="s">
        <v>14131</v>
      </c>
      <c r="H5058" s="1" t="s">
        <v>14132</v>
      </c>
      <c r="I5058" s="1" t="s">
        <v>56</v>
      </c>
      <c r="J5058" s="3" t="s">
        <v>31727</v>
      </c>
      <c r="K5058">
        <v>302</v>
      </c>
      <c r="L5058" s="1" t="s">
        <v>22</v>
      </c>
      <c r="M5058" s="2">
        <v>43576</v>
      </c>
      <c r="N5058" s="1" t="s">
        <v>43</v>
      </c>
      <c r="O5058" s="1" t="s">
        <v>24</v>
      </c>
      <c r="P5058" s="1">
        <f>_3___Healthcare_Data_v1[[#This Row],[Discharge Date]]-_3___Healthcare_Data_v1[[#This Row],[Date of Admission]]</f>
        <v>7</v>
      </c>
      <c r="Q5058" s="1">
        <f>IFERROR(_3___Healthcare_Data_v1[[#This Row],[ Billing Amount ]]/_3___Healthcare_Data_v1[[#This Row],[Days in Hospital]],0)</f>
        <v>5305.3186557142853</v>
      </c>
      <c r="R5058" s="1" t="str">
        <f>IF(_3___Healthcare_Data_v1[[#This Row],[Age]]&gt;60,"Senior",IF(_3___Healthcare_Data_v1[[#This Row],[Age]]&gt;35,"Middle","Young"))</f>
        <v>Senior</v>
      </c>
    </row>
    <row r="5059" spans="1:18" x14ac:dyDescent="0.3">
      <c r="A5059" s="1" t="s">
        <v>14133</v>
      </c>
      <c r="B5059" s="1" t="s">
        <v>26661</v>
      </c>
      <c r="C5059" s="1" t="s">
        <v>26</v>
      </c>
      <c r="D5059" s="1" t="s">
        <v>27</v>
      </c>
      <c r="E5059" s="1" t="s">
        <v>26615</v>
      </c>
      <c r="F5059" s="2">
        <v>45165</v>
      </c>
      <c r="G5059" s="1" t="s">
        <v>14134</v>
      </c>
      <c r="H5059" s="1" t="s">
        <v>14135</v>
      </c>
      <c r="I5059" s="1" t="s">
        <v>56</v>
      </c>
      <c r="J5059" s="3" t="s">
        <v>31728</v>
      </c>
      <c r="K5059">
        <v>143</v>
      </c>
      <c r="L5059" s="1" t="s">
        <v>22</v>
      </c>
      <c r="M5059" s="2">
        <v>45188</v>
      </c>
      <c r="N5059" s="1" t="s">
        <v>43</v>
      </c>
      <c r="O5059" s="1" t="s">
        <v>24</v>
      </c>
      <c r="P5059" s="1">
        <f>_3___Healthcare_Data_v1[[#This Row],[Discharge Date]]-_3___Healthcare_Data_v1[[#This Row],[Date of Admission]]</f>
        <v>23</v>
      </c>
      <c r="Q5059" s="1">
        <f>IFERROR(_3___Healthcare_Data_v1[[#This Row],[ Billing Amount ]]/_3___Healthcare_Data_v1[[#This Row],[Days in Hospital]],0)</f>
        <v>1327.9193908695652</v>
      </c>
      <c r="R5059" s="1" t="str">
        <f>IF(_3___Healthcare_Data_v1[[#This Row],[Age]]&gt;60,"Senior",IF(_3___Healthcare_Data_v1[[#This Row],[Age]]&gt;35,"Middle","Young"))</f>
        <v>Senior</v>
      </c>
    </row>
    <row r="5060" spans="1:18" x14ac:dyDescent="0.3">
      <c r="A5060" s="1" t="s">
        <v>14136</v>
      </c>
      <c r="B5060" s="1" t="s">
        <v>26798</v>
      </c>
      <c r="C5060" s="1" t="s">
        <v>26</v>
      </c>
      <c r="D5060" s="1" t="s">
        <v>27</v>
      </c>
      <c r="E5060" s="1" t="s">
        <v>35</v>
      </c>
      <c r="F5060" s="2">
        <v>44794</v>
      </c>
      <c r="G5060" s="1" t="s">
        <v>14137</v>
      </c>
      <c r="H5060" s="1" t="s">
        <v>14138</v>
      </c>
      <c r="I5060" s="1" t="s">
        <v>52</v>
      </c>
      <c r="J5060" s="3" t="s">
        <v>31729</v>
      </c>
      <c r="K5060">
        <v>419</v>
      </c>
      <c r="L5060" s="1" t="s">
        <v>38</v>
      </c>
      <c r="M5060" s="2">
        <v>44823</v>
      </c>
      <c r="N5060" s="1" t="s">
        <v>84</v>
      </c>
      <c r="O5060" s="1" t="s">
        <v>24</v>
      </c>
      <c r="P5060" s="1">
        <f>_3___Healthcare_Data_v1[[#This Row],[Discharge Date]]-_3___Healthcare_Data_v1[[#This Row],[Date of Admission]]</f>
        <v>29</v>
      </c>
      <c r="Q5060" s="1">
        <f>IFERROR(_3___Healthcare_Data_v1[[#This Row],[ Billing Amount ]]/_3___Healthcare_Data_v1[[#This Row],[Days in Hospital]],0)</f>
        <v>636.66147655172415</v>
      </c>
      <c r="R5060" s="1" t="str">
        <f>IF(_3___Healthcare_Data_v1[[#This Row],[Age]]&gt;60,"Senior",IF(_3___Healthcare_Data_v1[[#This Row],[Age]]&gt;35,"Middle","Young"))</f>
        <v>Senior</v>
      </c>
    </row>
    <row r="5061" spans="1:18" x14ac:dyDescent="0.3">
      <c r="A5061" s="1" t="s">
        <v>14139</v>
      </c>
      <c r="B5061" s="1" t="s">
        <v>26685</v>
      </c>
      <c r="C5061" s="1" t="s">
        <v>16</v>
      </c>
      <c r="D5061" s="1" t="s">
        <v>62</v>
      </c>
      <c r="E5061" s="1" t="s">
        <v>26615</v>
      </c>
      <c r="F5061" s="2">
        <v>43562</v>
      </c>
      <c r="G5061" s="1" t="s">
        <v>14140</v>
      </c>
      <c r="H5061" s="1" t="s">
        <v>14141</v>
      </c>
      <c r="I5061" s="1" t="s">
        <v>56</v>
      </c>
      <c r="J5061" s="3" t="s">
        <v>31730</v>
      </c>
      <c r="K5061">
        <v>195</v>
      </c>
      <c r="L5061" s="1" t="s">
        <v>22</v>
      </c>
      <c r="M5061" s="2">
        <v>43574</v>
      </c>
      <c r="N5061" s="1" t="s">
        <v>84</v>
      </c>
      <c r="O5061" s="1" t="s">
        <v>24</v>
      </c>
      <c r="P5061" s="1">
        <f>_3___Healthcare_Data_v1[[#This Row],[Discharge Date]]-_3___Healthcare_Data_v1[[#This Row],[Date of Admission]]</f>
        <v>12</v>
      </c>
      <c r="Q5061" s="1">
        <f>IFERROR(_3___Healthcare_Data_v1[[#This Row],[ Billing Amount ]]/_3___Healthcare_Data_v1[[#This Row],[Days in Hospital]],0)</f>
        <v>556.50364375000004</v>
      </c>
      <c r="R5061" s="1" t="str">
        <f>IF(_3___Healthcare_Data_v1[[#This Row],[Age]]&gt;60,"Senior",IF(_3___Healthcare_Data_v1[[#This Row],[Age]]&gt;35,"Middle","Young"))</f>
        <v>Senior</v>
      </c>
    </row>
    <row r="5062" spans="1:18" x14ac:dyDescent="0.3">
      <c r="A5062" s="1" t="s">
        <v>14142</v>
      </c>
      <c r="B5062" s="1" t="s">
        <v>26644</v>
      </c>
      <c r="C5062" s="1" t="s">
        <v>26</v>
      </c>
      <c r="D5062" s="1" t="s">
        <v>62</v>
      </c>
      <c r="E5062" s="1" t="s">
        <v>26615</v>
      </c>
      <c r="F5062" s="2">
        <v>43600</v>
      </c>
      <c r="G5062" s="1" t="s">
        <v>14143</v>
      </c>
      <c r="H5062" s="1" t="s">
        <v>12733</v>
      </c>
      <c r="I5062" s="1" t="s">
        <v>21</v>
      </c>
      <c r="J5062" s="3" t="s">
        <v>31731</v>
      </c>
      <c r="K5062">
        <v>372</v>
      </c>
      <c r="L5062" s="1" t="s">
        <v>22</v>
      </c>
      <c r="M5062" s="2">
        <v>43610</v>
      </c>
      <c r="N5062" s="1" t="s">
        <v>84</v>
      </c>
      <c r="O5062" s="1" t="s">
        <v>44</v>
      </c>
      <c r="P5062" s="1">
        <f>_3___Healthcare_Data_v1[[#This Row],[Discharge Date]]-_3___Healthcare_Data_v1[[#This Row],[Date of Admission]]</f>
        <v>10</v>
      </c>
      <c r="Q5062" s="1">
        <f>IFERROR(_3___Healthcare_Data_v1[[#This Row],[ Billing Amount ]]/_3___Healthcare_Data_v1[[#This Row],[Days in Hospital]],0)</f>
        <v>704.40563439999994</v>
      </c>
      <c r="R5062" s="1" t="str">
        <f>IF(_3___Healthcare_Data_v1[[#This Row],[Age]]&gt;60,"Senior",IF(_3___Healthcare_Data_v1[[#This Row],[Age]]&gt;35,"Middle","Young"))</f>
        <v>Senior</v>
      </c>
    </row>
    <row r="5063" spans="1:18" x14ac:dyDescent="0.3">
      <c r="A5063" s="1" t="s">
        <v>14144</v>
      </c>
      <c r="B5063" s="1" t="s">
        <v>26798</v>
      </c>
      <c r="C5063" s="1" t="s">
        <v>26</v>
      </c>
      <c r="D5063" s="1" t="s">
        <v>34</v>
      </c>
      <c r="E5063" s="1" t="s">
        <v>26620</v>
      </c>
      <c r="F5063" s="2">
        <v>44646</v>
      </c>
      <c r="G5063" s="1" t="s">
        <v>14145</v>
      </c>
      <c r="H5063" s="1" t="s">
        <v>14146</v>
      </c>
      <c r="I5063" s="1" t="s">
        <v>26607</v>
      </c>
      <c r="J5063" s="3" t="s">
        <v>31732</v>
      </c>
      <c r="K5063">
        <v>164</v>
      </c>
      <c r="L5063" s="1" t="s">
        <v>42</v>
      </c>
      <c r="M5063" s="2">
        <v>44672</v>
      </c>
      <c r="N5063" s="1" t="s">
        <v>43</v>
      </c>
      <c r="O5063" s="1" t="s">
        <v>32</v>
      </c>
      <c r="P5063" s="1">
        <f>_3___Healthcare_Data_v1[[#This Row],[Discharge Date]]-_3___Healthcare_Data_v1[[#This Row],[Date of Admission]]</f>
        <v>26</v>
      </c>
      <c r="Q5063" s="1">
        <f>IFERROR(_3___Healthcare_Data_v1[[#This Row],[ Billing Amount ]]/_3___Healthcare_Data_v1[[#This Row],[Days in Hospital]],0)</f>
        <v>929.32903692307696</v>
      </c>
      <c r="R5063" s="1" t="str">
        <f>IF(_3___Healthcare_Data_v1[[#This Row],[Age]]&gt;60,"Senior",IF(_3___Healthcare_Data_v1[[#This Row],[Age]]&gt;35,"Middle","Young"))</f>
        <v>Senior</v>
      </c>
    </row>
    <row r="5064" spans="1:18" x14ac:dyDescent="0.3">
      <c r="A5064" s="1" t="s">
        <v>14147</v>
      </c>
      <c r="B5064" s="1" t="s">
        <v>26967</v>
      </c>
      <c r="C5064" s="1" t="s">
        <v>16</v>
      </c>
      <c r="D5064" s="1" t="s">
        <v>49</v>
      </c>
      <c r="E5064" s="1" t="s">
        <v>35</v>
      </c>
      <c r="F5064" s="2">
        <v>44218</v>
      </c>
      <c r="G5064" s="1" t="s">
        <v>14148</v>
      </c>
      <c r="H5064" s="1" t="s">
        <v>14149</v>
      </c>
      <c r="I5064" s="1" t="s">
        <v>56</v>
      </c>
      <c r="J5064" s="3" t="s">
        <v>31733</v>
      </c>
      <c r="K5064">
        <v>418</v>
      </c>
      <c r="L5064" s="1" t="s">
        <v>22</v>
      </c>
      <c r="M5064" s="2">
        <v>44219</v>
      </c>
      <c r="N5064" s="1" t="s">
        <v>48</v>
      </c>
      <c r="O5064" s="1" t="s">
        <v>24</v>
      </c>
      <c r="P5064" s="1">
        <f>_3___Healthcare_Data_v1[[#This Row],[Discharge Date]]-_3___Healthcare_Data_v1[[#This Row],[Date of Admission]]</f>
        <v>1</v>
      </c>
      <c r="Q5064" s="1">
        <f>IFERROR(_3___Healthcare_Data_v1[[#This Row],[ Billing Amount ]]/_3___Healthcare_Data_v1[[#This Row],[Days in Hospital]],0)</f>
        <v>12750.79343</v>
      </c>
      <c r="R5064" s="1" t="str">
        <f>IF(_3___Healthcare_Data_v1[[#This Row],[Age]]&gt;60,"Senior",IF(_3___Healthcare_Data_v1[[#This Row],[Age]]&gt;35,"Middle","Young"))</f>
        <v>Senior</v>
      </c>
    </row>
    <row r="5065" spans="1:18" x14ac:dyDescent="0.3">
      <c r="A5065" s="1" t="s">
        <v>14150</v>
      </c>
      <c r="B5065" s="1" t="s">
        <v>26659</v>
      </c>
      <c r="C5065" s="1" t="s">
        <v>26</v>
      </c>
      <c r="D5065" s="1" t="s">
        <v>34</v>
      </c>
      <c r="E5065" s="1" t="s">
        <v>26620</v>
      </c>
      <c r="F5065" s="2">
        <v>44977</v>
      </c>
      <c r="G5065" s="1" t="s">
        <v>14151</v>
      </c>
      <c r="H5065" s="1" t="s">
        <v>2443</v>
      </c>
      <c r="I5065" s="1" t="s">
        <v>26607</v>
      </c>
      <c r="J5065" s="3" t="s">
        <v>31734</v>
      </c>
      <c r="K5065">
        <v>195</v>
      </c>
      <c r="L5065" s="1" t="s">
        <v>42</v>
      </c>
      <c r="M5065" s="2">
        <v>44988</v>
      </c>
      <c r="N5065" s="1" t="s">
        <v>31</v>
      </c>
      <c r="O5065" s="1" t="s">
        <v>44</v>
      </c>
      <c r="P5065" s="1">
        <f>_3___Healthcare_Data_v1[[#This Row],[Discharge Date]]-_3___Healthcare_Data_v1[[#This Row],[Date of Admission]]</f>
        <v>11</v>
      </c>
      <c r="Q5065" s="1">
        <f>IFERROR(_3___Healthcare_Data_v1[[#This Row],[ Billing Amount ]]/_3___Healthcare_Data_v1[[#This Row],[Days in Hospital]],0)</f>
        <v>3167.3833909090904</v>
      </c>
      <c r="R5065" s="1" t="str">
        <f>IF(_3___Healthcare_Data_v1[[#This Row],[Age]]&gt;60,"Senior",IF(_3___Healthcare_Data_v1[[#This Row],[Age]]&gt;35,"Middle","Young"))</f>
        <v>Senior</v>
      </c>
    </row>
    <row r="5066" spans="1:18" x14ac:dyDescent="0.3">
      <c r="A5066" s="1" t="s">
        <v>14152</v>
      </c>
      <c r="B5066" s="1" t="s">
        <v>26779</v>
      </c>
      <c r="C5066" s="1" t="s">
        <v>26</v>
      </c>
      <c r="D5066" s="1" t="s">
        <v>34</v>
      </c>
      <c r="E5066" s="1" t="s">
        <v>69</v>
      </c>
      <c r="F5066" s="2">
        <v>44424</v>
      </c>
      <c r="G5066" s="1" t="s">
        <v>2735</v>
      </c>
      <c r="H5066" s="1" t="s">
        <v>14153</v>
      </c>
      <c r="I5066" s="1" t="s">
        <v>26607</v>
      </c>
      <c r="J5066" s="3" t="s">
        <v>31735</v>
      </c>
      <c r="K5066">
        <v>241</v>
      </c>
      <c r="L5066" s="1" t="s">
        <v>38</v>
      </c>
      <c r="M5066" s="2">
        <v>44445</v>
      </c>
      <c r="N5066" s="1" t="s">
        <v>48</v>
      </c>
      <c r="O5066" s="1" t="s">
        <v>32</v>
      </c>
      <c r="P5066" s="1">
        <f>_3___Healthcare_Data_v1[[#This Row],[Discharge Date]]-_3___Healthcare_Data_v1[[#This Row],[Date of Admission]]</f>
        <v>21</v>
      </c>
      <c r="Q5066" s="1">
        <f>IFERROR(_3___Healthcare_Data_v1[[#This Row],[ Billing Amount ]]/_3___Healthcare_Data_v1[[#This Row],[Days in Hospital]],0)</f>
        <v>1605.9228057142859</v>
      </c>
      <c r="R5066" s="1" t="str">
        <f>IF(_3___Healthcare_Data_v1[[#This Row],[Age]]&gt;60,"Senior",IF(_3___Healthcare_Data_v1[[#This Row],[Age]]&gt;35,"Middle","Young"))</f>
        <v>Senior</v>
      </c>
    </row>
    <row r="5067" spans="1:18" x14ac:dyDescent="0.3">
      <c r="A5067" s="1" t="s">
        <v>14154</v>
      </c>
      <c r="B5067" s="1" t="s">
        <v>26697</v>
      </c>
      <c r="C5067" s="1" t="s">
        <v>26</v>
      </c>
      <c r="D5067" s="1" t="s">
        <v>89</v>
      </c>
      <c r="E5067" s="1" t="s">
        <v>18</v>
      </c>
      <c r="F5067" s="2">
        <v>45123</v>
      </c>
      <c r="G5067" s="1" t="s">
        <v>14155</v>
      </c>
      <c r="H5067" s="1" t="s">
        <v>14156</v>
      </c>
      <c r="I5067" s="1" t="s">
        <v>60</v>
      </c>
      <c r="J5067" s="3" t="s">
        <v>31736</v>
      </c>
      <c r="K5067">
        <v>227</v>
      </c>
      <c r="L5067" s="1" t="s">
        <v>38</v>
      </c>
      <c r="M5067" s="2">
        <v>45144</v>
      </c>
      <c r="N5067" s="1" t="s">
        <v>48</v>
      </c>
      <c r="O5067" s="1" t="s">
        <v>32</v>
      </c>
      <c r="P5067" s="1">
        <f>_3___Healthcare_Data_v1[[#This Row],[Discharge Date]]-_3___Healthcare_Data_v1[[#This Row],[Date of Admission]]</f>
        <v>21</v>
      </c>
      <c r="Q5067" s="1">
        <f>IFERROR(_3___Healthcare_Data_v1[[#This Row],[ Billing Amount ]]/_3___Healthcare_Data_v1[[#This Row],[Days in Hospital]],0)</f>
        <v>567.40694666666661</v>
      </c>
      <c r="R5067" s="1" t="str">
        <f>IF(_3___Healthcare_Data_v1[[#This Row],[Age]]&gt;60,"Senior",IF(_3___Healthcare_Data_v1[[#This Row],[Age]]&gt;35,"Middle","Young"))</f>
        <v>Senior</v>
      </c>
    </row>
    <row r="5068" spans="1:18" x14ac:dyDescent="0.3">
      <c r="A5068" s="1" t="s">
        <v>14157</v>
      </c>
      <c r="B5068" s="1" t="s">
        <v>26683</v>
      </c>
      <c r="C5068" s="1" t="s">
        <v>16</v>
      </c>
      <c r="D5068" s="1" t="s">
        <v>229</v>
      </c>
      <c r="E5068" s="1" t="s">
        <v>69</v>
      </c>
      <c r="F5068" s="2">
        <v>44571</v>
      </c>
      <c r="G5068" s="1" t="s">
        <v>14158</v>
      </c>
      <c r="H5068" s="1" t="s">
        <v>14159</v>
      </c>
      <c r="I5068" s="1" t="s">
        <v>52</v>
      </c>
      <c r="J5068" s="3" t="s">
        <v>31737</v>
      </c>
      <c r="K5068">
        <v>220</v>
      </c>
      <c r="L5068" s="1" t="s">
        <v>38</v>
      </c>
      <c r="M5068" s="2">
        <v>44584</v>
      </c>
      <c r="N5068" s="1" t="s">
        <v>43</v>
      </c>
      <c r="O5068" s="1" t="s">
        <v>32</v>
      </c>
      <c r="P5068" s="1">
        <f>_3___Healthcare_Data_v1[[#This Row],[Discharge Date]]-_3___Healthcare_Data_v1[[#This Row],[Date of Admission]]</f>
        <v>13</v>
      </c>
      <c r="Q5068" s="1">
        <f>IFERROR(_3___Healthcare_Data_v1[[#This Row],[ Billing Amount ]]/_3___Healthcare_Data_v1[[#This Row],[Days in Hospital]],0)</f>
        <v>659.38221569230768</v>
      </c>
      <c r="R5068" s="1" t="str">
        <f>IF(_3___Healthcare_Data_v1[[#This Row],[Age]]&gt;60,"Senior",IF(_3___Healthcare_Data_v1[[#This Row],[Age]]&gt;35,"Middle","Young"))</f>
        <v>Senior</v>
      </c>
    </row>
    <row r="5069" spans="1:18" x14ac:dyDescent="0.3">
      <c r="A5069" s="1" t="s">
        <v>14160</v>
      </c>
      <c r="B5069" s="1" t="s">
        <v>26638</v>
      </c>
      <c r="C5069" s="1" t="s">
        <v>16</v>
      </c>
      <c r="D5069" s="1" t="s">
        <v>62</v>
      </c>
      <c r="E5069" s="1" t="s">
        <v>28</v>
      </c>
      <c r="F5069" s="2">
        <v>43487</v>
      </c>
      <c r="G5069" s="1" t="s">
        <v>14161</v>
      </c>
      <c r="H5069" s="1" t="s">
        <v>14162</v>
      </c>
      <c r="I5069" s="1" t="s">
        <v>52</v>
      </c>
      <c r="J5069" s="3" t="s">
        <v>31738</v>
      </c>
      <c r="K5069">
        <v>369</v>
      </c>
      <c r="L5069" s="1" t="s">
        <v>42</v>
      </c>
      <c r="M5069" s="2">
        <v>43502</v>
      </c>
      <c r="N5069" s="1" t="s">
        <v>43</v>
      </c>
      <c r="O5069" s="1" t="s">
        <v>32</v>
      </c>
      <c r="P5069" s="1">
        <f>_3___Healthcare_Data_v1[[#This Row],[Discharge Date]]-_3___Healthcare_Data_v1[[#This Row],[Date of Admission]]</f>
        <v>15</v>
      </c>
      <c r="Q5069" s="1">
        <f>IFERROR(_3___Healthcare_Data_v1[[#This Row],[ Billing Amount ]]/_3___Healthcare_Data_v1[[#This Row],[Days in Hospital]],0)</f>
        <v>504.04161486666663</v>
      </c>
      <c r="R5069" s="1" t="str">
        <f>IF(_3___Healthcare_Data_v1[[#This Row],[Age]]&gt;60,"Senior",IF(_3___Healthcare_Data_v1[[#This Row],[Age]]&gt;35,"Middle","Young"))</f>
        <v>Senior</v>
      </c>
    </row>
    <row r="5070" spans="1:18" x14ac:dyDescent="0.3">
      <c r="A5070" s="1" t="s">
        <v>14163</v>
      </c>
      <c r="B5070" s="1" t="s">
        <v>26632</v>
      </c>
      <c r="C5070" s="1" t="s">
        <v>16</v>
      </c>
      <c r="D5070" s="1" t="s">
        <v>62</v>
      </c>
      <c r="E5070" s="1" t="s">
        <v>28</v>
      </c>
      <c r="F5070" s="2">
        <v>43866</v>
      </c>
      <c r="G5070" s="1" t="s">
        <v>14164</v>
      </c>
      <c r="H5070" s="1" t="s">
        <v>14165</v>
      </c>
      <c r="I5070" s="1" t="s">
        <v>21</v>
      </c>
      <c r="J5070" s="3" t="s">
        <v>31739</v>
      </c>
      <c r="K5070">
        <v>192</v>
      </c>
      <c r="L5070" s="1" t="s">
        <v>42</v>
      </c>
      <c r="M5070" s="2">
        <v>43887</v>
      </c>
      <c r="N5070" s="1" t="s">
        <v>31</v>
      </c>
      <c r="O5070" s="1" t="s">
        <v>32</v>
      </c>
      <c r="P5070" s="1">
        <f>_3___Healthcare_Data_v1[[#This Row],[Discharge Date]]-_3___Healthcare_Data_v1[[#This Row],[Date of Admission]]</f>
        <v>21</v>
      </c>
      <c r="Q5070" s="1">
        <f>IFERROR(_3___Healthcare_Data_v1[[#This Row],[ Billing Amount ]]/_3___Healthcare_Data_v1[[#This Row],[Days in Hospital]],0)</f>
        <v>66.31868442857143</v>
      </c>
      <c r="R5070" s="1" t="str">
        <f>IF(_3___Healthcare_Data_v1[[#This Row],[Age]]&gt;60,"Senior",IF(_3___Healthcare_Data_v1[[#This Row],[Age]]&gt;35,"Middle","Young"))</f>
        <v>Senior</v>
      </c>
    </row>
    <row r="5071" spans="1:18" x14ac:dyDescent="0.3">
      <c r="A5071" s="1" t="s">
        <v>14166</v>
      </c>
      <c r="B5071" s="1" t="s">
        <v>26732</v>
      </c>
      <c r="C5071" s="1" t="s">
        <v>16</v>
      </c>
      <c r="D5071" s="1" t="s">
        <v>17</v>
      </c>
      <c r="E5071" s="1" t="s">
        <v>26620</v>
      </c>
      <c r="F5071" s="2">
        <v>43821</v>
      </c>
      <c r="G5071" s="1" t="s">
        <v>13948</v>
      </c>
      <c r="H5071" s="1" t="s">
        <v>3076</v>
      </c>
      <c r="I5071" s="1" t="s">
        <v>21</v>
      </c>
      <c r="J5071" s="3" t="s">
        <v>31740</v>
      </c>
      <c r="K5071">
        <v>255</v>
      </c>
      <c r="L5071" s="1" t="s">
        <v>38</v>
      </c>
      <c r="M5071" s="2">
        <v>43823</v>
      </c>
      <c r="N5071" s="1" t="s">
        <v>43</v>
      </c>
      <c r="O5071" s="1" t="s">
        <v>24</v>
      </c>
      <c r="P5071" s="1">
        <f>_3___Healthcare_Data_v1[[#This Row],[Discharge Date]]-_3___Healthcare_Data_v1[[#This Row],[Date of Admission]]</f>
        <v>2</v>
      </c>
      <c r="Q5071" s="1">
        <f>IFERROR(_3___Healthcare_Data_v1[[#This Row],[ Billing Amount ]]/_3___Healthcare_Data_v1[[#This Row],[Days in Hospital]],0)</f>
        <v>5136.4943249999997</v>
      </c>
      <c r="R5071" s="1" t="str">
        <f>IF(_3___Healthcare_Data_v1[[#This Row],[Age]]&gt;60,"Senior",IF(_3___Healthcare_Data_v1[[#This Row],[Age]]&gt;35,"Middle","Young"))</f>
        <v>Senior</v>
      </c>
    </row>
    <row r="5072" spans="1:18" x14ac:dyDescent="0.3">
      <c r="A5072" s="1" t="s">
        <v>14167</v>
      </c>
      <c r="B5072" s="1" t="s">
        <v>26822</v>
      </c>
      <c r="C5072" s="1" t="s">
        <v>16</v>
      </c>
      <c r="D5072" s="1" t="s">
        <v>34</v>
      </c>
      <c r="E5072" s="1" t="s">
        <v>18</v>
      </c>
      <c r="F5072" s="2">
        <v>44964</v>
      </c>
      <c r="G5072" s="1" t="s">
        <v>14168</v>
      </c>
      <c r="H5072" s="1" t="s">
        <v>14169</v>
      </c>
      <c r="I5072" s="1" t="s">
        <v>60</v>
      </c>
      <c r="J5072" s="3" t="s">
        <v>31741</v>
      </c>
      <c r="K5072">
        <v>329</v>
      </c>
      <c r="L5072" s="1" t="s">
        <v>22</v>
      </c>
      <c r="M5072" s="2">
        <v>44979</v>
      </c>
      <c r="N5072" s="1" t="s">
        <v>43</v>
      </c>
      <c r="O5072" s="1" t="s">
        <v>24</v>
      </c>
      <c r="P5072" s="1">
        <f>_3___Healthcare_Data_v1[[#This Row],[Discharge Date]]-_3___Healthcare_Data_v1[[#This Row],[Date of Admission]]</f>
        <v>15</v>
      </c>
      <c r="Q5072" s="1">
        <f>IFERROR(_3___Healthcare_Data_v1[[#This Row],[ Billing Amount ]]/_3___Healthcare_Data_v1[[#This Row],[Days in Hospital]],0)</f>
        <v>2552.8933280000001</v>
      </c>
      <c r="R5072" s="1" t="str">
        <f>IF(_3___Healthcare_Data_v1[[#This Row],[Age]]&gt;60,"Senior",IF(_3___Healthcare_Data_v1[[#This Row],[Age]]&gt;35,"Middle","Young"))</f>
        <v>Senior</v>
      </c>
    </row>
    <row r="5073" spans="1:18" x14ac:dyDescent="0.3">
      <c r="A5073" s="1" t="s">
        <v>14170</v>
      </c>
      <c r="B5073" s="1" t="s">
        <v>26661</v>
      </c>
      <c r="C5073" s="1" t="s">
        <v>26</v>
      </c>
      <c r="D5073" s="1" t="s">
        <v>62</v>
      </c>
      <c r="E5073" s="1" t="s">
        <v>69</v>
      </c>
      <c r="F5073" s="2">
        <v>44276</v>
      </c>
      <c r="G5073" s="1" t="s">
        <v>11027</v>
      </c>
      <c r="H5073" s="1" t="s">
        <v>14171</v>
      </c>
      <c r="I5073" s="1" t="s">
        <v>52</v>
      </c>
      <c r="J5073" s="3" t="s">
        <v>31742</v>
      </c>
      <c r="K5073">
        <v>177</v>
      </c>
      <c r="L5073" s="1" t="s">
        <v>38</v>
      </c>
      <c r="M5073" s="2">
        <v>44280</v>
      </c>
      <c r="N5073" s="1" t="s">
        <v>31</v>
      </c>
      <c r="O5073" s="1" t="s">
        <v>32</v>
      </c>
      <c r="P5073" s="1">
        <f>_3___Healthcare_Data_v1[[#This Row],[Discharge Date]]-_3___Healthcare_Data_v1[[#This Row],[Date of Admission]]</f>
        <v>4</v>
      </c>
      <c r="Q5073" s="1">
        <f>IFERROR(_3___Healthcare_Data_v1[[#This Row],[ Billing Amount ]]/_3___Healthcare_Data_v1[[#This Row],[Days in Hospital]],0)</f>
        <v>13991.9629425</v>
      </c>
      <c r="R5073" s="1" t="str">
        <f>IF(_3___Healthcare_Data_v1[[#This Row],[Age]]&gt;60,"Senior",IF(_3___Healthcare_Data_v1[[#This Row],[Age]]&gt;35,"Middle","Young"))</f>
        <v>Senior</v>
      </c>
    </row>
    <row r="5074" spans="1:18" x14ac:dyDescent="0.3">
      <c r="A5074" s="1" t="s">
        <v>14172</v>
      </c>
      <c r="B5074" s="1" t="s">
        <v>26640</v>
      </c>
      <c r="C5074" s="1" t="s">
        <v>26</v>
      </c>
      <c r="D5074" s="1" t="s">
        <v>17</v>
      </c>
      <c r="E5074" s="1" t="s">
        <v>18</v>
      </c>
      <c r="F5074" s="2">
        <v>43675</v>
      </c>
      <c r="G5074" s="1" t="s">
        <v>14173</v>
      </c>
      <c r="H5074" s="1" t="s">
        <v>14174</v>
      </c>
      <c r="I5074" s="1" t="s">
        <v>60</v>
      </c>
      <c r="J5074" s="3" t="s">
        <v>31743</v>
      </c>
      <c r="K5074">
        <v>183</v>
      </c>
      <c r="L5074" s="1" t="s">
        <v>42</v>
      </c>
      <c r="M5074" s="2">
        <v>43684</v>
      </c>
      <c r="N5074" s="1" t="s">
        <v>84</v>
      </c>
      <c r="O5074" s="1" t="s">
        <v>24</v>
      </c>
      <c r="P5074" s="1">
        <f>_3___Healthcare_Data_v1[[#This Row],[Discharge Date]]-_3___Healthcare_Data_v1[[#This Row],[Date of Admission]]</f>
        <v>9</v>
      </c>
      <c r="Q5074" s="1">
        <f>IFERROR(_3___Healthcare_Data_v1[[#This Row],[ Billing Amount ]]/_3___Healthcare_Data_v1[[#This Row],[Days in Hospital]],0)</f>
        <v>5857.3870744444448</v>
      </c>
      <c r="R5074" s="1" t="str">
        <f>IF(_3___Healthcare_Data_v1[[#This Row],[Age]]&gt;60,"Senior",IF(_3___Healthcare_Data_v1[[#This Row],[Age]]&gt;35,"Middle","Young"))</f>
        <v>Senior</v>
      </c>
    </row>
    <row r="5075" spans="1:18" x14ac:dyDescent="0.3">
      <c r="A5075" s="1" t="s">
        <v>14175</v>
      </c>
      <c r="B5075" s="1" t="s">
        <v>26612</v>
      </c>
      <c r="C5075" s="1" t="s">
        <v>16</v>
      </c>
      <c r="D5075" s="1" t="s">
        <v>89</v>
      </c>
      <c r="E5075" s="1" t="s">
        <v>26615</v>
      </c>
      <c r="F5075" s="2">
        <v>44601</v>
      </c>
      <c r="G5075" s="1" t="s">
        <v>14176</v>
      </c>
      <c r="H5075" s="1" t="s">
        <v>14177</v>
      </c>
      <c r="I5075" s="1" t="s">
        <v>26607</v>
      </c>
      <c r="J5075" s="3" t="s">
        <v>31744</v>
      </c>
      <c r="K5075">
        <v>312</v>
      </c>
      <c r="L5075" s="1" t="s">
        <v>22</v>
      </c>
      <c r="M5075" s="2">
        <v>44602</v>
      </c>
      <c r="N5075" s="1" t="s">
        <v>84</v>
      </c>
      <c r="O5075" s="1" t="s">
        <v>44</v>
      </c>
      <c r="P5075" s="1">
        <f>_3___Healthcare_Data_v1[[#This Row],[Discharge Date]]-_3___Healthcare_Data_v1[[#This Row],[Date of Admission]]</f>
        <v>1</v>
      </c>
      <c r="Q5075" s="1">
        <f>IFERROR(_3___Healthcare_Data_v1[[#This Row],[ Billing Amount ]]/_3___Healthcare_Data_v1[[#This Row],[Days in Hospital]],0)</f>
        <v>14999.21362</v>
      </c>
      <c r="R5075" s="1" t="str">
        <f>IF(_3___Healthcare_Data_v1[[#This Row],[Age]]&gt;60,"Senior",IF(_3___Healthcare_Data_v1[[#This Row],[Age]]&gt;35,"Middle","Young"))</f>
        <v>Senior</v>
      </c>
    </row>
    <row r="5076" spans="1:18" x14ac:dyDescent="0.3">
      <c r="A5076" s="1" t="s">
        <v>14178</v>
      </c>
      <c r="B5076" s="1" t="s">
        <v>26803</v>
      </c>
      <c r="C5076" s="1" t="s">
        <v>16</v>
      </c>
      <c r="D5076" s="1" t="s">
        <v>17</v>
      </c>
      <c r="E5076" s="1" t="s">
        <v>35</v>
      </c>
      <c r="F5076" s="2">
        <v>45091</v>
      </c>
      <c r="G5076" s="1" t="s">
        <v>14179</v>
      </c>
      <c r="H5076" s="1" t="s">
        <v>14180</v>
      </c>
      <c r="I5076" s="1" t="s">
        <v>56</v>
      </c>
      <c r="J5076" s="3" t="s">
        <v>31745</v>
      </c>
      <c r="K5076">
        <v>102</v>
      </c>
      <c r="L5076" s="1" t="s">
        <v>42</v>
      </c>
      <c r="M5076" s="2">
        <v>45093</v>
      </c>
      <c r="N5076" s="1" t="s">
        <v>48</v>
      </c>
      <c r="O5076" s="1" t="s">
        <v>32</v>
      </c>
      <c r="P5076" s="1">
        <f>_3___Healthcare_Data_v1[[#This Row],[Discharge Date]]-_3___Healthcare_Data_v1[[#This Row],[Date of Admission]]</f>
        <v>2</v>
      </c>
      <c r="Q5076" s="1">
        <f>IFERROR(_3___Healthcare_Data_v1[[#This Row],[ Billing Amount ]]/_3___Healthcare_Data_v1[[#This Row],[Days in Hospital]],0)</f>
        <v>12245.465910000001</v>
      </c>
      <c r="R5076" s="1" t="str">
        <f>IF(_3___Healthcare_Data_v1[[#This Row],[Age]]&gt;60,"Senior",IF(_3___Healthcare_Data_v1[[#This Row],[Age]]&gt;35,"Middle","Young"))</f>
        <v>Senior</v>
      </c>
    </row>
    <row r="5077" spans="1:18" x14ac:dyDescent="0.3">
      <c r="A5077" s="1" t="s">
        <v>14181</v>
      </c>
      <c r="B5077" s="1" t="s">
        <v>26679</v>
      </c>
      <c r="C5077" s="1" t="s">
        <v>16</v>
      </c>
      <c r="D5077" s="1" t="s">
        <v>89</v>
      </c>
      <c r="E5077" s="1" t="s">
        <v>28</v>
      </c>
      <c r="F5077" s="2">
        <v>44432</v>
      </c>
      <c r="G5077" s="1" t="s">
        <v>14182</v>
      </c>
      <c r="H5077" s="1" t="s">
        <v>14183</v>
      </c>
      <c r="I5077" s="1" t="s">
        <v>56</v>
      </c>
      <c r="J5077" s="3" t="s">
        <v>31746</v>
      </c>
      <c r="K5077">
        <v>154</v>
      </c>
      <c r="L5077" s="1" t="s">
        <v>38</v>
      </c>
      <c r="M5077" s="2">
        <v>44442</v>
      </c>
      <c r="N5077" s="1" t="s">
        <v>31</v>
      </c>
      <c r="O5077" s="1" t="s">
        <v>32</v>
      </c>
      <c r="P5077" s="1">
        <f>_3___Healthcare_Data_v1[[#This Row],[Discharge Date]]-_3___Healthcare_Data_v1[[#This Row],[Date of Admission]]</f>
        <v>10</v>
      </c>
      <c r="Q5077" s="1">
        <f>IFERROR(_3___Healthcare_Data_v1[[#This Row],[ Billing Amount ]]/_3___Healthcare_Data_v1[[#This Row],[Days in Hospital]],0)</f>
        <v>3491.0568319999998</v>
      </c>
      <c r="R5077" s="1" t="str">
        <f>IF(_3___Healthcare_Data_v1[[#This Row],[Age]]&gt;60,"Senior",IF(_3___Healthcare_Data_v1[[#This Row],[Age]]&gt;35,"Middle","Young"))</f>
        <v>Senior</v>
      </c>
    </row>
    <row r="5078" spans="1:18" x14ac:dyDescent="0.3">
      <c r="A5078" s="1" t="s">
        <v>14184</v>
      </c>
      <c r="B5078" s="1" t="s">
        <v>26737</v>
      </c>
      <c r="C5078" s="1" t="s">
        <v>16</v>
      </c>
      <c r="D5078" s="1" t="s">
        <v>62</v>
      </c>
      <c r="E5078" s="1" t="s">
        <v>18</v>
      </c>
      <c r="F5078" s="2">
        <v>44663</v>
      </c>
      <c r="G5078" s="1" t="s">
        <v>14185</v>
      </c>
      <c r="H5078" s="1" t="s">
        <v>14186</v>
      </c>
      <c r="I5078" s="1" t="s">
        <v>60</v>
      </c>
      <c r="J5078" s="3" t="s">
        <v>31747</v>
      </c>
      <c r="K5078">
        <v>297</v>
      </c>
      <c r="L5078" s="1" t="s">
        <v>38</v>
      </c>
      <c r="M5078" s="2">
        <v>44684</v>
      </c>
      <c r="N5078" s="1" t="s">
        <v>43</v>
      </c>
      <c r="O5078" s="1" t="s">
        <v>32</v>
      </c>
      <c r="P5078" s="1">
        <f>_3___Healthcare_Data_v1[[#This Row],[Discharge Date]]-_3___Healthcare_Data_v1[[#This Row],[Date of Admission]]</f>
        <v>21</v>
      </c>
      <c r="Q5078" s="1">
        <f>IFERROR(_3___Healthcare_Data_v1[[#This Row],[ Billing Amount ]]/_3___Healthcare_Data_v1[[#This Row],[Days in Hospital]],0)</f>
        <v>288.34880566666664</v>
      </c>
      <c r="R5078" s="1" t="str">
        <f>IF(_3___Healthcare_Data_v1[[#This Row],[Age]]&gt;60,"Senior",IF(_3___Healthcare_Data_v1[[#This Row],[Age]]&gt;35,"Middle","Young"))</f>
        <v>Senior</v>
      </c>
    </row>
    <row r="5079" spans="1:18" x14ac:dyDescent="0.3">
      <c r="A5079" s="1" t="s">
        <v>14187</v>
      </c>
      <c r="B5079" s="1" t="s">
        <v>26677</v>
      </c>
      <c r="C5079" s="1" t="s">
        <v>26</v>
      </c>
      <c r="D5079" s="1" t="s">
        <v>229</v>
      </c>
      <c r="E5079" s="1" t="s">
        <v>69</v>
      </c>
      <c r="F5079" s="2">
        <v>43963</v>
      </c>
      <c r="G5079" s="1" t="s">
        <v>14188</v>
      </c>
      <c r="H5079" s="1" t="s">
        <v>14189</v>
      </c>
      <c r="I5079" s="1" t="s">
        <v>56</v>
      </c>
      <c r="J5079" s="3" t="s">
        <v>31748</v>
      </c>
      <c r="K5079">
        <v>304</v>
      </c>
      <c r="L5079" s="1" t="s">
        <v>38</v>
      </c>
      <c r="M5079" s="2">
        <v>43975</v>
      </c>
      <c r="N5079" s="1" t="s">
        <v>31</v>
      </c>
      <c r="O5079" s="1" t="s">
        <v>44</v>
      </c>
      <c r="P5079" s="1">
        <f>_3___Healthcare_Data_v1[[#This Row],[Discharge Date]]-_3___Healthcare_Data_v1[[#This Row],[Date of Admission]]</f>
        <v>12</v>
      </c>
      <c r="Q5079" s="1">
        <f>IFERROR(_3___Healthcare_Data_v1[[#This Row],[ Billing Amount ]]/_3___Healthcare_Data_v1[[#This Row],[Days in Hospital]],0)</f>
        <v>4881.2073350000001</v>
      </c>
      <c r="R5079" s="1" t="str">
        <f>IF(_3___Healthcare_Data_v1[[#This Row],[Age]]&gt;60,"Senior",IF(_3___Healthcare_Data_v1[[#This Row],[Age]]&gt;35,"Middle","Young"))</f>
        <v>Senior</v>
      </c>
    </row>
    <row r="5080" spans="1:18" x14ac:dyDescent="0.3">
      <c r="A5080" s="1" t="s">
        <v>14190</v>
      </c>
      <c r="B5080" s="1" t="s">
        <v>26725</v>
      </c>
      <c r="C5080" s="1" t="s">
        <v>16</v>
      </c>
      <c r="D5080" s="1" t="s">
        <v>49</v>
      </c>
      <c r="E5080" s="1" t="s">
        <v>35</v>
      </c>
      <c r="F5080" s="2">
        <v>43689</v>
      </c>
      <c r="G5080" s="1" t="s">
        <v>14191</v>
      </c>
      <c r="H5080" s="1" t="s">
        <v>14192</v>
      </c>
      <c r="I5080" s="1" t="s">
        <v>26607</v>
      </c>
      <c r="J5080" s="3" t="s">
        <v>31749</v>
      </c>
      <c r="K5080">
        <v>384</v>
      </c>
      <c r="L5080" s="1" t="s">
        <v>38</v>
      </c>
      <c r="M5080" s="2">
        <v>43710</v>
      </c>
      <c r="N5080" s="1" t="s">
        <v>23</v>
      </c>
      <c r="O5080" s="1" t="s">
        <v>32</v>
      </c>
      <c r="P5080" s="1">
        <f>_3___Healthcare_Data_v1[[#This Row],[Discharge Date]]-_3___Healthcare_Data_v1[[#This Row],[Date of Admission]]</f>
        <v>21</v>
      </c>
      <c r="Q5080" s="1">
        <f>IFERROR(_3___Healthcare_Data_v1[[#This Row],[ Billing Amount ]]/_3___Healthcare_Data_v1[[#This Row],[Days in Hospital]],0)</f>
        <v>528.43448952380948</v>
      </c>
      <c r="R5080" s="1" t="str">
        <f>IF(_3___Healthcare_Data_v1[[#This Row],[Age]]&gt;60,"Senior",IF(_3___Healthcare_Data_v1[[#This Row],[Age]]&gt;35,"Middle","Young"))</f>
        <v>Senior</v>
      </c>
    </row>
    <row r="5081" spans="1:18" x14ac:dyDescent="0.3">
      <c r="A5081" s="1" t="s">
        <v>14193</v>
      </c>
      <c r="B5081" s="1" t="s">
        <v>26710</v>
      </c>
      <c r="C5081" s="1" t="s">
        <v>16</v>
      </c>
      <c r="D5081" s="1" t="s">
        <v>49</v>
      </c>
      <c r="E5081" s="1" t="s">
        <v>26615</v>
      </c>
      <c r="F5081" s="2">
        <v>43965</v>
      </c>
      <c r="G5081" s="1" t="s">
        <v>14194</v>
      </c>
      <c r="H5081" s="1" t="s">
        <v>14195</v>
      </c>
      <c r="I5081" s="1" t="s">
        <v>56</v>
      </c>
      <c r="J5081" s="3" t="s">
        <v>31750</v>
      </c>
      <c r="K5081">
        <v>176</v>
      </c>
      <c r="L5081" s="1" t="s">
        <v>22</v>
      </c>
      <c r="M5081" s="2">
        <v>43983</v>
      </c>
      <c r="N5081" s="1" t="s">
        <v>23</v>
      </c>
      <c r="O5081" s="1" t="s">
        <v>32</v>
      </c>
      <c r="P5081" s="1">
        <f>_3___Healthcare_Data_v1[[#This Row],[Discharge Date]]-_3___Healthcare_Data_v1[[#This Row],[Date of Admission]]</f>
        <v>18</v>
      </c>
      <c r="Q5081" s="1">
        <f>IFERROR(_3___Healthcare_Data_v1[[#This Row],[ Billing Amount ]]/_3___Healthcare_Data_v1[[#This Row],[Days in Hospital]],0)</f>
        <v>441.93519866666668</v>
      </c>
      <c r="R5081" s="1" t="str">
        <f>IF(_3___Healthcare_Data_v1[[#This Row],[Age]]&gt;60,"Senior",IF(_3___Healthcare_Data_v1[[#This Row],[Age]]&gt;35,"Middle","Young"))</f>
        <v>Senior</v>
      </c>
    </row>
    <row r="5082" spans="1:18" x14ac:dyDescent="0.3">
      <c r="A5082" s="1" t="s">
        <v>14196</v>
      </c>
      <c r="B5082" s="1" t="s">
        <v>26712</v>
      </c>
      <c r="C5082" s="1" t="s">
        <v>26</v>
      </c>
      <c r="D5082" s="1" t="s">
        <v>17</v>
      </c>
      <c r="E5082" s="1" t="s">
        <v>35</v>
      </c>
      <c r="F5082" s="2">
        <v>45085</v>
      </c>
      <c r="G5082" s="1" t="s">
        <v>14197</v>
      </c>
      <c r="H5082" s="1" t="s">
        <v>14198</v>
      </c>
      <c r="I5082" s="1" t="s">
        <v>26607</v>
      </c>
      <c r="J5082" s="3" t="s">
        <v>31751</v>
      </c>
      <c r="K5082">
        <v>318</v>
      </c>
      <c r="L5082" s="1" t="s">
        <v>42</v>
      </c>
      <c r="M5082" s="2">
        <v>45107</v>
      </c>
      <c r="N5082" s="1" t="s">
        <v>31</v>
      </c>
      <c r="O5082" s="1" t="s">
        <v>32</v>
      </c>
      <c r="P5082" s="1">
        <f>_3___Healthcare_Data_v1[[#This Row],[Discharge Date]]-_3___Healthcare_Data_v1[[#This Row],[Date of Admission]]</f>
        <v>22</v>
      </c>
      <c r="Q5082" s="1">
        <f>IFERROR(_3___Healthcare_Data_v1[[#This Row],[ Billing Amount ]]/_3___Healthcare_Data_v1[[#This Row],[Days in Hospital]],0)</f>
        <v>362.67295999999999</v>
      </c>
      <c r="R5082" s="1" t="str">
        <f>IF(_3___Healthcare_Data_v1[[#This Row],[Age]]&gt;60,"Senior",IF(_3___Healthcare_Data_v1[[#This Row],[Age]]&gt;35,"Middle","Young"))</f>
        <v>Senior</v>
      </c>
    </row>
    <row r="5083" spans="1:18" x14ac:dyDescent="0.3">
      <c r="A5083" s="1" t="s">
        <v>14199</v>
      </c>
      <c r="B5083" s="1" t="s">
        <v>26798</v>
      </c>
      <c r="C5083" s="1" t="s">
        <v>16</v>
      </c>
      <c r="D5083" s="1" t="s">
        <v>17</v>
      </c>
      <c r="E5083" s="1" t="s">
        <v>28</v>
      </c>
      <c r="F5083" s="2">
        <v>44968</v>
      </c>
      <c r="G5083" s="1" t="s">
        <v>14200</v>
      </c>
      <c r="H5083" s="1" t="s">
        <v>14201</v>
      </c>
      <c r="I5083" s="1" t="s">
        <v>60</v>
      </c>
      <c r="J5083" s="3" t="s">
        <v>31752</v>
      </c>
      <c r="K5083">
        <v>169</v>
      </c>
      <c r="L5083" s="1" t="s">
        <v>38</v>
      </c>
      <c r="M5083" s="2">
        <v>44989</v>
      </c>
      <c r="N5083" s="1" t="s">
        <v>23</v>
      </c>
      <c r="O5083" s="1" t="s">
        <v>32</v>
      </c>
      <c r="P5083" s="1">
        <f>_3___Healthcare_Data_v1[[#This Row],[Discharge Date]]-_3___Healthcare_Data_v1[[#This Row],[Date of Admission]]</f>
        <v>21</v>
      </c>
      <c r="Q5083" s="1">
        <f>IFERROR(_3___Healthcare_Data_v1[[#This Row],[ Billing Amount ]]/_3___Healthcare_Data_v1[[#This Row],[Days in Hospital]],0)</f>
        <v>2034.7582361904763</v>
      </c>
      <c r="R5083" s="1" t="str">
        <f>IF(_3___Healthcare_Data_v1[[#This Row],[Age]]&gt;60,"Senior",IF(_3___Healthcare_Data_v1[[#This Row],[Age]]&gt;35,"Middle","Young"))</f>
        <v>Senior</v>
      </c>
    </row>
    <row r="5084" spans="1:18" x14ac:dyDescent="0.3">
      <c r="A5084" s="1" t="s">
        <v>14202</v>
      </c>
      <c r="B5084" s="1" t="s">
        <v>26655</v>
      </c>
      <c r="C5084" s="1" t="s">
        <v>26</v>
      </c>
      <c r="D5084" s="1" t="s">
        <v>49</v>
      </c>
      <c r="E5084" s="1" t="s">
        <v>26620</v>
      </c>
      <c r="F5084" s="2">
        <v>45089</v>
      </c>
      <c r="G5084" s="1" t="s">
        <v>14203</v>
      </c>
      <c r="H5084" s="1" t="s">
        <v>14204</v>
      </c>
      <c r="I5084" s="1" t="s">
        <v>52</v>
      </c>
      <c r="J5084" s="3" t="s">
        <v>31753</v>
      </c>
      <c r="K5084">
        <v>135</v>
      </c>
      <c r="L5084" s="1" t="s">
        <v>38</v>
      </c>
      <c r="M5084" s="2">
        <v>45092</v>
      </c>
      <c r="N5084" s="1" t="s">
        <v>48</v>
      </c>
      <c r="O5084" s="1" t="s">
        <v>32</v>
      </c>
      <c r="P5084" s="1">
        <f>_3___Healthcare_Data_v1[[#This Row],[Discharge Date]]-_3___Healthcare_Data_v1[[#This Row],[Date of Admission]]</f>
        <v>3</v>
      </c>
      <c r="Q5084" s="1">
        <f>IFERROR(_3___Healthcare_Data_v1[[#This Row],[ Billing Amount ]]/_3___Healthcare_Data_v1[[#This Row],[Days in Hospital]],0)</f>
        <v>9048.3668666666672</v>
      </c>
      <c r="R5084" s="1" t="str">
        <f>IF(_3___Healthcare_Data_v1[[#This Row],[Age]]&gt;60,"Senior",IF(_3___Healthcare_Data_v1[[#This Row],[Age]]&gt;35,"Middle","Young"))</f>
        <v>Senior</v>
      </c>
    </row>
    <row r="5085" spans="1:18" x14ac:dyDescent="0.3">
      <c r="A5085" s="1" t="s">
        <v>14205</v>
      </c>
      <c r="B5085" s="1" t="s">
        <v>26661</v>
      </c>
      <c r="C5085" s="1" t="s">
        <v>26</v>
      </c>
      <c r="D5085" s="1" t="s">
        <v>34</v>
      </c>
      <c r="E5085" s="1" t="s">
        <v>69</v>
      </c>
      <c r="F5085" s="2">
        <v>44571</v>
      </c>
      <c r="G5085" s="1" t="s">
        <v>14206</v>
      </c>
      <c r="H5085" s="1" t="s">
        <v>14207</v>
      </c>
      <c r="I5085" s="1" t="s">
        <v>21</v>
      </c>
      <c r="J5085" s="3" t="s">
        <v>31754</v>
      </c>
      <c r="K5085">
        <v>182</v>
      </c>
      <c r="L5085" s="1" t="s">
        <v>38</v>
      </c>
      <c r="M5085" s="2">
        <v>44581</v>
      </c>
      <c r="N5085" s="1" t="s">
        <v>43</v>
      </c>
      <c r="O5085" s="1" t="s">
        <v>44</v>
      </c>
      <c r="P5085" s="1">
        <f>_3___Healthcare_Data_v1[[#This Row],[Discharge Date]]-_3___Healthcare_Data_v1[[#This Row],[Date of Admission]]</f>
        <v>10</v>
      </c>
      <c r="Q5085" s="1">
        <f>IFERROR(_3___Healthcare_Data_v1[[#This Row],[ Billing Amount ]]/_3___Healthcare_Data_v1[[#This Row],[Days in Hospital]],0)</f>
        <v>4298.0509499999998</v>
      </c>
      <c r="R5085" s="1" t="str">
        <f>IF(_3___Healthcare_Data_v1[[#This Row],[Age]]&gt;60,"Senior",IF(_3___Healthcare_Data_v1[[#This Row],[Age]]&gt;35,"Middle","Young"))</f>
        <v>Senior</v>
      </c>
    </row>
    <row r="5086" spans="1:18" x14ac:dyDescent="0.3">
      <c r="A5086" s="1" t="s">
        <v>14208</v>
      </c>
      <c r="B5086" s="1" t="s">
        <v>26837</v>
      </c>
      <c r="C5086" s="1" t="s">
        <v>26</v>
      </c>
      <c r="D5086" s="1" t="s">
        <v>34</v>
      </c>
      <c r="E5086" s="1" t="s">
        <v>28</v>
      </c>
      <c r="F5086" s="2">
        <v>44633</v>
      </c>
      <c r="G5086" s="1" t="s">
        <v>14209</v>
      </c>
      <c r="H5086" s="1" t="s">
        <v>14210</v>
      </c>
      <c r="I5086" s="1" t="s">
        <v>26607</v>
      </c>
      <c r="J5086" s="3" t="s">
        <v>31755</v>
      </c>
      <c r="K5086">
        <v>391</v>
      </c>
      <c r="L5086" s="1" t="s">
        <v>38</v>
      </c>
      <c r="M5086" s="2">
        <v>44661</v>
      </c>
      <c r="N5086" s="1" t="s">
        <v>31</v>
      </c>
      <c r="O5086" s="1" t="s">
        <v>44</v>
      </c>
      <c r="P5086" s="1">
        <f>_3___Healthcare_Data_v1[[#This Row],[Discharge Date]]-_3___Healthcare_Data_v1[[#This Row],[Date of Admission]]</f>
        <v>28</v>
      </c>
      <c r="Q5086" s="1">
        <f>IFERROR(_3___Healthcare_Data_v1[[#This Row],[ Billing Amount ]]/_3___Healthcare_Data_v1[[#This Row],[Days in Hospital]],0)</f>
        <v>1124.9543460714285</v>
      </c>
      <c r="R5086" s="1" t="str">
        <f>IF(_3___Healthcare_Data_v1[[#This Row],[Age]]&gt;60,"Senior",IF(_3___Healthcare_Data_v1[[#This Row],[Age]]&gt;35,"Middle","Young"))</f>
        <v>Senior</v>
      </c>
    </row>
    <row r="5087" spans="1:18" x14ac:dyDescent="0.3">
      <c r="A5087" s="1" t="s">
        <v>14211</v>
      </c>
      <c r="B5087" s="1" t="s">
        <v>26636</v>
      </c>
      <c r="C5087" s="1" t="s">
        <v>16</v>
      </c>
      <c r="D5087" s="1" t="s">
        <v>27</v>
      </c>
      <c r="E5087" s="1" t="s">
        <v>35</v>
      </c>
      <c r="F5087" s="2">
        <v>44147</v>
      </c>
      <c r="G5087" s="1" t="s">
        <v>14212</v>
      </c>
      <c r="H5087" s="1" t="s">
        <v>14213</v>
      </c>
      <c r="I5087" s="1" t="s">
        <v>26607</v>
      </c>
      <c r="J5087" s="3" t="s">
        <v>31756</v>
      </c>
      <c r="K5087">
        <v>496</v>
      </c>
      <c r="L5087" s="1" t="s">
        <v>38</v>
      </c>
      <c r="M5087" s="2">
        <v>44157</v>
      </c>
      <c r="N5087" s="1" t="s">
        <v>43</v>
      </c>
      <c r="O5087" s="1" t="s">
        <v>24</v>
      </c>
      <c r="P5087" s="1">
        <f>_3___Healthcare_Data_v1[[#This Row],[Discharge Date]]-_3___Healthcare_Data_v1[[#This Row],[Date of Admission]]</f>
        <v>10</v>
      </c>
      <c r="Q5087" s="1">
        <f>IFERROR(_3___Healthcare_Data_v1[[#This Row],[ Billing Amount ]]/_3___Healthcare_Data_v1[[#This Row],[Days in Hospital]],0)</f>
        <v>1374.0542149999999</v>
      </c>
      <c r="R5087" s="1" t="str">
        <f>IF(_3___Healthcare_Data_v1[[#This Row],[Age]]&gt;60,"Senior",IF(_3___Healthcare_Data_v1[[#This Row],[Age]]&gt;35,"Middle","Young"))</f>
        <v>Senior</v>
      </c>
    </row>
    <row r="5088" spans="1:18" x14ac:dyDescent="0.3">
      <c r="A5088" s="1" t="s">
        <v>14214</v>
      </c>
      <c r="B5088" s="1" t="s">
        <v>26646</v>
      </c>
      <c r="C5088" s="1" t="s">
        <v>16</v>
      </c>
      <c r="D5088" s="1" t="s">
        <v>89</v>
      </c>
      <c r="E5088" s="1" t="s">
        <v>26615</v>
      </c>
      <c r="F5088" s="2">
        <v>45169</v>
      </c>
      <c r="G5088" s="1" t="s">
        <v>2958</v>
      </c>
      <c r="H5088" s="1" t="s">
        <v>14215</v>
      </c>
      <c r="I5088" s="1" t="s">
        <v>52</v>
      </c>
      <c r="J5088" s="3" t="s">
        <v>31757</v>
      </c>
      <c r="K5088">
        <v>439</v>
      </c>
      <c r="L5088" s="1" t="s">
        <v>42</v>
      </c>
      <c r="M5088" s="2">
        <v>45197</v>
      </c>
      <c r="N5088" s="1" t="s">
        <v>31</v>
      </c>
      <c r="O5088" s="1" t="s">
        <v>44</v>
      </c>
      <c r="P5088" s="1">
        <f>_3___Healthcare_Data_v1[[#This Row],[Discharge Date]]-_3___Healthcare_Data_v1[[#This Row],[Date of Admission]]</f>
        <v>28</v>
      </c>
      <c r="Q5088" s="1">
        <f>IFERROR(_3___Healthcare_Data_v1[[#This Row],[ Billing Amount ]]/_3___Healthcare_Data_v1[[#This Row],[Days in Hospital]],0)</f>
        <v>728.244415</v>
      </c>
      <c r="R5088" s="1" t="str">
        <f>IF(_3___Healthcare_Data_v1[[#This Row],[Age]]&gt;60,"Senior",IF(_3___Healthcare_Data_v1[[#This Row],[Age]]&gt;35,"Middle","Young"))</f>
        <v>Senior</v>
      </c>
    </row>
    <row r="5089" spans="1:18" x14ac:dyDescent="0.3">
      <c r="A5089" s="1" t="s">
        <v>14216</v>
      </c>
      <c r="B5089" s="1" t="s">
        <v>26677</v>
      </c>
      <c r="C5089" s="1" t="s">
        <v>26</v>
      </c>
      <c r="D5089" s="1" t="s">
        <v>62</v>
      </c>
      <c r="E5089" s="1" t="s">
        <v>28</v>
      </c>
      <c r="F5089" s="2">
        <v>43860</v>
      </c>
      <c r="G5089" s="1" t="s">
        <v>14217</v>
      </c>
      <c r="H5089" s="1" t="s">
        <v>14218</v>
      </c>
      <c r="I5089" s="1" t="s">
        <v>56</v>
      </c>
      <c r="J5089" s="3" t="s">
        <v>31758</v>
      </c>
      <c r="K5089">
        <v>460</v>
      </c>
      <c r="L5089" s="1" t="s">
        <v>38</v>
      </c>
      <c r="M5089" s="2">
        <v>43884</v>
      </c>
      <c r="N5089" s="1" t="s">
        <v>23</v>
      </c>
      <c r="O5089" s="1" t="s">
        <v>32</v>
      </c>
      <c r="P5089" s="1">
        <f>_3___Healthcare_Data_v1[[#This Row],[Discharge Date]]-_3___Healthcare_Data_v1[[#This Row],[Date of Admission]]</f>
        <v>24</v>
      </c>
      <c r="Q5089" s="1">
        <f>IFERROR(_3___Healthcare_Data_v1[[#This Row],[ Billing Amount ]]/_3___Healthcare_Data_v1[[#This Row],[Days in Hospital]],0)</f>
        <v>410.34886604166667</v>
      </c>
      <c r="R5089" s="1" t="str">
        <f>IF(_3___Healthcare_Data_v1[[#This Row],[Age]]&gt;60,"Senior",IF(_3___Healthcare_Data_v1[[#This Row],[Age]]&gt;35,"Middle","Young"))</f>
        <v>Senior</v>
      </c>
    </row>
    <row r="5090" spans="1:18" x14ac:dyDescent="0.3">
      <c r="A5090" s="1" t="s">
        <v>14219</v>
      </c>
      <c r="B5090" s="1" t="s">
        <v>26668</v>
      </c>
      <c r="C5090" s="1" t="s">
        <v>16</v>
      </c>
      <c r="D5090" s="1" t="s">
        <v>27</v>
      </c>
      <c r="E5090" s="1" t="s">
        <v>35</v>
      </c>
      <c r="F5090" s="2">
        <v>44039</v>
      </c>
      <c r="G5090" s="1" t="s">
        <v>14220</v>
      </c>
      <c r="H5090" s="1" t="s">
        <v>14221</v>
      </c>
      <c r="I5090" s="1" t="s">
        <v>52</v>
      </c>
      <c r="J5090" s="3" t="s">
        <v>31759</v>
      </c>
      <c r="K5090">
        <v>394</v>
      </c>
      <c r="L5090" s="1" t="s">
        <v>42</v>
      </c>
      <c r="M5090" s="2">
        <v>44062</v>
      </c>
      <c r="N5090" s="1" t="s">
        <v>43</v>
      </c>
      <c r="O5090" s="1" t="s">
        <v>32</v>
      </c>
      <c r="P5090" s="1">
        <f>_3___Healthcare_Data_v1[[#This Row],[Discharge Date]]-_3___Healthcare_Data_v1[[#This Row],[Date of Admission]]</f>
        <v>23</v>
      </c>
      <c r="Q5090" s="1">
        <f>IFERROR(_3___Healthcare_Data_v1[[#This Row],[ Billing Amount ]]/_3___Healthcare_Data_v1[[#This Row],[Days in Hospital]],0)</f>
        <v>47.239441478260865</v>
      </c>
      <c r="R5090" s="1" t="str">
        <f>IF(_3___Healthcare_Data_v1[[#This Row],[Age]]&gt;60,"Senior",IF(_3___Healthcare_Data_v1[[#This Row],[Age]]&gt;35,"Middle","Young"))</f>
        <v>Senior</v>
      </c>
    </row>
    <row r="5091" spans="1:18" x14ac:dyDescent="0.3">
      <c r="A5091" s="1" t="s">
        <v>14222</v>
      </c>
      <c r="B5091" s="1" t="s">
        <v>26655</v>
      </c>
      <c r="C5091" s="1" t="s">
        <v>26</v>
      </c>
      <c r="D5091" s="1" t="s">
        <v>62</v>
      </c>
      <c r="E5091" s="1" t="s">
        <v>69</v>
      </c>
      <c r="F5091" s="2">
        <v>44818</v>
      </c>
      <c r="G5091" s="1" t="s">
        <v>14223</v>
      </c>
      <c r="H5091" s="1" t="s">
        <v>14224</v>
      </c>
      <c r="I5091" s="1" t="s">
        <v>60</v>
      </c>
      <c r="J5091" s="3" t="s">
        <v>31760</v>
      </c>
      <c r="K5091">
        <v>393</v>
      </c>
      <c r="L5091" s="1" t="s">
        <v>22</v>
      </c>
      <c r="M5091" s="2">
        <v>44830</v>
      </c>
      <c r="N5091" s="1" t="s">
        <v>31</v>
      </c>
      <c r="O5091" s="1" t="s">
        <v>44</v>
      </c>
      <c r="P5091" s="1">
        <f>_3___Healthcare_Data_v1[[#This Row],[Discharge Date]]-_3___Healthcare_Data_v1[[#This Row],[Date of Admission]]</f>
        <v>12</v>
      </c>
      <c r="Q5091" s="1">
        <f>IFERROR(_3___Healthcare_Data_v1[[#This Row],[ Billing Amount ]]/_3___Healthcare_Data_v1[[#This Row],[Days in Hospital]],0)</f>
        <v>2388.6398983333333</v>
      </c>
      <c r="R5091" s="1" t="str">
        <f>IF(_3___Healthcare_Data_v1[[#This Row],[Age]]&gt;60,"Senior",IF(_3___Healthcare_Data_v1[[#This Row],[Age]]&gt;35,"Middle","Young"))</f>
        <v>Senior</v>
      </c>
    </row>
    <row r="5092" spans="1:18" x14ac:dyDescent="0.3">
      <c r="A5092" s="1" t="s">
        <v>14225</v>
      </c>
      <c r="B5092" s="1" t="s">
        <v>26704</v>
      </c>
      <c r="C5092" s="1" t="s">
        <v>26</v>
      </c>
      <c r="D5092" s="1" t="s">
        <v>49</v>
      </c>
      <c r="E5092" s="1" t="s">
        <v>26620</v>
      </c>
      <c r="F5092" s="2">
        <v>43963</v>
      </c>
      <c r="G5092" s="1" t="s">
        <v>14226</v>
      </c>
      <c r="H5092" s="1" t="s">
        <v>14227</v>
      </c>
      <c r="I5092" s="1" t="s">
        <v>52</v>
      </c>
      <c r="J5092" s="3" t="s">
        <v>31761</v>
      </c>
      <c r="K5092">
        <v>450</v>
      </c>
      <c r="L5092" s="1" t="s">
        <v>38</v>
      </c>
      <c r="M5092" s="2">
        <v>43970</v>
      </c>
      <c r="N5092" s="1" t="s">
        <v>23</v>
      </c>
      <c r="O5092" s="1" t="s">
        <v>32</v>
      </c>
      <c r="P5092" s="1">
        <f>_3___Healthcare_Data_v1[[#This Row],[Discharge Date]]-_3___Healthcare_Data_v1[[#This Row],[Date of Admission]]</f>
        <v>7</v>
      </c>
      <c r="Q5092" s="1">
        <f>IFERROR(_3___Healthcare_Data_v1[[#This Row],[ Billing Amount ]]/_3___Healthcare_Data_v1[[#This Row],[Days in Hospital]],0)</f>
        <v>4755.1642571428574</v>
      </c>
      <c r="R5092" s="1" t="str">
        <f>IF(_3___Healthcare_Data_v1[[#This Row],[Age]]&gt;60,"Senior",IF(_3___Healthcare_Data_v1[[#This Row],[Age]]&gt;35,"Middle","Young"))</f>
        <v>Senior</v>
      </c>
    </row>
    <row r="5093" spans="1:18" x14ac:dyDescent="0.3">
      <c r="A5093" s="1" t="s">
        <v>14228</v>
      </c>
      <c r="B5093" s="1" t="s">
        <v>26644</v>
      </c>
      <c r="C5093" s="1" t="s">
        <v>26</v>
      </c>
      <c r="D5093" s="1" t="s">
        <v>27</v>
      </c>
      <c r="E5093" s="1" t="s">
        <v>69</v>
      </c>
      <c r="F5093" s="2">
        <v>44538</v>
      </c>
      <c r="G5093" s="1" t="s">
        <v>9676</v>
      </c>
      <c r="H5093" s="1" t="s">
        <v>14229</v>
      </c>
      <c r="I5093" s="1" t="s">
        <v>52</v>
      </c>
      <c r="J5093" s="3" t="s">
        <v>31762</v>
      </c>
      <c r="K5093">
        <v>311</v>
      </c>
      <c r="L5093" s="1" t="s">
        <v>38</v>
      </c>
      <c r="M5093" s="2">
        <v>44565</v>
      </c>
      <c r="N5093" s="1" t="s">
        <v>84</v>
      </c>
      <c r="O5093" s="1" t="s">
        <v>44</v>
      </c>
      <c r="P5093" s="1">
        <f>_3___Healthcare_Data_v1[[#This Row],[Discharge Date]]-_3___Healthcare_Data_v1[[#This Row],[Date of Admission]]</f>
        <v>27</v>
      </c>
      <c r="Q5093" s="1">
        <f>IFERROR(_3___Healthcare_Data_v1[[#This Row],[ Billing Amount ]]/_3___Healthcare_Data_v1[[#This Row],[Days in Hospital]],0)</f>
        <v>846.68551074074071</v>
      </c>
      <c r="R5093" s="1" t="str">
        <f>IF(_3___Healthcare_Data_v1[[#This Row],[Age]]&gt;60,"Senior",IF(_3___Healthcare_Data_v1[[#This Row],[Age]]&gt;35,"Middle","Young"))</f>
        <v>Senior</v>
      </c>
    </row>
    <row r="5094" spans="1:18" x14ac:dyDescent="0.3">
      <c r="A5094" s="1" t="s">
        <v>14230</v>
      </c>
      <c r="B5094" s="1" t="s">
        <v>26803</v>
      </c>
      <c r="C5094" s="1" t="s">
        <v>16</v>
      </c>
      <c r="D5094" s="1" t="s">
        <v>49</v>
      </c>
      <c r="E5094" s="1" t="s">
        <v>35</v>
      </c>
      <c r="F5094" s="2">
        <v>43928</v>
      </c>
      <c r="G5094" s="1" t="s">
        <v>14231</v>
      </c>
      <c r="H5094" s="1" t="s">
        <v>14232</v>
      </c>
      <c r="I5094" s="1" t="s">
        <v>60</v>
      </c>
      <c r="J5094" s="3" t="s">
        <v>31763</v>
      </c>
      <c r="K5094">
        <v>358</v>
      </c>
      <c r="L5094" s="1" t="s">
        <v>42</v>
      </c>
      <c r="M5094" s="2">
        <v>43950</v>
      </c>
      <c r="N5094" s="1" t="s">
        <v>31</v>
      </c>
      <c r="O5094" s="1" t="s">
        <v>44</v>
      </c>
      <c r="P5094" s="1">
        <f>_3___Healthcare_Data_v1[[#This Row],[Discharge Date]]-_3___Healthcare_Data_v1[[#This Row],[Date of Admission]]</f>
        <v>22</v>
      </c>
      <c r="Q5094" s="1">
        <f>IFERROR(_3___Healthcare_Data_v1[[#This Row],[ Billing Amount ]]/_3___Healthcare_Data_v1[[#This Row],[Days in Hospital]],0)</f>
        <v>736.70640454545457</v>
      </c>
      <c r="R5094" s="1" t="str">
        <f>IF(_3___Healthcare_Data_v1[[#This Row],[Age]]&gt;60,"Senior",IF(_3___Healthcare_Data_v1[[#This Row],[Age]]&gt;35,"Middle","Young"))</f>
        <v>Senior</v>
      </c>
    </row>
    <row r="5095" spans="1:18" x14ac:dyDescent="0.3">
      <c r="A5095" s="1" t="s">
        <v>11269</v>
      </c>
      <c r="B5095" s="1" t="s">
        <v>26666</v>
      </c>
      <c r="C5095" s="1" t="s">
        <v>26</v>
      </c>
      <c r="D5095" s="1" t="s">
        <v>229</v>
      </c>
      <c r="E5095" s="1" t="s">
        <v>69</v>
      </c>
      <c r="F5095" s="2">
        <v>44389</v>
      </c>
      <c r="G5095" s="1" t="s">
        <v>14233</v>
      </c>
      <c r="H5095" s="1" t="s">
        <v>14234</v>
      </c>
      <c r="I5095" s="1" t="s">
        <v>26607</v>
      </c>
      <c r="J5095" s="3" t="s">
        <v>31764</v>
      </c>
      <c r="K5095">
        <v>227</v>
      </c>
      <c r="L5095" s="1" t="s">
        <v>38</v>
      </c>
      <c r="M5095" s="2">
        <v>44412</v>
      </c>
      <c r="N5095" s="1" t="s">
        <v>48</v>
      </c>
      <c r="O5095" s="1" t="s">
        <v>44</v>
      </c>
      <c r="P5095" s="1">
        <f>_3___Healthcare_Data_v1[[#This Row],[Discharge Date]]-_3___Healthcare_Data_v1[[#This Row],[Date of Admission]]</f>
        <v>23</v>
      </c>
      <c r="Q5095" s="1">
        <f>IFERROR(_3___Healthcare_Data_v1[[#This Row],[ Billing Amount ]]/_3___Healthcare_Data_v1[[#This Row],[Days in Hospital]],0)</f>
        <v>443.78653695652173</v>
      </c>
      <c r="R5095" s="1" t="str">
        <f>IF(_3___Healthcare_Data_v1[[#This Row],[Age]]&gt;60,"Senior",IF(_3___Healthcare_Data_v1[[#This Row],[Age]]&gt;35,"Middle","Young"))</f>
        <v>Senior</v>
      </c>
    </row>
    <row r="5096" spans="1:18" x14ac:dyDescent="0.3">
      <c r="A5096" s="1" t="s">
        <v>14235</v>
      </c>
      <c r="B5096" s="1" t="s">
        <v>26803</v>
      </c>
      <c r="C5096" s="1" t="s">
        <v>26</v>
      </c>
      <c r="D5096" s="1" t="s">
        <v>89</v>
      </c>
      <c r="E5096" s="1" t="s">
        <v>26620</v>
      </c>
      <c r="F5096" s="2">
        <v>43883</v>
      </c>
      <c r="G5096" s="1" t="s">
        <v>12620</v>
      </c>
      <c r="H5096" s="1" t="s">
        <v>14236</v>
      </c>
      <c r="I5096" s="1" t="s">
        <v>56</v>
      </c>
      <c r="J5096" s="3" t="s">
        <v>31765</v>
      </c>
      <c r="K5096">
        <v>256</v>
      </c>
      <c r="L5096" s="1" t="s">
        <v>38</v>
      </c>
      <c r="M5096" s="2">
        <v>43913</v>
      </c>
      <c r="N5096" s="1" t="s">
        <v>48</v>
      </c>
      <c r="O5096" s="1" t="s">
        <v>32</v>
      </c>
      <c r="P5096" s="1">
        <f>_3___Healthcare_Data_v1[[#This Row],[Discharge Date]]-_3___Healthcare_Data_v1[[#This Row],[Date of Admission]]</f>
        <v>30</v>
      </c>
      <c r="Q5096" s="1">
        <f>IFERROR(_3___Healthcare_Data_v1[[#This Row],[ Billing Amount ]]/_3___Healthcare_Data_v1[[#This Row],[Days in Hospital]],0)</f>
        <v>132.77680240000001</v>
      </c>
      <c r="R5096" s="1" t="str">
        <f>IF(_3___Healthcare_Data_v1[[#This Row],[Age]]&gt;60,"Senior",IF(_3___Healthcare_Data_v1[[#This Row],[Age]]&gt;35,"Middle","Young"))</f>
        <v>Senior</v>
      </c>
    </row>
    <row r="5097" spans="1:18" x14ac:dyDescent="0.3">
      <c r="A5097" s="1" t="s">
        <v>14237</v>
      </c>
      <c r="B5097" s="1" t="s">
        <v>26646</v>
      </c>
      <c r="C5097" s="1" t="s">
        <v>26</v>
      </c>
      <c r="D5097" s="1" t="s">
        <v>229</v>
      </c>
      <c r="E5097" s="1" t="s">
        <v>35</v>
      </c>
      <c r="F5097" s="2">
        <v>44169</v>
      </c>
      <c r="G5097" s="1" t="s">
        <v>14238</v>
      </c>
      <c r="H5097" s="1" t="s">
        <v>14239</v>
      </c>
      <c r="I5097" s="1" t="s">
        <v>21</v>
      </c>
      <c r="J5097" s="3" t="s">
        <v>31766</v>
      </c>
      <c r="K5097">
        <v>257</v>
      </c>
      <c r="L5097" s="1" t="s">
        <v>42</v>
      </c>
      <c r="M5097" s="2">
        <v>44180</v>
      </c>
      <c r="N5097" s="1" t="s">
        <v>43</v>
      </c>
      <c r="O5097" s="1" t="s">
        <v>44</v>
      </c>
      <c r="P5097" s="1">
        <f>_3___Healthcare_Data_v1[[#This Row],[Discharge Date]]-_3___Healthcare_Data_v1[[#This Row],[Date of Admission]]</f>
        <v>11</v>
      </c>
      <c r="Q5097" s="1">
        <f>IFERROR(_3___Healthcare_Data_v1[[#This Row],[ Billing Amount ]]/_3___Healthcare_Data_v1[[#This Row],[Days in Hospital]],0)</f>
        <v>336.23191390909091</v>
      </c>
      <c r="R5097" s="1" t="str">
        <f>IF(_3___Healthcare_Data_v1[[#This Row],[Age]]&gt;60,"Senior",IF(_3___Healthcare_Data_v1[[#This Row],[Age]]&gt;35,"Middle","Young"))</f>
        <v>Senior</v>
      </c>
    </row>
    <row r="5098" spans="1:18" x14ac:dyDescent="0.3">
      <c r="A5098" s="1" t="s">
        <v>14240</v>
      </c>
      <c r="B5098" s="1" t="s">
        <v>26723</v>
      </c>
      <c r="C5098" s="1" t="s">
        <v>16</v>
      </c>
      <c r="D5098" s="1" t="s">
        <v>17</v>
      </c>
      <c r="E5098" s="1" t="s">
        <v>26620</v>
      </c>
      <c r="F5098" s="2">
        <v>44630</v>
      </c>
      <c r="G5098" s="1" t="s">
        <v>14241</v>
      </c>
      <c r="H5098" s="1" t="s">
        <v>14242</v>
      </c>
      <c r="I5098" s="1" t="s">
        <v>21</v>
      </c>
      <c r="J5098" s="3" t="s">
        <v>31767</v>
      </c>
      <c r="K5098">
        <v>127</v>
      </c>
      <c r="L5098" s="1" t="s">
        <v>42</v>
      </c>
      <c r="M5098" s="2">
        <v>44648</v>
      </c>
      <c r="N5098" s="1" t="s">
        <v>84</v>
      </c>
      <c r="O5098" s="1" t="s">
        <v>44</v>
      </c>
      <c r="P5098" s="1">
        <f>_3___Healthcare_Data_v1[[#This Row],[Discharge Date]]-_3___Healthcare_Data_v1[[#This Row],[Date of Admission]]</f>
        <v>18</v>
      </c>
      <c r="Q5098" s="1">
        <f>IFERROR(_3___Healthcare_Data_v1[[#This Row],[ Billing Amount ]]/_3___Healthcare_Data_v1[[#This Row],[Days in Hospital]],0)</f>
        <v>1528.4520188888889</v>
      </c>
      <c r="R5098" s="1" t="str">
        <f>IF(_3___Healthcare_Data_v1[[#This Row],[Age]]&gt;60,"Senior",IF(_3___Healthcare_Data_v1[[#This Row],[Age]]&gt;35,"Middle","Young"))</f>
        <v>Senior</v>
      </c>
    </row>
    <row r="5099" spans="1:18" x14ac:dyDescent="0.3">
      <c r="A5099" s="1" t="s">
        <v>14243</v>
      </c>
      <c r="B5099" s="1" t="s">
        <v>26683</v>
      </c>
      <c r="C5099" s="1" t="s">
        <v>16</v>
      </c>
      <c r="D5099" s="1" t="s">
        <v>17</v>
      </c>
      <c r="E5099" s="1" t="s">
        <v>26615</v>
      </c>
      <c r="F5099" s="2">
        <v>44288</v>
      </c>
      <c r="G5099" s="1" t="s">
        <v>14244</v>
      </c>
      <c r="H5099" s="1" t="s">
        <v>1019</v>
      </c>
      <c r="I5099" s="1" t="s">
        <v>21</v>
      </c>
      <c r="J5099" s="3" t="s">
        <v>31768</v>
      </c>
      <c r="K5099">
        <v>255</v>
      </c>
      <c r="L5099" s="1" t="s">
        <v>42</v>
      </c>
      <c r="M5099" s="2">
        <v>44317</v>
      </c>
      <c r="N5099" s="1" t="s">
        <v>31</v>
      </c>
      <c r="O5099" s="1" t="s">
        <v>44</v>
      </c>
      <c r="P5099" s="1">
        <f>_3___Healthcare_Data_v1[[#This Row],[Discharge Date]]-_3___Healthcare_Data_v1[[#This Row],[Date of Admission]]</f>
        <v>29</v>
      </c>
      <c r="Q5099" s="1">
        <f>IFERROR(_3___Healthcare_Data_v1[[#This Row],[ Billing Amount ]]/_3___Healthcare_Data_v1[[#This Row],[Days in Hospital]],0)</f>
        <v>1219.8805648275861</v>
      </c>
      <c r="R5099" s="1" t="str">
        <f>IF(_3___Healthcare_Data_v1[[#This Row],[Age]]&gt;60,"Senior",IF(_3___Healthcare_Data_v1[[#This Row],[Age]]&gt;35,"Middle","Young"))</f>
        <v>Senior</v>
      </c>
    </row>
    <row r="5100" spans="1:18" x14ac:dyDescent="0.3">
      <c r="A5100" s="1" t="s">
        <v>14245</v>
      </c>
      <c r="B5100" s="1" t="s">
        <v>26677</v>
      </c>
      <c r="C5100" s="1" t="s">
        <v>26</v>
      </c>
      <c r="D5100" s="1" t="s">
        <v>114</v>
      </c>
      <c r="E5100" s="1" t="s">
        <v>69</v>
      </c>
      <c r="F5100" s="2">
        <v>44668</v>
      </c>
      <c r="G5100" s="1" t="s">
        <v>14246</v>
      </c>
      <c r="H5100" s="1" t="s">
        <v>14247</v>
      </c>
      <c r="I5100" s="1" t="s">
        <v>60</v>
      </c>
      <c r="J5100" s="3" t="s">
        <v>31769</v>
      </c>
      <c r="K5100">
        <v>120</v>
      </c>
      <c r="L5100" s="1" t="s">
        <v>38</v>
      </c>
      <c r="M5100" s="2">
        <v>44675</v>
      </c>
      <c r="N5100" s="1" t="s">
        <v>43</v>
      </c>
      <c r="O5100" s="1" t="s">
        <v>24</v>
      </c>
      <c r="P5100" s="1">
        <f>_3___Healthcare_Data_v1[[#This Row],[Discharge Date]]-_3___Healthcare_Data_v1[[#This Row],[Date of Admission]]</f>
        <v>7</v>
      </c>
      <c r="Q5100" s="1">
        <f>IFERROR(_3___Healthcare_Data_v1[[#This Row],[ Billing Amount ]]/_3___Healthcare_Data_v1[[#This Row],[Days in Hospital]],0)</f>
        <v>1803.2182357142858</v>
      </c>
      <c r="R5100" s="1" t="str">
        <f>IF(_3___Healthcare_Data_v1[[#This Row],[Age]]&gt;60,"Senior",IF(_3___Healthcare_Data_v1[[#This Row],[Age]]&gt;35,"Middle","Young"))</f>
        <v>Senior</v>
      </c>
    </row>
    <row r="5101" spans="1:18" x14ac:dyDescent="0.3">
      <c r="A5101" s="1" t="s">
        <v>14248</v>
      </c>
      <c r="B5101" s="1" t="s">
        <v>26622</v>
      </c>
      <c r="C5101" s="1" t="s">
        <v>26</v>
      </c>
      <c r="D5101" s="1" t="s">
        <v>17</v>
      </c>
      <c r="E5101" s="1" t="s">
        <v>69</v>
      </c>
      <c r="F5101" s="2">
        <v>44149</v>
      </c>
      <c r="G5101" s="1" t="s">
        <v>14249</v>
      </c>
      <c r="H5101" s="1" t="s">
        <v>14250</v>
      </c>
      <c r="I5101" s="1" t="s">
        <v>60</v>
      </c>
      <c r="J5101" s="3" t="s">
        <v>31770</v>
      </c>
      <c r="K5101">
        <v>470</v>
      </c>
      <c r="L5101" s="1" t="s">
        <v>38</v>
      </c>
      <c r="M5101" s="2">
        <v>44158</v>
      </c>
      <c r="N5101" s="1" t="s">
        <v>48</v>
      </c>
      <c r="O5101" s="1" t="s">
        <v>44</v>
      </c>
      <c r="P5101" s="1">
        <f>_3___Healthcare_Data_v1[[#This Row],[Discharge Date]]-_3___Healthcare_Data_v1[[#This Row],[Date of Admission]]</f>
        <v>9</v>
      </c>
      <c r="Q5101" s="1">
        <f>IFERROR(_3___Healthcare_Data_v1[[#This Row],[ Billing Amount ]]/_3___Healthcare_Data_v1[[#This Row],[Days in Hospital]],0)</f>
        <v>6339.4880611111112</v>
      </c>
      <c r="R5101" s="1" t="str">
        <f>IF(_3___Healthcare_Data_v1[[#This Row],[Age]]&gt;60,"Senior",IF(_3___Healthcare_Data_v1[[#This Row],[Age]]&gt;35,"Middle","Young"))</f>
        <v>Senior</v>
      </c>
    </row>
    <row r="5102" spans="1:18" x14ac:dyDescent="0.3">
      <c r="A5102" s="1" t="s">
        <v>14251</v>
      </c>
      <c r="B5102" s="1" t="s">
        <v>26822</v>
      </c>
      <c r="C5102" s="1" t="s">
        <v>16</v>
      </c>
      <c r="D5102" s="1" t="s">
        <v>17</v>
      </c>
      <c r="E5102" s="1" t="s">
        <v>35</v>
      </c>
      <c r="F5102" s="2">
        <v>44468</v>
      </c>
      <c r="G5102" s="1" t="s">
        <v>14252</v>
      </c>
      <c r="H5102" s="1" t="s">
        <v>14253</v>
      </c>
      <c r="I5102" s="1" t="s">
        <v>21</v>
      </c>
      <c r="J5102" s="3" t="s">
        <v>31771</v>
      </c>
      <c r="K5102">
        <v>209</v>
      </c>
      <c r="L5102" s="1" t="s">
        <v>42</v>
      </c>
      <c r="M5102" s="2">
        <v>44490</v>
      </c>
      <c r="N5102" s="1" t="s">
        <v>31</v>
      </c>
      <c r="O5102" s="1" t="s">
        <v>32</v>
      </c>
      <c r="P5102" s="1">
        <f>_3___Healthcare_Data_v1[[#This Row],[Discharge Date]]-_3___Healthcare_Data_v1[[#This Row],[Date of Admission]]</f>
        <v>22</v>
      </c>
      <c r="Q5102" s="1">
        <f>IFERROR(_3___Healthcare_Data_v1[[#This Row],[ Billing Amount ]]/_3___Healthcare_Data_v1[[#This Row],[Days in Hospital]],0)</f>
        <v>510.89006136363639</v>
      </c>
      <c r="R5102" s="1" t="str">
        <f>IF(_3___Healthcare_Data_v1[[#This Row],[Age]]&gt;60,"Senior",IF(_3___Healthcare_Data_v1[[#This Row],[Age]]&gt;35,"Middle","Young"))</f>
        <v>Senior</v>
      </c>
    </row>
    <row r="5103" spans="1:18" x14ac:dyDescent="0.3">
      <c r="A5103" s="1" t="s">
        <v>14254</v>
      </c>
      <c r="B5103" s="1" t="s">
        <v>26737</v>
      </c>
      <c r="C5103" s="1" t="s">
        <v>16</v>
      </c>
      <c r="D5103" s="1" t="s">
        <v>34</v>
      </c>
      <c r="E5103" s="1" t="s">
        <v>18</v>
      </c>
      <c r="F5103" s="2">
        <v>44725</v>
      </c>
      <c r="G5103" s="1" t="s">
        <v>14255</v>
      </c>
      <c r="H5103" s="1" t="s">
        <v>2915</v>
      </c>
      <c r="I5103" s="1" t="s">
        <v>21</v>
      </c>
      <c r="J5103" s="3" t="s">
        <v>31772</v>
      </c>
      <c r="K5103">
        <v>209</v>
      </c>
      <c r="L5103" s="1" t="s">
        <v>38</v>
      </c>
      <c r="M5103" s="2">
        <v>44742</v>
      </c>
      <c r="N5103" s="1" t="s">
        <v>23</v>
      </c>
      <c r="O5103" s="1" t="s">
        <v>44</v>
      </c>
      <c r="P5103" s="1">
        <f>_3___Healthcare_Data_v1[[#This Row],[Discharge Date]]-_3___Healthcare_Data_v1[[#This Row],[Date of Admission]]</f>
        <v>17</v>
      </c>
      <c r="Q5103" s="1">
        <f>IFERROR(_3___Healthcare_Data_v1[[#This Row],[ Billing Amount ]]/_3___Healthcare_Data_v1[[#This Row],[Days in Hospital]],0)</f>
        <v>2316.3741158823527</v>
      </c>
      <c r="R5103" s="1" t="str">
        <f>IF(_3___Healthcare_Data_v1[[#This Row],[Age]]&gt;60,"Senior",IF(_3___Healthcare_Data_v1[[#This Row],[Age]]&gt;35,"Middle","Young"))</f>
        <v>Senior</v>
      </c>
    </row>
    <row r="5104" spans="1:18" x14ac:dyDescent="0.3">
      <c r="A5104" s="1" t="s">
        <v>14256</v>
      </c>
      <c r="B5104" s="1" t="s">
        <v>26755</v>
      </c>
      <c r="C5104" s="1" t="s">
        <v>26</v>
      </c>
      <c r="D5104" s="1" t="s">
        <v>27</v>
      </c>
      <c r="E5104" s="1" t="s">
        <v>18</v>
      </c>
      <c r="F5104" s="2">
        <v>44735</v>
      </c>
      <c r="G5104" s="1" t="s">
        <v>14257</v>
      </c>
      <c r="H5104" s="1" t="s">
        <v>2511</v>
      </c>
      <c r="I5104" s="1" t="s">
        <v>26607</v>
      </c>
      <c r="J5104" s="3" t="s">
        <v>31773</v>
      </c>
      <c r="K5104">
        <v>376</v>
      </c>
      <c r="L5104" s="1" t="s">
        <v>22</v>
      </c>
      <c r="M5104" s="2">
        <v>44757</v>
      </c>
      <c r="N5104" s="1" t="s">
        <v>43</v>
      </c>
      <c r="O5104" s="1" t="s">
        <v>32</v>
      </c>
      <c r="P5104" s="1">
        <f>_3___Healthcare_Data_v1[[#This Row],[Discharge Date]]-_3___Healthcare_Data_v1[[#This Row],[Date of Admission]]</f>
        <v>22</v>
      </c>
      <c r="Q5104" s="1">
        <f>IFERROR(_3___Healthcare_Data_v1[[#This Row],[ Billing Amount ]]/_3___Healthcare_Data_v1[[#This Row],[Days in Hospital]],0)</f>
        <v>1151.8350540909091</v>
      </c>
      <c r="R5104" s="1" t="str">
        <f>IF(_3___Healthcare_Data_v1[[#This Row],[Age]]&gt;60,"Senior",IF(_3___Healthcare_Data_v1[[#This Row],[Age]]&gt;35,"Middle","Young"))</f>
        <v>Senior</v>
      </c>
    </row>
    <row r="5105" spans="1:18" x14ac:dyDescent="0.3">
      <c r="A5105" s="1" t="s">
        <v>11460</v>
      </c>
      <c r="B5105" s="1" t="s">
        <v>26612</v>
      </c>
      <c r="C5105" s="1" t="s">
        <v>16</v>
      </c>
      <c r="D5105" s="1" t="s">
        <v>49</v>
      </c>
      <c r="E5105" s="1" t="s">
        <v>35</v>
      </c>
      <c r="F5105" s="2">
        <v>44709</v>
      </c>
      <c r="G5105" s="1" t="s">
        <v>13979</v>
      </c>
      <c r="H5105" s="1" t="s">
        <v>5622</v>
      </c>
      <c r="I5105" s="1" t="s">
        <v>26607</v>
      </c>
      <c r="J5105" s="3" t="s">
        <v>31774</v>
      </c>
      <c r="K5105">
        <v>420</v>
      </c>
      <c r="L5105" s="1" t="s">
        <v>22</v>
      </c>
      <c r="M5105" s="2">
        <v>44715</v>
      </c>
      <c r="N5105" s="1" t="s">
        <v>84</v>
      </c>
      <c r="O5105" s="1" t="s">
        <v>24</v>
      </c>
      <c r="P5105" s="1">
        <f>_3___Healthcare_Data_v1[[#This Row],[Discharge Date]]-_3___Healthcare_Data_v1[[#This Row],[Date of Admission]]</f>
        <v>6</v>
      </c>
      <c r="Q5105" s="1">
        <f>IFERROR(_3___Healthcare_Data_v1[[#This Row],[ Billing Amount ]]/_3___Healthcare_Data_v1[[#This Row],[Days in Hospital]],0)</f>
        <v>3437.3199333333337</v>
      </c>
      <c r="R5105" s="1" t="str">
        <f>IF(_3___Healthcare_Data_v1[[#This Row],[Age]]&gt;60,"Senior",IF(_3___Healthcare_Data_v1[[#This Row],[Age]]&gt;35,"Middle","Young"))</f>
        <v>Senior</v>
      </c>
    </row>
    <row r="5106" spans="1:18" x14ac:dyDescent="0.3">
      <c r="A5106" s="1" t="s">
        <v>14258</v>
      </c>
      <c r="B5106" s="1" t="s">
        <v>26798</v>
      </c>
      <c r="C5106" s="1" t="s">
        <v>26</v>
      </c>
      <c r="D5106" s="1" t="s">
        <v>62</v>
      </c>
      <c r="E5106" s="1" t="s">
        <v>69</v>
      </c>
      <c r="F5106" s="2">
        <v>43892</v>
      </c>
      <c r="G5106" s="1" t="s">
        <v>7248</v>
      </c>
      <c r="H5106" s="1" t="s">
        <v>14259</v>
      </c>
      <c r="I5106" s="1" t="s">
        <v>26607</v>
      </c>
      <c r="J5106" s="3" t="s">
        <v>31775</v>
      </c>
      <c r="K5106">
        <v>131</v>
      </c>
      <c r="L5106" s="1" t="s">
        <v>22</v>
      </c>
      <c r="M5106" s="2">
        <v>43901</v>
      </c>
      <c r="N5106" s="1" t="s">
        <v>43</v>
      </c>
      <c r="O5106" s="1" t="s">
        <v>44</v>
      </c>
      <c r="P5106" s="1">
        <f>_3___Healthcare_Data_v1[[#This Row],[Discharge Date]]-_3___Healthcare_Data_v1[[#This Row],[Date of Admission]]</f>
        <v>9</v>
      </c>
      <c r="Q5106" s="1">
        <f>IFERROR(_3___Healthcare_Data_v1[[#This Row],[ Billing Amount ]]/_3___Healthcare_Data_v1[[#This Row],[Days in Hospital]],0)</f>
        <v>2610.6022766666665</v>
      </c>
      <c r="R5106" s="1" t="str">
        <f>IF(_3___Healthcare_Data_v1[[#This Row],[Age]]&gt;60,"Senior",IF(_3___Healthcare_Data_v1[[#This Row],[Age]]&gt;35,"Middle","Young"))</f>
        <v>Senior</v>
      </c>
    </row>
    <row r="5107" spans="1:18" x14ac:dyDescent="0.3">
      <c r="A5107" s="1" t="s">
        <v>14260</v>
      </c>
      <c r="B5107" s="1" t="s">
        <v>26712</v>
      </c>
      <c r="C5107" s="1" t="s">
        <v>26</v>
      </c>
      <c r="D5107" s="1" t="s">
        <v>17</v>
      </c>
      <c r="E5107" s="1" t="s">
        <v>26620</v>
      </c>
      <c r="F5107" s="2">
        <v>44299</v>
      </c>
      <c r="G5107" s="1" t="s">
        <v>14261</v>
      </c>
      <c r="H5107" s="1" t="s">
        <v>14262</v>
      </c>
      <c r="I5107" s="1" t="s">
        <v>26607</v>
      </c>
      <c r="J5107" s="3" t="s">
        <v>31776</v>
      </c>
      <c r="K5107">
        <v>256</v>
      </c>
      <c r="L5107" s="1" t="s">
        <v>38</v>
      </c>
      <c r="M5107" s="2">
        <v>44317</v>
      </c>
      <c r="N5107" s="1" t="s">
        <v>84</v>
      </c>
      <c r="O5107" s="1" t="s">
        <v>32</v>
      </c>
      <c r="P5107" s="1">
        <f>_3___Healthcare_Data_v1[[#This Row],[Discharge Date]]-_3___Healthcare_Data_v1[[#This Row],[Date of Admission]]</f>
        <v>18</v>
      </c>
      <c r="Q5107" s="1">
        <f>IFERROR(_3___Healthcare_Data_v1[[#This Row],[ Billing Amount ]]/_3___Healthcare_Data_v1[[#This Row],[Days in Hospital]],0)</f>
        <v>1273.6164144444444</v>
      </c>
      <c r="R5107" s="1" t="str">
        <f>IF(_3___Healthcare_Data_v1[[#This Row],[Age]]&gt;60,"Senior",IF(_3___Healthcare_Data_v1[[#This Row],[Age]]&gt;35,"Middle","Young"))</f>
        <v>Senior</v>
      </c>
    </row>
    <row r="5108" spans="1:18" x14ac:dyDescent="0.3">
      <c r="A5108" s="1" t="s">
        <v>14263</v>
      </c>
      <c r="B5108" s="1" t="s">
        <v>26928</v>
      </c>
      <c r="C5108" s="1" t="s">
        <v>26</v>
      </c>
      <c r="D5108" s="1" t="s">
        <v>17</v>
      </c>
      <c r="E5108" s="1" t="s">
        <v>26620</v>
      </c>
      <c r="F5108" s="2">
        <v>44949</v>
      </c>
      <c r="G5108" s="1" t="s">
        <v>14264</v>
      </c>
      <c r="H5108" s="1" t="s">
        <v>14265</v>
      </c>
      <c r="I5108" s="1" t="s">
        <v>56</v>
      </c>
      <c r="J5108" s="3" t="s">
        <v>31777</v>
      </c>
      <c r="K5108">
        <v>264</v>
      </c>
      <c r="L5108" s="1" t="s">
        <v>38</v>
      </c>
      <c r="M5108" s="2">
        <v>44954</v>
      </c>
      <c r="N5108" s="1" t="s">
        <v>84</v>
      </c>
      <c r="O5108" s="1" t="s">
        <v>32</v>
      </c>
      <c r="P5108" s="1">
        <f>_3___Healthcare_Data_v1[[#This Row],[Discharge Date]]-_3___Healthcare_Data_v1[[#This Row],[Date of Admission]]</f>
        <v>5</v>
      </c>
      <c r="Q5108" s="1">
        <f>IFERROR(_3___Healthcare_Data_v1[[#This Row],[ Billing Amount ]]/_3___Healthcare_Data_v1[[#This Row],[Days in Hospital]],0)</f>
        <v>328.73059840000002</v>
      </c>
      <c r="R5108" s="1" t="str">
        <f>IF(_3___Healthcare_Data_v1[[#This Row],[Age]]&gt;60,"Senior",IF(_3___Healthcare_Data_v1[[#This Row],[Age]]&gt;35,"Middle","Young"))</f>
        <v>Senior</v>
      </c>
    </row>
    <row r="5109" spans="1:18" x14ac:dyDescent="0.3">
      <c r="A5109" s="1" t="s">
        <v>14266</v>
      </c>
      <c r="B5109" s="1" t="s">
        <v>26850</v>
      </c>
      <c r="C5109" s="1" t="s">
        <v>26</v>
      </c>
      <c r="D5109" s="1" t="s">
        <v>89</v>
      </c>
      <c r="E5109" s="1" t="s">
        <v>69</v>
      </c>
      <c r="F5109" s="2">
        <v>44545</v>
      </c>
      <c r="G5109" s="1" t="s">
        <v>14267</v>
      </c>
      <c r="H5109" s="1" t="s">
        <v>1366</v>
      </c>
      <c r="I5109" s="1" t="s">
        <v>52</v>
      </c>
      <c r="J5109" s="3" t="s">
        <v>31778</v>
      </c>
      <c r="K5109">
        <v>110</v>
      </c>
      <c r="L5109" s="1" t="s">
        <v>38</v>
      </c>
      <c r="M5109" s="2">
        <v>44573</v>
      </c>
      <c r="N5109" s="1" t="s">
        <v>23</v>
      </c>
      <c r="O5109" s="1" t="s">
        <v>44</v>
      </c>
      <c r="P5109" s="1">
        <f>_3___Healthcare_Data_v1[[#This Row],[Discharge Date]]-_3___Healthcare_Data_v1[[#This Row],[Date of Admission]]</f>
        <v>28</v>
      </c>
      <c r="Q5109" s="1">
        <f>IFERROR(_3___Healthcare_Data_v1[[#This Row],[ Billing Amount ]]/_3___Healthcare_Data_v1[[#This Row],[Days in Hospital]],0)</f>
        <v>142.93296164285715</v>
      </c>
      <c r="R5109" s="1" t="str">
        <f>IF(_3___Healthcare_Data_v1[[#This Row],[Age]]&gt;60,"Senior",IF(_3___Healthcare_Data_v1[[#This Row],[Age]]&gt;35,"Middle","Young"))</f>
        <v>Senior</v>
      </c>
    </row>
    <row r="5110" spans="1:18" x14ac:dyDescent="0.3">
      <c r="A5110" s="1" t="s">
        <v>14268</v>
      </c>
      <c r="B5110" s="1" t="s">
        <v>26803</v>
      </c>
      <c r="C5110" s="1" t="s">
        <v>16</v>
      </c>
      <c r="D5110" s="1" t="s">
        <v>89</v>
      </c>
      <c r="E5110" s="1" t="s">
        <v>35</v>
      </c>
      <c r="F5110" s="2">
        <v>44317</v>
      </c>
      <c r="G5110" s="1" t="s">
        <v>14269</v>
      </c>
      <c r="H5110" s="1" t="s">
        <v>3681</v>
      </c>
      <c r="I5110" s="1" t="s">
        <v>26607</v>
      </c>
      <c r="J5110" s="3" t="s">
        <v>31779</v>
      </c>
      <c r="K5110">
        <v>387</v>
      </c>
      <c r="L5110" s="1" t="s">
        <v>42</v>
      </c>
      <c r="M5110" s="2">
        <v>44344</v>
      </c>
      <c r="N5110" s="1" t="s">
        <v>48</v>
      </c>
      <c r="O5110" s="1" t="s">
        <v>44</v>
      </c>
      <c r="P5110" s="1">
        <f>_3___Healthcare_Data_v1[[#This Row],[Discharge Date]]-_3___Healthcare_Data_v1[[#This Row],[Date of Admission]]</f>
        <v>27</v>
      </c>
      <c r="Q5110" s="1">
        <f>IFERROR(_3___Healthcare_Data_v1[[#This Row],[ Billing Amount ]]/_3___Healthcare_Data_v1[[#This Row],[Days in Hospital]],0)</f>
        <v>682.10026148148154</v>
      </c>
      <c r="R5110" s="1" t="str">
        <f>IF(_3___Healthcare_Data_v1[[#This Row],[Age]]&gt;60,"Senior",IF(_3___Healthcare_Data_v1[[#This Row],[Age]]&gt;35,"Middle","Young"))</f>
        <v>Senior</v>
      </c>
    </row>
    <row r="5111" spans="1:18" x14ac:dyDescent="0.3">
      <c r="A5111" s="1" t="s">
        <v>14270</v>
      </c>
      <c r="B5111" s="1" t="s">
        <v>26664</v>
      </c>
      <c r="C5111" s="1" t="s">
        <v>26</v>
      </c>
      <c r="D5111" s="1" t="s">
        <v>114</v>
      </c>
      <c r="E5111" s="1" t="s">
        <v>28</v>
      </c>
      <c r="F5111" s="2">
        <v>43628</v>
      </c>
      <c r="G5111" s="1" t="s">
        <v>12282</v>
      </c>
      <c r="H5111" s="1" t="s">
        <v>14271</v>
      </c>
      <c r="I5111" s="1" t="s">
        <v>26607</v>
      </c>
      <c r="J5111" s="3" t="s">
        <v>31780</v>
      </c>
      <c r="K5111">
        <v>281</v>
      </c>
      <c r="L5111" s="1" t="s">
        <v>38</v>
      </c>
      <c r="M5111" s="2">
        <v>43635</v>
      </c>
      <c r="N5111" s="1" t="s">
        <v>48</v>
      </c>
      <c r="O5111" s="1" t="s">
        <v>24</v>
      </c>
      <c r="P5111" s="1">
        <f>_3___Healthcare_Data_v1[[#This Row],[Discharge Date]]-_3___Healthcare_Data_v1[[#This Row],[Date of Admission]]</f>
        <v>7</v>
      </c>
      <c r="Q5111" s="1">
        <f>IFERROR(_3___Healthcare_Data_v1[[#This Row],[ Billing Amount ]]/_3___Healthcare_Data_v1[[#This Row],[Days in Hospital]],0)</f>
        <v>450.15770514285714</v>
      </c>
      <c r="R5111" s="1" t="str">
        <f>IF(_3___Healthcare_Data_v1[[#This Row],[Age]]&gt;60,"Senior",IF(_3___Healthcare_Data_v1[[#This Row],[Age]]&gt;35,"Middle","Young"))</f>
        <v>Senior</v>
      </c>
    </row>
    <row r="5112" spans="1:18" x14ac:dyDescent="0.3">
      <c r="A5112" s="1" t="s">
        <v>14272</v>
      </c>
      <c r="B5112" s="1" t="s">
        <v>26677</v>
      </c>
      <c r="C5112" s="1" t="s">
        <v>16</v>
      </c>
      <c r="D5112" s="1" t="s">
        <v>17</v>
      </c>
      <c r="E5112" s="1" t="s">
        <v>26615</v>
      </c>
      <c r="F5112" s="2">
        <v>44507</v>
      </c>
      <c r="G5112" s="1" t="s">
        <v>14273</v>
      </c>
      <c r="H5112" s="1" t="s">
        <v>14274</v>
      </c>
      <c r="I5112" s="1" t="s">
        <v>60</v>
      </c>
      <c r="J5112" s="3" t="s">
        <v>31781</v>
      </c>
      <c r="K5112">
        <v>231</v>
      </c>
      <c r="L5112" s="1" t="s">
        <v>22</v>
      </c>
      <c r="M5112" s="2">
        <v>44526</v>
      </c>
      <c r="N5112" s="1" t="s">
        <v>23</v>
      </c>
      <c r="O5112" s="1" t="s">
        <v>44</v>
      </c>
      <c r="P5112" s="1">
        <f>_3___Healthcare_Data_v1[[#This Row],[Discharge Date]]-_3___Healthcare_Data_v1[[#This Row],[Date of Admission]]</f>
        <v>19</v>
      </c>
      <c r="Q5112" s="1">
        <f>IFERROR(_3___Healthcare_Data_v1[[#This Row],[ Billing Amount ]]/_3___Healthcare_Data_v1[[#This Row],[Days in Hospital]],0)</f>
        <v>791.98215684210527</v>
      </c>
      <c r="R5112" s="1" t="str">
        <f>IF(_3___Healthcare_Data_v1[[#This Row],[Age]]&gt;60,"Senior",IF(_3___Healthcare_Data_v1[[#This Row],[Age]]&gt;35,"Middle","Young"))</f>
        <v>Senior</v>
      </c>
    </row>
    <row r="5113" spans="1:18" x14ac:dyDescent="0.3">
      <c r="A5113" s="1" t="s">
        <v>14275</v>
      </c>
      <c r="B5113" s="1" t="s">
        <v>26610</v>
      </c>
      <c r="C5113" s="1" t="s">
        <v>16</v>
      </c>
      <c r="D5113" s="1" t="s">
        <v>49</v>
      </c>
      <c r="E5113" s="1" t="s">
        <v>18</v>
      </c>
      <c r="F5113" s="2">
        <v>44827</v>
      </c>
      <c r="G5113" s="1" t="s">
        <v>14276</v>
      </c>
      <c r="H5113" s="1" t="s">
        <v>4360</v>
      </c>
      <c r="I5113" s="1" t="s">
        <v>56</v>
      </c>
      <c r="J5113" s="3" t="s">
        <v>31782</v>
      </c>
      <c r="K5113">
        <v>192</v>
      </c>
      <c r="L5113" s="1" t="s">
        <v>38</v>
      </c>
      <c r="M5113" s="2">
        <v>44852</v>
      </c>
      <c r="N5113" s="1" t="s">
        <v>23</v>
      </c>
      <c r="O5113" s="1" t="s">
        <v>32</v>
      </c>
      <c r="P5113" s="1">
        <f>_3___Healthcare_Data_v1[[#This Row],[Discharge Date]]-_3___Healthcare_Data_v1[[#This Row],[Date of Admission]]</f>
        <v>25</v>
      </c>
      <c r="Q5113" s="1">
        <f>IFERROR(_3___Healthcare_Data_v1[[#This Row],[ Billing Amount ]]/_3___Healthcare_Data_v1[[#This Row],[Days in Hospital]],0)</f>
        <v>1675.3228652</v>
      </c>
      <c r="R5113" s="1" t="str">
        <f>IF(_3___Healthcare_Data_v1[[#This Row],[Age]]&gt;60,"Senior",IF(_3___Healthcare_Data_v1[[#This Row],[Age]]&gt;35,"Middle","Young"))</f>
        <v>Senior</v>
      </c>
    </row>
    <row r="5114" spans="1:18" x14ac:dyDescent="0.3">
      <c r="A5114" s="1" t="s">
        <v>14277</v>
      </c>
      <c r="B5114" s="1" t="s">
        <v>26732</v>
      </c>
      <c r="C5114" s="1" t="s">
        <v>16</v>
      </c>
      <c r="D5114" s="1" t="s">
        <v>34</v>
      </c>
      <c r="E5114" s="1" t="s">
        <v>26615</v>
      </c>
      <c r="F5114" s="2">
        <v>45051</v>
      </c>
      <c r="G5114" s="1" t="s">
        <v>14278</v>
      </c>
      <c r="H5114" s="1" t="s">
        <v>14279</v>
      </c>
      <c r="I5114" s="1" t="s">
        <v>21</v>
      </c>
      <c r="J5114" s="3" t="s">
        <v>31783</v>
      </c>
      <c r="K5114">
        <v>241</v>
      </c>
      <c r="L5114" s="1" t="s">
        <v>42</v>
      </c>
      <c r="M5114" s="2">
        <v>45054</v>
      </c>
      <c r="N5114" s="1" t="s">
        <v>43</v>
      </c>
      <c r="O5114" s="1" t="s">
        <v>44</v>
      </c>
      <c r="P5114" s="1">
        <f>_3___Healthcare_Data_v1[[#This Row],[Discharge Date]]-_3___Healthcare_Data_v1[[#This Row],[Date of Admission]]</f>
        <v>3</v>
      </c>
      <c r="Q5114" s="1">
        <f>IFERROR(_3___Healthcare_Data_v1[[#This Row],[ Billing Amount ]]/_3___Healthcare_Data_v1[[#This Row],[Days in Hospital]],0)</f>
        <v>1407.7476816666667</v>
      </c>
      <c r="R5114" s="1" t="str">
        <f>IF(_3___Healthcare_Data_v1[[#This Row],[Age]]&gt;60,"Senior",IF(_3___Healthcare_Data_v1[[#This Row],[Age]]&gt;35,"Middle","Young"))</f>
        <v>Senior</v>
      </c>
    </row>
    <row r="5115" spans="1:18" x14ac:dyDescent="0.3">
      <c r="A5115" s="1" t="s">
        <v>14280</v>
      </c>
      <c r="B5115" s="1" t="s">
        <v>26640</v>
      </c>
      <c r="C5115" s="1" t="s">
        <v>26</v>
      </c>
      <c r="D5115" s="1" t="s">
        <v>62</v>
      </c>
      <c r="E5115" s="1" t="s">
        <v>35</v>
      </c>
      <c r="F5115" s="2">
        <v>43829</v>
      </c>
      <c r="G5115" s="1" t="s">
        <v>14281</v>
      </c>
      <c r="H5115" s="1" t="s">
        <v>14282</v>
      </c>
      <c r="I5115" s="1" t="s">
        <v>21</v>
      </c>
      <c r="J5115" s="3" t="s">
        <v>31784</v>
      </c>
      <c r="K5115">
        <v>351</v>
      </c>
      <c r="L5115" s="1" t="s">
        <v>42</v>
      </c>
      <c r="M5115" s="2">
        <v>43834</v>
      </c>
      <c r="N5115" s="1" t="s">
        <v>84</v>
      </c>
      <c r="O5115" s="1" t="s">
        <v>24</v>
      </c>
      <c r="P5115" s="1">
        <f>_3___Healthcare_Data_v1[[#This Row],[Discharge Date]]-_3___Healthcare_Data_v1[[#This Row],[Date of Admission]]</f>
        <v>5</v>
      </c>
      <c r="Q5115" s="1">
        <f>IFERROR(_3___Healthcare_Data_v1[[#This Row],[ Billing Amount ]]/_3___Healthcare_Data_v1[[#This Row],[Days in Hospital]],0)</f>
        <v>2226.672478</v>
      </c>
      <c r="R5115" s="1" t="str">
        <f>IF(_3___Healthcare_Data_v1[[#This Row],[Age]]&gt;60,"Senior",IF(_3___Healthcare_Data_v1[[#This Row],[Age]]&gt;35,"Middle","Young"))</f>
        <v>Senior</v>
      </c>
    </row>
    <row r="5116" spans="1:18" x14ac:dyDescent="0.3">
      <c r="A5116" s="1" t="s">
        <v>11230</v>
      </c>
      <c r="B5116" s="1" t="s">
        <v>26837</v>
      </c>
      <c r="C5116" s="1" t="s">
        <v>26</v>
      </c>
      <c r="D5116" s="1" t="s">
        <v>89</v>
      </c>
      <c r="E5116" s="1" t="s">
        <v>69</v>
      </c>
      <c r="F5116" s="2">
        <v>44828</v>
      </c>
      <c r="G5116" s="1" t="s">
        <v>14283</v>
      </c>
      <c r="H5116" s="1" t="s">
        <v>14284</v>
      </c>
      <c r="I5116" s="1" t="s">
        <v>52</v>
      </c>
      <c r="J5116" s="3" t="s">
        <v>31785</v>
      </c>
      <c r="K5116">
        <v>148</v>
      </c>
      <c r="L5116" s="1" t="s">
        <v>22</v>
      </c>
      <c r="M5116" s="2">
        <v>44830</v>
      </c>
      <c r="N5116" s="1" t="s">
        <v>48</v>
      </c>
      <c r="O5116" s="1" t="s">
        <v>32</v>
      </c>
      <c r="P5116" s="1">
        <f>_3___Healthcare_Data_v1[[#This Row],[Discharge Date]]-_3___Healthcare_Data_v1[[#This Row],[Date of Admission]]</f>
        <v>2</v>
      </c>
      <c r="Q5116" s="1">
        <f>IFERROR(_3___Healthcare_Data_v1[[#This Row],[ Billing Amount ]]/_3___Healthcare_Data_v1[[#This Row],[Days in Hospital]],0)</f>
        <v>18110.4362</v>
      </c>
      <c r="R5116" s="1" t="str">
        <f>IF(_3___Healthcare_Data_v1[[#This Row],[Age]]&gt;60,"Senior",IF(_3___Healthcare_Data_v1[[#This Row],[Age]]&gt;35,"Middle","Young"))</f>
        <v>Senior</v>
      </c>
    </row>
    <row r="5117" spans="1:18" x14ac:dyDescent="0.3">
      <c r="A5117" s="1" t="s">
        <v>14285</v>
      </c>
      <c r="B5117" s="1" t="s">
        <v>26725</v>
      </c>
      <c r="C5117" s="1" t="s">
        <v>16</v>
      </c>
      <c r="D5117" s="1" t="s">
        <v>62</v>
      </c>
      <c r="E5117" s="1" t="s">
        <v>26620</v>
      </c>
      <c r="F5117" s="2">
        <v>44648</v>
      </c>
      <c r="G5117" s="1" t="s">
        <v>14286</v>
      </c>
      <c r="H5117" s="1" t="s">
        <v>59</v>
      </c>
      <c r="I5117" s="1" t="s">
        <v>52</v>
      </c>
      <c r="J5117" s="3" t="s">
        <v>31786</v>
      </c>
      <c r="K5117">
        <v>483</v>
      </c>
      <c r="L5117" s="1" t="s">
        <v>42</v>
      </c>
      <c r="M5117" s="2">
        <v>44677</v>
      </c>
      <c r="N5117" s="1" t="s">
        <v>23</v>
      </c>
      <c r="O5117" s="1" t="s">
        <v>44</v>
      </c>
      <c r="P5117" s="1">
        <f>_3___Healthcare_Data_v1[[#This Row],[Discharge Date]]-_3___Healthcare_Data_v1[[#This Row],[Date of Admission]]</f>
        <v>29</v>
      </c>
      <c r="Q5117" s="1">
        <f>IFERROR(_3___Healthcare_Data_v1[[#This Row],[ Billing Amount ]]/_3___Healthcare_Data_v1[[#This Row],[Days in Hospital]],0)</f>
        <v>535.53297068965514</v>
      </c>
      <c r="R5117" s="1" t="str">
        <f>IF(_3___Healthcare_Data_v1[[#This Row],[Age]]&gt;60,"Senior",IF(_3___Healthcare_Data_v1[[#This Row],[Age]]&gt;35,"Middle","Young"))</f>
        <v>Senior</v>
      </c>
    </row>
    <row r="5118" spans="1:18" x14ac:dyDescent="0.3">
      <c r="A5118" s="1" t="s">
        <v>14287</v>
      </c>
      <c r="B5118" s="1" t="s">
        <v>26791</v>
      </c>
      <c r="C5118" s="1" t="s">
        <v>16</v>
      </c>
      <c r="D5118" s="1" t="s">
        <v>34</v>
      </c>
      <c r="E5118" s="1" t="s">
        <v>35</v>
      </c>
      <c r="F5118" s="2">
        <v>44764</v>
      </c>
      <c r="G5118" s="1" t="s">
        <v>14288</v>
      </c>
      <c r="H5118" s="1" t="s">
        <v>14289</v>
      </c>
      <c r="I5118" s="1" t="s">
        <v>60</v>
      </c>
      <c r="J5118" s="3" t="s">
        <v>31787</v>
      </c>
      <c r="K5118">
        <v>238</v>
      </c>
      <c r="L5118" s="1" t="s">
        <v>22</v>
      </c>
      <c r="M5118" s="2">
        <v>44783</v>
      </c>
      <c r="N5118" s="1" t="s">
        <v>84</v>
      </c>
      <c r="O5118" s="1" t="s">
        <v>24</v>
      </c>
      <c r="P5118" s="1">
        <f>_3___Healthcare_Data_v1[[#This Row],[Discharge Date]]-_3___Healthcare_Data_v1[[#This Row],[Date of Admission]]</f>
        <v>19</v>
      </c>
      <c r="Q5118" s="1">
        <f>IFERROR(_3___Healthcare_Data_v1[[#This Row],[ Billing Amount ]]/_3___Healthcare_Data_v1[[#This Row],[Days in Hospital]],0)</f>
        <v>882.2549352631579</v>
      </c>
      <c r="R5118" s="1" t="str">
        <f>IF(_3___Healthcare_Data_v1[[#This Row],[Age]]&gt;60,"Senior",IF(_3___Healthcare_Data_v1[[#This Row],[Age]]&gt;35,"Middle","Young"))</f>
        <v>Senior</v>
      </c>
    </row>
    <row r="5119" spans="1:18" x14ac:dyDescent="0.3">
      <c r="A5119" s="1" t="s">
        <v>14290</v>
      </c>
      <c r="B5119" s="1" t="s">
        <v>26646</v>
      </c>
      <c r="C5119" s="1" t="s">
        <v>16</v>
      </c>
      <c r="D5119" s="1" t="s">
        <v>34</v>
      </c>
      <c r="E5119" s="1" t="s">
        <v>35</v>
      </c>
      <c r="F5119" s="2">
        <v>43542</v>
      </c>
      <c r="G5119" s="1" t="s">
        <v>14291</v>
      </c>
      <c r="H5119" s="1" t="s">
        <v>3525</v>
      </c>
      <c r="I5119" s="1" t="s">
        <v>56</v>
      </c>
      <c r="J5119" s="3" t="s">
        <v>31788</v>
      </c>
      <c r="K5119">
        <v>314</v>
      </c>
      <c r="L5119" s="1" t="s">
        <v>22</v>
      </c>
      <c r="M5119" s="2">
        <v>43546</v>
      </c>
      <c r="N5119" s="1" t="s">
        <v>23</v>
      </c>
      <c r="O5119" s="1" t="s">
        <v>32</v>
      </c>
      <c r="P5119" s="1">
        <f>_3___Healthcare_Data_v1[[#This Row],[Discharge Date]]-_3___Healthcare_Data_v1[[#This Row],[Date of Admission]]</f>
        <v>4</v>
      </c>
      <c r="Q5119" s="1">
        <f>IFERROR(_3___Healthcare_Data_v1[[#This Row],[ Billing Amount ]]/_3___Healthcare_Data_v1[[#This Row],[Days in Hospital]],0)</f>
        <v>2152.3696327500002</v>
      </c>
      <c r="R5119" s="1" t="str">
        <f>IF(_3___Healthcare_Data_v1[[#This Row],[Age]]&gt;60,"Senior",IF(_3___Healthcare_Data_v1[[#This Row],[Age]]&gt;35,"Middle","Young"))</f>
        <v>Senior</v>
      </c>
    </row>
    <row r="5120" spans="1:18" x14ac:dyDescent="0.3">
      <c r="A5120" s="1" t="s">
        <v>14292</v>
      </c>
      <c r="B5120" s="1" t="s">
        <v>26628</v>
      </c>
      <c r="C5120" s="1" t="s">
        <v>26</v>
      </c>
      <c r="D5120" s="1" t="s">
        <v>49</v>
      </c>
      <c r="E5120" s="1" t="s">
        <v>26620</v>
      </c>
      <c r="F5120" s="2">
        <v>44419</v>
      </c>
      <c r="G5120" s="1" t="s">
        <v>6045</v>
      </c>
      <c r="H5120" s="1" t="s">
        <v>14293</v>
      </c>
      <c r="I5120" s="1" t="s">
        <v>52</v>
      </c>
      <c r="J5120" s="3" t="s">
        <v>31789</v>
      </c>
      <c r="K5120">
        <v>337</v>
      </c>
      <c r="L5120" s="1" t="s">
        <v>38</v>
      </c>
      <c r="M5120" s="2">
        <v>44443</v>
      </c>
      <c r="N5120" s="1" t="s">
        <v>31</v>
      </c>
      <c r="O5120" s="1" t="s">
        <v>44</v>
      </c>
      <c r="P5120" s="1">
        <f>_3___Healthcare_Data_v1[[#This Row],[Discharge Date]]-_3___Healthcare_Data_v1[[#This Row],[Date of Admission]]</f>
        <v>24</v>
      </c>
      <c r="Q5120" s="1">
        <f>IFERROR(_3___Healthcare_Data_v1[[#This Row],[ Billing Amount ]]/_3___Healthcare_Data_v1[[#This Row],[Days in Hospital]],0)</f>
        <v>519.66861374999996</v>
      </c>
      <c r="R5120" s="1" t="str">
        <f>IF(_3___Healthcare_Data_v1[[#This Row],[Age]]&gt;60,"Senior",IF(_3___Healthcare_Data_v1[[#This Row],[Age]]&gt;35,"Middle","Young"))</f>
        <v>Senior</v>
      </c>
    </row>
    <row r="5121" spans="1:18" x14ac:dyDescent="0.3">
      <c r="A5121" s="1" t="s">
        <v>1810</v>
      </c>
      <c r="B5121" s="1" t="s">
        <v>26994</v>
      </c>
      <c r="C5121" s="1" t="s">
        <v>16</v>
      </c>
      <c r="D5121" s="1" t="s">
        <v>49</v>
      </c>
      <c r="E5121" s="1" t="s">
        <v>69</v>
      </c>
      <c r="F5121" s="2">
        <v>44215</v>
      </c>
      <c r="G5121" s="1" t="s">
        <v>10551</v>
      </c>
      <c r="H5121" s="1" t="s">
        <v>14294</v>
      </c>
      <c r="I5121" s="1" t="s">
        <v>52</v>
      </c>
      <c r="J5121" s="3" t="s">
        <v>31790</v>
      </c>
      <c r="K5121">
        <v>488</v>
      </c>
      <c r="L5121" s="1" t="s">
        <v>22</v>
      </c>
      <c r="M5121" s="2">
        <v>44222</v>
      </c>
      <c r="N5121" s="1" t="s">
        <v>23</v>
      </c>
      <c r="O5121" s="1" t="s">
        <v>24</v>
      </c>
      <c r="P5121" s="1">
        <f>_3___Healthcare_Data_v1[[#This Row],[Discharge Date]]-_3___Healthcare_Data_v1[[#This Row],[Date of Admission]]</f>
        <v>7</v>
      </c>
      <c r="Q5121" s="1">
        <f>IFERROR(_3___Healthcare_Data_v1[[#This Row],[ Billing Amount ]]/_3___Healthcare_Data_v1[[#This Row],[Days in Hospital]],0)</f>
        <v>500.8143477142857</v>
      </c>
      <c r="R5121" s="1" t="str">
        <f>IF(_3___Healthcare_Data_v1[[#This Row],[Age]]&gt;60,"Senior",IF(_3___Healthcare_Data_v1[[#This Row],[Age]]&gt;35,"Middle","Young"))</f>
        <v>Senior</v>
      </c>
    </row>
    <row r="5122" spans="1:18" x14ac:dyDescent="0.3">
      <c r="A5122" s="1" t="s">
        <v>14295</v>
      </c>
      <c r="B5122" s="1" t="s">
        <v>26725</v>
      </c>
      <c r="C5122" s="1" t="s">
        <v>16</v>
      </c>
      <c r="D5122" s="1" t="s">
        <v>49</v>
      </c>
      <c r="E5122" s="1" t="s">
        <v>35</v>
      </c>
      <c r="F5122" s="2">
        <v>43823</v>
      </c>
      <c r="G5122" s="1" t="s">
        <v>14296</v>
      </c>
      <c r="H5122" s="1" t="s">
        <v>14297</v>
      </c>
      <c r="I5122" s="1" t="s">
        <v>26607</v>
      </c>
      <c r="J5122" s="3" t="s">
        <v>31791</v>
      </c>
      <c r="K5122">
        <v>461</v>
      </c>
      <c r="L5122" s="1" t="s">
        <v>22</v>
      </c>
      <c r="M5122" s="2">
        <v>43836</v>
      </c>
      <c r="N5122" s="1" t="s">
        <v>43</v>
      </c>
      <c r="O5122" s="1" t="s">
        <v>32</v>
      </c>
      <c r="P5122" s="1">
        <f>_3___Healthcare_Data_v1[[#This Row],[Discharge Date]]-_3___Healthcare_Data_v1[[#This Row],[Date of Admission]]</f>
        <v>13</v>
      </c>
      <c r="Q5122" s="1">
        <f>IFERROR(_3___Healthcare_Data_v1[[#This Row],[ Billing Amount ]]/_3___Healthcare_Data_v1[[#This Row],[Days in Hospital]],0)</f>
        <v>1752.3711984615386</v>
      </c>
      <c r="R5122" s="1" t="str">
        <f>IF(_3___Healthcare_Data_v1[[#This Row],[Age]]&gt;60,"Senior",IF(_3___Healthcare_Data_v1[[#This Row],[Age]]&gt;35,"Middle","Young"))</f>
        <v>Senior</v>
      </c>
    </row>
    <row r="5123" spans="1:18" x14ac:dyDescent="0.3">
      <c r="A5123" s="1" t="s">
        <v>14298</v>
      </c>
      <c r="B5123" s="1" t="s">
        <v>26708</v>
      </c>
      <c r="C5123" s="1" t="s">
        <v>26</v>
      </c>
      <c r="D5123" s="1" t="s">
        <v>89</v>
      </c>
      <c r="E5123" s="1" t="s">
        <v>26620</v>
      </c>
      <c r="F5123" s="2">
        <v>44607</v>
      </c>
      <c r="G5123" s="1" t="s">
        <v>14299</v>
      </c>
      <c r="H5123" s="1" t="s">
        <v>14300</v>
      </c>
      <c r="I5123" s="1" t="s">
        <v>26607</v>
      </c>
      <c r="J5123" s="3" t="s">
        <v>31792</v>
      </c>
      <c r="K5123">
        <v>316</v>
      </c>
      <c r="L5123" s="1" t="s">
        <v>38</v>
      </c>
      <c r="M5123" s="2">
        <v>44632</v>
      </c>
      <c r="N5123" s="1" t="s">
        <v>48</v>
      </c>
      <c r="O5123" s="1" t="s">
        <v>44</v>
      </c>
      <c r="P5123" s="1">
        <f>_3___Healthcare_Data_v1[[#This Row],[Discharge Date]]-_3___Healthcare_Data_v1[[#This Row],[Date of Admission]]</f>
        <v>25</v>
      </c>
      <c r="Q5123" s="1">
        <f>IFERROR(_3___Healthcare_Data_v1[[#This Row],[ Billing Amount ]]/_3___Healthcare_Data_v1[[#This Row],[Days in Hospital]],0)</f>
        <v>1098.4672440000002</v>
      </c>
      <c r="R5123" s="1" t="str">
        <f>IF(_3___Healthcare_Data_v1[[#This Row],[Age]]&gt;60,"Senior",IF(_3___Healthcare_Data_v1[[#This Row],[Age]]&gt;35,"Middle","Young"))</f>
        <v>Senior</v>
      </c>
    </row>
    <row r="5124" spans="1:18" x14ac:dyDescent="0.3">
      <c r="A5124" s="1" t="s">
        <v>14301</v>
      </c>
      <c r="B5124" s="1" t="s">
        <v>26994</v>
      </c>
      <c r="C5124" s="1" t="s">
        <v>16</v>
      </c>
      <c r="D5124" s="1" t="s">
        <v>49</v>
      </c>
      <c r="E5124" s="1" t="s">
        <v>26620</v>
      </c>
      <c r="F5124" s="2">
        <v>44091</v>
      </c>
      <c r="G5124" s="1" t="s">
        <v>14302</v>
      </c>
      <c r="H5124" s="1" t="s">
        <v>13454</v>
      </c>
      <c r="I5124" s="1" t="s">
        <v>52</v>
      </c>
      <c r="J5124" s="3" t="s">
        <v>31793</v>
      </c>
      <c r="K5124">
        <v>153</v>
      </c>
      <c r="L5124" s="1" t="s">
        <v>38</v>
      </c>
      <c r="M5124" s="2">
        <v>44109</v>
      </c>
      <c r="N5124" s="1" t="s">
        <v>23</v>
      </c>
      <c r="O5124" s="1" t="s">
        <v>24</v>
      </c>
      <c r="P5124" s="1">
        <f>_3___Healthcare_Data_v1[[#This Row],[Discharge Date]]-_3___Healthcare_Data_v1[[#This Row],[Date of Admission]]</f>
        <v>18</v>
      </c>
      <c r="Q5124" s="1">
        <f>IFERROR(_3___Healthcare_Data_v1[[#This Row],[ Billing Amount ]]/_3___Healthcare_Data_v1[[#This Row],[Days in Hospital]],0)</f>
        <v>490.24207961111108</v>
      </c>
      <c r="R5124" s="1" t="str">
        <f>IF(_3___Healthcare_Data_v1[[#This Row],[Age]]&gt;60,"Senior",IF(_3___Healthcare_Data_v1[[#This Row],[Age]]&gt;35,"Middle","Young"))</f>
        <v>Senior</v>
      </c>
    </row>
    <row r="5125" spans="1:18" x14ac:dyDescent="0.3">
      <c r="A5125" s="1" t="s">
        <v>14303</v>
      </c>
      <c r="B5125" s="1" t="s">
        <v>26649</v>
      </c>
      <c r="C5125" s="1" t="s">
        <v>16</v>
      </c>
      <c r="D5125" s="1" t="s">
        <v>62</v>
      </c>
      <c r="E5125" s="1" t="s">
        <v>28</v>
      </c>
      <c r="F5125" s="2">
        <v>43582</v>
      </c>
      <c r="G5125" s="1" t="s">
        <v>14304</v>
      </c>
      <c r="H5125" s="1" t="s">
        <v>14305</v>
      </c>
      <c r="I5125" s="1" t="s">
        <v>52</v>
      </c>
      <c r="J5125" s="3" t="s">
        <v>31794</v>
      </c>
      <c r="K5125">
        <v>160</v>
      </c>
      <c r="L5125" s="1" t="s">
        <v>42</v>
      </c>
      <c r="M5125" s="2">
        <v>43598</v>
      </c>
      <c r="N5125" s="1" t="s">
        <v>43</v>
      </c>
      <c r="O5125" s="1" t="s">
        <v>32</v>
      </c>
      <c r="P5125" s="1">
        <f>_3___Healthcare_Data_v1[[#This Row],[Discharge Date]]-_3___Healthcare_Data_v1[[#This Row],[Date of Admission]]</f>
        <v>16</v>
      </c>
      <c r="Q5125" s="1">
        <f>IFERROR(_3___Healthcare_Data_v1[[#This Row],[ Billing Amount ]]/_3___Healthcare_Data_v1[[#This Row],[Days in Hospital]],0)</f>
        <v>289.56289512500001</v>
      </c>
      <c r="R5125" s="1" t="str">
        <f>IF(_3___Healthcare_Data_v1[[#This Row],[Age]]&gt;60,"Senior",IF(_3___Healthcare_Data_v1[[#This Row],[Age]]&gt;35,"Middle","Young"))</f>
        <v>Senior</v>
      </c>
    </row>
    <row r="5126" spans="1:18" x14ac:dyDescent="0.3">
      <c r="A5126" s="1" t="s">
        <v>14306</v>
      </c>
      <c r="B5126" s="1" t="s">
        <v>26795</v>
      </c>
      <c r="C5126" s="1" t="s">
        <v>16</v>
      </c>
      <c r="D5126" s="1" t="s">
        <v>49</v>
      </c>
      <c r="E5126" s="1" t="s">
        <v>69</v>
      </c>
      <c r="F5126" s="2">
        <v>44605</v>
      </c>
      <c r="G5126" s="1" t="s">
        <v>14307</v>
      </c>
      <c r="H5126" s="1" t="s">
        <v>14308</v>
      </c>
      <c r="I5126" s="1" t="s">
        <v>56</v>
      </c>
      <c r="J5126" s="3" t="s">
        <v>31795</v>
      </c>
      <c r="K5126">
        <v>434</v>
      </c>
      <c r="L5126" s="1" t="s">
        <v>22</v>
      </c>
      <c r="M5126" s="2">
        <v>44627</v>
      </c>
      <c r="N5126" s="1" t="s">
        <v>31</v>
      </c>
      <c r="O5126" s="1" t="s">
        <v>44</v>
      </c>
      <c r="P5126" s="1">
        <f>_3___Healthcare_Data_v1[[#This Row],[Discharge Date]]-_3___Healthcare_Data_v1[[#This Row],[Date of Admission]]</f>
        <v>22</v>
      </c>
      <c r="Q5126" s="1">
        <f>IFERROR(_3___Healthcare_Data_v1[[#This Row],[ Billing Amount ]]/_3___Healthcare_Data_v1[[#This Row],[Days in Hospital]],0)</f>
        <v>2363.9663209090909</v>
      </c>
      <c r="R5126" s="1" t="str">
        <f>IF(_3___Healthcare_Data_v1[[#This Row],[Age]]&gt;60,"Senior",IF(_3___Healthcare_Data_v1[[#This Row],[Age]]&gt;35,"Middle","Young"))</f>
        <v>Senior</v>
      </c>
    </row>
    <row r="5127" spans="1:18" x14ac:dyDescent="0.3">
      <c r="A5127" s="1" t="s">
        <v>14309</v>
      </c>
      <c r="B5127" s="1" t="s">
        <v>26666</v>
      </c>
      <c r="C5127" s="1" t="s">
        <v>16</v>
      </c>
      <c r="D5127" s="1" t="s">
        <v>17</v>
      </c>
      <c r="E5127" s="1" t="s">
        <v>18</v>
      </c>
      <c r="F5127" s="2">
        <v>45102</v>
      </c>
      <c r="G5127" s="1" t="s">
        <v>14310</v>
      </c>
      <c r="H5127" s="1" t="s">
        <v>14311</v>
      </c>
      <c r="I5127" s="1" t="s">
        <v>21</v>
      </c>
      <c r="J5127" s="3" t="s">
        <v>31796</v>
      </c>
      <c r="K5127">
        <v>217</v>
      </c>
      <c r="L5127" s="1" t="s">
        <v>22</v>
      </c>
      <c r="M5127" s="2">
        <v>45104</v>
      </c>
      <c r="N5127" s="1" t="s">
        <v>31</v>
      </c>
      <c r="O5127" s="1" t="s">
        <v>32</v>
      </c>
      <c r="P5127" s="1">
        <f>_3___Healthcare_Data_v1[[#This Row],[Discharge Date]]-_3___Healthcare_Data_v1[[#This Row],[Date of Admission]]</f>
        <v>2</v>
      </c>
      <c r="Q5127" s="1">
        <f>IFERROR(_3___Healthcare_Data_v1[[#This Row],[ Billing Amount ]]/_3___Healthcare_Data_v1[[#This Row],[Days in Hospital]],0)</f>
        <v>18353.20998</v>
      </c>
      <c r="R5127" s="1" t="str">
        <f>IF(_3___Healthcare_Data_v1[[#This Row],[Age]]&gt;60,"Senior",IF(_3___Healthcare_Data_v1[[#This Row],[Age]]&gt;35,"Middle","Young"))</f>
        <v>Senior</v>
      </c>
    </row>
    <row r="5128" spans="1:18" x14ac:dyDescent="0.3">
      <c r="A5128" s="1" t="s">
        <v>14312</v>
      </c>
      <c r="B5128" s="1" t="s">
        <v>26617</v>
      </c>
      <c r="C5128" s="1" t="s">
        <v>26</v>
      </c>
      <c r="D5128" s="1" t="s">
        <v>17</v>
      </c>
      <c r="E5128" s="1" t="s">
        <v>69</v>
      </c>
      <c r="F5128" s="2">
        <v>44021</v>
      </c>
      <c r="G5128" s="1" t="s">
        <v>14313</v>
      </c>
      <c r="H5128" s="1" t="s">
        <v>1897</v>
      </c>
      <c r="I5128" s="1" t="s">
        <v>26607</v>
      </c>
      <c r="J5128" s="3" t="s">
        <v>31797</v>
      </c>
      <c r="K5128">
        <v>354</v>
      </c>
      <c r="L5128" s="1" t="s">
        <v>22</v>
      </c>
      <c r="M5128" s="2">
        <v>44043</v>
      </c>
      <c r="N5128" s="1" t="s">
        <v>23</v>
      </c>
      <c r="O5128" s="1" t="s">
        <v>24</v>
      </c>
      <c r="P5128" s="1">
        <f>_3___Healthcare_Data_v1[[#This Row],[Discharge Date]]-_3___Healthcare_Data_v1[[#This Row],[Date of Admission]]</f>
        <v>22</v>
      </c>
      <c r="Q5128" s="1">
        <f>IFERROR(_3___Healthcare_Data_v1[[#This Row],[ Billing Amount ]]/_3___Healthcare_Data_v1[[#This Row],[Days in Hospital]],0)</f>
        <v>2071.2144549999998</v>
      </c>
      <c r="R5128" s="1" t="str">
        <f>IF(_3___Healthcare_Data_v1[[#This Row],[Age]]&gt;60,"Senior",IF(_3___Healthcare_Data_v1[[#This Row],[Age]]&gt;35,"Middle","Young"))</f>
        <v>Senior</v>
      </c>
    </row>
    <row r="5129" spans="1:18" x14ac:dyDescent="0.3">
      <c r="A5129" s="1" t="s">
        <v>14314</v>
      </c>
      <c r="B5129" s="1" t="s">
        <v>26850</v>
      </c>
      <c r="C5129" s="1" t="s">
        <v>26</v>
      </c>
      <c r="D5129" s="1" t="s">
        <v>89</v>
      </c>
      <c r="E5129" s="1" t="s">
        <v>26620</v>
      </c>
      <c r="F5129" s="2">
        <v>45129</v>
      </c>
      <c r="G5129" s="1" t="s">
        <v>14315</v>
      </c>
      <c r="H5129" s="1" t="s">
        <v>14316</v>
      </c>
      <c r="I5129" s="1" t="s">
        <v>26607</v>
      </c>
      <c r="J5129" s="3" t="s">
        <v>31798</v>
      </c>
      <c r="K5129">
        <v>245</v>
      </c>
      <c r="L5129" s="1" t="s">
        <v>38</v>
      </c>
      <c r="M5129" s="2">
        <v>45143</v>
      </c>
      <c r="N5129" s="1" t="s">
        <v>23</v>
      </c>
      <c r="O5129" s="1" t="s">
        <v>44</v>
      </c>
      <c r="P5129" s="1">
        <f>_3___Healthcare_Data_v1[[#This Row],[Discharge Date]]-_3___Healthcare_Data_v1[[#This Row],[Date of Admission]]</f>
        <v>14</v>
      </c>
      <c r="Q5129" s="1">
        <f>IFERROR(_3___Healthcare_Data_v1[[#This Row],[ Billing Amount ]]/_3___Healthcare_Data_v1[[#This Row],[Days in Hospital]],0)</f>
        <v>682.52192300000002</v>
      </c>
      <c r="R5129" s="1" t="str">
        <f>IF(_3___Healthcare_Data_v1[[#This Row],[Age]]&gt;60,"Senior",IF(_3___Healthcare_Data_v1[[#This Row],[Age]]&gt;35,"Middle","Young"))</f>
        <v>Senior</v>
      </c>
    </row>
    <row r="5130" spans="1:18" x14ac:dyDescent="0.3">
      <c r="A5130" s="1" t="s">
        <v>14317</v>
      </c>
      <c r="B5130" s="1" t="s">
        <v>26668</v>
      </c>
      <c r="C5130" s="1" t="s">
        <v>26</v>
      </c>
      <c r="D5130" s="1" t="s">
        <v>34</v>
      </c>
      <c r="E5130" s="1" t="s">
        <v>26620</v>
      </c>
      <c r="F5130" s="2">
        <v>43612</v>
      </c>
      <c r="G5130" s="1" t="s">
        <v>14318</v>
      </c>
      <c r="H5130" s="1" t="s">
        <v>14319</v>
      </c>
      <c r="I5130" s="1" t="s">
        <v>56</v>
      </c>
      <c r="J5130" s="3" t="s">
        <v>31799</v>
      </c>
      <c r="K5130">
        <v>163</v>
      </c>
      <c r="L5130" s="1" t="s">
        <v>38</v>
      </c>
      <c r="M5130" s="2">
        <v>43637</v>
      </c>
      <c r="N5130" s="1" t="s">
        <v>48</v>
      </c>
      <c r="O5130" s="1" t="s">
        <v>32</v>
      </c>
      <c r="P5130" s="1">
        <f>_3___Healthcare_Data_v1[[#This Row],[Discharge Date]]-_3___Healthcare_Data_v1[[#This Row],[Date of Admission]]</f>
        <v>25</v>
      </c>
      <c r="Q5130" s="1">
        <f>IFERROR(_3___Healthcare_Data_v1[[#This Row],[ Billing Amount ]]/_3___Healthcare_Data_v1[[#This Row],[Days in Hospital]],0)</f>
        <v>35.272145887999997</v>
      </c>
      <c r="R5130" s="1" t="str">
        <f>IF(_3___Healthcare_Data_v1[[#This Row],[Age]]&gt;60,"Senior",IF(_3___Healthcare_Data_v1[[#This Row],[Age]]&gt;35,"Middle","Young"))</f>
        <v>Senior</v>
      </c>
    </row>
    <row r="5131" spans="1:18" x14ac:dyDescent="0.3">
      <c r="A5131" s="1" t="s">
        <v>4561</v>
      </c>
      <c r="B5131" s="1" t="s">
        <v>26624</v>
      </c>
      <c r="C5131" s="1" t="s">
        <v>16</v>
      </c>
      <c r="D5131" s="1" t="s">
        <v>229</v>
      </c>
      <c r="E5131" s="1" t="s">
        <v>26615</v>
      </c>
      <c r="F5131" s="2">
        <v>44399</v>
      </c>
      <c r="G5131" s="1" t="s">
        <v>14320</v>
      </c>
      <c r="H5131" s="1" t="s">
        <v>185</v>
      </c>
      <c r="I5131" s="1" t="s">
        <v>26607</v>
      </c>
      <c r="J5131" s="3" t="s">
        <v>31800</v>
      </c>
      <c r="K5131">
        <v>371</v>
      </c>
      <c r="L5131" s="1" t="s">
        <v>22</v>
      </c>
      <c r="M5131" s="2">
        <v>44405</v>
      </c>
      <c r="N5131" s="1" t="s">
        <v>23</v>
      </c>
      <c r="O5131" s="1" t="s">
        <v>44</v>
      </c>
      <c r="P5131" s="1">
        <f>_3___Healthcare_Data_v1[[#This Row],[Discharge Date]]-_3___Healthcare_Data_v1[[#This Row],[Date of Admission]]</f>
        <v>6</v>
      </c>
      <c r="Q5131" s="1">
        <f>IFERROR(_3___Healthcare_Data_v1[[#This Row],[ Billing Amount ]]/_3___Healthcare_Data_v1[[#This Row],[Days in Hospital]],0)</f>
        <v>1056.30125</v>
      </c>
      <c r="R5131" s="1" t="str">
        <f>IF(_3___Healthcare_Data_v1[[#This Row],[Age]]&gt;60,"Senior",IF(_3___Healthcare_Data_v1[[#This Row],[Age]]&gt;35,"Middle","Young"))</f>
        <v>Senior</v>
      </c>
    </row>
    <row r="5132" spans="1:18" x14ac:dyDescent="0.3">
      <c r="A5132" s="1" t="s">
        <v>14321</v>
      </c>
      <c r="B5132" s="1" t="s">
        <v>26712</v>
      </c>
      <c r="C5132" s="1" t="s">
        <v>16</v>
      </c>
      <c r="D5132" s="1" t="s">
        <v>34</v>
      </c>
      <c r="E5132" s="1" t="s">
        <v>28</v>
      </c>
      <c r="F5132" s="2">
        <v>44960</v>
      </c>
      <c r="G5132" s="1" t="s">
        <v>14322</v>
      </c>
      <c r="H5132" s="1" t="s">
        <v>14323</v>
      </c>
      <c r="I5132" s="1" t="s">
        <v>56</v>
      </c>
      <c r="J5132" s="3" t="s">
        <v>31801</v>
      </c>
      <c r="K5132">
        <v>119</v>
      </c>
      <c r="L5132" s="1" t="s">
        <v>42</v>
      </c>
      <c r="M5132" s="2">
        <v>44977</v>
      </c>
      <c r="N5132" s="1" t="s">
        <v>48</v>
      </c>
      <c r="O5132" s="1" t="s">
        <v>44</v>
      </c>
      <c r="P5132" s="1">
        <f>_3___Healthcare_Data_v1[[#This Row],[Discharge Date]]-_3___Healthcare_Data_v1[[#This Row],[Date of Admission]]</f>
        <v>17</v>
      </c>
      <c r="Q5132" s="1">
        <f>IFERROR(_3___Healthcare_Data_v1[[#This Row],[ Billing Amount ]]/_3___Healthcare_Data_v1[[#This Row],[Days in Hospital]],0)</f>
        <v>1189.8340552941177</v>
      </c>
      <c r="R5132" s="1" t="str">
        <f>IF(_3___Healthcare_Data_v1[[#This Row],[Age]]&gt;60,"Senior",IF(_3___Healthcare_Data_v1[[#This Row],[Age]]&gt;35,"Middle","Young"))</f>
        <v>Senior</v>
      </c>
    </row>
    <row r="5133" spans="1:18" x14ac:dyDescent="0.3">
      <c r="A5133" s="1" t="s">
        <v>4029</v>
      </c>
      <c r="B5133" s="1" t="s">
        <v>26689</v>
      </c>
      <c r="C5133" s="1" t="s">
        <v>26</v>
      </c>
      <c r="D5133" s="1" t="s">
        <v>229</v>
      </c>
      <c r="E5133" s="1" t="s">
        <v>18</v>
      </c>
      <c r="F5133" s="2">
        <v>43637</v>
      </c>
      <c r="G5133" s="1" t="s">
        <v>14324</v>
      </c>
      <c r="H5133" s="1" t="s">
        <v>10362</v>
      </c>
      <c r="I5133" s="1" t="s">
        <v>60</v>
      </c>
      <c r="J5133" s="3" t="s">
        <v>31802</v>
      </c>
      <c r="K5133">
        <v>156</v>
      </c>
      <c r="L5133" s="1" t="s">
        <v>42</v>
      </c>
      <c r="M5133" s="2">
        <v>43651</v>
      </c>
      <c r="N5133" s="1" t="s">
        <v>48</v>
      </c>
      <c r="O5133" s="1" t="s">
        <v>44</v>
      </c>
      <c r="P5133" s="1">
        <f>_3___Healthcare_Data_v1[[#This Row],[Discharge Date]]-_3___Healthcare_Data_v1[[#This Row],[Date of Admission]]</f>
        <v>14</v>
      </c>
      <c r="Q5133" s="1">
        <f>IFERROR(_3___Healthcare_Data_v1[[#This Row],[ Billing Amount ]]/_3___Healthcare_Data_v1[[#This Row],[Days in Hospital]],0)</f>
        <v>2588.0030121428572</v>
      </c>
      <c r="R5133" s="1" t="str">
        <f>IF(_3___Healthcare_Data_v1[[#This Row],[Age]]&gt;60,"Senior",IF(_3___Healthcare_Data_v1[[#This Row],[Age]]&gt;35,"Middle","Young"))</f>
        <v>Senior</v>
      </c>
    </row>
    <row r="5134" spans="1:18" x14ac:dyDescent="0.3">
      <c r="A5134" s="1" t="s">
        <v>14325</v>
      </c>
      <c r="B5134" s="1" t="s">
        <v>26612</v>
      </c>
      <c r="C5134" s="1" t="s">
        <v>26</v>
      </c>
      <c r="D5134" s="1" t="s">
        <v>17</v>
      </c>
      <c r="E5134" s="1" t="s">
        <v>28</v>
      </c>
      <c r="F5134" s="2">
        <v>45161</v>
      </c>
      <c r="G5134" s="1" t="s">
        <v>14326</v>
      </c>
      <c r="H5134" s="1" t="s">
        <v>14327</v>
      </c>
      <c r="I5134" s="1" t="s">
        <v>56</v>
      </c>
      <c r="J5134" s="3" t="s">
        <v>31803</v>
      </c>
      <c r="K5134">
        <v>223</v>
      </c>
      <c r="L5134" s="1" t="s">
        <v>42</v>
      </c>
      <c r="M5134" s="2">
        <v>45162</v>
      </c>
      <c r="N5134" s="1" t="s">
        <v>23</v>
      </c>
      <c r="O5134" s="1" t="s">
        <v>32</v>
      </c>
      <c r="P5134" s="1">
        <f>_3___Healthcare_Data_v1[[#This Row],[Discharge Date]]-_3___Healthcare_Data_v1[[#This Row],[Date of Admission]]</f>
        <v>1</v>
      </c>
      <c r="Q5134" s="1">
        <f>IFERROR(_3___Healthcare_Data_v1[[#This Row],[ Billing Amount ]]/_3___Healthcare_Data_v1[[#This Row],[Days in Hospital]],0)</f>
        <v>44781.470869999997</v>
      </c>
      <c r="R5134" s="1" t="str">
        <f>IF(_3___Healthcare_Data_v1[[#This Row],[Age]]&gt;60,"Senior",IF(_3___Healthcare_Data_v1[[#This Row],[Age]]&gt;35,"Middle","Young"))</f>
        <v>Senior</v>
      </c>
    </row>
    <row r="5135" spans="1:18" x14ac:dyDescent="0.3">
      <c r="A5135" s="1" t="s">
        <v>2750</v>
      </c>
      <c r="B5135" s="1" t="s">
        <v>26700</v>
      </c>
      <c r="C5135" s="1" t="s">
        <v>26</v>
      </c>
      <c r="D5135" s="1" t="s">
        <v>27</v>
      </c>
      <c r="E5135" s="1" t="s">
        <v>26615</v>
      </c>
      <c r="F5135" s="2">
        <v>44375</v>
      </c>
      <c r="G5135" s="1" t="s">
        <v>14328</v>
      </c>
      <c r="H5135" s="1" t="s">
        <v>14329</v>
      </c>
      <c r="I5135" s="1" t="s">
        <v>52</v>
      </c>
      <c r="J5135" s="3" t="s">
        <v>31804</v>
      </c>
      <c r="K5135">
        <v>338</v>
      </c>
      <c r="L5135" s="1" t="s">
        <v>38</v>
      </c>
      <c r="M5135" s="2">
        <v>44391</v>
      </c>
      <c r="N5135" s="1" t="s">
        <v>23</v>
      </c>
      <c r="O5135" s="1" t="s">
        <v>44</v>
      </c>
      <c r="P5135" s="1">
        <f>_3___Healthcare_Data_v1[[#This Row],[Discharge Date]]-_3___Healthcare_Data_v1[[#This Row],[Date of Admission]]</f>
        <v>16</v>
      </c>
      <c r="Q5135" s="1">
        <f>IFERROR(_3___Healthcare_Data_v1[[#This Row],[ Billing Amount ]]/_3___Healthcare_Data_v1[[#This Row],[Days in Hospital]],0)</f>
        <v>1915.300303125</v>
      </c>
      <c r="R5135" s="1" t="str">
        <f>IF(_3___Healthcare_Data_v1[[#This Row],[Age]]&gt;60,"Senior",IF(_3___Healthcare_Data_v1[[#This Row],[Age]]&gt;35,"Middle","Young"))</f>
        <v>Senior</v>
      </c>
    </row>
    <row r="5136" spans="1:18" x14ac:dyDescent="0.3">
      <c r="A5136" s="1" t="s">
        <v>14330</v>
      </c>
      <c r="B5136" s="1" t="s">
        <v>26622</v>
      </c>
      <c r="C5136" s="1" t="s">
        <v>16</v>
      </c>
      <c r="D5136" s="1" t="s">
        <v>89</v>
      </c>
      <c r="E5136" s="1" t="s">
        <v>35</v>
      </c>
      <c r="F5136" s="2">
        <v>44543</v>
      </c>
      <c r="G5136" s="1" t="s">
        <v>14331</v>
      </c>
      <c r="H5136" s="1" t="s">
        <v>14332</v>
      </c>
      <c r="I5136" s="1" t="s">
        <v>60</v>
      </c>
      <c r="J5136" s="3" t="s">
        <v>31805</v>
      </c>
      <c r="K5136">
        <v>364</v>
      </c>
      <c r="L5136" s="1" t="s">
        <v>22</v>
      </c>
      <c r="M5136" s="2">
        <v>44553</v>
      </c>
      <c r="N5136" s="1" t="s">
        <v>31</v>
      </c>
      <c r="O5136" s="1" t="s">
        <v>32</v>
      </c>
      <c r="P5136" s="1">
        <f>_3___Healthcare_Data_v1[[#This Row],[Discharge Date]]-_3___Healthcare_Data_v1[[#This Row],[Date of Admission]]</f>
        <v>10</v>
      </c>
      <c r="Q5136" s="1">
        <f>IFERROR(_3___Healthcare_Data_v1[[#This Row],[ Billing Amount ]]/_3___Healthcare_Data_v1[[#This Row],[Days in Hospital]],0)</f>
        <v>1052.874253</v>
      </c>
      <c r="R5136" s="1" t="str">
        <f>IF(_3___Healthcare_Data_v1[[#This Row],[Age]]&gt;60,"Senior",IF(_3___Healthcare_Data_v1[[#This Row],[Age]]&gt;35,"Middle","Young"))</f>
        <v>Senior</v>
      </c>
    </row>
    <row r="5137" spans="1:18" x14ac:dyDescent="0.3">
      <c r="A5137" s="1" t="s">
        <v>14333</v>
      </c>
      <c r="B5137" s="1" t="s">
        <v>26649</v>
      </c>
      <c r="C5137" s="1" t="s">
        <v>26</v>
      </c>
      <c r="D5137" s="1" t="s">
        <v>62</v>
      </c>
      <c r="E5137" s="1" t="s">
        <v>28</v>
      </c>
      <c r="F5137" s="2">
        <v>43855</v>
      </c>
      <c r="G5137" s="1" t="s">
        <v>14334</v>
      </c>
      <c r="H5137" s="1" t="s">
        <v>14335</v>
      </c>
      <c r="I5137" s="1" t="s">
        <v>21</v>
      </c>
      <c r="J5137" s="3" t="s">
        <v>31806</v>
      </c>
      <c r="K5137">
        <v>408</v>
      </c>
      <c r="L5137" s="1" t="s">
        <v>42</v>
      </c>
      <c r="M5137" s="2">
        <v>43877</v>
      </c>
      <c r="N5137" s="1" t="s">
        <v>84</v>
      </c>
      <c r="O5137" s="1" t="s">
        <v>32</v>
      </c>
      <c r="P5137" s="1">
        <f>_3___Healthcare_Data_v1[[#This Row],[Discharge Date]]-_3___Healthcare_Data_v1[[#This Row],[Date of Admission]]</f>
        <v>22</v>
      </c>
      <c r="Q5137" s="1">
        <f>IFERROR(_3___Healthcare_Data_v1[[#This Row],[ Billing Amount ]]/_3___Healthcare_Data_v1[[#This Row],[Days in Hospital]],0)</f>
        <v>1146.5659554545455</v>
      </c>
      <c r="R5137" s="1" t="str">
        <f>IF(_3___Healthcare_Data_v1[[#This Row],[Age]]&gt;60,"Senior",IF(_3___Healthcare_Data_v1[[#This Row],[Age]]&gt;35,"Middle","Young"))</f>
        <v>Senior</v>
      </c>
    </row>
    <row r="5138" spans="1:18" x14ac:dyDescent="0.3">
      <c r="A5138" s="1" t="s">
        <v>14336</v>
      </c>
      <c r="B5138" s="1" t="s">
        <v>26980</v>
      </c>
      <c r="C5138" s="1" t="s">
        <v>16</v>
      </c>
      <c r="D5138" s="1" t="s">
        <v>17</v>
      </c>
      <c r="E5138" s="1" t="s">
        <v>18</v>
      </c>
      <c r="F5138" s="2">
        <v>43827</v>
      </c>
      <c r="G5138" s="1" t="s">
        <v>14337</v>
      </c>
      <c r="H5138" s="1" t="s">
        <v>14338</v>
      </c>
      <c r="I5138" s="1" t="s">
        <v>56</v>
      </c>
      <c r="J5138" s="3" t="s">
        <v>31807</v>
      </c>
      <c r="K5138">
        <v>151</v>
      </c>
      <c r="L5138" s="1" t="s">
        <v>42</v>
      </c>
      <c r="M5138" s="2">
        <v>43846</v>
      </c>
      <c r="N5138" s="1" t="s">
        <v>48</v>
      </c>
      <c r="O5138" s="1" t="s">
        <v>32</v>
      </c>
      <c r="P5138" s="1">
        <f>_3___Healthcare_Data_v1[[#This Row],[Discharge Date]]-_3___Healthcare_Data_v1[[#This Row],[Date of Admission]]</f>
        <v>19</v>
      </c>
      <c r="Q5138" s="1">
        <f>IFERROR(_3___Healthcare_Data_v1[[#This Row],[ Billing Amount ]]/_3___Healthcare_Data_v1[[#This Row],[Days in Hospital]],0)</f>
        <v>1805.7232242105265</v>
      </c>
      <c r="R5138" s="1" t="str">
        <f>IF(_3___Healthcare_Data_v1[[#This Row],[Age]]&gt;60,"Senior",IF(_3___Healthcare_Data_v1[[#This Row],[Age]]&gt;35,"Middle","Young"))</f>
        <v>Senior</v>
      </c>
    </row>
    <row r="5139" spans="1:18" x14ac:dyDescent="0.3">
      <c r="A5139" s="1" t="s">
        <v>14339</v>
      </c>
      <c r="B5139" s="1" t="s">
        <v>26776</v>
      </c>
      <c r="C5139" s="1" t="s">
        <v>16</v>
      </c>
      <c r="D5139" s="1" t="s">
        <v>62</v>
      </c>
      <c r="E5139" s="1" t="s">
        <v>35</v>
      </c>
      <c r="F5139" s="2">
        <v>45066</v>
      </c>
      <c r="G5139" s="1" t="s">
        <v>14340</v>
      </c>
      <c r="H5139" s="1" t="s">
        <v>14341</v>
      </c>
      <c r="I5139" s="1" t="s">
        <v>60</v>
      </c>
      <c r="J5139" s="3" t="s">
        <v>31808</v>
      </c>
      <c r="K5139">
        <v>193</v>
      </c>
      <c r="L5139" s="1" t="s">
        <v>22</v>
      </c>
      <c r="M5139" s="2">
        <v>45075</v>
      </c>
      <c r="N5139" s="1" t="s">
        <v>43</v>
      </c>
      <c r="O5139" s="1" t="s">
        <v>32</v>
      </c>
      <c r="P5139" s="1">
        <f>_3___Healthcare_Data_v1[[#This Row],[Discharge Date]]-_3___Healthcare_Data_v1[[#This Row],[Date of Admission]]</f>
        <v>9</v>
      </c>
      <c r="Q5139" s="1">
        <f>IFERROR(_3___Healthcare_Data_v1[[#This Row],[ Billing Amount ]]/_3___Healthcare_Data_v1[[#This Row],[Days in Hospital]],0)</f>
        <v>1266.8427988888889</v>
      </c>
      <c r="R5139" s="1" t="str">
        <f>IF(_3___Healthcare_Data_v1[[#This Row],[Age]]&gt;60,"Senior",IF(_3___Healthcare_Data_v1[[#This Row],[Age]]&gt;35,"Middle","Young"))</f>
        <v>Senior</v>
      </c>
    </row>
    <row r="5140" spans="1:18" x14ac:dyDescent="0.3">
      <c r="A5140" s="1" t="s">
        <v>14342</v>
      </c>
      <c r="B5140" s="1" t="s">
        <v>26873</v>
      </c>
      <c r="C5140" s="1" t="s">
        <v>16</v>
      </c>
      <c r="D5140" s="1" t="s">
        <v>62</v>
      </c>
      <c r="E5140" s="1" t="s">
        <v>18</v>
      </c>
      <c r="F5140" s="2">
        <v>44880</v>
      </c>
      <c r="G5140" s="1" t="s">
        <v>14343</v>
      </c>
      <c r="H5140" s="1" t="s">
        <v>14344</v>
      </c>
      <c r="I5140" s="1" t="s">
        <v>52</v>
      </c>
      <c r="J5140" s="3" t="s">
        <v>31809</v>
      </c>
      <c r="K5140">
        <v>472</v>
      </c>
      <c r="L5140" s="1" t="s">
        <v>38</v>
      </c>
      <c r="M5140" s="2">
        <v>44903</v>
      </c>
      <c r="N5140" s="1" t="s">
        <v>23</v>
      </c>
      <c r="O5140" s="1" t="s">
        <v>44</v>
      </c>
      <c r="P5140" s="1">
        <f>_3___Healthcare_Data_v1[[#This Row],[Discharge Date]]-_3___Healthcare_Data_v1[[#This Row],[Date of Admission]]</f>
        <v>23</v>
      </c>
      <c r="Q5140" s="1">
        <f>IFERROR(_3___Healthcare_Data_v1[[#This Row],[ Billing Amount ]]/_3___Healthcare_Data_v1[[#This Row],[Days in Hospital]],0)</f>
        <v>75.68561343478261</v>
      </c>
      <c r="R5140" s="1" t="str">
        <f>IF(_3___Healthcare_Data_v1[[#This Row],[Age]]&gt;60,"Senior",IF(_3___Healthcare_Data_v1[[#This Row],[Age]]&gt;35,"Middle","Young"))</f>
        <v>Senior</v>
      </c>
    </row>
    <row r="5141" spans="1:18" x14ac:dyDescent="0.3">
      <c r="A5141" s="1" t="s">
        <v>14345</v>
      </c>
      <c r="B5141" s="1" t="s">
        <v>26791</v>
      </c>
      <c r="C5141" s="1" t="s">
        <v>16</v>
      </c>
      <c r="D5141" s="1" t="s">
        <v>49</v>
      </c>
      <c r="E5141" s="1" t="s">
        <v>69</v>
      </c>
      <c r="F5141" s="2">
        <v>43558</v>
      </c>
      <c r="G5141" s="1" t="s">
        <v>14346</v>
      </c>
      <c r="H5141" s="1" t="s">
        <v>2868</v>
      </c>
      <c r="I5141" s="1" t="s">
        <v>60</v>
      </c>
      <c r="J5141" s="3" t="s">
        <v>31810</v>
      </c>
      <c r="K5141">
        <v>390</v>
      </c>
      <c r="L5141" s="1" t="s">
        <v>22</v>
      </c>
      <c r="M5141" s="2">
        <v>43567</v>
      </c>
      <c r="N5141" s="1" t="s">
        <v>43</v>
      </c>
      <c r="O5141" s="1" t="s">
        <v>32</v>
      </c>
      <c r="P5141" s="1">
        <f>_3___Healthcare_Data_v1[[#This Row],[Discharge Date]]-_3___Healthcare_Data_v1[[#This Row],[Date of Admission]]</f>
        <v>9</v>
      </c>
      <c r="Q5141" s="1">
        <f>IFERROR(_3___Healthcare_Data_v1[[#This Row],[ Billing Amount ]]/_3___Healthcare_Data_v1[[#This Row],[Days in Hospital]],0)</f>
        <v>4572.3037855555558</v>
      </c>
      <c r="R5141" s="1" t="str">
        <f>IF(_3___Healthcare_Data_v1[[#This Row],[Age]]&gt;60,"Senior",IF(_3___Healthcare_Data_v1[[#This Row],[Age]]&gt;35,"Middle","Young"))</f>
        <v>Senior</v>
      </c>
    </row>
    <row r="5142" spans="1:18" x14ac:dyDescent="0.3">
      <c r="A5142" s="1" t="s">
        <v>14347</v>
      </c>
      <c r="B5142" s="1" t="s">
        <v>26685</v>
      </c>
      <c r="C5142" s="1" t="s">
        <v>26</v>
      </c>
      <c r="D5142" s="1" t="s">
        <v>49</v>
      </c>
      <c r="E5142" s="1" t="s">
        <v>69</v>
      </c>
      <c r="F5142" s="2">
        <v>45208</v>
      </c>
      <c r="G5142" s="1" t="s">
        <v>14348</v>
      </c>
      <c r="H5142" s="1" t="s">
        <v>14349</v>
      </c>
      <c r="I5142" s="1" t="s">
        <v>60</v>
      </c>
      <c r="J5142" s="3" t="s">
        <v>31811</v>
      </c>
      <c r="K5142">
        <v>142</v>
      </c>
      <c r="L5142" s="1" t="s">
        <v>38</v>
      </c>
      <c r="M5142" s="2">
        <v>45232</v>
      </c>
      <c r="N5142" s="1" t="s">
        <v>31</v>
      </c>
      <c r="O5142" s="1" t="s">
        <v>32</v>
      </c>
      <c r="P5142" s="1">
        <f>_3___Healthcare_Data_v1[[#This Row],[Discharge Date]]-_3___Healthcare_Data_v1[[#This Row],[Date of Admission]]</f>
        <v>24</v>
      </c>
      <c r="Q5142" s="1">
        <f>IFERROR(_3___Healthcare_Data_v1[[#This Row],[ Billing Amount ]]/_3___Healthcare_Data_v1[[#This Row],[Days in Hospital]],0)</f>
        <v>1309.1998641666667</v>
      </c>
      <c r="R5142" s="1" t="str">
        <f>IF(_3___Healthcare_Data_v1[[#This Row],[Age]]&gt;60,"Senior",IF(_3___Healthcare_Data_v1[[#This Row],[Age]]&gt;35,"Middle","Young"))</f>
        <v>Senior</v>
      </c>
    </row>
    <row r="5143" spans="1:18" x14ac:dyDescent="0.3">
      <c r="A5143" s="1" t="s">
        <v>14350</v>
      </c>
      <c r="B5143" s="1" t="s">
        <v>26683</v>
      </c>
      <c r="C5143" s="1" t="s">
        <v>16</v>
      </c>
      <c r="D5143" s="1" t="s">
        <v>114</v>
      </c>
      <c r="E5143" s="1" t="s">
        <v>35</v>
      </c>
      <c r="F5143" s="2">
        <v>43603</v>
      </c>
      <c r="G5143" s="1" t="s">
        <v>14351</v>
      </c>
      <c r="H5143" s="1" t="s">
        <v>14352</v>
      </c>
      <c r="I5143" s="1" t="s">
        <v>21</v>
      </c>
      <c r="J5143" s="3" t="s">
        <v>31812</v>
      </c>
      <c r="K5143">
        <v>107</v>
      </c>
      <c r="L5143" s="1" t="s">
        <v>42</v>
      </c>
      <c r="M5143" s="2">
        <v>43628</v>
      </c>
      <c r="N5143" s="1" t="s">
        <v>43</v>
      </c>
      <c r="O5143" s="1" t="s">
        <v>44</v>
      </c>
      <c r="P5143" s="1">
        <f>_3___Healthcare_Data_v1[[#This Row],[Discharge Date]]-_3___Healthcare_Data_v1[[#This Row],[Date of Admission]]</f>
        <v>25</v>
      </c>
      <c r="Q5143" s="1">
        <f>IFERROR(_3___Healthcare_Data_v1[[#This Row],[ Billing Amount ]]/_3___Healthcare_Data_v1[[#This Row],[Days in Hospital]],0)</f>
        <v>319.28907132000001</v>
      </c>
      <c r="R5143" s="1" t="str">
        <f>IF(_3___Healthcare_Data_v1[[#This Row],[Age]]&gt;60,"Senior",IF(_3___Healthcare_Data_v1[[#This Row],[Age]]&gt;35,"Middle","Young"))</f>
        <v>Senior</v>
      </c>
    </row>
    <row r="5144" spans="1:18" x14ac:dyDescent="0.3">
      <c r="A5144" s="1" t="s">
        <v>14353</v>
      </c>
      <c r="B5144" s="1" t="s">
        <v>26837</v>
      </c>
      <c r="C5144" s="1" t="s">
        <v>16</v>
      </c>
      <c r="D5144" s="1" t="s">
        <v>114</v>
      </c>
      <c r="E5144" s="1" t="s">
        <v>35</v>
      </c>
      <c r="F5144" s="2">
        <v>45078</v>
      </c>
      <c r="G5144" s="1" t="s">
        <v>14354</v>
      </c>
      <c r="H5144" s="1" t="s">
        <v>14355</v>
      </c>
      <c r="I5144" s="1" t="s">
        <v>52</v>
      </c>
      <c r="J5144" s="3" t="s">
        <v>31813</v>
      </c>
      <c r="K5144">
        <v>285</v>
      </c>
      <c r="L5144" s="1" t="s">
        <v>22</v>
      </c>
      <c r="M5144" s="2">
        <v>45089</v>
      </c>
      <c r="N5144" s="1" t="s">
        <v>48</v>
      </c>
      <c r="O5144" s="1" t="s">
        <v>44</v>
      </c>
      <c r="P5144" s="1">
        <f>_3___Healthcare_Data_v1[[#This Row],[Discharge Date]]-_3___Healthcare_Data_v1[[#This Row],[Date of Admission]]</f>
        <v>11</v>
      </c>
      <c r="Q5144" s="1">
        <f>IFERROR(_3___Healthcare_Data_v1[[#This Row],[ Billing Amount ]]/_3___Healthcare_Data_v1[[#This Row],[Days in Hospital]],0)</f>
        <v>532.7414142727273</v>
      </c>
      <c r="R5144" s="1" t="str">
        <f>IF(_3___Healthcare_Data_v1[[#This Row],[Age]]&gt;60,"Senior",IF(_3___Healthcare_Data_v1[[#This Row],[Age]]&gt;35,"Middle","Young"))</f>
        <v>Senior</v>
      </c>
    </row>
    <row r="5145" spans="1:18" x14ac:dyDescent="0.3">
      <c r="A5145" s="1" t="s">
        <v>14356</v>
      </c>
      <c r="B5145" s="1" t="s">
        <v>26700</v>
      </c>
      <c r="C5145" s="1" t="s">
        <v>16</v>
      </c>
      <c r="D5145" s="1" t="s">
        <v>17</v>
      </c>
      <c r="E5145" s="1" t="s">
        <v>35</v>
      </c>
      <c r="F5145" s="2">
        <v>43800</v>
      </c>
      <c r="G5145" s="1" t="s">
        <v>2892</v>
      </c>
      <c r="H5145" s="1" t="s">
        <v>14357</v>
      </c>
      <c r="I5145" s="1" t="s">
        <v>52</v>
      </c>
      <c r="J5145" s="3" t="s">
        <v>31814</v>
      </c>
      <c r="K5145">
        <v>424</v>
      </c>
      <c r="L5145" s="1" t="s">
        <v>42</v>
      </c>
      <c r="M5145" s="2">
        <v>43804</v>
      </c>
      <c r="N5145" s="1" t="s">
        <v>31</v>
      </c>
      <c r="O5145" s="1" t="s">
        <v>32</v>
      </c>
      <c r="P5145" s="1">
        <f>_3___Healthcare_Data_v1[[#This Row],[Discharge Date]]-_3___Healthcare_Data_v1[[#This Row],[Date of Admission]]</f>
        <v>4</v>
      </c>
      <c r="Q5145" s="1">
        <f>IFERROR(_3___Healthcare_Data_v1[[#This Row],[ Billing Amount ]]/_3___Healthcare_Data_v1[[#This Row],[Days in Hospital]],0)</f>
        <v>1943.82021975</v>
      </c>
      <c r="R5145" s="1" t="str">
        <f>IF(_3___Healthcare_Data_v1[[#This Row],[Age]]&gt;60,"Senior",IF(_3___Healthcare_Data_v1[[#This Row],[Age]]&gt;35,"Middle","Young"))</f>
        <v>Senior</v>
      </c>
    </row>
    <row r="5146" spans="1:18" x14ac:dyDescent="0.3">
      <c r="A5146" s="1" t="s">
        <v>14358</v>
      </c>
      <c r="B5146" s="1" t="s">
        <v>26634</v>
      </c>
      <c r="C5146" s="1" t="s">
        <v>16</v>
      </c>
      <c r="D5146" s="1" t="s">
        <v>17</v>
      </c>
      <c r="E5146" s="1" t="s">
        <v>26615</v>
      </c>
      <c r="F5146" s="2">
        <v>44616</v>
      </c>
      <c r="G5146" s="1" t="s">
        <v>14359</v>
      </c>
      <c r="H5146" s="1" t="s">
        <v>14360</v>
      </c>
      <c r="I5146" s="1" t="s">
        <v>21</v>
      </c>
      <c r="J5146" s="3" t="s">
        <v>31815</v>
      </c>
      <c r="K5146">
        <v>483</v>
      </c>
      <c r="L5146" s="1" t="s">
        <v>42</v>
      </c>
      <c r="M5146" s="2">
        <v>44646</v>
      </c>
      <c r="N5146" s="1" t="s">
        <v>43</v>
      </c>
      <c r="O5146" s="1" t="s">
        <v>24</v>
      </c>
      <c r="P5146" s="1">
        <f>_3___Healthcare_Data_v1[[#This Row],[Discharge Date]]-_3___Healthcare_Data_v1[[#This Row],[Date of Admission]]</f>
        <v>30</v>
      </c>
      <c r="Q5146" s="1">
        <f>IFERROR(_3___Healthcare_Data_v1[[#This Row],[ Billing Amount ]]/_3___Healthcare_Data_v1[[#This Row],[Days in Hospital]],0)</f>
        <v>754.09786566666662</v>
      </c>
      <c r="R5146" s="1" t="str">
        <f>IF(_3___Healthcare_Data_v1[[#This Row],[Age]]&gt;60,"Senior",IF(_3___Healthcare_Data_v1[[#This Row],[Age]]&gt;35,"Middle","Young"))</f>
        <v>Senior</v>
      </c>
    </row>
    <row r="5147" spans="1:18" x14ac:dyDescent="0.3">
      <c r="A5147" s="1" t="s">
        <v>14361</v>
      </c>
      <c r="B5147" s="1" t="s">
        <v>26712</v>
      </c>
      <c r="C5147" s="1" t="s">
        <v>16</v>
      </c>
      <c r="D5147" s="1" t="s">
        <v>17</v>
      </c>
      <c r="E5147" s="1" t="s">
        <v>26620</v>
      </c>
      <c r="F5147" s="2">
        <v>43712</v>
      </c>
      <c r="G5147" s="1" t="s">
        <v>11636</v>
      </c>
      <c r="H5147" s="1" t="s">
        <v>14362</v>
      </c>
      <c r="I5147" s="1" t="s">
        <v>56</v>
      </c>
      <c r="J5147" s="3" t="s">
        <v>31816</v>
      </c>
      <c r="K5147">
        <v>150</v>
      </c>
      <c r="L5147" s="1" t="s">
        <v>42</v>
      </c>
      <c r="M5147" s="2">
        <v>43735</v>
      </c>
      <c r="N5147" s="1" t="s">
        <v>23</v>
      </c>
      <c r="O5147" s="1" t="s">
        <v>32</v>
      </c>
      <c r="P5147" s="1">
        <f>_3___Healthcare_Data_v1[[#This Row],[Discharge Date]]-_3___Healthcare_Data_v1[[#This Row],[Date of Admission]]</f>
        <v>23</v>
      </c>
      <c r="Q5147" s="1">
        <f>IFERROR(_3___Healthcare_Data_v1[[#This Row],[ Billing Amount ]]/_3___Healthcare_Data_v1[[#This Row],[Days in Hospital]],0)</f>
        <v>107.95104247826087</v>
      </c>
      <c r="R5147" s="1" t="str">
        <f>IF(_3___Healthcare_Data_v1[[#This Row],[Age]]&gt;60,"Senior",IF(_3___Healthcare_Data_v1[[#This Row],[Age]]&gt;35,"Middle","Young"))</f>
        <v>Senior</v>
      </c>
    </row>
    <row r="5148" spans="1:18" x14ac:dyDescent="0.3">
      <c r="A5148" s="1" t="s">
        <v>14363</v>
      </c>
      <c r="B5148" s="1" t="s">
        <v>26737</v>
      </c>
      <c r="C5148" s="1" t="s">
        <v>26</v>
      </c>
      <c r="D5148" s="1" t="s">
        <v>27</v>
      </c>
      <c r="E5148" s="1" t="s">
        <v>69</v>
      </c>
      <c r="F5148" s="2">
        <v>43825</v>
      </c>
      <c r="G5148" s="1" t="s">
        <v>6313</v>
      </c>
      <c r="H5148" s="1" t="s">
        <v>14364</v>
      </c>
      <c r="I5148" s="1" t="s">
        <v>52</v>
      </c>
      <c r="J5148" s="3" t="s">
        <v>31817</v>
      </c>
      <c r="K5148">
        <v>469</v>
      </c>
      <c r="L5148" s="1" t="s">
        <v>22</v>
      </c>
      <c r="M5148" s="2">
        <v>43844</v>
      </c>
      <c r="N5148" s="1" t="s">
        <v>84</v>
      </c>
      <c r="O5148" s="1" t="s">
        <v>32</v>
      </c>
      <c r="P5148" s="1">
        <f>_3___Healthcare_Data_v1[[#This Row],[Discharge Date]]-_3___Healthcare_Data_v1[[#This Row],[Date of Admission]]</f>
        <v>19</v>
      </c>
      <c r="Q5148" s="1">
        <f>IFERROR(_3___Healthcare_Data_v1[[#This Row],[ Billing Amount ]]/_3___Healthcare_Data_v1[[#This Row],[Days in Hospital]],0)</f>
        <v>1526.7530989473685</v>
      </c>
      <c r="R5148" s="1" t="str">
        <f>IF(_3___Healthcare_Data_v1[[#This Row],[Age]]&gt;60,"Senior",IF(_3___Healthcare_Data_v1[[#This Row],[Age]]&gt;35,"Middle","Young"))</f>
        <v>Senior</v>
      </c>
    </row>
    <row r="5149" spans="1:18" x14ac:dyDescent="0.3">
      <c r="A5149" s="1" t="s">
        <v>14365</v>
      </c>
      <c r="B5149" s="1" t="s">
        <v>26626</v>
      </c>
      <c r="C5149" s="1" t="s">
        <v>26</v>
      </c>
      <c r="D5149" s="1" t="s">
        <v>17</v>
      </c>
      <c r="E5149" s="1" t="s">
        <v>26620</v>
      </c>
      <c r="F5149" s="2">
        <v>43529</v>
      </c>
      <c r="G5149" s="1" t="s">
        <v>1653</v>
      </c>
      <c r="H5149" s="1" t="s">
        <v>14366</v>
      </c>
      <c r="I5149" s="1" t="s">
        <v>52</v>
      </c>
      <c r="J5149" s="3" t="s">
        <v>31818</v>
      </c>
      <c r="K5149">
        <v>273</v>
      </c>
      <c r="L5149" s="1" t="s">
        <v>42</v>
      </c>
      <c r="M5149" s="2">
        <v>43531</v>
      </c>
      <c r="N5149" s="1" t="s">
        <v>43</v>
      </c>
      <c r="O5149" s="1" t="s">
        <v>24</v>
      </c>
      <c r="P5149" s="1">
        <f>_3___Healthcare_Data_v1[[#This Row],[Discharge Date]]-_3___Healthcare_Data_v1[[#This Row],[Date of Admission]]</f>
        <v>2</v>
      </c>
      <c r="Q5149" s="1">
        <f>IFERROR(_3___Healthcare_Data_v1[[#This Row],[ Billing Amount ]]/_3___Healthcare_Data_v1[[#This Row],[Days in Hospital]],0)</f>
        <v>4309.5554579999998</v>
      </c>
      <c r="R5149" s="1" t="str">
        <f>IF(_3___Healthcare_Data_v1[[#This Row],[Age]]&gt;60,"Senior",IF(_3___Healthcare_Data_v1[[#This Row],[Age]]&gt;35,"Middle","Young"))</f>
        <v>Senior</v>
      </c>
    </row>
    <row r="5150" spans="1:18" x14ac:dyDescent="0.3">
      <c r="A5150" s="1" t="s">
        <v>14367</v>
      </c>
      <c r="B5150" s="1" t="s">
        <v>26624</v>
      </c>
      <c r="C5150" s="1" t="s">
        <v>26</v>
      </c>
      <c r="D5150" s="1" t="s">
        <v>89</v>
      </c>
      <c r="E5150" s="1" t="s">
        <v>35</v>
      </c>
      <c r="F5150" s="2">
        <v>44572</v>
      </c>
      <c r="G5150" s="1" t="s">
        <v>14368</v>
      </c>
      <c r="H5150" s="1" t="s">
        <v>14369</v>
      </c>
      <c r="I5150" s="1" t="s">
        <v>52</v>
      </c>
      <c r="J5150" s="3" t="s">
        <v>31819</v>
      </c>
      <c r="K5150">
        <v>176</v>
      </c>
      <c r="L5150" s="1" t="s">
        <v>38</v>
      </c>
      <c r="M5150" s="2">
        <v>44575</v>
      </c>
      <c r="N5150" s="1" t="s">
        <v>23</v>
      </c>
      <c r="O5150" s="1" t="s">
        <v>44</v>
      </c>
      <c r="P5150" s="1">
        <f>_3___Healthcare_Data_v1[[#This Row],[Discharge Date]]-_3___Healthcare_Data_v1[[#This Row],[Date of Admission]]</f>
        <v>3</v>
      </c>
      <c r="Q5150" s="1">
        <f>IFERROR(_3___Healthcare_Data_v1[[#This Row],[ Billing Amount ]]/_3___Healthcare_Data_v1[[#This Row],[Days in Hospital]],0)</f>
        <v>6275.9609433333326</v>
      </c>
      <c r="R5150" s="1" t="str">
        <f>IF(_3___Healthcare_Data_v1[[#This Row],[Age]]&gt;60,"Senior",IF(_3___Healthcare_Data_v1[[#This Row],[Age]]&gt;35,"Middle","Young"))</f>
        <v>Senior</v>
      </c>
    </row>
    <row r="5151" spans="1:18" x14ac:dyDescent="0.3">
      <c r="A5151" s="1" t="s">
        <v>14370</v>
      </c>
      <c r="B5151" s="1" t="s">
        <v>26695</v>
      </c>
      <c r="C5151" s="1" t="s">
        <v>16</v>
      </c>
      <c r="D5151" s="1" t="s">
        <v>17</v>
      </c>
      <c r="E5151" s="1" t="s">
        <v>18</v>
      </c>
      <c r="F5151" s="2">
        <v>44377</v>
      </c>
      <c r="G5151" s="1" t="s">
        <v>14371</v>
      </c>
      <c r="H5151" s="1" t="s">
        <v>14372</v>
      </c>
      <c r="I5151" s="1" t="s">
        <v>56</v>
      </c>
      <c r="J5151" s="3" t="s">
        <v>31820</v>
      </c>
      <c r="K5151">
        <v>327</v>
      </c>
      <c r="L5151" s="1" t="s">
        <v>22</v>
      </c>
      <c r="M5151" s="2">
        <v>44382</v>
      </c>
      <c r="N5151" s="1" t="s">
        <v>31</v>
      </c>
      <c r="O5151" s="1" t="s">
        <v>32</v>
      </c>
      <c r="P5151" s="1">
        <f>_3___Healthcare_Data_v1[[#This Row],[Discharge Date]]-_3___Healthcare_Data_v1[[#This Row],[Date of Admission]]</f>
        <v>5</v>
      </c>
      <c r="Q5151" s="1">
        <f>IFERROR(_3___Healthcare_Data_v1[[#This Row],[ Billing Amount ]]/_3___Healthcare_Data_v1[[#This Row],[Days in Hospital]],0)</f>
        <v>2576.6319619999999</v>
      </c>
      <c r="R5151" s="1" t="str">
        <f>IF(_3___Healthcare_Data_v1[[#This Row],[Age]]&gt;60,"Senior",IF(_3___Healthcare_Data_v1[[#This Row],[Age]]&gt;35,"Middle","Young"))</f>
        <v>Senior</v>
      </c>
    </row>
    <row r="5152" spans="1:18" x14ac:dyDescent="0.3">
      <c r="A5152" s="1" t="s">
        <v>14373</v>
      </c>
      <c r="B5152" s="1" t="s">
        <v>26837</v>
      </c>
      <c r="C5152" s="1" t="s">
        <v>26</v>
      </c>
      <c r="D5152" s="1" t="s">
        <v>17</v>
      </c>
      <c r="E5152" s="1" t="s">
        <v>28</v>
      </c>
      <c r="F5152" s="2">
        <v>43486</v>
      </c>
      <c r="G5152" s="1" t="s">
        <v>14374</v>
      </c>
      <c r="H5152" s="1" t="s">
        <v>14375</v>
      </c>
      <c r="I5152" s="1" t="s">
        <v>26607</v>
      </c>
      <c r="J5152" s="3" t="s">
        <v>31821</v>
      </c>
      <c r="K5152">
        <v>234</v>
      </c>
      <c r="L5152" s="1" t="s">
        <v>42</v>
      </c>
      <c r="M5152" s="2">
        <v>43493</v>
      </c>
      <c r="N5152" s="1" t="s">
        <v>84</v>
      </c>
      <c r="O5152" s="1" t="s">
        <v>32</v>
      </c>
      <c r="P5152" s="1">
        <f>_3___Healthcare_Data_v1[[#This Row],[Discharge Date]]-_3___Healthcare_Data_v1[[#This Row],[Date of Admission]]</f>
        <v>7</v>
      </c>
      <c r="Q5152" s="1">
        <f>IFERROR(_3___Healthcare_Data_v1[[#This Row],[ Billing Amount ]]/_3___Healthcare_Data_v1[[#This Row],[Days in Hospital]],0)</f>
        <v>163.54946828571428</v>
      </c>
      <c r="R5152" s="1" t="str">
        <f>IF(_3___Healthcare_Data_v1[[#This Row],[Age]]&gt;60,"Senior",IF(_3___Healthcare_Data_v1[[#This Row],[Age]]&gt;35,"Middle","Young"))</f>
        <v>Senior</v>
      </c>
    </row>
    <row r="5153" spans="1:18" x14ac:dyDescent="0.3">
      <c r="A5153" s="1" t="s">
        <v>14376</v>
      </c>
      <c r="B5153" s="1" t="s">
        <v>26759</v>
      </c>
      <c r="C5153" s="1" t="s">
        <v>26</v>
      </c>
      <c r="D5153" s="1" t="s">
        <v>62</v>
      </c>
      <c r="E5153" s="1" t="s">
        <v>28</v>
      </c>
      <c r="F5153" s="2">
        <v>43661</v>
      </c>
      <c r="G5153" s="1" t="s">
        <v>14377</v>
      </c>
      <c r="H5153" s="1" t="s">
        <v>14378</v>
      </c>
      <c r="I5153" s="1" t="s">
        <v>52</v>
      </c>
      <c r="J5153" s="3" t="s">
        <v>31822</v>
      </c>
      <c r="K5153">
        <v>117</v>
      </c>
      <c r="L5153" s="1" t="s">
        <v>38</v>
      </c>
      <c r="M5153" s="2">
        <v>43686</v>
      </c>
      <c r="N5153" s="1" t="s">
        <v>31</v>
      </c>
      <c r="O5153" s="1" t="s">
        <v>44</v>
      </c>
      <c r="P5153" s="1">
        <f>_3___Healthcare_Data_v1[[#This Row],[Discharge Date]]-_3___Healthcare_Data_v1[[#This Row],[Date of Admission]]</f>
        <v>25</v>
      </c>
      <c r="Q5153" s="1">
        <f>IFERROR(_3___Healthcare_Data_v1[[#This Row],[ Billing Amount ]]/_3___Healthcare_Data_v1[[#This Row],[Days in Hospital]],0)</f>
        <v>1133.4080911999999</v>
      </c>
      <c r="R5153" s="1" t="str">
        <f>IF(_3___Healthcare_Data_v1[[#This Row],[Age]]&gt;60,"Senior",IF(_3___Healthcare_Data_v1[[#This Row],[Age]]&gt;35,"Middle","Young"))</f>
        <v>Senior</v>
      </c>
    </row>
    <row r="5154" spans="1:18" x14ac:dyDescent="0.3">
      <c r="A5154" s="1" t="s">
        <v>402</v>
      </c>
      <c r="B5154" s="1" t="s">
        <v>26850</v>
      </c>
      <c r="C5154" s="1" t="s">
        <v>16</v>
      </c>
      <c r="D5154" s="1" t="s">
        <v>229</v>
      </c>
      <c r="E5154" s="1" t="s">
        <v>35</v>
      </c>
      <c r="F5154" s="2">
        <v>43782</v>
      </c>
      <c r="G5154" s="1" t="s">
        <v>14379</v>
      </c>
      <c r="H5154" s="1" t="s">
        <v>14380</v>
      </c>
      <c r="I5154" s="1" t="s">
        <v>60</v>
      </c>
      <c r="J5154" s="3" t="s">
        <v>31823</v>
      </c>
      <c r="K5154">
        <v>468</v>
      </c>
      <c r="L5154" s="1" t="s">
        <v>38</v>
      </c>
      <c r="M5154" s="2">
        <v>43804</v>
      </c>
      <c r="N5154" s="1" t="s">
        <v>23</v>
      </c>
      <c r="O5154" s="1" t="s">
        <v>24</v>
      </c>
      <c r="P5154" s="1">
        <f>_3___Healthcare_Data_v1[[#This Row],[Discharge Date]]-_3___Healthcare_Data_v1[[#This Row],[Date of Admission]]</f>
        <v>22</v>
      </c>
      <c r="Q5154" s="1">
        <f>IFERROR(_3___Healthcare_Data_v1[[#This Row],[ Billing Amount ]]/_3___Healthcare_Data_v1[[#This Row],[Days in Hospital]],0)</f>
        <v>821.89075863636356</v>
      </c>
      <c r="R5154" s="1" t="str">
        <f>IF(_3___Healthcare_Data_v1[[#This Row],[Age]]&gt;60,"Senior",IF(_3___Healthcare_Data_v1[[#This Row],[Age]]&gt;35,"Middle","Young"))</f>
        <v>Senior</v>
      </c>
    </row>
    <row r="5155" spans="1:18" x14ac:dyDescent="0.3">
      <c r="A5155" s="1" t="s">
        <v>14381</v>
      </c>
      <c r="B5155" s="1" t="s">
        <v>26798</v>
      </c>
      <c r="C5155" s="1" t="s">
        <v>16</v>
      </c>
      <c r="D5155" s="1" t="s">
        <v>229</v>
      </c>
      <c r="E5155" s="1" t="s">
        <v>28</v>
      </c>
      <c r="F5155" s="2">
        <v>45098</v>
      </c>
      <c r="G5155" s="1" t="s">
        <v>14382</v>
      </c>
      <c r="H5155" s="1" t="s">
        <v>14383</v>
      </c>
      <c r="I5155" s="1" t="s">
        <v>52</v>
      </c>
      <c r="J5155" s="3" t="s">
        <v>31824</v>
      </c>
      <c r="K5155">
        <v>269</v>
      </c>
      <c r="L5155" s="1" t="s">
        <v>42</v>
      </c>
      <c r="M5155" s="2">
        <v>45122</v>
      </c>
      <c r="N5155" s="1" t="s">
        <v>31</v>
      </c>
      <c r="O5155" s="1" t="s">
        <v>24</v>
      </c>
      <c r="P5155" s="1">
        <f>_3___Healthcare_Data_v1[[#This Row],[Discharge Date]]-_3___Healthcare_Data_v1[[#This Row],[Date of Admission]]</f>
        <v>24</v>
      </c>
      <c r="Q5155" s="1">
        <f>IFERROR(_3___Healthcare_Data_v1[[#This Row],[ Billing Amount ]]/_3___Healthcare_Data_v1[[#This Row],[Days in Hospital]],0)</f>
        <v>1359.82688125</v>
      </c>
      <c r="R5155" s="1" t="str">
        <f>IF(_3___Healthcare_Data_v1[[#This Row],[Age]]&gt;60,"Senior",IF(_3___Healthcare_Data_v1[[#This Row],[Age]]&gt;35,"Middle","Young"))</f>
        <v>Senior</v>
      </c>
    </row>
    <row r="5156" spans="1:18" x14ac:dyDescent="0.3">
      <c r="A5156" s="1" t="s">
        <v>14384</v>
      </c>
      <c r="B5156" s="1" t="s">
        <v>26737</v>
      </c>
      <c r="C5156" s="1" t="s">
        <v>16</v>
      </c>
      <c r="D5156" s="1" t="s">
        <v>114</v>
      </c>
      <c r="E5156" s="1" t="s">
        <v>18</v>
      </c>
      <c r="F5156" s="2">
        <v>43589</v>
      </c>
      <c r="G5156" s="1" t="s">
        <v>14385</v>
      </c>
      <c r="H5156" s="1" t="s">
        <v>14386</v>
      </c>
      <c r="I5156" s="1" t="s">
        <v>21</v>
      </c>
      <c r="J5156" s="3" t="s">
        <v>31825</v>
      </c>
      <c r="K5156">
        <v>424</v>
      </c>
      <c r="L5156" s="1" t="s">
        <v>22</v>
      </c>
      <c r="M5156" s="2">
        <v>43593</v>
      </c>
      <c r="N5156" s="1" t="s">
        <v>84</v>
      </c>
      <c r="O5156" s="1" t="s">
        <v>24</v>
      </c>
      <c r="P5156" s="1">
        <f>_3___Healthcare_Data_v1[[#This Row],[Discharge Date]]-_3___Healthcare_Data_v1[[#This Row],[Date of Admission]]</f>
        <v>4</v>
      </c>
      <c r="Q5156" s="1">
        <f>IFERROR(_3___Healthcare_Data_v1[[#This Row],[ Billing Amount ]]/_3___Healthcare_Data_v1[[#This Row],[Days in Hospital]],0)</f>
        <v>8545.0424275000005</v>
      </c>
      <c r="R5156" s="1" t="str">
        <f>IF(_3___Healthcare_Data_v1[[#This Row],[Age]]&gt;60,"Senior",IF(_3___Healthcare_Data_v1[[#This Row],[Age]]&gt;35,"Middle","Young"))</f>
        <v>Senior</v>
      </c>
    </row>
    <row r="5157" spans="1:18" x14ac:dyDescent="0.3">
      <c r="A5157" s="1" t="s">
        <v>14387</v>
      </c>
      <c r="B5157" s="1" t="s">
        <v>26725</v>
      </c>
      <c r="C5157" s="1" t="s">
        <v>16</v>
      </c>
      <c r="D5157" s="1" t="s">
        <v>34</v>
      </c>
      <c r="E5157" s="1" t="s">
        <v>18</v>
      </c>
      <c r="F5157" s="2">
        <v>43863</v>
      </c>
      <c r="G5157" s="1" t="s">
        <v>14388</v>
      </c>
      <c r="H5157" s="1" t="s">
        <v>14389</v>
      </c>
      <c r="I5157" s="1" t="s">
        <v>26607</v>
      </c>
      <c r="J5157" s="3" t="s">
        <v>31826</v>
      </c>
      <c r="K5157">
        <v>266</v>
      </c>
      <c r="L5157" s="1" t="s">
        <v>22</v>
      </c>
      <c r="M5157" s="2">
        <v>43877</v>
      </c>
      <c r="N5157" s="1" t="s">
        <v>31</v>
      </c>
      <c r="O5157" s="1" t="s">
        <v>24</v>
      </c>
      <c r="P5157" s="1">
        <f>_3___Healthcare_Data_v1[[#This Row],[Discharge Date]]-_3___Healthcare_Data_v1[[#This Row],[Date of Admission]]</f>
        <v>14</v>
      </c>
      <c r="Q5157" s="1">
        <f>IFERROR(_3___Healthcare_Data_v1[[#This Row],[ Billing Amount ]]/_3___Healthcare_Data_v1[[#This Row],[Days in Hospital]],0)</f>
        <v>3188.668187857143</v>
      </c>
      <c r="R5157" s="1" t="str">
        <f>IF(_3___Healthcare_Data_v1[[#This Row],[Age]]&gt;60,"Senior",IF(_3___Healthcare_Data_v1[[#This Row],[Age]]&gt;35,"Middle","Young"))</f>
        <v>Senior</v>
      </c>
    </row>
    <row r="5158" spans="1:18" x14ac:dyDescent="0.3">
      <c r="A5158" s="1" t="s">
        <v>14390</v>
      </c>
      <c r="B5158" s="1" t="s">
        <v>26928</v>
      </c>
      <c r="C5158" s="1" t="s">
        <v>16</v>
      </c>
      <c r="D5158" s="1" t="s">
        <v>49</v>
      </c>
      <c r="E5158" s="1" t="s">
        <v>69</v>
      </c>
      <c r="F5158" s="2">
        <v>44941</v>
      </c>
      <c r="G5158" s="1" t="s">
        <v>14391</v>
      </c>
      <c r="H5158" s="1" t="s">
        <v>4296</v>
      </c>
      <c r="I5158" s="1" t="s">
        <v>60</v>
      </c>
      <c r="J5158" s="3" t="s">
        <v>31827</v>
      </c>
      <c r="K5158">
        <v>279</v>
      </c>
      <c r="L5158" s="1" t="s">
        <v>22</v>
      </c>
      <c r="M5158" s="2">
        <v>44962</v>
      </c>
      <c r="N5158" s="1" t="s">
        <v>48</v>
      </c>
      <c r="O5158" s="1" t="s">
        <v>24</v>
      </c>
      <c r="P5158" s="1">
        <f>_3___Healthcare_Data_v1[[#This Row],[Discharge Date]]-_3___Healthcare_Data_v1[[#This Row],[Date of Admission]]</f>
        <v>21</v>
      </c>
      <c r="Q5158" s="1">
        <f>IFERROR(_3___Healthcare_Data_v1[[#This Row],[ Billing Amount ]]/_3___Healthcare_Data_v1[[#This Row],[Days in Hospital]],0)</f>
        <v>150.94016228571428</v>
      </c>
      <c r="R5158" s="1" t="str">
        <f>IF(_3___Healthcare_Data_v1[[#This Row],[Age]]&gt;60,"Senior",IF(_3___Healthcare_Data_v1[[#This Row],[Age]]&gt;35,"Middle","Young"))</f>
        <v>Senior</v>
      </c>
    </row>
    <row r="5159" spans="1:18" x14ac:dyDescent="0.3">
      <c r="A5159" s="1" t="s">
        <v>14392</v>
      </c>
      <c r="B5159" s="1" t="s">
        <v>26980</v>
      </c>
      <c r="C5159" s="1" t="s">
        <v>26</v>
      </c>
      <c r="D5159" s="1" t="s">
        <v>27</v>
      </c>
      <c r="E5159" s="1" t="s">
        <v>26615</v>
      </c>
      <c r="F5159" s="2">
        <v>44191</v>
      </c>
      <c r="G5159" s="1" t="s">
        <v>14393</v>
      </c>
      <c r="H5159" s="1" t="s">
        <v>4602</v>
      </c>
      <c r="I5159" s="1" t="s">
        <v>21</v>
      </c>
      <c r="J5159" s="3" t="s">
        <v>31828</v>
      </c>
      <c r="K5159">
        <v>163</v>
      </c>
      <c r="L5159" s="1" t="s">
        <v>22</v>
      </c>
      <c r="M5159" s="2">
        <v>44192</v>
      </c>
      <c r="N5159" s="1" t="s">
        <v>23</v>
      </c>
      <c r="O5159" s="1" t="s">
        <v>32</v>
      </c>
      <c r="P5159" s="1">
        <f>_3___Healthcare_Data_v1[[#This Row],[Discharge Date]]-_3___Healthcare_Data_v1[[#This Row],[Date of Admission]]</f>
        <v>1</v>
      </c>
      <c r="Q5159" s="1">
        <f>IFERROR(_3___Healthcare_Data_v1[[#This Row],[ Billing Amount ]]/_3___Healthcare_Data_v1[[#This Row],[Days in Hospital]],0)</f>
        <v>24339.397369999999</v>
      </c>
      <c r="R5159" s="1" t="str">
        <f>IF(_3___Healthcare_Data_v1[[#This Row],[Age]]&gt;60,"Senior",IF(_3___Healthcare_Data_v1[[#This Row],[Age]]&gt;35,"Middle","Young"))</f>
        <v>Senior</v>
      </c>
    </row>
    <row r="5160" spans="1:18" x14ac:dyDescent="0.3">
      <c r="A5160" s="1" t="s">
        <v>14394</v>
      </c>
      <c r="B5160" s="1" t="s">
        <v>26755</v>
      </c>
      <c r="C5160" s="1" t="s">
        <v>26</v>
      </c>
      <c r="D5160" s="1" t="s">
        <v>49</v>
      </c>
      <c r="E5160" s="1" t="s">
        <v>18</v>
      </c>
      <c r="F5160" s="2">
        <v>43955</v>
      </c>
      <c r="G5160" s="1" t="s">
        <v>14395</v>
      </c>
      <c r="H5160" s="1" t="s">
        <v>948</v>
      </c>
      <c r="I5160" s="1" t="s">
        <v>21</v>
      </c>
      <c r="J5160" s="3" t="s">
        <v>31829</v>
      </c>
      <c r="K5160">
        <v>243</v>
      </c>
      <c r="L5160" s="1" t="s">
        <v>42</v>
      </c>
      <c r="M5160" s="2">
        <v>43980</v>
      </c>
      <c r="N5160" s="1" t="s">
        <v>31</v>
      </c>
      <c r="O5160" s="1" t="s">
        <v>24</v>
      </c>
      <c r="P5160" s="1">
        <f>_3___Healthcare_Data_v1[[#This Row],[Discharge Date]]-_3___Healthcare_Data_v1[[#This Row],[Date of Admission]]</f>
        <v>25</v>
      </c>
      <c r="Q5160" s="1">
        <f>IFERROR(_3___Healthcare_Data_v1[[#This Row],[ Billing Amount ]]/_3___Healthcare_Data_v1[[#This Row],[Days in Hospital]],0)</f>
        <v>2007.4119500000002</v>
      </c>
      <c r="R5160" s="1" t="str">
        <f>IF(_3___Healthcare_Data_v1[[#This Row],[Age]]&gt;60,"Senior",IF(_3___Healthcare_Data_v1[[#This Row],[Age]]&gt;35,"Middle","Young"))</f>
        <v>Senior</v>
      </c>
    </row>
    <row r="5161" spans="1:18" x14ac:dyDescent="0.3">
      <c r="A5161" s="1" t="s">
        <v>1782</v>
      </c>
      <c r="B5161" s="1" t="s">
        <v>26632</v>
      </c>
      <c r="C5161" s="1" t="s">
        <v>16</v>
      </c>
      <c r="D5161" s="1" t="s">
        <v>34</v>
      </c>
      <c r="E5161" s="1" t="s">
        <v>28</v>
      </c>
      <c r="F5161" s="2">
        <v>44130</v>
      </c>
      <c r="G5161" s="1" t="s">
        <v>14396</v>
      </c>
      <c r="H5161" s="1" t="s">
        <v>14397</v>
      </c>
      <c r="I5161" s="1" t="s">
        <v>52</v>
      </c>
      <c r="J5161" s="3" t="s">
        <v>31830</v>
      </c>
      <c r="K5161">
        <v>173</v>
      </c>
      <c r="L5161" s="1" t="s">
        <v>42</v>
      </c>
      <c r="M5161" s="2">
        <v>44145</v>
      </c>
      <c r="N5161" s="1" t="s">
        <v>23</v>
      </c>
      <c r="O5161" s="1" t="s">
        <v>24</v>
      </c>
      <c r="P5161" s="1">
        <f>_3___Healthcare_Data_v1[[#This Row],[Discharge Date]]-_3___Healthcare_Data_v1[[#This Row],[Date of Admission]]</f>
        <v>15</v>
      </c>
      <c r="Q5161" s="1">
        <f>IFERROR(_3___Healthcare_Data_v1[[#This Row],[ Billing Amount ]]/_3___Healthcare_Data_v1[[#This Row],[Days in Hospital]],0)</f>
        <v>1035.9571879999999</v>
      </c>
      <c r="R5161" s="1" t="str">
        <f>IF(_3___Healthcare_Data_v1[[#This Row],[Age]]&gt;60,"Senior",IF(_3___Healthcare_Data_v1[[#This Row],[Age]]&gt;35,"Middle","Young"))</f>
        <v>Senior</v>
      </c>
    </row>
    <row r="5162" spans="1:18" x14ac:dyDescent="0.3">
      <c r="A5162" s="1" t="s">
        <v>14398</v>
      </c>
      <c r="B5162" s="1" t="s">
        <v>26873</v>
      </c>
      <c r="C5162" s="1" t="s">
        <v>26</v>
      </c>
      <c r="D5162" s="1" t="s">
        <v>17</v>
      </c>
      <c r="E5162" s="1" t="s">
        <v>26620</v>
      </c>
      <c r="F5162" s="2">
        <v>45180</v>
      </c>
      <c r="G5162" s="1" t="s">
        <v>12897</v>
      </c>
      <c r="H5162" s="1" t="s">
        <v>14399</v>
      </c>
      <c r="I5162" s="1" t="s">
        <v>56</v>
      </c>
      <c r="J5162" s="3" t="s">
        <v>31831</v>
      </c>
      <c r="K5162">
        <v>133</v>
      </c>
      <c r="L5162" s="1" t="s">
        <v>38</v>
      </c>
      <c r="M5162" s="2">
        <v>45193</v>
      </c>
      <c r="N5162" s="1" t="s">
        <v>43</v>
      </c>
      <c r="O5162" s="1" t="s">
        <v>24</v>
      </c>
      <c r="P5162" s="1">
        <f>_3___Healthcare_Data_v1[[#This Row],[Discharge Date]]-_3___Healthcare_Data_v1[[#This Row],[Date of Admission]]</f>
        <v>13</v>
      </c>
      <c r="Q5162" s="1">
        <f>IFERROR(_3___Healthcare_Data_v1[[#This Row],[ Billing Amount ]]/_3___Healthcare_Data_v1[[#This Row],[Days in Hospital]],0)</f>
        <v>2184.1863369230769</v>
      </c>
      <c r="R5162" s="1" t="str">
        <f>IF(_3___Healthcare_Data_v1[[#This Row],[Age]]&gt;60,"Senior",IF(_3___Healthcare_Data_v1[[#This Row],[Age]]&gt;35,"Middle","Young"))</f>
        <v>Senior</v>
      </c>
    </row>
    <row r="5163" spans="1:18" x14ac:dyDescent="0.3">
      <c r="A5163" s="1" t="s">
        <v>14400</v>
      </c>
      <c r="B5163" s="1" t="s">
        <v>26606</v>
      </c>
      <c r="C5163" s="1" t="s">
        <v>16</v>
      </c>
      <c r="D5163" s="1" t="s">
        <v>229</v>
      </c>
      <c r="E5163" s="1" t="s">
        <v>69</v>
      </c>
      <c r="F5163" s="2">
        <v>43432</v>
      </c>
      <c r="G5163" s="1" t="s">
        <v>14401</v>
      </c>
      <c r="H5163" s="1" t="s">
        <v>14402</v>
      </c>
      <c r="I5163" s="1" t="s">
        <v>26607</v>
      </c>
      <c r="J5163" s="3" t="s">
        <v>31832</v>
      </c>
      <c r="K5163">
        <v>227</v>
      </c>
      <c r="L5163" s="1" t="s">
        <v>22</v>
      </c>
      <c r="M5163" s="2">
        <v>43435</v>
      </c>
      <c r="N5163" s="1" t="s">
        <v>23</v>
      </c>
      <c r="O5163" s="1" t="s">
        <v>32</v>
      </c>
      <c r="P5163" s="1">
        <f>_3___Healthcare_Data_v1[[#This Row],[Discharge Date]]-_3___Healthcare_Data_v1[[#This Row],[Date of Admission]]</f>
        <v>3</v>
      </c>
      <c r="Q5163" s="1">
        <f>IFERROR(_3___Healthcare_Data_v1[[#This Row],[ Billing Amount ]]/_3___Healthcare_Data_v1[[#This Row],[Days in Hospital]],0)</f>
        <v>26148.454093333334</v>
      </c>
      <c r="R5163" s="1" t="str">
        <f>IF(_3___Healthcare_Data_v1[[#This Row],[Age]]&gt;60,"Senior",IF(_3___Healthcare_Data_v1[[#This Row],[Age]]&gt;35,"Middle","Young"))</f>
        <v>Senior</v>
      </c>
    </row>
    <row r="5164" spans="1:18" x14ac:dyDescent="0.3">
      <c r="A5164" s="1" t="s">
        <v>14403</v>
      </c>
      <c r="B5164" s="1" t="s">
        <v>26612</v>
      </c>
      <c r="C5164" s="1" t="s">
        <v>16</v>
      </c>
      <c r="D5164" s="1" t="s">
        <v>17</v>
      </c>
      <c r="E5164" s="1" t="s">
        <v>35</v>
      </c>
      <c r="F5164" s="2">
        <v>44057</v>
      </c>
      <c r="G5164" s="1" t="s">
        <v>12430</v>
      </c>
      <c r="H5164" s="1" t="s">
        <v>14404</v>
      </c>
      <c r="I5164" s="1" t="s">
        <v>21</v>
      </c>
      <c r="J5164" s="3" t="s">
        <v>31833</v>
      </c>
      <c r="K5164">
        <v>115</v>
      </c>
      <c r="L5164" s="1" t="s">
        <v>42</v>
      </c>
      <c r="M5164" s="2">
        <v>44084</v>
      </c>
      <c r="N5164" s="1" t="s">
        <v>84</v>
      </c>
      <c r="O5164" s="1" t="s">
        <v>24</v>
      </c>
      <c r="P5164" s="1">
        <f>_3___Healthcare_Data_v1[[#This Row],[Discharge Date]]-_3___Healthcare_Data_v1[[#This Row],[Date of Admission]]</f>
        <v>27</v>
      </c>
      <c r="Q5164" s="1">
        <f>IFERROR(_3___Healthcare_Data_v1[[#This Row],[ Billing Amount ]]/_3___Healthcare_Data_v1[[#This Row],[Days in Hospital]],0)</f>
        <v>594.89196074074073</v>
      </c>
      <c r="R5164" s="1" t="str">
        <f>IF(_3___Healthcare_Data_v1[[#This Row],[Age]]&gt;60,"Senior",IF(_3___Healthcare_Data_v1[[#This Row],[Age]]&gt;35,"Middle","Young"))</f>
        <v>Senior</v>
      </c>
    </row>
    <row r="5165" spans="1:18" x14ac:dyDescent="0.3">
      <c r="A5165" s="1" t="s">
        <v>14405</v>
      </c>
      <c r="B5165" s="1" t="s">
        <v>26655</v>
      </c>
      <c r="C5165" s="1" t="s">
        <v>16</v>
      </c>
      <c r="D5165" s="1" t="s">
        <v>229</v>
      </c>
      <c r="E5165" s="1" t="s">
        <v>26620</v>
      </c>
      <c r="F5165" s="2">
        <v>44905</v>
      </c>
      <c r="G5165" s="1" t="s">
        <v>14406</v>
      </c>
      <c r="H5165" s="1" t="s">
        <v>14407</v>
      </c>
      <c r="I5165" s="1" t="s">
        <v>56</v>
      </c>
      <c r="J5165" s="3" t="s">
        <v>31834</v>
      </c>
      <c r="K5165">
        <v>442</v>
      </c>
      <c r="L5165" s="1" t="s">
        <v>38</v>
      </c>
      <c r="M5165" s="2">
        <v>44926</v>
      </c>
      <c r="N5165" s="1" t="s">
        <v>84</v>
      </c>
      <c r="O5165" s="1" t="s">
        <v>44</v>
      </c>
      <c r="P5165" s="1">
        <f>_3___Healthcare_Data_v1[[#This Row],[Discharge Date]]-_3___Healthcare_Data_v1[[#This Row],[Date of Admission]]</f>
        <v>21</v>
      </c>
      <c r="Q5165" s="1">
        <f>IFERROR(_3___Healthcare_Data_v1[[#This Row],[ Billing Amount ]]/_3___Healthcare_Data_v1[[#This Row],[Days in Hospital]],0)</f>
        <v>485.86842380952379</v>
      </c>
      <c r="R5165" s="1" t="str">
        <f>IF(_3___Healthcare_Data_v1[[#This Row],[Age]]&gt;60,"Senior",IF(_3___Healthcare_Data_v1[[#This Row],[Age]]&gt;35,"Middle","Young"))</f>
        <v>Senior</v>
      </c>
    </row>
    <row r="5166" spans="1:18" x14ac:dyDescent="0.3">
      <c r="A5166" s="1" t="s">
        <v>7154</v>
      </c>
      <c r="B5166" s="1" t="s">
        <v>26725</v>
      </c>
      <c r="C5166" s="1" t="s">
        <v>16</v>
      </c>
      <c r="D5166" s="1" t="s">
        <v>34</v>
      </c>
      <c r="E5166" s="1" t="s">
        <v>35</v>
      </c>
      <c r="F5166" s="2">
        <v>44660</v>
      </c>
      <c r="G5166" s="1" t="s">
        <v>14408</v>
      </c>
      <c r="H5166" s="1" t="s">
        <v>14409</v>
      </c>
      <c r="I5166" s="1" t="s">
        <v>52</v>
      </c>
      <c r="J5166" s="3" t="s">
        <v>31835</v>
      </c>
      <c r="K5166">
        <v>199</v>
      </c>
      <c r="L5166" s="1" t="s">
        <v>38</v>
      </c>
      <c r="M5166" s="2">
        <v>44674</v>
      </c>
      <c r="N5166" s="1" t="s">
        <v>31</v>
      </c>
      <c r="O5166" s="1" t="s">
        <v>44</v>
      </c>
      <c r="P5166" s="1">
        <f>_3___Healthcare_Data_v1[[#This Row],[Discharge Date]]-_3___Healthcare_Data_v1[[#This Row],[Date of Admission]]</f>
        <v>14</v>
      </c>
      <c r="Q5166" s="1">
        <f>IFERROR(_3___Healthcare_Data_v1[[#This Row],[ Billing Amount ]]/_3___Healthcare_Data_v1[[#This Row],[Days in Hospital]],0)</f>
        <v>380.19198242857141</v>
      </c>
      <c r="R5166" s="1" t="str">
        <f>IF(_3___Healthcare_Data_v1[[#This Row],[Age]]&gt;60,"Senior",IF(_3___Healthcare_Data_v1[[#This Row],[Age]]&gt;35,"Middle","Young"))</f>
        <v>Senior</v>
      </c>
    </row>
    <row r="5167" spans="1:18" x14ac:dyDescent="0.3">
      <c r="A5167" s="1" t="s">
        <v>14410</v>
      </c>
      <c r="B5167" s="1" t="s">
        <v>26779</v>
      </c>
      <c r="C5167" s="1" t="s">
        <v>26</v>
      </c>
      <c r="D5167" s="1" t="s">
        <v>34</v>
      </c>
      <c r="E5167" s="1" t="s">
        <v>18</v>
      </c>
      <c r="F5167" s="2">
        <v>45151</v>
      </c>
      <c r="G5167" s="1" t="s">
        <v>9410</v>
      </c>
      <c r="H5167" s="1" t="s">
        <v>14411</v>
      </c>
      <c r="I5167" s="1" t="s">
        <v>52</v>
      </c>
      <c r="J5167" s="3" t="s">
        <v>31836</v>
      </c>
      <c r="K5167">
        <v>160</v>
      </c>
      <c r="L5167" s="1" t="s">
        <v>22</v>
      </c>
      <c r="M5167" s="2">
        <v>45163</v>
      </c>
      <c r="N5167" s="1" t="s">
        <v>84</v>
      </c>
      <c r="O5167" s="1" t="s">
        <v>24</v>
      </c>
      <c r="P5167" s="1">
        <f>_3___Healthcare_Data_v1[[#This Row],[Discharge Date]]-_3___Healthcare_Data_v1[[#This Row],[Date of Admission]]</f>
        <v>12</v>
      </c>
      <c r="Q5167" s="1">
        <f>IFERROR(_3___Healthcare_Data_v1[[#This Row],[ Billing Amount ]]/_3___Healthcare_Data_v1[[#This Row],[Days in Hospital]],0)</f>
        <v>3575.0631066666665</v>
      </c>
      <c r="R5167" s="1" t="str">
        <f>IF(_3___Healthcare_Data_v1[[#This Row],[Age]]&gt;60,"Senior",IF(_3___Healthcare_Data_v1[[#This Row],[Age]]&gt;35,"Middle","Young"))</f>
        <v>Senior</v>
      </c>
    </row>
    <row r="5168" spans="1:18" x14ac:dyDescent="0.3">
      <c r="A5168" s="1" t="s">
        <v>14412</v>
      </c>
      <c r="B5168" s="1" t="s">
        <v>26653</v>
      </c>
      <c r="C5168" s="1" t="s">
        <v>16</v>
      </c>
      <c r="D5168" s="1" t="s">
        <v>49</v>
      </c>
      <c r="E5168" s="1" t="s">
        <v>26615</v>
      </c>
      <c r="F5168" s="2">
        <v>44691</v>
      </c>
      <c r="G5168" s="1" t="s">
        <v>14413</v>
      </c>
      <c r="H5168" s="1" t="s">
        <v>14414</v>
      </c>
      <c r="I5168" s="1" t="s">
        <v>52</v>
      </c>
      <c r="J5168" s="3" t="s">
        <v>31837</v>
      </c>
      <c r="K5168">
        <v>486</v>
      </c>
      <c r="L5168" s="1" t="s">
        <v>38</v>
      </c>
      <c r="M5168" s="2">
        <v>44697</v>
      </c>
      <c r="N5168" s="1" t="s">
        <v>43</v>
      </c>
      <c r="O5168" s="1" t="s">
        <v>32</v>
      </c>
      <c r="P5168" s="1">
        <f>_3___Healthcare_Data_v1[[#This Row],[Discharge Date]]-_3___Healthcare_Data_v1[[#This Row],[Date of Admission]]</f>
        <v>6</v>
      </c>
      <c r="Q5168" s="1">
        <f>IFERROR(_3___Healthcare_Data_v1[[#This Row],[ Billing Amount ]]/_3___Healthcare_Data_v1[[#This Row],[Days in Hospital]],0)</f>
        <v>5047.5091816666672</v>
      </c>
      <c r="R5168" s="1" t="str">
        <f>IF(_3___Healthcare_Data_v1[[#This Row],[Age]]&gt;60,"Senior",IF(_3___Healthcare_Data_v1[[#This Row],[Age]]&gt;35,"Middle","Young"))</f>
        <v>Senior</v>
      </c>
    </row>
    <row r="5169" spans="1:18" x14ac:dyDescent="0.3">
      <c r="A5169" s="1" t="s">
        <v>5311</v>
      </c>
      <c r="B5169" s="1" t="s">
        <v>26664</v>
      </c>
      <c r="C5169" s="1" t="s">
        <v>16</v>
      </c>
      <c r="D5169" s="1" t="s">
        <v>89</v>
      </c>
      <c r="E5169" s="1" t="s">
        <v>35</v>
      </c>
      <c r="F5169" s="2">
        <v>45021</v>
      </c>
      <c r="G5169" s="1" t="s">
        <v>14415</v>
      </c>
      <c r="H5169" s="1" t="s">
        <v>3076</v>
      </c>
      <c r="I5169" s="1" t="s">
        <v>26607</v>
      </c>
      <c r="J5169" s="3" t="s">
        <v>31838</v>
      </c>
      <c r="K5169">
        <v>324</v>
      </c>
      <c r="L5169" s="1" t="s">
        <v>22</v>
      </c>
      <c r="M5169" s="2">
        <v>45023</v>
      </c>
      <c r="N5169" s="1" t="s">
        <v>23</v>
      </c>
      <c r="O5169" s="1" t="s">
        <v>32</v>
      </c>
      <c r="P5169" s="1">
        <f>_3___Healthcare_Data_v1[[#This Row],[Discharge Date]]-_3___Healthcare_Data_v1[[#This Row],[Date of Admission]]</f>
        <v>2</v>
      </c>
      <c r="Q5169" s="1">
        <f>IFERROR(_3___Healthcare_Data_v1[[#This Row],[ Billing Amount ]]/_3___Healthcare_Data_v1[[#This Row],[Days in Hospital]],0)</f>
        <v>2646.6416625000002</v>
      </c>
      <c r="R5169" s="1" t="str">
        <f>IF(_3___Healthcare_Data_v1[[#This Row],[Age]]&gt;60,"Senior",IF(_3___Healthcare_Data_v1[[#This Row],[Age]]&gt;35,"Middle","Young"))</f>
        <v>Senior</v>
      </c>
    </row>
    <row r="5170" spans="1:18" x14ac:dyDescent="0.3">
      <c r="A5170" s="1" t="s">
        <v>14416</v>
      </c>
      <c r="B5170" s="1" t="s">
        <v>26822</v>
      </c>
      <c r="C5170" s="1" t="s">
        <v>16</v>
      </c>
      <c r="D5170" s="1" t="s">
        <v>17</v>
      </c>
      <c r="E5170" s="1" t="s">
        <v>69</v>
      </c>
      <c r="F5170" s="2">
        <v>44695</v>
      </c>
      <c r="G5170" s="1" t="s">
        <v>14417</v>
      </c>
      <c r="H5170" s="1" t="s">
        <v>14418</v>
      </c>
      <c r="I5170" s="1" t="s">
        <v>52</v>
      </c>
      <c r="J5170" s="3" t="s">
        <v>31839</v>
      </c>
      <c r="K5170">
        <v>131</v>
      </c>
      <c r="L5170" s="1" t="s">
        <v>22</v>
      </c>
      <c r="M5170" s="2">
        <v>44707</v>
      </c>
      <c r="N5170" s="1" t="s">
        <v>48</v>
      </c>
      <c r="O5170" s="1" t="s">
        <v>44</v>
      </c>
      <c r="P5170" s="1">
        <f>_3___Healthcare_Data_v1[[#This Row],[Discharge Date]]-_3___Healthcare_Data_v1[[#This Row],[Date of Admission]]</f>
        <v>12</v>
      </c>
      <c r="Q5170" s="1">
        <f>IFERROR(_3___Healthcare_Data_v1[[#This Row],[ Billing Amount ]]/_3___Healthcare_Data_v1[[#This Row],[Days in Hospital]],0)</f>
        <v>3823.1005083333334</v>
      </c>
      <c r="R5170" s="1" t="str">
        <f>IF(_3___Healthcare_Data_v1[[#This Row],[Age]]&gt;60,"Senior",IF(_3___Healthcare_Data_v1[[#This Row],[Age]]&gt;35,"Middle","Young"))</f>
        <v>Senior</v>
      </c>
    </row>
    <row r="5171" spans="1:18" x14ac:dyDescent="0.3">
      <c r="A5171" s="1" t="s">
        <v>2272</v>
      </c>
      <c r="B5171" s="1" t="s">
        <v>26928</v>
      </c>
      <c r="C5171" s="1" t="s">
        <v>16</v>
      </c>
      <c r="D5171" s="1" t="s">
        <v>114</v>
      </c>
      <c r="E5171" s="1" t="s">
        <v>26620</v>
      </c>
      <c r="F5171" s="2">
        <v>44752</v>
      </c>
      <c r="G5171" s="1" t="s">
        <v>14419</v>
      </c>
      <c r="H5171" s="1" t="s">
        <v>14420</v>
      </c>
      <c r="I5171" s="1" t="s">
        <v>21</v>
      </c>
      <c r="J5171" s="3" t="s">
        <v>31840</v>
      </c>
      <c r="K5171">
        <v>476</v>
      </c>
      <c r="L5171" s="1" t="s">
        <v>38</v>
      </c>
      <c r="M5171" s="2">
        <v>44779</v>
      </c>
      <c r="N5171" s="1" t="s">
        <v>23</v>
      </c>
      <c r="O5171" s="1" t="s">
        <v>24</v>
      </c>
      <c r="P5171" s="1">
        <f>_3___Healthcare_Data_v1[[#This Row],[Discharge Date]]-_3___Healthcare_Data_v1[[#This Row],[Date of Admission]]</f>
        <v>27</v>
      </c>
      <c r="Q5171" s="1">
        <f>IFERROR(_3___Healthcare_Data_v1[[#This Row],[ Billing Amount ]]/_3___Healthcare_Data_v1[[#This Row],[Days in Hospital]],0)</f>
        <v>1295.0327122222222</v>
      </c>
      <c r="R5171" s="1" t="str">
        <f>IF(_3___Healthcare_Data_v1[[#This Row],[Age]]&gt;60,"Senior",IF(_3___Healthcare_Data_v1[[#This Row],[Age]]&gt;35,"Middle","Young"))</f>
        <v>Senior</v>
      </c>
    </row>
    <row r="5172" spans="1:18" x14ac:dyDescent="0.3">
      <c r="A5172" s="1" t="s">
        <v>14421</v>
      </c>
      <c r="B5172" s="1" t="s">
        <v>26655</v>
      </c>
      <c r="C5172" s="1" t="s">
        <v>26</v>
      </c>
      <c r="D5172" s="1" t="s">
        <v>34</v>
      </c>
      <c r="E5172" s="1" t="s">
        <v>26620</v>
      </c>
      <c r="F5172" s="2">
        <v>44977</v>
      </c>
      <c r="G5172" s="1" t="s">
        <v>14422</v>
      </c>
      <c r="H5172" s="1" t="s">
        <v>14423</v>
      </c>
      <c r="I5172" s="1" t="s">
        <v>52</v>
      </c>
      <c r="J5172" s="3" t="s">
        <v>31841</v>
      </c>
      <c r="K5172">
        <v>371</v>
      </c>
      <c r="L5172" s="1" t="s">
        <v>42</v>
      </c>
      <c r="M5172" s="2">
        <v>45006</v>
      </c>
      <c r="N5172" s="1" t="s">
        <v>48</v>
      </c>
      <c r="O5172" s="1" t="s">
        <v>44</v>
      </c>
      <c r="P5172" s="1">
        <f>_3___Healthcare_Data_v1[[#This Row],[Discharge Date]]-_3___Healthcare_Data_v1[[#This Row],[Date of Admission]]</f>
        <v>29</v>
      </c>
      <c r="Q5172" s="1">
        <f>IFERROR(_3___Healthcare_Data_v1[[#This Row],[ Billing Amount ]]/_3___Healthcare_Data_v1[[#This Row],[Days in Hospital]],0)</f>
        <v>885.96554586206901</v>
      </c>
      <c r="R5172" s="1" t="str">
        <f>IF(_3___Healthcare_Data_v1[[#This Row],[Age]]&gt;60,"Senior",IF(_3___Healthcare_Data_v1[[#This Row],[Age]]&gt;35,"Middle","Young"))</f>
        <v>Senior</v>
      </c>
    </row>
    <row r="5173" spans="1:18" x14ac:dyDescent="0.3">
      <c r="A5173" s="1" t="s">
        <v>14424</v>
      </c>
      <c r="B5173" s="1" t="s">
        <v>26980</v>
      </c>
      <c r="C5173" s="1" t="s">
        <v>16</v>
      </c>
      <c r="D5173" s="1" t="s">
        <v>89</v>
      </c>
      <c r="E5173" s="1" t="s">
        <v>18</v>
      </c>
      <c r="F5173" s="2">
        <v>45008</v>
      </c>
      <c r="G5173" s="1" t="s">
        <v>14425</v>
      </c>
      <c r="H5173" s="1" t="s">
        <v>1773</v>
      </c>
      <c r="I5173" s="1" t="s">
        <v>60</v>
      </c>
      <c r="J5173" s="3" t="s">
        <v>31842</v>
      </c>
      <c r="K5173">
        <v>451</v>
      </c>
      <c r="L5173" s="1" t="s">
        <v>42</v>
      </c>
      <c r="M5173" s="2">
        <v>45018</v>
      </c>
      <c r="N5173" s="1" t="s">
        <v>84</v>
      </c>
      <c r="O5173" s="1" t="s">
        <v>44</v>
      </c>
      <c r="P5173" s="1">
        <f>_3___Healthcare_Data_v1[[#This Row],[Discharge Date]]-_3___Healthcare_Data_v1[[#This Row],[Date of Admission]]</f>
        <v>10</v>
      </c>
      <c r="Q5173" s="1">
        <f>IFERROR(_3___Healthcare_Data_v1[[#This Row],[ Billing Amount ]]/_3___Healthcare_Data_v1[[#This Row],[Days in Hospital]],0)</f>
        <v>1909.2949919999999</v>
      </c>
      <c r="R5173" s="1" t="str">
        <f>IF(_3___Healthcare_Data_v1[[#This Row],[Age]]&gt;60,"Senior",IF(_3___Healthcare_Data_v1[[#This Row],[Age]]&gt;35,"Middle","Young"))</f>
        <v>Senior</v>
      </c>
    </row>
    <row r="5174" spans="1:18" x14ac:dyDescent="0.3">
      <c r="A5174" s="1" t="s">
        <v>14426</v>
      </c>
      <c r="B5174" s="1" t="s">
        <v>26873</v>
      </c>
      <c r="C5174" s="1" t="s">
        <v>26</v>
      </c>
      <c r="D5174" s="1" t="s">
        <v>62</v>
      </c>
      <c r="E5174" s="1" t="s">
        <v>69</v>
      </c>
      <c r="F5174" s="2">
        <v>44972</v>
      </c>
      <c r="G5174" s="1" t="s">
        <v>14427</v>
      </c>
      <c r="H5174" s="1" t="s">
        <v>14428</v>
      </c>
      <c r="I5174" s="1" t="s">
        <v>56</v>
      </c>
      <c r="J5174" s="3" t="s">
        <v>31843</v>
      </c>
      <c r="K5174">
        <v>173</v>
      </c>
      <c r="L5174" s="1" t="s">
        <v>22</v>
      </c>
      <c r="M5174" s="2">
        <v>44980</v>
      </c>
      <c r="N5174" s="1" t="s">
        <v>31</v>
      </c>
      <c r="O5174" s="1" t="s">
        <v>32</v>
      </c>
      <c r="P5174" s="1">
        <f>_3___Healthcare_Data_v1[[#This Row],[Discharge Date]]-_3___Healthcare_Data_v1[[#This Row],[Date of Admission]]</f>
        <v>8</v>
      </c>
      <c r="Q5174" s="1">
        <f>IFERROR(_3___Healthcare_Data_v1[[#This Row],[ Billing Amount ]]/_3___Healthcare_Data_v1[[#This Row],[Days in Hospital]],0)</f>
        <v>6589.2747737500003</v>
      </c>
      <c r="R5174" s="1" t="str">
        <f>IF(_3___Healthcare_Data_v1[[#This Row],[Age]]&gt;60,"Senior",IF(_3___Healthcare_Data_v1[[#This Row],[Age]]&gt;35,"Middle","Young"))</f>
        <v>Senior</v>
      </c>
    </row>
    <row r="5175" spans="1:18" x14ac:dyDescent="0.3">
      <c r="A5175" s="1" t="s">
        <v>14429</v>
      </c>
      <c r="B5175" s="1" t="s">
        <v>26723</v>
      </c>
      <c r="C5175" s="1" t="s">
        <v>16</v>
      </c>
      <c r="D5175" s="1" t="s">
        <v>49</v>
      </c>
      <c r="E5175" s="1" t="s">
        <v>35</v>
      </c>
      <c r="F5175" s="2">
        <v>44466</v>
      </c>
      <c r="G5175" s="1" t="s">
        <v>14430</v>
      </c>
      <c r="H5175" s="1" t="s">
        <v>3792</v>
      </c>
      <c r="I5175" s="1" t="s">
        <v>56</v>
      </c>
      <c r="J5175" s="3" t="s">
        <v>31844</v>
      </c>
      <c r="K5175">
        <v>159</v>
      </c>
      <c r="L5175" s="1" t="s">
        <v>22</v>
      </c>
      <c r="M5175" s="2">
        <v>44480</v>
      </c>
      <c r="N5175" s="1" t="s">
        <v>31</v>
      </c>
      <c r="O5175" s="1" t="s">
        <v>24</v>
      </c>
      <c r="P5175" s="1">
        <f>_3___Healthcare_Data_v1[[#This Row],[Discharge Date]]-_3___Healthcare_Data_v1[[#This Row],[Date of Admission]]</f>
        <v>14</v>
      </c>
      <c r="Q5175" s="1">
        <f>IFERROR(_3___Healthcare_Data_v1[[#This Row],[ Billing Amount ]]/_3___Healthcare_Data_v1[[#This Row],[Days in Hospital]],0)</f>
        <v>331.49491292857141</v>
      </c>
      <c r="R5175" s="1" t="str">
        <f>IF(_3___Healthcare_Data_v1[[#This Row],[Age]]&gt;60,"Senior",IF(_3___Healthcare_Data_v1[[#This Row],[Age]]&gt;35,"Middle","Young"))</f>
        <v>Senior</v>
      </c>
    </row>
    <row r="5176" spans="1:18" x14ac:dyDescent="0.3">
      <c r="A5176" s="1" t="s">
        <v>14431</v>
      </c>
      <c r="B5176" s="1" t="s">
        <v>26679</v>
      </c>
      <c r="C5176" s="1" t="s">
        <v>26</v>
      </c>
      <c r="D5176" s="1" t="s">
        <v>34</v>
      </c>
      <c r="E5176" s="1" t="s">
        <v>69</v>
      </c>
      <c r="F5176" s="2">
        <v>44973</v>
      </c>
      <c r="G5176" s="1" t="s">
        <v>13339</v>
      </c>
      <c r="H5176" s="1" t="s">
        <v>14432</v>
      </c>
      <c r="I5176" s="1" t="s">
        <v>52</v>
      </c>
      <c r="J5176" s="3" t="s">
        <v>31845</v>
      </c>
      <c r="K5176">
        <v>181</v>
      </c>
      <c r="L5176" s="1" t="s">
        <v>38</v>
      </c>
      <c r="M5176" s="2">
        <v>44975</v>
      </c>
      <c r="N5176" s="1" t="s">
        <v>23</v>
      </c>
      <c r="O5176" s="1" t="s">
        <v>24</v>
      </c>
      <c r="P5176" s="1">
        <f>_3___Healthcare_Data_v1[[#This Row],[Discharge Date]]-_3___Healthcare_Data_v1[[#This Row],[Date of Admission]]</f>
        <v>2</v>
      </c>
      <c r="Q5176" s="1">
        <f>IFERROR(_3___Healthcare_Data_v1[[#This Row],[ Billing Amount ]]/_3___Healthcare_Data_v1[[#This Row],[Days in Hospital]],0)</f>
        <v>29197.19267</v>
      </c>
      <c r="R5176" s="1" t="str">
        <f>IF(_3___Healthcare_Data_v1[[#This Row],[Age]]&gt;60,"Senior",IF(_3___Healthcare_Data_v1[[#This Row],[Age]]&gt;35,"Middle","Young"))</f>
        <v>Senior</v>
      </c>
    </row>
    <row r="5177" spans="1:18" x14ac:dyDescent="0.3">
      <c r="A5177" s="1" t="s">
        <v>14433</v>
      </c>
      <c r="B5177" s="1" t="s">
        <v>26700</v>
      </c>
      <c r="C5177" s="1" t="s">
        <v>26</v>
      </c>
      <c r="D5177" s="1" t="s">
        <v>114</v>
      </c>
      <c r="E5177" s="1" t="s">
        <v>26615</v>
      </c>
      <c r="F5177" s="2">
        <v>44546</v>
      </c>
      <c r="G5177" s="1" t="s">
        <v>14434</v>
      </c>
      <c r="H5177" s="1" t="s">
        <v>14435</v>
      </c>
      <c r="I5177" s="1" t="s">
        <v>26607</v>
      </c>
      <c r="J5177" s="3" t="s">
        <v>31846</v>
      </c>
      <c r="K5177">
        <v>183</v>
      </c>
      <c r="L5177" s="1" t="s">
        <v>42</v>
      </c>
      <c r="M5177" s="2">
        <v>44571</v>
      </c>
      <c r="N5177" s="1" t="s">
        <v>23</v>
      </c>
      <c r="O5177" s="1" t="s">
        <v>44</v>
      </c>
      <c r="P5177" s="1">
        <f>_3___Healthcare_Data_v1[[#This Row],[Discharge Date]]-_3___Healthcare_Data_v1[[#This Row],[Date of Admission]]</f>
        <v>25</v>
      </c>
      <c r="Q5177" s="1">
        <f>IFERROR(_3___Healthcare_Data_v1[[#This Row],[ Billing Amount ]]/_3___Healthcare_Data_v1[[#This Row],[Days in Hospital]],0)</f>
        <v>726.3718343999999</v>
      </c>
      <c r="R5177" s="1" t="str">
        <f>IF(_3___Healthcare_Data_v1[[#This Row],[Age]]&gt;60,"Senior",IF(_3___Healthcare_Data_v1[[#This Row],[Age]]&gt;35,"Middle","Young"))</f>
        <v>Senior</v>
      </c>
    </row>
    <row r="5178" spans="1:18" x14ac:dyDescent="0.3">
      <c r="A5178" s="1" t="s">
        <v>14436</v>
      </c>
      <c r="B5178" s="1" t="s">
        <v>26685</v>
      </c>
      <c r="C5178" s="1" t="s">
        <v>26</v>
      </c>
      <c r="D5178" s="1" t="s">
        <v>17</v>
      </c>
      <c r="E5178" s="1" t="s">
        <v>18</v>
      </c>
      <c r="F5178" s="2">
        <v>43913</v>
      </c>
      <c r="G5178" s="1" t="s">
        <v>14437</v>
      </c>
      <c r="H5178" s="1" t="s">
        <v>109</v>
      </c>
      <c r="I5178" s="1" t="s">
        <v>21</v>
      </c>
      <c r="J5178" s="3" t="s">
        <v>31847</v>
      </c>
      <c r="K5178">
        <v>401</v>
      </c>
      <c r="L5178" s="1" t="s">
        <v>22</v>
      </c>
      <c r="M5178" s="2">
        <v>43914</v>
      </c>
      <c r="N5178" s="1" t="s">
        <v>84</v>
      </c>
      <c r="O5178" s="1" t="s">
        <v>24</v>
      </c>
      <c r="P5178" s="1">
        <f>_3___Healthcare_Data_v1[[#This Row],[Discharge Date]]-_3___Healthcare_Data_v1[[#This Row],[Date of Admission]]</f>
        <v>1</v>
      </c>
      <c r="Q5178" s="1">
        <f>IFERROR(_3___Healthcare_Data_v1[[#This Row],[ Billing Amount ]]/_3___Healthcare_Data_v1[[#This Row],[Days in Hospital]],0)</f>
        <v>30322.24437</v>
      </c>
      <c r="R5178" s="1" t="str">
        <f>IF(_3___Healthcare_Data_v1[[#This Row],[Age]]&gt;60,"Senior",IF(_3___Healthcare_Data_v1[[#This Row],[Age]]&gt;35,"Middle","Young"))</f>
        <v>Senior</v>
      </c>
    </row>
    <row r="5179" spans="1:18" x14ac:dyDescent="0.3">
      <c r="A5179" s="1" t="s">
        <v>14438</v>
      </c>
      <c r="B5179" s="1" t="s">
        <v>26689</v>
      </c>
      <c r="C5179" s="1" t="s">
        <v>26</v>
      </c>
      <c r="D5179" s="1" t="s">
        <v>49</v>
      </c>
      <c r="E5179" s="1" t="s">
        <v>26615</v>
      </c>
      <c r="F5179" s="2">
        <v>43504</v>
      </c>
      <c r="G5179" s="1" t="s">
        <v>14439</v>
      </c>
      <c r="H5179" s="1" t="s">
        <v>14440</v>
      </c>
      <c r="I5179" s="1" t="s">
        <v>52</v>
      </c>
      <c r="J5179" s="3" t="s">
        <v>31848</v>
      </c>
      <c r="K5179">
        <v>117</v>
      </c>
      <c r="L5179" s="1" t="s">
        <v>42</v>
      </c>
      <c r="M5179" s="2">
        <v>43511</v>
      </c>
      <c r="N5179" s="1" t="s">
        <v>31</v>
      </c>
      <c r="O5179" s="1" t="s">
        <v>32</v>
      </c>
      <c r="P5179" s="1">
        <f>_3___Healthcare_Data_v1[[#This Row],[Discharge Date]]-_3___Healthcare_Data_v1[[#This Row],[Date of Admission]]</f>
        <v>7</v>
      </c>
      <c r="Q5179" s="1">
        <f>IFERROR(_3___Healthcare_Data_v1[[#This Row],[ Billing Amount ]]/_3___Healthcare_Data_v1[[#This Row],[Days in Hospital]],0)</f>
        <v>5382.5724542857142</v>
      </c>
      <c r="R5179" s="1" t="str">
        <f>IF(_3___Healthcare_Data_v1[[#This Row],[Age]]&gt;60,"Senior",IF(_3___Healthcare_Data_v1[[#This Row],[Age]]&gt;35,"Middle","Young"))</f>
        <v>Senior</v>
      </c>
    </row>
    <row r="5180" spans="1:18" x14ac:dyDescent="0.3">
      <c r="A5180" s="1" t="s">
        <v>14441</v>
      </c>
      <c r="B5180" s="1" t="s">
        <v>26649</v>
      </c>
      <c r="C5180" s="1" t="s">
        <v>16</v>
      </c>
      <c r="D5180" s="1" t="s">
        <v>229</v>
      </c>
      <c r="E5180" s="1" t="s">
        <v>69</v>
      </c>
      <c r="F5180" s="2">
        <v>44943</v>
      </c>
      <c r="G5180" s="1" t="s">
        <v>14442</v>
      </c>
      <c r="H5180" s="1" t="s">
        <v>14443</v>
      </c>
      <c r="I5180" s="1" t="s">
        <v>60</v>
      </c>
      <c r="J5180" s="3" t="s">
        <v>31849</v>
      </c>
      <c r="K5180">
        <v>333</v>
      </c>
      <c r="L5180" s="1" t="s">
        <v>38</v>
      </c>
      <c r="M5180" s="2">
        <v>44953</v>
      </c>
      <c r="N5180" s="1" t="s">
        <v>43</v>
      </c>
      <c r="O5180" s="1" t="s">
        <v>32</v>
      </c>
      <c r="P5180" s="1">
        <f>_3___Healthcare_Data_v1[[#This Row],[Discharge Date]]-_3___Healthcare_Data_v1[[#This Row],[Date of Admission]]</f>
        <v>10</v>
      </c>
      <c r="Q5180" s="1">
        <f>IFERROR(_3___Healthcare_Data_v1[[#This Row],[ Billing Amount ]]/_3___Healthcare_Data_v1[[#This Row],[Days in Hospital]],0)</f>
        <v>7584.5239380000003</v>
      </c>
      <c r="R5180" s="1" t="str">
        <f>IF(_3___Healthcare_Data_v1[[#This Row],[Age]]&gt;60,"Senior",IF(_3___Healthcare_Data_v1[[#This Row],[Age]]&gt;35,"Middle","Young"))</f>
        <v>Senior</v>
      </c>
    </row>
    <row r="5181" spans="1:18" x14ac:dyDescent="0.3">
      <c r="A5181" s="1" t="s">
        <v>6763</v>
      </c>
      <c r="B5181" s="1" t="s">
        <v>26646</v>
      </c>
      <c r="C5181" s="1" t="s">
        <v>16</v>
      </c>
      <c r="D5181" s="1" t="s">
        <v>49</v>
      </c>
      <c r="E5181" s="1" t="s">
        <v>35</v>
      </c>
      <c r="F5181" s="2">
        <v>44592</v>
      </c>
      <c r="G5181" s="1" t="s">
        <v>14444</v>
      </c>
      <c r="H5181" s="1" t="s">
        <v>11662</v>
      </c>
      <c r="I5181" s="1" t="s">
        <v>26607</v>
      </c>
      <c r="J5181" s="3" t="s">
        <v>31850</v>
      </c>
      <c r="K5181">
        <v>358</v>
      </c>
      <c r="L5181" s="1" t="s">
        <v>42</v>
      </c>
      <c r="M5181" s="2">
        <v>44595</v>
      </c>
      <c r="N5181" s="1" t="s">
        <v>23</v>
      </c>
      <c r="O5181" s="1" t="s">
        <v>44</v>
      </c>
      <c r="P5181" s="1">
        <f>_3___Healthcare_Data_v1[[#This Row],[Discharge Date]]-_3___Healthcare_Data_v1[[#This Row],[Date of Admission]]</f>
        <v>3</v>
      </c>
      <c r="Q5181" s="1">
        <f>IFERROR(_3___Healthcare_Data_v1[[#This Row],[ Billing Amount ]]/_3___Healthcare_Data_v1[[#This Row],[Days in Hospital]],0)</f>
        <v>725.93081466666672</v>
      </c>
      <c r="R5181" s="1" t="str">
        <f>IF(_3___Healthcare_Data_v1[[#This Row],[Age]]&gt;60,"Senior",IF(_3___Healthcare_Data_v1[[#This Row],[Age]]&gt;35,"Middle","Young"))</f>
        <v>Senior</v>
      </c>
    </row>
    <row r="5182" spans="1:18" x14ac:dyDescent="0.3">
      <c r="A5182" s="1" t="s">
        <v>10052</v>
      </c>
      <c r="B5182" s="1" t="s">
        <v>26745</v>
      </c>
      <c r="C5182" s="1" t="s">
        <v>16</v>
      </c>
      <c r="D5182" s="1" t="s">
        <v>114</v>
      </c>
      <c r="E5182" s="1" t="s">
        <v>26620</v>
      </c>
      <c r="F5182" s="2">
        <v>43946</v>
      </c>
      <c r="G5182" s="1" t="s">
        <v>14445</v>
      </c>
      <c r="H5182" s="1" t="s">
        <v>14446</v>
      </c>
      <c r="I5182" s="1" t="s">
        <v>52</v>
      </c>
      <c r="J5182" s="3" t="s">
        <v>31851</v>
      </c>
      <c r="K5182">
        <v>163</v>
      </c>
      <c r="L5182" s="1" t="s">
        <v>42</v>
      </c>
      <c r="M5182" s="2">
        <v>43969</v>
      </c>
      <c r="N5182" s="1" t="s">
        <v>48</v>
      </c>
      <c r="O5182" s="1" t="s">
        <v>32</v>
      </c>
      <c r="P5182" s="1">
        <f>_3___Healthcare_Data_v1[[#This Row],[Discharge Date]]-_3___Healthcare_Data_v1[[#This Row],[Date of Admission]]</f>
        <v>23</v>
      </c>
      <c r="Q5182" s="1">
        <f>IFERROR(_3___Healthcare_Data_v1[[#This Row],[ Billing Amount ]]/_3___Healthcare_Data_v1[[#This Row],[Days in Hospital]],0)</f>
        <v>1059.067824347826</v>
      </c>
      <c r="R5182" s="1" t="str">
        <f>IF(_3___Healthcare_Data_v1[[#This Row],[Age]]&gt;60,"Senior",IF(_3___Healthcare_Data_v1[[#This Row],[Age]]&gt;35,"Middle","Young"))</f>
        <v>Senior</v>
      </c>
    </row>
    <row r="5183" spans="1:18" x14ac:dyDescent="0.3">
      <c r="A5183" s="1" t="s">
        <v>14447</v>
      </c>
      <c r="B5183" s="1" t="s">
        <v>26653</v>
      </c>
      <c r="C5183" s="1" t="s">
        <v>26</v>
      </c>
      <c r="D5183" s="1" t="s">
        <v>34</v>
      </c>
      <c r="E5183" s="1" t="s">
        <v>35</v>
      </c>
      <c r="F5183" s="2">
        <v>45088</v>
      </c>
      <c r="G5183" s="1" t="s">
        <v>14448</v>
      </c>
      <c r="H5183" s="1" t="s">
        <v>2213</v>
      </c>
      <c r="I5183" s="1" t="s">
        <v>56</v>
      </c>
      <c r="J5183" s="3" t="s">
        <v>31852</v>
      </c>
      <c r="K5183">
        <v>331</v>
      </c>
      <c r="L5183" s="1" t="s">
        <v>38</v>
      </c>
      <c r="M5183" s="2">
        <v>45099</v>
      </c>
      <c r="N5183" s="1" t="s">
        <v>84</v>
      </c>
      <c r="O5183" s="1" t="s">
        <v>44</v>
      </c>
      <c r="P5183" s="1">
        <f>_3___Healthcare_Data_v1[[#This Row],[Discharge Date]]-_3___Healthcare_Data_v1[[#This Row],[Date of Admission]]</f>
        <v>11</v>
      </c>
      <c r="Q5183" s="1">
        <f>IFERROR(_3___Healthcare_Data_v1[[#This Row],[ Billing Amount ]]/_3___Healthcare_Data_v1[[#This Row],[Days in Hospital]],0)</f>
        <v>1327.1689763636364</v>
      </c>
      <c r="R5183" s="1" t="str">
        <f>IF(_3___Healthcare_Data_v1[[#This Row],[Age]]&gt;60,"Senior",IF(_3___Healthcare_Data_v1[[#This Row],[Age]]&gt;35,"Middle","Young"))</f>
        <v>Senior</v>
      </c>
    </row>
    <row r="5184" spans="1:18" x14ac:dyDescent="0.3">
      <c r="A5184" s="1" t="s">
        <v>14449</v>
      </c>
      <c r="B5184" s="1" t="s">
        <v>26685</v>
      </c>
      <c r="C5184" s="1" t="s">
        <v>16</v>
      </c>
      <c r="D5184" s="1" t="s">
        <v>114</v>
      </c>
      <c r="E5184" s="1" t="s">
        <v>35</v>
      </c>
      <c r="F5184" s="2">
        <v>45117</v>
      </c>
      <c r="G5184" s="1" t="s">
        <v>14450</v>
      </c>
      <c r="H5184" s="1" t="s">
        <v>3853</v>
      </c>
      <c r="I5184" s="1" t="s">
        <v>52</v>
      </c>
      <c r="J5184" s="3" t="s">
        <v>31853</v>
      </c>
      <c r="K5184">
        <v>329</v>
      </c>
      <c r="L5184" s="1" t="s">
        <v>22</v>
      </c>
      <c r="M5184" s="2">
        <v>45121</v>
      </c>
      <c r="N5184" s="1" t="s">
        <v>23</v>
      </c>
      <c r="O5184" s="1" t="s">
        <v>44</v>
      </c>
      <c r="P5184" s="1">
        <f>_3___Healthcare_Data_v1[[#This Row],[Discharge Date]]-_3___Healthcare_Data_v1[[#This Row],[Date of Admission]]</f>
        <v>4</v>
      </c>
      <c r="Q5184" s="1">
        <f>IFERROR(_3___Healthcare_Data_v1[[#This Row],[ Billing Amount ]]/_3___Healthcare_Data_v1[[#This Row],[Days in Hospital]],0)</f>
        <v>1862.2280055000001</v>
      </c>
      <c r="R5184" s="1" t="str">
        <f>IF(_3___Healthcare_Data_v1[[#This Row],[Age]]&gt;60,"Senior",IF(_3___Healthcare_Data_v1[[#This Row],[Age]]&gt;35,"Middle","Young"))</f>
        <v>Senior</v>
      </c>
    </row>
    <row r="5185" spans="1:18" x14ac:dyDescent="0.3">
      <c r="A5185" s="1" t="s">
        <v>14451</v>
      </c>
      <c r="B5185" s="1" t="s">
        <v>26737</v>
      </c>
      <c r="C5185" s="1" t="s">
        <v>16</v>
      </c>
      <c r="D5185" s="1" t="s">
        <v>62</v>
      </c>
      <c r="E5185" s="1" t="s">
        <v>26615</v>
      </c>
      <c r="F5185" s="2">
        <v>44579</v>
      </c>
      <c r="G5185" s="1" t="s">
        <v>14452</v>
      </c>
      <c r="H5185" s="1" t="s">
        <v>14453</v>
      </c>
      <c r="I5185" s="1" t="s">
        <v>21</v>
      </c>
      <c r="J5185" s="3" t="s">
        <v>31854</v>
      </c>
      <c r="K5185">
        <v>170</v>
      </c>
      <c r="L5185" s="1" t="s">
        <v>38</v>
      </c>
      <c r="M5185" s="2">
        <v>44605</v>
      </c>
      <c r="N5185" s="1" t="s">
        <v>23</v>
      </c>
      <c r="O5185" s="1" t="s">
        <v>32</v>
      </c>
      <c r="P5185" s="1">
        <f>_3___Healthcare_Data_v1[[#This Row],[Discharge Date]]-_3___Healthcare_Data_v1[[#This Row],[Date of Admission]]</f>
        <v>26</v>
      </c>
      <c r="Q5185" s="1">
        <f>IFERROR(_3___Healthcare_Data_v1[[#This Row],[ Billing Amount ]]/_3___Healthcare_Data_v1[[#This Row],[Days in Hospital]],0)</f>
        <v>916.25569538461536</v>
      </c>
      <c r="R5185" s="1" t="str">
        <f>IF(_3___Healthcare_Data_v1[[#This Row],[Age]]&gt;60,"Senior",IF(_3___Healthcare_Data_v1[[#This Row],[Age]]&gt;35,"Middle","Young"))</f>
        <v>Senior</v>
      </c>
    </row>
    <row r="5186" spans="1:18" x14ac:dyDescent="0.3">
      <c r="A5186" s="1" t="s">
        <v>14454</v>
      </c>
      <c r="B5186" s="1" t="s">
        <v>26632</v>
      </c>
      <c r="C5186" s="1" t="s">
        <v>26</v>
      </c>
      <c r="D5186" s="1" t="s">
        <v>17</v>
      </c>
      <c r="E5186" s="1" t="s">
        <v>26615</v>
      </c>
      <c r="F5186" s="2">
        <v>44668</v>
      </c>
      <c r="G5186" s="1" t="s">
        <v>14455</v>
      </c>
      <c r="H5186" s="1" t="s">
        <v>14456</v>
      </c>
      <c r="I5186" s="1" t="s">
        <v>21</v>
      </c>
      <c r="J5186" s="3" t="s">
        <v>31855</v>
      </c>
      <c r="K5186">
        <v>263</v>
      </c>
      <c r="L5186" s="1" t="s">
        <v>38</v>
      </c>
      <c r="M5186" s="2">
        <v>44690</v>
      </c>
      <c r="N5186" s="1" t="s">
        <v>31</v>
      </c>
      <c r="O5186" s="1" t="s">
        <v>44</v>
      </c>
      <c r="P5186" s="1">
        <f>_3___Healthcare_Data_v1[[#This Row],[Discharge Date]]-_3___Healthcare_Data_v1[[#This Row],[Date of Admission]]</f>
        <v>22</v>
      </c>
      <c r="Q5186" s="1">
        <f>IFERROR(_3___Healthcare_Data_v1[[#This Row],[ Billing Amount ]]/_3___Healthcare_Data_v1[[#This Row],[Days in Hospital]],0)</f>
        <v>460.09951863636365</v>
      </c>
      <c r="R5186" s="1" t="str">
        <f>IF(_3___Healthcare_Data_v1[[#This Row],[Age]]&gt;60,"Senior",IF(_3___Healthcare_Data_v1[[#This Row],[Age]]&gt;35,"Middle","Young"))</f>
        <v>Senior</v>
      </c>
    </row>
    <row r="5187" spans="1:18" x14ac:dyDescent="0.3">
      <c r="A5187" s="1" t="s">
        <v>14457</v>
      </c>
      <c r="B5187" s="1" t="s">
        <v>26791</v>
      </c>
      <c r="C5187" s="1" t="s">
        <v>16</v>
      </c>
      <c r="D5187" s="1" t="s">
        <v>27</v>
      </c>
      <c r="E5187" s="1" t="s">
        <v>26620</v>
      </c>
      <c r="F5187" s="2">
        <v>44609</v>
      </c>
      <c r="G5187" s="1" t="s">
        <v>5403</v>
      </c>
      <c r="H5187" s="1" t="s">
        <v>14458</v>
      </c>
      <c r="I5187" s="1" t="s">
        <v>56</v>
      </c>
      <c r="J5187" s="3" t="s">
        <v>31856</v>
      </c>
      <c r="K5187">
        <v>175</v>
      </c>
      <c r="L5187" s="1" t="s">
        <v>38</v>
      </c>
      <c r="M5187" s="2">
        <v>44627</v>
      </c>
      <c r="N5187" s="1" t="s">
        <v>23</v>
      </c>
      <c r="O5187" s="1" t="s">
        <v>24</v>
      </c>
      <c r="P5187" s="1">
        <f>_3___Healthcare_Data_v1[[#This Row],[Discharge Date]]-_3___Healthcare_Data_v1[[#This Row],[Date of Admission]]</f>
        <v>18</v>
      </c>
      <c r="Q5187" s="1">
        <f>IFERROR(_3___Healthcare_Data_v1[[#This Row],[ Billing Amount ]]/_3___Healthcare_Data_v1[[#This Row],[Days in Hospital]],0)</f>
        <v>1886.6802455555558</v>
      </c>
      <c r="R5187" s="1" t="str">
        <f>IF(_3___Healthcare_Data_v1[[#This Row],[Age]]&gt;60,"Senior",IF(_3___Healthcare_Data_v1[[#This Row],[Age]]&gt;35,"Middle","Young"))</f>
        <v>Senior</v>
      </c>
    </row>
    <row r="5188" spans="1:18" x14ac:dyDescent="0.3">
      <c r="A5188" s="1" t="s">
        <v>14459</v>
      </c>
      <c r="B5188" s="1" t="s">
        <v>26685</v>
      </c>
      <c r="C5188" s="1" t="s">
        <v>16</v>
      </c>
      <c r="D5188" s="1" t="s">
        <v>62</v>
      </c>
      <c r="E5188" s="1" t="s">
        <v>26615</v>
      </c>
      <c r="F5188" s="2">
        <v>45187</v>
      </c>
      <c r="G5188" s="1" t="s">
        <v>14460</v>
      </c>
      <c r="H5188" s="1" t="s">
        <v>7605</v>
      </c>
      <c r="I5188" s="1" t="s">
        <v>52</v>
      </c>
      <c r="J5188" s="3" t="s">
        <v>31857</v>
      </c>
      <c r="K5188">
        <v>379</v>
      </c>
      <c r="L5188" s="1" t="s">
        <v>22</v>
      </c>
      <c r="M5188" s="2">
        <v>45208</v>
      </c>
      <c r="N5188" s="1" t="s">
        <v>31</v>
      </c>
      <c r="O5188" s="1" t="s">
        <v>24</v>
      </c>
      <c r="P5188" s="1">
        <f>_3___Healthcare_Data_v1[[#This Row],[Discharge Date]]-_3___Healthcare_Data_v1[[#This Row],[Date of Admission]]</f>
        <v>21</v>
      </c>
      <c r="Q5188" s="1">
        <f>IFERROR(_3___Healthcare_Data_v1[[#This Row],[ Billing Amount ]]/_3___Healthcare_Data_v1[[#This Row],[Days in Hospital]],0)</f>
        <v>44.672760147619044</v>
      </c>
      <c r="R5188" s="1" t="str">
        <f>IF(_3___Healthcare_Data_v1[[#This Row],[Age]]&gt;60,"Senior",IF(_3___Healthcare_Data_v1[[#This Row],[Age]]&gt;35,"Middle","Young"))</f>
        <v>Senior</v>
      </c>
    </row>
    <row r="5189" spans="1:18" x14ac:dyDescent="0.3">
      <c r="A5189" s="1" t="s">
        <v>14461</v>
      </c>
      <c r="B5189" s="1" t="s">
        <v>26683</v>
      </c>
      <c r="C5189" s="1" t="s">
        <v>26</v>
      </c>
      <c r="D5189" s="1" t="s">
        <v>114</v>
      </c>
      <c r="E5189" s="1" t="s">
        <v>35</v>
      </c>
      <c r="F5189" s="2">
        <v>43749</v>
      </c>
      <c r="G5189" s="1" t="s">
        <v>14462</v>
      </c>
      <c r="H5189" s="1" t="s">
        <v>14463</v>
      </c>
      <c r="I5189" s="1" t="s">
        <v>26607</v>
      </c>
      <c r="J5189" s="3" t="s">
        <v>31858</v>
      </c>
      <c r="K5189">
        <v>151</v>
      </c>
      <c r="L5189" s="1" t="s">
        <v>38</v>
      </c>
      <c r="M5189" s="2">
        <v>43755</v>
      </c>
      <c r="N5189" s="1" t="s">
        <v>23</v>
      </c>
      <c r="O5189" s="1" t="s">
        <v>44</v>
      </c>
      <c r="P5189" s="1">
        <f>_3___Healthcare_Data_v1[[#This Row],[Discharge Date]]-_3___Healthcare_Data_v1[[#This Row],[Date of Admission]]</f>
        <v>6</v>
      </c>
      <c r="Q5189" s="1">
        <f>IFERROR(_3___Healthcare_Data_v1[[#This Row],[ Billing Amount ]]/_3___Healthcare_Data_v1[[#This Row],[Days in Hospital]],0)</f>
        <v>2204.0963550000001</v>
      </c>
      <c r="R5189" s="1" t="str">
        <f>IF(_3___Healthcare_Data_v1[[#This Row],[Age]]&gt;60,"Senior",IF(_3___Healthcare_Data_v1[[#This Row],[Age]]&gt;35,"Middle","Young"))</f>
        <v>Senior</v>
      </c>
    </row>
    <row r="5190" spans="1:18" x14ac:dyDescent="0.3">
      <c r="A5190" s="1" t="s">
        <v>14464</v>
      </c>
      <c r="B5190" s="1" t="s">
        <v>26628</v>
      </c>
      <c r="C5190" s="1" t="s">
        <v>16</v>
      </c>
      <c r="D5190" s="1" t="s">
        <v>34</v>
      </c>
      <c r="E5190" s="1" t="s">
        <v>35</v>
      </c>
      <c r="F5190" s="2">
        <v>44964</v>
      </c>
      <c r="G5190" s="1" t="s">
        <v>792</v>
      </c>
      <c r="H5190" s="1" t="s">
        <v>14465</v>
      </c>
      <c r="I5190" s="1" t="s">
        <v>60</v>
      </c>
      <c r="J5190" s="3" t="s">
        <v>31859</v>
      </c>
      <c r="K5190">
        <v>186</v>
      </c>
      <c r="L5190" s="1" t="s">
        <v>42</v>
      </c>
      <c r="M5190" s="2">
        <v>44991</v>
      </c>
      <c r="N5190" s="1" t="s">
        <v>31</v>
      </c>
      <c r="O5190" s="1" t="s">
        <v>44</v>
      </c>
      <c r="P5190" s="1">
        <f>_3___Healthcare_Data_v1[[#This Row],[Discharge Date]]-_3___Healthcare_Data_v1[[#This Row],[Date of Admission]]</f>
        <v>27</v>
      </c>
      <c r="Q5190" s="1">
        <f>IFERROR(_3___Healthcare_Data_v1[[#This Row],[ Billing Amount ]]/_3___Healthcare_Data_v1[[#This Row],[Days in Hospital]],0)</f>
        <v>137.723333</v>
      </c>
      <c r="R5190" s="1" t="str">
        <f>IF(_3___Healthcare_Data_v1[[#This Row],[Age]]&gt;60,"Senior",IF(_3___Healthcare_Data_v1[[#This Row],[Age]]&gt;35,"Middle","Young"))</f>
        <v>Senior</v>
      </c>
    </row>
    <row r="5191" spans="1:18" x14ac:dyDescent="0.3">
      <c r="A5191" s="1" t="s">
        <v>14466</v>
      </c>
      <c r="B5191" s="1" t="s">
        <v>26659</v>
      </c>
      <c r="C5191" s="1" t="s">
        <v>16</v>
      </c>
      <c r="D5191" s="1" t="s">
        <v>62</v>
      </c>
      <c r="E5191" s="1" t="s">
        <v>26615</v>
      </c>
      <c r="F5191" s="2">
        <v>44610</v>
      </c>
      <c r="G5191" s="1" t="s">
        <v>14467</v>
      </c>
      <c r="H5191" s="1" t="s">
        <v>14468</v>
      </c>
      <c r="I5191" s="1" t="s">
        <v>52</v>
      </c>
      <c r="J5191" s="3" t="s">
        <v>31860</v>
      </c>
      <c r="K5191">
        <v>254</v>
      </c>
      <c r="L5191" s="1" t="s">
        <v>38</v>
      </c>
      <c r="M5191" s="2">
        <v>44618</v>
      </c>
      <c r="N5191" s="1" t="s">
        <v>48</v>
      </c>
      <c r="O5191" s="1" t="s">
        <v>24</v>
      </c>
      <c r="P5191" s="1">
        <f>_3___Healthcare_Data_v1[[#This Row],[Discharge Date]]-_3___Healthcare_Data_v1[[#This Row],[Date of Admission]]</f>
        <v>8</v>
      </c>
      <c r="Q5191" s="1">
        <f>IFERROR(_3___Healthcare_Data_v1[[#This Row],[ Billing Amount ]]/_3___Healthcare_Data_v1[[#This Row],[Days in Hospital]],0)</f>
        <v>1838.6738212499999</v>
      </c>
      <c r="R5191" s="1" t="str">
        <f>IF(_3___Healthcare_Data_v1[[#This Row],[Age]]&gt;60,"Senior",IF(_3___Healthcare_Data_v1[[#This Row],[Age]]&gt;35,"Middle","Young"))</f>
        <v>Senior</v>
      </c>
    </row>
    <row r="5192" spans="1:18" x14ac:dyDescent="0.3">
      <c r="A5192" s="1" t="s">
        <v>14469</v>
      </c>
      <c r="B5192" s="1" t="s">
        <v>26873</v>
      </c>
      <c r="C5192" s="1" t="s">
        <v>26</v>
      </c>
      <c r="D5192" s="1" t="s">
        <v>114</v>
      </c>
      <c r="E5192" s="1" t="s">
        <v>69</v>
      </c>
      <c r="F5192" s="2">
        <v>43441</v>
      </c>
      <c r="G5192" s="1" t="s">
        <v>14470</v>
      </c>
      <c r="H5192" s="1" t="s">
        <v>391</v>
      </c>
      <c r="I5192" s="1" t="s">
        <v>52</v>
      </c>
      <c r="J5192" s="3" t="s">
        <v>31861</v>
      </c>
      <c r="K5192">
        <v>364</v>
      </c>
      <c r="L5192" s="1" t="s">
        <v>22</v>
      </c>
      <c r="M5192" s="2">
        <v>43458</v>
      </c>
      <c r="N5192" s="1" t="s">
        <v>31</v>
      </c>
      <c r="O5192" s="1" t="s">
        <v>24</v>
      </c>
      <c r="P5192" s="1">
        <f>_3___Healthcare_Data_v1[[#This Row],[Discharge Date]]-_3___Healthcare_Data_v1[[#This Row],[Date of Admission]]</f>
        <v>17</v>
      </c>
      <c r="Q5192" s="1">
        <f>IFERROR(_3___Healthcare_Data_v1[[#This Row],[ Billing Amount ]]/_3___Healthcare_Data_v1[[#This Row],[Days in Hospital]],0)</f>
        <v>3732.8314417647061</v>
      </c>
      <c r="R5192" s="1" t="str">
        <f>IF(_3___Healthcare_Data_v1[[#This Row],[Age]]&gt;60,"Senior",IF(_3___Healthcare_Data_v1[[#This Row],[Age]]&gt;35,"Middle","Young"))</f>
        <v>Senior</v>
      </c>
    </row>
    <row r="5193" spans="1:18" x14ac:dyDescent="0.3">
      <c r="A5193" s="1" t="s">
        <v>14471</v>
      </c>
      <c r="B5193" s="1" t="s">
        <v>26659</v>
      </c>
      <c r="C5193" s="1" t="s">
        <v>16</v>
      </c>
      <c r="D5193" s="1" t="s">
        <v>34</v>
      </c>
      <c r="E5193" s="1" t="s">
        <v>18</v>
      </c>
      <c r="F5193" s="2">
        <v>44511</v>
      </c>
      <c r="G5193" s="1" t="s">
        <v>14472</v>
      </c>
      <c r="H5193" s="1" t="s">
        <v>14473</v>
      </c>
      <c r="I5193" s="1" t="s">
        <v>56</v>
      </c>
      <c r="J5193" s="3" t="s">
        <v>31862</v>
      </c>
      <c r="K5193">
        <v>101</v>
      </c>
      <c r="L5193" s="1" t="s">
        <v>22</v>
      </c>
      <c r="M5193" s="2">
        <v>44519</v>
      </c>
      <c r="N5193" s="1" t="s">
        <v>48</v>
      </c>
      <c r="O5193" s="1" t="s">
        <v>44</v>
      </c>
      <c r="P5193" s="1">
        <f>_3___Healthcare_Data_v1[[#This Row],[Discharge Date]]-_3___Healthcare_Data_v1[[#This Row],[Date of Admission]]</f>
        <v>8</v>
      </c>
      <c r="Q5193" s="1">
        <f>IFERROR(_3___Healthcare_Data_v1[[#This Row],[ Billing Amount ]]/_3___Healthcare_Data_v1[[#This Row],[Days in Hospital]],0)</f>
        <v>6730.03749625</v>
      </c>
      <c r="R5193" s="1" t="str">
        <f>IF(_3___Healthcare_Data_v1[[#This Row],[Age]]&gt;60,"Senior",IF(_3___Healthcare_Data_v1[[#This Row],[Age]]&gt;35,"Middle","Young"))</f>
        <v>Senior</v>
      </c>
    </row>
    <row r="5194" spans="1:18" x14ac:dyDescent="0.3">
      <c r="A5194" s="1" t="s">
        <v>14474</v>
      </c>
      <c r="B5194" s="1" t="s">
        <v>26850</v>
      </c>
      <c r="C5194" s="1" t="s">
        <v>16</v>
      </c>
      <c r="D5194" s="1" t="s">
        <v>229</v>
      </c>
      <c r="E5194" s="1" t="s">
        <v>28</v>
      </c>
      <c r="F5194" s="2">
        <v>44466</v>
      </c>
      <c r="G5194" s="1" t="s">
        <v>14475</v>
      </c>
      <c r="H5194" s="1" t="s">
        <v>2195</v>
      </c>
      <c r="I5194" s="1" t="s">
        <v>52</v>
      </c>
      <c r="J5194" s="3" t="s">
        <v>31863</v>
      </c>
      <c r="K5194">
        <v>290</v>
      </c>
      <c r="L5194" s="1" t="s">
        <v>42</v>
      </c>
      <c r="M5194" s="2">
        <v>44491</v>
      </c>
      <c r="N5194" s="1" t="s">
        <v>23</v>
      </c>
      <c r="O5194" s="1" t="s">
        <v>24</v>
      </c>
      <c r="P5194" s="1">
        <f>_3___Healthcare_Data_v1[[#This Row],[Discharge Date]]-_3___Healthcare_Data_v1[[#This Row],[Date of Admission]]</f>
        <v>25</v>
      </c>
      <c r="Q5194" s="1">
        <f>IFERROR(_3___Healthcare_Data_v1[[#This Row],[ Billing Amount ]]/_3___Healthcare_Data_v1[[#This Row],[Days in Hospital]],0)</f>
        <v>1258.0321383999999</v>
      </c>
      <c r="R5194" s="1" t="str">
        <f>IF(_3___Healthcare_Data_v1[[#This Row],[Age]]&gt;60,"Senior",IF(_3___Healthcare_Data_v1[[#This Row],[Age]]&gt;35,"Middle","Young"))</f>
        <v>Senior</v>
      </c>
    </row>
    <row r="5195" spans="1:18" x14ac:dyDescent="0.3">
      <c r="A5195" s="1" t="s">
        <v>1615</v>
      </c>
      <c r="B5195" s="1" t="s">
        <v>26622</v>
      </c>
      <c r="C5195" s="1" t="s">
        <v>26</v>
      </c>
      <c r="D5195" s="1" t="s">
        <v>17</v>
      </c>
      <c r="E5195" s="1" t="s">
        <v>28</v>
      </c>
      <c r="F5195" s="2">
        <v>44971</v>
      </c>
      <c r="G5195" s="1" t="s">
        <v>14476</v>
      </c>
      <c r="H5195" s="1" t="s">
        <v>14477</v>
      </c>
      <c r="I5195" s="1" t="s">
        <v>52</v>
      </c>
      <c r="J5195" s="3" t="s">
        <v>31864</v>
      </c>
      <c r="K5195">
        <v>334</v>
      </c>
      <c r="L5195" s="1" t="s">
        <v>38</v>
      </c>
      <c r="M5195" s="2">
        <v>44990</v>
      </c>
      <c r="N5195" s="1" t="s">
        <v>84</v>
      </c>
      <c r="O5195" s="1" t="s">
        <v>44</v>
      </c>
      <c r="P5195" s="1">
        <f>_3___Healthcare_Data_v1[[#This Row],[Discharge Date]]-_3___Healthcare_Data_v1[[#This Row],[Date of Admission]]</f>
        <v>19</v>
      </c>
      <c r="Q5195" s="1">
        <f>IFERROR(_3___Healthcare_Data_v1[[#This Row],[ Billing Amount ]]/_3___Healthcare_Data_v1[[#This Row],[Days in Hospital]],0)</f>
        <v>1070.1284905263158</v>
      </c>
      <c r="R5195" s="1" t="str">
        <f>IF(_3___Healthcare_Data_v1[[#This Row],[Age]]&gt;60,"Senior",IF(_3___Healthcare_Data_v1[[#This Row],[Age]]&gt;35,"Middle","Young"))</f>
        <v>Senior</v>
      </c>
    </row>
    <row r="5196" spans="1:18" x14ac:dyDescent="0.3">
      <c r="A5196" s="1" t="s">
        <v>8565</v>
      </c>
      <c r="B5196" s="1" t="s">
        <v>26822</v>
      </c>
      <c r="C5196" s="1" t="s">
        <v>16</v>
      </c>
      <c r="D5196" s="1" t="s">
        <v>114</v>
      </c>
      <c r="E5196" s="1" t="s">
        <v>69</v>
      </c>
      <c r="F5196" s="2">
        <v>43967</v>
      </c>
      <c r="G5196" s="1" t="s">
        <v>14478</v>
      </c>
      <c r="H5196" s="1" t="s">
        <v>14479</v>
      </c>
      <c r="I5196" s="1" t="s">
        <v>26607</v>
      </c>
      <c r="J5196" s="3" t="s">
        <v>31865</v>
      </c>
      <c r="K5196">
        <v>297</v>
      </c>
      <c r="L5196" s="1" t="s">
        <v>38</v>
      </c>
      <c r="M5196" s="2">
        <v>43981</v>
      </c>
      <c r="N5196" s="1" t="s">
        <v>48</v>
      </c>
      <c r="O5196" s="1" t="s">
        <v>44</v>
      </c>
      <c r="P5196" s="1">
        <f>_3___Healthcare_Data_v1[[#This Row],[Discharge Date]]-_3___Healthcare_Data_v1[[#This Row],[Date of Admission]]</f>
        <v>14</v>
      </c>
      <c r="Q5196" s="1">
        <f>IFERROR(_3___Healthcare_Data_v1[[#This Row],[ Billing Amount ]]/_3___Healthcare_Data_v1[[#This Row],[Days in Hospital]],0)</f>
        <v>3277.1158678571433</v>
      </c>
      <c r="R5196" s="1" t="str">
        <f>IF(_3___Healthcare_Data_v1[[#This Row],[Age]]&gt;60,"Senior",IF(_3___Healthcare_Data_v1[[#This Row],[Age]]&gt;35,"Middle","Young"))</f>
        <v>Senior</v>
      </c>
    </row>
    <row r="5197" spans="1:18" x14ac:dyDescent="0.3">
      <c r="A5197" s="1" t="s">
        <v>14480</v>
      </c>
      <c r="B5197" s="1" t="s">
        <v>26610</v>
      </c>
      <c r="C5197" s="1" t="s">
        <v>26</v>
      </c>
      <c r="D5197" s="1" t="s">
        <v>17</v>
      </c>
      <c r="E5197" s="1" t="s">
        <v>26615</v>
      </c>
      <c r="F5197" s="2">
        <v>44423</v>
      </c>
      <c r="G5197" s="1" t="s">
        <v>14481</v>
      </c>
      <c r="H5197" s="1" t="s">
        <v>14482</v>
      </c>
      <c r="I5197" s="1" t="s">
        <v>60</v>
      </c>
      <c r="J5197" s="3" t="s">
        <v>31866</v>
      </c>
      <c r="K5197">
        <v>343</v>
      </c>
      <c r="L5197" s="1" t="s">
        <v>22</v>
      </c>
      <c r="M5197" s="2">
        <v>44426</v>
      </c>
      <c r="N5197" s="1" t="s">
        <v>43</v>
      </c>
      <c r="O5197" s="1" t="s">
        <v>24</v>
      </c>
      <c r="P5197" s="1">
        <f>_3___Healthcare_Data_v1[[#This Row],[Discharge Date]]-_3___Healthcare_Data_v1[[#This Row],[Date of Admission]]</f>
        <v>3</v>
      </c>
      <c r="Q5197" s="1">
        <f>IFERROR(_3___Healthcare_Data_v1[[#This Row],[ Billing Amount ]]/_3___Healthcare_Data_v1[[#This Row],[Days in Hospital]],0)</f>
        <v>1631.1796999999999</v>
      </c>
      <c r="R5197" s="1" t="str">
        <f>IF(_3___Healthcare_Data_v1[[#This Row],[Age]]&gt;60,"Senior",IF(_3___Healthcare_Data_v1[[#This Row],[Age]]&gt;35,"Middle","Young"))</f>
        <v>Senior</v>
      </c>
    </row>
    <row r="5198" spans="1:18" x14ac:dyDescent="0.3">
      <c r="A5198" s="1" t="s">
        <v>14483</v>
      </c>
      <c r="B5198" s="1" t="s">
        <v>26689</v>
      </c>
      <c r="C5198" s="1" t="s">
        <v>16</v>
      </c>
      <c r="D5198" s="1" t="s">
        <v>62</v>
      </c>
      <c r="E5198" s="1" t="s">
        <v>28</v>
      </c>
      <c r="F5198" s="2">
        <v>43537</v>
      </c>
      <c r="G5198" s="1" t="s">
        <v>14484</v>
      </c>
      <c r="H5198" s="1" t="s">
        <v>14485</v>
      </c>
      <c r="I5198" s="1" t="s">
        <v>56</v>
      </c>
      <c r="J5198" s="3" t="s">
        <v>31867</v>
      </c>
      <c r="K5198">
        <v>411</v>
      </c>
      <c r="L5198" s="1" t="s">
        <v>42</v>
      </c>
      <c r="M5198" s="2">
        <v>43552</v>
      </c>
      <c r="N5198" s="1" t="s">
        <v>43</v>
      </c>
      <c r="O5198" s="1" t="s">
        <v>44</v>
      </c>
      <c r="P5198" s="1">
        <f>_3___Healthcare_Data_v1[[#This Row],[Discharge Date]]-_3___Healthcare_Data_v1[[#This Row],[Date of Admission]]</f>
        <v>15</v>
      </c>
      <c r="Q5198" s="1">
        <f>IFERROR(_3___Healthcare_Data_v1[[#This Row],[ Billing Amount ]]/_3___Healthcare_Data_v1[[#This Row],[Days in Hospital]],0)</f>
        <v>1388.5275813333333</v>
      </c>
      <c r="R5198" s="1" t="str">
        <f>IF(_3___Healthcare_Data_v1[[#This Row],[Age]]&gt;60,"Senior",IF(_3___Healthcare_Data_v1[[#This Row],[Age]]&gt;35,"Middle","Young"))</f>
        <v>Senior</v>
      </c>
    </row>
    <row r="5199" spans="1:18" x14ac:dyDescent="0.3">
      <c r="A5199" s="1" t="s">
        <v>14486</v>
      </c>
      <c r="B5199" s="1" t="s">
        <v>26994</v>
      </c>
      <c r="C5199" s="1" t="s">
        <v>26</v>
      </c>
      <c r="D5199" s="1" t="s">
        <v>17</v>
      </c>
      <c r="E5199" s="1" t="s">
        <v>26620</v>
      </c>
      <c r="F5199" s="2">
        <v>44957</v>
      </c>
      <c r="G5199" s="1" t="s">
        <v>14487</v>
      </c>
      <c r="H5199" s="1" t="s">
        <v>14488</v>
      </c>
      <c r="I5199" s="1" t="s">
        <v>60</v>
      </c>
      <c r="J5199" s="3" t="s">
        <v>31868</v>
      </c>
      <c r="K5199">
        <v>458</v>
      </c>
      <c r="L5199" s="1" t="s">
        <v>38</v>
      </c>
      <c r="M5199" s="2">
        <v>44970</v>
      </c>
      <c r="N5199" s="1" t="s">
        <v>31</v>
      </c>
      <c r="O5199" s="1" t="s">
        <v>32</v>
      </c>
      <c r="P5199" s="1">
        <f>_3___Healthcare_Data_v1[[#This Row],[Discharge Date]]-_3___Healthcare_Data_v1[[#This Row],[Date of Admission]]</f>
        <v>13</v>
      </c>
      <c r="Q5199" s="1">
        <f>IFERROR(_3___Healthcare_Data_v1[[#This Row],[ Billing Amount ]]/_3___Healthcare_Data_v1[[#This Row],[Days in Hospital]],0)</f>
        <v>1006.2717192307692</v>
      </c>
      <c r="R5199" s="1" t="str">
        <f>IF(_3___Healthcare_Data_v1[[#This Row],[Age]]&gt;60,"Senior",IF(_3___Healthcare_Data_v1[[#This Row],[Age]]&gt;35,"Middle","Young"))</f>
        <v>Senior</v>
      </c>
    </row>
    <row r="5200" spans="1:18" x14ac:dyDescent="0.3">
      <c r="A5200" s="1" t="s">
        <v>14489</v>
      </c>
      <c r="B5200" s="1" t="s">
        <v>26683</v>
      </c>
      <c r="C5200" s="1" t="s">
        <v>16</v>
      </c>
      <c r="D5200" s="1" t="s">
        <v>229</v>
      </c>
      <c r="E5200" s="1" t="s">
        <v>35</v>
      </c>
      <c r="F5200" s="2">
        <v>44680</v>
      </c>
      <c r="G5200" s="1" t="s">
        <v>14490</v>
      </c>
      <c r="H5200" s="1" t="s">
        <v>14491</v>
      </c>
      <c r="I5200" s="1" t="s">
        <v>60</v>
      </c>
      <c r="J5200" s="3" t="s">
        <v>31869</v>
      </c>
      <c r="K5200">
        <v>335</v>
      </c>
      <c r="L5200" s="1" t="s">
        <v>22</v>
      </c>
      <c r="M5200" s="2">
        <v>44680</v>
      </c>
      <c r="N5200" s="1" t="s">
        <v>84</v>
      </c>
      <c r="O5200" s="1" t="s">
        <v>44</v>
      </c>
      <c r="P5200" s="1">
        <f>_3___Healthcare_Data_v1[[#This Row],[Discharge Date]]-_3___Healthcare_Data_v1[[#This Row],[Date of Admission]]</f>
        <v>0</v>
      </c>
      <c r="Q5200" s="1">
        <f>IFERROR(_3___Healthcare_Data_v1[[#This Row],[ Billing Amount ]]/_3___Healthcare_Data_v1[[#This Row],[Days in Hospital]],0)</f>
        <v>0</v>
      </c>
      <c r="R5200" s="1" t="str">
        <f>IF(_3___Healthcare_Data_v1[[#This Row],[Age]]&gt;60,"Senior",IF(_3___Healthcare_Data_v1[[#This Row],[Age]]&gt;35,"Middle","Young"))</f>
        <v>Senior</v>
      </c>
    </row>
    <row r="5201" spans="1:18" x14ac:dyDescent="0.3">
      <c r="A5201" s="1" t="s">
        <v>14492</v>
      </c>
      <c r="B5201" s="1" t="s">
        <v>26704</v>
      </c>
      <c r="C5201" s="1" t="s">
        <v>16</v>
      </c>
      <c r="D5201" s="1" t="s">
        <v>49</v>
      </c>
      <c r="E5201" s="1" t="s">
        <v>26620</v>
      </c>
      <c r="F5201" s="2">
        <v>43733</v>
      </c>
      <c r="G5201" s="1" t="s">
        <v>8509</v>
      </c>
      <c r="H5201" s="1" t="s">
        <v>14493</v>
      </c>
      <c r="I5201" s="1" t="s">
        <v>56</v>
      </c>
      <c r="J5201" s="3" t="s">
        <v>31870</v>
      </c>
      <c r="K5201">
        <v>449</v>
      </c>
      <c r="L5201" s="1" t="s">
        <v>42</v>
      </c>
      <c r="M5201" s="2">
        <v>43762</v>
      </c>
      <c r="N5201" s="1" t="s">
        <v>84</v>
      </c>
      <c r="O5201" s="1" t="s">
        <v>32</v>
      </c>
      <c r="P5201" s="1">
        <f>_3___Healthcare_Data_v1[[#This Row],[Discharge Date]]-_3___Healthcare_Data_v1[[#This Row],[Date of Admission]]</f>
        <v>29</v>
      </c>
      <c r="Q5201" s="1">
        <f>IFERROR(_3___Healthcare_Data_v1[[#This Row],[ Billing Amount ]]/_3___Healthcare_Data_v1[[#This Row],[Days in Hospital]],0)</f>
        <v>46.505737137931035</v>
      </c>
      <c r="R5201" s="1" t="str">
        <f>IF(_3___Healthcare_Data_v1[[#This Row],[Age]]&gt;60,"Senior",IF(_3___Healthcare_Data_v1[[#This Row],[Age]]&gt;35,"Middle","Young"))</f>
        <v>Senior</v>
      </c>
    </row>
    <row r="5202" spans="1:18" x14ac:dyDescent="0.3">
      <c r="A5202" s="1" t="s">
        <v>14494</v>
      </c>
      <c r="B5202" s="1" t="s">
        <v>26636</v>
      </c>
      <c r="C5202" s="1" t="s">
        <v>16</v>
      </c>
      <c r="D5202" s="1" t="s">
        <v>17</v>
      </c>
      <c r="E5202" s="1" t="s">
        <v>26615</v>
      </c>
      <c r="F5202" s="2">
        <v>43956</v>
      </c>
      <c r="G5202" s="1" t="s">
        <v>14495</v>
      </c>
      <c r="H5202" s="1" t="s">
        <v>14496</v>
      </c>
      <c r="I5202" s="1" t="s">
        <v>26607</v>
      </c>
      <c r="J5202" s="3" t="s">
        <v>31871</v>
      </c>
      <c r="K5202">
        <v>446</v>
      </c>
      <c r="L5202" s="1" t="s">
        <v>42</v>
      </c>
      <c r="M5202" s="2">
        <v>43968</v>
      </c>
      <c r="N5202" s="1" t="s">
        <v>43</v>
      </c>
      <c r="O5202" s="1" t="s">
        <v>24</v>
      </c>
      <c r="P5202" s="1">
        <f>_3___Healthcare_Data_v1[[#This Row],[Discharge Date]]-_3___Healthcare_Data_v1[[#This Row],[Date of Admission]]</f>
        <v>12</v>
      </c>
      <c r="Q5202" s="1">
        <f>IFERROR(_3___Healthcare_Data_v1[[#This Row],[ Billing Amount ]]/_3___Healthcare_Data_v1[[#This Row],[Days in Hospital]],0)</f>
        <v>660.49293649999993</v>
      </c>
      <c r="R5202" s="1" t="str">
        <f>IF(_3___Healthcare_Data_v1[[#This Row],[Age]]&gt;60,"Senior",IF(_3___Healthcare_Data_v1[[#This Row],[Age]]&gt;35,"Middle","Young"))</f>
        <v>Senior</v>
      </c>
    </row>
    <row r="5203" spans="1:18" x14ac:dyDescent="0.3">
      <c r="A5203" s="1" t="s">
        <v>14497</v>
      </c>
      <c r="B5203" s="1" t="s">
        <v>26723</v>
      </c>
      <c r="C5203" s="1" t="s">
        <v>16</v>
      </c>
      <c r="D5203" s="1" t="s">
        <v>62</v>
      </c>
      <c r="E5203" s="1" t="s">
        <v>35</v>
      </c>
      <c r="F5203" s="2">
        <v>44445</v>
      </c>
      <c r="G5203" s="1" t="s">
        <v>14498</v>
      </c>
      <c r="H5203" s="1" t="s">
        <v>14499</v>
      </c>
      <c r="I5203" s="1" t="s">
        <v>60</v>
      </c>
      <c r="J5203" s="3" t="s">
        <v>31872</v>
      </c>
      <c r="K5203">
        <v>295</v>
      </c>
      <c r="L5203" s="1" t="s">
        <v>22</v>
      </c>
      <c r="M5203" s="2">
        <v>44451</v>
      </c>
      <c r="N5203" s="1" t="s">
        <v>23</v>
      </c>
      <c r="O5203" s="1" t="s">
        <v>32</v>
      </c>
      <c r="P5203" s="1">
        <f>_3___Healthcare_Data_v1[[#This Row],[Discharge Date]]-_3___Healthcare_Data_v1[[#This Row],[Date of Admission]]</f>
        <v>6</v>
      </c>
      <c r="Q5203" s="1">
        <f>IFERROR(_3___Healthcare_Data_v1[[#This Row],[ Billing Amount ]]/_3___Healthcare_Data_v1[[#This Row],[Days in Hospital]],0)</f>
        <v>2013.9885533333334</v>
      </c>
      <c r="R5203" s="1" t="str">
        <f>IF(_3___Healthcare_Data_v1[[#This Row],[Age]]&gt;60,"Senior",IF(_3___Healthcare_Data_v1[[#This Row],[Age]]&gt;35,"Middle","Young"))</f>
        <v>Senior</v>
      </c>
    </row>
    <row r="5204" spans="1:18" x14ac:dyDescent="0.3">
      <c r="A5204" s="1" t="s">
        <v>14500</v>
      </c>
      <c r="B5204" s="1" t="s">
        <v>26664</v>
      </c>
      <c r="C5204" s="1" t="s">
        <v>26</v>
      </c>
      <c r="D5204" s="1" t="s">
        <v>34</v>
      </c>
      <c r="E5204" s="1" t="s">
        <v>26620</v>
      </c>
      <c r="F5204" s="2">
        <v>44794</v>
      </c>
      <c r="G5204" s="1" t="s">
        <v>14501</v>
      </c>
      <c r="H5204" s="1" t="s">
        <v>14502</v>
      </c>
      <c r="I5204" s="1" t="s">
        <v>26607</v>
      </c>
      <c r="J5204" s="3" t="s">
        <v>31873</v>
      </c>
      <c r="K5204">
        <v>399</v>
      </c>
      <c r="L5204" s="1" t="s">
        <v>38</v>
      </c>
      <c r="M5204" s="2">
        <v>44817</v>
      </c>
      <c r="N5204" s="1" t="s">
        <v>84</v>
      </c>
      <c r="O5204" s="1" t="s">
        <v>44</v>
      </c>
      <c r="P5204" s="1">
        <f>_3___Healthcare_Data_v1[[#This Row],[Discharge Date]]-_3___Healthcare_Data_v1[[#This Row],[Date of Admission]]</f>
        <v>23</v>
      </c>
      <c r="Q5204" s="1">
        <f>IFERROR(_3___Healthcare_Data_v1[[#This Row],[ Billing Amount ]]/_3___Healthcare_Data_v1[[#This Row],[Days in Hospital]],0)</f>
        <v>1482.6615808695651</v>
      </c>
      <c r="R5204" s="1" t="str">
        <f>IF(_3___Healthcare_Data_v1[[#This Row],[Age]]&gt;60,"Senior",IF(_3___Healthcare_Data_v1[[#This Row],[Age]]&gt;35,"Middle","Young"))</f>
        <v>Senior</v>
      </c>
    </row>
    <row r="5205" spans="1:18" x14ac:dyDescent="0.3">
      <c r="A5205" s="1" t="s">
        <v>14503</v>
      </c>
      <c r="B5205" s="1" t="s">
        <v>26626</v>
      </c>
      <c r="C5205" s="1" t="s">
        <v>26</v>
      </c>
      <c r="D5205" s="1" t="s">
        <v>17</v>
      </c>
      <c r="E5205" s="1" t="s">
        <v>18</v>
      </c>
      <c r="F5205" s="2">
        <v>44401</v>
      </c>
      <c r="G5205" s="1" t="s">
        <v>14504</v>
      </c>
      <c r="H5205" s="1" t="s">
        <v>14505</v>
      </c>
      <c r="I5205" s="1" t="s">
        <v>52</v>
      </c>
      <c r="J5205" s="3" t="s">
        <v>31874</v>
      </c>
      <c r="K5205">
        <v>304</v>
      </c>
      <c r="L5205" s="1" t="s">
        <v>38</v>
      </c>
      <c r="M5205" s="2">
        <v>44412</v>
      </c>
      <c r="N5205" s="1" t="s">
        <v>23</v>
      </c>
      <c r="O5205" s="1" t="s">
        <v>32</v>
      </c>
      <c r="P5205" s="1">
        <f>_3___Healthcare_Data_v1[[#This Row],[Discharge Date]]-_3___Healthcare_Data_v1[[#This Row],[Date of Admission]]</f>
        <v>11</v>
      </c>
      <c r="Q5205" s="1">
        <f>IFERROR(_3___Healthcare_Data_v1[[#This Row],[ Billing Amount ]]/_3___Healthcare_Data_v1[[#This Row],[Days in Hospital]],0)</f>
        <v>767.87211745454545</v>
      </c>
      <c r="R5205" s="1" t="str">
        <f>IF(_3___Healthcare_Data_v1[[#This Row],[Age]]&gt;60,"Senior",IF(_3___Healthcare_Data_v1[[#This Row],[Age]]&gt;35,"Middle","Young"))</f>
        <v>Senior</v>
      </c>
    </row>
    <row r="5206" spans="1:18" x14ac:dyDescent="0.3">
      <c r="A5206" s="1" t="s">
        <v>14506</v>
      </c>
      <c r="B5206" s="1" t="s">
        <v>26634</v>
      </c>
      <c r="C5206" s="1" t="s">
        <v>26</v>
      </c>
      <c r="D5206" s="1" t="s">
        <v>229</v>
      </c>
      <c r="E5206" s="1" t="s">
        <v>35</v>
      </c>
      <c r="F5206" s="2">
        <v>45090</v>
      </c>
      <c r="G5206" s="1" t="s">
        <v>14507</v>
      </c>
      <c r="H5206" s="1" t="s">
        <v>14508</v>
      </c>
      <c r="I5206" s="1" t="s">
        <v>56</v>
      </c>
      <c r="J5206" s="3" t="s">
        <v>31875</v>
      </c>
      <c r="K5206">
        <v>126</v>
      </c>
      <c r="L5206" s="1" t="s">
        <v>38</v>
      </c>
      <c r="M5206" s="2">
        <v>45115</v>
      </c>
      <c r="N5206" s="1" t="s">
        <v>31</v>
      </c>
      <c r="O5206" s="1" t="s">
        <v>32</v>
      </c>
      <c r="P5206" s="1">
        <f>_3___Healthcare_Data_v1[[#This Row],[Discharge Date]]-_3___Healthcare_Data_v1[[#This Row],[Date of Admission]]</f>
        <v>25</v>
      </c>
      <c r="Q5206" s="1">
        <f>IFERROR(_3___Healthcare_Data_v1[[#This Row],[ Billing Amount ]]/_3___Healthcare_Data_v1[[#This Row],[Days in Hospital]],0)</f>
        <v>457.53274279999999</v>
      </c>
      <c r="R5206" s="1" t="str">
        <f>IF(_3___Healthcare_Data_v1[[#This Row],[Age]]&gt;60,"Senior",IF(_3___Healthcare_Data_v1[[#This Row],[Age]]&gt;35,"Middle","Young"))</f>
        <v>Senior</v>
      </c>
    </row>
    <row r="5207" spans="1:18" x14ac:dyDescent="0.3">
      <c r="A5207" s="1" t="s">
        <v>14509</v>
      </c>
      <c r="B5207" s="1" t="s">
        <v>26798</v>
      </c>
      <c r="C5207" s="1" t="s">
        <v>16</v>
      </c>
      <c r="D5207" s="1" t="s">
        <v>229</v>
      </c>
      <c r="E5207" s="1" t="s">
        <v>26620</v>
      </c>
      <c r="F5207" s="2">
        <v>45132</v>
      </c>
      <c r="G5207" s="1" t="s">
        <v>14510</v>
      </c>
      <c r="H5207" s="1" t="s">
        <v>14511</v>
      </c>
      <c r="I5207" s="1" t="s">
        <v>56</v>
      </c>
      <c r="J5207" s="3" t="s">
        <v>31876</v>
      </c>
      <c r="K5207">
        <v>443</v>
      </c>
      <c r="L5207" s="1" t="s">
        <v>42</v>
      </c>
      <c r="M5207" s="2">
        <v>45141</v>
      </c>
      <c r="N5207" s="1" t="s">
        <v>48</v>
      </c>
      <c r="O5207" s="1" t="s">
        <v>44</v>
      </c>
      <c r="P5207" s="1">
        <f>_3___Healthcare_Data_v1[[#This Row],[Discharge Date]]-_3___Healthcare_Data_v1[[#This Row],[Date of Admission]]</f>
        <v>9</v>
      </c>
      <c r="Q5207" s="1">
        <f>IFERROR(_3___Healthcare_Data_v1[[#This Row],[ Billing Amount ]]/_3___Healthcare_Data_v1[[#This Row],[Days in Hospital]],0)</f>
        <v>1175.550408888889</v>
      </c>
      <c r="R5207" s="1" t="str">
        <f>IF(_3___Healthcare_Data_v1[[#This Row],[Age]]&gt;60,"Senior",IF(_3___Healthcare_Data_v1[[#This Row],[Age]]&gt;35,"Middle","Young"))</f>
        <v>Senior</v>
      </c>
    </row>
    <row r="5208" spans="1:18" x14ac:dyDescent="0.3">
      <c r="A5208" s="1" t="s">
        <v>14512</v>
      </c>
      <c r="B5208" s="1" t="s">
        <v>26644</v>
      </c>
      <c r="C5208" s="1" t="s">
        <v>26</v>
      </c>
      <c r="D5208" s="1" t="s">
        <v>34</v>
      </c>
      <c r="E5208" s="1" t="s">
        <v>26620</v>
      </c>
      <c r="F5208" s="2">
        <v>43726</v>
      </c>
      <c r="G5208" s="1" t="s">
        <v>14513</v>
      </c>
      <c r="H5208" s="1" t="s">
        <v>7839</v>
      </c>
      <c r="I5208" s="1" t="s">
        <v>21</v>
      </c>
      <c r="J5208" s="3" t="s">
        <v>31877</v>
      </c>
      <c r="K5208">
        <v>458</v>
      </c>
      <c r="L5208" s="1" t="s">
        <v>38</v>
      </c>
      <c r="M5208" s="2">
        <v>43733</v>
      </c>
      <c r="N5208" s="1" t="s">
        <v>84</v>
      </c>
      <c r="O5208" s="1" t="s">
        <v>32</v>
      </c>
      <c r="P5208" s="1">
        <f>_3___Healthcare_Data_v1[[#This Row],[Discharge Date]]-_3___Healthcare_Data_v1[[#This Row],[Date of Admission]]</f>
        <v>7</v>
      </c>
      <c r="Q5208" s="1">
        <f>IFERROR(_3___Healthcare_Data_v1[[#This Row],[ Billing Amount ]]/_3___Healthcare_Data_v1[[#This Row],[Days in Hospital]],0)</f>
        <v>2549.2354985714287</v>
      </c>
      <c r="R5208" s="1" t="str">
        <f>IF(_3___Healthcare_Data_v1[[#This Row],[Age]]&gt;60,"Senior",IF(_3___Healthcare_Data_v1[[#This Row],[Age]]&gt;35,"Middle","Young"))</f>
        <v>Senior</v>
      </c>
    </row>
    <row r="5209" spans="1:18" x14ac:dyDescent="0.3">
      <c r="A5209" s="1" t="s">
        <v>3712</v>
      </c>
      <c r="B5209" s="1" t="s">
        <v>26837</v>
      </c>
      <c r="C5209" s="1" t="s">
        <v>26</v>
      </c>
      <c r="D5209" s="1" t="s">
        <v>17</v>
      </c>
      <c r="E5209" s="1" t="s">
        <v>26620</v>
      </c>
      <c r="F5209" s="2">
        <v>44523</v>
      </c>
      <c r="G5209" s="1" t="s">
        <v>14514</v>
      </c>
      <c r="H5209" s="1" t="s">
        <v>14515</v>
      </c>
      <c r="I5209" s="1" t="s">
        <v>52</v>
      </c>
      <c r="J5209" s="3" t="s">
        <v>31878</v>
      </c>
      <c r="K5209">
        <v>344</v>
      </c>
      <c r="L5209" s="1" t="s">
        <v>42</v>
      </c>
      <c r="M5209" s="2">
        <v>44552</v>
      </c>
      <c r="N5209" s="1" t="s">
        <v>48</v>
      </c>
      <c r="O5209" s="1" t="s">
        <v>24</v>
      </c>
      <c r="P5209" s="1">
        <f>_3___Healthcare_Data_v1[[#This Row],[Discharge Date]]-_3___Healthcare_Data_v1[[#This Row],[Date of Admission]]</f>
        <v>29</v>
      </c>
      <c r="Q5209" s="1">
        <f>IFERROR(_3___Healthcare_Data_v1[[#This Row],[ Billing Amount ]]/_3___Healthcare_Data_v1[[#This Row],[Days in Hospital]],0)</f>
        <v>473.66189586206895</v>
      </c>
      <c r="R5209" s="1" t="str">
        <f>IF(_3___Healthcare_Data_v1[[#This Row],[Age]]&gt;60,"Senior",IF(_3___Healthcare_Data_v1[[#This Row],[Age]]&gt;35,"Middle","Young"))</f>
        <v>Senior</v>
      </c>
    </row>
    <row r="5210" spans="1:18" x14ac:dyDescent="0.3">
      <c r="A5210" s="1" t="s">
        <v>14516</v>
      </c>
      <c r="B5210" s="1" t="s">
        <v>26687</v>
      </c>
      <c r="C5210" s="1" t="s">
        <v>26</v>
      </c>
      <c r="D5210" s="1" t="s">
        <v>17</v>
      </c>
      <c r="E5210" s="1" t="s">
        <v>69</v>
      </c>
      <c r="F5210" s="2">
        <v>44728</v>
      </c>
      <c r="G5210" s="1" t="s">
        <v>14517</v>
      </c>
      <c r="H5210" s="1" t="s">
        <v>14518</v>
      </c>
      <c r="I5210" s="1" t="s">
        <v>56</v>
      </c>
      <c r="J5210" s="3" t="s">
        <v>31879</v>
      </c>
      <c r="K5210">
        <v>372</v>
      </c>
      <c r="L5210" s="1" t="s">
        <v>22</v>
      </c>
      <c r="M5210" s="2">
        <v>44733</v>
      </c>
      <c r="N5210" s="1" t="s">
        <v>43</v>
      </c>
      <c r="O5210" s="1" t="s">
        <v>32</v>
      </c>
      <c r="P5210" s="1">
        <f>_3___Healthcare_Data_v1[[#This Row],[Discharge Date]]-_3___Healthcare_Data_v1[[#This Row],[Date of Admission]]</f>
        <v>5</v>
      </c>
      <c r="Q5210" s="1">
        <f>IFERROR(_3___Healthcare_Data_v1[[#This Row],[ Billing Amount ]]/_3___Healthcare_Data_v1[[#This Row],[Days in Hospital]],0)</f>
        <v>8398.3059400000002</v>
      </c>
      <c r="R5210" s="1" t="str">
        <f>IF(_3___Healthcare_Data_v1[[#This Row],[Age]]&gt;60,"Senior",IF(_3___Healthcare_Data_v1[[#This Row],[Age]]&gt;35,"Middle","Young"))</f>
        <v>Senior</v>
      </c>
    </row>
    <row r="5211" spans="1:18" x14ac:dyDescent="0.3">
      <c r="A5211" s="1" t="s">
        <v>14519</v>
      </c>
      <c r="B5211" s="1" t="s">
        <v>26612</v>
      </c>
      <c r="C5211" s="1" t="s">
        <v>16</v>
      </c>
      <c r="D5211" s="1" t="s">
        <v>229</v>
      </c>
      <c r="E5211" s="1" t="s">
        <v>26615</v>
      </c>
      <c r="F5211" s="2">
        <v>44416</v>
      </c>
      <c r="G5211" s="1" t="s">
        <v>14520</v>
      </c>
      <c r="H5211" s="1" t="s">
        <v>14521</v>
      </c>
      <c r="I5211" s="1" t="s">
        <v>21</v>
      </c>
      <c r="J5211" s="3" t="s">
        <v>31880</v>
      </c>
      <c r="K5211">
        <v>397</v>
      </c>
      <c r="L5211" s="1" t="s">
        <v>38</v>
      </c>
      <c r="M5211" s="2">
        <v>44444</v>
      </c>
      <c r="N5211" s="1" t="s">
        <v>43</v>
      </c>
      <c r="O5211" s="1" t="s">
        <v>44</v>
      </c>
      <c r="P5211" s="1">
        <f>_3___Healthcare_Data_v1[[#This Row],[Discharge Date]]-_3___Healthcare_Data_v1[[#This Row],[Date of Admission]]</f>
        <v>28</v>
      </c>
      <c r="Q5211" s="1">
        <f>IFERROR(_3___Healthcare_Data_v1[[#This Row],[ Billing Amount ]]/_3___Healthcare_Data_v1[[#This Row],[Days in Hospital]],0)</f>
        <v>750.00264785714285</v>
      </c>
      <c r="R5211" s="1" t="str">
        <f>IF(_3___Healthcare_Data_v1[[#This Row],[Age]]&gt;60,"Senior",IF(_3___Healthcare_Data_v1[[#This Row],[Age]]&gt;35,"Middle","Young"))</f>
        <v>Senior</v>
      </c>
    </row>
    <row r="5212" spans="1:18" x14ac:dyDescent="0.3">
      <c r="A5212" s="1" t="s">
        <v>14522</v>
      </c>
      <c r="B5212" s="1" t="s">
        <v>26732</v>
      </c>
      <c r="C5212" s="1" t="s">
        <v>26</v>
      </c>
      <c r="D5212" s="1" t="s">
        <v>27</v>
      </c>
      <c r="E5212" s="1" t="s">
        <v>26620</v>
      </c>
      <c r="F5212" s="2">
        <v>44971</v>
      </c>
      <c r="G5212" s="1" t="s">
        <v>14523</v>
      </c>
      <c r="H5212" s="1" t="s">
        <v>14524</v>
      </c>
      <c r="I5212" s="1" t="s">
        <v>60</v>
      </c>
      <c r="J5212" s="3" t="s">
        <v>31881</v>
      </c>
      <c r="K5212">
        <v>379</v>
      </c>
      <c r="L5212" s="1" t="s">
        <v>42</v>
      </c>
      <c r="M5212" s="2">
        <v>44981</v>
      </c>
      <c r="N5212" s="1" t="s">
        <v>48</v>
      </c>
      <c r="O5212" s="1" t="s">
        <v>24</v>
      </c>
      <c r="P5212" s="1">
        <f>_3___Healthcare_Data_v1[[#This Row],[Discharge Date]]-_3___Healthcare_Data_v1[[#This Row],[Date of Admission]]</f>
        <v>10</v>
      </c>
      <c r="Q5212" s="1">
        <f>IFERROR(_3___Healthcare_Data_v1[[#This Row],[ Billing Amount ]]/_3___Healthcare_Data_v1[[#This Row],[Days in Hospital]],0)</f>
        <v>655.42096040000001</v>
      </c>
      <c r="R5212" s="1" t="str">
        <f>IF(_3___Healthcare_Data_v1[[#This Row],[Age]]&gt;60,"Senior",IF(_3___Healthcare_Data_v1[[#This Row],[Age]]&gt;35,"Middle","Young"))</f>
        <v>Senior</v>
      </c>
    </row>
    <row r="5213" spans="1:18" x14ac:dyDescent="0.3">
      <c r="A5213" s="1" t="s">
        <v>14525</v>
      </c>
      <c r="B5213" s="1" t="s">
        <v>26745</v>
      </c>
      <c r="C5213" s="1" t="s">
        <v>16</v>
      </c>
      <c r="D5213" s="1" t="s">
        <v>89</v>
      </c>
      <c r="E5213" s="1" t="s">
        <v>69</v>
      </c>
      <c r="F5213" s="2">
        <v>43514</v>
      </c>
      <c r="G5213" s="1" t="s">
        <v>14526</v>
      </c>
      <c r="H5213" s="1" t="s">
        <v>14527</v>
      </c>
      <c r="I5213" s="1" t="s">
        <v>26607</v>
      </c>
      <c r="J5213" s="3" t="s">
        <v>31882</v>
      </c>
      <c r="K5213">
        <v>243</v>
      </c>
      <c r="L5213" s="1" t="s">
        <v>38</v>
      </c>
      <c r="M5213" s="2">
        <v>43542</v>
      </c>
      <c r="N5213" s="1" t="s">
        <v>31</v>
      </c>
      <c r="O5213" s="1" t="s">
        <v>44</v>
      </c>
      <c r="P5213" s="1">
        <f>_3___Healthcare_Data_v1[[#This Row],[Discharge Date]]-_3___Healthcare_Data_v1[[#This Row],[Date of Admission]]</f>
        <v>28</v>
      </c>
      <c r="Q5213" s="1">
        <f>IFERROR(_3___Healthcare_Data_v1[[#This Row],[ Billing Amount ]]/_3___Healthcare_Data_v1[[#This Row],[Days in Hospital]],0)</f>
        <v>2725.5015224999997</v>
      </c>
      <c r="R5213" s="1" t="str">
        <f>IF(_3___Healthcare_Data_v1[[#This Row],[Age]]&gt;60,"Senior",IF(_3___Healthcare_Data_v1[[#This Row],[Age]]&gt;35,"Middle","Young"))</f>
        <v>Senior</v>
      </c>
    </row>
    <row r="5214" spans="1:18" x14ac:dyDescent="0.3">
      <c r="A5214" s="1" t="s">
        <v>14528</v>
      </c>
      <c r="B5214" s="1" t="s">
        <v>26873</v>
      </c>
      <c r="C5214" s="1" t="s">
        <v>16</v>
      </c>
      <c r="D5214" s="1" t="s">
        <v>17</v>
      </c>
      <c r="E5214" s="1" t="s">
        <v>18</v>
      </c>
      <c r="F5214" s="2">
        <v>44450</v>
      </c>
      <c r="G5214" s="1" t="s">
        <v>14529</v>
      </c>
      <c r="H5214" s="1" t="s">
        <v>14530</v>
      </c>
      <c r="I5214" s="1" t="s">
        <v>21</v>
      </c>
      <c r="J5214" s="3" t="s">
        <v>31883</v>
      </c>
      <c r="K5214">
        <v>493</v>
      </c>
      <c r="L5214" s="1" t="s">
        <v>38</v>
      </c>
      <c r="M5214" s="2">
        <v>44473</v>
      </c>
      <c r="N5214" s="1" t="s">
        <v>84</v>
      </c>
      <c r="O5214" s="1" t="s">
        <v>32</v>
      </c>
      <c r="P5214" s="1">
        <f>_3___Healthcare_Data_v1[[#This Row],[Discharge Date]]-_3___Healthcare_Data_v1[[#This Row],[Date of Admission]]</f>
        <v>23</v>
      </c>
      <c r="Q5214" s="1">
        <f>IFERROR(_3___Healthcare_Data_v1[[#This Row],[ Billing Amount ]]/_3___Healthcare_Data_v1[[#This Row],[Days in Hospital]],0)</f>
        <v>1296.1616886956522</v>
      </c>
      <c r="R5214" s="1" t="str">
        <f>IF(_3___Healthcare_Data_v1[[#This Row],[Age]]&gt;60,"Senior",IF(_3___Healthcare_Data_v1[[#This Row],[Age]]&gt;35,"Middle","Young"))</f>
        <v>Senior</v>
      </c>
    </row>
    <row r="5215" spans="1:18" x14ac:dyDescent="0.3">
      <c r="A5215" s="1" t="s">
        <v>14531</v>
      </c>
      <c r="B5215" s="1" t="s">
        <v>26712</v>
      </c>
      <c r="C5215" s="1" t="s">
        <v>26</v>
      </c>
      <c r="D5215" s="1" t="s">
        <v>17</v>
      </c>
      <c r="E5215" s="1" t="s">
        <v>69</v>
      </c>
      <c r="F5215" s="2">
        <v>45065</v>
      </c>
      <c r="G5215" s="1" t="s">
        <v>14532</v>
      </c>
      <c r="H5215" s="1" t="s">
        <v>14533</v>
      </c>
      <c r="I5215" s="1" t="s">
        <v>56</v>
      </c>
      <c r="J5215" s="3" t="s">
        <v>31884</v>
      </c>
      <c r="K5215">
        <v>487</v>
      </c>
      <c r="L5215" s="1" t="s">
        <v>22</v>
      </c>
      <c r="M5215" s="2">
        <v>45086</v>
      </c>
      <c r="N5215" s="1" t="s">
        <v>31</v>
      </c>
      <c r="O5215" s="1" t="s">
        <v>24</v>
      </c>
      <c r="P5215" s="1">
        <f>_3___Healthcare_Data_v1[[#This Row],[Discharge Date]]-_3___Healthcare_Data_v1[[#This Row],[Date of Admission]]</f>
        <v>21</v>
      </c>
      <c r="Q5215" s="1">
        <f>IFERROR(_3___Healthcare_Data_v1[[#This Row],[ Billing Amount ]]/_3___Healthcare_Data_v1[[#This Row],[Days in Hospital]],0)</f>
        <v>2074.964543333333</v>
      </c>
      <c r="R5215" s="1" t="str">
        <f>IF(_3___Healthcare_Data_v1[[#This Row],[Age]]&gt;60,"Senior",IF(_3___Healthcare_Data_v1[[#This Row],[Age]]&gt;35,"Middle","Young"))</f>
        <v>Senior</v>
      </c>
    </row>
    <row r="5216" spans="1:18" x14ac:dyDescent="0.3">
      <c r="A5216" s="1" t="s">
        <v>14534</v>
      </c>
      <c r="B5216" s="1" t="s">
        <v>26655</v>
      </c>
      <c r="C5216" s="1" t="s">
        <v>26</v>
      </c>
      <c r="D5216" s="1" t="s">
        <v>229</v>
      </c>
      <c r="E5216" s="1" t="s">
        <v>28</v>
      </c>
      <c r="F5216" s="2">
        <v>44049</v>
      </c>
      <c r="G5216" s="1" t="s">
        <v>14535</v>
      </c>
      <c r="H5216" s="1" t="s">
        <v>14536</v>
      </c>
      <c r="I5216" s="1" t="s">
        <v>56</v>
      </c>
      <c r="J5216" s="3" t="s">
        <v>31885</v>
      </c>
      <c r="K5216">
        <v>105</v>
      </c>
      <c r="L5216" s="1" t="s">
        <v>42</v>
      </c>
      <c r="M5216" s="2">
        <v>44053</v>
      </c>
      <c r="N5216" s="1" t="s">
        <v>48</v>
      </c>
      <c r="O5216" s="1" t="s">
        <v>24</v>
      </c>
      <c r="P5216" s="1">
        <f>_3___Healthcare_Data_v1[[#This Row],[Discharge Date]]-_3___Healthcare_Data_v1[[#This Row],[Date of Admission]]</f>
        <v>4</v>
      </c>
      <c r="Q5216" s="1">
        <f>IFERROR(_3___Healthcare_Data_v1[[#This Row],[ Billing Amount ]]/_3___Healthcare_Data_v1[[#This Row],[Days in Hospital]],0)</f>
        <v>8816.9540300000008</v>
      </c>
      <c r="R5216" s="1" t="str">
        <f>IF(_3___Healthcare_Data_v1[[#This Row],[Age]]&gt;60,"Senior",IF(_3___Healthcare_Data_v1[[#This Row],[Age]]&gt;35,"Middle","Young"))</f>
        <v>Senior</v>
      </c>
    </row>
    <row r="5217" spans="1:18" x14ac:dyDescent="0.3">
      <c r="A5217" s="1" t="s">
        <v>14537</v>
      </c>
      <c r="B5217" s="1" t="s">
        <v>26845</v>
      </c>
      <c r="C5217" s="1" t="s">
        <v>26</v>
      </c>
      <c r="D5217" s="1" t="s">
        <v>34</v>
      </c>
      <c r="E5217" s="1" t="s">
        <v>26615</v>
      </c>
      <c r="F5217" s="2">
        <v>44604</v>
      </c>
      <c r="G5217" s="1" t="s">
        <v>14538</v>
      </c>
      <c r="H5217" s="1" t="s">
        <v>14539</v>
      </c>
      <c r="I5217" s="1" t="s">
        <v>52</v>
      </c>
      <c r="J5217" s="3" t="s">
        <v>31886</v>
      </c>
      <c r="K5217">
        <v>396</v>
      </c>
      <c r="L5217" s="1" t="s">
        <v>42</v>
      </c>
      <c r="M5217" s="2">
        <v>44614</v>
      </c>
      <c r="N5217" s="1" t="s">
        <v>43</v>
      </c>
      <c r="O5217" s="1" t="s">
        <v>44</v>
      </c>
      <c r="P5217" s="1">
        <f>_3___Healthcare_Data_v1[[#This Row],[Discharge Date]]-_3___Healthcare_Data_v1[[#This Row],[Date of Admission]]</f>
        <v>10</v>
      </c>
      <c r="Q5217" s="1">
        <f>IFERROR(_3___Healthcare_Data_v1[[#This Row],[ Billing Amount ]]/_3___Healthcare_Data_v1[[#This Row],[Days in Hospital]],0)</f>
        <v>2801.8951299999999</v>
      </c>
      <c r="R5217" s="1" t="str">
        <f>IF(_3___Healthcare_Data_v1[[#This Row],[Age]]&gt;60,"Senior",IF(_3___Healthcare_Data_v1[[#This Row],[Age]]&gt;35,"Middle","Young"))</f>
        <v>Senior</v>
      </c>
    </row>
    <row r="5218" spans="1:18" x14ac:dyDescent="0.3">
      <c r="A5218" s="1" t="s">
        <v>4311</v>
      </c>
      <c r="B5218" s="1" t="s">
        <v>26617</v>
      </c>
      <c r="C5218" s="1" t="s">
        <v>26</v>
      </c>
      <c r="D5218" s="1" t="s">
        <v>17</v>
      </c>
      <c r="E5218" s="1" t="s">
        <v>26620</v>
      </c>
      <c r="F5218" s="2">
        <v>43661</v>
      </c>
      <c r="G5218" s="1" t="s">
        <v>14540</v>
      </c>
      <c r="H5218" s="1" t="s">
        <v>14541</v>
      </c>
      <c r="I5218" s="1" t="s">
        <v>52</v>
      </c>
      <c r="J5218" s="3" t="s">
        <v>31887</v>
      </c>
      <c r="K5218">
        <v>356</v>
      </c>
      <c r="L5218" s="1" t="s">
        <v>38</v>
      </c>
      <c r="M5218" s="2">
        <v>43687</v>
      </c>
      <c r="N5218" s="1" t="s">
        <v>31</v>
      </c>
      <c r="O5218" s="1" t="s">
        <v>44</v>
      </c>
      <c r="P5218" s="1">
        <f>_3___Healthcare_Data_v1[[#This Row],[Discharge Date]]-_3___Healthcare_Data_v1[[#This Row],[Date of Admission]]</f>
        <v>26</v>
      </c>
      <c r="Q5218" s="1">
        <f>IFERROR(_3___Healthcare_Data_v1[[#This Row],[ Billing Amount ]]/_3___Healthcare_Data_v1[[#This Row],[Days in Hospital]],0)</f>
        <v>595.96210730769224</v>
      </c>
      <c r="R5218" s="1" t="str">
        <f>IF(_3___Healthcare_Data_v1[[#This Row],[Age]]&gt;60,"Senior",IF(_3___Healthcare_Data_v1[[#This Row],[Age]]&gt;35,"Middle","Young"))</f>
        <v>Senior</v>
      </c>
    </row>
    <row r="5219" spans="1:18" x14ac:dyDescent="0.3">
      <c r="A5219" s="1" t="s">
        <v>14542</v>
      </c>
      <c r="B5219" s="1" t="s">
        <v>26723</v>
      </c>
      <c r="C5219" s="1" t="s">
        <v>26</v>
      </c>
      <c r="D5219" s="1" t="s">
        <v>27</v>
      </c>
      <c r="E5219" s="1" t="s">
        <v>26620</v>
      </c>
      <c r="F5219" s="2">
        <v>45199</v>
      </c>
      <c r="G5219" s="1" t="s">
        <v>14543</v>
      </c>
      <c r="H5219" s="1" t="s">
        <v>2921</v>
      </c>
      <c r="I5219" s="1" t="s">
        <v>26607</v>
      </c>
      <c r="J5219" s="3" t="s">
        <v>31888</v>
      </c>
      <c r="K5219">
        <v>203</v>
      </c>
      <c r="L5219" s="1" t="s">
        <v>42</v>
      </c>
      <c r="M5219" s="2">
        <v>45213</v>
      </c>
      <c r="N5219" s="1" t="s">
        <v>43</v>
      </c>
      <c r="O5219" s="1" t="s">
        <v>32</v>
      </c>
      <c r="P5219" s="1">
        <f>_3___Healthcare_Data_v1[[#This Row],[Discharge Date]]-_3___Healthcare_Data_v1[[#This Row],[Date of Admission]]</f>
        <v>14</v>
      </c>
      <c r="Q5219" s="1">
        <f>IFERROR(_3___Healthcare_Data_v1[[#This Row],[ Billing Amount ]]/_3___Healthcare_Data_v1[[#This Row],[Days in Hospital]],0)</f>
        <v>1262.9457607142856</v>
      </c>
      <c r="R5219" s="1" t="str">
        <f>IF(_3___Healthcare_Data_v1[[#This Row],[Age]]&gt;60,"Senior",IF(_3___Healthcare_Data_v1[[#This Row],[Age]]&gt;35,"Middle","Young"))</f>
        <v>Senior</v>
      </c>
    </row>
    <row r="5220" spans="1:18" x14ac:dyDescent="0.3">
      <c r="A5220" s="1" t="s">
        <v>14544</v>
      </c>
      <c r="B5220" s="1" t="s">
        <v>26791</v>
      </c>
      <c r="C5220" s="1" t="s">
        <v>16</v>
      </c>
      <c r="D5220" s="1" t="s">
        <v>17</v>
      </c>
      <c r="E5220" s="1" t="s">
        <v>69</v>
      </c>
      <c r="F5220" s="2">
        <v>43686</v>
      </c>
      <c r="G5220" s="1" t="s">
        <v>11269</v>
      </c>
      <c r="H5220" s="1" t="s">
        <v>14545</v>
      </c>
      <c r="I5220" s="1" t="s">
        <v>21</v>
      </c>
      <c r="J5220" s="3" t="s">
        <v>31889</v>
      </c>
      <c r="K5220">
        <v>498</v>
      </c>
      <c r="L5220" s="1" t="s">
        <v>38</v>
      </c>
      <c r="M5220" s="2">
        <v>43708</v>
      </c>
      <c r="N5220" s="1" t="s">
        <v>48</v>
      </c>
      <c r="O5220" s="1" t="s">
        <v>32</v>
      </c>
      <c r="P5220" s="1">
        <f>_3___Healthcare_Data_v1[[#This Row],[Discharge Date]]-_3___Healthcare_Data_v1[[#This Row],[Date of Admission]]</f>
        <v>22</v>
      </c>
      <c r="Q5220" s="1">
        <f>IFERROR(_3___Healthcare_Data_v1[[#This Row],[ Billing Amount ]]/_3___Healthcare_Data_v1[[#This Row],[Days in Hospital]],0)</f>
        <v>780.15726363636361</v>
      </c>
      <c r="R5220" s="1" t="str">
        <f>IF(_3___Healthcare_Data_v1[[#This Row],[Age]]&gt;60,"Senior",IF(_3___Healthcare_Data_v1[[#This Row],[Age]]&gt;35,"Middle","Young"))</f>
        <v>Senior</v>
      </c>
    </row>
    <row r="5221" spans="1:18" x14ac:dyDescent="0.3">
      <c r="A5221" s="1" t="s">
        <v>14546</v>
      </c>
      <c r="B5221" s="1" t="s">
        <v>26779</v>
      </c>
      <c r="C5221" s="1" t="s">
        <v>16</v>
      </c>
      <c r="D5221" s="1" t="s">
        <v>49</v>
      </c>
      <c r="E5221" s="1" t="s">
        <v>26620</v>
      </c>
      <c r="F5221" s="2">
        <v>44529</v>
      </c>
      <c r="G5221" s="1" t="s">
        <v>14547</v>
      </c>
      <c r="H5221" s="1" t="s">
        <v>14548</v>
      </c>
      <c r="I5221" s="1" t="s">
        <v>26607</v>
      </c>
      <c r="J5221" s="3" t="s">
        <v>31890</v>
      </c>
      <c r="K5221">
        <v>135</v>
      </c>
      <c r="L5221" s="1" t="s">
        <v>38</v>
      </c>
      <c r="M5221" s="2">
        <v>44535</v>
      </c>
      <c r="N5221" s="1" t="s">
        <v>48</v>
      </c>
      <c r="O5221" s="1" t="s">
        <v>44</v>
      </c>
      <c r="P5221" s="1">
        <f>_3___Healthcare_Data_v1[[#This Row],[Discharge Date]]-_3___Healthcare_Data_v1[[#This Row],[Date of Admission]]</f>
        <v>6</v>
      </c>
      <c r="Q5221" s="1">
        <f>IFERROR(_3___Healthcare_Data_v1[[#This Row],[ Billing Amount ]]/_3___Healthcare_Data_v1[[#This Row],[Days in Hospital]],0)</f>
        <v>5447.3963783333338</v>
      </c>
      <c r="R5221" s="1" t="str">
        <f>IF(_3___Healthcare_Data_v1[[#This Row],[Age]]&gt;60,"Senior",IF(_3___Healthcare_Data_v1[[#This Row],[Age]]&gt;35,"Middle","Young"))</f>
        <v>Senior</v>
      </c>
    </row>
    <row r="5222" spans="1:18" x14ac:dyDescent="0.3">
      <c r="A5222" s="1" t="s">
        <v>14549</v>
      </c>
      <c r="B5222" s="1" t="s">
        <v>26725</v>
      </c>
      <c r="C5222" s="1" t="s">
        <v>26</v>
      </c>
      <c r="D5222" s="1" t="s">
        <v>62</v>
      </c>
      <c r="E5222" s="1" t="s">
        <v>26620</v>
      </c>
      <c r="F5222" s="2">
        <v>43821</v>
      </c>
      <c r="G5222" s="1" t="s">
        <v>14550</v>
      </c>
      <c r="H5222" s="1" t="s">
        <v>14551</v>
      </c>
      <c r="I5222" s="1" t="s">
        <v>52</v>
      </c>
      <c r="J5222" s="3" t="s">
        <v>31891</v>
      </c>
      <c r="K5222">
        <v>150</v>
      </c>
      <c r="L5222" s="1" t="s">
        <v>38</v>
      </c>
      <c r="M5222" s="2">
        <v>43846</v>
      </c>
      <c r="N5222" s="1" t="s">
        <v>84</v>
      </c>
      <c r="O5222" s="1" t="s">
        <v>44</v>
      </c>
      <c r="P5222" s="1">
        <f>_3___Healthcare_Data_v1[[#This Row],[Discharge Date]]-_3___Healthcare_Data_v1[[#This Row],[Date of Admission]]</f>
        <v>25</v>
      </c>
      <c r="Q5222" s="1">
        <f>IFERROR(_3___Healthcare_Data_v1[[#This Row],[ Billing Amount ]]/_3___Healthcare_Data_v1[[#This Row],[Days in Hospital]],0)</f>
        <v>509.9425956</v>
      </c>
      <c r="R5222" s="1" t="str">
        <f>IF(_3___Healthcare_Data_v1[[#This Row],[Age]]&gt;60,"Senior",IF(_3___Healthcare_Data_v1[[#This Row],[Age]]&gt;35,"Middle","Young"))</f>
        <v>Senior</v>
      </c>
    </row>
    <row r="5223" spans="1:18" x14ac:dyDescent="0.3">
      <c r="A5223" s="1" t="s">
        <v>10208</v>
      </c>
      <c r="B5223" s="1" t="s">
        <v>26723</v>
      </c>
      <c r="C5223" s="1" t="s">
        <v>26</v>
      </c>
      <c r="D5223" s="1" t="s">
        <v>17</v>
      </c>
      <c r="E5223" s="1" t="s">
        <v>28</v>
      </c>
      <c r="F5223" s="2">
        <v>43642</v>
      </c>
      <c r="G5223" s="1" t="s">
        <v>14552</v>
      </c>
      <c r="H5223" s="1" t="s">
        <v>14553</v>
      </c>
      <c r="I5223" s="1" t="s">
        <v>52</v>
      </c>
      <c r="J5223" s="3" t="s">
        <v>31892</v>
      </c>
      <c r="K5223">
        <v>127</v>
      </c>
      <c r="L5223" s="1" t="s">
        <v>42</v>
      </c>
      <c r="M5223" s="2">
        <v>43665</v>
      </c>
      <c r="N5223" s="1" t="s">
        <v>31</v>
      </c>
      <c r="O5223" s="1" t="s">
        <v>24</v>
      </c>
      <c r="P5223" s="1">
        <f>_3___Healthcare_Data_v1[[#This Row],[Discharge Date]]-_3___Healthcare_Data_v1[[#This Row],[Date of Admission]]</f>
        <v>23</v>
      </c>
      <c r="Q5223" s="1">
        <f>IFERROR(_3___Healthcare_Data_v1[[#This Row],[ Billing Amount ]]/_3___Healthcare_Data_v1[[#This Row],[Days in Hospital]],0)</f>
        <v>1895.2390647826087</v>
      </c>
      <c r="R5223" s="1" t="str">
        <f>IF(_3___Healthcare_Data_v1[[#This Row],[Age]]&gt;60,"Senior",IF(_3___Healthcare_Data_v1[[#This Row],[Age]]&gt;35,"Middle","Young"))</f>
        <v>Senior</v>
      </c>
    </row>
    <row r="5224" spans="1:18" x14ac:dyDescent="0.3">
      <c r="A5224" s="1" t="s">
        <v>11447</v>
      </c>
      <c r="B5224" s="1" t="s">
        <v>26630</v>
      </c>
      <c r="C5224" s="1" t="s">
        <v>26</v>
      </c>
      <c r="D5224" s="1" t="s">
        <v>229</v>
      </c>
      <c r="E5224" s="1" t="s">
        <v>35</v>
      </c>
      <c r="F5224" s="2">
        <v>43630</v>
      </c>
      <c r="G5224" s="1" t="s">
        <v>14554</v>
      </c>
      <c r="H5224" s="1" t="s">
        <v>14555</v>
      </c>
      <c r="I5224" s="1" t="s">
        <v>26607</v>
      </c>
      <c r="J5224" s="3" t="s">
        <v>31893</v>
      </c>
      <c r="K5224">
        <v>247</v>
      </c>
      <c r="L5224" s="1" t="s">
        <v>22</v>
      </c>
      <c r="M5224" s="2">
        <v>43651</v>
      </c>
      <c r="N5224" s="1" t="s">
        <v>31</v>
      </c>
      <c r="O5224" s="1" t="s">
        <v>44</v>
      </c>
      <c r="P5224" s="1">
        <f>_3___Healthcare_Data_v1[[#This Row],[Discharge Date]]-_3___Healthcare_Data_v1[[#This Row],[Date of Admission]]</f>
        <v>21</v>
      </c>
      <c r="Q5224" s="1">
        <f>IFERROR(_3___Healthcare_Data_v1[[#This Row],[ Billing Amount ]]/_3___Healthcare_Data_v1[[#This Row],[Days in Hospital]],0)</f>
        <v>556.31591285714285</v>
      </c>
      <c r="R5224" s="1" t="str">
        <f>IF(_3___Healthcare_Data_v1[[#This Row],[Age]]&gt;60,"Senior",IF(_3___Healthcare_Data_v1[[#This Row],[Age]]&gt;35,"Middle","Young"))</f>
        <v>Senior</v>
      </c>
    </row>
    <row r="5225" spans="1:18" x14ac:dyDescent="0.3">
      <c r="A5225" s="1" t="s">
        <v>14556</v>
      </c>
      <c r="B5225" s="1" t="s">
        <v>26803</v>
      </c>
      <c r="C5225" s="1" t="s">
        <v>16</v>
      </c>
      <c r="D5225" s="1" t="s">
        <v>114</v>
      </c>
      <c r="E5225" s="1" t="s">
        <v>69</v>
      </c>
      <c r="F5225" s="2">
        <v>43944</v>
      </c>
      <c r="G5225" s="1" t="s">
        <v>14557</v>
      </c>
      <c r="H5225" s="1" t="s">
        <v>14558</v>
      </c>
      <c r="I5225" s="1" t="s">
        <v>21</v>
      </c>
      <c r="J5225" s="3" t="s">
        <v>31894</v>
      </c>
      <c r="K5225">
        <v>313</v>
      </c>
      <c r="L5225" s="1" t="s">
        <v>38</v>
      </c>
      <c r="M5225" s="2">
        <v>43971</v>
      </c>
      <c r="N5225" s="1" t="s">
        <v>43</v>
      </c>
      <c r="O5225" s="1" t="s">
        <v>44</v>
      </c>
      <c r="P5225" s="1">
        <f>_3___Healthcare_Data_v1[[#This Row],[Discharge Date]]-_3___Healthcare_Data_v1[[#This Row],[Date of Admission]]</f>
        <v>27</v>
      </c>
      <c r="Q5225" s="1">
        <f>IFERROR(_3___Healthcare_Data_v1[[#This Row],[ Billing Amount ]]/_3___Healthcare_Data_v1[[#This Row],[Days in Hospital]],0)</f>
        <v>89.846881111111102</v>
      </c>
      <c r="R5225" s="1" t="str">
        <f>IF(_3___Healthcare_Data_v1[[#This Row],[Age]]&gt;60,"Senior",IF(_3___Healthcare_Data_v1[[#This Row],[Age]]&gt;35,"Middle","Young"))</f>
        <v>Senior</v>
      </c>
    </row>
    <row r="5226" spans="1:18" x14ac:dyDescent="0.3">
      <c r="A5226" s="1" t="s">
        <v>14559</v>
      </c>
      <c r="B5226" s="1" t="s">
        <v>26687</v>
      </c>
      <c r="C5226" s="1" t="s">
        <v>26</v>
      </c>
      <c r="D5226" s="1" t="s">
        <v>49</v>
      </c>
      <c r="E5226" s="1" t="s">
        <v>69</v>
      </c>
      <c r="F5226" s="2">
        <v>44153</v>
      </c>
      <c r="G5226" s="1" t="s">
        <v>5596</v>
      </c>
      <c r="H5226" s="1" t="s">
        <v>14560</v>
      </c>
      <c r="I5226" s="1" t="s">
        <v>52</v>
      </c>
      <c r="J5226" s="3" t="s">
        <v>31895</v>
      </c>
      <c r="K5226">
        <v>412</v>
      </c>
      <c r="L5226" s="1" t="s">
        <v>38</v>
      </c>
      <c r="M5226" s="2">
        <v>44176</v>
      </c>
      <c r="N5226" s="1" t="s">
        <v>84</v>
      </c>
      <c r="O5226" s="1" t="s">
        <v>44</v>
      </c>
      <c r="P5226" s="1">
        <f>_3___Healthcare_Data_v1[[#This Row],[Discharge Date]]-_3___Healthcare_Data_v1[[#This Row],[Date of Admission]]</f>
        <v>23</v>
      </c>
      <c r="Q5226" s="1">
        <f>IFERROR(_3___Healthcare_Data_v1[[#This Row],[ Billing Amount ]]/_3___Healthcare_Data_v1[[#This Row],[Days in Hospital]],0)</f>
        <v>3057.7694152173908</v>
      </c>
      <c r="R5226" s="1" t="str">
        <f>IF(_3___Healthcare_Data_v1[[#This Row],[Age]]&gt;60,"Senior",IF(_3___Healthcare_Data_v1[[#This Row],[Age]]&gt;35,"Middle","Young"))</f>
        <v>Senior</v>
      </c>
    </row>
    <row r="5227" spans="1:18" x14ac:dyDescent="0.3">
      <c r="A5227" s="1" t="s">
        <v>14561</v>
      </c>
      <c r="B5227" s="1" t="s">
        <v>26704</v>
      </c>
      <c r="C5227" s="1" t="s">
        <v>26</v>
      </c>
      <c r="D5227" s="1" t="s">
        <v>114</v>
      </c>
      <c r="E5227" s="1" t="s">
        <v>69</v>
      </c>
      <c r="F5227" s="2">
        <v>44040</v>
      </c>
      <c r="G5227" s="1" t="s">
        <v>14562</v>
      </c>
      <c r="H5227" s="1" t="s">
        <v>5002</v>
      </c>
      <c r="I5227" s="1" t="s">
        <v>26607</v>
      </c>
      <c r="J5227" s="3" t="s">
        <v>31896</v>
      </c>
      <c r="K5227">
        <v>449</v>
      </c>
      <c r="L5227" s="1" t="s">
        <v>38</v>
      </c>
      <c r="M5227" s="2">
        <v>44059</v>
      </c>
      <c r="N5227" s="1" t="s">
        <v>23</v>
      </c>
      <c r="O5227" s="1" t="s">
        <v>44</v>
      </c>
      <c r="P5227" s="1">
        <f>_3___Healthcare_Data_v1[[#This Row],[Discharge Date]]-_3___Healthcare_Data_v1[[#This Row],[Date of Admission]]</f>
        <v>19</v>
      </c>
      <c r="Q5227" s="1">
        <f>IFERROR(_3___Healthcare_Data_v1[[#This Row],[ Billing Amount ]]/_3___Healthcare_Data_v1[[#This Row],[Days in Hospital]],0)</f>
        <v>3431.5705073684207</v>
      </c>
      <c r="R5227" s="1" t="str">
        <f>IF(_3___Healthcare_Data_v1[[#This Row],[Age]]&gt;60,"Senior",IF(_3___Healthcare_Data_v1[[#This Row],[Age]]&gt;35,"Middle","Young"))</f>
        <v>Senior</v>
      </c>
    </row>
    <row r="5228" spans="1:18" x14ac:dyDescent="0.3">
      <c r="A5228" s="1" t="s">
        <v>14563</v>
      </c>
      <c r="B5228" s="1" t="s">
        <v>26664</v>
      </c>
      <c r="C5228" s="1" t="s">
        <v>26</v>
      </c>
      <c r="D5228" s="1" t="s">
        <v>49</v>
      </c>
      <c r="E5228" s="1" t="s">
        <v>18</v>
      </c>
      <c r="F5228" s="2">
        <v>43993</v>
      </c>
      <c r="G5228" s="1" t="s">
        <v>14564</v>
      </c>
      <c r="H5228" s="1" t="s">
        <v>14565</v>
      </c>
      <c r="I5228" s="1" t="s">
        <v>52</v>
      </c>
      <c r="J5228" s="3" t="s">
        <v>31897</v>
      </c>
      <c r="K5228">
        <v>133</v>
      </c>
      <c r="L5228" s="1" t="s">
        <v>42</v>
      </c>
      <c r="M5228" s="2">
        <v>44003</v>
      </c>
      <c r="N5228" s="1" t="s">
        <v>84</v>
      </c>
      <c r="O5228" s="1" t="s">
        <v>44</v>
      </c>
      <c r="P5228" s="1">
        <f>_3___Healthcare_Data_v1[[#This Row],[Discharge Date]]-_3___Healthcare_Data_v1[[#This Row],[Date of Admission]]</f>
        <v>10</v>
      </c>
      <c r="Q5228" s="1">
        <f>IFERROR(_3___Healthcare_Data_v1[[#This Row],[ Billing Amount ]]/_3___Healthcare_Data_v1[[#This Row],[Days in Hospital]],0)</f>
        <v>5616.1416960000006</v>
      </c>
      <c r="R5228" s="1" t="str">
        <f>IF(_3___Healthcare_Data_v1[[#This Row],[Age]]&gt;60,"Senior",IF(_3___Healthcare_Data_v1[[#This Row],[Age]]&gt;35,"Middle","Young"))</f>
        <v>Senior</v>
      </c>
    </row>
    <row r="5229" spans="1:18" x14ac:dyDescent="0.3">
      <c r="A5229" s="1" t="s">
        <v>14566</v>
      </c>
      <c r="B5229" s="1" t="s">
        <v>26638</v>
      </c>
      <c r="C5229" s="1" t="s">
        <v>26</v>
      </c>
      <c r="D5229" s="1" t="s">
        <v>17</v>
      </c>
      <c r="E5229" s="1" t="s">
        <v>26615</v>
      </c>
      <c r="F5229" s="2">
        <v>43462</v>
      </c>
      <c r="G5229" s="1" t="s">
        <v>14567</v>
      </c>
      <c r="H5229" s="1" t="s">
        <v>723</v>
      </c>
      <c r="I5229" s="1" t="s">
        <v>52</v>
      </c>
      <c r="J5229" s="3" t="s">
        <v>31898</v>
      </c>
      <c r="K5229">
        <v>389</v>
      </c>
      <c r="L5229" s="1" t="s">
        <v>42</v>
      </c>
      <c r="M5229" s="2">
        <v>43479</v>
      </c>
      <c r="N5229" s="1" t="s">
        <v>43</v>
      </c>
      <c r="O5229" s="1" t="s">
        <v>32</v>
      </c>
      <c r="P5229" s="1">
        <f>_3___Healthcare_Data_v1[[#This Row],[Discharge Date]]-_3___Healthcare_Data_v1[[#This Row],[Date of Admission]]</f>
        <v>17</v>
      </c>
      <c r="Q5229" s="1">
        <f>IFERROR(_3___Healthcare_Data_v1[[#This Row],[ Billing Amount ]]/_3___Healthcare_Data_v1[[#This Row],[Days in Hospital]],0)</f>
        <v>780.79110058823528</v>
      </c>
      <c r="R5229" s="1" t="str">
        <f>IF(_3___Healthcare_Data_v1[[#This Row],[Age]]&gt;60,"Senior",IF(_3___Healthcare_Data_v1[[#This Row],[Age]]&gt;35,"Middle","Young"))</f>
        <v>Senior</v>
      </c>
    </row>
    <row r="5230" spans="1:18" x14ac:dyDescent="0.3">
      <c r="A5230" s="1" t="s">
        <v>14568</v>
      </c>
      <c r="B5230" s="1" t="s">
        <v>26850</v>
      </c>
      <c r="C5230" s="1" t="s">
        <v>16</v>
      </c>
      <c r="D5230" s="1" t="s">
        <v>34</v>
      </c>
      <c r="E5230" s="1" t="s">
        <v>26620</v>
      </c>
      <c r="F5230" s="2">
        <v>44961</v>
      </c>
      <c r="G5230" s="1" t="s">
        <v>14569</v>
      </c>
      <c r="H5230" s="1" t="s">
        <v>14570</v>
      </c>
      <c r="I5230" s="1" t="s">
        <v>52</v>
      </c>
      <c r="J5230" s="3" t="s">
        <v>31899</v>
      </c>
      <c r="K5230">
        <v>128</v>
      </c>
      <c r="L5230" s="1" t="s">
        <v>42</v>
      </c>
      <c r="M5230" s="2">
        <v>44973</v>
      </c>
      <c r="N5230" s="1" t="s">
        <v>84</v>
      </c>
      <c r="O5230" s="1" t="s">
        <v>24</v>
      </c>
      <c r="P5230" s="1">
        <f>_3___Healthcare_Data_v1[[#This Row],[Discharge Date]]-_3___Healthcare_Data_v1[[#This Row],[Date of Admission]]</f>
        <v>12</v>
      </c>
      <c r="Q5230" s="1">
        <f>IFERROR(_3___Healthcare_Data_v1[[#This Row],[ Billing Amount ]]/_3___Healthcare_Data_v1[[#This Row],[Days in Hospital]],0)</f>
        <v>2328.3365558333335</v>
      </c>
      <c r="R5230" s="1" t="str">
        <f>IF(_3___Healthcare_Data_v1[[#This Row],[Age]]&gt;60,"Senior",IF(_3___Healthcare_Data_v1[[#This Row],[Age]]&gt;35,"Middle","Young"))</f>
        <v>Senior</v>
      </c>
    </row>
    <row r="5231" spans="1:18" x14ac:dyDescent="0.3">
      <c r="A5231" s="1" t="s">
        <v>14571</v>
      </c>
      <c r="B5231" s="1" t="s">
        <v>26994</v>
      </c>
      <c r="C5231" s="1" t="s">
        <v>16</v>
      </c>
      <c r="D5231" s="1" t="s">
        <v>114</v>
      </c>
      <c r="E5231" s="1" t="s">
        <v>26620</v>
      </c>
      <c r="F5231" s="2">
        <v>44042</v>
      </c>
      <c r="G5231" s="1" t="s">
        <v>14572</v>
      </c>
      <c r="H5231" s="1" t="s">
        <v>14573</v>
      </c>
      <c r="I5231" s="1" t="s">
        <v>52</v>
      </c>
      <c r="J5231" s="3" t="s">
        <v>31900</v>
      </c>
      <c r="K5231">
        <v>397</v>
      </c>
      <c r="L5231" s="1" t="s">
        <v>38</v>
      </c>
      <c r="M5231" s="2">
        <v>44061</v>
      </c>
      <c r="N5231" s="1" t="s">
        <v>31</v>
      </c>
      <c r="O5231" s="1" t="s">
        <v>44</v>
      </c>
      <c r="P5231" s="1">
        <f>_3___Healthcare_Data_v1[[#This Row],[Discharge Date]]-_3___Healthcare_Data_v1[[#This Row],[Date of Admission]]</f>
        <v>19</v>
      </c>
      <c r="Q5231" s="1">
        <f>IFERROR(_3___Healthcare_Data_v1[[#This Row],[ Billing Amount ]]/_3___Healthcare_Data_v1[[#This Row],[Days in Hospital]],0)</f>
        <v>1251.7925168421054</v>
      </c>
      <c r="R5231" s="1" t="str">
        <f>IF(_3___Healthcare_Data_v1[[#This Row],[Age]]&gt;60,"Senior",IF(_3___Healthcare_Data_v1[[#This Row],[Age]]&gt;35,"Middle","Young"))</f>
        <v>Senior</v>
      </c>
    </row>
    <row r="5232" spans="1:18" x14ac:dyDescent="0.3">
      <c r="A5232" s="1" t="s">
        <v>14574</v>
      </c>
      <c r="B5232" s="1" t="s">
        <v>26803</v>
      </c>
      <c r="C5232" s="1" t="s">
        <v>26</v>
      </c>
      <c r="D5232" s="1" t="s">
        <v>89</v>
      </c>
      <c r="E5232" s="1" t="s">
        <v>26615</v>
      </c>
      <c r="F5232" s="2">
        <v>44263</v>
      </c>
      <c r="G5232" s="1" t="s">
        <v>14575</v>
      </c>
      <c r="H5232" s="1" t="s">
        <v>14576</v>
      </c>
      <c r="I5232" s="1" t="s">
        <v>52</v>
      </c>
      <c r="J5232" s="3" t="s">
        <v>31901</v>
      </c>
      <c r="K5232">
        <v>474</v>
      </c>
      <c r="L5232" s="1" t="s">
        <v>42</v>
      </c>
      <c r="M5232" s="2">
        <v>44266</v>
      </c>
      <c r="N5232" s="1" t="s">
        <v>43</v>
      </c>
      <c r="O5232" s="1" t="s">
        <v>44</v>
      </c>
      <c r="P5232" s="1">
        <f>_3___Healthcare_Data_v1[[#This Row],[Discharge Date]]-_3___Healthcare_Data_v1[[#This Row],[Date of Admission]]</f>
        <v>3</v>
      </c>
      <c r="Q5232" s="1">
        <f>IFERROR(_3___Healthcare_Data_v1[[#This Row],[ Billing Amount ]]/_3___Healthcare_Data_v1[[#This Row],[Days in Hospital]],0)</f>
        <v>7804.2539499999993</v>
      </c>
      <c r="R5232" s="1" t="str">
        <f>IF(_3___Healthcare_Data_v1[[#This Row],[Age]]&gt;60,"Senior",IF(_3___Healthcare_Data_v1[[#This Row],[Age]]&gt;35,"Middle","Young"))</f>
        <v>Senior</v>
      </c>
    </row>
    <row r="5233" spans="1:18" x14ac:dyDescent="0.3">
      <c r="A5233" s="1" t="s">
        <v>14577</v>
      </c>
      <c r="B5233" s="1" t="s">
        <v>26606</v>
      </c>
      <c r="C5233" s="1" t="s">
        <v>16</v>
      </c>
      <c r="D5233" s="1" t="s">
        <v>17</v>
      </c>
      <c r="E5233" s="1" t="s">
        <v>28</v>
      </c>
      <c r="F5233" s="2">
        <v>44726</v>
      </c>
      <c r="G5233" s="1" t="s">
        <v>14578</v>
      </c>
      <c r="H5233" s="1" t="s">
        <v>14579</v>
      </c>
      <c r="I5233" s="1" t="s">
        <v>26607</v>
      </c>
      <c r="J5233" s="3" t="s">
        <v>31902</v>
      </c>
      <c r="K5233">
        <v>453</v>
      </c>
      <c r="L5233" s="1" t="s">
        <v>42</v>
      </c>
      <c r="M5233" s="2">
        <v>44743</v>
      </c>
      <c r="N5233" s="1" t="s">
        <v>23</v>
      </c>
      <c r="O5233" s="1" t="s">
        <v>32</v>
      </c>
      <c r="P5233" s="1">
        <f>_3___Healthcare_Data_v1[[#This Row],[Discharge Date]]-_3___Healthcare_Data_v1[[#This Row],[Date of Admission]]</f>
        <v>17</v>
      </c>
      <c r="Q5233" s="1">
        <f>IFERROR(_3___Healthcare_Data_v1[[#This Row],[ Billing Amount ]]/_3___Healthcare_Data_v1[[#This Row],[Days in Hospital]],0)</f>
        <v>1176.3197623529411</v>
      </c>
      <c r="R5233" s="1" t="str">
        <f>IF(_3___Healthcare_Data_v1[[#This Row],[Age]]&gt;60,"Senior",IF(_3___Healthcare_Data_v1[[#This Row],[Age]]&gt;35,"Middle","Young"))</f>
        <v>Senior</v>
      </c>
    </row>
    <row r="5234" spans="1:18" x14ac:dyDescent="0.3">
      <c r="A5234" s="1" t="s">
        <v>14154</v>
      </c>
      <c r="B5234" s="1" t="s">
        <v>26617</v>
      </c>
      <c r="C5234" s="1" t="s">
        <v>16</v>
      </c>
      <c r="D5234" s="1" t="s">
        <v>27</v>
      </c>
      <c r="E5234" s="1" t="s">
        <v>35</v>
      </c>
      <c r="F5234" s="2">
        <v>44403</v>
      </c>
      <c r="G5234" s="1" t="s">
        <v>14580</v>
      </c>
      <c r="H5234" s="1" t="s">
        <v>14581</v>
      </c>
      <c r="I5234" s="1" t="s">
        <v>21</v>
      </c>
      <c r="J5234" s="3" t="s">
        <v>31903</v>
      </c>
      <c r="K5234">
        <v>408</v>
      </c>
      <c r="L5234" s="1" t="s">
        <v>38</v>
      </c>
      <c r="M5234" s="2">
        <v>44421</v>
      </c>
      <c r="N5234" s="1" t="s">
        <v>48</v>
      </c>
      <c r="O5234" s="1" t="s">
        <v>24</v>
      </c>
      <c r="P5234" s="1">
        <f>_3___Healthcare_Data_v1[[#This Row],[Discharge Date]]-_3___Healthcare_Data_v1[[#This Row],[Date of Admission]]</f>
        <v>18</v>
      </c>
      <c r="Q5234" s="1">
        <f>IFERROR(_3___Healthcare_Data_v1[[#This Row],[ Billing Amount ]]/_3___Healthcare_Data_v1[[#This Row],[Days in Hospital]],0)</f>
        <v>1227.2646950000001</v>
      </c>
      <c r="R5234" s="1" t="str">
        <f>IF(_3___Healthcare_Data_v1[[#This Row],[Age]]&gt;60,"Senior",IF(_3___Healthcare_Data_v1[[#This Row],[Age]]&gt;35,"Middle","Young"))</f>
        <v>Senior</v>
      </c>
    </row>
    <row r="5235" spans="1:18" x14ac:dyDescent="0.3">
      <c r="A5235" s="1" t="s">
        <v>14582</v>
      </c>
      <c r="B5235" s="1" t="s">
        <v>26626</v>
      </c>
      <c r="C5235" s="1" t="s">
        <v>16</v>
      </c>
      <c r="D5235" s="1" t="s">
        <v>17</v>
      </c>
      <c r="E5235" s="1" t="s">
        <v>26620</v>
      </c>
      <c r="F5235" s="2">
        <v>44517</v>
      </c>
      <c r="G5235" s="1" t="s">
        <v>14583</v>
      </c>
      <c r="H5235" s="1" t="s">
        <v>14584</v>
      </c>
      <c r="I5235" s="1" t="s">
        <v>21</v>
      </c>
      <c r="J5235" s="3" t="s">
        <v>31904</v>
      </c>
      <c r="K5235">
        <v>138</v>
      </c>
      <c r="L5235" s="1" t="s">
        <v>38</v>
      </c>
      <c r="M5235" s="2">
        <v>44521</v>
      </c>
      <c r="N5235" s="1" t="s">
        <v>43</v>
      </c>
      <c r="O5235" s="1" t="s">
        <v>24</v>
      </c>
      <c r="P5235" s="1">
        <f>_3___Healthcare_Data_v1[[#This Row],[Discharge Date]]-_3___Healthcare_Data_v1[[#This Row],[Date of Admission]]</f>
        <v>4</v>
      </c>
      <c r="Q5235" s="1">
        <f>IFERROR(_3___Healthcare_Data_v1[[#This Row],[ Billing Amount ]]/_3___Healthcare_Data_v1[[#This Row],[Days in Hospital]],0)</f>
        <v>4353.4340650000004</v>
      </c>
      <c r="R5235" s="1" t="str">
        <f>IF(_3___Healthcare_Data_v1[[#This Row],[Age]]&gt;60,"Senior",IF(_3___Healthcare_Data_v1[[#This Row],[Age]]&gt;35,"Middle","Young"))</f>
        <v>Senior</v>
      </c>
    </row>
    <row r="5236" spans="1:18" x14ac:dyDescent="0.3">
      <c r="A5236" s="1" t="s">
        <v>14585</v>
      </c>
      <c r="B5236" s="1" t="s">
        <v>26644</v>
      </c>
      <c r="C5236" s="1" t="s">
        <v>16</v>
      </c>
      <c r="D5236" s="1" t="s">
        <v>89</v>
      </c>
      <c r="E5236" s="1" t="s">
        <v>28</v>
      </c>
      <c r="F5236" s="2">
        <v>45167</v>
      </c>
      <c r="G5236" s="1" t="s">
        <v>14586</v>
      </c>
      <c r="H5236" s="1" t="s">
        <v>502</v>
      </c>
      <c r="I5236" s="1" t="s">
        <v>52</v>
      </c>
      <c r="J5236" s="3" t="s">
        <v>31905</v>
      </c>
      <c r="K5236">
        <v>250</v>
      </c>
      <c r="L5236" s="1" t="s">
        <v>42</v>
      </c>
      <c r="M5236" s="2">
        <v>45168</v>
      </c>
      <c r="N5236" s="1" t="s">
        <v>23</v>
      </c>
      <c r="O5236" s="1" t="s">
        <v>32</v>
      </c>
      <c r="P5236" s="1">
        <f>_3___Healthcare_Data_v1[[#This Row],[Discharge Date]]-_3___Healthcare_Data_v1[[#This Row],[Date of Admission]]</f>
        <v>1</v>
      </c>
      <c r="Q5236" s="1">
        <f>IFERROR(_3___Healthcare_Data_v1[[#This Row],[ Billing Amount ]]/_3___Healthcare_Data_v1[[#This Row],[Days in Hospital]],0)</f>
        <v>38762.172409999999</v>
      </c>
      <c r="R5236" s="1" t="str">
        <f>IF(_3___Healthcare_Data_v1[[#This Row],[Age]]&gt;60,"Senior",IF(_3___Healthcare_Data_v1[[#This Row],[Age]]&gt;35,"Middle","Young"))</f>
        <v>Senior</v>
      </c>
    </row>
    <row r="5237" spans="1:18" x14ac:dyDescent="0.3">
      <c r="A5237" s="1" t="s">
        <v>14587</v>
      </c>
      <c r="B5237" s="1" t="s">
        <v>26626</v>
      </c>
      <c r="C5237" s="1" t="s">
        <v>16</v>
      </c>
      <c r="D5237" s="1" t="s">
        <v>89</v>
      </c>
      <c r="E5237" s="1" t="s">
        <v>18</v>
      </c>
      <c r="F5237" s="2">
        <v>43701</v>
      </c>
      <c r="G5237" s="1" t="s">
        <v>14588</v>
      </c>
      <c r="H5237" s="1" t="s">
        <v>14589</v>
      </c>
      <c r="I5237" s="1" t="s">
        <v>60</v>
      </c>
      <c r="J5237" s="3" t="s">
        <v>31906</v>
      </c>
      <c r="K5237">
        <v>288</v>
      </c>
      <c r="L5237" s="1" t="s">
        <v>22</v>
      </c>
      <c r="M5237" s="2">
        <v>43715</v>
      </c>
      <c r="N5237" s="1" t="s">
        <v>43</v>
      </c>
      <c r="O5237" s="1" t="s">
        <v>44</v>
      </c>
      <c r="P5237" s="1">
        <f>_3___Healthcare_Data_v1[[#This Row],[Discharge Date]]-_3___Healthcare_Data_v1[[#This Row],[Date of Admission]]</f>
        <v>14</v>
      </c>
      <c r="Q5237" s="1">
        <f>IFERROR(_3___Healthcare_Data_v1[[#This Row],[ Billing Amount ]]/_3___Healthcare_Data_v1[[#This Row],[Days in Hospital]],0)</f>
        <v>1719.7258807142857</v>
      </c>
      <c r="R5237" s="1" t="str">
        <f>IF(_3___Healthcare_Data_v1[[#This Row],[Age]]&gt;60,"Senior",IF(_3___Healthcare_Data_v1[[#This Row],[Age]]&gt;35,"Middle","Young"))</f>
        <v>Senior</v>
      </c>
    </row>
    <row r="5238" spans="1:18" x14ac:dyDescent="0.3">
      <c r="A5238" s="1" t="s">
        <v>14590</v>
      </c>
      <c r="B5238" s="1" t="s">
        <v>26668</v>
      </c>
      <c r="C5238" s="1" t="s">
        <v>26</v>
      </c>
      <c r="D5238" s="1" t="s">
        <v>17</v>
      </c>
      <c r="E5238" s="1" t="s">
        <v>26615</v>
      </c>
      <c r="F5238" s="2">
        <v>44851</v>
      </c>
      <c r="G5238" s="1" t="s">
        <v>14260</v>
      </c>
      <c r="H5238" s="1" t="s">
        <v>14591</v>
      </c>
      <c r="I5238" s="1" t="s">
        <v>26607</v>
      </c>
      <c r="J5238" s="3" t="s">
        <v>31907</v>
      </c>
      <c r="K5238">
        <v>161</v>
      </c>
      <c r="L5238" s="1" t="s">
        <v>22</v>
      </c>
      <c r="M5238" s="2">
        <v>44867</v>
      </c>
      <c r="N5238" s="1" t="s">
        <v>31</v>
      </c>
      <c r="O5238" s="1" t="s">
        <v>24</v>
      </c>
      <c r="P5238" s="1">
        <f>_3___Healthcare_Data_v1[[#This Row],[Discharge Date]]-_3___Healthcare_Data_v1[[#This Row],[Date of Admission]]</f>
        <v>16</v>
      </c>
      <c r="Q5238" s="1">
        <f>IFERROR(_3___Healthcare_Data_v1[[#This Row],[ Billing Amount ]]/_3___Healthcare_Data_v1[[#This Row],[Days in Hospital]],0)</f>
        <v>603.56830981250005</v>
      </c>
      <c r="R5238" s="1" t="str">
        <f>IF(_3___Healthcare_Data_v1[[#This Row],[Age]]&gt;60,"Senior",IF(_3___Healthcare_Data_v1[[#This Row],[Age]]&gt;35,"Middle","Young"))</f>
        <v>Senior</v>
      </c>
    </row>
    <row r="5239" spans="1:18" x14ac:dyDescent="0.3">
      <c r="A5239" s="1" t="s">
        <v>14592</v>
      </c>
      <c r="B5239" s="1" t="s">
        <v>26710</v>
      </c>
      <c r="C5239" s="1" t="s">
        <v>16</v>
      </c>
      <c r="D5239" s="1" t="s">
        <v>34</v>
      </c>
      <c r="E5239" s="1" t="s">
        <v>28</v>
      </c>
      <c r="F5239" s="2">
        <v>43763</v>
      </c>
      <c r="G5239" s="1" t="s">
        <v>14593</v>
      </c>
      <c r="H5239" s="1" t="s">
        <v>14594</v>
      </c>
      <c r="I5239" s="1" t="s">
        <v>52</v>
      </c>
      <c r="J5239" s="3" t="s">
        <v>31908</v>
      </c>
      <c r="K5239">
        <v>347</v>
      </c>
      <c r="L5239" s="1" t="s">
        <v>38</v>
      </c>
      <c r="M5239" s="2">
        <v>43764</v>
      </c>
      <c r="N5239" s="1" t="s">
        <v>31</v>
      </c>
      <c r="O5239" s="1" t="s">
        <v>44</v>
      </c>
      <c r="P5239" s="1">
        <f>_3___Healthcare_Data_v1[[#This Row],[Discharge Date]]-_3___Healthcare_Data_v1[[#This Row],[Date of Admission]]</f>
        <v>1</v>
      </c>
      <c r="Q5239" s="1">
        <f>IFERROR(_3___Healthcare_Data_v1[[#This Row],[ Billing Amount ]]/_3___Healthcare_Data_v1[[#This Row],[Days in Hospital]],0)</f>
        <v>2476.7603909999998</v>
      </c>
      <c r="R5239" s="1" t="str">
        <f>IF(_3___Healthcare_Data_v1[[#This Row],[Age]]&gt;60,"Senior",IF(_3___Healthcare_Data_v1[[#This Row],[Age]]&gt;35,"Middle","Young"))</f>
        <v>Senior</v>
      </c>
    </row>
    <row r="5240" spans="1:18" x14ac:dyDescent="0.3">
      <c r="A5240" s="1" t="s">
        <v>14595</v>
      </c>
      <c r="B5240" s="1" t="s">
        <v>26619</v>
      </c>
      <c r="C5240" s="1" t="s">
        <v>26</v>
      </c>
      <c r="D5240" s="1" t="s">
        <v>34</v>
      </c>
      <c r="E5240" s="1" t="s">
        <v>69</v>
      </c>
      <c r="F5240" s="2">
        <v>44830</v>
      </c>
      <c r="G5240" s="1" t="s">
        <v>14596</v>
      </c>
      <c r="H5240" s="1" t="s">
        <v>14597</v>
      </c>
      <c r="I5240" s="1" t="s">
        <v>21</v>
      </c>
      <c r="J5240" s="3" t="s">
        <v>31909</v>
      </c>
      <c r="K5240">
        <v>495</v>
      </c>
      <c r="L5240" s="1" t="s">
        <v>22</v>
      </c>
      <c r="M5240" s="2">
        <v>44832</v>
      </c>
      <c r="N5240" s="1" t="s">
        <v>84</v>
      </c>
      <c r="O5240" s="1" t="s">
        <v>44</v>
      </c>
      <c r="P5240" s="1">
        <f>_3___Healthcare_Data_v1[[#This Row],[Discharge Date]]-_3___Healthcare_Data_v1[[#This Row],[Date of Admission]]</f>
        <v>2</v>
      </c>
      <c r="Q5240" s="1">
        <f>IFERROR(_3___Healthcare_Data_v1[[#This Row],[ Billing Amount ]]/_3___Healthcare_Data_v1[[#This Row],[Days in Hospital]],0)</f>
        <v>12013.23964</v>
      </c>
      <c r="R5240" s="1" t="str">
        <f>IF(_3___Healthcare_Data_v1[[#This Row],[Age]]&gt;60,"Senior",IF(_3___Healthcare_Data_v1[[#This Row],[Age]]&gt;35,"Middle","Young"))</f>
        <v>Senior</v>
      </c>
    </row>
    <row r="5241" spans="1:18" x14ac:dyDescent="0.3">
      <c r="A5241" s="1" t="s">
        <v>14598</v>
      </c>
      <c r="B5241" s="1" t="s">
        <v>26720</v>
      </c>
      <c r="C5241" s="1" t="s">
        <v>26</v>
      </c>
      <c r="D5241" s="1" t="s">
        <v>114</v>
      </c>
      <c r="E5241" s="1" t="s">
        <v>18</v>
      </c>
      <c r="F5241" s="2">
        <v>43548</v>
      </c>
      <c r="G5241" s="1" t="s">
        <v>14599</v>
      </c>
      <c r="H5241" s="1" t="s">
        <v>14600</v>
      </c>
      <c r="I5241" s="1" t="s">
        <v>26607</v>
      </c>
      <c r="J5241" s="3" t="s">
        <v>31910</v>
      </c>
      <c r="K5241">
        <v>293</v>
      </c>
      <c r="L5241" s="1" t="s">
        <v>42</v>
      </c>
      <c r="M5241" s="2">
        <v>43551</v>
      </c>
      <c r="N5241" s="1" t="s">
        <v>84</v>
      </c>
      <c r="O5241" s="1" t="s">
        <v>24</v>
      </c>
      <c r="P5241" s="1">
        <f>_3___Healthcare_Data_v1[[#This Row],[Discharge Date]]-_3___Healthcare_Data_v1[[#This Row],[Date of Admission]]</f>
        <v>3</v>
      </c>
      <c r="Q5241" s="1">
        <f>IFERROR(_3___Healthcare_Data_v1[[#This Row],[ Billing Amount ]]/_3___Healthcare_Data_v1[[#This Row],[Days in Hospital]],0)</f>
        <v>14807.49669</v>
      </c>
      <c r="R5241" s="1" t="str">
        <f>IF(_3___Healthcare_Data_v1[[#This Row],[Age]]&gt;60,"Senior",IF(_3___Healthcare_Data_v1[[#This Row],[Age]]&gt;35,"Middle","Young"))</f>
        <v>Senior</v>
      </c>
    </row>
    <row r="5242" spans="1:18" x14ac:dyDescent="0.3">
      <c r="A5242" s="1" t="s">
        <v>5576</v>
      </c>
      <c r="B5242" s="1" t="s">
        <v>26624</v>
      </c>
      <c r="C5242" s="1" t="s">
        <v>16</v>
      </c>
      <c r="D5242" s="1" t="s">
        <v>62</v>
      </c>
      <c r="E5242" s="1" t="s">
        <v>28</v>
      </c>
      <c r="F5242" s="2">
        <v>43633</v>
      </c>
      <c r="G5242" s="1" t="s">
        <v>14601</v>
      </c>
      <c r="H5242" s="1" t="s">
        <v>14602</v>
      </c>
      <c r="I5242" s="1" t="s">
        <v>60</v>
      </c>
      <c r="J5242" s="3" t="s">
        <v>31911</v>
      </c>
      <c r="K5242">
        <v>145</v>
      </c>
      <c r="L5242" s="1" t="s">
        <v>42</v>
      </c>
      <c r="M5242" s="2">
        <v>43650</v>
      </c>
      <c r="N5242" s="1" t="s">
        <v>43</v>
      </c>
      <c r="O5242" s="1" t="s">
        <v>24</v>
      </c>
      <c r="P5242" s="1">
        <f>_3___Healthcare_Data_v1[[#This Row],[Discharge Date]]-_3___Healthcare_Data_v1[[#This Row],[Date of Admission]]</f>
        <v>17</v>
      </c>
      <c r="Q5242" s="1">
        <f>IFERROR(_3___Healthcare_Data_v1[[#This Row],[ Billing Amount ]]/_3___Healthcare_Data_v1[[#This Row],[Days in Hospital]],0)</f>
        <v>2172.6610129411765</v>
      </c>
      <c r="R5242" s="1" t="str">
        <f>IF(_3___Healthcare_Data_v1[[#This Row],[Age]]&gt;60,"Senior",IF(_3___Healthcare_Data_v1[[#This Row],[Age]]&gt;35,"Middle","Young"))</f>
        <v>Senior</v>
      </c>
    </row>
    <row r="5243" spans="1:18" x14ac:dyDescent="0.3">
      <c r="A5243" s="1" t="s">
        <v>14603</v>
      </c>
      <c r="B5243" s="1" t="s">
        <v>26646</v>
      </c>
      <c r="C5243" s="1" t="s">
        <v>16</v>
      </c>
      <c r="D5243" s="1" t="s">
        <v>27</v>
      </c>
      <c r="E5243" s="1" t="s">
        <v>28</v>
      </c>
      <c r="F5243" s="2">
        <v>44739</v>
      </c>
      <c r="G5243" s="1" t="s">
        <v>14604</v>
      </c>
      <c r="H5243" s="1" t="s">
        <v>215</v>
      </c>
      <c r="I5243" s="1" t="s">
        <v>60</v>
      </c>
      <c r="J5243" s="3" t="s">
        <v>31912</v>
      </c>
      <c r="K5243">
        <v>311</v>
      </c>
      <c r="L5243" s="1" t="s">
        <v>38</v>
      </c>
      <c r="M5243" s="2">
        <v>44758</v>
      </c>
      <c r="N5243" s="1" t="s">
        <v>84</v>
      </c>
      <c r="O5243" s="1" t="s">
        <v>24</v>
      </c>
      <c r="P5243" s="1">
        <f>_3___Healthcare_Data_v1[[#This Row],[Discharge Date]]-_3___Healthcare_Data_v1[[#This Row],[Date of Admission]]</f>
        <v>19</v>
      </c>
      <c r="Q5243" s="1">
        <f>IFERROR(_3___Healthcare_Data_v1[[#This Row],[ Billing Amount ]]/_3___Healthcare_Data_v1[[#This Row],[Days in Hospital]],0)</f>
        <v>137.70268931578948</v>
      </c>
      <c r="R5243" s="1" t="str">
        <f>IF(_3___Healthcare_Data_v1[[#This Row],[Age]]&gt;60,"Senior",IF(_3___Healthcare_Data_v1[[#This Row],[Age]]&gt;35,"Middle","Young"))</f>
        <v>Senior</v>
      </c>
    </row>
    <row r="5244" spans="1:18" x14ac:dyDescent="0.3">
      <c r="A5244" s="1" t="s">
        <v>14605</v>
      </c>
      <c r="B5244" s="1" t="s">
        <v>26845</v>
      </c>
      <c r="C5244" s="1" t="s">
        <v>16</v>
      </c>
      <c r="D5244" s="1" t="s">
        <v>114</v>
      </c>
      <c r="E5244" s="1" t="s">
        <v>26615</v>
      </c>
      <c r="F5244" s="2">
        <v>44060</v>
      </c>
      <c r="G5244" s="1" t="s">
        <v>14606</v>
      </c>
      <c r="H5244" s="1" t="s">
        <v>7229</v>
      </c>
      <c r="I5244" s="1" t="s">
        <v>26607</v>
      </c>
      <c r="J5244" s="3" t="s">
        <v>31913</v>
      </c>
      <c r="K5244">
        <v>270</v>
      </c>
      <c r="L5244" s="1" t="s">
        <v>42</v>
      </c>
      <c r="M5244" s="2">
        <v>44084</v>
      </c>
      <c r="N5244" s="1" t="s">
        <v>23</v>
      </c>
      <c r="O5244" s="1" t="s">
        <v>24</v>
      </c>
      <c r="P5244" s="1">
        <f>_3___Healthcare_Data_v1[[#This Row],[Discharge Date]]-_3___Healthcare_Data_v1[[#This Row],[Date of Admission]]</f>
        <v>24</v>
      </c>
      <c r="Q5244" s="1">
        <f>IFERROR(_3___Healthcare_Data_v1[[#This Row],[ Billing Amount ]]/_3___Healthcare_Data_v1[[#This Row],[Days in Hospital]],0)</f>
        <v>1547.4716445833335</v>
      </c>
      <c r="R5244" s="1" t="str">
        <f>IF(_3___Healthcare_Data_v1[[#This Row],[Age]]&gt;60,"Senior",IF(_3___Healthcare_Data_v1[[#This Row],[Age]]&gt;35,"Middle","Young"))</f>
        <v>Senior</v>
      </c>
    </row>
    <row r="5245" spans="1:18" x14ac:dyDescent="0.3">
      <c r="A5245" s="1" t="s">
        <v>14607</v>
      </c>
      <c r="B5245" s="1" t="s">
        <v>26759</v>
      </c>
      <c r="C5245" s="1" t="s">
        <v>26</v>
      </c>
      <c r="D5245" s="1" t="s">
        <v>34</v>
      </c>
      <c r="E5245" s="1" t="s">
        <v>26620</v>
      </c>
      <c r="F5245" s="2">
        <v>44348</v>
      </c>
      <c r="G5245" s="1" t="s">
        <v>14608</v>
      </c>
      <c r="H5245" s="1" t="s">
        <v>14609</v>
      </c>
      <c r="I5245" s="1" t="s">
        <v>60</v>
      </c>
      <c r="J5245" s="3" t="s">
        <v>31914</v>
      </c>
      <c r="K5245">
        <v>307</v>
      </c>
      <c r="L5245" s="1" t="s">
        <v>42</v>
      </c>
      <c r="M5245" s="2">
        <v>44359</v>
      </c>
      <c r="N5245" s="1" t="s">
        <v>48</v>
      </c>
      <c r="O5245" s="1" t="s">
        <v>44</v>
      </c>
      <c r="P5245" s="1">
        <f>_3___Healthcare_Data_v1[[#This Row],[Discharge Date]]-_3___Healthcare_Data_v1[[#This Row],[Date of Admission]]</f>
        <v>11</v>
      </c>
      <c r="Q5245" s="1">
        <f>IFERROR(_3___Healthcare_Data_v1[[#This Row],[ Billing Amount ]]/_3___Healthcare_Data_v1[[#This Row],[Days in Hospital]],0)</f>
        <v>765.03163127272717</v>
      </c>
      <c r="R5245" s="1" t="str">
        <f>IF(_3___Healthcare_Data_v1[[#This Row],[Age]]&gt;60,"Senior",IF(_3___Healthcare_Data_v1[[#This Row],[Age]]&gt;35,"Middle","Young"))</f>
        <v>Senior</v>
      </c>
    </row>
    <row r="5246" spans="1:18" x14ac:dyDescent="0.3">
      <c r="A5246" s="1" t="s">
        <v>14610</v>
      </c>
      <c r="B5246" s="1" t="s">
        <v>26617</v>
      </c>
      <c r="C5246" s="1" t="s">
        <v>16</v>
      </c>
      <c r="D5246" s="1" t="s">
        <v>89</v>
      </c>
      <c r="E5246" s="1" t="s">
        <v>18</v>
      </c>
      <c r="F5246" s="2">
        <v>44091</v>
      </c>
      <c r="G5246" s="1" t="s">
        <v>14611</v>
      </c>
      <c r="H5246" s="1" t="s">
        <v>14612</v>
      </c>
      <c r="I5246" s="1" t="s">
        <v>56</v>
      </c>
      <c r="J5246" s="3" t="s">
        <v>31915</v>
      </c>
      <c r="K5246">
        <v>195</v>
      </c>
      <c r="L5246" s="1" t="s">
        <v>38</v>
      </c>
      <c r="M5246" s="2">
        <v>44117</v>
      </c>
      <c r="N5246" s="1" t="s">
        <v>23</v>
      </c>
      <c r="O5246" s="1" t="s">
        <v>24</v>
      </c>
      <c r="P5246" s="1">
        <f>_3___Healthcare_Data_v1[[#This Row],[Discharge Date]]-_3___Healthcare_Data_v1[[#This Row],[Date of Admission]]</f>
        <v>26</v>
      </c>
      <c r="Q5246" s="1">
        <f>IFERROR(_3___Healthcare_Data_v1[[#This Row],[ Billing Amount ]]/_3___Healthcare_Data_v1[[#This Row],[Days in Hospital]],0)</f>
        <v>840.90662076923081</v>
      </c>
      <c r="R5246" s="1" t="str">
        <f>IF(_3___Healthcare_Data_v1[[#This Row],[Age]]&gt;60,"Senior",IF(_3___Healthcare_Data_v1[[#This Row],[Age]]&gt;35,"Middle","Young"))</f>
        <v>Senior</v>
      </c>
    </row>
    <row r="5247" spans="1:18" x14ac:dyDescent="0.3">
      <c r="A5247" s="1" t="s">
        <v>14613</v>
      </c>
      <c r="B5247" s="1" t="s">
        <v>26624</v>
      </c>
      <c r="C5247" s="1" t="s">
        <v>16</v>
      </c>
      <c r="D5247" s="1" t="s">
        <v>229</v>
      </c>
      <c r="E5247" s="1" t="s">
        <v>26620</v>
      </c>
      <c r="F5247" s="2">
        <v>45192</v>
      </c>
      <c r="G5247" s="1" t="s">
        <v>14614</v>
      </c>
      <c r="H5247" s="1" t="s">
        <v>4667</v>
      </c>
      <c r="I5247" s="1" t="s">
        <v>60</v>
      </c>
      <c r="J5247" s="3" t="s">
        <v>31916</v>
      </c>
      <c r="K5247">
        <v>500</v>
      </c>
      <c r="L5247" s="1" t="s">
        <v>42</v>
      </c>
      <c r="M5247" s="2">
        <v>45201</v>
      </c>
      <c r="N5247" s="1" t="s">
        <v>23</v>
      </c>
      <c r="O5247" s="1" t="s">
        <v>24</v>
      </c>
      <c r="P5247" s="1">
        <f>_3___Healthcare_Data_v1[[#This Row],[Discharge Date]]-_3___Healthcare_Data_v1[[#This Row],[Date of Admission]]</f>
        <v>9</v>
      </c>
      <c r="Q5247" s="1">
        <f>IFERROR(_3___Healthcare_Data_v1[[#This Row],[ Billing Amount ]]/_3___Healthcare_Data_v1[[#This Row],[Days in Hospital]],0)</f>
        <v>3425.7085566666665</v>
      </c>
      <c r="R5247" s="1" t="str">
        <f>IF(_3___Healthcare_Data_v1[[#This Row],[Age]]&gt;60,"Senior",IF(_3___Healthcare_Data_v1[[#This Row],[Age]]&gt;35,"Middle","Young"))</f>
        <v>Senior</v>
      </c>
    </row>
    <row r="5248" spans="1:18" x14ac:dyDescent="0.3">
      <c r="A5248" s="1" t="s">
        <v>14615</v>
      </c>
      <c r="B5248" s="1" t="s">
        <v>26649</v>
      </c>
      <c r="C5248" s="1" t="s">
        <v>26</v>
      </c>
      <c r="D5248" s="1" t="s">
        <v>229</v>
      </c>
      <c r="E5248" s="1" t="s">
        <v>18</v>
      </c>
      <c r="F5248" s="2">
        <v>43768</v>
      </c>
      <c r="G5248" s="1" t="s">
        <v>14616</v>
      </c>
      <c r="H5248" s="1" t="s">
        <v>14617</v>
      </c>
      <c r="I5248" s="1" t="s">
        <v>21</v>
      </c>
      <c r="J5248" s="3" t="s">
        <v>31917</v>
      </c>
      <c r="K5248">
        <v>360</v>
      </c>
      <c r="L5248" s="1" t="s">
        <v>42</v>
      </c>
      <c r="M5248" s="2">
        <v>43770</v>
      </c>
      <c r="N5248" s="1" t="s">
        <v>48</v>
      </c>
      <c r="O5248" s="1" t="s">
        <v>44</v>
      </c>
      <c r="P5248" s="1">
        <f>_3___Healthcare_Data_v1[[#This Row],[Discharge Date]]-_3___Healthcare_Data_v1[[#This Row],[Date of Admission]]</f>
        <v>2</v>
      </c>
      <c r="Q5248" s="1">
        <f>IFERROR(_3___Healthcare_Data_v1[[#This Row],[ Billing Amount ]]/_3___Healthcare_Data_v1[[#This Row],[Days in Hospital]],0)</f>
        <v>19436.353335</v>
      </c>
      <c r="R5248" s="1" t="str">
        <f>IF(_3___Healthcare_Data_v1[[#This Row],[Age]]&gt;60,"Senior",IF(_3___Healthcare_Data_v1[[#This Row],[Age]]&gt;35,"Middle","Young"))</f>
        <v>Senior</v>
      </c>
    </row>
    <row r="5249" spans="1:18" x14ac:dyDescent="0.3">
      <c r="A5249" s="1" t="s">
        <v>7356</v>
      </c>
      <c r="B5249" s="1" t="s">
        <v>26638</v>
      </c>
      <c r="C5249" s="1" t="s">
        <v>26</v>
      </c>
      <c r="D5249" s="1" t="s">
        <v>114</v>
      </c>
      <c r="E5249" s="1" t="s">
        <v>26620</v>
      </c>
      <c r="F5249" s="2">
        <v>44175</v>
      </c>
      <c r="G5249" s="1" t="s">
        <v>14618</v>
      </c>
      <c r="H5249" s="1" t="s">
        <v>14619</v>
      </c>
      <c r="I5249" s="1" t="s">
        <v>60</v>
      </c>
      <c r="J5249" s="3" t="s">
        <v>31918</v>
      </c>
      <c r="K5249">
        <v>411</v>
      </c>
      <c r="L5249" s="1" t="s">
        <v>38</v>
      </c>
      <c r="M5249" s="2">
        <v>44178</v>
      </c>
      <c r="N5249" s="1" t="s">
        <v>43</v>
      </c>
      <c r="O5249" s="1" t="s">
        <v>32</v>
      </c>
      <c r="P5249" s="1">
        <f>_3___Healthcare_Data_v1[[#This Row],[Discharge Date]]-_3___Healthcare_Data_v1[[#This Row],[Date of Admission]]</f>
        <v>3</v>
      </c>
      <c r="Q5249" s="1">
        <f>IFERROR(_3___Healthcare_Data_v1[[#This Row],[ Billing Amount ]]/_3___Healthcare_Data_v1[[#This Row],[Days in Hospital]],0)</f>
        <v>10195.404943333333</v>
      </c>
      <c r="R5249" s="1" t="str">
        <f>IF(_3___Healthcare_Data_v1[[#This Row],[Age]]&gt;60,"Senior",IF(_3___Healthcare_Data_v1[[#This Row],[Age]]&gt;35,"Middle","Young"))</f>
        <v>Senior</v>
      </c>
    </row>
    <row r="5250" spans="1:18" x14ac:dyDescent="0.3">
      <c r="A5250" s="1" t="s">
        <v>14620</v>
      </c>
      <c r="B5250" s="1" t="s">
        <v>26626</v>
      </c>
      <c r="C5250" s="1" t="s">
        <v>26</v>
      </c>
      <c r="D5250" s="1" t="s">
        <v>17</v>
      </c>
      <c r="E5250" s="1" t="s">
        <v>69</v>
      </c>
      <c r="F5250" s="2">
        <v>44155</v>
      </c>
      <c r="G5250" s="1" t="s">
        <v>14621</v>
      </c>
      <c r="H5250" s="1" t="s">
        <v>4842</v>
      </c>
      <c r="I5250" s="1" t="s">
        <v>26607</v>
      </c>
      <c r="J5250" s="3" t="s">
        <v>31919</v>
      </c>
      <c r="K5250">
        <v>444</v>
      </c>
      <c r="L5250" s="1" t="s">
        <v>22</v>
      </c>
      <c r="M5250" s="2">
        <v>44163</v>
      </c>
      <c r="N5250" s="1" t="s">
        <v>48</v>
      </c>
      <c r="O5250" s="1" t="s">
        <v>32</v>
      </c>
      <c r="P5250" s="1">
        <f>_3___Healthcare_Data_v1[[#This Row],[Discharge Date]]-_3___Healthcare_Data_v1[[#This Row],[Date of Admission]]</f>
        <v>8</v>
      </c>
      <c r="Q5250" s="1">
        <f>IFERROR(_3___Healthcare_Data_v1[[#This Row],[ Billing Amount ]]/_3___Healthcare_Data_v1[[#This Row],[Days in Hospital]],0)</f>
        <v>7638.4494162499996</v>
      </c>
      <c r="R5250" s="1" t="str">
        <f>IF(_3___Healthcare_Data_v1[[#This Row],[Age]]&gt;60,"Senior",IF(_3___Healthcare_Data_v1[[#This Row],[Age]]&gt;35,"Middle","Young"))</f>
        <v>Senior</v>
      </c>
    </row>
    <row r="5251" spans="1:18" x14ac:dyDescent="0.3">
      <c r="A5251" s="1" t="s">
        <v>14622</v>
      </c>
      <c r="B5251" s="1" t="s">
        <v>26619</v>
      </c>
      <c r="C5251" s="1" t="s">
        <v>16</v>
      </c>
      <c r="D5251" s="1" t="s">
        <v>89</v>
      </c>
      <c r="E5251" s="1" t="s">
        <v>35</v>
      </c>
      <c r="F5251" s="2">
        <v>43584</v>
      </c>
      <c r="G5251" s="1" t="s">
        <v>14623</v>
      </c>
      <c r="H5251" s="1" t="s">
        <v>14624</v>
      </c>
      <c r="I5251" s="1" t="s">
        <v>52</v>
      </c>
      <c r="J5251" s="3" t="s">
        <v>31920</v>
      </c>
      <c r="K5251">
        <v>246</v>
      </c>
      <c r="L5251" s="1" t="s">
        <v>38</v>
      </c>
      <c r="M5251" s="2">
        <v>43613</v>
      </c>
      <c r="N5251" s="1" t="s">
        <v>43</v>
      </c>
      <c r="O5251" s="1" t="s">
        <v>44</v>
      </c>
      <c r="P5251" s="1">
        <f>_3___Healthcare_Data_v1[[#This Row],[Discharge Date]]-_3___Healthcare_Data_v1[[#This Row],[Date of Admission]]</f>
        <v>29</v>
      </c>
      <c r="Q5251" s="1">
        <f>IFERROR(_3___Healthcare_Data_v1[[#This Row],[ Billing Amount ]]/_3___Healthcare_Data_v1[[#This Row],[Days in Hospital]],0)</f>
        <v>536.87123413793097</v>
      </c>
      <c r="R5251" s="1" t="str">
        <f>IF(_3___Healthcare_Data_v1[[#This Row],[Age]]&gt;60,"Senior",IF(_3___Healthcare_Data_v1[[#This Row],[Age]]&gt;35,"Middle","Young"))</f>
        <v>Senior</v>
      </c>
    </row>
    <row r="5252" spans="1:18" x14ac:dyDescent="0.3">
      <c r="A5252" s="1" t="s">
        <v>14625</v>
      </c>
      <c r="B5252" s="1" t="s">
        <v>26845</v>
      </c>
      <c r="C5252" s="1" t="s">
        <v>26</v>
      </c>
      <c r="D5252" s="1" t="s">
        <v>62</v>
      </c>
      <c r="E5252" s="1" t="s">
        <v>28</v>
      </c>
      <c r="F5252" s="2">
        <v>44904</v>
      </c>
      <c r="G5252" s="1" t="s">
        <v>14626</v>
      </c>
      <c r="H5252" s="1" t="s">
        <v>14627</v>
      </c>
      <c r="I5252" s="1" t="s">
        <v>26607</v>
      </c>
      <c r="J5252" s="3" t="s">
        <v>31921</v>
      </c>
      <c r="K5252">
        <v>294</v>
      </c>
      <c r="L5252" s="1" t="s">
        <v>42</v>
      </c>
      <c r="M5252" s="2">
        <v>44915</v>
      </c>
      <c r="N5252" s="1" t="s">
        <v>43</v>
      </c>
      <c r="O5252" s="1" t="s">
        <v>24</v>
      </c>
      <c r="P5252" s="1">
        <f>_3___Healthcare_Data_v1[[#This Row],[Discharge Date]]-_3___Healthcare_Data_v1[[#This Row],[Date of Admission]]</f>
        <v>11</v>
      </c>
      <c r="Q5252" s="1">
        <f>IFERROR(_3___Healthcare_Data_v1[[#This Row],[ Billing Amount ]]/_3___Healthcare_Data_v1[[#This Row],[Days in Hospital]],0)</f>
        <v>804.86643781818191</v>
      </c>
      <c r="R5252" s="1" t="str">
        <f>IF(_3___Healthcare_Data_v1[[#This Row],[Age]]&gt;60,"Senior",IF(_3___Healthcare_Data_v1[[#This Row],[Age]]&gt;35,"Middle","Young"))</f>
        <v>Senior</v>
      </c>
    </row>
    <row r="5253" spans="1:18" x14ac:dyDescent="0.3">
      <c r="A5253" s="1" t="s">
        <v>14628</v>
      </c>
      <c r="B5253" s="1" t="s">
        <v>26666</v>
      </c>
      <c r="C5253" s="1" t="s">
        <v>26</v>
      </c>
      <c r="D5253" s="1" t="s">
        <v>17</v>
      </c>
      <c r="E5253" s="1" t="s">
        <v>26615</v>
      </c>
      <c r="F5253" s="2">
        <v>44738</v>
      </c>
      <c r="G5253" s="1" t="s">
        <v>14629</v>
      </c>
      <c r="H5253" s="1" t="s">
        <v>14630</v>
      </c>
      <c r="I5253" s="1" t="s">
        <v>60</v>
      </c>
      <c r="J5253" s="3" t="s">
        <v>31922</v>
      </c>
      <c r="K5253">
        <v>121</v>
      </c>
      <c r="L5253" s="1" t="s">
        <v>22</v>
      </c>
      <c r="M5253" s="2">
        <v>44740</v>
      </c>
      <c r="N5253" s="1" t="s">
        <v>48</v>
      </c>
      <c r="O5253" s="1" t="s">
        <v>24</v>
      </c>
      <c r="P5253" s="1">
        <f>_3___Healthcare_Data_v1[[#This Row],[Discharge Date]]-_3___Healthcare_Data_v1[[#This Row],[Date of Admission]]</f>
        <v>2</v>
      </c>
      <c r="Q5253" s="1">
        <f>IFERROR(_3___Healthcare_Data_v1[[#This Row],[ Billing Amount ]]/_3___Healthcare_Data_v1[[#This Row],[Days in Hospital]],0)</f>
        <v>2497.5275649999999</v>
      </c>
      <c r="R5253" s="1" t="str">
        <f>IF(_3___Healthcare_Data_v1[[#This Row],[Age]]&gt;60,"Senior",IF(_3___Healthcare_Data_v1[[#This Row],[Age]]&gt;35,"Middle","Young"))</f>
        <v>Senior</v>
      </c>
    </row>
    <row r="5254" spans="1:18" x14ac:dyDescent="0.3">
      <c r="A5254" s="1" t="s">
        <v>14631</v>
      </c>
      <c r="B5254" s="1" t="s">
        <v>26624</v>
      </c>
      <c r="C5254" s="1" t="s">
        <v>26</v>
      </c>
      <c r="D5254" s="1" t="s">
        <v>17</v>
      </c>
      <c r="E5254" s="1" t="s">
        <v>26620</v>
      </c>
      <c r="F5254" s="2">
        <v>43614</v>
      </c>
      <c r="G5254" s="1" t="s">
        <v>14632</v>
      </c>
      <c r="H5254" s="1" t="s">
        <v>5481</v>
      </c>
      <c r="I5254" s="1" t="s">
        <v>52</v>
      </c>
      <c r="J5254" s="3" t="s">
        <v>31923</v>
      </c>
      <c r="K5254">
        <v>105</v>
      </c>
      <c r="L5254" s="1" t="s">
        <v>38</v>
      </c>
      <c r="M5254" s="2">
        <v>43639</v>
      </c>
      <c r="N5254" s="1" t="s">
        <v>23</v>
      </c>
      <c r="O5254" s="1" t="s">
        <v>32</v>
      </c>
      <c r="P5254" s="1">
        <f>_3___Healthcare_Data_v1[[#This Row],[Discharge Date]]-_3___Healthcare_Data_v1[[#This Row],[Date of Admission]]</f>
        <v>25</v>
      </c>
      <c r="Q5254" s="1">
        <f>IFERROR(_3___Healthcare_Data_v1[[#This Row],[ Billing Amount ]]/_3___Healthcare_Data_v1[[#This Row],[Days in Hospital]],0)</f>
        <v>1300.1913955999999</v>
      </c>
      <c r="R5254" s="1" t="str">
        <f>IF(_3___Healthcare_Data_v1[[#This Row],[Age]]&gt;60,"Senior",IF(_3___Healthcare_Data_v1[[#This Row],[Age]]&gt;35,"Middle","Young"))</f>
        <v>Senior</v>
      </c>
    </row>
    <row r="5255" spans="1:18" x14ac:dyDescent="0.3">
      <c r="A5255" s="1" t="s">
        <v>14633</v>
      </c>
      <c r="B5255" s="1" t="s">
        <v>26666</v>
      </c>
      <c r="C5255" s="1" t="s">
        <v>26</v>
      </c>
      <c r="D5255" s="1" t="s">
        <v>17</v>
      </c>
      <c r="E5255" s="1" t="s">
        <v>26620</v>
      </c>
      <c r="F5255" s="2">
        <v>44181</v>
      </c>
      <c r="G5255" s="1" t="s">
        <v>14634</v>
      </c>
      <c r="H5255" s="1" t="s">
        <v>14635</v>
      </c>
      <c r="I5255" s="1" t="s">
        <v>60</v>
      </c>
      <c r="J5255" s="3" t="s">
        <v>31924</v>
      </c>
      <c r="K5255">
        <v>364</v>
      </c>
      <c r="L5255" s="1" t="s">
        <v>38</v>
      </c>
      <c r="M5255" s="2">
        <v>44202</v>
      </c>
      <c r="N5255" s="1" t="s">
        <v>48</v>
      </c>
      <c r="O5255" s="1" t="s">
        <v>32</v>
      </c>
      <c r="P5255" s="1">
        <f>_3___Healthcare_Data_v1[[#This Row],[Discharge Date]]-_3___Healthcare_Data_v1[[#This Row],[Date of Admission]]</f>
        <v>21</v>
      </c>
      <c r="Q5255" s="1">
        <f>IFERROR(_3___Healthcare_Data_v1[[#This Row],[ Billing Amount ]]/_3___Healthcare_Data_v1[[#This Row],[Days in Hospital]],0)</f>
        <v>1123.8237966666666</v>
      </c>
      <c r="R5255" s="1" t="str">
        <f>IF(_3___Healthcare_Data_v1[[#This Row],[Age]]&gt;60,"Senior",IF(_3___Healthcare_Data_v1[[#This Row],[Age]]&gt;35,"Middle","Young"))</f>
        <v>Senior</v>
      </c>
    </row>
    <row r="5256" spans="1:18" x14ac:dyDescent="0.3">
      <c r="A5256" s="1" t="s">
        <v>14636</v>
      </c>
      <c r="B5256" s="1" t="s">
        <v>26659</v>
      </c>
      <c r="C5256" s="1" t="s">
        <v>26</v>
      </c>
      <c r="D5256" s="1" t="s">
        <v>62</v>
      </c>
      <c r="E5256" s="1" t="s">
        <v>18</v>
      </c>
      <c r="F5256" s="2">
        <v>44274</v>
      </c>
      <c r="G5256" s="1" t="s">
        <v>14637</v>
      </c>
      <c r="H5256" s="1" t="s">
        <v>14638</v>
      </c>
      <c r="I5256" s="1" t="s">
        <v>52</v>
      </c>
      <c r="J5256" s="3" t="s">
        <v>31925</v>
      </c>
      <c r="K5256">
        <v>211</v>
      </c>
      <c r="L5256" s="1" t="s">
        <v>42</v>
      </c>
      <c r="M5256" s="2">
        <v>44282</v>
      </c>
      <c r="N5256" s="1" t="s">
        <v>43</v>
      </c>
      <c r="O5256" s="1" t="s">
        <v>24</v>
      </c>
      <c r="P5256" s="1">
        <f>_3___Healthcare_Data_v1[[#This Row],[Discharge Date]]-_3___Healthcare_Data_v1[[#This Row],[Date of Admission]]</f>
        <v>8</v>
      </c>
      <c r="Q5256" s="1">
        <f>IFERROR(_3___Healthcare_Data_v1[[#This Row],[ Billing Amount ]]/_3___Healthcare_Data_v1[[#This Row],[Days in Hospital]],0)</f>
        <v>7122.3710037500005</v>
      </c>
      <c r="R5256" s="1" t="str">
        <f>IF(_3___Healthcare_Data_v1[[#This Row],[Age]]&gt;60,"Senior",IF(_3___Healthcare_Data_v1[[#This Row],[Age]]&gt;35,"Middle","Young"))</f>
        <v>Senior</v>
      </c>
    </row>
    <row r="5257" spans="1:18" x14ac:dyDescent="0.3">
      <c r="A5257" s="1" t="s">
        <v>14639</v>
      </c>
      <c r="B5257" s="1" t="s">
        <v>26646</v>
      </c>
      <c r="C5257" s="1" t="s">
        <v>16</v>
      </c>
      <c r="D5257" s="1" t="s">
        <v>62</v>
      </c>
      <c r="E5257" s="1" t="s">
        <v>26620</v>
      </c>
      <c r="F5257" s="2">
        <v>44061</v>
      </c>
      <c r="G5257" s="1" t="s">
        <v>14640</v>
      </c>
      <c r="H5257" s="1" t="s">
        <v>14641</v>
      </c>
      <c r="I5257" s="1" t="s">
        <v>60</v>
      </c>
      <c r="J5257" s="3" t="s">
        <v>31926</v>
      </c>
      <c r="K5257">
        <v>125</v>
      </c>
      <c r="L5257" s="1" t="s">
        <v>42</v>
      </c>
      <c r="M5257" s="2">
        <v>44087</v>
      </c>
      <c r="N5257" s="1" t="s">
        <v>43</v>
      </c>
      <c r="O5257" s="1" t="s">
        <v>32</v>
      </c>
      <c r="P5257" s="1">
        <f>_3___Healthcare_Data_v1[[#This Row],[Discharge Date]]-_3___Healthcare_Data_v1[[#This Row],[Date of Admission]]</f>
        <v>26</v>
      </c>
      <c r="Q5257" s="1">
        <f>IFERROR(_3___Healthcare_Data_v1[[#This Row],[ Billing Amount ]]/_3___Healthcare_Data_v1[[#This Row],[Days in Hospital]],0)</f>
        <v>306.67561723076921</v>
      </c>
      <c r="R5257" s="1" t="str">
        <f>IF(_3___Healthcare_Data_v1[[#This Row],[Age]]&gt;60,"Senior",IF(_3___Healthcare_Data_v1[[#This Row],[Age]]&gt;35,"Middle","Young"))</f>
        <v>Senior</v>
      </c>
    </row>
    <row r="5258" spans="1:18" x14ac:dyDescent="0.3">
      <c r="A5258" s="1" t="s">
        <v>14642</v>
      </c>
      <c r="B5258" s="1" t="s">
        <v>26644</v>
      </c>
      <c r="C5258" s="1" t="s">
        <v>16</v>
      </c>
      <c r="D5258" s="1" t="s">
        <v>229</v>
      </c>
      <c r="E5258" s="1" t="s">
        <v>26620</v>
      </c>
      <c r="F5258" s="2">
        <v>44619</v>
      </c>
      <c r="G5258" s="1" t="s">
        <v>14643</v>
      </c>
      <c r="H5258" s="1" t="s">
        <v>14644</v>
      </c>
      <c r="I5258" s="1" t="s">
        <v>60</v>
      </c>
      <c r="J5258" s="3" t="s">
        <v>31927</v>
      </c>
      <c r="K5258">
        <v>430</v>
      </c>
      <c r="L5258" s="1" t="s">
        <v>42</v>
      </c>
      <c r="M5258" s="2">
        <v>44646</v>
      </c>
      <c r="N5258" s="1" t="s">
        <v>43</v>
      </c>
      <c r="O5258" s="1" t="s">
        <v>32</v>
      </c>
      <c r="P5258" s="1">
        <f>_3___Healthcare_Data_v1[[#This Row],[Discharge Date]]-_3___Healthcare_Data_v1[[#This Row],[Date of Admission]]</f>
        <v>27</v>
      </c>
      <c r="Q5258" s="1">
        <f>IFERROR(_3___Healthcare_Data_v1[[#This Row],[ Billing Amount ]]/_3___Healthcare_Data_v1[[#This Row],[Days in Hospital]],0)</f>
        <v>1229.0613285185186</v>
      </c>
      <c r="R5258" s="1" t="str">
        <f>IF(_3___Healthcare_Data_v1[[#This Row],[Age]]&gt;60,"Senior",IF(_3___Healthcare_Data_v1[[#This Row],[Age]]&gt;35,"Middle","Young"))</f>
        <v>Senior</v>
      </c>
    </row>
    <row r="5259" spans="1:18" x14ac:dyDescent="0.3">
      <c r="A5259" s="1" t="s">
        <v>14645</v>
      </c>
      <c r="B5259" s="1" t="s">
        <v>26803</v>
      </c>
      <c r="C5259" s="1" t="s">
        <v>26</v>
      </c>
      <c r="D5259" s="1" t="s">
        <v>17</v>
      </c>
      <c r="E5259" s="1" t="s">
        <v>69</v>
      </c>
      <c r="F5259" s="2">
        <v>44610</v>
      </c>
      <c r="G5259" s="1" t="s">
        <v>14646</v>
      </c>
      <c r="H5259" s="1" t="s">
        <v>14647</v>
      </c>
      <c r="I5259" s="1" t="s">
        <v>52</v>
      </c>
      <c r="J5259" s="3" t="s">
        <v>31928</v>
      </c>
      <c r="K5259">
        <v>303</v>
      </c>
      <c r="L5259" s="1" t="s">
        <v>22</v>
      </c>
      <c r="M5259" s="2">
        <v>44628</v>
      </c>
      <c r="N5259" s="1" t="s">
        <v>31</v>
      </c>
      <c r="O5259" s="1" t="s">
        <v>44</v>
      </c>
      <c r="P5259" s="1">
        <f>_3___Healthcare_Data_v1[[#This Row],[Discharge Date]]-_3___Healthcare_Data_v1[[#This Row],[Date of Admission]]</f>
        <v>18</v>
      </c>
      <c r="Q5259" s="1">
        <f>IFERROR(_3___Healthcare_Data_v1[[#This Row],[ Billing Amount ]]/_3___Healthcare_Data_v1[[#This Row],[Days in Hospital]],0)</f>
        <v>1077.60204</v>
      </c>
      <c r="R5259" s="1" t="str">
        <f>IF(_3___Healthcare_Data_v1[[#This Row],[Age]]&gt;60,"Senior",IF(_3___Healthcare_Data_v1[[#This Row],[Age]]&gt;35,"Middle","Young"))</f>
        <v>Senior</v>
      </c>
    </row>
    <row r="5260" spans="1:18" x14ac:dyDescent="0.3">
      <c r="A5260" s="1" t="s">
        <v>14648</v>
      </c>
      <c r="B5260" s="1" t="s">
        <v>26672</v>
      </c>
      <c r="C5260" s="1" t="s">
        <v>26</v>
      </c>
      <c r="D5260" s="1" t="s">
        <v>229</v>
      </c>
      <c r="E5260" s="1" t="s">
        <v>28</v>
      </c>
      <c r="F5260" s="2">
        <v>43613</v>
      </c>
      <c r="G5260" s="1" t="s">
        <v>14649</v>
      </c>
      <c r="H5260" s="1" t="s">
        <v>14650</v>
      </c>
      <c r="I5260" s="1" t="s">
        <v>52</v>
      </c>
      <c r="J5260" s="3" t="s">
        <v>31929</v>
      </c>
      <c r="K5260">
        <v>141</v>
      </c>
      <c r="L5260" s="1" t="s">
        <v>42</v>
      </c>
      <c r="M5260" s="2">
        <v>43620</v>
      </c>
      <c r="N5260" s="1" t="s">
        <v>43</v>
      </c>
      <c r="O5260" s="1" t="s">
        <v>44</v>
      </c>
      <c r="P5260" s="1">
        <f>_3___Healthcare_Data_v1[[#This Row],[Discharge Date]]-_3___Healthcare_Data_v1[[#This Row],[Date of Admission]]</f>
        <v>7</v>
      </c>
      <c r="Q5260" s="1">
        <f>IFERROR(_3___Healthcare_Data_v1[[#This Row],[ Billing Amount ]]/_3___Healthcare_Data_v1[[#This Row],[Days in Hospital]],0)</f>
        <v>2334.3884185714282</v>
      </c>
      <c r="R5260" s="1" t="str">
        <f>IF(_3___Healthcare_Data_v1[[#This Row],[Age]]&gt;60,"Senior",IF(_3___Healthcare_Data_v1[[#This Row],[Age]]&gt;35,"Middle","Young"))</f>
        <v>Senior</v>
      </c>
    </row>
    <row r="5261" spans="1:18" x14ac:dyDescent="0.3">
      <c r="A5261" s="1" t="s">
        <v>14651</v>
      </c>
      <c r="B5261" s="1" t="s">
        <v>26791</v>
      </c>
      <c r="C5261" s="1" t="s">
        <v>16</v>
      </c>
      <c r="D5261" s="1" t="s">
        <v>17</v>
      </c>
      <c r="E5261" s="1" t="s">
        <v>28</v>
      </c>
      <c r="F5261" s="2">
        <v>44248</v>
      </c>
      <c r="G5261" s="1" t="s">
        <v>14652</v>
      </c>
      <c r="H5261" s="1" t="s">
        <v>3739</v>
      </c>
      <c r="I5261" s="1" t="s">
        <v>26607</v>
      </c>
      <c r="J5261" s="3" t="s">
        <v>31930</v>
      </c>
      <c r="K5261">
        <v>468</v>
      </c>
      <c r="L5261" s="1" t="s">
        <v>42</v>
      </c>
      <c r="M5261" s="2">
        <v>44278</v>
      </c>
      <c r="N5261" s="1" t="s">
        <v>84</v>
      </c>
      <c r="O5261" s="1" t="s">
        <v>32</v>
      </c>
      <c r="P5261" s="1">
        <f>_3___Healthcare_Data_v1[[#This Row],[Discharge Date]]-_3___Healthcare_Data_v1[[#This Row],[Date of Admission]]</f>
        <v>30</v>
      </c>
      <c r="Q5261" s="1">
        <f>IFERROR(_3___Healthcare_Data_v1[[#This Row],[ Billing Amount ]]/_3___Healthcare_Data_v1[[#This Row],[Days in Hospital]],0)</f>
        <v>1349.7560053333334</v>
      </c>
      <c r="R5261" s="1" t="str">
        <f>IF(_3___Healthcare_Data_v1[[#This Row],[Age]]&gt;60,"Senior",IF(_3___Healthcare_Data_v1[[#This Row],[Age]]&gt;35,"Middle","Young"))</f>
        <v>Senior</v>
      </c>
    </row>
    <row r="5262" spans="1:18" x14ac:dyDescent="0.3">
      <c r="A5262" s="1" t="s">
        <v>14653</v>
      </c>
      <c r="B5262" s="1" t="s">
        <v>26798</v>
      </c>
      <c r="C5262" s="1" t="s">
        <v>16</v>
      </c>
      <c r="D5262" s="1" t="s">
        <v>49</v>
      </c>
      <c r="E5262" s="1" t="s">
        <v>26620</v>
      </c>
      <c r="F5262" s="2">
        <v>43466</v>
      </c>
      <c r="G5262" s="1" t="s">
        <v>14654</v>
      </c>
      <c r="H5262" s="1" t="s">
        <v>14655</v>
      </c>
      <c r="I5262" s="1" t="s">
        <v>26607</v>
      </c>
      <c r="J5262" s="3" t="s">
        <v>31931</v>
      </c>
      <c r="K5262">
        <v>351</v>
      </c>
      <c r="L5262" s="1" t="s">
        <v>42</v>
      </c>
      <c r="M5262" s="2">
        <v>43470</v>
      </c>
      <c r="N5262" s="1" t="s">
        <v>84</v>
      </c>
      <c r="O5262" s="1" t="s">
        <v>24</v>
      </c>
      <c r="P5262" s="1">
        <f>_3___Healthcare_Data_v1[[#This Row],[Discharge Date]]-_3___Healthcare_Data_v1[[#This Row],[Date of Admission]]</f>
        <v>4</v>
      </c>
      <c r="Q5262" s="1">
        <f>IFERROR(_3___Healthcare_Data_v1[[#This Row],[ Billing Amount ]]/_3___Healthcare_Data_v1[[#This Row],[Days in Hospital]],0)</f>
        <v>8009.7552125000002</v>
      </c>
      <c r="R5262" s="1" t="str">
        <f>IF(_3___Healthcare_Data_v1[[#This Row],[Age]]&gt;60,"Senior",IF(_3___Healthcare_Data_v1[[#This Row],[Age]]&gt;35,"Middle","Young"))</f>
        <v>Senior</v>
      </c>
    </row>
    <row r="5263" spans="1:18" x14ac:dyDescent="0.3">
      <c r="A5263" s="1" t="s">
        <v>14656</v>
      </c>
      <c r="B5263" s="1" t="s">
        <v>26632</v>
      </c>
      <c r="C5263" s="1" t="s">
        <v>26</v>
      </c>
      <c r="D5263" s="1" t="s">
        <v>27</v>
      </c>
      <c r="E5263" s="1" t="s">
        <v>18</v>
      </c>
      <c r="F5263" s="2">
        <v>44797</v>
      </c>
      <c r="G5263" s="1" t="s">
        <v>14657</v>
      </c>
      <c r="H5263" s="1" t="s">
        <v>14658</v>
      </c>
      <c r="I5263" s="1" t="s">
        <v>52</v>
      </c>
      <c r="J5263" s="3" t="s">
        <v>31932</v>
      </c>
      <c r="K5263">
        <v>261</v>
      </c>
      <c r="L5263" s="1" t="s">
        <v>42</v>
      </c>
      <c r="M5263" s="2">
        <v>44809</v>
      </c>
      <c r="N5263" s="1" t="s">
        <v>23</v>
      </c>
      <c r="O5263" s="1" t="s">
        <v>44</v>
      </c>
      <c r="P5263" s="1">
        <f>_3___Healthcare_Data_v1[[#This Row],[Discharge Date]]-_3___Healthcare_Data_v1[[#This Row],[Date of Admission]]</f>
        <v>12</v>
      </c>
      <c r="Q5263" s="1">
        <f>IFERROR(_3___Healthcare_Data_v1[[#This Row],[ Billing Amount ]]/_3___Healthcare_Data_v1[[#This Row],[Days in Hospital]],0)</f>
        <v>4966.1247100000001</v>
      </c>
      <c r="R5263" s="1" t="str">
        <f>IF(_3___Healthcare_Data_v1[[#This Row],[Age]]&gt;60,"Senior",IF(_3___Healthcare_Data_v1[[#This Row],[Age]]&gt;35,"Middle","Young"))</f>
        <v>Senior</v>
      </c>
    </row>
    <row r="5264" spans="1:18" x14ac:dyDescent="0.3">
      <c r="A5264" s="1" t="s">
        <v>11933</v>
      </c>
      <c r="B5264" s="1" t="s">
        <v>26737</v>
      </c>
      <c r="C5264" s="1" t="s">
        <v>26</v>
      </c>
      <c r="D5264" s="1" t="s">
        <v>17</v>
      </c>
      <c r="E5264" s="1" t="s">
        <v>28</v>
      </c>
      <c r="F5264" s="2">
        <v>44280</v>
      </c>
      <c r="G5264" s="1" t="s">
        <v>14659</v>
      </c>
      <c r="H5264" s="1" t="s">
        <v>14660</v>
      </c>
      <c r="I5264" s="1" t="s">
        <v>26607</v>
      </c>
      <c r="J5264" s="3" t="s">
        <v>31933</v>
      </c>
      <c r="K5264">
        <v>359</v>
      </c>
      <c r="L5264" s="1" t="s">
        <v>38</v>
      </c>
      <c r="M5264" s="2">
        <v>44293</v>
      </c>
      <c r="N5264" s="1" t="s">
        <v>48</v>
      </c>
      <c r="O5264" s="1" t="s">
        <v>44</v>
      </c>
      <c r="P5264" s="1">
        <f>_3___Healthcare_Data_v1[[#This Row],[Discharge Date]]-_3___Healthcare_Data_v1[[#This Row],[Date of Admission]]</f>
        <v>13</v>
      </c>
      <c r="Q5264" s="1">
        <f>IFERROR(_3___Healthcare_Data_v1[[#This Row],[ Billing Amount ]]/_3___Healthcare_Data_v1[[#This Row],[Days in Hospital]],0)</f>
        <v>1111.8867</v>
      </c>
      <c r="R5264" s="1" t="str">
        <f>IF(_3___Healthcare_Data_v1[[#This Row],[Age]]&gt;60,"Senior",IF(_3___Healthcare_Data_v1[[#This Row],[Age]]&gt;35,"Middle","Young"))</f>
        <v>Senior</v>
      </c>
    </row>
    <row r="5265" spans="1:18" x14ac:dyDescent="0.3">
      <c r="A5265" s="1" t="s">
        <v>14661</v>
      </c>
      <c r="B5265" s="1" t="s">
        <v>26737</v>
      </c>
      <c r="C5265" s="1" t="s">
        <v>26</v>
      </c>
      <c r="D5265" s="1" t="s">
        <v>49</v>
      </c>
      <c r="E5265" s="1" t="s">
        <v>28</v>
      </c>
      <c r="F5265" s="2">
        <v>45207</v>
      </c>
      <c r="G5265" s="1" t="s">
        <v>14662</v>
      </c>
      <c r="H5265" s="1" t="s">
        <v>14663</v>
      </c>
      <c r="I5265" s="1" t="s">
        <v>21</v>
      </c>
      <c r="J5265" s="3" t="s">
        <v>31934</v>
      </c>
      <c r="K5265">
        <v>245</v>
      </c>
      <c r="L5265" s="1" t="s">
        <v>42</v>
      </c>
      <c r="M5265" s="2">
        <v>45212</v>
      </c>
      <c r="N5265" s="1" t="s">
        <v>84</v>
      </c>
      <c r="O5265" s="1" t="s">
        <v>44</v>
      </c>
      <c r="P5265" s="1">
        <f>_3___Healthcare_Data_v1[[#This Row],[Discharge Date]]-_3___Healthcare_Data_v1[[#This Row],[Date of Admission]]</f>
        <v>5</v>
      </c>
      <c r="Q5265" s="1">
        <f>IFERROR(_3___Healthcare_Data_v1[[#This Row],[ Billing Amount ]]/_3___Healthcare_Data_v1[[#This Row],[Days in Hospital]],0)</f>
        <v>5331.363652</v>
      </c>
      <c r="R5265" s="1" t="str">
        <f>IF(_3___Healthcare_Data_v1[[#This Row],[Age]]&gt;60,"Senior",IF(_3___Healthcare_Data_v1[[#This Row],[Age]]&gt;35,"Middle","Young"))</f>
        <v>Senior</v>
      </c>
    </row>
    <row r="5266" spans="1:18" x14ac:dyDescent="0.3">
      <c r="A5266" s="1" t="s">
        <v>14664</v>
      </c>
      <c r="B5266" s="1" t="s">
        <v>26634</v>
      </c>
      <c r="C5266" s="1" t="s">
        <v>26</v>
      </c>
      <c r="D5266" s="1" t="s">
        <v>229</v>
      </c>
      <c r="E5266" s="1" t="s">
        <v>26615</v>
      </c>
      <c r="F5266" s="2">
        <v>43917</v>
      </c>
      <c r="G5266" s="1" t="s">
        <v>14665</v>
      </c>
      <c r="H5266" s="1" t="s">
        <v>14666</v>
      </c>
      <c r="I5266" s="1" t="s">
        <v>21</v>
      </c>
      <c r="J5266" s="3" t="s">
        <v>31935</v>
      </c>
      <c r="K5266">
        <v>394</v>
      </c>
      <c r="L5266" s="1" t="s">
        <v>42</v>
      </c>
      <c r="M5266" s="2">
        <v>43944</v>
      </c>
      <c r="N5266" s="1" t="s">
        <v>84</v>
      </c>
      <c r="O5266" s="1" t="s">
        <v>44</v>
      </c>
      <c r="P5266" s="1">
        <f>_3___Healthcare_Data_v1[[#This Row],[Discharge Date]]-_3___Healthcare_Data_v1[[#This Row],[Date of Admission]]</f>
        <v>27</v>
      </c>
      <c r="Q5266" s="1">
        <f>IFERROR(_3___Healthcare_Data_v1[[#This Row],[ Billing Amount ]]/_3___Healthcare_Data_v1[[#This Row],[Days in Hospital]],0)</f>
        <v>682.6868974074074</v>
      </c>
      <c r="R5266" s="1" t="str">
        <f>IF(_3___Healthcare_Data_v1[[#This Row],[Age]]&gt;60,"Senior",IF(_3___Healthcare_Data_v1[[#This Row],[Age]]&gt;35,"Middle","Young"))</f>
        <v>Senior</v>
      </c>
    </row>
    <row r="5267" spans="1:18" x14ac:dyDescent="0.3">
      <c r="A5267" s="1" t="s">
        <v>14667</v>
      </c>
      <c r="B5267" s="1" t="s">
        <v>26737</v>
      </c>
      <c r="C5267" s="1" t="s">
        <v>26</v>
      </c>
      <c r="D5267" s="1" t="s">
        <v>114</v>
      </c>
      <c r="E5267" s="1" t="s">
        <v>26620</v>
      </c>
      <c r="F5267" s="2">
        <v>44168</v>
      </c>
      <c r="G5267" s="1" t="s">
        <v>9654</v>
      </c>
      <c r="H5267" s="1" t="s">
        <v>14668</v>
      </c>
      <c r="I5267" s="1" t="s">
        <v>52</v>
      </c>
      <c r="J5267" s="3" t="s">
        <v>31936</v>
      </c>
      <c r="K5267">
        <v>485</v>
      </c>
      <c r="L5267" s="1" t="s">
        <v>42</v>
      </c>
      <c r="M5267" s="2">
        <v>44179</v>
      </c>
      <c r="N5267" s="1" t="s">
        <v>84</v>
      </c>
      <c r="O5267" s="1" t="s">
        <v>44</v>
      </c>
      <c r="P5267" s="1">
        <f>_3___Healthcare_Data_v1[[#This Row],[Discharge Date]]-_3___Healthcare_Data_v1[[#This Row],[Date of Admission]]</f>
        <v>11</v>
      </c>
      <c r="Q5267" s="1">
        <f>IFERROR(_3___Healthcare_Data_v1[[#This Row],[ Billing Amount ]]/_3___Healthcare_Data_v1[[#This Row],[Days in Hospital]],0)</f>
        <v>2125.5037972727273</v>
      </c>
      <c r="R5267" s="1" t="str">
        <f>IF(_3___Healthcare_Data_v1[[#This Row],[Age]]&gt;60,"Senior",IF(_3___Healthcare_Data_v1[[#This Row],[Age]]&gt;35,"Middle","Young"))</f>
        <v>Senior</v>
      </c>
    </row>
    <row r="5268" spans="1:18" x14ac:dyDescent="0.3">
      <c r="A5268" s="1" t="s">
        <v>12837</v>
      </c>
      <c r="B5268" s="1" t="s">
        <v>26634</v>
      </c>
      <c r="C5268" s="1" t="s">
        <v>16</v>
      </c>
      <c r="D5268" s="1" t="s">
        <v>229</v>
      </c>
      <c r="E5268" s="1" t="s">
        <v>69</v>
      </c>
      <c r="F5268" s="2">
        <v>43642</v>
      </c>
      <c r="G5268" s="1" t="s">
        <v>14669</v>
      </c>
      <c r="H5268" s="1" t="s">
        <v>14670</v>
      </c>
      <c r="I5268" s="1" t="s">
        <v>60</v>
      </c>
      <c r="J5268" s="3" t="s">
        <v>31937</v>
      </c>
      <c r="K5268">
        <v>404</v>
      </c>
      <c r="L5268" s="1" t="s">
        <v>38</v>
      </c>
      <c r="M5268" s="2">
        <v>43666</v>
      </c>
      <c r="N5268" s="1" t="s">
        <v>43</v>
      </c>
      <c r="O5268" s="1" t="s">
        <v>32</v>
      </c>
      <c r="P5268" s="1">
        <f>_3___Healthcare_Data_v1[[#This Row],[Discharge Date]]-_3___Healthcare_Data_v1[[#This Row],[Date of Admission]]</f>
        <v>24</v>
      </c>
      <c r="Q5268" s="1">
        <f>IFERROR(_3___Healthcare_Data_v1[[#This Row],[ Billing Amount ]]/_3___Healthcare_Data_v1[[#This Row],[Days in Hospital]],0)</f>
        <v>281.06914175000003</v>
      </c>
      <c r="R5268" s="1" t="str">
        <f>IF(_3___Healthcare_Data_v1[[#This Row],[Age]]&gt;60,"Senior",IF(_3___Healthcare_Data_v1[[#This Row],[Age]]&gt;35,"Middle","Young"))</f>
        <v>Senior</v>
      </c>
    </row>
    <row r="5269" spans="1:18" x14ac:dyDescent="0.3">
      <c r="A5269" s="1" t="s">
        <v>14671</v>
      </c>
      <c r="B5269" s="1" t="s">
        <v>26697</v>
      </c>
      <c r="C5269" s="1" t="s">
        <v>26</v>
      </c>
      <c r="D5269" s="1" t="s">
        <v>34</v>
      </c>
      <c r="E5269" s="1" t="s">
        <v>26615</v>
      </c>
      <c r="F5269" s="2">
        <v>45102</v>
      </c>
      <c r="G5269" s="1" t="s">
        <v>9033</v>
      </c>
      <c r="H5269" s="1" t="s">
        <v>14672</v>
      </c>
      <c r="I5269" s="1" t="s">
        <v>26607</v>
      </c>
      <c r="J5269" s="3" t="s">
        <v>31938</v>
      </c>
      <c r="K5269">
        <v>122</v>
      </c>
      <c r="L5269" s="1" t="s">
        <v>22</v>
      </c>
      <c r="M5269" s="2">
        <v>45106</v>
      </c>
      <c r="N5269" s="1" t="s">
        <v>23</v>
      </c>
      <c r="O5269" s="1" t="s">
        <v>32</v>
      </c>
      <c r="P5269" s="1">
        <f>_3___Healthcare_Data_v1[[#This Row],[Discharge Date]]-_3___Healthcare_Data_v1[[#This Row],[Date of Admission]]</f>
        <v>4</v>
      </c>
      <c r="Q5269" s="1">
        <f>IFERROR(_3___Healthcare_Data_v1[[#This Row],[ Billing Amount ]]/_3___Healthcare_Data_v1[[#This Row],[Days in Hospital]],0)</f>
        <v>4638.2874625000004</v>
      </c>
      <c r="R5269" s="1" t="str">
        <f>IF(_3___Healthcare_Data_v1[[#This Row],[Age]]&gt;60,"Senior",IF(_3___Healthcare_Data_v1[[#This Row],[Age]]&gt;35,"Middle","Young"))</f>
        <v>Senior</v>
      </c>
    </row>
    <row r="5270" spans="1:18" x14ac:dyDescent="0.3">
      <c r="A5270" s="1" t="s">
        <v>14673</v>
      </c>
      <c r="B5270" s="1" t="s">
        <v>26745</v>
      </c>
      <c r="C5270" s="1" t="s">
        <v>26</v>
      </c>
      <c r="D5270" s="1" t="s">
        <v>27</v>
      </c>
      <c r="E5270" s="1" t="s">
        <v>69</v>
      </c>
      <c r="F5270" s="2">
        <v>45198</v>
      </c>
      <c r="G5270" s="1" t="s">
        <v>14674</v>
      </c>
      <c r="H5270" s="1" t="s">
        <v>14675</v>
      </c>
      <c r="I5270" s="1" t="s">
        <v>56</v>
      </c>
      <c r="J5270" s="3" t="s">
        <v>31939</v>
      </c>
      <c r="K5270">
        <v>238</v>
      </c>
      <c r="L5270" s="1" t="s">
        <v>38</v>
      </c>
      <c r="M5270" s="2">
        <v>45203</v>
      </c>
      <c r="N5270" s="1" t="s">
        <v>43</v>
      </c>
      <c r="O5270" s="1" t="s">
        <v>32</v>
      </c>
      <c r="P5270" s="1">
        <f>_3___Healthcare_Data_v1[[#This Row],[Discharge Date]]-_3___Healthcare_Data_v1[[#This Row],[Date of Admission]]</f>
        <v>5</v>
      </c>
      <c r="Q5270" s="1">
        <f>IFERROR(_3___Healthcare_Data_v1[[#This Row],[ Billing Amount ]]/_3___Healthcare_Data_v1[[#This Row],[Days in Hospital]],0)</f>
        <v>8898.7796039999994</v>
      </c>
      <c r="R5270" s="1" t="str">
        <f>IF(_3___Healthcare_Data_v1[[#This Row],[Age]]&gt;60,"Senior",IF(_3___Healthcare_Data_v1[[#This Row],[Age]]&gt;35,"Middle","Young"))</f>
        <v>Senior</v>
      </c>
    </row>
    <row r="5271" spans="1:18" x14ac:dyDescent="0.3">
      <c r="A5271" s="1" t="s">
        <v>14676</v>
      </c>
      <c r="B5271" s="1" t="s">
        <v>26710</v>
      </c>
      <c r="C5271" s="1" t="s">
        <v>26</v>
      </c>
      <c r="D5271" s="1" t="s">
        <v>17</v>
      </c>
      <c r="E5271" s="1" t="s">
        <v>26620</v>
      </c>
      <c r="F5271" s="2">
        <v>43871</v>
      </c>
      <c r="G5271" s="1" t="s">
        <v>14677</v>
      </c>
      <c r="H5271" s="1" t="s">
        <v>14678</v>
      </c>
      <c r="I5271" s="1" t="s">
        <v>60</v>
      </c>
      <c r="J5271" s="3" t="s">
        <v>31940</v>
      </c>
      <c r="K5271">
        <v>438</v>
      </c>
      <c r="L5271" s="1" t="s">
        <v>38</v>
      </c>
      <c r="M5271" s="2">
        <v>43893</v>
      </c>
      <c r="N5271" s="1" t="s">
        <v>31</v>
      </c>
      <c r="O5271" s="1" t="s">
        <v>32</v>
      </c>
      <c r="P5271" s="1">
        <f>_3___Healthcare_Data_v1[[#This Row],[Discharge Date]]-_3___Healthcare_Data_v1[[#This Row],[Date of Admission]]</f>
        <v>22</v>
      </c>
      <c r="Q5271" s="1">
        <f>IFERROR(_3___Healthcare_Data_v1[[#This Row],[ Billing Amount ]]/_3___Healthcare_Data_v1[[#This Row],[Days in Hospital]],0)</f>
        <v>585.66168545454548</v>
      </c>
      <c r="R5271" s="1" t="str">
        <f>IF(_3___Healthcare_Data_v1[[#This Row],[Age]]&gt;60,"Senior",IF(_3___Healthcare_Data_v1[[#This Row],[Age]]&gt;35,"Middle","Young"))</f>
        <v>Senior</v>
      </c>
    </row>
    <row r="5272" spans="1:18" x14ac:dyDescent="0.3">
      <c r="A5272" s="1" t="s">
        <v>14679</v>
      </c>
      <c r="B5272" s="1" t="s">
        <v>26850</v>
      </c>
      <c r="C5272" s="1" t="s">
        <v>26</v>
      </c>
      <c r="D5272" s="1" t="s">
        <v>27</v>
      </c>
      <c r="E5272" s="1" t="s">
        <v>35</v>
      </c>
      <c r="F5272" s="2">
        <v>44860</v>
      </c>
      <c r="G5272" s="1" t="s">
        <v>14680</v>
      </c>
      <c r="H5272" s="1" t="s">
        <v>14681</v>
      </c>
      <c r="I5272" s="1" t="s">
        <v>60</v>
      </c>
      <c r="J5272" s="3" t="s">
        <v>31941</v>
      </c>
      <c r="K5272">
        <v>164</v>
      </c>
      <c r="L5272" s="1" t="s">
        <v>38</v>
      </c>
      <c r="M5272" s="2">
        <v>44881</v>
      </c>
      <c r="N5272" s="1" t="s">
        <v>48</v>
      </c>
      <c r="O5272" s="1" t="s">
        <v>24</v>
      </c>
      <c r="P5272" s="1">
        <f>_3___Healthcare_Data_v1[[#This Row],[Discharge Date]]-_3___Healthcare_Data_v1[[#This Row],[Date of Admission]]</f>
        <v>21</v>
      </c>
      <c r="Q5272" s="1">
        <f>IFERROR(_3___Healthcare_Data_v1[[#This Row],[ Billing Amount ]]/_3___Healthcare_Data_v1[[#This Row],[Days in Hospital]],0)</f>
        <v>388.66374114285713</v>
      </c>
      <c r="R5272" s="1" t="str">
        <f>IF(_3___Healthcare_Data_v1[[#This Row],[Age]]&gt;60,"Senior",IF(_3___Healthcare_Data_v1[[#This Row],[Age]]&gt;35,"Middle","Young"))</f>
        <v>Senior</v>
      </c>
    </row>
    <row r="5273" spans="1:18" x14ac:dyDescent="0.3">
      <c r="A5273" s="1" t="s">
        <v>14682</v>
      </c>
      <c r="B5273" s="1" t="s">
        <v>26725</v>
      </c>
      <c r="C5273" s="1" t="s">
        <v>16</v>
      </c>
      <c r="D5273" s="1" t="s">
        <v>89</v>
      </c>
      <c r="E5273" s="1" t="s">
        <v>26620</v>
      </c>
      <c r="F5273" s="2">
        <v>44265</v>
      </c>
      <c r="G5273" s="1" t="s">
        <v>14683</v>
      </c>
      <c r="H5273" s="1" t="s">
        <v>14684</v>
      </c>
      <c r="I5273" s="1" t="s">
        <v>26607</v>
      </c>
      <c r="J5273" s="3" t="s">
        <v>31942</v>
      </c>
      <c r="K5273">
        <v>477</v>
      </c>
      <c r="L5273" s="1" t="s">
        <v>42</v>
      </c>
      <c r="M5273" s="2">
        <v>44269</v>
      </c>
      <c r="N5273" s="1" t="s">
        <v>43</v>
      </c>
      <c r="O5273" s="1" t="s">
        <v>24</v>
      </c>
      <c r="P5273" s="1">
        <f>_3___Healthcare_Data_v1[[#This Row],[Discharge Date]]-_3___Healthcare_Data_v1[[#This Row],[Date of Admission]]</f>
        <v>4</v>
      </c>
      <c r="Q5273" s="1">
        <f>IFERROR(_3___Healthcare_Data_v1[[#This Row],[ Billing Amount ]]/_3___Healthcare_Data_v1[[#This Row],[Days in Hospital]],0)</f>
        <v>6183.8957</v>
      </c>
      <c r="R5273" s="1" t="str">
        <f>IF(_3___Healthcare_Data_v1[[#This Row],[Age]]&gt;60,"Senior",IF(_3___Healthcare_Data_v1[[#This Row],[Age]]&gt;35,"Middle","Young"))</f>
        <v>Senior</v>
      </c>
    </row>
    <row r="5274" spans="1:18" x14ac:dyDescent="0.3">
      <c r="A5274" s="1" t="s">
        <v>14685</v>
      </c>
      <c r="B5274" s="1" t="s">
        <v>26685</v>
      </c>
      <c r="C5274" s="1" t="s">
        <v>16</v>
      </c>
      <c r="D5274" s="1" t="s">
        <v>89</v>
      </c>
      <c r="E5274" s="1" t="s">
        <v>35</v>
      </c>
      <c r="F5274" s="2">
        <v>43479</v>
      </c>
      <c r="G5274" s="1" t="s">
        <v>14686</v>
      </c>
      <c r="H5274" s="1" t="s">
        <v>14687</v>
      </c>
      <c r="I5274" s="1" t="s">
        <v>26607</v>
      </c>
      <c r="J5274" s="3" t="s">
        <v>31943</v>
      </c>
      <c r="K5274">
        <v>441</v>
      </c>
      <c r="L5274" s="1" t="s">
        <v>38</v>
      </c>
      <c r="M5274" s="2">
        <v>43488</v>
      </c>
      <c r="N5274" s="1" t="s">
        <v>23</v>
      </c>
      <c r="O5274" s="1" t="s">
        <v>44</v>
      </c>
      <c r="P5274" s="1">
        <f>_3___Healthcare_Data_v1[[#This Row],[Discharge Date]]-_3___Healthcare_Data_v1[[#This Row],[Date of Admission]]</f>
        <v>9</v>
      </c>
      <c r="Q5274" s="1">
        <f>IFERROR(_3___Healthcare_Data_v1[[#This Row],[ Billing Amount ]]/_3___Healthcare_Data_v1[[#This Row],[Days in Hospital]],0)</f>
        <v>2510.513657777778</v>
      </c>
      <c r="R5274" s="1" t="str">
        <f>IF(_3___Healthcare_Data_v1[[#This Row],[Age]]&gt;60,"Senior",IF(_3___Healthcare_Data_v1[[#This Row],[Age]]&gt;35,"Middle","Young"))</f>
        <v>Senior</v>
      </c>
    </row>
    <row r="5275" spans="1:18" x14ac:dyDescent="0.3">
      <c r="A5275" s="1" t="s">
        <v>14688</v>
      </c>
      <c r="B5275" s="1" t="s">
        <v>26704</v>
      </c>
      <c r="C5275" s="1" t="s">
        <v>16</v>
      </c>
      <c r="D5275" s="1" t="s">
        <v>114</v>
      </c>
      <c r="E5275" s="1" t="s">
        <v>35</v>
      </c>
      <c r="F5275" s="2">
        <v>44101</v>
      </c>
      <c r="G5275" s="1" t="s">
        <v>14689</v>
      </c>
      <c r="H5275" s="1" t="s">
        <v>14690</v>
      </c>
      <c r="I5275" s="1" t="s">
        <v>52</v>
      </c>
      <c r="J5275" s="3" t="s">
        <v>31944</v>
      </c>
      <c r="K5275">
        <v>250</v>
      </c>
      <c r="L5275" s="1" t="s">
        <v>22</v>
      </c>
      <c r="M5275" s="2">
        <v>44107</v>
      </c>
      <c r="N5275" s="1" t="s">
        <v>84</v>
      </c>
      <c r="O5275" s="1" t="s">
        <v>32</v>
      </c>
      <c r="P5275" s="1">
        <f>_3___Healthcare_Data_v1[[#This Row],[Discharge Date]]-_3___Healthcare_Data_v1[[#This Row],[Date of Admission]]</f>
        <v>6</v>
      </c>
      <c r="Q5275" s="1">
        <f>IFERROR(_3___Healthcare_Data_v1[[#This Row],[ Billing Amount ]]/_3___Healthcare_Data_v1[[#This Row],[Days in Hospital]],0)</f>
        <v>1948.9581799999999</v>
      </c>
      <c r="R5275" s="1" t="str">
        <f>IF(_3___Healthcare_Data_v1[[#This Row],[Age]]&gt;60,"Senior",IF(_3___Healthcare_Data_v1[[#This Row],[Age]]&gt;35,"Middle","Young"))</f>
        <v>Senior</v>
      </c>
    </row>
    <row r="5276" spans="1:18" x14ac:dyDescent="0.3">
      <c r="A5276" s="1" t="s">
        <v>14691</v>
      </c>
      <c r="B5276" s="1" t="s">
        <v>26636</v>
      </c>
      <c r="C5276" s="1" t="s">
        <v>16</v>
      </c>
      <c r="D5276" s="1" t="s">
        <v>17</v>
      </c>
      <c r="E5276" s="1" t="s">
        <v>69</v>
      </c>
      <c r="F5276" s="2">
        <v>43767</v>
      </c>
      <c r="G5276" s="1" t="s">
        <v>14692</v>
      </c>
      <c r="H5276" s="1" t="s">
        <v>14693</v>
      </c>
      <c r="I5276" s="1" t="s">
        <v>21</v>
      </c>
      <c r="J5276" s="3" t="s">
        <v>31945</v>
      </c>
      <c r="K5276">
        <v>187</v>
      </c>
      <c r="L5276" s="1" t="s">
        <v>22</v>
      </c>
      <c r="M5276" s="2">
        <v>43770</v>
      </c>
      <c r="N5276" s="1" t="s">
        <v>43</v>
      </c>
      <c r="O5276" s="1" t="s">
        <v>32</v>
      </c>
      <c r="P5276" s="1">
        <f>_3___Healthcare_Data_v1[[#This Row],[Discharge Date]]-_3___Healthcare_Data_v1[[#This Row],[Date of Admission]]</f>
        <v>3</v>
      </c>
      <c r="Q5276" s="1">
        <f>IFERROR(_3___Healthcare_Data_v1[[#This Row],[ Billing Amount ]]/_3___Healthcare_Data_v1[[#This Row],[Days in Hospital]],0)</f>
        <v>23587.00212666667</v>
      </c>
      <c r="R5276" s="1" t="str">
        <f>IF(_3___Healthcare_Data_v1[[#This Row],[Age]]&gt;60,"Senior",IF(_3___Healthcare_Data_v1[[#This Row],[Age]]&gt;35,"Middle","Young"))</f>
        <v>Senior</v>
      </c>
    </row>
    <row r="5277" spans="1:18" x14ac:dyDescent="0.3">
      <c r="A5277" s="1" t="s">
        <v>14694</v>
      </c>
      <c r="B5277" s="1" t="s">
        <v>26661</v>
      </c>
      <c r="C5277" s="1" t="s">
        <v>26</v>
      </c>
      <c r="D5277" s="1" t="s">
        <v>62</v>
      </c>
      <c r="E5277" s="1" t="s">
        <v>28</v>
      </c>
      <c r="F5277" s="2">
        <v>44556</v>
      </c>
      <c r="G5277" s="1" t="s">
        <v>13590</v>
      </c>
      <c r="H5277" s="1" t="s">
        <v>14695</v>
      </c>
      <c r="I5277" s="1" t="s">
        <v>26607</v>
      </c>
      <c r="J5277" s="3" t="s">
        <v>31946</v>
      </c>
      <c r="K5277">
        <v>342</v>
      </c>
      <c r="L5277" s="1" t="s">
        <v>42</v>
      </c>
      <c r="M5277" s="2">
        <v>44560</v>
      </c>
      <c r="N5277" s="1" t="s">
        <v>23</v>
      </c>
      <c r="O5277" s="1" t="s">
        <v>44</v>
      </c>
      <c r="P5277" s="1">
        <f>_3___Healthcare_Data_v1[[#This Row],[Discharge Date]]-_3___Healthcare_Data_v1[[#This Row],[Date of Admission]]</f>
        <v>4</v>
      </c>
      <c r="Q5277" s="1">
        <f>IFERROR(_3___Healthcare_Data_v1[[#This Row],[ Billing Amount ]]/_3___Healthcare_Data_v1[[#This Row],[Days in Hospital]],0)</f>
        <v>9855.4240224999994</v>
      </c>
      <c r="R5277" s="1" t="str">
        <f>IF(_3___Healthcare_Data_v1[[#This Row],[Age]]&gt;60,"Senior",IF(_3___Healthcare_Data_v1[[#This Row],[Age]]&gt;35,"Middle","Young"))</f>
        <v>Senior</v>
      </c>
    </row>
    <row r="5278" spans="1:18" x14ac:dyDescent="0.3">
      <c r="A5278" s="1" t="s">
        <v>14696</v>
      </c>
      <c r="B5278" s="1" t="s">
        <v>26850</v>
      </c>
      <c r="C5278" s="1" t="s">
        <v>26</v>
      </c>
      <c r="D5278" s="1" t="s">
        <v>27</v>
      </c>
      <c r="E5278" s="1" t="s">
        <v>69</v>
      </c>
      <c r="F5278" s="2">
        <v>45190</v>
      </c>
      <c r="G5278" s="1" t="s">
        <v>14697</v>
      </c>
      <c r="H5278" s="1" t="s">
        <v>14698</v>
      </c>
      <c r="I5278" s="1" t="s">
        <v>52</v>
      </c>
      <c r="J5278" s="3" t="s">
        <v>31947</v>
      </c>
      <c r="K5278">
        <v>441</v>
      </c>
      <c r="L5278" s="1" t="s">
        <v>22</v>
      </c>
      <c r="M5278" s="2">
        <v>45192</v>
      </c>
      <c r="N5278" s="1" t="s">
        <v>43</v>
      </c>
      <c r="O5278" s="1" t="s">
        <v>44</v>
      </c>
      <c r="P5278" s="1">
        <f>_3___Healthcare_Data_v1[[#This Row],[Discharge Date]]-_3___Healthcare_Data_v1[[#This Row],[Date of Admission]]</f>
        <v>2</v>
      </c>
      <c r="Q5278" s="1">
        <f>IFERROR(_3___Healthcare_Data_v1[[#This Row],[ Billing Amount ]]/_3___Healthcare_Data_v1[[#This Row],[Days in Hospital]],0)</f>
        <v>9034.1525249999995</v>
      </c>
      <c r="R5278" s="1" t="str">
        <f>IF(_3___Healthcare_Data_v1[[#This Row],[Age]]&gt;60,"Senior",IF(_3___Healthcare_Data_v1[[#This Row],[Age]]&gt;35,"Middle","Young"))</f>
        <v>Senior</v>
      </c>
    </row>
    <row r="5279" spans="1:18" x14ac:dyDescent="0.3">
      <c r="A5279" s="1" t="s">
        <v>14699</v>
      </c>
      <c r="B5279" s="1" t="s">
        <v>26980</v>
      </c>
      <c r="C5279" s="1" t="s">
        <v>26</v>
      </c>
      <c r="D5279" s="1" t="s">
        <v>62</v>
      </c>
      <c r="E5279" s="1" t="s">
        <v>18</v>
      </c>
      <c r="F5279" s="2">
        <v>44583</v>
      </c>
      <c r="G5279" s="1" t="s">
        <v>14700</v>
      </c>
      <c r="H5279" s="1" t="s">
        <v>14701</v>
      </c>
      <c r="I5279" s="1" t="s">
        <v>56</v>
      </c>
      <c r="J5279" s="3" t="s">
        <v>31948</v>
      </c>
      <c r="K5279">
        <v>488</v>
      </c>
      <c r="L5279" s="1" t="s">
        <v>38</v>
      </c>
      <c r="M5279" s="2">
        <v>44604</v>
      </c>
      <c r="N5279" s="1" t="s">
        <v>23</v>
      </c>
      <c r="O5279" s="1" t="s">
        <v>44</v>
      </c>
      <c r="P5279" s="1">
        <f>_3___Healthcare_Data_v1[[#This Row],[Discharge Date]]-_3___Healthcare_Data_v1[[#This Row],[Date of Admission]]</f>
        <v>21</v>
      </c>
      <c r="Q5279" s="1">
        <f>IFERROR(_3___Healthcare_Data_v1[[#This Row],[ Billing Amount ]]/_3___Healthcare_Data_v1[[#This Row],[Days in Hospital]],0)</f>
        <v>2726.2197195238095</v>
      </c>
      <c r="R5279" s="1" t="str">
        <f>IF(_3___Healthcare_Data_v1[[#This Row],[Age]]&gt;60,"Senior",IF(_3___Healthcare_Data_v1[[#This Row],[Age]]&gt;35,"Middle","Young"))</f>
        <v>Senior</v>
      </c>
    </row>
    <row r="5280" spans="1:18" x14ac:dyDescent="0.3">
      <c r="A5280" s="1" t="s">
        <v>14702</v>
      </c>
      <c r="B5280" s="1" t="s">
        <v>26822</v>
      </c>
      <c r="C5280" s="1" t="s">
        <v>16</v>
      </c>
      <c r="D5280" s="1" t="s">
        <v>17</v>
      </c>
      <c r="E5280" s="1" t="s">
        <v>69</v>
      </c>
      <c r="F5280" s="2">
        <v>44784</v>
      </c>
      <c r="G5280" s="1" t="s">
        <v>14703</v>
      </c>
      <c r="H5280" s="1" t="s">
        <v>14704</v>
      </c>
      <c r="I5280" s="1" t="s">
        <v>26607</v>
      </c>
      <c r="J5280" s="3" t="s">
        <v>31949</v>
      </c>
      <c r="K5280">
        <v>363</v>
      </c>
      <c r="L5280" s="1" t="s">
        <v>38</v>
      </c>
      <c r="M5280" s="2">
        <v>44786</v>
      </c>
      <c r="N5280" s="1" t="s">
        <v>23</v>
      </c>
      <c r="O5280" s="1" t="s">
        <v>32</v>
      </c>
      <c r="P5280" s="1">
        <f>_3___Healthcare_Data_v1[[#This Row],[Discharge Date]]-_3___Healthcare_Data_v1[[#This Row],[Date of Admission]]</f>
        <v>2</v>
      </c>
      <c r="Q5280" s="1">
        <f>IFERROR(_3___Healthcare_Data_v1[[#This Row],[ Billing Amount ]]/_3___Healthcare_Data_v1[[#This Row],[Days in Hospital]],0)</f>
        <v>37124.487269999998</v>
      </c>
      <c r="R5280" s="1" t="str">
        <f>IF(_3___Healthcare_Data_v1[[#This Row],[Age]]&gt;60,"Senior",IF(_3___Healthcare_Data_v1[[#This Row],[Age]]&gt;35,"Middle","Young"))</f>
        <v>Senior</v>
      </c>
    </row>
    <row r="5281" spans="1:18" x14ac:dyDescent="0.3">
      <c r="A5281" s="1" t="s">
        <v>14705</v>
      </c>
      <c r="B5281" s="1" t="s">
        <v>26640</v>
      </c>
      <c r="C5281" s="1" t="s">
        <v>26</v>
      </c>
      <c r="D5281" s="1" t="s">
        <v>17</v>
      </c>
      <c r="E5281" s="1" t="s">
        <v>69</v>
      </c>
      <c r="F5281" s="2">
        <v>44621</v>
      </c>
      <c r="G5281" s="1" t="s">
        <v>14706</v>
      </c>
      <c r="H5281" s="1" t="s">
        <v>3879</v>
      </c>
      <c r="I5281" s="1" t="s">
        <v>26607</v>
      </c>
      <c r="J5281" s="3" t="s">
        <v>31950</v>
      </c>
      <c r="K5281">
        <v>436</v>
      </c>
      <c r="L5281" s="1" t="s">
        <v>22</v>
      </c>
      <c r="M5281" s="2">
        <v>44633</v>
      </c>
      <c r="N5281" s="1" t="s">
        <v>31</v>
      </c>
      <c r="O5281" s="1" t="s">
        <v>44</v>
      </c>
      <c r="P5281" s="1">
        <f>_3___Healthcare_Data_v1[[#This Row],[Discharge Date]]-_3___Healthcare_Data_v1[[#This Row],[Date of Admission]]</f>
        <v>12</v>
      </c>
      <c r="Q5281" s="1">
        <f>IFERROR(_3___Healthcare_Data_v1[[#This Row],[ Billing Amount ]]/_3___Healthcare_Data_v1[[#This Row],[Days in Hospital]],0)</f>
        <v>1240.2943733333334</v>
      </c>
      <c r="R5281" s="1" t="str">
        <f>IF(_3___Healthcare_Data_v1[[#This Row],[Age]]&gt;60,"Senior",IF(_3___Healthcare_Data_v1[[#This Row],[Age]]&gt;35,"Middle","Young"))</f>
        <v>Senior</v>
      </c>
    </row>
    <row r="5282" spans="1:18" x14ac:dyDescent="0.3">
      <c r="A5282" s="1" t="s">
        <v>14510</v>
      </c>
      <c r="B5282" s="1" t="s">
        <v>26755</v>
      </c>
      <c r="C5282" s="1" t="s">
        <v>26</v>
      </c>
      <c r="D5282" s="1" t="s">
        <v>34</v>
      </c>
      <c r="E5282" s="1" t="s">
        <v>26620</v>
      </c>
      <c r="F5282" s="2">
        <v>43853</v>
      </c>
      <c r="G5282" s="1" t="s">
        <v>14707</v>
      </c>
      <c r="H5282" s="1" t="s">
        <v>11842</v>
      </c>
      <c r="I5282" s="1" t="s">
        <v>52</v>
      </c>
      <c r="J5282" s="3" t="s">
        <v>31951</v>
      </c>
      <c r="K5282">
        <v>273</v>
      </c>
      <c r="L5282" s="1" t="s">
        <v>38</v>
      </c>
      <c r="M5282" s="2">
        <v>43881</v>
      </c>
      <c r="N5282" s="1" t="s">
        <v>48</v>
      </c>
      <c r="O5282" s="1" t="s">
        <v>32</v>
      </c>
      <c r="P5282" s="1">
        <f>_3___Healthcare_Data_v1[[#This Row],[Discharge Date]]-_3___Healthcare_Data_v1[[#This Row],[Date of Admission]]</f>
        <v>28</v>
      </c>
      <c r="Q5282" s="1">
        <f>IFERROR(_3___Healthcare_Data_v1[[#This Row],[ Billing Amount ]]/_3___Healthcare_Data_v1[[#This Row],[Days in Hospital]],0)</f>
        <v>474.75770678571428</v>
      </c>
      <c r="R5282" s="1" t="str">
        <f>IF(_3___Healthcare_Data_v1[[#This Row],[Age]]&gt;60,"Senior",IF(_3___Healthcare_Data_v1[[#This Row],[Age]]&gt;35,"Middle","Young"))</f>
        <v>Senior</v>
      </c>
    </row>
    <row r="5283" spans="1:18" x14ac:dyDescent="0.3">
      <c r="A5283" s="1" t="s">
        <v>14708</v>
      </c>
      <c r="B5283" s="1" t="s">
        <v>26866</v>
      </c>
      <c r="C5283" s="1" t="s">
        <v>16</v>
      </c>
      <c r="D5283" s="1" t="s">
        <v>114</v>
      </c>
      <c r="E5283" s="1" t="s">
        <v>26620</v>
      </c>
      <c r="F5283" s="2">
        <v>43459</v>
      </c>
      <c r="G5283" s="1" t="s">
        <v>14709</v>
      </c>
      <c r="H5283" s="1" t="s">
        <v>14710</v>
      </c>
      <c r="I5283" s="1" t="s">
        <v>60</v>
      </c>
      <c r="J5283" s="3" t="s">
        <v>31952</v>
      </c>
      <c r="K5283">
        <v>446</v>
      </c>
      <c r="L5283" s="1" t="s">
        <v>38</v>
      </c>
      <c r="M5283" s="2">
        <v>43480</v>
      </c>
      <c r="N5283" s="1" t="s">
        <v>43</v>
      </c>
      <c r="O5283" s="1" t="s">
        <v>24</v>
      </c>
      <c r="P5283" s="1">
        <f>_3___Healthcare_Data_v1[[#This Row],[Discharge Date]]-_3___Healthcare_Data_v1[[#This Row],[Date of Admission]]</f>
        <v>21</v>
      </c>
      <c r="Q5283" s="1">
        <f>IFERROR(_3___Healthcare_Data_v1[[#This Row],[ Billing Amount ]]/_3___Healthcare_Data_v1[[#This Row],[Days in Hospital]],0)</f>
        <v>168.02461090476191</v>
      </c>
      <c r="R5283" s="1" t="str">
        <f>IF(_3___Healthcare_Data_v1[[#This Row],[Age]]&gt;60,"Senior",IF(_3___Healthcare_Data_v1[[#This Row],[Age]]&gt;35,"Middle","Young"))</f>
        <v>Senior</v>
      </c>
    </row>
    <row r="5284" spans="1:18" x14ac:dyDescent="0.3">
      <c r="A5284" s="1" t="s">
        <v>14711</v>
      </c>
      <c r="B5284" s="1" t="s">
        <v>26630</v>
      </c>
      <c r="C5284" s="1" t="s">
        <v>16</v>
      </c>
      <c r="D5284" s="1" t="s">
        <v>89</v>
      </c>
      <c r="E5284" s="1" t="s">
        <v>28</v>
      </c>
      <c r="F5284" s="2">
        <v>43905</v>
      </c>
      <c r="G5284" s="1" t="s">
        <v>14712</v>
      </c>
      <c r="H5284" s="1" t="s">
        <v>14713</v>
      </c>
      <c r="I5284" s="1" t="s">
        <v>60</v>
      </c>
      <c r="J5284" s="3" t="s">
        <v>31953</v>
      </c>
      <c r="K5284">
        <v>201</v>
      </c>
      <c r="L5284" s="1" t="s">
        <v>38</v>
      </c>
      <c r="M5284" s="2">
        <v>43909</v>
      </c>
      <c r="N5284" s="1" t="s">
        <v>23</v>
      </c>
      <c r="O5284" s="1" t="s">
        <v>32</v>
      </c>
      <c r="P5284" s="1">
        <f>_3___Healthcare_Data_v1[[#This Row],[Discharge Date]]-_3___Healthcare_Data_v1[[#This Row],[Date of Admission]]</f>
        <v>4</v>
      </c>
      <c r="Q5284" s="1">
        <f>IFERROR(_3___Healthcare_Data_v1[[#This Row],[ Billing Amount ]]/_3___Healthcare_Data_v1[[#This Row],[Days in Hospital]],0)</f>
        <v>4003.1886574999999</v>
      </c>
      <c r="R5284" s="1" t="str">
        <f>IF(_3___Healthcare_Data_v1[[#This Row],[Age]]&gt;60,"Senior",IF(_3___Healthcare_Data_v1[[#This Row],[Age]]&gt;35,"Middle","Young"))</f>
        <v>Senior</v>
      </c>
    </row>
    <row r="5285" spans="1:18" x14ac:dyDescent="0.3">
      <c r="A5285" s="1" t="s">
        <v>14714</v>
      </c>
      <c r="B5285" s="1" t="s">
        <v>26745</v>
      </c>
      <c r="C5285" s="1" t="s">
        <v>16</v>
      </c>
      <c r="D5285" s="1" t="s">
        <v>114</v>
      </c>
      <c r="E5285" s="1" t="s">
        <v>28</v>
      </c>
      <c r="F5285" s="2">
        <v>43837</v>
      </c>
      <c r="G5285" s="1" t="s">
        <v>14715</v>
      </c>
      <c r="H5285" s="1" t="s">
        <v>14716</v>
      </c>
      <c r="I5285" s="1" t="s">
        <v>52</v>
      </c>
      <c r="J5285" s="3" t="s">
        <v>31954</v>
      </c>
      <c r="K5285">
        <v>142</v>
      </c>
      <c r="L5285" s="1" t="s">
        <v>22</v>
      </c>
      <c r="M5285" s="2">
        <v>43849</v>
      </c>
      <c r="N5285" s="1" t="s">
        <v>84</v>
      </c>
      <c r="O5285" s="1" t="s">
        <v>32</v>
      </c>
      <c r="P5285" s="1">
        <f>_3___Healthcare_Data_v1[[#This Row],[Discharge Date]]-_3___Healthcare_Data_v1[[#This Row],[Date of Admission]]</f>
        <v>12</v>
      </c>
      <c r="Q5285" s="1">
        <f>IFERROR(_3___Healthcare_Data_v1[[#This Row],[ Billing Amount ]]/_3___Healthcare_Data_v1[[#This Row],[Days in Hospital]],0)</f>
        <v>2545.5487158333331</v>
      </c>
      <c r="R5285" s="1" t="str">
        <f>IF(_3___Healthcare_Data_v1[[#This Row],[Age]]&gt;60,"Senior",IF(_3___Healthcare_Data_v1[[#This Row],[Age]]&gt;35,"Middle","Young"))</f>
        <v>Senior</v>
      </c>
    </row>
    <row r="5286" spans="1:18" x14ac:dyDescent="0.3">
      <c r="A5286" s="1" t="s">
        <v>6528</v>
      </c>
      <c r="B5286" s="1" t="s">
        <v>26614</v>
      </c>
      <c r="C5286" s="1" t="s">
        <v>26</v>
      </c>
      <c r="D5286" s="1" t="s">
        <v>17</v>
      </c>
      <c r="E5286" s="1" t="s">
        <v>28</v>
      </c>
      <c r="F5286" s="2">
        <v>44747</v>
      </c>
      <c r="G5286" s="1" t="s">
        <v>5674</v>
      </c>
      <c r="H5286" s="1" t="s">
        <v>14717</v>
      </c>
      <c r="I5286" s="1" t="s">
        <v>52</v>
      </c>
      <c r="J5286" s="3" t="s">
        <v>31955</v>
      </c>
      <c r="K5286">
        <v>286</v>
      </c>
      <c r="L5286" s="1" t="s">
        <v>42</v>
      </c>
      <c r="M5286" s="2">
        <v>44774</v>
      </c>
      <c r="N5286" s="1" t="s">
        <v>31</v>
      </c>
      <c r="O5286" s="1" t="s">
        <v>24</v>
      </c>
      <c r="P5286" s="1">
        <f>_3___Healthcare_Data_v1[[#This Row],[Discharge Date]]-_3___Healthcare_Data_v1[[#This Row],[Date of Admission]]</f>
        <v>27</v>
      </c>
      <c r="Q5286" s="1">
        <f>IFERROR(_3___Healthcare_Data_v1[[#This Row],[ Billing Amount ]]/_3___Healthcare_Data_v1[[#This Row],[Days in Hospital]],0)</f>
        <v>1307.6737825925927</v>
      </c>
      <c r="R5286" s="1" t="str">
        <f>IF(_3___Healthcare_Data_v1[[#This Row],[Age]]&gt;60,"Senior",IF(_3___Healthcare_Data_v1[[#This Row],[Age]]&gt;35,"Middle","Young"))</f>
        <v>Senior</v>
      </c>
    </row>
    <row r="5287" spans="1:18" x14ac:dyDescent="0.3">
      <c r="A5287" s="1" t="s">
        <v>14718</v>
      </c>
      <c r="B5287" s="1" t="s">
        <v>26928</v>
      </c>
      <c r="C5287" s="1" t="s">
        <v>26</v>
      </c>
      <c r="D5287" s="1" t="s">
        <v>49</v>
      </c>
      <c r="E5287" s="1" t="s">
        <v>18</v>
      </c>
      <c r="F5287" s="2">
        <v>44732</v>
      </c>
      <c r="G5287" s="1" t="s">
        <v>14719</v>
      </c>
      <c r="H5287" s="1" t="s">
        <v>14720</v>
      </c>
      <c r="I5287" s="1" t="s">
        <v>56</v>
      </c>
      <c r="J5287" s="3" t="s">
        <v>31956</v>
      </c>
      <c r="K5287">
        <v>445</v>
      </c>
      <c r="L5287" s="1" t="s">
        <v>22</v>
      </c>
      <c r="M5287" s="2">
        <v>44743</v>
      </c>
      <c r="N5287" s="1" t="s">
        <v>23</v>
      </c>
      <c r="O5287" s="1" t="s">
        <v>24</v>
      </c>
      <c r="P5287" s="1">
        <f>_3___Healthcare_Data_v1[[#This Row],[Discharge Date]]-_3___Healthcare_Data_v1[[#This Row],[Date of Admission]]</f>
        <v>11</v>
      </c>
      <c r="Q5287" s="1">
        <f>IFERROR(_3___Healthcare_Data_v1[[#This Row],[ Billing Amount ]]/_3___Healthcare_Data_v1[[#This Row],[Days in Hospital]],0)</f>
        <v>4580.1693636363634</v>
      </c>
      <c r="R5287" s="1" t="str">
        <f>IF(_3___Healthcare_Data_v1[[#This Row],[Age]]&gt;60,"Senior",IF(_3___Healthcare_Data_v1[[#This Row],[Age]]&gt;35,"Middle","Young"))</f>
        <v>Senior</v>
      </c>
    </row>
    <row r="5288" spans="1:18" x14ac:dyDescent="0.3">
      <c r="A5288" s="1" t="s">
        <v>14721</v>
      </c>
      <c r="B5288" s="1" t="s">
        <v>26695</v>
      </c>
      <c r="C5288" s="1" t="s">
        <v>26</v>
      </c>
      <c r="D5288" s="1" t="s">
        <v>229</v>
      </c>
      <c r="E5288" s="1" t="s">
        <v>35</v>
      </c>
      <c r="F5288" s="2">
        <v>44529</v>
      </c>
      <c r="G5288" s="1" t="s">
        <v>14722</v>
      </c>
      <c r="H5288" s="1" t="s">
        <v>14723</v>
      </c>
      <c r="I5288" s="1" t="s">
        <v>60</v>
      </c>
      <c r="J5288" s="3" t="s">
        <v>31957</v>
      </c>
      <c r="K5288">
        <v>120</v>
      </c>
      <c r="L5288" s="1" t="s">
        <v>42</v>
      </c>
      <c r="M5288" s="2">
        <v>44556</v>
      </c>
      <c r="N5288" s="1" t="s">
        <v>84</v>
      </c>
      <c r="O5288" s="1" t="s">
        <v>24</v>
      </c>
      <c r="P5288" s="1">
        <f>_3___Healthcare_Data_v1[[#This Row],[Discharge Date]]-_3___Healthcare_Data_v1[[#This Row],[Date of Admission]]</f>
        <v>27</v>
      </c>
      <c r="Q5288" s="1">
        <f>IFERROR(_3___Healthcare_Data_v1[[#This Row],[ Billing Amount ]]/_3___Healthcare_Data_v1[[#This Row],[Days in Hospital]],0)</f>
        <v>185.64962944444446</v>
      </c>
      <c r="R5288" s="1" t="str">
        <f>IF(_3___Healthcare_Data_v1[[#This Row],[Age]]&gt;60,"Senior",IF(_3___Healthcare_Data_v1[[#This Row],[Age]]&gt;35,"Middle","Young"))</f>
        <v>Senior</v>
      </c>
    </row>
    <row r="5289" spans="1:18" x14ac:dyDescent="0.3">
      <c r="A5289" s="1" t="s">
        <v>14724</v>
      </c>
      <c r="B5289" s="1" t="s">
        <v>26791</v>
      </c>
      <c r="C5289" s="1" t="s">
        <v>16</v>
      </c>
      <c r="D5289" s="1" t="s">
        <v>89</v>
      </c>
      <c r="E5289" s="1" t="s">
        <v>26620</v>
      </c>
      <c r="F5289" s="2">
        <v>44943</v>
      </c>
      <c r="G5289" s="1" t="s">
        <v>11118</v>
      </c>
      <c r="H5289" s="1" t="s">
        <v>14725</v>
      </c>
      <c r="I5289" s="1" t="s">
        <v>60</v>
      </c>
      <c r="J5289" s="3" t="s">
        <v>31958</v>
      </c>
      <c r="K5289">
        <v>380</v>
      </c>
      <c r="L5289" s="1" t="s">
        <v>42</v>
      </c>
      <c r="M5289" s="2">
        <v>44960</v>
      </c>
      <c r="N5289" s="1" t="s">
        <v>43</v>
      </c>
      <c r="O5289" s="1" t="s">
        <v>24</v>
      </c>
      <c r="P5289" s="1">
        <f>_3___Healthcare_Data_v1[[#This Row],[Discharge Date]]-_3___Healthcare_Data_v1[[#This Row],[Date of Admission]]</f>
        <v>17</v>
      </c>
      <c r="Q5289" s="1">
        <f>IFERROR(_3___Healthcare_Data_v1[[#This Row],[ Billing Amount ]]/_3___Healthcare_Data_v1[[#This Row],[Days in Hospital]],0)</f>
        <v>1273.4892788235293</v>
      </c>
      <c r="R5289" s="1" t="str">
        <f>IF(_3___Healthcare_Data_v1[[#This Row],[Age]]&gt;60,"Senior",IF(_3___Healthcare_Data_v1[[#This Row],[Age]]&gt;35,"Middle","Young"))</f>
        <v>Senior</v>
      </c>
    </row>
    <row r="5290" spans="1:18" x14ac:dyDescent="0.3">
      <c r="A5290" s="1" t="s">
        <v>14726</v>
      </c>
      <c r="B5290" s="1" t="s">
        <v>26723</v>
      </c>
      <c r="C5290" s="1" t="s">
        <v>26</v>
      </c>
      <c r="D5290" s="1" t="s">
        <v>49</v>
      </c>
      <c r="E5290" s="1" t="s">
        <v>26615</v>
      </c>
      <c r="F5290" s="2">
        <v>44810</v>
      </c>
      <c r="G5290" s="1" t="s">
        <v>14727</v>
      </c>
      <c r="H5290" s="1" t="s">
        <v>14728</v>
      </c>
      <c r="I5290" s="1" t="s">
        <v>60</v>
      </c>
      <c r="J5290" s="3" t="s">
        <v>31959</v>
      </c>
      <c r="K5290">
        <v>191</v>
      </c>
      <c r="L5290" s="1" t="s">
        <v>22</v>
      </c>
      <c r="M5290" s="2">
        <v>44827</v>
      </c>
      <c r="N5290" s="1" t="s">
        <v>48</v>
      </c>
      <c r="O5290" s="1" t="s">
        <v>44</v>
      </c>
      <c r="P5290" s="1">
        <f>_3___Healthcare_Data_v1[[#This Row],[Discharge Date]]-_3___Healthcare_Data_v1[[#This Row],[Date of Admission]]</f>
        <v>17</v>
      </c>
      <c r="Q5290" s="1">
        <f>IFERROR(_3___Healthcare_Data_v1[[#This Row],[ Billing Amount ]]/_3___Healthcare_Data_v1[[#This Row],[Days in Hospital]],0)</f>
        <v>2133.3134794117645</v>
      </c>
      <c r="R5290" s="1" t="str">
        <f>IF(_3___Healthcare_Data_v1[[#This Row],[Age]]&gt;60,"Senior",IF(_3___Healthcare_Data_v1[[#This Row],[Age]]&gt;35,"Middle","Young"))</f>
        <v>Senior</v>
      </c>
    </row>
    <row r="5291" spans="1:18" x14ac:dyDescent="0.3">
      <c r="A5291" s="1" t="s">
        <v>14729</v>
      </c>
      <c r="B5291" s="1" t="s">
        <v>26679</v>
      </c>
      <c r="C5291" s="1" t="s">
        <v>26</v>
      </c>
      <c r="D5291" s="1" t="s">
        <v>62</v>
      </c>
      <c r="E5291" s="1" t="s">
        <v>26615</v>
      </c>
      <c r="F5291" s="2">
        <v>45080</v>
      </c>
      <c r="G5291" s="1" t="s">
        <v>14730</v>
      </c>
      <c r="H5291" s="1" t="s">
        <v>4602</v>
      </c>
      <c r="I5291" s="1" t="s">
        <v>60</v>
      </c>
      <c r="J5291" s="3" t="s">
        <v>31960</v>
      </c>
      <c r="K5291">
        <v>121</v>
      </c>
      <c r="L5291" s="1" t="s">
        <v>42</v>
      </c>
      <c r="M5291" s="2">
        <v>45086</v>
      </c>
      <c r="N5291" s="1" t="s">
        <v>31</v>
      </c>
      <c r="O5291" s="1" t="s">
        <v>44</v>
      </c>
      <c r="P5291" s="1">
        <f>_3___Healthcare_Data_v1[[#This Row],[Discharge Date]]-_3___Healthcare_Data_v1[[#This Row],[Date of Admission]]</f>
        <v>6</v>
      </c>
      <c r="Q5291" s="1">
        <f>IFERROR(_3___Healthcare_Data_v1[[#This Row],[ Billing Amount ]]/_3___Healthcare_Data_v1[[#This Row],[Days in Hospital]],0)</f>
        <v>970.70116416666667</v>
      </c>
      <c r="R5291" s="1" t="str">
        <f>IF(_3___Healthcare_Data_v1[[#This Row],[Age]]&gt;60,"Senior",IF(_3___Healthcare_Data_v1[[#This Row],[Age]]&gt;35,"Middle","Young"))</f>
        <v>Senior</v>
      </c>
    </row>
    <row r="5292" spans="1:18" x14ac:dyDescent="0.3">
      <c r="A5292" s="1" t="s">
        <v>14731</v>
      </c>
      <c r="B5292" s="1" t="s">
        <v>26626</v>
      </c>
      <c r="C5292" s="1" t="s">
        <v>26</v>
      </c>
      <c r="D5292" s="1" t="s">
        <v>114</v>
      </c>
      <c r="E5292" s="1" t="s">
        <v>28</v>
      </c>
      <c r="F5292" s="2">
        <v>43928</v>
      </c>
      <c r="G5292" s="1" t="s">
        <v>14732</v>
      </c>
      <c r="H5292" s="1" t="s">
        <v>14733</v>
      </c>
      <c r="I5292" s="1" t="s">
        <v>52</v>
      </c>
      <c r="J5292" s="3" t="s">
        <v>31961</v>
      </c>
      <c r="K5292">
        <v>269</v>
      </c>
      <c r="L5292" s="1" t="s">
        <v>22</v>
      </c>
      <c r="M5292" s="2">
        <v>43944</v>
      </c>
      <c r="N5292" s="1" t="s">
        <v>48</v>
      </c>
      <c r="O5292" s="1" t="s">
        <v>44</v>
      </c>
      <c r="P5292" s="1">
        <f>_3___Healthcare_Data_v1[[#This Row],[Discharge Date]]-_3___Healthcare_Data_v1[[#This Row],[Date of Admission]]</f>
        <v>16</v>
      </c>
      <c r="Q5292" s="1">
        <f>IFERROR(_3___Healthcare_Data_v1[[#This Row],[ Billing Amount ]]/_3___Healthcare_Data_v1[[#This Row],[Days in Hospital]],0)</f>
        <v>2512.4390699999999</v>
      </c>
      <c r="R5292" s="1" t="str">
        <f>IF(_3___Healthcare_Data_v1[[#This Row],[Age]]&gt;60,"Senior",IF(_3___Healthcare_Data_v1[[#This Row],[Age]]&gt;35,"Middle","Young"))</f>
        <v>Senior</v>
      </c>
    </row>
    <row r="5293" spans="1:18" x14ac:dyDescent="0.3">
      <c r="A5293" s="1" t="s">
        <v>14734</v>
      </c>
      <c r="B5293" s="1" t="s">
        <v>26750</v>
      </c>
      <c r="C5293" s="1" t="s">
        <v>16</v>
      </c>
      <c r="D5293" s="1" t="s">
        <v>89</v>
      </c>
      <c r="E5293" s="1" t="s">
        <v>26620</v>
      </c>
      <c r="F5293" s="2">
        <v>45038</v>
      </c>
      <c r="G5293" s="1" t="s">
        <v>14735</v>
      </c>
      <c r="H5293" s="1" t="s">
        <v>14736</v>
      </c>
      <c r="I5293" s="1" t="s">
        <v>56</v>
      </c>
      <c r="J5293" s="3" t="s">
        <v>31962</v>
      </c>
      <c r="K5293">
        <v>190</v>
      </c>
      <c r="L5293" s="1" t="s">
        <v>38</v>
      </c>
      <c r="M5293" s="2">
        <v>45039</v>
      </c>
      <c r="N5293" s="1" t="s">
        <v>84</v>
      </c>
      <c r="O5293" s="1" t="s">
        <v>24</v>
      </c>
      <c r="P5293" s="1">
        <f>_3___Healthcare_Data_v1[[#This Row],[Discharge Date]]-_3___Healthcare_Data_v1[[#This Row],[Date of Admission]]</f>
        <v>1</v>
      </c>
      <c r="Q5293" s="1">
        <f>IFERROR(_3___Healthcare_Data_v1[[#This Row],[ Billing Amount ]]/_3___Healthcare_Data_v1[[#This Row],[Days in Hospital]],0)</f>
        <v>4860.5215639999997</v>
      </c>
      <c r="R5293" s="1" t="str">
        <f>IF(_3___Healthcare_Data_v1[[#This Row],[Age]]&gt;60,"Senior",IF(_3___Healthcare_Data_v1[[#This Row],[Age]]&gt;35,"Middle","Young"))</f>
        <v>Senior</v>
      </c>
    </row>
    <row r="5294" spans="1:18" x14ac:dyDescent="0.3">
      <c r="A5294" s="1" t="s">
        <v>6362</v>
      </c>
      <c r="B5294" s="1" t="s">
        <v>26677</v>
      </c>
      <c r="C5294" s="1" t="s">
        <v>26</v>
      </c>
      <c r="D5294" s="1" t="s">
        <v>17</v>
      </c>
      <c r="E5294" s="1" t="s">
        <v>26615</v>
      </c>
      <c r="F5294" s="2">
        <v>45119</v>
      </c>
      <c r="G5294" s="1" t="s">
        <v>14737</v>
      </c>
      <c r="H5294" s="1" t="s">
        <v>3246</v>
      </c>
      <c r="I5294" s="1" t="s">
        <v>52</v>
      </c>
      <c r="J5294" s="3" t="s">
        <v>31963</v>
      </c>
      <c r="K5294">
        <v>217</v>
      </c>
      <c r="L5294" s="1" t="s">
        <v>38</v>
      </c>
      <c r="M5294" s="2">
        <v>45148</v>
      </c>
      <c r="N5294" s="1" t="s">
        <v>43</v>
      </c>
      <c r="O5294" s="1" t="s">
        <v>44</v>
      </c>
      <c r="P5294" s="1">
        <f>_3___Healthcare_Data_v1[[#This Row],[Discharge Date]]-_3___Healthcare_Data_v1[[#This Row],[Date of Admission]]</f>
        <v>29</v>
      </c>
      <c r="Q5294" s="1">
        <f>IFERROR(_3___Healthcare_Data_v1[[#This Row],[ Billing Amount ]]/_3___Healthcare_Data_v1[[#This Row],[Days in Hospital]],0)</f>
        <v>44.262499586206893</v>
      </c>
      <c r="R5294" s="1" t="str">
        <f>IF(_3___Healthcare_Data_v1[[#This Row],[Age]]&gt;60,"Senior",IF(_3___Healthcare_Data_v1[[#This Row],[Age]]&gt;35,"Middle","Young"))</f>
        <v>Senior</v>
      </c>
    </row>
    <row r="5295" spans="1:18" x14ac:dyDescent="0.3">
      <c r="A5295" s="1" t="s">
        <v>14738</v>
      </c>
      <c r="B5295" s="1" t="s">
        <v>26803</v>
      </c>
      <c r="C5295" s="1" t="s">
        <v>26</v>
      </c>
      <c r="D5295" s="1" t="s">
        <v>229</v>
      </c>
      <c r="E5295" s="1" t="s">
        <v>26620</v>
      </c>
      <c r="F5295" s="2">
        <v>44528</v>
      </c>
      <c r="G5295" s="1" t="s">
        <v>14739</v>
      </c>
      <c r="H5295" s="1" t="s">
        <v>14740</v>
      </c>
      <c r="I5295" s="1" t="s">
        <v>56</v>
      </c>
      <c r="J5295" s="3" t="s">
        <v>31964</v>
      </c>
      <c r="K5295">
        <v>171</v>
      </c>
      <c r="L5295" s="1" t="s">
        <v>38</v>
      </c>
      <c r="M5295" s="2">
        <v>44531</v>
      </c>
      <c r="N5295" s="1" t="s">
        <v>43</v>
      </c>
      <c r="O5295" s="1" t="s">
        <v>32</v>
      </c>
      <c r="P5295" s="1">
        <f>_3___Healthcare_Data_v1[[#This Row],[Discharge Date]]-_3___Healthcare_Data_v1[[#This Row],[Date of Admission]]</f>
        <v>3</v>
      </c>
      <c r="Q5295" s="1">
        <f>IFERROR(_3___Healthcare_Data_v1[[#This Row],[ Billing Amount ]]/_3___Healthcare_Data_v1[[#This Row],[Days in Hospital]],0)</f>
        <v>8001.1892499999994</v>
      </c>
      <c r="R5295" s="1" t="str">
        <f>IF(_3___Healthcare_Data_v1[[#This Row],[Age]]&gt;60,"Senior",IF(_3___Healthcare_Data_v1[[#This Row],[Age]]&gt;35,"Middle","Young"))</f>
        <v>Senior</v>
      </c>
    </row>
    <row r="5296" spans="1:18" x14ac:dyDescent="0.3">
      <c r="A5296" s="1" t="s">
        <v>14741</v>
      </c>
      <c r="B5296" s="1" t="s">
        <v>26714</v>
      </c>
      <c r="C5296" s="1" t="s">
        <v>16</v>
      </c>
      <c r="D5296" s="1" t="s">
        <v>49</v>
      </c>
      <c r="E5296" s="1" t="s">
        <v>28</v>
      </c>
      <c r="F5296" s="2">
        <v>43796</v>
      </c>
      <c r="G5296" s="1" t="s">
        <v>14742</v>
      </c>
      <c r="H5296" s="1" t="s">
        <v>14743</v>
      </c>
      <c r="I5296" s="1" t="s">
        <v>52</v>
      </c>
      <c r="J5296" s="3" t="s">
        <v>31965</v>
      </c>
      <c r="K5296">
        <v>456</v>
      </c>
      <c r="L5296" s="1" t="s">
        <v>22</v>
      </c>
      <c r="M5296" s="2">
        <v>43815</v>
      </c>
      <c r="N5296" s="1" t="s">
        <v>43</v>
      </c>
      <c r="O5296" s="1" t="s">
        <v>44</v>
      </c>
      <c r="P5296" s="1">
        <f>_3___Healthcare_Data_v1[[#This Row],[Discharge Date]]-_3___Healthcare_Data_v1[[#This Row],[Date of Admission]]</f>
        <v>19</v>
      </c>
      <c r="Q5296" s="1">
        <f>IFERROR(_3___Healthcare_Data_v1[[#This Row],[ Billing Amount ]]/_3___Healthcare_Data_v1[[#This Row],[Days in Hospital]],0)</f>
        <v>1007.5245047368421</v>
      </c>
      <c r="R5296" s="1" t="str">
        <f>IF(_3___Healthcare_Data_v1[[#This Row],[Age]]&gt;60,"Senior",IF(_3___Healthcare_Data_v1[[#This Row],[Age]]&gt;35,"Middle","Young"))</f>
        <v>Senior</v>
      </c>
    </row>
    <row r="5297" spans="1:18" x14ac:dyDescent="0.3">
      <c r="A5297" s="1" t="s">
        <v>14744</v>
      </c>
      <c r="B5297" s="1" t="s">
        <v>26866</v>
      </c>
      <c r="C5297" s="1" t="s">
        <v>26</v>
      </c>
      <c r="D5297" s="1" t="s">
        <v>34</v>
      </c>
      <c r="E5297" s="1" t="s">
        <v>69</v>
      </c>
      <c r="F5297" s="2">
        <v>44092</v>
      </c>
      <c r="G5297" s="1" t="s">
        <v>14745</v>
      </c>
      <c r="H5297" s="1" t="s">
        <v>14746</v>
      </c>
      <c r="I5297" s="1" t="s">
        <v>52</v>
      </c>
      <c r="J5297" s="3" t="s">
        <v>31966</v>
      </c>
      <c r="K5297">
        <v>364</v>
      </c>
      <c r="L5297" s="1" t="s">
        <v>38</v>
      </c>
      <c r="M5297" s="2">
        <v>44097</v>
      </c>
      <c r="N5297" s="1" t="s">
        <v>23</v>
      </c>
      <c r="O5297" s="1" t="s">
        <v>24</v>
      </c>
      <c r="P5297" s="1">
        <f>_3___Healthcare_Data_v1[[#This Row],[Discharge Date]]-_3___Healthcare_Data_v1[[#This Row],[Date of Admission]]</f>
        <v>5</v>
      </c>
      <c r="Q5297" s="1">
        <f>IFERROR(_3___Healthcare_Data_v1[[#This Row],[ Billing Amount ]]/_3___Healthcare_Data_v1[[#This Row],[Days in Hospital]],0)</f>
        <v>776.51769260000003</v>
      </c>
      <c r="R5297" s="1" t="str">
        <f>IF(_3___Healthcare_Data_v1[[#This Row],[Age]]&gt;60,"Senior",IF(_3___Healthcare_Data_v1[[#This Row],[Age]]&gt;35,"Middle","Young"))</f>
        <v>Senior</v>
      </c>
    </row>
    <row r="5298" spans="1:18" x14ac:dyDescent="0.3">
      <c r="A5298" s="1" t="s">
        <v>14747</v>
      </c>
      <c r="B5298" s="1" t="s">
        <v>26685</v>
      </c>
      <c r="C5298" s="1" t="s">
        <v>16</v>
      </c>
      <c r="D5298" s="1" t="s">
        <v>89</v>
      </c>
      <c r="E5298" s="1" t="s">
        <v>26620</v>
      </c>
      <c r="F5298" s="2">
        <v>43513</v>
      </c>
      <c r="G5298" s="1" t="s">
        <v>14748</v>
      </c>
      <c r="H5298" s="1" t="s">
        <v>14749</v>
      </c>
      <c r="I5298" s="1" t="s">
        <v>60</v>
      </c>
      <c r="J5298" s="3" t="s">
        <v>31967</v>
      </c>
      <c r="K5298">
        <v>232</v>
      </c>
      <c r="L5298" s="1" t="s">
        <v>38</v>
      </c>
      <c r="M5298" s="2">
        <v>43532</v>
      </c>
      <c r="N5298" s="1" t="s">
        <v>23</v>
      </c>
      <c r="O5298" s="1" t="s">
        <v>24</v>
      </c>
      <c r="P5298" s="1">
        <f>_3___Healthcare_Data_v1[[#This Row],[Discharge Date]]-_3___Healthcare_Data_v1[[#This Row],[Date of Admission]]</f>
        <v>19</v>
      </c>
      <c r="Q5298" s="1">
        <f>IFERROR(_3___Healthcare_Data_v1[[#This Row],[ Billing Amount ]]/_3___Healthcare_Data_v1[[#This Row],[Days in Hospital]],0)</f>
        <v>267.90492968421057</v>
      </c>
      <c r="R5298" s="1" t="str">
        <f>IF(_3___Healthcare_Data_v1[[#This Row],[Age]]&gt;60,"Senior",IF(_3___Healthcare_Data_v1[[#This Row],[Age]]&gt;35,"Middle","Young"))</f>
        <v>Senior</v>
      </c>
    </row>
    <row r="5299" spans="1:18" x14ac:dyDescent="0.3">
      <c r="A5299" s="1" t="s">
        <v>14750</v>
      </c>
      <c r="B5299" s="1" t="s">
        <v>26695</v>
      </c>
      <c r="C5299" s="1" t="s">
        <v>16</v>
      </c>
      <c r="D5299" s="1" t="s">
        <v>27</v>
      </c>
      <c r="E5299" s="1" t="s">
        <v>35</v>
      </c>
      <c r="F5299" s="2">
        <v>43797</v>
      </c>
      <c r="G5299" s="1" t="s">
        <v>14751</v>
      </c>
      <c r="H5299" s="1" t="s">
        <v>14752</v>
      </c>
      <c r="I5299" s="1" t="s">
        <v>21</v>
      </c>
      <c r="J5299" s="3" t="s">
        <v>31968</v>
      </c>
      <c r="K5299">
        <v>354</v>
      </c>
      <c r="L5299" s="1" t="s">
        <v>38</v>
      </c>
      <c r="M5299" s="2">
        <v>43825</v>
      </c>
      <c r="N5299" s="1" t="s">
        <v>48</v>
      </c>
      <c r="O5299" s="1" t="s">
        <v>32</v>
      </c>
      <c r="P5299" s="1">
        <f>_3___Healthcare_Data_v1[[#This Row],[Discharge Date]]-_3___Healthcare_Data_v1[[#This Row],[Date of Admission]]</f>
        <v>28</v>
      </c>
      <c r="Q5299" s="1">
        <f>IFERROR(_3___Healthcare_Data_v1[[#This Row],[ Billing Amount ]]/_3___Healthcare_Data_v1[[#This Row],[Days in Hospital]],0)</f>
        <v>109.78181403571429</v>
      </c>
      <c r="R5299" s="1" t="str">
        <f>IF(_3___Healthcare_Data_v1[[#This Row],[Age]]&gt;60,"Senior",IF(_3___Healthcare_Data_v1[[#This Row],[Age]]&gt;35,"Middle","Young"))</f>
        <v>Senior</v>
      </c>
    </row>
    <row r="5300" spans="1:18" x14ac:dyDescent="0.3">
      <c r="A5300" s="1" t="s">
        <v>14753</v>
      </c>
      <c r="B5300" s="1" t="s">
        <v>26779</v>
      </c>
      <c r="C5300" s="1" t="s">
        <v>16</v>
      </c>
      <c r="D5300" s="1" t="s">
        <v>62</v>
      </c>
      <c r="E5300" s="1" t="s">
        <v>26620</v>
      </c>
      <c r="F5300" s="2">
        <v>44855</v>
      </c>
      <c r="G5300" s="1" t="s">
        <v>14754</v>
      </c>
      <c r="H5300" s="1" t="s">
        <v>12524</v>
      </c>
      <c r="I5300" s="1" t="s">
        <v>60</v>
      </c>
      <c r="J5300" s="3" t="s">
        <v>31969</v>
      </c>
      <c r="K5300">
        <v>185</v>
      </c>
      <c r="L5300" s="1" t="s">
        <v>38</v>
      </c>
      <c r="M5300" s="2">
        <v>44868</v>
      </c>
      <c r="N5300" s="1" t="s">
        <v>48</v>
      </c>
      <c r="O5300" s="1" t="s">
        <v>24</v>
      </c>
      <c r="P5300" s="1">
        <f>_3___Healthcare_Data_v1[[#This Row],[Discharge Date]]-_3___Healthcare_Data_v1[[#This Row],[Date of Admission]]</f>
        <v>13</v>
      </c>
      <c r="Q5300" s="1">
        <f>IFERROR(_3___Healthcare_Data_v1[[#This Row],[ Billing Amount ]]/_3___Healthcare_Data_v1[[#This Row],[Days in Hospital]],0)</f>
        <v>2073.3619523076923</v>
      </c>
      <c r="R5300" s="1" t="str">
        <f>IF(_3___Healthcare_Data_v1[[#This Row],[Age]]&gt;60,"Senior",IF(_3___Healthcare_Data_v1[[#This Row],[Age]]&gt;35,"Middle","Young"))</f>
        <v>Senior</v>
      </c>
    </row>
    <row r="5301" spans="1:18" x14ac:dyDescent="0.3">
      <c r="A5301" s="1" t="s">
        <v>14755</v>
      </c>
      <c r="B5301" s="1" t="s">
        <v>26634</v>
      </c>
      <c r="C5301" s="1" t="s">
        <v>26</v>
      </c>
      <c r="D5301" s="1" t="s">
        <v>49</v>
      </c>
      <c r="E5301" s="1" t="s">
        <v>26620</v>
      </c>
      <c r="F5301" s="2">
        <v>45168</v>
      </c>
      <c r="G5301" s="1" t="s">
        <v>14756</v>
      </c>
      <c r="H5301" s="1" t="s">
        <v>14757</v>
      </c>
      <c r="I5301" s="1" t="s">
        <v>56</v>
      </c>
      <c r="J5301" s="3" t="s">
        <v>31970</v>
      </c>
      <c r="K5301">
        <v>447</v>
      </c>
      <c r="L5301" s="1" t="s">
        <v>38</v>
      </c>
      <c r="M5301" s="2">
        <v>45193</v>
      </c>
      <c r="N5301" s="1" t="s">
        <v>43</v>
      </c>
      <c r="O5301" s="1" t="s">
        <v>32</v>
      </c>
      <c r="P5301" s="1">
        <f>_3___Healthcare_Data_v1[[#This Row],[Discharge Date]]-_3___Healthcare_Data_v1[[#This Row],[Date of Admission]]</f>
        <v>25</v>
      </c>
      <c r="Q5301" s="1">
        <f>IFERROR(_3___Healthcare_Data_v1[[#This Row],[ Billing Amount ]]/_3___Healthcare_Data_v1[[#This Row],[Days in Hospital]],0)</f>
        <v>642.33847079999998</v>
      </c>
      <c r="R5301" s="1" t="str">
        <f>IF(_3___Healthcare_Data_v1[[#This Row],[Age]]&gt;60,"Senior",IF(_3___Healthcare_Data_v1[[#This Row],[Age]]&gt;35,"Middle","Young"))</f>
        <v>Senior</v>
      </c>
    </row>
    <row r="5302" spans="1:18" x14ac:dyDescent="0.3">
      <c r="A5302" s="1" t="s">
        <v>14758</v>
      </c>
      <c r="B5302" s="1" t="s">
        <v>26759</v>
      </c>
      <c r="C5302" s="1" t="s">
        <v>16</v>
      </c>
      <c r="D5302" s="1" t="s">
        <v>89</v>
      </c>
      <c r="E5302" s="1" t="s">
        <v>18</v>
      </c>
      <c r="F5302" s="2">
        <v>44556</v>
      </c>
      <c r="G5302" s="1" t="s">
        <v>14759</v>
      </c>
      <c r="H5302" s="1" t="s">
        <v>14760</v>
      </c>
      <c r="I5302" s="1" t="s">
        <v>52</v>
      </c>
      <c r="J5302" s="3" t="s">
        <v>31971</v>
      </c>
      <c r="K5302">
        <v>499</v>
      </c>
      <c r="L5302" s="1" t="s">
        <v>38</v>
      </c>
      <c r="M5302" s="2">
        <v>44570</v>
      </c>
      <c r="N5302" s="1" t="s">
        <v>23</v>
      </c>
      <c r="O5302" s="1" t="s">
        <v>32</v>
      </c>
      <c r="P5302" s="1">
        <f>_3___Healthcare_Data_v1[[#This Row],[Discharge Date]]-_3___Healthcare_Data_v1[[#This Row],[Date of Admission]]</f>
        <v>14</v>
      </c>
      <c r="Q5302" s="1">
        <f>IFERROR(_3___Healthcare_Data_v1[[#This Row],[ Billing Amount ]]/_3___Healthcare_Data_v1[[#This Row],[Days in Hospital]],0)</f>
        <v>3313.0669578571428</v>
      </c>
      <c r="R5302" s="1" t="str">
        <f>IF(_3___Healthcare_Data_v1[[#This Row],[Age]]&gt;60,"Senior",IF(_3___Healthcare_Data_v1[[#This Row],[Age]]&gt;35,"Middle","Young"))</f>
        <v>Senior</v>
      </c>
    </row>
    <row r="5303" spans="1:18" x14ac:dyDescent="0.3">
      <c r="A5303" s="1" t="s">
        <v>14761</v>
      </c>
      <c r="B5303" s="1" t="s">
        <v>26649</v>
      </c>
      <c r="C5303" s="1" t="s">
        <v>26</v>
      </c>
      <c r="D5303" s="1" t="s">
        <v>114</v>
      </c>
      <c r="E5303" s="1" t="s">
        <v>28</v>
      </c>
      <c r="F5303" s="2">
        <v>44606</v>
      </c>
      <c r="G5303" s="1" t="s">
        <v>14762</v>
      </c>
      <c r="H5303" s="1" t="s">
        <v>14763</v>
      </c>
      <c r="I5303" s="1" t="s">
        <v>52</v>
      </c>
      <c r="J5303" s="3" t="s">
        <v>31972</v>
      </c>
      <c r="K5303">
        <v>115</v>
      </c>
      <c r="L5303" s="1" t="s">
        <v>22</v>
      </c>
      <c r="M5303" s="2">
        <v>44612</v>
      </c>
      <c r="N5303" s="1" t="s">
        <v>31</v>
      </c>
      <c r="O5303" s="1" t="s">
        <v>44</v>
      </c>
      <c r="P5303" s="1">
        <f>_3___Healthcare_Data_v1[[#This Row],[Discharge Date]]-_3___Healthcare_Data_v1[[#This Row],[Date of Admission]]</f>
        <v>6</v>
      </c>
      <c r="Q5303" s="1">
        <f>IFERROR(_3___Healthcare_Data_v1[[#This Row],[ Billing Amount ]]/_3___Healthcare_Data_v1[[#This Row],[Days in Hospital]],0)</f>
        <v>2546.3990983333333</v>
      </c>
      <c r="R5303" s="1" t="str">
        <f>IF(_3___Healthcare_Data_v1[[#This Row],[Age]]&gt;60,"Senior",IF(_3___Healthcare_Data_v1[[#This Row],[Age]]&gt;35,"Middle","Young"))</f>
        <v>Senior</v>
      </c>
    </row>
    <row r="5304" spans="1:18" x14ac:dyDescent="0.3">
      <c r="A5304" s="1" t="s">
        <v>14764</v>
      </c>
      <c r="B5304" s="1" t="s">
        <v>26967</v>
      </c>
      <c r="C5304" s="1" t="s">
        <v>26</v>
      </c>
      <c r="D5304" s="1" t="s">
        <v>49</v>
      </c>
      <c r="E5304" s="1" t="s">
        <v>28</v>
      </c>
      <c r="F5304" s="2">
        <v>45003</v>
      </c>
      <c r="G5304" s="1" t="s">
        <v>14765</v>
      </c>
      <c r="H5304" s="1" t="s">
        <v>14766</v>
      </c>
      <c r="I5304" s="1" t="s">
        <v>56</v>
      </c>
      <c r="J5304" s="3" t="s">
        <v>31973</v>
      </c>
      <c r="K5304">
        <v>446</v>
      </c>
      <c r="L5304" s="1" t="s">
        <v>38</v>
      </c>
      <c r="M5304" s="2">
        <v>45014</v>
      </c>
      <c r="N5304" s="1" t="s">
        <v>31</v>
      </c>
      <c r="O5304" s="1" t="s">
        <v>44</v>
      </c>
      <c r="P5304" s="1">
        <f>_3___Healthcare_Data_v1[[#This Row],[Discharge Date]]-_3___Healthcare_Data_v1[[#This Row],[Date of Admission]]</f>
        <v>11</v>
      </c>
      <c r="Q5304" s="1">
        <f>IFERROR(_3___Healthcare_Data_v1[[#This Row],[ Billing Amount ]]/_3___Healthcare_Data_v1[[#This Row],[Days in Hospital]],0)</f>
        <v>487.14209172727277</v>
      </c>
      <c r="R5304" s="1" t="str">
        <f>IF(_3___Healthcare_Data_v1[[#This Row],[Age]]&gt;60,"Senior",IF(_3___Healthcare_Data_v1[[#This Row],[Age]]&gt;35,"Middle","Young"))</f>
        <v>Senior</v>
      </c>
    </row>
    <row r="5305" spans="1:18" x14ac:dyDescent="0.3">
      <c r="A5305" s="1" t="s">
        <v>11974</v>
      </c>
      <c r="B5305" s="1" t="s">
        <v>26745</v>
      </c>
      <c r="C5305" s="1" t="s">
        <v>16</v>
      </c>
      <c r="D5305" s="1" t="s">
        <v>17</v>
      </c>
      <c r="E5305" s="1" t="s">
        <v>28</v>
      </c>
      <c r="F5305" s="2">
        <v>44978</v>
      </c>
      <c r="G5305" s="1" t="s">
        <v>14767</v>
      </c>
      <c r="H5305" s="1" t="s">
        <v>14768</v>
      </c>
      <c r="I5305" s="1" t="s">
        <v>21</v>
      </c>
      <c r="J5305" s="3" t="s">
        <v>31974</v>
      </c>
      <c r="K5305">
        <v>405</v>
      </c>
      <c r="L5305" s="1" t="s">
        <v>22</v>
      </c>
      <c r="M5305" s="2">
        <v>45000</v>
      </c>
      <c r="N5305" s="1" t="s">
        <v>31</v>
      </c>
      <c r="O5305" s="1" t="s">
        <v>44</v>
      </c>
      <c r="P5305" s="1">
        <f>_3___Healthcare_Data_v1[[#This Row],[Discharge Date]]-_3___Healthcare_Data_v1[[#This Row],[Date of Admission]]</f>
        <v>22</v>
      </c>
      <c r="Q5305" s="1">
        <f>IFERROR(_3___Healthcare_Data_v1[[#This Row],[ Billing Amount ]]/_3___Healthcare_Data_v1[[#This Row],[Days in Hospital]],0)</f>
        <v>604.88809545454546</v>
      </c>
      <c r="R5305" s="1" t="str">
        <f>IF(_3___Healthcare_Data_v1[[#This Row],[Age]]&gt;60,"Senior",IF(_3___Healthcare_Data_v1[[#This Row],[Age]]&gt;35,"Middle","Young"))</f>
        <v>Senior</v>
      </c>
    </row>
    <row r="5306" spans="1:18" x14ac:dyDescent="0.3">
      <c r="A5306" s="1" t="s">
        <v>14769</v>
      </c>
      <c r="B5306" s="1" t="s">
        <v>26725</v>
      </c>
      <c r="C5306" s="1" t="s">
        <v>26</v>
      </c>
      <c r="D5306" s="1" t="s">
        <v>114</v>
      </c>
      <c r="E5306" s="1" t="s">
        <v>35</v>
      </c>
      <c r="F5306" s="2">
        <v>45028</v>
      </c>
      <c r="G5306" s="1" t="s">
        <v>14770</v>
      </c>
      <c r="H5306" s="1" t="s">
        <v>14771</v>
      </c>
      <c r="I5306" s="1" t="s">
        <v>26607</v>
      </c>
      <c r="J5306" s="3" t="s">
        <v>31975</v>
      </c>
      <c r="K5306">
        <v>425</v>
      </c>
      <c r="L5306" s="1" t="s">
        <v>38</v>
      </c>
      <c r="M5306" s="2">
        <v>45044</v>
      </c>
      <c r="N5306" s="1" t="s">
        <v>31</v>
      </c>
      <c r="O5306" s="1" t="s">
        <v>24</v>
      </c>
      <c r="P5306" s="1">
        <f>_3___Healthcare_Data_v1[[#This Row],[Discharge Date]]-_3___Healthcare_Data_v1[[#This Row],[Date of Admission]]</f>
        <v>16</v>
      </c>
      <c r="Q5306" s="1">
        <f>IFERROR(_3___Healthcare_Data_v1[[#This Row],[ Billing Amount ]]/_3___Healthcare_Data_v1[[#This Row],[Days in Hospital]],0)</f>
        <v>1296.5722975000001</v>
      </c>
      <c r="R5306" s="1" t="str">
        <f>IF(_3___Healthcare_Data_v1[[#This Row],[Age]]&gt;60,"Senior",IF(_3___Healthcare_Data_v1[[#This Row],[Age]]&gt;35,"Middle","Young"))</f>
        <v>Senior</v>
      </c>
    </row>
    <row r="5307" spans="1:18" x14ac:dyDescent="0.3">
      <c r="A5307" s="1" t="s">
        <v>14772</v>
      </c>
      <c r="B5307" s="1" t="s">
        <v>26624</v>
      </c>
      <c r="C5307" s="1" t="s">
        <v>16</v>
      </c>
      <c r="D5307" s="1" t="s">
        <v>229</v>
      </c>
      <c r="E5307" s="1" t="s">
        <v>26615</v>
      </c>
      <c r="F5307" s="2">
        <v>44982</v>
      </c>
      <c r="G5307" s="1" t="s">
        <v>14773</v>
      </c>
      <c r="H5307" s="1" t="s">
        <v>14774</v>
      </c>
      <c r="I5307" s="1" t="s">
        <v>60</v>
      </c>
      <c r="J5307" s="3" t="s">
        <v>31976</v>
      </c>
      <c r="K5307">
        <v>198</v>
      </c>
      <c r="L5307" s="1" t="s">
        <v>38</v>
      </c>
      <c r="M5307" s="2">
        <v>44985</v>
      </c>
      <c r="N5307" s="1" t="s">
        <v>23</v>
      </c>
      <c r="O5307" s="1" t="s">
        <v>44</v>
      </c>
      <c r="P5307" s="1">
        <f>_3___Healthcare_Data_v1[[#This Row],[Discharge Date]]-_3___Healthcare_Data_v1[[#This Row],[Date of Admission]]</f>
        <v>3</v>
      </c>
      <c r="Q5307" s="1">
        <f>IFERROR(_3___Healthcare_Data_v1[[#This Row],[ Billing Amount ]]/_3___Healthcare_Data_v1[[#This Row],[Days in Hospital]],0)</f>
        <v>12267.01197</v>
      </c>
      <c r="R5307" s="1" t="str">
        <f>IF(_3___Healthcare_Data_v1[[#This Row],[Age]]&gt;60,"Senior",IF(_3___Healthcare_Data_v1[[#This Row],[Age]]&gt;35,"Middle","Young"))</f>
        <v>Senior</v>
      </c>
    </row>
    <row r="5308" spans="1:18" x14ac:dyDescent="0.3">
      <c r="A5308" s="1" t="s">
        <v>14775</v>
      </c>
      <c r="B5308" s="1" t="s">
        <v>26708</v>
      </c>
      <c r="C5308" s="1" t="s">
        <v>26</v>
      </c>
      <c r="D5308" s="1" t="s">
        <v>49</v>
      </c>
      <c r="E5308" s="1" t="s">
        <v>18</v>
      </c>
      <c r="F5308" s="2">
        <v>43928</v>
      </c>
      <c r="G5308" s="1" t="s">
        <v>14776</v>
      </c>
      <c r="H5308" s="1" t="s">
        <v>8076</v>
      </c>
      <c r="I5308" s="1" t="s">
        <v>56</v>
      </c>
      <c r="J5308" s="3" t="s">
        <v>31977</v>
      </c>
      <c r="K5308">
        <v>372</v>
      </c>
      <c r="L5308" s="1" t="s">
        <v>42</v>
      </c>
      <c r="M5308" s="2">
        <v>43956</v>
      </c>
      <c r="N5308" s="1" t="s">
        <v>23</v>
      </c>
      <c r="O5308" s="1" t="s">
        <v>44</v>
      </c>
      <c r="P5308" s="1">
        <f>_3___Healthcare_Data_v1[[#This Row],[Discharge Date]]-_3___Healthcare_Data_v1[[#This Row],[Date of Admission]]</f>
        <v>28</v>
      </c>
      <c r="Q5308" s="1">
        <f>IFERROR(_3___Healthcare_Data_v1[[#This Row],[ Billing Amount ]]/_3___Healthcare_Data_v1[[#This Row],[Days in Hospital]],0)</f>
        <v>2074.62826</v>
      </c>
      <c r="R5308" s="1" t="str">
        <f>IF(_3___Healthcare_Data_v1[[#This Row],[Age]]&gt;60,"Senior",IF(_3___Healthcare_Data_v1[[#This Row],[Age]]&gt;35,"Middle","Young"))</f>
        <v>Senior</v>
      </c>
    </row>
    <row r="5309" spans="1:18" x14ac:dyDescent="0.3">
      <c r="A5309" s="1" t="s">
        <v>14777</v>
      </c>
      <c r="B5309" s="1" t="s">
        <v>26614</v>
      </c>
      <c r="C5309" s="1" t="s">
        <v>26</v>
      </c>
      <c r="D5309" s="1" t="s">
        <v>34</v>
      </c>
      <c r="E5309" s="1" t="s">
        <v>26620</v>
      </c>
      <c r="F5309" s="2">
        <v>44254</v>
      </c>
      <c r="G5309" s="1" t="s">
        <v>14778</v>
      </c>
      <c r="H5309" s="1" t="s">
        <v>14779</v>
      </c>
      <c r="I5309" s="1" t="s">
        <v>21</v>
      </c>
      <c r="J5309" s="3" t="s">
        <v>31978</v>
      </c>
      <c r="K5309">
        <v>346</v>
      </c>
      <c r="L5309" s="1" t="s">
        <v>42</v>
      </c>
      <c r="M5309" s="2">
        <v>44284</v>
      </c>
      <c r="N5309" s="1" t="s">
        <v>48</v>
      </c>
      <c r="O5309" s="1" t="s">
        <v>24</v>
      </c>
      <c r="P5309" s="1">
        <f>_3___Healthcare_Data_v1[[#This Row],[Discharge Date]]-_3___Healthcare_Data_v1[[#This Row],[Date of Admission]]</f>
        <v>30</v>
      </c>
      <c r="Q5309" s="1">
        <f>IFERROR(_3___Healthcare_Data_v1[[#This Row],[ Billing Amount ]]/_3___Healthcare_Data_v1[[#This Row],[Days in Hospital]],0)</f>
        <v>820.37845600000003</v>
      </c>
      <c r="R5309" s="1" t="str">
        <f>IF(_3___Healthcare_Data_v1[[#This Row],[Age]]&gt;60,"Senior",IF(_3___Healthcare_Data_v1[[#This Row],[Age]]&gt;35,"Middle","Young"))</f>
        <v>Senior</v>
      </c>
    </row>
    <row r="5310" spans="1:18" x14ac:dyDescent="0.3">
      <c r="A5310" s="1" t="s">
        <v>14780</v>
      </c>
      <c r="B5310" s="1" t="s">
        <v>26712</v>
      </c>
      <c r="C5310" s="1" t="s">
        <v>16</v>
      </c>
      <c r="D5310" s="1" t="s">
        <v>49</v>
      </c>
      <c r="E5310" s="1" t="s">
        <v>28</v>
      </c>
      <c r="F5310" s="2">
        <v>45216</v>
      </c>
      <c r="G5310" s="1" t="s">
        <v>14781</v>
      </c>
      <c r="H5310" s="1" t="s">
        <v>14782</v>
      </c>
      <c r="I5310" s="1" t="s">
        <v>60</v>
      </c>
      <c r="J5310" s="3" t="s">
        <v>31979</v>
      </c>
      <c r="K5310">
        <v>474</v>
      </c>
      <c r="L5310" s="1" t="s">
        <v>42</v>
      </c>
      <c r="M5310" s="2">
        <v>45217</v>
      </c>
      <c r="N5310" s="1" t="s">
        <v>48</v>
      </c>
      <c r="O5310" s="1" t="s">
        <v>24</v>
      </c>
      <c r="P5310" s="1">
        <f>_3___Healthcare_Data_v1[[#This Row],[Discharge Date]]-_3___Healthcare_Data_v1[[#This Row],[Date of Admission]]</f>
        <v>1</v>
      </c>
      <c r="Q5310" s="1">
        <f>IFERROR(_3___Healthcare_Data_v1[[#This Row],[ Billing Amount ]]/_3___Healthcare_Data_v1[[#This Row],[Days in Hospital]],0)</f>
        <v>41782.971550000002</v>
      </c>
      <c r="R5310" s="1" t="str">
        <f>IF(_3___Healthcare_Data_v1[[#This Row],[Age]]&gt;60,"Senior",IF(_3___Healthcare_Data_v1[[#This Row],[Age]]&gt;35,"Middle","Young"))</f>
        <v>Senior</v>
      </c>
    </row>
    <row r="5311" spans="1:18" x14ac:dyDescent="0.3">
      <c r="A5311" s="1" t="s">
        <v>2904</v>
      </c>
      <c r="B5311" s="1" t="s">
        <v>26636</v>
      </c>
      <c r="C5311" s="1" t="s">
        <v>16</v>
      </c>
      <c r="D5311" s="1" t="s">
        <v>49</v>
      </c>
      <c r="E5311" s="1" t="s">
        <v>69</v>
      </c>
      <c r="F5311" s="2">
        <v>45094</v>
      </c>
      <c r="G5311" s="1" t="s">
        <v>7686</v>
      </c>
      <c r="H5311" s="1" t="s">
        <v>14783</v>
      </c>
      <c r="I5311" s="1" t="s">
        <v>52</v>
      </c>
      <c r="J5311" s="3" t="s">
        <v>31980</v>
      </c>
      <c r="K5311">
        <v>158</v>
      </c>
      <c r="L5311" s="1" t="s">
        <v>22</v>
      </c>
      <c r="M5311" s="2">
        <v>45099</v>
      </c>
      <c r="N5311" s="1" t="s">
        <v>31</v>
      </c>
      <c r="O5311" s="1" t="s">
        <v>32</v>
      </c>
      <c r="P5311" s="1">
        <f>_3___Healthcare_Data_v1[[#This Row],[Discharge Date]]-_3___Healthcare_Data_v1[[#This Row],[Date of Admission]]</f>
        <v>5</v>
      </c>
      <c r="Q5311" s="1">
        <f>IFERROR(_3___Healthcare_Data_v1[[#This Row],[ Billing Amount ]]/_3___Healthcare_Data_v1[[#This Row],[Days in Hospital]],0)</f>
        <v>13901.021934</v>
      </c>
      <c r="R5311" s="1" t="str">
        <f>IF(_3___Healthcare_Data_v1[[#This Row],[Age]]&gt;60,"Senior",IF(_3___Healthcare_Data_v1[[#This Row],[Age]]&gt;35,"Middle","Young"))</f>
        <v>Senior</v>
      </c>
    </row>
    <row r="5312" spans="1:18" x14ac:dyDescent="0.3">
      <c r="A5312" s="1" t="s">
        <v>14784</v>
      </c>
      <c r="B5312" s="1" t="s">
        <v>26822</v>
      </c>
      <c r="C5312" s="1" t="s">
        <v>26</v>
      </c>
      <c r="D5312" s="1" t="s">
        <v>49</v>
      </c>
      <c r="E5312" s="1" t="s">
        <v>26620</v>
      </c>
      <c r="F5312" s="2">
        <v>44130</v>
      </c>
      <c r="G5312" s="1" t="s">
        <v>14785</v>
      </c>
      <c r="H5312" s="1" t="s">
        <v>612</v>
      </c>
      <c r="I5312" s="1" t="s">
        <v>26607</v>
      </c>
      <c r="J5312" s="3" t="s">
        <v>31981</v>
      </c>
      <c r="K5312">
        <v>396</v>
      </c>
      <c r="L5312" s="1" t="s">
        <v>38</v>
      </c>
      <c r="M5312" s="2">
        <v>44150</v>
      </c>
      <c r="N5312" s="1" t="s">
        <v>23</v>
      </c>
      <c r="O5312" s="1" t="s">
        <v>44</v>
      </c>
      <c r="P5312" s="1">
        <f>_3___Healthcare_Data_v1[[#This Row],[Discharge Date]]-_3___Healthcare_Data_v1[[#This Row],[Date of Admission]]</f>
        <v>20</v>
      </c>
      <c r="Q5312" s="1">
        <f>IFERROR(_3___Healthcare_Data_v1[[#This Row],[ Billing Amount ]]/_3___Healthcare_Data_v1[[#This Row],[Days in Hospital]],0)</f>
        <v>353.54017850000002</v>
      </c>
      <c r="R5312" s="1" t="str">
        <f>IF(_3___Healthcare_Data_v1[[#This Row],[Age]]&gt;60,"Senior",IF(_3___Healthcare_Data_v1[[#This Row],[Age]]&gt;35,"Middle","Young"))</f>
        <v>Senior</v>
      </c>
    </row>
    <row r="5313" spans="1:18" x14ac:dyDescent="0.3">
      <c r="A5313" s="1" t="s">
        <v>14786</v>
      </c>
      <c r="B5313" s="1" t="s">
        <v>26755</v>
      </c>
      <c r="C5313" s="1" t="s">
        <v>26</v>
      </c>
      <c r="D5313" s="1" t="s">
        <v>229</v>
      </c>
      <c r="E5313" s="1" t="s">
        <v>26620</v>
      </c>
      <c r="F5313" s="2">
        <v>44061</v>
      </c>
      <c r="G5313" s="1" t="s">
        <v>14787</v>
      </c>
      <c r="H5313" s="1" t="s">
        <v>14788</v>
      </c>
      <c r="I5313" s="1" t="s">
        <v>60</v>
      </c>
      <c r="J5313" s="3" t="s">
        <v>31982</v>
      </c>
      <c r="K5313">
        <v>154</v>
      </c>
      <c r="L5313" s="1" t="s">
        <v>38</v>
      </c>
      <c r="M5313" s="2">
        <v>44075</v>
      </c>
      <c r="N5313" s="1" t="s">
        <v>23</v>
      </c>
      <c r="O5313" s="1" t="s">
        <v>24</v>
      </c>
      <c r="P5313" s="1">
        <f>_3___Healthcare_Data_v1[[#This Row],[Discharge Date]]-_3___Healthcare_Data_v1[[#This Row],[Date of Admission]]</f>
        <v>14</v>
      </c>
      <c r="Q5313" s="1">
        <f>IFERROR(_3___Healthcare_Data_v1[[#This Row],[ Billing Amount ]]/_3___Healthcare_Data_v1[[#This Row],[Days in Hospital]],0)</f>
        <v>995.57408999999996</v>
      </c>
      <c r="R5313" s="1" t="str">
        <f>IF(_3___Healthcare_Data_v1[[#This Row],[Age]]&gt;60,"Senior",IF(_3___Healthcare_Data_v1[[#This Row],[Age]]&gt;35,"Middle","Young"))</f>
        <v>Senior</v>
      </c>
    </row>
    <row r="5314" spans="1:18" x14ac:dyDescent="0.3">
      <c r="A5314" s="1" t="s">
        <v>14789</v>
      </c>
      <c r="B5314" s="1" t="s">
        <v>26636</v>
      </c>
      <c r="C5314" s="1" t="s">
        <v>26</v>
      </c>
      <c r="D5314" s="1" t="s">
        <v>17</v>
      </c>
      <c r="E5314" s="1" t="s">
        <v>18</v>
      </c>
      <c r="F5314" s="2">
        <v>43933</v>
      </c>
      <c r="G5314" s="1" t="s">
        <v>14790</v>
      </c>
      <c r="H5314" s="1" t="s">
        <v>10489</v>
      </c>
      <c r="I5314" s="1" t="s">
        <v>52</v>
      </c>
      <c r="J5314" s="3" t="s">
        <v>31983</v>
      </c>
      <c r="K5314">
        <v>435</v>
      </c>
      <c r="L5314" s="1" t="s">
        <v>38</v>
      </c>
      <c r="M5314" s="2">
        <v>43940</v>
      </c>
      <c r="N5314" s="1" t="s">
        <v>31</v>
      </c>
      <c r="O5314" s="1" t="s">
        <v>44</v>
      </c>
      <c r="P5314" s="1">
        <f>_3___Healthcare_Data_v1[[#This Row],[Discharge Date]]-_3___Healthcare_Data_v1[[#This Row],[Date of Admission]]</f>
        <v>7</v>
      </c>
      <c r="Q5314" s="1">
        <f>IFERROR(_3___Healthcare_Data_v1[[#This Row],[ Billing Amount ]]/_3___Healthcare_Data_v1[[#This Row],[Days in Hospital]],0)</f>
        <v>5386.5147528571424</v>
      </c>
      <c r="R5314" s="1" t="str">
        <f>IF(_3___Healthcare_Data_v1[[#This Row],[Age]]&gt;60,"Senior",IF(_3___Healthcare_Data_v1[[#This Row],[Age]]&gt;35,"Middle","Young"))</f>
        <v>Senior</v>
      </c>
    </row>
    <row r="5315" spans="1:18" x14ac:dyDescent="0.3">
      <c r="A5315" s="1" t="s">
        <v>1302</v>
      </c>
      <c r="B5315" s="1" t="s">
        <v>26779</v>
      </c>
      <c r="C5315" s="1" t="s">
        <v>26</v>
      </c>
      <c r="D5315" s="1" t="s">
        <v>62</v>
      </c>
      <c r="E5315" s="1" t="s">
        <v>35</v>
      </c>
      <c r="F5315" s="2">
        <v>44885</v>
      </c>
      <c r="G5315" s="1" t="s">
        <v>14791</v>
      </c>
      <c r="H5315" s="1" t="s">
        <v>14792</v>
      </c>
      <c r="I5315" s="1" t="s">
        <v>26607</v>
      </c>
      <c r="J5315" s="3" t="s">
        <v>31984</v>
      </c>
      <c r="K5315">
        <v>109</v>
      </c>
      <c r="L5315" s="1" t="s">
        <v>22</v>
      </c>
      <c r="M5315" s="2">
        <v>44886</v>
      </c>
      <c r="N5315" s="1" t="s">
        <v>31</v>
      </c>
      <c r="O5315" s="1" t="s">
        <v>32</v>
      </c>
      <c r="P5315" s="1">
        <f>_3___Healthcare_Data_v1[[#This Row],[Discharge Date]]-_3___Healthcare_Data_v1[[#This Row],[Date of Admission]]</f>
        <v>1</v>
      </c>
      <c r="Q5315" s="1">
        <f>IFERROR(_3___Healthcare_Data_v1[[#This Row],[ Billing Amount ]]/_3___Healthcare_Data_v1[[#This Row],[Days in Hospital]],0)</f>
        <v>3269.1699159999998</v>
      </c>
      <c r="R5315" s="1" t="str">
        <f>IF(_3___Healthcare_Data_v1[[#This Row],[Age]]&gt;60,"Senior",IF(_3___Healthcare_Data_v1[[#This Row],[Age]]&gt;35,"Middle","Young"))</f>
        <v>Senior</v>
      </c>
    </row>
    <row r="5316" spans="1:18" x14ac:dyDescent="0.3">
      <c r="A5316" s="1" t="s">
        <v>14793</v>
      </c>
      <c r="B5316" s="1" t="s">
        <v>26750</v>
      </c>
      <c r="C5316" s="1" t="s">
        <v>26</v>
      </c>
      <c r="D5316" s="1" t="s">
        <v>17</v>
      </c>
      <c r="E5316" s="1" t="s">
        <v>35</v>
      </c>
      <c r="F5316" s="2">
        <v>44939</v>
      </c>
      <c r="G5316" s="1" t="s">
        <v>5652</v>
      </c>
      <c r="H5316" s="1" t="s">
        <v>14794</v>
      </c>
      <c r="I5316" s="1" t="s">
        <v>26607</v>
      </c>
      <c r="J5316" s="3" t="s">
        <v>31985</v>
      </c>
      <c r="K5316">
        <v>118</v>
      </c>
      <c r="L5316" s="1" t="s">
        <v>38</v>
      </c>
      <c r="M5316" s="2">
        <v>44941</v>
      </c>
      <c r="N5316" s="1" t="s">
        <v>48</v>
      </c>
      <c r="O5316" s="1" t="s">
        <v>24</v>
      </c>
      <c r="P5316" s="1">
        <f>_3___Healthcare_Data_v1[[#This Row],[Discharge Date]]-_3___Healthcare_Data_v1[[#This Row],[Date of Admission]]</f>
        <v>2</v>
      </c>
      <c r="Q5316" s="1">
        <f>IFERROR(_3___Healthcare_Data_v1[[#This Row],[ Billing Amount ]]/_3___Healthcare_Data_v1[[#This Row],[Days in Hospital]],0)</f>
        <v>2632.1729650000002</v>
      </c>
      <c r="R5316" s="1" t="str">
        <f>IF(_3___Healthcare_Data_v1[[#This Row],[Age]]&gt;60,"Senior",IF(_3___Healthcare_Data_v1[[#This Row],[Age]]&gt;35,"Middle","Young"))</f>
        <v>Senior</v>
      </c>
    </row>
    <row r="5317" spans="1:18" x14ac:dyDescent="0.3">
      <c r="A5317" s="1" t="s">
        <v>5278</v>
      </c>
      <c r="B5317" s="1" t="s">
        <v>26622</v>
      </c>
      <c r="C5317" s="1" t="s">
        <v>26</v>
      </c>
      <c r="D5317" s="1" t="s">
        <v>89</v>
      </c>
      <c r="E5317" s="1" t="s">
        <v>26620</v>
      </c>
      <c r="F5317" s="2">
        <v>44608</v>
      </c>
      <c r="G5317" s="1" t="s">
        <v>14795</v>
      </c>
      <c r="H5317" s="1" t="s">
        <v>6378</v>
      </c>
      <c r="I5317" s="1" t="s">
        <v>56</v>
      </c>
      <c r="J5317" s="3" t="s">
        <v>31986</v>
      </c>
      <c r="K5317">
        <v>472</v>
      </c>
      <c r="L5317" s="1" t="s">
        <v>38</v>
      </c>
      <c r="M5317" s="2">
        <v>44631</v>
      </c>
      <c r="N5317" s="1" t="s">
        <v>23</v>
      </c>
      <c r="O5317" s="1" t="s">
        <v>44</v>
      </c>
      <c r="P5317" s="1">
        <f>_3___Healthcare_Data_v1[[#This Row],[Discharge Date]]-_3___Healthcare_Data_v1[[#This Row],[Date of Admission]]</f>
        <v>23</v>
      </c>
      <c r="Q5317" s="1">
        <f>IFERROR(_3___Healthcare_Data_v1[[#This Row],[ Billing Amount ]]/_3___Healthcare_Data_v1[[#This Row],[Days in Hospital]],0)</f>
        <v>206.53762804347826</v>
      </c>
      <c r="R5317" s="1" t="str">
        <f>IF(_3___Healthcare_Data_v1[[#This Row],[Age]]&gt;60,"Senior",IF(_3___Healthcare_Data_v1[[#This Row],[Age]]&gt;35,"Middle","Young"))</f>
        <v>Senior</v>
      </c>
    </row>
    <row r="5318" spans="1:18" x14ac:dyDescent="0.3">
      <c r="A5318" s="1" t="s">
        <v>14796</v>
      </c>
      <c r="B5318" s="1" t="s">
        <v>26638</v>
      </c>
      <c r="C5318" s="1" t="s">
        <v>16</v>
      </c>
      <c r="D5318" s="1" t="s">
        <v>49</v>
      </c>
      <c r="E5318" s="1" t="s">
        <v>26620</v>
      </c>
      <c r="F5318" s="2">
        <v>43604</v>
      </c>
      <c r="G5318" s="1" t="s">
        <v>14797</v>
      </c>
      <c r="H5318" s="1" t="s">
        <v>14798</v>
      </c>
      <c r="I5318" s="1" t="s">
        <v>52</v>
      </c>
      <c r="J5318" s="3" t="s">
        <v>31987</v>
      </c>
      <c r="K5318">
        <v>224</v>
      </c>
      <c r="L5318" s="1" t="s">
        <v>38</v>
      </c>
      <c r="M5318" s="2">
        <v>43634</v>
      </c>
      <c r="N5318" s="1" t="s">
        <v>48</v>
      </c>
      <c r="O5318" s="1" t="s">
        <v>44</v>
      </c>
      <c r="P5318" s="1">
        <f>_3___Healthcare_Data_v1[[#This Row],[Discharge Date]]-_3___Healthcare_Data_v1[[#This Row],[Date of Admission]]</f>
        <v>30</v>
      </c>
      <c r="Q5318" s="1">
        <f>IFERROR(_3___Healthcare_Data_v1[[#This Row],[ Billing Amount ]]/_3___Healthcare_Data_v1[[#This Row],[Days in Hospital]],0)</f>
        <v>881.73425866666673</v>
      </c>
      <c r="R5318" s="1" t="str">
        <f>IF(_3___Healthcare_Data_v1[[#This Row],[Age]]&gt;60,"Senior",IF(_3___Healthcare_Data_v1[[#This Row],[Age]]&gt;35,"Middle","Young"))</f>
        <v>Senior</v>
      </c>
    </row>
    <row r="5319" spans="1:18" x14ac:dyDescent="0.3">
      <c r="A5319" s="1" t="s">
        <v>14799</v>
      </c>
      <c r="B5319" s="1" t="s">
        <v>26708</v>
      </c>
      <c r="C5319" s="1" t="s">
        <v>26</v>
      </c>
      <c r="D5319" s="1" t="s">
        <v>114</v>
      </c>
      <c r="E5319" s="1" t="s">
        <v>26615</v>
      </c>
      <c r="F5319" s="2">
        <v>43480</v>
      </c>
      <c r="G5319" s="1" t="s">
        <v>1408</v>
      </c>
      <c r="H5319" s="1" t="s">
        <v>14800</v>
      </c>
      <c r="I5319" s="1" t="s">
        <v>52</v>
      </c>
      <c r="J5319" s="3" t="s">
        <v>31988</v>
      </c>
      <c r="K5319">
        <v>173</v>
      </c>
      <c r="L5319" s="1" t="s">
        <v>42</v>
      </c>
      <c r="M5319" s="2">
        <v>43494</v>
      </c>
      <c r="N5319" s="1" t="s">
        <v>48</v>
      </c>
      <c r="O5319" s="1" t="s">
        <v>32</v>
      </c>
      <c r="P5319" s="1">
        <f>_3___Healthcare_Data_v1[[#This Row],[Discharge Date]]-_3___Healthcare_Data_v1[[#This Row],[Date of Admission]]</f>
        <v>14</v>
      </c>
      <c r="Q5319" s="1">
        <f>IFERROR(_3___Healthcare_Data_v1[[#This Row],[ Billing Amount ]]/_3___Healthcare_Data_v1[[#This Row],[Days in Hospital]],0)</f>
        <v>2072.5229914285715</v>
      </c>
      <c r="R5319" s="1" t="str">
        <f>IF(_3___Healthcare_Data_v1[[#This Row],[Age]]&gt;60,"Senior",IF(_3___Healthcare_Data_v1[[#This Row],[Age]]&gt;35,"Middle","Young"))</f>
        <v>Senior</v>
      </c>
    </row>
    <row r="5320" spans="1:18" x14ac:dyDescent="0.3">
      <c r="A5320" s="1" t="s">
        <v>14801</v>
      </c>
      <c r="B5320" s="1" t="s">
        <v>26638</v>
      </c>
      <c r="C5320" s="1" t="s">
        <v>16</v>
      </c>
      <c r="D5320" s="1" t="s">
        <v>62</v>
      </c>
      <c r="E5320" s="1" t="s">
        <v>69</v>
      </c>
      <c r="F5320" s="2">
        <v>44057</v>
      </c>
      <c r="G5320" s="1" t="s">
        <v>14802</v>
      </c>
      <c r="H5320" s="1" t="s">
        <v>14803</v>
      </c>
      <c r="I5320" s="1" t="s">
        <v>52</v>
      </c>
      <c r="J5320" s="3" t="s">
        <v>31989</v>
      </c>
      <c r="K5320">
        <v>281</v>
      </c>
      <c r="L5320" s="1" t="s">
        <v>22</v>
      </c>
      <c r="M5320" s="2">
        <v>44070</v>
      </c>
      <c r="N5320" s="1" t="s">
        <v>84</v>
      </c>
      <c r="O5320" s="1" t="s">
        <v>24</v>
      </c>
      <c r="P5320" s="1">
        <f>_3___Healthcare_Data_v1[[#This Row],[Discharge Date]]-_3___Healthcare_Data_v1[[#This Row],[Date of Admission]]</f>
        <v>13</v>
      </c>
      <c r="Q5320" s="1">
        <f>IFERROR(_3___Healthcare_Data_v1[[#This Row],[ Billing Amount ]]/_3___Healthcare_Data_v1[[#This Row],[Days in Hospital]],0)</f>
        <v>3305.5763099999999</v>
      </c>
      <c r="R5320" s="1" t="str">
        <f>IF(_3___Healthcare_Data_v1[[#This Row],[Age]]&gt;60,"Senior",IF(_3___Healthcare_Data_v1[[#This Row],[Age]]&gt;35,"Middle","Young"))</f>
        <v>Senior</v>
      </c>
    </row>
    <row r="5321" spans="1:18" x14ac:dyDescent="0.3">
      <c r="A5321" s="1" t="s">
        <v>14804</v>
      </c>
      <c r="B5321" s="1" t="s">
        <v>26677</v>
      </c>
      <c r="C5321" s="1" t="s">
        <v>26</v>
      </c>
      <c r="D5321" s="1" t="s">
        <v>114</v>
      </c>
      <c r="E5321" s="1" t="s">
        <v>18</v>
      </c>
      <c r="F5321" s="2">
        <v>43547</v>
      </c>
      <c r="G5321" s="1" t="s">
        <v>14805</v>
      </c>
      <c r="H5321" s="1" t="s">
        <v>14806</v>
      </c>
      <c r="I5321" s="1" t="s">
        <v>56</v>
      </c>
      <c r="J5321" s="3" t="s">
        <v>31990</v>
      </c>
      <c r="K5321">
        <v>197</v>
      </c>
      <c r="L5321" s="1" t="s">
        <v>42</v>
      </c>
      <c r="M5321" s="2">
        <v>43567</v>
      </c>
      <c r="N5321" s="1" t="s">
        <v>84</v>
      </c>
      <c r="O5321" s="1" t="s">
        <v>44</v>
      </c>
      <c r="P5321" s="1">
        <f>_3___Healthcare_Data_v1[[#This Row],[Discharge Date]]-_3___Healthcare_Data_v1[[#This Row],[Date of Admission]]</f>
        <v>20</v>
      </c>
      <c r="Q5321" s="1">
        <f>IFERROR(_3___Healthcare_Data_v1[[#This Row],[ Billing Amount ]]/_3___Healthcare_Data_v1[[#This Row],[Days in Hospital]],0)</f>
        <v>105.02787415</v>
      </c>
      <c r="R5321" s="1" t="str">
        <f>IF(_3___Healthcare_Data_v1[[#This Row],[Age]]&gt;60,"Senior",IF(_3___Healthcare_Data_v1[[#This Row],[Age]]&gt;35,"Middle","Young"))</f>
        <v>Senior</v>
      </c>
    </row>
    <row r="5322" spans="1:18" x14ac:dyDescent="0.3">
      <c r="A5322" s="1" t="s">
        <v>14807</v>
      </c>
      <c r="B5322" s="1" t="s">
        <v>26683</v>
      </c>
      <c r="C5322" s="1" t="s">
        <v>26</v>
      </c>
      <c r="D5322" s="1" t="s">
        <v>229</v>
      </c>
      <c r="E5322" s="1" t="s">
        <v>26620</v>
      </c>
      <c r="F5322" s="2">
        <v>45182</v>
      </c>
      <c r="G5322" s="1" t="s">
        <v>14808</v>
      </c>
      <c r="H5322" s="1" t="s">
        <v>14809</v>
      </c>
      <c r="I5322" s="1" t="s">
        <v>60</v>
      </c>
      <c r="J5322" s="3" t="s">
        <v>31991</v>
      </c>
      <c r="K5322">
        <v>314</v>
      </c>
      <c r="L5322" s="1" t="s">
        <v>38</v>
      </c>
      <c r="M5322" s="2">
        <v>45195</v>
      </c>
      <c r="N5322" s="1" t="s">
        <v>48</v>
      </c>
      <c r="O5322" s="1" t="s">
        <v>44</v>
      </c>
      <c r="P5322" s="1">
        <f>_3___Healthcare_Data_v1[[#This Row],[Discharge Date]]-_3___Healthcare_Data_v1[[#This Row],[Date of Admission]]</f>
        <v>13</v>
      </c>
      <c r="Q5322" s="1">
        <f>IFERROR(_3___Healthcare_Data_v1[[#This Row],[ Billing Amount ]]/_3___Healthcare_Data_v1[[#This Row],[Days in Hospital]],0)</f>
        <v>1529.7800176923079</v>
      </c>
      <c r="R5322" s="1" t="str">
        <f>IF(_3___Healthcare_Data_v1[[#This Row],[Age]]&gt;60,"Senior",IF(_3___Healthcare_Data_v1[[#This Row],[Age]]&gt;35,"Middle","Young"))</f>
        <v>Senior</v>
      </c>
    </row>
    <row r="5323" spans="1:18" x14ac:dyDescent="0.3">
      <c r="A5323" s="1" t="s">
        <v>14810</v>
      </c>
      <c r="B5323" s="1" t="s">
        <v>26614</v>
      </c>
      <c r="C5323" s="1" t="s">
        <v>16</v>
      </c>
      <c r="D5323" s="1" t="s">
        <v>34</v>
      </c>
      <c r="E5323" s="1" t="s">
        <v>35</v>
      </c>
      <c r="F5323" s="2">
        <v>44742</v>
      </c>
      <c r="G5323" s="1" t="s">
        <v>14811</v>
      </c>
      <c r="H5323" s="1" t="s">
        <v>14812</v>
      </c>
      <c r="I5323" s="1" t="s">
        <v>56</v>
      </c>
      <c r="J5323" s="3" t="s">
        <v>31992</v>
      </c>
      <c r="K5323">
        <v>303</v>
      </c>
      <c r="L5323" s="1" t="s">
        <v>42</v>
      </c>
      <c r="M5323" s="2">
        <v>44745</v>
      </c>
      <c r="N5323" s="1" t="s">
        <v>84</v>
      </c>
      <c r="O5323" s="1" t="s">
        <v>32</v>
      </c>
      <c r="P5323" s="1">
        <f>_3___Healthcare_Data_v1[[#This Row],[Discharge Date]]-_3___Healthcare_Data_v1[[#This Row],[Date of Admission]]</f>
        <v>3</v>
      </c>
      <c r="Q5323" s="1">
        <f>IFERROR(_3___Healthcare_Data_v1[[#This Row],[ Billing Amount ]]/_3___Healthcare_Data_v1[[#This Row],[Days in Hospital]],0)</f>
        <v>8312.4370366666662</v>
      </c>
      <c r="R5323" s="1" t="str">
        <f>IF(_3___Healthcare_Data_v1[[#This Row],[Age]]&gt;60,"Senior",IF(_3___Healthcare_Data_v1[[#This Row],[Age]]&gt;35,"Middle","Young"))</f>
        <v>Senior</v>
      </c>
    </row>
    <row r="5324" spans="1:18" x14ac:dyDescent="0.3">
      <c r="A5324" s="1" t="s">
        <v>14813</v>
      </c>
      <c r="B5324" s="1" t="s">
        <v>26664</v>
      </c>
      <c r="C5324" s="1" t="s">
        <v>16</v>
      </c>
      <c r="D5324" s="1" t="s">
        <v>17</v>
      </c>
      <c r="E5324" s="1" t="s">
        <v>18</v>
      </c>
      <c r="F5324" s="2">
        <v>43705</v>
      </c>
      <c r="G5324" s="1" t="s">
        <v>14814</v>
      </c>
      <c r="H5324" s="1" t="s">
        <v>14815</v>
      </c>
      <c r="I5324" s="1" t="s">
        <v>26607</v>
      </c>
      <c r="J5324" s="3" t="s">
        <v>31993</v>
      </c>
      <c r="K5324">
        <v>196</v>
      </c>
      <c r="L5324" s="1" t="s">
        <v>22</v>
      </c>
      <c r="M5324" s="2">
        <v>43707</v>
      </c>
      <c r="N5324" s="1" t="s">
        <v>48</v>
      </c>
      <c r="O5324" s="1" t="s">
        <v>32</v>
      </c>
      <c r="P5324" s="1">
        <f>_3___Healthcare_Data_v1[[#This Row],[Discharge Date]]-_3___Healthcare_Data_v1[[#This Row],[Date of Admission]]</f>
        <v>2</v>
      </c>
      <c r="Q5324" s="1">
        <f>IFERROR(_3___Healthcare_Data_v1[[#This Row],[ Billing Amount ]]/_3___Healthcare_Data_v1[[#This Row],[Days in Hospital]],0)</f>
        <v>7390.9442049999998</v>
      </c>
      <c r="R5324" s="1" t="str">
        <f>IF(_3___Healthcare_Data_v1[[#This Row],[Age]]&gt;60,"Senior",IF(_3___Healthcare_Data_v1[[#This Row],[Age]]&gt;35,"Middle","Young"))</f>
        <v>Senior</v>
      </c>
    </row>
    <row r="5325" spans="1:18" x14ac:dyDescent="0.3">
      <c r="A5325" s="1" t="s">
        <v>14816</v>
      </c>
      <c r="B5325" s="1" t="s">
        <v>26795</v>
      </c>
      <c r="C5325" s="1" t="s">
        <v>26</v>
      </c>
      <c r="D5325" s="1" t="s">
        <v>49</v>
      </c>
      <c r="E5325" s="1" t="s">
        <v>35</v>
      </c>
      <c r="F5325" s="2">
        <v>44879</v>
      </c>
      <c r="G5325" s="1" t="s">
        <v>14817</v>
      </c>
      <c r="H5325" s="1" t="s">
        <v>4411</v>
      </c>
      <c r="I5325" s="1" t="s">
        <v>21</v>
      </c>
      <c r="J5325" s="3" t="s">
        <v>31994</v>
      </c>
      <c r="K5325">
        <v>455</v>
      </c>
      <c r="L5325" s="1" t="s">
        <v>38</v>
      </c>
      <c r="M5325" s="2">
        <v>44902</v>
      </c>
      <c r="N5325" s="1" t="s">
        <v>23</v>
      </c>
      <c r="O5325" s="1" t="s">
        <v>24</v>
      </c>
      <c r="P5325" s="1">
        <f>_3___Healthcare_Data_v1[[#This Row],[Discharge Date]]-_3___Healthcare_Data_v1[[#This Row],[Date of Admission]]</f>
        <v>23</v>
      </c>
      <c r="Q5325" s="1">
        <f>IFERROR(_3___Healthcare_Data_v1[[#This Row],[ Billing Amount ]]/_3___Healthcare_Data_v1[[#This Row],[Days in Hospital]],0)</f>
        <v>458.82961347826085</v>
      </c>
      <c r="R5325" s="1" t="str">
        <f>IF(_3___Healthcare_Data_v1[[#This Row],[Age]]&gt;60,"Senior",IF(_3___Healthcare_Data_v1[[#This Row],[Age]]&gt;35,"Middle","Young"))</f>
        <v>Senior</v>
      </c>
    </row>
    <row r="5326" spans="1:18" x14ac:dyDescent="0.3">
      <c r="A5326" s="1" t="s">
        <v>14818</v>
      </c>
      <c r="B5326" s="1" t="s">
        <v>26712</v>
      </c>
      <c r="C5326" s="1" t="s">
        <v>26</v>
      </c>
      <c r="D5326" s="1" t="s">
        <v>17</v>
      </c>
      <c r="E5326" s="1" t="s">
        <v>69</v>
      </c>
      <c r="F5326" s="2">
        <v>44884</v>
      </c>
      <c r="G5326" s="1" t="s">
        <v>14819</v>
      </c>
      <c r="H5326" s="1" t="s">
        <v>14820</v>
      </c>
      <c r="I5326" s="1" t="s">
        <v>26607</v>
      </c>
      <c r="J5326" s="3" t="s">
        <v>31995</v>
      </c>
      <c r="K5326">
        <v>495</v>
      </c>
      <c r="L5326" s="1" t="s">
        <v>38</v>
      </c>
      <c r="M5326" s="2">
        <v>44913</v>
      </c>
      <c r="N5326" s="1" t="s">
        <v>84</v>
      </c>
      <c r="O5326" s="1" t="s">
        <v>24</v>
      </c>
      <c r="P5326" s="1">
        <f>_3___Healthcare_Data_v1[[#This Row],[Discharge Date]]-_3___Healthcare_Data_v1[[#This Row],[Date of Admission]]</f>
        <v>29</v>
      </c>
      <c r="Q5326" s="1">
        <f>IFERROR(_3___Healthcare_Data_v1[[#This Row],[ Billing Amount ]]/_3___Healthcare_Data_v1[[#This Row],[Days in Hospital]],0)</f>
        <v>1836.9217824137932</v>
      </c>
      <c r="R5326" s="1" t="str">
        <f>IF(_3___Healthcare_Data_v1[[#This Row],[Age]]&gt;60,"Senior",IF(_3___Healthcare_Data_v1[[#This Row],[Age]]&gt;35,"Middle","Young"))</f>
        <v>Senior</v>
      </c>
    </row>
    <row r="5327" spans="1:18" x14ac:dyDescent="0.3">
      <c r="A5327" s="1" t="s">
        <v>14821</v>
      </c>
      <c r="B5327" s="1" t="s">
        <v>26866</v>
      </c>
      <c r="C5327" s="1" t="s">
        <v>26</v>
      </c>
      <c r="D5327" s="1" t="s">
        <v>89</v>
      </c>
      <c r="E5327" s="1" t="s">
        <v>26620</v>
      </c>
      <c r="F5327" s="2">
        <v>43414</v>
      </c>
      <c r="G5327" s="1" t="s">
        <v>14822</v>
      </c>
      <c r="H5327" s="1" t="s">
        <v>14823</v>
      </c>
      <c r="I5327" s="1" t="s">
        <v>21</v>
      </c>
      <c r="J5327" s="3" t="s">
        <v>31996</v>
      </c>
      <c r="K5327">
        <v>145</v>
      </c>
      <c r="L5327" s="1" t="s">
        <v>38</v>
      </c>
      <c r="M5327" s="2">
        <v>43425</v>
      </c>
      <c r="N5327" s="1" t="s">
        <v>31</v>
      </c>
      <c r="O5327" s="1" t="s">
        <v>32</v>
      </c>
      <c r="P5327" s="1">
        <f>_3___Healthcare_Data_v1[[#This Row],[Discharge Date]]-_3___Healthcare_Data_v1[[#This Row],[Date of Admission]]</f>
        <v>11</v>
      </c>
      <c r="Q5327" s="1">
        <f>IFERROR(_3___Healthcare_Data_v1[[#This Row],[ Billing Amount ]]/_3___Healthcare_Data_v1[[#This Row],[Days in Hospital]],0)</f>
        <v>2698.89516</v>
      </c>
      <c r="R5327" s="1" t="str">
        <f>IF(_3___Healthcare_Data_v1[[#This Row],[Age]]&gt;60,"Senior",IF(_3___Healthcare_Data_v1[[#This Row],[Age]]&gt;35,"Middle","Young"))</f>
        <v>Senior</v>
      </c>
    </row>
    <row r="5328" spans="1:18" x14ac:dyDescent="0.3">
      <c r="A5328" s="1" t="s">
        <v>14824</v>
      </c>
      <c r="B5328" s="1" t="s">
        <v>26636</v>
      </c>
      <c r="C5328" s="1" t="s">
        <v>26</v>
      </c>
      <c r="D5328" s="1" t="s">
        <v>62</v>
      </c>
      <c r="E5328" s="1" t="s">
        <v>35</v>
      </c>
      <c r="F5328" s="2">
        <v>44640</v>
      </c>
      <c r="G5328" s="1" t="s">
        <v>14825</v>
      </c>
      <c r="H5328" s="1" t="s">
        <v>14826</v>
      </c>
      <c r="I5328" s="1" t="s">
        <v>56</v>
      </c>
      <c r="J5328" s="3" t="s">
        <v>31997</v>
      </c>
      <c r="K5328">
        <v>496</v>
      </c>
      <c r="L5328" s="1" t="s">
        <v>42</v>
      </c>
      <c r="M5328" s="2">
        <v>44645</v>
      </c>
      <c r="N5328" s="1" t="s">
        <v>23</v>
      </c>
      <c r="O5328" s="1" t="s">
        <v>32</v>
      </c>
      <c r="P5328" s="1">
        <f>_3___Healthcare_Data_v1[[#This Row],[Discharge Date]]-_3___Healthcare_Data_v1[[#This Row],[Date of Admission]]</f>
        <v>5</v>
      </c>
      <c r="Q5328" s="1">
        <f>IFERROR(_3___Healthcare_Data_v1[[#This Row],[ Billing Amount ]]/_3___Healthcare_Data_v1[[#This Row],[Days in Hospital]],0)</f>
        <v>4275.8979600000002</v>
      </c>
      <c r="R5328" s="1" t="str">
        <f>IF(_3___Healthcare_Data_v1[[#This Row],[Age]]&gt;60,"Senior",IF(_3___Healthcare_Data_v1[[#This Row],[Age]]&gt;35,"Middle","Young"))</f>
        <v>Senior</v>
      </c>
    </row>
    <row r="5329" spans="1:18" x14ac:dyDescent="0.3">
      <c r="A5329" s="1" t="s">
        <v>14827</v>
      </c>
      <c r="B5329" s="1" t="s">
        <v>26646</v>
      </c>
      <c r="C5329" s="1" t="s">
        <v>26</v>
      </c>
      <c r="D5329" s="1" t="s">
        <v>114</v>
      </c>
      <c r="E5329" s="1" t="s">
        <v>69</v>
      </c>
      <c r="F5329" s="2">
        <v>44818</v>
      </c>
      <c r="G5329" s="1" t="s">
        <v>14828</v>
      </c>
      <c r="H5329" s="1" t="s">
        <v>14829</v>
      </c>
      <c r="I5329" s="1" t="s">
        <v>60</v>
      </c>
      <c r="J5329" s="3" t="s">
        <v>31998</v>
      </c>
      <c r="K5329">
        <v>374</v>
      </c>
      <c r="L5329" s="1" t="s">
        <v>22</v>
      </c>
      <c r="M5329" s="2">
        <v>44826</v>
      </c>
      <c r="N5329" s="1" t="s">
        <v>48</v>
      </c>
      <c r="O5329" s="1" t="s">
        <v>32</v>
      </c>
      <c r="P5329" s="1">
        <f>_3___Healthcare_Data_v1[[#This Row],[Discharge Date]]-_3___Healthcare_Data_v1[[#This Row],[Date of Admission]]</f>
        <v>8</v>
      </c>
      <c r="Q5329" s="1">
        <f>IFERROR(_3___Healthcare_Data_v1[[#This Row],[ Billing Amount ]]/_3___Healthcare_Data_v1[[#This Row],[Days in Hospital]],0)</f>
        <v>929.07035237499997</v>
      </c>
      <c r="R5329" s="1" t="str">
        <f>IF(_3___Healthcare_Data_v1[[#This Row],[Age]]&gt;60,"Senior",IF(_3___Healthcare_Data_v1[[#This Row],[Age]]&gt;35,"Middle","Young"))</f>
        <v>Senior</v>
      </c>
    </row>
    <row r="5330" spans="1:18" x14ac:dyDescent="0.3">
      <c r="A5330" s="1" t="s">
        <v>14830</v>
      </c>
      <c r="B5330" s="1" t="s">
        <v>26779</v>
      </c>
      <c r="C5330" s="1" t="s">
        <v>26</v>
      </c>
      <c r="D5330" s="1" t="s">
        <v>114</v>
      </c>
      <c r="E5330" s="1" t="s">
        <v>18</v>
      </c>
      <c r="F5330" s="2">
        <v>44305</v>
      </c>
      <c r="G5330" s="1" t="s">
        <v>14831</v>
      </c>
      <c r="H5330" s="1" t="s">
        <v>14832</v>
      </c>
      <c r="I5330" s="1" t="s">
        <v>26607</v>
      </c>
      <c r="J5330" s="3" t="s">
        <v>31999</v>
      </c>
      <c r="K5330">
        <v>241</v>
      </c>
      <c r="L5330" s="1" t="s">
        <v>22</v>
      </c>
      <c r="M5330" s="2">
        <v>44315</v>
      </c>
      <c r="N5330" s="1" t="s">
        <v>84</v>
      </c>
      <c r="O5330" s="1" t="s">
        <v>24</v>
      </c>
      <c r="P5330" s="1">
        <f>_3___Healthcare_Data_v1[[#This Row],[Discharge Date]]-_3___Healthcare_Data_v1[[#This Row],[Date of Admission]]</f>
        <v>10</v>
      </c>
      <c r="Q5330" s="1">
        <f>IFERROR(_3___Healthcare_Data_v1[[#This Row],[ Billing Amount ]]/_3___Healthcare_Data_v1[[#This Row],[Days in Hospital]],0)</f>
        <v>3715.5770010000001</v>
      </c>
      <c r="R5330" s="1" t="str">
        <f>IF(_3___Healthcare_Data_v1[[#This Row],[Age]]&gt;60,"Senior",IF(_3___Healthcare_Data_v1[[#This Row],[Age]]&gt;35,"Middle","Young"))</f>
        <v>Senior</v>
      </c>
    </row>
    <row r="5331" spans="1:18" x14ac:dyDescent="0.3">
      <c r="A5331" s="1" t="s">
        <v>14833</v>
      </c>
      <c r="B5331" s="1" t="s">
        <v>26646</v>
      </c>
      <c r="C5331" s="1" t="s">
        <v>26</v>
      </c>
      <c r="D5331" s="1" t="s">
        <v>62</v>
      </c>
      <c r="E5331" s="1" t="s">
        <v>28</v>
      </c>
      <c r="F5331" s="2">
        <v>45216</v>
      </c>
      <c r="G5331" s="1" t="s">
        <v>14834</v>
      </c>
      <c r="H5331" s="1" t="s">
        <v>14835</v>
      </c>
      <c r="I5331" s="1" t="s">
        <v>21</v>
      </c>
      <c r="J5331" s="3" t="s">
        <v>32000</v>
      </c>
      <c r="K5331">
        <v>150</v>
      </c>
      <c r="L5331" s="1" t="s">
        <v>38</v>
      </c>
      <c r="M5331" s="2">
        <v>45243</v>
      </c>
      <c r="N5331" s="1" t="s">
        <v>43</v>
      </c>
      <c r="O5331" s="1" t="s">
        <v>32</v>
      </c>
      <c r="P5331" s="1">
        <f>_3___Healthcare_Data_v1[[#This Row],[Discharge Date]]-_3___Healthcare_Data_v1[[#This Row],[Date of Admission]]</f>
        <v>27</v>
      </c>
      <c r="Q5331" s="1">
        <f>IFERROR(_3___Healthcare_Data_v1[[#This Row],[ Billing Amount ]]/_3___Healthcare_Data_v1[[#This Row],[Days in Hospital]],0)</f>
        <v>1361.2637499999998</v>
      </c>
      <c r="R5331" s="1" t="str">
        <f>IF(_3___Healthcare_Data_v1[[#This Row],[Age]]&gt;60,"Senior",IF(_3___Healthcare_Data_v1[[#This Row],[Age]]&gt;35,"Middle","Young"))</f>
        <v>Senior</v>
      </c>
    </row>
    <row r="5332" spans="1:18" x14ac:dyDescent="0.3">
      <c r="A5332" s="1" t="s">
        <v>14836</v>
      </c>
      <c r="B5332" s="1" t="s">
        <v>26798</v>
      </c>
      <c r="C5332" s="1" t="s">
        <v>26</v>
      </c>
      <c r="D5332" s="1" t="s">
        <v>114</v>
      </c>
      <c r="E5332" s="1" t="s">
        <v>18</v>
      </c>
      <c r="F5332" s="2">
        <v>44524</v>
      </c>
      <c r="G5332" s="1" t="s">
        <v>14837</v>
      </c>
      <c r="H5332" s="1" t="s">
        <v>14838</v>
      </c>
      <c r="I5332" s="1" t="s">
        <v>56</v>
      </c>
      <c r="J5332" s="3" t="s">
        <v>32001</v>
      </c>
      <c r="K5332">
        <v>388</v>
      </c>
      <c r="L5332" s="1" t="s">
        <v>22</v>
      </c>
      <c r="M5332" s="2">
        <v>44535</v>
      </c>
      <c r="N5332" s="1" t="s">
        <v>31</v>
      </c>
      <c r="O5332" s="1" t="s">
        <v>44</v>
      </c>
      <c r="P5332" s="1">
        <f>_3___Healthcare_Data_v1[[#This Row],[Discharge Date]]-_3___Healthcare_Data_v1[[#This Row],[Date of Admission]]</f>
        <v>11</v>
      </c>
      <c r="Q5332" s="1">
        <f>IFERROR(_3___Healthcare_Data_v1[[#This Row],[ Billing Amount ]]/_3___Healthcare_Data_v1[[#This Row],[Days in Hospital]],0)</f>
        <v>1744.2489118181818</v>
      </c>
      <c r="R5332" s="1" t="str">
        <f>IF(_3___Healthcare_Data_v1[[#This Row],[Age]]&gt;60,"Senior",IF(_3___Healthcare_Data_v1[[#This Row],[Age]]&gt;35,"Middle","Young"))</f>
        <v>Senior</v>
      </c>
    </row>
    <row r="5333" spans="1:18" x14ac:dyDescent="0.3">
      <c r="A5333" s="1" t="s">
        <v>14839</v>
      </c>
      <c r="B5333" s="1" t="s">
        <v>26732</v>
      </c>
      <c r="C5333" s="1" t="s">
        <v>26</v>
      </c>
      <c r="D5333" s="1" t="s">
        <v>17</v>
      </c>
      <c r="E5333" s="1" t="s">
        <v>35</v>
      </c>
      <c r="F5333" s="2">
        <v>44036</v>
      </c>
      <c r="G5333" s="1" t="s">
        <v>14840</v>
      </c>
      <c r="H5333" s="1" t="s">
        <v>14841</v>
      </c>
      <c r="I5333" s="1" t="s">
        <v>21</v>
      </c>
      <c r="J5333" s="3" t="s">
        <v>32002</v>
      </c>
      <c r="K5333">
        <v>229</v>
      </c>
      <c r="L5333" s="1" t="s">
        <v>42</v>
      </c>
      <c r="M5333" s="2">
        <v>44054</v>
      </c>
      <c r="N5333" s="1" t="s">
        <v>48</v>
      </c>
      <c r="O5333" s="1" t="s">
        <v>44</v>
      </c>
      <c r="P5333" s="1">
        <f>_3___Healthcare_Data_v1[[#This Row],[Discharge Date]]-_3___Healthcare_Data_v1[[#This Row],[Date of Admission]]</f>
        <v>18</v>
      </c>
      <c r="Q5333" s="1">
        <f>IFERROR(_3___Healthcare_Data_v1[[#This Row],[ Billing Amount ]]/_3___Healthcare_Data_v1[[#This Row],[Days in Hospital]],0)</f>
        <v>901.32493055555551</v>
      </c>
      <c r="R5333" s="1" t="str">
        <f>IF(_3___Healthcare_Data_v1[[#This Row],[Age]]&gt;60,"Senior",IF(_3___Healthcare_Data_v1[[#This Row],[Age]]&gt;35,"Middle","Young"))</f>
        <v>Senior</v>
      </c>
    </row>
    <row r="5334" spans="1:18" x14ac:dyDescent="0.3">
      <c r="A5334" s="1" t="s">
        <v>14842</v>
      </c>
      <c r="B5334" s="1" t="s">
        <v>26967</v>
      </c>
      <c r="C5334" s="1" t="s">
        <v>16</v>
      </c>
      <c r="D5334" s="1" t="s">
        <v>89</v>
      </c>
      <c r="E5334" s="1" t="s">
        <v>35</v>
      </c>
      <c r="F5334" s="2">
        <v>43480</v>
      </c>
      <c r="G5334" s="1" t="s">
        <v>14843</v>
      </c>
      <c r="H5334" s="1" t="s">
        <v>14844</v>
      </c>
      <c r="I5334" s="1" t="s">
        <v>21</v>
      </c>
      <c r="J5334" s="3" t="s">
        <v>32003</v>
      </c>
      <c r="K5334">
        <v>125</v>
      </c>
      <c r="L5334" s="1" t="s">
        <v>38</v>
      </c>
      <c r="M5334" s="2">
        <v>43481</v>
      </c>
      <c r="N5334" s="1" t="s">
        <v>31</v>
      </c>
      <c r="O5334" s="1" t="s">
        <v>32</v>
      </c>
      <c r="P5334" s="1">
        <f>_3___Healthcare_Data_v1[[#This Row],[Discharge Date]]-_3___Healthcare_Data_v1[[#This Row],[Date of Admission]]</f>
        <v>1</v>
      </c>
      <c r="Q5334" s="1">
        <f>IFERROR(_3___Healthcare_Data_v1[[#This Row],[ Billing Amount ]]/_3___Healthcare_Data_v1[[#This Row],[Days in Hospital]],0)</f>
        <v>24034.21372</v>
      </c>
      <c r="R5334" s="1" t="str">
        <f>IF(_3___Healthcare_Data_v1[[#This Row],[Age]]&gt;60,"Senior",IF(_3___Healthcare_Data_v1[[#This Row],[Age]]&gt;35,"Middle","Young"))</f>
        <v>Senior</v>
      </c>
    </row>
    <row r="5335" spans="1:18" x14ac:dyDescent="0.3">
      <c r="A5335" s="1" t="s">
        <v>14845</v>
      </c>
      <c r="B5335" s="1" t="s">
        <v>26685</v>
      </c>
      <c r="C5335" s="1" t="s">
        <v>16</v>
      </c>
      <c r="D5335" s="1" t="s">
        <v>49</v>
      </c>
      <c r="E5335" s="1" t="s">
        <v>18</v>
      </c>
      <c r="F5335" s="2">
        <v>44989</v>
      </c>
      <c r="G5335" s="1" t="s">
        <v>14846</v>
      </c>
      <c r="H5335" s="1" t="s">
        <v>14847</v>
      </c>
      <c r="I5335" s="1" t="s">
        <v>52</v>
      </c>
      <c r="J5335" s="3" t="s">
        <v>32004</v>
      </c>
      <c r="K5335">
        <v>123</v>
      </c>
      <c r="L5335" s="1" t="s">
        <v>42</v>
      </c>
      <c r="M5335" s="2">
        <v>45008</v>
      </c>
      <c r="N5335" s="1" t="s">
        <v>23</v>
      </c>
      <c r="O5335" s="1" t="s">
        <v>24</v>
      </c>
      <c r="P5335" s="1">
        <f>_3___Healthcare_Data_v1[[#This Row],[Discharge Date]]-_3___Healthcare_Data_v1[[#This Row],[Date of Admission]]</f>
        <v>19</v>
      </c>
      <c r="Q5335" s="1">
        <f>IFERROR(_3___Healthcare_Data_v1[[#This Row],[ Billing Amount ]]/_3___Healthcare_Data_v1[[#This Row],[Days in Hospital]],0)</f>
        <v>2117.5405936842108</v>
      </c>
      <c r="R5335" s="1" t="str">
        <f>IF(_3___Healthcare_Data_v1[[#This Row],[Age]]&gt;60,"Senior",IF(_3___Healthcare_Data_v1[[#This Row],[Age]]&gt;35,"Middle","Young"))</f>
        <v>Senior</v>
      </c>
    </row>
    <row r="5336" spans="1:18" x14ac:dyDescent="0.3">
      <c r="A5336" s="1" t="s">
        <v>1430</v>
      </c>
      <c r="B5336" s="1" t="s">
        <v>26677</v>
      </c>
      <c r="C5336" s="1" t="s">
        <v>26</v>
      </c>
      <c r="D5336" s="1" t="s">
        <v>229</v>
      </c>
      <c r="E5336" s="1" t="s">
        <v>69</v>
      </c>
      <c r="F5336" s="2">
        <v>44924</v>
      </c>
      <c r="G5336" s="1" t="s">
        <v>14848</v>
      </c>
      <c r="H5336" s="1" t="s">
        <v>14849</v>
      </c>
      <c r="I5336" s="1" t="s">
        <v>56</v>
      </c>
      <c r="J5336" s="3" t="s">
        <v>32005</v>
      </c>
      <c r="K5336">
        <v>497</v>
      </c>
      <c r="L5336" s="1" t="s">
        <v>22</v>
      </c>
      <c r="M5336" s="2">
        <v>44939</v>
      </c>
      <c r="N5336" s="1" t="s">
        <v>84</v>
      </c>
      <c r="O5336" s="1" t="s">
        <v>24</v>
      </c>
      <c r="P5336" s="1">
        <f>_3___Healthcare_Data_v1[[#This Row],[Discharge Date]]-_3___Healthcare_Data_v1[[#This Row],[Date of Admission]]</f>
        <v>15</v>
      </c>
      <c r="Q5336" s="1">
        <f>IFERROR(_3___Healthcare_Data_v1[[#This Row],[ Billing Amount ]]/_3___Healthcare_Data_v1[[#This Row],[Days in Hospital]],0)</f>
        <v>902.84068133333335</v>
      </c>
      <c r="R5336" s="1" t="str">
        <f>IF(_3___Healthcare_Data_v1[[#This Row],[Age]]&gt;60,"Senior",IF(_3___Healthcare_Data_v1[[#This Row],[Age]]&gt;35,"Middle","Young"))</f>
        <v>Senior</v>
      </c>
    </row>
    <row r="5337" spans="1:18" x14ac:dyDescent="0.3">
      <c r="A5337" s="1" t="s">
        <v>14850</v>
      </c>
      <c r="B5337" s="1" t="s">
        <v>26795</v>
      </c>
      <c r="C5337" s="1" t="s">
        <v>16</v>
      </c>
      <c r="D5337" s="1" t="s">
        <v>49</v>
      </c>
      <c r="E5337" s="1" t="s">
        <v>26615</v>
      </c>
      <c r="F5337" s="2">
        <v>44634</v>
      </c>
      <c r="G5337" s="1" t="s">
        <v>14851</v>
      </c>
      <c r="H5337" s="1" t="s">
        <v>14852</v>
      </c>
      <c r="I5337" s="1" t="s">
        <v>26607</v>
      </c>
      <c r="J5337" s="3" t="s">
        <v>32006</v>
      </c>
      <c r="K5337">
        <v>321</v>
      </c>
      <c r="L5337" s="1" t="s">
        <v>22</v>
      </c>
      <c r="M5337" s="2">
        <v>44652</v>
      </c>
      <c r="N5337" s="1" t="s">
        <v>48</v>
      </c>
      <c r="O5337" s="1" t="s">
        <v>32</v>
      </c>
      <c r="P5337" s="1">
        <f>_3___Healthcare_Data_v1[[#This Row],[Discharge Date]]-_3___Healthcare_Data_v1[[#This Row],[Date of Admission]]</f>
        <v>18</v>
      </c>
      <c r="Q5337" s="1">
        <f>IFERROR(_3___Healthcare_Data_v1[[#This Row],[ Billing Amount ]]/_3___Healthcare_Data_v1[[#This Row],[Days in Hospital]],0)</f>
        <v>1313.5002394444446</v>
      </c>
      <c r="R5337" s="1" t="str">
        <f>IF(_3___Healthcare_Data_v1[[#This Row],[Age]]&gt;60,"Senior",IF(_3___Healthcare_Data_v1[[#This Row],[Age]]&gt;35,"Middle","Young"))</f>
        <v>Senior</v>
      </c>
    </row>
    <row r="5338" spans="1:18" x14ac:dyDescent="0.3">
      <c r="A5338" s="1" t="s">
        <v>14853</v>
      </c>
      <c r="B5338" s="1" t="s">
        <v>26994</v>
      </c>
      <c r="C5338" s="1" t="s">
        <v>16</v>
      </c>
      <c r="D5338" s="1" t="s">
        <v>49</v>
      </c>
      <c r="E5338" s="1" t="s">
        <v>28</v>
      </c>
      <c r="F5338" s="2">
        <v>45108</v>
      </c>
      <c r="G5338" s="1" t="s">
        <v>14854</v>
      </c>
      <c r="H5338" s="1" t="s">
        <v>14855</v>
      </c>
      <c r="I5338" s="1" t="s">
        <v>26607</v>
      </c>
      <c r="J5338" s="3" t="s">
        <v>32007</v>
      </c>
      <c r="K5338">
        <v>156</v>
      </c>
      <c r="L5338" s="1" t="s">
        <v>42</v>
      </c>
      <c r="M5338" s="2">
        <v>45125</v>
      </c>
      <c r="N5338" s="1" t="s">
        <v>43</v>
      </c>
      <c r="O5338" s="1" t="s">
        <v>32</v>
      </c>
      <c r="P5338" s="1">
        <f>_3___Healthcare_Data_v1[[#This Row],[Discharge Date]]-_3___Healthcare_Data_v1[[#This Row],[Date of Admission]]</f>
        <v>17</v>
      </c>
      <c r="Q5338" s="1">
        <f>IFERROR(_3___Healthcare_Data_v1[[#This Row],[ Billing Amount ]]/_3___Healthcare_Data_v1[[#This Row],[Days in Hospital]],0)</f>
        <v>1168.9937947058822</v>
      </c>
      <c r="R5338" s="1" t="str">
        <f>IF(_3___Healthcare_Data_v1[[#This Row],[Age]]&gt;60,"Senior",IF(_3___Healthcare_Data_v1[[#This Row],[Age]]&gt;35,"Middle","Young"))</f>
        <v>Senior</v>
      </c>
    </row>
    <row r="5339" spans="1:18" x14ac:dyDescent="0.3">
      <c r="A5339" s="1" t="s">
        <v>14856</v>
      </c>
      <c r="B5339" s="1" t="s">
        <v>26708</v>
      </c>
      <c r="C5339" s="1" t="s">
        <v>16</v>
      </c>
      <c r="D5339" s="1" t="s">
        <v>49</v>
      </c>
      <c r="E5339" s="1" t="s">
        <v>26620</v>
      </c>
      <c r="F5339" s="2">
        <v>45144</v>
      </c>
      <c r="G5339" s="1" t="s">
        <v>4222</v>
      </c>
      <c r="H5339" s="1" t="s">
        <v>14857</v>
      </c>
      <c r="I5339" s="1" t="s">
        <v>26607</v>
      </c>
      <c r="J5339" s="3" t="s">
        <v>32008</v>
      </c>
      <c r="K5339">
        <v>310</v>
      </c>
      <c r="L5339" s="1" t="s">
        <v>42</v>
      </c>
      <c r="M5339" s="2">
        <v>45166</v>
      </c>
      <c r="N5339" s="1" t="s">
        <v>31</v>
      </c>
      <c r="O5339" s="1" t="s">
        <v>44</v>
      </c>
      <c r="P5339" s="1">
        <f>_3___Healthcare_Data_v1[[#This Row],[Discharge Date]]-_3___Healthcare_Data_v1[[#This Row],[Date of Admission]]</f>
        <v>22</v>
      </c>
      <c r="Q5339" s="1">
        <f>IFERROR(_3___Healthcare_Data_v1[[#This Row],[ Billing Amount ]]/_3___Healthcare_Data_v1[[#This Row],[Days in Hospital]],0)</f>
        <v>1195.2734872727272</v>
      </c>
      <c r="R5339" s="1" t="str">
        <f>IF(_3___Healthcare_Data_v1[[#This Row],[Age]]&gt;60,"Senior",IF(_3___Healthcare_Data_v1[[#This Row],[Age]]&gt;35,"Middle","Young"))</f>
        <v>Senior</v>
      </c>
    </row>
    <row r="5340" spans="1:18" x14ac:dyDescent="0.3">
      <c r="A5340" s="1" t="s">
        <v>14858</v>
      </c>
      <c r="B5340" s="1" t="s">
        <v>26967</v>
      </c>
      <c r="C5340" s="1" t="s">
        <v>26</v>
      </c>
      <c r="D5340" s="1" t="s">
        <v>89</v>
      </c>
      <c r="E5340" s="1" t="s">
        <v>28</v>
      </c>
      <c r="F5340" s="2">
        <v>43677</v>
      </c>
      <c r="G5340" s="1" t="s">
        <v>14859</v>
      </c>
      <c r="H5340" s="1" t="s">
        <v>14860</v>
      </c>
      <c r="I5340" s="1" t="s">
        <v>21</v>
      </c>
      <c r="J5340" s="3" t="s">
        <v>32009</v>
      </c>
      <c r="K5340">
        <v>275</v>
      </c>
      <c r="L5340" s="1" t="s">
        <v>22</v>
      </c>
      <c r="M5340" s="2">
        <v>43679</v>
      </c>
      <c r="N5340" s="1" t="s">
        <v>48</v>
      </c>
      <c r="O5340" s="1" t="s">
        <v>44</v>
      </c>
      <c r="P5340" s="1">
        <f>_3___Healthcare_Data_v1[[#This Row],[Discharge Date]]-_3___Healthcare_Data_v1[[#This Row],[Date of Admission]]</f>
        <v>2</v>
      </c>
      <c r="Q5340" s="1">
        <f>IFERROR(_3___Healthcare_Data_v1[[#This Row],[ Billing Amount ]]/_3___Healthcare_Data_v1[[#This Row],[Days in Hospital]],0)</f>
        <v>11155.446475000001</v>
      </c>
      <c r="R5340" s="1" t="str">
        <f>IF(_3___Healthcare_Data_v1[[#This Row],[Age]]&gt;60,"Senior",IF(_3___Healthcare_Data_v1[[#This Row],[Age]]&gt;35,"Middle","Young"))</f>
        <v>Senior</v>
      </c>
    </row>
    <row r="5341" spans="1:18" x14ac:dyDescent="0.3">
      <c r="A5341" s="1" t="s">
        <v>14861</v>
      </c>
      <c r="B5341" s="1" t="s">
        <v>26634</v>
      </c>
      <c r="C5341" s="1" t="s">
        <v>26</v>
      </c>
      <c r="D5341" s="1" t="s">
        <v>49</v>
      </c>
      <c r="E5341" s="1" t="s">
        <v>69</v>
      </c>
      <c r="F5341" s="2">
        <v>43662</v>
      </c>
      <c r="G5341" s="1" t="s">
        <v>10101</v>
      </c>
      <c r="H5341" s="1" t="s">
        <v>3186</v>
      </c>
      <c r="I5341" s="1" t="s">
        <v>21</v>
      </c>
      <c r="J5341" s="3" t="s">
        <v>32010</v>
      </c>
      <c r="K5341">
        <v>344</v>
      </c>
      <c r="L5341" s="1" t="s">
        <v>38</v>
      </c>
      <c r="M5341" s="2">
        <v>43675</v>
      </c>
      <c r="N5341" s="1" t="s">
        <v>23</v>
      </c>
      <c r="O5341" s="1" t="s">
        <v>44</v>
      </c>
      <c r="P5341" s="1">
        <f>_3___Healthcare_Data_v1[[#This Row],[Discharge Date]]-_3___Healthcare_Data_v1[[#This Row],[Date of Admission]]</f>
        <v>13</v>
      </c>
      <c r="Q5341" s="1">
        <f>IFERROR(_3___Healthcare_Data_v1[[#This Row],[ Billing Amount ]]/_3___Healthcare_Data_v1[[#This Row],[Days in Hospital]],0)</f>
        <v>3979.620843846154</v>
      </c>
      <c r="R5341" s="1" t="str">
        <f>IF(_3___Healthcare_Data_v1[[#This Row],[Age]]&gt;60,"Senior",IF(_3___Healthcare_Data_v1[[#This Row],[Age]]&gt;35,"Middle","Young"))</f>
        <v>Senior</v>
      </c>
    </row>
    <row r="5342" spans="1:18" x14ac:dyDescent="0.3">
      <c r="A5342" s="1" t="s">
        <v>14862</v>
      </c>
      <c r="B5342" s="1" t="s">
        <v>26661</v>
      </c>
      <c r="C5342" s="1" t="s">
        <v>26</v>
      </c>
      <c r="D5342" s="1" t="s">
        <v>49</v>
      </c>
      <c r="E5342" s="1" t="s">
        <v>18</v>
      </c>
      <c r="F5342" s="2">
        <v>44393</v>
      </c>
      <c r="G5342" s="1" t="s">
        <v>14863</v>
      </c>
      <c r="H5342" s="1" t="s">
        <v>2782</v>
      </c>
      <c r="I5342" s="1" t="s">
        <v>60</v>
      </c>
      <c r="J5342" s="3" t="s">
        <v>32011</v>
      </c>
      <c r="K5342">
        <v>477</v>
      </c>
      <c r="L5342" s="1" t="s">
        <v>38</v>
      </c>
      <c r="M5342" s="2">
        <v>44418</v>
      </c>
      <c r="N5342" s="1" t="s">
        <v>43</v>
      </c>
      <c r="O5342" s="1" t="s">
        <v>24</v>
      </c>
      <c r="P5342" s="1">
        <f>_3___Healthcare_Data_v1[[#This Row],[Discharge Date]]-_3___Healthcare_Data_v1[[#This Row],[Date of Admission]]</f>
        <v>25</v>
      </c>
      <c r="Q5342" s="1">
        <f>IFERROR(_3___Healthcare_Data_v1[[#This Row],[ Billing Amount ]]/_3___Healthcare_Data_v1[[#This Row],[Days in Hospital]],0)</f>
        <v>1826.2673364</v>
      </c>
      <c r="R5342" s="1" t="str">
        <f>IF(_3___Healthcare_Data_v1[[#This Row],[Age]]&gt;60,"Senior",IF(_3___Healthcare_Data_v1[[#This Row],[Age]]&gt;35,"Middle","Young"))</f>
        <v>Senior</v>
      </c>
    </row>
    <row r="5343" spans="1:18" x14ac:dyDescent="0.3">
      <c r="A5343" s="1" t="s">
        <v>14864</v>
      </c>
      <c r="B5343" s="1" t="s">
        <v>26776</v>
      </c>
      <c r="C5343" s="1" t="s">
        <v>26</v>
      </c>
      <c r="D5343" s="1" t="s">
        <v>27</v>
      </c>
      <c r="E5343" s="1" t="s">
        <v>35</v>
      </c>
      <c r="F5343" s="2">
        <v>43823</v>
      </c>
      <c r="G5343" s="1" t="s">
        <v>14865</v>
      </c>
      <c r="H5343" s="1" t="s">
        <v>14866</v>
      </c>
      <c r="I5343" s="1" t="s">
        <v>60</v>
      </c>
      <c r="J5343" s="3" t="s">
        <v>32012</v>
      </c>
      <c r="K5343">
        <v>296</v>
      </c>
      <c r="L5343" s="1" t="s">
        <v>22</v>
      </c>
      <c r="M5343" s="2">
        <v>43826</v>
      </c>
      <c r="N5343" s="1" t="s">
        <v>43</v>
      </c>
      <c r="O5343" s="1" t="s">
        <v>44</v>
      </c>
      <c r="P5343" s="1">
        <f>_3___Healthcare_Data_v1[[#This Row],[Discharge Date]]-_3___Healthcare_Data_v1[[#This Row],[Date of Admission]]</f>
        <v>3</v>
      </c>
      <c r="Q5343" s="1">
        <f>IFERROR(_3___Healthcare_Data_v1[[#This Row],[ Billing Amount ]]/_3___Healthcare_Data_v1[[#This Row],[Days in Hospital]],0)</f>
        <v>203.8639704</v>
      </c>
      <c r="R5343" s="1" t="str">
        <f>IF(_3___Healthcare_Data_v1[[#This Row],[Age]]&gt;60,"Senior",IF(_3___Healthcare_Data_v1[[#This Row],[Age]]&gt;35,"Middle","Young"))</f>
        <v>Senior</v>
      </c>
    </row>
    <row r="5344" spans="1:18" x14ac:dyDescent="0.3">
      <c r="A5344" s="1" t="s">
        <v>14867</v>
      </c>
      <c r="B5344" s="1" t="s">
        <v>26994</v>
      </c>
      <c r="C5344" s="1" t="s">
        <v>16</v>
      </c>
      <c r="D5344" s="1" t="s">
        <v>34</v>
      </c>
      <c r="E5344" s="1" t="s">
        <v>28</v>
      </c>
      <c r="F5344" s="2">
        <v>44314</v>
      </c>
      <c r="G5344" s="1" t="s">
        <v>14868</v>
      </c>
      <c r="H5344" s="1" t="s">
        <v>14869</v>
      </c>
      <c r="I5344" s="1" t="s">
        <v>26607</v>
      </c>
      <c r="J5344" s="3" t="s">
        <v>32013</v>
      </c>
      <c r="K5344">
        <v>338</v>
      </c>
      <c r="L5344" s="1" t="s">
        <v>38</v>
      </c>
      <c r="M5344" s="2">
        <v>44320</v>
      </c>
      <c r="N5344" s="1" t="s">
        <v>31</v>
      </c>
      <c r="O5344" s="1" t="s">
        <v>32</v>
      </c>
      <c r="P5344" s="1">
        <f>_3___Healthcare_Data_v1[[#This Row],[Discharge Date]]-_3___Healthcare_Data_v1[[#This Row],[Date of Admission]]</f>
        <v>6</v>
      </c>
      <c r="Q5344" s="1">
        <f>IFERROR(_3___Healthcare_Data_v1[[#This Row],[ Billing Amount ]]/_3___Healthcare_Data_v1[[#This Row],[Days in Hospital]],0)</f>
        <v>379.61145433333331</v>
      </c>
      <c r="R5344" s="1" t="str">
        <f>IF(_3___Healthcare_Data_v1[[#This Row],[Age]]&gt;60,"Senior",IF(_3___Healthcare_Data_v1[[#This Row],[Age]]&gt;35,"Middle","Young"))</f>
        <v>Senior</v>
      </c>
    </row>
    <row r="5345" spans="1:18" x14ac:dyDescent="0.3">
      <c r="A5345" s="1" t="s">
        <v>14870</v>
      </c>
      <c r="B5345" s="1" t="s">
        <v>26687</v>
      </c>
      <c r="C5345" s="1" t="s">
        <v>16</v>
      </c>
      <c r="D5345" s="1" t="s">
        <v>62</v>
      </c>
      <c r="E5345" s="1" t="s">
        <v>26620</v>
      </c>
      <c r="F5345" s="2">
        <v>44024</v>
      </c>
      <c r="G5345" s="1" t="s">
        <v>14871</v>
      </c>
      <c r="H5345" s="1" t="s">
        <v>14872</v>
      </c>
      <c r="I5345" s="1" t="s">
        <v>52</v>
      </c>
      <c r="J5345" s="3" t="s">
        <v>32014</v>
      </c>
      <c r="K5345">
        <v>477</v>
      </c>
      <c r="L5345" s="1" t="s">
        <v>38</v>
      </c>
      <c r="M5345" s="2">
        <v>44048</v>
      </c>
      <c r="N5345" s="1" t="s">
        <v>43</v>
      </c>
      <c r="O5345" s="1" t="s">
        <v>24</v>
      </c>
      <c r="P5345" s="1">
        <f>_3___Healthcare_Data_v1[[#This Row],[Discharge Date]]-_3___Healthcare_Data_v1[[#This Row],[Date of Admission]]</f>
        <v>24</v>
      </c>
      <c r="Q5345" s="1">
        <f>IFERROR(_3___Healthcare_Data_v1[[#This Row],[ Billing Amount ]]/_3___Healthcare_Data_v1[[#This Row],[Days in Hospital]],0)</f>
        <v>1151.0753308333333</v>
      </c>
      <c r="R5345" s="1" t="str">
        <f>IF(_3___Healthcare_Data_v1[[#This Row],[Age]]&gt;60,"Senior",IF(_3___Healthcare_Data_v1[[#This Row],[Age]]&gt;35,"Middle","Young"))</f>
        <v>Senior</v>
      </c>
    </row>
    <row r="5346" spans="1:18" x14ac:dyDescent="0.3">
      <c r="A5346" s="1" t="s">
        <v>14873</v>
      </c>
      <c r="B5346" s="1" t="s">
        <v>26958</v>
      </c>
      <c r="C5346" s="1" t="s">
        <v>16</v>
      </c>
      <c r="D5346" s="1" t="s">
        <v>34</v>
      </c>
      <c r="E5346" s="1" t="s">
        <v>28</v>
      </c>
      <c r="F5346" s="2">
        <v>44299</v>
      </c>
      <c r="G5346" s="1" t="s">
        <v>14874</v>
      </c>
      <c r="H5346" s="1" t="s">
        <v>14875</v>
      </c>
      <c r="I5346" s="1" t="s">
        <v>60</v>
      </c>
      <c r="J5346" s="3" t="s">
        <v>32015</v>
      </c>
      <c r="K5346">
        <v>383</v>
      </c>
      <c r="L5346" s="1" t="s">
        <v>42</v>
      </c>
      <c r="M5346" s="2">
        <v>44309</v>
      </c>
      <c r="N5346" s="1" t="s">
        <v>23</v>
      </c>
      <c r="O5346" s="1" t="s">
        <v>32</v>
      </c>
      <c r="P5346" s="1">
        <f>_3___Healthcare_Data_v1[[#This Row],[Discharge Date]]-_3___Healthcare_Data_v1[[#This Row],[Date of Admission]]</f>
        <v>10</v>
      </c>
      <c r="Q5346" s="1">
        <f>IFERROR(_3___Healthcare_Data_v1[[#This Row],[ Billing Amount ]]/_3___Healthcare_Data_v1[[#This Row],[Days in Hospital]],0)</f>
        <v>1502.702544</v>
      </c>
      <c r="R5346" s="1" t="str">
        <f>IF(_3___Healthcare_Data_v1[[#This Row],[Age]]&gt;60,"Senior",IF(_3___Healthcare_Data_v1[[#This Row],[Age]]&gt;35,"Middle","Young"))</f>
        <v>Senior</v>
      </c>
    </row>
    <row r="5347" spans="1:18" x14ac:dyDescent="0.3">
      <c r="A5347" s="1" t="s">
        <v>14876</v>
      </c>
      <c r="B5347" s="1" t="s">
        <v>26661</v>
      </c>
      <c r="C5347" s="1" t="s">
        <v>16</v>
      </c>
      <c r="D5347" s="1" t="s">
        <v>89</v>
      </c>
      <c r="E5347" s="1" t="s">
        <v>69</v>
      </c>
      <c r="F5347" s="2">
        <v>44941</v>
      </c>
      <c r="G5347" s="1" t="s">
        <v>14877</v>
      </c>
      <c r="H5347" s="1" t="s">
        <v>14878</v>
      </c>
      <c r="I5347" s="1" t="s">
        <v>26607</v>
      </c>
      <c r="J5347" s="3" t="s">
        <v>32016</v>
      </c>
      <c r="K5347">
        <v>113</v>
      </c>
      <c r="L5347" s="1" t="s">
        <v>38</v>
      </c>
      <c r="M5347" s="2">
        <v>44954</v>
      </c>
      <c r="N5347" s="1" t="s">
        <v>23</v>
      </c>
      <c r="O5347" s="1" t="s">
        <v>24</v>
      </c>
      <c r="P5347" s="1">
        <f>_3___Healthcare_Data_v1[[#This Row],[Discharge Date]]-_3___Healthcare_Data_v1[[#This Row],[Date of Admission]]</f>
        <v>13</v>
      </c>
      <c r="Q5347" s="1">
        <f>IFERROR(_3___Healthcare_Data_v1[[#This Row],[ Billing Amount ]]/_3___Healthcare_Data_v1[[#This Row],[Days in Hospital]],0)</f>
        <v>1032.8671546153846</v>
      </c>
      <c r="R5347" s="1" t="str">
        <f>IF(_3___Healthcare_Data_v1[[#This Row],[Age]]&gt;60,"Senior",IF(_3___Healthcare_Data_v1[[#This Row],[Age]]&gt;35,"Middle","Young"))</f>
        <v>Senior</v>
      </c>
    </row>
    <row r="5348" spans="1:18" x14ac:dyDescent="0.3">
      <c r="A5348" s="1" t="s">
        <v>14879</v>
      </c>
      <c r="B5348" s="1" t="s">
        <v>26795</v>
      </c>
      <c r="C5348" s="1" t="s">
        <v>16</v>
      </c>
      <c r="D5348" s="1" t="s">
        <v>114</v>
      </c>
      <c r="E5348" s="1" t="s">
        <v>69</v>
      </c>
      <c r="F5348" s="2">
        <v>43461</v>
      </c>
      <c r="G5348" s="1" t="s">
        <v>14880</v>
      </c>
      <c r="H5348" s="1" t="s">
        <v>4820</v>
      </c>
      <c r="I5348" s="1" t="s">
        <v>60</v>
      </c>
      <c r="J5348" s="3" t="s">
        <v>32017</v>
      </c>
      <c r="K5348">
        <v>329</v>
      </c>
      <c r="L5348" s="1" t="s">
        <v>22</v>
      </c>
      <c r="M5348" s="2">
        <v>43465</v>
      </c>
      <c r="N5348" s="1" t="s">
        <v>43</v>
      </c>
      <c r="O5348" s="1" t="s">
        <v>32</v>
      </c>
      <c r="P5348" s="1">
        <f>_3___Healthcare_Data_v1[[#This Row],[Discharge Date]]-_3___Healthcare_Data_v1[[#This Row],[Date of Admission]]</f>
        <v>4</v>
      </c>
      <c r="Q5348" s="1">
        <f>IFERROR(_3___Healthcare_Data_v1[[#This Row],[ Billing Amount ]]/_3___Healthcare_Data_v1[[#This Row],[Days in Hospital]],0)</f>
        <v>17934.22077</v>
      </c>
      <c r="R5348" s="1" t="str">
        <f>IF(_3___Healthcare_Data_v1[[#This Row],[Age]]&gt;60,"Senior",IF(_3___Healthcare_Data_v1[[#This Row],[Age]]&gt;35,"Middle","Young"))</f>
        <v>Senior</v>
      </c>
    </row>
    <row r="5349" spans="1:18" x14ac:dyDescent="0.3">
      <c r="A5349" s="1" t="s">
        <v>14881</v>
      </c>
      <c r="B5349" s="1" t="s">
        <v>26695</v>
      </c>
      <c r="C5349" s="1" t="s">
        <v>26</v>
      </c>
      <c r="D5349" s="1" t="s">
        <v>114</v>
      </c>
      <c r="E5349" s="1" t="s">
        <v>18</v>
      </c>
      <c r="F5349" s="2">
        <v>44757</v>
      </c>
      <c r="G5349" s="1" t="s">
        <v>14882</v>
      </c>
      <c r="H5349" s="1" t="s">
        <v>14883</v>
      </c>
      <c r="I5349" s="1" t="s">
        <v>21</v>
      </c>
      <c r="J5349" s="3" t="s">
        <v>32018</v>
      </c>
      <c r="K5349">
        <v>116</v>
      </c>
      <c r="L5349" s="1" t="s">
        <v>22</v>
      </c>
      <c r="M5349" s="2">
        <v>44766</v>
      </c>
      <c r="N5349" s="1" t="s">
        <v>23</v>
      </c>
      <c r="O5349" s="1" t="s">
        <v>44</v>
      </c>
      <c r="P5349" s="1">
        <f>_3___Healthcare_Data_v1[[#This Row],[Discharge Date]]-_3___Healthcare_Data_v1[[#This Row],[Date of Admission]]</f>
        <v>9</v>
      </c>
      <c r="Q5349" s="1">
        <f>IFERROR(_3___Healthcare_Data_v1[[#This Row],[ Billing Amount ]]/_3___Healthcare_Data_v1[[#This Row],[Days in Hospital]],0)</f>
        <v>5486.9448688888888</v>
      </c>
      <c r="R5349" s="1" t="str">
        <f>IF(_3___Healthcare_Data_v1[[#This Row],[Age]]&gt;60,"Senior",IF(_3___Healthcare_Data_v1[[#This Row],[Age]]&gt;35,"Middle","Young"))</f>
        <v>Senior</v>
      </c>
    </row>
    <row r="5350" spans="1:18" x14ac:dyDescent="0.3">
      <c r="A5350" s="1" t="s">
        <v>14884</v>
      </c>
      <c r="B5350" s="1" t="s">
        <v>26798</v>
      </c>
      <c r="C5350" s="1" t="s">
        <v>26</v>
      </c>
      <c r="D5350" s="1" t="s">
        <v>34</v>
      </c>
      <c r="E5350" s="1" t="s">
        <v>28</v>
      </c>
      <c r="F5350" s="2">
        <v>45010</v>
      </c>
      <c r="G5350" s="1" t="s">
        <v>14885</v>
      </c>
      <c r="H5350" s="1" t="s">
        <v>14886</v>
      </c>
      <c r="I5350" s="1" t="s">
        <v>60</v>
      </c>
      <c r="J5350" s="3" t="s">
        <v>32019</v>
      </c>
      <c r="K5350">
        <v>401</v>
      </c>
      <c r="L5350" s="1" t="s">
        <v>38</v>
      </c>
      <c r="M5350" s="2">
        <v>45021</v>
      </c>
      <c r="N5350" s="1" t="s">
        <v>31</v>
      </c>
      <c r="O5350" s="1" t="s">
        <v>24</v>
      </c>
      <c r="P5350" s="1">
        <f>_3___Healthcare_Data_v1[[#This Row],[Discharge Date]]-_3___Healthcare_Data_v1[[#This Row],[Date of Admission]]</f>
        <v>11</v>
      </c>
      <c r="Q5350" s="1">
        <f>IFERROR(_3___Healthcare_Data_v1[[#This Row],[ Billing Amount ]]/_3___Healthcare_Data_v1[[#This Row],[Days in Hospital]],0)</f>
        <v>894.95640136363647</v>
      </c>
      <c r="R5350" s="1" t="str">
        <f>IF(_3___Healthcare_Data_v1[[#This Row],[Age]]&gt;60,"Senior",IF(_3___Healthcare_Data_v1[[#This Row],[Age]]&gt;35,"Middle","Young"))</f>
        <v>Senior</v>
      </c>
    </row>
    <row r="5351" spans="1:18" x14ac:dyDescent="0.3">
      <c r="A5351" s="1" t="s">
        <v>14887</v>
      </c>
      <c r="B5351" s="1" t="s">
        <v>26822</v>
      </c>
      <c r="C5351" s="1" t="s">
        <v>16</v>
      </c>
      <c r="D5351" s="1" t="s">
        <v>17</v>
      </c>
      <c r="E5351" s="1" t="s">
        <v>18</v>
      </c>
      <c r="F5351" s="2">
        <v>44148</v>
      </c>
      <c r="G5351" s="1" t="s">
        <v>3529</v>
      </c>
      <c r="H5351" s="1" t="s">
        <v>14888</v>
      </c>
      <c r="I5351" s="1" t="s">
        <v>21</v>
      </c>
      <c r="J5351" s="3" t="s">
        <v>32020</v>
      </c>
      <c r="K5351">
        <v>388</v>
      </c>
      <c r="L5351" s="1" t="s">
        <v>38</v>
      </c>
      <c r="M5351" s="2">
        <v>44152</v>
      </c>
      <c r="N5351" s="1" t="s">
        <v>48</v>
      </c>
      <c r="O5351" s="1" t="s">
        <v>44</v>
      </c>
      <c r="P5351" s="1">
        <f>_3___Healthcare_Data_v1[[#This Row],[Discharge Date]]-_3___Healthcare_Data_v1[[#This Row],[Date of Admission]]</f>
        <v>4</v>
      </c>
      <c r="Q5351" s="1">
        <f>IFERROR(_3___Healthcare_Data_v1[[#This Row],[ Billing Amount ]]/_3___Healthcare_Data_v1[[#This Row],[Days in Hospital]],0)</f>
        <v>11748.9828325</v>
      </c>
      <c r="R5351" s="1" t="str">
        <f>IF(_3___Healthcare_Data_v1[[#This Row],[Age]]&gt;60,"Senior",IF(_3___Healthcare_Data_v1[[#This Row],[Age]]&gt;35,"Middle","Young"))</f>
        <v>Senior</v>
      </c>
    </row>
    <row r="5352" spans="1:18" x14ac:dyDescent="0.3">
      <c r="A5352" s="1" t="s">
        <v>14889</v>
      </c>
      <c r="B5352" s="1" t="s">
        <v>26732</v>
      </c>
      <c r="C5352" s="1" t="s">
        <v>26</v>
      </c>
      <c r="D5352" s="1" t="s">
        <v>114</v>
      </c>
      <c r="E5352" s="1" t="s">
        <v>28</v>
      </c>
      <c r="F5352" s="2">
        <v>43719</v>
      </c>
      <c r="G5352" s="1" t="s">
        <v>14890</v>
      </c>
      <c r="H5352" s="1" t="s">
        <v>14891</v>
      </c>
      <c r="I5352" s="1" t="s">
        <v>26607</v>
      </c>
      <c r="J5352" s="3" t="s">
        <v>32021</v>
      </c>
      <c r="K5352">
        <v>258</v>
      </c>
      <c r="L5352" s="1" t="s">
        <v>38</v>
      </c>
      <c r="M5352" s="2">
        <v>43734</v>
      </c>
      <c r="N5352" s="1" t="s">
        <v>84</v>
      </c>
      <c r="O5352" s="1" t="s">
        <v>44</v>
      </c>
      <c r="P5352" s="1">
        <f>_3___Healthcare_Data_v1[[#This Row],[Discharge Date]]-_3___Healthcare_Data_v1[[#This Row],[Date of Admission]]</f>
        <v>15</v>
      </c>
      <c r="Q5352" s="1">
        <f>IFERROR(_3___Healthcare_Data_v1[[#This Row],[ Billing Amount ]]/_3___Healthcare_Data_v1[[#This Row],[Days in Hospital]],0)</f>
        <v>1105.7794600000002</v>
      </c>
      <c r="R5352" s="1" t="str">
        <f>IF(_3___Healthcare_Data_v1[[#This Row],[Age]]&gt;60,"Senior",IF(_3___Healthcare_Data_v1[[#This Row],[Age]]&gt;35,"Middle","Young"))</f>
        <v>Senior</v>
      </c>
    </row>
    <row r="5353" spans="1:18" x14ac:dyDescent="0.3">
      <c r="A5353" s="1" t="s">
        <v>14892</v>
      </c>
      <c r="B5353" s="1" t="s">
        <v>26755</v>
      </c>
      <c r="C5353" s="1" t="s">
        <v>16</v>
      </c>
      <c r="D5353" s="1" t="s">
        <v>229</v>
      </c>
      <c r="E5353" s="1" t="s">
        <v>28</v>
      </c>
      <c r="F5353" s="2">
        <v>43910</v>
      </c>
      <c r="G5353" s="1" t="s">
        <v>14893</v>
      </c>
      <c r="H5353" s="1" t="s">
        <v>14894</v>
      </c>
      <c r="I5353" s="1" t="s">
        <v>21</v>
      </c>
      <c r="J5353" s="3" t="s">
        <v>32022</v>
      </c>
      <c r="K5353">
        <v>341</v>
      </c>
      <c r="L5353" s="1" t="s">
        <v>42</v>
      </c>
      <c r="M5353" s="2">
        <v>43935</v>
      </c>
      <c r="N5353" s="1" t="s">
        <v>23</v>
      </c>
      <c r="O5353" s="1" t="s">
        <v>44</v>
      </c>
      <c r="P5353" s="1">
        <f>_3___Healthcare_Data_v1[[#This Row],[Discharge Date]]-_3___Healthcare_Data_v1[[#This Row],[Date of Admission]]</f>
        <v>25</v>
      </c>
      <c r="Q5353" s="1">
        <f>IFERROR(_3___Healthcare_Data_v1[[#This Row],[ Billing Amount ]]/_3___Healthcare_Data_v1[[#This Row],[Days in Hospital]],0)</f>
        <v>83.557337000000004</v>
      </c>
      <c r="R5353" s="1" t="str">
        <f>IF(_3___Healthcare_Data_v1[[#This Row],[Age]]&gt;60,"Senior",IF(_3___Healthcare_Data_v1[[#This Row],[Age]]&gt;35,"Middle","Young"))</f>
        <v>Senior</v>
      </c>
    </row>
    <row r="5354" spans="1:18" x14ac:dyDescent="0.3">
      <c r="A5354" s="1" t="s">
        <v>14895</v>
      </c>
      <c r="B5354" s="1" t="s">
        <v>26657</v>
      </c>
      <c r="C5354" s="1" t="s">
        <v>26</v>
      </c>
      <c r="D5354" s="1" t="s">
        <v>27</v>
      </c>
      <c r="E5354" s="1" t="s">
        <v>28</v>
      </c>
      <c r="F5354" s="2">
        <v>44875</v>
      </c>
      <c r="G5354" s="1" t="s">
        <v>14896</v>
      </c>
      <c r="H5354" s="1" t="s">
        <v>7736</v>
      </c>
      <c r="I5354" s="1" t="s">
        <v>21</v>
      </c>
      <c r="J5354" s="3" t="s">
        <v>32023</v>
      </c>
      <c r="K5354">
        <v>283</v>
      </c>
      <c r="L5354" s="1" t="s">
        <v>22</v>
      </c>
      <c r="M5354" s="2">
        <v>44878</v>
      </c>
      <c r="N5354" s="1" t="s">
        <v>23</v>
      </c>
      <c r="O5354" s="1" t="s">
        <v>32</v>
      </c>
      <c r="P5354" s="1">
        <f>_3___Healthcare_Data_v1[[#This Row],[Discharge Date]]-_3___Healthcare_Data_v1[[#This Row],[Date of Admission]]</f>
        <v>3</v>
      </c>
      <c r="Q5354" s="1">
        <f>IFERROR(_3___Healthcare_Data_v1[[#This Row],[ Billing Amount ]]/_3___Healthcare_Data_v1[[#This Row],[Days in Hospital]],0)</f>
        <v>8398.6718333333338</v>
      </c>
      <c r="R5354" s="1" t="str">
        <f>IF(_3___Healthcare_Data_v1[[#This Row],[Age]]&gt;60,"Senior",IF(_3___Healthcare_Data_v1[[#This Row],[Age]]&gt;35,"Middle","Young"))</f>
        <v>Senior</v>
      </c>
    </row>
    <row r="5355" spans="1:18" x14ac:dyDescent="0.3">
      <c r="A5355" s="1" t="s">
        <v>14897</v>
      </c>
      <c r="B5355" s="1" t="s">
        <v>26617</v>
      </c>
      <c r="C5355" s="1" t="s">
        <v>26</v>
      </c>
      <c r="D5355" s="1" t="s">
        <v>17</v>
      </c>
      <c r="E5355" s="1" t="s">
        <v>35</v>
      </c>
      <c r="F5355" s="2">
        <v>44770</v>
      </c>
      <c r="G5355" s="1" t="s">
        <v>14898</v>
      </c>
      <c r="H5355" s="1" t="s">
        <v>14899</v>
      </c>
      <c r="I5355" s="1" t="s">
        <v>52</v>
      </c>
      <c r="J5355" s="3" t="s">
        <v>32024</v>
      </c>
      <c r="K5355">
        <v>344</v>
      </c>
      <c r="L5355" s="1" t="s">
        <v>38</v>
      </c>
      <c r="M5355" s="2">
        <v>44791</v>
      </c>
      <c r="N5355" s="1" t="s">
        <v>43</v>
      </c>
      <c r="O5355" s="1" t="s">
        <v>44</v>
      </c>
      <c r="P5355" s="1">
        <f>_3___Healthcare_Data_v1[[#This Row],[Discharge Date]]-_3___Healthcare_Data_v1[[#This Row],[Date of Admission]]</f>
        <v>21</v>
      </c>
      <c r="Q5355" s="1">
        <f>IFERROR(_3___Healthcare_Data_v1[[#This Row],[ Billing Amount ]]/_3___Healthcare_Data_v1[[#This Row],[Days in Hospital]],0)</f>
        <v>573.6991728571428</v>
      </c>
      <c r="R5355" s="1" t="str">
        <f>IF(_3___Healthcare_Data_v1[[#This Row],[Age]]&gt;60,"Senior",IF(_3___Healthcare_Data_v1[[#This Row],[Age]]&gt;35,"Middle","Young"))</f>
        <v>Senior</v>
      </c>
    </row>
    <row r="5356" spans="1:18" x14ac:dyDescent="0.3">
      <c r="A5356" s="1" t="s">
        <v>14900</v>
      </c>
      <c r="B5356" s="1" t="s">
        <v>26732</v>
      </c>
      <c r="C5356" s="1" t="s">
        <v>26</v>
      </c>
      <c r="D5356" s="1" t="s">
        <v>34</v>
      </c>
      <c r="E5356" s="1" t="s">
        <v>26620</v>
      </c>
      <c r="F5356" s="2">
        <v>43970</v>
      </c>
      <c r="G5356" s="1" t="s">
        <v>14901</v>
      </c>
      <c r="H5356" s="1" t="s">
        <v>14902</v>
      </c>
      <c r="I5356" s="1" t="s">
        <v>52</v>
      </c>
      <c r="J5356" s="3" t="s">
        <v>32025</v>
      </c>
      <c r="K5356">
        <v>133</v>
      </c>
      <c r="L5356" s="1" t="s">
        <v>38</v>
      </c>
      <c r="M5356" s="2">
        <v>43980</v>
      </c>
      <c r="N5356" s="1" t="s">
        <v>23</v>
      </c>
      <c r="O5356" s="1" t="s">
        <v>44</v>
      </c>
      <c r="P5356" s="1">
        <f>_3___Healthcare_Data_v1[[#This Row],[Discharge Date]]-_3___Healthcare_Data_v1[[#This Row],[Date of Admission]]</f>
        <v>10</v>
      </c>
      <c r="Q5356" s="1">
        <f>IFERROR(_3___Healthcare_Data_v1[[#This Row],[ Billing Amount ]]/_3___Healthcare_Data_v1[[#This Row],[Days in Hospital]],0)</f>
        <v>3479.0686849999997</v>
      </c>
      <c r="R5356" s="1" t="str">
        <f>IF(_3___Healthcare_Data_v1[[#This Row],[Age]]&gt;60,"Senior",IF(_3___Healthcare_Data_v1[[#This Row],[Age]]&gt;35,"Middle","Young"))</f>
        <v>Senior</v>
      </c>
    </row>
    <row r="5357" spans="1:18" x14ac:dyDescent="0.3">
      <c r="A5357" s="1" t="s">
        <v>14903</v>
      </c>
      <c r="B5357" s="1" t="s">
        <v>26725</v>
      </c>
      <c r="C5357" s="1" t="s">
        <v>26</v>
      </c>
      <c r="D5357" s="1" t="s">
        <v>62</v>
      </c>
      <c r="E5357" s="1" t="s">
        <v>35</v>
      </c>
      <c r="F5357" s="2">
        <v>43655</v>
      </c>
      <c r="G5357" s="1" t="s">
        <v>14904</v>
      </c>
      <c r="H5357" s="1" t="s">
        <v>14905</v>
      </c>
      <c r="I5357" s="1" t="s">
        <v>60</v>
      </c>
      <c r="J5357" s="3" t="s">
        <v>32026</v>
      </c>
      <c r="K5357">
        <v>349</v>
      </c>
      <c r="L5357" s="1" t="s">
        <v>22</v>
      </c>
      <c r="M5357" s="2">
        <v>43675</v>
      </c>
      <c r="N5357" s="1" t="s">
        <v>43</v>
      </c>
      <c r="O5357" s="1" t="s">
        <v>32</v>
      </c>
      <c r="P5357" s="1">
        <f>_3___Healthcare_Data_v1[[#This Row],[Discharge Date]]-_3___Healthcare_Data_v1[[#This Row],[Date of Admission]]</f>
        <v>20</v>
      </c>
      <c r="Q5357" s="1">
        <f>IFERROR(_3___Healthcare_Data_v1[[#This Row],[ Billing Amount ]]/_3___Healthcare_Data_v1[[#This Row],[Days in Hospital]],0)</f>
        <v>238.04672414999999</v>
      </c>
      <c r="R5357" s="1" t="str">
        <f>IF(_3___Healthcare_Data_v1[[#This Row],[Age]]&gt;60,"Senior",IF(_3___Healthcare_Data_v1[[#This Row],[Age]]&gt;35,"Middle","Young"))</f>
        <v>Senior</v>
      </c>
    </row>
    <row r="5358" spans="1:18" x14ac:dyDescent="0.3">
      <c r="A5358" s="1" t="s">
        <v>14906</v>
      </c>
      <c r="B5358" s="1" t="s">
        <v>26687</v>
      </c>
      <c r="C5358" s="1" t="s">
        <v>26</v>
      </c>
      <c r="D5358" s="1" t="s">
        <v>62</v>
      </c>
      <c r="E5358" s="1" t="s">
        <v>26615</v>
      </c>
      <c r="F5358" s="2">
        <v>44976</v>
      </c>
      <c r="G5358" s="1" t="s">
        <v>14907</v>
      </c>
      <c r="H5358" s="1" t="s">
        <v>14908</v>
      </c>
      <c r="I5358" s="1" t="s">
        <v>60</v>
      </c>
      <c r="J5358" s="3" t="s">
        <v>32027</v>
      </c>
      <c r="K5358">
        <v>234</v>
      </c>
      <c r="L5358" s="1" t="s">
        <v>42</v>
      </c>
      <c r="M5358" s="2">
        <v>44984</v>
      </c>
      <c r="N5358" s="1" t="s">
        <v>48</v>
      </c>
      <c r="O5358" s="1" t="s">
        <v>32</v>
      </c>
      <c r="P5358" s="1">
        <f>_3___Healthcare_Data_v1[[#This Row],[Discharge Date]]-_3___Healthcare_Data_v1[[#This Row],[Date of Admission]]</f>
        <v>8</v>
      </c>
      <c r="Q5358" s="1">
        <f>IFERROR(_3___Healthcare_Data_v1[[#This Row],[ Billing Amount ]]/_3___Healthcare_Data_v1[[#This Row],[Days in Hospital]],0)</f>
        <v>663.90581425000005</v>
      </c>
      <c r="R5358" s="1" t="str">
        <f>IF(_3___Healthcare_Data_v1[[#This Row],[Age]]&gt;60,"Senior",IF(_3___Healthcare_Data_v1[[#This Row],[Age]]&gt;35,"Middle","Young"))</f>
        <v>Senior</v>
      </c>
    </row>
    <row r="5359" spans="1:18" x14ac:dyDescent="0.3">
      <c r="A5359" s="1" t="s">
        <v>14909</v>
      </c>
      <c r="B5359" s="1" t="s">
        <v>26653</v>
      </c>
      <c r="C5359" s="1" t="s">
        <v>26</v>
      </c>
      <c r="D5359" s="1" t="s">
        <v>89</v>
      </c>
      <c r="E5359" s="1" t="s">
        <v>18</v>
      </c>
      <c r="F5359" s="2">
        <v>44064</v>
      </c>
      <c r="G5359" s="1" t="s">
        <v>14910</v>
      </c>
      <c r="H5359" s="1" t="s">
        <v>14911</v>
      </c>
      <c r="I5359" s="1" t="s">
        <v>60</v>
      </c>
      <c r="J5359" s="3" t="s">
        <v>32028</v>
      </c>
      <c r="K5359">
        <v>459</v>
      </c>
      <c r="L5359" s="1" t="s">
        <v>38</v>
      </c>
      <c r="M5359" s="2">
        <v>44084</v>
      </c>
      <c r="N5359" s="1" t="s">
        <v>48</v>
      </c>
      <c r="O5359" s="1" t="s">
        <v>24</v>
      </c>
      <c r="P5359" s="1">
        <f>_3___Healthcare_Data_v1[[#This Row],[Discharge Date]]-_3___Healthcare_Data_v1[[#This Row],[Date of Admission]]</f>
        <v>20</v>
      </c>
      <c r="Q5359" s="1">
        <f>IFERROR(_3___Healthcare_Data_v1[[#This Row],[ Billing Amount ]]/_3___Healthcare_Data_v1[[#This Row],[Days in Hospital]],0)</f>
        <v>2357.4947585</v>
      </c>
      <c r="R5359" s="1" t="str">
        <f>IF(_3___Healthcare_Data_v1[[#This Row],[Age]]&gt;60,"Senior",IF(_3___Healthcare_Data_v1[[#This Row],[Age]]&gt;35,"Middle","Young"))</f>
        <v>Senior</v>
      </c>
    </row>
    <row r="5360" spans="1:18" x14ac:dyDescent="0.3">
      <c r="A5360" s="1" t="s">
        <v>14912</v>
      </c>
      <c r="B5360" s="1" t="s">
        <v>26664</v>
      </c>
      <c r="C5360" s="1" t="s">
        <v>16</v>
      </c>
      <c r="D5360" s="1" t="s">
        <v>229</v>
      </c>
      <c r="E5360" s="1" t="s">
        <v>26615</v>
      </c>
      <c r="F5360" s="2">
        <v>44619</v>
      </c>
      <c r="G5360" s="1" t="s">
        <v>14913</v>
      </c>
      <c r="H5360" s="1" t="s">
        <v>14914</v>
      </c>
      <c r="I5360" s="1" t="s">
        <v>52</v>
      </c>
      <c r="J5360" s="3" t="s">
        <v>32029</v>
      </c>
      <c r="K5360">
        <v>256</v>
      </c>
      <c r="L5360" s="1" t="s">
        <v>42</v>
      </c>
      <c r="M5360" s="2">
        <v>44628</v>
      </c>
      <c r="N5360" s="1" t="s">
        <v>23</v>
      </c>
      <c r="O5360" s="1" t="s">
        <v>24</v>
      </c>
      <c r="P5360" s="1">
        <f>_3___Healthcare_Data_v1[[#This Row],[Discharge Date]]-_3___Healthcare_Data_v1[[#This Row],[Date of Admission]]</f>
        <v>9</v>
      </c>
      <c r="Q5360" s="1">
        <f>IFERROR(_3___Healthcare_Data_v1[[#This Row],[ Billing Amount ]]/_3___Healthcare_Data_v1[[#This Row],[Days in Hospital]],0)</f>
        <v>1531.3097622222222</v>
      </c>
      <c r="R5360" s="1" t="str">
        <f>IF(_3___Healthcare_Data_v1[[#This Row],[Age]]&gt;60,"Senior",IF(_3___Healthcare_Data_v1[[#This Row],[Age]]&gt;35,"Middle","Young"))</f>
        <v>Senior</v>
      </c>
    </row>
    <row r="5361" spans="1:18" x14ac:dyDescent="0.3">
      <c r="A5361" s="1" t="s">
        <v>14915</v>
      </c>
      <c r="B5361" s="1" t="s">
        <v>26657</v>
      </c>
      <c r="C5361" s="1" t="s">
        <v>26</v>
      </c>
      <c r="D5361" s="1" t="s">
        <v>89</v>
      </c>
      <c r="E5361" s="1" t="s">
        <v>35</v>
      </c>
      <c r="F5361" s="2">
        <v>44842</v>
      </c>
      <c r="G5361" s="1" t="s">
        <v>14916</v>
      </c>
      <c r="H5361" s="1" t="s">
        <v>14917</v>
      </c>
      <c r="I5361" s="1" t="s">
        <v>21</v>
      </c>
      <c r="J5361" s="3" t="s">
        <v>32030</v>
      </c>
      <c r="K5361">
        <v>422</v>
      </c>
      <c r="L5361" s="1" t="s">
        <v>38</v>
      </c>
      <c r="M5361" s="2">
        <v>44871</v>
      </c>
      <c r="N5361" s="1" t="s">
        <v>48</v>
      </c>
      <c r="O5361" s="1" t="s">
        <v>32</v>
      </c>
      <c r="P5361" s="1">
        <f>_3___Healthcare_Data_v1[[#This Row],[Discharge Date]]-_3___Healthcare_Data_v1[[#This Row],[Date of Admission]]</f>
        <v>29</v>
      </c>
      <c r="Q5361" s="1">
        <f>IFERROR(_3___Healthcare_Data_v1[[#This Row],[ Billing Amount ]]/_3___Healthcare_Data_v1[[#This Row],[Days in Hospital]],0)</f>
        <v>526.54138172413798</v>
      </c>
      <c r="R5361" s="1" t="str">
        <f>IF(_3___Healthcare_Data_v1[[#This Row],[Age]]&gt;60,"Senior",IF(_3___Healthcare_Data_v1[[#This Row],[Age]]&gt;35,"Middle","Young"))</f>
        <v>Senior</v>
      </c>
    </row>
    <row r="5362" spans="1:18" x14ac:dyDescent="0.3">
      <c r="A5362" s="1" t="s">
        <v>14918</v>
      </c>
      <c r="B5362" s="1" t="s">
        <v>26617</v>
      </c>
      <c r="C5362" s="1" t="s">
        <v>16</v>
      </c>
      <c r="D5362" s="1" t="s">
        <v>229</v>
      </c>
      <c r="E5362" s="1" t="s">
        <v>28</v>
      </c>
      <c r="F5362" s="2">
        <v>44425</v>
      </c>
      <c r="G5362" s="1" t="s">
        <v>14919</v>
      </c>
      <c r="H5362" s="1" t="s">
        <v>14920</v>
      </c>
      <c r="I5362" s="1" t="s">
        <v>60</v>
      </c>
      <c r="J5362" s="3" t="s">
        <v>32031</v>
      </c>
      <c r="K5362">
        <v>195</v>
      </c>
      <c r="L5362" s="1" t="s">
        <v>42</v>
      </c>
      <c r="M5362" s="2">
        <v>44448</v>
      </c>
      <c r="N5362" s="1" t="s">
        <v>43</v>
      </c>
      <c r="O5362" s="1" t="s">
        <v>24</v>
      </c>
      <c r="P5362" s="1">
        <f>_3___Healthcare_Data_v1[[#This Row],[Discharge Date]]-_3___Healthcare_Data_v1[[#This Row],[Date of Admission]]</f>
        <v>23</v>
      </c>
      <c r="Q5362" s="1">
        <f>IFERROR(_3___Healthcare_Data_v1[[#This Row],[ Billing Amount ]]/_3___Healthcare_Data_v1[[#This Row],[Days in Hospital]],0)</f>
        <v>163.1884319130435</v>
      </c>
      <c r="R5362" s="1" t="str">
        <f>IF(_3___Healthcare_Data_v1[[#This Row],[Age]]&gt;60,"Senior",IF(_3___Healthcare_Data_v1[[#This Row],[Age]]&gt;35,"Middle","Young"))</f>
        <v>Senior</v>
      </c>
    </row>
    <row r="5363" spans="1:18" x14ac:dyDescent="0.3">
      <c r="A5363" s="1" t="s">
        <v>14921</v>
      </c>
      <c r="B5363" s="1" t="s">
        <v>26720</v>
      </c>
      <c r="C5363" s="1" t="s">
        <v>26</v>
      </c>
      <c r="D5363" s="1" t="s">
        <v>27</v>
      </c>
      <c r="E5363" s="1" t="s">
        <v>26620</v>
      </c>
      <c r="F5363" s="2">
        <v>45196</v>
      </c>
      <c r="G5363" s="1" t="s">
        <v>14922</v>
      </c>
      <c r="H5363" s="1" t="s">
        <v>14923</v>
      </c>
      <c r="I5363" s="1" t="s">
        <v>21</v>
      </c>
      <c r="J5363" s="3" t="s">
        <v>32032</v>
      </c>
      <c r="K5363">
        <v>157</v>
      </c>
      <c r="L5363" s="1" t="s">
        <v>38</v>
      </c>
      <c r="M5363" s="2">
        <v>45213</v>
      </c>
      <c r="N5363" s="1" t="s">
        <v>43</v>
      </c>
      <c r="O5363" s="1" t="s">
        <v>32</v>
      </c>
      <c r="P5363" s="1">
        <f>_3___Healthcare_Data_v1[[#This Row],[Discharge Date]]-_3___Healthcare_Data_v1[[#This Row],[Date of Admission]]</f>
        <v>17</v>
      </c>
      <c r="Q5363" s="1">
        <f>IFERROR(_3___Healthcare_Data_v1[[#This Row],[ Billing Amount ]]/_3___Healthcare_Data_v1[[#This Row],[Days in Hospital]],0)</f>
        <v>372.54538758823531</v>
      </c>
      <c r="R5363" s="1" t="str">
        <f>IF(_3___Healthcare_Data_v1[[#This Row],[Age]]&gt;60,"Senior",IF(_3___Healthcare_Data_v1[[#This Row],[Age]]&gt;35,"Middle","Young"))</f>
        <v>Senior</v>
      </c>
    </row>
    <row r="5364" spans="1:18" x14ac:dyDescent="0.3">
      <c r="A5364" s="1" t="s">
        <v>14924</v>
      </c>
      <c r="B5364" s="1" t="s">
        <v>26622</v>
      </c>
      <c r="C5364" s="1" t="s">
        <v>16</v>
      </c>
      <c r="D5364" s="1" t="s">
        <v>49</v>
      </c>
      <c r="E5364" s="1" t="s">
        <v>18</v>
      </c>
      <c r="F5364" s="2">
        <v>45096</v>
      </c>
      <c r="G5364" s="1" t="s">
        <v>14925</v>
      </c>
      <c r="H5364" s="1" t="s">
        <v>14926</v>
      </c>
      <c r="I5364" s="1" t="s">
        <v>21</v>
      </c>
      <c r="J5364" s="3" t="s">
        <v>32033</v>
      </c>
      <c r="K5364">
        <v>464</v>
      </c>
      <c r="L5364" s="1" t="s">
        <v>22</v>
      </c>
      <c r="M5364" s="2">
        <v>45110</v>
      </c>
      <c r="N5364" s="1" t="s">
        <v>43</v>
      </c>
      <c r="O5364" s="1" t="s">
        <v>24</v>
      </c>
      <c r="P5364" s="1">
        <f>_3___Healthcare_Data_v1[[#This Row],[Discharge Date]]-_3___Healthcare_Data_v1[[#This Row],[Date of Admission]]</f>
        <v>14</v>
      </c>
      <c r="Q5364" s="1">
        <f>IFERROR(_3___Healthcare_Data_v1[[#This Row],[ Billing Amount ]]/_3___Healthcare_Data_v1[[#This Row],[Days in Hospital]],0)</f>
        <v>3926.5421214285711</v>
      </c>
      <c r="R5364" s="1" t="str">
        <f>IF(_3___Healthcare_Data_v1[[#This Row],[Age]]&gt;60,"Senior",IF(_3___Healthcare_Data_v1[[#This Row],[Age]]&gt;35,"Middle","Young"))</f>
        <v>Senior</v>
      </c>
    </row>
    <row r="5365" spans="1:18" x14ac:dyDescent="0.3">
      <c r="A5365" s="1" t="s">
        <v>14927</v>
      </c>
      <c r="B5365" s="1" t="s">
        <v>26624</v>
      </c>
      <c r="C5365" s="1" t="s">
        <v>26</v>
      </c>
      <c r="D5365" s="1" t="s">
        <v>114</v>
      </c>
      <c r="E5365" s="1" t="s">
        <v>35</v>
      </c>
      <c r="F5365" s="2">
        <v>44624</v>
      </c>
      <c r="G5365" s="1" t="s">
        <v>14928</v>
      </c>
      <c r="H5365" s="1" t="s">
        <v>14929</v>
      </c>
      <c r="I5365" s="1" t="s">
        <v>26607</v>
      </c>
      <c r="J5365" s="3" t="s">
        <v>32034</v>
      </c>
      <c r="K5365">
        <v>443</v>
      </c>
      <c r="L5365" s="1" t="s">
        <v>42</v>
      </c>
      <c r="M5365" s="2">
        <v>44625</v>
      </c>
      <c r="N5365" s="1" t="s">
        <v>23</v>
      </c>
      <c r="O5365" s="1" t="s">
        <v>44</v>
      </c>
      <c r="P5365" s="1">
        <f>_3___Healthcare_Data_v1[[#This Row],[Discharge Date]]-_3___Healthcare_Data_v1[[#This Row],[Date of Admission]]</f>
        <v>1</v>
      </c>
      <c r="Q5365" s="1">
        <f>IFERROR(_3___Healthcare_Data_v1[[#This Row],[ Billing Amount ]]/_3___Healthcare_Data_v1[[#This Row],[Days in Hospital]],0)</f>
        <v>19714.26513</v>
      </c>
      <c r="R5365" s="1" t="str">
        <f>IF(_3___Healthcare_Data_v1[[#This Row],[Age]]&gt;60,"Senior",IF(_3___Healthcare_Data_v1[[#This Row],[Age]]&gt;35,"Middle","Young"))</f>
        <v>Senior</v>
      </c>
    </row>
    <row r="5366" spans="1:18" x14ac:dyDescent="0.3">
      <c r="A5366" s="1" t="s">
        <v>14930</v>
      </c>
      <c r="B5366" s="1" t="s">
        <v>26795</v>
      </c>
      <c r="C5366" s="1" t="s">
        <v>26</v>
      </c>
      <c r="D5366" s="1" t="s">
        <v>114</v>
      </c>
      <c r="E5366" s="1" t="s">
        <v>28</v>
      </c>
      <c r="F5366" s="2">
        <v>43814</v>
      </c>
      <c r="G5366" s="1" t="s">
        <v>14931</v>
      </c>
      <c r="H5366" s="1" t="s">
        <v>14932</v>
      </c>
      <c r="I5366" s="1" t="s">
        <v>52</v>
      </c>
      <c r="J5366" s="3" t="s">
        <v>32035</v>
      </c>
      <c r="K5366">
        <v>477</v>
      </c>
      <c r="L5366" s="1" t="s">
        <v>42</v>
      </c>
      <c r="M5366" s="2">
        <v>43823</v>
      </c>
      <c r="N5366" s="1" t="s">
        <v>31</v>
      </c>
      <c r="O5366" s="1" t="s">
        <v>24</v>
      </c>
      <c r="P5366" s="1">
        <f>_3___Healthcare_Data_v1[[#This Row],[Discharge Date]]-_3___Healthcare_Data_v1[[#This Row],[Date of Admission]]</f>
        <v>9</v>
      </c>
      <c r="Q5366" s="1">
        <f>IFERROR(_3___Healthcare_Data_v1[[#This Row],[ Billing Amount ]]/_3___Healthcare_Data_v1[[#This Row],[Days in Hospital]],0)</f>
        <v>3026.3184288888892</v>
      </c>
      <c r="R5366" s="1" t="str">
        <f>IF(_3___Healthcare_Data_v1[[#This Row],[Age]]&gt;60,"Senior",IF(_3___Healthcare_Data_v1[[#This Row],[Age]]&gt;35,"Middle","Young"))</f>
        <v>Senior</v>
      </c>
    </row>
    <row r="5367" spans="1:18" x14ac:dyDescent="0.3">
      <c r="A5367" s="1" t="s">
        <v>14933</v>
      </c>
      <c r="B5367" s="1" t="s">
        <v>26873</v>
      </c>
      <c r="C5367" s="1" t="s">
        <v>16</v>
      </c>
      <c r="D5367" s="1" t="s">
        <v>62</v>
      </c>
      <c r="E5367" s="1" t="s">
        <v>26615</v>
      </c>
      <c r="F5367" s="2">
        <v>45185</v>
      </c>
      <c r="G5367" s="1" t="s">
        <v>14934</v>
      </c>
      <c r="H5367" s="1" t="s">
        <v>14935</v>
      </c>
      <c r="I5367" s="1" t="s">
        <v>52</v>
      </c>
      <c r="J5367" s="3" t="s">
        <v>32036</v>
      </c>
      <c r="K5367">
        <v>203</v>
      </c>
      <c r="L5367" s="1" t="s">
        <v>42</v>
      </c>
      <c r="M5367" s="2">
        <v>45210</v>
      </c>
      <c r="N5367" s="1" t="s">
        <v>48</v>
      </c>
      <c r="O5367" s="1" t="s">
        <v>24</v>
      </c>
      <c r="P5367" s="1">
        <f>_3___Healthcare_Data_v1[[#This Row],[Discharge Date]]-_3___Healthcare_Data_v1[[#This Row],[Date of Admission]]</f>
        <v>25</v>
      </c>
      <c r="Q5367" s="1">
        <f>IFERROR(_3___Healthcare_Data_v1[[#This Row],[ Billing Amount ]]/_3___Healthcare_Data_v1[[#This Row],[Days in Hospital]],0)</f>
        <v>896.34479280000005</v>
      </c>
      <c r="R5367" s="1" t="str">
        <f>IF(_3___Healthcare_Data_v1[[#This Row],[Age]]&gt;60,"Senior",IF(_3___Healthcare_Data_v1[[#This Row],[Age]]&gt;35,"Middle","Young"))</f>
        <v>Senior</v>
      </c>
    </row>
    <row r="5368" spans="1:18" x14ac:dyDescent="0.3">
      <c r="A5368" s="1" t="s">
        <v>14936</v>
      </c>
      <c r="B5368" s="1" t="s">
        <v>26672</v>
      </c>
      <c r="C5368" s="1" t="s">
        <v>16</v>
      </c>
      <c r="D5368" s="1" t="s">
        <v>34</v>
      </c>
      <c r="E5368" s="1" t="s">
        <v>28</v>
      </c>
      <c r="F5368" s="2">
        <v>44886</v>
      </c>
      <c r="G5368" s="1" t="s">
        <v>14937</v>
      </c>
      <c r="H5368" s="1" t="s">
        <v>6853</v>
      </c>
      <c r="I5368" s="1" t="s">
        <v>21</v>
      </c>
      <c r="J5368" s="3" t="s">
        <v>32037</v>
      </c>
      <c r="K5368">
        <v>302</v>
      </c>
      <c r="L5368" s="1" t="s">
        <v>22</v>
      </c>
      <c r="M5368" s="2">
        <v>44888</v>
      </c>
      <c r="N5368" s="1" t="s">
        <v>43</v>
      </c>
      <c r="O5368" s="1" t="s">
        <v>24</v>
      </c>
      <c r="P5368" s="1">
        <f>_3___Healthcare_Data_v1[[#This Row],[Discharge Date]]-_3___Healthcare_Data_v1[[#This Row],[Date of Admission]]</f>
        <v>2</v>
      </c>
      <c r="Q5368" s="1">
        <f>IFERROR(_3___Healthcare_Data_v1[[#This Row],[ Billing Amount ]]/_3___Healthcare_Data_v1[[#This Row],[Days in Hospital]],0)</f>
        <v>486.39012869999999</v>
      </c>
      <c r="R5368" s="1" t="str">
        <f>IF(_3___Healthcare_Data_v1[[#This Row],[Age]]&gt;60,"Senior",IF(_3___Healthcare_Data_v1[[#This Row],[Age]]&gt;35,"Middle","Young"))</f>
        <v>Senior</v>
      </c>
    </row>
    <row r="5369" spans="1:18" x14ac:dyDescent="0.3">
      <c r="A5369" s="1" t="s">
        <v>14938</v>
      </c>
      <c r="B5369" s="1" t="s">
        <v>26700</v>
      </c>
      <c r="C5369" s="1" t="s">
        <v>26</v>
      </c>
      <c r="D5369" s="1" t="s">
        <v>27</v>
      </c>
      <c r="E5369" s="1" t="s">
        <v>26615</v>
      </c>
      <c r="F5369" s="2">
        <v>43951</v>
      </c>
      <c r="G5369" s="1" t="s">
        <v>14939</v>
      </c>
      <c r="H5369" s="1" t="s">
        <v>14940</v>
      </c>
      <c r="I5369" s="1" t="s">
        <v>26607</v>
      </c>
      <c r="J5369" s="3" t="s">
        <v>32038</v>
      </c>
      <c r="K5369">
        <v>500</v>
      </c>
      <c r="L5369" s="1" t="s">
        <v>22</v>
      </c>
      <c r="M5369" s="2">
        <v>43954</v>
      </c>
      <c r="N5369" s="1" t="s">
        <v>31</v>
      </c>
      <c r="O5369" s="1" t="s">
        <v>24</v>
      </c>
      <c r="P5369" s="1">
        <f>_3___Healthcare_Data_v1[[#This Row],[Discharge Date]]-_3___Healthcare_Data_v1[[#This Row],[Date of Admission]]</f>
        <v>3</v>
      </c>
      <c r="Q5369" s="1">
        <f>IFERROR(_3___Healthcare_Data_v1[[#This Row],[ Billing Amount ]]/_3___Healthcare_Data_v1[[#This Row],[Days in Hospital]],0)</f>
        <v>11422.986466666667</v>
      </c>
      <c r="R5369" s="1" t="str">
        <f>IF(_3___Healthcare_Data_v1[[#This Row],[Age]]&gt;60,"Senior",IF(_3___Healthcare_Data_v1[[#This Row],[Age]]&gt;35,"Middle","Young"))</f>
        <v>Senior</v>
      </c>
    </row>
    <row r="5370" spans="1:18" x14ac:dyDescent="0.3">
      <c r="A5370" s="1" t="s">
        <v>14941</v>
      </c>
      <c r="B5370" s="1" t="s">
        <v>26626</v>
      </c>
      <c r="C5370" s="1" t="s">
        <v>26</v>
      </c>
      <c r="D5370" s="1" t="s">
        <v>62</v>
      </c>
      <c r="E5370" s="1" t="s">
        <v>26620</v>
      </c>
      <c r="F5370" s="2">
        <v>44949</v>
      </c>
      <c r="G5370" s="1" t="s">
        <v>14942</v>
      </c>
      <c r="H5370" s="1" t="s">
        <v>14943</v>
      </c>
      <c r="I5370" s="1" t="s">
        <v>21</v>
      </c>
      <c r="J5370" s="3" t="s">
        <v>32039</v>
      </c>
      <c r="K5370">
        <v>380</v>
      </c>
      <c r="L5370" s="1" t="s">
        <v>42</v>
      </c>
      <c r="M5370" s="2">
        <v>44975</v>
      </c>
      <c r="N5370" s="1" t="s">
        <v>23</v>
      </c>
      <c r="O5370" s="1" t="s">
        <v>32</v>
      </c>
      <c r="P5370" s="1">
        <f>_3___Healthcare_Data_v1[[#This Row],[Discharge Date]]-_3___Healthcare_Data_v1[[#This Row],[Date of Admission]]</f>
        <v>26</v>
      </c>
      <c r="Q5370" s="1">
        <f>IFERROR(_3___Healthcare_Data_v1[[#This Row],[ Billing Amount ]]/_3___Healthcare_Data_v1[[#This Row],[Days in Hospital]],0)</f>
        <v>830.89204538461536</v>
      </c>
      <c r="R5370" s="1" t="str">
        <f>IF(_3___Healthcare_Data_v1[[#This Row],[Age]]&gt;60,"Senior",IF(_3___Healthcare_Data_v1[[#This Row],[Age]]&gt;35,"Middle","Young"))</f>
        <v>Senior</v>
      </c>
    </row>
    <row r="5371" spans="1:18" x14ac:dyDescent="0.3">
      <c r="A5371" s="1" t="s">
        <v>14944</v>
      </c>
      <c r="B5371" s="1" t="s">
        <v>26679</v>
      </c>
      <c r="C5371" s="1" t="s">
        <v>16</v>
      </c>
      <c r="D5371" s="1" t="s">
        <v>89</v>
      </c>
      <c r="E5371" s="1" t="s">
        <v>28</v>
      </c>
      <c r="F5371" s="2">
        <v>43936</v>
      </c>
      <c r="G5371" s="1" t="s">
        <v>14945</v>
      </c>
      <c r="H5371" s="1" t="s">
        <v>14946</v>
      </c>
      <c r="I5371" s="1" t="s">
        <v>26607</v>
      </c>
      <c r="J5371" s="3" t="s">
        <v>32040</v>
      </c>
      <c r="K5371">
        <v>148</v>
      </c>
      <c r="L5371" s="1" t="s">
        <v>22</v>
      </c>
      <c r="M5371" s="2">
        <v>43954</v>
      </c>
      <c r="N5371" s="1" t="s">
        <v>23</v>
      </c>
      <c r="O5371" s="1" t="s">
        <v>24</v>
      </c>
      <c r="P5371" s="1">
        <f>_3___Healthcare_Data_v1[[#This Row],[Discharge Date]]-_3___Healthcare_Data_v1[[#This Row],[Date of Admission]]</f>
        <v>18</v>
      </c>
      <c r="Q5371" s="1">
        <f>IFERROR(_3___Healthcare_Data_v1[[#This Row],[ Billing Amount ]]/_3___Healthcare_Data_v1[[#This Row],[Days in Hospital]],0)</f>
        <v>1340.2404372222222</v>
      </c>
      <c r="R5371" s="1" t="str">
        <f>IF(_3___Healthcare_Data_v1[[#This Row],[Age]]&gt;60,"Senior",IF(_3___Healthcare_Data_v1[[#This Row],[Age]]&gt;35,"Middle","Young"))</f>
        <v>Senior</v>
      </c>
    </row>
    <row r="5372" spans="1:18" x14ac:dyDescent="0.3">
      <c r="A5372" s="1" t="s">
        <v>14947</v>
      </c>
      <c r="B5372" s="1" t="s">
        <v>26712</v>
      </c>
      <c r="C5372" s="1" t="s">
        <v>26</v>
      </c>
      <c r="D5372" s="1" t="s">
        <v>27</v>
      </c>
      <c r="E5372" s="1" t="s">
        <v>18</v>
      </c>
      <c r="F5372" s="2">
        <v>44826</v>
      </c>
      <c r="G5372" s="1" t="s">
        <v>14948</v>
      </c>
      <c r="H5372" s="1" t="s">
        <v>14949</v>
      </c>
      <c r="I5372" s="1" t="s">
        <v>60</v>
      </c>
      <c r="J5372" s="3" t="s">
        <v>32041</v>
      </c>
      <c r="K5372">
        <v>357</v>
      </c>
      <c r="L5372" s="1" t="s">
        <v>38</v>
      </c>
      <c r="M5372" s="2">
        <v>44832</v>
      </c>
      <c r="N5372" s="1" t="s">
        <v>43</v>
      </c>
      <c r="O5372" s="1" t="s">
        <v>32</v>
      </c>
      <c r="P5372" s="1">
        <f>_3___Healthcare_Data_v1[[#This Row],[Discharge Date]]-_3___Healthcare_Data_v1[[#This Row],[Date of Admission]]</f>
        <v>6</v>
      </c>
      <c r="Q5372" s="1">
        <f>IFERROR(_3___Healthcare_Data_v1[[#This Row],[ Billing Amount ]]/_3___Healthcare_Data_v1[[#This Row],[Days in Hospital]],0)</f>
        <v>9206.5158449999999</v>
      </c>
      <c r="R5372" s="1" t="str">
        <f>IF(_3___Healthcare_Data_v1[[#This Row],[Age]]&gt;60,"Senior",IF(_3___Healthcare_Data_v1[[#This Row],[Age]]&gt;35,"Middle","Young"))</f>
        <v>Senior</v>
      </c>
    </row>
    <row r="5373" spans="1:18" x14ac:dyDescent="0.3">
      <c r="A5373" s="1" t="s">
        <v>14950</v>
      </c>
      <c r="B5373" s="1" t="s">
        <v>26803</v>
      </c>
      <c r="C5373" s="1" t="s">
        <v>26</v>
      </c>
      <c r="D5373" s="1" t="s">
        <v>27</v>
      </c>
      <c r="E5373" s="1" t="s">
        <v>26620</v>
      </c>
      <c r="F5373" s="2">
        <v>43550</v>
      </c>
      <c r="G5373" s="1" t="s">
        <v>14951</v>
      </c>
      <c r="H5373" s="1" t="s">
        <v>14952</v>
      </c>
      <c r="I5373" s="1" t="s">
        <v>56</v>
      </c>
      <c r="J5373" s="3" t="s">
        <v>32042</v>
      </c>
      <c r="K5373">
        <v>328</v>
      </c>
      <c r="L5373" s="1" t="s">
        <v>38</v>
      </c>
      <c r="M5373" s="2">
        <v>43568</v>
      </c>
      <c r="N5373" s="1" t="s">
        <v>48</v>
      </c>
      <c r="O5373" s="1" t="s">
        <v>32</v>
      </c>
      <c r="P5373" s="1">
        <f>_3___Healthcare_Data_v1[[#This Row],[Discharge Date]]-_3___Healthcare_Data_v1[[#This Row],[Date of Admission]]</f>
        <v>18</v>
      </c>
      <c r="Q5373" s="1">
        <f>IFERROR(_3___Healthcare_Data_v1[[#This Row],[ Billing Amount ]]/_3___Healthcare_Data_v1[[#This Row],[Days in Hospital]],0)</f>
        <v>1680.5775272222222</v>
      </c>
      <c r="R5373" s="1" t="str">
        <f>IF(_3___Healthcare_Data_v1[[#This Row],[Age]]&gt;60,"Senior",IF(_3___Healthcare_Data_v1[[#This Row],[Age]]&gt;35,"Middle","Young"))</f>
        <v>Senior</v>
      </c>
    </row>
    <row r="5374" spans="1:18" x14ac:dyDescent="0.3">
      <c r="A5374" s="1" t="s">
        <v>14953</v>
      </c>
      <c r="B5374" s="1" t="s">
        <v>26745</v>
      </c>
      <c r="C5374" s="1" t="s">
        <v>16</v>
      </c>
      <c r="D5374" s="1" t="s">
        <v>27</v>
      </c>
      <c r="E5374" s="1" t="s">
        <v>69</v>
      </c>
      <c r="F5374" s="2">
        <v>44430</v>
      </c>
      <c r="G5374" s="1" t="s">
        <v>14954</v>
      </c>
      <c r="H5374" s="1" t="s">
        <v>14955</v>
      </c>
      <c r="I5374" s="1" t="s">
        <v>21</v>
      </c>
      <c r="J5374" s="3" t="s">
        <v>32043</v>
      </c>
      <c r="K5374">
        <v>363</v>
      </c>
      <c r="L5374" s="1" t="s">
        <v>22</v>
      </c>
      <c r="M5374" s="2">
        <v>44447</v>
      </c>
      <c r="N5374" s="1" t="s">
        <v>84</v>
      </c>
      <c r="O5374" s="1" t="s">
        <v>32</v>
      </c>
      <c r="P5374" s="1">
        <f>_3___Healthcare_Data_v1[[#This Row],[Discharge Date]]-_3___Healthcare_Data_v1[[#This Row],[Date of Admission]]</f>
        <v>17</v>
      </c>
      <c r="Q5374" s="1">
        <f>IFERROR(_3___Healthcare_Data_v1[[#This Row],[ Billing Amount ]]/_3___Healthcare_Data_v1[[#This Row],[Days in Hospital]],0)</f>
        <v>3071.7661329411762</v>
      </c>
      <c r="R5374" s="1" t="str">
        <f>IF(_3___Healthcare_Data_v1[[#This Row],[Age]]&gt;60,"Senior",IF(_3___Healthcare_Data_v1[[#This Row],[Age]]&gt;35,"Middle","Young"))</f>
        <v>Senior</v>
      </c>
    </row>
    <row r="5375" spans="1:18" x14ac:dyDescent="0.3">
      <c r="A5375" s="1" t="s">
        <v>14956</v>
      </c>
      <c r="B5375" s="1" t="s">
        <v>26644</v>
      </c>
      <c r="C5375" s="1" t="s">
        <v>16</v>
      </c>
      <c r="D5375" s="1" t="s">
        <v>229</v>
      </c>
      <c r="E5375" s="1" t="s">
        <v>26620</v>
      </c>
      <c r="F5375" s="2">
        <v>43540</v>
      </c>
      <c r="G5375" s="1" t="s">
        <v>5973</v>
      </c>
      <c r="H5375" s="1" t="s">
        <v>14957</v>
      </c>
      <c r="I5375" s="1" t="s">
        <v>21</v>
      </c>
      <c r="J5375" s="3" t="s">
        <v>32044</v>
      </c>
      <c r="K5375">
        <v>400</v>
      </c>
      <c r="L5375" s="1" t="s">
        <v>38</v>
      </c>
      <c r="M5375" s="2">
        <v>43556</v>
      </c>
      <c r="N5375" s="1" t="s">
        <v>23</v>
      </c>
      <c r="O5375" s="1" t="s">
        <v>24</v>
      </c>
      <c r="P5375" s="1">
        <f>_3___Healthcare_Data_v1[[#This Row],[Discharge Date]]-_3___Healthcare_Data_v1[[#This Row],[Date of Admission]]</f>
        <v>16</v>
      </c>
      <c r="Q5375" s="1">
        <f>IFERROR(_3___Healthcare_Data_v1[[#This Row],[ Billing Amount ]]/_3___Healthcare_Data_v1[[#This Row],[Days in Hospital]],0)</f>
        <v>1847.736074375</v>
      </c>
      <c r="R5375" s="1" t="str">
        <f>IF(_3___Healthcare_Data_v1[[#This Row],[Age]]&gt;60,"Senior",IF(_3___Healthcare_Data_v1[[#This Row],[Age]]&gt;35,"Middle","Young"))</f>
        <v>Senior</v>
      </c>
    </row>
    <row r="5376" spans="1:18" x14ac:dyDescent="0.3">
      <c r="A5376" s="1" t="s">
        <v>8165</v>
      </c>
      <c r="B5376" s="1" t="s">
        <v>26695</v>
      </c>
      <c r="C5376" s="1" t="s">
        <v>16</v>
      </c>
      <c r="D5376" s="1" t="s">
        <v>49</v>
      </c>
      <c r="E5376" s="1" t="s">
        <v>26620</v>
      </c>
      <c r="F5376" s="2">
        <v>45143</v>
      </c>
      <c r="G5376" s="1" t="s">
        <v>4414</v>
      </c>
      <c r="H5376" s="1" t="s">
        <v>14958</v>
      </c>
      <c r="I5376" s="1" t="s">
        <v>56</v>
      </c>
      <c r="J5376" s="3" t="s">
        <v>32045</v>
      </c>
      <c r="K5376">
        <v>305</v>
      </c>
      <c r="L5376" s="1" t="s">
        <v>42</v>
      </c>
      <c r="M5376" s="2">
        <v>45159</v>
      </c>
      <c r="N5376" s="1" t="s">
        <v>31</v>
      </c>
      <c r="O5376" s="1" t="s">
        <v>32</v>
      </c>
      <c r="P5376" s="1">
        <f>_3___Healthcare_Data_v1[[#This Row],[Discharge Date]]-_3___Healthcare_Data_v1[[#This Row],[Date of Admission]]</f>
        <v>16</v>
      </c>
      <c r="Q5376" s="1">
        <f>IFERROR(_3___Healthcare_Data_v1[[#This Row],[ Billing Amount ]]/_3___Healthcare_Data_v1[[#This Row],[Days in Hospital]],0)</f>
        <v>1660.4438118749999</v>
      </c>
      <c r="R5376" s="1" t="str">
        <f>IF(_3___Healthcare_Data_v1[[#This Row],[Age]]&gt;60,"Senior",IF(_3___Healthcare_Data_v1[[#This Row],[Age]]&gt;35,"Middle","Young"))</f>
        <v>Senior</v>
      </c>
    </row>
    <row r="5377" spans="1:18" x14ac:dyDescent="0.3">
      <c r="A5377" s="1" t="s">
        <v>14959</v>
      </c>
      <c r="B5377" s="1" t="s">
        <v>26636</v>
      </c>
      <c r="C5377" s="1" t="s">
        <v>16</v>
      </c>
      <c r="D5377" s="1" t="s">
        <v>27</v>
      </c>
      <c r="E5377" s="1" t="s">
        <v>26620</v>
      </c>
      <c r="F5377" s="2">
        <v>44582</v>
      </c>
      <c r="G5377" s="1" t="s">
        <v>14960</v>
      </c>
      <c r="H5377" s="1" t="s">
        <v>14961</v>
      </c>
      <c r="I5377" s="1" t="s">
        <v>21</v>
      </c>
      <c r="J5377" s="3" t="s">
        <v>32046</v>
      </c>
      <c r="K5377">
        <v>216</v>
      </c>
      <c r="L5377" s="1" t="s">
        <v>42</v>
      </c>
      <c r="M5377" s="2">
        <v>44601</v>
      </c>
      <c r="N5377" s="1" t="s">
        <v>84</v>
      </c>
      <c r="O5377" s="1" t="s">
        <v>32</v>
      </c>
      <c r="P5377" s="1">
        <f>_3___Healthcare_Data_v1[[#This Row],[Discharge Date]]-_3___Healthcare_Data_v1[[#This Row],[Date of Admission]]</f>
        <v>19</v>
      </c>
      <c r="Q5377" s="1">
        <f>IFERROR(_3___Healthcare_Data_v1[[#This Row],[ Billing Amount ]]/_3___Healthcare_Data_v1[[#This Row],[Days in Hospital]],0)</f>
        <v>1549.5732394736842</v>
      </c>
      <c r="R5377" s="1" t="str">
        <f>IF(_3___Healthcare_Data_v1[[#This Row],[Age]]&gt;60,"Senior",IF(_3___Healthcare_Data_v1[[#This Row],[Age]]&gt;35,"Middle","Young"))</f>
        <v>Senior</v>
      </c>
    </row>
    <row r="5378" spans="1:18" x14ac:dyDescent="0.3">
      <c r="A5378" s="1" t="s">
        <v>14962</v>
      </c>
      <c r="B5378" s="1" t="s">
        <v>26636</v>
      </c>
      <c r="C5378" s="1" t="s">
        <v>16</v>
      </c>
      <c r="D5378" s="1" t="s">
        <v>34</v>
      </c>
      <c r="E5378" s="1" t="s">
        <v>26620</v>
      </c>
      <c r="F5378" s="2">
        <v>44515</v>
      </c>
      <c r="G5378" s="1" t="s">
        <v>6304</v>
      </c>
      <c r="H5378" s="1" t="s">
        <v>14963</v>
      </c>
      <c r="I5378" s="1" t="s">
        <v>21</v>
      </c>
      <c r="J5378" s="3" t="s">
        <v>32047</v>
      </c>
      <c r="K5378">
        <v>188</v>
      </c>
      <c r="L5378" s="1" t="s">
        <v>38</v>
      </c>
      <c r="M5378" s="2">
        <v>44524</v>
      </c>
      <c r="N5378" s="1" t="s">
        <v>31</v>
      </c>
      <c r="O5378" s="1" t="s">
        <v>32</v>
      </c>
      <c r="P5378" s="1">
        <f>_3___Healthcare_Data_v1[[#This Row],[Discharge Date]]-_3___Healthcare_Data_v1[[#This Row],[Date of Admission]]</f>
        <v>9</v>
      </c>
      <c r="Q5378" s="1">
        <f>IFERROR(_3___Healthcare_Data_v1[[#This Row],[ Billing Amount ]]/_3___Healthcare_Data_v1[[#This Row],[Days in Hospital]],0)</f>
        <v>1919.8810233333331</v>
      </c>
      <c r="R5378" s="1" t="str">
        <f>IF(_3___Healthcare_Data_v1[[#This Row],[Age]]&gt;60,"Senior",IF(_3___Healthcare_Data_v1[[#This Row],[Age]]&gt;35,"Middle","Young"))</f>
        <v>Senior</v>
      </c>
    </row>
    <row r="5379" spans="1:18" x14ac:dyDescent="0.3">
      <c r="A5379" s="1" t="s">
        <v>14964</v>
      </c>
      <c r="B5379" s="1" t="s">
        <v>26672</v>
      </c>
      <c r="C5379" s="1" t="s">
        <v>26</v>
      </c>
      <c r="D5379" s="1" t="s">
        <v>34</v>
      </c>
      <c r="E5379" s="1" t="s">
        <v>26620</v>
      </c>
      <c r="F5379" s="2">
        <v>44700</v>
      </c>
      <c r="G5379" s="1" t="s">
        <v>14965</v>
      </c>
      <c r="H5379" s="1" t="s">
        <v>14966</v>
      </c>
      <c r="I5379" s="1" t="s">
        <v>21</v>
      </c>
      <c r="J5379" s="3" t="s">
        <v>32048</v>
      </c>
      <c r="K5379">
        <v>195</v>
      </c>
      <c r="L5379" s="1" t="s">
        <v>38</v>
      </c>
      <c r="M5379" s="2">
        <v>44704</v>
      </c>
      <c r="N5379" s="1" t="s">
        <v>31</v>
      </c>
      <c r="O5379" s="1" t="s">
        <v>24</v>
      </c>
      <c r="P5379" s="1">
        <f>_3___Healthcare_Data_v1[[#This Row],[Discharge Date]]-_3___Healthcare_Data_v1[[#This Row],[Date of Admission]]</f>
        <v>4</v>
      </c>
      <c r="Q5379" s="1">
        <f>IFERROR(_3___Healthcare_Data_v1[[#This Row],[ Billing Amount ]]/_3___Healthcare_Data_v1[[#This Row],[Days in Hospital]],0)</f>
        <v>2419.8155517499999</v>
      </c>
      <c r="R5379" s="1" t="str">
        <f>IF(_3___Healthcare_Data_v1[[#This Row],[Age]]&gt;60,"Senior",IF(_3___Healthcare_Data_v1[[#This Row],[Age]]&gt;35,"Middle","Young"))</f>
        <v>Senior</v>
      </c>
    </row>
    <row r="5380" spans="1:18" x14ac:dyDescent="0.3">
      <c r="A5380" s="1" t="s">
        <v>14967</v>
      </c>
      <c r="B5380" s="1" t="s">
        <v>26610</v>
      </c>
      <c r="C5380" s="1" t="s">
        <v>26</v>
      </c>
      <c r="D5380" s="1" t="s">
        <v>34</v>
      </c>
      <c r="E5380" s="1" t="s">
        <v>69</v>
      </c>
      <c r="F5380" s="2">
        <v>43839</v>
      </c>
      <c r="G5380" s="1" t="s">
        <v>14968</v>
      </c>
      <c r="H5380" s="1" t="s">
        <v>14969</v>
      </c>
      <c r="I5380" s="1" t="s">
        <v>21</v>
      </c>
      <c r="J5380" s="3" t="s">
        <v>32049</v>
      </c>
      <c r="K5380">
        <v>166</v>
      </c>
      <c r="L5380" s="1" t="s">
        <v>22</v>
      </c>
      <c r="M5380" s="2">
        <v>43861</v>
      </c>
      <c r="N5380" s="1" t="s">
        <v>84</v>
      </c>
      <c r="O5380" s="1" t="s">
        <v>44</v>
      </c>
      <c r="P5380" s="1">
        <f>_3___Healthcare_Data_v1[[#This Row],[Discharge Date]]-_3___Healthcare_Data_v1[[#This Row],[Date of Admission]]</f>
        <v>22</v>
      </c>
      <c r="Q5380" s="1">
        <f>IFERROR(_3___Healthcare_Data_v1[[#This Row],[ Billing Amount ]]/_3___Healthcare_Data_v1[[#This Row],[Days in Hospital]],0)</f>
        <v>2572.798088181818</v>
      </c>
      <c r="R5380" s="1" t="str">
        <f>IF(_3___Healthcare_Data_v1[[#This Row],[Age]]&gt;60,"Senior",IF(_3___Healthcare_Data_v1[[#This Row],[Age]]&gt;35,"Middle","Young"))</f>
        <v>Senior</v>
      </c>
    </row>
    <row r="5381" spans="1:18" x14ac:dyDescent="0.3">
      <c r="A5381" s="1" t="s">
        <v>14970</v>
      </c>
      <c r="B5381" s="1" t="s">
        <v>26624</v>
      </c>
      <c r="C5381" s="1" t="s">
        <v>26</v>
      </c>
      <c r="D5381" s="1" t="s">
        <v>89</v>
      </c>
      <c r="E5381" s="1" t="s">
        <v>18</v>
      </c>
      <c r="F5381" s="2">
        <v>44512</v>
      </c>
      <c r="G5381" s="1" t="s">
        <v>14971</v>
      </c>
      <c r="H5381" s="1" t="s">
        <v>14972</v>
      </c>
      <c r="I5381" s="1" t="s">
        <v>52</v>
      </c>
      <c r="J5381" s="3" t="s">
        <v>32050</v>
      </c>
      <c r="K5381">
        <v>122</v>
      </c>
      <c r="L5381" s="1" t="s">
        <v>38</v>
      </c>
      <c r="M5381" s="2">
        <v>44524</v>
      </c>
      <c r="N5381" s="1" t="s">
        <v>23</v>
      </c>
      <c r="O5381" s="1" t="s">
        <v>24</v>
      </c>
      <c r="P5381" s="1">
        <f>_3___Healthcare_Data_v1[[#This Row],[Discharge Date]]-_3___Healthcare_Data_v1[[#This Row],[Date of Admission]]</f>
        <v>12</v>
      </c>
      <c r="Q5381" s="1">
        <f>IFERROR(_3___Healthcare_Data_v1[[#This Row],[ Billing Amount ]]/_3___Healthcare_Data_v1[[#This Row],[Days in Hospital]],0)</f>
        <v>4878.5143225000002</v>
      </c>
      <c r="R5381" s="1" t="str">
        <f>IF(_3___Healthcare_Data_v1[[#This Row],[Age]]&gt;60,"Senior",IF(_3___Healthcare_Data_v1[[#This Row],[Age]]&gt;35,"Middle","Young"))</f>
        <v>Senior</v>
      </c>
    </row>
    <row r="5382" spans="1:18" x14ac:dyDescent="0.3">
      <c r="A5382" s="1" t="s">
        <v>14973</v>
      </c>
      <c r="B5382" s="1" t="s">
        <v>26712</v>
      </c>
      <c r="C5382" s="1" t="s">
        <v>26</v>
      </c>
      <c r="D5382" s="1" t="s">
        <v>114</v>
      </c>
      <c r="E5382" s="1" t="s">
        <v>26620</v>
      </c>
      <c r="F5382" s="2">
        <v>43784</v>
      </c>
      <c r="G5382" s="1" t="s">
        <v>14974</v>
      </c>
      <c r="H5382" s="1" t="s">
        <v>14975</v>
      </c>
      <c r="I5382" s="1" t="s">
        <v>52</v>
      </c>
      <c r="J5382" s="3" t="s">
        <v>32051</v>
      </c>
      <c r="K5382">
        <v>300</v>
      </c>
      <c r="L5382" s="1" t="s">
        <v>38</v>
      </c>
      <c r="M5382" s="2">
        <v>43809</v>
      </c>
      <c r="N5382" s="1" t="s">
        <v>84</v>
      </c>
      <c r="O5382" s="1" t="s">
        <v>32</v>
      </c>
      <c r="P5382" s="1">
        <f>_3___Healthcare_Data_v1[[#This Row],[Discharge Date]]-_3___Healthcare_Data_v1[[#This Row],[Date of Admission]]</f>
        <v>25</v>
      </c>
      <c r="Q5382" s="1">
        <f>IFERROR(_3___Healthcare_Data_v1[[#This Row],[ Billing Amount ]]/_3___Healthcare_Data_v1[[#This Row],[Days in Hospital]],0)</f>
        <v>274.96755595999997</v>
      </c>
      <c r="R5382" s="1" t="str">
        <f>IF(_3___Healthcare_Data_v1[[#This Row],[Age]]&gt;60,"Senior",IF(_3___Healthcare_Data_v1[[#This Row],[Age]]&gt;35,"Middle","Young"))</f>
        <v>Senior</v>
      </c>
    </row>
    <row r="5383" spans="1:18" x14ac:dyDescent="0.3">
      <c r="A5383" s="1" t="s">
        <v>14976</v>
      </c>
      <c r="B5383" s="1" t="s">
        <v>26958</v>
      </c>
      <c r="C5383" s="1" t="s">
        <v>26</v>
      </c>
      <c r="D5383" s="1" t="s">
        <v>49</v>
      </c>
      <c r="E5383" s="1" t="s">
        <v>35</v>
      </c>
      <c r="F5383" s="2">
        <v>44820</v>
      </c>
      <c r="G5383" s="1" t="s">
        <v>14977</v>
      </c>
      <c r="H5383" s="1" t="s">
        <v>14978</v>
      </c>
      <c r="I5383" s="1" t="s">
        <v>52</v>
      </c>
      <c r="J5383" s="3" t="s">
        <v>32052</v>
      </c>
      <c r="K5383">
        <v>242</v>
      </c>
      <c r="L5383" s="1" t="s">
        <v>38</v>
      </c>
      <c r="M5383" s="2">
        <v>44841</v>
      </c>
      <c r="N5383" s="1" t="s">
        <v>23</v>
      </c>
      <c r="O5383" s="1" t="s">
        <v>44</v>
      </c>
      <c r="P5383" s="1">
        <f>_3___Healthcare_Data_v1[[#This Row],[Discharge Date]]-_3___Healthcare_Data_v1[[#This Row],[Date of Admission]]</f>
        <v>21</v>
      </c>
      <c r="Q5383" s="1">
        <f>IFERROR(_3___Healthcare_Data_v1[[#This Row],[ Billing Amount ]]/_3___Healthcare_Data_v1[[#This Row],[Days in Hospital]],0)</f>
        <v>767.5424585714286</v>
      </c>
      <c r="R5383" s="1" t="str">
        <f>IF(_3___Healthcare_Data_v1[[#This Row],[Age]]&gt;60,"Senior",IF(_3___Healthcare_Data_v1[[#This Row],[Age]]&gt;35,"Middle","Young"))</f>
        <v>Senior</v>
      </c>
    </row>
    <row r="5384" spans="1:18" x14ac:dyDescent="0.3">
      <c r="A5384" s="1" t="s">
        <v>14979</v>
      </c>
      <c r="B5384" s="1" t="s">
        <v>26732</v>
      </c>
      <c r="C5384" s="1" t="s">
        <v>16</v>
      </c>
      <c r="D5384" s="1" t="s">
        <v>49</v>
      </c>
      <c r="E5384" s="1" t="s">
        <v>69</v>
      </c>
      <c r="F5384" s="2">
        <v>43778</v>
      </c>
      <c r="G5384" s="1" t="s">
        <v>14980</v>
      </c>
      <c r="H5384" s="1" t="s">
        <v>14981</v>
      </c>
      <c r="I5384" s="1" t="s">
        <v>26607</v>
      </c>
      <c r="J5384" s="3" t="s">
        <v>32053</v>
      </c>
      <c r="K5384">
        <v>190</v>
      </c>
      <c r="L5384" s="1" t="s">
        <v>22</v>
      </c>
      <c r="M5384" s="2">
        <v>43783</v>
      </c>
      <c r="N5384" s="1" t="s">
        <v>48</v>
      </c>
      <c r="O5384" s="1" t="s">
        <v>32</v>
      </c>
      <c r="P5384" s="1">
        <f>_3___Healthcare_Data_v1[[#This Row],[Discharge Date]]-_3___Healthcare_Data_v1[[#This Row],[Date of Admission]]</f>
        <v>5</v>
      </c>
      <c r="Q5384" s="1">
        <f>IFERROR(_3___Healthcare_Data_v1[[#This Row],[ Billing Amount ]]/_3___Healthcare_Data_v1[[#This Row],[Days in Hospital]],0)</f>
        <v>13562.675494000001</v>
      </c>
      <c r="R5384" s="1" t="str">
        <f>IF(_3___Healthcare_Data_v1[[#This Row],[Age]]&gt;60,"Senior",IF(_3___Healthcare_Data_v1[[#This Row],[Age]]&gt;35,"Middle","Young"))</f>
        <v>Senior</v>
      </c>
    </row>
    <row r="5385" spans="1:18" x14ac:dyDescent="0.3">
      <c r="A5385" s="1" t="s">
        <v>14982</v>
      </c>
      <c r="B5385" s="1" t="s">
        <v>26700</v>
      </c>
      <c r="C5385" s="1" t="s">
        <v>16</v>
      </c>
      <c r="D5385" s="1" t="s">
        <v>27</v>
      </c>
      <c r="E5385" s="1" t="s">
        <v>35</v>
      </c>
      <c r="F5385" s="2">
        <v>44215</v>
      </c>
      <c r="G5385" s="1" t="s">
        <v>14983</v>
      </c>
      <c r="H5385" s="1" t="s">
        <v>14984</v>
      </c>
      <c r="I5385" s="1" t="s">
        <v>21</v>
      </c>
      <c r="J5385" s="3" t="s">
        <v>32054</v>
      </c>
      <c r="K5385">
        <v>165</v>
      </c>
      <c r="L5385" s="1" t="s">
        <v>42</v>
      </c>
      <c r="M5385" s="2">
        <v>44229</v>
      </c>
      <c r="N5385" s="1" t="s">
        <v>48</v>
      </c>
      <c r="O5385" s="1" t="s">
        <v>24</v>
      </c>
      <c r="P5385" s="1">
        <f>_3___Healthcare_Data_v1[[#This Row],[Discharge Date]]-_3___Healthcare_Data_v1[[#This Row],[Date of Admission]]</f>
        <v>14</v>
      </c>
      <c r="Q5385" s="1">
        <f>IFERROR(_3___Healthcare_Data_v1[[#This Row],[ Billing Amount ]]/_3___Healthcare_Data_v1[[#This Row],[Days in Hospital]],0)</f>
        <v>871.84497357142857</v>
      </c>
      <c r="R5385" s="1" t="str">
        <f>IF(_3___Healthcare_Data_v1[[#This Row],[Age]]&gt;60,"Senior",IF(_3___Healthcare_Data_v1[[#This Row],[Age]]&gt;35,"Middle","Young"))</f>
        <v>Senior</v>
      </c>
    </row>
    <row r="5386" spans="1:18" x14ac:dyDescent="0.3">
      <c r="A5386" s="1" t="s">
        <v>14985</v>
      </c>
      <c r="B5386" s="1" t="s">
        <v>26683</v>
      </c>
      <c r="C5386" s="1" t="s">
        <v>16</v>
      </c>
      <c r="D5386" s="1" t="s">
        <v>89</v>
      </c>
      <c r="E5386" s="1" t="s">
        <v>35</v>
      </c>
      <c r="F5386" s="2">
        <v>43810</v>
      </c>
      <c r="G5386" s="1" t="s">
        <v>14986</v>
      </c>
      <c r="H5386" s="1" t="s">
        <v>14987</v>
      </c>
      <c r="I5386" s="1" t="s">
        <v>26607</v>
      </c>
      <c r="J5386" s="3" t="s">
        <v>32055</v>
      </c>
      <c r="K5386">
        <v>425</v>
      </c>
      <c r="L5386" s="1" t="s">
        <v>38</v>
      </c>
      <c r="M5386" s="2">
        <v>43817</v>
      </c>
      <c r="N5386" s="1" t="s">
        <v>43</v>
      </c>
      <c r="O5386" s="1" t="s">
        <v>44</v>
      </c>
      <c r="P5386" s="1">
        <f>_3___Healthcare_Data_v1[[#This Row],[Discharge Date]]-_3___Healthcare_Data_v1[[#This Row],[Date of Admission]]</f>
        <v>7</v>
      </c>
      <c r="Q5386" s="1">
        <f>IFERROR(_3___Healthcare_Data_v1[[#This Row],[ Billing Amount ]]/_3___Healthcare_Data_v1[[#This Row],[Days in Hospital]],0)</f>
        <v>3102.0258585714287</v>
      </c>
      <c r="R5386" s="1" t="str">
        <f>IF(_3___Healthcare_Data_v1[[#This Row],[Age]]&gt;60,"Senior",IF(_3___Healthcare_Data_v1[[#This Row],[Age]]&gt;35,"Middle","Young"))</f>
        <v>Senior</v>
      </c>
    </row>
    <row r="5387" spans="1:18" x14ac:dyDescent="0.3">
      <c r="A5387" s="1" t="s">
        <v>14988</v>
      </c>
      <c r="B5387" s="1" t="s">
        <v>26672</v>
      </c>
      <c r="C5387" s="1" t="s">
        <v>26</v>
      </c>
      <c r="D5387" s="1" t="s">
        <v>49</v>
      </c>
      <c r="E5387" s="1" t="s">
        <v>18</v>
      </c>
      <c r="F5387" s="2">
        <v>44453</v>
      </c>
      <c r="G5387" s="1" t="s">
        <v>10346</v>
      </c>
      <c r="H5387" s="1" t="s">
        <v>14989</v>
      </c>
      <c r="I5387" s="1" t="s">
        <v>21</v>
      </c>
      <c r="J5387" s="3" t="s">
        <v>32056</v>
      </c>
      <c r="K5387">
        <v>302</v>
      </c>
      <c r="L5387" s="1" t="s">
        <v>38</v>
      </c>
      <c r="M5387" s="2">
        <v>44454</v>
      </c>
      <c r="N5387" s="1" t="s">
        <v>43</v>
      </c>
      <c r="O5387" s="1" t="s">
        <v>44</v>
      </c>
      <c r="P5387" s="1">
        <f>_3___Healthcare_Data_v1[[#This Row],[Discharge Date]]-_3___Healthcare_Data_v1[[#This Row],[Date of Admission]]</f>
        <v>1</v>
      </c>
      <c r="Q5387" s="1">
        <f>IFERROR(_3___Healthcare_Data_v1[[#This Row],[ Billing Amount ]]/_3___Healthcare_Data_v1[[#This Row],[Days in Hospital]],0)</f>
        <v>42571.316129999999</v>
      </c>
      <c r="R5387" s="1" t="str">
        <f>IF(_3___Healthcare_Data_v1[[#This Row],[Age]]&gt;60,"Senior",IF(_3___Healthcare_Data_v1[[#This Row],[Age]]&gt;35,"Middle","Young"))</f>
        <v>Senior</v>
      </c>
    </row>
    <row r="5388" spans="1:18" x14ac:dyDescent="0.3">
      <c r="A5388" s="1" t="s">
        <v>14990</v>
      </c>
      <c r="B5388" s="1" t="s">
        <v>26980</v>
      </c>
      <c r="C5388" s="1" t="s">
        <v>26</v>
      </c>
      <c r="D5388" s="1" t="s">
        <v>89</v>
      </c>
      <c r="E5388" s="1" t="s">
        <v>26620</v>
      </c>
      <c r="F5388" s="2">
        <v>44067</v>
      </c>
      <c r="G5388" s="1" t="s">
        <v>14991</v>
      </c>
      <c r="H5388" s="1" t="s">
        <v>14992</v>
      </c>
      <c r="I5388" s="1" t="s">
        <v>56</v>
      </c>
      <c r="J5388" s="3" t="s">
        <v>32057</v>
      </c>
      <c r="K5388">
        <v>423</v>
      </c>
      <c r="L5388" s="1" t="s">
        <v>42</v>
      </c>
      <c r="M5388" s="2">
        <v>44088</v>
      </c>
      <c r="N5388" s="1" t="s">
        <v>84</v>
      </c>
      <c r="O5388" s="1" t="s">
        <v>32</v>
      </c>
      <c r="P5388" s="1">
        <f>_3___Healthcare_Data_v1[[#This Row],[Discharge Date]]-_3___Healthcare_Data_v1[[#This Row],[Date of Admission]]</f>
        <v>21</v>
      </c>
      <c r="Q5388" s="1">
        <f>IFERROR(_3___Healthcare_Data_v1[[#This Row],[ Billing Amount ]]/_3___Healthcare_Data_v1[[#This Row],[Days in Hospital]],0)</f>
        <v>542.92742142857151</v>
      </c>
      <c r="R5388" s="1" t="str">
        <f>IF(_3___Healthcare_Data_v1[[#This Row],[Age]]&gt;60,"Senior",IF(_3___Healthcare_Data_v1[[#This Row],[Age]]&gt;35,"Middle","Young"))</f>
        <v>Senior</v>
      </c>
    </row>
    <row r="5389" spans="1:18" x14ac:dyDescent="0.3">
      <c r="A5389" s="1" t="s">
        <v>14993</v>
      </c>
      <c r="B5389" s="1" t="s">
        <v>26679</v>
      </c>
      <c r="C5389" s="1" t="s">
        <v>26</v>
      </c>
      <c r="D5389" s="1" t="s">
        <v>17</v>
      </c>
      <c r="E5389" s="1" t="s">
        <v>26620</v>
      </c>
      <c r="F5389" s="2">
        <v>43420</v>
      </c>
      <c r="G5389" s="1" t="s">
        <v>14994</v>
      </c>
      <c r="H5389" s="1" t="s">
        <v>14995</v>
      </c>
      <c r="I5389" s="1" t="s">
        <v>52</v>
      </c>
      <c r="J5389" s="3" t="s">
        <v>32058</v>
      </c>
      <c r="K5389">
        <v>230</v>
      </c>
      <c r="L5389" s="1" t="s">
        <v>42</v>
      </c>
      <c r="M5389" s="2">
        <v>43444</v>
      </c>
      <c r="N5389" s="1" t="s">
        <v>48</v>
      </c>
      <c r="O5389" s="1" t="s">
        <v>44</v>
      </c>
      <c r="P5389" s="1">
        <f>_3___Healthcare_Data_v1[[#This Row],[Discharge Date]]-_3___Healthcare_Data_v1[[#This Row],[Date of Admission]]</f>
        <v>24</v>
      </c>
      <c r="Q5389" s="1">
        <f>IFERROR(_3___Healthcare_Data_v1[[#This Row],[ Billing Amount ]]/_3___Healthcare_Data_v1[[#This Row],[Days in Hospital]],0)</f>
        <v>278.414675875</v>
      </c>
      <c r="R5389" s="1" t="str">
        <f>IF(_3___Healthcare_Data_v1[[#This Row],[Age]]&gt;60,"Senior",IF(_3___Healthcare_Data_v1[[#This Row],[Age]]&gt;35,"Middle","Young"))</f>
        <v>Senior</v>
      </c>
    </row>
    <row r="5390" spans="1:18" x14ac:dyDescent="0.3">
      <c r="A5390" s="1" t="s">
        <v>14996</v>
      </c>
      <c r="B5390" s="1" t="s">
        <v>26791</v>
      </c>
      <c r="C5390" s="1" t="s">
        <v>26</v>
      </c>
      <c r="D5390" s="1" t="s">
        <v>114</v>
      </c>
      <c r="E5390" s="1" t="s">
        <v>26620</v>
      </c>
      <c r="F5390" s="2">
        <v>45001</v>
      </c>
      <c r="G5390" s="1" t="s">
        <v>14997</v>
      </c>
      <c r="H5390" s="1" t="s">
        <v>10436</v>
      </c>
      <c r="I5390" s="1" t="s">
        <v>26607</v>
      </c>
      <c r="J5390" s="3" t="s">
        <v>32059</v>
      </c>
      <c r="K5390">
        <v>480</v>
      </c>
      <c r="L5390" s="1" t="s">
        <v>38</v>
      </c>
      <c r="M5390" s="2">
        <v>45028</v>
      </c>
      <c r="N5390" s="1" t="s">
        <v>23</v>
      </c>
      <c r="O5390" s="1" t="s">
        <v>24</v>
      </c>
      <c r="P5390" s="1">
        <f>_3___Healthcare_Data_v1[[#This Row],[Discharge Date]]-_3___Healthcare_Data_v1[[#This Row],[Date of Admission]]</f>
        <v>27</v>
      </c>
      <c r="Q5390" s="1">
        <f>IFERROR(_3___Healthcare_Data_v1[[#This Row],[ Billing Amount ]]/_3___Healthcare_Data_v1[[#This Row],[Days in Hospital]],0)</f>
        <v>1276.8545859259259</v>
      </c>
      <c r="R5390" s="1" t="str">
        <f>IF(_3___Healthcare_Data_v1[[#This Row],[Age]]&gt;60,"Senior",IF(_3___Healthcare_Data_v1[[#This Row],[Age]]&gt;35,"Middle","Young"))</f>
        <v>Senior</v>
      </c>
    </row>
    <row r="5391" spans="1:18" x14ac:dyDescent="0.3">
      <c r="A5391" s="1" t="s">
        <v>14998</v>
      </c>
      <c r="B5391" s="1" t="s">
        <v>26612</v>
      </c>
      <c r="C5391" s="1" t="s">
        <v>16</v>
      </c>
      <c r="D5391" s="1" t="s">
        <v>114</v>
      </c>
      <c r="E5391" s="1" t="s">
        <v>18</v>
      </c>
      <c r="F5391" s="2">
        <v>44187</v>
      </c>
      <c r="G5391" s="1" t="s">
        <v>14999</v>
      </c>
      <c r="H5391" s="1" t="s">
        <v>15000</v>
      </c>
      <c r="I5391" s="1" t="s">
        <v>26607</v>
      </c>
      <c r="J5391" s="3" t="s">
        <v>32060</v>
      </c>
      <c r="K5391">
        <v>141</v>
      </c>
      <c r="L5391" s="1" t="s">
        <v>38</v>
      </c>
      <c r="M5391" s="2">
        <v>44191</v>
      </c>
      <c r="N5391" s="1" t="s">
        <v>84</v>
      </c>
      <c r="O5391" s="1" t="s">
        <v>24</v>
      </c>
      <c r="P5391" s="1">
        <f>_3___Healthcare_Data_v1[[#This Row],[Discharge Date]]-_3___Healthcare_Data_v1[[#This Row],[Date of Admission]]</f>
        <v>4</v>
      </c>
      <c r="Q5391" s="1">
        <f>IFERROR(_3___Healthcare_Data_v1[[#This Row],[ Billing Amount ]]/_3___Healthcare_Data_v1[[#This Row],[Days in Hospital]],0)</f>
        <v>9832.0410699999993</v>
      </c>
      <c r="R5391" s="1" t="str">
        <f>IF(_3___Healthcare_Data_v1[[#This Row],[Age]]&gt;60,"Senior",IF(_3___Healthcare_Data_v1[[#This Row],[Age]]&gt;35,"Middle","Young"))</f>
        <v>Senior</v>
      </c>
    </row>
    <row r="5392" spans="1:18" x14ac:dyDescent="0.3">
      <c r="A5392" s="1" t="s">
        <v>15001</v>
      </c>
      <c r="B5392" s="1" t="s">
        <v>26666</v>
      </c>
      <c r="C5392" s="1" t="s">
        <v>26</v>
      </c>
      <c r="D5392" s="1" t="s">
        <v>34</v>
      </c>
      <c r="E5392" s="1" t="s">
        <v>26620</v>
      </c>
      <c r="F5392" s="2">
        <v>45213</v>
      </c>
      <c r="G5392" s="1" t="s">
        <v>15002</v>
      </c>
      <c r="H5392" s="1" t="s">
        <v>4602</v>
      </c>
      <c r="I5392" s="1" t="s">
        <v>21</v>
      </c>
      <c r="J5392" s="3" t="s">
        <v>32061</v>
      </c>
      <c r="K5392">
        <v>134</v>
      </c>
      <c r="L5392" s="1" t="s">
        <v>38</v>
      </c>
      <c r="M5392" s="2">
        <v>45228</v>
      </c>
      <c r="N5392" s="1" t="s">
        <v>23</v>
      </c>
      <c r="O5392" s="1" t="s">
        <v>24</v>
      </c>
      <c r="P5392" s="1">
        <f>_3___Healthcare_Data_v1[[#This Row],[Discharge Date]]-_3___Healthcare_Data_v1[[#This Row],[Date of Admission]]</f>
        <v>15</v>
      </c>
      <c r="Q5392" s="1">
        <f>IFERROR(_3___Healthcare_Data_v1[[#This Row],[ Billing Amount ]]/_3___Healthcare_Data_v1[[#This Row],[Days in Hospital]],0)</f>
        <v>1813.0594326666667</v>
      </c>
      <c r="R5392" s="1" t="str">
        <f>IF(_3___Healthcare_Data_v1[[#This Row],[Age]]&gt;60,"Senior",IF(_3___Healthcare_Data_v1[[#This Row],[Age]]&gt;35,"Middle","Young"))</f>
        <v>Senior</v>
      </c>
    </row>
    <row r="5393" spans="1:18" x14ac:dyDescent="0.3">
      <c r="A5393" s="1" t="s">
        <v>15003</v>
      </c>
      <c r="B5393" s="1" t="s">
        <v>26630</v>
      </c>
      <c r="C5393" s="1" t="s">
        <v>26</v>
      </c>
      <c r="D5393" s="1" t="s">
        <v>89</v>
      </c>
      <c r="E5393" s="1" t="s">
        <v>26620</v>
      </c>
      <c r="F5393" s="2">
        <v>43455</v>
      </c>
      <c r="G5393" s="1" t="s">
        <v>15004</v>
      </c>
      <c r="H5393" s="1" t="s">
        <v>15005</v>
      </c>
      <c r="I5393" s="1" t="s">
        <v>60</v>
      </c>
      <c r="J5393" s="3" t="s">
        <v>32062</v>
      </c>
      <c r="K5393">
        <v>197</v>
      </c>
      <c r="L5393" s="1" t="s">
        <v>42</v>
      </c>
      <c r="M5393" s="2">
        <v>43485</v>
      </c>
      <c r="N5393" s="1" t="s">
        <v>84</v>
      </c>
      <c r="O5393" s="1" t="s">
        <v>44</v>
      </c>
      <c r="P5393" s="1">
        <f>_3___Healthcare_Data_v1[[#This Row],[Discharge Date]]-_3___Healthcare_Data_v1[[#This Row],[Date of Admission]]</f>
        <v>30</v>
      </c>
      <c r="Q5393" s="1">
        <f>IFERROR(_3___Healthcare_Data_v1[[#This Row],[ Billing Amount ]]/_3___Healthcare_Data_v1[[#This Row],[Days in Hospital]],0)</f>
        <v>638.6135793333334</v>
      </c>
      <c r="R5393" s="1" t="str">
        <f>IF(_3___Healthcare_Data_v1[[#This Row],[Age]]&gt;60,"Senior",IF(_3___Healthcare_Data_v1[[#This Row],[Age]]&gt;35,"Middle","Young"))</f>
        <v>Senior</v>
      </c>
    </row>
    <row r="5394" spans="1:18" x14ac:dyDescent="0.3">
      <c r="A5394" s="1" t="s">
        <v>15006</v>
      </c>
      <c r="B5394" s="1" t="s">
        <v>26980</v>
      </c>
      <c r="C5394" s="1" t="s">
        <v>16</v>
      </c>
      <c r="D5394" s="1" t="s">
        <v>114</v>
      </c>
      <c r="E5394" s="1" t="s">
        <v>18</v>
      </c>
      <c r="F5394" s="2">
        <v>43871</v>
      </c>
      <c r="G5394" s="1" t="s">
        <v>15007</v>
      </c>
      <c r="H5394" s="1" t="s">
        <v>13856</v>
      </c>
      <c r="I5394" s="1" t="s">
        <v>52</v>
      </c>
      <c r="J5394" s="3" t="s">
        <v>32063</v>
      </c>
      <c r="K5394">
        <v>211</v>
      </c>
      <c r="L5394" s="1" t="s">
        <v>38</v>
      </c>
      <c r="M5394" s="2">
        <v>43872</v>
      </c>
      <c r="N5394" s="1" t="s">
        <v>23</v>
      </c>
      <c r="O5394" s="1" t="s">
        <v>32</v>
      </c>
      <c r="P5394" s="1">
        <f>_3___Healthcare_Data_v1[[#This Row],[Discharge Date]]-_3___Healthcare_Data_v1[[#This Row],[Date of Admission]]</f>
        <v>1</v>
      </c>
      <c r="Q5394" s="1">
        <f>IFERROR(_3___Healthcare_Data_v1[[#This Row],[ Billing Amount ]]/_3___Healthcare_Data_v1[[#This Row],[Days in Hospital]],0)</f>
        <v>8568.3570940000009</v>
      </c>
      <c r="R5394" s="1" t="str">
        <f>IF(_3___Healthcare_Data_v1[[#This Row],[Age]]&gt;60,"Senior",IF(_3___Healthcare_Data_v1[[#This Row],[Age]]&gt;35,"Middle","Young"))</f>
        <v>Senior</v>
      </c>
    </row>
    <row r="5395" spans="1:18" x14ac:dyDescent="0.3">
      <c r="A5395" s="1" t="s">
        <v>2634</v>
      </c>
      <c r="B5395" s="1" t="s">
        <v>26610</v>
      </c>
      <c r="C5395" s="1" t="s">
        <v>26</v>
      </c>
      <c r="D5395" s="1" t="s">
        <v>17</v>
      </c>
      <c r="E5395" s="1" t="s">
        <v>69</v>
      </c>
      <c r="F5395" s="2">
        <v>44551</v>
      </c>
      <c r="G5395" s="1" t="s">
        <v>15008</v>
      </c>
      <c r="H5395" s="1" t="s">
        <v>15009</v>
      </c>
      <c r="I5395" s="1" t="s">
        <v>21</v>
      </c>
      <c r="J5395" s="3" t="s">
        <v>32064</v>
      </c>
      <c r="K5395">
        <v>322</v>
      </c>
      <c r="L5395" s="1" t="s">
        <v>38</v>
      </c>
      <c r="M5395" s="2">
        <v>44564</v>
      </c>
      <c r="N5395" s="1" t="s">
        <v>43</v>
      </c>
      <c r="O5395" s="1" t="s">
        <v>24</v>
      </c>
      <c r="P5395" s="1">
        <f>_3___Healthcare_Data_v1[[#This Row],[Discharge Date]]-_3___Healthcare_Data_v1[[#This Row],[Date of Admission]]</f>
        <v>13</v>
      </c>
      <c r="Q5395" s="1">
        <f>IFERROR(_3___Healthcare_Data_v1[[#This Row],[ Billing Amount ]]/_3___Healthcare_Data_v1[[#This Row],[Days in Hospital]],0)</f>
        <v>3834.3524361538462</v>
      </c>
      <c r="R5395" s="1" t="str">
        <f>IF(_3___Healthcare_Data_v1[[#This Row],[Age]]&gt;60,"Senior",IF(_3___Healthcare_Data_v1[[#This Row],[Age]]&gt;35,"Middle","Young"))</f>
        <v>Senior</v>
      </c>
    </row>
    <row r="5396" spans="1:18" x14ac:dyDescent="0.3">
      <c r="A5396" s="1" t="s">
        <v>8545</v>
      </c>
      <c r="B5396" s="1" t="s">
        <v>26677</v>
      </c>
      <c r="C5396" s="1" t="s">
        <v>26</v>
      </c>
      <c r="D5396" s="1" t="s">
        <v>114</v>
      </c>
      <c r="E5396" s="1" t="s">
        <v>35</v>
      </c>
      <c r="F5396" s="2">
        <v>43706</v>
      </c>
      <c r="G5396" s="1" t="s">
        <v>15010</v>
      </c>
      <c r="H5396" s="1" t="s">
        <v>15011</v>
      </c>
      <c r="I5396" s="1" t="s">
        <v>60</v>
      </c>
      <c r="J5396" s="3" t="s">
        <v>32065</v>
      </c>
      <c r="K5396">
        <v>280</v>
      </c>
      <c r="L5396" s="1" t="s">
        <v>22</v>
      </c>
      <c r="M5396" s="2">
        <v>43706</v>
      </c>
      <c r="N5396" s="1" t="s">
        <v>43</v>
      </c>
      <c r="O5396" s="1" t="s">
        <v>44</v>
      </c>
      <c r="P5396" s="1">
        <f>_3___Healthcare_Data_v1[[#This Row],[Discharge Date]]-_3___Healthcare_Data_v1[[#This Row],[Date of Admission]]</f>
        <v>0</v>
      </c>
      <c r="Q5396" s="1">
        <f>IFERROR(_3___Healthcare_Data_v1[[#This Row],[ Billing Amount ]]/_3___Healthcare_Data_v1[[#This Row],[Days in Hospital]],0)</f>
        <v>0</v>
      </c>
      <c r="R5396" s="1" t="str">
        <f>IF(_3___Healthcare_Data_v1[[#This Row],[Age]]&gt;60,"Senior",IF(_3___Healthcare_Data_v1[[#This Row],[Age]]&gt;35,"Middle","Young"))</f>
        <v>Senior</v>
      </c>
    </row>
    <row r="5397" spans="1:18" x14ac:dyDescent="0.3">
      <c r="A5397" s="1" t="s">
        <v>15012</v>
      </c>
      <c r="B5397" s="1" t="s">
        <v>26697</v>
      </c>
      <c r="C5397" s="1" t="s">
        <v>26</v>
      </c>
      <c r="D5397" s="1" t="s">
        <v>114</v>
      </c>
      <c r="E5397" s="1" t="s">
        <v>18</v>
      </c>
      <c r="F5397" s="2">
        <v>43806</v>
      </c>
      <c r="G5397" s="1" t="s">
        <v>15013</v>
      </c>
      <c r="H5397" s="1" t="s">
        <v>15014</v>
      </c>
      <c r="I5397" s="1" t="s">
        <v>21</v>
      </c>
      <c r="J5397" s="3" t="s">
        <v>32066</v>
      </c>
      <c r="K5397">
        <v>439</v>
      </c>
      <c r="L5397" s="1" t="s">
        <v>42</v>
      </c>
      <c r="M5397" s="2">
        <v>43825</v>
      </c>
      <c r="N5397" s="1" t="s">
        <v>31</v>
      </c>
      <c r="O5397" s="1" t="s">
        <v>32</v>
      </c>
      <c r="P5397" s="1">
        <f>_3___Healthcare_Data_v1[[#This Row],[Discharge Date]]-_3___Healthcare_Data_v1[[#This Row],[Date of Admission]]</f>
        <v>19</v>
      </c>
      <c r="Q5397" s="1">
        <f>IFERROR(_3___Healthcare_Data_v1[[#This Row],[ Billing Amount ]]/_3___Healthcare_Data_v1[[#This Row],[Days in Hospital]],0)</f>
        <v>1412.1731857894736</v>
      </c>
      <c r="R5397" s="1" t="str">
        <f>IF(_3___Healthcare_Data_v1[[#This Row],[Age]]&gt;60,"Senior",IF(_3___Healthcare_Data_v1[[#This Row],[Age]]&gt;35,"Middle","Young"))</f>
        <v>Senior</v>
      </c>
    </row>
    <row r="5398" spans="1:18" x14ac:dyDescent="0.3">
      <c r="A5398" s="1" t="s">
        <v>9311</v>
      </c>
      <c r="B5398" s="1" t="s">
        <v>26994</v>
      </c>
      <c r="C5398" s="1" t="s">
        <v>16</v>
      </c>
      <c r="D5398" s="1" t="s">
        <v>114</v>
      </c>
      <c r="E5398" s="1" t="s">
        <v>18</v>
      </c>
      <c r="F5398" s="2">
        <v>44656</v>
      </c>
      <c r="G5398" s="1" t="s">
        <v>15015</v>
      </c>
      <c r="H5398" s="1" t="s">
        <v>15016</v>
      </c>
      <c r="I5398" s="1" t="s">
        <v>52</v>
      </c>
      <c r="J5398" s="3" t="s">
        <v>32067</v>
      </c>
      <c r="K5398">
        <v>204</v>
      </c>
      <c r="L5398" s="1" t="s">
        <v>42</v>
      </c>
      <c r="M5398" s="2">
        <v>44668</v>
      </c>
      <c r="N5398" s="1" t="s">
        <v>84</v>
      </c>
      <c r="O5398" s="1" t="s">
        <v>32</v>
      </c>
      <c r="P5398" s="1">
        <f>_3___Healthcare_Data_v1[[#This Row],[Discharge Date]]-_3___Healthcare_Data_v1[[#This Row],[Date of Admission]]</f>
        <v>12</v>
      </c>
      <c r="Q5398" s="1">
        <f>IFERROR(_3___Healthcare_Data_v1[[#This Row],[ Billing Amount ]]/_3___Healthcare_Data_v1[[#This Row],[Days in Hospital]],0)</f>
        <v>3485.3817025000003</v>
      </c>
      <c r="R5398" s="1" t="str">
        <f>IF(_3___Healthcare_Data_v1[[#This Row],[Age]]&gt;60,"Senior",IF(_3___Healthcare_Data_v1[[#This Row],[Age]]&gt;35,"Middle","Young"))</f>
        <v>Senior</v>
      </c>
    </row>
    <row r="5399" spans="1:18" x14ac:dyDescent="0.3">
      <c r="A5399" s="1" t="s">
        <v>15017</v>
      </c>
      <c r="B5399" s="1" t="s">
        <v>26612</v>
      </c>
      <c r="C5399" s="1" t="s">
        <v>26</v>
      </c>
      <c r="D5399" s="1" t="s">
        <v>27</v>
      </c>
      <c r="E5399" s="1" t="s">
        <v>26620</v>
      </c>
      <c r="F5399" s="2">
        <v>44254</v>
      </c>
      <c r="G5399" s="1" t="s">
        <v>15018</v>
      </c>
      <c r="H5399" s="1" t="s">
        <v>15019</v>
      </c>
      <c r="I5399" s="1" t="s">
        <v>21</v>
      </c>
      <c r="J5399" s="3" t="s">
        <v>32068</v>
      </c>
      <c r="K5399">
        <v>118</v>
      </c>
      <c r="L5399" s="1" t="s">
        <v>38</v>
      </c>
      <c r="M5399" s="2">
        <v>44284</v>
      </c>
      <c r="N5399" s="1" t="s">
        <v>43</v>
      </c>
      <c r="O5399" s="1" t="s">
        <v>32</v>
      </c>
      <c r="P5399" s="1">
        <f>_3___Healthcare_Data_v1[[#This Row],[Discharge Date]]-_3___Healthcare_Data_v1[[#This Row],[Date of Admission]]</f>
        <v>30</v>
      </c>
      <c r="Q5399" s="1">
        <f>IFERROR(_3___Healthcare_Data_v1[[#This Row],[ Billing Amount ]]/_3___Healthcare_Data_v1[[#This Row],[Days in Hospital]],0)</f>
        <v>126.69143626666667</v>
      </c>
      <c r="R5399" s="1" t="str">
        <f>IF(_3___Healthcare_Data_v1[[#This Row],[Age]]&gt;60,"Senior",IF(_3___Healthcare_Data_v1[[#This Row],[Age]]&gt;35,"Middle","Young"))</f>
        <v>Senior</v>
      </c>
    </row>
    <row r="5400" spans="1:18" x14ac:dyDescent="0.3">
      <c r="A5400" s="1" t="s">
        <v>15020</v>
      </c>
      <c r="B5400" s="1" t="s">
        <v>26672</v>
      </c>
      <c r="C5400" s="1" t="s">
        <v>16</v>
      </c>
      <c r="D5400" s="1" t="s">
        <v>62</v>
      </c>
      <c r="E5400" s="1" t="s">
        <v>26620</v>
      </c>
      <c r="F5400" s="2">
        <v>44398</v>
      </c>
      <c r="G5400" s="1" t="s">
        <v>15021</v>
      </c>
      <c r="H5400" s="1" t="s">
        <v>15022</v>
      </c>
      <c r="I5400" s="1" t="s">
        <v>21</v>
      </c>
      <c r="J5400" s="3" t="s">
        <v>32069</v>
      </c>
      <c r="K5400">
        <v>330</v>
      </c>
      <c r="L5400" s="1" t="s">
        <v>42</v>
      </c>
      <c r="M5400" s="2">
        <v>44404</v>
      </c>
      <c r="N5400" s="1" t="s">
        <v>23</v>
      </c>
      <c r="O5400" s="1" t="s">
        <v>32</v>
      </c>
      <c r="P5400" s="1">
        <f>_3___Healthcare_Data_v1[[#This Row],[Discharge Date]]-_3___Healthcare_Data_v1[[#This Row],[Date of Admission]]</f>
        <v>6</v>
      </c>
      <c r="Q5400" s="1">
        <f>IFERROR(_3___Healthcare_Data_v1[[#This Row],[ Billing Amount ]]/_3___Healthcare_Data_v1[[#This Row],[Days in Hospital]],0)</f>
        <v>4518.5829299999996</v>
      </c>
      <c r="R5400" s="1" t="str">
        <f>IF(_3___Healthcare_Data_v1[[#This Row],[Age]]&gt;60,"Senior",IF(_3___Healthcare_Data_v1[[#This Row],[Age]]&gt;35,"Middle","Young"))</f>
        <v>Senior</v>
      </c>
    </row>
    <row r="5401" spans="1:18" x14ac:dyDescent="0.3">
      <c r="A5401" s="1" t="s">
        <v>15023</v>
      </c>
      <c r="B5401" s="1" t="s">
        <v>26695</v>
      </c>
      <c r="C5401" s="1" t="s">
        <v>16</v>
      </c>
      <c r="D5401" s="1" t="s">
        <v>62</v>
      </c>
      <c r="E5401" s="1" t="s">
        <v>28</v>
      </c>
      <c r="F5401" s="2">
        <v>44440</v>
      </c>
      <c r="G5401" s="1" t="s">
        <v>15024</v>
      </c>
      <c r="H5401" s="1" t="s">
        <v>15025</v>
      </c>
      <c r="I5401" s="1" t="s">
        <v>60</v>
      </c>
      <c r="J5401" s="3" t="s">
        <v>32070</v>
      </c>
      <c r="K5401">
        <v>427</v>
      </c>
      <c r="L5401" s="1" t="s">
        <v>22</v>
      </c>
      <c r="M5401" s="2">
        <v>44446</v>
      </c>
      <c r="N5401" s="1" t="s">
        <v>84</v>
      </c>
      <c r="O5401" s="1" t="s">
        <v>32</v>
      </c>
      <c r="P5401" s="1">
        <f>_3___Healthcare_Data_v1[[#This Row],[Discharge Date]]-_3___Healthcare_Data_v1[[#This Row],[Date of Admission]]</f>
        <v>6</v>
      </c>
      <c r="Q5401" s="1">
        <f>IFERROR(_3___Healthcare_Data_v1[[#This Row],[ Billing Amount ]]/_3___Healthcare_Data_v1[[#This Row],[Days in Hospital]],0)</f>
        <v>485.58056933333336</v>
      </c>
      <c r="R5401" s="1" t="str">
        <f>IF(_3___Healthcare_Data_v1[[#This Row],[Age]]&gt;60,"Senior",IF(_3___Healthcare_Data_v1[[#This Row],[Age]]&gt;35,"Middle","Young"))</f>
        <v>Senior</v>
      </c>
    </row>
    <row r="5402" spans="1:18" x14ac:dyDescent="0.3">
      <c r="A5402" s="1" t="s">
        <v>15026</v>
      </c>
      <c r="B5402" s="1" t="s">
        <v>26677</v>
      </c>
      <c r="C5402" s="1" t="s">
        <v>26</v>
      </c>
      <c r="D5402" s="1" t="s">
        <v>27</v>
      </c>
      <c r="E5402" s="1" t="s">
        <v>35</v>
      </c>
      <c r="F5402" s="2">
        <v>45074</v>
      </c>
      <c r="G5402" s="1" t="s">
        <v>15027</v>
      </c>
      <c r="H5402" s="1" t="s">
        <v>15028</v>
      </c>
      <c r="I5402" s="1" t="s">
        <v>56</v>
      </c>
      <c r="J5402" s="3" t="s">
        <v>32071</v>
      </c>
      <c r="K5402">
        <v>417</v>
      </c>
      <c r="L5402" s="1" t="s">
        <v>38</v>
      </c>
      <c r="M5402" s="2">
        <v>45101</v>
      </c>
      <c r="N5402" s="1" t="s">
        <v>23</v>
      </c>
      <c r="O5402" s="1" t="s">
        <v>24</v>
      </c>
      <c r="P5402" s="1">
        <f>_3___Healthcare_Data_v1[[#This Row],[Discharge Date]]-_3___Healthcare_Data_v1[[#This Row],[Date of Admission]]</f>
        <v>27</v>
      </c>
      <c r="Q5402" s="1">
        <f>IFERROR(_3___Healthcare_Data_v1[[#This Row],[ Billing Amount ]]/_3___Healthcare_Data_v1[[#This Row],[Days in Hospital]],0)</f>
        <v>56.718152296296296</v>
      </c>
      <c r="R5402" s="1" t="str">
        <f>IF(_3___Healthcare_Data_v1[[#This Row],[Age]]&gt;60,"Senior",IF(_3___Healthcare_Data_v1[[#This Row],[Age]]&gt;35,"Middle","Young"))</f>
        <v>Senior</v>
      </c>
    </row>
    <row r="5403" spans="1:18" x14ac:dyDescent="0.3">
      <c r="A5403" s="1" t="s">
        <v>15029</v>
      </c>
      <c r="B5403" s="1" t="s">
        <v>26606</v>
      </c>
      <c r="C5403" s="1" t="s">
        <v>16</v>
      </c>
      <c r="D5403" s="1" t="s">
        <v>17</v>
      </c>
      <c r="E5403" s="1" t="s">
        <v>26620</v>
      </c>
      <c r="F5403" s="2">
        <v>43989</v>
      </c>
      <c r="G5403" s="1" t="s">
        <v>15030</v>
      </c>
      <c r="H5403" s="1" t="s">
        <v>15031</v>
      </c>
      <c r="I5403" s="1" t="s">
        <v>26607</v>
      </c>
      <c r="J5403" s="3" t="s">
        <v>32072</v>
      </c>
      <c r="K5403">
        <v>315</v>
      </c>
      <c r="L5403" s="1" t="s">
        <v>42</v>
      </c>
      <c r="M5403" s="2">
        <v>44013</v>
      </c>
      <c r="N5403" s="1" t="s">
        <v>23</v>
      </c>
      <c r="O5403" s="1" t="s">
        <v>24</v>
      </c>
      <c r="P5403" s="1">
        <f>_3___Healthcare_Data_v1[[#This Row],[Discharge Date]]-_3___Healthcare_Data_v1[[#This Row],[Date of Admission]]</f>
        <v>24</v>
      </c>
      <c r="Q5403" s="1">
        <f>IFERROR(_3___Healthcare_Data_v1[[#This Row],[ Billing Amount ]]/_3___Healthcare_Data_v1[[#This Row],[Days in Hospital]],0)</f>
        <v>1190.1842454166667</v>
      </c>
      <c r="R5403" s="1" t="str">
        <f>IF(_3___Healthcare_Data_v1[[#This Row],[Age]]&gt;60,"Senior",IF(_3___Healthcare_Data_v1[[#This Row],[Age]]&gt;35,"Middle","Young"))</f>
        <v>Senior</v>
      </c>
    </row>
    <row r="5404" spans="1:18" x14ac:dyDescent="0.3">
      <c r="A5404" s="1" t="s">
        <v>15032</v>
      </c>
      <c r="B5404" s="1" t="s">
        <v>26606</v>
      </c>
      <c r="C5404" s="1" t="s">
        <v>16</v>
      </c>
      <c r="D5404" s="1" t="s">
        <v>229</v>
      </c>
      <c r="E5404" s="1" t="s">
        <v>35</v>
      </c>
      <c r="F5404" s="2">
        <v>43749</v>
      </c>
      <c r="G5404" s="1" t="s">
        <v>7686</v>
      </c>
      <c r="H5404" s="1" t="s">
        <v>15033</v>
      </c>
      <c r="I5404" s="1" t="s">
        <v>52</v>
      </c>
      <c r="J5404" s="3" t="s">
        <v>32073</v>
      </c>
      <c r="K5404">
        <v>284</v>
      </c>
      <c r="L5404" s="1" t="s">
        <v>38</v>
      </c>
      <c r="M5404" s="2">
        <v>43776</v>
      </c>
      <c r="N5404" s="1" t="s">
        <v>84</v>
      </c>
      <c r="O5404" s="1" t="s">
        <v>44</v>
      </c>
      <c r="P5404" s="1">
        <f>_3___Healthcare_Data_v1[[#This Row],[Discharge Date]]-_3___Healthcare_Data_v1[[#This Row],[Date of Admission]]</f>
        <v>27</v>
      </c>
      <c r="Q5404" s="1">
        <f>IFERROR(_3___Healthcare_Data_v1[[#This Row],[ Billing Amount ]]/_3___Healthcare_Data_v1[[#This Row],[Days in Hospital]],0)</f>
        <v>718.65836259259254</v>
      </c>
      <c r="R5404" s="1" t="str">
        <f>IF(_3___Healthcare_Data_v1[[#This Row],[Age]]&gt;60,"Senior",IF(_3___Healthcare_Data_v1[[#This Row],[Age]]&gt;35,"Middle","Young"))</f>
        <v>Senior</v>
      </c>
    </row>
    <row r="5405" spans="1:18" x14ac:dyDescent="0.3">
      <c r="A5405" s="1" t="s">
        <v>15034</v>
      </c>
      <c r="B5405" s="1" t="s">
        <v>26795</v>
      </c>
      <c r="C5405" s="1" t="s">
        <v>16</v>
      </c>
      <c r="D5405" s="1" t="s">
        <v>49</v>
      </c>
      <c r="E5405" s="1" t="s">
        <v>26620</v>
      </c>
      <c r="F5405" s="2">
        <v>44026</v>
      </c>
      <c r="G5405" s="1" t="s">
        <v>15035</v>
      </c>
      <c r="H5405" s="1" t="s">
        <v>2915</v>
      </c>
      <c r="I5405" s="1" t="s">
        <v>21</v>
      </c>
      <c r="J5405" s="3" t="s">
        <v>32074</v>
      </c>
      <c r="K5405">
        <v>297</v>
      </c>
      <c r="L5405" s="1" t="s">
        <v>38</v>
      </c>
      <c r="M5405" s="2">
        <v>44047</v>
      </c>
      <c r="N5405" s="1" t="s">
        <v>31</v>
      </c>
      <c r="O5405" s="1" t="s">
        <v>24</v>
      </c>
      <c r="P5405" s="1">
        <f>_3___Healthcare_Data_v1[[#This Row],[Discharge Date]]-_3___Healthcare_Data_v1[[#This Row],[Date of Admission]]</f>
        <v>21</v>
      </c>
      <c r="Q5405" s="1">
        <f>IFERROR(_3___Healthcare_Data_v1[[#This Row],[ Billing Amount ]]/_3___Healthcare_Data_v1[[#This Row],[Days in Hospital]],0)</f>
        <v>1205.347079047619</v>
      </c>
      <c r="R5405" s="1" t="str">
        <f>IF(_3___Healthcare_Data_v1[[#This Row],[Age]]&gt;60,"Senior",IF(_3___Healthcare_Data_v1[[#This Row],[Age]]&gt;35,"Middle","Young"))</f>
        <v>Senior</v>
      </c>
    </row>
    <row r="5406" spans="1:18" x14ac:dyDescent="0.3">
      <c r="A5406" s="1" t="s">
        <v>15036</v>
      </c>
      <c r="B5406" s="1" t="s">
        <v>26710</v>
      </c>
      <c r="C5406" s="1" t="s">
        <v>16</v>
      </c>
      <c r="D5406" s="1" t="s">
        <v>62</v>
      </c>
      <c r="E5406" s="1" t="s">
        <v>18</v>
      </c>
      <c r="F5406" s="2">
        <v>43822</v>
      </c>
      <c r="G5406" s="1" t="s">
        <v>15037</v>
      </c>
      <c r="H5406" s="1" t="s">
        <v>15038</v>
      </c>
      <c r="I5406" s="1" t="s">
        <v>21</v>
      </c>
      <c r="J5406" s="3" t="s">
        <v>32075</v>
      </c>
      <c r="K5406">
        <v>139</v>
      </c>
      <c r="L5406" s="1" t="s">
        <v>22</v>
      </c>
      <c r="M5406" s="2">
        <v>43839</v>
      </c>
      <c r="N5406" s="1" t="s">
        <v>23</v>
      </c>
      <c r="O5406" s="1" t="s">
        <v>44</v>
      </c>
      <c r="P5406" s="1">
        <f>_3___Healthcare_Data_v1[[#This Row],[Discharge Date]]-_3___Healthcare_Data_v1[[#This Row],[Date of Admission]]</f>
        <v>17</v>
      </c>
      <c r="Q5406" s="1">
        <f>IFERROR(_3___Healthcare_Data_v1[[#This Row],[ Billing Amount ]]/_3___Healthcare_Data_v1[[#This Row],[Days in Hospital]],0)</f>
        <v>3524.675422352941</v>
      </c>
      <c r="R5406" s="1" t="str">
        <f>IF(_3___Healthcare_Data_v1[[#This Row],[Age]]&gt;60,"Senior",IF(_3___Healthcare_Data_v1[[#This Row],[Age]]&gt;35,"Middle","Young"))</f>
        <v>Senior</v>
      </c>
    </row>
    <row r="5407" spans="1:18" x14ac:dyDescent="0.3">
      <c r="A5407" s="1" t="s">
        <v>15039</v>
      </c>
      <c r="B5407" s="1" t="s">
        <v>26653</v>
      </c>
      <c r="C5407" s="1" t="s">
        <v>26</v>
      </c>
      <c r="D5407" s="1" t="s">
        <v>229</v>
      </c>
      <c r="E5407" s="1" t="s">
        <v>26620</v>
      </c>
      <c r="F5407" s="2">
        <v>44120</v>
      </c>
      <c r="G5407" s="1" t="s">
        <v>15040</v>
      </c>
      <c r="H5407" s="1" t="s">
        <v>15041</v>
      </c>
      <c r="I5407" s="1" t="s">
        <v>56</v>
      </c>
      <c r="J5407" s="3" t="s">
        <v>32076</v>
      </c>
      <c r="K5407">
        <v>126</v>
      </c>
      <c r="L5407" s="1" t="s">
        <v>38</v>
      </c>
      <c r="M5407" s="2">
        <v>44130</v>
      </c>
      <c r="N5407" s="1" t="s">
        <v>48</v>
      </c>
      <c r="O5407" s="1" t="s">
        <v>24</v>
      </c>
      <c r="P5407" s="1">
        <f>_3___Healthcare_Data_v1[[#This Row],[Discharge Date]]-_3___Healthcare_Data_v1[[#This Row],[Date of Admission]]</f>
        <v>10</v>
      </c>
      <c r="Q5407" s="1">
        <f>IFERROR(_3___Healthcare_Data_v1[[#This Row],[ Billing Amount ]]/_3___Healthcare_Data_v1[[#This Row],[Days in Hospital]],0)</f>
        <v>1613.6769749999999</v>
      </c>
      <c r="R5407" s="1" t="str">
        <f>IF(_3___Healthcare_Data_v1[[#This Row],[Age]]&gt;60,"Senior",IF(_3___Healthcare_Data_v1[[#This Row],[Age]]&gt;35,"Middle","Young"))</f>
        <v>Senior</v>
      </c>
    </row>
    <row r="5408" spans="1:18" x14ac:dyDescent="0.3">
      <c r="A5408" s="1" t="s">
        <v>15042</v>
      </c>
      <c r="B5408" s="1" t="s">
        <v>26737</v>
      </c>
      <c r="C5408" s="1" t="s">
        <v>26</v>
      </c>
      <c r="D5408" s="1" t="s">
        <v>49</v>
      </c>
      <c r="E5408" s="1" t="s">
        <v>18</v>
      </c>
      <c r="F5408" s="2">
        <v>44162</v>
      </c>
      <c r="G5408" s="1" t="s">
        <v>15043</v>
      </c>
      <c r="H5408" s="1" t="s">
        <v>15044</v>
      </c>
      <c r="I5408" s="1" t="s">
        <v>21</v>
      </c>
      <c r="J5408" s="3" t="s">
        <v>32077</v>
      </c>
      <c r="K5408">
        <v>466</v>
      </c>
      <c r="L5408" s="1" t="s">
        <v>38</v>
      </c>
      <c r="M5408" s="2">
        <v>44177</v>
      </c>
      <c r="N5408" s="1" t="s">
        <v>84</v>
      </c>
      <c r="O5408" s="1" t="s">
        <v>44</v>
      </c>
      <c r="P5408" s="1">
        <f>_3___Healthcare_Data_v1[[#This Row],[Discharge Date]]-_3___Healthcare_Data_v1[[#This Row],[Date of Admission]]</f>
        <v>15</v>
      </c>
      <c r="Q5408" s="1">
        <f>IFERROR(_3___Healthcare_Data_v1[[#This Row],[ Billing Amount ]]/_3___Healthcare_Data_v1[[#This Row],[Days in Hospital]],0)</f>
        <v>1695.4501893333334</v>
      </c>
      <c r="R5408" s="1" t="str">
        <f>IF(_3___Healthcare_Data_v1[[#This Row],[Age]]&gt;60,"Senior",IF(_3___Healthcare_Data_v1[[#This Row],[Age]]&gt;35,"Middle","Young"))</f>
        <v>Senior</v>
      </c>
    </row>
    <row r="5409" spans="1:18" x14ac:dyDescent="0.3">
      <c r="A5409" s="1" t="s">
        <v>15045</v>
      </c>
      <c r="B5409" s="1" t="s">
        <v>26606</v>
      </c>
      <c r="C5409" s="1" t="s">
        <v>26</v>
      </c>
      <c r="D5409" s="1" t="s">
        <v>49</v>
      </c>
      <c r="E5409" s="1" t="s">
        <v>26620</v>
      </c>
      <c r="F5409" s="2">
        <v>44837</v>
      </c>
      <c r="G5409" s="1" t="s">
        <v>15046</v>
      </c>
      <c r="H5409" s="1" t="s">
        <v>15047</v>
      </c>
      <c r="I5409" s="1" t="s">
        <v>26607</v>
      </c>
      <c r="J5409" s="3" t="s">
        <v>32078</v>
      </c>
      <c r="K5409">
        <v>458</v>
      </c>
      <c r="L5409" s="1" t="s">
        <v>42</v>
      </c>
      <c r="M5409" s="2">
        <v>44850</v>
      </c>
      <c r="N5409" s="1" t="s">
        <v>48</v>
      </c>
      <c r="O5409" s="1" t="s">
        <v>32</v>
      </c>
      <c r="P5409" s="1">
        <f>_3___Healthcare_Data_v1[[#This Row],[Discharge Date]]-_3___Healthcare_Data_v1[[#This Row],[Date of Admission]]</f>
        <v>13</v>
      </c>
      <c r="Q5409" s="1">
        <f>IFERROR(_3___Healthcare_Data_v1[[#This Row],[ Billing Amount ]]/_3___Healthcare_Data_v1[[#This Row],[Days in Hospital]],0)</f>
        <v>897.87824076923073</v>
      </c>
      <c r="R5409" s="1" t="str">
        <f>IF(_3___Healthcare_Data_v1[[#This Row],[Age]]&gt;60,"Senior",IF(_3___Healthcare_Data_v1[[#This Row],[Age]]&gt;35,"Middle","Young"))</f>
        <v>Senior</v>
      </c>
    </row>
    <row r="5410" spans="1:18" x14ac:dyDescent="0.3">
      <c r="A5410" s="1" t="s">
        <v>15048</v>
      </c>
      <c r="B5410" s="1" t="s">
        <v>26737</v>
      </c>
      <c r="C5410" s="1" t="s">
        <v>16</v>
      </c>
      <c r="D5410" s="1" t="s">
        <v>17</v>
      </c>
      <c r="E5410" s="1" t="s">
        <v>26620</v>
      </c>
      <c r="F5410" s="2">
        <v>43981</v>
      </c>
      <c r="G5410" s="1" t="s">
        <v>15049</v>
      </c>
      <c r="H5410" s="1" t="s">
        <v>15050</v>
      </c>
      <c r="I5410" s="1" t="s">
        <v>21</v>
      </c>
      <c r="J5410" s="3" t="s">
        <v>32079</v>
      </c>
      <c r="K5410">
        <v>331</v>
      </c>
      <c r="L5410" s="1" t="s">
        <v>42</v>
      </c>
      <c r="M5410" s="2">
        <v>43998</v>
      </c>
      <c r="N5410" s="1" t="s">
        <v>43</v>
      </c>
      <c r="O5410" s="1" t="s">
        <v>44</v>
      </c>
      <c r="P5410" s="1">
        <f>_3___Healthcare_Data_v1[[#This Row],[Discharge Date]]-_3___Healthcare_Data_v1[[#This Row],[Date of Admission]]</f>
        <v>17</v>
      </c>
      <c r="Q5410" s="1">
        <f>IFERROR(_3___Healthcare_Data_v1[[#This Row],[ Billing Amount ]]/_3___Healthcare_Data_v1[[#This Row],[Days in Hospital]],0)</f>
        <v>224.21885611764705</v>
      </c>
      <c r="R5410" s="1" t="str">
        <f>IF(_3___Healthcare_Data_v1[[#This Row],[Age]]&gt;60,"Senior",IF(_3___Healthcare_Data_v1[[#This Row],[Age]]&gt;35,"Middle","Young"))</f>
        <v>Senior</v>
      </c>
    </row>
    <row r="5411" spans="1:18" x14ac:dyDescent="0.3">
      <c r="A5411" s="1" t="s">
        <v>15051</v>
      </c>
      <c r="B5411" s="1" t="s">
        <v>26873</v>
      </c>
      <c r="C5411" s="1" t="s">
        <v>26</v>
      </c>
      <c r="D5411" s="1" t="s">
        <v>49</v>
      </c>
      <c r="E5411" s="1" t="s">
        <v>26620</v>
      </c>
      <c r="F5411" s="2">
        <v>45148</v>
      </c>
      <c r="G5411" s="1" t="s">
        <v>15052</v>
      </c>
      <c r="H5411" s="1" t="s">
        <v>15053</v>
      </c>
      <c r="I5411" s="1" t="s">
        <v>56</v>
      </c>
      <c r="J5411" s="3" t="s">
        <v>32080</v>
      </c>
      <c r="K5411">
        <v>297</v>
      </c>
      <c r="L5411" s="1" t="s">
        <v>38</v>
      </c>
      <c r="M5411" s="2">
        <v>45167</v>
      </c>
      <c r="N5411" s="1" t="s">
        <v>31</v>
      </c>
      <c r="O5411" s="1" t="s">
        <v>44</v>
      </c>
      <c r="P5411" s="1">
        <f>_3___Healthcare_Data_v1[[#This Row],[Discharge Date]]-_3___Healthcare_Data_v1[[#This Row],[Date of Admission]]</f>
        <v>19</v>
      </c>
      <c r="Q5411" s="1">
        <f>IFERROR(_3___Healthcare_Data_v1[[#This Row],[ Billing Amount ]]/_3___Healthcare_Data_v1[[#This Row],[Days in Hospital]],0)</f>
        <v>110.21632178947368</v>
      </c>
      <c r="R5411" s="1" t="str">
        <f>IF(_3___Healthcare_Data_v1[[#This Row],[Age]]&gt;60,"Senior",IF(_3___Healthcare_Data_v1[[#This Row],[Age]]&gt;35,"Middle","Young"))</f>
        <v>Senior</v>
      </c>
    </row>
    <row r="5412" spans="1:18" x14ac:dyDescent="0.3">
      <c r="A5412" s="1" t="s">
        <v>15054</v>
      </c>
      <c r="B5412" s="1" t="s">
        <v>26624</v>
      </c>
      <c r="C5412" s="1" t="s">
        <v>16</v>
      </c>
      <c r="D5412" s="1" t="s">
        <v>27</v>
      </c>
      <c r="E5412" s="1" t="s">
        <v>35</v>
      </c>
      <c r="F5412" s="2">
        <v>44620</v>
      </c>
      <c r="G5412" s="1" t="s">
        <v>15055</v>
      </c>
      <c r="H5412" s="1" t="s">
        <v>15056</v>
      </c>
      <c r="I5412" s="1" t="s">
        <v>26607</v>
      </c>
      <c r="J5412" s="3" t="s">
        <v>32081</v>
      </c>
      <c r="K5412">
        <v>397</v>
      </c>
      <c r="L5412" s="1" t="s">
        <v>22</v>
      </c>
      <c r="M5412" s="2">
        <v>44634</v>
      </c>
      <c r="N5412" s="1" t="s">
        <v>43</v>
      </c>
      <c r="O5412" s="1" t="s">
        <v>32</v>
      </c>
      <c r="P5412" s="1">
        <f>_3___Healthcare_Data_v1[[#This Row],[Discharge Date]]-_3___Healthcare_Data_v1[[#This Row],[Date of Admission]]</f>
        <v>14</v>
      </c>
      <c r="Q5412" s="1">
        <f>IFERROR(_3___Healthcare_Data_v1[[#This Row],[ Billing Amount ]]/_3___Healthcare_Data_v1[[#This Row],[Days in Hospital]],0)</f>
        <v>990.54191928571424</v>
      </c>
      <c r="R5412" s="1" t="str">
        <f>IF(_3___Healthcare_Data_v1[[#This Row],[Age]]&gt;60,"Senior",IF(_3___Healthcare_Data_v1[[#This Row],[Age]]&gt;35,"Middle","Young"))</f>
        <v>Senior</v>
      </c>
    </row>
    <row r="5413" spans="1:18" x14ac:dyDescent="0.3">
      <c r="A5413" s="1" t="s">
        <v>15057</v>
      </c>
      <c r="B5413" s="1" t="s">
        <v>26689</v>
      </c>
      <c r="C5413" s="1" t="s">
        <v>26</v>
      </c>
      <c r="D5413" s="1" t="s">
        <v>17</v>
      </c>
      <c r="E5413" s="1" t="s">
        <v>26615</v>
      </c>
      <c r="F5413" s="2">
        <v>43815</v>
      </c>
      <c r="G5413" s="1" t="s">
        <v>15058</v>
      </c>
      <c r="H5413" s="1" t="s">
        <v>2130</v>
      </c>
      <c r="I5413" s="1" t="s">
        <v>21</v>
      </c>
      <c r="J5413" s="3" t="s">
        <v>32082</v>
      </c>
      <c r="K5413">
        <v>431</v>
      </c>
      <c r="L5413" s="1" t="s">
        <v>22</v>
      </c>
      <c r="M5413" s="2">
        <v>43818</v>
      </c>
      <c r="N5413" s="1" t="s">
        <v>84</v>
      </c>
      <c r="O5413" s="1" t="s">
        <v>32</v>
      </c>
      <c r="P5413" s="1">
        <f>_3___Healthcare_Data_v1[[#This Row],[Discharge Date]]-_3___Healthcare_Data_v1[[#This Row],[Date of Admission]]</f>
        <v>3</v>
      </c>
      <c r="Q5413" s="1">
        <f>IFERROR(_3___Healthcare_Data_v1[[#This Row],[ Billing Amount ]]/_3___Healthcare_Data_v1[[#This Row],[Days in Hospital]],0)</f>
        <v>1477.0293786666668</v>
      </c>
      <c r="R5413" s="1" t="str">
        <f>IF(_3___Healthcare_Data_v1[[#This Row],[Age]]&gt;60,"Senior",IF(_3___Healthcare_Data_v1[[#This Row],[Age]]&gt;35,"Middle","Young"))</f>
        <v>Senior</v>
      </c>
    </row>
    <row r="5414" spans="1:18" x14ac:dyDescent="0.3">
      <c r="A5414" s="1" t="s">
        <v>15059</v>
      </c>
      <c r="B5414" s="1" t="s">
        <v>26700</v>
      </c>
      <c r="C5414" s="1" t="s">
        <v>26</v>
      </c>
      <c r="D5414" s="1" t="s">
        <v>229</v>
      </c>
      <c r="E5414" s="1" t="s">
        <v>26620</v>
      </c>
      <c r="F5414" s="2">
        <v>44220</v>
      </c>
      <c r="G5414" s="1" t="s">
        <v>15060</v>
      </c>
      <c r="H5414" s="1" t="s">
        <v>15061</v>
      </c>
      <c r="I5414" s="1" t="s">
        <v>26607</v>
      </c>
      <c r="J5414" s="3" t="s">
        <v>32083</v>
      </c>
      <c r="K5414">
        <v>420</v>
      </c>
      <c r="L5414" s="1" t="s">
        <v>42</v>
      </c>
      <c r="M5414" s="2">
        <v>44240</v>
      </c>
      <c r="N5414" s="1" t="s">
        <v>84</v>
      </c>
      <c r="O5414" s="1" t="s">
        <v>24</v>
      </c>
      <c r="P5414" s="1">
        <f>_3___Healthcare_Data_v1[[#This Row],[Discharge Date]]-_3___Healthcare_Data_v1[[#This Row],[Date of Admission]]</f>
        <v>20</v>
      </c>
      <c r="Q5414" s="1">
        <f>IFERROR(_3___Healthcare_Data_v1[[#This Row],[ Billing Amount ]]/_3___Healthcare_Data_v1[[#This Row],[Days in Hospital]],0)</f>
        <v>1427.2478585000001</v>
      </c>
      <c r="R5414" s="1" t="str">
        <f>IF(_3___Healthcare_Data_v1[[#This Row],[Age]]&gt;60,"Senior",IF(_3___Healthcare_Data_v1[[#This Row],[Age]]&gt;35,"Middle","Young"))</f>
        <v>Senior</v>
      </c>
    </row>
    <row r="5415" spans="1:18" x14ac:dyDescent="0.3">
      <c r="A5415" s="1" t="s">
        <v>15062</v>
      </c>
      <c r="B5415" s="1" t="s">
        <v>26687</v>
      </c>
      <c r="C5415" s="1" t="s">
        <v>16</v>
      </c>
      <c r="D5415" s="1" t="s">
        <v>89</v>
      </c>
      <c r="E5415" s="1" t="s">
        <v>28</v>
      </c>
      <c r="F5415" s="2">
        <v>44626</v>
      </c>
      <c r="G5415" s="1" t="s">
        <v>15063</v>
      </c>
      <c r="H5415" s="1" t="s">
        <v>15064</v>
      </c>
      <c r="I5415" s="1" t="s">
        <v>52</v>
      </c>
      <c r="J5415" s="3" t="s">
        <v>32084</v>
      </c>
      <c r="K5415">
        <v>284</v>
      </c>
      <c r="L5415" s="1" t="s">
        <v>42</v>
      </c>
      <c r="M5415" s="2">
        <v>44633</v>
      </c>
      <c r="N5415" s="1" t="s">
        <v>31</v>
      </c>
      <c r="O5415" s="1" t="s">
        <v>32</v>
      </c>
      <c r="P5415" s="1">
        <f>_3___Healthcare_Data_v1[[#This Row],[Discharge Date]]-_3___Healthcare_Data_v1[[#This Row],[Date of Admission]]</f>
        <v>7</v>
      </c>
      <c r="Q5415" s="1">
        <f>IFERROR(_3___Healthcare_Data_v1[[#This Row],[ Billing Amount ]]/_3___Healthcare_Data_v1[[#This Row],[Days in Hospital]],0)</f>
        <v>5856.7623657142858</v>
      </c>
      <c r="R5415" s="1" t="str">
        <f>IF(_3___Healthcare_Data_v1[[#This Row],[Age]]&gt;60,"Senior",IF(_3___Healthcare_Data_v1[[#This Row],[Age]]&gt;35,"Middle","Young"))</f>
        <v>Senior</v>
      </c>
    </row>
    <row r="5416" spans="1:18" x14ac:dyDescent="0.3">
      <c r="A5416" s="1" t="s">
        <v>1471</v>
      </c>
      <c r="B5416" s="1" t="s">
        <v>26759</v>
      </c>
      <c r="C5416" s="1" t="s">
        <v>16</v>
      </c>
      <c r="D5416" s="1" t="s">
        <v>229</v>
      </c>
      <c r="E5416" s="1" t="s">
        <v>26620</v>
      </c>
      <c r="F5416" s="2">
        <v>45179</v>
      </c>
      <c r="G5416" s="1" t="s">
        <v>15065</v>
      </c>
      <c r="H5416" s="1" t="s">
        <v>15066</v>
      </c>
      <c r="I5416" s="1" t="s">
        <v>56</v>
      </c>
      <c r="J5416" s="3" t="s">
        <v>32085</v>
      </c>
      <c r="K5416">
        <v>290</v>
      </c>
      <c r="L5416" s="1" t="s">
        <v>38</v>
      </c>
      <c r="M5416" s="2">
        <v>45196</v>
      </c>
      <c r="N5416" s="1" t="s">
        <v>48</v>
      </c>
      <c r="O5416" s="1" t="s">
        <v>32</v>
      </c>
      <c r="P5416" s="1">
        <f>_3___Healthcare_Data_v1[[#This Row],[Discharge Date]]-_3___Healthcare_Data_v1[[#This Row],[Date of Admission]]</f>
        <v>17</v>
      </c>
      <c r="Q5416" s="1">
        <f>IFERROR(_3___Healthcare_Data_v1[[#This Row],[ Billing Amount ]]/_3___Healthcare_Data_v1[[#This Row],[Days in Hospital]],0)</f>
        <v>489.07578641176468</v>
      </c>
      <c r="R5416" s="1" t="str">
        <f>IF(_3___Healthcare_Data_v1[[#This Row],[Age]]&gt;60,"Senior",IF(_3___Healthcare_Data_v1[[#This Row],[Age]]&gt;35,"Middle","Young"))</f>
        <v>Senior</v>
      </c>
    </row>
    <row r="5417" spans="1:18" x14ac:dyDescent="0.3">
      <c r="A5417" s="1" t="s">
        <v>15067</v>
      </c>
      <c r="B5417" s="1" t="s">
        <v>26617</v>
      </c>
      <c r="C5417" s="1" t="s">
        <v>16</v>
      </c>
      <c r="D5417" s="1" t="s">
        <v>62</v>
      </c>
      <c r="E5417" s="1" t="s">
        <v>28</v>
      </c>
      <c r="F5417" s="2">
        <v>43540</v>
      </c>
      <c r="G5417" s="1" t="s">
        <v>15068</v>
      </c>
      <c r="H5417" s="1" t="s">
        <v>15069</v>
      </c>
      <c r="I5417" s="1" t="s">
        <v>56</v>
      </c>
      <c r="J5417" s="3" t="s">
        <v>32086</v>
      </c>
      <c r="K5417">
        <v>357</v>
      </c>
      <c r="L5417" s="1" t="s">
        <v>42</v>
      </c>
      <c r="M5417" s="2">
        <v>43564</v>
      </c>
      <c r="N5417" s="1" t="s">
        <v>31</v>
      </c>
      <c r="O5417" s="1" t="s">
        <v>44</v>
      </c>
      <c r="P5417" s="1">
        <f>_3___Healthcare_Data_v1[[#This Row],[Discharge Date]]-_3___Healthcare_Data_v1[[#This Row],[Date of Admission]]</f>
        <v>24</v>
      </c>
      <c r="Q5417" s="1">
        <f>IFERROR(_3___Healthcare_Data_v1[[#This Row],[ Billing Amount ]]/_3___Healthcare_Data_v1[[#This Row],[Days in Hospital]],0)</f>
        <v>1389.8038091666667</v>
      </c>
      <c r="R5417" s="1" t="str">
        <f>IF(_3___Healthcare_Data_v1[[#This Row],[Age]]&gt;60,"Senior",IF(_3___Healthcare_Data_v1[[#This Row],[Age]]&gt;35,"Middle","Young"))</f>
        <v>Senior</v>
      </c>
    </row>
    <row r="5418" spans="1:18" x14ac:dyDescent="0.3">
      <c r="A5418" s="1" t="s">
        <v>15070</v>
      </c>
      <c r="B5418" s="1" t="s">
        <v>26610</v>
      </c>
      <c r="C5418" s="1" t="s">
        <v>16</v>
      </c>
      <c r="D5418" s="1" t="s">
        <v>34</v>
      </c>
      <c r="E5418" s="1" t="s">
        <v>69</v>
      </c>
      <c r="F5418" s="2">
        <v>44193</v>
      </c>
      <c r="G5418" s="1" t="s">
        <v>10697</v>
      </c>
      <c r="H5418" s="1" t="s">
        <v>15071</v>
      </c>
      <c r="I5418" s="1" t="s">
        <v>21</v>
      </c>
      <c r="J5418" s="3" t="s">
        <v>32087</v>
      </c>
      <c r="K5418">
        <v>278</v>
      </c>
      <c r="L5418" s="1" t="s">
        <v>38</v>
      </c>
      <c r="M5418" s="2">
        <v>44210</v>
      </c>
      <c r="N5418" s="1" t="s">
        <v>31</v>
      </c>
      <c r="O5418" s="1" t="s">
        <v>44</v>
      </c>
      <c r="P5418" s="1">
        <f>_3___Healthcare_Data_v1[[#This Row],[Discharge Date]]-_3___Healthcare_Data_v1[[#This Row],[Date of Admission]]</f>
        <v>17</v>
      </c>
      <c r="Q5418" s="1">
        <f>IFERROR(_3___Healthcare_Data_v1[[#This Row],[ Billing Amount ]]/_3___Healthcare_Data_v1[[#This Row],[Days in Hospital]],0)</f>
        <v>2497.7815423529414</v>
      </c>
      <c r="R5418" s="1" t="str">
        <f>IF(_3___Healthcare_Data_v1[[#This Row],[Age]]&gt;60,"Senior",IF(_3___Healthcare_Data_v1[[#This Row],[Age]]&gt;35,"Middle","Young"))</f>
        <v>Senior</v>
      </c>
    </row>
    <row r="5419" spans="1:18" x14ac:dyDescent="0.3">
      <c r="A5419" s="1" t="s">
        <v>15072</v>
      </c>
      <c r="B5419" s="1" t="s">
        <v>26697</v>
      </c>
      <c r="C5419" s="1" t="s">
        <v>26</v>
      </c>
      <c r="D5419" s="1" t="s">
        <v>34</v>
      </c>
      <c r="E5419" s="1" t="s">
        <v>18</v>
      </c>
      <c r="F5419" s="2">
        <v>43432</v>
      </c>
      <c r="G5419" s="1" t="s">
        <v>6527</v>
      </c>
      <c r="H5419" s="1" t="s">
        <v>15073</v>
      </c>
      <c r="I5419" s="1" t="s">
        <v>26607</v>
      </c>
      <c r="J5419" s="3" t="s">
        <v>32088</v>
      </c>
      <c r="K5419">
        <v>137</v>
      </c>
      <c r="L5419" s="1" t="s">
        <v>22</v>
      </c>
      <c r="M5419" s="2">
        <v>43441</v>
      </c>
      <c r="N5419" s="1" t="s">
        <v>31</v>
      </c>
      <c r="O5419" s="1" t="s">
        <v>44</v>
      </c>
      <c r="P5419" s="1">
        <f>_3___Healthcare_Data_v1[[#This Row],[Discharge Date]]-_3___Healthcare_Data_v1[[#This Row],[Date of Admission]]</f>
        <v>9</v>
      </c>
      <c r="Q5419" s="1">
        <f>IFERROR(_3___Healthcare_Data_v1[[#This Row],[ Billing Amount ]]/_3___Healthcare_Data_v1[[#This Row],[Days in Hospital]],0)</f>
        <v>1362.1595</v>
      </c>
      <c r="R5419" s="1" t="str">
        <f>IF(_3___Healthcare_Data_v1[[#This Row],[Age]]&gt;60,"Senior",IF(_3___Healthcare_Data_v1[[#This Row],[Age]]&gt;35,"Middle","Young"))</f>
        <v>Senior</v>
      </c>
    </row>
    <row r="5420" spans="1:18" x14ac:dyDescent="0.3">
      <c r="A5420" s="1" t="s">
        <v>15074</v>
      </c>
      <c r="B5420" s="1" t="s">
        <v>26798</v>
      </c>
      <c r="C5420" s="1" t="s">
        <v>16</v>
      </c>
      <c r="D5420" s="1" t="s">
        <v>49</v>
      </c>
      <c r="E5420" s="1" t="s">
        <v>28</v>
      </c>
      <c r="F5420" s="2">
        <v>45152</v>
      </c>
      <c r="G5420" s="1" t="s">
        <v>15075</v>
      </c>
      <c r="H5420" s="1" t="s">
        <v>15076</v>
      </c>
      <c r="I5420" s="1" t="s">
        <v>56</v>
      </c>
      <c r="J5420" s="3" t="s">
        <v>32089</v>
      </c>
      <c r="K5420">
        <v>470</v>
      </c>
      <c r="L5420" s="1" t="s">
        <v>38</v>
      </c>
      <c r="M5420" s="2">
        <v>45158</v>
      </c>
      <c r="N5420" s="1" t="s">
        <v>48</v>
      </c>
      <c r="O5420" s="1" t="s">
        <v>32</v>
      </c>
      <c r="P5420" s="1">
        <f>_3___Healthcare_Data_v1[[#This Row],[Discharge Date]]-_3___Healthcare_Data_v1[[#This Row],[Date of Admission]]</f>
        <v>6</v>
      </c>
      <c r="Q5420" s="1">
        <f>IFERROR(_3___Healthcare_Data_v1[[#This Row],[ Billing Amount ]]/_3___Healthcare_Data_v1[[#This Row],[Days in Hospital]],0)</f>
        <v>3344.5109299999999</v>
      </c>
      <c r="R5420" s="1" t="str">
        <f>IF(_3___Healthcare_Data_v1[[#This Row],[Age]]&gt;60,"Senior",IF(_3___Healthcare_Data_v1[[#This Row],[Age]]&gt;35,"Middle","Young"))</f>
        <v>Senior</v>
      </c>
    </row>
    <row r="5421" spans="1:18" x14ac:dyDescent="0.3">
      <c r="A5421" s="1" t="s">
        <v>15077</v>
      </c>
      <c r="B5421" s="1" t="s">
        <v>26803</v>
      </c>
      <c r="C5421" s="1" t="s">
        <v>26</v>
      </c>
      <c r="D5421" s="1" t="s">
        <v>34</v>
      </c>
      <c r="E5421" s="1" t="s">
        <v>26620</v>
      </c>
      <c r="F5421" s="2">
        <v>43431</v>
      </c>
      <c r="G5421" s="1" t="s">
        <v>15078</v>
      </c>
      <c r="H5421" s="1" t="s">
        <v>15079</v>
      </c>
      <c r="I5421" s="1" t="s">
        <v>56</v>
      </c>
      <c r="J5421" s="3" t="s">
        <v>32090</v>
      </c>
      <c r="K5421">
        <v>407</v>
      </c>
      <c r="L5421" s="1" t="s">
        <v>42</v>
      </c>
      <c r="M5421" s="2">
        <v>43452</v>
      </c>
      <c r="N5421" s="1" t="s">
        <v>31</v>
      </c>
      <c r="O5421" s="1" t="s">
        <v>44</v>
      </c>
      <c r="P5421" s="1">
        <f>_3___Healthcare_Data_v1[[#This Row],[Discharge Date]]-_3___Healthcare_Data_v1[[#This Row],[Date of Admission]]</f>
        <v>21</v>
      </c>
      <c r="Q5421" s="1">
        <f>IFERROR(_3___Healthcare_Data_v1[[#This Row],[ Billing Amount ]]/_3___Healthcare_Data_v1[[#This Row],[Days in Hospital]],0)</f>
        <v>334.13234342857146</v>
      </c>
      <c r="R5421" s="1" t="str">
        <f>IF(_3___Healthcare_Data_v1[[#This Row],[Age]]&gt;60,"Senior",IF(_3___Healthcare_Data_v1[[#This Row],[Age]]&gt;35,"Middle","Young"))</f>
        <v>Senior</v>
      </c>
    </row>
    <row r="5422" spans="1:18" x14ac:dyDescent="0.3">
      <c r="A5422" s="1" t="s">
        <v>15080</v>
      </c>
      <c r="B5422" s="1" t="s">
        <v>26610</v>
      </c>
      <c r="C5422" s="1" t="s">
        <v>26</v>
      </c>
      <c r="D5422" s="1" t="s">
        <v>229</v>
      </c>
      <c r="E5422" s="1" t="s">
        <v>18</v>
      </c>
      <c r="F5422" s="2">
        <v>44837</v>
      </c>
      <c r="G5422" s="1" t="s">
        <v>4689</v>
      </c>
      <c r="H5422" s="1" t="s">
        <v>4433</v>
      </c>
      <c r="I5422" s="1" t="s">
        <v>52</v>
      </c>
      <c r="J5422" s="3" t="s">
        <v>32091</v>
      </c>
      <c r="K5422">
        <v>244</v>
      </c>
      <c r="L5422" s="1" t="s">
        <v>42</v>
      </c>
      <c r="M5422" s="2">
        <v>44863</v>
      </c>
      <c r="N5422" s="1" t="s">
        <v>84</v>
      </c>
      <c r="O5422" s="1" t="s">
        <v>32</v>
      </c>
      <c r="P5422" s="1">
        <f>_3___Healthcare_Data_v1[[#This Row],[Discharge Date]]-_3___Healthcare_Data_v1[[#This Row],[Date of Admission]]</f>
        <v>26</v>
      </c>
      <c r="Q5422" s="1">
        <f>IFERROR(_3___Healthcare_Data_v1[[#This Row],[ Billing Amount ]]/_3___Healthcare_Data_v1[[#This Row],[Days in Hospital]],0)</f>
        <v>1348.0923699999998</v>
      </c>
      <c r="R5422" s="1" t="str">
        <f>IF(_3___Healthcare_Data_v1[[#This Row],[Age]]&gt;60,"Senior",IF(_3___Healthcare_Data_v1[[#This Row],[Age]]&gt;35,"Middle","Young"))</f>
        <v>Senior</v>
      </c>
    </row>
    <row r="5423" spans="1:18" x14ac:dyDescent="0.3">
      <c r="A5423" s="1" t="s">
        <v>15081</v>
      </c>
      <c r="B5423" s="1" t="s">
        <v>26619</v>
      </c>
      <c r="C5423" s="1" t="s">
        <v>26</v>
      </c>
      <c r="D5423" s="1" t="s">
        <v>34</v>
      </c>
      <c r="E5423" s="1" t="s">
        <v>26615</v>
      </c>
      <c r="F5423" s="2">
        <v>44292</v>
      </c>
      <c r="G5423" s="1" t="s">
        <v>8743</v>
      </c>
      <c r="H5423" s="1" t="s">
        <v>15082</v>
      </c>
      <c r="I5423" s="1" t="s">
        <v>21</v>
      </c>
      <c r="J5423" s="3" t="s">
        <v>32092</v>
      </c>
      <c r="K5423">
        <v>176</v>
      </c>
      <c r="L5423" s="1" t="s">
        <v>22</v>
      </c>
      <c r="M5423" s="2">
        <v>44298</v>
      </c>
      <c r="N5423" s="1" t="s">
        <v>23</v>
      </c>
      <c r="O5423" s="1" t="s">
        <v>24</v>
      </c>
      <c r="P5423" s="1">
        <f>_3___Healthcare_Data_v1[[#This Row],[Discharge Date]]-_3___Healthcare_Data_v1[[#This Row],[Date of Admission]]</f>
        <v>6</v>
      </c>
      <c r="Q5423" s="1">
        <f>IFERROR(_3___Healthcare_Data_v1[[#This Row],[ Billing Amount ]]/_3___Healthcare_Data_v1[[#This Row],[Days in Hospital]],0)</f>
        <v>4924.7480583333336</v>
      </c>
      <c r="R5423" s="1" t="str">
        <f>IF(_3___Healthcare_Data_v1[[#This Row],[Age]]&gt;60,"Senior",IF(_3___Healthcare_Data_v1[[#This Row],[Age]]&gt;35,"Middle","Young"))</f>
        <v>Senior</v>
      </c>
    </row>
    <row r="5424" spans="1:18" x14ac:dyDescent="0.3">
      <c r="A5424" s="1" t="s">
        <v>15083</v>
      </c>
      <c r="B5424" s="1" t="s">
        <v>26617</v>
      </c>
      <c r="C5424" s="1" t="s">
        <v>26</v>
      </c>
      <c r="D5424" s="1" t="s">
        <v>114</v>
      </c>
      <c r="E5424" s="1" t="s">
        <v>26620</v>
      </c>
      <c r="F5424" s="2">
        <v>43759</v>
      </c>
      <c r="G5424" s="1" t="s">
        <v>15084</v>
      </c>
      <c r="H5424" s="1" t="s">
        <v>15085</v>
      </c>
      <c r="I5424" s="1" t="s">
        <v>26607</v>
      </c>
      <c r="J5424" s="3" t="s">
        <v>32093</v>
      </c>
      <c r="K5424">
        <v>199</v>
      </c>
      <c r="L5424" s="1" t="s">
        <v>38</v>
      </c>
      <c r="M5424" s="2">
        <v>43776</v>
      </c>
      <c r="N5424" s="1" t="s">
        <v>84</v>
      </c>
      <c r="O5424" s="1" t="s">
        <v>44</v>
      </c>
      <c r="P5424" s="1">
        <f>_3___Healthcare_Data_v1[[#This Row],[Discharge Date]]-_3___Healthcare_Data_v1[[#This Row],[Date of Admission]]</f>
        <v>17</v>
      </c>
      <c r="Q5424" s="1">
        <f>IFERROR(_3___Healthcare_Data_v1[[#This Row],[ Billing Amount ]]/_3___Healthcare_Data_v1[[#This Row],[Days in Hospital]],0)</f>
        <v>555.68057776470584</v>
      </c>
      <c r="R5424" s="1" t="str">
        <f>IF(_3___Healthcare_Data_v1[[#This Row],[Age]]&gt;60,"Senior",IF(_3___Healthcare_Data_v1[[#This Row],[Age]]&gt;35,"Middle","Young"))</f>
        <v>Senior</v>
      </c>
    </row>
    <row r="5425" spans="1:18" x14ac:dyDescent="0.3">
      <c r="A5425" s="1" t="s">
        <v>15086</v>
      </c>
      <c r="B5425" s="1" t="s">
        <v>26980</v>
      </c>
      <c r="C5425" s="1" t="s">
        <v>26</v>
      </c>
      <c r="D5425" s="1" t="s">
        <v>62</v>
      </c>
      <c r="E5425" s="1" t="s">
        <v>18</v>
      </c>
      <c r="F5425" s="2">
        <v>44130</v>
      </c>
      <c r="G5425" s="1" t="s">
        <v>15087</v>
      </c>
      <c r="H5425" s="1" t="s">
        <v>15088</v>
      </c>
      <c r="I5425" s="1" t="s">
        <v>56</v>
      </c>
      <c r="J5425" s="3" t="s">
        <v>32094</v>
      </c>
      <c r="K5425">
        <v>169</v>
      </c>
      <c r="L5425" s="1" t="s">
        <v>42</v>
      </c>
      <c r="M5425" s="2">
        <v>44135</v>
      </c>
      <c r="N5425" s="1" t="s">
        <v>84</v>
      </c>
      <c r="O5425" s="1" t="s">
        <v>44</v>
      </c>
      <c r="P5425" s="1">
        <f>_3___Healthcare_Data_v1[[#This Row],[Discharge Date]]-_3___Healthcare_Data_v1[[#This Row],[Date of Admission]]</f>
        <v>5</v>
      </c>
      <c r="Q5425" s="1">
        <f>IFERROR(_3___Healthcare_Data_v1[[#This Row],[ Billing Amount ]]/_3___Healthcare_Data_v1[[#This Row],[Days in Hospital]],0)</f>
        <v>429.91289399999994</v>
      </c>
      <c r="R5425" s="1" t="str">
        <f>IF(_3___Healthcare_Data_v1[[#This Row],[Age]]&gt;60,"Senior",IF(_3___Healthcare_Data_v1[[#This Row],[Age]]&gt;35,"Middle","Young"))</f>
        <v>Senior</v>
      </c>
    </row>
    <row r="5426" spans="1:18" x14ac:dyDescent="0.3">
      <c r="A5426" s="1" t="s">
        <v>15089</v>
      </c>
      <c r="B5426" s="1" t="s">
        <v>26837</v>
      </c>
      <c r="C5426" s="1" t="s">
        <v>26</v>
      </c>
      <c r="D5426" s="1" t="s">
        <v>114</v>
      </c>
      <c r="E5426" s="1" t="s">
        <v>28</v>
      </c>
      <c r="F5426" s="2">
        <v>43581</v>
      </c>
      <c r="G5426" s="1" t="s">
        <v>15090</v>
      </c>
      <c r="H5426" s="1" t="s">
        <v>15091</v>
      </c>
      <c r="I5426" s="1" t="s">
        <v>26607</v>
      </c>
      <c r="J5426" s="3" t="s">
        <v>32095</v>
      </c>
      <c r="K5426">
        <v>294</v>
      </c>
      <c r="L5426" s="1" t="s">
        <v>42</v>
      </c>
      <c r="M5426" s="2">
        <v>43607</v>
      </c>
      <c r="N5426" s="1" t="s">
        <v>48</v>
      </c>
      <c r="O5426" s="1" t="s">
        <v>32</v>
      </c>
      <c r="P5426" s="1">
        <f>_3___Healthcare_Data_v1[[#This Row],[Discharge Date]]-_3___Healthcare_Data_v1[[#This Row],[Date of Admission]]</f>
        <v>26</v>
      </c>
      <c r="Q5426" s="1">
        <f>IFERROR(_3___Healthcare_Data_v1[[#This Row],[ Billing Amount ]]/_3___Healthcare_Data_v1[[#This Row],[Days in Hospital]],0)</f>
        <v>1380.6232680769231</v>
      </c>
      <c r="R5426" s="1" t="str">
        <f>IF(_3___Healthcare_Data_v1[[#This Row],[Age]]&gt;60,"Senior",IF(_3___Healthcare_Data_v1[[#This Row],[Age]]&gt;35,"Middle","Young"))</f>
        <v>Senior</v>
      </c>
    </row>
    <row r="5427" spans="1:18" x14ac:dyDescent="0.3">
      <c r="A5427" s="1" t="s">
        <v>5652</v>
      </c>
      <c r="B5427" s="1" t="s">
        <v>26779</v>
      </c>
      <c r="C5427" s="1" t="s">
        <v>16</v>
      </c>
      <c r="D5427" s="1" t="s">
        <v>49</v>
      </c>
      <c r="E5427" s="1" t="s">
        <v>26620</v>
      </c>
      <c r="F5427" s="2">
        <v>44325</v>
      </c>
      <c r="G5427" s="1" t="s">
        <v>8995</v>
      </c>
      <c r="H5427" s="1" t="s">
        <v>15092</v>
      </c>
      <c r="I5427" s="1" t="s">
        <v>26607</v>
      </c>
      <c r="J5427" s="3" t="s">
        <v>32096</v>
      </c>
      <c r="K5427">
        <v>117</v>
      </c>
      <c r="L5427" s="1" t="s">
        <v>42</v>
      </c>
      <c r="M5427" s="2">
        <v>44353</v>
      </c>
      <c r="N5427" s="1" t="s">
        <v>48</v>
      </c>
      <c r="O5427" s="1" t="s">
        <v>24</v>
      </c>
      <c r="P5427" s="1">
        <f>_3___Healthcare_Data_v1[[#This Row],[Discharge Date]]-_3___Healthcare_Data_v1[[#This Row],[Date of Admission]]</f>
        <v>28</v>
      </c>
      <c r="Q5427" s="1">
        <f>IFERROR(_3___Healthcare_Data_v1[[#This Row],[ Billing Amount ]]/_3___Healthcare_Data_v1[[#This Row],[Days in Hospital]],0)</f>
        <v>482.68491892857139</v>
      </c>
      <c r="R5427" s="1" t="str">
        <f>IF(_3___Healthcare_Data_v1[[#This Row],[Age]]&gt;60,"Senior",IF(_3___Healthcare_Data_v1[[#This Row],[Age]]&gt;35,"Middle","Young"))</f>
        <v>Senior</v>
      </c>
    </row>
    <row r="5428" spans="1:18" x14ac:dyDescent="0.3">
      <c r="A5428" s="1" t="s">
        <v>15093</v>
      </c>
      <c r="B5428" s="1" t="s">
        <v>26697</v>
      </c>
      <c r="C5428" s="1" t="s">
        <v>26</v>
      </c>
      <c r="D5428" s="1" t="s">
        <v>17</v>
      </c>
      <c r="E5428" s="1" t="s">
        <v>35</v>
      </c>
      <c r="F5428" s="2">
        <v>44581</v>
      </c>
      <c r="G5428" s="1" t="s">
        <v>15094</v>
      </c>
      <c r="H5428" s="1" t="s">
        <v>15095</v>
      </c>
      <c r="I5428" s="1" t="s">
        <v>21</v>
      </c>
      <c r="J5428" s="3" t="s">
        <v>32097</v>
      </c>
      <c r="K5428">
        <v>107</v>
      </c>
      <c r="L5428" s="1" t="s">
        <v>22</v>
      </c>
      <c r="M5428" s="2">
        <v>44586</v>
      </c>
      <c r="N5428" s="1" t="s">
        <v>48</v>
      </c>
      <c r="O5428" s="1" t="s">
        <v>44</v>
      </c>
      <c r="P5428" s="1">
        <f>_3___Healthcare_Data_v1[[#This Row],[Discharge Date]]-_3___Healthcare_Data_v1[[#This Row],[Date of Admission]]</f>
        <v>5</v>
      </c>
      <c r="Q5428" s="1">
        <f>IFERROR(_3___Healthcare_Data_v1[[#This Row],[ Billing Amount ]]/_3___Healthcare_Data_v1[[#This Row],[Days in Hospital]],0)</f>
        <v>1627.7077549999999</v>
      </c>
      <c r="R5428" s="1" t="str">
        <f>IF(_3___Healthcare_Data_v1[[#This Row],[Age]]&gt;60,"Senior",IF(_3___Healthcare_Data_v1[[#This Row],[Age]]&gt;35,"Middle","Young"))</f>
        <v>Senior</v>
      </c>
    </row>
    <row r="5429" spans="1:18" x14ac:dyDescent="0.3">
      <c r="A5429" s="1" t="s">
        <v>15096</v>
      </c>
      <c r="B5429" s="1" t="s">
        <v>26723</v>
      </c>
      <c r="C5429" s="1" t="s">
        <v>26</v>
      </c>
      <c r="D5429" s="1" t="s">
        <v>62</v>
      </c>
      <c r="E5429" s="1" t="s">
        <v>26615</v>
      </c>
      <c r="F5429" s="2">
        <v>44867</v>
      </c>
      <c r="G5429" s="1" t="s">
        <v>15097</v>
      </c>
      <c r="H5429" s="1" t="s">
        <v>15098</v>
      </c>
      <c r="I5429" s="1" t="s">
        <v>21</v>
      </c>
      <c r="J5429" s="3" t="s">
        <v>32098</v>
      </c>
      <c r="K5429">
        <v>257</v>
      </c>
      <c r="L5429" s="1" t="s">
        <v>22</v>
      </c>
      <c r="M5429" s="2">
        <v>44869</v>
      </c>
      <c r="N5429" s="1" t="s">
        <v>43</v>
      </c>
      <c r="O5429" s="1" t="s">
        <v>32</v>
      </c>
      <c r="P5429" s="1">
        <f>_3___Healthcare_Data_v1[[#This Row],[Discharge Date]]-_3___Healthcare_Data_v1[[#This Row],[Date of Admission]]</f>
        <v>2</v>
      </c>
      <c r="Q5429" s="1">
        <f>IFERROR(_3___Healthcare_Data_v1[[#This Row],[ Billing Amount ]]/_3___Healthcare_Data_v1[[#This Row],[Days in Hospital]],0)</f>
        <v>12494.761145</v>
      </c>
      <c r="R5429" s="1" t="str">
        <f>IF(_3___Healthcare_Data_v1[[#This Row],[Age]]&gt;60,"Senior",IF(_3___Healthcare_Data_v1[[#This Row],[Age]]&gt;35,"Middle","Young"))</f>
        <v>Senior</v>
      </c>
    </row>
    <row r="5430" spans="1:18" x14ac:dyDescent="0.3">
      <c r="A5430" s="1" t="s">
        <v>15099</v>
      </c>
      <c r="B5430" s="1" t="s">
        <v>26798</v>
      </c>
      <c r="C5430" s="1" t="s">
        <v>26</v>
      </c>
      <c r="D5430" s="1" t="s">
        <v>27</v>
      </c>
      <c r="E5430" s="1" t="s">
        <v>28</v>
      </c>
      <c r="F5430" s="2">
        <v>43511</v>
      </c>
      <c r="G5430" s="1" t="s">
        <v>15100</v>
      </c>
      <c r="H5430" s="1" t="s">
        <v>15101</v>
      </c>
      <c r="I5430" s="1" t="s">
        <v>52</v>
      </c>
      <c r="J5430" s="3" t="s">
        <v>32099</v>
      </c>
      <c r="K5430">
        <v>457</v>
      </c>
      <c r="L5430" s="1" t="s">
        <v>38</v>
      </c>
      <c r="M5430" s="2">
        <v>43519</v>
      </c>
      <c r="N5430" s="1" t="s">
        <v>84</v>
      </c>
      <c r="O5430" s="1" t="s">
        <v>24</v>
      </c>
      <c r="P5430" s="1">
        <f>_3___Healthcare_Data_v1[[#This Row],[Discharge Date]]-_3___Healthcare_Data_v1[[#This Row],[Date of Admission]]</f>
        <v>8</v>
      </c>
      <c r="Q5430" s="1">
        <f>IFERROR(_3___Healthcare_Data_v1[[#This Row],[ Billing Amount ]]/_3___Healthcare_Data_v1[[#This Row],[Days in Hospital]],0)</f>
        <v>618.04031587500003</v>
      </c>
      <c r="R5430" s="1" t="str">
        <f>IF(_3___Healthcare_Data_v1[[#This Row],[Age]]&gt;60,"Senior",IF(_3___Healthcare_Data_v1[[#This Row],[Age]]&gt;35,"Middle","Young"))</f>
        <v>Senior</v>
      </c>
    </row>
    <row r="5431" spans="1:18" x14ac:dyDescent="0.3">
      <c r="A5431" s="1" t="s">
        <v>15102</v>
      </c>
      <c r="B5431" s="1" t="s">
        <v>26866</v>
      </c>
      <c r="C5431" s="1" t="s">
        <v>16</v>
      </c>
      <c r="D5431" s="1" t="s">
        <v>229</v>
      </c>
      <c r="E5431" s="1" t="s">
        <v>26615</v>
      </c>
      <c r="F5431" s="2">
        <v>44769</v>
      </c>
      <c r="G5431" s="1" t="s">
        <v>15103</v>
      </c>
      <c r="H5431" s="1" t="s">
        <v>2014</v>
      </c>
      <c r="I5431" s="1" t="s">
        <v>21</v>
      </c>
      <c r="J5431" s="3" t="s">
        <v>32100</v>
      </c>
      <c r="K5431">
        <v>329</v>
      </c>
      <c r="L5431" s="1" t="s">
        <v>22</v>
      </c>
      <c r="M5431" s="2">
        <v>44786</v>
      </c>
      <c r="N5431" s="1" t="s">
        <v>84</v>
      </c>
      <c r="O5431" s="1" t="s">
        <v>44</v>
      </c>
      <c r="P5431" s="1">
        <f>_3___Healthcare_Data_v1[[#This Row],[Discharge Date]]-_3___Healthcare_Data_v1[[#This Row],[Date of Admission]]</f>
        <v>17</v>
      </c>
      <c r="Q5431" s="1">
        <f>IFERROR(_3___Healthcare_Data_v1[[#This Row],[ Billing Amount ]]/_3___Healthcare_Data_v1[[#This Row],[Days in Hospital]],0)</f>
        <v>1153.5602305882353</v>
      </c>
      <c r="R5431" s="1" t="str">
        <f>IF(_3___Healthcare_Data_v1[[#This Row],[Age]]&gt;60,"Senior",IF(_3___Healthcare_Data_v1[[#This Row],[Age]]&gt;35,"Middle","Young"))</f>
        <v>Senior</v>
      </c>
    </row>
    <row r="5432" spans="1:18" x14ac:dyDescent="0.3">
      <c r="A5432" s="1" t="s">
        <v>2456</v>
      </c>
      <c r="B5432" s="1" t="s">
        <v>26725</v>
      </c>
      <c r="C5432" s="1" t="s">
        <v>16</v>
      </c>
      <c r="D5432" s="1" t="s">
        <v>229</v>
      </c>
      <c r="E5432" s="1" t="s">
        <v>18</v>
      </c>
      <c r="F5432" s="2">
        <v>44543</v>
      </c>
      <c r="G5432" s="1" t="s">
        <v>15104</v>
      </c>
      <c r="H5432" s="1" t="s">
        <v>15105</v>
      </c>
      <c r="I5432" s="1" t="s">
        <v>52</v>
      </c>
      <c r="J5432" s="3" t="s">
        <v>27276</v>
      </c>
      <c r="K5432">
        <v>124</v>
      </c>
      <c r="L5432" s="1" t="s">
        <v>38</v>
      </c>
      <c r="M5432" s="2">
        <v>44557</v>
      </c>
      <c r="N5432" s="1" t="s">
        <v>48</v>
      </c>
      <c r="O5432" s="1" t="s">
        <v>24</v>
      </c>
      <c r="P5432" s="1">
        <f>_3___Healthcare_Data_v1[[#This Row],[Discharge Date]]-_3___Healthcare_Data_v1[[#This Row],[Date of Admission]]</f>
        <v>14</v>
      </c>
      <c r="Q5432" s="1">
        <f>IFERROR(_3___Healthcare_Data_v1[[#This Row],[ Billing Amount ]]/_3___Healthcare_Data_v1[[#This Row],[Days in Hospital]],0)</f>
        <v>0</v>
      </c>
      <c r="R5432" s="1" t="str">
        <f>IF(_3___Healthcare_Data_v1[[#This Row],[Age]]&gt;60,"Senior",IF(_3___Healthcare_Data_v1[[#This Row],[Age]]&gt;35,"Middle","Young"))</f>
        <v>Senior</v>
      </c>
    </row>
    <row r="5433" spans="1:18" x14ac:dyDescent="0.3">
      <c r="A5433" s="1" t="s">
        <v>15106</v>
      </c>
      <c r="B5433" s="1" t="s">
        <v>26628</v>
      </c>
      <c r="C5433" s="1" t="s">
        <v>26</v>
      </c>
      <c r="D5433" s="1" t="s">
        <v>89</v>
      </c>
      <c r="E5433" s="1" t="s">
        <v>26620</v>
      </c>
      <c r="F5433" s="2">
        <v>44760</v>
      </c>
      <c r="G5433" s="1" t="s">
        <v>15107</v>
      </c>
      <c r="H5433" s="1" t="s">
        <v>15108</v>
      </c>
      <c r="I5433" s="1" t="s">
        <v>52</v>
      </c>
      <c r="J5433" s="3" t="s">
        <v>32101</v>
      </c>
      <c r="K5433">
        <v>255</v>
      </c>
      <c r="L5433" s="1" t="s">
        <v>42</v>
      </c>
      <c r="M5433" s="2">
        <v>44766</v>
      </c>
      <c r="N5433" s="1" t="s">
        <v>84</v>
      </c>
      <c r="O5433" s="1" t="s">
        <v>44</v>
      </c>
      <c r="P5433" s="1">
        <f>_3___Healthcare_Data_v1[[#This Row],[Discharge Date]]-_3___Healthcare_Data_v1[[#This Row],[Date of Admission]]</f>
        <v>6</v>
      </c>
      <c r="Q5433" s="1">
        <f>IFERROR(_3___Healthcare_Data_v1[[#This Row],[ Billing Amount ]]/_3___Healthcare_Data_v1[[#This Row],[Days in Hospital]],0)</f>
        <v>671.12589933333334</v>
      </c>
      <c r="R5433" s="1" t="str">
        <f>IF(_3___Healthcare_Data_v1[[#This Row],[Age]]&gt;60,"Senior",IF(_3___Healthcare_Data_v1[[#This Row],[Age]]&gt;35,"Middle","Young"))</f>
        <v>Senior</v>
      </c>
    </row>
    <row r="5434" spans="1:18" x14ac:dyDescent="0.3">
      <c r="A5434" s="1" t="s">
        <v>12417</v>
      </c>
      <c r="B5434" s="1" t="s">
        <v>26659</v>
      </c>
      <c r="C5434" s="1" t="s">
        <v>26</v>
      </c>
      <c r="D5434" s="1" t="s">
        <v>34</v>
      </c>
      <c r="E5434" s="1" t="s">
        <v>28</v>
      </c>
      <c r="F5434" s="2">
        <v>44667</v>
      </c>
      <c r="G5434" s="1" t="s">
        <v>15109</v>
      </c>
      <c r="H5434" s="1" t="s">
        <v>15110</v>
      </c>
      <c r="I5434" s="1" t="s">
        <v>26607</v>
      </c>
      <c r="J5434" s="3" t="s">
        <v>32102</v>
      </c>
      <c r="K5434">
        <v>441</v>
      </c>
      <c r="L5434" s="1" t="s">
        <v>22</v>
      </c>
      <c r="M5434" s="2">
        <v>44689</v>
      </c>
      <c r="N5434" s="1" t="s">
        <v>23</v>
      </c>
      <c r="O5434" s="1" t="s">
        <v>24</v>
      </c>
      <c r="P5434" s="1">
        <f>_3___Healthcare_Data_v1[[#This Row],[Discharge Date]]-_3___Healthcare_Data_v1[[#This Row],[Date of Admission]]</f>
        <v>22</v>
      </c>
      <c r="Q5434" s="1">
        <f>IFERROR(_3___Healthcare_Data_v1[[#This Row],[ Billing Amount ]]/_3___Healthcare_Data_v1[[#This Row],[Days in Hospital]],0)</f>
        <v>1917.2301631818182</v>
      </c>
      <c r="R5434" s="1" t="str">
        <f>IF(_3___Healthcare_Data_v1[[#This Row],[Age]]&gt;60,"Senior",IF(_3___Healthcare_Data_v1[[#This Row],[Age]]&gt;35,"Middle","Young"))</f>
        <v>Senior</v>
      </c>
    </row>
    <row r="5435" spans="1:18" x14ac:dyDescent="0.3">
      <c r="A5435" s="1" t="s">
        <v>15111</v>
      </c>
      <c r="B5435" s="1" t="s">
        <v>26994</v>
      </c>
      <c r="C5435" s="1" t="s">
        <v>16</v>
      </c>
      <c r="D5435" s="1" t="s">
        <v>27</v>
      </c>
      <c r="E5435" s="1" t="s">
        <v>26620</v>
      </c>
      <c r="F5435" s="2">
        <v>45128</v>
      </c>
      <c r="G5435" s="1" t="s">
        <v>15112</v>
      </c>
      <c r="H5435" s="1" t="s">
        <v>7801</v>
      </c>
      <c r="I5435" s="1" t="s">
        <v>52</v>
      </c>
      <c r="J5435" s="3" t="s">
        <v>32103</v>
      </c>
      <c r="K5435">
        <v>191</v>
      </c>
      <c r="L5435" s="1" t="s">
        <v>38</v>
      </c>
      <c r="M5435" s="2">
        <v>45138</v>
      </c>
      <c r="N5435" s="1" t="s">
        <v>23</v>
      </c>
      <c r="O5435" s="1" t="s">
        <v>44</v>
      </c>
      <c r="P5435" s="1">
        <f>_3___Healthcare_Data_v1[[#This Row],[Discharge Date]]-_3___Healthcare_Data_v1[[#This Row],[Date of Admission]]</f>
        <v>10</v>
      </c>
      <c r="Q5435" s="1">
        <f>IFERROR(_3___Healthcare_Data_v1[[#This Row],[ Billing Amount ]]/_3___Healthcare_Data_v1[[#This Row],[Days in Hospital]],0)</f>
        <v>1716.2746959999999</v>
      </c>
      <c r="R5435" s="1" t="str">
        <f>IF(_3___Healthcare_Data_v1[[#This Row],[Age]]&gt;60,"Senior",IF(_3___Healthcare_Data_v1[[#This Row],[Age]]&gt;35,"Middle","Young"))</f>
        <v>Senior</v>
      </c>
    </row>
    <row r="5436" spans="1:18" x14ac:dyDescent="0.3">
      <c r="A5436" s="1" t="s">
        <v>6681</v>
      </c>
      <c r="B5436" s="1" t="s">
        <v>26928</v>
      </c>
      <c r="C5436" s="1" t="s">
        <v>16</v>
      </c>
      <c r="D5436" s="1" t="s">
        <v>62</v>
      </c>
      <c r="E5436" s="1" t="s">
        <v>26615</v>
      </c>
      <c r="F5436" s="2">
        <v>44870</v>
      </c>
      <c r="G5436" s="1" t="s">
        <v>15113</v>
      </c>
      <c r="H5436" s="1" t="s">
        <v>6419</v>
      </c>
      <c r="I5436" s="1" t="s">
        <v>56</v>
      </c>
      <c r="J5436" s="3" t="s">
        <v>32104</v>
      </c>
      <c r="K5436">
        <v>316</v>
      </c>
      <c r="L5436" s="1" t="s">
        <v>22</v>
      </c>
      <c r="M5436" s="2">
        <v>44884</v>
      </c>
      <c r="N5436" s="1" t="s">
        <v>31</v>
      </c>
      <c r="O5436" s="1" t="s">
        <v>24</v>
      </c>
      <c r="P5436" s="1">
        <f>_3___Healthcare_Data_v1[[#This Row],[Discharge Date]]-_3___Healthcare_Data_v1[[#This Row],[Date of Admission]]</f>
        <v>14</v>
      </c>
      <c r="Q5436" s="1">
        <f>IFERROR(_3___Healthcare_Data_v1[[#This Row],[ Billing Amount ]]/_3___Healthcare_Data_v1[[#This Row],[Days in Hospital]],0)</f>
        <v>753.79222785714285</v>
      </c>
      <c r="R5436" s="1" t="str">
        <f>IF(_3___Healthcare_Data_v1[[#This Row],[Age]]&gt;60,"Senior",IF(_3___Healthcare_Data_v1[[#This Row],[Age]]&gt;35,"Middle","Young"))</f>
        <v>Senior</v>
      </c>
    </row>
    <row r="5437" spans="1:18" x14ac:dyDescent="0.3">
      <c r="A5437" s="1" t="s">
        <v>15114</v>
      </c>
      <c r="B5437" s="1" t="s">
        <v>26677</v>
      </c>
      <c r="C5437" s="1" t="s">
        <v>26</v>
      </c>
      <c r="D5437" s="1" t="s">
        <v>27</v>
      </c>
      <c r="E5437" s="1" t="s">
        <v>26615</v>
      </c>
      <c r="F5437" s="2">
        <v>45177</v>
      </c>
      <c r="G5437" s="1" t="s">
        <v>15115</v>
      </c>
      <c r="H5437" s="1" t="s">
        <v>15116</v>
      </c>
      <c r="I5437" s="1" t="s">
        <v>26607</v>
      </c>
      <c r="J5437" s="3" t="s">
        <v>32105</v>
      </c>
      <c r="K5437">
        <v>434</v>
      </c>
      <c r="L5437" s="1" t="s">
        <v>22</v>
      </c>
      <c r="M5437" s="2">
        <v>45178</v>
      </c>
      <c r="N5437" s="1" t="s">
        <v>31</v>
      </c>
      <c r="O5437" s="1" t="s">
        <v>32</v>
      </c>
      <c r="P5437" s="1">
        <f>_3___Healthcare_Data_v1[[#This Row],[Discharge Date]]-_3___Healthcare_Data_v1[[#This Row],[Date of Admission]]</f>
        <v>1</v>
      </c>
      <c r="Q5437" s="1">
        <f>IFERROR(_3___Healthcare_Data_v1[[#This Row],[ Billing Amount ]]/_3___Healthcare_Data_v1[[#This Row],[Days in Hospital]],0)</f>
        <v>13390.405210000001</v>
      </c>
      <c r="R5437" s="1" t="str">
        <f>IF(_3___Healthcare_Data_v1[[#This Row],[Age]]&gt;60,"Senior",IF(_3___Healthcare_Data_v1[[#This Row],[Age]]&gt;35,"Middle","Young"))</f>
        <v>Senior</v>
      </c>
    </row>
    <row r="5438" spans="1:18" x14ac:dyDescent="0.3">
      <c r="A5438" s="1" t="s">
        <v>15117</v>
      </c>
      <c r="B5438" s="1" t="s">
        <v>26636</v>
      </c>
      <c r="C5438" s="1" t="s">
        <v>16</v>
      </c>
      <c r="D5438" s="1" t="s">
        <v>34</v>
      </c>
      <c r="E5438" s="1" t="s">
        <v>18</v>
      </c>
      <c r="F5438" s="2">
        <v>44244</v>
      </c>
      <c r="G5438" s="1" t="s">
        <v>13339</v>
      </c>
      <c r="H5438" s="1" t="s">
        <v>6762</v>
      </c>
      <c r="I5438" s="1" t="s">
        <v>21</v>
      </c>
      <c r="J5438" s="3" t="s">
        <v>32106</v>
      </c>
      <c r="K5438">
        <v>367</v>
      </c>
      <c r="L5438" s="1" t="s">
        <v>38</v>
      </c>
      <c r="M5438" s="2">
        <v>44269</v>
      </c>
      <c r="N5438" s="1" t="s">
        <v>43</v>
      </c>
      <c r="O5438" s="1" t="s">
        <v>44</v>
      </c>
      <c r="P5438" s="1">
        <f>_3___Healthcare_Data_v1[[#This Row],[Discharge Date]]-_3___Healthcare_Data_v1[[#This Row],[Date of Admission]]</f>
        <v>25</v>
      </c>
      <c r="Q5438" s="1">
        <f>IFERROR(_3___Healthcare_Data_v1[[#This Row],[ Billing Amount ]]/_3___Healthcare_Data_v1[[#This Row],[Days in Hospital]],0)</f>
        <v>1080.0386172000001</v>
      </c>
      <c r="R5438" s="1" t="str">
        <f>IF(_3___Healthcare_Data_v1[[#This Row],[Age]]&gt;60,"Senior",IF(_3___Healthcare_Data_v1[[#This Row],[Age]]&gt;35,"Middle","Young"))</f>
        <v>Senior</v>
      </c>
    </row>
    <row r="5439" spans="1:18" x14ac:dyDescent="0.3">
      <c r="A5439" s="1" t="s">
        <v>15118</v>
      </c>
      <c r="B5439" s="1" t="s">
        <v>26958</v>
      </c>
      <c r="C5439" s="1" t="s">
        <v>16</v>
      </c>
      <c r="D5439" s="1" t="s">
        <v>34</v>
      </c>
      <c r="E5439" s="1" t="s">
        <v>18</v>
      </c>
      <c r="F5439" s="2">
        <v>45012</v>
      </c>
      <c r="G5439" s="1" t="s">
        <v>15119</v>
      </c>
      <c r="H5439" s="1" t="s">
        <v>12801</v>
      </c>
      <c r="I5439" s="1" t="s">
        <v>60</v>
      </c>
      <c r="J5439" s="3" t="s">
        <v>32107</v>
      </c>
      <c r="K5439">
        <v>305</v>
      </c>
      <c r="L5439" s="1" t="s">
        <v>42</v>
      </c>
      <c r="M5439" s="2">
        <v>45037</v>
      </c>
      <c r="N5439" s="1" t="s">
        <v>84</v>
      </c>
      <c r="O5439" s="1" t="s">
        <v>24</v>
      </c>
      <c r="P5439" s="1">
        <f>_3___Healthcare_Data_v1[[#This Row],[Discharge Date]]-_3___Healthcare_Data_v1[[#This Row],[Date of Admission]]</f>
        <v>25</v>
      </c>
      <c r="Q5439" s="1">
        <f>IFERROR(_3___Healthcare_Data_v1[[#This Row],[ Billing Amount ]]/_3___Healthcare_Data_v1[[#This Row],[Days in Hospital]],0)</f>
        <v>1274.9352203999999</v>
      </c>
      <c r="R5439" s="1" t="str">
        <f>IF(_3___Healthcare_Data_v1[[#This Row],[Age]]&gt;60,"Senior",IF(_3___Healthcare_Data_v1[[#This Row],[Age]]&gt;35,"Middle","Young"))</f>
        <v>Senior</v>
      </c>
    </row>
    <row r="5440" spans="1:18" x14ac:dyDescent="0.3">
      <c r="A5440" s="1" t="s">
        <v>5019</v>
      </c>
      <c r="B5440" s="1" t="s">
        <v>26732</v>
      </c>
      <c r="C5440" s="1" t="s">
        <v>16</v>
      </c>
      <c r="D5440" s="1" t="s">
        <v>49</v>
      </c>
      <c r="E5440" s="1" t="s">
        <v>35</v>
      </c>
      <c r="F5440" s="2">
        <v>43469</v>
      </c>
      <c r="G5440" s="1" t="s">
        <v>15120</v>
      </c>
      <c r="H5440" s="1" t="s">
        <v>15121</v>
      </c>
      <c r="I5440" s="1" t="s">
        <v>56</v>
      </c>
      <c r="J5440" s="3" t="s">
        <v>32108</v>
      </c>
      <c r="K5440">
        <v>134</v>
      </c>
      <c r="L5440" s="1" t="s">
        <v>22</v>
      </c>
      <c r="M5440" s="2">
        <v>43470</v>
      </c>
      <c r="N5440" s="1" t="s">
        <v>43</v>
      </c>
      <c r="O5440" s="1" t="s">
        <v>24</v>
      </c>
      <c r="P5440" s="1">
        <f>_3___Healthcare_Data_v1[[#This Row],[Discharge Date]]-_3___Healthcare_Data_v1[[#This Row],[Date of Admission]]</f>
        <v>1</v>
      </c>
      <c r="Q5440" s="1">
        <f>IFERROR(_3___Healthcare_Data_v1[[#This Row],[ Billing Amount ]]/_3___Healthcare_Data_v1[[#This Row],[Days in Hospital]],0)</f>
        <v>8495.3635360000007</v>
      </c>
      <c r="R5440" s="1" t="str">
        <f>IF(_3___Healthcare_Data_v1[[#This Row],[Age]]&gt;60,"Senior",IF(_3___Healthcare_Data_v1[[#This Row],[Age]]&gt;35,"Middle","Young"))</f>
        <v>Senior</v>
      </c>
    </row>
    <row r="5441" spans="1:18" x14ac:dyDescent="0.3">
      <c r="A5441" s="1" t="s">
        <v>15122</v>
      </c>
      <c r="B5441" s="1" t="s">
        <v>26657</v>
      </c>
      <c r="C5441" s="1" t="s">
        <v>16</v>
      </c>
      <c r="D5441" s="1" t="s">
        <v>49</v>
      </c>
      <c r="E5441" s="1" t="s">
        <v>26620</v>
      </c>
      <c r="F5441" s="2">
        <v>44996</v>
      </c>
      <c r="G5441" s="1" t="s">
        <v>15123</v>
      </c>
      <c r="H5441" s="1" t="s">
        <v>12346</v>
      </c>
      <c r="I5441" s="1" t="s">
        <v>60</v>
      </c>
      <c r="J5441" s="3" t="s">
        <v>32109</v>
      </c>
      <c r="K5441">
        <v>197</v>
      </c>
      <c r="L5441" s="1" t="s">
        <v>42</v>
      </c>
      <c r="M5441" s="2">
        <v>45026</v>
      </c>
      <c r="N5441" s="1" t="s">
        <v>43</v>
      </c>
      <c r="O5441" s="1" t="s">
        <v>32</v>
      </c>
      <c r="P5441" s="1">
        <f>_3___Healthcare_Data_v1[[#This Row],[Discharge Date]]-_3___Healthcare_Data_v1[[#This Row],[Date of Admission]]</f>
        <v>30</v>
      </c>
      <c r="Q5441" s="1">
        <f>IFERROR(_3___Healthcare_Data_v1[[#This Row],[ Billing Amount ]]/_3___Healthcare_Data_v1[[#This Row],[Days in Hospital]],0)</f>
        <v>1014.9519943333332</v>
      </c>
      <c r="R5441" s="1" t="str">
        <f>IF(_3___Healthcare_Data_v1[[#This Row],[Age]]&gt;60,"Senior",IF(_3___Healthcare_Data_v1[[#This Row],[Age]]&gt;35,"Middle","Young"))</f>
        <v>Senior</v>
      </c>
    </row>
    <row r="5442" spans="1:18" x14ac:dyDescent="0.3">
      <c r="A5442" s="1" t="s">
        <v>15124</v>
      </c>
      <c r="B5442" s="1" t="s">
        <v>26617</v>
      </c>
      <c r="C5442" s="1" t="s">
        <v>26</v>
      </c>
      <c r="D5442" s="1" t="s">
        <v>89</v>
      </c>
      <c r="E5442" s="1" t="s">
        <v>26615</v>
      </c>
      <c r="F5442" s="2">
        <v>44388</v>
      </c>
      <c r="G5442" s="1" t="s">
        <v>15125</v>
      </c>
      <c r="H5442" s="1" t="s">
        <v>992</v>
      </c>
      <c r="I5442" s="1" t="s">
        <v>60</v>
      </c>
      <c r="J5442" s="3" t="s">
        <v>32110</v>
      </c>
      <c r="K5442">
        <v>214</v>
      </c>
      <c r="L5442" s="1" t="s">
        <v>22</v>
      </c>
      <c r="M5442" s="2">
        <v>44407</v>
      </c>
      <c r="N5442" s="1" t="s">
        <v>84</v>
      </c>
      <c r="O5442" s="1" t="s">
        <v>32</v>
      </c>
      <c r="P5442" s="1">
        <f>_3___Healthcare_Data_v1[[#This Row],[Discharge Date]]-_3___Healthcare_Data_v1[[#This Row],[Date of Admission]]</f>
        <v>19</v>
      </c>
      <c r="Q5442" s="1">
        <f>IFERROR(_3___Healthcare_Data_v1[[#This Row],[ Billing Amount ]]/_3___Healthcare_Data_v1[[#This Row],[Days in Hospital]],0)</f>
        <v>1776.2822263157896</v>
      </c>
      <c r="R5442" s="1" t="str">
        <f>IF(_3___Healthcare_Data_v1[[#This Row],[Age]]&gt;60,"Senior",IF(_3___Healthcare_Data_v1[[#This Row],[Age]]&gt;35,"Middle","Young"))</f>
        <v>Senior</v>
      </c>
    </row>
    <row r="5443" spans="1:18" x14ac:dyDescent="0.3">
      <c r="A5443" s="1" t="s">
        <v>15126</v>
      </c>
      <c r="B5443" s="1" t="s">
        <v>26845</v>
      </c>
      <c r="C5443" s="1" t="s">
        <v>16</v>
      </c>
      <c r="D5443" s="1" t="s">
        <v>89</v>
      </c>
      <c r="E5443" s="1" t="s">
        <v>26620</v>
      </c>
      <c r="F5443" s="2">
        <v>45130</v>
      </c>
      <c r="G5443" s="1" t="s">
        <v>15127</v>
      </c>
      <c r="H5443" s="1" t="s">
        <v>15128</v>
      </c>
      <c r="I5443" s="1" t="s">
        <v>56</v>
      </c>
      <c r="J5443" s="3" t="s">
        <v>32111</v>
      </c>
      <c r="K5443">
        <v>217</v>
      </c>
      <c r="L5443" s="1" t="s">
        <v>42</v>
      </c>
      <c r="M5443" s="2">
        <v>45131</v>
      </c>
      <c r="N5443" s="1" t="s">
        <v>31</v>
      </c>
      <c r="O5443" s="1" t="s">
        <v>24</v>
      </c>
      <c r="P5443" s="1">
        <f>_3___Healthcare_Data_v1[[#This Row],[Discharge Date]]-_3___Healthcare_Data_v1[[#This Row],[Date of Admission]]</f>
        <v>1</v>
      </c>
      <c r="Q5443" s="1">
        <f>IFERROR(_3___Healthcare_Data_v1[[#This Row],[ Billing Amount ]]/_3___Healthcare_Data_v1[[#This Row],[Days in Hospital]],0)</f>
        <v>34281.917459999997</v>
      </c>
      <c r="R5443" s="1" t="str">
        <f>IF(_3___Healthcare_Data_v1[[#This Row],[Age]]&gt;60,"Senior",IF(_3___Healthcare_Data_v1[[#This Row],[Age]]&gt;35,"Middle","Young"))</f>
        <v>Senior</v>
      </c>
    </row>
    <row r="5444" spans="1:18" x14ac:dyDescent="0.3">
      <c r="A5444" s="1" t="s">
        <v>15129</v>
      </c>
      <c r="B5444" s="1" t="s">
        <v>26737</v>
      </c>
      <c r="C5444" s="1" t="s">
        <v>26</v>
      </c>
      <c r="D5444" s="1" t="s">
        <v>34</v>
      </c>
      <c r="E5444" s="1" t="s">
        <v>35</v>
      </c>
      <c r="F5444" s="2">
        <v>44019</v>
      </c>
      <c r="G5444" s="1" t="s">
        <v>15130</v>
      </c>
      <c r="H5444" s="1" t="s">
        <v>15131</v>
      </c>
      <c r="I5444" s="1" t="s">
        <v>52</v>
      </c>
      <c r="J5444" s="3" t="s">
        <v>32112</v>
      </c>
      <c r="K5444">
        <v>362</v>
      </c>
      <c r="L5444" s="1" t="s">
        <v>22</v>
      </c>
      <c r="M5444" s="2">
        <v>44026</v>
      </c>
      <c r="N5444" s="1" t="s">
        <v>23</v>
      </c>
      <c r="O5444" s="1" t="s">
        <v>44</v>
      </c>
      <c r="P5444" s="1">
        <f>_3___Healthcare_Data_v1[[#This Row],[Discharge Date]]-_3___Healthcare_Data_v1[[#This Row],[Date of Admission]]</f>
        <v>7</v>
      </c>
      <c r="Q5444" s="1">
        <f>IFERROR(_3___Healthcare_Data_v1[[#This Row],[ Billing Amount ]]/_3___Healthcare_Data_v1[[#This Row],[Days in Hospital]],0)</f>
        <v>3269.7279442857143</v>
      </c>
      <c r="R5444" s="1" t="str">
        <f>IF(_3___Healthcare_Data_v1[[#This Row],[Age]]&gt;60,"Senior",IF(_3___Healthcare_Data_v1[[#This Row],[Age]]&gt;35,"Middle","Young"))</f>
        <v>Senior</v>
      </c>
    </row>
    <row r="5445" spans="1:18" x14ac:dyDescent="0.3">
      <c r="A5445" s="1" t="s">
        <v>15132</v>
      </c>
      <c r="B5445" s="1" t="s">
        <v>26628</v>
      </c>
      <c r="C5445" s="1" t="s">
        <v>26</v>
      </c>
      <c r="D5445" s="1" t="s">
        <v>34</v>
      </c>
      <c r="E5445" s="1" t="s">
        <v>26615</v>
      </c>
      <c r="F5445" s="2">
        <v>44289</v>
      </c>
      <c r="G5445" s="1" t="s">
        <v>15133</v>
      </c>
      <c r="H5445" s="1" t="s">
        <v>15134</v>
      </c>
      <c r="I5445" s="1" t="s">
        <v>26607</v>
      </c>
      <c r="J5445" s="3" t="s">
        <v>32113</v>
      </c>
      <c r="K5445">
        <v>357</v>
      </c>
      <c r="L5445" s="1" t="s">
        <v>42</v>
      </c>
      <c r="M5445" s="2">
        <v>44314</v>
      </c>
      <c r="N5445" s="1" t="s">
        <v>31</v>
      </c>
      <c r="O5445" s="1" t="s">
        <v>32</v>
      </c>
      <c r="P5445" s="1">
        <f>_3___Healthcare_Data_v1[[#This Row],[Discharge Date]]-_3___Healthcare_Data_v1[[#This Row],[Date of Admission]]</f>
        <v>25</v>
      </c>
      <c r="Q5445" s="1">
        <f>IFERROR(_3___Healthcare_Data_v1[[#This Row],[ Billing Amount ]]/_3___Healthcare_Data_v1[[#This Row],[Days in Hospital]],0)</f>
        <v>1560.1455527999999</v>
      </c>
      <c r="R5445" s="1" t="str">
        <f>IF(_3___Healthcare_Data_v1[[#This Row],[Age]]&gt;60,"Senior",IF(_3___Healthcare_Data_v1[[#This Row],[Age]]&gt;35,"Middle","Young"))</f>
        <v>Senior</v>
      </c>
    </row>
    <row r="5446" spans="1:18" x14ac:dyDescent="0.3">
      <c r="A5446" s="1" t="s">
        <v>15135</v>
      </c>
      <c r="B5446" s="1" t="s">
        <v>26666</v>
      </c>
      <c r="C5446" s="1" t="s">
        <v>26</v>
      </c>
      <c r="D5446" s="1" t="s">
        <v>49</v>
      </c>
      <c r="E5446" s="1" t="s">
        <v>69</v>
      </c>
      <c r="F5446" s="2">
        <v>44517</v>
      </c>
      <c r="G5446" s="1" t="s">
        <v>15136</v>
      </c>
      <c r="H5446" s="1" t="s">
        <v>15137</v>
      </c>
      <c r="I5446" s="1" t="s">
        <v>21</v>
      </c>
      <c r="J5446" s="3" t="s">
        <v>32114</v>
      </c>
      <c r="K5446">
        <v>227</v>
      </c>
      <c r="L5446" s="1" t="s">
        <v>22</v>
      </c>
      <c r="M5446" s="2">
        <v>44525</v>
      </c>
      <c r="N5446" s="1" t="s">
        <v>23</v>
      </c>
      <c r="O5446" s="1" t="s">
        <v>24</v>
      </c>
      <c r="P5446" s="1">
        <f>_3___Healthcare_Data_v1[[#This Row],[Discharge Date]]-_3___Healthcare_Data_v1[[#This Row],[Date of Admission]]</f>
        <v>8</v>
      </c>
      <c r="Q5446" s="1">
        <f>IFERROR(_3___Healthcare_Data_v1[[#This Row],[ Billing Amount ]]/_3___Healthcare_Data_v1[[#This Row],[Days in Hospital]],0)</f>
        <v>8147.0873250000004</v>
      </c>
      <c r="R5446" s="1" t="str">
        <f>IF(_3___Healthcare_Data_v1[[#This Row],[Age]]&gt;60,"Senior",IF(_3___Healthcare_Data_v1[[#This Row],[Age]]&gt;35,"Middle","Young"))</f>
        <v>Senior</v>
      </c>
    </row>
    <row r="5447" spans="1:18" x14ac:dyDescent="0.3">
      <c r="A5447" s="1" t="s">
        <v>940</v>
      </c>
      <c r="B5447" s="1" t="s">
        <v>26695</v>
      </c>
      <c r="C5447" s="1" t="s">
        <v>16</v>
      </c>
      <c r="D5447" s="1" t="s">
        <v>17</v>
      </c>
      <c r="E5447" s="1" t="s">
        <v>18</v>
      </c>
      <c r="F5447" s="2">
        <v>44545</v>
      </c>
      <c r="G5447" s="1" t="s">
        <v>15138</v>
      </c>
      <c r="H5447" s="1" t="s">
        <v>15139</v>
      </c>
      <c r="I5447" s="1" t="s">
        <v>60</v>
      </c>
      <c r="J5447" s="3" t="s">
        <v>32115</v>
      </c>
      <c r="K5447">
        <v>464</v>
      </c>
      <c r="L5447" s="1" t="s">
        <v>42</v>
      </c>
      <c r="M5447" s="2">
        <v>44556</v>
      </c>
      <c r="N5447" s="1" t="s">
        <v>43</v>
      </c>
      <c r="O5447" s="1" t="s">
        <v>32</v>
      </c>
      <c r="P5447" s="1">
        <f>_3___Healthcare_Data_v1[[#This Row],[Discharge Date]]-_3___Healthcare_Data_v1[[#This Row],[Date of Admission]]</f>
        <v>11</v>
      </c>
      <c r="Q5447" s="1">
        <f>IFERROR(_3___Healthcare_Data_v1[[#This Row],[ Billing Amount ]]/_3___Healthcare_Data_v1[[#This Row],[Days in Hospital]],0)</f>
        <v>1919.4518054545456</v>
      </c>
      <c r="R5447" s="1" t="str">
        <f>IF(_3___Healthcare_Data_v1[[#This Row],[Age]]&gt;60,"Senior",IF(_3___Healthcare_Data_v1[[#This Row],[Age]]&gt;35,"Middle","Young"))</f>
        <v>Senior</v>
      </c>
    </row>
    <row r="5448" spans="1:18" x14ac:dyDescent="0.3">
      <c r="A5448" s="1" t="s">
        <v>15140</v>
      </c>
      <c r="B5448" s="1" t="s">
        <v>26655</v>
      </c>
      <c r="C5448" s="1" t="s">
        <v>16</v>
      </c>
      <c r="D5448" s="1" t="s">
        <v>229</v>
      </c>
      <c r="E5448" s="1" t="s">
        <v>26620</v>
      </c>
      <c r="F5448" s="2">
        <v>44705</v>
      </c>
      <c r="G5448" s="1" t="s">
        <v>15141</v>
      </c>
      <c r="H5448" s="1" t="s">
        <v>7031</v>
      </c>
      <c r="I5448" s="1" t="s">
        <v>52</v>
      </c>
      <c r="J5448" s="3" t="s">
        <v>32116</v>
      </c>
      <c r="K5448">
        <v>433</v>
      </c>
      <c r="L5448" s="1" t="s">
        <v>42</v>
      </c>
      <c r="M5448" s="2">
        <v>44726</v>
      </c>
      <c r="N5448" s="1" t="s">
        <v>31</v>
      </c>
      <c r="O5448" s="1" t="s">
        <v>24</v>
      </c>
      <c r="P5448" s="1">
        <f>_3___Healthcare_Data_v1[[#This Row],[Discharge Date]]-_3___Healthcare_Data_v1[[#This Row],[Date of Admission]]</f>
        <v>21</v>
      </c>
      <c r="Q5448" s="1">
        <f>IFERROR(_3___Healthcare_Data_v1[[#This Row],[ Billing Amount ]]/_3___Healthcare_Data_v1[[#This Row],[Days in Hospital]],0)</f>
        <v>1398.1656633333334</v>
      </c>
      <c r="R5448" s="1" t="str">
        <f>IF(_3___Healthcare_Data_v1[[#This Row],[Age]]&gt;60,"Senior",IF(_3___Healthcare_Data_v1[[#This Row],[Age]]&gt;35,"Middle","Young"))</f>
        <v>Senior</v>
      </c>
    </row>
    <row r="5449" spans="1:18" x14ac:dyDescent="0.3">
      <c r="A5449" s="1" t="s">
        <v>15142</v>
      </c>
      <c r="B5449" s="1" t="s">
        <v>26668</v>
      </c>
      <c r="C5449" s="1" t="s">
        <v>26</v>
      </c>
      <c r="D5449" s="1" t="s">
        <v>229</v>
      </c>
      <c r="E5449" s="1" t="s">
        <v>69</v>
      </c>
      <c r="F5449" s="2">
        <v>44229</v>
      </c>
      <c r="G5449" s="1" t="s">
        <v>15143</v>
      </c>
      <c r="H5449" s="1" t="s">
        <v>15144</v>
      </c>
      <c r="I5449" s="1" t="s">
        <v>21</v>
      </c>
      <c r="J5449" s="3" t="s">
        <v>32117</v>
      </c>
      <c r="K5449">
        <v>354</v>
      </c>
      <c r="L5449" s="1" t="s">
        <v>22</v>
      </c>
      <c r="M5449" s="2">
        <v>44230</v>
      </c>
      <c r="N5449" s="1" t="s">
        <v>43</v>
      </c>
      <c r="O5449" s="1" t="s">
        <v>24</v>
      </c>
      <c r="P5449" s="1">
        <f>_3___Healthcare_Data_v1[[#This Row],[Discharge Date]]-_3___Healthcare_Data_v1[[#This Row],[Date of Admission]]</f>
        <v>1</v>
      </c>
      <c r="Q5449" s="1">
        <f>IFERROR(_3___Healthcare_Data_v1[[#This Row],[ Billing Amount ]]/_3___Healthcare_Data_v1[[#This Row],[Days in Hospital]],0)</f>
        <v>34844.393100000001</v>
      </c>
      <c r="R5449" s="1" t="str">
        <f>IF(_3___Healthcare_Data_v1[[#This Row],[Age]]&gt;60,"Senior",IF(_3___Healthcare_Data_v1[[#This Row],[Age]]&gt;35,"Middle","Young"))</f>
        <v>Senior</v>
      </c>
    </row>
    <row r="5450" spans="1:18" x14ac:dyDescent="0.3">
      <c r="A5450" s="1" t="s">
        <v>15145</v>
      </c>
      <c r="B5450" s="1" t="s">
        <v>26745</v>
      </c>
      <c r="C5450" s="1" t="s">
        <v>16</v>
      </c>
      <c r="D5450" s="1" t="s">
        <v>229</v>
      </c>
      <c r="E5450" s="1" t="s">
        <v>18</v>
      </c>
      <c r="F5450" s="2">
        <v>44467</v>
      </c>
      <c r="G5450" s="1" t="s">
        <v>15146</v>
      </c>
      <c r="H5450" s="1" t="s">
        <v>15147</v>
      </c>
      <c r="I5450" s="1" t="s">
        <v>26607</v>
      </c>
      <c r="J5450" s="3" t="s">
        <v>32118</v>
      </c>
      <c r="K5450">
        <v>219</v>
      </c>
      <c r="L5450" s="1" t="s">
        <v>42</v>
      </c>
      <c r="M5450" s="2">
        <v>44472</v>
      </c>
      <c r="N5450" s="1" t="s">
        <v>84</v>
      </c>
      <c r="O5450" s="1" t="s">
        <v>24</v>
      </c>
      <c r="P5450" s="1">
        <f>_3___Healthcare_Data_v1[[#This Row],[Discharge Date]]-_3___Healthcare_Data_v1[[#This Row],[Date of Admission]]</f>
        <v>5</v>
      </c>
      <c r="Q5450" s="1">
        <f>IFERROR(_3___Healthcare_Data_v1[[#This Row],[ Billing Amount ]]/_3___Healthcare_Data_v1[[#This Row],[Days in Hospital]],0)</f>
        <v>6318.0249439999998</v>
      </c>
      <c r="R5450" s="1" t="str">
        <f>IF(_3___Healthcare_Data_v1[[#This Row],[Age]]&gt;60,"Senior",IF(_3___Healthcare_Data_v1[[#This Row],[Age]]&gt;35,"Middle","Young"))</f>
        <v>Senior</v>
      </c>
    </row>
    <row r="5451" spans="1:18" x14ac:dyDescent="0.3">
      <c r="A5451" s="1" t="s">
        <v>15148</v>
      </c>
      <c r="B5451" s="1" t="s">
        <v>26697</v>
      </c>
      <c r="C5451" s="1" t="s">
        <v>26</v>
      </c>
      <c r="D5451" s="1" t="s">
        <v>49</v>
      </c>
      <c r="E5451" s="1" t="s">
        <v>35</v>
      </c>
      <c r="F5451" s="2">
        <v>44330</v>
      </c>
      <c r="G5451" s="1" t="s">
        <v>15149</v>
      </c>
      <c r="H5451" s="1" t="s">
        <v>15150</v>
      </c>
      <c r="I5451" s="1" t="s">
        <v>56</v>
      </c>
      <c r="J5451" s="3" t="s">
        <v>32119</v>
      </c>
      <c r="K5451">
        <v>471</v>
      </c>
      <c r="L5451" s="1" t="s">
        <v>38</v>
      </c>
      <c r="M5451" s="2">
        <v>44345</v>
      </c>
      <c r="N5451" s="1" t="s">
        <v>43</v>
      </c>
      <c r="O5451" s="1" t="s">
        <v>44</v>
      </c>
      <c r="P5451" s="1">
        <f>_3___Healthcare_Data_v1[[#This Row],[Discharge Date]]-_3___Healthcare_Data_v1[[#This Row],[Date of Admission]]</f>
        <v>15</v>
      </c>
      <c r="Q5451" s="1">
        <f>IFERROR(_3___Healthcare_Data_v1[[#This Row],[ Billing Amount ]]/_3___Healthcare_Data_v1[[#This Row],[Days in Hospital]],0)</f>
        <v>1654.4716586666666</v>
      </c>
      <c r="R5451" s="1" t="str">
        <f>IF(_3___Healthcare_Data_v1[[#This Row],[Age]]&gt;60,"Senior",IF(_3___Healthcare_Data_v1[[#This Row],[Age]]&gt;35,"Middle","Young"))</f>
        <v>Senior</v>
      </c>
    </row>
    <row r="5452" spans="1:18" x14ac:dyDescent="0.3">
      <c r="A5452" s="1" t="s">
        <v>15151</v>
      </c>
      <c r="B5452" s="1" t="s">
        <v>26622</v>
      </c>
      <c r="C5452" s="1" t="s">
        <v>16</v>
      </c>
      <c r="D5452" s="1" t="s">
        <v>62</v>
      </c>
      <c r="E5452" s="1" t="s">
        <v>28</v>
      </c>
      <c r="F5452" s="2">
        <v>43602</v>
      </c>
      <c r="G5452" s="1" t="s">
        <v>15152</v>
      </c>
      <c r="H5452" s="1" t="s">
        <v>15153</v>
      </c>
      <c r="I5452" s="1" t="s">
        <v>60</v>
      </c>
      <c r="J5452" s="3" t="s">
        <v>32120</v>
      </c>
      <c r="K5452">
        <v>151</v>
      </c>
      <c r="L5452" s="1" t="s">
        <v>22</v>
      </c>
      <c r="M5452" s="2">
        <v>43619</v>
      </c>
      <c r="N5452" s="1" t="s">
        <v>48</v>
      </c>
      <c r="O5452" s="1" t="s">
        <v>44</v>
      </c>
      <c r="P5452" s="1">
        <f>_3___Healthcare_Data_v1[[#This Row],[Discharge Date]]-_3___Healthcare_Data_v1[[#This Row],[Date of Admission]]</f>
        <v>17</v>
      </c>
      <c r="Q5452" s="1">
        <f>IFERROR(_3___Healthcare_Data_v1[[#This Row],[ Billing Amount ]]/_3___Healthcare_Data_v1[[#This Row],[Days in Hospital]],0)</f>
        <v>1459.0447282352941</v>
      </c>
      <c r="R5452" s="1" t="str">
        <f>IF(_3___Healthcare_Data_v1[[#This Row],[Age]]&gt;60,"Senior",IF(_3___Healthcare_Data_v1[[#This Row],[Age]]&gt;35,"Middle","Young"))</f>
        <v>Senior</v>
      </c>
    </row>
    <row r="5453" spans="1:18" x14ac:dyDescent="0.3">
      <c r="A5453" s="1" t="s">
        <v>15154</v>
      </c>
      <c r="B5453" s="1" t="s">
        <v>26704</v>
      </c>
      <c r="C5453" s="1" t="s">
        <v>26</v>
      </c>
      <c r="D5453" s="1" t="s">
        <v>62</v>
      </c>
      <c r="E5453" s="1" t="s">
        <v>28</v>
      </c>
      <c r="F5453" s="2">
        <v>45068</v>
      </c>
      <c r="G5453" s="1" t="s">
        <v>15155</v>
      </c>
      <c r="H5453" s="1" t="s">
        <v>15156</v>
      </c>
      <c r="I5453" s="1" t="s">
        <v>52</v>
      </c>
      <c r="J5453" s="3" t="s">
        <v>32121</v>
      </c>
      <c r="K5453">
        <v>122</v>
      </c>
      <c r="L5453" s="1" t="s">
        <v>42</v>
      </c>
      <c r="M5453" s="2">
        <v>45077</v>
      </c>
      <c r="N5453" s="1" t="s">
        <v>43</v>
      </c>
      <c r="O5453" s="1" t="s">
        <v>24</v>
      </c>
      <c r="P5453" s="1">
        <f>_3___Healthcare_Data_v1[[#This Row],[Discharge Date]]-_3___Healthcare_Data_v1[[#This Row],[Date of Admission]]</f>
        <v>9</v>
      </c>
      <c r="Q5453" s="1">
        <f>IFERROR(_3___Healthcare_Data_v1[[#This Row],[ Billing Amount ]]/_3___Healthcare_Data_v1[[#This Row],[Days in Hospital]],0)</f>
        <v>4968.1632577777773</v>
      </c>
      <c r="R5453" s="1" t="str">
        <f>IF(_3___Healthcare_Data_v1[[#This Row],[Age]]&gt;60,"Senior",IF(_3___Healthcare_Data_v1[[#This Row],[Age]]&gt;35,"Middle","Young"))</f>
        <v>Senior</v>
      </c>
    </row>
    <row r="5454" spans="1:18" x14ac:dyDescent="0.3">
      <c r="A5454" s="1" t="s">
        <v>15157</v>
      </c>
      <c r="B5454" s="1" t="s">
        <v>26685</v>
      </c>
      <c r="C5454" s="1" t="s">
        <v>16</v>
      </c>
      <c r="D5454" s="1" t="s">
        <v>17</v>
      </c>
      <c r="E5454" s="1" t="s">
        <v>26620</v>
      </c>
      <c r="F5454" s="2">
        <v>43521</v>
      </c>
      <c r="G5454" s="1" t="s">
        <v>15158</v>
      </c>
      <c r="H5454" s="1" t="s">
        <v>15159</v>
      </c>
      <c r="I5454" s="1" t="s">
        <v>60</v>
      </c>
      <c r="J5454" s="3" t="s">
        <v>32122</v>
      </c>
      <c r="K5454">
        <v>204</v>
      </c>
      <c r="L5454" s="1" t="s">
        <v>42</v>
      </c>
      <c r="M5454" s="2">
        <v>43533</v>
      </c>
      <c r="N5454" s="1" t="s">
        <v>43</v>
      </c>
      <c r="O5454" s="1" t="s">
        <v>44</v>
      </c>
      <c r="P5454" s="1">
        <f>_3___Healthcare_Data_v1[[#This Row],[Discharge Date]]-_3___Healthcare_Data_v1[[#This Row],[Date of Admission]]</f>
        <v>12</v>
      </c>
      <c r="Q5454" s="1">
        <f>IFERROR(_3___Healthcare_Data_v1[[#This Row],[ Billing Amount ]]/_3___Healthcare_Data_v1[[#This Row],[Days in Hospital]],0)</f>
        <v>2298.5804141666667</v>
      </c>
      <c r="R5454" s="1" t="str">
        <f>IF(_3___Healthcare_Data_v1[[#This Row],[Age]]&gt;60,"Senior",IF(_3___Healthcare_Data_v1[[#This Row],[Age]]&gt;35,"Middle","Young"))</f>
        <v>Senior</v>
      </c>
    </row>
    <row r="5455" spans="1:18" x14ac:dyDescent="0.3">
      <c r="A5455" s="1" t="s">
        <v>15160</v>
      </c>
      <c r="B5455" s="1" t="s">
        <v>26610</v>
      </c>
      <c r="C5455" s="1" t="s">
        <v>26</v>
      </c>
      <c r="D5455" s="1" t="s">
        <v>62</v>
      </c>
      <c r="E5455" s="1" t="s">
        <v>28</v>
      </c>
      <c r="F5455" s="2">
        <v>43794</v>
      </c>
      <c r="G5455" s="1" t="s">
        <v>15161</v>
      </c>
      <c r="H5455" s="1" t="s">
        <v>15162</v>
      </c>
      <c r="I5455" s="1" t="s">
        <v>52</v>
      </c>
      <c r="J5455" s="3" t="s">
        <v>32123</v>
      </c>
      <c r="K5455">
        <v>327</v>
      </c>
      <c r="L5455" s="1" t="s">
        <v>22</v>
      </c>
      <c r="M5455" s="2">
        <v>43813</v>
      </c>
      <c r="N5455" s="1" t="s">
        <v>43</v>
      </c>
      <c r="O5455" s="1" t="s">
        <v>24</v>
      </c>
      <c r="P5455" s="1">
        <f>_3___Healthcare_Data_v1[[#This Row],[Discharge Date]]-_3___Healthcare_Data_v1[[#This Row],[Date of Admission]]</f>
        <v>19</v>
      </c>
      <c r="Q5455" s="1">
        <f>IFERROR(_3___Healthcare_Data_v1[[#This Row],[ Billing Amount ]]/_3___Healthcare_Data_v1[[#This Row],[Days in Hospital]],0)</f>
        <v>668.57642210526319</v>
      </c>
      <c r="R5455" s="1" t="str">
        <f>IF(_3___Healthcare_Data_v1[[#This Row],[Age]]&gt;60,"Senior",IF(_3___Healthcare_Data_v1[[#This Row],[Age]]&gt;35,"Middle","Young"))</f>
        <v>Senior</v>
      </c>
    </row>
    <row r="5456" spans="1:18" x14ac:dyDescent="0.3">
      <c r="A5456" s="1" t="s">
        <v>15163</v>
      </c>
      <c r="B5456" s="1" t="s">
        <v>26776</v>
      </c>
      <c r="C5456" s="1" t="s">
        <v>26</v>
      </c>
      <c r="D5456" s="1" t="s">
        <v>49</v>
      </c>
      <c r="E5456" s="1" t="s">
        <v>26615</v>
      </c>
      <c r="F5456" s="2">
        <v>43921</v>
      </c>
      <c r="G5456" s="1" t="s">
        <v>15164</v>
      </c>
      <c r="H5456" s="1" t="s">
        <v>7252</v>
      </c>
      <c r="I5456" s="1" t="s">
        <v>26607</v>
      </c>
      <c r="J5456" s="3" t="s">
        <v>32124</v>
      </c>
      <c r="K5456">
        <v>354</v>
      </c>
      <c r="L5456" s="1" t="s">
        <v>42</v>
      </c>
      <c r="M5456" s="2">
        <v>43942</v>
      </c>
      <c r="N5456" s="1" t="s">
        <v>84</v>
      </c>
      <c r="O5456" s="1" t="s">
        <v>44</v>
      </c>
      <c r="P5456" s="1">
        <f>_3___Healthcare_Data_v1[[#This Row],[Discharge Date]]-_3___Healthcare_Data_v1[[#This Row],[Date of Admission]]</f>
        <v>21</v>
      </c>
      <c r="Q5456" s="1">
        <f>IFERROR(_3___Healthcare_Data_v1[[#This Row],[ Billing Amount ]]/_3___Healthcare_Data_v1[[#This Row],[Days in Hospital]],0)</f>
        <v>1836.094670952381</v>
      </c>
      <c r="R5456" s="1" t="str">
        <f>IF(_3___Healthcare_Data_v1[[#This Row],[Age]]&gt;60,"Senior",IF(_3___Healthcare_Data_v1[[#This Row],[Age]]&gt;35,"Middle","Young"))</f>
        <v>Senior</v>
      </c>
    </row>
    <row r="5457" spans="1:18" x14ac:dyDescent="0.3">
      <c r="A5457" s="1" t="s">
        <v>15165</v>
      </c>
      <c r="B5457" s="1" t="s">
        <v>26759</v>
      </c>
      <c r="C5457" s="1" t="s">
        <v>16</v>
      </c>
      <c r="D5457" s="1" t="s">
        <v>114</v>
      </c>
      <c r="E5457" s="1" t="s">
        <v>35</v>
      </c>
      <c r="F5457" s="2">
        <v>43428</v>
      </c>
      <c r="G5457" s="1" t="s">
        <v>2887</v>
      </c>
      <c r="H5457" s="1" t="s">
        <v>15166</v>
      </c>
      <c r="I5457" s="1" t="s">
        <v>52</v>
      </c>
      <c r="J5457" s="3" t="s">
        <v>32125</v>
      </c>
      <c r="K5457">
        <v>358</v>
      </c>
      <c r="L5457" s="1" t="s">
        <v>22</v>
      </c>
      <c r="M5457" s="2">
        <v>43430</v>
      </c>
      <c r="N5457" s="1" t="s">
        <v>84</v>
      </c>
      <c r="O5457" s="1" t="s">
        <v>32</v>
      </c>
      <c r="P5457" s="1">
        <f>_3___Healthcare_Data_v1[[#This Row],[Discharge Date]]-_3___Healthcare_Data_v1[[#This Row],[Date of Admission]]</f>
        <v>2</v>
      </c>
      <c r="Q5457" s="1">
        <f>IFERROR(_3___Healthcare_Data_v1[[#This Row],[ Billing Amount ]]/_3___Healthcare_Data_v1[[#This Row],[Days in Hospital]],0)</f>
        <v>5158.9580800000003</v>
      </c>
      <c r="R5457" s="1" t="str">
        <f>IF(_3___Healthcare_Data_v1[[#This Row],[Age]]&gt;60,"Senior",IF(_3___Healthcare_Data_v1[[#This Row],[Age]]&gt;35,"Middle","Young"))</f>
        <v>Senior</v>
      </c>
    </row>
    <row r="5458" spans="1:18" x14ac:dyDescent="0.3">
      <c r="A5458" s="1" t="s">
        <v>15167</v>
      </c>
      <c r="B5458" s="1" t="s">
        <v>26723</v>
      </c>
      <c r="C5458" s="1" t="s">
        <v>26</v>
      </c>
      <c r="D5458" s="1" t="s">
        <v>229</v>
      </c>
      <c r="E5458" s="1" t="s">
        <v>26620</v>
      </c>
      <c r="F5458" s="2">
        <v>45213</v>
      </c>
      <c r="G5458" s="1" t="s">
        <v>15168</v>
      </c>
      <c r="H5458" s="1" t="s">
        <v>15169</v>
      </c>
      <c r="I5458" s="1" t="s">
        <v>26607</v>
      </c>
      <c r="J5458" s="3" t="s">
        <v>32126</v>
      </c>
      <c r="K5458">
        <v>285</v>
      </c>
      <c r="L5458" s="1" t="s">
        <v>38</v>
      </c>
      <c r="M5458" s="2">
        <v>45240</v>
      </c>
      <c r="N5458" s="1" t="s">
        <v>84</v>
      </c>
      <c r="O5458" s="1" t="s">
        <v>44</v>
      </c>
      <c r="P5458" s="1">
        <f>_3___Healthcare_Data_v1[[#This Row],[Discharge Date]]-_3___Healthcare_Data_v1[[#This Row],[Date of Admission]]</f>
        <v>27</v>
      </c>
      <c r="Q5458" s="1">
        <f>IFERROR(_3___Healthcare_Data_v1[[#This Row],[ Billing Amount ]]/_3___Healthcare_Data_v1[[#This Row],[Days in Hospital]],0)</f>
        <v>389.19512518518519</v>
      </c>
      <c r="R5458" s="1" t="str">
        <f>IF(_3___Healthcare_Data_v1[[#This Row],[Age]]&gt;60,"Senior",IF(_3___Healthcare_Data_v1[[#This Row],[Age]]&gt;35,"Middle","Young"))</f>
        <v>Senior</v>
      </c>
    </row>
    <row r="5459" spans="1:18" x14ac:dyDescent="0.3">
      <c r="A5459" s="1" t="s">
        <v>15170</v>
      </c>
      <c r="B5459" s="1" t="s">
        <v>26822</v>
      </c>
      <c r="C5459" s="1" t="s">
        <v>16</v>
      </c>
      <c r="D5459" s="1" t="s">
        <v>229</v>
      </c>
      <c r="E5459" s="1" t="s">
        <v>18</v>
      </c>
      <c r="F5459" s="2">
        <v>43536</v>
      </c>
      <c r="G5459" s="1" t="s">
        <v>15171</v>
      </c>
      <c r="H5459" s="1" t="s">
        <v>15172</v>
      </c>
      <c r="I5459" s="1" t="s">
        <v>56</v>
      </c>
      <c r="J5459" s="3" t="s">
        <v>32127</v>
      </c>
      <c r="K5459">
        <v>137</v>
      </c>
      <c r="L5459" s="1" t="s">
        <v>38</v>
      </c>
      <c r="M5459" s="2">
        <v>43559</v>
      </c>
      <c r="N5459" s="1" t="s">
        <v>23</v>
      </c>
      <c r="O5459" s="1" t="s">
        <v>24</v>
      </c>
      <c r="P5459" s="1">
        <f>_3___Healthcare_Data_v1[[#This Row],[Discharge Date]]-_3___Healthcare_Data_v1[[#This Row],[Date of Admission]]</f>
        <v>23</v>
      </c>
      <c r="Q5459" s="1">
        <f>IFERROR(_3___Healthcare_Data_v1[[#This Row],[ Billing Amount ]]/_3___Healthcare_Data_v1[[#This Row],[Days in Hospital]],0)</f>
        <v>2112.5249626086957</v>
      </c>
      <c r="R5459" s="1" t="str">
        <f>IF(_3___Healthcare_Data_v1[[#This Row],[Age]]&gt;60,"Senior",IF(_3___Healthcare_Data_v1[[#This Row],[Age]]&gt;35,"Middle","Young"))</f>
        <v>Senior</v>
      </c>
    </row>
    <row r="5460" spans="1:18" x14ac:dyDescent="0.3">
      <c r="A5460" s="1" t="s">
        <v>15173</v>
      </c>
      <c r="B5460" s="1" t="s">
        <v>26661</v>
      </c>
      <c r="C5460" s="1" t="s">
        <v>26</v>
      </c>
      <c r="D5460" s="1" t="s">
        <v>89</v>
      </c>
      <c r="E5460" s="1" t="s">
        <v>69</v>
      </c>
      <c r="F5460" s="2">
        <v>45183</v>
      </c>
      <c r="G5460" s="1" t="s">
        <v>15174</v>
      </c>
      <c r="H5460" s="1" t="s">
        <v>7437</v>
      </c>
      <c r="I5460" s="1" t="s">
        <v>21</v>
      </c>
      <c r="J5460" s="3" t="s">
        <v>32128</v>
      </c>
      <c r="K5460">
        <v>215</v>
      </c>
      <c r="L5460" s="1" t="s">
        <v>22</v>
      </c>
      <c r="M5460" s="2">
        <v>45188</v>
      </c>
      <c r="N5460" s="1" t="s">
        <v>31</v>
      </c>
      <c r="O5460" s="1" t="s">
        <v>24</v>
      </c>
      <c r="P5460" s="1">
        <f>_3___Healthcare_Data_v1[[#This Row],[Discharge Date]]-_3___Healthcare_Data_v1[[#This Row],[Date of Admission]]</f>
        <v>5</v>
      </c>
      <c r="Q5460" s="1">
        <f>IFERROR(_3___Healthcare_Data_v1[[#This Row],[ Billing Amount ]]/_3___Healthcare_Data_v1[[#This Row],[Days in Hospital]],0)</f>
        <v>13754.897594</v>
      </c>
      <c r="R5460" s="1" t="str">
        <f>IF(_3___Healthcare_Data_v1[[#This Row],[Age]]&gt;60,"Senior",IF(_3___Healthcare_Data_v1[[#This Row],[Age]]&gt;35,"Middle","Young"))</f>
        <v>Senior</v>
      </c>
    </row>
    <row r="5461" spans="1:18" x14ac:dyDescent="0.3">
      <c r="A5461" s="1" t="s">
        <v>15175</v>
      </c>
      <c r="B5461" s="1" t="s">
        <v>26866</v>
      </c>
      <c r="C5461" s="1" t="s">
        <v>16</v>
      </c>
      <c r="D5461" s="1" t="s">
        <v>62</v>
      </c>
      <c r="E5461" s="1" t="s">
        <v>35</v>
      </c>
      <c r="F5461" s="2">
        <v>43490</v>
      </c>
      <c r="G5461" s="1" t="s">
        <v>15176</v>
      </c>
      <c r="H5461" s="1" t="s">
        <v>15177</v>
      </c>
      <c r="I5461" s="1" t="s">
        <v>56</v>
      </c>
      <c r="J5461" s="3" t="s">
        <v>32129</v>
      </c>
      <c r="K5461">
        <v>311</v>
      </c>
      <c r="L5461" s="1" t="s">
        <v>38</v>
      </c>
      <c r="M5461" s="2">
        <v>43504</v>
      </c>
      <c r="N5461" s="1" t="s">
        <v>31</v>
      </c>
      <c r="O5461" s="1" t="s">
        <v>32</v>
      </c>
      <c r="P5461" s="1">
        <f>_3___Healthcare_Data_v1[[#This Row],[Discharge Date]]-_3___Healthcare_Data_v1[[#This Row],[Date of Admission]]</f>
        <v>14</v>
      </c>
      <c r="Q5461" s="1">
        <f>IFERROR(_3___Healthcare_Data_v1[[#This Row],[ Billing Amount ]]/_3___Healthcare_Data_v1[[#This Row],[Days in Hospital]],0)</f>
        <v>408.41202400000003</v>
      </c>
      <c r="R5461" s="1" t="str">
        <f>IF(_3___Healthcare_Data_v1[[#This Row],[Age]]&gt;60,"Senior",IF(_3___Healthcare_Data_v1[[#This Row],[Age]]&gt;35,"Middle","Young"))</f>
        <v>Senior</v>
      </c>
    </row>
    <row r="5462" spans="1:18" x14ac:dyDescent="0.3">
      <c r="A5462" s="1" t="s">
        <v>15178</v>
      </c>
      <c r="B5462" s="1" t="s">
        <v>26661</v>
      </c>
      <c r="C5462" s="1" t="s">
        <v>16</v>
      </c>
      <c r="D5462" s="1" t="s">
        <v>62</v>
      </c>
      <c r="E5462" s="1" t="s">
        <v>35</v>
      </c>
      <c r="F5462" s="2">
        <v>44325</v>
      </c>
      <c r="G5462" s="1" t="s">
        <v>15179</v>
      </c>
      <c r="H5462" s="1" t="s">
        <v>15180</v>
      </c>
      <c r="I5462" s="1" t="s">
        <v>60</v>
      </c>
      <c r="J5462" s="3" t="s">
        <v>32130</v>
      </c>
      <c r="K5462">
        <v>245</v>
      </c>
      <c r="L5462" s="1" t="s">
        <v>22</v>
      </c>
      <c r="M5462" s="2">
        <v>44333</v>
      </c>
      <c r="N5462" s="1" t="s">
        <v>84</v>
      </c>
      <c r="O5462" s="1" t="s">
        <v>24</v>
      </c>
      <c r="P5462" s="1">
        <f>_3___Healthcare_Data_v1[[#This Row],[Discharge Date]]-_3___Healthcare_Data_v1[[#This Row],[Date of Admission]]</f>
        <v>8</v>
      </c>
      <c r="Q5462" s="1">
        <f>IFERROR(_3___Healthcare_Data_v1[[#This Row],[ Billing Amount ]]/_3___Healthcare_Data_v1[[#This Row],[Days in Hospital]],0)</f>
        <v>2086.2475675000001</v>
      </c>
      <c r="R5462" s="1" t="str">
        <f>IF(_3___Healthcare_Data_v1[[#This Row],[Age]]&gt;60,"Senior",IF(_3___Healthcare_Data_v1[[#This Row],[Age]]&gt;35,"Middle","Young"))</f>
        <v>Senior</v>
      </c>
    </row>
    <row r="5463" spans="1:18" x14ac:dyDescent="0.3">
      <c r="A5463" s="1" t="s">
        <v>15181</v>
      </c>
      <c r="B5463" s="1" t="s">
        <v>26630</v>
      </c>
      <c r="C5463" s="1" t="s">
        <v>26</v>
      </c>
      <c r="D5463" s="1" t="s">
        <v>89</v>
      </c>
      <c r="E5463" s="1" t="s">
        <v>18</v>
      </c>
      <c r="F5463" s="2">
        <v>44570</v>
      </c>
      <c r="G5463" s="1" t="s">
        <v>15182</v>
      </c>
      <c r="H5463" s="1" t="s">
        <v>15183</v>
      </c>
      <c r="I5463" s="1" t="s">
        <v>56</v>
      </c>
      <c r="J5463" s="3" t="s">
        <v>32131</v>
      </c>
      <c r="K5463">
        <v>123</v>
      </c>
      <c r="L5463" s="1" t="s">
        <v>38</v>
      </c>
      <c r="M5463" s="2">
        <v>44591</v>
      </c>
      <c r="N5463" s="1" t="s">
        <v>84</v>
      </c>
      <c r="O5463" s="1" t="s">
        <v>24</v>
      </c>
      <c r="P5463" s="1">
        <f>_3___Healthcare_Data_v1[[#This Row],[Discharge Date]]-_3___Healthcare_Data_v1[[#This Row],[Date of Admission]]</f>
        <v>21</v>
      </c>
      <c r="Q5463" s="1">
        <f>IFERROR(_3___Healthcare_Data_v1[[#This Row],[ Billing Amount ]]/_3___Healthcare_Data_v1[[#This Row],[Days in Hospital]],0)</f>
        <v>1126.631838095238</v>
      </c>
      <c r="R5463" s="1" t="str">
        <f>IF(_3___Healthcare_Data_v1[[#This Row],[Age]]&gt;60,"Senior",IF(_3___Healthcare_Data_v1[[#This Row],[Age]]&gt;35,"Middle","Young"))</f>
        <v>Senior</v>
      </c>
    </row>
    <row r="5464" spans="1:18" x14ac:dyDescent="0.3">
      <c r="A5464" s="1" t="s">
        <v>15184</v>
      </c>
      <c r="B5464" s="1" t="s">
        <v>26622</v>
      </c>
      <c r="C5464" s="1" t="s">
        <v>26</v>
      </c>
      <c r="D5464" s="1" t="s">
        <v>89</v>
      </c>
      <c r="E5464" s="1" t="s">
        <v>26620</v>
      </c>
      <c r="F5464" s="2">
        <v>44667</v>
      </c>
      <c r="G5464" s="1" t="s">
        <v>15185</v>
      </c>
      <c r="H5464" s="1" t="s">
        <v>15186</v>
      </c>
      <c r="I5464" s="1" t="s">
        <v>52</v>
      </c>
      <c r="J5464" s="3" t="s">
        <v>32132</v>
      </c>
      <c r="K5464">
        <v>454</v>
      </c>
      <c r="L5464" s="1" t="s">
        <v>38</v>
      </c>
      <c r="M5464" s="2">
        <v>44668</v>
      </c>
      <c r="N5464" s="1" t="s">
        <v>43</v>
      </c>
      <c r="O5464" s="1" t="s">
        <v>32</v>
      </c>
      <c r="P5464" s="1">
        <f>_3___Healthcare_Data_v1[[#This Row],[Discharge Date]]-_3___Healthcare_Data_v1[[#This Row],[Date of Admission]]</f>
        <v>1</v>
      </c>
      <c r="Q5464" s="1">
        <f>IFERROR(_3___Healthcare_Data_v1[[#This Row],[ Billing Amount ]]/_3___Healthcare_Data_v1[[#This Row],[Days in Hospital]],0)</f>
        <v>4396.3181949999998</v>
      </c>
      <c r="R5464" s="1" t="str">
        <f>IF(_3___Healthcare_Data_v1[[#This Row],[Age]]&gt;60,"Senior",IF(_3___Healthcare_Data_v1[[#This Row],[Age]]&gt;35,"Middle","Young"))</f>
        <v>Senior</v>
      </c>
    </row>
    <row r="5465" spans="1:18" x14ac:dyDescent="0.3">
      <c r="A5465" s="1" t="s">
        <v>8149</v>
      </c>
      <c r="B5465" s="1" t="s">
        <v>26737</v>
      </c>
      <c r="C5465" s="1" t="s">
        <v>26</v>
      </c>
      <c r="D5465" s="1" t="s">
        <v>27</v>
      </c>
      <c r="E5465" s="1" t="s">
        <v>26620</v>
      </c>
      <c r="F5465" s="2">
        <v>43612</v>
      </c>
      <c r="G5465" s="1" t="s">
        <v>15187</v>
      </c>
      <c r="H5465" s="1" t="s">
        <v>15188</v>
      </c>
      <c r="I5465" s="1" t="s">
        <v>52</v>
      </c>
      <c r="J5465" s="3" t="s">
        <v>32133</v>
      </c>
      <c r="K5465">
        <v>180</v>
      </c>
      <c r="L5465" s="1" t="s">
        <v>42</v>
      </c>
      <c r="M5465" s="2">
        <v>43641</v>
      </c>
      <c r="N5465" s="1" t="s">
        <v>84</v>
      </c>
      <c r="O5465" s="1" t="s">
        <v>44</v>
      </c>
      <c r="P5465" s="1">
        <f>_3___Healthcare_Data_v1[[#This Row],[Discharge Date]]-_3___Healthcare_Data_v1[[#This Row],[Date of Admission]]</f>
        <v>29</v>
      </c>
      <c r="Q5465" s="1">
        <f>IFERROR(_3___Healthcare_Data_v1[[#This Row],[ Billing Amount ]]/_3___Healthcare_Data_v1[[#This Row],[Days in Hospital]],0)</f>
        <v>469.61043999999998</v>
      </c>
      <c r="R5465" s="1" t="str">
        <f>IF(_3___Healthcare_Data_v1[[#This Row],[Age]]&gt;60,"Senior",IF(_3___Healthcare_Data_v1[[#This Row],[Age]]&gt;35,"Middle","Young"))</f>
        <v>Senior</v>
      </c>
    </row>
    <row r="5466" spans="1:18" x14ac:dyDescent="0.3">
      <c r="A5466" s="1" t="s">
        <v>15189</v>
      </c>
      <c r="B5466" s="1" t="s">
        <v>26617</v>
      </c>
      <c r="C5466" s="1" t="s">
        <v>26</v>
      </c>
      <c r="D5466" s="1" t="s">
        <v>34</v>
      </c>
      <c r="E5466" s="1" t="s">
        <v>69</v>
      </c>
      <c r="F5466" s="2">
        <v>44704</v>
      </c>
      <c r="G5466" s="1" t="s">
        <v>15190</v>
      </c>
      <c r="H5466" s="1" t="s">
        <v>7458</v>
      </c>
      <c r="I5466" s="1" t="s">
        <v>56</v>
      </c>
      <c r="J5466" s="3" t="s">
        <v>32134</v>
      </c>
      <c r="K5466">
        <v>155</v>
      </c>
      <c r="L5466" s="1" t="s">
        <v>22</v>
      </c>
      <c r="M5466" s="2">
        <v>44708</v>
      </c>
      <c r="N5466" s="1" t="s">
        <v>84</v>
      </c>
      <c r="O5466" s="1" t="s">
        <v>32</v>
      </c>
      <c r="P5466" s="1">
        <f>_3___Healthcare_Data_v1[[#This Row],[Discharge Date]]-_3___Healthcare_Data_v1[[#This Row],[Date of Admission]]</f>
        <v>4</v>
      </c>
      <c r="Q5466" s="1">
        <f>IFERROR(_3___Healthcare_Data_v1[[#This Row],[ Billing Amount ]]/_3___Healthcare_Data_v1[[#This Row],[Days in Hospital]],0)</f>
        <v>17017.973042500002</v>
      </c>
      <c r="R5466" s="1" t="str">
        <f>IF(_3___Healthcare_Data_v1[[#This Row],[Age]]&gt;60,"Senior",IF(_3___Healthcare_Data_v1[[#This Row],[Age]]&gt;35,"Middle","Young"))</f>
        <v>Senior</v>
      </c>
    </row>
    <row r="5467" spans="1:18" x14ac:dyDescent="0.3">
      <c r="A5467" s="1" t="s">
        <v>15191</v>
      </c>
      <c r="B5467" s="1" t="s">
        <v>26845</v>
      </c>
      <c r="C5467" s="1" t="s">
        <v>26</v>
      </c>
      <c r="D5467" s="1" t="s">
        <v>34</v>
      </c>
      <c r="E5467" s="1" t="s">
        <v>26620</v>
      </c>
      <c r="F5467" s="2">
        <v>43750</v>
      </c>
      <c r="G5467" s="1" t="s">
        <v>15192</v>
      </c>
      <c r="H5467" s="1" t="s">
        <v>15193</v>
      </c>
      <c r="I5467" s="1" t="s">
        <v>52</v>
      </c>
      <c r="J5467" s="3" t="s">
        <v>32135</v>
      </c>
      <c r="K5467">
        <v>419</v>
      </c>
      <c r="L5467" s="1" t="s">
        <v>38</v>
      </c>
      <c r="M5467" s="2">
        <v>43778</v>
      </c>
      <c r="N5467" s="1" t="s">
        <v>84</v>
      </c>
      <c r="O5467" s="1" t="s">
        <v>24</v>
      </c>
      <c r="P5467" s="1">
        <f>_3___Healthcare_Data_v1[[#This Row],[Discharge Date]]-_3___Healthcare_Data_v1[[#This Row],[Date of Admission]]</f>
        <v>28</v>
      </c>
      <c r="Q5467" s="1">
        <f>IFERROR(_3___Healthcare_Data_v1[[#This Row],[ Billing Amount ]]/_3___Healthcare_Data_v1[[#This Row],[Days in Hospital]],0)</f>
        <v>671.33990464285705</v>
      </c>
      <c r="R5467" s="1" t="str">
        <f>IF(_3___Healthcare_Data_v1[[#This Row],[Age]]&gt;60,"Senior",IF(_3___Healthcare_Data_v1[[#This Row],[Age]]&gt;35,"Middle","Young"))</f>
        <v>Senior</v>
      </c>
    </row>
    <row r="5468" spans="1:18" x14ac:dyDescent="0.3">
      <c r="A5468" s="1" t="s">
        <v>15194</v>
      </c>
      <c r="B5468" s="1" t="s">
        <v>26606</v>
      </c>
      <c r="C5468" s="1" t="s">
        <v>26</v>
      </c>
      <c r="D5468" s="1" t="s">
        <v>34</v>
      </c>
      <c r="E5468" s="1" t="s">
        <v>18</v>
      </c>
      <c r="F5468" s="2">
        <v>44975</v>
      </c>
      <c r="G5468" s="1" t="s">
        <v>15195</v>
      </c>
      <c r="H5468" s="1" t="s">
        <v>15196</v>
      </c>
      <c r="I5468" s="1" t="s">
        <v>26607</v>
      </c>
      <c r="J5468" s="3" t="s">
        <v>32136</v>
      </c>
      <c r="K5468">
        <v>309</v>
      </c>
      <c r="L5468" s="1" t="s">
        <v>22</v>
      </c>
      <c r="M5468" s="2">
        <v>44991</v>
      </c>
      <c r="N5468" s="1" t="s">
        <v>48</v>
      </c>
      <c r="O5468" s="1" t="s">
        <v>24</v>
      </c>
      <c r="P5468" s="1">
        <f>_3___Healthcare_Data_v1[[#This Row],[Discharge Date]]-_3___Healthcare_Data_v1[[#This Row],[Date of Admission]]</f>
        <v>16</v>
      </c>
      <c r="Q5468" s="1">
        <f>IFERROR(_3___Healthcare_Data_v1[[#This Row],[ Billing Amount ]]/_3___Healthcare_Data_v1[[#This Row],[Days in Hospital]],0)</f>
        <v>91.994642562500005</v>
      </c>
      <c r="R5468" s="1" t="str">
        <f>IF(_3___Healthcare_Data_v1[[#This Row],[Age]]&gt;60,"Senior",IF(_3___Healthcare_Data_v1[[#This Row],[Age]]&gt;35,"Middle","Young"))</f>
        <v>Senior</v>
      </c>
    </row>
    <row r="5469" spans="1:18" x14ac:dyDescent="0.3">
      <c r="A5469" s="1" t="s">
        <v>15197</v>
      </c>
      <c r="B5469" s="1" t="s">
        <v>26755</v>
      </c>
      <c r="C5469" s="1" t="s">
        <v>16</v>
      </c>
      <c r="D5469" s="1" t="s">
        <v>34</v>
      </c>
      <c r="E5469" s="1" t="s">
        <v>26615</v>
      </c>
      <c r="F5469" s="2">
        <v>44673</v>
      </c>
      <c r="G5469" s="1" t="s">
        <v>15198</v>
      </c>
      <c r="H5469" s="1" t="s">
        <v>15199</v>
      </c>
      <c r="I5469" s="1" t="s">
        <v>56</v>
      </c>
      <c r="J5469" s="3" t="s">
        <v>32137</v>
      </c>
      <c r="K5469">
        <v>286</v>
      </c>
      <c r="L5469" s="1" t="s">
        <v>42</v>
      </c>
      <c r="M5469" s="2">
        <v>44677</v>
      </c>
      <c r="N5469" s="1" t="s">
        <v>48</v>
      </c>
      <c r="O5469" s="1" t="s">
        <v>44</v>
      </c>
      <c r="P5469" s="1">
        <f>_3___Healthcare_Data_v1[[#This Row],[Discharge Date]]-_3___Healthcare_Data_v1[[#This Row],[Date of Admission]]</f>
        <v>4</v>
      </c>
      <c r="Q5469" s="1">
        <f>IFERROR(_3___Healthcare_Data_v1[[#This Row],[ Billing Amount ]]/_3___Healthcare_Data_v1[[#This Row],[Days in Hospital]],0)</f>
        <v>6519.653335</v>
      </c>
      <c r="R5469" s="1" t="str">
        <f>IF(_3___Healthcare_Data_v1[[#This Row],[Age]]&gt;60,"Senior",IF(_3___Healthcare_Data_v1[[#This Row],[Age]]&gt;35,"Middle","Young"))</f>
        <v>Senior</v>
      </c>
    </row>
    <row r="5470" spans="1:18" x14ac:dyDescent="0.3">
      <c r="A5470" s="1" t="s">
        <v>440</v>
      </c>
      <c r="B5470" s="1" t="s">
        <v>26626</v>
      </c>
      <c r="C5470" s="1" t="s">
        <v>16</v>
      </c>
      <c r="D5470" s="1" t="s">
        <v>89</v>
      </c>
      <c r="E5470" s="1" t="s">
        <v>69</v>
      </c>
      <c r="F5470" s="2">
        <v>43796</v>
      </c>
      <c r="G5470" s="1" t="s">
        <v>15200</v>
      </c>
      <c r="H5470" s="1" t="s">
        <v>15201</v>
      </c>
      <c r="I5470" s="1" t="s">
        <v>60</v>
      </c>
      <c r="J5470" s="3" t="s">
        <v>32138</v>
      </c>
      <c r="K5470">
        <v>481</v>
      </c>
      <c r="L5470" s="1" t="s">
        <v>38</v>
      </c>
      <c r="M5470" s="2">
        <v>43807</v>
      </c>
      <c r="N5470" s="1" t="s">
        <v>48</v>
      </c>
      <c r="O5470" s="1" t="s">
        <v>44</v>
      </c>
      <c r="P5470" s="1">
        <f>_3___Healthcare_Data_v1[[#This Row],[Discharge Date]]-_3___Healthcare_Data_v1[[#This Row],[Date of Admission]]</f>
        <v>11</v>
      </c>
      <c r="Q5470" s="1">
        <f>IFERROR(_3___Healthcare_Data_v1[[#This Row],[ Billing Amount ]]/_3___Healthcare_Data_v1[[#This Row],[Days in Hospital]],0)</f>
        <v>2225.343249090909</v>
      </c>
      <c r="R5470" s="1" t="str">
        <f>IF(_3___Healthcare_Data_v1[[#This Row],[Age]]&gt;60,"Senior",IF(_3___Healthcare_Data_v1[[#This Row],[Age]]&gt;35,"Middle","Young"))</f>
        <v>Senior</v>
      </c>
    </row>
    <row r="5471" spans="1:18" x14ac:dyDescent="0.3">
      <c r="A5471" s="1" t="s">
        <v>15202</v>
      </c>
      <c r="B5471" s="1" t="s">
        <v>26689</v>
      </c>
      <c r="C5471" s="1" t="s">
        <v>16</v>
      </c>
      <c r="D5471" s="1" t="s">
        <v>114</v>
      </c>
      <c r="E5471" s="1" t="s">
        <v>26615</v>
      </c>
      <c r="F5471" s="2">
        <v>43763</v>
      </c>
      <c r="G5471" s="1" t="s">
        <v>15203</v>
      </c>
      <c r="H5471" s="1" t="s">
        <v>639</v>
      </c>
      <c r="I5471" s="1" t="s">
        <v>60</v>
      </c>
      <c r="J5471" s="3" t="s">
        <v>32139</v>
      </c>
      <c r="K5471">
        <v>116</v>
      </c>
      <c r="L5471" s="1" t="s">
        <v>22</v>
      </c>
      <c r="M5471" s="2">
        <v>43766</v>
      </c>
      <c r="N5471" s="1" t="s">
        <v>43</v>
      </c>
      <c r="O5471" s="1" t="s">
        <v>32</v>
      </c>
      <c r="P5471" s="1">
        <f>_3___Healthcare_Data_v1[[#This Row],[Discharge Date]]-_3___Healthcare_Data_v1[[#This Row],[Date of Admission]]</f>
        <v>3</v>
      </c>
      <c r="Q5471" s="1">
        <f>IFERROR(_3___Healthcare_Data_v1[[#This Row],[ Billing Amount ]]/_3___Healthcare_Data_v1[[#This Row],[Days in Hospital]],0)</f>
        <v>10676.907356666667</v>
      </c>
      <c r="R5471" s="1" t="str">
        <f>IF(_3___Healthcare_Data_v1[[#This Row],[Age]]&gt;60,"Senior",IF(_3___Healthcare_Data_v1[[#This Row],[Age]]&gt;35,"Middle","Young"))</f>
        <v>Senior</v>
      </c>
    </row>
    <row r="5472" spans="1:18" x14ac:dyDescent="0.3">
      <c r="A5472" s="1" t="s">
        <v>15204</v>
      </c>
      <c r="B5472" s="1" t="s">
        <v>26638</v>
      </c>
      <c r="C5472" s="1" t="s">
        <v>26</v>
      </c>
      <c r="D5472" s="1" t="s">
        <v>17</v>
      </c>
      <c r="E5472" s="1" t="s">
        <v>35</v>
      </c>
      <c r="F5472" s="2">
        <v>43734</v>
      </c>
      <c r="G5472" s="1" t="s">
        <v>15205</v>
      </c>
      <c r="H5472" s="1" t="s">
        <v>15206</v>
      </c>
      <c r="I5472" s="1" t="s">
        <v>56</v>
      </c>
      <c r="J5472" s="3" t="s">
        <v>32140</v>
      </c>
      <c r="K5472">
        <v>465</v>
      </c>
      <c r="L5472" s="1" t="s">
        <v>22</v>
      </c>
      <c r="M5472" s="2">
        <v>43736</v>
      </c>
      <c r="N5472" s="1" t="s">
        <v>48</v>
      </c>
      <c r="O5472" s="1" t="s">
        <v>44</v>
      </c>
      <c r="P5472" s="1">
        <f>_3___Healthcare_Data_v1[[#This Row],[Discharge Date]]-_3___Healthcare_Data_v1[[#This Row],[Date of Admission]]</f>
        <v>2</v>
      </c>
      <c r="Q5472" s="1">
        <f>IFERROR(_3___Healthcare_Data_v1[[#This Row],[ Billing Amount ]]/_3___Healthcare_Data_v1[[#This Row],[Days in Hospital]],0)</f>
        <v>12329.451134999999</v>
      </c>
      <c r="R5472" s="1" t="str">
        <f>IF(_3___Healthcare_Data_v1[[#This Row],[Age]]&gt;60,"Senior",IF(_3___Healthcare_Data_v1[[#This Row],[Age]]&gt;35,"Middle","Young"))</f>
        <v>Senior</v>
      </c>
    </row>
    <row r="5473" spans="1:18" x14ac:dyDescent="0.3">
      <c r="A5473" s="1" t="s">
        <v>1609</v>
      </c>
      <c r="B5473" s="1" t="s">
        <v>26723</v>
      </c>
      <c r="C5473" s="1" t="s">
        <v>16</v>
      </c>
      <c r="D5473" s="1" t="s">
        <v>34</v>
      </c>
      <c r="E5473" s="1" t="s">
        <v>35</v>
      </c>
      <c r="F5473" s="2">
        <v>44415</v>
      </c>
      <c r="G5473" s="1" t="s">
        <v>15207</v>
      </c>
      <c r="H5473" s="1" t="s">
        <v>15208</v>
      </c>
      <c r="I5473" s="1" t="s">
        <v>60</v>
      </c>
      <c r="J5473" s="3" t="s">
        <v>32141</v>
      </c>
      <c r="K5473">
        <v>188</v>
      </c>
      <c r="L5473" s="1" t="s">
        <v>22</v>
      </c>
      <c r="M5473" s="2">
        <v>44419</v>
      </c>
      <c r="N5473" s="1" t="s">
        <v>84</v>
      </c>
      <c r="O5473" s="1" t="s">
        <v>24</v>
      </c>
      <c r="P5473" s="1">
        <f>_3___Healthcare_Data_v1[[#This Row],[Discharge Date]]-_3___Healthcare_Data_v1[[#This Row],[Date of Admission]]</f>
        <v>4</v>
      </c>
      <c r="Q5473" s="1">
        <f>IFERROR(_3___Healthcare_Data_v1[[#This Row],[ Billing Amount ]]/_3___Healthcare_Data_v1[[#This Row],[Days in Hospital]],0)</f>
        <v>1622.7897847500001</v>
      </c>
      <c r="R5473" s="1" t="str">
        <f>IF(_3___Healthcare_Data_v1[[#This Row],[Age]]&gt;60,"Senior",IF(_3___Healthcare_Data_v1[[#This Row],[Age]]&gt;35,"Middle","Young"))</f>
        <v>Senior</v>
      </c>
    </row>
    <row r="5474" spans="1:18" x14ac:dyDescent="0.3">
      <c r="A5474" s="1" t="s">
        <v>15209</v>
      </c>
      <c r="B5474" s="1" t="s">
        <v>26622</v>
      </c>
      <c r="C5474" s="1" t="s">
        <v>26</v>
      </c>
      <c r="D5474" s="1" t="s">
        <v>229</v>
      </c>
      <c r="E5474" s="1" t="s">
        <v>69</v>
      </c>
      <c r="F5474" s="2">
        <v>44942</v>
      </c>
      <c r="G5474" s="1" t="s">
        <v>15210</v>
      </c>
      <c r="H5474" s="1" t="s">
        <v>15211</v>
      </c>
      <c r="I5474" s="1" t="s">
        <v>60</v>
      </c>
      <c r="J5474" s="3" t="s">
        <v>32142</v>
      </c>
      <c r="K5474">
        <v>432</v>
      </c>
      <c r="L5474" s="1" t="s">
        <v>22</v>
      </c>
      <c r="M5474" s="2">
        <v>44947</v>
      </c>
      <c r="N5474" s="1" t="s">
        <v>31</v>
      </c>
      <c r="O5474" s="1" t="s">
        <v>44</v>
      </c>
      <c r="P5474" s="1">
        <f>_3___Healthcare_Data_v1[[#This Row],[Discharge Date]]-_3___Healthcare_Data_v1[[#This Row],[Date of Admission]]</f>
        <v>5</v>
      </c>
      <c r="Q5474" s="1">
        <f>IFERROR(_3___Healthcare_Data_v1[[#This Row],[ Billing Amount ]]/_3___Healthcare_Data_v1[[#This Row],[Days in Hospital]],0)</f>
        <v>7643.906062</v>
      </c>
      <c r="R5474" s="1" t="str">
        <f>IF(_3___Healthcare_Data_v1[[#This Row],[Age]]&gt;60,"Senior",IF(_3___Healthcare_Data_v1[[#This Row],[Age]]&gt;35,"Middle","Young"))</f>
        <v>Senior</v>
      </c>
    </row>
    <row r="5475" spans="1:18" x14ac:dyDescent="0.3">
      <c r="A5475" s="1" t="s">
        <v>15212</v>
      </c>
      <c r="B5475" s="1" t="s">
        <v>26712</v>
      </c>
      <c r="C5475" s="1" t="s">
        <v>16</v>
      </c>
      <c r="D5475" s="1" t="s">
        <v>49</v>
      </c>
      <c r="E5475" s="1" t="s">
        <v>35</v>
      </c>
      <c r="F5475" s="2">
        <v>45061</v>
      </c>
      <c r="G5475" s="1" t="s">
        <v>15213</v>
      </c>
      <c r="H5475" s="1" t="s">
        <v>15214</v>
      </c>
      <c r="I5475" s="1" t="s">
        <v>60</v>
      </c>
      <c r="J5475" s="3" t="s">
        <v>32143</v>
      </c>
      <c r="K5475">
        <v>290</v>
      </c>
      <c r="L5475" s="1" t="s">
        <v>38</v>
      </c>
      <c r="M5475" s="2">
        <v>45063</v>
      </c>
      <c r="N5475" s="1" t="s">
        <v>31</v>
      </c>
      <c r="O5475" s="1" t="s">
        <v>44</v>
      </c>
      <c r="P5475" s="1">
        <f>_3___Healthcare_Data_v1[[#This Row],[Discharge Date]]-_3___Healthcare_Data_v1[[#This Row],[Date of Admission]]</f>
        <v>2</v>
      </c>
      <c r="Q5475" s="1">
        <f>IFERROR(_3___Healthcare_Data_v1[[#This Row],[ Billing Amount ]]/_3___Healthcare_Data_v1[[#This Row],[Days in Hospital]],0)</f>
        <v>3392.8667420000002</v>
      </c>
      <c r="R5475" s="1" t="str">
        <f>IF(_3___Healthcare_Data_v1[[#This Row],[Age]]&gt;60,"Senior",IF(_3___Healthcare_Data_v1[[#This Row],[Age]]&gt;35,"Middle","Young"))</f>
        <v>Senior</v>
      </c>
    </row>
    <row r="5476" spans="1:18" x14ac:dyDescent="0.3">
      <c r="A5476" s="1" t="s">
        <v>15215</v>
      </c>
      <c r="B5476" s="1" t="s">
        <v>26666</v>
      </c>
      <c r="C5476" s="1" t="s">
        <v>16</v>
      </c>
      <c r="D5476" s="1" t="s">
        <v>114</v>
      </c>
      <c r="E5476" s="1" t="s">
        <v>18</v>
      </c>
      <c r="F5476" s="2">
        <v>43911</v>
      </c>
      <c r="G5476" s="1" t="s">
        <v>15216</v>
      </c>
      <c r="H5476" s="1" t="s">
        <v>5622</v>
      </c>
      <c r="I5476" s="1" t="s">
        <v>21</v>
      </c>
      <c r="J5476" s="3" t="s">
        <v>32144</v>
      </c>
      <c r="K5476">
        <v>358</v>
      </c>
      <c r="L5476" s="1" t="s">
        <v>42</v>
      </c>
      <c r="M5476" s="2">
        <v>43938</v>
      </c>
      <c r="N5476" s="1" t="s">
        <v>23</v>
      </c>
      <c r="O5476" s="1" t="s">
        <v>44</v>
      </c>
      <c r="P5476" s="1">
        <f>_3___Healthcare_Data_v1[[#This Row],[Discharge Date]]-_3___Healthcare_Data_v1[[#This Row],[Date of Admission]]</f>
        <v>27</v>
      </c>
      <c r="Q5476" s="1">
        <f>IFERROR(_3___Healthcare_Data_v1[[#This Row],[ Billing Amount ]]/_3___Healthcare_Data_v1[[#This Row],[Days in Hospital]],0)</f>
        <v>2119.8538474074076</v>
      </c>
      <c r="R5476" s="1" t="str">
        <f>IF(_3___Healthcare_Data_v1[[#This Row],[Age]]&gt;60,"Senior",IF(_3___Healthcare_Data_v1[[#This Row],[Age]]&gt;35,"Middle","Young"))</f>
        <v>Senior</v>
      </c>
    </row>
    <row r="5477" spans="1:18" x14ac:dyDescent="0.3">
      <c r="A5477" s="1" t="s">
        <v>15217</v>
      </c>
      <c r="B5477" s="1" t="s">
        <v>26630</v>
      </c>
      <c r="C5477" s="1" t="s">
        <v>26</v>
      </c>
      <c r="D5477" s="1" t="s">
        <v>62</v>
      </c>
      <c r="E5477" s="1" t="s">
        <v>18</v>
      </c>
      <c r="F5477" s="2">
        <v>44403</v>
      </c>
      <c r="G5477" s="1" t="s">
        <v>5884</v>
      </c>
      <c r="H5477" s="1" t="s">
        <v>15218</v>
      </c>
      <c r="I5477" s="1" t="s">
        <v>60</v>
      </c>
      <c r="J5477" s="3" t="s">
        <v>32145</v>
      </c>
      <c r="K5477">
        <v>238</v>
      </c>
      <c r="L5477" s="1" t="s">
        <v>38</v>
      </c>
      <c r="M5477" s="2">
        <v>44431</v>
      </c>
      <c r="N5477" s="1" t="s">
        <v>43</v>
      </c>
      <c r="O5477" s="1" t="s">
        <v>32</v>
      </c>
      <c r="P5477" s="1">
        <f>_3___Healthcare_Data_v1[[#This Row],[Discharge Date]]-_3___Healthcare_Data_v1[[#This Row],[Date of Admission]]</f>
        <v>28</v>
      </c>
      <c r="Q5477" s="1">
        <f>IFERROR(_3___Healthcare_Data_v1[[#This Row],[ Billing Amount ]]/_3___Healthcare_Data_v1[[#This Row],[Days in Hospital]],0)</f>
        <v>1090.1794385714286</v>
      </c>
      <c r="R5477" s="1" t="str">
        <f>IF(_3___Healthcare_Data_v1[[#This Row],[Age]]&gt;60,"Senior",IF(_3___Healthcare_Data_v1[[#This Row],[Age]]&gt;35,"Middle","Young"))</f>
        <v>Senior</v>
      </c>
    </row>
    <row r="5478" spans="1:18" x14ac:dyDescent="0.3">
      <c r="A5478" s="1" t="s">
        <v>361</v>
      </c>
      <c r="B5478" s="1" t="s">
        <v>26636</v>
      </c>
      <c r="C5478" s="1" t="s">
        <v>26</v>
      </c>
      <c r="D5478" s="1" t="s">
        <v>229</v>
      </c>
      <c r="E5478" s="1" t="s">
        <v>26620</v>
      </c>
      <c r="F5478" s="2">
        <v>45062</v>
      </c>
      <c r="G5478" s="1" t="s">
        <v>15219</v>
      </c>
      <c r="H5478" s="1" t="s">
        <v>15220</v>
      </c>
      <c r="I5478" s="1" t="s">
        <v>26607</v>
      </c>
      <c r="J5478" s="3" t="s">
        <v>32146</v>
      </c>
      <c r="K5478">
        <v>237</v>
      </c>
      <c r="L5478" s="1" t="s">
        <v>42</v>
      </c>
      <c r="M5478" s="2">
        <v>45064</v>
      </c>
      <c r="N5478" s="1" t="s">
        <v>84</v>
      </c>
      <c r="O5478" s="1" t="s">
        <v>24</v>
      </c>
      <c r="P5478" s="1">
        <f>_3___Healthcare_Data_v1[[#This Row],[Discharge Date]]-_3___Healthcare_Data_v1[[#This Row],[Date of Admission]]</f>
        <v>2</v>
      </c>
      <c r="Q5478" s="1">
        <f>IFERROR(_3___Healthcare_Data_v1[[#This Row],[ Billing Amount ]]/_3___Healthcare_Data_v1[[#This Row],[Days in Hospital]],0)</f>
        <v>15789.467269999999</v>
      </c>
      <c r="R5478" s="1" t="str">
        <f>IF(_3___Healthcare_Data_v1[[#This Row],[Age]]&gt;60,"Senior",IF(_3___Healthcare_Data_v1[[#This Row],[Age]]&gt;35,"Middle","Young"))</f>
        <v>Senior</v>
      </c>
    </row>
    <row r="5479" spans="1:18" x14ac:dyDescent="0.3">
      <c r="A5479" s="1" t="s">
        <v>15221</v>
      </c>
      <c r="B5479" s="1" t="s">
        <v>26695</v>
      </c>
      <c r="C5479" s="1" t="s">
        <v>16</v>
      </c>
      <c r="D5479" s="1" t="s">
        <v>229</v>
      </c>
      <c r="E5479" s="1" t="s">
        <v>28</v>
      </c>
      <c r="F5479" s="2">
        <v>44835</v>
      </c>
      <c r="G5479" s="1" t="s">
        <v>15222</v>
      </c>
      <c r="H5479" s="1" t="s">
        <v>15223</v>
      </c>
      <c r="I5479" s="1" t="s">
        <v>60</v>
      </c>
      <c r="J5479" s="3" t="s">
        <v>32147</v>
      </c>
      <c r="K5479">
        <v>226</v>
      </c>
      <c r="L5479" s="1" t="s">
        <v>42</v>
      </c>
      <c r="M5479" s="2">
        <v>44842</v>
      </c>
      <c r="N5479" s="1" t="s">
        <v>48</v>
      </c>
      <c r="O5479" s="1" t="s">
        <v>44</v>
      </c>
      <c r="P5479" s="1">
        <f>_3___Healthcare_Data_v1[[#This Row],[Discharge Date]]-_3___Healthcare_Data_v1[[#This Row],[Date of Admission]]</f>
        <v>7</v>
      </c>
      <c r="Q5479" s="1">
        <f>IFERROR(_3___Healthcare_Data_v1[[#This Row],[ Billing Amount ]]/_3___Healthcare_Data_v1[[#This Row],[Days in Hospital]],0)</f>
        <v>6154.5442800000001</v>
      </c>
      <c r="R5479" s="1" t="str">
        <f>IF(_3___Healthcare_Data_v1[[#This Row],[Age]]&gt;60,"Senior",IF(_3___Healthcare_Data_v1[[#This Row],[Age]]&gt;35,"Middle","Young"))</f>
        <v>Senior</v>
      </c>
    </row>
    <row r="5480" spans="1:18" x14ac:dyDescent="0.3">
      <c r="A5480" s="1" t="s">
        <v>15224</v>
      </c>
      <c r="B5480" s="1" t="s">
        <v>26967</v>
      </c>
      <c r="C5480" s="1" t="s">
        <v>16</v>
      </c>
      <c r="D5480" s="1" t="s">
        <v>62</v>
      </c>
      <c r="E5480" s="1" t="s">
        <v>26615</v>
      </c>
      <c r="F5480" s="2">
        <v>43919</v>
      </c>
      <c r="G5480" s="1" t="s">
        <v>15225</v>
      </c>
      <c r="H5480" s="1" t="s">
        <v>15226</v>
      </c>
      <c r="I5480" s="1" t="s">
        <v>21</v>
      </c>
      <c r="J5480" s="3" t="s">
        <v>32148</v>
      </c>
      <c r="K5480">
        <v>304</v>
      </c>
      <c r="L5480" s="1" t="s">
        <v>42</v>
      </c>
      <c r="M5480" s="2">
        <v>43923</v>
      </c>
      <c r="N5480" s="1" t="s">
        <v>48</v>
      </c>
      <c r="O5480" s="1" t="s">
        <v>32</v>
      </c>
      <c r="P5480" s="1">
        <f>_3___Healthcare_Data_v1[[#This Row],[Discharge Date]]-_3___Healthcare_Data_v1[[#This Row],[Date of Admission]]</f>
        <v>4</v>
      </c>
      <c r="Q5480" s="1">
        <f>IFERROR(_3___Healthcare_Data_v1[[#This Row],[ Billing Amount ]]/_3___Healthcare_Data_v1[[#This Row],[Days in Hospital]],0)</f>
        <v>803.46524399999998</v>
      </c>
      <c r="R5480" s="1" t="str">
        <f>IF(_3___Healthcare_Data_v1[[#This Row],[Age]]&gt;60,"Senior",IF(_3___Healthcare_Data_v1[[#This Row],[Age]]&gt;35,"Middle","Young"))</f>
        <v>Senior</v>
      </c>
    </row>
    <row r="5481" spans="1:18" x14ac:dyDescent="0.3">
      <c r="A5481" s="1" t="s">
        <v>9344</v>
      </c>
      <c r="B5481" s="1" t="s">
        <v>26994</v>
      </c>
      <c r="C5481" s="1" t="s">
        <v>16</v>
      </c>
      <c r="D5481" s="1" t="s">
        <v>17</v>
      </c>
      <c r="E5481" s="1" t="s">
        <v>35</v>
      </c>
      <c r="F5481" s="2">
        <v>43754</v>
      </c>
      <c r="G5481" s="1" t="s">
        <v>9038</v>
      </c>
      <c r="H5481" s="1" t="s">
        <v>15227</v>
      </c>
      <c r="I5481" s="1" t="s">
        <v>52</v>
      </c>
      <c r="J5481" s="3" t="s">
        <v>32149</v>
      </c>
      <c r="K5481">
        <v>258</v>
      </c>
      <c r="L5481" s="1" t="s">
        <v>22</v>
      </c>
      <c r="M5481" s="2">
        <v>43756</v>
      </c>
      <c r="N5481" s="1" t="s">
        <v>31</v>
      </c>
      <c r="O5481" s="1" t="s">
        <v>32</v>
      </c>
      <c r="P5481" s="1">
        <f>_3___Healthcare_Data_v1[[#This Row],[Discharge Date]]-_3___Healthcare_Data_v1[[#This Row],[Date of Admission]]</f>
        <v>2</v>
      </c>
      <c r="Q5481" s="1">
        <f>IFERROR(_3___Healthcare_Data_v1[[#This Row],[ Billing Amount ]]/_3___Healthcare_Data_v1[[#This Row],[Days in Hospital]],0)</f>
        <v>3456.8457794999999</v>
      </c>
      <c r="R5481" s="1" t="str">
        <f>IF(_3___Healthcare_Data_v1[[#This Row],[Age]]&gt;60,"Senior",IF(_3___Healthcare_Data_v1[[#This Row],[Age]]&gt;35,"Middle","Young"))</f>
        <v>Senior</v>
      </c>
    </row>
    <row r="5482" spans="1:18" x14ac:dyDescent="0.3">
      <c r="A5482" s="1" t="s">
        <v>15228</v>
      </c>
      <c r="B5482" s="1" t="s">
        <v>26697</v>
      </c>
      <c r="C5482" s="1" t="s">
        <v>26</v>
      </c>
      <c r="D5482" s="1" t="s">
        <v>27</v>
      </c>
      <c r="E5482" s="1" t="s">
        <v>26620</v>
      </c>
      <c r="F5482" s="2">
        <v>43439</v>
      </c>
      <c r="G5482" s="1" t="s">
        <v>15229</v>
      </c>
      <c r="H5482" s="1" t="s">
        <v>15230</v>
      </c>
      <c r="I5482" s="1" t="s">
        <v>60</v>
      </c>
      <c r="J5482" s="3" t="s">
        <v>32150</v>
      </c>
      <c r="K5482">
        <v>345</v>
      </c>
      <c r="L5482" s="1" t="s">
        <v>42</v>
      </c>
      <c r="M5482" s="2">
        <v>43469</v>
      </c>
      <c r="N5482" s="1" t="s">
        <v>23</v>
      </c>
      <c r="O5482" s="1" t="s">
        <v>44</v>
      </c>
      <c r="P5482" s="1">
        <f>_3___Healthcare_Data_v1[[#This Row],[Discharge Date]]-_3___Healthcare_Data_v1[[#This Row],[Date of Admission]]</f>
        <v>30</v>
      </c>
      <c r="Q5482" s="1">
        <f>IFERROR(_3___Healthcare_Data_v1[[#This Row],[ Billing Amount ]]/_3___Healthcare_Data_v1[[#This Row],[Days in Hospital]],0)</f>
        <v>1021.7773753333333</v>
      </c>
      <c r="R5482" s="1" t="str">
        <f>IF(_3___Healthcare_Data_v1[[#This Row],[Age]]&gt;60,"Senior",IF(_3___Healthcare_Data_v1[[#This Row],[Age]]&gt;35,"Middle","Young"))</f>
        <v>Senior</v>
      </c>
    </row>
    <row r="5483" spans="1:18" x14ac:dyDescent="0.3">
      <c r="A5483" s="1" t="s">
        <v>15231</v>
      </c>
      <c r="B5483" s="1" t="s">
        <v>26689</v>
      </c>
      <c r="C5483" s="1" t="s">
        <v>16</v>
      </c>
      <c r="D5483" s="1" t="s">
        <v>62</v>
      </c>
      <c r="E5483" s="1" t="s">
        <v>69</v>
      </c>
      <c r="F5483" s="2">
        <v>43458</v>
      </c>
      <c r="G5483" s="1" t="s">
        <v>15232</v>
      </c>
      <c r="H5483" s="1" t="s">
        <v>15233</v>
      </c>
      <c r="I5483" s="1" t="s">
        <v>56</v>
      </c>
      <c r="J5483" s="3" t="s">
        <v>32151</v>
      </c>
      <c r="K5483">
        <v>286</v>
      </c>
      <c r="L5483" s="1" t="s">
        <v>22</v>
      </c>
      <c r="M5483" s="2">
        <v>43470</v>
      </c>
      <c r="N5483" s="1" t="s">
        <v>31</v>
      </c>
      <c r="O5483" s="1" t="s">
        <v>24</v>
      </c>
      <c r="P5483" s="1">
        <f>_3___Healthcare_Data_v1[[#This Row],[Discharge Date]]-_3___Healthcare_Data_v1[[#This Row],[Date of Admission]]</f>
        <v>12</v>
      </c>
      <c r="Q5483" s="1">
        <f>IFERROR(_3___Healthcare_Data_v1[[#This Row],[ Billing Amount ]]/_3___Healthcare_Data_v1[[#This Row],[Days in Hospital]],0)</f>
        <v>2734.3658250000003</v>
      </c>
      <c r="R5483" s="1" t="str">
        <f>IF(_3___Healthcare_Data_v1[[#This Row],[Age]]&gt;60,"Senior",IF(_3___Healthcare_Data_v1[[#This Row],[Age]]&gt;35,"Middle","Young"))</f>
        <v>Senior</v>
      </c>
    </row>
    <row r="5484" spans="1:18" x14ac:dyDescent="0.3">
      <c r="A5484" s="1" t="s">
        <v>15234</v>
      </c>
      <c r="B5484" s="1" t="s">
        <v>26712</v>
      </c>
      <c r="C5484" s="1" t="s">
        <v>26</v>
      </c>
      <c r="D5484" s="1" t="s">
        <v>49</v>
      </c>
      <c r="E5484" s="1" t="s">
        <v>28</v>
      </c>
      <c r="F5484" s="2">
        <v>44557</v>
      </c>
      <c r="G5484" s="1" t="s">
        <v>15235</v>
      </c>
      <c r="H5484" s="1" t="s">
        <v>15236</v>
      </c>
      <c r="I5484" s="1" t="s">
        <v>52</v>
      </c>
      <c r="J5484" s="3" t="s">
        <v>32152</v>
      </c>
      <c r="K5484">
        <v>109</v>
      </c>
      <c r="L5484" s="1" t="s">
        <v>38</v>
      </c>
      <c r="M5484" s="2">
        <v>44569</v>
      </c>
      <c r="N5484" s="1" t="s">
        <v>48</v>
      </c>
      <c r="O5484" s="1" t="s">
        <v>32</v>
      </c>
      <c r="P5484" s="1">
        <f>_3___Healthcare_Data_v1[[#This Row],[Discharge Date]]-_3___Healthcare_Data_v1[[#This Row],[Date of Admission]]</f>
        <v>12</v>
      </c>
      <c r="Q5484" s="1">
        <f>IFERROR(_3___Healthcare_Data_v1[[#This Row],[ Billing Amount ]]/_3___Healthcare_Data_v1[[#This Row],[Days in Hospital]],0)</f>
        <v>588.26966233333326</v>
      </c>
      <c r="R5484" s="1" t="str">
        <f>IF(_3___Healthcare_Data_v1[[#This Row],[Age]]&gt;60,"Senior",IF(_3___Healthcare_Data_v1[[#This Row],[Age]]&gt;35,"Middle","Young"))</f>
        <v>Senior</v>
      </c>
    </row>
    <row r="5485" spans="1:18" x14ac:dyDescent="0.3">
      <c r="A5485" s="1" t="s">
        <v>15237</v>
      </c>
      <c r="B5485" s="1" t="s">
        <v>26980</v>
      </c>
      <c r="C5485" s="1" t="s">
        <v>16</v>
      </c>
      <c r="D5485" s="1" t="s">
        <v>114</v>
      </c>
      <c r="E5485" s="1" t="s">
        <v>28</v>
      </c>
      <c r="F5485" s="2">
        <v>43764</v>
      </c>
      <c r="G5485" s="1" t="s">
        <v>15238</v>
      </c>
      <c r="H5485" s="1" t="s">
        <v>15239</v>
      </c>
      <c r="I5485" s="1" t="s">
        <v>60</v>
      </c>
      <c r="J5485" s="3" t="s">
        <v>32153</v>
      </c>
      <c r="K5485">
        <v>495</v>
      </c>
      <c r="L5485" s="1" t="s">
        <v>22</v>
      </c>
      <c r="M5485" s="2">
        <v>43775</v>
      </c>
      <c r="N5485" s="1" t="s">
        <v>31</v>
      </c>
      <c r="O5485" s="1" t="s">
        <v>24</v>
      </c>
      <c r="P5485" s="1">
        <f>_3___Healthcare_Data_v1[[#This Row],[Discharge Date]]-_3___Healthcare_Data_v1[[#This Row],[Date of Admission]]</f>
        <v>11</v>
      </c>
      <c r="Q5485" s="1">
        <f>IFERROR(_3___Healthcare_Data_v1[[#This Row],[ Billing Amount ]]/_3___Healthcare_Data_v1[[#This Row],[Days in Hospital]],0)</f>
        <v>1459.7789409090908</v>
      </c>
      <c r="R5485" s="1" t="str">
        <f>IF(_3___Healthcare_Data_v1[[#This Row],[Age]]&gt;60,"Senior",IF(_3___Healthcare_Data_v1[[#This Row],[Age]]&gt;35,"Middle","Young"))</f>
        <v>Senior</v>
      </c>
    </row>
    <row r="5486" spans="1:18" x14ac:dyDescent="0.3">
      <c r="A5486" s="1" t="s">
        <v>15240</v>
      </c>
      <c r="B5486" s="1" t="s">
        <v>26636</v>
      </c>
      <c r="C5486" s="1" t="s">
        <v>26</v>
      </c>
      <c r="D5486" s="1" t="s">
        <v>27</v>
      </c>
      <c r="E5486" s="1" t="s">
        <v>26620</v>
      </c>
      <c r="F5486" s="2">
        <v>44020</v>
      </c>
      <c r="G5486" s="1" t="s">
        <v>5831</v>
      </c>
      <c r="H5486" s="1" t="s">
        <v>15241</v>
      </c>
      <c r="I5486" s="1" t="s">
        <v>26607</v>
      </c>
      <c r="J5486" s="3" t="s">
        <v>32154</v>
      </c>
      <c r="K5486">
        <v>466</v>
      </c>
      <c r="L5486" s="1" t="s">
        <v>38</v>
      </c>
      <c r="M5486" s="2">
        <v>44026</v>
      </c>
      <c r="N5486" s="1" t="s">
        <v>43</v>
      </c>
      <c r="O5486" s="1" t="s">
        <v>24</v>
      </c>
      <c r="P5486" s="1">
        <f>_3___Healthcare_Data_v1[[#This Row],[Discharge Date]]-_3___Healthcare_Data_v1[[#This Row],[Date of Admission]]</f>
        <v>6</v>
      </c>
      <c r="Q5486" s="1">
        <f>IFERROR(_3___Healthcare_Data_v1[[#This Row],[ Billing Amount ]]/_3___Healthcare_Data_v1[[#This Row],[Days in Hospital]],0)</f>
        <v>3402.8564733333333</v>
      </c>
      <c r="R5486" s="1" t="str">
        <f>IF(_3___Healthcare_Data_v1[[#This Row],[Age]]&gt;60,"Senior",IF(_3___Healthcare_Data_v1[[#This Row],[Age]]&gt;35,"Middle","Young"))</f>
        <v>Senior</v>
      </c>
    </row>
    <row r="5487" spans="1:18" x14ac:dyDescent="0.3">
      <c r="A5487" s="1" t="s">
        <v>15242</v>
      </c>
      <c r="B5487" s="1" t="s">
        <v>26683</v>
      </c>
      <c r="C5487" s="1" t="s">
        <v>16</v>
      </c>
      <c r="D5487" s="1" t="s">
        <v>17</v>
      </c>
      <c r="E5487" s="1" t="s">
        <v>26615</v>
      </c>
      <c r="F5487" s="2">
        <v>44234</v>
      </c>
      <c r="G5487" s="1" t="s">
        <v>7463</v>
      </c>
      <c r="H5487" s="1" t="s">
        <v>15243</v>
      </c>
      <c r="I5487" s="1" t="s">
        <v>56</v>
      </c>
      <c r="J5487" s="3" t="s">
        <v>32155</v>
      </c>
      <c r="K5487">
        <v>209</v>
      </c>
      <c r="L5487" s="1" t="s">
        <v>22</v>
      </c>
      <c r="M5487" s="2">
        <v>44236</v>
      </c>
      <c r="N5487" s="1" t="s">
        <v>43</v>
      </c>
      <c r="O5487" s="1" t="s">
        <v>24</v>
      </c>
      <c r="P5487" s="1">
        <f>_3___Healthcare_Data_v1[[#This Row],[Discharge Date]]-_3___Healthcare_Data_v1[[#This Row],[Date of Admission]]</f>
        <v>2</v>
      </c>
      <c r="Q5487" s="1">
        <f>IFERROR(_3___Healthcare_Data_v1[[#This Row],[ Billing Amount ]]/_3___Healthcare_Data_v1[[#This Row],[Days in Hospital]],0)</f>
        <v>13510.178540000001</v>
      </c>
      <c r="R5487" s="1" t="str">
        <f>IF(_3___Healthcare_Data_v1[[#This Row],[Age]]&gt;60,"Senior",IF(_3___Healthcare_Data_v1[[#This Row],[Age]]&gt;35,"Middle","Young"))</f>
        <v>Senior</v>
      </c>
    </row>
    <row r="5488" spans="1:18" x14ac:dyDescent="0.3">
      <c r="A5488" s="1" t="s">
        <v>15244</v>
      </c>
      <c r="B5488" s="1" t="s">
        <v>26636</v>
      </c>
      <c r="C5488" s="1" t="s">
        <v>16</v>
      </c>
      <c r="D5488" s="1" t="s">
        <v>89</v>
      </c>
      <c r="E5488" s="1" t="s">
        <v>26615</v>
      </c>
      <c r="F5488" s="2">
        <v>44115</v>
      </c>
      <c r="G5488" s="1" t="s">
        <v>15245</v>
      </c>
      <c r="H5488" s="1" t="s">
        <v>15246</v>
      </c>
      <c r="I5488" s="1" t="s">
        <v>60</v>
      </c>
      <c r="J5488" s="3" t="s">
        <v>32156</v>
      </c>
      <c r="K5488">
        <v>325</v>
      </c>
      <c r="L5488" s="1" t="s">
        <v>22</v>
      </c>
      <c r="M5488" s="2">
        <v>44127</v>
      </c>
      <c r="N5488" s="1" t="s">
        <v>31</v>
      </c>
      <c r="O5488" s="1" t="s">
        <v>24</v>
      </c>
      <c r="P5488" s="1">
        <f>_3___Healthcare_Data_v1[[#This Row],[Discharge Date]]-_3___Healthcare_Data_v1[[#This Row],[Date of Admission]]</f>
        <v>12</v>
      </c>
      <c r="Q5488" s="1">
        <f>IFERROR(_3___Healthcare_Data_v1[[#This Row],[ Billing Amount ]]/_3___Healthcare_Data_v1[[#This Row],[Days in Hospital]],0)</f>
        <v>2180.4187466666667</v>
      </c>
      <c r="R5488" s="1" t="str">
        <f>IF(_3___Healthcare_Data_v1[[#This Row],[Age]]&gt;60,"Senior",IF(_3___Healthcare_Data_v1[[#This Row],[Age]]&gt;35,"Middle","Young"))</f>
        <v>Senior</v>
      </c>
    </row>
    <row r="5489" spans="1:18" x14ac:dyDescent="0.3">
      <c r="A5489" s="1" t="s">
        <v>15247</v>
      </c>
      <c r="B5489" s="1" t="s">
        <v>26666</v>
      </c>
      <c r="C5489" s="1" t="s">
        <v>16</v>
      </c>
      <c r="D5489" s="1" t="s">
        <v>49</v>
      </c>
      <c r="E5489" s="1" t="s">
        <v>26615</v>
      </c>
      <c r="F5489" s="2">
        <v>44846</v>
      </c>
      <c r="G5489" s="1" t="s">
        <v>15248</v>
      </c>
      <c r="H5489" s="1" t="s">
        <v>15249</v>
      </c>
      <c r="I5489" s="1" t="s">
        <v>52</v>
      </c>
      <c r="J5489" s="3" t="s">
        <v>32157</v>
      </c>
      <c r="K5489">
        <v>254</v>
      </c>
      <c r="L5489" s="1" t="s">
        <v>22</v>
      </c>
      <c r="M5489" s="2">
        <v>44862</v>
      </c>
      <c r="N5489" s="1" t="s">
        <v>31</v>
      </c>
      <c r="O5489" s="1" t="s">
        <v>24</v>
      </c>
      <c r="P5489" s="1">
        <f>_3___Healthcare_Data_v1[[#This Row],[Discharge Date]]-_3___Healthcare_Data_v1[[#This Row],[Date of Admission]]</f>
        <v>16</v>
      </c>
      <c r="Q5489" s="1">
        <f>IFERROR(_3___Healthcare_Data_v1[[#This Row],[ Billing Amount ]]/_3___Healthcare_Data_v1[[#This Row],[Days in Hospital]],0)</f>
        <v>862.87537124999994</v>
      </c>
      <c r="R5489" s="1" t="str">
        <f>IF(_3___Healthcare_Data_v1[[#This Row],[Age]]&gt;60,"Senior",IF(_3___Healthcare_Data_v1[[#This Row],[Age]]&gt;35,"Middle","Young"))</f>
        <v>Senior</v>
      </c>
    </row>
    <row r="5490" spans="1:18" x14ac:dyDescent="0.3">
      <c r="A5490" s="1" t="s">
        <v>15250</v>
      </c>
      <c r="B5490" s="1" t="s">
        <v>26646</v>
      </c>
      <c r="C5490" s="1" t="s">
        <v>16</v>
      </c>
      <c r="D5490" s="1" t="s">
        <v>49</v>
      </c>
      <c r="E5490" s="1" t="s">
        <v>69</v>
      </c>
      <c r="F5490" s="2">
        <v>44265</v>
      </c>
      <c r="G5490" s="1" t="s">
        <v>15251</v>
      </c>
      <c r="H5490" s="1" t="s">
        <v>15252</v>
      </c>
      <c r="I5490" s="1" t="s">
        <v>56</v>
      </c>
      <c r="J5490" s="3" t="s">
        <v>32158</v>
      </c>
      <c r="K5490">
        <v>327</v>
      </c>
      <c r="L5490" s="1" t="s">
        <v>22</v>
      </c>
      <c r="M5490" s="2">
        <v>44269</v>
      </c>
      <c r="N5490" s="1" t="s">
        <v>23</v>
      </c>
      <c r="O5490" s="1" t="s">
        <v>24</v>
      </c>
      <c r="P5490" s="1">
        <f>_3___Healthcare_Data_v1[[#This Row],[Discharge Date]]-_3___Healthcare_Data_v1[[#This Row],[Date of Admission]]</f>
        <v>4</v>
      </c>
      <c r="Q5490" s="1">
        <f>IFERROR(_3___Healthcare_Data_v1[[#This Row],[ Billing Amount ]]/_3___Healthcare_Data_v1[[#This Row],[Days in Hospital]],0)</f>
        <v>3712.7243374999998</v>
      </c>
      <c r="R5490" s="1" t="str">
        <f>IF(_3___Healthcare_Data_v1[[#This Row],[Age]]&gt;60,"Senior",IF(_3___Healthcare_Data_v1[[#This Row],[Age]]&gt;35,"Middle","Young"))</f>
        <v>Senior</v>
      </c>
    </row>
    <row r="5491" spans="1:18" x14ac:dyDescent="0.3">
      <c r="A5491" s="1" t="s">
        <v>15253</v>
      </c>
      <c r="B5491" s="1" t="s">
        <v>26779</v>
      </c>
      <c r="C5491" s="1" t="s">
        <v>16</v>
      </c>
      <c r="D5491" s="1" t="s">
        <v>34</v>
      </c>
      <c r="E5491" s="1" t="s">
        <v>18</v>
      </c>
      <c r="F5491" s="2">
        <v>44551</v>
      </c>
      <c r="G5491" s="1" t="s">
        <v>15254</v>
      </c>
      <c r="H5491" s="1" t="s">
        <v>15255</v>
      </c>
      <c r="I5491" s="1" t="s">
        <v>26607</v>
      </c>
      <c r="J5491" s="3" t="s">
        <v>32159</v>
      </c>
      <c r="K5491">
        <v>412</v>
      </c>
      <c r="L5491" s="1" t="s">
        <v>42</v>
      </c>
      <c r="M5491" s="2">
        <v>44565</v>
      </c>
      <c r="N5491" s="1" t="s">
        <v>23</v>
      </c>
      <c r="O5491" s="1" t="s">
        <v>44</v>
      </c>
      <c r="P5491" s="1">
        <f>_3___Healthcare_Data_v1[[#This Row],[Discharge Date]]-_3___Healthcare_Data_v1[[#This Row],[Date of Admission]]</f>
        <v>14</v>
      </c>
      <c r="Q5491" s="1">
        <f>IFERROR(_3___Healthcare_Data_v1[[#This Row],[ Billing Amount ]]/_3___Healthcare_Data_v1[[#This Row],[Days in Hospital]],0)</f>
        <v>2038.6858664285714</v>
      </c>
      <c r="R5491" s="1" t="str">
        <f>IF(_3___Healthcare_Data_v1[[#This Row],[Age]]&gt;60,"Senior",IF(_3___Healthcare_Data_v1[[#This Row],[Age]]&gt;35,"Middle","Young"))</f>
        <v>Senior</v>
      </c>
    </row>
    <row r="5492" spans="1:18" x14ac:dyDescent="0.3">
      <c r="A5492" s="1" t="s">
        <v>15256</v>
      </c>
      <c r="B5492" s="1" t="s">
        <v>26657</v>
      </c>
      <c r="C5492" s="1" t="s">
        <v>16</v>
      </c>
      <c r="D5492" s="1" t="s">
        <v>27</v>
      </c>
      <c r="E5492" s="1" t="s">
        <v>28</v>
      </c>
      <c r="F5492" s="2">
        <v>44513</v>
      </c>
      <c r="G5492" s="1" t="s">
        <v>15257</v>
      </c>
      <c r="H5492" s="1" t="s">
        <v>15258</v>
      </c>
      <c r="I5492" s="1" t="s">
        <v>26607</v>
      </c>
      <c r="J5492" s="3" t="s">
        <v>32160</v>
      </c>
      <c r="K5492">
        <v>118</v>
      </c>
      <c r="L5492" s="1" t="s">
        <v>38</v>
      </c>
      <c r="M5492" s="2">
        <v>44542</v>
      </c>
      <c r="N5492" s="1" t="s">
        <v>43</v>
      </c>
      <c r="O5492" s="1" t="s">
        <v>32</v>
      </c>
      <c r="P5492" s="1">
        <f>_3___Healthcare_Data_v1[[#This Row],[Discharge Date]]-_3___Healthcare_Data_v1[[#This Row],[Date of Admission]]</f>
        <v>29</v>
      </c>
      <c r="Q5492" s="1">
        <f>IFERROR(_3___Healthcare_Data_v1[[#This Row],[ Billing Amount ]]/_3___Healthcare_Data_v1[[#This Row],[Days in Hospital]],0)</f>
        <v>484.03164965517243</v>
      </c>
      <c r="R5492" s="1" t="str">
        <f>IF(_3___Healthcare_Data_v1[[#This Row],[Age]]&gt;60,"Senior",IF(_3___Healthcare_Data_v1[[#This Row],[Age]]&gt;35,"Middle","Young"))</f>
        <v>Senior</v>
      </c>
    </row>
    <row r="5493" spans="1:18" x14ac:dyDescent="0.3">
      <c r="A5493" s="1" t="s">
        <v>6615</v>
      </c>
      <c r="B5493" s="1" t="s">
        <v>26614</v>
      </c>
      <c r="C5493" s="1" t="s">
        <v>26</v>
      </c>
      <c r="D5493" s="1" t="s">
        <v>34</v>
      </c>
      <c r="E5493" s="1" t="s">
        <v>26615</v>
      </c>
      <c r="F5493" s="2">
        <v>44118</v>
      </c>
      <c r="G5493" s="1" t="s">
        <v>3353</v>
      </c>
      <c r="H5493" s="1" t="s">
        <v>9413</v>
      </c>
      <c r="I5493" s="1" t="s">
        <v>56</v>
      </c>
      <c r="J5493" s="3" t="s">
        <v>32161</v>
      </c>
      <c r="K5493">
        <v>435</v>
      </c>
      <c r="L5493" s="1" t="s">
        <v>22</v>
      </c>
      <c r="M5493" s="2">
        <v>44132</v>
      </c>
      <c r="N5493" s="1" t="s">
        <v>23</v>
      </c>
      <c r="O5493" s="1" t="s">
        <v>32</v>
      </c>
      <c r="P5493" s="1">
        <f>_3___Healthcare_Data_v1[[#This Row],[Discharge Date]]-_3___Healthcare_Data_v1[[#This Row],[Date of Admission]]</f>
        <v>14</v>
      </c>
      <c r="Q5493" s="1">
        <f>IFERROR(_3___Healthcare_Data_v1[[#This Row],[ Billing Amount ]]/_3___Healthcare_Data_v1[[#This Row],[Days in Hospital]],0)</f>
        <v>2316.1341857142856</v>
      </c>
      <c r="R5493" s="1" t="str">
        <f>IF(_3___Healthcare_Data_v1[[#This Row],[Age]]&gt;60,"Senior",IF(_3___Healthcare_Data_v1[[#This Row],[Age]]&gt;35,"Middle","Young"))</f>
        <v>Senior</v>
      </c>
    </row>
    <row r="5494" spans="1:18" x14ac:dyDescent="0.3">
      <c r="A5494" s="1" t="s">
        <v>15259</v>
      </c>
      <c r="B5494" s="1" t="s">
        <v>26980</v>
      </c>
      <c r="C5494" s="1" t="s">
        <v>26</v>
      </c>
      <c r="D5494" s="1" t="s">
        <v>229</v>
      </c>
      <c r="E5494" s="1" t="s">
        <v>69</v>
      </c>
      <c r="F5494" s="2">
        <v>43870</v>
      </c>
      <c r="G5494" s="1" t="s">
        <v>15260</v>
      </c>
      <c r="H5494" s="1" t="s">
        <v>6853</v>
      </c>
      <c r="I5494" s="1" t="s">
        <v>26607</v>
      </c>
      <c r="J5494" s="3" t="s">
        <v>32162</v>
      </c>
      <c r="K5494">
        <v>474</v>
      </c>
      <c r="L5494" s="1" t="s">
        <v>38</v>
      </c>
      <c r="M5494" s="2">
        <v>43875</v>
      </c>
      <c r="N5494" s="1" t="s">
        <v>23</v>
      </c>
      <c r="O5494" s="1" t="s">
        <v>32</v>
      </c>
      <c r="P5494" s="1">
        <f>_3___Healthcare_Data_v1[[#This Row],[Discharge Date]]-_3___Healthcare_Data_v1[[#This Row],[Date of Admission]]</f>
        <v>5</v>
      </c>
      <c r="Q5494" s="1">
        <f>IFERROR(_3___Healthcare_Data_v1[[#This Row],[ Billing Amount ]]/_3___Healthcare_Data_v1[[#This Row],[Days in Hospital]],0)</f>
        <v>2960.6105419999999</v>
      </c>
      <c r="R5494" s="1" t="str">
        <f>IF(_3___Healthcare_Data_v1[[#This Row],[Age]]&gt;60,"Senior",IF(_3___Healthcare_Data_v1[[#This Row],[Age]]&gt;35,"Middle","Young"))</f>
        <v>Senior</v>
      </c>
    </row>
    <row r="5495" spans="1:18" x14ac:dyDescent="0.3">
      <c r="A5495" s="1" t="s">
        <v>15261</v>
      </c>
      <c r="B5495" s="1" t="s">
        <v>26704</v>
      </c>
      <c r="C5495" s="1" t="s">
        <v>16</v>
      </c>
      <c r="D5495" s="1" t="s">
        <v>114</v>
      </c>
      <c r="E5495" s="1" t="s">
        <v>18</v>
      </c>
      <c r="F5495" s="2">
        <v>44791</v>
      </c>
      <c r="G5495" s="1" t="s">
        <v>15262</v>
      </c>
      <c r="H5495" s="1" t="s">
        <v>15263</v>
      </c>
      <c r="I5495" s="1" t="s">
        <v>26607</v>
      </c>
      <c r="J5495" s="3" t="s">
        <v>32163</v>
      </c>
      <c r="K5495">
        <v>315</v>
      </c>
      <c r="L5495" s="1" t="s">
        <v>38</v>
      </c>
      <c r="M5495" s="2">
        <v>44807</v>
      </c>
      <c r="N5495" s="1" t="s">
        <v>43</v>
      </c>
      <c r="O5495" s="1" t="s">
        <v>32</v>
      </c>
      <c r="P5495" s="1">
        <f>_3___Healthcare_Data_v1[[#This Row],[Discharge Date]]-_3___Healthcare_Data_v1[[#This Row],[Date of Admission]]</f>
        <v>16</v>
      </c>
      <c r="Q5495" s="1">
        <f>IFERROR(_3___Healthcare_Data_v1[[#This Row],[ Billing Amount ]]/_3___Healthcare_Data_v1[[#This Row],[Days in Hospital]],0)</f>
        <v>869.42147</v>
      </c>
      <c r="R5495" s="1" t="str">
        <f>IF(_3___Healthcare_Data_v1[[#This Row],[Age]]&gt;60,"Senior",IF(_3___Healthcare_Data_v1[[#This Row],[Age]]&gt;35,"Middle","Young"))</f>
        <v>Senior</v>
      </c>
    </row>
    <row r="5496" spans="1:18" x14ac:dyDescent="0.3">
      <c r="A5496" s="1" t="s">
        <v>2867</v>
      </c>
      <c r="B5496" s="1" t="s">
        <v>26725</v>
      </c>
      <c r="C5496" s="1" t="s">
        <v>16</v>
      </c>
      <c r="D5496" s="1" t="s">
        <v>27</v>
      </c>
      <c r="E5496" s="1" t="s">
        <v>35</v>
      </c>
      <c r="F5496" s="2">
        <v>44813</v>
      </c>
      <c r="G5496" s="1" t="s">
        <v>15264</v>
      </c>
      <c r="H5496" s="1" t="s">
        <v>15265</v>
      </c>
      <c r="I5496" s="1" t="s">
        <v>56</v>
      </c>
      <c r="J5496" s="3" t="s">
        <v>32164</v>
      </c>
      <c r="K5496">
        <v>125</v>
      </c>
      <c r="L5496" s="1" t="s">
        <v>38</v>
      </c>
      <c r="M5496" s="2">
        <v>44837</v>
      </c>
      <c r="N5496" s="1" t="s">
        <v>48</v>
      </c>
      <c r="O5496" s="1" t="s">
        <v>24</v>
      </c>
      <c r="P5496" s="1">
        <f>_3___Healthcare_Data_v1[[#This Row],[Discharge Date]]-_3___Healthcare_Data_v1[[#This Row],[Date of Admission]]</f>
        <v>24</v>
      </c>
      <c r="Q5496" s="1">
        <f>IFERROR(_3___Healthcare_Data_v1[[#This Row],[ Billing Amount ]]/_3___Healthcare_Data_v1[[#This Row],[Days in Hospital]],0)</f>
        <v>121.44088416666666</v>
      </c>
      <c r="R5496" s="1" t="str">
        <f>IF(_3___Healthcare_Data_v1[[#This Row],[Age]]&gt;60,"Senior",IF(_3___Healthcare_Data_v1[[#This Row],[Age]]&gt;35,"Middle","Young"))</f>
        <v>Senior</v>
      </c>
    </row>
    <row r="5497" spans="1:18" x14ac:dyDescent="0.3">
      <c r="A5497" s="1" t="s">
        <v>15266</v>
      </c>
      <c r="B5497" s="1" t="s">
        <v>26795</v>
      </c>
      <c r="C5497" s="1" t="s">
        <v>16</v>
      </c>
      <c r="D5497" s="1" t="s">
        <v>27</v>
      </c>
      <c r="E5497" s="1" t="s">
        <v>26620</v>
      </c>
      <c r="F5497" s="2">
        <v>44558</v>
      </c>
      <c r="G5497" s="1" t="s">
        <v>15267</v>
      </c>
      <c r="H5497" s="1" t="s">
        <v>15268</v>
      </c>
      <c r="I5497" s="1" t="s">
        <v>26607</v>
      </c>
      <c r="J5497" s="3" t="s">
        <v>32165</v>
      </c>
      <c r="K5497">
        <v>354</v>
      </c>
      <c r="L5497" s="1" t="s">
        <v>38</v>
      </c>
      <c r="M5497" s="2">
        <v>44569</v>
      </c>
      <c r="N5497" s="1" t="s">
        <v>48</v>
      </c>
      <c r="O5497" s="1" t="s">
        <v>44</v>
      </c>
      <c r="P5497" s="1">
        <f>_3___Healthcare_Data_v1[[#This Row],[Discharge Date]]-_3___Healthcare_Data_v1[[#This Row],[Date of Admission]]</f>
        <v>11</v>
      </c>
      <c r="Q5497" s="1">
        <f>IFERROR(_3___Healthcare_Data_v1[[#This Row],[ Billing Amount ]]/_3___Healthcare_Data_v1[[#This Row],[Days in Hospital]],0)</f>
        <v>74.544950999999998</v>
      </c>
      <c r="R5497" s="1" t="str">
        <f>IF(_3___Healthcare_Data_v1[[#This Row],[Age]]&gt;60,"Senior",IF(_3___Healthcare_Data_v1[[#This Row],[Age]]&gt;35,"Middle","Young"))</f>
        <v>Senior</v>
      </c>
    </row>
    <row r="5498" spans="1:18" x14ac:dyDescent="0.3">
      <c r="A5498" s="1" t="s">
        <v>15269</v>
      </c>
      <c r="B5498" s="1" t="s">
        <v>26632</v>
      </c>
      <c r="C5498" s="1" t="s">
        <v>26</v>
      </c>
      <c r="D5498" s="1" t="s">
        <v>62</v>
      </c>
      <c r="E5498" s="1" t="s">
        <v>26620</v>
      </c>
      <c r="F5498" s="2">
        <v>43896</v>
      </c>
      <c r="G5498" s="1" t="s">
        <v>15270</v>
      </c>
      <c r="H5498" s="1" t="s">
        <v>15271</v>
      </c>
      <c r="I5498" s="1" t="s">
        <v>21</v>
      </c>
      <c r="J5498" s="3" t="s">
        <v>32166</v>
      </c>
      <c r="K5498">
        <v>266</v>
      </c>
      <c r="L5498" s="1" t="s">
        <v>42</v>
      </c>
      <c r="M5498" s="2">
        <v>43897</v>
      </c>
      <c r="N5498" s="1" t="s">
        <v>84</v>
      </c>
      <c r="O5498" s="1" t="s">
        <v>44</v>
      </c>
      <c r="P5498" s="1">
        <f>_3___Healthcare_Data_v1[[#This Row],[Discharge Date]]-_3___Healthcare_Data_v1[[#This Row],[Date of Admission]]</f>
        <v>1</v>
      </c>
      <c r="Q5498" s="1">
        <f>IFERROR(_3___Healthcare_Data_v1[[#This Row],[ Billing Amount ]]/_3___Healthcare_Data_v1[[#This Row],[Days in Hospital]],0)</f>
        <v>4465.6706679999998</v>
      </c>
      <c r="R5498" s="1" t="str">
        <f>IF(_3___Healthcare_Data_v1[[#This Row],[Age]]&gt;60,"Senior",IF(_3___Healthcare_Data_v1[[#This Row],[Age]]&gt;35,"Middle","Young"))</f>
        <v>Senior</v>
      </c>
    </row>
    <row r="5499" spans="1:18" x14ac:dyDescent="0.3">
      <c r="A5499" s="1" t="s">
        <v>15272</v>
      </c>
      <c r="B5499" s="1" t="s">
        <v>26672</v>
      </c>
      <c r="C5499" s="1" t="s">
        <v>16</v>
      </c>
      <c r="D5499" s="1" t="s">
        <v>62</v>
      </c>
      <c r="E5499" s="1" t="s">
        <v>26620</v>
      </c>
      <c r="F5499" s="2">
        <v>45183</v>
      </c>
      <c r="G5499" s="1" t="s">
        <v>2191</v>
      </c>
      <c r="H5499" s="1" t="s">
        <v>15273</v>
      </c>
      <c r="I5499" s="1" t="s">
        <v>26607</v>
      </c>
      <c r="J5499" s="3" t="s">
        <v>32167</v>
      </c>
      <c r="K5499">
        <v>498</v>
      </c>
      <c r="L5499" s="1" t="s">
        <v>42</v>
      </c>
      <c r="M5499" s="2">
        <v>45193</v>
      </c>
      <c r="N5499" s="1" t="s">
        <v>48</v>
      </c>
      <c r="O5499" s="1" t="s">
        <v>24</v>
      </c>
      <c r="P5499" s="1">
        <f>_3___Healthcare_Data_v1[[#This Row],[Discharge Date]]-_3___Healthcare_Data_v1[[#This Row],[Date of Admission]]</f>
        <v>10</v>
      </c>
      <c r="Q5499" s="1">
        <f>IFERROR(_3___Healthcare_Data_v1[[#This Row],[ Billing Amount ]]/_3___Healthcare_Data_v1[[#This Row],[Days in Hospital]],0)</f>
        <v>977.99970209999992</v>
      </c>
      <c r="R5499" s="1" t="str">
        <f>IF(_3___Healthcare_Data_v1[[#This Row],[Age]]&gt;60,"Senior",IF(_3___Healthcare_Data_v1[[#This Row],[Age]]&gt;35,"Middle","Young"))</f>
        <v>Senior</v>
      </c>
    </row>
    <row r="5500" spans="1:18" x14ac:dyDescent="0.3">
      <c r="A5500" s="1" t="s">
        <v>15274</v>
      </c>
      <c r="B5500" s="1" t="s">
        <v>26622</v>
      </c>
      <c r="C5500" s="1" t="s">
        <v>26</v>
      </c>
      <c r="D5500" s="1" t="s">
        <v>62</v>
      </c>
      <c r="E5500" s="1" t="s">
        <v>69</v>
      </c>
      <c r="F5500" s="2">
        <v>43990</v>
      </c>
      <c r="G5500" s="1" t="s">
        <v>563</v>
      </c>
      <c r="H5500" s="1" t="s">
        <v>15275</v>
      </c>
      <c r="I5500" s="1" t="s">
        <v>21</v>
      </c>
      <c r="J5500" s="3" t="s">
        <v>32168</v>
      </c>
      <c r="K5500">
        <v>146</v>
      </c>
      <c r="L5500" s="1" t="s">
        <v>22</v>
      </c>
      <c r="M5500" s="2">
        <v>43999</v>
      </c>
      <c r="N5500" s="1" t="s">
        <v>23</v>
      </c>
      <c r="O5500" s="1" t="s">
        <v>24</v>
      </c>
      <c r="P5500" s="1">
        <f>_3___Healthcare_Data_v1[[#This Row],[Discharge Date]]-_3___Healthcare_Data_v1[[#This Row],[Date of Admission]]</f>
        <v>9</v>
      </c>
      <c r="Q5500" s="1">
        <f>IFERROR(_3___Healthcare_Data_v1[[#This Row],[ Billing Amount ]]/_3___Healthcare_Data_v1[[#This Row],[Days in Hospital]],0)</f>
        <v>3179.8251177777779</v>
      </c>
      <c r="R5500" s="1" t="str">
        <f>IF(_3___Healthcare_Data_v1[[#This Row],[Age]]&gt;60,"Senior",IF(_3___Healthcare_Data_v1[[#This Row],[Age]]&gt;35,"Middle","Young"))</f>
        <v>Senior</v>
      </c>
    </row>
    <row r="5501" spans="1:18" x14ac:dyDescent="0.3">
      <c r="A5501" s="1" t="s">
        <v>15276</v>
      </c>
      <c r="B5501" s="1" t="s">
        <v>26653</v>
      </c>
      <c r="C5501" s="1" t="s">
        <v>16</v>
      </c>
      <c r="D5501" s="1" t="s">
        <v>49</v>
      </c>
      <c r="E5501" s="1" t="s">
        <v>26620</v>
      </c>
      <c r="F5501" s="2">
        <v>44236</v>
      </c>
      <c r="G5501" s="1" t="s">
        <v>12809</v>
      </c>
      <c r="H5501" s="1" t="s">
        <v>1461</v>
      </c>
      <c r="I5501" s="1" t="s">
        <v>52</v>
      </c>
      <c r="J5501" s="3" t="s">
        <v>32169</v>
      </c>
      <c r="K5501">
        <v>291</v>
      </c>
      <c r="L5501" s="1" t="s">
        <v>42</v>
      </c>
      <c r="M5501" s="2">
        <v>44250</v>
      </c>
      <c r="N5501" s="1" t="s">
        <v>31</v>
      </c>
      <c r="O5501" s="1" t="s">
        <v>24</v>
      </c>
      <c r="P5501" s="1">
        <f>_3___Healthcare_Data_v1[[#This Row],[Discharge Date]]-_3___Healthcare_Data_v1[[#This Row],[Date of Admission]]</f>
        <v>14</v>
      </c>
      <c r="Q5501" s="1">
        <f>IFERROR(_3___Healthcare_Data_v1[[#This Row],[ Billing Amount ]]/_3___Healthcare_Data_v1[[#This Row],[Days in Hospital]],0)</f>
        <v>949.28548571428576</v>
      </c>
      <c r="R5501" s="1" t="str">
        <f>IF(_3___Healthcare_Data_v1[[#This Row],[Age]]&gt;60,"Senior",IF(_3___Healthcare_Data_v1[[#This Row],[Age]]&gt;35,"Middle","Young"))</f>
        <v>Senior</v>
      </c>
    </row>
    <row r="5502" spans="1:18" x14ac:dyDescent="0.3">
      <c r="A5502" s="1" t="s">
        <v>15007</v>
      </c>
      <c r="B5502" s="1" t="s">
        <v>26630</v>
      </c>
      <c r="C5502" s="1" t="s">
        <v>26</v>
      </c>
      <c r="D5502" s="1" t="s">
        <v>17</v>
      </c>
      <c r="E5502" s="1" t="s">
        <v>26615</v>
      </c>
      <c r="F5502" s="2">
        <v>43581</v>
      </c>
      <c r="G5502" s="1" t="s">
        <v>15277</v>
      </c>
      <c r="H5502" s="1" t="s">
        <v>15278</v>
      </c>
      <c r="I5502" s="1" t="s">
        <v>52</v>
      </c>
      <c r="J5502" s="3" t="s">
        <v>32170</v>
      </c>
      <c r="K5502">
        <v>314</v>
      </c>
      <c r="L5502" s="1" t="s">
        <v>42</v>
      </c>
      <c r="M5502" s="2">
        <v>43607</v>
      </c>
      <c r="N5502" s="1" t="s">
        <v>23</v>
      </c>
      <c r="O5502" s="1" t="s">
        <v>44</v>
      </c>
      <c r="P5502" s="1">
        <f>_3___Healthcare_Data_v1[[#This Row],[Discharge Date]]-_3___Healthcare_Data_v1[[#This Row],[Date of Admission]]</f>
        <v>26</v>
      </c>
      <c r="Q5502" s="1">
        <f>IFERROR(_3___Healthcare_Data_v1[[#This Row],[ Billing Amount ]]/_3___Healthcare_Data_v1[[#This Row],[Days in Hospital]],0)</f>
        <v>795.48452653846152</v>
      </c>
      <c r="R5502" s="1" t="str">
        <f>IF(_3___Healthcare_Data_v1[[#This Row],[Age]]&gt;60,"Senior",IF(_3___Healthcare_Data_v1[[#This Row],[Age]]&gt;35,"Middle","Young"))</f>
        <v>Senior</v>
      </c>
    </row>
    <row r="5503" spans="1:18" x14ac:dyDescent="0.3">
      <c r="A5503" s="1" t="s">
        <v>15279</v>
      </c>
      <c r="B5503" s="1" t="s">
        <v>26710</v>
      </c>
      <c r="C5503" s="1" t="s">
        <v>16</v>
      </c>
      <c r="D5503" s="1" t="s">
        <v>229</v>
      </c>
      <c r="E5503" s="1" t="s">
        <v>18</v>
      </c>
      <c r="F5503" s="2">
        <v>44940</v>
      </c>
      <c r="G5503" s="1" t="s">
        <v>15280</v>
      </c>
      <c r="H5503" s="1" t="s">
        <v>15281</v>
      </c>
      <c r="I5503" s="1" t="s">
        <v>52</v>
      </c>
      <c r="J5503" s="3" t="s">
        <v>32171</v>
      </c>
      <c r="K5503">
        <v>252</v>
      </c>
      <c r="L5503" s="1" t="s">
        <v>38</v>
      </c>
      <c r="M5503" s="2">
        <v>44965</v>
      </c>
      <c r="N5503" s="1" t="s">
        <v>43</v>
      </c>
      <c r="O5503" s="1" t="s">
        <v>24</v>
      </c>
      <c r="P5503" s="1">
        <f>_3___Healthcare_Data_v1[[#This Row],[Discharge Date]]-_3___Healthcare_Data_v1[[#This Row],[Date of Admission]]</f>
        <v>25</v>
      </c>
      <c r="Q5503" s="1">
        <f>IFERROR(_3___Healthcare_Data_v1[[#This Row],[ Billing Amount ]]/_3___Healthcare_Data_v1[[#This Row],[Days in Hospital]],0)</f>
        <v>453.69018040000003</v>
      </c>
      <c r="R5503" s="1" t="str">
        <f>IF(_3___Healthcare_Data_v1[[#This Row],[Age]]&gt;60,"Senior",IF(_3___Healthcare_Data_v1[[#This Row],[Age]]&gt;35,"Middle","Young"))</f>
        <v>Senior</v>
      </c>
    </row>
    <row r="5504" spans="1:18" x14ac:dyDescent="0.3">
      <c r="A5504" s="1" t="s">
        <v>15282</v>
      </c>
      <c r="B5504" s="1" t="s">
        <v>26622</v>
      </c>
      <c r="C5504" s="1" t="s">
        <v>16</v>
      </c>
      <c r="D5504" s="1" t="s">
        <v>229</v>
      </c>
      <c r="E5504" s="1" t="s">
        <v>69</v>
      </c>
      <c r="F5504" s="2">
        <v>44994</v>
      </c>
      <c r="G5504" s="1" t="s">
        <v>15283</v>
      </c>
      <c r="H5504" s="1" t="s">
        <v>15284</v>
      </c>
      <c r="I5504" s="1" t="s">
        <v>21</v>
      </c>
      <c r="J5504" s="3" t="s">
        <v>32172</v>
      </c>
      <c r="K5504">
        <v>144</v>
      </c>
      <c r="L5504" s="1" t="s">
        <v>22</v>
      </c>
      <c r="M5504" s="2">
        <v>45004</v>
      </c>
      <c r="N5504" s="1" t="s">
        <v>23</v>
      </c>
      <c r="O5504" s="1" t="s">
        <v>32</v>
      </c>
      <c r="P5504" s="1">
        <f>_3___Healthcare_Data_v1[[#This Row],[Discharge Date]]-_3___Healthcare_Data_v1[[#This Row],[Date of Admission]]</f>
        <v>10</v>
      </c>
      <c r="Q5504" s="1">
        <f>IFERROR(_3___Healthcare_Data_v1[[#This Row],[ Billing Amount ]]/_3___Healthcare_Data_v1[[#This Row],[Days in Hospital]],0)</f>
        <v>4819.3960700000007</v>
      </c>
      <c r="R5504" s="1" t="str">
        <f>IF(_3___Healthcare_Data_v1[[#This Row],[Age]]&gt;60,"Senior",IF(_3___Healthcare_Data_v1[[#This Row],[Age]]&gt;35,"Middle","Young"))</f>
        <v>Senior</v>
      </c>
    </row>
    <row r="5505" spans="1:18" x14ac:dyDescent="0.3">
      <c r="A5505" s="1" t="s">
        <v>15285</v>
      </c>
      <c r="B5505" s="1" t="s">
        <v>26750</v>
      </c>
      <c r="C5505" s="1" t="s">
        <v>26</v>
      </c>
      <c r="D5505" s="1" t="s">
        <v>49</v>
      </c>
      <c r="E5505" s="1" t="s">
        <v>26620</v>
      </c>
      <c r="F5505" s="2">
        <v>44254</v>
      </c>
      <c r="G5505" s="1" t="s">
        <v>15286</v>
      </c>
      <c r="H5505" s="1" t="s">
        <v>15287</v>
      </c>
      <c r="I5505" s="1" t="s">
        <v>60</v>
      </c>
      <c r="J5505" s="3" t="s">
        <v>32173</v>
      </c>
      <c r="K5505">
        <v>136</v>
      </c>
      <c r="L5505" s="1" t="s">
        <v>38</v>
      </c>
      <c r="M5505" s="2">
        <v>44255</v>
      </c>
      <c r="N5505" s="1" t="s">
        <v>48</v>
      </c>
      <c r="O5505" s="1" t="s">
        <v>24</v>
      </c>
      <c r="P5505" s="1">
        <f>_3___Healthcare_Data_v1[[#This Row],[Discharge Date]]-_3___Healthcare_Data_v1[[#This Row],[Date of Admission]]</f>
        <v>1</v>
      </c>
      <c r="Q5505" s="1">
        <f>IFERROR(_3___Healthcare_Data_v1[[#This Row],[ Billing Amount ]]/_3___Healthcare_Data_v1[[#This Row],[Days in Hospital]],0)</f>
        <v>6209.2940740000004</v>
      </c>
      <c r="R5505" s="1" t="str">
        <f>IF(_3___Healthcare_Data_v1[[#This Row],[Age]]&gt;60,"Senior",IF(_3___Healthcare_Data_v1[[#This Row],[Age]]&gt;35,"Middle","Young"))</f>
        <v>Senior</v>
      </c>
    </row>
    <row r="5506" spans="1:18" x14ac:dyDescent="0.3">
      <c r="A5506" s="1" t="s">
        <v>15288</v>
      </c>
      <c r="B5506" s="1" t="s">
        <v>26687</v>
      </c>
      <c r="C5506" s="1" t="s">
        <v>26</v>
      </c>
      <c r="D5506" s="1" t="s">
        <v>62</v>
      </c>
      <c r="E5506" s="1" t="s">
        <v>35</v>
      </c>
      <c r="F5506" s="2">
        <v>43656</v>
      </c>
      <c r="G5506" s="1" t="s">
        <v>15289</v>
      </c>
      <c r="H5506" s="1" t="s">
        <v>13877</v>
      </c>
      <c r="I5506" s="1" t="s">
        <v>60</v>
      </c>
      <c r="J5506" s="3" t="s">
        <v>32174</v>
      </c>
      <c r="K5506">
        <v>298</v>
      </c>
      <c r="L5506" s="1" t="s">
        <v>38</v>
      </c>
      <c r="M5506" s="2">
        <v>43663</v>
      </c>
      <c r="N5506" s="1" t="s">
        <v>43</v>
      </c>
      <c r="O5506" s="1" t="s">
        <v>24</v>
      </c>
      <c r="P5506" s="1">
        <f>_3___Healthcare_Data_v1[[#This Row],[Discharge Date]]-_3___Healthcare_Data_v1[[#This Row],[Date of Admission]]</f>
        <v>7</v>
      </c>
      <c r="Q5506" s="1">
        <f>IFERROR(_3___Healthcare_Data_v1[[#This Row],[ Billing Amount ]]/_3___Healthcare_Data_v1[[#This Row],[Days in Hospital]],0)</f>
        <v>1517.7245028571429</v>
      </c>
      <c r="R5506" s="1" t="str">
        <f>IF(_3___Healthcare_Data_v1[[#This Row],[Age]]&gt;60,"Senior",IF(_3___Healthcare_Data_v1[[#This Row],[Age]]&gt;35,"Middle","Young"))</f>
        <v>Senior</v>
      </c>
    </row>
    <row r="5507" spans="1:18" x14ac:dyDescent="0.3">
      <c r="A5507" s="1" t="s">
        <v>15290</v>
      </c>
      <c r="B5507" s="1" t="s">
        <v>26632</v>
      </c>
      <c r="C5507" s="1" t="s">
        <v>16</v>
      </c>
      <c r="D5507" s="1" t="s">
        <v>114</v>
      </c>
      <c r="E5507" s="1" t="s">
        <v>26615</v>
      </c>
      <c r="F5507" s="2">
        <v>43475</v>
      </c>
      <c r="G5507" s="1" t="s">
        <v>15291</v>
      </c>
      <c r="H5507" s="1" t="s">
        <v>15292</v>
      </c>
      <c r="I5507" s="1" t="s">
        <v>21</v>
      </c>
      <c r="J5507" s="3" t="s">
        <v>32175</v>
      </c>
      <c r="K5507">
        <v>152</v>
      </c>
      <c r="L5507" s="1" t="s">
        <v>42</v>
      </c>
      <c r="M5507" s="2">
        <v>43477</v>
      </c>
      <c r="N5507" s="1" t="s">
        <v>23</v>
      </c>
      <c r="O5507" s="1" t="s">
        <v>24</v>
      </c>
      <c r="P5507" s="1">
        <f>_3___Healthcare_Data_v1[[#This Row],[Discharge Date]]-_3___Healthcare_Data_v1[[#This Row],[Date of Admission]]</f>
        <v>2</v>
      </c>
      <c r="Q5507" s="1">
        <f>IFERROR(_3___Healthcare_Data_v1[[#This Row],[ Billing Amount ]]/_3___Healthcare_Data_v1[[#This Row],[Days in Hospital]],0)</f>
        <v>10992.469295000001</v>
      </c>
      <c r="R5507" s="1" t="str">
        <f>IF(_3___Healthcare_Data_v1[[#This Row],[Age]]&gt;60,"Senior",IF(_3___Healthcare_Data_v1[[#This Row],[Age]]&gt;35,"Middle","Young"))</f>
        <v>Senior</v>
      </c>
    </row>
    <row r="5508" spans="1:18" x14ac:dyDescent="0.3">
      <c r="A5508" s="1" t="s">
        <v>15293</v>
      </c>
      <c r="B5508" s="1" t="s">
        <v>26714</v>
      </c>
      <c r="C5508" s="1" t="s">
        <v>16</v>
      </c>
      <c r="D5508" s="1" t="s">
        <v>229</v>
      </c>
      <c r="E5508" s="1" t="s">
        <v>26615</v>
      </c>
      <c r="F5508" s="2">
        <v>45097</v>
      </c>
      <c r="G5508" s="1" t="s">
        <v>15294</v>
      </c>
      <c r="H5508" s="1" t="s">
        <v>1422</v>
      </c>
      <c r="I5508" s="1" t="s">
        <v>21</v>
      </c>
      <c r="J5508" s="3" t="s">
        <v>32176</v>
      </c>
      <c r="K5508">
        <v>265</v>
      </c>
      <c r="L5508" s="1" t="s">
        <v>22</v>
      </c>
      <c r="M5508" s="2">
        <v>45106</v>
      </c>
      <c r="N5508" s="1" t="s">
        <v>43</v>
      </c>
      <c r="O5508" s="1" t="s">
        <v>32</v>
      </c>
      <c r="P5508" s="1">
        <f>_3___Healthcare_Data_v1[[#This Row],[Discharge Date]]-_3___Healthcare_Data_v1[[#This Row],[Date of Admission]]</f>
        <v>9</v>
      </c>
      <c r="Q5508" s="1">
        <f>IFERROR(_3___Healthcare_Data_v1[[#This Row],[ Billing Amount ]]/_3___Healthcare_Data_v1[[#This Row],[Days in Hospital]],0)</f>
        <v>1049.0623976666666</v>
      </c>
      <c r="R5508" s="1" t="str">
        <f>IF(_3___Healthcare_Data_v1[[#This Row],[Age]]&gt;60,"Senior",IF(_3___Healthcare_Data_v1[[#This Row],[Age]]&gt;35,"Middle","Young"))</f>
        <v>Senior</v>
      </c>
    </row>
    <row r="5509" spans="1:18" x14ac:dyDescent="0.3">
      <c r="A5509" s="1" t="s">
        <v>15295</v>
      </c>
      <c r="B5509" s="1" t="s">
        <v>26795</v>
      </c>
      <c r="C5509" s="1" t="s">
        <v>26</v>
      </c>
      <c r="D5509" s="1" t="s">
        <v>49</v>
      </c>
      <c r="E5509" s="1" t="s">
        <v>26620</v>
      </c>
      <c r="F5509" s="2">
        <v>44251</v>
      </c>
      <c r="G5509" s="1" t="s">
        <v>15296</v>
      </c>
      <c r="H5509" s="1" t="s">
        <v>15297</v>
      </c>
      <c r="I5509" s="1" t="s">
        <v>26607</v>
      </c>
      <c r="J5509" s="3" t="s">
        <v>32177</v>
      </c>
      <c r="K5509">
        <v>267</v>
      </c>
      <c r="L5509" s="1" t="s">
        <v>42</v>
      </c>
      <c r="M5509" s="2">
        <v>44264</v>
      </c>
      <c r="N5509" s="1" t="s">
        <v>31</v>
      </c>
      <c r="O5509" s="1" t="s">
        <v>24</v>
      </c>
      <c r="P5509" s="1">
        <f>_3___Healthcare_Data_v1[[#This Row],[Discharge Date]]-_3___Healthcare_Data_v1[[#This Row],[Date of Admission]]</f>
        <v>13</v>
      </c>
      <c r="Q5509" s="1">
        <f>IFERROR(_3___Healthcare_Data_v1[[#This Row],[ Billing Amount ]]/_3___Healthcare_Data_v1[[#This Row],[Days in Hospital]],0)</f>
        <v>2336.5256715384612</v>
      </c>
      <c r="R5509" s="1" t="str">
        <f>IF(_3___Healthcare_Data_v1[[#This Row],[Age]]&gt;60,"Senior",IF(_3___Healthcare_Data_v1[[#This Row],[Age]]&gt;35,"Middle","Young"))</f>
        <v>Senior</v>
      </c>
    </row>
    <row r="5510" spans="1:18" x14ac:dyDescent="0.3">
      <c r="A5510" s="1" t="s">
        <v>15298</v>
      </c>
      <c r="B5510" s="1" t="s">
        <v>26750</v>
      </c>
      <c r="C5510" s="1" t="s">
        <v>26</v>
      </c>
      <c r="D5510" s="1" t="s">
        <v>114</v>
      </c>
      <c r="E5510" s="1" t="s">
        <v>69</v>
      </c>
      <c r="F5510" s="2">
        <v>44947</v>
      </c>
      <c r="G5510" s="1" t="s">
        <v>15299</v>
      </c>
      <c r="H5510" s="1" t="s">
        <v>3207</v>
      </c>
      <c r="I5510" s="1" t="s">
        <v>60</v>
      </c>
      <c r="J5510" s="3" t="s">
        <v>32178</v>
      </c>
      <c r="K5510">
        <v>407</v>
      </c>
      <c r="L5510" s="1" t="s">
        <v>38</v>
      </c>
      <c r="M5510" s="2">
        <v>44977</v>
      </c>
      <c r="N5510" s="1" t="s">
        <v>48</v>
      </c>
      <c r="O5510" s="1" t="s">
        <v>32</v>
      </c>
      <c r="P5510" s="1">
        <f>_3___Healthcare_Data_v1[[#This Row],[Discharge Date]]-_3___Healthcare_Data_v1[[#This Row],[Date of Admission]]</f>
        <v>30</v>
      </c>
      <c r="Q5510" s="1">
        <f>IFERROR(_3___Healthcare_Data_v1[[#This Row],[ Billing Amount ]]/_3___Healthcare_Data_v1[[#This Row],[Days in Hospital]],0)</f>
        <v>98.587668766666667</v>
      </c>
      <c r="R5510" s="1" t="str">
        <f>IF(_3___Healthcare_Data_v1[[#This Row],[Age]]&gt;60,"Senior",IF(_3___Healthcare_Data_v1[[#This Row],[Age]]&gt;35,"Middle","Young"))</f>
        <v>Senior</v>
      </c>
    </row>
    <row r="5511" spans="1:18" x14ac:dyDescent="0.3">
      <c r="A5511" s="1" t="s">
        <v>12374</v>
      </c>
      <c r="B5511" s="1" t="s">
        <v>26725</v>
      </c>
      <c r="C5511" s="1" t="s">
        <v>16</v>
      </c>
      <c r="D5511" s="1" t="s">
        <v>17</v>
      </c>
      <c r="E5511" s="1" t="s">
        <v>28</v>
      </c>
      <c r="F5511" s="2">
        <v>43638</v>
      </c>
      <c r="G5511" s="1" t="s">
        <v>15300</v>
      </c>
      <c r="H5511" s="1" t="s">
        <v>15301</v>
      </c>
      <c r="I5511" s="1" t="s">
        <v>26607</v>
      </c>
      <c r="J5511" s="3" t="s">
        <v>32179</v>
      </c>
      <c r="K5511">
        <v>440</v>
      </c>
      <c r="L5511" s="1" t="s">
        <v>42</v>
      </c>
      <c r="M5511" s="2">
        <v>43654</v>
      </c>
      <c r="N5511" s="1" t="s">
        <v>31</v>
      </c>
      <c r="O5511" s="1" t="s">
        <v>32</v>
      </c>
      <c r="P5511" s="1">
        <f>_3___Healthcare_Data_v1[[#This Row],[Discharge Date]]-_3___Healthcare_Data_v1[[#This Row],[Date of Admission]]</f>
        <v>16</v>
      </c>
      <c r="Q5511" s="1">
        <f>IFERROR(_3___Healthcare_Data_v1[[#This Row],[ Billing Amount ]]/_3___Healthcare_Data_v1[[#This Row],[Days in Hospital]],0)</f>
        <v>567.19870981250006</v>
      </c>
      <c r="R5511" s="1" t="str">
        <f>IF(_3___Healthcare_Data_v1[[#This Row],[Age]]&gt;60,"Senior",IF(_3___Healthcare_Data_v1[[#This Row],[Age]]&gt;35,"Middle","Young"))</f>
        <v>Senior</v>
      </c>
    </row>
    <row r="5512" spans="1:18" x14ac:dyDescent="0.3">
      <c r="A5512" s="1" t="s">
        <v>15302</v>
      </c>
      <c r="B5512" s="1" t="s">
        <v>26622</v>
      </c>
      <c r="C5512" s="1" t="s">
        <v>16</v>
      </c>
      <c r="D5512" s="1" t="s">
        <v>49</v>
      </c>
      <c r="E5512" s="1" t="s">
        <v>26620</v>
      </c>
      <c r="F5512" s="2">
        <v>44229</v>
      </c>
      <c r="G5512" s="1" t="s">
        <v>15303</v>
      </c>
      <c r="H5512" s="1" t="s">
        <v>15304</v>
      </c>
      <c r="I5512" s="1" t="s">
        <v>26607</v>
      </c>
      <c r="J5512" s="3" t="s">
        <v>32180</v>
      </c>
      <c r="K5512">
        <v>248</v>
      </c>
      <c r="L5512" s="1" t="s">
        <v>42</v>
      </c>
      <c r="M5512" s="2">
        <v>44246</v>
      </c>
      <c r="N5512" s="1" t="s">
        <v>31</v>
      </c>
      <c r="O5512" s="1" t="s">
        <v>44</v>
      </c>
      <c r="P5512" s="1">
        <f>_3___Healthcare_Data_v1[[#This Row],[Discharge Date]]-_3___Healthcare_Data_v1[[#This Row],[Date of Admission]]</f>
        <v>17</v>
      </c>
      <c r="Q5512" s="1">
        <f>IFERROR(_3___Healthcare_Data_v1[[#This Row],[ Billing Amount ]]/_3___Healthcare_Data_v1[[#This Row],[Days in Hospital]],0)</f>
        <v>54.231697511764708</v>
      </c>
      <c r="R5512" s="1" t="str">
        <f>IF(_3___Healthcare_Data_v1[[#This Row],[Age]]&gt;60,"Senior",IF(_3___Healthcare_Data_v1[[#This Row],[Age]]&gt;35,"Middle","Young"))</f>
        <v>Senior</v>
      </c>
    </row>
    <row r="5513" spans="1:18" x14ac:dyDescent="0.3">
      <c r="A5513" s="1" t="s">
        <v>15305</v>
      </c>
      <c r="B5513" s="1" t="s">
        <v>26617</v>
      </c>
      <c r="C5513" s="1" t="s">
        <v>26</v>
      </c>
      <c r="D5513" s="1" t="s">
        <v>17</v>
      </c>
      <c r="E5513" s="1" t="s">
        <v>26620</v>
      </c>
      <c r="F5513" s="2">
        <v>43632</v>
      </c>
      <c r="G5513" s="1" t="s">
        <v>15306</v>
      </c>
      <c r="H5513" s="1" t="s">
        <v>15307</v>
      </c>
      <c r="I5513" s="1" t="s">
        <v>21</v>
      </c>
      <c r="J5513" s="3" t="s">
        <v>32181</v>
      </c>
      <c r="K5513">
        <v>485</v>
      </c>
      <c r="L5513" s="1" t="s">
        <v>38</v>
      </c>
      <c r="M5513" s="2">
        <v>43651</v>
      </c>
      <c r="N5513" s="1" t="s">
        <v>84</v>
      </c>
      <c r="O5513" s="1" t="s">
        <v>24</v>
      </c>
      <c r="P5513" s="1">
        <f>_3___Healthcare_Data_v1[[#This Row],[Discharge Date]]-_3___Healthcare_Data_v1[[#This Row],[Date of Admission]]</f>
        <v>19</v>
      </c>
      <c r="Q5513" s="1">
        <f>IFERROR(_3___Healthcare_Data_v1[[#This Row],[ Billing Amount ]]/_3___Healthcare_Data_v1[[#This Row],[Days in Hospital]],0)</f>
        <v>657.76911894736838</v>
      </c>
      <c r="R5513" s="1" t="str">
        <f>IF(_3___Healthcare_Data_v1[[#This Row],[Age]]&gt;60,"Senior",IF(_3___Healthcare_Data_v1[[#This Row],[Age]]&gt;35,"Middle","Young"))</f>
        <v>Senior</v>
      </c>
    </row>
    <row r="5514" spans="1:18" x14ac:dyDescent="0.3">
      <c r="A5514" s="1" t="s">
        <v>15308</v>
      </c>
      <c r="B5514" s="1" t="s">
        <v>26636</v>
      </c>
      <c r="C5514" s="1" t="s">
        <v>26</v>
      </c>
      <c r="D5514" s="1" t="s">
        <v>89</v>
      </c>
      <c r="E5514" s="1" t="s">
        <v>26620</v>
      </c>
      <c r="F5514" s="2">
        <v>44000</v>
      </c>
      <c r="G5514" s="1" t="s">
        <v>15309</v>
      </c>
      <c r="H5514" s="1" t="s">
        <v>15310</v>
      </c>
      <c r="I5514" s="1" t="s">
        <v>52</v>
      </c>
      <c r="J5514" s="3" t="s">
        <v>32182</v>
      </c>
      <c r="K5514">
        <v>274</v>
      </c>
      <c r="L5514" s="1" t="s">
        <v>42</v>
      </c>
      <c r="M5514" s="2">
        <v>44008</v>
      </c>
      <c r="N5514" s="1" t="s">
        <v>43</v>
      </c>
      <c r="O5514" s="1" t="s">
        <v>44</v>
      </c>
      <c r="P5514" s="1">
        <f>_3___Healthcare_Data_v1[[#This Row],[Discharge Date]]-_3___Healthcare_Data_v1[[#This Row],[Date of Admission]]</f>
        <v>8</v>
      </c>
      <c r="Q5514" s="1">
        <f>IFERROR(_3___Healthcare_Data_v1[[#This Row],[ Billing Amount ]]/_3___Healthcare_Data_v1[[#This Row],[Days in Hospital]],0)</f>
        <v>95.416989075000004</v>
      </c>
      <c r="R5514" s="1" t="str">
        <f>IF(_3___Healthcare_Data_v1[[#This Row],[Age]]&gt;60,"Senior",IF(_3___Healthcare_Data_v1[[#This Row],[Age]]&gt;35,"Middle","Young"))</f>
        <v>Senior</v>
      </c>
    </row>
    <row r="5515" spans="1:18" x14ac:dyDescent="0.3">
      <c r="A5515" s="1" t="s">
        <v>15311</v>
      </c>
      <c r="B5515" s="1" t="s">
        <v>26687</v>
      </c>
      <c r="C5515" s="1" t="s">
        <v>16</v>
      </c>
      <c r="D5515" s="1" t="s">
        <v>49</v>
      </c>
      <c r="E5515" s="1" t="s">
        <v>28</v>
      </c>
      <c r="F5515" s="2">
        <v>43993</v>
      </c>
      <c r="G5515" s="1" t="s">
        <v>15312</v>
      </c>
      <c r="H5515" s="1" t="s">
        <v>15313</v>
      </c>
      <c r="I5515" s="1" t="s">
        <v>52</v>
      </c>
      <c r="J5515" s="3" t="s">
        <v>32183</v>
      </c>
      <c r="K5515">
        <v>253</v>
      </c>
      <c r="L5515" s="1" t="s">
        <v>38</v>
      </c>
      <c r="M5515" s="2">
        <v>44017</v>
      </c>
      <c r="N5515" s="1" t="s">
        <v>84</v>
      </c>
      <c r="O5515" s="1" t="s">
        <v>24</v>
      </c>
      <c r="P5515" s="1">
        <f>_3___Healthcare_Data_v1[[#This Row],[Discharge Date]]-_3___Healthcare_Data_v1[[#This Row],[Date of Admission]]</f>
        <v>24</v>
      </c>
      <c r="Q5515" s="1">
        <f>IFERROR(_3___Healthcare_Data_v1[[#This Row],[ Billing Amount ]]/_3___Healthcare_Data_v1[[#This Row],[Days in Hospital]],0)</f>
        <v>370.13123345833333</v>
      </c>
      <c r="R5515" s="1" t="str">
        <f>IF(_3___Healthcare_Data_v1[[#This Row],[Age]]&gt;60,"Senior",IF(_3___Healthcare_Data_v1[[#This Row],[Age]]&gt;35,"Middle","Young"))</f>
        <v>Senior</v>
      </c>
    </row>
    <row r="5516" spans="1:18" x14ac:dyDescent="0.3">
      <c r="A5516" s="1" t="s">
        <v>15314</v>
      </c>
      <c r="B5516" s="1" t="s">
        <v>26795</v>
      </c>
      <c r="C5516" s="1" t="s">
        <v>16</v>
      </c>
      <c r="D5516" s="1" t="s">
        <v>27</v>
      </c>
      <c r="E5516" s="1" t="s">
        <v>28</v>
      </c>
      <c r="F5516" s="2">
        <v>44799</v>
      </c>
      <c r="G5516" s="1" t="s">
        <v>15315</v>
      </c>
      <c r="H5516" s="1" t="s">
        <v>15316</v>
      </c>
      <c r="I5516" s="1" t="s">
        <v>56</v>
      </c>
      <c r="J5516" s="3" t="s">
        <v>32184</v>
      </c>
      <c r="K5516">
        <v>228</v>
      </c>
      <c r="L5516" s="1" t="s">
        <v>38</v>
      </c>
      <c r="M5516" s="2">
        <v>44802</v>
      </c>
      <c r="N5516" s="1" t="s">
        <v>31</v>
      </c>
      <c r="O5516" s="1" t="s">
        <v>24</v>
      </c>
      <c r="P5516" s="1">
        <f>_3___Healthcare_Data_v1[[#This Row],[Discharge Date]]-_3___Healthcare_Data_v1[[#This Row],[Date of Admission]]</f>
        <v>3</v>
      </c>
      <c r="Q5516" s="1">
        <f>IFERROR(_3___Healthcare_Data_v1[[#This Row],[ Billing Amount ]]/_3___Healthcare_Data_v1[[#This Row],[Days in Hospital]],0)</f>
        <v>469.59544800000003</v>
      </c>
      <c r="R5516" s="1" t="str">
        <f>IF(_3___Healthcare_Data_v1[[#This Row],[Age]]&gt;60,"Senior",IF(_3___Healthcare_Data_v1[[#This Row],[Age]]&gt;35,"Middle","Young"))</f>
        <v>Senior</v>
      </c>
    </row>
    <row r="5517" spans="1:18" x14ac:dyDescent="0.3">
      <c r="A5517" s="1" t="s">
        <v>15317</v>
      </c>
      <c r="B5517" s="1" t="s">
        <v>26980</v>
      </c>
      <c r="C5517" s="1" t="s">
        <v>16</v>
      </c>
      <c r="D5517" s="1" t="s">
        <v>114</v>
      </c>
      <c r="E5517" s="1" t="s">
        <v>18</v>
      </c>
      <c r="F5517" s="2">
        <v>43838</v>
      </c>
      <c r="G5517" s="1" t="s">
        <v>15318</v>
      </c>
      <c r="H5517" s="1" t="s">
        <v>6788</v>
      </c>
      <c r="I5517" s="1" t="s">
        <v>56</v>
      </c>
      <c r="J5517" s="3" t="s">
        <v>32185</v>
      </c>
      <c r="K5517">
        <v>485</v>
      </c>
      <c r="L5517" s="1" t="s">
        <v>38</v>
      </c>
      <c r="M5517" s="2">
        <v>43839</v>
      </c>
      <c r="N5517" s="1" t="s">
        <v>48</v>
      </c>
      <c r="O5517" s="1" t="s">
        <v>32</v>
      </c>
      <c r="P5517" s="1">
        <f>_3___Healthcare_Data_v1[[#This Row],[Discharge Date]]-_3___Healthcare_Data_v1[[#This Row],[Date of Admission]]</f>
        <v>1</v>
      </c>
      <c r="Q5517" s="1">
        <f>IFERROR(_3___Healthcare_Data_v1[[#This Row],[ Billing Amount ]]/_3___Healthcare_Data_v1[[#This Row],[Days in Hospital]],0)</f>
        <v>28133.29895</v>
      </c>
      <c r="R5517" s="1" t="str">
        <f>IF(_3___Healthcare_Data_v1[[#This Row],[Age]]&gt;60,"Senior",IF(_3___Healthcare_Data_v1[[#This Row],[Age]]&gt;35,"Middle","Young"))</f>
        <v>Senior</v>
      </c>
    </row>
    <row r="5518" spans="1:18" x14ac:dyDescent="0.3">
      <c r="A5518" s="1" t="s">
        <v>15319</v>
      </c>
      <c r="B5518" s="1" t="s">
        <v>26737</v>
      </c>
      <c r="C5518" s="1" t="s">
        <v>26</v>
      </c>
      <c r="D5518" s="1" t="s">
        <v>62</v>
      </c>
      <c r="E5518" s="1" t="s">
        <v>26620</v>
      </c>
      <c r="F5518" s="2">
        <v>45224</v>
      </c>
      <c r="G5518" s="1" t="s">
        <v>15320</v>
      </c>
      <c r="H5518" s="1" t="s">
        <v>15321</v>
      </c>
      <c r="I5518" s="1" t="s">
        <v>60</v>
      </c>
      <c r="J5518" s="3" t="s">
        <v>32186</v>
      </c>
      <c r="K5518">
        <v>187</v>
      </c>
      <c r="L5518" s="1" t="s">
        <v>42</v>
      </c>
      <c r="M5518" s="2">
        <v>45225</v>
      </c>
      <c r="N5518" s="1" t="s">
        <v>84</v>
      </c>
      <c r="O5518" s="1" t="s">
        <v>24</v>
      </c>
      <c r="P5518" s="1">
        <f>_3___Healthcare_Data_v1[[#This Row],[Discharge Date]]-_3___Healthcare_Data_v1[[#This Row],[Date of Admission]]</f>
        <v>1</v>
      </c>
      <c r="Q5518" s="1">
        <f>IFERROR(_3___Healthcare_Data_v1[[#This Row],[ Billing Amount ]]/_3___Healthcare_Data_v1[[#This Row],[Days in Hospital]],0)</f>
        <v>15534.425450000001</v>
      </c>
      <c r="R5518" s="1" t="str">
        <f>IF(_3___Healthcare_Data_v1[[#This Row],[Age]]&gt;60,"Senior",IF(_3___Healthcare_Data_v1[[#This Row],[Age]]&gt;35,"Middle","Young"))</f>
        <v>Senior</v>
      </c>
    </row>
    <row r="5519" spans="1:18" x14ac:dyDescent="0.3">
      <c r="A5519" s="1" t="s">
        <v>15322</v>
      </c>
      <c r="B5519" s="1" t="s">
        <v>26614</v>
      </c>
      <c r="C5519" s="1" t="s">
        <v>16</v>
      </c>
      <c r="D5519" s="1" t="s">
        <v>89</v>
      </c>
      <c r="E5519" s="1" t="s">
        <v>35</v>
      </c>
      <c r="F5519" s="2">
        <v>43904</v>
      </c>
      <c r="G5519" s="1" t="s">
        <v>15323</v>
      </c>
      <c r="H5519" s="1" t="s">
        <v>15324</v>
      </c>
      <c r="I5519" s="1" t="s">
        <v>26607</v>
      </c>
      <c r="J5519" s="3" t="s">
        <v>32187</v>
      </c>
      <c r="K5519">
        <v>449</v>
      </c>
      <c r="L5519" s="1" t="s">
        <v>38</v>
      </c>
      <c r="M5519" s="2">
        <v>43921</v>
      </c>
      <c r="N5519" s="1" t="s">
        <v>31</v>
      </c>
      <c r="O5519" s="1" t="s">
        <v>32</v>
      </c>
      <c r="P5519" s="1">
        <f>_3___Healthcare_Data_v1[[#This Row],[Discharge Date]]-_3___Healthcare_Data_v1[[#This Row],[Date of Admission]]</f>
        <v>17</v>
      </c>
      <c r="Q5519" s="1">
        <f>IFERROR(_3___Healthcare_Data_v1[[#This Row],[ Billing Amount ]]/_3___Healthcare_Data_v1[[#This Row],[Days in Hospital]],0)</f>
        <v>350.44950141176469</v>
      </c>
      <c r="R5519" s="1" t="str">
        <f>IF(_3___Healthcare_Data_v1[[#This Row],[Age]]&gt;60,"Senior",IF(_3___Healthcare_Data_v1[[#This Row],[Age]]&gt;35,"Middle","Young"))</f>
        <v>Senior</v>
      </c>
    </row>
    <row r="5520" spans="1:18" x14ac:dyDescent="0.3">
      <c r="A5520" s="1" t="s">
        <v>7032</v>
      </c>
      <c r="B5520" s="1" t="s">
        <v>26677</v>
      </c>
      <c r="C5520" s="1" t="s">
        <v>16</v>
      </c>
      <c r="D5520" s="1" t="s">
        <v>89</v>
      </c>
      <c r="E5520" s="1" t="s">
        <v>35</v>
      </c>
      <c r="F5520" s="2">
        <v>43625</v>
      </c>
      <c r="G5520" s="1" t="s">
        <v>15325</v>
      </c>
      <c r="H5520" s="1" t="s">
        <v>15326</v>
      </c>
      <c r="I5520" s="1" t="s">
        <v>56</v>
      </c>
      <c r="J5520" s="3" t="s">
        <v>32188</v>
      </c>
      <c r="K5520">
        <v>442</v>
      </c>
      <c r="L5520" s="1" t="s">
        <v>38</v>
      </c>
      <c r="M5520" s="2">
        <v>43649</v>
      </c>
      <c r="N5520" s="1" t="s">
        <v>23</v>
      </c>
      <c r="O5520" s="1" t="s">
        <v>32</v>
      </c>
      <c r="P5520" s="1">
        <f>_3___Healthcare_Data_v1[[#This Row],[Discharge Date]]-_3___Healthcare_Data_v1[[#This Row],[Date of Admission]]</f>
        <v>24</v>
      </c>
      <c r="Q5520" s="1">
        <f>IFERROR(_3___Healthcare_Data_v1[[#This Row],[ Billing Amount ]]/_3___Healthcare_Data_v1[[#This Row],[Days in Hospital]],0)</f>
        <v>291.02624591666665</v>
      </c>
      <c r="R5520" s="1" t="str">
        <f>IF(_3___Healthcare_Data_v1[[#This Row],[Age]]&gt;60,"Senior",IF(_3___Healthcare_Data_v1[[#This Row],[Age]]&gt;35,"Middle","Young"))</f>
        <v>Senior</v>
      </c>
    </row>
    <row r="5521" spans="1:18" x14ac:dyDescent="0.3">
      <c r="A5521" s="1" t="s">
        <v>3800</v>
      </c>
      <c r="B5521" s="1" t="s">
        <v>26630</v>
      </c>
      <c r="C5521" s="1" t="s">
        <v>16</v>
      </c>
      <c r="D5521" s="1" t="s">
        <v>62</v>
      </c>
      <c r="E5521" s="1" t="s">
        <v>28</v>
      </c>
      <c r="F5521" s="2">
        <v>44524</v>
      </c>
      <c r="G5521" s="1" t="s">
        <v>15327</v>
      </c>
      <c r="H5521" s="1" t="s">
        <v>15328</v>
      </c>
      <c r="I5521" s="1" t="s">
        <v>60</v>
      </c>
      <c r="J5521" s="3" t="s">
        <v>32189</v>
      </c>
      <c r="K5521">
        <v>340</v>
      </c>
      <c r="L5521" s="1" t="s">
        <v>22</v>
      </c>
      <c r="M5521" s="2">
        <v>44532</v>
      </c>
      <c r="N5521" s="1" t="s">
        <v>31</v>
      </c>
      <c r="O5521" s="1" t="s">
        <v>24</v>
      </c>
      <c r="P5521" s="1">
        <f>_3___Healthcare_Data_v1[[#This Row],[Discharge Date]]-_3___Healthcare_Data_v1[[#This Row],[Date of Admission]]</f>
        <v>8</v>
      </c>
      <c r="Q5521" s="1">
        <f>IFERROR(_3___Healthcare_Data_v1[[#This Row],[ Billing Amount ]]/_3___Healthcare_Data_v1[[#This Row],[Days in Hospital]],0)</f>
        <v>3284.079585</v>
      </c>
      <c r="R5521" s="1" t="str">
        <f>IF(_3___Healthcare_Data_v1[[#This Row],[Age]]&gt;60,"Senior",IF(_3___Healthcare_Data_v1[[#This Row],[Age]]&gt;35,"Middle","Young"))</f>
        <v>Senior</v>
      </c>
    </row>
    <row r="5522" spans="1:18" x14ac:dyDescent="0.3">
      <c r="A5522" s="1" t="s">
        <v>15329</v>
      </c>
      <c r="B5522" s="1" t="s">
        <v>26646</v>
      </c>
      <c r="C5522" s="1" t="s">
        <v>26</v>
      </c>
      <c r="D5522" s="1" t="s">
        <v>89</v>
      </c>
      <c r="E5522" s="1" t="s">
        <v>26615</v>
      </c>
      <c r="F5522" s="2">
        <v>43802</v>
      </c>
      <c r="G5522" s="1" t="s">
        <v>2091</v>
      </c>
      <c r="H5522" s="1" t="s">
        <v>15330</v>
      </c>
      <c r="I5522" s="1" t="s">
        <v>52</v>
      </c>
      <c r="J5522" s="3" t="s">
        <v>32190</v>
      </c>
      <c r="K5522">
        <v>278</v>
      </c>
      <c r="L5522" s="1" t="s">
        <v>42</v>
      </c>
      <c r="M5522" s="2">
        <v>43832</v>
      </c>
      <c r="N5522" s="1" t="s">
        <v>48</v>
      </c>
      <c r="O5522" s="1" t="s">
        <v>24</v>
      </c>
      <c r="P5522" s="1">
        <f>_3___Healthcare_Data_v1[[#This Row],[Discharge Date]]-_3___Healthcare_Data_v1[[#This Row],[Date of Admission]]</f>
        <v>30</v>
      </c>
      <c r="Q5522" s="1">
        <f>IFERROR(_3___Healthcare_Data_v1[[#This Row],[ Billing Amount ]]/_3___Healthcare_Data_v1[[#This Row],[Days in Hospital]],0)</f>
        <v>1149.850271</v>
      </c>
      <c r="R5522" s="1" t="str">
        <f>IF(_3___Healthcare_Data_v1[[#This Row],[Age]]&gt;60,"Senior",IF(_3___Healthcare_Data_v1[[#This Row],[Age]]&gt;35,"Middle","Young"))</f>
        <v>Senior</v>
      </c>
    </row>
    <row r="5523" spans="1:18" x14ac:dyDescent="0.3">
      <c r="A5523" s="1" t="s">
        <v>15331</v>
      </c>
      <c r="B5523" s="1" t="s">
        <v>26776</v>
      </c>
      <c r="C5523" s="1" t="s">
        <v>16</v>
      </c>
      <c r="D5523" s="1" t="s">
        <v>62</v>
      </c>
      <c r="E5523" s="1" t="s">
        <v>35</v>
      </c>
      <c r="F5523" s="2">
        <v>45119</v>
      </c>
      <c r="G5523" s="1" t="s">
        <v>15332</v>
      </c>
      <c r="H5523" s="1" t="s">
        <v>13035</v>
      </c>
      <c r="I5523" s="1" t="s">
        <v>21</v>
      </c>
      <c r="J5523" s="3" t="s">
        <v>32191</v>
      </c>
      <c r="K5523">
        <v>195</v>
      </c>
      <c r="L5523" s="1" t="s">
        <v>22</v>
      </c>
      <c r="M5523" s="2">
        <v>45122</v>
      </c>
      <c r="N5523" s="1" t="s">
        <v>43</v>
      </c>
      <c r="O5523" s="1" t="s">
        <v>44</v>
      </c>
      <c r="P5523" s="1">
        <f>_3___Healthcare_Data_v1[[#This Row],[Discharge Date]]-_3___Healthcare_Data_v1[[#This Row],[Date of Admission]]</f>
        <v>3</v>
      </c>
      <c r="Q5523" s="1">
        <f>IFERROR(_3___Healthcare_Data_v1[[#This Row],[ Billing Amount ]]/_3___Healthcare_Data_v1[[#This Row],[Days in Hospital]],0)</f>
        <v>3388.4219633333337</v>
      </c>
      <c r="R5523" s="1" t="str">
        <f>IF(_3___Healthcare_Data_v1[[#This Row],[Age]]&gt;60,"Senior",IF(_3___Healthcare_Data_v1[[#This Row],[Age]]&gt;35,"Middle","Young"))</f>
        <v>Senior</v>
      </c>
    </row>
    <row r="5524" spans="1:18" x14ac:dyDescent="0.3">
      <c r="A5524" s="1" t="s">
        <v>15333</v>
      </c>
      <c r="B5524" s="1" t="s">
        <v>26723</v>
      </c>
      <c r="C5524" s="1" t="s">
        <v>16</v>
      </c>
      <c r="D5524" s="1" t="s">
        <v>27</v>
      </c>
      <c r="E5524" s="1" t="s">
        <v>26615</v>
      </c>
      <c r="F5524" s="2">
        <v>44471</v>
      </c>
      <c r="G5524" s="1" t="s">
        <v>15334</v>
      </c>
      <c r="H5524" s="1" t="s">
        <v>15335</v>
      </c>
      <c r="I5524" s="1" t="s">
        <v>56</v>
      </c>
      <c r="J5524" s="3" t="s">
        <v>32192</v>
      </c>
      <c r="K5524">
        <v>158</v>
      </c>
      <c r="L5524" s="1" t="s">
        <v>42</v>
      </c>
      <c r="M5524" s="2">
        <v>44487</v>
      </c>
      <c r="N5524" s="1" t="s">
        <v>23</v>
      </c>
      <c r="O5524" s="1" t="s">
        <v>44</v>
      </c>
      <c r="P5524" s="1">
        <f>_3___Healthcare_Data_v1[[#This Row],[Discharge Date]]-_3___Healthcare_Data_v1[[#This Row],[Date of Admission]]</f>
        <v>16</v>
      </c>
      <c r="Q5524" s="1">
        <f>IFERROR(_3___Healthcare_Data_v1[[#This Row],[ Billing Amount ]]/_3___Healthcare_Data_v1[[#This Row],[Days in Hospital]],0)</f>
        <v>970.33138812499999</v>
      </c>
      <c r="R5524" s="1" t="str">
        <f>IF(_3___Healthcare_Data_v1[[#This Row],[Age]]&gt;60,"Senior",IF(_3___Healthcare_Data_v1[[#This Row],[Age]]&gt;35,"Middle","Young"))</f>
        <v>Senior</v>
      </c>
    </row>
    <row r="5525" spans="1:18" x14ac:dyDescent="0.3">
      <c r="A5525" s="1" t="s">
        <v>15336</v>
      </c>
      <c r="B5525" s="1" t="s">
        <v>26640</v>
      </c>
      <c r="C5525" s="1" t="s">
        <v>16</v>
      </c>
      <c r="D5525" s="1" t="s">
        <v>34</v>
      </c>
      <c r="E5525" s="1" t="s">
        <v>18</v>
      </c>
      <c r="F5525" s="2">
        <v>44752</v>
      </c>
      <c r="G5525" s="1" t="s">
        <v>15337</v>
      </c>
      <c r="H5525" s="1" t="s">
        <v>15338</v>
      </c>
      <c r="I5525" s="1" t="s">
        <v>60</v>
      </c>
      <c r="J5525" s="3" t="s">
        <v>32193</v>
      </c>
      <c r="K5525">
        <v>393</v>
      </c>
      <c r="L5525" s="1" t="s">
        <v>38</v>
      </c>
      <c r="M5525" s="2">
        <v>44778</v>
      </c>
      <c r="N5525" s="1" t="s">
        <v>43</v>
      </c>
      <c r="O5525" s="1" t="s">
        <v>24</v>
      </c>
      <c r="P5525" s="1">
        <f>_3___Healthcare_Data_v1[[#This Row],[Discharge Date]]-_3___Healthcare_Data_v1[[#This Row],[Date of Admission]]</f>
        <v>26</v>
      </c>
      <c r="Q5525" s="1">
        <f>IFERROR(_3___Healthcare_Data_v1[[#This Row],[ Billing Amount ]]/_3___Healthcare_Data_v1[[#This Row],[Days in Hospital]],0)</f>
        <v>891.41342192307695</v>
      </c>
      <c r="R5525" s="1" t="str">
        <f>IF(_3___Healthcare_Data_v1[[#This Row],[Age]]&gt;60,"Senior",IF(_3___Healthcare_Data_v1[[#This Row],[Age]]&gt;35,"Middle","Young"))</f>
        <v>Senior</v>
      </c>
    </row>
    <row r="5526" spans="1:18" x14ac:dyDescent="0.3">
      <c r="A5526" s="1" t="s">
        <v>15339</v>
      </c>
      <c r="B5526" s="1" t="s">
        <v>26776</v>
      </c>
      <c r="C5526" s="1" t="s">
        <v>16</v>
      </c>
      <c r="D5526" s="1" t="s">
        <v>34</v>
      </c>
      <c r="E5526" s="1" t="s">
        <v>35</v>
      </c>
      <c r="F5526" s="2">
        <v>43914</v>
      </c>
      <c r="G5526" s="1" t="s">
        <v>14686</v>
      </c>
      <c r="H5526" s="1" t="s">
        <v>15340</v>
      </c>
      <c r="I5526" s="1" t="s">
        <v>26607</v>
      </c>
      <c r="J5526" s="3" t="s">
        <v>32194</v>
      </c>
      <c r="K5526">
        <v>296</v>
      </c>
      <c r="L5526" s="1" t="s">
        <v>22</v>
      </c>
      <c r="M5526" s="2">
        <v>43917</v>
      </c>
      <c r="N5526" s="1" t="s">
        <v>48</v>
      </c>
      <c r="O5526" s="1" t="s">
        <v>44</v>
      </c>
      <c r="P5526" s="1">
        <f>_3___Healthcare_Data_v1[[#This Row],[Discharge Date]]-_3___Healthcare_Data_v1[[#This Row],[Date of Admission]]</f>
        <v>3</v>
      </c>
      <c r="Q5526" s="1">
        <f>IFERROR(_3___Healthcare_Data_v1[[#This Row],[ Billing Amount ]]/_3___Healthcare_Data_v1[[#This Row],[Days in Hospital]],0)</f>
        <v>2027.6368663333333</v>
      </c>
      <c r="R5526" s="1" t="str">
        <f>IF(_3___Healthcare_Data_v1[[#This Row],[Age]]&gt;60,"Senior",IF(_3___Healthcare_Data_v1[[#This Row],[Age]]&gt;35,"Middle","Young"))</f>
        <v>Senior</v>
      </c>
    </row>
    <row r="5527" spans="1:18" x14ac:dyDescent="0.3">
      <c r="A5527" s="1" t="s">
        <v>15341</v>
      </c>
      <c r="B5527" s="1" t="s">
        <v>26720</v>
      </c>
      <c r="C5527" s="1" t="s">
        <v>16</v>
      </c>
      <c r="D5527" s="1" t="s">
        <v>34</v>
      </c>
      <c r="E5527" s="1" t="s">
        <v>18</v>
      </c>
      <c r="F5527" s="2">
        <v>44943</v>
      </c>
      <c r="G5527" s="1" t="s">
        <v>15342</v>
      </c>
      <c r="H5527" s="1" t="s">
        <v>15343</v>
      </c>
      <c r="I5527" s="1" t="s">
        <v>56</v>
      </c>
      <c r="J5527" s="3" t="s">
        <v>32195</v>
      </c>
      <c r="K5527">
        <v>151</v>
      </c>
      <c r="L5527" s="1" t="s">
        <v>38</v>
      </c>
      <c r="M5527" s="2">
        <v>44948</v>
      </c>
      <c r="N5527" s="1" t="s">
        <v>43</v>
      </c>
      <c r="O5527" s="1" t="s">
        <v>24</v>
      </c>
      <c r="P5527" s="1">
        <f>_3___Healthcare_Data_v1[[#This Row],[Discharge Date]]-_3___Healthcare_Data_v1[[#This Row],[Date of Admission]]</f>
        <v>5</v>
      </c>
      <c r="Q5527" s="1">
        <f>IFERROR(_3___Healthcare_Data_v1[[#This Row],[ Billing Amount ]]/_3___Healthcare_Data_v1[[#This Row],[Days in Hospital]],0)</f>
        <v>9022.8458659999997</v>
      </c>
      <c r="R5527" s="1" t="str">
        <f>IF(_3___Healthcare_Data_v1[[#This Row],[Age]]&gt;60,"Senior",IF(_3___Healthcare_Data_v1[[#This Row],[Age]]&gt;35,"Middle","Young"))</f>
        <v>Senior</v>
      </c>
    </row>
    <row r="5528" spans="1:18" x14ac:dyDescent="0.3">
      <c r="A5528" s="1" t="s">
        <v>15344</v>
      </c>
      <c r="B5528" s="1" t="s">
        <v>26791</v>
      </c>
      <c r="C5528" s="1" t="s">
        <v>26</v>
      </c>
      <c r="D5528" s="1" t="s">
        <v>49</v>
      </c>
      <c r="E5528" s="1" t="s">
        <v>26620</v>
      </c>
      <c r="F5528" s="2">
        <v>44848</v>
      </c>
      <c r="G5528" s="1" t="s">
        <v>15345</v>
      </c>
      <c r="H5528" s="1" t="s">
        <v>15346</v>
      </c>
      <c r="I5528" s="1" t="s">
        <v>21</v>
      </c>
      <c r="J5528" s="3" t="s">
        <v>32196</v>
      </c>
      <c r="K5528">
        <v>486</v>
      </c>
      <c r="L5528" s="1" t="s">
        <v>38</v>
      </c>
      <c r="M5528" s="2">
        <v>44852</v>
      </c>
      <c r="N5528" s="1" t="s">
        <v>23</v>
      </c>
      <c r="O5528" s="1" t="s">
        <v>24</v>
      </c>
      <c r="P5528" s="1">
        <f>_3___Healthcare_Data_v1[[#This Row],[Discharge Date]]-_3___Healthcare_Data_v1[[#This Row],[Date of Admission]]</f>
        <v>4</v>
      </c>
      <c r="Q5528" s="1">
        <f>IFERROR(_3___Healthcare_Data_v1[[#This Row],[ Billing Amount ]]/_3___Healthcare_Data_v1[[#This Row],[Days in Hospital]],0)</f>
        <v>2752.8352399999999</v>
      </c>
      <c r="R5528" s="1" t="str">
        <f>IF(_3___Healthcare_Data_v1[[#This Row],[Age]]&gt;60,"Senior",IF(_3___Healthcare_Data_v1[[#This Row],[Age]]&gt;35,"Middle","Young"))</f>
        <v>Senior</v>
      </c>
    </row>
    <row r="5529" spans="1:18" x14ac:dyDescent="0.3">
      <c r="A5529" s="1" t="s">
        <v>15347</v>
      </c>
      <c r="B5529" s="1" t="s">
        <v>26803</v>
      </c>
      <c r="C5529" s="1" t="s">
        <v>16</v>
      </c>
      <c r="D5529" s="1" t="s">
        <v>34</v>
      </c>
      <c r="E5529" s="1" t="s">
        <v>26615</v>
      </c>
      <c r="F5529" s="2">
        <v>45012</v>
      </c>
      <c r="G5529" s="1" t="s">
        <v>15348</v>
      </c>
      <c r="H5529" s="1" t="s">
        <v>15349</v>
      </c>
      <c r="I5529" s="1" t="s">
        <v>60</v>
      </c>
      <c r="J5529" s="3" t="s">
        <v>32197</v>
      </c>
      <c r="K5529">
        <v>130</v>
      </c>
      <c r="L5529" s="1" t="s">
        <v>42</v>
      </c>
      <c r="M5529" s="2">
        <v>45016</v>
      </c>
      <c r="N5529" s="1" t="s">
        <v>23</v>
      </c>
      <c r="O5529" s="1" t="s">
        <v>32</v>
      </c>
      <c r="P5529" s="1">
        <f>_3___Healthcare_Data_v1[[#This Row],[Discharge Date]]-_3___Healthcare_Data_v1[[#This Row],[Date of Admission]]</f>
        <v>4</v>
      </c>
      <c r="Q5529" s="1">
        <f>IFERROR(_3___Healthcare_Data_v1[[#This Row],[ Billing Amount ]]/_3___Healthcare_Data_v1[[#This Row],[Days in Hospital]],0)</f>
        <v>8902.812285</v>
      </c>
      <c r="R5529" s="1" t="str">
        <f>IF(_3___Healthcare_Data_v1[[#This Row],[Age]]&gt;60,"Senior",IF(_3___Healthcare_Data_v1[[#This Row],[Age]]&gt;35,"Middle","Young"))</f>
        <v>Senior</v>
      </c>
    </row>
    <row r="5530" spans="1:18" x14ac:dyDescent="0.3">
      <c r="A5530" s="1" t="s">
        <v>15350</v>
      </c>
      <c r="B5530" s="1" t="s">
        <v>26614</v>
      </c>
      <c r="C5530" s="1" t="s">
        <v>26</v>
      </c>
      <c r="D5530" s="1" t="s">
        <v>62</v>
      </c>
      <c r="E5530" s="1" t="s">
        <v>26620</v>
      </c>
      <c r="F5530" s="2">
        <v>43912</v>
      </c>
      <c r="G5530" s="1" t="s">
        <v>15351</v>
      </c>
      <c r="H5530" s="1" t="s">
        <v>15352</v>
      </c>
      <c r="I5530" s="1" t="s">
        <v>26607</v>
      </c>
      <c r="J5530" s="3" t="s">
        <v>32198</v>
      </c>
      <c r="K5530">
        <v>104</v>
      </c>
      <c r="L5530" s="1" t="s">
        <v>38</v>
      </c>
      <c r="M5530" s="2">
        <v>43935</v>
      </c>
      <c r="N5530" s="1" t="s">
        <v>84</v>
      </c>
      <c r="O5530" s="1" t="s">
        <v>44</v>
      </c>
      <c r="P5530" s="1">
        <f>_3___Healthcare_Data_v1[[#This Row],[Discharge Date]]-_3___Healthcare_Data_v1[[#This Row],[Date of Admission]]</f>
        <v>23</v>
      </c>
      <c r="Q5530" s="1">
        <f>IFERROR(_3___Healthcare_Data_v1[[#This Row],[ Billing Amount ]]/_3___Healthcare_Data_v1[[#This Row],[Days in Hospital]],0)</f>
        <v>1159.597254347826</v>
      </c>
      <c r="R5530" s="1" t="str">
        <f>IF(_3___Healthcare_Data_v1[[#This Row],[Age]]&gt;60,"Senior",IF(_3___Healthcare_Data_v1[[#This Row],[Age]]&gt;35,"Middle","Young"))</f>
        <v>Senior</v>
      </c>
    </row>
    <row r="5531" spans="1:18" x14ac:dyDescent="0.3">
      <c r="A5531" s="1" t="s">
        <v>15353</v>
      </c>
      <c r="B5531" s="1" t="s">
        <v>26672</v>
      </c>
      <c r="C5531" s="1" t="s">
        <v>26</v>
      </c>
      <c r="D5531" s="1" t="s">
        <v>34</v>
      </c>
      <c r="E5531" s="1" t="s">
        <v>26615</v>
      </c>
      <c r="F5531" s="2">
        <v>44733</v>
      </c>
      <c r="G5531" s="1" t="s">
        <v>9421</v>
      </c>
      <c r="H5531" s="1" t="s">
        <v>8728</v>
      </c>
      <c r="I5531" s="1" t="s">
        <v>21</v>
      </c>
      <c r="J5531" s="3" t="s">
        <v>32199</v>
      </c>
      <c r="K5531">
        <v>384</v>
      </c>
      <c r="L5531" s="1" t="s">
        <v>42</v>
      </c>
      <c r="M5531" s="2">
        <v>44759</v>
      </c>
      <c r="N5531" s="1" t="s">
        <v>43</v>
      </c>
      <c r="O5531" s="1" t="s">
        <v>24</v>
      </c>
      <c r="P5531" s="1">
        <f>_3___Healthcare_Data_v1[[#This Row],[Discharge Date]]-_3___Healthcare_Data_v1[[#This Row],[Date of Admission]]</f>
        <v>26</v>
      </c>
      <c r="Q5531" s="1">
        <f>IFERROR(_3___Healthcare_Data_v1[[#This Row],[ Billing Amount ]]/_3___Healthcare_Data_v1[[#This Row],[Days in Hospital]],0)</f>
        <v>551.54837692307694</v>
      </c>
      <c r="R5531" s="1" t="str">
        <f>IF(_3___Healthcare_Data_v1[[#This Row],[Age]]&gt;60,"Senior",IF(_3___Healthcare_Data_v1[[#This Row],[Age]]&gt;35,"Middle","Young"))</f>
        <v>Senior</v>
      </c>
    </row>
    <row r="5532" spans="1:18" x14ac:dyDescent="0.3">
      <c r="A5532" s="1" t="s">
        <v>15354</v>
      </c>
      <c r="B5532" s="1" t="s">
        <v>26737</v>
      </c>
      <c r="C5532" s="1" t="s">
        <v>16</v>
      </c>
      <c r="D5532" s="1" t="s">
        <v>229</v>
      </c>
      <c r="E5532" s="1" t="s">
        <v>18</v>
      </c>
      <c r="F5532" s="2">
        <v>45138</v>
      </c>
      <c r="G5532" s="1" t="s">
        <v>15355</v>
      </c>
      <c r="H5532" s="1" t="s">
        <v>15356</v>
      </c>
      <c r="I5532" s="1" t="s">
        <v>56</v>
      </c>
      <c r="J5532" s="3" t="s">
        <v>32200</v>
      </c>
      <c r="K5532">
        <v>394</v>
      </c>
      <c r="L5532" s="1" t="s">
        <v>42</v>
      </c>
      <c r="M5532" s="2">
        <v>45168</v>
      </c>
      <c r="N5532" s="1" t="s">
        <v>84</v>
      </c>
      <c r="O5532" s="1" t="s">
        <v>32</v>
      </c>
      <c r="P5532" s="1">
        <f>_3___Healthcare_Data_v1[[#This Row],[Discharge Date]]-_3___Healthcare_Data_v1[[#This Row],[Date of Admission]]</f>
        <v>30</v>
      </c>
      <c r="Q5532" s="1">
        <f>IFERROR(_3___Healthcare_Data_v1[[#This Row],[ Billing Amount ]]/_3___Healthcare_Data_v1[[#This Row],[Days in Hospital]],0)</f>
        <v>1686.0436106666666</v>
      </c>
      <c r="R5532" s="1" t="str">
        <f>IF(_3___Healthcare_Data_v1[[#This Row],[Age]]&gt;60,"Senior",IF(_3___Healthcare_Data_v1[[#This Row],[Age]]&gt;35,"Middle","Young"))</f>
        <v>Senior</v>
      </c>
    </row>
    <row r="5533" spans="1:18" x14ac:dyDescent="0.3">
      <c r="A5533" s="1" t="s">
        <v>15357</v>
      </c>
      <c r="B5533" s="1" t="s">
        <v>26725</v>
      </c>
      <c r="C5533" s="1" t="s">
        <v>26</v>
      </c>
      <c r="D5533" s="1" t="s">
        <v>114</v>
      </c>
      <c r="E5533" s="1" t="s">
        <v>28</v>
      </c>
      <c r="F5533" s="2">
        <v>44021</v>
      </c>
      <c r="G5533" s="1" t="s">
        <v>15358</v>
      </c>
      <c r="H5533" s="1" t="s">
        <v>15359</v>
      </c>
      <c r="I5533" s="1" t="s">
        <v>52</v>
      </c>
      <c r="J5533" s="3" t="s">
        <v>32201</v>
      </c>
      <c r="K5533">
        <v>243</v>
      </c>
      <c r="L5533" s="1" t="s">
        <v>38</v>
      </c>
      <c r="M5533" s="2">
        <v>44022</v>
      </c>
      <c r="N5533" s="1" t="s">
        <v>43</v>
      </c>
      <c r="O5533" s="1" t="s">
        <v>44</v>
      </c>
      <c r="P5533" s="1">
        <f>_3___Healthcare_Data_v1[[#This Row],[Discharge Date]]-_3___Healthcare_Data_v1[[#This Row],[Date of Admission]]</f>
        <v>1</v>
      </c>
      <c r="Q5533" s="1">
        <f>IFERROR(_3___Healthcare_Data_v1[[#This Row],[ Billing Amount ]]/_3___Healthcare_Data_v1[[#This Row],[Days in Hospital]],0)</f>
        <v>23968.514810000001</v>
      </c>
      <c r="R5533" s="1" t="str">
        <f>IF(_3___Healthcare_Data_v1[[#This Row],[Age]]&gt;60,"Senior",IF(_3___Healthcare_Data_v1[[#This Row],[Age]]&gt;35,"Middle","Young"))</f>
        <v>Senior</v>
      </c>
    </row>
    <row r="5534" spans="1:18" x14ac:dyDescent="0.3">
      <c r="A5534" s="1" t="s">
        <v>15360</v>
      </c>
      <c r="B5534" s="1" t="s">
        <v>26994</v>
      </c>
      <c r="C5534" s="1" t="s">
        <v>26</v>
      </c>
      <c r="D5534" s="1" t="s">
        <v>34</v>
      </c>
      <c r="E5534" s="1" t="s">
        <v>26620</v>
      </c>
      <c r="F5534" s="2">
        <v>43852</v>
      </c>
      <c r="G5534" s="1" t="s">
        <v>15361</v>
      </c>
      <c r="H5534" s="1" t="s">
        <v>15362</v>
      </c>
      <c r="I5534" s="1" t="s">
        <v>60</v>
      </c>
      <c r="J5534" s="3" t="s">
        <v>32202</v>
      </c>
      <c r="K5534">
        <v>167</v>
      </c>
      <c r="L5534" s="1" t="s">
        <v>42</v>
      </c>
      <c r="M5534" s="2">
        <v>43879</v>
      </c>
      <c r="N5534" s="1" t="s">
        <v>48</v>
      </c>
      <c r="O5534" s="1" t="s">
        <v>32</v>
      </c>
      <c r="P5534" s="1">
        <f>_3___Healthcare_Data_v1[[#This Row],[Discharge Date]]-_3___Healthcare_Data_v1[[#This Row],[Date of Admission]]</f>
        <v>27</v>
      </c>
      <c r="Q5534" s="1">
        <f>IFERROR(_3___Healthcare_Data_v1[[#This Row],[ Billing Amount ]]/_3___Healthcare_Data_v1[[#This Row],[Days in Hospital]],0)</f>
        <v>1094.4415818518519</v>
      </c>
      <c r="R5534" s="1" t="str">
        <f>IF(_3___Healthcare_Data_v1[[#This Row],[Age]]&gt;60,"Senior",IF(_3___Healthcare_Data_v1[[#This Row],[Age]]&gt;35,"Middle","Young"))</f>
        <v>Senior</v>
      </c>
    </row>
    <row r="5535" spans="1:18" x14ac:dyDescent="0.3">
      <c r="A5535" s="1" t="s">
        <v>2932</v>
      </c>
      <c r="B5535" s="1" t="s">
        <v>26679</v>
      </c>
      <c r="C5535" s="1" t="s">
        <v>16</v>
      </c>
      <c r="D5535" s="1" t="s">
        <v>34</v>
      </c>
      <c r="E5535" s="1" t="s">
        <v>35</v>
      </c>
      <c r="F5535" s="2">
        <v>44152</v>
      </c>
      <c r="G5535" s="1" t="s">
        <v>11007</v>
      </c>
      <c r="H5535" s="1" t="s">
        <v>15363</v>
      </c>
      <c r="I5535" s="1" t="s">
        <v>26607</v>
      </c>
      <c r="J5535" s="3" t="s">
        <v>32203</v>
      </c>
      <c r="K5535">
        <v>102</v>
      </c>
      <c r="L5535" s="1" t="s">
        <v>22</v>
      </c>
      <c r="M5535" s="2">
        <v>44154</v>
      </c>
      <c r="N5535" s="1" t="s">
        <v>23</v>
      </c>
      <c r="O5535" s="1" t="s">
        <v>44</v>
      </c>
      <c r="P5535" s="1">
        <f>_3___Healthcare_Data_v1[[#This Row],[Discharge Date]]-_3___Healthcare_Data_v1[[#This Row],[Date of Admission]]</f>
        <v>2</v>
      </c>
      <c r="Q5535" s="1">
        <f>IFERROR(_3___Healthcare_Data_v1[[#This Row],[ Billing Amount ]]/_3___Healthcare_Data_v1[[#This Row],[Days in Hospital]],0)</f>
        <v>1442.8548089999999</v>
      </c>
      <c r="R5535" s="1" t="str">
        <f>IF(_3___Healthcare_Data_v1[[#This Row],[Age]]&gt;60,"Senior",IF(_3___Healthcare_Data_v1[[#This Row],[Age]]&gt;35,"Middle","Young"))</f>
        <v>Senior</v>
      </c>
    </row>
    <row r="5536" spans="1:18" x14ac:dyDescent="0.3">
      <c r="A5536" s="1" t="s">
        <v>15364</v>
      </c>
      <c r="B5536" s="1" t="s">
        <v>26755</v>
      </c>
      <c r="C5536" s="1" t="s">
        <v>16</v>
      </c>
      <c r="D5536" s="1" t="s">
        <v>62</v>
      </c>
      <c r="E5536" s="1" t="s">
        <v>69</v>
      </c>
      <c r="F5536" s="2">
        <v>44334</v>
      </c>
      <c r="G5536" s="1" t="s">
        <v>15365</v>
      </c>
      <c r="H5536" s="1" t="s">
        <v>15366</v>
      </c>
      <c r="I5536" s="1" t="s">
        <v>26607</v>
      </c>
      <c r="J5536" s="3" t="s">
        <v>32204</v>
      </c>
      <c r="K5536">
        <v>490</v>
      </c>
      <c r="L5536" s="1" t="s">
        <v>38</v>
      </c>
      <c r="M5536" s="2">
        <v>44344</v>
      </c>
      <c r="N5536" s="1" t="s">
        <v>31</v>
      </c>
      <c r="O5536" s="1" t="s">
        <v>24</v>
      </c>
      <c r="P5536" s="1">
        <f>_3___Healthcare_Data_v1[[#This Row],[Discharge Date]]-_3___Healthcare_Data_v1[[#This Row],[Date of Admission]]</f>
        <v>10</v>
      </c>
      <c r="Q5536" s="1">
        <f>IFERROR(_3___Healthcare_Data_v1[[#This Row],[ Billing Amount ]]/_3___Healthcare_Data_v1[[#This Row],[Days in Hospital]],0)</f>
        <v>1906.881052</v>
      </c>
      <c r="R5536" s="1" t="str">
        <f>IF(_3___Healthcare_Data_v1[[#This Row],[Age]]&gt;60,"Senior",IF(_3___Healthcare_Data_v1[[#This Row],[Age]]&gt;35,"Middle","Young"))</f>
        <v>Senior</v>
      </c>
    </row>
    <row r="5537" spans="1:18" x14ac:dyDescent="0.3">
      <c r="A5537" s="1" t="s">
        <v>15367</v>
      </c>
      <c r="B5537" s="1" t="s">
        <v>26791</v>
      </c>
      <c r="C5537" s="1" t="s">
        <v>16</v>
      </c>
      <c r="D5537" s="1" t="s">
        <v>229</v>
      </c>
      <c r="E5537" s="1" t="s">
        <v>18</v>
      </c>
      <c r="F5537" s="2">
        <v>43535</v>
      </c>
      <c r="G5537" s="1" t="s">
        <v>15368</v>
      </c>
      <c r="H5537" s="1" t="s">
        <v>15369</v>
      </c>
      <c r="I5537" s="1" t="s">
        <v>26607</v>
      </c>
      <c r="J5537" s="3" t="s">
        <v>32205</v>
      </c>
      <c r="K5537">
        <v>347</v>
      </c>
      <c r="L5537" s="1" t="s">
        <v>38</v>
      </c>
      <c r="M5537" s="2">
        <v>43552</v>
      </c>
      <c r="N5537" s="1" t="s">
        <v>23</v>
      </c>
      <c r="O5537" s="1" t="s">
        <v>44</v>
      </c>
      <c r="P5537" s="1">
        <f>_3___Healthcare_Data_v1[[#This Row],[Discharge Date]]-_3___Healthcare_Data_v1[[#This Row],[Date of Admission]]</f>
        <v>17</v>
      </c>
      <c r="Q5537" s="1">
        <f>IFERROR(_3___Healthcare_Data_v1[[#This Row],[ Billing Amount ]]/_3___Healthcare_Data_v1[[#This Row],[Days in Hospital]],0)</f>
        <v>2756.8959535294116</v>
      </c>
      <c r="R5537" s="1" t="str">
        <f>IF(_3___Healthcare_Data_v1[[#This Row],[Age]]&gt;60,"Senior",IF(_3___Healthcare_Data_v1[[#This Row],[Age]]&gt;35,"Middle","Young"))</f>
        <v>Senior</v>
      </c>
    </row>
    <row r="5538" spans="1:18" x14ac:dyDescent="0.3">
      <c r="A5538" s="1" t="s">
        <v>15370</v>
      </c>
      <c r="B5538" s="1" t="s">
        <v>26732</v>
      </c>
      <c r="C5538" s="1" t="s">
        <v>16</v>
      </c>
      <c r="D5538" s="1" t="s">
        <v>34</v>
      </c>
      <c r="E5538" s="1" t="s">
        <v>26620</v>
      </c>
      <c r="F5538" s="2">
        <v>43889</v>
      </c>
      <c r="G5538" s="1" t="s">
        <v>15371</v>
      </c>
      <c r="H5538" s="1" t="s">
        <v>15372</v>
      </c>
      <c r="I5538" s="1" t="s">
        <v>60</v>
      </c>
      <c r="J5538" s="3" t="s">
        <v>32206</v>
      </c>
      <c r="K5538">
        <v>340</v>
      </c>
      <c r="L5538" s="1" t="s">
        <v>42</v>
      </c>
      <c r="M5538" s="2">
        <v>43915</v>
      </c>
      <c r="N5538" s="1" t="s">
        <v>43</v>
      </c>
      <c r="O5538" s="1" t="s">
        <v>24</v>
      </c>
      <c r="P5538" s="1">
        <f>_3___Healthcare_Data_v1[[#This Row],[Discharge Date]]-_3___Healthcare_Data_v1[[#This Row],[Date of Admission]]</f>
        <v>26</v>
      </c>
      <c r="Q5538" s="1">
        <f>IFERROR(_3___Healthcare_Data_v1[[#This Row],[ Billing Amount ]]/_3___Healthcare_Data_v1[[#This Row],[Days in Hospital]],0)</f>
        <v>669.79943807692314</v>
      </c>
      <c r="R5538" s="1" t="str">
        <f>IF(_3___Healthcare_Data_v1[[#This Row],[Age]]&gt;60,"Senior",IF(_3___Healthcare_Data_v1[[#This Row],[Age]]&gt;35,"Middle","Young"))</f>
        <v>Senior</v>
      </c>
    </row>
    <row r="5539" spans="1:18" x14ac:dyDescent="0.3">
      <c r="A5539" s="1" t="s">
        <v>15373</v>
      </c>
      <c r="B5539" s="1" t="s">
        <v>26928</v>
      </c>
      <c r="C5539" s="1" t="s">
        <v>16</v>
      </c>
      <c r="D5539" s="1" t="s">
        <v>49</v>
      </c>
      <c r="E5539" s="1" t="s">
        <v>26620</v>
      </c>
      <c r="F5539" s="2">
        <v>44666</v>
      </c>
      <c r="G5539" s="1" t="s">
        <v>15374</v>
      </c>
      <c r="H5539" s="1" t="s">
        <v>15375</v>
      </c>
      <c r="I5539" s="1" t="s">
        <v>60</v>
      </c>
      <c r="J5539" s="3" t="s">
        <v>32207</v>
      </c>
      <c r="K5539">
        <v>498</v>
      </c>
      <c r="L5539" s="1" t="s">
        <v>42</v>
      </c>
      <c r="M5539" s="2">
        <v>44669</v>
      </c>
      <c r="N5539" s="1" t="s">
        <v>23</v>
      </c>
      <c r="O5539" s="1" t="s">
        <v>32</v>
      </c>
      <c r="P5539" s="1">
        <f>_3___Healthcare_Data_v1[[#This Row],[Discharge Date]]-_3___Healthcare_Data_v1[[#This Row],[Date of Admission]]</f>
        <v>3</v>
      </c>
      <c r="Q5539" s="1">
        <f>IFERROR(_3___Healthcare_Data_v1[[#This Row],[ Billing Amount ]]/_3___Healthcare_Data_v1[[#This Row],[Days in Hospital]],0)</f>
        <v>7117.9047833333325</v>
      </c>
      <c r="R5539" s="1" t="str">
        <f>IF(_3___Healthcare_Data_v1[[#This Row],[Age]]&gt;60,"Senior",IF(_3___Healthcare_Data_v1[[#This Row],[Age]]&gt;35,"Middle","Young"))</f>
        <v>Senior</v>
      </c>
    </row>
    <row r="5540" spans="1:18" x14ac:dyDescent="0.3">
      <c r="A5540" s="1" t="s">
        <v>15376</v>
      </c>
      <c r="B5540" s="1" t="s">
        <v>26803</v>
      </c>
      <c r="C5540" s="1" t="s">
        <v>26</v>
      </c>
      <c r="D5540" s="1" t="s">
        <v>34</v>
      </c>
      <c r="E5540" s="1" t="s">
        <v>26620</v>
      </c>
      <c r="F5540" s="2">
        <v>44013</v>
      </c>
      <c r="G5540" s="1" t="s">
        <v>15377</v>
      </c>
      <c r="H5540" s="1" t="s">
        <v>15378</v>
      </c>
      <c r="I5540" s="1" t="s">
        <v>26607</v>
      </c>
      <c r="J5540" s="3" t="s">
        <v>32208</v>
      </c>
      <c r="K5540">
        <v>168</v>
      </c>
      <c r="L5540" s="1" t="s">
        <v>42</v>
      </c>
      <c r="M5540" s="2">
        <v>44043</v>
      </c>
      <c r="N5540" s="1" t="s">
        <v>84</v>
      </c>
      <c r="O5540" s="1" t="s">
        <v>44</v>
      </c>
      <c r="P5540" s="1">
        <f>_3___Healthcare_Data_v1[[#This Row],[Discharge Date]]-_3___Healthcare_Data_v1[[#This Row],[Date of Admission]]</f>
        <v>30</v>
      </c>
      <c r="Q5540" s="1">
        <f>IFERROR(_3___Healthcare_Data_v1[[#This Row],[ Billing Amount ]]/_3___Healthcare_Data_v1[[#This Row],[Days in Hospital]],0)</f>
        <v>853.26416333333339</v>
      </c>
      <c r="R5540" s="1" t="str">
        <f>IF(_3___Healthcare_Data_v1[[#This Row],[Age]]&gt;60,"Senior",IF(_3___Healthcare_Data_v1[[#This Row],[Age]]&gt;35,"Middle","Young"))</f>
        <v>Senior</v>
      </c>
    </row>
    <row r="5541" spans="1:18" x14ac:dyDescent="0.3">
      <c r="A5541" s="1" t="s">
        <v>10551</v>
      </c>
      <c r="B5541" s="1" t="s">
        <v>26640</v>
      </c>
      <c r="C5541" s="1" t="s">
        <v>26</v>
      </c>
      <c r="D5541" s="1" t="s">
        <v>62</v>
      </c>
      <c r="E5541" s="1" t="s">
        <v>26615</v>
      </c>
      <c r="F5541" s="2">
        <v>43870</v>
      </c>
      <c r="G5541" s="1" t="s">
        <v>15379</v>
      </c>
      <c r="H5541" s="1" t="s">
        <v>4528</v>
      </c>
      <c r="I5541" s="1" t="s">
        <v>56</v>
      </c>
      <c r="J5541" s="3" t="s">
        <v>32209</v>
      </c>
      <c r="K5541">
        <v>341</v>
      </c>
      <c r="L5541" s="1" t="s">
        <v>22</v>
      </c>
      <c r="M5541" s="2">
        <v>43885</v>
      </c>
      <c r="N5541" s="1" t="s">
        <v>48</v>
      </c>
      <c r="O5541" s="1" t="s">
        <v>32</v>
      </c>
      <c r="P5541" s="1">
        <f>_3___Healthcare_Data_v1[[#This Row],[Discharge Date]]-_3___Healthcare_Data_v1[[#This Row],[Date of Admission]]</f>
        <v>15</v>
      </c>
      <c r="Q5541" s="1">
        <f>IFERROR(_3___Healthcare_Data_v1[[#This Row],[ Billing Amount ]]/_3___Healthcare_Data_v1[[#This Row],[Days in Hospital]],0)</f>
        <v>2661.8230513333333</v>
      </c>
      <c r="R5541" s="1" t="str">
        <f>IF(_3___Healthcare_Data_v1[[#This Row],[Age]]&gt;60,"Senior",IF(_3___Healthcare_Data_v1[[#This Row],[Age]]&gt;35,"Middle","Young"))</f>
        <v>Senior</v>
      </c>
    </row>
    <row r="5542" spans="1:18" x14ac:dyDescent="0.3">
      <c r="A5542" s="1" t="s">
        <v>15380</v>
      </c>
      <c r="B5542" s="1" t="s">
        <v>26624</v>
      </c>
      <c r="C5542" s="1" t="s">
        <v>16</v>
      </c>
      <c r="D5542" s="1" t="s">
        <v>114</v>
      </c>
      <c r="E5542" s="1" t="s">
        <v>35</v>
      </c>
      <c r="F5542" s="2">
        <v>43481</v>
      </c>
      <c r="G5542" s="1" t="s">
        <v>15381</v>
      </c>
      <c r="H5542" s="1" t="s">
        <v>15382</v>
      </c>
      <c r="I5542" s="1" t="s">
        <v>56</v>
      </c>
      <c r="J5542" s="3" t="s">
        <v>32210</v>
      </c>
      <c r="K5542">
        <v>153</v>
      </c>
      <c r="L5542" s="1" t="s">
        <v>22</v>
      </c>
      <c r="M5542" s="2">
        <v>43487</v>
      </c>
      <c r="N5542" s="1" t="s">
        <v>43</v>
      </c>
      <c r="O5542" s="1" t="s">
        <v>44</v>
      </c>
      <c r="P5542" s="1">
        <f>_3___Healthcare_Data_v1[[#This Row],[Discharge Date]]-_3___Healthcare_Data_v1[[#This Row],[Date of Admission]]</f>
        <v>6</v>
      </c>
      <c r="Q5542" s="1">
        <f>IFERROR(_3___Healthcare_Data_v1[[#This Row],[ Billing Amount ]]/_3___Healthcare_Data_v1[[#This Row],[Days in Hospital]],0)</f>
        <v>423.13254233333333</v>
      </c>
      <c r="R5542" s="1" t="str">
        <f>IF(_3___Healthcare_Data_v1[[#This Row],[Age]]&gt;60,"Senior",IF(_3___Healthcare_Data_v1[[#This Row],[Age]]&gt;35,"Middle","Young"))</f>
        <v>Senior</v>
      </c>
    </row>
    <row r="5543" spans="1:18" x14ac:dyDescent="0.3">
      <c r="A5543" s="1" t="s">
        <v>15383</v>
      </c>
      <c r="B5543" s="1" t="s">
        <v>26661</v>
      </c>
      <c r="C5543" s="1" t="s">
        <v>16</v>
      </c>
      <c r="D5543" s="1" t="s">
        <v>34</v>
      </c>
      <c r="E5543" s="1" t="s">
        <v>26615</v>
      </c>
      <c r="F5543" s="2">
        <v>44856</v>
      </c>
      <c r="G5543" s="1" t="s">
        <v>15384</v>
      </c>
      <c r="H5543" s="1" t="s">
        <v>11943</v>
      </c>
      <c r="I5543" s="1" t="s">
        <v>56</v>
      </c>
      <c r="J5543" s="3" t="s">
        <v>32211</v>
      </c>
      <c r="K5543">
        <v>283</v>
      </c>
      <c r="L5543" s="1" t="s">
        <v>42</v>
      </c>
      <c r="M5543" s="2">
        <v>44877</v>
      </c>
      <c r="N5543" s="1" t="s">
        <v>43</v>
      </c>
      <c r="O5543" s="1" t="s">
        <v>32</v>
      </c>
      <c r="P5543" s="1">
        <f>_3___Healthcare_Data_v1[[#This Row],[Discharge Date]]-_3___Healthcare_Data_v1[[#This Row],[Date of Admission]]</f>
        <v>21</v>
      </c>
      <c r="Q5543" s="1">
        <f>IFERROR(_3___Healthcare_Data_v1[[#This Row],[ Billing Amount ]]/_3___Healthcare_Data_v1[[#This Row],[Days in Hospital]],0)</f>
        <v>203.11174604761905</v>
      </c>
      <c r="R5543" s="1" t="str">
        <f>IF(_3___Healthcare_Data_v1[[#This Row],[Age]]&gt;60,"Senior",IF(_3___Healthcare_Data_v1[[#This Row],[Age]]&gt;35,"Middle","Young"))</f>
        <v>Senior</v>
      </c>
    </row>
    <row r="5544" spans="1:18" x14ac:dyDescent="0.3">
      <c r="A5544" s="1" t="s">
        <v>15385</v>
      </c>
      <c r="B5544" s="1" t="s">
        <v>26745</v>
      </c>
      <c r="C5544" s="1" t="s">
        <v>16</v>
      </c>
      <c r="D5544" s="1" t="s">
        <v>17</v>
      </c>
      <c r="E5544" s="1" t="s">
        <v>28</v>
      </c>
      <c r="F5544" s="2">
        <v>44578</v>
      </c>
      <c r="G5544" s="1" t="s">
        <v>15386</v>
      </c>
      <c r="H5544" s="1" t="s">
        <v>15387</v>
      </c>
      <c r="I5544" s="1" t="s">
        <v>26607</v>
      </c>
      <c r="J5544" s="3" t="s">
        <v>32212</v>
      </c>
      <c r="K5544">
        <v>353</v>
      </c>
      <c r="L5544" s="1" t="s">
        <v>22</v>
      </c>
      <c r="M5544" s="2">
        <v>44581</v>
      </c>
      <c r="N5544" s="1" t="s">
        <v>31</v>
      </c>
      <c r="O5544" s="1" t="s">
        <v>32</v>
      </c>
      <c r="P5544" s="1">
        <f>_3___Healthcare_Data_v1[[#This Row],[Discharge Date]]-_3___Healthcare_Data_v1[[#This Row],[Date of Admission]]</f>
        <v>3</v>
      </c>
      <c r="Q5544" s="1">
        <f>IFERROR(_3___Healthcare_Data_v1[[#This Row],[ Billing Amount ]]/_3___Healthcare_Data_v1[[#This Row],[Days in Hospital]],0)</f>
        <v>5565.0648833333335</v>
      </c>
      <c r="R5544" s="1" t="str">
        <f>IF(_3___Healthcare_Data_v1[[#This Row],[Age]]&gt;60,"Senior",IF(_3___Healthcare_Data_v1[[#This Row],[Age]]&gt;35,"Middle","Young"))</f>
        <v>Senior</v>
      </c>
    </row>
    <row r="5545" spans="1:18" x14ac:dyDescent="0.3">
      <c r="A5545" s="1" t="s">
        <v>15388</v>
      </c>
      <c r="B5545" s="1" t="s">
        <v>26712</v>
      </c>
      <c r="C5545" s="1" t="s">
        <v>16</v>
      </c>
      <c r="D5545" s="1" t="s">
        <v>114</v>
      </c>
      <c r="E5545" s="1" t="s">
        <v>28</v>
      </c>
      <c r="F5545" s="2">
        <v>44249</v>
      </c>
      <c r="G5545" s="1" t="s">
        <v>15389</v>
      </c>
      <c r="H5545" s="1" t="s">
        <v>15390</v>
      </c>
      <c r="I5545" s="1" t="s">
        <v>56</v>
      </c>
      <c r="J5545" s="3" t="s">
        <v>32213</v>
      </c>
      <c r="K5545">
        <v>247</v>
      </c>
      <c r="L5545" s="1" t="s">
        <v>38</v>
      </c>
      <c r="M5545" s="2">
        <v>44261</v>
      </c>
      <c r="N5545" s="1" t="s">
        <v>48</v>
      </c>
      <c r="O5545" s="1" t="s">
        <v>44</v>
      </c>
      <c r="P5545" s="1">
        <f>_3___Healthcare_Data_v1[[#This Row],[Discharge Date]]-_3___Healthcare_Data_v1[[#This Row],[Date of Admission]]</f>
        <v>12</v>
      </c>
      <c r="Q5545" s="1">
        <f>IFERROR(_3___Healthcare_Data_v1[[#This Row],[ Billing Amount ]]/_3___Healthcare_Data_v1[[#This Row],[Days in Hospital]],0)</f>
        <v>257.16988766666668</v>
      </c>
      <c r="R5545" s="1" t="str">
        <f>IF(_3___Healthcare_Data_v1[[#This Row],[Age]]&gt;60,"Senior",IF(_3___Healthcare_Data_v1[[#This Row],[Age]]&gt;35,"Middle","Young"))</f>
        <v>Senior</v>
      </c>
    </row>
    <row r="5546" spans="1:18" x14ac:dyDescent="0.3">
      <c r="A5546" s="1" t="s">
        <v>15391</v>
      </c>
      <c r="B5546" s="1" t="s">
        <v>26798</v>
      </c>
      <c r="C5546" s="1" t="s">
        <v>16</v>
      </c>
      <c r="D5546" s="1" t="s">
        <v>89</v>
      </c>
      <c r="E5546" s="1" t="s">
        <v>26620</v>
      </c>
      <c r="F5546" s="2">
        <v>44173</v>
      </c>
      <c r="G5546" s="1" t="s">
        <v>15392</v>
      </c>
      <c r="H5546" s="1" t="s">
        <v>15393</v>
      </c>
      <c r="I5546" s="1" t="s">
        <v>56</v>
      </c>
      <c r="J5546" s="3" t="s">
        <v>32214</v>
      </c>
      <c r="K5546">
        <v>200</v>
      </c>
      <c r="L5546" s="1" t="s">
        <v>42</v>
      </c>
      <c r="M5546" s="2">
        <v>44181</v>
      </c>
      <c r="N5546" s="1" t="s">
        <v>43</v>
      </c>
      <c r="O5546" s="1" t="s">
        <v>44</v>
      </c>
      <c r="P5546" s="1">
        <f>_3___Healthcare_Data_v1[[#This Row],[Discharge Date]]-_3___Healthcare_Data_v1[[#This Row],[Date of Admission]]</f>
        <v>8</v>
      </c>
      <c r="Q5546" s="1">
        <f>IFERROR(_3___Healthcare_Data_v1[[#This Row],[ Billing Amount ]]/_3___Healthcare_Data_v1[[#This Row],[Days in Hospital]],0)</f>
        <v>1758.42477375</v>
      </c>
      <c r="R5546" s="1" t="str">
        <f>IF(_3___Healthcare_Data_v1[[#This Row],[Age]]&gt;60,"Senior",IF(_3___Healthcare_Data_v1[[#This Row],[Age]]&gt;35,"Middle","Young"))</f>
        <v>Senior</v>
      </c>
    </row>
    <row r="5547" spans="1:18" x14ac:dyDescent="0.3">
      <c r="A5547" s="1" t="s">
        <v>250</v>
      </c>
      <c r="B5547" s="1" t="s">
        <v>26803</v>
      </c>
      <c r="C5547" s="1" t="s">
        <v>26</v>
      </c>
      <c r="D5547" s="1" t="s">
        <v>229</v>
      </c>
      <c r="E5547" s="1" t="s">
        <v>26620</v>
      </c>
      <c r="F5547" s="2">
        <v>43630</v>
      </c>
      <c r="G5547" s="1" t="s">
        <v>15394</v>
      </c>
      <c r="H5547" s="1" t="s">
        <v>15395</v>
      </c>
      <c r="I5547" s="1" t="s">
        <v>26607</v>
      </c>
      <c r="J5547" s="3" t="s">
        <v>32215</v>
      </c>
      <c r="K5547">
        <v>148</v>
      </c>
      <c r="L5547" s="1" t="s">
        <v>38</v>
      </c>
      <c r="M5547" s="2">
        <v>43634</v>
      </c>
      <c r="N5547" s="1" t="s">
        <v>48</v>
      </c>
      <c r="O5547" s="1" t="s">
        <v>24</v>
      </c>
      <c r="P5547" s="1">
        <f>_3___Healthcare_Data_v1[[#This Row],[Discharge Date]]-_3___Healthcare_Data_v1[[#This Row],[Date of Admission]]</f>
        <v>4</v>
      </c>
      <c r="Q5547" s="1">
        <f>IFERROR(_3___Healthcare_Data_v1[[#This Row],[ Billing Amount ]]/_3___Healthcare_Data_v1[[#This Row],[Days in Hospital]],0)</f>
        <v>6304.6441999999997</v>
      </c>
      <c r="R5547" s="1" t="str">
        <f>IF(_3___Healthcare_Data_v1[[#This Row],[Age]]&gt;60,"Senior",IF(_3___Healthcare_Data_v1[[#This Row],[Age]]&gt;35,"Middle","Young"))</f>
        <v>Senior</v>
      </c>
    </row>
    <row r="5548" spans="1:18" x14ac:dyDescent="0.3">
      <c r="A5548" s="1" t="s">
        <v>15396</v>
      </c>
      <c r="B5548" s="1" t="s">
        <v>26798</v>
      </c>
      <c r="C5548" s="1" t="s">
        <v>26</v>
      </c>
      <c r="D5548" s="1" t="s">
        <v>62</v>
      </c>
      <c r="E5548" s="1" t="s">
        <v>18</v>
      </c>
      <c r="F5548" s="2">
        <v>44183</v>
      </c>
      <c r="G5548" s="1" t="s">
        <v>13317</v>
      </c>
      <c r="H5548" s="1" t="s">
        <v>15397</v>
      </c>
      <c r="I5548" s="1" t="s">
        <v>26607</v>
      </c>
      <c r="J5548" s="3" t="s">
        <v>32216</v>
      </c>
      <c r="K5548">
        <v>304</v>
      </c>
      <c r="L5548" s="1" t="s">
        <v>38</v>
      </c>
      <c r="M5548" s="2">
        <v>44204</v>
      </c>
      <c r="N5548" s="1" t="s">
        <v>31</v>
      </c>
      <c r="O5548" s="1" t="s">
        <v>24</v>
      </c>
      <c r="P5548" s="1">
        <f>_3___Healthcare_Data_v1[[#This Row],[Discharge Date]]-_3___Healthcare_Data_v1[[#This Row],[Date of Admission]]</f>
        <v>21</v>
      </c>
      <c r="Q5548" s="1">
        <f>IFERROR(_3___Healthcare_Data_v1[[#This Row],[ Billing Amount ]]/_3___Healthcare_Data_v1[[#This Row],[Days in Hospital]],0)</f>
        <v>1592.6716657142856</v>
      </c>
      <c r="R5548" s="1" t="str">
        <f>IF(_3___Healthcare_Data_v1[[#This Row],[Age]]&gt;60,"Senior",IF(_3___Healthcare_Data_v1[[#This Row],[Age]]&gt;35,"Middle","Young"))</f>
        <v>Senior</v>
      </c>
    </row>
    <row r="5549" spans="1:18" x14ac:dyDescent="0.3">
      <c r="A5549" s="1" t="s">
        <v>15398</v>
      </c>
      <c r="B5549" s="1" t="s">
        <v>26776</v>
      </c>
      <c r="C5549" s="1" t="s">
        <v>16</v>
      </c>
      <c r="D5549" s="1" t="s">
        <v>229</v>
      </c>
      <c r="E5549" s="1" t="s">
        <v>35</v>
      </c>
      <c r="F5549" s="2">
        <v>43439</v>
      </c>
      <c r="G5549" s="1" t="s">
        <v>15399</v>
      </c>
      <c r="H5549" s="1" t="s">
        <v>15400</v>
      </c>
      <c r="I5549" s="1" t="s">
        <v>56</v>
      </c>
      <c r="J5549" s="3" t="s">
        <v>32217</v>
      </c>
      <c r="K5549">
        <v>418</v>
      </c>
      <c r="L5549" s="1" t="s">
        <v>22</v>
      </c>
      <c r="M5549" s="2">
        <v>43450</v>
      </c>
      <c r="N5549" s="1" t="s">
        <v>31</v>
      </c>
      <c r="O5549" s="1" t="s">
        <v>24</v>
      </c>
      <c r="P5549" s="1">
        <f>_3___Healthcare_Data_v1[[#This Row],[Discharge Date]]-_3___Healthcare_Data_v1[[#This Row],[Date of Admission]]</f>
        <v>11</v>
      </c>
      <c r="Q5549" s="1">
        <f>IFERROR(_3___Healthcare_Data_v1[[#This Row],[ Billing Amount ]]/_3___Healthcare_Data_v1[[#This Row],[Days in Hospital]],0)</f>
        <v>321.09905627272724</v>
      </c>
      <c r="R5549" s="1" t="str">
        <f>IF(_3___Healthcare_Data_v1[[#This Row],[Age]]&gt;60,"Senior",IF(_3___Healthcare_Data_v1[[#This Row],[Age]]&gt;35,"Middle","Young"))</f>
        <v>Senior</v>
      </c>
    </row>
    <row r="5550" spans="1:18" x14ac:dyDescent="0.3">
      <c r="A5550" s="1" t="s">
        <v>15401</v>
      </c>
      <c r="B5550" s="1" t="s">
        <v>26632</v>
      </c>
      <c r="C5550" s="1" t="s">
        <v>16</v>
      </c>
      <c r="D5550" s="1" t="s">
        <v>89</v>
      </c>
      <c r="E5550" s="1" t="s">
        <v>28</v>
      </c>
      <c r="F5550" s="2">
        <v>44879</v>
      </c>
      <c r="G5550" s="1" t="s">
        <v>15402</v>
      </c>
      <c r="H5550" s="1" t="s">
        <v>15403</v>
      </c>
      <c r="I5550" s="1" t="s">
        <v>52</v>
      </c>
      <c r="J5550" s="3" t="s">
        <v>32218</v>
      </c>
      <c r="K5550">
        <v>308</v>
      </c>
      <c r="L5550" s="1" t="s">
        <v>38</v>
      </c>
      <c r="M5550" s="2">
        <v>44909</v>
      </c>
      <c r="N5550" s="1" t="s">
        <v>84</v>
      </c>
      <c r="O5550" s="1" t="s">
        <v>44</v>
      </c>
      <c r="P5550" s="1">
        <f>_3___Healthcare_Data_v1[[#This Row],[Discharge Date]]-_3___Healthcare_Data_v1[[#This Row],[Date of Admission]]</f>
        <v>30</v>
      </c>
      <c r="Q5550" s="1">
        <f>IFERROR(_3___Healthcare_Data_v1[[#This Row],[ Billing Amount ]]/_3___Healthcare_Data_v1[[#This Row],[Days in Hospital]],0)</f>
        <v>696.5716226666666</v>
      </c>
      <c r="R5550" s="1" t="str">
        <f>IF(_3___Healthcare_Data_v1[[#This Row],[Age]]&gt;60,"Senior",IF(_3___Healthcare_Data_v1[[#This Row],[Age]]&gt;35,"Middle","Young"))</f>
        <v>Senior</v>
      </c>
    </row>
    <row r="5551" spans="1:18" x14ac:dyDescent="0.3">
      <c r="A5551" s="1" t="s">
        <v>15404</v>
      </c>
      <c r="B5551" s="1" t="s">
        <v>26745</v>
      </c>
      <c r="C5551" s="1" t="s">
        <v>26</v>
      </c>
      <c r="D5551" s="1" t="s">
        <v>17</v>
      </c>
      <c r="E5551" s="1" t="s">
        <v>26615</v>
      </c>
      <c r="F5551" s="2">
        <v>44274</v>
      </c>
      <c r="G5551" s="1" t="s">
        <v>15405</v>
      </c>
      <c r="H5551" s="1" t="s">
        <v>15406</v>
      </c>
      <c r="I5551" s="1" t="s">
        <v>56</v>
      </c>
      <c r="J5551" s="3" t="s">
        <v>32219</v>
      </c>
      <c r="K5551">
        <v>238</v>
      </c>
      <c r="L5551" s="1" t="s">
        <v>38</v>
      </c>
      <c r="M5551" s="2">
        <v>44293</v>
      </c>
      <c r="N5551" s="1" t="s">
        <v>43</v>
      </c>
      <c r="O5551" s="1" t="s">
        <v>32</v>
      </c>
      <c r="P5551" s="1">
        <f>_3___Healthcare_Data_v1[[#This Row],[Discharge Date]]-_3___Healthcare_Data_v1[[#This Row],[Date of Admission]]</f>
        <v>19</v>
      </c>
      <c r="Q5551" s="1">
        <f>IFERROR(_3___Healthcare_Data_v1[[#This Row],[ Billing Amount ]]/_3___Healthcare_Data_v1[[#This Row],[Days in Hospital]],0)</f>
        <v>1635.7092494736844</v>
      </c>
      <c r="R5551" s="1" t="str">
        <f>IF(_3___Healthcare_Data_v1[[#This Row],[Age]]&gt;60,"Senior",IF(_3___Healthcare_Data_v1[[#This Row],[Age]]&gt;35,"Middle","Young"))</f>
        <v>Senior</v>
      </c>
    </row>
    <row r="5552" spans="1:18" x14ac:dyDescent="0.3">
      <c r="A5552" s="1" t="s">
        <v>15407</v>
      </c>
      <c r="B5552" s="1" t="s">
        <v>26630</v>
      </c>
      <c r="C5552" s="1" t="s">
        <v>16</v>
      </c>
      <c r="D5552" s="1" t="s">
        <v>17</v>
      </c>
      <c r="E5552" s="1" t="s">
        <v>18</v>
      </c>
      <c r="F5552" s="2">
        <v>43852</v>
      </c>
      <c r="G5552" s="1" t="s">
        <v>15408</v>
      </c>
      <c r="H5552" s="1" t="s">
        <v>15409</v>
      </c>
      <c r="I5552" s="1" t="s">
        <v>52</v>
      </c>
      <c r="J5552" s="3" t="s">
        <v>32220</v>
      </c>
      <c r="K5552">
        <v>433</v>
      </c>
      <c r="L5552" s="1" t="s">
        <v>42</v>
      </c>
      <c r="M5552" s="2">
        <v>43876</v>
      </c>
      <c r="N5552" s="1" t="s">
        <v>43</v>
      </c>
      <c r="O5552" s="1" t="s">
        <v>44</v>
      </c>
      <c r="P5552" s="1">
        <f>_3___Healthcare_Data_v1[[#This Row],[Discharge Date]]-_3___Healthcare_Data_v1[[#This Row],[Date of Admission]]</f>
        <v>24</v>
      </c>
      <c r="Q5552" s="1">
        <f>IFERROR(_3___Healthcare_Data_v1[[#This Row],[ Billing Amount ]]/_3___Healthcare_Data_v1[[#This Row],[Days in Hospital]],0)</f>
        <v>819.36966416666667</v>
      </c>
      <c r="R5552" s="1" t="str">
        <f>IF(_3___Healthcare_Data_v1[[#This Row],[Age]]&gt;60,"Senior",IF(_3___Healthcare_Data_v1[[#This Row],[Age]]&gt;35,"Middle","Young"))</f>
        <v>Senior</v>
      </c>
    </row>
    <row r="5553" spans="1:18" x14ac:dyDescent="0.3">
      <c r="A5553" s="1" t="s">
        <v>15410</v>
      </c>
      <c r="B5553" s="1" t="s">
        <v>26646</v>
      </c>
      <c r="C5553" s="1" t="s">
        <v>16</v>
      </c>
      <c r="D5553" s="1" t="s">
        <v>27</v>
      </c>
      <c r="E5553" s="1" t="s">
        <v>26620</v>
      </c>
      <c r="F5553" s="2">
        <v>43624</v>
      </c>
      <c r="G5553" s="1" t="s">
        <v>15411</v>
      </c>
      <c r="H5553" s="1" t="s">
        <v>2316</v>
      </c>
      <c r="I5553" s="1" t="s">
        <v>56</v>
      </c>
      <c r="J5553" s="3" t="s">
        <v>32221</v>
      </c>
      <c r="K5553">
        <v>309</v>
      </c>
      <c r="L5553" s="1" t="s">
        <v>42</v>
      </c>
      <c r="M5553" s="2">
        <v>43639</v>
      </c>
      <c r="N5553" s="1" t="s">
        <v>23</v>
      </c>
      <c r="O5553" s="1" t="s">
        <v>44</v>
      </c>
      <c r="P5553" s="1">
        <f>_3___Healthcare_Data_v1[[#This Row],[Discharge Date]]-_3___Healthcare_Data_v1[[#This Row],[Date of Admission]]</f>
        <v>15</v>
      </c>
      <c r="Q5553" s="1">
        <f>IFERROR(_3___Healthcare_Data_v1[[#This Row],[ Billing Amount ]]/_3___Healthcare_Data_v1[[#This Row],[Days in Hospital]],0)</f>
        <v>304.03800960000001</v>
      </c>
      <c r="R5553" s="1" t="str">
        <f>IF(_3___Healthcare_Data_v1[[#This Row],[Age]]&gt;60,"Senior",IF(_3___Healthcare_Data_v1[[#This Row],[Age]]&gt;35,"Middle","Young"))</f>
        <v>Senior</v>
      </c>
    </row>
    <row r="5554" spans="1:18" x14ac:dyDescent="0.3">
      <c r="A5554" s="1" t="s">
        <v>15412</v>
      </c>
      <c r="B5554" s="1" t="s">
        <v>26712</v>
      </c>
      <c r="C5554" s="1" t="s">
        <v>16</v>
      </c>
      <c r="D5554" s="1" t="s">
        <v>89</v>
      </c>
      <c r="E5554" s="1" t="s">
        <v>28</v>
      </c>
      <c r="F5554" s="2">
        <v>43694</v>
      </c>
      <c r="G5554" s="1" t="s">
        <v>15413</v>
      </c>
      <c r="H5554" s="1" t="s">
        <v>15414</v>
      </c>
      <c r="I5554" s="1" t="s">
        <v>60</v>
      </c>
      <c r="J5554" s="3" t="s">
        <v>32222</v>
      </c>
      <c r="K5554">
        <v>365</v>
      </c>
      <c r="L5554" s="1" t="s">
        <v>38</v>
      </c>
      <c r="M5554" s="2">
        <v>43716</v>
      </c>
      <c r="N5554" s="1" t="s">
        <v>48</v>
      </c>
      <c r="O5554" s="1" t="s">
        <v>24</v>
      </c>
      <c r="P5554" s="1">
        <f>_3___Healthcare_Data_v1[[#This Row],[Discharge Date]]-_3___Healthcare_Data_v1[[#This Row],[Date of Admission]]</f>
        <v>22</v>
      </c>
      <c r="Q5554" s="1">
        <f>IFERROR(_3___Healthcare_Data_v1[[#This Row],[ Billing Amount ]]/_3___Healthcare_Data_v1[[#This Row],[Days in Hospital]],0)</f>
        <v>680.95830545454544</v>
      </c>
      <c r="R5554" s="1" t="str">
        <f>IF(_3___Healthcare_Data_v1[[#This Row],[Age]]&gt;60,"Senior",IF(_3___Healthcare_Data_v1[[#This Row],[Age]]&gt;35,"Middle","Young"))</f>
        <v>Senior</v>
      </c>
    </row>
    <row r="5555" spans="1:18" x14ac:dyDescent="0.3">
      <c r="A5555" s="1" t="s">
        <v>5652</v>
      </c>
      <c r="B5555" s="1" t="s">
        <v>26653</v>
      </c>
      <c r="C5555" s="1" t="s">
        <v>26</v>
      </c>
      <c r="D5555" s="1" t="s">
        <v>62</v>
      </c>
      <c r="E5555" s="1" t="s">
        <v>26620</v>
      </c>
      <c r="F5555" s="2">
        <v>44734</v>
      </c>
      <c r="G5555" s="1" t="s">
        <v>15415</v>
      </c>
      <c r="H5555" s="1" t="s">
        <v>15416</v>
      </c>
      <c r="I5555" s="1" t="s">
        <v>21</v>
      </c>
      <c r="J5555" s="3" t="s">
        <v>32223</v>
      </c>
      <c r="K5555">
        <v>311</v>
      </c>
      <c r="L5555" s="1" t="s">
        <v>42</v>
      </c>
      <c r="M5555" s="2">
        <v>44751</v>
      </c>
      <c r="N5555" s="1" t="s">
        <v>48</v>
      </c>
      <c r="O5555" s="1" t="s">
        <v>32</v>
      </c>
      <c r="P5555" s="1">
        <f>_3___Healthcare_Data_v1[[#This Row],[Discharge Date]]-_3___Healthcare_Data_v1[[#This Row],[Date of Admission]]</f>
        <v>17</v>
      </c>
      <c r="Q5555" s="1">
        <f>IFERROR(_3___Healthcare_Data_v1[[#This Row],[ Billing Amount ]]/_3___Healthcare_Data_v1[[#This Row],[Days in Hospital]],0)</f>
        <v>194.06092652941174</v>
      </c>
      <c r="R5555" s="1" t="str">
        <f>IF(_3___Healthcare_Data_v1[[#This Row],[Age]]&gt;60,"Senior",IF(_3___Healthcare_Data_v1[[#This Row],[Age]]&gt;35,"Middle","Young"))</f>
        <v>Senior</v>
      </c>
    </row>
    <row r="5556" spans="1:18" x14ac:dyDescent="0.3">
      <c r="A5556" s="1" t="s">
        <v>9601</v>
      </c>
      <c r="B5556" s="1" t="s">
        <v>26779</v>
      </c>
      <c r="C5556" s="1" t="s">
        <v>26</v>
      </c>
      <c r="D5556" s="1" t="s">
        <v>89</v>
      </c>
      <c r="E5556" s="1" t="s">
        <v>26620</v>
      </c>
      <c r="F5556" s="2">
        <v>44286</v>
      </c>
      <c r="G5556" s="1" t="s">
        <v>15417</v>
      </c>
      <c r="H5556" s="1" t="s">
        <v>15418</v>
      </c>
      <c r="I5556" s="1" t="s">
        <v>21</v>
      </c>
      <c r="J5556" s="3" t="s">
        <v>32224</v>
      </c>
      <c r="K5556">
        <v>463</v>
      </c>
      <c r="L5556" s="1" t="s">
        <v>38</v>
      </c>
      <c r="M5556" s="2">
        <v>44288</v>
      </c>
      <c r="N5556" s="1" t="s">
        <v>23</v>
      </c>
      <c r="O5556" s="1" t="s">
        <v>32</v>
      </c>
      <c r="P5556" s="1">
        <f>_3___Healthcare_Data_v1[[#This Row],[Discharge Date]]-_3___Healthcare_Data_v1[[#This Row],[Date of Admission]]</f>
        <v>2</v>
      </c>
      <c r="Q5556" s="1">
        <f>IFERROR(_3___Healthcare_Data_v1[[#This Row],[ Billing Amount ]]/_3___Healthcare_Data_v1[[#This Row],[Days in Hospital]],0)</f>
        <v>11558.341469999999</v>
      </c>
      <c r="R5556" s="1" t="str">
        <f>IF(_3___Healthcare_Data_v1[[#This Row],[Age]]&gt;60,"Senior",IF(_3___Healthcare_Data_v1[[#This Row],[Age]]&gt;35,"Middle","Young"))</f>
        <v>Senior</v>
      </c>
    </row>
    <row r="5557" spans="1:18" x14ac:dyDescent="0.3">
      <c r="A5557" s="1" t="s">
        <v>15419</v>
      </c>
      <c r="B5557" s="1" t="s">
        <v>26750</v>
      </c>
      <c r="C5557" s="1" t="s">
        <v>16</v>
      </c>
      <c r="D5557" s="1" t="s">
        <v>89</v>
      </c>
      <c r="E5557" s="1" t="s">
        <v>26615</v>
      </c>
      <c r="F5557" s="2">
        <v>44179</v>
      </c>
      <c r="G5557" s="1" t="s">
        <v>3994</v>
      </c>
      <c r="H5557" s="1" t="s">
        <v>839</v>
      </c>
      <c r="I5557" s="1" t="s">
        <v>26607</v>
      </c>
      <c r="J5557" s="3" t="s">
        <v>32225</v>
      </c>
      <c r="K5557">
        <v>489</v>
      </c>
      <c r="L5557" s="1" t="s">
        <v>38</v>
      </c>
      <c r="M5557" s="2">
        <v>44196</v>
      </c>
      <c r="N5557" s="1" t="s">
        <v>43</v>
      </c>
      <c r="O5557" s="1" t="s">
        <v>24</v>
      </c>
      <c r="P5557" s="1">
        <f>_3___Healthcare_Data_v1[[#This Row],[Discharge Date]]-_3___Healthcare_Data_v1[[#This Row],[Date of Admission]]</f>
        <v>17</v>
      </c>
      <c r="Q5557" s="1">
        <f>IFERROR(_3___Healthcare_Data_v1[[#This Row],[ Billing Amount ]]/_3___Healthcare_Data_v1[[#This Row],[Days in Hospital]],0)</f>
        <v>1151.3156994117649</v>
      </c>
      <c r="R5557" s="1" t="str">
        <f>IF(_3___Healthcare_Data_v1[[#This Row],[Age]]&gt;60,"Senior",IF(_3___Healthcare_Data_v1[[#This Row],[Age]]&gt;35,"Middle","Young"))</f>
        <v>Senior</v>
      </c>
    </row>
    <row r="5558" spans="1:18" x14ac:dyDescent="0.3">
      <c r="A5558" s="1" t="s">
        <v>15420</v>
      </c>
      <c r="B5558" s="1" t="s">
        <v>26626</v>
      </c>
      <c r="C5558" s="1" t="s">
        <v>16</v>
      </c>
      <c r="D5558" s="1" t="s">
        <v>89</v>
      </c>
      <c r="E5558" s="1" t="s">
        <v>18</v>
      </c>
      <c r="F5558" s="2">
        <v>44683</v>
      </c>
      <c r="G5558" s="1" t="s">
        <v>15421</v>
      </c>
      <c r="H5558" s="1" t="s">
        <v>15422</v>
      </c>
      <c r="I5558" s="1" t="s">
        <v>60</v>
      </c>
      <c r="J5558" s="3" t="s">
        <v>32226</v>
      </c>
      <c r="K5558">
        <v>112</v>
      </c>
      <c r="L5558" s="1" t="s">
        <v>42</v>
      </c>
      <c r="M5558" s="2">
        <v>44702</v>
      </c>
      <c r="N5558" s="1" t="s">
        <v>23</v>
      </c>
      <c r="O5558" s="1" t="s">
        <v>32</v>
      </c>
      <c r="P5558" s="1">
        <f>_3___Healthcare_Data_v1[[#This Row],[Discharge Date]]-_3___Healthcare_Data_v1[[#This Row],[Date of Admission]]</f>
        <v>19</v>
      </c>
      <c r="Q5558" s="1">
        <f>IFERROR(_3___Healthcare_Data_v1[[#This Row],[ Billing Amount ]]/_3___Healthcare_Data_v1[[#This Row],[Days in Hospital]],0)</f>
        <v>2075.4078847368423</v>
      </c>
      <c r="R5558" s="1" t="str">
        <f>IF(_3___Healthcare_Data_v1[[#This Row],[Age]]&gt;60,"Senior",IF(_3___Healthcare_Data_v1[[#This Row],[Age]]&gt;35,"Middle","Young"))</f>
        <v>Senior</v>
      </c>
    </row>
    <row r="5559" spans="1:18" x14ac:dyDescent="0.3">
      <c r="A5559" s="1" t="s">
        <v>15423</v>
      </c>
      <c r="B5559" s="1" t="s">
        <v>26850</v>
      </c>
      <c r="C5559" s="1" t="s">
        <v>16</v>
      </c>
      <c r="D5559" s="1" t="s">
        <v>62</v>
      </c>
      <c r="E5559" s="1" t="s">
        <v>28</v>
      </c>
      <c r="F5559" s="2">
        <v>45147</v>
      </c>
      <c r="G5559" s="1" t="s">
        <v>15424</v>
      </c>
      <c r="H5559" s="1" t="s">
        <v>15425</v>
      </c>
      <c r="I5559" s="1" t="s">
        <v>26607</v>
      </c>
      <c r="J5559" s="3" t="s">
        <v>32227</v>
      </c>
      <c r="K5559">
        <v>162</v>
      </c>
      <c r="L5559" s="1" t="s">
        <v>22</v>
      </c>
      <c r="M5559" s="2">
        <v>45150</v>
      </c>
      <c r="N5559" s="1" t="s">
        <v>84</v>
      </c>
      <c r="O5559" s="1" t="s">
        <v>44</v>
      </c>
      <c r="P5559" s="1">
        <f>_3___Healthcare_Data_v1[[#This Row],[Discharge Date]]-_3___Healthcare_Data_v1[[#This Row],[Date of Admission]]</f>
        <v>3</v>
      </c>
      <c r="Q5559" s="1">
        <f>IFERROR(_3___Healthcare_Data_v1[[#This Row],[ Billing Amount ]]/_3___Healthcare_Data_v1[[#This Row],[Days in Hospital]],0)</f>
        <v>4194.4082866666668</v>
      </c>
      <c r="R5559" s="1" t="str">
        <f>IF(_3___Healthcare_Data_v1[[#This Row],[Age]]&gt;60,"Senior",IF(_3___Healthcare_Data_v1[[#This Row],[Age]]&gt;35,"Middle","Young"))</f>
        <v>Senior</v>
      </c>
    </row>
    <row r="5560" spans="1:18" x14ac:dyDescent="0.3">
      <c r="A5560" s="1" t="s">
        <v>15426</v>
      </c>
      <c r="B5560" s="1" t="s">
        <v>26791</v>
      </c>
      <c r="C5560" s="1" t="s">
        <v>16</v>
      </c>
      <c r="D5560" s="1" t="s">
        <v>229</v>
      </c>
      <c r="E5560" s="1" t="s">
        <v>69</v>
      </c>
      <c r="F5560" s="2">
        <v>44331</v>
      </c>
      <c r="G5560" s="1" t="s">
        <v>15427</v>
      </c>
      <c r="H5560" s="1" t="s">
        <v>15428</v>
      </c>
      <c r="I5560" s="1" t="s">
        <v>26607</v>
      </c>
      <c r="J5560" s="3" t="s">
        <v>32228</v>
      </c>
      <c r="K5560">
        <v>171</v>
      </c>
      <c r="L5560" s="1" t="s">
        <v>38</v>
      </c>
      <c r="M5560" s="2">
        <v>44360</v>
      </c>
      <c r="N5560" s="1" t="s">
        <v>31</v>
      </c>
      <c r="O5560" s="1" t="s">
        <v>24</v>
      </c>
      <c r="P5560" s="1">
        <f>_3___Healthcare_Data_v1[[#This Row],[Discharge Date]]-_3___Healthcare_Data_v1[[#This Row],[Date of Admission]]</f>
        <v>29</v>
      </c>
      <c r="Q5560" s="1">
        <f>IFERROR(_3___Healthcare_Data_v1[[#This Row],[ Billing Amount ]]/_3___Healthcare_Data_v1[[#This Row],[Days in Hospital]],0)</f>
        <v>551.47987689655167</v>
      </c>
      <c r="R5560" s="1" t="str">
        <f>IF(_3___Healthcare_Data_v1[[#This Row],[Age]]&gt;60,"Senior",IF(_3___Healthcare_Data_v1[[#This Row],[Age]]&gt;35,"Middle","Young"))</f>
        <v>Senior</v>
      </c>
    </row>
    <row r="5561" spans="1:18" x14ac:dyDescent="0.3">
      <c r="A5561" s="1" t="s">
        <v>15429</v>
      </c>
      <c r="B5561" s="1" t="s">
        <v>26606</v>
      </c>
      <c r="C5561" s="1" t="s">
        <v>16</v>
      </c>
      <c r="D5561" s="1" t="s">
        <v>49</v>
      </c>
      <c r="E5561" s="1" t="s">
        <v>26620</v>
      </c>
      <c r="F5561" s="2">
        <v>44386</v>
      </c>
      <c r="G5561" s="1" t="s">
        <v>15430</v>
      </c>
      <c r="H5561" s="1" t="s">
        <v>15431</v>
      </c>
      <c r="I5561" s="1" t="s">
        <v>60</v>
      </c>
      <c r="J5561" s="3" t="s">
        <v>32229</v>
      </c>
      <c r="K5561">
        <v>366</v>
      </c>
      <c r="L5561" s="1" t="s">
        <v>42</v>
      </c>
      <c r="M5561" s="2">
        <v>44391</v>
      </c>
      <c r="N5561" s="1" t="s">
        <v>48</v>
      </c>
      <c r="O5561" s="1" t="s">
        <v>32</v>
      </c>
      <c r="P5561" s="1">
        <f>_3___Healthcare_Data_v1[[#This Row],[Discharge Date]]-_3___Healthcare_Data_v1[[#This Row],[Date of Admission]]</f>
        <v>5</v>
      </c>
      <c r="Q5561" s="1">
        <f>IFERROR(_3___Healthcare_Data_v1[[#This Row],[ Billing Amount ]]/_3___Healthcare_Data_v1[[#This Row],[Days in Hospital]],0)</f>
        <v>670.4720188</v>
      </c>
      <c r="R5561" s="1" t="str">
        <f>IF(_3___Healthcare_Data_v1[[#This Row],[Age]]&gt;60,"Senior",IF(_3___Healthcare_Data_v1[[#This Row],[Age]]&gt;35,"Middle","Young"))</f>
        <v>Senior</v>
      </c>
    </row>
    <row r="5562" spans="1:18" x14ac:dyDescent="0.3">
      <c r="A5562" s="1" t="s">
        <v>15432</v>
      </c>
      <c r="B5562" s="1" t="s">
        <v>26626</v>
      </c>
      <c r="C5562" s="1" t="s">
        <v>26</v>
      </c>
      <c r="D5562" s="1" t="s">
        <v>27</v>
      </c>
      <c r="E5562" s="1" t="s">
        <v>35</v>
      </c>
      <c r="F5562" s="2">
        <v>43418</v>
      </c>
      <c r="G5562" s="1" t="s">
        <v>9033</v>
      </c>
      <c r="H5562" s="1" t="s">
        <v>15433</v>
      </c>
      <c r="I5562" s="1" t="s">
        <v>56</v>
      </c>
      <c r="J5562" s="3" t="s">
        <v>32230</v>
      </c>
      <c r="K5562">
        <v>192</v>
      </c>
      <c r="L5562" s="1" t="s">
        <v>22</v>
      </c>
      <c r="M5562" s="2">
        <v>43419</v>
      </c>
      <c r="N5562" s="1" t="s">
        <v>31</v>
      </c>
      <c r="O5562" s="1" t="s">
        <v>24</v>
      </c>
      <c r="P5562" s="1">
        <f>_3___Healthcare_Data_v1[[#This Row],[Discharge Date]]-_3___Healthcare_Data_v1[[#This Row],[Date of Admission]]</f>
        <v>1</v>
      </c>
      <c r="Q5562" s="1">
        <f>IFERROR(_3___Healthcare_Data_v1[[#This Row],[ Billing Amount ]]/_3___Healthcare_Data_v1[[#This Row],[Days in Hospital]],0)</f>
        <v>1255.4473210000001</v>
      </c>
      <c r="R5562" s="1" t="str">
        <f>IF(_3___Healthcare_Data_v1[[#This Row],[Age]]&gt;60,"Senior",IF(_3___Healthcare_Data_v1[[#This Row],[Age]]&gt;35,"Middle","Young"))</f>
        <v>Senior</v>
      </c>
    </row>
    <row r="5563" spans="1:18" x14ac:dyDescent="0.3">
      <c r="A5563" s="1" t="s">
        <v>15434</v>
      </c>
      <c r="B5563" s="1" t="s">
        <v>26659</v>
      </c>
      <c r="C5563" s="1" t="s">
        <v>26</v>
      </c>
      <c r="D5563" s="1" t="s">
        <v>17</v>
      </c>
      <c r="E5563" s="1" t="s">
        <v>26615</v>
      </c>
      <c r="F5563" s="2">
        <v>44211</v>
      </c>
      <c r="G5563" s="1" t="s">
        <v>15435</v>
      </c>
      <c r="H5563" s="1" t="s">
        <v>15436</v>
      </c>
      <c r="I5563" s="1" t="s">
        <v>52</v>
      </c>
      <c r="J5563" s="3" t="s">
        <v>32231</v>
      </c>
      <c r="K5563">
        <v>252</v>
      </c>
      <c r="L5563" s="1" t="s">
        <v>38</v>
      </c>
      <c r="M5563" s="2">
        <v>44223</v>
      </c>
      <c r="N5563" s="1" t="s">
        <v>23</v>
      </c>
      <c r="O5563" s="1" t="s">
        <v>32</v>
      </c>
      <c r="P5563" s="1">
        <f>_3___Healthcare_Data_v1[[#This Row],[Discharge Date]]-_3___Healthcare_Data_v1[[#This Row],[Date of Admission]]</f>
        <v>12</v>
      </c>
      <c r="Q5563" s="1">
        <f>IFERROR(_3___Healthcare_Data_v1[[#This Row],[ Billing Amount ]]/_3___Healthcare_Data_v1[[#This Row],[Days in Hospital]],0)</f>
        <v>957.04124000000002</v>
      </c>
      <c r="R5563" s="1" t="str">
        <f>IF(_3___Healthcare_Data_v1[[#This Row],[Age]]&gt;60,"Senior",IF(_3___Healthcare_Data_v1[[#This Row],[Age]]&gt;35,"Middle","Young"))</f>
        <v>Senior</v>
      </c>
    </row>
    <row r="5564" spans="1:18" x14ac:dyDescent="0.3">
      <c r="A5564" s="1" t="s">
        <v>15437</v>
      </c>
      <c r="B5564" s="1" t="s">
        <v>26630</v>
      </c>
      <c r="C5564" s="1" t="s">
        <v>16</v>
      </c>
      <c r="D5564" s="1" t="s">
        <v>34</v>
      </c>
      <c r="E5564" s="1" t="s">
        <v>35</v>
      </c>
      <c r="F5564" s="2">
        <v>45213</v>
      </c>
      <c r="G5564" s="1" t="s">
        <v>15438</v>
      </c>
      <c r="H5564" s="1" t="s">
        <v>15439</v>
      </c>
      <c r="I5564" s="1" t="s">
        <v>60</v>
      </c>
      <c r="J5564" s="3" t="s">
        <v>32232</v>
      </c>
      <c r="K5564">
        <v>139</v>
      </c>
      <c r="L5564" s="1" t="s">
        <v>22</v>
      </c>
      <c r="M5564" s="2">
        <v>45218</v>
      </c>
      <c r="N5564" s="1" t="s">
        <v>23</v>
      </c>
      <c r="O5564" s="1" t="s">
        <v>32</v>
      </c>
      <c r="P5564" s="1">
        <f>_3___Healthcare_Data_v1[[#This Row],[Discharge Date]]-_3___Healthcare_Data_v1[[#This Row],[Date of Admission]]</f>
        <v>5</v>
      </c>
      <c r="Q5564" s="1">
        <f>IFERROR(_3___Healthcare_Data_v1[[#This Row],[ Billing Amount ]]/_3___Healthcare_Data_v1[[#This Row],[Days in Hospital]],0)</f>
        <v>1717.5324616000003</v>
      </c>
      <c r="R5564" s="1" t="str">
        <f>IF(_3___Healthcare_Data_v1[[#This Row],[Age]]&gt;60,"Senior",IF(_3___Healthcare_Data_v1[[#This Row],[Age]]&gt;35,"Middle","Young"))</f>
        <v>Senior</v>
      </c>
    </row>
    <row r="5565" spans="1:18" x14ac:dyDescent="0.3">
      <c r="A5565" s="1" t="s">
        <v>4341</v>
      </c>
      <c r="B5565" s="1" t="s">
        <v>26845</v>
      </c>
      <c r="C5565" s="1" t="s">
        <v>16</v>
      </c>
      <c r="D5565" s="1" t="s">
        <v>34</v>
      </c>
      <c r="E5565" s="1" t="s">
        <v>26620</v>
      </c>
      <c r="F5565" s="2">
        <v>44377</v>
      </c>
      <c r="G5565" s="1" t="s">
        <v>15440</v>
      </c>
      <c r="H5565" s="1" t="s">
        <v>15441</v>
      </c>
      <c r="I5565" s="1" t="s">
        <v>52</v>
      </c>
      <c r="J5565" s="3" t="s">
        <v>32233</v>
      </c>
      <c r="K5565">
        <v>217</v>
      </c>
      <c r="L5565" s="1" t="s">
        <v>38</v>
      </c>
      <c r="M5565" s="2">
        <v>44404</v>
      </c>
      <c r="N5565" s="1" t="s">
        <v>84</v>
      </c>
      <c r="O5565" s="1" t="s">
        <v>44</v>
      </c>
      <c r="P5565" s="1">
        <f>_3___Healthcare_Data_v1[[#This Row],[Discharge Date]]-_3___Healthcare_Data_v1[[#This Row],[Date of Admission]]</f>
        <v>27</v>
      </c>
      <c r="Q5565" s="1">
        <f>IFERROR(_3___Healthcare_Data_v1[[#This Row],[ Billing Amount ]]/_3___Healthcare_Data_v1[[#This Row],[Days in Hospital]],0)</f>
        <v>364.11386822222221</v>
      </c>
      <c r="R5565" s="1" t="str">
        <f>IF(_3___Healthcare_Data_v1[[#This Row],[Age]]&gt;60,"Senior",IF(_3___Healthcare_Data_v1[[#This Row],[Age]]&gt;35,"Middle","Young"))</f>
        <v>Senior</v>
      </c>
    </row>
    <row r="5566" spans="1:18" x14ac:dyDescent="0.3">
      <c r="A5566" s="1" t="s">
        <v>15442</v>
      </c>
      <c r="B5566" s="1" t="s">
        <v>26994</v>
      </c>
      <c r="C5566" s="1" t="s">
        <v>16</v>
      </c>
      <c r="D5566" s="1" t="s">
        <v>27</v>
      </c>
      <c r="E5566" s="1" t="s">
        <v>69</v>
      </c>
      <c r="F5566" s="2">
        <v>43845</v>
      </c>
      <c r="G5566" s="1" t="s">
        <v>15443</v>
      </c>
      <c r="H5566" s="1" t="s">
        <v>15444</v>
      </c>
      <c r="I5566" s="1" t="s">
        <v>56</v>
      </c>
      <c r="J5566" s="3" t="s">
        <v>32234</v>
      </c>
      <c r="K5566">
        <v>375</v>
      </c>
      <c r="L5566" s="1" t="s">
        <v>22</v>
      </c>
      <c r="M5566" s="2">
        <v>43854</v>
      </c>
      <c r="N5566" s="1" t="s">
        <v>23</v>
      </c>
      <c r="O5566" s="1" t="s">
        <v>32</v>
      </c>
      <c r="P5566" s="1">
        <f>_3___Healthcare_Data_v1[[#This Row],[Discharge Date]]-_3___Healthcare_Data_v1[[#This Row],[Date of Admission]]</f>
        <v>9</v>
      </c>
      <c r="Q5566" s="1">
        <f>IFERROR(_3___Healthcare_Data_v1[[#This Row],[ Billing Amount ]]/_3___Healthcare_Data_v1[[#This Row],[Days in Hospital]],0)</f>
        <v>5316.6938988888887</v>
      </c>
      <c r="R5566" s="1" t="str">
        <f>IF(_3___Healthcare_Data_v1[[#This Row],[Age]]&gt;60,"Senior",IF(_3___Healthcare_Data_v1[[#This Row],[Age]]&gt;35,"Middle","Young"))</f>
        <v>Senior</v>
      </c>
    </row>
    <row r="5567" spans="1:18" x14ac:dyDescent="0.3">
      <c r="A5567" s="1" t="s">
        <v>1119</v>
      </c>
      <c r="B5567" s="1" t="s">
        <v>26779</v>
      </c>
      <c r="C5567" s="1" t="s">
        <v>26</v>
      </c>
      <c r="D5567" s="1" t="s">
        <v>34</v>
      </c>
      <c r="E5567" s="1" t="s">
        <v>35</v>
      </c>
      <c r="F5567" s="2">
        <v>44822</v>
      </c>
      <c r="G5567" s="1" t="s">
        <v>15445</v>
      </c>
      <c r="H5567" s="1" t="s">
        <v>15446</v>
      </c>
      <c r="I5567" s="1" t="s">
        <v>56</v>
      </c>
      <c r="J5567" s="3" t="s">
        <v>32235</v>
      </c>
      <c r="K5567">
        <v>320</v>
      </c>
      <c r="L5567" s="1" t="s">
        <v>22</v>
      </c>
      <c r="M5567" s="2">
        <v>44833</v>
      </c>
      <c r="N5567" s="1" t="s">
        <v>23</v>
      </c>
      <c r="O5567" s="1" t="s">
        <v>24</v>
      </c>
      <c r="P5567" s="1">
        <f>_3___Healthcare_Data_v1[[#This Row],[Discharge Date]]-_3___Healthcare_Data_v1[[#This Row],[Date of Admission]]</f>
        <v>11</v>
      </c>
      <c r="Q5567" s="1">
        <f>IFERROR(_3___Healthcare_Data_v1[[#This Row],[ Billing Amount ]]/_3___Healthcare_Data_v1[[#This Row],[Days in Hospital]],0)</f>
        <v>771.18009409090917</v>
      </c>
      <c r="R5567" s="1" t="str">
        <f>IF(_3___Healthcare_Data_v1[[#This Row],[Age]]&gt;60,"Senior",IF(_3___Healthcare_Data_v1[[#This Row],[Age]]&gt;35,"Middle","Young"))</f>
        <v>Senior</v>
      </c>
    </row>
    <row r="5568" spans="1:18" x14ac:dyDescent="0.3">
      <c r="A5568" s="1" t="s">
        <v>4594</v>
      </c>
      <c r="B5568" s="1" t="s">
        <v>26776</v>
      </c>
      <c r="C5568" s="1" t="s">
        <v>26</v>
      </c>
      <c r="D5568" s="1" t="s">
        <v>49</v>
      </c>
      <c r="E5568" s="1" t="s">
        <v>35</v>
      </c>
      <c r="F5568" s="2">
        <v>44331</v>
      </c>
      <c r="G5568" s="1" t="s">
        <v>15447</v>
      </c>
      <c r="H5568" s="1" t="s">
        <v>15448</v>
      </c>
      <c r="I5568" s="1" t="s">
        <v>26607</v>
      </c>
      <c r="J5568" s="3" t="s">
        <v>32236</v>
      </c>
      <c r="K5568">
        <v>428</v>
      </c>
      <c r="L5568" s="1" t="s">
        <v>38</v>
      </c>
      <c r="M5568" s="2">
        <v>44338</v>
      </c>
      <c r="N5568" s="1" t="s">
        <v>23</v>
      </c>
      <c r="O5568" s="1" t="s">
        <v>44</v>
      </c>
      <c r="P5568" s="1">
        <f>_3___Healthcare_Data_v1[[#This Row],[Discharge Date]]-_3___Healthcare_Data_v1[[#This Row],[Date of Admission]]</f>
        <v>7</v>
      </c>
      <c r="Q5568" s="1">
        <f>IFERROR(_3___Healthcare_Data_v1[[#This Row],[ Billing Amount ]]/_3___Healthcare_Data_v1[[#This Row],[Days in Hospital]],0)</f>
        <v>1601.6102014285714</v>
      </c>
      <c r="R5568" s="1" t="str">
        <f>IF(_3___Healthcare_Data_v1[[#This Row],[Age]]&gt;60,"Senior",IF(_3___Healthcare_Data_v1[[#This Row],[Age]]&gt;35,"Middle","Young"))</f>
        <v>Senior</v>
      </c>
    </row>
    <row r="5569" spans="1:18" x14ac:dyDescent="0.3">
      <c r="A5569" s="1" t="s">
        <v>15449</v>
      </c>
      <c r="B5569" s="1" t="s">
        <v>26606</v>
      </c>
      <c r="C5569" s="1" t="s">
        <v>16</v>
      </c>
      <c r="D5569" s="1" t="s">
        <v>34</v>
      </c>
      <c r="E5569" s="1" t="s">
        <v>35</v>
      </c>
      <c r="F5569" s="2">
        <v>44938</v>
      </c>
      <c r="G5569" s="1" t="s">
        <v>15450</v>
      </c>
      <c r="H5569" s="1" t="s">
        <v>15451</v>
      </c>
      <c r="I5569" s="1" t="s">
        <v>21</v>
      </c>
      <c r="J5569" s="3" t="s">
        <v>32237</v>
      </c>
      <c r="K5569">
        <v>237</v>
      </c>
      <c r="L5569" s="1" t="s">
        <v>38</v>
      </c>
      <c r="M5569" s="2">
        <v>44941</v>
      </c>
      <c r="N5569" s="1" t="s">
        <v>43</v>
      </c>
      <c r="O5569" s="1" t="s">
        <v>24</v>
      </c>
      <c r="P5569" s="1">
        <f>_3___Healthcare_Data_v1[[#This Row],[Discharge Date]]-_3___Healthcare_Data_v1[[#This Row],[Date of Admission]]</f>
        <v>3</v>
      </c>
      <c r="Q5569" s="1">
        <f>IFERROR(_3___Healthcare_Data_v1[[#This Row],[ Billing Amount ]]/_3___Healthcare_Data_v1[[#This Row],[Days in Hospital]],0)</f>
        <v>6702.1745466666662</v>
      </c>
      <c r="R5569" s="1" t="str">
        <f>IF(_3___Healthcare_Data_v1[[#This Row],[Age]]&gt;60,"Senior",IF(_3___Healthcare_Data_v1[[#This Row],[Age]]&gt;35,"Middle","Young"))</f>
        <v>Senior</v>
      </c>
    </row>
    <row r="5570" spans="1:18" x14ac:dyDescent="0.3">
      <c r="A5570" s="1" t="s">
        <v>15452</v>
      </c>
      <c r="B5570" s="1" t="s">
        <v>26704</v>
      </c>
      <c r="C5570" s="1" t="s">
        <v>26</v>
      </c>
      <c r="D5570" s="1" t="s">
        <v>49</v>
      </c>
      <c r="E5570" s="1" t="s">
        <v>26620</v>
      </c>
      <c r="F5570" s="2">
        <v>44124</v>
      </c>
      <c r="G5570" s="1" t="s">
        <v>15453</v>
      </c>
      <c r="H5570" s="1" t="s">
        <v>15454</v>
      </c>
      <c r="I5570" s="1" t="s">
        <v>56</v>
      </c>
      <c r="J5570" s="3" t="s">
        <v>32238</v>
      </c>
      <c r="K5570">
        <v>195</v>
      </c>
      <c r="L5570" s="1" t="s">
        <v>22</v>
      </c>
      <c r="M5570" s="2">
        <v>44124</v>
      </c>
      <c r="N5570" s="1" t="s">
        <v>31</v>
      </c>
      <c r="O5570" s="1" t="s">
        <v>44</v>
      </c>
      <c r="P5570" s="1">
        <f>_3___Healthcare_Data_v1[[#This Row],[Discharge Date]]-_3___Healthcare_Data_v1[[#This Row],[Date of Admission]]</f>
        <v>0</v>
      </c>
      <c r="Q5570" s="1">
        <f>IFERROR(_3___Healthcare_Data_v1[[#This Row],[ Billing Amount ]]/_3___Healthcare_Data_v1[[#This Row],[Days in Hospital]],0)</f>
        <v>0</v>
      </c>
      <c r="R5570" s="1" t="str">
        <f>IF(_3___Healthcare_Data_v1[[#This Row],[Age]]&gt;60,"Senior",IF(_3___Healthcare_Data_v1[[#This Row],[Age]]&gt;35,"Middle","Young"))</f>
        <v>Senior</v>
      </c>
    </row>
    <row r="5571" spans="1:18" x14ac:dyDescent="0.3">
      <c r="A5571" s="1" t="s">
        <v>15455</v>
      </c>
      <c r="B5571" s="1" t="s">
        <v>26791</v>
      </c>
      <c r="C5571" s="1" t="s">
        <v>16</v>
      </c>
      <c r="D5571" s="1" t="s">
        <v>89</v>
      </c>
      <c r="E5571" s="1" t="s">
        <v>18</v>
      </c>
      <c r="F5571" s="2">
        <v>45124</v>
      </c>
      <c r="G5571" s="1" t="s">
        <v>15456</v>
      </c>
      <c r="H5571" s="1" t="s">
        <v>15457</v>
      </c>
      <c r="I5571" s="1" t="s">
        <v>60</v>
      </c>
      <c r="J5571" s="3" t="s">
        <v>32239</v>
      </c>
      <c r="K5571">
        <v>346</v>
      </c>
      <c r="L5571" s="1" t="s">
        <v>38</v>
      </c>
      <c r="M5571" s="2">
        <v>45153</v>
      </c>
      <c r="N5571" s="1" t="s">
        <v>43</v>
      </c>
      <c r="O5571" s="1" t="s">
        <v>24</v>
      </c>
      <c r="P5571" s="1">
        <f>_3___Healthcare_Data_v1[[#This Row],[Discharge Date]]-_3___Healthcare_Data_v1[[#This Row],[Date of Admission]]</f>
        <v>29</v>
      </c>
      <c r="Q5571" s="1">
        <f>IFERROR(_3___Healthcare_Data_v1[[#This Row],[ Billing Amount ]]/_3___Healthcare_Data_v1[[#This Row],[Days in Hospital]],0)</f>
        <v>1849.209565862069</v>
      </c>
      <c r="R5571" s="1" t="str">
        <f>IF(_3___Healthcare_Data_v1[[#This Row],[Age]]&gt;60,"Senior",IF(_3___Healthcare_Data_v1[[#This Row],[Age]]&gt;35,"Middle","Young"))</f>
        <v>Senior</v>
      </c>
    </row>
    <row r="5572" spans="1:18" x14ac:dyDescent="0.3">
      <c r="A5572" s="1" t="s">
        <v>15458</v>
      </c>
      <c r="B5572" s="1" t="s">
        <v>26655</v>
      </c>
      <c r="C5572" s="1" t="s">
        <v>26</v>
      </c>
      <c r="D5572" s="1" t="s">
        <v>89</v>
      </c>
      <c r="E5572" s="1" t="s">
        <v>69</v>
      </c>
      <c r="F5572" s="2">
        <v>45036</v>
      </c>
      <c r="G5572" s="1" t="s">
        <v>15459</v>
      </c>
      <c r="H5572" s="1" t="s">
        <v>8867</v>
      </c>
      <c r="I5572" s="1" t="s">
        <v>60</v>
      </c>
      <c r="J5572" s="3" t="s">
        <v>32240</v>
      </c>
      <c r="K5572">
        <v>355</v>
      </c>
      <c r="L5572" s="1" t="s">
        <v>38</v>
      </c>
      <c r="M5572" s="2">
        <v>45041</v>
      </c>
      <c r="N5572" s="1" t="s">
        <v>43</v>
      </c>
      <c r="O5572" s="1" t="s">
        <v>44</v>
      </c>
      <c r="P5572" s="1">
        <f>_3___Healthcare_Data_v1[[#This Row],[Discharge Date]]-_3___Healthcare_Data_v1[[#This Row],[Date of Admission]]</f>
        <v>5</v>
      </c>
      <c r="Q5572" s="1">
        <f>IFERROR(_3___Healthcare_Data_v1[[#This Row],[ Billing Amount ]]/_3___Healthcare_Data_v1[[#This Row],[Days in Hospital]],0)</f>
        <v>5093.6246659999997</v>
      </c>
      <c r="R5572" s="1" t="str">
        <f>IF(_3___Healthcare_Data_v1[[#This Row],[Age]]&gt;60,"Senior",IF(_3___Healthcare_Data_v1[[#This Row],[Age]]&gt;35,"Middle","Young"))</f>
        <v>Senior</v>
      </c>
    </row>
    <row r="5573" spans="1:18" x14ac:dyDescent="0.3">
      <c r="A5573" s="1" t="s">
        <v>15460</v>
      </c>
      <c r="B5573" s="1" t="s">
        <v>26683</v>
      </c>
      <c r="C5573" s="1" t="s">
        <v>26</v>
      </c>
      <c r="D5573" s="1" t="s">
        <v>17</v>
      </c>
      <c r="E5573" s="1" t="s">
        <v>26615</v>
      </c>
      <c r="F5573" s="2">
        <v>43636</v>
      </c>
      <c r="G5573" s="1" t="s">
        <v>15461</v>
      </c>
      <c r="H5573" s="1" t="s">
        <v>15462</v>
      </c>
      <c r="I5573" s="1" t="s">
        <v>21</v>
      </c>
      <c r="J5573" s="3" t="s">
        <v>32241</v>
      </c>
      <c r="K5573">
        <v>405</v>
      </c>
      <c r="L5573" s="1" t="s">
        <v>38</v>
      </c>
      <c r="M5573" s="2">
        <v>43656</v>
      </c>
      <c r="N5573" s="1" t="s">
        <v>43</v>
      </c>
      <c r="O5573" s="1" t="s">
        <v>44</v>
      </c>
      <c r="P5573" s="1">
        <f>_3___Healthcare_Data_v1[[#This Row],[Discharge Date]]-_3___Healthcare_Data_v1[[#This Row],[Date of Admission]]</f>
        <v>20</v>
      </c>
      <c r="Q5573" s="1">
        <f>IFERROR(_3___Healthcare_Data_v1[[#This Row],[ Billing Amount ]]/_3___Healthcare_Data_v1[[#This Row],[Days in Hospital]],0)</f>
        <v>59.52931255</v>
      </c>
      <c r="R5573" s="1" t="str">
        <f>IF(_3___Healthcare_Data_v1[[#This Row],[Age]]&gt;60,"Senior",IF(_3___Healthcare_Data_v1[[#This Row],[Age]]&gt;35,"Middle","Young"))</f>
        <v>Senior</v>
      </c>
    </row>
    <row r="5574" spans="1:18" x14ac:dyDescent="0.3">
      <c r="A5574" s="1" t="s">
        <v>15463</v>
      </c>
      <c r="B5574" s="1" t="s">
        <v>26653</v>
      </c>
      <c r="C5574" s="1" t="s">
        <v>16</v>
      </c>
      <c r="D5574" s="1" t="s">
        <v>27</v>
      </c>
      <c r="E5574" s="1" t="s">
        <v>69</v>
      </c>
      <c r="F5574" s="2">
        <v>44614</v>
      </c>
      <c r="G5574" s="1" t="s">
        <v>15464</v>
      </c>
      <c r="H5574" s="1" t="s">
        <v>15465</v>
      </c>
      <c r="I5574" s="1" t="s">
        <v>60</v>
      </c>
      <c r="J5574" s="3" t="s">
        <v>32242</v>
      </c>
      <c r="K5574">
        <v>191</v>
      </c>
      <c r="L5574" s="1" t="s">
        <v>38</v>
      </c>
      <c r="M5574" s="2">
        <v>44623</v>
      </c>
      <c r="N5574" s="1" t="s">
        <v>43</v>
      </c>
      <c r="O5574" s="1" t="s">
        <v>44</v>
      </c>
      <c r="P5574" s="1">
        <f>_3___Healthcare_Data_v1[[#This Row],[Discharge Date]]-_3___Healthcare_Data_v1[[#This Row],[Date of Admission]]</f>
        <v>9</v>
      </c>
      <c r="Q5574" s="1">
        <f>IFERROR(_3___Healthcare_Data_v1[[#This Row],[ Billing Amount ]]/_3___Healthcare_Data_v1[[#This Row],[Days in Hospital]],0)</f>
        <v>6704.3229700000002</v>
      </c>
      <c r="R5574" s="1" t="str">
        <f>IF(_3___Healthcare_Data_v1[[#This Row],[Age]]&gt;60,"Senior",IF(_3___Healthcare_Data_v1[[#This Row],[Age]]&gt;35,"Middle","Young"))</f>
        <v>Senior</v>
      </c>
    </row>
    <row r="5575" spans="1:18" x14ac:dyDescent="0.3">
      <c r="A5575" s="1" t="s">
        <v>15466</v>
      </c>
      <c r="B5575" s="1" t="s">
        <v>26803</v>
      </c>
      <c r="C5575" s="1" t="s">
        <v>26</v>
      </c>
      <c r="D5575" s="1" t="s">
        <v>34</v>
      </c>
      <c r="E5575" s="1" t="s">
        <v>26615</v>
      </c>
      <c r="F5575" s="2">
        <v>44742</v>
      </c>
      <c r="G5575" s="1" t="s">
        <v>15467</v>
      </c>
      <c r="H5575" s="1" t="s">
        <v>15468</v>
      </c>
      <c r="I5575" s="1" t="s">
        <v>26607</v>
      </c>
      <c r="J5575" s="3" t="s">
        <v>32243</v>
      </c>
      <c r="K5575">
        <v>476</v>
      </c>
      <c r="L5575" s="1" t="s">
        <v>22</v>
      </c>
      <c r="M5575" s="2">
        <v>44759</v>
      </c>
      <c r="N5575" s="1" t="s">
        <v>23</v>
      </c>
      <c r="O5575" s="1" t="s">
        <v>32</v>
      </c>
      <c r="P5575" s="1">
        <f>_3___Healthcare_Data_v1[[#This Row],[Discharge Date]]-_3___Healthcare_Data_v1[[#This Row],[Date of Admission]]</f>
        <v>17</v>
      </c>
      <c r="Q5575" s="1">
        <f>IFERROR(_3___Healthcare_Data_v1[[#This Row],[ Billing Amount ]]/_3___Healthcare_Data_v1[[#This Row],[Days in Hospital]],0)</f>
        <v>1630.8160835294118</v>
      </c>
      <c r="R5575" s="1" t="str">
        <f>IF(_3___Healthcare_Data_v1[[#This Row],[Age]]&gt;60,"Senior",IF(_3___Healthcare_Data_v1[[#This Row],[Age]]&gt;35,"Middle","Young"))</f>
        <v>Senior</v>
      </c>
    </row>
    <row r="5576" spans="1:18" x14ac:dyDescent="0.3">
      <c r="A5576" s="1" t="s">
        <v>15469</v>
      </c>
      <c r="B5576" s="1" t="s">
        <v>26750</v>
      </c>
      <c r="C5576" s="1" t="s">
        <v>26</v>
      </c>
      <c r="D5576" s="1" t="s">
        <v>49</v>
      </c>
      <c r="E5576" s="1" t="s">
        <v>26615</v>
      </c>
      <c r="F5576" s="2">
        <v>44914</v>
      </c>
      <c r="G5576" s="1" t="s">
        <v>2944</v>
      </c>
      <c r="H5576" s="1" t="s">
        <v>15470</v>
      </c>
      <c r="I5576" s="1" t="s">
        <v>60</v>
      </c>
      <c r="J5576" s="3" t="s">
        <v>32244</v>
      </c>
      <c r="K5576">
        <v>319</v>
      </c>
      <c r="L5576" s="1" t="s">
        <v>42</v>
      </c>
      <c r="M5576" s="2">
        <v>44923</v>
      </c>
      <c r="N5576" s="1" t="s">
        <v>48</v>
      </c>
      <c r="O5576" s="1" t="s">
        <v>44</v>
      </c>
      <c r="P5576" s="1">
        <f>_3___Healthcare_Data_v1[[#This Row],[Discharge Date]]-_3___Healthcare_Data_v1[[#This Row],[Date of Admission]]</f>
        <v>9</v>
      </c>
      <c r="Q5576" s="1">
        <f>IFERROR(_3___Healthcare_Data_v1[[#This Row],[ Billing Amount ]]/_3___Healthcare_Data_v1[[#This Row],[Days in Hospital]],0)</f>
        <v>3231.4692722222226</v>
      </c>
      <c r="R5576" s="1" t="str">
        <f>IF(_3___Healthcare_Data_v1[[#This Row],[Age]]&gt;60,"Senior",IF(_3___Healthcare_Data_v1[[#This Row],[Age]]&gt;35,"Middle","Young"))</f>
        <v>Senior</v>
      </c>
    </row>
    <row r="5577" spans="1:18" x14ac:dyDescent="0.3">
      <c r="A5577" s="1" t="s">
        <v>15471</v>
      </c>
      <c r="B5577" s="1" t="s">
        <v>26628</v>
      </c>
      <c r="C5577" s="1" t="s">
        <v>26</v>
      </c>
      <c r="D5577" s="1" t="s">
        <v>62</v>
      </c>
      <c r="E5577" s="1" t="s">
        <v>26615</v>
      </c>
      <c r="F5577" s="2">
        <v>44061</v>
      </c>
      <c r="G5577" s="1" t="s">
        <v>15472</v>
      </c>
      <c r="H5577" s="1" t="s">
        <v>15473</v>
      </c>
      <c r="I5577" s="1" t="s">
        <v>21</v>
      </c>
      <c r="J5577" s="3" t="s">
        <v>32245</v>
      </c>
      <c r="K5577">
        <v>277</v>
      </c>
      <c r="L5577" s="1" t="s">
        <v>22</v>
      </c>
      <c r="M5577" s="2">
        <v>44067</v>
      </c>
      <c r="N5577" s="1" t="s">
        <v>43</v>
      </c>
      <c r="O5577" s="1" t="s">
        <v>32</v>
      </c>
      <c r="P5577" s="1">
        <f>_3___Healthcare_Data_v1[[#This Row],[Discharge Date]]-_3___Healthcare_Data_v1[[#This Row],[Date of Admission]]</f>
        <v>6</v>
      </c>
      <c r="Q5577" s="1">
        <f>IFERROR(_3___Healthcare_Data_v1[[#This Row],[ Billing Amount ]]/_3___Healthcare_Data_v1[[#This Row],[Days in Hospital]],0)</f>
        <v>2058.4814550000001</v>
      </c>
      <c r="R5577" s="1" t="str">
        <f>IF(_3___Healthcare_Data_v1[[#This Row],[Age]]&gt;60,"Senior",IF(_3___Healthcare_Data_v1[[#This Row],[Age]]&gt;35,"Middle","Young"))</f>
        <v>Senior</v>
      </c>
    </row>
    <row r="5578" spans="1:18" x14ac:dyDescent="0.3">
      <c r="A5578" s="1" t="s">
        <v>15474</v>
      </c>
      <c r="B5578" s="1" t="s">
        <v>26712</v>
      </c>
      <c r="C5578" s="1" t="s">
        <v>26</v>
      </c>
      <c r="D5578" s="1" t="s">
        <v>114</v>
      </c>
      <c r="E5578" s="1" t="s">
        <v>26620</v>
      </c>
      <c r="F5578" s="2">
        <v>43908</v>
      </c>
      <c r="G5578" s="1" t="s">
        <v>15475</v>
      </c>
      <c r="H5578" s="1" t="s">
        <v>15476</v>
      </c>
      <c r="I5578" s="1" t="s">
        <v>26607</v>
      </c>
      <c r="J5578" s="3" t="s">
        <v>32246</v>
      </c>
      <c r="K5578">
        <v>380</v>
      </c>
      <c r="L5578" s="1" t="s">
        <v>42</v>
      </c>
      <c r="M5578" s="2">
        <v>43923</v>
      </c>
      <c r="N5578" s="1" t="s">
        <v>43</v>
      </c>
      <c r="O5578" s="1" t="s">
        <v>32</v>
      </c>
      <c r="P5578" s="1">
        <f>_3___Healthcare_Data_v1[[#This Row],[Discharge Date]]-_3___Healthcare_Data_v1[[#This Row],[Date of Admission]]</f>
        <v>15</v>
      </c>
      <c r="Q5578" s="1">
        <f>IFERROR(_3___Healthcare_Data_v1[[#This Row],[ Billing Amount ]]/_3___Healthcare_Data_v1[[#This Row],[Days in Hospital]],0)</f>
        <v>1602.103568</v>
      </c>
      <c r="R5578" s="1" t="str">
        <f>IF(_3___Healthcare_Data_v1[[#This Row],[Age]]&gt;60,"Senior",IF(_3___Healthcare_Data_v1[[#This Row],[Age]]&gt;35,"Middle","Young"))</f>
        <v>Senior</v>
      </c>
    </row>
    <row r="5579" spans="1:18" x14ac:dyDescent="0.3">
      <c r="A5579" s="1" t="s">
        <v>15477</v>
      </c>
      <c r="B5579" s="1" t="s">
        <v>26646</v>
      </c>
      <c r="C5579" s="1" t="s">
        <v>16</v>
      </c>
      <c r="D5579" s="1" t="s">
        <v>49</v>
      </c>
      <c r="E5579" s="1" t="s">
        <v>18</v>
      </c>
      <c r="F5579" s="2">
        <v>44896</v>
      </c>
      <c r="G5579" s="1" t="s">
        <v>15478</v>
      </c>
      <c r="H5579" s="1" t="s">
        <v>15479</v>
      </c>
      <c r="I5579" s="1" t="s">
        <v>21</v>
      </c>
      <c r="J5579" s="3" t="s">
        <v>32247</v>
      </c>
      <c r="K5579">
        <v>116</v>
      </c>
      <c r="L5579" s="1" t="s">
        <v>42</v>
      </c>
      <c r="M5579" s="2">
        <v>44902</v>
      </c>
      <c r="N5579" s="1" t="s">
        <v>23</v>
      </c>
      <c r="O5579" s="1" t="s">
        <v>32</v>
      </c>
      <c r="P5579" s="1">
        <f>_3___Healthcare_Data_v1[[#This Row],[Discharge Date]]-_3___Healthcare_Data_v1[[#This Row],[Date of Admission]]</f>
        <v>6</v>
      </c>
      <c r="Q5579" s="1">
        <f>IFERROR(_3___Healthcare_Data_v1[[#This Row],[ Billing Amount ]]/_3___Healthcare_Data_v1[[#This Row],[Days in Hospital]],0)</f>
        <v>1844.03351</v>
      </c>
      <c r="R5579" s="1" t="str">
        <f>IF(_3___Healthcare_Data_v1[[#This Row],[Age]]&gt;60,"Senior",IF(_3___Healthcare_Data_v1[[#This Row],[Age]]&gt;35,"Middle","Young"))</f>
        <v>Senior</v>
      </c>
    </row>
    <row r="5580" spans="1:18" x14ac:dyDescent="0.3">
      <c r="A5580" s="1" t="s">
        <v>15480</v>
      </c>
      <c r="B5580" s="1" t="s">
        <v>26614</v>
      </c>
      <c r="C5580" s="1" t="s">
        <v>26</v>
      </c>
      <c r="D5580" s="1" t="s">
        <v>49</v>
      </c>
      <c r="E5580" s="1" t="s">
        <v>18</v>
      </c>
      <c r="F5580" s="2">
        <v>43971</v>
      </c>
      <c r="G5580" s="1" t="s">
        <v>2968</v>
      </c>
      <c r="H5580" s="1" t="s">
        <v>7918</v>
      </c>
      <c r="I5580" s="1" t="s">
        <v>21</v>
      </c>
      <c r="J5580" s="3" t="s">
        <v>32248</v>
      </c>
      <c r="K5580">
        <v>438</v>
      </c>
      <c r="L5580" s="1" t="s">
        <v>38</v>
      </c>
      <c r="M5580" s="2">
        <v>43992</v>
      </c>
      <c r="N5580" s="1" t="s">
        <v>48</v>
      </c>
      <c r="O5580" s="1" t="s">
        <v>24</v>
      </c>
      <c r="P5580" s="1">
        <f>_3___Healthcare_Data_v1[[#This Row],[Discharge Date]]-_3___Healthcare_Data_v1[[#This Row],[Date of Admission]]</f>
        <v>21</v>
      </c>
      <c r="Q5580" s="1">
        <f>IFERROR(_3___Healthcare_Data_v1[[#This Row],[ Billing Amount ]]/_3___Healthcare_Data_v1[[#This Row],[Days in Hospital]],0)</f>
        <v>2567.0432823809524</v>
      </c>
      <c r="R5580" s="1" t="str">
        <f>IF(_3___Healthcare_Data_v1[[#This Row],[Age]]&gt;60,"Senior",IF(_3___Healthcare_Data_v1[[#This Row],[Age]]&gt;35,"Middle","Young"))</f>
        <v>Senior</v>
      </c>
    </row>
    <row r="5581" spans="1:18" x14ac:dyDescent="0.3">
      <c r="A5581" s="1" t="s">
        <v>15481</v>
      </c>
      <c r="B5581" s="1" t="s">
        <v>26803</v>
      </c>
      <c r="C5581" s="1" t="s">
        <v>26</v>
      </c>
      <c r="D5581" s="1" t="s">
        <v>89</v>
      </c>
      <c r="E5581" s="1" t="s">
        <v>35</v>
      </c>
      <c r="F5581" s="2">
        <v>44142</v>
      </c>
      <c r="G5581" s="1" t="s">
        <v>15276</v>
      </c>
      <c r="H5581" s="1" t="s">
        <v>15482</v>
      </c>
      <c r="I5581" s="1" t="s">
        <v>21</v>
      </c>
      <c r="J5581" s="3" t="s">
        <v>32249</v>
      </c>
      <c r="K5581">
        <v>213</v>
      </c>
      <c r="L5581" s="1" t="s">
        <v>22</v>
      </c>
      <c r="M5581" s="2">
        <v>44164</v>
      </c>
      <c r="N5581" s="1" t="s">
        <v>48</v>
      </c>
      <c r="O5581" s="1" t="s">
        <v>44</v>
      </c>
      <c r="P5581" s="1">
        <f>_3___Healthcare_Data_v1[[#This Row],[Discharge Date]]-_3___Healthcare_Data_v1[[#This Row],[Date of Admission]]</f>
        <v>22</v>
      </c>
      <c r="Q5581" s="1">
        <f>IFERROR(_3___Healthcare_Data_v1[[#This Row],[ Billing Amount ]]/_3___Healthcare_Data_v1[[#This Row],[Days in Hospital]],0)</f>
        <v>501.56001227272731</v>
      </c>
      <c r="R5581" s="1" t="str">
        <f>IF(_3___Healthcare_Data_v1[[#This Row],[Age]]&gt;60,"Senior",IF(_3___Healthcare_Data_v1[[#This Row],[Age]]&gt;35,"Middle","Young"))</f>
        <v>Senior</v>
      </c>
    </row>
    <row r="5582" spans="1:18" x14ac:dyDescent="0.3">
      <c r="A5582" s="1" t="s">
        <v>15483</v>
      </c>
      <c r="B5582" s="1" t="s">
        <v>26646</v>
      </c>
      <c r="C5582" s="1" t="s">
        <v>26</v>
      </c>
      <c r="D5582" s="1" t="s">
        <v>114</v>
      </c>
      <c r="E5582" s="1" t="s">
        <v>28</v>
      </c>
      <c r="F5582" s="2">
        <v>44859</v>
      </c>
      <c r="G5582" s="1" t="s">
        <v>15484</v>
      </c>
      <c r="H5582" s="1" t="s">
        <v>15485</v>
      </c>
      <c r="I5582" s="1" t="s">
        <v>21</v>
      </c>
      <c r="J5582" s="3" t="s">
        <v>32250</v>
      </c>
      <c r="K5582">
        <v>289</v>
      </c>
      <c r="L5582" s="1" t="s">
        <v>38</v>
      </c>
      <c r="M5582" s="2">
        <v>44865</v>
      </c>
      <c r="N5582" s="1" t="s">
        <v>43</v>
      </c>
      <c r="O5582" s="1" t="s">
        <v>44</v>
      </c>
      <c r="P5582" s="1">
        <f>_3___Healthcare_Data_v1[[#This Row],[Discharge Date]]-_3___Healthcare_Data_v1[[#This Row],[Date of Admission]]</f>
        <v>6</v>
      </c>
      <c r="Q5582" s="1">
        <f>IFERROR(_3___Healthcare_Data_v1[[#This Row],[ Billing Amount ]]/_3___Healthcare_Data_v1[[#This Row],[Days in Hospital]],0)</f>
        <v>6419.9398783333336</v>
      </c>
      <c r="R5582" s="1" t="str">
        <f>IF(_3___Healthcare_Data_v1[[#This Row],[Age]]&gt;60,"Senior",IF(_3___Healthcare_Data_v1[[#This Row],[Age]]&gt;35,"Middle","Young"))</f>
        <v>Senior</v>
      </c>
    </row>
    <row r="5583" spans="1:18" x14ac:dyDescent="0.3">
      <c r="A5583" s="1" t="s">
        <v>15486</v>
      </c>
      <c r="B5583" s="1" t="s">
        <v>26822</v>
      </c>
      <c r="C5583" s="1" t="s">
        <v>16</v>
      </c>
      <c r="D5583" s="1" t="s">
        <v>17</v>
      </c>
      <c r="E5583" s="1" t="s">
        <v>26615</v>
      </c>
      <c r="F5583" s="2">
        <v>44411</v>
      </c>
      <c r="G5583" s="1" t="s">
        <v>15487</v>
      </c>
      <c r="H5583" s="1" t="s">
        <v>4004</v>
      </c>
      <c r="I5583" s="1" t="s">
        <v>26607</v>
      </c>
      <c r="J5583" s="3" t="s">
        <v>32251</v>
      </c>
      <c r="K5583">
        <v>143</v>
      </c>
      <c r="L5583" s="1" t="s">
        <v>42</v>
      </c>
      <c r="M5583" s="2">
        <v>44430</v>
      </c>
      <c r="N5583" s="1" t="s">
        <v>31</v>
      </c>
      <c r="O5583" s="1" t="s">
        <v>44</v>
      </c>
      <c r="P5583" s="1">
        <f>_3___Healthcare_Data_v1[[#This Row],[Discharge Date]]-_3___Healthcare_Data_v1[[#This Row],[Date of Admission]]</f>
        <v>19</v>
      </c>
      <c r="Q5583" s="1">
        <f>IFERROR(_3___Healthcare_Data_v1[[#This Row],[ Billing Amount ]]/_3___Healthcare_Data_v1[[#This Row],[Days in Hospital]],0)</f>
        <v>1995.5864931578947</v>
      </c>
      <c r="R5583" s="1" t="str">
        <f>IF(_3___Healthcare_Data_v1[[#This Row],[Age]]&gt;60,"Senior",IF(_3___Healthcare_Data_v1[[#This Row],[Age]]&gt;35,"Middle","Young"))</f>
        <v>Senior</v>
      </c>
    </row>
    <row r="5584" spans="1:18" x14ac:dyDescent="0.3">
      <c r="A5584" s="1" t="s">
        <v>15488</v>
      </c>
      <c r="B5584" s="1" t="s">
        <v>26779</v>
      </c>
      <c r="C5584" s="1" t="s">
        <v>26</v>
      </c>
      <c r="D5584" s="1" t="s">
        <v>229</v>
      </c>
      <c r="E5584" s="1" t="s">
        <v>26615</v>
      </c>
      <c r="F5584" s="2">
        <v>44941</v>
      </c>
      <c r="G5584" s="1" t="s">
        <v>15489</v>
      </c>
      <c r="H5584" s="1" t="s">
        <v>15490</v>
      </c>
      <c r="I5584" s="1" t="s">
        <v>26607</v>
      </c>
      <c r="J5584" s="3" t="s">
        <v>32252</v>
      </c>
      <c r="K5584">
        <v>309</v>
      </c>
      <c r="L5584" s="1" t="s">
        <v>42</v>
      </c>
      <c r="M5584" s="2">
        <v>44948</v>
      </c>
      <c r="N5584" s="1" t="s">
        <v>48</v>
      </c>
      <c r="O5584" s="1" t="s">
        <v>44</v>
      </c>
      <c r="P5584" s="1">
        <f>_3___Healthcare_Data_v1[[#This Row],[Discharge Date]]-_3___Healthcare_Data_v1[[#This Row],[Date of Admission]]</f>
        <v>7</v>
      </c>
      <c r="Q5584" s="1">
        <f>IFERROR(_3___Healthcare_Data_v1[[#This Row],[ Billing Amount ]]/_3___Healthcare_Data_v1[[#This Row],[Days in Hospital]],0)</f>
        <v>4544.4705328571426</v>
      </c>
      <c r="R5584" s="1" t="str">
        <f>IF(_3___Healthcare_Data_v1[[#This Row],[Age]]&gt;60,"Senior",IF(_3___Healthcare_Data_v1[[#This Row],[Age]]&gt;35,"Middle","Young"))</f>
        <v>Senior</v>
      </c>
    </row>
    <row r="5585" spans="1:18" x14ac:dyDescent="0.3">
      <c r="A5585" s="1" t="s">
        <v>15491</v>
      </c>
      <c r="B5585" s="1" t="s">
        <v>26710</v>
      </c>
      <c r="C5585" s="1" t="s">
        <v>26</v>
      </c>
      <c r="D5585" s="1" t="s">
        <v>89</v>
      </c>
      <c r="E5585" s="1" t="s">
        <v>26620</v>
      </c>
      <c r="F5585" s="2">
        <v>44561</v>
      </c>
      <c r="G5585" s="1" t="s">
        <v>15492</v>
      </c>
      <c r="H5585" s="1" t="s">
        <v>15493</v>
      </c>
      <c r="I5585" s="1" t="s">
        <v>60</v>
      </c>
      <c r="J5585" s="3" t="s">
        <v>32253</v>
      </c>
      <c r="K5585">
        <v>367</v>
      </c>
      <c r="L5585" s="1" t="s">
        <v>22</v>
      </c>
      <c r="M5585" s="2">
        <v>44564</v>
      </c>
      <c r="N5585" s="1" t="s">
        <v>48</v>
      </c>
      <c r="O5585" s="1" t="s">
        <v>32</v>
      </c>
      <c r="P5585" s="1">
        <f>_3___Healthcare_Data_v1[[#This Row],[Discharge Date]]-_3___Healthcare_Data_v1[[#This Row],[Date of Admission]]</f>
        <v>3</v>
      </c>
      <c r="Q5585" s="1">
        <f>IFERROR(_3___Healthcare_Data_v1[[#This Row],[ Billing Amount ]]/_3___Healthcare_Data_v1[[#This Row],[Days in Hospital]],0)</f>
        <v>11484.79572</v>
      </c>
      <c r="R5585" s="1" t="str">
        <f>IF(_3___Healthcare_Data_v1[[#This Row],[Age]]&gt;60,"Senior",IF(_3___Healthcare_Data_v1[[#This Row],[Age]]&gt;35,"Middle","Young"))</f>
        <v>Senior</v>
      </c>
    </row>
    <row r="5586" spans="1:18" x14ac:dyDescent="0.3">
      <c r="A5586" s="1" t="s">
        <v>15494</v>
      </c>
      <c r="B5586" s="1" t="s">
        <v>26630</v>
      </c>
      <c r="C5586" s="1" t="s">
        <v>16</v>
      </c>
      <c r="D5586" s="1" t="s">
        <v>114</v>
      </c>
      <c r="E5586" s="1" t="s">
        <v>18</v>
      </c>
      <c r="F5586" s="2">
        <v>44746</v>
      </c>
      <c r="G5586" s="1" t="s">
        <v>15495</v>
      </c>
      <c r="H5586" s="1" t="s">
        <v>15496</v>
      </c>
      <c r="I5586" s="1" t="s">
        <v>52</v>
      </c>
      <c r="J5586" s="3" t="s">
        <v>32254</v>
      </c>
      <c r="K5586">
        <v>374</v>
      </c>
      <c r="L5586" s="1" t="s">
        <v>42</v>
      </c>
      <c r="M5586" s="2">
        <v>44751</v>
      </c>
      <c r="N5586" s="1" t="s">
        <v>23</v>
      </c>
      <c r="O5586" s="1" t="s">
        <v>32</v>
      </c>
      <c r="P5586" s="1">
        <f>_3___Healthcare_Data_v1[[#This Row],[Discharge Date]]-_3___Healthcare_Data_v1[[#This Row],[Date of Admission]]</f>
        <v>5</v>
      </c>
      <c r="Q5586" s="1">
        <f>IFERROR(_3___Healthcare_Data_v1[[#This Row],[ Billing Amount ]]/_3___Healthcare_Data_v1[[#This Row],[Days in Hospital]],0)</f>
        <v>10385.809561999999</v>
      </c>
      <c r="R5586" s="1" t="str">
        <f>IF(_3___Healthcare_Data_v1[[#This Row],[Age]]&gt;60,"Senior",IF(_3___Healthcare_Data_v1[[#This Row],[Age]]&gt;35,"Middle","Young"))</f>
        <v>Senior</v>
      </c>
    </row>
    <row r="5587" spans="1:18" x14ac:dyDescent="0.3">
      <c r="A5587" s="1" t="s">
        <v>899</v>
      </c>
      <c r="B5587" s="1" t="s">
        <v>26795</v>
      </c>
      <c r="C5587" s="1" t="s">
        <v>16</v>
      </c>
      <c r="D5587" s="1" t="s">
        <v>229</v>
      </c>
      <c r="E5587" s="1" t="s">
        <v>35</v>
      </c>
      <c r="F5587" s="2">
        <v>43506</v>
      </c>
      <c r="G5587" s="1" t="s">
        <v>15497</v>
      </c>
      <c r="H5587" s="1" t="s">
        <v>15498</v>
      </c>
      <c r="I5587" s="1" t="s">
        <v>56</v>
      </c>
      <c r="J5587" s="3" t="s">
        <v>32255</v>
      </c>
      <c r="K5587">
        <v>201</v>
      </c>
      <c r="L5587" s="1" t="s">
        <v>38</v>
      </c>
      <c r="M5587" s="2">
        <v>43521</v>
      </c>
      <c r="N5587" s="1" t="s">
        <v>23</v>
      </c>
      <c r="O5587" s="1" t="s">
        <v>44</v>
      </c>
      <c r="P5587" s="1">
        <f>_3___Healthcare_Data_v1[[#This Row],[Discharge Date]]-_3___Healthcare_Data_v1[[#This Row],[Date of Admission]]</f>
        <v>15</v>
      </c>
      <c r="Q5587" s="1">
        <f>IFERROR(_3___Healthcare_Data_v1[[#This Row],[ Billing Amount ]]/_3___Healthcare_Data_v1[[#This Row],[Days in Hospital]],0)</f>
        <v>105.58037186666667</v>
      </c>
      <c r="R5587" s="1" t="str">
        <f>IF(_3___Healthcare_Data_v1[[#This Row],[Age]]&gt;60,"Senior",IF(_3___Healthcare_Data_v1[[#This Row],[Age]]&gt;35,"Middle","Young"))</f>
        <v>Senior</v>
      </c>
    </row>
    <row r="5588" spans="1:18" x14ac:dyDescent="0.3">
      <c r="A5588" s="1" t="s">
        <v>15499</v>
      </c>
      <c r="B5588" s="1" t="s">
        <v>26732</v>
      </c>
      <c r="C5588" s="1" t="s">
        <v>16</v>
      </c>
      <c r="D5588" s="1" t="s">
        <v>114</v>
      </c>
      <c r="E5588" s="1" t="s">
        <v>35</v>
      </c>
      <c r="F5588" s="2">
        <v>44432</v>
      </c>
      <c r="G5588" s="1" t="s">
        <v>2461</v>
      </c>
      <c r="H5588" s="1" t="s">
        <v>992</v>
      </c>
      <c r="I5588" s="1" t="s">
        <v>60</v>
      </c>
      <c r="J5588" s="3" t="s">
        <v>32256</v>
      </c>
      <c r="K5588">
        <v>340</v>
      </c>
      <c r="L5588" s="1" t="s">
        <v>22</v>
      </c>
      <c r="M5588" s="2">
        <v>44453</v>
      </c>
      <c r="N5588" s="1" t="s">
        <v>84</v>
      </c>
      <c r="O5588" s="1" t="s">
        <v>24</v>
      </c>
      <c r="P5588" s="1">
        <f>_3___Healthcare_Data_v1[[#This Row],[Discharge Date]]-_3___Healthcare_Data_v1[[#This Row],[Date of Admission]]</f>
        <v>21</v>
      </c>
      <c r="Q5588" s="1">
        <f>IFERROR(_3___Healthcare_Data_v1[[#This Row],[ Billing Amount ]]/_3___Healthcare_Data_v1[[#This Row],[Days in Hospital]],0)</f>
        <v>879.28344380952387</v>
      </c>
      <c r="R5588" s="1" t="str">
        <f>IF(_3___Healthcare_Data_v1[[#This Row],[Age]]&gt;60,"Senior",IF(_3___Healthcare_Data_v1[[#This Row],[Age]]&gt;35,"Middle","Young"))</f>
        <v>Senior</v>
      </c>
    </row>
    <row r="5589" spans="1:18" x14ac:dyDescent="0.3">
      <c r="A5589" s="1" t="s">
        <v>8005</v>
      </c>
      <c r="B5589" s="1" t="s">
        <v>26695</v>
      </c>
      <c r="C5589" s="1" t="s">
        <v>16</v>
      </c>
      <c r="D5589" s="1" t="s">
        <v>89</v>
      </c>
      <c r="E5589" s="1" t="s">
        <v>18</v>
      </c>
      <c r="F5589" s="2">
        <v>43572</v>
      </c>
      <c r="G5589" s="1" t="s">
        <v>15500</v>
      </c>
      <c r="H5589" s="1" t="s">
        <v>15501</v>
      </c>
      <c r="I5589" s="1" t="s">
        <v>60</v>
      </c>
      <c r="J5589" s="3" t="s">
        <v>32257</v>
      </c>
      <c r="K5589">
        <v>399</v>
      </c>
      <c r="L5589" s="1" t="s">
        <v>42</v>
      </c>
      <c r="M5589" s="2">
        <v>43577</v>
      </c>
      <c r="N5589" s="1" t="s">
        <v>23</v>
      </c>
      <c r="O5589" s="1" t="s">
        <v>32</v>
      </c>
      <c r="P5589" s="1">
        <f>_3___Healthcare_Data_v1[[#This Row],[Discharge Date]]-_3___Healthcare_Data_v1[[#This Row],[Date of Admission]]</f>
        <v>5</v>
      </c>
      <c r="Q5589" s="1">
        <f>IFERROR(_3___Healthcare_Data_v1[[#This Row],[ Billing Amount ]]/_3___Healthcare_Data_v1[[#This Row],[Days in Hospital]],0)</f>
        <v>3517.24413</v>
      </c>
      <c r="R5589" s="1" t="str">
        <f>IF(_3___Healthcare_Data_v1[[#This Row],[Age]]&gt;60,"Senior",IF(_3___Healthcare_Data_v1[[#This Row],[Age]]&gt;35,"Middle","Young"))</f>
        <v>Senior</v>
      </c>
    </row>
    <row r="5590" spans="1:18" x14ac:dyDescent="0.3">
      <c r="A5590" s="1" t="s">
        <v>15502</v>
      </c>
      <c r="B5590" s="1" t="s">
        <v>26714</v>
      </c>
      <c r="C5590" s="1" t="s">
        <v>26</v>
      </c>
      <c r="D5590" s="1" t="s">
        <v>229</v>
      </c>
      <c r="E5590" s="1" t="s">
        <v>69</v>
      </c>
      <c r="F5590" s="2">
        <v>44126</v>
      </c>
      <c r="G5590" s="1" t="s">
        <v>15503</v>
      </c>
      <c r="H5590" s="1" t="s">
        <v>15504</v>
      </c>
      <c r="I5590" s="1" t="s">
        <v>60</v>
      </c>
      <c r="J5590" s="3" t="s">
        <v>32258</v>
      </c>
      <c r="K5590">
        <v>397</v>
      </c>
      <c r="L5590" s="1" t="s">
        <v>38</v>
      </c>
      <c r="M5590" s="2">
        <v>44155</v>
      </c>
      <c r="N5590" s="1" t="s">
        <v>23</v>
      </c>
      <c r="O5590" s="1" t="s">
        <v>24</v>
      </c>
      <c r="P5590" s="1">
        <f>_3___Healthcare_Data_v1[[#This Row],[Discharge Date]]-_3___Healthcare_Data_v1[[#This Row],[Date of Admission]]</f>
        <v>29</v>
      </c>
      <c r="Q5590" s="1">
        <f>IFERROR(_3___Healthcare_Data_v1[[#This Row],[ Billing Amount ]]/_3___Healthcare_Data_v1[[#This Row],[Days in Hospital]],0)</f>
        <v>520.53383482758625</v>
      </c>
      <c r="R5590" s="1" t="str">
        <f>IF(_3___Healthcare_Data_v1[[#This Row],[Age]]&gt;60,"Senior",IF(_3___Healthcare_Data_v1[[#This Row],[Age]]&gt;35,"Middle","Young"))</f>
        <v>Senior</v>
      </c>
    </row>
    <row r="5591" spans="1:18" x14ac:dyDescent="0.3">
      <c r="A5591" s="1" t="s">
        <v>8671</v>
      </c>
      <c r="B5591" s="1" t="s">
        <v>26845</v>
      </c>
      <c r="C5591" s="1" t="s">
        <v>16</v>
      </c>
      <c r="D5591" s="1" t="s">
        <v>229</v>
      </c>
      <c r="E5591" s="1" t="s">
        <v>18</v>
      </c>
      <c r="F5591" s="2">
        <v>44396</v>
      </c>
      <c r="G5591" s="1" t="s">
        <v>15505</v>
      </c>
      <c r="H5591" s="1" t="s">
        <v>15506</v>
      </c>
      <c r="I5591" s="1" t="s">
        <v>60</v>
      </c>
      <c r="J5591" s="3" t="s">
        <v>32259</v>
      </c>
      <c r="K5591">
        <v>307</v>
      </c>
      <c r="L5591" s="1" t="s">
        <v>38</v>
      </c>
      <c r="M5591" s="2">
        <v>44401</v>
      </c>
      <c r="N5591" s="1" t="s">
        <v>84</v>
      </c>
      <c r="O5591" s="1" t="s">
        <v>32</v>
      </c>
      <c r="P5591" s="1">
        <f>_3___Healthcare_Data_v1[[#This Row],[Discharge Date]]-_3___Healthcare_Data_v1[[#This Row],[Date of Admission]]</f>
        <v>5</v>
      </c>
      <c r="Q5591" s="1">
        <f>IFERROR(_3___Healthcare_Data_v1[[#This Row],[ Billing Amount ]]/_3___Healthcare_Data_v1[[#This Row],[Days in Hospital]],0)</f>
        <v>11735.121244</v>
      </c>
      <c r="R5591" s="1" t="str">
        <f>IF(_3___Healthcare_Data_v1[[#This Row],[Age]]&gt;60,"Senior",IF(_3___Healthcare_Data_v1[[#This Row],[Age]]&gt;35,"Middle","Young"))</f>
        <v>Senior</v>
      </c>
    </row>
    <row r="5592" spans="1:18" x14ac:dyDescent="0.3">
      <c r="A5592" s="1" t="s">
        <v>14179</v>
      </c>
      <c r="B5592" s="1" t="s">
        <v>26994</v>
      </c>
      <c r="C5592" s="1" t="s">
        <v>16</v>
      </c>
      <c r="D5592" s="1" t="s">
        <v>229</v>
      </c>
      <c r="E5592" s="1" t="s">
        <v>26620</v>
      </c>
      <c r="F5592" s="2">
        <v>44658</v>
      </c>
      <c r="G5592" s="1" t="s">
        <v>15507</v>
      </c>
      <c r="H5592" s="1" t="s">
        <v>15508</v>
      </c>
      <c r="I5592" s="1" t="s">
        <v>52</v>
      </c>
      <c r="J5592" s="3" t="s">
        <v>32260</v>
      </c>
      <c r="K5592">
        <v>433</v>
      </c>
      <c r="L5592" s="1" t="s">
        <v>22</v>
      </c>
      <c r="M5592" s="2">
        <v>44661</v>
      </c>
      <c r="N5592" s="1" t="s">
        <v>84</v>
      </c>
      <c r="O5592" s="1" t="s">
        <v>44</v>
      </c>
      <c r="P5592" s="1">
        <f>_3___Healthcare_Data_v1[[#This Row],[Discharge Date]]-_3___Healthcare_Data_v1[[#This Row],[Date of Admission]]</f>
        <v>3</v>
      </c>
      <c r="Q5592" s="1">
        <f>IFERROR(_3___Healthcare_Data_v1[[#This Row],[ Billing Amount ]]/_3___Healthcare_Data_v1[[#This Row],[Days in Hospital]],0)</f>
        <v>9523.5280933333324</v>
      </c>
      <c r="R5592" s="1" t="str">
        <f>IF(_3___Healthcare_Data_v1[[#This Row],[Age]]&gt;60,"Senior",IF(_3___Healthcare_Data_v1[[#This Row],[Age]]&gt;35,"Middle","Young"))</f>
        <v>Senior</v>
      </c>
    </row>
    <row r="5593" spans="1:18" x14ac:dyDescent="0.3">
      <c r="A5593" s="1" t="s">
        <v>5120</v>
      </c>
      <c r="B5593" s="1" t="s">
        <v>26750</v>
      </c>
      <c r="C5593" s="1" t="s">
        <v>26</v>
      </c>
      <c r="D5593" s="1" t="s">
        <v>17</v>
      </c>
      <c r="E5593" s="1" t="s">
        <v>26620</v>
      </c>
      <c r="F5593" s="2">
        <v>44240</v>
      </c>
      <c r="G5593" s="1" t="s">
        <v>15509</v>
      </c>
      <c r="H5593" s="1" t="s">
        <v>15510</v>
      </c>
      <c r="I5593" s="1" t="s">
        <v>21</v>
      </c>
      <c r="J5593" s="3" t="s">
        <v>32261</v>
      </c>
      <c r="K5593">
        <v>133</v>
      </c>
      <c r="L5593" s="1" t="s">
        <v>22</v>
      </c>
      <c r="M5593" s="2">
        <v>44262</v>
      </c>
      <c r="N5593" s="1" t="s">
        <v>23</v>
      </c>
      <c r="O5593" s="1" t="s">
        <v>44</v>
      </c>
      <c r="P5593" s="1">
        <f>_3___Healthcare_Data_v1[[#This Row],[Discharge Date]]-_3___Healthcare_Data_v1[[#This Row],[Date of Admission]]</f>
        <v>22</v>
      </c>
      <c r="Q5593" s="1">
        <f>IFERROR(_3___Healthcare_Data_v1[[#This Row],[ Billing Amount ]]/_3___Healthcare_Data_v1[[#This Row],[Days in Hospital]],0)</f>
        <v>1576.4003854545454</v>
      </c>
      <c r="R5593" s="1" t="str">
        <f>IF(_3___Healthcare_Data_v1[[#This Row],[Age]]&gt;60,"Senior",IF(_3___Healthcare_Data_v1[[#This Row],[Age]]&gt;35,"Middle","Young"))</f>
        <v>Senior</v>
      </c>
    </row>
    <row r="5594" spans="1:18" x14ac:dyDescent="0.3">
      <c r="A5594" s="1" t="s">
        <v>15511</v>
      </c>
      <c r="B5594" s="1" t="s">
        <v>26759</v>
      </c>
      <c r="C5594" s="1" t="s">
        <v>26</v>
      </c>
      <c r="D5594" s="1" t="s">
        <v>114</v>
      </c>
      <c r="E5594" s="1" t="s">
        <v>35</v>
      </c>
      <c r="F5594" s="2">
        <v>44247</v>
      </c>
      <c r="G5594" s="1" t="s">
        <v>15512</v>
      </c>
      <c r="H5594" s="1" t="s">
        <v>15513</v>
      </c>
      <c r="I5594" s="1" t="s">
        <v>52</v>
      </c>
      <c r="J5594" s="3" t="s">
        <v>32262</v>
      </c>
      <c r="K5594">
        <v>184</v>
      </c>
      <c r="L5594" s="1" t="s">
        <v>22</v>
      </c>
      <c r="M5594" s="2">
        <v>44260</v>
      </c>
      <c r="N5594" s="1" t="s">
        <v>23</v>
      </c>
      <c r="O5594" s="1" t="s">
        <v>44</v>
      </c>
      <c r="P5594" s="1">
        <f>_3___Healthcare_Data_v1[[#This Row],[Discharge Date]]-_3___Healthcare_Data_v1[[#This Row],[Date of Admission]]</f>
        <v>13</v>
      </c>
      <c r="Q5594" s="1">
        <f>IFERROR(_3___Healthcare_Data_v1[[#This Row],[ Billing Amount ]]/_3___Healthcare_Data_v1[[#This Row],[Days in Hospital]],0)</f>
        <v>943.51053769230771</v>
      </c>
      <c r="R5594" s="1" t="str">
        <f>IF(_3___Healthcare_Data_v1[[#This Row],[Age]]&gt;60,"Senior",IF(_3___Healthcare_Data_v1[[#This Row],[Age]]&gt;35,"Middle","Young"))</f>
        <v>Senior</v>
      </c>
    </row>
    <row r="5595" spans="1:18" x14ac:dyDescent="0.3">
      <c r="A5595" s="1" t="s">
        <v>15514</v>
      </c>
      <c r="B5595" s="1" t="s">
        <v>26791</v>
      </c>
      <c r="C5595" s="1" t="s">
        <v>16</v>
      </c>
      <c r="D5595" s="1" t="s">
        <v>34</v>
      </c>
      <c r="E5595" s="1" t="s">
        <v>28</v>
      </c>
      <c r="F5595" s="2">
        <v>43845</v>
      </c>
      <c r="G5595" s="1" t="s">
        <v>5231</v>
      </c>
      <c r="H5595" s="1" t="s">
        <v>4296</v>
      </c>
      <c r="I5595" s="1" t="s">
        <v>56</v>
      </c>
      <c r="J5595" s="3" t="s">
        <v>32263</v>
      </c>
      <c r="K5595">
        <v>191</v>
      </c>
      <c r="L5595" s="1" t="s">
        <v>38</v>
      </c>
      <c r="M5595" s="2">
        <v>43873</v>
      </c>
      <c r="N5595" s="1" t="s">
        <v>43</v>
      </c>
      <c r="O5595" s="1" t="s">
        <v>44</v>
      </c>
      <c r="P5595" s="1">
        <f>_3___Healthcare_Data_v1[[#This Row],[Discharge Date]]-_3___Healthcare_Data_v1[[#This Row],[Date of Admission]]</f>
        <v>28</v>
      </c>
      <c r="Q5595" s="1">
        <f>IFERROR(_3___Healthcare_Data_v1[[#This Row],[ Billing Amount ]]/_3___Healthcare_Data_v1[[#This Row],[Days in Hospital]],0)</f>
        <v>989.85440285714287</v>
      </c>
      <c r="R5595" s="1" t="str">
        <f>IF(_3___Healthcare_Data_v1[[#This Row],[Age]]&gt;60,"Senior",IF(_3___Healthcare_Data_v1[[#This Row],[Age]]&gt;35,"Middle","Young"))</f>
        <v>Senior</v>
      </c>
    </row>
    <row r="5596" spans="1:18" x14ac:dyDescent="0.3">
      <c r="A5596" s="1" t="s">
        <v>15515</v>
      </c>
      <c r="B5596" s="1" t="s">
        <v>26994</v>
      </c>
      <c r="C5596" s="1" t="s">
        <v>26</v>
      </c>
      <c r="D5596" s="1" t="s">
        <v>17</v>
      </c>
      <c r="E5596" s="1" t="s">
        <v>18</v>
      </c>
      <c r="F5596" s="2">
        <v>44478</v>
      </c>
      <c r="G5596" s="1" t="s">
        <v>15516</v>
      </c>
      <c r="H5596" s="1" t="s">
        <v>15517</v>
      </c>
      <c r="I5596" s="1" t="s">
        <v>52</v>
      </c>
      <c r="J5596" s="3" t="s">
        <v>32264</v>
      </c>
      <c r="K5596">
        <v>324</v>
      </c>
      <c r="L5596" s="1" t="s">
        <v>38</v>
      </c>
      <c r="M5596" s="2">
        <v>44500</v>
      </c>
      <c r="N5596" s="1" t="s">
        <v>43</v>
      </c>
      <c r="O5596" s="1" t="s">
        <v>32</v>
      </c>
      <c r="P5596" s="1">
        <f>_3___Healthcare_Data_v1[[#This Row],[Discharge Date]]-_3___Healthcare_Data_v1[[#This Row],[Date of Admission]]</f>
        <v>22</v>
      </c>
      <c r="Q5596" s="1">
        <f>IFERROR(_3___Healthcare_Data_v1[[#This Row],[ Billing Amount ]]/_3___Healthcare_Data_v1[[#This Row],[Days in Hospital]],0)</f>
        <v>720.40080136363633</v>
      </c>
      <c r="R5596" s="1" t="str">
        <f>IF(_3___Healthcare_Data_v1[[#This Row],[Age]]&gt;60,"Senior",IF(_3___Healthcare_Data_v1[[#This Row],[Age]]&gt;35,"Middle","Young"))</f>
        <v>Senior</v>
      </c>
    </row>
    <row r="5597" spans="1:18" x14ac:dyDescent="0.3">
      <c r="A5597" s="1" t="s">
        <v>15518</v>
      </c>
      <c r="B5597" s="1" t="s">
        <v>26655</v>
      </c>
      <c r="C5597" s="1" t="s">
        <v>16</v>
      </c>
      <c r="D5597" s="1" t="s">
        <v>114</v>
      </c>
      <c r="E5597" s="1" t="s">
        <v>26620</v>
      </c>
      <c r="F5597" s="2">
        <v>44113</v>
      </c>
      <c r="G5597" s="1" t="s">
        <v>15519</v>
      </c>
      <c r="H5597" s="1" t="s">
        <v>15520</v>
      </c>
      <c r="I5597" s="1" t="s">
        <v>26607</v>
      </c>
      <c r="J5597" s="3" t="s">
        <v>32265</v>
      </c>
      <c r="K5597">
        <v>470</v>
      </c>
      <c r="L5597" s="1" t="s">
        <v>38</v>
      </c>
      <c r="M5597" s="2">
        <v>44129</v>
      </c>
      <c r="N5597" s="1" t="s">
        <v>43</v>
      </c>
      <c r="O5597" s="1" t="s">
        <v>32</v>
      </c>
      <c r="P5597" s="1">
        <f>_3___Healthcare_Data_v1[[#This Row],[Discharge Date]]-_3___Healthcare_Data_v1[[#This Row],[Date of Admission]]</f>
        <v>16</v>
      </c>
      <c r="Q5597" s="1">
        <f>IFERROR(_3___Healthcare_Data_v1[[#This Row],[ Billing Amount ]]/_3___Healthcare_Data_v1[[#This Row],[Days in Hospital]],0)</f>
        <v>351.7593114375</v>
      </c>
      <c r="R5597" s="1" t="str">
        <f>IF(_3___Healthcare_Data_v1[[#This Row],[Age]]&gt;60,"Senior",IF(_3___Healthcare_Data_v1[[#This Row],[Age]]&gt;35,"Middle","Young"))</f>
        <v>Senior</v>
      </c>
    </row>
    <row r="5598" spans="1:18" x14ac:dyDescent="0.3">
      <c r="A5598" s="1" t="s">
        <v>15521</v>
      </c>
      <c r="B5598" s="1" t="s">
        <v>26776</v>
      </c>
      <c r="C5598" s="1" t="s">
        <v>16</v>
      </c>
      <c r="D5598" s="1" t="s">
        <v>229</v>
      </c>
      <c r="E5598" s="1" t="s">
        <v>26615</v>
      </c>
      <c r="F5598" s="2">
        <v>44388</v>
      </c>
      <c r="G5598" s="1" t="s">
        <v>15522</v>
      </c>
      <c r="H5598" s="1" t="s">
        <v>15523</v>
      </c>
      <c r="I5598" s="1" t="s">
        <v>56</v>
      </c>
      <c r="J5598" s="3" t="s">
        <v>32266</v>
      </c>
      <c r="K5598">
        <v>446</v>
      </c>
      <c r="L5598" s="1" t="s">
        <v>38</v>
      </c>
      <c r="M5598" s="2">
        <v>44392</v>
      </c>
      <c r="N5598" s="1" t="s">
        <v>84</v>
      </c>
      <c r="O5598" s="1" t="s">
        <v>32</v>
      </c>
      <c r="P5598" s="1">
        <f>_3___Healthcare_Data_v1[[#This Row],[Discharge Date]]-_3___Healthcare_Data_v1[[#This Row],[Date of Admission]]</f>
        <v>4</v>
      </c>
      <c r="Q5598" s="1">
        <f>IFERROR(_3___Healthcare_Data_v1[[#This Row],[ Billing Amount ]]/_3___Healthcare_Data_v1[[#This Row],[Days in Hospital]],0)</f>
        <v>832.34458525000002</v>
      </c>
      <c r="R5598" s="1" t="str">
        <f>IF(_3___Healthcare_Data_v1[[#This Row],[Age]]&gt;60,"Senior",IF(_3___Healthcare_Data_v1[[#This Row],[Age]]&gt;35,"Middle","Young"))</f>
        <v>Senior</v>
      </c>
    </row>
    <row r="5599" spans="1:18" x14ac:dyDescent="0.3">
      <c r="A5599" s="1" t="s">
        <v>15524</v>
      </c>
      <c r="B5599" s="1" t="s">
        <v>26755</v>
      </c>
      <c r="C5599" s="1" t="s">
        <v>16</v>
      </c>
      <c r="D5599" s="1" t="s">
        <v>17</v>
      </c>
      <c r="E5599" s="1" t="s">
        <v>35</v>
      </c>
      <c r="F5599" s="2">
        <v>43852</v>
      </c>
      <c r="G5599" s="1" t="s">
        <v>15525</v>
      </c>
      <c r="H5599" s="1" t="s">
        <v>15526</v>
      </c>
      <c r="I5599" s="1" t="s">
        <v>60</v>
      </c>
      <c r="J5599" s="3" t="s">
        <v>32267</v>
      </c>
      <c r="K5599">
        <v>313</v>
      </c>
      <c r="L5599" s="1" t="s">
        <v>22</v>
      </c>
      <c r="M5599" s="2">
        <v>43863</v>
      </c>
      <c r="N5599" s="1" t="s">
        <v>48</v>
      </c>
      <c r="O5599" s="1" t="s">
        <v>44</v>
      </c>
      <c r="P5599" s="1">
        <f>_3___Healthcare_Data_v1[[#This Row],[Discharge Date]]-_3___Healthcare_Data_v1[[#This Row],[Date of Admission]]</f>
        <v>11</v>
      </c>
      <c r="Q5599" s="1">
        <f>IFERROR(_3___Healthcare_Data_v1[[#This Row],[ Billing Amount ]]/_3___Healthcare_Data_v1[[#This Row],[Days in Hospital]],0)</f>
        <v>748.07410636363636</v>
      </c>
      <c r="R5599" s="1" t="str">
        <f>IF(_3___Healthcare_Data_v1[[#This Row],[Age]]&gt;60,"Senior",IF(_3___Healthcare_Data_v1[[#This Row],[Age]]&gt;35,"Middle","Young"))</f>
        <v>Senior</v>
      </c>
    </row>
    <row r="5600" spans="1:18" x14ac:dyDescent="0.3">
      <c r="A5600" s="1" t="s">
        <v>15527</v>
      </c>
      <c r="B5600" s="1" t="s">
        <v>26657</v>
      </c>
      <c r="C5600" s="1" t="s">
        <v>16</v>
      </c>
      <c r="D5600" s="1" t="s">
        <v>114</v>
      </c>
      <c r="E5600" s="1" t="s">
        <v>28</v>
      </c>
      <c r="F5600" s="2">
        <v>44438</v>
      </c>
      <c r="G5600" s="1" t="s">
        <v>15528</v>
      </c>
      <c r="H5600" s="1" t="s">
        <v>15529</v>
      </c>
      <c r="I5600" s="1" t="s">
        <v>21</v>
      </c>
      <c r="J5600" s="3" t="s">
        <v>32268</v>
      </c>
      <c r="K5600">
        <v>137</v>
      </c>
      <c r="L5600" s="1" t="s">
        <v>38</v>
      </c>
      <c r="M5600" s="2">
        <v>44466</v>
      </c>
      <c r="N5600" s="1" t="s">
        <v>31</v>
      </c>
      <c r="O5600" s="1" t="s">
        <v>32</v>
      </c>
      <c r="P5600" s="1">
        <f>_3___Healthcare_Data_v1[[#This Row],[Discharge Date]]-_3___Healthcare_Data_v1[[#This Row],[Date of Admission]]</f>
        <v>28</v>
      </c>
      <c r="Q5600" s="1">
        <f>IFERROR(_3___Healthcare_Data_v1[[#This Row],[ Billing Amount ]]/_3___Healthcare_Data_v1[[#This Row],[Days in Hospital]],0)</f>
        <v>422.35362071428568</v>
      </c>
      <c r="R5600" s="1" t="str">
        <f>IF(_3___Healthcare_Data_v1[[#This Row],[Age]]&gt;60,"Senior",IF(_3___Healthcare_Data_v1[[#This Row],[Age]]&gt;35,"Middle","Young"))</f>
        <v>Senior</v>
      </c>
    </row>
    <row r="5601" spans="1:18" x14ac:dyDescent="0.3">
      <c r="A5601" s="1" t="s">
        <v>1957</v>
      </c>
      <c r="B5601" s="1" t="s">
        <v>26606</v>
      </c>
      <c r="C5601" s="1" t="s">
        <v>26</v>
      </c>
      <c r="D5601" s="1" t="s">
        <v>49</v>
      </c>
      <c r="E5601" s="1" t="s">
        <v>26620</v>
      </c>
      <c r="F5601" s="2">
        <v>44663</v>
      </c>
      <c r="G5601" s="1" t="s">
        <v>15530</v>
      </c>
      <c r="H5601" s="1" t="s">
        <v>15531</v>
      </c>
      <c r="I5601" s="1" t="s">
        <v>26607</v>
      </c>
      <c r="J5601" s="3" t="s">
        <v>32269</v>
      </c>
      <c r="K5601">
        <v>493</v>
      </c>
      <c r="L5601" s="1" t="s">
        <v>42</v>
      </c>
      <c r="M5601" s="2">
        <v>44683</v>
      </c>
      <c r="N5601" s="1" t="s">
        <v>23</v>
      </c>
      <c r="O5601" s="1" t="s">
        <v>24</v>
      </c>
      <c r="P5601" s="1">
        <f>_3___Healthcare_Data_v1[[#This Row],[Discharge Date]]-_3___Healthcare_Data_v1[[#This Row],[Date of Admission]]</f>
        <v>20</v>
      </c>
      <c r="Q5601" s="1">
        <f>IFERROR(_3___Healthcare_Data_v1[[#This Row],[ Billing Amount ]]/_3___Healthcare_Data_v1[[#This Row],[Days in Hospital]],0)</f>
        <v>1284.0944770000001</v>
      </c>
      <c r="R5601" s="1" t="str">
        <f>IF(_3___Healthcare_Data_v1[[#This Row],[Age]]&gt;60,"Senior",IF(_3___Healthcare_Data_v1[[#This Row],[Age]]&gt;35,"Middle","Young"))</f>
        <v>Senior</v>
      </c>
    </row>
    <row r="5602" spans="1:18" x14ac:dyDescent="0.3">
      <c r="A5602" s="1" t="s">
        <v>15532</v>
      </c>
      <c r="B5602" s="1" t="s">
        <v>26714</v>
      </c>
      <c r="C5602" s="1" t="s">
        <v>26</v>
      </c>
      <c r="D5602" s="1" t="s">
        <v>27</v>
      </c>
      <c r="E5602" s="1" t="s">
        <v>26620</v>
      </c>
      <c r="F5602" s="2">
        <v>43685</v>
      </c>
      <c r="G5602" s="1" t="s">
        <v>15533</v>
      </c>
      <c r="H5602" s="1" t="s">
        <v>3929</v>
      </c>
      <c r="I5602" s="1" t="s">
        <v>56</v>
      </c>
      <c r="J5602" s="3" t="s">
        <v>32270</v>
      </c>
      <c r="K5602">
        <v>349</v>
      </c>
      <c r="L5602" s="1" t="s">
        <v>38</v>
      </c>
      <c r="M5602" s="2">
        <v>43712</v>
      </c>
      <c r="N5602" s="1" t="s">
        <v>48</v>
      </c>
      <c r="O5602" s="1" t="s">
        <v>32</v>
      </c>
      <c r="P5602" s="1">
        <f>_3___Healthcare_Data_v1[[#This Row],[Discharge Date]]-_3___Healthcare_Data_v1[[#This Row],[Date of Admission]]</f>
        <v>27</v>
      </c>
      <c r="Q5602" s="1">
        <f>IFERROR(_3___Healthcare_Data_v1[[#This Row],[ Billing Amount ]]/_3___Healthcare_Data_v1[[#This Row],[Days in Hospital]],0)</f>
        <v>107.91310977777778</v>
      </c>
      <c r="R5602" s="1" t="str">
        <f>IF(_3___Healthcare_Data_v1[[#This Row],[Age]]&gt;60,"Senior",IF(_3___Healthcare_Data_v1[[#This Row],[Age]]&gt;35,"Middle","Young"))</f>
        <v>Senior</v>
      </c>
    </row>
    <row r="5603" spans="1:18" x14ac:dyDescent="0.3">
      <c r="A5603" s="1" t="s">
        <v>15534</v>
      </c>
      <c r="B5603" s="1" t="s">
        <v>26958</v>
      </c>
      <c r="C5603" s="1" t="s">
        <v>16</v>
      </c>
      <c r="D5603" s="1" t="s">
        <v>27</v>
      </c>
      <c r="E5603" s="1" t="s">
        <v>69</v>
      </c>
      <c r="F5603" s="2">
        <v>44126</v>
      </c>
      <c r="G5603" s="1" t="s">
        <v>15535</v>
      </c>
      <c r="H5603" s="1" t="s">
        <v>15536</v>
      </c>
      <c r="I5603" s="1" t="s">
        <v>60</v>
      </c>
      <c r="J5603" s="3" t="s">
        <v>32271</v>
      </c>
      <c r="K5603">
        <v>381</v>
      </c>
      <c r="L5603" s="1" t="s">
        <v>38</v>
      </c>
      <c r="M5603" s="2">
        <v>44147</v>
      </c>
      <c r="N5603" s="1" t="s">
        <v>48</v>
      </c>
      <c r="O5603" s="1" t="s">
        <v>44</v>
      </c>
      <c r="P5603" s="1">
        <f>_3___Healthcare_Data_v1[[#This Row],[Discharge Date]]-_3___Healthcare_Data_v1[[#This Row],[Date of Admission]]</f>
        <v>21</v>
      </c>
      <c r="Q5603" s="1">
        <f>IFERROR(_3___Healthcare_Data_v1[[#This Row],[ Billing Amount ]]/_3___Healthcare_Data_v1[[#This Row],[Days in Hospital]],0)</f>
        <v>2793.2496885714286</v>
      </c>
      <c r="R5603" s="1" t="str">
        <f>IF(_3___Healthcare_Data_v1[[#This Row],[Age]]&gt;60,"Senior",IF(_3___Healthcare_Data_v1[[#This Row],[Age]]&gt;35,"Middle","Young"))</f>
        <v>Senior</v>
      </c>
    </row>
    <row r="5604" spans="1:18" x14ac:dyDescent="0.3">
      <c r="A5604" s="1" t="s">
        <v>15537</v>
      </c>
      <c r="B5604" s="1" t="s">
        <v>26661</v>
      </c>
      <c r="C5604" s="1" t="s">
        <v>16</v>
      </c>
      <c r="D5604" s="1" t="s">
        <v>62</v>
      </c>
      <c r="E5604" s="1" t="s">
        <v>69</v>
      </c>
      <c r="F5604" s="2">
        <v>43431</v>
      </c>
      <c r="G5604" s="1" t="s">
        <v>15538</v>
      </c>
      <c r="H5604" s="1" t="s">
        <v>15539</v>
      </c>
      <c r="I5604" s="1" t="s">
        <v>60</v>
      </c>
      <c r="J5604" s="3" t="s">
        <v>32272</v>
      </c>
      <c r="K5604">
        <v>352</v>
      </c>
      <c r="L5604" s="1" t="s">
        <v>22</v>
      </c>
      <c r="M5604" s="2">
        <v>43437</v>
      </c>
      <c r="N5604" s="1" t="s">
        <v>84</v>
      </c>
      <c r="O5604" s="1" t="s">
        <v>44</v>
      </c>
      <c r="P5604" s="1">
        <f>_3___Healthcare_Data_v1[[#This Row],[Discharge Date]]-_3___Healthcare_Data_v1[[#This Row],[Date of Admission]]</f>
        <v>6</v>
      </c>
      <c r="Q5604" s="1">
        <f>IFERROR(_3___Healthcare_Data_v1[[#This Row],[ Billing Amount ]]/_3___Healthcare_Data_v1[[#This Row],[Days in Hospital]],0)</f>
        <v>6145.4332366666667</v>
      </c>
      <c r="R5604" s="1" t="str">
        <f>IF(_3___Healthcare_Data_v1[[#This Row],[Age]]&gt;60,"Senior",IF(_3___Healthcare_Data_v1[[#This Row],[Age]]&gt;35,"Middle","Young"))</f>
        <v>Senior</v>
      </c>
    </row>
    <row r="5605" spans="1:18" x14ac:dyDescent="0.3">
      <c r="A5605" s="1" t="s">
        <v>10742</v>
      </c>
      <c r="B5605" s="1" t="s">
        <v>26866</v>
      </c>
      <c r="C5605" s="1" t="s">
        <v>16</v>
      </c>
      <c r="D5605" s="1" t="s">
        <v>34</v>
      </c>
      <c r="E5605" s="1" t="s">
        <v>35</v>
      </c>
      <c r="F5605" s="2">
        <v>44328</v>
      </c>
      <c r="G5605" s="1" t="s">
        <v>15540</v>
      </c>
      <c r="H5605" s="1" t="s">
        <v>15541</v>
      </c>
      <c r="I5605" s="1" t="s">
        <v>21</v>
      </c>
      <c r="J5605" s="3" t="s">
        <v>32273</v>
      </c>
      <c r="K5605">
        <v>231</v>
      </c>
      <c r="L5605" s="1" t="s">
        <v>38</v>
      </c>
      <c r="M5605" s="2">
        <v>44345</v>
      </c>
      <c r="N5605" s="1" t="s">
        <v>31</v>
      </c>
      <c r="O5605" s="1" t="s">
        <v>32</v>
      </c>
      <c r="P5605" s="1">
        <f>_3___Healthcare_Data_v1[[#This Row],[Discharge Date]]-_3___Healthcare_Data_v1[[#This Row],[Date of Admission]]</f>
        <v>17</v>
      </c>
      <c r="Q5605" s="1">
        <f>IFERROR(_3___Healthcare_Data_v1[[#This Row],[ Billing Amount ]]/_3___Healthcare_Data_v1[[#This Row],[Days in Hospital]],0)</f>
        <v>1416.9544164705883</v>
      </c>
      <c r="R5605" s="1" t="str">
        <f>IF(_3___Healthcare_Data_v1[[#This Row],[Age]]&gt;60,"Senior",IF(_3___Healthcare_Data_v1[[#This Row],[Age]]&gt;35,"Middle","Young"))</f>
        <v>Senior</v>
      </c>
    </row>
    <row r="5606" spans="1:18" x14ac:dyDescent="0.3">
      <c r="A5606" s="1" t="s">
        <v>15542</v>
      </c>
      <c r="B5606" s="1" t="s">
        <v>26668</v>
      </c>
      <c r="C5606" s="1" t="s">
        <v>16</v>
      </c>
      <c r="D5606" s="1" t="s">
        <v>17</v>
      </c>
      <c r="E5606" s="1" t="s">
        <v>35</v>
      </c>
      <c r="F5606" s="2">
        <v>45223</v>
      </c>
      <c r="G5606" s="1" t="s">
        <v>15543</v>
      </c>
      <c r="H5606" s="1" t="s">
        <v>15544</v>
      </c>
      <c r="I5606" s="1" t="s">
        <v>21</v>
      </c>
      <c r="J5606" s="3" t="s">
        <v>32274</v>
      </c>
      <c r="K5606">
        <v>214</v>
      </c>
      <c r="L5606" s="1" t="s">
        <v>22</v>
      </c>
      <c r="M5606" s="2">
        <v>45227</v>
      </c>
      <c r="N5606" s="1" t="s">
        <v>84</v>
      </c>
      <c r="O5606" s="1" t="s">
        <v>44</v>
      </c>
      <c r="P5606" s="1">
        <f>_3___Healthcare_Data_v1[[#This Row],[Discharge Date]]-_3___Healthcare_Data_v1[[#This Row],[Date of Admission]]</f>
        <v>4</v>
      </c>
      <c r="Q5606" s="1">
        <f>IFERROR(_3___Healthcare_Data_v1[[#This Row],[ Billing Amount ]]/_3___Healthcare_Data_v1[[#This Row],[Days in Hospital]],0)</f>
        <v>401.32703175</v>
      </c>
      <c r="R5606" s="1" t="str">
        <f>IF(_3___Healthcare_Data_v1[[#This Row],[Age]]&gt;60,"Senior",IF(_3___Healthcare_Data_v1[[#This Row],[Age]]&gt;35,"Middle","Young"))</f>
        <v>Senior</v>
      </c>
    </row>
    <row r="5607" spans="1:18" x14ac:dyDescent="0.3">
      <c r="A5607" s="1" t="s">
        <v>15545</v>
      </c>
      <c r="B5607" s="1" t="s">
        <v>26626</v>
      </c>
      <c r="C5607" s="1" t="s">
        <v>16</v>
      </c>
      <c r="D5607" s="1" t="s">
        <v>34</v>
      </c>
      <c r="E5607" s="1" t="s">
        <v>18</v>
      </c>
      <c r="F5607" s="2">
        <v>44550</v>
      </c>
      <c r="G5607" s="1" t="s">
        <v>15546</v>
      </c>
      <c r="H5607" s="1" t="s">
        <v>15547</v>
      </c>
      <c r="I5607" s="1" t="s">
        <v>26607</v>
      </c>
      <c r="J5607" s="3" t="s">
        <v>32275</v>
      </c>
      <c r="K5607">
        <v>346</v>
      </c>
      <c r="L5607" s="1" t="s">
        <v>38</v>
      </c>
      <c r="M5607" s="2">
        <v>44553</v>
      </c>
      <c r="N5607" s="1" t="s">
        <v>31</v>
      </c>
      <c r="O5607" s="1" t="s">
        <v>44</v>
      </c>
      <c r="P5607" s="1">
        <f>_3___Healthcare_Data_v1[[#This Row],[Discharge Date]]-_3___Healthcare_Data_v1[[#This Row],[Date of Admission]]</f>
        <v>3</v>
      </c>
      <c r="Q5607" s="1">
        <f>IFERROR(_3___Healthcare_Data_v1[[#This Row],[ Billing Amount ]]/_3___Healthcare_Data_v1[[#This Row],[Days in Hospital]],0)</f>
        <v>2357.8035593333334</v>
      </c>
      <c r="R5607" s="1" t="str">
        <f>IF(_3___Healthcare_Data_v1[[#This Row],[Age]]&gt;60,"Senior",IF(_3___Healthcare_Data_v1[[#This Row],[Age]]&gt;35,"Middle","Young"))</f>
        <v>Senior</v>
      </c>
    </row>
    <row r="5608" spans="1:18" x14ac:dyDescent="0.3">
      <c r="A5608" s="1" t="s">
        <v>15548</v>
      </c>
      <c r="B5608" s="1" t="s">
        <v>26624</v>
      </c>
      <c r="C5608" s="1" t="s">
        <v>26</v>
      </c>
      <c r="D5608" s="1" t="s">
        <v>89</v>
      </c>
      <c r="E5608" s="1" t="s">
        <v>28</v>
      </c>
      <c r="F5608" s="2">
        <v>44601</v>
      </c>
      <c r="G5608" s="1" t="s">
        <v>283</v>
      </c>
      <c r="H5608" s="1" t="s">
        <v>11270</v>
      </c>
      <c r="I5608" s="1" t="s">
        <v>60</v>
      </c>
      <c r="J5608" s="3" t="s">
        <v>32276</v>
      </c>
      <c r="K5608">
        <v>363</v>
      </c>
      <c r="L5608" s="1" t="s">
        <v>42</v>
      </c>
      <c r="M5608" s="2">
        <v>44608</v>
      </c>
      <c r="N5608" s="1" t="s">
        <v>23</v>
      </c>
      <c r="O5608" s="1" t="s">
        <v>24</v>
      </c>
      <c r="P5608" s="1">
        <f>_3___Healthcare_Data_v1[[#This Row],[Discharge Date]]-_3___Healthcare_Data_v1[[#This Row],[Date of Admission]]</f>
        <v>7</v>
      </c>
      <c r="Q5608" s="1">
        <f>IFERROR(_3___Healthcare_Data_v1[[#This Row],[ Billing Amount ]]/_3___Healthcare_Data_v1[[#This Row],[Days in Hospital]],0)</f>
        <v>677.66259671428566</v>
      </c>
      <c r="R5608" s="1" t="str">
        <f>IF(_3___Healthcare_Data_v1[[#This Row],[Age]]&gt;60,"Senior",IF(_3___Healthcare_Data_v1[[#This Row],[Age]]&gt;35,"Middle","Young"))</f>
        <v>Senior</v>
      </c>
    </row>
    <row r="5609" spans="1:18" x14ac:dyDescent="0.3">
      <c r="A5609" s="1" t="s">
        <v>15549</v>
      </c>
      <c r="B5609" s="1" t="s">
        <v>26866</v>
      </c>
      <c r="C5609" s="1" t="s">
        <v>26</v>
      </c>
      <c r="D5609" s="1" t="s">
        <v>62</v>
      </c>
      <c r="E5609" s="1" t="s">
        <v>26620</v>
      </c>
      <c r="F5609" s="2">
        <v>43933</v>
      </c>
      <c r="G5609" s="1" t="s">
        <v>8468</v>
      </c>
      <c r="H5609" s="1" t="s">
        <v>15550</v>
      </c>
      <c r="I5609" s="1" t="s">
        <v>21</v>
      </c>
      <c r="J5609" s="3" t="s">
        <v>32277</v>
      </c>
      <c r="K5609">
        <v>269</v>
      </c>
      <c r="L5609" s="1" t="s">
        <v>42</v>
      </c>
      <c r="M5609" s="2">
        <v>43957</v>
      </c>
      <c r="N5609" s="1" t="s">
        <v>48</v>
      </c>
      <c r="O5609" s="1" t="s">
        <v>44</v>
      </c>
      <c r="P5609" s="1">
        <f>_3___Healthcare_Data_v1[[#This Row],[Discharge Date]]-_3___Healthcare_Data_v1[[#This Row],[Date of Admission]]</f>
        <v>24</v>
      </c>
      <c r="Q5609" s="1">
        <f>IFERROR(_3___Healthcare_Data_v1[[#This Row],[ Billing Amount ]]/_3___Healthcare_Data_v1[[#This Row],[Days in Hospital]],0)</f>
        <v>218.39503595833332</v>
      </c>
      <c r="R5609" s="1" t="str">
        <f>IF(_3___Healthcare_Data_v1[[#This Row],[Age]]&gt;60,"Senior",IF(_3___Healthcare_Data_v1[[#This Row],[Age]]&gt;35,"Middle","Young"))</f>
        <v>Senior</v>
      </c>
    </row>
    <row r="5610" spans="1:18" x14ac:dyDescent="0.3">
      <c r="A5610" s="1" t="s">
        <v>4858</v>
      </c>
      <c r="B5610" s="1" t="s">
        <v>26683</v>
      </c>
      <c r="C5610" s="1" t="s">
        <v>16</v>
      </c>
      <c r="D5610" s="1" t="s">
        <v>114</v>
      </c>
      <c r="E5610" s="1" t="s">
        <v>18</v>
      </c>
      <c r="F5610" s="2">
        <v>43476</v>
      </c>
      <c r="G5610" s="1" t="s">
        <v>15551</v>
      </c>
      <c r="H5610" s="1" t="s">
        <v>15552</v>
      </c>
      <c r="I5610" s="1" t="s">
        <v>56</v>
      </c>
      <c r="J5610" s="3" t="s">
        <v>32278</v>
      </c>
      <c r="K5610">
        <v>258</v>
      </c>
      <c r="L5610" s="1" t="s">
        <v>38</v>
      </c>
      <c r="M5610" s="2">
        <v>43495</v>
      </c>
      <c r="N5610" s="1" t="s">
        <v>84</v>
      </c>
      <c r="O5610" s="1" t="s">
        <v>44</v>
      </c>
      <c r="P5610" s="1">
        <f>_3___Healthcare_Data_v1[[#This Row],[Discharge Date]]-_3___Healthcare_Data_v1[[#This Row],[Date of Admission]]</f>
        <v>19</v>
      </c>
      <c r="Q5610" s="1">
        <f>IFERROR(_3___Healthcare_Data_v1[[#This Row],[ Billing Amount ]]/_3___Healthcare_Data_v1[[#This Row],[Days in Hospital]],0)</f>
        <v>2294.2241226315787</v>
      </c>
      <c r="R5610" s="1" t="str">
        <f>IF(_3___Healthcare_Data_v1[[#This Row],[Age]]&gt;60,"Senior",IF(_3___Healthcare_Data_v1[[#This Row],[Age]]&gt;35,"Middle","Young"))</f>
        <v>Senior</v>
      </c>
    </row>
    <row r="5611" spans="1:18" x14ac:dyDescent="0.3">
      <c r="A5611" s="1" t="s">
        <v>15553</v>
      </c>
      <c r="B5611" s="1" t="s">
        <v>26687</v>
      </c>
      <c r="C5611" s="1" t="s">
        <v>16</v>
      </c>
      <c r="D5611" s="1" t="s">
        <v>34</v>
      </c>
      <c r="E5611" s="1" t="s">
        <v>26620</v>
      </c>
      <c r="F5611" s="2">
        <v>43443</v>
      </c>
      <c r="G5611" s="1" t="s">
        <v>7222</v>
      </c>
      <c r="H5611" s="1" t="s">
        <v>15554</v>
      </c>
      <c r="I5611" s="1" t="s">
        <v>56</v>
      </c>
      <c r="J5611" s="3" t="s">
        <v>32279</v>
      </c>
      <c r="K5611">
        <v>156</v>
      </c>
      <c r="L5611" s="1" t="s">
        <v>22</v>
      </c>
      <c r="M5611" s="2">
        <v>43466</v>
      </c>
      <c r="N5611" s="1" t="s">
        <v>48</v>
      </c>
      <c r="O5611" s="1" t="s">
        <v>44</v>
      </c>
      <c r="P5611" s="1">
        <f>_3___Healthcare_Data_v1[[#This Row],[Discharge Date]]-_3___Healthcare_Data_v1[[#This Row],[Date of Admission]]</f>
        <v>23</v>
      </c>
      <c r="Q5611" s="1">
        <f>IFERROR(_3___Healthcare_Data_v1[[#This Row],[ Billing Amount ]]/_3___Healthcare_Data_v1[[#This Row],[Days in Hospital]],0)</f>
        <v>691.86535130434788</v>
      </c>
      <c r="R5611" s="1" t="str">
        <f>IF(_3___Healthcare_Data_v1[[#This Row],[Age]]&gt;60,"Senior",IF(_3___Healthcare_Data_v1[[#This Row],[Age]]&gt;35,"Middle","Young"))</f>
        <v>Senior</v>
      </c>
    </row>
    <row r="5612" spans="1:18" x14ac:dyDescent="0.3">
      <c r="A5612" s="1" t="s">
        <v>15555</v>
      </c>
      <c r="B5612" s="1" t="s">
        <v>26626</v>
      </c>
      <c r="C5612" s="1" t="s">
        <v>16</v>
      </c>
      <c r="D5612" s="1" t="s">
        <v>27</v>
      </c>
      <c r="E5612" s="1" t="s">
        <v>26615</v>
      </c>
      <c r="F5612" s="2">
        <v>44161</v>
      </c>
      <c r="G5612" s="1" t="s">
        <v>15556</v>
      </c>
      <c r="H5612" s="1" t="s">
        <v>15557</v>
      </c>
      <c r="I5612" s="1" t="s">
        <v>56</v>
      </c>
      <c r="J5612" s="3" t="s">
        <v>32280</v>
      </c>
      <c r="K5612">
        <v>390</v>
      </c>
      <c r="L5612" s="1" t="s">
        <v>42</v>
      </c>
      <c r="M5612" s="2">
        <v>44178</v>
      </c>
      <c r="N5612" s="1" t="s">
        <v>84</v>
      </c>
      <c r="O5612" s="1" t="s">
        <v>44</v>
      </c>
      <c r="P5612" s="1">
        <f>_3___Healthcare_Data_v1[[#This Row],[Discharge Date]]-_3___Healthcare_Data_v1[[#This Row],[Date of Admission]]</f>
        <v>17</v>
      </c>
      <c r="Q5612" s="1">
        <f>IFERROR(_3___Healthcare_Data_v1[[#This Row],[ Billing Amount ]]/_3___Healthcare_Data_v1[[#This Row],[Days in Hospital]],0)</f>
        <v>1658.0654417647058</v>
      </c>
      <c r="R5612" s="1" t="str">
        <f>IF(_3___Healthcare_Data_v1[[#This Row],[Age]]&gt;60,"Senior",IF(_3___Healthcare_Data_v1[[#This Row],[Age]]&gt;35,"Middle","Young"))</f>
        <v>Senior</v>
      </c>
    </row>
    <row r="5613" spans="1:18" x14ac:dyDescent="0.3">
      <c r="A5613" s="1" t="s">
        <v>15558</v>
      </c>
      <c r="B5613" s="1" t="s">
        <v>26725</v>
      </c>
      <c r="C5613" s="1" t="s">
        <v>16</v>
      </c>
      <c r="D5613" s="1" t="s">
        <v>89</v>
      </c>
      <c r="E5613" s="1" t="s">
        <v>26620</v>
      </c>
      <c r="F5613" s="2">
        <v>43646</v>
      </c>
      <c r="G5613" s="1" t="s">
        <v>15559</v>
      </c>
      <c r="H5613" s="1" t="s">
        <v>15560</v>
      </c>
      <c r="I5613" s="1" t="s">
        <v>52</v>
      </c>
      <c r="J5613" s="3" t="s">
        <v>32281</v>
      </c>
      <c r="K5613">
        <v>316</v>
      </c>
      <c r="L5613" s="1" t="s">
        <v>38</v>
      </c>
      <c r="M5613" s="2">
        <v>43648</v>
      </c>
      <c r="N5613" s="1" t="s">
        <v>31</v>
      </c>
      <c r="O5613" s="1" t="s">
        <v>32</v>
      </c>
      <c r="P5613" s="1">
        <f>_3___Healthcare_Data_v1[[#This Row],[Discharge Date]]-_3___Healthcare_Data_v1[[#This Row],[Date of Admission]]</f>
        <v>2</v>
      </c>
      <c r="Q5613" s="1">
        <f>IFERROR(_3___Healthcare_Data_v1[[#This Row],[ Billing Amount ]]/_3___Healthcare_Data_v1[[#This Row],[Days in Hospital]],0)</f>
        <v>6909.2014749999998</v>
      </c>
      <c r="R5613" s="1" t="str">
        <f>IF(_3___Healthcare_Data_v1[[#This Row],[Age]]&gt;60,"Senior",IF(_3___Healthcare_Data_v1[[#This Row],[Age]]&gt;35,"Middle","Young"))</f>
        <v>Senior</v>
      </c>
    </row>
    <row r="5614" spans="1:18" x14ac:dyDescent="0.3">
      <c r="A5614" s="1" t="s">
        <v>15561</v>
      </c>
      <c r="B5614" s="1" t="s">
        <v>26700</v>
      </c>
      <c r="C5614" s="1" t="s">
        <v>16</v>
      </c>
      <c r="D5614" s="1" t="s">
        <v>62</v>
      </c>
      <c r="E5614" s="1" t="s">
        <v>26620</v>
      </c>
      <c r="F5614" s="2">
        <v>44965</v>
      </c>
      <c r="G5614" s="1" t="s">
        <v>15562</v>
      </c>
      <c r="H5614" s="1" t="s">
        <v>15563</v>
      </c>
      <c r="I5614" s="1" t="s">
        <v>60</v>
      </c>
      <c r="J5614" s="3" t="s">
        <v>32282</v>
      </c>
      <c r="K5614">
        <v>155</v>
      </c>
      <c r="L5614" s="1" t="s">
        <v>38</v>
      </c>
      <c r="M5614" s="2">
        <v>44990</v>
      </c>
      <c r="N5614" s="1" t="s">
        <v>31</v>
      </c>
      <c r="O5614" s="1" t="s">
        <v>24</v>
      </c>
      <c r="P5614" s="1">
        <f>_3___Healthcare_Data_v1[[#This Row],[Discharge Date]]-_3___Healthcare_Data_v1[[#This Row],[Date of Admission]]</f>
        <v>25</v>
      </c>
      <c r="Q5614" s="1">
        <f>IFERROR(_3___Healthcare_Data_v1[[#This Row],[ Billing Amount ]]/_3___Healthcare_Data_v1[[#This Row],[Days in Hospital]],0)</f>
        <v>570.86471920000008</v>
      </c>
      <c r="R5614" s="1" t="str">
        <f>IF(_3___Healthcare_Data_v1[[#This Row],[Age]]&gt;60,"Senior",IF(_3___Healthcare_Data_v1[[#This Row],[Age]]&gt;35,"Middle","Young"))</f>
        <v>Senior</v>
      </c>
    </row>
    <row r="5615" spans="1:18" x14ac:dyDescent="0.3">
      <c r="A5615" s="1" t="s">
        <v>15564</v>
      </c>
      <c r="B5615" s="1" t="s">
        <v>26776</v>
      </c>
      <c r="C5615" s="1" t="s">
        <v>26</v>
      </c>
      <c r="D5615" s="1" t="s">
        <v>229</v>
      </c>
      <c r="E5615" s="1" t="s">
        <v>18</v>
      </c>
      <c r="F5615" s="2">
        <v>44180</v>
      </c>
      <c r="G5615" s="1" t="s">
        <v>15565</v>
      </c>
      <c r="H5615" s="1" t="s">
        <v>15566</v>
      </c>
      <c r="I5615" s="1" t="s">
        <v>21</v>
      </c>
      <c r="J5615" s="3" t="s">
        <v>32283</v>
      </c>
      <c r="K5615">
        <v>472</v>
      </c>
      <c r="L5615" s="1" t="s">
        <v>38</v>
      </c>
      <c r="M5615" s="2">
        <v>44202</v>
      </c>
      <c r="N5615" s="1" t="s">
        <v>23</v>
      </c>
      <c r="O5615" s="1" t="s">
        <v>32</v>
      </c>
      <c r="P5615" s="1">
        <f>_3___Healthcare_Data_v1[[#This Row],[Discharge Date]]-_3___Healthcare_Data_v1[[#This Row],[Date of Admission]]</f>
        <v>22</v>
      </c>
      <c r="Q5615" s="1">
        <f>IFERROR(_3___Healthcare_Data_v1[[#This Row],[ Billing Amount ]]/_3___Healthcare_Data_v1[[#This Row],[Days in Hospital]],0)</f>
        <v>2509.9560713636365</v>
      </c>
      <c r="R5615" s="1" t="str">
        <f>IF(_3___Healthcare_Data_v1[[#This Row],[Age]]&gt;60,"Senior",IF(_3___Healthcare_Data_v1[[#This Row],[Age]]&gt;35,"Middle","Young"))</f>
        <v>Senior</v>
      </c>
    </row>
    <row r="5616" spans="1:18" x14ac:dyDescent="0.3">
      <c r="A5616" s="1" t="s">
        <v>15567</v>
      </c>
      <c r="B5616" s="1" t="s">
        <v>26714</v>
      </c>
      <c r="C5616" s="1" t="s">
        <v>16</v>
      </c>
      <c r="D5616" s="1" t="s">
        <v>229</v>
      </c>
      <c r="E5616" s="1" t="s">
        <v>35</v>
      </c>
      <c r="F5616" s="2">
        <v>44000</v>
      </c>
      <c r="G5616" s="1" t="s">
        <v>15568</v>
      </c>
      <c r="H5616" s="1" t="s">
        <v>15569</v>
      </c>
      <c r="I5616" s="1" t="s">
        <v>21</v>
      </c>
      <c r="J5616" s="3" t="s">
        <v>32284</v>
      </c>
      <c r="K5616">
        <v>407</v>
      </c>
      <c r="L5616" s="1" t="s">
        <v>22</v>
      </c>
      <c r="M5616" s="2">
        <v>44004</v>
      </c>
      <c r="N5616" s="1" t="s">
        <v>43</v>
      </c>
      <c r="O5616" s="1" t="s">
        <v>24</v>
      </c>
      <c r="P5616" s="1">
        <f>_3___Healthcare_Data_v1[[#This Row],[Discharge Date]]-_3___Healthcare_Data_v1[[#This Row],[Date of Admission]]</f>
        <v>4</v>
      </c>
      <c r="Q5616" s="1">
        <f>IFERROR(_3___Healthcare_Data_v1[[#This Row],[ Billing Amount ]]/_3___Healthcare_Data_v1[[#This Row],[Days in Hospital]],0)</f>
        <v>985.58292225000002</v>
      </c>
      <c r="R5616" s="1" t="str">
        <f>IF(_3___Healthcare_Data_v1[[#This Row],[Age]]&gt;60,"Senior",IF(_3___Healthcare_Data_v1[[#This Row],[Age]]&gt;35,"Middle","Young"))</f>
        <v>Senior</v>
      </c>
    </row>
    <row r="5617" spans="1:18" x14ac:dyDescent="0.3">
      <c r="A5617" s="1" t="s">
        <v>15570</v>
      </c>
      <c r="B5617" s="1" t="s">
        <v>26619</v>
      </c>
      <c r="C5617" s="1" t="s">
        <v>16</v>
      </c>
      <c r="D5617" s="1" t="s">
        <v>49</v>
      </c>
      <c r="E5617" s="1" t="s">
        <v>28</v>
      </c>
      <c r="F5617" s="2">
        <v>45041</v>
      </c>
      <c r="G5617" s="1" t="s">
        <v>15571</v>
      </c>
      <c r="H5617" s="1" t="s">
        <v>15572</v>
      </c>
      <c r="I5617" s="1" t="s">
        <v>21</v>
      </c>
      <c r="J5617" s="3" t="s">
        <v>32285</v>
      </c>
      <c r="K5617">
        <v>374</v>
      </c>
      <c r="L5617" s="1" t="s">
        <v>22</v>
      </c>
      <c r="M5617" s="2">
        <v>45050</v>
      </c>
      <c r="N5617" s="1" t="s">
        <v>84</v>
      </c>
      <c r="O5617" s="1" t="s">
        <v>44</v>
      </c>
      <c r="P5617" s="1">
        <f>_3___Healthcare_Data_v1[[#This Row],[Discharge Date]]-_3___Healthcare_Data_v1[[#This Row],[Date of Admission]]</f>
        <v>9</v>
      </c>
      <c r="Q5617" s="1">
        <f>IFERROR(_3___Healthcare_Data_v1[[#This Row],[ Billing Amount ]]/_3___Healthcare_Data_v1[[#This Row],[Days in Hospital]],0)</f>
        <v>2773.9580111111113</v>
      </c>
      <c r="R5617" s="1" t="str">
        <f>IF(_3___Healthcare_Data_v1[[#This Row],[Age]]&gt;60,"Senior",IF(_3___Healthcare_Data_v1[[#This Row],[Age]]&gt;35,"Middle","Young"))</f>
        <v>Senior</v>
      </c>
    </row>
    <row r="5618" spans="1:18" x14ac:dyDescent="0.3">
      <c r="A5618" s="1" t="s">
        <v>15573</v>
      </c>
      <c r="B5618" s="1" t="s">
        <v>26628</v>
      </c>
      <c r="C5618" s="1" t="s">
        <v>26</v>
      </c>
      <c r="D5618" s="1" t="s">
        <v>34</v>
      </c>
      <c r="E5618" s="1" t="s">
        <v>26620</v>
      </c>
      <c r="F5618" s="2">
        <v>43601</v>
      </c>
      <c r="G5618" s="1" t="s">
        <v>15574</v>
      </c>
      <c r="H5618" s="1" t="s">
        <v>15575</v>
      </c>
      <c r="I5618" s="1" t="s">
        <v>52</v>
      </c>
      <c r="J5618" s="3" t="s">
        <v>32286</v>
      </c>
      <c r="K5618">
        <v>167</v>
      </c>
      <c r="L5618" s="1" t="s">
        <v>22</v>
      </c>
      <c r="M5618" s="2">
        <v>43603</v>
      </c>
      <c r="N5618" s="1" t="s">
        <v>48</v>
      </c>
      <c r="O5618" s="1" t="s">
        <v>32</v>
      </c>
      <c r="P5618" s="1">
        <f>_3___Healthcare_Data_v1[[#This Row],[Discharge Date]]-_3___Healthcare_Data_v1[[#This Row],[Date of Admission]]</f>
        <v>2</v>
      </c>
      <c r="Q5618" s="1">
        <f>IFERROR(_3___Healthcare_Data_v1[[#This Row],[ Billing Amount ]]/_3___Healthcare_Data_v1[[#This Row],[Days in Hospital]],0)</f>
        <v>15527.0226</v>
      </c>
      <c r="R5618" s="1" t="str">
        <f>IF(_3___Healthcare_Data_v1[[#This Row],[Age]]&gt;60,"Senior",IF(_3___Healthcare_Data_v1[[#This Row],[Age]]&gt;35,"Middle","Young"))</f>
        <v>Senior</v>
      </c>
    </row>
    <row r="5619" spans="1:18" x14ac:dyDescent="0.3">
      <c r="A5619" s="1" t="s">
        <v>15576</v>
      </c>
      <c r="B5619" s="1" t="s">
        <v>26655</v>
      </c>
      <c r="C5619" s="1" t="s">
        <v>26</v>
      </c>
      <c r="D5619" s="1" t="s">
        <v>229</v>
      </c>
      <c r="E5619" s="1" t="s">
        <v>35</v>
      </c>
      <c r="F5619" s="2">
        <v>45063</v>
      </c>
      <c r="G5619" s="1" t="s">
        <v>13064</v>
      </c>
      <c r="H5619" s="1" t="s">
        <v>15577</v>
      </c>
      <c r="I5619" s="1" t="s">
        <v>60</v>
      </c>
      <c r="J5619" s="3" t="s">
        <v>32287</v>
      </c>
      <c r="K5619">
        <v>229</v>
      </c>
      <c r="L5619" s="1" t="s">
        <v>22</v>
      </c>
      <c r="M5619" s="2">
        <v>45085</v>
      </c>
      <c r="N5619" s="1" t="s">
        <v>23</v>
      </c>
      <c r="O5619" s="1" t="s">
        <v>24</v>
      </c>
      <c r="P5619" s="1">
        <f>_3___Healthcare_Data_v1[[#This Row],[Discharge Date]]-_3___Healthcare_Data_v1[[#This Row],[Date of Admission]]</f>
        <v>22</v>
      </c>
      <c r="Q5619" s="1">
        <f>IFERROR(_3___Healthcare_Data_v1[[#This Row],[ Billing Amount ]]/_3___Healthcare_Data_v1[[#This Row],[Days in Hospital]],0)</f>
        <v>46.162722090909092</v>
      </c>
      <c r="R5619" s="1" t="str">
        <f>IF(_3___Healthcare_Data_v1[[#This Row],[Age]]&gt;60,"Senior",IF(_3___Healthcare_Data_v1[[#This Row],[Age]]&gt;35,"Middle","Young"))</f>
        <v>Senior</v>
      </c>
    </row>
    <row r="5620" spans="1:18" x14ac:dyDescent="0.3">
      <c r="A5620" s="1" t="s">
        <v>15578</v>
      </c>
      <c r="B5620" s="1" t="s">
        <v>26697</v>
      </c>
      <c r="C5620" s="1" t="s">
        <v>26</v>
      </c>
      <c r="D5620" s="1" t="s">
        <v>114</v>
      </c>
      <c r="E5620" s="1" t="s">
        <v>18</v>
      </c>
      <c r="F5620" s="2">
        <v>44788</v>
      </c>
      <c r="G5620" s="1" t="s">
        <v>15579</v>
      </c>
      <c r="H5620" s="1" t="s">
        <v>15580</v>
      </c>
      <c r="I5620" s="1" t="s">
        <v>21</v>
      </c>
      <c r="J5620" s="3" t="s">
        <v>32288</v>
      </c>
      <c r="K5620">
        <v>480</v>
      </c>
      <c r="L5620" s="1" t="s">
        <v>38</v>
      </c>
      <c r="M5620" s="2">
        <v>44805</v>
      </c>
      <c r="N5620" s="1" t="s">
        <v>23</v>
      </c>
      <c r="O5620" s="1" t="s">
        <v>32</v>
      </c>
      <c r="P5620" s="1">
        <f>_3___Healthcare_Data_v1[[#This Row],[Discharge Date]]-_3___Healthcare_Data_v1[[#This Row],[Date of Admission]]</f>
        <v>17</v>
      </c>
      <c r="Q5620" s="1">
        <f>IFERROR(_3___Healthcare_Data_v1[[#This Row],[ Billing Amount ]]/_3___Healthcare_Data_v1[[#This Row],[Days in Hospital]],0)</f>
        <v>3435.9632923529412</v>
      </c>
      <c r="R5620" s="1" t="str">
        <f>IF(_3___Healthcare_Data_v1[[#This Row],[Age]]&gt;60,"Senior",IF(_3___Healthcare_Data_v1[[#This Row],[Age]]&gt;35,"Middle","Young"))</f>
        <v>Senior</v>
      </c>
    </row>
    <row r="5621" spans="1:18" x14ac:dyDescent="0.3">
      <c r="A5621" s="1" t="s">
        <v>15581</v>
      </c>
      <c r="B5621" s="1" t="s">
        <v>26646</v>
      </c>
      <c r="C5621" s="1" t="s">
        <v>26</v>
      </c>
      <c r="D5621" s="1" t="s">
        <v>229</v>
      </c>
      <c r="E5621" s="1" t="s">
        <v>26620</v>
      </c>
      <c r="F5621" s="2">
        <v>44452</v>
      </c>
      <c r="G5621" s="1" t="s">
        <v>15582</v>
      </c>
      <c r="H5621" s="1" t="s">
        <v>227</v>
      </c>
      <c r="I5621" s="1" t="s">
        <v>21</v>
      </c>
      <c r="J5621" s="3" t="s">
        <v>32289</v>
      </c>
      <c r="K5621">
        <v>448</v>
      </c>
      <c r="L5621" s="1" t="s">
        <v>38</v>
      </c>
      <c r="M5621" s="2">
        <v>44459</v>
      </c>
      <c r="N5621" s="1" t="s">
        <v>23</v>
      </c>
      <c r="O5621" s="1" t="s">
        <v>24</v>
      </c>
      <c r="P5621" s="1">
        <f>_3___Healthcare_Data_v1[[#This Row],[Discharge Date]]-_3___Healthcare_Data_v1[[#This Row],[Date of Admission]]</f>
        <v>7</v>
      </c>
      <c r="Q5621" s="1">
        <f>IFERROR(_3___Healthcare_Data_v1[[#This Row],[ Billing Amount ]]/_3___Healthcare_Data_v1[[#This Row],[Days in Hospital]],0)</f>
        <v>2758.5572700000002</v>
      </c>
      <c r="R5621" s="1" t="str">
        <f>IF(_3___Healthcare_Data_v1[[#This Row],[Age]]&gt;60,"Senior",IF(_3___Healthcare_Data_v1[[#This Row],[Age]]&gt;35,"Middle","Young"))</f>
        <v>Senior</v>
      </c>
    </row>
    <row r="5622" spans="1:18" x14ac:dyDescent="0.3">
      <c r="A5622" s="1" t="s">
        <v>8770</v>
      </c>
      <c r="B5622" s="1" t="s">
        <v>26798</v>
      </c>
      <c r="C5622" s="1" t="s">
        <v>26</v>
      </c>
      <c r="D5622" s="1" t="s">
        <v>114</v>
      </c>
      <c r="E5622" s="1" t="s">
        <v>26620</v>
      </c>
      <c r="F5622" s="2">
        <v>45003</v>
      </c>
      <c r="G5622" s="1" t="s">
        <v>15583</v>
      </c>
      <c r="H5622" s="1" t="s">
        <v>15584</v>
      </c>
      <c r="I5622" s="1" t="s">
        <v>56</v>
      </c>
      <c r="J5622" s="3" t="s">
        <v>32290</v>
      </c>
      <c r="K5622">
        <v>359</v>
      </c>
      <c r="L5622" s="1" t="s">
        <v>22</v>
      </c>
      <c r="M5622" s="2">
        <v>45015</v>
      </c>
      <c r="N5622" s="1" t="s">
        <v>48</v>
      </c>
      <c r="O5622" s="1" t="s">
        <v>24</v>
      </c>
      <c r="P5622" s="1">
        <f>_3___Healthcare_Data_v1[[#This Row],[Discharge Date]]-_3___Healthcare_Data_v1[[#This Row],[Date of Admission]]</f>
        <v>12</v>
      </c>
      <c r="Q5622" s="1">
        <f>IFERROR(_3___Healthcare_Data_v1[[#This Row],[ Billing Amount ]]/_3___Healthcare_Data_v1[[#This Row],[Days in Hospital]],0)</f>
        <v>1626.0040983333336</v>
      </c>
      <c r="R5622" s="1" t="str">
        <f>IF(_3___Healthcare_Data_v1[[#This Row],[Age]]&gt;60,"Senior",IF(_3___Healthcare_Data_v1[[#This Row],[Age]]&gt;35,"Middle","Young"))</f>
        <v>Senior</v>
      </c>
    </row>
    <row r="5623" spans="1:18" x14ac:dyDescent="0.3">
      <c r="A5623" s="1" t="s">
        <v>15585</v>
      </c>
      <c r="B5623" s="1" t="s">
        <v>26737</v>
      </c>
      <c r="C5623" s="1" t="s">
        <v>26</v>
      </c>
      <c r="D5623" s="1" t="s">
        <v>62</v>
      </c>
      <c r="E5623" s="1" t="s">
        <v>18</v>
      </c>
      <c r="F5623" s="2">
        <v>43945</v>
      </c>
      <c r="G5623" s="1" t="s">
        <v>15586</v>
      </c>
      <c r="H5623" s="1" t="s">
        <v>15587</v>
      </c>
      <c r="I5623" s="1" t="s">
        <v>21</v>
      </c>
      <c r="J5623" s="3" t="s">
        <v>32291</v>
      </c>
      <c r="K5623">
        <v>385</v>
      </c>
      <c r="L5623" s="1" t="s">
        <v>38</v>
      </c>
      <c r="M5623" s="2">
        <v>43960</v>
      </c>
      <c r="N5623" s="1" t="s">
        <v>23</v>
      </c>
      <c r="O5623" s="1" t="s">
        <v>24</v>
      </c>
      <c r="P5623" s="1">
        <f>_3___Healthcare_Data_v1[[#This Row],[Discharge Date]]-_3___Healthcare_Data_v1[[#This Row],[Date of Admission]]</f>
        <v>15</v>
      </c>
      <c r="Q5623" s="1">
        <f>IFERROR(_3___Healthcare_Data_v1[[#This Row],[ Billing Amount ]]/_3___Healthcare_Data_v1[[#This Row],[Days in Hospital]],0)</f>
        <v>880.23291266666661</v>
      </c>
      <c r="R5623" s="1" t="str">
        <f>IF(_3___Healthcare_Data_v1[[#This Row],[Age]]&gt;60,"Senior",IF(_3___Healthcare_Data_v1[[#This Row],[Age]]&gt;35,"Middle","Young"))</f>
        <v>Senior</v>
      </c>
    </row>
    <row r="5624" spans="1:18" x14ac:dyDescent="0.3">
      <c r="A5624" s="1" t="s">
        <v>15588</v>
      </c>
      <c r="B5624" s="1" t="s">
        <v>26803</v>
      </c>
      <c r="C5624" s="1" t="s">
        <v>16</v>
      </c>
      <c r="D5624" s="1" t="s">
        <v>229</v>
      </c>
      <c r="E5624" s="1" t="s">
        <v>28</v>
      </c>
      <c r="F5624" s="2">
        <v>44219</v>
      </c>
      <c r="G5624" s="1" t="s">
        <v>15589</v>
      </c>
      <c r="H5624" s="1" t="s">
        <v>15590</v>
      </c>
      <c r="I5624" s="1" t="s">
        <v>21</v>
      </c>
      <c r="J5624" s="3" t="s">
        <v>32292</v>
      </c>
      <c r="K5624">
        <v>226</v>
      </c>
      <c r="L5624" s="1" t="s">
        <v>38</v>
      </c>
      <c r="M5624" s="2">
        <v>44237</v>
      </c>
      <c r="N5624" s="1" t="s">
        <v>23</v>
      </c>
      <c r="O5624" s="1" t="s">
        <v>44</v>
      </c>
      <c r="P5624" s="1">
        <f>_3___Healthcare_Data_v1[[#This Row],[Discharge Date]]-_3___Healthcare_Data_v1[[#This Row],[Date of Admission]]</f>
        <v>18</v>
      </c>
      <c r="Q5624" s="1">
        <f>IFERROR(_3___Healthcare_Data_v1[[#This Row],[ Billing Amount ]]/_3___Healthcare_Data_v1[[#This Row],[Days in Hospital]],0)</f>
        <v>2294.063622222222</v>
      </c>
      <c r="R5624" s="1" t="str">
        <f>IF(_3___Healthcare_Data_v1[[#This Row],[Age]]&gt;60,"Senior",IF(_3___Healthcare_Data_v1[[#This Row],[Age]]&gt;35,"Middle","Young"))</f>
        <v>Senior</v>
      </c>
    </row>
    <row r="5625" spans="1:18" x14ac:dyDescent="0.3">
      <c r="A5625" s="1" t="s">
        <v>15591</v>
      </c>
      <c r="B5625" s="1" t="s">
        <v>26664</v>
      </c>
      <c r="C5625" s="1" t="s">
        <v>16</v>
      </c>
      <c r="D5625" s="1" t="s">
        <v>27</v>
      </c>
      <c r="E5625" s="1" t="s">
        <v>69</v>
      </c>
      <c r="F5625" s="2">
        <v>44515</v>
      </c>
      <c r="G5625" s="1" t="s">
        <v>15592</v>
      </c>
      <c r="H5625" s="1" t="s">
        <v>15593</v>
      </c>
      <c r="I5625" s="1" t="s">
        <v>56</v>
      </c>
      <c r="J5625" s="3" t="s">
        <v>32293</v>
      </c>
      <c r="K5625">
        <v>487</v>
      </c>
      <c r="L5625" s="1" t="s">
        <v>38</v>
      </c>
      <c r="M5625" s="2">
        <v>44530</v>
      </c>
      <c r="N5625" s="1" t="s">
        <v>23</v>
      </c>
      <c r="O5625" s="1" t="s">
        <v>32</v>
      </c>
      <c r="P5625" s="1">
        <f>_3___Healthcare_Data_v1[[#This Row],[Discharge Date]]-_3___Healthcare_Data_v1[[#This Row],[Date of Admission]]</f>
        <v>15</v>
      </c>
      <c r="Q5625" s="1">
        <f>IFERROR(_3___Healthcare_Data_v1[[#This Row],[ Billing Amount ]]/_3___Healthcare_Data_v1[[#This Row],[Days in Hospital]],0)</f>
        <v>2757.7287200000001</v>
      </c>
      <c r="R5625" s="1" t="str">
        <f>IF(_3___Healthcare_Data_v1[[#This Row],[Age]]&gt;60,"Senior",IF(_3___Healthcare_Data_v1[[#This Row],[Age]]&gt;35,"Middle","Young"))</f>
        <v>Senior</v>
      </c>
    </row>
    <row r="5626" spans="1:18" x14ac:dyDescent="0.3">
      <c r="A5626" s="1" t="s">
        <v>15594</v>
      </c>
      <c r="B5626" s="1" t="s">
        <v>26850</v>
      </c>
      <c r="C5626" s="1" t="s">
        <v>16</v>
      </c>
      <c r="D5626" s="1" t="s">
        <v>34</v>
      </c>
      <c r="E5626" s="1" t="s">
        <v>28</v>
      </c>
      <c r="F5626" s="2">
        <v>44484</v>
      </c>
      <c r="G5626" s="1" t="s">
        <v>15595</v>
      </c>
      <c r="H5626" s="1" t="s">
        <v>1380</v>
      </c>
      <c r="I5626" s="1" t="s">
        <v>56</v>
      </c>
      <c r="J5626" s="3" t="s">
        <v>32294</v>
      </c>
      <c r="K5626">
        <v>401</v>
      </c>
      <c r="L5626" s="1" t="s">
        <v>38</v>
      </c>
      <c r="M5626" s="2">
        <v>44512</v>
      </c>
      <c r="N5626" s="1" t="s">
        <v>23</v>
      </c>
      <c r="O5626" s="1" t="s">
        <v>44</v>
      </c>
      <c r="P5626" s="1">
        <f>_3___Healthcare_Data_v1[[#This Row],[Discharge Date]]-_3___Healthcare_Data_v1[[#This Row],[Date of Admission]]</f>
        <v>28</v>
      </c>
      <c r="Q5626" s="1">
        <f>IFERROR(_3___Healthcare_Data_v1[[#This Row],[ Billing Amount ]]/_3___Healthcare_Data_v1[[#This Row],[Days in Hospital]],0)</f>
        <v>1564.2498439285714</v>
      </c>
      <c r="R5626" s="1" t="str">
        <f>IF(_3___Healthcare_Data_v1[[#This Row],[Age]]&gt;60,"Senior",IF(_3___Healthcare_Data_v1[[#This Row],[Age]]&gt;35,"Middle","Young"))</f>
        <v>Senior</v>
      </c>
    </row>
    <row r="5627" spans="1:18" x14ac:dyDescent="0.3">
      <c r="A5627" s="1" t="s">
        <v>15596</v>
      </c>
      <c r="B5627" s="1" t="s">
        <v>26661</v>
      </c>
      <c r="C5627" s="1" t="s">
        <v>26</v>
      </c>
      <c r="D5627" s="1" t="s">
        <v>62</v>
      </c>
      <c r="E5627" s="1" t="s">
        <v>35</v>
      </c>
      <c r="F5627" s="2">
        <v>45204</v>
      </c>
      <c r="G5627" s="1" t="s">
        <v>15597</v>
      </c>
      <c r="H5627" s="1" t="s">
        <v>15598</v>
      </c>
      <c r="I5627" s="1" t="s">
        <v>52</v>
      </c>
      <c r="J5627" s="3" t="s">
        <v>32295</v>
      </c>
      <c r="K5627">
        <v>258</v>
      </c>
      <c r="L5627" s="1" t="s">
        <v>22</v>
      </c>
      <c r="M5627" s="2">
        <v>45215</v>
      </c>
      <c r="N5627" s="1" t="s">
        <v>31</v>
      </c>
      <c r="O5627" s="1" t="s">
        <v>32</v>
      </c>
      <c r="P5627" s="1">
        <f>_3___Healthcare_Data_v1[[#This Row],[Discharge Date]]-_3___Healthcare_Data_v1[[#This Row],[Date of Admission]]</f>
        <v>11</v>
      </c>
      <c r="Q5627" s="1">
        <f>IFERROR(_3___Healthcare_Data_v1[[#This Row],[ Billing Amount ]]/_3___Healthcare_Data_v1[[#This Row],[Days in Hospital]],0)</f>
        <v>1917.5622254545453</v>
      </c>
      <c r="R5627" s="1" t="str">
        <f>IF(_3___Healthcare_Data_v1[[#This Row],[Age]]&gt;60,"Senior",IF(_3___Healthcare_Data_v1[[#This Row],[Age]]&gt;35,"Middle","Young"))</f>
        <v>Senior</v>
      </c>
    </row>
    <row r="5628" spans="1:18" x14ac:dyDescent="0.3">
      <c r="A5628" s="1" t="s">
        <v>15599</v>
      </c>
      <c r="B5628" s="1" t="s">
        <v>26657</v>
      </c>
      <c r="C5628" s="1" t="s">
        <v>16</v>
      </c>
      <c r="D5628" s="1" t="s">
        <v>49</v>
      </c>
      <c r="E5628" s="1" t="s">
        <v>35</v>
      </c>
      <c r="F5628" s="2">
        <v>44047</v>
      </c>
      <c r="G5628" s="1" t="s">
        <v>15600</v>
      </c>
      <c r="H5628" s="1" t="s">
        <v>520</v>
      </c>
      <c r="I5628" s="1" t="s">
        <v>21</v>
      </c>
      <c r="J5628" s="3" t="s">
        <v>32296</v>
      </c>
      <c r="K5628">
        <v>122</v>
      </c>
      <c r="L5628" s="1" t="s">
        <v>22</v>
      </c>
      <c r="M5628" s="2">
        <v>44053</v>
      </c>
      <c r="N5628" s="1" t="s">
        <v>23</v>
      </c>
      <c r="O5628" s="1" t="s">
        <v>44</v>
      </c>
      <c r="P5628" s="1">
        <f>_3___Healthcare_Data_v1[[#This Row],[Discharge Date]]-_3___Healthcare_Data_v1[[#This Row],[Date of Admission]]</f>
        <v>6</v>
      </c>
      <c r="Q5628" s="1">
        <f>IFERROR(_3___Healthcare_Data_v1[[#This Row],[ Billing Amount ]]/_3___Healthcare_Data_v1[[#This Row],[Days in Hospital]],0)</f>
        <v>2644.7834416666669</v>
      </c>
      <c r="R5628" s="1" t="str">
        <f>IF(_3___Healthcare_Data_v1[[#This Row],[Age]]&gt;60,"Senior",IF(_3___Healthcare_Data_v1[[#This Row],[Age]]&gt;35,"Middle","Young"))</f>
        <v>Senior</v>
      </c>
    </row>
    <row r="5629" spans="1:18" x14ac:dyDescent="0.3">
      <c r="A5629" s="1" t="s">
        <v>15601</v>
      </c>
      <c r="B5629" s="1" t="s">
        <v>26685</v>
      </c>
      <c r="C5629" s="1" t="s">
        <v>16</v>
      </c>
      <c r="D5629" s="1" t="s">
        <v>17</v>
      </c>
      <c r="E5629" s="1" t="s">
        <v>35</v>
      </c>
      <c r="F5629" s="2">
        <v>43928</v>
      </c>
      <c r="G5629" s="1" t="s">
        <v>15602</v>
      </c>
      <c r="H5629" s="1" t="s">
        <v>15603</v>
      </c>
      <c r="I5629" s="1" t="s">
        <v>21</v>
      </c>
      <c r="J5629" s="3" t="s">
        <v>32297</v>
      </c>
      <c r="K5629">
        <v>317</v>
      </c>
      <c r="L5629" s="1" t="s">
        <v>22</v>
      </c>
      <c r="M5629" s="2">
        <v>43934</v>
      </c>
      <c r="N5629" s="1" t="s">
        <v>23</v>
      </c>
      <c r="O5629" s="1" t="s">
        <v>32</v>
      </c>
      <c r="P5629" s="1">
        <f>_3___Healthcare_Data_v1[[#This Row],[Discharge Date]]-_3___Healthcare_Data_v1[[#This Row],[Date of Admission]]</f>
        <v>6</v>
      </c>
      <c r="Q5629" s="1">
        <f>IFERROR(_3___Healthcare_Data_v1[[#This Row],[ Billing Amount ]]/_3___Healthcare_Data_v1[[#This Row],[Days in Hospital]],0)</f>
        <v>1318.6316015</v>
      </c>
      <c r="R5629" s="1" t="str">
        <f>IF(_3___Healthcare_Data_v1[[#This Row],[Age]]&gt;60,"Senior",IF(_3___Healthcare_Data_v1[[#This Row],[Age]]&gt;35,"Middle","Young"))</f>
        <v>Senior</v>
      </c>
    </row>
    <row r="5630" spans="1:18" x14ac:dyDescent="0.3">
      <c r="A5630" s="1" t="s">
        <v>15604</v>
      </c>
      <c r="B5630" s="1" t="s">
        <v>26622</v>
      </c>
      <c r="C5630" s="1" t="s">
        <v>26</v>
      </c>
      <c r="D5630" s="1" t="s">
        <v>49</v>
      </c>
      <c r="E5630" s="1" t="s">
        <v>26620</v>
      </c>
      <c r="F5630" s="2">
        <v>45055</v>
      </c>
      <c r="G5630" s="1" t="s">
        <v>15605</v>
      </c>
      <c r="H5630" s="1" t="s">
        <v>15606</v>
      </c>
      <c r="I5630" s="1" t="s">
        <v>60</v>
      </c>
      <c r="J5630" s="3" t="s">
        <v>32298</v>
      </c>
      <c r="K5630">
        <v>149</v>
      </c>
      <c r="L5630" s="1" t="s">
        <v>38</v>
      </c>
      <c r="M5630" s="2">
        <v>45060</v>
      </c>
      <c r="N5630" s="1" t="s">
        <v>31</v>
      </c>
      <c r="O5630" s="1" t="s">
        <v>32</v>
      </c>
      <c r="P5630" s="1">
        <f>_3___Healthcare_Data_v1[[#This Row],[Discharge Date]]-_3___Healthcare_Data_v1[[#This Row],[Date of Admission]]</f>
        <v>5</v>
      </c>
      <c r="Q5630" s="1">
        <f>IFERROR(_3___Healthcare_Data_v1[[#This Row],[ Billing Amount ]]/_3___Healthcare_Data_v1[[#This Row],[Days in Hospital]],0)</f>
        <v>3969.0159180000001</v>
      </c>
      <c r="R5630" s="1" t="str">
        <f>IF(_3___Healthcare_Data_v1[[#This Row],[Age]]&gt;60,"Senior",IF(_3___Healthcare_Data_v1[[#This Row],[Age]]&gt;35,"Middle","Young"))</f>
        <v>Senior</v>
      </c>
    </row>
    <row r="5631" spans="1:18" x14ac:dyDescent="0.3">
      <c r="A5631" s="1" t="s">
        <v>15607</v>
      </c>
      <c r="B5631" s="1" t="s">
        <v>26634</v>
      </c>
      <c r="C5631" s="1" t="s">
        <v>16</v>
      </c>
      <c r="D5631" s="1" t="s">
        <v>49</v>
      </c>
      <c r="E5631" s="1" t="s">
        <v>28</v>
      </c>
      <c r="F5631" s="2">
        <v>44561</v>
      </c>
      <c r="G5631" s="1" t="s">
        <v>15608</v>
      </c>
      <c r="H5631" s="1" t="s">
        <v>15609</v>
      </c>
      <c r="I5631" s="1" t="s">
        <v>21</v>
      </c>
      <c r="J5631" s="3" t="s">
        <v>32299</v>
      </c>
      <c r="K5631">
        <v>212</v>
      </c>
      <c r="L5631" s="1" t="s">
        <v>38</v>
      </c>
      <c r="M5631" s="2">
        <v>44584</v>
      </c>
      <c r="N5631" s="1" t="s">
        <v>23</v>
      </c>
      <c r="O5631" s="1" t="s">
        <v>24</v>
      </c>
      <c r="P5631" s="1">
        <f>_3___Healthcare_Data_v1[[#This Row],[Discharge Date]]-_3___Healthcare_Data_v1[[#This Row],[Date of Admission]]</f>
        <v>23</v>
      </c>
      <c r="Q5631" s="1">
        <f>IFERROR(_3___Healthcare_Data_v1[[#This Row],[ Billing Amount ]]/_3___Healthcare_Data_v1[[#This Row],[Days in Hospital]],0)</f>
        <v>832.08700260869557</v>
      </c>
      <c r="R5631" s="1" t="str">
        <f>IF(_3___Healthcare_Data_v1[[#This Row],[Age]]&gt;60,"Senior",IF(_3___Healthcare_Data_v1[[#This Row],[Age]]&gt;35,"Middle","Young"))</f>
        <v>Senior</v>
      </c>
    </row>
    <row r="5632" spans="1:18" x14ac:dyDescent="0.3">
      <c r="A5632" s="1" t="s">
        <v>15610</v>
      </c>
      <c r="B5632" s="1" t="s">
        <v>26636</v>
      </c>
      <c r="C5632" s="1" t="s">
        <v>16</v>
      </c>
      <c r="D5632" s="1" t="s">
        <v>27</v>
      </c>
      <c r="E5632" s="1" t="s">
        <v>28</v>
      </c>
      <c r="F5632" s="2">
        <v>44390</v>
      </c>
      <c r="G5632" s="1" t="s">
        <v>15611</v>
      </c>
      <c r="H5632" s="1" t="s">
        <v>15612</v>
      </c>
      <c r="I5632" s="1" t="s">
        <v>21</v>
      </c>
      <c r="J5632" s="3" t="s">
        <v>32300</v>
      </c>
      <c r="K5632">
        <v>190</v>
      </c>
      <c r="L5632" s="1" t="s">
        <v>42</v>
      </c>
      <c r="M5632" s="2">
        <v>44411</v>
      </c>
      <c r="N5632" s="1" t="s">
        <v>31</v>
      </c>
      <c r="O5632" s="1" t="s">
        <v>24</v>
      </c>
      <c r="P5632" s="1">
        <f>_3___Healthcare_Data_v1[[#This Row],[Discharge Date]]-_3___Healthcare_Data_v1[[#This Row],[Date of Admission]]</f>
        <v>21</v>
      </c>
      <c r="Q5632" s="1">
        <f>IFERROR(_3___Healthcare_Data_v1[[#This Row],[ Billing Amount ]]/_3___Healthcare_Data_v1[[#This Row],[Days in Hospital]],0)</f>
        <v>184.29173466666666</v>
      </c>
      <c r="R5632" s="1" t="str">
        <f>IF(_3___Healthcare_Data_v1[[#This Row],[Age]]&gt;60,"Senior",IF(_3___Healthcare_Data_v1[[#This Row],[Age]]&gt;35,"Middle","Young"))</f>
        <v>Senior</v>
      </c>
    </row>
    <row r="5633" spans="1:18" x14ac:dyDescent="0.3">
      <c r="A5633" s="1" t="s">
        <v>8946</v>
      </c>
      <c r="B5633" s="1" t="s">
        <v>26606</v>
      </c>
      <c r="C5633" s="1" t="s">
        <v>26</v>
      </c>
      <c r="D5633" s="1" t="s">
        <v>114</v>
      </c>
      <c r="E5633" s="1" t="s">
        <v>26620</v>
      </c>
      <c r="F5633" s="2">
        <v>44564</v>
      </c>
      <c r="G5633" s="1" t="s">
        <v>15613</v>
      </c>
      <c r="H5633" s="1" t="s">
        <v>15614</v>
      </c>
      <c r="I5633" s="1" t="s">
        <v>26607</v>
      </c>
      <c r="J5633" s="3" t="s">
        <v>32301</v>
      </c>
      <c r="K5633">
        <v>438</v>
      </c>
      <c r="L5633" s="1" t="s">
        <v>42</v>
      </c>
      <c r="M5633" s="2">
        <v>44570</v>
      </c>
      <c r="N5633" s="1" t="s">
        <v>31</v>
      </c>
      <c r="O5633" s="1" t="s">
        <v>44</v>
      </c>
      <c r="P5633" s="1">
        <f>_3___Healthcare_Data_v1[[#This Row],[Discharge Date]]-_3___Healthcare_Data_v1[[#This Row],[Date of Admission]]</f>
        <v>6</v>
      </c>
      <c r="Q5633" s="1">
        <f>IFERROR(_3___Healthcare_Data_v1[[#This Row],[ Billing Amount ]]/_3___Healthcare_Data_v1[[#This Row],[Days in Hospital]],0)</f>
        <v>2924.0902850000002</v>
      </c>
      <c r="R5633" s="1" t="str">
        <f>IF(_3___Healthcare_Data_v1[[#This Row],[Age]]&gt;60,"Senior",IF(_3___Healthcare_Data_v1[[#This Row],[Age]]&gt;35,"Middle","Young"))</f>
        <v>Senior</v>
      </c>
    </row>
    <row r="5634" spans="1:18" x14ac:dyDescent="0.3">
      <c r="A5634" s="1" t="s">
        <v>15615</v>
      </c>
      <c r="B5634" s="1" t="s">
        <v>26837</v>
      </c>
      <c r="C5634" s="1" t="s">
        <v>26</v>
      </c>
      <c r="D5634" s="1" t="s">
        <v>62</v>
      </c>
      <c r="E5634" s="1" t="s">
        <v>26615</v>
      </c>
      <c r="F5634" s="2">
        <v>43574</v>
      </c>
      <c r="G5634" s="1" t="s">
        <v>15616</v>
      </c>
      <c r="H5634" s="1" t="s">
        <v>15617</v>
      </c>
      <c r="I5634" s="1" t="s">
        <v>26607</v>
      </c>
      <c r="J5634" s="3" t="s">
        <v>32302</v>
      </c>
      <c r="K5634">
        <v>235</v>
      </c>
      <c r="L5634" s="1" t="s">
        <v>22</v>
      </c>
      <c r="M5634" s="2">
        <v>43580</v>
      </c>
      <c r="N5634" s="1" t="s">
        <v>84</v>
      </c>
      <c r="O5634" s="1" t="s">
        <v>32</v>
      </c>
      <c r="P5634" s="1">
        <f>_3___Healthcare_Data_v1[[#This Row],[Discharge Date]]-_3___Healthcare_Data_v1[[#This Row],[Date of Admission]]</f>
        <v>6</v>
      </c>
      <c r="Q5634" s="1">
        <f>IFERROR(_3___Healthcare_Data_v1[[#This Row],[ Billing Amount ]]/_3___Healthcare_Data_v1[[#This Row],[Days in Hospital]],0)</f>
        <v>5623.6997700000002</v>
      </c>
      <c r="R5634" s="1" t="str">
        <f>IF(_3___Healthcare_Data_v1[[#This Row],[Age]]&gt;60,"Senior",IF(_3___Healthcare_Data_v1[[#This Row],[Age]]&gt;35,"Middle","Young"))</f>
        <v>Senior</v>
      </c>
    </row>
    <row r="5635" spans="1:18" x14ac:dyDescent="0.3">
      <c r="A5635" s="1" t="s">
        <v>15618</v>
      </c>
      <c r="B5635" s="1" t="s">
        <v>26759</v>
      </c>
      <c r="C5635" s="1" t="s">
        <v>26</v>
      </c>
      <c r="D5635" s="1" t="s">
        <v>89</v>
      </c>
      <c r="E5635" s="1" t="s">
        <v>26615</v>
      </c>
      <c r="F5635" s="2">
        <v>44861</v>
      </c>
      <c r="G5635" s="1" t="s">
        <v>15619</v>
      </c>
      <c r="H5635" s="1" t="s">
        <v>1528</v>
      </c>
      <c r="I5635" s="1" t="s">
        <v>52</v>
      </c>
      <c r="J5635" s="3" t="s">
        <v>32303</v>
      </c>
      <c r="K5635">
        <v>476</v>
      </c>
      <c r="L5635" s="1" t="s">
        <v>22</v>
      </c>
      <c r="M5635" s="2">
        <v>44882</v>
      </c>
      <c r="N5635" s="1" t="s">
        <v>48</v>
      </c>
      <c r="O5635" s="1" t="s">
        <v>32</v>
      </c>
      <c r="P5635" s="1">
        <f>_3___Healthcare_Data_v1[[#This Row],[Discharge Date]]-_3___Healthcare_Data_v1[[#This Row],[Date of Admission]]</f>
        <v>21</v>
      </c>
      <c r="Q5635" s="1">
        <f>IFERROR(_3___Healthcare_Data_v1[[#This Row],[ Billing Amount ]]/_3___Healthcare_Data_v1[[#This Row],[Days in Hospital]],0)</f>
        <v>1834.4521404761904</v>
      </c>
      <c r="R5635" s="1" t="str">
        <f>IF(_3___Healthcare_Data_v1[[#This Row],[Age]]&gt;60,"Senior",IF(_3___Healthcare_Data_v1[[#This Row],[Age]]&gt;35,"Middle","Young"))</f>
        <v>Senior</v>
      </c>
    </row>
    <row r="5636" spans="1:18" x14ac:dyDescent="0.3">
      <c r="A5636" s="1" t="s">
        <v>15620</v>
      </c>
      <c r="B5636" s="1" t="s">
        <v>26638</v>
      </c>
      <c r="C5636" s="1" t="s">
        <v>26</v>
      </c>
      <c r="D5636" s="1" t="s">
        <v>89</v>
      </c>
      <c r="E5636" s="1" t="s">
        <v>26620</v>
      </c>
      <c r="F5636" s="2">
        <v>44615</v>
      </c>
      <c r="G5636" s="1" t="s">
        <v>15621</v>
      </c>
      <c r="H5636" s="1" t="s">
        <v>12186</v>
      </c>
      <c r="I5636" s="1" t="s">
        <v>56</v>
      </c>
      <c r="J5636" s="3" t="s">
        <v>32304</v>
      </c>
      <c r="K5636">
        <v>165</v>
      </c>
      <c r="L5636" s="1" t="s">
        <v>22</v>
      </c>
      <c r="M5636" s="2">
        <v>44621</v>
      </c>
      <c r="N5636" s="1" t="s">
        <v>31</v>
      </c>
      <c r="O5636" s="1" t="s">
        <v>44</v>
      </c>
      <c r="P5636" s="1">
        <f>_3___Healthcare_Data_v1[[#This Row],[Discharge Date]]-_3___Healthcare_Data_v1[[#This Row],[Date of Admission]]</f>
        <v>6</v>
      </c>
      <c r="Q5636" s="1">
        <f>IFERROR(_3___Healthcare_Data_v1[[#This Row],[ Billing Amount ]]/_3___Healthcare_Data_v1[[#This Row],[Days in Hospital]],0)</f>
        <v>2747.1294949999997</v>
      </c>
      <c r="R5636" s="1" t="str">
        <f>IF(_3___Healthcare_Data_v1[[#This Row],[Age]]&gt;60,"Senior",IF(_3___Healthcare_Data_v1[[#This Row],[Age]]&gt;35,"Middle","Young"))</f>
        <v>Senior</v>
      </c>
    </row>
    <row r="5637" spans="1:18" x14ac:dyDescent="0.3">
      <c r="A5637" s="1" t="s">
        <v>15622</v>
      </c>
      <c r="B5637" s="1" t="s">
        <v>26720</v>
      </c>
      <c r="C5637" s="1" t="s">
        <v>26</v>
      </c>
      <c r="D5637" s="1" t="s">
        <v>27</v>
      </c>
      <c r="E5637" s="1" t="s">
        <v>26615</v>
      </c>
      <c r="F5637" s="2">
        <v>44970</v>
      </c>
      <c r="G5637" s="1" t="s">
        <v>73</v>
      </c>
      <c r="H5637" s="1" t="s">
        <v>15623</v>
      </c>
      <c r="I5637" s="1" t="s">
        <v>21</v>
      </c>
      <c r="J5637" s="3" t="s">
        <v>32305</v>
      </c>
      <c r="K5637">
        <v>303</v>
      </c>
      <c r="L5637" s="1" t="s">
        <v>38</v>
      </c>
      <c r="M5637" s="2">
        <v>44997</v>
      </c>
      <c r="N5637" s="1" t="s">
        <v>43</v>
      </c>
      <c r="O5637" s="1" t="s">
        <v>24</v>
      </c>
      <c r="P5637" s="1">
        <f>_3___Healthcare_Data_v1[[#This Row],[Discharge Date]]-_3___Healthcare_Data_v1[[#This Row],[Date of Admission]]</f>
        <v>27</v>
      </c>
      <c r="Q5637" s="1">
        <f>IFERROR(_3___Healthcare_Data_v1[[#This Row],[ Billing Amount ]]/_3___Healthcare_Data_v1[[#This Row],[Days in Hospital]],0)</f>
        <v>113.40670096296297</v>
      </c>
      <c r="R5637" s="1" t="str">
        <f>IF(_3___Healthcare_Data_v1[[#This Row],[Age]]&gt;60,"Senior",IF(_3___Healthcare_Data_v1[[#This Row],[Age]]&gt;35,"Middle","Young"))</f>
        <v>Senior</v>
      </c>
    </row>
    <row r="5638" spans="1:18" x14ac:dyDescent="0.3">
      <c r="A5638" s="1" t="s">
        <v>15624</v>
      </c>
      <c r="B5638" s="1" t="s">
        <v>26666</v>
      </c>
      <c r="C5638" s="1" t="s">
        <v>26</v>
      </c>
      <c r="D5638" s="1" t="s">
        <v>27</v>
      </c>
      <c r="E5638" s="1" t="s">
        <v>18</v>
      </c>
      <c r="F5638" s="2">
        <v>45135</v>
      </c>
      <c r="G5638" s="1" t="s">
        <v>15625</v>
      </c>
      <c r="H5638" s="1" t="s">
        <v>15626</v>
      </c>
      <c r="I5638" s="1" t="s">
        <v>21</v>
      </c>
      <c r="J5638" s="3" t="s">
        <v>32306</v>
      </c>
      <c r="K5638">
        <v>331</v>
      </c>
      <c r="L5638" s="1" t="s">
        <v>42</v>
      </c>
      <c r="M5638" s="2">
        <v>45141</v>
      </c>
      <c r="N5638" s="1" t="s">
        <v>43</v>
      </c>
      <c r="O5638" s="1" t="s">
        <v>24</v>
      </c>
      <c r="P5638" s="1">
        <f>_3___Healthcare_Data_v1[[#This Row],[Discharge Date]]-_3___Healthcare_Data_v1[[#This Row],[Date of Admission]]</f>
        <v>6</v>
      </c>
      <c r="Q5638" s="1">
        <f>IFERROR(_3___Healthcare_Data_v1[[#This Row],[ Billing Amount ]]/_3___Healthcare_Data_v1[[#This Row],[Days in Hospital]],0)</f>
        <v>9393.3511683333327</v>
      </c>
      <c r="R5638" s="1" t="str">
        <f>IF(_3___Healthcare_Data_v1[[#This Row],[Age]]&gt;60,"Senior",IF(_3___Healthcare_Data_v1[[#This Row],[Age]]&gt;35,"Middle","Young"))</f>
        <v>Senior</v>
      </c>
    </row>
    <row r="5639" spans="1:18" x14ac:dyDescent="0.3">
      <c r="A5639" s="1" t="s">
        <v>15627</v>
      </c>
      <c r="B5639" s="1" t="s">
        <v>26653</v>
      </c>
      <c r="C5639" s="1" t="s">
        <v>26</v>
      </c>
      <c r="D5639" s="1" t="s">
        <v>27</v>
      </c>
      <c r="E5639" s="1" t="s">
        <v>35</v>
      </c>
      <c r="F5639" s="2">
        <v>43549</v>
      </c>
      <c r="G5639" s="1" t="s">
        <v>3612</v>
      </c>
      <c r="H5639" s="1" t="s">
        <v>15628</v>
      </c>
      <c r="I5639" s="1" t="s">
        <v>56</v>
      </c>
      <c r="J5639" s="3" t="s">
        <v>32307</v>
      </c>
      <c r="K5639">
        <v>184</v>
      </c>
      <c r="L5639" s="1" t="s">
        <v>22</v>
      </c>
      <c r="M5639" s="2">
        <v>43563</v>
      </c>
      <c r="N5639" s="1" t="s">
        <v>23</v>
      </c>
      <c r="O5639" s="1" t="s">
        <v>44</v>
      </c>
      <c r="P5639" s="1">
        <f>_3___Healthcare_Data_v1[[#This Row],[Discharge Date]]-_3___Healthcare_Data_v1[[#This Row],[Date of Admission]]</f>
        <v>14</v>
      </c>
      <c r="Q5639" s="1">
        <f>IFERROR(_3___Healthcare_Data_v1[[#This Row],[ Billing Amount ]]/_3___Healthcare_Data_v1[[#This Row],[Days in Hospital]],0)</f>
        <v>1765.12483</v>
      </c>
      <c r="R5639" s="1" t="str">
        <f>IF(_3___Healthcare_Data_v1[[#This Row],[Age]]&gt;60,"Senior",IF(_3___Healthcare_Data_v1[[#This Row],[Age]]&gt;35,"Middle","Young"))</f>
        <v>Senior</v>
      </c>
    </row>
    <row r="5640" spans="1:18" x14ac:dyDescent="0.3">
      <c r="A5640" s="1" t="s">
        <v>15629</v>
      </c>
      <c r="B5640" s="1" t="s">
        <v>26700</v>
      </c>
      <c r="C5640" s="1" t="s">
        <v>16</v>
      </c>
      <c r="D5640" s="1" t="s">
        <v>62</v>
      </c>
      <c r="E5640" s="1" t="s">
        <v>26620</v>
      </c>
      <c r="F5640" s="2">
        <v>43505</v>
      </c>
      <c r="G5640" s="1" t="s">
        <v>11305</v>
      </c>
      <c r="H5640" s="1" t="s">
        <v>15630</v>
      </c>
      <c r="I5640" s="1" t="s">
        <v>52</v>
      </c>
      <c r="J5640" s="3" t="s">
        <v>32308</v>
      </c>
      <c r="K5640">
        <v>175</v>
      </c>
      <c r="L5640" s="1" t="s">
        <v>38</v>
      </c>
      <c r="M5640" s="2">
        <v>43509</v>
      </c>
      <c r="N5640" s="1" t="s">
        <v>84</v>
      </c>
      <c r="O5640" s="1" t="s">
        <v>44</v>
      </c>
      <c r="P5640" s="1">
        <f>_3___Healthcare_Data_v1[[#This Row],[Discharge Date]]-_3___Healthcare_Data_v1[[#This Row],[Date of Admission]]</f>
        <v>4</v>
      </c>
      <c r="Q5640" s="1">
        <f>IFERROR(_3___Healthcare_Data_v1[[#This Row],[ Billing Amount ]]/_3___Healthcare_Data_v1[[#This Row],[Days in Hospital]],0)</f>
        <v>1462.5261507499999</v>
      </c>
      <c r="R5640" s="1" t="str">
        <f>IF(_3___Healthcare_Data_v1[[#This Row],[Age]]&gt;60,"Senior",IF(_3___Healthcare_Data_v1[[#This Row],[Age]]&gt;35,"Middle","Young"))</f>
        <v>Senior</v>
      </c>
    </row>
    <row r="5641" spans="1:18" x14ac:dyDescent="0.3">
      <c r="A5641" s="1" t="s">
        <v>15631</v>
      </c>
      <c r="B5641" s="1" t="s">
        <v>26980</v>
      </c>
      <c r="C5641" s="1" t="s">
        <v>16</v>
      </c>
      <c r="D5641" s="1" t="s">
        <v>34</v>
      </c>
      <c r="E5641" s="1" t="s">
        <v>26615</v>
      </c>
      <c r="F5641" s="2">
        <v>44903</v>
      </c>
      <c r="G5641" s="1" t="s">
        <v>15632</v>
      </c>
      <c r="H5641" s="1" t="s">
        <v>15633</v>
      </c>
      <c r="I5641" s="1" t="s">
        <v>52</v>
      </c>
      <c r="J5641" s="3" t="s">
        <v>32309</v>
      </c>
      <c r="K5641">
        <v>226</v>
      </c>
      <c r="L5641" s="1" t="s">
        <v>38</v>
      </c>
      <c r="M5641" s="2">
        <v>44931</v>
      </c>
      <c r="N5641" s="1" t="s">
        <v>43</v>
      </c>
      <c r="O5641" s="1" t="s">
        <v>32</v>
      </c>
      <c r="P5641" s="1">
        <f>_3___Healthcare_Data_v1[[#This Row],[Discharge Date]]-_3___Healthcare_Data_v1[[#This Row],[Date of Admission]]</f>
        <v>28</v>
      </c>
      <c r="Q5641" s="1">
        <f>IFERROR(_3___Healthcare_Data_v1[[#This Row],[ Billing Amount ]]/_3___Healthcare_Data_v1[[#This Row],[Days in Hospital]],0)</f>
        <v>175.96116617857143</v>
      </c>
      <c r="R5641" s="1" t="str">
        <f>IF(_3___Healthcare_Data_v1[[#This Row],[Age]]&gt;60,"Senior",IF(_3___Healthcare_Data_v1[[#This Row],[Age]]&gt;35,"Middle","Young"))</f>
        <v>Senior</v>
      </c>
    </row>
    <row r="5642" spans="1:18" x14ac:dyDescent="0.3">
      <c r="A5642" s="1" t="s">
        <v>15634</v>
      </c>
      <c r="B5642" s="1" t="s">
        <v>26610</v>
      </c>
      <c r="C5642" s="1" t="s">
        <v>26</v>
      </c>
      <c r="D5642" s="1" t="s">
        <v>229</v>
      </c>
      <c r="E5642" s="1" t="s">
        <v>26620</v>
      </c>
      <c r="F5642" s="2">
        <v>44738</v>
      </c>
      <c r="G5642" s="1" t="s">
        <v>15635</v>
      </c>
      <c r="H5642" s="1" t="s">
        <v>15636</v>
      </c>
      <c r="I5642" s="1" t="s">
        <v>21</v>
      </c>
      <c r="J5642" s="3" t="s">
        <v>32310</v>
      </c>
      <c r="K5642">
        <v>441</v>
      </c>
      <c r="L5642" s="1" t="s">
        <v>42</v>
      </c>
      <c r="M5642" s="2">
        <v>44768</v>
      </c>
      <c r="N5642" s="1" t="s">
        <v>84</v>
      </c>
      <c r="O5642" s="1" t="s">
        <v>32</v>
      </c>
      <c r="P5642" s="1">
        <f>_3___Healthcare_Data_v1[[#This Row],[Discharge Date]]-_3___Healthcare_Data_v1[[#This Row],[Date of Admission]]</f>
        <v>30</v>
      </c>
      <c r="Q5642" s="1">
        <f>IFERROR(_3___Healthcare_Data_v1[[#This Row],[ Billing Amount ]]/_3___Healthcare_Data_v1[[#This Row],[Days in Hospital]],0)</f>
        <v>837.78774166666665</v>
      </c>
      <c r="R5642" s="1" t="str">
        <f>IF(_3___Healthcare_Data_v1[[#This Row],[Age]]&gt;60,"Senior",IF(_3___Healthcare_Data_v1[[#This Row],[Age]]&gt;35,"Middle","Young"))</f>
        <v>Senior</v>
      </c>
    </row>
    <row r="5643" spans="1:18" x14ac:dyDescent="0.3">
      <c r="A5643" s="1" t="s">
        <v>15637</v>
      </c>
      <c r="B5643" s="1" t="s">
        <v>26700</v>
      </c>
      <c r="C5643" s="1" t="s">
        <v>26</v>
      </c>
      <c r="D5643" s="1" t="s">
        <v>62</v>
      </c>
      <c r="E5643" s="1" t="s">
        <v>18</v>
      </c>
      <c r="F5643" s="2">
        <v>44210</v>
      </c>
      <c r="G5643" s="1" t="s">
        <v>15638</v>
      </c>
      <c r="H5643" s="1" t="s">
        <v>15639</v>
      </c>
      <c r="I5643" s="1" t="s">
        <v>60</v>
      </c>
      <c r="J5643" s="3" t="s">
        <v>32311</v>
      </c>
      <c r="K5643">
        <v>316</v>
      </c>
      <c r="L5643" s="1" t="s">
        <v>38</v>
      </c>
      <c r="M5643" s="2">
        <v>44222</v>
      </c>
      <c r="N5643" s="1" t="s">
        <v>84</v>
      </c>
      <c r="O5643" s="1" t="s">
        <v>32</v>
      </c>
      <c r="P5643" s="1">
        <f>_3___Healthcare_Data_v1[[#This Row],[Discharge Date]]-_3___Healthcare_Data_v1[[#This Row],[Date of Admission]]</f>
        <v>12</v>
      </c>
      <c r="Q5643" s="1">
        <f>IFERROR(_3___Healthcare_Data_v1[[#This Row],[ Billing Amount ]]/_3___Healthcare_Data_v1[[#This Row],[Days in Hospital]],0)</f>
        <v>2855.5815041666665</v>
      </c>
      <c r="R5643" s="1" t="str">
        <f>IF(_3___Healthcare_Data_v1[[#This Row],[Age]]&gt;60,"Senior",IF(_3___Healthcare_Data_v1[[#This Row],[Age]]&gt;35,"Middle","Young"))</f>
        <v>Senior</v>
      </c>
    </row>
    <row r="5644" spans="1:18" x14ac:dyDescent="0.3">
      <c r="A5644" s="1" t="s">
        <v>15640</v>
      </c>
      <c r="B5644" s="1" t="s">
        <v>26803</v>
      </c>
      <c r="C5644" s="1" t="s">
        <v>26</v>
      </c>
      <c r="D5644" s="1" t="s">
        <v>229</v>
      </c>
      <c r="E5644" s="1" t="s">
        <v>18</v>
      </c>
      <c r="F5644" s="2">
        <v>44941</v>
      </c>
      <c r="G5644" s="1" t="s">
        <v>15641</v>
      </c>
      <c r="H5644" s="1" t="s">
        <v>15642</v>
      </c>
      <c r="I5644" s="1" t="s">
        <v>26607</v>
      </c>
      <c r="J5644" s="3" t="s">
        <v>32312</v>
      </c>
      <c r="K5644">
        <v>167</v>
      </c>
      <c r="L5644" s="1" t="s">
        <v>38</v>
      </c>
      <c r="M5644" s="2">
        <v>44944</v>
      </c>
      <c r="N5644" s="1" t="s">
        <v>84</v>
      </c>
      <c r="O5644" s="1" t="s">
        <v>44</v>
      </c>
      <c r="P5644" s="1">
        <f>_3___Healthcare_Data_v1[[#This Row],[Discharge Date]]-_3___Healthcare_Data_v1[[#This Row],[Date of Admission]]</f>
        <v>3</v>
      </c>
      <c r="Q5644" s="1">
        <f>IFERROR(_3___Healthcare_Data_v1[[#This Row],[ Billing Amount ]]/_3___Healthcare_Data_v1[[#This Row],[Days in Hospital]],0)</f>
        <v>5065.7431433333331</v>
      </c>
      <c r="R5644" s="1" t="str">
        <f>IF(_3___Healthcare_Data_v1[[#This Row],[Age]]&gt;60,"Senior",IF(_3___Healthcare_Data_v1[[#This Row],[Age]]&gt;35,"Middle","Young"))</f>
        <v>Senior</v>
      </c>
    </row>
    <row r="5645" spans="1:18" x14ac:dyDescent="0.3">
      <c r="A5645" s="1" t="s">
        <v>15643</v>
      </c>
      <c r="B5645" s="1" t="s">
        <v>26685</v>
      </c>
      <c r="C5645" s="1" t="s">
        <v>16</v>
      </c>
      <c r="D5645" s="1" t="s">
        <v>114</v>
      </c>
      <c r="E5645" s="1" t="s">
        <v>26615</v>
      </c>
      <c r="F5645" s="2">
        <v>43830</v>
      </c>
      <c r="G5645" s="1" t="s">
        <v>15644</v>
      </c>
      <c r="H5645" s="1" t="s">
        <v>15645</v>
      </c>
      <c r="I5645" s="1" t="s">
        <v>56</v>
      </c>
      <c r="J5645" s="3" t="s">
        <v>32313</v>
      </c>
      <c r="K5645">
        <v>372</v>
      </c>
      <c r="L5645" s="1" t="s">
        <v>42</v>
      </c>
      <c r="M5645" s="2">
        <v>43854</v>
      </c>
      <c r="N5645" s="1" t="s">
        <v>43</v>
      </c>
      <c r="O5645" s="1" t="s">
        <v>44</v>
      </c>
      <c r="P5645" s="1">
        <f>_3___Healthcare_Data_v1[[#This Row],[Discharge Date]]-_3___Healthcare_Data_v1[[#This Row],[Date of Admission]]</f>
        <v>24</v>
      </c>
      <c r="Q5645" s="1">
        <f>IFERROR(_3___Healthcare_Data_v1[[#This Row],[ Billing Amount ]]/_3___Healthcare_Data_v1[[#This Row],[Days in Hospital]],0)</f>
        <v>220.07504291666666</v>
      </c>
      <c r="R5645" s="1" t="str">
        <f>IF(_3___Healthcare_Data_v1[[#This Row],[Age]]&gt;60,"Senior",IF(_3___Healthcare_Data_v1[[#This Row],[Age]]&gt;35,"Middle","Young"))</f>
        <v>Senior</v>
      </c>
    </row>
    <row r="5646" spans="1:18" x14ac:dyDescent="0.3">
      <c r="A5646" s="1" t="s">
        <v>15646</v>
      </c>
      <c r="B5646" s="1" t="s">
        <v>26866</v>
      </c>
      <c r="C5646" s="1" t="s">
        <v>26</v>
      </c>
      <c r="D5646" s="1" t="s">
        <v>229</v>
      </c>
      <c r="E5646" s="1" t="s">
        <v>69</v>
      </c>
      <c r="F5646" s="2">
        <v>43631</v>
      </c>
      <c r="G5646" s="1" t="s">
        <v>15647</v>
      </c>
      <c r="H5646" s="1" t="s">
        <v>15648</v>
      </c>
      <c r="I5646" s="1" t="s">
        <v>21</v>
      </c>
      <c r="J5646" s="3" t="s">
        <v>32314</v>
      </c>
      <c r="K5646">
        <v>316</v>
      </c>
      <c r="L5646" s="1" t="s">
        <v>38</v>
      </c>
      <c r="M5646" s="2">
        <v>43632</v>
      </c>
      <c r="N5646" s="1" t="s">
        <v>31</v>
      </c>
      <c r="O5646" s="1" t="s">
        <v>24</v>
      </c>
      <c r="P5646" s="1">
        <f>_3___Healthcare_Data_v1[[#This Row],[Discharge Date]]-_3___Healthcare_Data_v1[[#This Row],[Date of Admission]]</f>
        <v>1</v>
      </c>
      <c r="Q5646" s="1">
        <f>IFERROR(_3___Healthcare_Data_v1[[#This Row],[ Billing Amount ]]/_3___Healthcare_Data_v1[[#This Row],[Days in Hospital]],0)</f>
        <v>59745.859199999999</v>
      </c>
      <c r="R5646" s="1" t="str">
        <f>IF(_3___Healthcare_Data_v1[[#This Row],[Age]]&gt;60,"Senior",IF(_3___Healthcare_Data_v1[[#This Row],[Age]]&gt;35,"Middle","Young"))</f>
        <v>Senior</v>
      </c>
    </row>
    <row r="5647" spans="1:18" x14ac:dyDescent="0.3">
      <c r="A5647" s="1" t="s">
        <v>15649</v>
      </c>
      <c r="B5647" s="1" t="s">
        <v>26967</v>
      </c>
      <c r="C5647" s="1" t="s">
        <v>26</v>
      </c>
      <c r="D5647" s="1" t="s">
        <v>62</v>
      </c>
      <c r="E5647" s="1" t="s">
        <v>18</v>
      </c>
      <c r="F5647" s="2">
        <v>44236</v>
      </c>
      <c r="G5647" s="1" t="s">
        <v>15650</v>
      </c>
      <c r="H5647" s="1" t="s">
        <v>15651</v>
      </c>
      <c r="I5647" s="1" t="s">
        <v>21</v>
      </c>
      <c r="J5647" s="3" t="s">
        <v>32315</v>
      </c>
      <c r="K5647">
        <v>211</v>
      </c>
      <c r="L5647" s="1" t="s">
        <v>42</v>
      </c>
      <c r="M5647" s="2">
        <v>44245</v>
      </c>
      <c r="N5647" s="1" t="s">
        <v>84</v>
      </c>
      <c r="O5647" s="1" t="s">
        <v>32</v>
      </c>
      <c r="P5647" s="1">
        <f>_3___Healthcare_Data_v1[[#This Row],[Discharge Date]]-_3___Healthcare_Data_v1[[#This Row],[Date of Admission]]</f>
        <v>9</v>
      </c>
      <c r="Q5647" s="1">
        <f>IFERROR(_3___Healthcare_Data_v1[[#This Row],[ Billing Amount ]]/_3___Healthcare_Data_v1[[#This Row],[Days in Hospital]],0)</f>
        <v>6294.865576666667</v>
      </c>
      <c r="R5647" s="1" t="str">
        <f>IF(_3___Healthcare_Data_v1[[#This Row],[Age]]&gt;60,"Senior",IF(_3___Healthcare_Data_v1[[#This Row],[Age]]&gt;35,"Middle","Young"))</f>
        <v>Senior</v>
      </c>
    </row>
    <row r="5648" spans="1:18" x14ac:dyDescent="0.3">
      <c r="A5648" s="1" t="s">
        <v>5395</v>
      </c>
      <c r="B5648" s="1" t="s">
        <v>26704</v>
      </c>
      <c r="C5648" s="1" t="s">
        <v>16</v>
      </c>
      <c r="D5648" s="1" t="s">
        <v>89</v>
      </c>
      <c r="E5648" s="1" t="s">
        <v>26620</v>
      </c>
      <c r="F5648" s="2">
        <v>44993</v>
      </c>
      <c r="G5648" s="1" t="s">
        <v>5922</v>
      </c>
      <c r="H5648" s="1" t="s">
        <v>15652</v>
      </c>
      <c r="I5648" s="1" t="s">
        <v>56</v>
      </c>
      <c r="J5648" s="3" t="s">
        <v>32316</v>
      </c>
      <c r="K5648">
        <v>476</v>
      </c>
      <c r="L5648" s="1" t="s">
        <v>42</v>
      </c>
      <c r="M5648" s="2">
        <v>44994</v>
      </c>
      <c r="N5648" s="1" t="s">
        <v>43</v>
      </c>
      <c r="O5648" s="1" t="s">
        <v>32</v>
      </c>
      <c r="P5648" s="1">
        <f>_3___Healthcare_Data_v1[[#This Row],[Discharge Date]]-_3___Healthcare_Data_v1[[#This Row],[Date of Admission]]</f>
        <v>1</v>
      </c>
      <c r="Q5648" s="1">
        <f>IFERROR(_3___Healthcare_Data_v1[[#This Row],[ Billing Amount ]]/_3___Healthcare_Data_v1[[#This Row],[Days in Hospital]],0)</f>
        <v>13529.31424</v>
      </c>
      <c r="R5648" s="1" t="str">
        <f>IF(_3___Healthcare_Data_v1[[#This Row],[Age]]&gt;60,"Senior",IF(_3___Healthcare_Data_v1[[#This Row],[Age]]&gt;35,"Middle","Young"))</f>
        <v>Senior</v>
      </c>
    </row>
    <row r="5649" spans="1:18" x14ac:dyDescent="0.3">
      <c r="A5649" s="1" t="s">
        <v>2209</v>
      </c>
      <c r="B5649" s="1" t="s">
        <v>26776</v>
      </c>
      <c r="C5649" s="1" t="s">
        <v>26</v>
      </c>
      <c r="D5649" s="1" t="s">
        <v>27</v>
      </c>
      <c r="E5649" s="1" t="s">
        <v>18</v>
      </c>
      <c r="F5649" s="2">
        <v>45150</v>
      </c>
      <c r="G5649" s="1" t="s">
        <v>15653</v>
      </c>
      <c r="H5649" s="1" t="s">
        <v>1572</v>
      </c>
      <c r="I5649" s="1" t="s">
        <v>52</v>
      </c>
      <c r="J5649" s="3" t="s">
        <v>32317</v>
      </c>
      <c r="K5649">
        <v>253</v>
      </c>
      <c r="L5649" s="1" t="s">
        <v>42</v>
      </c>
      <c r="M5649" s="2">
        <v>45153</v>
      </c>
      <c r="N5649" s="1" t="s">
        <v>43</v>
      </c>
      <c r="O5649" s="1" t="s">
        <v>24</v>
      </c>
      <c r="P5649" s="1">
        <f>_3___Healthcare_Data_v1[[#This Row],[Discharge Date]]-_3___Healthcare_Data_v1[[#This Row],[Date of Admission]]</f>
        <v>3</v>
      </c>
      <c r="Q5649" s="1">
        <f>IFERROR(_3___Healthcare_Data_v1[[#This Row],[ Billing Amount ]]/_3___Healthcare_Data_v1[[#This Row],[Days in Hospital]],0)</f>
        <v>14452.995266666667</v>
      </c>
      <c r="R5649" s="1" t="str">
        <f>IF(_3___Healthcare_Data_v1[[#This Row],[Age]]&gt;60,"Senior",IF(_3___Healthcare_Data_v1[[#This Row],[Age]]&gt;35,"Middle","Young"))</f>
        <v>Senior</v>
      </c>
    </row>
    <row r="5650" spans="1:18" x14ac:dyDescent="0.3">
      <c r="A5650" s="1" t="s">
        <v>15654</v>
      </c>
      <c r="B5650" s="1" t="s">
        <v>26822</v>
      </c>
      <c r="C5650" s="1" t="s">
        <v>16</v>
      </c>
      <c r="D5650" s="1" t="s">
        <v>114</v>
      </c>
      <c r="E5650" s="1" t="s">
        <v>28</v>
      </c>
      <c r="F5650" s="2">
        <v>44943</v>
      </c>
      <c r="G5650" s="1" t="s">
        <v>15655</v>
      </c>
      <c r="H5650" s="1" t="s">
        <v>15656</v>
      </c>
      <c r="I5650" s="1" t="s">
        <v>21</v>
      </c>
      <c r="J5650" s="3" t="s">
        <v>32318</v>
      </c>
      <c r="K5650">
        <v>220</v>
      </c>
      <c r="L5650" s="1" t="s">
        <v>38</v>
      </c>
      <c r="M5650" s="2">
        <v>44968</v>
      </c>
      <c r="N5650" s="1" t="s">
        <v>23</v>
      </c>
      <c r="O5650" s="1" t="s">
        <v>32</v>
      </c>
      <c r="P5650" s="1">
        <f>_3___Healthcare_Data_v1[[#This Row],[Discharge Date]]-_3___Healthcare_Data_v1[[#This Row],[Date of Admission]]</f>
        <v>25</v>
      </c>
      <c r="Q5650" s="1">
        <f>IFERROR(_3___Healthcare_Data_v1[[#This Row],[ Billing Amount ]]/_3___Healthcare_Data_v1[[#This Row],[Days in Hospital]],0)</f>
        <v>410.33914599999997</v>
      </c>
      <c r="R5650" s="1" t="str">
        <f>IF(_3___Healthcare_Data_v1[[#This Row],[Age]]&gt;60,"Senior",IF(_3___Healthcare_Data_v1[[#This Row],[Age]]&gt;35,"Middle","Young"))</f>
        <v>Senior</v>
      </c>
    </row>
    <row r="5651" spans="1:18" x14ac:dyDescent="0.3">
      <c r="A5651" s="1" t="s">
        <v>15657</v>
      </c>
      <c r="B5651" s="1" t="s">
        <v>26697</v>
      </c>
      <c r="C5651" s="1" t="s">
        <v>26</v>
      </c>
      <c r="D5651" s="1" t="s">
        <v>229</v>
      </c>
      <c r="E5651" s="1" t="s">
        <v>35</v>
      </c>
      <c r="F5651" s="2">
        <v>44564</v>
      </c>
      <c r="G5651" s="1" t="s">
        <v>15658</v>
      </c>
      <c r="H5651" s="1" t="s">
        <v>15659</v>
      </c>
      <c r="I5651" s="1" t="s">
        <v>21</v>
      </c>
      <c r="J5651" s="3" t="s">
        <v>32319</v>
      </c>
      <c r="K5651">
        <v>312</v>
      </c>
      <c r="L5651" s="1" t="s">
        <v>22</v>
      </c>
      <c r="M5651" s="2">
        <v>44570</v>
      </c>
      <c r="N5651" s="1" t="s">
        <v>48</v>
      </c>
      <c r="O5651" s="1" t="s">
        <v>24</v>
      </c>
      <c r="P5651" s="1">
        <f>_3___Healthcare_Data_v1[[#This Row],[Discharge Date]]-_3___Healthcare_Data_v1[[#This Row],[Date of Admission]]</f>
        <v>6</v>
      </c>
      <c r="Q5651" s="1">
        <f>IFERROR(_3___Healthcare_Data_v1[[#This Row],[ Billing Amount ]]/_3___Healthcare_Data_v1[[#This Row],[Days in Hospital]],0)</f>
        <v>4007.4264633333332</v>
      </c>
      <c r="R5651" s="1" t="str">
        <f>IF(_3___Healthcare_Data_v1[[#This Row],[Age]]&gt;60,"Senior",IF(_3___Healthcare_Data_v1[[#This Row],[Age]]&gt;35,"Middle","Young"))</f>
        <v>Senior</v>
      </c>
    </row>
    <row r="5652" spans="1:18" x14ac:dyDescent="0.3">
      <c r="A5652" s="1" t="s">
        <v>15660</v>
      </c>
      <c r="B5652" s="1" t="s">
        <v>26628</v>
      </c>
      <c r="C5652" s="1" t="s">
        <v>16</v>
      </c>
      <c r="D5652" s="1" t="s">
        <v>89</v>
      </c>
      <c r="E5652" s="1" t="s">
        <v>35</v>
      </c>
      <c r="F5652" s="2">
        <v>44046</v>
      </c>
      <c r="G5652" s="1" t="s">
        <v>15661</v>
      </c>
      <c r="H5652" s="1" t="s">
        <v>15662</v>
      </c>
      <c r="I5652" s="1" t="s">
        <v>21</v>
      </c>
      <c r="J5652" s="3" t="s">
        <v>32320</v>
      </c>
      <c r="K5652">
        <v>228</v>
      </c>
      <c r="L5652" s="1" t="s">
        <v>22</v>
      </c>
      <c r="M5652" s="2">
        <v>44063</v>
      </c>
      <c r="N5652" s="1" t="s">
        <v>48</v>
      </c>
      <c r="O5652" s="1" t="s">
        <v>32</v>
      </c>
      <c r="P5652" s="1">
        <f>_3___Healthcare_Data_v1[[#This Row],[Discharge Date]]-_3___Healthcare_Data_v1[[#This Row],[Date of Admission]]</f>
        <v>17</v>
      </c>
      <c r="Q5652" s="1">
        <f>IFERROR(_3___Healthcare_Data_v1[[#This Row],[ Billing Amount ]]/_3___Healthcare_Data_v1[[#This Row],[Days in Hospital]],0)</f>
        <v>86.701295058823533</v>
      </c>
      <c r="R5652" s="1" t="str">
        <f>IF(_3___Healthcare_Data_v1[[#This Row],[Age]]&gt;60,"Senior",IF(_3___Healthcare_Data_v1[[#This Row],[Age]]&gt;35,"Middle","Young"))</f>
        <v>Senior</v>
      </c>
    </row>
    <row r="5653" spans="1:18" x14ac:dyDescent="0.3">
      <c r="A5653" s="1" t="s">
        <v>12367</v>
      </c>
      <c r="B5653" s="1" t="s">
        <v>26644</v>
      </c>
      <c r="C5653" s="1" t="s">
        <v>26</v>
      </c>
      <c r="D5653" s="1" t="s">
        <v>17</v>
      </c>
      <c r="E5653" s="1" t="s">
        <v>35</v>
      </c>
      <c r="F5653" s="2">
        <v>44599</v>
      </c>
      <c r="G5653" s="1" t="s">
        <v>15663</v>
      </c>
      <c r="H5653" s="1" t="s">
        <v>15664</v>
      </c>
      <c r="I5653" s="1" t="s">
        <v>21</v>
      </c>
      <c r="J5653" s="3" t="s">
        <v>32321</v>
      </c>
      <c r="K5653">
        <v>437</v>
      </c>
      <c r="L5653" s="1" t="s">
        <v>22</v>
      </c>
      <c r="M5653" s="2">
        <v>44622</v>
      </c>
      <c r="N5653" s="1" t="s">
        <v>48</v>
      </c>
      <c r="O5653" s="1" t="s">
        <v>44</v>
      </c>
      <c r="P5653" s="1">
        <f>_3___Healthcare_Data_v1[[#This Row],[Discharge Date]]-_3___Healthcare_Data_v1[[#This Row],[Date of Admission]]</f>
        <v>23</v>
      </c>
      <c r="Q5653" s="1">
        <f>IFERROR(_3___Healthcare_Data_v1[[#This Row],[ Billing Amount ]]/_3___Healthcare_Data_v1[[#This Row],[Days in Hospital]],0)</f>
        <v>169.66673239130435</v>
      </c>
      <c r="R5653" s="1" t="str">
        <f>IF(_3___Healthcare_Data_v1[[#This Row],[Age]]&gt;60,"Senior",IF(_3___Healthcare_Data_v1[[#This Row],[Age]]&gt;35,"Middle","Young"))</f>
        <v>Senior</v>
      </c>
    </row>
    <row r="5654" spans="1:18" x14ac:dyDescent="0.3">
      <c r="A5654" s="1" t="s">
        <v>9264</v>
      </c>
      <c r="B5654" s="1" t="s">
        <v>26685</v>
      </c>
      <c r="C5654" s="1" t="s">
        <v>26</v>
      </c>
      <c r="D5654" s="1" t="s">
        <v>62</v>
      </c>
      <c r="E5654" s="1" t="s">
        <v>26620</v>
      </c>
      <c r="F5654" s="2">
        <v>44520</v>
      </c>
      <c r="G5654" s="1" t="s">
        <v>15665</v>
      </c>
      <c r="H5654" s="1" t="s">
        <v>15666</v>
      </c>
      <c r="I5654" s="1" t="s">
        <v>56</v>
      </c>
      <c r="J5654" s="3" t="s">
        <v>32322</v>
      </c>
      <c r="K5654">
        <v>489</v>
      </c>
      <c r="L5654" s="1" t="s">
        <v>42</v>
      </c>
      <c r="M5654" s="2">
        <v>44547</v>
      </c>
      <c r="N5654" s="1" t="s">
        <v>48</v>
      </c>
      <c r="O5654" s="1" t="s">
        <v>32</v>
      </c>
      <c r="P5654" s="1">
        <f>_3___Healthcare_Data_v1[[#This Row],[Discharge Date]]-_3___Healthcare_Data_v1[[#This Row],[Date of Admission]]</f>
        <v>27</v>
      </c>
      <c r="Q5654" s="1">
        <f>IFERROR(_3___Healthcare_Data_v1[[#This Row],[ Billing Amount ]]/_3___Healthcare_Data_v1[[#This Row],[Days in Hospital]],0)</f>
        <v>679.59687740740731</v>
      </c>
      <c r="R5654" s="1" t="str">
        <f>IF(_3___Healthcare_Data_v1[[#This Row],[Age]]&gt;60,"Senior",IF(_3___Healthcare_Data_v1[[#This Row],[Age]]&gt;35,"Middle","Young"))</f>
        <v>Senior</v>
      </c>
    </row>
    <row r="5655" spans="1:18" x14ac:dyDescent="0.3">
      <c r="A5655" s="1" t="s">
        <v>15667</v>
      </c>
      <c r="B5655" s="1" t="s">
        <v>26712</v>
      </c>
      <c r="C5655" s="1" t="s">
        <v>16</v>
      </c>
      <c r="D5655" s="1" t="s">
        <v>89</v>
      </c>
      <c r="E5655" s="1" t="s">
        <v>69</v>
      </c>
      <c r="F5655" s="2">
        <v>44076</v>
      </c>
      <c r="G5655" s="1" t="s">
        <v>15668</v>
      </c>
      <c r="H5655" s="1" t="s">
        <v>15669</v>
      </c>
      <c r="I5655" s="1" t="s">
        <v>52</v>
      </c>
      <c r="J5655" s="3" t="s">
        <v>32323</v>
      </c>
      <c r="K5655">
        <v>192</v>
      </c>
      <c r="L5655" s="1" t="s">
        <v>22</v>
      </c>
      <c r="M5655" s="2">
        <v>44093</v>
      </c>
      <c r="N5655" s="1" t="s">
        <v>43</v>
      </c>
      <c r="O5655" s="1" t="s">
        <v>44</v>
      </c>
      <c r="P5655" s="1">
        <f>_3___Healthcare_Data_v1[[#This Row],[Discharge Date]]-_3___Healthcare_Data_v1[[#This Row],[Date of Admission]]</f>
        <v>17</v>
      </c>
      <c r="Q5655" s="1">
        <f>IFERROR(_3___Healthcare_Data_v1[[#This Row],[ Billing Amount ]]/_3___Healthcare_Data_v1[[#This Row],[Days in Hospital]],0)</f>
        <v>501.05961888235299</v>
      </c>
      <c r="R5655" s="1" t="str">
        <f>IF(_3___Healthcare_Data_v1[[#This Row],[Age]]&gt;60,"Senior",IF(_3___Healthcare_Data_v1[[#This Row],[Age]]&gt;35,"Middle","Young"))</f>
        <v>Senior</v>
      </c>
    </row>
    <row r="5656" spans="1:18" x14ac:dyDescent="0.3">
      <c r="A5656" s="1" t="s">
        <v>9625</v>
      </c>
      <c r="B5656" s="1" t="s">
        <v>26657</v>
      </c>
      <c r="C5656" s="1" t="s">
        <v>26</v>
      </c>
      <c r="D5656" s="1" t="s">
        <v>62</v>
      </c>
      <c r="E5656" s="1" t="s">
        <v>28</v>
      </c>
      <c r="F5656" s="2">
        <v>45224</v>
      </c>
      <c r="G5656" s="1" t="s">
        <v>15670</v>
      </c>
      <c r="H5656" s="1" t="s">
        <v>15671</v>
      </c>
      <c r="I5656" s="1" t="s">
        <v>21</v>
      </c>
      <c r="J5656" s="3" t="s">
        <v>32324</v>
      </c>
      <c r="K5656">
        <v>193</v>
      </c>
      <c r="L5656" s="1" t="s">
        <v>38</v>
      </c>
      <c r="M5656" s="2">
        <v>45229</v>
      </c>
      <c r="N5656" s="1" t="s">
        <v>43</v>
      </c>
      <c r="O5656" s="1" t="s">
        <v>44</v>
      </c>
      <c r="P5656" s="1">
        <f>_3___Healthcare_Data_v1[[#This Row],[Discharge Date]]-_3___Healthcare_Data_v1[[#This Row],[Date of Admission]]</f>
        <v>5</v>
      </c>
      <c r="Q5656" s="1">
        <f>IFERROR(_3___Healthcare_Data_v1[[#This Row],[ Billing Amount ]]/_3___Healthcare_Data_v1[[#This Row],[Days in Hospital]],0)</f>
        <v>6182.2459199999994</v>
      </c>
      <c r="R5656" s="1" t="str">
        <f>IF(_3___Healthcare_Data_v1[[#This Row],[Age]]&gt;60,"Senior",IF(_3___Healthcare_Data_v1[[#This Row],[Age]]&gt;35,"Middle","Young"))</f>
        <v>Senior</v>
      </c>
    </row>
    <row r="5657" spans="1:18" x14ac:dyDescent="0.3">
      <c r="A5657" s="1" t="s">
        <v>15672</v>
      </c>
      <c r="B5657" s="1" t="s">
        <v>26634</v>
      </c>
      <c r="C5657" s="1" t="s">
        <v>16</v>
      </c>
      <c r="D5657" s="1" t="s">
        <v>89</v>
      </c>
      <c r="E5657" s="1" t="s">
        <v>26615</v>
      </c>
      <c r="F5657" s="2">
        <v>44824</v>
      </c>
      <c r="G5657" s="1" t="s">
        <v>15673</v>
      </c>
      <c r="H5657" s="1" t="s">
        <v>15674</v>
      </c>
      <c r="I5657" s="1" t="s">
        <v>21</v>
      </c>
      <c r="J5657" s="3" t="s">
        <v>32325</v>
      </c>
      <c r="K5657">
        <v>492</v>
      </c>
      <c r="L5657" s="1" t="s">
        <v>38</v>
      </c>
      <c r="M5657" s="2">
        <v>44837</v>
      </c>
      <c r="N5657" s="1" t="s">
        <v>48</v>
      </c>
      <c r="O5657" s="1" t="s">
        <v>32</v>
      </c>
      <c r="P5657" s="1">
        <f>_3___Healthcare_Data_v1[[#This Row],[Discharge Date]]-_3___Healthcare_Data_v1[[#This Row],[Date of Admission]]</f>
        <v>13</v>
      </c>
      <c r="Q5657" s="1">
        <f>IFERROR(_3___Healthcare_Data_v1[[#This Row],[ Billing Amount ]]/_3___Healthcare_Data_v1[[#This Row],[Days in Hospital]],0)</f>
        <v>1554.0078038461538</v>
      </c>
      <c r="R5657" s="1" t="str">
        <f>IF(_3___Healthcare_Data_v1[[#This Row],[Age]]&gt;60,"Senior",IF(_3___Healthcare_Data_v1[[#This Row],[Age]]&gt;35,"Middle","Young"))</f>
        <v>Senior</v>
      </c>
    </row>
    <row r="5658" spans="1:18" x14ac:dyDescent="0.3">
      <c r="A5658" s="1" t="s">
        <v>15675</v>
      </c>
      <c r="B5658" s="1" t="s">
        <v>26659</v>
      </c>
      <c r="C5658" s="1" t="s">
        <v>26</v>
      </c>
      <c r="D5658" s="1" t="s">
        <v>49</v>
      </c>
      <c r="E5658" s="1" t="s">
        <v>26615</v>
      </c>
      <c r="F5658" s="2">
        <v>43978</v>
      </c>
      <c r="G5658" s="1" t="s">
        <v>15676</v>
      </c>
      <c r="H5658" s="1" t="s">
        <v>15677</v>
      </c>
      <c r="I5658" s="1" t="s">
        <v>26607</v>
      </c>
      <c r="J5658" s="3" t="s">
        <v>32326</v>
      </c>
      <c r="K5658">
        <v>492</v>
      </c>
      <c r="L5658" s="1" t="s">
        <v>22</v>
      </c>
      <c r="M5658" s="2">
        <v>43997</v>
      </c>
      <c r="N5658" s="1" t="s">
        <v>31</v>
      </c>
      <c r="O5658" s="1" t="s">
        <v>24</v>
      </c>
      <c r="P5658" s="1">
        <f>_3___Healthcare_Data_v1[[#This Row],[Discharge Date]]-_3___Healthcare_Data_v1[[#This Row],[Date of Admission]]</f>
        <v>19</v>
      </c>
      <c r="Q5658" s="1">
        <f>IFERROR(_3___Healthcare_Data_v1[[#This Row],[ Billing Amount ]]/_3___Healthcare_Data_v1[[#This Row],[Days in Hospital]],0)</f>
        <v>194.3222464736842</v>
      </c>
      <c r="R5658" s="1" t="str">
        <f>IF(_3___Healthcare_Data_v1[[#This Row],[Age]]&gt;60,"Senior",IF(_3___Healthcare_Data_v1[[#This Row],[Age]]&gt;35,"Middle","Young"))</f>
        <v>Senior</v>
      </c>
    </row>
    <row r="5659" spans="1:18" x14ac:dyDescent="0.3">
      <c r="A5659" s="1" t="s">
        <v>11960</v>
      </c>
      <c r="B5659" s="1" t="s">
        <v>26626</v>
      </c>
      <c r="C5659" s="1" t="s">
        <v>26</v>
      </c>
      <c r="D5659" s="1" t="s">
        <v>114</v>
      </c>
      <c r="E5659" s="1" t="s">
        <v>28</v>
      </c>
      <c r="F5659" s="2">
        <v>43806</v>
      </c>
      <c r="G5659" s="1" t="s">
        <v>7264</v>
      </c>
      <c r="H5659" s="1" t="s">
        <v>15678</v>
      </c>
      <c r="I5659" s="1" t="s">
        <v>60</v>
      </c>
      <c r="J5659" s="3" t="s">
        <v>32327</v>
      </c>
      <c r="K5659">
        <v>490</v>
      </c>
      <c r="L5659" s="1" t="s">
        <v>22</v>
      </c>
      <c r="M5659" s="2">
        <v>43808</v>
      </c>
      <c r="N5659" s="1" t="s">
        <v>31</v>
      </c>
      <c r="O5659" s="1" t="s">
        <v>24</v>
      </c>
      <c r="P5659" s="1">
        <f>_3___Healthcare_Data_v1[[#This Row],[Discharge Date]]-_3___Healthcare_Data_v1[[#This Row],[Date of Admission]]</f>
        <v>2</v>
      </c>
      <c r="Q5659" s="1">
        <f>IFERROR(_3___Healthcare_Data_v1[[#This Row],[ Billing Amount ]]/_3___Healthcare_Data_v1[[#This Row],[Days in Hospital]],0)</f>
        <v>9569.5223100000003</v>
      </c>
      <c r="R5659" s="1" t="str">
        <f>IF(_3___Healthcare_Data_v1[[#This Row],[Age]]&gt;60,"Senior",IF(_3___Healthcare_Data_v1[[#This Row],[Age]]&gt;35,"Middle","Young"))</f>
        <v>Senior</v>
      </c>
    </row>
    <row r="5660" spans="1:18" x14ac:dyDescent="0.3">
      <c r="A5660" s="1" t="s">
        <v>4210</v>
      </c>
      <c r="B5660" s="1" t="s">
        <v>26873</v>
      </c>
      <c r="C5660" s="1" t="s">
        <v>26</v>
      </c>
      <c r="D5660" s="1" t="s">
        <v>89</v>
      </c>
      <c r="E5660" s="1" t="s">
        <v>18</v>
      </c>
      <c r="F5660" s="2">
        <v>44489</v>
      </c>
      <c r="G5660" s="1" t="s">
        <v>15679</v>
      </c>
      <c r="H5660" s="1" t="s">
        <v>15680</v>
      </c>
      <c r="I5660" s="1" t="s">
        <v>56</v>
      </c>
      <c r="J5660" s="3" t="s">
        <v>32328</v>
      </c>
      <c r="K5660">
        <v>323</v>
      </c>
      <c r="L5660" s="1" t="s">
        <v>38</v>
      </c>
      <c r="M5660" s="2">
        <v>44503</v>
      </c>
      <c r="N5660" s="1" t="s">
        <v>48</v>
      </c>
      <c r="O5660" s="1" t="s">
        <v>24</v>
      </c>
      <c r="P5660" s="1">
        <f>_3___Healthcare_Data_v1[[#This Row],[Discharge Date]]-_3___Healthcare_Data_v1[[#This Row],[Date of Admission]]</f>
        <v>14</v>
      </c>
      <c r="Q5660" s="1">
        <f>IFERROR(_3___Healthcare_Data_v1[[#This Row],[ Billing Amount ]]/_3___Healthcare_Data_v1[[#This Row],[Days in Hospital]],0)</f>
        <v>1068.7820692857142</v>
      </c>
      <c r="R5660" s="1" t="str">
        <f>IF(_3___Healthcare_Data_v1[[#This Row],[Age]]&gt;60,"Senior",IF(_3___Healthcare_Data_v1[[#This Row],[Age]]&gt;35,"Middle","Young"))</f>
        <v>Senior</v>
      </c>
    </row>
    <row r="5661" spans="1:18" x14ac:dyDescent="0.3">
      <c r="A5661" s="1" t="s">
        <v>15681</v>
      </c>
      <c r="B5661" s="1" t="s">
        <v>26610</v>
      </c>
      <c r="C5661" s="1" t="s">
        <v>26</v>
      </c>
      <c r="D5661" s="1" t="s">
        <v>27</v>
      </c>
      <c r="E5661" s="1" t="s">
        <v>26615</v>
      </c>
      <c r="F5661" s="2">
        <v>45027</v>
      </c>
      <c r="G5661" s="1" t="s">
        <v>15682</v>
      </c>
      <c r="H5661" s="1" t="s">
        <v>15683</v>
      </c>
      <c r="I5661" s="1" t="s">
        <v>56</v>
      </c>
      <c r="J5661" s="3" t="s">
        <v>32329</v>
      </c>
      <c r="K5661">
        <v>252</v>
      </c>
      <c r="L5661" s="1" t="s">
        <v>38</v>
      </c>
      <c r="M5661" s="2">
        <v>45051</v>
      </c>
      <c r="N5661" s="1" t="s">
        <v>84</v>
      </c>
      <c r="O5661" s="1" t="s">
        <v>24</v>
      </c>
      <c r="P5661" s="1">
        <f>_3___Healthcare_Data_v1[[#This Row],[Discharge Date]]-_3___Healthcare_Data_v1[[#This Row],[Date of Admission]]</f>
        <v>24</v>
      </c>
      <c r="Q5661" s="1">
        <f>IFERROR(_3___Healthcare_Data_v1[[#This Row],[ Billing Amount ]]/_3___Healthcare_Data_v1[[#This Row],[Days in Hospital]],0)</f>
        <v>297.57359324999999</v>
      </c>
      <c r="R5661" s="1" t="str">
        <f>IF(_3___Healthcare_Data_v1[[#This Row],[Age]]&gt;60,"Senior",IF(_3___Healthcare_Data_v1[[#This Row],[Age]]&gt;35,"Middle","Young"))</f>
        <v>Senior</v>
      </c>
    </row>
    <row r="5662" spans="1:18" x14ac:dyDescent="0.3">
      <c r="A5662" s="1" t="s">
        <v>15684</v>
      </c>
      <c r="B5662" s="1" t="s">
        <v>26723</v>
      </c>
      <c r="C5662" s="1" t="s">
        <v>26</v>
      </c>
      <c r="D5662" s="1" t="s">
        <v>27</v>
      </c>
      <c r="E5662" s="1" t="s">
        <v>26615</v>
      </c>
      <c r="F5662" s="2">
        <v>44025</v>
      </c>
      <c r="G5662" s="1" t="s">
        <v>15685</v>
      </c>
      <c r="H5662" s="1" t="s">
        <v>15686</v>
      </c>
      <c r="I5662" s="1" t="s">
        <v>21</v>
      </c>
      <c r="J5662" s="3" t="s">
        <v>32330</v>
      </c>
      <c r="K5662">
        <v>221</v>
      </c>
      <c r="L5662" s="1" t="s">
        <v>42</v>
      </c>
      <c r="M5662" s="2">
        <v>44044</v>
      </c>
      <c r="N5662" s="1" t="s">
        <v>31</v>
      </c>
      <c r="O5662" s="1" t="s">
        <v>24</v>
      </c>
      <c r="P5662" s="1">
        <f>_3___Healthcare_Data_v1[[#This Row],[Discharge Date]]-_3___Healthcare_Data_v1[[#This Row],[Date of Admission]]</f>
        <v>19</v>
      </c>
      <c r="Q5662" s="1">
        <f>IFERROR(_3___Healthcare_Data_v1[[#This Row],[ Billing Amount ]]/_3___Healthcare_Data_v1[[#This Row],[Days in Hospital]],0)</f>
        <v>1582.4708115789474</v>
      </c>
      <c r="R5662" s="1" t="str">
        <f>IF(_3___Healthcare_Data_v1[[#This Row],[Age]]&gt;60,"Senior",IF(_3___Healthcare_Data_v1[[#This Row],[Age]]&gt;35,"Middle","Young"))</f>
        <v>Senior</v>
      </c>
    </row>
    <row r="5663" spans="1:18" x14ac:dyDescent="0.3">
      <c r="A5663" s="1" t="s">
        <v>15687</v>
      </c>
      <c r="B5663" s="1" t="s">
        <v>26980</v>
      </c>
      <c r="C5663" s="1" t="s">
        <v>26</v>
      </c>
      <c r="D5663" s="1" t="s">
        <v>89</v>
      </c>
      <c r="E5663" s="1" t="s">
        <v>18</v>
      </c>
      <c r="F5663" s="2">
        <v>43677</v>
      </c>
      <c r="G5663" s="1" t="s">
        <v>15688</v>
      </c>
      <c r="H5663" s="1" t="s">
        <v>15689</v>
      </c>
      <c r="I5663" s="1" t="s">
        <v>52</v>
      </c>
      <c r="J5663" s="3" t="s">
        <v>32331</v>
      </c>
      <c r="K5663">
        <v>476</v>
      </c>
      <c r="L5663" s="1" t="s">
        <v>42</v>
      </c>
      <c r="M5663" s="2">
        <v>43695</v>
      </c>
      <c r="N5663" s="1" t="s">
        <v>48</v>
      </c>
      <c r="O5663" s="1" t="s">
        <v>32</v>
      </c>
      <c r="P5663" s="1">
        <f>_3___Healthcare_Data_v1[[#This Row],[Discharge Date]]-_3___Healthcare_Data_v1[[#This Row],[Date of Admission]]</f>
        <v>18</v>
      </c>
      <c r="Q5663" s="1">
        <f>IFERROR(_3___Healthcare_Data_v1[[#This Row],[ Billing Amount ]]/_3___Healthcare_Data_v1[[#This Row],[Days in Hospital]],0)</f>
        <v>2031.9187611111111</v>
      </c>
      <c r="R5663" s="1" t="str">
        <f>IF(_3___Healthcare_Data_v1[[#This Row],[Age]]&gt;60,"Senior",IF(_3___Healthcare_Data_v1[[#This Row],[Age]]&gt;35,"Middle","Young"))</f>
        <v>Senior</v>
      </c>
    </row>
    <row r="5664" spans="1:18" x14ac:dyDescent="0.3">
      <c r="A5664" s="1" t="s">
        <v>15690</v>
      </c>
      <c r="B5664" s="1" t="s">
        <v>26672</v>
      </c>
      <c r="C5664" s="1" t="s">
        <v>26</v>
      </c>
      <c r="D5664" s="1" t="s">
        <v>62</v>
      </c>
      <c r="E5664" s="1" t="s">
        <v>35</v>
      </c>
      <c r="F5664" s="2">
        <v>44939</v>
      </c>
      <c r="G5664" s="1" t="s">
        <v>15691</v>
      </c>
      <c r="H5664" s="1" t="s">
        <v>15692</v>
      </c>
      <c r="I5664" s="1" t="s">
        <v>60</v>
      </c>
      <c r="J5664" s="3" t="s">
        <v>32332</v>
      </c>
      <c r="K5664">
        <v>271</v>
      </c>
      <c r="L5664" s="1" t="s">
        <v>22</v>
      </c>
      <c r="M5664" s="2">
        <v>44945</v>
      </c>
      <c r="N5664" s="1" t="s">
        <v>48</v>
      </c>
      <c r="O5664" s="1" t="s">
        <v>24</v>
      </c>
      <c r="P5664" s="1">
        <f>_3___Healthcare_Data_v1[[#This Row],[Discharge Date]]-_3___Healthcare_Data_v1[[#This Row],[Date of Admission]]</f>
        <v>6</v>
      </c>
      <c r="Q5664" s="1">
        <f>IFERROR(_3___Healthcare_Data_v1[[#This Row],[ Billing Amount ]]/_3___Healthcare_Data_v1[[#This Row],[Days in Hospital]],0)</f>
        <v>251.05763516666664</v>
      </c>
      <c r="R5664" s="1" t="str">
        <f>IF(_3___Healthcare_Data_v1[[#This Row],[Age]]&gt;60,"Senior",IF(_3___Healthcare_Data_v1[[#This Row],[Age]]&gt;35,"Middle","Young"))</f>
        <v>Senior</v>
      </c>
    </row>
    <row r="5665" spans="1:18" x14ac:dyDescent="0.3">
      <c r="A5665" s="1" t="s">
        <v>15693</v>
      </c>
      <c r="B5665" s="1" t="s">
        <v>26689</v>
      </c>
      <c r="C5665" s="1" t="s">
        <v>16</v>
      </c>
      <c r="D5665" s="1" t="s">
        <v>89</v>
      </c>
      <c r="E5665" s="1" t="s">
        <v>26620</v>
      </c>
      <c r="F5665" s="2">
        <v>43762</v>
      </c>
      <c r="G5665" s="1" t="s">
        <v>15694</v>
      </c>
      <c r="H5665" s="1" t="s">
        <v>15695</v>
      </c>
      <c r="I5665" s="1" t="s">
        <v>26607</v>
      </c>
      <c r="J5665" s="3" t="s">
        <v>32333</v>
      </c>
      <c r="K5665">
        <v>227</v>
      </c>
      <c r="L5665" s="1" t="s">
        <v>38</v>
      </c>
      <c r="M5665" s="2">
        <v>43771</v>
      </c>
      <c r="N5665" s="1" t="s">
        <v>84</v>
      </c>
      <c r="O5665" s="1" t="s">
        <v>44</v>
      </c>
      <c r="P5665" s="1">
        <f>_3___Healthcare_Data_v1[[#This Row],[Discharge Date]]-_3___Healthcare_Data_v1[[#This Row],[Date of Admission]]</f>
        <v>9</v>
      </c>
      <c r="Q5665" s="1">
        <f>IFERROR(_3___Healthcare_Data_v1[[#This Row],[ Billing Amount ]]/_3___Healthcare_Data_v1[[#This Row],[Days in Hospital]],0)</f>
        <v>321.29093033333334</v>
      </c>
      <c r="R5665" s="1" t="str">
        <f>IF(_3___Healthcare_Data_v1[[#This Row],[Age]]&gt;60,"Senior",IF(_3___Healthcare_Data_v1[[#This Row],[Age]]&gt;35,"Middle","Young"))</f>
        <v>Senior</v>
      </c>
    </row>
    <row r="5666" spans="1:18" x14ac:dyDescent="0.3">
      <c r="A5666" s="1" t="s">
        <v>15696</v>
      </c>
      <c r="B5666" s="1" t="s">
        <v>26980</v>
      </c>
      <c r="C5666" s="1" t="s">
        <v>16</v>
      </c>
      <c r="D5666" s="1" t="s">
        <v>49</v>
      </c>
      <c r="E5666" s="1" t="s">
        <v>69</v>
      </c>
      <c r="F5666" s="2">
        <v>43672</v>
      </c>
      <c r="G5666" s="1" t="s">
        <v>15697</v>
      </c>
      <c r="H5666" s="1" t="s">
        <v>15698</v>
      </c>
      <c r="I5666" s="1" t="s">
        <v>52</v>
      </c>
      <c r="J5666" s="3" t="s">
        <v>32334</v>
      </c>
      <c r="K5666">
        <v>247</v>
      </c>
      <c r="L5666" s="1" t="s">
        <v>22</v>
      </c>
      <c r="M5666" s="2">
        <v>43674</v>
      </c>
      <c r="N5666" s="1" t="s">
        <v>23</v>
      </c>
      <c r="O5666" s="1" t="s">
        <v>32</v>
      </c>
      <c r="P5666" s="1">
        <f>_3___Healthcare_Data_v1[[#This Row],[Discharge Date]]-_3___Healthcare_Data_v1[[#This Row],[Date of Admission]]</f>
        <v>2</v>
      </c>
      <c r="Q5666" s="1">
        <f>IFERROR(_3___Healthcare_Data_v1[[#This Row],[ Billing Amount ]]/_3___Healthcare_Data_v1[[#This Row],[Days in Hospital]],0)</f>
        <v>21395.088804999999</v>
      </c>
      <c r="R5666" s="1" t="str">
        <f>IF(_3___Healthcare_Data_v1[[#This Row],[Age]]&gt;60,"Senior",IF(_3___Healthcare_Data_v1[[#This Row],[Age]]&gt;35,"Middle","Young"))</f>
        <v>Senior</v>
      </c>
    </row>
    <row r="5667" spans="1:18" x14ac:dyDescent="0.3">
      <c r="A5667" s="1" t="s">
        <v>15699</v>
      </c>
      <c r="B5667" s="1" t="s">
        <v>26634</v>
      </c>
      <c r="C5667" s="1" t="s">
        <v>16</v>
      </c>
      <c r="D5667" s="1" t="s">
        <v>62</v>
      </c>
      <c r="E5667" s="1" t="s">
        <v>26620</v>
      </c>
      <c r="F5667" s="2">
        <v>44607</v>
      </c>
      <c r="G5667" s="1" t="s">
        <v>15700</v>
      </c>
      <c r="H5667" s="1" t="s">
        <v>15701</v>
      </c>
      <c r="I5667" s="1" t="s">
        <v>60</v>
      </c>
      <c r="J5667" s="3" t="s">
        <v>32335</v>
      </c>
      <c r="K5667">
        <v>128</v>
      </c>
      <c r="L5667" s="1" t="s">
        <v>38</v>
      </c>
      <c r="M5667" s="2">
        <v>44610</v>
      </c>
      <c r="N5667" s="1" t="s">
        <v>31</v>
      </c>
      <c r="O5667" s="1" t="s">
        <v>24</v>
      </c>
      <c r="P5667" s="1">
        <f>_3___Healthcare_Data_v1[[#This Row],[Discharge Date]]-_3___Healthcare_Data_v1[[#This Row],[Date of Admission]]</f>
        <v>3</v>
      </c>
      <c r="Q5667" s="1">
        <f>IFERROR(_3___Healthcare_Data_v1[[#This Row],[ Billing Amount ]]/_3___Healthcare_Data_v1[[#This Row],[Days in Hospital]],0)</f>
        <v>2296.1939480000001</v>
      </c>
      <c r="R5667" s="1" t="str">
        <f>IF(_3___Healthcare_Data_v1[[#This Row],[Age]]&gt;60,"Senior",IF(_3___Healthcare_Data_v1[[#This Row],[Age]]&gt;35,"Middle","Young"))</f>
        <v>Senior</v>
      </c>
    </row>
    <row r="5668" spans="1:18" x14ac:dyDescent="0.3">
      <c r="A5668" s="1" t="s">
        <v>4689</v>
      </c>
      <c r="B5668" s="1" t="s">
        <v>26679</v>
      </c>
      <c r="C5668" s="1" t="s">
        <v>26</v>
      </c>
      <c r="D5668" s="1" t="s">
        <v>17</v>
      </c>
      <c r="E5668" s="1" t="s">
        <v>35</v>
      </c>
      <c r="F5668" s="2">
        <v>43683</v>
      </c>
      <c r="G5668" s="1" t="s">
        <v>15702</v>
      </c>
      <c r="H5668" s="1" t="s">
        <v>15703</v>
      </c>
      <c r="I5668" s="1" t="s">
        <v>56</v>
      </c>
      <c r="J5668" s="3" t="s">
        <v>32336</v>
      </c>
      <c r="K5668">
        <v>305</v>
      </c>
      <c r="L5668" s="1" t="s">
        <v>42</v>
      </c>
      <c r="M5668" s="2">
        <v>43697</v>
      </c>
      <c r="N5668" s="1" t="s">
        <v>84</v>
      </c>
      <c r="O5668" s="1" t="s">
        <v>32</v>
      </c>
      <c r="P5668" s="1">
        <f>_3___Healthcare_Data_v1[[#This Row],[Discharge Date]]-_3___Healthcare_Data_v1[[#This Row],[Date of Admission]]</f>
        <v>14</v>
      </c>
      <c r="Q5668" s="1">
        <f>IFERROR(_3___Healthcare_Data_v1[[#This Row],[ Billing Amount ]]/_3___Healthcare_Data_v1[[#This Row],[Days in Hospital]],0)</f>
        <v>977.26628285714287</v>
      </c>
      <c r="R5668" s="1" t="str">
        <f>IF(_3___Healthcare_Data_v1[[#This Row],[Age]]&gt;60,"Senior",IF(_3___Healthcare_Data_v1[[#This Row],[Age]]&gt;35,"Middle","Young"))</f>
        <v>Senior</v>
      </c>
    </row>
    <row r="5669" spans="1:18" x14ac:dyDescent="0.3">
      <c r="A5669" s="1" t="s">
        <v>15704</v>
      </c>
      <c r="B5669" s="1" t="s">
        <v>26640</v>
      </c>
      <c r="C5669" s="1" t="s">
        <v>16</v>
      </c>
      <c r="D5669" s="1" t="s">
        <v>89</v>
      </c>
      <c r="E5669" s="1" t="s">
        <v>69</v>
      </c>
      <c r="F5669" s="2">
        <v>44708</v>
      </c>
      <c r="G5669" s="1" t="s">
        <v>15705</v>
      </c>
      <c r="H5669" s="1" t="s">
        <v>15706</v>
      </c>
      <c r="I5669" s="1" t="s">
        <v>60</v>
      </c>
      <c r="J5669" s="3" t="s">
        <v>32337</v>
      </c>
      <c r="K5669">
        <v>119</v>
      </c>
      <c r="L5669" s="1" t="s">
        <v>22</v>
      </c>
      <c r="M5669" s="2">
        <v>44723</v>
      </c>
      <c r="N5669" s="1" t="s">
        <v>48</v>
      </c>
      <c r="O5669" s="1" t="s">
        <v>44</v>
      </c>
      <c r="P5669" s="1">
        <f>_3___Healthcare_Data_v1[[#This Row],[Discharge Date]]-_3___Healthcare_Data_v1[[#This Row],[Date of Admission]]</f>
        <v>15</v>
      </c>
      <c r="Q5669" s="1">
        <f>IFERROR(_3___Healthcare_Data_v1[[#This Row],[ Billing Amount ]]/_3___Healthcare_Data_v1[[#This Row],[Days in Hospital]],0)</f>
        <v>1306.8798820000002</v>
      </c>
      <c r="R5669" s="1" t="str">
        <f>IF(_3___Healthcare_Data_v1[[#This Row],[Age]]&gt;60,"Senior",IF(_3___Healthcare_Data_v1[[#This Row],[Age]]&gt;35,"Middle","Young"))</f>
        <v>Senior</v>
      </c>
    </row>
    <row r="5670" spans="1:18" x14ac:dyDescent="0.3">
      <c r="A5670" s="1" t="s">
        <v>5454</v>
      </c>
      <c r="B5670" s="1" t="s">
        <v>26659</v>
      </c>
      <c r="C5670" s="1" t="s">
        <v>16</v>
      </c>
      <c r="D5670" s="1" t="s">
        <v>229</v>
      </c>
      <c r="E5670" s="1" t="s">
        <v>26615</v>
      </c>
      <c r="F5670" s="2">
        <v>43957</v>
      </c>
      <c r="G5670" s="1" t="s">
        <v>15707</v>
      </c>
      <c r="H5670" s="1" t="s">
        <v>15708</v>
      </c>
      <c r="I5670" s="1" t="s">
        <v>26607</v>
      </c>
      <c r="J5670" s="3" t="s">
        <v>32338</v>
      </c>
      <c r="K5670">
        <v>113</v>
      </c>
      <c r="L5670" s="1" t="s">
        <v>42</v>
      </c>
      <c r="M5670" s="2">
        <v>43969</v>
      </c>
      <c r="N5670" s="1" t="s">
        <v>43</v>
      </c>
      <c r="O5670" s="1" t="s">
        <v>44</v>
      </c>
      <c r="P5670" s="1">
        <f>_3___Healthcare_Data_v1[[#This Row],[Discharge Date]]-_3___Healthcare_Data_v1[[#This Row],[Date of Admission]]</f>
        <v>12</v>
      </c>
      <c r="Q5670" s="1">
        <f>IFERROR(_3___Healthcare_Data_v1[[#This Row],[ Billing Amount ]]/_3___Healthcare_Data_v1[[#This Row],[Days in Hospital]],0)</f>
        <v>1013.1600016666666</v>
      </c>
      <c r="R5670" s="1" t="str">
        <f>IF(_3___Healthcare_Data_v1[[#This Row],[Age]]&gt;60,"Senior",IF(_3___Healthcare_Data_v1[[#This Row],[Age]]&gt;35,"Middle","Young"))</f>
        <v>Senior</v>
      </c>
    </row>
    <row r="5671" spans="1:18" x14ac:dyDescent="0.3">
      <c r="A5671" s="1" t="s">
        <v>15709</v>
      </c>
      <c r="B5671" s="1" t="s">
        <v>26689</v>
      </c>
      <c r="C5671" s="1" t="s">
        <v>26</v>
      </c>
      <c r="D5671" s="1" t="s">
        <v>34</v>
      </c>
      <c r="E5671" s="1" t="s">
        <v>28</v>
      </c>
      <c r="F5671" s="2">
        <v>44932</v>
      </c>
      <c r="G5671" s="1" t="s">
        <v>15710</v>
      </c>
      <c r="H5671" s="1" t="s">
        <v>15711</v>
      </c>
      <c r="I5671" s="1" t="s">
        <v>60</v>
      </c>
      <c r="J5671" s="3" t="s">
        <v>32339</v>
      </c>
      <c r="K5671">
        <v>112</v>
      </c>
      <c r="L5671" s="1" t="s">
        <v>22</v>
      </c>
      <c r="M5671" s="2">
        <v>44934</v>
      </c>
      <c r="N5671" s="1" t="s">
        <v>23</v>
      </c>
      <c r="O5671" s="1" t="s">
        <v>32</v>
      </c>
      <c r="P5671" s="1">
        <f>_3___Healthcare_Data_v1[[#This Row],[Discharge Date]]-_3___Healthcare_Data_v1[[#This Row],[Date of Admission]]</f>
        <v>2</v>
      </c>
      <c r="Q5671" s="1">
        <f>IFERROR(_3___Healthcare_Data_v1[[#This Row],[ Billing Amount ]]/_3___Healthcare_Data_v1[[#This Row],[Days in Hospital]],0)</f>
        <v>3943.3661364999998</v>
      </c>
      <c r="R5671" s="1" t="str">
        <f>IF(_3___Healthcare_Data_v1[[#This Row],[Age]]&gt;60,"Senior",IF(_3___Healthcare_Data_v1[[#This Row],[Age]]&gt;35,"Middle","Young"))</f>
        <v>Senior</v>
      </c>
    </row>
    <row r="5672" spans="1:18" x14ac:dyDescent="0.3">
      <c r="A5672" s="1" t="s">
        <v>15712</v>
      </c>
      <c r="B5672" s="1" t="s">
        <v>26644</v>
      </c>
      <c r="C5672" s="1" t="s">
        <v>16</v>
      </c>
      <c r="D5672" s="1" t="s">
        <v>34</v>
      </c>
      <c r="E5672" s="1" t="s">
        <v>28</v>
      </c>
      <c r="F5672" s="2">
        <v>44131</v>
      </c>
      <c r="G5672" s="1" t="s">
        <v>15713</v>
      </c>
      <c r="H5672" s="1" t="s">
        <v>15714</v>
      </c>
      <c r="I5672" s="1" t="s">
        <v>60</v>
      </c>
      <c r="J5672" s="3" t="s">
        <v>32340</v>
      </c>
      <c r="K5672">
        <v>307</v>
      </c>
      <c r="L5672" s="1" t="s">
        <v>38</v>
      </c>
      <c r="M5672" s="2">
        <v>44149</v>
      </c>
      <c r="N5672" s="1" t="s">
        <v>23</v>
      </c>
      <c r="O5672" s="1" t="s">
        <v>24</v>
      </c>
      <c r="P5672" s="1">
        <f>_3___Healthcare_Data_v1[[#This Row],[Discharge Date]]-_3___Healthcare_Data_v1[[#This Row],[Date of Admission]]</f>
        <v>18</v>
      </c>
      <c r="Q5672" s="1">
        <f>IFERROR(_3___Healthcare_Data_v1[[#This Row],[ Billing Amount ]]/_3___Healthcare_Data_v1[[#This Row],[Days in Hospital]],0)</f>
        <v>784.78057888888884</v>
      </c>
      <c r="R5672" s="1" t="str">
        <f>IF(_3___Healthcare_Data_v1[[#This Row],[Age]]&gt;60,"Senior",IF(_3___Healthcare_Data_v1[[#This Row],[Age]]&gt;35,"Middle","Young"))</f>
        <v>Senior</v>
      </c>
    </row>
    <row r="5673" spans="1:18" x14ac:dyDescent="0.3">
      <c r="A5673" s="1" t="s">
        <v>15715</v>
      </c>
      <c r="B5673" s="1" t="s">
        <v>26683</v>
      </c>
      <c r="C5673" s="1" t="s">
        <v>16</v>
      </c>
      <c r="D5673" s="1" t="s">
        <v>27</v>
      </c>
      <c r="E5673" s="1" t="s">
        <v>18</v>
      </c>
      <c r="F5673" s="2">
        <v>44446</v>
      </c>
      <c r="G5673" s="1" t="s">
        <v>15716</v>
      </c>
      <c r="H5673" s="1" t="s">
        <v>4505</v>
      </c>
      <c r="I5673" s="1" t="s">
        <v>26607</v>
      </c>
      <c r="J5673" s="3" t="s">
        <v>32341</v>
      </c>
      <c r="K5673">
        <v>140</v>
      </c>
      <c r="L5673" s="1" t="s">
        <v>42</v>
      </c>
      <c r="M5673" s="2">
        <v>44467</v>
      </c>
      <c r="N5673" s="1" t="s">
        <v>23</v>
      </c>
      <c r="O5673" s="1" t="s">
        <v>24</v>
      </c>
      <c r="P5673" s="1">
        <f>_3___Healthcare_Data_v1[[#This Row],[Discharge Date]]-_3___Healthcare_Data_v1[[#This Row],[Date of Admission]]</f>
        <v>21</v>
      </c>
      <c r="Q5673" s="1">
        <f>IFERROR(_3___Healthcare_Data_v1[[#This Row],[ Billing Amount ]]/_3___Healthcare_Data_v1[[#This Row],[Days in Hospital]],0)</f>
        <v>1532.4578285714285</v>
      </c>
      <c r="R5673" s="1" t="str">
        <f>IF(_3___Healthcare_Data_v1[[#This Row],[Age]]&gt;60,"Senior",IF(_3___Healthcare_Data_v1[[#This Row],[Age]]&gt;35,"Middle","Young"))</f>
        <v>Senior</v>
      </c>
    </row>
    <row r="5674" spans="1:18" x14ac:dyDescent="0.3">
      <c r="A5674" s="1" t="s">
        <v>15717</v>
      </c>
      <c r="B5674" s="1" t="s">
        <v>26873</v>
      </c>
      <c r="C5674" s="1" t="s">
        <v>26</v>
      </c>
      <c r="D5674" s="1" t="s">
        <v>89</v>
      </c>
      <c r="E5674" s="1" t="s">
        <v>26620</v>
      </c>
      <c r="F5674" s="2">
        <v>44238</v>
      </c>
      <c r="G5674" s="1" t="s">
        <v>15718</v>
      </c>
      <c r="H5674" s="1" t="s">
        <v>15719</v>
      </c>
      <c r="I5674" s="1" t="s">
        <v>52</v>
      </c>
      <c r="J5674" s="3" t="s">
        <v>32342</v>
      </c>
      <c r="K5674">
        <v>442</v>
      </c>
      <c r="L5674" s="1" t="s">
        <v>38</v>
      </c>
      <c r="M5674" s="2">
        <v>44250</v>
      </c>
      <c r="N5674" s="1" t="s">
        <v>43</v>
      </c>
      <c r="O5674" s="1" t="s">
        <v>24</v>
      </c>
      <c r="P5674" s="1">
        <f>_3___Healthcare_Data_v1[[#This Row],[Discharge Date]]-_3___Healthcare_Data_v1[[#This Row],[Date of Admission]]</f>
        <v>12</v>
      </c>
      <c r="Q5674" s="1">
        <f>IFERROR(_3___Healthcare_Data_v1[[#This Row],[ Billing Amount ]]/_3___Healthcare_Data_v1[[#This Row],[Days in Hospital]],0)</f>
        <v>1611.9758174999999</v>
      </c>
      <c r="R5674" s="1" t="str">
        <f>IF(_3___Healthcare_Data_v1[[#This Row],[Age]]&gt;60,"Senior",IF(_3___Healthcare_Data_v1[[#This Row],[Age]]&gt;35,"Middle","Young"))</f>
        <v>Senior</v>
      </c>
    </row>
    <row r="5675" spans="1:18" x14ac:dyDescent="0.3">
      <c r="A5675" s="1" t="s">
        <v>15720</v>
      </c>
      <c r="B5675" s="1" t="s">
        <v>26624</v>
      </c>
      <c r="C5675" s="1" t="s">
        <v>16</v>
      </c>
      <c r="D5675" s="1" t="s">
        <v>62</v>
      </c>
      <c r="E5675" s="1" t="s">
        <v>28</v>
      </c>
      <c r="F5675" s="2">
        <v>44278</v>
      </c>
      <c r="G5675" s="1" t="s">
        <v>15721</v>
      </c>
      <c r="H5675" s="1" t="s">
        <v>14675</v>
      </c>
      <c r="I5675" s="1" t="s">
        <v>26607</v>
      </c>
      <c r="J5675" s="3" t="s">
        <v>32343</v>
      </c>
      <c r="K5675">
        <v>217</v>
      </c>
      <c r="L5675" s="1" t="s">
        <v>42</v>
      </c>
      <c r="M5675" s="2">
        <v>44282</v>
      </c>
      <c r="N5675" s="1" t="s">
        <v>48</v>
      </c>
      <c r="O5675" s="1" t="s">
        <v>24</v>
      </c>
      <c r="P5675" s="1">
        <f>_3___Healthcare_Data_v1[[#This Row],[Discharge Date]]-_3___Healthcare_Data_v1[[#This Row],[Date of Admission]]</f>
        <v>4</v>
      </c>
      <c r="Q5675" s="1">
        <f>IFERROR(_3___Healthcare_Data_v1[[#This Row],[ Billing Amount ]]/_3___Healthcare_Data_v1[[#This Row],[Days in Hospital]],0)</f>
        <v>3357.7750074999999</v>
      </c>
      <c r="R5675" s="1" t="str">
        <f>IF(_3___Healthcare_Data_v1[[#This Row],[Age]]&gt;60,"Senior",IF(_3___Healthcare_Data_v1[[#This Row],[Age]]&gt;35,"Middle","Young"))</f>
        <v>Senior</v>
      </c>
    </row>
    <row r="5676" spans="1:18" x14ac:dyDescent="0.3">
      <c r="A5676" s="1" t="s">
        <v>15722</v>
      </c>
      <c r="B5676" s="1" t="s">
        <v>26700</v>
      </c>
      <c r="C5676" s="1" t="s">
        <v>26</v>
      </c>
      <c r="D5676" s="1" t="s">
        <v>114</v>
      </c>
      <c r="E5676" s="1" t="s">
        <v>35</v>
      </c>
      <c r="F5676" s="2">
        <v>45117</v>
      </c>
      <c r="G5676" s="1" t="s">
        <v>15723</v>
      </c>
      <c r="H5676" s="1" t="s">
        <v>15724</v>
      </c>
      <c r="I5676" s="1" t="s">
        <v>52</v>
      </c>
      <c r="J5676" s="3" t="s">
        <v>32344</v>
      </c>
      <c r="K5676">
        <v>369</v>
      </c>
      <c r="L5676" s="1" t="s">
        <v>38</v>
      </c>
      <c r="M5676" s="2">
        <v>45140</v>
      </c>
      <c r="N5676" s="1" t="s">
        <v>23</v>
      </c>
      <c r="O5676" s="1" t="s">
        <v>32</v>
      </c>
      <c r="P5676" s="1">
        <f>_3___Healthcare_Data_v1[[#This Row],[Discharge Date]]-_3___Healthcare_Data_v1[[#This Row],[Date of Admission]]</f>
        <v>23</v>
      </c>
      <c r="Q5676" s="1">
        <f>IFERROR(_3___Healthcare_Data_v1[[#This Row],[ Billing Amount ]]/_3___Healthcare_Data_v1[[#This Row],[Days in Hospital]],0)</f>
        <v>325.80459904347828</v>
      </c>
      <c r="R5676" s="1" t="str">
        <f>IF(_3___Healthcare_Data_v1[[#This Row],[Age]]&gt;60,"Senior",IF(_3___Healthcare_Data_v1[[#This Row],[Age]]&gt;35,"Middle","Young"))</f>
        <v>Senior</v>
      </c>
    </row>
    <row r="5677" spans="1:18" x14ac:dyDescent="0.3">
      <c r="A5677" s="1" t="s">
        <v>15725</v>
      </c>
      <c r="B5677" s="1" t="s">
        <v>26845</v>
      </c>
      <c r="C5677" s="1" t="s">
        <v>16</v>
      </c>
      <c r="D5677" s="1" t="s">
        <v>114</v>
      </c>
      <c r="E5677" s="1" t="s">
        <v>28</v>
      </c>
      <c r="F5677" s="2">
        <v>44297</v>
      </c>
      <c r="G5677" s="1" t="s">
        <v>15726</v>
      </c>
      <c r="H5677" s="1" t="s">
        <v>15727</v>
      </c>
      <c r="I5677" s="1" t="s">
        <v>60</v>
      </c>
      <c r="J5677" s="3" t="s">
        <v>32345</v>
      </c>
      <c r="K5677">
        <v>375</v>
      </c>
      <c r="L5677" s="1" t="s">
        <v>38</v>
      </c>
      <c r="M5677" s="2">
        <v>44307</v>
      </c>
      <c r="N5677" s="1" t="s">
        <v>84</v>
      </c>
      <c r="O5677" s="1" t="s">
        <v>44</v>
      </c>
      <c r="P5677" s="1">
        <f>_3___Healthcare_Data_v1[[#This Row],[Discharge Date]]-_3___Healthcare_Data_v1[[#This Row],[Date of Admission]]</f>
        <v>10</v>
      </c>
      <c r="Q5677" s="1">
        <f>IFERROR(_3___Healthcare_Data_v1[[#This Row],[ Billing Amount ]]/_3___Healthcare_Data_v1[[#This Row],[Days in Hospital]],0)</f>
        <v>4471.0528140000006</v>
      </c>
      <c r="R5677" s="1" t="str">
        <f>IF(_3___Healthcare_Data_v1[[#This Row],[Age]]&gt;60,"Senior",IF(_3___Healthcare_Data_v1[[#This Row],[Age]]&gt;35,"Middle","Young"))</f>
        <v>Senior</v>
      </c>
    </row>
    <row r="5678" spans="1:18" x14ac:dyDescent="0.3">
      <c r="A5678" s="1" t="s">
        <v>15728</v>
      </c>
      <c r="B5678" s="1" t="s">
        <v>26644</v>
      </c>
      <c r="C5678" s="1" t="s">
        <v>16</v>
      </c>
      <c r="D5678" s="1" t="s">
        <v>17</v>
      </c>
      <c r="E5678" s="1" t="s">
        <v>28</v>
      </c>
      <c r="F5678" s="2">
        <v>43960</v>
      </c>
      <c r="G5678" s="1" t="s">
        <v>15729</v>
      </c>
      <c r="H5678" s="1" t="s">
        <v>15730</v>
      </c>
      <c r="I5678" s="1" t="s">
        <v>21</v>
      </c>
      <c r="J5678" s="3" t="s">
        <v>32346</v>
      </c>
      <c r="K5678">
        <v>338</v>
      </c>
      <c r="L5678" s="1" t="s">
        <v>42</v>
      </c>
      <c r="M5678" s="2">
        <v>43972</v>
      </c>
      <c r="N5678" s="1" t="s">
        <v>23</v>
      </c>
      <c r="O5678" s="1" t="s">
        <v>44</v>
      </c>
      <c r="P5678" s="1">
        <f>_3___Healthcare_Data_v1[[#This Row],[Discharge Date]]-_3___Healthcare_Data_v1[[#This Row],[Date of Admission]]</f>
        <v>12</v>
      </c>
      <c r="Q5678" s="1">
        <f>IFERROR(_3___Healthcare_Data_v1[[#This Row],[ Billing Amount ]]/_3___Healthcare_Data_v1[[#This Row],[Days in Hospital]],0)</f>
        <v>1040.3819941666668</v>
      </c>
      <c r="R5678" s="1" t="str">
        <f>IF(_3___Healthcare_Data_v1[[#This Row],[Age]]&gt;60,"Senior",IF(_3___Healthcare_Data_v1[[#This Row],[Age]]&gt;35,"Middle","Young"))</f>
        <v>Senior</v>
      </c>
    </row>
    <row r="5679" spans="1:18" x14ac:dyDescent="0.3">
      <c r="A5679" s="1" t="s">
        <v>15731</v>
      </c>
      <c r="B5679" s="1" t="s">
        <v>26803</v>
      </c>
      <c r="C5679" s="1" t="s">
        <v>16</v>
      </c>
      <c r="D5679" s="1" t="s">
        <v>229</v>
      </c>
      <c r="E5679" s="1" t="s">
        <v>26620</v>
      </c>
      <c r="F5679" s="2">
        <v>44371</v>
      </c>
      <c r="G5679" s="1" t="s">
        <v>15732</v>
      </c>
      <c r="H5679" s="1" t="s">
        <v>11959</v>
      </c>
      <c r="I5679" s="1" t="s">
        <v>21</v>
      </c>
      <c r="J5679" s="3" t="s">
        <v>32347</v>
      </c>
      <c r="K5679">
        <v>499</v>
      </c>
      <c r="L5679" s="1" t="s">
        <v>38</v>
      </c>
      <c r="M5679" s="2">
        <v>44399</v>
      </c>
      <c r="N5679" s="1" t="s">
        <v>31</v>
      </c>
      <c r="O5679" s="1" t="s">
        <v>24</v>
      </c>
      <c r="P5679" s="1">
        <f>_3___Healthcare_Data_v1[[#This Row],[Discharge Date]]-_3___Healthcare_Data_v1[[#This Row],[Date of Admission]]</f>
        <v>28</v>
      </c>
      <c r="Q5679" s="1">
        <f>IFERROR(_3___Healthcare_Data_v1[[#This Row],[ Billing Amount ]]/_3___Healthcare_Data_v1[[#This Row],[Days in Hospital]],0)</f>
        <v>107.88842946428572</v>
      </c>
      <c r="R5679" s="1" t="str">
        <f>IF(_3___Healthcare_Data_v1[[#This Row],[Age]]&gt;60,"Senior",IF(_3___Healthcare_Data_v1[[#This Row],[Age]]&gt;35,"Middle","Young"))</f>
        <v>Senior</v>
      </c>
    </row>
    <row r="5680" spans="1:18" x14ac:dyDescent="0.3">
      <c r="A5680" s="1" t="s">
        <v>15733</v>
      </c>
      <c r="B5680" s="1" t="s">
        <v>26657</v>
      </c>
      <c r="C5680" s="1" t="s">
        <v>26</v>
      </c>
      <c r="D5680" s="1" t="s">
        <v>114</v>
      </c>
      <c r="E5680" s="1" t="s">
        <v>69</v>
      </c>
      <c r="F5680" s="2">
        <v>43449</v>
      </c>
      <c r="G5680" s="1" t="s">
        <v>15734</v>
      </c>
      <c r="H5680" s="1" t="s">
        <v>15735</v>
      </c>
      <c r="I5680" s="1" t="s">
        <v>21</v>
      </c>
      <c r="J5680" s="3" t="s">
        <v>32348</v>
      </c>
      <c r="K5680">
        <v>152</v>
      </c>
      <c r="L5680" s="1" t="s">
        <v>38</v>
      </c>
      <c r="M5680" s="2">
        <v>43465</v>
      </c>
      <c r="N5680" s="1" t="s">
        <v>31</v>
      </c>
      <c r="O5680" s="1" t="s">
        <v>32</v>
      </c>
      <c r="P5680" s="1">
        <f>_3___Healthcare_Data_v1[[#This Row],[Discharge Date]]-_3___Healthcare_Data_v1[[#This Row],[Date of Admission]]</f>
        <v>16</v>
      </c>
      <c r="Q5680" s="1">
        <f>IFERROR(_3___Healthcare_Data_v1[[#This Row],[ Billing Amount ]]/_3___Healthcare_Data_v1[[#This Row],[Days in Hospital]],0)</f>
        <v>4116.9896250000002</v>
      </c>
      <c r="R5680" s="1" t="str">
        <f>IF(_3___Healthcare_Data_v1[[#This Row],[Age]]&gt;60,"Senior",IF(_3___Healthcare_Data_v1[[#This Row],[Age]]&gt;35,"Middle","Young"))</f>
        <v>Senior</v>
      </c>
    </row>
    <row r="5681" spans="1:18" x14ac:dyDescent="0.3">
      <c r="A5681" s="1" t="s">
        <v>15736</v>
      </c>
      <c r="B5681" s="1" t="s">
        <v>26759</v>
      </c>
      <c r="C5681" s="1" t="s">
        <v>16</v>
      </c>
      <c r="D5681" s="1" t="s">
        <v>62</v>
      </c>
      <c r="E5681" s="1" t="s">
        <v>18</v>
      </c>
      <c r="F5681" s="2">
        <v>44579</v>
      </c>
      <c r="G5681" s="1" t="s">
        <v>15737</v>
      </c>
      <c r="H5681" s="1" t="s">
        <v>15738</v>
      </c>
      <c r="I5681" s="1" t="s">
        <v>56</v>
      </c>
      <c r="J5681" s="3" t="s">
        <v>32349</v>
      </c>
      <c r="K5681">
        <v>174</v>
      </c>
      <c r="L5681" s="1" t="s">
        <v>42</v>
      </c>
      <c r="M5681" s="2">
        <v>44603</v>
      </c>
      <c r="N5681" s="1" t="s">
        <v>23</v>
      </c>
      <c r="O5681" s="1" t="s">
        <v>24</v>
      </c>
      <c r="P5681" s="1">
        <f>_3___Healthcare_Data_v1[[#This Row],[Discharge Date]]-_3___Healthcare_Data_v1[[#This Row],[Date of Admission]]</f>
        <v>24</v>
      </c>
      <c r="Q5681" s="1">
        <f>IFERROR(_3___Healthcare_Data_v1[[#This Row],[ Billing Amount ]]/_3___Healthcare_Data_v1[[#This Row],[Days in Hospital]],0)</f>
        <v>230.40029274999998</v>
      </c>
      <c r="R5681" s="1" t="str">
        <f>IF(_3___Healthcare_Data_v1[[#This Row],[Age]]&gt;60,"Senior",IF(_3___Healthcare_Data_v1[[#This Row],[Age]]&gt;35,"Middle","Young"))</f>
        <v>Senior</v>
      </c>
    </row>
    <row r="5682" spans="1:18" x14ac:dyDescent="0.3">
      <c r="A5682" s="1" t="s">
        <v>15739</v>
      </c>
      <c r="B5682" s="1" t="s">
        <v>26845</v>
      </c>
      <c r="C5682" s="1" t="s">
        <v>16</v>
      </c>
      <c r="D5682" s="1" t="s">
        <v>34</v>
      </c>
      <c r="E5682" s="1" t="s">
        <v>18</v>
      </c>
      <c r="F5682" s="2">
        <v>44757</v>
      </c>
      <c r="G5682" s="1" t="s">
        <v>15740</v>
      </c>
      <c r="H5682" s="1" t="s">
        <v>15741</v>
      </c>
      <c r="I5682" s="1" t="s">
        <v>21</v>
      </c>
      <c r="J5682" s="3" t="s">
        <v>32350</v>
      </c>
      <c r="K5682">
        <v>334</v>
      </c>
      <c r="L5682" s="1" t="s">
        <v>38</v>
      </c>
      <c r="M5682" s="2">
        <v>44767</v>
      </c>
      <c r="N5682" s="1" t="s">
        <v>43</v>
      </c>
      <c r="O5682" s="1" t="s">
        <v>44</v>
      </c>
      <c r="P5682" s="1">
        <f>_3___Healthcare_Data_v1[[#This Row],[Discharge Date]]-_3___Healthcare_Data_v1[[#This Row],[Date of Admission]]</f>
        <v>10</v>
      </c>
      <c r="Q5682" s="1">
        <f>IFERROR(_3___Healthcare_Data_v1[[#This Row],[ Billing Amount ]]/_3___Healthcare_Data_v1[[#This Row],[Days in Hospital]],0)</f>
        <v>288.8187514</v>
      </c>
      <c r="R5682" s="1" t="str">
        <f>IF(_3___Healthcare_Data_v1[[#This Row],[Age]]&gt;60,"Senior",IF(_3___Healthcare_Data_v1[[#This Row],[Age]]&gt;35,"Middle","Young"))</f>
        <v>Senior</v>
      </c>
    </row>
    <row r="5683" spans="1:18" x14ac:dyDescent="0.3">
      <c r="A5683" s="1" t="s">
        <v>15742</v>
      </c>
      <c r="B5683" s="1" t="s">
        <v>26687</v>
      </c>
      <c r="C5683" s="1" t="s">
        <v>26</v>
      </c>
      <c r="D5683" s="1" t="s">
        <v>49</v>
      </c>
      <c r="E5683" s="1" t="s">
        <v>26615</v>
      </c>
      <c r="F5683" s="2">
        <v>44555</v>
      </c>
      <c r="G5683" s="1" t="s">
        <v>15743</v>
      </c>
      <c r="H5683" s="1" t="s">
        <v>15744</v>
      </c>
      <c r="I5683" s="1" t="s">
        <v>56</v>
      </c>
      <c r="J5683" s="3" t="s">
        <v>32351</v>
      </c>
      <c r="K5683">
        <v>105</v>
      </c>
      <c r="L5683" s="1" t="s">
        <v>42</v>
      </c>
      <c r="M5683" s="2">
        <v>44558</v>
      </c>
      <c r="N5683" s="1" t="s">
        <v>84</v>
      </c>
      <c r="O5683" s="1" t="s">
        <v>44</v>
      </c>
      <c r="P5683" s="1">
        <f>_3___Healthcare_Data_v1[[#This Row],[Discharge Date]]-_3___Healthcare_Data_v1[[#This Row],[Date of Admission]]</f>
        <v>3</v>
      </c>
      <c r="Q5683" s="1">
        <f>IFERROR(_3___Healthcare_Data_v1[[#This Row],[ Billing Amount ]]/_3___Healthcare_Data_v1[[#This Row],[Days in Hospital]],0)</f>
        <v>2671.6220710000002</v>
      </c>
      <c r="R5683" s="1" t="str">
        <f>IF(_3___Healthcare_Data_v1[[#This Row],[Age]]&gt;60,"Senior",IF(_3___Healthcare_Data_v1[[#This Row],[Age]]&gt;35,"Middle","Young"))</f>
        <v>Senior</v>
      </c>
    </row>
    <row r="5684" spans="1:18" x14ac:dyDescent="0.3">
      <c r="A5684" s="1" t="s">
        <v>15745</v>
      </c>
      <c r="B5684" s="1" t="s">
        <v>26630</v>
      </c>
      <c r="C5684" s="1" t="s">
        <v>26</v>
      </c>
      <c r="D5684" s="1" t="s">
        <v>34</v>
      </c>
      <c r="E5684" s="1" t="s">
        <v>26620</v>
      </c>
      <c r="F5684" s="2">
        <v>43779</v>
      </c>
      <c r="G5684" s="1" t="s">
        <v>15746</v>
      </c>
      <c r="H5684" s="1" t="s">
        <v>15747</v>
      </c>
      <c r="I5684" s="1" t="s">
        <v>60</v>
      </c>
      <c r="J5684" s="3" t="s">
        <v>32352</v>
      </c>
      <c r="K5684">
        <v>366</v>
      </c>
      <c r="L5684" s="1" t="s">
        <v>22</v>
      </c>
      <c r="M5684" s="2">
        <v>43785</v>
      </c>
      <c r="N5684" s="1" t="s">
        <v>23</v>
      </c>
      <c r="O5684" s="1" t="s">
        <v>24</v>
      </c>
      <c r="P5684" s="1">
        <f>_3___Healthcare_Data_v1[[#This Row],[Discharge Date]]-_3___Healthcare_Data_v1[[#This Row],[Date of Admission]]</f>
        <v>6</v>
      </c>
      <c r="Q5684" s="1">
        <f>IFERROR(_3___Healthcare_Data_v1[[#This Row],[ Billing Amount ]]/_3___Healthcare_Data_v1[[#This Row],[Days in Hospital]],0)</f>
        <v>5564.6071233333341</v>
      </c>
      <c r="R5684" s="1" t="str">
        <f>IF(_3___Healthcare_Data_v1[[#This Row],[Age]]&gt;60,"Senior",IF(_3___Healthcare_Data_v1[[#This Row],[Age]]&gt;35,"Middle","Young"))</f>
        <v>Senior</v>
      </c>
    </row>
    <row r="5685" spans="1:18" x14ac:dyDescent="0.3">
      <c r="A5685" s="1" t="s">
        <v>15748</v>
      </c>
      <c r="B5685" s="1" t="s">
        <v>26630</v>
      </c>
      <c r="C5685" s="1" t="s">
        <v>26</v>
      </c>
      <c r="D5685" s="1" t="s">
        <v>17</v>
      </c>
      <c r="E5685" s="1" t="s">
        <v>69</v>
      </c>
      <c r="F5685" s="2">
        <v>44679</v>
      </c>
      <c r="G5685" s="1" t="s">
        <v>15749</v>
      </c>
      <c r="H5685" s="1" t="s">
        <v>15750</v>
      </c>
      <c r="I5685" s="1" t="s">
        <v>60</v>
      </c>
      <c r="J5685" s="3" t="s">
        <v>32353</v>
      </c>
      <c r="K5685">
        <v>273</v>
      </c>
      <c r="L5685" s="1" t="s">
        <v>42</v>
      </c>
      <c r="M5685" s="2">
        <v>44698</v>
      </c>
      <c r="N5685" s="1" t="s">
        <v>43</v>
      </c>
      <c r="O5685" s="1" t="s">
        <v>32</v>
      </c>
      <c r="P5685" s="1">
        <f>_3___Healthcare_Data_v1[[#This Row],[Discharge Date]]-_3___Healthcare_Data_v1[[#This Row],[Date of Admission]]</f>
        <v>19</v>
      </c>
      <c r="Q5685" s="1">
        <f>IFERROR(_3___Healthcare_Data_v1[[#This Row],[ Billing Amount ]]/_3___Healthcare_Data_v1[[#This Row],[Days in Hospital]],0)</f>
        <v>257.32948673684206</v>
      </c>
      <c r="R5685" s="1" t="str">
        <f>IF(_3___Healthcare_Data_v1[[#This Row],[Age]]&gt;60,"Senior",IF(_3___Healthcare_Data_v1[[#This Row],[Age]]&gt;35,"Middle","Young"))</f>
        <v>Senior</v>
      </c>
    </row>
    <row r="5686" spans="1:18" x14ac:dyDescent="0.3">
      <c r="A5686" s="1" t="s">
        <v>15751</v>
      </c>
      <c r="B5686" s="1" t="s">
        <v>26612</v>
      </c>
      <c r="C5686" s="1" t="s">
        <v>26</v>
      </c>
      <c r="D5686" s="1" t="s">
        <v>27</v>
      </c>
      <c r="E5686" s="1" t="s">
        <v>18</v>
      </c>
      <c r="F5686" s="2">
        <v>43580</v>
      </c>
      <c r="G5686" s="1" t="s">
        <v>2123</v>
      </c>
      <c r="H5686" s="1" t="s">
        <v>15752</v>
      </c>
      <c r="I5686" s="1" t="s">
        <v>26607</v>
      </c>
      <c r="J5686" s="3" t="s">
        <v>32354</v>
      </c>
      <c r="K5686">
        <v>361</v>
      </c>
      <c r="L5686" s="1" t="s">
        <v>38</v>
      </c>
      <c r="M5686" s="2">
        <v>43587</v>
      </c>
      <c r="N5686" s="1" t="s">
        <v>48</v>
      </c>
      <c r="O5686" s="1" t="s">
        <v>32</v>
      </c>
      <c r="P5686" s="1">
        <f>_3___Healthcare_Data_v1[[#This Row],[Discharge Date]]-_3___Healthcare_Data_v1[[#This Row],[Date of Admission]]</f>
        <v>7</v>
      </c>
      <c r="Q5686" s="1">
        <f>IFERROR(_3___Healthcare_Data_v1[[#This Row],[ Billing Amount ]]/_3___Healthcare_Data_v1[[#This Row],[Days in Hospital]],0)</f>
        <v>1196.5578341428572</v>
      </c>
      <c r="R5686" s="1" t="str">
        <f>IF(_3___Healthcare_Data_v1[[#This Row],[Age]]&gt;60,"Senior",IF(_3___Healthcare_Data_v1[[#This Row],[Age]]&gt;35,"Middle","Young"))</f>
        <v>Senior</v>
      </c>
    </row>
    <row r="5687" spans="1:18" x14ac:dyDescent="0.3">
      <c r="A5687" s="1" t="s">
        <v>15753</v>
      </c>
      <c r="B5687" s="1" t="s">
        <v>26614</v>
      </c>
      <c r="C5687" s="1" t="s">
        <v>16</v>
      </c>
      <c r="D5687" s="1" t="s">
        <v>49</v>
      </c>
      <c r="E5687" s="1" t="s">
        <v>26620</v>
      </c>
      <c r="F5687" s="2">
        <v>44267</v>
      </c>
      <c r="G5687" s="1" t="s">
        <v>15754</v>
      </c>
      <c r="H5687" s="1" t="s">
        <v>15755</v>
      </c>
      <c r="I5687" s="1" t="s">
        <v>26607</v>
      </c>
      <c r="J5687" s="3" t="s">
        <v>32355</v>
      </c>
      <c r="K5687">
        <v>456</v>
      </c>
      <c r="L5687" s="1" t="s">
        <v>42</v>
      </c>
      <c r="M5687" s="2">
        <v>44297</v>
      </c>
      <c r="N5687" s="1" t="s">
        <v>23</v>
      </c>
      <c r="O5687" s="1" t="s">
        <v>32</v>
      </c>
      <c r="P5687" s="1">
        <f>_3___Healthcare_Data_v1[[#This Row],[Discharge Date]]-_3___Healthcare_Data_v1[[#This Row],[Date of Admission]]</f>
        <v>30</v>
      </c>
      <c r="Q5687" s="1">
        <f>IFERROR(_3___Healthcare_Data_v1[[#This Row],[ Billing Amount ]]/_3___Healthcare_Data_v1[[#This Row],[Days in Hospital]],0)</f>
        <v>637.64338666666663</v>
      </c>
      <c r="R5687" s="1" t="str">
        <f>IF(_3___Healthcare_Data_v1[[#This Row],[Age]]&gt;60,"Senior",IF(_3___Healthcare_Data_v1[[#This Row],[Age]]&gt;35,"Middle","Young"))</f>
        <v>Senior</v>
      </c>
    </row>
    <row r="5688" spans="1:18" x14ac:dyDescent="0.3">
      <c r="A5688" s="1" t="s">
        <v>15756</v>
      </c>
      <c r="B5688" s="1" t="s">
        <v>26659</v>
      </c>
      <c r="C5688" s="1" t="s">
        <v>16</v>
      </c>
      <c r="D5688" s="1" t="s">
        <v>114</v>
      </c>
      <c r="E5688" s="1" t="s">
        <v>26615</v>
      </c>
      <c r="F5688" s="2">
        <v>44517</v>
      </c>
      <c r="G5688" s="1" t="s">
        <v>15757</v>
      </c>
      <c r="H5688" s="1" t="s">
        <v>15758</v>
      </c>
      <c r="I5688" s="1" t="s">
        <v>26607</v>
      </c>
      <c r="J5688" s="3" t="s">
        <v>32356</v>
      </c>
      <c r="K5688">
        <v>234</v>
      </c>
      <c r="L5688" s="1" t="s">
        <v>38</v>
      </c>
      <c r="M5688" s="2">
        <v>44531</v>
      </c>
      <c r="N5688" s="1" t="s">
        <v>84</v>
      </c>
      <c r="O5688" s="1" t="s">
        <v>32</v>
      </c>
      <c r="P5688" s="1">
        <f>_3___Healthcare_Data_v1[[#This Row],[Discharge Date]]-_3___Healthcare_Data_v1[[#This Row],[Date of Admission]]</f>
        <v>14</v>
      </c>
      <c r="Q5688" s="1">
        <f>IFERROR(_3___Healthcare_Data_v1[[#This Row],[ Billing Amount ]]/_3___Healthcare_Data_v1[[#This Row],[Days in Hospital]],0)</f>
        <v>1686.2899742857142</v>
      </c>
      <c r="R5688" s="1" t="str">
        <f>IF(_3___Healthcare_Data_v1[[#This Row],[Age]]&gt;60,"Senior",IF(_3___Healthcare_Data_v1[[#This Row],[Age]]&gt;35,"Middle","Young"))</f>
        <v>Senior</v>
      </c>
    </row>
    <row r="5689" spans="1:18" x14ac:dyDescent="0.3">
      <c r="A5689" s="1" t="s">
        <v>15759</v>
      </c>
      <c r="B5689" s="1" t="s">
        <v>26638</v>
      </c>
      <c r="C5689" s="1" t="s">
        <v>16</v>
      </c>
      <c r="D5689" s="1" t="s">
        <v>114</v>
      </c>
      <c r="E5689" s="1" t="s">
        <v>28</v>
      </c>
      <c r="F5689" s="2">
        <v>44631</v>
      </c>
      <c r="G5689" s="1" t="s">
        <v>15760</v>
      </c>
      <c r="H5689" s="1" t="s">
        <v>15761</v>
      </c>
      <c r="I5689" s="1" t="s">
        <v>56</v>
      </c>
      <c r="J5689" s="3" t="s">
        <v>32357</v>
      </c>
      <c r="K5689">
        <v>405</v>
      </c>
      <c r="L5689" s="1" t="s">
        <v>38</v>
      </c>
      <c r="M5689" s="2">
        <v>44637</v>
      </c>
      <c r="N5689" s="1" t="s">
        <v>48</v>
      </c>
      <c r="O5689" s="1" t="s">
        <v>32</v>
      </c>
      <c r="P5689" s="1">
        <f>_3___Healthcare_Data_v1[[#This Row],[Discharge Date]]-_3___Healthcare_Data_v1[[#This Row],[Date of Admission]]</f>
        <v>6</v>
      </c>
      <c r="Q5689" s="1">
        <f>IFERROR(_3___Healthcare_Data_v1[[#This Row],[ Billing Amount ]]/_3___Healthcare_Data_v1[[#This Row],[Days in Hospital]],0)</f>
        <v>3151.5555116666669</v>
      </c>
      <c r="R5689" s="1" t="str">
        <f>IF(_3___Healthcare_Data_v1[[#This Row],[Age]]&gt;60,"Senior",IF(_3___Healthcare_Data_v1[[#This Row],[Age]]&gt;35,"Middle","Young"))</f>
        <v>Senior</v>
      </c>
    </row>
    <row r="5690" spans="1:18" x14ac:dyDescent="0.3">
      <c r="A5690" s="1" t="s">
        <v>15762</v>
      </c>
      <c r="B5690" s="1" t="s">
        <v>26685</v>
      </c>
      <c r="C5690" s="1" t="s">
        <v>16</v>
      </c>
      <c r="D5690" s="1" t="s">
        <v>62</v>
      </c>
      <c r="E5690" s="1" t="s">
        <v>69</v>
      </c>
      <c r="F5690" s="2">
        <v>43634</v>
      </c>
      <c r="G5690" s="1" t="s">
        <v>15763</v>
      </c>
      <c r="H5690" s="1" t="s">
        <v>4583</v>
      </c>
      <c r="I5690" s="1" t="s">
        <v>52</v>
      </c>
      <c r="J5690" s="3" t="s">
        <v>32358</v>
      </c>
      <c r="K5690">
        <v>480</v>
      </c>
      <c r="L5690" s="1" t="s">
        <v>38</v>
      </c>
      <c r="M5690" s="2">
        <v>43639</v>
      </c>
      <c r="N5690" s="1" t="s">
        <v>84</v>
      </c>
      <c r="O5690" s="1" t="s">
        <v>32</v>
      </c>
      <c r="P5690" s="1">
        <f>_3___Healthcare_Data_v1[[#This Row],[Discharge Date]]-_3___Healthcare_Data_v1[[#This Row],[Date of Admission]]</f>
        <v>5</v>
      </c>
      <c r="Q5690" s="1">
        <f>IFERROR(_3___Healthcare_Data_v1[[#This Row],[ Billing Amount ]]/_3___Healthcare_Data_v1[[#This Row],[Days in Hospital]],0)</f>
        <v>4082.632486</v>
      </c>
      <c r="R5690" s="1" t="str">
        <f>IF(_3___Healthcare_Data_v1[[#This Row],[Age]]&gt;60,"Senior",IF(_3___Healthcare_Data_v1[[#This Row],[Age]]&gt;35,"Middle","Young"))</f>
        <v>Senior</v>
      </c>
    </row>
    <row r="5691" spans="1:18" x14ac:dyDescent="0.3">
      <c r="A5691" s="1" t="s">
        <v>15764</v>
      </c>
      <c r="B5691" s="1" t="s">
        <v>26708</v>
      </c>
      <c r="C5691" s="1" t="s">
        <v>26</v>
      </c>
      <c r="D5691" s="1" t="s">
        <v>229</v>
      </c>
      <c r="E5691" s="1" t="s">
        <v>28</v>
      </c>
      <c r="F5691" s="2">
        <v>43674</v>
      </c>
      <c r="G5691" s="1" t="s">
        <v>15765</v>
      </c>
      <c r="H5691" s="1" t="s">
        <v>15766</v>
      </c>
      <c r="I5691" s="1" t="s">
        <v>60</v>
      </c>
      <c r="J5691" s="3" t="s">
        <v>32359</v>
      </c>
      <c r="K5691">
        <v>167</v>
      </c>
      <c r="L5691" s="1" t="s">
        <v>42</v>
      </c>
      <c r="M5691" s="2">
        <v>43680</v>
      </c>
      <c r="N5691" s="1" t="s">
        <v>84</v>
      </c>
      <c r="O5691" s="1" t="s">
        <v>24</v>
      </c>
      <c r="P5691" s="1">
        <f>_3___Healthcare_Data_v1[[#This Row],[Discharge Date]]-_3___Healthcare_Data_v1[[#This Row],[Date of Admission]]</f>
        <v>6</v>
      </c>
      <c r="Q5691" s="1">
        <f>IFERROR(_3___Healthcare_Data_v1[[#This Row],[ Billing Amount ]]/_3___Healthcare_Data_v1[[#This Row],[Days in Hospital]],0)</f>
        <v>3175.8103599999999</v>
      </c>
      <c r="R5691" s="1" t="str">
        <f>IF(_3___Healthcare_Data_v1[[#This Row],[Age]]&gt;60,"Senior",IF(_3___Healthcare_Data_v1[[#This Row],[Age]]&gt;35,"Middle","Young"))</f>
        <v>Senior</v>
      </c>
    </row>
    <row r="5692" spans="1:18" x14ac:dyDescent="0.3">
      <c r="A5692" s="1" t="s">
        <v>15767</v>
      </c>
      <c r="B5692" s="1" t="s">
        <v>26622</v>
      </c>
      <c r="C5692" s="1" t="s">
        <v>26</v>
      </c>
      <c r="D5692" s="1" t="s">
        <v>34</v>
      </c>
      <c r="E5692" s="1" t="s">
        <v>26615</v>
      </c>
      <c r="F5692" s="2">
        <v>44463</v>
      </c>
      <c r="G5692" s="1" t="s">
        <v>15768</v>
      </c>
      <c r="H5692" s="1" t="s">
        <v>7031</v>
      </c>
      <c r="I5692" s="1" t="s">
        <v>21</v>
      </c>
      <c r="J5692" s="3" t="s">
        <v>32360</v>
      </c>
      <c r="K5692">
        <v>314</v>
      </c>
      <c r="L5692" s="1" t="s">
        <v>42</v>
      </c>
      <c r="M5692" s="2">
        <v>44464</v>
      </c>
      <c r="N5692" s="1" t="s">
        <v>23</v>
      </c>
      <c r="O5692" s="1" t="s">
        <v>32</v>
      </c>
      <c r="P5692" s="1">
        <f>_3___Healthcare_Data_v1[[#This Row],[Discharge Date]]-_3___Healthcare_Data_v1[[#This Row],[Date of Admission]]</f>
        <v>1</v>
      </c>
      <c r="Q5692" s="1">
        <f>IFERROR(_3___Healthcare_Data_v1[[#This Row],[ Billing Amount ]]/_3___Healthcare_Data_v1[[#This Row],[Days in Hospital]],0)</f>
        <v>24288.769639999999</v>
      </c>
      <c r="R5692" s="1" t="str">
        <f>IF(_3___Healthcare_Data_v1[[#This Row],[Age]]&gt;60,"Senior",IF(_3___Healthcare_Data_v1[[#This Row],[Age]]&gt;35,"Middle","Young"))</f>
        <v>Senior</v>
      </c>
    </row>
    <row r="5693" spans="1:18" x14ac:dyDescent="0.3">
      <c r="A5693" s="1" t="s">
        <v>15769</v>
      </c>
      <c r="B5693" s="1" t="s">
        <v>26755</v>
      </c>
      <c r="C5693" s="1" t="s">
        <v>16</v>
      </c>
      <c r="D5693" s="1" t="s">
        <v>17</v>
      </c>
      <c r="E5693" s="1" t="s">
        <v>35</v>
      </c>
      <c r="F5693" s="2">
        <v>44593</v>
      </c>
      <c r="G5693" s="1" t="s">
        <v>15770</v>
      </c>
      <c r="H5693" s="1" t="s">
        <v>15771</v>
      </c>
      <c r="I5693" s="1" t="s">
        <v>52</v>
      </c>
      <c r="J5693" s="3" t="s">
        <v>32361</v>
      </c>
      <c r="K5693">
        <v>237</v>
      </c>
      <c r="L5693" s="1" t="s">
        <v>22</v>
      </c>
      <c r="M5693" s="2">
        <v>44608</v>
      </c>
      <c r="N5693" s="1" t="s">
        <v>48</v>
      </c>
      <c r="O5693" s="1" t="s">
        <v>32</v>
      </c>
      <c r="P5693" s="1">
        <f>_3___Healthcare_Data_v1[[#This Row],[Discharge Date]]-_3___Healthcare_Data_v1[[#This Row],[Date of Admission]]</f>
        <v>15</v>
      </c>
      <c r="Q5693" s="1">
        <f>IFERROR(_3___Healthcare_Data_v1[[#This Row],[ Billing Amount ]]/_3___Healthcare_Data_v1[[#This Row],[Days in Hospital]],0)</f>
        <v>1251.6637826666667</v>
      </c>
      <c r="R5693" s="1" t="str">
        <f>IF(_3___Healthcare_Data_v1[[#This Row],[Age]]&gt;60,"Senior",IF(_3___Healthcare_Data_v1[[#This Row],[Age]]&gt;35,"Middle","Young"))</f>
        <v>Senior</v>
      </c>
    </row>
    <row r="5694" spans="1:18" x14ac:dyDescent="0.3">
      <c r="A5694" s="1" t="s">
        <v>8157</v>
      </c>
      <c r="B5694" s="1" t="s">
        <v>26659</v>
      </c>
      <c r="C5694" s="1" t="s">
        <v>16</v>
      </c>
      <c r="D5694" s="1" t="s">
        <v>34</v>
      </c>
      <c r="E5694" s="1" t="s">
        <v>69</v>
      </c>
      <c r="F5694" s="2">
        <v>44157</v>
      </c>
      <c r="G5694" s="1" t="s">
        <v>15772</v>
      </c>
      <c r="H5694" s="1" t="s">
        <v>15773</v>
      </c>
      <c r="I5694" s="1" t="s">
        <v>60</v>
      </c>
      <c r="J5694" s="3" t="s">
        <v>32362</v>
      </c>
      <c r="K5694">
        <v>398</v>
      </c>
      <c r="L5694" s="1" t="s">
        <v>38</v>
      </c>
      <c r="M5694" s="2">
        <v>44170</v>
      </c>
      <c r="N5694" s="1" t="s">
        <v>31</v>
      </c>
      <c r="O5694" s="1" t="s">
        <v>32</v>
      </c>
      <c r="P5694" s="1">
        <f>_3___Healthcare_Data_v1[[#This Row],[Discharge Date]]-_3___Healthcare_Data_v1[[#This Row],[Date of Admission]]</f>
        <v>13</v>
      </c>
      <c r="Q5694" s="1">
        <f>IFERROR(_3___Healthcare_Data_v1[[#This Row],[ Billing Amount ]]/_3___Healthcare_Data_v1[[#This Row],[Days in Hospital]],0)</f>
        <v>5264.6739869230769</v>
      </c>
      <c r="R5694" s="1" t="str">
        <f>IF(_3___Healthcare_Data_v1[[#This Row],[Age]]&gt;60,"Senior",IF(_3___Healthcare_Data_v1[[#This Row],[Age]]&gt;35,"Middle","Young"))</f>
        <v>Senior</v>
      </c>
    </row>
    <row r="5695" spans="1:18" x14ac:dyDescent="0.3">
      <c r="A5695" s="1" t="s">
        <v>15774</v>
      </c>
      <c r="B5695" s="1" t="s">
        <v>26640</v>
      </c>
      <c r="C5695" s="1" t="s">
        <v>16</v>
      </c>
      <c r="D5695" s="1" t="s">
        <v>89</v>
      </c>
      <c r="E5695" s="1" t="s">
        <v>18</v>
      </c>
      <c r="F5695" s="2">
        <v>43787</v>
      </c>
      <c r="G5695" s="1" t="s">
        <v>15775</v>
      </c>
      <c r="H5695" s="1" t="s">
        <v>15776</v>
      </c>
      <c r="I5695" s="1" t="s">
        <v>56</v>
      </c>
      <c r="J5695" s="3" t="s">
        <v>32363</v>
      </c>
      <c r="K5695">
        <v>326</v>
      </c>
      <c r="L5695" s="1" t="s">
        <v>38</v>
      </c>
      <c r="M5695" s="2">
        <v>43812</v>
      </c>
      <c r="N5695" s="1" t="s">
        <v>48</v>
      </c>
      <c r="O5695" s="1" t="s">
        <v>44</v>
      </c>
      <c r="P5695" s="1">
        <f>_3___Healthcare_Data_v1[[#This Row],[Discharge Date]]-_3___Healthcare_Data_v1[[#This Row],[Date of Admission]]</f>
        <v>25</v>
      </c>
      <c r="Q5695" s="1">
        <f>IFERROR(_3___Healthcare_Data_v1[[#This Row],[ Billing Amount ]]/_3___Healthcare_Data_v1[[#This Row],[Days in Hospital]],0)</f>
        <v>856.27038640000001</v>
      </c>
      <c r="R5695" s="1" t="str">
        <f>IF(_3___Healthcare_Data_v1[[#This Row],[Age]]&gt;60,"Senior",IF(_3___Healthcare_Data_v1[[#This Row],[Age]]&gt;35,"Middle","Young"))</f>
        <v>Senior</v>
      </c>
    </row>
    <row r="5696" spans="1:18" x14ac:dyDescent="0.3">
      <c r="A5696" s="1" t="s">
        <v>15777</v>
      </c>
      <c r="B5696" s="1" t="s">
        <v>26672</v>
      </c>
      <c r="C5696" s="1" t="s">
        <v>16</v>
      </c>
      <c r="D5696" s="1" t="s">
        <v>89</v>
      </c>
      <c r="E5696" s="1" t="s">
        <v>26615</v>
      </c>
      <c r="F5696" s="2">
        <v>44623</v>
      </c>
      <c r="G5696" s="1" t="s">
        <v>15778</v>
      </c>
      <c r="H5696" s="1" t="s">
        <v>15779</v>
      </c>
      <c r="I5696" s="1" t="s">
        <v>56</v>
      </c>
      <c r="J5696" s="3" t="s">
        <v>32364</v>
      </c>
      <c r="K5696">
        <v>270</v>
      </c>
      <c r="L5696" s="1" t="s">
        <v>22</v>
      </c>
      <c r="M5696" s="2">
        <v>44631</v>
      </c>
      <c r="N5696" s="1" t="s">
        <v>84</v>
      </c>
      <c r="O5696" s="1" t="s">
        <v>32</v>
      </c>
      <c r="P5696" s="1">
        <f>_3___Healthcare_Data_v1[[#This Row],[Discharge Date]]-_3___Healthcare_Data_v1[[#This Row],[Date of Admission]]</f>
        <v>8</v>
      </c>
      <c r="Q5696" s="1">
        <f>IFERROR(_3___Healthcare_Data_v1[[#This Row],[ Billing Amount ]]/_3___Healthcare_Data_v1[[#This Row],[Days in Hospital]],0)</f>
        <v>1355.955845</v>
      </c>
      <c r="R5696" s="1" t="str">
        <f>IF(_3___Healthcare_Data_v1[[#This Row],[Age]]&gt;60,"Senior",IF(_3___Healthcare_Data_v1[[#This Row],[Age]]&gt;35,"Middle","Young"))</f>
        <v>Senior</v>
      </c>
    </row>
    <row r="5697" spans="1:18" x14ac:dyDescent="0.3">
      <c r="A5697" s="1" t="s">
        <v>15780</v>
      </c>
      <c r="B5697" s="1" t="s">
        <v>26779</v>
      </c>
      <c r="C5697" s="1" t="s">
        <v>16</v>
      </c>
      <c r="D5697" s="1" t="s">
        <v>114</v>
      </c>
      <c r="E5697" s="1" t="s">
        <v>35</v>
      </c>
      <c r="F5697" s="2">
        <v>43760</v>
      </c>
      <c r="G5697" s="1" t="s">
        <v>15781</v>
      </c>
      <c r="H5697" s="1" t="s">
        <v>15782</v>
      </c>
      <c r="I5697" s="1" t="s">
        <v>26607</v>
      </c>
      <c r="J5697" s="3" t="s">
        <v>32365</v>
      </c>
      <c r="K5697">
        <v>210</v>
      </c>
      <c r="L5697" s="1" t="s">
        <v>42</v>
      </c>
      <c r="M5697" s="2">
        <v>43778</v>
      </c>
      <c r="N5697" s="1" t="s">
        <v>48</v>
      </c>
      <c r="O5697" s="1" t="s">
        <v>32</v>
      </c>
      <c r="P5697" s="1">
        <f>_3___Healthcare_Data_v1[[#This Row],[Discharge Date]]-_3___Healthcare_Data_v1[[#This Row],[Date of Admission]]</f>
        <v>18</v>
      </c>
      <c r="Q5697" s="1">
        <f>IFERROR(_3___Healthcare_Data_v1[[#This Row],[ Billing Amount ]]/_3___Healthcare_Data_v1[[#This Row],[Days in Hospital]],0)</f>
        <v>957.27003666666656</v>
      </c>
      <c r="R5697" s="1" t="str">
        <f>IF(_3___Healthcare_Data_v1[[#This Row],[Age]]&gt;60,"Senior",IF(_3___Healthcare_Data_v1[[#This Row],[Age]]&gt;35,"Middle","Young"))</f>
        <v>Senior</v>
      </c>
    </row>
    <row r="5698" spans="1:18" x14ac:dyDescent="0.3">
      <c r="A5698" s="1" t="s">
        <v>15783</v>
      </c>
      <c r="B5698" s="1" t="s">
        <v>26958</v>
      </c>
      <c r="C5698" s="1" t="s">
        <v>16</v>
      </c>
      <c r="D5698" s="1" t="s">
        <v>34</v>
      </c>
      <c r="E5698" s="1" t="s">
        <v>18</v>
      </c>
      <c r="F5698" s="2">
        <v>45058</v>
      </c>
      <c r="G5698" s="1" t="s">
        <v>15784</v>
      </c>
      <c r="H5698" s="1" t="s">
        <v>1130</v>
      </c>
      <c r="I5698" s="1" t="s">
        <v>52</v>
      </c>
      <c r="J5698" s="3" t="s">
        <v>32366</v>
      </c>
      <c r="K5698">
        <v>358</v>
      </c>
      <c r="L5698" s="1" t="s">
        <v>38</v>
      </c>
      <c r="M5698" s="2">
        <v>45085</v>
      </c>
      <c r="N5698" s="1" t="s">
        <v>23</v>
      </c>
      <c r="O5698" s="1" t="s">
        <v>44</v>
      </c>
      <c r="P5698" s="1">
        <f>_3___Healthcare_Data_v1[[#This Row],[Discharge Date]]-_3___Healthcare_Data_v1[[#This Row],[Date of Admission]]</f>
        <v>27</v>
      </c>
      <c r="Q5698" s="1">
        <f>IFERROR(_3___Healthcare_Data_v1[[#This Row],[ Billing Amount ]]/_3___Healthcare_Data_v1[[#This Row],[Days in Hospital]],0)</f>
        <v>2106.6870325925925</v>
      </c>
      <c r="R5698" s="1" t="str">
        <f>IF(_3___Healthcare_Data_v1[[#This Row],[Age]]&gt;60,"Senior",IF(_3___Healthcare_Data_v1[[#This Row],[Age]]&gt;35,"Middle","Young"))</f>
        <v>Senior</v>
      </c>
    </row>
    <row r="5699" spans="1:18" x14ac:dyDescent="0.3">
      <c r="A5699" s="1" t="s">
        <v>8960</v>
      </c>
      <c r="B5699" s="1" t="s">
        <v>26612</v>
      </c>
      <c r="C5699" s="1" t="s">
        <v>16</v>
      </c>
      <c r="D5699" s="1" t="s">
        <v>62</v>
      </c>
      <c r="E5699" s="1" t="s">
        <v>26615</v>
      </c>
      <c r="F5699" s="2">
        <v>43980</v>
      </c>
      <c r="G5699" s="1" t="s">
        <v>15785</v>
      </c>
      <c r="H5699" s="1" t="s">
        <v>15786</v>
      </c>
      <c r="I5699" s="1" t="s">
        <v>26607</v>
      </c>
      <c r="J5699" s="3" t="s">
        <v>32367</v>
      </c>
      <c r="K5699">
        <v>153</v>
      </c>
      <c r="L5699" s="1" t="s">
        <v>22</v>
      </c>
      <c r="M5699" s="2">
        <v>44002</v>
      </c>
      <c r="N5699" s="1" t="s">
        <v>84</v>
      </c>
      <c r="O5699" s="1" t="s">
        <v>44</v>
      </c>
      <c r="P5699" s="1">
        <f>_3___Healthcare_Data_v1[[#This Row],[Discharge Date]]-_3___Healthcare_Data_v1[[#This Row],[Date of Admission]]</f>
        <v>22</v>
      </c>
      <c r="Q5699" s="1">
        <f>IFERROR(_3___Healthcare_Data_v1[[#This Row],[ Billing Amount ]]/_3___Healthcare_Data_v1[[#This Row],[Days in Hospital]],0)</f>
        <v>473.69330454545451</v>
      </c>
      <c r="R5699" s="1" t="str">
        <f>IF(_3___Healthcare_Data_v1[[#This Row],[Age]]&gt;60,"Senior",IF(_3___Healthcare_Data_v1[[#This Row],[Age]]&gt;35,"Middle","Young"))</f>
        <v>Senior</v>
      </c>
    </row>
    <row r="5700" spans="1:18" x14ac:dyDescent="0.3">
      <c r="A5700" s="1" t="s">
        <v>15787</v>
      </c>
      <c r="B5700" s="1" t="s">
        <v>26712</v>
      </c>
      <c r="C5700" s="1" t="s">
        <v>16</v>
      </c>
      <c r="D5700" s="1" t="s">
        <v>114</v>
      </c>
      <c r="E5700" s="1" t="s">
        <v>28</v>
      </c>
      <c r="F5700" s="2">
        <v>44952</v>
      </c>
      <c r="G5700" s="1" t="s">
        <v>15788</v>
      </c>
      <c r="H5700" s="1" t="s">
        <v>520</v>
      </c>
      <c r="I5700" s="1" t="s">
        <v>60</v>
      </c>
      <c r="J5700" s="3" t="s">
        <v>32368</v>
      </c>
      <c r="K5700">
        <v>299</v>
      </c>
      <c r="L5700" s="1" t="s">
        <v>42</v>
      </c>
      <c r="M5700" s="2">
        <v>44970</v>
      </c>
      <c r="N5700" s="1" t="s">
        <v>43</v>
      </c>
      <c r="O5700" s="1" t="s">
        <v>32</v>
      </c>
      <c r="P5700" s="1">
        <f>_3___Healthcare_Data_v1[[#This Row],[Discharge Date]]-_3___Healthcare_Data_v1[[#This Row],[Date of Admission]]</f>
        <v>18</v>
      </c>
      <c r="Q5700" s="1">
        <f>IFERROR(_3___Healthcare_Data_v1[[#This Row],[ Billing Amount ]]/_3___Healthcare_Data_v1[[#This Row],[Days in Hospital]],0)</f>
        <v>1654.7354399999999</v>
      </c>
      <c r="R5700" s="1" t="str">
        <f>IF(_3___Healthcare_Data_v1[[#This Row],[Age]]&gt;60,"Senior",IF(_3___Healthcare_Data_v1[[#This Row],[Age]]&gt;35,"Middle","Young"))</f>
        <v>Senior</v>
      </c>
    </row>
    <row r="5701" spans="1:18" x14ac:dyDescent="0.3">
      <c r="A5701" s="1" t="s">
        <v>15789</v>
      </c>
      <c r="B5701" s="1" t="s">
        <v>26704</v>
      </c>
      <c r="C5701" s="1" t="s">
        <v>16</v>
      </c>
      <c r="D5701" s="1" t="s">
        <v>89</v>
      </c>
      <c r="E5701" s="1" t="s">
        <v>35</v>
      </c>
      <c r="F5701" s="2">
        <v>43910</v>
      </c>
      <c r="G5701" s="1" t="s">
        <v>15790</v>
      </c>
      <c r="H5701" s="1" t="s">
        <v>14213</v>
      </c>
      <c r="I5701" s="1" t="s">
        <v>60</v>
      </c>
      <c r="J5701" s="3" t="s">
        <v>32369</v>
      </c>
      <c r="K5701">
        <v>117</v>
      </c>
      <c r="L5701" s="1" t="s">
        <v>42</v>
      </c>
      <c r="M5701" s="2">
        <v>43928</v>
      </c>
      <c r="N5701" s="1" t="s">
        <v>48</v>
      </c>
      <c r="O5701" s="1" t="s">
        <v>32</v>
      </c>
      <c r="P5701" s="1">
        <f>_3___Healthcare_Data_v1[[#This Row],[Discharge Date]]-_3___Healthcare_Data_v1[[#This Row],[Date of Admission]]</f>
        <v>18</v>
      </c>
      <c r="Q5701" s="1">
        <f>IFERROR(_3___Healthcare_Data_v1[[#This Row],[ Billing Amount ]]/_3___Healthcare_Data_v1[[#This Row],[Days in Hospital]],0)</f>
        <v>322.25738038888886</v>
      </c>
      <c r="R5701" s="1" t="str">
        <f>IF(_3___Healthcare_Data_v1[[#This Row],[Age]]&gt;60,"Senior",IF(_3___Healthcare_Data_v1[[#This Row],[Age]]&gt;35,"Middle","Young"))</f>
        <v>Senior</v>
      </c>
    </row>
    <row r="5702" spans="1:18" x14ac:dyDescent="0.3">
      <c r="A5702" s="1" t="s">
        <v>15791</v>
      </c>
      <c r="B5702" s="1" t="s">
        <v>26683</v>
      </c>
      <c r="C5702" s="1" t="s">
        <v>26</v>
      </c>
      <c r="D5702" s="1" t="s">
        <v>62</v>
      </c>
      <c r="E5702" s="1" t="s">
        <v>18</v>
      </c>
      <c r="F5702" s="2">
        <v>45149</v>
      </c>
      <c r="G5702" s="1" t="s">
        <v>15792</v>
      </c>
      <c r="H5702" s="1" t="s">
        <v>15793</v>
      </c>
      <c r="I5702" s="1" t="s">
        <v>56</v>
      </c>
      <c r="J5702" s="3" t="s">
        <v>32370</v>
      </c>
      <c r="K5702">
        <v>376</v>
      </c>
      <c r="L5702" s="1" t="s">
        <v>42</v>
      </c>
      <c r="M5702" s="2">
        <v>45159</v>
      </c>
      <c r="N5702" s="1" t="s">
        <v>23</v>
      </c>
      <c r="O5702" s="1" t="s">
        <v>24</v>
      </c>
      <c r="P5702" s="1">
        <f>_3___Healthcare_Data_v1[[#This Row],[Discharge Date]]-_3___Healthcare_Data_v1[[#This Row],[Date of Admission]]</f>
        <v>10</v>
      </c>
      <c r="Q5702" s="1">
        <f>IFERROR(_3___Healthcare_Data_v1[[#This Row],[ Billing Amount ]]/_3___Healthcare_Data_v1[[#This Row],[Days in Hospital]],0)</f>
        <v>4619.8452500000003</v>
      </c>
      <c r="R5702" s="1" t="str">
        <f>IF(_3___Healthcare_Data_v1[[#This Row],[Age]]&gt;60,"Senior",IF(_3___Healthcare_Data_v1[[#This Row],[Age]]&gt;35,"Middle","Young"))</f>
        <v>Senior</v>
      </c>
    </row>
    <row r="5703" spans="1:18" x14ac:dyDescent="0.3">
      <c r="A5703" s="1" t="s">
        <v>15794</v>
      </c>
      <c r="B5703" s="1" t="s">
        <v>26803</v>
      </c>
      <c r="C5703" s="1" t="s">
        <v>26</v>
      </c>
      <c r="D5703" s="1" t="s">
        <v>49</v>
      </c>
      <c r="E5703" s="1" t="s">
        <v>26615</v>
      </c>
      <c r="F5703" s="2">
        <v>45156</v>
      </c>
      <c r="G5703" s="1" t="s">
        <v>15795</v>
      </c>
      <c r="H5703" s="1" t="s">
        <v>15796</v>
      </c>
      <c r="I5703" s="1" t="s">
        <v>26607</v>
      </c>
      <c r="J5703" s="3" t="s">
        <v>32371</v>
      </c>
      <c r="K5703">
        <v>406</v>
      </c>
      <c r="L5703" s="1" t="s">
        <v>22</v>
      </c>
      <c r="M5703" s="2">
        <v>45159</v>
      </c>
      <c r="N5703" s="1" t="s">
        <v>84</v>
      </c>
      <c r="O5703" s="1" t="s">
        <v>32</v>
      </c>
      <c r="P5703" s="1">
        <f>_3___Healthcare_Data_v1[[#This Row],[Discharge Date]]-_3___Healthcare_Data_v1[[#This Row],[Date of Admission]]</f>
        <v>3</v>
      </c>
      <c r="Q5703" s="1">
        <f>IFERROR(_3___Healthcare_Data_v1[[#This Row],[ Billing Amount ]]/_3___Healthcare_Data_v1[[#This Row],[Days in Hospital]],0)</f>
        <v>11943.217363333335</v>
      </c>
      <c r="R5703" s="1" t="str">
        <f>IF(_3___Healthcare_Data_v1[[#This Row],[Age]]&gt;60,"Senior",IF(_3___Healthcare_Data_v1[[#This Row],[Age]]&gt;35,"Middle","Young"))</f>
        <v>Senior</v>
      </c>
    </row>
    <row r="5704" spans="1:18" x14ac:dyDescent="0.3">
      <c r="A5704" s="1" t="s">
        <v>15797</v>
      </c>
      <c r="B5704" s="1" t="s">
        <v>26795</v>
      </c>
      <c r="C5704" s="1" t="s">
        <v>16</v>
      </c>
      <c r="D5704" s="1" t="s">
        <v>62</v>
      </c>
      <c r="E5704" s="1" t="s">
        <v>69</v>
      </c>
      <c r="F5704" s="2">
        <v>44069</v>
      </c>
      <c r="G5704" s="1" t="s">
        <v>15798</v>
      </c>
      <c r="H5704" s="1" t="s">
        <v>15799</v>
      </c>
      <c r="I5704" s="1" t="s">
        <v>52</v>
      </c>
      <c r="J5704" s="3" t="s">
        <v>32372</v>
      </c>
      <c r="K5704">
        <v>482</v>
      </c>
      <c r="L5704" s="1" t="s">
        <v>22</v>
      </c>
      <c r="M5704" s="2">
        <v>44072</v>
      </c>
      <c r="N5704" s="1" t="s">
        <v>31</v>
      </c>
      <c r="O5704" s="1" t="s">
        <v>24</v>
      </c>
      <c r="P5704" s="1">
        <f>_3___Healthcare_Data_v1[[#This Row],[Discharge Date]]-_3___Healthcare_Data_v1[[#This Row],[Date of Admission]]</f>
        <v>3</v>
      </c>
      <c r="Q5704" s="1">
        <f>IFERROR(_3___Healthcare_Data_v1[[#This Row],[ Billing Amount ]]/_3___Healthcare_Data_v1[[#This Row],[Days in Hospital]],0)</f>
        <v>19915.648646666665</v>
      </c>
      <c r="R5704" s="1" t="str">
        <f>IF(_3___Healthcare_Data_v1[[#This Row],[Age]]&gt;60,"Senior",IF(_3___Healthcare_Data_v1[[#This Row],[Age]]&gt;35,"Middle","Young"))</f>
        <v>Senior</v>
      </c>
    </row>
    <row r="5705" spans="1:18" x14ac:dyDescent="0.3">
      <c r="A5705" s="1" t="s">
        <v>15800</v>
      </c>
      <c r="B5705" s="1" t="s">
        <v>26685</v>
      </c>
      <c r="C5705" s="1" t="s">
        <v>26</v>
      </c>
      <c r="D5705" s="1" t="s">
        <v>17</v>
      </c>
      <c r="E5705" s="1" t="s">
        <v>35</v>
      </c>
      <c r="F5705" s="2">
        <v>44716</v>
      </c>
      <c r="G5705" s="1" t="s">
        <v>3512</v>
      </c>
      <c r="H5705" s="1" t="s">
        <v>15801</v>
      </c>
      <c r="I5705" s="1" t="s">
        <v>52</v>
      </c>
      <c r="J5705" s="3" t="s">
        <v>32373</v>
      </c>
      <c r="K5705">
        <v>238</v>
      </c>
      <c r="L5705" s="1" t="s">
        <v>22</v>
      </c>
      <c r="M5705" s="2">
        <v>44733</v>
      </c>
      <c r="N5705" s="1" t="s">
        <v>48</v>
      </c>
      <c r="O5705" s="1" t="s">
        <v>32</v>
      </c>
      <c r="P5705" s="1">
        <f>_3___Healthcare_Data_v1[[#This Row],[Discharge Date]]-_3___Healthcare_Data_v1[[#This Row],[Date of Admission]]</f>
        <v>17</v>
      </c>
      <c r="Q5705" s="1">
        <f>IFERROR(_3___Healthcare_Data_v1[[#This Row],[ Billing Amount ]]/_3___Healthcare_Data_v1[[#This Row],[Days in Hospital]],0)</f>
        <v>407.58966647058827</v>
      </c>
      <c r="R5705" s="1" t="str">
        <f>IF(_3___Healthcare_Data_v1[[#This Row],[Age]]&gt;60,"Senior",IF(_3___Healthcare_Data_v1[[#This Row],[Age]]&gt;35,"Middle","Young"))</f>
        <v>Senior</v>
      </c>
    </row>
    <row r="5706" spans="1:18" x14ac:dyDescent="0.3">
      <c r="A5706" s="1" t="s">
        <v>15802</v>
      </c>
      <c r="B5706" s="1" t="s">
        <v>26755</v>
      </c>
      <c r="C5706" s="1" t="s">
        <v>16</v>
      </c>
      <c r="D5706" s="1" t="s">
        <v>89</v>
      </c>
      <c r="E5706" s="1" t="s">
        <v>35</v>
      </c>
      <c r="F5706" s="2">
        <v>43707</v>
      </c>
      <c r="G5706" s="1" t="s">
        <v>15803</v>
      </c>
      <c r="H5706" s="1" t="s">
        <v>15804</v>
      </c>
      <c r="I5706" s="1" t="s">
        <v>60</v>
      </c>
      <c r="J5706" s="3" t="s">
        <v>32374</v>
      </c>
      <c r="K5706">
        <v>291</v>
      </c>
      <c r="L5706" s="1" t="s">
        <v>22</v>
      </c>
      <c r="M5706" s="2">
        <v>43711</v>
      </c>
      <c r="N5706" s="1" t="s">
        <v>43</v>
      </c>
      <c r="O5706" s="1" t="s">
        <v>24</v>
      </c>
      <c r="P5706" s="1">
        <f>_3___Healthcare_Data_v1[[#This Row],[Discharge Date]]-_3___Healthcare_Data_v1[[#This Row],[Date of Admission]]</f>
        <v>4</v>
      </c>
      <c r="Q5706" s="1">
        <f>IFERROR(_3___Healthcare_Data_v1[[#This Row],[ Billing Amount ]]/_3___Healthcare_Data_v1[[#This Row],[Days in Hospital]],0)</f>
        <v>4019.6225450000002</v>
      </c>
      <c r="R5706" s="1" t="str">
        <f>IF(_3___Healthcare_Data_v1[[#This Row],[Age]]&gt;60,"Senior",IF(_3___Healthcare_Data_v1[[#This Row],[Age]]&gt;35,"Middle","Young"))</f>
        <v>Senior</v>
      </c>
    </row>
    <row r="5707" spans="1:18" x14ac:dyDescent="0.3">
      <c r="A5707" s="1" t="s">
        <v>15805</v>
      </c>
      <c r="B5707" s="1" t="s">
        <v>26967</v>
      </c>
      <c r="C5707" s="1" t="s">
        <v>16</v>
      </c>
      <c r="D5707" s="1" t="s">
        <v>89</v>
      </c>
      <c r="E5707" s="1" t="s">
        <v>26620</v>
      </c>
      <c r="F5707" s="2">
        <v>44928</v>
      </c>
      <c r="G5707" s="1" t="s">
        <v>11647</v>
      </c>
      <c r="H5707" s="1" t="s">
        <v>7605</v>
      </c>
      <c r="I5707" s="1" t="s">
        <v>26607</v>
      </c>
      <c r="J5707" s="3" t="s">
        <v>32375</v>
      </c>
      <c r="K5707">
        <v>168</v>
      </c>
      <c r="L5707" s="1" t="s">
        <v>42</v>
      </c>
      <c r="M5707" s="2">
        <v>44935</v>
      </c>
      <c r="N5707" s="1" t="s">
        <v>84</v>
      </c>
      <c r="O5707" s="1" t="s">
        <v>44</v>
      </c>
      <c r="P5707" s="1">
        <f>_3___Healthcare_Data_v1[[#This Row],[Discharge Date]]-_3___Healthcare_Data_v1[[#This Row],[Date of Admission]]</f>
        <v>7</v>
      </c>
      <c r="Q5707" s="1">
        <f>IFERROR(_3___Healthcare_Data_v1[[#This Row],[ Billing Amount ]]/_3___Healthcare_Data_v1[[#This Row],[Days in Hospital]],0)</f>
        <v>4186.1691285714287</v>
      </c>
      <c r="R5707" s="1" t="str">
        <f>IF(_3___Healthcare_Data_v1[[#This Row],[Age]]&gt;60,"Senior",IF(_3___Healthcare_Data_v1[[#This Row],[Age]]&gt;35,"Middle","Young"))</f>
        <v>Senior</v>
      </c>
    </row>
    <row r="5708" spans="1:18" x14ac:dyDescent="0.3">
      <c r="A5708" s="1" t="s">
        <v>15806</v>
      </c>
      <c r="B5708" s="1" t="s">
        <v>26795</v>
      </c>
      <c r="C5708" s="1" t="s">
        <v>26</v>
      </c>
      <c r="D5708" s="1" t="s">
        <v>229</v>
      </c>
      <c r="E5708" s="1" t="s">
        <v>26620</v>
      </c>
      <c r="F5708" s="2">
        <v>44662</v>
      </c>
      <c r="G5708" s="1" t="s">
        <v>15807</v>
      </c>
      <c r="H5708" s="1" t="s">
        <v>15808</v>
      </c>
      <c r="I5708" s="1" t="s">
        <v>60</v>
      </c>
      <c r="J5708" s="3" t="s">
        <v>32376</v>
      </c>
      <c r="K5708">
        <v>148</v>
      </c>
      <c r="L5708" s="1" t="s">
        <v>38</v>
      </c>
      <c r="M5708" s="2">
        <v>44690</v>
      </c>
      <c r="N5708" s="1" t="s">
        <v>23</v>
      </c>
      <c r="O5708" s="1" t="s">
        <v>24</v>
      </c>
      <c r="P5708" s="1">
        <f>_3___Healthcare_Data_v1[[#This Row],[Discharge Date]]-_3___Healthcare_Data_v1[[#This Row],[Date of Admission]]</f>
        <v>28</v>
      </c>
      <c r="Q5708" s="1">
        <f>IFERROR(_3___Healthcare_Data_v1[[#This Row],[ Billing Amount ]]/_3___Healthcare_Data_v1[[#This Row],[Days in Hospital]],0)</f>
        <v>148.25275975</v>
      </c>
      <c r="R5708" s="1" t="str">
        <f>IF(_3___Healthcare_Data_v1[[#This Row],[Age]]&gt;60,"Senior",IF(_3___Healthcare_Data_v1[[#This Row],[Age]]&gt;35,"Middle","Young"))</f>
        <v>Senior</v>
      </c>
    </row>
    <row r="5709" spans="1:18" x14ac:dyDescent="0.3">
      <c r="A5709" s="1" t="s">
        <v>15809</v>
      </c>
      <c r="B5709" s="1" t="s">
        <v>26795</v>
      </c>
      <c r="C5709" s="1" t="s">
        <v>26</v>
      </c>
      <c r="D5709" s="1" t="s">
        <v>34</v>
      </c>
      <c r="E5709" s="1" t="s">
        <v>18</v>
      </c>
      <c r="F5709" s="2">
        <v>43730</v>
      </c>
      <c r="G5709" s="1" t="s">
        <v>15810</v>
      </c>
      <c r="H5709" s="1" t="s">
        <v>15811</v>
      </c>
      <c r="I5709" s="1" t="s">
        <v>52</v>
      </c>
      <c r="J5709" s="3" t="s">
        <v>32377</v>
      </c>
      <c r="K5709">
        <v>388</v>
      </c>
      <c r="L5709" s="1" t="s">
        <v>38</v>
      </c>
      <c r="M5709" s="2">
        <v>43741</v>
      </c>
      <c r="N5709" s="1" t="s">
        <v>84</v>
      </c>
      <c r="O5709" s="1" t="s">
        <v>44</v>
      </c>
      <c r="P5709" s="1">
        <f>_3___Healthcare_Data_v1[[#This Row],[Discharge Date]]-_3___Healthcare_Data_v1[[#This Row],[Date of Admission]]</f>
        <v>11</v>
      </c>
      <c r="Q5709" s="1">
        <f>IFERROR(_3___Healthcare_Data_v1[[#This Row],[ Billing Amount ]]/_3___Healthcare_Data_v1[[#This Row],[Days in Hospital]],0)</f>
        <v>528.05371009090914</v>
      </c>
      <c r="R5709" s="1" t="str">
        <f>IF(_3___Healthcare_Data_v1[[#This Row],[Age]]&gt;60,"Senior",IF(_3___Healthcare_Data_v1[[#This Row],[Age]]&gt;35,"Middle","Young"))</f>
        <v>Senior</v>
      </c>
    </row>
    <row r="5710" spans="1:18" x14ac:dyDescent="0.3">
      <c r="A5710" s="1" t="s">
        <v>11333</v>
      </c>
      <c r="B5710" s="1" t="s">
        <v>26695</v>
      </c>
      <c r="C5710" s="1" t="s">
        <v>16</v>
      </c>
      <c r="D5710" s="1" t="s">
        <v>229</v>
      </c>
      <c r="E5710" s="1" t="s">
        <v>35</v>
      </c>
      <c r="F5710" s="2">
        <v>44405</v>
      </c>
      <c r="G5710" s="1" t="s">
        <v>15812</v>
      </c>
      <c r="H5710" s="1" t="s">
        <v>15813</v>
      </c>
      <c r="I5710" s="1" t="s">
        <v>21</v>
      </c>
      <c r="J5710" s="3" t="s">
        <v>32378</v>
      </c>
      <c r="K5710">
        <v>379</v>
      </c>
      <c r="L5710" s="1" t="s">
        <v>42</v>
      </c>
      <c r="M5710" s="2">
        <v>44429</v>
      </c>
      <c r="N5710" s="1" t="s">
        <v>23</v>
      </c>
      <c r="O5710" s="1" t="s">
        <v>44</v>
      </c>
      <c r="P5710" s="1">
        <f>_3___Healthcare_Data_v1[[#This Row],[Discharge Date]]-_3___Healthcare_Data_v1[[#This Row],[Date of Admission]]</f>
        <v>24</v>
      </c>
      <c r="Q5710" s="1">
        <f>IFERROR(_3___Healthcare_Data_v1[[#This Row],[ Billing Amount ]]/_3___Healthcare_Data_v1[[#This Row],[Days in Hospital]],0)</f>
        <v>38.071447499999998</v>
      </c>
      <c r="R5710" s="1" t="str">
        <f>IF(_3___Healthcare_Data_v1[[#This Row],[Age]]&gt;60,"Senior",IF(_3___Healthcare_Data_v1[[#This Row],[Age]]&gt;35,"Middle","Young"))</f>
        <v>Senior</v>
      </c>
    </row>
    <row r="5711" spans="1:18" x14ac:dyDescent="0.3">
      <c r="A5711" s="1" t="s">
        <v>15814</v>
      </c>
      <c r="B5711" s="1" t="s">
        <v>26866</v>
      </c>
      <c r="C5711" s="1" t="s">
        <v>26</v>
      </c>
      <c r="D5711" s="1" t="s">
        <v>27</v>
      </c>
      <c r="E5711" s="1" t="s">
        <v>26615</v>
      </c>
      <c r="F5711" s="2">
        <v>44802</v>
      </c>
      <c r="G5711" s="1" t="s">
        <v>15815</v>
      </c>
      <c r="H5711" s="1" t="s">
        <v>15816</v>
      </c>
      <c r="I5711" s="1" t="s">
        <v>60</v>
      </c>
      <c r="J5711" s="3" t="s">
        <v>32379</v>
      </c>
      <c r="K5711">
        <v>292</v>
      </c>
      <c r="L5711" s="1" t="s">
        <v>22</v>
      </c>
      <c r="M5711" s="2">
        <v>44810</v>
      </c>
      <c r="N5711" s="1" t="s">
        <v>43</v>
      </c>
      <c r="O5711" s="1" t="s">
        <v>32</v>
      </c>
      <c r="P5711" s="1">
        <f>_3___Healthcare_Data_v1[[#This Row],[Discharge Date]]-_3___Healthcare_Data_v1[[#This Row],[Date of Admission]]</f>
        <v>8</v>
      </c>
      <c r="Q5711" s="1">
        <f>IFERROR(_3___Healthcare_Data_v1[[#This Row],[ Billing Amount ]]/_3___Healthcare_Data_v1[[#This Row],[Days in Hospital]],0)</f>
        <v>4839.9474925000004</v>
      </c>
      <c r="R5711" s="1" t="str">
        <f>IF(_3___Healthcare_Data_v1[[#This Row],[Age]]&gt;60,"Senior",IF(_3___Healthcare_Data_v1[[#This Row],[Age]]&gt;35,"Middle","Young"))</f>
        <v>Senior</v>
      </c>
    </row>
    <row r="5712" spans="1:18" x14ac:dyDescent="0.3">
      <c r="A5712" s="1" t="s">
        <v>15817</v>
      </c>
      <c r="B5712" s="1" t="s">
        <v>26720</v>
      </c>
      <c r="C5712" s="1" t="s">
        <v>16</v>
      </c>
      <c r="D5712" s="1" t="s">
        <v>27</v>
      </c>
      <c r="E5712" s="1" t="s">
        <v>35</v>
      </c>
      <c r="F5712" s="2">
        <v>44813</v>
      </c>
      <c r="G5712" s="1" t="s">
        <v>15818</v>
      </c>
      <c r="H5712" s="1" t="s">
        <v>15819</v>
      </c>
      <c r="I5712" s="1" t="s">
        <v>21</v>
      </c>
      <c r="J5712" s="3" t="s">
        <v>32380</v>
      </c>
      <c r="K5712">
        <v>170</v>
      </c>
      <c r="L5712" s="1" t="s">
        <v>42</v>
      </c>
      <c r="M5712" s="2">
        <v>44843</v>
      </c>
      <c r="N5712" s="1" t="s">
        <v>23</v>
      </c>
      <c r="O5712" s="1" t="s">
        <v>24</v>
      </c>
      <c r="P5712" s="1">
        <f>_3___Healthcare_Data_v1[[#This Row],[Discharge Date]]-_3___Healthcare_Data_v1[[#This Row],[Date of Admission]]</f>
        <v>30</v>
      </c>
      <c r="Q5712" s="1">
        <f>IFERROR(_3___Healthcare_Data_v1[[#This Row],[ Billing Amount ]]/_3___Healthcare_Data_v1[[#This Row],[Days in Hospital]],0)</f>
        <v>749.43024233333335</v>
      </c>
      <c r="R5712" s="1" t="str">
        <f>IF(_3___Healthcare_Data_v1[[#This Row],[Age]]&gt;60,"Senior",IF(_3___Healthcare_Data_v1[[#This Row],[Age]]&gt;35,"Middle","Young"))</f>
        <v>Senior</v>
      </c>
    </row>
    <row r="5713" spans="1:18" x14ac:dyDescent="0.3">
      <c r="A5713" s="1" t="s">
        <v>15820</v>
      </c>
      <c r="B5713" s="1" t="s">
        <v>26750</v>
      </c>
      <c r="C5713" s="1" t="s">
        <v>26</v>
      </c>
      <c r="D5713" s="1" t="s">
        <v>17</v>
      </c>
      <c r="E5713" s="1" t="s">
        <v>26620</v>
      </c>
      <c r="F5713" s="2">
        <v>44437</v>
      </c>
      <c r="G5713" s="1" t="s">
        <v>15821</v>
      </c>
      <c r="H5713" s="1" t="s">
        <v>15822</v>
      </c>
      <c r="I5713" s="1" t="s">
        <v>26607</v>
      </c>
      <c r="J5713" s="3" t="s">
        <v>32381</v>
      </c>
      <c r="K5713">
        <v>471</v>
      </c>
      <c r="L5713" s="1" t="s">
        <v>22</v>
      </c>
      <c r="M5713" s="2">
        <v>44459</v>
      </c>
      <c r="N5713" s="1" t="s">
        <v>43</v>
      </c>
      <c r="O5713" s="1" t="s">
        <v>32</v>
      </c>
      <c r="P5713" s="1">
        <f>_3___Healthcare_Data_v1[[#This Row],[Discharge Date]]-_3___Healthcare_Data_v1[[#This Row],[Date of Admission]]</f>
        <v>22</v>
      </c>
      <c r="Q5713" s="1">
        <f>IFERROR(_3___Healthcare_Data_v1[[#This Row],[ Billing Amount ]]/_3___Healthcare_Data_v1[[#This Row],[Days in Hospital]],0)</f>
        <v>1482.2366650000001</v>
      </c>
      <c r="R5713" s="1" t="str">
        <f>IF(_3___Healthcare_Data_v1[[#This Row],[Age]]&gt;60,"Senior",IF(_3___Healthcare_Data_v1[[#This Row],[Age]]&gt;35,"Middle","Young"))</f>
        <v>Senior</v>
      </c>
    </row>
    <row r="5714" spans="1:18" x14ac:dyDescent="0.3">
      <c r="A5714" s="1" t="s">
        <v>15823</v>
      </c>
      <c r="B5714" s="1" t="s">
        <v>26606</v>
      </c>
      <c r="C5714" s="1" t="s">
        <v>26</v>
      </c>
      <c r="D5714" s="1" t="s">
        <v>62</v>
      </c>
      <c r="E5714" s="1" t="s">
        <v>18</v>
      </c>
      <c r="F5714" s="2">
        <v>44720</v>
      </c>
      <c r="G5714" s="1" t="s">
        <v>15396</v>
      </c>
      <c r="H5714" s="1" t="s">
        <v>15824</v>
      </c>
      <c r="I5714" s="1" t="s">
        <v>52</v>
      </c>
      <c r="J5714" s="3" t="s">
        <v>32382</v>
      </c>
      <c r="K5714">
        <v>243</v>
      </c>
      <c r="L5714" s="1" t="s">
        <v>38</v>
      </c>
      <c r="M5714" s="2">
        <v>44726</v>
      </c>
      <c r="N5714" s="1" t="s">
        <v>43</v>
      </c>
      <c r="O5714" s="1" t="s">
        <v>24</v>
      </c>
      <c r="P5714" s="1">
        <f>_3___Healthcare_Data_v1[[#This Row],[Discharge Date]]-_3___Healthcare_Data_v1[[#This Row],[Date of Admission]]</f>
        <v>6</v>
      </c>
      <c r="Q5714" s="1">
        <f>IFERROR(_3___Healthcare_Data_v1[[#This Row],[ Billing Amount ]]/_3___Healthcare_Data_v1[[#This Row],[Days in Hospital]],0)</f>
        <v>9659.5266716666665</v>
      </c>
      <c r="R5714" s="1" t="str">
        <f>IF(_3___Healthcare_Data_v1[[#This Row],[Age]]&gt;60,"Senior",IF(_3___Healthcare_Data_v1[[#This Row],[Age]]&gt;35,"Middle","Young"))</f>
        <v>Senior</v>
      </c>
    </row>
    <row r="5715" spans="1:18" x14ac:dyDescent="0.3">
      <c r="A5715" s="1" t="s">
        <v>12358</v>
      </c>
      <c r="B5715" s="1" t="s">
        <v>26712</v>
      </c>
      <c r="C5715" s="1" t="s">
        <v>16</v>
      </c>
      <c r="D5715" s="1" t="s">
        <v>62</v>
      </c>
      <c r="E5715" s="1" t="s">
        <v>69</v>
      </c>
      <c r="F5715" s="2">
        <v>44440</v>
      </c>
      <c r="G5715" s="1" t="s">
        <v>13628</v>
      </c>
      <c r="H5715" s="1" t="s">
        <v>15825</v>
      </c>
      <c r="I5715" s="1" t="s">
        <v>56</v>
      </c>
      <c r="J5715" s="3" t="s">
        <v>32383</v>
      </c>
      <c r="K5715">
        <v>370</v>
      </c>
      <c r="L5715" s="1" t="s">
        <v>22</v>
      </c>
      <c r="M5715" s="2">
        <v>44446</v>
      </c>
      <c r="N5715" s="1" t="s">
        <v>84</v>
      </c>
      <c r="O5715" s="1" t="s">
        <v>24</v>
      </c>
      <c r="P5715" s="1">
        <f>_3___Healthcare_Data_v1[[#This Row],[Discharge Date]]-_3___Healthcare_Data_v1[[#This Row],[Date of Admission]]</f>
        <v>6</v>
      </c>
      <c r="Q5715" s="1">
        <f>IFERROR(_3___Healthcare_Data_v1[[#This Row],[ Billing Amount ]]/_3___Healthcare_Data_v1[[#This Row],[Days in Hospital]],0)</f>
        <v>4862.0576083333335</v>
      </c>
      <c r="R5715" s="1" t="str">
        <f>IF(_3___Healthcare_Data_v1[[#This Row],[Age]]&gt;60,"Senior",IF(_3___Healthcare_Data_v1[[#This Row],[Age]]&gt;35,"Middle","Young"))</f>
        <v>Senior</v>
      </c>
    </row>
    <row r="5716" spans="1:18" x14ac:dyDescent="0.3">
      <c r="A5716" s="1" t="s">
        <v>15826</v>
      </c>
      <c r="B5716" s="1" t="s">
        <v>26712</v>
      </c>
      <c r="C5716" s="1" t="s">
        <v>16</v>
      </c>
      <c r="D5716" s="1" t="s">
        <v>17</v>
      </c>
      <c r="E5716" s="1" t="s">
        <v>28</v>
      </c>
      <c r="F5716" s="2">
        <v>45057</v>
      </c>
      <c r="G5716" s="1" t="s">
        <v>15827</v>
      </c>
      <c r="H5716" s="1" t="s">
        <v>15828</v>
      </c>
      <c r="I5716" s="1" t="s">
        <v>26607</v>
      </c>
      <c r="J5716" s="3" t="s">
        <v>32384</v>
      </c>
      <c r="K5716">
        <v>151</v>
      </c>
      <c r="L5716" s="1" t="s">
        <v>42</v>
      </c>
      <c r="M5716" s="2">
        <v>45085</v>
      </c>
      <c r="N5716" s="1" t="s">
        <v>84</v>
      </c>
      <c r="O5716" s="1" t="s">
        <v>44</v>
      </c>
      <c r="P5716" s="1">
        <f>_3___Healthcare_Data_v1[[#This Row],[Discharge Date]]-_3___Healthcare_Data_v1[[#This Row],[Date of Admission]]</f>
        <v>28</v>
      </c>
      <c r="Q5716" s="1">
        <f>IFERROR(_3___Healthcare_Data_v1[[#This Row],[ Billing Amount ]]/_3___Healthcare_Data_v1[[#This Row],[Days in Hospital]],0)</f>
        <v>165.09849017857144</v>
      </c>
      <c r="R5716" s="1" t="str">
        <f>IF(_3___Healthcare_Data_v1[[#This Row],[Age]]&gt;60,"Senior",IF(_3___Healthcare_Data_v1[[#This Row],[Age]]&gt;35,"Middle","Young"))</f>
        <v>Senior</v>
      </c>
    </row>
    <row r="5717" spans="1:18" x14ac:dyDescent="0.3">
      <c r="A5717" s="1" t="s">
        <v>15829</v>
      </c>
      <c r="B5717" s="1" t="s">
        <v>26640</v>
      </c>
      <c r="C5717" s="1" t="s">
        <v>26</v>
      </c>
      <c r="D5717" s="1" t="s">
        <v>229</v>
      </c>
      <c r="E5717" s="1" t="s">
        <v>28</v>
      </c>
      <c r="F5717" s="2">
        <v>44772</v>
      </c>
      <c r="G5717" s="1" t="s">
        <v>15830</v>
      </c>
      <c r="H5717" s="1" t="s">
        <v>15831</v>
      </c>
      <c r="I5717" s="1" t="s">
        <v>52</v>
      </c>
      <c r="J5717" s="3" t="s">
        <v>32385</v>
      </c>
      <c r="K5717">
        <v>263</v>
      </c>
      <c r="L5717" s="1" t="s">
        <v>38</v>
      </c>
      <c r="M5717" s="2">
        <v>44774</v>
      </c>
      <c r="N5717" s="1" t="s">
        <v>23</v>
      </c>
      <c r="O5717" s="1" t="s">
        <v>24</v>
      </c>
      <c r="P5717" s="1">
        <f>_3___Healthcare_Data_v1[[#This Row],[Discharge Date]]-_3___Healthcare_Data_v1[[#This Row],[Date of Admission]]</f>
        <v>2</v>
      </c>
      <c r="Q5717" s="1">
        <f>IFERROR(_3___Healthcare_Data_v1[[#This Row],[ Billing Amount ]]/_3___Healthcare_Data_v1[[#This Row],[Days in Hospital]],0)</f>
        <v>7348.978435</v>
      </c>
      <c r="R5717" s="1" t="str">
        <f>IF(_3___Healthcare_Data_v1[[#This Row],[Age]]&gt;60,"Senior",IF(_3___Healthcare_Data_v1[[#This Row],[Age]]&gt;35,"Middle","Young"))</f>
        <v>Senior</v>
      </c>
    </row>
    <row r="5718" spans="1:18" x14ac:dyDescent="0.3">
      <c r="A5718" s="1" t="s">
        <v>15832</v>
      </c>
      <c r="B5718" s="1" t="s">
        <v>26710</v>
      </c>
      <c r="C5718" s="1" t="s">
        <v>16</v>
      </c>
      <c r="D5718" s="1" t="s">
        <v>17</v>
      </c>
      <c r="E5718" s="1" t="s">
        <v>35</v>
      </c>
      <c r="F5718" s="2">
        <v>44091</v>
      </c>
      <c r="G5718" s="1" t="s">
        <v>15833</v>
      </c>
      <c r="H5718" s="1" t="s">
        <v>1485</v>
      </c>
      <c r="I5718" s="1" t="s">
        <v>26607</v>
      </c>
      <c r="J5718" s="3" t="s">
        <v>32386</v>
      </c>
      <c r="K5718">
        <v>299</v>
      </c>
      <c r="L5718" s="1" t="s">
        <v>38</v>
      </c>
      <c r="M5718" s="2">
        <v>44096</v>
      </c>
      <c r="N5718" s="1" t="s">
        <v>31</v>
      </c>
      <c r="O5718" s="1" t="s">
        <v>24</v>
      </c>
      <c r="P5718" s="1">
        <f>_3___Healthcare_Data_v1[[#This Row],[Discharge Date]]-_3___Healthcare_Data_v1[[#This Row],[Date of Admission]]</f>
        <v>5</v>
      </c>
      <c r="Q5718" s="1">
        <f>IFERROR(_3___Healthcare_Data_v1[[#This Row],[ Billing Amount ]]/_3___Healthcare_Data_v1[[#This Row],[Days in Hospital]],0)</f>
        <v>1650.3629738</v>
      </c>
      <c r="R5718" s="1" t="str">
        <f>IF(_3___Healthcare_Data_v1[[#This Row],[Age]]&gt;60,"Senior",IF(_3___Healthcare_Data_v1[[#This Row],[Age]]&gt;35,"Middle","Young"))</f>
        <v>Senior</v>
      </c>
    </row>
    <row r="5719" spans="1:18" x14ac:dyDescent="0.3">
      <c r="A5719" s="1" t="s">
        <v>15834</v>
      </c>
      <c r="B5719" s="1" t="s">
        <v>26628</v>
      </c>
      <c r="C5719" s="1" t="s">
        <v>26</v>
      </c>
      <c r="D5719" s="1" t="s">
        <v>27</v>
      </c>
      <c r="E5719" s="1" t="s">
        <v>28</v>
      </c>
      <c r="F5719" s="2">
        <v>44750</v>
      </c>
      <c r="G5719" s="1" t="s">
        <v>15835</v>
      </c>
      <c r="H5719" s="1" t="s">
        <v>8714</v>
      </c>
      <c r="I5719" s="1" t="s">
        <v>56</v>
      </c>
      <c r="J5719" s="3" t="s">
        <v>32387</v>
      </c>
      <c r="K5719">
        <v>489</v>
      </c>
      <c r="L5719" s="1" t="s">
        <v>42</v>
      </c>
      <c r="M5719" s="2">
        <v>44751</v>
      </c>
      <c r="N5719" s="1" t="s">
        <v>31</v>
      </c>
      <c r="O5719" s="1" t="s">
        <v>24</v>
      </c>
      <c r="P5719" s="1">
        <f>_3___Healthcare_Data_v1[[#This Row],[Discharge Date]]-_3___Healthcare_Data_v1[[#This Row],[Date of Admission]]</f>
        <v>1</v>
      </c>
      <c r="Q5719" s="1">
        <f>IFERROR(_3___Healthcare_Data_v1[[#This Row],[ Billing Amount ]]/_3___Healthcare_Data_v1[[#This Row],[Days in Hospital]],0)</f>
        <v>18470.546119999999</v>
      </c>
      <c r="R5719" s="1" t="str">
        <f>IF(_3___Healthcare_Data_v1[[#This Row],[Age]]&gt;60,"Senior",IF(_3___Healthcare_Data_v1[[#This Row],[Age]]&gt;35,"Middle","Young"))</f>
        <v>Senior</v>
      </c>
    </row>
    <row r="5720" spans="1:18" x14ac:dyDescent="0.3">
      <c r="A5720" s="1" t="s">
        <v>15836</v>
      </c>
      <c r="B5720" s="1" t="s">
        <v>26614</v>
      </c>
      <c r="C5720" s="1" t="s">
        <v>16</v>
      </c>
      <c r="D5720" s="1" t="s">
        <v>89</v>
      </c>
      <c r="E5720" s="1" t="s">
        <v>26615</v>
      </c>
      <c r="F5720" s="2">
        <v>44420</v>
      </c>
      <c r="G5720" s="1" t="s">
        <v>15837</v>
      </c>
      <c r="H5720" s="1" t="s">
        <v>15838</v>
      </c>
      <c r="I5720" s="1" t="s">
        <v>60</v>
      </c>
      <c r="J5720" s="3" t="s">
        <v>32388</v>
      </c>
      <c r="K5720">
        <v>462</v>
      </c>
      <c r="L5720" s="1" t="s">
        <v>22</v>
      </c>
      <c r="M5720" s="2">
        <v>44431</v>
      </c>
      <c r="N5720" s="1" t="s">
        <v>43</v>
      </c>
      <c r="O5720" s="1" t="s">
        <v>44</v>
      </c>
      <c r="P5720" s="1">
        <f>_3___Healthcare_Data_v1[[#This Row],[Discharge Date]]-_3___Healthcare_Data_v1[[#This Row],[Date of Admission]]</f>
        <v>11</v>
      </c>
      <c r="Q5720" s="1">
        <f>IFERROR(_3___Healthcare_Data_v1[[#This Row],[ Billing Amount ]]/_3___Healthcare_Data_v1[[#This Row],[Days in Hospital]],0)</f>
        <v>1030.116140909091</v>
      </c>
      <c r="R5720" s="1" t="str">
        <f>IF(_3___Healthcare_Data_v1[[#This Row],[Age]]&gt;60,"Senior",IF(_3___Healthcare_Data_v1[[#This Row],[Age]]&gt;35,"Middle","Young"))</f>
        <v>Senior</v>
      </c>
    </row>
    <row r="5721" spans="1:18" x14ac:dyDescent="0.3">
      <c r="A5721" s="1" t="s">
        <v>15839</v>
      </c>
      <c r="B5721" s="1" t="s">
        <v>26745</v>
      </c>
      <c r="C5721" s="1" t="s">
        <v>16</v>
      </c>
      <c r="D5721" s="1" t="s">
        <v>62</v>
      </c>
      <c r="E5721" s="1" t="s">
        <v>26620</v>
      </c>
      <c r="F5721" s="2">
        <v>45186</v>
      </c>
      <c r="G5721" s="1" t="s">
        <v>15840</v>
      </c>
      <c r="H5721" s="1" t="s">
        <v>15841</v>
      </c>
      <c r="I5721" s="1" t="s">
        <v>21</v>
      </c>
      <c r="J5721" s="3" t="s">
        <v>32389</v>
      </c>
      <c r="K5721">
        <v>174</v>
      </c>
      <c r="L5721" s="1" t="s">
        <v>42</v>
      </c>
      <c r="M5721" s="2">
        <v>45207</v>
      </c>
      <c r="N5721" s="1" t="s">
        <v>23</v>
      </c>
      <c r="O5721" s="1" t="s">
        <v>24</v>
      </c>
      <c r="P5721" s="1">
        <f>_3___Healthcare_Data_v1[[#This Row],[Discharge Date]]-_3___Healthcare_Data_v1[[#This Row],[Date of Admission]]</f>
        <v>21</v>
      </c>
      <c r="Q5721" s="1">
        <f>IFERROR(_3___Healthcare_Data_v1[[#This Row],[ Billing Amount ]]/_3___Healthcare_Data_v1[[#This Row],[Days in Hospital]],0)</f>
        <v>179.0015670952381</v>
      </c>
      <c r="R5721" s="1" t="str">
        <f>IF(_3___Healthcare_Data_v1[[#This Row],[Age]]&gt;60,"Senior",IF(_3___Healthcare_Data_v1[[#This Row],[Age]]&gt;35,"Middle","Young"))</f>
        <v>Senior</v>
      </c>
    </row>
    <row r="5722" spans="1:18" x14ac:dyDescent="0.3">
      <c r="A5722" s="1" t="s">
        <v>15842</v>
      </c>
      <c r="B5722" s="1" t="s">
        <v>26967</v>
      </c>
      <c r="C5722" s="1" t="s">
        <v>16</v>
      </c>
      <c r="D5722" s="1" t="s">
        <v>27</v>
      </c>
      <c r="E5722" s="1" t="s">
        <v>28</v>
      </c>
      <c r="F5722" s="2">
        <v>43471</v>
      </c>
      <c r="G5722" s="1" t="s">
        <v>15843</v>
      </c>
      <c r="H5722" s="1" t="s">
        <v>15844</v>
      </c>
      <c r="I5722" s="1" t="s">
        <v>21</v>
      </c>
      <c r="J5722" s="3" t="s">
        <v>32390</v>
      </c>
      <c r="K5722">
        <v>342</v>
      </c>
      <c r="L5722" s="1" t="s">
        <v>22</v>
      </c>
      <c r="M5722" s="2">
        <v>43490</v>
      </c>
      <c r="N5722" s="1" t="s">
        <v>23</v>
      </c>
      <c r="O5722" s="1" t="s">
        <v>24</v>
      </c>
      <c r="P5722" s="1">
        <f>_3___Healthcare_Data_v1[[#This Row],[Discharge Date]]-_3___Healthcare_Data_v1[[#This Row],[Date of Admission]]</f>
        <v>19</v>
      </c>
      <c r="Q5722" s="1">
        <f>IFERROR(_3___Healthcare_Data_v1[[#This Row],[ Billing Amount ]]/_3___Healthcare_Data_v1[[#This Row],[Days in Hospital]],0)</f>
        <v>1366.4329363157894</v>
      </c>
      <c r="R5722" s="1" t="str">
        <f>IF(_3___Healthcare_Data_v1[[#This Row],[Age]]&gt;60,"Senior",IF(_3___Healthcare_Data_v1[[#This Row],[Age]]&gt;35,"Middle","Young"))</f>
        <v>Senior</v>
      </c>
    </row>
    <row r="5723" spans="1:18" x14ac:dyDescent="0.3">
      <c r="A5723" s="1" t="s">
        <v>5835</v>
      </c>
      <c r="B5723" s="1" t="s">
        <v>26980</v>
      </c>
      <c r="C5723" s="1" t="s">
        <v>26</v>
      </c>
      <c r="D5723" s="1" t="s">
        <v>17</v>
      </c>
      <c r="E5723" s="1" t="s">
        <v>26615</v>
      </c>
      <c r="F5723" s="2">
        <v>44100</v>
      </c>
      <c r="G5723" s="1" t="s">
        <v>15845</v>
      </c>
      <c r="H5723" s="1" t="s">
        <v>15846</v>
      </c>
      <c r="I5723" s="1" t="s">
        <v>21</v>
      </c>
      <c r="J5723" s="3" t="s">
        <v>32391</v>
      </c>
      <c r="K5723">
        <v>485</v>
      </c>
      <c r="L5723" s="1" t="s">
        <v>22</v>
      </c>
      <c r="M5723" s="2">
        <v>44105</v>
      </c>
      <c r="N5723" s="1" t="s">
        <v>31</v>
      </c>
      <c r="O5723" s="1" t="s">
        <v>44</v>
      </c>
      <c r="P5723" s="1">
        <f>_3___Healthcare_Data_v1[[#This Row],[Discharge Date]]-_3___Healthcare_Data_v1[[#This Row],[Date of Admission]]</f>
        <v>5</v>
      </c>
      <c r="Q5723" s="1">
        <f>IFERROR(_3___Healthcare_Data_v1[[#This Row],[ Billing Amount ]]/_3___Healthcare_Data_v1[[#This Row],[Days in Hospital]],0)</f>
        <v>7578.7769839999992</v>
      </c>
      <c r="R5723" s="1" t="str">
        <f>IF(_3___Healthcare_Data_v1[[#This Row],[Age]]&gt;60,"Senior",IF(_3___Healthcare_Data_v1[[#This Row],[Age]]&gt;35,"Middle","Young"))</f>
        <v>Senior</v>
      </c>
    </row>
    <row r="5724" spans="1:18" x14ac:dyDescent="0.3">
      <c r="A5724" s="1" t="s">
        <v>11849</v>
      </c>
      <c r="B5724" s="1" t="s">
        <v>26822</v>
      </c>
      <c r="C5724" s="1" t="s">
        <v>16</v>
      </c>
      <c r="D5724" s="1" t="s">
        <v>17</v>
      </c>
      <c r="E5724" s="1" t="s">
        <v>26620</v>
      </c>
      <c r="F5724" s="2">
        <v>44009</v>
      </c>
      <c r="G5724" s="1" t="s">
        <v>15847</v>
      </c>
      <c r="H5724" s="1" t="s">
        <v>3498</v>
      </c>
      <c r="I5724" s="1" t="s">
        <v>56</v>
      </c>
      <c r="J5724" s="3" t="s">
        <v>32392</v>
      </c>
      <c r="K5724">
        <v>213</v>
      </c>
      <c r="L5724" s="1" t="s">
        <v>42</v>
      </c>
      <c r="M5724" s="2">
        <v>44012</v>
      </c>
      <c r="N5724" s="1" t="s">
        <v>84</v>
      </c>
      <c r="O5724" s="1" t="s">
        <v>32</v>
      </c>
      <c r="P5724" s="1">
        <f>_3___Healthcare_Data_v1[[#This Row],[Discharge Date]]-_3___Healthcare_Data_v1[[#This Row],[Date of Admission]]</f>
        <v>3</v>
      </c>
      <c r="Q5724" s="1">
        <f>IFERROR(_3___Healthcare_Data_v1[[#This Row],[ Billing Amount ]]/_3___Healthcare_Data_v1[[#This Row],[Days in Hospital]],0)</f>
        <v>6864.0596966666672</v>
      </c>
      <c r="R5724" s="1" t="str">
        <f>IF(_3___Healthcare_Data_v1[[#This Row],[Age]]&gt;60,"Senior",IF(_3___Healthcare_Data_v1[[#This Row],[Age]]&gt;35,"Middle","Young"))</f>
        <v>Senior</v>
      </c>
    </row>
    <row r="5725" spans="1:18" x14ac:dyDescent="0.3">
      <c r="A5725" s="1" t="s">
        <v>15848</v>
      </c>
      <c r="B5725" s="1" t="s">
        <v>26630</v>
      </c>
      <c r="C5725" s="1" t="s">
        <v>16</v>
      </c>
      <c r="D5725" s="1" t="s">
        <v>34</v>
      </c>
      <c r="E5725" s="1" t="s">
        <v>28</v>
      </c>
      <c r="F5725" s="2">
        <v>44329</v>
      </c>
      <c r="G5725" s="1" t="s">
        <v>15849</v>
      </c>
      <c r="H5725" s="1" t="s">
        <v>15850</v>
      </c>
      <c r="I5725" s="1" t="s">
        <v>56</v>
      </c>
      <c r="J5725" s="3" t="s">
        <v>32393</v>
      </c>
      <c r="K5725">
        <v>447</v>
      </c>
      <c r="L5725" s="1" t="s">
        <v>22</v>
      </c>
      <c r="M5725" s="2">
        <v>44330</v>
      </c>
      <c r="N5725" s="1" t="s">
        <v>23</v>
      </c>
      <c r="O5725" s="1" t="s">
        <v>44</v>
      </c>
      <c r="P5725" s="1">
        <f>_3___Healthcare_Data_v1[[#This Row],[Discharge Date]]-_3___Healthcare_Data_v1[[#This Row],[Date of Admission]]</f>
        <v>1</v>
      </c>
      <c r="Q5725" s="1">
        <f>IFERROR(_3___Healthcare_Data_v1[[#This Row],[ Billing Amount ]]/_3___Healthcare_Data_v1[[#This Row],[Days in Hospital]],0)</f>
        <v>43701.314420000002</v>
      </c>
      <c r="R5725" s="1" t="str">
        <f>IF(_3___Healthcare_Data_v1[[#This Row],[Age]]&gt;60,"Senior",IF(_3___Healthcare_Data_v1[[#This Row],[Age]]&gt;35,"Middle","Young"))</f>
        <v>Senior</v>
      </c>
    </row>
    <row r="5726" spans="1:18" x14ac:dyDescent="0.3">
      <c r="A5726" s="1" t="s">
        <v>15851</v>
      </c>
      <c r="B5726" s="1" t="s">
        <v>26795</v>
      </c>
      <c r="C5726" s="1" t="s">
        <v>26</v>
      </c>
      <c r="D5726" s="1" t="s">
        <v>27</v>
      </c>
      <c r="E5726" s="1" t="s">
        <v>26620</v>
      </c>
      <c r="F5726" s="2">
        <v>44493</v>
      </c>
      <c r="G5726" s="1" t="s">
        <v>15852</v>
      </c>
      <c r="H5726" s="1" t="s">
        <v>15853</v>
      </c>
      <c r="I5726" s="1" t="s">
        <v>26607</v>
      </c>
      <c r="J5726" s="3" t="s">
        <v>32394</v>
      </c>
      <c r="K5726">
        <v>491</v>
      </c>
      <c r="L5726" s="1" t="s">
        <v>42</v>
      </c>
      <c r="M5726" s="2">
        <v>44513</v>
      </c>
      <c r="N5726" s="1" t="s">
        <v>43</v>
      </c>
      <c r="O5726" s="1" t="s">
        <v>24</v>
      </c>
      <c r="P5726" s="1">
        <f>_3___Healthcare_Data_v1[[#This Row],[Discharge Date]]-_3___Healthcare_Data_v1[[#This Row],[Date of Admission]]</f>
        <v>20</v>
      </c>
      <c r="Q5726" s="1">
        <f>IFERROR(_3___Healthcare_Data_v1[[#This Row],[ Billing Amount ]]/_3___Healthcare_Data_v1[[#This Row],[Days in Hospital]],0)</f>
        <v>667.14145050000002</v>
      </c>
      <c r="R5726" s="1" t="str">
        <f>IF(_3___Healthcare_Data_v1[[#This Row],[Age]]&gt;60,"Senior",IF(_3___Healthcare_Data_v1[[#This Row],[Age]]&gt;35,"Middle","Young"))</f>
        <v>Senior</v>
      </c>
    </row>
    <row r="5727" spans="1:18" x14ac:dyDescent="0.3">
      <c r="A5727" s="1" t="s">
        <v>9606</v>
      </c>
      <c r="B5727" s="1" t="s">
        <v>26668</v>
      </c>
      <c r="C5727" s="1" t="s">
        <v>16</v>
      </c>
      <c r="D5727" s="1" t="s">
        <v>27</v>
      </c>
      <c r="E5727" s="1" t="s">
        <v>28</v>
      </c>
      <c r="F5727" s="2">
        <v>43674</v>
      </c>
      <c r="G5727" s="1" t="s">
        <v>12561</v>
      </c>
      <c r="H5727" s="1" t="s">
        <v>15854</v>
      </c>
      <c r="I5727" s="1" t="s">
        <v>26607</v>
      </c>
      <c r="J5727" s="3" t="s">
        <v>32395</v>
      </c>
      <c r="K5727">
        <v>370</v>
      </c>
      <c r="L5727" s="1" t="s">
        <v>42</v>
      </c>
      <c r="M5727" s="2">
        <v>43690</v>
      </c>
      <c r="N5727" s="1" t="s">
        <v>48</v>
      </c>
      <c r="O5727" s="1" t="s">
        <v>32</v>
      </c>
      <c r="P5727" s="1">
        <f>_3___Healthcare_Data_v1[[#This Row],[Discharge Date]]-_3___Healthcare_Data_v1[[#This Row],[Date of Admission]]</f>
        <v>16</v>
      </c>
      <c r="Q5727" s="1">
        <f>IFERROR(_3___Healthcare_Data_v1[[#This Row],[ Billing Amount ]]/_3___Healthcare_Data_v1[[#This Row],[Days in Hospital]],0)</f>
        <v>1243.917025625</v>
      </c>
      <c r="R5727" s="1" t="str">
        <f>IF(_3___Healthcare_Data_v1[[#This Row],[Age]]&gt;60,"Senior",IF(_3___Healthcare_Data_v1[[#This Row],[Age]]&gt;35,"Middle","Young"))</f>
        <v>Senior</v>
      </c>
    </row>
    <row r="5728" spans="1:18" x14ac:dyDescent="0.3">
      <c r="A5728" s="1" t="s">
        <v>15855</v>
      </c>
      <c r="B5728" s="1" t="s">
        <v>26776</v>
      </c>
      <c r="C5728" s="1" t="s">
        <v>16</v>
      </c>
      <c r="D5728" s="1" t="s">
        <v>229</v>
      </c>
      <c r="E5728" s="1" t="s">
        <v>69</v>
      </c>
      <c r="F5728" s="2">
        <v>43533</v>
      </c>
      <c r="G5728" s="1" t="s">
        <v>15856</v>
      </c>
      <c r="H5728" s="1" t="s">
        <v>15857</v>
      </c>
      <c r="I5728" s="1" t="s">
        <v>21</v>
      </c>
      <c r="J5728" s="3" t="s">
        <v>32396</v>
      </c>
      <c r="K5728">
        <v>151</v>
      </c>
      <c r="L5728" s="1" t="s">
        <v>22</v>
      </c>
      <c r="M5728" s="2">
        <v>43550</v>
      </c>
      <c r="N5728" s="1" t="s">
        <v>84</v>
      </c>
      <c r="O5728" s="1" t="s">
        <v>44</v>
      </c>
      <c r="P5728" s="1">
        <f>_3___Healthcare_Data_v1[[#This Row],[Discharge Date]]-_3___Healthcare_Data_v1[[#This Row],[Date of Admission]]</f>
        <v>17</v>
      </c>
      <c r="Q5728" s="1">
        <f>IFERROR(_3___Healthcare_Data_v1[[#This Row],[ Billing Amount ]]/_3___Healthcare_Data_v1[[#This Row],[Days in Hospital]],0)</f>
        <v>1944.8918117647058</v>
      </c>
      <c r="R5728" s="1" t="str">
        <f>IF(_3___Healthcare_Data_v1[[#This Row],[Age]]&gt;60,"Senior",IF(_3___Healthcare_Data_v1[[#This Row],[Age]]&gt;35,"Middle","Young"))</f>
        <v>Senior</v>
      </c>
    </row>
    <row r="5729" spans="1:18" x14ac:dyDescent="0.3">
      <c r="A5729" s="1" t="s">
        <v>15858</v>
      </c>
      <c r="B5729" s="1" t="s">
        <v>26712</v>
      </c>
      <c r="C5729" s="1" t="s">
        <v>16</v>
      </c>
      <c r="D5729" s="1" t="s">
        <v>114</v>
      </c>
      <c r="E5729" s="1" t="s">
        <v>18</v>
      </c>
      <c r="F5729" s="2">
        <v>44694</v>
      </c>
      <c r="G5729" s="1" t="s">
        <v>15859</v>
      </c>
      <c r="H5729" s="1" t="s">
        <v>15860</v>
      </c>
      <c r="I5729" s="1" t="s">
        <v>52</v>
      </c>
      <c r="J5729" s="3" t="s">
        <v>32397</v>
      </c>
      <c r="K5729">
        <v>219</v>
      </c>
      <c r="L5729" s="1" t="s">
        <v>38</v>
      </c>
      <c r="M5729" s="2">
        <v>44722</v>
      </c>
      <c r="N5729" s="1" t="s">
        <v>48</v>
      </c>
      <c r="O5729" s="1" t="s">
        <v>24</v>
      </c>
      <c r="P5729" s="1">
        <f>_3___Healthcare_Data_v1[[#This Row],[Discharge Date]]-_3___Healthcare_Data_v1[[#This Row],[Date of Admission]]</f>
        <v>28</v>
      </c>
      <c r="Q5729" s="1">
        <f>IFERROR(_3___Healthcare_Data_v1[[#This Row],[ Billing Amount ]]/_3___Healthcare_Data_v1[[#This Row],[Days in Hospital]],0)</f>
        <v>1675.7888074999998</v>
      </c>
      <c r="R5729" s="1" t="str">
        <f>IF(_3___Healthcare_Data_v1[[#This Row],[Age]]&gt;60,"Senior",IF(_3___Healthcare_Data_v1[[#This Row],[Age]]&gt;35,"Middle","Young"))</f>
        <v>Senior</v>
      </c>
    </row>
    <row r="5730" spans="1:18" x14ac:dyDescent="0.3">
      <c r="A5730" s="1" t="s">
        <v>15861</v>
      </c>
      <c r="B5730" s="1" t="s">
        <v>26679</v>
      </c>
      <c r="C5730" s="1" t="s">
        <v>16</v>
      </c>
      <c r="D5730" s="1" t="s">
        <v>229</v>
      </c>
      <c r="E5730" s="1" t="s">
        <v>18</v>
      </c>
      <c r="F5730" s="2">
        <v>43745</v>
      </c>
      <c r="G5730" s="1" t="s">
        <v>15862</v>
      </c>
      <c r="H5730" s="1" t="s">
        <v>15863</v>
      </c>
      <c r="I5730" s="1" t="s">
        <v>26607</v>
      </c>
      <c r="J5730" s="3" t="s">
        <v>32398</v>
      </c>
      <c r="K5730">
        <v>216</v>
      </c>
      <c r="L5730" s="1" t="s">
        <v>42</v>
      </c>
      <c r="M5730" s="2">
        <v>43771</v>
      </c>
      <c r="N5730" s="1" t="s">
        <v>48</v>
      </c>
      <c r="O5730" s="1" t="s">
        <v>24</v>
      </c>
      <c r="P5730" s="1">
        <f>_3___Healthcare_Data_v1[[#This Row],[Discharge Date]]-_3___Healthcare_Data_v1[[#This Row],[Date of Admission]]</f>
        <v>26</v>
      </c>
      <c r="Q5730" s="1">
        <f>IFERROR(_3___Healthcare_Data_v1[[#This Row],[ Billing Amount ]]/_3___Healthcare_Data_v1[[#This Row],[Days in Hospital]],0)</f>
        <v>392.12289461538461</v>
      </c>
      <c r="R5730" s="1" t="str">
        <f>IF(_3___Healthcare_Data_v1[[#This Row],[Age]]&gt;60,"Senior",IF(_3___Healthcare_Data_v1[[#This Row],[Age]]&gt;35,"Middle","Young"))</f>
        <v>Senior</v>
      </c>
    </row>
    <row r="5731" spans="1:18" x14ac:dyDescent="0.3">
      <c r="A5731" s="1" t="s">
        <v>15864</v>
      </c>
      <c r="B5731" s="1" t="s">
        <v>26798</v>
      </c>
      <c r="C5731" s="1" t="s">
        <v>16</v>
      </c>
      <c r="D5731" s="1" t="s">
        <v>49</v>
      </c>
      <c r="E5731" s="1" t="s">
        <v>69</v>
      </c>
      <c r="F5731" s="2">
        <v>43478</v>
      </c>
      <c r="G5731" s="1" t="s">
        <v>15865</v>
      </c>
      <c r="H5731" s="1" t="s">
        <v>15866</v>
      </c>
      <c r="I5731" s="1" t="s">
        <v>52</v>
      </c>
      <c r="J5731" s="3" t="s">
        <v>32399</v>
      </c>
      <c r="K5731">
        <v>463</v>
      </c>
      <c r="L5731" s="1" t="s">
        <v>22</v>
      </c>
      <c r="M5731" s="2">
        <v>43501</v>
      </c>
      <c r="N5731" s="1" t="s">
        <v>84</v>
      </c>
      <c r="O5731" s="1" t="s">
        <v>32</v>
      </c>
      <c r="P5731" s="1">
        <f>_3___Healthcare_Data_v1[[#This Row],[Discharge Date]]-_3___Healthcare_Data_v1[[#This Row],[Date of Admission]]</f>
        <v>23</v>
      </c>
      <c r="Q5731" s="1">
        <f>IFERROR(_3___Healthcare_Data_v1[[#This Row],[ Billing Amount ]]/_3___Healthcare_Data_v1[[#This Row],[Days in Hospital]],0)</f>
        <v>2324.9689486956522</v>
      </c>
      <c r="R5731" s="1" t="str">
        <f>IF(_3___Healthcare_Data_v1[[#This Row],[Age]]&gt;60,"Senior",IF(_3___Healthcare_Data_v1[[#This Row],[Age]]&gt;35,"Middle","Young"))</f>
        <v>Senior</v>
      </c>
    </row>
    <row r="5732" spans="1:18" x14ac:dyDescent="0.3">
      <c r="A5732" s="1" t="s">
        <v>15867</v>
      </c>
      <c r="B5732" s="1" t="s">
        <v>26710</v>
      </c>
      <c r="C5732" s="1" t="s">
        <v>16</v>
      </c>
      <c r="D5732" s="1" t="s">
        <v>27</v>
      </c>
      <c r="E5732" s="1" t="s">
        <v>35</v>
      </c>
      <c r="F5732" s="2">
        <v>43972</v>
      </c>
      <c r="G5732" s="1" t="s">
        <v>15868</v>
      </c>
      <c r="H5732" s="1" t="s">
        <v>15869</v>
      </c>
      <c r="I5732" s="1" t="s">
        <v>21</v>
      </c>
      <c r="J5732" s="3" t="s">
        <v>32400</v>
      </c>
      <c r="K5732">
        <v>331</v>
      </c>
      <c r="L5732" s="1" t="s">
        <v>22</v>
      </c>
      <c r="M5732" s="2">
        <v>43995</v>
      </c>
      <c r="N5732" s="1" t="s">
        <v>43</v>
      </c>
      <c r="O5732" s="1" t="s">
        <v>32</v>
      </c>
      <c r="P5732" s="1">
        <f>_3___Healthcare_Data_v1[[#This Row],[Discharge Date]]-_3___Healthcare_Data_v1[[#This Row],[Date of Admission]]</f>
        <v>23</v>
      </c>
      <c r="Q5732" s="1">
        <f>IFERROR(_3___Healthcare_Data_v1[[#This Row],[ Billing Amount ]]/_3___Healthcare_Data_v1[[#This Row],[Days in Hospital]],0)</f>
        <v>710.50586739130438</v>
      </c>
      <c r="R5732" s="1" t="str">
        <f>IF(_3___Healthcare_Data_v1[[#This Row],[Age]]&gt;60,"Senior",IF(_3___Healthcare_Data_v1[[#This Row],[Age]]&gt;35,"Middle","Young"))</f>
        <v>Senior</v>
      </c>
    </row>
    <row r="5733" spans="1:18" x14ac:dyDescent="0.3">
      <c r="A5733" s="1" t="s">
        <v>15870</v>
      </c>
      <c r="B5733" s="1" t="s">
        <v>26791</v>
      </c>
      <c r="C5733" s="1" t="s">
        <v>26</v>
      </c>
      <c r="D5733" s="1" t="s">
        <v>62</v>
      </c>
      <c r="E5733" s="1" t="s">
        <v>35</v>
      </c>
      <c r="F5733" s="2">
        <v>45012</v>
      </c>
      <c r="G5733" s="1" t="s">
        <v>15871</v>
      </c>
      <c r="H5733" s="1" t="s">
        <v>839</v>
      </c>
      <c r="I5733" s="1" t="s">
        <v>21</v>
      </c>
      <c r="J5733" s="3" t="s">
        <v>32401</v>
      </c>
      <c r="K5733">
        <v>375</v>
      </c>
      <c r="L5733" s="1" t="s">
        <v>38</v>
      </c>
      <c r="M5733" s="2">
        <v>45015</v>
      </c>
      <c r="N5733" s="1" t="s">
        <v>31</v>
      </c>
      <c r="O5733" s="1" t="s">
        <v>44</v>
      </c>
      <c r="P5733" s="1">
        <f>_3___Healthcare_Data_v1[[#This Row],[Discharge Date]]-_3___Healthcare_Data_v1[[#This Row],[Date of Admission]]</f>
        <v>3</v>
      </c>
      <c r="Q5733" s="1">
        <f>IFERROR(_3___Healthcare_Data_v1[[#This Row],[ Billing Amount ]]/_3___Healthcare_Data_v1[[#This Row],[Days in Hospital]],0)</f>
        <v>7026.094243333333</v>
      </c>
      <c r="R5733" s="1" t="str">
        <f>IF(_3___Healthcare_Data_v1[[#This Row],[Age]]&gt;60,"Senior",IF(_3___Healthcare_Data_v1[[#This Row],[Age]]&gt;35,"Middle","Young"))</f>
        <v>Senior</v>
      </c>
    </row>
    <row r="5734" spans="1:18" x14ac:dyDescent="0.3">
      <c r="A5734" s="1" t="s">
        <v>15872</v>
      </c>
      <c r="B5734" s="1" t="s">
        <v>26850</v>
      </c>
      <c r="C5734" s="1" t="s">
        <v>16</v>
      </c>
      <c r="D5734" s="1" t="s">
        <v>34</v>
      </c>
      <c r="E5734" s="1" t="s">
        <v>35</v>
      </c>
      <c r="F5734" s="2">
        <v>43903</v>
      </c>
      <c r="G5734" s="1" t="s">
        <v>15873</v>
      </c>
      <c r="H5734" s="1" t="s">
        <v>15874</v>
      </c>
      <c r="I5734" s="1" t="s">
        <v>56</v>
      </c>
      <c r="J5734" s="3" t="s">
        <v>32402</v>
      </c>
      <c r="K5734">
        <v>170</v>
      </c>
      <c r="L5734" s="1" t="s">
        <v>38</v>
      </c>
      <c r="M5734" s="2">
        <v>43924</v>
      </c>
      <c r="N5734" s="1" t="s">
        <v>84</v>
      </c>
      <c r="O5734" s="1" t="s">
        <v>24</v>
      </c>
      <c r="P5734" s="1">
        <f>_3___Healthcare_Data_v1[[#This Row],[Discharge Date]]-_3___Healthcare_Data_v1[[#This Row],[Date of Admission]]</f>
        <v>21</v>
      </c>
      <c r="Q5734" s="1">
        <f>IFERROR(_3___Healthcare_Data_v1[[#This Row],[ Billing Amount ]]/_3___Healthcare_Data_v1[[#This Row],[Days in Hospital]],0)</f>
        <v>647.49310285714284</v>
      </c>
      <c r="R5734" s="1" t="str">
        <f>IF(_3___Healthcare_Data_v1[[#This Row],[Age]]&gt;60,"Senior",IF(_3___Healthcare_Data_v1[[#This Row],[Age]]&gt;35,"Middle","Young"))</f>
        <v>Senior</v>
      </c>
    </row>
    <row r="5735" spans="1:18" x14ac:dyDescent="0.3">
      <c r="A5735" s="1" t="s">
        <v>15875</v>
      </c>
      <c r="B5735" s="1" t="s">
        <v>26632</v>
      </c>
      <c r="C5735" s="1" t="s">
        <v>16</v>
      </c>
      <c r="D5735" s="1" t="s">
        <v>27</v>
      </c>
      <c r="E5735" s="1" t="s">
        <v>69</v>
      </c>
      <c r="F5735" s="2">
        <v>44929</v>
      </c>
      <c r="G5735" s="1" t="s">
        <v>15876</v>
      </c>
      <c r="H5735" s="1" t="s">
        <v>15877</v>
      </c>
      <c r="I5735" s="1" t="s">
        <v>26607</v>
      </c>
      <c r="J5735" s="3" t="s">
        <v>32403</v>
      </c>
      <c r="K5735">
        <v>134</v>
      </c>
      <c r="L5735" s="1" t="s">
        <v>22</v>
      </c>
      <c r="M5735" s="2">
        <v>44941</v>
      </c>
      <c r="N5735" s="1" t="s">
        <v>48</v>
      </c>
      <c r="O5735" s="1" t="s">
        <v>44</v>
      </c>
      <c r="P5735" s="1">
        <f>_3___Healthcare_Data_v1[[#This Row],[Discharge Date]]-_3___Healthcare_Data_v1[[#This Row],[Date of Admission]]</f>
        <v>12</v>
      </c>
      <c r="Q5735" s="1">
        <f>IFERROR(_3___Healthcare_Data_v1[[#This Row],[ Billing Amount ]]/_3___Healthcare_Data_v1[[#This Row],[Days in Hospital]],0)</f>
        <v>3087.6253333333334</v>
      </c>
      <c r="R5735" s="1" t="str">
        <f>IF(_3___Healthcare_Data_v1[[#This Row],[Age]]&gt;60,"Senior",IF(_3___Healthcare_Data_v1[[#This Row],[Age]]&gt;35,"Middle","Young"))</f>
        <v>Senior</v>
      </c>
    </row>
    <row r="5736" spans="1:18" x14ac:dyDescent="0.3">
      <c r="A5736" s="1" t="s">
        <v>15878</v>
      </c>
      <c r="B5736" s="1" t="s">
        <v>26687</v>
      </c>
      <c r="C5736" s="1" t="s">
        <v>26</v>
      </c>
      <c r="D5736" s="1" t="s">
        <v>34</v>
      </c>
      <c r="E5736" s="1" t="s">
        <v>69</v>
      </c>
      <c r="F5736" s="2">
        <v>43488</v>
      </c>
      <c r="G5736" s="1" t="s">
        <v>15879</v>
      </c>
      <c r="H5736" s="1" t="s">
        <v>2210</v>
      </c>
      <c r="I5736" s="1" t="s">
        <v>56</v>
      </c>
      <c r="J5736" s="3" t="s">
        <v>32404</v>
      </c>
      <c r="K5736">
        <v>255</v>
      </c>
      <c r="L5736" s="1" t="s">
        <v>38</v>
      </c>
      <c r="M5736" s="2">
        <v>43491</v>
      </c>
      <c r="N5736" s="1" t="s">
        <v>23</v>
      </c>
      <c r="O5736" s="1" t="s">
        <v>24</v>
      </c>
      <c r="P5736" s="1">
        <f>_3___Healthcare_Data_v1[[#This Row],[Discharge Date]]-_3___Healthcare_Data_v1[[#This Row],[Date of Admission]]</f>
        <v>3</v>
      </c>
      <c r="Q5736" s="1">
        <f>IFERROR(_3___Healthcare_Data_v1[[#This Row],[ Billing Amount ]]/_3___Healthcare_Data_v1[[#This Row],[Days in Hospital]],0)</f>
        <v>19893.182306666666</v>
      </c>
      <c r="R5736" s="1" t="str">
        <f>IF(_3___Healthcare_Data_v1[[#This Row],[Age]]&gt;60,"Senior",IF(_3___Healthcare_Data_v1[[#This Row],[Age]]&gt;35,"Middle","Young"))</f>
        <v>Senior</v>
      </c>
    </row>
    <row r="5737" spans="1:18" x14ac:dyDescent="0.3">
      <c r="A5737" s="1" t="s">
        <v>15880</v>
      </c>
      <c r="B5737" s="1" t="s">
        <v>26617</v>
      </c>
      <c r="C5737" s="1" t="s">
        <v>16</v>
      </c>
      <c r="D5737" s="1" t="s">
        <v>49</v>
      </c>
      <c r="E5737" s="1" t="s">
        <v>26615</v>
      </c>
      <c r="F5737" s="2">
        <v>44646</v>
      </c>
      <c r="G5737" s="1" t="s">
        <v>12406</v>
      </c>
      <c r="H5737" s="1" t="s">
        <v>15881</v>
      </c>
      <c r="I5737" s="1" t="s">
        <v>56</v>
      </c>
      <c r="J5737" s="3" t="s">
        <v>32405</v>
      </c>
      <c r="K5737">
        <v>146</v>
      </c>
      <c r="L5737" s="1" t="s">
        <v>22</v>
      </c>
      <c r="M5737" s="2">
        <v>44649</v>
      </c>
      <c r="N5737" s="1" t="s">
        <v>43</v>
      </c>
      <c r="O5737" s="1" t="s">
        <v>32</v>
      </c>
      <c r="P5737" s="1">
        <f>_3___Healthcare_Data_v1[[#This Row],[Discharge Date]]-_3___Healthcare_Data_v1[[#This Row],[Date of Admission]]</f>
        <v>3</v>
      </c>
      <c r="Q5737" s="1">
        <f>IFERROR(_3___Healthcare_Data_v1[[#This Row],[ Billing Amount ]]/_3___Healthcare_Data_v1[[#This Row],[Days in Hospital]],0)</f>
        <v>4152.3403833333332</v>
      </c>
      <c r="R5737" s="1" t="str">
        <f>IF(_3___Healthcare_Data_v1[[#This Row],[Age]]&gt;60,"Senior",IF(_3___Healthcare_Data_v1[[#This Row],[Age]]&gt;35,"Middle","Young"))</f>
        <v>Senior</v>
      </c>
    </row>
    <row r="5738" spans="1:18" x14ac:dyDescent="0.3">
      <c r="A5738" s="1" t="s">
        <v>15882</v>
      </c>
      <c r="B5738" s="1" t="s">
        <v>26653</v>
      </c>
      <c r="C5738" s="1" t="s">
        <v>16</v>
      </c>
      <c r="D5738" s="1" t="s">
        <v>229</v>
      </c>
      <c r="E5738" s="1" t="s">
        <v>18</v>
      </c>
      <c r="F5738" s="2">
        <v>44162</v>
      </c>
      <c r="G5738" s="1" t="s">
        <v>15883</v>
      </c>
      <c r="H5738" s="1" t="s">
        <v>15884</v>
      </c>
      <c r="I5738" s="1" t="s">
        <v>56</v>
      </c>
      <c r="J5738" s="3" t="s">
        <v>32406</v>
      </c>
      <c r="K5738">
        <v>330</v>
      </c>
      <c r="L5738" s="1" t="s">
        <v>38</v>
      </c>
      <c r="M5738" s="2">
        <v>44183</v>
      </c>
      <c r="N5738" s="1" t="s">
        <v>48</v>
      </c>
      <c r="O5738" s="1" t="s">
        <v>24</v>
      </c>
      <c r="P5738" s="1">
        <f>_3___Healthcare_Data_v1[[#This Row],[Discharge Date]]-_3___Healthcare_Data_v1[[#This Row],[Date of Admission]]</f>
        <v>21</v>
      </c>
      <c r="Q5738" s="1">
        <f>IFERROR(_3___Healthcare_Data_v1[[#This Row],[ Billing Amount ]]/_3___Healthcare_Data_v1[[#This Row],[Days in Hospital]],0)</f>
        <v>2492.3856014285711</v>
      </c>
      <c r="R5738" s="1" t="str">
        <f>IF(_3___Healthcare_Data_v1[[#This Row],[Age]]&gt;60,"Senior",IF(_3___Healthcare_Data_v1[[#This Row],[Age]]&gt;35,"Middle","Young"))</f>
        <v>Senior</v>
      </c>
    </row>
    <row r="5739" spans="1:18" x14ac:dyDescent="0.3">
      <c r="A5739" s="1" t="s">
        <v>15885</v>
      </c>
      <c r="B5739" s="1" t="s">
        <v>26704</v>
      </c>
      <c r="C5739" s="1" t="s">
        <v>16</v>
      </c>
      <c r="D5739" s="1" t="s">
        <v>17</v>
      </c>
      <c r="E5739" s="1" t="s">
        <v>69</v>
      </c>
      <c r="F5739" s="2">
        <v>44911</v>
      </c>
      <c r="G5739" s="1" t="s">
        <v>15886</v>
      </c>
      <c r="H5739" s="1" t="s">
        <v>4862</v>
      </c>
      <c r="I5739" s="1" t="s">
        <v>56</v>
      </c>
      <c r="J5739" s="3" t="s">
        <v>32407</v>
      </c>
      <c r="K5739">
        <v>431</v>
      </c>
      <c r="L5739" s="1" t="s">
        <v>22</v>
      </c>
      <c r="M5739" s="2">
        <v>44929</v>
      </c>
      <c r="N5739" s="1" t="s">
        <v>23</v>
      </c>
      <c r="O5739" s="1" t="s">
        <v>24</v>
      </c>
      <c r="P5739" s="1">
        <f>_3___Healthcare_Data_v1[[#This Row],[Discharge Date]]-_3___Healthcare_Data_v1[[#This Row],[Date of Admission]]</f>
        <v>18</v>
      </c>
      <c r="Q5739" s="1">
        <f>IFERROR(_3___Healthcare_Data_v1[[#This Row],[ Billing Amount ]]/_3___Healthcare_Data_v1[[#This Row],[Days in Hospital]],0)</f>
        <v>4432.6867011111117</v>
      </c>
      <c r="R5739" s="1" t="str">
        <f>IF(_3___Healthcare_Data_v1[[#This Row],[Age]]&gt;60,"Senior",IF(_3___Healthcare_Data_v1[[#This Row],[Age]]&gt;35,"Middle","Young"))</f>
        <v>Senior</v>
      </c>
    </row>
    <row r="5740" spans="1:18" x14ac:dyDescent="0.3">
      <c r="A5740" s="1" t="s">
        <v>1990</v>
      </c>
      <c r="B5740" s="1" t="s">
        <v>26866</v>
      </c>
      <c r="C5740" s="1" t="s">
        <v>26</v>
      </c>
      <c r="D5740" s="1" t="s">
        <v>89</v>
      </c>
      <c r="E5740" s="1" t="s">
        <v>18</v>
      </c>
      <c r="F5740" s="2">
        <v>43629</v>
      </c>
      <c r="G5740" s="1" t="s">
        <v>713</v>
      </c>
      <c r="H5740" s="1" t="s">
        <v>15887</v>
      </c>
      <c r="I5740" s="1" t="s">
        <v>60</v>
      </c>
      <c r="J5740" s="3" t="s">
        <v>32408</v>
      </c>
      <c r="K5740">
        <v>339</v>
      </c>
      <c r="L5740" s="1" t="s">
        <v>38</v>
      </c>
      <c r="M5740" s="2">
        <v>43655</v>
      </c>
      <c r="N5740" s="1" t="s">
        <v>84</v>
      </c>
      <c r="O5740" s="1" t="s">
        <v>44</v>
      </c>
      <c r="P5740" s="1">
        <f>_3___Healthcare_Data_v1[[#This Row],[Discharge Date]]-_3___Healthcare_Data_v1[[#This Row],[Date of Admission]]</f>
        <v>26</v>
      </c>
      <c r="Q5740" s="1">
        <f>IFERROR(_3___Healthcare_Data_v1[[#This Row],[ Billing Amount ]]/_3___Healthcare_Data_v1[[#This Row],[Days in Hospital]],0)</f>
        <v>1187.5258119230768</v>
      </c>
      <c r="R5740" s="1" t="str">
        <f>IF(_3___Healthcare_Data_v1[[#This Row],[Age]]&gt;60,"Senior",IF(_3___Healthcare_Data_v1[[#This Row],[Age]]&gt;35,"Middle","Young"))</f>
        <v>Senior</v>
      </c>
    </row>
    <row r="5741" spans="1:18" x14ac:dyDescent="0.3">
      <c r="A5741" s="1" t="s">
        <v>15888</v>
      </c>
      <c r="B5741" s="1" t="s">
        <v>26653</v>
      </c>
      <c r="C5741" s="1" t="s">
        <v>16</v>
      </c>
      <c r="D5741" s="1" t="s">
        <v>49</v>
      </c>
      <c r="E5741" s="1" t="s">
        <v>69</v>
      </c>
      <c r="F5741" s="2">
        <v>44821</v>
      </c>
      <c r="G5741" s="1" t="s">
        <v>15889</v>
      </c>
      <c r="H5741" s="1" t="s">
        <v>15890</v>
      </c>
      <c r="I5741" s="1" t="s">
        <v>60</v>
      </c>
      <c r="J5741" s="3" t="s">
        <v>32409</v>
      </c>
      <c r="K5741">
        <v>475</v>
      </c>
      <c r="L5741" s="1" t="s">
        <v>42</v>
      </c>
      <c r="M5741" s="2">
        <v>44842</v>
      </c>
      <c r="N5741" s="1" t="s">
        <v>31</v>
      </c>
      <c r="O5741" s="1" t="s">
        <v>44</v>
      </c>
      <c r="P5741" s="1">
        <f>_3___Healthcare_Data_v1[[#This Row],[Discharge Date]]-_3___Healthcare_Data_v1[[#This Row],[Date of Admission]]</f>
        <v>21</v>
      </c>
      <c r="Q5741" s="1">
        <f>IFERROR(_3___Healthcare_Data_v1[[#This Row],[ Billing Amount ]]/_3___Healthcare_Data_v1[[#This Row],[Days in Hospital]],0)</f>
        <v>1568.3414866666665</v>
      </c>
      <c r="R5741" s="1" t="str">
        <f>IF(_3___Healthcare_Data_v1[[#This Row],[Age]]&gt;60,"Senior",IF(_3___Healthcare_Data_v1[[#This Row],[Age]]&gt;35,"Middle","Young"))</f>
        <v>Senior</v>
      </c>
    </row>
    <row r="5742" spans="1:18" x14ac:dyDescent="0.3">
      <c r="A5742" s="1" t="s">
        <v>15891</v>
      </c>
      <c r="B5742" s="1" t="s">
        <v>26712</v>
      </c>
      <c r="C5742" s="1" t="s">
        <v>26</v>
      </c>
      <c r="D5742" s="1" t="s">
        <v>34</v>
      </c>
      <c r="E5742" s="1" t="s">
        <v>28</v>
      </c>
      <c r="F5742" s="2">
        <v>44721</v>
      </c>
      <c r="G5742" s="1" t="s">
        <v>15892</v>
      </c>
      <c r="H5742" s="1" t="s">
        <v>2210</v>
      </c>
      <c r="I5742" s="1" t="s">
        <v>60</v>
      </c>
      <c r="J5742" s="3" t="s">
        <v>32410</v>
      </c>
      <c r="K5742">
        <v>433</v>
      </c>
      <c r="L5742" s="1" t="s">
        <v>42</v>
      </c>
      <c r="M5742" s="2">
        <v>44726</v>
      </c>
      <c r="N5742" s="1" t="s">
        <v>84</v>
      </c>
      <c r="O5742" s="1" t="s">
        <v>24</v>
      </c>
      <c r="P5742" s="1">
        <f>_3___Healthcare_Data_v1[[#This Row],[Discharge Date]]-_3___Healthcare_Data_v1[[#This Row],[Date of Admission]]</f>
        <v>5</v>
      </c>
      <c r="Q5742" s="1">
        <f>IFERROR(_3___Healthcare_Data_v1[[#This Row],[ Billing Amount ]]/_3___Healthcare_Data_v1[[#This Row],[Days in Hospital]],0)</f>
        <v>8726.1515880000006</v>
      </c>
      <c r="R5742" s="1" t="str">
        <f>IF(_3___Healthcare_Data_v1[[#This Row],[Age]]&gt;60,"Senior",IF(_3___Healthcare_Data_v1[[#This Row],[Age]]&gt;35,"Middle","Young"))</f>
        <v>Senior</v>
      </c>
    </row>
    <row r="5743" spans="1:18" x14ac:dyDescent="0.3">
      <c r="A5743" s="1" t="s">
        <v>15893</v>
      </c>
      <c r="B5743" s="1" t="s">
        <v>26714</v>
      </c>
      <c r="C5743" s="1" t="s">
        <v>26</v>
      </c>
      <c r="D5743" s="1" t="s">
        <v>27</v>
      </c>
      <c r="E5743" s="1" t="s">
        <v>18</v>
      </c>
      <c r="F5743" s="2">
        <v>45158</v>
      </c>
      <c r="G5743" s="1" t="s">
        <v>15894</v>
      </c>
      <c r="H5743" s="1" t="s">
        <v>15895</v>
      </c>
      <c r="I5743" s="1" t="s">
        <v>60</v>
      </c>
      <c r="J5743" s="3" t="s">
        <v>32411</v>
      </c>
      <c r="K5743">
        <v>357</v>
      </c>
      <c r="L5743" s="1" t="s">
        <v>38</v>
      </c>
      <c r="M5743" s="2">
        <v>45170</v>
      </c>
      <c r="N5743" s="1" t="s">
        <v>84</v>
      </c>
      <c r="O5743" s="1" t="s">
        <v>24</v>
      </c>
      <c r="P5743" s="1">
        <f>_3___Healthcare_Data_v1[[#This Row],[Discharge Date]]-_3___Healthcare_Data_v1[[#This Row],[Date of Admission]]</f>
        <v>12</v>
      </c>
      <c r="Q5743" s="1">
        <f>IFERROR(_3___Healthcare_Data_v1[[#This Row],[ Billing Amount ]]/_3___Healthcare_Data_v1[[#This Row],[Days in Hospital]],0)</f>
        <v>1430.02649</v>
      </c>
      <c r="R5743" s="1" t="str">
        <f>IF(_3___Healthcare_Data_v1[[#This Row],[Age]]&gt;60,"Senior",IF(_3___Healthcare_Data_v1[[#This Row],[Age]]&gt;35,"Middle","Young"))</f>
        <v>Senior</v>
      </c>
    </row>
    <row r="5744" spans="1:18" x14ac:dyDescent="0.3">
      <c r="A5744" s="1" t="s">
        <v>15896</v>
      </c>
      <c r="B5744" s="1" t="s">
        <v>26638</v>
      </c>
      <c r="C5744" s="1" t="s">
        <v>26</v>
      </c>
      <c r="D5744" s="1" t="s">
        <v>49</v>
      </c>
      <c r="E5744" s="1" t="s">
        <v>26620</v>
      </c>
      <c r="F5744" s="2">
        <v>45229</v>
      </c>
      <c r="G5744" s="1" t="s">
        <v>15897</v>
      </c>
      <c r="H5744" s="1" t="s">
        <v>2002</v>
      </c>
      <c r="I5744" s="1" t="s">
        <v>26607</v>
      </c>
      <c r="J5744" s="3" t="s">
        <v>32412</v>
      </c>
      <c r="K5744">
        <v>232</v>
      </c>
      <c r="L5744" s="1" t="s">
        <v>38</v>
      </c>
      <c r="M5744" s="2">
        <v>45230</v>
      </c>
      <c r="N5744" s="1" t="s">
        <v>43</v>
      </c>
      <c r="O5744" s="1" t="s">
        <v>44</v>
      </c>
      <c r="P5744" s="1">
        <f>_3___Healthcare_Data_v1[[#This Row],[Discharge Date]]-_3___Healthcare_Data_v1[[#This Row],[Date of Admission]]</f>
        <v>1</v>
      </c>
      <c r="Q5744" s="1">
        <f>IFERROR(_3___Healthcare_Data_v1[[#This Row],[ Billing Amount ]]/_3___Healthcare_Data_v1[[#This Row],[Days in Hospital]],0)</f>
        <v>8909.4199000000008</v>
      </c>
      <c r="R5744" s="1" t="str">
        <f>IF(_3___Healthcare_Data_v1[[#This Row],[Age]]&gt;60,"Senior",IF(_3___Healthcare_Data_v1[[#This Row],[Age]]&gt;35,"Middle","Young"))</f>
        <v>Senior</v>
      </c>
    </row>
    <row r="5745" spans="1:18" x14ac:dyDescent="0.3">
      <c r="A5745" s="1" t="s">
        <v>15898</v>
      </c>
      <c r="B5745" s="1" t="s">
        <v>26638</v>
      </c>
      <c r="C5745" s="1" t="s">
        <v>26</v>
      </c>
      <c r="D5745" s="1" t="s">
        <v>89</v>
      </c>
      <c r="E5745" s="1" t="s">
        <v>69</v>
      </c>
      <c r="F5745" s="2">
        <v>44086</v>
      </c>
      <c r="G5745" s="1" t="s">
        <v>15899</v>
      </c>
      <c r="H5745" s="1" t="s">
        <v>15900</v>
      </c>
      <c r="I5745" s="1" t="s">
        <v>26607</v>
      </c>
      <c r="J5745" s="3" t="s">
        <v>32413</v>
      </c>
      <c r="K5745">
        <v>441</v>
      </c>
      <c r="L5745" s="1" t="s">
        <v>38</v>
      </c>
      <c r="M5745" s="2">
        <v>44092</v>
      </c>
      <c r="N5745" s="1" t="s">
        <v>31</v>
      </c>
      <c r="O5745" s="1" t="s">
        <v>24</v>
      </c>
      <c r="P5745" s="1">
        <f>_3___Healthcare_Data_v1[[#This Row],[Discharge Date]]-_3___Healthcare_Data_v1[[#This Row],[Date of Admission]]</f>
        <v>6</v>
      </c>
      <c r="Q5745" s="1">
        <f>IFERROR(_3___Healthcare_Data_v1[[#This Row],[ Billing Amount ]]/_3___Healthcare_Data_v1[[#This Row],[Days in Hospital]],0)</f>
        <v>9285.2574450000011</v>
      </c>
      <c r="R5745" s="1" t="str">
        <f>IF(_3___Healthcare_Data_v1[[#This Row],[Age]]&gt;60,"Senior",IF(_3___Healthcare_Data_v1[[#This Row],[Age]]&gt;35,"Middle","Young"))</f>
        <v>Senior</v>
      </c>
    </row>
    <row r="5746" spans="1:18" x14ac:dyDescent="0.3">
      <c r="A5746" s="1" t="s">
        <v>15901</v>
      </c>
      <c r="B5746" s="1" t="s">
        <v>26630</v>
      </c>
      <c r="C5746" s="1" t="s">
        <v>26</v>
      </c>
      <c r="D5746" s="1" t="s">
        <v>34</v>
      </c>
      <c r="E5746" s="1" t="s">
        <v>28</v>
      </c>
      <c r="F5746" s="2">
        <v>45159</v>
      </c>
      <c r="G5746" s="1" t="s">
        <v>15902</v>
      </c>
      <c r="H5746" s="1" t="s">
        <v>5011</v>
      </c>
      <c r="I5746" s="1" t="s">
        <v>52</v>
      </c>
      <c r="J5746" s="3" t="s">
        <v>32414</v>
      </c>
      <c r="K5746">
        <v>245</v>
      </c>
      <c r="L5746" s="1" t="s">
        <v>22</v>
      </c>
      <c r="M5746" s="2">
        <v>45172</v>
      </c>
      <c r="N5746" s="1" t="s">
        <v>31</v>
      </c>
      <c r="O5746" s="1" t="s">
        <v>24</v>
      </c>
      <c r="P5746" s="1">
        <f>_3___Healthcare_Data_v1[[#This Row],[Discharge Date]]-_3___Healthcare_Data_v1[[#This Row],[Date of Admission]]</f>
        <v>13</v>
      </c>
      <c r="Q5746" s="1">
        <f>IFERROR(_3___Healthcare_Data_v1[[#This Row],[ Billing Amount ]]/_3___Healthcare_Data_v1[[#This Row],[Days in Hospital]],0)</f>
        <v>1184.0534646153847</v>
      </c>
      <c r="R5746" s="1" t="str">
        <f>IF(_3___Healthcare_Data_v1[[#This Row],[Age]]&gt;60,"Senior",IF(_3___Healthcare_Data_v1[[#This Row],[Age]]&gt;35,"Middle","Young"))</f>
        <v>Senior</v>
      </c>
    </row>
    <row r="5747" spans="1:18" x14ac:dyDescent="0.3">
      <c r="A5747" s="1" t="s">
        <v>15903</v>
      </c>
      <c r="B5747" s="1" t="s">
        <v>26822</v>
      </c>
      <c r="C5747" s="1" t="s">
        <v>26</v>
      </c>
      <c r="D5747" s="1" t="s">
        <v>34</v>
      </c>
      <c r="E5747" s="1" t="s">
        <v>28</v>
      </c>
      <c r="F5747" s="2">
        <v>43486</v>
      </c>
      <c r="G5747" s="1" t="s">
        <v>5295</v>
      </c>
      <c r="H5747" s="1" t="s">
        <v>15904</v>
      </c>
      <c r="I5747" s="1" t="s">
        <v>52</v>
      </c>
      <c r="J5747" s="3" t="s">
        <v>32415</v>
      </c>
      <c r="K5747">
        <v>376</v>
      </c>
      <c r="L5747" s="1" t="s">
        <v>38</v>
      </c>
      <c r="M5747" s="2">
        <v>43507</v>
      </c>
      <c r="N5747" s="1" t="s">
        <v>43</v>
      </c>
      <c r="O5747" s="1" t="s">
        <v>32</v>
      </c>
      <c r="P5747" s="1">
        <f>_3___Healthcare_Data_v1[[#This Row],[Discharge Date]]-_3___Healthcare_Data_v1[[#This Row],[Date of Admission]]</f>
        <v>21</v>
      </c>
      <c r="Q5747" s="1">
        <f>IFERROR(_3___Healthcare_Data_v1[[#This Row],[ Billing Amount ]]/_3___Healthcare_Data_v1[[#This Row],[Days in Hospital]],0)</f>
        <v>1143.2555490476191</v>
      </c>
      <c r="R5747" s="1" t="str">
        <f>IF(_3___Healthcare_Data_v1[[#This Row],[Age]]&gt;60,"Senior",IF(_3___Healthcare_Data_v1[[#This Row],[Age]]&gt;35,"Middle","Young"))</f>
        <v>Senior</v>
      </c>
    </row>
    <row r="5748" spans="1:18" x14ac:dyDescent="0.3">
      <c r="A5748" s="1" t="s">
        <v>15905</v>
      </c>
      <c r="B5748" s="1" t="s">
        <v>26672</v>
      </c>
      <c r="C5748" s="1" t="s">
        <v>26</v>
      </c>
      <c r="D5748" s="1" t="s">
        <v>89</v>
      </c>
      <c r="E5748" s="1" t="s">
        <v>69</v>
      </c>
      <c r="F5748" s="2">
        <v>44640</v>
      </c>
      <c r="G5748" s="1" t="s">
        <v>15906</v>
      </c>
      <c r="H5748" s="1" t="s">
        <v>15907</v>
      </c>
      <c r="I5748" s="1" t="s">
        <v>21</v>
      </c>
      <c r="J5748" s="3" t="s">
        <v>32416</v>
      </c>
      <c r="K5748">
        <v>150</v>
      </c>
      <c r="L5748" s="1" t="s">
        <v>42</v>
      </c>
      <c r="M5748" s="2">
        <v>44670</v>
      </c>
      <c r="N5748" s="1" t="s">
        <v>23</v>
      </c>
      <c r="O5748" s="1" t="s">
        <v>32</v>
      </c>
      <c r="P5748" s="1">
        <f>_3___Healthcare_Data_v1[[#This Row],[Discharge Date]]-_3___Healthcare_Data_v1[[#This Row],[Date of Admission]]</f>
        <v>30</v>
      </c>
      <c r="Q5748" s="1">
        <f>IFERROR(_3___Healthcare_Data_v1[[#This Row],[ Billing Amount ]]/_3___Healthcare_Data_v1[[#This Row],[Days in Hospital]],0)</f>
        <v>736.71753866666666</v>
      </c>
      <c r="R5748" s="1" t="str">
        <f>IF(_3___Healthcare_Data_v1[[#This Row],[Age]]&gt;60,"Senior",IF(_3___Healthcare_Data_v1[[#This Row],[Age]]&gt;35,"Middle","Young"))</f>
        <v>Senior</v>
      </c>
    </row>
    <row r="5749" spans="1:18" x14ac:dyDescent="0.3">
      <c r="A5749" s="1" t="s">
        <v>15908</v>
      </c>
      <c r="B5749" s="1" t="s">
        <v>26994</v>
      </c>
      <c r="C5749" s="1" t="s">
        <v>16</v>
      </c>
      <c r="D5749" s="1" t="s">
        <v>114</v>
      </c>
      <c r="E5749" s="1" t="s">
        <v>69</v>
      </c>
      <c r="F5749" s="2">
        <v>44278</v>
      </c>
      <c r="G5749" s="1" t="s">
        <v>15909</v>
      </c>
      <c r="H5749" s="1" t="s">
        <v>15910</v>
      </c>
      <c r="I5749" s="1" t="s">
        <v>26607</v>
      </c>
      <c r="J5749" s="3" t="s">
        <v>32417</v>
      </c>
      <c r="K5749">
        <v>390</v>
      </c>
      <c r="L5749" s="1" t="s">
        <v>22</v>
      </c>
      <c r="M5749" s="2">
        <v>44281</v>
      </c>
      <c r="N5749" s="1" t="s">
        <v>31</v>
      </c>
      <c r="O5749" s="1" t="s">
        <v>32</v>
      </c>
      <c r="P5749" s="1">
        <f>_3___Healthcare_Data_v1[[#This Row],[Discharge Date]]-_3___Healthcare_Data_v1[[#This Row],[Date of Admission]]</f>
        <v>3</v>
      </c>
      <c r="Q5749" s="1">
        <f>IFERROR(_3___Healthcare_Data_v1[[#This Row],[ Billing Amount ]]/_3___Healthcare_Data_v1[[#This Row],[Days in Hospital]],0)</f>
        <v>4187.7826133333338</v>
      </c>
      <c r="R5749" s="1" t="str">
        <f>IF(_3___Healthcare_Data_v1[[#This Row],[Age]]&gt;60,"Senior",IF(_3___Healthcare_Data_v1[[#This Row],[Age]]&gt;35,"Middle","Young"))</f>
        <v>Senior</v>
      </c>
    </row>
    <row r="5750" spans="1:18" x14ac:dyDescent="0.3">
      <c r="A5750" s="1" t="s">
        <v>15911</v>
      </c>
      <c r="B5750" s="1" t="s">
        <v>26994</v>
      </c>
      <c r="C5750" s="1" t="s">
        <v>26</v>
      </c>
      <c r="D5750" s="1" t="s">
        <v>17</v>
      </c>
      <c r="E5750" s="1" t="s">
        <v>26620</v>
      </c>
      <c r="F5750" s="2">
        <v>43455</v>
      </c>
      <c r="G5750" s="1" t="s">
        <v>15912</v>
      </c>
      <c r="H5750" s="1" t="s">
        <v>15913</v>
      </c>
      <c r="I5750" s="1" t="s">
        <v>56</v>
      </c>
      <c r="J5750" s="3" t="s">
        <v>32418</v>
      </c>
      <c r="K5750">
        <v>208</v>
      </c>
      <c r="L5750" s="1" t="s">
        <v>22</v>
      </c>
      <c r="M5750" s="2">
        <v>43468</v>
      </c>
      <c r="N5750" s="1" t="s">
        <v>31</v>
      </c>
      <c r="O5750" s="1" t="s">
        <v>32</v>
      </c>
      <c r="P5750" s="1">
        <f>_3___Healthcare_Data_v1[[#This Row],[Discharge Date]]-_3___Healthcare_Data_v1[[#This Row],[Date of Admission]]</f>
        <v>13</v>
      </c>
      <c r="Q5750" s="1">
        <f>IFERROR(_3___Healthcare_Data_v1[[#This Row],[ Billing Amount ]]/_3___Healthcare_Data_v1[[#This Row],[Days in Hospital]],0)</f>
        <v>1186.2323507692308</v>
      </c>
      <c r="R5750" s="1" t="str">
        <f>IF(_3___Healthcare_Data_v1[[#This Row],[Age]]&gt;60,"Senior",IF(_3___Healthcare_Data_v1[[#This Row],[Age]]&gt;35,"Middle","Young"))</f>
        <v>Senior</v>
      </c>
    </row>
    <row r="5751" spans="1:18" x14ac:dyDescent="0.3">
      <c r="A5751" s="1" t="s">
        <v>2668</v>
      </c>
      <c r="B5751" s="1" t="s">
        <v>26634</v>
      </c>
      <c r="C5751" s="1" t="s">
        <v>16</v>
      </c>
      <c r="D5751" s="1" t="s">
        <v>229</v>
      </c>
      <c r="E5751" s="1" t="s">
        <v>26615</v>
      </c>
      <c r="F5751" s="2">
        <v>45175</v>
      </c>
      <c r="G5751" s="1" t="s">
        <v>15914</v>
      </c>
      <c r="H5751" s="1" t="s">
        <v>15915</v>
      </c>
      <c r="I5751" s="1" t="s">
        <v>56</v>
      </c>
      <c r="J5751" s="3" t="s">
        <v>32419</v>
      </c>
      <c r="K5751">
        <v>352</v>
      </c>
      <c r="L5751" s="1" t="s">
        <v>22</v>
      </c>
      <c r="M5751" s="2">
        <v>45185</v>
      </c>
      <c r="N5751" s="1" t="s">
        <v>48</v>
      </c>
      <c r="O5751" s="1" t="s">
        <v>44</v>
      </c>
      <c r="P5751" s="1">
        <f>_3___Healthcare_Data_v1[[#This Row],[Discharge Date]]-_3___Healthcare_Data_v1[[#This Row],[Date of Admission]]</f>
        <v>10</v>
      </c>
      <c r="Q5751" s="1">
        <f>IFERROR(_3___Healthcare_Data_v1[[#This Row],[ Billing Amount ]]/_3___Healthcare_Data_v1[[#This Row],[Days in Hospital]],0)</f>
        <v>2491.9620770000001</v>
      </c>
      <c r="R5751" s="1" t="str">
        <f>IF(_3___Healthcare_Data_v1[[#This Row],[Age]]&gt;60,"Senior",IF(_3___Healthcare_Data_v1[[#This Row],[Age]]&gt;35,"Middle","Young"))</f>
        <v>Senior</v>
      </c>
    </row>
    <row r="5752" spans="1:18" x14ac:dyDescent="0.3">
      <c r="A5752" s="1" t="s">
        <v>15916</v>
      </c>
      <c r="B5752" s="1" t="s">
        <v>26687</v>
      </c>
      <c r="C5752" s="1" t="s">
        <v>26</v>
      </c>
      <c r="D5752" s="1" t="s">
        <v>34</v>
      </c>
      <c r="E5752" s="1" t="s">
        <v>69</v>
      </c>
      <c r="F5752" s="2">
        <v>43886</v>
      </c>
      <c r="G5752" s="1" t="s">
        <v>15917</v>
      </c>
      <c r="H5752" s="1" t="s">
        <v>15918</v>
      </c>
      <c r="I5752" s="1" t="s">
        <v>56</v>
      </c>
      <c r="J5752" s="3" t="s">
        <v>32420</v>
      </c>
      <c r="K5752">
        <v>143</v>
      </c>
      <c r="L5752" s="1" t="s">
        <v>38</v>
      </c>
      <c r="M5752" s="2">
        <v>43903</v>
      </c>
      <c r="N5752" s="1" t="s">
        <v>23</v>
      </c>
      <c r="O5752" s="1" t="s">
        <v>32</v>
      </c>
      <c r="P5752" s="1">
        <f>_3___Healthcare_Data_v1[[#This Row],[Discharge Date]]-_3___Healthcare_Data_v1[[#This Row],[Date of Admission]]</f>
        <v>17</v>
      </c>
      <c r="Q5752" s="1">
        <f>IFERROR(_3___Healthcare_Data_v1[[#This Row],[ Billing Amount ]]/_3___Healthcare_Data_v1[[#This Row],[Days in Hospital]],0)</f>
        <v>2649.246315882353</v>
      </c>
      <c r="R5752" s="1" t="str">
        <f>IF(_3___Healthcare_Data_v1[[#This Row],[Age]]&gt;60,"Senior",IF(_3___Healthcare_Data_v1[[#This Row],[Age]]&gt;35,"Middle","Young"))</f>
        <v>Senior</v>
      </c>
    </row>
    <row r="5753" spans="1:18" x14ac:dyDescent="0.3">
      <c r="A5753" s="1" t="s">
        <v>15919</v>
      </c>
      <c r="B5753" s="1" t="s">
        <v>26704</v>
      </c>
      <c r="C5753" s="1" t="s">
        <v>26</v>
      </c>
      <c r="D5753" s="1" t="s">
        <v>89</v>
      </c>
      <c r="E5753" s="1" t="s">
        <v>28</v>
      </c>
      <c r="F5753" s="2">
        <v>44920</v>
      </c>
      <c r="G5753" s="1" t="s">
        <v>15920</v>
      </c>
      <c r="H5753" s="1" t="s">
        <v>15921</v>
      </c>
      <c r="I5753" s="1" t="s">
        <v>56</v>
      </c>
      <c r="J5753" s="3" t="s">
        <v>32421</v>
      </c>
      <c r="K5753">
        <v>366</v>
      </c>
      <c r="L5753" s="1" t="s">
        <v>42</v>
      </c>
      <c r="M5753" s="2">
        <v>44926</v>
      </c>
      <c r="N5753" s="1" t="s">
        <v>84</v>
      </c>
      <c r="O5753" s="1" t="s">
        <v>44</v>
      </c>
      <c r="P5753" s="1">
        <f>_3___Healthcare_Data_v1[[#This Row],[Discharge Date]]-_3___Healthcare_Data_v1[[#This Row],[Date of Admission]]</f>
        <v>6</v>
      </c>
      <c r="Q5753" s="1">
        <f>IFERROR(_3___Healthcare_Data_v1[[#This Row],[ Billing Amount ]]/_3___Healthcare_Data_v1[[#This Row],[Days in Hospital]],0)</f>
        <v>6281.8923066666675</v>
      </c>
      <c r="R5753" s="1" t="str">
        <f>IF(_3___Healthcare_Data_v1[[#This Row],[Age]]&gt;60,"Senior",IF(_3___Healthcare_Data_v1[[#This Row],[Age]]&gt;35,"Middle","Young"))</f>
        <v>Senior</v>
      </c>
    </row>
    <row r="5754" spans="1:18" x14ac:dyDescent="0.3">
      <c r="A5754" s="1" t="s">
        <v>15922</v>
      </c>
      <c r="B5754" s="1" t="s">
        <v>26850</v>
      </c>
      <c r="C5754" s="1" t="s">
        <v>26</v>
      </c>
      <c r="D5754" s="1" t="s">
        <v>34</v>
      </c>
      <c r="E5754" s="1" t="s">
        <v>18</v>
      </c>
      <c r="F5754" s="2">
        <v>43619</v>
      </c>
      <c r="G5754" s="1" t="s">
        <v>13463</v>
      </c>
      <c r="H5754" s="1" t="s">
        <v>15923</v>
      </c>
      <c r="I5754" s="1" t="s">
        <v>52</v>
      </c>
      <c r="J5754" s="3" t="s">
        <v>32422</v>
      </c>
      <c r="K5754">
        <v>212</v>
      </c>
      <c r="L5754" s="1" t="s">
        <v>42</v>
      </c>
      <c r="M5754" s="2">
        <v>43638</v>
      </c>
      <c r="N5754" s="1" t="s">
        <v>84</v>
      </c>
      <c r="O5754" s="1" t="s">
        <v>32</v>
      </c>
      <c r="P5754" s="1">
        <f>_3___Healthcare_Data_v1[[#This Row],[Discharge Date]]-_3___Healthcare_Data_v1[[#This Row],[Date of Admission]]</f>
        <v>19</v>
      </c>
      <c r="Q5754" s="1">
        <f>IFERROR(_3___Healthcare_Data_v1[[#This Row],[ Billing Amount ]]/_3___Healthcare_Data_v1[[#This Row],[Days in Hospital]],0)</f>
        <v>1158.2150526315788</v>
      </c>
      <c r="R5754" s="1" t="str">
        <f>IF(_3___Healthcare_Data_v1[[#This Row],[Age]]&gt;60,"Senior",IF(_3___Healthcare_Data_v1[[#This Row],[Age]]&gt;35,"Middle","Young"))</f>
        <v>Senior</v>
      </c>
    </row>
    <row r="5755" spans="1:18" x14ac:dyDescent="0.3">
      <c r="A5755" s="1" t="s">
        <v>15924</v>
      </c>
      <c r="B5755" s="1" t="s">
        <v>26779</v>
      </c>
      <c r="C5755" s="1" t="s">
        <v>16</v>
      </c>
      <c r="D5755" s="1" t="s">
        <v>229</v>
      </c>
      <c r="E5755" s="1" t="s">
        <v>26615</v>
      </c>
      <c r="F5755" s="2">
        <v>44430</v>
      </c>
      <c r="G5755" s="1" t="s">
        <v>15925</v>
      </c>
      <c r="H5755" s="1" t="s">
        <v>15926</v>
      </c>
      <c r="I5755" s="1" t="s">
        <v>26607</v>
      </c>
      <c r="J5755" s="3" t="s">
        <v>32423</v>
      </c>
      <c r="K5755">
        <v>409</v>
      </c>
      <c r="L5755" s="1" t="s">
        <v>22</v>
      </c>
      <c r="M5755" s="2">
        <v>44440</v>
      </c>
      <c r="N5755" s="1" t="s">
        <v>23</v>
      </c>
      <c r="O5755" s="1" t="s">
        <v>24</v>
      </c>
      <c r="P5755" s="1">
        <f>_3___Healthcare_Data_v1[[#This Row],[Discharge Date]]-_3___Healthcare_Data_v1[[#This Row],[Date of Admission]]</f>
        <v>10</v>
      </c>
      <c r="Q5755" s="1">
        <f>IFERROR(_3___Healthcare_Data_v1[[#This Row],[ Billing Amount ]]/_3___Healthcare_Data_v1[[#This Row],[Days in Hospital]],0)</f>
        <v>2800.7906790000002</v>
      </c>
      <c r="R5755" s="1" t="str">
        <f>IF(_3___Healthcare_Data_v1[[#This Row],[Age]]&gt;60,"Senior",IF(_3___Healthcare_Data_v1[[#This Row],[Age]]&gt;35,"Middle","Young"))</f>
        <v>Senior</v>
      </c>
    </row>
    <row r="5756" spans="1:18" x14ac:dyDescent="0.3">
      <c r="A5756" s="1" t="s">
        <v>15927</v>
      </c>
      <c r="B5756" s="1" t="s">
        <v>26659</v>
      </c>
      <c r="C5756" s="1" t="s">
        <v>16</v>
      </c>
      <c r="D5756" s="1" t="s">
        <v>114</v>
      </c>
      <c r="E5756" s="1" t="s">
        <v>26615</v>
      </c>
      <c r="F5756" s="2">
        <v>45211</v>
      </c>
      <c r="G5756" s="1" t="s">
        <v>15928</v>
      </c>
      <c r="H5756" s="1" t="s">
        <v>15929</v>
      </c>
      <c r="I5756" s="1" t="s">
        <v>56</v>
      </c>
      <c r="J5756" s="3" t="s">
        <v>32424</v>
      </c>
      <c r="K5756">
        <v>253</v>
      </c>
      <c r="L5756" s="1" t="s">
        <v>22</v>
      </c>
      <c r="M5756" s="2">
        <v>45223</v>
      </c>
      <c r="N5756" s="1" t="s">
        <v>48</v>
      </c>
      <c r="O5756" s="1" t="s">
        <v>44</v>
      </c>
      <c r="P5756" s="1">
        <f>_3___Healthcare_Data_v1[[#This Row],[Discharge Date]]-_3___Healthcare_Data_v1[[#This Row],[Date of Admission]]</f>
        <v>12</v>
      </c>
      <c r="Q5756" s="1">
        <f>IFERROR(_3___Healthcare_Data_v1[[#This Row],[ Billing Amount ]]/_3___Healthcare_Data_v1[[#This Row],[Days in Hospital]],0)</f>
        <v>1106.4746499999999</v>
      </c>
      <c r="R5756" s="1" t="str">
        <f>IF(_3___Healthcare_Data_v1[[#This Row],[Age]]&gt;60,"Senior",IF(_3___Healthcare_Data_v1[[#This Row],[Age]]&gt;35,"Middle","Young"))</f>
        <v>Senior</v>
      </c>
    </row>
    <row r="5757" spans="1:18" x14ac:dyDescent="0.3">
      <c r="A5757" s="1" t="s">
        <v>15930</v>
      </c>
      <c r="B5757" s="1" t="s">
        <v>26636</v>
      </c>
      <c r="C5757" s="1" t="s">
        <v>16</v>
      </c>
      <c r="D5757" s="1" t="s">
        <v>34</v>
      </c>
      <c r="E5757" s="1" t="s">
        <v>26620</v>
      </c>
      <c r="F5757" s="2">
        <v>45037</v>
      </c>
      <c r="G5757" s="1" t="s">
        <v>15931</v>
      </c>
      <c r="H5757" s="1" t="s">
        <v>15932</v>
      </c>
      <c r="I5757" s="1" t="s">
        <v>52</v>
      </c>
      <c r="J5757" s="3" t="s">
        <v>32425</v>
      </c>
      <c r="K5757">
        <v>466</v>
      </c>
      <c r="L5757" s="1" t="s">
        <v>42</v>
      </c>
      <c r="M5757" s="2">
        <v>45056</v>
      </c>
      <c r="N5757" s="1" t="s">
        <v>43</v>
      </c>
      <c r="O5757" s="1" t="s">
        <v>44</v>
      </c>
      <c r="P5757" s="1">
        <f>_3___Healthcare_Data_v1[[#This Row],[Discharge Date]]-_3___Healthcare_Data_v1[[#This Row],[Date of Admission]]</f>
        <v>19</v>
      </c>
      <c r="Q5757" s="1">
        <f>IFERROR(_3___Healthcare_Data_v1[[#This Row],[ Billing Amount ]]/_3___Healthcare_Data_v1[[#This Row],[Days in Hospital]],0)</f>
        <v>1812.043165263158</v>
      </c>
      <c r="R5757" s="1" t="str">
        <f>IF(_3___Healthcare_Data_v1[[#This Row],[Age]]&gt;60,"Senior",IF(_3___Healthcare_Data_v1[[#This Row],[Age]]&gt;35,"Middle","Young"))</f>
        <v>Senior</v>
      </c>
    </row>
    <row r="5758" spans="1:18" x14ac:dyDescent="0.3">
      <c r="A5758" s="1" t="s">
        <v>15933</v>
      </c>
      <c r="B5758" s="1" t="s">
        <v>26873</v>
      </c>
      <c r="C5758" s="1" t="s">
        <v>26</v>
      </c>
      <c r="D5758" s="1" t="s">
        <v>34</v>
      </c>
      <c r="E5758" s="1" t="s">
        <v>18</v>
      </c>
      <c r="F5758" s="2">
        <v>44750</v>
      </c>
      <c r="G5758" s="1" t="s">
        <v>15934</v>
      </c>
      <c r="H5758" s="1" t="s">
        <v>15935</v>
      </c>
      <c r="I5758" s="1" t="s">
        <v>52</v>
      </c>
      <c r="J5758" s="3" t="s">
        <v>32426</v>
      </c>
      <c r="K5758">
        <v>339</v>
      </c>
      <c r="L5758" s="1" t="s">
        <v>38</v>
      </c>
      <c r="M5758" s="2">
        <v>44751</v>
      </c>
      <c r="N5758" s="1" t="s">
        <v>84</v>
      </c>
      <c r="O5758" s="1" t="s">
        <v>24</v>
      </c>
      <c r="P5758" s="1">
        <f>_3___Healthcare_Data_v1[[#This Row],[Discharge Date]]-_3___Healthcare_Data_v1[[#This Row],[Date of Admission]]</f>
        <v>1</v>
      </c>
      <c r="Q5758" s="1">
        <f>IFERROR(_3___Healthcare_Data_v1[[#This Row],[ Billing Amount ]]/_3___Healthcare_Data_v1[[#This Row],[Days in Hospital]],0)</f>
        <v>44616.517610000003</v>
      </c>
      <c r="R5758" s="1" t="str">
        <f>IF(_3___Healthcare_Data_v1[[#This Row],[Age]]&gt;60,"Senior",IF(_3___Healthcare_Data_v1[[#This Row],[Age]]&gt;35,"Middle","Young"))</f>
        <v>Senior</v>
      </c>
    </row>
    <row r="5759" spans="1:18" x14ac:dyDescent="0.3">
      <c r="A5759" s="1" t="s">
        <v>15936</v>
      </c>
      <c r="B5759" s="1" t="s">
        <v>26630</v>
      </c>
      <c r="C5759" s="1" t="s">
        <v>16</v>
      </c>
      <c r="D5759" s="1" t="s">
        <v>27</v>
      </c>
      <c r="E5759" s="1" t="s">
        <v>18</v>
      </c>
      <c r="F5759" s="2">
        <v>43539</v>
      </c>
      <c r="G5759" s="1" t="s">
        <v>15937</v>
      </c>
      <c r="H5759" s="1" t="s">
        <v>15938</v>
      </c>
      <c r="I5759" s="1" t="s">
        <v>60</v>
      </c>
      <c r="J5759" s="3" t="s">
        <v>32427</v>
      </c>
      <c r="K5759">
        <v>467</v>
      </c>
      <c r="L5759" s="1" t="s">
        <v>38</v>
      </c>
      <c r="M5759" s="2">
        <v>43563</v>
      </c>
      <c r="N5759" s="1" t="s">
        <v>48</v>
      </c>
      <c r="O5759" s="1" t="s">
        <v>32</v>
      </c>
      <c r="P5759" s="1">
        <f>_3___Healthcare_Data_v1[[#This Row],[Discharge Date]]-_3___Healthcare_Data_v1[[#This Row],[Date of Admission]]</f>
        <v>24</v>
      </c>
      <c r="Q5759" s="1">
        <f>IFERROR(_3___Healthcare_Data_v1[[#This Row],[ Billing Amount ]]/_3___Healthcare_Data_v1[[#This Row],[Days in Hospital]],0)</f>
        <v>354.36869254166663</v>
      </c>
      <c r="R5759" s="1" t="str">
        <f>IF(_3___Healthcare_Data_v1[[#This Row],[Age]]&gt;60,"Senior",IF(_3___Healthcare_Data_v1[[#This Row],[Age]]&gt;35,"Middle","Young"))</f>
        <v>Senior</v>
      </c>
    </row>
    <row r="5760" spans="1:18" x14ac:dyDescent="0.3">
      <c r="A5760" s="1" t="s">
        <v>15939</v>
      </c>
      <c r="B5760" s="1" t="s">
        <v>26612</v>
      </c>
      <c r="C5760" s="1" t="s">
        <v>16</v>
      </c>
      <c r="D5760" s="1" t="s">
        <v>89</v>
      </c>
      <c r="E5760" s="1" t="s">
        <v>26615</v>
      </c>
      <c r="F5760" s="2">
        <v>44740</v>
      </c>
      <c r="G5760" s="1" t="s">
        <v>3910</v>
      </c>
      <c r="H5760" s="1" t="s">
        <v>15940</v>
      </c>
      <c r="I5760" s="1" t="s">
        <v>60</v>
      </c>
      <c r="J5760" s="3" t="s">
        <v>32428</v>
      </c>
      <c r="K5760">
        <v>434</v>
      </c>
      <c r="L5760" s="1" t="s">
        <v>22</v>
      </c>
      <c r="M5760" s="2">
        <v>44751</v>
      </c>
      <c r="N5760" s="1" t="s">
        <v>23</v>
      </c>
      <c r="O5760" s="1" t="s">
        <v>24</v>
      </c>
      <c r="P5760" s="1">
        <f>_3___Healthcare_Data_v1[[#This Row],[Discharge Date]]-_3___Healthcare_Data_v1[[#This Row],[Date of Admission]]</f>
        <v>11</v>
      </c>
      <c r="Q5760" s="1">
        <f>IFERROR(_3___Healthcare_Data_v1[[#This Row],[ Billing Amount ]]/_3___Healthcare_Data_v1[[#This Row],[Days in Hospital]],0)</f>
        <v>1163.2989745454545</v>
      </c>
      <c r="R5760" s="1" t="str">
        <f>IF(_3___Healthcare_Data_v1[[#This Row],[Age]]&gt;60,"Senior",IF(_3___Healthcare_Data_v1[[#This Row],[Age]]&gt;35,"Middle","Young"))</f>
        <v>Senior</v>
      </c>
    </row>
    <row r="5761" spans="1:18" x14ac:dyDescent="0.3">
      <c r="A5761" s="1" t="s">
        <v>15941</v>
      </c>
      <c r="B5761" s="1" t="s">
        <v>26677</v>
      </c>
      <c r="C5761" s="1" t="s">
        <v>16</v>
      </c>
      <c r="D5761" s="1" t="s">
        <v>34</v>
      </c>
      <c r="E5761" s="1" t="s">
        <v>28</v>
      </c>
      <c r="F5761" s="2">
        <v>44144</v>
      </c>
      <c r="G5761" s="1" t="s">
        <v>15942</v>
      </c>
      <c r="H5761" s="1" t="s">
        <v>10489</v>
      </c>
      <c r="I5761" s="1" t="s">
        <v>26607</v>
      </c>
      <c r="J5761" s="3" t="s">
        <v>32429</v>
      </c>
      <c r="K5761">
        <v>118</v>
      </c>
      <c r="L5761" s="1" t="s">
        <v>22</v>
      </c>
      <c r="M5761" s="2">
        <v>44150</v>
      </c>
      <c r="N5761" s="1" t="s">
        <v>43</v>
      </c>
      <c r="O5761" s="1" t="s">
        <v>24</v>
      </c>
      <c r="P5761" s="1">
        <f>_3___Healthcare_Data_v1[[#This Row],[Discharge Date]]-_3___Healthcare_Data_v1[[#This Row],[Date of Admission]]</f>
        <v>6</v>
      </c>
      <c r="Q5761" s="1">
        <f>IFERROR(_3___Healthcare_Data_v1[[#This Row],[ Billing Amount ]]/_3___Healthcare_Data_v1[[#This Row],[Days in Hospital]],0)</f>
        <v>6142.5181983333341</v>
      </c>
      <c r="R5761" s="1" t="str">
        <f>IF(_3___Healthcare_Data_v1[[#This Row],[Age]]&gt;60,"Senior",IF(_3___Healthcare_Data_v1[[#This Row],[Age]]&gt;35,"Middle","Young"))</f>
        <v>Senior</v>
      </c>
    </row>
    <row r="5762" spans="1:18" x14ac:dyDescent="0.3">
      <c r="A5762" s="1" t="s">
        <v>15943</v>
      </c>
      <c r="B5762" s="1" t="s">
        <v>26630</v>
      </c>
      <c r="C5762" s="1" t="s">
        <v>16</v>
      </c>
      <c r="D5762" s="1" t="s">
        <v>34</v>
      </c>
      <c r="E5762" s="1" t="s">
        <v>18</v>
      </c>
      <c r="F5762" s="2">
        <v>44076</v>
      </c>
      <c r="G5762" s="1" t="s">
        <v>15944</v>
      </c>
      <c r="H5762" s="1" t="s">
        <v>15945</v>
      </c>
      <c r="I5762" s="1" t="s">
        <v>60</v>
      </c>
      <c r="J5762" s="3" t="s">
        <v>32430</v>
      </c>
      <c r="K5762">
        <v>241</v>
      </c>
      <c r="L5762" s="1" t="s">
        <v>42</v>
      </c>
      <c r="M5762" s="2">
        <v>44086</v>
      </c>
      <c r="N5762" s="1" t="s">
        <v>23</v>
      </c>
      <c r="O5762" s="1" t="s">
        <v>24</v>
      </c>
      <c r="P5762" s="1">
        <f>_3___Healthcare_Data_v1[[#This Row],[Discharge Date]]-_3___Healthcare_Data_v1[[#This Row],[Date of Admission]]</f>
        <v>10</v>
      </c>
      <c r="Q5762" s="1">
        <f>IFERROR(_3___Healthcare_Data_v1[[#This Row],[ Billing Amount ]]/_3___Healthcare_Data_v1[[#This Row],[Days in Hospital]],0)</f>
        <v>5002.1277810000001</v>
      </c>
      <c r="R5762" s="1" t="str">
        <f>IF(_3___Healthcare_Data_v1[[#This Row],[Age]]&gt;60,"Senior",IF(_3___Healthcare_Data_v1[[#This Row],[Age]]&gt;35,"Middle","Young"))</f>
        <v>Senior</v>
      </c>
    </row>
    <row r="5763" spans="1:18" x14ac:dyDescent="0.3">
      <c r="A5763" s="1" t="s">
        <v>15946</v>
      </c>
      <c r="B5763" s="1" t="s">
        <v>26837</v>
      </c>
      <c r="C5763" s="1" t="s">
        <v>16</v>
      </c>
      <c r="D5763" s="1" t="s">
        <v>62</v>
      </c>
      <c r="E5763" s="1" t="s">
        <v>18</v>
      </c>
      <c r="F5763" s="2">
        <v>43851</v>
      </c>
      <c r="G5763" s="1" t="s">
        <v>15947</v>
      </c>
      <c r="H5763" s="1" t="s">
        <v>5968</v>
      </c>
      <c r="I5763" s="1" t="s">
        <v>52</v>
      </c>
      <c r="J5763" s="3" t="s">
        <v>32431</v>
      </c>
      <c r="K5763">
        <v>412</v>
      </c>
      <c r="L5763" s="1" t="s">
        <v>38</v>
      </c>
      <c r="M5763" s="2">
        <v>43859</v>
      </c>
      <c r="N5763" s="1" t="s">
        <v>43</v>
      </c>
      <c r="O5763" s="1" t="s">
        <v>24</v>
      </c>
      <c r="P5763" s="1">
        <f>_3___Healthcare_Data_v1[[#This Row],[Discharge Date]]-_3___Healthcare_Data_v1[[#This Row],[Date of Admission]]</f>
        <v>8</v>
      </c>
      <c r="Q5763" s="1">
        <f>IFERROR(_3___Healthcare_Data_v1[[#This Row],[ Billing Amount ]]/_3___Healthcare_Data_v1[[#This Row],[Days in Hospital]],0)</f>
        <v>1634.93130875</v>
      </c>
      <c r="R5763" s="1" t="str">
        <f>IF(_3___Healthcare_Data_v1[[#This Row],[Age]]&gt;60,"Senior",IF(_3___Healthcare_Data_v1[[#This Row],[Age]]&gt;35,"Middle","Young"))</f>
        <v>Senior</v>
      </c>
    </row>
    <row r="5764" spans="1:18" x14ac:dyDescent="0.3">
      <c r="A5764" s="1" t="s">
        <v>15948</v>
      </c>
      <c r="B5764" s="1" t="s">
        <v>26655</v>
      </c>
      <c r="C5764" s="1" t="s">
        <v>26</v>
      </c>
      <c r="D5764" s="1" t="s">
        <v>62</v>
      </c>
      <c r="E5764" s="1" t="s">
        <v>28</v>
      </c>
      <c r="F5764" s="2">
        <v>45079</v>
      </c>
      <c r="G5764" s="1" t="s">
        <v>15949</v>
      </c>
      <c r="H5764" s="1" t="s">
        <v>15950</v>
      </c>
      <c r="I5764" s="1" t="s">
        <v>56</v>
      </c>
      <c r="J5764" s="3" t="s">
        <v>32432</v>
      </c>
      <c r="K5764">
        <v>187</v>
      </c>
      <c r="L5764" s="1" t="s">
        <v>42</v>
      </c>
      <c r="M5764" s="2">
        <v>45102</v>
      </c>
      <c r="N5764" s="1" t="s">
        <v>48</v>
      </c>
      <c r="O5764" s="1" t="s">
        <v>32</v>
      </c>
      <c r="P5764" s="1">
        <f>_3___Healthcare_Data_v1[[#This Row],[Discharge Date]]-_3___Healthcare_Data_v1[[#This Row],[Date of Admission]]</f>
        <v>23</v>
      </c>
      <c r="Q5764" s="1">
        <f>IFERROR(_3___Healthcare_Data_v1[[#This Row],[ Billing Amount ]]/_3___Healthcare_Data_v1[[#This Row],[Days in Hospital]],0)</f>
        <v>676.55896565217392</v>
      </c>
      <c r="R5764" s="1" t="str">
        <f>IF(_3___Healthcare_Data_v1[[#This Row],[Age]]&gt;60,"Senior",IF(_3___Healthcare_Data_v1[[#This Row],[Age]]&gt;35,"Middle","Young"))</f>
        <v>Senior</v>
      </c>
    </row>
    <row r="5765" spans="1:18" x14ac:dyDescent="0.3">
      <c r="A5765" s="1" t="s">
        <v>15951</v>
      </c>
      <c r="B5765" s="1" t="s">
        <v>26640</v>
      </c>
      <c r="C5765" s="1" t="s">
        <v>16</v>
      </c>
      <c r="D5765" s="1" t="s">
        <v>229</v>
      </c>
      <c r="E5765" s="1" t="s">
        <v>35</v>
      </c>
      <c r="F5765" s="2">
        <v>43569</v>
      </c>
      <c r="G5765" s="1" t="s">
        <v>15952</v>
      </c>
      <c r="H5765" s="1" t="s">
        <v>15953</v>
      </c>
      <c r="I5765" s="1" t="s">
        <v>52</v>
      </c>
      <c r="J5765" s="3" t="s">
        <v>32433</v>
      </c>
      <c r="K5765">
        <v>422</v>
      </c>
      <c r="L5765" s="1" t="s">
        <v>38</v>
      </c>
      <c r="M5765" s="2">
        <v>43590</v>
      </c>
      <c r="N5765" s="1" t="s">
        <v>23</v>
      </c>
      <c r="O5765" s="1" t="s">
        <v>24</v>
      </c>
      <c r="P5765" s="1">
        <f>_3___Healthcare_Data_v1[[#This Row],[Discharge Date]]-_3___Healthcare_Data_v1[[#This Row],[Date of Admission]]</f>
        <v>21</v>
      </c>
      <c r="Q5765" s="1">
        <f>IFERROR(_3___Healthcare_Data_v1[[#This Row],[ Billing Amount ]]/_3___Healthcare_Data_v1[[#This Row],[Days in Hospital]],0)</f>
        <v>801.80693666666673</v>
      </c>
      <c r="R5765" s="1" t="str">
        <f>IF(_3___Healthcare_Data_v1[[#This Row],[Age]]&gt;60,"Senior",IF(_3___Healthcare_Data_v1[[#This Row],[Age]]&gt;35,"Middle","Young"))</f>
        <v>Senior</v>
      </c>
    </row>
    <row r="5766" spans="1:18" x14ac:dyDescent="0.3">
      <c r="A5766" s="1" t="s">
        <v>15954</v>
      </c>
      <c r="B5766" s="1" t="s">
        <v>26712</v>
      </c>
      <c r="C5766" s="1" t="s">
        <v>16</v>
      </c>
      <c r="D5766" s="1" t="s">
        <v>62</v>
      </c>
      <c r="E5766" s="1" t="s">
        <v>18</v>
      </c>
      <c r="F5766" s="2">
        <v>44149</v>
      </c>
      <c r="G5766" s="1" t="s">
        <v>15955</v>
      </c>
      <c r="H5766" s="1" t="s">
        <v>15956</v>
      </c>
      <c r="I5766" s="1" t="s">
        <v>56</v>
      </c>
      <c r="J5766" s="3" t="s">
        <v>32434</v>
      </c>
      <c r="K5766">
        <v>386</v>
      </c>
      <c r="L5766" s="1" t="s">
        <v>38</v>
      </c>
      <c r="M5766" s="2">
        <v>44165</v>
      </c>
      <c r="N5766" s="1" t="s">
        <v>31</v>
      </c>
      <c r="O5766" s="1" t="s">
        <v>24</v>
      </c>
      <c r="P5766" s="1">
        <f>_3___Healthcare_Data_v1[[#This Row],[Discharge Date]]-_3___Healthcare_Data_v1[[#This Row],[Date of Admission]]</f>
        <v>16</v>
      </c>
      <c r="Q5766" s="1">
        <f>IFERROR(_3___Healthcare_Data_v1[[#This Row],[ Billing Amount ]]/_3___Healthcare_Data_v1[[#This Row],[Days in Hospital]],0)</f>
        <v>3416.1384499999999</v>
      </c>
      <c r="R5766" s="1" t="str">
        <f>IF(_3___Healthcare_Data_v1[[#This Row],[Age]]&gt;60,"Senior",IF(_3___Healthcare_Data_v1[[#This Row],[Age]]&gt;35,"Middle","Young"))</f>
        <v>Senior</v>
      </c>
    </row>
    <row r="5767" spans="1:18" x14ac:dyDescent="0.3">
      <c r="A5767" s="1" t="s">
        <v>15957</v>
      </c>
      <c r="B5767" s="1" t="s">
        <v>26980</v>
      </c>
      <c r="C5767" s="1" t="s">
        <v>16</v>
      </c>
      <c r="D5767" s="1" t="s">
        <v>229</v>
      </c>
      <c r="E5767" s="1" t="s">
        <v>69</v>
      </c>
      <c r="F5767" s="2">
        <v>45164</v>
      </c>
      <c r="G5767" s="1" t="s">
        <v>15958</v>
      </c>
      <c r="H5767" s="1" t="s">
        <v>15959</v>
      </c>
      <c r="I5767" s="1" t="s">
        <v>52</v>
      </c>
      <c r="J5767" s="3" t="s">
        <v>32435</v>
      </c>
      <c r="K5767">
        <v>186</v>
      </c>
      <c r="L5767" s="1" t="s">
        <v>22</v>
      </c>
      <c r="M5767" s="2">
        <v>45179</v>
      </c>
      <c r="N5767" s="1" t="s">
        <v>48</v>
      </c>
      <c r="O5767" s="1" t="s">
        <v>32</v>
      </c>
      <c r="P5767" s="1">
        <f>_3___Healthcare_Data_v1[[#This Row],[Discharge Date]]-_3___Healthcare_Data_v1[[#This Row],[Date of Admission]]</f>
        <v>15</v>
      </c>
      <c r="Q5767" s="1">
        <f>IFERROR(_3___Healthcare_Data_v1[[#This Row],[ Billing Amount ]]/_3___Healthcare_Data_v1[[#This Row],[Days in Hospital]],0)</f>
        <v>4209.4860613333331</v>
      </c>
      <c r="R5767" s="1" t="str">
        <f>IF(_3___Healthcare_Data_v1[[#This Row],[Age]]&gt;60,"Senior",IF(_3___Healthcare_Data_v1[[#This Row],[Age]]&gt;35,"Middle","Young"))</f>
        <v>Senior</v>
      </c>
    </row>
    <row r="5768" spans="1:18" x14ac:dyDescent="0.3">
      <c r="A5768" s="1" t="s">
        <v>15960</v>
      </c>
      <c r="B5768" s="1" t="s">
        <v>26687</v>
      </c>
      <c r="C5768" s="1" t="s">
        <v>26</v>
      </c>
      <c r="D5768" s="1" t="s">
        <v>49</v>
      </c>
      <c r="E5768" s="1" t="s">
        <v>69</v>
      </c>
      <c r="F5768" s="2">
        <v>44822</v>
      </c>
      <c r="G5768" s="1" t="s">
        <v>15961</v>
      </c>
      <c r="H5768" s="1" t="s">
        <v>1461</v>
      </c>
      <c r="I5768" s="1" t="s">
        <v>52</v>
      </c>
      <c r="J5768" s="3" t="s">
        <v>32436</v>
      </c>
      <c r="K5768">
        <v>110</v>
      </c>
      <c r="L5768" s="1" t="s">
        <v>22</v>
      </c>
      <c r="M5768" s="2">
        <v>44828</v>
      </c>
      <c r="N5768" s="1" t="s">
        <v>48</v>
      </c>
      <c r="O5768" s="1" t="s">
        <v>44</v>
      </c>
      <c r="P5768" s="1">
        <f>_3___Healthcare_Data_v1[[#This Row],[Discharge Date]]-_3___Healthcare_Data_v1[[#This Row],[Date of Admission]]</f>
        <v>6</v>
      </c>
      <c r="Q5768" s="1">
        <f>IFERROR(_3___Healthcare_Data_v1[[#This Row],[ Billing Amount ]]/_3___Healthcare_Data_v1[[#This Row],[Days in Hospital]],0)</f>
        <v>3005.3085733333332</v>
      </c>
      <c r="R5768" s="1" t="str">
        <f>IF(_3___Healthcare_Data_v1[[#This Row],[Age]]&gt;60,"Senior",IF(_3___Healthcare_Data_v1[[#This Row],[Age]]&gt;35,"Middle","Young"))</f>
        <v>Senior</v>
      </c>
    </row>
    <row r="5769" spans="1:18" x14ac:dyDescent="0.3">
      <c r="A5769" s="1" t="s">
        <v>110</v>
      </c>
      <c r="B5769" s="1" t="s">
        <v>26619</v>
      </c>
      <c r="C5769" s="1" t="s">
        <v>26</v>
      </c>
      <c r="D5769" s="1" t="s">
        <v>89</v>
      </c>
      <c r="E5769" s="1" t="s">
        <v>28</v>
      </c>
      <c r="F5769" s="2">
        <v>44868</v>
      </c>
      <c r="G5769" s="1" t="s">
        <v>1307</v>
      </c>
      <c r="H5769" s="1" t="s">
        <v>15962</v>
      </c>
      <c r="I5769" s="1" t="s">
        <v>56</v>
      </c>
      <c r="J5769" s="3" t="s">
        <v>32437</v>
      </c>
      <c r="K5769">
        <v>440</v>
      </c>
      <c r="L5769" s="1" t="s">
        <v>22</v>
      </c>
      <c r="M5769" s="2">
        <v>44890</v>
      </c>
      <c r="N5769" s="1" t="s">
        <v>31</v>
      </c>
      <c r="O5769" s="1" t="s">
        <v>44</v>
      </c>
      <c r="P5769" s="1">
        <f>_3___Healthcare_Data_v1[[#This Row],[Discharge Date]]-_3___Healthcare_Data_v1[[#This Row],[Date of Admission]]</f>
        <v>22</v>
      </c>
      <c r="Q5769" s="1">
        <f>IFERROR(_3___Healthcare_Data_v1[[#This Row],[ Billing Amount ]]/_3___Healthcare_Data_v1[[#This Row],[Days in Hospital]],0)</f>
        <v>824.02219136363635</v>
      </c>
      <c r="R5769" s="1" t="str">
        <f>IF(_3___Healthcare_Data_v1[[#This Row],[Age]]&gt;60,"Senior",IF(_3___Healthcare_Data_v1[[#This Row],[Age]]&gt;35,"Middle","Young"))</f>
        <v>Senior</v>
      </c>
    </row>
    <row r="5770" spans="1:18" x14ac:dyDescent="0.3">
      <c r="A5770" s="1" t="s">
        <v>15963</v>
      </c>
      <c r="B5770" s="1" t="s">
        <v>26845</v>
      </c>
      <c r="C5770" s="1" t="s">
        <v>16</v>
      </c>
      <c r="D5770" s="1" t="s">
        <v>34</v>
      </c>
      <c r="E5770" s="1" t="s">
        <v>35</v>
      </c>
      <c r="F5770" s="2">
        <v>44966</v>
      </c>
      <c r="G5770" s="1" t="s">
        <v>15964</v>
      </c>
      <c r="H5770" s="1" t="s">
        <v>2204</v>
      </c>
      <c r="I5770" s="1" t="s">
        <v>56</v>
      </c>
      <c r="J5770" s="3" t="s">
        <v>32438</v>
      </c>
      <c r="K5770">
        <v>108</v>
      </c>
      <c r="L5770" s="1" t="s">
        <v>22</v>
      </c>
      <c r="M5770" s="2">
        <v>44967</v>
      </c>
      <c r="N5770" s="1" t="s">
        <v>43</v>
      </c>
      <c r="O5770" s="1" t="s">
        <v>32</v>
      </c>
      <c r="P5770" s="1">
        <f>_3___Healthcare_Data_v1[[#This Row],[Discharge Date]]-_3___Healthcare_Data_v1[[#This Row],[Date of Admission]]</f>
        <v>1</v>
      </c>
      <c r="Q5770" s="1">
        <f>IFERROR(_3___Healthcare_Data_v1[[#This Row],[ Billing Amount ]]/_3___Healthcare_Data_v1[[#This Row],[Days in Hospital]],0)</f>
        <v>21624.472170000001</v>
      </c>
      <c r="R5770" s="1" t="str">
        <f>IF(_3___Healthcare_Data_v1[[#This Row],[Age]]&gt;60,"Senior",IF(_3___Healthcare_Data_v1[[#This Row],[Age]]&gt;35,"Middle","Young"))</f>
        <v>Senior</v>
      </c>
    </row>
    <row r="5771" spans="1:18" x14ac:dyDescent="0.3">
      <c r="A5771" s="1" t="s">
        <v>15965</v>
      </c>
      <c r="B5771" s="1" t="s">
        <v>26723</v>
      </c>
      <c r="C5771" s="1" t="s">
        <v>16</v>
      </c>
      <c r="D5771" s="1" t="s">
        <v>229</v>
      </c>
      <c r="E5771" s="1" t="s">
        <v>35</v>
      </c>
      <c r="F5771" s="2">
        <v>43769</v>
      </c>
      <c r="G5771" s="1" t="s">
        <v>15966</v>
      </c>
      <c r="H5771" s="1" t="s">
        <v>15967</v>
      </c>
      <c r="I5771" s="1" t="s">
        <v>56</v>
      </c>
      <c r="J5771" s="3" t="s">
        <v>32439</v>
      </c>
      <c r="K5771">
        <v>194</v>
      </c>
      <c r="L5771" s="1" t="s">
        <v>38</v>
      </c>
      <c r="M5771" s="2">
        <v>43797</v>
      </c>
      <c r="N5771" s="1" t="s">
        <v>31</v>
      </c>
      <c r="O5771" s="1" t="s">
        <v>24</v>
      </c>
      <c r="P5771" s="1">
        <f>_3___Healthcare_Data_v1[[#This Row],[Discharge Date]]-_3___Healthcare_Data_v1[[#This Row],[Date of Admission]]</f>
        <v>28</v>
      </c>
      <c r="Q5771" s="1">
        <f>IFERROR(_3___Healthcare_Data_v1[[#This Row],[ Billing Amount ]]/_3___Healthcare_Data_v1[[#This Row],[Days in Hospital]],0)</f>
        <v>330.2900424642857</v>
      </c>
      <c r="R5771" s="1" t="str">
        <f>IF(_3___Healthcare_Data_v1[[#This Row],[Age]]&gt;60,"Senior",IF(_3___Healthcare_Data_v1[[#This Row],[Age]]&gt;35,"Middle","Young"))</f>
        <v>Senior</v>
      </c>
    </row>
    <row r="5772" spans="1:18" x14ac:dyDescent="0.3">
      <c r="A5772" s="1" t="s">
        <v>15968</v>
      </c>
      <c r="B5772" s="1" t="s">
        <v>26614</v>
      </c>
      <c r="C5772" s="1" t="s">
        <v>26</v>
      </c>
      <c r="D5772" s="1" t="s">
        <v>62</v>
      </c>
      <c r="E5772" s="1" t="s">
        <v>26615</v>
      </c>
      <c r="F5772" s="2">
        <v>44433</v>
      </c>
      <c r="G5772" s="1" t="s">
        <v>6766</v>
      </c>
      <c r="H5772" s="1" t="s">
        <v>15969</v>
      </c>
      <c r="I5772" s="1" t="s">
        <v>26607</v>
      </c>
      <c r="J5772" s="3" t="s">
        <v>32440</v>
      </c>
      <c r="K5772">
        <v>108</v>
      </c>
      <c r="L5772" s="1" t="s">
        <v>22</v>
      </c>
      <c r="M5772" s="2">
        <v>44435</v>
      </c>
      <c r="N5772" s="1" t="s">
        <v>84</v>
      </c>
      <c r="O5772" s="1" t="s">
        <v>24</v>
      </c>
      <c r="P5772" s="1">
        <f>_3___Healthcare_Data_v1[[#This Row],[Discharge Date]]-_3___Healthcare_Data_v1[[#This Row],[Date of Admission]]</f>
        <v>2</v>
      </c>
      <c r="Q5772" s="1">
        <f>IFERROR(_3___Healthcare_Data_v1[[#This Row],[ Billing Amount ]]/_3___Healthcare_Data_v1[[#This Row],[Days in Hospital]],0)</f>
        <v>7416.4669050000002</v>
      </c>
      <c r="R5772" s="1" t="str">
        <f>IF(_3___Healthcare_Data_v1[[#This Row],[Age]]&gt;60,"Senior",IF(_3___Healthcare_Data_v1[[#This Row],[Age]]&gt;35,"Middle","Young"))</f>
        <v>Senior</v>
      </c>
    </row>
    <row r="5773" spans="1:18" x14ac:dyDescent="0.3">
      <c r="A5773" s="1" t="s">
        <v>581</v>
      </c>
      <c r="B5773" s="1" t="s">
        <v>26685</v>
      </c>
      <c r="C5773" s="1" t="s">
        <v>16</v>
      </c>
      <c r="D5773" s="1" t="s">
        <v>34</v>
      </c>
      <c r="E5773" s="1" t="s">
        <v>26615</v>
      </c>
      <c r="F5773" s="2">
        <v>43660</v>
      </c>
      <c r="G5773" s="1" t="s">
        <v>15970</v>
      </c>
      <c r="H5773" s="1" t="s">
        <v>15971</v>
      </c>
      <c r="I5773" s="1" t="s">
        <v>26607</v>
      </c>
      <c r="J5773" s="3" t="s">
        <v>32441</v>
      </c>
      <c r="K5773">
        <v>452</v>
      </c>
      <c r="L5773" s="1" t="s">
        <v>22</v>
      </c>
      <c r="M5773" s="2">
        <v>43681</v>
      </c>
      <c r="N5773" s="1" t="s">
        <v>43</v>
      </c>
      <c r="O5773" s="1" t="s">
        <v>24</v>
      </c>
      <c r="P5773" s="1">
        <f>_3___Healthcare_Data_v1[[#This Row],[Discharge Date]]-_3___Healthcare_Data_v1[[#This Row],[Date of Admission]]</f>
        <v>21</v>
      </c>
      <c r="Q5773" s="1">
        <f>IFERROR(_3___Healthcare_Data_v1[[#This Row],[ Billing Amount ]]/_3___Healthcare_Data_v1[[#This Row],[Days in Hospital]],0)</f>
        <v>333.50662423809524</v>
      </c>
      <c r="R5773" s="1" t="str">
        <f>IF(_3___Healthcare_Data_v1[[#This Row],[Age]]&gt;60,"Senior",IF(_3___Healthcare_Data_v1[[#This Row],[Age]]&gt;35,"Middle","Young"))</f>
        <v>Senior</v>
      </c>
    </row>
    <row r="5774" spans="1:18" x14ac:dyDescent="0.3">
      <c r="A5774" s="1" t="s">
        <v>15972</v>
      </c>
      <c r="B5774" s="1" t="s">
        <v>26791</v>
      </c>
      <c r="C5774" s="1" t="s">
        <v>16</v>
      </c>
      <c r="D5774" s="1" t="s">
        <v>27</v>
      </c>
      <c r="E5774" s="1" t="s">
        <v>35</v>
      </c>
      <c r="F5774" s="2">
        <v>43472</v>
      </c>
      <c r="G5774" s="1" t="s">
        <v>15973</v>
      </c>
      <c r="H5774" s="1" t="s">
        <v>14165</v>
      </c>
      <c r="I5774" s="1" t="s">
        <v>60</v>
      </c>
      <c r="J5774" s="3" t="s">
        <v>32442</v>
      </c>
      <c r="K5774">
        <v>341</v>
      </c>
      <c r="L5774" s="1" t="s">
        <v>22</v>
      </c>
      <c r="M5774" s="2">
        <v>43493</v>
      </c>
      <c r="N5774" s="1" t="s">
        <v>43</v>
      </c>
      <c r="O5774" s="1" t="s">
        <v>32</v>
      </c>
      <c r="P5774" s="1">
        <f>_3___Healthcare_Data_v1[[#This Row],[Discharge Date]]-_3___Healthcare_Data_v1[[#This Row],[Date of Admission]]</f>
        <v>21</v>
      </c>
      <c r="Q5774" s="1">
        <f>IFERROR(_3___Healthcare_Data_v1[[#This Row],[ Billing Amount ]]/_3___Healthcare_Data_v1[[#This Row],[Days in Hospital]],0)</f>
        <v>35.765221580952378</v>
      </c>
      <c r="R5774" s="1" t="str">
        <f>IF(_3___Healthcare_Data_v1[[#This Row],[Age]]&gt;60,"Senior",IF(_3___Healthcare_Data_v1[[#This Row],[Age]]&gt;35,"Middle","Young"))</f>
        <v>Senior</v>
      </c>
    </row>
    <row r="5775" spans="1:18" x14ac:dyDescent="0.3">
      <c r="A5775" s="1" t="s">
        <v>15974</v>
      </c>
      <c r="B5775" s="1" t="s">
        <v>26619</v>
      </c>
      <c r="C5775" s="1" t="s">
        <v>26</v>
      </c>
      <c r="D5775" s="1" t="s">
        <v>229</v>
      </c>
      <c r="E5775" s="1" t="s">
        <v>69</v>
      </c>
      <c r="F5775" s="2">
        <v>44766</v>
      </c>
      <c r="G5775" s="1" t="s">
        <v>15975</v>
      </c>
      <c r="H5775" s="1" t="s">
        <v>15976</v>
      </c>
      <c r="I5775" s="1" t="s">
        <v>26607</v>
      </c>
      <c r="J5775" s="3" t="s">
        <v>32443</v>
      </c>
      <c r="K5775">
        <v>484</v>
      </c>
      <c r="L5775" s="1" t="s">
        <v>22</v>
      </c>
      <c r="M5775" s="2">
        <v>44772</v>
      </c>
      <c r="N5775" s="1" t="s">
        <v>23</v>
      </c>
      <c r="O5775" s="1" t="s">
        <v>32</v>
      </c>
      <c r="P5775" s="1">
        <f>_3___Healthcare_Data_v1[[#This Row],[Discharge Date]]-_3___Healthcare_Data_v1[[#This Row],[Date of Admission]]</f>
        <v>6</v>
      </c>
      <c r="Q5775" s="1">
        <f>IFERROR(_3___Healthcare_Data_v1[[#This Row],[ Billing Amount ]]/_3___Healthcare_Data_v1[[#This Row],[Days in Hospital]],0)</f>
        <v>7643.131515</v>
      </c>
      <c r="R5775" s="1" t="str">
        <f>IF(_3___Healthcare_Data_v1[[#This Row],[Age]]&gt;60,"Senior",IF(_3___Healthcare_Data_v1[[#This Row],[Age]]&gt;35,"Middle","Young"))</f>
        <v>Senior</v>
      </c>
    </row>
    <row r="5776" spans="1:18" x14ac:dyDescent="0.3">
      <c r="A5776" s="1" t="s">
        <v>3838</v>
      </c>
      <c r="B5776" s="1" t="s">
        <v>26795</v>
      </c>
      <c r="C5776" s="1" t="s">
        <v>16</v>
      </c>
      <c r="D5776" s="1" t="s">
        <v>62</v>
      </c>
      <c r="E5776" s="1" t="s">
        <v>18</v>
      </c>
      <c r="F5776" s="2">
        <v>44913</v>
      </c>
      <c r="G5776" s="1" t="s">
        <v>15977</v>
      </c>
      <c r="H5776" s="1" t="s">
        <v>15978</v>
      </c>
      <c r="I5776" s="1" t="s">
        <v>52</v>
      </c>
      <c r="J5776" s="3" t="s">
        <v>32444</v>
      </c>
      <c r="K5776">
        <v>376</v>
      </c>
      <c r="L5776" s="1" t="s">
        <v>42</v>
      </c>
      <c r="M5776" s="2">
        <v>44920</v>
      </c>
      <c r="N5776" s="1" t="s">
        <v>84</v>
      </c>
      <c r="O5776" s="1" t="s">
        <v>24</v>
      </c>
      <c r="P5776" s="1">
        <f>_3___Healthcare_Data_v1[[#This Row],[Discharge Date]]-_3___Healthcare_Data_v1[[#This Row],[Date of Admission]]</f>
        <v>7</v>
      </c>
      <c r="Q5776" s="1">
        <f>IFERROR(_3___Healthcare_Data_v1[[#This Row],[ Billing Amount ]]/_3___Healthcare_Data_v1[[#This Row],[Days in Hospital]],0)</f>
        <v>4621.5738428571431</v>
      </c>
      <c r="R5776" s="1" t="str">
        <f>IF(_3___Healthcare_Data_v1[[#This Row],[Age]]&gt;60,"Senior",IF(_3___Healthcare_Data_v1[[#This Row],[Age]]&gt;35,"Middle","Young"))</f>
        <v>Senior</v>
      </c>
    </row>
    <row r="5777" spans="1:18" x14ac:dyDescent="0.3">
      <c r="A5777" s="1" t="s">
        <v>15979</v>
      </c>
      <c r="B5777" s="1" t="s">
        <v>26655</v>
      </c>
      <c r="C5777" s="1" t="s">
        <v>26</v>
      </c>
      <c r="D5777" s="1" t="s">
        <v>49</v>
      </c>
      <c r="E5777" s="1" t="s">
        <v>28</v>
      </c>
      <c r="F5777" s="2">
        <v>45009</v>
      </c>
      <c r="G5777" s="1" t="s">
        <v>15980</v>
      </c>
      <c r="H5777" s="1" t="s">
        <v>15981</v>
      </c>
      <c r="I5777" s="1" t="s">
        <v>56</v>
      </c>
      <c r="J5777" s="3" t="s">
        <v>32445</v>
      </c>
      <c r="K5777">
        <v>430</v>
      </c>
      <c r="L5777" s="1" t="s">
        <v>42</v>
      </c>
      <c r="M5777" s="2">
        <v>45023</v>
      </c>
      <c r="N5777" s="1" t="s">
        <v>23</v>
      </c>
      <c r="O5777" s="1" t="s">
        <v>32</v>
      </c>
      <c r="P5777" s="1">
        <f>_3___Healthcare_Data_v1[[#This Row],[Discharge Date]]-_3___Healthcare_Data_v1[[#This Row],[Date of Admission]]</f>
        <v>14</v>
      </c>
      <c r="Q5777" s="1">
        <f>IFERROR(_3___Healthcare_Data_v1[[#This Row],[ Billing Amount ]]/_3___Healthcare_Data_v1[[#This Row],[Days in Hospital]],0)</f>
        <v>2799.8201571428572</v>
      </c>
      <c r="R5777" s="1" t="str">
        <f>IF(_3___Healthcare_Data_v1[[#This Row],[Age]]&gt;60,"Senior",IF(_3___Healthcare_Data_v1[[#This Row],[Age]]&gt;35,"Middle","Young"))</f>
        <v>Senior</v>
      </c>
    </row>
    <row r="5778" spans="1:18" x14ac:dyDescent="0.3">
      <c r="A5778" s="1" t="s">
        <v>15982</v>
      </c>
      <c r="B5778" s="1" t="s">
        <v>26689</v>
      </c>
      <c r="C5778" s="1" t="s">
        <v>26</v>
      </c>
      <c r="D5778" s="1" t="s">
        <v>89</v>
      </c>
      <c r="E5778" s="1" t="s">
        <v>69</v>
      </c>
      <c r="F5778" s="2">
        <v>43828</v>
      </c>
      <c r="G5778" s="1" t="s">
        <v>15983</v>
      </c>
      <c r="H5778" s="1" t="s">
        <v>15984</v>
      </c>
      <c r="I5778" s="1" t="s">
        <v>60</v>
      </c>
      <c r="J5778" s="3" t="s">
        <v>32446</v>
      </c>
      <c r="K5778">
        <v>185</v>
      </c>
      <c r="L5778" s="1" t="s">
        <v>22</v>
      </c>
      <c r="M5778" s="2">
        <v>43833</v>
      </c>
      <c r="N5778" s="1" t="s">
        <v>84</v>
      </c>
      <c r="O5778" s="1" t="s">
        <v>32</v>
      </c>
      <c r="P5778" s="1">
        <f>_3___Healthcare_Data_v1[[#This Row],[Discharge Date]]-_3___Healthcare_Data_v1[[#This Row],[Date of Admission]]</f>
        <v>5</v>
      </c>
      <c r="Q5778" s="1">
        <f>IFERROR(_3___Healthcare_Data_v1[[#This Row],[ Billing Amount ]]/_3___Healthcare_Data_v1[[#This Row],[Days in Hospital]],0)</f>
        <v>10246.335395999999</v>
      </c>
      <c r="R5778" s="1" t="str">
        <f>IF(_3___Healthcare_Data_v1[[#This Row],[Age]]&gt;60,"Senior",IF(_3___Healthcare_Data_v1[[#This Row],[Age]]&gt;35,"Middle","Young"))</f>
        <v>Senior</v>
      </c>
    </row>
    <row r="5779" spans="1:18" x14ac:dyDescent="0.3">
      <c r="A5779" s="1" t="s">
        <v>15985</v>
      </c>
      <c r="B5779" s="1" t="s">
        <v>26661</v>
      </c>
      <c r="C5779" s="1" t="s">
        <v>26</v>
      </c>
      <c r="D5779" s="1" t="s">
        <v>229</v>
      </c>
      <c r="E5779" s="1" t="s">
        <v>35</v>
      </c>
      <c r="F5779" s="2">
        <v>44564</v>
      </c>
      <c r="G5779" s="1" t="s">
        <v>15986</v>
      </c>
      <c r="H5779" s="1" t="s">
        <v>15987</v>
      </c>
      <c r="I5779" s="1" t="s">
        <v>26607</v>
      </c>
      <c r="J5779" s="3" t="s">
        <v>32447</v>
      </c>
      <c r="K5779">
        <v>403</v>
      </c>
      <c r="L5779" s="1" t="s">
        <v>42</v>
      </c>
      <c r="M5779" s="2">
        <v>44575</v>
      </c>
      <c r="N5779" s="1" t="s">
        <v>23</v>
      </c>
      <c r="O5779" s="1" t="s">
        <v>24</v>
      </c>
      <c r="P5779" s="1">
        <f>_3___Healthcare_Data_v1[[#This Row],[Discharge Date]]-_3___Healthcare_Data_v1[[#This Row],[Date of Admission]]</f>
        <v>11</v>
      </c>
      <c r="Q5779" s="1">
        <f>IFERROR(_3___Healthcare_Data_v1[[#This Row],[ Billing Amount ]]/_3___Healthcare_Data_v1[[#This Row],[Days in Hospital]],0)</f>
        <v>2224.9242481818183</v>
      </c>
      <c r="R5779" s="1" t="str">
        <f>IF(_3___Healthcare_Data_v1[[#This Row],[Age]]&gt;60,"Senior",IF(_3___Healthcare_Data_v1[[#This Row],[Age]]&gt;35,"Middle","Young"))</f>
        <v>Senior</v>
      </c>
    </row>
    <row r="5780" spans="1:18" x14ac:dyDescent="0.3">
      <c r="A5780" s="1" t="s">
        <v>11478</v>
      </c>
      <c r="B5780" s="1" t="s">
        <v>26634</v>
      </c>
      <c r="C5780" s="1" t="s">
        <v>26</v>
      </c>
      <c r="D5780" s="1" t="s">
        <v>34</v>
      </c>
      <c r="E5780" s="1" t="s">
        <v>69</v>
      </c>
      <c r="F5780" s="2">
        <v>43785</v>
      </c>
      <c r="G5780" s="1" t="s">
        <v>15988</v>
      </c>
      <c r="H5780" s="1" t="s">
        <v>15989</v>
      </c>
      <c r="I5780" s="1" t="s">
        <v>60</v>
      </c>
      <c r="J5780" s="3" t="s">
        <v>32448</v>
      </c>
      <c r="K5780">
        <v>276</v>
      </c>
      <c r="L5780" s="1" t="s">
        <v>38</v>
      </c>
      <c r="M5780" s="2">
        <v>43800</v>
      </c>
      <c r="N5780" s="1" t="s">
        <v>84</v>
      </c>
      <c r="O5780" s="1" t="s">
        <v>32</v>
      </c>
      <c r="P5780" s="1">
        <f>_3___Healthcare_Data_v1[[#This Row],[Discharge Date]]-_3___Healthcare_Data_v1[[#This Row],[Date of Admission]]</f>
        <v>15</v>
      </c>
      <c r="Q5780" s="1">
        <f>IFERROR(_3___Healthcare_Data_v1[[#This Row],[ Billing Amount ]]/_3___Healthcare_Data_v1[[#This Row],[Days in Hospital]],0)</f>
        <v>2345.4510739999996</v>
      </c>
      <c r="R5780" s="1" t="str">
        <f>IF(_3___Healthcare_Data_v1[[#This Row],[Age]]&gt;60,"Senior",IF(_3___Healthcare_Data_v1[[#This Row],[Age]]&gt;35,"Middle","Young"))</f>
        <v>Senior</v>
      </c>
    </row>
    <row r="5781" spans="1:18" x14ac:dyDescent="0.3">
      <c r="A5781" s="1" t="s">
        <v>15990</v>
      </c>
      <c r="B5781" s="1" t="s">
        <v>26759</v>
      </c>
      <c r="C5781" s="1" t="s">
        <v>16</v>
      </c>
      <c r="D5781" s="1" t="s">
        <v>62</v>
      </c>
      <c r="E5781" s="1" t="s">
        <v>69</v>
      </c>
      <c r="F5781" s="2">
        <v>44600</v>
      </c>
      <c r="G5781" s="1" t="s">
        <v>15991</v>
      </c>
      <c r="H5781" s="1" t="s">
        <v>1936</v>
      </c>
      <c r="I5781" s="1" t="s">
        <v>56</v>
      </c>
      <c r="J5781" s="3" t="s">
        <v>32449</v>
      </c>
      <c r="K5781">
        <v>351</v>
      </c>
      <c r="L5781" s="1" t="s">
        <v>42</v>
      </c>
      <c r="M5781" s="2">
        <v>44614</v>
      </c>
      <c r="N5781" s="1" t="s">
        <v>23</v>
      </c>
      <c r="O5781" s="1" t="s">
        <v>32</v>
      </c>
      <c r="P5781" s="1">
        <f>_3___Healthcare_Data_v1[[#This Row],[Discharge Date]]-_3___Healthcare_Data_v1[[#This Row],[Date of Admission]]</f>
        <v>14</v>
      </c>
      <c r="Q5781" s="1">
        <f>IFERROR(_3___Healthcare_Data_v1[[#This Row],[ Billing Amount ]]/_3___Healthcare_Data_v1[[#This Row],[Days in Hospital]],0)</f>
        <v>4932.633357857143</v>
      </c>
      <c r="R5781" s="1" t="str">
        <f>IF(_3___Healthcare_Data_v1[[#This Row],[Age]]&gt;60,"Senior",IF(_3___Healthcare_Data_v1[[#This Row],[Age]]&gt;35,"Middle","Young"))</f>
        <v>Senior</v>
      </c>
    </row>
    <row r="5782" spans="1:18" x14ac:dyDescent="0.3">
      <c r="A5782" s="1" t="s">
        <v>4731</v>
      </c>
      <c r="B5782" s="1" t="s">
        <v>26606</v>
      </c>
      <c r="C5782" s="1" t="s">
        <v>16</v>
      </c>
      <c r="D5782" s="1" t="s">
        <v>62</v>
      </c>
      <c r="E5782" s="1" t="s">
        <v>18</v>
      </c>
      <c r="F5782" s="2">
        <v>43618</v>
      </c>
      <c r="G5782" s="1" t="s">
        <v>15992</v>
      </c>
      <c r="H5782" s="1" t="s">
        <v>15993</v>
      </c>
      <c r="I5782" s="1" t="s">
        <v>21</v>
      </c>
      <c r="J5782" s="3" t="s">
        <v>32450</v>
      </c>
      <c r="K5782">
        <v>123</v>
      </c>
      <c r="L5782" s="1" t="s">
        <v>42</v>
      </c>
      <c r="M5782" s="2">
        <v>43641</v>
      </c>
      <c r="N5782" s="1" t="s">
        <v>48</v>
      </c>
      <c r="O5782" s="1" t="s">
        <v>32</v>
      </c>
      <c r="P5782" s="1">
        <f>_3___Healthcare_Data_v1[[#This Row],[Discharge Date]]-_3___Healthcare_Data_v1[[#This Row],[Date of Admission]]</f>
        <v>23</v>
      </c>
      <c r="Q5782" s="1">
        <f>IFERROR(_3___Healthcare_Data_v1[[#This Row],[ Billing Amount ]]/_3___Healthcare_Data_v1[[#This Row],[Days in Hospital]],0)</f>
        <v>1202.5329382608695</v>
      </c>
      <c r="R5782" s="1" t="str">
        <f>IF(_3___Healthcare_Data_v1[[#This Row],[Age]]&gt;60,"Senior",IF(_3___Healthcare_Data_v1[[#This Row],[Age]]&gt;35,"Middle","Young"))</f>
        <v>Senior</v>
      </c>
    </row>
    <row r="5783" spans="1:18" x14ac:dyDescent="0.3">
      <c r="A5783" s="1" t="s">
        <v>2778</v>
      </c>
      <c r="B5783" s="1" t="s">
        <v>26646</v>
      </c>
      <c r="C5783" s="1" t="s">
        <v>26</v>
      </c>
      <c r="D5783" s="1" t="s">
        <v>34</v>
      </c>
      <c r="E5783" s="1" t="s">
        <v>69</v>
      </c>
      <c r="F5783" s="2">
        <v>44586</v>
      </c>
      <c r="G5783" s="1" t="s">
        <v>15994</v>
      </c>
      <c r="H5783" s="1" t="s">
        <v>797</v>
      </c>
      <c r="I5783" s="1" t="s">
        <v>60</v>
      </c>
      <c r="J5783" s="3" t="s">
        <v>32451</v>
      </c>
      <c r="K5783">
        <v>245</v>
      </c>
      <c r="L5783" s="1" t="s">
        <v>38</v>
      </c>
      <c r="M5783" s="2">
        <v>44603</v>
      </c>
      <c r="N5783" s="1" t="s">
        <v>48</v>
      </c>
      <c r="O5783" s="1" t="s">
        <v>32</v>
      </c>
      <c r="P5783" s="1">
        <f>_3___Healthcare_Data_v1[[#This Row],[Discharge Date]]-_3___Healthcare_Data_v1[[#This Row],[Date of Admission]]</f>
        <v>17</v>
      </c>
      <c r="Q5783" s="1">
        <f>IFERROR(_3___Healthcare_Data_v1[[#This Row],[ Billing Amount ]]/_3___Healthcare_Data_v1[[#This Row],[Days in Hospital]],0)</f>
        <v>1298.9388782352942</v>
      </c>
      <c r="R5783" s="1" t="str">
        <f>IF(_3___Healthcare_Data_v1[[#This Row],[Age]]&gt;60,"Senior",IF(_3___Healthcare_Data_v1[[#This Row],[Age]]&gt;35,"Middle","Young"))</f>
        <v>Senior</v>
      </c>
    </row>
    <row r="5784" spans="1:18" x14ac:dyDescent="0.3">
      <c r="A5784" s="1" t="s">
        <v>15995</v>
      </c>
      <c r="B5784" s="1" t="s">
        <v>26798</v>
      </c>
      <c r="C5784" s="1" t="s">
        <v>16</v>
      </c>
      <c r="D5784" s="1" t="s">
        <v>34</v>
      </c>
      <c r="E5784" s="1" t="s">
        <v>28</v>
      </c>
      <c r="F5784" s="2">
        <v>43938</v>
      </c>
      <c r="G5784" s="1" t="s">
        <v>15996</v>
      </c>
      <c r="H5784" s="1" t="s">
        <v>15997</v>
      </c>
      <c r="I5784" s="1" t="s">
        <v>26607</v>
      </c>
      <c r="J5784" s="3" t="s">
        <v>32452</v>
      </c>
      <c r="K5784">
        <v>137</v>
      </c>
      <c r="L5784" s="1" t="s">
        <v>38</v>
      </c>
      <c r="M5784" s="2">
        <v>43949</v>
      </c>
      <c r="N5784" s="1" t="s">
        <v>23</v>
      </c>
      <c r="O5784" s="1" t="s">
        <v>24</v>
      </c>
      <c r="P5784" s="1">
        <f>_3___Healthcare_Data_v1[[#This Row],[Discharge Date]]-_3___Healthcare_Data_v1[[#This Row],[Date of Admission]]</f>
        <v>11</v>
      </c>
      <c r="Q5784" s="1">
        <f>IFERROR(_3___Healthcare_Data_v1[[#This Row],[ Billing Amount ]]/_3___Healthcare_Data_v1[[#This Row],[Days in Hospital]],0)</f>
        <v>1330.2150909090908</v>
      </c>
      <c r="R5784" s="1" t="str">
        <f>IF(_3___Healthcare_Data_v1[[#This Row],[Age]]&gt;60,"Senior",IF(_3___Healthcare_Data_v1[[#This Row],[Age]]&gt;35,"Middle","Young"))</f>
        <v>Senior</v>
      </c>
    </row>
    <row r="5785" spans="1:18" x14ac:dyDescent="0.3">
      <c r="A5785" s="1" t="s">
        <v>12345</v>
      </c>
      <c r="B5785" s="1" t="s">
        <v>26803</v>
      </c>
      <c r="C5785" s="1" t="s">
        <v>16</v>
      </c>
      <c r="D5785" s="1" t="s">
        <v>62</v>
      </c>
      <c r="E5785" s="1" t="s">
        <v>26615</v>
      </c>
      <c r="F5785" s="2">
        <v>43889</v>
      </c>
      <c r="G5785" s="1" t="s">
        <v>15998</v>
      </c>
      <c r="H5785" s="1" t="s">
        <v>15999</v>
      </c>
      <c r="I5785" s="1" t="s">
        <v>56</v>
      </c>
      <c r="J5785" s="3" t="s">
        <v>32453</v>
      </c>
      <c r="K5785">
        <v>157</v>
      </c>
      <c r="L5785" s="1" t="s">
        <v>22</v>
      </c>
      <c r="M5785" s="2">
        <v>43904</v>
      </c>
      <c r="N5785" s="1" t="s">
        <v>43</v>
      </c>
      <c r="O5785" s="1" t="s">
        <v>44</v>
      </c>
      <c r="P5785" s="1">
        <f>_3___Healthcare_Data_v1[[#This Row],[Discharge Date]]-_3___Healthcare_Data_v1[[#This Row],[Date of Admission]]</f>
        <v>15</v>
      </c>
      <c r="Q5785" s="1">
        <f>IFERROR(_3___Healthcare_Data_v1[[#This Row],[ Billing Amount ]]/_3___Healthcare_Data_v1[[#This Row],[Days in Hospital]],0)</f>
        <v>1058.77837</v>
      </c>
      <c r="R5785" s="1" t="str">
        <f>IF(_3___Healthcare_Data_v1[[#This Row],[Age]]&gt;60,"Senior",IF(_3___Healthcare_Data_v1[[#This Row],[Age]]&gt;35,"Middle","Young"))</f>
        <v>Senior</v>
      </c>
    </row>
    <row r="5786" spans="1:18" x14ac:dyDescent="0.3">
      <c r="A5786" s="1" t="s">
        <v>16000</v>
      </c>
      <c r="B5786" s="1" t="s">
        <v>26653</v>
      </c>
      <c r="C5786" s="1" t="s">
        <v>16</v>
      </c>
      <c r="D5786" s="1" t="s">
        <v>34</v>
      </c>
      <c r="E5786" s="1" t="s">
        <v>69</v>
      </c>
      <c r="F5786" s="2">
        <v>45184</v>
      </c>
      <c r="G5786" s="1" t="s">
        <v>16001</v>
      </c>
      <c r="H5786" s="1" t="s">
        <v>16002</v>
      </c>
      <c r="I5786" s="1" t="s">
        <v>56</v>
      </c>
      <c r="J5786" s="3" t="s">
        <v>32454</v>
      </c>
      <c r="K5786">
        <v>286</v>
      </c>
      <c r="L5786" s="1" t="s">
        <v>38</v>
      </c>
      <c r="M5786" s="2">
        <v>45188</v>
      </c>
      <c r="N5786" s="1" t="s">
        <v>31</v>
      </c>
      <c r="O5786" s="1" t="s">
        <v>44</v>
      </c>
      <c r="P5786" s="1">
        <f>_3___Healthcare_Data_v1[[#This Row],[Discharge Date]]-_3___Healthcare_Data_v1[[#This Row],[Date of Admission]]</f>
        <v>4</v>
      </c>
      <c r="Q5786" s="1">
        <f>IFERROR(_3___Healthcare_Data_v1[[#This Row],[ Billing Amount ]]/_3___Healthcare_Data_v1[[#This Row],[Days in Hospital]],0)</f>
        <v>1733.3925664999999</v>
      </c>
      <c r="R5786" s="1" t="str">
        <f>IF(_3___Healthcare_Data_v1[[#This Row],[Age]]&gt;60,"Senior",IF(_3___Healthcare_Data_v1[[#This Row],[Age]]&gt;35,"Middle","Young"))</f>
        <v>Senior</v>
      </c>
    </row>
    <row r="5787" spans="1:18" x14ac:dyDescent="0.3">
      <c r="A5787" s="1" t="s">
        <v>16003</v>
      </c>
      <c r="B5787" s="1" t="s">
        <v>26649</v>
      </c>
      <c r="C5787" s="1" t="s">
        <v>26</v>
      </c>
      <c r="D5787" s="1" t="s">
        <v>49</v>
      </c>
      <c r="E5787" s="1" t="s">
        <v>69</v>
      </c>
      <c r="F5787" s="2">
        <v>44940</v>
      </c>
      <c r="G5787" s="1" t="s">
        <v>16004</v>
      </c>
      <c r="H5787" s="1" t="s">
        <v>16005</v>
      </c>
      <c r="I5787" s="1" t="s">
        <v>21</v>
      </c>
      <c r="J5787" s="3" t="s">
        <v>32455</v>
      </c>
      <c r="K5787">
        <v>433</v>
      </c>
      <c r="L5787" s="1" t="s">
        <v>22</v>
      </c>
      <c r="M5787" s="2">
        <v>44945</v>
      </c>
      <c r="N5787" s="1" t="s">
        <v>48</v>
      </c>
      <c r="O5787" s="1" t="s">
        <v>32</v>
      </c>
      <c r="P5787" s="1">
        <f>_3___Healthcare_Data_v1[[#This Row],[Discharge Date]]-_3___Healthcare_Data_v1[[#This Row],[Date of Admission]]</f>
        <v>5</v>
      </c>
      <c r="Q5787" s="1">
        <f>IFERROR(_3___Healthcare_Data_v1[[#This Row],[ Billing Amount ]]/_3___Healthcare_Data_v1[[#This Row],[Days in Hospital]],0)</f>
        <v>3141.1721000000002</v>
      </c>
      <c r="R5787" s="1" t="str">
        <f>IF(_3___Healthcare_Data_v1[[#This Row],[Age]]&gt;60,"Senior",IF(_3___Healthcare_Data_v1[[#This Row],[Age]]&gt;35,"Middle","Young"))</f>
        <v>Senior</v>
      </c>
    </row>
    <row r="5788" spans="1:18" x14ac:dyDescent="0.3">
      <c r="A5788" s="1" t="s">
        <v>16006</v>
      </c>
      <c r="B5788" s="1" t="s">
        <v>26967</v>
      </c>
      <c r="C5788" s="1" t="s">
        <v>26</v>
      </c>
      <c r="D5788" s="1" t="s">
        <v>62</v>
      </c>
      <c r="E5788" s="1" t="s">
        <v>26615</v>
      </c>
      <c r="F5788" s="2">
        <v>44722</v>
      </c>
      <c r="G5788" s="1" t="s">
        <v>16007</v>
      </c>
      <c r="H5788" s="1" t="s">
        <v>16008</v>
      </c>
      <c r="I5788" s="1" t="s">
        <v>26607</v>
      </c>
      <c r="J5788" s="3" t="s">
        <v>32456</v>
      </c>
      <c r="K5788">
        <v>357</v>
      </c>
      <c r="L5788" s="1" t="s">
        <v>22</v>
      </c>
      <c r="M5788" s="2">
        <v>44737</v>
      </c>
      <c r="N5788" s="1" t="s">
        <v>31</v>
      </c>
      <c r="O5788" s="1" t="s">
        <v>44</v>
      </c>
      <c r="P5788" s="1">
        <f>_3___Healthcare_Data_v1[[#This Row],[Discharge Date]]-_3___Healthcare_Data_v1[[#This Row],[Date of Admission]]</f>
        <v>15</v>
      </c>
      <c r="Q5788" s="1">
        <f>IFERROR(_3___Healthcare_Data_v1[[#This Row],[ Billing Amount ]]/_3___Healthcare_Data_v1[[#This Row],[Days in Hospital]],0)</f>
        <v>1647.2974046666668</v>
      </c>
      <c r="R5788" s="1" t="str">
        <f>IF(_3___Healthcare_Data_v1[[#This Row],[Age]]&gt;60,"Senior",IF(_3___Healthcare_Data_v1[[#This Row],[Age]]&gt;35,"Middle","Young"))</f>
        <v>Senior</v>
      </c>
    </row>
    <row r="5789" spans="1:18" x14ac:dyDescent="0.3">
      <c r="A5789" s="1" t="s">
        <v>16009</v>
      </c>
      <c r="B5789" s="1" t="s">
        <v>26661</v>
      </c>
      <c r="C5789" s="1" t="s">
        <v>16</v>
      </c>
      <c r="D5789" s="1" t="s">
        <v>62</v>
      </c>
      <c r="E5789" s="1" t="s">
        <v>35</v>
      </c>
      <c r="F5789" s="2">
        <v>44272</v>
      </c>
      <c r="G5789" s="1" t="s">
        <v>16010</v>
      </c>
      <c r="H5789" s="1" t="s">
        <v>16011</v>
      </c>
      <c r="I5789" s="1" t="s">
        <v>56</v>
      </c>
      <c r="J5789" s="3" t="s">
        <v>32457</v>
      </c>
      <c r="K5789">
        <v>368</v>
      </c>
      <c r="L5789" s="1" t="s">
        <v>22</v>
      </c>
      <c r="M5789" s="2">
        <v>44295</v>
      </c>
      <c r="N5789" s="1" t="s">
        <v>48</v>
      </c>
      <c r="O5789" s="1" t="s">
        <v>32</v>
      </c>
      <c r="P5789" s="1">
        <f>_3___Healthcare_Data_v1[[#This Row],[Discharge Date]]-_3___Healthcare_Data_v1[[#This Row],[Date of Admission]]</f>
        <v>23</v>
      </c>
      <c r="Q5789" s="1">
        <f>IFERROR(_3___Healthcare_Data_v1[[#This Row],[ Billing Amount ]]/_3___Healthcare_Data_v1[[#This Row],[Days in Hospital]],0)</f>
        <v>956.8750734782609</v>
      </c>
      <c r="R5789" s="1" t="str">
        <f>IF(_3___Healthcare_Data_v1[[#This Row],[Age]]&gt;60,"Senior",IF(_3___Healthcare_Data_v1[[#This Row],[Age]]&gt;35,"Middle","Young"))</f>
        <v>Senior</v>
      </c>
    </row>
    <row r="5790" spans="1:18" x14ac:dyDescent="0.3">
      <c r="A5790" s="1" t="s">
        <v>16012</v>
      </c>
      <c r="B5790" s="1" t="s">
        <v>26610</v>
      </c>
      <c r="C5790" s="1" t="s">
        <v>26</v>
      </c>
      <c r="D5790" s="1" t="s">
        <v>114</v>
      </c>
      <c r="E5790" s="1" t="s">
        <v>26620</v>
      </c>
      <c r="F5790" s="2">
        <v>43456</v>
      </c>
      <c r="G5790" s="1" t="s">
        <v>16013</v>
      </c>
      <c r="H5790" s="1" t="s">
        <v>16014</v>
      </c>
      <c r="I5790" s="1" t="s">
        <v>21</v>
      </c>
      <c r="J5790" s="3" t="s">
        <v>32458</v>
      </c>
      <c r="K5790">
        <v>188</v>
      </c>
      <c r="L5790" s="1" t="s">
        <v>38</v>
      </c>
      <c r="M5790" s="2">
        <v>43467</v>
      </c>
      <c r="N5790" s="1" t="s">
        <v>31</v>
      </c>
      <c r="O5790" s="1" t="s">
        <v>32</v>
      </c>
      <c r="P5790" s="1">
        <f>_3___Healthcare_Data_v1[[#This Row],[Discharge Date]]-_3___Healthcare_Data_v1[[#This Row],[Date of Admission]]</f>
        <v>11</v>
      </c>
      <c r="Q5790" s="1">
        <f>IFERROR(_3___Healthcare_Data_v1[[#This Row],[ Billing Amount ]]/_3___Healthcare_Data_v1[[#This Row],[Days in Hospital]],0)</f>
        <v>3007.5968054545451</v>
      </c>
      <c r="R5790" s="1" t="str">
        <f>IF(_3___Healthcare_Data_v1[[#This Row],[Age]]&gt;60,"Senior",IF(_3___Healthcare_Data_v1[[#This Row],[Age]]&gt;35,"Middle","Young"))</f>
        <v>Senior</v>
      </c>
    </row>
    <row r="5791" spans="1:18" x14ac:dyDescent="0.3">
      <c r="A5791" s="1" t="s">
        <v>16015</v>
      </c>
      <c r="B5791" s="1" t="s">
        <v>26638</v>
      </c>
      <c r="C5791" s="1" t="s">
        <v>16</v>
      </c>
      <c r="D5791" s="1" t="s">
        <v>89</v>
      </c>
      <c r="E5791" s="1" t="s">
        <v>28</v>
      </c>
      <c r="F5791" s="2">
        <v>43929</v>
      </c>
      <c r="G5791" s="1" t="s">
        <v>16016</v>
      </c>
      <c r="H5791" s="1" t="s">
        <v>16017</v>
      </c>
      <c r="I5791" s="1" t="s">
        <v>26607</v>
      </c>
      <c r="J5791" s="3" t="s">
        <v>32459</v>
      </c>
      <c r="K5791">
        <v>393</v>
      </c>
      <c r="L5791" s="1" t="s">
        <v>22</v>
      </c>
      <c r="M5791" s="2">
        <v>43937</v>
      </c>
      <c r="N5791" s="1" t="s">
        <v>48</v>
      </c>
      <c r="O5791" s="1" t="s">
        <v>44</v>
      </c>
      <c r="P5791" s="1">
        <f>_3___Healthcare_Data_v1[[#This Row],[Discharge Date]]-_3___Healthcare_Data_v1[[#This Row],[Date of Admission]]</f>
        <v>8</v>
      </c>
      <c r="Q5791" s="1">
        <f>IFERROR(_3___Healthcare_Data_v1[[#This Row],[ Billing Amount ]]/_3___Healthcare_Data_v1[[#This Row],[Days in Hospital]],0)</f>
        <v>2229.8150799999999</v>
      </c>
      <c r="R5791" s="1" t="str">
        <f>IF(_3___Healthcare_Data_v1[[#This Row],[Age]]&gt;60,"Senior",IF(_3___Healthcare_Data_v1[[#This Row],[Age]]&gt;35,"Middle","Young"))</f>
        <v>Senior</v>
      </c>
    </row>
    <row r="5792" spans="1:18" x14ac:dyDescent="0.3">
      <c r="A5792" s="1" t="s">
        <v>16018</v>
      </c>
      <c r="B5792" s="1" t="s">
        <v>26622</v>
      </c>
      <c r="C5792" s="1" t="s">
        <v>26</v>
      </c>
      <c r="D5792" s="1" t="s">
        <v>89</v>
      </c>
      <c r="E5792" s="1" t="s">
        <v>26615</v>
      </c>
      <c r="F5792" s="2">
        <v>44311</v>
      </c>
      <c r="G5792" s="1" t="s">
        <v>16019</v>
      </c>
      <c r="H5792" s="1" t="s">
        <v>16020</v>
      </c>
      <c r="I5792" s="1" t="s">
        <v>60</v>
      </c>
      <c r="J5792" s="3" t="s">
        <v>32460</v>
      </c>
      <c r="K5792">
        <v>215</v>
      </c>
      <c r="L5792" s="1" t="s">
        <v>22</v>
      </c>
      <c r="M5792" s="2">
        <v>44319</v>
      </c>
      <c r="N5792" s="1" t="s">
        <v>43</v>
      </c>
      <c r="O5792" s="1" t="s">
        <v>44</v>
      </c>
      <c r="P5792" s="1">
        <f>_3___Healthcare_Data_v1[[#This Row],[Discharge Date]]-_3___Healthcare_Data_v1[[#This Row],[Date of Admission]]</f>
        <v>8</v>
      </c>
      <c r="Q5792" s="1">
        <f>IFERROR(_3___Healthcare_Data_v1[[#This Row],[ Billing Amount ]]/_3___Healthcare_Data_v1[[#This Row],[Days in Hospital]],0)</f>
        <v>4291.4232937500001</v>
      </c>
      <c r="R5792" s="1" t="str">
        <f>IF(_3___Healthcare_Data_v1[[#This Row],[Age]]&gt;60,"Senior",IF(_3___Healthcare_Data_v1[[#This Row],[Age]]&gt;35,"Middle","Young"))</f>
        <v>Senior</v>
      </c>
    </row>
    <row r="5793" spans="1:18" x14ac:dyDescent="0.3">
      <c r="A5793" s="1" t="s">
        <v>16021</v>
      </c>
      <c r="B5793" s="1" t="s">
        <v>26697</v>
      </c>
      <c r="C5793" s="1" t="s">
        <v>26</v>
      </c>
      <c r="D5793" s="1" t="s">
        <v>49</v>
      </c>
      <c r="E5793" s="1" t="s">
        <v>69</v>
      </c>
      <c r="F5793" s="2">
        <v>44971</v>
      </c>
      <c r="G5793" s="1" t="s">
        <v>16022</v>
      </c>
      <c r="H5793" s="1" t="s">
        <v>16023</v>
      </c>
      <c r="I5793" s="1" t="s">
        <v>56</v>
      </c>
      <c r="J5793" s="3" t="s">
        <v>32461</v>
      </c>
      <c r="K5793">
        <v>209</v>
      </c>
      <c r="L5793" s="1" t="s">
        <v>38</v>
      </c>
      <c r="M5793" s="2">
        <v>44989</v>
      </c>
      <c r="N5793" s="1" t="s">
        <v>84</v>
      </c>
      <c r="O5793" s="1" t="s">
        <v>44</v>
      </c>
      <c r="P5793" s="1">
        <f>_3___Healthcare_Data_v1[[#This Row],[Discharge Date]]-_3___Healthcare_Data_v1[[#This Row],[Date of Admission]]</f>
        <v>18</v>
      </c>
      <c r="Q5793" s="1">
        <f>IFERROR(_3___Healthcare_Data_v1[[#This Row],[ Billing Amount ]]/_3___Healthcare_Data_v1[[#This Row],[Days in Hospital]],0)</f>
        <v>2568.9942777777778</v>
      </c>
      <c r="R5793" s="1" t="str">
        <f>IF(_3___Healthcare_Data_v1[[#This Row],[Age]]&gt;60,"Senior",IF(_3___Healthcare_Data_v1[[#This Row],[Age]]&gt;35,"Middle","Young"))</f>
        <v>Senior</v>
      </c>
    </row>
    <row r="5794" spans="1:18" x14ac:dyDescent="0.3">
      <c r="A5794" s="1" t="s">
        <v>16024</v>
      </c>
      <c r="B5794" s="1" t="s">
        <v>26837</v>
      </c>
      <c r="C5794" s="1" t="s">
        <v>26</v>
      </c>
      <c r="D5794" s="1" t="s">
        <v>114</v>
      </c>
      <c r="E5794" s="1" t="s">
        <v>28</v>
      </c>
      <c r="F5794" s="2">
        <v>44847</v>
      </c>
      <c r="G5794" s="1" t="s">
        <v>16025</v>
      </c>
      <c r="H5794" s="1" t="s">
        <v>16026</v>
      </c>
      <c r="I5794" s="1" t="s">
        <v>60</v>
      </c>
      <c r="J5794" s="3" t="s">
        <v>32462</v>
      </c>
      <c r="K5794">
        <v>277</v>
      </c>
      <c r="L5794" s="1" t="s">
        <v>42</v>
      </c>
      <c r="M5794" s="2">
        <v>44863</v>
      </c>
      <c r="N5794" s="1" t="s">
        <v>84</v>
      </c>
      <c r="O5794" s="1" t="s">
        <v>44</v>
      </c>
      <c r="P5794" s="1">
        <f>_3___Healthcare_Data_v1[[#This Row],[Discharge Date]]-_3___Healthcare_Data_v1[[#This Row],[Date of Admission]]</f>
        <v>16</v>
      </c>
      <c r="Q5794" s="1">
        <f>IFERROR(_3___Healthcare_Data_v1[[#This Row],[ Billing Amount ]]/_3___Healthcare_Data_v1[[#This Row],[Days in Hospital]],0)</f>
        <v>497.56322425000002</v>
      </c>
      <c r="R5794" s="1" t="str">
        <f>IF(_3___Healthcare_Data_v1[[#This Row],[Age]]&gt;60,"Senior",IF(_3___Healthcare_Data_v1[[#This Row],[Age]]&gt;35,"Middle","Young"))</f>
        <v>Senior</v>
      </c>
    </row>
    <row r="5795" spans="1:18" x14ac:dyDescent="0.3">
      <c r="A5795" s="1" t="s">
        <v>16027</v>
      </c>
      <c r="B5795" s="1" t="s">
        <v>26697</v>
      </c>
      <c r="C5795" s="1" t="s">
        <v>26</v>
      </c>
      <c r="D5795" s="1" t="s">
        <v>17</v>
      </c>
      <c r="E5795" s="1" t="s">
        <v>69</v>
      </c>
      <c r="F5795" s="2">
        <v>43675</v>
      </c>
      <c r="G5795" s="1" t="s">
        <v>16028</v>
      </c>
      <c r="H5795" s="1" t="s">
        <v>16029</v>
      </c>
      <c r="I5795" s="1" t="s">
        <v>56</v>
      </c>
      <c r="J5795" s="3" t="s">
        <v>32463</v>
      </c>
      <c r="K5795">
        <v>337</v>
      </c>
      <c r="L5795" s="1" t="s">
        <v>38</v>
      </c>
      <c r="M5795" s="2">
        <v>43702</v>
      </c>
      <c r="N5795" s="1" t="s">
        <v>43</v>
      </c>
      <c r="O5795" s="1" t="s">
        <v>24</v>
      </c>
      <c r="P5795" s="1">
        <f>_3___Healthcare_Data_v1[[#This Row],[Discharge Date]]-_3___Healthcare_Data_v1[[#This Row],[Date of Admission]]</f>
        <v>27</v>
      </c>
      <c r="Q5795" s="1">
        <f>IFERROR(_3___Healthcare_Data_v1[[#This Row],[ Billing Amount ]]/_3___Healthcare_Data_v1[[#This Row],[Days in Hospital]],0)</f>
        <v>1279.9516196296297</v>
      </c>
      <c r="R5795" s="1" t="str">
        <f>IF(_3___Healthcare_Data_v1[[#This Row],[Age]]&gt;60,"Senior",IF(_3___Healthcare_Data_v1[[#This Row],[Age]]&gt;35,"Middle","Young"))</f>
        <v>Senior</v>
      </c>
    </row>
    <row r="5796" spans="1:18" x14ac:dyDescent="0.3">
      <c r="A5796" s="1" t="s">
        <v>16030</v>
      </c>
      <c r="B5796" s="1" t="s">
        <v>26803</v>
      </c>
      <c r="C5796" s="1" t="s">
        <v>26</v>
      </c>
      <c r="D5796" s="1" t="s">
        <v>229</v>
      </c>
      <c r="E5796" s="1" t="s">
        <v>69</v>
      </c>
      <c r="F5796" s="2">
        <v>44832</v>
      </c>
      <c r="G5796" s="1" t="s">
        <v>16031</v>
      </c>
      <c r="H5796" s="1" t="s">
        <v>16032</v>
      </c>
      <c r="I5796" s="1" t="s">
        <v>21</v>
      </c>
      <c r="J5796" s="3" t="s">
        <v>32464</v>
      </c>
      <c r="K5796">
        <v>410</v>
      </c>
      <c r="L5796" s="1" t="s">
        <v>22</v>
      </c>
      <c r="M5796" s="2">
        <v>44853</v>
      </c>
      <c r="N5796" s="1" t="s">
        <v>84</v>
      </c>
      <c r="O5796" s="1" t="s">
        <v>32</v>
      </c>
      <c r="P5796" s="1">
        <f>_3___Healthcare_Data_v1[[#This Row],[Discharge Date]]-_3___Healthcare_Data_v1[[#This Row],[Date of Admission]]</f>
        <v>21</v>
      </c>
      <c r="Q5796" s="1">
        <f>IFERROR(_3___Healthcare_Data_v1[[#This Row],[ Billing Amount ]]/_3___Healthcare_Data_v1[[#This Row],[Days in Hospital]],0)</f>
        <v>1380.565831904762</v>
      </c>
      <c r="R5796" s="1" t="str">
        <f>IF(_3___Healthcare_Data_v1[[#This Row],[Age]]&gt;60,"Senior",IF(_3___Healthcare_Data_v1[[#This Row],[Age]]&gt;35,"Middle","Young"))</f>
        <v>Senior</v>
      </c>
    </row>
    <row r="5797" spans="1:18" x14ac:dyDescent="0.3">
      <c r="A5797" s="1" t="s">
        <v>16033</v>
      </c>
      <c r="B5797" s="1" t="s">
        <v>26798</v>
      </c>
      <c r="C5797" s="1" t="s">
        <v>16</v>
      </c>
      <c r="D5797" s="1" t="s">
        <v>34</v>
      </c>
      <c r="E5797" s="1" t="s">
        <v>69</v>
      </c>
      <c r="F5797" s="2">
        <v>44166</v>
      </c>
      <c r="G5797" s="1" t="s">
        <v>16034</v>
      </c>
      <c r="H5797" s="1" t="s">
        <v>16035</v>
      </c>
      <c r="I5797" s="1" t="s">
        <v>52</v>
      </c>
      <c r="J5797" s="3" t="s">
        <v>32465</v>
      </c>
      <c r="K5797">
        <v>357</v>
      </c>
      <c r="L5797" s="1" t="s">
        <v>22</v>
      </c>
      <c r="M5797" s="2">
        <v>44172</v>
      </c>
      <c r="N5797" s="1" t="s">
        <v>31</v>
      </c>
      <c r="O5797" s="1" t="s">
        <v>44</v>
      </c>
      <c r="P5797" s="1">
        <f>_3___Healthcare_Data_v1[[#This Row],[Discharge Date]]-_3___Healthcare_Data_v1[[#This Row],[Date of Admission]]</f>
        <v>6</v>
      </c>
      <c r="Q5797" s="1">
        <f>IFERROR(_3___Healthcare_Data_v1[[#This Row],[ Billing Amount ]]/_3___Healthcare_Data_v1[[#This Row],[Days in Hospital]],0)</f>
        <v>12046.113113333333</v>
      </c>
      <c r="R5797" s="1" t="str">
        <f>IF(_3___Healthcare_Data_v1[[#This Row],[Age]]&gt;60,"Senior",IF(_3___Healthcare_Data_v1[[#This Row],[Age]]&gt;35,"Middle","Young"))</f>
        <v>Senior</v>
      </c>
    </row>
    <row r="5798" spans="1:18" x14ac:dyDescent="0.3">
      <c r="A5798" s="1" t="s">
        <v>16036</v>
      </c>
      <c r="B5798" s="1" t="s">
        <v>26638</v>
      </c>
      <c r="C5798" s="1" t="s">
        <v>26</v>
      </c>
      <c r="D5798" s="1" t="s">
        <v>89</v>
      </c>
      <c r="E5798" s="1" t="s">
        <v>28</v>
      </c>
      <c r="F5798" s="2">
        <v>44837</v>
      </c>
      <c r="G5798" s="1" t="s">
        <v>16037</v>
      </c>
      <c r="H5798" s="1" t="s">
        <v>16038</v>
      </c>
      <c r="I5798" s="1" t="s">
        <v>52</v>
      </c>
      <c r="J5798" s="3" t="s">
        <v>32466</v>
      </c>
      <c r="K5798">
        <v>342</v>
      </c>
      <c r="L5798" s="1" t="s">
        <v>42</v>
      </c>
      <c r="M5798" s="2">
        <v>44854</v>
      </c>
      <c r="N5798" s="1" t="s">
        <v>31</v>
      </c>
      <c r="O5798" s="1" t="s">
        <v>44</v>
      </c>
      <c r="P5798" s="1">
        <f>_3___Healthcare_Data_v1[[#This Row],[Discharge Date]]-_3___Healthcare_Data_v1[[#This Row],[Date of Admission]]</f>
        <v>17</v>
      </c>
      <c r="Q5798" s="1">
        <f>IFERROR(_3___Healthcare_Data_v1[[#This Row],[ Billing Amount ]]/_3___Healthcare_Data_v1[[#This Row],[Days in Hospital]],0)</f>
        <v>2445.6012752941178</v>
      </c>
      <c r="R5798" s="1" t="str">
        <f>IF(_3___Healthcare_Data_v1[[#This Row],[Age]]&gt;60,"Senior",IF(_3___Healthcare_Data_v1[[#This Row],[Age]]&gt;35,"Middle","Young"))</f>
        <v>Senior</v>
      </c>
    </row>
    <row r="5799" spans="1:18" x14ac:dyDescent="0.3">
      <c r="A5799" s="1" t="s">
        <v>3753</v>
      </c>
      <c r="B5799" s="1" t="s">
        <v>26606</v>
      </c>
      <c r="C5799" s="1" t="s">
        <v>26</v>
      </c>
      <c r="D5799" s="1" t="s">
        <v>62</v>
      </c>
      <c r="E5799" s="1" t="s">
        <v>28</v>
      </c>
      <c r="F5799" s="2">
        <v>44482</v>
      </c>
      <c r="G5799" s="1" t="s">
        <v>16039</v>
      </c>
      <c r="H5799" s="1" t="s">
        <v>16040</v>
      </c>
      <c r="I5799" s="1" t="s">
        <v>52</v>
      </c>
      <c r="J5799" s="3" t="s">
        <v>32467</v>
      </c>
      <c r="K5799">
        <v>236</v>
      </c>
      <c r="L5799" s="1" t="s">
        <v>42</v>
      </c>
      <c r="M5799" s="2">
        <v>44488</v>
      </c>
      <c r="N5799" s="1" t="s">
        <v>31</v>
      </c>
      <c r="O5799" s="1" t="s">
        <v>44</v>
      </c>
      <c r="P5799" s="1">
        <f>_3___Healthcare_Data_v1[[#This Row],[Discharge Date]]-_3___Healthcare_Data_v1[[#This Row],[Date of Admission]]</f>
        <v>6</v>
      </c>
      <c r="Q5799" s="1">
        <f>IFERROR(_3___Healthcare_Data_v1[[#This Row],[ Billing Amount ]]/_3___Healthcare_Data_v1[[#This Row],[Days in Hospital]],0)</f>
        <v>6684.0848350000006</v>
      </c>
      <c r="R5799" s="1" t="str">
        <f>IF(_3___Healthcare_Data_v1[[#This Row],[Age]]&gt;60,"Senior",IF(_3___Healthcare_Data_v1[[#This Row],[Age]]&gt;35,"Middle","Young"))</f>
        <v>Senior</v>
      </c>
    </row>
    <row r="5800" spans="1:18" x14ac:dyDescent="0.3">
      <c r="A5800" s="1" t="s">
        <v>16041</v>
      </c>
      <c r="B5800" s="1" t="s">
        <v>26850</v>
      </c>
      <c r="C5800" s="1" t="s">
        <v>26</v>
      </c>
      <c r="D5800" s="1" t="s">
        <v>62</v>
      </c>
      <c r="E5800" s="1" t="s">
        <v>26615</v>
      </c>
      <c r="F5800" s="2">
        <v>43910</v>
      </c>
      <c r="G5800" s="1" t="s">
        <v>16042</v>
      </c>
      <c r="H5800" s="1" t="s">
        <v>16043</v>
      </c>
      <c r="I5800" s="1" t="s">
        <v>26607</v>
      </c>
      <c r="J5800" s="3" t="s">
        <v>32468</v>
      </c>
      <c r="K5800">
        <v>111</v>
      </c>
      <c r="L5800" s="1" t="s">
        <v>22</v>
      </c>
      <c r="M5800" s="2">
        <v>43911</v>
      </c>
      <c r="N5800" s="1" t="s">
        <v>23</v>
      </c>
      <c r="O5800" s="1" t="s">
        <v>24</v>
      </c>
      <c r="P5800" s="1">
        <f>_3___Healthcare_Data_v1[[#This Row],[Discharge Date]]-_3___Healthcare_Data_v1[[#This Row],[Date of Admission]]</f>
        <v>1</v>
      </c>
      <c r="Q5800" s="1">
        <f>IFERROR(_3___Healthcare_Data_v1[[#This Row],[ Billing Amount ]]/_3___Healthcare_Data_v1[[#This Row],[Days in Hospital]],0)</f>
        <v>18183.358339999999</v>
      </c>
      <c r="R5800" s="1" t="str">
        <f>IF(_3___Healthcare_Data_v1[[#This Row],[Age]]&gt;60,"Senior",IF(_3___Healthcare_Data_v1[[#This Row],[Age]]&gt;35,"Middle","Young"))</f>
        <v>Senior</v>
      </c>
    </row>
    <row r="5801" spans="1:18" x14ac:dyDescent="0.3">
      <c r="A5801" s="1" t="s">
        <v>16044</v>
      </c>
      <c r="B5801" s="1" t="s">
        <v>26619</v>
      </c>
      <c r="C5801" s="1" t="s">
        <v>26</v>
      </c>
      <c r="D5801" s="1" t="s">
        <v>89</v>
      </c>
      <c r="E5801" s="1" t="s">
        <v>18</v>
      </c>
      <c r="F5801" s="2">
        <v>44970</v>
      </c>
      <c r="G5801" s="1" t="s">
        <v>16045</v>
      </c>
      <c r="H5801" s="1" t="s">
        <v>7571</v>
      </c>
      <c r="I5801" s="1" t="s">
        <v>26607</v>
      </c>
      <c r="J5801" s="3" t="s">
        <v>32469</v>
      </c>
      <c r="K5801">
        <v>199</v>
      </c>
      <c r="L5801" s="1" t="s">
        <v>38</v>
      </c>
      <c r="M5801" s="2">
        <v>44994</v>
      </c>
      <c r="N5801" s="1" t="s">
        <v>48</v>
      </c>
      <c r="O5801" s="1" t="s">
        <v>24</v>
      </c>
      <c r="P5801" s="1">
        <f>_3___Healthcare_Data_v1[[#This Row],[Discharge Date]]-_3___Healthcare_Data_v1[[#This Row],[Date of Admission]]</f>
        <v>24</v>
      </c>
      <c r="Q5801" s="1">
        <f>IFERROR(_3___Healthcare_Data_v1[[#This Row],[ Billing Amount ]]/_3___Healthcare_Data_v1[[#This Row],[Days in Hospital]],0)</f>
        <v>1253.4830549999999</v>
      </c>
      <c r="R5801" s="1" t="str">
        <f>IF(_3___Healthcare_Data_v1[[#This Row],[Age]]&gt;60,"Senior",IF(_3___Healthcare_Data_v1[[#This Row],[Age]]&gt;35,"Middle","Young"))</f>
        <v>Senior</v>
      </c>
    </row>
    <row r="5802" spans="1:18" x14ac:dyDescent="0.3">
      <c r="A5802" s="1" t="s">
        <v>11323</v>
      </c>
      <c r="B5802" s="1" t="s">
        <v>26672</v>
      </c>
      <c r="C5802" s="1" t="s">
        <v>16</v>
      </c>
      <c r="D5802" s="1" t="s">
        <v>114</v>
      </c>
      <c r="E5802" s="1" t="s">
        <v>35</v>
      </c>
      <c r="F5802" s="2">
        <v>43850</v>
      </c>
      <c r="G5802" s="1" t="s">
        <v>807</v>
      </c>
      <c r="H5802" s="1" t="s">
        <v>1728</v>
      </c>
      <c r="I5802" s="1" t="s">
        <v>26607</v>
      </c>
      <c r="J5802" s="3" t="s">
        <v>32470</v>
      </c>
      <c r="K5802">
        <v>109</v>
      </c>
      <c r="L5802" s="1" t="s">
        <v>42</v>
      </c>
      <c r="M5802" s="2">
        <v>43863</v>
      </c>
      <c r="N5802" s="1" t="s">
        <v>48</v>
      </c>
      <c r="O5802" s="1" t="s">
        <v>32</v>
      </c>
      <c r="P5802" s="1">
        <f>_3___Healthcare_Data_v1[[#This Row],[Discharge Date]]-_3___Healthcare_Data_v1[[#This Row],[Date of Admission]]</f>
        <v>13</v>
      </c>
      <c r="Q5802" s="1">
        <f>IFERROR(_3___Healthcare_Data_v1[[#This Row],[ Billing Amount ]]/_3___Healthcare_Data_v1[[#This Row],[Days in Hospital]],0)</f>
        <v>672.28959453846153</v>
      </c>
      <c r="R5802" s="1" t="str">
        <f>IF(_3___Healthcare_Data_v1[[#This Row],[Age]]&gt;60,"Senior",IF(_3___Healthcare_Data_v1[[#This Row],[Age]]&gt;35,"Middle","Young"))</f>
        <v>Senior</v>
      </c>
    </row>
    <row r="5803" spans="1:18" x14ac:dyDescent="0.3">
      <c r="A5803" s="1" t="s">
        <v>16046</v>
      </c>
      <c r="B5803" s="1" t="s">
        <v>26866</v>
      </c>
      <c r="C5803" s="1" t="s">
        <v>26</v>
      </c>
      <c r="D5803" s="1" t="s">
        <v>89</v>
      </c>
      <c r="E5803" s="1" t="s">
        <v>18</v>
      </c>
      <c r="F5803" s="2">
        <v>44426</v>
      </c>
      <c r="G5803" s="1" t="s">
        <v>16047</v>
      </c>
      <c r="H5803" s="1" t="s">
        <v>16048</v>
      </c>
      <c r="I5803" s="1" t="s">
        <v>26607</v>
      </c>
      <c r="J5803" s="3" t="s">
        <v>27276</v>
      </c>
      <c r="K5803">
        <v>124</v>
      </c>
      <c r="L5803" s="1" t="s">
        <v>38</v>
      </c>
      <c r="M5803" s="2">
        <v>44442</v>
      </c>
      <c r="N5803" s="1" t="s">
        <v>31</v>
      </c>
      <c r="O5803" s="1" t="s">
        <v>32</v>
      </c>
      <c r="P5803" s="1">
        <f>_3___Healthcare_Data_v1[[#This Row],[Discharge Date]]-_3___Healthcare_Data_v1[[#This Row],[Date of Admission]]</f>
        <v>16</v>
      </c>
      <c r="Q5803" s="1">
        <f>IFERROR(_3___Healthcare_Data_v1[[#This Row],[ Billing Amount ]]/_3___Healthcare_Data_v1[[#This Row],[Days in Hospital]],0)</f>
        <v>0</v>
      </c>
      <c r="R5803" s="1" t="str">
        <f>IF(_3___Healthcare_Data_v1[[#This Row],[Age]]&gt;60,"Senior",IF(_3___Healthcare_Data_v1[[#This Row],[Age]]&gt;35,"Middle","Young"))</f>
        <v>Senior</v>
      </c>
    </row>
    <row r="5804" spans="1:18" x14ac:dyDescent="0.3">
      <c r="A5804" s="1" t="s">
        <v>16049</v>
      </c>
      <c r="B5804" s="1" t="s">
        <v>26725</v>
      </c>
      <c r="C5804" s="1" t="s">
        <v>26</v>
      </c>
      <c r="D5804" s="1" t="s">
        <v>49</v>
      </c>
      <c r="E5804" s="1" t="s">
        <v>26620</v>
      </c>
      <c r="F5804" s="2">
        <v>44601</v>
      </c>
      <c r="G5804" s="1" t="s">
        <v>16050</v>
      </c>
      <c r="H5804" s="1" t="s">
        <v>892</v>
      </c>
      <c r="I5804" s="1" t="s">
        <v>60</v>
      </c>
      <c r="J5804" s="3" t="s">
        <v>32471</v>
      </c>
      <c r="K5804">
        <v>399</v>
      </c>
      <c r="L5804" s="1" t="s">
        <v>38</v>
      </c>
      <c r="M5804" s="2">
        <v>44625</v>
      </c>
      <c r="N5804" s="1" t="s">
        <v>48</v>
      </c>
      <c r="O5804" s="1" t="s">
        <v>24</v>
      </c>
      <c r="P5804" s="1">
        <f>_3___Healthcare_Data_v1[[#This Row],[Discharge Date]]-_3___Healthcare_Data_v1[[#This Row],[Date of Admission]]</f>
        <v>24</v>
      </c>
      <c r="Q5804" s="1">
        <f>IFERROR(_3___Healthcare_Data_v1[[#This Row],[ Billing Amount ]]/_3___Healthcare_Data_v1[[#This Row],[Days in Hospital]],0)</f>
        <v>1380.7457991666668</v>
      </c>
      <c r="R5804" s="1" t="str">
        <f>IF(_3___Healthcare_Data_v1[[#This Row],[Age]]&gt;60,"Senior",IF(_3___Healthcare_Data_v1[[#This Row],[Age]]&gt;35,"Middle","Young"))</f>
        <v>Senior</v>
      </c>
    </row>
    <row r="5805" spans="1:18" x14ac:dyDescent="0.3">
      <c r="A5805" s="1" t="s">
        <v>16051</v>
      </c>
      <c r="B5805" s="1" t="s">
        <v>26779</v>
      </c>
      <c r="C5805" s="1" t="s">
        <v>26</v>
      </c>
      <c r="D5805" s="1" t="s">
        <v>229</v>
      </c>
      <c r="E5805" s="1" t="s">
        <v>26620</v>
      </c>
      <c r="F5805" s="2">
        <v>43684</v>
      </c>
      <c r="G5805" s="1" t="s">
        <v>16052</v>
      </c>
      <c r="H5805" s="1" t="s">
        <v>16053</v>
      </c>
      <c r="I5805" s="1" t="s">
        <v>26607</v>
      </c>
      <c r="J5805" s="3" t="s">
        <v>32472</v>
      </c>
      <c r="K5805">
        <v>175</v>
      </c>
      <c r="L5805" s="1" t="s">
        <v>42</v>
      </c>
      <c r="M5805" s="2">
        <v>43702</v>
      </c>
      <c r="N5805" s="1" t="s">
        <v>48</v>
      </c>
      <c r="O5805" s="1" t="s">
        <v>24</v>
      </c>
      <c r="P5805" s="1">
        <f>_3___Healthcare_Data_v1[[#This Row],[Discharge Date]]-_3___Healthcare_Data_v1[[#This Row],[Date of Admission]]</f>
        <v>18</v>
      </c>
      <c r="Q5805" s="1">
        <f>IFERROR(_3___Healthcare_Data_v1[[#This Row],[ Billing Amount ]]/_3___Healthcare_Data_v1[[#This Row],[Days in Hospital]],0)</f>
        <v>1763.4381422222223</v>
      </c>
      <c r="R5805" s="1" t="str">
        <f>IF(_3___Healthcare_Data_v1[[#This Row],[Age]]&gt;60,"Senior",IF(_3___Healthcare_Data_v1[[#This Row],[Age]]&gt;35,"Middle","Young"))</f>
        <v>Senior</v>
      </c>
    </row>
    <row r="5806" spans="1:18" x14ac:dyDescent="0.3">
      <c r="A5806" s="1" t="s">
        <v>16054</v>
      </c>
      <c r="B5806" s="1" t="s">
        <v>26683</v>
      </c>
      <c r="C5806" s="1" t="s">
        <v>26</v>
      </c>
      <c r="D5806" s="1" t="s">
        <v>17</v>
      </c>
      <c r="E5806" s="1" t="s">
        <v>28</v>
      </c>
      <c r="F5806" s="2">
        <v>44617</v>
      </c>
      <c r="G5806" s="1" t="s">
        <v>16055</v>
      </c>
      <c r="H5806" s="1" t="s">
        <v>16056</v>
      </c>
      <c r="I5806" s="1" t="s">
        <v>60</v>
      </c>
      <c r="J5806" s="3" t="s">
        <v>32473</v>
      </c>
      <c r="K5806">
        <v>423</v>
      </c>
      <c r="L5806" s="1" t="s">
        <v>38</v>
      </c>
      <c r="M5806" s="2">
        <v>44632</v>
      </c>
      <c r="N5806" s="1" t="s">
        <v>31</v>
      </c>
      <c r="O5806" s="1" t="s">
        <v>32</v>
      </c>
      <c r="P5806" s="1">
        <f>_3___Healthcare_Data_v1[[#This Row],[Discharge Date]]-_3___Healthcare_Data_v1[[#This Row],[Date of Admission]]</f>
        <v>15</v>
      </c>
      <c r="Q5806" s="1">
        <f>IFERROR(_3___Healthcare_Data_v1[[#This Row],[ Billing Amount ]]/_3___Healthcare_Data_v1[[#This Row],[Days in Hospital]],0)</f>
        <v>1381.6035646666667</v>
      </c>
      <c r="R5806" s="1" t="str">
        <f>IF(_3___Healthcare_Data_v1[[#This Row],[Age]]&gt;60,"Senior",IF(_3___Healthcare_Data_v1[[#This Row],[Age]]&gt;35,"Middle","Young"))</f>
        <v>Senior</v>
      </c>
    </row>
    <row r="5807" spans="1:18" x14ac:dyDescent="0.3">
      <c r="A5807" s="1" t="s">
        <v>16057</v>
      </c>
      <c r="B5807" s="1" t="s">
        <v>26837</v>
      </c>
      <c r="C5807" s="1" t="s">
        <v>16</v>
      </c>
      <c r="D5807" s="1" t="s">
        <v>62</v>
      </c>
      <c r="E5807" s="1" t="s">
        <v>26620</v>
      </c>
      <c r="F5807" s="2">
        <v>45021</v>
      </c>
      <c r="G5807" s="1" t="s">
        <v>16058</v>
      </c>
      <c r="H5807" s="1" t="s">
        <v>16059</v>
      </c>
      <c r="I5807" s="1" t="s">
        <v>52</v>
      </c>
      <c r="J5807" s="3" t="s">
        <v>32474</v>
      </c>
      <c r="K5807">
        <v>294</v>
      </c>
      <c r="L5807" s="1" t="s">
        <v>42</v>
      </c>
      <c r="M5807" s="2">
        <v>45031</v>
      </c>
      <c r="N5807" s="1" t="s">
        <v>31</v>
      </c>
      <c r="O5807" s="1" t="s">
        <v>32</v>
      </c>
      <c r="P5807" s="1">
        <f>_3___Healthcare_Data_v1[[#This Row],[Discharge Date]]-_3___Healthcare_Data_v1[[#This Row],[Date of Admission]]</f>
        <v>10</v>
      </c>
      <c r="Q5807" s="1">
        <f>IFERROR(_3___Healthcare_Data_v1[[#This Row],[ Billing Amount ]]/_3___Healthcare_Data_v1[[#This Row],[Days in Hospital]],0)</f>
        <v>2249.490577</v>
      </c>
      <c r="R5807" s="1" t="str">
        <f>IF(_3___Healthcare_Data_v1[[#This Row],[Age]]&gt;60,"Senior",IF(_3___Healthcare_Data_v1[[#This Row],[Age]]&gt;35,"Middle","Young"))</f>
        <v>Senior</v>
      </c>
    </row>
    <row r="5808" spans="1:18" x14ac:dyDescent="0.3">
      <c r="A5808" s="1" t="s">
        <v>16060</v>
      </c>
      <c r="B5808" s="1" t="s">
        <v>26683</v>
      </c>
      <c r="C5808" s="1" t="s">
        <v>26</v>
      </c>
      <c r="D5808" s="1" t="s">
        <v>114</v>
      </c>
      <c r="E5808" s="1" t="s">
        <v>18</v>
      </c>
      <c r="F5808" s="2">
        <v>45167</v>
      </c>
      <c r="G5808" s="1" t="s">
        <v>16061</v>
      </c>
      <c r="H5808" s="1" t="s">
        <v>16062</v>
      </c>
      <c r="I5808" s="1" t="s">
        <v>60</v>
      </c>
      <c r="J5808" s="3" t="s">
        <v>32475</v>
      </c>
      <c r="K5808">
        <v>274</v>
      </c>
      <c r="L5808" s="1" t="s">
        <v>42</v>
      </c>
      <c r="M5808" s="2">
        <v>45186</v>
      </c>
      <c r="N5808" s="1" t="s">
        <v>48</v>
      </c>
      <c r="O5808" s="1" t="s">
        <v>32</v>
      </c>
      <c r="P5808" s="1">
        <f>_3___Healthcare_Data_v1[[#This Row],[Discharge Date]]-_3___Healthcare_Data_v1[[#This Row],[Date of Admission]]</f>
        <v>19</v>
      </c>
      <c r="Q5808" s="1">
        <f>IFERROR(_3___Healthcare_Data_v1[[#This Row],[ Billing Amount ]]/_3___Healthcare_Data_v1[[#This Row],[Days in Hospital]],0)</f>
        <v>2873.7138426315787</v>
      </c>
      <c r="R5808" s="1" t="str">
        <f>IF(_3___Healthcare_Data_v1[[#This Row],[Age]]&gt;60,"Senior",IF(_3___Healthcare_Data_v1[[#This Row],[Age]]&gt;35,"Middle","Young"))</f>
        <v>Senior</v>
      </c>
    </row>
    <row r="5809" spans="1:18" x14ac:dyDescent="0.3">
      <c r="A5809" s="1" t="s">
        <v>16063</v>
      </c>
      <c r="B5809" s="1" t="s">
        <v>26791</v>
      </c>
      <c r="C5809" s="1" t="s">
        <v>26</v>
      </c>
      <c r="D5809" s="1" t="s">
        <v>34</v>
      </c>
      <c r="E5809" s="1" t="s">
        <v>26620</v>
      </c>
      <c r="F5809" s="2">
        <v>45213</v>
      </c>
      <c r="G5809" s="1" t="s">
        <v>16064</v>
      </c>
      <c r="H5809" s="1" t="s">
        <v>16065</v>
      </c>
      <c r="I5809" s="1" t="s">
        <v>26607</v>
      </c>
      <c r="J5809" s="3" t="s">
        <v>32476</v>
      </c>
      <c r="K5809">
        <v>401</v>
      </c>
      <c r="L5809" s="1" t="s">
        <v>38</v>
      </c>
      <c r="M5809" s="2">
        <v>45222</v>
      </c>
      <c r="N5809" s="1" t="s">
        <v>84</v>
      </c>
      <c r="O5809" s="1" t="s">
        <v>24</v>
      </c>
      <c r="P5809" s="1">
        <f>_3___Healthcare_Data_v1[[#This Row],[Discharge Date]]-_3___Healthcare_Data_v1[[#This Row],[Date of Admission]]</f>
        <v>9</v>
      </c>
      <c r="Q5809" s="1">
        <f>IFERROR(_3___Healthcare_Data_v1[[#This Row],[ Billing Amount ]]/_3___Healthcare_Data_v1[[#This Row],[Days in Hospital]],0)</f>
        <v>1701.3456488888887</v>
      </c>
      <c r="R5809" s="1" t="str">
        <f>IF(_3___Healthcare_Data_v1[[#This Row],[Age]]&gt;60,"Senior",IF(_3___Healthcare_Data_v1[[#This Row],[Age]]&gt;35,"Middle","Young"))</f>
        <v>Senior</v>
      </c>
    </row>
    <row r="5810" spans="1:18" x14ac:dyDescent="0.3">
      <c r="A5810" s="1" t="s">
        <v>16066</v>
      </c>
      <c r="B5810" s="1" t="s">
        <v>26628</v>
      </c>
      <c r="C5810" s="1" t="s">
        <v>16</v>
      </c>
      <c r="D5810" s="1" t="s">
        <v>89</v>
      </c>
      <c r="E5810" s="1" t="s">
        <v>35</v>
      </c>
      <c r="F5810" s="2">
        <v>44664</v>
      </c>
      <c r="G5810" s="1" t="s">
        <v>16067</v>
      </c>
      <c r="H5810" s="1" t="s">
        <v>16068</v>
      </c>
      <c r="I5810" s="1" t="s">
        <v>26607</v>
      </c>
      <c r="J5810" s="3" t="s">
        <v>32477</v>
      </c>
      <c r="K5810">
        <v>133</v>
      </c>
      <c r="L5810" s="1" t="s">
        <v>22</v>
      </c>
      <c r="M5810" s="2">
        <v>44668</v>
      </c>
      <c r="N5810" s="1" t="s">
        <v>84</v>
      </c>
      <c r="O5810" s="1" t="s">
        <v>24</v>
      </c>
      <c r="P5810" s="1">
        <f>_3___Healthcare_Data_v1[[#This Row],[Discharge Date]]-_3___Healthcare_Data_v1[[#This Row],[Date of Admission]]</f>
        <v>4</v>
      </c>
      <c r="Q5810" s="1">
        <f>IFERROR(_3___Healthcare_Data_v1[[#This Row],[ Billing Amount ]]/_3___Healthcare_Data_v1[[#This Row],[Days in Hospital]],0)</f>
        <v>6182.7286700000004</v>
      </c>
      <c r="R5810" s="1" t="str">
        <f>IF(_3___Healthcare_Data_v1[[#This Row],[Age]]&gt;60,"Senior",IF(_3___Healthcare_Data_v1[[#This Row],[Age]]&gt;35,"Middle","Young"))</f>
        <v>Senior</v>
      </c>
    </row>
    <row r="5811" spans="1:18" x14ac:dyDescent="0.3">
      <c r="A5811" s="1" t="s">
        <v>16069</v>
      </c>
      <c r="B5811" s="1" t="s">
        <v>26661</v>
      </c>
      <c r="C5811" s="1" t="s">
        <v>26</v>
      </c>
      <c r="D5811" s="1" t="s">
        <v>49</v>
      </c>
      <c r="E5811" s="1" t="s">
        <v>26620</v>
      </c>
      <c r="F5811" s="2">
        <v>43593</v>
      </c>
      <c r="G5811" s="1" t="s">
        <v>16070</v>
      </c>
      <c r="H5811" s="1" t="s">
        <v>16071</v>
      </c>
      <c r="I5811" s="1" t="s">
        <v>60</v>
      </c>
      <c r="J5811" s="3" t="s">
        <v>32478</v>
      </c>
      <c r="K5811">
        <v>213</v>
      </c>
      <c r="L5811" s="1" t="s">
        <v>42</v>
      </c>
      <c r="M5811" s="2">
        <v>43600</v>
      </c>
      <c r="N5811" s="1" t="s">
        <v>23</v>
      </c>
      <c r="O5811" s="1" t="s">
        <v>44</v>
      </c>
      <c r="P5811" s="1">
        <f>_3___Healthcare_Data_v1[[#This Row],[Discharge Date]]-_3___Healthcare_Data_v1[[#This Row],[Date of Admission]]</f>
        <v>7</v>
      </c>
      <c r="Q5811" s="1">
        <f>IFERROR(_3___Healthcare_Data_v1[[#This Row],[ Billing Amount ]]/_3___Healthcare_Data_v1[[#This Row],[Days in Hospital]],0)</f>
        <v>1462.2616928571429</v>
      </c>
      <c r="R5811" s="1" t="str">
        <f>IF(_3___Healthcare_Data_v1[[#This Row],[Age]]&gt;60,"Senior",IF(_3___Healthcare_Data_v1[[#This Row],[Age]]&gt;35,"Middle","Young"))</f>
        <v>Senior</v>
      </c>
    </row>
    <row r="5812" spans="1:18" x14ac:dyDescent="0.3">
      <c r="A5812" s="1" t="s">
        <v>16072</v>
      </c>
      <c r="B5812" s="1" t="s">
        <v>26980</v>
      </c>
      <c r="C5812" s="1" t="s">
        <v>26</v>
      </c>
      <c r="D5812" s="1" t="s">
        <v>114</v>
      </c>
      <c r="E5812" s="1" t="s">
        <v>26620</v>
      </c>
      <c r="F5812" s="2">
        <v>44212</v>
      </c>
      <c r="G5812" s="1" t="s">
        <v>16073</v>
      </c>
      <c r="H5812" s="1" t="s">
        <v>2791</v>
      </c>
      <c r="I5812" s="1" t="s">
        <v>21</v>
      </c>
      <c r="J5812" s="3" t="s">
        <v>32479</v>
      </c>
      <c r="K5812">
        <v>396</v>
      </c>
      <c r="L5812" s="1" t="s">
        <v>38</v>
      </c>
      <c r="M5812" s="2">
        <v>44225</v>
      </c>
      <c r="N5812" s="1" t="s">
        <v>31</v>
      </c>
      <c r="O5812" s="1" t="s">
        <v>32</v>
      </c>
      <c r="P5812" s="1">
        <f>_3___Healthcare_Data_v1[[#This Row],[Discharge Date]]-_3___Healthcare_Data_v1[[#This Row],[Date of Admission]]</f>
        <v>13</v>
      </c>
      <c r="Q5812" s="1">
        <f>IFERROR(_3___Healthcare_Data_v1[[#This Row],[ Billing Amount ]]/_3___Healthcare_Data_v1[[#This Row],[Days in Hospital]],0)</f>
        <v>2238.0146084615385</v>
      </c>
      <c r="R5812" s="1" t="str">
        <f>IF(_3___Healthcare_Data_v1[[#This Row],[Age]]&gt;60,"Senior",IF(_3___Healthcare_Data_v1[[#This Row],[Age]]&gt;35,"Middle","Young"))</f>
        <v>Senior</v>
      </c>
    </row>
    <row r="5813" spans="1:18" x14ac:dyDescent="0.3">
      <c r="A5813" s="1" t="s">
        <v>16074</v>
      </c>
      <c r="B5813" s="1" t="s">
        <v>26700</v>
      </c>
      <c r="C5813" s="1" t="s">
        <v>26</v>
      </c>
      <c r="D5813" s="1" t="s">
        <v>34</v>
      </c>
      <c r="E5813" s="1" t="s">
        <v>18</v>
      </c>
      <c r="F5813" s="2">
        <v>44918</v>
      </c>
      <c r="G5813" s="1" t="s">
        <v>16075</v>
      </c>
      <c r="H5813" s="1" t="s">
        <v>16076</v>
      </c>
      <c r="I5813" s="1" t="s">
        <v>21</v>
      </c>
      <c r="J5813" s="3" t="s">
        <v>32480</v>
      </c>
      <c r="K5813">
        <v>452</v>
      </c>
      <c r="L5813" s="1" t="s">
        <v>38</v>
      </c>
      <c r="M5813" s="2">
        <v>44943</v>
      </c>
      <c r="N5813" s="1" t="s">
        <v>84</v>
      </c>
      <c r="O5813" s="1" t="s">
        <v>24</v>
      </c>
      <c r="P5813" s="1">
        <f>_3___Healthcare_Data_v1[[#This Row],[Discharge Date]]-_3___Healthcare_Data_v1[[#This Row],[Date of Admission]]</f>
        <v>25</v>
      </c>
      <c r="Q5813" s="1">
        <f>IFERROR(_3___Healthcare_Data_v1[[#This Row],[ Billing Amount ]]/_3___Healthcare_Data_v1[[#This Row],[Days in Hospital]],0)</f>
        <v>293.42053776</v>
      </c>
      <c r="R5813" s="1" t="str">
        <f>IF(_3___Healthcare_Data_v1[[#This Row],[Age]]&gt;60,"Senior",IF(_3___Healthcare_Data_v1[[#This Row],[Age]]&gt;35,"Middle","Young"))</f>
        <v>Senior</v>
      </c>
    </row>
    <row r="5814" spans="1:18" x14ac:dyDescent="0.3">
      <c r="A5814" s="1" t="s">
        <v>16077</v>
      </c>
      <c r="B5814" s="1" t="s">
        <v>26634</v>
      </c>
      <c r="C5814" s="1" t="s">
        <v>26</v>
      </c>
      <c r="D5814" s="1" t="s">
        <v>62</v>
      </c>
      <c r="E5814" s="1" t="s">
        <v>26615</v>
      </c>
      <c r="F5814" s="2">
        <v>43691</v>
      </c>
      <c r="G5814" s="1" t="s">
        <v>16078</v>
      </c>
      <c r="H5814" s="1" t="s">
        <v>16079</v>
      </c>
      <c r="I5814" s="1" t="s">
        <v>52</v>
      </c>
      <c r="J5814" s="3" t="s">
        <v>32481</v>
      </c>
      <c r="K5814">
        <v>408</v>
      </c>
      <c r="L5814" s="1" t="s">
        <v>22</v>
      </c>
      <c r="M5814" s="2">
        <v>43697</v>
      </c>
      <c r="N5814" s="1" t="s">
        <v>31</v>
      </c>
      <c r="O5814" s="1" t="s">
        <v>24</v>
      </c>
      <c r="P5814" s="1">
        <f>_3___Healthcare_Data_v1[[#This Row],[Discharge Date]]-_3___Healthcare_Data_v1[[#This Row],[Date of Admission]]</f>
        <v>6</v>
      </c>
      <c r="Q5814" s="1">
        <f>IFERROR(_3___Healthcare_Data_v1[[#This Row],[ Billing Amount ]]/_3___Healthcare_Data_v1[[#This Row],[Days in Hospital]],0)</f>
        <v>4012.4103133333333</v>
      </c>
      <c r="R5814" s="1" t="str">
        <f>IF(_3___Healthcare_Data_v1[[#This Row],[Age]]&gt;60,"Senior",IF(_3___Healthcare_Data_v1[[#This Row],[Age]]&gt;35,"Middle","Young"))</f>
        <v>Senior</v>
      </c>
    </row>
    <row r="5815" spans="1:18" x14ac:dyDescent="0.3">
      <c r="A5815" s="1" t="s">
        <v>16080</v>
      </c>
      <c r="B5815" s="1" t="s">
        <v>26622</v>
      </c>
      <c r="C5815" s="1" t="s">
        <v>26</v>
      </c>
      <c r="D5815" s="1" t="s">
        <v>49</v>
      </c>
      <c r="E5815" s="1" t="s">
        <v>18</v>
      </c>
      <c r="F5815" s="2">
        <v>43829</v>
      </c>
      <c r="G5815" s="1" t="s">
        <v>16081</v>
      </c>
      <c r="H5815" s="1" t="s">
        <v>16082</v>
      </c>
      <c r="I5815" s="1" t="s">
        <v>26607</v>
      </c>
      <c r="J5815" s="3" t="s">
        <v>32482</v>
      </c>
      <c r="K5815">
        <v>182</v>
      </c>
      <c r="L5815" s="1" t="s">
        <v>38</v>
      </c>
      <c r="M5815" s="2">
        <v>43840</v>
      </c>
      <c r="N5815" s="1" t="s">
        <v>31</v>
      </c>
      <c r="O5815" s="1" t="s">
        <v>32</v>
      </c>
      <c r="P5815" s="1">
        <f>_3___Healthcare_Data_v1[[#This Row],[Discharge Date]]-_3___Healthcare_Data_v1[[#This Row],[Date of Admission]]</f>
        <v>11</v>
      </c>
      <c r="Q5815" s="1">
        <f>IFERROR(_3___Healthcare_Data_v1[[#This Row],[ Billing Amount ]]/_3___Healthcare_Data_v1[[#This Row],[Days in Hospital]],0)</f>
        <v>1558.7809318181819</v>
      </c>
      <c r="R5815" s="1" t="str">
        <f>IF(_3___Healthcare_Data_v1[[#This Row],[Age]]&gt;60,"Senior",IF(_3___Healthcare_Data_v1[[#This Row],[Age]]&gt;35,"Middle","Young"))</f>
        <v>Senior</v>
      </c>
    </row>
    <row r="5816" spans="1:18" x14ac:dyDescent="0.3">
      <c r="A5816" s="1" t="s">
        <v>2837</v>
      </c>
      <c r="B5816" s="1" t="s">
        <v>26755</v>
      </c>
      <c r="C5816" s="1" t="s">
        <v>16</v>
      </c>
      <c r="D5816" s="1" t="s">
        <v>34</v>
      </c>
      <c r="E5816" s="1" t="s">
        <v>26620</v>
      </c>
      <c r="F5816" s="2">
        <v>44625</v>
      </c>
      <c r="G5816" s="1" t="s">
        <v>16083</v>
      </c>
      <c r="H5816" s="1" t="s">
        <v>16084</v>
      </c>
      <c r="I5816" s="1" t="s">
        <v>52</v>
      </c>
      <c r="J5816" s="3" t="s">
        <v>32483</v>
      </c>
      <c r="K5816">
        <v>354</v>
      </c>
      <c r="L5816" s="1" t="s">
        <v>22</v>
      </c>
      <c r="M5816" s="2">
        <v>44639</v>
      </c>
      <c r="N5816" s="1" t="s">
        <v>84</v>
      </c>
      <c r="O5816" s="1" t="s">
        <v>24</v>
      </c>
      <c r="P5816" s="1">
        <f>_3___Healthcare_Data_v1[[#This Row],[Discharge Date]]-_3___Healthcare_Data_v1[[#This Row],[Date of Admission]]</f>
        <v>14</v>
      </c>
      <c r="Q5816" s="1">
        <f>IFERROR(_3___Healthcare_Data_v1[[#This Row],[ Billing Amount ]]/_3___Healthcare_Data_v1[[#This Row],[Days in Hospital]],0)</f>
        <v>1028.3993578571428</v>
      </c>
      <c r="R5816" s="1" t="str">
        <f>IF(_3___Healthcare_Data_v1[[#This Row],[Age]]&gt;60,"Senior",IF(_3___Healthcare_Data_v1[[#This Row],[Age]]&gt;35,"Middle","Young"))</f>
        <v>Senior</v>
      </c>
    </row>
    <row r="5817" spans="1:18" x14ac:dyDescent="0.3">
      <c r="A5817" s="1" t="s">
        <v>16085</v>
      </c>
      <c r="B5817" s="1" t="s">
        <v>26795</v>
      </c>
      <c r="C5817" s="1" t="s">
        <v>16</v>
      </c>
      <c r="D5817" s="1" t="s">
        <v>62</v>
      </c>
      <c r="E5817" s="1" t="s">
        <v>35</v>
      </c>
      <c r="F5817" s="2">
        <v>44927</v>
      </c>
      <c r="G5817" s="1" t="s">
        <v>16086</v>
      </c>
      <c r="H5817" s="1" t="s">
        <v>16087</v>
      </c>
      <c r="I5817" s="1" t="s">
        <v>26607</v>
      </c>
      <c r="J5817" s="3" t="s">
        <v>32484</v>
      </c>
      <c r="K5817">
        <v>404</v>
      </c>
      <c r="L5817" s="1" t="s">
        <v>22</v>
      </c>
      <c r="M5817" s="2">
        <v>44927</v>
      </c>
      <c r="N5817" s="1" t="s">
        <v>48</v>
      </c>
      <c r="O5817" s="1" t="s">
        <v>44</v>
      </c>
      <c r="P5817" s="1">
        <f>_3___Healthcare_Data_v1[[#This Row],[Discharge Date]]-_3___Healthcare_Data_v1[[#This Row],[Date of Admission]]</f>
        <v>0</v>
      </c>
      <c r="Q5817" s="1">
        <f>IFERROR(_3___Healthcare_Data_v1[[#This Row],[ Billing Amount ]]/_3___Healthcare_Data_v1[[#This Row],[Days in Hospital]],0)</f>
        <v>0</v>
      </c>
      <c r="R5817" s="1" t="str">
        <f>IF(_3___Healthcare_Data_v1[[#This Row],[Age]]&gt;60,"Senior",IF(_3___Healthcare_Data_v1[[#This Row],[Age]]&gt;35,"Middle","Young"))</f>
        <v>Senior</v>
      </c>
    </row>
    <row r="5818" spans="1:18" x14ac:dyDescent="0.3">
      <c r="A5818" s="1" t="s">
        <v>10052</v>
      </c>
      <c r="B5818" s="1" t="s">
        <v>26873</v>
      </c>
      <c r="C5818" s="1" t="s">
        <v>26</v>
      </c>
      <c r="D5818" s="1" t="s">
        <v>89</v>
      </c>
      <c r="E5818" s="1" t="s">
        <v>28</v>
      </c>
      <c r="F5818" s="2">
        <v>43789</v>
      </c>
      <c r="G5818" s="1" t="s">
        <v>16088</v>
      </c>
      <c r="H5818" s="1" t="s">
        <v>16089</v>
      </c>
      <c r="I5818" s="1" t="s">
        <v>52</v>
      </c>
      <c r="J5818" s="3" t="s">
        <v>32485</v>
      </c>
      <c r="K5818">
        <v>126</v>
      </c>
      <c r="L5818" s="1" t="s">
        <v>22</v>
      </c>
      <c r="M5818" s="2">
        <v>43793</v>
      </c>
      <c r="N5818" s="1" t="s">
        <v>84</v>
      </c>
      <c r="O5818" s="1" t="s">
        <v>32</v>
      </c>
      <c r="P5818" s="1">
        <f>_3___Healthcare_Data_v1[[#This Row],[Discharge Date]]-_3___Healthcare_Data_v1[[#This Row],[Date of Admission]]</f>
        <v>4</v>
      </c>
      <c r="Q5818" s="1">
        <f>IFERROR(_3___Healthcare_Data_v1[[#This Row],[ Billing Amount ]]/_3___Healthcare_Data_v1[[#This Row],[Days in Hospital]],0)</f>
        <v>820.6442035</v>
      </c>
      <c r="R5818" s="1" t="str">
        <f>IF(_3___Healthcare_Data_v1[[#This Row],[Age]]&gt;60,"Senior",IF(_3___Healthcare_Data_v1[[#This Row],[Age]]&gt;35,"Middle","Young"))</f>
        <v>Senior</v>
      </c>
    </row>
    <row r="5819" spans="1:18" x14ac:dyDescent="0.3">
      <c r="A5819" s="1" t="s">
        <v>16090</v>
      </c>
      <c r="B5819" s="1" t="s">
        <v>26683</v>
      </c>
      <c r="C5819" s="1" t="s">
        <v>16</v>
      </c>
      <c r="D5819" s="1" t="s">
        <v>114</v>
      </c>
      <c r="E5819" s="1" t="s">
        <v>26620</v>
      </c>
      <c r="F5819" s="2">
        <v>44846</v>
      </c>
      <c r="G5819" s="1" t="s">
        <v>16091</v>
      </c>
      <c r="H5819" s="1" t="s">
        <v>16092</v>
      </c>
      <c r="I5819" s="1" t="s">
        <v>56</v>
      </c>
      <c r="J5819" s="3" t="s">
        <v>32486</v>
      </c>
      <c r="K5819">
        <v>136</v>
      </c>
      <c r="L5819" s="1" t="s">
        <v>42</v>
      </c>
      <c r="M5819" s="2">
        <v>44858</v>
      </c>
      <c r="N5819" s="1" t="s">
        <v>43</v>
      </c>
      <c r="O5819" s="1" t="s">
        <v>32</v>
      </c>
      <c r="P5819" s="1">
        <f>_3___Healthcare_Data_v1[[#This Row],[Discharge Date]]-_3___Healthcare_Data_v1[[#This Row],[Date of Admission]]</f>
        <v>12</v>
      </c>
      <c r="Q5819" s="1">
        <f>IFERROR(_3___Healthcare_Data_v1[[#This Row],[ Billing Amount ]]/_3___Healthcare_Data_v1[[#This Row],[Days in Hospital]],0)</f>
        <v>1382.1234758333333</v>
      </c>
      <c r="R5819" s="1" t="str">
        <f>IF(_3___Healthcare_Data_v1[[#This Row],[Age]]&gt;60,"Senior",IF(_3___Healthcare_Data_v1[[#This Row],[Age]]&gt;35,"Middle","Young"))</f>
        <v>Senior</v>
      </c>
    </row>
    <row r="5820" spans="1:18" x14ac:dyDescent="0.3">
      <c r="A5820" s="1" t="s">
        <v>16093</v>
      </c>
      <c r="B5820" s="1" t="s">
        <v>26725</v>
      </c>
      <c r="C5820" s="1" t="s">
        <v>16</v>
      </c>
      <c r="D5820" s="1" t="s">
        <v>62</v>
      </c>
      <c r="E5820" s="1" t="s">
        <v>26620</v>
      </c>
      <c r="F5820" s="2">
        <v>45213</v>
      </c>
      <c r="G5820" s="1" t="s">
        <v>16094</v>
      </c>
      <c r="H5820" s="1" t="s">
        <v>16095</v>
      </c>
      <c r="I5820" s="1" t="s">
        <v>26607</v>
      </c>
      <c r="J5820" s="3" t="s">
        <v>32487</v>
      </c>
      <c r="K5820">
        <v>246</v>
      </c>
      <c r="L5820" s="1" t="s">
        <v>42</v>
      </c>
      <c r="M5820" s="2">
        <v>45238</v>
      </c>
      <c r="N5820" s="1" t="s">
        <v>23</v>
      </c>
      <c r="O5820" s="1" t="s">
        <v>32</v>
      </c>
      <c r="P5820" s="1">
        <f>_3___Healthcare_Data_v1[[#This Row],[Discharge Date]]-_3___Healthcare_Data_v1[[#This Row],[Date of Admission]]</f>
        <v>25</v>
      </c>
      <c r="Q5820" s="1">
        <f>IFERROR(_3___Healthcare_Data_v1[[#This Row],[ Billing Amount ]]/_3___Healthcare_Data_v1[[#This Row],[Days in Hospital]],0)</f>
        <v>419.67381080000001</v>
      </c>
      <c r="R5820" s="1" t="str">
        <f>IF(_3___Healthcare_Data_v1[[#This Row],[Age]]&gt;60,"Senior",IF(_3___Healthcare_Data_v1[[#This Row],[Age]]&gt;35,"Middle","Young"))</f>
        <v>Senior</v>
      </c>
    </row>
    <row r="5821" spans="1:18" x14ac:dyDescent="0.3">
      <c r="A5821" s="1" t="s">
        <v>16096</v>
      </c>
      <c r="B5821" s="1" t="s">
        <v>26638</v>
      </c>
      <c r="C5821" s="1" t="s">
        <v>26</v>
      </c>
      <c r="D5821" s="1" t="s">
        <v>89</v>
      </c>
      <c r="E5821" s="1" t="s">
        <v>35</v>
      </c>
      <c r="F5821" s="2">
        <v>44566</v>
      </c>
      <c r="G5821" s="1" t="s">
        <v>16097</v>
      </c>
      <c r="H5821" s="1" t="s">
        <v>16098</v>
      </c>
      <c r="I5821" s="1" t="s">
        <v>56</v>
      </c>
      <c r="J5821" s="3" t="s">
        <v>32488</v>
      </c>
      <c r="K5821">
        <v>343</v>
      </c>
      <c r="L5821" s="1" t="s">
        <v>22</v>
      </c>
      <c r="M5821" s="2">
        <v>44589</v>
      </c>
      <c r="N5821" s="1" t="s">
        <v>84</v>
      </c>
      <c r="O5821" s="1" t="s">
        <v>24</v>
      </c>
      <c r="P5821" s="1">
        <f>_3___Healthcare_Data_v1[[#This Row],[Discharge Date]]-_3___Healthcare_Data_v1[[#This Row],[Date of Admission]]</f>
        <v>23</v>
      </c>
      <c r="Q5821" s="1">
        <f>IFERROR(_3___Healthcare_Data_v1[[#This Row],[ Billing Amount ]]/_3___Healthcare_Data_v1[[#This Row],[Days in Hospital]],0)</f>
        <v>534.03709913043474</v>
      </c>
      <c r="R5821" s="1" t="str">
        <f>IF(_3___Healthcare_Data_v1[[#This Row],[Age]]&gt;60,"Senior",IF(_3___Healthcare_Data_v1[[#This Row],[Age]]&gt;35,"Middle","Young"))</f>
        <v>Senior</v>
      </c>
    </row>
    <row r="5822" spans="1:18" x14ac:dyDescent="0.3">
      <c r="A5822" s="1" t="s">
        <v>16099</v>
      </c>
      <c r="B5822" s="1" t="s">
        <v>26928</v>
      </c>
      <c r="C5822" s="1" t="s">
        <v>26</v>
      </c>
      <c r="D5822" s="1" t="s">
        <v>17</v>
      </c>
      <c r="E5822" s="1" t="s">
        <v>26615</v>
      </c>
      <c r="F5822" s="2">
        <v>44393</v>
      </c>
      <c r="G5822" s="1" t="s">
        <v>16100</v>
      </c>
      <c r="H5822" s="1" t="s">
        <v>16101</v>
      </c>
      <c r="I5822" s="1" t="s">
        <v>56</v>
      </c>
      <c r="J5822" s="3" t="s">
        <v>32489</v>
      </c>
      <c r="K5822">
        <v>197</v>
      </c>
      <c r="L5822" s="1" t="s">
        <v>22</v>
      </c>
      <c r="M5822" s="2">
        <v>44407</v>
      </c>
      <c r="N5822" s="1" t="s">
        <v>43</v>
      </c>
      <c r="O5822" s="1" t="s">
        <v>32</v>
      </c>
      <c r="P5822" s="1">
        <f>_3___Healthcare_Data_v1[[#This Row],[Discharge Date]]-_3___Healthcare_Data_v1[[#This Row],[Date of Admission]]</f>
        <v>14</v>
      </c>
      <c r="Q5822" s="1">
        <f>IFERROR(_3___Healthcare_Data_v1[[#This Row],[ Billing Amount ]]/_3___Healthcare_Data_v1[[#This Row],[Days in Hospital]],0)</f>
        <v>1371.2974421428571</v>
      </c>
      <c r="R5822" s="1" t="str">
        <f>IF(_3___Healthcare_Data_v1[[#This Row],[Age]]&gt;60,"Senior",IF(_3___Healthcare_Data_v1[[#This Row],[Age]]&gt;35,"Middle","Young"))</f>
        <v>Senior</v>
      </c>
    </row>
    <row r="5823" spans="1:18" x14ac:dyDescent="0.3">
      <c r="A5823" s="1" t="s">
        <v>16102</v>
      </c>
      <c r="B5823" s="1" t="s">
        <v>26679</v>
      </c>
      <c r="C5823" s="1" t="s">
        <v>26</v>
      </c>
      <c r="D5823" s="1" t="s">
        <v>34</v>
      </c>
      <c r="E5823" s="1" t="s">
        <v>26620</v>
      </c>
      <c r="F5823" s="2">
        <v>45074</v>
      </c>
      <c r="G5823" s="1" t="s">
        <v>16103</v>
      </c>
      <c r="H5823" s="1" t="s">
        <v>6688</v>
      </c>
      <c r="I5823" s="1" t="s">
        <v>56</v>
      </c>
      <c r="J5823" s="3" t="s">
        <v>32490</v>
      </c>
      <c r="K5823">
        <v>256</v>
      </c>
      <c r="L5823" s="1" t="s">
        <v>42</v>
      </c>
      <c r="M5823" s="2">
        <v>45076</v>
      </c>
      <c r="N5823" s="1" t="s">
        <v>48</v>
      </c>
      <c r="O5823" s="1" t="s">
        <v>24</v>
      </c>
      <c r="P5823" s="1">
        <f>_3___Healthcare_Data_v1[[#This Row],[Discharge Date]]-_3___Healthcare_Data_v1[[#This Row],[Date of Admission]]</f>
        <v>2</v>
      </c>
      <c r="Q5823" s="1">
        <f>IFERROR(_3___Healthcare_Data_v1[[#This Row],[ Billing Amount ]]/_3___Healthcare_Data_v1[[#This Row],[Days in Hospital]],0)</f>
        <v>14842.253489999999</v>
      </c>
      <c r="R5823" s="1" t="str">
        <f>IF(_3___Healthcare_Data_v1[[#This Row],[Age]]&gt;60,"Senior",IF(_3___Healthcare_Data_v1[[#This Row],[Age]]&gt;35,"Middle","Young"))</f>
        <v>Senior</v>
      </c>
    </row>
    <row r="5824" spans="1:18" x14ac:dyDescent="0.3">
      <c r="A5824" s="1" t="s">
        <v>5217</v>
      </c>
      <c r="B5824" s="1" t="s">
        <v>26679</v>
      </c>
      <c r="C5824" s="1" t="s">
        <v>26</v>
      </c>
      <c r="D5824" s="1" t="s">
        <v>62</v>
      </c>
      <c r="E5824" s="1" t="s">
        <v>28</v>
      </c>
      <c r="F5824" s="2">
        <v>45136</v>
      </c>
      <c r="G5824" s="1" t="s">
        <v>16104</v>
      </c>
      <c r="H5824" s="1" t="s">
        <v>16105</v>
      </c>
      <c r="I5824" s="1" t="s">
        <v>56</v>
      </c>
      <c r="J5824" s="3" t="s">
        <v>32491</v>
      </c>
      <c r="K5824">
        <v>241</v>
      </c>
      <c r="L5824" s="1" t="s">
        <v>38</v>
      </c>
      <c r="M5824" s="2">
        <v>45155</v>
      </c>
      <c r="N5824" s="1" t="s">
        <v>84</v>
      </c>
      <c r="O5824" s="1" t="s">
        <v>44</v>
      </c>
      <c r="P5824" s="1">
        <f>_3___Healthcare_Data_v1[[#This Row],[Discharge Date]]-_3___Healthcare_Data_v1[[#This Row],[Date of Admission]]</f>
        <v>19</v>
      </c>
      <c r="Q5824" s="1">
        <f>IFERROR(_3___Healthcare_Data_v1[[#This Row],[ Billing Amount ]]/_3___Healthcare_Data_v1[[#This Row],[Days in Hospital]],0)</f>
        <v>505.42994321052635</v>
      </c>
      <c r="R5824" s="1" t="str">
        <f>IF(_3___Healthcare_Data_v1[[#This Row],[Age]]&gt;60,"Senior",IF(_3___Healthcare_Data_v1[[#This Row],[Age]]&gt;35,"Middle","Young"))</f>
        <v>Senior</v>
      </c>
    </row>
    <row r="5825" spans="1:18" x14ac:dyDescent="0.3">
      <c r="A5825" s="1" t="s">
        <v>16106</v>
      </c>
      <c r="B5825" s="1" t="s">
        <v>26632</v>
      </c>
      <c r="C5825" s="1" t="s">
        <v>26</v>
      </c>
      <c r="D5825" s="1" t="s">
        <v>229</v>
      </c>
      <c r="E5825" s="1" t="s">
        <v>26615</v>
      </c>
      <c r="F5825" s="2">
        <v>44482</v>
      </c>
      <c r="G5825" s="1" t="s">
        <v>16107</v>
      </c>
      <c r="H5825" s="1" t="s">
        <v>16108</v>
      </c>
      <c r="I5825" s="1" t="s">
        <v>56</v>
      </c>
      <c r="J5825" s="3" t="s">
        <v>32492</v>
      </c>
      <c r="K5825">
        <v>362</v>
      </c>
      <c r="L5825" s="1" t="s">
        <v>22</v>
      </c>
      <c r="M5825" s="2">
        <v>44486</v>
      </c>
      <c r="N5825" s="1" t="s">
        <v>48</v>
      </c>
      <c r="O5825" s="1" t="s">
        <v>24</v>
      </c>
      <c r="P5825" s="1">
        <f>_3___Healthcare_Data_v1[[#This Row],[Discharge Date]]-_3___Healthcare_Data_v1[[#This Row],[Date of Admission]]</f>
        <v>4</v>
      </c>
      <c r="Q5825" s="1">
        <f>IFERROR(_3___Healthcare_Data_v1[[#This Row],[ Billing Amount ]]/_3___Healthcare_Data_v1[[#This Row],[Days in Hospital]],0)</f>
        <v>7020.3757125000002</v>
      </c>
      <c r="R5825" s="1" t="str">
        <f>IF(_3___Healthcare_Data_v1[[#This Row],[Age]]&gt;60,"Senior",IF(_3___Healthcare_Data_v1[[#This Row],[Age]]&gt;35,"Middle","Young"))</f>
        <v>Senior</v>
      </c>
    </row>
    <row r="5826" spans="1:18" x14ac:dyDescent="0.3">
      <c r="A5826" s="1" t="s">
        <v>16109</v>
      </c>
      <c r="B5826" s="1" t="s">
        <v>26822</v>
      </c>
      <c r="C5826" s="1" t="s">
        <v>16</v>
      </c>
      <c r="D5826" s="1" t="s">
        <v>49</v>
      </c>
      <c r="E5826" s="1" t="s">
        <v>26620</v>
      </c>
      <c r="F5826" s="2">
        <v>45127</v>
      </c>
      <c r="G5826" s="1" t="s">
        <v>16110</v>
      </c>
      <c r="H5826" s="1" t="s">
        <v>16111</v>
      </c>
      <c r="I5826" s="1" t="s">
        <v>21</v>
      </c>
      <c r="J5826" s="3" t="s">
        <v>32493</v>
      </c>
      <c r="K5826">
        <v>174</v>
      </c>
      <c r="L5826" s="1" t="s">
        <v>22</v>
      </c>
      <c r="M5826" s="2">
        <v>45129</v>
      </c>
      <c r="N5826" s="1" t="s">
        <v>23</v>
      </c>
      <c r="O5826" s="1" t="s">
        <v>24</v>
      </c>
      <c r="P5826" s="1">
        <f>_3___Healthcare_Data_v1[[#This Row],[Discharge Date]]-_3___Healthcare_Data_v1[[#This Row],[Date of Admission]]</f>
        <v>2</v>
      </c>
      <c r="Q5826" s="1">
        <f>IFERROR(_3___Healthcare_Data_v1[[#This Row],[ Billing Amount ]]/_3___Healthcare_Data_v1[[#This Row],[Days in Hospital]],0)</f>
        <v>15951.710025</v>
      </c>
      <c r="R5826" s="1" t="str">
        <f>IF(_3___Healthcare_Data_v1[[#This Row],[Age]]&gt;60,"Senior",IF(_3___Healthcare_Data_v1[[#This Row],[Age]]&gt;35,"Middle","Young"))</f>
        <v>Senior</v>
      </c>
    </row>
    <row r="5827" spans="1:18" x14ac:dyDescent="0.3">
      <c r="A5827" s="1" t="s">
        <v>16112</v>
      </c>
      <c r="B5827" s="1" t="s">
        <v>26837</v>
      </c>
      <c r="C5827" s="1" t="s">
        <v>26</v>
      </c>
      <c r="D5827" s="1" t="s">
        <v>89</v>
      </c>
      <c r="E5827" s="1" t="s">
        <v>18</v>
      </c>
      <c r="F5827" s="2">
        <v>44954</v>
      </c>
      <c r="G5827" s="1" t="s">
        <v>16113</v>
      </c>
      <c r="H5827" s="1" t="s">
        <v>16114</v>
      </c>
      <c r="I5827" s="1" t="s">
        <v>60</v>
      </c>
      <c r="J5827" s="3" t="s">
        <v>32494</v>
      </c>
      <c r="K5827">
        <v>348</v>
      </c>
      <c r="L5827" s="1" t="s">
        <v>38</v>
      </c>
      <c r="M5827" s="2">
        <v>44964</v>
      </c>
      <c r="N5827" s="1" t="s">
        <v>84</v>
      </c>
      <c r="O5827" s="1" t="s">
        <v>32</v>
      </c>
      <c r="P5827" s="1">
        <f>_3___Healthcare_Data_v1[[#This Row],[Discharge Date]]-_3___Healthcare_Data_v1[[#This Row],[Date of Admission]]</f>
        <v>10</v>
      </c>
      <c r="Q5827" s="1">
        <f>IFERROR(_3___Healthcare_Data_v1[[#This Row],[ Billing Amount ]]/_3___Healthcare_Data_v1[[#This Row],[Days in Hospital]],0)</f>
        <v>2283.5185860000001</v>
      </c>
      <c r="R5827" s="1" t="str">
        <f>IF(_3___Healthcare_Data_v1[[#This Row],[Age]]&gt;60,"Senior",IF(_3___Healthcare_Data_v1[[#This Row],[Age]]&gt;35,"Middle","Young"))</f>
        <v>Senior</v>
      </c>
    </row>
    <row r="5828" spans="1:18" x14ac:dyDescent="0.3">
      <c r="A5828" s="1" t="s">
        <v>11112</v>
      </c>
      <c r="B5828" s="1" t="s">
        <v>26755</v>
      </c>
      <c r="C5828" s="1" t="s">
        <v>16</v>
      </c>
      <c r="D5828" s="1" t="s">
        <v>114</v>
      </c>
      <c r="E5828" s="1" t="s">
        <v>35</v>
      </c>
      <c r="F5828" s="2">
        <v>44763</v>
      </c>
      <c r="G5828" s="1" t="s">
        <v>16115</v>
      </c>
      <c r="H5828" s="1" t="s">
        <v>6422</v>
      </c>
      <c r="I5828" s="1" t="s">
        <v>60</v>
      </c>
      <c r="J5828" s="3" t="s">
        <v>32495</v>
      </c>
      <c r="K5828">
        <v>201</v>
      </c>
      <c r="L5828" s="1" t="s">
        <v>22</v>
      </c>
      <c r="M5828" s="2">
        <v>44778</v>
      </c>
      <c r="N5828" s="1" t="s">
        <v>23</v>
      </c>
      <c r="O5828" s="1" t="s">
        <v>32</v>
      </c>
      <c r="P5828" s="1">
        <f>_3___Healthcare_Data_v1[[#This Row],[Discharge Date]]-_3___Healthcare_Data_v1[[#This Row],[Date of Admission]]</f>
        <v>15</v>
      </c>
      <c r="Q5828" s="1">
        <f>IFERROR(_3___Healthcare_Data_v1[[#This Row],[ Billing Amount ]]/_3___Healthcare_Data_v1[[#This Row],[Days in Hospital]],0)</f>
        <v>868.78639599999997</v>
      </c>
      <c r="R5828" s="1" t="str">
        <f>IF(_3___Healthcare_Data_v1[[#This Row],[Age]]&gt;60,"Senior",IF(_3___Healthcare_Data_v1[[#This Row],[Age]]&gt;35,"Middle","Young"))</f>
        <v>Senior</v>
      </c>
    </row>
    <row r="5829" spans="1:18" x14ac:dyDescent="0.3">
      <c r="A5829" s="1" t="s">
        <v>16116</v>
      </c>
      <c r="B5829" s="1" t="s">
        <v>26683</v>
      </c>
      <c r="C5829" s="1" t="s">
        <v>16</v>
      </c>
      <c r="D5829" s="1" t="s">
        <v>89</v>
      </c>
      <c r="E5829" s="1" t="s">
        <v>26620</v>
      </c>
      <c r="F5829" s="2">
        <v>44306</v>
      </c>
      <c r="G5829" s="1" t="s">
        <v>16117</v>
      </c>
      <c r="H5829" s="1" t="s">
        <v>992</v>
      </c>
      <c r="I5829" s="1" t="s">
        <v>52</v>
      </c>
      <c r="J5829" s="3" t="s">
        <v>32496</v>
      </c>
      <c r="K5829">
        <v>472</v>
      </c>
      <c r="L5829" s="1" t="s">
        <v>38</v>
      </c>
      <c r="M5829" s="2">
        <v>44315</v>
      </c>
      <c r="N5829" s="1" t="s">
        <v>31</v>
      </c>
      <c r="O5829" s="1" t="s">
        <v>44</v>
      </c>
      <c r="P5829" s="1">
        <f>_3___Healthcare_Data_v1[[#This Row],[Discharge Date]]-_3___Healthcare_Data_v1[[#This Row],[Date of Admission]]</f>
        <v>9</v>
      </c>
      <c r="Q5829" s="1">
        <f>IFERROR(_3___Healthcare_Data_v1[[#This Row],[ Billing Amount ]]/_3___Healthcare_Data_v1[[#This Row],[Days in Hospital]],0)</f>
        <v>927.24123166666664</v>
      </c>
      <c r="R5829" s="1" t="str">
        <f>IF(_3___Healthcare_Data_v1[[#This Row],[Age]]&gt;60,"Senior",IF(_3___Healthcare_Data_v1[[#This Row],[Age]]&gt;35,"Middle","Young"))</f>
        <v>Senior</v>
      </c>
    </row>
    <row r="5830" spans="1:18" x14ac:dyDescent="0.3">
      <c r="A5830" s="1" t="s">
        <v>16118</v>
      </c>
      <c r="B5830" s="1" t="s">
        <v>26697</v>
      </c>
      <c r="C5830" s="1" t="s">
        <v>26</v>
      </c>
      <c r="D5830" s="1" t="s">
        <v>17</v>
      </c>
      <c r="E5830" s="1" t="s">
        <v>28</v>
      </c>
      <c r="F5830" s="2">
        <v>44064</v>
      </c>
      <c r="G5830" s="1" t="s">
        <v>16119</v>
      </c>
      <c r="H5830" s="1" t="s">
        <v>16120</v>
      </c>
      <c r="I5830" s="1" t="s">
        <v>60</v>
      </c>
      <c r="J5830" s="3" t="s">
        <v>32497</v>
      </c>
      <c r="K5830">
        <v>369</v>
      </c>
      <c r="L5830" s="1" t="s">
        <v>22</v>
      </c>
      <c r="M5830" s="2">
        <v>44067</v>
      </c>
      <c r="N5830" s="1" t="s">
        <v>48</v>
      </c>
      <c r="O5830" s="1" t="s">
        <v>44</v>
      </c>
      <c r="P5830" s="1">
        <f>_3___Healthcare_Data_v1[[#This Row],[Discharge Date]]-_3___Healthcare_Data_v1[[#This Row],[Date of Admission]]</f>
        <v>3</v>
      </c>
      <c r="Q5830" s="1">
        <f>IFERROR(_3___Healthcare_Data_v1[[#This Row],[ Billing Amount ]]/_3___Healthcare_Data_v1[[#This Row],[Days in Hospital]],0)</f>
        <v>13664.385233333334</v>
      </c>
      <c r="R5830" s="1" t="str">
        <f>IF(_3___Healthcare_Data_v1[[#This Row],[Age]]&gt;60,"Senior",IF(_3___Healthcare_Data_v1[[#This Row],[Age]]&gt;35,"Middle","Young"))</f>
        <v>Senior</v>
      </c>
    </row>
    <row r="5831" spans="1:18" x14ac:dyDescent="0.3">
      <c r="A5831" s="1" t="s">
        <v>16121</v>
      </c>
      <c r="B5831" s="1" t="s">
        <v>26614</v>
      </c>
      <c r="C5831" s="1" t="s">
        <v>16</v>
      </c>
      <c r="D5831" s="1" t="s">
        <v>27</v>
      </c>
      <c r="E5831" s="1" t="s">
        <v>35</v>
      </c>
      <c r="F5831" s="2">
        <v>45046</v>
      </c>
      <c r="G5831" s="1" t="s">
        <v>14870</v>
      </c>
      <c r="H5831" s="1" t="s">
        <v>16122</v>
      </c>
      <c r="I5831" s="1" t="s">
        <v>60</v>
      </c>
      <c r="J5831" s="3" t="s">
        <v>32498</v>
      </c>
      <c r="K5831">
        <v>407</v>
      </c>
      <c r="L5831" s="1" t="s">
        <v>42</v>
      </c>
      <c r="M5831" s="2">
        <v>45076</v>
      </c>
      <c r="N5831" s="1" t="s">
        <v>23</v>
      </c>
      <c r="O5831" s="1" t="s">
        <v>44</v>
      </c>
      <c r="P5831" s="1">
        <f>_3___Healthcare_Data_v1[[#This Row],[Discharge Date]]-_3___Healthcare_Data_v1[[#This Row],[Date of Admission]]</f>
        <v>30</v>
      </c>
      <c r="Q5831" s="1">
        <f>IFERROR(_3___Healthcare_Data_v1[[#This Row],[ Billing Amount ]]/_3___Healthcare_Data_v1[[#This Row],[Days in Hospital]],0)</f>
        <v>202.17286049999998</v>
      </c>
      <c r="R5831" s="1" t="str">
        <f>IF(_3___Healthcare_Data_v1[[#This Row],[Age]]&gt;60,"Senior",IF(_3___Healthcare_Data_v1[[#This Row],[Age]]&gt;35,"Middle","Young"))</f>
        <v>Senior</v>
      </c>
    </row>
    <row r="5832" spans="1:18" x14ac:dyDescent="0.3">
      <c r="A5832" s="1" t="s">
        <v>16123</v>
      </c>
      <c r="B5832" s="1" t="s">
        <v>26779</v>
      </c>
      <c r="C5832" s="1" t="s">
        <v>26</v>
      </c>
      <c r="D5832" s="1" t="s">
        <v>27</v>
      </c>
      <c r="E5832" s="1" t="s">
        <v>26615</v>
      </c>
      <c r="F5832" s="2">
        <v>44557</v>
      </c>
      <c r="G5832" s="1" t="s">
        <v>16124</v>
      </c>
      <c r="H5832" s="1" t="s">
        <v>16125</v>
      </c>
      <c r="I5832" s="1" t="s">
        <v>56</v>
      </c>
      <c r="J5832" s="3" t="s">
        <v>32499</v>
      </c>
      <c r="K5832">
        <v>410</v>
      </c>
      <c r="L5832" s="1" t="s">
        <v>22</v>
      </c>
      <c r="M5832" s="2">
        <v>44576</v>
      </c>
      <c r="N5832" s="1" t="s">
        <v>48</v>
      </c>
      <c r="O5832" s="1" t="s">
        <v>44</v>
      </c>
      <c r="P5832" s="1">
        <f>_3___Healthcare_Data_v1[[#This Row],[Discharge Date]]-_3___Healthcare_Data_v1[[#This Row],[Date of Admission]]</f>
        <v>19</v>
      </c>
      <c r="Q5832" s="1">
        <f>IFERROR(_3___Healthcare_Data_v1[[#This Row],[ Billing Amount ]]/_3___Healthcare_Data_v1[[#This Row],[Days in Hospital]],0)</f>
        <v>1039.9416589473685</v>
      </c>
      <c r="R5832" s="1" t="str">
        <f>IF(_3___Healthcare_Data_v1[[#This Row],[Age]]&gt;60,"Senior",IF(_3___Healthcare_Data_v1[[#This Row],[Age]]&gt;35,"Middle","Young"))</f>
        <v>Senior</v>
      </c>
    </row>
    <row r="5833" spans="1:18" x14ac:dyDescent="0.3">
      <c r="A5833" s="1" t="s">
        <v>16126</v>
      </c>
      <c r="B5833" s="1" t="s">
        <v>26750</v>
      </c>
      <c r="C5833" s="1" t="s">
        <v>26</v>
      </c>
      <c r="D5833" s="1" t="s">
        <v>114</v>
      </c>
      <c r="E5833" s="1" t="s">
        <v>26615</v>
      </c>
      <c r="F5833" s="2">
        <v>43432</v>
      </c>
      <c r="G5833" s="1" t="s">
        <v>16127</v>
      </c>
      <c r="H5833" s="1" t="s">
        <v>16128</v>
      </c>
      <c r="I5833" s="1" t="s">
        <v>60</v>
      </c>
      <c r="J5833" s="3" t="s">
        <v>32500</v>
      </c>
      <c r="K5833">
        <v>437</v>
      </c>
      <c r="L5833" s="1" t="s">
        <v>22</v>
      </c>
      <c r="M5833" s="2">
        <v>43453</v>
      </c>
      <c r="N5833" s="1" t="s">
        <v>48</v>
      </c>
      <c r="O5833" s="1" t="s">
        <v>32</v>
      </c>
      <c r="P5833" s="1">
        <f>_3___Healthcare_Data_v1[[#This Row],[Discharge Date]]-_3___Healthcare_Data_v1[[#This Row],[Date of Admission]]</f>
        <v>21</v>
      </c>
      <c r="Q5833" s="1">
        <f>IFERROR(_3___Healthcare_Data_v1[[#This Row],[ Billing Amount ]]/_3___Healthcare_Data_v1[[#This Row],[Days in Hospital]],0)</f>
        <v>1646.6412780952382</v>
      </c>
      <c r="R5833" s="1" t="str">
        <f>IF(_3___Healthcare_Data_v1[[#This Row],[Age]]&gt;60,"Senior",IF(_3___Healthcare_Data_v1[[#This Row],[Age]]&gt;35,"Middle","Young"))</f>
        <v>Senior</v>
      </c>
    </row>
    <row r="5834" spans="1:18" x14ac:dyDescent="0.3">
      <c r="A5834" s="1" t="s">
        <v>16129</v>
      </c>
      <c r="B5834" s="1" t="s">
        <v>26657</v>
      </c>
      <c r="C5834" s="1" t="s">
        <v>26</v>
      </c>
      <c r="D5834" s="1" t="s">
        <v>229</v>
      </c>
      <c r="E5834" s="1" t="s">
        <v>69</v>
      </c>
      <c r="F5834" s="2">
        <v>44764</v>
      </c>
      <c r="G5834" s="1" t="s">
        <v>16130</v>
      </c>
      <c r="H5834" s="1" t="s">
        <v>16131</v>
      </c>
      <c r="I5834" s="1" t="s">
        <v>52</v>
      </c>
      <c r="J5834" s="3" t="s">
        <v>32501</v>
      </c>
      <c r="K5834">
        <v>167</v>
      </c>
      <c r="L5834" s="1" t="s">
        <v>22</v>
      </c>
      <c r="M5834" s="2">
        <v>44773</v>
      </c>
      <c r="N5834" s="1" t="s">
        <v>84</v>
      </c>
      <c r="O5834" s="1" t="s">
        <v>32</v>
      </c>
      <c r="P5834" s="1">
        <f>_3___Healthcare_Data_v1[[#This Row],[Discharge Date]]-_3___Healthcare_Data_v1[[#This Row],[Date of Admission]]</f>
        <v>9</v>
      </c>
      <c r="Q5834" s="1">
        <f>IFERROR(_3___Healthcare_Data_v1[[#This Row],[ Billing Amount ]]/_3___Healthcare_Data_v1[[#This Row],[Days in Hospital]],0)</f>
        <v>8344.3805133333335</v>
      </c>
      <c r="R5834" s="1" t="str">
        <f>IF(_3___Healthcare_Data_v1[[#This Row],[Age]]&gt;60,"Senior",IF(_3___Healthcare_Data_v1[[#This Row],[Age]]&gt;35,"Middle","Young"))</f>
        <v>Senior</v>
      </c>
    </row>
    <row r="5835" spans="1:18" x14ac:dyDescent="0.3">
      <c r="A5835" s="1" t="s">
        <v>16132</v>
      </c>
      <c r="B5835" s="1" t="s">
        <v>26626</v>
      </c>
      <c r="C5835" s="1" t="s">
        <v>26</v>
      </c>
      <c r="D5835" s="1" t="s">
        <v>49</v>
      </c>
      <c r="E5835" s="1" t="s">
        <v>28</v>
      </c>
      <c r="F5835" s="2">
        <v>44738</v>
      </c>
      <c r="G5835" s="1" t="s">
        <v>16133</v>
      </c>
      <c r="H5835" s="1" t="s">
        <v>16134</v>
      </c>
      <c r="I5835" s="1" t="s">
        <v>56</v>
      </c>
      <c r="J5835" s="3" t="s">
        <v>32502</v>
      </c>
      <c r="K5835">
        <v>239</v>
      </c>
      <c r="L5835" s="1" t="s">
        <v>22</v>
      </c>
      <c r="M5835" s="2">
        <v>44742</v>
      </c>
      <c r="N5835" s="1" t="s">
        <v>43</v>
      </c>
      <c r="O5835" s="1" t="s">
        <v>24</v>
      </c>
      <c r="P5835" s="1">
        <f>_3___Healthcare_Data_v1[[#This Row],[Discharge Date]]-_3___Healthcare_Data_v1[[#This Row],[Date of Admission]]</f>
        <v>4</v>
      </c>
      <c r="Q5835" s="1">
        <f>IFERROR(_3___Healthcare_Data_v1[[#This Row],[ Billing Amount ]]/_3___Healthcare_Data_v1[[#This Row],[Days in Hospital]],0)</f>
        <v>8627.6897449999997</v>
      </c>
      <c r="R5835" s="1" t="str">
        <f>IF(_3___Healthcare_Data_v1[[#This Row],[Age]]&gt;60,"Senior",IF(_3___Healthcare_Data_v1[[#This Row],[Age]]&gt;35,"Middle","Young"))</f>
        <v>Senior</v>
      </c>
    </row>
    <row r="5836" spans="1:18" x14ac:dyDescent="0.3">
      <c r="A5836" s="1" t="s">
        <v>14982</v>
      </c>
      <c r="B5836" s="1" t="s">
        <v>26837</v>
      </c>
      <c r="C5836" s="1" t="s">
        <v>16</v>
      </c>
      <c r="D5836" s="1" t="s">
        <v>62</v>
      </c>
      <c r="E5836" s="1" t="s">
        <v>35</v>
      </c>
      <c r="F5836" s="2">
        <v>45210</v>
      </c>
      <c r="G5836" s="1" t="s">
        <v>16135</v>
      </c>
      <c r="H5836" s="1" t="s">
        <v>16136</v>
      </c>
      <c r="I5836" s="1" t="s">
        <v>52</v>
      </c>
      <c r="J5836" s="3" t="s">
        <v>32503</v>
      </c>
      <c r="K5836">
        <v>486</v>
      </c>
      <c r="L5836" s="1" t="s">
        <v>42</v>
      </c>
      <c r="M5836" s="2">
        <v>45216</v>
      </c>
      <c r="N5836" s="1" t="s">
        <v>23</v>
      </c>
      <c r="O5836" s="1" t="s">
        <v>32</v>
      </c>
      <c r="P5836" s="1">
        <f>_3___Healthcare_Data_v1[[#This Row],[Discharge Date]]-_3___Healthcare_Data_v1[[#This Row],[Date of Admission]]</f>
        <v>6</v>
      </c>
      <c r="Q5836" s="1">
        <f>IFERROR(_3___Healthcare_Data_v1[[#This Row],[ Billing Amount ]]/_3___Healthcare_Data_v1[[#This Row],[Days in Hospital]],0)</f>
        <v>1098.2237678333333</v>
      </c>
      <c r="R5836" s="1" t="str">
        <f>IF(_3___Healthcare_Data_v1[[#This Row],[Age]]&gt;60,"Senior",IF(_3___Healthcare_Data_v1[[#This Row],[Age]]&gt;35,"Middle","Young"))</f>
        <v>Senior</v>
      </c>
    </row>
    <row r="5837" spans="1:18" x14ac:dyDescent="0.3">
      <c r="A5837" s="1" t="s">
        <v>16137</v>
      </c>
      <c r="B5837" s="1" t="s">
        <v>26685</v>
      </c>
      <c r="C5837" s="1" t="s">
        <v>26</v>
      </c>
      <c r="D5837" s="1" t="s">
        <v>34</v>
      </c>
      <c r="E5837" s="1" t="s">
        <v>26620</v>
      </c>
      <c r="F5837" s="2">
        <v>43510</v>
      </c>
      <c r="G5837" s="1" t="s">
        <v>16138</v>
      </c>
      <c r="H5837" s="1" t="s">
        <v>16139</v>
      </c>
      <c r="I5837" s="1" t="s">
        <v>52</v>
      </c>
      <c r="J5837" s="3" t="s">
        <v>32504</v>
      </c>
      <c r="K5837">
        <v>127</v>
      </c>
      <c r="L5837" s="1" t="s">
        <v>42</v>
      </c>
      <c r="M5837" s="2">
        <v>43511</v>
      </c>
      <c r="N5837" s="1" t="s">
        <v>31</v>
      </c>
      <c r="O5837" s="1" t="s">
        <v>32</v>
      </c>
      <c r="P5837" s="1">
        <f>_3___Healthcare_Data_v1[[#This Row],[Discharge Date]]-_3___Healthcare_Data_v1[[#This Row],[Date of Admission]]</f>
        <v>1</v>
      </c>
      <c r="Q5837" s="1">
        <f>IFERROR(_3___Healthcare_Data_v1[[#This Row],[ Billing Amount ]]/_3___Healthcare_Data_v1[[#This Row],[Days in Hospital]],0)</f>
        <v>29354.79378</v>
      </c>
      <c r="R5837" s="1" t="str">
        <f>IF(_3___Healthcare_Data_v1[[#This Row],[Age]]&gt;60,"Senior",IF(_3___Healthcare_Data_v1[[#This Row],[Age]]&gt;35,"Middle","Young"))</f>
        <v>Senior</v>
      </c>
    </row>
    <row r="5838" spans="1:18" x14ac:dyDescent="0.3">
      <c r="A5838" s="1" t="s">
        <v>16140</v>
      </c>
      <c r="B5838" s="1" t="s">
        <v>26712</v>
      </c>
      <c r="C5838" s="1" t="s">
        <v>16</v>
      </c>
      <c r="D5838" s="1" t="s">
        <v>62</v>
      </c>
      <c r="E5838" s="1" t="s">
        <v>69</v>
      </c>
      <c r="F5838" s="2">
        <v>43920</v>
      </c>
      <c r="G5838" s="1" t="s">
        <v>16141</v>
      </c>
      <c r="H5838" s="1" t="s">
        <v>16142</v>
      </c>
      <c r="I5838" s="1" t="s">
        <v>56</v>
      </c>
      <c r="J5838" s="3" t="s">
        <v>32505</v>
      </c>
      <c r="K5838">
        <v>277</v>
      </c>
      <c r="L5838" s="1" t="s">
        <v>38</v>
      </c>
      <c r="M5838" s="2">
        <v>43921</v>
      </c>
      <c r="N5838" s="1" t="s">
        <v>43</v>
      </c>
      <c r="O5838" s="1" t="s">
        <v>24</v>
      </c>
      <c r="P5838" s="1">
        <f>_3___Healthcare_Data_v1[[#This Row],[Discharge Date]]-_3___Healthcare_Data_v1[[#This Row],[Date of Admission]]</f>
        <v>1</v>
      </c>
      <c r="Q5838" s="1">
        <f>IFERROR(_3___Healthcare_Data_v1[[#This Row],[ Billing Amount ]]/_3___Healthcare_Data_v1[[#This Row],[Days in Hospital]],0)</f>
        <v>36048.271419999997</v>
      </c>
      <c r="R5838" s="1" t="str">
        <f>IF(_3___Healthcare_Data_v1[[#This Row],[Age]]&gt;60,"Senior",IF(_3___Healthcare_Data_v1[[#This Row],[Age]]&gt;35,"Middle","Young"))</f>
        <v>Senior</v>
      </c>
    </row>
    <row r="5839" spans="1:18" x14ac:dyDescent="0.3">
      <c r="A5839" s="1" t="s">
        <v>3069</v>
      </c>
      <c r="B5839" s="1" t="s">
        <v>26632</v>
      </c>
      <c r="C5839" s="1" t="s">
        <v>16</v>
      </c>
      <c r="D5839" s="1" t="s">
        <v>89</v>
      </c>
      <c r="E5839" s="1" t="s">
        <v>69</v>
      </c>
      <c r="F5839" s="2">
        <v>43853</v>
      </c>
      <c r="G5839" s="1" t="s">
        <v>16143</v>
      </c>
      <c r="H5839" s="1" t="s">
        <v>9724</v>
      </c>
      <c r="I5839" s="1" t="s">
        <v>21</v>
      </c>
      <c r="J5839" s="3" t="s">
        <v>32506</v>
      </c>
      <c r="K5839">
        <v>299</v>
      </c>
      <c r="L5839" s="1" t="s">
        <v>22</v>
      </c>
      <c r="M5839" s="2">
        <v>43863</v>
      </c>
      <c r="N5839" s="1" t="s">
        <v>84</v>
      </c>
      <c r="O5839" s="1" t="s">
        <v>44</v>
      </c>
      <c r="P5839" s="1">
        <f>_3___Healthcare_Data_v1[[#This Row],[Discharge Date]]-_3___Healthcare_Data_v1[[#This Row],[Date of Admission]]</f>
        <v>10</v>
      </c>
      <c r="Q5839" s="1">
        <f>IFERROR(_3___Healthcare_Data_v1[[#This Row],[ Billing Amount ]]/_3___Healthcare_Data_v1[[#This Row],[Days in Hospital]],0)</f>
        <v>4125.1329329999999</v>
      </c>
      <c r="R5839" s="1" t="str">
        <f>IF(_3___Healthcare_Data_v1[[#This Row],[Age]]&gt;60,"Senior",IF(_3___Healthcare_Data_v1[[#This Row],[Age]]&gt;35,"Middle","Young"))</f>
        <v>Senior</v>
      </c>
    </row>
    <row r="5840" spans="1:18" x14ac:dyDescent="0.3">
      <c r="A5840" s="1" t="s">
        <v>16144</v>
      </c>
      <c r="B5840" s="1" t="s">
        <v>26866</v>
      </c>
      <c r="C5840" s="1" t="s">
        <v>26</v>
      </c>
      <c r="D5840" s="1" t="s">
        <v>27</v>
      </c>
      <c r="E5840" s="1" t="s">
        <v>69</v>
      </c>
      <c r="F5840" s="2">
        <v>43833</v>
      </c>
      <c r="G5840" s="1" t="s">
        <v>16145</v>
      </c>
      <c r="H5840" s="1" t="s">
        <v>16146</v>
      </c>
      <c r="I5840" s="1" t="s">
        <v>21</v>
      </c>
      <c r="J5840" s="3" t="s">
        <v>32507</v>
      </c>
      <c r="K5840">
        <v>206</v>
      </c>
      <c r="L5840" s="1" t="s">
        <v>22</v>
      </c>
      <c r="M5840" s="2">
        <v>43835</v>
      </c>
      <c r="N5840" s="1" t="s">
        <v>43</v>
      </c>
      <c r="O5840" s="1" t="s">
        <v>32</v>
      </c>
      <c r="P5840" s="1">
        <f>_3___Healthcare_Data_v1[[#This Row],[Discharge Date]]-_3___Healthcare_Data_v1[[#This Row],[Date of Admission]]</f>
        <v>2</v>
      </c>
      <c r="Q5840" s="1">
        <f>IFERROR(_3___Healthcare_Data_v1[[#This Row],[ Billing Amount ]]/_3___Healthcare_Data_v1[[#This Row],[Days in Hospital]],0)</f>
        <v>2876.79171</v>
      </c>
      <c r="R5840" s="1" t="str">
        <f>IF(_3___Healthcare_Data_v1[[#This Row],[Age]]&gt;60,"Senior",IF(_3___Healthcare_Data_v1[[#This Row],[Age]]&gt;35,"Middle","Young"))</f>
        <v>Senior</v>
      </c>
    </row>
    <row r="5841" spans="1:18" x14ac:dyDescent="0.3">
      <c r="A5841" s="1" t="s">
        <v>16147</v>
      </c>
      <c r="B5841" s="1" t="s">
        <v>26866</v>
      </c>
      <c r="C5841" s="1" t="s">
        <v>26</v>
      </c>
      <c r="D5841" s="1" t="s">
        <v>229</v>
      </c>
      <c r="E5841" s="1" t="s">
        <v>28</v>
      </c>
      <c r="F5841" s="2">
        <v>43512</v>
      </c>
      <c r="G5841" s="1" t="s">
        <v>16148</v>
      </c>
      <c r="H5841" s="1" t="s">
        <v>16149</v>
      </c>
      <c r="I5841" s="1" t="s">
        <v>21</v>
      </c>
      <c r="J5841" s="3" t="s">
        <v>32508</v>
      </c>
      <c r="K5841">
        <v>204</v>
      </c>
      <c r="L5841" s="1" t="s">
        <v>42</v>
      </c>
      <c r="M5841" s="2">
        <v>43536</v>
      </c>
      <c r="N5841" s="1" t="s">
        <v>23</v>
      </c>
      <c r="O5841" s="1" t="s">
        <v>32</v>
      </c>
      <c r="P5841" s="1">
        <f>_3___Healthcare_Data_v1[[#This Row],[Discharge Date]]-_3___Healthcare_Data_v1[[#This Row],[Date of Admission]]</f>
        <v>24</v>
      </c>
      <c r="Q5841" s="1">
        <f>IFERROR(_3___Healthcare_Data_v1[[#This Row],[ Billing Amount ]]/_3___Healthcare_Data_v1[[#This Row],[Days in Hospital]],0)</f>
        <v>141.89665129166667</v>
      </c>
      <c r="R5841" s="1" t="str">
        <f>IF(_3___Healthcare_Data_v1[[#This Row],[Age]]&gt;60,"Senior",IF(_3___Healthcare_Data_v1[[#This Row],[Age]]&gt;35,"Middle","Young"))</f>
        <v>Senior</v>
      </c>
    </row>
    <row r="5842" spans="1:18" x14ac:dyDescent="0.3">
      <c r="A5842" s="1" t="s">
        <v>16150</v>
      </c>
      <c r="B5842" s="1" t="s">
        <v>26803</v>
      </c>
      <c r="C5842" s="1" t="s">
        <v>16</v>
      </c>
      <c r="D5842" s="1" t="s">
        <v>89</v>
      </c>
      <c r="E5842" s="1" t="s">
        <v>26615</v>
      </c>
      <c r="F5842" s="2">
        <v>43646</v>
      </c>
      <c r="G5842" s="1" t="s">
        <v>3187</v>
      </c>
      <c r="H5842" s="1" t="s">
        <v>4433</v>
      </c>
      <c r="I5842" s="1" t="s">
        <v>52</v>
      </c>
      <c r="J5842" s="3" t="s">
        <v>32509</v>
      </c>
      <c r="K5842">
        <v>372</v>
      </c>
      <c r="L5842" s="1" t="s">
        <v>22</v>
      </c>
      <c r="M5842" s="2">
        <v>43648</v>
      </c>
      <c r="N5842" s="1" t="s">
        <v>43</v>
      </c>
      <c r="O5842" s="1" t="s">
        <v>44</v>
      </c>
      <c r="P5842" s="1">
        <f>_3___Healthcare_Data_v1[[#This Row],[Discharge Date]]-_3___Healthcare_Data_v1[[#This Row],[Date of Admission]]</f>
        <v>2</v>
      </c>
      <c r="Q5842" s="1">
        <f>IFERROR(_3___Healthcare_Data_v1[[#This Row],[ Billing Amount ]]/_3___Healthcare_Data_v1[[#This Row],[Days in Hospital]],0)</f>
        <v>10117.762215000001</v>
      </c>
      <c r="R5842" s="1" t="str">
        <f>IF(_3___Healthcare_Data_v1[[#This Row],[Age]]&gt;60,"Senior",IF(_3___Healthcare_Data_v1[[#This Row],[Age]]&gt;35,"Middle","Young"))</f>
        <v>Senior</v>
      </c>
    </row>
    <row r="5843" spans="1:18" x14ac:dyDescent="0.3">
      <c r="A5843" s="1" t="s">
        <v>5849</v>
      </c>
      <c r="B5843" s="1" t="s">
        <v>26704</v>
      </c>
      <c r="C5843" s="1" t="s">
        <v>26</v>
      </c>
      <c r="D5843" s="1" t="s">
        <v>49</v>
      </c>
      <c r="E5843" s="1" t="s">
        <v>26620</v>
      </c>
      <c r="F5843" s="2">
        <v>43451</v>
      </c>
      <c r="G5843" s="1" t="s">
        <v>16151</v>
      </c>
      <c r="H5843" s="1" t="s">
        <v>16152</v>
      </c>
      <c r="I5843" s="1" t="s">
        <v>60</v>
      </c>
      <c r="J5843" s="3" t="s">
        <v>32510</v>
      </c>
      <c r="K5843">
        <v>446</v>
      </c>
      <c r="L5843" s="1" t="s">
        <v>38</v>
      </c>
      <c r="M5843" s="2">
        <v>43473</v>
      </c>
      <c r="N5843" s="1" t="s">
        <v>23</v>
      </c>
      <c r="O5843" s="1" t="s">
        <v>32</v>
      </c>
      <c r="P5843" s="1">
        <f>_3___Healthcare_Data_v1[[#This Row],[Discharge Date]]-_3___Healthcare_Data_v1[[#This Row],[Date of Admission]]</f>
        <v>22</v>
      </c>
      <c r="Q5843" s="1">
        <f>IFERROR(_3___Healthcare_Data_v1[[#This Row],[ Billing Amount ]]/_3___Healthcare_Data_v1[[#This Row],[Days in Hospital]],0)</f>
        <v>1128.5867736363637</v>
      </c>
      <c r="R5843" s="1" t="str">
        <f>IF(_3___Healthcare_Data_v1[[#This Row],[Age]]&gt;60,"Senior",IF(_3___Healthcare_Data_v1[[#This Row],[Age]]&gt;35,"Middle","Young"))</f>
        <v>Senior</v>
      </c>
    </row>
    <row r="5844" spans="1:18" x14ac:dyDescent="0.3">
      <c r="A5844" s="1" t="s">
        <v>16153</v>
      </c>
      <c r="B5844" s="1" t="s">
        <v>26614</v>
      </c>
      <c r="C5844" s="1" t="s">
        <v>26</v>
      </c>
      <c r="D5844" s="1" t="s">
        <v>17</v>
      </c>
      <c r="E5844" s="1" t="s">
        <v>26615</v>
      </c>
      <c r="F5844" s="2">
        <v>45094</v>
      </c>
      <c r="G5844" s="1" t="s">
        <v>16154</v>
      </c>
      <c r="H5844" s="1" t="s">
        <v>16155</v>
      </c>
      <c r="I5844" s="1" t="s">
        <v>56</v>
      </c>
      <c r="J5844" s="3" t="s">
        <v>32511</v>
      </c>
      <c r="K5844">
        <v>154</v>
      </c>
      <c r="L5844" s="1" t="s">
        <v>22</v>
      </c>
      <c r="M5844" s="2">
        <v>45110</v>
      </c>
      <c r="N5844" s="1" t="s">
        <v>43</v>
      </c>
      <c r="O5844" s="1" t="s">
        <v>44</v>
      </c>
      <c r="P5844" s="1">
        <f>_3___Healthcare_Data_v1[[#This Row],[Discharge Date]]-_3___Healthcare_Data_v1[[#This Row],[Date of Admission]]</f>
        <v>16</v>
      </c>
      <c r="Q5844" s="1">
        <f>IFERROR(_3___Healthcare_Data_v1[[#This Row],[ Billing Amount ]]/_3___Healthcare_Data_v1[[#This Row],[Days in Hospital]],0)</f>
        <v>309.17572662499998</v>
      </c>
      <c r="R5844" s="1" t="str">
        <f>IF(_3___Healthcare_Data_v1[[#This Row],[Age]]&gt;60,"Senior",IF(_3___Healthcare_Data_v1[[#This Row],[Age]]&gt;35,"Middle","Young"))</f>
        <v>Senior</v>
      </c>
    </row>
    <row r="5845" spans="1:18" x14ac:dyDescent="0.3">
      <c r="A5845" s="1" t="s">
        <v>10208</v>
      </c>
      <c r="B5845" s="1" t="s">
        <v>26657</v>
      </c>
      <c r="C5845" s="1" t="s">
        <v>26</v>
      </c>
      <c r="D5845" s="1" t="s">
        <v>62</v>
      </c>
      <c r="E5845" s="1" t="s">
        <v>69</v>
      </c>
      <c r="F5845" s="2">
        <v>44074</v>
      </c>
      <c r="G5845" s="1" t="s">
        <v>16156</v>
      </c>
      <c r="H5845" s="1" t="s">
        <v>16157</v>
      </c>
      <c r="I5845" s="1" t="s">
        <v>21</v>
      </c>
      <c r="J5845" s="3" t="s">
        <v>32512</v>
      </c>
      <c r="K5845">
        <v>413</v>
      </c>
      <c r="L5845" s="1" t="s">
        <v>22</v>
      </c>
      <c r="M5845" s="2">
        <v>44087</v>
      </c>
      <c r="N5845" s="1" t="s">
        <v>31</v>
      </c>
      <c r="O5845" s="1" t="s">
        <v>44</v>
      </c>
      <c r="P5845" s="1">
        <f>_3___Healthcare_Data_v1[[#This Row],[Discharge Date]]-_3___Healthcare_Data_v1[[#This Row],[Date of Admission]]</f>
        <v>13</v>
      </c>
      <c r="Q5845" s="1">
        <f>IFERROR(_3___Healthcare_Data_v1[[#This Row],[ Billing Amount ]]/_3___Healthcare_Data_v1[[#This Row],[Days in Hospital]],0)</f>
        <v>2038.7804753846153</v>
      </c>
      <c r="R5845" s="1" t="str">
        <f>IF(_3___Healthcare_Data_v1[[#This Row],[Age]]&gt;60,"Senior",IF(_3___Healthcare_Data_v1[[#This Row],[Age]]&gt;35,"Middle","Young"))</f>
        <v>Senior</v>
      </c>
    </row>
    <row r="5846" spans="1:18" x14ac:dyDescent="0.3">
      <c r="A5846" s="1" t="s">
        <v>16158</v>
      </c>
      <c r="B5846" s="1" t="s">
        <v>26668</v>
      </c>
      <c r="C5846" s="1" t="s">
        <v>26</v>
      </c>
      <c r="D5846" s="1" t="s">
        <v>27</v>
      </c>
      <c r="E5846" s="1" t="s">
        <v>69</v>
      </c>
      <c r="F5846" s="2">
        <v>44187</v>
      </c>
      <c r="G5846" s="1" t="s">
        <v>14729</v>
      </c>
      <c r="H5846" s="1" t="s">
        <v>16159</v>
      </c>
      <c r="I5846" s="1" t="s">
        <v>21</v>
      </c>
      <c r="J5846" s="3" t="s">
        <v>32513</v>
      </c>
      <c r="K5846">
        <v>439</v>
      </c>
      <c r="L5846" s="1" t="s">
        <v>42</v>
      </c>
      <c r="M5846" s="2">
        <v>44195</v>
      </c>
      <c r="N5846" s="1" t="s">
        <v>31</v>
      </c>
      <c r="O5846" s="1" t="s">
        <v>44</v>
      </c>
      <c r="P5846" s="1">
        <f>_3___Healthcare_Data_v1[[#This Row],[Discharge Date]]-_3___Healthcare_Data_v1[[#This Row],[Date of Admission]]</f>
        <v>8</v>
      </c>
      <c r="Q5846" s="1">
        <f>IFERROR(_3___Healthcare_Data_v1[[#This Row],[ Billing Amount ]]/_3___Healthcare_Data_v1[[#This Row],[Days in Hospital]],0)</f>
        <v>6976.1966924999997</v>
      </c>
      <c r="R5846" s="1" t="str">
        <f>IF(_3___Healthcare_Data_v1[[#This Row],[Age]]&gt;60,"Senior",IF(_3___Healthcare_Data_v1[[#This Row],[Age]]&gt;35,"Middle","Young"))</f>
        <v>Senior</v>
      </c>
    </row>
    <row r="5847" spans="1:18" x14ac:dyDescent="0.3">
      <c r="A5847" s="1" t="s">
        <v>16160</v>
      </c>
      <c r="B5847" s="1" t="s">
        <v>26759</v>
      </c>
      <c r="C5847" s="1" t="s">
        <v>16</v>
      </c>
      <c r="D5847" s="1" t="s">
        <v>49</v>
      </c>
      <c r="E5847" s="1" t="s">
        <v>26620</v>
      </c>
      <c r="F5847" s="2">
        <v>44500</v>
      </c>
      <c r="G5847" s="1" t="s">
        <v>16161</v>
      </c>
      <c r="H5847" s="1" t="s">
        <v>16162</v>
      </c>
      <c r="I5847" s="1" t="s">
        <v>56</v>
      </c>
      <c r="J5847" s="3" t="s">
        <v>32514</v>
      </c>
      <c r="K5847">
        <v>137</v>
      </c>
      <c r="L5847" s="1" t="s">
        <v>42</v>
      </c>
      <c r="M5847" s="2">
        <v>44501</v>
      </c>
      <c r="N5847" s="1" t="s">
        <v>84</v>
      </c>
      <c r="O5847" s="1" t="s">
        <v>24</v>
      </c>
      <c r="P5847" s="1">
        <f>_3___Healthcare_Data_v1[[#This Row],[Discharge Date]]-_3___Healthcare_Data_v1[[#This Row],[Date of Admission]]</f>
        <v>1</v>
      </c>
      <c r="Q5847" s="1">
        <f>IFERROR(_3___Healthcare_Data_v1[[#This Row],[ Billing Amount ]]/_3___Healthcare_Data_v1[[#This Row],[Days in Hospital]],0)</f>
        <v>26248.443039999998</v>
      </c>
      <c r="R5847" s="1" t="str">
        <f>IF(_3___Healthcare_Data_v1[[#This Row],[Age]]&gt;60,"Senior",IF(_3___Healthcare_Data_v1[[#This Row],[Age]]&gt;35,"Middle","Young"))</f>
        <v>Senior</v>
      </c>
    </row>
    <row r="5848" spans="1:18" x14ac:dyDescent="0.3">
      <c r="A5848" s="1" t="s">
        <v>16163</v>
      </c>
      <c r="B5848" s="1" t="s">
        <v>26958</v>
      </c>
      <c r="C5848" s="1" t="s">
        <v>16</v>
      </c>
      <c r="D5848" s="1" t="s">
        <v>89</v>
      </c>
      <c r="E5848" s="1" t="s">
        <v>26620</v>
      </c>
      <c r="F5848" s="2">
        <v>44821</v>
      </c>
      <c r="G5848" s="1" t="s">
        <v>16164</v>
      </c>
      <c r="H5848" s="1" t="s">
        <v>16165</v>
      </c>
      <c r="I5848" s="1" t="s">
        <v>56</v>
      </c>
      <c r="J5848" s="3" t="s">
        <v>32515</v>
      </c>
      <c r="K5848">
        <v>328</v>
      </c>
      <c r="L5848" s="1" t="s">
        <v>42</v>
      </c>
      <c r="M5848" s="2">
        <v>44828</v>
      </c>
      <c r="N5848" s="1" t="s">
        <v>48</v>
      </c>
      <c r="O5848" s="1" t="s">
        <v>44</v>
      </c>
      <c r="P5848" s="1">
        <f>_3___Healthcare_Data_v1[[#This Row],[Discharge Date]]-_3___Healthcare_Data_v1[[#This Row],[Date of Admission]]</f>
        <v>7</v>
      </c>
      <c r="Q5848" s="1">
        <f>IFERROR(_3___Healthcare_Data_v1[[#This Row],[ Billing Amount ]]/_3___Healthcare_Data_v1[[#This Row],[Days in Hospital]],0)</f>
        <v>1490.7719571428572</v>
      </c>
      <c r="R5848" s="1" t="str">
        <f>IF(_3___Healthcare_Data_v1[[#This Row],[Age]]&gt;60,"Senior",IF(_3___Healthcare_Data_v1[[#This Row],[Age]]&gt;35,"Middle","Young"))</f>
        <v>Senior</v>
      </c>
    </row>
    <row r="5849" spans="1:18" x14ac:dyDescent="0.3">
      <c r="A5849" s="1" t="s">
        <v>12164</v>
      </c>
      <c r="B5849" s="1" t="s">
        <v>26646</v>
      </c>
      <c r="C5849" s="1" t="s">
        <v>26</v>
      </c>
      <c r="D5849" s="1" t="s">
        <v>34</v>
      </c>
      <c r="E5849" s="1" t="s">
        <v>18</v>
      </c>
      <c r="F5849" s="2">
        <v>43477</v>
      </c>
      <c r="G5849" s="1" t="s">
        <v>16166</v>
      </c>
      <c r="H5849" s="1" t="s">
        <v>16167</v>
      </c>
      <c r="I5849" s="1" t="s">
        <v>21</v>
      </c>
      <c r="J5849" s="3" t="s">
        <v>32516</v>
      </c>
      <c r="K5849">
        <v>214</v>
      </c>
      <c r="L5849" s="1" t="s">
        <v>42</v>
      </c>
      <c r="M5849" s="2">
        <v>43490</v>
      </c>
      <c r="N5849" s="1" t="s">
        <v>43</v>
      </c>
      <c r="O5849" s="1" t="s">
        <v>32</v>
      </c>
      <c r="P5849" s="1">
        <f>_3___Healthcare_Data_v1[[#This Row],[Discharge Date]]-_3___Healthcare_Data_v1[[#This Row],[Date of Admission]]</f>
        <v>13</v>
      </c>
      <c r="Q5849" s="1">
        <f>IFERROR(_3___Healthcare_Data_v1[[#This Row],[ Billing Amount ]]/_3___Healthcare_Data_v1[[#This Row],[Days in Hospital]],0)</f>
        <v>3867.36735</v>
      </c>
      <c r="R5849" s="1" t="str">
        <f>IF(_3___Healthcare_Data_v1[[#This Row],[Age]]&gt;60,"Senior",IF(_3___Healthcare_Data_v1[[#This Row],[Age]]&gt;35,"Middle","Young"))</f>
        <v>Senior</v>
      </c>
    </row>
    <row r="5850" spans="1:18" x14ac:dyDescent="0.3">
      <c r="A5850" s="1" t="s">
        <v>1298</v>
      </c>
      <c r="B5850" s="1" t="s">
        <v>26712</v>
      </c>
      <c r="C5850" s="1" t="s">
        <v>16</v>
      </c>
      <c r="D5850" s="1" t="s">
        <v>89</v>
      </c>
      <c r="E5850" s="1" t="s">
        <v>18</v>
      </c>
      <c r="F5850" s="2">
        <v>45210</v>
      </c>
      <c r="G5850" s="1" t="s">
        <v>16168</v>
      </c>
      <c r="H5850" s="1" t="s">
        <v>16169</v>
      </c>
      <c r="I5850" s="1" t="s">
        <v>52</v>
      </c>
      <c r="J5850" s="3" t="s">
        <v>32517</v>
      </c>
      <c r="K5850">
        <v>150</v>
      </c>
      <c r="L5850" s="1" t="s">
        <v>42</v>
      </c>
      <c r="M5850" s="2">
        <v>45237</v>
      </c>
      <c r="N5850" s="1" t="s">
        <v>84</v>
      </c>
      <c r="O5850" s="1" t="s">
        <v>24</v>
      </c>
      <c r="P5850" s="1">
        <f>_3___Healthcare_Data_v1[[#This Row],[Discharge Date]]-_3___Healthcare_Data_v1[[#This Row],[Date of Admission]]</f>
        <v>27</v>
      </c>
      <c r="Q5850" s="1">
        <f>IFERROR(_3___Healthcare_Data_v1[[#This Row],[ Billing Amount ]]/_3___Healthcare_Data_v1[[#This Row],[Days in Hospital]],0)</f>
        <v>1571.151037037037</v>
      </c>
      <c r="R5850" s="1" t="str">
        <f>IF(_3___Healthcare_Data_v1[[#This Row],[Age]]&gt;60,"Senior",IF(_3___Healthcare_Data_v1[[#This Row],[Age]]&gt;35,"Middle","Young"))</f>
        <v>Senior</v>
      </c>
    </row>
    <row r="5851" spans="1:18" x14ac:dyDescent="0.3">
      <c r="A5851" s="1" t="s">
        <v>16170</v>
      </c>
      <c r="B5851" s="1" t="s">
        <v>26687</v>
      </c>
      <c r="C5851" s="1" t="s">
        <v>16</v>
      </c>
      <c r="D5851" s="1" t="s">
        <v>62</v>
      </c>
      <c r="E5851" s="1" t="s">
        <v>28</v>
      </c>
      <c r="F5851" s="2">
        <v>45143</v>
      </c>
      <c r="G5851" s="1" t="s">
        <v>16171</v>
      </c>
      <c r="H5851" s="1" t="s">
        <v>3183</v>
      </c>
      <c r="I5851" s="1" t="s">
        <v>52</v>
      </c>
      <c r="J5851" s="3" t="s">
        <v>32518</v>
      </c>
      <c r="K5851">
        <v>338</v>
      </c>
      <c r="L5851" s="1" t="s">
        <v>22</v>
      </c>
      <c r="M5851" s="2">
        <v>45144</v>
      </c>
      <c r="N5851" s="1" t="s">
        <v>84</v>
      </c>
      <c r="O5851" s="1" t="s">
        <v>32</v>
      </c>
      <c r="P5851" s="1">
        <f>_3___Healthcare_Data_v1[[#This Row],[Discharge Date]]-_3___Healthcare_Data_v1[[#This Row],[Date of Admission]]</f>
        <v>1</v>
      </c>
      <c r="Q5851" s="1">
        <f>IFERROR(_3___Healthcare_Data_v1[[#This Row],[ Billing Amount ]]/_3___Healthcare_Data_v1[[#This Row],[Days in Hospital]],0)</f>
        <v>13206.116260000001</v>
      </c>
      <c r="R5851" s="1" t="str">
        <f>IF(_3___Healthcare_Data_v1[[#This Row],[Age]]&gt;60,"Senior",IF(_3___Healthcare_Data_v1[[#This Row],[Age]]&gt;35,"Middle","Young"))</f>
        <v>Senior</v>
      </c>
    </row>
    <row r="5852" spans="1:18" x14ac:dyDescent="0.3">
      <c r="A5852" s="1" t="s">
        <v>16172</v>
      </c>
      <c r="B5852" s="1" t="s">
        <v>26791</v>
      </c>
      <c r="C5852" s="1" t="s">
        <v>26</v>
      </c>
      <c r="D5852" s="1" t="s">
        <v>49</v>
      </c>
      <c r="E5852" s="1" t="s">
        <v>28</v>
      </c>
      <c r="F5852" s="2">
        <v>43705</v>
      </c>
      <c r="G5852" s="1" t="s">
        <v>16173</v>
      </c>
      <c r="H5852" s="1" t="s">
        <v>16174</v>
      </c>
      <c r="I5852" s="1" t="s">
        <v>60</v>
      </c>
      <c r="J5852" s="3" t="s">
        <v>32519</v>
      </c>
      <c r="K5852">
        <v>429</v>
      </c>
      <c r="L5852" s="1" t="s">
        <v>38</v>
      </c>
      <c r="M5852" s="2">
        <v>43729</v>
      </c>
      <c r="N5852" s="1" t="s">
        <v>23</v>
      </c>
      <c r="O5852" s="1" t="s">
        <v>32</v>
      </c>
      <c r="P5852" s="1">
        <f>_3___Healthcare_Data_v1[[#This Row],[Discharge Date]]-_3___Healthcare_Data_v1[[#This Row],[Date of Admission]]</f>
        <v>24</v>
      </c>
      <c r="Q5852" s="1">
        <f>IFERROR(_3___Healthcare_Data_v1[[#This Row],[ Billing Amount ]]/_3___Healthcare_Data_v1[[#This Row],[Days in Hospital]],0)</f>
        <v>147.89551958333334</v>
      </c>
      <c r="R5852" s="1" t="str">
        <f>IF(_3___Healthcare_Data_v1[[#This Row],[Age]]&gt;60,"Senior",IF(_3___Healthcare_Data_v1[[#This Row],[Age]]&gt;35,"Middle","Young"))</f>
        <v>Senior</v>
      </c>
    </row>
    <row r="5853" spans="1:18" x14ac:dyDescent="0.3">
      <c r="A5853" s="1" t="s">
        <v>16175</v>
      </c>
      <c r="B5853" s="1" t="s">
        <v>26626</v>
      </c>
      <c r="C5853" s="1" t="s">
        <v>26</v>
      </c>
      <c r="D5853" s="1" t="s">
        <v>62</v>
      </c>
      <c r="E5853" s="1" t="s">
        <v>18</v>
      </c>
      <c r="F5853" s="2">
        <v>44234</v>
      </c>
      <c r="G5853" s="1" t="s">
        <v>16176</v>
      </c>
      <c r="H5853" s="1" t="s">
        <v>16177</v>
      </c>
      <c r="I5853" s="1" t="s">
        <v>26607</v>
      </c>
      <c r="J5853" s="3" t="s">
        <v>32520</v>
      </c>
      <c r="K5853">
        <v>324</v>
      </c>
      <c r="L5853" s="1" t="s">
        <v>42</v>
      </c>
      <c r="M5853" s="2">
        <v>44260</v>
      </c>
      <c r="N5853" s="1" t="s">
        <v>84</v>
      </c>
      <c r="O5853" s="1" t="s">
        <v>44</v>
      </c>
      <c r="P5853" s="1">
        <f>_3___Healthcare_Data_v1[[#This Row],[Discharge Date]]-_3___Healthcare_Data_v1[[#This Row],[Date of Admission]]</f>
        <v>26</v>
      </c>
      <c r="Q5853" s="1">
        <f>IFERROR(_3___Healthcare_Data_v1[[#This Row],[ Billing Amount ]]/_3___Healthcare_Data_v1[[#This Row],[Days in Hospital]],0)</f>
        <v>502.80026807692309</v>
      </c>
      <c r="R5853" s="1" t="str">
        <f>IF(_3___Healthcare_Data_v1[[#This Row],[Age]]&gt;60,"Senior",IF(_3___Healthcare_Data_v1[[#This Row],[Age]]&gt;35,"Middle","Young"))</f>
        <v>Senior</v>
      </c>
    </row>
    <row r="5854" spans="1:18" x14ac:dyDescent="0.3">
      <c r="A5854" s="1" t="s">
        <v>16178</v>
      </c>
      <c r="B5854" s="1" t="s">
        <v>26928</v>
      </c>
      <c r="C5854" s="1" t="s">
        <v>26</v>
      </c>
      <c r="D5854" s="1" t="s">
        <v>27</v>
      </c>
      <c r="E5854" s="1" t="s">
        <v>69</v>
      </c>
      <c r="F5854" s="2">
        <v>44761</v>
      </c>
      <c r="G5854" s="1" t="s">
        <v>16179</v>
      </c>
      <c r="H5854" s="1" t="s">
        <v>16180</v>
      </c>
      <c r="I5854" s="1" t="s">
        <v>26607</v>
      </c>
      <c r="J5854" s="3" t="s">
        <v>32521</v>
      </c>
      <c r="K5854">
        <v>183</v>
      </c>
      <c r="L5854" s="1" t="s">
        <v>38</v>
      </c>
      <c r="M5854" s="2">
        <v>44769</v>
      </c>
      <c r="N5854" s="1" t="s">
        <v>84</v>
      </c>
      <c r="O5854" s="1" t="s">
        <v>44</v>
      </c>
      <c r="P5854" s="1">
        <f>_3___Healthcare_Data_v1[[#This Row],[Discharge Date]]-_3___Healthcare_Data_v1[[#This Row],[Date of Admission]]</f>
        <v>8</v>
      </c>
      <c r="Q5854" s="1">
        <f>IFERROR(_3___Healthcare_Data_v1[[#This Row],[ Billing Amount ]]/_3___Healthcare_Data_v1[[#This Row],[Days in Hospital]],0)</f>
        <v>7216.6386700000003</v>
      </c>
      <c r="R5854" s="1" t="str">
        <f>IF(_3___Healthcare_Data_v1[[#This Row],[Age]]&gt;60,"Senior",IF(_3___Healthcare_Data_v1[[#This Row],[Age]]&gt;35,"Middle","Young"))</f>
        <v>Senior</v>
      </c>
    </row>
    <row r="5855" spans="1:18" x14ac:dyDescent="0.3">
      <c r="A5855" s="1" t="s">
        <v>16181</v>
      </c>
      <c r="B5855" s="1" t="s">
        <v>26779</v>
      </c>
      <c r="C5855" s="1" t="s">
        <v>16</v>
      </c>
      <c r="D5855" s="1" t="s">
        <v>229</v>
      </c>
      <c r="E5855" s="1" t="s">
        <v>35</v>
      </c>
      <c r="F5855" s="2">
        <v>44144</v>
      </c>
      <c r="G5855" s="1" t="s">
        <v>16182</v>
      </c>
      <c r="H5855" s="1" t="s">
        <v>16183</v>
      </c>
      <c r="I5855" s="1" t="s">
        <v>21</v>
      </c>
      <c r="J5855" s="3" t="s">
        <v>32522</v>
      </c>
      <c r="K5855">
        <v>267</v>
      </c>
      <c r="L5855" s="1" t="s">
        <v>42</v>
      </c>
      <c r="M5855" s="2">
        <v>44146</v>
      </c>
      <c r="N5855" s="1" t="s">
        <v>23</v>
      </c>
      <c r="O5855" s="1" t="s">
        <v>32</v>
      </c>
      <c r="P5855" s="1">
        <f>_3___Healthcare_Data_v1[[#This Row],[Discharge Date]]-_3___Healthcare_Data_v1[[#This Row],[Date of Admission]]</f>
        <v>2</v>
      </c>
      <c r="Q5855" s="1">
        <f>IFERROR(_3___Healthcare_Data_v1[[#This Row],[ Billing Amount ]]/_3___Healthcare_Data_v1[[#This Row],[Days in Hospital]],0)</f>
        <v>11763.863345</v>
      </c>
      <c r="R5855" s="1" t="str">
        <f>IF(_3___Healthcare_Data_v1[[#This Row],[Age]]&gt;60,"Senior",IF(_3___Healthcare_Data_v1[[#This Row],[Age]]&gt;35,"Middle","Young"))</f>
        <v>Senior</v>
      </c>
    </row>
    <row r="5856" spans="1:18" x14ac:dyDescent="0.3">
      <c r="A5856" s="1" t="s">
        <v>16184</v>
      </c>
      <c r="B5856" s="1" t="s">
        <v>26610</v>
      </c>
      <c r="C5856" s="1" t="s">
        <v>16</v>
      </c>
      <c r="D5856" s="1" t="s">
        <v>89</v>
      </c>
      <c r="E5856" s="1" t="s">
        <v>35</v>
      </c>
      <c r="F5856" s="2">
        <v>43567</v>
      </c>
      <c r="G5856" s="1" t="s">
        <v>16185</v>
      </c>
      <c r="H5856" s="1" t="s">
        <v>16186</v>
      </c>
      <c r="I5856" s="1" t="s">
        <v>21</v>
      </c>
      <c r="J5856" s="3" t="s">
        <v>32523</v>
      </c>
      <c r="K5856">
        <v>128</v>
      </c>
      <c r="L5856" s="1" t="s">
        <v>22</v>
      </c>
      <c r="M5856" s="2">
        <v>43576</v>
      </c>
      <c r="N5856" s="1" t="s">
        <v>43</v>
      </c>
      <c r="O5856" s="1" t="s">
        <v>24</v>
      </c>
      <c r="P5856" s="1">
        <f>_3___Healthcare_Data_v1[[#This Row],[Discharge Date]]-_3___Healthcare_Data_v1[[#This Row],[Date of Admission]]</f>
        <v>9</v>
      </c>
      <c r="Q5856" s="1">
        <f>IFERROR(_3___Healthcare_Data_v1[[#This Row],[ Billing Amount ]]/_3___Healthcare_Data_v1[[#This Row],[Days in Hospital]],0)</f>
        <v>2576.5447888888889</v>
      </c>
      <c r="R5856" s="1" t="str">
        <f>IF(_3___Healthcare_Data_v1[[#This Row],[Age]]&gt;60,"Senior",IF(_3___Healthcare_Data_v1[[#This Row],[Age]]&gt;35,"Middle","Young"))</f>
        <v>Senior</v>
      </c>
    </row>
    <row r="5857" spans="1:18" x14ac:dyDescent="0.3">
      <c r="A5857" s="1" t="s">
        <v>16187</v>
      </c>
      <c r="B5857" s="1" t="s">
        <v>26626</v>
      </c>
      <c r="C5857" s="1" t="s">
        <v>16</v>
      </c>
      <c r="D5857" s="1" t="s">
        <v>114</v>
      </c>
      <c r="E5857" s="1" t="s">
        <v>69</v>
      </c>
      <c r="F5857" s="2">
        <v>44985</v>
      </c>
      <c r="G5857" s="1" t="s">
        <v>16188</v>
      </c>
      <c r="H5857" s="1" t="s">
        <v>16189</v>
      </c>
      <c r="I5857" s="1" t="s">
        <v>21</v>
      </c>
      <c r="J5857" s="3" t="s">
        <v>32524</v>
      </c>
      <c r="K5857">
        <v>374</v>
      </c>
      <c r="L5857" s="1" t="s">
        <v>42</v>
      </c>
      <c r="M5857" s="2">
        <v>44994</v>
      </c>
      <c r="N5857" s="1" t="s">
        <v>31</v>
      </c>
      <c r="O5857" s="1" t="s">
        <v>32</v>
      </c>
      <c r="P5857" s="1">
        <f>_3___Healthcare_Data_v1[[#This Row],[Discharge Date]]-_3___Healthcare_Data_v1[[#This Row],[Date of Admission]]</f>
        <v>9</v>
      </c>
      <c r="Q5857" s="1">
        <f>IFERROR(_3___Healthcare_Data_v1[[#This Row],[ Billing Amount ]]/_3___Healthcare_Data_v1[[#This Row],[Days in Hospital]],0)</f>
        <v>1577.335461111111</v>
      </c>
      <c r="R5857" s="1" t="str">
        <f>IF(_3___Healthcare_Data_v1[[#This Row],[Age]]&gt;60,"Senior",IF(_3___Healthcare_Data_v1[[#This Row],[Age]]&gt;35,"Middle","Young"))</f>
        <v>Senior</v>
      </c>
    </row>
    <row r="5858" spans="1:18" x14ac:dyDescent="0.3">
      <c r="A5858" s="1" t="s">
        <v>16190</v>
      </c>
      <c r="B5858" s="1" t="s">
        <v>26653</v>
      </c>
      <c r="C5858" s="1" t="s">
        <v>16</v>
      </c>
      <c r="D5858" s="1" t="s">
        <v>17</v>
      </c>
      <c r="E5858" s="1" t="s">
        <v>26620</v>
      </c>
      <c r="F5858" s="2">
        <v>44143</v>
      </c>
      <c r="G5858" s="1" t="s">
        <v>14571</v>
      </c>
      <c r="H5858" s="1" t="s">
        <v>16191</v>
      </c>
      <c r="I5858" s="1" t="s">
        <v>56</v>
      </c>
      <c r="J5858" s="3" t="s">
        <v>32525</v>
      </c>
      <c r="K5858">
        <v>282</v>
      </c>
      <c r="L5858" s="1" t="s">
        <v>38</v>
      </c>
      <c r="M5858" s="2">
        <v>44153</v>
      </c>
      <c r="N5858" s="1" t="s">
        <v>48</v>
      </c>
      <c r="O5858" s="1" t="s">
        <v>32</v>
      </c>
      <c r="P5858" s="1">
        <f>_3___Healthcare_Data_v1[[#This Row],[Discharge Date]]-_3___Healthcare_Data_v1[[#This Row],[Date of Admission]]</f>
        <v>10</v>
      </c>
      <c r="Q5858" s="1">
        <f>IFERROR(_3___Healthcare_Data_v1[[#This Row],[ Billing Amount ]]/_3___Healthcare_Data_v1[[#This Row],[Days in Hospital]],0)</f>
        <v>1931.082889</v>
      </c>
      <c r="R5858" s="1" t="str">
        <f>IF(_3___Healthcare_Data_v1[[#This Row],[Age]]&gt;60,"Senior",IF(_3___Healthcare_Data_v1[[#This Row],[Age]]&gt;35,"Middle","Young"))</f>
        <v>Senior</v>
      </c>
    </row>
    <row r="5859" spans="1:18" x14ac:dyDescent="0.3">
      <c r="A5859" s="1" t="s">
        <v>16192</v>
      </c>
      <c r="B5859" s="1" t="s">
        <v>26636</v>
      </c>
      <c r="C5859" s="1" t="s">
        <v>26</v>
      </c>
      <c r="D5859" s="1" t="s">
        <v>229</v>
      </c>
      <c r="E5859" s="1" t="s">
        <v>26615</v>
      </c>
      <c r="F5859" s="2">
        <v>43573</v>
      </c>
      <c r="G5859" s="1" t="s">
        <v>16193</v>
      </c>
      <c r="H5859" s="1" t="s">
        <v>4574</v>
      </c>
      <c r="I5859" s="1" t="s">
        <v>21</v>
      </c>
      <c r="J5859" s="3" t="s">
        <v>32526</v>
      </c>
      <c r="K5859">
        <v>319</v>
      </c>
      <c r="L5859" s="1" t="s">
        <v>22</v>
      </c>
      <c r="M5859" s="2">
        <v>43595</v>
      </c>
      <c r="N5859" s="1" t="s">
        <v>31</v>
      </c>
      <c r="O5859" s="1" t="s">
        <v>44</v>
      </c>
      <c r="P5859" s="1">
        <f>_3___Healthcare_Data_v1[[#This Row],[Discharge Date]]-_3___Healthcare_Data_v1[[#This Row],[Date of Admission]]</f>
        <v>22</v>
      </c>
      <c r="Q5859" s="1">
        <f>IFERROR(_3___Healthcare_Data_v1[[#This Row],[ Billing Amount ]]/_3___Healthcare_Data_v1[[#This Row],[Days in Hospital]],0)</f>
        <v>920.44603681818182</v>
      </c>
      <c r="R5859" s="1" t="str">
        <f>IF(_3___Healthcare_Data_v1[[#This Row],[Age]]&gt;60,"Senior",IF(_3___Healthcare_Data_v1[[#This Row],[Age]]&gt;35,"Middle","Young"))</f>
        <v>Senior</v>
      </c>
    </row>
    <row r="5860" spans="1:18" x14ac:dyDescent="0.3">
      <c r="A5860" s="1" t="s">
        <v>16194</v>
      </c>
      <c r="B5860" s="1" t="s">
        <v>26779</v>
      </c>
      <c r="C5860" s="1" t="s">
        <v>16</v>
      </c>
      <c r="D5860" s="1" t="s">
        <v>229</v>
      </c>
      <c r="E5860" s="1" t="s">
        <v>26620</v>
      </c>
      <c r="F5860" s="2">
        <v>44903</v>
      </c>
      <c r="G5860" s="1" t="s">
        <v>16195</v>
      </c>
      <c r="H5860" s="1" t="s">
        <v>7269</v>
      </c>
      <c r="I5860" s="1" t="s">
        <v>21</v>
      </c>
      <c r="J5860" s="3" t="s">
        <v>32527</v>
      </c>
      <c r="K5860">
        <v>192</v>
      </c>
      <c r="L5860" s="1" t="s">
        <v>42</v>
      </c>
      <c r="M5860" s="2">
        <v>44929</v>
      </c>
      <c r="N5860" s="1" t="s">
        <v>43</v>
      </c>
      <c r="O5860" s="1" t="s">
        <v>44</v>
      </c>
      <c r="P5860" s="1">
        <f>_3___Healthcare_Data_v1[[#This Row],[Discharge Date]]-_3___Healthcare_Data_v1[[#This Row],[Date of Admission]]</f>
        <v>26</v>
      </c>
      <c r="Q5860" s="1">
        <f>IFERROR(_3___Healthcare_Data_v1[[#This Row],[ Billing Amount ]]/_3___Healthcare_Data_v1[[#This Row],[Days in Hospital]],0)</f>
        <v>315.03274550000003</v>
      </c>
      <c r="R5860" s="1" t="str">
        <f>IF(_3___Healthcare_Data_v1[[#This Row],[Age]]&gt;60,"Senior",IF(_3___Healthcare_Data_v1[[#This Row],[Age]]&gt;35,"Middle","Young"))</f>
        <v>Senior</v>
      </c>
    </row>
    <row r="5861" spans="1:18" x14ac:dyDescent="0.3">
      <c r="A5861" s="1" t="s">
        <v>16196</v>
      </c>
      <c r="B5861" s="1" t="s">
        <v>26617</v>
      </c>
      <c r="C5861" s="1" t="s">
        <v>16</v>
      </c>
      <c r="D5861" s="1" t="s">
        <v>34</v>
      </c>
      <c r="E5861" s="1" t="s">
        <v>35</v>
      </c>
      <c r="F5861" s="2">
        <v>43846</v>
      </c>
      <c r="G5861" s="1" t="s">
        <v>16197</v>
      </c>
      <c r="H5861" s="1" t="s">
        <v>16198</v>
      </c>
      <c r="I5861" s="1" t="s">
        <v>60</v>
      </c>
      <c r="J5861" s="3" t="s">
        <v>32528</v>
      </c>
      <c r="K5861">
        <v>268</v>
      </c>
      <c r="L5861" s="1" t="s">
        <v>22</v>
      </c>
      <c r="M5861" s="2">
        <v>43859</v>
      </c>
      <c r="N5861" s="1" t="s">
        <v>48</v>
      </c>
      <c r="O5861" s="1" t="s">
        <v>32</v>
      </c>
      <c r="P5861" s="1">
        <f>_3___Healthcare_Data_v1[[#This Row],[Discharge Date]]-_3___Healthcare_Data_v1[[#This Row],[Date of Admission]]</f>
        <v>13</v>
      </c>
      <c r="Q5861" s="1">
        <f>IFERROR(_3___Healthcare_Data_v1[[#This Row],[ Billing Amount ]]/_3___Healthcare_Data_v1[[#This Row],[Days in Hospital]],0)</f>
        <v>743.69160353846155</v>
      </c>
      <c r="R5861" s="1" t="str">
        <f>IF(_3___Healthcare_Data_v1[[#This Row],[Age]]&gt;60,"Senior",IF(_3___Healthcare_Data_v1[[#This Row],[Age]]&gt;35,"Middle","Young"))</f>
        <v>Senior</v>
      </c>
    </row>
    <row r="5862" spans="1:18" x14ac:dyDescent="0.3">
      <c r="A5862" s="1" t="s">
        <v>16199</v>
      </c>
      <c r="B5862" s="1" t="s">
        <v>26710</v>
      </c>
      <c r="C5862" s="1" t="s">
        <v>16</v>
      </c>
      <c r="D5862" s="1" t="s">
        <v>229</v>
      </c>
      <c r="E5862" s="1" t="s">
        <v>26615</v>
      </c>
      <c r="F5862" s="2">
        <v>44847</v>
      </c>
      <c r="G5862" s="1" t="s">
        <v>16200</v>
      </c>
      <c r="H5862" s="1" t="s">
        <v>16201</v>
      </c>
      <c r="I5862" s="1" t="s">
        <v>21</v>
      </c>
      <c r="J5862" s="3" t="s">
        <v>32529</v>
      </c>
      <c r="K5862">
        <v>174</v>
      </c>
      <c r="L5862" s="1" t="s">
        <v>42</v>
      </c>
      <c r="M5862" s="2">
        <v>44866</v>
      </c>
      <c r="N5862" s="1" t="s">
        <v>31</v>
      </c>
      <c r="O5862" s="1" t="s">
        <v>24</v>
      </c>
      <c r="P5862" s="1">
        <f>_3___Healthcare_Data_v1[[#This Row],[Discharge Date]]-_3___Healthcare_Data_v1[[#This Row],[Date of Admission]]</f>
        <v>19</v>
      </c>
      <c r="Q5862" s="1">
        <f>IFERROR(_3___Healthcare_Data_v1[[#This Row],[ Billing Amount ]]/_3___Healthcare_Data_v1[[#This Row],[Days in Hospital]],0)</f>
        <v>232.62613642105262</v>
      </c>
      <c r="R5862" s="1" t="str">
        <f>IF(_3___Healthcare_Data_v1[[#This Row],[Age]]&gt;60,"Senior",IF(_3___Healthcare_Data_v1[[#This Row],[Age]]&gt;35,"Middle","Young"))</f>
        <v>Senior</v>
      </c>
    </row>
    <row r="5863" spans="1:18" x14ac:dyDescent="0.3">
      <c r="A5863" s="1" t="s">
        <v>16202</v>
      </c>
      <c r="B5863" s="1" t="s">
        <v>26803</v>
      </c>
      <c r="C5863" s="1" t="s">
        <v>26</v>
      </c>
      <c r="D5863" s="1" t="s">
        <v>27</v>
      </c>
      <c r="E5863" s="1" t="s">
        <v>26620</v>
      </c>
      <c r="F5863" s="2">
        <v>44783</v>
      </c>
      <c r="G5863" s="1" t="s">
        <v>16203</v>
      </c>
      <c r="H5863" s="1" t="s">
        <v>16204</v>
      </c>
      <c r="I5863" s="1" t="s">
        <v>26607</v>
      </c>
      <c r="J5863" s="3" t="s">
        <v>32530</v>
      </c>
      <c r="K5863">
        <v>374</v>
      </c>
      <c r="L5863" s="1" t="s">
        <v>38</v>
      </c>
      <c r="M5863" s="2">
        <v>44791</v>
      </c>
      <c r="N5863" s="1" t="s">
        <v>48</v>
      </c>
      <c r="O5863" s="1" t="s">
        <v>32</v>
      </c>
      <c r="P5863" s="1">
        <f>_3___Healthcare_Data_v1[[#This Row],[Discharge Date]]-_3___Healthcare_Data_v1[[#This Row],[Date of Admission]]</f>
        <v>8</v>
      </c>
      <c r="Q5863" s="1">
        <f>IFERROR(_3___Healthcare_Data_v1[[#This Row],[ Billing Amount ]]/_3___Healthcare_Data_v1[[#This Row],[Days in Hospital]],0)</f>
        <v>402.1659975</v>
      </c>
      <c r="R5863" s="1" t="str">
        <f>IF(_3___Healthcare_Data_v1[[#This Row],[Age]]&gt;60,"Senior",IF(_3___Healthcare_Data_v1[[#This Row],[Age]]&gt;35,"Middle","Young"))</f>
        <v>Senior</v>
      </c>
    </row>
    <row r="5864" spans="1:18" x14ac:dyDescent="0.3">
      <c r="A5864" s="1" t="s">
        <v>3659</v>
      </c>
      <c r="B5864" s="1" t="s">
        <v>26714</v>
      </c>
      <c r="C5864" s="1" t="s">
        <v>26</v>
      </c>
      <c r="D5864" s="1" t="s">
        <v>49</v>
      </c>
      <c r="E5864" s="1" t="s">
        <v>18</v>
      </c>
      <c r="F5864" s="2">
        <v>44497</v>
      </c>
      <c r="G5864" s="1" t="s">
        <v>16205</v>
      </c>
      <c r="H5864" s="1" t="s">
        <v>4516</v>
      </c>
      <c r="I5864" s="1" t="s">
        <v>56</v>
      </c>
      <c r="J5864" s="3" t="s">
        <v>32531</v>
      </c>
      <c r="K5864">
        <v>486</v>
      </c>
      <c r="L5864" s="1" t="s">
        <v>38</v>
      </c>
      <c r="M5864" s="2">
        <v>44498</v>
      </c>
      <c r="N5864" s="1" t="s">
        <v>43</v>
      </c>
      <c r="O5864" s="1" t="s">
        <v>24</v>
      </c>
      <c r="P5864" s="1">
        <f>_3___Healthcare_Data_v1[[#This Row],[Discharge Date]]-_3___Healthcare_Data_v1[[#This Row],[Date of Admission]]</f>
        <v>1</v>
      </c>
      <c r="Q5864" s="1">
        <f>IFERROR(_3___Healthcare_Data_v1[[#This Row],[ Billing Amount ]]/_3___Healthcare_Data_v1[[#This Row],[Days in Hospital]],0)</f>
        <v>47423.23704</v>
      </c>
      <c r="R5864" s="1" t="str">
        <f>IF(_3___Healthcare_Data_v1[[#This Row],[Age]]&gt;60,"Senior",IF(_3___Healthcare_Data_v1[[#This Row],[Age]]&gt;35,"Middle","Young"))</f>
        <v>Senior</v>
      </c>
    </row>
    <row r="5865" spans="1:18" x14ac:dyDescent="0.3">
      <c r="A5865" s="1" t="s">
        <v>16206</v>
      </c>
      <c r="B5865" s="1" t="s">
        <v>26659</v>
      </c>
      <c r="C5865" s="1" t="s">
        <v>26</v>
      </c>
      <c r="D5865" s="1" t="s">
        <v>229</v>
      </c>
      <c r="E5865" s="1" t="s">
        <v>26615</v>
      </c>
      <c r="F5865" s="2">
        <v>44050</v>
      </c>
      <c r="G5865" s="1" t="s">
        <v>16207</v>
      </c>
      <c r="H5865" s="1" t="s">
        <v>16208</v>
      </c>
      <c r="I5865" s="1" t="s">
        <v>21</v>
      </c>
      <c r="J5865" s="3" t="s">
        <v>32532</v>
      </c>
      <c r="K5865">
        <v>352</v>
      </c>
      <c r="L5865" s="1" t="s">
        <v>22</v>
      </c>
      <c r="M5865" s="2">
        <v>44058</v>
      </c>
      <c r="N5865" s="1" t="s">
        <v>48</v>
      </c>
      <c r="O5865" s="1" t="s">
        <v>32</v>
      </c>
      <c r="P5865" s="1">
        <f>_3___Healthcare_Data_v1[[#This Row],[Discharge Date]]-_3___Healthcare_Data_v1[[#This Row],[Date of Admission]]</f>
        <v>8</v>
      </c>
      <c r="Q5865" s="1">
        <f>IFERROR(_3___Healthcare_Data_v1[[#This Row],[ Billing Amount ]]/_3___Healthcare_Data_v1[[#This Row],[Days in Hospital]],0)</f>
        <v>1966.3114025</v>
      </c>
      <c r="R5865" s="1" t="str">
        <f>IF(_3___Healthcare_Data_v1[[#This Row],[Age]]&gt;60,"Senior",IF(_3___Healthcare_Data_v1[[#This Row],[Age]]&gt;35,"Middle","Young"))</f>
        <v>Senior</v>
      </c>
    </row>
    <row r="5866" spans="1:18" x14ac:dyDescent="0.3">
      <c r="A5866" s="1" t="s">
        <v>7435</v>
      </c>
      <c r="B5866" s="1" t="s">
        <v>26822</v>
      </c>
      <c r="C5866" s="1" t="s">
        <v>16</v>
      </c>
      <c r="D5866" s="1" t="s">
        <v>114</v>
      </c>
      <c r="E5866" s="1" t="s">
        <v>69</v>
      </c>
      <c r="F5866" s="2">
        <v>43403</v>
      </c>
      <c r="G5866" s="1" t="s">
        <v>16209</v>
      </c>
      <c r="H5866" s="1" t="s">
        <v>16210</v>
      </c>
      <c r="I5866" s="1" t="s">
        <v>21</v>
      </c>
      <c r="J5866" s="3" t="s">
        <v>32533</v>
      </c>
      <c r="K5866">
        <v>204</v>
      </c>
      <c r="L5866" s="1" t="s">
        <v>38</v>
      </c>
      <c r="M5866" s="2">
        <v>43426</v>
      </c>
      <c r="N5866" s="1" t="s">
        <v>84</v>
      </c>
      <c r="O5866" s="1" t="s">
        <v>32</v>
      </c>
      <c r="P5866" s="1">
        <f>_3___Healthcare_Data_v1[[#This Row],[Discharge Date]]-_3___Healthcare_Data_v1[[#This Row],[Date of Admission]]</f>
        <v>23</v>
      </c>
      <c r="Q5866" s="1">
        <f>IFERROR(_3___Healthcare_Data_v1[[#This Row],[ Billing Amount ]]/_3___Healthcare_Data_v1[[#This Row],[Days in Hospital]],0)</f>
        <v>2525.4227660869565</v>
      </c>
      <c r="R5866" s="1" t="str">
        <f>IF(_3___Healthcare_Data_v1[[#This Row],[Age]]&gt;60,"Senior",IF(_3___Healthcare_Data_v1[[#This Row],[Age]]&gt;35,"Middle","Young"))</f>
        <v>Senior</v>
      </c>
    </row>
    <row r="5867" spans="1:18" x14ac:dyDescent="0.3">
      <c r="A5867" s="1" t="s">
        <v>16211</v>
      </c>
      <c r="B5867" s="1" t="s">
        <v>26759</v>
      </c>
      <c r="C5867" s="1" t="s">
        <v>26</v>
      </c>
      <c r="D5867" s="1" t="s">
        <v>49</v>
      </c>
      <c r="E5867" s="1" t="s">
        <v>18</v>
      </c>
      <c r="F5867" s="2">
        <v>43981</v>
      </c>
      <c r="G5867" s="1" t="s">
        <v>16212</v>
      </c>
      <c r="H5867" s="1" t="s">
        <v>9644</v>
      </c>
      <c r="I5867" s="1" t="s">
        <v>52</v>
      </c>
      <c r="J5867" s="3" t="s">
        <v>32534</v>
      </c>
      <c r="K5867">
        <v>337</v>
      </c>
      <c r="L5867" s="1" t="s">
        <v>38</v>
      </c>
      <c r="M5867" s="2">
        <v>44011</v>
      </c>
      <c r="N5867" s="1" t="s">
        <v>23</v>
      </c>
      <c r="O5867" s="1" t="s">
        <v>32</v>
      </c>
      <c r="P5867" s="1">
        <f>_3___Healthcare_Data_v1[[#This Row],[Discharge Date]]-_3___Healthcare_Data_v1[[#This Row],[Date of Admission]]</f>
        <v>30</v>
      </c>
      <c r="Q5867" s="1">
        <f>IFERROR(_3___Healthcare_Data_v1[[#This Row],[ Billing Amount ]]/_3___Healthcare_Data_v1[[#This Row],[Days in Hospital]],0)</f>
        <v>372.75630766666666</v>
      </c>
      <c r="R5867" s="1" t="str">
        <f>IF(_3___Healthcare_Data_v1[[#This Row],[Age]]&gt;60,"Senior",IF(_3___Healthcare_Data_v1[[#This Row],[Age]]&gt;35,"Middle","Young"))</f>
        <v>Senior</v>
      </c>
    </row>
    <row r="5868" spans="1:18" x14ac:dyDescent="0.3">
      <c r="A5868" s="1" t="s">
        <v>16213</v>
      </c>
      <c r="B5868" s="1" t="s">
        <v>26837</v>
      </c>
      <c r="C5868" s="1" t="s">
        <v>16</v>
      </c>
      <c r="D5868" s="1" t="s">
        <v>34</v>
      </c>
      <c r="E5868" s="1" t="s">
        <v>28</v>
      </c>
      <c r="F5868" s="2">
        <v>44159</v>
      </c>
      <c r="G5868" s="1" t="s">
        <v>16214</v>
      </c>
      <c r="H5868" s="1" t="s">
        <v>16215</v>
      </c>
      <c r="I5868" s="1" t="s">
        <v>56</v>
      </c>
      <c r="J5868" s="3" t="s">
        <v>32535</v>
      </c>
      <c r="K5868">
        <v>351</v>
      </c>
      <c r="L5868" s="1" t="s">
        <v>42</v>
      </c>
      <c r="M5868" s="2">
        <v>44168</v>
      </c>
      <c r="N5868" s="1" t="s">
        <v>43</v>
      </c>
      <c r="O5868" s="1" t="s">
        <v>32</v>
      </c>
      <c r="P5868" s="1">
        <f>_3___Healthcare_Data_v1[[#This Row],[Discharge Date]]-_3___Healthcare_Data_v1[[#This Row],[Date of Admission]]</f>
        <v>9</v>
      </c>
      <c r="Q5868" s="1">
        <f>IFERROR(_3___Healthcare_Data_v1[[#This Row],[ Billing Amount ]]/_3___Healthcare_Data_v1[[#This Row],[Days in Hospital]],0)</f>
        <v>264.14682388888889</v>
      </c>
      <c r="R5868" s="1" t="str">
        <f>IF(_3___Healthcare_Data_v1[[#This Row],[Age]]&gt;60,"Senior",IF(_3___Healthcare_Data_v1[[#This Row],[Age]]&gt;35,"Middle","Young"))</f>
        <v>Senior</v>
      </c>
    </row>
    <row r="5869" spans="1:18" x14ac:dyDescent="0.3">
      <c r="A5869" s="1" t="s">
        <v>16216</v>
      </c>
      <c r="B5869" s="1" t="s">
        <v>26685</v>
      </c>
      <c r="C5869" s="1" t="s">
        <v>26</v>
      </c>
      <c r="D5869" s="1" t="s">
        <v>114</v>
      </c>
      <c r="E5869" s="1" t="s">
        <v>26615</v>
      </c>
      <c r="F5869" s="2">
        <v>44037</v>
      </c>
      <c r="G5869" s="1" t="s">
        <v>16217</v>
      </c>
      <c r="H5869" s="1" t="s">
        <v>16218</v>
      </c>
      <c r="I5869" s="1" t="s">
        <v>26607</v>
      </c>
      <c r="J5869" s="3" t="s">
        <v>32536</v>
      </c>
      <c r="K5869">
        <v>354</v>
      </c>
      <c r="L5869" s="1" t="s">
        <v>38</v>
      </c>
      <c r="M5869" s="2">
        <v>44058</v>
      </c>
      <c r="N5869" s="1" t="s">
        <v>31</v>
      </c>
      <c r="O5869" s="1" t="s">
        <v>44</v>
      </c>
      <c r="P5869" s="1">
        <f>_3___Healthcare_Data_v1[[#This Row],[Discharge Date]]-_3___Healthcare_Data_v1[[#This Row],[Date of Admission]]</f>
        <v>21</v>
      </c>
      <c r="Q5869" s="1">
        <f>IFERROR(_3___Healthcare_Data_v1[[#This Row],[ Billing Amount ]]/_3___Healthcare_Data_v1[[#This Row],[Days in Hospital]],0)</f>
        <v>1610.9569057142858</v>
      </c>
      <c r="R5869" s="1" t="str">
        <f>IF(_3___Healthcare_Data_v1[[#This Row],[Age]]&gt;60,"Senior",IF(_3___Healthcare_Data_v1[[#This Row],[Age]]&gt;35,"Middle","Young"))</f>
        <v>Senior</v>
      </c>
    </row>
    <row r="5870" spans="1:18" x14ac:dyDescent="0.3">
      <c r="A5870" s="1" t="s">
        <v>14206</v>
      </c>
      <c r="B5870" s="1" t="s">
        <v>26795</v>
      </c>
      <c r="C5870" s="1" t="s">
        <v>26</v>
      </c>
      <c r="D5870" s="1" t="s">
        <v>49</v>
      </c>
      <c r="E5870" s="1" t="s">
        <v>26620</v>
      </c>
      <c r="F5870" s="2">
        <v>44892</v>
      </c>
      <c r="G5870" s="1" t="s">
        <v>16219</v>
      </c>
      <c r="H5870" s="1" t="s">
        <v>13424</v>
      </c>
      <c r="I5870" s="1" t="s">
        <v>56</v>
      </c>
      <c r="J5870" s="3" t="s">
        <v>32537</v>
      </c>
      <c r="K5870">
        <v>263</v>
      </c>
      <c r="L5870" s="1" t="s">
        <v>42</v>
      </c>
      <c r="M5870" s="2">
        <v>44913</v>
      </c>
      <c r="N5870" s="1" t="s">
        <v>84</v>
      </c>
      <c r="O5870" s="1" t="s">
        <v>32</v>
      </c>
      <c r="P5870" s="1">
        <f>_3___Healthcare_Data_v1[[#This Row],[Discharge Date]]-_3___Healthcare_Data_v1[[#This Row],[Date of Admission]]</f>
        <v>21</v>
      </c>
      <c r="Q5870" s="1">
        <f>IFERROR(_3___Healthcare_Data_v1[[#This Row],[ Billing Amount ]]/_3___Healthcare_Data_v1[[#This Row],[Days in Hospital]],0)</f>
        <v>149.87160661904761</v>
      </c>
      <c r="R5870" s="1" t="str">
        <f>IF(_3___Healthcare_Data_v1[[#This Row],[Age]]&gt;60,"Senior",IF(_3___Healthcare_Data_v1[[#This Row],[Age]]&gt;35,"Middle","Young"))</f>
        <v>Senior</v>
      </c>
    </row>
    <row r="5871" spans="1:18" x14ac:dyDescent="0.3">
      <c r="A5871" s="1" t="s">
        <v>16220</v>
      </c>
      <c r="B5871" s="1" t="s">
        <v>26646</v>
      </c>
      <c r="C5871" s="1" t="s">
        <v>16</v>
      </c>
      <c r="D5871" s="1" t="s">
        <v>89</v>
      </c>
      <c r="E5871" s="1" t="s">
        <v>35</v>
      </c>
      <c r="F5871" s="2">
        <v>45153</v>
      </c>
      <c r="G5871" s="1" t="s">
        <v>7212</v>
      </c>
      <c r="H5871" s="1" t="s">
        <v>16221</v>
      </c>
      <c r="I5871" s="1" t="s">
        <v>21</v>
      </c>
      <c r="J5871" s="3" t="s">
        <v>32538</v>
      </c>
      <c r="K5871">
        <v>177</v>
      </c>
      <c r="L5871" s="1" t="s">
        <v>42</v>
      </c>
      <c r="M5871" s="2">
        <v>45172</v>
      </c>
      <c r="N5871" s="1" t="s">
        <v>84</v>
      </c>
      <c r="O5871" s="1" t="s">
        <v>32</v>
      </c>
      <c r="P5871" s="1">
        <f>_3___Healthcare_Data_v1[[#This Row],[Discharge Date]]-_3___Healthcare_Data_v1[[#This Row],[Date of Admission]]</f>
        <v>19</v>
      </c>
      <c r="Q5871" s="1">
        <f>IFERROR(_3___Healthcare_Data_v1[[#This Row],[ Billing Amount ]]/_3___Healthcare_Data_v1[[#This Row],[Days in Hospital]],0)</f>
        <v>548.75106842105265</v>
      </c>
      <c r="R5871" s="1" t="str">
        <f>IF(_3___Healthcare_Data_v1[[#This Row],[Age]]&gt;60,"Senior",IF(_3___Healthcare_Data_v1[[#This Row],[Age]]&gt;35,"Middle","Young"))</f>
        <v>Senior</v>
      </c>
    </row>
    <row r="5872" spans="1:18" x14ac:dyDescent="0.3">
      <c r="A5872" s="1" t="s">
        <v>16222</v>
      </c>
      <c r="B5872" s="1" t="s">
        <v>26666</v>
      </c>
      <c r="C5872" s="1" t="s">
        <v>16</v>
      </c>
      <c r="D5872" s="1" t="s">
        <v>229</v>
      </c>
      <c r="E5872" s="1" t="s">
        <v>26620</v>
      </c>
      <c r="F5872" s="2">
        <v>44401</v>
      </c>
      <c r="G5872" s="1" t="s">
        <v>16223</v>
      </c>
      <c r="H5872" s="1" t="s">
        <v>16224</v>
      </c>
      <c r="I5872" s="1" t="s">
        <v>21</v>
      </c>
      <c r="J5872" s="3" t="s">
        <v>32539</v>
      </c>
      <c r="K5872">
        <v>288</v>
      </c>
      <c r="L5872" s="1" t="s">
        <v>22</v>
      </c>
      <c r="M5872" s="2">
        <v>44414</v>
      </c>
      <c r="N5872" s="1" t="s">
        <v>48</v>
      </c>
      <c r="O5872" s="1" t="s">
        <v>44</v>
      </c>
      <c r="P5872" s="1">
        <f>_3___Healthcare_Data_v1[[#This Row],[Discharge Date]]-_3___Healthcare_Data_v1[[#This Row],[Date of Admission]]</f>
        <v>13</v>
      </c>
      <c r="Q5872" s="1">
        <f>IFERROR(_3___Healthcare_Data_v1[[#This Row],[ Billing Amount ]]/_3___Healthcare_Data_v1[[#This Row],[Days in Hospital]],0)</f>
        <v>2404.3351246153843</v>
      </c>
      <c r="R5872" s="1" t="str">
        <f>IF(_3___Healthcare_Data_v1[[#This Row],[Age]]&gt;60,"Senior",IF(_3___Healthcare_Data_v1[[#This Row],[Age]]&gt;35,"Middle","Young"))</f>
        <v>Senior</v>
      </c>
    </row>
    <row r="5873" spans="1:18" x14ac:dyDescent="0.3">
      <c r="A5873" s="1" t="s">
        <v>16225</v>
      </c>
      <c r="B5873" s="1" t="s">
        <v>26695</v>
      </c>
      <c r="C5873" s="1" t="s">
        <v>16</v>
      </c>
      <c r="D5873" s="1" t="s">
        <v>17</v>
      </c>
      <c r="E5873" s="1" t="s">
        <v>69</v>
      </c>
      <c r="F5873" s="2">
        <v>44033</v>
      </c>
      <c r="G5873" s="1" t="s">
        <v>16226</v>
      </c>
      <c r="H5873" s="1" t="s">
        <v>16227</v>
      </c>
      <c r="I5873" s="1" t="s">
        <v>52</v>
      </c>
      <c r="J5873" s="3" t="s">
        <v>32540</v>
      </c>
      <c r="K5873">
        <v>136</v>
      </c>
      <c r="L5873" s="1" t="s">
        <v>38</v>
      </c>
      <c r="M5873" s="2">
        <v>44051</v>
      </c>
      <c r="N5873" s="1" t="s">
        <v>43</v>
      </c>
      <c r="O5873" s="1" t="s">
        <v>44</v>
      </c>
      <c r="P5873" s="1">
        <f>_3___Healthcare_Data_v1[[#This Row],[Discharge Date]]-_3___Healthcare_Data_v1[[#This Row],[Date of Admission]]</f>
        <v>18</v>
      </c>
      <c r="Q5873" s="1">
        <f>IFERROR(_3___Healthcare_Data_v1[[#This Row],[ Billing Amount ]]/_3___Healthcare_Data_v1[[#This Row],[Days in Hospital]],0)</f>
        <v>2349.9874099999997</v>
      </c>
      <c r="R5873" s="1" t="str">
        <f>IF(_3___Healthcare_Data_v1[[#This Row],[Age]]&gt;60,"Senior",IF(_3___Healthcare_Data_v1[[#This Row],[Age]]&gt;35,"Middle","Young"))</f>
        <v>Senior</v>
      </c>
    </row>
    <row r="5874" spans="1:18" x14ac:dyDescent="0.3">
      <c r="A5874" s="1" t="s">
        <v>9953</v>
      </c>
      <c r="B5874" s="1" t="s">
        <v>26683</v>
      </c>
      <c r="C5874" s="1" t="s">
        <v>16</v>
      </c>
      <c r="D5874" s="1" t="s">
        <v>49</v>
      </c>
      <c r="E5874" s="1" t="s">
        <v>69</v>
      </c>
      <c r="F5874" s="2">
        <v>44189</v>
      </c>
      <c r="G5874" s="1" t="s">
        <v>16228</v>
      </c>
      <c r="H5874" s="1" t="s">
        <v>16229</v>
      </c>
      <c r="I5874" s="1" t="s">
        <v>60</v>
      </c>
      <c r="J5874" s="3" t="s">
        <v>32541</v>
      </c>
      <c r="K5874">
        <v>222</v>
      </c>
      <c r="L5874" s="1" t="s">
        <v>22</v>
      </c>
      <c r="M5874" s="2">
        <v>44208</v>
      </c>
      <c r="N5874" s="1" t="s">
        <v>48</v>
      </c>
      <c r="O5874" s="1" t="s">
        <v>44</v>
      </c>
      <c r="P5874" s="1">
        <f>_3___Healthcare_Data_v1[[#This Row],[Discharge Date]]-_3___Healthcare_Data_v1[[#This Row],[Date of Admission]]</f>
        <v>19</v>
      </c>
      <c r="Q5874" s="1">
        <f>IFERROR(_3___Healthcare_Data_v1[[#This Row],[ Billing Amount ]]/_3___Healthcare_Data_v1[[#This Row],[Days in Hospital]],0)</f>
        <v>1558.6691742105263</v>
      </c>
      <c r="R5874" s="1" t="str">
        <f>IF(_3___Healthcare_Data_v1[[#This Row],[Age]]&gt;60,"Senior",IF(_3___Healthcare_Data_v1[[#This Row],[Age]]&gt;35,"Middle","Young"))</f>
        <v>Senior</v>
      </c>
    </row>
    <row r="5875" spans="1:18" x14ac:dyDescent="0.3">
      <c r="A5875" s="1" t="s">
        <v>16230</v>
      </c>
      <c r="B5875" s="1" t="s">
        <v>26649</v>
      </c>
      <c r="C5875" s="1" t="s">
        <v>16</v>
      </c>
      <c r="D5875" s="1" t="s">
        <v>34</v>
      </c>
      <c r="E5875" s="1" t="s">
        <v>35</v>
      </c>
      <c r="F5875" s="2">
        <v>43950</v>
      </c>
      <c r="G5875" s="1" t="s">
        <v>16231</v>
      </c>
      <c r="H5875" s="1" t="s">
        <v>16232</v>
      </c>
      <c r="I5875" s="1" t="s">
        <v>21</v>
      </c>
      <c r="J5875" s="3" t="s">
        <v>32542</v>
      </c>
      <c r="K5875">
        <v>217</v>
      </c>
      <c r="L5875" s="1" t="s">
        <v>42</v>
      </c>
      <c r="M5875" s="2">
        <v>43964</v>
      </c>
      <c r="N5875" s="1" t="s">
        <v>43</v>
      </c>
      <c r="O5875" s="1" t="s">
        <v>24</v>
      </c>
      <c r="P5875" s="1">
        <f>_3___Healthcare_Data_v1[[#This Row],[Discharge Date]]-_3___Healthcare_Data_v1[[#This Row],[Date of Admission]]</f>
        <v>14</v>
      </c>
      <c r="Q5875" s="1">
        <f>IFERROR(_3___Healthcare_Data_v1[[#This Row],[ Billing Amount ]]/_3___Healthcare_Data_v1[[#This Row],[Days in Hospital]],0)</f>
        <v>628.37265564285713</v>
      </c>
      <c r="R5875" s="1" t="str">
        <f>IF(_3___Healthcare_Data_v1[[#This Row],[Age]]&gt;60,"Senior",IF(_3___Healthcare_Data_v1[[#This Row],[Age]]&gt;35,"Middle","Young"))</f>
        <v>Senior</v>
      </c>
    </row>
    <row r="5876" spans="1:18" x14ac:dyDescent="0.3">
      <c r="A5876" s="1" t="s">
        <v>16233</v>
      </c>
      <c r="B5876" s="1" t="s">
        <v>26697</v>
      </c>
      <c r="C5876" s="1" t="s">
        <v>26</v>
      </c>
      <c r="D5876" s="1" t="s">
        <v>27</v>
      </c>
      <c r="E5876" s="1" t="s">
        <v>28</v>
      </c>
      <c r="F5876" s="2">
        <v>43562</v>
      </c>
      <c r="G5876" s="1" t="s">
        <v>16234</v>
      </c>
      <c r="H5876" s="1" t="s">
        <v>16235</v>
      </c>
      <c r="I5876" s="1" t="s">
        <v>21</v>
      </c>
      <c r="J5876" s="3" t="s">
        <v>32543</v>
      </c>
      <c r="K5876">
        <v>491</v>
      </c>
      <c r="L5876" s="1" t="s">
        <v>42</v>
      </c>
      <c r="M5876" s="2">
        <v>43580</v>
      </c>
      <c r="N5876" s="1" t="s">
        <v>43</v>
      </c>
      <c r="O5876" s="1" t="s">
        <v>24</v>
      </c>
      <c r="P5876" s="1">
        <f>_3___Healthcare_Data_v1[[#This Row],[Discharge Date]]-_3___Healthcare_Data_v1[[#This Row],[Date of Admission]]</f>
        <v>18</v>
      </c>
      <c r="Q5876" s="1">
        <f>IFERROR(_3___Healthcare_Data_v1[[#This Row],[ Billing Amount ]]/_3___Healthcare_Data_v1[[#This Row],[Days in Hospital]],0)</f>
        <v>754.16839111111108</v>
      </c>
      <c r="R5876" s="1" t="str">
        <f>IF(_3___Healthcare_Data_v1[[#This Row],[Age]]&gt;60,"Senior",IF(_3___Healthcare_Data_v1[[#This Row],[Age]]&gt;35,"Middle","Young"))</f>
        <v>Senior</v>
      </c>
    </row>
    <row r="5877" spans="1:18" x14ac:dyDescent="0.3">
      <c r="A5877" s="1" t="s">
        <v>16236</v>
      </c>
      <c r="B5877" s="1" t="s">
        <v>26689</v>
      </c>
      <c r="C5877" s="1" t="s">
        <v>16</v>
      </c>
      <c r="D5877" s="1" t="s">
        <v>62</v>
      </c>
      <c r="E5877" s="1" t="s">
        <v>26615</v>
      </c>
      <c r="F5877" s="2">
        <v>44296</v>
      </c>
      <c r="G5877" s="1" t="s">
        <v>2857</v>
      </c>
      <c r="H5877" s="1" t="s">
        <v>16237</v>
      </c>
      <c r="I5877" s="1" t="s">
        <v>21</v>
      </c>
      <c r="J5877" s="3" t="s">
        <v>32544</v>
      </c>
      <c r="K5877">
        <v>192</v>
      </c>
      <c r="L5877" s="1" t="s">
        <v>42</v>
      </c>
      <c r="M5877" s="2">
        <v>44301</v>
      </c>
      <c r="N5877" s="1" t="s">
        <v>48</v>
      </c>
      <c r="O5877" s="1" t="s">
        <v>24</v>
      </c>
      <c r="P5877" s="1">
        <f>_3___Healthcare_Data_v1[[#This Row],[Discharge Date]]-_3___Healthcare_Data_v1[[#This Row],[Date of Admission]]</f>
        <v>5</v>
      </c>
      <c r="Q5877" s="1">
        <f>IFERROR(_3___Healthcare_Data_v1[[#This Row],[ Billing Amount ]]/_3___Healthcare_Data_v1[[#This Row],[Days in Hospital]],0)</f>
        <v>4248.8059439999997</v>
      </c>
      <c r="R5877" s="1" t="str">
        <f>IF(_3___Healthcare_Data_v1[[#This Row],[Age]]&gt;60,"Senior",IF(_3___Healthcare_Data_v1[[#This Row],[Age]]&gt;35,"Middle","Young"))</f>
        <v>Senior</v>
      </c>
    </row>
    <row r="5878" spans="1:18" x14ac:dyDescent="0.3">
      <c r="A5878" s="1" t="s">
        <v>16238</v>
      </c>
      <c r="B5878" s="1" t="s">
        <v>26683</v>
      </c>
      <c r="C5878" s="1" t="s">
        <v>26</v>
      </c>
      <c r="D5878" s="1" t="s">
        <v>34</v>
      </c>
      <c r="E5878" s="1" t="s">
        <v>35</v>
      </c>
      <c r="F5878" s="2">
        <v>44762</v>
      </c>
      <c r="G5878" s="1" t="s">
        <v>16239</v>
      </c>
      <c r="H5878" s="1" t="s">
        <v>16240</v>
      </c>
      <c r="I5878" s="1" t="s">
        <v>21</v>
      </c>
      <c r="J5878" s="3" t="s">
        <v>32545</v>
      </c>
      <c r="K5878">
        <v>317</v>
      </c>
      <c r="L5878" s="1" t="s">
        <v>38</v>
      </c>
      <c r="M5878" s="2">
        <v>44766</v>
      </c>
      <c r="N5878" s="1" t="s">
        <v>31</v>
      </c>
      <c r="O5878" s="1" t="s">
        <v>44</v>
      </c>
      <c r="P5878" s="1">
        <f>_3___Healthcare_Data_v1[[#This Row],[Discharge Date]]-_3___Healthcare_Data_v1[[#This Row],[Date of Admission]]</f>
        <v>4</v>
      </c>
      <c r="Q5878" s="1">
        <f>IFERROR(_3___Healthcare_Data_v1[[#This Row],[ Billing Amount ]]/_3___Healthcare_Data_v1[[#This Row],[Days in Hospital]],0)</f>
        <v>5169.6559024999997</v>
      </c>
      <c r="R5878" s="1" t="str">
        <f>IF(_3___Healthcare_Data_v1[[#This Row],[Age]]&gt;60,"Senior",IF(_3___Healthcare_Data_v1[[#This Row],[Age]]&gt;35,"Middle","Young"))</f>
        <v>Senior</v>
      </c>
    </row>
    <row r="5879" spans="1:18" x14ac:dyDescent="0.3">
      <c r="A5879" s="1" t="s">
        <v>11073</v>
      </c>
      <c r="B5879" s="1" t="s">
        <v>26646</v>
      </c>
      <c r="C5879" s="1" t="s">
        <v>16</v>
      </c>
      <c r="D5879" s="1" t="s">
        <v>114</v>
      </c>
      <c r="E5879" s="1" t="s">
        <v>26615</v>
      </c>
      <c r="F5879" s="2">
        <v>44892</v>
      </c>
      <c r="G5879" s="1" t="s">
        <v>16241</v>
      </c>
      <c r="H5879" s="1" t="s">
        <v>16242</v>
      </c>
      <c r="I5879" s="1" t="s">
        <v>21</v>
      </c>
      <c r="J5879" s="3" t="s">
        <v>32546</v>
      </c>
      <c r="K5879">
        <v>261</v>
      </c>
      <c r="L5879" s="1" t="s">
        <v>22</v>
      </c>
      <c r="M5879" s="2">
        <v>44913</v>
      </c>
      <c r="N5879" s="1" t="s">
        <v>23</v>
      </c>
      <c r="O5879" s="1" t="s">
        <v>44</v>
      </c>
      <c r="P5879" s="1">
        <f>_3___Healthcare_Data_v1[[#This Row],[Discharge Date]]-_3___Healthcare_Data_v1[[#This Row],[Date of Admission]]</f>
        <v>21</v>
      </c>
      <c r="Q5879" s="1">
        <f>IFERROR(_3___Healthcare_Data_v1[[#This Row],[ Billing Amount ]]/_3___Healthcare_Data_v1[[#This Row],[Days in Hospital]],0)</f>
        <v>1843.1094390476189</v>
      </c>
      <c r="R5879" s="1" t="str">
        <f>IF(_3___Healthcare_Data_v1[[#This Row],[Age]]&gt;60,"Senior",IF(_3___Healthcare_Data_v1[[#This Row],[Age]]&gt;35,"Middle","Young"))</f>
        <v>Senior</v>
      </c>
    </row>
    <row r="5880" spans="1:18" x14ac:dyDescent="0.3">
      <c r="A5880" s="1" t="s">
        <v>16243</v>
      </c>
      <c r="B5880" s="1" t="s">
        <v>26661</v>
      </c>
      <c r="C5880" s="1" t="s">
        <v>26</v>
      </c>
      <c r="D5880" s="1" t="s">
        <v>17</v>
      </c>
      <c r="E5880" s="1" t="s">
        <v>28</v>
      </c>
      <c r="F5880" s="2">
        <v>45225</v>
      </c>
      <c r="G5880" s="1" t="s">
        <v>16244</v>
      </c>
      <c r="H5880" s="1" t="s">
        <v>16245</v>
      </c>
      <c r="I5880" s="1" t="s">
        <v>52</v>
      </c>
      <c r="J5880" s="3" t="s">
        <v>32547</v>
      </c>
      <c r="K5880">
        <v>349</v>
      </c>
      <c r="L5880" s="1" t="s">
        <v>38</v>
      </c>
      <c r="M5880" s="2">
        <v>45234</v>
      </c>
      <c r="N5880" s="1" t="s">
        <v>43</v>
      </c>
      <c r="O5880" s="1" t="s">
        <v>44</v>
      </c>
      <c r="P5880" s="1">
        <f>_3___Healthcare_Data_v1[[#This Row],[Discharge Date]]-_3___Healthcare_Data_v1[[#This Row],[Date of Admission]]</f>
        <v>9</v>
      </c>
      <c r="Q5880" s="1">
        <f>IFERROR(_3___Healthcare_Data_v1[[#This Row],[ Billing Amount ]]/_3___Healthcare_Data_v1[[#This Row],[Days in Hospital]],0)</f>
        <v>3903.0950855555557</v>
      </c>
      <c r="R5880" s="1" t="str">
        <f>IF(_3___Healthcare_Data_v1[[#This Row],[Age]]&gt;60,"Senior",IF(_3___Healthcare_Data_v1[[#This Row],[Age]]&gt;35,"Middle","Young"))</f>
        <v>Senior</v>
      </c>
    </row>
    <row r="5881" spans="1:18" x14ac:dyDescent="0.3">
      <c r="A5881" s="1" t="s">
        <v>16246</v>
      </c>
      <c r="B5881" s="1" t="s">
        <v>26704</v>
      </c>
      <c r="C5881" s="1" t="s">
        <v>26</v>
      </c>
      <c r="D5881" s="1" t="s">
        <v>62</v>
      </c>
      <c r="E5881" s="1" t="s">
        <v>28</v>
      </c>
      <c r="F5881" s="2">
        <v>43801</v>
      </c>
      <c r="G5881" s="1" t="s">
        <v>16247</v>
      </c>
      <c r="H5881" s="1" t="s">
        <v>16248</v>
      </c>
      <c r="I5881" s="1" t="s">
        <v>56</v>
      </c>
      <c r="J5881" s="3" t="s">
        <v>32548</v>
      </c>
      <c r="K5881">
        <v>425</v>
      </c>
      <c r="L5881" s="1" t="s">
        <v>42</v>
      </c>
      <c r="M5881" s="2">
        <v>43811</v>
      </c>
      <c r="N5881" s="1" t="s">
        <v>84</v>
      </c>
      <c r="O5881" s="1" t="s">
        <v>32</v>
      </c>
      <c r="P5881" s="1">
        <f>_3___Healthcare_Data_v1[[#This Row],[Discharge Date]]-_3___Healthcare_Data_v1[[#This Row],[Date of Admission]]</f>
        <v>10</v>
      </c>
      <c r="Q5881" s="1">
        <f>IFERROR(_3___Healthcare_Data_v1[[#This Row],[ Billing Amount ]]/_3___Healthcare_Data_v1[[#This Row],[Days in Hospital]],0)</f>
        <v>2355.79504</v>
      </c>
      <c r="R5881" s="1" t="str">
        <f>IF(_3___Healthcare_Data_v1[[#This Row],[Age]]&gt;60,"Senior",IF(_3___Healthcare_Data_v1[[#This Row],[Age]]&gt;35,"Middle","Young"))</f>
        <v>Senior</v>
      </c>
    </row>
    <row r="5882" spans="1:18" x14ac:dyDescent="0.3">
      <c r="A5882" s="1" t="s">
        <v>16249</v>
      </c>
      <c r="B5882" s="1" t="s">
        <v>26980</v>
      </c>
      <c r="C5882" s="1" t="s">
        <v>16</v>
      </c>
      <c r="D5882" s="1" t="s">
        <v>17</v>
      </c>
      <c r="E5882" s="1" t="s">
        <v>35</v>
      </c>
      <c r="F5882" s="2">
        <v>43661</v>
      </c>
      <c r="G5882" s="1" t="s">
        <v>7553</v>
      </c>
      <c r="H5882" s="1" t="s">
        <v>16250</v>
      </c>
      <c r="I5882" s="1" t="s">
        <v>56</v>
      </c>
      <c r="J5882" s="3" t="s">
        <v>32549</v>
      </c>
      <c r="K5882">
        <v>461</v>
      </c>
      <c r="L5882" s="1" t="s">
        <v>38</v>
      </c>
      <c r="M5882" s="2">
        <v>43670</v>
      </c>
      <c r="N5882" s="1" t="s">
        <v>48</v>
      </c>
      <c r="O5882" s="1" t="s">
        <v>44</v>
      </c>
      <c r="P5882" s="1">
        <f>_3___Healthcare_Data_v1[[#This Row],[Discharge Date]]-_3___Healthcare_Data_v1[[#This Row],[Date of Admission]]</f>
        <v>9</v>
      </c>
      <c r="Q5882" s="1">
        <f>IFERROR(_3___Healthcare_Data_v1[[#This Row],[ Billing Amount ]]/_3___Healthcare_Data_v1[[#This Row],[Days in Hospital]],0)</f>
        <v>2512.6548200000002</v>
      </c>
      <c r="R5882" s="1" t="str">
        <f>IF(_3___Healthcare_Data_v1[[#This Row],[Age]]&gt;60,"Senior",IF(_3___Healthcare_Data_v1[[#This Row],[Age]]&gt;35,"Middle","Young"))</f>
        <v>Senior</v>
      </c>
    </row>
    <row r="5883" spans="1:18" x14ac:dyDescent="0.3">
      <c r="A5883" s="1" t="s">
        <v>16251</v>
      </c>
      <c r="B5883" s="1" t="s">
        <v>26994</v>
      </c>
      <c r="C5883" s="1" t="s">
        <v>16</v>
      </c>
      <c r="D5883" s="1" t="s">
        <v>27</v>
      </c>
      <c r="E5883" s="1" t="s">
        <v>28</v>
      </c>
      <c r="F5883" s="2">
        <v>43609</v>
      </c>
      <c r="G5883" s="1" t="s">
        <v>16252</v>
      </c>
      <c r="H5883" s="1" t="s">
        <v>16253</v>
      </c>
      <c r="I5883" s="1" t="s">
        <v>60</v>
      </c>
      <c r="J5883" s="3" t="s">
        <v>32550</v>
      </c>
      <c r="K5883">
        <v>444</v>
      </c>
      <c r="L5883" s="1" t="s">
        <v>42</v>
      </c>
      <c r="M5883" s="2">
        <v>43634</v>
      </c>
      <c r="N5883" s="1" t="s">
        <v>84</v>
      </c>
      <c r="O5883" s="1" t="s">
        <v>24</v>
      </c>
      <c r="P5883" s="1">
        <f>_3___Healthcare_Data_v1[[#This Row],[Discharge Date]]-_3___Healthcare_Data_v1[[#This Row],[Date of Admission]]</f>
        <v>25</v>
      </c>
      <c r="Q5883" s="1">
        <f>IFERROR(_3___Healthcare_Data_v1[[#This Row],[ Billing Amount ]]/_3___Healthcare_Data_v1[[#This Row],[Days in Hospital]],0)</f>
        <v>519.24909319999995</v>
      </c>
      <c r="R5883" s="1" t="str">
        <f>IF(_3___Healthcare_Data_v1[[#This Row],[Age]]&gt;60,"Senior",IF(_3___Healthcare_Data_v1[[#This Row],[Age]]&gt;35,"Middle","Young"))</f>
        <v>Senior</v>
      </c>
    </row>
    <row r="5884" spans="1:18" x14ac:dyDescent="0.3">
      <c r="A5884" s="1" t="s">
        <v>16254</v>
      </c>
      <c r="B5884" s="1" t="s">
        <v>26661</v>
      </c>
      <c r="C5884" s="1" t="s">
        <v>26</v>
      </c>
      <c r="D5884" s="1" t="s">
        <v>114</v>
      </c>
      <c r="E5884" s="1" t="s">
        <v>26620</v>
      </c>
      <c r="F5884" s="2">
        <v>44430</v>
      </c>
      <c r="G5884" s="1" t="s">
        <v>8710</v>
      </c>
      <c r="H5884" s="1" t="s">
        <v>16255</v>
      </c>
      <c r="I5884" s="1" t="s">
        <v>60</v>
      </c>
      <c r="J5884" s="3" t="s">
        <v>32551</v>
      </c>
      <c r="K5884">
        <v>285</v>
      </c>
      <c r="L5884" s="1" t="s">
        <v>38</v>
      </c>
      <c r="M5884" s="2">
        <v>44449</v>
      </c>
      <c r="N5884" s="1" t="s">
        <v>84</v>
      </c>
      <c r="O5884" s="1" t="s">
        <v>44</v>
      </c>
      <c r="P5884" s="1">
        <f>_3___Healthcare_Data_v1[[#This Row],[Discharge Date]]-_3___Healthcare_Data_v1[[#This Row],[Date of Admission]]</f>
        <v>19</v>
      </c>
      <c r="Q5884" s="1">
        <f>IFERROR(_3___Healthcare_Data_v1[[#This Row],[ Billing Amount ]]/_3___Healthcare_Data_v1[[#This Row],[Days in Hospital]],0)</f>
        <v>550.05319789473685</v>
      </c>
      <c r="R5884" s="1" t="str">
        <f>IF(_3___Healthcare_Data_v1[[#This Row],[Age]]&gt;60,"Senior",IF(_3___Healthcare_Data_v1[[#This Row],[Age]]&gt;35,"Middle","Young"))</f>
        <v>Senior</v>
      </c>
    </row>
    <row r="5885" spans="1:18" x14ac:dyDescent="0.3">
      <c r="A5885" s="1" t="s">
        <v>10208</v>
      </c>
      <c r="B5885" s="1" t="s">
        <v>26708</v>
      </c>
      <c r="C5885" s="1" t="s">
        <v>16</v>
      </c>
      <c r="D5885" s="1" t="s">
        <v>49</v>
      </c>
      <c r="E5885" s="1" t="s">
        <v>28</v>
      </c>
      <c r="F5885" s="2">
        <v>43640</v>
      </c>
      <c r="G5885" s="1" t="s">
        <v>16256</v>
      </c>
      <c r="H5885" s="1" t="s">
        <v>16257</v>
      </c>
      <c r="I5885" s="1" t="s">
        <v>56</v>
      </c>
      <c r="J5885" s="3" t="s">
        <v>32552</v>
      </c>
      <c r="K5885">
        <v>313</v>
      </c>
      <c r="L5885" s="1" t="s">
        <v>42</v>
      </c>
      <c r="M5885" s="2">
        <v>43646</v>
      </c>
      <c r="N5885" s="1" t="s">
        <v>23</v>
      </c>
      <c r="O5885" s="1" t="s">
        <v>32</v>
      </c>
      <c r="P5885" s="1">
        <f>_3___Healthcare_Data_v1[[#This Row],[Discharge Date]]-_3___Healthcare_Data_v1[[#This Row],[Date of Admission]]</f>
        <v>6</v>
      </c>
      <c r="Q5885" s="1">
        <f>IFERROR(_3___Healthcare_Data_v1[[#This Row],[ Billing Amount ]]/_3___Healthcare_Data_v1[[#This Row],[Days in Hospital]],0)</f>
        <v>6774.5001366666665</v>
      </c>
      <c r="R5885" s="1" t="str">
        <f>IF(_3___Healthcare_Data_v1[[#This Row],[Age]]&gt;60,"Senior",IF(_3___Healthcare_Data_v1[[#This Row],[Age]]&gt;35,"Middle","Young"))</f>
        <v>Senior</v>
      </c>
    </row>
    <row r="5886" spans="1:18" x14ac:dyDescent="0.3">
      <c r="A5886" s="1" t="s">
        <v>10059</v>
      </c>
      <c r="B5886" s="1" t="s">
        <v>26795</v>
      </c>
      <c r="C5886" s="1" t="s">
        <v>16</v>
      </c>
      <c r="D5886" s="1" t="s">
        <v>49</v>
      </c>
      <c r="E5886" s="1" t="s">
        <v>69</v>
      </c>
      <c r="F5886" s="2">
        <v>43923</v>
      </c>
      <c r="G5886" s="1" t="s">
        <v>16258</v>
      </c>
      <c r="H5886" s="1" t="s">
        <v>16259</v>
      </c>
      <c r="I5886" s="1" t="s">
        <v>56</v>
      </c>
      <c r="J5886" s="3" t="s">
        <v>32553</v>
      </c>
      <c r="K5886">
        <v>478</v>
      </c>
      <c r="L5886" s="1" t="s">
        <v>42</v>
      </c>
      <c r="M5886" s="2">
        <v>43948</v>
      </c>
      <c r="N5886" s="1" t="s">
        <v>84</v>
      </c>
      <c r="O5886" s="1" t="s">
        <v>24</v>
      </c>
      <c r="P5886" s="1">
        <f>_3___Healthcare_Data_v1[[#This Row],[Discharge Date]]-_3___Healthcare_Data_v1[[#This Row],[Date of Admission]]</f>
        <v>25</v>
      </c>
      <c r="Q5886" s="1">
        <f>IFERROR(_3___Healthcare_Data_v1[[#This Row],[ Billing Amount ]]/_3___Healthcare_Data_v1[[#This Row],[Days in Hospital]],0)</f>
        <v>1731.0626139999999</v>
      </c>
      <c r="R5886" s="1" t="str">
        <f>IF(_3___Healthcare_Data_v1[[#This Row],[Age]]&gt;60,"Senior",IF(_3___Healthcare_Data_v1[[#This Row],[Age]]&gt;35,"Middle","Young"))</f>
        <v>Senior</v>
      </c>
    </row>
    <row r="5887" spans="1:18" x14ac:dyDescent="0.3">
      <c r="A5887" s="1" t="s">
        <v>16260</v>
      </c>
      <c r="B5887" s="1" t="s">
        <v>26619</v>
      </c>
      <c r="C5887" s="1" t="s">
        <v>26</v>
      </c>
      <c r="D5887" s="1" t="s">
        <v>229</v>
      </c>
      <c r="E5887" s="1" t="s">
        <v>69</v>
      </c>
      <c r="F5887" s="2">
        <v>44987</v>
      </c>
      <c r="G5887" s="1" t="s">
        <v>16261</v>
      </c>
      <c r="H5887" s="1" t="s">
        <v>16262</v>
      </c>
      <c r="I5887" s="1" t="s">
        <v>21</v>
      </c>
      <c r="J5887" s="3" t="s">
        <v>32554</v>
      </c>
      <c r="K5887">
        <v>495</v>
      </c>
      <c r="L5887" s="1" t="s">
        <v>22</v>
      </c>
      <c r="M5887" s="2">
        <v>45006</v>
      </c>
      <c r="N5887" s="1" t="s">
        <v>31</v>
      </c>
      <c r="O5887" s="1" t="s">
        <v>32</v>
      </c>
      <c r="P5887" s="1">
        <f>_3___Healthcare_Data_v1[[#This Row],[Discharge Date]]-_3___Healthcare_Data_v1[[#This Row],[Date of Admission]]</f>
        <v>19</v>
      </c>
      <c r="Q5887" s="1">
        <f>IFERROR(_3___Healthcare_Data_v1[[#This Row],[ Billing Amount ]]/_3___Healthcare_Data_v1[[#This Row],[Days in Hospital]],0)</f>
        <v>1896.2724752631577</v>
      </c>
      <c r="R5887" s="1" t="str">
        <f>IF(_3___Healthcare_Data_v1[[#This Row],[Age]]&gt;60,"Senior",IF(_3___Healthcare_Data_v1[[#This Row],[Age]]&gt;35,"Middle","Young"))</f>
        <v>Senior</v>
      </c>
    </row>
    <row r="5888" spans="1:18" x14ac:dyDescent="0.3">
      <c r="A5888" s="1" t="s">
        <v>16263</v>
      </c>
      <c r="B5888" s="1" t="s">
        <v>26617</v>
      </c>
      <c r="C5888" s="1" t="s">
        <v>16</v>
      </c>
      <c r="D5888" s="1" t="s">
        <v>17</v>
      </c>
      <c r="E5888" s="1" t="s">
        <v>69</v>
      </c>
      <c r="F5888" s="2">
        <v>44018</v>
      </c>
      <c r="G5888" s="1" t="s">
        <v>16264</v>
      </c>
      <c r="H5888" s="1" t="s">
        <v>16265</v>
      </c>
      <c r="I5888" s="1" t="s">
        <v>21</v>
      </c>
      <c r="J5888" s="3" t="s">
        <v>32555</v>
      </c>
      <c r="K5888">
        <v>113</v>
      </c>
      <c r="L5888" s="1" t="s">
        <v>42</v>
      </c>
      <c r="M5888" s="2">
        <v>44044</v>
      </c>
      <c r="N5888" s="1" t="s">
        <v>48</v>
      </c>
      <c r="O5888" s="1" t="s">
        <v>24</v>
      </c>
      <c r="P5888" s="1">
        <f>_3___Healthcare_Data_v1[[#This Row],[Discharge Date]]-_3___Healthcare_Data_v1[[#This Row],[Date of Admission]]</f>
        <v>26</v>
      </c>
      <c r="Q5888" s="1">
        <f>IFERROR(_3___Healthcare_Data_v1[[#This Row],[ Billing Amount ]]/_3___Healthcare_Data_v1[[#This Row],[Days in Hospital]],0)</f>
        <v>741.77915576923078</v>
      </c>
      <c r="R5888" s="1" t="str">
        <f>IF(_3___Healthcare_Data_v1[[#This Row],[Age]]&gt;60,"Senior",IF(_3___Healthcare_Data_v1[[#This Row],[Age]]&gt;35,"Middle","Young"))</f>
        <v>Senior</v>
      </c>
    </row>
    <row r="5889" spans="1:18" x14ac:dyDescent="0.3">
      <c r="A5889" s="1" t="s">
        <v>16266</v>
      </c>
      <c r="B5889" s="1" t="s">
        <v>26664</v>
      </c>
      <c r="C5889" s="1" t="s">
        <v>16</v>
      </c>
      <c r="D5889" s="1" t="s">
        <v>114</v>
      </c>
      <c r="E5889" s="1" t="s">
        <v>26620</v>
      </c>
      <c r="F5889" s="2">
        <v>43849</v>
      </c>
      <c r="G5889" s="1" t="s">
        <v>16267</v>
      </c>
      <c r="H5889" s="1" t="s">
        <v>16268</v>
      </c>
      <c r="I5889" s="1" t="s">
        <v>60</v>
      </c>
      <c r="J5889" s="3" t="s">
        <v>32556</v>
      </c>
      <c r="K5889">
        <v>253</v>
      </c>
      <c r="L5889" s="1" t="s">
        <v>38</v>
      </c>
      <c r="M5889" s="2">
        <v>43856</v>
      </c>
      <c r="N5889" s="1" t="s">
        <v>43</v>
      </c>
      <c r="O5889" s="1" t="s">
        <v>44</v>
      </c>
      <c r="P5889" s="1">
        <f>_3___Healthcare_Data_v1[[#This Row],[Discharge Date]]-_3___Healthcare_Data_v1[[#This Row],[Date of Admission]]</f>
        <v>7</v>
      </c>
      <c r="Q5889" s="1">
        <f>IFERROR(_3___Healthcare_Data_v1[[#This Row],[ Billing Amount ]]/_3___Healthcare_Data_v1[[#This Row],[Days in Hospital]],0)</f>
        <v>1260.1533998571429</v>
      </c>
      <c r="R5889" s="1" t="str">
        <f>IF(_3___Healthcare_Data_v1[[#This Row],[Age]]&gt;60,"Senior",IF(_3___Healthcare_Data_v1[[#This Row],[Age]]&gt;35,"Middle","Young"))</f>
        <v>Senior</v>
      </c>
    </row>
    <row r="5890" spans="1:18" x14ac:dyDescent="0.3">
      <c r="A5890" s="1" t="s">
        <v>16269</v>
      </c>
      <c r="B5890" s="1" t="s">
        <v>26630</v>
      </c>
      <c r="C5890" s="1" t="s">
        <v>16</v>
      </c>
      <c r="D5890" s="1" t="s">
        <v>34</v>
      </c>
      <c r="E5890" s="1" t="s">
        <v>28</v>
      </c>
      <c r="F5890" s="2">
        <v>43678</v>
      </c>
      <c r="G5890" s="1" t="s">
        <v>16270</v>
      </c>
      <c r="H5890" s="1" t="s">
        <v>16271</v>
      </c>
      <c r="I5890" s="1" t="s">
        <v>52</v>
      </c>
      <c r="J5890" s="3" t="s">
        <v>32557</v>
      </c>
      <c r="K5890">
        <v>371</v>
      </c>
      <c r="L5890" s="1" t="s">
        <v>42</v>
      </c>
      <c r="M5890" s="2">
        <v>43693</v>
      </c>
      <c r="N5890" s="1" t="s">
        <v>31</v>
      </c>
      <c r="O5890" s="1" t="s">
        <v>24</v>
      </c>
      <c r="P5890" s="1">
        <f>_3___Healthcare_Data_v1[[#This Row],[Discharge Date]]-_3___Healthcare_Data_v1[[#This Row],[Date of Admission]]</f>
        <v>15</v>
      </c>
      <c r="Q5890" s="1">
        <f>IFERROR(_3___Healthcare_Data_v1[[#This Row],[ Billing Amount ]]/_3___Healthcare_Data_v1[[#This Row],[Days in Hospital]],0)</f>
        <v>1116.2864533333334</v>
      </c>
      <c r="R5890" s="1" t="str">
        <f>IF(_3___Healthcare_Data_v1[[#This Row],[Age]]&gt;60,"Senior",IF(_3___Healthcare_Data_v1[[#This Row],[Age]]&gt;35,"Middle","Young"))</f>
        <v>Senior</v>
      </c>
    </row>
    <row r="5891" spans="1:18" x14ac:dyDescent="0.3">
      <c r="A5891" s="1" t="s">
        <v>16272</v>
      </c>
      <c r="B5891" s="1" t="s">
        <v>26712</v>
      </c>
      <c r="C5891" s="1" t="s">
        <v>16</v>
      </c>
      <c r="D5891" s="1" t="s">
        <v>114</v>
      </c>
      <c r="E5891" s="1" t="s">
        <v>18</v>
      </c>
      <c r="F5891" s="2">
        <v>43999</v>
      </c>
      <c r="G5891" s="1" t="s">
        <v>16273</v>
      </c>
      <c r="H5891" s="1" t="s">
        <v>16274</v>
      </c>
      <c r="I5891" s="1" t="s">
        <v>26607</v>
      </c>
      <c r="J5891" s="3" t="s">
        <v>32558</v>
      </c>
      <c r="K5891">
        <v>293</v>
      </c>
      <c r="L5891" s="1" t="s">
        <v>38</v>
      </c>
      <c r="M5891" s="2">
        <v>44008</v>
      </c>
      <c r="N5891" s="1" t="s">
        <v>31</v>
      </c>
      <c r="O5891" s="1" t="s">
        <v>24</v>
      </c>
      <c r="P5891" s="1">
        <f>_3___Healthcare_Data_v1[[#This Row],[Discharge Date]]-_3___Healthcare_Data_v1[[#This Row],[Date of Admission]]</f>
        <v>9</v>
      </c>
      <c r="Q5891" s="1">
        <f>IFERROR(_3___Healthcare_Data_v1[[#This Row],[ Billing Amount ]]/_3___Healthcare_Data_v1[[#This Row],[Days in Hospital]],0)</f>
        <v>4540.5499033333335</v>
      </c>
      <c r="R5891" s="1" t="str">
        <f>IF(_3___Healthcare_Data_v1[[#This Row],[Age]]&gt;60,"Senior",IF(_3___Healthcare_Data_v1[[#This Row],[Age]]&gt;35,"Middle","Young"))</f>
        <v>Senior</v>
      </c>
    </row>
    <row r="5892" spans="1:18" x14ac:dyDescent="0.3">
      <c r="A5892" s="1" t="s">
        <v>16275</v>
      </c>
      <c r="B5892" s="1" t="s">
        <v>26873</v>
      </c>
      <c r="C5892" s="1" t="s">
        <v>16</v>
      </c>
      <c r="D5892" s="1" t="s">
        <v>27</v>
      </c>
      <c r="E5892" s="1" t="s">
        <v>35</v>
      </c>
      <c r="F5892" s="2">
        <v>45075</v>
      </c>
      <c r="G5892" s="1" t="s">
        <v>16276</v>
      </c>
      <c r="H5892" s="1" t="s">
        <v>16277</v>
      </c>
      <c r="I5892" s="1" t="s">
        <v>21</v>
      </c>
      <c r="J5892" s="3" t="s">
        <v>32559</v>
      </c>
      <c r="K5892">
        <v>143</v>
      </c>
      <c r="L5892" s="1" t="s">
        <v>42</v>
      </c>
      <c r="M5892" s="2">
        <v>45089</v>
      </c>
      <c r="N5892" s="1" t="s">
        <v>48</v>
      </c>
      <c r="O5892" s="1" t="s">
        <v>44</v>
      </c>
      <c r="P5892" s="1">
        <f>_3___Healthcare_Data_v1[[#This Row],[Discharge Date]]-_3___Healthcare_Data_v1[[#This Row],[Date of Admission]]</f>
        <v>14</v>
      </c>
      <c r="Q5892" s="1">
        <f>IFERROR(_3___Healthcare_Data_v1[[#This Row],[ Billing Amount ]]/_3___Healthcare_Data_v1[[#This Row],[Days in Hospital]],0)</f>
        <v>1382.0940192857142</v>
      </c>
      <c r="R5892" s="1" t="str">
        <f>IF(_3___Healthcare_Data_v1[[#This Row],[Age]]&gt;60,"Senior",IF(_3___Healthcare_Data_v1[[#This Row],[Age]]&gt;35,"Middle","Young"))</f>
        <v>Senior</v>
      </c>
    </row>
    <row r="5893" spans="1:18" x14ac:dyDescent="0.3">
      <c r="A5893" s="1" t="s">
        <v>16278</v>
      </c>
      <c r="B5893" s="1" t="s">
        <v>26612</v>
      </c>
      <c r="C5893" s="1" t="s">
        <v>16</v>
      </c>
      <c r="D5893" s="1" t="s">
        <v>34</v>
      </c>
      <c r="E5893" s="1" t="s">
        <v>26620</v>
      </c>
      <c r="F5893" s="2">
        <v>43614</v>
      </c>
      <c r="G5893" s="1" t="s">
        <v>16279</v>
      </c>
      <c r="H5893" s="1" t="s">
        <v>16280</v>
      </c>
      <c r="I5893" s="1" t="s">
        <v>52</v>
      </c>
      <c r="J5893" s="3" t="s">
        <v>32560</v>
      </c>
      <c r="K5893">
        <v>307</v>
      </c>
      <c r="L5893" s="1" t="s">
        <v>42</v>
      </c>
      <c r="M5893" s="2">
        <v>43634</v>
      </c>
      <c r="N5893" s="1" t="s">
        <v>23</v>
      </c>
      <c r="O5893" s="1" t="s">
        <v>24</v>
      </c>
      <c r="P5893" s="1">
        <f>_3___Healthcare_Data_v1[[#This Row],[Discharge Date]]-_3___Healthcare_Data_v1[[#This Row],[Date of Admission]]</f>
        <v>20</v>
      </c>
      <c r="Q5893" s="1">
        <f>IFERROR(_3___Healthcare_Data_v1[[#This Row],[ Billing Amount ]]/_3___Healthcare_Data_v1[[#This Row],[Days in Hospital]],0)</f>
        <v>703.19730449999997</v>
      </c>
      <c r="R5893" s="1" t="str">
        <f>IF(_3___Healthcare_Data_v1[[#This Row],[Age]]&gt;60,"Senior",IF(_3___Healthcare_Data_v1[[#This Row],[Age]]&gt;35,"Middle","Young"))</f>
        <v>Senior</v>
      </c>
    </row>
    <row r="5894" spans="1:18" x14ac:dyDescent="0.3">
      <c r="A5894" s="1" t="s">
        <v>16281</v>
      </c>
      <c r="B5894" s="1" t="s">
        <v>26624</v>
      </c>
      <c r="C5894" s="1" t="s">
        <v>16</v>
      </c>
      <c r="D5894" s="1" t="s">
        <v>49</v>
      </c>
      <c r="E5894" s="1" t="s">
        <v>28</v>
      </c>
      <c r="F5894" s="2">
        <v>44497</v>
      </c>
      <c r="G5894" s="1" t="s">
        <v>16282</v>
      </c>
      <c r="H5894" s="1" t="s">
        <v>16283</v>
      </c>
      <c r="I5894" s="1" t="s">
        <v>56</v>
      </c>
      <c r="J5894" s="3" t="s">
        <v>32561</v>
      </c>
      <c r="K5894">
        <v>307</v>
      </c>
      <c r="L5894" s="1" t="s">
        <v>42</v>
      </c>
      <c r="M5894" s="2">
        <v>44512</v>
      </c>
      <c r="N5894" s="1" t="s">
        <v>23</v>
      </c>
      <c r="O5894" s="1" t="s">
        <v>32</v>
      </c>
      <c r="P5894" s="1">
        <f>_3___Healthcare_Data_v1[[#This Row],[Discharge Date]]-_3___Healthcare_Data_v1[[#This Row],[Date of Admission]]</f>
        <v>15</v>
      </c>
      <c r="Q5894" s="1">
        <f>IFERROR(_3___Healthcare_Data_v1[[#This Row],[ Billing Amount ]]/_3___Healthcare_Data_v1[[#This Row],[Days in Hospital]],0)</f>
        <v>2445.6439446666668</v>
      </c>
      <c r="R5894" s="1" t="str">
        <f>IF(_3___Healthcare_Data_v1[[#This Row],[Age]]&gt;60,"Senior",IF(_3___Healthcare_Data_v1[[#This Row],[Age]]&gt;35,"Middle","Young"))</f>
        <v>Senior</v>
      </c>
    </row>
    <row r="5895" spans="1:18" x14ac:dyDescent="0.3">
      <c r="A5895" s="1" t="s">
        <v>16284</v>
      </c>
      <c r="B5895" s="1" t="s">
        <v>26606</v>
      </c>
      <c r="C5895" s="1" t="s">
        <v>16</v>
      </c>
      <c r="D5895" s="1" t="s">
        <v>17</v>
      </c>
      <c r="E5895" s="1" t="s">
        <v>26615</v>
      </c>
      <c r="F5895" s="2">
        <v>44410</v>
      </c>
      <c r="G5895" s="1" t="s">
        <v>16285</v>
      </c>
      <c r="H5895" s="1" t="s">
        <v>16286</v>
      </c>
      <c r="I5895" s="1" t="s">
        <v>26607</v>
      </c>
      <c r="J5895" s="3" t="s">
        <v>32562</v>
      </c>
      <c r="K5895">
        <v>394</v>
      </c>
      <c r="L5895" s="1" t="s">
        <v>42</v>
      </c>
      <c r="M5895" s="2">
        <v>44427</v>
      </c>
      <c r="N5895" s="1" t="s">
        <v>48</v>
      </c>
      <c r="O5895" s="1" t="s">
        <v>44</v>
      </c>
      <c r="P5895" s="1">
        <f>_3___Healthcare_Data_v1[[#This Row],[Discharge Date]]-_3___Healthcare_Data_v1[[#This Row],[Date of Admission]]</f>
        <v>17</v>
      </c>
      <c r="Q5895" s="1">
        <f>IFERROR(_3___Healthcare_Data_v1[[#This Row],[ Billing Amount ]]/_3___Healthcare_Data_v1[[#This Row],[Days in Hospital]],0)</f>
        <v>1140.1275735294118</v>
      </c>
      <c r="R5895" s="1" t="str">
        <f>IF(_3___Healthcare_Data_v1[[#This Row],[Age]]&gt;60,"Senior",IF(_3___Healthcare_Data_v1[[#This Row],[Age]]&gt;35,"Middle","Young"))</f>
        <v>Senior</v>
      </c>
    </row>
    <row r="5896" spans="1:18" x14ac:dyDescent="0.3">
      <c r="A5896" s="1" t="s">
        <v>16287</v>
      </c>
      <c r="B5896" s="1" t="s">
        <v>26653</v>
      </c>
      <c r="C5896" s="1" t="s">
        <v>16</v>
      </c>
      <c r="D5896" s="1" t="s">
        <v>229</v>
      </c>
      <c r="E5896" s="1" t="s">
        <v>69</v>
      </c>
      <c r="F5896" s="2">
        <v>44146</v>
      </c>
      <c r="G5896" s="1" t="s">
        <v>16288</v>
      </c>
      <c r="H5896" s="1" t="s">
        <v>16289</v>
      </c>
      <c r="I5896" s="1" t="s">
        <v>56</v>
      </c>
      <c r="J5896" s="3" t="s">
        <v>32563</v>
      </c>
      <c r="K5896">
        <v>414</v>
      </c>
      <c r="L5896" s="1" t="s">
        <v>38</v>
      </c>
      <c r="M5896" s="2">
        <v>44164</v>
      </c>
      <c r="N5896" s="1" t="s">
        <v>43</v>
      </c>
      <c r="O5896" s="1" t="s">
        <v>24</v>
      </c>
      <c r="P5896" s="1">
        <f>_3___Healthcare_Data_v1[[#This Row],[Discharge Date]]-_3___Healthcare_Data_v1[[#This Row],[Date of Admission]]</f>
        <v>18</v>
      </c>
      <c r="Q5896" s="1">
        <f>IFERROR(_3___Healthcare_Data_v1[[#This Row],[ Billing Amount ]]/_3___Healthcare_Data_v1[[#This Row],[Days in Hospital]],0)</f>
        <v>460.82398955555556</v>
      </c>
      <c r="R5896" s="1" t="str">
        <f>IF(_3___Healthcare_Data_v1[[#This Row],[Age]]&gt;60,"Senior",IF(_3___Healthcare_Data_v1[[#This Row],[Age]]&gt;35,"Middle","Young"))</f>
        <v>Senior</v>
      </c>
    </row>
    <row r="5897" spans="1:18" x14ac:dyDescent="0.3">
      <c r="A5897" s="1" t="s">
        <v>16290</v>
      </c>
      <c r="B5897" s="1" t="s">
        <v>26697</v>
      </c>
      <c r="C5897" s="1" t="s">
        <v>26</v>
      </c>
      <c r="D5897" s="1" t="s">
        <v>17</v>
      </c>
      <c r="E5897" s="1" t="s">
        <v>69</v>
      </c>
      <c r="F5897" s="2">
        <v>44148</v>
      </c>
      <c r="G5897" s="1" t="s">
        <v>16291</v>
      </c>
      <c r="H5897" s="1" t="s">
        <v>16292</v>
      </c>
      <c r="I5897" s="1" t="s">
        <v>21</v>
      </c>
      <c r="J5897" s="3" t="s">
        <v>32564</v>
      </c>
      <c r="K5897">
        <v>264</v>
      </c>
      <c r="L5897" s="1" t="s">
        <v>42</v>
      </c>
      <c r="M5897" s="2">
        <v>44157</v>
      </c>
      <c r="N5897" s="1" t="s">
        <v>48</v>
      </c>
      <c r="O5897" s="1" t="s">
        <v>32</v>
      </c>
      <c r="P5897" s="1">
        <f>_3___Healthcare_Data_v1[[#This Row],[Discharge Date]]-_3___Healthcare_Data_v1[[#This Row],[Date of Admission]]</f>
        <v>9</v>
      </c>
      <c r="Q5897" s="1">
        <f>IFERROR(_3___Healthcare_Data_v1[[#This Row],[ Billing Amount ]]/_3___Healthcare_Data_v1[[#This Row],[Days in Hospital]],0)</f>
        <v>4306.4309955555555</v>
      </c>
      <c r="R5897" s="1" t="str">
        <f>IF(_3___Healthcare_Data_v1[[#This Row],[Age]]&gt;60,"Senior",IF(_3___Healthcare_Data_v1[[#This Row],[Age]]&gt;35,"Middle","Young"))</f>
        <v>Senior</v>
      </c>
    </row>
    <row r="5898" spans="1:18" x14ac:dyDescent="0.3">
      <c r="A5898" s="1" t="s">
        <v>16293</v>
      </c>
      <c r="B5898" s="1" t="s">
        <v>26672</v>
      </c>
      <c r="C5898" s="1" t="s">
        <v>16</v>
      </c>
      <c r="D5898" s="1" t="s">
        <v>114</v>
      </c>
      <c r="E5898" s="1" t="s">
        <v>35</v>
      </c>
      <c r="F5898" s="2">
        <v>44239</v>
      </c>
      <c r="G5898" s="1" t="s">
        <v>16294</v>
      </c>
      <c r="H5898" s="1" t="s">
        <v>16295</v>
      </c>
      <c r="I5898" s="1" t="s">
        <v>21</v>
      </c>
      <c r="J5898" s="3" t="s">
        <v>32565</v>
      </c>
      <c r="K5898">
        <v>287</v>
      </c>
      <c r="L5898" s="1" t="s">
        <v>42</v>
      </c>
      <c r="M5898" s="2">
        <v>44246</v>
      </c>
      <c r="N5898" s="1" t="s">
        <v>23</v>
      </c>
      <c r="O5898" s="1" t="s">
        <v>44</v>
      </c>
      <c r="P5898" s="1">
        <f>_3___Healthcare_Data_v1[[#This Row],[Discharge Date]]-_3___Healthcare_Data_v1[[#This Row],[Date of Admission]]</f>
        <v>7</v>
      </c>
      <c r="Q5898" s="1">
        <f>IFERROR(_3___Healthcare_Data_v1[[#This Row],[ Billing Amount ]]/_3___Healthcare_Data_v1[[#This Row],[Days in Hospital]],0)</f>
        <v>1801.0722914285714</v>
      </c>
      <c r="R5898" s="1" t="str">
        <f>IF(_3___Healthcare_Data_v1[[#This Row],[Age]]&gt;60,"Senior",IF(_3___Healthcare_Data_v1[[#This Row],[Age]]&gt;35,"Middle","Young"))</f>
        <v>Senior</v>
      </c>
    </row>
    <row r="5899" spans="1:18" x14ac:dyDescent="0.3">
      <c r="A5899" s="1" t="s">
        <v>16296</v>
      </c>
      <c r="B5899" s="1" t="s">
        <v>26668</v>
      </c>
      <c r="C5899" s="1" t="s">
        <v>26</v>
      </c>
      <c r="D5899" s="1" t="s">
        <v>27</v>
      </c>
      <c r="E5899" s="1" t="s">
        <v>18</v>
      </c>
      <c r="F5899" s="2">
        <v>44602</v>
      </c>
      <c r="G5899" s="1" t="s">
        <v>16297</v>
      </c>
      <c r="H5899" s="1" t="s">
        <v>16298</v>
      </c>
      <c r="I5899" s="1" t="s">
        <v>21</v>
      </c>
      <c r="J5899" s="3" t="s">
        <v>32566</v>
      </c>
      <c r="K5899">
        <v>117</v>
      </c>
      <c r="L5899" s="1" t="s">
        <v>38</v>
      </c>
      <c r="M5899" s="2">
        <v>44621</v>
      </c>
      <c r="N5899" s="1" t="s">
        <v>31</v>
      </c>
      <c r="O5899" s="1" t="s">
        <v>44</v>
      </c>
      <c r="P5899" s="1">
        <f>_3___Healthcare_Data_v1[[#This Row],[Discharge Date]]-_3___Healthcare_Data_v1[[#This Row],[Date of Admission]]</f>
        <v>19</v>
      </c>
      <c r="Q5899" s="1">
        <f>IFERROR(_3___Healthcare_Data_v1[[#This Row],[ Billing Amount ]]/_3___Healthcare_Data_v1[[#This Row],[Days in Hospital]],0)</f>
        <v>2583.4095789473686</v>
      </c>
      <c r="R5899" s="1" t="str">
        <f>IF(_3___Healthcare_Data_v1[[#This Row],[Age]]&gt;60,"Senior",IF(_3___Healthcare_Data_v1[[#This Row],[Age]]&gt;35,"Middle","Young"))</f>
        <v>Senior</v>
      </c>
    </row>
    <row r="5900" spans="1:18" x14ac:dyDescent="0.3">
      <c r="A5900" s="1" t="s">
        <v>16299</v>
      </c>
      <c r="B5900" s="1" t="s">
        <v>26653</v>
      </c>
      <c r="C5900" s="1" t="s">
        <v>16</v>
      </c>
      <c r="D5900" s="1" t="s">
        <v>17</v>
      </c>
      <c r="E5900" s="1" t="s">
        <v>26615</v>
      </c>
      <c r="F5900" s="2">
        <v>45127</v>
      </c>
      <c r="G5900" s="1" t="s">
        <v>16300</v>
      </c>
      <c r="H5900" s="1" t="s">
        <v>9644</v>
      </c>
      <c r="I5900" s="1" t="s">
        <v>52</v>
      </c>
      <c r="J5900" s="3" t="s">
        <v>32567</v>
      </c>
      <c r="K5900">
        <v>360</v>
      </c>
      <c r="L5900" s="1" t="s">
        <v>38</v>
      </c>
      <c r="M5900" s="2">
        <v>45155</v>
      </c>
      <c r="N5900" s="1" t="s">
        <v>31</v>
      </c>
      <c r="O5900" s="1" t="s">
        <v>44</v>
      </c>
      <c r="P5900" s="1">
        <f>_3___Healthcare_Data_v1[[#This Row],[Discharge Date]]-_3___Healthcare_Data_v1[[#This Row],[Date of Admission]]</f>
        <v>28</v>
      </c>
      <c r="Q5900" s="1">
        <f>IFERROR(_3___Healthcare_Data_v1[[#This Row],[ Billing Amount ]]/_3___Healthcare_Data_v1[[#This Row],[Days in Hospital]],0)</f>
        <v>289.05710535714286</v>
      </c>
      <c r="R5900" s="1" t="str">
        <f>IF(_3___Healthcare_Data_v1[[#This Row],[Age]]&gt;60,"Senior",IF(_3___Healthcare_Data_v1[[#This Row],[Age]]&gt;35,"Middle","Young"))</f>
        <v>Senior</v>
      </c>
    </row>
    <row r="5901" spans="1:18" x14ac:dyDescent="0.3">
      <c r="A5901" s="1" t="s">
        <v>16301</v>
      </c>
      <c r="B5901" s="1" t="s">
        <v>26798</v>
      </c>
      <c r="C5901" s="1" t="s">
        <v>16</v>
      </c>
      <c r="D5901" s="1" t="s">
        <v>229</v>
      </c>
      <c r="E5901" s="1" t="s">
        <v>26615</v>
      </c>
      <c r="F5901" s="2">
        <v>44022</v>
      </c>
      <c r="G5901" s="1" t="s">
        <v>16302</v>
      </c>
      <c r="H5901" s="1" t="s">
        <v>16303</v>
      </c>
      <c r="I5901" s="1" t="s">
        <v>26607</v>
      </c>
      <c r="J5901" s="3" t="s">
        <v>32568</v>
      </c>
      <c r="K5901">
        <v>391</v>
      </c>
      <c r="L5901" s="1" t="s">
        <v>42</v>
      </c>
      <c r="M5901" s="2">
        <v>44029</v>
      </c>
      <c r="N5901" s="1" t="s">
        <v>31</v>
      </c>
      <c r="O5901" s="1" t="s">
        <v>24</v>
      </c>
      <c r="P5901" s="1">
        <f>_3___Healthcare_Data_v1[[#This Row],[Discharge Date]]-_3___Healthcare_Data_v1[[#This Row],[Date of Admission]]</f>
        <v>7</v>
      </c>
      <c r="Q5901" s="1">
        <f>IFERROR(_3___Healthcare_Data_v1[[#This Row],[ Billing Amount ]]/_3___Healthcare_Data_v1[[#This Row],[Days in Hospital]],0)</f>
        <v>1888.01946</v>
      </c>
      <c r="R5901" s="1" t="str">
        <f>IF(_3___Healthcare_Data_v1[[#This Row],[Age]]&gt;60,"Senior",IF(_3___Healthcare_Data_v1[[#This Row],[Age]]&gt;35,"Middle","Young"))</f>
        <v>Senior</v>
      </c>
    </row>
    <row r="5902" spans="1:18" x14ac:dyDescent="0.3">
      <c r="A5902" s="1" t="s">
        <v>16304</v>
      </c>
      <c r="B5902" s="1" t="s">
        <v>26687</v>
      </c>
      <c r="C5902" s="1" t="s">
        <v>26</v>
      </c>
      <c r="D5902" s="1" t="s">
        <v>34</v>
      </c>
      <c r="E5902" s="1" t="s">
        <v>28</v>
      </c>
      <c r="F5902" s="2">
        <v>44449</v>
      </c>
      <c r="G5902" s="1" t="s">
        <v>1090</v>
      </c>
      <c r="H5902" s="1" t="s">
        <v>16305</v>
      </c>
      <c r="I5902" s="1" t="s">
        <v>21</v>
      </c>
      <c r="J5902" s="3" t="s">
        <v>32569</v>
      </c>
      <c r="K5902">
        <v>433</v>
      </c>
      <c r="L5902" s="1" t="s">
        <v>38</v>
      </c>
      <c r="M5902" s="2">
        <v>44476</v>
      </c>
      <c r="N5902" s="1" t="s">
        <v>48</v>
      </c>
      <c r="O5902" s="1" t="s">
        <v>24</v>
      </c>
      <c r="P5902" s="1">
        <f>_3___Healthcare_Data_v1[[#This Row],[Discharge Date]]-_3___Healthcare_Data_v1[[#This Row],[Date of Admission]]</f>
        <v>27</v>
      </c>
      <c r="Q5902" s="1">
        <f>IFERROR(_3___Healthcare_Data_v1[[#This Row],[ Billing Amount ]]/_3___Healthcare_Data_v1[[#This Row],[Days in Hospital]],0)</f>
        <v>451.23054518518518</v>
      </c>
      <c r="R5902" s="1" t="str">
        <f>IF(_3___Healthcare_Data_v1[[#This Row],[Age]]&gt;60,"Senior",IF(_3___Healthcare_Data_v1[[#This Row],[Age]]&gt;35,"Middle","Young"))</f>
        <v>Senior</v>
      </c>
    </row>
    <row r="5903" spans="1:18" x14ac:dyDescent="0.3">
      <c r="A5903" s="1" t="s">
        <v>16306</v>
      </c>
      <c r="B5903" s="1" t="s">
        <v>26928</v>
      </c>
      <c r="C5903" s="1" t="s">
        <v>16</v>
      </c>
      <c r="D5903" s="1" t="s">
        <v>27</v>
      </c>
      <c r="E5903" s="1" t="s">
        <v>26620</v>
      </c>
      <c r="F5903" s="2">
        <v>44057</v>
      </c>
      <c r="G5903" s="1" t="s">
        <v>16307</v>
      </c>
      <c r="H5903" s="1" t="s">
        <v>2014</v>
      </c>
      <c r="I5903" s="1" t="s">
        <v>21</v>
      </c>
      <c r="J5903" s="3" t="s">
        <v>32570</v>
      </c>
      <c r="K5903">
        <v>424</v>
      </c>
      <c r="L5903" s="1" t="s">
        <v>42</v>
      </c>
      <c r="M5903" s="2">
        <v>44060</v>
      </c>
      <c r="N5903" s="1" t="s">
        <v>23</v>
      </c>
      <c r="O5903" s="1" t="s">
        <v>32</v>
      </c>
      <c r="P5903" s="1">
        <f>_3___Healthcare_Data_v1[[#This Row],[Discharge Date]]-_3___Healthcare_Data_v1[[#This Row],[Date of Admission]]</f>
        <v>3</v>
      </c>
      <c r="Q5903" s="1">
        <f>IFERROR(_3___Healthcare_Data_v1[[#This Row],[ Billing Amount ]]/_3___Healthcare_Data_v1[[#This Row],[Days in Hospital]],0)</f>
        <v>5541.0561200000002</v>
      </c>
      <c r="R5903" s="1" t="str">
        <f>IF(_3___Healthcare_Data_v1[[#This Row],[Age]]&gt;60,"Senior",IF(_3___Healthcare_Data_v1[[#This Row],[Age]]&gt;35,"Middle","Young"))</f>
        <v>Senior</v>
      </c>
    </row>
    <row r="5904" spans="1:18" x14ac:dyDescent="0.3">
      <c r="A5904" s="1" t="s">
        <v>16308</v>
      </c>
      <c r="B5904" s="1" t="s">
        <v>26672</v>
      </c>
      <c r="C5904" s="1" t="s">
        <v>16</v>
      </c>
      <c r="D5904" s="1" t="s">
        <v>62</v>
      </c>
      <c r="E5904" s="1" t="s">
        <v>26620</v>
      </c>
      <c r="F5904" s="2">
        <v>44162</v>
      </c>
      <c r="G5904" s="1" t="s">
        <v>16309</v>
      </c>
      <c r="H5904" s="1" t="s">
        <v>16310</v>
      </c>
      <c r="I5904" s="1" t="s">
        <v>21</v>
      </c>
      <c r="J5904" s="3" t="s">
        <v>32571</v>
      </c>
      <c r="K5904">
        <v>477</v>
      </c>
      <c r="L5904" s="1" t="s">
        <v>22</v>
      </c>
      <c r="M5904" s="2">
        <v>44164</v>
      </c>
      <c r="N5904" s="1" t="s">
        <v>31</v>
      </c>
      <c r="O5904" s="1" t="s">
        <v>32</v>
      </c>
      <c r="P5904" s="1">
        <f>_3___Healthcare_Data_v1[[#This Row],[Discharge Date]]-_3___Healthcare_Data_v1[[#This Row],[Date of Admission]]</f>
        <v>2</v>
      </c>
      <c r="Q5904" s="1">
        <f>IFERROR(_3___Healthcare_Data_v1[[#This Row],[ Billing Amount ]]/_3___Healthcare_Data_v1[[#This Row],[Days in Hospital]],0)</f>
        <v>7971.9872349999996</v>
      </c>
      <c r="R5904" s="1" t="str">
        <f>IF(_3___Healthcare_Data_v1[[#This Row],[Age]]&gt;60,"Senior",IF(_3___Healthcare_Data_v1[[#This Row],[Age]]&gt;35,"Middle","Young"))</f>
        <v>Senior</v>
      </c>
    </row>
    <row r="5905" spans="1:18" x14ac:dyDescent="0.3">
      <c r="A5905" s="1" t="s">
        <v>16311</v>
      </c>
      <c r="B5905" s="1" t="s">
        <v>26708</v>
      </c>
      <c r="C5905" s="1" t="s">
        <v>16</v>
      </c>
      <c r="D5905" s="1" t="s">
        <v>89</v>
      </c>
      <c r="E5905" s="1" t="s">
        <v>28</v>
      </c>
      <c r="F5905" s="2">
        <v>44729</v>
      </c>
      <c r="G5905" s="1" t="s">
        <v>16312</v>
      </c>
      <c r="H5905" s="1" t="s">
        <v>16313</v>
      </c>
      <c r="I5905" s="1" t="s">
        <v>60</v>
      </c>
      <c r="J5905" s="3" t="s">
        <v>32572</v>
      </c>
      <c r="K5905">
        <v>283</v>
      </c>
      <c r="L5905" s="1" t="s">
        <v>42</v>
      </c>
      <c r="M5905" s="2">
        <v>44749</v>
      </c>
      <c r="N5905" s="1" t="s">
        <v>48</v>
      </c>
      <c r="O5905" s="1" t="s">
        <v>44</v>
      </c>
      <c r="P5905" s="1">
        <f>_3___Healthcare_Data_v1[[#This Row],[Discharge Date]]-_3___Healthcare_Data_v1[[#This Row],[Date of Admission]]</f>
        <v>20</v>
      </c>
      <c r="Q5905" s="1">
        <f>IFERROR(_3___Healthcare_Data_v1[[#This Row],[ Billing Amount ]]/_3___Healthcare_Data_v1[[#This Row],[Days in Hospital]],0)</f>
        <v>1983.7065070000001</v>
      </c>
      <c r="R5905" s="1" t="str">
        <f>IF(_3___Healthcare_Data_v1[[#This Row],[Age]]&gt;60,"Senior",IF(_3___Healthcare_Data_v1[[#This Row],[Age]]&gt;35,"Middle","Young"))</f>
        <v>Senior</v>
      </c>
    </row>
    <row r="5906" spans="1:18" x14ac:dyDescent="0.3">
      <c r="A5906" s="1" t="s">
        <v>16314</v>
      </c>
      <c r="B5906" s="1" t="s">
        <v>26723</v>
      </c>
      <c r="C5906" s="1" t="s">
        <v>16</v>
      </c>
      <c r="D5906" s="1" t="s">
        <v>114</v>
      </c>
      <c r="E5906" s="1" t="s">
        <v>18</v>
      </c>
      <c r="F5906" s="2">
        <v>44549</v>
      </c>
      <c r="G5906" s="1" t="s">
        <v>16315</v>
      </c>
      <c r="H5906" s="1" t="s">
        <v>279</v>
      </c>
      <c r="I5906" s="1" t="s">
        <v>52</v>
      </c>
      <c r="J5906" s="3" t="s">
        <v>32573</v>
      </c>
      <c r="K5906">
        <v>325</v>
      </c>
      <c r="L5906" s="1" t="s">
        <v>38</v>
      </c>
      <c r="M5906" s="2">
        <v>44560</v>
      </c>
      <c r="N5906" s="1" t="s">
        <v>43</v>
      </c>
      <c r="O5906" s="1" t="s">
        <v>24</v>
      </c>
      <c r="P5906" s="1">
        <f>_3___Healthcare_Data_v1[[#This Row],[Discharge Date]]-_3___Healthcare_Data_v1[[#This Row],[Date of Admission]]</f>
        <v>11</v>
      </c>
      <c r="Q5906" s="1">
        <f>IFERROR(_3___Healthcare_Data_v1[[#This Row],[ Billing Amount ]]/_3___Healthcare_Data_v1[[#This Row],[Days in Hospital]],0)</f>
        <v>1403.354510909091</v>
      </c>
      <c r="R5906" s="1" t="str">
        <f>IF(_3___Healthcare_Data_v1[[#This Row],[Age]]&gt;60,"Senior",IF(_3___Healthcare_Data_v1[[#This Row],[Age]]&gt;35,"Middle","Young"))</f>
        <v>Senior</v>
      </c>
    </row>
    <row r="5907" spans="1:18" x14ac:dyDescent="0.3">
      <c r="A5907" s="1" t="s">
        <v>16316</v>
      </c>
      <c r="B5907" s="1" t="s">
        <v>26967</v>
      </c>
      <c r="C5907" s="1" t="s">
        <v>26</v>
      </c>
      <c r="D5907" s="1" t="s">
        <v>34</v>
      </c>
      <c r="E5907" s="1" t="s">
        <v>69</v>
      </c>
      <c r="F5907" s="2">
        <v>44114</v>
      </c>
      <c r="G5907" s="1" t="s">
        <v>16317</v>
      </c>
      <c r="H5907" s="1" t="s">
        <v>16318</v>
      </c>
      <c r="I5907" s="1" t="s">
        <v>21</v>
      </c>
      <c r="J5907" s="3" t="s">
        <v>32574</v>
      </c>
      <c r="K5907">
        <v>272</v>
      </c>
      <c r="L5907" s="1" t="s">
        <v>38</v>
      </c>
      <c r="M5907" s="2">
        <v>44140</v>
      </c>
      <c r="N5907" s="1" t="s">
        <v>84</v>
      </c>
      <c r="O5907" s="1" t="s">
        <v>24</v>
      </c>
      <c r="P5907" s="1">
        <f>_3___Healthcare_Data_v1[[#This Row],[Discharge Date]]-_3___Healthcare_Data_v1[[#This Row],[Date of Admission]]</f>
        <v>26</v>
      </c>
      <c r="Q5907" s="1">
        <f>IFERROR(_3___Healthcare_Data_v1[[#This Row],[ Billing Amount ]]/_3___Healthcare_Data_v1[[#This Row],[Days in Hospital]],0)</f>
        <v>257.04475469230772</v>
      </c>
      <c r="R5907" s="1" t="str">
        <f>IF(_3___Healthcare_Data_v1[[#This Row],[Age]]&gt;60,"Senior",IF(_3___Healthcare_Data_v1[[#This Row],[Age]]&gt;35,"Middle","Young"))</f>
        <v>Senior</v>
      </c>
    </row>
    <row r="5908" spans="1:18" x14ac:dyDescent="0.3">
      <c r="A5908" s="1" t="s">
        <v>16319</v>
      </c>
      <c r="B5908" s="1" t="s">
        <v>26822</v>
      </c>
      <c r="C5908" s="1" t="s">
        <v>16</v>
      </c>
      <c r="D5908" s="1" t="s">
        <v>49</v>
      </c>
      <c r="E5908" s="1" t="s">
        <v>35</v>
      </c>
      <c r="F5908" s="2">
        <v>44424</v>
      </c>
      <c r="G5908" s="1" t="s">
        <v>16320</v>
      </c>
      <c r="H5908" s="1" t="s">
        <v>16321</v>
      </c>
      <c r="I5908" s="1" t="s">
        <v>21</v>
      </c>
      <c r="J5908" s="3" t="s">
        <v>32575</v>
      </c>
      <c r="K5908">
        <v>312</v>
      </c>
      <c r="L5908" s="1" t="s">
        <v>38</v>
      </c>
      <c r="M5908" s="2">
        <v>44445</v>
      </c>
      <c r="N5908" s="1" t="s">
        <v>48</v>
      </c>
      <c r="O5908" s="1" t="s">
        <v>44</v>
      </c>
      <c r="P5908" s="1">
        <f>_3___Healthcare_Data_v1[[#This Row],[Discharge Date]]-_3___Healthcare_Data_v1[[#This Row],[Date of Admission]]</f>
        <v>21</v>
      </c>
      <c r="Q5908" s="1">
        <f>IFERROR(_3___Healthcare_Data_v1[[#This Row],[ Billing Amount ]]/_3___Healthcare_Data_v1[[#This Row],[Days in Hospital]],0)</f>
        <v>881.74394857142863</v>
      </c>
      <c r="R5908" s="1" t="str">
        <f>IF(_3___Healthcare_Data_v1[[#This Row],[Age]]&gt;60,"Senior",IF(_3___Healthcare_Data_v1[[#This Row],[Age]]&gt;35,"Middle","Young"))</f>
        <v>Senior</v>
      </c>
    </row>
    <row r="5909" spans="1:18" x14ac:dyDescent="0.3">
      <c r="A5909" s="1" t="s">
        <v>16322</v>
      </c>
      <c r="B5909" s="1" t="s">
        <v>26664</v>
      </c>
      <c r="C5909" s="1" t="s">
        <v>16</v>
      </c>
      <c r="D5909" s="1" t="s">
        <v>229</v>
      </c>
      <c r="E5909" s="1" t="s">
        <v>18</v>
      </c>
      <c r="F5909" s="2">
        <v>43880</v>
      </c>
      <c r="G5909" s="1" t="s">
        <v>16323</v>
      </c>
      <c r="H5909" s="1" t="s">
        <v>16324</v>
      </c>
      <c r="I5909" s="1" t="s">
        <v>21</v>
      </c>
      <c r="J5909" s="3" t="s">
        <v>32576</v>
      </c>
      <c r="K5909">
        <v>304</v>
      </c>
      <c r="L5909" s="1" t="s">
        <v>38</v>
      </c>
      <c r="M5909" s="2">
        <v>43910</v>
      </c>
      <c r="N5909" s="1" t="s">
        <v>48</v>
      </c>
      <c r="O5909" s="1" t="s">
        <v>24</v>
      </c>
      <c r="P5909" s="1">
        <f>_3___Healthcare_Data_v1[[#This Row],[Discharge Date]]-_3___Healthcare_Data_v1[[#This Row],[Date of Admission]]</f>
        <v>30</v>
      </c>
      <c r="Q5909" s="1">
        <f>IFERROR(_3___Healthcare_Data_v1[[#This Row],[ Billing Amount ]]/_3___Healthcare_Data_v1[[#This Row],[Days in Hospital]],0)</f>
        <v>1925.382374</v>
      </c>
      <c r="R5909" s="1" t="str">
        <f>IF(_3___Healthcare_Data_v1[[#This Row],[Age]]&gt;60,"Senior",IF(_3___Healthcare_Data_v1[[#This Row],[Age]]&gt;35,"Middle","Young"))</f>
        <v>Senior</v>
      </c>
    </row>
    <row r="5910" spans="1:18" x14ac:dyDescent="0.3">
      <c r="A5910" s="1" t="s">
        <v>16325</v>
      </c>
      <c r="B5910" s="1" t="s">
        <v>26700</v>
      </c>
      <c r="C5910" s="1" t="s">
        <v>26</v>
      </c>
      <c r="D5910" s="1" t="s">
        <v>62</v>
      </c>
      <c r="E5910" s="1" t="s">
        <v>28</v>
      </c>
      <c r="F5910" s="2">
        <v>44520</v>
      </c>
      <c r="G5910" s="1" t="s">
        <v>5454</v>
      </c>
      <c r="H5910" s="1" t="s">
        <v>16326</v>
      </c>
      <c r="I5910" s="1" t="s">
        <v>21</v>
      </c>
      <c r="J5910" s="3" t="s">
        <v>32577</v>
      </c>
      <c r="K5910">
        <v>192</v>
      </c>
      <c r="L5910" s="1" t="s">
        <v>42</v>
      </c>
      <c r="M5910" s="2">
        <v>44550</v>
      </c>
      <c r="N5910" s="1" t="s">
        <v>84</v>
      </c>
      <c r="O5910" s="1" t="s">
        <v>44</v>
      </c>
      <c r="P5910" s="1">
        <f>_3___Healthcare_Data_v1[[#This Row],[Discharge Date]]-_3___Healthcare_Data_v1[[#This Row],[Date of Admission]]</f>
        <v>30</v>
      </c>
      <c r="Q5910" s="1">
        <f>IFERROR(_3___Healthcare_Data_v1[[#This Row],[ Billing Amount ]]/_3___Healthcare_Data_v1[[#This Row],[Days in Hospital]],0)</f>
        <v>992.98558500000001</v>
      </c>
      <c r="R5910" s="1" t="str">
        <f>IF(_3___Healthcare_Data_v1[[#This Row],[Age]]&gt;60,"Senior",IF(_3___Healthcare_Data_v1[[#This Row],[Age]]&gt;35,"Middle","Young"))</f>
        <v>Senior</v>
      </c>
    </row>
    <row r="5911" spans="1:18" x14ac:dyDescent="0.3">
      <c r="A5911" s="1" t="s">
        <v>16327</v>
      </c>
      <c r="B5911" s="1" t="s">
        <v>26798</v>
      </c>
      <c r="C5911" s="1" t="s">
        <v>26</v>
      </c>
      <c r="D5911" s="1" t="s">
        <v>114</v>
      </c>
      <c r="E5911" s="1" t="s">
        <v>18</v>
      </c>
      <c r="F5911" s="2">
        <v>45168</v>
      </c>
      <c r="G5911" s="1" t="s">
        <v>715</v>
      </c>
      <c r="H5911" s="1" t="s">
        <v>4817</v>
      </c>
      <c r="I5911" s="1" t="s">
        <v>52</v>
      </c>
      <c r="J5911" s="3" t="s">
        <v>32578</v>
      </c>
      <c r="K5911">
        <v>195</v>
      </c>
      <c r="L5911" s="1" t="s">
        <v>38</v>
      </c>
      <c r="M5911" s="2">
        <v>45180</v>
      </c>
      <c r="N5911" s="1" t="s">
        <v>43</v>
      </c>
      <c r="O5911" s="1" t="s">
        <v>24</v>
      </c>
      <c r="P5911" s="1">
        <f>_3___Healthcare_Data_v1[[#This Row],[Discharge Date]]-_3___Healthcare_Data_v1[[#This Row],[Date of Admission]]</f>
        <v>12</v>
      </c>
      <c r="Q5911" s="1">
        <f>IFERROR(_3___Healthcare_Data_v1[[#This Row],[ Billing Amount ]]/_3___Healthcare_Data_v1[[#This Row],[Days in Hospital]],0)</f>
        <v>3038.1932791666663</v>
      </c>
      <c r="R5911" s="1" t="str">
        <f>IF(_3___Healthcare_Data_v1[[#This Row],[Age]]&gt;60,"Senior",IF(_3___Healthcare_Data_v1[[#This Row],[Age]]&gt;35,"Middle","Young"))</f>
        <v>Senior</v>
      </c>
    </row>
    <row r="5912" spans="1:18" x14ac:dyDescent="0.3">
      <c r="A5912" s="1" t="s">
        <v>16328</v>
      </c>
      <c r="B5912" s="1" t="s">
        <v>26632</v>
      </c>
      <c r="C5912" s="1" t="s">
        <v>16</v>
      </c>
      <c r="D5912" s="1" t="s">
        <v>229</v>
      </c>
      <c r="E5912" s="1" t="s">
        <v>35</v>
      </c>
      <c r="F5912" s="2">
        <v>44428</v>
      </c>
      <c r="G5912" s="1" t="s">
        <v>16329</v>
      </c>
      <c r="H5912" s="1" t="s">
        <v>5029</v>
      </c>
      <c r="I5912" s="1" t="s">
        <v>60</v>
      </c>
      <c r="J5912" s="3" t="s">
        <v>32579</v>
      </c>
      <c r="K5912">
        <v>389</v>
      </c>
      <c r="L5912" s="1" t="s">
        <v>38</v>
      </c>
      <c r="M5912" s="2">
        <v>44432</v>
      </c>
      <c r="N5912" s="1" t="s">
        <v>23</v>
      </c>
      <c r="O5912" s="1" t="s">
        <v>44</v>
      </c>
      <c r="P5912" s="1">
        <f>_3___Healthcare_Data_v1[[#This Row],[Discharge Date]]-_3___Healthcare_Data_v1[[#This Row],[Date of Admission]]</f>
        <v>4</v>
      </c>
      <c r="Q5912" s="1">
        <f>IFERROR(_3___Healthcare_Data_v1[[#This Row],[ Billing Amount ]]/_3___Healthcare_Data_v1[[#This Row],[Days in Hospital]],0)</f>
        <v>167.96227329999999</v>
      </c>
      <c r="R5912" s="1" t="str">
        <f>IF(_3___Healthcare_Data_v1[[#This Row],[Age]]&gt;60,"Senior",IF(_3___Healthcare_Data_v1[[#This Row],[Age]]&gt;35,"Middle","Young"))</f>
        <v>Senior</v>
      </c>
    </row>
    <row r="5913" spans="1:18" x14ac:dyDescent="0.3">
      <c r="A5913" s="1" t="s">
        <v>5831</v>
      </c>
      <c r="B5913" s="1" t="s">
        <v>26628</v>
      </c>
      <c r="C5913" s="1" t="s">
        <v>26</v>
      </c>
      <c r="D5913" s="1" t="s">
        <v>229</v>
      </c>
      <c r="E5913" s="1" t="s">
        <v>26620</v>
      </c>
      <c r="F5913" s="2">
        <v>44829</v>
      </c>
      <c r="G5913" s="1" t="s">
        <v>16330</v>
      </c>
      <c r="H5913" s="1" t="s">
        <v>16331</v>
      </c>
      <c r="I5913" s="1" t="s">
        <v>56</v>
      </c>
      <c r="J5913" s="3" t="s">
        <v>32580</v>
      </c>
      <c r="K5913">
        <v>243</v>
      </c>
      <c r="L5913" s="1" t="s">
        <v>22</v>
      </c>
      <c r="M5913" s="2">
        <v>44832</v>
      </c>
      <c r="N5913" s="1" t="s">
        <v>23</v>
      </c>
      <c r="O5913" s="1" t="s">
        <v>24</v>
      </c>
      <c r="P5913" s="1">
        <f>_3___Healthcare_Data_v1[[#This Row],[Discharge Date]]-_3___Healthcare_Data_v1[[#This Row],[Date of Admission]]</f>
        <v>3</v>
      </c>
      <c r="Q5913" s="1">
        <f>IFERROR(_3___Healthcare_Data_v1[[#This Row],[ Billing Amount ]]/_3___Healthcare_Data_v1[[#This Row],[Days in Hospital]],0)</f>
        <v>4205.6074600000002</v>
      </c>
      <c r="R5913" s="1" t="str">
        <f>IF(_3___Healthcare_Data_v1[[#This Row],[Age]]&gt;60,"Senior",IF(_3___Healthcare_Data_v1[[#This Row],[Age]]&gt;35,"Middle","Young"))</f>
        <v>Senior</v>
      </c>
    </row>
    <row r="5914" spans="1:18" x14ac:dyDescent="0.3">
      <c r="A5914" s="1" t="s">
        <v>16332</v>
      </c>
      <c r="B5914" s="1" t="s">
        <v>26994</v>
      </c>
      <c r="C5914" s="1" t="s">
        <v>16</v>
      </c>
      <c r="D5914" s="1" t="s">
        <v>27</v>
      </c>
      <c r="E5914" s="1" t="s">
        <v>35</v>
      </c>
      <c r="F5914" s="2">
        <v>43792</v>
      </c>
      <c r="G5914" s="1" t="s">
        <v>755</v>
      </c>
      <c r="H5914" s="1" t="s">
        <v>16333</v>
      </c>
      <c r="I5914" s="1" t="s">
        <v>60</v>
      </c>
      <c r="J5914" s="3" t="s">
        <v>32581</v>
      </c>
      <c r="K5914">
        <v>196</v>
      </c>
      <c r="L5914" s="1" t="s">
        <v>42</v>
      </c>
      <c r="M5914" s="2">
        <v>43800</v>
      </c>
      <c r="N5914" s="1" t="s">
        <v>84</v>
      </c>
      <c r="O5914" s="1" t="s">
        <v>24</v>
      </c>
      <c r="P5914" s="1">
        <f>_3___Healthcare_Data_v1[[#This Row],[Discharge Date]]-_3___Healthcare_Data_v1[[#This Row],[Date of Admission]]</f>
        <v>8</v>
      </c>
      <c r="Q5914" s="1">
        <f>IFERROR(_3___Healthcare_Data_v1[[#This Row],[ Billing Amount ]]/_3___Healthcare_Data_v1[[#This Row],[Days in Hospital]],0)</f>
        <v>1296.4697575</v>
      </c>
      <c r="R5914" s="1" t="str">
        <f>IF(_3___Healthcare_Data_v1[[#This Row],[Age]]&gt;60,"Senior",IF(_3___Healthcare_Data_v1[[#This Row],[Age]]&gt;35,"Middle","Young"))</f>
        <v>Senior</v>
      </c>
    </row>
    <row r="5915" spans="1:18" x14ac:dyDescent="0.3">
      <c r="A5915" s="1" t="s">
        <v>16334</v>
      </c>
      <c r="B5915" s="1" t="s">
        <v>26745</v>
      </c>
      <c r="C5915" s="1" t="s">
        <v>26</v>
      </c>
      <c r="D5915" s="1" t="s">
        <v>17</v>
      </c>
      <c r="E5915" s="1" t="s">
        <v>69</v>
      </c>
      <c r="F5915" s="2">
        <v>44262</v>
      </c>
      <c r="G5915" s="1" t="s">
        <v>16335</v>
      </c>
      <c r="H5915" s="1" t="s">
        <v>16336</v>
      </c>
      <c r="I5915" s="1" t="s">
        <v>56</v>
      </c>
      <c r="J5915" s="3" t="s">
        <v>32582</v>
      </c>
      <c r="K5915">
        <v>470</v>
      </c>
      <c r="L5915" s="1" t="s">
        <v>22</v>
      </c>
      <c r="M5915" s="2">
        <v>44285</v>
      </c>
      <c r="N5915" s="1" t="s">
        <v>23</v>
      </c>
      <c r="O5915" s="1" t="s">
        <v>44</v>
      </c>
      <c r="P5915" s="1">
        <f>_3___Healthcare_Data_v1[[#This Row],[Discharge Date]]-_3___Healthcare_Data_v1[[#This Row],[Date of Admission]]</f>
        <v>23</v>
      </c>
      <c r="Q5915" s="1">
        <f>IFERROR(_3___Healthcare_Data_v1[[#This Row],[ Billing Amount ]]/_3___Healthcare_Data_v1[[#This Row],[Days in Hospital]],0)</f>
        <v>2177.3109608695654</v>
      </c>
      <c r="R5915" s="1" t="str">
        <f>IF(_3___Healthcare_Data_v1[[#This Row],[Age]]&gt;60,"Senior",IF(_3___Healthcare_Data_v1[[#This Row],[Age]]&gt;35,"Middle","Young"))</f>
        <v>Senior</v>
      </c>
    </row>
    <row r="5916" spans="1:18" x14ac:dyDescent="0.3">
      <c r="A5916" s="1" t="s">
        <v>16337</v>
      </c>
      <c r="B5916" s="1" t="s">
        <v>26644</v>
      </c>
      <c r="C5916" s="1" t="s">
        <v>16</v>
      </c>
      <c r="D5916" s="1" t="s">
        <v>114</v>
      </c>
      <c r="E5916" s="1" t="s">
        <v>28</v>
      </c>
      <c r="F5916" s="2">
        <v>45056</v>
      </c>
      <c r="G5916" s="1" t="s">
        <v>16338</v>
      </c>
      <c r="H5916" s="1" t="s">
        <v>16339</v>
      </c>
      <c r="I5916" s="1" t="s">
        <v>60</v>
      </c>
      <c r="J5916" s="3" t="s">
        <v>32583</v>
      </c>
      <c r="K5916">
        <v>445</v>
      </c>
      <c r="L5916" s="1" t="s">
        <v>38</v>
      </c>
      <c r="M5916" s="2">
        <v>45066</v>
      </c>
      <c r="N5916" s="1" t="s">
        <v>48</v>
      </c>
      <c r="O5916" s="1" t="s">
        <v>44</v>
      </c>
      <c r="P5916" s="1">
        <f>_3___Healthcare_Data_v1[[#This Row],[Discharge Date]]-_3___Healthcare_Data_v1[[#This Row],[Date of Admission]]</f>
        <v>10</v>
      </c>
      <c r="Q5916" s="1">
        <f>IFERROR(_3___Healthcare_Data_v1[[#This Row],[ Billing Amount ]]/_3___Healthcare_Data_v1[[#This Row],[Days in Hospital]],0)</f>
        <v>274.15816269999999</v>
      </c>
      <c r="R5916" s="1" t="str">
        <f>IF(_3___Healthcare_Data_v1[[#This Row],[Age]]&gt;60,"Senior",IF(_3___Healthcare_Data_v1[[#This Row],[Age]]&gt;35,"Middle","Young"))</f>
        <v>Senior</v>
      </c>
    </row>
    <row r="5917" spans="1:18" x14ac:dyDescent="0.3">
      <c r="A5917" s="1" t="s">
        <v>16340</v>
      </c>
      <c r="B5917" s="1" t="s">
        <v>26779</v>
      </c>
      <c r="C5917" s="1" t="s">
        <v>26</v>
      </c>
      <c r="D5917" s="1" t="s">
        <v>229</v>
      </c>
      <c r="E5917" s="1" t="s">
        <v>26615</v>
      </c>
      <c r="F5917" s="2">
        <v>43675</v>
      </c>
      <c r="G5917" s="1" t="s">
        <v>16341</v>
      </c>
      <c r="H5917" s="1" t="s">
        <v>16342</v>
      </c>
      <c r="I5917" s="1" t="s">
        <v>60</v>
      </c>
      <c r="J5917" s="3" t="s">
        <v>32584</v>
      </c>
      <c r="K5917">
        <v>398</v>
      </c>
      <c r="L5917" s="1" t="s">
        <v>22</v>
      </c>
      <c r="M5917" s="2">
        <v>43683</v>
      </c>
      <c r="N5917" s="1" t="s">
        <v>43</v>
      </c>
      <c r="O5917" s="1" t="s">
        <v>24</v>
      </c>
      <c r="P5917" s="1">
        <f>_3___Healthcare_Data_v1[[#This Row],[Discharge Date]]-_3___Healthcare_Data_v1[[#This Row],[Date of Admission]]</f>
        <v>8</v>
      </c>
      <c r="Q5917" s="1">
        <f>IFERROR(_3___Healthcare_Data_v1[[#This Row],[ Billing Amount ]]/_3___Healthcare_Data_v1[[#This Row],[Days in Hospital]],0)</f>
        <v>2981.3539837500002</v>
      </c>
      <c r="R5917" s="1" t="str">
        <f>IF(_3___Healthcare_Data_v1[[#This Row],[Age]]&gt;60,"Senior",IF(_3___Healthcare_Data_v1[[#This Row],[Age]]&gt;35,"Middle","Young"))</f>
        <v>Senior</v>
      </c>
    </row>
    <row r="5918" spans="1:18" x14ac:dyDescent="0.3">
      <c r="A5918" s="1" t="s">
        <v>16343</v>
      </c>
      <c r="B5918" s="1" t="s">
        <v>26626</v>
      </c>
      <c r="C5918" s="1" t="s">
        <v>16</v>
      </c>
      <c r="D5918" s="1" t="s">
        <v>229</v>
      </c>
      <c r="E5918" s="1" t="s">
        <v>26620</v>
      </c>
      <c r="F5918" s="2">
        <v>45085</v>
      </c>
      <c r="G5918" s="1" t="s">
        <v>16344</v>
      </c>
      <c r="H5918" s="1" t="s">
        <v>16345</v>
      </c>
      <c r="I5918" s="1" t="s">
        <v>56</v>
      </c>
      <c r="J5918" s="3" t="s">
        <v>32585</v>
      </c>
      <c r="K5918">
        <v>424</v>
      </c>
      <c r="L5918" s="1" t="s">
        <v>22</v>
      </c>
      <c r="M5918" s="2">
        <v>45105</v>
      </c>
      <c r="N5918" s="1" t="s">
        <v>31</v>
      </c>
      <c r="O5918" s="1" t="s">
        <v>44</v>
      </c>
      <c r="P5918" s="1">
        <f>_3___Healthcare_Data_v1[[#This Row],[Discharge Date]]-_3___Healthcare_Data_v1[[#This Row],[Date of Admission]]</f>
        <v>20</v>
      </c>
      <c r="Q5918" s="1">
        <f>IFERROR(_3___Healthcare_Data_v1[[#This Row],[ Billing Amount ]]/_3___Healthcare_Data_v1[[#This Row],[Days in Hospital]],0)</f>
        <v>56.594471250000005</v>
      </c>
      <c r="R5918" s="1" t="str">
        <f>IF(_3___Healthcare_Data_v1[[#This Row],[Age]]&gt;60,"Senior",IF(_3___Healthcare_Data_v1[[#This Row],[Age]]&gt;35,"Middle","Young"))</f>
        <v>Senior</v>
      </c>
    </row>
    <row r="5919" spans="1:18" x14ac:dyDescent="0.3">
      <c r="A5919" s="1" t="s">
        <v>16346</v>
      </c>
      <c r="B5919" s="1" t="s">
        <v>26644</v>
      </c>
      <c r="C5919" s="1" t="s">
        <v>16</v>
      </c>
      <c r="D5919" s="1" t="s">
        <v>34</v>
      </c>
      <c r="E5919" s="1" t="s">
        <v>18</v>
      </c>
      <c r="F5919" s="2">
        <v>44536</v>
      </c>
      <c r="G5919" s="1" t="s">
        <v>16347</v>
      </c>
      <c r="H5919" s="1" t="s">
        <v>16348</v>
      </c>
      <c r="I5919" s="1" t="s">
        <v>21</v>
      </c>
      <c r="J5919" s="3" t="s">
        <v>32586</v>
      </c>
      <c r="K5919">
        <v>387</v>
      </c>
      <c r="L5919" s="1" t="s">
        <v>42</v>
      </c>
      <c r="M5919" s="2">
        <v>44545</v>
      </c>
      <c r="N5919" s="1" t="s">
        <v>84</v>
      </c>
      <c r="O5919" s="1" t="s">
        <v>24</v>
      </c>
      <c r="P5919" s="1">
        <f>_3___Healthcare_Data_v1[[#This Row],[Discharge Date]]-_3___Healthcare_Data_v1[[#This Row],[Date of Admission]]</f>
        <v>9</v>
      </c>
      <c r="Q5919" s="1">
        <f>IFERROR(_3___Healthcare_Data_v1[[#This Row],[ Billing Amount ]]/_3___Healthcare_Data_v1[[#This Row],[Days in Hospital]],0)</f>
        <v>3395.5055022222223</v>
      </c>
      <c r="R5919" s="1" t="str">
        <f>IF(_3___Healthcare_Data_v1[[#This Row],[Age]]&gt;60,"Senior",IF(_3___Healthcare_Data_v1[[#This Row],[Age]]&gt;35,"Middle","Young"))</f>
        <v>Senior</v>
      </c>
    </row>
    <row r="5920" spans="1:18" x14ac:dyDescent="0.3">
      <c r="A5920" s="1" t="s">
        <v>16349</v>
      </c>
      <c r="B5920" s="1" t="s">
        <v>26798</v>
      </c>
      <c r="C5920" s="1" t="s">
        <v>16</v>
      </c>
      <c r="D5920" s="1" t="s">
        <v>114</v>
      </c>
      <c r="E5920" s="1" t="s">
        <v>26620</v>
      </c>
      <c r="F5920" s="2">
        <v>44994</v>
      </c>
      <c r="G5920" s="1" t="s">
        <v>16350</v>
      </c>
      <c r="H5920" s="1" t="s">
        <v>16351</v>
      </c>
      <c r="I5920" s="1" t="s">
        <v>52</v>
      </c>
      <c r="J5920" s="3" t="s">
        <v>32587</v>
      </c>
      <c r="K5920">
        <v>297</v>
      </c>
      <c r="L5920" s="1" t="s">
        <v>22</v>
      </c>
      <c r="M5920" s="2">
        <v>45006</v>
      </c>
      <c r="N5920" s="1" t="s">
        <v>31</v>
      </c>
      <c r="O5920" s="1" t="s">
        <v>24</v>
      </c>
      <c r="P5920" s="1">
        <f>_3___Healthcare_Data_v1[[#This Row],[Discharge Date]]-_3___Healthcare_Data_v1[[#This Row],[Date of Admission]]</f>
        <v>12</v>
      </c>
      <c r="Q5920" s="1">
        <f>IFERROR(_3___Healthcare_Data_v1[[#This Row],[ Billing Amount ]]/_3___Healthcare_Data_v1[[#This Row],[Days in Hospital]],0)</f>
        <v>519.8379308333333</v>
      </c>
      <c r="R5920" s="1" t="str">
        <f>IF(_3___Healthcare_Data_v1[[#This Row],[Age]]&gt;60,"Senior",IF(_3___Healthcare_Data_v1[[#This Row],[Age]]&gt;35,"Middle","Young"))</f>
        <v>Senior</v>
      </c>
    </row>
    <row r="5921" spans="1:18" x14ac:dyDescent="0.3">
      <c r="A5921" s="1" t="s">
        <v>16352</v>
      </c>
      <c r="B5921" s="1" t="s">
        <v>26994</v>
      </c>
      <c r="C5921" s="1" t="s">
        <v>16</v>
      </c>
      <c r="D5921" s="1" t="s">
        <v>114</v>
      </c>
      <c r="E5921" s="1" t="s">
        <v>28</v>
      </c>
      <c r="F5921" s="2">
        <v>44863</v>
      </c>
      <c r="G5921" s="1" t="s">
        <v>16353</v>
      </c>
      <c r="H5921" s="1" t="s">
        <v>3926</v>
      </c>
      <c r="I5921" s="1" t="s">
        <v>52</v>
      </c>
      <c r="J5921" s="3" t="s">
        <v>32588</v>
      </c>
      <c r="K5921">
        <v>224</v>
      </c>
      <c r="L5921" s="1" t="s">
        <v>38</v>
      </c>
      <c r="M5921" s="2">
        <v>44878</v>
      </c>
      <c r="N5921" s="1" t="s">
        <v>84</v>
      </c>
      <c r="O5921" s="1" t="s">
        <v>24</v>
      </c>
      <c r="P5921" s="1">
        <f>_3___Healthcare_Data_v1[[#This Row],[Discharge Date]]-_3___Healthcare_Data_v1[[#This Row],[Date of Admission]]</f>
        <v>15</v>
      </c>
      <c r="Q5921" s="1">
        <f>IFERROR(_3___Healthcare_Data_v1[[#This Row],[ Billing Amount ]]/_3___Healthcare_Data_v1[[#This Row],[Days in Hospital]],0)</f>
        <v>1059.58942</v>
      </c>
      <c r="R5921" s="1" t="str">
        <f>IF(_3___Healthcare_Data_v1[[#This Row],[Age]]&gt;60,"Senior",IF(_3___Healthcare_Data_v1[[#This Row],[Age]]&gt;35,"Middle","Young"))</f>
        <v>Senior</v>
      </c>
    </row>
    <row r="5922" spans="1:18" x14ac:dyDescent="0.3">
      <c r="A5922" s="1" t="s">
        <v>16354</v>
      </c>
      <c r="B5922" s="1" t="s">
        <v>26712</v>
      </c>
      <c r="C5922" s="1" t="s">
        <v>26</v>
      </c>
      <c r="D5922" s="1" t="s">
        <v>34</v>
      </c>
      <c r="E5922" s="1" t="s">
        <v>26615</v>
      </c>
      <c r="F5922" s="2">
        <v>44266</v>
      </c>
      <c r="G5922" s="1" t="s">
        <v>3872</v>
      </c>
      <c r="H5922" s="1" t="s">
        <v>16355</v>
      </c>
      <c r="I5922" s="1" t="s">
        <v>52</v>
      </c>
      <c r="J5922" s="3" t="s">
        <v>32589</v>
      </c>
      <c r="K5922">
        <v>477</v>
      </c>
      <c r="L5922" s="1" t="s">
        <v>38</v>
      </c>
      <c r="M5922" s="2">
        <v>44273</v>
      </c>
      <c r="N5922" s="1" t="s">
        <v>31</v>
      </c>
      <c r="O5922" s="1" t="s">
        <v>44</v>
      </c>
      <c r="P5922" s="1">
        <f>_3___Healthcare_Data_v1[[#This Row],[Discharge Date]]-_3___Healthcare_Data_v1[[#This Row],[Date of Admission]]</f>
        <v>7</v>
      </c>
      <c r="Q5922" s="1">
        <f>IFERROR(_3___Healthcare_Data_v1[[#This Row],[ Billing Amount ]]/_3___Healthcare_Data_v1[[#This Row],[Days in Hospital]],0)</f>
        <v>1637.9850628571428</v>
      </c>
      <c r="R5922" s="1" t="str">
        <f>IF(_3___Healthcare_Data_v1[[#This Row],[Age]]&gt;60,"Senior",IF(_3___Healthcare_Data_v1[[#This Row],[Age]]&gt;35,"Middle","Young"))</f>
        <v>Senior</v>
      </c>
    </row>
    <row r="5923" spans="1:18" x14ac:dyDescent="0.3">
      <c r="A5923" s="1" t="s">
        <v>16356</v>
      </c>
      <c r="B5923" s="1" t="s">
        <v>26791</v>
      </c>
      <c r="C5923" s="1" t="s">
        <v>26</v>
      </c>
      <c r="D5923" s="1" t="s">
        <v>89</v>
      </c>
      <c r="E5923" s="1" t="s">
        <v>28</v>
      </c>
      <c r="F5923" s="2">
        <v>43889</v>
      </c>
      <c r="G5923" s="1" t="s">
        <v>16357</v>
      </c>
      <c r="H5923" s="1" t="s">
        <v>16358</v>
      </c>
      <c r="I5923" s="1" t="s">
        <v>60</v>
      </c>
      <c r="J5923" s="3" t="s">
        <v>32590</v>
      </c>
      <c r="K5923">
        <v>269</v>
      </c>
      <c r="L5923" s="1" t="s">
        <v>42</v>
      </c>
      <c r="M5923" s="2">
        <v>43913</v>
      </c>
      <c r="N5923" s="1" t="s">
        <v>84</v>
      </c>
      <c r="O5923" s="1" t="s">
        <v>44</v>
      </c>
      <c r="P5923" s="1">
        <f>_3___Healthcare_Data_v1[[#This Row],[Discharge Date]]-_3___Healthcare_Data_v1[[#This Row],[Date of Admission]]</f>
        <v>24</v>
      </c>
      <c r="Q5923" s="1">
        <f>IFERROR(_3___Healthcare_Data_v1[[#This Row],[ Billing Amount ]]/_3___Healthcare_Data_v1[[#This Row],[Days in Hospital]],0)</f>
        <v>104.59374533333333</v>
      </c>
      <c r="R5923" s="1" t="str">
        <f>IF(_3___Healthcare_Data_v1[[#This Row],[Age]]&gt;60,"Senior",IF(_3___Healthcare_Data_v1[[#This Row],[Age]]&gt;35,"Middle","Young"))</f>
        <v>Senior</v>
      </c>
    </row>
    <row r="5924" spans="1:18" x14ac:dyDescent="0.3">
      <c r="A5924" s="1" t="s">
        <v>16359</v>
      </c>
      <c r="B5924" s="1" t="s">
        <v>26606</v>
      </c>
      <c r="C5924" s="1" t="s">
        <v>26</v>
      </c>
      <c r="D5924" s="1" t="s">
        <v>89</v>
      </c>
      <c r="E5924" s="1" t="s">
        <v>18</v>
      </c>
      <c r="F5924" s="2">
        <v>44021</v>
      </c>
      <c r="G5924" s="1" t="s">
        <v>16360</v>
      </c>
      <c r="H5924" s="1" t="s">
        <v>16361</v>
      </c>
      <c r="I5924" s="1" t="s">
        <v>21</v>
      </c>
      <c r="J5924" s="3" t="s">
        <v>32591</v>
      </c>
      <c r="K5924">
        <v>298</v>
      </c>
      <c r="L5924" s="1" t="s">
        <v>42</v>
      </c>
      <c r="M5924" s="2">
        <v>44047</v>
      </c>
      <c r="N5924" s="1" t="s">
        <v>23</v>
      </c>
      <c r="O5924" s="1" t="s">
        <v>44</v>
      </c>
      <c r="P5924" s="1">
        <f>_3___Healthcare_Data_v1[[#This Row],[Discharge Date]]-_3___Healthcare_Data_v1[[#This Row],[Date of Admission]]</f>
        <v>26</v>
      </c>
      <c r="Q5924" s="1">
        <f>IFERROR(_3___Healthcare_Data_v1[[#This Row],[ Billing Amount ]]/_3___Healthcare_Data_v1[[#This Row],[Days in Hospital]],0)</f>
        <v>1601.7682434615383</v>
      </c>
      <c r="R5924" s="1" t="str">
        <f>IF(_3___Healthcare_Data_v1[[#This Row],[Age]]&gt;60,"Senior",IF(_3___Healthcare_Data_v1[[#This Row],[Age]]&gt;35,"Middle","Young"))</f>
        <v>Senior</v>
      </c>
    </row>
    <row r="5925" spans="1:18" x14ac:dyDescent="0.3">
      <c r="A5925" s="1" t="s">
        <v>16362</v>
      </c>
      <c r="B5925" s="1" t="s">
        <v>26725</v>
      </c>
      <c r="C5925" s="1" t="s">
        <v>16</v>
      </c>
      <c r="D5925" s="1" t="s">
        <v>27</v>
      </c>
      <c r="E5925" s="1" t="s">
        <v>18</v>
      </c>
      <c r="F5925" s="2">
        <v>43936</v>
      </c>
      <c r="G5925" s="1" t="s">
        <v>16363</v>
      </c>
      <c r="H5925" s="1" t="s">
        <v>16364</v>
      </c>
      <c r="I5925" s="1" t="s">
        <v>21</v>
      </c>
      <c r="J5925" s="3" t="s">
        <v>32592</v>
      </c>
      <c r="K5925">
        <v>224</v>
      </c>
      <c r="L5925" s="1" t="s">
        <v>42</v>
      </c>
      <c r="M5925" s="2">
        <v>43944</v>
      </c>
      <c r="N5925" s="1" t="s">
        <v>43</v>
      </c>
      <c r="O5925" s="1" t="s">
        <v>24</v>
      </c>
      <c r="P5925" s="1">
        <f>_3___Healthcare_Data_v1[[#This Row],[Discharge Date]]-_3___Healthcare_Data_v1[[#This Row],[Date of Admission]]</f>
        <v>8</v>
      </c>
      <c r="Q5925" s="1">
        <f>IFERROR(_3___Healthcare_Data_v1[[#This Row],[ Billing Amount ]]/_3___Healthcare_Data_v1[[#This Row],[Days in Hospital]],0)</f>
        <v>3233.8491712499999</v>
      </c>
      <c r="R5925" s="1" t="str">
        <f>IF(_3___Healthcare_Data_v1[[#This Row],[Age]]&gt;60,"Senior",IF(_3___Healthcare_Data_v1[[#This Row],[Age]]&gt;35,"Middle","Young"))</f>
        <v>Senior</v>
      </c>
    </row>
    <row r="5926" spans="1:18" x14ac:dyDescent="0.3">
      <c r="A5926" s="1" t="s">
        <v>16365</v>
      </c>
      <c r="B5926" s="1" t="s">
        <v>26712</v>
      </c>
      <c r="C5926" s="1" t="s">
        <v>16</v>
      </c>
      <c r="D5926" s="1" t="s">
        <v>27</v>
      </c>
      <c r="E5926" s="1" t="s">
        <v>35</v>
      </c>
      <c r="F5926" s="2">
        <v>45164</v>
      </c>
      <c r="G5926" s="1" t="s">
        <v>16366</v>
      </c>
      <c r="H5926" s="1" t="s">
        <v>16367</v>
      </c>
      <c r="I5926" s="1" t="s">
        <v>21</v>
      </c>
      <c r="J5926" s="3" t="s">
        <v>32593</v>
      </c>
      <c r="K5926">
        <v>446</v>
      </c>
      <c r="L5926" s="1" t="s">
        <v>42</v>
      </c>
      <c r="M5926" s="2">
        <v>45190</v>
      </c>
      <c r="N5926" s="1" t="s">
        <v>48</v>
      </c>
      <c r="O5926" s="1" t="s">
        <v>44</v>
      </c>
      <c r="P5926" s="1">
        <f>_3___Healthcare_Data_v1[[#This Row],[Discharge Date]]-_3___Healthcare_Data_v1[[#This Row],[Date of Admission]]</f>
        <v>26</v>
      </c>
      <c r="Q5926" s="1">
        <f>IFERROR(_3___Healthcare_Data_v1[[#This Row],[ Billing Amount ]]/_3___Healthcare_Data_v1[[#This Row],[Days in Hospital]],0)</f>
        <v>506.80595076923078</v>
      </c>
      <c r="R5926" s="1" t="str">
        <f>IF(_3___Healthcare_Data_v1[[#This Row],[Age]]&gt;60,"Senior",IF(_3___Healthcare_Data_v1[[#This Row],[Age]]&gt;35,"Middle","Young"))</f>
        <v>Senior</v>
      </c>
    </row>
    <row r="5927" spans="1:18" x14ac:dyDescent="0.3">
      <c r="A5927" s="1" t="s">
        <v>16368</v>
      </c>
      <c r="B5927" s="1" t="s">
        <v>26606</v>
      </c>
      <c r="C5927" s="1" t="s">
        <v>26</v>
      </c>
      <c r="D5927" s="1" t="s">
        <v>114</v>
      </c>
      <c r="E5927" s="1" t="s">
        <v>35</v>
      </c>
      <c r="F5927" s="2">
        <v>44151</v>
      </c>
      <c r="G5927" s="1" t="s">
        <v>16369</v>
      </c>
      <c r="H5927" s="1" t="s">
        <v>16370</v>
      </c>
      <c r="I5927" s="1" t="s">
        <v>60</v>
      </c>
      <c r="J5927" s="3" t="s">
        <v>32594</v>
      </c>
      <c r="K5927">
        <v>118</v>
      </c>
      <c r="L5927" s="1" t="s">
        <v>42</v>
      </c>
      <c r="M5927" s="2">
        <v>44175</v>
      </c>
      <c r="N5927" s="1" t="s">
        <v>43</v>
      </c>
      <c r="O5927" s="1" t="s">
        <v>44</v>
      </c>
      <c r="P5927" s="1">
        <f>_3___Healthcare_Data_v1[[#This Row],[Discharge Date]]-_3___Healthcare_Data_v1[[#This Row],[Date of Admission]]</f>
        <v>24</v>
      </c>
      <c r="Q5927" s="1">
        <f>IFERROR(_3___Healthcare_Data_v1[[#This Row],[ Billing Amount ]]/_3___Healthcare_Data_v1[[#This Row],[Days in Hospital]],0)</f>
        <v>143.74495712500001</v>
      </c>
      <c r="R5927" s="1" t="str">
        <f>IF(_3___Healthcare_Data_v1[[#This Row],[Age]]&gt;60,"Senior",IF(_3___Healthcare_Data_v1[[#This Row],[Age]]&gt;35,"Middle","Young"))</f>
        <v>Senior</v>
      </c>
    </row>
    <row r="5928" spans="1:18" x14ac:dyDescent="0.3">
      <c r="A5928" s="1" t="s">
        <v>16371</v>
      </c>
      <c r="B5928" s="1" t="s">
        <v>26646</v>
      </c>
      <c r="C5928" s="1" t="s">
        <v>16</v>
      </c>
      <c r="D5928" s="1" t="s">
        <v>229</v>
      </c>
      <c r="E5928" s="1" t="s">
        <v>69</v>
      </c>
      <c r="F5928" s="2">
        <v>43813</v>
      </c>
      <c r="G5928" s="1" t="s">
        <v>16372</v>
      </c>
      <c r="H5928" s="1" t="s">
        <v>16373</v>
      </c>
      <c r="I5928" s="1" t="s">
        <v>56</v>
      </c>
      <c r="J5928" s="3" t="s">
        <v>32595</v>
      </c>
      <c r="K5928">
        <v>185</v>
      </c>
      <c r="L5928" s="1" t="s">
        <v>42</v>
      </c>
      <c r="M5928" s="2">
        <v>43840</v>
      </c>
      <c r="N5928" s="1" t="s">
        <v>43</v>
      </c>
      <c r="O5928" s="1" t="s">
        <v>44</v>
      </c>
      <c r="P5928" s="1">
        <f>_3___Healthcare_Data_v1[[#This Row],[Discharge Date]]-_3___Healthcare_Data_v1[[#This Row],[Date of Admission]]</f>
        <v>27</v>
      </c>
      <c r="Q5928" s="1">
        <f>IFERROR(_3___Healthcare_Data_v1[[#This Row],[ Billing Amount ]]/_3___Healthcare_Data_v1[[#This Row],[Days in Hospital]],0)</f>
        <v>2235.665839259259</v>
      </c>
      <c r="R5928" s="1" t="str">
        <f>IF(_3___Healthcare_Data_v1[[#This Row],[Age]]&gt;60,"Senior",IF(_3___Healthcare_Data_v1[[#This Row],[Age]]&gt;35,"Middle","Young"))</f>
        <v>Senior</v>
      </c>
    </row>
    <row r="5929" spans="1:18" x14ac:dyDescent="0.3">
      <c r="A5929" s="1" t="s">
        <v>16374</v>
      </c>
      <c r="B5929" s="1" t="s">
        <v>26714</v>
      </c>
      <c r="C5929" s="1" t="s">
        <v>26</v>
      </c>
      <c r="D5929" s="1" t="s">
        <v>89</v>
      </c>
      <c r="E5929" s="1" t="s">
        <v>35</v>
      </c>
      <c r="F5929" s="2">
        <v>43756</v>
      </c>
      <c r="G5929" s="1" t="s">
        <v>16375</v>
      </c>
      <c r="H5929" s="1" t="s">
        <v>16376</v>
      </c>
      <c r="I5929" s="1" t="s">
        <v>21</v>
      </c>
      <c r="J5929" s="3" t="s">
        <v>32596</v>
      </c>
      <c r="K5929">
        <v>368</v>
      </c>
      <c r="L5929" s="1" t="s">
        <v>38</v>
      </c>
      <c r="M5929" s="2">
        <v>43758</v>
      </c>
      <c r="N5929" s="1" t="s">
        <v>31</v>
      </c>
      <c r="O5929" s="1" t="s">
        <v>24</v>
      </c>
      <c r="P5929" s="1">
        <f>_3___Healthcare_Data_v1[[#This Row],[Discharge Date]]-_3___Healthcare_Data_v1[[#This Row],[Date of Admission]]</f>
        <v>2</v>
      </c>
      <c r="Q5929" s="1">
        <f>IFERROR(_3___Healthcare_Data_v1[[#This Row],[ Billing Amount ]]/_3___Healthcare_Data_v1[[#This Row],[Days in Hospital]],0)</f>
        <v>8637.659275</v>
      </c>
      <c r="R5929" s="1" t="str">
        <f>IF(_3___Healthcare_Data_v1[[#This Row],[Age]]&gt;60,"Senior",IF(_3___Healthcare_Data_v1[[#This Row],[Age]]&gt;35,"Middle","Young"))</f>
        <v>Senior</v>
      </c>
    </row>
    <row r="5930" spans="1:18" x14ac:dyDescent="0.3">
      <c r="A5930" s="1" t="s">
        <v>16377</v>
      </c>
      <c r="B5930" s="1" t="s">
        <v>26619</v>
      </c>
      <c r="C5930" s="1" t="s">
        <v>16</v>
      </c>
      <c r="D5930" s="1" t="s">
        <v>229</v>
      </c>
      <c r="E5930" s="1" t="s">
        <v>28</v>
      </c>
      <c r="F5930" s="2">
        <v>44692</v>
      </c>
      <c r="G5930" s="1" t="s">
        <v>16378</v>
      </c>
      <c r="H5930" s="1" t="s">
        <v>16379</v>
      </c>
      <c r="I5930" s="1" t="s">
        <v>56</v>
      </c>
      <c r="J5930" s="3" t="s">
        <v>32597</v>
      </c>
      <c r="K5930">
        <v>333</v>
      </c>
      <c r="L5930" s="1" t="s">
        <v>42</v>
      </c>
      <c r="M5930" s="2">
        <v>44698</v>
      </c>
      <c r="N5930" s="1" t="s">
        <v>84</v>
      </c>
      <c r="O5930" s="1" t="s">
        <v>32</v>
      </c>
      <c r="P5930" s="1">
        <f>_3___Healthcare_Data_v1[[#This Row],[Discharge Date]]-_3___Healthcare_Data_v1[[#This Row],[Date of Admission]]</f>
        <v>6</v>
      </c>
      <c r="Q5930" s="1">
        <f>IFERROR(_3___Healthcare_Data_v1[[#This Row],[ Billing Amount ]]/_3___Healthcare_Data_v1[[#This Row],[Days in Hospital]],0)</f>
        <v>1032.5090091666666</v>
      </c>
      <c r="R5930" s="1" t="str">
        <f>IF(_3___Healthcare_Data_v1[[#This Row],[Age]]&gt;60,"Senior",IF(_3___Healthcare_Data_v1[[#This Row],[Age]]&gt;35,"Middle","Young"))</f>
        <v>Senior</v>
      </c>
    </row>
    <row r="5931" spans="1:18" x14ac:dyDescent="0.3">
      <c r="A5931" s="1" t="s">
        <v>16380</v>
      </c>
      <c r="B5931" s="1" t="s">
        <v>26928</v>
      </c>
      <c r="C5931" s="1" t="s">
        <v>16</v>
      </c>
      <c r="D5931" s="1" t="s">
        <v>34</v>
      </c>
      <c r="E5931" s="1" t="s">
        <v>18</v>
      </c>
      <c r="F5931" s="2">
        <v>44756</v>
      </c>
      <c r="G5931" s="1" t="s">
        <v>16381</v>
      </c>
      <c r="H5931" s="1" t="s">
        <v>16382</v>
      </c>
      <c r="I5931" s="1" t="s">
        <v>56</v>
      </c>
      <c r="J5931" s="3" t="s">
        <v>32598</v>
      </c>
      <c r="K5931">
        <v>236</v>
      </c>
      <c r="L5931" s="1" t="s">
        <v>38</v>
      </c>
      <c r="M5931" s="2">
        <v>44785</v>
      </c>
      <c r="N5931" s="1" t="s">
        <v>48</v>
      </c>
      <c r="O5931" s="1" t="s">
        <v>32</v>
      </c>
      <c r="P5931" s="1">
        <f>_3___Healthcare_Data_v1[[#This Row],[Discharge Date]]-_3___Healthcare_Data_v1[[#This Row],[Date of Admission]]</f>
        <v>29</v>
      </c>
      <c r="Q5931" s="1">
        <f>IFERROR(_3___Healthcare_Data_v1[[#This Row],[ Billing Amount ]]/_3___Healthcare_Data_v1[[#This Row],[Days in Hospital]],0)</f>
        <v>1206.5936620689656</v>
      </c>
      <c r="R5931" s="1" t="str">
        <f>IF(_3___Healthcare_Data_v1[[#This Row],[Age]]&gt;60,"Senior",IF(_3___Healthcare_Data_v1[[#This Row],[Age]]&gt;35,"Middle","Young"))</f>
        <v>Senior</v>
      </c>
    </row>
    <row r="5932" spans="1:18" x14ac:dyDescent="0.3">
      <c r="A5932" s="1" t="s">
        <v>16383</v>
      </c>
      <c r="B5932" s="1" t="s">
        <v>26640</v>
      </c>
      <c r="C5932" s="1" t="s">
        <v>16</v>
      </c>
      <c r="D5932" s="1" t="s">
        <v>49</v>
      </c>
      <c r="E5932" s="1" t="s">
        <v>28</v>
      </c>
      <c r="F5932" s="2">
        <v>43811</v>
      </c>
      <c r="G5932" s="1" t="s">
        <v>16384</v>
      </c>
      <c r="H5932" s="1" t="s">
        <v>16385</v>
      </c>
      <c r="I5932" s="1" t="s">
        <v>26607</v>
      </c>
      <c r="J5932" s="3" t="s">
        <v>32599</v>
      </c>
      <c r="K5932">
        <v>151</v>
      </c>
      <c r="L5932" s="1" t="s">
        <v>38</v>
      </c>
      <c r="M5932" s="2">
        <v>43824</v>
      </c>
      <c r="N5932" s="1" t="s">
        <v>31</v>
      </c>
      <c r="O5932" s="1" t="s">
        <v>32</v>
      </c>
      <c r="P5932" s="1">
        <f>_3___Healthcare_Data_v1[[#This Row],[Discharge Date]]-_3___Healthcare_Data_v1[[#This Row],[Date of Admission]]</f>
        <v>13</v>
      </c>
      <c r="Q5932" s="1">
        <f>IFERROR(_3___Healthcare_Data_v1[[#This Row],[ Billing Amount ]]/_3___Healthcare_Data_v1[[#This Row],[Days in Hospital]],0)</f>
        <v>2632.3304284615388</v>
      </c>
      <c r="R5932" s="1" t="str">
        <f>IF(_3___Healthcare_Data_v1[[#This Row],[Age]]&gt;60,"Senior",IF(_3___Healthcare_Data_v1[[#This Row],[Age]]&gt;35,"Middle","Young"))</f>
        <v>Senior</v>
      </c>
    </row>
    <row r="5933" spans="1:18" x14ac:dyDescent="0.3">
      <c r="A5933" s="1" t="s">
        <v>16386</v>
      </c>
      <c r="B5933" s="1" t="s">
        <v>26850</v>
      </c>
      <c r="C5933" s="1" t="s">
        <v>26</v>
      </c>
      <c r="D5933" s="1" t="s">
        <v>89</v>
      </c>
      <c r="E5933" s="1" t="s">
        <v>28</v>
      </c>
      <c r="F5933" s="2">
        <v>44625</v>
      </c>
      <c r="G5933" s="1" t="s">
        <v>16387</v>
      </c>
      <c r="H5933" s="1" t="s">
        <v>16388</v>
      </c>
      <c r="I5933" s="1" t="s">
        <v>60</v>
      </c>
      <c r="J5933" s="3" t="s">
        <v>32600</v>
      </c>
      <c r="K5933">
        <v>448</v>
      </c>
      <c r="L5933" s="1" t="s">
        <v>42</v>
      </c>
      <c r="M5933" s="2">
        <v>44650</v>
      </c>
      <c r="N5933" s="1" t="s">
        <v>84</v>
      </c>
      <c r="O5933" s="1" t="s">
        <v>24</v>
      </c>
      <c r="P5933" s="1">
        <f>_3___Healthcare_Data_v1[[#This Row],[Discharge Date]]-_3___Healthcare_Data_v1[[#This Row],[Date of Admission]]</f>
        <v>25</v>
      </c>
      <c r="Q5933" s="1">
        <f>IFERROR(_3___Healthcare_Data_v1[[#This Row],[ Billing Amount ]]/_3___Healthcare_Data_v1[[#This Row],[Days in Hospital]],0)</f>
        <v>181.64906368000001</v>
      </c>
      <c r="R5933" s="1" t="str">
        <f>IF(_3___Healthcare_Data_v1[[#This Row],[Age]]&gt;60,"Senior",IF(_3___Healthcare_Data_v1[[#This Row],[Age]]&gt;35,"Middle","Young"))</f>
        <v>Senior</v>
      </c>
    </row>
    <row r="5934" spans="1:18" x14ac:dyDescent="0.3">
      <c r="A5934" s="1" t="s">
        <v>16389</v>
      </c>
      <c r="B5934" s="1" t="s">
        <v>26683</v>
      </c>
      <c r="C5934" s="1" t="s">
        <v>26</v>
      </c>
      <c r="D5934" s="1" t="s">
        <v>34</v>
      </c>
      <c r="E5934" s="1" t="s">
        <v>18</v>
      </c>
      <c r="F5934" s="2">
        <v>43843</v>
      </c>
      <c r="G5934" s="1" t="s">
        <v>16390</v>
      </c>
      <c r="H5934" s="1" t="s">
        <v>16391</v>
      </c>
      <c r="I5934" s="1" t="s">
        <v>21</v>
      </c>
      <c r="J5934" s="3" t="s">
        <v>32601</v>
      </c>
      <c r="K5934">
        <v>125</v>
      </c>
      <c r="L5934" s="1" t="s">
        <v>42</v>
      </c>
      <c r="M5934" s="2">
        <v>43859</v>
      </c>
      <c r="N5934" s="1" t="s">
        <v>48</v>
      </c>
      <c r="O5934" s="1" t="s">
        <v>32</v>
      </c>
      <c r="P5934" s="1">
        <f>_3___Healthcare_Data_v1[[#This Row],[Discharge Date]]-_3___Healthcare_Data_v1[[#This Row],[Date of Admission]]</f>
        <v>16</v>
      </c>
      <c r="Q5934" s="1">
        <f>IFERROR(_3___Healthcare_Data_v1[[#This Row],[ Billing Amount ]]/_3___Healthcare_Data_v1[[#This Row],[Days in Hospital]],0)</f>
        <v>401.14501306250003</v>
      </c>
      <c r="R5934" s="1" t="str">
        <f>IF(_3___Healthcare_Data_v1[[#This Row],[Age]]&gt;60,"Senior",IF(_3___Healthcare_Data_v1[[#This Row],[Age]]&gt;35,"Middle","Young"))</f>
        <v>Senior</v>
      </c>
    </row>
    <row r="5935" spans="1:18" x14ac:dyDescent="0.3">
      <c r="A5935" s="1" t="s">
        <v>16392</v>
      </c>
      <c r="B5935" s="1" t="s">
        <v>26803</v>
      </c>
      <c r="C5935" s="1" t="s">
        <v>16</v>
      </c>
      <c r="D5935" s="1" t="s">
        <v>27</v>
      </c>
      <c r="E5935" s="1" t="s">
        <v>28</v>
      </c>
      <c r="F5935" s="2">
        <v>44297</v>
      </c>
      <c r="G5935" s="1" t="s">
        <v>16393</v>
      </c>
      <c r="H5935" s="1" t="s">
        <v>4655</v>
      </c>
      <c r="I5935" s="1" t="s">
        <v>26607</v>
      </c>
      <c r="J5935" s="3" t="s">
        <v>32602</v>
      </c>
      <c r="K5935">
        <v>384</v>
      </c>
      <c r="L5935" s="1" t="s">
        <v>38</v>
      </c>
      <c r="M5935" s="2">
        <v>44319</v>
      </c>
      <c r="N5935" s="1" t="s">
        <v>48</v>
      </c>
      <c r="O5935" s="1" t="s">
        <v>24</v>
      </c>
      <c r="P5935" s="1">
        <f>_3___Healthcare_Data_v1[[#This Row],[Discharge Date]]-_3___Healthcare_Data_v1[[#This Row],[Date of Admission]]</f>
        <v>22</v>
      </c>
      <c r="Q5935" s="1">
        <f>IFERROR(_3___Healthcare_Data_v1[[#This Row],[ Billing Amount ]]/_3___Healthcare_Data_v1[[#This Row],[Days in Hospital]],0)</f>
        <v>762.16234909090917</v>
      </c>
      <c r="R5935" s="1" t="str">
        <f>IF(_3___Healthcare_Data_v1[[#This Row],[Age]]&gt;60,"Senior",IF(_3___Healthcare_Data_v1[[#This Row],[Age]]&gt;35,"Middle","Young"))</f>
        <v>Senior</v>
      </c>
    </row>
    <row r="5936" spans="1:18" x14ac:dyDescent="0.3">
      <c r="A5936" s="1" t="s">
        <v>16394</v>
      </c>
      <c r="B5936" s="1" t="s">
        <v>26666</v>
      </c>
      <c r="C5936" s="1" t="s">
        <v>16</v>
      </c>
      <c r="D5936" s="1" t="s">
        <v>114</v>
      </c>
      <c r="E5936" s="1" t="s">
        <v>26620</v>
      </c>
      <c r="F5936" s="2">
        <v>43767</v>
      </c>
      <c r="G5936" s="1" t="s">
        <v>16395</v>
      </c>
      <c r="H5936" s="1" t="s">
        <v>16396</v>
      </c>
      <c r="I5936" s="1" t="s">
        <v>26607</v>
      </c>
      <c r="J5936" s="3" t="s">
        <v>32603</v>
      </c>
      <c r="K5936">
        <v>391</v>
      </c>
      <c r="L5936" s="1" t="s">
        <v>42</v>
      </c>
      <c r="M5936" s="2">
        <v>43796</v>
      </c>
      <c r="N5936" s="1" t="s">
        <v>84</v>
      </c>
      <c r="O5936" s="1" t="s">
        <v>24</v>
      </c>
      <c r="P5936" s="1">
        <f>_3___Healthcare_Data_v1[[#This Row],[Discharge Date]]-_3___Healthcare_Data_v1[[#This Row],[Date of Admission]]</f>
        <v>29</v>
      </c>
      <c r="Q5936" s="1">
        <f>IFERROR(_3___Healthcare_Data_v1[[#This Row],[ Billing Amount ]]/_3___Healthcare_Data_v1[[#This Row],[Days in Hospital]],0)</f>
        <v>816.72429068965516</v>
      </c>
      <c r="R5936" s="1" t="str">
        <f>IF(_3___Healthcare_Data_v1[[#This Row],[Age]]&gt;60,"Senior",IF(_3___Healthcare_Data_v1[[#This Row],[Age]]&gt;35,"Middle","Young"))</f>
        <v>Senior</v>
      </c>
    </row>
    <row r="5937" spans="1:18" x14ac:dyDescent="0.3">
      <c r="A5937" s="1" t="s">
        <v>16397</v>
      </c>
      <c r="B5937" s="1" t="s">
        <v>26638</v>
      </c>
      <c r="C5937" s="1" t="s">
        <v>16</v>
      </c>
      <c r="D5937" s="1" t="s">
        <v>27</v>
      </c>
      <c r="E5937" s="1" t="s">
        <v>26620</v>
      </c>
      <c r="F5937" s="2">
        <v>44689</v>
      </c>
      <c r="G5937" s="1" t="s">
        <v>16398</v>
      </c>
      <c r="H5937" s="1" t="s">
        <v>16399</v>
      </c>
      <c r="I5937" s="1" t="s">
        <v>60</v>
      </c>
      <c r="J5937" s="3" t="s">
        <v>32604</v>
      </c>
      <c r="K5937">
        <v>158</v>
      </c>
      <c r="L5937" s="1" t="s">
        <v>38</v>
      </c>
      <c r="M5937" s="2">
        <v>44701</v>
      </c>
      <c r="N5937" s="1" t="s">
        <v>23</v>
      </c>
      <c r="O5937" s="1" t="s">
        <v>24</v>
      </c>
      <c r="P5937" s="1">
        <f>_3___Healthcare_Data_v1[[#This Row],[Discharge Date]]-_3___Healthcare_Data_v1[[#This Row],[Date of Admission]]</f>
        <v>12</v>
      </c>
      <c r="Q5937" s="1">
        <f>IFERROR(_3___Healthcare_Data_v1[[#This Row],[ Billing Amount ]]/_3___Healthcare_Data_v1[[#This Row],[Days in Hospital]],0)</f>
        <v>954.60013416666663</v>
      </c>
      <c r="R5937" s="1" t="str">
        <f>IF(_3___Healthcare_Data_v1[[#This Row],[Age]]&gt;60,"Senior",IF(_3___Healthcare_Data_v1[[#This Row],[Age]]&gt;35,"Middle","Young"))</f>
        <v>Senior</v>
      </c>
    </row>
    <row r="5938" spans="1:18" x14ac:dyDescent="0.3">
      <c r="A5938" s="1" t="s">
        <v>16400</v>
      </c>
      <c r="B5938" s="1" t="s">
        <v>26779</v>
      </c>
      <c r="C5938" s="1" t="s">
        <v>26</v>
      </c>
      <c r="D5938" s="1" t="s">
        <v>17</v>
      </c>
      <c r="E5938" s="1" t="s">
        <v>69</v>
      </c>
      <c r="F5938" s="2">
        <v>44556</v>
      </c>
      <c r="G5938" s="1" t="s">
        <v>16401</v>
      </c>
      <c r="H5938" s="1" t="s">
        <v>16402</v>
      </c>
      <c r="I5938" s="1" t="s">
        <v>56</v>
      </c>
      <c r="J5938" s="3" t="s">
        <v>32605</v>
      </c>
      <c r="K5938">
        <v>290</v>
      </c>
      <c r="L5938" s="1" t="s">
        <v>42</v>
      </c>
      <c r="M5938" s="2">
        <v>44583</v>
      </c>
      <c r="N5938" s="1" t="s">
        <v>31</v>
      </c>
      <c r="O5938" s="1" t="s">
        <v>24</v>
      </c>
      <c r="P5938" s="1">
        <f>_3___Healthcare_Data_v1[[#This Row],[Discharge Date]]-_3___Healthcare_Data_v1[[#This Row],[Date of Admission]]</f>
        <v>27</v>
      </c>
      <c r="Q5938" s="1">
        <f>IFERROR(_3___Healthcare_Data_v1[[#This Row],[ Billing Amount ]]/_3___Healthcare_Data_v1[[#This Row],[Days in Hospital]],0)</f>
        <v>1782.8477799999998</v>
      </c>
      <c r="R5938" s="1" t="str">
        <f>IF(_3___Healthcare_Data_v1[[#This Row],[Age]]&gt;60,"Senior",IF(_3___Healthcare_Data_v1[[#This Row],[Age]]&gt;35,"Middle","Young"))</f>
        <v>Senior</v>
      </c>
    </row>
    <row r="5939" spans="1:18" x14ac:dyDescent="0.3">
      <c r="A5939" s="1" t="s">
        <v>16403</v>
      </c>
      <c r="B5939" s="1" t="s">
        <v>26666</v>
      </c>
      <c r="C5939" s="1" t="s">
        <v>26</v>
      </c>
      <c r="D5939" s="1" t="s">
        <v>49</v>
      </c>
      <c r="E5939" s="1" t="s">
        <v>18</v>
      </c>
      <c r="F5939" s="2">
        <v>43782</v>
      </c>
      <c r="G5939" s="1" t="s">
        <v>16404</v>
      </c>
      <c r="H5939" s="1" t="s">
        <v>16405</v>
      </c>
      <c r="I5939" s="1" t="s">
        <v>52</v>
      </c>
      <c r="J5939" s="3" t="s">
        <v>32606</v>
      </c>
      <c r="K5939">
        <v>452</v>
      </c>
      <c r="L5939" s="1" t="s">
        <v>38</v>
      </c>
      <c r="M5939" s="2">
        <v>43807</v>
      </c>
      <c r="N5939" s="1" t="s">
        <v>31</v>
      </c>
      <c r="O5939" s="1" t="s">
        <v>24</v>
      </c>
      <c r="P5939" s="1">
        <f>_3___Healthcare_Data_v1[[#This Row],[Discharge Date]]-_3___Healthcare_Data_v1[[#This Row],[Date of Admission]]</f>
        <v>25</v>
      </c>
      <c r="Q5939" s="1">
        <f>IFERROR(_3___Healthcare_Data_v1[[#This Row],[ Billing Amount ]]/_3___Healthcare_Data_v1[[#This Row],[Days in Hospital]],0)</f>
        <v>1236.6172048000001</v>
      </c>
      <c r="R5939" s="1" t="str">
        <f>IF(_3___Healthcare_Data_v1[[#This Row],[Age]]&gt;60,"Senior",IF(_3___Healthcare_Data_v1[[#This Row],[Age]]&gt;35,"Middle","Young"))</f>
        <v>Senior</v>
      </c>
    </row>
    <row r="5940" spans="1:18" x14ac:dyDescent="0.3">
      <c r="A5940" s="1" t="s">
        <v>16406</v>
      </c>
      <c r="B5940" s="1" t="s">
        <v>26622</v>
      </c>
      <c r="C5940" s="1" t="s">
        <v>26</v>
      </c>
      <c r="D5940" s="1" t="s">
        <v>62</v>
      </c>
      <c r="E5940" s="1" t="s">
        <v>26620</v>
      </c>
      <c r="F5940" s="2">
        <v>44600</v>
      </c>
      <c r="G5940" s="1" t="s">
        <v>16407</v>
      </c>
      <c r="H5940" s="1" t="s">
        <v>1019</v>
      </c>
      <c r="I5940" s="1" t="s">
        <v>26607</v>
      </c>
      <c r="J5940" s="3" t="s">
        <v>32607</v>
      </c>
      <c r="K5940">
        <v>436</v>
      </c>
      <c r="L5940" s="1" t="s">
        <v>42</v>
      </c>
      <c r="M5940" s="2">
        <v>44609</v>
      </c>
      <c r="N5940" s="1" t="s">
        <v>31</v>
      </c>
      <c r="O5940" s="1" t="s">
        <v>24</v>
      </c>
      <c r="P5940" s="1">
        <f>_3___Healthcare_Data_v1[[#This Row],[Discharge Date]]-_3___Healthcare_Data_v1[[#This Row],[Date of Admission]]</f>
        <v>9</v>
      </c>
      <c r="Q5940" s="1">
        <f>IFERROR(_3___Healthcare_Data_v1[[#This Row],[ Billing Amount ]]/_3___Healthcare_Data_v1[[#This Row],[Days in Hospital]],0)</f>
        <v>2244.4261077777778</v>
      </c>
      <c r="R5940" s="1" t="str">
        <f>IF(_3___Healthcare_Data_v1[[#This Row],[Age]]&gt;60,"Senior",IF(_3___Healthcare_Data_v1[[#This Row],[Age]]&gt;35,"Middle","Young"))</f>
        <v>Senior</v>
      </c>
    </row>
    <row r="5941" spans="1:18" x14ac:dyDescent="0.3">
      <c r="A5941" s="1" t="s">
        <v>16408</v>
      </c>
      <c r="B5941" s="1" t="s">
        <v>26610</v>
      </c>
      <c r="C5941" s="1" t="s">
        <v>26</v>
      </c>
      <c r="D5941" s="1" t="s">
        <v>114</v>
      </c>
      <c r="E5941" s="1" t="s">
        <v>26620</v>
      </c>
      <c r="F5941" s="2">
        <v>45070</v>
      </c>
      <c r="G5941" s="1" t="s">
        <v>16409</v>
      </c>
      <c r="H5941" s="1" t="s">
        <v>16410</v>
      </c>
      <c r="I5941" s="1" t="s">
        <v>60</v>
      </c>
      <c r="J5941" s="3" t="s">
        <v>32608</v>
      </c>
      <c r="K5941">
        <v>122</v>
      </c>
      <c r="L5941" s="1" t="s">
        <v>22</v>
      </c>
      <c r="M5941" s="2">
        <v>45072</v>
      </c>
      <c r="N5941" s="1" t="s">
        <v>23</v>
      </c>
      <c r="O5941" s="1" t="s">
        <v>32</v>
      </c>
      <c r="P5941" s="1">
        <f>_3___Healthcare_Data_v1[[#This Row],[Discharge Date]]-_3___Healthcare_Data_v1[[#This Row],[Date of Admission]]</f>
        <v>2</v>
      </c>
      <c r="Q5941" s="1">
        <f>IFERROR(_3___Healthcare_Data_v1[[#This Row],[ Billing Amount ]]/_3___Healthcare_Data_v1[[#This Row],[Days in Hospital]],0)</f>
        <v>5380.3109549999999</v>
      </c>
      <c r="R5941" s="1" t="str">
        <f>IF(_3___Healthcare_Data_v1[[#This Row],[Age]]&gt;60,"Senior",IF(_3___Healthcare_Data_v1[[#This Row],[Age]]&gt;35,"Middle","Young"))</f>
        <v>Senior</v>
      </c>
    </row>
    <row r="5942" spans="1:18" x14ac:dyDescent="0.3">
      <c r="A5942" s="1" t="s">
        <v>16411</v>
      </c>
      <c r="B5942" s="1" t="s">
        <v>26657</v>
      </c>
      <c r="C5942" s="1" t="s">
        <v>16</v>
      </c>
      <c r="D5942" s="1" t="s">
        <v>34</v>
      </c>
      <c r="E5942" s="1" t="s">
        <v>18</v>
      </c>
      <c r="F5942" s="2">
        <v>44021</v>
      </c>
      <c r="G5942" s="1" t="s">
        <v>16412</v>
      </c>
      <c r="H5942" s="1" t="s">
        <v>16413</v>
      </c>
      <c r="I5942" s="1" t="s">
        <v>56</v>
      </c>
      <c r="J5942" s="3" t="s">
        <v>32609</v>
      </c>
      <c r="K5942">
        <v>394</v>
      </c>
      <c r="L5942" s="1" t="s">
        <v>42</v>
      </c>
      <c r="M5942" s="2">
        <v>44035</v>
      </c>
      <c r="N5942" s="1" t="s">
        <v>23</v>
      </c>
      <c r="O5942" s="1" t="s">
        <v>24</v>
      </c>
      <c r="P5942" s="1">
        <f>_3___Healthcare_Data_v1[[#This Row],[Discharge Date]]-_3___Healthcare_Data_v1[[#This Row],[Date of Admission]]</f>
        <v>14</v>
      </c>
      <c r="Q5942" s="1">
        <f>IFERROR(_3___Healthcare_Data_v1[[#This Row],[ Billing Amount ]]/_3___Healthcare_Data_v1[[#This Row],[Days in Hospital]],0)</f>
        <v>3347.634665</v>
      </c>
      <c r="R5942" s="1" t="str">
        <f>IF(_3___Healthcare_Data_v1[[#This Row],[Age]]&gt;60,"Senior",IF(_3___Healthcare_Data_v1[[#This Row],[Age]]&gt;35,"Middle","Young"))</f>
        <v>Senior</v>
      </c>
    </row>
    <row r="5943" spans="1:18" x14ac:dyDescent="0.3">
      <c r="A5943" s="1" t="s">
        <v>16414</v>
      </c>
      <c r="B5943" s="1" t="s">
        <v>26644</v>
      </c>
      <c r="C5943" s="1" t="s">
        <v>26</v>
      </c>
      <c r="D5943" s="1" t="s">
        <v>17</v>
      </c>
      <c r="E5943" s="1" t="s">
        <v>18</v>
      </c>
      <c r="F5943" s="2">
        <v>44791</v>
      </c>
      <c r="G5943" s="1" t="s">
        <v>8557</v>
      </c>
      <c r="H5943" s="1" t="s">
        <v>16415</v>
      </c>
      <c r="I5943" s="1" t="s">
        <v>52</v>
      </c>
      <c r="J5943" s="3" t="s">
        <v>32610</v>
      </c>
      <c r="K5943">
        <v>468</v>
      </c>
      <c r="L5943" s="1" t="s">
        <v>38</v>
      </c>
      <c r="M5943" s="2">
        <v>44807</v>
      </c>
      <c r="N5943" s="1" t="s">
        <v>43</v>
      </c>
      <c r="O5943" s="1" t="s">
        <v>24</v>
      </c>
      <c r="P5943" s="1">
        <f>_3___Healthcare_Data_v1[[#This Row],[Discharge Date]]-_3___Healthcare_Data_v1[[#This Row],[Date of Admission]]</f>
        <v>16</v>
      </c>
      <c r="Q5943" s="1">
        <f>IFERROR(_3___Healthcare_Data_v1[[#This Row],[ Billing Amount ]]/_3___Healthcare_Data_v1[[#This Row],[Days in Hospital]],0)</f>
        <v>2855.2318943750001</v>
      </c>
      <c r="R5943" s="1" t="str">
        <f>IF(_3___Healthcare_Data_v1[[#This Row],[Age]]&gt;60,"Senior",IF(_3___Healthcare_Data_v1[[#This Row],[Age]]&gt;35,"Middle","Young"))</f>
        <v>Senior</v>
      </c>
    </row>
    <row r="5944" spans="1:18" x14ac:dyDescent="0.3">
      <c r="A5944" s="1" t="s">
        <v>16416</v>
      </c>
      <c r="B5944" s="1" t="s">
        <v>26723</v>
      </c>
      <c r="C5944" s="1" t="s">
        <v>26</v>
      </c>
      <c r="D5944" s="1" t="s">
        <v>27</v>
      </c>
      <c r="E5944" s="1" t="s">
        <v>26615</v>
      </c>
      <c r="F5944" s="2">
        <v>44996</v>
      </c>
      <c r="G5944" s="1" t="s">
        <v>16417</v>
      </c>
      <c r="H5944" s="1" t="s">
        <v>16418</v>
      </c>
      <c r="I5944" s="1" t="s">
        <v>26607</v>
      </c>
      <c r="J5944" s="3" t="s">
        <v>32611</v>
      </c>
      <c r="K5944">
        <v>449</v>
      </c>
      <c r="L5944" s="1" t="s">
        <v>38</v>
      </c>
      <c r="M5944" s="2">
        <v>45013</v>
      </c>
      <c r="N5944" s="1" t="s">
        <v>43</v>
      </c>
      <c r="O5944" s="1" t="s">
        <v>32</v>
      </c>
      <c r="P5944" s="1">
        <f>_3___Healthcare_Data_v1[[#This Row],[Discharge Date]]-_3___Healthcare_Data_v1[[#This Row],[Date of Admission]]</f>
        <v>17</v>
      </c>
      <c r="Q5944" s="1">
        <f>IFERROR(_3___Healthcare_Data_v1[[#This Row],[ Billing Amount ]]/_3___Healthcare_Data_v1[[#This Row],[Days in Hospital]],0)</f>
        <v>2120.7734441176472</v>
      </c>
      <c r="R5944" s="1" t="str">
        <f>IF(_3___Healthcare_Data_v1[[#This Row],[Age]]&gt;60,"Senior",IF(_3___Healthcare_Data_v1[[#This Row],[Age]]&gt;35,"Middle","Young"))</f>
        <v>Senior</v>
      </c>
    </row>
    <row r="5945" spans="1:18" x14ac:dyDescent="0.3">
      <c r="A5945" s="1" t="s">
        <v>16419</v>
      </c>
      <c r="B5945" s="1" t="s">
        <v>26958</v>
      </c>
      <c r="C5945" s="1" t="s">
        <v>16</v>
      </c>
      <c r="D5945" s="1" t="s">
        <v>49</v>
      </c>
      <c r="E5945" s="1" t="s">
        <v>35</v>
      </c>
      <c r="F5945" s="2">
        <v>44552</v>
      </c>
      <c r="G5945" s="1" t="s">
        <v>16420</v>
      </c>
      <c r="H5945" s="1" t="s">
        <v>16421</v>
      </c>
      <c r="I5945" s="1" t="s">
        <v>26607</v>
      </c>
      <c r="J5945" s="3" t="s">
        <v>32612</v>
      </c>
      <c r="K5945">
        <v>435</v>
      </c>
      <c r="L5945" s="1" t="s">
        <v>42</v>
      </c>
      <c r="M5945" s="2">
        <v>44577</v>
      </c>
      <c r="N5945" s="1" t="s">
        <v>23</v>
      </c>
      <c r="O5945" s="1" t="s">
        <v>32</v>
      </c>
      <c r="P5945" s="1">
        <f>_3___Healthcare_Data_v1[[#This Row],[Discharge Date]]-_3___Healthcare_Data_v1[[#This Row],[Date of Admission]]</f>
        <v>25</v>
      </c>
      <c r="Q5945" s="1">
        <f>IFERROR(_3___Healthcare_Data_v1[[#This Row],[ Billing Amount ]]/_3___Healthcare_Data_v1[[#This Row],[Days in Hospital]],0)</f>
        <v>700.40313720000006</v>
      </c>
      <c r="R5945" s="1" t="str">
        <f>IF(_3___Healthcare_Data_v1[[#This Row],[Age]]&gt;60,"Senior",IF(_3___Healthcare_Data_v1[[#This Row],[Age]]&gt;35,"Middle","Young"))</f>
        <v>Senior</v>
      </c>
    </row>
    <row r="5946" spans="1:18" x14ac:dyDescent="0.3">
      <c r="A5946" s="1" t="s">
        <v>16422</v>
      </c>
      <c r="B5946" s="1" t="s">
        <v>26617</v>
      </c>
      <c r="C5946" s="1" t="s">
        <v>16</v>
      </c>
      <c r="D5946" s="1" t="s">
        <v>89</v>
      </c>
      <c r="E5946" s="1" t="s">
        <v>26620</v>
      </c>
      <c r="F5946" s="2">
        <v>43648</v>
      </c>
      <c r="G5946" s="1" t="s">
        <v>16423</v>
      </c>
      <c r="H5946" s="1" t="s">
        <v>16424</v>
      </c>
      <c r="I5946" s="1" t="s">
        <v>21</v>
      </c>
      <c r="J5946" s="3" t="s">
        <v>32613</v>
      </c>
      <c r="K5946">
        <v>136</v>
      </c>
      <c r="L5946" s="1" t="s">
        <v>22</v>
      </c>
      <c r="M5946" s="2">
        <v>43653</v>
      </c>
      <c r="N5946" s="1" t="s">
        <v>23</v>
      </c>
      <c r="O5946" s="1" t="s">
        <v>32</v>
      </c>
      <c r="P5946" s="1">
        <f>_3___Healthcare_Data_v1[[#This Row],[Discharge Date]]-_3___Healthcare_Data_v1[[#This Row],[Date of Admission]]</f>
        <v>5</v>
      </c>
      <c r="Q5946" s="1">
        <f>IFERROR(_3___Healthcare_Data_v1[[#This Row],[ Billing Amount ]]/_3___Healthcare_Data_v1[[#This Row],[Days in Hospital]],0)</f>
        <v>4526.8558620000003</v>
      </c>
      <c r="R5946" s="1" t="str">
        <f>IF(_3___Healthcare_Data_v1[[#This Row],[Age]]&gt;60,"Senior",IF(_3___Healthcare_Data_v1[[#This Row],[Age]]&gt;35,"Middle","Young"))</f>
        <v>Senior</v>
      </c>
    </row>
    <row r="5947" spans="1:18" x14ac:dyDescent="0.3">
      <c r="A5947" s="1" t="s">
        <v>16425</v>
      </c>
      <c r="B5947" s="1" t="s">
        <v>26795</v>
      </c>
      <c r="C5947" s="1" t="s">
        <v>16</v>
      </c>
      <c r="D5947" s="1" t="s">
        <v>49</v>
      </c>
      <c r="E5947" s="1" t="s">
        <v>26615</v>
      </c>
      <c r="F5947" s="2">
        <v>44165</v>
      </c>
      <c r="G5947" s="1" t="s">
        <v>16426</v>
      </c>
      <c r="H5947" s="1" t="s">
        <v>16427</v>
      </c>
      <c r="I5947" s="1" t="s">
        <v>21</v>
      </c>
      <c r="J5947" s="3" t="s">
        <v>32614</v>
      </c>
      <c r="K5947">
        <v>102</v>
      </c>
      <c r="L5947" s="1" t="s">
        <v>42</v>
      </c>
      <c r="M5947" s="2">
        <v>44191</v>
      </c>
      <c r="N5947" s="1" t="s">
        <v>23</v>
      </c>
      <c r="O5947" s="1" t="s">
        <v>24</v>
      </c>
      <c r="P5947" s="1">
        <f>_3___Healthcare_Data_v1[[#This Row],[Discharge Date]]-_3___Healthcare_Data_v1[[#This Row],[Date of Admission]]</f>
        <v>26</v>
      </c>
      <c r="Q5947" s="1">
        <f>IFERROR(_3___Healthcare_Data_v1[[#This Row],[ Billing Amount ]]/_3___Healthcare_Data_v1[[#This Row],[Days in Hospital]],0)</f>
        <v>32.091729611538462</v>
      </c>
      <c r="R5947" s="1" t="str">
        <f>IF(_3___Healthcare_Data_v1[[#This Row],[Age]]&gt;60,"Senior",IF(_3___Healthcare_Data_v1[[#This Row],[Age]]&gt;35,"Middle","Young"))</f>
        <v>Senior</v>
      </c>
    </row>
    <row r="5948" spans="1:18" x14ac:dyDescent="0.3">
      <c r="A5948" s="1" t="s">
        <v>16428</v>
      </c>
      <c r="B5948" s="1" t="s">
        <v>26636</v>
      </c>
      <c r="C5948" s="1" t="s">
        <v>16</v>
      </c>
      <c r="D5948" s="1" t="s">
        <v>89</v>
      </c>
      <c r="E5948" s="1" t="s">
        <v>35</v>
      </c>
      <c r="F5948" s="2">
        <v>44605</v>
      </c>
      <c r="G5948" s="1" t="s">
        <v>16429</v>
      </c>
      <c r="H5948" s="1" t="s">
        <v>16430</v>
      </c>
      <c r="I5948" s="1" t="s">
        <v>56</v>
      </c>
      <c r="J5948" s="3" t="s">
        <v>32615</v>
      </c>
      <c r="K5948">
        <v>204</v>
      </c>
      <c r="L5948" s="1" t="s">
        <v>42</v>
      </c>
      <c r="M5948" s="2">
        <v>44615</v>
      </c>
      <c r="N5948" s="1" t="s">
        <v>84</v>
      </c>
      <c r="O5948" s="1" t="s">
        <v>44</v>
      </c>
      <c r="P5948" s="1">
        <f>_3___Healthcare_Data_v1[[#This Row],[Discharge Date]]-_3___Healthcare_Data_v1[[#This Row],[Date of Admission]]</f>
        <v>10</v>
      </c>
      <c r="Q5948" s="1">
        <f>IFERROR(_3___Healthcare_Data_v1[[#This Row],[ Billing Amount ]]/_3___Healthcare_Data_v1[[#This Row],[Days in Hospital]],0)</f>
        <v>1379.666426</v>
      </c>
      <c r="R5948" s="1" t="str">
        <f>IF(_3___Healthcare_Data_v1[[#This Row],[Age]]&gt;60,"Senior",IF(_3___Healthcare_Data_v1[[#This Row],[Age]]&gt;35,"Middle","Young"))</f>
        <v>Senior</v>
      </c>
    </row>
    <row r="5949" spans="1:18" x14ac:dyDescent="0.3">
      <c r="A5949" s="1" t="s">
        <v>16431</v>
      </c>
      <c r="B5949" s="1" t="s">
        <v>26679</v>
      </c>
      <c r="C5949" s="1" t="s">
        <v>16</v>
      </c>
      <c r="D5949" s="1" t="s">
        <v>17</v>
      </c>
      <c r="E5949" s="1" t="s">
        <v>26615</v>
      </c>
      <c r="F5949" s="2">
        <v>43806</v>
      </c>
      <c r="G5949" s="1" t="s">
        <v>16432</v>
      </c>
      <c r="H5949" s="1" t="s">
        <v>16433</v>
      </c>
      <c r="I5949" s="1" t="s">
        <v>60</v>
      </c>
      <c r="J5949" s="3" t="s">
        <v>32616</v>
      </c>
      <c r="K5949">
        <v>127</v>
      </c>
      <c r="L5949" s="1" t="s">
        <v>22</v>
      </c>
      <c r="M5949" s="2">
        <v>43812</v>
      </c>
      <c r="N5949" s="1" t="s">
        <v>48</v>
      </c>
      <c r="O5949" s="1" t="s">
        <v>44</v>
      </c>
      <c r="P5949" s="1">
        <f>_3___Healthcare_Data_v1[[#This Row],[Discharge Date]]-_3___Healthcare_Data_v1[[#This Row],[Date of Admission]]</f>
        <v>6</v>
      </c>
      <c r="Q5949" s="1">
        <f>IFERROR(_3___Healthcare_Data_v1[[#This Row],[ Billing Amount ]]/_3___Healthcare_Data_v1[[#This Row],[Days in Hospital]],0)</f>
        <v>2572.5297800000003</v>
      </c>
      <c r="R5949" s="1" t="str">
        <f>IF(_3___Healthcare_Data_v1[[#This Row],[Age]]&gt;60,"Senior",IF(_3___Healthcare_Data_v1[[#This Row],[Age]]&gt;35,"Middle","Young"))</f>
        <v>Senior</v>
      </c>
    </row>
    <row r="5950" spans="1:18" x14ac:dyDescent="0.3">
      <c r="A5950" s="1" t="s">
        <v>16434</v>
      </c>
      <c r="B5950" s="1" t="s">
        <v>26779</v>
      </c>
      <c r="C5950" s="1" t="s">
        <v>26</v>
      </c>
      <c r="D5950" s="1" t="s">
        <v>114</v>
      </c>
      <c r="E5950" s="1" t="s">
        <v>26615</v>
      </c>
      <c r="F5950" s="2">
        <v>43632</v>
      </c>
      <c r="G5950" s="1" t="s">
        <v>16435</v>
      </c>
      <c r="H5950" s="1" t="s">
        <v>16436</v>
      </c>
      <c r="I5950" s="1" t="s">
        <v>60</v>
      </c>
      <c r="J5950" s="3" t="s">
        <v>32617</v>
      </c>
      <c r="K5950">
        <v>357</v>
      </c>
      <c r="L5950" s="1" t="s">
        <v>22</v>
      </c>
      <c r="M5950" s="2">
        <v>43645</v>
      </c>
      <c r="N5950" s="1" t="s">
        <v>84</v>
      </c>
      <c r="O5950" s="1" t="s">
        <v>24</v>
      </c>
      <c r="P5950" s="1">
        <f>_3___Healthcare_Data_v1[[#This Row],[Discharge Date]]-_3___Healthcare_Data_v1[[#This Row],[Date of Admission]]</f>
        <v>13</v>
      </c>
      <c r="Q5950" s="1">
        <f>IFERROR(_3___Healthcare_Data_v1[[#This Row],[ Billing Amount ]]/_3___Healthcare_Data_v1[[#This Row],[Days in Hospital]],0)</f>
        <v>1040.0885723076922</v>
      </c>
      <c r="R5950" s="1" t="str">
        <f>IF(_3___Healthcare_Data_v1[[#This Row],[Age]]&gt;60,"Senior",IF(_3___Healthcare_Data_v1[[#This Row],[Age]]&gt;35,"Middle","Young"))</f>
        <v>Senior</v>
      </c>
    </row>
    <row r="5951" spans="1:18" x14ac:dyDescent="0.3">
      <c r="A5951" s="1" t="s">
        <v>16437</v>
      </c>
      <c r="B5951" s="1" t="s">
        <v>26666</v>
      </c>
      <c r="C5951" s="1" t="s">
        <v>16</v>
      </c>
      <c r="D5951" s="1" t="s">
        <v>17</v>
      </c>
      <c r="E5951" s="1" t="s">
        <v>18</v>
      </c>
      <c r="F5951" s="2">
        <v>43886</v>
      </c>
      <c r="G5951" s="1" t="s">
        <v>16438</v>
      </c>
      <c r="H5951" s="1" t="s">
        <v>16439</v>
      </c>
      <c r="I5951" s="1" t="s">
        <v>52</v>
      </c>
      <c r="J5951" s="3" t="s">
        <v>32618</v>
      </c>
      <c r="K5951">
        <v>472</v>
      </c>
      <c r="L5951" s="1" t="s">
        <v>38</v>
      </c>
      <c r="M5951" s="2">
        <v>43899</v>
      </c>
      <c r="N5951" s="1" t="s">
        <v>48</v>
      </c>
      <c r="O5951" s="1" t="s">
        <v>24</v>
      </c>
      <c r="P5951" s="1">
        <f>_3___Healthcare_Data_v1[[#This Row],[Discharge Date]]-_3___Healthcare_Data_v1[[#This Row],[Date of Admission]]</f>
        <v>13</v>
      </c>
      <c r="Q5951" s="1">
        <f>IFERROR(_3___Healthcare_Data_v1[[#This Row],[ Billing Amount ]]/_3___Healthcare_Data_v1[[#This Row],[Days in Hospital]],0)</f>
        <v>4192.4042507692302</v>
      </c>
      <c r="R5951" s="1" t="str">
        <f>IF(_3___Healthcare_Data_v1[[#This Row],[Age]]&gt;60,"Senior",IF(_3___Healthcare_Data_v1[[#This Row],[Age]]&gt;35,"Middle","Young"))</f>
        <v>Senior</v>
      </c>
    </row>
    <row r="5952" spans="1:18" x14ac:dyDescent="0.3">
      <c r="A5952" s="1" t="s">
        <v>16440</v>
      </c>
      <c r="B5952" s="1" t="s">
        <v>26636</v>
      </c>
      <c r="C5952" s="1" t="s">
        <v>26</v>
      </c>
      <c r="D5952" s="1" t="s">
        <v>49</v>
      </c>
      <c r="E5952" s="1" t="s">
        <v>26620</v>
      </c>
      <c r="F5952" s="2">
        <v>43795</v>
      </c>
      <c r="G5952" s="1" t="s">
        <v>16441</v>
      </c>
      <c r="H5952" s="1" t="s">
        <v>16442</v>
      </c>
      <c r="I5952" s="1" t="s">
        <v>26607</v>
      </c>
      <c r="J5952" s="3" t="s">
        <v>32619</v>
      </c>
      <c r="K5952">
        <v>466</v>
      </c>
      <c r="L5952" s="1" t="s">
        <v>42</v>
      </c>
      <c r="M5952" s="2">
        <v>43815</v>
      </c>
      <c r="N5952" s="1" t="s">
        <v>43</v>
      </c>
      <c r="O5952" s="1" t="s">
        <v>44</v>
      </c>
      <c r="P5952" s="1">
        <f>_3___Healthcare_Data_v1[[#This Row],[Discharge Date]]-_3___Healthcare_Data_v1[[#This Row],[Date of Admission]]</f>
        <v>20</v>
      </c>
      <c r="Q5952" s="1">
        <f>IFERROR(_3___Healthcare_Data_v1[[#This Row],[ Billing Amount ]]/_3___Healthcare_Data_v1[[#This Row],[Days in Hospital]],0)</f>
        <v>223.36973254999998</v>
      </c>
      <c r="R5952" s="1" t="str">
        <f>IF(_3___Healthcare_Data_v1[[#This Row],[Age]]&gt;60,"Senior",IF(_3___Healthcare_Data_v1[[#This Row],[Age]]&gt;35,"Middle","Young"))</f>
        <v>Senior</v>
      </c>
    </row>
    <row r="5953" spans="1:18" x14ac:dyDescent="0.3">
      <c r="A5953" s="1" t="s">
        <v>16443</v>
      </c>
      <c r="B5953" s="1" t="s">
        <v>26689</v>
      </c>
      <c r="C5953" s="1" t="s">
        <v>16</v>
      </c>
      <c r="D5953" s="1" t="s">
        <v>27</v>
      </c>
      <c r="E5953" s="1" t="s">
        <v>26615</v>
      </c>
      <c r="F5953" s="2">
        <v>44649</v>
      </c>
      <c r="G5953" s="1" t="s">
        <v>16444</v>
      </c>
      <c r="H5953" s="1" t="s">
        <v>16445</v>
      </c>
      <c r="I5953" s="1" t="s">
        <v>52</v>
      </c>
      <c r="J5953" s="3" t="s">
        <v>32620</v>
      </c>
      <c r="K5953">
        <v>179</v>
      </c>
      <c r="L5953" s="1" t="s">
        <v>38</v>
      </c>
      <c r="M5953" s="2">
        <v>44672</v>
      </c>
      <c r="N5953" s="1" t="s">
        <v>23</v>
      </c>
      <c r="O5953" s="1" t="s">
        <v>24</v>
      </c>
      <c r="P5953" s="1">
        <f>_3___Healthcare_Data_v1[[#This Row],[Discharge Date]]-_3___Healthcare_Data_v1[[#This Row],[Date of Admission]]</f>
        <v>23</v>
      </c>
      <c r="Q5953" s="1">
        <f>IFERROR(_3___Healthcare_Data_v1[[#This Row],[ Billing Amount ]]/_3___Healthcare_Data_v1[[#This Row],[Days in Hospital]],0)</f>
        <v>382.76255717391302</v>
      </c>
      <c r="R5953" s="1" t="str">
        <f>IF(_3___Healthcare_Data_v1[[#This Row],[Age]]&gt;60,"Senior",IF(_3___Healthcare_Data_v1[[#This Row],[Age]]&gt;35,"Middle","Young"))</f>
        <v>Senior</v>
      </c>
    </row>
    <row r="5954" spans="1:18" x14ac:dyDescent="0.3">
      <c r="A5954" s="1" t="s">
        <v>7156</v>
      </c>
      <c r="B5954" s="1" t="s">
        <v>26644</v>
      </c>
      <c r="C5954" s="1" t="s">
        <v>16</v>
      </c>
      <c r="D5954" s="1" t="s">
        <v>17</v>
      </c>
      <c r="E5954" s="1" t="s">
        <v>26620</v>
      </c>
      <c r="F5954" s="2">
        <v>44522</v>
      </c>
      <c r="G5954" s="1" t="s">
        <v>16446</v>
      </c>
      <c r="H5954" s="1" t="s">
        <v>11968</v>
      </c>
      <c r="I5954" s="1" t="s">
        <v>21</v>
      </c>
      <c r="J5954" s="3" t="s">
        <v>32621</v>
      </c>
      <c r="K5954">
        <v>311</v>
      </c>
      <c r="L5954" s="1" t="s">
        <v>22</v>
      </c>
      <c r="M5954" s="2">
        <v>44541</v>
      </c>
      <c r="N5954" s="1" t="s">
        <v>48</v>
      </c>
      <c r="O5954" s="1" t="s">
        <v>24</v>
      </c>
      <c r="P5954" s="1">
        <f>_3___Healthcare_Data_v1[[#This Row],[Discharge Date]]-_3___Healthcare_Data_v1[[#This Row],[Date of Admission]]</f>
        <v>19</v>
      </c>
      <c r="Q5954" s="1">
        <f>IFERROR(_3___Healthcare_Data_v1[[#This Row],[ Billing Amount ]]/_3___Healthcare_Data_v1[[#This Row],[Days in Hospital]],0)</f>
        <v>673.96092263157902</v>
      </c>
      <c r="R5954" s="1" t="str">
        <f>IF(_3___Healthcare_Data_v1[[#This Row],[Age]]&gt;60,"Senior",IF(_3___Healthcare_Data_v1[[#This Row],[Age]]&gt;35,"Middle","Young"))</f>
        <v>Senior</v>
      </c>
    </row>
    <row r="5955" spans="1:18" x14ac:dyDescent="0.3">
      <c r="A5955" s="1" t="s">
        <v>16447</v>
      </c>
      <c r="B5955" s="1" t="s">
        <v>26822</v>
      </c>
      <c r="C5955" s="1" t="s">
        <v>26</v>
      </c>
      <c r="D5955" s="1" t="s">
        <v>17</v>
      </c>
      <c r="E5955" s="1" t="s">
        <v>26620</v>
      </c>
      <c r="F5955" s="2">
        <v>43756</v>
      </c>
      <c r="G5955" s="1" t="s">
        <v>16448</v>
      </c>
      <c r="H5955" s="1" t="s">
        <v>16449</v>
      </c>
      <c r="I5955" s="1" t="s">
        <v>26607</v>
      </c>
      <c r="J5955" s="3" t="s">
        <v>32622</v>
      </c>
      <c r="K5955">
        <v>378</v>
      </c>
      <c r="L5955" s="1" t="s">
        <v>38</v>
      </c>
      <c r="M5955" s="2">
        <v>43779</v>
      </c>
      <c r="N5955" s="1" t="s">
        <v>48</v>
      </c>
      <c r="O5955" s="1" t="s">
        <v>44</v>
      </c>
      <c r="P5955" s="1">
        <f>_3___Healthcare_Data_v1[[#This Row],[Discharge Date]]-_3___Healthcare_Data_v1[[#This Row],[Date of Admission]]</f>
        <v>23</v>
      </c>
      <c r="Q5955" s="1">
        <f>IFERROR(_3___Healthcare_Data_v1[[#This Row],[ Billing Amount ]]/_3___Healthcare_Data_v1[[#This Row],[Days in Hospital]],0)</f>
        <v>268.66228082608694</v>
      </c>
      <c r="R5955" s="1" t="str">
        <f>IF(_3___Healthcare_Data_v1[[#This Row],[Age]]&gt;60,"Senior",IF(_3___Healthcare_Data_v1[[#This Row],[Age]]&gt;35,"Middle","Young"))</f>
        <v>Senior</v>
      </c>
    </row>
    <row r="5956" spans="1:18" x14ac:dyDescent="0.3">
      <c r="A5956" s="1" t="s">
        <v>16450</v>
      </c>
      <c r="B5956" s="1" t="s">
        <v>26695</v>
      </c>
      <c r="C5956" s="1" t="s">
        <v>26</v>
      </c>
      <c r="D5956" s="1" t="s">
        <v>49</v>
      </c>
      <c r="E5956" s="1" t="s">
        <v>69</v>
      </c>
      <c r="F5956" s="2">
        <v>45001</v>
      </c>
      <c r="G5956" s="1" t="s">
        <v>16451</v>
      </c>
      <c r="H5956" s="1" t="s">
        <v>16452</v>
      </c>
      <c r="I5956" s="1" t="s">
        <v>52</v>
      </c>
      <c r="J5956" s="3" t="s">
        <v>32623</v>
      </c>
      <c r="K5956">
        <v>471</v>
      </c>
      <c r="L5956" s="1" t="s">
        <v>38</v>
      </c>
      <c r="M5956" s="2">
        <v>45027</v>
      </c>
      <c r="N5956" s="1" t="s">
        <v>23</v>
      </c>
      <c r="O5956" s="1" t="s">
        <v>24</v>
      </c>
      <c r="P5956" s="1">
        <f>_3___Healthcare_Data_v1[[#This Row],[Discharge Date]]-_3___Healthcare_Data_v1[[#This Row],[Date of Admission]]</f>
        <v>26</v>
      </c>
      <c r="Q5956" s="1">
        <f>IFERROR(_3___Healthcare_Data_v1[[#This Row],[ Billing Amount ]]/_3___Healthcare_Data_v1[[#This Row],[Days in Hospital]],0)</f>
        <v>504.44986153846156</v>
      </c>
      <c r="R5956" s="1" t="str">
        <f>IF(_3___Healthcare_Data_v1[[#This Row],[Age]]&gt;60,"Senior",IF(_3___Healthcare_Data_v1[[#This Row],[Age]]&gt;35,"Middle","Young"))</f>
        <v>Senior</v>
      </c>
    </row>
    <row r="5957" spans="1:18" x14ac:dyDescent="0.3">
      <c r="A5957" s="1" t="s">
        <v>16453</v>
      </c>
      <c r="B5957" s="1" t="s">
        <v>26630</v>
      </c>
      <c r="C5957" s="1" t="s">
        <v>26</v>
      </c>
      <c r="D5957" s="1" t="s">
        <v>229</v>
      </c>
      <c r="E5957" s="1" t="s">
        <v>35</v>
      </c>
      <c r="F5957" s="2">
        <v>44080</v>
      </c>
      <c r="G5957" s="1" t="s">
        <v>16454</v>
      </c>
      <c r="H5957" s="1" t="s">
        <v>16455</v>
      </c>
      <c r="I5957" s="1" t="s">
        <v>26607</v>
      </c>
      <c r="J5957" s="3" t="s">
        <v>32624</v>
      </c>
      <c r="K5957">
        <v>173</v>
      </c>
      <c r="L5957" s="1" t="s">
        <v>22</v>
      </c>
      <c r="M5957" s="2">
        <v>44087</v>
      </c>
      <c r="N5957" s="1" t="s">
        <v>48</v>
      </c>
      <c r="O5957" s="1" t="s">
        <v>24</v>
      </c>
      <c r="P5957" s="1">
        <f>_3___Healthcare_Data_v1[[#This Row],[Discharge Date]]-_3___Healthcare_Data_v1[[#This Row],[Date of Admission]]</f>
        <v>7</v>
      </c>
      <c r="Q5957" s="1">
        <f>IFERROR(_3___Healthcare_Data_v1[[#This Row],[ Billing Amount ]]/_3___Healthcare_Data_v1[[#This Row],[Days in Hospital]],0)</f>
        <v>2478.0173014285715</v>
      </c>
      <c r="R5957" s="1" t="str">
        <f>IF(_3___Healthcare_Data_v1[[#This Row],[Age]]&gt;60,"Senior",IF(_3___Healthcare_Data_v1[[#This Row],[Age]]&gt;35,"Middle","Young"))</f>
        <v>Senior</v>
      </c>
    </row>
    <row r="5958" spans="1:18" x14ac:dyDescent="0.3">
      <c r="A5958" s="1" t="s">
        <v>11081</v>
      </c>
      <c r="B5958" s="1" t="s">
        <v>26873</v>
      </c>
      <c r="C5958" s="1" t="s">
        <v>16</v>
      </c>
      <c r="D5958" s="1" t="s">
        <v>27</v>
      </c>
      <c r="E5958" s="1" t="s">
        <v>18</v>
      </c>
      <c r="F5958" s="2">
        <v>43415</v>
      </c>
      <c r="G5958" s="1" t="s">
        <v>16456</v>
      </c>
      <c r="H5958" s="1" t="s">
        <v>1773</v>
      </c>
      <c r="I5958" s="1" t="s">
        <v>21</v>
      </c>
      <c r="J5958" s="3" t="s">
        <v>32625</v>
      </c>
      <c r="K5958">
        <v>390</v>
      </c>
      <c r="L5958" s="1" t="s">
        <v>38</v>
      </c>
      <c r="M5958" s="2">
        <v>43429</v>
      </c>
      <c r="N5958" s="1" t="s">
        <v>43</v>
      </c>
      <c r="O5958" s="1" t="s">
        <v>44</v>
      </c>
      <c r="P5958" s="1">
        <f>_3___Healthcare_Data_v1[[#This Row],[Discharge Date]]-_3___Healthcare_Data_v1[[#This Row],[Date of Admission]]</f>
        <v>14</v>
      </c>
      <c r="Q5958" s="1">
        <f>IFERROR(_3___Healthcare_Data_v1[[#This Row],[ Billing Amount ]]/_3___Healthcare_Data_v1[[#This Row],[Days in Hospital]],0)</f>
        <v>2288.3198750000001</v>
      </c>
      <c r="R5958" s="1" t="str">
        <f>IF(_3___Healthcare_Data_v1[[#This Row],[Age]]&gt;60,"Senior",IF(_3___Healthcare_Data_v1[[#This Row],[Age]]&gt;35,"Middle","Young"))</f>
        <v>Senior</v>
      </c>
    </row>
    <row r="5959" spans="1:18" x14ac:dyDescent="0.3">
      <c r="A5959" s="1" t="s">
        <v>16457</v>
      </c>
      <c r="B5959" s="1" t="s">
        <v>26803</v>
      </c>
      <c r="C5959" s="1" t="s">
        <v>16</v>
      </c>
      <c r="D5959" s="1" t="s">
        <v>62</v>
      </c>
      <c r="E5959" s="1" t="s">
        <v>69</v>
      </c>
      <c r="F5959" s="2">
        <v>45073</v>
      </c>
      <c r="G5959" s="1" t="s">
        <v>16458</v>
      </c>
      <c r="H5959" s="1" t="s">
        <v>7293</v>
      </c>
      <c r="I5959" s="1" t="s">
        <v>21</v>
      </c>
      <c r="J5959" s="3" t="s">
        <v>32626</v>
      </c>
      <c r="K5959">
        <v>402</v>
      </c>
      <c r="L5959" s="1" t="s">
        <v>38</v>
      </c>
      <c r="M5959" s="2">
        <v>45083</v>
      </c>
      <c r="N5959" s="1" t="s">
        <v>48</v>
      </c>
      <c r="O5959" s="1" t="s">
        <v>24</v>
      </c>
      <c r="P5959" s="1">
        <f>_3___Healthcare_Data_v1[[#This Row],[Discharge Date]]-_3___Healthcare_Data_v1[[#This Row],[Date of Admission]]</f>
        <v>10</v>
      </c>
      <c r="Q5959" s="1">
        <f>IFERROR(_3___Healthcare_Data_v1[[#This Row],[ Billing Amount ]]/_3___Healthcare_Data_v1[[#This Row],[Days in Hospital]],0)</f>
        <v>6492.2859770000005</v>
      </c>
      <c r="R5959" s="1" t="str">
        <f>IF(_3___Healthcare_Data_v1[[#This Row],[Age]]&gt;60,"Senior",IF(_3___Healthcare_Data_v1[[#This Row],[Age]]&gt;35,"Middle","Young"))</f>
        <v>Senior</v>
      </c>
    </row>
    <row r="5960" spans="1:18" x14ac:dyDescent="0.3">
      <c r="A5960" s="1" t="s">
        <v>16459</v>
      </c>
      <c r="B5960" s="1" t="s">
        <v>26697</v>
      </c>
      <c r="C5960" s="1" t="s">
        <v>26</v>
      </c>
      <c r="D5960" s="1" t="s">
        <v>49</v>
      </c>
      <c r="E5960" s="1" t="s">
        <v>69</v>
      </c>
      <c r="F5960" s="2">
        <v>44564</v>
      </c>
      <c r="G5960" s="1" t="s">
        <v>16460</v>
      </c>
      <c r="H5960" s="1" t="s">
        <v>16461</v>
      </c>
      <c r="I5960" s="1" t="s">
        <v>52</v>
      </c>
      <c r="J5960" s="3" t="s">
        <v>32627</v>
      </c>
      <c r="K5960">
        <v>268</v>
      </c>
      <c r="L5960" s="1" t="s">
        <v>22</v>
      </c>
      <c r="M5960" s="2">
        <v>44568</v>
      </c>
      <c r="N5960" s="1" t="s">
        <v>23</v>
      </c>
      <c r="O5960" s="1" t="s">
        <v>32</v>
      </c>
      <c r="P5960" s="1">
        <f>_3___Healthcare_Data_v1[[#This Row],[Discharge Date]]-_3___Healthcare_Data_v1[[#This Row],[Date of Admission]]</f>
        <v>4</v>
      </c>
      <c r="Q5960" s="1">
        <f>IFERROR(_3___Healthcare_Data_v1[[#This Row],[ Billing Amount ]]/_3___Healthcare_Data_v1[[#This Row],[Days in Hospital]],0)</f>
        <v>15356.782335</v>
      </c>
      <c r="R5960" s="1" t="str">
        <f>IF(_3___Healthcare_Data_v1[[#This Row],[Age]]&gt;60,"Senior",IF(_3___Healthcare_Data_v1[[#This Row],[Age]]&gt;35,"Middle","Young"))</f>
        <v>Senior</v>
      </c>
    </row>
    <row r="5961" spans="1:18" x14ac:dyDescent="0.3">
      <c r="A5961" s="1" t="s">
        <v>16462</v>
      </c>
      <c r="B5961" s="1" t="s">
        <v>26659</v>
      </c>
      <c r="C5961" s="1" t="s">
        <v>16</v>
      </c>
      <c r="D5961" s="1" t="s">
        <v>27</v>
      </c>
      <c r="E5961" s="1" t="s">
        <v>18</v>
      </c>
      <c r="F5961" s="2">
        <v>44425</v>
      </c>
      <c r="G5961" s="1" t="s">
        <v>16463</v>
      </c>
      <c r="H5961" s="1" t="s">
        <v>16464</v>
      </c>
      <c r="I5961" s="1" t="s">
        <v>60</v>
      </c>
      <c r="J5961" s="3" t="s">
        <v>32628</v>
      </c>
      <c r="K5961">
        <v>406</v>
      </c>
      <c r="L5961" s="1" t="s">
        <v>38</v>
      </c>
      <c r="M5961" s="2">
        <v>44445</v>
      </c>
      <c r="N5961" s="1" t="s">
        <v>31</v>
      </c>
      <c r="O5961" s="1" t="s">
        <v>24</v>
      </c>
      <c r="P5961" s="1">
        <f>_3___Healthcare_Data_v1[[#This Row],[Discharge Date]]-_3___Healthcare_Data_v1[[#This Row],[Date of Admission]]</f>
        <v>20</v>
      </c>
      <c r="Q5961" s="1">
        <f>IFERROR(_3___Healthcare_Data_v1[[#This Row],[ Billing Amount ]]/_3___Healthcare_Data_v1[[#This Row],[Days in Hospital]],0)</f>
        <v>2148.8842759999998</v>
      </c>
      <c r="R5961" s="1" t="str">
        <f>IF(_3___Healthcare_Data_v1[[#This Row],[Age]]&gt;60,"Senior",IF(_3___Healthcare_Data_v1[[#This Row],[Age]]&gt;35,"Middle","Young"))</f>
        <v>Senior</v>
      </c>
    </row>
    <row r="5962" spans="1:18" x14ac:dyDescent="0.3">
      <c r="A5962" s="1" t="s">
        <v>2778</v>
      </c>
      <c r="B5962" s="1" t="s">
        <v>26617</v>
      </c>
      <c r="C5962" s="1" t="s">
        <v>16</v>
      </c>
      <c r="D5962" s="1" t="s">
        <v>17</v>
      </c>
      <c r="E5962" s="1" t="s">
        <v>26620</v>
      </c>
      <c r="F5962" s="2">
        <v>43525</v>
      </c>
      <c r="G5962" s="1" t="s">
        <v>9032</v>
      </c>
      <c r="H5962" s="1" t="s">
        <v>16465</v>
      </c>
      <c r="I5962" s="1" t="s">
        <v>26607</v>
      </c>
      <c r="J5962" s="3" t="s">
        <v>32629</v>
      </c>
      <c r="K5962">
        <v>423</v>
      </c>
      <c r="L5962" s="1" t="s">
        <v>42</v>
      </c>
      <c r="M5962" s="2">
        <v>43543</v>
      </c>
      <c r="N5962" s="1" t="s">
        <v>84</v>
      </c>
      <c r="O5962" s="1" t="s">
        <v>32</v>
      </c>
      <c r="P5962" s="1">
        <f>_3___Healthcare_Data_v1[[#This Row],[Discharge Date]]-_3___Healthcare_Data_v1[[#This Row],[Date of Admission]]</f>
        <v>18</v>
      </c>
      <c r="Q5962" s="1">
        <f>IFERROR(_3___Healthcare_Data_v1[[#This Row],[ Billing Amount ]]/_3___Healthcare_Data_v1[[#This Row],[Days in Hospital]],0)</f>
        <v>71.406072611111114</v>
      </c>
      <c r="R5962" s="1" t="str">
        <f>IF(_3___Healthcare_Data_v1[[#This Row],[Age]]&gt;60,"Senior",IF(_3___Healthcare_Data_v1[[#This Row],[Age]]&gt;35,"Middle","Young"))</f>
        <v>Senior</v>
      </c>
    </row>
    <row r="5963" spans="1:18" x14ac:dyDescent="0.3">
      <c r="A5963" s="1" t="s">
        <v>4456</v>
      </c>
      <c r="B5963" s="1" t="s">
        <v>26704</v>
      </c>
      <c r="C5963" s="1" t="s">
        <v>16</v>
      </c>
      <c r="D5963" s="1" t="s">
        <v>34</v>
      </c>
      <c r="E5963" s="1" t="s">
        <v>35</v>
      </c>
      <c r="F5963" s="2">
        <v>44312</v>
      </c>
      <c r="G5963" s="1" t="s">
        <v>16466</v>
      </c>
      <c r="H5963" s="1" t="s">
        <v>8022</v>
      </c>
      <c r="I5963" s="1" t="s">
        <v>26607</v>
      </c>
      <c r="J5963" s="3" t="s">
        <v>32630</v>
      </c>
      <c r="K5963">
        <v>366</v>
      </c>
      <c r="L5963" s="1" t="s">
        <v>22</v>
      </c>
      <c r="M5963" s="2">
        <v>44332</v>
      </c>
      <c r="N5963" s="1" t="s">
        <v>23</v>
      </c>
      <c r="O5963" s="1" t="s">
        <v>32</v>
      </c>
      <c r="P5963" s="1">
        <f>_3___Healthcare_Data_v1[[#This Row],[Discharge Date]]-_3___Healthcare_Data_v1[[#This Row],[Date of Admission]]</f>
        <v>20</v>
      </c>
      <c r="Q5963" s="1">
        <f>IFERROR(_3___Healthcare_Data_v1[[#This Row],[ Billing Amount ]]/_3___Healthcare_Data_v1[[#This Row],[Days in Hospital]],0)</f>
        <v>466.94191250000006</v>
      </c>
      <c r="R5963" s="1" t="str">
        <f>IF(_3___Healthcare_Data_v1[[#This Row],[Age]]&gt;60,"Senior",IF(_3___Healthcare_Data_v1[[#This Row],[Age]]&gt;35,"Middle","Young"))</f>
        <v>Senior</v>
      </c>
    </row>
    <row r="5964" spans="1:18" x14ac:dyDescent="0.3">
      <c r="A5964" s="1" t="s">
        <v>16467</v>
      </c>
      <c r="B5964" s="1" t="s">
        <v>26612</v>
      </c>
      <c r="C5964" s="1" t="s">
        <v>26</v>
      </c>
      <c r="D5964" s="1" t="s">
        <v>49</v>
      </c>
      <c r="E5964" s="1" t="s">
        <v>28</v>
      </c>
      <c r="F5964" s="2">
        <v>44411</v>
      </c>
      <c r="G5964" s="1" t="s">
        <v>16468</v>
      </c>
      <c r="H5964" s="1" t="s">
        <v>16469</v>
      </c>
      <c r="I5964" s="1" t="s">
        <v>56</v>
      </c>
      <c r="J5964" s="3" t="s">
        <v>32631</v>
      </c>
      <c r="K5964">
        <v>458</v>
      </c>
      <c r="L5964" s="1" t="s">
        <v>42</v>
      </c>
      <c r="M5964" s="2">
        <v>44425</v>
      </c>
      <c r="N5964" s="1" t="s">
        <v>31</v>
      </c>
      <c r="O5964" s="1" t="s">
        <v>44</v>
      </c>
      <c r="P5964" s="1">
        <f>_3___Healthcare_Data_v1[[#This Row],[Discharge Date]]-_3___Healthcare_Data_v1[[#This Row],[Date of Admission]]</f>
        <v>14</v>
      </c>
      <c r="Q5964" s="1">
        <f>IFERROR(_3___Healthcare_Data_v1[[#This Row],[ Billing Amount ]]/_3___Healthcare_Data_v1[[#This Row],[Days in Hospital]],0)</f>
        <v>1862.4699414285715</v>
      </c>
      <c r="R5964" s="1" t="str">
        <f>IF(_3___Healthcare_Data_v1[[#This Row],[Age]]&gt;60,"Senior",IF(_3___Healthcare_Data_v1[[#This Row],[Age]]&gt;35,"Middle","Young"))</f>
        <v>Senior</v>
      </c>
    </row>
    <row r="5965" spans="1:18" x14ac:dyDescent="0.3">
      <c r="A5965" s="1" t="s">
        <v>16470</v>
      </c>
      <c r="B5965" s="1" t="s">
        <v>26638</v>
      </c>
      <c r="C5965" s="1" t="s">
        <v>26</v>
      </c>
      <c r="D5965" s="1" t="s">
        <v>49</v>
      </c>
      <c r="E5965" s="1" t="s">
        <v>26620</v>
      </c>
      <c r="F5965" s="2">
        <v>43524</v>
      </c>
      <c r="G5965" s="1" t="s">
        <v>16471</v>
      </c>
      <c r="H5965" s="1" t="s">
        <v>16472</v>
      </c>
      <c r="I5965" s="1" t="s">
        <v>60</v>
      </c>
      <c r="J5965" s="3" t="s">
        <v>32632</v>
      </c>
      <c r="K5965">
        <v>149</v>
      </c>
      <c r="L5965" s="1" t="s">
        <v>42</v>
      </c>
      <c r="M5965" s="2">
        <v>43535</v>
      </c>
      <c r="N5965" s="1" t="s">
        <v>43</v>
      </c>
      <c r="O5965" s="1" t="s">
        <v>24</v>
      </c>
      <c r="P5965" s="1">
        <f>_3___Healthcare_Data_v1[[#This Row],[Discharge Date]]-_3___Healthcare_Data_v1[[#This Row],[Date of Admission]]</f>
        <v>11</v>
      </c>
      <c r="Q5965" s="1">
        <f>IFERROR(_3___Healthcare_Data_v1[[#This Row],[ Billing Amount ]]/_3___Healthcare_Data_v1[[#This Row],[Days in Hospital]],0)</f>
        <v>2229.98648</v>
      </c>
      <c r="R5965" s="1" t="str">
        <f>IF(_3___Healthcare_Data_v1[[#This Row],[Age]]&gt;60,"Senior",IF(_3___Healthcare_Data_v1[[#This Row],[Age]]&gt;35,"Middle","Young"))</f>
        <v>Senior</v>
      </c>
    </row>
    <row r="5966" spans="1:18" x14ac:dyDescent="0.3">
      <c r="A5966" s="1" t="s">
        <v>16473</v>
      </c>
      <c r="B5966" s="1" t="s">
        <v>26725</v>
      </c>
      <c r="C5966" s="1" t="s">
        <v>16</v>
      </c>
      <c r="D5966" s="1" t="s">
        <v>229</v>
      </c>
      <c r="E5966" s="1" t="s">
        <v>26615</v>
      </c>
      <c r="F5966" s="2">
        <v>43504</v>
      </c>
      <c r="G5966" s="1" t="s">
        <v>2161</v>
      </c>
      <c r="H5966" s="1" t="s">
        <v>6468</v>
      </c>
      <c r="I5966" s="1" t="s">
        <v>56</v>
      </c>
      <c r="J5966" s="3" t="s">
        <v>32633</v>
      </c>
      <c r="K5966">
        <v>139</v>
      </c>
      <c r="L5966" s="1" t="s">
        <v>22</v>
      </c>
      <c r="M5966" s="2">
        <v>43514</v>
      </c>
      <c r="N5966" s="1" t="s">
        <v>43</v>
      </c>
      <c r="O5966" s="1" t="s">
        <v>32</v>
      </c>
      <c r="P5966" s="1">
        <f>_3___Healthcare_Data_v1[[#This Row],[Discharge Date]]-_3___Healthcare_Data_v1[[#This Row],[Date of Admission]]</f>
        <v>10</v>
      </c>
      <c r="Q5966" s="1">
        <f>IFERROR(_3___Healthcare_Data_v1[[#This Row],[ Billing Amount ]]/_3___Healthcare_Data_v1[[#This Row],[Days in Hospital]],0)</f>
        <v>262.9515303</v>
      </c>
      <c r="R5966" s="1" t="str">
        <f>IF(_3___Healthcare_Data_v1[[#This Row],[Age]]&gt;60,"Senior",IF(_3___Healthcare_Data_v1[[#This Row],[Age]]&gt;35,"Middle","Young"))</f>
        <v>Senior</v>
      </c>
    </row>
    <row r="5967" spans="1:18" x14ac:dyDescent="0.3">
      <c r="A5967" s="1" t="s">
        <v>16474</v>
      </c>
      <c r="B5967" s="1" t="s">
        <v>26837</v>
      </c>
      <c r="C5967" s="1" t="s">
        <v>16</v>
      </c>
      <c r="D5967" s="1" t="s">
        <v>49</v>
      </c>
      <c r="E5967" s="1" t="s">
        <v>26615</v>
      </c>
      <c r="F5967" s="2">
        <v>43915</v>
      </c>
      <c r="G5967" s="1" t="s">
        <v>16475</v>
      </c>
      <c r="H5967" s="1" t="s">
        <v>16476</v>
      </c>
      <c r="I5967" s="1" t="s">
        <v>60</v>
      </c>
      <c r="J5967" s="3" t="s">
        <v>32634</v>
      </c>
      <c r="K5967">
        <v>301</v>
      </c>
      <c r="L5967" s="1" t="s">
        <v>38</v>
      </c>
      <c r="M5967" s="2">
        <v>43917</v>
      </c>
      <c r="N5967" s="1" t="s">
        <v>43</v>
      </c>
      <c r="O5967" s="1" t="s">
        <v>24</v>
      </c>
      <c r="P5967" s="1">
        <f>_3___Healthcare_Data_v1[[#This Row],[Discharge Date]]-_3___Healthcare_Data_v1[[#This Row],[Date of Admission]]</f>
        <v>2</v>
      </c>
      <c r="Q5967" s="1">
        <f>IFERROR(_3___Healthcare_Data_v1[[#This Row],[ Billing Amount ]]/_3___Healthcare_Data_v1[[#This Row],[Days in Hospital]],0)</f>
        <v>7541.4088899999997</v>
      </c>
      <c r="R5967" s="1" t="str">
        <f>IF(_3___Healthcare_Data_v1[[#This Row],[Age]]&gt;60,"Senior",IF(_3___Healthcare_Data_v1[[#This Row],[Age]]&gt;35,"Middle","Young"))</f>
        <v>Senior</v>
      </c>
    </row>
    <row r="5968" spans="1:18" x14ac:dyDescent="0.3">
      <c r="A5968" s="1" t="s">
        <v>16477</v>
      </c>
      <c r="B5968" s="1" t="s">
        <v>26845</v>
      </c>
      <c r="C5968" s="1" t="s">
        <v>16</v>
      </c>
      <c r="D5968" s="1" t="s">
        <v>62</v>
      </c>
      <c r="E5968" s="1" t="s">
        <v>26620</v>
      </c>
      <c r="F5968" s="2">
        <v>43760</v>
      </c>
      <c r="G5968" s="1" t="s">
        <v>16478</v>
      </c>
      <c r="H5968" s="1" t="s">
        <v>16479</v>
      </c>
      <c r="I5968" s="1" t="s">
        <v>21</v>
      </c>
      <c r="J5968" s="3" t="s">
        <v>32635</v>
      </c>
      <c r="K5968">
        <v>146</v>
      </c>
      <c r="L5968" s="1" t="s">
        <v>42</v>
      </c>
      <c r="M5968" s="2">
        <v>43782</v>
      </c>
      <c r="N5968" s="1" t="s">
        <v>31</v>
      </c>
      <c r="O5968" s="1" t="s">
        <v>24</v>
      </c>
      <c r="P5968" s="1">
        <f>_3___Healthcare_Data_v1[[#This Row],[Discharge Date]]-_3___Healthcare_Data_v1[[#This Row],[Date of Admission]]</f>
        <v>22</v>
      </c>
      <c r="Q5968" s="1">
        <f>IFERROR(_3___Healthcare_Data_v1[[#This Row],[ Billing Amount ]]/_3___Healthcare_Data_v1[[#This Row],[Days in Hospital]],0)</f>
        <v>1041.4820354545454</v>
      </c>
      <c r="R5968" s="1" t="str">
        <f>IF(_3___Healthcare_Data_v1[[#This Row],[Age]]&gt;60,"Senior",IF(_3___Healthcare_Data_v1[[#This Row],[Age]]&gt;35,"Middle","Young"))</f>
        <v>Senior</v>
      </c>
    </row>
    <row r="5969" spans="1:18" x14ac:dyDescent="0.3">
      <c r="A5969" s="1" t="s">
        <v>14887</v>
      </c>
      <c r="B5969" s="1" t="s">
        <v>26720</v>
      </c>
      <c r="C5969" s="1" t="s">
        <v>16</v>
      </c>
      <c r="D5969" s="1" t="s">
        <v>89</v>
      </c>
      <c r="E5969" s="1" t="s">
        <v>35</v>
      </c>
      <c r="F5969" s="2">
        <v>44841</v>
      </c>
      <c r="G5969" s="1" t="s">
        <v>16480</v>
      </c>
      <c r="H5969" s="1" t="s">
        <v>16481</v>
      </c>
      <c r="I5969" s="1" t="s">
        <v>21</v>
      </c>
      <c r="J5969" s="3" t="s">
        <v>32636</v>
      </c>
      <c r="K5969">
        <v>422</v>
      </c>
      <c r="L5969" s="1" t="s">
        <v>22</v>
      </c>
      <c r="M5969" s="2">
        <v>44847</v>
      </c>
      <c r="N5969" s="1" t="s">
        <v>48</v>
      </c>
      <c r="O5969" s="1" t="s">
        <v>32</v>
      </c>
      <c r="P5969" s="1">
        <f>_3___Healthcare_Data_v1[[#This Row],[Discharge Date]]-_3___Healthcare_Data_v1[[#This Row],[Date of Admission]]</f>
        <v>6</v>
      </c>
      <c r="Q5969" s="1">
        <f>IFERROR(_3___Healthcare_Data_v1[[#This Row],[ Billing Amount ]]/_3___Healthcare_Data_v1[[#This Row],[Days in Hospital]],0)</f>
        <v>2409.3184766666668</v>
      </c>
      <c r="R5969" s="1" t="str">
        <f>IF(_3___Healthcare_Data_v1[[#This Row],[Age]]&gt;60,"Senior",IF(_3___Healthcare_Data_v1[[#This Row],[Age]]&gt;35,"Middle","Young"))</f>
        <v>Senior</v>
      </c>
    </row>
    <row r="5970" spans="1:18" x14ac:dyDescent="0.3">
      <c r="A5970" s="1" t="s">
        <v>16482</v>
      </c>
      <c r="B5970" s="1" t="s">
        <v>26668</v>
      </c>
      <c r="C5970" s="1" t="s">
        <v>16</v>
      </c>
      <c r="D5970" s="1" t="s">
        <v>17</v>
      </c>
      <c r="E5970" s="1" t="s">
        <v>69</v>
      </c>
      <c r="F5970" s="2">
        <v>45071</v>
      </c>
      <c r="G5970" s="1" t="s">
        <v>16483</v>
      </c>
      <c r="H5970" s="1" t="s">
        <v>16484</v>
      </c>
      <c r="I5970" s="1" t="s">
        <v>56</v>
      </c>
      <c r="J5970" s="3" t="s">
        <v>32637</v>
      </c>
      <c r="K5970">
        <v>105</v>
      </c>
      <c r="L5970" s="1" t="s">
        <v>38</v>
      </c>
      <c r="M5970" s="2">
        <v>45088</v>
      </c>
      <c r="N5970" s="1" t="s">
        <v>23</v>
      </c>
      <c r="O5970" s="1" t="s">
        <v>24</v>
      </c>
      <c r="P5970" s="1">
        <f>_3___Healthcare_Data_v1[[#This Row],[Discharge Date]]-_3___Healthcare_Data_v1[[#This Row],[Date of Admission]]</f>
        <v>17</v>
      </c>
      <c r="Q5970" s="1">
        <f>IFERROR(_3___Healthcare_Data_v1[[#This Row],[ Billing Amount ]]/_3___Healthcare_Data_v1[[#This Row],[Days in Hospital]],0)</f>
        <v>2107.8626311764706</v>
      </c>
      <c r="R5970" s="1" t="str">
        <f>IF(_3___Healthcare_Data_v1[[#This Row],[Age]]&gt;60,"Senior",IF(_3___Healthcare_Data_v1[[#This Row],[Age]]&gt;35,"Middle","Young"))</f>
        <v>Senior</v>
      </c>
    </row>
    <row r="5971" spans="1:18" x14ac:dyDescent="0.3">
      <c r="A5971" s="1" t="s">
        <v>16485</v>
      </c>
      <c r="B5971" s="1" t="s">
        <v>26958</v>
      </c>
      <c r="C5971" s="1" t="s">
        <v>26</v>
      </c>
      <c r="D5971" s="1" t="s">
        <v>62</v>
      </c>
      <c r="E5971" s="1" t="s">
        <v>28</v>
      </c>
      <c r="F5971" s="2">
        <v>43593</v>
      </c>
      <c r="G5971" s="1" t="s">
        <v>16486</v>
      </c>
      <c r="H5971" s="1" t="s">
        <v>16487</v>
      </c>
      <c r="I5971" s="1" t="s">
        <v>52</v>
      </c>
      <c r="J5971" s="3" t="s">
        <v>32638</v>
      </c>
      <c r="K5971">
        <v>137</v>
      </c>
      <c r="L5971" s="1" t="s">
        <v>42</v>
      </c>
      <c r="M5971" s="2">
        <v>43622</v>
      </c>
      <c r="N5971" s="1" t="s">
        <v>48</v>
      </c>
      <c r="O5971" s="1" t="s">
        <v>44</v>
      </c>
      <c r="P5971" s="1">
        <f>_3___Healthcare_Data_v1[[#This Row],[Discharge Date]]-_3___Healthcare_Data_v1[[#This Row],[Date of Admission]]</f>
        <v>29</v>
      </c>
      <c r="Q5971" s="1">
        <f>IFERROR(_3___Healthcare_Data_v1[[#This Row],[ Billing Amount ]]/_3___Healthcare_Data_v1[[#This Row],[Days in Hospital]],0)</f>
        <v>536.28320793103455</v>
      </c>
      <c r="R5971" s="1" t="str">
        <f>IF(_3___Healthcare_Data_v1[[#This Row],[Age]]&gt;60,"Senior",IF(_3___Healthcare_Data_v1[[#This Row],[Age]]&gt;35,"Middle","Young"))</f>
        <v>Senior</v>
      </c>
    </row>
    <row r="5972" spans="1:18" x14ac:dyDescent="0.3">
      <c r="A5972" s="1" t="s">
        <v>16488</v>
      </c>
      <c r="B5972" s="1" t="s">
        <v>26610</v>
      </c>
      <c r="C5972" s="1" t="s">
        <v>16</v>
      </c>
      <c r="D5972" s="1" t="s">
        <v>229</v>
      </c>
      <c r="E5972" s="1" t="s">
        <v>26620</v>
      </c>
      <c r="F5972" s="2">
        <v>44155</v>
      </c>
      <c r="G5972" s="1" t="s">
        <v>16489</v>
      </c>
      <c r="H5972" s="1" t="s">
        <v>16490</v>
      </c>
      <c r="I5972" s="1" t="s">
        <v>60</v>
      </c>
      <c r="J5972" s="3" t="s">
        <v>32639</v>
      </c>
      <c r="K5972">
        <v>412</v>
      </c>
      <c r="L5972" s="1" t="s">
        <v>38</v>
      </c>
      <c r="M5972" s="2">
        <v>44181</v>
      </c>
      <c r="N5972" s="1" t="s">
        <v>31</v>
      </c>
      <c r="O5972" s="1" t="s">
        <v>44</v>
      </c>
      <c r="P5972" s="1">
        <f>_3___Healthcare_Data_v1[[#This Row],[Discharge Date]]-_3___Healthcare_Data_v1[[#This Row],[Date of Admission]]</f>
        <v>26</v>
      </c>
      <c r="Q5972" s="1">
        <f>IFERROR(_3___Healthcare_Data_v1[[#This Row],[ Billing Amount ]]/_3___Healthcare_Data_v1[[#This Row],[Days in Hospital]],0)</f>
        <v>531.21004576923076</v>
      </c>
      <c r="R5972" s="1" t="str">
        <f>IF(_3___Healthcare_Data_v1[[#This Row],[Age]]&gt;60,"Senior",IF(_3___Healthcare_Data_v1[[#This Row],[Age]]&gt;35,"Middle","Young"))</f>
        <v>Senior</v>
      </c>
    </row>
    <row r="5973" spans="1:18" x14ac:dyDescent="0.3">
      <c r="A5973" s="1" t="s">
        <v>16491</v>
      </c>
      <c r="B5973" s="1" t="s">
        <v>26617</v>
      </c>
      <c r="C5973" s="1" t="s">
        <v>16</v>
      </c>
      <c r="D5973" s="1" t="s">
        <v>49</v>
      </c>
      <c r="E5973" s="1" t="s">
        <v>26620</v>
      </c>
      <c r="F5973" s="2">
        <v>44843</v>
      </c>
      <c r="G5973" s="1" t="s">
        <v>16492</v>
      </c>
      <c r="H5973" s="1" t="s">
        <v>16493</v>
      </c>
      <c r="I5973" s="1" t="s">
        <v>21</v>
      </c>
      <c r="J5973" s="3" t="s">
        <v>32640</v>
      </c>
      <c r="K5973">
        <v>198</v>
      </c>
      <c r="L5973" s="1" t="s">
        <v>38</v>
      </c>
      <c r="M5973" s="2">
        <v>44867</v>
      </c>
      <c r="N5973" s="1" t="s">
        <v>31</v>
      </c>
      <c r="O5973" s="1" t="s">
        <v>24</v>
      </c>
      <c r="P5973" s="1">
        <f>_3___Healthcare_Data_v1[[#This Row],[Discharge Date]]-_3___Healthcare_Data_v1[[#This Row],[Date of Admission]]</f>
        <v>24</v>
      </c>
      <c r="Q5973" s="1">
        <f>IFERROR(_3___Healthcare_Data_v1[[#This Row],[ Billing Amount ]]/_3___Healthcare_Data_v1[[#This Row],[Days in Hospital]],0)</f>
        <v>244.09102433333331</v>
      </c>
      <c r="R5973" s="1" t="str">
        <f>IF(_3___Healthcare_Data_v1[[#This Row],[Age]]&gt;60,"Senior",IF(_3___Healthcare_Data_v1[[#This Row],[Age]]&gt;35,"Middle","Young"))</f>
        <v>Senior</v>
      </c>
    </row>
    <row r="5974" spans="1:18" x14ac:dyDescent="0.3">
      <c r="A5974" s="1" t="s">
        <v>16494</v>
      </c>
      <c r="B5974" s="1" t="s">
        <v>26750</v>
      </c>
      <c r="C5974" s="1" t="s">
        <v>26</v>
      </c>
      <c r="D5974" s="1" t="s">
        <v>114</v>
      </c>
      <c r="E5974" s="1" t="s">
        <v>28</v>
      </c>
      <c r="F5974" s="2">
        <v>45117</v>
      </c>
      <c r="G5974" s="1" t="s">
        <v>16495</v>
      </c>
      <c r="H5974" s="1" t="s">
        <v>16496</v>
      </c>
      <c r="I5974" s="1" t="s">
        <v>52</v>
      </c>
      <c r="J5974" s="3" t="s">
        <v>32641</v>
      </c>
      <c r="K5974">
        <v>448</v>
      </c>
      <c r="L5974" s="1" t="s">
        <v>42</v>
      </c>
      <c r="M5974" s="2">
        <v>45127</v>
      </c>
      <c r="N5974" s="1" t="s">
        <v>31</v>
      </c>
      <c r="O5974" s="1" t="s">
        <v>44</v>
      </c>
      <c r="P5974" s="1">
        <f>_3___Healthcare_Data_v1[[#This Row],[Discharge Date]]-_3___Healthcare_Data_v1[[#This Row],[Date of Admission]]</f>
        <v>10</v>
      </c>
      <c r="Q5974" s="1">
        <f>IFERROR(_3___Healthcare_Data_v1[[#This Row],[ Billing Amount ]]/_3___Healthcare_Data_v1[[#This Row],[Days in Hospital]],0)</f>
        <v>741.82735960000002</v>
      </c>
      <c r="R5974" s="1" t="str">
        <f>IF(_3___Healthcare_Data_v1[[#This Row],[Age]]&gt;60,"Senior",IF(_3___Healthcare_Data_v1[[#This Row],[Age]]&gt;35,"Middle","Young"))</f>
        <v>Senior</v>
      </c>
    </row>
    <row r="5975" spans="1:18" x14ac:dyDescent="0.3">
      <c r="A5975" s="1" t="s">
        <v>4612</v>
      </c>
      <c r="B5975" s="1" t="s">
        <v>26755</v>
      </c>
      <c r="C5975" s="1" t="s">
        <v>26</v>
      </c>
      <c r="D5975" s="1" t="s">
        <v>27</v>
      </c>
      <c r="E5975" s="1" t="s">
        <v>26620</v>
      </c>
      <c r="F5975" s="2">
        <v>44250</v>
      </c>
      <c r="G5975" s="1" t="s">
        <v>16497</v>
      </c>
      <c r="H5975" s="1" t="s">
        <v>16498</v>
      </c>
      <c r="I5975" s="1" t="s">
        <v>26607</v>
      </c>
      <c r="J5975" s="3" t="s">
        <v>32642</v>
      </c>
      <c r="K5975">
        <v>426</v>
      </c>
      <c r="L5975" s="1" t="s">
        <v>38</v>
      </c>
      <c r="M5975" s="2">
        <v>44279</v>
      </c>
      <c r="N5975" s="1" t="s">
        <v>43</v>
      </c>
      <c r="O5975" s="1" t="s">
        <v>44</v>
      </c>
      <c r="P5975" s="1">
        <f>_3___Healthcare_Data_v1[[#This Row],[Discharge Date]]-_3___Healthcare_Data_v1[[#This Row],[Date of Admission]]</f>
        <v>29</v>
      </c>
      <c r="Q5975" s="1">
        <f>IFERROR(_3___Healthcare_Data_v1[[#This Row],[ Billing Amount ]]/_3___Healthcare_Data_v1[[#This Row],[Days in Hospital]],0)</f>
        <v>666.11997344827591</v>
      </c>
      <c r="R5975" s="1" t="str">
        <f>IF(_3___Healthcare_Data_v1[[#This Row],[Age]]&gt;60,"Senior",IF(_3___Healthcare_Data_v1[[#This Row],[Age]]&gt;35,"Middle","Young"))</f>
        <v>Senior</v>
      </c>
    </row>
    <row r="5976" spans="1:18" x14ac:dyDescent="0.3">
      <c r="A5976" s="1" t="s">
        <v>16499</v>
      </c>
      <c r="B5976" s="1" t="s">
        <v>26644</v>
      </c>
      <c r="C5976" s="1" t="s">
        <v>26</v>
      </c>
      <c r="D5976" s="1" t="s">
        <v>34</v>
      </c>
      <c r="E5976" s="1" t="s">
        <v>69</v>
      </c>
      <c r="F5976" s="2">
        <v>44375</v>
      </c>
      <c r="G5976" s="1" t="s">
        <v>16500</v>
      </c>
      <c r="H5976" s="1" t="s">
        <v>16501</v>
      </c>
      <c r="I5976" s="1" t="s">
        <v>21</v>
      </c>
      <c r="J5976" s="3" t="s">
        <v>32643</v>
      </c>
      <c r="K5976">
        <v>204</v>
      </c>
      <c r="L5976" s="1" t="s">
        <v>22</v>
      </c>
      <c r="M5976" s="2">
        <v>44385</v>
      </c>
      <c r="N5976" s="1" t="s">
        <v>43</v>
      </c>
      <c r="O5976" s="1" t="s">
        <v>24</v>
      </c>
      <c r="P5976" s="1">
        <f>_3___Healthcare_Data_v1[[#This Row],[Discharge Date]]-_3___Healthcare_Data_v1[[#This Row],[Date of Admission]]</f>
        <v>10</v>
      </c>
      <c r="Q5976" s="1">
        <f>IFERROR(_3___Healthcare_Data_v1[[#This Row],[ Billing Amount ]]/_3___Healthcare_Data_v1[[#This Row],[Days in Hospital]],0)</f>
        <v>2575.6095099999998</v>
      </c>
      <c r="R5976" s="1" t="str">
        <f>IF(_3___Healthcare_Data_v1[[#This Row],[Age]]&gt;60,"Senior",IF(_3___Healthcare_Data_v1[[#This Row],[Age]]&gt;35,"Middle","Young"))</f>
        <v>Senior</v>
      </c>
    </row>
    <row r="5977" spans="1:18" x14ac:dyDescent="0.3">
      <c r="A5977" s="1" t="s">
        <v>16502</v>
      </c>
      <c r="B5977" s="1" t="s">
        <v>26776</v>
      </c>
      <c r="C5977" s="1" t="s">
        <v>26</v>
      </c>
      <c r="D5977" s="1" t="s">
        <v>27</v>
      </c>
      <c r="E5977" s="1" t="s">
        <v>26620</v>
      </c>
      <c r="F5977" s="2">
        <v>44454</v>
      </c>
      <c r="G5977" s="1" t="s">
        <v>16503</v>
      </c>
      <c r="H5977" s="1" t="s">
        <v>16504</v>
      </c>
      <c r="I5977" s="1" t="s">
        <v>26607</v>
      </c>
      <c r="J5977" s="3" t="s">
        <v>32644</v>
      </c>
      <c r="K5977">
        <v>198</v>
      </c>
      <c r="L5977" s="1" t="s">
        <v>22</v>
      </c>
      <c r="M5977" s="2">
        <v>44455</v>
      </c>
      <c r="N5977" s="1" t="s">
        <v>31</v>
      </c>
      <c r="O5977" s="1" t="s">
        <v>24</v>
      </c>
      <c r="P5977" s="1">
        <f>_3___Healthcare_Data_v1[[#This Row],[Discharge Date]]-_3___Healthcare_Data_v1[[#This Row],[Date of Admission]]</f>
        <v>1</v>
      </c>
      <c r="Q5977" s="1">
        <f>IFERROR(_3___Healthcare_Data_v1[[#This Row],[ Billing Amount ]]/_3___Healthcare_Data_v1[[#This Row],[Days in Hospital]],0)</f>
        <v>22462.85051</v>
      </c>
      <c r="R5977" s="1" t="str">
        <f>IF(_3___Healthcare_Data_v1[[#This Row],[Age]]&gt;60,"Senior",IF(_3___Healthcare_Data_v1[[#This Row],[Age]]&gt;35,"Middle","Young"))</f>
        <v>Senior</v>
      </c>
    </row>
    <row r="5978" spans="1:18" x14ac:dyDescent="0.3">
      <c r="A5978" s="1" t="s">
        <v>16505</v>
      </c>
      <c r="B5978" s="1" t="s">
        <v>26845</v>
      </c>
      <c r="C5978" s="1" t="s">
        <v>26</v>
      </c>
      <c r="D5978" s="1" t="s">
        <v>114</v>
      </c>
      <c r="E5978" s="1" t="s">
        <v>26615</v>
      </c>
      <c r="F5978" s="2">
        <v>45153</v>
      </c>
      <c r="G5978" s="1" t="s">
        <v>16506</v>
      </c>
      <c r="H5978" s="1" t="s">
        <v>16507</v>
      </c>
      <c r="I5978" s="1" t="s">
        <v>26607</v>
      </c>
      <c r="J5978" s="3" t="s">
        <v>32645</v>
      </c>
      <c r="K5978">
        <v>268</v>
      </c>
      <c r="L5978" s="1" t="s">
        <v>22</v>
      </c>
      <c r="M5978" s="2">
        <v>45166</v>
      </c>
      <c r="N5978" s="1" t="s">
        <v>23</v>
      </c>
      <c r="O5978" s="1" t="s">
        <v>44</v>
      </c>
      <c r="P5978" s="1">
        <f>_3___Healthcare_Data_v1[[#This Row],[Discharge Date]]-_3___Healthcare_Data_v1[[#This Row],[Date of Admission]]</f>
        <v>13</v>
      </c>
      <c r="Q5978" s="1">
        <f>IFERROR(_3___Healthcare_Data_v1[[#This Row],[ Billing Amount ]]/_3___Healthcare_Data_v1[[#This Row],[Days in Hospital]],0)</f>
        <v>2063.64615</v>
      </c>
      <c r="R5978" s="1" t="str">
        <f>IF(_3___Healthcare_Data_v1[[#This Row],[Age]]&gt;60,"Senior",IF(_3___Healthcare_Data_v1[[#This Row],[Age]]&gt;35,"Middle","Young"))</f>
        <v>Senior</v>
      </c>
    </row>
    <row r="5979" spans="1:18" x14ac:dyDescent="0.3">
      <c r="A5979" s="1" t="s">
        <v>16508</v>
      </c>
      <c r="B5979" s="1" t="s">
        <v>26668</v>
      </c>
      <c r="C5979" s="1" t="s">
        <v>26</v>
      </c>
      <c r="D5979" s="1" t="s">
        <v>229</v>
      </c>
      <c r="E5979" s="1" t="s">
        <v>69</v>
      </c>
      <c r="F5979" s="2">
        <v>43485</v>
      </c>
      <c r="G5979" s="1" t="s">
        <v>16509</v>
      </c>
      <c r="H5979" s="1" t="s">
        <v>12181</v>
      </c>
      <c r="I5979" s="1" t="s">
        <v>26607</v>
      </c>
      <c r="J5979" s="3" t="s">
        <v>32646</v>
      </c>
      <c r="K5979">
        <v>347</v>
      </c>
      <c r="L5979" s="1" t="s">
        <v>22</v>
      </c>
      <c r="M5979" s="2">
        <v>43504</v>
      </c>
      <c r="N5979" s="1" t="s">
        <v>43</v>
      </c>
      <c r="O5979" s="1" t="s">
        <v>24</v>
      </c>
      <c r="P5979" s="1">
        <f>_3___Healthcare_Data_v1[[#This Row],[Discharge Date]]-_3___Healthcare_Data_v1[[#This Row],[Date of Admission]]</f>
        <v>19</v>
      </c>
      <c r="Q5979" s="1">
        <f>IFERROR(_3___Healthcare_Data_v1[[#This Row],[ Billing Amount ]]/_3___Healthcare_Data_v1[[#This Row],[Days in Hospital]],0)</f>
        <v>1635.4485236842104</v>
      </c>
      <c r="R5979" s="1" t="str">
        <f>IF(_3___Healthcare_Data_v1[[#This Row],[Age]]&gt;60,"Senior",IF(_3___Healthcare_Data_v1[[#This Row],[Age]]&gt;35,"Middle","Young"))</f>
        <v>Senior</v>
      </c>
    </row>
    <row r="5980" spans="1:18" x14ac:dyDescent="0.3">
      <c r="A5980" s="1" t="s">
        <v>16510</v>
      </c>
      <c r="B5980" s="1" t="s">
        <v>26708</v>
      </c>
      <c r="C5980" s="1" t="s">
        <v>26</v>
      </c>
      <c r="D5980" s="1" t="s">
        <v>34</v>
      </c>
      <c r="E5980" s="1" t="s">
        <v>28</v>
      </c>
      <c r="F5980" s="2">
        <v>45226</v>
      </c>
      <c r="G5980" s="1" t="s">
        <v>16511</v>
      </c>
      <c r="H5980" s="1" t="s">
        <v>16512</v>
      </c>
      <c r="I5980" s="1" t="s">
        <v>26607</v>
      </c>
      <c r="J5980" s="3" t="s">
        <v>32647</v>
      </c>
      <c r="K5980">
        <v>395</v>
      </c>
      <c r="L5980" s="1" t="s">
        <v>42</v>
      </c>
      <c r="M5980" s="2">
        <v>45243</v>
      </c>
      <c r="N5980" s="1" t="s">
        <v>48</v>
      </c>
      <c r="O5980" s="1" t="s">
        <v>32</v>
      </c>
      <c r="P5980" s="1">
        <f>_3___Healthcare_Data_v1[[#This Row],[Discharge Date]]-_3___Healthcare_Data_v1[[#This Row],[Date of Admission]]</f>
        <v>17</v>
      </c>
      <c r="Q5980" s="1">
        <f>IFERROR(_3___Healthcare_Data_v1[[#This Row],[ Billing Amount ]]/_3___Healthcare_Data_v1[[#This Row],[Days in Hospital]],0)</f>
        <v>290.30735723529409</v>
      </c>
      <c r="R5980" s="1" t="str">
        <f>IF(_3___Healthcare_Data_v1[[#This Row],[Age]]&gt;60,"Senior",IF(_3___Healthcare_Data_v1[[#This Row],[Age]]&gt;35,"Middle","Young"))</f>
        <v>Senior</v>
      </c>
    </row>
    <row r="5981" spans="1:18" x14ac:dyDescent="0.3">
      <c r="A5981" s="1" t="s">
        <v>16513</v>
      </c>
      <c r="B5981" s="1" t="s">
        <v>26958</v>
      </c>
      <c r="C5981" s="1" t="s">
        <v>26</v>
      </c>
      <c r="D5981" s="1" t="s">
        <v>34</v>
      </c>
      <c r="E5981" s="1" t="s">
        <v>18</v>
      </c>
      <c r="F5981" s="2">
        <v>43716</v>
      </c>
      <c r="G5981" s="1" t="s">
        <v>16514</v>
      </c>
      <c r="H5981" s="1" t="s">
        <v>16515</v>
      </c>
      <c r="I5981" s="1" t="s">
        <v>52</v>
      </c>
      <c r="J5981" s="3" t="s">
        <v>32648</v>
      </c>
      <c r="K5981">
        <v>357</v>
      </c>
      <c r="L5981" s="1" t="s">
        <v>38</v>
      </c>
      <c r="M5981" s="2">
        <v>43720</v>
      </c>
      <c r="N5981" s="1" t="s">
        <v>31</v>
      </c>
      <c r="O5981" s="1" t="s">
        <v>32</v>
      </c>
      <c r="P5981" s="1">
        <f>_3___Healthcare_Data_v1[[#This Row],[Discharge Date]]-_3___Healthcare_Data_v1[[#This Row],[Date of Admission]]</f>
        <v>4</v>
      </c>
      <c r="Q5981" s="1">
        <f>IFERROR(_3___Healthcare_Data_v1[[#This Row],[ Billing Amount ]]/_3___Healthcare_Data_v1[[#This Row],[Days in Hospital]],0)</f>
        <v>413.40029650000002</v>
      </c>
      <c r="R5981" s="1" t="str">
        <f>IF(_3___Healthcare_Data_v1[[#This Row],[Age]]&gt;60,"Senior",IF(_3___Healthcare_Data_v1[[#This Row],[Age]]&gt;35,"Middle","Young"))</f>
        <v>Senior</v>
      </c>
    </row>
    <row r="5982" spans="1:18" x14ac:dyDescent="0.3">
      <c r="A5982" s="1" t="s">
        <v>16516</v>
      </c>
      <c r="B5982" s="1" t="s">
        <v>26668</v>
      </c>
      <c r="C5982" s="1" t="s">
        <v>16</v>
      </c>
      <c r="D5982" s="1" t="s">
        <v>27</v>
      </c>
      <c r="E5982" s="1" t="s">
        <v>28</v>
      </c>
      <c r="F5982" s="2">
        <v>44032</v>
      </c>
      <c r="G5982" s="1" t="s">
        <v>16517</v>
      </c>
      <c r="H5982" s="1" t="s">
        <v>8226</v>
      </c>
      <c r="I5982" s="1" t="s">
        <v>60</v>
      </c>
      <c r="J5982" s="3" t="s">
        <v>32649</v>
      </c>
      <c r="K5982">
        <v>140</v>
      </c>
      <c r="L5982" s="1" t="s">
        <v>42</v>
      </c>
      <c r="M5982" s="2">
        <v>44062</v>
      </c>
      <c r="N5982" s="1" t="s">
        <v>84</v>
      </c>
      <c r="O5982" s="1" t="s">
        <v>24</v>
      </c>
      <c r="P5982" s="1">
        <f>_3___Healthcare_Data_v1[[#This Row],[Discharge Date]]-_3___Healthcare_Data_v1[[#This Row],[Date of Admission]]</f>
        <v>30</v>
      </c>
      <c r="Q5982" s="1">
        <f>IFERROR(_3___Healthcare_Data_v1[[#This Row],[ Billing Amount ]]/_3___Healthcare_Data_v1[[#This Row],[Days in Hospital]],0)</f>
        <v>1435.0351290000001</v>
      </c>
      <c r="R5982" s="1" t="str">
        <f>IF(_3___Healthcare_Data_v1[[#This Row],[Age]]&gt;60,"Senior",IF(_3___Healthcare_Data_v1[[#This Row],[Age]]&gt;35,"Middle","Young"))</f>
        <v>Senior</v>
      </c>
    </row>
    <row r="5983" spans="1:18" x14ac:dyDescent="0.3">
      <c r="A5983" s="1" t="s">
        <v>16518</v>
      </c>
      <c r="B5983" s="1" t="s">
        <v>26683</v>
      </c>
      <c r="C5983" s="1" t="s">
        <v>26</v>
      </c>
      <c r="D5983" s="1" t="s">
        <v>229</v>
      </c>
      <c r="E5983" s="1" t="s">
        <v>69</v>
      </c>
      <c r="F5983" s="2">
        <v>44190</v>
      </c>
      <c r="G5983" s="1" t="s">
        <v>16519</v>
      </c>
      <c r="H5983" s="1" t="s">
        <v>16520</v>
      </c>
      <c r="I5983" s="1" t="s">
        <v>56</v>
      </c>
      <c r="J5983" s="3" t="s">
        <v>32650</v>
      </c>
      <c r="K5983">
        <v>473</v>
      </c>
      <c r="L5983" s="1" t="s">
        <v>38</v>
      </c>
      <c r="M5983" s="2">
        <v>44212</v>
      </c>
      <c r="N5983" s="1" t="s">
        <v>43</v>
      </c>
      <c r="O5983" s="1" t="s">
        <v>32</v>
      </c>
      <c r="P5983" s="1">
        <f>_3___Healthcare_Data_v1[[#This Row],[Discharge Date]]-_3___Healthcare_Data_v1[[#This Row],[Date of Admission]]</f>
        <v>22</v>
      </c>
      <c r="Q5983" s="1">
        <f>IFERROR(_3___Healthcare_Data_v1[[#This Row],[ Billing Amount ]]/_3___Healthcare_Data_v1[[#This Row],[Days in Hospital]],0)</f>
        <v>2800.2412922727272</v>
      </c>
      <c r="R5983" s="1" t="str">
        <f>IF(_3___Healthcare_Data_v1[[#This Row],[Age]]&gt;60,"Senior",IF(_3___Healthcare_Data_v1[[#This Row],[Age]]&gt;35,"Middle","Young"))</f>
        <v>Senior</v>
      </c>
    </row>
    <row r="5984" spans="1:18" x14ac:dyDescent="0.3">
      <c r="A5984" s="1" t="s">
        <v>3902</v>
      </c>
      <c r="B5984" s="1" t="s">
        <v>26795</v>
      </c>
      <c r="C5984" s="1" t="s">
        <v>16</v>
      </c>
      <c r="D5984" s="1" t="s">
        <v>89</v>
      </c>
      <c r="E5984" s="1" t="s">
        <v>69</v>
      </c>
      <c r="F5984" s="2">
        <v>43869</v>
      </c>
      <c r="G5984" s="1" t="s">
        <v>16521</v>
      </c>
      <c r="H5984" s="1" t="s">
        <v>16522</v>
      </c>
      <c r="I5984" s="1" t="s">
        <v>26607</v>
      </c>
      <c r="J5984" s="3" t="s">
        <v>32651</v>
      </c>
      <c r="K5984">
        <v>131</v>
      </c>
      <c r="L5984" s="1" t="s">
        <v>38</v>
      </c>
      <c r="M5984" s="2">
        <v>43892</v>
      </c>
      <c r="N5984" s="1" t="s">
        <v>43</v>
      </c>
      <c r="O5984" s="1" t="s">
        <v>44</v>
      </c>
      <c r="P5984" s="1">
        <f>_3___Healthcare_Data_v1[[#This Row],[Discharge Date]]-_3___Healthcare_Data_v1[[#This Row],[Date of Admission]]</f>
        <v>23</v>
      </c>
      <c r="Q5984" s="1">
        <f>IFERROR(_3___Healthcare_Data_v1[[#This Row],[ Billing Amount ]]/_3___Healthcare_Data_v1[[#This Row],[Days in Hospital]],0)</f>
        <v>1928.9437460869565</v>
      </c>
      <c r="R5984" s="1" t="str">
        <f>IF(_3___Healthcare_Data_v1[[#This Row],[Age]]&gt;60,"Senior",IF(_3___Healthcare_Data_v1[[#This Row],[Age]]&gt;35,"Middle","Young"))</f>
        <v>Senior</v>
      </c>
    </row>
    <row r="5985" spans="1:18" x14ac:dyDescent="0.3">
      <c r="A5985" s="1" t="s">
        <v>16523</v>
      </c>
      <c r="B5985" s="1" t="s">
        <v>26967</v>
      </c>
      <c r="C5985" s="1" t="s">
        <v>26</v>
      </c>
      <c r="D5985" s="1" t="s">
        <v>27</v>
      </c>
      <c r="E5985" s="1" t="s">
        <v>28</v>
      </c>
      <c r="F5985" s="2">
        <v>44510</v>
      </c>
      <c r="G5985" s="1" t="s">
        <v>16524</v>
      </c>
      <c r="H5985" s="1" t="s">
        <v>16525</v>
      </c>
      <c r="I5985" s="1" t="s">
        <v>21</v>
      </c>
      <c r="J5985" s="3" t="s">
        <v>32652</v>
      </c>
      <c r="K5985">
        <v>434</v>
      </c>
      <c r="L5985" s="1" t="s">
        <v>38</v>
      </c>
      <c r="M5985" s="2">
        <v>44535</v>
      </c>
      <c r="N5985" s="1" t="s">
        <v>84</v>
      </c>
      <c r="O5985" s="1" t="s">
        <v>44</v>
      </c>
      <c r="P5985" s="1">
        <f>_3___Healthcare_Data_v1[[#This Row],[Discharge Date]]-_3___Healthcare_Data_v1[[#This Row],[Date of Admission]]</f>
        <v>25</v>
      </c>
      <c r="Q5985" s="1">
        <f>IFERROR(_3___Healthcare_Data_v1[[#This Row],[ Billing Amount ]]/_3___Healthcare_Data_v1[[#This Row],[Days in Hospital]],0)</f>
        <v>848.15456479999989</v>
      </c>
      <c r="R5985" s="1" t="str">
        <f>IF(_3___Healthcare_Data_v1[[#This Row],[Age]]&gt;60,"Senior",IF(_3___Healthcare_Data_v1[[#This Row],[Age]]&gt;35,"Middle","Young"))</f>
        <v>Senior</v>
      </c>
    </row>
    <row r="5986" spans="1:18" x14ac:dyDescent="0.3">
      <c r="A5986" s="1" t="s">
        <v>16526</v>
      </c>
      <c r="B5986" s="1" t="s">
        <v>26630</v>
      </c>
      <c r="C5986" s="1" t="s">
        <v>16</v>
      </c>
      <c r="D5986" s="1" t="s">
        <v>89</v>
      </c>
      <c r="E5986" s="1" t="s">
        <v>35</v>
      </c>
      <c r="F5986" s="2">
        <v>43431</v>
      </c>
      <c r="G5986" s="1" t="s">
        <v>16527</v>
      </c>
      <c r="H5986" s="1" t="s">
        <v>10665</v>
      </c>
      <c r="I5986" s="1" t="s">
        <v>26607</v>
      </c>
      <c r="J5986" s="3" t="s">
        <v>32653</v>
      </c>
      <c r="K5986">
        <v>491</v>
      </c>
      <c r="L5986" s="1" t="s">
        <v>38</v>
      </c>
      <c r="M5986" s="2">
        <v>43441</v>
      </c>
      <c r="N5986" s="1" t="s">
        <v>48</v>
      </c>
      <c r="O5986" s="1" t="s">
        <v>44</v>
      </c>
      <c r="P5986" s="1">
        <f>_3___Healthcare_Data_v1[[#This Row],[Discharge Date]]-_3___Healthcare_Data_v1[[#This Row],[Date of Admission]]</f>
        <v>10</v>
      </c>
      <c r="Q5986" s="1">
        <f>IFERROR(_3___Healthcare_Data_v1[[#This Row],[ Billing Amount ]]/_3___Healthcare_Data_v1[[#This Row],[Days in Hospital]],0)</f>
        <v>2040.2334989999999</v>
      </c>
      <c r="R5986" s="1" t="str">
        <f>IF(_3___Healthcare_Data_v1[[#This Row],[Age]]&gt;60,"Senior",IF(_3___Healthcare_Data_v1[[#This Row],[Age]]&gt;35,"Middle","Young"))</f>
        <v>Senior</v>
      </c>
    </row>
    <row r="5987" spans="1:18" x14ac:dyDescent="0.3">
      <c r="A5987" s="1" t="s">
        <v>7119</v>
      </c>
      <c r="B5987" s="1" t="s">
        <v>26655</v>
      </c>
      <c r="C5987" s="1" t="s">
        <v>16</v>
      </c>
      <c r="D5987" s="1" t="s">
        <v>49</v>
      </c>
      <c r="E5987" s="1" t="s">
        <v>18</v>
      </c>
      <c r="F5987" s="2">
        <v>43523</v>
      </c>
      <c r="G5987" s="1" t="s">
        <v>16528</v>
      </c>
      <c r="H5987" s="1" t="s">
        <v>16529</v>
      </c>
      <c r="I5987" s="1" t="s">
        <v>26607</v>
      </c>
      <c r="J5987" s="3" t="s">
        <v>32654</v>
      </c>
      <c r="K5987">
        <v>425</v>
      </c>
      <c r="L5987" s="1" t="s">
        <v>42</v>
      </c>
      <c r="M5987" s="2">
        <v>43527</v>
      </c>
      <c r="N5987" s="1" t="s">
        <v>31</v>
      </c>
      <c r="O5987" s="1" t="s">
        <v>32</v>
      </c>
      <c r="P5987" s="1">
        <f>_3___Healthcare_Data_v1[[#This Row],[Discharge Date]]-_3___Healthcare_Data_v1[[#This Row],[Date of Admission]]</f>
        <v>4</v>
      </c>
      <c r="Q5987" s="1">
        <f>IFERROR(_3___Healthcare_Data_v1[[#This Row],[ Billing Amount ]]/_3___Healthcare_Data_v1[[#This Row],[Days in Hospital]],0)</f>
        <v>4147.9839425</v>
      </c>
      <c r="R5987" s="1" t="str">
        <f>IF(_3___Healthcare_Data_v1[[#This Row],[Age]]&gt;60,"Senior",IF(_3___Healthcare_Data_v1[[#This Row],[Age]]&gt;35,"Middle","Young"))</f>
        <v>Senior</v>
      </c>
    </row>
    <row r="5988" spans="1:18" x14ac:dyDescent="0.3">
      <c r="A5988" s="1" t="s">
        <v>16530</v>
      </c>
      <c r="B5988" s="1" t="s">
        <v>26759</v>
      </c>
      <c r="C5988" s="1" t="s">
        <v>16</v>
      </c>
      <c r="D5988" s="1" t="s">
        <v>114</v>
      </c>
      <c r="E5988" s="1" t="s">
        <v>18</v>
      </c>
      <c r="F5988" s="2">
        <v>44284</v>
      </c>
      <c r="G5988" s="1" t="s">
        <v>16425</v>
      </c>
      <c r="H5988" s="1" t="s">
        <v>16531</v>
      </c>
      <c r="I5988" s="1" t="s">
        <v>56</v>
      </c>
      <c r="J5988" s="3" t="s">
        <v>32655</v>
      </c>
      <c r="K5988">
        <v>473</v>
      </c>
      <c r="L5988" s="1" t="s">
        <v>42</v>
      </c>
      <c r="M5988" s="2">
        <v>44299</v>
      </c>
      <c r="N5988" s="1" t="s">
        <v>84</v>
      </c>
      <c r="O5988" s="1" t="s">
        <v>32</v>
      </c>
      <c r="P5988" s="1">
        <f>_3___Healthcare_Data_v1[[#This Row],[Discharge Date]]-_3___Healthcare_Data_v1[[#This Row],[Date of Admission]]</f>
        <v>15</v>
      </c>
      <c r="Q5988" s="1">
        <f>IFERROR(_3___Healthcare_Data_v1[[#This Row],[ Billing Amount ]]/_3___Healthcare_Data_v1[[#This Row],[Days in Hospital]],0)</f>
        <v>217.42977886666668</v>
      </c>
      <c r="R5988" s="1" t="str">
        <f>IF(_3___Healthcare_Data_v1[[#This Row],[Age]]&gt;60,"Senior",IF(_3___Healthcare_Data_v1[[#This Row],[Age]]&gt;35,"Middle","Young"))</f>
        <v>Senior</v>
      </c>
    </row>
    <row r="5989" spans="1:18" x14ac:dyDescent="0.3">
      <c r="A5989" s="1" t="s">
        <v>16532</v>
      </c>
      <c r="B5989" s="1" t="s">
        <v>26967</v>
      </c>
      <c r="C5989" s="1" t="s">
        <v>16</v>
      </c>
      <c r="D5989" s="1" t="s">
        <v>62</v>
      </c>
      <c r="E5989" s="1" t="s">
        <v>26615</v>
      </c>
      <c r="F5989" s="2">
        <v>45147</v>
      </c>
      <c r="G5989" s="1" t="s">
        <v>16533</v>
      </c>
      <c r="H5989" s="1" t="s">
        <v>16534</v>
      </c>
      <c r="I5989" s="1" t="s">
        <v>26607</v>
      </c>
      <c r="J5989" s="3" t="s">
        <v>32656</v>
      </c>
      <c r="K5989">
        <v>478</v>
      </c>
      <c r="L5989" s="1" t="s">
        <v>22</v>
      </c>
      <c r="M5989" s="2">
        <v>45153</v>
      </c>
      <c r="N5989" s="1" t="s">
        <v>31</v>
      </c>
      <c r="O5989" s="1" t="s">
        <v>44</v>
      </c>
      <c r="P5989" s="1">
        <f>_3___Healthcare_Data_v1[[#This Row],[Discharge Date]]-_3___Healthcare_Data_v1[[#This Row],[Date of Admission]]</f>
        <v>6</v>
      </c>
      <c r="Q5989" s="1">
        <f>IFERROR(_3___Healthcare_Data_v1[[#This Row],[ Billing Amount ]]/_3___Healthcare_Data_v1[[#This Row],[Days in Hospital]],0)</f>
        <v>2292.2925449999998</v>
      </c>
      <c r="R5989" s="1" t="str">
        <f>IF(_3___Healthcare_Data_v1[[#This Row],[Age]]&gt;60,"Senior",IF(_3___Healthcare_Data_v1[[#This Row],[Age]]&gt;35,"Middle","Young"))</f>
        <v>Senior</v>
      </c>
    </row>
    <row r="5990" spans="1:18" x14ac:dyDescent="0.3">
      <c r="A5990" s="1" t="s">
        <v>16535</v>
      </c>
      <c r="B5990" s="1" t="s">
        <v>26980</v>
      </c>
      <c r="C5990" s="1" t="s">
        <v>26</v>
      </c>
      <c r="D5990" s="1" t="s">
        <v>229</v>
      </c>
      <c r="E5990" s="1" t="s">
        <v>26615</v>
      </c>
      <c r="F5990" s="2">
        <v>45212</v>
      </c>
      <c r="G5990" s="1" t="s">
        <v>9405</v>
      </c>
      <c r="H5990" s="1" t="s">
        <v>2879</v>
      </c>
      <c r="I5990" s="1" t="s">
        <v>56</v>
      </c>
      <c r="J5990" s="3" t="s">
        <v>32657</v>
      </c>
      <c r="K5990">
        <v>259</v>
      </c>
      <c r="L5990" s="1" t="s">
        <v>38</v>
      </c>
      <c r="M5990" s="2">
        <v>45218</v>
      </c>
      <c r="N5990" s="1" t="s">
        <v>43</v>
      </c>
      <c r="O5990" s="1" t="s">
        <v>44</v>
      </c>
      <c r="P5990" s="1">
        <f>_3___Healthcare_Data_v1[[#This Row],[Discharge Date]]-_3___Healthcare_Data_v1[[#This Row],[Date of Admission]]</f>
        <v>6</v>
      </c>
      <c r="Q5990" s="1">
        <f>IFERROR(_3___Healthcare_Data_v1[[#This Row],[ Billing Amount ]]/_3___Healthcare_Data_v1[[#This Row],[Days in Hospital]],0)</f>
        <v>1898.7422100000001</v>
      </c>
      <c r="R5990" s="1" t="str">
        <f>IF(_3___Healthcare_Data_v1[[#This Row],[Age]]&gt;60,"Senior",IF(_3___Healthcare_Data_v1[[#This Row],[Age]]&gt;35,"Middle","Young"))</f>
        <v>Senior</v>
      </c>
    </row>
    <row r="5991" spans="1:18" x14ac:dyDescent="0.3">
      <c r="A5991" s="1" t="s">
        <v>16536</v>
      </c>
      <c r="B5991" s="1" t="s">
        <v>26737</v>
      </c>
      <c r="C5991" s="1" t="s">
        <v>16</v>
      </c>
      <c r="D5991" s="1" t="s">
        <v>229</v>
      </c>
      <c r="E5991" s="1" t="s">
        <v>69</v>
      </c>
      <c r="F5991" s="2">
        <v>44705</v>
      </c>
      <c r="G5991" s="1" t="s">
        <v>16537</v>
      </c>
      <c r="H5991" s="1" t="s">
        <v>16538</v>
      </c>
      <c r="I5991" s="1" t="s">
        <v>21</v>
      </c>
      <c r="J5991" s="3" t="s">
        <v>32658</v>
      </c>
      <c r="K5991">
        <v>377</v>
      </c>
      <c r="L5991" s="1" t="s">
        <v>38</v>
      </c>
      <c r="M5991" s="2">
        <v>44723</v>
      </c>
      <c r="N5991" s="1" t="s">
        <v>43</v>
      </c>
      <c r="O5991" s="1" t="s">
        <v>32</v>
      </c>
      <c r="P5991" s="1">
        <f>_3___Healthcare_Data_v1[[#This Row],[Discharge Date]]-_3___Healthcare_Data_v1[[#This Row],[Date of Admission]]</f>
        <v>18</v>
      </c>
      <c r="Q5991" s="1">
        <f>IFERROR(_3___Healthcare_Data_v1[[#This Row],[ Billing Amount ]]/_3___Healthcare_Data_v1[[#This Row],[Days in Hospital]],0)</f>
        <v>1383.6529277777779</v>
      </c>
      <c r="R5991" s="1" t="str">
        <f>IF(_3___Healthcare_Data_v1[[#This Row],[Age]]&gt;60,"Senior",IF(_3___Healthcare_Data_v1[[#This Row],[Age]]&gt;35,"Middle","Young"))</f>
        <v>Senior</v>
      </c>
    </row>
    <row r="5992" spans="1:18" x14ac:dyDescent="0.3">
      <c r="A5992" s="1" t="s">
        <v>16539</v>
      </c>
      <c r="B5992" s="1" t="s">
        <v>26822</v>
      </c>
      <c r="C5992" s="1" t="s">
        <v>26</v>
      </c>
      <c r="D5992" s="1" t="s">
        <v>114</v>
      </c>
      <c r="E5992" s="1" t="s">
        <v>69</v>
      </c>
      <c r="F5992" s="2">
        <v>43764</v>
      </c>
      <c r="G5992" s="1" t="s">
        <v>16540</v>
      </c>
      <c r="H5992" s="1" t="s">
        <v>16541</v>
      </c>
      <c r="I5992" s="1" t="s">
        <v>60</v>
      </c>
      <c r="J5992" s="3" t="s">
        <v>32659</v>
      </c>
      <c r="K5992">
        <v>196</v>
      </c>
      <c r="L5992" s="1" t="s">
        <v>22</v>
      </c>
      <c r="M5992" s="2">
        <v>43780</v>
      </c>
      <c r="N5992" s="1" t="s">
        <v>23</v>
      </c>
      <c r="O5992" s="1" t="s">
        <v>44</v>
      </c>
      <c r="P5992" s="1">
        <f>_3___Healthcare_Data_v1[[#This Row],[Discharge Date]]-_3___Healthcare_Data_v1[[#This Row],[Date of Admission]]</f>
        <v>16</v>
      </c>
      <c r="Q5992" s="1">
        <f>IFERROR(_3___Healthcare_Data_v1[[#This Row],[ Billing Amount ]]/_3___Healthcare_Data_v1[[#This Row],[Days in Hospital]],0)</f>
        <v>3199.941875</v>
      </c>
      <c r="R5992" s="1" t="str">
        <f>IF(_3___Healthcare_Data_v1[[#This Row],[Age]]&gt;60,"Senior",IF(_3___Healthcare_Data_v1[[#This Row],[Age]]&gt;35,"Middle","Young"))</f>
        <v>Senior</v>
      </c>
    </row>
    <row r="5993" spans="1:18" x14ac:dyDescent="0.3">
      <c r="A5993" s="1" t="s">
        <v>16542</v>
      </c>
      <c r="B5993" s="1" t="s">
        <v>26659</v>
      </c>
      <c r="C5993" s="1" t="s">
        <v>26</v>
      </c>
      <c r="D5993" s="1" t="s">
        <v>27</v>
      </c>
      <c r="E5993" s="1" t="s">
        <v>26620</v>
      </c>
      <c r="F5993" s="2">
        <v>45068</v>
      </c>
      <c r="G5993" s="1" t="s">
        <v>16543</v>
      </c>
      <c r="H5993" s="1" t="s">
        <v>16544</v>
      </c>
      <c r="I5993" s="1" t="s">
        <v>60</v>
      </c>
      <c r="J5993" s="3" t="s">
        <v>32660</v>
      </c>
      <c r="K5993">
        <v>235</v>
      </c>
      <c r="L5993" s="1" t="s">
        <v>38</v>
      </c>
      <c r="M5993" s="2">
        <v>45079</v>
      </c>
      <c r="N5993" s="1" t="s">
        <v>84</v>
      </c>
      <c r="O5993" s="1" t="s">
        <v>32</v>
      </c>
      <c r="P5993" s="1">
        <f>_3___Healthcare_Data_v1[[#This Row],[Discharge Date]]-_3___Healthcare_Data_v1[[#This Row],[Date of Admission]]</f>
        <v>11</v>
      </c>
      <c r="Q5993" s="1">
        <f>IFERROR(_3___Healthcare_Data_v1[[#This Row],[ Billing Amount ]]/_3___Healthcare_Data_v1[[#This Row],[Days in Hospital]],0)</f>
        <v>1097.8544363636365</v>
      </c>
      <c r="R5993" s="1" t="str">
        <f>IF(_3___Healthcare_Data_v1[[#This Row],[Age]]&gt;60,"Senior",IF(_3___Healthcare_Data_v1[[#This Row],[Age]]&gt;35,"Middle","Young"))</f>
        <v>Senior</v>
      </c>
    </row>
    <row r="5994" spans="1:18" x14ac:dyDescent="0.3">
      <c r="A5994" s="1" t="s">
        <v>16545</v>
      </c>
      <c r="B5994" s="1" t="s">
        <v>26677</v>
      </c>
      <c r="C5994" s="1" t="s">
        <v>16</v>
      </c>
      <c r="D5994" s="1" t="s">
        <v>34</v>
      </c>
      <c r="E5994" s="1" t="s">
        <v>28</v>
      </c>
      <c r="F5994" s="2">
        <v>44204</v>
      </c>
      <c r="G5994" s="1" t="s">
        <v>16546</v>
      </c>
      <c r="H5994" s="1" t="s">
        <v>16547</v>
      </c>
      <c r="I5994" s="1" t="s">
        <v>60</v>
      </c>
      <c r="J5994" s="3" t="s">
        <v>32661</v>
      </c>
      <c r="K5994">
        <v>152</v>
      </c>
      <c r="L5994" s="1" t="s">
        <v>42</v>
      </c>
      <c r="M5994" s="2">
        <v>44232</v>
      </c>
      <c r="N5994" s="1" t="s">
        <v>84</v>
      </c>
      <c r="O5994" s="1" t="s">
        <v>24</v>
      </c>
      <c r="P5994" s="1">
        <f>_3___Healthcare_Data_v1[[#This Row],[Discharge Date]]-_3___Healthcare_Data_v1[[#This Row],[Date of Admission]]</f>
        <v>28</v>
      </c>
      <c r="Q5994" s="1">
        <f>IFERROR(_3___Healthcare_Data_v1[[#This Row],[ Billing Amount ]]/_3___Healthcare_Data_v1[[#This Row],[Days in Hospital]],0)</f>
        <v>101.52788985714287</v>
      </c>
      <c r="R5994" s="1" t="str">
        <f>IF(_3___Healthcare_Data_v1[[#This Row],[Age]]&gt;60,"Senior",IF(_3___Healthcare_Data_v1[[#This Row],[Age]]&gt;35,"Middle","Young"))</f>
        <v>Senior</v>
      </c>
    </row>
    <row r="5995" spans="1:18" x14ac:dyDescent="0.3">
      <c r="A5995" s="1" t="s">
        <v>16548</v>
      </c>
      <c r="B5995" s="1" t="s">
        <v>26750</v>
      </c>
      <c r="C5995" s="1" t="s">
        <v>26</v>
      </c>
      <c r="D5995" s="1" t="s">
        <v>62</v>
      </c>
      <c r="E5995" s="1" t="s">
        <v>69</v>
      </c>
      <c r="F5995" s="2">
        <v>43685</v>
      </c>
      <c r="G5995" s="1" t="s">
        <v>16549</v>
      </c>
      <c r="H5995" s="1" t="s">
        <v>16550</v>
      </c>
      <c r="I5995" s="1" t="s">
        <v>56</v>
      </c>
      <c r="J5995" s="3" t="s">
        <v>32662</v>
      </c>
      <c r="K5995">
        <v>219</v>
      </c>
      <c r="L5995" s="1" t="s">
        <v>38</v>
      </c>
      <c r="M5995" s="2">
        <v>43708</v>
      </c>
      <c r="N5995" s="1" t="s">
        <v>43</v>
      </c>
      <c r="O5995" s="1" t="s">
        <v>32</v>
      </c>
      <c r="P5995" s="1">
        <f>_3___Healthcare_Data_v1[[#This Row],[Discharge Date]]-_3___Healthcare_Data_v1[[#This Row],[Date of Admission]]</f>
        <v>23</v>
      </c>
      <c r="Q5995" s="1">
        <f>IFERROR(_3___Healthcare_Data_v1[[#This Row],[ Billing Amount ]]/_3___Healthcare_Data_v1[[#This Row],[Days in Hospital]],0)</f>
        <v>1638.2148934782608</v>
      </c>
      <c r="R5995" s="1" t="str">
        <f>IF(_3___Healthcare_Data_v1[[#This Row],[Age]]&gt;60,"Senior",IF(_3___Healthcare_Data_v1[[#This Row],[Age]]&gt;35,"Middle","Young"))</f>
        <v>Senior</v>
      </c>
    </row>
    <row r="5996" spans="1:18" x14ac:dyDescent="0.3">
      <c r="A5996" s="1" t="s">
        <v>16551</v>
      </c>
      <c r="B5996" s="1" t="s">
        <v>26779</v>
      </c>
      <c r="C5996" s="1" t="s">
        <v>16</v>
      </c>
      <c r="D5996" s="1" t="s">
        <v>229</v>
      </c>
      <c r="E5996" s="1" t="s">
        <v>69</v>
      </c>
      <c r="F5996" s="2">
        <v>44480</v>
      </c>
      <c r="G5996" s="1" t="s">
        <v>16552</v>
      </c>
      <c r="H5996" s="1" t="s">
        <v>16553</v>
      </c>
      <c r="I5996" s="1" t="s">
        <v>56</v>
      </c>
      <c r="J5996" s="3" t="s">
        <v>32663</v>
      </c>
      <c r="K5996">
        <v>358</v>
      </c>
      <c r="L5996" s="1" t="s">
        <v>38</v>
      </c>
      <c r="M5996" s="2">
        <v>44489</v>
      </c>
      <c r="N5996" s="1" t="s">
        <v>31</v>
      </c>
      <c r="O5996" s="1" t="s">
        <v>32</v>
      </c>
      <c r="P5996" s="1">
        <f>_3___Healthcare_Data_v1[[#This Row],[Discharge Date]]-_3___Healthcare_Data_v1[[#This Row],[Date of Admission]]</f>
        <v>9</v>
      </c>
      <c r="Q5996" s="1">
        <f>IFERROR(_3___Healthcare_Data_v1[[#This Row],[ Billing Amount ]]/_3___Healthcare_Data_v1[[#This Row],[Days in Hospital]],0)</f>
        <v>485.39006300000005</v>
      </c>
      <c r="R5996" s="1" t="str">
        <f>IF(_3___Healthcare_Data_v1[[#This Row],[Age]]&gt;60,"Senior",IF(_3___Healthcare_Data_v1[[#This Row],[Age]]&gt;35,"Middle","Young"))</f>
        <v>Senior</v>
      </c>
    </row>
    <row r="5997" spans="1:18" x14ac:dyDescent="0.3">
      <c r="A5997" s="1" t="s">
        <v>16554</v>
      </c>
      <c r="B5997" s="1" t="s">
        <v>26850</v>
      </c>
      <c r="C5997" s="1" t="s">
        <v>26</v>
      </c>
      <c r="D5997" s="1" t="s">
        <v>89</v>
      </c>
      <c r="E5997" s="1" t="s">
        <v>28</v>
      </c>
      <c r="F5997" s="2">
        <v>43787</v>
      </c>
      <c r="G5997" s="1" t="s">
        <v>16555</v>
      </c>
      <c r="H5997" s="1" t="s">
        <v>16556</v>
      </c>
      <c r="I5997" s="1" t="s">
        <v>26607</v>
      </c>
      <c r="J5997" s="3" t="s">
        <v>27276</v>
      </c>
      <c r="K5997">
        <v>124</v>
      </c>
      <c r="L5997" s="1" t="s">
        <v>38</v>
      </c>
      <c r="M5997" s="2">
        <v>43806</v>
      </c>
      <c r="N5997" s="1" t="s">
        <v>43</v>
      </c>
      <c r="O5997" s="1" t="s">
        <v>44</v>
      </c>
      <c r="P5997" s="1">
        <f>_3___Healthcare_Data_v1[[#This Row],[Discharge Date]]-_3___Healthcare_Data_v1[[#This Row],[Date of Admission]]</f>
        <v>19</v>
      </c>
      <c r="Q5997" s="1">
        <f>IFERROR(_3___Healthcare_Data_v1[[#This Row],[ Billing Amount ]]/_3___Healthcare_Data_v1[[#This Row],[Days in Hospital]],0)</f>
        <v>0</v>
      </c>
      <c r="R5997" s="1" t="str">
        <f>IF(_3___Healthcare_Data_v1[[#This Row],[Age]]&gt;60,"Senior",IF(_3___Healthcare_Data_v1[[#This Row],[Age]]&gt;35,"Middle","Young"))</f>
        <v>Senior</v>
      </c>
    </row>
    <row r="5998" spans="1:18" x14ac:dyDescent="0.3">
      <c r="A5998" s="1" t="s">
        <v>16557</v>
      </c>
      <c r="B5998" s="1" t="s">
        <v>26759</v>
      </c>
      <c r="C5998" s="1" t="s">
        <v>16</v>
      </c>
      <c r="D5998" s="1" t="s">
        <v>34</v>
      </c>
      <c r="E5998" s="1" t="s">
        <v>35</v>
      </c>
      <c r="F5998" s="2">
        <v>45009</v>
      </c>
      <c r="G5998" s="1" t="s">
        <v>16558</v>
      </c>
      <c r="H5998" s="1" t="s">
        <v>16559</v>
      </c>
      <c r="I5998" s="1" t="s">
        <v>26607</v>
      </c>
      <c r="J5998" s="3" t="s">
        <v>32664</v>
      </c>
      <c r="K5998">
        <v>158</v>
      </c>
      <c r="L5998" s="1" t="s">
        <v>42</v>
      </c>
      <c r="M5998" s="2">
        <v>45035</v>
      </c>
      <c r="N5998" s="1" t="s">
        <v>84</v>
      </c>
      <c r="O5998" s="1" t="s">
        <v>44</v>
      </c>
      <c r="P5998" s="1">
        <f>_3___Healthcare_Data_v1[[#This Row],[Discharge Date]]-_3___Healthcare_Data_v1[[#This Row],[Date of Admission]]</f>
        <v>26</v>
      </c>
      <c r="Q5998" s="1">
        <f>IFERROR(_3___Healthcare_Data_v1[[#This Row],[ Billing Amount ]]/_3___Healthcare_Data_v1[[#This Row],[Days in Hospital]],0)</f>
        <v>350.39618376923079</v>
      </c>
      <c r="R5998" s="1" t="str">
        <f>IF(_3___Healthcare_Data_v1[[#This Row],[Age]]&gt;60,"Senior",IF(_3___Healthcare_Data_v1[[#This Row],[Age]]&gt;35,"Middle","Young"))</f>
        <v>Senior</v>
      </c>
    </row>
    <row r="5999" spans="1:18" x14ac:dyDescent="0.3">
      <c r="A5999" s="1" t="s">
        <v>16560</v>
      </c>
      <c r="B5999" s="1" t="s">
        <v>26668</v>
      </c>
      <c r="C5999" s="1" t="s">
        <v>26</v>
      </c>
      <c r="D5999" s="1" t="s">
        <v>49</v>
      </c>
      <c r="E5999" s="1" t="s">
        <v>35</v>
      </c>
      <c r="F5999" s="2">
        <v>44109</v>
      </c>
      <c r="G5999" s="1" t="s">
        <v>16561</v>
      </c>
      <c r="H5999" s="1" t="s">
        <v>16562</v>
      </c>
      <c r="I5999" s="1" t="s">
        <v>21</v>
      </c>
      <c r="J5999" s="3" t="s">
        <v>32665</v>
      </c>
      <c r="K5999">
        <v>488</v>
      </c>
      <c r="L5999" s="1" t="s">
        <v>42</v>
      </c>
      <c r="M5999" s="2">
        <v>44113</v>
      </c>
      <c r="N5999" s="1" t="s">
        <v>23</v>
      </c>
      <c r="O5999" s="1" t="s">
        <v>24</v>
      </c>
      <c r="P5999" s="1">
        <f>_3___Healthcare_Data_v1[[#This Row],[Discharge Date]]-_3___Healthcare_Data_v1[[#This Row],[Date of Admission]]</f>
        <v>4</v>
      </c>
      <c r="Q5999" s="1">
        <f>IFERROR(_3___Healthcare_Data_v1[[#This Row],[ Billing Amount ]]/_3___Healthcare_Data_v1[[#This Row],[Days in Hospital]],0)</f>
        <v>593.86156349999999</v>
      </c>
      <c r="R5999" s="1" t="str">
        <f>IF(_3___Healthcare_Data_v1[[#This Row],[Age]]&gt;60,"Senior",IF(_3___Healthcare_Data_v1[[#This Row],[Age]]&gt;35,"Middle","Young"))</f>
        <v>Senior</v>
      </c>
    </row>
    <row r="6000" spans="1:18" x14ac:dyDescent="0.3">
      <c r="A6000" s="1" t="s">
        <v>16563</v>
      </c>
      <c r="B6000" s="1" t="s">
        <v>26700</v>
      </c>
      <c r="C6000" s="1" t="s">
        <v>16</v>
      </c>
      <c r="D6000" s="1" t="s">
        <v>229</v>
      </c>
      <c r="E6000" s="1" t="s">
        <v>28</v>
      </c>
      <c r="F6000" s="2">
        <v>44165</v>
      </c>
      <c r="G6000" s="1" t="s">
        <v>12957</v>
      </c>
      <c r="H6000" s="1" t="s">
        <v>16564</v>
      </c>
      <c r="I6000" s="1" t="s">
        <v>56</v>
      </c>
      <c r="J6000" s="3" t="s">
        <v>32666</v>
      </c>
      <c r="K6000">
        <v>434</v>
      </c>
      <c r="L6000" s="1" t="s">
        <v>42</v>
      </c>
      <c r="M6000" s="2">
        <v>44194</v>
      </c>
      <c r="N6000" s="1" t="s">
        <v>43</v>
      </c>
      <c r="O6000" s="1" t="s">
        <v>44</v>
      </c>
      <c r="P6000" s="1">
        <f>_3___Healthcare_Data_v1[[#This Row],[Discharge Date]]-_3___Healthcare_Data_v1[[#This Row],[Date of Admission]]</f>
        <v>29</v>
      </c>
      <c r="Q6000" s="1">
        <f>IFERROR(_3___Healthcare_Data_v1[[#This Row],[ Billing Amount ]]/_3___Healthcare_Data_v1[[#This Row],[Days in Hospital]],0)</f>
        <v>471.5117796551724</v>
      </c>
      <c r="R6000" s="1" t="str">
        <f>IF(_3___Healthcare_Data_v1[[#This Row],[Age]]&gt;60,"Senior",IF(_3___Healthcare_Data_v1[[#This Row],[Age]]&gt;35,"Middle","Young"))</f>
        <v>Senior</v>
      </c>
    </row>
    <row r="6001" spans="1:18" x14ac:dyDescent="0.3">
      <c r="A6001" s="1" t="s">
        <v>16565</v>
      </c>
      <c r="B6001" s="1" t="s">
        <v>26928</v>
      </c>
      <c r="C6001" s="1" t="s">
        <v>16</v>
      </c>
      <c r="D6001" s="1" t="s">
        <v>27</v>
      </c>
      <c r="E6001" s="1" t="s">
        <v>26615</v>
      </c>
      <c r="F6001" s="2">
        <v>43625</v>
      </c>
      <c r="G6001" s="1" t="s">
        <v>16566</v>
      </c>
      <c r="H6001" s="1" t="s">
        <v>10682</v>
      </c>
      <c r="I6001" s="1" t="s">
        <v>56</v>
      </c>
      <c r="J6001" s="3" t="s">
        <v>32667</v>
      </c>
      <c r="K6001">
        <v>402</v>
      </c>
      <c r="L6001" s="1" t="s">
        <v>42</v>
      </c>
      <c r="M6001" s="2">
        <v>43643</v>
      </c>
      <c r="N6001" s="1" t="s">
        <v>43</v>
      </c>
      <c r="O6001" s="1" t="s">
        <v>32</v>
      </c>
      <c r="P6001" s="1">
        <f>_3___Healthcare_Data_v1[[#This Row],[Discharge Date]]-_3___Healthcare_Data_v1[[#This Row],[Date of Admission]]</f>
        <v>18</v>
      </c>
      <c r="Q6001" s="1">
        <f>IFERROR(_3___Healthcare_Data_v1[[#This Row],[ Billing Amount ]]/_3___Healthcare_Data_v1[[#This Row],[Days in Hospital]],0)</f>
        <v>1903.4577888888889</v>
      </c>
      <c r="R6001" s="1" t="str">
        <f>IF(_3___Healthcare_Data_v1[[#This Row],[Age]]&gt;60,"Senior",IF(_3___Healthcare_Data_v1[[#This Row],[Age]]&gt;35,"Middle","Young"))</f>
        <v>Senior</v>
      </c>
    </row>
    <row r="6002" spans="1:18" x14ac:dyDescent="0.3">
      <c r="A6002" s="1" t="s">
        <v>16567</v>
      </c>
      <c r="B6002" s="1" t="s">
        <v>26632</v>
      </c>
      <c r="C6002" s="1" t="s">
        <v>16</v>
      </c>
      <c r="D6002" s="1" t="s">
        <v>17</v>
      </c>
      <c r="E6002" s="1" t="s">
        <v>26620</v>
      </c>
      <c r="F6002" s="2">
        <v>44468</v>
      </c>
      <c r="G6002" s="1" t="s">
        <v>16568</v>
      </c>
      <c r="H6002" s="1" t="s">
        <v>16569</v>
      </c>
      <c r="I6002" s="1" t="s">
        <v>52</v>
      </c>
      <c r="J6002" s="3" t="s">
        <v>32668</v>
      </c>
      <c r="K6002">
        <v>341</v>
      </c>
      <c r="L6002" s="1" t="s">
        <v>42</v>
      </c>
      <c r="M6002" s="2">
        <v>44489</v>
      </c>
      <c r="N6002" s="1" t="s">
        <v>23</v>
      </c>
      <c r="O6002" s="1" t="s">
        <v>24</v>
      </c>
      <c r="P6002" s="1">
        <f>_3___Healthcare_Data_v1[[#This Row],[Discharge Date]]-_3___Healthcare_Data_v1[[#This Row],[Date of Admission]]</f>
        <v>21</v>
      </c>
      <c r="Q6002" s="1">
        <f>IFERROR(_3___Healthcare_Data_v1[[#This Row],[ Billing Amount ]]/_3___Healthcare_Data_v1[[#This Row],[Days in Hospital]],0)</f>
        <v>299.00003233333331</v>
      </c>
      <c r="R6002" s="1" t="str">
        <f>IF(_3___Healthcare_Data_v1[[#This Row],[Age]]&gt;60,"Senior",IF(_3___Healthcare_Data_v1[[#This Row],[Age]]&gt;35,"Middle","Young"))</f>
        <v>Senior</v>
      </c>
    </row>
    <row r="6003" spans="1:18" x14ac:dyDescent="0.3">
      <c r="A6003" s="1" t="s">
        <v>16570</v>
      </c>
      <c r="B6003" s="1" t="s">
        <v>26664</v>
      </c>
      <c r="C6003" s="1" t="s">
        <v>26</v>
      </c>
      <c r="D6003" s="1" t="s">
        <v>229</v>
      </c>
      <c r="E6003" s="1" t="s">
        <v>18</v>
      </c>
      <c r="F6003" s="2">
        <v>44782</v>
      </c>
      <c r="G6003" s="1" t="s">
        <v>16571</v>
      </c>
      <c r="H6003" s="1" t="s">
        <v>16572</v>
      </c>
      <c r="I6003" s="1" t="s">
        <v>21</v>
      </c>
      <c r="J6003" s="3" t="s">
        <v>32669</v>
      </c>
      <c r="K6003">
        <v>256</v>
      </c>
      <c r="L6003" s="1" t="s">
        <v>42</v>
      </c>
      <c r="M6003" s="2">
        <v>44788</v>
      </c>
      <c r="N6003" s="1" t="s">
        <v>84</v>
      </c>
      <c r="O6003" s="1" t="s">
        <v>24</v>
      </c>
      <c r="P6003" s="1">
        <f>_3___Healthcare_Data_v1[[#This Row],[Discharge Date]]-_3___Healthcare_Data_v1[[#This Row],[Date of Admission]]</f>
        <v>6</v>
      </c>
      <c r="Q6003" s="1">
        <f>IFERROR(_3___Healthcare_Data_v1[[#This Row],[ Billing Amount ]]/_3___Healthcare_Data_v1[[#This Row],[Days in Hospital]],0)</f>
        <v>1835.7143599999999</v>
      </c>
      <c r="R6003" s="1" t="str">
        <f>IF(_3___Healthcare_Data_v1[[#This Row],[Age]]&gt;60,"Senior",IF(_3___Healthcare_Data_v1[[#This Row],[Age]]&gt;35,"Middle","Young"))</f>
        <v>Senior</v>
      </c>
    </row>
    <row r="6004" spans="1:18" x14ac:dyDescent="0.3">
      <c r="A6004" s="1" t="s">
        <v>16573</v>
      </c>
      <c r="B6004" s="1" t="s">
        <v>26661</v>
      </c>
      <c r="C6004" s="1" t="s">
        <v>16</v>
      </c>
      <c r="D6004" s="1" t="s">
        <v>229</v>
      </c>
      <c r="E6004" s="1" t="s">
        <v>28</v>
      </c>
      <c r="F6004" s="2">
        <v>44352</v>
      </c>
      <c r="G6004" s="1" t="s">
        <v>16574</v>
      </c>
      <c r="H6004" s="1" t="s">
        <v>16575</v>
      </c>
      <c r="I6004" s="1" t="s">
        <v>21</v>
      </c>
      <c r="J6004" s="3" t="s">
        <v>32670</v>
      </c>
      <c r="K6004">
        <v>439</v>
      </c>
      <c r="L6004" s="1" t="s">
        <v>42</v>
      </c>
      <c r="M6004" s="2">
        <v>44360</v>
      </c>
      <c r="N6004" s="1" t="s">
        <v>23</v>
      </c>
      <c r="O6004" s="1" t="s">
        <v>24</v>
      </c>
      <c r="P6004" s="1">
        <f>_3___Healthcare_Data_v1[[#This Row],[Discharge Date]]-_3___Healthcare_Data_v1[[#This Row],[Date of Admission]]</f>
        <v>8</v>
      </c>
      <c r="Q6004" s="1">
        <f>IFERROR(_3___Healthcare_Data_v1[[#This Row],[ Billing Amount ]]/_3___Healthcare_Data_v1[[#This Row],[Days in Hospital]],0)</f>
        <v>4489.0375825000001</v>
      </c>
      <c r="R6004" s="1" t="str">
        <f>IF(_3___Healthcare_Data_v1[[#This Row],[Age]]&gt;60,"Senior",IF(_3___Healthcare_Data_v1[[#This Row],[Age]]&gt;35,"Middle","Young"))</f>
        <v>Senior</v>
      </c>
    </row>
    <row r="6005" spans="1:18" x14ac:dyDescent="0.3">
      <c r="A6005" s="1" t="s">
        <v>16576</v>
      </c>
      <c r="B6005" s="1" t="s">
        <v>26708</v>
      </c>
      <c r="C6005" s="1" t="s">
        <v>16</v>
      </c>
      <c r="D6005" s="1" t="s">
        <v>114</v>
      </c>
      <c r="E6005" s="1" t="s">
        <v>26620</v>
      </c>
      <c r="F6005" s="2">
        <v>43528</v>
      </c>
      <c r="G6005" s="1" t="s">
        <v>16577</v>
      </c>
      <c r="H6005" s="1" t="s">
        <v>4270</v>
      </c>
      <c r="I6005" s="1" t="s">
        <v>26607</v>
      </c>
      <c r="J6005" s="3" t="s">
        <v>32671</v>
      </c>
      <c r="K6005">
        <v>122</v>
      </c>
      <c r="L6005" s="1" t="s">
        <v>42</v>
      </c>
      <c r="M6005" s="2">
        <v>43531</v>
      </c>
      <c r="N6005" s="1" t="s">
        <v>84</v>
      </c>
      <c r="O6005" s="1" t="s">
        <v>44</v>
      </c>
      <c r="P6005" s="1">
        <f>_3___Healthcare_Data_v1[[#This Row],[Discharge Date]]-_3___Healthcare_Data_v1[[#This Row],[Date of Admission]]</f>
        <v>3</v>
      </c>
      <c r="Q6005" s="1">
        <f>IFERROR(_3___Healthcare_Data_v1[[#This Row],[ Billing Amount ]]/_3___Healthcare_Data_v1[[#This Row],[Days in Hospital]],0)</f>
        <v>2876.2875069999996</v>
      </c>
      <c r="R6005" s="1" t="str">
        <f>IF(_3___Healthcare_Data_v1[[#This Row],[Age]]&gt;60,"Senior",IF(_3___Healthcare_Data_v1[[#This Row],[Age]]&gt;35,"Middle","Young"))</f>
        <v>Senior</v>
      </c>
    </row>
    <row r="6006" spans="1:18" x14ac:dyDescent="0.3">
      <c r="A6006" s="1" t="s">
        <v>8100</v>
      </c>
      <c r="B6006" s="1" t="s">
        <v>26850</v>
      </c>
      <c r="C6006" s="1" t="s">
        <v>16</v>
      </c>
      <c r="D6006" s="1" t="s">
        <v>49</v>
      </c>
      <c r="E6006" s="1" t="s">
        <v>26620</v>
      </c>
      <c r="F6006" s="2">
        <v>44562</v>
      </c>
      <c r="G6006" s="1" t="s">
        <v>16578</v>
      </c>
      <c r="H6006" s="1" t="s">
        <v>2204</v>
      </c>
      <c r="I6006" s="1" t="s">
        <v>26607</v>
      </c>
      <c r="J6006" s="3" t="s">
        <v>32672</v>
      </c>
      <c r="K6006">
        <v>242</v>
      </c>
      <c r="L6006" s="1" t="s">
        <v>42</v>
      </c>
      <c r="M6006" s="2">
        <v>44570</v>
      </c>
      <c r="N6006" s="1" t="s">
        <v>84</v>
      </c>
      <c r="O6006" s="1" t="s">
        <v>32</v>
      </c>
      <c r="P6006" s="1">
        <f>_3___Healthcare_Data_v1[[#This Row],[Discharge Date]]-_3___Healthcare_Data_v1[[#This Row],[Date of Admission]]</f>
        <v>8</v>
      </c>
      <c r="Q6006" s="1">
        <f>IFERROR(_3___Healthcare_Data_v1[[#This Row],[ Billing Amount ]]/_3___Healthcare_Data_v1[[#This Row],[Days in Hospital]],0)</f>
        <v>2003.1784825</v>
      </c>
      <c r="R6006" s="1" t="str">
        <f>IF(_3___Healthcare_Data_v1[[#This Row],[Age]]&gt;60,"Senior",IF(_3___Healthcare_Data_v1[[#This Row],[Age]]&gt;35,"Middle","Young"))</f>
        <v>Senior</v>
      </c>
    </row>
    <row r="6007" spans="1:18" x14ac:dyDescent="0.3">
      <c r="A6007" s="1" t="s">
        <v>16579</v>
      </c>
      <c r="B6007" s="1" t="s">
        <v>26687</v>
      </c>
      <c r="C6007" s="1" t="s">
        <v>16</v>
      </c>
      <c r="D6007" s="1" t="s">
        <v>114</v>
      </c>
      <c r="E6007" s="1" t="s">
        <v>28</v>
      </c>
      <c r="F6007" s="2">
        <v>44557</v>
      </c>
      <c r="G6007" s="1" t="s">
        <v>16580</v>
      </c>
      <c r="H6007" s="1" t="s">
        <v>16581</v>
      </c>
      <c r="I6007" s="1" t="s">
        <v>26607</v>
      </c>
      <c r="J6007" s="3" t="s">
        <v>32673</v>
      </c>
      <c r="K6007">
        <v>441</v>
      </c>
      <c r="L6007" s="1" t="s">
        <v>38</v>
      </c>
      <c r="M6007" s="2">
        <v>44560</v>
      </c>
      <c r="N6007" s="1" t="s">
        <v>84</v>
      </c>
      <c r="O6007" s="1" t="s">
        <v>44</v>
      </c>
      <c r="P6007" s="1">
        <f>_3___Healthcare_Data_v1[[#This Row],[Discharge Date]]-_3___Healthcare_Data_v1[[#This Row],[Date of Admission]]</f>
        <v>3</v>
      </c>
      <c r="Q6007" s="1">
        <f>IFERROR(_3___Healthcare_Data_v1[[#This Row],[ Billing Amount ]]/_3___Healthcare_Data_v1[[#This Row],[Days in Hospital]],0)</f>
        <v>9700.7668833333337</v>
      </c>
      <c r="R6007" s="1" t="str">
        <f>IF(_3___Healthcare_Data_v1[[#This Row],[Age]]&gt;60,"Senior",IF(_3___Healthcare_Data_v1[[#This Row],[Age]]&gt;35,"Middle","Young"))</f>
        <v>Senior</v>
      </c>
    </row>
    <row r="6008" spans="1:18" x14ac:dyDescent="0.3">
      <c r="A6008" s="1" t="s">
        <v>16582</v>
      </c>
      <c r="B6008" s="1" t="s">
        <v>26708</v>
      </c>
      <c r="C6008" s="1" t="s">
        <v>26</v>
      </c>
      <c r="D6008" s="1" t="s">
        <v>17</v>
      </c>
      <c r="E6008" s="1" t="s">
        <v>28</v>
      </c>
      <c r="F6008" s="2">
        <v>43589</v>
      </c>
      <c r="G6008" s="1" t="s">
        <v>593</v>
      </c>
      <c r="H6008" s="1" t="s">
        <v>16583</v>
      </c>
      <c r="I6008" s="1" t="s">
        <v>52</v>
      </c>
      <c r="J6008" s="3" t="s">
        <v>32674</v>
      </c>
      <c r="K6008">
        <v>333</v>
      </c>
      <c r="L6008" s="1" t="s">
        <v>42</v>
      </c>
      <c r="M6008" s="2">
        <v>43607</v>
      </c>
      <c r="N6008" s="1" t="s">
        <v>48</v>
      </c>
      <c r="O6008" s="1" t="s">
        <v>32</v>
      </c>
      <c r="P6008" s="1">
        <f>_3___Healthcare_Data_v1[[#This Row],[Discharge Date]]-_3___Healthcare_Data_v1[[#This Row],[Date of Admission]]</f>
        <v>18</v>
      </c>
      <c r="Q6008" s="1">
        <f>IFERROR(_3___Healthcare_Data_v1[[#This Row],[ Billing Amount ]]/_3___Healthcare_Data_v1[[#This Row],[Days in Hospital]],0)</f>
        <v>1949.1698449999999</v>
      </c>
      <c r="R6008" s="1" t="str">
        <f>IF(_3___Healthcare_Data_v1[[#This Row],[Age]]&gt;60,"Senior",IF(_3___Healthcare_Data_v1[[#This Row],[Age]]&gt;35,"Middle","Young"))</f>
        <v>Senior</v>
      </c>
    </row>
    <row r="6009" spans="1:18" x14ac:dyDescent="0.3">
      <c r="A6009" s="1" t="s">
        <v>16584</v>
      </c>
      <c r="B6009" s="1" t="s">
        <v>26712</v>
      </c>
      <c r="C6009" s="1" t="s">
        <v>16</v>
      </c>
      <c r="D6009" s="1" t="s">
        <v>114</v>
      </c>
      <c r="E6009" s="1" t="s">
        <v>28</v>
      </c>
      <c r="F6009" s="2">
        <v>45000</v>
      </c>
      <c r="G6009" s="1" t="s">
        <v>16585</v>
      </c>
      <c r="H6009" s="1" t="s">
        <v>1366</v>
      </c>
      <c r="I6009" s="1" t="s">
        <v>26607</v>
      </c>
      <c r="J6009" s="3" t="s">
        <v>32675</v>
      </c>
      <c r="K6009">
        <v>332</v>
      </c>
      <c r="L6009" s="1" t="s">
        <v>38</v>
      </c>
      <c r="M6009" s="2">
        <v>45027</v>
      </c>
      <c r="N6009" s="1" t="s">
        <v>43</v>
      </c>
      <c r="O6009" s="1" t="s">
        <v>44</v>
      </c>
      <c r="P6009" s="1">
        <f>_3___Healthcare_Data_v1[[#This Row],[Discharge Date]]-_3___Healthcare_Data_v1[[#This Row],[Date of Admission]]</f>
        <v>27</v>
      </c>
      <c r="Q6009" s="1">
        <f>IFERROR(_3___Healthcare_Data_v1[[#This Row],[ Billing Amount ]]/_3___Healthcare_Data_v1[[#This Row],[Days in Hospital]],0)</f>
        <v>135.46277951851852</v>
      </c>
      <c r="R6009" s="1" t="str">
        <f>IF(_3___Healthcare_Data_v1[[#This Row],[Age]]&gt;60,"Senior",IF(_3___Healthcare_Data_v1[[#This Row],[Age]]&gt;35,"Middle","Young"))</f>
        <v>Senior</v>
      </c>
    </row>
    <row r="6010" spans="1:18" x14ac:dyDescent="0.3">
      <c r="A6010" s="1" t="s">
        <v>15821</v>
      </c>
      <c r="B6010" s="1" t="s">
        <v>26779</v>
      </c>
      <c r="C6010" s="1" t="s">
        <v>16</v>
      </c>
      <c r="D6010" s="1" t="s">
        <v>62</v>
      </c>
      <c r="E6010" s="1" t="s">
        <v>18</v>
      </c>
      <c r="F6010" s="2">
        <v>45016</v>
      </c>
      <c r="G6010" s="1" t="s">
        <v>16586</v>
      </c>
      <c r="H6010" s="1" t="s">
        <v>16587</v>
      </c>
      <c r="I6010" s="1" t="s">
        <v>52</v>
      </c>
      <c r="J6010" s="3" t="s">
        <v>32676</v>
      </c>
      <c r="K6010">
        <v>330</v>
      </c>
      <c r="L6010" s="1" t="s">
        <v>38</v>
      </c>
      <c r="M6010" s="2">
        <v>45042</v>
      </c>
      <c r="N6010" s="1" t="s">
        <v>31</v>
      </c>
      <c r="O6010" s="1" t="s">
        <v>32</v>
      </c>
      <c r="P6010" s="1">
        <f>_3___Healthcare_Data_v1[[#This Row],[Discharge Date]]-_3___Healthcare_Data_v1[[#This Row],[Date of Admission]]</f>
        <v>26</v>
      </c>
      <c r="Q6010" s="1">
        <f>IFERROR(_3___Healthcare_Data_v1[[#This Row],[ Billing Amount ]]/_3___Healthcare_Data_v1[[#This Row],[Days in Hospital]],0)</f>
        <v>1798.8649746153847</v>
      </c>
      <c r="R6010" s="1" t="str">
        <f>IF(_3___Healthcare_Data_v1[[#This Row],[Age]]&gt;60,"Senior",IF(_3___Healthcare_Data_v1[[#This Row],[Age]]&gt;35,"Middle","Young"))</f>
        <v>Senior</v>
      </c>
    </row>
    <row r="6011" spans="1:18" x14ac:dyDescent="0.3">
      <c r="A6011" s="1" t="s">
        <v>16588</v>
      </c>
      <c r="B6011" s="1" t="s">
        <v>26708</v>
      </c>
      <c r="C6011" s="1" t="s">
        <v>26</v>
      </c>
      <c r="D6011" s="1" t="s">
        <v>89</v>
      </c>
      <c r="E6011" s="1" t="s">
        <v>28</v>
      </c>
      <c r="F6011" s="2">
        <v>45161</v>
      </c>
      <c r="G6011" s="1" t="s">
        <v>16589</v>
      </c>
      <c r="H6011" s="1" t="s">
        <v>16590</v>
      </c>
      <c r="I6011" s="1" t="s">
        <v>56</v>
      </c>
      <c r="J6011" s="3" t="s">
        <v>32677</v>
      </c>
      <c r="K6011">
        <v>297</v>
      </c>
      <c r="L6011" s="1" t="s">
        <v>38</v>
      </c>
      <c r="M6011" s="2">
        <v>45179</v>
      </c>
      <c r="N6011" s="1" t="s">
        <v>43</v>
      </c>
      <c r="O6011" s="1" t="s">
        <v>32</v>
      </c>
      <c r="P6011" s="1">
        <f>_3___Healthcare_Data_v1[[#This Row],[Discharge Date]]-_3___Healthcare_Data_v1[[#This Row],[Date of Admission]]</f>
        <v>18</v>
      </c>
      <c r="Q6011" s="1">
        <f>IFERROR(_3___Healthcare_Data_v1[[#This Row],[ Billing Amount ]]/_3___Healthcare_Data_v1[[#This Row],[Days in Hospital]],0)</f>
        <v>242.09757755555555</v>
      </c>
      <c r="R6011" s="1" t="str">
        <f>IF(_3___Healthcare_Data_v1[[#This Row],[Age]]&gt;60,"Senior",IF(_3___Healthcare_Data_v1[[#This Row],[Age]]&gt;35,"Middle","Young"))</f>
        <v>Senior</v>
      </c>
    </row>
    <row r="6012" spans="1:18" x14ac:dyDescent="0.3">
      <c r="A6012" s="1" t="s">
        <v>16591</v>
      </c>
      <c r="B6012" s="1" t="s">
        <v>26677</v>
      </c>
      <c r="C6012" s="1" t="s">
        <v>26</v>
      </c>
      <c r="D6012" s="1" t="s">
        <v>27</v>
      </c>
      <c r="E6012" s="1" t="s">
        <v>26620</v>
      </c>
      <c r="F6012" s="2">
        <v>43827</v>
      </c>
      <c r="G6012" s="1" t="s">
        <v>16592</v>
      </c>
      <c r="H6012" s="1" t="s">
        <v>16593</v>
      </c>
      <c r="I6012" s="1" t="s">
        <v>26607</v>
      </c>
      <c r="J6012" s="3" t="s">
        <v>32678</v>
      </c>
      <c r="K6012">
        <v>497</v>
      </c>
      <c r="L6012" s="1" t="s">
        <v>42</v>
      </c>
      <c r="M6012" s="2">
        <v>43856</v>
      </c>
      <c r="N6012" s="1" t="s">
        <v>84</v>
      </c>
      <c r="O6012" s="1" t="s">
        <v>32</v>
      </c>
      <c r="P6012" s="1">
        <f>_3___Healthcare_Data_v1[[#This Row],[Discharge Date]]-_3___Healthcare_Data_v1[[#This Row],[Date of Admission]]</f>
        <v>29</v>
      </c>
      <c r="Q6012" s="1">
        <f>IFERROR(_3___Healthcare_Data_v1[[#This Row],[ Billing Amount ]]/_3___Healthcare_Data_v1[[#This Row],[Days in Hospital]],0)</f>
        <v>311.60373648275856</v>
      </c>
      <c r="R6012" s="1" t="str">
        <f>IF(_3___Healthcare_Data_v1[[#This Row],[Age]]&gt;60,"Senior",IF(_3___Healthcare_Data_v1[[#This Row],[Age]]&gt;35,"Middle","Young"))</f>
        <v>Senior</v>
      </c>
    </row>
    <row r="6013" spans="1:18" x14ac:dyDescent="0.3">
      <c r="A6013" s="1" t="s">
        <v>16594</v>
      </c>
      <c r="B6013" s="1" t="s">
        <v>26677</v>
      </c>
      <c r="C6013" s="1" t="s">
        <v>26</v>
      </c>
      <c r="D6013" s="1" t="s">
        <v>34</v>
      </c>
      <c r="E6013" s="1" t="s">
        <v>35</v>
      </c>
      <c r="F6013" s="2">
        <v>44852</v>
      </c>
      <c r="G6013" s="1" t="s">
        <v>16595</v>
      </c>
      <c r="H6013" s="1" t="s">
        <v>16596</v>
      </c>
      <c r="I6013" s="1" t="s">
        <v>26607</v>
      </c>
      <c r="J6013" s="3" t="s">
        <v>32679</v>
      </c>
      <c r="K6013">
        <v>126</v>
      </c>
      <c r="L6013" s="1" t="s">
        <v>22</v>
      </c>
      <c r="M6013" s="2">
        <v>44858</v>
      </c>
      <c r="N6013" s="1" t="s">
        <v>84</v>
      </c>
      <c r="O6013" s="1" t="s">
        <v>32</v>
      </c>
      <c r="P6013" s="1">
        <f>_3___Healthcare_Data_v1[[#This Row],[Discharge Date]]-_3___Healthcare_Data_v1[[#This Row],[Date of Admission]]</f>
        <v>6</v>
      </c>
      <c r="Q6013" s="1">
        <f>IFERROR(_3___Healthcare_Data_v1[[#This Row],[ Billing Amount ]]/_3___Healthcare_Data_v1[[#This Row],[Days in Hospital]],0)</f>
        <v>959.90440333333333</v>
      </c>
      <c r="R6013" s="1" t="str">
        <f>IF(_3___Healthcare_Data_v1[[#This Row],[Age]]&gt;60,"Senior",IF(_3___Healthcare_Data_v1[[#This Row],[Age]]&gt;35,"Middle","Young"))</f>
        <v>Senior</v>
      </c>
    </row>
    <row r="6014" spans="1:18" x14ac:dyDescent="0.3">
      <c r="A6014" s="1" t="s">
        <v>16597</v>
      </c>
      <c r="B6014" s="1" t="s">
        <v>26626</v>
      </c>
      <c r="C6014" s="1" t="s">
        <v>26</v>
      </c>
      <c r="D6014" s="1" t="s">
        <v>49</v>
      </c>
      <c r="E6014" s="1" t="s">
        <v>26620</v>
      </c>
      <c r="F6014" s="2">
        <v>44489</v>
      </c>
      <c r="G6014" s="1" t="s">
        <v>16598</v>
      </c>
      <c r="H6014" s="1" t="s">
        <v>16599</v>
      </c>
      <c r="I6014" s="1" t="s">
        <v>52</v>
      </c>
      <c r="J6014" s="3" t="s">
        <v>32680</v>
      </c>
      <c r="K6014">
        <v>405</v>
      </c>
      <c r="L6014" s="1" t="s">
        <v>38</v>
      </c>
      <c r="M6014" s="2">
        <v>44501</v>
      </c>
      <c r="N6014" s="1" t="s">
        <v>23</v>
      </c>
      <c r="O6014" s="1" t="s">
        <v>32</v>
      </c>
      <c r="P6014" s="1">
        <f>_3___Healthcare_Data_v1[[#This Row],[Discharge Date]]-_3___Healthcare_Data_v1[[#This Row],[Date of Admission]]</f>
        <v>12</v>
      </c>
      <c r="Q6014" s="1">
        <f>IFERROR(_3___Healthcare_Data_v1[[#This Row],[ Billing Amount ]]/_3___Healthcare_Data_v1[[#This Row],[Days in Hospital]],0)</f>
        <v>2676.5188116666668</v>
      </c>
      <c r="R6014" s="1" t="str">
        <f>IF(_3___Healthcare_Data_v1[[#This Row],[Age]]&gt;60,"Senior",IF(_3___Healthcare_Data_v1[[#This Row],[Age]]&gt;35,"Middle","Young"))</f>
        <v>Senior</v>
      </c>
    </row>
    <row r="6015" spans="1:18" x14ac:dyDescent="0.3">
      <c r="A6015" s="1" t="s">
        <v>16600</v>
      </c>
      <c r="B6015" s="1" t="s">
        <v>26714</v>
      </c>
      <c r="C6015" s="1" t="s">
        <v>26</v>
      </c>
      <c r="D6015" s="1" t="s">
        <v>17</v>
      </c>
      <c r="E6015" s="1" t="s">
        <v>28</v>
      </c>
      <c r="F6015" s="2">
        <v>44001</v>
      </c>
      <c r="G6015" s="1" t="s">
        <v>16601</v>
      </c>
      <c r="H6015" s="1" t="s">
        <v>16602</v>
      </c>
      <c r="I6015" s="1" t="s">
        <v>60</v>
      </c>
      <c r="J6015" s="3" t="s">
        <v>32681</v>
      </c>
      <c r="K6015">
        <v>298</v>
      </c>
      <c r="L6015" s="1" t="s">
        <v>22</v>
      </c>
      <c r="M6015" s="2">
        <v>44012</v>
      </c>
      <c r="N6015" s="1" t="s">
        <v>43</v>
      </c>
      <c r="O6015" s="1" t="s">
        <v>44</v>
      </c>
      <c r="P6015" s="1">
        <f>_3___Healthcare_Data_v1[[#This Row],[Discharge Date]]-_3___Healthcare_Data_v1[[#This Row],[Date of Admission]]</f>
        <v>11</v>
      </c>
      <c r="Q6015" s="1">
        <f>IFERROR(_3___Healthcare_Data_v1[[#This Row],[ Billing Amount ]]/_3___Healthcare_Data_v1[[#This Row],[Days in Hospital]],0)</f>
        <v>1331.27475</v>
      </c>
      <c r="R6015" s="1" t="str">
        <f>IF(_3___Healthcare_Data_v1[[#This Row],[Age]]&gt;60,"Senior",IF(_3___Healthcare_Data_v1[[#This Row],[Age]]&gt;35,"Middle","Young"))</f>
        <v>Senior</v>
      </c>
    </row>
    <row r="6016" spans="1:18" x14ac:dyDescent="0.3">
      <c r="A6016" s="1" t="s">
        <v>16603</v>
      </c>
      <c r="B6016" s="1" t="s">
        <v>26822</v>
      </c>
      <c r="C6016" s="1" t="s">
        <v>26</v>
      </c>
      <c r="D6016" s="1" t="s">
        <v>27</v>
      </c>
      <c r="E6016" s="1" t="s">
        <v>69</v>
      </c>
      <c r="F6016" s="2">
        <v>44388</v>
      </c>
      <c r="G6016" s="1" t="s">
        <v>16604</v>
      </c>
      <c r="H6016" s="1" t="s">
        <v>16605</v>
      </c>
      <c r="I6016" s="1" t="s">
        <v>52</v>
      </c>
      <c r="J6016" s="3" t="s">
        <v>32682</v>
      </c>
      <c r="K6016">
        <v>199</v>
      </c>
      <c r="L6016" s="1" t="s">
        <v>22</v>
      </c>
      <c r="M6016" s="2">
        <v>44398</v>
      </c>
      <c r="N6016" s="1" t="s">
        <v>84</v>
      </c>
      <c r="O6016" s="1" t="s">
        <v>44</v>
      </c>
      <c r="P6016" s="1">
        <f>_3___Healthcare_Data_v1[[#This Row],[Discharge Date]]-_3___Healthcare_Data_v1[[#This Row],[Date of Admission]]</f>
        <v>10</v>
      </c>
      <c r="Q6016" s="1">
        <f>IFERROR(_3___Healthcare_Data_v1[[#This Row],[ Billing Amount ]]/_3___Healthcare_Data_v1[[#This Row],[Days in Hospital]],0)</f>
        <v>4874.670787</v>
      </c>
      <c r="R6016" s="1" t="str">
        <f>IF(_3___Healthcare_Data_v1[[#This Row],[Age]]&gt;60,"Senior",IF(_3___Healthcare_Data_v1[[#This Row],[Age]]&gt;35,"Middle","Young"))</f>
        <v>Senior</v>
      </c>
    </row>
    <row r="6017" spans="1:18" x14ac:dyDescent="0.3">
      <c r="A6017" s="1" t="s">
        <v>16606</v>
      </c>
      <c r="B6017" s="1" t="s">
        <v>26687</v>
      </c>
      <c r="C6017" s="1" t="s">
        <v>26</v>
      </c>
      <c r="D6017" s="1" t="s">
        <v>27</v>
      </c>
      <c r="E6017" s="1" t="s">
        <v>26615</v>
      </c>
      <c r="F6017" s="2">
        <v>44910</v>
      </c>
      <c r="G6017" s="1" t="s">
        <v>1530</v>
      </c>
      <c r="H6017" s="1" t="s">
        <v>11837</v>
      </c>
      <c r="I6017" s="1" t="s">
        <v>56</v>
      </c>
      <c r="J6017" s="3" t="s">
        <v>32683</v>
      </c>
      <c r="K6017">
        <v>497</v>
      </c>
      <c r="L6017" s="1" t="s">
        <v>22</v>
      </c>
      <c r="M6017" s="2">
        <v>44914</v>
      </c>
      <c r="N6017" s="1" t="s">
        <v>43</v>
      </c>
      <c r="O6017" s="1" t="s">
        <v>44</v>
      </c>
      <c r="P6017" s="1">
        <f>_3___Healthcare_Data_v1[[#This Row],[Discharge Date]]-_3___Healthcare_Data_v1[[#This Row],[Date of Admission]]</f>
        <v>4</v>
      </c>
      <c r="Q6017" s="1">
        <f>IFERROR(_3___Healthcare_Data_v1[[#This Row],[ Billing Amount ]]/_3___Healthcare_Data_v1[[#This Row],[Days in Hospital]],0)</f>
        <v>8061.8729549999998</v>
      </c>
      <c r="R6017" s="1" t="str">
        <f>IF(_3___Healthcare_Data_v1[[#This Row],[Age]]&gt;60,"Senior",IF(_3___Healthcare_Data_v1[[#This Row],[Age]]&gt;35,"Middle","Young"))</f>
        <v>Senior</v>
      </c>
    </row>
    <row r="6018" spans="1:18" x14ac:dyDescent="0.3">
      <c r="A6018" s="1" t="s">
        <v>16607</v>
      </c>
      <c r="B6018" s="1" t="s">
        <v>26776</v>
      </c>
      <c r="C6018" s="1" t="s">
        <v>26</v>
      </c>
      <c r="D6018" s="1" t="s">
        <v>34</v>
      </c>
      <c r="E6018" s="1" t="s">
        <v>35</v>
      </c>
      <c r="F6018" s="2">
        <v>43669</v>
      </c>
      <c r="G6018" s="1" t="s">
        <v>16608</v>
      </c>
      <c r="H6018" s="1" t="s">
        <v>16609</v>
      </c>
      <c r="I6018" s="1" t="s">
        <v>21</v>
      </c>
      <c r="J6018" s="3" t="s">
        <v>32684</v>
      </c>
      <c r="K6018">
        <v>320</v>
      </c>
      <c r="L6018" s="1" t="s">
        <v>38</v>
      </c>
      <c r="M6018" s="2">
        <v>43678</v>
      </c>
      <c r="N6018" s="1" t="s">
        <v>43</v>
      </c>
      <c r="O6018" s="1" t="s">
        <v>24</v>
      </c>
      <c r="P6018" s="1">
        <f>_3___Healthcare_Data_v1[[#This Row],[Discharge Date]]-_3___Healthcare_Data_v1[[#This Row],[Date of Admission]]</f>
        <v>9</v>
      </c>
      <c r="Q6018" s="1">
        <f>IFERROR(_3___Healthcare_Data_v1[[#This Row],[ Billing Amount ]]/_3___Healthcare_Data_v1[[#This Row],[Days in Hospital]],0)</f>
        <v>2600.3011677777777</v>
      </c>
      <c r="R6018" s="1" t="str">
        <f>IF(_3___Healthcare_Data_v1[[#This Row],[Age]]&gt;60,"Senior",IF(_3___Healthcare_Data_v1[[#This Row],[Age]]&gt;35,"Middle","Young"))</f>
        <v>Senior</v>
      </c>
    </row>
    <row r="6019" spans="1:18" x14ac:dyDescent="0.3">
      <c r="A6019" s="1" t="s">
        <v>16610</v>
      </c>
      <c r="B6019" s="1" t="s">
        <v>26619</v>
      </c>
      <c r="C6019" s="1" t="s">
        <v>16</v>
      </c>
      <c r="D6019" s="1" t="s">
        <v>89</v>
      </c>
      <c r="E6019" s="1" t="s">
        <v>18</v>
      </c>
      <c r="F6019" s="2">
        <v>44612</v>
      </c>
      <c r="G6019" s="1" t="s">
        <v>16611</v>
      </c>
      <c r="H6019" s="1" t="s">
        <v>16612</v>
      </c>
      <c r="I6019" s="1" t="s">
        <v>56</v>
      </c>
      <c r="J6019" s="3" t="s">
        <v>32685</v>
      </c>
      <c r="K6019">
        <v>157</v>
      </c>
      <c r="L6019" s="1" t="s">
        <v>22</v>
      </c>
      <c r="M6019" s="2">
        <v>44616</v>
      </c>
      <c r="N6019" s="1" t="s">
        <v>23</v>
      </c>
      <c r="O6019" s="1" t="s">
        <v>32</v>
      </c>
      <c r="P6019" s="1">
        <f>_3___Healthcare_Data_v1[[#This Row],[Discharge Date]]-_3___Healthcare_Data_v1[[#This Row],[Date of Admission]]</f>
        <v>4</v>
      </c>
      <c r="Q6019" s="1">
        <f>IFERROR(_3___Healthcare_Data_v1[[#This Row],[ Billing Amount ]]/_3___Healthcare_Data_v1[[#This Row],[Days in Hospital]],0)</f>
        <v>936.84137499999997</v>
      </c>
      <c r="R6019" s="1" t="str">
        <f>IF(_3___Healthcare_Data_v1[[#This Row],[Age]]&gt;60,"Senior",IF(_3___Healthcare_Data_v1[[#This Row],[Age]]&gt;35,"Middle","Young"))</f>
        <v>Senior</v>
      </c>
    </row>
    <row r="6020" spans="1:18" x14ac:dyDescent="0.3">
      <c r="A6020" s="1" t="s">
        <v>16613</v>
      </c>
      <c r="B6020" s="1" t="s">
        <v>26649</v>
      </c>
      <c r="C6020" s="1" t="s">
        <v>16</v>
      </c>
      <c r="D6020" s="1" t="s">
        <v>114</v>
      </c>
      <c r="E6020" s="1" t="s">
        <v>35</v>
      </c>
      <c r="F6020" s="2">
        <v>44956</v>
      </c>
      <c r="G6020" s="1" t="s">
        <v>16614</v>
      </c>
      <c r="H6020" s="1" t="s">
        <v>16615</v>
      </c>
      <c r="I6020" s="1" t="s">
        <v>60</v>
      </c>
      <c r="J6020" s="3" t="s">
        <v>32686</v>
      </c>
      <c r="K6020">
        <v>397</v>
      </c>
      <c r="L6020" s="1" t="s">
        <v>38</v>
      </c>
      <c r="M6020" s="2">
        <v>44967</v>
      </c>
      <c r="N6020" s="1" t="s">
        <v>84</v>
      </c>
      <c r="O6020" s="1" t="s">
        <v>24</v>
      </c>
      <c r="P6020" s="1">
        <f>_3___Healthcare_Data_v1[[#This Row],[Discharge Date]]-_3___Healthcare_Data_v1[[#This Row],[Date of Admission]]</f>
        <v>11</v>
      </c>
      <c r="Q6020" s="1">
        <f>IFERROR(_3___Healthcare_Data_v1[[#This Row],[ Billing Amount ]]/_3___Healthcare_Data_v1[[#This Row],[Days in Hospital]],0)</f>
        <v>1195.8908536363635</v>
      </c>
      <c r="R6020" s="1" t="str">
        <f>IF(_3___Healthcare_Data_v1[[#This Row],[Age]]&gt;60,"Senior",IF(_3___Healthcare_Data_v1[[#This Row],[Age]]&gt;35,"Middle","Young"))</f>
        <v>Senior</v>
      </c>
    </row>
    <row r="6021" spans="1:18" x14ac:dyDescent="0.3">
      <c r="A6021" s="1" t="s">
        <v>16616</v>
      </c>
      <c r="B6021" s="1" t="s">
        <v>26679</v>
      </c>
      <c r="C6021" s="1" t="s">
        <v>16</v>
      </c>
      <c r="D6021" s="1" t="s">
        <v>27</v>
      </c>
      <c r="E6021" s="1" t="s">
        <v>18</v>
      </c>
      <c r="F6021" s="2">
        <v>43876</v>
      </c>
      <c r="G6021" s="1" t="s">
        <v>16617</v>
      </c>
      <c r="H6021" s="1" t="s">
        <v>16618</v>
      </c>
      <c r="I6021" s="1" t="s">
        <v>56</v>
      </c>
      <c r="J6021" s="3" t="s">
        <v>32687</v>
      </c>
      <c r="K6021">
        <v>386</v>
      </c>
      <c r="L6021" s="1" t="s">
        <v>38</v>
      </c>
      <c r="M6021" s="2">
        <v>43901</v>
      </c>
      <c r="N6021" s="1" t="s">
        <v>48</v>
      </c>
      <c r="O6021" s="1" t="s">
        <v>44</v>
      </c>
      <c r="P6021" s="1">
        <f>_3___Healthcare_Data_v1[[#This Row],[Discharge Date]]-_3___Healthcare_Data_v1[[#This Row],[Date of Admission]]</f>
        <v>25</v>
      </c>
      <c r="Q6021" s="1">
        <f>IFERROR(_3___Healthcare_Data_v1[[#This Row],[ Billing Amount ]]/_3___Healthcare_Data_v1[[#This Row],[Days in Hospital]],0)</f>
        <v>370.26713911999997</v>
      </c>
      <c r="R6021" s="1" t="str">
        <f>IF(_3___Healthcare_Data_v1[[#This Row],[Age]]&gt;60,"Senior",IF(_3___Healthcare_Data_v1[[#This Row],[Age]]&gt;35,"Middle","Young"))</f>
        <v>Senior</v>
      </c>
    </row>
    <row r="6022" spans="1:18" x14ac:dyDescent="0.3">
      <c r="A6022" s="1" t="s">
        <v>4831</v>
      </c>
      <c r="B6022" s="1" t="s">
        <v>26632</v>
      </c>
      <c r="C6022" s="1" t="s">
        <v>26</v>
      </c>
      <c r="D6022" s="1" t="s">
        <v>62</v>
      </c>
      <c r="E6022" s="1" t="s">
        <v>26615</v>
      </c>
      <c r="F6022" s="2">
        <v>44944</v>
      </c>
      <c r="G6022" s="1" t="s">
        <v>16619</v>
      </c>
      <c r="H6022" s="1" t="s">
        <v>16620</v>
      </c>
      <c r="I6022" s="1" t="s">
        <v>60</v>
      </c>
      <c r="J6022" s="3" t="s">
        <v>32688</v>
      </c>
      <c r="K6022">
        <v>210</v>
      </c>
      <c r="L6022" s="1" t="s">
        <v>42</v>
      </c>
      <c r="M6022" s="2">
        <v>44972</v>
      </c>
      <c r="N6022" s="1" t="s">
        <v>84</v>
      </c>
      <c r="O6022" s="1" t="s">
        <v>44</v>
      </c>
      <c r="P6022" s="1">
        <f>_3___Healthcare_Data_v1[[#This Row],[Discharge Date]]-_3___Healthcare_Data_v1[[#This Row],[Date of Admission]]</f>
        <v>28</v>
      </c>
      <c r="Q6022" s="1">
        <f>IFERROR(_3___Healthcare_Data_v1[[#This Row],[ Billing Amount ]]/_3___Healthcare_Data_v1[[#This Row],[Days in Hospital]],0)</f>
        <v>927.39906250000001</v>
      </c>
      <c r="R6022" s="1" t="str">
        <f>IF(_3___Healthcare_Data_v1[[#This Row],[Age]]&gt;60,"Senior",IF(_3___Healthcare_Data_v1[[#This Row],[Age]]&gt;35,"Middle","Young"))</f>
        <v>Senior</v>
      </c>
    </row>
    <row r="6023" spans="1:18" x14ac:dyDescent="0.3">
      <c r="A6023" s="1" t="s">
        <v>16621</v>
      </c>
      <c r="B6023" s="1" t="s">
        <v>26672</v>
      </c>
      <c r="C6023" s="1" t="s">
        <v>16</v>
      </c>
      <c r="D6023" s="1" t="s">
        <v>49</v>
      </c>
      <c r="E6023" s="1" t="s">
        <v>26620</v>
      </c>
      <c r="F6023" s="2">
        <v>44193</v>
      </c>
      <c r="G6023" s="1" t="s">
        <v>7286</v>
      </c>
      <c r="H6023" s="1" t="s">
        <v>16622</v>
      </c>
      <c r="I6023" s="1" t="s">
        <v>56</v>
      </c>
      <c r="J6023" s="3" t="s">
        <v>32689</v>
      </c>
      <c r="K6023">
        <v>291</v>
      </c>
      <c r="L6023" s="1" t="s">
        <v>22</v>
      </c>
      <c r="M6023" s="2">
        <v>44196</v>
      </c>
      <c r="N6023" s="1" t="s">
        <v>23</v>
      </c>
      <c r="O6023" s="1" t="s">
        <v>32</v>
      </c>
      <c r="P6023" s="1">
        <f>_3___Healthcare_Data_v1[[#This Row],[Discharge Date]]-_3___Healthcare_Data_v1[[#This Row],[Date of Admission]]</f>
        <v>3</v>
      </c>
      <c r="Q6023" s="1">
        <f>IFERROR(_3___Healthcare_Data_v1[[#This Row],[ Billing Amount ]]/_3___Healthcare_Data_v1[[#This Row],[Days in Hospital]],0)</f>
        <v>4296.927896666667</v>
      </c>
      <c r="R6023" s="1" t="str">
        <f>IF(_3___Healthcare_Data_v1[[#This Row],[Age]]&gt;60,"Senior",IF(_3___Healthcare_Data_v1[[#This Row],[Age]]&gt;35,"Middle","Young"))</f>
        <v>Senior</v>
      </c>
    </row>
    <row r="6024" spans="1:18" x14ac:dyDescent="0.3">
      <c r="A6024" s="1" t="s">
        <v>16623</v>
      </c>
      <c r="B6024" s="1" t="s">
        <v>26657</v>
      </c>
      <c r="C6024" s="1" t="s">
        <v>26</v>
      </c>
      <c r="D6024" s="1" t="s">
        <v>49</v>
      </c>
      <c r="E6024" s="1" t="s">
        <v>35</v>
      </c>
      <c r="F6024" s="2">
        <v>43569</v>
      </c>
      <c r="G6024" s="1" t="s">
        <v>16624</v>
      </c>
      <c r="H6024" s="1" t="s">
        <v>16625</v>
      </c>
      <c r="I6024" s="1" t="s">
        <v>21</v>
      </c>
      <c r="J6024" s="3" t="s">
        <v>32690</v>
      </c>
      <c r="K6024">
        <v>368</v>
      </c>
      <c r="L6024" s="1" t="s">
        <v>38</v>
      </c>
      <c r="M6024" s="2">
        <v>43572</v>
      </c>
      <c r="N6024" s="1" t="s">
        <v>23</v>
      </c>
      <c r="O6024" s="1" t="s">
        <v>44</v>
      </c>
      <c r="P6024" s="1">
        <f>_3___Healthcare_Data_v1[[#This Row],[Discharge Date]]-_3___Healthcare_Data_v1[[#This Row],[Date of Admission]]</f>
        <v>3</v>
      </c>
      <c r="Q6024" s="1">
        <f>IFERROR(_3___Healthcare_Data_v1[[#This Row],[ Billing Amount ]]/_3___Healthcare_Data_v1[[#This Row],[Days in Hospital]],0)</f>
        <v>3763.7502866666669</v>
      </c>
      <c r="R6024" s="1" t="str">
        <f>IF(_3___Healthcare_Data_v1[[#This Row],[Age]]&gt;60,"Senior",IF(_3___Healthcare_Data_v1[[#This Row],[Age]]&gt;35,"Middle","Young"))</f>
        <v>Senior</v>
      </c>
    </row>
    <row r="6025" spans="1:18" x14ac:dyDescent="0.3">
      <c r="A6025" s="1" t="s">
        <v>16626</v>
      </c>
      <c r="B6025" s="1" t="s">
        <v>26685</v>
      </c>
      <c r="C6025" s="1" t="s">
        <v>16</v>
      </c>
      <c r="D6025" s="1" t="s">
        <v>114</v>
      </c>
      <c r="E6025" s="1" t="s">
        <v>26615</v>
      </c>
      <c r="F6025" s="2">
        <v>43751</v>
      </c>
      <c r="G6025" s="1" t="s">
        <v>16627</v>
      </c>
      <c r="H6025" s="1" t="s">
        <v>16628</v>
      </c>
      <c r="I6025" s="1" t="s">
        <v>26607</v>
      </c>
      <c r="J6025" s="3" t="s">
        <v>32691</v>
      </c>
      <c r="K6025">
        <v>371</v>
      </c>
      <c r="L6025" s="1" t="s">
        <v>38</v>
      </c>
      <c r="M6025" s="2">
        <v>43771</v>
      </c>
      <c r="N6025" s="1" t="s">
        <v>23</v>
      </c>
      <c r="O6025" s="1" t="s">
        <v>24</v>
      </c>
      <c r="P6025" s="1">
        <f>_3___Healthcare_Data_v1[[#This Row],[Discharge Date]]-_3___Healthcare_Data_v1[[#This Row],[Date of Admission]]</f>
        <v>20</v>
      </c>
      <c r="Q6025" s="1">
        <f>IFERROR(_3___Healthcare_Data_v1[[#This Row],[ Billing Amount ]]/_3___Healthcare_Data_v1[[#This Row],[Days in Hospital]],0)</f>
        <v>1064.066546</v>
      </c>
      <c r="R6025" s="1" t="str">
        <f>IF(_3___Healthcare_Data_v1[[#This Row],[Age]]&gt;60,"Senior",IF(_3___Healthcare_Data_v1[[#This Row],[Age]]&gt;35,"Middle","Young"))</f>
        <v>Senior</v>
      </c>
    </row>
    <row r="6026" spans="1:18" x14ac:dyDescent="0.3">
      <c r="A6026" s="1" t="s">
        <v>16629</v>
      </c>
      <c r="B6026" s="1" t="s">
        <v>26967</v>
      </c>
      <c r="C6026" s="1" t="s">
        <v>16</v>
      </c>
      <c r="D6026" s="1" t="s">
        <v>49</v>
      </c>
      <c r="E6026" s="1" t="s">
        <v>26620</v>
      </c>
      <c r="F6026" s="2">
        <v>43788</v>
      </c>
      <c r="G6026" s="1" t="s">
        <v>16630</v>
      </c>
      <c r="H6026" s="1" t="s">
        <v>16631</v>
      </c>
      <c r="I6026" s="1" t="s">
        <v>21</v>
      </c>
      <c r="J6026" s="3" t="s">
        <v>32692</v>
      </c>
      <c r="K6026">
        <v>248</v>
      </c>
      <c r="L6026" s="1" t="s">
        <v>38</v>
      </c>
      <c r="M6026" s="2">
        <v>43818</v>
      </c>
      <c r="N6026" s="1" t="s">
        <v>31</v>
      </c>
      <c r="O6026" s="1" t="s">
        <v>32</v>
      </c>
      <c r="P6026" s="1">
        <f>_3___Healthcare_Data_v1[[#This Row],[Discharge Date]]-_3___Healthcare_Data_v1[[#This Row],[Date of Admission]]</f>
        <v>30</v>
      </c>
      <c r="Q6026" s="1">
        <f>IFERROR(_3___Healthcare_Data_v1[[#This Row],[ Billing Amount ]]/_3___Healthcare_Data_v1[[#This Row],[Days in Hospital]],0)</f>
        <v>400.02540233333337</v>
      </c>
      <c r="R6026" s="1" t="str">
        <f>IF(_3___Healthcare_Data_v1[[#This Row],[Age]]&gt;60,"Senior",IF(_3___Healthcare_Data_v1[[#This Row],[Age]]&gt;35,"Middle","Young"))</f>
        <v>Senior</v>
      </c>
    </row>
    <row r="6027" spans="1:18" x14ac:dyDescent="0.3">
      <c r="A6027" s="1" t="s">
        <v>16632</v>
      </c>
      <c r="B6027" s="1" t="s">
        <v>26612</v>
      </c>
      <c r="C6027" s="1" t="s">
        <v>26</v>
      </c>
      <c r="D6027" s="1" t="s">
        <v>62</v>
      </c>
      <c r="E6027" s="1" t="s">
        <v>35</v>
      </c>
      <c r="F6027" s="2">
        <v>43796</v>
      </c>
      <c r="G6027" s="1" t="s">
        <v>16633</v>
      </c>
      <c r="H6027" s="1" t="s">
        <v>1413</v>
      </c>
      <c r="I6027" s="1" t="s">
        <v>56</v>
      </c>
      <c r="J6027" s="3" t="s">
        <v>32693</v>
      </c>
      <c r="K6027">
        <v>462</v>
      </c>
      <c r="L6027" s="1" t="s">
        <v>22</v>
      </c>
      <c r="M6027" s="2">
        <v>43800</v>
      </c>
      <c r="N6027" s="1" t="s">
        <v>23</v>
      </c>
      <c r="O6027" s="1" t="s">
        <v>44</v>
      </c>
      <c r="P6027" s="1">
        <f>_3___Healthcare_Data_v1[[#This Row],[Discharge Date]]-_3___Healthcare_Data_v1[[#This Row],[Date of Admission]]</f>
        <v>4</v>
      </c>
      <c r="Q6027" s="1">
        <f>IFERROR(_3___Healthcare_Data_v1[[#This Row],[ Billing Amount ]]/_3___Healthcare_Data_v1[[#This Row],[Days in Hospital]],0)</f>
        <v>5079.7194</v>
      </c>
      <c r="R6027" s="1" t="str">
        <f>IF(_3___Healthcare_Data_v1[[#This Row],[Age]]&gt;60,"Senior",IF(_3___Healthcare_Data_v1[[#This Row],[Age]]&gt;35,"Middle","Young"))</f>
        <v>Senior</v>
      </c>
    </row>
    <row r="6028" spans="1:18" x14ac:dyDescent="0.3">
      <c r="A6028" s="1" t="s">
        <v>16634</v>
      </c>
      <c r="B6028" s="1" t="s">
        <v>26634</v>
      </c>
      <c r="C6028" s="1" t="s">
        <v>26</v>
      </c>
      <c r="D6028" s="1" t="s">
        <v>34</v>
      </c>
      <c r="E6028" s="1" t="s">
        <v>26620</v>
      </c>
      <c r="F6028" s="2">
        <v>44142</v>
      </c>
      <c r="G6028" s="1" t="s">
        <v>16635</v>
      </c>
      <c r="H6028" s="1" t="s">
        <v>16636</v>
      </c>
      <c r="I6028" s="1" t="s">
        <v>21</v>
      </c>
      <c r="J6028" s="3" t="s">
        <v>32694</v>
      </c>
      <c r="K6028">
        <v>179</v>
      </c>
      <c r="L6028" s="1" t="s">
        <v>42</v>
      </c>
      <c r="M6028" s="2">
        <v>44172</v>
      </c>
      <c r="N6028" s="1" t="s">
        <v>43</v>
      </c>
      <c r="O6028" s="1" t="s">
        <v>44</v>
      </c>
      <c r="P6028" s="1">
        <f>_3___Healthcare_Data_v1[[#This Row],[Discharge Date]]-_3___Healthcare_Data_v1[[#This Row],[Date of Admission]]</f>
        <v>30</v>
      </c>
      <c r="Q6028" s="1">
        <f>IFERROR(_3___Healthcare_Data_v1[[#This Row],[ Billing Amount ]]/_3___Healthcare_Data_v1[[#This Row],[Days in Hospital]],0)</f>
        <v>253.7522496</v>
      </c>
      <c r="R6028" s="1" t="str">
        <f>IF(_3___Healthcare_Data_v1[[#This Row],[Age]]&gt;60,"Senior",IF(_3___Healthcare_Data_v1[[#This Row],[Age]]&gt;35,"Middle","Young"))</f>
        <v>Senior</v>
      </c>
    </row>
    <row r="6029" spans="1:18" x14ac:dyDescent="0.3">
      <c r="A6029" s="1" t="s">
        <v>4767</v>
      </c>
      <c r="B6029" s="1" t="s">
        <v>26628</v>
      </c>
      <c r="C6029" s="1" t="s">
        <v>26</v>
      </c>
      <c r="D6029" s="1" t="s">
        <v>17</v>
      </c>
      <c r="E6029" s="1" t="s">
        <v>26620</v>
      </c>
      <c r="F6029" s="2">
        <v>45115</v>
      </c>
      <c r="G6029" s="1" t="s">
        <v>16637</v>
      </c>
      <c r="H6029" s="1" t="s">
        <v>16638</v>
      </c>
      <c r="I6029" s="1" t="s">
        <v>26607</v>
      </c>
      <c r="J6029" s="3" t="s">
        <v>32695</v>
      </c>
      <c r="K6029">
        <v>145</v>
      </c>
      <c r="L6029" s="1" t="s">
        <v>38</v>
      </c>
      <c r="M6029" s="2">
        <v>45129</v>
      </c>
      <c r="N6029" s="1" t="s">
        <v>23</v>
      </c>
      <c r="O6029" s="1" t="s">
        <v>44</v>
      </c>
      <c r="P6029" s="1">
        <f>_3___Healthcare_Data_v1[[#This Row],[Discharge Date]]-_3___Healthcare_Data_v1[[#This Row],[Date of Admission]]</f>
        <v>14</v>
      </c>
      <c r="Q6029" s="1">
        <f>IFERROR(_3___Healthcare_Data_v1[[#This Row],[ Billing Amount ]]/_3___Healthcare_Data_v1[[#This Row],[Days in Hospital]],0)</f>
        <v>1914.2681735714286</v>
      </c>
      <c r="R6029" s="1" t="str">
        <f>IF(_3___Healthcare_Data_v1[[#This Row],[Age]]&gt;60,"Senior",IF(_3___Healthcare_Data_v1[[#This Row],[Age]]&gt;35,"Middle","Young"))</f>
        <v>Senior</v>
      </c>
    </row>
    <row r="6030" spans="1:18" x14ac:dyDescent="0.3">
      <c r="A6030" s="1" t="s">
        <v>16639</v>
      </c>
      <c r="B6030" s="1" t="s">
        <v>26697</v>
      </c>
      <c r="C6030" s="1" t="s">
        <v>26</v>
      </c>
      <c r="D6030" s="1" t="s">
        <v>89</v>
      </c>
      <c r="E6030" s="1" t="s">
        <v>35</v>
      </c>
      <c r="F6030" s="2">
        <v>44389</v>
      </c>
      <c r="G6030" s="1" t="s">
        <v>16640</v>
      </c>
      <c r="H6030" s="1" t="s">
        <v>7028</v>
      </c>
      <c r="I6030" s="1" t="s">
        <v>52</v>
      </c>
      <c r="J6030" s="3" t="s">
        <v>32696</v>
      </c>
      <c r="K6030">
        <v>336</v>
      </c>
      <c r="L6030" s="1" t="s">
        <v>38</v>
      </c>
      <c r="M6030" s="2">
        <v>44409</v>
      </c>
      <c r="N6030" s="1" t="s">
        <v>31</v>
      </c>
      <c r="O6030" s="1" t="s">
        <v>44</v>
      </c>
      <c r="P6030" s="1">
        <f>_3___Healthcare_Data_v1[[#This Row],[Discharge Date]]-_3___Healthcare_Data_v1[[#This Row],[Date of Admission]]</f>
        <v>20</v>
      </c>
      <c r="Q6030" s="1">
        <f>IFERROR(_3___Healthcare_Data_v1[[#This Row],[ Billing Amount ]]/_3___Healthcare_Data_v1[[#This Row],[Days in Hospital]],0)</f>
        <v>850.36983249999992</v>
      </c>
      <c r="R6030" s="1" t="str">
        <f>IF(_3___Healthcare_Data_v1[[#This Row],[Age]]&gt;60,"Senior",IF(_3___Healthcare_Data_v1[[#This Row],[Age]]&gt;35,"Middle","Young"))</f>
        <v>Senior</v>
      </c>
    </row>
    <row r="6031" spans="1:18" x14ac:dyDescent="0.3">
      <c r="A6031" s="1" t="s">
        <v>16641</v>
      </c>
      <c r="B6031" s="1" t="s">
        <v>26666</v>
      </c>
      <c r="C6031" s="1" t="s">
        <v>26</v>
      </c>
      <c r="D6031" s="1" t="s">
        <v>49</v>
      </c>
      <c r="E6031" s="1" t="s">
        <v>35</v>
      </c>
      <c r="F6031" s="2">
        <v>43900</v>
      </c>
      <c r="G6031" s="1" t="s">
        <v>16642</v>
      </c>
      <c r="H6031" s="1" t="s">
        <v>16643</v>
      </c>
      <c r="I6031" s="1" t="s">
        <v>56</v>
      </c>
      <c r="J6031" s="3" t="s">
        <v>32697</v>
      </c>
      <c r="K6031">
        <v>290</v>
      </c>
      <c r="L6031" s="1" t="s">
        <v>42</v>
      </c>
      <c r="M6031" s="2">
        <v>43918</v>
      </c>
      <c r="N6031" s="1" t="s">
        <v>84</v>
      </c>
      <c r="O6031" s="1" t="s">
        <v>24</v>
      </c>
      <c r="P6031" s="1">
        <f>_3___Healthcare_Data_v1[[#This Row],[Discharge Date]]-_3___Healthcare_Data_v1[[#This Row],[Date of Admission]]</f>
        <v>18</v>
      </c>
      <c r="Q6031" s="1">
        <f>IFERROR(_3___Healthcare_Data_v1[[#This Row],[ Billing Amount ]]/_3___Healthcare_Data_v1[[#This Row],[Days in Hospital]],0)</f>
        <v>331.02510533333333</v>
      </c>
      <c r="R6031" s="1" t="str">
        <f>IF(_3___Healthcare_Data_v1[[#This Row],[Age]]&gt;60,"Senior",IF(_3___Healthcare_Data_v1[[#This Row],[Age]]&gt;35,"Middle","Young"))</f>
        <v>Senior</v>
      </c>
    </row>
    <row r="6032" spans="1:18" x14ac:dyDescent="0.3">
      <c r="A6032" s="1" t="s">
        <v>16644</v>
      </c>
      <c r="B6032" s="1" t="s">
        <v>26617</v>
      </c>
      <c r="C6032" s="1" t="s">
        <v>26</v>
      </c>
      <c r="D6032" s="1" t="s">
        <v>17</v>
      </c>
      <c r="E6032" s="1" t="s">
        <v>35</v>
      </c>
      <c r="F6032" s="2">
        <v>44931</v>
      </c>
      <c r="G6032" s="1" t="s">
        <v>16645</v>
      </c>
      <c r="H6032" s="1" t="s">
        <v>16646</v>
      </c>
      <c r="I6032" s="1" t="s">
        <v>26607</v>
      </c>
      <c r="J6032" s="3" t="s">
        <v>32698</v>
      </c>
      <c r="K6032">
        <v>273</v>
      </c>
      <c r="L6032" s="1" t="s">
        <v>42</v>
      </c>
      <c r="M6032" s="2">
        <v>44954</v>
      </c>
      <c r="N6032" s="1" t="s">
        <v>31</v>
      </c>
      <c r="O6032" s="1" t="s">
        <v>24</v>
      </c>
      <c r="P6032" s="1">
        <f>_3___Healthcare_Data_v1[[#This Row],[Discharge Date]]-_3___Healthcare_Data_v1[[#This Row],[Date of Admission]]</f>
        <v>23</v>
      </c>
      <c r="Q6032" s="1">
        <f>IFERROR(_3___Healthcare_Data_v1[[#This Row],[ Billing Amount ]]/_3___Healthcare_Data_v1[[#This Row],[Days in Hospital]],0)</f>
        <v>654.3236391304348</v>
      </c>
      <c r="R6032" s="1" t="str">
        <f>IF(_3___Healthcare_Data_v1[[#This Row],[Age]]&gt;60,"Senior",IF(_3___Healthcare_Data_v1[[#This Row],[Age]]&gt;35,"Middle","Young"))</f>
        <v>Senior</v>
      </c>
    </row>
    <row r="6033" spans="1:18" x14ac:dyDescent="0.3">
      <c r="A6033" s="1" t="s">
        <v>16647</v>
      </c>
      <c r="B6033" s="1" t="s">
        <v>26644</v>
      </c>
      <c r="C6033" s="1" t="s">
        <v>16</v>
      </c>
      <c r="D6033" s="1" t="s">
        <v>114</v>
      </c>
      <c r="E6033" s="1" t="s">
        <v>26620</v>
      </c>
      <c r="F6033" s="2">
        <v>43772</v>
      </c>
      <c r="G6033" s="1" t="s">
        <v>16648</v>
      </c>
      <c r="H6033" s="1" t="s">
        <v>16649</v>
      </c>
      <c r="I6033" s="1" t="s">
        <v>21</v>
      </c>
      <c r="J6033" s="3" t="s">
        <v>32699</v>
      </c>
      <c r="K6033">
        <v>354</v>
      </c>
      <c r="L6033" s="1" t="s">
        <v>22</v>
      </c>
      <c r="M6033" s="2">
        <v>43787</v>
      </c>
      <c r="N6033" s="1" t="s">
        <v>31</v>
      </c>
      <c r="O6033" s="1" t="s">
        <v>24</v>
      </c>
      <c r="P6033" s="1">
        <f>_3___Healthcare_Data_v1[[#This Row],[Discharge Date]]-_3___Healthcare_Data_v1[[#This Row],[Date of Admission]]</f>
        <v>15</v>
      </c>
      <c r="Q6033" s="1">
        <f>IFERROR(_3___Healthcare_Data_v1[[#This Row],[ Billing Amount ]]/_3___Healthcare_Data_v1[[#This Row],[Days in Hospital]],0)</f>
        <v>557.60026526666661</v>
      </c>
      <c r="R6033" s="1" t="str">
        <f>IF(_3___Healthcare_Data_v1[[#This Row],[Age]]&gt;60,"Senior",IF(_3___Healthcare_Data_v1[[#This Row],[Age]]&gt;35,"Middle","Young"))</f>
        <v>Senior</v>
      </c>
    </row>
    <row r="6034" spans="1:18" x14ac:dyDescent="0.3">
      <c r="A6034" s="1" t="s">
        <v>16650</v>
      </c>
      <c r="B6034" s="1" t="s">
        <v>26712</v>
      </c>
      <c r="C6034" s="1" t="s">
        <v>26</v>
      </c>
      <c r="D6034" s="1" t="s">
        <v>89</v>
      </c>
      <c r="E6034" s="1" t="s">
        <v>28</v>
      </c>
      <c r="F6034" s="2">
        <v>44994</v>
      </c>
      <c r="G6034" s="1" t="s">
        <v>16651</v>
      </c>
      <c r="H6034" s="1" t="s">
        <v>16652</v>
      </c>
      <c r="I6034" s="1" t="s">
        <v>60</v>
      </c>
      <c r="J6034" s="3" t="s">
        <v>32700</v>
      </c>
      <c r="K6034">
        <v>283</v>
      </c>
      <c r="L6034" s="1" t="s">
        <v>38</v>
      </c>
      <c r="M6034" s="2">
        <v>45004</v>
      </c>
      <c r="N6034" s="1" t="s">
        <v>84</v>
      </c>
      <c r="O6034" s="1" t="s">
        <v>24</v>
      </c>
      <c r="P6034" s="1">
        <f>_3___Healthcare_Data_v1[[#This Row],[Discharge Date]]-_3___Healthcare_Data_v1[[#This Row],[Date of Admission]]</f>
        <v>10</v>
      </c>
      <c r="Q6034" s="1">
        <f>IFERROR(_3___Healthcare_Data_v1[[#This Row],[ Billing Amount ]]/_3___Healthcare_Data_v1[[#This Row],[Days in Hospital]],0)</f>
        <v>2368.0704570000003</v>
      </c>
      <c r="R6034" s="1" t="str">
        <f>IF(_3___Healthcare_Data_v1[[#This Row],[Age]]&gt;60,"Senior",IF(_3___Healthcare_Data_v1[[#This Row],[Age]]&gt;35,"Middle","Young"))</f>
        <v>Senior</v>
      </c>
    </row>
    <row r="6035" spans="1:18" x14ac:dyDescent="0.3">
      <c r="A6035" s="1" t="s">
        <v>16653</v>
      </c>
      <c r="B6035" s="1" t="s">
        <v>26622</v>
      </c>
      <c r="C6035" s="1" t="s">
        <v>26</v>
      </c>
      <c r="D6035" s="1" t="s">
        <v>27</v>
      </c>
      <c r="E6035" s="1" t="s">
        <v>18</v>
      </c>
      <c r="F6035" s="2">
        <v>44389</v>
      </c>
      <c r="G6035" s="1" t="s">
        <v>16654</v>
      </c>
      <c r="H6035" s="1" t="s">
        <v>16655</v>
      </c>
      <c r="I6035" s="1" t="s">
        <v>60</v>
      </c>
      <c r="J6035" s="3" t="s">
        <v>32701</v>
      </c>
      <c r="K6035">
        <v>129</v>
      </c>
      <c r="L6035" s="1" t="s">
        <v>22</v>
      </c>
      <c r="M6035" s="2">
        <v>44402</v>
      </c>
      <c r="N6035" s="1" t="s">
        <v>23</v>
      </c>
      <c r="O6035" s="1" t="s">
        <v>24</v>
      </c>
      <c r="P6035" s="1">
        <f>_3___Healthcare_Data_v1[[#This Row],[Discharge Date]]-_3___Healthcare_Data_v1[[#This Row],[Date of Admission]]</f>
        <v>13</v>
      </c>
      <c r="Q6035" s="1">
        <f>IFERROR(_3___Healthcare_Data_v1[[#This Row],[ Billing Amount ]]/_3___Healthcare_Data_v1[[#This Row],[Days in Hospital]],0)</f>
        <v>3612.0027884615383</v>
      </c>
      <c r="R6035" s="1" t="str">
        <f>IF(_3___Healthcare_Data_v1[[#This Row],[Age]]&gt;60,"Senior",IF(_3___Healthcare_Data_v1[[#This Row],[Age]]&gt;35,"Middle","Young"))</f>
        <v>Senior</v>
      </c>
    </row>
    <row r="6036" spans="1:18" x14ac:dyDescent="0.3">
      <c r="A6036" s="1" t="s">
        <v>16656</v>
      </c>
      <c r="B6036" s="1" t="s">
        <v>26697</v>
      </c>
      <c r="C6036" s="1" t="s">
        <v>26</v>
      </c>
      <c r="D6036" s="1" t="s">
        <v>229</v>
      </c>
      <c r="E6036" s="1" t="s">
        <v>69</v>
      </c>
      <c r="F6036" s="2">
        <v>44285</v>
      </c>
      <c r="G6036" s="1" t="s">
        <v>16657</v>
      </c>
      <c r="H6036" s="1" t="s">
        <v>16658</v>
      </c>
      <c r="I6036" s="1" t="s">
        <v>56</v>
      </c>
      <c r="J6036" s="3" t="s">
        <v>32702</v>
      </c>
      <c r="K6036">
        <v>257</v>
      </c>
      <c r="L6036" s="1" t="s">
        <v>38</v>
      </c>
      <c r="M6036" s="2">
        <v>44305</v>
      </c>
      <c r="N6036" s="1" t="s">
        <v>48</v>
      </c>
      <c r="O6036" s="1" t="s">
        <v>32</v>
      </c>
      <c r="P6036" s="1">
        <f>_3___Healthcare_Data_v1[[#This Row],[Discharge Date]]-_3___Healthcare_Data_v1[[#This Row],[Date of Admission]]</f>
        <v>20</v>
      </c>
      <c r="Q6036" s="1">
        <f>IFERROR(_3___Healthcare_Data_v1[[#This Row],[ Billing Amount ]]/_3___Healthcare_Data_v1[[#This Row],[Days in Hospital]],0)</f>
        <v>2997.0678745</v>
      </c>
      <c r="R6036" s="1" t="str">
        <f>IF(_3___Healthcare_Data_v1[[#This Row],[Age]]&gt;60,"Senior",IF(_3___Healthcare_Data_v1[[#This Row],[Age]]&gt;35,"Middle","Young"))</f>
        <v>Senior</v>
      </c>
    </row>
    <row r="6037" spans="1:18" x14ac:dyDescent="0.3">
      <c r="A6037" s="1" t="s">
        <v>15138</v>
      </c>
      <c r="B6037" s="1" t="s">
        <v>26725</v>
      </c>
      <c r="C6037" s="1" t="s">
        <v>26</v>
      </c>
      <c r="D6037" s="1" t="s">
        <v>89</v>
      </c>
      <c r="E6037" s="1" t="s">
        <v>35</v>
      </c>
      <c r="F6037" s="2">
        <v>44075</v>
      </c>
      <c r="G6037" s="1" t="s">
        <v>16659</v>
      </c>
      <c r="H6037" s="1" t="s">
        <v>16660</v>
      </c>
      <c r="I6037" s="1" t="s">
        <v>52</v>
      </c>
      <c r="J6037" s="3" t="s">
        <v>32703</v>
      </c>
      <c r="K6037">
        <v>418</v>
      </c>
      <c r="L6037" s="1" t="s">
        <v>22</v>
      </c>
      <c r="M6037" s="2">
        <v>44080</v>
      </c>
      <c r="N6037" s="1" t="s">
        <v>48</v>
      </c>
      <c r="O6037" s="1" t="s">
        <v>32</v>
      </c>
      <c r="P6037" s="1">
        <f>_3___Healthcare_Data_v1[[#This Row],[Discharge Date]]-_3___Healthcare_Data_v1[[#This Row],[Date of Admission]]</f>
        <v>5</v>
      </c>
      <c r="Q6037" s="1">
        <f>IFERROR(_3___Healthcare_Data_v1[[#This Row],[ Billing Amount ]]/_3___Healthcare_Data_v1[[#This Row],[Days in Hospital]],0)</f>
        <v>2625.2970880000003</v>
      </c>
      <c r="R6037" s="1" t="str">
        <f>IF(_3___Healthcare_Data_v1[[#This Row],[Age]]&gt;60,"Senior",IF(_3___Healthcare_Data_v1[[#This Row],[Age]]&gt;35,"Middle","Young"))</f>
        <v>Senior</v>
      </c>
    </row>
    <row r="6038" spans="1:18" x14ac:dyDescent="0.3">
      <c r="A6038" s="1" t="s">
        <v>16661</v>
      </c>
      <c r="B6038" s="1" t="s">
        <v>26745</v>
      </c>
      <c r="C6038" s="1" t="s">
        <v>16</v>
      </c>
      <c r="D6038" s="1" t="s">
        <v>34</v>
      </c>
      <c r="E6038" s="1" t="s">
        <v>35</v>
      </c>
      <c r="F6038" s="2">
        <v>44922</v>
      </c>
      <c r="G6038" s="1" t="s">
        <v>12918</v>
      </c>
      <c r="H6038" s="1" t="s">
        <v>16662</v>
      </c>
      <c r="I6038" s="1" t="s">
        <v>56</v>
      </c>
      <c r="J6038" s="3" t="s">
        <v>32704</v>
      </c>
      <c r="K6038">
        <v>473</v>
      </c>
      <c r="L6038" s="1" t="s">
        <v>42</v>
      </c>
      <c r="M6038" s="2">
        <v>44940</v>
      </c>
      <c r="N6038" s="1" t="s">
        <v>43</v>
      </c>
      <c r="O6038" s="1" t="s">
        <v>44</v>
      </c>
      <c r="P6038" s="1">
        <f>_3___Healthcare_Data_v1[[#This Row],[Discharge Date]]-_3___Healthcare_Data_v1[[#This Row],[Date of Admission]]</f>
        <v>18</v>
      </c>
      <c r="Q6038" s="1">
        <f>IFERROR(_3___Healthcare_Data_v1[[#This Row],[ Billing Amount ]]/_3___Healthcare_Data_v1[[#This Row],[Days in Hospital]],0)</f>
        <v>857.03757444444443</v>
      </c>
      <c r="R6038" s="1" t="str">
        <f>IF(_3___Healthcare_Data_v1[[#This Row],[Age]]&gt;60,"Senior",IF(_3___Healthcare_Data_v1[[#This Row],[Age]]&gt;35,"Middle","Young"))</f>
        <v>Senior</v>
      </c>
    </row>
    <row r="6039" spans="1:18" x14ac:dyDescent="0.3">
      <c r="A6039" s="1" t="s">
        <v>16663</v>
      </c>
      <c r="B6039" s="1" t="s">
        <v>26750</v>
      </c>
      <c r="C6039" s="1" t="s">
        <v>16</v>
      </c>
      <c r="D6039" s="1" t="s">
        <v>229</v>
      </c>
      <c r="E6039" s="1" t="s">
        <v>18</v>
      </c>
      <c r="F6039" s="2">
        <v>44412</v>
      </c>
      <c r="G6039" s="1" t="s">
        <v>16664</v>
      </c>
      <c r="H6039" s="1" t="s">
        <v>16665</v>
      </c>
      <c r="I6039" s="1" t="s">
        <v>21</v>
      </c>
      <c r="J6039" s="3" t="s">
        <v>32705</v>
      </c>
      <c r="K6039">
        <v>467</v>
      </c>
      <c r="L6039" s="1" t="s">
        <v>42</v>
      </c>
      <c r="M6039" s="2">
        <v>44435</v>
      </c>
      <c r="N6039" s="1" t="s">
        <v>31</v>
      </c>
      <c r="O6039" s="1" t="s">
        <v>32</v>
      </c>
      <c r="P6039" s="1">
        <f>_3___Healthcare_Data_v1[[#This Row],[Discharge Date]]-_3___Healthcare_Data_v1[[#This Row],[Date of Admission]]</f>
        <v>23</v>
      </c>
      <c r="Q6039" s="1">
        <f>IFERROR(_3___Healthcare_Data_v1[[#This Row],[ Billing Amount ]]/_3___Healthcare_Data_v1[[#This Row],[Days in Hospital]],0)</f>
        <v>264.93048165217391</v>
      </c>
      <c r="R6039" s="1" t="str">
        <f>IF(_3___Healthcare_Data_v1[[#This Row],[Age]]&gt;60,"Senior",IF(_3___Healthcare_Data_v1[[#This Row],[Age]]&gt;35,"Middle","Young"))</f>
        <v>Senior</v>
      </c>
    </row>
    <row r="6040" spans="1:18" x14ac:dyDescent="0.3">
      <c r="A6040" s="1" t="s">
        <v>7633</v>
      </c>
      <c r="B6040" s="1" t="s">
        <v>26776</v>
      </c>
      <c r="C6040" s="1" t="s">
        <v>26</v>
      </c>
      <c r="D6040" s="1" t="s">
        <v>49</v>
      </c>
      <c r="E6040" s="1" t="s">
        <v>35</v>
      </c>
      <c r="F6040" s="2">
        <v>44422</v>
      </c>
      <c r="G6040" s="1" t="s">
        <v>16666</v>
      </c>
      <c r="H6040" s="1" t="s">
        <v>16667</v>
      </c>
      <c r="I6040" s="1" t="s">
        <v>21</v>
      </c>
      <c r="J6040" s="3" t="s">
        <v>32706</v>
      </c>
      <c r="K6040">
        <v>229</v>
      </c>
      <c r="L6040" s="1" t="s">
        <v>22</v>
      </c>
      <c r="M6040" s="2">
        <v>44432</v>
      </c>
      <c r="N6040" s="1" t="s">
        <v>31</v>
      </c>
      <c r="O6040" s="1" t="s">
        <v>44</v>
      </c>
      <c r="P6040" s="1">
        <f>_3___Healthcare_Data_v1[[#This Row],[Discharge Date]]-_3___Healthcare_Data_v1[[#This Row],[Date of Admission]]</f>
        <v>10</v>
      </c>
      <c r="Q6040" s="1">
        <f>IFERROR(_3___Healthcare_Data_v1[[#This Row],[ Billing Amount ]]/_3___Healthcare_Data_v1[[#This Row],[Days in Hospital]],0)</f>
        <v>832.98532399999999</v>
      </c>
      <c r="R6040" s="1" t="str">
        <f>IF(_3___Healthcare_Data_v1[[#This Row],[Age]]&gt;60,"Senior",IF(_3___Healthcare_Data_v1[[#This Row],[Age]]&gt;35,"Middle","Young"))</f>
        <v>Senior</v>
      </c>
    </row>
    <row r="6041" spans="1:18" x14ac:dyDescent="0.3">
      <c r="A6041" s="1" t="s">
        <v>16668</v>
      </c>
      <c r="B6041" s="1" t="s">
        <v>26683</v>
      </c>
      <c r="C6041" s="1" t="s">
        <v>26</v>
      </c>
      <c r="D6041" s="1" t="s">
        <v>49</v>
      </c>
      <c r="E6041" s="1" t="s">
        <v>18</v>
      </c>
      <c r="F6041" s="2">
        <v>44197</v>
      </c>
      <c r="G6041" s="1" t="s">
        <v>16669</v>
      </c>
      <c r="H6041" s="1" t="s">
        <v>16670</v>
      </c>
      <c r="I6041" s="1" t="s">
        <v>60</v>
      </c>
      <c r="J6041" s="3" t="s">
        <v>32707</v>
      </c>
      <c r="K6041">
        <v>174</v>
      </c>
      <c r="L6041" s="1" t="s">
        <v>42</v>
      </c>
      <c r="M6041" s="2">
        <v>44204</v>
      </c>
      <c r="N6041" s="1" t="s">
        <v>84</v>
      </c>
      <c r="O6041" s="1" t="s">
        <v>24</v>
      </c>
      <c r="P6041" s="1">
        <f>_3___Healthcare_Data_v1[[#This Row],[Discharge Date]]-_3___Healthcare_Data_v1[[#This Row],[Date of Admission]]</f>
        <v>7</v>
      </c>
      <c r="Q6041" s="1">
        <f>IFERROR(_3___Healthcare_Data_v1[[#This Row],[ Billing Amount ]]/_3___Healthcare_Data_v1[[#This Row],[Days in Hospital]],0)</f>
        <v>7096.9570485714285</v>
      </c>
      <c r="R6041" s="1" t="str">
        <f>IF(_3___Healthcare_Data_v1[[#This Row],[Age]]&gt;60,"Senior",IF(_3___Healthcare_Data_v1[[#This Row],[Age]]&gt;35,"Middle","Young"))</f>
        <v>Senior</v>
      </c>
    </row>
    <row r="6042" spans="1:18" x14ac:dyDescent="0.3">
      <c r="A6042" s="1" t="s">
        <v>16671</v>
      </c>
      <c r="B6042" s="1" t="s">
        <v>26704</v>
      </c>
      <c r="C6042" s="1" t="s">
        <v>16</v>
      </c>
      <c r="D6042" s="1" t="s">
        <v>89</v>
      </c>
      <c r="E6042" s="1" t="s">
        <v>26620</v>
      </c>
      <c r="F6042" s="2">
        <v>45033</v>
      </c>
      <c r="G6042" s="1" t="s">
        <v>16672</v>
      </c>
      <c r="H6042" s="1" t="s">
        <v>16673</v>
      </c>
      <c r="I6042" s="1" t="s">
        <v>52</v>
      </c>
      <c r="J6042" s="3" t="s">
        <v>32708</v>
      </c>
      <c r="K6042">
        <v>215</v>
      </c>
      <c r="L6042" s="1" t="s">
        <v>42</v>
      </c>
      <c r="M6042" s="2">
        <v>45034</v>
      </c>
      <c r="N6042" s="1" t="s">
        <v>31</v>
      </c>
      <c r="O6042" s="1" t="s">
        <v>24</v>
      </c>
      <c r="P6042" s="1">
        <f>_3___Healthcare_Data_v1[[#This Row],[Discharge Date]]-_3___Healthcare_Data_v1[[#This Row],[Date of Admission]]</f>
        <v>1</v>
      </c>
      <c r="Q6042" s="1">
        <f>IFERROR(_3___Healthcare_Data_v1[[#This Row],[ Billing Amount ]]/_3___Healthcare_Data_v1[[#This Row],[Days in Hospital]],0)</f>
        <v>20002.698929999999</v>
      </c>
      <c r="R6042" s="1" t="str">
        <f>IF(_3___Healthcare_Data_v1[[#This Row],[Age]]&gt;60,"Senior",IF(_3___Healthcare_Data_v1[[#This Row],[Age]]&gt;35,"Middle","Young"))</f>
        <v>Senior</v>
      </c>
    </row>
    <row r="6043" spans="1:18" x14ac:dyDescent="0.3">
      <c r="A6043" s="1" t="s">
        <v>10670</v>
      </c>
      <c r="B6043" s="1" t="s">
        <v>26612</v>
      </c>
      <c r="C6043" s="1" t="s">
        <v>26</v>
      </c>
      <c r="D6043" s="1" t="s">
        <v>27</v>
      </c>
      <c r="E6043" s="1" t="s">
        <v>69</v>
      </c>
      <c r="F6043" s="2">
        <v>43853</v>
      </c>
      <c r="G6043" s="1" t="s">
        <v>16674</v>
      </c>
      <c r="H6043" s="1" t="s">
        <v>16675</v>
      </c>
      <c r="I6043" s="1" t="s">
        <v>52</v>
      </c>
      <c r="J6043" s="3" t="s">
        <v>32709</v>
      </c>
      <c r="K6043">
        <v>270</v>
      </c>
      <c r="L6043" s="1" t="s">
        <v>38</v>
      </c>
      <c r="M6043" s="2">
        <v>43860</v>
      </c>
      <c r="N6043" s="1" t="s">
        <v>48</v>
      </c>
      <c r="O6043" s="1" t="s">
        <v>32</v>
      </c>
      <c r="P6043" s="1">
        <f>_3___Healthcare_Data_v1[[#This Row],[Discharge Date]]-_3___Healthcare_Data_v1[[#This Row],[Date of Admission]]</f>
        <v>7</v>
      </c>
      <c r="Q6043" s="1">
        <f>IFERROR(_3___Healthcare_Data_v1[[#This Row],[ Billing Amount ]]/_3___Healthcare_Data_v1[[#This Row],[Days in Hospital]],0)</f>
        <v>1587.3814171428571</v>
      </c>
      <c r="R6043" s="1" t="str">
        <f>IF(_3___Healthcare_Data_v1[[#This Row],[Age]]&gt;60,"Senior",IF(_3___Healthcare_Data_v1[[#This Row],[Age]]&gt;35,"Middle","Young"))</f>
        <v>Senior</v>
      </c>
    </row>
    <row r="6044" spans="1:18" x14ac:dyDescent="0.3">
      <c r="A6044" s="1" t="s">
        <v>12626</v>
      </c>
      <c r="B6044" s="1" t="s">
        <v>26779</v>
      </c>
      <c r="C6044" s="1" t="s">
        <v>16</v>
      </c>
      <c r="D6044" s="1" t="s">
        <v>49</v>
      </c>
      <c r="E6044" s="1" t="s">
        <v>26620</v>
      </c>
      <c r="F6044" s="2">
        <v>44145</v>
      </c>
      <c r="G6044" s="1" t="s">
        <v>16676</v>
      </c>
      <c r="H6044" s="1" t="s">
        <v>9629</v>
      </c>
      <c r="I6044" s="1" t="s">
        <v>21</v>
      </c>
      <c r="J6044" s="3" t="s">
        <v>32710</v>
      </c>
      <c r="K6044">
        <v>107</v>
      </c>
      <c r="L6044" s="1" t="s">
        <v>42</v>
      </c>
      <c r="M6044" s="2">
        <v>44156</v>
      </c>
      <c r="N6044" s="1" t="s">
        <v>23</v>
      </c>
      <c r="O6044" s="1" t="s">
        <v>24</v>
      </c>
      <c r="P6044" s="1">
        <f>_3___Healthcare_Data_v1[[#This Row],[Discharge Date]]-_3___Healthcare_Data_v1[[#This Row],[Date of Admission]]</f>
        <v>11</v>
      </c>
      <c r="Q6044" s="1">
        <f>IFERROR(_3___Healthcare_Data_v1[[#This Row],[ Billing Amount ]]/_3___Healthcare_Data_v1[[#This Row],[Days in Hospital]],0)</f>
        <v>3100.3042936363636</v>
      </c>
      <c r="R6044" s="1" t="str">
        <f>IF(_3___Healthcare_Data_v1[[#This Row],[Age]]&gt;60,"Senior",IF(_3___Healthcare_Data_v1[[#This Row],[Age]]&gt;35,"Middle","Young"))</f>
        <v>Senior</v>
      </c>
    </row>
    <row r="6045" spans="1:18" x14ac:dyDescent="0.3">
      <c r="A6045" s="1" t="s">
        <v>16677</v>
      </c>
      <c r="B6045" s="1" t="s">
        <v>26732</v>
      </c>
      <c r="C6045" s="1" t="s">
        <v>16</v>
      </c>
      <c r="D6045" s="1" t="s">
        <v>49</v>
      </c>
      <c r="E6045" s="1" t="s">
        <v>35</v>
      </c>
      <c r="F6045" s="2">
        <v>44371</v>
      </c>
      <c r="G6045" s="1" t="s">
        <v>16678</v>
      </c>
      <c r="H6045" s="1" t="s">
        <v>16679</v>
      </c>
      <c r="I6045" s="1" t="s">
        <v>56</v>
      </c>
      <c r="J6045" s="3" t="s">
        <v>32711</v>
      </c>
      <c r="K6045">
        <v>417</v>
      </c>
      <c r="L6045" s="1" t="s">
        <v>22</v>
      </c>
      <c r="M6045" s="2">
        <v>44389</v>
      </c>
      <c r="N6045" s="1" t="s">
        <v>31</v>
      </c>
      <c r="O6045" s="1" t="s">
        <v>24</v>
      </c>
      <c r="P6045" s="1">
        <f>_3___Healthcare_Data_v1[[#This Row],[Discharge Date]]-_3___Healthcare_Data_v1[[#This Row],[Date of Admission]]</f>
        <v>18</v>
      </c>
      <c r="Q6045" s="1">
        <f>IFERROR(_3___Healthcare_Data_v1[[#This Row],[ Billing Amount ]]/_3___Healthcare_Data_v1[[#This Row],[Days in Hospital]],0)</f>
        <v>131.76129361111111</v>
      </c>
      <c r="R6045" s="1" t="str">
        <f>IF(_3___Healthcare_Data_v1[[#This Row],[Age]]&gt;60,"Senior",IF(_3___Healthcare_Data_v1[[#This Row],[Age]]&gt;35,"Middle","Young"))</f>
        <v>Senior</v>
      </c>
    </row>
    <row r="6046" spans="1:18" x14ac:dyDescent="0.3">
      <c r="A6046" s="1" t="s">
        <v>16680</v>
      </c>
      <c r="B6046" s="1" t="s">
        <v>26630</v>
      </c>
      <c r="C6046" s="1" t="s">
        <v>26</v>
      </c>
      <c r="D6046" s="1" t="s">
        <v>34</v>
      </c>
      <c r="E6046" s="1" t="s">
        <v>35</v>
      </c>
      <c r="F6046" s="2">
        <v>43759</v>
      </c>
      <c r="G6046" s="1" t="s">
        <v>16681</v>
      </c>
      <c r="H6046" s="1" t="s">
        <v>16682</v>
      </c>
      <c r="I6046" s="1" t="s">
        <v>26607</v>
      </c>
      <c r="J6046" s="3" t="s">
        <v>32712</v>
      </c>
      <c r="K6046">
        <v>333</v>
      </c>
      <c r="L6046" s="1" t="s">
        <v>22</v>
      </c>
      <c r="M6046" s="2">
        <v>43778</v>
      </c>
      <c r="N6046" s="1" t="s">
        <v>84</v>
      </c>
      <c r="O6046" s="1" t="s">
        <v>24</v>
      </c>
      <c r="P6046" s="1">
        <f>_3___Healthcare_Data_v1[[#This Row],[Discharge Date]]-_3___Healthcare_Data_v1[[#This Row],[Date of Admission]]</f>
        <v>19</v>
      </c>
      <c r="Q6046" s="1">
        <f>IFERROR(_3___Healthcare_Data_v1[[#This Row],[ Billing Amount ]]/_3___Healthcare_Data_v1[[#This Row],[Days in Hospital]],0)</f>
        <v>691.05949368421057</v>
      </c>
      <c r="R6046" s="1" t="str">
        <f>IF(_3___Healthcare_Data_v1[[#This Row],[Age]]&gt;60,"Senior",IF(_3___Healthcare_Data_v1[[#This Row],[Age]]&gt;35,"Middle","Young"))</f>
        <v>Senior</v>
      </c>
    </row>
    <row r="6047" spans="1:18" x14ac:dyDescent="0.3">
      <c r="A6047" s="1" t="s">
        <v>16683</v>
      </c>
      <c r="B6047" s="1" t="s">
        <v>26994</v>
      </c>
      <c r="C6047" s="1" t="s">
        <v>16</v>
      </c>
      <c r="D6047" s="1" t="s">
        <v>89</v>
      </c>
      <c r="E6047" s="1" t="s">
        <v>28</v>
      </c>
      <c r="F6047" s="2">
        <v>43454</v>
      </c>
      <c r="G6047" s="1" t="s">
        <v>16684</v>
      </c>
      <c r="H6047" s="1" t="s">
        <v>16685</v>
      </c>
      <c r="I6047" s="1" t="s">
        <v>60</v>
      </c>
      <c r="J6047" s="3" t="s">
        <v>32713</v>
      </c>
      <c r="K6047">
        <v>115</v>
      </c>
      <c r="L6047" s="1" t="s">
        <v>42</v>
      </c>
      <c r="M6047" s="2">
        <v>43477</v>
      </c>
      <c r="N6047" s="1" t="s">
        <v>23</v>
      </c>
      <c r="O6047" s="1" t="s">
        <v>44</v>
      </c>
      <c r="P6047" s="1">
        <f>_3___Healthcare_Data_v1[[#This Row],[Discharge Date]]-_3___Healthcare_Data_v1[[#This Row],[Date of Admission]]</f>
        <v>23</v>
      </c>
      <c r="Q6047" s="1">
        <f>IFERROR(_3___Healthcare_Data_v1[[#This Row],[ Billing Amount ]]/_3___Healthcare_Data_v1[[#This Row],[Days in Hospital]],0)</f>
        <v>1382.5094326086958</v>
      </c>
      <c r="R6047" s="1" t="str">
        <f>IF(_3___Healthcare_Data_v1[[#This Row],[Age]]&gt;60,"Senior",IF(_3___Healthcare_Data_v1[[#This Row],[Age]]&gt;35,"Middle","Young"))</f>
        <v>Senior</v>
      </c>
    </row>
    <row r="6048" spans="1:18" x14ac:dyDescent="0.3">
      <c r="A6048" s="1" t="s">
        <v>16686</v>
      </c>
      <c r="B6048" s="1" t="s">
        <v>26624</v>
      </c>
      <c r="C6048" s="1" t="s">
        <v>26</v>
      </c>
      <c r="D6048" s="1" t="s">
        <v>229</v>
      </c>
      <c r="E6048" s="1" t="s">
        <v>18</v>
      </c>
      <c r="F6048" s="2">
        <v>45081</v>
      </c>
      <c r="G6048" s="1" t="s">
        <v>16687</v>
      </c>
      <c r="H6048" s="1" t="s">
        <v>16688</v>
      </c>
      <c r="I6048" s="1" t="s">
        <v>60</v>
      </c>
      <c r="J6048" s="3" t="s">
        <v>32714</v>
      </c>
      <c r="K6048">
        <v>284</v>
      </c>
      <c r="L6048" s="1" t="s">
        <v>42</v>
      </c>
      <c r="M6048" s="2">
        <v>45108</v>
      </c>
      <c r="N6048" s="1" t="s">
        <v>31</v>
      </c>
      <c r="O6048" s="1" t="s">
        <v>24</v>
      </c>
      <c r="P6048" s="1">
        <f>_3___Healthcare_Data_v1[[#This Row],[Discharge Date]]-_3___Healthcare_Data_v1[[#This Row],[Date of Admission]]</f>
        <v>27</v>
      </c>
      <c r="Q6048" s="1">
        <f>IFERROR(_3___Healthcare_Data_v1[[#This Row],[ Billing Amount ]]/_3___Healthcare_Data_v1[[#This Row],[Days in Hospital]],0)</f>
        <v>2028.7532929629629</v>
      </c>
      <c r="R6048" s="1" t="str">
        <f>IF(_3___Healthcare_Data_v1[[#This Row],[Age]]&gt;60,"Senior",IF(_3___Healthcare_Data_v1[[#This Row],[Age]]&gt;35,"Middle","Young"))</f>
        <v>Senior</v>
      </c>
    </row>
    <row r="6049" spans="1:18" x14ac:dyDescent="0.3">
      <c r="A6049" s="1" t="s">
        <v>16689</v>
      </c>
      <c r="B6049" s="1" t="s">
        <v>26668</v>
      </c>
      <c r="C6049" s="1" t="s">
        <v>26</v>
      </c>
      <c r="D6049" s="1" t="s">
        <v>17</v>
      </c>
      <c r="E6049" s="1" t="s">
        <v>26615</v>
      </c>
      <c r="F6049" s="2">
        <v>43868</v>
      </c>
      <c r="G6049" s="1" t="s">
        <v>16690</v>
      </c>
      <c r="H6049" s="1" t="s">
        <v>16691</v>
      </c>
      <c r="I6049" s="1" t="s">
        <v>21</v>
      </c>
      <c r="J6049" s="3" t="s">
        <v>32715</v>
      </c>
      <c r="K6049">
        <v>155</v>
      </c>
      <c r="L6049" s="1" t="s">
        <v>42</v>
      </c>
      <c r="M6049" s="2">
        <v>43894</v>
      </c>
      <c r="N6049" s="1" t="s">
        <v>48</v>
      </c>
      <c r="O6049" s="1" t="s">
        <v>44</v>
      </c>
      <c r="P6049" s="1">
        <f>_3___Healthcare_Data_v1[[#This Row],[Discharge Date]]-_3___Healthcare_Data_v1[[#This Row],[Date of Admission]]</f>
        <v>26</v>
      </c>
      <c r="Q6049" s="1">
        <f>IFERROR(_3___Healthcare_Data_v1[[#This Row],[ Billing Amount ]]/_3___Healthcare_Data_v1[[#This Row],[Days in Hospital]],0)</f>
        <v>744.48224000000005</v>
      </c>
      <c r="R6049" s="1" t="str">
        <f>IF(_3___Healthcare_Data_v1[[#This Row],[Age]]&gt;60,"Senior",IF(_3___Healthcare_Data_v1[[#This Row],[Age]]&gt;35,"Middle","Young"))</f>
        <v>Senior</v>
      </c>
    </row>
    <row r="6050" spans="1:18" x14ac:dyDescent="0.3">
      <c r="A6050" s="1" t="s">
        <v>16692</v>
      </c>
      <c r="B6050" s="1" t="s">
        <v>26779</v>
      </c>
      <c r="C6050" s="1" t="s">
        <v>16</v>
      </c>
      <c r="D6050" s="1" t="s">
        <v>34</v>
      </c>
      <c r="E6050" s="1" t="s">
        <v>26615</v>
      </c>
      <c r="F6050" s="2">
        <v>43575</v>
      </c>
      <c r="G6050" s="1" t="s">
        <v>16693</v>
      </c>
      <c r="H6050" s="1" t="s">
        <v>16694</v>
      </c>
      <c r="I6050" s="1" t="s">
        <v>21</v>
      </c>
      <c r="J6050" s="3" t="s">
        <v>32716</v>
      </c>
      <c r="K6050">
        <v>495</v>
      </c>
      <c r="L6050" s="1" t="s">
        <v>22</v>
      </c>
      <c r="M6050" s="2">
        <v>43582</v>
      </c>
      <c r="N6050" s="1" t="s">
        <v>23</v>
      </c>
      <c r="O6050" s="1" t="s">
        <v>44</v>
      </c>
      <c r="P6050" s="1">
        <f>_3___Healthcare_Data_v1[[#This Row],[Discharge Date]]-_3___Healthcare_Data_v1[[#This Row],[Date of Admission]]</f>
        <v>7</v>
      </c>
      <c r="Q6050" s="1">
        <f>IFERROR(_3___Healthcare_Data_v1[[#This Row],[ Billing Amount ]]/_3___Healthcare_Data_v1[[#This Row],[Days in Hospital]],0)</f>
        <v>233.35323042857141</v>
      </c>
      <c r="R6050" s="1" t="str">
        <f>IF(_3___Healthcare_Data_v1[[#This Row],[Age]]&gt;60,"Senior",IF(_3___Healthcare_Data_v1[[#This Row],[Age]]&gt;35,"Middle","Young"))</f>
        <v>Senior</v>
      </c>
    </row>
    <row r="6051" spans="1:18" x14ac:dyDescent="0.3">
      <c r="A6051" s="1" t="s">
        <v>16695</v>
      </c>
      <c r="B6051" s="1" t="s">
        <v>26640</v>
      </c>
      <c r="C6051" s="1" t="s">
        <v>16</v>
      </c>
      <c r="D6051" s="1" t="s">
        <v>114</v>
      </c>
      <c r="E6051" s="1" t="s">
        <v>28</v>
      </c>
      <c r="F6051" s="2">
        <v>44027</v>
      </c>
      <c r="G6051" s="1" t="s">
        <v>16696</v>
      </c>
      <c r="H6051" s="1" t="s">
        <v>13286</v>
      </c>
      <c r="I6051" s="1" t="s">
        <v>21</v>
      </c>
      <c r="J6051" s="3" t="s">
        <v>32717</v>
      </c>
      <c r="K6051">
        <v>304</v>
      </c>
      <c r="L6051" s="1" t="s">
        <v>38</v>
      </c>
      <c r="M6051" s="2">
        <v>44053</v>
      </c>
      <c r="N6051" s="1" t="s">
        <v>23</v>
      </c>
      <c r="O6051" s="1" t="s">
        <v>44</v>
      </c>
      <c r="P6051" s="1">
        <f>_3___Healthcare_Data_v1[[#This Row],[Discharge Date]]-_3___Healthcare_Data_v1[[#This Row],[Date of Admission]]</f>
        <v>26</v>
      </c>
      <c r="Q6051" s="1">
        <f>IFERROR(_3___Healthcare_Data_v1[[#This Row],[ Billing Amount ]]/_3___Healthcare_Data_v1[[#This Row],[Days in Hospital]],0)</f>
        <v>646.58330115384626</v>
      </c>
      <c r="R6051" s="1" t="str">
        <f>IF(_3___Healthcare_Data_v1[[#This Row],[Age]]&gt;60,"Senior",IF(_3___Healthcare_Data_v1[[#This Row],[Age]]&gt;35,"Middle","Young"))</f>
        <v>Senior</v>
      </c>
    </row>
    <row r="6052" spans="1:18" x14ac:dyDescent="0.3">
      <c r="A6052" s="1" t="s">
        <v>16697</v>
      </c>
      <c r="B6052" s="1" t="s">
        <v>26666</v>
      </c>
      <c r="C6052" s="1" t="s">
        <v>26</v>
      </c>
      <c r="D6052" s="1" t="s">
        <v>62</v>
      </c>
      <c r="E6052" s="1" t="s">
        <v>26615</v>
      </c>
      <c r="F6052" s="2">
        <v>44863</v>
      </c>
      <c r="G6052" s="1" t="s">
        <v>16698</v>
      </c>
      <c r="H6052" s="1" t="s">
        <v>16699</v>
      </c>
      <c r="I6052" s="1" t="s">
        <v>21</v>
      </c>
      <c r="J6052" s="3" t="s">
        <v>32718</v>
      </c>
      <c r="K6052">
        <v>116</v>
      </c>
      <c r="L6052" s="1" t="s">
        <v>38</v>
      </c>
      <c r="M6052" s="2">
        <v>44881</v>
      </c>
      <c r="N6052" s="1" t="s">
        <v>48</v>
      </c>
      <c r="O6052" s="1" t="s">
        <v>24</v>
      </c>
      <c r="P6052" s="1">
        <f>_3___Healthcare_Data_v1[[#This Row],[Discharge Date]]-_3___Healthcare_Data_v1[[#This Row],[Date of Admission]]</f>
        <v>18</v>
      </c>
      <c r="Q6052" s="1">
        <f>IFERROR(_3___Healthcare_Data_v1[[#This Row],[ Billing Amount ]]/_3___Healthcare_Data_v1[[#This Row],[Days in Hospital]],0)</f>
        <v>1340.3432766666667</v>
      </c>
      <c r="R6052" s="1" t="str">
        <f>IF(_3___Healthcare_Data_v1[[#This Row],[Age]]&gt;60,"Senior",IF(_3___Healthcare_Data_v1[[#This Row],[Age]]&gt;35,"Middle","Young"))</f>
        <v>Senior</v>
      </c>
    </row>
    <row r="6053" spans="1:18" x14ac:dyDescent="0.3">
      <c r="A6053" s="1" t="s">
        <v>5126</v>
      </c>
      <c r="B6053" s="1" t="s">
        <v>26632</v>
      </c>
      <c r="C6053" s="1" t="s">
        <v>16</v>
      </c>
      <c r="D6053" s="1" t="s">
        <v>62</v>
      </c>
      <c r="E6053" s="1" t="s">
        <v>18</v>
      </c>
      <c r="F6053" s="2">
        <v>44764</v>
      </c>
      <c r="G6053" s="1" t="s">
        <v>16700</v>
      </c>
      <c r="H6053" s="1" t="s">
        <v>16701</v>
      </c>
      <c r="I6053" s="1" t="s">
        <v>21</v>
      </c>
      <c r="J6053" s="3" t="s">
        <v>32719</v>
      </c>
      <c r="K6053">
        <v>239</v>
      </c>
      <c r="L6053" s="1" t="s">
        <v>42</v>
      </c>
      <c r="M6053" s="2">
        <v>44790</v>
      </c>
      <c r="N6053" s="1" t="s">
        <v>48</v>
      </c>
      <c r="O6053" s="1" t="s">
        <v>32</v>
      </c>
      <c r="P6053" s="1">
        <f>_3___Healthcare_Data_v1[[#This Row],[Discharge Date]]-_3___Healthcare_Data_v1[[#This Row],[Date of Admission]]</f>
        <v>26</v>
      </c>
      <c r="Q6053" s="1">
        <f>IFERROR(_3___Healthcare_Data_v1[[#This Row],[ Billing Amount ]]/_3___Healthcare_Data_v1[[#This Row],[Days in Hospital]],0)</f>
        <v>1929.3197003846153</v>
      </c>
      <c r="R6053" s="1" t="str">
        <f>IF(_3___Healthcare_Data_v1[[#This Row],[Age]]&gt;60,"Senior",IF(_3___Healthcare_Data_v1[[#This Row],[Age]]&gt;35,"Middle","Young"))</f>
        <v>Senior</v>
      </c>
    </row>
    <row r="6054" spans="1:18" x14ac:dyDescent="0.3">
      <c r="A6054" s="1" t="s">
        <v>16702</v>
      </c>
      <c r="B6054" s="1" t="s">
        <v>26664</v>
      </c>
      <c r="C6054" s="1" t="s">
        <v>26</v>
      </c>
      <c r="D6054" s="1" t="s">
        <v>229</v>
      </c>
      <c r="E6054" s="1" t="s">
        <v>35</v>
      </c>
      <c r="F6054" s="2">
        <v>45190</v>
      </c>
      <c r="G6054" s="1" t="s">
        <v>16703</v>
      </c>
      <c r="H6054" s="1" t="s">
        <v>16704</v>
      </c>
      <c r="I6054" s="1" t="s">
        <v>52</v>
      </c>
      <c r="J6054" s="3" t="s">
        <v>32720</v>
      </c>
      <c r="K6054">
        <v>456</v>
      </c>
      <c r="L6054" s="1" t="s">
        <v>42</v>
      </c>
      <c r="M6054" s="2">
        <v>45213</v>
      </c>
      <c r="N6054" s="1" t="s">
        <v>48</v>
      </c>
      <c r="O6054" s="1" t="s">
        <v>24</v>
      </c>
      <c r="P6054" s="1">
        <f>_3___Healthcare_Data_v1[[#This Row],[Discharge Date]]-_3___Healthcare_Data_v1[[#This Row],[Date of Admission]]</f>
        <v>23</v>
      </c>
      <c r="Q6054" s="1">
        <f>IFERROR(_3___Healthcare_Data_v1[[#This Row],[ Billing Amount ]]/_3___Healthcare_Data_v1[[#This Row],[Days in Hospital]],0)</f>
        <v>317.99991152173914</v>
      </c>
      <c r="R6054" s="1" t="str">
        <f>IF(_3___Healthcare_Data_v1[[#This Row],[Age]]&gt;60,"Senior",IF(_3___Healthcare_Data_v1[[#This Row],[Age]]&gt;35,"Middle","Young"))</f>
        <v>Senior</v>
      </c>
    </row>
    <row r="6055" spans="1:18" x14ac:dyDescent="0.3">
      <c r="A6055" s="1" t="s">
        <v>3069</v>
      </c>
      <c r="B6055" s="1" t="s">
        <v>26866</v>
      </c>
      <c r="C6055" s="1" t="s">
        <v>16</v>
      </c>
      <c r="D6055" s="1" t="s">
        <v>34</v>
      </c>
      <c r="E6055" s="1" t="s">
        <v>35</v>
      </c>
      <c r="F6055" s="2">
        <v>43589</v>
      </c>
      <c r="G6055" s="1" t="s">
        <v>16705</v>
      </c>
      <c r="H6055" s="1" t="s">
        <v>16706</v>
      </c>
      <c r="I6055" s="1" t="s">
        <v>21</v>
      </c>
      <c r="J6055" s="3" t="s">
        <v>32721</v>
      </c>
      <c r="K6055">
        <v>375</v>
      </c>
      <c r="L6055" s="1" t="s">
        <v>22</v>
      </c>
      <c r="M6055" s="2">
        <v>43592</v>
      </c>
      <c r="N6055" s="1" t="s">
        <v>23</v>
      </c>
      <c r="O6055" s="1" t="s">
        <v>24</v>
      </c>
      <c r="P6055" s="1">
        <f>_3___Healthcare_Data_v1[[#This Row],[Discharge Date]]-_3___Healthcare_Data_v1[[#This Row],[Date of Admission]]</f>
        <v>3</v>
      </c>
      <c r="Q6055" s="1">
        <f>IFERROR(_3___Healthcare_Data_v1[[#This Row],[ Billing Amount ]]/_3___Healthcare_Data_v1[[#This Row],[Days in Hospital]],0)</f>
        <v>1394.142928</v>
      </c>
      <c r="R6055" s="1" t="str">
        <f>IF(_3___Healthcare_Data_v1[[#This Row],[Age]]&gt;60,"Senior",IF(_3___Healthcare_Data_v1[[#This Row],[Age]]&gt;35,"Middle","Young"))</f>
        <v>Senior</v>
      </c>
    </row>
    <row r="6056" spans="1:18" x14ac:dyDescent="0.3">
      <c r="A6056" s="1" t="s">
        <v>16707</v>
      </c>
      <c r="B6056" s="1" t="s">
        <v>26712</v>
      </c>
      <c r="C6056" s="1" t="s">
        <v>16</v>
      </c>
      <c r="D6056" s="1" t="s">
        <v>114</v>
      </c>
      <c r="E6056" s="1" t="s">
        <v>26615</v>
      </c>
      <c r="F6056" s="2">
        <v>44648</v>
      </c>
      <c r="G6056" s="1" t="s">
        <v>16708</v>
      </c>
      <c r="H6056" s="1" t="s">
        <v>11405</v>
      </c>
      <c r="I6056" s="1" t="s">
        <v>26607</v>
      </c>
      <c r="J6056" s="3" t="s">
        <v>32722</v>
      </c>
      <c r="K6056">
        <v>130</v>
      </c>
      <c r="L6056" s="1" t="s">
        <v>22</v>
      </c>
      <c r="M6056" s="2">
        <v>44649</v>
      </c>
      <c r="N6056" s="1" t="s">
        <v>23</v>
      </c>
      <c r="O6056" s="1" t="s">
        <v>24</v>
      </c>
      <c r="P6056" s="1">
        <f>_3___Healthcare_Data_v1[[#This Row],[Discharge Date]]-_3___Healthcare_Data_v1[[#This Row],[Date of Admission]]</f>
        <v>1</v>
      </c>
      <c r="Q6056" s="1">
        <f>IFERROR(_3___Healthcare_Data_v1[[#This Row],[ Billing Amount ]]/_3___Healthcare_Data_v1[[#This Row],[Days in Hospital]],0)</f>
        <v>8405.6142600000003</v>
      </c>
      <c r="R6056" s="1" t="str">
        <f>IF(_3___Healthcare_Data_v1[[#This Row],[Age]]&gt;60,"Senior",IF(_3___Healthcare_Data_v1[[#This Row],[Age]]&gt;35,"Middle","Young"))</f>
        <v>Senior</v>
      </c>
    </row>
    <row r="6057" spans="1:18" x14ac:dyDescent="0.3">
      <c r="A6057" s="1" t="s">
        <v>16709</v>
      </c>
      <c r="B6057" s="1" t="s">
        <v>26606</v>
      </c>
      <c r="C6057" s="1" t="s">
        <v>16</v>
      </c>
      <c r="D6057" s="1" t="s">
        <v>49</v>
      </c>
      <c r="E6057" s="1" t="s">
        <v>26615</v>
      </c>
      <c r="F6057" s="2">
        <v>44789</v>
      </c>
      <c r="G6057" s="1" t="s">
        <v>16710</v>
      </c>
      <c r="H6057" s="1" t="s">
        <v>16711</v>
      </c>
      <c r="I6057" s="1" t="s">
        <v>52</v>
      </c>
      <c r="J6057" s="3" t="s">
        <v>32723</v>
      </c>
      <c r="K6057">
        <v>201</v>
      </c>
      <c r="L6057" s="1" t="s">
        <v>38</v>
      </c>
      <c r="M6057" s="2">
        <v>44810</v>
      </c>
      <c r="N6057" s="1" t="s">
        <v>23</v>
      </c>
      <c r="O6057" s="1" t="s">
        <v>24</v>
      </c>
      <c r="P6057" s="1">
        <f>_3___Healthcare_Data_v1[[#This Row],[Discharge Date]]-_3___Healthcare_Data_v1[[#This Row],[Date of Admission]]</f>
        <v>21</v>
      </c>
      <c r="Q6057" s="1">
        <f>IFERROR(_3___Healthcare_Data_v1[[#This Row],[ Billing Amount ]]/_3___Healthcare_Data_v1[[#This Row],[Days in Hospital]],0)</f>
        <v>93.83396880952381</v>
      </c>
      <c r="R6057" s="1" t="str">
        <f>IF(_3___Healthcare_Data_v1[[#This Row],[Age]]&gt;60,"Senior",IF(_3___Healthcare_Data_v1[[#This Row],[Age]]&gt;35,"Middle","Young"))</f>
        <v>Senior</v>
      </c>
    </row>
    <row r="6058" spans="1:18" x14ac:dyDescent="0.3">
      <c r="A6058" s="1" t="s">
        <v>16712</v>
      </c>
      <c r="B6058" s="1" t="s">
        <v>26666</v>
      </c>
      <c r="C6058" s="1" t="s">
        <v>16</v>
      </c>
      <c r="D6058" s="1" t="s">
        <v>49</v>
      </c>
      <c r="E6058" s="1" t="s">
        <v>26615</v>
      </c>
      <c r="F6058" s="2">
        <v>45184</v>
      </c>
      <c r="G6058" s="1" t="s">
        <v>10455</v>
      </c>
      <c r="H6058" s="1" t="s">
        <v>16713</v>
      </c>
      <c r="I6058" s="1" t="s">
        <v>21</v>
      </c>
      <c r="J6058" s="3" t="s">
        <v>32724</v>
      </c>
      <c r="K6058">
        <v>405</v>
      </c>
      <c r="L6058" s="1" t="s">
        <v>42</v>
      </c>
      <c r="M6058" s="2">
        <v>45186</v>
      </c>
      <c r="N6058" s="1" t="s">
        <v>84</v>
      </c>
      <c r="O6058" s="1" t="s">
        <v>44</v>
      </c>
      <c r="P6058" s="1">
        <f>_3___Healthcare_Data_v1[[#This Row],[Discharge Date]]-_3___Healthcare_Data_v1[[#This Row],[Date of Admission]]</f>
        <v>2</v>
      </c>
      <c r="Q6058" s="1">
        <f>IFERROR(_3___Healthcare_Data_v1[[#This Row],[ Billing Amount ]]/_3___Healthcare_Data_v1[[#This Row],[Days in Hospital]],0)</f>
        <v>17274.32058</v>
      </c>
      <c r="R6058" s="1" t="str">
        <f>IF(_3___Healthcare_Data_v1[[#This Row],[Age]]&gt;60,"Senior",IF(_3___Healthcare_Data_v1[[#This Row],[Age]]&gt;35,"Middle","Young"))</f>
        <v>Senior</v>
      </c>
    </row>
    <row r="6059" spans="1:18" x14ac:dyDescent="0.3">
      <c r="A6059" s="1" t="s">
        <v>15743</v>
      </c>
      <c r="B6059" s="1" t="s">
        <v>26791</v>
      </c>
      <c r="C6059" s="1" t="s">
        <v>26</v>
      </c>
      <c r="D6059" s="1" t="s">
        <v>114</v>
      </c>
      <c r="E6059" s="1" t="s">
        <v>26615</v>
      </c>
      <c r="F6059" s="2">
        <v>43561</v>
      </c>
      <c r="G6059" s="1" t="s">
        <v>16714</v>
      </c>
      <c r="H6059" s="1" t="s">
        <v>16715</v>
      </c>
      <c r="I6059" s="1" t="s">
        <v>21</v>
      </c>
      <c r="J6059" s="3" t="s">
        <v>32725</v>
      </c>
      <c r="K6059">
        <v>369</v>
      </c>
      <c r="L6059" s="1" t="s">
        <v>42</v>
      </c>
      <c r="M6059" s="2">
        <v>43591</v>
      </c>
      <c r="N6059" s="1" t="s">
        <v>48</v>
      </c>
      <c r="O6059" s="1" t="s">
        <v>44</v>
      </c>
      <c r="P6059" s="1">
        <f>_3___Healthcare_Data_v1[[#This Row],[Discharge Date]]-_3___Healthcare_Data_v1[[#This Row],[Date of Admission]]</f>
        <v>30</v>
      </c>
      <c r="Q6059" s="1">
        <f>IFERROR(_3___Healthcare_Data_v1[[#This Row],[ Billing Amount ]]/_3___Healthcare_Data_v1[[#This Row],[Days in Hospital]],0)</f>
        <v>164.38085129999999</v>
      </c>
      <c r="R6059" s="1" t="str">
        <f>IF(_3___Healthcare_Data_v1[[#This Row],[Age]]&gt;60,"Senior",IF(_3___Healthcare_Data_v1[[#This Row],[Age]]&gt;35,"Middle","Young"))</f>
        <v>Senior</v>
      </c>
    </row>
    <row r="6060" spans="1:18" x14ac:dyDescent="0.3">
      <c r="A6060" s="1" t="s">
        <v>16716</v>
      </c>
      <c r="B6060" s="1" t="s">
        <v>26634</v>
      </c>
      <c r="C6060" s="1" t="s">
        <v>16</v>
      </c>
      <c r="D6060" s="1" t="s">
        <v>17</v>
      </c>
      <c r="E6060" s="1" t="s">
        <v>18</v>
      </c>
      <c r="F6060" s="2">
        <v>44677</v>
      </c>
      <c r="G6060" s="1" t="s">
        <v>16717</v>
      </c>
      <c r="H6060" s="1" t="s">
        <v>16718</v>
      </c>
      <c r="I6060" s="1" t="s">
        <v>21</v>
      </c>
      <c r="J6060" s="3" t="s">
        <v>32726</v>
      </c>
      <c r="K6060">
        <v>449</v>
      </c>
      <c r="L6060" s="1" t="s">
        <v>38</v>
      </c>
      <c r="M6060" s="2">
        <v>44682</v>
      </c>
      <c r="N6060" s="1" t="s">
        <v>43</v>
      </c>
      <c r="O6060" s="1" t="s">
        <v>24</v>
      </c>
      <c r="P6060" s="1">
        <f>_3___Healthcare_Data_v1[[#This Row],[Discharge Date]]-_3___Healthcare_Data_v1[[#This Row],[Date of Admission]]</f>
        <v>5</v>
      </c>
      <c r="Q6060" s="1">
        <f>IFERROR(_3___Healthcare_Data_v1[[#This Row],[ Billing Amount ]]/_3___Healthcare_Data_v1[[#This Row],[Days in Hospital]],0)</f>
        <v>4741.3989320000001</v>
      </c>
      <c r="R6060" s="1" t="str">
        <f>IF(_3___Healthcare_Data_v1[[#This Row],[Age]]&gt;60,"Senior",IF(_3___Healthcare_Data_v1[[#This Row],[Age]]&gt;35,"Middle","Young"))</f>
        <v>Senior</v>
      </c>
    </row>
    <row r="6061" spans="1:18" x14ac:dyDescent="0.3">
      <c r="A6061" s="1" t="s">
        <v>16719</v>
      </c>
      <c r="B6061" s="1" t="s">
        <v>26837</v>
      </c>
      <c r="C6061" s="1" t="s">
        <v>16</v>
      </c>
      <c r="D6061" s="1" t="s">
        <v>89</v>
      </c>
      <c r="E6061" s="1" t="s">
        <v>35</v>
      </c>
      <c r="F6061" s="2">
        <v>45042</v>
      </c>
      <c r="G6061" s="1" t="s">
        <v>16720</v>
      </c>
      <c r="H6061" s="1" t="s">
        <v>16721</v>
      </c>
      <c r="I6061" s="1" t="s">
        <v>56</v>
      </c>
      <c r="J6061" s="3" t="s">
        <v>32727</v>
      </c>
      <c r="K6061">
        <v>193</v>
      </c>
      <c r="L6061" s="1" t="s">
        <v>22</v>
      </c>
      <c r="M6061" s="2">
        <v>45042</v>
      </c>
      <c r="N6061" s="1" t="s">
        <v>43</v>
      </c>
      <c r="O6061" s="1" t="s">
        <v>32</v>
      </c>
      <c r="P6061" s="1">
        <f>_3___Healthcare_Data_v1[[#This Row],[Discharge Date]]-_3___Healthcare_Data_v1[[#This Row],[Date of Admission]]</f>
        <v>0</v>
      </c>
      <c r="Q6061" s="1">
        <f>IFERROR(_3___Healthcare_Data_v1[[#This Row],[ Billing Amount ]]/_3___Healthcare_Data_v1[[#This Row],[Days in Hospital]],0)</f>
        <v>0</v>
      </c>
      <c r="R6061" s="1" t="str">
        <f>IF(_3___Healthcare_Data_v1[[#This Row],[Age]]&gt;60,"Senior",IF(_3___Healthcare_Data_v1[[#This Row],[Age]]&gt;35,"Middle","Young"))</f>
        <v>Senior</v>
      </c>
    </row>
    <row r="6062" spans="1:18" x14ac:dyDescent="0.3">
      <c r="A6062" s="1" t="s">
        <v>16722</v>
      </c>
      <c r="B6062" s="1" t="s">
        <v>26723</v>
      </c>
      <c r="C6062" s="1" t="s">
        <v>16</v>
      </c>
      <c r="D6062" s="1" t="s">
        <v>229</v>
      </c>
      <c r="E6062" s="1" t="s">
        <v>28</v>
      </c>
      <c r="F6062" s="2">
        <v>45123</v>
      </c>
      <c r="G6062" s="1" t="s">
        <v>16723</v>
      </c>
      <c r="H6062" s="1" t="s">
        <v>16724</v>
      </c>
      <c r="I6062" s="1" t="s">
        <v>26607</v>
      </c>
      <c r="J6062" s="3" t="s">
        <v>32728</v>
      </c>
      <c r="K6062">
        <v>128</v>
      </c>
      <c r="L6062" s="1" t="s">
        <v>22</v>
      </c>
      <c r="M6062" s="2">
        <v>45129</v>
      </c>
      <c r="N6062" s="1" t="s">
        <v>84</v>
      </c>
      <c r="O6062" s="1" t="s">
        <v>44</v>
      </c>
      <c r="P6062" s="1">
        <f>_3___Healthcare_Data_v1[[#This Row],[Discharge Date]]-_3___Healthcare_Data_v1[[#This Row],[Date of Admission]]</f>
        <v>6</v>
      </c>
      <c r="Q6062" s="1">
        <f>IFERROR(_3___Healthcare_Data_v1[[#This Row],[ Billing Amount ]]/_3___Healthcare_Data_v1[[#This Row],[Days in Hospital]],0)</f>
        <v>6240.4945816666668</v>
      </c>
      <c r="R6062" s="1" t="str">
        <f>IF(_3___Healthcare_Data_v1[[#This Row],[Age]]&gt;60,"Senior",IF(_3___Healthcare_Data_v1[[#This Row],[Age]]&gt;35,"Middle","Young"))</f>
        <v>Senior</v>
      </c>
    </row>
    <row r="6063" spans="1:18" x14ac:dyDescent="0.3">
      <c r="A6063" s="1" t="s">
        <v>16725</v>
      </c>
      <c r="B6063" s="1" t="s">
        <v>26664</v>
      </c>
      <c r="C6063" s="1" t="s">
        <v>16</v>
      </c>
      <c r="D6063" s="1" t="s">
        <v>114</v>
      </c>
      <c r="E6063" s="1" t="s">
        <v>18</v>
      </c>
      <c r="F6063" s="2">
        <v>44858</v>
      </c>
      <c r="G6063" s="1" t="s">
        <v>16726</v>
      </c>
      <c r="H6063" s="1" t="s">
        <v>16727</v>
      </c>
      <c r="I6063" s="1" t="s">
        <v>26607</v>
      </c>
      <c r="J6063" s="3" t="s">
        <v>32729</v>
      </c>
      <c r="K6063">
        <v>372</v>
      </c>
      <c r="L6063" s="1" t="s">
        <v>38</v>
      </c>
      <c r="M6063" s="2">
        <v>44868</v>
      </c>
      <c r="N6063" s="1" t="s">
        <v>84</v>
      </c>
      <c r="O6063" s="1" t="s">
        <v>32</v>
      </c>
      <c r="P6063" s="1">
        <f>_3___Healthcare_Data_v1[[#This Row],[Discharge Date]]-_3___Healthcare_Data_v1[[#This Row],[Date of Admission]]</f>
        <v>10</v>
      </c>
      <c r="Q6063" s="1">
        <f>IFERROR(_3___Healthcare_Data_v1[[#This Row],[ Billing Amount ]]/_3___Healthcare_Data_v1[[#This Row],[Days in Hospital]],0)</f>
        <v>4001.2018369999996</v>
      </c>
      <c r="R6063" s="1" t="str">
        <f>IF(_3___Healthcare_Data_v1[[#This Row],[Age]]&gt;60,"Senior",IF(_3___Healthcare_Data_v1[[#This Row],[Age]]&gt;35,"Middle","Young"))</f>
        <v>Senior</v>
      </c>
    </row>
    <row r="6064" spans="1:18" x14ac:dyDescent="0.3">
      <c r="A6064" s="1" t="s">
        <v>16728</v>
      </c>
      <c r="B6064" s="1" t="s">
        <v>26873</v>
      </c>
      <c r="C6064" s="1" t="s">
        <v>16</v>
      </c>
      <c r="D6064" s="1" t="s">
        <v>62</v>
      </c>
      <c r="E6064" s="1" t="s">
        <v>35</v>
      </c>
      <c r="F6064" s="2">
        <v>45131</v>
      </c>
      <c r="G6064" s="1" t="s">
        <v>16729</v>
      </c>
      <c r="H6064" s="1" t="s">
        <v>16730</v>
      </c>
      <c r="I6064" s="1" t="s">
        <v>56</v>
      </c>
      <c r="J6064" s="3" t="s">
        <v>32730</v>
      </c>
      <c r="K6064">
        <v>327</v>
      </c>
      <c r="L6064" s="1" t="s">
        <v>22</v>
      </c>
      <c r="M6064" s="2">
        <v>45146</v>
      </c>
      <c r="N6064" s="1" t="s">
        <v>31</v>
      </c>
      <c r="O6064" s="1" t="s">
        <v>32</v>
      </c>
      <c r="P6064" s="1">
        <f>_3___Healthcare_Data_v1[[#This Row],[Discharge Date]]-_3___Healthcare_Data_v1[[#This Row],[Date of Admission]]</f>
        <v>15</v>
      </c>
      <c r="Q6064" s="1">
        <f>IFERROR(_3___Healthcare_Data_v1[[#This Row],[ Billing Amount ]]/_3___Healthcare_Data_v1[[#This Row],[Days in Hospital]],0)</f>
        <v>1387.9794980000001</v>
      </c>
      <c r="R6064" s="1" t="str">
        <f>IF(_3___Healthcare_Data_v1[[#This Row],[Age]]&gt;60,"Senior",IF(_3___Healthcare_Data_v1[[#This Row],[Age]]&gt;35,"Middle","Young"))</f>
        <v>Senior</v>
      </c>
    </row>
    <row r="6065" spans="1:18" x14ac:dyDescent="0.3">
      <c r="A6065" s="1" t="s">
        <v>12250</v>
      </c>
      <c r="B6065" s="1" t="s">
        <v>26614</v>
      </c>
      <c r="C6065" s="1" t="s">
        <v>26</v>
      </c>
      <c r="D6065" s="1" t="s">
        <v>229</v>
      </c>
      <c r="E6065" s="1" t="s">
        <v>35</v>
      </c>
      <c r="F6065" s="2">
        <v>44942</v>
      </c>
      <c r="G6065" s="1" t="s">
        <v>16731</v>
      </c>
      <c r="H6065" s="1" t="s">
        <v>16732</v>
      </c>
      <c r="I6065" s="1" t="s">
        <v>60</v>
      </c>
      <c r="J6065" s="3" t="s">
        <v>32731</v>
      </c>
      <c r="K6065">
        <v>399</v>
      </c>
      <c r="L6065" s="1" t="s">
        <v>22</v>
      </c>
      <c r="M6065" s="2">
        <v>44960</v>
      </c>
      <c r="N6065" s="1" t="s">
        <v>23</v>
      </c>
      <c r="O6065" s="1" t="s">
        <v>44</v>
      </c>
      <c r="P6065" s="1">
        <f>_3___Healthcare_Data_v1[[#This Row],[Discharge Date]]-_3___Healthcare_Data_v1[[#This Row],[Date of Admission]]</f>
        <v>18</v>
      </c>
      <c r="Q6065" s="1">
        <f>IFERROR(_3___Healthcare_Data_v1[[#This Row],[ Billing Amount ]]/_3___Healthcare_Data_v1[[#This Row],[Days in Hospital]],0)</f>
        <v>869.53923277777778</v>
      </c>
      <c r="R6065" s="1" t="str">
        <f>IF(_3___Healthcare_Data_v1[[#This Row],[Age]]&gt;60,"Senior",IF(_3___Healthcare_Data_v1[[#This Row],[Age]]&gt;35,"Middle","Young"))</f>
        <v>Senior</v>
      </c>
    </row>
    <row r="6066" spans="1:18" x14ac:dyDescent="0.3">
      <c r="A6066" s="1" t="s">
        <v>16733</v>
      </c>
      <c r="B6066" s="1" t="s">
        <v>26712</v>
      </c>
      <c r="C6066" s="1" t="s">
        <v>26</v>
      </c>
      <c r="D6066" s="1" t="s">
        <v>17</v>
      </c>
      <c r="E6066" s="1" t="s">
        <v>26620</v>
      </c>
      <c r="F6066" s="2">
        <v>44428</v>
      </c>
      <c r="G6066" s="1" t="s">
        <v>16734</v>
      </c>
      <c r="H6066" s="1" t="s">
        <v>16735</v>
      </c>
      <c r="I6066" s="1" t="s">
        <v>60</v>
      </c>
      <c r="J6066" s="3" t="s">
        <v>32732</v>
      </c>
      <c r="K6066">
        <v>460</v>
      </c>
      <c r="L6066" s="1" t="s">
        <v>38</v>
      </c>
      <c r="M6066" s="2">
        <v>44430</v>
      </c>
      <c r="N6066" s="1" t="s">
        <v>84</v>
      </c>
      <c r="O6066" s="1" t="s">
        <v>44</v>
      </c>
      <c r="P6066" s="1">
        <f>_3___Healthcare_Data_v1[[#This Row],[Discharge Date]]-_3___Healthcare_Data_v1[[#This Row],[Date of Admission]]</f>
        <v>2</v>
      </c>
      <c r="Q6066" s="1">
        <f>IFERROR(_3___Healthcare_Data_v1[[#This Row],[ Billing Amount ]]/_3___Healthcare_Data_v1[[#This Row],[Days in Hospital]],0)</f>
        <v>8247.1038250000001</v>
      </c>
      <c r="R6066" s="1" t="str">
        <f>IF(_3___Healthcare_Data_v1[[#This Row],[Age]]&gt;60,"Senior",IF(_3___Healthcare_Data_v1[[#This Row],[Age]]&gt;35,"Middle","Young"))</f>
        <v>Senior</v>
      </c>
    </row>
    <row r="6067" spans="1:18" x14ac:dyDescent="0.3">
      <c r="A6067" s="1" t="s">
        <v>4680</v>
      </c>
      <c r="B6067" s="1" t="s">
        <v>26622</v>
      </c>
      <c r="C6067" s="1" t="s">
        <v>16</v>
      </c>
      <c r="D6067" s="1" t="s">
        <v>17</v>
      </c>
      <c r="E6067" s="1" t="s">
        <v>26615</v>
      </c>
      <c r="F6067" s="2">
        <v>44716</v>
      </c>
      <c r="G6067" s="1" t="s">
        <v>16736</v>
      </c>
      <c r="H6067" s="1" t="s">
        <v>16737</v>
      </c>
      <c r="I6067" s="1" t="s">
        <v>21</v>
      </c>
      <c r="J6067" s="3" t="s">
        <v>32733</v>
      </c>
      <c r="K6067">
        <v>459</v>
      </c>
      <c r="L6067" s="1" t="s">
        <v>22</v>
      </c>
      <c r="M6067" s="2">
        <v>44738</v>
      </c>
      <c r="N6067" s="1" t="s">
        <v>23</v>
      </c>
      <c r="O6067" s="1" t="s">
        <v>32</v>
      </c>
      <c r="P6067" s="1">
        <f>_3___Healthcare_Data_v1[[#This Row],[Discharge Date]]-_3___Healthcare_Data_v1[[#This Row],[Date of Admission]]</f>
        <v>22</v>
      </c>
      <c r="Q6067" s="1">
        <f>IFERROR(_3___Healthcare_Data_v1[[#This Row],[ Billing Amount ]]/_3___Healthcare_Data_v1[[#This Row],[Days in Hospital]],0)</f>
        <v>1420.5092036363637</v>
      </c>
      <c r="R6067" s="1" t="str">
        <f>IF(_3___Healthcare_Data_v1[[#This Row],[Age]]&gt;60,"Senior",IF(_3___Healthcare_Data_v1[[#This Row],[Age]]&gt;35,"Middle","Young"))</f>
        <v>Senior</v>
      </c>
    </row>
    <row r="6068" spans="1:18" x14ac:dyDescent="0.3">
      <c r="A6068" s="1" t="s">
        <v>16738</v>
      </c>
      <c r="B6068" s="1" t="s">
        <v>26657</v>
      </c>
      <c r="C6068" s="1" t="s">
        <v>16</v>
      </c>
      <c r="D6068" s="1" t="s">
        <v>49</v>
      </c>
      <c r="E6068" s="1" t="s">
        <v>28</v>
      </c>
      <c r="F6068" s="2">
        <v>43958</v>
      </c>
      <c r="G6068" s="1" t="s">
        <v>16739</v>
      </c>
      <c r="H6068" s="1" t="s">
        <v>16740</v>
      </c>
      <c r="I6068" s="1" t="s">
        <v>21</v>
      </c>
      <c r="J6068" s="3" t="s">
        <v>32734</v>
      </c>
      <c r="K6068">
        <v>443</v>
      </c>
      <c r="L6068" s="1" t="s">
        <v>42</v>
      </c>
      <c r="M6068" s="2">
        <v>43986</v>
      </c>
      <c r="N6068" s="1" t="s">
        <v>23</v>
      </c>
      <c r="O6068" s="1" t="s">
        <v>44</v>
      </c>
      <c r="P6068" s="1">
        <f>_3___Healthcare_Data_v1[[#This Row],[Discharge Date]]-_3___Healthcare_Data_v1[[#This Row],[Date of Admission]]</f>
        <v>28</v>
      </c>
      <c r="Q6068" s="1">
        <f>IFERROR(_3___Healthcare_Data_v1[[#This Row],[ Billing Amount ]]/_3___Healthcare_Data_v1[[#This Row],[Days in Hospital]],0)</f>
        <v>1306.8126339285716</v>
      </c>
      <c r="R6068" s="1" t="str">
        <f>IF(_3___Healthcare_Data_v1[[#This Row],[Age]]&gt;60,"Senior",IF(_3___Healthcare_Data_v1[[#This Row],[Age]]&gt;35,"Middle","Young"))</f>
        <v>Senior</v>
      </c>
    </row>
    <row r="6069" spans="1:18" x14ac:dyDescent="0.3">
      <c r="A6069" s="1" t="s">
        <v>16741</v>
      </c>
      <c r="B6069" s="1" t="s">
        <v>26759</v>
      </c>
      <c r="C6069" s="1" t="s">
        <v>16</v>
      </c>
      <c r="D6069" s="1" t="s">
        <v>17</v>
      </c>
      <c r="E6069" s="1" t="s">
        <v>18</v>
      </c>
      <c r="F6069" s="2">
        <v>44965</v>
      </c>
      <c r="G6069" s="1" t="s">
        <v>16742</v>
      </c>
      <c r="H6069" s="1" t="s">
        <v>16743</v>
      </c>
      <c r="I6069" s="1" t="s">
        <v>26607</v>
      </c>
      <c r="J6069" s="3" t="s">
        <v>32735</v>
      </c>
      <c r="K6069">
        <v>332</v>
      </c>
      <c r="L6069" s="1" t="s">
        <v>42</v>
      </c>
      <c r="M6069" s="2">
        <v>44984</v>
      </c>
      <c r="N6069" s="1" t="s">
        <v>48</v>
      </c>
      <c r="O6069" s="1" t="s">
        <v>44</v>
      </c>
      <c r="P6069" s="1">
        <f>_3___Healthcare_Data_v1[[#This Row],[Discharge Date]]-_3___Healthcare_Data_v1[[#This Row],[Date of Admission]]</f>
        <v>19</v>
      </c>
      <c r="Q6069" s="1">
        <f>IFERROR(_3___Healthcare_Data_v1[[#This Row],[ Billing Amount ]]/_3___Healthcare_Data_v1[[#This Row],[Days in Hospital]],0)</f>
        <v>93.638255842105266</v>
      </c>
      <c r="R6069" s="1" t="str">
        <f>IF(_3___Healthcare_Data_v1[[#This Row],[Age]]&gt;60,"Senior",IF(_3___Healthcare_Data_v1[[#This Row],[Age]]&gt;35,"Middle","Young"))</f>
        <v>Senior</v>
      </c>
    </row>
    <row r="6070" spans="1:18" x14ac:dyDescent="0.3">
      <c r="A6070" s="1" t="s">
        <v>16744</v>
      </c>
      <c r="B6070" s="1" t="s">
        <v>26689</v>
      </c>
      <c r="C6070" s="1" t="s">
        <v>26</v>
      </c>
      <c r="D6070" s="1" t="s">
        <v>89</v>
      </c>
      <c r="E6070" s="1" t="s">
        <v>28</v>
      </c>
      <c r="F6070" s="2">
        <v>44675</v>
      </c>
      <c r="G6070" s="1" t="s">
        <v>16745</v>
      </c>
      <c r="H6070" s="1" t="s">
        <v>16746</v>
      </c>
      <c r="I6070" s="1" t="s">
        <v>21</v>
      </c>
      <c r="J6070" s="3" t="s">
        <v>32736</v>
      </c>
      <c r="K6070">
        <v>311</v>
      </c>
      <c r="L6070" s="1" t="s">
        <v>42</v>
      </c>
      <c r="M6070" s="2">
        <v>44682</v>
      </c>
      <c r="N6070" s="1" t="s">
        <v>84</v>
      </c>
      <c r="O6070" s="1" t="s">
        <v>44</v>
      </c>
      <c r="P6070" s="1">
        <f>_3___Healthcare_Data_v1[[#This Row],[Discharge Date]]-_3___Healthcare_Data_v1[[#This Row],[Date of Admission]]</f>
        <v>7</v>
      </c>
      <c r="Q6070" s="1">
        <f>IFERROR(_3___Healthcare_Data_v1[[#This Row],[ Billing Amount ]]/_3___Healthcare_Data_v1[[#This Row],[Days in Hospital]],0)</f>
        <v>3437.6089757142859</v>
      </c>
      <c r="R6070" s="1" t="str">
        <f>IF(_3___Healthcare_Data_v1[[#This Row],[Age]]&gt;60,"Senior",IF(_3___Healthcare_Data_v1[[#This Row],[Age]]&gt;35,"Middle","Young"))</f>
        <v>Senior</v>
      </c>
    </row>
    <row r="6071" spans="1:18" x14ac:dyDescent="0.3">
      <c r="A6071" s="1" t="s">
        <v>16747</v>
      </c>
      <c r="B6071" s="1" t="s">
        <v>26798</v>
      </c>
      <c r="C6071" s="1" t="s">
        <v>26</v>
      </c>
      <c r="D6071" s="1" t="s">
        <v>27</v>
      </c>
      <c r="E6071" s="1" t="s">
        <v>69</v>
      </c>
      <c r="F6071" s="2">
        <v>44481</v>
      </c>
      <c r="G6071" s="1" t="s">
        <v>16748</v>
      </c>
      <c r="H6071" s="1" t="s">
        <v>16749</v>
      </c>
      <c r="I6071" s="1" t="s">
        <v>26607</v>
      </c>
      <c r="J6071" s="3" t="s">
        <v>32737</v>
      </c>
      <c r="K6071">
        <v>192</v>
      </c>
      <c r="L6071" s="1" t="s">
        <v>38</v>
      </c>
      <c r="M6071" s="2">
        <v>44483</v>
      </c>
      <c r="N6071" s="1" t="s">
        <v>43</v>
      </c>
      <c r="O6071" s="1" t="s">
        <v>24</v>
      </c>
      <c r="P6071" s="1">
        <f>_3___Healthcare_Data_v1[[#This Row],[Discharge Date]]-_3___Healthcare_Data_v1[[#This Row],[Date of Admission]]</f>
        <v>2</v>
      </c>
      <c r="Q6071" s="1">
        <f>IFERROR(_3___Healthcare_Data_v1[[#This Row],[ Billing Amount ]]/_3___Healthcare_Data_v1[[#This Row],[Days in Hospital]],0)</f>
        <v>17987.211804999999</v>
      </c>
      <c r="R6071" s="1" t="str">
        <f>IF(_3___Healthcare_Data_v1[[#This Row],[Age]]&gt;60,"Senior",IF(_3___Healthcare_Data_v1[[#This Row],[Age]]&gt;35,"Middle","Young"))</f>
        <v>Senior</v>
      </c>
    </row>
    <row r="6072" spans="1:18" x14ac:dyDescent="0.3">
      <c r="A6072" s="1" t="s">
        <v>16750</v>
      </c>
      <c r="B6072" s="1" t="s">
        <v>26723</v>
      </c>
      <c r="C6072" s="1" t="s">
        <v>26</v>
      </c>
      <c r="D6072" s="1" t="s">
        <v>89</v>
      </c>
      <c r="E6072" s="1" t="s">
        <v>28</v>
      </c>
      <c r="F6072" s="2">
        <v>43508</v>
      </c>
      <c r="G6072" s="1" t="s">
        <v>16751</v>
      </c>
      <c r="H6072" s="1" t="s">
        <v>16752</v>
      </c>
      <c r="I6072" s="1" t="s">
        <v>26607</v>
      </c>
      <c r="J6072" s="3" t="s">
        <v>32738</v>
      </c>
      <c r="K6072">
        <v>136</v>
      </c>
      <c r="L6072" s="1" t="s">
        <v>38</v>
      </c>
      <c r="M6072" s="2">
        <v>43536</v>
      </c>
      <c r="N6072" s="1" t="s">
        <v>23</v>
      </c>
      <c r="O6072" s="1" t="s">
        <v>24</v>
      </c>
      <c r="P6072" s="1">
        <f>_3___Healthcare_Data_v1[[#This Row],[Discharge Date]]-_3___Healthcare_Data_v1[[#This Row],[Date of Admission]]</f>
        <v>28</v>
      </c>
      <c r="Q6072" s="1">
        <f>IFERROR(_3___Healthcare_Data_v1[[#This Row],[ Billing Amount ]]/_3___Healthcare_Data_v1[[#This Row],[Days in Hospital]],0)</f>
        <v>94.000467142857147</v>
      </c>
      <c r="R6072" s="1" t="str">
        <f>IF(_3___Healthcare_Data_v1[[#This Row],[Age]]&gt;60,"Senior",IF(_3___Healthcare_Data_v1[[#This Row],[Age]]&gt;35,"Middle","Young"))</f>
        <v>Senior</v>
      </c>
    </row>
    <row r="6073" spans="1:18" x14ac:dyDescent="0.3">
      <c r="A6073" s="1" t="s">
        <v>16753</v>
      </c>
      <c r="B6073" s="1" t="s">
        <v>26683</v>
      </c>
      <c r="C6073" s="1" t="s">
        <v>16</v>
      </c>
      <c r="D6073" s="1" t="s">
        <v>229</v>
      </c>
      <c r="E6073" s="1" t="s">
        <v>18</v>
      </c>
      <c r="F6073" s="2">
        <v>44651</v>
      </c>
      <c r="G6073" s="1" t="s">
        <v>16754</v>
      </c>
      <c r="H6073" s="1" t="s">
        <v>16755</v>
      </c>
      <c r="I6073" s="1" t="s">
        <v>21</v>
      </c>
      <c r="J6073" s="3" t="s">
        <v>32739</v>
      </c>
      <c r="K6073">
        <v>255</v>
      </c>
      <c r="L6073" s="1" t="s">
        <v>42</v>
      </c>
      <c r="M6073" s="2">
        <v>44675</v>
      </c>
      <c r="N6073" s="1" t="s">
        <v>48</v>
      </c>
      <c r="O6073" s="1" t="s">
        <v>24</v>
      </c>
      <c r="P6073" s="1">
        <f>_3___Healthcare_Data_v1[[#This Row],[Discharge Date]]-_3___Healthcare_Data_v1[[#This Row],[Date of Admission]]</f>
        <v>24</v>
      </c>
      <c r="Q6073" s="1">
        <f>IFERROR(_3___Healthcare_Data_v1[[#This Row],[ Billing Amount ]]/_3___Healthcare_Data_v1[[#This Row],[Days in Hospital]],0)</f>
        <v>2101.1494783333333</v>
      </c>
      <c r="R6073" s="1" t="str">
        <f>IF(_3___Healthcare_Data_v1[[#This Row],[Age]]&gt;60,"Senior",IF(_3___Healthcare_Data_v1[[#This Row],[Age]]&gt;35,"Middle","Young"))</f>
        <v>Senior</v>
      </c>
    </row>
    <row r="6074" spans="1:18" x14ac:dyDescent="0.3">
      <c r="A6074" s="1" t="s">
        <v>7526</v>
      </c>
      <c r="B6074" s="1" t="s">
        <v>26791</v>
      </c>
      <c r="C6074" s="1" t="s">
        <v>26</v>
      </c>
      <c r="D6074" s="1" t="s">
        <v>49</v>
      </c>
      <c r="E6074" s="1" t="s">
        <v>26615</v>
      </c>
      <c r="F6074" s="2">
        <v>44212</v>
      </c>
      <c r="G6074" s="1" t="s">
        <v>16756</v>
      </c>
      <c r="H6074" s="1" t="s">
        <v>16757</v>
      </c>
      <c r="I6074" s="1" t="s">
        <v>60</v>
      </c>
      <c r="J6074" s="3" t="s">
        <v>32740</v>
      </c>
      <c r="K6074">
        <v>242</v>
      </c>
      <c r="L6074" s="1" t="s">
        <v>38</v>
      </c>
      <c r="M6074" s="2">
        <v>44230</v>
      </c>
      <c r="N6074" s="1" t="s">
        <v>48</v>
      </c>
      <c r="O6074" s="1" t="s">
        <v>24</v>
      </c>
      <c r="P6074" s="1">
        <f>_3___Healthcare_Data_v1[[#This Row],[Discharge Date]]-_3___Healthcare_Data_v1[[#This Row],[Date of Admission]]</f>
        <v>18</v>
      </c>
      <c r="Q6074" s="1">
        <f>IFERROR(_3___Healthcare_Data_v1[[#This Row],[ Billing Amount ]]/_3___Healthcare_Data_v1[[#This Row],[Days in Hospital]],0)</f>
        <v>851.88882722222229</v>
      </c>
      <c r="R6074" s="1" t="str">
        <f>IF(_3___Healthcare_Data_v1[[#This Row],[Age]]&gt;60,"Senior",IF(_3___Healthcare_Data_v1[[#This Row],[Age]]&gt;35,"Middle","Young"))</f>
        <v>Senior</v>
      </c>
    </row>
    <row r="6075" spans="1:18" x14ac:dyDescent="0.3">
      <c r="A6075" s="1" t="s">
        <v>16758</v>
      </c>
      <c r="B6075" s="1" t="s">
        <v>26659</v>
      </c>
      <c r="C6075" s="1" t="s">
        <v>26</v>
      </c>
      <c r="D6075" s="1" t="s">
        <v>89</v>
      </c>
      <c r="E6075" s="1" t="s">
        <v>69</v>
      </c>
      <c r="F6075" s="2">
        <v>43842</v>
      </c>
      <c r="G6075" s="1" t="s">
        <v>16759</v>
      </c>
      <c r="H6075" s="1" t="s">
        <v>16760</v>
      </c>
      <c r="I6075" s="1" t="s">
        <v>21</v>
      </c>
      <c r="J6075" s="3" t="s">
        <v>32741</v>
      </c>
      <c r="K6075">
        <v>294</v>
      </c>
      <c r="L6075" s="1" t="s">
        <v>38</v>
      </c>
      <c r="M6075" s="2">
        <v>43855</v>
      </c>
      <c r="N6075" s="1" t="s">
        <v>43</v>
      </c>
      <c r="O6075" s="1" t="s">
        <v>24</v>
      </c>
      <c r="P6075" s="1">
        <f>_3___Healthcare_Data_v1[[#This Row],[Discharge Date]]-_3___Healthcare_Data_v1[[#This Row],[Date of Admission]]</f>
        <v>13</v>
      </c>
      <c r="Q6075" s="1">
        <f>IFERROR(_3___Healthcare_Data_v1[[#This Row],[ Billing Amount ]]/_3___Healthcare_Data_v1[[#This Row],[Days in Hospital]],0)</f>
        <v>597.52033884615389</v>
      </c>
      <c r="R6075" s="1" t="str">
        <f>IF(_3___Healthcare_Data_v1[[#This Row],[Age]]&gt;60,"Senior",IF(_3___Healthcare_Data_v1[[#This Row],[Age]]&gt;35,"Middle","Young"))</f>
        <v>Senior</v>
      </c>
    </row>
    <row r="6076" spans="1:18" x14ac:dyDescent="0.3">
      <c r="A6076" s="1" t="s">
        <v>16761</v>
      </c>
      <c r="B6076" s="1" t="s">
        <v>26636</v>
      </c>
      <c r="C6076" s="1" t="s">
        <v>16</v>
      </c>
      <c r="D6076" s="1" t="s">
        <v>17</v>
      </c>
      <c r="E6076" s="1" t="s">
        <v>69</v>
      </c>
      <c r="F6076" s="2">
        <v>45141</v>
      </c>
      <c r="G6076" s="1" t="s">
        <v>16762</v>
      </c>
      <c r="H6076" s="1" t="s">
        <v>16763</v>
      </c>
      <c r="I6076" s="1" t="s">
        <v>21</v>
      </c>
      <c r="J6076" s="3" t="s">
        <v>32742</v>
      </c>
      <c r="K6076">
        <v>154</v>
      </c>
      <c r="L6076" s="1" t="s">
        <v>22</v>
      </c>
      <c r="M6076" s="2">
        <v>45143</v>
      </c>
      <c r="N6076" s="1" t="s">
        <v>23</v>
      </c>
      <c r="O6076" s="1" t="s">
        <v>32</v>
      </c>
      <c r="P6076" s="1">
        <f>_3___Healthcare_Data_v1[[#This Row],[Discharge Date]]-_3___Healthcare_Data_v1[[#This Row],[Date of Admission]]</f>
        <v>2</v>
      </c>
      <c r="Q6076" s="1">
        <f>IFERROR(_3___Healthcare_Data_v1[[#This Row],[ Billing Amount ]]/_3___Healthcare_Data_v1[[#This Row],[Days in Hospital]],0)</f>
        <v>1465.19919</v>
      </c>
      <c r="R6076" s="1" t="str">
        <f>IF(_3___Healthcare_Data_v1[[#This Row],[Age]]&gt;60,"Senior",IF(_3___Healthcare_Data_v1[[#This Row],[Age]]&gt;35,"Middle","Young"))</f>
        <v>Senior</v>
      </c>
    </row>
    <row r="6077" spans="1:18" x14ac:dyDescent="0.3">
      <c r="A6077" s="1" t="s">
        <v>16764</v>
      </c>
      <c r="B6077" s="1" t="s">
        <v>26646</v>
      </c>
      <c r="C6077" s="1" t="s">
        <v>26</v>
      </c>
      <c r="D6077" s="1" t="s">
        <v>229</v>
      </c>
      <c r="E6077" s="1" t="s">
        <v>26620</v>
      </c>
      <c r="F6077" s="2">
        <v>44757</v>
      </c>
      <c r="G6077" s="1" t="s">
        <v>16765</v>
      </c>
      <c r="H6077" s="1" t="s">
        <v>16766</v>
      </c>
      <c r="I6077" s="1" t="s">
        <v>21</v>
      </c>
      <c r="J6077" s="3" t="s">
        <v>32743</v>
      </c>
      <c r="K6077">
        <v>113</v>
      </c>
      <c r="L6077" s="1" t="s">
        <v>38</v>
      </c>
      <c r="M6077" s="2">
        <v>44768</v>
      </c>
      <c r="N6077" s="1" t="s">
        <v>23</v>
      </c>
      <c r="O6077" s="1" t="s">
        <v>44</v>
      </c>
      <c r="P6077" s="1">
        <f>_3___Healthcare_Data_v1[[#This Row],[Discharge Date]]-_3___Healthcare_Data_v1[[#This Row],[Date of Admission]]</f>
        <v>11</v>
      </c>
      <c r="Q6077" s="1">
        <f>IFERROR(_3___Healthcare_Data_v1[[#This Row],[ Billing Amount ]]/_3___Healthcare_Data_v1[[#This Row],[Days in Hospital]],0)</f>
        <v>554.93181700000002</v>
      </c>
      <c r="R6077" s="1" t="str">
        <f>IF(_3___Healthcare_Data_v1[[#This Row],[Age]]&gt;60,"Senior",IF(_3___Healthcare_Data_v1[[#This Row],[Age]]&gt;35,"Middle","Young"))</f>
        <v>Senior</v>
      </c>
    </row>
    <row r="6078" spans="1:18" x14ac:dyDescent="0.3">
      <c r="A6078" s="1" t="s">
        <v>16767</v>
      </c>
      <c r="B6078" s="1" t="s">
        <v>26697</v>
      </c>
      <c r="C6078" s="1" t="s">
        <v>26</v>
      </c>
      <c r="D6078" s="1" t="s">
        <v>17</v>
      </c>
      <c r="E6078" s="1" t="s">
        <v>69</v>
      </c>
      <c r="F6078" s="2">
        <v>44396</v>
      </c>
      <c r="G6078" s="1" t="s">
        <v>16768</v>
      </c>
      <c r="H6078" s="1" t="s">
        <v>16769</v>
      </c>
      <c r="I6078" s="1" t="s">
        <v>21</v>
      </c>
      <c r="J6078" s="3" t="s">
        <v>32744</v>
      </c>
      <c r="K6078">
        <v>118</v>
      </c>
      <c r="L6078" s="1" t="s">
        <v>38</v>
      </c>
      <c r="M6078" s="2">
        <v>44414</v>
      </c>
      <c r="N6078" s="1" t="s">
        <v>43</v>
      </c>
      <c r="O6078" s="1" t="s">
        <v>44</v>
      </c>
      <c r="P6078" s="1">
        <f>_3___Healthcare_Data_v1[[#This Row],[Discharge Date]]-_3___Healthcare_Data_v1[[#This Row],[Date of Admission]]</f>
        <v>18</v>
      </c>
      <c r="Q6078" s="1">
        <f>IFERROR(_3___Healthcare_Data_v1[[#This Row],[ Billing Amount ]]/_3___Healthcare_Data_v1[[#This Row],[Days in Hospital]],0)</f>
        <v>2518.8029000000001</v>
      </c>
      <c r="R6078" s="1" t="str">
        <f>IF(_3___Healthcare_Data_v1[[#This Row],[Age]]&gt;60,"Senior",IF(_3___Healthcare_Data_v1[[#This Row],[Age]]&gt;35,"Middle","Young"))</f>
        <v>Senior</v>
      </c>
    </row>
    <row r="6079" spans="1:18" x14ac:dyDescent="0.3">
      <c r="A6079" s="1" t="s">
        <v>16770</v>
      </c>
      <c r="B6079" s="1" t="s">
        <v>26646</v>
      </c>
      <c r="C6079" s="1" t="s">
        <v>16</v>
      </c>
      <c r="D6079" s="1" t="s">
        <v>114</v>
      </c>
      <c r="E6079" s="1" t="s">
        <v>69</v>
      </c>
      <c r="F6079" s="2">
        <v>43565</v>
      </c>
      <c r="G6079" s="1" t="s">
        <v>16771</v>
      </c>
      <c r="H6079" s="1" t="s">
        <v>16772</v>
      </c>
      <c r="I6079" s="1" t="s">
        <v>21</v>
      </c>
      <c r="J6079" s="3" t="s">
        <v>32745</v>
      </c>
      <c r="K6079">
        <v>292</v>
      </c>
      <c r="L6079" s="1" t="s">
        <v>38</v>
      </c>
      <c r="M6079" s="2">
        <v>43584</v>
      </c>
      <c r="N6079" s="1" t="s">
        <v>48</v>
      </c>
      <c r="O6079" s="1" t="s">
        <v>24</v>
      </c>
      <c r="P6079" s="1">
        <f>_3___Healthcare_Data_v1[[#This Row],[Discharge Date]]-_3___Healthcare_Data_v1[[#This Row],[Date of Admission]]</f>
        <v>19</v>
      </c>
      <c r="Q6079" s="1">
        <f>IFERROR(_3___Healthcare_Data_v1[[#This Row],[ Billing Amount ]]/_3___Healthcare_Data_v1[[#This Row],[Days in Hospital]],0)</f>
        <v>104.80238568421052</v>
      </c>
      <c r="R6079" s="1" t="str">
        <f>IF(_3___Healthcare_Data_v1[[#This Row],[Age]]&gt;60,"Senior",IF(_3___Healthcare_Data_v1[[#This Row],[Age]]&gt;35,"Middle","Young"))</f>
        <v>Senior</v>
      </c>
    </row>
    <row r="6080" spans="1:18" x14ac:dyDescent="0.3">
      <c r="A6080" s="1" t="s">
        <v>16773</v>
      </c>
      <c r="B6080" s="1" t="s">
        <v>26630</v>
      </c>
      <c r="C6080" s="1" t="s">
        <v>16</v>
      </c>
      <c r="D6080" s="1" t="s">
        <v>114</v>
      </c>
      <c r="E6080" s="1" t="s">
        <v>26620</v>
      </c>
      <c r="F6080" s="2">
        <v>44067</v>
      </c>
      <c r="G6080" s="1" t="s">
        <v>5393</v>
      </c>
      <c r="H6080" s="1" t="s">
        <v>16774</v>
      </c>
      <c r="I6080" s="1" t="s">
        <v>56</v>
      </c>
      <c r="J6080" s="3" t="s">
        <v>32746</v>
      </c>
      <c r="K6080">
        <v>125</v>
      </c>
      <c r="L6080" s="1" t="s">
        <v>42</v>
      </c>
      <c r="M6080" s="2">
        <v>44079</v>
      </c>
      <c r="N6080" s="1" t="s">
        <v>31</v>
      </c>
      <c r="O6080" s="1" t="s">
        <v>24</v>
      </c>
      <c r="P6080" s="1">
        <f>_3___Healthcare_Data_v1[[#This Row],[Discharge Date]]-_3___Healthcare_Data_v1[[#This Row],[Date of Admission]]</f>
        <v>12</v>
      </c>
      <c r="Q6080" s="1">
        <f>IFERROR(_3___Healthcare_Data_v1[[#This Row],[ Billing Amount ]]/_3___Healthcare_Data_v1[[#This Row],[Days in Hospital]],0)</f>
        <v>1229.0026741666668</v>
      </c>
      <c r="R6080" s="1" t="str">
        <f>IF(_3___Healthcare_Data_v1[[#This Row],[Age]]&gt;60,"Senior",IF(_3___Healthcare_Data_v1[[#This Row],[Age]]&gt;35,"Middle","Young"))</f>
        <v>Senior</v>
      </c>
    </row>
    <row r="6081" spans="1:18" x14ac:dyDescent="0.3">
      <c r="A6081" s="1" t="s">
        <v>16775</v>
      </c>
      <c r="B6081" s="1" t="s">
        <v>26657</v>
      </c>
      <c r="C6081" s="1" t="s">
        <v>16</v>
      </c>
      <c r="D6081" s="1" t="s">
        <v>49</v>
      </c>
      <c r="E6081" s="1" t="s">
        <v>18</v>
      </c>
      <c r="F6081" s="2">
        <v>43900</v>
      </c>
      <c r="G6081" s="1" t="s">
        <v>16776</v>
      </c>
      <c r="H6081" s="1" t="s">
        <v>16777</v>
      </c>
      <c r="I6081" s="1" t="s">
        <v>21</v>
      </c>
      <c r="J6081" s="3" t="s">
        <v>32747</v>
      </c>
      <c r="K6081">
        <v>253</v>
      </c>
      <c r="L6081" s="1" t="s">
        <v>42</v>
      </c>
      <c r="M6081" s="2">
        <v>43926</v>
      </c>
      <c r="N6081" s="1" t="s">
        <v>48</v>
      </c>
      <c r="O6081" s="1" t="s">
        <v>32</v>
      </c>
      <c r="P6081" s="1">
        <f>_3___Healthcare_Data_v1[[#This Row],[Discharge Date]]-_3___Healthcare_Data_v1[[#This Row],[Date of Admission]]</f>
        <v>26</v>
      </c>
      <c r="Q6081" s="1">
        <f>IFERROR(_3___Healthcare_Data_v1[[#This Row],[ Billing Amount ]]/_3___Healthcare_Data_v1[[#This Row],[Days in Hospital]],0)</f>
        <v>1122.0117626923077</v>
      </c>
      <c r="R6081" s="1" t="str">
        <f>IF(_3___Healthcare_Data_v1[[#This Row],[Age]]&gt;60,"Senior",IF(_3___Healthcare_Data_v1[[#This Row],[Age]]&gt;35,"Middle","Young"))</f>
        <v>Senior</v>
      </c>
    </row>
    <row r="6082" spans="1:18" x14ac:dyDescent="0.3">
      <c r="A6082" s="1" t="s">
        <v>16778</v>
      </c>
      <c r="B6082" s="1" t="s">
        <v>26967</v>
      </c>
      <c r="C6082" s="1" t="s">
        <v>16</v>
      </c>
      <c r="D6082" s="1" t="s">
        <v>229</v>
      </c>
      <c r="E6082" s="1" t="s">
        <v>69</v>
      </c>
      <c r="F6082" s="2">
        <v>45197</v>
      </c>
      <c r="G6082" s="1" t="s">
        <v>16779</v>
      </c>
      <c r="H6082" s="1" t="s">
        <v>16780</v>
      </c>
      <c r="I6082" s="1" t="s">
        <v>21</v>
      </c>
      <c r="J6082" s="3" t="s">
        <v>32748</v>
      </c>
      <c r="K6082">
        <v>252</v>
      </c>
      <c r="L6082" s="1" t="s">
        <v>38</v>
      </c>
      <c r="M6082" s="2">
        <v>45204</v>
      </c>
      <c r="N6082" s="1" t="s">
        <v>84</v>
      </c>
      <c r="O6082" s="1" t="s">
        <v>24</v>
      </c>
      <c r="P6082" s="1">
        <f>_3___Healthcare_Data_v1[[#This Row],[Discharge Date]]-_3___Healthcare_Data_v1[[#This Row],[Date of Admission]]</f>
        <v>7</v>
      </c>
      <c r="Q6082" s="1">
        <f>IFERROR(_3___Healthcare_Data_v1[[#This Row],[ Billing Amount ]]/_3___Healthcare_Data_v1[[#This Row],[Days in Hospital]],0)</f>
        <v>9241.1022928571438</v>
      </c>
      <c r="R6082" s="1" t="str">
        <f>IF(_3___Healthcare_Data_v1[[#This Row],[Age]]&gt;60,"Senior",IF(_3___Healthcare_Data_v1[[#This Row],[Age]]&gt;35,"Middle","Young"))</f>
        <v>Senior</v>
      </c>
    </row>
    <row r="6083" spans="1:18" x14ac:dyDescent="0.3">
      <c r="A6083" s="1" t="s">
        <v>16781</v>
      </c>
      <c r="B6083" s="1" t="s">
        <v>26712</v>
      </c>
      <c r="C6083" s="1" t="s">
        <v>26</v>
      </c>
      <c r="D6083" s="1" t="s">
        <v>114</v>
      </c>
      <c r="E6083" s="1" t="s">
        <v>26615</v>
      </c>
      <c r="F6083" s="2">
        <v>45083</v>
      </c>
      <c r="G6083" s="1" t="s">
        <v>11893</v>
      </c>
      <c r="H6083" s="1" t="s">
        <v>16782</v>
      </c>
      <c r="I6083" s="1" t="s">
        <v>60</v>
      </c>
      <c r="J6083" s="3" t="s">
        <v>32749</v>
      </c>
      <c r="K6083">
        <v>394</v>
      </c>
      <c r="L6083" s="1" t="s">
        <v>22</v>
      </c>
      <c r="M6083" s="2">
        <v>45091</v>
      </c>
      <c r="N6083" s="1" t="s">
        <v>31</v>
      </c>
      <c r="O6083" s="1" t="s">
        <v>24</v>
      </c>
      <c r="P6083" s="1">
        <f>_3___Healthcare_Data_v1[[#This Row],[Discharge Date]]-_3___Healthcare_Data_v1[[#This Row],[Date of Admission]]</f>
        <v>8</v>
      </c>
      <c r="Q6083" s="1">
        <f>IFERROR(_3___Healthcare_Data_v1[[#This Row],[ Billing Amount ]]/_3___Healthcare_Data_v1[[#This Row],[Days in Hospital]],0)</f>
        <v>4469.7339037499996</v>
      </c>
      <c r="R6083" s="1" t="str">
        <f>IF(_3___Healthcare_Data_v1[[#This Row],[Age]]&gt;60,"Senior",IF(_3___Healthcare_Data_v1[[#This Row],[Age]]&gt;35,"Middle","Young"))</f>
        <v>Senior</v>
      </c>
    </row>
    <row r="6084" spans="1:18" x14ac:dyDescent="0.3">
      <c r="A6084" s="1" t="s">
        <v>16783</v>
      </c>
      <c r="B6084" s="1" t="s">
        <v>26822</v>
      </c>
      <c r="C6084" s="1" t="s">
        <v>26</v>
      </c>
      <c r="D6084" s="1" t="s">
        <v>89</v>
      </c>
      <c r="E6084" s="1" t="s">
        <v>26615</v>
      </c>
      <c r="F6084" s="2">
        <v>44447</v>
      </c>
      <c r="G6084" s="1" t="s">
        <v>16784</v>
      </c>
      <c r="H6084" s="1" t="s">
        <v>16785</v>
      </c>
      <c r="I6084" s="1" t="s">
        <v>21</v>
      </c>
      <c r="J6084" s="3" t="s">
        <v>32750</v>
      </c>
      <c r="K6084">
        <v>362</v>
      </c>
      <c r="L6084" s="1" t="s">
        <v>42</v>
      </c>
      <c r="M6084" s="2">
        <v>44474</v>
      </c>
      <c r="N6084" s="1" t="s">
        <v>43</v>
      </c>
      <c r="O6084" s="1" t="s">
        <v>44</v>
      </c>
      <c r="P6084" s="1">
        <f>_3___Healthcare_Data_v1[[#This Row],[Discharge Date]]-_3___Healthcare_Data_v1[[#This Row],[Date of Admission]]</f>
        <v>27</v>
      </c>
      <c r="Q6084" s="1">
        <f>IFERROR(_3___Healthcare_Data_v1[[#This Row],[ Billing Amount ]]/_3___Healthcare_Data_v1[[#This Row],[Days in Hospital]],0)</f>
        <v>699.73412074074076</v>
      </c>
      <c r="R6084" s="1" t="str">
        <f>IF(_3___Healthcare_Data_v1[[#This Row],[Age]]&gt;60,"Senior",IF(_3___Healthcare_Data_v1[[#This Row],[Age]]&gt;35,"Middle","Young"))</f>
        <v>Senior</v>
      </c>
    </row>
    <row r="6085" spans="1:18" x14ac:dyDescent="0.3">
      <c r="A6085" s="1" t="s">
        <v>16786</v>
      </c>
      <c r="B6085" s="1" t="s">
        <v>26803</v>
      </c>
      <c r="C6085" s="1" t="s">
        <v>26</v>
      </c>
      <c r="D6085" s="1" t="s">
        <v>17</v>
      </c>
      <c r="E6085" s="1" t="s">
        <v>26620</v>
      </c>
      <c r="F6085" s="2">
        <v>44170</v>
      </c>
      <c r="G6085" s="1" t="s">
        <v>10150</v>
      </c>
      <c r="H6085" s="1" t="s">
        <v>16787</v>
      </c>
      <c r="I6085" s="1" t="s">
        <v>26607</v>
      </c>
      <c r="J6085" s="3" t="s">
        <v>32751</v>
      </c>
      <c r="K6085">
        <v>372</v>
      </c>
      <c r="L6085" s="1" t="s">
        <v>42</v>
      </c>
      <c r="M6085" s="2">
        <v>44181</v>
      </c>
      <c r="N6085" s="1" t="s">
        <v>84</v>
      </c>
      <c r="O6085" s="1" t="s">
        <v>44</v>
      </c>
      <c r="P6085" s="1">
        <f>_3___Healthcare_Data_v1[[#This Row],[Discharge Date]]-_3___Healthcare_Data_v1[[#This Row],[Date of Admission]]</f>
        <v>11</v>
      </c>
      <c r="Q6085" s="1">
        <f>IFERROR(_3___Healthcare_Data_v1[[#This Row],[ Billing Amount ]]/_3___Healthcare_Data_v1[[#This Row],[Days in Hospital]],0)</f>
        <v>3174.1140681818183</v>
      </c>
      <c r="R6085" s="1" t="str">
        <f>IF(_3___Healthcare_Data_v1[[#This Row],[Age]]&gt;60,"Senior",IF(_3___Healthcare_Data_v1[[#This Row],[Age]]&gt;35,"Middle","Young"))</f>
        <v>Senior</v>
      </c>
    </row>
    <row r="6086" spans="1:18" x14ac:dyDescent="0.3">
      <c r="A6086" s="1" t="s">
        <v>16788</v>
      </c>
      <c r="B6086" s="1" t="s">
        <v>26659</v>
      </c>
      <c r="C6086" s="1" t="s">
        <v>16</v>
      </c>
      <c r="D6086" s="1" t="s">
        <v>89</v>
      </c>
      <c r="E6086" s="1" t="s">
        <v>18</v>
      </c>
      <c r="F6086" s="2">
        <v>45161</v>
      </c>
      <c r="G6086" s="1" t="s">
        <v>16789</v>
      </c>
      <c r="H6086" s="1" t="s">
        <v>16790</v>
      </c>
      <c r="I6086" s="1" t="s">
        <v>21</v>
      </c>
      <c r="J6086" s="3" t="s">
        <v>32752</v>
      </c>
      <c r="K6086">
        <v>457</v>
      </c>
      <c r="L6086" s="1" t="s">
        <v>42</v>
      </c>
      <c r="M6086" s="2">
        <v>45170</v>
      </c>
      <c r="N6086" s="1" t="s">
        <v>31</v>
      </c>
      <c r="O6086" s="1" t="s">
        <v>44</v>
      </c>
      <c r="P6086" s="1">
        <f>_3___Healthcare_Data_v1[[#This Row],[Discharge Date]]-_3___Healthcare_Data_v1[[#This Row],[Date of Admission]]</f>
        <v>9</v>
      </c>
      <c r="Q6086" s="1">
        <f>IFERROR(_3___Healthcare_Data_v1[[#This Row],[ Billing Amount ]]/_3___Healthcare_Data_v1[[#This Row],[Days in Hospital]],0)</f>
        <v>1742.9445977777777</v>
      </c>
      <c r="R6086" s="1" t="str">
        <f>IF(_3___Healthcare_Data_v1[[#This Row],[Age]]&gt;60,"Senior",IF(_3___Healthcare_Data_v1[[#This Row],[Age]]&gt;35,"Middle","Young"))</f>
        <v>Senior</v>
      </c>
    </row>
    <row r="6087" spans="1:18" x14ac:dyDescent="0.3">
      <c r="A6087" s="1" t="s">
        <v>16791</v>
      </c>
      <c r="B6087" s="1" t="s">
        <v>26610</v>
      </c>
      <c r="C6087" s="1" t="s">
        <v>26</v>
      </c>
      <c r="D6087" s="1" t="s">
        <v>229</v>
      </c>
      <c r="E6087" s="1" t="s">
        <v>69</v>
      </c>
      <c r="F6087" s="2">
        <v>44650</v>
      </c>
      <c r="G6087" s="1" t="s">
        <v>16792</v>
      </c>
      <c r="H6087" s="1" t="s">
        <v>16793</v>
      </c>
      <c r="I6087" s="1" t="s">
        <v>21</v>
      </c>
      <c r="J6087" s="3" t="s">
        <v>32753</v>
      </c>
      <c r="K6087">
        <v>257</v>
      </c>
      <c r="L6087" s="1" t="s">
        <v>42</v>
      </c>
      <c r="M6087" s="2">
        <v>44652</v>
      </c>
      <c r="N6087" s="1" t="s">
        <v>84</v>
      </c>
      <c r="O6087" s="1" t="s">
        <v>44</v>
      </c>
      <c r="P6087" s="1">
        <f>_3___Healthcare_Data_v1[[#This Row],[Discharge Date]]-_3___Healthcare_Data_v1[[#This Row],[Date of Admission]]</f>
        <v>2</v>
      </c>
      <c r="Q6087" s="1">
        <f>IFERROR(_3___Healthcare_Data_v1[[#This Row],[ Billing Amount ]]/_3___Healthcare_Data_v1[[#This Row],[Days in Hospital]],0)</f>
        <v>13935.288205000001</v>
      </c>
      <c r="R6087" s="1" t="str">
        <f>IF(_3___Healthcare_Data_v1[[#This Row],[Age]]&gt;60,"Senior",IF(_3___Healthcare_Data_v1[[#This Row],[Age]]&gt;35,"Middle","Young"))</f>
        <v>Senior</v>
      </c>
    </row>
    <row r="6088" spans="1:18" x14ac:dyDescent="0.3">
      <c r="A6088" s="1" t="s">
        <v>16794</v>
      </c>
      <c r="B6088" s="1" t="s">
        <v>26837</v>
      </c>
      <c r="C6088" s="1" t="s">
        <v>26</v>
      </c>
      <c r="D6088" s="1" t="s">
        <v>27</v>
      </c>
      <c r="E6088" s="1" t="s">
        <v>35</v>
      </c>
      <c r="F6088" s="2">
        <v>45065</v>
      </c>
      <c r="G6088" s="1" t="s">
        <v>16795</v>
      </c>
      <c r="H6088" s="1" t="s">
        <v>16796</v>
      </c>
      <c r="I6088" s="1" t="s">
        <v>60</v>
      </c>
      <c r="J6088" s="3" t="s">
        <v>32754</v>
      </c>
      <c r="K6088">
        <v>175</v>
      </c>
      <c r="L6088" s="1" t="s">
        <v>22</v>
      </c>
      <c r="M6088" s="2">
        <v>45082</v>
      </c>
      <c r="N6088" s="1" t="s">
        <v>23</v>
      </c>
      <c r="O6088" s="1" t="s">
        <v>32</v>
      </c>
      <c r="P6088" s="1">
        <f>_3___Healthcare_Data_v1[[#This Row],[Discharge Date]]-_3___Healthcare_Data_v1[[#This Row],[Date of Admission]]</f>
        <v>17</v>
      </c>
      <c r="Q6088" s="1">
        <f>IFERROR(_3___Healthcare_Data_v1[[#This Row],[ Billing Amount ]]/_3___Healthcare_Data_v1[[#This Row],[Days in Hospital]],0)</f>
        <v>502.87845958823527</v>
      </c>
      <c r="R6088" s="1" t="str">
        <f>IF(_3___Healthcare_Data_v1[[#This Row],[Age]]&gt;60,"Senior",IF(_3___Healthcare_Data_v1[[#This Row],[Age]]&gt;35,"Middle","Young"))</f>
        <v>Senior</v>
      </c>
    </row>
    <row r="6089" spans="1:18" x14ac:dyDescent="0.3">
      <c r="A6089" s="1" t="s">
        <v>14055</v>
      </c>
      <c r="B6089" s="1" t="s">
        <v>26750</v>
      </c>
      <c r="C6089" s="1" t="s">
        <v>16</v>
      </c>
      <c r="D6089" s="1" t="s">
        <v>49</v>
      </c>
      <c r="E6089" s="1" t="s">
        <v>26620</v>
      </c>
      <c r="F6089" s="2">
        <v>43718</v>
      </c>
      <c r="G6089" s="1" t="s">
        <v>16797</v>
      </c>
      <c r="H6089" s="1" t="s">
        <v>16798</v>
      </c>
      <c r="I6089" s="1" t="s">
        <v>21</v>
      </c>
      <c r="J6089" s="3" t="s">
        <v>32755</v>
      </c>
      <c r="K6089">
        <v>283</v>
      </c>
      <c r="L6089" s="1" t="s">
        <v>42</v>
      </c>
      <c r="M6089" s="2">
        <v>43733</v>
      </c>
      <c r="N6089" s="1" t="s">
        <v>23</v>
      </c>
      <c r="O6089" s="1" t="s">
        <v>44</v>
      </c>
      <c r="P6089" s="1">
        <f>_3___Healthcare_Data_v1[[#This Row],[Discharge Date]]-_3___Healthcare_Data_v1[[#This Row],[Date of Admission]]</f>
        <v>15</v>
      </c>
      <c r="Q6089" s="1">
        <f>IFERROR(_3___Healthcare_Data_v1[[#This Row],[ Billing Amount ]]/_3___Healthcare_Data_v1[[#This Row],[Days in Hospital]],0)</f>
        <v>1820.6608033333332</v>
      </c>
      <c r="R6089" s="1" t="str">
        <f>IF(_3___Healthcare_Data_v1[[#This Row],[Age]]&gt;60,"Senior",IF(_3___Healthcare_Data_v1[[#This Row],[Age]]&gt;35,"Middle","Young"))</f>
        <v>Senior</v>
      </c>
    </row>
    <row r="6090" spans="1:18" x14ac:dyDescent="0.3">
      <c r="A6090" s="1" t="s">
        <v>16799</v>
      </c>
      <c r="B6090" s="1" t="s">
        <v>26720</v>
      </c>
      <c r="C6090" s="1" t="s">
        <v>16</v>
      </c>
      <c r="D6090" s="1" t="s">
        <v>27</v>
      </c>
      <c r="E6090" s="1" t="s">
        <v>35</v>
      </c>
      <c r="F6090" s="2">
        <v>44222</v>
      </c>
      <c r="G6090" s="1" t="s">
        <v>16074</v>
      </c>
      <c r="H6090" s="1" t="s">
        <v>1596</v>
      </c>
      <c r="I6090" s="1" t="s">
        <v>21</v>
      </c>
      <c r="J6090" s="3" t="s">
        <v>32756</v>
      </c>
      <c r="K6090">
        <v>335</v>
      </c>
      <c r="L6090" s="1" t="s">
        <v>42</v>
      </c>
      <c r="M6090" s="2">
        <v>44252</v>
      </c>
      <c r="N6090" s="1" t="s">
        <v>43</v>
      </c>
      <c r="O6090" s="1" t="s">
        <v>44</v>
      </c>
      <c r="P6090" s="1">
        <f>_3___Healthcare_Data_v1[[#This Row],[Discharge Date]]-_3___Healthcare_Data_v1[[#This Row],[Date of Admission]]</f>
        <v>30</v>
      </c>
      <c r="Q6090" s="1">
        <f>IFERROR(_3___Healthcare_Data_v1[[#This Row],[ Billing Amount ]]/_3___Healthcare_Data_v1[[#This Row],[Days in Hospital]],0)</f>
        <v>298.74767053333329</v>
      </c>
      <c r="R6090" s="1" t="str">
        <f>IF(_3___Healthcare_Data_v1[[#This Row],[Age]]&gt;60,"Senior",IF(_3___Healthcare_Data_v1[[#This Row],[Age]]&gt;35,"Middle","Young"))</f>
        <v>Senior</v>
      </c>
    </row>
    <row r="6091" spans="1:18" x14ac:dyDescent="0.3">
      <c r="A6091" s="1" t="s">
        <v>16800</v>
      </c>
      <c r="B6091" s="1" t="s">
        <v>26958</v>
      </c>
      <c r="C6091" s="1" t="s">
        <v>16</v>
      </c>
      <c r="D6091" s="1" t="s">
        <v>229</v>
      </c>
      <c r="E6091" s="1" t="s">
        <v>26620</v>
      </c>
      <c r="F6091" s="2">
        <v>43762</v>
      </c>
      <c r="G6091" s="1" t="s">
        <v>16801</v>
      </c>
      <c r="H6091" s="1" t="s">
        <v>16802</v>
      </c>
      <c r="I6091" s="1" t="s">
        <v>26607</v>
      </c>
      <c r="J6091" s="3" t="s">
        <v>32757</v>
      </c>
      <c r="K6091">
        <v>204</v>
      </c>
      <c r="L6091" s="1" t="s">
        <v>22</v>
      </c>
      <c r="M6091" s="2">
        <v>43774</v>
      </c>
      <c r="N6091" s="1" t="s">
        <v>31</v>
      </c>
      <c r="O6091" s="1" t="s">
        <v>24</v>
      </c>
      <c r="P6091" s="1">
        <f>_3___Healthcare_Data_v1[[#This Row],[Discharge Date]]-_3___Healthcare_Data_v1[[#This Row],[Date of Admission]]</f>
        <v>12</v>
      </c>
      <c r="Q6091" s="1">
        <f>IFERROR(_3___Healthcare_Data_v1[[#This Row],[ Billing Amount ]]/_3___Healthcare_Data_v1[[#This Row],[Days in Hospital]],0)</f>
        <v>1107.5360316666668</v>
      </c>
      <c r="R6091" s="1" t="str">
        <f>IF(_3___Healthcare_Data_v1[[#This Row],[Age]]&gt;60,"Senior",IF(_3___Healthcare_Data_v1[[#This Row],[Age]]&gt;35,"Middle","Young"))</f>
        <v>Senior</v>
      </c>
    </row>
    <row r="6092" spans="1:18" x14ac:dyDescent="0.3">
      <c r="A6092" s="1" t="s">
        <v>16803</v>
      </c>
      <c r="B6092" s="1" t="s">
        <v>26720</v>
      </c>
      <c r="C6092" s="1" t="s">
        <v>16</v>
      </c>
      <c r="D6092" s="1" t="s">
        <v>89</v>
      </c>
      <c r="E6092" s="1" t="s">
        <v>69</v>
      </c>
      <c r="F6092" s="2">
        <v>44207</v>
      </c>
      <c r="G6092" s="1" t="s">
        <v>16804</v>
      </c>
      <c r="H6092" s="1" t="s">
        <v>16805</v>
      </c>
      <c r="I6092" s="1" t="s">
        <v>21</v>
      </c>
      <c r="J6092" s="3" t="s">
        <v>32758</v>
      </c>
      <c r="K6092">
        <v>135</v>
      </c>
      <c r="L6092" s="1" t="s">
        <v>38</v>
      </c>
      <c r="M6092" s="2">
        <v>44231</v>
      </c>
      <c r="N6092" s="1" t="s">
        <v>84</v>
      </c>
      <c r="O6092" s="1" t="s">
        <v>32</v>
      </c>
      <c r="P6092" s="1">
        <f>_3___Healthcare_Data_v1[[#This Row],[Discharge Date]]-_3___Healthcare_Data_v1[[#This Row],[Date of Admission]]</f>
        <v>24</v>
      </c>
      <c r="Q6092" s="1">
        <f>IFERROR(_3___Healthcare_Data_v1[[#This Row],[ Billing Amount ]]/_3___Healthcare_Data_v1[[#This Row],[Days in Hospital]],0)</f>
        <v>922.42120375000002</v>
      </c>
      <c r="R6092" s="1" t="str">
        <f>IF(_3___Healthcare_Data_v1[[#This Row],[Age]]&gt;60,"Senior",IF(_3___Healthcare_Data_v1[[#This Row],[Age]]&gt;35,"Middle","Young"))</f>
        <v>Senior</v>
      </c>
    </row>
    <row r="6093" spans="1:18" x14ac:dyDescent="0.3">
      <c r="A6093" s="1" t="s">
        <v>16806</v>
      </c>
      <c r="B6093" s="1" t="s">
        <v>26649</v>
      </c>
      <c r="C6093" s="1" t="s">
        <v>16</v>
      </c>
      <c r="D6093" s="1" t="s">
        <v>17</v>
      </c>
      <c r="E6093" s="1" t="s">
        <v>26615</v>
      </c>
      <c r="F6093" s="2">
        <v>44239</v>
      </c>
      <c r="G6093" s="1" t="s">
        <v>16807</v>
      </c>
      <c r="H6093" s="1" t="s">
        <v>16808</v>
      </c>
      <c r="I6093" s="1" t="s">
        <v>21</v>
      </c>
      <c r="J6093" s="3" t="s">
        <v>32759</v>
      </c>
      <c r="K6093">
        <v>339</v>
      </c>
      <c r="L6093" s="1" t="s">
        <v>38</v>
      </c>
      <c r="M6093" s="2">
        <v>44267</v>
      </c>
      <c r="N6093" s="1" t="s">
        <v>43</v>
      </c>
      <c r="O6093" s="1" t="s">
        <v>32</v>
      </c>
      <c r="P6093" s="1">
        <f>_3___Healthcare_Data_v1[[#This Row],[Discharge Date]]-_3___Healthcare_Data_v1[[#This Row],[Date of Admission]]</f>
        <v>28</v>
      </c>
      <c r="Q6093" s="1">
        <f>IFERROR(_3___Healthcare_Data_v1[[#This Row],[ Billing Amount ]]/_3___Healthcare_Data_v1[[#This Row],[Days in Hospital]],0)</f>
        <v>152.23307107142858</v>
      </c>
      <c r="R6093" s="1" t="str">
        <f>IF(_3___Healthcare_Data_v1[[#This Row],[Age]]&gt;60,"Senior",IF(_3___Healthcare_Data_v1[[#This Row],[Age]]&gt;35,"Middle","Young"))</f>
        <v>Senior</v>
      </c>
    </row>
    <row r="6094" spans="1:18" x14ac:dyDescent="0.3">
      <c r="A6094" s="1" t="s">
        <v>16809</v>
      </c>
      <c r="B6094" s="1" t="s">
        <v>26630</v>
      </c>
      <c r="C6094" s="1" t="s">
        <v>26</v>
      </c>
      <c r="D6094" s="1" t="s">
        <v>49</v>
      </c>
      <c r="E6094" s="1" t="s">
        <v>26620</v>
      </c>
      <c r="F6094" s="2">
        <v>44518</v>
      </c>
      <c r="G6094" s="1" t="s">
        <v>16810</v>
      </c>
      <c r="H6094" s="1" t="s">
        <v>16811</v>
      </c>
      <c r="I6094" s="1" t="s">
        <v>56</v>
      </c>
      <c r="J6094" s="3" t="s">
        <v>32760</v>
      </c>
      <c r="K6094">
        <v>122</v>
      </c>
      <c r="L6094" s="1" t="s">
        <v>38</v>
      </c>
      <c r="M6094" s="2">
        <v>44528</v>
      </c>
      <c r="N6094" s="1" t="s">
        <v>48</v>
      </c>
      <c r="O6094" s="1" t="s">
        <v>44</v>
      </c>
      <c r="P6094" s="1">
        <f>_3___Healthcare_Data_v1[[#This Row],[Discharge Date]]-_3___Healthcare_Data_v1[[#This Row],[Date of Admission]]</f>
        <v>10</v>
      </c>
      <c r="Q6094" s="1">
        <f>IFERROR(_3___Healthcare_Data_v1[[#This Row],[ Billing Amount ]]/_3___Healthcare_Data_v1[[#This Row],[Days in Hospital]],0)</f>
        <v>329.01631190000001</v>
      </c>
      <c r="R6094" s="1" t="str">
        <f>IF(_3___Healthcare_Data_v1[[#This Row],[Age]]&gt;60,"Senior",IF(_3___Healthcare_Data_v1[[#This Row],[Age]]&gt;35,"Middle","Young"))</f>
        <v>Senior</v>
      </c>
    </row>
    <row r="6095" spans="1:18" x14ac:dyDescent="0.3">
      <c r="A6095" s="1" t="s">
        <v>2045</v>
      </c>
      <c r="B6095" s="1" t="s">
        <v>26776</v>
      </c>
      <c r="C6095" s="1" t="s">
        <v>16</v>
      </c>
      <c r="D6095" s="1" t="s">
        <v>229</v>
      </c>
      <c r="E6095" s="1" t="s">
        <v>26620</v>
      </c>
      <c r="F6095" s="2">
        <v>43451</v>
      </c>
      <c r="G6095" s="1" t="s">
        <v>16812</v>
      </c>
      <c r="H6095" s="1" t="s">
        <v>16813</v>
      </c>
      <c r="I6095" s="1" t="s">
        <v>60</v>
      </c>
      <c r="J6095" s="3" t="s">
        <v>32761</v>
      </c>
      <c r="K6095">
        <v>397</v>
      </c>
      <c r="L6095" s="1" t="s">
        <v>42</v>
      </c>
      <c r="M6095" s="2">
        <v>43456</v>
      </c>
      <c r="N6095" s="1" t="s">
        <v>31</v>
      </c>
      <c r="O6095" s="1" t="s">
        <v>44</v>
      </c>
      <c r="P6095" s="1">
        <f>_3___Healthcare_Data_v1[[#This Row],[Discharge Date]]-_3___Healthcare_Data_v1[[#This Row],[Date of Admission]]</f>
        <v>5</v>
      </c>
      <c r="Q6095" s="1">
        <f>IFERROR(_3___Healthcare_Data_v1[[#This Row],[ Billing Amount ]]/_3___Healthcare_Data_v1[[#This Row],[Days in Hospital]],0)</f>
        <v>1792.3502082</v>
      </c>
      <c r="R6095" s="1" t="str">
        <f>IF(_3___Healthcare_Data_v1[[#This Row],[Age]]&gt;60,"Senior",IF(_3___Healthcare_Data_v1[[#This Row],[Age]]&gt;35,"Middle","Young"))</f>
        <v>Senior</v>
      </c>
    </row>
    <row r="6096" spans="1:18" x14ac:dyDescent="0.3">
      <c r="A6096" s="1" t="s">
        <v>16814</v>
      </c>
      <c r="B6096" s="1" t="s">
        <v>26803</v>
      </c>
      <c r="C6096" s="1" t="s">
        <v>26</v>
      </c>
      <c r="D6096" s="1" t="s">
        <v>62</v>
      </c>
      <c r="E6096" s="1" t="s">
        <v>69</v>
      </c>
      <c r="F6096" s="2">
        <v>44254</v>
      </c>
      <c r="G6096" s="1" t="s">
        <v>16815</v>
      </c>
      <c r="H6096" s="1" t="s">
        <v>16816</v>
      </c>
      <c r="I6096" s="1" t="s">
        <v>26607</v>
      </c>
      <c r="J6096" s="3" t="s">
        <v>32762</v>
      </c>
      <c r="K6096">
        <v>131</v>
      </c>
      <c r="L6096" s="1" t="s">
        <v>38</v>
      </c>
      <c r="M6096" s="2">
        <v>44278</v>
      </c>
      <c r="N6096" s="1" t="s">
        <v>48</v>
      </c>
      <c r="O6096" s="1" t="s">
        <v>24</v>
      </c>
      <c r="P6096" s="1">
        <f>_3___Healthcare_Data_v1[[#This Row],[Discharge Date]]-_3___Healthcare_Data_v1[[#This Row],[Date of Admission]]</f>
        <v>24</v>
      </c>
      <c r="Q6096" s="1">
        <f>IFERROR(_3___Healthcare_Data_v1[[#This Row],[ Billing Amount ]]/_3___Healthcare_Data_v1[[#This Row],[Days in Hospital]],0)</f>
        <v>3069.8880141666668</v>
      </c>
      <c r="R6096" s="1" t="str">
        <f>IF(_3___Healthcare_Data_v1[[#This Row],[Age]]&gt;60,"Senior",IF(_3___Healthcare_Data_v1[[#This Row],[Age]]&gt;35,"Middle","Young"))</f>
        <v>Senior</v>
      </c>
    </row>
    <row r="6097" spans="1:18" x14ac:dyDescent="0.3">
      <c r="A6097" s="1" t="s">
        <v>16817</v>
      </c>
      <c r="B6097" s="1" t="s">
        <v>26958</v>
      </c>
      <c r="C6097" s="1" t="s">
        <v>16</v>
      </c>
      <c r="D6097" s="1" t="s">
        <v>62</v>
      </c>
      <c r="E6097" s="1" t="s">
        <v>28</v>
      </c>
      <c r="F6097" s="2">
        <v>45214</v>
      </c>
      <c r="G6097" s="1" t="s">
        <v>16818</v>
      </c>
      <c r="H6097" s="1" t="s">
        <v>16819</v>
      </c>
      <c r="I6097" s="1" t="s">
        <v>52</v>
      </c>
      <c r="J6097" s="3" t="s">
        <v>32763</v>
      </c>
      <c r="K6097">
        <v>218</v>
      </c>
      <c r="L6097" s="1" t="s">
        <v>22</v>
      </c>
      <c r="M6097" s="2">
        <v>45224</v>
      </c>
      <c r="N6097" s="1" t="s">
        <v>84</v>
      </c>
      <c r="O6097" s="1" t="s">
        <v>32</v>
      </c>
      <c r="P6097" s="1">
        <f>_3___Healthcare_Data_v1[[#This Row],[Discharge Date]]-_3___Healthcare_Data_v1[[#This Row],[Date of Admission]]</f>
        <v>10</v>
      </c>
      <c r="Q6097" s="1">
        <f>IFERROR(_3___Healthcare_Data_v1[[#This Row],[ Billing Amount ]]/_3___Healthcare_Data_v1[[#This Row],[Days in Hospital]],0)</f>
        <v>2961.2901069999998</v>
      </c>
      <c r="R6097" s="1" t="str">
        <f>IF(_3___Healthcare_Data_v1[[#This Row],[Age]]&gt;60,"Senior",IF(_3___Healthcare_Data_v1[[#This Row],[Age]]&gt;35,"Middle","Young"))</f>
        <v>Senior</v>
      </c>
    </row>
    <row r="6098" spans="1:18" x14ac:dyDescent="0.3">
      <c r="A6098" s="1" t="s">
        <v>16820</v>
      </c>
      <c r="B6098" s="1" t="s">
        <v>26689</v>
      </c>
      <c r="C6098" s="1" t="s">
        <v>16</v>
      </c>
      <c r="D6098" s="1" t="s">
        <v>89</v>
      </c>
      <c r="E6098" s="1" t="s">
        <v>69</v>
      </c>
      <c r="F6098" s="2">
        <v>43559</v>
      </c>
      <c r="G6098" s="1" t="s">
        <v>16821</v>
      </c>
      <c r="H6098" s="1" t="s">
        <v>13073</v>
      </c>
      <c r="I6098" s="1" t="s">
        <v>21</v>
      </c>
      <c r="J6098" s="3" t="s">
        <v>27276</v>
      </c>
      <c r="K6098">
        <v>124</v>
      </c>
      <c r="L6098" s="1" t="s">
        <v>22</v>
      </c>
      <c r="M6098" s="2">
        <v>43560</v>
      </c>
      <c r="N6098" s="1" t="s">
        <v>43</v>
      </c>
      <c r="O6098" s="1" t="s">
        <v>24</v>
      </c>
      <c r="P6098" s="1">
        <f>_3___Healthcare_Data_v1[[#This Row],[Discharge Date]]-_3___Healthcare_Data_v1[[#This Row],[Date of Admission]]</f>
        <v>1</v>
      </c>
      <c r="Q6098" s="1">
        <f>IFERROR(_3___Healthcare_Data_v1[[#This Row],[ Billing Amount ]]/_3___Healthcare_Data_v1[[#This Row],[Days in Hospital]],0)</f>
        <v>0</v>
      </c>
      <c r="R6098" s="1" t="str">
        <f>IF(_3___Healthcare_Data_v1[[#This Row],[Age]]&gt;60,"Senior",IF(_3___Healthcare_Data_v1[[#This Row],[Age]]&gt;35,"Middle","Young"))</f>
        <v>Senior</v>
      </c>
    </row>
    <row r="6099" spans="1:18" x14ac:dyDescent="0.3">
      <c r="A6099" s="1" t="s">
        <v>16822</v>
      </c>
      <c r="B6099" s="1" t="s">
        <v>26640</v>
      </c>
      <c r="C6099" s="1" t="s">
        <v>26</v>
      </c>
      <c r="D6099" s="1" t="s">
        <v>34</v>
      </c>
      <c r="E6099" s="1" t="s">
        <v>28</v>
      </c>
      <c r="F6099" s="2">
        <v>44123</v>
      </c>
      <c r="G6099" s="1" t="s">
        <v>16823</v>
      </c>
      <c r="H6099" s="1" t="s">
        <v>16824</v>
      </c>
      <c r="I6099" s="1" t="s">
        <v>21</v>
      </c>
      <c r="J6099" s="3" t="s">
        <v>32764</v>
      </c>
      <c r="K6099">
        <v>170</v>
      </c>
      <c r="L6099" s="1" t="s">
        <v>22</v>
      </c>
      <c r="M6099" s="2">
        <v>44141</v>
      </c>
      <c r="N6099" s="1" t="s">
        <v>43</v>
      </c>
      <c r="O6099" s="1" t="s">
        <v>44</v>
      </c>
      <c r="P6099" s="1">
        <f>_3___Healthcare_Data_v1[[#This Row],[Discharge Date]]-_3___Healthcare_Data_v1[[#This Row],[Date of Admission]]</f>
        <v>18</v>
      </c>
      <c r="Q6099" s="1">
        <f>IFERROR(_3___Healthcare_Data_v1[[#This Row],[ Billing Amount ]]/_3___Healthcare_Data_v1[[#This Row],[Days in Hospital]],0)</f>
        <v>974.5591677777777</v>
      </c>
      <c r="R6099" s="1" t="str">
        <f>IF(_3___Healthcare_Data_v1[[#This Row],[Age]]&gt;60,"Senior",IF(_3___Healthcare_Data_v1[[#This Row],[Age]]&gt;35,"Middle","Young"))</f>
        <v>Senior</v>
      </c>
    </row>
    <row r="6100" spans="1:18" x14ac:dyDescent="0.3">
      <c r="A6100" s="1" t="s">
        <v>16825</v>
      </c>
      <c r="B6100" s="1" t="s">
        <v>26750</v>
      </c>
      <c r="C6100" s="1" t="s">
        <v>16</v>
      </c>
      <c r="D6100" s="1" t="s">
        <v>62</v>
      </c>
      <c r="E6100" s="1" t="s">
        <v>35</v>
      </c>
      <c r="F6100" s="2">
        <v>43819</v>
      </c>
      <c r="G6100" s="1" t="s">
        <v>10052</v>
      </c>
      <c r="H6100" s="1" t="s">
        <v>16826</v>
      </c>
      <c r="I6100" s="1" t="s">
        <v>21</v>
      </c>
      <c r="J6100" s="3" t="s">
        <v>32765</v>
      </c>
      <c r="K6100">
        <v>381</v>
      </c>
      <c r="L6100" s="1" t="s">
        <v>22</v>
      </c>
      <c r="M6100" s="2">
        <v>43835</v>
      </c>
      <c r="N6100" s="1" t="s">
        <v>84</v>
      </c>
      <c r="O6100" s="1" t="s">
        <v>24</v>
      </c>
      <c r="P6100" s="1">
        <f>_3___Healthcare_Data_v1[[#This Row],[Discharge Date]]-_3___Healthcare_Data_v1[[#This Row],[Date of Admission]]</f>
        <v>16</v>
      </c>
      <c r="Q6100" s="1">
        <f>IFERROR(_3___Healthcare_Data_v1[[#This Row],[ Billing Amount ]]/_3___Healthcare_Data_v1[[#This Row],[Days in Hospital]],0)</f>
        <v>910.58783937500004</v>
      </c>
      <c r="R6100" s="1" t="str">
        <f>IF(_3___Healthcare_Data_v1[[#This Row],[Age]]&gt;60,"Senior",IF(_3___Healthcare_Data_v1[[#This Row],[Age]]&gt;35,"Middle","Young"))</f>
        <v>Senior</v>
      </c>
    </row>
    <row r="6101" spans="1:18" x14ac:dyDescent="0.3">
      <c r="A6101" s="1" t="s">
        <v>16827</v>
      </c>
      <c r="B6101" s="1" t="s">
        <v>26614</v>
      </c>
      <c r="C6101" s="1" t="s">
        <v>16</v>
      </c>
      <c r="D6101" s="1" t="s">
        <v>114</v>
      </c>
      <c r="E6101" s="1" t="s">
        <v>26615</v>
      </c>
      <c r="F6101" s="2">
        <v>44155</v>
      </c>
      <c r="G6101" s="1" t="s">
        <v>3511</v>
      </c>
      <c r="H6101" s="1" t="s">
        <v>16828</v>
      </c>
      <c r="I6101" s="1" t="s">
        <v>26607</v>
      </c>
      <c r="J6101" s="3" t="s">
        <v>32766</v>
      </c>
      <c r="K6101">
        <v>300</v>
      </c>
      <c r="L6101" s="1" t="s">
        <v>22</v>
      </c>
      <c r="M6101" s="2">
        <v>44160</v>
      </c>
      <c r="N6101" s="1" t="s">
        <v>43</v>
      </c>
      <c r="O6101" s="1" t="s">
        <v>44</v>
      </c>
      <c r="P6101" s="1">
        <f>_3___Healthcare_Data_v1[[#This Row],[Discharge Date]]-_3___Healthcare_Data_v1[[#This Row],[Date of Admission]]</f>
        <v>5</v>
      </c>
      <c r="Q6101" s="1">
        <f>IFERROR(_3___Healthcare_Data_v1[[#This Row],[ Billing Amount ]]/_3___Healthcare_Data_v1[[#This Row],[Days in Hospital]],0)</f>
        <v>4814.5382140000002</v>
      </c>
      <c r="R6101" s="1" t="str">
        <f>IF(_3___Healthcare_Data_v1[[#This Row],[Age]]&gt;60,"Senior",IF(_3___Healthcare_Data_v1[[#This Row],[Age]]&gt;35,"Middle","Young"))</f>
        <v>Senior</v>
      </c>
    </row>
    <row r="6102" spans="1:18" x14ac:dyDescent="0.3">
      <c r="A6102" s="1" t="s">
        <v>16829</v>
      </c>
      <c r="B6102" s="1" t="s">
        <v>26606</v>
      </c>
      <c r="C6102" s="1" t="s">
        <v>16</v>
      </c>
      <c r="D6102" s="1" t="s">
        <v>17</v>
      </c>
      <c r="E6102" s="1" t="s">
        <v>18</v>
      </c>
      <c r="F6102" s="2">
        <v>43542</v>
      </c>
      <c r="G6102" s="1" t="s">
        <v>16830</v>
      </c>
      <c r="H6102" s="1" t="s">
        <v>16831</v>
      </c>
      <c r="I6102" s="1" t="s">
        <v>26607</v>
      </c>
      <c r="J6102" s="3" t="s">
        <v>32767</v>
      </c>
      <c r="K6102">
        <v>156</v>
      </c>
      <c r="L6102" s="1" t="s">
        <v>42</v>
      </c>
      <c r="M6102" s="2">
        <v>43565</v>
      </c>
      <c r="N6102" s="1" t="s">
        <v>31</v>
      </c>
      <c r="O6102" s="1" t="s">
        <v>24</v>
      </c>
      <c r="P6102" s="1">
        <f>_3___Healthcare_Data_v1[[#This Row],[Discharge Date]]-_3___Healthcare_Data_v1[[#This Row],[Date of Admission]]</f>
        <v>23</v>
      </c>
      <c r="Q6102" s="1">
        <f>IFERROR(_3___Healthcare_Data_v1[[#This Row],[ Billing Amount ]]/_3___Healthcare_Data_v1[[#This Row],[Days in Hospital]],0)</f>
        <v>890.29504260869567</v>
      </c>
      <c r="R6102" s="1" t="str">
        <f>IF(_3___Healthcare_Data_v1[[#This Row],[Age]]&gt;60,"Senior",IF(_3___Healthcare_Data_v1[[#This Row],[Age]]&gt;35,"Middle","Young"))</f>
        <v>Senior</v>
      </c>
    </row>
    <row r="6103" spans="1:18" x14ac:dyDescent="0.3">
      <c r="A6103" s="1" t="s">
        <v>16832</v>
      </c>
      <c r="B6103" s="1" t="s">
        <v>26750</v>
      </c>
      <c r="C6103" s="1" t="s">
        <v>16</v>
      </c>
      <c r="D6103" s="1" t="s">
        <v>62</v>
      </c>
      <c r="E6103" s="1" t="s">
        <v>18</v>
      </c>
      <c r="F6103" s="2">
        <v>44956</v>
      </c>
      <c r="G6103" s="1" t="s">
        <v>16833</v>
      </c>
      <c r="H6103" s="1" t="s">
        <v>16834</v>
      </c>
      <c r="I6103" s="1" t="s">
        <v>21</v>
      </c>
      <c r="J6103" s="3" t="s">
        <v>32768</v>
      </c>
      <c r="K6103">
        <v>311</v>
      </c>
      <c r="L6103" s="1" t="s">
        <v>42</v>
      </c>
      <c r="M6103" s="2">
        <v>44965</v>
      </c>
      <c r="N6103" s="1" t="s">
        <v>84</v>
      </c>
      <c r="O6103" s="1" t="s">
        <v>24</v>
      </c>
      <c r="P6103" s="1">
        <f>_3___Healthcare_Data_v1[[#This Row],[Discharge Date]]-_3___Healthcare_Data_v1[[#This Row],[Date of Admission]]</f>
        <v>9</v>
      </c>
      <c r="Q6103" s="1">
        <f>IFERROR(_3___Healthcare_Data_v1[[#This Row],[ Billing Amount ]]/_3___Healthcare_Data_v1[[#This Row],[Days in Hospital]],0)</f>
        <v>3198.7496455555556</v>
      </c>
      <c r="R6103" s="1" t="str">
        <f>IF(_3___Healthcare_Data_v1[[#This Row],[Age]]&gt;60,"Senior",IF(_3___Healthcare_Data_v1[[#This Row],[Age]]&gt;35,"Middle","Young"))</f>
        <v>Senior</v>
      </c>
    </row>
    <row r="6104" spans="1:18" x14ac:dyDescent="0.3">
      <c r="A6104" s="1" t="s">
        <v>16835</v>
      </c>
      <c r="B6104" s="1" t="s">
        <v>26614</v>
      </c>
      <c r="C6104" s="1" t="s">
        <v>16</v>
      </c>
      <c r="D6104" s="1" t="s">
        <v>49</v>
      </c>
      <c r="E6104" s="1" t="s">
        <v>26620</v>
      </c>
      <c r="F6104" s="2">
        <v>43962</v>
      </c>
      <c r="G6104" s="1" t="s">
        <v>16836</v>
      </c>
      <c r="H6104" s="1" t="s">
        <v>16837</v>
      </c>
      <c r="I6104" s="1" t="s">
        <v>52</v>
      </c>
      <c r="J6104" s="3" t="s">
        <v>32769</v>
      </c>
      <c r="K6104">
        <v>392</v>
      </c>
      <c r="L6104" s="1" t="s">
        <v>38</v>
      </c>
      <c r="M6104" s="2">
        <v>43965</v>
      </c>
      <c r="N6104" s="1" t="s">
        <v>43</v>
      </c>
      <c r="O6104" s="1" t="s">
        <v>44</v>
      </c>
      <c r="P6104" s="1">
        <f>_3___Healthcare_Data_v1[[#This Row],[Discharge Date]]-_3___Healthcare_Data_v1[[#This Row],[Date of Admission]]</f>
        <v>3</v>
      </c>
      <c r="Q6104" s="1">
        <f>IFERROR(_3___Healthcare_Data_v1[[#This Row],[ Billing Amount ]]/_3___Healthcare_Data_v1[[#This Row],[Days in Hospital]],0)</f>
        <v>10188.009513333333</v>
      </c>
      <c r="R6104" s="1" t="str">
        <f>IF(_3___Healthcare_Data_v1[[#This Row],[Age]]&gt;60,"Senior",IF(_3___Healthcare_Data_v1[[#This Row],[Age]]&gt;35,"Middle","Young"))</f>
        <v>Senior</v>
      </c>
    </row>
    <row r="6105" spans="1:18" x14ac:dyDescent="0.3">
      <c r="A6105" s="1" t="s">
        <v>16838</v>
      </c>
      <c r="B6105" s="1" t="s">
        <v>26685</v>
      </c>
      <c r="C6105" s="1" t="s">
        <v>16</v>
      </c>
      <c r="D6105" s="1" t="s">
        <v>229</v>
      </c>
      <c r="E6105" s="1" t="s">
        <v>35</v>
      </c>
      <c r="F6105" s="2">
        <v>45012</v>
      </c>
      <c r="G6105" s="1" t="s">
        <v>16839</v>
      </c>
      <c r="H6105" s="1" t="s">
        <v>16840</v>
      </c>
      <c r="I6105" s="1" t="s">
        <v>56</v>
      </c>
      <c r="J6105" s="3" t="s">
        <v>32770</v>
      </c>
      <c r="K6105">
        <v>209</v>
      </c>
      <c r="L6105" s="1" t="s">
        <v>42</v>
      </c>
      <c r="M6105" s="2">
        <v>45024</v>
      </c>
      <c r="N6105" s="1" t="s">
        <v>84</v>
      </c>
      <c r="O6105" s="1" t="s">
        <v>32</v>
      </c>
      <c r="P6105" s="1">
        <f>_3___Healthcare_Data_v1[[#This Row],[Discharge Date]]-_3___Healthcare_Data_v1[[#This Row],[Date of Admission]]</f>
        <v>12</v>
      </c>
      <c r="Q6105" s="1">
        <f>IFERROR(_3___Healthcare_Data_v1[[#This Row],[ Billing Amount ]]/_3___Healthcare_Data_v1[[#This Row],[Days in Hospital]],0)</f>
        <v>1920.4454450000001</v>
      </c>
      <c r="R6105" s="1" t="str">
        <f>IF(_3___Healthcare_Data_v1[[#This Row],[Age]]&gt;60,"Senior",IF(_3___Healthcare_Data_v1[[#This Row],[Age]]&gt;35,"Middle","Young"))</f>
        <v>Senior</v>
      </c>
    </row>
    <row r="6106" spans="1:18" x14ac:dyDescent="0.3">
      <c r="A6106" s="1" t="s">
        <v>8757</v>
      </c>
      <c r="B6106" s="1" t="s">
        <v>26672</v>
      </c>
      <c r="C6106" s="1" t="s">
        <v>16</v>
      </c>
      <c r="D6106" s="1" t="s">
        <v>89</v>
      </c>
      <c r="E6106" s="1" t="s">
        <v>26620</v>
      </c>
      <c r="F6106" s="2">
        <v>43624</v>
      </c>
      <c r="G6106" s="1" t="s">
        <v>16841</v>
      </c>
      <c r="H6106" s="1" t="s">
        <v>2758</v>
      </c>
      <c r="I6106" s="1" t="s">
        <v>21</v>
      </c>
      <c r="J6106" s="3" t="s">
        <v>32771</v>
      </c>
      <c r="K6106">
        <v>355</v>
      </c>
      <c r="L6106" s="1" t="s">
        <v>42</v>
      </c>
      <c r="M6106" s="2">
        <v>43638</v>
      </c>
      <c r="N6106" s="1" t="s">
        <v>48</v>
      </c>
      <c r="O6106" s="1" t="s">
        <v>44</v>
      </c>
      <c r="P6106" s="1">
        <f>_3___Healthcare_Data_v1[[#This Row],[Discharge Date]]-_3___Healthcare_Data_v1[[#This Row],[Date of Admission]]</f>
        <v>14</v>
      </c>
      <c r="Q6106" s="1">
        <f>IFERROR(_3___Healthcare_Data_v1[[#This Row],[ Billing Amount ]]/_3___Healthcare_Data_v1[[#This Row],[Days in Hospital]],0)</f>
        <v>1270.1729049999999</v>
      </c>
      <c r="R6106" s="1" t="str">
        <f>IF(_3___Healthcare_Data_v1[[#This Row],[Age]]&gt;60,"Senior",IF(_3___Healthcare_Data_v1[[#This Row],[Age]]&gt;35,"Middle","Young"))</f>
        <v>Senior</v>
      </c>
    </row>
    <row r="6107" spans="1:18" x14ac:dyDescent="0.3">
      <c r="A6107" s="1" t="s">
        <v>16842</v>
      </c>
      <c r="B6107" s="1" t="s">
        <v>26745</v>
      </c>
      <c r="C6107" s="1" t="s">
        <v>16</v>
      </c>
      <c r="D6107" s="1" t="s">
        <v>34</v>
      </c>
      <c r="E6107" s="1" t="s">
        <v>28</v>
      </c>
      <c r="F6107" s="2">
        <v>44699</v>
      </c>
      <c r="G6107" s="1" t="s">
        <v>16843</v>
      </c>
      <c r="H6107" s="1" t="s">
        <v>16844</v>
      </c>
      <c r="I6107" s="1" t="s">
        <v>21</v>
      </c>
      <c r="J6107" s="3" t="s">
        <v>32772</v>
      </c>
      <c r="K6107">
        <v>272</v>
      </c>
      <c r="L6107" s="1" t="s">
        <v>38</v>
      </c>
      <c r="M6107" s="2">
        <v>44710</v>
      </c>
      <c r="N6107" s="1" t="s">
        <v>31</v>
      </c>
      <c r="O6107" s="1" t="s">
        <v>44</v>
      </c>
      <c r="P6107" s="1">
        <f>_3___Healthcare_Data_v1[[#This Row],[Discharge Date]]-_3___Healthcare_Data_v1[[#This Row],[Date of Admission]]</f>
        <v>11</v>
      </c>
      <c r="Q6107" s="1">
        <f>IFERROR(_3___Healthcare_Data_v1[[#This Row],[ Billing Amount ]]/_3___Healthcare_Data_v1[[#This Row],[Days in Hospital]],0)</f>
        <v>2583.9584554545454</v>
      </c>
      <c r="R6107" s="1" t="str">
        <f>IF(_3___Healthcare_Data_v1[[#This Row],[Age]]&gt;60,"Senior",IF(_3___Healthcare_Data_v1[[#This Row],[Age]]&gt;35,"Middle","Young"))</f>
        <v>Senior</v>
      </c>
    </row>
    <row r="6108" spans="1:18" x14ac:dyDescent="0.3">
      <c r="A6108" s="1" t="s">
        <v>16845</v>
      </c>
      <c r="B6108" s="1" t="s">
        <v>26659</v>
      </c>
      <c r="C6108" s="1" t="s">
        <v>26</v>
      </c>
      <c r="D6108" s="1" t="s">
        <v>89</v>
      </c>
      <c r="E6108" s="1" t="s">
        <v>26620</v>
      </c>
      <c r="F6108" s="2">
        <v>43891</v>
      </c>
      <c r="G6108" s="1" t="s">
        <v>274</v>
      </c>
      <c r="H6108" s="1" t="s">
        <v>16846</v>
      </c>
      <c r="I6108" s="1" t="s">
        <v>21</v>
      </c>
      <c r="J6108" s="3" t="s">
        <v>32773</v>
      </c>
      <c r="K6108">
        <v>363</v>
      </c>
      <c r="L6108" s="1" t="s">
        <v>22</v>
      </c>
      <c r="M6108" s="2">
        <v>43893</v>
      </c>
      <c r="N6108" s="1" t="s">
        <v>84</v>
      </c>
      <c r="O6108" s="1" t="s">
        <v>44</v>
      </c>
      <c r="P6108" s="1">
        <f>_3___Healthcare_Data_v1[[#This Row],[Discharge Date]]-_3___Healthcare_Data_v1[[#This Row],[Date of Admission]]</f>
        <v>2</v>
      </c>
      <c r="Q6108" s="1">
        <f>IFERROR(_3___Healthcare_Data_v1[[#This Row],[ Billing Amount ]]/_3___Healthcare_Data_v1[[#This Row],[Days in Hospital]],0)</f>
        <v>2596.7716535</v>
      </c>
      <c r="R6108" s="1" t="str">
        <f>IF(_3___Healthcare_Data_v1[[#This Row],[Age]]&gt;60,"Senior",IF(_3___Healthcare_Data_v1[[#This Row],[Age]]&gt;35,"Middle","Young"))</f>
        <v>Senior</v>
      </c>
    </row>
    <row r="6109" spans="1:18" x14ac:dyDescent="0.3">
      <c r="A6109" s="1" t="s">
        <v>16847</v>
      </c>
      <c r="B6109" s="1" t="s">
        <v>26980</v>
      </c>
      <c r="C6109" s="1" t="s">
        <v>26</v>
      </c>
      <c r="D6109" s="1" t="s">
        <v>27</v>
      </c>
      <c r="E6109" s="1" t="s">
        <v>35</v>
      </c>
      <c r="F6109" s="2">
        <v>43710</v>
      </c>
      <c r="G6109" s="1" t="s">
        <v>16848</v>
      </c>
      <c r="H6109" s="1" t="s">
        <v>16849</v>
      </c>
      <c r="I6109" s="1" t="s">
        <v>60</v>
      </c>
      <c r="J6109" s="3" t="s">
        <v>32774</v>
      </c>
      <c r="K6109">
        <v>361</v>
      </c>
      <c r="L6109" s="1" t="s">
        <v>22</v>
      </c>
      <c r="M6109" s="2">
        <v>43720</v>
      </c>
      <c r="N6109" s="1" t="s">
        <v>43</v>
      </c>
      <c r="O6109" s="1" t="s">
        <v>32</v>
      </c>
      <c r="P6109" s="1">
        <f>_3___Healthcare_Data_v1[[#This Row],[Discharge Date]]-_3___Healthcare_Data_v1[[#This Row],[Date of Admission]]</f>
        <v>10</v>
      </c>
      <c r="Q6109" s="1">
        <f>IFERROR(_3___Healthcare_Data_v1[[#This Row],[ Billing Amount ]]/_3___Healthcare_Data_v1[[#This Row],[Days in Hospital]],0)</f>
        <v>182.28865249999998</v>
      </c>
      <c r="R6109" s="1" t="str">
        <f>IF(_3___Healthcare_Data_v1[[#This Row],[Age]]&gt;60,"Senior",IF(_3___Healthcare_Data_v1[[#This Row],[Age]]&gt;35,"Middle","Young"))</f>
        <v>Senior</v>
      </c>
    </row>
    <row r="6110" spans="1:18" x14ac:dyDescent="0.3">
      <c r="A6110" s="1" t="s">
        <v>8634</v>
      </c>
      <c r="B6110" s="1" t="s">
        <v>26866</v>
      </c>
      <c r="C6110" s="1" t="s">
        <v>16</v>
      </c>
      <c r="D6110" s="1" t="s">
        <v>49</v>
      </c>
      <c r="E6110" s="1" t="s">
        <v>35</v>
      </c>
      <c r="F6110" s="2">
        <v>43835</v>
      </c>
      <c r="G6110" s="1" t="s">
        <v>16850</v>
      </c>
      <c r="H6110" s="1" t="s">
        <v>3879</v>
      </c>
      <c r="I6110" s="1" t="s">
        <v>21</v>
      </c>
      <c r="J6110" s="3" t="s">
        <v>32775</v>
      </c>
      <c r="K6110">
        <v>130</v>
      </c>
      <c r="L6110" s="1" t="s">
        <v>22</v>
      </c>
      <c r="M6110" s="2">
        <v>43841</v>
      </c>
      <c r="N6110" s="1" t="s">
        <v>84</v>
      </c>
      <c r="O6110" s="1" t="s">
        <v>32</v>
      </c>
      <c r="P6110" s="1">
        <f>_3___Healthcare_Data_v1[[#This Row],[Discharge Date]]-_3___Healthcare_Data_v1[[#This Row],[Date of Admission]]</f>
        <v>6</v>
      </c>
      <c r="Q6110" s="1">
        <f>IFERROR(_3___Healthcare_Data_v1[[#This Row],[ Billing Amount ]]/_3___Healthcare_Data_v1[[#This Row],[Days in Hospital]],0)</f>
        <v>2175.6982633333332</v>
      </c>
      <c r="R6110" s="1" t="str">
        <f>IF(_3___Healthcare_Data_v1[[#This Row],[Age]]&gt;60,"Senior",IF(_3___Healthcare_Data_v1[[#This Row],[Age]]&gt;35,"Middle","Young"))</f>
        <v>Senior</v>
      </c>
    </row>
    <row r="6111" spans="1:18" x14ac:dyDescent="0.3">
      <c r="A6111" s="1" t="s">
        <v>16851</v>
      </c>
      <c r="B6111" s="1" t="s">
        <v>26664</v>
      </c>
      <c r="C6111" s="1" t="s">
        <v>26</v>
      </c>
      <c r="D6111" s="1" t="s">
        <v>62</v>
      </c>
      <c r="E6111" s="1" t="s">
        <v>69</v>
      </c>
      <c r="F6111" s="2">
        <v>43508</v>
      </c>
      <c r="G6111" s="1" t="s">
        <v>16852</v>
      </c>
      <c r="H6111" s="1" t="s">
        <v>16853</v>
      </c>
      <c r="I6111" s="1" t="s">
        <v>52</v>
      </c>
      <c r="J6111" s="3" t="s">
        <v>32776</v>
      </c>
      <c r="K6111">
        <v>134</v>
      </c>
      <c r="L6111" s="1" t="s">
        <v>42</v>
      </c>
      <c r="M6111" s="2">
        <v>43514</v>
      </c>
      <c r="N6111" s="1" t="s">
        <v>84</v>
      </c>
      <c r="O6111" s="1" t="s">
        <v>24</v>
      </c>
      <c r="P6111" s="1">
        <f>_3___Healthcare_Data_v1[[#This Row],[Discharge Date]]-_3___Healthcare_Data_v1[[#This Row],[Date of Admission]]</f>
        <v>6</v>
      </c>
      <c r="Q6111" s="1">
        <f>IFERROR(_3___Healthcare_Data_v1[[#This Row],[ Billing Amount ]]/_3___Healthcare_Data_v1[[#This Row],[Days in Hospital]],0)</f>
        <v>9007.2880583333335</v>
      </c>
      <c r="R6111" s="1" t="str">
        <f>IF(_3___Healthcare_Data_v1[[#This Row],[Age]]&gt;60,"Senior",IF(_3___Healthcare_Data_v1[[#This Row],[Age]]&gt;35,"Middle","Young"))</f>
        <v>Senior</v>
      </c>
    </row>
    <row r="6112" spans="1:18" x14ac:dyDescent="0.3">
      <c r="A6112" s="1" t="s">
        <v>16854</v>
      </c>
      <c r="B6112" s="1" t="s">
        <v>26723</v>
      </c>
      <c r="C6112" s="1" t="s">
        <v>26</v>
      </c>
      <c r="D6112" s="1" t="s">
        <v>34</v>
      </c>
      <c r="E6112" s="1" t="s">
        <v>28</v>
      </c>
      <c r="F6112" s="2">
        <v>43737</v>
      </c>
      <c r="G6112" s="1" t="s">
        <v>16855</v>
      </c>
      <c r="H6112" s="1" t="s">
        <v>16856</v>
      </c>
      <c r="I6112" s="1" t="s">
        <v>60</v>
      </c>
      <c r="J6112" s="3" t="s">
        <v>32777</v>
      </c>
      <c r="K6112">
        <v>137</v>
      </c>
      <c r="L6112" s="1" t="s">
        <v>42</v>
      </c>
      <c r="M6112" s="2">
        <v>43762</v>
      </c>
      <c r="N6112" s="1" t="s">
        <v>84</v>
      </c>
      <c r="O6112" s="1" t="s">
        <v>44</v>
      </c>
      <c r="P6112" s="1">
        <f>_3___Healthcare_Data_v1[[#This Row],[Discharge Date]]-_3___Healthcare_Data_v1[[#This Row],[Date of Admission]]</f>
        <v>25</v>
      </c>
      <c r="Q6112" s="1">
        <f>IFERROR(_3___Healthcare_Data_v1[[#This Row],[ Billing Amount ]]/_3___Healthcare_Data_v1[[#This Row],[Days in Hospital]],0)</f>
        <v>1518.6647868</v>
      </c>
      <c r="R6112" s="1" t="str">
        <f>IF(_3___Healthcare_Data_v1[[#This Row],[Age]]&gt;60,"Senior",IF(_3___Healthcare_Data_v1[[#This Row],[Age]]&gt;35,"Middle","Young"))</f>
        <v>Senior</v>
      </c>
    </row>
    <row r="6113" spans="1:18" x14ac:dyDescent="0.3">
      <c r="A6113" s="1" t="s">
        <v>16857</v>
      </c>
      <c r="B6113" s="1" t="s">
        <v>26644</v>
      </c>
      <c r="C6113" s="1" t="s">
        <v>26</v>
      </c>
      <c r="D6113" s="1" t="s">
        <v>114</v>
      </c>
      <c r="E6113" s="1" t="s">
        <v>35</v>
      </c>
      <c r="F6113" s="2">
        <v>44061</v>
      </c>
      <c r="G6113" s="1" t="s">
        <v>16858</v>
      </c>
      <c r="H6113" s="1" t="s">
        <v>16859</v>
      </c>
      <c r="I6113" s="1" t="s">
        <v>21</v>
      </c>
      <c r="J6113" s="3" t="s">
        <v>32778</v>
      </c>
      <c r="K6113">
        <v>372</v>
      </c>
      <c r="L6113" s="1" t="s">
        <v>42</v>
      </c>
      <c r="M6113" s="2">
        <v>44089</v>
      </c>
      <c r="N6113" s="1" t="s">
        <v>23</v>
      </c>
      <c r="O6113" s="1" t="s">
        <v>24</v>
      </c>
      <c r="P6113" s="1">
        <f>_3___Healthcare_Data_v1[[#This Row],[Discharge Date]]-_3___Healthcare_Data_v1[[#This Row],[Date of Admission]]</f>
        <v>28</v>
      </c>
      <c r="Q6113" s="1">
        <f>IFERROR(_3___Healthcare_Data_v1[[#This Row],[ Billing Amount ]]/_3___Healthcare_Data_v1[[#This Row],[Days in Hospital]],0)</f>
        <v>236.46668557142857</v>
      </c>
      <c r="R6113" s="1" t="str">
        <f>IF(_3___Healthcare_Data_v1[[#This Row],[Age]]&gt;60,"Senior",IF(_3___Healthcare_Data_v1[[#This Row],[Age]]&gt;35,"Middle","Young"))</f>
        <v>Senior</v>
      </c>
    </row>
    <row r="6114" spans="1:18" x14ac:dyDescent="0.3">
      <c r="A6114" s="1" t="s">
        <v>12631</v>
      </c>
      <c r="B6114" s="1" t="s">
        <v>26649</v>
      </c>
      <c r="C6114" s="1" t="s">
        <v>16</v>
      </c>
      <c r="D6114" s="1" t="s">
        <v>89</v>
      </c>
      <c r="E6114" s="1" t="s">
        <v>28</v>
      </c>
      <c r="F6114" s="2">
        <v>43741</v>
      </c>
      <c r="G6114" s="1" t="s">
        <v>16860</v>
      </c>
      <c r="H6114" s="1" t="s">
        <v>16861</v>
      </c>
      <c r="I6114" s="1" t="s">
        <v>21</v>
      </c>
      <c r="J6114" s="3" t="s">
        <v>32779</v>
      </c>
      <c r="K6114">
        <v>136</v>
      </c>
      <c r="L6114" s="1" t="s">
        <v>42</v>
      </c>
      <c r="M6114" s="2">
        <v>43751</v>
      </c>
      <c r="N6114" s="1" t="s">
        <v>48</v>
      </c>
      <c r="O6114" s="1" t="s">
        <v>44</v>
      </c>
      <c r="P6114" s="1">
        <f>_3___Healthcare_Data_v1[[#This Row],[Discharge Date]]-_3___Healthcare_Data_v1[[#This Row],[Date of Admission]]</f>
        <v>10</v>
      </c>
      <c r="Q6114" s="1">
        <f>IFERROR(_3___Healthcare_Data_v1[[#This Row],[ Billing Amount ]]/_3___Healthcare_Data_v1[[#This Row],[Days in Hospital]],0)</f>
        <v>1626.7712429999999</v>
      </c>
      <c r="R6114" s="1" t="str">
        <f>IF(_3___Healthcare_Data_v1[[#This Row],[Age]]&gt;60,"Senior",IF(_3___Healthcare_Data_v1[[#This Row],[Age]]&gt;35,"Middle","Young"))</f>
        <v>Senior</v>
      </c>
    </row>
    <row r="6115" spans="1:18" x14ac:dyDescent="0.3">
      <c r="A6115" s="1" t="s">
        <v>16862</v>
      </c>
      <c r="B6115" s="1" t="s">
        <v>26653</v>
      </c>
      <c r="C6115" s="1" t="s">
        <v>26</v>
      </c>
      <c r="D6115" s="1" t="s">
        <v>34</v>
      </c>
      <c r="E6115" s="1" t="s">
        <v>26620</v>
      </c>
      <c r="F6115" s="2">
        <v>43939</v>
      </c>
      <c r="G6115" s="1" t="s">
        <v>16863</v>
      </c>
      <c r="H6115" s="1" t="s">
        <v>16864</v>
      </c>
      <c r="I6115" s="1" t="s">
        <v>60</v>
      </c>
      <c r="J6115" s="3" t="s">
        <v>32780</v>
      </c>
      <c r="K6115">
        <v>228</v>
      </c>
      <c r="L6115" s="1" t="s">
        <v>22</v>
      </c>
      <c r="M6115" s="2">
        <v>43962</v>
      </c>
      <c r="N6115" s="1" t="s">
        <v>84</v>
      </c>
      <c r="O6115" s="1" t="s">
        <v>32</v>
      </c>
      <c r="P6115" s="1">
        <f>_3___Healthcare_Data_v1[[#This Row],[Discharge Date]]-_3___Healthcare_Data_v1[[#This Row],[Date of Admission]]</f>
        <v>23</v>
      </c>
      <c r="Q6115" s="1">
        <f>IFERROR(_3___Healthcare_Data_v1[[#This Row],[ Billing Amount ]]/_3___Healthcare_Data_v1[[#This Row],[Days in Hospital]],0)</f>
        <v>205.08128199999999</v>
      </c>
      <c r="R6115" s="1" t="str">
        <f>IF(_3___Healthcare_Data_v1[[#This Row],[Age]]&gt;60,"Senior",IF(_3___Healthcare_Data_v1[[#This Row],[Age]]&gt;35,"Middle","Young"))</f>
        <v>Senior</v>
      </c>
    </row>
    <row r="6116" spans="1:18" x14ac:dyDescent="0.3">
      <c r="A6116" s="1" t="s">
        <v>16865</v>
      </c>
      <c r="B6116" s="1" t="s">
        <v>26967</v>
      </c>
      <c r="C6116" s="1" t="s">
        <v>26</v>
      </c>
      <c r="D6116" s="1" t="s">
        <v>34</v>
      </c>
      <c r="E6116" s="1" t="s">
        <v>26615</v>
      </c>
      <c r="F6116" s="2">
        <v>44066</v>
      </c>
      <c r="G6116" s="1" t="s">
        <v>16866</v>
      </c>
      <c r="H6116" s="1" t="s">
        <v>16867</v>
      </c>
      <c r="I6116" s="1" t="s">
        <v>52</v>
      </c>
      <c r="J6116" s="3" t="s">
        <v>32781</v>
      </c>
      <c r="K6116">
        <v>461</v>
      </c>
      <c r="L6116" s="1" t="s">
        <v>38</v>
      </c>
      <c r="M6116" s="2">
        <v>44090</v>
      </c>
      <c r="N6116" s="1" t="s">
        <v>84</v>
      </c>
      <c r="O6116" s="1" t="s">
        <v>32</v>
      </c>
      <c r="P6116" s="1">
        <f>_3___Healthcare_Data_v1[[#This Row],[Discharge Date]]-_3___Healthcare_Data_v1[[#This Row],[Date of Admission]]</f>
        <v>24</v>
      </c>
      <c r="Q6116" s="1">
        <f>IFERROR(_3___Healthcare_Data_v1[[#This Row],[ Billing Amount ]]/_3___Healthcare_Data_v1[[#This Row],[Days in Hospital]],0)</f>
        <v>1601.3877283333334</v>
      </c>
      <c r="R6116" s="1" t="str">
        <f>IF(_3___Healthcare_Data_v1[[#This Row],[Age]]&gt;60,"Senior",IF(_3___Healthcare_Data_v1[[#This Row],[Age]]&gt;35,"Middle","Young"))</f>
        <v>Senior</v>
      </c>
    </row>
    <row r="6117" spans="1:18" x14ac:dyDescent="0.3">
      <c r="A6117" s="1" t="s">
        <v>16868</v>
      </c>
      <c r="B6117" s="1" t="s">
        <v>26776</v>
      </c>
      <c r="C6117" s="1" t="s">
        <v>16</v>
      </c>
      <c r="D6117" s="1" t="s">
        <v>62</v>
      </c>
      <c r="E6117" s="1" t="s">
        <v>35</v>
      </c>
      <c r="F6117" s="2">
        <v>44809</v>
      </c>
      <c r="G6117" s="1" t="s">
        <v>16869</v>
      </c>
      <c r="H6117" s="1" t="s">
        <v>16870</v>
      </c>
      <c r="I6117" s="1" t="s">
        <v>21</v>
      </c>
      <c r="J6117" s="3" t="s">
        <v>32782</v>
      </c>
      <c r="K6117">
        <v>364</v>
      </c>
      <c r="L6117" s="1" t="s">
        <v>22</v>
      </c>
      <c r="M6117" s="2">
        <v>44828</v>
      </c>
      <c r="N6117" s="1" t="s">
        <v>84</v>
      </c>
      <c r="O6117" s="1" t="s">
        <v>44</v>
      </c>
      <c r="P6117" s="1">
        <f>_3___Healthcare_Data_v1[[#This Row],[Discharge Date]]-_3___Healthcare_Data_v1[[#This Row],[Date of Admission]]</f>
        <v>19</v>
      </c>
      <c r="Q6117" s="1">
        <f>IFERROR(_3___Healthcare_Data_v1[[#This Row],[ Billing Amount ]]/_3___Healthcare_Data_v1[[#This Row],[Days in Hospital]],0)</f>
        <v>410.44912557894736</v>
      </c>
      <c r="R6117" s="1" t="str">
        <f>IF(_3___Healthcare_Data_v1[[#This Row],[Age]]&gt;60,"Senior",IF(_3___Healthcare_Data_v1[[#This Row],[Age]]&gt;35,"Middle","Young"))</f>
        <v>Senior</v>
      </c>
    </row>
    <row r="6118" spans="1:18" x14ac:dyDescent="0.3">
      <c r="A6118" s="1" t="s">
        <v>16871</v>
      </c>
      <c r="B6118" s="1" t="s">
        <v>26873</v>
      </c>
      <c r="C6118" s="1" t="s">
        <v>16</v>
      </c>
      <c r="D6118" s="1" t="s">
        <v>229</v>
      </c>
      <c r="E6118" s="1" t="s">
        <v>69</v>
      </c>
      <c r="F6118" s="2">
        <v>44834</v>
      </c>
      <c r="G6118" s="1" t="s">
        <v>16872</v>
      </c>
      <c r="H6118" s="1" t="s">
        <v>16873</v>
      </c>
      <c r="I6118" s="1" t="s">
        <v>56</v>
      </c>
      <c r="J6118" s="3" t="s">
        <v>32783</v>
      </c>
      <c r="K6118">
        <v>329</v>
      </c>
      <c r="L6118" s="1" t="s">
        <v>38</v>
      </c>
      <c r="M6118" s="2">
        <v>44857</v>
      </c>
      <c r="N6118" s="1" t="s">
        <v>48</v>
      </c>
      <c r="O6118" s="1" t="s">
        <v>24</v>
      </c>
      <c r="P6118" s="1">
        <f>_3___Healthcare_Data_v1[[#This Row],[Discharge Date]]-_3___Healthcare_Data_v1[[#This Row],[Date of Admission]]</f>
        <v>23</v>
      </c>
      <c r="Q6118" s="1">
        <f>IFERROR(_3___Healthcare_Data_v1[[#This Row],[ Billing Amount ]]/_3___Healthcare_Data_v1[[#This Row],[Days in Hospital]],0)</f>
        <v>3297.9748017391307</v>
      </c>
      <c r="R6118" s="1" t="str">
        <f>IF(_3___Healthcare_Data_v1[[#This Row],[Age]]&gt;60,"Senior",IF(_3___Healthcare_Data_v1[[#This Row],[Age]]&gt;35,"Middle","Young"))</f>
        <v>Senior</v>
      </c>
    </row>
    <row r="6119" spans="1:18" x14ac:dyDescent="0.3">
      <c r="A6119" s="1" t="s">
        <v>16874</v>
      </c>
      <c r="B6119" s="1" t="s">
        <v>26630</v>
      </c>
      <c r="C6119" s="1" t="s">
        <v>16</v>
      </c>
      <c r="D6119" s="1" t="s">
        <v>229</v>
      </c>
      <c r="E6119" s="1" t="s">
        <v>26615</v>
      </c>
      <c r="F6119" s="2">
        <v>44199</v>
      </c>
      <c r="G6119" s="1" t="s">
        <v>1113</v>
      </c>
      <c r="H6119" s="1" t="s">
        <v>6348</v>
      </c>
      <c r="I6119" s="1" t="s">
        <v>26607</v>
      </c>
      <c r="J6119" s="3" t="s">
        <v>32784</v>
      </c>
      <c r="K6119">
        <v>171</v>
      </c>
      <c r="L6119" s="1" t="s">
        <v>22</v>
      </c>
      <c r="M6119" s="2">
        <v>44217</v>
      </c>
      <c r="N6119" s="1" t="s">
        <v>31</v>
      </c>
      <c r="O6119" s="1" t="s">
        <v>24</v>
      </c>
      <c r="P6119" s="1">
        <f>_3___Healthcare_Data_v1[[#This Row],[Discharge Date]]-_3___Healthcare_Data_v1[[#This Row],[Date of Admission]]</f>
        <v>18</v>
      </c>
      <c r="Q6119" s="1">
        <f>IFERROR(_3___Healthcare_Data_v1[[#This Row],[ Billing Amount ]]/_3___Healthcare_Data_v1[[#This Row],[Days in Hospital]],0)</f>
        <v>1724.2036683333333</v>
      </c>
      <c r="R6119" s="1" t="str">
        <f>IF(_3___Healthcare_Data_v1[[#This Row],[Age]]&gt;60,"Senior",IF(_3___Healthcare_Data_v1[[#This Row],[Age]]&gt;35,"Middle","Young"))</f>
        <v>Senior</v>
      </c>
    </row>
    <row r="6120" spans="1:18" x14ac:dyDescent="0.3">
      <c r="A6120" s="1" t="s">
        <v>6614</v>
      </c>
      <c r="B6120" s="1" t="s">
        <v>26657</v>
      </c>
      <c r="C6120" s="1" t="s">
        <v>16</v>
      </c>
      <c r="D6120" s="1" t="s">
        <v>27</v>
      </c>
      <c r="E6120" s="1" t="s">
        <v>28</v>
      </c>
      <c r="F6120" s="2">
        <v>43895</v>
      </c>
      <c r="G6120" s="1" t="s">
        <v>16875</v>
      </c>
      <c r="H6120" s="1" t="s">
        <v>16876</v>
      </c>
      <c r="I6120" s="1" t="s">
        <v>60</v>
      </c>
      <c r="J6120" s="3" t="s">
        <v>32785</v>
      </c>
      <c r="K6120">
        <v>131</v>
      </c>
      <c r="L6120" s="1" t="s">
        <v>42</v>
      </c>
      <c r="M6120" s="2">
        <v>43908</v>
      </c>
      <c r="N6120" s="1" t="s">
        <v>31</v>
      </c>
      <c r="O6120" s="1" t="s">
        <v>24</v>
      </c>
      <c r="P6120" s="1">
        <f>_3___Healthcare_Data_v1[[#This Row],[Discharge Date]]-_3___Healthcare_Data_v1[[#This Row],[Date of Admission]]</f>
        <v>13</v>
      </c>
      <c r="Q6120" s="1">
        <f>IFERROR(_3___Healthcare_Data_v1[[#This Row],[ Billing Amount ]]/_3___Healthcare_Data_v1[[#This Row],[Days in Hospital]],0)</f>
        <v>3268.5089746153849</v>
      </c>
      <c r="R6120" s="1" t="str">
        <f>IF(_3___Healthcare_Data_v1[[#This Row],[Age]]&gt;60,"Senior",IF(_3___Healthcare_Data_v1[[#This Row],[Age]]&gt;35,"Middle","Young"))</f>
        <v>Senior</v>
      </c>
    </row>
    <row r="6121" spans="1:18" x14ac:dyDescent="0.3">
      <c r="A6121" s="1" t="s">
        <v>16877</v>
      </c>
      <c r="B6121" s="1" t="s">
        <v>26664</v>
      </c>
      <c r="C6121" s="1" t="s">
        <v>16</v>
      </c>
      <c r="D6121" s="1" t="s">
        <v>49</v>
      </c>
      <c r="E6121" s="1" t="s">
        <v>28</v>
      </c>
      <c r="F6121" s="2">
        <v>44522</v>
      </c>
      <c r="G6121" s="1" t="s">
        <v>16878</v>
      </c>
      <c r="H6121" s="1" t="s">
        <v>16879</v>
      </c>
      <c r="I6121" s="1" t="s">
        <v>26607</v>
      </c>
      <c r="J6121" s="3" t="s">
        <v>32786</v>
      </c>
      <c r="K6121">
        <v>387</v>
      </c>
      <c r="L6121" s="1" t="s">
        <v>38</v>
      </c>
      <c r="M6121" s="2">
        <v>44528</v>
      </c>
      <c r="N6121" s="1" t="s">
        <v>84</v>
      </c>
      <c r="O6121" s="1" t="s">
        <v>32</v>
      </c>
      <c r="P6121" s="1">
        <f>_3___Healthcare_Data_v1[[#This Row],[Discharge Date]]-_3___Healthcare_Data_v1[[#This Row],[Date of Admission]]</f>
        <v>6</v>
      </c>
      <c r="Q6121" s="1">
        <f>IFERROR(_3___Healthcare_Data_v1[[#This Row],[ Billing Amount ]]/_3___Healthcare_Data_v1[[#This Row],[Days in Hospital]],0)</f>
        <v>3802.3058900000001</v>
      </c>
      <c r="R6121" s="1" t="str">
        <f>IF(_3___Healthcare_Data_v1[[#This Row],[Age]]&gt;60,"Senior",IF(_3___Healthcare_Data_v1[[#This Row],[Age]]&gt;35,"Middle","Young"))</f>
        <v>Senior</v>
      </c>
    </row>
    <row r="6122" spans="1:18" x14ac:dyDescent="0.3">
      <c r="A6122" s="1" t="s">
        <v>16880</v>
      </c>
      <c r="B6122" s="1" t="s">
        <v>26822</v>
      </c>
      <c r="C6122" s="1" t="s">
        <v>16</v>
      </c>
      <c r="D6122" s="1" t="s">
        <v>34</v>
      </c>
      <c r="E6122" s="1" t="s">
        <v>28</v>
      </c>
      <c r="F6122" s="2">
        <v>44920</v>
      </c>
      <c r="G6122" s="1" t="s">
        <v>16881</v>
      </c>
      <c r="H6122" s="1" t="s">
        <v>16882</v>
      </c>
      <c r="I6122" s="1" t="s">
        <v>52</v>
      </c>
      <c r="J6122" s="3" t="s">
        <v>32787</v>
      </c>
      <c r="K6122">
        <v>172</v>
      </c>
      <c r="L6122" s="1" t="s">
        <v>22</v>
      </c>
      <c r="M6122" s="2">
        <v>44939</v>
      </c>
      <c r="N6122" s="1" t="s">
        <v>43</v>
      </c>
      <c r="O6122" s="1" t="s">
        <v>44</v>
      </c>
      <c r="P6122" s="1">
        <f>_3___Healthcare_Data_v1[[#This Row],[Discharge Date]]-_3___Healthcare_Data_v1[[#This Row],[Date of Admission]]</f>
        <v>19</v>
      </c>
      <c r="Q6122" s="1">
        <f>IFERROR(_3___Healthcare_Data_v1[[#This Row],[ Billing Amount ]]/_3___Healthcare_Data_v1[[#This Row],[Days in Hospital]],0)</f>
        <v>1451.1829268421054</v>
      </c>
      <c r="R6122" s="1" t="str">
        <f>IF(_3___Healthcare_Data_v1[[#This Row],[Age]]&gt;60,"Senior",IF(_3___Healthcare_Data_v1[[#This Row],[Age]]&gt;35,"Middle","Young"))</f>
        <v>Senior</v>
      </c>
    </row>
    <row r="6123" spans="1:18" x14ac:dyDescent="0.3">
      <c r="A6123" s="1" t="s">
        <v>16883</v>
      </c>
      <c r="B6123" s="1" t="s">
        <v>26850</v>
      </c>
      <c r="C6123" s="1" t="s">
        <v>16</v>
      </c>
      <c r="D6123" s="1" t="s">
        <v>229</v>
      </c>
      <c r="E6123" s="1" t="s">
        <v>18</v>
      </c>
      <c r="F6123" s="2">
        <v>44411</v>
      </c>
      <c r="G6123" s="1" t="s">
        <v>16884</v>
      </c>
      <c r="H6123" s="1" t="s">
        <v>16885</v>
      </c>
      <c r="I6123" s="1" t="s">
        <v>60</v>
      </c>
      <c r="J6123" s="3" t="s">
        <v>32788</v>
      </c>
      <c r="K6123">
        <v>445</v>
      </c>
      <c r="L6123" s="1" t="s">
        <v>42</v>
      </c>
      <c r="M6123" s="2">
        <v>44436</v>
      </c>
      <c r="N6123" s="1" t="s">
        <v>43</v>
      </c>
      <c r="O6123" s="1" t="s">
        <v>32</v>
      </c>
      <c r="P6123" s="1">
        <f>_3___Healthcare_Data_v1[[#This Row],[Discharge Date]]-_3___Healthcare_Data_v1[[#This Row],[Date of Admission]]</f>
        <v>25</v>
      </c>
      <c r="Q6123" s="1">
        <f>IFERROR(_3___Healthcare_Data_v1[[#This Row],[ Billing Amount ]]/_3___Healthcare_Data_v1[[#This Row],[Days in Hospital]],0)</f>
        <v>1091.279828</v>
      </c>
      <c r="R6123" s="1" t="str">
        <f>IF(_3___Healthcare_Data_v1[[#This Row],[Age]]&gt;60,"Senior",IF(_3___Healthcare_Data_v1[[#This Row],[Age]]&gt;35,"Middle","Young"))</f>
        <v>Senior</v>
      </c>
    </row>
    <row r="6124" spans="1:18" x14ac:dyDescent="0.3">
      <c r="A6124" s="1" t="s">
        <v>16886</v>
      </c>
      <c r="B6124" s="1" t="s">
        <v>26614</v>
      </c>
      <c r="C6124" s="1" t="s">
        <v>26</v>
      </c>
      <c r="D6124" s="1" t="s">
        <v>49</v>
      </c>
      <c r="E6124" s="1" t="s">
        <v>69</v>
      </c>
      <c r="F6124" s="2">
        <v>43577</v>
      </c>
      <c r="G6124" s="1" t="s">
        <v>16887</v>
      </c>
      <c r="H6124" s="1" t="s">
        <v>16888</v>
      </c>
      <c r="I6124" s="1" t="s">
        <v>56</v>
      </c>
      <c r="J6124" s="3" t="s">
        <v>32789</v>
      </c>
      <c r="K6124">
        <v>305</v>
      </c>
      <c r="L6124" s="1" t="s">
        <v>42</v>
      </c>
      <c r="M6124" s="2">
        <v>43588</v>
      </c>
      <c r="N6124" s="1" t="s">
        <v>31</v>
      </c>
      <c r="O6124" s="1" t="s">
        <v>32</v>
      </c>
      <c r="P6124" s="1">
        <f>_3___Healthcare_Data_v1[[#This Row],[Discharge Date]]-_3___Healthcare_Data_v1[[#This Row],[Date of Admission]]</f>
        <v>11</v>
      </c>
      <c r="Q6124" s="1">
        <f>IFERROR(_3___Healthcare_Data_v1[[#This Row],[ Billing Amount ]]/_3___Healthcare_Data_v1[[#This Row],[Days in Hospital]],0)</f>
        <v>1803.7666636363638</v>
      </c>
      <c r="R6124" s="1" t="str">
        <f>IF(_3___Healthcare_Data_v1[[#This Row],[Age]]&gt;60,"Senior",IF(_3___Healthcare_Data_v1[[#This Row],[Age]]&gt;35,"Middle","Young"))</f>
        <v>Senior</v>
      </c>
    </row>
    <row r="6125" spans="1:18" x14ac:dyDescent="0.3">
      <c r="A6125" s="1" t="s">
        <v>16889</v>
      </c>
      <c r="B6125" s="1" t="s">
        <v>26617</v>
      </c>
      <c r="C6125" s="1" t="s">
        <v>16</v>
      </c>
      <c r="D6125" s="1" t="s">
        <v>34</v>
      </c>
      <c r="E6125" s="1" t="s">
        <v>18</v>
      </c>
      <c r="F6125" s="2">
        <v>43981</v>
      </c>
      <c r="G6125" s="1" t="s">
        <v>16890</v>
      </c>
      <c r="H6125" s="1" t="s">
        <v>16891</v>
      </c>
      <c r="I6125" s="1" t="s">
        <v>60</v>
      </c>
      <c r="J6125" s="3" t="s">
        <v>32790</v>
      </c>
      <c r="K6125">
        <v>428</v>
      </c>
      <c r="L6125" s="1" t="s">
        <v>42</v>
      </c>
      <c r="M6125" s="2">
        <v>43991</v>
      </c>
      <c r="N6125" s="1" t="s">
        <v>43</v>
      </c>
      <c r="O6125" s="1" t="s">
        <v>32</v>
      </c>
      <c r="P6125" s="1">
        <f>_3___Healthcare_Data_v1[[#This Row],[Discharge Date]]-_3___Healthcare_Data_v1[[#This Row],[Date of Admission]]</f>
        <v>10</v>
      </c>
      <c r="Q6125" s="1">
        <f>IFERROR(_3___Healthcare_Data_v1[[#This Row],[ Billing Amount ]]/_3___Healthcare_Data_v1[[#This Row],[Days in Hospital]],0)</f>
        <v>2592.8894599999999</v>
      </c>
      <c r="R6125" s="1" t="str">
        <f>IF(_3___Healthcare_Data_v1[[#This Row],[Age]]&gt;60,"Senior",IF(_3___Healthcare_Data_v1[[#This Row],[Age]]&gt;35,"Middle","Young"))</f>
        <v>Senior</v>
      </c>
    </row>
    <row r="6126" spans="1:18" x14ac:dyDescent="0.3">
      <c r="A6126" s="1" t="s">
        <v>3913</v>
      </c>
      <c r="B6126" s="1" t="s">
        <v>26636</v>
      </c>
      <c r="C6126" s="1" t="s">
        <v>16</v>
      </c>
      <c r="D6126" s="1" t="s">
        <v>49</v>
      </c>
      <c r="E6126" s="1" t="s">
        <v>18</v>
      </c>
      <c r="F6126" s="2">
        <v>43810</v>
      </c>
      <c r="G6126" s="1" t="s">
        <v>16892</v>
      </c>
      <c r="H6126" s="1" t="s">
        <v>16893</v>
      </c>
      <c r="I6126" s="1" t="s">
        <v>56</v>
      </c>
      <c r="J6126" s="3" t="s">
        <v>32791</v>
      </c>
      <c r="K6126">
        <v>484</v>
      </c>
      <c r="L6126" s="1" t="s">
        <v>38</v>
      </c>
      <c r="M6126" s="2">
        <v>43830</v>
      </c>
      <c r="N6126" s="1" t="s">
        <v>23</v>
      </c>
      <c r="O6126" s="1" t="s">
        <v>44</v>
      </c>
      <c r="P6126" s="1">
        <f>_3___Healthcare_Data_v1[[#This Row],[Discharge Date]]-_3___Healthcare_Data_v1[[#This Row],[Date of Admission]]</f>
        <v>20</v>
      </c>
      <c r="Q6126" s="1">
        <f>IFERROR(_3___Healthcare_Data_v1[[#This Row],[ Billing Amount ]]/_3___Healthcare_Data_v1[[#This Row],[Days in Hospital]],0)</f>
        <v>2481.9070684999997</v>
      </c>
      <c r="R6126" s="1" t="str">
        <f>IF(_3___Healthcare_Data_v1[[#This Row],[Age]]&gt;60,"Senior",IF(_3___Healthcare_Data_v1[[#This Row],[Age]]&gt;35,"Middle","Young"))</f>
        <v>Senior</v>
      </c>
    </row>
    <row r="6127" spans="1:18" x14ac:dyDescent="0.3">
      <c r="A6127" s="1" t="s">
        <v>16894</v>
      </c>
      <c r="B6127" s="1" t="s">
        <v>26664</v>
      </c>
      <c r="C6127" s="1" t="s">
        <v>26</v>
      </c>
      <c r="D6127" s="1" t="s">
        <v>229</v>
      </c>
      <c r="E6127" s="1" t="s">
        <v>26615</v>
      </c>
      <c r="F6127" s="2">
        <v>44371</v>
      </c>
      <c r="G6127" s="1" t="s">
        <v>1459</v>
      </c>
      <c r="H6127" s="1" t="s">
        <v>16895</v>
      </c>
      <c r="I6127" s="1" t="s">
        <v>60</v>
      </c>
      <c r="J6127" s="3" t="s">
        <v>32792</v>
      </c>
      <c r="K6127">
        <v>262</v>
      </c>
      <c r="L6127" s="1" t="s">
        <v>38</v>
      </c>
      <c r="M6127" s="2">
        <v>44378</v>
      </c>
      <c r="N6127" s="1" t="s">
        <v>31</v>
      </c>
      <c r="O6127" s="1" t="s">
        <v>44</v>
      </c>
      <c r="P6127" s="1">
        <f>_3___Healthcare_Data_v1[[#This Row],[Discharge Date]]-_3___Healthcare_Data_v1[[#This Row],[Date of Admission]]</f>
        <v>7</v>
      </c>
      <c r="Q6127" s="1">
        <f>IFERROR(_3___Healthcare_Data_v1[[#This Row],[ Billing Amount ]]/_3___Healthcare_Data_v1[[#This Row],[Days in Hospital]],0)</f>
        <v>2312.9136100000001</v>
      </c>
      <c r="R6127" s="1" t="str">
        <f>IF(_3___Healthcare_Data_v1[[#This Row],[Age]]&gt;60,"Senior",IF(_3___Healthcare_Data_v1[[#This Row],[Age]]&gt;35,"Middle","Young"))</f>
        <v>Senior</v>
      </c>
    </row>
    <row r="6128" spans="1:18" x14ac:dyDescent="0.3">
      <c r="A6128" s="1" t="s">
        <v>16896</v>
      </c>
      <c r="B6128" s="1" t="s">
        <v>26697</v>
      </c>
      <c r="C6128" s="1" t="s">
        <v>26</v>
      </c>
      <c r="D6128" s="1" t="s">
        <v>34</v>
      </c>
      <c r="E6128" s="1" t="s">
        <v>35</v>
      </c>
      <c r="F6128" s="2">
        <v>45062</v>
      </c>
      <c r="G6128" s="1" t="s">
        <v>16897</v>
      </c>
      <c r="H6128" s="1" t="s">
        <v>16898</v>
      </c>
      <c r="I6128" s="1" t="s">
        <v>52</v>
      </c>
      <c r="J6128" s="3" t="s">
        <v>32793</v>
      </c>
      <c r="K6128">
        <v>353</v>
      </c>
      <c r="L6128" s="1" t="s">
        <v>42</v>
      </c>
      <c r="M6128" s="2">
        <v>45080</v>
      </c>
      <c r="N6128" s="1" t="s">
        <v>43</v>
      </c>
      <c r="O6128" s="1" t="s">
        <v>24</v>
      </c>
      <c r="P6128" s="1">
        <f>_3___Healthcare_Data_v1[[#This Row],[Discharge Date]]-_3___Healthcare_Data_v1[[#This Row],[Date of Admission]]</f>
        <v>18</v>
      </c>
      <c r="Q6128" s="1">
        <f>IFERROR(_3___Healthcare_Data_v1[[#This Row],[ Billing Amount ]]/_3___Healthcare_Data_v1[[#This Row],[Days in Hospital]],0)</f>
        <v>461.46294661111108</v>
      </c>
      <c r="R6128" s="1" t="str">
        <f>IF(_3___Healthcare_Data_v1[[#This Row],[Age]]&gt;60,"Senior",IF(_3___Healthcare_Data_v1[[#This Row],[Age]]&gt;35,"Middle","Young"))</f>
        <v>Senior</v>
      </c>
    </row>
    <row r="6129" spans="1:18" x14ac:dyDescent="0.3">
      <c r="A6129" s="1" t="s">
        <v>16899</v>
      </c>
      <c r="B6129" s="1" t="s">
        <v>26712</v>
      </c>
      <c r="C6129" s="1" t="s">
        <v>16</v>
      </c>
      <c r="D6129" s="1" t="s">
        <v>34</v>
      </c>
      <c r="E6129" s="1" t="s">
        <v>18</v>
      </c>
      <c r="F6129" s="2">
        <v>44097</v>
      </c>
      <c r="G6129" s="1" t="s">
        <v>16900</v>
      </c>
      <c r="H6129" s="1" t="s">
        <v>16901</v>
      </c>
      <c r="I6129" s="1" t="s">
        <v>26607</v>
      </c>
      <c r="J6129" s="3" t="s">
        <v>32794</v>
      </c>
      <c r="K6129">
        <v>370</v>
      </c>
      <c r="L6129" s="1" t="s">
        <v>42</v>
      </c>
      <c r="M6129" s="2">
        <v>44098</v>
      </c>
      <c r="N6129" s="1" t="s">
        <v>48</v>
      </c>
      <c r="O6129" s="1" t="s">
        <v>24</v>
      </c>
      <c r="P6129" s="1">
        <f>_3___Healthcare_Data_v1[[#This Row],[Discharge Date]]-_3___Healthcare_Data_v1[[#This Row],[Date of Admission]]</f>
        <v>1</v>
      </c>
      <c r="Q6129" s="1">
        <f>IFERROR(_3___Healthcare_Data_v1[[#This Row],[ Billing Amount ]]/_3___Healthcare_Data_v1[[#This Row],[Days in Hospital]],0)</f>
        <v>24291.423610000002</v>
      </c>
      <c r="R6129" s="1" t="str">
        <f>IF(_3___Healthcare_Data_v1[[#This Row],[Age]]&gt;60,"Senior",IF(_3___Healthcare_Data_v1[[#This Row],[Age]]&gt;35,"Middle","Young"))</f>
        <v>Senior</v>
      </c>
    </row>
    <row r="6130" spans="1:18" x14ac:dyDescent="0.3">
      <c r="A6130" s="1" t="s">
        <v>16902</v>
      </c>
      <c r="B6130" s="1" t="s">
        <v>26750</v>
      </c>
      <c r="C6130" s="1" t="s">
        <v>26</v>
      </c>
      <c r="D6130" s="1" t="s">
        <v>62</v>
      </c>
      <c r="E6130" s="1" t="s">
        <v>26615</v>
      </c>
      <c r="F6130" s="2">
        <v>45182</v>
      </c>
      <c r="G6130" s="1" t="s">
        <v>16903</v>
      </c>
      <c r="H6130" s="1" t="s">
        <v>16609</v>
      </c>
      <c r="I6130" s="1" t="s">
        <v>21</v>
      </c>
      <c r="J6130" s="3" t="s">
        <v>32795</v>
      </c>
      <c r="K6130">
        <v>127</v>
      </c>
      <c r="L6130" s="1" t="s">
        <v>22</v>
      </c>
      <c r="M6130" s="2">
        <v>45183</v>
      </c>
      <c r="N6130" s="1" t="s">
        <v>48</v>
      </c>
      <c r="O6130" s="1" t="s">
        <v>24</v>
      </c>
      <c r="P6130" s="1">
        <f>_3___Healthcare_Data_v1[[#This Row],[Discharge Date]]-_3___Healthcare_Data_v1[[#This Row],[Date of Admission]]</f>
        <v>1</v>
      </c>
      <c r="Q6130" s="1">
        <f>IFERROR(_3___Healthcare_Data_v1[[#This Row],[ Billing Amount ]]/_3___Healthcare_Data_v1[[#This Row],[Days in Hospital]],0)</f>
        <v>23618.178940000002</v>
      </c>
      <c r="R6130" s="1" t="str">
        <f>IF(_3___Healthcare_Data_v1[[#This Row],[Age]]&gt;60,"Senior",IF(_3___Healthcare_Data_v1[[#This Row],[Age]]&gt;35,"Middle","Young"))</f>
        <v>Senior</v>
      </c>
    </row>
    <row r="6131" spans="1:18" x14ac:dyDescent="0.3">
      <c r="A6131" s="1" t="s">
        <v>16904</v>
      </c>
      <c r="B6131" s="1" t="s">
        <v>26653</v>
      </c>
      <c r="C6131" s="1" t="s">
        <v>26</v>
      </c>
      <c r="D6131" s="1" t="s">
        <v>229</v>
      </c>
      <c r="E6131" s="1" t="s">
        <v>26620</v>
      </c>
      <c r="F6131" s="2">
        <v>44935</v>
      </c>
      <c r="G6131" s="1" t="s">
        <v>16905</v>
      </c>
      <c r="H6131" s="1" t="s">
        <v>16906</v>
      </c>
      <c r="I6131" s="1" t="s">
        <v>21</v>
      </c>
      <c r="J6131" s="3" t="s">
        <v>32796</v>
      </c>
      <c r="K6131">
        <v>239</v>
      </c>
      <c r="L6131" s="1" t="s">
        <v>42</v>
      </c>
      <c r="M6131" s="2">
        <v>44942</v>
      </c>
      <c r="N6131" s="1" t="s">
        <v>43</v>
      </c>
      <c r="O6131" s="1" t="s">
        <v>32</v>
      </c>
      <c r="P6131" s="1">
        <f>_3___Healthcare_Data_v1[[#This Row],[Discharge Date]]-_3___Healthcare_Data_v1[[#This Row],[Date of Admission]]</f>
        <v>7</v>
      </c>
      <c r="Q6131" s="1">
        <f>IFERROR(_3___Healthcare_Data_v1[[#This Row],[ Billing Amount ]]/_3___Healthcare_Data_v1[[#This Row],[Days in Hospital]],0)</f>
        <v>2639.6068328571428</v>
      </c>
      <c r="R6131" s="1" t="str">
        <f>IF(_3___Healthcare_Data_v1[[#This Row],[Age]]&gt;60,"Senior",IF(_3___Healthcare_Data_v1[[#This Row],[Age]]&gt;35,"Middle","Young"))</f>
        <v>Senior</v>
      </c>
    </row>
    <row r="6132" spans="1:18" x14ac:dyDescent="0.3">
      <c r="A6132" s="1" t="s">
        <v>16907</v>
      </c>
      <c r="B6132" s="1" t="s">
        <v>26655</v>
      </c>
      <c r="C6132" s="1" t="s">
        <v>26</v>
      </c>
      <c r="D6132" s="1" t="s">
        <v>114</v>
      </c>
      <c r="E6132" s="1" t="s">
        <v>28</v>
      </c>
      <c r="F6132" s="2">
        <v>44170</v>
      </c>
      <c r="G6132" s="1" t="s">
        <v>16908</v>
      </c>
      <c r="H6132" s="1" t="s">
        <v>16909</v>
      </c>
      <c r="I6132" s="1" t="s">
        <v>60</v>
      </c>
      <c r="J6132" s="3" t="s">
        <v>32797</v>
      </c>
      <c r="K6132">
        <v>497</v>
      </c>
      <c r="L6132" s="1" t="s">
        <v>22</v>
      </c>
      <c r="M6132" s="2">
        <v>44193</v>
      </c>
      <c r="N6132" s="1" t="s">
        <v>84</v>
      </c>
      <c r="O6132" s="1" t="s">
        <v>32</v>
      </c>
      <c r="P6132" s="1">
        <f>_3___Healthcare_Data_v1[[#This Row],[Discharge Date]]-_3___Healthcare_Data_v1[[#This Row],[Date of Admission]]</f>
        <v>23</v>
      </c>
      <c r="Q6132" s="1">
        <f>IFERROR(_3___Healthcare_Data_v1[[#This Row],[ Billing Amount ]]/_3___Healthcare_Data_v1[[#This Row],[Days in Hospital]],0)</f>
        <v>1930.8754482608695</v>
      </c>
      <c r="R6132" s="1" t="str">
        <f>IF(_3___Healthcare_Data_v1[[#This Row],[Age]]&gt;60,"Senior",IF(_3___Healthcare_Data_v1[[#This Row],[Age]]&gt;35,"Middle","Young"))</f>
        <v>Senior</v>
      </c>
    </row>
    <row r="6133" spans="1:18" x14ac:dyDescent="0.3">
      <c r="A6133" s="1" t="s">
        <v>16910</v>
      </c>
      <c r="B6133" s="1" t="s">
        <v>26779</v>
      </c>
      <c r="C6133" s="1" t="s">
        <v>26</v>
      </c>
      <c r="D6133" s="1" t="s">
        <v>89</v>
      </c>
      <c r="E6133" s="1" t="s">
        <v>26620</v>
      </c>
      <c r="F6133" s="2">
        <v>45134</v>
      </c>
      <c r="G6133" s="1" t="s">
        <v>16911</v>
      </c>
      <c r="H6133" s="1" t="s">
        <v>16912</v>
      </c>
      <c r="I6133" s="1" t="s">
        <v>21</v>
      </c>
      <c r="J6133" s="3" t="s">
        <v>32798</v>
      </c>
      <c r="K6133">
        <v>285</v>
      </c>
      <c r="L6133" s="1" t="s">
        <v>22</v>
      </c>
      <c r="M6133" s="2">
        <v>45144</v>
      </c>
      <c r="N6133" s="1" t="s">
        <v>43</v>
      </c>
      <c r="O6133" s="1" t="s">
        <v>24</v>
      </c>
      <c r="P6133" s="1">
        <f>_3___Healthcare_Data_v1[[#This Row],[Discharge Date]]-_3___Healthcare_Data_v1[[#This Row],[Date of Admission]]</f>
        <v>10</v>
      </c>
      <c r="Q6133" s="1">
        <f>IFERROR(_3___Healthcare_Data_v1[[#This Row],[ Billing Amount ]]/_3___Healthcare_Data_v1[[#This Row],[Days in Hospital]],0)</f>
        <v>1292.70955</v>
      </c>
      <c r="R6133" s="1" t="str">
        <f>IF(_3___Healthcare_Data_v1[[#This Row],[Age]]&gt;60,"Senior",IF(_3___Healthcare_Data_v1[[#This Row],[Age]]&gt;35,"Middle","Young"))</f>
        <v>Senior</v>
      </c>
    </row>
    <row r="6134" spans="1:18" x14ac:dyDescent="0.3">
      <c r="A6134" s="1" t="s">
        <v>16913</v>
      </c>
      <c r="B6134" s="1" t="s">
        <v>26980</v>
      </c>
      <c r="C6134" s="1" t="s">
        <v>16</v>
      </c>
      <c r="D6134" s="1" t="s">
        <v>49</v>
      </c>
      <c r="E6134" s="1" t="s">
        <v>69</v>
      </c>
      <c r="F6134" s="2">
        <v>43562</v>
      </c>
      <c r="G6134" s="1" t="s">
        <v>4875</v>
      </c>
      <c r="H6134" s="1" t="s">
        <v>16914</v>
      </c>
      <c r="I6134" s="1" t="s">
        <v>21</v>
      </c>
      <c r="J6134" s="3" t="s">
        <v>32799</v>
      </c>
      <c r="K6134">
        <v>364</v>
      </c>
      <c r="L6134" s="1" t="s">
        <v>42</v>
      </c>
      <c r="M6134" s="2">
        <v>43587</v>
      </c>
      <c r="N6134" s="1" t="s">
        <v>31</v>
      </c>
      <c r="O6134" s="1" t="s">
        <v>32</v>
      </c>
      <c r="P6134" s="1">
        <f>_3___Healthcare_Data_v1[[#This Row],[Discharge Date]]-_3___Healthcare_Data_v1[[#This Row],[Date of Admission]]</f>
        <v>25</v>
      </c>
      <c r="Q6134" s="1">
        <f>IFERROR(_3___Healthcare_Data_v1[[#This Row],[ Billing Amount ]]/_3___Healthcare_Data_v1[[#This Row],[Days in Hospital]],0)</f>
        <v>1388.5671528</v>
      </c>
      <c r="R6134" s="1" t="str">
        <f>IF(_3___Healthcare_Data_v1[[#This Row],[Age]]&gt;60,"Senior",IF(_3___Healthcare_Data_v1[[#This Row],[Age]]&gt;35,"Middle","Young"))</f>
        <v>Senior</v>
      </c>
    </row>
    <row r="6135" spans="1:18" x14ac:dyDescent="0.3">
      <c r="A6135" s="1" t="s">
        <v>13388</v>
      </c>
      <c r="B6135" s="1" t="s">
        <v>26666</v>
      </c>
      <c r="C6135" s="1" t="s">
        <v>16</v>
      </c>
      <c r="D6135" s="1" t="s">
        <v>89</v>
      </c>
      <c r="E6135" s="1" t="s">
        <v>35</v>
      </c>
      <c r="F6135" s="2">
        <v>43907</v>
      </c>
      <c r="G6135" s="1" t="s">
        <v>16915</v>
      </c>
      <c r="H6135" s="1" t="s">
        <v>16916</v>
      </c>
      <c r="I6135" s="1" t="s">
        <v>52</v>
      </c>
      <c r="J6135" s="3" t="s">
        <v>32800</v>
      </c>
      <c r="K6135">
        <v>426</v>
      </c>
      <c r="L6135" s="1" t="s">
        <v>22</v>
      </c>
      <c r="M6135" s="2">
        <v>43913</v>
      </c>
      <c r="N6135" s="1" t="s">
        <v>23</v>
      </c>
      <c r="O6135" s="1" t="s">
        <v>32</v>
      </c>
      <c r="P6135" s="1">
        <f>_3___Healthcare_Data_v1[[#This Row],[Discharge Date]]-_3___Healthcare_Data_v1[[#This Row],[Date of Admission]]</f>
        <v>6</v>
      </c>
      <c r="Q6135" s="1">
        <f>IFERROR(_3___Healthcare_Data_v1[[#This Row],[ Billing Amount ]]/_3___Healthcare_Data_v1[[#This Row],[Days in Hospital]],0)</f>
        <v>3137.9308099999998</v>
      </c>
      <c r="R6135" s="1" t="str">
        <f>IF(_3___Healthcare_Data_v1[[#This Row],[Age]]&gt;60,"Senior",IF(_3___Healthcare_Data_v1[[#This Row],[Age]]&gt;35,"Middle","Young"))</f>
        <v>Senior</v>
      </c>
    </row>
    <row r="6136" spans="1:18" x14ac:dyDescent="0.3">
      <c r="A6136" s="1" t="s">
        <v>16917</v>
      </c>
      <c r="B6136" s="1" t="s">
        <v>26759</v>
      </c>
      <c r="C6136" s="1" t="s">
        <v>16</v>
      </c>
      <c r="D6136" s="1" t="s">
        <v>27</v>
      </c>
      <c r="E6136" s="1" t="s">
        <v>35</v>
      </c>
      <c r="F6136" s="2">
        <v>43797</v>
      </c>
      <c r="G6136" s="1" t="s">
        <v>16918</v>
      </c>
      <c r="H6136" s="1" t="s">
        <v>11252</v>
      </c>
      <c r="I6136" s="1" t="s">
        <v>26607</v>
      </c>
      <c r="J6136" s="3" t="s">
        <v>32801</v>
      </c>
      <c r="K6136">
        <v>443</v>
      </c>
      <c r="L6136" s="1" t="s">
        <v>22</v>
      </c>
      <c r="M6136" s="2">
        <v>43807</v>
      </c>
      <c r="N6136" s="1" t="s">
        <v>84</v>
      </c>
      <c r="O6136" s="1" t="s">
        <v>44</v>
      </c>
      <c r="P6136" s="1">
        <f>_3___Healthcare_Data_v1[[#This Row],[Discharge Date]]-_3___Healthcare_Data_v1[[#This Row],[Date of Admission]]</f>
        <v>10</v>
      </c>
      <c r="Q6136" s="1">
        <f>IFERROR(_3___Healthcare_Data_v1[[#This Row],[ Billing Amount ]]/_3___Healthcare_Data_v1[[#This Row],[Days in Hospital]],0)</f>
        <v>1876.1088919999997</v>
      </c>
      <c r="R6136" s="1" t="str">
        <f>IF(_3___Healthcare_Data_v1[[#This Row],[Age]]&gt;60,"Senior",IF(_3___Healthcare_Data_v1[[#This Row],[Age]]&gt;35,"Middle","Young"))</f>
        <v>Senior</v>
      </c>
    </row>
    <row r="6137" spans="1:18" x14ac:dyDescent="0.3">
      <c r="A6137" s="1" t="s">
        <v>16919</v>
      </c>
      <c r="B6137" s="1" t="s">
        <v>26710</v>
      </c>
      <c r="C6137" s="1" t="s">
        <v>16</v>
      </c>
      <c r="D6137" s="1" t="s">
        <v>34</v>
      </c>
      <c r="E6137" s="1" t="s">
        <v>26620</v>
      </c>
      <c r="F6137" s="2">
        <v>43721</v>
      </c>
      <c r="G6137" s="1" t="s">
        <v>16920</v>
      </c>
      <c r="H6137" s="1" t="s">
        <v>16921</v>
      </c>
      <c r="I6137" s="1" t="s">
        <v>21</v>
      </c>
      <c r="J6137" s="3" t="s">
        <v>32802</v>
      </c>
      <c r="K6137">
        <v>460</v>
      </c>
      <c r="L6137" s="1" t="s">
        <v>42</v>
      </c>
      <c r="M6137" s="2">
        <v>43747</v>
      </c>
      <c r="N6137" s="1" t="s">
        <v>31</v>
      </c>
      <c r="O6137" s="1" t="s">
        <v>32</v>
      </c>
      <c r="P6137" s="1">
        <f>_3___Healthcare_Data_v1[[#This Row],[Discharge Date]]-_3___Healthcare_Data_v1[[#This Row],[Date of Admission]]</f>
        <v>26</v>
      </c>
      <c r="Q6137" s="1">
        <f>IFERROR(_3___Healthcare_Data_v1[[#This Row],[ Billing Amount ]]/_3___Healthcare_Data_v1[[#This Row],[Days in Hospital]],0)</f>
        <v>386.63751653846157</v>
      </c>
      <c r="R6137" s="1" t="str">
        <f>IF(_3___Healthcare_Data_v1[[#This Row],[Age]]&gt;60,"Senior",IF(_3___Healthcare_Data_v1[[#This Row],[Age]]&gt;35,"Middle","Young"))</f>
        <v>Senior</v>
      </c>
    </row>
    <row r="6138" spans="1:18" x14ac:dyDescent="0.3">
      <c r="A6138" s="1" t="s">
        <v>16922</v>
      </c>
      <c r="B6138" s="1" t="s">
        <v>26679</v>
      </c>
      <c r="C6138" s="1" t="s">
        <v>26</v>
      </c>
      <c r="D6138" s="1" t="s">
        <v>62</v>
      </c>
      <c r="E6138" s="1" t="s">
        <v>69</v>
      </c>
      <c r="F6138" s="2">
        <v>44914</v>
      </c>
      <c r="G6138" s="1" t="s">
        <v>3175</v>
      </c>
      <c r="H6138" s="1" t="s">
        <v>16923</v>
      </c>
      <c r="I6138" s="1" t="s">
        <v>56</v>
      </c>
      <c r="J6138" s="3" t="s">
        <v>32803</v>
      </c>
      <c r="K6138">
        <v>389</v>
      </c>
      <c r="L6138" s="1" t="s">
        <v>22</v>
      </c>
      <c r="M6138" s="2">
        <v>44933</v>
      </c>
      <c r="N6138" s="1" t="s">
        <v>84</v>
      </c>
      <c r="O6138" s="1" t="s">
        <v>32</v>
      </c>
      <c r="P6138" s="1">
        <f>_3___Healthcare_Data_v1[[#This Row],[Discharge Date]]-_3___Healthcare_Data_v1[[#This Row],[Date of Admission]]</f>
        <v>19</v>
      </c>
      <c r="Q6138" s="1">
        <f>IFERROR(_3___Healthcare_Data_v1[[#This Row],[ Billing Amount ]]/_3___Healthcare_Data_v1[[#This Row],[Days in Hospital]],0)</f>
        <v>819.08164421052641</v>
      </c>
      <c r="R6138" s="1" t="str">
        <f>IF(_3___Healthcare_Data_v1[[#This Row],[Age]]&gt;60,"Senior",IF(_3___Healthcare_Data_v1[[#This Row],[Age]]&gt;35,"Middle","Young"))</f>
        <v>Senior</v>
      </c>
    </row>
    <row r="6139" spans="1:18" x14ac:dyDescent="0.3">
      <c r="A6139" s="1" t="s">
        <v>14674</v>
      </c>
      <c r="B6139" s="1" t="s">
        <v>26710</v>
      </c>
      <c r="C6139" s="1" t="s">
        <v>16</v>
      </c>
      <c r="D6139" s="1" t="s">
        <v>17</v>
      </c>
      <c r="E6139" s="1" t="s">
        <v>18</v>
      </c>
      <c r="F6139" s="2">
        <v>44217</v>
      </c>
      <c r="G6139" s="1" t="s">
        <v>16924</v>
      </c>
      <c r="H6139" s="1" t="s">
        <v>16925</v>
      </c>
      <c r="I6139" s="1" t="s">
        <v>56</v>
      </c>
      <c r="J6139" s="3" t="s">
        <v>32804</v>
      </c>
      <c r="K6139">
        <v>286</v>
      </c>
      <c r="L6139" s="1" t="s">
        <v>38</v>
      </c>
      <c r="M6139" s="2">
        <v>44228</v>
      </c>
      <c r="N6139" s="1" t="s">
        <v>43</v>
      </c>
      <c r="O6139" s="1" t="s">
        <v>44</v>
      </c>
      <c r="P6139" s="1">
        <f>_3___Healthcare_Data_v1[[#This Row],[Discharge Date]]-_3___Healthcare_Data_v1[[#This Row],[Date of Admission]]</f>
        <v>11</v>
      </c>
      <c r="Q6139" s="1">
        <f>IFERROR(_3___Healthcare_Data_v1[[#This Row],[ Billing Amount ]]/_3___Healthcare_Data_v1[[#This Row],[Days in Hospital]],0)</f>
        <v>1063.3968436363637</v>
      </c>
      <c r="R6139" s="1" t="str">
        <f>IF(_3___Healthcare_Data_v1[[#This Row],[Age]]&gt;60,"Senior",IF(_3___Healthcare_Data_v1[[#This Row],[Age]]&gt;35,"Middle","Young"))</f>
        <v>Senior</v>
      </c>
    </row>
    <row r="6140" spans="1:18" x14ac:dyDescent="0.3">
      <c r="A6140" s="1" t="s">
        <v>16926</v>
      </c>
      <c r="B6140" s="1" t="s">
        <v>26779</v>
      </c>
      <c r="C6140" s="1" t="s">
        <v>26</v>
      </c>
      <c r="D6140" s="1" t="s">
        <v>34</v>
      </c>
      <c r="E6140" s="1" t="s">
        <v>35</v>
      </c>
      <c r="F6140" s="2">
        <v>44011</v>
      </c>
      <c r="G6140" s="1" t="s">
        <v>16927</v>
      </c>
      <c r="H6140" s="1" t="s">
        <v>16928</v>
      </c>
      <c r="I6140" s="1" t="s">
        <v>60</v>
      </c>
      <c r="J6140" s="3" t="s">
        <v>32805</v>
      </c>
      <c r="K6140">
        <v>338</v>
      </c>
      <c r="L6140" s="1" t="s">
        <v>22</v>
      </c>
      <c r="M6140" s="2">
        <v>44028</v>
      </c>
      <c r="N6140" s="1" t="s">
        <v>43</v>
      </c>
      <c r="O6140" s="1" t="s">
        <v>24</v>
      </c>
      <c r="P6140" s="1">
        <f>_3___Healthcare_Data_v1[[#This Row],[Discharge Date]]-_3___Healthcare_Data_v1[[#This Row],[Date of Admission]]</f>
        <v>17</v>
      </c>
      <c r="Q6140" s="1">
        <f>IFERROR(_3___Healthcare_Data_v1[[#This Row],[ Billing Amount ]]/_3___Healthcare_Data_v1[[#This Row],[Days in Hospital]],0)</f>
        <v>611.04349470588238</v>
      </c>
      <c r="R6140" s="1" t="str">
        <f>IF(_3___Healthcare_Data_v1[[#This Row],[Age]]&gt;60,"Senior",IF(_3___Healthcare_Data_v1[[#This Row],[Age]]&gt;35,"Middle","Young"))</f>
        <v>Senior</v>
      </c>
    </row>
    <row r="6141" spans="1:18" x14ac:dyDescent="0.3">
      <c r="A6141" s="1" t="s">
        <v>16929</v>
      </c>
      <c r="B6141" s="1" t="s">
        <v>26866</v>
      </c>
      <c r="C6141" s="1" t="s">
        <v>16</v>
      </c>
      <c r="D6141" s="1" t="s">
        <v>89</v>
      </c>
      <c r="E6141" s="1" t="s">
        <v>26620</v>
      </c>
      <c r="F6141" s="2">
        <v>44857</v>
      </c>
      <c r="G6141" s="1" t="s">
        <v>16930</v>
      </c>
      <c r="H6141" s="1" t="s">
        <v>16931</v>
      </c>
      <c r="I6141" s="1" t="s">
        <v>60</v>
      </c>
      <c r="J6141" s="3" t="s">
        <v>32806</v>
      </c>
      <c r="K6141">
        <v>492</v>
      </c>
      <c r="L6141" s="1" t="s">
        <v>42</v>
      </c>
      <c r="M6141" s="2">
        <v>44858</v>
      </c>
      <c r="N6141" s="1" t="s">
        <v>48</v>
      </c>
      <c r="O6141" s="1" t="s">
        <v>44</v>
      </c>
      <c r="P6141" s="1">
        <f>_3___Healthcare_Data_v1[[#This Row],[Discharge Date]]-_3___Healthcare_Data_v1[[#This Row],[Date of Admission]]</f>
        <v>1</v>
      </c>
      <c r="Q6141" s="1">
        <f>IFERROR(_3___Healthcare_Data_v1[[#This Row],[ Billing Amount ]]/_3___Healthcare_Data_v1[[#This Row],[Days in Hospital]],0)</f>
        <v>28748.59333</v>
      </c>
      <c r="R6141" s="1" t="str">
        <f>IF(_3___Healthcare_Data_v1[[#This Row],[Age]]&gt;60,"Senior",IF(_3___Healthcare_Data_v1[[#This Row],[Age]]&gt;35,"Middle","Young"))</f>
        <v>Senior</v>
      </c>
    </row>
    <row r="6142" spans="1:18" x14ac:dyDescent="0.3">
      <c r="A6142" s="1" t="s">
        <v>16932</v>
      </c>
      <c r="B6142" s="1" t="s">
        <v>26967</v>
      </c>
      <c r="C6142" s="1" t="s">
        <v>26</v>
      </c>
      <c r="D6142" s="1" t="s">
        <v>27</v>
      </c>
      <c r="E6142" s="1" t="s">
        <v>26620</v>
      </c>
      <c r="F6142" s="2">
        <v>44390</v>
      </c>
      <c r="G6142" s="1" t="s">
        <v>11413</v>
      </c>
      <c r="H6142" s="1" t="s">
        <v>16933</v>
      </c>
      <c r="I6142" s="1" t="s">
        <v>56</v>
      </c>
      <c r="J6142" s="3" t="s">
        <v>32807</v>
      </c>
      <c r="K6142">
        <v>474</v>
      </c>
      <c r="L6142" s="1" t="s">
        <v>42</v>
      </c>
      <c r="M6142" s="2">
        <v>44395</v>
      </c>
      <c r="N6142" s="1" t="s">
        <v>84</v>
      </c>
      <c r="O6142" s="1" t="s">
        <v>44</v>
      </c>
      <c r="P6142" s="1">
        <f>_3___Healthcare_Data_v1[[#This Row],[Discharge Date]]-_3___Healthcare_Data_v1[[#This Row],[Date of Admission]]</f>
        <v>5</v>
      </c>
      <c r="Q6142" s="1">
        <f>IFERROR(_3___Healthcare_Data_v1[[#This Row],[ Billing Amount ]]/_3___Healthcare_Data_v1[[#This Row],[Days in Hospital]],0)</f>
        <v>1775.6430142000002</v>
      </c>
      <c r="R6142" s="1" t="str">
        <f>IF(_3___Healthcare_Data_v1[[#This Row],[Age]]&gt;60,"Senior",IF(_3___Healthcare_Data_v1[[#This Row],[Age]]&gt;35,"Middle","Young"))</f>
        <v>Senior</v>
      </c>
    </row>
    <row r="6143" spans="1:18" x14ac:dyDescent="0.3">
      <c r="A6143" s="1" t="s">
        <v>6045</v>
      </c>
      <c r="B6143" s="1" t="s">
        <v>26655</v>
      </c>
      <c r="C6143" s="1" t="s">
        <v>26</v>
      </c>
      <c r="D6143" s="1" t="s">
        <v>49</v>
      </c>
      <c r="E6143" s="1" t="s">
        <v>69</v>
      </c>
      <c r="F6143" s="2">
        <v>44508</v>
      </c>
      <c r="G6143" s="1" t="s">
        <v>798</v>
      </c>
      <c r="H6143" s="1" t="s">
        <v>16934</v>
      </c>
      <c r="I6143" s="1" t="s">
        <v>52</v>
      </c>
      <c r="J6143" s="3" t="s">
        <v>32808</v>
      </c>
      <c r="K6143">
        <v>241</v>
      </c>
      <c r="L6143" s="1" t="s">
        <v>38</v>
      </c>
      <c r="M6143" s="2">
        <v>44520</v>
      </c>
      <c r="N6143" s="1" t="s">
        <v>31</v>
      </c>
      <c r="O6143" s="1" t="s">
        <v>44</v>
      </c>
      <c r="P6143" s="1">
        <f>_3___Healthcare_Data_v1[[#This Row],[Discharge Date]]-_3___Healthcare_Data_v1[[#This Row],[Date of Admission]]</f>
        <v>12</v>
      </c>
      <c r="Q6143" s="1">
        <f>IFERROR(_3___Healthcare_Data_v1[[#This Row],[ Billing Amount ]]/_3___Healthcare_Data_v1[[#This Row],[Days in Hospital]],0)</f>
        <v>3907.9439866666667</v>
      </c>
      <c r="R6143" s="1" t="str">
        <f>IF(_3___Healthcare_Data_v1[[#This Row],[Age]]&gt;60,"Senior",IF(_3___Healthcare_Data_v1[[#This Row],[Age]]&gt;35,"Middle","Young"))</f>
        <v>Senior</v>
      </c>
    </row>
    <row r="6144" spans="1:18" x14ac:dyDescent="0.3">
      <c r="A6144" s="1" t="s">
        <v>16935</v>
      </c>
      <c r="B6144" s="1" t="s">
        <v>26822</v>
      </c>
      <c r="C6144" s="1" t="s">
        <v>16</v>
      </c>
      <c r="D6144" s="1" t="s">
        <v>34</v>
      </c>
      <c r="E6144" s="1" t="s">
        <v>69</v>
      </c>
      <c r="F6144" s="2">
        <v>44964</v>
      </c>
      <c r="G6144" s="1" t="s">
        <v>16936</v>
      </c>
      <c r="H6144" s="1" t="s">
        <v>16937</v>
      </c>
      <c r="I6144" s="1" t="s">
        <v>56</v>
      </c>
      <c r="J6144" s="3" t="s">
        <v>32809</v>
      </c>
      <c r="K6144">
        <v>428</v>
      </c>
      <c r="L6144" s="1" t="s">
        <v>22</v>
      </c>
      <c r="M6144" s="2">
        <v>44969</v>
      </c>
      <c r="N6144" s="1" t="s">
        <v>48</v>
      </c>
      <c r="O6144" s="1" t="s">
        <v>44</v>
      </c>
      <c r="P6144" s="1">
        <f>_3___Healthcare_Data_v1[[#This Row],[Discharge Date]]-_3___Healthcare_Data_v1[[#This Row],[Date of Admission]]</f>
        <v>5</v>
      </c>
      <c r="Q6144" s="1">
        <f>IFERROR(_3___Healthcare_Data_v1[[#This Row],[ Billing Amount ]]/_3___Healthcare_Data_v1[[#This Row],[Days in Hospital]],0)</f>
        <v>14791.935594</v>
      </c>
      <c r="R6144" s="1" t="str">
        <f>IF(_3___Healthcare_Data_v1[[#This Row],[Age]]&gt;60,"Senior",IF(_3___Healthcare_Data_v1[[#This Row],[Age]]&gt;35,"Middle","Young"))</f>
        <v>Senior</v>
      </c>
    </row>
    <row r="6145" spans="1:18" x14ac:dyDescent="0.3">
      <c r="A6145" s="1" t="s">
        <v>16938</v>
      </c>
      <c r="B6145" s="1" t="s">
        <v>26928</v>
      </c>
      <c r="C6145" s="1" t="s">
        <v>26</v>
      </c>
      <c r="D6145" s="1" t="s">
        <v>34</v>
      </c>
      <c r="E6145" s="1" t="s">
        <v>26615</v>
      </c>
      <c r="F6145" s="2">
        <v>43500</v>
      </c>
      <c r="G6145" s="1" t="s">
        <v>16939</v>
      </c>
      <c r="H6145" s="1" t="s">
        <v>16940</v>
      </c>
      <c r="I6145" s="1" t="s">
        <v>60</v>
      </c>
      <c r="J6145" s="3" t="s">
        <v>32810</v>
      </c>
      <c r="K6145">
        <v>489</v>
      </c>
      <c r="L6145" s="1" t="s">
        <v>42</v>
      </c>
      <c r="M6145" s="2">
        <v>43528</v>
      </c>
      <c r="N6145" s="1" t="s">
        <v>84</v>
      </c>
      <c r="O6145" s="1" t="s">
        <v>44</v>
      </c>
      <c r="P6145" s="1">
        <f>_3___Healthcare_Data_v1[[#This Row],[Discharge Date]]-_3___Healthcare_Data_v1[[#This Row],[Date of Admission]]</f>
        <v>28</v>
      </c>
      <c r="Q6145" s="1">
        <f>IFERROR(_3___Healthcare_Data_v1[[#This Row],[ Billing Amount ]]/_3___Healthcare_Data_v1[[#This Row],[Days in Hospital]],0)</f>
        <v>1228.723380357143</v>
      </c>
      <c r="R6145" s="1" t="str">
        <f>IF(_3___Healthcare_Data_v1[[#This Row],[Age]]&gt;60,"Senior",IF(_3___Healthcare_Data_v1[[#This Row],[Age]]&gt;35,"Middle","Young"))</f>
        <v>Senior</v>
      </c>
    </row>
    <row r="6146" spans="1:18" x14ac:dyDescent="0.3">
      <c r="A6146" s="1" t="s">
        <v>16941</v>
      </c>
      <c r="B6146" s="1" t="s">
        <v>26700</v>
      </c>
      <c r="C6146" s="1" t="s">
        <v>26</v>
      </c>
      <c r="D6146" s="1" t="s">
        <v>114</v>
      </c>
      <c r="E6146" s="1" t="s">
        <v>26615</v>
      </c>
      <c r="F6146" s="2">
        <v>43809</v>
      </c>
      <c r="G6146" s="1" t="s">
        <v>16942</v>
      </c>
      <c r="H6146" s="1" t="s">
        <v>16943</v>
      </c>
      <c r="I6146" s="1" t="s">
        <v>60</v>
      </c>
      <c r="J6146" s="3" t="s">
        <v>32811</v>
      </c>
      <c r="K6146">
        <v>154</v>
      </c>
      <c r="L6146" s="1" t="s">
        <v>38</v>
      </c>
      <c r="M6146" s="2">
        <v>43830</v>
      </c>
      <c r="N6146" s="1" t="s">
        <v>84</v>
      </c>
      <c r="O6146" s="1" t="s">
        <v>32</v>
      </c>
      <c r="P6146" s="1">
        <f>_3___Healthcare_Data_v1[[#This Row],[Discharge Date]]-_3___Healthcare_Data_v1[[#This Row],[Date of Admission]]</f>
        <v>21</v>
      </c>
      <c r="Q6146" s="1">
        <f>IFERROR(_3___Healthcare_Data_v1[[#This Row],[ Billing Amount ]]/_3___Healthcare_Data_v1[[#This Row],[Days in Hospital]],0)</f>
        <v>1730.7548414285714</v>
      </c>
      <c r="R6146" s="1" t="str">
        <f>IF(_3___Healthcare_Data_v1[[#This Row],[Age]]&gt;60,"Senior",IF(_3___Healthcare_Data_v1[[#This Row],[Age]]&gt;35,"Middle","Young"))</f>
        <v>Senior</v>
      </c>
    </row>
    <row r="6147" spans="1:18" x14ac:dyDescent="0.3">
      <c r="A6147" s="1" t="s">
        <v>16944</v>
      </c>
      <c r="B6147" s="1" t="s">
        <v>26994</v>
      </c>
      <c r="C6147" s="1" t="s">
        <v>16</v>
      </c>
      <c r="D6147" s="1" t="s">
        <v>89</v>
      </c>
      <c r="E6147" s="1" t="s">
        <v>69</v>
      </c>
      <c r="F6147" s="2">
        <v>43937</v>
      </c>
      <c r="G6147" s="1" t="s">
        <v>16945</v>
      </c>
      <c r="H6147" s="1" t="s">
        <v>16946</v>
      </c>
      <c r="I6147" s="1" t="s">
        <v>60</v>
      </c>
      <c r="J6147" s="3" t="s">
        <v>32812</v>
      </c>
      <c r="K6147">
        <v>398</v>
      </c>
      <c r="L6147" s="1" t="s">
        <v>22</v>
      </c>
      <c r="M6147" s="2">
        <v>43958</v>
      </c>
      <c r="N6147" s="1" t="s">
        <v>23</v>
      </c>
      <c r="O6147" s="1" t="s">
        <v>32</v>
      </c>
      <c r="P6147" s="1">
        <f>_3___Healthcare_Data_v1[[#This Row],[Discharge Date]]-_3___Healthcare_Data_v1[[#This Row],[Date of Admission]]</f>
        <v>21</v>
      </c>
      <c r="Q6147" s="1">
        <f>IFERROR(_3___Healthcare_Data_v1[[#This Row],[ Billing Amount ]]/_3___Healthcare_Data_v1[[#This Row],[Days in Hospital]],0)</f>
        <v>701.45175666666671</v>
      </c>
      <c r="R6147" s="1" t="str">
        <f>IF(_3___Healthcare_Data_v1[[#This Row],[Age]]&gt;60,"Senior",IF(_3___Healthcare_Data_v1[[#This Row],[Age]]&gt;35,"Middle","Young"))</f>
        <v>Senior</v>
      </c>
    </row>
    <row r="6148" spans="1:18" x14ac:dyDescent="0.3">
      <c r="A6148" s="1" t="s">
        <v>16947</v>
      </c>
      <c r="B6148" s="1" t="s">
        <v>26712</v>
      </c>
      <c r="C6148" s="1" t="s">
        <v>16</v>
      </c>
      <c r="D6148" s="1" t="s">
        <v>89</v>
      </c>
      <c r="E6148" s="1" t="s">
        <v>26615</v>
      </c>
      <c r="F6148" s="2">
        <v>44264</v>
      </c>
      <c r="G6148" s="1" t="s">
        <v>16948</v>
      </c>
      <c r="H6148" s="1" t="s">
        <v>3413</v>
      </c>
      <c r="I6148" s="1" t="s">
        <v>56</v>
      </c>
      <c r="J6148" s="3" t="s">
        <v>32813</v>
      </c>
      <c r="K6148">
        <v>370</v>
      </c>
      <c r="L6148" s="1" t="s">
        <v>42</v>
      </c>
      <c r="M6148" s="2">
        <v>44274</v>
      </c>
      <c r="N6148" s="1" t="s">
        <v>23</v>
      </c>
      <c r="O6148" s="1" t="s">
        <v>32</v>
      </c>
      <c r="P6148" s="1">
        <f>_3___Healthcare_Data_v1[[#This Row],[Discharge Date]]-_3___Healthcare_Data_v1[[#This Row],[Date of Admission]]</f>
        <v>10</v>
      </c>
      <c r="Q6148" s="1">
        <f>IFERROR(_3___Healthcare_Data_v1[[#This Row],[ Billing Amount ]]/_3___Healthcare_Data_v1[[#This Row],[Days in Hospital]],0)</f>
        <v>118.06386090000001</v>
      </c>
      <c r="R6148" s="1" t="str">
        <f>IF(_3___Healthcare_Data_v1[[#This Row],[Age]]&gt;60,"Senior",IF(_3___Healthcare_Data_v1[[#This Row],[Age]]&gt;35,"Middle","Young"))</f>
        <v>Senior</v>
      </c>
    </row>
    <row r="6149" spans="1:18" x14ac:dyDescent="0.3">
      <c r="A6149" s="1" t="s">
        <v>16949</v>
      </c>
      <c r="B6149" s="1" t="s">
        <v>26628</v>
      </c>
      <c r="C6149" s="1" t="s">
        <v>26</v>
      </c>
      <c r="D6149" s="1" t="s">
        <v>62</v>
      </c>
      <c r="E6149" s="1" t="s">
        <v>26620</v>
      </c>
      <c r="F6149" s="2">
        <v>44444</v>
      </c>
      <c r="G6149" s="1" t="s">
        <v>16950</v>
      </c>
      <c r="H6149" s="1" t="s">
        <v>16951</v>
      </c>
      <c r="I6149" s="1" t="s">
        <v>60</v>
      </c>
      <c r="J6149" s="3" t="s">
        <v>32814</v>
      </c>
      <c r="K6149">
        <v>346</v>
      </c>
      <c r="L6149" s="1" t="s">
        <v>42</v>
      </c>
      <c r="M6149" s="2">
        <v>44459</v>
      </c>
      <c r="N6149" s="1" t="s">
        <v>84</v>
      </c>
      <c r="O6149" s="1" t="s">
        <v>44</v>
      </c>
      <c r="P6149" s="1">
        <f>_3___Healthcare_Data_v1[[#This Row],[Discharge Date]]-_3___Healthcare_Data_v1[[#This Row],[Date of Admission]]</f>
        <v>15</v>
      </c>
      <c r="Q6149" s="1">
        <f>IFERROR(_3___Healthcare_Data_v1[[#This Row],[ Billing Amount ]]/_3___Healthcare_Data_v1[[#This Row],[Days in Hospital]],0)</f>
        <v>1520.4277513333334</v>
      </c>
      <c r="R6149" s="1" t="str">
        <f>IF(_3___Healthcare_Data_v1[[#This Row],[Age]]&gt;60,"Senior",IF(_3___Healthcare_Data_v1[[#This Row],[Age]]&gt;35,"Middle","Young"))</f>
        <v>Senior</v>
      </c>
    </row>
    <row r="6150" spans="1:18" x14ac:dyDescent="0.3">
      <c r="A6150" s="1" t="s">
        <v>16952</v>
      </c>
      <c r="B6150" s="1" t="s">
        <v>26689</v>
      </c>
      <c r="C6150" s="1" t="s">
        <v>26</v>
      </c>
      <c r="D6150" s="1" t="s">
        <v>17</v>
      </c>
      <c r="E6150" s="1" t="s">
        <v>26615</v>
      </c>
      <c r="F6150" s="2">
        <v>44945</v>
      </c>
      <c r="G6150" s="1" t="s">
        <v>16953</v>
      </c>
      <c r="H6150" s="1" t="s">
        <v>16954</v>
      </c>
      <c r="I6150" s="1" t="s">
        <v>60</v>
      </c>
      <c r="J6150" s="3" t="s">
        <v>32815</v>
      </c>
      <c r="K6150">
        <v>312</v>
      </c>
      <c r="L6150" s="1" t="s">
        <v>38</v>
      </c>
      <c r="M6150" s="2">
        <v>44948</v>
      </c>
      <c r="N6150" s="1" t="s">
        <v>31</v>
      </c>
      <c r="O6150" s="1" t="s">
        <v>44</v>
      </c>
      <c r="P6150" s="1">
        <f>_3___Healthcare_Data_v1[[#This Row],[Discharge Date]]-_3___Healthcare_Data_v1[[#This Row],[Date of Admission]]</f>
        <v>3</v>
      </c>
      <c r="Q6150" s="1">
        <f>IFERROR(_3___Healthcare_Data_v1[[#This Row],[ Billing Amount ]]/_3___Healthcare_Data_v1[[#This Row],[Days in Hospital]],0)</f>
        <v>861.59848433333343</v>
      </c>
      <c r="R6150" s="1" t="str">
        <f>IF(_3___Healthcare_Data_v1[[#This Row],[Age]]&gt;60,"Senior",IF(_3___Healthcare_Data_v1[[#This Row],[Age]]&gt;35,"Middle","Young"))</f>
        <v>Senior</v>
      </c>
    </row>
    <row r="6151" spans="1:18" x14ac:dyDescent="0.3">
      <c r="A6151" s="1" t="s">
        <v>16955</v>
      </c>
      <c r="B6151" s="1" t="s">
        <v>26725</v>
      </c>
      <c r="C6151" s="1" t="s">
        <v>26</v>
      </c>
      <c r="D6151" s="1" t="s">
        <v>49</v>
      </c>
      <c r="E6151" s="1" t="s">
        <v>18</v>
      </c>
      <c r="F6151" s="2">
        <v>44613</v>
      </c>
      <c r="G6151" s="1" t="s">
        <v>15914</v>
      </c>
      <c r="H6151" s="1" t="s">
        <v>16956</v>
      </c>
      <c r="I6151" s="1" t="s">
        <v>52</v>
      </c>
      <c r="J6151" s="3" t="s">
        <v>32816</v>
      </c>
      <c r="K6151">
        <v>345</v>
      </c>
      <c r="L6151" s="1" t="s">
        <v>38</v>
      </c>
      <c r="M6151" s="2">
        <v>44632</v>
      </c>
      <c r="N6151" s="1" t="s">
        <v>43</v>
      </c>
      <c r="O6151" s="1" t="s">
        <v>32</v>
      </c>
      <c r="P6151" s="1">
        <f>_3___Healthcare_Data_v1[[#This Row],[Discharge Date]]-_3___Healthcare_Data_v1[[#This Row],[Date of Admission]]</f>
        <v>19</v>
      </c>
      <c r="Q6151" s="1">
        <f>IFERROR(_3___Healthcare_Data_v1[[#This Row],[ Billing Amount ]]/_3___Healthcare_Data_v1[[#This Row],[Days in Hospital]],0)</f>
        <v>2430.9175842105265</v>
      </c>
      <c r="R6151" s="1" t="str">
        <f>IF(_3___Healthcare_Data_v1[[#This Row],[Age]]&gt;60,"Senior",IF(_3___Healthcare_Data_v1[[#This Row],[Age]]&gt;35,"Middle","Young"))</f>
        <v>Senior</v>
      </c>
    </row>
    <row r="6152" spans="1:18" x14ac:dyDescent="0.3">
      <c r="A6152" s="1" t="s">
        <v>16957</v>
      </c>
      <c r="B6152" s="1" t="s">
        <v>26750</v>
      </c>
      <c r="C6152" s="1" t="s">
        <v>16</v>
      </c>
      <c r="D6152" s="1" t="s">
        <v>17</v>
      </c>
      <c r="E6152" s="1" t="s">
        <v>69</v>
      </c>
      <c r="F6152" s="2">
        <v>44893</v>
      </c>
      <c r="G6152" s="1" t="s">
        <v>16958</v>
      </c>
      <c r="H6152" s="1" t="s">
        <v>16959</v>
      </c>
      <c r="I6152" s="1" t="s">
        <v>26607</v>
      </c>
      <c r="J6152" s="3" t="s">
        <v>32817</v>
      </c>
      <c r="K6152">
        <v>302</v>
      </c>
      <c r="L6152" s="1" t="s">
        <v>22</v>
      </c>
      <c r="M6152" s="2">
        <v>44902</v>
      </c>
      <c r="N6152" s="1" t="s">
        <v>84</v>
      </c>
      <c r="O6152" s="1" t="s">
        <v>32</v>
      </c>
      <c r="P6152" s="1">
        <f>_3___Healthcare_Data_v1[[#This Row],[Discharge Date]]-_3___Healthcare_Data_v1[[#This Row],[Date of Admission]]</f>
        <v>9</v>
      </c>
      <c r="Q6152" s="1">
        <f>IFERROR(_3___Healthcare_Data_v1[[#This Row],[ Billing Amount ]]/_3___Healthcare_Data_v1[[#This Row],[Days in Hospital]],0)</f>
        <v>8428.2825844444451</v>
      </c>
      <c r="R6152" s="1" t="str">
        <f>IF(_3___Healthcare_Data_v1[[#This Row],[Age]]&gt;60,"Senior",IF(_3___Healthcare_Data_v1[[#This Row],[Age]]&gt;35,"Middle","Young"))</f>
        <v>Senior</v>
      </c>
    </row>
    <row r="6153" spans="1:18" x14ac:dyDescent="0.3">
      <c r="A6153" s="1" t="s">
        <v>16960</v>
      </c>
      <c r="B6153" s="1" t="s">
        <v>26714</v>
      </c>
      <c r="C6153" s="1" t="s">
        <v>16</v>
      </c>
      <c r="D6153" s="1" t="s">
        <v>27</v>
      </c>
      <c r="E6153" s="1" t="s">
        <v>35</v>
      </c>
      <c r="F6153" s="2">
        <v>43504</v>
      </c>
      <c r="G6153" s="1" t="s">
        <v>16961</v>
      </c>
      <c r="H6153" s="1" t="s">
        <v>16962</v>
      </c>
      <c r="I6153" s="1" t="s">
        <v>21</v>
      </c>
      <c r="J6153" s="3" t="s">
        <v>32818</v>
      </c>
      <c r="K6153">
        <v>105</v>
      </c>
      <c r="L6153" s="1" t="s">
        <v>42</v>
      </c>
      <c r="M6153" s="2">
        <v>43528</v>
      </c>
      <c r="N6153" s="1" t="s">
        <v>43</v>
      </c>
      <c r="O6153" s="1" t="s">
        <v>32</v>
      </c>
      <c r="P6153" s="1">
        <f>_3___Healthcare_Data_v1[[#This Row],[Discharge Date]]-_3___Healthcare_Data_v1[[#This Row],[Date of Admission]]</f>
        <v>24</v>
      </c>
      <c r="Q6153" s="1">
        <f>IFERROR(_3___Healthcare_Data_v1[[#This Row],[ Billing Amount ]]/_3___Healthcare_Data_v1[[#This Row],[Days in Hospital]],0)</f>
        <v>850.56278874999998</v>
      </c>
      <c r="R6153" s="1" t="str">
        <f>IF(_3___Healthcare_Data_v1[[#This Row],[Age]]&gt;60,"Senior",IF(_3___Healthcare_Data_v1[[#This Row],[Age]]&gt;35,"Middle","Young"))</f>
        <v>Senior</v>
      </c>
    </row>
    <row r="6154" spans="1:18" x14ac:dyDescent="0.3">
      <c r="A6154" s="1" t="s">
        <v>16963</v>
      </c>
      <c r="B6154" s="1" t="s">
        <v>26750</v>
      </c>
      <c r="C6154" s="1" t="s">
        <v>16</v>
      </c>
      <c r="D6154" s="1" t="s">
        <v>49</v>
      </c>
      <c r="E6154" s="1" t="s">
        <v>18</v>
      </c>
      <c r="F6154" s="2">
        <v>43981</v>
      </c>
      <c r="G6154" s="1" t="s">
        <v>16964</v>
      </c>
      <c r="H6154" s="1" t="s">
        <v>16965</v>
      </c>
      <c r="I6154" s="1" t="s">
        <v>56</v>
      </c>
      <c r="J6154" s="3" t="s">
        <v>32819</v>
      </c>
      <c r="K6154">
        <v>321</v>
      </c>
      <c r="L6154" s="1" t="s">
        <v>42</v>
      </c>
      <c r="M6154" s="2">
        <v>44008</v>
      </c>
      <c r="N6154" s="1" t="s">
        <v>84</v>
      </c>
      <c r="O6154" s="1" t="s">
        <v>32</v>
      </c>
      <c r="P6154" s="1">
        <f>_3___Healthcare_Data_v1[[#This Row],[Discharge Date]]-_3___Healthcare_Data_v1[[#This Row],[Date of Admission]]</f>
        <v>27</v>
      </c>
      <c r="Q6154" s="1">
        <f>IFERROR(_3___Healthcare_Data_v1[[#This Row],[ Billing Amount ]]/_3___Healthcare_Data_v1[[#This Row],[Days in Hospital]],0)</f>
        <v>2153.3949492592592</v>
      </c>
      <c r="R6154" s="1" t="str">
        <f>IF(_3___Healthcare_Data_v1[[#This Row],[Age]]&gt;60,"Senior",IF(_3___Healthcare_Data_v1[[#This Row],[Age]]&gt;35,"Middle","Young"))</f>
        <v>Senior</v>
      </c>
    </row>
    <row r="6155" spans="1:18" x14ac:dyDescent="0.3">
      <c r="A6155" s="1" t="s">
        <v>16966</v>
      </c>
      <c r="B6155" s="1" t="s">
        <v>26668</v>
      </c>
      <c r="C6155" s="1" t="s">
        <v>16</v>
      </c>
      <c r="D6155" s="1" t="s">
        <v>27</v>
      </c>
      <c r="E6155" s="1" t="s">
        <v>26615</v>
      </c>
      <c r="F6155" s="2">
        <v>43446</v>
      </c>
      <c r="G6155" s="1" t="s">
        <v>16967</v>
      </c>
      <c r="H6155" s="1" t="s">
        <v>16968</v>
      </c>
      <c r="I6155" s="1" t="s">
        <v>26607</v>
      </c>
      <c r="J6155" s="3" t="s">
        <v>32820</v>
      </c>
      <c r="K6155">
        <v>381</v>
      </c>
      <c r="L6155" s="1" t="s">
        <v>42</v>
      </c>
      <c r="M6155" s="2">
        <v>43472</v>
      </c>
      <c r="N6155" s="1" t="s">
        <v>31</v>
      </c>
      <c r="O6155" s="1" t="s">
        <v>24</v>
      </c>
      <c r="P6155" s="1">
        <f>_3___Healthcare_Data_v1[[#This Row],[Discharge Date]]-_3___Healthcare_Data_v1[[#This Row],[Date of Admission]]</f>
        <v>26</v>
      </c>
      <c r="Q6155" s="1">
        <f>IFERROR(_3___Healthcare_Data_v1[[#This Row],[ Billing Amount ]]/_3___Healthcare_Data_v1[[#This Row],[Days in Hospital]],0)</f>
        <v>1300.9419480769232</v>
      </c>
      <c r="R6155" s="1" t="str">
        <f>IF(_3___Healthcare_Data_v1[[#This Row],[Age]]&gt;60,"Senior",IF(_3___Healthcare_Data_v1[[#This Row],[Age]]&gt;35,"Middle","Young"))</f>
        <v>Senior</v>
      </c>
    </row>
    <row r="6156" spans="1:18" x14ac:dyDescent="0.3">
      <c r="A6156" s="1" t="s">
        <v>16969</v>
      </c>
      <c r="B6156" s="1" t="s">
        <v>26668</v>
      </c>
      <c r="C6156" s="1" t="s">
        <v>16</v>
      </c>
      <c r="D6156" s="1" t="s">
        <v>229</v>
      </c>
      <c r="E6156" s="1" t="s">
        <v>26620</v>
      </c>
      <c r="F6156" s="2">
        <v>44124</v>
      </c>
      <c r="G6156" s="1" t="s">
        <v>16970</v>
      </c>
      <c r="H6156" s="1" t="s">
        <v>16971</v>
      </c>
      <c r="I6156" s="1" t="s">
        <v>56</v>
      </c>
      <c r="J6156" s="3" t="s">
        <v>32821</v>
      </c>
      <c r="K6156">
        <v>299</v>
      </c>
      <c r="L6156" s="1" t="s">
        <v>38</v>
      </c>
      <c r="M6156" s="2">
        <v>44130</v>
      </c>
      <c r="N6156" s="1" t="s">
        <v>48</v>
      </c>
      <c r="O6156" s="1" t="s">
        <v>32</v>
      </c>
      <c r="P6156" s="1">
        <f>_3___Healthcare_Data_v1[[#This Row],[Discharge Date]]-_3___Healthcare_Data_v1[[#This Row],[Date of Admission]]</f>
        <v>6</v>
      </c>
      <c r="Q6156" s="1">
        <f>IFERROR(_3___Healthcare_Data_v1[[#This Row],[ Billing Amount ]]/_3___Healthcare_Data_v1[[#This Row],[Days in Hospital]],0)</f>
        <v>1193.1276633333334</v>
      </c>
      <c r="R6156" s="1" t="str">
        <f>IF(_3___Healthcare_Data_v1[[#This Row],[Age]]&gt;60,"Senior",IF(_3___Healthcare_Data_v1[[#This Row],[Age]]&gt;35,"Middle","Young"))</f>
        <v>Senior</v>
      </c>
    </row>
    <row r="6157" spans="1:18" x14ac:dyDescent="0.3">
      <c r="A6157" s="1" t="s">
        <v>16972</v>
      </c>
      <c r="B6157" s="1" t="s">
        <v>26755</v>
      </c>
      <c r="C6157" s="1" t="s">
        <v>26</v>
      </c>
      <c r="D6157" s="1" t="s">
        <v>34</v>
      </c>
      <c r="E6157" s="1" t="s">
        <v>69</v>
      </c>
      <c r="F6157" s="2">
        <v>43967</v>
      </c>
      <c r="G6157" s="1" t="s">
        <v>16973</v>
      </c>
      <c r="H6157" s="1" t="s">
        <v>16974</v>
      </c>
      <c r="I6157" s="1" t="s">
        <v>56</v>
      </c>
      <c r="J6157" s="3" t="s">
        <v>32822</v>
      </c>
      <c r="K6157">
        <v>171</v>
      </c>
      <c r="L6157" s="1" t="s">
        <v>38</v>
      </c>
      <c r="M6157" s="2">
        <v>43986</v>
      </c>
      <c r="N6157" s="1" t="s">
        <v>84</v>
      </c>
      <c r="O6157" s="1" t="s">
        <v>44</v>
      </c>
      <c r="P6157" s="1">
        <f>_3___Healthcare_Data_v1[[#This Row],[Discharge Date]]-_3___Healthcare_Data_v1[[#This Row],[Date of Admission]]</f>
        <v>19</v>
      </c>
      <c r="Q6157" s="1">
        <f>IFERROR(_3___Healthcare_Data_v1[[#This Row],[ Billing Amount ]]/_3___Healthcare_Data_v1[[#This Row],[Days in Hospital]],0)</f>
        <v>1909.3186405263159</v>
      </c>
      <c r="R6157" s="1" t="str">
        <f>IF(_3___Healthcare_Data_v1[[#This Row],[Age]]&gt;60,"Senior",IF(_3___Healthcare_Data_v1[[#This Row],[Age]]&gt;35,"Middle","Young"))</f>
        <v>Senior</v>
      </c>
    </row>
    <row r="6158" spans="1:18" x14ac:dyDescent="0.3">
      <c r="A6158" s="1" t="s">
        <v>16975</v>
      </c>
      <c r="B6158" s="1" t="s">
        <v>26873</v>
      </c>
      <c r="C6158" s="1" t="s">
        <v>16</v>
      </c>
      <c r="D6158" s="1" t="s">
        <v>49</v>
      </c>
      <c r="E6158" s="1" t="s">
        <v>26615</v>
      </c>
      <c r="F6158" s="2">
        <v>44734</v>
      </c>
      <c r="G6158" s="1" t="s">
        <v>16976</v>
      </c>
      <c r="H6158" s="1" t="s">
        <v>16977</v>
      </c>
      <c r="I6158" s="1" t="s">
        <v>26607</v>
      </c>
      <c r="J6158" s="3" t="s">
        <v>32823</v>
      </c>
      <c r="K6158">
        <v>184</v>
      </c>
      <c r="L6158" s="1" t="s">
        <v>22</v>
      </c>
      <c r="M6158" s="2">
        <v>44742</v>
      </c>
      <c r="N6158" s="1" t="s">
        <v>84</v>
      </c>
      <c r="O6158" s="1" t="s">
        <v>24</v>
      </c>
      <c r="P6158" s="1">
        <f>_3___Healthcare_Data_v1[[#This Row],[Discharge Date]]-_3___Healthcare_Data_v1[[#This Row],[Date of Admission]]</f>
        <v>8</v>
      </c>
      <c r="Q6158" s="1">
        <f>IFERROR(_3___Healthcare_Data_v1[[#This Row],[ Billing Amount ]]/_3___Healthcare_Data_v1[[#This Row],[Days in Hospital]],0)</f>
        <v>1148.2053745000001</v>
      </c>
      <c r="R6158" s="1" t="str">
        <f>IF(_3___Healthcare_Data_v1[[#This Row],[Age]]&gt;60,"Senior",IF(_3___Healthcare_Data_v1[[#This Row],[Age]]&gt;35,"Middle","Young"))</f>
        <v>Senior</v>
      </c>
    </row>
    <row r="6159" spans="1:18" x14ac:dyDescent="0.3">
      <c r="A6159" s="1" t="s">
        <v>16978</v>
      </c>
      <c r="B6159" s="1" t="s">
        <v>26666</v>
      </c>
      <c r="C6159" s="1" t="s">
        <v>26</v>
      </c>
      <c r="D6159" s="1" t="s">
        <v>89</v>
      </c>
      <c r="E6159" s="1" t="s">
        <v>26615</v>
      </c>
      <c r="F6159" s="2">
        <v>44673</v>
      </c>
      <c r="G6159" s="1" t="s">
        <v>16979</v>
      </c>
      <c r="H6159" s="1" t="s">
        <v>16980</v>
      </c>
      <c r="I6159" s="1" t="s">
        <v>21</v>
      </c>
      <c r="J6159" s="3" t="s">
        <v>32824</v>
      </c>
      <c r="K6159">
        <v>433</v>
      </c>
      <c r="L6159" s="1" t="s">
        <v>38</v>
      </c>
      <c r="M6159" s="2">
        <v>44689</v>
      </c>
      <c r="N6159" s="1" t="s">
        <v>31</v>
      </c>
      <c r="O6159" s="1" t="s">
        <v>44</v>
      </c>
      <c r="P6159" s="1">
        <f>_3___Healthcare_Data_v1[[#This Row],[Discharge Date]]-_3___Healthcare_Data_v1[[#This Row],[Date of Admission]]</f>
        <v>16</v>
      </c>
      <c r="Q6159" s="1">
        <f>IFERROR(_3___Healthcare_Data_v1[[#This Row],[ Billing Amount ]]/_3___Healthcare_Data_v1[[#This Row],[Days in Hospital]],0)</f>
        <v>99.59666575</v>
      </c>
      <c r="R6159" s="1" t="str">
        <f>IF(_3___Healthcare_Data_v1[[#This Row],[Age]]&gt;60,"Senior",IF(_3___Healthcare_Data_v1[[#This Row],[Age]]&gt;35,"Middle","Young"))</f>
        <v>Senior</v>
      </c>
    </row>
    <row r="6160" spans="1:18" x14ac:dyDescent="0.3">
      <c r="A6160" s="1" t="s">
        <v>16981</v>
      </c>
      <c r="B6160" s="1" t="s">
        <v>26640</v>
      </c>
      <c r="C6160" s="1" t="s">
        <v>16</v>
      </c>
      <c r="D6160" s="1" t="s">
        <v>229</v>
      </c>
      <c r="E6160" s="1" t="s">
        <v>26620</v>
      </c>
      <c r="F6160" s="2">
        <v>43843</v>
      </c>
      <c r="G6160" s="1" t="s">
        <v>16982</v>
      </c>
      <c r="H6160" s="1" t="s">
        <v>16983</v>
      </c>
      <c r="I6160" s="1" t="s">
        <v>56</v>
      </c>
      <c r="J6160" s="3" t="s">
        <v>32825</v>
      </c>
      <c r="K6160">
        <v>105</v>
      </c>
      <c r="L6160" s="1" t="s">
        <v>38</v>
      </c>
      <c r="M6160" s="2">
        <v>43848</v>
      </c>
      <c r="N6160" s="1" t="s">
        <v>23</v>
      </c>
      <c r="O6160" s="1" t="s">
        <v>24</v>
      </c>
      <c r="P6160" s="1">
        <f>_3___Healthcare_Data_v1[[#This Row],[Discharge Date]]-_3___Healthcare_Data_v1[[#This Row],[Date of Admission]]</f>
        <v>5</v>
      </c>
      <c r="Q6160" s="1">
        <f>IFERROR(_3___Healthcare_Data_v1[[#This Row],[ Billing Amount ]]/_3___Healthcare_Data_v1[[#This Row],[Days in Hospital]],0)</f>
        <v>2371.087442</v>
      </c>
      <c r="R6160" s="1" t="str">
        <f>IF(_3___Healthcare_Data_v1[[#This Row],[Age]]&gt;60,"Senior",IF(_3___Healthcare_Data_v1[[#This Row],[Age]]&gt;35,"Middle","Young"))</f>
        <v>Senior</v>
      </c>
    </row>
    <row r="6161" spans="1:18" x14ac:dyDescent="0.3">
      <c r="A6161" s="1" t="s">
        <v>16984</v>
      </c>
      <c r="B6161" s="1" t="s">
        <v>26614</v>
      </c>
      <c r="C6161" s="1" t="s">
        <v>26</v>
      </c>
      <c r="D6161" s="1" t="s">
        <v>89</v>
      </c>
      <c r="E6161" s="1" t="s">
        <v>26615</v>
      </c>
      <c r="F6161" s="2">
        <v>45193</v>
      </c>
      <c r="G6161" s="1" t="s">
        <v>16985</v>
      </c>
      <c r="H6161" s="1" t="s">
        <v>16986</v>
      </c>
      <c r="I6161" s="1" t="s">
        <v>26607</v>
      </c>
      <c r="J6161" s="3" t="s">
        <v>32826</v>
      </c>
      <c r="K6161">
        <v>360</v>
      </c>
      <c r="L6161" s="1" t="s">
        <v>38</v>
      </c>
      <c r="M6161" s="2">
        <v>45202</v>
      </c>
      <c r="N6161" s="1" t="s">
        <v>43</v>
      </c>
      <c r="O6161" s="1" t="s">
        <v>24</v>
      </c>
      <c r="P6161" s="1">
        <f>_3___Healthcare_Data_v1[[#This Row],[Discharge Date]]-_3___Healthcare_Data_v1[[#This Row],[Date of Admission]]</f>
        <v>9</v>
      </c>
      <c r="Q6161" s="1">
        <f>IFERROR(_3___Healthcare_Data_v1[[#This Row],[ Billing Amount ]]/_3___Healthcare_Data_v1[[#This Row],[Days in Hospital]],0)</f>
        <v>1435.5061666666668</v>
      </c>
      <c r="R6161" s="1" t="str">
        <f>IF(_3___Healthcare_Data_v1[[#This Row],[Age]]&gt;60,"Senior",IF(_3___Healthcare_Data_v1[[#This Row],[Age]]&gt;35,"Middle","Young"))</f>
        <v>Senior</v>
      </c>
    </row>
    <row r="6162" spans="1:18" x14ac:dyDescent="0.3">
      <c r="A6162" s="1" t="s">
        <v>16987</v>
      </c>
      <c r="B6162" s="1" t="s">
        <v>26617</v>
      </c>
      <c r="C6162" s="1" t="s">
        <v>16</v>
      </c>
      <c r="D6162" s="1" t="s">
        <v>17</v>
      </c>
      <c r="E6162" s="1" t="s">
        <v>28</v>
      </c>
      <c r="F6162" s="2">
        <v>43411</v>
      </c>
      <c r="G6162" s="1" t="s">
        <v>16988</v>
      </c>
      <c r="H6162" s="1" t="s">
        <v>16989</v>
      </c>
      <c r="I6162" s="1" t="s">
        <v>52</v>
      </c>
      <c r="J6162" s="3" t="s">
        <v>32827</v>
      </c>
      <c r="K6162">
        <v>115</v>
      </c>
      <c r="L6162" s="1" t="s">
        <v>42</v>
      </c>
      <c r="M6162" s="2">
        <v>43421</v>
      </c>
      <c r="N6162" s="1" t="s">
        <v>84</v>
      </c>
      <c r="O6162" s="1" t="s">
        <v>24</v>
      </c>
      <c r="P6162" s="1">
        <f>_3___Healthcare_Data_v1[[#This Row],[Discharge Date]]-_3___Healthcare_Data_v1[[#This Row],[Date of Admission]]</f>
        <v>10</v>
      </c>
      <c r="Q6162" s="1">
        <f>IFERROR(_3___Healthcare_Data_v1[[#This Row],[ Billing Amount ]]/_3___Healthcare_Data_v1[[#This Row],[Days in Hospital]],0)</f>
        <v>4062.6662929999998</v>
      </c>
      <c r="R6162" s="1" t="str">
        <f>IF(_3___Healthcare_Data_v1[[#This Row],[Age]]&gt;60,"Senior",IF(_3___Healthcare_Data_v1[[#This Row],[Age]]&gt;35,"Middle","Young"))</f>
        <v>Senior</v>
      </c>
    </row>
    <row r="6163" spans="1:18" x14ac:dyDescent="0.3">
      <c r="A6163" s="1" t="s">
        <v>14398</v>
      </c>
      <c r="B6163" s="1" t="s">
        <v>26646</v>
      </c>
      <c r="C6163" s="1" t="s">
        <v>26</v>
      </c>
      <c r="D6163" s="1" t="s">
        <v>229</v>
      </c>
      <c r="E6163" s="1" t="s">
        <v>26615</v>
      </c>
      <c r="F6163" s="2">
        <v>44307</v>
      </c>
      <c r="G6163" s="1" t="s">
        <v>16990</v>
      </c>
      <c r="H6163" s="1" t="s">
        <v>16991</v>
      </c>
      <c r="I6163" s="1" t="s">
        <v>56</v>
      </c>
      <c r="J6163" s="3" t="s">
        <v>32828</v>
      </c>
      <c r="K6163">
        <v>235</v>
      </c>
      <c r="L6163" s="1" t="s">
        <v>42</v>
      </c>
      <c r="M6163" s="2">
        <v>44318</v>
      </c>
      <c r="N6163" s="1" t="s">
        <v>43</v>
      </c>
      <c r="O6163" s="1" t="s">
        <v>24</v>
      </c>
      <c r="P6163" s="1">
        <f>_3___Healthcare_Data_v1[[#This Row],[Discharge Date]]-_3___Healthcare_Data_v1[[#This Row],[Date of Admission]]</f>
        <v>11</v>
      </c>
      <c r="Q6163" s="1">
        <f>IFERROR(_3___Healthcare_Data_v1[[#This Row],[ Billing Amount ]]/_3___Healthcare_Data_v1[[#This Row],[Days in Hospital]],0)</f>
        <v>1508.9765863636364</v>
      </c>
      <c r="R6163" s="1" t="str">
        <f>IF(_3___Healthcare_Data_v1[[#This Row],[Age]]&gt;60,"Senior",IF(_3___Healthcare_Data_v1[[#This Row],[Age]]&gt;35,"Middle","Young"))</f>
        <v>Senior</v>
      </c>
    </row>
    <row r="6164" spans="1:18" x14ac:dyDescent="0.3">
      <c r="A6164" s="1" t="s">
        <v>16992</v>
      </c>
      <c r="B6164" s="1" t="s">
        <v>26795</v>
      </c>
      <c r="C6164" s="1" t="s">
        <v>26</v>
      </c>
      <c r="D6164" s="1" t="s">
        <v>49</v>
      </c>
      <c r="E6164" s="1" t="s">
        <v>26615</v>
      </c>
      <c r="F6164" s="2">
        <v>45107</v>
      </c>
      <c r="G6164" s="1" t="s">
        <v>16993</v>
      </c>
      <c r="H6164" s="1" t="s">
        <v>16994</v>
      </c>
      <c r="I6164" s="1" t="s">
        <v>52</v>
      </c>
      <c r="J6164" s="3" t="s">
        <v>32829</v>
      </c>
      <c r="K6164">
        <v>405</v>
      </c>
      <c r="L6164" s="1" t="s">
        <v>22</v>
      </c>
      <c r="M6164" s="2">
        <v>45114</v>
      </c>
      <c r="N6164" s="1" t="s">
        <v>43</v>
      </c>
      <c r="O6164" s="1" t="s">
        <v>44</v>
      </c>
      <c r="P6164" s="1">
        <f>_3___Healthcare_Data_v1[[#This Row],[Discharge Date]]-_3___Healthcare_Data_v1[[#This Row],[Date of Admission]]</f>
        <v>7</v>
      </c>
      <c r="Q6164" s="1">
        <f>IFERROR(_3___Healthcare_Data_v1[[#This Row],[ Billing Amount ]]/_3___Healthcare_Data_v1[[#This Row],[Days in Hospital]],0)</f>
        <v>1131.4482168571428</v>
      </c>
      <c r="R6164" s="1" t="str">
        <f>IF(_3___Healthcare_Data_v1[[#This Row],[Age]]&gt;60,"Senior",IF(_3___Healthcare_Data_v1[[#This Row],[Age]]&gt;35,"Middle","Young"))</f>
        <v>Senior</v>
      </c>
    </row>
    <row r="6165" spans="1:18" x14ac:dyDescent="0.3">
      <c r="A6165" s="1" t="s">
        <v>16995</v>
      </c>
      <c r="B6165" s="1" t="s">
        <v>26776</v>
      </c>
      <c r="C6165" s="1" t="s">
        <v>16</v>
      </c>
      <c r="D6165" s="1" t="s">
        <v>49</v>
      </c>
      <c r="E6165" s="1" t="s">
        <v>18</v>
      </c>
      <c r="F6165" s="2">
        <v>44124</v>
      </c>
      <c r="G6165" s="1" t="s">
        <v>16996</v>
      </c>
      <c r="H6165" s="1" t="s">
        <v>16997</v>
      </c>
      <c r="I6165" s="1" t="s">
        <v>56</v>
      </c>
      <c r="J6165" s="3" t="s">
        <v>27276</v>
      </c>
      <c r="K6165">
        <v>124</v>
      </c>
      <c r="L6165" s="1" t="s">
        <v>38</v>
      </c>
      <c r="M6165" s="2">
        <v>44152</v>
      </c>
      <c r="N6165" s="1" t="s">
        <v>23</v>
      </c>
      <c r="O6165" s="1" t="s">
        <v>44</v>
      </c>
      <c r="P6165" s="1">
        <f>_3___Healthcare_Data_v1[[#This Row],[Discharge Date]]-_3___Healthcare_Data_v1[[#This Row],[Date of Admission]]</f>
        <v>28</v>
      </c>
      <c r="Q6165" s="1">
        <f>IFERROR(_3___Healthcare_Data_v1[[#This Row],[ Billing Amount ]]/_3___Healthcare_Data_v1[[#This Row],[Days in Hospital]],0)</f>
        <v>0</v>
      </c>
      <c r="R6165" s="1" t="str">
        <f>IF(_3___Healthcare_Data_v1[[#This Row],[Age]]&gt;60,"Senior",IF(_3___Healthcare_Data_v1[[#This Row],[Age]]&gt;35,"Middle","Young"))</f>
        <v>Senior</v>
      </c>
    </row>
    <row r="6166" spans="1:18" x14ac:dyDescent="0.3">
      <c r="A6166" s="1" t="s">
        <v>11070</v>
      </c>
      <c r="B6166" s="1" t="s">
        <v>26750</v>
      </c>
      <c r="C6166" s="1" t="s">
        <v>16</v>
      </c>
      <c r="D6166" s="1" t="s">
        <v>62</v>
      </c>
      <c r="E6166" s="1" t="s">
        <v>28</v>
      </c>
      <c r="F6166" s="2">
        <v>44816</v>
      </c>
      <c r="G6166" s="1" t="s">
        <v>1245</v>
      </c>
      <c r="H6166" s="1" t="s">
        <v>14284</v>
      </c>
      <c r="I6166" s="1" t="s">
        <v>56</v>
      </c>
      <c r="J6166" s="3" t="s">
        <v>32830</v>
      </c>
      <c r="K6166">
        <v>323</v>
      </c>
      <c r="L6166" s="1" t="s">
        <v>42</v>
      </c>
      <c r="M6166" s="2">
        <v>44844</v>
      </c>
      <c r="N6166" s="1" t="s">
        <v>43</v>
      </c>
      <c r="O6166" s="1" t="s">
        <v>24</v>
      </c>
      <c r="P6166" s="1">
        <f>_3___Healthcare_Data_v1[[#This Row],[Discharge Date]]-_3___Healthcare_Data_v1[[#This Row],[Date of Admission]]</f>
        <v>28</v>
      </c>
      <c r="Q6166" s="1">
        <f>IFERROR(_3___Healthcare_Data_v1[[#This Row],[ Billing Amount ]]/_3___Healthcare_Data_v1[[#This Row],[Days in Hospital]],0)</f>
        <v>220.73864514285714</v>
      </c>
      <c r="R6166" s="1" t="str">
        <f>IF(_3___Healthcare_Data_v1[[#This Row],[Age]]&gt;60,"Senior",IF(_3___Healthcare_Data_v1[[#This Row],[Age]]&gt;35,"Middle","Young"))</f>
        <v>Senior</v>
      </c>
    </row>
    <row r="6167" spans="1:18" x14ac:dyDescent="0.3">
      <c r="A6167" s="1" t="s">
        <v>16998</v>
      </c>
      <c r="B6167" s="1" t="s">
        <v>26928</v>
      </c>
      <c r="C6167" s="1" t="s">
        <v>26</v>
      </c>
      <c r="D6167" s="1" t="s">
        <v>49</v>
      </c>
      <c r="E6167" s="1" t="s">
        <v>28</v>
      </c>
      <c r="F6167" s="2">
        <v>43903</v>
      </c>
      <c r="G6167" s="1" t="s">
        <v>16999</v>
      </c>
      <c r="H6167" s="1" t="s">
        <v>17000</v>
      </c>
      <c r="I6167" s="1" t="s">
        <v>60</v>
      </c>
      <c r="J6167" s="3" t="s">
        <v>32831</v>
      </c>
      <c r="K6167">
        <v>170</v>
      </c>
      <c r="L6167" s="1" t="s">
        <v>42</v>
      </c>
      <c r="M6167" s="2">
        <v>43926</v>
      </c>
      <c r="N6167" s="1" t="s">
        <v>48</v>
      </c>
      <c r="O6167" s="1" t="s">
        <v>44</v>
      </c>
      <c r="P6167" s="1">
        <f>_3___Healthcare_Data_v1[[#This Row],[Discharge Date]]-_3___Healthcare_Data_v1[[#This Row],[Date of Admission]]</f>
        <v>23</v>
      </c>
      <c r="Q6167" s="1">
        <f>IFERROR(_3___Healthcare_Data_v1[[#This Row],[ Billing Amount ]]/_3___Healthcare_Data_v1[[#This Row],[Days in Hospital]],0)</f>
        <v>1623.8393552173914</v>
      </c>
      <c r="R6167" s="1" t="str">
        <f>IF(_3___Healthcare_Data_v1[[#This Row],[Age]]&gt;60,"Senior",IF(_3___Healthcare_Data_v1[[#This Row],[Age]]&gt;35,"Middle","Young"))</f>
        <v>Senior</v>
      </c>
    </row>
    <row r="6168" spans="1:18" x14ac:dyDescent="0.3">
      <c r="A6168" s="1" t="s">
        <v>17001</v>
      </c>
      <c r="B6168" s="1" t="s">
        <v>26980</v>
      </c>
      <c r="C6168" s="1" t="s">
        <v>26</v>
      </c>
      <c r="D6168" s="1" t="s">
        <v>34</v>
      </c>
      <c r="E6168" s="1" t="s">
        <v>18</v>
      </c>
      <c r="F6168" s="2">
        <v>45167</v>
      </c>
      <c r="G6168" s="1" t="s">
        <v>17002</v>
      </c>
      <c r="H6168" s="1" t="s">
        <v>17003</v>
      </c>
      <c r="I6168" s="1" t="s">
        <v>56</v>
      </c>
      <c r="J6168" s="3" t="s">
        <v>32832</v>
      </c>
      <c r="K6168">
        <v>311</v>
      </c>
      <c r="L6168" s="1" t="s">
        <v>38</v>
      </c>
      <c r="M6168" s="2">
        <v>45176</v>
      </c>
      <c r="N6168" s="1" t="s">
        <v>31</v>
      </c>
      <c r="O6168" s="1" t="s">
        <v>24</v>
      </c>
      <c r="P6168" s="1">
        <f>_3___Healthcare_Data_v1[[#This Row],[Discharge Date]]-_3___Healthcare_Data_v1[[#This Row],[Date of Admission]]</f>
        <v>9</v>
      </c>
      <c r="Q6168" s="1">
        <f>IFERROR(_3___Healthcare_Data_v1[[#This Row],[ Billing Amount ]]/_3___Healthcare_Data_v1[[#This Row],[Days in Hospital]],0)</f>
        <v>3929.4255388888892</v>
      </c>
      <c r="R6168" s="1" t="str">
        <f>IF(_3___Healthcare_Data_v1[[#This Row],[Age]]&gt;60,"Senior",IF(_3___Healthcare_Data_v1[[#This Row],[Age]]&gt;35,"Middle","Young"))</f>
        <v>Senior</v>
      </c>
    </row>
    <row r="6169" spans="1:18" x14ac:dyDescent="0.3">
      <c r="A6169" s="1" t="s">
        <v>17004</v>
      </c>
      <c r="B6169" s="1" t="s">
        <v>26612</v>
      </c>
      <c r="C6169" s="1" t="s">
        <v>26</v>
      </c>
      <c r="D6169" s="1" t="s">
        <v>49</v>
      </c>
      <c r="E6169" s="1" t="s">
        <v>35</v>
      </c>
      <c r="F6169" s="2">
        <v>44188</v>
      </c>
      <c r="G6169" s="1" t="s">
        <v>17005</v>
      </c>
      <c r="H6169" s="1" t="s">
        <v>11079</v>
      </c>
      <c r="I6169" s="1" t="s">
        <v>26607</v>
      </c>
      <c r="J6169" s="3" t="s">
        <v>32833</v>
      </c>
      <c r="K6169">
        <v>467</v>
      </c>
      <c r="L6169" s="1" t="s">
        <v>42</v>
      </c>
      <c r="M6169" s="2">
        <v>44207</v>
      </c>
      <c r="N6169" s="1" t="s">
        <v>84</v>
      </c>
      <c r="O6169" s="1" t="s">
        <v>44</v>
      </c>
      <c r="P6169" s="1">
        <f>_3___Healthcare_Data_v1[[#This Row],[Discharge Date]]-_3___Healthcare_Data_v1[[#This Row],[Date of Admission]]</f>
        <v>19</v>
      </c>
      <c r="Q6169" s="1">
        <f>IFERROR(_3___Healthcare_Data_v1[[#This Row],[ Billing Amount ]]/_3___Healthcare_Data_v1[[#This Row],[Days in Hospital]],0)</f>
        <v>841.03652210526309</v>
      </c>
      <c r="R6169" s="1" t="str">
        <f>IF(_3___Healthcare_Data_v1[[#This Row],[Age]]&gt;60,"Senior",IF(_3___Healthcare_Data_v1[[#This Row],[Age]]&gt;35,"Middle","Young"))</f>
        <v>Senior</v>
      </c>
    </row>
    <row r="6170" spans="1:18" x14ac:dyDescent="0.3">
      <c r="A6170" s="1" t="s">
        <v>17006</v>
      </c>
      <c r="B6170" s="1" t="s">
        <v>26649</v>
      </c>
      <c r="C6170" s="1" t="s">
        <v>26</v>
      </c>
      <c r="D6170" s="1" t="s">
        <v>114</v>
      </c>
      <c r="E6170" s="1" t="s">
        <v>26615</v>
      </c>
      <c r="F6170" s="2">
        <v>43596</v>
      </c>
      <c r="G6170" s="1" t="s">
        <v>17007</v>
      </c>
      <c r="H6170" s="1" t="s">
        <v>17008</v>
      </c>
      <c r="I6170" s="1" t="s">
        <v>60</v>
      </c>
      <c r="J6170" s="3" t="s">
        <v>32834</v>
      </c>
      <c r="K6170">
        <v>327</v>
      </c>
      <c r="L6170" s="1" t="s">
        <v>42</v>
      </c>
      <c r="M6170" s="2">
        <v>43615</v>
      </c>
      <c r="N6170" s="1" t="s">
        <v>43</v>
      </c>
      <c r="O6170" s="1" t="s">
        <v>24</v>
      </c>
      <c r="P6170" s="1">
        <f>_3___Healthcare_Data_v1[[#This Row],[Discharge Date]]-_3___Healthcare_Data_v1[[#This Row],[Date of Admission]]</f>
        <v>19</v>
      </c>
      <c r="Q6170" s="1">
        <f>IFERROR(_3___Healthcare_Data_v1[[#This Row],[ Billing Amount ]]/_3___Healthcare_Data_v1[[#This Row],[Days in Hospital]],0)</f>
        <v>1230.1992194736843</v>
      </c>
      <c r="R6170" s="1" t="str">
        <f>IF(_3___Healthcare_Data_v1[[#This Row],[Age]]&gt;60,"Senior",IF(_3___Healthcare_Data_v1[[#This Row],[Age]]&gt;35,"Middle","Young"))</f>
        <v>Senior</v>
      </c>
    </row>
    <row r="6171" spans="1:18" x14ac:dyDescent="0.3">
      <c r="A6171" s="1" t="s">
        <v>17009</v>
      </c>
      <c r="B6171" s="1" t="s">
        <v>26666</v>
      </c>
      <c r="C6171" s="1" t="s">
        <v>26</v>
      </c>
      <c r="D6171" s="1" t="s">
        <v>62</v>
      </c>
      <c r="E6171" s="1" t="s">
        <v>26615</v>
      </c>
      <c r="F6171" s="2">
        <v>43493</v>
      </c>
      <c r="G6171" s="1" t="s">
        <v>16754</v>
      </c>
      <c r="H6171" s="1" t="s">
        <v>11693</v>
      </c>
      <c r="I6171" s="1" t="s">
        <v>60</v>
      </c>
      <c r="J6171" s="3" t="s">
        <v>32835</v>
      </c>
      <c r="K6171">
        <v>195</v>
      </c>
      <c r="L6171" s="1" t="s">
        <v>42</v>
      </c>
      <c r="M6171" s="2">
        <v>43502</v>
      </c>
      <c r="N6171" s="1" t="s">
        <v>43</v>
      </c>
      <c r="O6171" s="1" t="s">
        <v>32</v>
      </c>
      <c r="P6171" s="1">
        <f>_3___Healthcare_Data_v1[[#This Row],[Discharge Date]]-_3___Healthcare_Data_v1[[#This Row],[Date of Admission]]</f>
        <v>9</v>
      </c>
      <c r="Q6171" s="1">
        <f>IFERROR(_3___Healthcare_Data_v1[[#This Row],[ Billing Amount ]]/_3___Healthcare_Data_v1[[#This Row],[Days in Hospital]],0)</f>
        <v>1831.6786088888887</v>
      </c>
      <c r="R6171" s="1" t="str">
        <f>IF(_3___Healthcare_Data_v1[[#This Row],[Age]]&gt;60,"Senior",IF(_3___Healthcare_Data_v1[[#This Row],[Age]]&gt;35,"Middle","Young"))</f>
        <v>Senior</v>
      </c>
    </row>
    <row r="6172" spans="1:18" x14ac:dyDescent="0.3">
      <c r="A6172" s="1" t="s">
        <v>17010</v>
      </c>
      <c r="B6172" s="1" t="s">
        <v>26636</v>
      </c>
      <c r="C6172" s="1" t="s">
        <v>26</v>
      </c>
      <c r="D6172" s="1" t="s">
        <v>89</v>
      </c>
      <c r="E6172" s="1" t="s">
        <v>18</v>
      </c>
      <c r="F6172" s="2">
        <v>44827</v>
      </c>
      <c r="G6172" s="1" t="s">
        <v>17011</v>
      </c>
      <c r="H6172" s="1" t="s">
        <v>2346</v>
      </c>
      <c r="I6172" s="1" t="s">
        <v>26607</v>
      </c>
      <c r="J6172" s="3" t="s">
        <v>32836</v>
      </c>
      <c r="K6172">
        <v>437</v>
      </c>
      <c r="L6172" s="1" t="s">
        <v>42</v>
      </c>
      <c r="M6172" s="2">
        <v>44852</v>
      </c>
      <c r="N6172" s="1" t="s">
        <v>84</v>
      </c>
      <c r="O6172" s="1" t="s">
        <v>32</v>
      </c>
      <c r="P6172" s="1">
        <f>_3___Healthcare_Data_v1[[#This Row],[Discharge Date]]-_3___Healthcare_Data_v1[[#This Row],[Date of Admission]]</f>
        <v>25</v>
      </c>
      <c r="Q6172" s="1">
        <f>IFERROR(_3___Healthcare_Data_v1[[#This Row],[ Billing Amount ]]/_3___Healthcare_Data_v1[[#This Row],[Days in Hospital]],0)</f>
        <v>1545.8540783999999</v>
      </c>
      <c r="R6172" s="1" t="str">
        <f>IF(_3___Healthcare_Data_v1[[#This Row],[Age]]&gt;60,"Senior",IF(_3___Healthcare_Data_v1[[#This Row],[Age]]&gt;35,"Middle","Young"))</f>
        <v>Senior</v>
      </c>
    </row>
    <row r="6173" spans="1:18" x14ac:dyDescent="0.3">
      <c r="A6173" s="1" t="s">
        <v>17012</v>
      </c>
      <c r="B6173" s="1" t="s">
        <v>26737</v>
      </c>
      <c r="C6173" s="1" t="s">
        <v>16</v>
      </c>
      <c r="D6173" s="1" t="s">
        <v>27</v>
      </c>
      <c r="E6173" s="1" t="s">
        <v>26615</v>
      </c>
      <c r="F6173" s="2">
        <v>44882</v>
      </c>
      <c r="G6173" s="1" t="s">
        <v>14620</v>
      </c>
      <c r="H6173" s="1" t="s">
        <v>17013</v>
      </c>
      <c r="I6173" s="1" t="s">
        <v>60</v>
      </c>
      <c r="J6173" s="3" t="s">
        <v>32837</v>
      </c>
      <c r="K6173">
        <v>151</v>
      </c>
      <c r="L6173" s="1" t="s">
        <v>42</v>
      </c>
      <c r="M6173" s="2">
        <v>44908</v>
      </c>
      <c r="N6173" s="1" t="s">
        <v>48</v>
      </c>
      <c r="O6173" s="1" t="s">
        <v>44</v>
      </c>
      <c r="P6173" s="1">
        <f>_3___Healthcare_Data_v1[[#This Row],[Discharge Date]]-_3___Healthcare_Data_v1[[#This Row],[Date of Admission]]</f>
        <v>26</v>
      </c>
      <c r="Q6173" s="1">
        <f>IFERROR(_3___Healthcare_Data_v1[[#This Row],[ Billing Amount ]]/_3___Healthcare_Data_v1[[#This Row],[Days in Hospital]],0)</f>
        <v>1225.156943076923</v>
      </c>
      <c r="R6173" s="1" t="str">
        <f>IF(_3___Healthcare_Data_v1[[#This Row],[Age]]&gt;60,"Senior",IF(_3___Healthcare_Data_v1[[#This Row],[Age]]&gt;35,"Middle","Young"))</f>
        <v>Senior</v>
      </c>
    </row>
    <row r="6174" spans="1:18" x14ac:dyDescent="0.3">
      <c r="A6174" s="1" t="s">
        <v>17014</v>
      </c>
      <c r="B6174" s="1" t="s">
        <v>26697</v>
      </c>
      <c r="C6174" s="1" t="s">
        <v>26</v>
      </c>
      <c r="D6174" s="1" t="s">
        <v>27</v>
      </c>
      <c r="E6174" s="1" t="s">
        <v>35</v>
      </c>
      <c r="F6174" s="2">
        <v>44965</v>
      </c>
      <c r="G6174" s="1" t="s">
        <v>17015</v>
      </c>
      <c r="H6174" s="1" t="s">
        <v>17016</v>
      </c>
      <c r="I6174" s="1" t="s">
        <v>56</v>
      </c>
      <c r="J6174" s="3" t="s">
        <v>32838</v>
      </c>
      <c r="K6174">
        <v>424</v>
      </c>
      <c r="L6174" s="1" t="s">
        <v>22</v>
      </c>
      <c r="M6174" s="2">
        <v>44970</v>
      </c>
      <c r="N6174" s="1" t="s">
        <v>23</v>
      </c>
      <c r="O6174" s="1" t="s">
        <v>32</v>
      </c>
      <c r="P6174" s="1">
        <f>_3___Healthcare_Data_v1[[#This Row],[Discharge Date]]-_3___Healthcare_Data_v1[[#This Row],[Date of Admission]]</f>
        <v>5</v>
      </c>
      <c r="Q6174" s="1">
        <f>IFERROR(_3___Healthcare_Data_v1[[#This Row],[ Billing Amount ]]/_3___Healthcare_Data_v1[[#This Row],[Days in Hospital]],0)</f>
        <v>3734.5415979999998</v>
      </c>
      <c r="R6174" s="1" t="str">
        <f>IF(_3___Healthcare_Data_v1[[#This Row],[Age]]&gt;60,"Senior",IF(_3___Healthcare_Data_v1[[#This Row],[Age]]&gt;35,"Middle","Young"))</f>
        <v>Senior</v>
      </c>
    </row>
    <row r="6175" spans="1:18" x14ac:dyDescent="0.3">
      <c r="A6175" s="1" t="s">
        <v>17017</v>
      </c>
      <c r="B6175" s="1" t="s">
        <v>26668</v>
      </c>
      <c r="C6175" s="1" t="s">
        <v>16</v>
      </c>
      <c r="D6175" s="1" t="s">
        <v>34</v>
      </c>
      <c r="E6175" s="1" t="s">
        <v>69</v>
      </c>
      <c r="F6175" s="2">
        <v>43601</v>
      </c>
      <c r="G6175" s="1" t="s">
        <v>17018</v>
      </c>
      <c r="H6175" s="1" t="s">
        <v>17019</v>
      </c>
      <c r="I6175" s="1" t="s">
        <v>21</v>
      </c>
      <c r="J6175" s="3" t="s">
        <v>32839</v>
      </c>
      <c r="K6175">
        <v>401</v>
      </c>
      <c r="L6175" s="1" t="s">
        <v>38</v>
      </c>
      <c r="M6175" s="2">
        <v>43612</v>
      </c>
      <c r="N6175" s="1" t="s">
        <v>48</v>
      </c>
      <c r="O6175" s="1" t="s">
        <v>24</v>
      </c>
      <c r="P6175" s="1">
        <f>_3___Healthcare_Data_v1[[#This Row],[Discharge Date]]-_3___Healthcare_Data_v1[[#This Row],[Date of Admission]]</f>
        <v>11</v>
      </c>
      <c r="Q6175" s="1">
        <f>IFERROR(_3___Healthcare_Data_v1[[#This Row],[ Billing Amount ]]/_3___Healthcare_Data_v1[[#This Row],[Days in Hospital]],0)</f>
        <v>4285.3607427272727</v>
      </c>
      <c r="R6175" s="1" t="str">
        <f>IF(_3___Healthcare_Data_v1[[#This Row],[Age]]&gt;60,"Senior",IF(_3___Healthcare_Data_v1[[#This Row],[Age]]&gt;35,"Middle","Young"))</f>
        <v>Senior</v>
      </c>
    </row>
    <row r="6176" spans="1:18" x14ac:dyDescent="0.3">
      <c r="A6176" s="1" t="s">
        <v>17020</v>
      </c>
      <c r="B6176" s="1" t="s">
        <v>26704</v>
      </c>
      <c r="C6176" s="1" t="s">
        <v>16</v>
      </c>
      <c r="D6176" s="1" t="s">
        <v>89</v>
      </c>
      <c r="E6176" s="1" t="s">
        <v>35</v>
      </c>
      <c r="F6176" s="2">
        <v>44185</v>
      </c>
      <c r="G6176" s="1" t="s">
        <v>17021</v>
      </c>
      <c r="H6176" s="1" t="s">
        <v>17022</v>
      </c>
      <c r="I6176" s="1" t="s">
        <v>26607</v>
      </c>
      <c r="J6176" s="3" t="s">
        <v>32840</v>
      </c>
      <c r="K6176">
        <v>340</v>
      </c>
      <c r="L6176" s="1" t="s">
        <v>22</v>
      </c>
      <c r="M6176" s="2">
        <v>44187</v>
      </c>
      <c r="N6176" s="1" t="s">
        <v>43</v>
      </c>
      <c r="O6176" s="1" t="s">
        <v>32</v>
      </c>
      <c r="P6176" s="1">
        <f>_3___Healthcare_Data_v1[[#This Row],[Discharge Date]]-_3___Healthcare_Data_v1[[#This Row],[Date of Admission]]</f>
        <v>2</v>
      </c>
      <c r="Q6176" s="1">
        <f>IFERROR(_3___Healthcare_Data_v1[[#This Row],[ Billing Amount ]]/_3___Healthcare_Data_v1[[#This Row],[Days in Hospital]],0)</f>
        <v>1032.717335</v>
      </c>
      <c r="R6176" s="1" t="str">
        <f>IF(_3___Healthcare_Data_v1[[#This Row],[Age]]&gt;60,"Senior",IF(_3___Healthcare_Data_v1[[#This Row],[Age]]&gt;35,"Middle","Young"))</f>
        <v>Senior</v>
      </c>
    </row>
    <row r="6177" spans="1:18" x14ac:dyDescent="0.3">
      <c r="A6177" s="1" t="s">
        <v>13739</v>
      </c>
      <c r="B6177" s="1" t="s">
        <v>26689</v>
      </c>
      <c r="C6177" s="1" t="s">
        <v>26</v>
      </c>
      <c r="D6177" s="1" t="s">
        <v>229</v>
      </c>
      <c r="E6177" s="1" t="s">
        <v>35</v>
      </c>
      <c r="F6177" s="2">
        <v>44877</v>
      </c>
      <c r="G6177" s="1" t="s">
        <v>17023</v>
      </c>
      <c r="H6177" s="1" t="s">
        <v>17024</v>
      </c>
      <c r="I6177" s="1" t="s">
        <v>26607</v>
      </c>
      <c r="J6177" s="3" t="s">
        <v>32841</v>
      </c>
      <c r="K6177">
        <v>362</v>
      </c>
      <c r="L6177" s="1" t="s">
        <v>22</v>
      </c>
      <c r="M6177" s="2">
        <v>44892</v>
      </c>
      <c r="N6177" s="1" t="s">
        <v>23</v>
      </c>
      <c r="O6177" s="1" t="s">
        <v>44</v>
      </c>
      <c r="P6177" s="1">
        <f>_3___Healthcare_Data_v1[[#This Row],[Discharge Date]]-_3___Healthcare_Data_v1[[#This Row],[Date of Admission]]</f>
        <v>15</v>
      </c>
      <c r="Q6177" s="1">
        <f>IFERROR(_3___Healthcare_Data_v1[[#This Row],[ Billing Amount ]]/_3___Healthcare_Data_v1[[#This Row],[Days in Hospital]],0)</f>
        <v>1464.2216699999999</v>
      </c>
      <c r="R6177" s="1" t="str">
        <f>IF(_3___Healthcare_Data_v1[[#This Row],[Age]]&gt;60,"Senior",IF(_3___Healthcare_Data_v1[[#This Row],[Age]]&gt;35,"Middle","Young"))</f>
        <v>Senior</v>
      </c>
    </row>
    <row r="6178" spans="1:18" x14ac:dyDescent="0.3">
      <c r="A6178" s="1" t="s">
        <v>17025</v>
      </c>
      <c r="B6178" s="1" t="s">
        <v>26994</v>
      </c>
      <c r="C6178" s="1" t="s">
        <v>16</v>
      </c>
      <c r="D6178" s="1" t="s">
        <v>34</v>
      </c>
      <c r="E6178" s="1" t="s">
        <v>18</v>
      </c>
      <c r="F6178" s="2">
        <v>43969</v>
      </c>
      <c r="G6178" s="1" t="s">
        <v>17026</v>
      </c>
      <c r="H6178" s="1" t="s">
        <v>17027</v>
      </c>
      <c r="I6178" s="1" t="s">
        <v>26607</v>
      </c>
      <c r="J6178" s="3" t="s">
        <v>32842</v>
      </c>
      <c r="K6178">
        <v>201</v>
      </c>
      <c r="L6178" s="1" t="s">
        <v>42</v>
      </c>
      <c r="M6178" s="2">
        <v>43996</v>
      </c>
      <c r="N6178" s="1" t="s">
        <v>43</v>
      </c>
      <c r="O6178" s="1" t="s">
        <v>44</v>
      </c>
      <c r="P6178" s="1">
        <f>_3___Healthcare_Data_v1[[#This Row],[Discharge Date]]-_3___Healthcare_Data_v1[[#This Row],[Date of Admission]]</f>
        <v>27</v>
      </c>
      <c r="Q6178" s="1">
        <f>IFERROR(_3___Healthcare_Data_v1[[#This Row],[ Billing Amount ]]/_3___Healthcare_Data_v1[[#This Row],[Days in Hospital]],0)</f>
        <v>1197.1562122222222</v>
      </c>
      <c r="R6178" s="1" t="str">
        <f>IF(_3___Healthcare_Data_v1[[#This Row],[Age]]&gt;60,"Senior",IF(_3___Healthcare_Data_v1[[#This Row],[Age]]&gt;35,"Middle","Young"))</f>
        <v>Senior</v>
      </c>
    </row>
    <row r="6179" spans="1:18" x14ac:dyDescent="0.3">
      <c r="A6179" s="1" t="s">
        <v>17028</v>
      </c>
      <c r="B6179" s="1" t="s">
        <v>26683</v>
      </c>
      <c r="C6179" s="1" t="s">
        <v>26</v>
      </c>
      <c r="D6179" s="1" t="s">
        <v>114</v>
      </c>
      <c r="E6179" s="1" t="s">
        <v>35</v>
      </c>
      <c r="F6179" s="2">
        <v>43966</v>
      </c>
      <c r="G6179" s="1" t="s">
        <v>12113</v>
      </c>
      <c r="H6179" s="1" t="s">
        <v>17029</v>
      </c>
      <c r="I6179" s="1" t="s">
        <v>21</v>
      </c>
      <c r="J6179" s="3" t="s">
        <v>32843</v>
      </c>
      <c r="K6179">
        <v>407</v>
      </c>
      <c r="L6179" s="1" t="s">
        <v>22</v>
      </c>
      <c r="M6179" s="2">
        <v>43979</v>
      </c>
      <c r="N6179" s="1" t="s">
        <v>31</v>
      </c>
      <c r="O6179" s="1" t="s">
        <v>32</v>
      </c>
      <c r="P6179" s="1">
        <f>_3___Healthcare_Data_v1[[#This Row],[Discharge Date]]-_3___Healthcare_Data_v1[[#This Row],[Date of Admission]]</f>
        <v>13</v>
      </c>
      <c r="Q6179" s="1">
        <f>IFERROR(_3___Healthcare_Data_v1[[#This Row],[ Billing Amount ]]/_3___Healthcare_Data_v1[[#This Row],[Days in Hospital]],0)</f>
        <v>1484.5506553846155</v>
      </c>
      <c r="R6179" s="1" t="str">
        <f>IF(_3___Healthcare_Data_v1[[#This Row],[Age]]&gt;60,"Senior",IF(_3___Healthcare_Data_v1[[#This Row],[Age]]&gt;35,"Middle","Young"))</f>
        <v>Senior</v>
      </c>
    </row>
    <row r="6180" spans="1:18" x14ac:dyDescent="0.3">
      <c r="A6180" s="1" t="s">
        <v>17030</v>
      </c>
      <c r="B6180" s="1" t="s">
        <v>26700</v>
      </c>
      <c r="C6180" s="1" t="s">
        <v>16</v>
      </c>
      <c r="D6180" s="1" t="s">
        <v>229</v>
      </c>
      <c r="E6180" s="1" t="s">
        <v>69</v>
      </c>
      <c r="F6180" s="2">
        <v>44215</v>
      </c>
      <c r="G6180" s="1" t="s">
        <v>101</v>
      </c>
      <c r="H6180" s="1" t="s">
        <v>17031</v>
      </c>
      <c r="I6180" s="1" t="s">
        <v>56</v>
      </c>
      <c r="J6180" s="3" t="s">
        <v>32844</v>
      </c>
      <c r="K6180">
        <v>421</v>
      </c>
      <c r="L6180" s="1" t="s">
        <v>42</v>
      </c>
      <c r="M6180" s="2">
        <v>44229</v>
      </c>
      <c r="N6180" s="1" t="s">
        <v>31</v>
      </c>
      <c r="O6180" s="1" t="s">
        <v>32</v>
      </c>
      <c r="P6180" s="1">
        <f>_3___Healthcare_Data_v1[[#This Row],[Discharge Date]]-_3___Healthcare_Data_v1[[#This Row],[Date of Admission]]</f>
        <v>14</v>
      </c>
      <c r="Q6180" s="1">
        <f>IFERROR(_3___Healthcare_Data_v1[[#This Row],[ Billing Amount ]]/_3___Healthcare_Data_v1[[#This Row],[Days in Hospital]],0)</f>
        <v>3265.4814650000003</v>
      </c>
      <c r="R6180" s="1" t="str">
        <f>IF(_3___Healthcare_Data_v1[[#This Row],[Age]]&gt;60,"Senior",IF(_3___Healthcare_Data_v1[[#This Row],[Age]]&gt;35,"Middle","Young"))</f>
        <v>Senior</v>
      </c>
    </row>
    <row r="6181" spans="1:18" x14ac:dyDescent="0.3">
      <c r="A6181" s="1" t="s">
        <v>17032</v>
      </c>
      <c r="B6181" s="1" t="s">
        <v>26725</v>
      </c>
      <c r="C6181" s="1" t="s">
        <v>26</v>
      </c>
      <c r="D6181" s="1" t="s">
        <v>62</v>
      </c>
      <c r="E6181" s="1" t="s">
        <v>69</v>
      </c>
      <c r="F6181" s="2">
        <v>43610</v>
      </c>
      <c r="G6181" s="1" t="s">
        <v>17033</v>
      </c>
      <c r="H6181" s="1" t="s">
        <v>7559</v>
      </c>
      <c r="I6181" s="1" t="s">
        <v>52</v>
      </c>
      <c r="J6181" s="3" t="s">
        <v>32845</v>
      </c>
      <c r="K6181">
        <v>374</v>
      </c>
      <c r="L6181" s="1" t="s">
        <v>38</v>
      </c>
      <c r="M6181" s="2">
        <v>43627</v>
      </c>
      <c r="N6181" s="1" t="s">
        <v>48</v>
      </c>
      <c r="O6181" s="1" t="s">
        <v>44</v>
      </c>
      <c r="P6181" s="1">
        <f>_3___Healthcare_Data_v1[[#This Row],[Discharge Date]]-_3___Healthcare_Data_v1[[#This Row],[Date of Admission]]</f>
        <v>17</v>
      </c>
      <c r="Q6181" s="1">
        <f>IFERROR(_3___Healthcare_Data_v1[[#This Row],[ Billing Amount ]]/_3___Healthcare_Data_v1[[#This Row],[Days in Hospital]],0)</f>
        <v>4693.2562776470586</v>
      </c>
      <c r="R6181" s="1" t="str">
        <f>IF(_3___Healthcare_Data_v1[[#This Row],[Age]]&gt;60,"Senior",IF(_3___Healthcare_Data_v1[[#This Row],[Age]]&gt;35,"Middle","Young"))</f>
        <v>Senior</v>
      </c>
    </row>
    <row r="6182" spans="1:18" x14ac:dyDescent="0.3">
      <c r="A6182" s="1" t="s">
        <v>6088</v>
      </c>
      <c r="B6182" s="1" t="s">
        <v>26720</v>
      </c>
      <c r="C6182" s="1" t="s">
        <v>16</v>
      </c>
      <c r="D6182" s="1" t="s">
        <v>17</v>
      </c>
      <c r="E6182" s="1" t="s">
        <v>18</v>
      </c>
      <c r="F6182" s="2">
        <v>44161</v>
      </c>
      <c r="G6182" s="1" t="s">
        <v>17034</v>
      </c>
      <c r="H6182" s="1" t="s">
        <v>17035</v>
      </c>
      <c r="I6182" s="1" t="s">
        <v>52</v>
      </c>
      <c r="J6182" s="3" t="s">
        <v>32846</v>
      </c>
      <c r="K6182">
        <v>342</v>
      </c>
      <c r="L6182" s="1" t="s">
        <v>38</v>
      </c>
      <c r="M6182" s="2">
        <v>44181</v>
      </c>
      <c r="N6182" s="1" t="s">
        <v>84</v>
      </c>
      <c r="O6182" s="1" t="s">
        <v>32</v>
      </c>
      <c r="P6182" s="1">
        <f>_3___Healthcare_Data_v1[[#This Row],[Discharge Date]]-_3___Healthcare_Data_v1[[#This Row],[Date of Admission]]</f>
        <v>20</v>
      </c>
      <c r="Q6182" s="1">
        <f>IFERROR(_3___Healthcare_Data_v1[[#This Row],[ Billing Amount ]]/_3___Healthcare_Data_v1[[#This Row],[Days in Hospital]],0)</f>
        <v>2040.4464364999999</v>
      </c>
      <c r="R6182" s="1" t="str">
        <f>IF(_3___Healthcare_Data_v1[[#This Row],[Age]]&gt;60,"Senior",IF(_3___Healthcare_Data_v1[[#This Row],[Age]]&gt;35,"Middle","Young"))</f>
        <v>Senior</v>
      </c>
    </row>
    <row r="6183" spans="1:18" x14ac:dyDescent="0.3">
      <c r="A6183" s="1" t="s">
        <v>17036</v>
      </c>
      <c r="B6183" s="1" t="s">
        <v>26666</v>
      </c>
      <c r="C6183" s="1" t="s">
        <v>16</v>
      </c>
      <c r="D6183" s="1" t="s">
        <v>34</v>
      </c>
      <c r="E6183" s="1" t="s">
        <v>18</v>
      </c>
      <c r="F6183" s="2">
        <v>45079</v>
      </c>
      <c r="G6183" s="1" t="s">
        <v>17037</v>
      </c>
      <c r="H6183" s="1" t="s">
        <v>17038</v>
      </c>
      <c r="I6183" s="1" t="s">
        <v>26607</v>
      </c>
      <c r="J6183" s="3" t="s">
        <v>32847</v>
      </c>
      <c r="K6183">
        <v>474</v>
      </c>
      <c r="L6183" s="1" t="s">
        <v>42</v>
      </c>
      <c r="M6183" s="2">
        <v>45103</v>
      </c>
      <c r="N6183" s="1" t="s">
        <v>43</v>
      </c>
      <c r="O6183" s="1" t="s">
        <v>44</v>
      </c>
      <c r="P6183" s="1">
        <f>_3___Healthcare_Data_v1[[#This Row],[Discharge Date]]-_3___Healthcare_Data_v1[[#This Row],[Date of Admission]]</f>
        <v>24</v>
      </c>
      <c r="Q6183" s="1">
        <f>IFERROR(_3___Healthcare_Data_v1[[#This Row],[ Billing Amount ]]/_3___Healthcare_Data_v1[[#This Row],[Days in Hospital]],0)</f>
        <v>245.39913541666667</v>
      </c>
      <c r="R6183" s="1" t="str">
        <f>IF(_3___Healthcare_Data_v1[[#This Row],[Age]]&gt;60,"Senior",IF(_3___Healthcare_Data_v1[[#This Row],[Age]]&gt;35,"Middle","Young"))</f>
        <v>Senior</v>
      </c>
    </row>
    <row r="6184" spans="1:18" x14ac:dyDescent="0.3">
      <c r="A6184" s="1" t="s">
        <v>17039</v>
      </c>
      <c r="B6184" s="1" t="s">
        <v>26617</v>
      </c>
      <c r="C6184" s="1" t="s">
        <v>16</v>
      </c>
      <c r="D6184" s="1" t="s">
        <v>17</v>
      </c>
      <c r="E6184" s="1" t="s">
        <v>35</v>
      </c>
      <c r="F6184" s="2">
        <v>44954</v>
      </c>
      <c r="G6184" s="1" t="s">
        <v>17040</v>
      </c>
      <c r="H6184" s="1" t="s">
        <v>17041</v>
      </c>
      <c r="I6184" s="1" t="s">
        <v>21</v>
      </c>
      <c r="J6184" s="3" t="s">
        <v>32848</v>
      </c>
      <c r="K6184">
        <v>230</v>
      </c>
      <c r="L6184" s="1" t="s">
        <v>22</v>
      </c>
      <c r="M6184" s="2">
        <v>44955</v>
      </c>
      <c r="N6184" s="1" t="s">
        <v>48</v>
      </c>
      <c r="O6184" s="1" t="s">
        <v>32</v>
      </c>
      <c r="P6184" s="1">
        <f>_3___Healthcare_Data_v1[[#This Row],[Discharge Date]]-_3___Healthcare_Data_v1[[#This Row],[Date of Admission]]</f>
        <v>1</v>
      </c>
      <c r="Q6184" s="1">
        <f>IFERROR(_3___Healthcare_Data_v1[[#This Row],[ Billing Amount ]]/_3___Healthcare_Data_v1[[#This Row],[Days in Hospital]],0)</f>
        <v>22980.56308</v>
      </c>
      <c r="R6184" s="1" t="str">
        <f>IF(_3___Healthcare_Data_v1[[#This Row],[Age]]&gt;60,"Senior",IF(_3___Healthcare_Data_v1[[#This Row],[Age]]&gt;35,"Middle","Young"))</f>
        <v>Senior</v>
      </c>
    </row>
    <row r="6185" spans="1:18" x14ac:dyDescent="0.3">
      <c r="A6185" s="1" t="s">
        <v>17042</v>
      </c>
      <c r="B6185" s="1" t="s">
        <v>26737</v>
      </c>
      <c r="C6185" s="1" t="s">
        <v>26</v>
      </c>
      <c r="D6185" s="1" t="s">
        <v>62</v>
      </c>
      <c r="E6185" s="1" t="s">
        <v>69</v>
      </c>
      <c r="F6185" s="2">
        <v>43437</v>
      </c>
      <c r="G6185" s="1" t="s">
        <v>17043</v>
      </c>
      <c r="H6185" s="1" t="s">
        <v>2808</v>
      </c>
      <c r="I6185" s="1" t="s">
        <v>60</v>
      </c>
      <c r="J6185" s="3" t="s">
        <v>32849</v>
      </c>
      <c r="K6185">
        <v>388</v>
      </c>
      <c r="L6185" s="1" t="s">
        <v>42</v>
      </c>
      <c r="M6185" s="2">
        <v>43438</v>
      </c>
      <c r="N6185" s="1" t="s">
        <v>84</v>
      </c>
      <c r="O6185" s="1" t="s">
        <v>44</v>
      </c>
      <c r="P6185" s="1">
        <f>_3___Healthcare_Data_v1[[#This Row],[Discharge Date]]-_3___Healthcare_Data_v1[[#This Row],[Date of Admission]]</f>
        <v>1</v>
      </c>
      <c r="Q6185" s="1">
        <f>IFERROR(_3___Healthcare_Data_v1[[#This Row],[ Billing Amount ]]/_3___Healthcare_Data_v1[[#This Row],[Days in Hospital]],0)</f>
        <v>7101.2981380000001</v>
      </c>
      <c r="R6185" s="1" t="str">
        <f>IF(_3___Healthcare_Data_v1[[#This Row],[Age]]&gt;60,"Senior",IF(_3___Healthcare_Data_v1[[#This Row],[Age]]&gt;35,"Middle","Young"))</f>
        <v>Senior</v>
      </c>
    </row>
    <row r="6186" spans="1:18" x14ac:dyDescent="0.3">
      <c r="A6186" s="1" t="s">
        <v>17044</v>
      </c>
      <c r="B6186" s="1" t="s">
        <v>26725</v>
      </c>
      <c r="C6186" s="1" t="s">
        <v>16</v>
      </c>
      <c r="D6186" s="1" t="s">
        <v>89</v>
      </c>
      <c r="E6186" s="1" t="s">
        <v>26620</v>
      </c>
      <c r="F6186" s="2">
        <v>44825</v>
      </c>
      <c r="G6186" s="1" t="s">
        <v>17045</v>
      </c>
      <c r="H6186" s="1" t="s">
        <v>17046</v>
      </c>
      <c r="I6186" s="1" t="s">
        <v>60</v>
      </c>
      <c r="J6186" s="3" t="s">
        <v>32850</v>
      </c>
      <c r="K6186">
        <v>210</v>
      </c>
      <c r="L6186" s="1" t="s">
        <v>42</v>
      </c>
      <c r="M6186" s="2">
        <v>44846</v>
      </c>
      <c r="N6186" s="1" t="s">
        <v>31</v>
      </c>
      <c r="O6186" s="1" t="s">
        <v>32</v>
      </c>
      <c r="P6186" s="1">
        <f>_3___Healthcare_Data_v1[[#This Row],[Discharge Date]]-_3___Healthcare_Data_v1[[#This Row],[Date of Admission]]</f>
        <v>21</v>
      </c>
      <c r="Q6186" s="1">
        <f>IFERROR(_3___Healthcare_Data_v1[[#This Row],[ Billing Amount ]]/_3___Healthcare_Data_v1[[#This Row],[Days in Hospital]],0)</f>
        <v>1417.9300680952381</v>
      </c>
      <c r="R6186" s="1" t="str">
        <f>IF(_3___Healthcare_Data_v1[[#This Row],[Age]]&gt;60,"Senior",IF(_3___Healthcare_Data_v1[[#This Row],[Age]]&gt;35,"Middle","Young"))</f>
        <v>Senior</v>
      </c>
    </row>
    <row r="6187" spans="1:18" x14ac:dyDescent="0.3">
      <c r="A6187" s="1" t="s">
        <v>12607</v>
      </c>
      <c r="B6187" s="1" t="s">
        <v>26606</v>
      </c>
      <c r="C6187" s="1" t="s">
        <v>26</v>
      </c>
      <c r="D6187" s="1" t="s">
        <v>89</v>
      </c>
      <c r="E6187" s="1" t="s">
        <v>26615</v>
      </c>
      <c r="F6187" s="2">
        <v>44040</v>
      </c>
      <c r="G6187" s="1" t="s">
        <v>16495</v>
      </c>
      <c r="H6187" s="1" t="s">
        <v>17047</v>
      </c>
      <c r="I6187" s="1" t="s">
        <v>56</v>
      </c>
      <c r="J6187" s="3" t="s">
        <v>32851</v>
      </c>
      <c r="K6187">
        <v>191</v>
      </c>
      <c r="L6187" s="1" t="s">
        <v>22</v>
      </c>
      <c r="M6187" s="2">
        <v>44045</v>
      </c>
      <c r="N6187" s="1" t="s">
        <v>48</v>
      </c>
      <c r="O6187" s="1" t="s">
        <v>32</v>
      </c>
      <c r="P6187" s="1">
        <f>_3___Healthcare_Data_v1[[#This Row],[Discharge Date]]-_3___Healthcare_Data_v1[[#This Row],[Date of Admission]]</f>
        <v>5</v>
      </c>
      <c r="Q6187" s="1">
        <f>IFERROR(_3___Healthcare_Data_v1[[#This Row],[ Billing Amount ]]/_3___Healthcare_Data_v1[[#This Row],[Days in Hospital]],0)</f>
        <v>6427.3317939999997</v>
      </c>
      <c r="R6187" s="1" t="str">
        <f>IF(_3___Healthcare_Data_v1[[#This Row],[Age]]&gt;60,"Senior",IF(_3___Healthcare_Data_v1[[#This Row],[Age]]&gt;35,"Middle","Young"))</f>
        <v>Senior</v>
      </c>
    </row>
    <row r="6188" spans="1:18" x14ac:dyDescent="0.3">
      <c r="A6188" s="1" t="s">
        <v>9207</v>
      </c>
      <c r="B6188" s="1" t="s">
        <v>26798</v>
      </c>
      <c r="C6188" s="1" t="s">
        <v>26</v>
      </c>
      <c r="D6188" s="1" t="s">
        <v>27</v>
      </c>
      <c r="E6188" s="1" t="s">
        <v>26615</v>
      </c>
      <c r="F6188" s="2">
        <v>44587</v>
      </c>
      <c r="G6188" s="1" t="s">
        <v>17048</v>
      </c>
      <c r="H6188" s="1" t="s">
        <v>2879</v>
      </c>
      <c r="I6188" s="1" t="s">
        <v>56</v>
      </c>
      <c r="J6188" s="3" t="s">
        <v>32852</v>
      </c>
      <c r="K6188">
        <v>204</v>
      </c>
      <c r="L6188" s="1" t="s">
        <v>42</v>
      </c>
      <c r="M6188" s="2">
        <v>44598</v>
      </c>
      <c r="N6188" s="1" t="s">
        <v>43</v>
      </c>
      <c r="O6188" s="1" t="s">
        <v>44</v>
      </c>
      <c r="P6188" s="1">
        <f>_3___Healthcare_Data_v1[[#This Row],[Discharge Date]]-_3___Healthcare_Data_v1[[#This Row],[Date of Admission]]</f>
        <v>11</v>
      </c>
      <c r="Q6188" s="1">
        <f>IFERROR(_3___Healthcare_Data_v1[[#This Row],[ Billing Amount ]]/_3___Healthcare_Data_v1[[#This Row],[Days in Hospital]],0)</f>
        <v>220.01309772727274</v>
      </c>
      <c r="R6188" s="1" t="str">
        <f>IF(_3___Healthcare_Data_v1[[#This Row],[Age]]&gt;60,"Senior",IF(_3___Healthcare_Data_v1[[#This Row],[Age]]&gt;35,"Middle","Young"))</f>
        <v>Senior</v>
      </c>
    </row>
    <row r="6189" spans="1:18" x14ac:dyDescent="0.3">
      <c r="A6189" s="1" t="s">
        <v>17049</v>
      </c>
      <c r="B6189" s="1" t="s">
        <v>26708</v>
      </c>
      <c r="C6189" s="1" t="s">
        <v>26</v>
      </c>
      <c r="D6189" s="1" t="s">
        <v>62</v>
      </c>
      <c r="E6189" s="1" t="s">
        <v>35</v>
      </c>
      <c r="F6189" s="2">
        <v>43490</v>
      </c>
      <c r="G6189" s="1" t="s">
        <v>17050</v>
      </c>
      <c r="H6189" s="1" t="s">
        <v>17051</v>
      </c>
      <c r="I6189" s="1" t="s">
        <v>26607</v>
      </c>
      <c r="J6189" s="3" t="s">
        <v>32853</v>
      </c>
      <c r="K6189">
        <v>120</v>
      </c>
      <c r="L6189" s="1" t="s">
        <v>42</v>
      </c>
      <c r="M6189" s="2">
        <v>43519</v>
      </c>
      <c r="N6189" s="1" t="s">
        <v>48</v>
      </c>
      <c r="O6189" s="1" t="s">
        <v>24</v>
      </c>
      <c r="P6189" s="1">
        <f>_3___Healthcare_Data_v1[[#This Row],[Discharge Date]]-_3___Healthcare_Data_v1[[#This Row],[Date of Admission]]</f>
        <v>29</v>
      </c>
      <c r="Q6189" s="1">
        <f>IFERROR(_3___Healthcare_Data_v1[[#This Row],[ Billing Amount ]]/_3___Healthcare_Data_v1[[#This Row],[Days in Hospital]],0)</f>
        <v>246.47327106896552</v>
      </c>
      <c r="R6189" s="1" t="str">
        <f>IF(_3___Healthcare_Data_v1[[#This Row],[Age]]&gt;60,"Senior",IF(_3___Healthcare_Data_v1[[#This Row],[Age]]&gt;35,"Middle","Young"))</f>
        <v>Senior</v>
      </c>
    </row>
    <row r="6190" spans="1:18" x14ac:dyDescent="0.3">
      <c r="A6190" s="1" t="s">
        <v>17052</v>
      </c>
      <c r="B6190" s="1" t="s">
        <v>26700</v>
      </c>
      <c r="C6190" s="1" t="s">
        <v>16</v>
      </c>
      <c r="D6190" s="1" t="s">
        <v>49</v>
      </c>
      <c r="E6190" s="1" t="s">
        <v>35</v>
      </c>
      <c r="F6190" s="2">
        <v>43844</v>
      </c>
      <c r="G6190" s="1" t="s">
        <v>17053</v>
      </c>
      <c r="H6190" s="1" t="s">
        <v>17054</v>
      </c>
      <c r="I6190" s="1" t="s">
        <v>56</v>
      </c>
      <c r="J6190" s="3" t="s">
        <v>32854</v>
      </c>
      <c r="K6190">
        <v>241</v>
      </c>
      <c r="L6190" s="1" t="s">
        <v>22</v>
      </c>
      <c r="M6190" s="2">
        <v>43864</v>
      </c>
      <c r="N6190" s="1" t="s">
        <v>23</v>
      </c>
      <c r="O6190" s="1" t="s">
        <v>32</v>
      </c>
      <c r="P6190" s="1">
        <f>_3___Healthcare_Data_v1[[#This Row],[Discharge Date]]-_3___Healthcare_Data_v1[[#This Row],[Date of Admission]]</f>
        <v>20</v>
      </c>
      <c r="Q6190" s="1">
        <f>IFERROR(_3___Healthcare_Data_v1[[#This Row],[ Billing Amount ]]/_3___Healthcare_Data_v1[[#This Row],[Days in Hospital]],0)</f>
        <v>138.27315734999999</v>
      </c>
      <c r="R6190" s="1" t="str">
        <f>IF(_3___Healthcare_Data_v1[[#This Row],[Age]]&gt;60,"Senior",IF(_3___Healthcare_Data_v1[[#This Row],[Age]]&gt;35,"Middle","Young"))</f>
        <v>Senior</v>
      </c>
    </row>
    <row r="6191" spans="1:18" x14ac:dyDescent="0.3">
      <c r="A6191" s="1" t="s">
        <v>17055</v>
      </c>
      <c r="B6191" s="1" t="s">
        <v>26657</v>
      </c>
      <c r="C6191" s="1" t="s">
        <v>16</v>
      </c>
      <c r="D6191" s="1" t="s">
        <v>49</v>
      </c>
      <c r="E6191" s="1" t="s">
        <v>18</v>
      </c>
      <c r="F6191" s="2">
        <v>44450</v>
      </c>
      <c r="G6191" s="1" t="s">
        <v>12229</v>
      </c>
      <c r="H6191" s="1" t="s">
        <v>17056</v>
      </c>
      <c r="I6191" s="1" t="s">
        <v>52</v>
      </c>
      <c r="J6191" s="3" t="s">
        <v>32855</v>
      </c>
      <c r="K6191">
        <v>230</v>
      </c>
      <c r="L6191" s="1" t="s">
        <v>42</v>
      </c>
      <c r="M6191" s="2">
        <v>44457</v>
      </c>
      <c r="N6191" s="1" t="s">
        <v>23</v>
      </c>
      <c r="O6191" s="1" t="s">
        <v>32</v>
      </c>
      <c r="P6191" s="1">
        <f>_3___Healthcare_Data_v1[[#This Row],[Discharge Date]]-_3___Healthcare_Data_v1[[#This Row],[Date of Admission]]</f>
        <v>7</v>
      </c>
      <c r="Q6191" s="1">
        <f>IFERROR(_3___Healthcare_Data_v1[[#This Row],[ Billing Amount ]]/_3___Healthcare_Data_v1[[#This Row],[Days in Hospital]],0)</f>
        <v>8178.2859857142857</v>
      </c>
      <c r="R6191" s="1" t="str">
        <f>IF(_3___Healthcare_Data_v1[[#This Row],[Age]]&gt;60,"Senior",IF(_3___Healthcare_Data_v1[[#This Row],[Age]]&gt;35,"Middle","Young"))</f>
        <v>Senior</v>
      </c>
    </row>
    <row r="6192" spans="1:18" x14ac:dyDescent="0.3">
      <c r="A6192" s="1" t="s">
        <v>17057</v>
      </c>
      <c r="B6192" s="1" t="s">
        <v>26685</v>
      </c>
      <c r="C6192" s="1" t="s">
        <v>26</v>
      </c>
      <c r="D6192" s="1" t="s">
        <v>229</v>
      </c>
      <c r="E6192" s="1" t="s">
        <v>26615</v>
      </c>
      <c r="F6192" s="2">
        <v>43776</v>
      </c>
      <c r="G6192" s="1" t="s">
        <v>17058</v>
      </c>
      <c r="H6192" s="1" t="s">
        <v>17059</v>
      </c>
      <c r="I6192" s="1" t="s">
        <v>56</v>
      </c>
      <c r="J6192" s="3" t="s">
        <v>32856</v>
      </c>
      <c r="K6192">
        <v>468</v>
      </c>
      <c r="L6192" s="1" t="s">
        <v>22</v>
      </c>
      <c r="M6192" s="2">
        <v>43781</v>
      </c>
      <c r="N6192" s="1" t="s">
        <v>48</v>
      </c>
      <c r="O6192" s="1" t="s">
        <v>24</v>
      </c>
      <c r="P6192" s="1">
        <f>_3___Healthcare_Data_v1[[#This Row],[Discharge Date]]-_3___Healthcare_Data_v1[[#This Row],[Date of Admission]]</f>
        <v>5</v>
      </c>
      <c r="Q6192" s="1">
        <f>IFERROR(_3___Healthcare_Data_v1[[#This Row],[ Billing Amount ]]/_3___Healthcare_Data_v1[[#This Row],[Days in Hospital]],0)</f>
        <v>6290.0796979999996</v>
      </c>
      <c r="R6192" s="1" t="str">
        <f>IF(_3___Healthcare_Data_v1[[#This Row],[Age]]&gt;60,"Senior",IF(_3___Healthcare_Data_v1[[#This Row],[Age]]&gt;35,"Middle","Young"))</f>
        <v>Senior</v>
      </c>
    </row>
    <row r="6193" spans="1:18" x14ac:dyDescent="0.3">
      <c r="A6193" s="1" t="s">
        <v>17060</v>
      </c>
      <c r="B6193" s="1" t="s">
        <v>26732</v>
      </c>
      <c r="C6193" s="1" t="s">
        <v>16</v>
      </c>
      <c r="D6193" s="1" t="s">
        <v>62</v>
      </c>
      <c r="E6193" s="1" t="s">
        <v>69</v>
      </c>
      <c r="F6193" s="2">
        <v>44889</v>
      </c>
      <c r="G6193" s="1" t="s">
        <v>17061</v>
      </c>
      <c r="H6193" s="1" t="s">
        <v>17062</v>
      </c>
      <c r="I6193" s="1" t="s">
        <v>60</v>
      </c>
      <c r="J6193" s="3" t="s">
        <v>32857</v>
      </c>
      <c r="K6193">
        <v>230</v>
      </c>
      <c r="L6193" s="1" t="s">
        <v>38</v>
      </c>
      <c r="M6193" s="2">
        <v>44890</v>
      </c>
      <c r="N6193" s="1" t="s">
        <v>84</v>
      </c>
      <c r="O6193" s="1" t="s">
        <v>32</v>
      </c>
      <c r="P6193" s="1">
        <f>_3___Healthcare_Data_v1[[#This Row],[Discharge Date]]-_3___Healthcare_Data_v1[[#This Row],[Date of Admission]]</f>
        <v>1</v>
      </c>
      <c r="Q6193" s="1">
        <f>IFERROR(_3___Healthcare_Data_v1[[#This Row],[ Billing Amount ]]/_3___Healthcare_Data_v1[[#This Row],[Days in Hospital]],0)</f>
        <v>38841.074990000001</v>
      </c>
      <c r="R6193" s="1" t="str">
        <f>IF(_3___Healthcare_Data_v1[[#This Row],[Age]]&gt;60,"Senior",IF(_3___Healthcare_Data_v1[[#This Row],[Age]]&gt;35,"Middle","Young"))</f>
        <v>Senior</v>
      </c>
    </row>
    <row r="6194" spans="1:18" x14ac:dyDescent="0.3">
      <c r="A6194" s="1" t="s">
        <v>17063</v>
      </c>
      <c r="B6194" s="1" t="s">
        <v>26640</v>
      </c>
      <c r="C6194" s="1" t="s">
        <v>16</v>
      </c>
      <c r="D6194" s="1" t="s">
        <v>49</v>
      </c>
      <c r="E6194" s="1" t="s">
        <v>28</v>
      </c>
      <c r="F6194" s="2">
        <v>44308</v>
      </c>
      <c r="G6194" s="1" t="s">
        <v>7197</v>
      </c>
      <c r="H6194" s="1" t="s">
        <v>17064</v>
      </c>
      <c r="I6194" s="1" t="s">
        <v>60</v>
      </c>
      <c r="J6194" s="3" t="s">
        <v>32858</v>
      </c>
      <c r="K6194">
        <v>148</v>
      </c>
      <c r="L6194" s="1" t="s">
        <v>42</v>
      </c>
      <c r="M6194" s="2">
        <v>44320</v>
      </c>
      <c r="N6194" s="1" t="s">
        <v>43</v>
      </c>
      <c r="O6194" s="1" t="s">
        <v>32</v>
      </c>
      <c r="P6194" s="1">
        <f>_3___Healthcare_Data_v1[[#This Row],[Discharge Date]]-_3___Healthcare_Data_v1[[#This Row],[Date of Admission]]</f>
        <v>12</v>
      </c>
      <c r="Q6194" s="1">
        <f>IFERROR(_3___Healthcare_Data_v1[[#This Row],[ Billing Amount ]]/_3___Healthcare_Data_v1[[#This Row],[Days in Hospital]],0)</f>
        <v>1208.5926791666668</v>
      </c>
      <c r="R6194" s="1" t="str">
        <f>IF(_3___Healthcare_Data_v1[[#This Row],[Age]]&gt;60,"Senior",IF(_3___Healthcare_Data_v1[[#This Row],[Age]]&gt;35,"Middle","Young"))</f>
        <v>Senior</v>
      </c>
    </row>
    <row r="6195" spans="1:18" x14ac:dyDescent="0.3">
      <c r="A6195" s="1" t="s">
        <v>17065</v>
      </c>
      <c r="B6195" s="1" t="s">
        <v>26672</v>
      </c>
      <c r="C6195" s="1" t="s">
        <v>26</v>
      </c>
      <c r="D6195" s="1" t="s">
        <v>49</v>
      </c>
      <c r="E6195" s="1" t="s">
        <v>26620</v>
      </c>
      <c r="F6195" s="2">
        <v>45177</v>
      </c>
      <c r="G6195" s="1" t="s">
        <v>17066</v>
      </c>
      <c r="H6195" s="1" t="s">
        <v>2340</v>
      </c>
      <c r="I6195" s="1" t="s">
        <v>56</v>
      </c>
      <c r="J6195" s="3" t="s">
        <v>32859</v>
      </c>
      <c r="K6195">
        <v>377</v>
      </c>
      <c r="L6195" s="1" t="s">
        <v>42</v>
      </c>
      <c r="M6195" s="2">
        <v>45178</v>
      </c>
      <c r="N6195" s="1" t="s">
        <v>31</v>
      </c>
      <c r="O6195" s="1" t="s">
        <v>24</v>
      </c>
      <c r="P6195" s="1">
        <f>_3___Healthcare_Data_v1[[#This Row],[Discharge Date]]-_3___Healthcare_Data_v1[[#This Row],[Date of Admission]]</f>
        <v>1</v>
      </c>
      <c r="Q6195" s="1">
        <f>IFERROR(_3___Healthcare_Data_v1[[#This Row],[ Billing Amount ]]/_3___Healthcare_Data_v1[[#This Row],[Days in Hospital]],0)</f>
        <v>32589.389609999998</v>
      </c>
      <c r="R6195" s="1" t="str">
        <f>IF(_3___Healthcare_Data_v1[[#This Row],[Age]]&gt;60,"Senior",IF(_3___Healthcare_Data_v1[[#This Row],[Age]]&gt;35,"Middle","Young"))</f>
        <v>Senior</v>
      </c>
    </row>
    <row r="6196" spans="1:18" x14ac:dyDescent="0.3">
      <c r="A6196" s="1" t="s">
        <v>17067</v>
      </c>
      <c r="B6196" s="1" t="s">
        <v>26610</v>
      </c>
      <c r="C6196" s="1" t="s">
        <v>26</v>
      </c>
      <c r="D6196" s="1" t="s">
        <v>229</v>
      </c>
      <c r="E6196" s="1" t="s">
        <v>26620</v>
      </c>
      <c r="F6196" s="2">
        <v>43554</v>
      </c>
      <c r="G6196" s="1" t="s">
        <v>17068</v>
      </c>
      <c r="H6196" s="1" t="s">
        <v>17069</v>
      </c>
      <c r="I6196" s="1" t="s">
        <v>21</v>
      </c>
      <c r="J6196" s="3" t="s">
        <v>32860</v>
      </c>
      <c r="K6196">
        <v>136</v>
      </c>
      <c r="L6196" s="1" t="s">
        <v>42</v>
      </c>
      <c r="M6196" s="2">
        <v>43573</v>
      </c>
      <c r="N6196" s="1" t="s">
        <v>31</v>
      </c>
      <c r="O6196" s="1" t="s">
        <v>24</v>
      </c>
      <c r="P6196" s="1">
        <f>_3___Healthcare_Data_v1[[#This Row],[Discharge Date]]-_3___Healthcare_Data_v1[[#This Row],[Date of Admission]]</f>
        <v>19</v>
      </c>
      <c r="Q6196" s="1">
        <f>IFERROR(_3___Healthcare_Data_v1[[#This Row],[ Billing Amount ]]/_3___Healthcare_Data_v1[[#This Row],[Days in Hospital]],0)</f>
        <v>712.58795578947365</v>
      </c>
      <c r="R6196" s="1" t="str">
        <f>IF(_3___Healthcare_Data_v1[[#This Row],[Age]]&gt;60,"Senior",IF(_3___Healthcare_Data_v1[[#This Row],[Age]]&gt;35,"Middle","Young"))</f>
        <v>Senior</v>
      </c>
    </row>
    <row r="6197" spans="1:18" x14ac:dyDescent="0.3">
      <c r="A6197" s="1" t="s">
        <v>17070</v>
      </c>
      <c r="B6197" s="1" t="s">
        <v>26704</v>
      </c>
      <c r="C6197" s="1" t="s">
        <v>26</v>
      </c>
      <c r="D6197" s="1" t="s">
        <v>89</v>
      </c>
      <c r="E6197" s="1" t="s">
        <v>18</v>
      </c>
      <c r="F6197" s="2">
        <v>43483</v>
      </c>
      <c r="G6197" s="1" t="s">
        <v>12918</v>
      </c>
      <c r="H6197" s="1" t="s">
        <v>17071</v>
      </c>
      <c r="I6197" s="1" t="s">
        <v>56</v>
      </c>
      <c r="J6197" s="3" t="s">
        <v>32861</v>
      </c>
      <c r="K6197">
        <v>117</v>
      </c>
      <c r="L6197" s="1" t="s">
        <v>42</v>
      </c>
      <c r="M6197" s="2">
        <v>43497</v>
      </c>
      <c r="N6197" s="1" t="s">
        <v>31</v>
      </c>
      <c r="O6197" s="1" t="s">
        <v>44</v>
      </c>
      <c r="P6197" s="1">
        <f>_3___Healthcare_Data_v1[[#This Row],[Discharge Date]]-_3___Healthcare_Data_v1[[#This Row],[Date of Admission]]</f>
        <v>14</v>
      </c>
      <c r="Q6197" s="1">
        <f>IFERROR(_3___Healthcare_Data_v1[[#This Row],[ Billing Amount ]]/_3___Healthcare_Data_v1[[#This Row],[Days in Hospital]],0)</f>
        <v>2400.3277614285716</v>
      </c>
      <c r="R6197" s="1" t="str">
        <f>IF(_3___Healthcare_Data_v1[[#This Row],[Age]]&gt;60,"Senior",IF(_3___Healthcare_Data_v1[[#This Row],[Age]]&gt;35,"Middle","Young"))</f>
        <v>Senior</v>
      </c>
    </row>
    <row r="6198" spans="1:18" x14ac:dyDescent="0.3">
      <c r="A6198" s="1" t="s">
        <v>17072</v>
      </c>
      <c r="B6198" s="1" t="s">
        <v>26640</v>
      </c>
      <c r="C6198" s="1" t="s">
        <v>16</v>
      </c>
      <c r="D6198" s="1" t="s">
        <v>229</v>
      </c>
      <c r="E6198" s="1" t="s">
        <v>28</v>
      </c>
      <c r="F6198" s="2">
        <v>43935</v>
      </c>
      <c r="G6198" s="1" t="s">
        <v>17073</v>
      </c>
      <c r="H6198" s="1" t="s">
        <v>13109</v>
      </c>
      <c r="I6198" s="1" t="s">
        <v>21</v>
      </c>
      <c r="J6198" s="3" t="s">
        <v>32862</v>
      </c>
      <c r="K6198">
        <v>471</v>
      </c>
      <c r="L6198" s="1" t="s">
        <v>38</v>
      </c>
      <c r="M6198" s="2">
        <v>43956</v>
      </c>
      <c r="N6198" s="1" t="s">
        <v>23</v>
      </c>
      <c r="O6198" s="1" t="s">
        <v>24</v>
      </c>
      <c r="P6198" s="1">
        <f>_3___Healthcare_Data_v1[[#This Row],[Discharge Date]]-_3___Healthcare_Data_v1[[#This Row],[Date of Admission]]</f>
        <v>21</v>
      </c>
      <c r="Q6198" s="1">
        <f>IFERROR(_3___Healthcare_Data_v1[[#This Row],[ Billing Amount ]]/_3___Healthcare_Data_v1[[#This Row],[Days in Hospital]],0)</f>
        <v>329.42370666666665</v>
      </c>
      <c r="R6198" s="1" t="str">
        <f>IF(_3___Healthcare_Data_v1[[#This Row],[Age]]&gt;60,"Senior",IF(_3___Healthcare_Data_v1[[#This Row],[Age]]&gt;35,"Middle","Young"))</f>
        <v>Senior</v>
      </c>
    </row>
    <row r="6199" spans="1:18" x14ac:dyDescent="0.3">
      <c r="A6199" s="1" t="s">
        <v>17074</v>
      </c>
      <c r="B6199" s="1" t="s">
        <v>26689</v>
      </c>
      <c r="C6199" s="1" t="s">
        <v>16</v>
      </c>
      <c r="D6199" s="1" t="s">
        <v>114</v>
      </c>
      <c r="E6199" s="1" t="s">
        <v>18</v>
      </c>
      <c r="F6199" s="2">
        <v>44178</v>
      </c>
      <c r="G6199" s="1" t="s">
        <v>17075</v>
      </c>
      <c r="H6199" s="1" t="s">
        <v>17076</v>
      </c>
      <c r="I6199" s="1" t="s">
        <v>21</v>
      </c>
      <c r="J6199" s="3" t="s">
        <v>32863</v>
      </c>
      <c r="K6199">
        <v>301</v>
      </c>
      <c r="L6199" s="1" t="s">
        <v>38</v>
      </c>
      <c r="M6199" s="2">
        <v>44193</v>
      </c>
      <c r="N6199" s="1" t="s">
        <v>48</v>
      </c>
      <c r="O6199" s="1" t="s">
        <v>24</v>
      </c>
      <c r="P6199" s="1">
        <f>_3___Healthcare_Data_v1[[#This Row],[Discharge Date]]-_3___Healthcare_Data_v1[[#This Row],[Date of Admission]]</f>
        <v>15</v>
      </c>
      <c r="Q6199" s="1">
        <f>IFERROR(_3___Healthcare_Data_v1[[#This Row],[ Billing Amount ]]/_3___Healthcare_Data_v1[[#This Row],[Days in Hospital]],0)</f>
        <v>307.48228159999996</v>
      </c>
      <c r="R6199" s="1" t="str">
        <f>IF(_3___Healthcare_Data_v1[[#This Row],[Age]]&gt;60,"Senior",IF(_3___Healthcare_Data_v1[[#This Row],[Age]]&gt;35,"Middle","Young"))</f>
        <v>Senior</v>
      </c>
    </row>
    <row r="6200" spans="1:18" x14ac:dyDescent="0.3">
      <c r="A6200" s="1" t="s">
        <v>17077</v>
      </c>
      <c r="B6200" s="1" t="s">
        <v>26712</v>
      </c>
      <c r="C6200" s="1" t="s">
        <v>16</v>
      </c>
      <c r="D6200" s="1" t="s">
        <v>229</v>
      </c>
      <c r="E6200" s="1" t="s">
        <v>26620</v>
      </c>
      <c r="F6200" s="2">
        <v>44298</v>
      </c>
      <c r="G6200" s="1" t="s">
        <v>17078</v>
      </c>
      <c r="H6200" s="1" t="s">
        <v>17079</v>
      </c>
      <c r="I6200" s="1" t="s">
        <v>26607</v>
      </c>
      <c r="J6200" s="3" t="s">
        <v>32864</v>
      </c>
      <c r="K6200">
        <v>491</v>
      </c>
      <c r="L6200" s="1" t="s">
        <v>38</v>
      </c>
      <c r="M6200" s="2">
        <v>44327</v>
      </c>
      <c r="N6200" s="1" t="s">
        <v>31</v>
      </c>
      <c r="O6200" s="1" t="s">
        <v>44</v>
      </c>
      <c r="P6200" s="1">
        <f>_3___Healthcare_Data_v1[[#This Row],[Discharge Date]]-_3___Healthcare_Data_v1[[#This Row],[Date of Admission]]</f>
        <v>29</v>
      </c>
      <c r="Q6200" s="1">
        <f>IFERROR(_3___Healthcare_Data_v1[[#This Row],[ Billing Amount ]]/_3___Healthcare_Data_v1[[#This Row],[Days in Hospital]],0)</f>
        <v>785.4664120689655</v>
      </c>
      <c r="R6200" s="1" t="str">
        <f>IF(_3___Healthcare_Data_v1[[#This Row],[Age]]&gt;60,"Senior",IF(_3___Healthcare_Data_v1[[#This Row],[Age]]&gt;35,"Middle","Young"))</f>
        <v>Senior</v>
      </c>
    </row>
    <row r="6201" spans="1:18" x14ac:dyDescent="0.3">
      <c r="A6201" s="1" t="s">
        <v>17080</v>
      </c>
      <c r="B6201" s="1" t="s">
        <v>26666</v>
      </c>
      <c r="C6201" s="1" t="s">
        <v>16</v>
      </c>
      <c r="D6201" s="1" t="s">
        <v>34</v>
      </c>
      <c r="E6201" s="1" t="s">
        <v>69</v>
      </c>
      <c r="F6201" s="2">
        <v>45117</v>
      </c>
      <c r="G6201" s="1" t="s">
        <v>17081</v>
      </c>
      <c r="H6201" s="1" t="s">
        <v>17082</v>
      </c>
      <c r="I6201" s="1" t="s">
        <v>21</v>
      </c>
      <c r="J6201" s="3" t="s">
        <v>32865</v>
      </c>
      <c r="K6201">
        <v>206</v>
      </c>
      <c r="L6201" s="1" t="s">
        <v>42</v>
      </c>
      <c r="M6201" s="2">
        <v>45142</v>
      </c>
      <c r="N6201" s="1" t="s">
        <v>84</v>
      </c>
      <c r="O6201" s="1" t="s">
        <v>32</v>
      </c>
      <c r="P6201" s="1">
        <f>_3___Healthcare_Data_v1[[#This Row],[Discharge Date]]-_3___Healthcare_Data_v1[[#This Row],[Date of Admission]]</f>
        <v>25</v>
      </c>
      <c r="Q6201" s="1">
        <f>IFERROR(_3___Healthcare_Data_v1[[#This Row],[ Billing Amount ]]/_3___Healthcare_Data_v1[[#This Row],[Days in Hospital]],0)</f>
        <v>1188.1477220000002</v>
      </c>
      <c r="R6201" s="1" t="str">
        <f>IF(_3___Healthcare_Data_v1[[#This Row],[Age]]&gt;60,"Senior",IF(_3___Healthcare_Data_v1[[#This Row],[Age]]&gt;35,"Middle","Young"))</f>
        <v>Senior</v>
      </c>
    </row>
    <row r="6202" spans="1:18" x14ac:dyDescent="0.3">
      <c r="A6202" s="1" t="s">
        <v>17083</v>
      </c>
      <c r="B6202" s="1" t="s">
        <v>26700</v>
      </c>
      <c r="C6202" s="1" t="s">
        <v>16</v>
      </c>
      <c r="D6202" s="1" t="s">
        <v>17</v>
      </c>
      <c r="E6202" s="1" t="s">
        <v>26620</v>
      </c>
      <c r="F6202" s="2">
        <v>43566</v>
      </c>
      <c r="G6202" s="1" t="s">
        <v>1317</v>
      </c>
      <c r="H6202" s="1" t="s">
        <v>3413</v>
      </c>
      <c r="I6202" s="1" t="s">
        <v>52</v>
      </c>
      <c r="J6202" s="3" t="s">
        <v>32866</v>
      </c>
      <c r="K6202">
        <v>115</v>
      </c>
      <c r="L6202" s="1" t="s">
        <v>38</v>
      </c>
      <c r="M6202" s="2">
        <v>43567</v>
      </c>
      <c r="N6202" s="1" t="s">
        <v>43</v>
      </c>
      <c r="O6202" s="1" t="s">
        <v>24</v>
      </c>
      <c r="P6202" s="1">
        <f>_3___Healthcare_Data_v1[[#This Row],[Discharge Date]]-_3___Healthcare_Data_v1[[#This Row],[Date of Admission]]</f>
        <v>1</v>
      </c>
      <c r="Q6202" s="1">
        <f>IFERROR(_3___Healthcare_Data_v1[[#This Row],[ Billing Amount ]]/_3___Healthcare_Data_v1[[#This Row],[Days in Hospital]],0)</f>
        <v>11069.170969999999</v>
      </c>
      <c r="R6202" s="1" t="str">
        <f>IF(_3___Healthcare_Data_v1[[#This Row],[Age]]&gt;60,"Senior",IF(_3___Healthcare_Data_v1[[#This Row],[Age]]&gt;35,"Middle","Young"))</f>
        <v>Senior</v>
      </c>
    </row>
    <row r="6203" spans="1:18" x14ac:dyDescent="0.3">
      <c r="A6203" s="1" t="s">
        <v>17084</v>
      </c>
      <c r="B6203" s="1" t="s">
        <v>26873</v>
      </c>
      <c r="C6203" s="1" t="s">
        <v>16</v>
      </c>
      <c r="D6203" s="1" t="s">
        <v>229</v>
      </c>
      <c r="E6203" s="1" t="s">
        <v>28</v>
      </c>
      <c r="F6203" s="2">
        <v>44307</v>
      </c>
      <c r="G6203" s="1" t="s">
        <v>17085</v>
      </c>
      <c r="H6203" s="1" t="s">
        <v>17086</v>
      </c>
      <c r="I6203" s="1" t="s">
        <v>26607</v>
      </c>
      <c r="J6203" s="3" t="s">
        <v>32867</v>
      </c>
      <c r="K6203">
        <v>349</v>
      </c>
      <c r="L6203" s="1" t="s">
        <v>42</v>
      </c>
      <c r="M6203" s="2">
        <v>44337</v>
      </c>
      <c r="N6203" s="1" t="s">
        <v>31</v>
      </c>
      <c r="O6203" s="1" t="s">
        <v>24</v>
      </c>
      <c r="P6203" s="1">
        <f>_3___Healthcare_Data_v1[[#This Row],[Discharge Date]]-_3___Healthcare_Data_v1[[#This Row],[Date of Admission]]</f>
        <v>30</v>
      </c>
      <c r="Q6203" s="1">
        <f>IFERROR(_3___Healthcare_Data_v1[[#This Row],[ Billing Amount ]]/_3___Healthcare_Data_v1[[#This Row],[Days in Hospital]],0)</f>
        <v>434.04754066666663</v>
      </c>
      <c r="R6203" s="1" t="str">
        <f>IF(_3___Healthcare_Data_v1[[#This Row],[Age]]&gt;60,"Senior",IF(_3___Healthcare_Data_v1[[#This Row],[Age]]&gt;35,"Middle","Young"))</f>
        <v>Senior</v>
      </c>
    </row>
    <row r="6204" spans="1:18" x14ac:dyDescent="0.3">
      <c r="A6204" s="1" t="s">
        <v>17087</v>
      </c>
      <c r="B6204" s="1" t="s">
        <v>26634</v>
      </c>
      <c r="C6204" s="1" t="s">
        <v>26</v>
      </c>
      <c r="D6204" s="1" t="s">
        <v>89</v>
      </c>
      <c r="E6204" s="1" t="s">
        <v>69</v>
      </c>
      <c r="F6204" s="2">
        <v>43908</v>
      </c>
      <c r="G6204" s="1" t="s">
        <v>17088</v>
      </c>
      <c r="H6204" s="1" t="s">
        <v>17089</v>
      </c>
      <c r="I6204" s="1" t="s">
        <v>21</v>
      </c>
      <c r="J6204" s="3" t="s">
        <v>32868</v>
      </c>
      <c r="K6204">
        <v>172</v>
      </c>
      <c r="L6204" s="1" t="s">
        <v>38</v>
      </c>
      <c r="M6204" s="2">
        <v>43930</v>
      </c>
      <c r="N6204" s="1" t="s">
        <v>31</v>
      </c>
      <c r="O6204" s="1" t="s">
        <v>24</v>
      </c>
      <c r="P6204" s="1">
        <f>_3___Healthcare_Data_v1[[#This Row],[Discharge Date]]-_3___Healthcare_Data_v1[[#This Row],[Date of Admission]]</f>
        <v>22</v>
      </c>
      <c r="Q6204" s="1">
        <f>IFERROR(_3___Healthcare_Data_v1[[#This Row],[ Billing Amount ]]/_3___Healthcare_Data_v1[[#This Row],[Days in Hospital]],0)</f>
        <v>253.52800563636364</v>
      </c>
      <c r="R6204" s="1" t="str">
        <f>IF(_3___Healthcare_Data_v1[[#This Row],[Age]]&gt;60,"Senior",IF(_3___Healthcare_Data_v1[[#This Row],[Age]]&gt;35,"Middle","Young"))</f>
        <v>Senior</v>
      </c>
    </row>
    <row r="6205" spans="1:18" x14ac:dyDescent="0.3">
      <c r="A6205" s="1" t="s">
        <v>17090</v>
      </c>
      <c r="B6205" s="1" t="s">
        <v>26666</v>
      </c>
      <c r="C6205" s="1" t="s">
        <v>26</v>
      </c>
      <c r="D6205" s="1" t="s">
        <v>17</v>
      </c>
      <c r="E6205" s="1" t="s">
        <v>69</v>
      </c>
      <c r="F6205" s="2">
        <v>45183</v>
      </c>
      <c r="G6205" s="1" t="s">
        <v>17091</v>
      </c>
      <c r="H6205" s="1" t="s">
        <v>17092</v>
      </c>
      <c r="I6205" s="1" t="s">
        <v>21</v>
      </c>
      <c r="J6205" s="3" t="s">
        <v>32869</v>
      </c>
      <c r="K6205">
        <v>475</v>
      </c>
      <c r="L6205" s="1" t="s">
        <v>42</v>
      </c>
      <c r="M6205" s="2">
        <v>45192</v>
      </c>
      <c r="N6205" s="1" t="s">
        <v>84</v>
      </c>
      <c r="O6205" s="1" t="s">
        <v>24</v>
      </c>
      <c r="P6205" s="1">
        <f>_3___Healthcare_Data_v1[[#This Row],[Discharge Date]]-_3___Healthcare_Data_v1[[#This Row],[Date of Admission]]</f>
        <v>9</v>
      </c>
      <c r="Q6205" s="1">
        <f>IFERROR(_3___Healthcare_Data_v1[[#This Row],[ Billing Amount ]]/_3___Healthcare_Data_v1[[#This Row],[Days in Hospital]],0)</f>
        <v>6521.8411822222224</v>
      </c>
      <c r="R6205" s="1" t="str">
        <f>IF(_3___Healthcare_Data_v1[[#This Row],[Age]]&gt;60,"Senior",IF(_3___Healthcare_Data_v1[[#This Row],[Age]]&gt;35,"Middle","Young"))</f>
        <v>Senior</v>
      </c>
    </row>
    <row r="6206" spans="1:18" x14ac:dyDescent="0.3">
      <c r="A6206" s="1" t="s">
        <v>3474</v>
      </c>
      <c r="B6206" s="1" t="s">
        <v>26619</v>
      </c>
      <c r="C6206" s="1" t="s">
        <v>26</v>
      </c>
      <c r="D6206" s="1" t="s">
        <v>34</v>
      </c>
      <c r="E6206" s="1" t="s">
        <v>26620</v>
      </c>
      <c r="F6206" s="2">
        <v>44261</v>
      </c>
      <c r="G6206" s="1" t="s">
        <v>17093</v>
      </c>
      <c r="H6206" s="1" t="s">
        <v>1773</v>
      </c>
      <c r="I6206" s="1" t="s">
        <v>21</v>
      </c>
      <c r="J6206" s="3" t="s">
        <v>32870</v>
      </c>
      <c r="K6206">
        <v>188</v>
      </c>
      <c r="L6206" s="1" t="s">
        <v>42</v>
      </c>
      <c r="M6206" s="2">
        <v>44264</v>
      </c>
      <c r="N6206" s="1" t="s">
        <v>31</v>
      </c>
      <c r="O6206" s="1" t="s">
        <v>32</v>
      </c>
      <c r="P6206" s="1">
        <f>_3___Healthcare_Data_v1[[#This Row],[Discharge Date]]-_3___Healthcare_Data_v1[[#This Row],[Date of Admission]]</f>
        <v>3</v>
      </c>
      <c r="Q6206" s="1">
        <f>IFERROR(_3___Healthcare_Data_v1[[#This Row],[ Billing Amount ]]/_3___Healthcare_Data_v1[[#This Row],[Days in Hospital]],0)</f>
        <v>4171.9180299999998</v>
      </c>
      <c r="R6206" s="1" t="str">
        <f>IF(_3___Healthcare_Data_v1[[#This Row],[Age]]&gt;60,"Senior",IF(_3___Healthcare_Data_v1[[#This Row],[Age]]&gt;35,"Middle","Young"))</f>
        <v>Senior</v>
      </c>
    </row>
    <row r="6207" spans="1:18" x14ac:dyDescent="0.3">
      <c r="A6207" s="1" t="s">
        <v>17094</v>
      </c>
      <c r="B6207" s="1" t="s">
        <v>26697</v>
      </c>
      <c r="C6207" s="1" t="s">
        <v>26</v>
      </c>
      <c r="D6207" s="1" t="s">
        <v>114</v>
      </c>
      <c r="E6207" s="1" t="s">
        <v>26620</v>
      </c>
      <c r="F6207" s="2">
        <v>44775</v>
      </c>
      <c r="G6207" s="1" t="s">
        <v>17095</v>
      </c>
      <c r="H6207" s="1" t="s">
        <v>17096</v>
      </c>
      <c r="I6207" s="1" t="s">
        <v>21</v>
      </c>
      <c r="J6207" s="3" t="s">
        <v>32871</v>
      </c>
      <c r="K6207">
        <v>384</v>
      </c>
      <c r="L6207" s="1" t="s">
        <v>42</v>
      </c>
      <c r="M6207" s="2">
        <v>44786</v>
      </c>
      <c r="N6207" s="1" t="s">
        <v>48</v>
      </c>
      <c r="O6207" s="1" t="s">
        <v>44</v>
      </c>
      <c r="P6207" s="1">
        <f>_3___Healthcare_Data_v1[[#This Row],[Discharge Date]]-_3___Healthcare_Data_v1[[#This Row],[Date of Admission]]</f>
        <v>11</v>
      </c>
      <c r="Q6207" s="1">
        <f>IFERROR(_3___Healthcare_Data_v1[[#This Row],[ Billing Amount ]]/_3___Healthcare_Data_v1[[#This Row],[Days in Hospital]],0)</f>
        <v>2886.1786554545452</v>
      </c>
      <c r="R6207" s="1" t="str">
        <f>IF(_3___Healthcare_Data_v1[[#This Row],[Age]]&gt;60,"Senior",IF(_3___Healthcare_Data_v1[[#This Row],[Age]]&gt;35,"Middle","Young"))</f>
        <v>Senior</v>
      </c>
    </row>
    <row r="6208" spans="1:18" x14ac:dyDescent="0.3">
      <c r="A6208" s="1" t="s">
        <v>17097</v>
      </c>
      <c r="B6208" s="1" t="s">
        <v>26803</v>
      </c>
      <c r="C6208" s="1" t="s">
        <v>16</v>
      </c>
      <c r="D6208" s="1" t="s">
        <v>49</v>
      </c>
      <c r="E6208" s="1" t="s">
        <v>35</v>
      </c>
      <c r="F6208" s="2">
        <v>44196</v>
      </c>
      <c r="G6208" s="1" t="s">
        <v>17098</v>
      </c>
      <c r="H6208" s="1" t="s">
        <v>17099</v>
      </c>
      <c r="I6208" s="1" t="s">
        <v>56</v>
      </c>
      <c r="J6208" s="3" t="s">
        <v>32872</v>
      </c>
      <c r="K6208">
        <v>242</v>
      </c>
      <c r="L6208" s="1" t="s">
        <v>22</v>
      </c>
      <c r="M6208" s="2">
        <v>44200</v>
      </c>
      <c r="N6208" s="1" t="s">
        <v>23</v>
      </c>
      <c r="O6208" s="1" t="s">
        <v>44</v>
      </c>
      <c r="P6208" s="1">
        <f>_3___Healthcare_Data_v1[[#This Row],[Discharge Date]]-_3___Healthcare_Data_v1[[#This Row],[Date of Admission]]</f>
        <v>4</v>
      </c>
      <c r="Q6208" s="1">
        <f>IFERROR(_3___Healthcare_Data_v1[[#This Row],[ Billing Amount ]]/_3___Healthcare_Data_v1[[#This Row],[Days in Hospital]],0)</f>
        <v>5882.9122500000003</v>
      </c>
      <c r="R6208" s="1" t="str">
        <f>IF(_3___Healthcare_Data_v1[[#This Row],[Age]]&gt;60,"Senior",IF(_3___Healthcare_Data_v1[[#This Row],[Age]]&gt;35,"Middle","Young"))</f>
        <v>Senior</v>
      </c>
    </row>
    <row r="6209" spans="1:18" x14ac:dyDescent="0.3">
      <c r="A6209" s="1" t="s">
        <v>17100</v>
      </c>
      <c r="B6209" s="1" t="s">
        <v>26677</v>
      </c>
      <c r="C6209" s="1" t="s">
        <v>16</v>
      </c>
      <c r="D6209" s="1" t="s">
        <v>27</v>
      </c>
      <c r="E6209" s="1" t="s">
        <v>69</v>
      </c>
      <c r="F6209" s="2">
        <v>44692</v>
      </c>
      <c r="G6209" s="1" t="s">
        <v>17101</v>
      </c>
      <c r="H6209" s="1" t="s">
        <v>17102</v>
      </c>
      <c r="I6209" s="1" t="s">
        <v>60</v>
      </c>
      <c r="J6209" s="3" t="s">
        <v>32873</v>
      </c>
      <c r="K6209">
        <v>398</v>
      </c>
      <c r="L6209" s="1" t="s">
        <v>42</v>
      </c>
      <c r="M6209" s="2">
        <v>44713</v>
      </c>
      <c r="N6209" s="1" t="s">
        <v>84</v>
      </c>
      <c r="O6209" s="1" t="s">
        <v>24</v>
      </c>
      <c r="P6209" s="1">
        <f>_3___Healthcare_Data_v1[[#This Row],[Discharge Date]]-_3___Healthcare_Data_v1[[#This Row],[Date of Admission]]</f>
        <v>21</v>
      </c>
      <c r="Q6209" s="1">
        <f>IFERROR(_3___Healthcare_Data_v1[[#This Row],[ Billing Amount ]]/_3___Healthcare_Data_v1[[#This Row],[Days in Hospital]],0)</f>
        <v>2290.9615538095236</v>
      </c>
      <c r="R6209" s="1" t="str">
        <f>IF(_3___Healthcare_Data_v1[[#This Row],[Age]]&gt;60,"Senior",IF(_3___Healthcare_Data_v1[[#This Row],[Age]]&gt;35,"Middle","Young"))</f>
        <v>Senior</v>
      </c>
    </row>
    <row r="6210" spans="1:18" x14ac:dyDescent="0.3">
      <c r="A6210" s="1" t="s">
        <v>17103</v>
      </c>
      <c r="B6210" s="1" t="s">
        <v>26626</v>
      </c>
      <c r="C6210" s="1" t="s">
        <v>16</v>
      </c>
      <c r="D6210" s="1" t="s">
        <v>27</v>
      </c>
      <c r="E6210" s="1" t="s">
        <v>28</v>
      </c>
      <c r="F6210" s="2">
        <v>43901</v>
      </c>
      <c r="G6210" s="1" t="s">
        <v>17104</v>
      </c>
      <c r="H6210" s="1" t="s">
        <v>17105</v>
      </c>
      <c r="I6210" s="1" t="s">
        <v>60</v>
      </c>
      <c r="J6210" s="3" t="s">
        <v>32874</v>
      </c>
      <c r="K6210">
        <v>362</v>
      </c>
      <c r="L6210" s="1" t="s">
        <v>38</v>
      </c>
      <c r="M6210" s="2">
        <v>43922</v>
      </c>
      <c r="N6210" s="1" t="s">
        <v>48</v>
      </c>
      <c r="O6210" s="1" t="s">
        <v>32</v>
      </c>
      <c r="P6210" s="1">
        <f>_3___Healthcare_Data_v1[[#This Row],[Discharge Date]]-_3___Healthcare_Data_v1[[#This Row],[Date of Admission]]</f>
        <v>21</v>
      </c>
      <c r="Q6210" s="1">
        <f>IFERROR(_3___Healthcare_Data_v1[[#This Row],[ Billing Amount ]]/_3___Healthcare_Data_v1[[#This Row],[Days in Hospital]],0)</f>
        <v>1540.2252842857142</v>
      </c>
      <c r="R6210" s="1" t="str">
        <f>IF(_3___Healthcare_Data_v1[[#This Row],[Age]]&gt;60,"Senior",IF(_3___Healthcare_Data_v1[[#This Row],[Age]]&gt;35,"Middle","Young"))</f>
        <v>Senior</v>
      </c>
    </row>
    <row r="6211" spans="1:18" x14ac:dyDescent="0.3">
      <c r="A6211" s="1" t="s">
        <v>17106</v>
      </c>
      <c r="B6211" s="1" t="s">
        <v>26980</v>
      </c>
      <c r="C6211" s="1" t="s">
        <v>26</v>
      </c>
      <c r="D6211" s="1" t="s">
        <v>17</v>
      </c>
      <c r="E6211" s="1" t="s">
        <v>26615</v>
      </c>
      <c r="F6211" s="2">
        <v>43764</v>
      </c>
      <c r="G6211" s="1" t="s">
        <v>17107</v>
      </c>
      <c r="H6211" s="1" t="s">
        <v>17108</v>
      </c>
      <c r="I6211" s="1" t="s">
        <v>60</v>
      </c>
      <c r="J6211" s="3" t="s">
        <v>32875</v>
      </c>
      <c r="K6211">
        <v>427</v>
      </c>
      <c r="L6211" s="1" t="s">
        <v>22</v>
      </c>
      <c r="M6211" s="2">
        <v>43766</v>
      </c>
      <c r="N6211" s="1" t="s">
        <v>48</v>
      </c>
      <c r="O6211" s="1" t="s">
        <v>44</v>
      </c>
      <c r="P6211" s="1">
        <f>_3___Healthcare_Data_v1[[#This Row],[Discharge Date]]-_3___Healthcare_Data_v1[[#This Row],[Date of Admission]]</f>
        <v>2</v>
      </c>
      <c r="Q6211" s="1">
        <f>IFERROR(_3___Healthcare_Data_v1[[#This Row],[ Billing Amount ]]/_3___Healthcare_Data_v1[[#This Row],[Days in Hospital]],0)</f>
        <v>6251.4055699999999</v>
      </c>
      <c r="R6211" s="1" t="str">
        <f>IF(_3___Healthcare_Data_v1[[#This Row],[Age]]&gt;60,"Senior",IF(_3___Healthcare_Data_v1[[#This Row],[Age]]&gt;35,"Middle","Young"))</f>
        <v>Senior</v>
      </c>
    </row>
    <row r="6212" spans="1:18" x14ac:dyDescent="0.3">
      <c r="A6212" s="1" t="s">
        <v>17109</v>
      </c>
      <c r="B6212" s="1" t="s">
        <v>26779</v>
      </c>
      <c r="C6212" s="1" t="s">
        <v>16</v>
      </c>
      <c r="D6212" s="1" t="s">
        <v>114</v>
      </c>
      <c r="E6212" s="1" t="s">
        <v>35</v>
      </c>
      <c r="F6212" s="2">
        <v>43799</v>
      </c>
      <c r="G6212" s="1" t="s">
        <v>17110</v>
      </c>
      <c r="H6212" s="1" t="s">
        <v>17111</v>
      </c>
      <c r="I6212" s="1" t="s">
        <v>21</v>
      </c>
      <c r="J6212" s="3" t="s">
        <v>32876</v>
      </c>
      <c r="K6212">
        <v>106</v>
      </c>
      <c r="L6212" s="1" t="s">
        <v>22</v>
      </c>
      <c r="M6212" s="2">
        <v>43809</v>
      </c>
      <c r="N6212" s="1" t="s">
        <v>31</v>
      </c>
      <c r="O6212" s="1" t="s">
        <v>24</v>
      </c>
      <c r="P6212" s="1">
        <f>_3___Healthcare_Data_v1[[#This Row],[Discharge Date]]-_3___Healthcare_Data_v1[[#This Row],[Date of Admission]]</f>
        <v>10</v>
      </c>
      <c r="Q6212" s="1">
        <f>IFERROR(_3___Healthcare_Data_v1[[#This Row],[ Billing Amount ]]/_3___Healthcare_Data_v1[[#This Row],[Days in Hospital]],0)</f>
        <v>1929.6153999999999</v>
      </c>
      <c r="R6212" s="1" t="str">
        <f>IF(_3___Healthcare_Data_v1[[#This Row],[Age]]&gt;60,"Senior",IF(_3___Healthcare_Data_v1[[#This Row],[Age]]&gt;35,"Middle","Young"))</f>
        <v>Senior</v>
      </c>
    </row>
    <row r="6213" spans="1:18" x14ac:dyDescent="0.3">
      <c r="A6213" s="1" t="s">
        <v>17112</v>
      </c>
      <c r="B6213" s="1" t="s">
        <v>26614</v>
      </c>
      <c r="C6213" s="1" t="s">
        <v>26</v>
      </c>
      <c r="D6213" s="1" t="s">
        <v>229</v>
      </c>
      <c r="E6213" s="1" t="s">
        <v>26615</v>
      </c>
      <c r="F6213" s="2">
        <v>43512</v>
      </c>
      <c r="G6213" s="1" t="s">
        <v>17113</v>
      </c>
      <c r="H6213" s="1" t="s">
        <v>17114</v>
      </c>
      <c r="I6213" s="1" t="s">
        <v>21</v>
      </c>
      <c r="J6213" s="3" t="s">
        <v>32877</v>
      </c>
      <c r="K6213">
        <v>208</v>
      </c>
      <c r="L6213" s="1" t="s">
        <v>22</v>
      </c>
      <c r="M6213" s="2">
        <v>43529</v>
      </c>
      <c r="N6213" s="1" t="s">
        <v>48</v>
      </c>
      <c r="O6213" s="1" t="s">
        <v>44</v>
      </c>
      <c r="P6213" s="1">
        <f>_3___Healthcare_Data_v1[[#This Row],[Discharge Date]]-_3___Healthcare_Data_v1[[#This Row],[Date of Admission]]</f>
        <v>17</v>
      </c>
      <c r="Q6213" s="1">
        <f>IFERROR(_3___Healthcare_Data_v1[[#This Row],[ Billing Amount ]]/_3___Healthcare_Data_v1[[#This Row],[Days in Hospital]],0)</f>
        <v>2066.9943588235292</v>
      </c>
      <c r="R6213" s="1" t="str">
        <f>IF(_3___Healthcare_Data_v1[[#This Row],[Age]]&gt;60,"Senior",IF(_3___Healthcare_Data_v1[[#This Row],[Age]]&gt;35,"Middle","Young"))</f>
        <v>Senior</v>
      </c>
    </row>
    <row r="6214" spans="1:18" x14ac:dyDescent="0.3">
      <c r="A6214" s="1" t="s">
        <v>17115</v>
      </c>
      <c r="B6214" s="1" t="s">
        <v>26795</v>
      </c>
      <c r="C6214" s="1" t="s">
        <v>26</v>
      </c>
      <c r="D6214" s="1" t="s">
        <v>114</v>
      </c>
      <c r="E6214" s="1" t="s">
        <v>35</v>
      </c>
      <c r="F6214" s="2">
        <v>44141</v>
      </c>
      <c r="G6214" s="1" t="s">
        <v>17116</v>
      </c>
      <c r="H6214" s="1" t="s">
        <v>17117</v>
      </c>
      <c r="I6214" s="1" t="s">
        <v>26607</v>
      </c>
      <c r="J6214" s="3" t="s">
        <v>32878</v>
      </c>
      <c r="K6214">
        <v>206</v>
      </c>
      <c r="L6214" s="1" t="s">
        <v>22</v>
      </c>
      <c r="M6214" s="2">
        <v>44156</v>
      </c>
      <c r="N6214" s="1" t="s">
        <v>43</v>
      </c>
      <c r="O6214" s="1" t="s">
        <v>24</v>
      </c>
      <c r="P6214" s="1">
        <f>_3___Healthcare_Data_v1[[#This Row],[Discharge Date]]-_3___Healthcare_Data_v1[[#This Row],[Date of Admission]]</f>
        <v>15</v>
      </c>
      <c r="Q6214" s="1">
        <f>IFERROR(_3___Healthcare_Data_v1[[#This Row],[ Billing Amount ]]/_3___Healthcare_Data_v1[[#This Row],[Days in Hospital]],0)</f>
        <v>1505.6159386666666</v>
      </c>
      <c r="R6214" s="1" t="str">
        <f>IF(_3___Healthcare_Data_v1[[#This Row],[Age]]&gt;60,"Senior",IF(_3___Healthcare_Data_v1[[#This Row],[Age]]&gt;35,"Middle","Young"))</f>
        <v>Senior</v>
      </c>
    </row>
    <row r="6215" spans="1:18" x14ac:dyDescent="0.3">
      <c r="A6215" s="1" t="s">
        <v>17118</v>
      </c>
      <c r="B6215" s="1" t="s">
        <v>26666</v>
      </c>
      <c r="C6215" s="1" t="s">
        <v>26</v>
      </c>
      <c r="D6215" s="1" t="s">
        <v>27</v>
      </c>
      <c r="E6215" s="1" t="s">
        <v>26620</v>
      </c>
      <c r="F6215" s="2">
        <v>43901</v>
      </c>
      <c r="G6215" s="1" t="s">
        <v>17119</v>
      </c>
      <c r="H6215" s="1" t="s">
        <v>17120</v>
      </c>
      <c r="I6215" s="1" t="s">
        <v>21</v>
      </c>
      <c r="J6215" s="3" t="s">
        <v>32879</v>
      </c>
      <c r="K6215">
        <v>200</v>
      </c>
      <c r="L6215" s="1" t="s">
        <v>38</v>
      </c>
      <c r="M6215" s="2">
        <v>43915</v>
      </c>
      <c r="N6215" s="1" t="s">
        <v>48</v>
      </c>
      <c r="O6215" s="1" t="s">
        <v>32</v>
      </c>
      <c r="P6215" s="1">
        <f>_3___Healthcare_Data_v1[[#This Row],[Discharge Date]]-_3___Healthcare_Data_v1[[#This Row],[Date of Admission]]</f>
        <v>14</v>
      </c>
      <c r="Q6215" s="1">
        <f>IFERROR(_3___Healthcare_Data_v1[[#This Row],[ Billing Amount ]]/_3___Healthcare_Data_v1[[#This Row],[Days in Hospital]],0)</f>
        <v>1315.3522914285713</v>
      </c>
      <c r="R6215" s="1" t="str">
        <f>IF(_3___Healthcare_Data_v1[[#This Row],[Age]]&gt;60,"Senior",IF(_3___Healthcare_Data_v1[[#This Row],[Age]]&gt;35,"Middle","Young"))</f>
        <v>Senior</v>
      </c>
    </row>
    <row r="6216" spans="1:18" x14ac:dyDescent="0.3">
      <c r="A6216" s="1" t="s">
        <v>17121</v>
      </c>
      <c r="B6216" s="1" t="s">
        <v>26712</v>
      </c>
      <c r="C6216" s="1" t="s">
        <v>16</v>
      </c>
      <c r="D6216" s="1" t="s">
        <v>62</v>
      </c>
      <c r="E6216" s="1" t="s">
        <v>69</v>
      </c>
      <c r="F6216" s="2">
        <v>44550</v>
      </c>
      <c r="G6216" s="1" t="s">
        <v>17122</v>
      </c>
      <c r="H6216" s="1" t="s">
        <v>13109</v>
      </c>
      <c r="I6216" s="1" t="s">
        <v>56</v>
      </c>
      <c r="J6216" s="3" t="s">
        <v>32880</v>
      </c>
      <c r="K6216">
        <v>257</v>
      </c>
      <c r="L6216" s="1" t="s">
        <v>38</v>
      </c>
      <c r="M6216" s="2">
        <v>44573</v>
      </c>
      <c r="N6216" s="1" t="s">
        <v>84</v>
      </c>
      <c r="O6216" s="1" t="s">
        <v>32</v>
      </c>
      <c r="P6216" s="1">
        <f>_3___Healthcare_Data_v1[[#This Row],[Discharge Date]]-_3___Healthcare_Data_v1[[#This Row],[Date of Admission]]</f>
        <v>23</v>
      </c>
      <c r="Q6216" s="1">
        <f>IFERROR(_3___Healthcare_Data_v1[[#This Row],[ Billing Amount ]]/_3___Healthcare_Data_v1[[#This Row],[Days in Hospital]],0)</f>
        <v>1018.0632760869565</v>
      </c>
      <c r="R6216" s="1" t="str">
        <f>IF(_3___Healthcare_Data_v1[[#This Row],[Age]]&gt;60,"Senior",IF(_3___Healthcare_Data_v1[[#This Row],[Age]]&gt;35,"Middle","Young"))</f>
        <v>Senior</v>
      </c>
    </row>
    <row r="6217" spans="1:18" x14ac:dyDescent="0.3">
      <c r="A6217" s="1" t="s">
        <v>8788</v>
      </c>
      <c r="B6217" s="1" t="s">
        <v>26612</v>
      </c>
      <c r="C6217" s="1" t="s">
        <v>26</v>
      </c>
      <c r="D6217" s="1" t="s">
        <v>114</v>
      </c>
      <c r="E6217" s="1" t="s">
        <v>18</v>
      </c>
      <c r="F6217" s="2">
        <v>44540</v>
      </c>
      <c r="G6217" s="1" t="s">
        <v>17123</v>
      </c>
      <c r="H6217" s="1" t="s">
        <v>17124</v>
      </c>
      <c r="I6217" s="1" t="s">
        <v>56</v>
      </c>
      <c r="J6217" s="3" t="s">
        <v>32881</v>
      </c>
      <c r="K6217">
        <v>354</v>
      </c>
      <c r="L6217" s="1" t="s">
        <v>38</v>
      </c>
      <c r="M6217" s="2">
        <v>44554</v>
      </c>
      <c r="N6217" s="1" t="s">
        <v>31</v>
      </c>
      <c r="O6217" s="1" t="s">
        <v>44</v>
      </c>
      <c r="P6217" s="1">
        <f>_3___Healthcare_Data_v1[[#This Row],[Discharge Date]]-_3___Healthcare_Data_v1[[#This Row],[Date of Admission]]</f>
        <v>14</v>
      </c>
      <c r="Q6217" s="1">
        <f>IFERROR(_3___Healthcare_Data_v1[[#This Row],[ Billing Amount ]]/_3___Healthcare_Data_v1[[#This Row],[Days in Hospital]],0)</f>
        <v>3022.3550157142859</v>
      </c>
      <c r="R6217" s="1" t="str">
        <f>IF(_3___Healthcare_Data_v1[[#This Row],[Age]]&gt;60,"Senior",IF(_3___Healthcare_Data_v1[[#This Row],[Age]]&gt;35,"Middle","Young"))</f>
        <v>Senior</v>
      </c>
    </row>
    <row r="6218" spans="1:18" x14ac:dyDescent="0.3">
      <c r="A6218" s="1" t="s">
        <v>17125</v>
      </c>
      <c r="B6218" s="1" t="s">
        <v>26710</v>
      </c>
      <c r="C6218" s="1" t="s">
        <v>26</v>
      </c>
      <c r="D6218" s="1" t="s">
        <v>114</v>
      </c>
      <c r="E6218" s="1" t="s">
        <v>69</v>
      </c>
      <c r="F6218" s="2">
        <v>44599</v>
      </c>
      <c r="G6218" s="1" t="s">
        <v>17126</v>
      </c>
      <c r="H6218" s="1" t="s">
        <v>4903</v>
      </c>
      <c r="I6218" s="1" t="s">
        <v>21</v>
      </c>
      <c r="J6218" s="3" t="s">
        <v>32882</v>
      </c>
      <c r="K6218">
        <v>250</v>
      </c>
      <c r="L6218" s="1" t="s">
        <v>22</v>
      </c>
      <c r="M6218" s="2">
        <v>44602</v>
      </c>
      <c r="N6218" s="1" t="s">
        <v>23</v>
      </c>
      <c r="O6218" s="1" t="s">
        <v>32</v>
      </c>
      <c r="P6218" s="1">
        <f>_3___Healthcare_Data_v1[[#This Row],[Discharge Date]]-_3___Healthcare_Data_v1[[#This Row],[Date of Admission]]</f>
        <v>3</v>
      </c>
      <c r="Q6218" s="1">
        <f>IFERROR(_3___Healthcare_Data_v1[[#This Row],[ Billing Amount ]]/_3___Healthcare_Data_v1[[#This Row],[Days in Hospital]],0)</f>
        <v>17140.340619999999</v>
      </c>
      <c r="R6218" s="1" t="str">
        <f>IF(_3___Healthcare_Data_v1[[#This Row],[Age]]&gt;60,"Senior",IF(_3___Healthcare_Data_v1[[#This Row],[Age]]&gt;35,"Middle","Young"))</f>
        <v>Senior</v>
      </c>
    </row>
    <row r="6219" spans="1:18" x14ac:dyDescent="0.3">
      <c r="A6219" s="1" t="s">
        <v>17127</v>
      </c>
      <c r="B6219" s="1" t="s">
        <v>26822</v>
      </c>
      <c r="C6219" s="1" t="s">
        <v>16</v>
      </c>
      <c r="D6219" s="1" t="s">
        <v>89</v>
      </c>
      <c r="E6219" s="1" t="s">
        <v>26620</v>
      </c>
      <c r="F6219" s="2">
        <v>44662</v>
      </c>
      <c r="G6219" s="1" t="s">
        <v>17128</v>
      </c>
      <c r="H6219" s="1" t="s">
        <v>17129</v>
      </c>
      <c r="I6219" s="1" t="s">
        <v>21</v>
      </c>
      <c r="J6219" s="3" t="s">
        <v>32883</v>
      </c>
      <c r="K6219">
        <v>371</v>
      </c>
      <c r="L6219" s="1" t="s">
        <v>42</v>
      </c>
      <c r="M6219" s="2">
        <v>44691</v>
      </c>
      <c r="N6219" s="1" t="s">
        <v>31</v>
      </c>
      <c r="O6219" s="1" t="s">
        <v>24</v>
      </c>
      <c r="P6219" s="1">
        <f>_3___Healthcare_Data_v1[[#This Row],[Discharge Date]]-_3___Healthcare_Data_v1[[#This Row],[Date of Admission]]</f>
        <v>29</v>
      </c>
      <c r="Q6219" s="1">
        <f>IFERROR(_3___Healthcare_Data_v1[[#This Row],[ Billing Amount ]]/_3___Healthcare_Data_v1[[#This Row],[Days in Hospital]],0)</f>
        <v>264.10635217241378</v>
      </c>
      <c r="R6219" s="1" t="str">
        <f>IF(_3___Healthcare_Data_v1[[#This Row],[Age]]&gt;60,"Senior",IF(_3___Healthcare_Data_v1[[#This Row],[Age]]&gt;35,"Middle","Young"))</f>
        <v>Senior</v>
      </c>
    </row>
    <row r="6220" spans="1:18" x14ac:dyDescent="0.3">
      <c r="A6220" s="1" t="s">
        <v>17130</v>
      </c>
      <c r="B6220" s="1" t="s">
        <v>26700</v>
      </c>
      <c r="C6220" s="1" t="s">
        <v>26</v>
      </c>
      <c r="D6220" s="1" t="s">
        <v>229</v>
      </c>
      <c r="E6220" s="1" t="s">
        <v>69</v>
      </c>
      <c r="F6220" s="2">
        <v>44764</v>
      </c>
      <c r="G6220" s="1" t="s">
        <v>17131</v>
      </c>
      <c r="H6220" s="1" t="s">
        <v>17132</v>
      </c>
      <c r="I6220" s="1" t="s">
        <v>21</v>
      </c>
      <c r="J6220" s="3" t="s">
        <v>32884</v>
      </c>
      <c r="K6220">
        <v>343</v>
      </c>
      <c r="L6220" s="1" t="s">
        <v>22</v>
      </c>
      <c r="M6220" s="2">
        <v>44770</v>
      </c>
      <c r="N6220" s="1" t="s">
        <v>48</v>
      </c>
      <c r="O6220" s="1" t="s">
        <v>24</v>
      </c>
      <c r="P6220" s="1">
        <f>_3___Healthcare_Data_v1[[#This Row],[Discharge Date]]-_3___Healthcare_Data_v1[[#This Row],[Date of Admission]]</f>
        <v>6</v>
      </c>
      <c r="Q6220" s="1">
        <f>IFERROR(_3___Healthcare_Data_v1[[#This Row],[ Billing Amount ]]/_3___Healthcare_Data_v1[[#This Row],[Days in Hospital]],0)</f>
        <v>7298.5162183333332</v>
      </c>
      <c r="R6220" s="1" t="str">
        <f>IF(_3___Healthcare_Data_v1[[#This Row],[Age]]&gt;60,"Senior",IF(_3___Healthcare_Data_v1[[#This Row],[Age]]&gt;35,"Middle","Young"))</f>
        <v>Senior</v>
      </c>
    </row>
    <row r="6221" spans="1:18" x14ac:dyDescent="0.3">
      <c r="A6221" s="1" t="s">
        <v>17133</v>
      </c>
      <c r="B6221" s="1" t="s">
        <v>26732</v>
      </c>
      <c r="C6221" s="1" t="s">
        <v>26</v>
      </c>
      <c r="D6221" s="1" t="s">
        <v>114</v>
      </c>
      <c r="E6221" s="1" t="s">
        <v>18</v>
      </c>
      <c r="F6221" s="2">
        <v>44456</v>
      </c>
      <c r="G6221" s="1" t="s">
        <v>17134</v>
      </c>
      <c r="H6221" s="1" t="s">
        <v>17135</v>
      </c>
      <c r="I6221" s="1" t="s">
        <v>26607</v>
      </c>
      <c r="J6221" s="3" t="s">
        <v>32885</v>
      </c>
      <c r="K6221">
        <v>103</v>
      </c>
      <c r="L6221" s="1" t="s">
        <v>42</v>
      </c>
      <c r="M6221" s="2">
        <v>44482</v>
      </c>
      <c r="N6221" s="1" t="s">
        <v>84</v>
      </c>
      <c r="O6221" s="1" t="s">
        <v>44</v>
      </c>
      <c r="P6221" s="1">
        <f>_3___Healthcare_Data_v1[[#This Row],[Discharge Date]]-_3___Healthcare_Data_v1[[#This Row],[Date of Admission]]</f>
        <v>26</v>
      </c>
      <c r="Q6221" s="1">
        <f>IFERROR(_3___Healthcare_Data_v1[[#This Row],[ Billing Amount ]]/_3___Healthcare_Data_v1[[#This Row],[Days in Hospital]],0)</f>
        <v>1583.570566923077</v>
      </c>
      <c r="R6221" s="1" t="str">
        <f>IF(_3___Healthcare_Data_v1[[#This Row],[Age]]&gt;60,"Senior",IF(_3___Healthcare_Data_v1[[#This Row],[Age]]&gt;35,"Middle","Young"))</f>
        <v>Senior</v>
      </c>
    </row>
    <row r="6222" spans="1:18" x14ac:dyDescent="0.3">
      <c r="A6222" s="1" t="s">
        <v>17136</v>
      </c>
      <c r="B6222" s="1" t="s">
        <v>26723</v>
      </c>
      <c r="C6222" s="1" t="s">
        <v>16</v>
      </c>
      <c r="D6222" s="1" t="s">
        <v>34</v>
      </c>
      <c r="E6222" s="1" t="s">
        <v>69</v>
      </c>
      <c r="F6222" s="2">
        <v>44703</v>
      </c>
      <c r="G6222" s="1" t="s">
        <v>17137</v>
      </c>
      <c r="H6222" s="1" t="s">
        <v>17138</v>
      </c>
      <c r="I6222" s="1" t="s">
        <v>52</v>
      </c>
      <c r="J6222" s="3" t="s">
        <v>32886</v>
      </c>
      <c r="K6222">
        <v>391</v>
      </c>
      <c r="L6222" s="1" t="s">
        <v>42</v>
      </c>
      <c r="M6222" s="2">
        <v>44715</v>
      </c>
      <c r="N6222" s="1" t="s">
        <v>43</v>
      </c>
      <c r="O6222" s="1" t="s">
        <v>44</v>
      </c>
      <c r="P6222" s="1">
        <f>_3___Healthcare_Data_v1[[#This Row],[Discharge Date]]-_3___Healthcare_Data_v1[[#This Row],[Date of Admission]]</f>
        <v>12</v>
      </c>
      <c r="Q6222" s="1">
        <f>IFERROR(_3___Healthcare_Data_v1[[#This Row],[ Billing Amount ]]/_3___Healthcare_Data_v1[[#This Row],[Days in Hospital]],0)</f>
        <v>262.86200341666665</v>
      </c>
      <c r="R6222" s="1" t="str">
        <f>IF(_3___Healthcare_Data_v1[[#This Row],[Age]]&gt;60,"Senior",IF(_3___Healthcare_Data_v1[[#This Row],[Age]]&gt;35,"Middle","Young"))</f>
        <v>Senior</v>
      </c>
    </row>
    <row r="6223" spans="1:18" x14ac:dyDescent="0.3">
      <c r="A6223" s="1" t="s">
        <v>17139</v>
      </c>
      <c r="B6223" s="1" t="s">
        <v>26626</v>
      </c>
      <c r="C6223" s="1" t="s">
        <v>16</v>
      </c>
      <c r="D6223" s="1" t="s">
        <v>34</v>
      </c>
      <c r="E6223" s="1" t="s">
        <v>69</v>
      </c>
      <c r="F6223" s="2">
        <v>44732</v>
      </c>
      <c r="G6223" s="1" t="s">
        <v>17140</v>
      </c>
      <c r="H6223" s="1" t="s">
        <v>17141</v>
      </c>
      <c r="I6223" s="1" t="s">
        <v>56</v>
      </c>
      <c r="J6223" s="3" t="s">
        <v>32887</v>
      </c>
      <c r="K6223">
        <v>372</v>
      </c>
      <c r="L6223" s="1" t="s">
        <v>38</v>
      </c>
      <c r="M6223" s="2">
        <v>44746</v>
      </c>
      <c r="N6223" s="1" t="s">
        <v>48</v>
      </c>
      <c r="O6223" s="1" t="s">
        <v>32</v>
      </c>
      <c r="P6223" s="1">
        <f>_3___Healthcare_Data_v1[[#This Row],[Discharge Date]]-_3___Healthcare_Data_v1[[#This Row],[Date of Admission]]</f>
        <v>14</v>
      </c>
      <c r="Q6223" s="1">
        <f>IFERROR(_3___Healthcare_Data_v1[[#This Row],[ Billing Amount ]]/_3___Healthcare_Data_v1[[#This Row],[Days in Hospital]],0)</f>
        <v>513.59668414285716</v>
      </c>
      <c r="R6223" s="1" t="str">
        <f>IF(_3___Healthcare_Data_v1[[#This Row],[Age]]&gt;60,"Senior",IF(_3___Healthcare_Data_v1[[#This Row],[Age]]&gt;35,"Middle","Young"))</f>
        <v>Senior</v>
      </c>
    </row>
    <row r="6224" spans="1:18" x14ac:dyDescent="0.3">
      <c r="A6224" s="1" t="s">
        <v>17142</v>
      </c>
      <c r="B6224" s="1" t="s">
        <v>26659</v>
      </c>
      <c r="C6224" s="1" t="s">
        <v>26</v>
      </c>
      <c r="D6224" s="1" t="s">
        <v>17</v>
      </c>
      <c r="E6224" s="1" t="s">
        <v>26620</v>
      </c>
      <c r="F6224" s="2">
        <v>45181</v>
      </c>
      <c r="G6224" s="1" t="s">
        <v>17143</v>
      </c>
      <c r="H6224" s="1" t="s">
        <v>9727</v>
      </c>
      <c r="I6224" s="1" t="s">
        <v>21</v>
      </c>
      <c r="J6224" s="3" t="s">
        <v>32888</v>
      </c>
      <c r="K6224">
        <v>116</v>
      </c>
      <c r="L6224" s="1" t="s">
        <v>42</v>
      </c>
      <c r="M6224" s="2">
        <v>45208</v>
      </c>
      <c r="N6224" s="1" t="s">
        <v>84</v>
      </c>
      <c r="O6224" s="1" t="s">
        <v>44</v>
      </c>
      <c r="P6224" s="1">
        <f>_3___Healthcare_Data_v1[[#This Row],[Discharge Date]]-_3___Healthcare_Data_v1[[#This Row],[Date of Admission]]</f>
        <v>27</v>
      </c>
      <c r="Q6224" s="1">
        <f>IFERROR(_3___Healthcare_Data_v1[[#This Row],[ Billing Amount ]]/_3___Healthcare_Data_v1[[#This Row],[Days in Hospital]],0)</f>
        <v>632.93680962962969</v>
      </c>
      <c r="R6224" s="1" t="str">
        <f>IF(_3___Healthcare_Data_v1[[#This Row],[Age]]&gt;60,"Senior",IF(_3___Healthcare_Data_v1[[#This Row],[Age]]&gt;35,"Middle","Young"))</f>
        <v>Senior</v>
      </c>
    </row>
    <row r="6225" spans="1:18" x14ac:dyDescent="0.3">
      <c r="A6225" s="1" t="s">
        <v>14789</v>
      </c>
      <c r="B6225" s="1" t="s">
        <v>26685</v>
      </c>
      <c r="C6225" s="1" t="s">
        <v>16</v>
      </c>
      <c r="D6225" s="1" t="s">
        <v>17</v>
      </c>
      <c r="E6225" s="1" t="s">
        <v>69</v>
      </c>
      <c r="F6225" s="2">
        <v>44209</v>
      </c>
      <c r="G6225" s="1" t="s">
        <v>17144</v>
      </c>
      <c r="H6225" s="1" t="s">
        <v>17145</v>
      </c>
      <c r="I6225" s="1" t="s">
        <v>52</v>
      </c>
      <c r="J6225" s="3" t="s">
        <v>32889</v>
      </c>
      <c r="K6225">
        <v>136</v>
      </c>
      <c r="L6225" s="1" t="s">
        <v>42</v>
      </c>
      <c r="M6225" s="2">
        <v>44223</v>
      </c>
      <c r="N6225" s="1" t="s">
        <v>84</v>
      </c>
      <c r="O6225" s="1" t="s">
        <v>44</v>
      </c>
      <c r="P6225" s="1">
        <f>_3___Healthcare_Data_v1[[#This Row],[Discharge Date]]-_3___Healthcare_Data_v1[[#This Row],[Date of Admission]]</f>
        <v>14</v>
      </c>
      <c r="Q6225" s="1">
        <f>IFERROR(_3___Healthcare_Data_v1[[#This Row],[ Billing Amount ]]/_3___Healthcare_Data_v1[[#This Row],[Days in Hospital]],0)</f>
        <v>1180.8613921428571</v>
      </c>
      <c r="R6225" s="1" t="str">
        <f>IF(_3___Healthcare_Data_v1[[#This Row],[Age]]&gt;60,"Senior",IF(_3___Healthcare_Data_v1[[#This Row],[Age]]&gt;35,"Middle","Young"))</f>
        <v>Senior</v>
      </c>
    </row>
    <row r="6226" spans="1:18" x14ac:dyDescent="0.3">
      <c r="A6226" s="1" t="s">
        <v>17146</v>
      </c>
      <c r="B6226" s="1" t="s">
        <v>26750</v>
      </c>
      <c r="C6226" s="1" t="s">
        <v>26</v>
      </c>
      <c r="D6226" s="1" t="s">
        <v>114</v>
      </c>
      <c r="E6226" s="1" t="s">
        <v>26615</v>
      </c>
      <c r="F6226" s="2">
        <v>43993</v>
      </c>
      <c r="G6226" s="1" t="s">
        <v>17147</v>
      </c>
      <c r="H6226" s="1" t="s">
        <v>17148</v>
      </c>
      <c r="I6226" s="1" t="s">
        <v>21</v>
      </c>
      <c r="J6226" s="3" t="s">
        <v>32890</v>
      </c>
      <c r="K6226">
        <v>225</v>
      </c>
      <c r="L6226" s="1" t="s">
        <v>22</v>
      </c>
      <c r="M6226" s="2">
        <v>43993</v>
      </c>
      <c r="N6226" s="1" t="s">
        <v>84</v>
      </c>
      <c r="O6226" s="1" t="s">
        <v>24</v>
      </c>
      <c r="P6226" s="1">
        <f>_3___Healthcare_Data_v1[[#This Row],[Discharge Date]]-_3___Healthcare_Data_v1[[#This Row],[Date of Admission]]</f>
        <v>0</v>
      </c>
      <c r="Q6226" s="1">
        <f>IFERROR(_3___Healthcare_Data_v1[[#This Row],[ Billing Amount ]]/_3___Healthcare_Data_v1[[#This Row],[Days in Hospital]],0)</f>
        <v>0</v>
      </c>
      <c r="R6226" s="1" t="str">
        <f>IF(_3___Healthcare_Data_v1[[#This Row],[Age]]&gt;60,"Senior",IF(_3___Healthcare_Data_v1[[#This Row],[Age]]&gt;35,"Middle","Young"))</f>
        <v>Senior</v>
      </c>
    </row>
    <row r="6227" spans="1:18" x14ac:dyDescent="0.3">
      <c r="A6227" s="1" t="s">
        <v>17149</v>
      </c>
      <c r="B6227" s="1" t="s">
        <v>26700</v>
      </c>
      <c r="C6227" s="1" t="s">
        <v>26</v>
      </c>
      <c r="D6227" s="1" t="s">
        <v>17</v>
      </c>
      <c r="E6227" s="1" t="s">
        <v>26615</v>
      </c>
      <c r="F6227" s="2">
        <v>44502</v>
      </c>
      <c r="G6227" s="1" t="s">
        <v>14595</v>
      </c>
      <c r="H6227" s="1" t="s">
        <v>17150</v>
      </c>
      <c r="I6227" s="1" t="s">
        <v>60</v>
      </c>
      <c r="J6227" s="3" t="s">
        <v>32891</v>
      </c>
      <c r="K6227">
        <v>285</v>
      </c>
      <c r="L6227" s="1" t="s">
        <v>22</v>
      </c>
      <c r="M6227" s="2">
        <v>44523</v>
      </c>
      <c r="N6227" s="1" t="s">
        <v>84</v>
      </c>
      <c r="O6227" s="1" t="s">
        <v>24</v>
      </c>
      <c r="P6227" s="1">
        <f>_3___Healthcare_Data_v1[[#This Row],[Discharge Date]]-_3___Healthcare_Data_v1[[#This Row],[Date of Admission]]</f>
        <v>21</v>
      </c>
      <c r="Q6227" s="1">
        <f>IFERROR(_3___Healthcare_Data_v1[[#This Row],[ Billing Amount ]]/_3___Healthcare_Data_v1[[#This Row],[Days in Hospital]],0)</f>
        <v>212.10030500000002</v>
      </c>
      <c r="R6227" s="1" t="str">
        <f>IF(_3___Healthcare_Data_v1[[#This Row],[Age]]&gt;60,"Senior",IF(_3___Healthcare_Data_v1[[#This Row],[Age]]&gt;35,"Middle","Young"))</f>
        <v>Senior</v>
      </c>
    </row>
    <row r="6228" spans="1:18" x14ac:dyDescent="0.3">
      <c r="A6228" s="1" t="s">
        <v>17151</v>
      </c>
      <c r="B6228" s="1" t="s">
        <v>26614</v>
      </c>
      <c r="C6228" s="1" t="s">
        <v>16</v>
      </c>
      <c r="D6228" s="1" t="s">
        <v>229</v>
      </c>
      <c r="E6228" s="1" t="s">
        <v>28</v>
      </c>
      <c r="F6228" s="2">
        <v>44729</v>
      </c>
      <c r="G6228" s="1" t="s">
        <v>17152</v>
      </c>
      <c r="H6228" s="1" t="s">
        <v>17153</v>
      </c>
      <c r="I6228" s="1" t="s">
        <v>26607</v>
      </c>
      <c r="J6228" s="3" t="s">
        <v>32892</v>
      </c>
      <c r="K6228">
        <v>379</v>
      </c>
      <c r="L6228" s="1" t="s">
        <v>42</v>
      </c>
      <c r="M6228" s="2">
        <v>44748</v>
      </c>
      <c r="N6228" s="1" t="s">
        <v>31</v>
      </c>
      <c r="O6228" s="1" t="s">
        <v>32</v>
      </c>
      <c r="P6228" s="1">
        <f>_3___Healthcare_Data_v1[[#This Row],[Discharge Date]]-_3___Healthcare_Data_v1[[#This Row],[Date of Admission]]</f>
        <v>19</v>
      </c>
      <c r="Q6228" s="1">
        <f>IFERROR(_3___Healthcare_Data_v1[[#This Row],[ Billing Amount ]]/_3___Healthcare_Data_v1[[#This Row],[Days in Hospital]],0)</f>
        <v>1637.3802489473685</v>
      </c>
      <c r="R6228" s="1" t="str">
        <f>IF(_3___Healthcare_Data_v1[[#This Row],[Age]]&gt;60,"Senior",IF(_3___Healthcare_Data_v1[[#This Row],[Age]]&gt;35,"Middle","Young"))</f>
        <v>Senior</v>
      </c>
    </row>
    <row r="6229" spans="1:18" x14ac:dyDescent="0.3">
      <c r="A6229" s="1" t="s">
        <v>17154</v>
      </c>
      <c r="B6229" s="1" t="s">
        <v>26737</v>
      </c>
      <c r="C6229" s="1" t="s">
        <v>26</v>
      </c>
      <c r="D6229" s="1" t="s">
        <v>62</v>
      </c>
      <c r="E6229" s="1" t="s">
        <v>69</v>
      </c>
      <c r="F6229" s="2">
        <v>43725</v>
      </c>
      <c r="G6229" s="1" t="s">
        <v>17155</v>
      </c>
      <c r="H6229" s="1" t="s">
        <v>17156</v>
      </c>
      <c r="I6229" s="1" t="s">
        <v>21</v>
      </c>
      <c r="J6229" s="3" t="s">
        <v>32893</v>
      </c>
      <c r="K6229">
        <v>239</v>
      </c>
      <c r="L6229" s="1" t="s">
        <v>38</v>
      </c>
      <c r="M6229" s="2">
        <v>43748</v>
      </c>
      <c r="N6229" s="1" t="s">
        <v>31</v>
      </c>
      <c r="O6229" s="1" t="s">
        <v>44</v>
      </c>
      <c r="P6229" s="1">
        <f>_3___Healthcare_Data_v1[[#This Row],[Discharge Date]]-_3___Healthcare_Data_v1[[#This Row],[Date of Admission]]</f>
        <v>23</v>
      </c>
      <c r="Q6229" s="1">
        <f>IFERROR(_3___Healthcare_Data_v1[[#This Row],[ Billing Amount ]]/_3___Healthcare_Data_v1[[#This Row],[Days in Hospital]],0)</f>
        <v>2895.2187999999996</v>
      </c>
      <c r="R6229" s="1" t="str">
        <f>IF(_3___Healthcare_Data_v1[[#This Row],[Age]]&gt;60,"Senior",IF(_3___Healthcare_Data_v1[[#This Row],[Age]]&gt;35,"Middle","Young"))</f>
        <v>Senior</v>
      </c>
    </row>
    <row r="6230" spans="1:18" x14ac:dyDescent="0.3">
      <c r="A6230" s="1" t="s">
        <v>17157</v>
      </c>
      <c r="B6230" s="1" t="s">
        <v>26668</v>
      </c>
      <c r="C6230" s="1" t="s">
        <v>26</v>
      </c>
      <c r="D6230" s="1" t="s">
        <v>89</v>
      </c>
      <c r="E6230" s="1" t="s">
        <v>26620</v>
      </c>
      <c r="F6230" s="2">
        <v>44665</v>
      </c>
      <c r="G6230" s="1" t="s">
        <v>17158</v>
      </c>
      <c r="H6230" s="1" t="s">
        <v>17159</v>
      </c>
      <c r="I6230" s="1" t="s">
        <v>21</v>
      </c>
      <c r="J6230" s="3" t="s">
        <v>32894</v>
      </c>
      <c r="K6230">
        <v>115</v>
      </c>
      <c r="L6230" s="1" t="s">
        <v>38</v>
      </c>
      <c r="M6230" s="2">
        <v>44693</v>
      </c>
      <c r="N6230" s="1" t="s">
        <v>43</v>
      </c>
      <c r="O6230" s="1" t="s">
        <v>24</v>
      </c>
      <c r="P6230" s="1">
        <f>_3___Healthcare_Data_v1[[#This Row],[Discharge Date]]-_3___Healthcare_Data_v1[[#This Row],[Date of Admission]]</f>
        <v>28</v>
      </c>
      <c r="Q6230" s="1">
        <f>IFERROR(_3___Healthcare_Data_v1[[#This Row],[ Billing Amount ]]/_3___Healthcare_Data_v1[[#This Row],[Days in Hospital]],0)</f>
        <v>445.8630064285714</v>
      </c>
      <c r="R6230" s="1" t="str">
        <f>IF(_3___Healthcare_Data_v1[[#This Row],[Age]]&gt;60,"Senior",IF(_3___Healthcare_Data_v1[[#This Row],[Age]]&gt;35,"Middle","Young"))</f>
        <v>Senior</v>
      </c>
    </row>
    <row r="6231" spans="1:18" x14ac:dyDescent="0.3">
      <c r="A6231" s="1" t="s">
        <v>16809</v>
      </c>
      <c r="B6231" s="1" t="s">
        <v>26798</v>
      </c>
      <c r="C6231" s="1" t="s">
        <v>26</v>
      </c>
      <c r="D6231" s="1" t="s">
        <v>27</v>
      </c>
      <c r="E6231" s="1" t="s">
        <v>18</v>
      </c>
      <c r="F6231" s="2">
        <v>44490</v>
      </c>
      <c r="G6231" s="1" t="s">
        <v>17160</v>
      </c>
      <c r="H6231" s="1" t="s">
        <v>17161</v>
      </c>
      <c r="I6231" s="1" t="s">
        <v>52</v>
      </c>
      <c r="J6231" s="3" t="s">
        <v>32895</v>
      </c>
      <c r="K6231">
        <v>454</v>
      </c>
      <c r="L6231" s="1" t="s">
        <v>38</v>
      </c>
      <c r="M6231" s="2">
        <v>44504</v>
      </c>
      <c r="N6231" s="1" t="s">
        <v>43</v>
      </c>
      <c r="O6231" s="1" t="s">
        <v>44</v>
      </c>
      <c r="P6231" s="1">
        <f>_3___Healthcare_Data_v1[[#This Row],[Discharge Date]]-_3___Healthcare_Data_v1[[#This Row],[Date of Admission]]</f>
        <v>14</v>
      </c>
      <c r="Q6231" s="1">
        <f>IFERROR(_3___Healthcare_Data_v1[[#This Row],[ Billing Amount ]]/_3___Healthcare_Data_v1[[#This Row],[Days in Hospital]],0)</f>
        <v>3513.2600985714284</v>
      </c>
      <c r="R6231" s="1" t="str">
        <f>IF(_3___Healthcare_Data_v1[[#This Row],[Age]]&gt;60,"Senior",IF(_3___Healthcare_Data_v1[[#This Row],[Age]]&gt;35,"Middle","Young"))</f>
        <v>Senior</v>
      </c>
    </row>
    <row r="6232" spans="1:18" x14ac:dyDescent="0.3">
      <c r="A6232" s="1" t="s">
        <v>17162</v>
      </c>
      <c r="B6232" s="1" t="s">
        <v>26659</v>
      </c>
      <c r="C6232" s="1" t="s">
        <v>16</v>
      </c>
      <c r="D6232" s="1" t="s">
        <v>89</v>
      </c>
      <c r="E6232" s="1" t="s">
        <v>35</v>
      </c>
      <c r="F6232" s="2">
        <v>44627</v>
      </c>
      <c r="G6232" s="1" t="s">
        <v>17163</v>
      </c>
      <c r="H6232" s="1" t="s">
        <v>17164</v>
      </c>
      <c r="I6232" s="1" t="s">
        <v>21</v>
      </c>
      <c r="J6232" s="3" t="s">
        <v>32896</v>
      </c>
      <c r="K6232">
        <v>159</v>
      </c>
      <c r="L6232" s="1" t="s">
        <v>22</v>
      </c>
      <c r="M6232" s="2">
        <v>44631</v>
      </c>
      <c r="N6232" s="1" t="s">
        <v>31</v>
      </c>
      <c r="O6232" s="1" t="s">
        <v>24</v>
      </c>
      <c r="P6232" s="1">
        <f>_3___Healthcare_Data_v1[[#This Row],[Discharge Date]]-_3___Healthcare_Data_v1[[#This Row],[Date of Admission]]</f>
        <v>4</v>
      </c>
      <c r="Q6232" s="1">
        <f>IFERROR(_3___Healthcare_Data_v1[[#This Row],[ Billing Amount ]]/_3___Healthcare_Data_v1[[#This Row],[Days in Hospital]],0)</f>
        <v>2771.3915375000001</v>
      </c>
      <c r="R6232" s="1" t="str">
        <f>IF(_3___Healthcare_Data_v1[[#This Row],[Age]]&gt;60,"Senior",IF(_3___Healthcare_Data_v1[[#This Row],[Age]]&gt;35,"Middle","Young"))</f>
        <v>Senior</v>
      </c>
    </row>
    <row r="6233" spans="1:18" x14ac:dyDescent="0.3">
      <c r="A6233" s="1" t="s">
        <v>17165</v>
      </c>
      <c r="B6233" s="1" t="s">
        <v>26712</v>
      </c>
      <c r="C6233" s="1" t="s">
        <v>16</v>
      </c>
      <c r="D6233" s="1" t="s">
        <v>17</v>
      </c>
      <c r="E6233" s="1" t="s">
        <v>26620</v>
      </c>
      <c r="F6233" s="2">
        <v>44173</v>
      </c>
      <c r="G6233" s="1" t="s">
        <v>17166</v>
      </c>
      <c r="H6233" s="1" t="s">
        <v>17167</v>
      </c>
      <c r="I6233" s="1" t="s">
        <v>26607</v>
      </c>
      <c r="J6233" s="3" t="s">
        <v>32897</v>
      </c>
      <c r="K6233">
        <v>458</v>
      </c>
      <c r="L6233" s="1" t="s">
        <v>38</v>
      </c>
      <c r="M6233" s="2">
        <v>44180</v>
      </c>
      <c r="N6233" s="1" t="s">
        <v>43</v>
      </c>
      <c r="O6233" s="1" t="s">
        <v>32</v>
      </c>
      <c r="P6233" s="1">
        <f>_3___Healthcare_Data_v1[[#This Row],[Discharge Date]]-_3___Healthcare_Data_v1[[#This Row],[Date of Admission]]</f>
        <v>7</v>
      </c>
      <c r="Q6233" s="1">
        <f>IFERROR(_3___Healthcare_Data_v1[[#This Row],[ Billing Amount ]]/_3___Healthcare_Data_v1[[#This Row],[Days in Hospital]],0)</f>
        <v>2697.3663557142859</v>
      </c>
      <c r="R6233" s="1" t="str">
        <f>IF(_3___Healthcare_Data_v1[[#This Row],[Age]]&gt;60,"Senior",IF(_3___Healthcare_Data_v1[[#This Row],[Age]]&gt;35,"Middle","Young"))</f>
        <v>Senior</v>
      </c>
    </row>
    <row r="6234" spans="1:18" x14ac:dyDescent="0.3">
      <c r="A6234" s="1" t="s">
        <v>17168</v>
      </c>
      <c r="B6234" s="1" t="s">
        <v>26700</v>
      </c>
      <c r="C6234" s="1" t="s">
        <v>26</v>
      </c>
      <c r="D6234" s="1" t="s">
        <v>229</v>
      </c>
      <c r="E6234" s="1" t="s">
        <v>35</v>
      </c>
      <c r="F6234" s="2">
        <v>45224</v>
      </c>
      <c r="G6234" s="1" t="s">
        <v>8572</v>
      </c>
      <c r="H6234" s="1" t="s">
        <v>17169</v>
      </c>
      <c r="I6234" s="1" t="s">
        <v>52</v>
      </c>
      <c r="J6234" s="3" t="s">
        <v>32898</v>
      </c>
      <c r="K6234">
        <v>409</v>
      </c>
      <c r="L6234" s="1" t="s">
        <v>42</v>
      </c>
      <c r="M6234" s="2">
        <v>45229</v>
      </c>
      <c r="N6234" s="1" t="s">
        <v>48</v>
      </c>
      <c r="O6234" s="1" t="s">
        <v>32</v>
      </c>
      <c r="P6234" s="1">
        <f>_3___Healthcare_Data_v1[[#This Row],[Discharge Date]]-_3___Healthcare_Data_v1[[#This Row],[Date of Admission]]</f>
        <v>5</v>
      </c>
      <c r="Q6234" s="1">
        <f>IFERROR(_3___Healthcare_Data_v1[[#This Row],[ Billing Amount ]]/_3___Healthcare_Data_v1[[#This Row],[Days in Hospital]],0)</f>
        <v>1774.4663057999999</v>
      </c>
      <c r="R6234" s="1" t="str">
        <f>IF(_3___Healthcare_Data_v1[[#This Row],[Age]]&gt;60,"Senior",IF(_3___Healthcare_Data_v1[[#This Row],[Age]]&gt;35,"Middle","Young"))</f>
        <v>Senior</v>
      </c>
    </row>
    <row r="6235" spans="1:18" x14ac:dyDescent="0.3">
      <c r="A6235" s="1" t="s">
        <v>17170</v>
      </c>
      <c r="B6235" s="1" t="s">
        <v>26967</v>
      </c>
      <c r="C6235" s="1" t="s">
        <v>26</v>
      </c>
      <c r="D6235" s="1" t="s">
        <v>229</v>
      </c>
      <c r="E6235" s="1" t="s">
        <v>26620</v>
      </c>
      <c r="F6235" s="2">
        <v>45177</v>
      </c>
      <c r="G6235" s="1" t="s">
        <v>17171</v>
      </c>
      <c r="H6235" s="1" t="s">
        <v>17172</v>
      </c>
      <c r="I6235" s="1" t="s">
        <v>21</v>
      </c>
      <c r="J6235" s="3" t="s">
        <v>32899</v>
      </c>
      <c r="K6235">
        <v>135</v>
      </c>
      <c r="L6235" s="1" t="s">
        <v>42</v>
      </c>
      <c r="M6235" s="2">
        <v>45204</v>
      </c>
      <c r="N6235" s="1" t="s">
        <v>43</v>
      </c>
      <c r="O6235" s="1" t="s">
        <v>32</v>
      </c>
      <c r="P6235" s="1">
        <f>_3___Healthcare_Data_v1[[#This Row],[Discharge Date]]-_3___Healthcare_Data_v1[[#This Row],[Date of Admission]]</f>
        <v>27</v>
      </c>
      <c r="Q6235" s="1">
        <f>IFERROR(_3___Healthcare_Data_v1[[#This Row],[ Billing Amount ]]/_3___Healthcare_Data_v1[[#This Row],[Days in Hospital]],0)</f>
        <v>1156.2123229629631</v>
      </c>
      <c r="R6235" s="1" t="str">
        <f>IF(_3___Healthcare_Data_v1[[#This Row],[Age]]&gt;60,"Senior",IF(_3___Healthcare_Data_v1[[#This Row],[Age]]&gt;35,"Middle","Young"))</f>
        <v>Senior</v>
      </c>
    </row>
    <row r="6236" spans="1:18" x14ac:dyDescent="0.3">
      <c r="A6236" s="1" t="s">
        <v>17173</v>
      </c>
      <c r="B6236" s="1" t="s">
        <v>26725</v>
      </c>
      <c r="C6236" s="1" t="s">
        <v>16</v>
      </c>
      <c r="D6236" s="1" t="s">
        <v>89</v>
      </c>
      <c r="E6236" s="1" t="s">
        <v>18</v>
      </c>
      <c r="F6236" s="2">
        <v>44633</v>
      </c>
      <c r="G6236" s="1" t="s">
        <v>17174</v>
      </c>
      <c r="H6236" s="1" t="s">
        <v>1746</v>
      </c>
      <c r="I6236" s="1" t="s">
        <v>26607</v>
      </c>
      <c r="J6236" s="3" t="s">
        <v>32900</v>
      </c>
      <c r="K6236">
        <v>461</v>
      </c>
      <c r="L6236" s="1" t="s">
        <v>38</v>
      </c>
      <c r="M6236" s="2">
        <v>44639</v>
      </c>
      <c r="N6236" s="1" t="s">
        <v>48</v>
      </c>
      <c r="O6236" s="1" t="s">
        <v>32</v>
      </c>
      <c r="P6236" s="1">
        <f>_3___Healthcare_Data_v1[[#This Row],[Discharge Date]]-_3___Healthcare_Data_v1[[#This Row],[Date of Admission]]</f>
        <v>6</v>
      </c>
      <c r="Q6236" s="1">
        <f>IFERROR(_3___Healthcare_Data_v1[[#This Row],[ Billing Amount ]]/_3___Healthcare_Data_v1[[#This Row],[Days in Hospital]],0)</f>
        <v>2421.5725550000002</v>
      </c>
      <c r="R6236" s="1" t="str">
        <f>IF(_3___Healthcare_Data_v1[[#This Row],[Age]]&gt;60,"Senior",IF(_3___Healthcare_Data_v1[[#This Row],[Age]]&gt;35,"Middle","Young"))</f>
        <v>Senior</v>
      </c>
    </row>
    <row r="6237" spans="1:18" x14ac:dyDescent="0.3">
      <c r="A6237" s="1" t="s">
        <v>17175</v>
      </c>
      <c r="B6237" s="1" t="s">
        <v>26837</v>
      </c>
      <c r="C6237" s="1" t="s">
        <v>16</v>
      </c>
      <c r="D6237" s="1" t="s">
        <v>27</v>
      </c>
      <c r="E6237" s="1" t="s">
        <v>18</v>
      </c>
      <c r="F6237" s="2">
        <v>44297</v>
      </c>
      <c r="G6237" s="1" t="s">
        <v>17176</v>
      </c>
      <c r="H6237" s="1" t="s">
        <v>17177</v>
      </c>
      <c r="I6237" s="1" t="s">
        <v>60</v>
      </c>
      <c r="J6237" s="3" t="s">
        <v>32901</v>
      </c>
      <c r="K6237">
        <v>425</v>
      </c>
      <c r="L6237" s="1" t="s">
        <v>42</v>
      </c>
      <c r="M6237" s="2">
        <v>44311</v>
      </c>
      <c r="N6237" s="1" t="s">
        <v>48</v>
      </c>
      <c r="O6237" s="1" t="s">
        <v>24</v>
      </c>
      <c r="P6237" s="1">
        <f>_3___Healthcare_Data_v1[[#This Row],[Discharge Date]]-_3___Healthcare_Data_v1[[#This Row],[Date of Admission]]</f>
        <v>14</v>
      </c>
      <c r="Q6237" s="1">
        <f>IFERROR(_3___Healthcare_Data_v1[[#This Row],[ Billing Amount ]]/_3___Healthcare_Data_v1[[#This Row],[Days in Hospital]],0)</f>
        <v>2269.3471421428571</v>
      </c>
      <c r="R6237" s="1" t="str">
        <f>IF(_3___Healthcare_Data_v1[[#This Row],[Age]]&gt;60,"Senior",IF(_3___Healthcare_Data_v1[[#This Row],[Age]]&gt;35,"Middle","Young"))</f>
        <v>Senior</v>
      </c>
    </row>
    <row r="6238" spans="1:18" x14ac:dyDescent="0.3">
      <c r="A6238" s="1" t="s">
        <v>17178</v>
      </c>
      <c r="B6238" s="1" t="s">
        <v>26795</v>
      </c>
      <c r="C6238" s="1" t="s">
        <v>26</v>
      </c>
      <c r="D6238" s="1" t="s">
        <v>34</v>
      </c>
      <c r="E6238" s="1" t="s">
        <v>69</v>
      </c>
      <c r="F6238" s="2">
        <v>44618</v>
      </c>
      <c r="G6238" s="1" t="s">
        <v>17179</v>
      </c>
      <c r="H6238" s="1" t="s">
        <v>17180</v>
      </c>
      <c r="I6238" s="1" t="s">
        <v>56</v>
      </c>
      <c r="J6238" s="3" t="s">
        <v>32902</v>
      </c>
      <c r="K6238">
        <v>433</v>
      </c>
      <c r="L6238" s="1" t="s">
        <v>22</v>
      </c>
      <c r="M6238" s="2">
        <v>44621</v>
      </c>
      <c r="N6238" s="1" t="s">
        <v>31</v>
      </c>
      <c r="O6238" s="1" t="s">
        <v>24</v>
      </c>
      <c r="P6238" s="1">
        <f>_3___Healthcare_Data_v1[[#This Row],[Discharge Date]]-_3___Healthcare_Data_v1[[#This Row],[Date of Admission]]</f>
        <v>3</v>
      </c>
      <c r="Q6238" s="1">
        <f>IFERROR(_3___Healthcare_Data_v1[[#This Row],[ Billing Amount ]]/_3___Healthcare_Data_v1[[#This Row],[Days in Hospital]],0)</f>
        <v>14430.265353333334</v>
      </c>
      <c r="R6238" s="1" t="str">
        <f>IF(_3___Healthcare_Data_v1[[#This Row],[Age]]&gt;60,"Senior",IF(_3___Healthcare_Data_v1[[#This Row],[Age]]&gt;35,"Middle","Young"))</f>
        <v>Senior</v>
      </c>
    </row>
    <row r="6239" spans="1:18" x14ac:dyDescent="0.3">
      <c r="A6239" s="1" t="s">
        <v>17181</v>
      </c>
      <c r="B6239" s="1" t="s">
        <v>26634</v>
      </c>
      <c r="C6239" s="1" t="s">
        <v>26</v>
      </c>
      <c r="D6239" s="1" t="s">
        <v>62</v>
      </c>
      <c r="E6239" s="1" t="s">
        <v>26620</v>
      </c>
      <c r="F6239" s="2">
        <v>44273</v>
      </c>
      <c r="G6239" s="1" t="s">
        <v>17182</v>
      </c>
      <c r="H6239" s="1" t="s">
        <v>17183</v>
      </c>
      <c r="I6239" s="1" t="s">
        <v>21</v>
      </c>
      <c r="J6239" s="3" t="s">
        <v>32903</v>
      </c>
      <c r="K6239">
        <v>345</v>
      </c>
      <c r="L6239" s="1" t="s">
        <v>42</v>
      </c>
      <c r="M6239" s="2">
        <v>44285</v>
      </c>
      <c r="N6239" s="1" t="s">
        <v>48</v>
      </c>
      <c r="O6239" s="1" t="s">
        <v>24</v>
      </c>
      <c r="P6239" s="1">
        <f>_3___Healthcare_Data_v1[[#This Row],[Discharge Date]]-_3___Healthcare_Data_v1[[#This Row],[Date of Admission]]</f>
        <v>12</v>
      </c>
      <c r="Q6239" s="1">
        <f>IFERROR(_3___Healthcare_Data_v1[[#This Row],[ Billing Amount ]]/_3___Healthcare_Data_v1[[#This Row],[Days in Hospital]],0)</f>
        <v>1912.426735</v>
      </c>
      <c r="R6239" s="1" t="str">
        <f>IF(_3___Healthcare_Data_v1[[#This Row],[Age]]&gt;60,"Senior",IF(_3___Healthcare_Data_v1[[#This Row],[Age]]&gt;35,"Middle","Young"))</f>
        <v>Senior</v>
      </c>
    </row>
    <row r="6240" spans="1:18" x14ac:dyDescent="0.3">
      <c r="A6240" s="1" t="s">
        <v>17184</v>
      </c>
      <c r="B6240" s="1" t="s">
        <v>26640</v>
      </c>
      <c r="C6240" s="1" t="s">
        <v>26</v>
      </c>
      <c r="D6240" s="1" t="s">
        <v>34</v>
      </c>
      <c r="E6240" s="1" t="s">
        <v>26615</v>
      </c>
      <c r="F6240" s="2">
        <v>44186</v>
      </c>
      <c r="G6240" s="1" t="s">
        <v>17185</v>
      </c>
      <c r="H6240" s="1" t="s">
        <v>17186</v>
      </c>
      <c r="I6240" s="1" t="s">
        <v>21</v>
      </c>
      <c r="J6240" s="3" t="s">
        <v>32904</v>
      </c>
      <c r="K6240">
        <v>308</v>
      </c>
      <c r="L6240" s="1" t="s">
        <v>22</v>
      </c>
      <c r="M6240" s="2">
        <v>44192</v>
      </c>
      <c r="N6240" s="1" t="s">
        <v>84</v>
      </c>
      <c r="O6240" s="1" t="s">
        <v>24</v>
      </c>
      <c r="P6240" s="1">
        <f>_3___Healthcare_Data_v1[[#This Row],[Discharge Date]]-_3___Healthcare_Data_v1[[#This Row],[Date of Admission]]</f>
        <v>6</v>
      </c>
      <c r="Q6240" s="1">
        <f>IFERROR(_3___Healthcare_Data_v1[[#This Row],[ Billing Amount ]]/_3___Healthcare_Data_v1[[#This Row],[Days in Hospital]],0)</f>
        <v>6022.6042699999998</v>
      </c>
      <c r="R6240" s="1" t="str">
        <f>IF(_3___Healthcare_Data_v1[[#This Row],[Age]]&gt;60,"Senior",IF(_3___Healthcare_Data_v1[[#This Row],[Age]]&gt;35,"Middle","Young"))</f>
        <v>Senior</v>
      </c>
    </row>
    <row r="6241" spans="1:18" x14ac:dyDescent="0.3">
      <c r="A6241" s="1" t="s">
        <v>10324</v>
      </c>
      <c r="B6241" s="1" t="s">
        <v>26668</v>
      </c>
      <c r="C6241" s="1" t="s">
        <v>16</v>
      </c>
      <c r="D6241" s="1" t="s">
        <v>27</v>
      </c>
      <c r="E6241" s="1" t="s">
        <v>28</v>
      </c>
      <c r="F6241" s="2">
        <v>44671</v>
      </c>
      <c r="G6241" s="1" t="s">
        <v>17187</v>
      </c>
      <c r="H6241" s="1" t="s">
        <v>17188</v>
      </c>
      <c r="I6241" s="1" t="s">
        <v>21</v>
      </c>
      <c r="J6241" s="3" t="s">
        <v>32905</v>
      </c>
      <c r="K6241">
        <v>437</v>
      </c>
      <c r="L6241" s="1" t="s">
        <v>42</v>
      </c>
      <c r="M6241" s="2">
        <v>44672</v>
      </c>
      <c r="N6241" s="1" t="s">
        <v>84</v>
      </c>
      <c r="O6241" s="1" t="s">
        <v>44</v>
      </c>
      <c r="P6241" s="1">
        <f>_3___Healthcare_Data_v1[[#This Row],[Discharge Date]]-_3___Healthcare_Data_v1[[#This Row],[Date of Admission]]</f>
        <v>1</v>
      </c>
      <c r="Q6241" s="1">
        <f>IFERROR(_3___Healthcare_Data_v1[[#This Row],[ Billing Amount ]]/_3___Healthcare_Data_v1[[#This Row],[Days in Hospital]],0)</f>
        <v>38646.991580000002</v>
      </c>
      <c r="R6241" s="1" t="str">
        <f>IF(_3___Healthcare_Data_v1[[#This Row],[Age]]&gt;60,"Senior",IF(_3___Healthcare_Data_v1[[#This Row],[Age]]&gt;35,"Middle","Young"))</f>
        <v>Senior</v>
      </c>
    </row>
    <row r="6242" spans="1:18" x14ac:dyDescent="0.3">
      <c r="A6242" s="1" t="s">
        <v>17189</v>
      </c>
      <c r="B6242" s="1" t="s">
        <v>26745</v>
      </c>
      <c r="C6242" s="1" t="s">
        <v>26</v>
      </c>
      <c r="D6242" s="1" t="s">
        <v>27</v>
      </c>
      <c r="E6242" s="1" t="s">
        <v>26615</v>
      </c>
      <c r="F6242" s="2">
        <v>43711</v>
      </c>
      <c r="G6242" s="1" t="s">
        <v>17190</v>
      </c>
      <c r="H6242" s="1" t="s">
        <v>17191</v>
      </c>
      <c r="I6242" s="1" t="s">
        <v>21</v>
      </c>
      <c r="J6242" s="3" t="s">
        <v>32906</v>
      </c>
      <c r="K6242">
        <v>291</v>
      </c>
      <c r="L6242" s="1" t="s">
        <v>22</v>
      </c>
      <c r="M6242" s="2">
        <v>43727</v>
      </c>
      <c r="N6242" s="1" t="s">
        <v>31</v>
      </c>
      <c r="O6242" s="1" t="s">
        <v>24</v>
      </c>
      <c r="P6242" s="1">
        <f>_3___Healthcare_Data_v1[[#This Row],[Discharge Date]]-_3___Healthcare_Data_v1[[#This Row],[Date of Admission]]</f>
        <v>16</v>
      </c>
      <c r="Q6242" s="1">
        <f>IFERROR(_3___Healthcare_Data_v1[[#This Row],[ Billing Amount ]]/_3___Healthcare_Data_v1[[#This Row],[Days in Hospital]],0)</f>
        <v>1735.07444375</v>
      </c>
      <c r="R6242" s="1" t="str">
        <f>IF(_3___Healthcare_Data_v1[[#This Row],[Age]]&gt;60,"Senior",IF(_3___Healthcare_Data_v1[[#This Row],[Age]]&gt;35,"Middle","Young"))</f>
        <v>Senior</v>
      </c>
    </row>
    <row r="6243" spans="1:18" x14ac:dyDescent="0.3">
      <c r="A6243" s="1" t="s">
        <v>17192</v>
      </c>
      <c r="B6243" s="1" t="s">
        <v>26685</v>
      </c>
      <c r="C6243" s="1" t="s">
        <v>16</v>
      </c>
      <c r="D6243" s="1" t="s">
        <v>49</v>
      </c>
      <c r="E6243" s="1" t="s">
        <v>35</v>
      </c>
      <c r="F6243" s="2">
        <v>43455</v>
      </c>
      <c r="G6243" s="1" t="s">
        <v>8880</v>
      </c>
      <c r="H6243" s="1" t="s">
        <v>17193</v>
      </c>
      <c r="I6243" s="1" t="s">
        <v>21</v>
      </c>
      <c r="J6243" s="3" t="s">
        <v>32907</v>
      </c>
      <c r="K6243">
        <v>142</v>
      </c>
      <c r="L6243" s="1" t="s">
        <v>42</v>
      </c>
      <c r="M6243" s="2">
        <v>43478</v>
      </c>
      <c r="N6243" s="1" t="s">
        <v>43</v>
      </c>
      <c r="O6243" s="1" t="s">
        <v>32</v>
      </c>
      <c r="P6243" s="1">
        <f>_3___Healthcare_Data_v1[[#This Row],[Discharge Date]]-_3___Healthcare_Data_v1[[#This Row],[Date of Admission]]</f>
        <v>23</v>
      </c>
      <c r="Q6243" s="1">
        <f>IFERROR(_3___Healthcare_Data_v1[[#This Row],[ Billing Amount ]]/_3___Healthcare_Data_v1[[#This Row],[Days in Hospital]],0)</f>
        <v>645.32786217391299</v>
      </c>
      <c r="R6243" s="1" t="str">
        <f>IF(_3___Healthcare_Data_v1[[#This Row],[Age]]&gt;60,"Senior",IF(_3___Healthcare_Data_v1[[#This Row],[Age]]&gt;35,"Middle","Young"))</f>
        <v>Senior</v>
      </c>
    </row>
    <row r="6244" spans="1:18" x14ac:dyDescent="0.3">
      <c r="A6244" s="1" t="s">
        <v>5454</v>
      </c>
      <c r="B6244" s="1" t="s">
        <v>26708</v>
      </c>
      <c r="C6244" s="1" t="s">
        <v>26</v>
      </c>
      <c r="D6244" s="1" t="s">
        <v>49</v>
      </c>
      <c r="E6244" s="1" t="s">
        <v>18</v>
      </c>
      <c r="F6244" s="2">
        <v>43794</v>
      </c>
      <c r="G6244" s="1" t="s">
        <v>17194</v>
      </c>
      <c r="H6244" s="1" t="s">
        <v>17195</v>
      </c>
      <c r="I6244" s="1" t="s">
        <v>26607</v>
      </c>
      <c r="J6244" s="3" t="s">
        <v>32908</v>
      </c>
      <c r="K6244">
        <v>463</v>
      </c>
      <c r="L6244" s="1" t="s">
        <v>38</v>
      </c>
      <c r="M6244" s="2">
        <v>43824</v>
      </c>
      <c r="N6244" s="1" t="s">
        <v>43</v>
      </c>
      <c r="O6244" s="1" t="s">
        <v>24</v>
      </c>
      <c r="P6244" s="1">
        <f>_3___Healthcare_Data_v1[[#This Row],[Discharge Date]]-_3___Healthcare_Data_v1[[#This Row],[Date of Admission]]</f>
        <v>30</v>
      </c>
      <c r="Q6244" s="1">
        <f>IFERROR(_3___Healthcare_Data_v1[[#This Row],[ Billing Amount ]]/_3___Healthcare_Data_v1[[#This Row],[Days in Hospital]],0)</f>
        <v>189.2623614</v>
      </c>
      <c r="R6244" s="1" t="str">
        <f>IF(_3___Healthcare_Data_v1[[#This Row],[Age]]&gt;60,"Senior",IF(_3___Healthcare_Data_v1[[#This Row],[Age]]&gt;35,"Middle","Young"))</f>
        <v>Senior</v>
      </c>
    </row>
    <row r="6245" spans="1:18" x14ac:dyDescent="0.3">
      <c r="A6245" s="1" t="s">
        <v>17196</v>
      </c>
      <c r="B6245" s="1" t="s">
        <v>26689</v>
      </c>
      <c r="C6245" s="1" t="s">
        <v>16</v>
      </c>
      <c r="D6245" s="1" t="s">
        <v>114</v>
      </c>
      <c r="E6245" s="1" t="s">
        <v>26620</v>
      </c>
      <c r="F6245" s="2">
        <v>44973</v>
      </c>
      <c r="G6245" s="1" t="s">
        <v>17197</v>
      </c>
      <c r="H6245" s="1" t="s">
        <v>17198</v>
      </c>
      <c r="I6245" s="1" t="s">
        <v>21</v>
      </c>
      <c r="J6245" s="3" t="s">
        <v>32909</v>
      </c>
      <c r="K6245">
        <v>154</v>
      </c>
      <c r="L6245" s="1" t="s">
        <v>38</v>
      </c>
      <c r="M6245" s="2">
        <v>44975</v>
      </c>
      <c r="N6245" s="1" t="s">
        <v>43</v>
      </c>
      <c r="O6245" s="1" t="s">
        <v>44</v>
      </c>
      <c r="P6245" s="1">
        <f>_3___Healthcare_Data_v1[[#This Row],[Discharge Date]]-_3___Healthcare_Data_v1[[#This Row],[Date of Admission]]</f>
        <v>2</v>
      </c>
      <c r="Q6245" s="1">
        <f>IFERROR(_3___Healthcare_Data_v1[[#This Row],[ Billing Amount ]]/_3___Healthcare_Data_v1[[#This Row],[Days in Hospital]],0)</f>
        <v>16972.167450000001</v>
      </c>
      <c r="R6245" s="1" t="str">
        <f>IF(_3___Healthcare_Data_v1[[#This Row],[Age]]&gt;60,"Senior",IF(_3___Healthcare_Data_v1[[#This Row],[Age]]&gt;35,"Middle","Young"))</f>
        <v>Senior</v>
      </c>
    </row>
    <row r="6246" spans="1:18" x14ac:dyDescent="0.3">
      <c r="A6246" s="1" t="s">
        <v>17199</v>
      </c>
      <c r="B6246" s="1" t="s">
        <v>26795</v>
      </c>
      <c r="C6246" s="1" t="s">
        <v>26</v>
      </c>
      <c r="D6246" s="1" t="s">
        <v>34</v>
      </c>
      <c r="E6246" s="1" t="s">
        <v>26620</v>
      </c>
      <c r="F6246" s="2">
        <v>45194</v>
      </c>
      <c r="G6246" s="1" t="s">
        <v>2031</v>
      </c>
      <c r="H6246" s="1" t="s">
        <v>17200</v>
      </c>
      <c r="I6246" s="1" t="s">
        <v>21</v>
      </c>
      <c r="J6246" s="3" t="s">
        <v>32910</v>
      </c>
      <c r="K6246">
        <v>133</v>
      </c>
      <c r="L6246" s="1" t="s">
        <v>38</v>
      </c>
      <c r="M6246" s="2">
        <v>45210</v>
      </c>
      <c r="N6246" s="1" t="s">
        <v>31</v>
      </c>
      <c r="O6246" s="1" t="s">
        <v>32</v>
      </c>
      <c r="P6246" s="1">
        <f>_3___Healthcare_Data_v1[[#This Row],[Discharge Date]]-_3___Healthcare_Data_v1[[#This Row],[Date of Admission]]</f>
        <v>16</v>
      </c>
      <c r="Q6246" s="1">
        <f>IFERROR(_3___Healthcare_Data_v1[[#This Row],[ Billing Amount ]]/_3___Healthcare_Data_v1[[#This Row],[Days in Hospital]],0)</f>
        <v>99.637133562499997</v>
      </c>
      <c r="R6246" s="1" t="str">
        <f>IF(_3___Healthcare_Data_v1[[#This Row],[Age]]&gt;60,"Senior",IF(_3___Healthcare_Data_v1[[#This Row],[Age]]&gt;35,"Middle","Young"))</f>
        <v>Senior</v>
      </c>
    </row>
    <row r="6247" spans="1:18" x14ac:dyDescent="0.3">
      <c r="A6247" s="1" t="s">
        <v>17201</v>
      </c>
      <c r="B6247" s="1" t="s">
        <v>26612</v>
      </c>
      <c r="C6247" s="1" t="s">
        <v>26</v>
      </c>
      <c r="D6247" s="1" t="s">
        <v>34</v>
      </c>
      <c r="E6247" s="1" t="s">
        <v>35</v>
      </c>
      <c r="F6247" s="2">
        <v>44420</v>
      </c>
      <c r="G6247" s="1" t="s">
        <v>17202</v>
      </c>
      <c r="H6247" s="1" t="s">
        <v>17203</v>
      </c>
      <c r="I6247" s="1" t="s">
        <v>21</v>
      </c>
      <c r="J6247" s="3" t="s">
        <v>32911</v>
      </c>
      <c r="K6247">
        <v>394</v>
      </c>
      <c r="L6247" s="1" t="s">
        <v>42</v>
      </c>
      <c r="M6247" s="2">
        <v>44424</v>
      </c>
      <c r="N6247" s="1" t="s">
        <v>31</v>
      </c>
      <c r="O6247" s="1" t="s">
        <v>24</v>
      </c>
      <c r="P6247" s="1">
        <f>_3___Healthcare_Data_v1[[#This Row],[Discharge Date]]-_3___Healthcare_Data_v1[[#This Row],[Date of Admission]]</f>
        <v>4</v>
      </c>
      <c r="Q6247" s="1">
        <f>IFERROR(_3___Healthcare_Data_v1[[#This Row],[ Billing Amount ]]/_3___Healthcare_Data_v1[[#This Row],[Days in Hospital]],0)</f>
        <v>5370.6313950000003</v>
      </c>
      <c r="R6247" s="1" t="str">
        <f>IF(_3___Healthcare_Data_v1[[#This Row],[Age]]&gt;60,"Senior",IF(_3___Healthcare_Data_v1[[#This Row],[Age]]&gt;35,"Middle","Young"))</f>
        <v>Senior</v>
      </c>
    </row>
    <row r="6248" spans="1:18" x14ac:dyDescent="0.3">
      <c r="A6248" s="1" t="s">
        <v>17204</v>
      </c>
      <c r="B6248" s="1" t="s">
        <v>26617</v>
      </c>
      <c r="C6248" s="1" t="s">
        <v>26</v>
      </c>
      <c r="D6248" s="1" t="s">
        <v>34</v>
      </c>
      <c r="E6248" s="1" t="s">
        <v>26620</v>
      </c>
      <c r="F6248" s="2">
        <v>45061</v>
      </c>
      <c r="G6248" s="1" t="s">
        <v>17205</v>
      </c>
      <c r="H6248" s="1" t="s">
        <v>3085</v>
      </c>
      <c r="I6248" s="1" t="s">
        <v>60</v>
      </c>
      <c r="J6248" s="3" t="s">
        <v>32912</v>
      </c>
      <c r="K6248">
        <v>164</v>
      </c>
      <c r="L6248" s="1" t="s">
        <v>42</v>
      </c>
      <c r="M6248" s="2">
        <v>45067</v>
      </c>
      <c r="N6248" s="1" t="s">
        <v>84</v>
      </c>
      <c r="O6248" s="1" t="s">
        <v>32</v>
      </c>
      <c r="P6248" s="1">
        <f>_3___Healthcare_Data_v1[[#This Row],[Discharge Date]]-_3___Healthcare_Data_v1[[#This Row],[Date of Admission]]</f>
        <v>6</v>
      </c>
      <c r="Q6248" s="1">
        <f>IFERROR(_3___Healthcare_Data_v1[[#This Row],[ Billing Amount ]]/_3___Healthcare_Data_v1[[#This Row],[Days in Hospital]],0)</f>
        <v>2686.6302300000002</v>
      </c>
      <c r="R6248" s="1" t="str">
        <f>IF(_3___Healthcare_Data_v1[[#This Row],[Age]]&gt;60,"Senior",IF(_3___Healthcare_Data_v1[[#This Row],[Age]]&gt;35,"Middle","Young"))</f>
        <v>Senior</v>
      </c>
    </row>
    <row r="6249" spans="1:18" x14ac:dyDescent="0.3">
      <c r="A6249" s="1" t="s">
        <v>17206</v>
      </c>
      <c r="B6249" s="1" t="s">
        <v>26644</v>
      </c>
      <c r="C6249" s="1" t="s">
        <v>26</v>
      </c>
      <c r="D6249" s="1" t="s">
        <v>89</v>
      </c>
      <c r="E6249" s="1" t="s">
        <v>26620</v>
      </c>
      <c r="F6249" s="2">
        <v>43560</v>
      </c>
      <c r="G6249" s="1" t="s">
        <v>5544</v>
      </c>
      <c r="H6249" s="1" t="s">
        <v>17207</v>
      </c>
      <c r="I6249" s="1" t="s">
        <v>21</v>
      </c>
      <c r="J6249" s="3" t="s">
        <v>32913</v>
      </c>
      <c r="K6249">
        <v>339</v>
      </c>
      <c r="L6249" s="1" t="s">
        <v>42</v>
      </c>
      <c r="M6249" s="2">
        <v>43563</v>
      </c>
      <c r="N6249" s="1" t="s">
        <v>48</v>
      </c>
      <c r="O6249" s="1" t="s">
        <v>24</v>
      </c>
      <c r="P6249" s="1">
        <f>_3___Healthcare_Data_v1[[#This Row],[Discharge Date]]-_3___Healthcare_Data_v1[[#This Row],[Date of Admission]]</f>
        <v>3</v>
      </c>
      <c r="Q6249" s="1">
        <f>IFERROR(_3___Healthcare_Data_v1[[#This Row],[ Billing Amount ]]/_3___Healthcare_Data_v1[[#This Row],[Days in Hospital]],0)</f>
        <v>8472.7092166666662</v>
      </c>
      <c r="R6249" s="1" t="str">
        <f>IF(_3___Healthcare_Data_v1[[#This Row],[Age]]&gt;60,"Senior",IF(_3___Healthcare_Data_v1[[#This Row],[Age]]&gt;35,"Middle","Young"))</f>
        <v>Senior</v>
      </c>
    </row>
    <row r="6250" spans="1:18" x14ac:dyDescent="0.3">
      <c r="A6250" s="1" t="s">
        <v>17208</v>
      </c>
      <c r="B6250" s="1" t="s">
        <v>26695</v>
      </c>
      <c r="C6250" s="1" t="s">
        <v>26</v>
      </c>
      <c r="D6250" s="1" t="s">
        <v>34</v>
      </c>
      <c r="E6250" s="1" t="s">
        <v>26620</v>
      </c>
      <c r="F6250" s="2">
        <v>45168</v>
      </c>
      <c r="G6250" s="1" t="s">
        <v>17209</v>
      </c>
      <c r="H6250" s="1" t="s">
        <v>17210</v>
      </c>
      <c r="I6250" s="1" t="s">
        <v>52</v>
      </c>
      <c r="J6250" s="3" t="s">
        <v>32914</v>
      </c>
      <c r="K6250">
        <v>444</v>
      </c>
      <c r="L6250" s="1" t="s">
        <v>38</v>
      </c>
      <c r="M6250" s="2">
        <v>45172</v>
      </c>
      <c r="N6250" s="1" t="s">
        <v>31</v>
      </c>
      <c r="O6250" s="1" t="s">
        <v>32</v>
      </c>
      <c r="P6250" s="1">
        <f>_3___Healthcare_Data_v1[[#This Row],[Discharge Date]]-_3___Healthcare_Data_v1[[#This Row],[Date of Admission]]</f>
        <v>4</v>
      </c>
      <c r="Q6250" s="1">
        <f>IFERROR(_3___Healthcare_Data_v1[[#This Row],[ Billing Amount ]]/_3___Healthcare_Data_v1[[#This Row],[Days in Hospital]],0)</f>
        <v>3605.2903725000001</v>
      </c>
      <c r="R6250" s="1" t="str">
        <f>IF(_3___Healthcare_Data_v1[[#This Row],[Age]]&gt;60,"Senior",IF(_3___Healthcare_Data_v1[[#This Row],[Age]]&gt;35,"Middle","Young"))</f>
        <v>Senior</v>
      </c>
    </row>
    <row r="6251" spans="1:18" x14ac:dyDescent="0.3">
      <c r="A6251" s="1" t="s">
        <v>17211</v>
      </c>
      <c r="B6251" s="1" t="s">
        <v>26732</v>
      </c>
      <c r="C6251" s="1" t="s">
        <v>16</v>
      </c>
      <c r="D6251" s="1" t="s">
        <v>62</v>
      </c>
      <c r="E6251" s="1" t="s">
        <v>69</v>
      </c>
      <c r="F6251" s="2">
        <v>44819</v>
      </c>
      <c r="G6251" s="1" t="s">
        <v>12063</v>
      </c>
      <c r="H6251" s="1" t="s">
        <v>17212</v>
      </c>
      <c r="I6251" s="1" t="s">
        <v>60</v>
      </c>
      <c r="J6251" s="3" t="s">
        <v>32915</v>
      </c>
      <c r="K6251">
        <v>271</v>
      </c>
      <c r="L6251" s="1" t="s">
        <v>22</v>
      </c>
      <c r="M6251" s="2">
        <v>44832</v>
      </c>
      <c r="N6251" s="1" t="s">
        <v>31</v>
      </c>
      <c r="O6251" s="1" t="s">
        <v>32</v>
      </c>
      <c r="P6251" s="1">
        <f>_3___Healthcare_Data_v1[[#This Row],[Discharge Date]]-_3___Healthcare_Data_v1[[#This Row],[Date of Admission]]</f>
        <v>13</v>
      </c>
      <c r="Q6251" s="1">
        <f>IFERROR(_3___Healthcare_Data_v1[[#This Row],[ Billing Amount ]]/_3___Healthcare_Data_v1[[#This Row],[Days in Hospital]],0)</f>
        <v>392.88135415384619</v>
      </c>
      <c r="R6251" s="1" t="str">
        <f>IF(_3___Healthcare_Data_v1[[#This Row],[Age]]&gt;60,"Senior",IF(_3___Healthcare_Data_v1[[#This Row],[Age]]&gt;35,"Middle","Young"))</f>
        <v>Senior</v>
      </c>
    </row>
    <row r="6252" spans="1:18" x14ac:dyDescent="0.3">
      <c r="A6252" s="1" t="s">
        <v>17213</v>
      </c>
      <c r="B6252" s="1" t="s">
        <v>26725</v>
      </c>
      <c r="C6252" s="1" t="s">
        <v>16</v>
      </c>
      <c r="D6252" s="1" t="s">
        <v>89</v>
      </c>
      <c r="E6252" s="1" t="s">
        <v>26615</v>
      </c>
      <c r="F6252" s="2">
        <v>44857</v>
      </c>
      <c r="G6252" s="1" t="s">
        <v>17214</v>
      </c>
      <c r="H6252" s="1" t="s">
        <v>17215</v>
      </c>
      <c r="I6252" s="1" t="s">
        <v>52</v>
      </c>
      <c r="J6252" s="3" t="s">
        <v>32916</v>
      </c>
      <c r="K6252">
        <v>308</v>
      </c>
      <c r="L6252" s="1" t="s">
        <v>22</v>
      </c>
      <c r="M6252" s="2">
        <v>44871</v>
      </c>
      <c r="N6252" s="1" t="s">
        <v>43</v>
      </c>
      <c r="O6252" s="1" t="s">
        <v>24</v>
      </c>
      <c r="P6252" s="1">
        <f>_3___Healthcare_Data_v1[[#This Row],[Discharge Date]]-_3___Healthcare_Data_v1[[#This Row],[Date of Admission]]</f>
        <v>14</v>
      </c>
      <c r="Q6252" s="1">
        <f>IFERROR(_3___Healthcare_Data_v1[[#This Row],[ Billing Amount ]]/_3___Healthcare_Data_v1[[#This Row],[Days in Hospital]],0)</f>
        <v>1435.1828857142857</v>
      </c>
      <c r="R6252" s="1" t="str">
        <f>IF(_3___Healthcare_Data_v1[[#This Row],[Age]]&gt;60,"Senior",IF(_3___Healthcare_Data_v1[[#This Row],[Age]]&gt;35,"Middle","Young"))</f>
        <v>Senior</v>
      </c>
    </row>
    <row r="6253" spans="1:18" x14ac:dyDescent="0.3">
      <c r="A6253" s="1" t="s">
        <v>17216</v>
      </c>
      <c r="B6253" s="1" t="s">
        <v>26723</v>
      </c>
      <c r="C6253" s="1" t="s">
        <v>26</v>
      </c>
      <c r="D6253" s="1" t="s">
        <v>114</v>
      </c>
      <c r="E6253" s="1" t="s">
        <v>26620</v>
      </c>
      <c r="F6253" s="2">
        <v>44152</v>
      </c>
      <c r="G6253" s="1" t="s">
        <v>17217</v>
      </c>
      <c r="H6253" s="1" t="s">
        <v>17218</v>
      </c>
      <c r="I6253" s="1" t="s">
        <v>21</v>
      </c>
      <c r="J6253" s="3" t="s">
        <v>32917</v>
      </c>
      <c r="K6253">
        <v>178</v>
      </c>
      <c r="L6253" s="1" t="s">
        <v>42</v>
      </c>
      <c r="M6253" s="2">
        <v>44157</v>
      </c>
      <c r="N6253" s="1" t="s">
        <v>48</v>
      </c>
      <c r="O6253" s="1" t="s">
        <v>44</v>
      </c>
      <c r="P6253" s="1">
        <f>_3___Healthcare_Data_v1[[#This Row],[Discharge Date]]-_3___Healthcare_Data_v1[[#This Row],[Date of Admission]]</f>
        <v>5</v>
      </c>
      <c r="Q6253" s="1">
        <f>IFERROR(_3___Healthcare_Data_v1[[#This Row],[ Billing Amount ]]/_3___Healthcare_Data_v1[[#This Row],[Days in Hospital]],0)</f>
        <v>1710.5381222000001</v>
      </c>
      <c r="R6253" s="1" t="str">
        <f>IF(_3___Healthcare_Data_v1[[#This Row],[Age]]&gt;60,"Senior",IF(_3___Healthcare_Data_v1[[#This Row],[Age]]&gt;35,"Middle","Young"))</f>
        <v>Senior</v>
      </c>
    </row>
    <row r="6254" spans="1:18" x14ac:dyDescent="0.3">
      <c r="A6254" s="1" t="s">
        <v>17219</v>
      </c>
      <c r="B6254" s="1" t="s">
        <v>26655</v>
      </c>
      <c r="C6254" s="1" t="s">
        <v>26</v>
      </c>
      <c r="D6254" s="1" t="s">
        <v>49</v>
      </c>
      <c r="E6254" s="1" t="s">
        <v>26615</v>
      </c>
      <c r="F6254" s="2">
        <v>44039</v>
      </c>
      <c r="G6254" s="1" t="s">
        <v>17220</v>
      </c>
      <c r="H6254" s="1" t="s">
        <v>17221</v>
      </c>
      <c r="I6254" s="1" t="s">
        <v>52</v>
      </c>
      <c r="J6254" s="3" t="s">
        <v>32918</v>
      </c>
      <c r="K6254">
        <v>134</v>
      </c>
      <c r="L6254" s="1" t="s">
        <v>22</v>
      </c>
      <c r="M6254" s="2">
        <v>44045</v>
      </c>
      <c r="N6254" s="1" t="s">
        <v>84</v>
      </c>
      <c r="O6254" s="1" t="s">
        <v>24</v>
      </c>
      <c r="P6254" s="1">
        <f>_3___Healthcare_Data_v1[[#This Row],[Discharge Date]]-_3___Healthcare_Data_v1[[#This Row],[Date of Admission]]</f>
        <v>6</v>
      </c>
      <c r="Q6254" s="1">
        <f>IFERROR(_3___Healthcare_Data_v1[[#This Row],[ Billing Amount ]]/_3___Healthcare_Data_v1[[#This Row],[Days in Hospital]],0)</f>
        <v>6430.5283666666664</v>
      </c>
      <c r="R6254" s="1" t="str">
        <f>IF(_3___Healthcare_Data_v1[[#This Row],[Age]]&gt;60,"Senior",IF(_3___Healthcare_Data_v1[[#This Row],[Age]]&gt;35,"Middle","Young"))</f>
        <v>Senior</v>
      </c>
    </row>
    <row r="6255" spans="1:18" x14ac:dyDescent="0.3">
      <c r="A6255" s="1" t="s">
        <v>17222</v>
      </c>
      <c r="B6255" s="1" t="s">
        <v>26695</v>
      </c>
      <c r="C6255" s="1" t="s">
        <v>16</v>
      </c>
      <c r="D6255" s="1" t="s">
        <v>114</v>
      </c>
      <c r="E6255" s="1" t="s">
        <v>18</v>
      </c>
      <c r="F6255" s="2">
        <v>43539</v>
      </c>
      <c r="G6255" s="1" t="s">
        <v>11508</v>
      </c>
      <c r="H6255" s="1" t="s">
        <v>8953</v>
      </c>
      <c r="I6255" s="1" t="s">
        <v>21</v>
      </c>
      <c r="J6255" s="3" t="s">
        <v>32919</v>
      </c>
      <c r="K6255">
        <v>311</v>
      </c>
      <c r="L6255" s="1" t="s">
        <v>38</v>
      </c>
      <c r="M6255" s="2">
        <v>43548</v>
      </c>
      <c r="N6255" s="1" t="s">
        <v>43</v>
      </c>
      <c r="O6255" s="1" t="s">
        <v>32</v>
      </c>
      <c r="P6255" s="1">
        <f>_3___Healthcare_Data_v1[[#This Row],[Discharge Date]]-_3___Healthcare_Data_v1[[#This Row],[Date of Admission]]</f>
        <v>9</v>
      </c>
      <c r="Q6255" s="1">
        <f>IFERROR(_3___Healthcare_Data_v1[[#This Row],[ Billing Amount ]]/_3___Healthcare_Data_v1[[#This Row],[Days in Hospital]],0)</f>
        <v>2348.2703555555554</v>
      </c>
      <c r="R6255" s="1" t="str">
        <f>IF(_3___Healthcare_Data_v1[[#This Row],[Age]]&gt;60,"Senior",IF(_3___Healthcare_Data_v1[[#This Row],[Age]]&gt;35,"Middle","Young"))</f>
        <v>Senior</v>
      </c>
    </row>
    <row r="6256" spans="1:18" x14ac:dyDescent="0.3">
      <c r="A6256" s="1" t="s">
        <v>17223</v>
      </c>
      <c r="B6256" s="1" t="s">
        <v>26689</v>
      </c>
      <c r="C6256" s="1" t="s">
        <v>26</v>
      </c>
      <c r="D6256" s="1" t="s">
        <v>34</v>
      </c>
      <c r="E6256" s="1" t="s">
        <v>69</v>
      </c>
      <c r="F6256" s="2">
        <v>44251</v>
      </c>
      <c r="G6256" s="1" t="s">
        <v>17224</v>
      </c>
      <c r="H6256" s="1" t="s">
        <v>17225</v>
      </c>
      <c r="I6256" s="1" t="s">
        <v>21</v>
      </c>
      <c r="J6256" s="3" t="s">
        <v>32920</v>
      </c>
      <c r="K6256">
        <v>127</v>
      </c>
      <c r="L6256" s="1" t="s">
        <v>38</v>
      </c>
      <c r="M6256" s="2">
        <v>44275</v>
      </c>
      <c r="N6256" s="1" t="s">
        <v>31</v>
      </c>
      <c r="O6256" s="1" t="s">
        <v>32</v>
      </c>
      <c r="P6256" s="1">
        <f>_3___Healthcare_Data_v1[[#This Row],[Discharge Date]]-_3___Healthcare_Data_v1[[#This Row],[Date of Admission]]</f>
        <v>24</v>
      </c>
      <c r="Q6256" s="1">
        <f>IFERROR(_3___Healthcare_Data_v1[[#This Row],[ Billing Amount ]]/_3___Healthcare_Data_v1[[#This Row],[Days in Hospital]],0)</f>
        <v>1028.73596</v>
      </c>
      <c r="R6256" s="1" t="str">
        <f>IF(_3___Healthcare_Data_v1[[#This Row],[Age]]&gt;60,"Senior",IF(_3___Healthcare_Data_v1[[#This Row],[Age]]&gt;35,"Middle","Young"))</f>
        <v>Senior</v>
      </c>
    </row>
    <row r="6257" spans="1:18" x14ac:dyDescent="0.3">
      <c r="A6257" s="1" t="s">
        <v>17226</v>
      </c>
      <c r="B6257" s="1" t="s">
        <v>26685</v>
      </c>
      <c r="C6257" s="1" t="s">
        <v>16</v>
      </c>
      <c r="D6257" s="1" t="s">
        <v>62</v>
      </c>
      <c r="E6257" s="1" t="s">
        <v>35</v>
      </c>
      <c r="F6257" s="2">
        <v>43573</v>
      </c>
      <c r="G6257" s="1" t="s">
        <v>17227</v>
      </c>
      <c r="H6257" s="1" t="s">
        <v>17228</v>
      </c>
      <c r="I6257" s="1" t="s">
        <v>26607</v>
      </c>
      <c r="J6257" s="3" t="s">
        <v>32921</v>
      </c>
      <c r="K6257">
        <v>261</v>
      </c>
      <c r="L6257" s="1" t="s">
        <v>22</v>
      </c>
      <c r="M6257" s="2">
        <v>43579</v>
      </c>
      <c r="N6257" s="1" t="s">
        <v>48</v>
      </c>
      <c r="O6257" s="1" t="s">
        <v>32</v>
      </c>
      <c r="P6257" s="1">
        <f>_3___Healthcare_Data_v1[[#This Row],[Discharge Date]]-_3___Healthcare_Data_v1[[#This Row],[Date of Admission]]</f>
        <v>6</v>
      </c>
      <c r="Q6257" s="1">
        <f>IFERROR(_3___Healthcare_Data_v1[[#This Row],[ Billing Amount ]]/_3___Healthcare_Data_v1[[#This Row],[Days in Hospital]],0)</f>
        <v>773.04401099999995</v>
      </c>
      <c r="R6257" s="1" t="str">
        <f>IF(_3___Healthcare_Data_v1[[#This Row],[Age]]&gt;60,"Senior",IF(_3___Healthcare_Data_v1[[#This Row],[Age]]&gt;35,"Middle","Young"))</f>
        <v>Senior</v>
      </c>
    </row>
    <row r="6258" spans="1:18" x14ac:dyDescent="0.3">
      <c r="A6258" s="1" t="s">
        <v>17229</v>
      </c>
      <c r="B6258" s="1" t="s">
        <v>26732</v>
      </c>
      <c r="C6258" s="1" t="s">
        <v>26</v>
      </c>
      <c r="D6258" s="1" t="s">
        <v>34</v>
      </c>
      <c r="E6258" s="1" t="s">
        <v>26620</v>
      </c>
      <c r="F6258" s="2">
        <v>44323</v>
      </c>
      <c r="G6258" s="1" t="s">
        <v>17230</v>
      </c>
      <c r="H6258" s="1" t="s">
        <v>568</v>
      </c>
      <c r="I6258" s="1" t="s">
        <v>21</v>
      </c>
      <c r="J6258" s="3" t="s">
        <v>32922</v>
      </c>
      <c r="K6258">
        <v>399</v>
      </c>
      <c r="L6258" s="1" t="s">
        <v>42</v>
      </c>
      <c r="M6258" s="2">
        <v>44337</v>
      </c>
      <c r="N6258" s="1" t="s">
        <v>31</v>
      </c>
      <c r="O6258" s="1" t="s">
        <v>44</v>
      </c>
      <c r="P6258" s="1">
        <f>_3___Healthcare_Data_v1[[#This Row],[Discharge Date]]-_3___Healthcare_Data_v1[[#This Row],[Date of Admission]]</f>
        <v>14</v>
      </c>
      <c r="Q6258" s="1">
        <f>IFERROR(_3___Healthcare_Data_v1[[#This Row],[ Billing Amount ]]/_3___Healthcare_Data_v1[[#This Row],[Days in Hospital]],0)</f>
        <v>2270.7332671428571</v>
      </c>
      <c r="R6258" s="1" t="str">
        <f>IF(_3___Healthcare_Data_v1[[#This Row],[Age]]&gt;60,"Senior",IF(_3___Healthcare_Data_v1[[#This Row],[Age]]&gt;35,"Middle","Young"))</f>
        <v>Senior</v>
      </c>
    </row>
    <row r="6259" spans="1:18" x14ac:dyDescent="0.3">
      <c r="A6259" s="1" t="s">
        <v>17231</v>
      </c>
      <c r="B6259" s="1" t="s">
        <v>26638</v>
      </c>
      <c r="C6259" s="1" t="s">
        <v>16</v>
      </c>
      <c r="D6259" s="1" t="s">
        <v>62</v>
      </c>
      <c r="E6259" s="1" t="s">
        <v>26615</v>
      </c>
      <c r="F6259" s="2">
        <v>44656</v>
      </c>
      <c r="G6259" s="1" t="s">
        <v>17232</v>
      </c>
      <c r="H6259" s="1" t="s">
        <v>17233</v>
      </c>
      <c r="I6259" s="1" t="s">
        <v>52</v>
      </c>
      <c r="J6259" s="3" t="s">
        <v>32923</v>
      </c>
      <c r="K6259">
        <v>196</v>
      </c>
      <c r="L6259" s="1" t="s">
        <v>22</v>
      </c>
      <c r="M6259" s="2">
        <v>44670</v>
      </c>
      <c r="N6259" s="1" t="s">
        <v>48</v>
      </c>
      <c r="O6259" s="1" t="s">
        <v>24</v>
      </c>
      <c r="P6259" s="1">
        <f>_3___Healthcare_Data_v1[[#This Row],[Discharge Date]]-_3___Healthcare_Data_v1[[#This Row],[Date of Admission]]</f>
        <v>14</v>
      </c>
      <c r="Q6259" s="1">
        <f>IFERROR(_3___Healthcare_Data_v1[[#This Row],[ Billing Amount ]]/_3___Healthcare_Data_v1[[#This Row],[Days in Hospital]],0)</f>
        <v>544.19772107142865</v>
      </c>
      <c r="R6259" s="1" t="str">
        <f>IF(_3___Healthcare_Data_v1[[#This Row],[Age]]&gt;60,"Senior",IF(_3___Healthcare_Data_v1[[#This Row],[Age]]&gt;35,"Middle","Young"))</f>
        <v>Senior</v>
      </c>
    </row>
    <row r="6260" spans="1:18" x14ac:dyDescent="0.3">
      <c r="A6260" s="1" t="s">
        <v>17234</v>
      </c>
      <c r="B6260" s="1" t="s">
        <v>26624</v>
      </c>
      <c r="C6260" s="1" t="s">
        <v>16</v>
      </c>
      <c r="D6260" s="1" t="s">
        <v>34</v>
      </c>
      <c r="E6260" s="1" t="s">
        <v>35</v>
      </c>
      <c r="F6260" s="2">
        <v>45197</v>
      </c>
      <c r="G6260" s="1" t="s">
        <v>17235</v>
      </c>
      <c r="H6260" s="1" t="s">
        <v>17236</v>
      </c>
      <c r="I6260" s="1" t="s">
        <v>56</v>
      </c>
      <c r="J6260" s="3" t="s">
        <v>32924</v>
      </c>
      <c r="K6260">
        <v>275</v>
      </c>
      <c r="L6260" s="1" t="s">
        <v>42</v>
      </c>
      <c r="M6260" s="2">
        <v>45208</v>
      </c>
      <c r="N6260" s="1" t="s">
        <v>43</v>
      </c>
      <c r="O6260" s="1" t="s">
        <v>32</v>
      </c>
      <c r="P6260" s="1">
        <f>_3___Healthcare_Data_v1[[#This Row],[Discharge Date]]-_3___Healthcare_Data_v1[[#This Row],[Date of Admission]]</f>
        <v>11</v>
      </c>
      <c r="Q6260" s="1">
        <f>IFERROR(_3___Healthcare_Data_v1[[#This Row],[ Billing Amount ]]/_3___Healthcare_Data_v1[[#This Row],[Days in Hospital]],0)</f>
        <v>2114.8289099999997</v>
      </c>
      <c r="R6260" s="1" t="str">
        <f>IF(_3___Healthcare_Data_v1[[#This Row],[Age]]&gt;60,"Senior",IF(_3___Healthcare_Data_v1[[#This Row],[Age]]&gt;35,"Middle","Young"))</f>
        <v>Senior</v>
      </c>
    </row>
    <row r="6261" spans="1:18" x14ac:dyDescent="0.3">
      <c r="A6261" s="1" t="s">
        <v>17237</v>
      </c>
      <c r="B6261" s="1" t="s">
        <v>26795</v>
      </c>
      <c r="C6261" s="1" t="s">
        <v>26</v>
      </c>
      <c r="D6261" s="1" t="s">
        <v>34</v>
      </c>
      <c r="E6261" s="1" t="s">
        <v>35</v>
      </c>
      <c r="F6261" s="2">
        <v>44316</v>
      </c>
      <c r="G6261" s="1" t="s">
        <v>17238</v>
      </c>
      <c r="H6261" s="1" t="s">
        <v>17239</v>
      </c>
      <c r="I6261" s="1" t="s">
        <v>21</v>
      </c>
      <c r="J6261" s="3" t="s">
        <v>32925</v>
      </c>
      <c r="K6261">
        <v>106</v>
      </c>
      <c r="L6261" s="1" t="s">
        <v>22</v>
      </c>
      <c r="M6261" s="2">
        <v>44321</v>
      </c>
      <c r="N6261" s="1" t="s">
        <v>31</v>
      </c>
      <c r="O6261" s="1" t="s">
        <v>32</v>
      </c>
      <c r="P6261" s="1">
        <f>_3___Healthcare_Data_v1[[#This Row],[Discharge Date]]-_3___Healthcare_Data_v1[[#This Row],[Date of Admission]]</f>
        <v>5</v>
      </c>
      <c r="Q6261" s="1">
        <f>IFERROR(_3___Healthcare_Data_v1[[#This Row],[ Billing Amount ]]/_3___Healthcare_Data_v1[[#This Row],[Days in Hospital]],0)</f>
        <v>1897.6970844</v>
      </c>
      <c r="R6261" s="1" t="str">
        <f>IF(_3___Healthcare_Data_v1[[#This Row],[Age]]&gt;60,"Senior",IF(_3___Healthcare_Data_v1[[#This Row],[Age]]&gt;35,"Middle","Young"))</f>
        <v>Senior</v>
      </c>
    </row>
    <row r="6262" spans="1:18" x14ac:dyDescent="0.3">
      <c r="A6262" s="1" t="s">
        <v>17240</v>
      </c>
      <c r="B6262" s="1" t="s">
        <v>26624</v>
      </c>
      <c r="C6262" s="1" t="s">
        <v>26</v>
      </c>
      <c r="D6262" s="1" t="s">
        <v>27</v>
      </c>
      <c r="E6262" s="1" t="s">
        <v>69</v>
      </c>
      <c r="F6262" s="2">
        <v>45199</v>
      </c>
      <c r="G6262" s="1" t="s">
        <v>17241</v>
      </c>
      <c r="H6262" s="1" t="s">
        <v>17242</v>
      </c>
      <c r="I6262" s="1" t="s">
        <v>60</v>
      </c>
      <c r="J6262" s="3" t="s">
        <v>32926</v>
      </c>
      <c r="K6262">
        <v>463</v>
      </c>
      <c r="L6262" s="1" t="s">
        <v>42</v>
      </c>
      <c r="M6262" s="2">
        <v>45208</v>
      </c>
      <c r="N6262" s="1" t="s">
        <v>84</v>
      </c>
      <c r="O6262" s="1" t="s">
        <v>44</v>
      </c>
      <c r="P6262" s="1">
        <f>_3___Healthcare_Data_v1[[#This Row],[Discharge Date]]-_3___Healthcare_Data_v1[[#This Row],[Date of Admission]]</f>
        <v>9</v>
      </c>
      <c r="Q6262" s="1">
        <f>IFERROR(_3___Healthcare_Data_v1[[#This Row],[ Billing Amount ]]/_3___Healthcare_Data_v1[[#This Row],[Days in Hospital]],0)</f>
        <v>703.00339333333329</v>
      </c>
      <c r="R6262" s="1" t="str">
        <f>IF(_3___Healthcare_Data_v1[[#This Row],[Age]]&gt;60,"Senior",IF(_3___Healthcare_Data_v1[[#This Row],[Age]]&gt;35,"Middle","Young"))</f>
        <v>Senior</v>
      </c>
    </row>
    <row r="6263" spans="1:18" x14ac:dyDescent="0.3">
      <c r="A6263" s="1" t="s">
        <v>17243</v>
      </c>
      <c r="B6263" s="1" t="s">
        <v>26677</v>
      </c>
      <c r="C6263" s="1" t="s">
        <v>16</v>
      </c>
      <c r="D6263" s="1" t="s">
        <v>62</v>
      </c>
      <c r="E6263" s="1" t="s">
        <v>35</v>
      </c>
      <c r="F6263" s="2">
        <v>45041</v>
      </c>
      <c r="G6263" s="1" t="s">
        <v>17244</v>
      </c>
      <c r="H6263" s="1" t="s">
        <v>17245</v>
      </c>
      <c r="I6263" s="1" t="s">
        <v>26607</v>
      </c>
      <c r="J6263" s="3" t="s">
        <v>32927</v>
      </c>
      <c r="K6263">
        <v>413</v>
      </c>
      <c r="L6263" s="1" t="s">
        <v>42</v>
      </c>
      <c r="M6263" s="2">
        <v>45053</v>
      </c>
      <c r="N6263" s="1" t="s">
        <v>84</v>
      </c>
      <c r="O6263" s="1" t="s">
        <v>44</v>
      </c>
      <c r="P6263" s="1">
        <f>_3___Healthcare_Data_v1[[#This Row],[Discharge Date]]-_3___Healthcare_Data_v1[[#This Row],[Date of Admission]]</f>
        <v>12</v>
      </c>
      <c r="Q6263" s="1">
        <f>IFERROR(_3___Healthcare_Data_v1[[#This Row],[ Billing Amount ]]/_3___Healthcare_Data_v1[[#This Row],[Days in Hospital]],0)</f>
        <v>1450.8159800000001</v>
      </c>
      <c r="R6263" s="1" t="str">
        <f>IF(_3___Healthcare_Data_v1[[#This Row],[Age]]&gt;60,"Senior",IF(_3___Healthcare_Data_v1[[#This Row],[Age]]&gt;35,"Middle","Young"))</f>
        <v>Senior</v>
      </c>
    </row>
    <row r="6264" spans="1:18" x14ac:dyDescent="0.3">
      <c r="A6264" s="1" t="s">
        <v>17246</v>
      </c>
      <c r="B6264" s="1" t="s">
        <v>26837</v>
      </c>
      <c r="C6264" s="1" t="s">
        <v>16</v>
      </c>
      <c r="D6264" s="1" t="s">
        <v>62</v>
      </c>
      <c r="E6264" s="1" t="s">
        <v>28</v>
      </c>
      <c r="F6264" s="2">
        <v>44374</v>
      </c>
      <c r="G6264" s="1" t="s">
        <v>17247</v>
      </c>
      <c r="H6264" s="1" t="s">
        <v>1306</v>
      </c>
      <c r="I6264" s="1" t="s">
        <v>26607</v>
      </c>
      <c r="J6264" s="3" t="s">
        <v>32928</v>
      </c>
      <c r="K6264">
        <v>405</v>
      </c>
      <c r="L6264" s="1" t="s">
        <v>38</v>
      </c>
      <c r="M6264" s="2">
        <v>44400</v>
      </c>
      <c r="N6264" s="1" t="s">
        <v>31</v>
      </c>
      <c r="O6264" s="1" t="s">
        <v>32</v>
      </c>
      <c r="P6264" s="1">
        <f>_3___Healthcare_Data_v1[[#This Row],[Discharge Date]]-_3___Healthcare_Data_v1[[#This Row],[Date of Admission]]</f>
        <v>26</v>
      </c>
      <c r="Q6264" s="1">
        <f>IFERROR(_3___Healthcare_Data_v1[[#This Row],[ Billing Amount ]]/_3___Healthcare_Data_v1[[#This Row],[Days in Hospital]],0)</f>
        <v>595.0923603846154</v>
      </c>
      <c r="R6264" s="1" t="str">
        <f>IF(_3___Healthcare_Data_v1[[#This Row],[Age]]&gt;60,"Senior",IF(_3___Healthcare_Data_v1[[#This Row],[Age]]&gt;35,"Middle","Young"))</f>
        <v>Senior</v>
      </c>
    </row>
    <row r="6265" spans="1:18" x14ac:dyDescent="0.3">
      <c r="A6265" s="1" t="s">
        <v>17248</v>
      </c>
      <c r="B6265" s="1" t="s">
        <v>26612</v>
      </c>
      <c r="C6265" s="1" t="s">
        <v>16</v>
      </c>
      <c r="D6265" s="1" t="s">
        <v>27</v>
      </c>
      <c r="E6265" s="1" t="s">
        <v>26615</v>
      </c>
      <c r="F6265" s="2">
        <v>44350</v>
      </c>
      <c r="G6265" s="1" t="s">
        <v>17249</v>
      </c>
      <c r="H6265" s="1" t="s">
        <v>17250</v>
      </c>
      <c r="I6265" s="1" t="s">
        <v>21</v>
      </c>
      <c r="J6265" s="3" t="s">
        <v>32929</v>
      </c>
      <c r="K6265">
        <v>327</v>
      </c>
      <c r="L6265" s="1" t="s">
        <v>22</v>
      </c>
      <c r="M6265" s="2">
        <v>44366</v>
      </c>
      <c r="N6265" s="1" t="s">
        <v>43</v>
      </c>
      <c r="O6265" s="1" t="s">
        <v>44</v>
      </c>
      <c r="P6265" s="1">
        <f>_3___Healthcare_Data_v1[[#This Row],[Discharge Date]]-_3___Healthcare_Data_v1[[#This Row],[Date of Admission]]</f>
        <v>16</v>
      </c>
      <c r="Q6265" s="1">
        <f>IFERROR(_3___Healthcare_Data_v1[[#This Row],[ Billing Amount ]]/_3___Healthcare_Data_v1[[#This Row],[Days in Hospital]],0)</f>
        <v>1336.3173906249999</v>
      </c>
      <c r="R6265" s="1" t="str">
        <f>IF(_3___Healthcare_Data_v1[[#This Row],[Age]]&gt;60,"Senior",IF(_3___Healthcare_Data_v1[[#This Row],[Age]]&gt;35,"Middle","Young"))</f>
        <v>Senior</v>
      </c>
    </row>
    <row r="6266" spans="1:18" x14ac:dyDescent="0.3">
      <c r="A6266" s="1" t="s">
        <v>17251</v>
      </c>
      <c r="B6266" s="1" t="s">
        <v>26612</v>
      </c>
      <c r="C6266" s="1" t="s">
        <v>26</v>
      </c>
      <c r="D6266" s="1" t="s">
        <v>89</v>
      </c>
      <c r="E6266" s="1" t="s">
        <v>26620</v>
      </c>
      <c r="F6266" s="2">
        <v>43690</v>
      </c>
      <c r="G6266" s="1" t="s">
        <v>17252</v>
      </c>
      <c r="H6266" s="1" t="s">
        <v>17253</v>
      </c>
      <c r="I6266" s="1" t="s">
        <v>60</v>
      </c>
      <c r="J6266" s="3" t="s">
        <v>32930</v>
      </c>
      <c r="K6266">
        <v>293</v>
      </c>
      <c r="L6266" s="1" t="s">
        <v>38</v>
      </c>
      <c r="M6266" s="2">
        <v>43696</v>
      </c>
      <c r="N6266" s="1" t="s">
        <v>43</v>
      </c>
      <c r="O6266" s="1" t="s">
        <v>32</v>
      </c>
      <c r="P6266" s="1">
        <f>_3___Healthcare_Data_v1[[#This Row],[Discharge Date]]-_3___Healthcare_Data_v1[[#This Row],[Date of Admission]]</f>
        <v>6</v>
      </c>
      <c r="Q6266" s="1">
        <f>IFERROR(_3___Healthcare_Data_v1[[#This Row],[ Billing Amount ]]/_3___Healthcare_Data_v1[[#This Row],[Days in Hospital]],0)</f>
        <v>3951.4213916666668</v>
      </c>
      <c r="R6266" s="1" t="str">
        <f>IF(_3___Healthcare_Data_v1[[#This Row],[Age]]&gt;60,"Senior",IF(_3___Healthcare_Data_v1[[#This Row],[Age]]&gt;35,"Middle","Young"))</f>
        <v>Senior</v>
      </c>
    </row>
    <row r="6267" spans="1:18" x14ac:dyDescent="0.3">
      <c r="A6267" s="1" t="s">
        <v>17254</v>
      </c>
      <c r="B6267" s="1" t="s">
        <v>26695</v>
      </c>
      <c r="C6267" s="1" t="s">
        <v>26</v>
      </c>
      <c r="D6267" s="1" t="s">
        <v>114</v>
      </c>
      <c r="E6267" s="1" t="s">
        <v>26620</v>
      </c>
      <c r="F6267" s="2">
        <v>43857</v>
      </c>
      <c r="G6267" s="1" t="s">
        <v>17255</v>
      </c>
      <c r="H6267" s="1" t="s">
        <v>3885</v>
      </c>
      <c r="I6267" s="1" t="s">
        <v>26607</v>
      </c>
      <c r="J6267" s="3" t="s">
        <v>32931</v>
      </c>
      <c r="K6267">
        <v>206</v>
      </c>
      <c r="L6267" s="1" t="s">
        <v>38</v>
      </c>
      <c r="M6267" s="2">
        <v>43860</v>
      </c>
      <c r="N6267" s="1" t="s">
        <v>31</v>
      </c>
      <c r="O6267" s="1" t="s">
        <v>44</v>
      </c>
      <c r="P6267" s="1">
        <f>_3___Healthcare_Data_v1[[#This Row],[Discharge Date]]-_3___Healthcare_Data_v1[[#This Row],[Date of Admission]]</f>
        <v>3</v>
      </c>
      <c r="Q6267" s="1">
        <f>IFERROR(_3___Healthcare_Data_v1[[#This Row],[ Billing Amount ]]/_3___Healthcare_Data_v1[[#This Row],[Days in Hospital]],0)</f>
        <v>4948.7515066666665</v>
      </c>
      <c r="R6267" s="1" t="str">
        <f>IF(_3___Healthcare_Data_v1[[#This Row],[Age]]&gt;60,"Senior",IF(_3___Healthcare_Data_v1[[#This Row],[Age]]&gt;35,"Middle","Young"))</f>
        <v>Senior</v>
      </c>
    </row>
    <row r="6268" spans="1:18" x14ac:dyDescent="0.3">
      <c r="A6268" s="1" t="s">
        <v>17256</v>
      </c>
      <c r="B6268" s="1" t="s">
        <v>26685</v>
      </c>
      <c r="C6268" s="1" t="s">
        <v>26</v>
      </c>
      <c r="D6268" s="1" t="s">
        <v>17</v>
      </c>
      <c r="E6268" s="1" t="s">
        <v>69</v>
      </c>
      <c r="F6268" s="2">
        <v>45118</v>
      </c>
      <c r="G6268" s="1" t="s">
        <v>17257</v>
      </c>
      <c r="H6268" s="1" t="s">
        <v>2918</v>
      </c>
      <c r="I6268" s="1" t="s">
        <v>26607</v>
      </c>
      <c r="J6268" s="3" t="s">
        <v>32932</v>
      </c>
      <c r="K6268">
        <v>421</v>
      </c>
      <c r="L6268" s="1" t="s">
        <v>38</v>
      </c>
      <c r="M6268" s="2">
        <v>45148</v>
      </c>
      <c r="N6268" s="1" t="s">
        <v>84</v>
      </c>
      <c r="O6268" s="1" t="s">
        <v>32</v>
      </c>
      <c r="P6268" s="1">
        <f>_3___Healthcare_Data_v1[[#This Row],[Discharge Date]]-_3___Healthcare_Data_v1[[#This Row],[Date of Admission]]</f>
        <v>30</v>
      </c>
      <c r="Q6268" s="1">
        <f>IFERROR(_3___Healthcare_Data_v1[[#This Row],[ Billing Amount ]]/_3___Healthcare_Data_v1[[#This Row],[Days in Hospital]],0)</f>
        <v>1947.5469090000001</v>
      </c>
      <c r="R6268" s="1" t="str">
        <f>IF(_3___Healthcare_Data_v1[[#This Row],[Age]]&gt;60,"Senior",IF(_3___Healthcare_Data_v1[[#This Row],[Age]]&gt;35,"Middle","Young"))</f>
        <v>Senior</v>
      </c>
    </row>
    <row r="6269" spans="1:18" x14ac:dyDescent="0.3">
      <c r="A6269" s="1" t="s">
        <v>17258</v>
      </c>
      <c r="B6269" s="1" t="s">
        <v>26712</v>
      </c>
      <c r="C6269" s="1" t="s">
        <v>16</v>
      </c>
      <c r="D6269" s="1" t="s">
        <v>27</v>
      </c>
      <c r="E6269" s="1" t="s">
        <v>28</v>
      </c>
      <c r="F6269" s="2">
        <v>44964</v>
      </c>
      <c r="G6269" s="1" t="s">
        <v>17259</v>
      </c>
      <c r="H6269" s="1" t="s">
        <v>6900</v>
      </c>
      <c r="I6269" s="1" t="s">
        <v>26607</v>
      </c>
      <c r="J6269" s="3" t="s">
        <v>32933</v>
      </c>
      <c r="K6269">
        <v>355</v>
      </c>
      <c r="L6269" s="1" t="s">
        <v>42</v>
      </c>
      <c r="M6269" s="2">
        <v>44985</v>
      </c>
      <c r="N6269" s="1" t="s">
        <v>43</v>
      </c>
      <c r="O6269" s="1" t="s">
        <v>24</v>
      </c>
      <c r="P6269" s="1">
        <f>_3___Healthcare_Data_v1[[#This Row],[Discharge Date]]-_3___Healthcare_Data_v1[[#This Row],[Date of Admission]]</f>
        <v>21</v>
      </c>
      <c r="Q6269" s="1">
        <f>IFERROR(_3___Healthcare_Data_v1[[#This Row],[ Billing Amount ]]/_3___Healthcare_Data_v1[[#This Row],[Days in Hospital]],0)</f>
        <v>2069.9510571428568</v>
      </c>
      <c r="R6269" s="1" t="str">
        <f>IF(_3___Healthcare_Data_v1[[#This Row],[Age]]&gt;60,"Senior",IF(_3___Healthcare_Data_v1[[#This Row],[Age]]&gt;35,"Middle","Young"))</f>
        <v>Senior</v>
      </c>
    </row>
    <row r="6270" spans="1:18" x14ac:dyDescent="0.3">
      <c r="A6270" s="1" t="s">
        <v>17260</v>
      </c>
      <c r="B6270" s="1" t="s">
        <v>26659</v>
      </c>
      <c r="C6270" s="1" t="s">
        <v>26</v>
      </c>
      <c r="D6270" s="1" t="s">
        <v>27</v>
      </c>
      <c r="E6270" s="1" t="s">
        <v>26620</v>
      </c>
      <c r="F6270" s="2">
        <v>45050</v>
      </c>
      <c r="G6270" s="1" t="s">
        <v>17261</v>
      </c>
      <c r="H6270" s="1" t="s">
        <v>17262</v>
      </c>
      <c r="I6270" s="1" t="s">
        <v>21</v>
      </c>
      <c r="J6270" s="3" t="s">
        <v>32934</v>
      </c>
      <c r="K6270">
        <v>289</v>
      </c>
      <c r="L6270" s="1" t="s">
        <v>42</v>
      </c>
      <c r="M6270" s="2">
        <v>45070</v>
      </c>
      <c r="N6270" s="1" t="s">
        <v>43</v>
      </c>
      <c r="O6270" s="1" t="s">
        <v>44</v>
      </c>
      <c r="P6270" s="1">
        <f>_3___Healthcare_Data_v1[[#This Row],[Discharge Date]]-_3___Healthcare_Data_v1[[#This Row],[Date of Admission]]</f>
        <v>20</v>
      </c>
      <c r="Q6270" s="1">
        <f>IFERROR(_3___Healthcare_Data_v1[[#This Row],[ Billing Amount ]]/_3___Healthcare_Data_v1[[#This Row],[Days in Hospital]],0)</f>
        <v>426.74899440000002</v>
      </c>
      <c r="R6270" s="1" t="str">
        <f>IF(_3___Healthcare_Data_v1[[#This Row],[Age]]&gt;60,"Senior",IF(_3___Healthcare_Data_v1[[#This Row],[Age]]&gt;35,"Middle","Young"))</f>
        <v>Senior</v>
      </c>
    </row>
    <row r="6271" spans="1:18" x14ac:dyDescent="0.3">
      <c r="A6271" s="1" t="s">
        <v>17263</v>
      </c>
      <c r="B6271" s="1" t="s">
        <v>26850</v>
      </c>
      <c r="C6271" s="1" t="s">
        <v>16</v>
      </c>
      <c r="D6271" s="1" t="s">
        <v>27</v>
      </c>
      <c r="E6271" s="1" t="s">
        <v>35</v>
      </c>
      <c r="F6271" s="2">
        <v>44723</v>
      </c>
      <c r="G6271" s="1" t="s">
        <v>17264</v>
      </c>
      <c r="H6271" s="1" t="s">
        <v>17265</v>
      </c>
      <c r="I6271" s="1" t="s">
        <v>26607</v>
      </c>
      <c r="J6271" s="3" t="s">
        <v>32935</v>
      </c>
      <c r="K6271">
        <v>149</v>
      </c>
      <c r="L6271" s="1" t="s">
        <v>42</v>
      </c>
      <c r="M6271" s="2">
        <v>44725</v>
      </c>
      <c r="N6271" s="1" t="s">
        <v>84</v>
      </c>
      <c r="O6271" s="1" t="s">
        <v>32</v>
      </c>
      <c r="P6271" s="1">
        <f>_3___Healthcare_Data_v1[[#This Row],[Discharge Date]]-_3___Healthcare_Data_v1[[#This Row],[Date of Admission]]</f>
        <v>2</v>
      </c>
      <c r="Q6271" s="1">
        <f>IFERROR(_3___Healthcare_Data_v1[[#This Row],[ Billing Amount ]]/_3___Healthcare_Data_v1[[#This Row],[Days in Hospital]],0)</f>
        <v>9433.48495</v>
      </c>
      <c r="R6271" s="1" t="str">
        <f>IF(_3___Healthcare_Data_v1[[#This Row],[Age]]&gt;60,"Senior",IF(_3___Healthcare_Data_v1[[#This Row],[Age]]&gt;35,"Middle","Young"))</f>
        <v>Senior</v>
      </c>
    </row>
    <row r="6272" spans="1:18" x14ac:dyDescent="0.3">
      <c r="A6272" s="1" t="s">
        <v>17266</v>
      </c>
      <c r="B6272" s="1" t="s">
        <v>26640</v>
      </c>
      <c r="C6272" s="1" t="s">
        <v>26</v>
      </c>
      <c r="D6272" s="1" t="s">
        <v>89</v>
      </c>
      <c r="E6272" s="1" t="s">
        <v>26620</v>
      </c>
      <c r="F6272" s="2">
        <v>44670</v>
      </c>
      <c r="G6272" s="1" t="s">
        <v>17267</v>
      </c>
      <c r="H6272" s="1" t="s">
        <v>934</v>
      </c>
      <c r="I6272" s="1" t="s">
        <v>21</v>
      </c>
      <c r="J6272" s="3" t="s">
        <v>32936</v>
      </c>
      <c r="K6272">
        <v>118</v>
      </c>
      <c r="L6272" s="1" t="s">
        <v>38</v>
      </c>
      <c r="M6272" s="2">
        <v>44679</v>
      </c>
      <c r="N6272" s="1" t="s">
        <v>48</v>
      </c>
      <c r="O6272" s="1" t="s">
        <v>32</v>
      </c>
      <c r="P6272" s="1">
        <f>_3___Healthcare_Data_v1[[#This Row],[Discharge Date]]-_3___Healthcare_Data_v1[[#This Row],[Date of Admission]]</f>
        <v>9</v>
      </c>
      <c r="Q6272" s="1">
        <f>IFERROR(_3___Healthcare_Data_v1[[#This Row],[ Billing Amount ]]/_3___Healthcare_Data_v1[[#This Row],[Days in Hospital]],0)</f>
        <v>1568.7762733333334</v>
      </c>
      <c r="R6272" s="1" t="str">
        <f>IF(_3___Healthcare_Data_v1[[#This Row],[Age]]&gt;60,"Senior",IF(_3___Healthcare_Data_v1[[#This Row],[Age]]&gt;35,"Middle","Young"))</f>
        <v>Senior</v>
      </c>
    </row>
    <row r="6273" spans="1:18" x14ac:dyDescent="0.3">
      <c r="A6273" s="1" t="s">
        <v>17268</v>
      </c>
      <c r="B6273" s="1" t="s">
        <v>26657</v>
      </c>
      <c r="C6273" s="1" t="s">
        <v>26</v>
      </c>
      <c r="D6273" s="1" t="s">
        <v>229</v>
      </c>
      <c r="E6273" s="1" t="s">
        <v>26615</v>
      </c>
      <c r="F6273" s="2">
        <v>43513</v>
      </c>
      <c r="G6273" s="1" t="s">
        <v>17269</v>
      </c>
      <c r="H6273" s="1" t="s">
        <v>17270</v>
      </c>
      <c r="I6273" s="1" t="s">
        <v>21</v>
      </c>
      <c r="J6273" s="3" t="s">
        <v>32937</v>
      </c>
      <c r="K6273">
        <v>491</v>
      </c>
      <c r="L6273" s="1" t="s">
        <v>22</v>
      </c>
      <c r="M6273" s="2">
        <v>43529</v>
      </c>
      <c r="N6273" s="1" t="s">
        <v>23</v>
      </c>
      <c r="O6273" s="1" t="s">
        <v>32</v>
      </c>
      <c r="P6273" s="1">
        <f>_3___Healthcare_Data_v1[[#This Row],[Discharge Date]]-_3___Healthcare_Data_v1[[#This Row],[Date of Admission]]</f>
        <v>16</v>
      </c>
      <c r="Q6273" s="1">
        <f>IFERROR(_3___Healthcare_Data_v1[[#This Row],[ Billing Amount ]]/_3___Healthcare_Data_v1[[#This Row],[Days in Hospital]],0)</f>
        <v>780.14989000000003</v>
      </c>
      <c r="R6273" s="1" t="str">
        <f>IF(_3___Healthcare_Data_v1[[#This Row],[Age]]&gt;60,"Senior",IF(_3___Healthcare_Data_v1[[#This Row],[Age]]&gt;35,"Middle","Young"))</f>
        <v>Senior</v>
      </c>
    </row>
    <row r="6274" spans="1:18" x14ac:dyDescent="0.3">
      <c r="A6274" s="1" t="s">
        <v>73</v>
      </c>
      <c r="B6274" s="1" t="s">
        <v>26776</v>
      </c>
      <c r="C6274" s="1" t="s">
        <v>16</v>
      </c>
      <c r="D6274" s="1" t="s">
        <v>89</v>
      </c>
      <c r="E6274" s="1" t="s">
        <v>28</v>
      </c>
      <c r="F6274" s="2">
        <v>44559</v>
      </c>
      <c r="G6274" s="1" t="s">
        <v>17271</v>
      </c>
      <c r="H6274" s="1" t="s">
        <v>17272</v>
      </c>
      <c r="I6274" s="1" t="s">
        <v>56</v>
      </c>
      <c r="J6274" s="3" t="s">
        <v>32938</v>
      </c>
      <c r="K6274">
        <v>257</v>
      </c>
      <c r="L6274" s="1" t="s">
        <v>38</v>
      </c>
      <c r="M6274" s="2">
        <v>44576</v>
      </c>
      <c r="N6274" s="1" t="s">
        <v>48</v>
      </c>
      <c r="O6274" s="1" t="s">
        <v>32</v>
      </c>
      <c r="P6274" s="1">
        <f>_3___Healthcare_Data_v1[[#This Row],[Discharge Date]]-_3___Healthcare_Data_v1[[#This Row],[Date of Admission]]</f>
        <v>17</v>
      </c>
      <c r="Q6274" s="1">
        <f>IFERROR(_3___Healthcare_Data_v1[[#This Row],[ Billing Amount ]]/_3___Healthcare_Data_v1[[#This Row],[Days in Hospital]],0)</f>
        <v>2411.1520929411763</v>
      </c>
      <c r="R6274" s="1" t="str">
        <f>IF(_3___Healthcare_Data_v1[[#This Row],[Age]]&gt;60,"Senior",IF(_3___Healthcare_Data_v1[[#This Row],[Age]]&gt;35,"Middle","Young"))</f>
        <v>Senior</v>
      </c>
    </row>
    <row r="6275" spans="1:18" x14ac:dyDescent="0.3">
      <c r="A6275" s="1" t="s">
        <v>11331</v>
      </c>
      <c r="B6275" s="1" t="s">
        <v>26638</v>
      </c>
      <c r="C6275" s="1" t="s">
        <v>16</v>
      </c>
      <c r="D6275" s="1" t="s">
        <v>49</v>
      </c>
      <c r="E6275" s="1" t="s">
        <v>69</v>
      </c>
      <c r="F6275" s="2">
        <v>45222</v>
      </c>
      <c r="G6275" s="1" t="s">
        <v>17273</v>
      </c>
      <c r="H6275" s="1" t="s">
        <v>17274</v>
      </c>
      <c r="I6275" s="1" t="s">
        <v>56</v>
      </c>
      <c r="J6275" s="3" t="s">
        <v>32939</v>
      </c>
      <c r="K6275">
        <v>469</v>
      </c>
      <c r="L6275" s="1" t="s">
        <v>22</v>
      </c>
      <c r="M6275" s="2">
        <v>45229</v>
      </c>
      <c r="N6275" s="1" t="s">
        <v>31</v>
      </c>
      <c r="O6275" s="1" t="s">
        <v>44</v>
      </c>
      <c r="P6275" s="1">
        <f>_3___Healthcare_Data_v1[[#This Row],[Discharge Date]]-_3___Healthcare_Data_v1[[#This Row],[Date of Admission]]</f>
        <v>7</v>
      </c>
      <c r="Q6275" s="1">
        <f>IFERROR(_3___Healthcare_Data_v1[[#This Row],[ Billing Amount ]]/_3___Healthcare_Data_v1[[#This Row],[Days in Hospital]],0)</f>
        <v>9969.6414714285729</v>
      </c>
      <c r="R6275" s="1" t="str">
        <f>IF(_3___Healthcare_Data_v1[[#This Row],[Age]]&gt;60,"Senior",IF(_3___Healthcare_Data_v1[[#This Row],[Age]]&gt;35,"Middle","Young"))</f>
        <v>Senior</v>
      </c>
    </row>
    <row r="6276" spans="1:18" x14ac:dyDescent="0.3">
      <c r="A6276" s="1" t="s">
        <v>17275</v>
      </c>
      <c r="B6276" s="1" t="s">
        <v>26668</v>
      </c>
      <c r="C6276" s="1" t="s">
        <v>16</v>
      </c>
      <c r="D6276" s="1" t="s">
        <v>229</v>
      </c>
      <c r="E6276" s="1" t="s">
        <v>26615</v>
      </c>
      <c r="F6276" s="2">
        <v>44477</v>
      </c>
      <c r="G6276" s="1" t="s">
        <v>17276</v>
      </c>
      <c r="H6276" s="1" t="s">
        <v>17277</v>
      </c>
      <c r="I6276" s="1" t="s">
        <v>21</v>
      </c>
      <c r="J6276" s="3" t="s">
        <v>32940</v>
      </c>
      <c r="K6276">
        <v>229</v>
      </c>
      <c r="L6276" s="1" t="s">
        <v>22</v>
      </c>
      <c r="M6276" s="2">
        <v>44485</v>
      </c>
      <c r="N6276" s="1" t="s">
        <v>23</v>
      </c>
      <c r="O6276" s="1" t="s">
        <v>44</v>
      </c>
      <c r="P6276" s="1">
        <f>_3___Healthcare_Data_v1[[#This Row],[Discharge Date]]-_3___Healthcare_Data_v1[[#This Row],[Date of Admission]]</f>
        <v>8</v>
      </c>
      <c r="Q6276" s="1">
        <f>IFERROR(_3___Healthcare_Data_v1[[#This Row],[ Billing Amount ]]/_3___Healthcare_Data_v1[[#This Row],[Days in Hospital]],0)</f>
        <v>2989.07365875</v>
      </c>
      <c r="R6276" s="1" t="str">
        <f>IF(_3___Healthcare_Data_v1[[#This Row],[Age]]&gt;60,"Senior",IF(_3___Healthcare_Data_v1[[#This Row],[Age]]&gt;35,"Middle","Young"))</f>
        <v>Senior</v>
      </c>
    </row>
    <row r="6277" spans="1:18" x14ac:dyDescent="0.3">
      <c r="A6277" s="1" t="s">
        <v>17278</v>
      </c>
      <c r="B6277" s="1" t="s">
        <v>26668</v>
      </c>
      <c r="C6277" s="1" t="s">
        <v>26</v>
      </c>
      <c r="D6277" s="1" t="s">
        <v>17</v>
      </c>
      <c r="E6277" s="1" t="s">
        <v>26620</v>
      </c>
      <c r="F6277" s="2">
        <v>45202</v>
      </c>
      <c r="G6277" s="1" t="s">
        <v>17279</v>
      </c>
      <c r="H6277" s="1" t="s">
        <v>17280</v>
      </c>
      <c r="I6277" s="1" t="s">
        <v>21</v>
      </c>
      <c r="J6277" s="3" t="s">
        <v>32941</v>
      </c>
      <c r="K6277">
        <v>101</v>
      </c>
      <c r="L6277" s="1" t="s">
        <v>42</v>
      </c>
      <c r="M6277" s="2">
        <v>45227</v>
      </c>
      <c r="N6277" s="1" t="s">
        <v>48</v>
      </c>
      <c r="O6277" s="1" t="s">
        <v>24</v>
      </c>
      <c r="P6277" s="1">
        <f>_3___Healthcare_Data_v1[[#This Row],[Discharge Date]]-_3___Healthcare_Data_v1[[#This Row],[Date of Admission]]</f>
        <v>25</v>
      </c>
      <c r="Q6277" s="1">
        <f>IFERROR(_3___Healthcare_Data_v1[[#This Row],[ Billing Amount ]]/_3___Healthcare_Data_v1[[#This Row],[Days in Hospital]],0)</f>
        <v>916.74592080000002</v>
      </c>
      <c r="R6277" s="1" t="str">
        <f>IF(_3___Healthcare_Data_v1[[#This Row],[Age]]&gt;60,"Senior",IF(_3___Healthcare_Data_v1[[#This Row],[Age]]&gt;35,"Middle","Young"))</f>
        <v>Senior</v>
      </c>
    </row>
    <row r="6278" spans="1:18" x14ac:dyDescent="0.3">
      <c r="A6278" s="1" t="s">
        <v>7360</v>
      </c>
      <c r="B6278" s="1" t="s">
        <v>26624</v>
      </c>
      <c r="C6278" s="1" t="s">
        <v>26</v>
      </c>
      <c r="D6278" s="1" t="s">
        <v>229</v>
      </c>
      <c r="E6278" s="1" t="s">
        <v>26620</v>
      </c>
      <c r="F6278" s="2">
        <v>44515</v>
      </c>
      <c r="G6278" s="1" t="s">
        <v>1217</v>
      </c>
      <c r="H6278" s="1" t="s">
        <v>17281</v>
      </c>
      <c r="I6278" s="1" t="s">
        <v>26607</v>
      </c>
      <c r="J6278" s="3" t="s">
        <v>32942</v>
      </c>
      <c r="K6278">
        <v>347</v>
      </c>
      <c r="L6278" s="1" t="s">
        <v>38</v>
      </c>
      <c r="M6278" s="2">
        <v>44537</v>
      </c>
      <c r="N6278" s="1" t="s">
        <v>48</v>
      </c>
      <c r="O6278" s="1" t="s">
        <v>32</v>
      </c>
      <c r="P6278" s="1">
        <f>_3___Healthcare_Data_v1[[#This Row],[Discharge Date]]-_3___Healthcare_Data_v1[[#This Row],[Date of Admission]]</f>
        <v>22</v>
      </c>
      <c r="Q6278" s="1">
        <f>IFERROR(_3___Healthcare_Data_v1[[#This Row],[ Billing Amount ]]/_3___Healthcare_Data_v1[[#This Row],[Days in Hospital]],0)</f>
        <v>301.78150536363637</v>
      </c>
      <c r="R6278" s="1" t="str">
        <f>IF(_3___Healthcare_Data_v1[[#This Row],[Age]]&gt;60,"Senior",IF(_3___Healthcare_Data_v1[[#This Row],[Age]]&gt;35,"Middle","Young"))</f>
        <v>Senior</v>
      </c>
    </row>
    <row r="6279" spans="1:18" x14ac:dyDescent="0.3">
      <c r="A6279" s="1" t="s">
        <v>17282</v>
      </c>
      <c r="B6279" s="1" t="s">
        <v>26723</v>
      </c>
      <c r="C6279" s="1" t="s">
        <v>16</v>
      </c>
      <c r="D6279" s="1" t="s">
        <v>27</v>
      </c>
      <c r="E6279" s="1" t="s">
        <v>28</v>
      </c>
      <c r="F6279" s="2">
        <v>43670</v>
      </c>
      <c r="G6279" s="1" t="s">
        <v>17283</v>
      </c>
      <c r="H6279" s="1" t="s">
        <v>17284</v>
      </c>
      <c r="I6279" s="1" t="s">
        <v>21</v>
      </c>
      <c r="J6279" s="3" t="s">
        <v>32943</v>
      </c>
      <c r="K6279">
        <v>310</v>
      </c>
      <c r="L6279" s="1" t="s">
        <v>38</v>
      </c>
      <c r="M6279" s="2">
        <v>43691</v>
      </c>
      <c r="N6279" s="1" t="s">
        <v>84</v>
      </c>
      <c r="O6279" s="1" t="s">
        <v>24</v>
      </c>
      <c r="P6279" s="1">
        <f>_3___Healthcare_Data_v1[[#This Row],[Discharge Date]]-_3___Healthcare_Data_v1[[#This Row],[Date of Admission]]</f>
        <v>21</v>
      </c>
      <c r="Q6279" s="1">
        <f>IFERROR(_3___Healthcare_Data_v1[[#This Row],[ Billing Amount ]]/_3___Healthcare_Data_v1[[#This Row],[Days in Hospital]],0)</f>
        <v>949.57422809523803</v>
      </c>
      <c r="R6279" s="1" t="str">
        <f>IF(_3___Healthcare_Data_v1[[#This Row],[Age]]&gt;60,"Senior",IF(_3___Healthcare_Data_v1[[#This Row],[Age]]&gt;35,"Middle","Young"))</f>
        <v>Senior</v>
      </c>
    </row>
    <row r="6280" spans="1:18" x14ac:dyDescent="0.3">
      <c r="A6280" s="1" t="s">
        <v>17285</v>
      </c>
      <c r="B6280" s="1" t="s">
        <v>26708</v>
      </c>
      <c r="C6280" s="1" t="s">
        <v>16</v>
      </c>
      <c r="D6280" s="1" t="s">
        <v>229</v>
      </c>
      <c r="E6280" s="1" t="s">
        <v>26615</v>
      </c>
      <c r="F6280" s="2">
        <v>44835</v>
      </c>
      <c r="G6280" s="1" t="s">
        <v>17286</v>
      </c>
      <c r="H6280" s="1" t="s">
        <v>3807</v>
      </c>
      <c r="I6280" s="1" t="s">
        <v>26607</v>
      </c>
      <c r="J6280" s="3" t="s">
        <v>32944</v>
      </c>
      <c r="K6280">
        <v>299</v>
      </c>
      <c r="L6280" s="1" t="s">
        <v>22</v>
      </c>
      <c r="M6280" s="2">
        <v>44840</v>
      </c>
      <c r="N6280" s="1" t="s">
        <v>84</v>
      </c>
      <c r="O6280" s="1" t="s">
        <v>24</v>
      </c>
      <c r="P6280" s="1">
        <f>_3___Healthcare_Data_v1[[#This Row],[Discharge Date]]-_3___Healthcare_Data_v1[[#This Row],[Date of Admission]]</f>
        <v>5</v>
      </c>
      <c r="Q6280" s="1">
        <f>IFERROR(_3___Healthcare_Data_v1[[#This Row],[ Billing Amount ]]/_3___Healthcare_Data_v1[[#This Row],[Days in Hospital]],0)</f>
        <v>4493.9477180000004</v>
      </c>
      <c r="R6280" s="1" t="str">
        <f>IF(_3___Healthcare_Data_v1[[#This Row],[Age]]&gt;60,"Senior",IF(_3___Healthcare_Data_v1[[#This Row],[Age]]&gt;35,"Middle","Young"))</f>
        <v>Senior</v>
      </c>
    </row>
    <row r="6281" spans="1:18" x14ac:dyDescent="0.3">
      <c r="A6281" s="1" t="s">
        <v>17287</v>
      </c>
      <c r="B6281" s="1" t="s">
        <v>26845</v>
      </c>
      <c r="C6281" s="1" t="s">
        <v>26</v>
      </c>
      <c r="D6281" s="1" t="s">
        <v>27</v>
      </c>
      <c r="E6281" s="1" t="s">
        <v>26620</v>
      </c>
      <c r="F6281" s="2">
        <v>43888</v>
      </c>
      <c r="G6281" s="1" t="s">
        <v>17288</v>
      </c>
      <c r="H6281" s="1" t="s">
        <v>2141</v>
      </c>
      <c r="I6281" s="1" t="s">
        <v>21</v>
      </c>
      <c r="J6281" s="3" t="s">
        <v>32945</v>
      </c>
      <c r="K6281">
        <v>485</v>
      </c>
      <c r="L6281" s="1" t="s">
        <v>38</v>
      </c>
      <c r="M6281" s="2">
        <v>43915</v>
      </c>
      <c r="N6281" s="1" t="s">
        <v>84</v>
      </c>
      <c r="O6281" s="1" t="s">
        <v>44</v>
      </c>
      <c r="P6281" s="1">
        <f>_3___Healthcare_Data_v1[[#This Row],[Discharge Date]]-_3___Healthcare_Data_v1[[#This Row],[Date of Admission]]</f>
        <v>27</v>
      </c>
      <c r="Q6281" s="1">
        <f>IFERROR(_3___Healthcare_Data_v1[[#This Row],[ Billing Amount ]]/_3___Healthcare_Data_v1[[#This Row],[Days in Hospital]],0)</f>
        <v>1178.5862574074074</v>
      </c>
      <c r="R6281" s="1" t="str">
        <f>IF(_3___Healthcare_Data_v1[[#This Row],[Age]]&gt;60,"Senior",IF(_3___Healthcare_Data_v1[[#This Row],[Age]]&gt;35,"Middle","Young"))</f>
        <v>Senior</v>
      </c>
    </row>
    <row r="6282" spans="1:18" x14ac:dyDescent="0.3">
      <c r="A6282" s="1" t="s">
        <v>17289</v>
      </c>
      <c r="B6282" s="1" t="s">
        <v>26866</v>
      </c>
      <c r="C6282" s="1" t="s">
        <v>16</v>
      </c>
      <c r="D6282" s="1" t="s">
        <v>27</v>
      </c>
      <c r="E6282" s="1" t="s">
        <v>35</v>
      </c>
      <c r="F6282" s="2">
        <v>44070</v>
      </c>
      <c r="G6282" s="1" t="s">
        <v>17290</v>
      </c>
      <c r="H6282" s="1" t="s">
        <v>17291</v>
      </c>
      <c r="I6282" s="1" t="s">
        <v>21</v>
      </c>
      <c r="J6282" s="3" t="s">
        <v>32946</v>
      </c>
      <c r="K6282">
        <v>266</v>
      </c>
      <c r="L6282" s="1" t="s">
        <v>42</v>
      </c>
      <c r="M6282" s="2">
        <v>44100</v>
      </c>
      <c r="N6282" s="1" t="s">
        <v>23</v>
      </c>
      <c r="O6282" s="1" t="s">
        <v>32</v>
      </c>
      <c r="P6282" s="1">
        <f>_3___Healthcare_Data_v1[[#This Row],[Discharge Date]]-_3___Healthcare_Data_v1[[#This Row],[Date of Admission]]</f>
        <v>30</v>
      </c>
      <c r="Q6282" s="1">
        <f>IFERROR(_3___Healthcare_Data_v1[[#This Row],[ Billing Amount ]]/_3___Healthcare_Data_v1[[#This Row],[Days in Hospital]],0)</f>
        <v>608.36616700000002</v>
      </c>
      <c r="R6282" s="1" t="str">
        <f>IF(_3___Healthcare_Data_v1[[#This Row],[Age]]&gt;60,"Senior",IF(_3___Healthcare_Data_v1[[#This Row],[Age]]&gt;35,"Middle","Young"))</f>
        <v>Senior</v>
      </c>
    </row>
    <row r="6283" spans="1:18" x14ac:dyDescent="0.3">
      <c r="A6283" s="1" t="s">
        <v>17292</v>
      </c>
      <c r="B6283" s="1" t="s">
        <v>26791</v>
      </c>
      <c r="C6283" s="1" t="s">
        <v>16</v>
      </c>
      <c r="D6283" s="1" t="s">
        <v>49</v>
      </c>
      <c r="E6283" s="1" t="s">
        <v>18</v>
      </c>
      <c r="F6283" s="2">
        <v>43801</v>
      </c>
      <c r="G6283" s="1" t="s">
        <v>17293</v>
      </c>
      <c r="H6283" s="1" t="s">
        <v>17294</v>
      </c>
      <c r="I6283" s="1" t="s">
        <v>52</v>
      </c>
      <c r="J6283" s="3" t="s">
        <v>32947</v>
      </c>
      <c r="K6283">
        <v>387</v>
      </c>
      <c r="L6283" s="1" t="s">
        <v>42</v>
      </c>
      <c r="M6283" s="2">
        <v>43811</v>
      </c>
      <c r="N6283" s="1" t="s">
        <v>43</v>
      </c>
      <c r="O6283" s="1" t="s">
        <v>24</v>
      </c>
      <c r="P6283" s="1">
        <f>_3___Healthcare_Data_v1[[#This Row],[Discharge Date]]-_3___Healthcare_Data_v1[[#This Row],[Date of Admission]]</f>
        <v>10</v>
      </c>
      <c r="Q6283" s="1">
        <f>IFERROR(_3___Healthcare_Data_v1[[#This Row],[ Billing Amount ]]/_3___Healthcare_Data_v1[[#This Row],[Days in Hospital]],0)</f>
        <v>5372.7831019999994</v>
      </c>
      <c r="R6283" s="1" t="str">
        <f>IF(_3___Healthcare_Data_v1[[#This Row],[Age]]&gt;60,"Senior",IF(_3___Healthcare_Data_v1[[#This Row],[Age]]&gt;35,"Middle","Young"))</f>
        <v>Senior</v>
      </c>
    </row>
    <row r="6284" spans="1:18" x14ac:dyDescent="0.3">
      <c r="A6284" s="1" t="s">
        <v>17295</v>
      </c>
      <c r="B6284" s="1" t="s">
        <v>26653</v>
      </c>
      <c r="C6284" s="1" t="s">
        <v>16</v>
      </c>
      <c r="D6284" s="1" t="s">
        <v>62</v>
      </c>
      <c r="E6284" s="1" t="s">
        <v>69</v>
      </c>
      <c r="F6284" s="2">
        <v>44193</v>
      </c>
      <c r="G6284" s="1" t="s">
        <v>17296</v>
      </c>
      <c r="H6284" s="1" t="s">
        <v>17297</v>
      </c>
      <c r="I6284" s="1" t="s">
        <v>56</v>
      </c>
      <c r="J6284" s="3" t="s">
        <v>32948</v>
      </c>
      <c r="K6284">
        <v>367</v>
      </c>
      <c r="L6284" s="1" t="s">
        <v>22</v>
      </c>
      <c r="M6284" s="2">
        <v>44207</v>
      </c>
      <c r="N6284" s="1" t="s">
        <v>43</v>
      </c>
      <c r="O6284" s="1" t="s">
        <v>44</v>
      </c>
      <c r="P6284" s="1">
        <f>_3___Healthcare_Data_v1[[#This Row],[Discharge Date]]-_3___Healthcare_Data_v1[[#This Row],[Date of Admission]]</f>
        <v>14</v>
      </c>
      <c r="Q6284" s="1">
        <f>IFERROR(_3___Healthcare_Data_v1[[#This Row],[ Billing Amount ]]/_3___Healthcare_Data_v1[[#This Row],[Days in Hospital]],0)</f>
        <v>2353.9807107142856</v>
      </c>
      <c r="R6284" s="1" t="str">
        <f>IF(_3___Healthcare_Data_v1[[#This Row],[Age]]&gt;60,"Senior",IF(_3___Healthcare_Data_v1[[#This Row],[Age]]&gt;35,"Middle","Young"))</f>
        <v>Senior</v>
      </c>
    </row>
    <row r="6285" spans="1:18" x14ac:dyDescent="0.3">
      <c r="A6285" s="1" t="s">
        <v>17298</v>
      </c>
      <c r="B6285" s="1" t="s">
        <v>26606</v>
      </c>
      <c r="C6285" s="1" t="s">
        <v>26</v>
      </c>
      <c r="D6285" s="1" t="s">
        <v>229</v>
      </c>
      <c r="E6285" s="1" t="s">
        <v>35</v>
      </c>
      <c r="F6285" s="2">
        <v>44917</v>
      </c>
      <c r="G6285" s="1" t="s">
        <v>17299</v>
      </c>
      <c r="H6285" s="1" t="s">
        <v>17300</v>
      </c>
      <c r="I6285" s="1" t="s">
        <v>21</v>
      </c>
      <c r="J6285" s="3" t="s">
        <v>32949</v>
      </c>
      <c r="K6285">
        <v>191</v>
      </c>
      <c r="L6285" s="1" t="s">
        <v>22</v>
      </c>
      <c r="M6285" s="2">
        <v>44923</v>
      </c>
      <c r="N6285" s="1" t="s">
        <v>43</v>
      </c>
      <c r="O6285" s="1" t="s">
        <v>32</v>
      </c>
      <c r="P6285" s="1">
        <f>_3___Healthcare_Data_v1[[#This Row],[Discharge Date]]-_3___Healthcare_Data_v1[[#This Row],[Date of Admission]]</f>
        <v>6</v>
      </c>
      <c r="Q6285" s="1">
        <f>IFERROR(_3___Healthcare_Data_v1[[#This Row],[ Billing Amount ]]/_3___Healthcare_Data_v1[[#This Row],[Days in Hospital]],0)</f>
        <v>231.38728383333333</v>
      </c>
      <c r="R6285" s="1" t="str">
        <f>IF(_3___Healthcare_Data_v1[[#This Row],[Age]]&gt;60,"Senior",IF(_3___Healthcare_Data_v1[[#This Row],[Age]]&gt;35,"Middle","Young"))</f>
        <v>Senior</v>
      </c>
    </row>
    <row r="6286" spans="1:18" x14ac:dyDescent="0.3">
      <c r="A6286" s="1" t="s">
        <v>17301</v>
      </c>
      <c r="B6286" s="1" t="s">
        <v>26750</v>
      </c>
      <c r="C6286" s="1" t="s">
        <v>16</v>
      </c>
      <c r="D6286" s="1" t="s">
        <v>89</v>
      </c>
      <c r="E6286" s="1" t="s">
        <v>26615</v>
      </c>
      <c r="F6286" s="2">
        <v>43860</v>
      </c>
      <c r="G6286" s="1" t="s">
        <v>17302</v>
      </c>
      <c r="H6286" s="1" t="s">
        <v>17303</v>
      </c>
      <c r="I6286" s="1" t="s">
        <v>21</v>
      </c>
      <c r="J6286" s="3" t="s">
        <v>32950</v>
      </c>
      <c r="K6286">
        <v>411</v>
      </c>
      <c r="L6286" s="1" t="s">
        <v>22</v>
      </c>
      <c r="M6286" s="2">
        <v>43873</v>
      </c>
      <c r="N6286" s="1" t="s">
        <v>23</v>
      </c>
      <c r="O6286" s="1" t="s">
        <v>24</v>
      </c>
      <c r="P6286" s="1">
        <f>_3___Healthcare_Data_v1[[#This Row],[Discharge Date]]-_3___Healthcare_Data_v1[[#This Row],[Date of Admission]]</f>
        <v>13</v>
      </c>
      <c r="Q6286" s="1">
        <f>IFERROR(_3___Healthcare_Data_v1[[#This Row],[ Billing Amount ]]/_3___Healthcare_Data_v1[[#This Row],[Days in Hospital]],0)</f>
        <v>1911.5310723076923</v>
      </c>
      <c r="R6286" s="1" t="str">
        <f>IF(_3___Healthcare_Data_v1[[#This Row],[Age]]&gt;60,"Senior",IF(_3___Healthcare_Data_v1[[#This Row],[Age]]&gt;35,"Middle","Young"))</f>
        <v>Senior</v>
      </c>
    </row>
    <row r="6287" spans="1:18" x14ac:dyDescent="0.3">
      <c r="A6287" s="1" t="s">
        <v>11128</v>
      </c>
      <c r="B6287" s="1" t="s">
        <v>26619</v>
      </c>
      <c r="C6287" s="1" t="s">
        <v>16</v>
      </c>
      <c r="D6287" s="1" t="s">
        <v>34</v>
      </c>
      <c r="E6287" s="1" t="s">
        <v>69</v>
      </c>
      <c r="F6287" s="2">
        <v>44864</v>
      </c>
      <c r="G6287" s="1" t="s">
        <v>17304</v>
      </c>
      <c r="H6287" s="1" t="s">
        <v>17305</v>
      </c>
      <c r="I6287" s="1" t="s">
        <v>21</v>
      </c>
      <c r="J6287" s="3" t="s">
        <v>32951</v>
      </c>
      <c r="K6287">
        <v>359</v>
      </c>
      <c r="L6287" s="1" t="s">
        <v>22</v>
      </c>
      <c r="M6287" s="2">
        <v>44868</v>
      </c>
      <c r="N6287" s="1" t="s">
        <v>43</v>
      </c>
      <c r="O6287" s="1" t="s">
        <v>44</v>
      </c>
      <c r="P6287" s="1">
        <f>_3___Healthcare_Data_v1[[#This Row],[Discharge Date]]-_3___Healthcare_Data_v1[[#This Row],[Date of Admission]]</f>
        <v>4</v>
      </c>
      <c r="Q6287" s="1">
        <f>IFERROR(_3___Healthcare_Data_v1[[#This Row],[ Billing Amount ]]/_3___Healthcare_Data_v1[[#This Row],[Days in Hospital]],0)</f>
        <v>4250.5336699999998</v>
      </c>
      <c r="R6287" s="1" t="str">
        <f>IF(_3___Healthcare_Data_v1[[#This Row],[Age]]&gt;60,"Senior",IF(_3___Healthcare_Data_v1[[#This Row],[Age]]&gt;35,"Middle","Young"))</f>
        <v>Senior</v>
      </c>
    </row>
    <row r="6288" spans="1:18" x14ac:dyDescent="0.3">
      <c r="A6288" s="1" t="s">
        <v>17306</v>
      </c>
      <c r="B6288" s="1" t="s">
        <v>26610</v>
      </c>
      <c r="C6288" s="1" t="s">
        <v>16</v>
      </c>
      <c r="D6288" s="1" t="s">
        <v>17</v>
      </c>
      <c r="E6288" s="1" t="s">
        <v>18</v>
      </c>
      <c r="F6288" s="2">
        <v>44974</v>
      </c>
      <c r="G6288" s="1" t="s">
        <v>17307</v>
      </c>
      <c r="H6288" s="1" t="s">
        <v>17308</v>
      </c>
      <c r="I6288" s="1" t="s">
        <v>21</v>
      </c>
      <c r="J6288" s="3" t="s">
        <v>32952</v>
      </c>
      <c r="K6288">
        <v>153</v>
      </c>
      <c r="L6288" s="1" t="s">
        <v>42</v>
      </c>
      <c r="M6288" s="2">
        <v>44985</v>
      </c>
      <c r="N6288" s="1" t="s">
        <v>31</v>
      </c>
      <c r="O6288" s="1" t="s">
        <v>44</v>
      </c>
      <c r="P6288" s="1">
        <f>_3___Healthcare_Data_v1[[#This Row],[Discharge Date]]-_3___Healthcare_Data_v1[[#This Row],[Date of Admission]]</f>
        <v>11</v>
      </c>
      <c r="Q6288" s="1">
        <f>IFERROR(_3___Healthcare_Data_v1[[#This Row],[ Billing Amount ]]/_3___Healthcare_Data_v1[[#This Row],[Days in Hospital]],0)</f>
        <v>397.65192609090906</v>
      </c>
      <c r="R6288" s="1" t="str">
        <f>IF(_3___Healthcare_Data_v1[[#This Row],[Age]]&gt;60,"Senior",IF(_3___Healthcare_Data_v1[[#This Row],[Age]]&gt;35,"Middle","Young"))</f>
        <v>Senior</v>
      </c>
    </row>
    <row r="6289" spans="1:18" x14ac:dyDescent="0.3">
      <c r="A6289" s="1" t="s">
        <v>17309</v>
      </c>
      <c r="B6289" s="1" t="s">
        <v>26697</v>
      </c>
      <c r="C6289" s="1" t="s">
        <v>26</v>
      </c>
      <c r="D6289" s="1" t="s">
        <v>27</v>
      </c>
      <c r="E6289" s="1" t="s">
        <v>26615</v>
      </c>
      <c r="F6289" s="2">
        <v>43675</v>
      </c>
      <c r="G6289" s="1" t="s">
        <v>17310</v>
      </c>
      <c r="H6289" s="1" t="s">
        <v>17311</v>
      </c>
      <c r="I6289" s="1" t="s">
        <v>21</v>
      </c>
      <c r="J6289" s="3" t="s">
        <v>32953</v>
      </c>
      <c r="K6289">
        <v>141</v>
      </c>
      <c r="L6289" s="1" t="s">
        <v>22</v>
      </c>
      <c r="M6289" s="2">
        <v>43679</v>
      </c>
      <c r="N6289" s="1" t="s">
        <v>43</v>
      </c>
      <c r="O6289" s="1" t="s">
        <v>24</v>
      </c>
      <c r="P6289" s="1">
        <f>_3___Healthcare_Data_v1[[#This Row],[Discharge Date]]-_3___Healthcare_Data_v1[[#This Row],[Date of Admission]]</f>
        <v>4</v>
      </c>
      <c r="Q6289" s="1">
        <f>IFERROR(_3___Healthcare_Data_v1[[#This Row],[ Billing Amount ]]/_3___Healthcare_Data_v1[[#This Row],[Days in Hospital]],0)</f>
        <v>3256.8525825000002</v>
      </c>
      <c r="R6289" s="1" t="str">
        <f>IF(_3___Healthcare_Data_v1[[#This Row],[Age]]&gt;60,"Senior",IF(_3___Healthcare_Data_v1[[#This Row],[Age]]&gt;35,"Middle","Young"))</f>
        <v>Senior</v>
      </c>
    </row>
    <row r="6290" spans="1:18" x14ac:dyDescent="0.3">
      <c r="A6290" s="1" t="s">
        <v>17312</v>
      </c>
      <c r="B6290" s="1" t="s">
        <v>26606</v>
      </c>
      <c r="C6290" s="1" t="s">
        <v>26</v>
      </c>
      <c r="D6290" s="1" t="s">
        <v>114</v>
      </c>
      <c r="E6290" s="1" t="s">
        <v>28</v>
      </c>
      <c r="F6290" s="2">
        <v>44373</v>
      </c>
      <c r="G6290" s="1" t="s">
        <v>6663</v>
      </c>
      <c r="H6290" s="1" t="s">
        <v>6020</v>
      </c>
      <c r="I6290" s="1" t="s">
        <v>56</v>
      </c>
      <c r="J6290" s="3" t="s">
        <v>32954</v>
      </c>
      <c r="K6290">
        <v>468</v>
      </c>
      <c r="L6290" s="1" t="s">
        <v>38</v>
      </c>
      <c r="M6290" s="2">
        <v>44390</v>
      </c>
      <c r="N6290" s="1" t="s">
        <v>84</v>
      </c>
      <c r="O6290" s="1" t="s">
        <v>44</v>
      </c>
      <c r="P6290" s="1">
        <f>_3___Healthcare_Data_v1[[#This Row],[Discharge Date]]-_3___Healthcare_Data_v1[[#This Row],[Date of Admission]]</f>
        <v>17</v>
      </c>
      <c r="Q6290" s="1">
        <f>IFERROR(_3___Healthcare_Data_v1[[#This Row],[ Billing Amount ]]/_3___Healthcare_Data_v1[[#This Row],[Days in Hospital]],0)</f>
        <v>1180.495025882353</v>
      </c>
      <c r="R6290" s="1" t="str">
        <f>IF(_3___Healthcare_Data_v1[[#This Row],[Age]]&gt;60,"Senior",IF(_3___Healthcare_Data_v1[[#This Row],[Age]]&gt;35,"Middle","Young"))</f>
        <v>Senior</v>
      </c>
    </row>
    <row r="6291" spans="1:18" x14ac:dyDescent="0.3">
      <c r="A6291" s="1" t="s">
        <v>17313</v>
      </c>
      <c r="B6291" s="1" t="s">
        <v>26850</v>
      </c>
      <c r="C6291" s="1" t="s">
        <v>26</v>
      </c>
      <c r="D6291" s="1" t="s">
        <v>89</v>
      </c>
      <c r="E6291" s="1" t="s">
        <v>26620</v>
      </c>
      <c r="F6291" s="2">
        <v>44749</v>
      </c>
      <c r="G6291" s="1" t="s">
        <v>17314</v>
      </c>
      <c r="H6291" s="1" t="s">
        <v>17315</v>
      </c>
      <c r="I6291" s="1" t="s">
        <v>52</v>
      </c>
      <c r="J6291" s="3" t="s">
        <v>32955</v>
      </c>
      <c r="K6291">
        <v>348</v>
      </c>
      <c r="L6291" s="1" t="s">
        <v>42</v>
      </c>
      <c r="M6291" s="2">
        <v>44777</v>
      </c>
      <c r="N6291" s="1" t="s">
        <v>23</v>
      </c>
      <c r="O6291" s="1" t="s">
        <v>24</v>
      </c>
      <c r="P6291" s="1">
        <f>_3___Healthcare_Data_v1[[#This Row],[Discharge Date]]-_3___Healthcare_Data_v1[[#This Row],[Date of Admission]]</f>
        <v>28</v>
      </c>
      <c r="Q6291" s="1">
        <f>IFERROR(_3___Healthcare_Data_v1[[#This Row],[ Billing Amount ]]/_3___Healthcare_Data_v1[[#This Row],[Days in Hospital]],0)</f>
        <v>705.59915428571435</v>
      </c>
      <c r="R6291" s="1" t="str">
        <f>IF(_3___Healthcare_Data_v1[[#This Row],[Age]]&gt;60,"Senior",IF(_3___Healthcare_Data_v1[[#This Row],[Age]]&gt;35,"Middle","Young"))</f>
        <v>Senior</v>
      </c>
    </row>
    <row r="6292" spans="1:18" x14ac:dyDescent="0.3">
      <c r="A6292" s="1" t="s">
        <v>17316</v>
      </c>
      <c r="B6292" s="1" t="s">
        <v>26606</v>
      </c>
      <c r="C6292" s="1" t="s">
        <v>16</v>
      </c>
      <c r="D6292" s="1" t="s">
        <v>62</v>
      </c>
      <c r="E6292" s="1" t="s">
        <v>18</v>
      </c>
      <c r="F6292" s="2">
        <v>43810</v>
      </c>
      <c r="G6292" s="1" t="s">
        <v>17317</v>
      </c>
      <c r="H6292" s="1" t="s">
        <v>17318</v>
      </c>
      <c r="I6292" s="1" t="s">
        <v>52</v>
      </c>
      <c r="J6292" s="3" t="s">
        <v>32956</v>
      </c>
      <c r="K6292">
        <v>304</v>
      </c>
      <c r="L6292" s="1" t="s">
        <v>38</v>
      </c>
      <c r="M6292" s="2">
        <v>43825</v>
      </c>
      <c r="N6292" s="1" t="s">
        <v>43</v>
      </c>
      <c r="O6292" s="1" t="s">
        <v>24</v>
      </c>
      <c r="P6292" s="1">
        <f>_3___Healthcare_Data_v1[[#This Row],[Discharge Date]]-_3___Healthcare_Data_v1[[#This Row],[Date of Admission]]</f>
        <v>15</v>
      </c>
      <c r="Q6292" s="1">
        <f>IFERROR(_3___Healthcare_Data_v1[[#This Row],[ Billing Amount ]]/_3___Healthcare_Data_v1[[#This Row],[Days in Hospital]],0)</f>
        <v>2531.8241639999997</v>
      </c>
      <c r="R6292" s="1" t="str">
        <f>IF(_3___Healthcare_Data_v1[[#This Row],[Age]]&gt;60,"Senior",IF(_3___Healthcare_Data_v1[[#This Row],[Age]]&gt;35,"Middle","Young"))</f>
        <v>Senior</v>
      </c>
    </row>
    <row r="6293" spans="1:18" x14ac:dyDescent="0.3">
      <c r="A6293" s="1" t="s">
        <v>17319</v>
      </c>
      <c r="B6293" s="1" t="s">
        <v>26668</v>
      </c>
      <c r="C6293" s="1" t="s">
        <v>26</v>
      </c>
      <c r="D6293" s="1" t="s">
        <v>62</v>
      </c>
      <c r="E6293" s="1" t="s">
        <v>69</v>
      </c>
      <c r="F6293" s="2">
        <v>44361</v>
      </c>
      <c r="G6293" s="1" t="s">
        <v>17320</v>
      </c>
      <c r="H6293" s="1" t="s">
        <v>17321</v>
      </c>
      <c r="I6293" s="1" t="s">
        <v>56</v>
      </c>
      <c r="J6293" s="3" t="s">
        <v>32957</v>
      </c>
      <c r="K6293">
        <v>306</v>
      </c>
      <c r="L6293" s="1" t="s">
        <v>42</v>
      </c>
      <c r="M6293" s="2">
        <v>44368</v>
      </c>
      <c r="N6293" s="1" t="s">
        <v>48</v>
      </c>
      <c r="O6293" s="1" t="s">
        <v>44</v>
      </c>
      <c r="P6293" s="1">
        <f>_3___Healthcare_Data_v1[[#This Row],[Discharge Date]]-_3___Healthcare_Data_v1[[#This Row],[Date of Admission]]</f>
        <v>7</v>
      </c>
      <c r="Q6293" s="1">
        <f>IFERROR(_3___Healthcare_Data_v1[[#This Row],[ Billing Amount ]]/_3___Healthcare_Data_v1[[#This Row],[Days in Hospital]],0)</f>
        <v>9467.3742357142855</v>
      </c>
      <c r="R6293" s="1" t="str">
        <f>IF(_3___Healthcare_Data_v1[[#This Row],[Age]]&gt;60,"Senior",IF(_3___Healthcare_Data_v1[[#This Row],[Age]]&gt;35,"Middle","Young"))</f>
        <v>Senior</v>
      </c>
    </row>
    <row r="6294" spans="1:18" x14ac:dyDescent="0.3">
      <c r="A6294" s="1" t="s">
        <v>6557</v>
      </c>
      <c r="B6294" s="1" t="s">
        <v>26644</v>
      </c>
      <c r="C6294" s="1" t="s">
        <v>16</v>
      </c>
      <c r="D6294" s="1" t="s">
        <v>62</v>
      </c>
      <c r="E6294" s="1" t="s">
        <v>18</v>
      </c>
      <c r="F6294" s="2">
        <v>44516</v>
      </c>
      <c r="G6294" s="1" t="s">
        <v>17322</v>
      </c>
      <c r="H6294" s="1" t="s">
        <v>17323</v>
      </c>
      <c r="I6294" s="1" t="s">
        <v>26607</v>
      </c>
      <c r="J6294" s="3" t="s">
        <v>32958</v>
      </c>
      <c r="K6294">
        <v>415</v>
      </c>
      <c r="L6294" s="1" t="s">
        <v>38</v>
      </c>
      <c r="M6294" s="2">
        <v>44530</v>
      </c>
      <c r="N6294" s="1" t="s">
        <v>48</v>
      </c>
      <c r="O6294" s="1" t="s">
        <v>24</v>
      </c>
      <c r="P6294" s="1">
        <f>_3___Healthcare_Data_v1[[#This Row],[Discharge Date]]-_3___Healthcare_Data_v1[[#This Row],[Date of Admission]]</f>
        <v>14</v>
      </c>
      <c r="Q6294" s="1">
        <f>IFERROR(_3___Healthcare_Data_v1[[#This Row],[ Billing Amount ]]/_3___Healthcare_Data_v1[[#This Row],[Days in Hospital]],0)</f>
        <v>933.27898642857144</v>
      </c>
      <c r="R6294" s="1" t="str">
        <f>IF(_3___Healthcare_Data_v1[[#This Row],[Age]]&gt;60,"Senior",IF(_3___Healthcare_Data_v1[[#This Row],[Age]]&gt;35,"Middle","Young"))</f>
        <v>Senior</v>
      </c>
    </row>
    <row r="6295" spans="1:18" x14ac:dyDescent="0.3">
      <c r="A6295" s="1" t="s">
        <v>17324</v>
      </c>
      <c r="B6295" s="1" t="s">
        <v>26803</v>
      </c>
      <c r="C6295" s="1" t="s">
        <v>26</v>
      </c>
      <c r="D6295" s="1" t="s">
        <v>229</v>
      </c>
      <c r="E6295" s="1" t="s">
        <v>28</v>
      </c>
      <c r="F6295" s="2">
        <v>45168</v>
      </c>
      <c r="G6295" s="1" t="s">
        <v>17325</v>
      </c>
      <c r="H6295" s="1" t="s">
        <v>10988</v>
      </c>
      <c r="I6295" s="1" t="s">
        <v>52</v>
      </c>
      <c r="J6295" s="3" t="s">
        <v>32959</v>
      </c>
      <c r="K6295">
        <v>147</v>
      </c>
      <c r="L6295" s="1" t="s">
        <v>38</v>
      </c>
      <c r="M6295" s="2">
        <v>45177</v>
      </c>
      <c r="N6295" s="1" t="s">
        <v>31</v>
      </c>
      <c r="O6295" s="1" t="s">
        <v>32</v>
      </c>
      <c r="P6295" s="1">
        <f>_3___Healthcare_Data_v1[[#This Row],[Discharge Date]]-_3___Healthcare_Data_v1[[#This Row],[Date of Admission]]</f>
        <v>9</v>
      </c>
      <c r="Q6295" s="1">
        <f>IFERROR(_3___Healthcare_Data_v1[[#This Row],[ Billing Amount ]]/_3___Healthcare_Data_v1[[#This Row],[Days in Hospital]],0)</f>
        <v>2139.5648288888892</v>
      </c>
      <c r="R6295" s="1" t="str">
        <f>IF(_3___Healthcare_Data_v1[[#This Row],[Age]]&gt;60,"Senior",IF(_3___Healthcare_Data_v1[[#This Row],[Age]]&gt;35,"Middle","Young"))</f>
        <v>Senior</v>
      </c>
    </row>
    <row r="6296" spans="1:18" x14ac:dyDescent="0.3">
      <c r="A6296" s="1" t="s">
        <v>17326</v>
      </c>
      <c r="B6296" s="1" t="s">
        <v>26683</v>
      </c>
      <c r="C6296" s="1" t="s">
        <v>16</v>
      </c>
      <c r="D6296" s="1" t="s">
        <v>34</v>
      </c>
      <c r="E6296" s="1" t="s">
        <v>18</v>
      </c>
      <c r="F6296" s="2">
        <v>44314</v>
      </c>
      <c r="G6296" s="1" t="s">
        <v>17327</v>
      </c>
      <c r="H6296" s="1" t="s">
        <v>17328</v>
      </c>
      <c r="I6296" s="1" t="s">
        <v>21</v>
      </c>
      <c r="J6296" s="3" t="s">
        <v>32960</v>
      </c>
      <c r="K6296">
        <v>258</v>
      </c>
      <c r="L6296" s="1" t="s">
        <v>42</v>
      </c>
      <c r="M6296" s="2">
        <v>44332</v>
      </c>
      <c r="N6296" s="1" t="s">
        <v>43</v>
      </c>
      <c r="O6296" s="1" t="s">
        <v>44</v>
      </c>
      <c r="P6296" s="1">
        <f>_3___Healthcare_Data_v1[[#This Row],[Discharge Date]]-_3___Healthcare_Data_v1[[#This Row],[Date of Admission]]</f>
        <v>18</v>
      </c>
      <c r="Q6296" s="1">
        <f>IFERROR(_3___Healthcare_Data_v1[[#This Row],[ Billing Amount ]]/_3___Healthcare_Data_v1[[#This Row],[Days in Hospital]],0)</f>
        <v>558.77811388888892</v>
      </c>
      <c r="R6296" s="1" t="str">
        <f>IF(_3___Healthcare_Data_v1[[#This Row],[Age]]&gt;60,"Senior",IF(_3___Healthcare_Data_v1[[#This Row],[Age]]&gt;35,"Middle","Young"))</f>
        <v>Senior</v>
      </c>
    </row>
    <row r="6297" spans="1:18" x14ac:dyDescent="0.3">
      <c r="A6297" s="1" t="s">
        <v>17329</v>
      </c>
      <c r="B6297" s="1" t="s">
        <v>26928</v>
      </c>
      <c r="C6297" s="1" t="s">
        <v>26</v>
      </c>
      <c r="D6297" s="1" t="s">
        <v>27</v>
      </c>
      <c r="E6297" s="1" t="s">
        <v>28</v>
      </c>
      <c r="F6297" s="2">
        <v>44067</v>
      </c>
      <c r="G6297" s="1" t="s">
        <v>17330</v>
      </c>
      <c r="H6297" s="1" t="s">
        <v>17331</v>
      </c>
      <c r="I6297" s="1" t="s">
        <v>56</v>
      </c>
      <c r="J6297" s="3" t="s">
        <v>32961</v>
      </c>
      <c r="K6297">
        <v>188</v>
      </c>
      <c r="L6297" s="1" t="s">
        <v>42</v>
      </c>
      <c r="M6297" s="2">
        <v>44080</v>
      </c>
      <c r="N6297" s="1" t="s">
        <v>84</v>
      </c>
      <c r="O6297" s="1" t="s">
        <v>32</v>
      </c>
      <c r="P6297" s="1">
        <f>_3___Healthcare_Data_v1[[#This Row],[Discharge Date]]-_3___Healthcare_Data_v1[[#This Row],[Date of Admission]]</f>
        <v>13</v>
      </c>
      <c r="Q6297" s="1">
        <f>IFERROR(_3___Healthcare_Data_v1[[#This Row],[ Billing Amount ]]/_3___Healthcare_Data_v1[[#This Row],[Days in Hospital]],0)</f>
        <v>3349.1138423076923</v>
      </c>
      <c r="R6297" s="1" t="str">
        <f>IF(_3___Healthcare_Data_v1[[#This Row],[Age]]&gt;60,"Senior",IF(_3___Healthcare_Data_v1[[#This Row],[Age]]&gt;35,"Middle","Young"))</f>
        <v>Senior</v>
      </c>
    </row>
    <row r="6298" spans="1:18" x14ac:dyDescent="0.3">
      <c r="A6298" s="1" t="s">
        <v>3332</v>
      </c>
      <c r="B6298" s="1" t="s">
        <v>26646</v>
      </c>
      <c r="C6298" s="1" t="s">
        <v>16</v>
      </c>
      <c r="D6298" s="1" t="s">
        <v>27</v>
      </c>
      <c r="E6298" s="1" t="s">
        <v>69</v>
      </c>
      <c r="F6298" s="2">
        <v>44288</v>
      </c>
      <c r="G6298" s="1" t="s">
        <v>17332</v>
      </c>
      <c r="H6298" s="1" t="s">
        <v>17333</v>
      </c>
      <c r="I6298" s="1" t="s">
        <v>56</v>
      </c>
      <c r="J6298" s="3" t="s">
        <v>32962</v>
      </c>
      <c r="K6298">
        <v>411</v>
      </c>
      <c r="L6298" s="1" t="s">
        <v>22</v>
      </c>
      <c r="M6298" s="2">
        <v>44291</v>
      </c>
      <c r="N6298" s="1" t="s">
        <v>23</v>
      </c>
      <c r="O6298" s="1" t="s">
        <v>32</v>
      </c>
      <c r="P6298" s="1">
        <f>_3___Healthcare_Data_v1[[#This Row],[Discharge Date]]-_3___Healthcare_Data_v1[[#This Row],[Date of Admission]]</f>
        <v>3</v>
      </c>
      <c r="Q6298" s="1">
        <f>IFERROR(_3___Healthcare_Data_v1[[#This Row],[ Billing Amount ]]/_3___Healthcare_Data_v1[[#This Row],[Days in Hospital]],0)</f>
        <v>8540.56113</v>
      </c>
      <c r="R6298" s="1" t="str">
        <f>IF(_3___Healthcare_Data_v1[[#This Row],[Age]]&gt;60,"Senior",IF(_3___Healthcare_Data_v1[[#This Row],[Age]]&gt;35,"Middle","Young"))</f>
        <v>Senior</v>
      </c>
    </row>
    <row r="6299" spans="1:18" x14ac:dyDescent="0.3">
      <c r="A6299" s="1" t="s">
        <v>7689</v>
      </c>
      <c r="B6299" s="1" t="s">
        <v>26866</v>
      </c>
      <c r="C6299" s="1" t="s">
        <v>26</v>
      </c>
      <c r="D6299" s="1" t="s">
        <v>27</v>
      </c>
      <c r="E6299" s="1" t="s">
        <v>26620</v>
      </c>
      <c r="F6299" s="2">
        <v>44687</v>
      </c>
      <c r="G6299" s="1" t="s">
        <v>17334</v>
      </c>
      <c r="H6299" s="1" t="s">
        <v>17335</v>
      </c>
      <c r="I6299" s="1" t="s">
        <v>60</v>
      </c>
      <c r="J6299" s="3" t="s">
        <v>32963</v>
      </c>
      <c r="K6299">
        <v>158</v>
      </c>
      <c r="L6299" s="1" t="s">
        <v>42</v>
      </c>
      <c r="M6299" s="2">
        <v>44704</v>
      </c>
      <c r="N6299" s="1" t="s">
        <v>31</v>
      </c>
      <c r="O6299" s="1" t="s">
        <v>24</v>
      </c>
      <c r="P6299" s="1">
        <f>_3___Healthcare_Data_v1[[#This Row],[Discharge Date]]-_3___Healthcare_Data_v1[[#This Row],[Date of Admission]]</f>
        <v>17</v>
      </c>
      <c r="Q6299" s="1">
        <f>IFERROR(_3___Healthcare_Data_v1[[#This Row],[ Billing Amount ]]/_3___Healthcare_Data_v1[[#This Row],[Days in Hospital]],0)</f>
        <v>1339.1617294117648</v>
      </c>
      <c r="R6299" s="1" t="str">
        <f>IF(_3___Healthcare_Data_v1[[#This Row],[Age]]&gt;60,"Senior",IF(_3___Healthcare_Data_v1[[#This Row],[Age]]&gt;35,"Middle","Young"))</f>
        <v>Senior</v>
      </c>
    </row>
    <row r="6300" spans="1:18" x14ac:dyDescent="0.3">
      <c r="A6300" s="1" t="s">
        <v>17336</v>
      </c>
      <c r="B6300" s="1" t="s">
        <v>26638</v>
      </c>
      <c r="C6300" s="1" t="s">
        <v>16</v>
      </c>
      <c r="D6300" s="1" t="s">
        <v>49</v>
      </c>
      <c r="E6300" s="1" t="s">
        <v>35</v>
      </c>
      <c r="F6300" s="2">
        <v>44327</v>
      </c>
      <c r="G6300" s="1" t="s">
        <v>17337</v>
      </c>
      <c r="H6300" s="1" t="s">
        <v>17338</v>
      </c>
      <c r="I6300" s="1" t="s">
        <v>26607</v>
      </c>
      <c r="J6300" s="3" t="s">
        <v>32964</v>
      </c>
      <c r="K6300">
        <v>378</v>
      </c>
      <c r="L6300" s="1" t="s">
        <v>22</v>
      </c>
      <c r="M6300" s="2">
        <v>44342</v>
      </c>
      <c r="N6300" s="1" t="s">
        <v>48</v>
      </c>
      <c r="O6300" s="1" t="s">
        <v>32</v>
      </c>
      <c r="P6300" s="1">
        <f>_3___Healthcare_Data_v1[[#This Row],[Discharge Date]]-_3___Healthcare_Data_v1[[#This Row],[Date of Admission]]</f>
        <v>15</v>
      </c>
      <c r="Q6300" s="1">
        <f>IFERROR(_3___Healthcare_Data_v1[[#This Row],[ Billing Amount ]]/_3___Healthcare_Data_v1[[#This Row],[Days in Hospital]],0)</f>
        <v>1204.3917953333332</v>
      </c>
      <c r="R6300" s="1" t="str">
        <f>IF(_3___Healthcare_Data_v1[[#This Row],[Age]]&gt;60,"Senior",IF(_3___Healthcare_Data_v1[[#This Row],[Age]]&gt;35,"Middle","Young"))</f>
        <v>Senior</v>
      </c>
    </row>
    <row r="6301" spans="1:18" x14ac:dyDescent="0.3">
      <c r="A6301" s="1" t="s">
        <v>17339</v>
      </c>
      <c r="B6301" s="1" t="s">
        <v>26689</v>
      </c>
      <c r="C6301" s="1" t="s">
        <v>26</v>
      </c>
      <c r="D6301" s="1" t="s">
        <v>49</v>
      </c>
      <c r="E6301" s="1" t="s">
        <v>26620</v>
      </c>
      <c r="F6301" s="2">
        <v>43586</v>
      </c>
      <c r="G6301" s="1" t="s">
        <v>17340</v>
      </c>
      <c r="H6301" s="1" t="s">
        <v>17341</v>
      </c>
      <c r="I6301" s="1" t="s">
        <v>21</v>
      </c>
      <c r="J6301" s="3" t="s">
        <v>32965</v>
      </c>
      <c r="K6301">
        <v>283</v>
      </c>
      <c r="L6301" s="1" t="s">
        <v>42</v>
      </c>
      <c r="M6301" s="2">
        <v>43606</v>
      </c>
      <c r="N6301" s="1" t="s">
        <v>43</v>
      </c>
      <c r="O6301" s="1" t="s">
        <v>24</v>
      </c>
      <c r="P6301" s="1">
        <f>_3___Healthcare_Data_v1[[#This Row],[Discharge Date]]-_3___Healthcare_Data_v1[[#This Row],[Date of Admission]]</f>
        <v>20</v>
      </c>
      <c r="Q6301" s="1">
        <f>IFERROR(_3___Healthcare_Data_v1[[#This Row],[ Billing Amount ]]/_3___Healthcare_Data_v1[[#This Row],[Days in Hospital]],0)</f>
        <v>863.66618949999997</v>
      </c>
      <c r="R6301" s="1" t="str">
        <f>IF(_3___Healthcare_Data_v1[[#This Row],[Age]]&gt;60,"Senior",IF(_3___Healthcare_Data_v1[[#This Row],[Age]]&gt;35,"Middle","Young"))</f>
        <v>Senior</v>
      </c>
    </row>
    <row r="6302" spans="1:18" x14ac:dyDescent="0.3">
      <c r="A6302" s="1" t="s">
        <v>17342</v>
      </c>
      <c r="B6302" s="1" t="s">
        <v>26668</v>
      </c>
      <c r="C6302" s="1" t="s">
        <v>26</v>
      </c>
      <c r="D6302" s="1" t="s">
        <v>114</v>
      </c>
      <c r="E6302" s="1" t="s">
        <v>26620</v>
      </c>
      <c r="F6302" s="2">
        <v>45088</v>
      </c>
      <c r="G6302" s="1" t="s">
        <v>17343</v>
      </c>
      <c r="H6302" s="1" t="s">
        <v>17344</v>
      </c>
      <c r="I6302" s="1" t="s">
        <v>21</v>
      </c>
      <c r="J6302" s="3" t="s">
        <v>32966</v>
      </c>
      <c r="K6302">
        <v>332</v>
      </c>
      <c r="L6302" s="1" t="s">
        <v>38</v>
      </c>
      <c r="M6302" s="2">
        <v>45107</v>
      </c>
      <c r="N6302" s="1" t="s">
        <v>43</v>
      </c>
      <c r="O6302" s="1" t="s">
        <v>32</v>
      </c>
      <c r="P6302" s="1">
        <f>_3___Healthcare_Data_v1[[#This Row],[Discharge Date]]-_3___Healthcare_Data_v1[[#This Row],[Date of Admission]]</f>
        <v>19</v>
      </c>
      <c r="Q6302" s="1">
        <f>IFERROR(_3___Healthcare_Data_v1[[#This Row],[ Billing Amount ]]/_3___Healthcare_Data_v1[[#This Row],[Days in Hospital]],0)</f>
        <v>572.00727105263161</v>
      </c>
      <c r="R6302" s="1" t="str">
        <f>IF(_3___Healthcare_Data_v1[[#This Row],[Age]]&gt;60,"Senior",IF(_3___Healthcare_Data_v1[[#This Row],[Age]]&gt;35,"Middle","Young"))</f>
        <v>Senior</v>
      </c>
    </row>
    <row r="6303" spans="1:18" x14ac:dyDescent="0.3">
      <c r="A6303" s="1" t="s">
        <v>17345</v>
      </c>
      <c r="B6303" s="1" t="s">
        <v>26677</v>
      </c>
      <c r="C6303" s="1" t="s">
        <v>16</v>
      </c>
      <c r="D6303" s="1" t="s">
        <v>49</v>
      </c>
      <c r="E6303" s="1" t="s">
        <v>35</v>
      </c>
      <c r="F6303" s="2">
        <v>43912</v>
      </c>
      <c r="G6303" s="1" t="s">
        <v>17346</v>
      </c>
      <c r="H6303" s="1" t="s">
        <v>17347</v>
      </c>
      <c r="I6303" s="1" t="s">
        <v>60</v>
      </c>
      <c r="J6303" s="3" t="s">
        <v>32967</v>
      </c>
      <c r="K6303">
        <v>144</v>
      </c>
      <c r="L6303" s="1" t="s">
        <v>22</v>
      </c>
      <c r="M6303" s="2">
        <v>43932</v>
      </c>
      <c r="N6303" s="1" t="s">
        <v>43</v>
      </c>
      <c r="O6303" s="1" t="s">
        <v>24</v>
      </c>
      <c r="P6303" s="1">
        <f>_3___Healthcare_Data_v1[[#This Row],[Discharge Date]]-_3___Healthcare_Data_v1[[#This Row],[Date of Admission]]</f>
        <v>20</v>
      </c>
      <c r="Q6303" s="1">
        <f>IFERROR(_3___Healthcare_Data_v1[[#This Row],[ Billing Amount ]]/_3___Healthcare_Data_v1[[#This Row],[Days in Hospital]],0)</f>
        <v>953.12890449999998</v>
      </c>
      <c r="R6303" s="1" t="str">
        <f>IF(_3___Healthcare_Data_v1[[#This Row],[Age]]&gt;60,"Senior",IF(_3___Healthcare_Data_v1[[#This Row],[Age]]&gt;35,"Middle","Young"))</f>
        <v>Senior</v>
      </c>
    </row>
    <row r="6304" spans="1:18" x14ac:dyDescent="0.3">
      <c r="A6304" s="1" t="s">
        <v>17348</v>
      </c>
      <c r="B6304" s="1" t="s">
        <v>26657</v>
      </c>
      <c r="C6304" s="1" t="s">
        <v>26</v>
      </c>
      <c r="D6304" s="1" t="s">
        <v>34</v>
      </c>
      <c r="E6304" s="1" t="s">
        <v>18</v>
      </c>
      <c r="F6304" s="2">
        <v>44320</v>
      </c>
      <c r="G6304" s="1" t="s">
        <v>17349</v>
      </c>
      <c r="H6304" s="1" t="s">
        <v>12736</v>
      </c>
      <c r="I6304" s="1" t="s">
        <v>26607</v>
      </c>
      <c r="J6304" s="3" t="s">
        <v>32968</v>
      </c>
      <c r="K6304">
        <v>480</v>
      </c>
      <c r="L6304" s="1" t="s">
        <v>42</v>
      </c>
      <c r="M6304" s="2">
        <v>44336</v>
      </c>
      <c r="N6304" s="1" t="s">
        <v>23</v>
      </c>
      <c r="O6304" s="1" t="s">
        <v>44</v>
      </c>
      <c r="P6304" s="1">
        <f>_3___Healthcare_Data_v1[[#This Row],[Discharge Date]]-_3___Healthcare_Data_v1[[#This Row],[Date of Admission]]</f>
        <v>16</v>
      </c>
      <c r="Q6304" s="1">
        <f>IFERROR(_3___Healthcare_Data_v1[[#This Row],[ Billing Amount ]]/_3___Healthcare_Data_v1[[#This Row],[Days in Hospital]],0)</f>
        <v>3193.802213125</v>
      </c>
      <c r="R6304" s="1" t="str">
        <f>IF(_3___Healthcare_Data_v1[[#This Row],[Age]]&gt;60,"Senior",IF(_3___Healthcare_Data_v1[[#This Row],[Age]]&gt;35,"Middle","Young"))</f>
        <v>Senior</v>
      </c>
    </row>
    <row r="6305" spans="1:18" x14ac:dyDescent="0.3">
      <c r="A6305" s="1" t="s">
        <v>7172</v>
      </c>
      <c r="B6305" s="1" t="s">
        <v>26755</v>
      </c>
      <c r="C6305" s="1" t="s">
        <v>16</v>
      </c>
      <c r="D6305" s="1" t="s">
        <v>49</v>
      </c>
      <c r="E6305" s="1" t="s">
        <v>26620</v>
      </c>
      <c r="F6305" s="2">
        <v>44878</v>
      </c>
      <c r="G6305" s="1" t="s">
        <v>17350</v>
      </c>
      <c r="H6305" s="1" t="s">
        <v>17351</v>
      </c>
      <c r="I6305" s="1" t="s">
        <v>52</v>
      </c>
      <c r="J6305" s="3" t="s">
        <v>32969</v>
      </c>
      <c r="K6305">
        <v>158</v>
      </c>
      <c r="L6305" s="1" t="s">
        <v>38</v>
      </c>
      <c r="M6305" s="2">
        <v>44904</v>
      </c>
      <c r="N6305" s="1" t="s">
        <v>48</v>
      </c>
      <c r="O6305" s="1" t="s">
        <v>44</v>
      </c>
      <c r="P6305" s="1">
        <f>_3___Healthcare_Data_v1[[#This Row],[Discharge Date]]-_3___Healthcare_Data_v1[[#This Row],[Date of Admission]]</f>
        <v>26</v>
      </c>
      <c r="Q6305" s="1">
        <f>IFERROR(_3___Healthcare_Data_v1[[#This Row],[ Billing Amount ]]/_3___Healthcare_Data_v1[[#This Row],[Days in Hospital]],0)</f>
        <v>372.58814484615385</v>
      </c>
      <c r="R6305" s="1" t="str">
        <f>IF(_3___Healthcare_Data_v1[[#This Row],[Age]]&gt;60,"Senior",IF(_3___Healthcare_Data_v1[[#This Row],[Age]]&gt;35,"Middle","Young"))</f>
        <v>Senior</v>
      </c>
    </row>
    <row r="6306" spans="1:18" x14ac:dyDescent="0.3">
      <c r="A6306" s="1" t="s">
        <v>6291</v>
      </c>
      <c r="B6306" s="1" t="s">
        <v>26755</v>
      </c>
      <c r="C6306" s="1" t="s">
        <v>16</v>
      </c>
      <c r="D6306" s="1" t="s">
        <v>114</v>
      </c>
      <c r="E6306" s="1" t="s">
        <v>69</v>
      </c>
      <c r="F6306" s="2">
        <v>44053</v>
      </c>
      <c r="G6306" s="1" t="s">
        <v>17352</v>
      </c>
      <c r="H6306" s="1" t="s">
        <v>7440</v>
      </c>
      <c r="I6306" s="1" t="s">
        <v>21</v>
      </c>
      <c r="J6306" s="3" t="s">
        <v>32970</v>
      </c>
      <c r="K6306">
        <v>303</v>
      </c>
      <c r="L6306" s="1" t="s">
        <v>38</v>
      </c>
      <c r="M6306" s="2">
        <v>44067</v>
      </c>
      <c r="N6306" s="1" t="s">
        <v>43</v>
      </c>
      <c r="O6306" s="1" t="s">
        <v>44</v>
      </c>
      <c r="P6306" s="1">
        <f>_3___Healthcare_Data_v1[[#This Row],[Discharge Date]]-_3___Healthcare_Data_v1[[#This Row],[Date of Admission]]</f>
        <v>14</v>
      </c>
      <c r="Q6306" s="1">
        <f>IFERROR(_3___Healthcare_Data_v1[[#This Row],[ Billing Amount ]]/_3___Healthcare_Data_v1[[#This Row],[Days in Hospital]],0)</f>
        <v>4131.5524492857139</v>
      </c>
      <c r="R6306" s="1" t="str">
        <f>IF(_3___Healthcare_Data_v1[[#This Row],[Age]]&gt;60,"Senior",IF(_3___Healthcare_Data_v1[[#This Row],[Age]]&gt;35,"Middle","Young"))</f>
        <v>Senior</v>
      </c>
    </row>
    <row r="6307" spans="1:18" x14ac:dyDescent="0.3">
      <c r="A6307" s="1" t="s">
        <v>17353</v>
      </c>
      <c r="B6307" s="1" t="s">
        <v>26649</v>
      </c>
      <c r="C6307" s="1" t="s">
        <v>16</v>
      </c>
      <c r="D6307" s="1" t="s">
        <v>17</v>
      </c>
      <c r="E6307" s="1" t="s">
        <v>26615</v>
      </c>
      <c r="F6307" s="2">
        <v>44209</v>
      </c>
      <c r="G6307" s="1" t="s">
        <v>17354</v>
      </c>
      <c r="H6307" s="1" t="s">
        <v>17355</v>
      </c>
      <c r="I6307" s="1" t="s">
        <v>21</v>
      </c>
      <c r="J6307" s="3" t="s">
        <v>32971</v>
      </c>
      <c r="K6307">
        <v>304</v>
      </c>
      <c r="L6307" s="1" t="s">
        <v>22</v>
      </c>
      <c r="M6307" s="2">
        <v>44216</v>
      </c>
      <c r="N6307" s="1" t="s">
        <v>48</v>
      </c>
      <c r="O6307" s="1" t="s">
        <v>24</v>
      </c>
      <c r="P6307" s="1">
        <f>_3___Healthcare_Data_v1[[#This Row],[Discharge Date]]-_3___Healthcare_Data_v1[[#This Row],[Date of Admission]]</f>
        <v>7</v>
      </c>
      <c r="Q6307" s="1">
        <f>IFERROR(_3___Healthcare_Data_v1[[#This Row],[ Billing Amount ]]/_3___Healthcare_Data_v1[[#This Row],[Days in Hospital]],0)</f>
        <v>663.43977057142854</v>
      </c>
      <c r="R6307" s="1" t="str">
        <f>IF(_3___Healthcare_Data_v1[[#This Row],[Age]]&gt;60,"Senior",IF(_3___Healthcare_Data_v1[[#This Row],[Age]]&gt;35,"Middle","Young"))</f>
        <v>Senior</v>
      </c>
    </row>
    <row r="6308" spans="1:18" x14ac:dyDescent="0.3">
      <c r="A6308" s="1" t="s">
        <v>17356</v>
      </c>
      <c r="B6308" s="1" t="s">
        <v>26759</v>
      </c>
      <c r="C6308" s="1" t="s">
        <v>26</v>
      </c>
      <c r="D6308" s="1" t="s">
        <v>114</v>
      </c>
      <c r="E6308" s="1" t="s">
        <v>28</v>
      </c>
      <c r="F6308" s="2">
        <v>43970</v>
      </c>
      <c r="G6308" s="1" t="s">
        <v>17357</v>
      </c>
      <c r="H6308" s="1" t="s">
        <v>17358</v>
      </c>
      <c r="I6308" s="1" t="s">
        <v>60</v>
      </c>
      <c r="J6308" s="3" t="s">
        <v>32972</v>
      </c>
      <c r="K6308">
        <v>240</v>
      </c>
      <c r="L6308" s="1" t="s">
        <v>38</v>
      </c>
      <c r="M6308" s="2">
        <v>43994</v>
      </c>
      <c r="N6308" s="1" t="s">
        <v>43</v>
      </c>
      <c r="O6308" s="1" t="s">
        <v>44</v>
      </c>
      <c r="P6308" s="1">
        <f>_3___Healthcare_Data_v1[[#This Row],[Discharge Date]]-_3___Healthcare_Data_v1[[#This Row],[Date of Admission]]</f>
        <v>24</v>
      </c>
      <c r="Q6308" s="1">
        <f>IFERROR(_3___Healthcare_Data_v1[[#This Row],[ Billing Amount ]]/_3___Healthcare_Data_v1[[#This Row],[Days in Hospital]],0)</f>
        <v>1771.0222770833334</v>
      </c>
      <c r="R6308" s="1" t="str">
        <f>IF(_3___Healthcare_Data_v1[[#This Row],[Age]]&gt;60,"Senior",IF(_3___Healthcare_Data_v1[[#This Row],[Age]]&gt;35,"Middle","Young"))</f>
        <v>Senior</v>
      </c>
    </row>
    <row r="6309" spans="1:18" x14ac:dyDescent="0.3">
      <c r="A6309" s="1" t="s">
        <v>17359</v>
      </c>
      <c r="B6309" s="1" t="s">
        <v>26798</v>
      </c>
      <c r="C6309" s="1" t="s">
        <v>16</v>
      </c>
      <c r="D6309" s="1" t="s">
        <v>114</v>
      </c>
      <c r="E6309" s="1" t="s">
        <v>26615</v>
      </c>
      <c r="F6309" s="2">
        <v>44400</v>
      </c>
      <c r="G6309" s="1" t="s">
        <v>17360</v>
      </c>
      <c r="H6309" s="1" t="s">
        <v>17361</v>
      </c>
      <c r="I6309" s="1" t="s">
        <v>56</v>
      </c>
      <c r="J6309" s="3" t="s">
        <v>32973</v>
      </c>
      <c r="K6309">
        <v>278</v>
      </c>
      <c r="L6309" s="1" t="s">
        <v>22</v>
      </c>
      <c r="M6309" s="2">
        <v>44406</v>
      </c>
      <c r="N6309" s="1" t="s">
        <v>43</v>
      </c>
      <c r="O6309" s="1" t="s">
        <v>24</v>
      </c>
      <c r="P6309" s="1">
        <f>_3___Healthcare_Data_v1[[#This Row],[Discharge Date]]-_3___Healthcare_Data_v1[[#This Row],[Date of Admission]]</f>
        <v>6</v>
      </c>
      <c r="Q6309" s="1">
        <f>IFERROR(_3___Healthcare_Data_v1[[#This Row],[ Billing Amount ]]/_3___Healthcare_Data_v1[[#This Row],[Days in Hospital]],0)</f>
        <v>3974.72471</v>
      </c>
      <c r="R6309" s="1" t="str">
        <f>IF(_3___Healthcare_Data_v1[[#This Row],[Age]]&gt;60,"Senior",IF(_3___Healthcare_Data_v1[[#This Row],[Age]]&gt;35,"Middle","Young"))</f>
        <v>Senior</v>
      </c>
    </row>
    <row r="6310" spans="1:18" x14ac:dyDescent="0.3">
      <c r="A6310" s="1" t="s">
        <v>17362</v>
      </c>
      <c r="B6310" s="1" t="s">
        <v>26732</v>
      </c>
      <c r="C6310" s="1" t="s">
        <v>26</v>
      </c>
      <c r="D6310" s="1" t="s">
        <v>49</v>
      </c>
      <c r="E6310" s="1" t="s">
        <v>35</v>
      </c>
      <c r="F6310" s="2">
        <v>44871</v>
      </c>
      <c r="G6310" s="1" t="s">
        <v>17363</v>
      </c>
      <c r="H6310" s="1" t="s">
        <v>17364</v>
      </c>
      <c r="I6310" s="1" t="s">
        <v>56</v>
      </c>
      <c r="J6310" s="3" t="s">
        <v>32974</v>
      </c>
      <c r="K6310">
        <v>384</v>
      </c>
      <c r="L6310" s="1" t="s">
        <v>22</v>
      </c>
      <c r="M6310" s="2">
        <v>44876</v>
      </c>
      <c r="N6310" s="1" t="s">
        <v>23</v>
      </c>
      <c r="O6310" s="1" t="s">
        <v>24</v>
      </c>
      <c r="P6310" s="1">
        <f>_3___Healthcare_Data_v1[[#This Row],[Discharge Date]]-_3___Healthcare_Data_v1[[#This Row],[Date of Admission]]</f>
        <v>5</v>
      </c>
      <c r="Q6310" s="1">
        <f>IFERROR(_3___Healthcare_Data_v1[[#This Row],[ Billing Amount ]]/_3___Healthcare_Data_v1[[#This Row],[Days in Hospital]],0)</f>
        <v>4580.5196500000002</v>
      </c>
      <c r="R6310" s="1" t="str">
        <f>IF(_3___Healthcare_Data_v1[[#This Row],[Age]]&gt;60,"Senior",IF(_3___Healthcare_Data_v1[[#This Row],[Age]]&gt;35,"Middle","Young"))</f>
        <v>Senior</v>
      </c>
    </row>
    <row r="6311" spans="1:18" x14ac:dyDescent="0.3">
      <c r="A6311" s="1" t="s">
        <v>17365</v>
      </c>
      <c r="B6311" s="1" t="s">
        <v>26683</v>
      </c>
      <c r="C6311" s="1" t="s">
        <v>26</v>
      </c>
      <c r="D6311" s="1" t="s">
        <v>49</v>
      </c>
      <c r="E6311" s="1" t="s">
        <v>26620</v>
      </c>
      <c r="F6311" s="2">
        <v>45041</v>
      </c>
      <c r="G6311" s="1" t="s">
        <v>17366</v>
      </c>
      <c r="H6311" s="1" t="s">
        <v>17367</v>
      </c>
      <c r="I6311" s="1" t="s">
        <v>26607</v>
      </c>
      <c r="J6311" s="3" t="s">
        <v>32975</v>
      </c>
      <c r="K6311">
        <v>173</v>
      </c>
      <c r="L6311" s="1" t="s">
        <v>38</v>
      </c>
      <c r="M6311" s="2">
        <v>45065</v>
      </c>
      <c r="N6311" s="1" t="s">
        <v>31</v>
      </c>
      <c r="O6311" s="1" t="s">
        <v>44</v>
      </c>
      <c r="P6311" s="1">
        <f>_3___Healthcare_Data_v1[[#This Row],[Discharge Date]]-_3___Healthcare_Data_v1[[#This Row],[Date of Admission]]</f>
        <v>24</v>
      </c>
      <c r="Q6311" s="1">
        <f>IFERROR(_3___Healthcare_Data_v1[[#This Row],[ Billing Amount ]]/_3___Healthcare_Data_v1[[#This Row],[Days in Hospital]],0)</f>
        <v>143.29084983333334</v>
      </c>
      <c r="R6311" s="1" t="str">
        <f>IF(_3___Healthcare_Data_v1[[#This Row],[Age]]&gt;60,"Senior",IF(_3___Healthcare_Data_v1[[#This Row],[Age]]&gt;35,"Middle","Young"))</f>
        <v>Senior</v>
      </c>
    </row>
    <row r="6312" spans="1:18" x14ac:dyDescent="0.3">
      <c r="A6312" s="1" t="s">
        <v>17368</v>
      </c>
      <c r="B6312" s="1" t="s">
        <v>26994</v>
      </c>
      <c r="C6312" s="1" t="s">
        <v>16</v>
      </c>
      <c r="D6312" s="1" t="s">
        <v>62</v>
      </c>
      <c r="E6312" s="1" t="s">
        <v>18</v>
      </c>
      <c r="F6312" s="2">
        <v>44256</v>
      </c>
      <c r="G6312" s="1" t="s">
        <v>17369</v>
      </c>
      <c r="H6312" s="1" t="s">
        <v>17370</v>
      </c>
      <c r="I6312" s="1" t="s">
        <v>56</v>
      </c>
      <c r="J6312" s="3" t="s">
        <v>32976</v>
      </c>
      <c r="K6312">
        <v>258</v>
      </c>
      <c r="L6312" s="1" t="s">
        <v>42</v>
      </c>
      <c r="M6312" s="2">
        <v>44276</v>
      </c>
      <c r="N6312" s="1" t="s">
        <v>31</v>
      </c>
      <c r="O6312" s="1" t="s">
        <v>44</v>
      </c>
      <c r="P6312" s="1">
        <f>_3___Healthcare_Data_v1[[#This Row],[Discharge Date]]-_3___Healthcare_Data_v1[[#This Row],[Date of Admission]]</f>
        <v>20</v>
      </c>
      <c r="Q6312" s="1">
        <f>IFERROR(_3___Healthcare_Data_v1[[#This Row],[ Billing Amount ]]/_3___Healthcare_Data_v1[[#This Row],[Days in Hospital]],0)</f>
        <v>1412.6918694999999</v>
      </c>
      <c r="R6312" s="1" t="str">
        <f>IF(_3___Healthcare_Data_v1[[#This Row],[Age]]&gt;60,"Senior",IF(_3___Healthcare_Data_v1[[#This Row],[Age]]&gt;35,"Middle","Young"))</f>
        <v>Senior</v>
      </c>
    </row>
    <row r="6313" spans="1:18" x14ac:dyDescent="0.3">
      <c r="A6313" s="1" t="s">
        <v>17371</v>
      </c>
      <c r="B6313" s="1" t="s">
        <v>26624</v>
      </c>
      <c r="C6313" s="1" t="s">
        <v>16</v>
      </c>
      <c r="D6313" s="1" t="s">
        <v>17</v>
      </c>
      <c r="E6313" s="1" t="s">
        <v>28</v>
      </c>
      <c r="F6313" s="2">
        <v>43714</v>
      </c>
      <c r="G6313" s="1" t="s">
        <v>17372</v>
      </c>
      <c r="H6313" s="1" t="s">
        <v>10940</v>
      </c>
      <c r="I6313" s="1" t="s">
        <v>56</v>
      </c>
      <c r="J6313" s="3" t="s">
        <v>32977</v>
      </c>
      <c r="K6313">
        <v>320</v>
      </c>
      <c r="L6313" s="1" t="s">
        <v>42</v>
      </c>
      <c r="M6313" s="2">
        <v>43736</v>
      </c>
      <c r="N6313" s="1" t="s">
        <v>23</v>
      </c>
      <c r="O6313" s="1" t="s">
        <v>44</v>
      </c>
      <c r="P6313" s="1">
        <f>_3___Healthcare_Data_v1[[#This Row],[Discharge Date]]-_3___Healthcare_Data_v1[[#This Row],[Date of Admission]]</f>
        <v>22</v>
      </c>
      <c r="Q6313" s="1">
        <f>IFERROR(_3___Healthcare_Data_v1[[#This Row],[ Billing Amount ]]/_3___Healthcare_Data_v1[[#This Row],[Days in Hospital]],0)</f>
        <v>1447.6136186363635</v>
      </c>
      <c r="R6313" s="1" t="str">
        <f>IF(_3___Healthcare_Data_v1[[#This Row],[Age]]&gt;60,"Senior",IF(_3___Healthcare_Data_v1[[#This Row],[Age]]&gt;35,"Middle","Young"))</f>
        <v>Senior</v>
      </c>
    </row>
    <row r="6314" spans="1:18" x14ac:dyDescent="0.3">
      <c r="A6314" s="1" t="s">
        <v>12809</v>
      </c>
      <c r="B6314" s="1" t="s">
        <v>26683</v>
      </c>
      <c r="C6314" s="1" t="s">
        <v>16</v>
      </c>
      <c r="D6314" s="1" t="s">
        <v>229</v>
      </c>
      <c r="E6314" s="1" t="s">
        <v>26615</v>
      </c>
      <c r="F6314" s="2">
        <v>44728</v>
      </c>
      <c r="G6314" s="1" t="s">
        <v>17373</v>
      </c>
      <c r="H6314" s="1" t="s">
        <v>17374</v>
      </c>
      <c r="I6314" s="1" t="s">
        <v>21</v>
      </c>
      <c r="J6314" s="3" t="s">
        <v>32978</v>
      </c>
      <c r="K6314">
        <v>426</v>
      </c>
      <c r="L6314" s="1" t="s">
        <v>22</v>
      </c>
      <c r="M6314" s="2">
        <v>44741</v>
      </c>
      <c r="N6314" s="1" t="s">
        <v>84</v>
      </c>
      <c r="O6314" s="1" t="s">
        <v>32</v>
      </c>
      <c r="P6314" s="1">
        <f>_3___Healthcare_Data_v1[[#This Row],[Discharge Date]]-_3___Healthcare_Data_v1[[#This Row],[Date of Admission]]</f>
        <v>13</v>
      </c>
      <c r="Q6314" s="1">
        <f>IFERROR(_3___Healthcare_Data_v1[[#This Row],[ Billing Amount ]]/_3___Healthcare_Data_v1[[#This Row],[Days in Hospital]],0)</f>
        <v>1994.9720538461538</v>
      </c>
      <c r="R6314" s="1" t="str">
        <f>IF(_3___Healthcare_Data_v1[[#This Row],[Age]]&gt;60,"Senior",IF(_3___Healthcare_Data_v1[[#This Row],[Age]]&gt;35,"Middle","Young"))</f>
        <v>Senior</v>
      </c>
    </row>
    <row r="6315" spans="1:18" x14ac:dyDescent="0.3">
      <c r="A6315" s="1" t="s">
        <v>17375</v>
      </c>
      <c r="B6315" s="1" t="s">
        <v>26732</v>
      </c>
      <c r="C6315" s="1" t="s">
        <v>16</v>
      </c>
      <c r="D6315" s="1" t="s">
        <v>49</v>
      </c>
      <c r="E6315" s="1" t="s">
        <v>18</v>
      </c>
      <c r="F6315" s="2">
        <v>44656</v>
      </c>
      <c r="G6315" s="1" t="s">
        <v>17376</v>
      </c>
      <c r="H6315" s="1" t="s">
        <v>17377</v>
      </c>
      <c r="I6315" s="1" t="s">
        <v>21</v>
      </c>
      <c r="J6315" s="3" t="s">
        <v>32979</v>
      </c>
      <c r="K6315">
        <v>172</v>
      </c>
      <c r="L6315" s="1" t="s">
        <v>42</v>
      </c>
      <c r="M6315" s="2">
        <v>44660</v>
      </c>
      <c r="N6315" s="1" t="s">
        <v>43</v>
      </c>
      <c r="O6315" s="1" t="s">
        <v>32</v>
      </c>
      <c r="P6315" s="1">
        <f>_3___Healthcare_Data_v1[[#This Row],[Discharge Date]]-_3___Healthcare_Data_v1[[#This Row],[Date of Admission]]</f>
        <v>4</v>
      </c>
      <c r="Q6315" s="1">
        <f>IFERROR(_3___Healthcare_Data_v1[[#This Row],[ Billing Amount ]]/_3___Healthcare_Data_v1[[#This Row],[Days in Hospital]],0)</f>
        <v>7446.6803849999997</v>
      </c>
      <c r="R6315" s="1" t="str">
        <f>IF(_3___Healthcare_Data_v1[[#This Row],[Age]]&gt;60,"Senior",IF(_3___Healthcare_Data_v1[[#This Row],[Age]]&gt;35,"Middle","Young"))</f>
        <v>Senior</v>
      </c>
    </row>
    <row r="6316" spans="1:18" x14ac:dyDescent="0.3">
      <c r="A6316" s="1" t="s">
        <v>10038</v>
      </c>
      <c r="B6316" s="1" t="s">
        <v>26697</v>
      </c>
      <c r="C6316" s="1" t="s">
        <v>26</v>
      </c>
      <c r="D6316" s="1" t="s">
        <v>229</v>
      </c>
      <c r="E6316" s="1" t="s">
        <v>69</v>
      </c>
      <c r="F6316" s="2">
        <v>43845</v>
      </c>
      <c r="G6316" s="1" t="s">
        <v>17378</v>
      </c>
      <c r="H6316" s="1" t="s">
        <v>17379</v>
      </c>
      <c r="I6316" s="1" t="s">
        <v>60</v>
      </c>
      <c r="J6316" s="3" t="s">
        <v>32980</v>
      </c>
      <c r="K6316">
        <v>427</v>
      </c>
      <c r="L6316" s="1" t="s">
        <v>42</v>
      </c>
      <c r="M6316" s="2">
        <v>43848</v>
      </c>
      <c r="N6316" s="1" t="s">
        <v>31</v>
      </c>
      <c r="O6316" s="1" t="s">
        <v>32</v>
      </c>
      <c r="P6316" s="1">
        <f>_3___Healthcare_Data_v1[[#This Row],[Discharge Date]]-_3___Healthcare_Data_v1[[#This Row],[Date of Admission]]</f>
        <v>3</v>
      </c>
      <c r="Q6316" s="1">
        <f>IFERROR(_3___Healthcare_Data_v1[[#This Row],[ Billing Amount ]]/_3___Healthcare_Data_v1[[#This Row],[Days in Hospital]],0)</f>
        <v>24376.002606666665</v>
      </c>
      <c r="R6316" s="1" t="str">
        <f>IF(_3___Healthcare_Data_v1[[#This Row],[Age]]&gt;60,"Senior",IF(_3___Healthcare_Data_v1[[#This Row],[Age]]&gt;35,"Middle","Young"))</f>
        <v>Senior</v>
      </c>
    </row>
    <row r="6317" spans="1:18" x14ac:dyDescent="0.3">
      <c r="A6317" s="1" t="s">
        <v>17380</v>
      </c>
      <c r="B6317" s="1" t="s">
        <v>26803</v>
      </c>
      <c r="C6317" s="1" t="s">
        <v>16</v>
      </c>
      <c r="D6317" s="1" t="s">
        <v>114</v>
      </c>
      <c r="E6317" s="1" t="s">
        <v>28</v>
      </c>
      <c r="F6317" s="2">
        <v>44390</v>
      </c>
      <c r="G6317" s="1" t="s">
        <v>17381</v>
      </c>
      <c r="H6317" s="1" t="s">
        <v>17382</v>
      </c>
      <c r="I6317" s="1" t="s">
        <v>56</v>
      </c>
      <c r="J6317" s="3" t="s">
        <v>32981</v>
      </c>
      <c r="K6317">
        <v>261</v>
      </c>
      <c r="L6317" s="1" t="s">
        <v>42</v>
      </c>
      <c r="M6317" s="2">
        <v>44410</v>
      </c>
      <c r="N6317" s="1" t="s">
        <v>84</v>
      </c>
      <c r="O6317" s="1" t="s">
        <v>32</v>
      </c>
      <c r="P6317" s="1">
        <f>_3___Healthcare_Data_v1[[#This Row],[Discharge Date]]-_3___Healthcare_Data_v1[[#This Row],[Date of Admission]]</f>
        <v>20</v>
      </c>
      <c r="Q6317" s="1">
        <f>IFERROR(_3___Healthcare_Data_v1[[#This Row],[ Billing Amount ]]/_3___Healthcare_Data_v1[[#This Row],[Days in Hospital]],0)</f>
        <v>1423.0193999999999</v>
      </c>
      <c r="R6317" s="1" t="str">
        <f>IF(_3___Healthcare_Data_v1[[#This Row],[Age]]&gt;60,"Senior",IF(_3___Healthcare_Data_v1[[#This Row],[Age]]&gt;35,"Middle","Young"))</f>
        <v>Senior</v>
      </c>
    </row>
    <row r="6318" spans="1:18" x14ac:dyDescent="0.3">
      <c r="A6318" s="1" t="s">
        <v>17383</v>
      </c>
      <c r="B6318" s="1" t="s">
        <v>26644</v>
      </c>
      <c r="C6318" s="1" t="s">
        <v>16</v>
      </c>
      <c r="D6318" s="1" t="s">
        <v>114</v>
      </c>
      <c r="E6318" s="1" t="s">
        <v>35</v>
      </c>
      <c r="F6318" s="2">
        <v>44507</v>
      </c>
      <c r="G6318" s="1" t="s">
        <v>14973</v>
      </c>
      <c r="H6318" s="1" t="s">
        <v>17384</v>
      </c>
      <c r="I6318" s="1" t="s">
        <v>21</v>
      </c>
      <c r="J6318" s="3" t="s">
        <v>32982</v>
      </c>
      <c r="K6318">
        <v>466</v>
      </c>
      <c r="L6318" s="1" t="s">
        <v>22</v>
      </c>
      <c r="M6318" s="2">
        <v>44525</v>
      </c>
      <c r="N6318" s="1" t="s">
        <v>84</v>
      </c>
      <c r="O6318" s="1" t="s">
        <v>24</v>
      </c>
      <c r="P6318" s="1">
        <f>_3___Healthcare_Data_v1[[#This Row],[Discharge Date]]-_3___Healthcare_Data_v1[[#This Row],[Date of Admission]]</f>
        <v>18</v>
      </c>
      <c r="Q6318" s="1">
        <f>IFERROR(_3___Healthcare_Data_v1[[#This Row],[ Billing Amount ]]/_3___Healthcare_Data_v1[[#This Row],[Days in Hospital]],0)</f>
        <v>72.613670111111105</v>
      </c>
      <c r="R6318" s="1" t="str">
        <f>IF(_3___Healthcare_Data_v1[[#This Row],[Age]]&gt;60,"Senior",IF(_3___Healthcare_Data_v1[[#This Row],[Age]]&gt;35,"Middle","Young"))</f>
        <v>Senior</v>
      </c>
    </row>
    <row r="6319" spans="1:18" x14ac:dyDescent="0.3">
      <c r="A6319" s="1" t="s">
        <v>17385</v>
      </c>
      <c r="B6319" s="1" t="s">
        <v>26873</v>
      </c>
      <c r="C6319" s="1" t="s">
        <v>26</v>
      </c>
      <c r="D6319" s="1" t="s">
        <v>27</v>
      </c>
      <c r="E6319" s="1" t="s">
        <v>18</v>
      </c>
      <c r="F6319" s="2">
        <v>43997</v>
      </c>
      <c r="G6319" s="1" t="s">
        <v>17386</v>
      </c>
      <c r="H6319" s="1" t="s">
        <v>17387</v>
      </c>
      <c r="I6319" s="1" t="s">
        <v>56</v>
      </c>
      <c r="J6319" s="3" t="s">
        <v>32983</v>
      </c>
      <c r="K6319">
        <v>301</v>
      </c>
      <c r="L6319" s="1" t="s">
        <v>42</v>
      </c>
      <c r="M6319" s="2">
        <v>43999</v>
      </c>
      <c r="N6319" s="1" t="s">
        <v>43</v>
      </c>
      <c r="O6319" s="1" t="s">
        <v>24</v>
      </c>
      <c r="P6319" s="1">
        <f>_3___Healthcare_Data_v1[[#This Row],[Discharge Date]]-_3___Healthcare_Data_v1[[#This Row],[Date of Admission]]</f>
        <v>2</v>
      </c>
      <c r="Q6319" s="1">
        <f>IFERROR(_3___Healthcare_Data_v1[[#This Row],[ Billing Amount ]]/_3___Healthcare_Data_v1[[#This Row],[Days in Hospital]],0)</f>
        <v>5496.63915</v>
      </c>
      <c r="R6319" s="1" t="str">
        <f>IF(_3___Healthcare_Data_v1[[#This Row],[Age]]&gt;60,"Senior",IF(_3___Healthcare_Data_v1[[#This Row],[Age]]&gt;35,"Middle","Young"))</f>
        <v>Senior</v>
      </c>
    </row>
    <row r="6320" spans="1:18" x14ac:dyDescent="0.3">
      <c r="A6320" s="1" t="s">
        <v>17388</v>
      </c>
      <c r="B6320" s="1" t="s">
        <v>26672</v>
      </c>
      <c r="C6320" s="1" t="s">
        <v>16</v>
      </c>
      <c r="D6320" s="1" t="s">
        <v>49</v>
      </c>
      <c r="E6320" s="1" t="s">
        <v>69</v>
      </c>
      <c r="F6320" s="2">
        <v>44606</v>
      </c>
      <c r="G6320" s="1" t="s">
        <v>17389</v>
      </c>
      <c r="H6320" s="1" t="s">
        <v>830</v>
      </c>
      <c r="I6320" s="1" t="s">
        <v>26607</v>
      </c>
      <c r="J6320" s="3" t="s">
        <v>32984</v>
      </c>
      <c r="K6320">
        <v>418</v>
      </c>
      <c r="L6320" s="1" t="s">
        <v>38</v>
      </c>
      <c r="M6320" s="2">
        <v>44620</v>
      </c>
      <c r="N6320" s="1" t="s">
        <v>43</v>
      </c>
      <c r="O6320" s="1" t="s">
        <v>24</v>
      </c>
      <c r="P6320" s="1">
        <f>_3___Healthcare_Data_v1[[#This Row],[Discharge Date]]-_3___Healthcare_Data_v1[[#This Row],[Date of Admission]]</f>
        <v>14</v>
      </c>
      <c r="Q6320" s="1">
        <f>IFERROR(_3___Healthcare_Data_v1[[#This Row],[ Billing Amount ]]/_3___Healthcare_Data_v1[[#This Row],[Days in Hospital]],0)</f>
        <v>4435.0393592857145</v>
      </c>
      <c r="R6320" s="1" t="str">
        <f>IF(_3___Healthcare_Data_v1[[#This Row],[Age]]&gt;60,"Senior",IF(_3___Healthcare_Data_v1[[#This Row],[Age]]&gt;35,"Middle","Young"))</f>
        <v>Senior</v>
      </c>
    </row>
    <row r="6321" spans="1:18" x14ac:dyDescent="0.3">
      <c r="A6321" s="1" t="s">
        <v>17390</v>
      </c>
      <c r="B6321" s="1" t="s">
        <v>26723</v>
      </c>
      <c r="C6321" s="1" t="s">
        <v>26</v>
      </c>
      <c r="D6321" s="1" t="s">
        <v>49</v>
      </c>
      <c r="E6321" s="1" t="s">
        <v>28</v>
      </c>
      <c r="F6321" s="2">
        <v>43904</v>
      </c>
      <c r="G6321" s="1" t="s">
        <v>17391</v>
      </c>
      <c r="H6321" s="1" t="s">
        <v>17392</v>
      </c>
      <c r="I6321" s="1" t="s">
        <v>26607</v>
      </c>
      <c r="J6321" s="3" t="s">
        <v>32985</v>
      </c>
      <c r="K6321">
        <v>472</v>
      </c>
      <c r="L6321" s="1" t="s">
        <v>42</v>
      </c>
      <c r="M6321" s="2">
        <v>43905</v>
      </c>
      <c r="N6321" s="1" t="s">
        <v>23</v>
      </c>
      <c r="O6321" s="1" t="s">
        <v>24</v>
      </c>
      <c r="P6321" s="1">
        <f>_3___Healthcare_Data_v1[[#This Row],[Discharge Date]]-_3___Healthcare_Data_v1[[#This Row],[Date of Admission]]</f>
        <v>1</v>
      </c>
      <c r="Q6321" s="1">
        <f>IFERROR(_3___Healthcare_Data_v1[[#This Row],[ Billing Amount ]]/_3___Healthcare_Data_v1[[#This Row],[Days in Hospital]],0)</f>
        <v>14229.654119999999</v>
      </c>
      <c r="R6321" s="1" t="str">
        <f>IF(_3___Healthcare_Data_v1[[#This Row],[Age]]&gt;60,"Senior",IF(_3___Healthcare_Data_v1[[#This Row],[Age]]&gt;35,"Middle","Young"))</f>
        <v>Senior</v>
      </c>
    </row>
    <row r="6322" spans="1:18" x14ac:dyDescent="0.3">
      <c r="A6322" s="1" t="s">
        <v>17393</v>
      </c>
      <c r="B6322" s="1" t="s">
        <v>26683</v>
      </c>
      <c r="C6322" s="1" t="s">
        <v>16</v>
      </c>
      <c r="D6322" s="1" t="s">
        <v>229</v>
      </c>
      <c r="E6322" s="1" t="s">
        <v>28</v>
      </c>
      <c r="F6322" s="2">
        <v>44836</v>
      </c>
      <c r="G6322" s="1" t="s">
        <v>17394</v>
      </c>
      <c r="H6322" s="1" t="s">
        <v>17395</v>
      </c>
      <c r="I6322" s="1" t="s">
        <v>60</v>
      </c>
      <c r="J6322" s="3" t="s">
        <v>32986</v>
      </c>
      <c r="K6322">
        <v>379</v>
      </c>
      <c r="L6322" s="1" t="s">
        <v>42</v>
      </c>
      <c r="M6322" s="2">
        <v>44843</v>
      </c>
      <c r="N6322" s="1" t="s">
        <v>48</v>
      </c>
      <c r="O6322" s="1" t="s">
        <v>24</v>
      </c>
      <c r="P6322" s="1">
        <f>_3___Healthcare_Data_v1[[#This Row],[Discharge Date]]-_3___Healthcare_Data_v1[[#This Row],[Date of Admission]]</f>
        <v>7</v>
      </c>
      <c r="Q6322" s="1">
        <f>IFERROR(_3___Healthcare_Data_v1[[#This Row],[ Billing Amount ]]/_3___Healthcare_Data_v1[[#This Row],[Days in Hospital]],0)</f>
        <v>2979.5665942857145</v>
      </c>
      <c r="R6322" s="1" t="str">
        <f>IF(_3___Healthcare_Data_v1[[#This Row],[Age]]&gt;60,"Senior",IF(_3___Healthcare_Data_v1[[#This Row],[Age]]&gt;35,"Middle","Young"))</f>
        <v>Senior</v>
      </c>
    </row>
    <row r="6323" spans="1:18" x14ac:dyDescent="0.3">
      <c r="A6323" s="1" t="s">
        <v>17396</v>
      </c>
      <c r="B6323" s="1" t="s">
        <v>26622</v>
      </c>
      <c r="C6323" s="1" t="s">
        <v>16</v>
      </c>
      <c r="D6323" s="1" t="s">
        <v>27</v>
      </c>
      <c r="E6323" s="1" t="s">
        <v>69</v>
      </c>
      <c r="F6323" s="2">
        <v>45117</v>
      </c>
      <c r="G6323" s="1" t="s">
        <v>17397</v>
      </c>
      <c r="H6323" s="1" t="s">
        <v>17398</v>
      </c>
      <c r="I6323" s="1" t="s">
        <v>56</v>
      </c>
      <c r="J6323" s="3" t="s">
        <v>32987</v>
      </c>
      <c r="K6323">
        <v>254</v>
      </c>
      <c r="L6323" s="1" t="s">
        <v>22</v>
      </c>
      <c r="M6323" s="2">
        <v>45120</v>
      </c>
      <c r="N6323" s="1" t="s">
        <v>31</v>
      </c>
      <c r="O6323" s="1" t="s">
        <v>32</v>
      </c>
      <c r="P6323" s="1">
        <f>_3___Healthcare_Data_v1[[#This Row],[Discharge Date]]-_3___Healthcare_Data_v1[[#This Row],[Date of Admission]]</f>
        <v>3</v>
      </c>
      <c r="Q6323" s="1">
        <f>IFERROR(_3___Healthcare_Data_v1[[#This Row],[ Billing Amount ]]/_3___Healthcare_Data_v1[[#This Row],[Days in Hospital]],0)</f>
        <v>5013.8481366666665</v>
      </c>
      <c r="R6323" s="1" t="str">
        <f>IF(_3___Healthcare_Data_v1[[#This Row],[Age]]&gt;60,"Senior",IF(_3___Healthcare_Data_v1[[#This Row],[Age]]&gt;35,"Middle","Young"))</f>
        <v>Senior</v>
      </c>
    </row>
    <row r="6324" spans="1:18" x14ac:dyDescent="0.3">
      <c r="A6324" s="1" t="s">
        <v>17399</v>
      </c>
      <c r="B6324" s="1" t="s">
        <v>26759</v>
      </c>
      <c r="C6324" s="1" t="s">
        <v>26</v>
      </c>
      <c r="D6324" s="1" t="s">
        <v>114</v>
      </c>
      <c r="E6324" s="1" t="s">
        <v>26620</v>
      </c>
      <c r="F6324" s="2">
        <v>43825</v>
      </c>
      <c r="G6324" s="1" t="s">
        <v>17400</v>
      </c>
      <c r="H6324" s="1" t="s">
        <v>17401</v>
      </c>
      <c r="I6324" s="1" t="s">
        <v>56</v>
      </c>
      <c r="J6324" s="3" t="s">
        <v>32988</v>
      </c>
      <c r="K6324">
        <v>350</v>
      </c>
      <c r="L6324" s="1" t="s">
        <v>42</v>
      </c>
      <c r="M6324" s="2">
        <v>43841</v>
      </c>
      <c r="N6324" s="1" t="s">
        <v>23</v>
      </c>
      <c r="O6324" s="1" t="s">
        <v>32</v>
      </c>
      <c r="P6324" s="1">
        <f>_3___Healthcare_Data_v1[[#This Row],[Discharge Date]]-_3___Healthcare_Data_v1[[#This Row],[Date of Admission]]</f>
        <v>16</v>
      </c>
      <c r="Q6324" s="1">
        <f>IFERROR(_3___Healthcare_Data_v1[[#This Row],[ Billing Amount ]]/_3___Healthcare_Data_v1[[#This Row],[Days in Hospital]],0)</f>
        <v>1194.8326743749999</v>
      </c>
      <c r="R6324" s="1" t="str">
        <f>IF(_3___Healthcare_Data_v1[[#This Row],[Age]]&gt;60,"Senior",IF(_3___Healthcare_Data_v1[[#This Row],[Age]]&gt;35,"Middle","Young"))</f>
        <v>Senior</v>
      </c>
    </row>
    <row r="6325" spans="1:18" x14ac:dyDescent="0.3">
      <c r="A6325" s="1" t="s">
        <v>17402</v>
      </c>
      <c r="B6325" s="1" t="s">
        <v>26994</v>
      </c>
      <c r="C6325" s="1" t="s">
        <v>26</v>
      </c>
      <c r="D6325" s="1" t="s">
        <v>89</v>
      </c>
      <c r="E6325" s="1" t="s">
        <v>26615</v>
      </c>
      <c r="F6325" s="2">
        <v>45047</v>
      </c>
      <c r="G6325" s="1" t="s">
        <v>17403</v>
      </c>
      <c r="H6325" s="1" t="s">
        <v>17404</v>
      </c>
      <c r="I6325" s="1" t="s">
        <v>52</v>
      </c>
      <c r="J6325" s="3" t="s">
        <v>32989</v>
      </c>
      <c r="K6325">
        <v>489</v>
      </c>
      <c r="L6325" s="1" t="s">
        <v>22</v>
      </c>
      <c r="M6325" s="2">
        <v>45053</v>
      </c>
      <c r="N6325" s="1" t="s">
        <v>31</v>
      </c>
      <c r="O6325" s="1" t="s">
        <v>24</v>
      </c>
      <c r="P6325" s="1">
        <f>_3___Healthcare_Data_v1[[#This Row],[Discharge Date]]-_3___Healthcare_Data_v1[[#This Row],[Date of Admission]]</f>
        <v>6</v>
      </c>
      <c r="Q6325" s="1">
        <f>IFERROR(_3___Healthcare_Data_v1[[#This Row],[ Billing Amount ]]/_3___Healthcare_Data_v1[[#This Row],[Days in Hospital]],0)</f>
        <v>6195.7477783333334</v>
      </c>
      <c r="R6325" s="1" t="str">
        <f>IF(_3___Healthcare_Data_v1[[#This Row],[Age]]&gt;60,"Senior",IF(_3___Healthcare_Data_v1[[#This Row],[Age]]&gt;35,"Middle","Young"))</f>
        <v>Senior</v>
      </c>
    </row>
    <row r="6326" spans="1:18" x14ac:dyDescent="0.3">
      <c r="A6326" s="1" t="s">
        <v>17405</v>
      </c>
      <c r="B6326" s="1" t="s">
        <v>26622</v>
      </c>
      <c r="C6326" s="1" t="s">
        <v>26</v>
      </c>
      <c r="D6326" s="1" t="s">
        <v>27</v>
      </c>
      <c r="E6326" s="1" t="s">
        <v>35</v>
      </c>
      <c r="F6326" s="2">
        <v>44523</v>
      </c>
      <c r="G6326" s="1" t="s">
        <v>17406</v>
      </c>
      <c r="H6326" s="1" t="s">
        <v>4817</v>
      </c>
      <c r="I6326" s="1" t="s">
        <v>26607</v>
      </c>
      <c r="J6326" s="3" t="s">
        <v>32990</v>
      </c>
      <c r="K6326">
        <v>332</v>
      </c>
      <c r="L6326" s="1" t="s">
        <v>22</v>
      </c>
      <c r="M6326" s="2">
        <v>44525</v>
      </c>
      <c r="N6326" s="1" t="s">
        <v>31</v>
      </c>
      <c r="O6326" s="1" t="s">
        <v>44</v>
      </c>
      <c r="P6326" s="1">
        <f>_3___Healthcare_Data_v1[[#This Row],[Discharge Date]]-_3___Healthcare_Data_v1[[#This Row],[Date of Admission]]</f>
        <v>2</v>
      </c>
      <c r="Q6326" s="1">
        <f>IFERROR(_3___Healthcare_Data_v1[[#This Row],[ Billing Amount ]]/_3___Healthcare_Data_v1[[#This Row],[Days in Hospital]],0)</f>
        <v>10255.868735</v>
      </c>
      <c r="R6326" s="1" t="str">
        <f>IF(_3___Healthcare_Data_v1[[#This Row],[Age]]&gt;60,"Senior",IF(_3___Healthcare_Data_v1[[#This Row],[Age]]&gt;35,"Middle","Young"))</f>
        <v>Senior</v>
      </c>
    </row>
    <row r="6327" spans="1:18" x14ac:dyDescent="0.3">
      <c r="A6327" s="1" t="s">
        <v>17407</v>
      </c>
      <c r="B6327" s="1" t="s">
        <v>26779</v>
      </c>
      <c r="C6327" s="1" t="s">
        <v>16</v>
      </c>
      <c r="D6327" s="1" t="s">
        <v>114</v>
      </c>
      <c r="E6327" s="1" t="s">
        <v>28</v>
      </c>
      <c r="F6327" s="2">
        <v>43487</v>
      </c>
      <c r="G6327" s="1" t="s">
        <v>17408</v>
      </c>
      <c r="H6327" s="1" t="s">
        <v>4652</v>
      </c>
      <c r="I6327" s="1" t="s">
        <v>52</v>
      </c>
      <c r="J6327" s="3" t="s">
        <v>32991</v>
      </c>
      <c r="K6327">
        <v>134</v>
      </c>
      <c r="L6327" s="1" t="s">
        <v>42</v>
      </c>
      <c r="M6327" s="2">
        <v>43517</v>
      </c>
      <c r="N6327" s="1" t="s">
        <v>43</v>
      </c>
      <c r="O6327" s="1" t="s">
        <v>32</v>
      </c>
      <c r="P6327" s="1">
        <f>_3___Healthcare_Data_v1[[#This Row],[Discharge Date]]-_3___Healthcare_Data_v1[[#This Row],[Date of Admission]]</f>
        <v>30</v>
      </c>
      <c r="Q6327" s="1">
        <f>IFERROR(_3___Healthcare_Data_v1[[#This Row],[ Billing Amount ]]/_3___Healthcare_Data_v1[[#This Row],[Days in Hospital]],0)</f>
        <v>360.19378533333332</v>
      </c>
      <c r="R6327" s="1" t="str">
        <f>IF(_3___Healthcare_Data_v1[[#This Row],[Age]]&gt;60,"Senior",IF(_3___Healthcare_Data_v1[[#This Row],[Age]]&gt;35,"Middle","Young"))</f>
        <v>Senior</v>
      </c>
    </row>
    <row r="6328" spans="1:18" x14ac:dyDescent="0.3">
      <c r="A6328" s="1" t="s">
        <v>17409</v>
      </c>
      <c r="B6328" s="1" t="s">
        <v>26630</v>
      </c>
      <c r="C6328" s="1" t="s">
        <v>16</v>
      </c>
      <c r="D6328" s="1" t="s">
        <v>49</v>
      </c>
      <c r="E6328" s="1" t="s">
        <v>28</v>
      </c>
      <c r="F6328" s="2">
        <v>43746</v>
      </c>
      <c r="G6328" s="1" t="s">
        <v>4268</v>
      </c>
      <c r="H6328" s="1" t="s">
        <v>17410</v>
      </c>
      <c r="I6328" s="1" t="s">
        <v>60</v>
      </c>
      <c r="J6328" s="3" t="s">
        <v>32992</v>
      </c>
      <c r="K6328">
        <v>193</v>
      </c>
      <c r="L6328" s="1" t="s">
        <v>42</v>
      </c>
      <c r="M6328" s="2">
        <v>43762</v>
      </c>
      <c r="N6328" s="1" t="s">
        <v>31</v>
      </c>
      <c r="O6328" s="1" t="s">
        <v>44</v>
      </c>
      <c r="P6328" s="1">
        <f>_3___Healthcare_Data_v1[[#This Row],[Discharge Date]]-_3___Healthcare_Data_v1[[#This Row],[Date of Admission]]</f>
        <v>16</v>
      </c>
      <c r="Q6328" s="1">
        <f>IFERROR(_3___Healthcare_Data_v1[[#This Row],[ Billing Amount ]]/_3___Healthcare_Data_v1[[#This Row],[Days in Hospital]],0)</f>
        <v>1607.144349375</v>
      </c>
      <c r="R6328" s="1" t="str">
        <f>IF(_3___Healthcare_Data_v1[[#This Row],[Age]]&gt;60,"Senior",IF(_3___Healthcare_Data_v1[[#This Row],[Age]]&gt;35,"Middle","Young"))</f>
        <v>Senior</v>
      </c>
    </row>
    <row r="6329" spans="1:18" x14ac:dyDescent="0.3">
      <c r="A6329" s="1" t="s">
        <v>17411</v>
      </c>
      <c r="B6329" s="1" t="s">
        <v>26632</v>
      </c>
      <c r="C6329" s="1" t="s">
        <v>16</v>
      </c>
      <c r="D6329" s="1" t="s">
        <v>62</v>
      </c>
      <c r="E6329" s="1" t="s">
        <v>35</v>
      </c>
      <c r="F6329" s="2">
        <v>44774</v>
      </c>
      <c r="G6329" s="1" t="s">
        <v>17412</v>
      </c>
      <c r="H6329" s="1" t="s">
        <v>17413</v>
      </c>
      <c r="I6329" s="1" t="s">
        <v>21</v>
      </c>
      <c r="J6329" s="3" t="s">
        <v>32993</v>
      </c>
      <c r="K6329">
        <v>286</v>
      </c>
      <c r="L6329" s="1" t="s">
        <v>22</v>
      </c>
      <c r="M6329" s="2">
        <v>44790</v>
      </c>
      <c r="N6329" s="1" t="s">
        <v>84</v>
      </c>
      <c r="O6329" s="1" t="s">
        <v>24</v>
      </c>
      <c r="P6329" s="1">
        <f>_3___Healthcare_Data_v1[[#This Row],[Discharge Date]]-_3___Healthcare_Data_v1[[#This Row],[Date of Admission]]</f>
        <v>16</v>
      </c>
      <c r="Q6329" s="1">
        <f>IFERROR(_3___Healthcare_Data_v1[[#This Row],[ Billing Amount ]]/_3___Healthcare_Data_v1[[#This Row],[Days in Hospital]],0)</f>
        <v>445.59629374999997</v>
      </c>
      <c r="R6329" s="1" t="str">
        <f>IF(_3___Healthcare_Data_v1[[#This Row],[Age]]&gt;60,"Senior",IF(_3___Healthcare_Data_v1[[#This Row],[Age]]&gt;35,"Middle","Young"))</f>
        <v>Senior</v>
      </c>
    </row>
    <row r="6330" spans="1:18" x14ac:dyDescent="0.3">
      <c r="A6330" s="1" t="s">
        <v>17414</v>
      </c>
      <c r="B6330" s="1" t="s">
        <v>26700</v>
      </c>
      <c r="C6330" s="1" t="s">
        <v>16</v>
      </c>
      <c r="D6330" s="1" t="s">
        <v>229</v>
      </c>
      <c r="E6330" s="1" t="s">
        <v>35</v>
      </c>
      <c r="F6330" s="2">
        <v>44188</v>
      </c>
      <c r="G6330" s="1" t="s">
        <v>17415</v>
      </c>
      <c r="H6330" s="1" t="s">
        <v>17416</v>
      </c>
      <c r="I6330" s="1" t="s">
        <v>56</v>
      </c>
      <c r="J6330" s="3" t="s">
        <v>32994</v>
      </c>
      <c r="K6330">
        <v>373</v>
      </c>
      <c r="L6330" s="1" t="s">
        <v>22</v>
      </c>
      <c r="M6330" s="2">
        <v>44189</v>
      </c>
      <c r="N6330" s="1" t="s">
        <v>23</v>
      </c>
      <c r="O6330" s="1" t="s">
        <v>24</v>
      </c>
      <c r="P6330" s="1">
        <f>_3___Healthcare_Data_v1[[#This Row],[Discharge Date]]-_3___Healthcare_Data_v1[[#This Row],[Date of Admission]]</f>
        <v>1</v>
      </c>
      <c r="Q6330" s="1">
        <f>IFERROR(_3___Healthcare_Data_v1[[#This Row],[ Billing Amount ]]/_3___Healthcare_Data_v1[[#This Row],[Days in Hospital]],0)</f>
        <v>2560.089391</v>
      </c>
      <c r="R6330" s="1" t="str">
        <f>IF(_3___Healthcare_Data_v1[[#This Row],[Age]]&gt;60,"Senior",IF(_3___Healthcare_Data_v1[[#This Row],[Age]]&gt;35,"Middle","Young"))</f>
        <v>Senior</v>
      </c>
    </row>
    <row r="6331" spans="1:18" x14ac:dyDescent="0.3">
      <c r="A6331" s="1" t="s">
        <v>17417</v>
      </c>
      <c r="B6331" s="1" t="s">
        <v>26710</v>
      </c>
      <c r="C6331" s="1" t="s">
        <v>16</v>
      </c>
      <c r="D6331" s="1" t="s">
        <v>114</v>
      </c>
      <c r="E6331" s="1" t="s">
        <v>26615</v>
      </c>
      <c r="F6331" s="2">
        <v>44978</v>
      </c>
      <c r="G6331" s="1" t="s">
        <v>17418</v>
      </c>
      <c r="H6331" s="1" t="s">
        <v>17419</v>
      </c>
      <c r="I6331" s="1" t="s">
        <v>21</v>
      </c>
      <c r="J6331" s="3" t="s">
        <v>32995</v>
      </c>
      <c r="K6331">
        <v>168</v>
      </c>
      <c r="L6331" s="1" t="s">
        <v>42</v>
      </c>
      <c r="M6331" s="2">
        <v>45007</v>
      </c>
      <c r="N6331" s="1" t="s">
        <v>84</v>
      </c>
      <c r="O6331" s="1" t="s">
        <v>44</v>
      </c>
      <c r="P6331" s="1">
        <f>_3___Healthcare_Data_v1[[#This Row],[Discharge Date]]-_3___Healthcare_Data_v1[[#This Row],[Date of Admission]]</f>
        <v>29</v>
      </c>
      <c r="Q6331" s="1">
        <f>IFERROR(_3___Healthcare_Data_v1[[#This Row],[ Billing Amount ]]/_3___Healthcare_Data_v1[[#This Row],[Days in Hospital]],0)</f>
        <v>991.06537344827586</v>
      </c>
      <c r="R6331" s="1" t="str">
        <f>IF(_3___Healthcare_Data_v1[[#This Row],[Age]]&gt;60,"Senior",IF(_3___Healthcare_Data_v1[[#This Row],[Age]]&gt;35,"Middle","Young"))</f>
        <v>Senior</v>
      </c>
    </row>
    <row r="6332" spans="1:18" x14ac:dyDescent="0.3">
      <c r="A6332" s="1" t="s">
        <v>17420</v>
      </c>
      <c r="B6332" s="1" t="s">
        <v>26668</v>
      </c>
      <c r="C6332" s="1" t="s">
        <v>16</v>
      </c>
      <c r="D6332" s="1" t="s">
        <v>49</v>
      </c>
      <c r="E6332" s="1" t="s">
        <v>35</v>
      </c>
      <c r="F6332" s="2">
        <v>44860</v>
      </c>
      <c r="G6332" s="1" t="s">
        <v>3854</v>
      </c>
      <c r="H6332" s="1" t="s">
        <v>17421</v>
      </c>
      <c r="I6332" s="1" t="s">
        <v>26607</v>
      </c>
      <c r="J6332" s="3" t="s">
        <v>32996</v>
      </c>
      <c r="K6332">
        <v>274</v>
      </c>
      <c r="L6332" s="1" t="s">
        <v>22</v>
      </c>
      <c r="M6332" s="2">
        <v>44881</v>
      </c>
      <c r="N6332" s="1" t="s">
        <v>48</v>
      </c>
      <c r="O6332" s="1" t="s">
        <v>24</v>
      </c>
      <c r="P6332" s="1">
        <f>_3___Healthcare_Data_v1[[#This Row],[Discharge Date]]-_3___Healthcare_Data_v1[[#This Row],[Date of Admission]]</f>
        <v>21</v>
      </c>
      <c r="Q6332" s="1">
        <f>IFERROR(_3___Healthcare_Data_v1[[#This Row],[ Billing Amount ]]/_3___Healthcare_Data_v1[[#This Row],[Days in Hospital]],0)</f>
        <v>1044.6257738095239</v>
      </c>
      <c r="R6332" s="1" t="str">
        <f>IF(_3___Healthcare_Data_v1[[#This Row],[Age]]&gt;60,"Senior",IF(_3___Healthcare_Data_v1[[#This Row],[Age]]&gt;35,"Middle","Young"))</f>
        <v>Senior</v>
      </c>
    </row>
    <row r="6333" spans="1:18" x14ac:dyDescent="0.3">
      <c r="A6333" s="1" t="s">
        <v>17422</v>
      </c>
      <c r="B6333" s="1" t="s">
        <v>26672</v>
      </c>
      <c r="C6333" s="1" t="s">
        <v>16</v>
      </c>
      <c r="D6333" s="1" t="s">
        <v>229</v>
      </c>
      <c r="E6333" s="1" t="s">
        <v>18</v>
      </c>
      <c r="F6333" s="2">
        <v>44082</v>
      </c>
      <c r="G6333" s="1" t="s">
        <v>17423</v>
      </c>
      <c r="H6333" s="1" t="s">
        <v>17424</v>
      </c>
      <c r="I6333" s="1" t="s">
        <v>56</v>
      </c>
      <c r="J6333" s="3" t="s">
        <v>32997</v>
      </c>
      <c r="K6333">
        <v>313</v>
      </c>
      <c r="L6333" s="1" t="s">
        <v>42</v>
      </c>
      <c r="M6333" s="2">
        <v>44087</v>
      </c>
      <c r="N6333" s="1" t="s">
        <v>48</v>
      </c>
      <c r="O6333" s="1" t="s">
        <v>32</v>
      </c>
      <c r="P6333" s="1">
        <f>_3___Healthcare_Data_v1[[#This Row],[Discharge Date]]-_3___Healthcare_Data_v1[[#This Row],[Date of Admission]]</f>
        <v>5</v>
      </c>
      <c r="Q6333" s="1">
        <f>IFERROR(_3___Healthcare_Data_v1[[#This Row],[ Billing Amount ]]/_3___Healthcare_Data_v1[[#This Row],[Days in Hospital]],0)</f>
        <v>4657.0091119999997</v>
      </c>
      <c r="R6333" s="1" t="str">
        <f>IF(_3___Healthcare_Data_v1[[#This Row],[Age]]&gt;60,"Senior",IF(_3___Healthcare_Data_v1[[#This Row],[Age]]&gt;35,"Middle","Young"))</f>
        <v>Senior</v>
      </c>
    </row>
    <row r="6334" spans="1:18" x14ac:dyDescent="0.3">
      <c r="A6334" s="1" t="s">
        <v>17425</v>
      </c>
      <c r="B6334" s="1" t="s">
        <v>26837</v>
      </c>
      <c r="C6334" s="1" t="s">
        <v>16</v>
      </c>
      <c r="D6334" s="1" t="s">
        <v>89</v>
      </c>
      <c r="E6334" s="1" t="s">
        <v>35</v>
      </c>
      <c r="F6334" s="2">
        <v>44426</v>
      </c>
      <c r="G6334" s="1" t="s">
        <v>17426</v>
      </c>
      <c r="H6334" s="1" t="s">
        <v>17427</v>
      </c>
      <c r="I6334" s="1" t="s">
        <v>56</v>
      </c>
      <c r="J6334" s="3" t="s">
        <v>32998</v>
      </c>
      <c r="K6334">
        <v>421</v>
      </c>
      <c r="L6334" s="1" t="s">
        <v>22</v>
      </c>
      <c r="M6334" s="2">
        <v>44430</v>
      </c>
      <c r="N6334" s="1" t="s">
        <v>43</v>
      </c>
      <c r="O6334" s="1" t="s">
        <v>44</v>
      </c>
      <c r="P6334" s="1">
        <f>_3___Healthcare_Data_v1[[#This Row],[Discharge Date]]-_3___Healthcare_Data_v1[[#This Row],[Date of Admission]]</f>
        <v>4</v>
      </c>
      <c r="Q6334" s="1">
        <f>IFERROR(_3___Healthcare_Data_v1[[#This Row],[ Billing Amount ]]/_3___Healthcare_Data_v1[[#This Row],[Days in Hospital]],0)</f>
        <v>312.86471975000001</v>
      </c>
      <c r="R6334" s="1" t="str">
        <f>IF(_3___Healthcare_Data_v1[[#This Row],[Age]]&gt;60,"Senior",IF(_3___Healthcare_Data_v1[[#This Row],[Age]]&gt;35,"Middle","Young"))</f>
        <v>Senior</v>
      </c>
    </row>
    <row r="6335" spans="1:18" x14ac:dyDescent="0.3">
      <c r="A6335" s="1" t="s">
        <v>17428</v>
      </c>
      <c r="B6335" s="1" t="s">
        <v>26640</v>
      </c>
      <c r="C6335" s="1" t="s">
        <v>26</v>
      </c>
      <c r="D6335" s="1" t="s">
        <v>89</v>
      </c>
      <c r="E6335" s="1" t="s">
        <v>35</v>
      </c>
      <c r="F6335" s="2">
        <v>44655</v>
      </c>
      <c r="G6335" s="1" t="s">
        <v>17429</v>
      </c>
      <c r="H6335" s="1" t="s">
        <v>7889</v>
      </c>
      <c r="I6335" s="1" t="s">
        <v>26607</v>
      </c>
      <c r="J6335" s="3" t="s">
        <v>32999</v>
      </c>
      <c r="K6335">
        <v>336</v>
      </c>
      <c r="L6335" s="1" t="s">
        <v>22</v>
      </c>
      <c r="M6335" s="2">
        <v>44657</v>
      </c>
      <c r="N6335" s="1" t="s">
        <v>84</v>
      </c>
      <c r="O6335" s="1" t="s">
        <v>32</v>
      </c>
      <c r="P6335" s="1">
        <f>_3___Healthcare_Data_v1[[#This Row],[Discharge Date]]-_3___Healthcare_Data_v1[[#This Row],[Date of Admission]]</f>
        <v>2</v>
      </c>
      <c r="Q6335" s="1">
        <f>IFERROR(_3___Healthcare_Data_v1[[#This Row],[ Billing Amount ]]/_3___Healthcare_Data_v1[[#This Row],[Days in Hospital]],0)</f>
        <v>6910.3096299999997</v>
      </c>
      <c r="R6335" s="1" t="str">
        <f>IF(_3___Healthcare_Data_v1[[#This Row],[Age]]&gt;60,"Senior",IF(_3___Healthcare_Data_v1[[#This Row],[Age]]&gt;35,"Middle","Young"))</f>
        <v>Senior</v>
      </c>
    </row>
    <row r="6336" spans="1:18" x14ac:dyDescent="0.3">
      <c r="A6336" s="1" t="s">
        <v>17430</v>
      </c>
      <c r="B6336" s="1" t="s">
        <v>26630</v>
      </c>
      <c r="C6336" s="1" t="s">
        <v>16</v>
      </c>
      <c r="D6336" s="1" t="s">
        <v>62</v>
      </c>
      <c r="E6336" s="1" t="s">
        <v>28</v>
      </c>
      <c r="F6336" s="2">
        <v>43540</v>
      </c>
      <c r="G6336" s="1" t="s">
        <v>17431</v>
      </c>
      <c r="H6336" s="1" t="s">
        <v>17432</v>
      </c>
      <c r="I6336" s="1" t="s">
        <v>26607</v>
      </c>
      <c r="J6336" s="3" t="s">
        <v>33000</v>
      </c>
      <c r="K6336">
        <v>338</v>
      </c>
      <c r="L6336" s="1" t="s">
        <v>42</v>
      </c>
      <c r="M6336" s="2">
        <v>43553</v>
      </c>
      <c r="N6336" s="1" t="s">
        <v>31</v>
      </c>
      <c r="O6336" s="1" t="s">
        <v>32</v>
      </c>
      <c r="P6336" s="1">
        <f>_3___Healthcare_Data_v1[[#This Row],[Discharge Date]]-_3___Healthcare_Data_v1[[#This Row],[Date of Admission]]</f>
        <v>13</v>
      </c>
      <c r="Q6336" s="1">
        <f>IFERROR(_3___Healthcare_Data_v1[[#This Row],[ Billing Amount ]]/_3___Healthcare_Data_v1[[#This Row],[Days in Hospital]],0)</f>
        <v>286.8782593076923</v>
      </c>
      <c r="R6336" s="1" t="str">
        <f>IF(_3___Healthcare_Data_v1[[#This Row],[Age]]&gt;60,"Senior",IF(_3___Healthcare_Data_v1[[#This Row],[Age]]&gt;35,"Middle","Young"))</f>
        <v>Senior</v>
      </c>
    </row>
    <row r="6337" spans="1:18" x14ac:dyDescent="0.3">
      <c r="A6337" s="1" t="s">
        <v>17433</v>
      </c>
      <c r="B6337" s="1" t="s">
        <v>26630</v>
      </c>
      <c r="C6337" s="1" t="s">
        <v>16</v>
      </c>
      <c r="D6337" s="1" t="s">
        <v>89</v>
      </c>
      <c r="E6337" s="1" t="s">
        <v>69</v>
      </c>
      <c r="F6337" s="2">
        <v>44634</v>
      </c>
      <c r="G6337" s="1" t="s">
        <v>17434</v>
      </c>
      <c r="H6337" s="1" t="s">
        <v>17435</v>
      </c>
      <c r="I6337" s="1" t="s">
        <v>60</v>
      </c>
      <c r="J6337" s="3" t="s">
        <v>33001</v>
      </c>
      <c r="K6337">
        <v>110</v>
      </c>
      <c r="L6337" s="1" t="s">
        <v>38</v>
      </c>
      <c r="M6337" s="2">
        <v>44642</v>
      </c>
      <c r="N6337" s="1" t="s">
        <v>23</v>
      </c>
      <c r="O6337" s="1" t="s">
        <v>32</v>
      </c>
      <c r="P6337" s="1">
        <f>_3___Healthcare_Data_v1[[#This Row],[Discharge Date]]-_3___Healthcare_Data_v1[[#This Row],[Date of Admission]]</f>
        <v>8</v>
      </c>
      <c r="Q6337" s="1">
        <f>IFERROR(_3___Healthcare_Data_v1[[#This Row],[ Billing Amount ]]/_3___Healthcare_Data_v1[[#This Row],[Days in Hospital]],0)</f>
        <v>3720.8504225000001</v>
      </c>
      <c r="R6337" s="1" t="str">
        <f>IF(_3___Healthcare_Data_v1[[#This Row],[Age]]&gt;60,"Senior",IF(_3___Healthcare_Data_v1[[#This Row],[Age]]&gt;35,"Middle","Young"))</f>
        <v>Senior</v>
      </c>
    </row>
    <row r="6338" spans="1:18" x14ac:dyDescent="0.3">
      <c r="A6338" s="1" t="s">
        <v>17436</v>
      </c>
      <c r="B6338" s="1" t="s">
        <v>26866</v>
      </c>
      <c r="C6338" s="1" t="s">
        <v>16</v>
      </c>
      <c r="D6338" s="1" t="s">
        <v>229</v>
      </c>
      <c r="E6338" s="1" t="s">
        <v>18</v>
      </c>
      <c r="F6338" s="2">
        <v>44971</v>
      </c>
      <c r="G6338" s="1" t="s">
        <v>17437</v>
      </c>
      <c r="H6338" s="1" t="s">
        <v>17438</v>
      </c>
      <c r="I6338" s="1" t="s">
        <v>52</v>
      </c>
      <c r="J6338" s="3" t="s">
        <v>33002</v>
      </c>
      <c r="K6338">
        <v>220</v>
      </c>
      <c r="L6338" s="1" t="s">
        <v>42</v>
      </c>
      <c r="M6338" s="2">
        <v>44978</v>
      </c>
      <c r="N6338" s="1" t="s">
        <v>84</v>
      </c>
      <c r="O6338" s="1" t="s">
        <v>32</v>
      </c>
      <c r="P6338" s="1">
        <f>_3___Healthcare_Data_v1[[#This Row],[Discharge Date]]-_3___Healthcare_Data_v1[[#This Row],[Date of Admission]]</f>
        <v>7</v>
      </c>
      <c r="Q6338" s="1">
        <f>IFERROR(_3___Healthcare_Data_v1[[#This Row],[ Billing Amount ]]/_3___Healthcare_Data_v1[[#This Row],[Days in Hospital]],0)</f>
        <v>4946.5156585714285</v>
      </c>
      <c r="R6338" s="1" t="str">
        <f>IF(_3___Healthcare_Data_v1[[#This Row],[Age]]&gt;60,"Senior",IF(_3___Healthcare_Data_v1[[#This Row],[Age]]&gt;35,"Middle","Young"))</f>
        <v>Senior</v>
      </c>
    </row>
    <row r="6339" spans="1:18" x14ac:dyDescent="0.3">
      <c r="A6339" s="1" t="s">
        <v>17439</v>
      </c>
      <c r="B6339" s="1" t="s">
        <v>26745</v>
      </c>
      <c r="C6339" s="1" t="s">
        <v>26</v>
      </c>
      <c r="D6339" s="1" t="s">
        <v>17</v>
      </c>
      <c r="E6339" s="1" t="s">
        <v>18</v>
      </c>
      <c r="F6339" s="2">
        <v>44019</v>
      </c>
      <c r="G6339" s="1" t="s">
        <v>485</v>
      </c>
      <c r="H6339" s="1" t="s">
        <v>17440</v>
      </c>
      <c r="I6339" s="1" t="s">
        <v>52</v>
      </c>
      <c r="J6339" s="3" t="s">
        <v>33003</v>
      </c>
      <c r="K6339">
        <v>187</v>
      </c>
      <c r="L6339" s="1" t="s">
        <v>42</v>
      </c>
      <c r="M6339" s="2">
        <v>44036</v>
      </c>
      <c r="N6339" s="1" t="s">
        <v>48</v>
      </c>
      <c r="O6339" s="1" t="s">
        <v>32</v>
      </c>
      <c r="P6339" s="1">
        <f>_3___Healthcare_Data_v1[[#This Row],[Discharge Date]]-_3___Healthcare_Data_v1[[#This Row],[Date of Admission]]</f>
        <v>17</v>
      </c>
      <c r="Q6339" s="1">
        <f>IFERROR(_3___Healthcare_Data_v1[[#This Row],[ Billing Amount ]]/_3___Healthcare_Data_v1[[#This Row],[Days in Hospital]],0)</f>
        <v>2259.0002252941176</v>
      </c>
      <c r="R6339" s="1" t="str">
        <f>IF(_3___Healthcare_Data_v1[[#This Row],[Age]]&gt;60,"Senior",IF(_3___Healthcare_Data_v1[[#This Row],[Age]]&gt;35,"Middle","Young"))</f>
        <v>Senior</v>
      </c>
    </row>
    <row r="6340" spans="1:18" x14ac:dyDescent="0.3">
      <c r="A6340" s="1" t="s">
        <v>17441</v>
      </c>
      <c r="B6340" s="1" t="s">
        <v>26687</v>
      </c>
      <c r="C6340" s="1" t="s">
        <v>16</v>
      </c>
      <c r="D6340" s="1" t="s">
        <v>229</v>
      </c>
      <c r="E6340" s="1" t="s">
        <v>28</v>
      </c>
      <c r="F6340" s="2">
        <v>43411</v>
      </c>
      <c r="G6340" s="1" t="s">
        <v>17442</v>
      </c>
      <c r="H6340" s="1" t="s">
        <v>11959</v>
      </c>
      <c r="I6340" s="1" t="s">
        <v>26607</v>
      </c>
      <c r="J6340" s="3" t="s">
        <v>33004</v>
      </c>
      <c r="K6340">
        <v>162</v>
      </c>
      <c r="L6340" s="1" t="s">
        <v>42</v>
      </c>
      <c r="M6340" s="2">
        <v>43426</v>
      </c>
      <c r="N6340" s="1" t="s">
        <v>23</v>
      </c>
      <c r="O6340" s="1" t="s">
        <v>44</v>
      </c>
      <c r="P6340" s="1">
        <f>_3___Healthcare_Data_v1[[#This Row],[Discharge Date]]-_3___Healthcare_Data_v1[[#This Row],[Date of Admission]]</f>
        <v>15</v>
      </c>
      <c r="Q6340" s="1">
        <f>IFERROR(_3___Healthcare_Data_v1[[#This Row],[ Billing Amount ]]/_3___Healthcare_Data_v1[[#This Row],[Days in Hospital]],0)</f>
        <v>1021.2560560000001</v>
      </c>
      <c r="R6340" s="1" t="str">
        <f>IF(_3___Healthcare_Data_v1[[#This Row],[Age]]&gt;60,"Senior",IF(_3___Healthcare_Data_v1[[#This Row],[Age]]&gt;35,"Middle","Young"))</f>
        <v>Senior</v>
      </c>
    </row>
    <row r="6341" spans="1:18" x14ac:dyDescent="0.3">
      <c r="A6341" s="1" t="s">
        <v>17443</v>
      </c>
      <c r="B6341" s="1" t="s">
        <v>26679</v>
      </c>
      <c r="C6341" s="1" t="s">
        <v>26</v>
      </c>
      <c r="D6341" s="1" t="s">
        <v>34</v>
      </c>
      <c r="E6341" s="1" t="s">
        <v>26620</v>
      </c>
      <c r="F6341" s="2">
        <v>44970</v>
      </c>
      <c r="G6341" s="1" t="s">
        <v>17444</v>
      </c>
      <c r="H6341" s="1" t="s">
        <v>17445</v>
      </c>
      <c r="I6341" s="1" t="s">
        <v>52</v>
      </c>
      <c r="J6341" s="3" t="s">
        <v>33005</v>
      </c>
      <c r="K6341">
        <v>337</v>
      </c>
      <c r="L6341" s="1" t="s">
        <v>38</v>
      </c>
      <c r="M6341" s="2">
        <v>44997</v>
      </c>
      <c r="N6341" s="1" t="s">
        <v>48</v>
      </c>
      <c r="O6341" s="1" t="s">
        <v>24</v>
      </c>
      <c r="P6341" s="1">
        <f>_3___Healthcare_Data_v1[[#This Row],[Discharge Date]]-_3___Healthcare_Data_v1[[#This Row],[Date of Admission]]</f>
        <v>27</v>
      </c>
      <c r="Q6341" s="1">
        <f>IFERROR(_3___Healthcare_Data_v1[[#This Row],[ Billing Amount ]]/_3___Healthcare_Data_v1[[#This Row],[Days in Hospital]],0)</f>
        <v>447.44458851851851</v>
      </c>
      <c r="R6341" s="1" t="str">
        <f>IF(_3___Healthcare_Data_v1[[#This Row],[Age]]&gt;60,"Senior",IF(_3___Healthcare_Data_v1[[#This Row],[Age]]&gt;35,"Middle","Young"))</f>
        <v>Senior</v>
      </c>
    </row>
    <row r="6342" spans="1:18" x14ac:dyDescent="0.3">
      <c r="A6342" s="1" t="s">
        <v>17446</v>
      </c>
      <c r="B6342" s="1" t="s">
        <v>26646</v>
      </c>
      <c r="C6342" s="1" t="s">
        <v>26</v>
      </c>
      <c r="D6342" s="1" t="s">
        <v>114</v>
      </c>
      <c r="E6342" s="1" t="s">
        <v>26615</v>
      </c>
      <c r="F6342" s="2">
        <v>43604</v>
      </c>
      <c r="G6342" s="1" t="s">
        <v>17447</v>
      </c>
      <c r="H6342" s="1" t="s">
        <v>17448</v>
      </c>
      <c r="I6342" s="1" t="s">
        <v>56</v>
      </c>
      <c r="J6342" s="3" t="s">
        <v>33006</v>
      </c>
      <c r="K6342">
        <v>367</v>
      </c>
      <c r="L6342" s="1" t="s">
        <v>42</v>
      </c>
      <c r="M6342" s="2">
        <v>43632</v>
      </c>
      <c r="N6342" s="1" t="s">
        <v>31</v>
      </c>
      <c r="O6342" s="1" t="s">
        <v>44</v>
      </c>
      <c r="P6342" s="1">
        <f>_3___Healthcare_Data_v1[[#This Row],[Discharge Date]]-_3___Healthcare_Data_v1[[#This Row],[Date of Admission]]</f>
        <v>28</v>
      </c>
      <c r="Q6342" s="1">
        <f>IFERROR(_3___Healthcare_Data_v1[[#This Row],[ Billing Amount ]]/_3___Healthcare_Data_v1[[#This Row],[Days in Hospital]],0)</f>
        <v>1273.2714332142857</v>
      </c>
      <c r="R6342" s="1" t="str">
        <f>IF(_3___Healthcare_Data_v1[[#This Row],[Age]]&gt;60,"Senior",IF(_3___Healthcare_Data_v1[[#This Row],[Age]]&gt;35,"Middle","Young"))</f>
        <v>Senior</v>
      </c>
    </row>
    <row r="6343" spans="1:18" x14ac:dyDescent="0.3">
      <c r="A6343" s="1" t="s">
        <v>17449</v>
      </c>
      <c r="B6343" s="1" t="s">
        <v>26664</v>
      </c>
      <c r="C6343" s="1" t="s">
        <v>26</v>
      </c>
      <c r="D6343" s="1" t="s">
        <v>114</v>
      </c>
      <c r="E6343" s="1" t="s">
        <v>18</v>
      </c>
      <c r="F6343" s="2">
        <v>45159</v>
      </c>
      <c r="G6343" s="1" t="s">
        <v>17450</v>
      </c>
      <c r="H6343" s="1" t="s">
        <v>17451</v>
      </c>
      <c r="I6343" s="1" t="s">
        <v>56</v>
      </c>
      <c r="J6343" s="3" t="s">
        <v>33007</v>
      </c>
      <c r="K6343">
        <v>228</v>
      </c>
      <c r="L6343" s="1" t="s">
        <v>42</v>
      </c>
      <c r="M6343" s="2">
        <v>45165</v>
      </c>
      <c r="N6343" s="1" t="s">
        <v>31</v>
      </c>
      <c r="O6343" s="1" t="s">
        <v>44</v>
      </c>
      <c r="P6343" s="1">
        <f>_3___Healthcare_Data_v1[[#This Row],[Discharge Date]]-_3___Healthcare_Data_v1[[#This Row],[Date of Admission]]</f>
        <v>6</v>
      </c>
      <c r="Q6343" s="1">
        <f>IFERROR(_3___Healthcare_Data_v1[[#This Row],[ Billing Amount ]]/_3___Healthcare_Data_v1[[#This Row],[Days in Hospital]],0)</f>
        <v>1187.4512183333334</v>
      </c>
      <c r="R6343" s="1" t="str">
        <f>IF(_3___Healthcare_Data_v1[[#This Row],[Age]]&gt;60,"Senior",IF(_3___Healthcare_Data_v1[[#This Row],[Age]]&gt;35,"Middle","Young"))</f>
        <v>Senior</v>
      </c>
    </row>
    <row r="6344" spans="1:18" x14ac:dyDescent="0.3">
      <c r="A6344" s="1" t="s">
        <v>17452</v>
      </c>
      <c r="B6344" s="1" t="s">
        <v>26845</v>
      </c>
      <c r="C6344" s="1" t="s">
        <v>26</v>
      </c>
      <c r="D6344" s="1" t="s">
        <v>27</v>
      </c>
      <c r="E6344" s="1" t="s">
        <v>28</v>
      </c>
      <c r="F6344" s="2">
        <v>45077</v>
      </c>
      <c r="G6344" s="1" t="s">
        <v>17453</v>
      </c>
      <c r="H6344" s="1" t="s">
        <v>17454</v>
      </c>
      <c r="I6344" s="1" t="s">
        <v>26607</v>
      </c>
      <c r="J6344" s="3" t="s">
        <v>33008</v>
      </c>
      <c r="K6344">
        <v>294</v>
      </c>
      <c r="L6344" s="1" t="s">
        <v>38</v>
      </c>
      <c r="M6344" s="2">
        <v>45081</v>
      </c>
      <c r="N6344" s="1" t="s">
        <v>48</v>
      </c>
      <c r="O6344" s="1" t="s">
        <v>24</v>
      </c>
      <c r="P6344" s="1">
        <f>_3___Healthcare_Data_v1[[#This Row],[Discharge Date]]-_3___Healthcare_Data_v1[[#This Row],[Date of Admission]]</f>
        <v>4</v>
      </c>
      <c r="Q6344" s="1">
        <f>IFERROR(_3___Healthcare_Data_v1[[#This Row],[ Billing Amount ]]/_3___Healthcare_Data_v1[[#This Row],[Days in Hospital]],0)</f>
        <v>2368.3070965000002</v>
      </c>
      <c r="R6344" s="1" t="str">
        <f>IF(_3___Healthcare_Data_v1[[#This Row],[Age]]&gt;60,"Senior",IF(_3___Healthcare_Data_v1[[#This Row],[Age]]&gt;35,"Middle","Young"))</f>
        <v>Senior</v>
      </c>
    </row>
    <row r="6345" spans="1:18" x14ac:dyDescent="0.3">
      <c r="A6345" s="1" t="s">
        <v>17455</v>
      </c>
      <c r="B6345" s="1" t="s">
        <v>26708</v>
      </c>
      <c r="C6345" s="1" t="s">
        <v>26</v>
      </c>
      <c r="D6345" s="1" t="s">
        <v>49</v>
      </c>
      <c r="E6345" s="1" t="s">
        <v>28</v>
      </c>
      <c r="F6345" s="2">
        <v>43503</v>
      </c>
      <c r="G6345" s="1" t="s">
        <v>17456</v>
      </c>
      <c r="H6345" s="1" t="s">
        <v>17457</v>
      </c>
      <c r="I6345" s="1" t="s">
        <v>26607</v>
      </c>
      <c r="J6345" s="3" t="s">
        <v>33009</v>
      </c>
      <c r="K6345">
        <v>316</v>
      </c>
      <c r="L6345" s="1" t="s">
        <v>42</v>
      </c>
      <c r="M6345" s="2">
        <v>43506</v>
      </c>
      <c r="N6345" s="1" t="s">
        <v>31</v>
      </c>
      <c r="O6345" s="1" t="s">
        <v>24</v>
      </c>
      <c r="P6345" s="1">
        <f>_3___Healthcare_Data_v1[[#This Row],[Discharge Date]]-_3___Healthcare_Data_v1[[#This Row],[Date of Admission]]</f>
        <v>3</v>
      </c>
      <c r="Q6345" s="1">
        <f>IFERROR(_3___Healthcare_Data_v1[[#This Row],[ Billing Amount ]]/_3___Healthcare_Data_v1[[#This Row],[Days in Hospital]],0)</f>
        <v>8427.418459999999</v>
      </c>
      <c r="R6345" s="1" t="str">
        <f>IF(_3___Healthcare_Data_v1[[#This Row],[Age]]&gt;60,"Senior",IF(_3___Healthcare_Data_v1[[#This Row],[Age]]&gt;35,"Middle","Young"))</f>
        <v>Senior</v>
      </c>
    </row>
    <row r="6346" spans="1:18" x14ac:dyDescent="0.3">
      <c r="A6346" s="1" t="s">
        <v>17458</v>
      </c>
      <c r="B6346" s="1" t="s">
        <v>26755</v>
      </c>
      <c r="C6346" s="1" t="s">
        <v>26</v>
      </c>
      <c r="D6346" s="1" t="s">
        <v>114</v>
      </c>
      <c r="E6346" s="1" t="s">
        <v>18</v>
      </c>
      <c r="F6346" s="2">
        <v>44087</v>
      </c>
      <c r="G6346" s="1" t="s">
        <v>16573</v>
      </c>
      <c r="H6346" s="1" t="s">
        <v>1506</v>
      </c>
      <c r="I6346" s="1" t="s">
        <v>52</v>
      </c>
      <c r="J6346" s="3" t="s">
        <v>33010</v>
      </c>
      <c r="K6346">
        <v>425</v>
      </c>
      <c r="L6346" s="1" t="s">
        <v>42</v>
      </c>
      <c r="M6346" s="2">
        <v>44098</v>
      </c>
      <c r="N6346" s="1" t="s">
        <v>31</v>
      </c>
      <c r="O6346" s="1" t="s">
        <v>24</v>
      </c>
      <c r="P6346" s="1">
        <f>_3___Healthcare_Data_v1[[#This Row],[Discharge Date]]-_3___Healthcare_Data_v1[[#This Row],[Date of Admission]]</f>
        <v>11</v>
      </c>
      <c r="Q6346" s="1">
        <f>IFERROR(_3___Healthcare_Data_v1[[#This Row],[ Billing Amount ]]/_3___Healthcare_Data_v1[[#This Row],[Days in Hospital]],0)</f>
        <v>273.82175599999999</v>
      </c>
      <c r="R6346" s="1" t="str">
        <f>IF(_3___Healthcare_Data_v1[[#This Row],[Age]]&gt;60,"Senior",IF(_3___Healthcare_Data_v1[[#This Row],[Age]]&gt;35,"Middle","Young"))</f>
        <v>Senior</v>
      </c>
    </row>
    <row r="6347" spans="1:18" x14ac:dyDescent="0.3">
      <c r="A6347" s="1" t="s">
        <v>17459</v>
      </c>
      <c r="B6347" s="1" t="s">
        <v>26610</v>
      </c>
      <c r="C6347" s="1" t="s">
        <v>26</v>
      </c>
      <c r="D6347" s="1" t="s">
        <v>114</v>
      </c>
      <c r="E6347" s="1" t="s">
        <v>69</v>
      </c>
      <c r="F6347" s="2">
        <v>44258</v>
      </c>
      <c r="G6347" s="1" t="s">
        <v>17460</v>
      </c>
      <c r="H6347" s="1" t="s">
        <v>17461</v>
      </c>
      <c r="I6347" s="1" t="s">
        <v>52</v>
      </c>
      <c r="J6347" s="3" t="s">
        <v>33011</v>
      </c>
      <c r="K6347">
        <v>159</v>
      </c>
      <c r="L6347" s="1" t="s">
        <v>22</v>
      </c>
      <c r="M6347" s="2">
        <v>44268</v>
      </c>
      <c r="N6347" s="1" t="s">
        <v>31</v>
      </c>
      <c r="O6347" s="1" t="s">
        <v>24</v>
      </c>
      <c r="P6347" s="1">
        <f>_3___Healthcare_Data_v1[[#This Row],[Discharge Date]]-_3___Healthcare_Data_v1[[#This Row],[Date of Admission]]</f>
        <v>10</v>
      </c>
      <c r="Q6347" s="1">
        <f>IFERROR(_3___Healthcare_Data_v1[[#This Row],[ Billing Amount ]]/_3___Healthcare_Data_v1[[#This Row],[Days in Hospital]],0)</f>
        <v>6372.7169279999998</v>
      </c>
      <c r="R6347" s="1" t="str">
        <f>IF(_3___Healthcare_Data_v1[[#This Row],[Age]]&gt;60,"Senior",IF(_3___Healthcare_Data_v1[[#This Row],[Age]]&gt;35,"Middle","Young"))</f>
        <v>Senior</v>
      </c>
    </row>
    <row r="6348" spans="1:18" x14ac:dyDescent="0.3">
      <c r="A6348" s="1" t="s">
        <v>17462</v>
      </c>
      <c r="B6348" s="1" t="s">
        <v>26704</v>
      </c>
      <c r="C6348" s="1" t="s">
        <v>26</v>
      </c>
      <c r="D6348" s="1" t="s">
        <v>114</v>
      </c>
      <c r="E6348" s="1" t="s">
        <v>26615</v>
      </c>
      <c r="F6348" s="2">
        <v>43931</v>
      </c>
      <c r="G6348" s="1" t="s">
        <v>17463</v>
      </c>
      <c r="H6348" s="1" t="s">
        <v>17464</v>
      </c>
      <c r="I6348" s="1" t="s">
        <v>56</v>
      </c>
      <c r="J6348" s="3" t="s">
        <v>33012</v>
      </c>
      <c r="K6348">
        <v>451</v>
      </c>
      <c r="L6348" s="1" t="s">
        <v>38</v>
      </c>
      <c r="M6348" s="2">
        <v>43937</v>
      </c>
      <c r="N6348" s="1" t="s">
        <v>31</v>
      </c>
      <c r="O6348" s="1" t="s">
        <v>44</v>
      </c>
      <c r="P6348" s="1">
        <f>_3___Healthcare_Data_v1[[#This Row],[Discharge Date]]-_3___Healthcare_Data_v1[[#This Row],[Date of Admission]]</f>
        <v>6</v>
      </c>
      <c r="Q6348" s="1">
        <f>IFERROR(_3___Healthcare_Data_v1[[#This Row],[ Billing Amount ]]/_3___Healthcare_Data_v1[[#This Row],[Days in Hospital]],0)</f>
        <v>5166.1793866666667</v>
      </c>
      <c r="R6348" s="1" t="str">
        <f>IF(_3___Healthcare_Data_v1[[#This Row],[Age]]&gt;60,"Senior",IF(_3___Healthcare_Data_v1[[#This Row],[Age]]&gt;35,"Middle","Young"))</f>
        <v>Senior</v>
      </c>
    </row>
    <row r="6349" spans="1:18" x14ac:dyDescent="0.3">
      <c r="A6349" s="1" t="s">
        <v>17465</v>
      </c>
      <c r="B6349" s="1" t="s">
        <v>26755</v>
      </c>
      <c r="C6349" s="1" t="s">
        <v>16</v>
      </c>
      <c r="D6349" s="1" t="s">
        <v>34</v>
      </c>
      <c r="E6349" s="1" t="s">
        <v>28</v>
      </c>
      <c r="F6349" s="2">
        <v>44584</v>
      </c>
      <c r="G6349" s="1" t="s">
        <v>17466</v>
      </c>
      <c r="H6349" s="1" t="s">
        <v>17467</v>
      </c>
      <c r="I6349" s="1" t="s">
        <v>56</v>
      </c>
      <c r="J6349" s="3" t="s">
        <v>33013</v>
      </c>
      <c r="K6349">
        <v>468</v>
      </c>
      <c r="L6349" s="1" t="s">
        <v>42</v>
      </c>
      <c r="M6349" s="2">
        <v>44604</v>
      </c>
      <c r="N6349" s="1" t="s">
        <v>31</v>
      </c>
      <c r="O6349" s="1" t="s">
        <v>24</v>
      </c>
      <c r="P6349" s="1">
        <f>_3___Healthcare_Data_v1[[#This Row],[Discharge Date]]-_3___Healthcare_Data_v1[[#This Row],[Date of Admission]]</f>
        <v>20</v>
      </c>
      <c r="Q6349" s="1">
        <f>IFERROR(_3___Healthcare_Data_v1[[#This Row],[ Billing Amount ]]/_3___Healthcare_Data_v1[[#This Row],[Days in Hospital]],0)</f>
        <v>1727.4028845</v>
      </c>
      <c r="R6349" s="1" t="str">
        <f>IF(_3___Healthcare_Data_v1[[#This Row],[Age]]&gt;60,"Senior",IF(_3___Healthcare_Data_v1[[#This Row],[Age]]&gt;35,"Middle","Young"))</f>
        <v>Senior</v>
      </c>
    </row>
    <row r="6350" spans="1:18" x14ac:dyDescent="0.3">
      <c r="A6350" s="1" t="s">
        <v>17468</v>
      </c>
      <c r="B6350" s="1" t="s">
        <v>26928</v>
      </c>
      <c r="C6350" s="1" t="s">
        <v>26</v>
      </c>
      <c r="D6350" s="1" t="s">
        <v>17</v>
      </c>
      <c r="E6350" s="1" t="s">
        <v>26620</v>
      </c>
      <c r="F6350" s="2">
        <v>44765</v>
      </c>
      <c r="G6350" s="1" t="s">
        <v>17469</v>
      </c>
      <c r="H6350" s="1" t="s">
        <v>17470</v>
      </c>
      <c r="I6350" s="1" t="s">
        <v>52</v>
      </c>
      <c r="J6350" s="3" t="s">
        <v>33014</v>
      </c>
      <c r="K6350">
        <v>389</v>
      </c>
      <c r="L6350" s="1" t="s">
        <v>38</v>
      </c>
      <c r="M6350" s="2">
        <v>44774</v>
      </c>
      <c r="N6350" s="1" t="s">
        <v>84</v>
      </c>
      <c r="O6350" s="1" t="s">
        <v>32</v>
      </c>
      <c r="P6350" s="1">
        <f>_3___Healthcare_Data_v1[[#This Row],[Discharge Date]]-_3___Healthcare_Data_v1[[#This Row],[Date of Admission]]</f>
        <v>9</v>
      </c>
      <c r="Q6350" s="1">
        <f>IFERROR(_3___Healthcare_Data_v1[[#This Row],[ Billing Amount ]]/_3___Healthcare_Data_v1[[#This Row],[Days in Hospital]],0)</f>
        <v>2830.3192344444446</v>
      </c>
      <c r="R6350" s="1" t="str">
        <f>IF(_3___Healthcare_Data_v1[[#This Row],[Age]]&gt;60,"Senior",IF(_3___Healthcare_Data_v1[[#This Row],[Age]]&gt;35,"Middle","Young"))</f>
        <v>Senior</v>
      </c>
    </row>
    <row r="6351" spans="1:18" x14ac:dyDescent="0.3">
      <c r="A6351" s="1" t="s">
        <v>17471</v>
      </c>
      <c r="B6351" s="1" t="s">
        <v>26803</v>
      </c>
      <c r="C6351" s="1" t="s">
        <v>16</v>
      </c>
      <c r="D6351" s="1" t="s">
        <v>89</v>
      </c>
      <c r="E6351" s="1" t="s">
        <v>35</v>
      </c>
      <c r="F6351" s="2">
        <v>43745</v>
      </c>
      <c r="G6351" s="1" t="s">
        <v>17472</v>
      </c>
      <c r="H6351" s="1" t="s">
        <v>4655</v>
      </c>
      <c r="I6351" s="1" t="s">
        <v>21</v>
      </c>
      <c r="J6351" s="3" t="s">
        <v>33015</v>
      </c>
      <c r="K6351">
        <v>296</v>
      </c>
      <c r="L6351" s="1" t="s">
        <v>22</v>
      </c>
      <c r="M6351" s="2">
        <v>43748</v>
      </c>
      <c r="N6351" s="1" t="s">
        <v>43</v>
      </c>
      <c r="O6351" s="1" t="s">
        <v>32</v>
      </c>
      <c r="P6351" s="1">
        <f>_3___Healthcare_Data_v1[[#This Row],[Discharge Date]]-_3___Healthcare_Data_v1[[#This Row],[Date of Admission]]</f>
        <v>3</v>
      </c>
      <c r="Q6351" s="1">
        <f>IFERROR(_3___Healthcare_Data_v1[[#This Row],[ Billing Amount ]]/_3___Healthcare_Data_v1[[#This Row],[Days in Hospital]],0)</f>
        <v>1915.2159636666665</v>
      </c>
      <c r="R6351" s="1" t="str">
        <f>IF(_3___Healthcare_Data_v1[[#This Row],[Age]]&gt;60,"Senior",IF(_3___Healthcare_Data_v1[[#This Row],[Age]]&gt;35,"Middle","Young"))</f>
        <v>Senior</v>
      </c>
    </row>
    <row r="6352" spans="1:18" x14ac:dyDescent="0.3">
      <c r="A6352" s="1" t="s">
        <v>17473</v>
      </c>
      <c r="B6352" s="1" t="s">
        <v>26791</v>
      </c>
      <c r="C6352" s="1" t="s">
        <v>26</v>
      </c>
      <c r="D6352" s="1" t="s">
        <v>49</v>
      </c>
      <c r="E6352" s="1" t="s">
        <v>35</v>
      </c>
      <c r="F6352" s="2">
        <v>43563</v>
      </c>
      <c r="G6352" s="1" t="s">
        <v>17474</v>
      </c>
      <c r="H6352" s="1" t="s">
        <v>17475</v>
      </c>
      <c r="I6352" s="1" t="s">
        <v>56</v>
      </c>
      <c r="J6352" s="3" t="s">
        <v>33016</v>
      </c>
      <c r="K6352">
        <v>498</v>
      </c>
      <c r="L6352" s="1" t="s">
        <v>22</v>
      </c>
      <c r="M6352" s="2">
        <v>43577</v>
      </c>
      <c r="N6352" s="1" t="s">
        <v>23</v>
      </c>
      <c r="O6352" s="1" t="s">
        <v>44</v>
      </c>
      <c r="P6352" s="1">
        <f>_3___Healthcare_Data_v1[[#This Row],[Discharge Date]]-_3___Healthcare_Data_v1[[#This Row],[Date of Admission]]</f>
        <v>14</v>
      </c>
      <c r="Q6352" s="1">
        <f>IFERROR(_3___Healthcare_Data_v1[[#This Row],[ Billing Amount ]]/_3___Healthcare_Data_v1[[#This Row],[Days in Hospital]],0)</f>
        <v>1631.6631842857144</v>
      </c>
      <c r="R6352" s="1" t="str">
        <f>IF(_3___Healthcare_Data_v1[[#This Row],[Age]]&gt;60,"Senior",IF(_3___Healthcare_Data_v1[[#This Row],[Age]]&gt;35,"Middle","Young"))</f>
        <v>Senior</v>
      </c>
    </row>
    <row r="6353" spans="1:18" x14ac:dyDescent="0.3">
      <c r="A6353" s="1" t="s">
        <v>17476</v>
      </c>
      <c r="B6353" s="1" t="s">
        <v>26873</v>
      </c>
      <c r="C6353" s="1" t="s">
        <v>16</v>
      </c>
      <c r="D6353" s="1" t="s">
        <v>89</v>
      </c>
      <c r="E6353" s="1" t="s">
        <v>69</v>
      </c>
      <c r="F6353" s="2">
        <v>44720</v>
      </c>
      <c r="G6353" s="1" t="s">
        <v>17477</v>
      </c>
      <c r="H6353" s="1" t="s">
        <v>17478</v>
      </c>
      <c r="I6353" s="1" t="s">
        <v>52</v>
      </c>
      <c r="J6353" s="3" t="s">
        <v>33017</v>
      </c>
      <c r="K6353">
        <v>362</v>
      </c>
      <c r="L6353" s="1" t="s">
        <v>22</v>
      </c>
      <c r="M6353" s="2">
        <v>44721</v>
      </c>
      <c r="N6353" s="1" t="s">
        <v>84</v>
      </c>
      <c r="O6353" s="1" t="s">
        <v>44</v>
      </c>
      <c r="P6353" s="1">
        <f>_3___Healthcare_Data_v1[[#This Row],[Discharge Date]]-_3___Healthcare_Data_v1[[#This Row],[Date of Admission]]</f>
        <v>1</v>
      </c>
      <c r="Q6353" s="1">
        <f>IFERROR(_3___Healthcare_Data_v1[[#This Row],[ Billing Amount ]]/_3___Healthcare_Data_v1[[#This Row],[Days in Hospital]],0)</f>
        <v>43149.911209999998</v>
      </c>
      <c r="R6353" s="1" t="str">
        <f>IF(_3___Healthcare_Data_v1[[#This Row],[Age]]&gt;60,"Senior",IF(_3___Healthcare_Data_v1[[#This Row],[Age]]&gt;35,"Middle","Young"))</f>
        <v>Senior</v>
      </c>
    </row>
    <row r="6354" spans="1:18" x14ac:dyDescent="0.3">
      <c r="A6354" s="1" t="s">
        <v>17479</v>
      </c>
      <c r="B6354" s="1" t="s">
        <v>26624</v>
      </c>
      <c r="C6354" s="1" t="s">
        <v>16</v>
      </c>
      <c r="D6354" s="1" t="s">
        <v>17</v>
      </c>
      <c r="E6354" s="1" t="s">
        <v>35</v>
      </c>
      <c r="F6354" s="2">
        <v>45222</v>
      </c>
      <c r="G6354" s="1" t="s">
        <v>17480</v>
      </c>
      <c r="H6354" s="1" t="s">
        <v>17481</v>
      </c>
      <c r="I6354" s="1" t="s">
        <v>52</v>
      </c>
      <c r="J6354" s="3" t="s">
        <v>33018</v>
      </c>
      <c r="K6354">
        <v>179</v>
      </c>
      <c r="L6354" s="1" t="s">
        <v>22</v>
      </c>
      <c r="M6354" s="2">
        <v>45238</v>
      </c>
      <c r="N6354" s="1" t="s">
        <v>31</v>
      </c>
      <c r="O6354" s="1" t="s">
        <v>44</v>
      </c>
      <c r="P6354" s="1">
        <f>_3___Healthcare_Data_v1[[#This Row],[Discharge Date]]-_3___Healthcare_Data_v1[[#This Row],[Date of Admission]]</f>
        <v>16</v>
      </c>
      <c r="Q6354" s="1">
        <f>IFERROR(_3___Healthcare_Data_v1[[#This Row],[ Billing Amount ]]/_3___Healthcare_Data_v1[[#This Row],[Days in Hospital]],0)</f>
        <v>616.45707468750004</v>
      </c>
      <c r="R6354" s="1" t="str">
        <f>IF(_3___Healthcare_Data_v1[[#This Row],[Age]]&gt;60,"Senior",IF(_3___Healthcare_Data_v1[[#This Row],[Age]]&gt;35,"Middle","Young"))</f>
        <v>Senior</v>
      </c>
    </row>
    <row r="6355" spans="1:18" x14ac:dyDescent="0.3">
      <c r="A6355" s="1" t="s">
        <v>17482</v>
      </c>
      <c r="B6355" s="1" t="s">
        <v>26720</v>
      </c>
      <c r="C6355" s="1" t="s">
        <v>16</v>
      </c>
      <c r="D6355" s="1" t="s">
        <v>34</v>
      </c>
      <c r="E6355" s="1" t="s">
        <v>26620</v>
      </c>
      <c r="F6355" s="2">
        <v>44154</v>
      </c>
      <c r="G6355" s="1" t="s">
        <v>17483</v>
      </c>
      <c r="H6355" s="1" t="s">
        <v>17484</v>
      </c>
      <c r="I6355" s="1" t="s">
        <v>56</v>
      </c>
      <c r="J6355" s="3" t="s">
        <v>33019</v>
      </c>
      <c r="K6355">
        <v>469</v>
      </c>
      <c r="L6355" s="1" t="s">
        <v>38</v>
      </c>
      <c r="M6355" s="2">
        <v>44168</v>
      </c>
      <c r="N6355" s="1" t="s">
        <v>84</v>
      </c>
      <c r="O6355" s="1" t="s">
        <v>44</v>
      </c>
      <c r="P6355" s="1">
        <f>_3___Healthcare_Data_v1[[#This Row],[Discharge Date]]-_3___Healthcare_Data_v1[[#This Row],[Date of Admission]]</f>
        <v>14</v>
      </c>
      <c r="Q6355" s="1">
        <f>IFERROR(_3___Healthcare_Data_v1[[#This Row],[ Billing Amount ]]/_3___Healthcare_Data_v1[[#This Row],[Days in Hospital]],0)</f>
        <v>1045.7253171428572</v>
      </c>
      <c r="R6355" s="1" t="str">
        <f>IF(_3___Healthcare_Data_v1[[#This Row],[Age]]&gt;60,"Senior",IF(_3___Healthcare_Data_v1[[#This Row],[Age]]&gt;35,"Middle","Young"))</f>
        <v>Senior</v>
      </c>
    </row>
    <row r="6356" spans="1:18" x14ac:dyDescent="0.3">
      <c r="A6356" s="1" t="s">
        <v>7143</v>
      </c>
      <c r="B6356" s="1" t="s">
        <v>26700</v>
      </c>
      <c r="C6356" s="1" t="s">
        <v>26</v>
      </c>
      <c r="D6356" s="1" t="s">
        <v>49</v>
      </c>
      <c r="E6356" s="1" t="s">
        <v>18</v>
      </c>
      <c r="F6356" s="2">
        <v>43802</v>
      </c>
      <c r="G6356" s="1" t="s">
        <v>17485</v>
      </c>
      <c r="H6356" s="1" t="s">
        <v>17486</v>
      </c>
      <c r="I6356" s="1" t="s">
        <v>21</v>
      </c>
      <c r="J6356" s="3" t="s">
        <v>33020</v>
      </c>
      <c r="K6356">
        <v>191</v>
      </c>
      <c r="L6356" s="1" t="s">
        <v>42</v>
      </c>
      <c r="M6356" s="2">
        <v>43826</v>
      </c>
      <c r="N6356" s="1" t="s">
        <v>84</v>
      </c>
      <c r="O6356" s="1" t="s">
        <v>32</v>
      </c>
      <c r="P6356" s="1">
        <f>_3___Healthcare_Data_v1[[#This Row],[Discharge Date]]-_3___Healthcare_Data_v1[[#This Row],[Date of Admission]]</f>
        <v>24</v>
      </c>
      <c r="Q6356" s="1">
        <f>IFERROR(_3___Healthcare_Data_v1[[#This Row],[ Billing Amount ]]/_3___Healthcare_Data_v1[[#This Row],[Days in Hospital]],0)</f>
        <v>1490.3445975000002</v>
      </c>
      <c r="R6356" s="1" t="str">
        <f>IF(_3___Healthcare_Data_v1[[#This Row],[Age]]&gt;60,"Senior",IF(_3___Healthcare_Data_v1[[#This Row],[Age]]&gt;35,"Middle","Young"))</f>
        <v>Senior</v>
      </c>
    </row>
    <row r="6357" spans="1:18" x14ac:dyDescent="0.3">
      <c r="A6357" s="1" t="s">
        <v>17487</v>
      </c>
      <c r="B6357" s="1" t="s">
        <v>26850</v>
      </c>
      <c r="C6357" s="1" t="s">
        <v>16</v>
      </c>
      <c r="D6357" s="1" t="s">
        <v>17</v>
      </c>
      <c r="E6357" s="1" t="s">
        <v>69</v>
      </c>
      <c r="F6357" s="2">
        <v>43519</v>
      </c>
      <c r="G6357" s="1" t="s">
        <v>17488</v>
      </c>
      <c r="H6357" s="1" t="s">
        <v>17489</v>
      </c>
      <c r="I6357" s="1" t="s">
        <v>26607</v>
      </c>
      <c r="J6357" s="3" t="s">
        <v>33021</v>
      </c>
      <c r="K6357">
        <v>450</v>
      </c>
      <c r="L6357" s="1" t="s">
        <v>42</v>
      </c>
      <c r="M6357" s="2">
        <v>43529</v>
      </c>
      <c r="N6357" s="1" t="s">
        <v>48</v>
      </c>
      <c r="O6357" s="1" t="s">
        <v>24</v>
      </c>
      <c r="P6357" s="1">
        <f>_3___Healthcare_Data_v1[[#This Row],[Discharge Date]]-_3___Healthcare_Data_v1[[#This Row],[Date of Admission]]</f>
        <v>10</v>
      </c>
      <c r="Q6357" s="1">
        <f>IFERROR(_3___Healthcare_Data_v1[[#This Row],[ Billing Amount ]]/_3___Healthcare_Data_v1[[#This Row],[Days in Hospital]],0)</f>
        <v>7096.9170929999991</v>
      </c>
      <c r="R6357" s="1" t="str">
        <f>IF(_3___Healthcare_Data_v1[[#This Row],[Age]]&gt;60,"Senior",IF(_3___Healthcare_Data_v1[[#This Row],[Age]]&gt;35,"Middle","Young"))</f>
        <v>Senior</v>
      </c>
    </row>
    <row r="6358" spans="1:18" x14ac:dyDescent="0.3">
      <c r="A6358" s="1" t="s">
        <v>17490</v>
      </c>
      <c r="B6358" s="1" t="s">
        <v>26791</v>
      </c>
      <c r="C6358" s="1" t="s">
        <v>26</v>
      </c>
      <c r="D6358" s="1" t="s">
        <v>17</v>
      </c>
      <c r="E6358" s="1" t="s">
        <v>28</v>
      </c>
      <c r="F6358" s="2">
        <v>44358</v>
      </c>
      <c r="G6358" s="1" t="s">
        <v>17491</v>
      </c>
      <c r="H6358" s="1" t="s">
        <v>17492</v>
      </c>
      <c r="I6358" s="1" t="s">
        <v>52</v>
      </c>
      <c r="J6358" s="3" t="s">
        <v>33022</v>
      </c>
      <c r="K6358">
        <v>382</v>
      </c>
      <c r="L6358" s="1" t="s">
        <v>38</v>
      </c>
      <c r="M6358" s="2">
        <v>44369</v>
      </c>
      <c r="N6358" s="1" t="s">
        <v>48</v>
      </c>
      <c r="O6358" s="1" t="s">
        <v>32</v>
      </c>
      <c r="P6358" s="1">
        <f>_3___Healthcare_Data_v1[[#This Row],[Discharge Date]]-_3___Healthcare_Data_v1[[#This Row],[Date of Admission]]</f>
        <v>11</v>
      </c>
      <c r="Q6358" s="1">
        <f>IFERROR(_3___Healthcare_Data_v1[[#This Row],[ Billing Amount ]]/_3___Healthcare_Data_v1[[#This Row],[Days in Hospital]],0)</f>
        <v>758.37461463636362</v>
      </c>
      <c r="R6358" s="1" t="str">
        <f>IF(_3___Healthcare_Data_v1[[#This Row],[Age]]&gt;60,"Senior",IF(_3___Healthcare_Data_v1[[#This Row],[Age]]&gt;35,"Middle","Young"))</f>
        <v>Senior</v>
      </c>
    </row>
    <row r="6359" spans="1:18" x14ac:dyDescent="0.3">
      <c r="A6359" s="1" t="s">
        <v>17493</v>
      </c>
      <c r="B6359" s="1" t="s">
        <v>26628</v>
      </c>
      <c r="C6359" s="1" t="s">
        <v>16</v>
      </c>
      <c r="D6359" s="1" t="s">
        <v>34</v>
      </c>
      <c r="E6359" s="1" t="s">
        <v>69</v>
      </c>
      <c r="F6359" s="2">
        <v>43560</v>
      </c>
      <c r="G6359" s="1" t="s">
        <v>17494</v>
      </c>
      <c r="H6359" s="1" t="s">
        <v>17495</v>
      </c>
      <c r="I6359" s="1" t="s">
        <v>21</v>
      </c>
      <c r="J6359" s="3" t="s">
        <v>33023</v>
      </c>
      <c r="K6359">
        <v>129</v>
      </c>
      <c r="L6359" s="1" t="s">
        <v>22</v>
      </c>
      <c r="M6359" s="2">
        <v>43567</v>
      </c>
      <c r="N6359" s="1" t="s">
        <v>23</v>
      </c>
      <c r="O6359" s="1" t="s">
        <v>24</v>
      </c>
      <c r="P6359" s="1">
        <f>_3___Healthcare_Data_v1[[#This Row],[Discharge Date]]-_3___Healthcare_Data_v1[[#This Row],[Date of Admission]]</f>
        <v>7</v>
      </c>
      <c r="Q6359" s="1">
        <f>IFERROR(_3___Healthcare_Data_v1[[#This Row],[ Billing Amount ]]/_3___Healthcare_Data_v1[[#This Row],[Days in Hospital]],0)</f>
        <v>7550.3092242857147</v>
      </c>
      <c r="R6359" s="1" t="str">
        <f>IF(_3___Healthcare_Data_v1[[#This Row],[Age]]&gt;60,"Senior",IF(_3___Healthcare_Data_v1[[#This Row],[Age]]&gt;35,"Middle","Young"))</f>
        <v>Senior</v>
      </c>
    </row>
    <row r="6360" spans="1:18" x14ac:dyDescent="0.3">
      <c r="A6360" s="1" t="s">
        <v>17496</v>
      </c>
      <c r="B6360" s="1" t="s">
        <v>26655</v>
      </c>
      <c r="C6360" s="1" t="s">
        <v>26</v>
      </c>
      <c r="D6360" s="1" t="s">
        <v>89</v>
      </c>
      <c r="E6360" s="1" t="s">
        <v>28</v>
      </c>
      <c r="F6360" s="2">
        <v>43739</v>
      </c>
      <c r="G6360" s="1" t="s">
        <v>17497</v>
      </c>
      <c r="H6360" s="1" t="s">
        <v>17498</v>
      </c>
      <c r="I6360" s="1" t="s">
        <v>60</v>
      </c>
      <c r="J6360" s="3" t="s">
        <v>33024</v>
      </c>
      <c r="K6360">
        <v>285</v>
      </c>
      <c r="L6360" s="1" t="s">
        <v>22</v>
      </c>
      <c r="M6360" s="2">
        <v>43755</v>
      </c>
      <c r="N6360" s="1" t="s">
        <v>48</v>
      </c>
      <c r="O6360" s="1" t="s">
        <v>24</v>
      </c>
      <c r="P6360" s="1">
        <f>_3___Healthcare_Data_v1[[#This Row],[Discharge Date]]-_3___Healthcare_Data_v1[[#This Row],[Date of Admission]]</f>
        <v>16</v>
      </c>
      <c r="Q6360" s="1">
        <f>IFERROR(_3___Healthcare_Data_v1[[#This Row],[ Billing Amount ]]/_3___Healthcare_Data_v1[[#This Row],[Days in Hospital]],0)</f>
        <v>553.64111056249999</v>
      </c>
      <c r="R6360" s="1" t="str">
        <f>IF(_3___Healthcare_Data_v1[[#This Row],[Age]]&gt;60,"Senior",IF(_3___Healthcare_Data_v1[[#This Row],[Age]]&gt;35,"Middle","Young"))</f>
        <v>Senior</v>
      </c>
    </row>
    <row r="6361" spans="1:18" x14ac:dyDescent="0.3">
      <c r="A6361" s="1" t="s">
        <v>17499</v>
      </c>
      <c r="B6361" s="1" t="s">
        <v>26958</v>
      </c>
      <c r="C6361" s="1" t="s">
        <v>26</v>
      </c>
      <c r="D6361" s="1" t="s">
        <v>114</v>
      </c>
      <c r="E6361" s="1" t="s">
        <v>26615</v>
      </c>
      <c r="F6361" s="2">
        <v>44465</v>
      </c>
      <c r="G6361" s="1" t="s">
        <v>17500</v>
      </c>
      <c r="H6361" s="1" t="s">
        <v>17501</v>
      </c>
      <c r="I6361" s="1" t="s">
        <v>52</v>
      </c>
      <c r="J6361" s="3" t="s">
        <v>33025</v>
      </c>
      <c r="K6361">
        <v>114</v>
      </c>
      <c r="L6361" s="1" t="s">
        <v>42</v>
      </c>
      <c r="M6361" s="2">
        <v>44491</v>
      </c>
      <c r="N6361" s="1" t="s">
        <v>23</v>
      </c>
      <c r="O6361" s="1" t="s">
        <v>44</v>
      </c>
      <c r="P6361" s="1">
        <f>_3___Healthcare_Data_v1[[#This Row],[Discharge Date]]-_3___Healthcare_Data_v1[[#This Row],[Date of Admission]]</f>
        <v>26</v>
      </c>
      <c r="Q6361" s="1">
        <f>IFERROR(_3___Healthcare_Data_v1[[#This Row],[ Billing Amount ]]/_3___Healthcare_Data_v1[[#This Row],[Days in Hospital]],0)</f>
        <v>1257.6207480769231</v>
      </c>
      <c r="R6361" s="1" t="str">
        <f>IF(_3___Healthcare_Data_v1[[#This Row],[Age]]&gt;60,"Senior",IF(_3___Healthcare_Data_v1[[#This Row],[Age]]&gt;35,"Middle","Young"))</f>
        <v>Senior</v>
      </c>
    </row>
    <row r="6362" spans="1:18" x14ac:dyDescent="0.3">
      <c r="A6362" s="1" t="s">
        <v>17502</v>
      </c>
      <c r="B6362" s="1" t="s">
        <v>26873</v>
      </c>
      <c r="C6362" s="1" t="s">
        <v>26</v>
      </c>
      <c r="D6362" s="1" t="s">
        <v>229</v>
      </c>
      <c r="E6362" s="1" t="s">
        <v>69</v>
      </c>
      <c r="F6362" s="2">
        <v>43950</v>
      </c>
      <c r="G6362" s="1" t="s">
        <v>17503</v>
      </c>
      <c r="H6362" s="1" t="s">
        <v>17504</v>
      </c>
      <c r="I6362" s="1" t="s">
        <v>26607</v>
      </c>
      <c r="J6362" s="3" t="s">
        <v>33026</v>
      </c>
      <c r="K6362">
        <v>247</v>
      </c>
      <c r="L6362" s="1" t="s">
        <v>38</v>
      </c>
      <c r="M6362" s="2">
        <v>43952</v>
      </c>
      <c r="N6362" s="1" t="s">
        <v>43</v>
      </c>
      <c r="O6362" s="1" t="s">
        <v>24</v>
      </c>
      <c r="P6362" s="1">
        <f>_3___Healthcare_Data_v1[[#This Row],[Discharge Date]]-_3___Healthcare_Data_v1[[#This Row],[Date of Admission]]</f>
        <v>2</v>
      </c>
      <c r="Q6362" s="1">
        <f>IFERROR(_3___Healthcare_Data_v1[[#This Row],[ Billing Amount ]]/_3___Healthcare_Data_v1[[#This Row],[Days in Hospital]],0)</f>
        <v>35284.307764999998</v>
      </c>
      <c r="R6362" s="1" t="str">
        <f>IF(_3___Healthcare_Data_v1[[#This Row],[Age]]&gt;60,"Senior",IF(_3___Healthcare_Data_v1[[#This Row],[Age]]&gt;35,"Middle","Young"))</f>
        <v>Senior</v>
      </c>
    </row>
    <row r="6363" spans="1:18" x14ac:dyDescent="0.3">
      <c r="A6363" s="1" t="s">
        <v>17505</v>
      </c>
      <c r="B6363" s="1" t="s">
        <v>26612</v>
      </c>
      <c r="C6363" s="1" t="s">
        <v>16</v>
      </c>
      <c r="D6363" s="1" t="s">
        <v>62</v>
      </c>
      <c r="E6363" s="1" t="s">
        <v>28</v>
      </c>
      <c r="F6363" s="2">
        <v>44484</v>
      </c>
      <c r="G6363" s="1" t="s">
        <v>17506</v>
      </c>
      <c r="H6363" s="1" t="s">
        <v>17507</v>
      </c>
      <c r="I6363" s="1" t="s">
        <v>52</v>
      </c>
      <c r="J6363" s="3" t="s">
        <v>33027</v>
      </c>
      <c r="K6363">
        <v>157</v>
      </c>
      <c r="L6363" s="1" t="s">
        <v>38</v>
      </c>
      <c r="M6363" s="2">
        <v>44510</v>
      </c>
      <c r="N6363" s="1" t="s">
        <v>84</v>
      </c>
      <c r="O6363" s="1" t="s">
        <v>44</v>
      </c>
      <c r="P6363" s="1">
        <f>_3___Healthcare_Data_v1[[#This Row],[Discharge Date]]-_3___Healthcare_Data_v1[[#This Row],[Date of Admission]]</f>
        <v>26</v>
      </c>
      <c r="Q6363" s="1">
        <f>IFERROR(_3___Healthcare_Data_v1[[#This Row],[ Billing Amount ]]/_3___Healthcare_Data_v1[[#This Row],[Days in Hospital]],0)</f>
        <v>1243.3555876923076</v>
      </c>
      <c r="R6363" s="1" t="str">
        <f>IF(_3___Healthcare_Data_v1[[#This Row],[Age]]&gt;60,"Senior",IF(_3___Healthcare_Data_v1[[#This Row],[Age]]&gt;35,"Middle","Young"))</f>
        <v>Senior</v>
      </c>
    </row>
    <row r="6364" spans="1:18" x14ac:dyDescent="0.3">
      <c r="A6364" s="1" t="s">
        <v>17508</v>
      </c>
      <c r="B6364" s="1" t="s">
        <v>26610</v>
      </c>
      <c r="C6364" s="1" t="s">
        <v>26</v>
      </c>
      <c r="D6364" s="1" t="s">
        <v>229</v>
      </c>
      <c r="E6364" s="1" t="s">
        <v>35</v>
      </c>
      <c r="F6364" s="2">
        <v>44518</v>
      </c>
      <c r="G6364" s="1" t="s">
        <v>17509</v>
      </c>
      <c r="H6364" s="1" t="s">
        <v>17510</v>
      </c>
      <c r="I6364" s="1" t="s">
        <v>21</v>
      </c>
      <c r="J6364" s="3" t="s">
        <v>33028</v>
      </c>
      <c r="K6364">
        <v>455</v>
      </c>
      <c r="L6364" s="1" t="s">
        <v>22</v>
      </c>
      <c r="M6364" s="2">
        <v>44539</v>
      </c>
      <c r="N6364" s="1" t="s">
        <v>48</v>
      </c>
      <c r="O6364" s="1" t="s">
        <v>44</v>
      </c>
      <c r="P6364" s="1">
        <f>_3___Healthcare_Data_v1[[#This Row],[Discharge Date]]-_3___Healthcare_Data_v1[[#This Row],[Date of Admission]]</f>
        <v>21</v>
      </c>
      <c r="Q6364" s="1">
        <f>IFERROR(_3___Healthcare_Data_v1[[#This Row],[ Billing Amount ]]/_3___Healthcare_Data_v1[[#This Row],[Days in Hospital]],0)</f>
        <v>906.66821190476185</v>
      </c>
      <c r="R6364" s="1" t="str">
        <f>IF(_3___Healthcare_Data_v1[[#This Row],[Age]]&gt;60,"Senior",IF(_3___Healthcare_Data_v1[[#This Row],[Age]]&gt;35,"Middle","Young"))</f>
        <v>Senior</v>
      </c>
    </row>
    <row r="6365" spans="1:18" x14ac:dyDescent="0.3">
      <c r="A6365" s="1" t="s">
        <v>17511</v>
      </c>
      <c r="B6365" s="1" t="s">
        <v>26617</v>
      </c>
      <c r="C6365" s="1" t="s">
        <v>16</v>
      </c>
      <c r="D6365" s="1" t="s">
        <v>62</v>
      </c>
      <c r="E6365" s="1" t="s">
        <v>69</v>
      </c>
      <c r="F6365" s="2">
        <v>43466</v>
      </c>
      <c r="G6365" s="1" t="s">
        <v>17512</v>
      </c>
      <c r="H6365" s="1" t="s">
        <v>17513</v>
      </c>
      <c r="I6365" s="1" t="s">
        <v>60</v>
      </c>
      <c r="J6365" s="3" t="s">
        <v>33029</v>
      </c>
      <c r="K6365">
        <v>172</v>
      </c>
      <c r="L6365" s="1" t="s">
        <v>42</v>
      </c>
      <c r="M6365" s="2">
        <v>43480</v>
      </c>
      <c r="N6365" s="1" t="s">
        <v>48</v>
      </c>
      <c r="O6365" s="1" t="s">
        <v>32</v>
      </c>
      <c r="P6365" s="1">
        <f>_3___Healthcare_Data_v1[[#This Row],[Discharge Date]]-_3___Healthcare_Data_v1[[#This Row],[Date of Admission]]</f>
        <v>14</v>
      </c>
      <c r="Q6365" s="1">
        <f>IFERROR(_3___Healthcare_Data_v1[[#This Row],[ Billing Amount ]]/_3___Healthcare_Data_v1[[#This Row],[Days in Hospital]],0)</f>
        <v>1306.8306692857143</v>
      </c>
      <c r="R6365" s="1" t="str">
        <f>IF(_3___Healthcare_Data_v1[[#This Row],[Age]]&gt;60,"Senior",IF(_3___Healthcare_Data_v1[[#This Row],[Age]]&gt;35,"Middle","Young"))</f>
        <v>Senior</v>
      </c>
    </row>
    <row r="6366" spans="1:18" x14ac:dyDescent="0.3">
      <c r="A6366" s="1" t="s">
        <v>17514</v>
      </c>
      <c r="B6366" s="1" t="s">
        <v>26666</v>
      </c>
      <c r="C6366" s="1" t="s">
        <v>16</v>
      </c>
      <c r="D6366" s="1" t="s">
        <v>229</v>
      </c>
      <c r="E6366" s="1" t="s">
        <v>26615</v>
      </c>
      <c r="F6366" s="2">
        <v>43535</v>
      </c>
      <c r="G6366" s="1" t="s">
        <v>17515</v>
      </c>
      <c r="H6366" s="1" t="s">
        <v>17516</v>
      </c>
      <c r="I6366" s="1" t="s">
        <v>56</v>
      </c>
      <c r="J6366" s="3" t="s">
        <v>33030</v>
      </c>
      <c r="K6366">
        <v>222</v>
      </c>
      <c r="L6366" s="1" t="s">
        <v>42</v>
      </c>
      <c r="M6366" s="2">
        <v>43536</v>
      </c>
      <c r="N6366" s="1" t="s">
        <v>48</v>
      </c>
      <c r="O6366" s="1" t="s">
        <v>24</v>
      </c>
      <c r="P6366" s="1">
        <f>_3___Healthcare_Data_v1[[#This Row],[Discharge Date]]-_3___Healthcare_Data_v1[[#This Row],[Date of Admission]]</f>
        <v>1</v>
      </c>
      <c r="Q6366" s="1">
        <f>IFERROR(_3___Healthcare_Data_v1[[#This Row],[ Billing Amount ]]/_3___Healthcare_Data_v1[[#This Row],[Days in Hospital]],0)</f>
        <v>2732.8302800000001</v>
      </c>
      <c r="R6366" s="1" t="str">
        <f>IF(_3___Healthcare_Data_v1[[#This Row],[Age]]&gt;60,"Senior",IF(_3___Healthcare_Data_v1[[#This Row],[Age]]&gt;35,"Middle","Young"))</f>
        <v>Senior</v>
      </c>
    </row>
    <row r="6367" spans="1:18" x14ac:dyDescent="0.3">
      <c r="A6367" s="1" t="s">
        <v>17517</v>
      </c>
      <c r="B6367" s="1" t="s">
        <v>26668</v>
      </c>
      <c r="C6367" s="1" t="s">
        <v>26</v>
      </c>
      <c r="D6367" s="1" t="s">
        <v>62</v>
      </c>
      <c r="E6367" s="1" t="s">
        <v>26620</v>
      </c>
      <c r="F6367" s="2">
        <v>44916</v>
      </c>
      <c r="G6367" s="1" t="s">
        <v>17518</v>
      </c>
      <c r="H6367" s="1" t="s">
        <v>17519</v>
      </c>
      <c r="I6367" s="1" t="s">
        <v>21</v>
      </c>
      <c r="J6367" s="3" t="s">
        <v>33031</v>
      </c>
      <c r="K6367">
        <v>203</v>
      </c>
      <c r="L6367" s="1" t="s">
        <v>38</v>
      </c>
      <c r="M6367" s="2">
        <v>44944</v>
      </c>
      <c r="N6367" s="1" t="s">
        <v>43</v>
      </c>
      <c r="O6367" s="1" t="s">
        <v>32</v>
      </c>
      <c r="P6367" s="1">
        <f>_3___Healthcare_Data_v1[[#This Row],[Discharge Date]]-_3___Healthcare_Data_v1[[#This Row],[Date of Admission]]</f>
        <v>28</v>
      </c>
      <c r="Q6367" s="1">
        <f>IFERROR(_3___Healthcare_Data_v1[[#This Row],[ Billing Amount ]]/_3___Healthcare_Data_v1[[#This Row],[Days in Hospital]],0)</f>
        <v>506.25170392857143</v>
      </c>
      <c r="R6367" s="1" t="str">
        <f>IF(_3___Healthcare_Data_v1[[#This Row],[Age]]&gt;60,"Senior",IF(_3___Healthcare_Data_v1[[#This Row],[Age]]&gt;35,"Middle","Young"))</f>
        <v>Senior</v>
      </c>
    </row>
    <row r="6368" spans="1:18" x14ac:dyDescent="0.3">
      <c r="A6368" s="1" t="s">
        <v>17520</v>
      </c>
      <c r="B6368" s="1" t="s">
        <v>26704</v>
      </c>
      <c r="C6368" s="1" t="s">
        <v>26</v>
      </c>
      <c r="D6368" s="1" t="s">
        <v>229</v>
      </c>
      <c r="E6368" s="1" t="s">
        <v>69</v>
      </c>
      <c r="F6368" s="2">
        <v>43484</v>
      </c>
      <c r="G6368" s="1" t="s">
        <v>5120</v>
      </c>
      <c r="H6368" s="1" t="s">
        <v>17521</v>
      </c>
      <c r="I6368" s="1" t="s">
        <v>26607</v>
      </c>
      <c r="J6368" s="3" t="s">
        <v>33032</v>
      </c>
      <c r="K6368">
        <v>490</v>
      </c>
      <c r="L6368" s="1" t="s">
        <v>38</v>
      </c>
      <c r="M6368" s="2">
        <v>43511</v>
      </c>
      <c r="N6368" s="1" t="s">
        <v>31</v>
      </c>
      <c r="O6368" s="1" t="s">
        <v>24</v>
      </c>
      <c r="P6368" s="1">
        <f>_3___Healthcare_Data_v1[[#This Row],[Discharge Date]]-_3___Healthcare_Data_v1[[#This Row],[Date of Admission]]</f>
        <v>27</v>
      </c>
      <c r="Q6368" s="1">
        <f>IFERROR(_3___Healthcare_Data_v1[[#This Row],[ Billing Amount ]]/_3___Healthcare_Data_v1[[#This Row],[Days in Hospital]],0)</f>
        <v>2688.1304585185185</v>
      </c>
      <c r="R6368" s="1" t="str">
        <f>IF(_3___Healthcare_Data_v1[[#This Row],[Age]]&gt;60,"Senior",IF(_3___Healthcare_Data_v1[[#This Row],[Age]]&gt;35,"Middle","Young"))</f>
        <v>Senior</v>
      </c>
    </row>
    <row r="6369" spans="1:18" x14ac:dyDescent="0.3">
      <c r="A6369" s="1" t="s">
        <v>17522</v>
      </c>
      <c r="B6369" s="1" t="s">
        <v>26638</v>
      </c>
      <c r="C6369" s="1" t="s">
        <v>16</v>
      </c>
      <c r="D6369" s="1" t="s">
        <v>34</v>
      </c>
      <c r="E6369" s="1" t="s">
        <v>69</v>
      </c>
      <c r="F6369" s="2">
        <v>43799</v>
      </c>
      <c r="G6369" s="1" t="s">
        <v>17523</v>
      </c>
      <c r="H6369" s="1" t="s">
        <v>17524</v>
      </c>
      <c r="I6369" s="1" t="s">
        <v>26607</v>
      </c>
      <c r="J6369" s="3" t="s">
        <v>33033</v>
      </c>
      <c r="K6369">
        <v>310</v>
      </c>
      <c r="L6369" s="1" t="s">
        <v>38</v>
      </c>
      <c r="M6369" s="2">
        <v>43824</v>
      </c>
      <c r="N6369" s="1" t="s">
        <v>43</v>
      </c>
      <c r="O6369" s="1" t="s">
        <v>32</v>
      </c>
      <c r="P6369" s="1">
        <f>_3___Healthcare_Data_v1[[#This Row],[Discharge Date]]-_3___Healthcare_Data_v1[[#This Row],[Date of Admission]]</f>
        <v>25</v>
      </c>
      <c r="Q6369" s="1">
        <f>IFERROR(_3___Healthcare_Data_v1[[#This Row],[ Billing Amount ]]/_3___Healthcare_Data_v1[[#This Row],[Days in Hospital]],0)</f>
        <v>550.59535040000003</v>
      </c>
      <c r="R6369" s="1" t="str">
        <f>IF(_3___Healthcare_Data_v1[[#This Row],[Age]]&gt;60,"Senior",IF(_3___Healthcare_Data_v1[[#This Row],[Age]]&gt;35,"Middle","Young"))</f>
        <v>Senior</v>
      </c>
    </row>
    <row r="6370" spans="1:18" x14ac:dyDescent="0.3">
      <c r="A6370" s="1" t="s">
        <v>17525</v>
      </c>
      <c r="B6370" s="1" t="s">
        <v>26685</v>
      </c>
      <c r="C6370" s="1" t="s">
        <v>16</v>
      </c>
      <c r="D6370" s="1" t="s">
        <v>49</v>
      </c>
      <c r="E6370" s="1" t="s">
        <v>28</v>
      </c>
      <c r="F6370" s="2">
        <v>44742</v>
      </c>
      <c r="G6370" s="1" t="s">
        <v>17526</v>
      </c>
      <c r="H6370" s="1" t="s">
        <v>17516</v>
      </c>
      <c r="I6370" s="1" t="s">
        <v>26607</v>
      </c>
      <c r="J6370" s="3" t="s">
        <v>33034</v>
      </c>
      <c r="K6370">
        <v>153</v>
      </c>
      <c r="L6370" s="1" t="s">
        <v>42</v>
      </c>
      <c r="M6370" s="2">
        <v>44753</v>
      </c>
      <c r="N6370" s="1" t="s">
        <v>48</v>
      </c>
      <c r="O6370" s="1" t="s">
        <v>24</v>
      </c>
      <c r="P6370" s="1">
        <f>_3___Healthcare_Data_v1[[#This Row],[Discharge Date]]-_3___Healthcare_Data_v1[[#This Row],[Date of Admission]]</f>
        <v>11</v>
      </c>
      <c r="Q6370" s="1">
        <f>IFERROR(_3___Healthcare_Data_v1[[#This Row],[ Billing Amount ]]/_3___Healthcare_Data_v1[[#This Row],[Days in Hospital]],0)</f>
        <v>1703.6687336363639</v>
      </c>
      <c r="R6370" s="1" t="str">
        <f>IF(_3___Healthcare_Data_v1[[#This Row],[Age]]&gt;60,"Senior",IF(_3___Healthcare_Data_v1[[#This Row],[Age]]&gt;35,"Middle","Young"))</f>
        <v>Senior</v>
      </c>
    </row>
    <row r="6371" spans="1:18" x14ac:dyDescent="0.3">
      <c r="A6371" s="1" t="s">
        <v>17527</v>
      </c>
      <c r="B6371" s="1" t="s">
        <v>26732</v>
      </c>
      <c r="C6371" s="1" t="s">
        <v>16</v>
      </c>
      <c r="D6371" s="1" t="s">
        <v>89</v>
      </c>
      <c r="E6371" s="1" t="s">
        <v>35</v>
      </c>
      <c r="F6371" s="2">
        <v>44491</v>
      </c>
      <c r="G6371" s="1" t="s">
        <v>17528</v>
      </c>
      <c r="H6371" s="1" t="s">
        <v>17529</v>
      </c>
      <c r="I6371" s="1" t="s">
        <v>52</v>
      </c>
      <c r="J6371" s="3" t="s">
        <v>33035</v>
      </c>
      <c r="K6371">
        <v>486</v>
      </c>
      <c r="L6371" s="1" t="s">
        <v>22</v>
      </c>
      <c r="M6371" s="2">
        <v>44506</v>
      </c>
      <c r="N6371" s="1" t="s">
        <v>84</v>
      </c>
      <c r="O6371" s="1" t="s">
        <v>44</v>
      </c>
      <c r="P6371" s="1">
        <f>_3___Healthcare_Data_v1[[#This Row],[Discharge Date]]-_3___Healthcare_Data_v1[[#This Row],[Date of Admission]]</f>
        <v>15</v>
      </c>
      <c r="Q6371" s="1">
        <f>IFERROR(_3___Healthcare_Data_v1[[#This Row],[ Billing Amount ]]/_3___Healthcare_Data_v1[[#This Row],[Days in Hospital]],0)</f>
        <v>1443.2577886666666</v>
      </c>
      <c r="R6371" s="1" t="str">
        <f>IF(_3___Healthcare_Data_v1[[#This Row],[Age]]&gt;60,"Senior",IF(_3___Healthcare_Data_v1[[#This Row],[Age]]&gt;35,"Middle","Young"))</f>
        <v>Senior</v>
      </c>
    </row>
    <row r="6372" spans="1:18" x14ac:dyDescent="0.3">
      <c r="A6372" s="1" t="s">
        <v>7490</v>
      </c>
      <c r="B6372" s="1" t="s">
        <v>26683</v>
      </c>
      <c r="C6372" s="1" t="s">
        <v>26</v>
      </c>
      <c r="D6372" s="1" t="s">
        <v>17</v>
      </c>
      <c r="E6372" s="1" t="s">
        <v>35</v>
      </c>
      <c r="F6372" s="2">
        <v>44364</v>
      </c>
      <c r="G6372" s="1" t="s">
        <v>4811</v>
      </c>
      <c r="H6372" s="1" t="s">
        <v>17530</v>
      </c>
      <c r="I6372" s="1" t="s">
        <v>26607</v>
      </c>
      <c r="J6372" s="3" t="s">
        <v>33036</v>
      </c>
      <c r="K6372">
        <v>142</v>
      </c>
      <c r="L6372" s="1" t="s">
        <v>22</v>
      </c>
      <c r="M6372" s="2">
        <v>44371</v>
      </c>
      <c r="N6372" s="1" t="s">
        <v>23</v>
      </c>
      <c r="O6372" s="1" t="s">
        <v>32</v>
      </c>
      <c r="P6372" s="1">
        <f>_3___Healthcare_Data_v1[[#This Row],[Discharge Date]]-_3___Healthcare_Data_v1[[#This Row],[Date of Admission]]</f>
        <v>7</v>
      </c>
      <c r="Q6372" s="1">
        <f>IFERROR(_3___Healthcare_Data_v1[[#This Row],[ Billing Amount ]]/_3___Healthcare_Data_v1[[#This Row],[Days in Hospital]],0)</f>
        <v>3465.7237714285716</v>
      </c>
      <c r="R6372" s="1" t="str">
        <f>IF(_3___Healthcare_Data_v1[[#This Row],[Age]]&gt;60,"Senior",IF(_3___Healthcare_Data_v1[[#This Row],[Age]]&gt;35,"Middle","Young"))</f>
        <v>Senior</v>
      </c>
    </row>
    <row r="6373" spans="1:18" x14ac:dyDescent="0.3">
      <c r="A6373" s="1" t="s">
        <v>17531</v>
      </c>
      <c r="B6373" s="1" t="s">
        <v>26646</v>
      </c>
      <c r="C6373" s="1" t="s">
        <v>26</v>
      </c>
      <c r="D6373" s="1" t="s">
        <v>49</v>
      </c>
      <c r="E6373" s="1" t="s">
        <v>28</v>
      </c>
      <c r="F6373" s="2">
        <v>43979</v>
      </c>
      <c r="G6373" s="1" t="s">
        <v>17532</v>
      </c>
      <c r="H6373" s="1" t="s">
        <v>17533</v>
      </c>
      <c r="I6373" s="1" t="s">
        <v>52</v>
      </c>
      <c r="J6373" s="3" t="s">
        <v>33037</v>
      </c>
      <c r="K6373">
        <v>406</v>
      </c>
      <c r="L6373" s="1" t="s">
        <v>38</v>
      </c>
      <c r="M6373" s="2">
        <v>43999</v>
      </c>
      <c r="N6373" s="1" t="s">
        <v>23</v>
      </c>
      <c r="O6373" s="1" t="s">
        <v>32</v>
      </c>
      <c r="P6373" s="1">
        <f>_3___Healthcare_Data_v1[[#This Row],[Discharge Date]]-_3___Healthcare_Data_v1[[#This Row],[Date of Admission]]</f>
        <v>20</v>
      </c>
      <c r="Q6373" s="1">
        <f>IFERROR(_3___Healthcare_Data_v1[[#This Row],[ Billing Amount ]]/_3___Healthcare_Data_v1[[#This Row],[Days in Hospital]],0)</f>
        <v>667.95818850000001</v>
      </c>
      <c r="R6373" s="1" t="str">
        <f>IF(_3___Healthcare_Data_v1[[#This Row],[Age]]&gt;60,"Senior",IF(_3___Healthcare_Data_v1[[#This Row],[Age]]&gt;35,"Middle","Young"))</f>
        <v>Senior</v>
      </c>
    </row>
    <row r="6374" spans="1:18" x14ac:dyDescent="0.3">
      <c r="A6374" s="1" t="s">
        <v>17534</v>
      </c>
      <c r="B6374" s="1" t="s">
        <v>26750</v>
      </c>
      <c r="C6374" s="1" t="s">
        <v>26</v>
      </c>
      <c r="D6374" s="1" t="s">
        <v>27</v>
      </c>
      <c r="E6374" s="1" t="s">
        <v>69</v>
      </c>
      <c r="F6374" s="2">
        <v>44698</v>
      </c>
      <c r="G6374" s="1" t="s">
        <v>17535</v>
      </c>
      <c r="H6374" s="1" t="s">
        <v>17536</v>
      </c>
      <c r="I6374" s="1" t="s">
        <v>52</v>
      </c>
      <c r="J6374" s="3" t="s">
        <v>33038</v>
      </c>
      <c r="K6374">
        <v>208</v>
      </c>
      <c r="L6374" s="1" t="s">
        <v>22</v>
      </c>
      <c r="M6374" s="2">
        <v>44700</v>
      </c>
      <c r="N6374" s="1" t="s">
        <v>48</v>
      </c>
      <c r="O6374" s="1" t="s">
        <v>24</v>
      </c>
      <c r="P6374" s="1">
        <f>_3___Healthcare_Data_v1[[#This Row],[Discharge Date]]-_3___Healthcare_Data_v1[[#This Row],[Date of Admission]]</f>
        <v>2</v>
      </c>
      <c r="Q6374" s="1">
        <f>IFERROR(_3___Healthcare_Data_v1[[#This Row],[ Billing Amount ]]/_3___Healthcare_Data_v1[[#This Row],[Days in Hospital]],0)</f>
        <v>33393.781795000003</v>
      </c>
      <c r="R6374" s="1" t="str">
        <f>IF(_3___Healthcare_Data_v1[[#This Row],[Age]]&gt;60,"Senior",IF(_3___Healthcare_Data_v1[[#This Row],[Age]]&gt;35,"Middle","Young"))</f>
        <v>Senior</v>
      </c>
    </row>
    <row r="6375" spans="1:18" x14ac:dyDescent="0.3">
      <c r="A6375" s="1" t="s">
        <v>17537</v>
      </c>
      <c r="B6375" s="1" t="s">
        <v>26622</v>
      </c>
      <c r="C6375" s="1" t="s">
        <v>16</v>
      </c>
      <c r="D6375" s="1" t="s">
        <v>49</v>
      </c>
      <c r="E6375" s="1" t="s">
        <v>26615</v>
      </c>
      <c r="F6375" s="2">
        <v>43646</v>
      </c>
      <c r="G6375" s="1" t="s">
        <v>16887</v>
      </c>
      <c r="H6375" s="1" t="s">
        <v>17538</v>
      </c>
      <c r="I6375" s="1" t="s">
        <v>21</v>
      </c>
      <c r="J6375" s="3" t="s">
        <v>33039</v>
      </c>
      <c r="K6375">
        <v>455</v>
      </c>
      <c r="L6375" s="1" t="s">
        <v>42</v>
      </c>
      <c r="M6375" s="2">
        <v>43650</v>
      </c>
      <c r="N6375" s="1" t="s">
        <v>43</v>
      </c>
      <c r="O6375" s="1" t="s">
        <v>44</v>
      </c>
      <c r="P6375" s="1">
        <f>_3___Healthcare_Data_v1[[#This Row],[Discharge Date]]-_3___Healthcare_Data_v1[[#This Row],[Date of Admission]]</f>
        <v>4</v>
      </c>
      <c r="Q6375" s="1">
        <f>IFERROR(_3___Healthcare_Data_v1[[#This Row],[ Billing Amount ]]/_3___Healthcare_Data_v1[[#This Row],[Days in Hospital]],0)</f>
        <v>9022.5046349999993</v>
      </c>
      <c r="R6375" s="1" t="str">
        <f>IF(_3___Healthcare_Data_v1[[#This Row],[Age]]&gt;60,"Senior",IF(_3___Healthcare_Data_v1[[#This Row],[Age]]&gt;35,"Middle","Young"))</f>
        <v>Senior</v>
      </c>
    </row>
    <row r="6376" spans="1:18" x14ac:dyDescent="0.3">
      <c r="A6376" s="1" t="s">
        <v>16058</v>
      </c>
      <c r="B6376" s="1" t="s">
        <v>26822</v>
      </c>
      <c r="C6376" s="1" t="s">
        <v>16</v>
      </c>
      <c r="D6376" s="1" t="s">
        <v>114</v>
      </c>
      <c r="E6376" s="1" t="s">
        <v>28</v>
      </c>
      <c r="F6376" s="2">
        <v>44362</v>
      </c>
      <c r="G6376" s="1" t="s">
        <v>17539</v>
      </c>
      <c r="H6376" s="1" t="s">
        <v>17540</v>
      </c>
      <c r="I6376" s="1" t="s">
        <v>26607</v>
      </c>
      <c r="J6376" s="3" t="s">
        <v>33040</v>
      </c>
      <c r="K6376">
        <v>478</v>
      </c>
      <c r="L6376" s="1" t="s">
        <v>38</v>
      </c>
      <c r="M6376" s="2">
        <v>44368</v>
      </c>
      <c r="N6376" s="1" t="s">
        <v>84</v>
      </c>
      <c r="O6376" s="1" t="s">
        <v>24</v>
      </c>
      <c r="P6376" s="1">
        <f>_3___Healthcare_Data_v1[[#This Row],[Discharge Date]]-_3___Healthcare_Data_v1[[#This Row],[Date of Admission]]</f>
        <v>6</v>
      </c>
      <c r="Q6376" s="1">
        <f>IFERROR(_3___Healthcare_Data_v1[[#This Row],[ Billing Amount ]]/_3___Healthcare_Data_v1[[#This Row],[Days in Hospital]],0)</f>
        <v>3691.0499150000001</v>
      </c>
      <c r="R6376" s="1" t="str">
        <f>IF(_3___Healthcare_Data_v1[[#This Row],[Age]]&gt;60,"Senior",IF(_3___Healthcare_Data_v1[[#This Row],[Age]]&gt;35,"Middle","Young"))</f>
        <v>Senior</v>
      </c>
    </row>
    <row r="6377" spans="1:18" x14ac:dyDescent="0.3">
      <c r="A6377" s="1" t="s">
        <v>17541</v>
      </c>
      <c r="B6377" s="1" t="s">
        <v>26626</v>
      </c>
      <c r="C6377" s="1" t="s">
        <v>16</v>
      </c>
      <c r="D6377" s="1" t="s">
        <v>62</v>
      </c>
      <c r="E6377" s="1" t="s">
        <v>18</v>
      </c>
      <c r="F6377" s="2">
        <v>44994</v>
      </c>
      <c r="G6377" s="1" t="s">
        <v>17542</v>
      </c>
      <c r="H6377" s="1" t="s">
        <v>17543</v>
      </c>
      <c r="I6377" s="1" t="s">
        <v>60</v>
      </c>
      <c r="J6377" s="3" t="s">
        <v>33041</v>
      </c>
      <c r="K6377">
        <v>351</v>
      </c>
      <c r="L6377" s="1" t="s">
        <v>42</v>
      </c>
      <c r="M6377" s="2">
        <v>45006</v>
      </c>
      <c r="N6377" s="1" t="s">
        <v>84</v>
      </c>
      <c r="O6377" s="1" t="s">
        <v>32</v>
      </c>
      <c r="P6377" s="1">
        <f>_3___Healthcare_Data_v1[[#This Row],[Discharge Date]]-_3___Healthcare_Data_v1[[#This Row],[Date of Admission]]</f>
        <v>12</v>
      </c>
      <c r="Q6377" s="1">
        <f>IFERROR(_3___Healthcare_Data_v1[[#This Row],[ Billing Amount ]]/_3___Healthcare_Data_v1[[#This Row],[Days in Hospital]],0)</f>
        <v>2079.1154849999998</v>
      </c>
      <c r="R6377" s="1" t="str">
        <f>IF(_3___Healthcare_Data_v1[[#This Row],[Age]]&gt;60,"Senior",IF(_3___Healthcare_Data_v1[[#This Row],[Age]]&gt;35,"Middle","Young"))</f>
        <v>Senior</v>
      </c>
    </row>
    <row r="6378" spans="1:18" x14ac:dyDescent="0.3">
      <c r="A6378" s="1" t="s">
        <v>17544</v>
      </c>
      <c r="B6378" s="1" t="s">
        <v>26640</v>
      </c>
      <c r="C6378" s="1" t="s">
        <v>26</v>
      </c>
      <c r="D6378" s="1" t="s">
        <v>49</v>
      </c>
      <c r="E6378" s="1" t="s">
        <v>35</v>
      </c>
      <c r="F6378" s="2">
        <v>44599</v>
      </c>
      <c r="G6378" s="1" t="s">
        <v>17545</v>
      </c>
      <c r="H6378" s="1" t="s">
        <v>17546</v>
      </c>
      <c r="I6378" s="1" t="s">
        <v>56</v>
      </c>
      <c r="J6378" s="3" t="s">
        <v>33042</v>
      </c>
      <c r="K6378">
        <v>145</v>
      </c>
      <c r="L6378" s="1" t="s">
        <v>22</v>
      </c>
      <c r="M6378" s="2">
        <v>44609</v>
      </c>
      <c r="N6378" s="1" t="s">
        <v>23</v>
      </c>
      <c r="O6378" s="1" t="s">
        <v>24</v>
      </c>
      <c r="P6378" s="1">
        <f>_3___Healthcare_Data_v1[[#This Row],[Discharge Date]]-_3___Healthcare_Data_v1[[#This Row],[Date of Admission]]</f>
        <v>10</v>
      </c>
      <c r="Q6378" s="1">
        <f>IFERROR(_3___Healthcare_Data_v1[[#This Row],[ Billing Amount ]]/_3___Healthcare_Data_v1[[#This Row],[Days in Hospital]],0)</f>
        <v>536.23914450000007</v>
      </c>
      <c r="R6378" s="1" t="str">
        <f>IF(_3___Healthcare_Data_v1[[#This Row],[Age]]&gt;60,"Senior",IF(_3___Healthcare_Data_v1[[#This Row],[Age]]&gt;35,"Middle","Young"))</f>
        <v>Senior</v>
      </c>
    </row>
    <row r="6379" spans="1:18" x14ac:dyDescent="0.3">
      <c r="A6379" s="1" t="s">
        <v>17547</v>
      </c>
      <c r="B6379" s="1" t="s">
        <v>26619</v>
      </c>
      <c r="C6379" s="1" t="s">
        <v>16</v>
      </c>
      <c r="D6379" s="1" t="s">
        <v>27</v>
      </c>
      <c r="E6379" s="1" t="s">
        <v>26615</v>
      </c>
      <c r="F6379" s="2">
        <v>44664</v>
      </c>
      <c r="G6379" s="1" t="s">
        <v>16955</v>
      </c>
      <c r="H6379" s="1" t="s">
        <v>17548</v>
      </c>
      <c r="I6379" s="1" t="s">
        <v>52</v>
      </c>
      <c r="J6379" s="3" t="s">
        <v>33043</v>
      </c>
      <c r="K6379">
        <v>382</v>
      </c>
      <c r="L6379" s="1" t="s">
        <v>38</v>
      </c>
      <c r="M6379" s="2">
        <v>44690</v>
      </c>
      <c r="N6379" s="1" t="s">
        <v>23</v>
      </c>
      <c r="O6379" s="1" t="s">
        <v>44</v>
      </c>
      <c r="P6379" s="1">
        <f>_3___Healthcare_Data_v1[[#This Row],[Discharge Date]]-_3___Healthcare_Data_v1[[#This Row],[Date of Admission]]</f>
        <v>26</v>
      </c>
      <c r="Q6379" s="1">
        <f>IFERROR(_3___Healthcare_Data_v1[[#This Row],[ Billing Amount ]]/_3___Healthcare_Data_v1[[#This Row],[Days in Hospital]],0)</f>
        <v>599.95515538461541</v>
      </c>
      <c r="R6379" s="1" t="str">
        <f>IF(_3___Healthcare_Data_v1[[#This Row],[Age]]&gt;60,"Senior",IF(_3___Healthcare_Data_v1[[#This Row],[Age]]&gt;35,"Middle","Young"))</f>
        <v>Senior</v>
      </c>
    </row>
    <row r="6380" spans="1:18" x14ac:dyDescent="0.3">
      <c r="A6380" s="1" t="s">
        <v>8640</v>
      </c>
      <c r="B6380" s="1" t="s">
        <v>26712</v>
      </c>
      <c r="C6380" s="1" t="s">
        <v>16</v>
      </c>
      <c r="D6380" s="1" t="s">
        <v>114</v>
      </c>
      <c r="E6380" s="1" t="s">
        <v>26620</v>
      </c>
      <c r="F6380" s="2">
        <v>43948</v>
      </c>
      <c r="G6380" s="1" t="s">
        <v>17549</v>
      </c>
      <c r="H6380" s="1" t="s">
        <v>17550</v>
      </c>
      <c r="I6380" s="1" t="s">
        <v>26607</v>
      </c>
      <c r="J6380" s="3" t="s">
        <v>33044</v>
      </c>
      <c r="K6380">
        <v>163</v>
      </c>
      <c r="L6380" s="1" t="s">
        <v>42</v>
      </c>
      <c r="M6380" s="2">
        <v>43975</v>
      </c>
      <c r="N6380" s="1" t="s">
        <v>23</v>
      </c>
      <c r="O6380" s="1" t="s">
        <v>32</v>
      </c>
      <c r="P6380" s="1">
        <f>_3___Healthcare_Data_v1[[#This Row],[Discharge Date]]-_3___Healthcare_Data_v1[[#This Row],[Date of Admission]]</f>
        <v>27</v>
      </c>
      <c r="Q6380" s="1">
        <f>IFERROR(_3___Healthcare_Data_v1[[#This Row],[ Billing Amount ]]/_3___Healthcare_Data_v1[[#This Row],[Days in Hospital]],0)</f>
        <v>856.19478592592588</v>
      </c>
      <c r="R6380" s="1" t="str">
        <f>IF(_3___Healthcare_Data_v1[[#This Row],[Age]]&gt;60,"Senior",IF(_3___Healthcare_Data_v1[[#This Row],[Age]]&gt;35,"Middle","Young"))</f>
        <v>Senior</v>
      </c>
    </row>
    <row r="6381" spans="1:18" x14ac:dyDescent="0.3">
      <c r="A6381" s="1" t="s">
        <v>17551</v>
      </c>
      <c r="B6381" s="1" t="s">
        <v>26668</v>
      </c>
      <c r="C6381" s="1" t="s">
        <v>16</v>
      </c>
      <c r="D6381" s="1" t="s">
        <v>62</v>
      </c>
      <c r="E6381" s="1" t="s">
        <v>69</v>
      </c>
      <c r="F6381" s="2">
        <v>44542</v>
      </c>
      <c r="G6381" s="1" t="s">
        <v>17552</v>
      </c>
      <c r="H6381" s="1" t="s">
        <v>17553</v>
      </c>
      <c r="I6381" s="1" t="s">
        <v>26607</v>
      </c>
      <c r="J6381" s="3" t="s">
        <v>33045</v>
      </c>
      <c r="K6381">
        <v>455</v>
      </c>
      <c r="L6381" s="1" t="s">
        <v>38</v>
      </c>
      <c r="M6381" s="2">
        <v>44552</v>
      </c>
      <c r="N6381" s="1" t="s">
        <v>43</v>
      </c>
      <c r="O6381" s="1" t="s">
        <v>32</v>
      </c>
      <c r="P6381" s="1">
        <f>_3___Healthcare_Data_v1[[#This Row],[Discharge Date]]-_3___Healthcare_Data_v1[[#This Row],[Date of Admission]]</f>
        <v>10</v>
      </c>
      <c r="Q6381" s="1">
        <f>IFERROR(_3___Healthcare_Data_v1[[#This Row],[ Billing Amount ]]/_3___Healthcare_Data_v1[[#This Row],[Days in Hospital]],0)</f>
        <v>5657.0310289999998</v>
      </c>
      <c r="R6381" s="1" t="str">
        <f>IF(_3___Healthcare_Data_v1[[#This Row],[Age]]&gt;60,"Senior",IF(_3___Healthcare_Data_v1[[#This Row],[Age]]&gt;35,"Middle","Young"))</f>
        <v>Senior</v>
      </c>
    </row>
    <row r="6382" spans="1:18" x14ac:dyDescent="0.3">
      <c r="A6382" s="1" t="s">
        <v>17554</v>
      </c>
      <c r="B6382" s="1" t="s">
        <v>26679</v>
      </c>
      <c r="C6382" s="1" t="s">
        <v>26</v>
      </c>
      <c r="D6382" s="1" t="s">
        <v>27</v>
      </c>
      <c r="E6382" s="1" t="s">
        <v>28</v>
      </c>
      <c r="F6382" s="2">
        <v>44398</v>
      </c>
      <c r="G6382" s="1" t="s">
        <v>17555</v>
      </c>
      <c r="H6382" s="1" t="s">
        <v>17556</v>
      </c>
      <c r="I6382" s="1" t="s">
        <v>56</v>
      </c>
      <c r="J6382" s="3" t="s">
        <v>33046</v>
      </c>
      <c r="K6382">
        <v>125</v>
      </c>
      <c r="L6382" s="1" t="s">
        <v>42</v>
      </c>
      <c r="M6382" s="2">
        <v>44422</v>
      </c>
      <c r="N6382" s="1" t="s">
        <v>23</v>
      </c>
      <c r="O6382" s="1" t="s">
        <v>24</v>
      </c>
      <c r="P6382" s="1">
        <f>_3___Healthcare_Data_v1[[#This Row],[Discharge Date]]-_3___Healthcare_Data_v1[[#This Row],[Date of Admission]]</f>
        <v>24</v>
      </c>
      <c r="Q6382" s="1">
        <f>IFERROR(_3___Healthcare_Data_v1[[#This Row],[ Billing Amount ]]/_3___Healthcare_Data_v1[[#This Row],[Days in Hospital]],0)</f>
        <v>612.1435320833333</v>
      </c>
      <c r="R6382" s="1" t="str">
        <f>IF(_3___Healthcare_Data_v1[[#This Row],[Age]]&gt;60,"Senior",IF(_3___Healthcare_Data_v1[[#This Row],[Age]]&gt;35,"Middle","Young"))</f>
        <v>Senior</v>
      </c>
    </row>
    <row r="6383" spans="1:18" x14ac:dyDescent="0.3">
      <c r="A6383" s="1" t="s">
        <v>17557</v>
      </c>
      <c r="B6383" s="1" t="s">
        <v>26661</v>
      </c>
      <c r="C6383" s="1" t="s">
        <v>26</v>
      </c>
      <c r="D6383" s="1" t="s">
        <v>114</v>
      </c>
      <c r="E6383" s="1" t="s">
        <v>35</v>
      </c>
      <c r="F6383" s="2">
        <v>43984</v>
      </c>
      <c r="G6383" s="1" t="s">
        <v>15688</v>
      </c>
      <c r="H6383" s="1" t="s">
        <v>17558</v>
      </c>
      <c r="I6383" s="1" t="s">
        <v>60</v>
      </c>
      <c r="J6383" s="3" t="s">
        <v>33047</v>
      </c>
      <c r="K6383">
        <v>140</v>
      </c>
      <c r="L6383" s="1" t="s">
        <v>22</v>
      </c>
      <c r="M6383" s="2">
        <v>43993</v>
      </c>
      <c r="N6383" s="1" t="s">
        <v>84</v>
      </c>
      <c r="O6383" s="1" t="s">
        <v>32</v>
      </c>
      <c r="P6383" s="1">
        <f>_3___Healthcare_Data_v1[[#This Row],[Discharge Date]]-_3___Healthcare_Data_v1[[#This Row],[Date of Admission]]</f>
        <v>9</v>
      </c>
      <c r="Q6383" s="1">
        <f>IFERROR(_3___Healthcare_Data_v1[[#This Row],[ Billing Amount ]]/_3___Healthcare_Data_v1[[#This Row],[Days in Hospital]],0)</f>
        <v>1159.9449933333335</v>
      </c>
      <c r="R6383" s="1" t="str">
        <f>IF(_3___Healthcare_Data_v1[[#This Row],[Age]]&gt;60,"Senior",IF(_3___Healthcare_Data_v1[[#This Row],[Age]]&gt;35,"Middle","Young"))</f>
        <v>Senior</v>
      </c>
    </row>
    <row r="6384" spans="1:18" x14ac:dyDescent="0.3">
      <c r="A6384" s="1" t="s">
        <v>17559</v>
      </c>
      <c r="B6384" s="1" t="s">
        <v>26710</v>
      </c>
      <c r="C6384" s="1" t="s">
        <v>16</v>
      </c>
      <c r="D6384" s="1" t="s">
        <v>49</v>
      </c>
      <c r="E6384" s="1" t="s">
        <v>26615</v>
      </c>
      <c r="F6384" s="2">
        <v>44943</v>
      </c>
      <c r="G6384" s="1" t="s">
        <v>17560</v>
      </c>
      <c r="H6384" s="1" t="s">
        <v>17561</v>
      </c>
      <c r="I6384" s="1" t="s">
        <v>60</v>
      </c>
      <c r="J6384" s="3" t="s">
        <v>33048</v>
      </c>
      <c r="K6384">
        <v>485</v>
      </c>
      <c r="L6384" s="1" t="s">
        <v>22</v>
      </c>
      <c r="M6384" s="2">
        <v>44950</v>
      </c>
      <c r="N6384" s="1" t="s">
        <v>23</v>
      </c>
      <c r="O6384" s="1" t="s">
        <v>44</v>
      </c>
      <c r="P6384" s="1">
        <f>_3___Healthcare_Data_v1[[#This Row],[Discharge Date]]-_3___Healthcare_Data_v1[[#This Row],[Date of Admission]]</f>
        <v>7</v>
      </c>
      <c r="Q6384" s="1">
        <f>IFERROR(_3___Healthcare_Data_v1[[#This Row],[ Billing Amount ]]/_3___Healthcare_Data_v1[[#This Row],[Days in Hospital]],0)</f>
        <v>4351.9712771428576</v>
      </c>
      <c r="R6384" s="1" t="str">
        <f>IF(_3___Healthcare_Data_v1[[#This Row],[Age]]&gt;60,"Senior",IF(_3___Healthcare_Data_v1[[#This Row],[Age]]&gt;35,"Middle","Young"))</f>
        <v>Senior</v>
      </c>
    </row>
    <row r="6385" spans="1:18" x14ac:dyDescent="0.3">
      <c r="A6385" s="1" t="s">
        <v>17562</v>
      </c>
      <c r="B6385" s="1" t="s">
        <v>26704</v>
      </c>
      <c r="C6385" s="1" t="s">
        <v>16</v>
      </c>
      <c r="D6385" s="1" t="s">
        <v>34</v>
      </c>
      <c r="E6385" s="1" t="s">
        <v>26620</v>
      </c>
      <c r="F6385" s="2">
        <v>44850</v>
      </c>
      <c r="G6385" s="1" t="s">
        <v>17563</v>
      </c>
      <c r="H6385" s="1" t="s">
        <v>17564</v>
      </c>
      <c r="I6385" s="1" t="s">
        <v>60</v>
      </c>
      <c r="J6385" s="3" t="s">
        <v>33049</v>
      </c>
      <c r="K6385">
        <v>145</v>
      </c>
      <c r="L6385" s="1" t="s">
        <v>42</v>
      </c>
      <c r="M6385" s="2">
        <v>44854</v>
      </c>
      <c r="N6385" s="1" t="s">
        <v>84</v>
      </c>
      <c r="O6385" s="1" t="s">
        <v>24</v>
      </c>
      <c r="P6385" s="1">
        <f>_3___Healthcare_Data_v1[[#This Row],[Discharge Date]]-_3___Healthcare_Data_v1[[#This Row],[Date of Admission]]</f>
        <v>4</v>
      </c>
      <c r="Q6385" s="1">
        <f>IFERROR(_3___Healthcare_Data_v1[[#This Row],[ Billing Amount ]]/_3___Healthcare_Data_v1[[#This Row],[Days in Hospital]],0)</f>
        <v>569.20916950000003</v>
      </c>
      <c r="R6385" s="1" t="str">
        <f>IF(_3___Healthcare_Data_v1[[#This Row],[Age]]&gt;60,"Senior",IF(_3___Healthcare_Data_v1[[#This Row],[Age]]&gt;35,"Middle","Young"))</f>
        <v>Senior</v>
      </c>
    </row>
    <row r="6386" spans="1:18" x14ac:dyDescent="0.3">
      <c r="A6386" s="1" t="s">
        <v>17565</v>
      </c>
      <c r="B6386" s="1" t="s">
        <v>26638</v>
      </c>
      <c r="C6386" s="1" t="s">
        <v>26</v>
      </c>
      <c r="D6386" s="1" t="s">
        <v>229</v>
      </c>
      <c r="E6386" s="1" t="s">
        <v>26620</v>
      </c>
      <c r="F6386" s="2">
        <v>44127</v>
      </c>
      <c r="G6386" s="1" t="s">
        <v>17566</v>
      </c>
      <c r="H6386" s="1" t="s">
        <v>17567</v>
      </c>
      <c r="I6386" s="1" t="s">
        <v>26607</v>
      </c>
      <c r="J6386" s="3" t="s">
        <v>33050</v>
      </c>
      <c r="K6386">
        <v>190</v>
      </c>
      <c r="L6386" s="1" t="s">
        <v>42</v>
      </c>
      <c r="M6386" s="2">
        <v>44147</v>
      </c>
      <c r="N6386" s="1" t="s">
        <v>23</v>
      </c>
      <c r="O6386" s="1" t="s">
        <v>24</v>
      </c>
      <c r="P6386" s="1">
        <f>_3___Healthcare_Data_v1[[#This Row],[Discharge Date]]-_3___Healthcare_Data_v1[[#This Row],[Date of Admission]]</f>
        <v>20</v>
      </c>
      <c r="Q6386" s="1">
        <f>IFERROR(_3___Healthcare_Data_v1[[#This Row],[ Billing Amount ]]/_3___Healthcare_Data_v1[[#This Row],[Days in Hospital]],0)</f>
        <v>450.024765</v>
      </c>
      <c r="R6386" s="1" t="str">
        <f>IF(_3___Healthcare_Data_v1[[#This Row],[Age]]&gt;60,"Senior",IF(_3___Healthcare_Data_v1[[#This Row],[Age]]&gt;35,"Middle","Young"))</f>
        <v>Senior</v>
      </c>
    </row>
    <row r="6387" spans="1:18" x14ac:dyDescent="0.3">
      <c r="A6387" s="1" t="s">
        <v>17568</v>
      </c>
      <c r="B6387" s="1" t="s">
        <v>26664</v>
      </c>
      <c r="C6387" s="1" t="s">
        <v>26</v>
      </c>
      <c r="D6387" s="1" t="s">
        <v>62</v>
      </c>
      <c r="E6387" s="1" t="s">
        <v>69</v>
      </c>
      <c r="F6387" s="2">
        <v>45092</v>
      </c>
      <c r="G6387" s="1" t="s">
        <v>139</v>
      </c>
      <c r="H6387" s="1" t="s">
        <v>17569</v>
      </c>
      <c r="I6387" s="1" t="s">
        <v>52</v>
      </c>
      <c r="J6387" s="3" t="s">
        <v>33051</v>
      </c>
      <c r="K6387">
        <v>143</v>
      </c>
      <c r="L6387" s="1" t="s">
        <v>42</v>
      </c>
      <c r="M6387" s="2">
        <v>45110</v>
      </c>
      <c r="N6387" s="1" t="s">
        <v>48</v>
      </c>
      <c r="O6387" s="1" t="s">
        <v>24</v>
      </c>
      <c r="P6387" s="1">
        <f>_3___Healthcare_Data_v1[[#This Row],[Discharge Date]]-_3___Healthcare_Data_v1[[#This Row],[Date of Admission]]</f>
        <v>18</v>
      </c>
      <c r="Q6387" s="1">
        <f>IFERROR(_3___Healthcare_Data_v1[[#This Row],[ Billing Amount ]]/_3___Healthcare_Data_v1[[#This Row],[Days in Hospital]],0)</f>
        <v>555.86776055555549</v>
      </c>
      <c r="R6387" s="1" t="str">
        <f>IF(_3___Healthcare_Data_v1[[#This Row],[Age]]&gt;60,"Senior",IF(_3___Healthcare_Data_v1[[#This Row],[Age]]&gt;35,"Middle","Young"))</f>
        <v>Senior</v>
      </c>
    </row>
    <row r="6388" spans="1:18" x14ac:dyDescent="0.3">
      <c r="A6388" s="1" t="s">
        <v>17570</v>
      </c>
      <c r="B6388" s="1" t="s">
        <v>26617</v>
      </c>
      <c r="C6388" s="1" t="s">
        <v>26</v>
      </c>
      <c r="D6388" s="1" t="s">
        <v>89</v>
      </c>
      <c r="E6388" s="1" t="s">
        <v>35</v>
      </c>
      <c r="F6388" s="2">
        <v>43610</v>
      </c>
      <c r="G6388" s="1" t="s">
        <v>17571</v>
      </c>
      <c r="H6388" s="1" t="s">
        <v>3246</v>
      </c>
      <c r="I6388" s="1" t="s">
        <v>21</v>
      </c>
      <c r="J6388" s="3" t="s">
        <v>33052</v>
      </c>
      <c r="K6388">
        <v>396</v>
      </c>
      <c r="L6388" s="1" t="s">
        <v>22</v>
      </c>
      <c r="M6388" s="2">
        <v>43614</v>
      </c>
      <c r="N6388" s="1" t="s">
        <v>31</v>
      </c>
      <c r="O6388" s="1" t="s">
        <v>32</v>
      </c>
      <c r="P6388" s="1">
        <f>_3___Healthcare_Data_v1[[#This Row],[Discharge Date]]-_3___Healthcare_Data_v1[[#This Row],[Date of Admission]]</f>
        <v>4</v>
      </c>
      <c r="Q6388" s="1">
        <f>IFERROR(_3___Healthcare_Data_v1[[#This Row],[ Billing Amount ]]/_3___Healthcare_Data_v1[[#This Row],[Days in Hospital]],0)</f>
        <v>409.77193399999999</v>
      </c>
      <c r="R6388" s="1" t="str">
        <f>IF(_3___Healthcare_Data_v1[[#This Row],[Age]]&gt;60,"Senior",IF(_3___Healthcare_Data_v1[[#This Row],[Age]]&gt;35,"Middle","Young"))</f>
        <v>Senior</v>
      </c>
    </row>
    <row r="6389" spans="1:18" x14ac:dyDescent="0.3">
      <c r="A6389" s="1" t="s">
        <v>17572</v>
      </c>
      <c r="B6389" s="1" t="s">
        <v>26689</v>
      </c>
      <c r="C6389" s="1" t="s">
        <v>16</v>
      </c>
      <c r="D6389" s="1" t="s">
        <v>229</v>
      </c>
      <c r="E6389" s="1" t="s">
        <v>69</v>
      </c>
      <c r="F6389" s="2">
        <v>44888</v>
      </c>
      <c r="G6389" s="1" t="s">
        <v>17573</v>
      </c>
      <c r="H6389" s="1" t="s">
        <v>17574</v>
      </c>
      <c r="I6389" s="1" t="s">
        <v>26607</v>
      </c>
      <c r="J6389" s="3" t="s">
        <v>33053</v>
      </c>
      <c r="K6389">
        <v>447</v>
      </c>
      <c r="L6389" s="1" t="s">
        <v>22</v>
      </c>
      <c r="M6389" s="2">
        <v>44897</v>
      </c>
      <c r="N6389" s="1" t="s">
        <v>31</v>
      </c>
      <c r="O6389" s="1" t="s">
        <v>44</v>
      </c>
      <c r="P6389" s="1">
        <f>_3___Healthcare_Data_v1[[#This Row],[Discharge Date]]-_3___Healthcare_Data_v1[[#This Row],[Date of Admission]]</f>
        <v>9</v>
      </c>
      <c r="Q6389" s="1">
        <f>IFERROR(_3___Healthcare_Data_v1[[#This Row],[ Billing Amount ]]/_3___Healthcare_Data_v1[[#This Row],[Days in Hospital]],0)</f>
        <v>8627.5776366666669</v>
      </c>
      <c r="R6389" s="1" t="str">
        <f>IF(_3___Healthcare_Data_v1[[#This Row],[Age]]&gt;60,"Senior",IF(_3___Healthcare_Data_v1[[#This Row],[Age]]&gt;35,"Middle","Young"))</f>
        <v>Senior</v>
      </c>
    </row>
    <row r="6390" spans="1:18" x14ac:dyDescent="0.3">
      <c r="A6390" s="1" t="s">
        <v>15421</v>
      </c>
      <c r="B6390" s="1" t="s">
        <v>26710</v>
      </c>
      <c r="C6390" s="1" t="s">
        <v>16</v>
      </c>
      <c r="D6390" s="1" t="s">
        <v>62</v>
      </c>
      <c r="E6390" s="1" t="s">
        <v>26620</v>
      </c>
      <c r="F6390" s="2">
        <v>44238</v>
      </c>
      <c r="G6390" s="1" t="s">
        <v>17575</v>
      </c>
      <c r="H6390" s="1" t="s">
        <v>17576</v>
      </c>
      <c r="I6390" s="1" t="s">
        <v>56</v>
      </c>
      <c r="J6390" s="3" t="s">
        <v>33054</v>
      </c>
      <c r="K6390">
        <v>415</v>
      </c>
      <c r="L6390" s="1" t="s">
        <v>38</v>
      </c>
      <c r="M6390" s="2">
        <v>44254</v>
      </c>
      <c r="N6390" s="1" t="s">
        <v>84</v>
      </c>
      <c r="O6390" s="1" t="s">
        <v>32</v>
      </c>
      <c r="P6390" s="1">
        <f>_3___Healthcare_Data_v1[[#This Row],[Discharge Date]]-_3___Healthcare_Data_v1[[#This Row],[Date of Admission]]</f>
        <v>16</v>
      </c>
      <c r="Q6390" s="1">
        <f>IFERROR(_3___Healthcare_Data_v1[[#This Row],[ Billing Amount ]]/_3___Healthcare_Data_v1[[#This Row],[Days in Hospital]],0)</f>
        <v>1169.5048293750001</v>
      </c>
      <c r="R6390" s="1" t="str">
        <f>IF(_3___Healthcare_Data_v1[[#This Row],[Age]]&gt;60,"Senior",IF(_3___Healthcare_Data_v1[[#This Row],[Age]]&gt;35,"Middle","Young"))</f>
        <v>Senior</v>
      </c>
    </row>
    <row r="6391" spans="1:18" x14ac:dyDescent="0.3">
      <c r="A6391" s="1" t="s">
        <v>17577</v>
      </c>
      <c r="B6391" s="1" t="s">
        <v>26822</v>
      </c>
      <c r="C6391" s="1" t="s">
        <v>16</v>
      </c>
      <c r="D6391" s="1" t="s">
        <v>17</v>
      </c>
      <c r="E6391" s="1" t="s">
        <v>18</v>
      </c>
      <c r="F6391" s="2">
        <v>45227</v>
      </c>
      <c r="G6391" s="1" t="s">
        <v>17578</v>
      </c>
      <c r="H6391" s="1" t="s">
        <v>17579</v>
      </c>
      <c r="I6391" s="1" t="s">
        <v>21</v>
      </c>
      <c r="J6391" s="3" t="s">
        <v>33055</v>
      </c>
      <c r="K6391">
        <v>309</v>
      </c>
      <c r="L6391" s="1" t="s">
        <v>42</v>
      </c>
      <c r="M6391" s="2">
        <v>45246</v>
      </c>
      <c r="N6391" s="1" t="s">
        <v>43</v>
      </c>
      <c r="O6391" s="1" t="s">
        <v>44</v>
      </c>
      <c r="P6391" s="1">
        <f>_3___Healthcare_Data_v1[[#This Row],[Discharge Date]]-_3___Healthcare_Data_v1[[#This Row],[Date of Admission]]</f>
        <v>19</v>
      </c>
      <c r="Q6391" s="1">
        <f>IFERROR(_3___Healthcare_Data_v1[[#This Row],[ Billing Amount ]]/_3___Healthcare_Data_v1[[#This Row],[Days in Hospital]],0)</f>
        <v>2182.9133873684209</v>
      </c>
      <c r="R6391" s="1" t="str">
        <f>IF(_3___Healthcare_Data_v1[[#This Row],[Age]]&gt;60,"Senior",IF(_3___Healthcare_Data_v1[[#This Row],[Age]]&gt;35,"Middle","Young"))</f>
        <v>Senior</v>
      </c>
    </row>
    <row r="6392" spans="1:18" x14ac:dyDescent="0.3">
      <c r="A6392" s="1" t="s">
        <v>17580</v>
      </c>
      <c r="B6392" s="1" t="s">
        <v>26720</v>
      </c>
      <c r="C6392" s="1" t="s">
        <v>26</v>
      </c>
      <c r="D6392" s="1" t="s">
        <v>62</v>
      </c>
      <c r="E6392" s="1" t="s">
        <v>18</v>
      </c>
      <c r="F6392" s="2">
        <v>44088</v>
      </c>
      <c r="G6392" s="1" t="s">
        <v>17581</v>
      </c>
      <c r="H6392" s="1" t="s">
        <v>17582</v>
      </c>
      <c r="I6392" s="1" t="s">
        <v>60</v>
      </c>
      <c r="J6392" s="3" t="s">
        <v>33056</v>
      </c>
      <c r="K6392">
        <v>319</v>
      </c>
      <c r="L6392" s="1" t="s">
        <v>42</v>
      </c>
      <c r="M6392" s="2">
        <v>44090</v>
      </c>
      <c r="N6392" s="1" t="s">
        <v>31</v>
      </c>
      <c r="O6392" s="1" t="s">
        <v>44</v>
      </c>
      <c r="P6392" s="1">
        <f>_3___Healthcare_Data_v1[[#This Row],[Discharge Date]]-_3___Healthcare_Data_v1[[#This Row],[Date of Admission]]</f>
        <v>2</v>
      </c>
      <c r="Q6392" s="1">
        <f>IFERROR(_3___Healthcare_Data_v1[[#This Row],[ Billing Amount ]]/_3___Healthcare_Data_v1[[#This Row],[Days in Hospital]],0)</f>
        <v>26691.860410000001</v>
      </c>
      <c r="R6392" s="1" t="str">
        <f>IF(_3___Healthcare_Data_v1[[#This Row],[Age]]&gt;60,"Senior",IF(_3___Healthcare_Data_v1[[#This Row],[Age]]&gt;35,"Middle","Young"))</f>
        <v>Senior</v>
      </c>
    </row>
    <row r="6393" spans="1:18" x14ac:dyDescent="0.3">
      <c r="A6393" s="1" t="s">
        <v>17583</v>
      </c>
      <c r="B6393" s="1" t="s">
        <v>26659</v>
      </c>
      <c r="C6393" s="1" t="s">
        <v>16</v>
      </c>
      <c r="D6393" s="1" t="s">
        <v>49</v>
      </c>
      <c r="E6393" s="1" t="s">
        <v>26615</v>
      </c>
      <c r="F6393" s="2">
        <v>43991</v>
      </c>
      <c r="G6393" s="1" t="s">
        <v>11499</v>
      </c>
      <c r="H6393" s="1" t="s">
        <v>17584</v>
      </c>
      <c r="I6393" s="1" t="s">
        <v>21</v>
      </c>
      <c r="J6393" s="3" t="s">
        <v>33057</v>
      </c>
      <c r="K6393">
        <v>458</v>
      </c>
      <c r="L6393" s="1" t="s">
        <v>22</v>
      </c>
      <c r="M6393" s="2">
        <v>43994</v>
      </c>
      <c r="N6393" s="1" t="s">
        <v>48</v>
      </c>
      <c r="O6393" s="1" t="s">
        <v>44</v>
      </c>
      <c r="P6393" s="1">
        <f>_3___Healthcare_Data_v1[[#This Row],[Discharge Date]]-_3___Healthcare_Data_v1[[#This Row],[Date of Admission]]</f>
        <v>3</v>
      </c>
      <c r="Q6393" s="1">
        <f>IFERROR(_3___Healthcare_Data_v1[[#This Row],[ Billing Amount ]]/_3___Healthcare_Data_v1[[#This Row],[Days in Hospital]],0)</f>
        <v>6287.9177000000009</v>
      </c>
      <c r="R6393" s="1" t="str">
        <f>IF(_3___Healthcare_Data_v1[[#This Row],[Age]]&gt;60,"Senior",IF(_3___Healthcare_Data_v1[[#This Row],[Age]]&gt;35,"Middle","Young"))</f>
        <v>Senior</v>
      </c>
    </row>
    <row r="6394" spans="1:18" x14ac:dyDescent="0.3">
      <c r="A6394" s="1" t="s">
        <v>17585</v>
      </c>
      <c r="B6394" s="1" t="s">
        <v>26666</v>
      </c>
      <c r="C6394" s="1" t="s">
        <v>16</v>
      </c>
      <c r="D6394" s="1" t="s">
        <v>17</v>
      </c>
      <c r="E6394" s="1" t="s">
        <v>69</v>
      </c>
      <c r="F6394" s="2">
        <v>43784</v>
      </c>
      <c r="G6394" s="1" t="s">
        <v>17586</v>
      </c>
      <c r="H6394" s="1" t="s">
        <v>17587</v>
      </c>
      <c r="I6394" s="1" t="s">
        <v>21</v>
      </c>
      <c r="J6394" s="3" t="s">
        <v>33058</v>
      </c>
      <c r="K6394">
        <v>227</v>
      </c>
      <c r="L6394" s="1" t="s">
        <v>38</v>
      </c>
      <c r="M6394" s="2">
        <v>43814</v>
      </c>
      <c r="N6394" s="1" t="s">
        <v>23</v>
      </c>
      <c r="O6394" s="1" t="s">
        <v>32</v>
      </c>
      <c r="P6394" s="1">
        <f>_3___Healthcare_Data_v1[[#This Row],[Discharge Date]]-_3___Healthcare_Data_v1[[#This Row],[Date of Admission]]</f>
        <v>30</v>
      </c>
      <c r="Q6394" s="1">
        <f>IFERROR(_3___Healthcare_Data_v1[[#This Row],[ Billing Amount ]]/_3___Healthcare_Data_v1[[#This Row],[Days in Hospital]],0)</f>
        <v>506.97825333333333</v>
      </c>
      <c r="R6394" s="1" t="str">
        <f>IF(_3___Healthcare_Data_v1[[#This Row],[Age]]&gt;60,"Senior",IF(_3___Healthcare_Data_v1[[#This Row],[Age]]&gt;35,"Middle","Young"))</f>
        <v>Senior</v>
      </c>
    </row>
    <row r="6395" spans="1:18" x14ac:dyDescent="0.3">
      <c r="A6395" s="1" t="s">
        <v>17588</v>
      </c>
      <c r="B6395" s="1" t="s">
        <v>26624</v>
      </c>
      <c r="C6395" s="1" t="s">
        <v>26</v>
      </c>
      <c r="D6395" s="1" t="s">
        <v>34</v>
      </c>
      <c r="E6395" s="1" t="s">
        <v>28</v>
      </c>
      <c r="F6395" s="2">
        <v>45068</v>
      </c>
      <c r="G6395" s="1" t="s">
        <v>17589</v>
      </c>
      <c r="H6395" s="1" t="s">
        <v>17590</v>
      </c>
      <c r="I6395" s="1" t="s">
        <v>60</v>
      </c>
      <c r="J6395" s="3" t="s">
        <v>33059</v>
      </c>
      <c r="K6395">
        <v>154</v>
      </c>
      <c r="L6395" s="1" t="s">
        <v>22</v>
      </c>
      <c r="M6395" s="2">
        <v>45087</v>
      </c>
      <c r="N6395" s="1" t="s">
        <v>23</v>
      </c>
      <c r="O6395" s="1" t="s">
        <v>44</v>
      </c>
      <c r="P6395" s="1">
        <f>_3___Healthcare_Data_v1[[#This Row],[Discharge Date]]-_3___Healthcare_Data_v1[[#This Row],[Date of Admission]]</f>
        <v>19</v>
      </c>
      <c r="Q6395" s="1">
        <f>IFERROR(_3___Healthcare_Data_v1[[#This Row],[ Billing Amount ]]/_3___Healthcare_Data_v1[[#This Row],[Days in Hospital]],0)</f>
        <v>1808.2385873684209</v>
      </c>
      <c r="R6395" s="1" t="str">
        <f>IF(_3___Healthcare_Data_v1[[#This Row],[Age]]&gt;60,"Senior",IF(_3___Healthcare_Data_v1[[#This Row],[Age]]&gt;35,"Middle","Young"))</f>
        <v>Senior</v>
      </c>
    </row>
    <row r="6396" spans="1:18" x14ac:dyDescent="0.3">
      <c r="A6396" s="1" t="s">
        <v>17591</v>
      </c>
      <c r="B6396" s="1" t="s">
        <v>26791</v>
      </c>
      <c r="C6396" s="1" t="s">
        <v>26</v>
      </c>
      <c r="D6396" s="1" t="s">
        <v>62</v>
      </c>
      <c r="E6396" s="1" t="s">
        <v>18</v>
      </c>
      <c r="F6396" s="2">
        <v>43687</v>
      </c>
      <c r="G6396" s="1" t="s">
        <v>17592</v>
      </c>
      <c r="H6396" s="1" t="s">
        <v>17593</v>
      </c>
      <c r="I6396" s="1" t="s">
        <v>60</v>
      </c>
      <c r="J6396" s="3" t="s">
        <v>33060</v>
      </c>
      <c r="K6396">
        <v>416</v>
      </c>
      <c r="L6396" s="1" t="s">
        <v>42</v>
      </c>
      <c r="M6396" s="2">
        <v>43703</v>
      </c>
      <c r="N6396" s="1" t="s">
        <v>43</v>
      </c>
      <c r="O6396" s="1" t="s">
        <v>24</v>
      </c>
      <c r="P6396" s="1">
        <f>_3___Healthcare_Data_v1[[#This Row],[Discharge Date]]-_3___Healthcare_Data_v1[[#This Row],[Date of Admission]]</f>
        <v>16</v>
      </c>
      <c r="Q6396" s="1">
        <f>IFERROR(_3___Healthcare_Data_v1[[#This Row],[ Billing Amount ]]/_3___Healthcare_Data_v1[[#This Row],[Days in Hospital]],0)</f>
        <v>617.07858925000005</v>
      </c>
      <c r="R6396" s="1" t="str">
        <f>IF(_3___Healthcare_Data_v1[[#This Row],[Age]]&gt;60,"Senior",IF(_3___Healthcare_Data_v1[[#This Row],[Age]]&gt;35,"Middle","Young"))</f>
        <v>Senior</v>
      </c>
    </row>
    <row r="6397" spans="1:18" x14ac:dyDescent="0.3">
      <c r="A6397" s="1" t="s">
        <v>17594</v>
      </c>
      <c r="B6397" s="1" t="s">
        <v>26610</v>
      </c>
      <c r="C6397" s="1" t="s">
        <v>26</v>
      </c>
      <c r="D6397" s="1" t="s">
        <v>17</v>
      </c>
      <c r="E6397" s="1" t="s">
        <v>26615</v>
      </c>
      <c r="F6397" s="2">
        <v>44300</v>
      </c>
      <c r="G6397" s="1" t="s">
        <v>17595</v>
      </c>
      <c r="H6397" s="1" t="s">
        <v>17596</v>
      </c>
      <c r="I6397" s="1" t="s">
        <v>60</v>
      </c>
      <c r="J6397" s="3" t="s">
        <v>33061</v>
      </c>
      <c r="K6397">
        <v>261</v>
      </c>
      <c r="L6397" s="1" t="s">
        <v>42</v>
      </c>
      <c r="M6397" s="2">
        <v>44319</v>
      </c>
      <c r="N6397" s="1" t="s">
        <v>23</v>
      </c>
      <c r="O6397" s="1" t="s">
        <v>32</v>
      </c>
      <c r="P6397" s="1">
        <f>_3___Healthcare_Data_v1[[#This Row],[Discharge Date]]-_3___Healthcare_Data_v1[[#This Row],[Date of Admission]]</f>
        <v>19</v>
      </c>
      <c r="Q6397" s="1">
        <f>IFERROR(_3___Healthcare_Data_v1[[#This Row],[ Billing Amount ]]/_3___Healthcare_Data_v1[[#This Row],[Days in Hospital]],0)</f>
        <v>1101.406182631579</v>
      </c>
      <c r="R6397" s="1" t="str">
        <f>IF(_3___Healthcare_Data_v1[[#This Row],[Age]]&gt;60,"Senior",IF(_3___Healthcare_Data_v1[[#This Row],[Age]]&gt;35,"Middle","Young"))</f>
        <v>Senior</v>
      </c>
    </row>
    <row r="6398" spans="1:18" x14ac:dyDescent="0.3">
      <c r="A6398" s="1" t="s">
        <v>17597</v>
      </c>
      <c r="B6398" s="1" t="s">
        <v>26612</v>
      </c>
      <c r="C6398" s="1" t="s">
        <v>16</v>
      </c>
      <c r="D6398" s="1" t="s">
        <v>62</v>
      </c>
      <c r="E6398" s="1" t="s">
        <v>69</v>
      </c>
      <c r="F6398" s="2">
        <v>44877</v>
      </c>
      <c r="G6398" s="1" t="s">
        <v>17598</v>
      </c>
      <c r="H6398" s="1" t="s">
        <v>17599</v>
      </c>
      <c r="I6398" s="1" t="s">
        <v>26607</v>
      </c>
      <c r="J6398" s="3" t="s">
        <v>33062</v>
      </c>
      <c r="K6398">
        <v>131</v>
      </c>
      <c r="L6398" s="1" t="s">
        <v>22</v>
      </c>
      <c r="M6398" s="2">
        <v>44882</v>
      </c>
      <c r="N6398" s="1" t="s">
        <v>23</v>
      </c>
      <c r="O6398" s="1" t="s">
        <v>32</v>
      </c>
      <c r="P6398" s="1">
        <f>_3___Healthcare_Data_v1[[#This Row],[Discharge Date]]-_3___Healthcare_Data_v1[[#This Row],[Date of Admission]]</f>
        <v>5</v>
      </c>
      <c r="Q6398" s="1">
        <f>IFERROR(_3___Healthcare_Data_v1[[#This Row],[ Billing Amount ]]/_3___Healthcare_Data_v1[[#This Row],[Days in Hospital]],0)</f>
        <v>5740.6531519999999</v>
      </c>
      <c r="R6398" s="1" t="str">
        <f>IF(_3___Healthcare_Data_v1[[#This Row],[Age]]&gt;60,"Senior",IF(_3___Healthcare_Data_v1[[#This Row],[Age]]&gt;35,"Middle","Young"))</f>
        <v>Senior</v>
      </c>
    </row>
    <row r="6399" spans="1:18" x14ac:dyDescent="0.3">
      <c r="A6399" s="1" t="s">
        <v>17600</v>
      </c>
      <c r="B6399" s="1" t="s">
        <v>26776</v>
      </c>
      <c r="C6399" s="1" t="s">
        <v>16</v>
      </c>
      <c r="D6399" s="1" t="s">
        <v>89</v>
      </c>
      <c r="E6399" s="1" t="s">
        <v>18</v>
      </c>
      <c r="F6399" s="2">
        <v>44592</v>
      </c>
      <c r="G6399" s="1" t="s">
        <v>5454</v>
      </c>
      <c r="H6399" s="1" t="s">
        <v>17601</v>
      </c>
      <c r="I6399" s="1" t="s">
        <v>60</v>
      </c>
      <c r="J6399" s="3" t="s">
        <v>33063</v>
      </c>
      <c r="K6399">
        <v>461</v>
      </c>
      <c r="L6399" s="1" t="s">
        <v>42</v>
      </c>
      <c r="M6399" s="2">
        <v>44606</v>
      </c>
      <c r="N6399" s="1" t="s">
        <v>23</v>
      </c>
      <c r="O6399" s="1" t="s">
        <v>44</v>
      </c>
      <c r="P6399" s="1">
        <f>_3___Healthcare_Data_v1[[#This Row],[Discharge Date]]-_3___Healthcare_Data_v1[[#This Row],[Date of Admission]]</f>
        <v>14</v>
      </c>
      <c r="Q6399" s="1">
        <f>IFERROR(_3___Healthcare_Data_v1[[#This Row],[ Billing Amount ]]/_3___Healthcare_Data_v1[[#This Row],[Days in Hospital]],0)</f>
        <v>122.45309935714286</v>
      </c>
      <c r="R6399" s="1" t="str">
        <f>IF(_3___Healthcare_Data_v1[[#This Row],[Age]]&gt;60,"Senior",IF(_3___Healthcare_Data_v1[[#This Row],[Age]]&gt;35,"Middle","Young"))</f>
        <v>Senior</v>
      </c>
    </row>
    <row r="6400" spans="1:18" x14ac:dyDescent="0.3">
      <c r="A6400" s="1" t="s">
        <v>17602</v>
      </c>
      <c r="B6400" s="1" t="s">
        <v>26980</v>
      </c>
      <c r="C6400" s="1" t="s">
        <v>26</v>
      </c>
      <c r="D6400" s="1" t="s">
        <v>114</v>
      </c>
      <c r="E6400" s="1" t="s">
        <v>28</v>
      </c>
      <c r="F6400" s="2">
        <v>44623</v>
      </c>
      <c r="G6400" s="1" t="s">
        <v>17603</v>
      </c>
      <c r="H6400" s="1" t="s">
        <v>17604</v>
      </c>
      <c r="I6400" s="1" t="s">
        <v>52</v>
      </c>
      <c r="J6400" s="3" t="s">
        <v>33064</v>
      </c>
      <c r="K6400">
        <v>476</v>
      </c>
      <c r="L6400" s="1" t="s">
        <v>42</v>
      </c>
      <c r="M6400" s="2">
        <v>44653</v>
      </c>
      <c r="N6400" s="1" t="s">
        <v>48</v>
      </c>
      <c r="O6400" s="1" t="s">
        <v>32</v>
      </c>
      <c r="P6400" s="1">
        <f>_3___Healthcare_Data_v1[[#This Row],[Discharge Date]]-_3___Healthcare_Data_v1[[#This Row],[Date of Admission]]</f>
        <v>30</v>
      </c>
      <c r="Q6400" s="1">
        <f>IFERROR(_3___Healthcare_Data_v1[[#This Row],[ Billing Amount ]]/_3___Healthcare_Data_v1[[#This Row],[Days in Hospital]],0)</f>
        <v>459.3720806666667</v>
      </c>
      <c r="R6400" s="1" t="str">
        <f>IF(_3___Healthcare_Data_v1[[#This Row],[Age]]&gt;60,"Senior",IF(_3___Healthcare_Data_v1[[#This Row],[Age]]&gt;35,"Middle","Young"))</f>
        <v>Senior</v>
      </c>
    </row>
    <row r="6401" spans="1:18" x14ac:dyDescent="0.3">
      <c r="A6401" s="1" t="s">
        <v>17605</v>
      </c>
      <c r="B6401" s="1" t="s">
        <v>26614</v>
      </c>
      <c r="C6401" s="1" t="s">
        <v>16</v>
      </c>
      <c r="D6401" s="1" t="s">
        <v>62</v>
      </c>
      <c r="E6401" s="1" t="s">
        <v>18</v>
      </c>
      <c r="F6401" s="2">
        <v>44542</v>
      </c>
      <c r="G6401" s="1" t="s">
        <v>11750</v>
      </c>
      <c r="H6401" s="1" t="s">
        <v>17606</v>
      </c>
      <c r="I6401" s="1" t="s">
        <v>52</v>
      </c>
      <c r="J6401" s="3" t="s">
        <v>33065</v>
      </c>
      <c r="K6401">
        <v>196</v>
      </c>
      <c r="L6401" s="1" t="s">
        <v>42</v>
      </c>
      <c r="M6401" s="2">
        <v>44568</v>
      </c>
      <c r="N6401" s="1" t="s">
        <v>48</v>
      </c>
      <c r="O6401" s="1" t="s">
        <v>44</v>
      </c>
      <c r="P6401" s="1">
        <f>_3___Healthcare_Data_v1[[#This Row],[Discharge Date]]-_3___Healthcare_Data_v1[[#This Row],[Date of Admission]]</f>
        <v>26</v>
      </c>
      <c r="Q6401" s="1">
        <f>IFERROR(_3___Healthcare_Data_v1[[#This Row],[ Billing Amount ]]/_3___Healthcare_Data_v1[[#This Row],[Days in Hospital]],0)</f>
        <v>720.50888115384612</v>
      </c>
      <c r="R6401" s="1" t="str">
        <f>IF(_3___Healthcare_Data_v1[[#This Row],[Age]]&gt;60,"Senior",IF(_3___Healthcare_Data_v1[[#This Row],[Age]]&gt;35,"Middle","Young"))</f>
        <v>Senior</v>
      </c>
    </row>
    <row r="6402" spans="1:18" x14ac:dyDescent="0.3">
      <c r="A6402" s="1" t="s">
        <v>17607</v>
      </c>
      <c r="B6402" s="1" t="s">
        <v>26677</v>
      </c>
      <c r="C6402" s="1" t="s">
        <v>16</v>
      </c>
      <c r="D6402" s="1" t="s">
        <v>114</v>
      </c>
      <c r="E6402" s="1" t="s">
        <v>26620</v>
      </c>
      <c r="F6402" s="2">
        <v>45192</v>
      </c>
      <c r="G6402" s="1" t="s">
        <v>17608</v>
      </c>
      <c r="H6402" s="1" t="s">
        <v>17609</v>
      </c>
      <c r="I6402" s="1" t="s">
        <v>60</v>
      </c>
      <c r="J6402" s="3" t="s">
        <v>33066</v>
      </c>
      <c r="K6402">
        <v>469</v>
      </c>
      <c r="L6402" s="1" t="s">
        <v>42</v>
      </c>
      <c r="M6402" s="2">
        <v>45197</v>
      </c>
      <c r="N6402" s="1" t="s">
        <v>23</v>
      </c>
      <c r="O6402" s="1" t="s">
        <v>44</v>
      </c>
      <c r="P6402" s="1">
        <f>_3___Healthcare_Data_v1[[#This Row],[Discharge Date]]-_3___Healthcare_Data_v1[[#This Row],[Date of Admission]]</f>
        <v>5</v>
      </c>
      <c r="Q6402" s="1">
        <f>IFERROR(_3___Healthcare_Data_v1[[#This Row],[ Billing Amount ]]/_3___Healthcare_Data_v1[[#This Row],[Days in Hospital]],0)</f>
        <v>6280.7960140000005</v>
      </c>
      <c r="R6402" s="1" t="str">
        <f>IF(_3___Healthcare_Data_v1[[#This Row],[Age]]&gt;60,"Senior",IF(_3___Healthcare_Data_v1[[#This Row],[Age]]&gt;35,"Middle","Young"))</f>
        <v>Senior</v>
      </c>
    </row>
    <row r="6403" spans="1:18" x14ac:dyDescent="0.3">
      <c r="A6403" s="1" t="s">
        <v>17610</v>
      </c>
      <c r="B6403" s="1" t="s">
        <v>26628</v>
      </c>
      <c r="C6403" s="1" t="s">
        <v>16</v>
      </c>
      <c r="D6403" s="1" t="s">
        <v>49</v>
      </c>
      <c r="E6403" s="1" t="s">
        <v>28</v>
      </c>
      <c r="F6403" s="2">
        <v>44236</v>
      </c>
      <c r="G6403" s="1" t="s">
        <v>13230</v>
      </c>
      <c r="H6403" s="1" t="s">
        <v>17611</v>
      </c>
      <c r="I6403" s="1" t="s">
        <v>26607</v>
      </c>
      <c r="J6403" s="3" t="s">
        <v>33067</v>
      </c>
      <c r="K6403">
        <v>307</v>
      </c>
      <c r="L6403" s="1" t="s">
        <v>42</v>
      </c>
      <c r="M6403" s="2">
        <v>44266</v>
      </c>
      <c r="N6403" s="1" t="s">
        <v>43</v>
      </c>
      <c r="O6403" s="1" t="s">
        <v>44</v>
      </c>
      <c r="P6403" s="1">
        <f>_3___Healthcare_Data_v1[[#This Row],[Discharge Date]]-_3___Healthcare_Data_v1[[#This Row],[Date of Admission]]</f>
        <v>30</v>
      </c>
      <c r="Q6403" s="1">
        <f>IFERROR(_3___Healthcare_Data_v1[[#This Row],[ Billing Amount ]]/_3___Healthcare_Data_v1[[#This Row],[Days in Hospital]],0)</f>
        <v>45.300523633333334</v>
      </c>
      <c r="R6403" s="1" t="str">
        <f>IF(_3___Healthcare_Data_v1[[#This Row],[Age]]&gt;60,"Senior",IF(_3___Healthcare_Data_v1[[#This Row],[Age]]&gt;35,"Middle","Young"))</f>
        <v>Senior</v>
      </c>
    </row>
    <row r="6404" spans="1:18" x14ac:dyDescent="0.3">
      <c r="A6404" s="1" t="s">
        <v>17612</v>
      </c>
      <c r="B6404" s="1" t="s">
        <v>26720</v>
      </c>
      <c r="C6404" s="1" t="s">
        <v>26</v>
      </c>
      <c r="D6404" s="1" t="s">
        <v>89</v>
      </c>
      <c r="E6404" s="1" t="s">
        <v>69</v>
      </c>
      <c r="F6404" s="2">
        <v>45140</v>
      </c>
      <c r="G6404" s="1" t="s">
        <v>17613</v>
      </c>
      <c r="H6404" s="1" t="s">
        <v>4583</v>
      </c>
      <c r="I6404" s="1" t="s">
        <v>26607</v>
      </c>
      <c r="J6404" s="3" t="s">
        <v>33068</v>
      </c>
      <c r="K6404">
        <v>291</v>
      </c>
      <c r="L6404" s="1" t="s">
        <v>42</v>
      </c>
      <c r="M6404" s="2">
        <v>45159</v>
      </c>
      <c r="N6404" s="1" t="s">
        <v>23</v>
      </c>
      <c r="O6404" s="1" t="s">
        <v>44</v>
      </c>
      <c r="P6404" s="1">
        <f>_3___Healthcare_Data_v1[[#This Row],[Discharge Date]]-_3___Healthcare_Data_v1[[#This Row],[Date of Admission]]</f>
        <v>19</v>
      </c>
      <c r="Q6404" s="1">
        <f>IFERROR(_3___Healthcare_Data_v1[[#This Row],[ Billing Amount ]]/_3___Healthcare_Data_v1[[#This Row],[Days in Hospital]],0)</f>
        <v>1819.5506921052634</v>
      </c>
      <c r="R6404" s="1" t="str">
        <f>IF(_3___Healthcare_Data_v1[[#This Row],[Age]]&gt;60,"Senior",IF(_3___Healthcare_Data_v1[[#This Row],[Age]]&gt;35,"Middle","Young"))</f>
        <v>Senior</v>
      </c>
    </row>
    <row r="6405" spans="1:18" x14ac:dyDescent="0.3">
      <c r="A6405" s="1" t="s">
        <v>17614</v>
      </c>
      <c r="B6405" s="1" t="s">
        <v>26928</v>
      </c>
      <c r="C6405" s="1" t="s">
        <v>16</v>
      </c>
      <c r="D6405" s="1" t="s">
        <v>27</v>
      </c>
      <c r="E6405" s="1" t="s">
        <v>26615</v>
      </c>
      <c r="F6405" s="2">
        <v>44659</v>
      </c>
      <c r="G6405" s="1" t="s">
        <v>17615</v>
      </c>
      <c r="H6405" s="1" t="s">
        <v>17616</v>
      </c>
      <c r="I6405" s="1" t="s">
        <v>52</v>
      </c>
      <c r="J6405" s="3" t="s">
        <v>33069</v>
      </c>
      <c r="K6405">
        <v>450</v>
      </c>
      <c r="L6405" s="1" t="s">
        <v>42</v>
      </c>
      <c r="M6405" s="2">
        <v>44663</v>
      </c>
      <c r="N6405" s="1" t="s">
        <v>23</v>
      </c>
      <c r="O6405" s="1" t="s">
        <v>44</v>
      </c>
      <c r="P6405" s="1">
        <f>_3___Healthcare_Data_v1[[#This Row],[Discharge Date]]-_3___Healthcare_Data_v1[[#This Row],[Date of Admission]]</f>
        <v>4</v>
      </c>
      <c r="Q6405" s="1">
        <f>IFERROR(_3___Healthcare_Data_v1[[#This Row],[ Billing Amount ]]/_3___Healthcare_Data_v1[[#This Row],[Days in Hospital]],0)</f>
        <v>4851.3692824999998</v>
      </c>
      <c r="R6405" s="1" t="str">
        <f>IF(_3___Healthcare_Data_v1[[#This Row],[Age]]&gt;60,"Senior",IF(_3___Healthcare_Data_v1[[#This Row],[Age]]&gt;35,"Middle","Young"))</f>
        <v>Senior</v>
      </c>
    </row>
    <row r="6406" spans="1:18" x14ac:dyDescent="0.3">
      <c r="A6406" s="1" t="s">
        <v>3797</v>
      </c>
      <c r="B6406" s="1" t="s">
        <v>26700</v>
      </c>
      <c r="C6406" s="1" t="s">
        <v>16</v>
      </c>
      <c r="D6406" s="1" t="s">
        <v>49</v>
      </c>
      <c r="E6406" s="1" t="s">
        <v>18</v>
      </c>
      <c r="F6406" s="2">
        <v>44738</v>
      </c>
      <c r="G6406" s="1" t="s">
        <v>17617</v>
      </c>
      <c r="H6406" s="1" t="s">
        <v>12377</v>
      </c>
      <c r="I6406" s="1" t="s">
        <v>60</v>
      </c>
      <c r="J6406" s="3" t="s">
        <v>33070</v>
      </c>
      <c r="K6406">
        <v>466</v>
      </c>
      <c r="L6406" s="1" t="s">
        <v>42</v>
      </c>
      <c r="M6406" s="2">
        <v>44744</v>
      </c>
      <c r="N6406" s="1" t="s">
        <v>43</v>
      </c>
      <c r="O6406" s="1" t="s">
        <v>24</v>
      </c>
      <c r="P6406" s="1">
        <f>_3___Healthcare_Data_v1[[#This Row],[Discharge Date]]-_3___Healthcare_Data_v1[[#This Row],[Date of Admission]]</f>
        <v>6</v>
      </c>
      <c r="Q6406" s="1">
        <f>IFERROR(_3___Healthcare_Data_v1[[#This Row],[ Billing Amount ]]/_3___Healthcare_Data_v1[[#This Row],[Days in Hospital]],0)</f>
        <v>8826.5963150000007</v>
      </c>
      <c r="R6406" s="1" t="str">
        <f>IF(_3___Healthcare_Data_v1[[#This Row],[Age]]&gt;60,"Senior",IF(_3___Healthcare_Data_v1[[#This Row],[Age]]&gt;35,"Middle","Young"))</f>
        <v>Senior</v>
      </c>
    </row>
    <row r="6407" spans="1:18" x14ac:dyDescent="0.3">
      <c r="A6407" s="1" t="s">
        <v>17618</v>
      </c>
      <c r="B6407" s="1" t="s">
        <v>26866</v>
      </c>
      <c r="C6407" s="1" t="s">
        <v>16</v>
      </c>
      <c r="D6407" s="1" t="s">
        <v>114</v>
      </c>
      <c r="E6407" s="1" t="s">
        <v>26620</v>
      </c>
      <c r="F6407" s="2">
        <v>43522</v>
      </c>
      <c r="G6407" s="1" t="s">
        <v>17619</v>
      </c>
      <c r="H6407" s="1" t="s">
        <v>17620</v>
      </c>
      <c r="I6407" s="1" t="s">
        <v>56</v>
      </c>
      <c r="J6407" s="3" t="s">
        <v>33071</v>
      </c>
      <c r="K6407">
        <v>409</v>
      </c>
      <c r="L6407" s="1" t="s">
        <v>38</v>
      </c>
      <c r="M6407" s="2">
        <v>43548</v>
      </c>
      <c r="N6407" s="1" t="s">
        <v>84</v>
      </c>
      <c r="O6407" s="1" t="s">
        <v>32</v>
      </c>
      <c r="P6407" s="1">
        <f>_3___Healthcare_Data_v1[[#This Row],[Discharge Date]]-_3___Healthcare_Data_v1[[#This Row],[Date of Admission]]</f>
        <v>26</v>
      </c>
      <c r="Q6407" s="1">
        <f>IFERROR(_3___Healthcare_Data_v1[[#This Row],[ Billing Amount ]]/_3___Healthcare_Data_v1[[#This Row],[Days in Hospital]],0)</f>
        <v>969.76992999999993</v>
      </c>
      <c r="R6407" s="1" t="str">
        <f>IF(_3___Healthcare_Data_v1[[#This Row],[Age]]&gt;60,"Senior",IF(_3___Healthcare_Data_v1[[#This Row],[Age]]&gt;35,"Middle","Young"))</f>
        <v>Senior</v>
      </c>
    </row>
    <row r="6408" spans="1:18" x14ac:dyDescent="0.3">
      <c r="A6408" s="1" t="s">
        <v>17621</v>
      </c>
      <c r="B6408" s="1" t="s">
        <v>26803</v>
      </c>
      <c r="C6408" s="1" t="s">
        <v>16</v>
      </c>
      <c r="D6408" s="1" t="s">
        <v>229</v>
      </c>
      <c r="E6408" s="1" t="s">
        <v>18</v>
      </c>
      <c r="F6408" s="2">
        <v>43832</v>
      </c>
      <c r="G6408" s="1" t="s">
        <v>15977</v>
      </c>
      <c r="H6408" s="1" t="s">
        <v>17622</v>
      </c>
      <c r="I6408" s="1" t="s">
        <v>56</v>
      </c>
      <c r="J6408" s="3" t="s">
        <v>33072</v>
      </c>
      <c r="K6408">
        <v>146</v>
      </c>
      <c r="L6408" s="1" t="s">
        <v>42</v>
      </c>
      <c r="M6408" s="2">
        <v>43835</v>
      </c>
      <c r="N6408" s="1" t="s">
        <v>23</v>
      </c>
      <c r="O6408" s="1" t="s">
        <v>44</v>
      </c>
      <c r="P6408" s="1">
        <f>_3___Healthcare_Data_v1[[#This Row],[Discharge Date]]-_3___Healthcare_Data_v1[[#This Row],[Date of Admission]]</f>
        <v>3</v>
      </c>
      <c r="Q6408" s="1">
        <f>IFERROR(_3___Healthcare_Data_v1[[#This Row],[ Billing Amount ]]/_3___Healthcare_Data_v1[[#This Row],[Days in Hospital]],0)</f>
        <v>518.85060566666664</v>
      </c>
      <c r="R6408" s="1" t="str">
        <f>IF(_3___Healthcare_Data_v1[[#This Row],[Age]]&gt;60,"Senior",IF(_3___Healthcare_Data_v1[[#This Row],[Age]]&gt;35,"Middle","Young"))</f>
        <v>Senior</v>
      </c>
    </row>
    <row r="6409" spans="1:18" x14ac:dyDescent="0.3">
      <c r="A6409" s="1" t="s">
        <v>6018</v>
      </c>
      <c r="B6409" s="1" t="s">
        <v>26759</v>
      </c>
      <c r="C6409" s="1" t="s">
        <v>16</v>
      </c>
      <c r="D6409" s="1" t="s">
        <v>49</v>
      </c>
      <c r="E6409" s="1" t="s">
        <v>28</v>
      </c>
      <c r="F6409" s="2">
        <v>43996</v>
      </c>
      <c r="G6409" s="1" t="s">
        <v>17623</v>
      </c>
      <c r="H6409" s="1" t="s">
        <v>17624</v>
      </c>
      <c r="I6409" s="1" t="s">
        <v>26607</v>
      </c>
      <c r="J6409" s="3" t="s">
        <v>33073</v>
      </c>
      <c r="K6409">
        <v>234</v>
      </c>
      <c r="L6409" s="1" t="s">
        <v>42</v>
      </c>
      <c r="M6409" s="2">
        <v>44020</v>
      </c>
      <c r="N6409" s="1" t="s">
        <v>31</v>
      </c>
      <c r="O6409" s="1" t="s">
        <v>24</v>
      </c>
      <c r="P6409" s="1">
        <f>_3___Healthcare_Data_v1[[#This Row],[Discharge Date]]-_3___Healthcare_Data_v1[[#This Row],[Date of Admission]]</f>
        <v>24</v>
      </c>
      <c r="Q6409" s="1">
        <f>IFERROR(_3___Healthcare_Data_v1[[#This Row],[ Billing Amount ]]/_3___Healthcare_Data_v1[[#This Row],[Days in Hospital]],0)</f>
        <v>92.362772833333338</v>
      </c>
      <c r="R6409" s="1" t="str">
        <f>IF(_3___Healthcare_Data_v1[[#This Row],[Age]]&gt;60,"Senior",IF(_3___Healthcare_Data_v1[[#This Row],[Age]]&gt;35,"Middle","Young"))</f>
        <v>Senior</v>
      </c>
    </row>
    <row r="6410" spans="1:18" x14ac:dyDescent="0.3">
      <c r="A6410" s="1" t="s">
        <v>17625</v>
      </c>
      <c r="B6410" s="1" t="s">
        <v>26695</v>
      </c>
      <c r="C6410" s="1" t="s">
        <v>26</v>
      </c>
      <c r="D6410" s="1" t="s">
        <v>17</v>
      </c>
      <c r="E6410" s="1" t="s">
        <v>26615</v>
      </c>
      <c r="F6410" s="2">
        <v>44891</v>
      </c>
      <c r="G6410" s="1" t="s">
        <v>17626</v>
      </c>
      <c r="H6410" s="1" t="s">
        <v>11143</v>
      </c>
      <c r="I6410" s="1" t="s">
        <v>60</v>
      </c>
      <c r="J6410" s="3" t="s">
        <v>33074</v>
      </c>
      <c r="K6410">
        <v>463</v>
      </c>
      <c r="L6410" s="1" t="s">
        <v>38</v>
      </c>
      <c r="M6410" s="2">
        <v>44914</v>
      </c>
      <c r="N6410" s="1" t="s">
        <v>48</v>
      </c>
      <c r="O6410" s="1" t="s">
        <v>44</v>
      </c>
      <c r="P6410" s="1">
        <f>_3___Healthcare_Data_v1[[#This Row],[Discharge Date]]-_3___Healthcare_Data_v1[[#This Row],[Date of Admission]]</f>
        <v>23</v>
      </c>
      <c r="Q6410" s="1">
        <f>IFERROR(_3___Healthcare_Data_v1[[#This Row],[ Billing Amount ]]/_3___Healthcare_Data_v1[[#This Row],[Days in Hospital]],0)</f>
        <v>957.24294565217383</v>
      </c>
      <c r="R6410" s="1" t="str">
        <f>IF(_3___Healthcare_Data_v1[[#This Row],[Age]]&gt;60,"Senior",IF(_3___Healthcare_Data_v1[[#This Row],[Age]]&gt;35,"Middle","Young"))</f>
        <v>Senior</v>
      </c>
    </row>
    <row r="6411" spans="1:18" x14ac:dyDescent="0.3">
      <c r="A6411" s="1" t="s">
        <v>17627</v>
      </c>
      <c r="B6411" s="1" t="s">
        <v>26655</v>
      </c>
      <c r="C6411" s="1" t="s">
        <v>26</v>
      </c>
      <c r="D6411" s="1" t="s">
        <v>114</v>
      </c>
      <c r="E6411" s="1" t="s">
        <v>26615</v>
      </c>
      <c r="F6411" s="2">
        <v>44153</v>
      </c>
      <c r="G6411" s="1" t="s">
        <v>17628</v>
      </c>
      <c r="H6411" s="1" t="s">
        <v>17629</v>
      </c>
      <c r="I6411" s="1" t="s">
        <v>52</v>
      </c>
      <c r="J6411" s="3" t="s">
        <v>33075</v>
      </c>
      <c r="K6411">
        <v>105</v>
      </c>
      <c r="L6411" s="1" t="s">
        <v>22</v>
      </c>
      <c r="M6411" s="2">
        <v>44168</v>
      </c>
      <c r="N6411" s="1" t="s">
        <v>48</v>
      </c>
      <c r="O6411" s="1" t="s">
        <v>24</v>
      </c>
      <c r="P6411" s="1">
        <f>_3___Healthcare_Data_v1[[#This Row],[Discharge Date]]-_3___Healthcare_Data_v1[[#This Row],[Date of Admission]]</f>
        <v>15</v>
      </c>
      <c r="Q6411" s="1">
        <f>IFERROR(_3___Healthcare_Data_v1[[#This Row],[ Billing Amount ]]/_3___Healthcare_Data_v1[[#This Row],[Days in Hospital]],0)</f>
        <v>399.13536060000001</v>
      </c>
      <c r="R6411" s="1" t="str">
        <f>IF(_3___Healthcare_Data_v1[[#This Row],[Age]]&gt;60,"Senior",IF(_3___Healthcare_Data_v1[[#This Row],[Age]]&gt;35,"Middle","Young"))</f>
        <v>Senior</v>
      </c>
    </row>
    <row r="6412" spans="1:18" x14ac:dyDescent="0.3">
      <c r="A6412" s="1" t="s">
        <v>73</v>
      </c>
      <c r="B6412" s="1" t="s">
        <v>26614</v>
      </c>
      <c r="C6412" s="1" t="s">
        <v>16</v>
      </c>
      <c r="D6412" s="1" t="s">
        <v>17</v>
      </c>
      <c r="E6412" s="1" t="s">
        <v>18</v>
      </c>
      <c r="F6412" s="2">
        <v>43759</v>
      </c>
      <c r="G6412" s="1" t="s">
        <v>17630</v>
      </c>
      <c r="H6412" s="1" t="s">
        <v>17631</v>
      </c>
      <c r="I6412" s="1" t="s">
        <v>26607</v>
      </c>
      <c r="J6412" s="3" t="s">
        <v>33076</v>
      </c>
      <c r="K6412">
        <v>281</v>
      </c>
      <c r="L6412" s="1" t="s">
        <v>42</v>
      </c>
      <c r="M6412" s="2">
        <v>43773</v>
      </c>
      <c r="N6412" s="1" t="s">
        <v>48</v>
      </c>
      <c r="O6412" s="1" t="s">
        <v>32</v>
      </c>
      <c r="P6412" s="1">
        <f>_3___Healthcare_Data_v1[[#This Row],[Discharge Date]]-_3___Healthcare_Data_v1[[#This Row],[Date of Admission]]</f>
        <v>14</v>
      </c>
      <c r="Q6412" s="1">
        <f>IFERROR(_3___Healthcare_Data_v1[[#This Row],[ Billing Amount ]]/_3___Healthcare_Data_v1[[#This Row],[Days in Hospital]],0)</f>
        <v>3496.336065</v>
      </c>
      <c r="R6412" s="1" t="str">
        <f>IF(_3___Healthcare_Data_v1[[#This Row],[Age]]&gt;60,"Senior",IF(_3___Healthcare_Data_v1[[#This Row],[Age]]&gt;35,"Middle","Young"))</f>
        <v>Senior</v>
      </c>
    </row>
    <row r="6413" spans="1:18" x14ac:dyDescent="0.3">
      <c r="A6413" s="1" t="s">
        <v>3533</v>
      </c>
      <c r="B6413" s="1" t="s">
        <v>26668</v>
      </c>
      <c r="C6413" s="1" t="s">
        <v>16</v>
      </c>
      <c r="D6413" s="1" t="s">
        <v>62</v>
      </c>
      <c r="E6413" s="1" t="s">
        <v>35</v>
      </c>
      <c r="F6413" s="2">
        <v>43778</v>
      </c>
      <c r="G6413" s="1" t="s">
        <v>5454</v>
      </c>
      <c r="H6413" s="1" t="s">
        <v>17632</v>
      </c>
      <c r="I6413" s="1" t="s">
        <v>52</v>
      </c>
      <c r="J6413" s="3" t="s">
        <v>33077</v>
      </c>
      <c r="K6413">
        <v>386</v>
      </c>
      <c r="L6413" s="1" t="s">
        <v>22</v>
      </c>
      <c r="M6413" s="2">
        <v>43796</v>
      </c>
      <c r="N6413" s="1" t="s">
        <v>84</v>
      </c>
      <c r="O6413" s="1" t="s">
        <v>44</v>
      </c>
      <c r="P6413" s="1">
        <f>_3___Healthcare_Data_v1[[#This Row],[Discharge Date]]-_3___Healthcare_Data_v1[[#This Row],[Date of Admission]]</f>
        <v>18</v>
      </c>
      <c r="Q6413" s="1">
        <f>IFERROR(_3___Healthcare_Data_v1[[#This Row],[ Billing Amount ]]/_3___Healthcare_Data_v1[[#This Row],[Days in Hospital]],0)</f>
        <v>1064.1745766666668</v>
      </c>
      <c r="R6413" s="1" t="str">
        <f>IF(_3___Healthcare_Data_v1[[#This Row],[Age]]&gt;60,"Senior",IF(_3___Healthcare_Data_v1[[#This Row],[Age]]&gt;35,"Middle","Young"))</f>
        <v>Senior</v>
      </c>
    </row>
    <row r="6414" spans="1:18" x14ac:dyDescent="0.3">
      <c r="A6414" s="1" t="s">
        <v>17633</v>
      </c>
      <c r="B6414" s="1" t="s">
        <v>26759</v>
      </c>
      <c r="C6414" s="1" t="s">
        <v>26</v>
      </c>
      <c r="D6414" s="1" t="s">
        <v>34</v>
      </c>
      <c r="E6414" s="1" t="s">
        <v>26620</v>
      </c>
      <c r="F6414" s="2">
        <v>45097</v>
      </c>
      <c r="G6414" s="1" t="s">
        <v>17634</v>
      </c>
      <c r="H6414" s="1" t="s">
        <v>17635</v>
      </c>
      <c r="I6414" s="1" t="s">
        <v>52</v>
      </c>
      <c r="J6414" s="3" t="s">
        <v>33078</v>
      </c>
      <c r="K6414">
        <v>469</v>
      </c>
      <c r="L6414" s="1" t="s">
        <v>42</v>
      </c>
      <c r="M6414" s="2">
        <v>45103</v>
      </c>
      <c r="N6414" s="1" t="s">
        <v>31</v>
      </c>
      <c r="O6414" s="1" t="s">
        <v>24</v>
      </c>
      <c r="P6414" s="1">
        <f>_3___Healthcare_Data_v1[[#This Row],[Discharge Date]]-_3___Healthcare_Data_v1[[#This Row],[Date of Admission]]</f>
        <v>6</v>
      </c>
      <c r="Q6414" s="1">
        <f>IFERROR(_3___Healthcare_Data_v1[[#This Row],[ Billing Amount ]]/_3___Healthcare_Data_v1[[#This Row],[Days in Hospital]],0)</f>
        <v>914.74748749999992</v>
      </c>
      <c r="R6414" s="1" t="str">
        <f>IF(_3___Healthcare_Data_v1[[#This Row],[Age]]&gt;60,"Senior",IF(_3___Healthcare_Data_v1[[#This Row],[Age]]&gt;35,"Middle","Young"))</f>
        <v>Senior</v>
      </c>
    </row>
    <row r="6415" spans="1:18" x14ac:dyDescent="0.3">
      <c r="A6415" s="1" t="s">
        <v>17636</v>
      </c>
      <c r="B6415" s="1" t="s">
        <v>26732</v>
      </c>
      <c r="C6415" s="1" t="s">
        <v>26</v>
      </c>
      <c r="D6415" s="1" t="s">
        <v>62</v>
      </c>
      <c r="E6415" s="1" t="s">
        <v>26620</v>
      </c>
      <c r="F6415" s="2">
        <v>43735</v>
      </c>
      <c r="G6415" s="1" t="s">
        <v>17637</v>
      </c>
      <c r="H6415" s="1" t="s">
        <v>17638</v>
      </c>
      <c r="I6415" s="1" t="s">
        <v>56</v>
      </c>
      <c r="J6415" s="3" t="s">
        <v>33079</v>
      </c>
      <c r="K6415">
        <v>167</v>
      </c>
      <c r="L6415" s="1" t="s">
        <v>38</v>
      </c>
      <c r="M6415" s="2">
        <v>43760</v>
      </c>
      <c r="N6415" s="1" t="s">
        <v>84</v>
      </c>
      <c r="O6415" s="1" t="s">
        <v>32</v>
      </c>
      <c r="P6415" s="1">
        <f>_3___Healthcare_Data_v1[[#This Row],[Discharge Date]]-_3___Healthcare_Data_v1[[#This Row],[Date of Admission]]</f>
        <v>25</v>
      </c>
      <c r="Q6415" s="1">
        <f>IFERROR(_3___Healthcare_Data_v1[[#This Row],[ Billing Amount ]]/_3___Healthcare_Data_v1[[#This Row],[Days in Hospital]],0)</f>
        <v>405.29637400000001</v>
      </c>
      <c r="R6415" s="1" t="str">
        <f>IF(_3___Healthcare_Data_v1[[#This Row],[Age]]&gt;60,"Senior",IF(_3___Healthcare_Data_v1[[#This Row],[Age]]&gt;35,"Middle","Young"))</f>
        <v>Senior</v>
      </c>
    </row>
    <row r="6416" spans="1:18" x14ac:dyDescent="0.3">
      <c r="A6416" s="1" t="s">
        <v>17639</v>
      </c>
      <c r="B6416" s="1" t="s">
        <v>26873</v>
      </c>
      <c r="C6416" s="1" t="s">
        <v>16</v>
      </c>
      <c r="D6416" s="1" t="s">
        <v>229</v>
      </c>
      <c r="E6416" s="1" t="s">
        <v>26620</v>
      </c>
      <c r="F6416" s="2">
        <v>45030</v>
      </c>
      <c r="G6416" s="1" t="s">
        <v>17640</v>
      </c>
      <c r="H6416" s="1" t="s">
        <v>17641</v>
      </c>
      <c r="I6416" s="1" t="s">
        <v>60</v>
      </c>
      <c r="J6416" s="3" t="s">
        <v>33080</v>
      </c>
      <c r="K6416">
        <v>455</v>
      </c>
      <c r="L6416" s="1" t="s">
        <v>38</v>
      </c>
      <c r="M6416" s="2">
        <v>45038</v>
      </c>
      <c r="N6416" s="1" t="s">
        <v>43</v>
      </c>
      <c r="O6416" s="1" t="s">
        <v>24</v>
      </c>
      <c r="P6416" s="1">
        <f>_3___Healthcare_Data_v1[[#This Row],[Discharge Date]]-_3___Healthcare_Data_v1[[#This Row],[Date of Admission]]</f>
        <v>8</v>
      </c>
      <c r="Q6416" s="1">
        <f>IFERROR(_3___Healthcare_Data_v1[[#This Row],[ Billing Amount ]]/_3___Healthcare_Data_v1[[#This Row],[Days in Hospital]],0)</f>
        <v>3343.9616999999998</v>
      </c>
      <c r="R6416" s="1" t="str">
        <f>IF(_3___Healthcare_Data_v1[[#This Row],[Age]]&gt;60,"Senior",IF(_3___Healthcare_Data_v1[[#This Row],[Age]]&gt;35,"Middle","Young"))</f>
        <v>Senior</v>
      </c>
    </row>
    <row r="6417" spans="1:18" x14ac:dyDescent="0.3">
      <c r="A6417" s="1" t="s">
        <v>17642</v>
      </c>
      <c r="B6417" s="1" t="s">
        <v>26655</v>
      </c>
      <c r="C6417" s="1" t="s">
        <v>16</v>
      </c>
      <c r="D6417" s="1" t="s">
        <v>49</v>
      </c>
      <c r="E6417" s="1" t="s">
        <v>28</v>
      </c>
      <c r="F6417" s="2">
        <v>44405</v>
      </c>
      <c r="G6417" s="1" t="s">
        <v>17643</v>
      </c>
      <c r="H6417" s="1" t="s">
        <v>17644</v>
      </c>
      <c r="I6417" s="1" t="s">
        <v>52</v>
      </c>
      <c r="J6417" s="3" t="s">
        <v>33081</v>
      </c>
      <c r="K6417">
        <v>444</v>
      </c>
      <c r="L6417" s="1" t="s">
        <v>42</v>
      </c>
      <c r="M6417" s="2">
        <v>44411</v>
      </c>
      <c r="N6417" s="1" t="s">
        <v>84</v>
      </c>
      <c r="O6417" s="1" t="s">
        <v>32</v>
      </c>
      <c r="P6417" s="1">
        <f>_3___Healthcare_Data_v1[[#This Row],[Discharge Date]]-_3___Healthcare_Data_v1[[#This Row],[Date of Admission]]</f>
        <v>6</v>
      </c>
      <c r="Q6417" s="1">
        <f>IFERROR(_3___Healthcare_Data_v1[[#This Row],[ Billing Amount ]]/_3___Healthcare_Data_v1[[#This Row],[Days in Hospital]],0)</f>
        <v>1303.7460060000001</v>
      </c>
      <c r="R6417" s="1" t="str">
        <f>IF(_3___Healthcare_Data_v1[[#This Row],[Age]]&gt;60,"Senior",IF(_3___Healthcare_Data_v1[[#This Row],[Age]]&gt;35,"Middle","Young"))</f>
        <v>Senior</v>
      </c>
    </row>
    <row r="6418" spans="1:18" x14ac:dyDescent="0.3">
      <c r="A6418" s="1" t="s">
        <v>17645</v>
      </c>
      <c r="B6418" s="1" t="s">
        <v>26683</v>
      </c>
      <c r="C6418" s="1" t="s">
        <v>26</v>
      </c>
      <c r="D6418" s="1" t="s">
        <v>114</v>
      </c>
      <c r="E6418" s="1" t="s">
        <v>18</v>
      </c>
      <c r="F6418" s="2">
        <v>44274</v>
      </c>
      <c r="G6418" s="1" t="s">
        <v>9585</v>
      </c>
      <c r="H6418" s="1" t="s">
        <v>17646</v>
      </c>
      <c r="I6418" s="1" t="s">
        <v>56</v>
      </c>
      <c r="J6418" s="3" t="s">
        <v>33082</v>
      </c>
      <c r="K6418">
        <v>405</v>
      </c>
      <c r="L6418" s="1" t="s">
        <v>42</v>
      </c>
      <c r="M6418" s="2">
        <v>44277</v>
      </c>
      <c r="N6418" s="1" t="s">
        <v>43</v>
      </c>
      <c r="O6418" s="1" t="s">
        <v>24</v>
      </c>
      <c r="P6418" s="1">
        <f>_3___Healthcare_Data_v1[[#This Row],[Discharge Date]]-_3___Healthcare_Data_v1[[#This Row],[Date of Admission]]</f>
        <v>3</v>
      </c>
      <c r="Q6418" s="1">
        <f>IFERROR(_3___Healthcare_Data_v1[[#This Row],[ Billing Amount ]]/_3___Healthcare_Data_v1[[#This Row],[Days in Hospital]],0)</f>
        <v>10919.493726666666</v>
      </c>
      <c r="R6418" s="1" t="str">
        <f>IF(_3___Healthcare_Data_v1[[#This Row],[Age]]&gt;60,"Senior",IF(_3___Healthcare_Data_v1[[#This Row],[Age]]&gt;35,"Middle","Young"))</f>
        <v>Senior</v>
      </c>
    </row>
    <row r="6419" spans="1:18" x14ac:dyDescent="0.3">
      <c r="A6419" s="1" t="s">
        <v>17647</v>
      </c>
      <c r="B6419" s="1" t="s">
        <v>26803</v>
      </c>
      <c r="C6419" s="1" t="s">
        <v>16</v>
      </c>
      <c r="D6419" s="1" t="s">
        <v>89</v>
      </c>
      <c r="E6419" s="1" t="s">
        <v>18</v>
      </c>
      <c r="F6419" s="2">
        <v>45031</v>
      </c>
      <c r="G6419" s="1" t="s">
        <v>17648</v>
      </c>
      <c r="H6419" s="1" t="s">
        <v>17649</v>
      </c>
      <c r="I6419" s="1" t="s">
        <v>60</v>
      </c>
      <c r="J6419" s="3" t="s">
        <v>33083</v>
      </c>
      <c r="K6419">
        <v>155</v>
      </c>
      <c r="L6419" s="1" t="s">
        <v>38</v>
      </c>
      <c r="M6419" s="2">
        <v>45048</v>
      </c>
      <c r="N6419" s="1" t="s">
        <v>31</v>
      </c>
      <c r="O6419" s="1" t="s">
        <v>32</v>
      </c>
      <c r="P6419" s="1">
        <f>_3___Healthcare_Data_v1[[#This Row],[Discharge Date]]-_3___Healthcare_Data_v1[[#This Row],[Date of Admission]]</f>
        <v>17</v>
      </c>
      <c r="Q6419" s="1">
        <f>IFERROR(_3___Healthcare_Data_v1[[#This Row],[ Billing Amount ]]/_3___Healthcare_Data_v1[[#This Row],[Days in Hospital]],0)</f>
        <v>1409.8451747058823</v>
      </c>
      <c r="R6419" s="1" t="str">
        <f>IF(_3___Healthcare_Data_v1[[#This Row],[Age]]&gt;60,"Senior",IF(_3___Healthcare_Data_v1[[#This Row],[Age]]&gt;35,"Middle","Young"))</f>
        <v>Senior</v>
      </c>
    </row>
    <row r="6420" spans="1:18" x14ac:dyDescent="0.3">
      <c r="A6420" s="1" t="s">
        <v>17650</v>
      </c>
      <c r="B6420" s="1" t="s">
        <v>26980</v>
      </c>
      <c r="C6420" s="1" t="s">
        <v>16</v>
      </c>
      <c r="D6420" s="1" t="s">
        <v>27</v>
      </c>
      <c r="E6420" s="1" t="s">
        <v>35</v>
      </c>
      <c r="F6420" s="2">
        <v>45224</v>
      </c>
      <c r="G6420" s="1" t="s">
        <v>17651</v>
      </c>
      <c r="H6420" s="1" t="s">
        <v>17652</v>
      </c>
      <c r="I6420" s="1" t="s">
        <v>52</v>
      </c>
      <c r="J6420" s="3" t="s">
        <v>33084</v>
      </c>
      <c r="K6420">
        <v>432</v>
      </c>
      <c r="L6420" s="1" t="s">
        <v>22</v>
      </c>
      <c r="M6420" s="2">
        <v>45235</v>
      </c>
      <c r="N6420" s="1" t="s">
        <v>84</v>
      </c>
      <c r="O6420" s="1" t="s">
        <v>24</v>
      </c>
      <c r="P6420" s="1">
        <f>_3___Healthcare_Data_v1[[#This Row],[Discharge Date]]-_3___Healthcare_Data_v1[[#This Row],[Date of Admission]]</f>
        <v>11</v>
      </c>
      <c r="Q6420" s="1">
        <f>IFERROR(_3___Healthcare_Data_v1[[#This Row],[ Billing Amount ]]/_3___Healthcare_Data_v1[[#This Row],[Days in Hospital]],0)</f>
        <v>1446.3763409090909</v>
      </c>
      <c r="R6420" s="1" t="str">
        <f>IF(_3___Healthcare_Data_v1[[#This Row],[Age]]&gt;60,"Senior",IF(_3___Healthcare_Data_v1[[#This Row],[Age]]&gt;35,"Middle","Young"))</f>
        <v>Senior</v>
      </c>
    </row>
    <row r="6421" spans="1:18" x14ac:dyDescent="0.3">
      <c r="A6421" s="1" t="s">
        <v>17653</v>
      </c>
      <c r="B6421" s="1" t="s">
        <v>26700</v>
      </c>
      <c r="C6421" s="1" t="s">
        <v>26</v>
      </c>
      <c r="D6421" s="1" t="s">
        <v>49</v>
      </c>
      <c r="E6421" s="1" t="s">
        <v>28</v>
      </c>
      <c r="F6421" s="2">
        <v>44907</v>
      </c>
      <c r="G6421" s="1" t="s">
        <v>17654</v>
      </c>
      <c r="H6421" s="1" t="s">
        <v>17655</v>
      </c>
      <c r="I6421" s="1" t="s">
        <v>21</v>
      </c>
      <c r="J6421" s="3" t="s">
        <v>33085</v>
      </c>
      <c r="K6421">
        <v>135</v>
      </c>
      <c r="L6421" s="1" t="s">
        <v>38</v>
      </c>
      <c r="M6421" s="2">
        <v>44924</v>
      </c>
      <c r="N6421" s="1" t="s">
        <v>43</v>
      </c>
      <c r="O6421" s="1" t="s">
        <v>32</v>
      </c>
      <c r="P6421" s="1">
        <f>_3___Healthcare_Data_v1[[#This Row],[Discharge Date]]-_3___Healthcare_Data_v1[[#This Row],[Date of Admission]]</f>
        <v>17</v>
      </c>
      <c r="Q6421" s="1">
        <f>IFERROR(_3___Healthcare_Data_v1[[#This Row],[ Billing Amount ]]/_3___Healthcare_Data_v1[[#This Row],[Days in Hospital]],0)</f>
        <v>1763.760731764706</v>
      </c>
      <c r="R6421" s="1" t="str">
        <f>IF(_3___Healthcare_Data_v1[[#This Row],[Age]]&gt;60,"Senior",IF(_3___Healthcare_Data_v1[[#This Row],[Age]]&gt;35,"Middle","Young"))</f>
        <v>Senior</v>
      </c>
    </row>
    <row r="6422" spans="1:18" x14ac:dyDescent="0.3">
      <c r="A6422" s="1" t="s">
        <v>17656</v>
      </c>
      <c r="B6422" s="1" t="s">
        <v>26958</v>
      </c>
      <c r="C6422" s="1" t="s">
        <v>26</v>
      </c>
      <c r="D6422" s="1" t="s">
        <v>27</v>
      </c>
      <c r="E6422" s="1" t="s">
        <v>26615</v>
      </c>
      <c r="F6422" s="2">
        <v>43490</v>
      </c>
      <c r="G6422" s="1" t="s">
        <v>17657</v>
      </c>
      <c r="H6422" s="1" t="s">
        <v>17658</v>
      </c>
      <c r="I6422" s="1" t="s">
        <v>26607</v>
      </c>
      <c r="J6422" s="3" t="s">
        <v>33086</v>
      </c>
      <c r="K6422">
        <v>138</v>
      </c>
      <c r="L6422" s="1" t="s">
        <v>42</v>
      </c>
      <c r="M6422" s="2">
        <v>43516</v>
      </c>
      <c r="N6422" s="1" t="s">
        <v>84</v>
      </c>
      <c r="O6422" s="1" t="s">
        <v>44</v>
      </c>
      <c r="P6422" s="1">
        <f>_3___Healthcare_Data_v1[[#This Row],[Discharge Date]]-_3___Healthcare_Data_v1[[#This Row],[Date of Admission]]</f>
        <v>26</v>
      </c>
      <c r="Q6422" s="1">
        <f>IFERROR(_3___Healthcare_Data_v1[[#This Row],[ Billing Amount ]]/_3___Healthcare_Data_v1[[#This Row],[Days in Hospital]],0)</f>
        <v>836.31518730769233</v>
      </c>
      <c r="R6422" s="1" t="str">
        <f>IF(_3___Healthcare_Data_v1[[#This Row],[Age]]&gt;60,"Senior",IF(_3___Healthcare_Data_v1[[#This Row],[Age]]&gt;35,"Middle","Young"))</f>
        <v>Senior</v>
      </c>
    </row>
    <row r="6423" spans="1:18" x14ac:dyDescent="0.3">
      <c r="A6423" s="1" t="s">
        <v>17659</v>
      </c>
      <c r="B6423" s="1" t="s">
        <v>26791</v>
      </c>
      <c r="C6423" s="1" t="s">
        <v>26</v>
      </c>
      <c r="D6423" s="1" t="s">
        <v>62</v>
      </c>
      <c r="E6423" s="1" t="s">
        <v>18</v>
      </c>
      <c r="F6423" s="2">
        <v>45182</v>
      </c>
      <c r="G6423" s="1" t="s">
        <v>17660</v>
      </c>
      <c r="H6423" s="1" t="s">
        <v>17661</v>
      </c>
      <c r="I6423" s="1" t="s">
        <v>60</v>
      </c>
      <c r="J6423" s="3" t="s">
        <v>33087</v>
      </c>
      <c r="K6423">
        <v>488</v>
      </c>
      <c r="L6423" s="1" t="s">
        <v>42</v>
      </c>
      <c r="M6423" s="2">
        <v>45201</v>
      </c>
      <c r="N6423" s="1" t="s">
        <v>31</v>
      </c>
      <c r="O6423" s="1" t="s">
        <v>44</v>
      </c>
      <c r="P6423" s="1">
        <f>_3___Healthcare_Data_v1[[#This Row],[Discharge Date]]-_3___Healthcare_Data_v1[[#This Row],[Date of Admission]]</f>
        <v>19</v>
      </c>
      <c r="Q6423" s="1">
        <f>IFERROR(_3___Healthcare_Data_v1[[#This Row],[ Billing Amount ]]/_3___Healthcare_Data_v1[[#This Row],[Days in Hospital]],0)</f>
        <v>2774.6837731578948</v>
      </c>
      <c r="R6423" s="1" t="str">
        <f>IF(_3___Healthcare_Data_v1[[#This Row],[Age]]&gt;60,"Senior",IF(_3___Healthcare_Data_v1[[#This Row],[Age]]&gt;35,"Middle","Young"))</f>
        <v>Senior</v>
      </c>
    </row>
    <row r="6424" spans="1:18" x14ac:dyDescent="0.3">
      <c r="A6424" s="1" t="s">
        <v>17662</v>
      </c>
      <c r="B6424" s="1" t="s">
        <v>26732</v>
      </c>
      <c r="C6424" s="1" t="s">
        <v>16</v>
      </c>
      <c r="D6424" s="1" t="s">
        <v>17</v>
      </c>
      <c r="E6424" s="1" t="s">
        <v>18</v>
      </c>
      <c r="F6424" s="2">
        <v>44717</v>
      </c>
      <c r="G6424" s="1" t="s">
        <v>17663</v>
      </c>
      <c r="H6424" s="1" t="s">
        <v>17664</v>
      </c>
      <c r="I6424" s="1" t="s">
        <v>26607</v>
      </c>
      <c r="J6424" s="3" t="s">
        <v>33088</v>
      </c>
      <c r="K6424">
        <v>118</v>
      </c>
      <c r="L6424" s="1" t="s">
        <v>42</v>
      </c>
      <c r="M6424" s="2">
        <v>44743</v>
      </c>
      <c r="N6424" s="1" t="s">
        <v>43</v>
      </c>
      <c r="O6424" s="1" t="s">
        <v>32</v>
      </c>
      <c r="P6424" s="1">
        <f>_3___Healthcare_Data_v1[[#This Row],[Discharge Date]]-_3___Healthcare_Data_v1[[#This Row],[Date of Admission]]</f>
        <v>26</v>
      </c>
      <c r="Q6424" s="1">
        <f>IFERROR(_3___Healthcare_Data_v1[[#This Row],[ Billing Amount ]]/_3___Healthcare_Data_v1[[#This Row],[Days in Hospital]],0)</f>
        <v>109.26278323076923</v>
      </c>
      <c r="R6424" s="1" t="str">
        <f>IF(_3___Healthcare_Data_v1[[#This Row],[Age]]&gt;60,"Senior",IF(_3___Healthcare_Data_v1[[#This Row],[Age]]&gt;35,"Middle","Young"))</f>
        <v>Senior</v>
      </c>
    </row>
    <row r="6425" spans="1:18" x14ac:dyDescent="0.3">
      <c r="A6425" s="1" t="s">
        <v>17665</v>
      </c>
      <c r="B6425" s="1" t="s">
        <v>26710</v>
      </c>
      <c r="C6425" s="1" t="s">
        <v>16</v>
      </c>
      <c r="D6425" s="1" t="s">
        <v>114</v>
      </c>
      <c r="E6425" s="1" t="s">
        <v>35</v>
      </c>
      <c r="F6425" s="2">
        <v>44916</v>
      </c>
      <c r="G6425" s="1" t="s">
        <v>17666</v>
      </c>
      <c r="H6425" s="1" t="s">
        <v>17667</v>
      </c>
      <c r="I6425" s="1" t="s">
        <v>60</v>
      </c>
      <c r="J6425" s="3" t="s">
        <v>33089</v>
      </c>
      <c r="K6425">
        <v>141</v>
      </c>
      <c r="L6425" s="1" t="s">
        <v>22</v>
      </c>
      <c r="M6425" s="2">
        <v>44919</v>
      </c>
      <c r="N6425" s="1" t="s">
        <v>48</v>
      </c>
      <c r="O6425" s="1" t="s">
        <v>32</v>
      </c>
      <c r="P6425" s="1">
        <f>_3___Healthcare_Data_v1[[#This Row],[Discharge Date]]-_3___Healthcare_Data_v1[[#This Row],[Date of Admission]]</f>
        <v>3</v>
      </c>
      <c r="Q6425" s="1">
        <f>IFERROR(_3___Healthcare_Data_v1[[#This Row],[ Billing Amount ]]/_3___Healthcare_Data_v1[[#This Row],[Days in Hospital]],0)</f>
        <v>1783.554889</v>
      </c>
      <c r="R6425" s="1" t="str">
        <f>IF(_3___Healthcare_Data_v1[[#This Row],[Age]]&gt;60,"Senior",IF(_3___Healthcare_Data_v1[[#This Row],[Age]]&gt;35,"Middle","Young"))</f>
        <v>Senior</v>
      </c>
    </row>
    <row r="6426" spans="1:18" x14ac:dyDescent="0.3">
      <c r="A6426" s="1" t="s">
        <v>17668</v>
      </c>
      <c r="B6426" s="1" t="s">
        <v>26614</v>
      </c>
      <c r="C6426" s="1" t="s">
        <v>26</v>
      </c>
      <c r="D6426" s="1" t="s">
        <v>27</v>
      </c>
      <c r="E6426" s="1" t="s">
        <v>26615</v>
      </c>
      <c r="F6426" s="2">
        <v>43928</v>
      </c>
      <c r="G6426" s="1" t="s">
        <v>17669</v>
      </c>
      <c r="H6426" s="1" t="s">
        <v>17670</v>
      </c>
      <c r="I6426" s="1" t="s">
        <v>21</v>
      </c>
      <c r="J6426" s="3" t="s">
        <v>33090</v>
      </c>
      <c r="K6426">
        <v>229</v>
      </c>
      <c r="L6426" s="1" t="s">
        <v>42</v>
      </c>
      <c r="M6426" s="2">
        <v>43941</v>
      </c>
      <c r="N6426" s="1" t="s">
        <v>48</v>
      </c>
      <c r="O6426" s="1" t="s">
        <v>44</v>
      </c>
      <c r="P6426" s="1">
        <f>_3___Healthcare_Data_v1[[#This Row],[Discharge Date]]-_3___Healthcare_Data_v1[[#This Row],[Date of Admission]]</f>
        <v>13</v>
      </c>
      <c r="Q6426" s="1">
        <f>IFERROR(_3___Healthcare_Data_v1[[#This Row],[ Billing Amount ]]/_3___Healthcare_Data_v1[[#This Row],[Days in Hospital]],0)</f>
        <v>1631.0260761538461</v>
      </c>
      <c r="R6426" s="1" t="str">
        <f>IF(_3___Healthcare_Data_v1[[#This Row],[Age]]&gt;60,"Senior",IF(_3___Healthcare_Data_v1[[#This Row],[Age]]&gt;35,"Middle","Young"))</f>
        <v>Senior</v>
      </c>
    </row>
    <row r="6427" spans="1:18" x14ac:dyDescent="0.3">
      <c r="A6427" s="1" t="s">
        <v>17671</v>
      </c>
      <c r="B6427" s="1" t="s">
        <v>26617</v>
      </c>
      <c r="C6427" s="1" t="s">
        <v>16</v>
      </c>
      <c r="D6427" s="1" t="s">
        <v>27</v>
      </c>
      <c r="E6427" s="1" t="s">
        <v>26620</v>
      </c>
      <c r="F6427" s="2">
        <v>44363</v>
      </c>
      <c r="G6427" s="1" t="s">
        <v>17672</v>
      </c>
      <c r="H6427" s="1" t="s">
        <v>17673</v>
      </c>
      <c r="I6427" s="1" t="s">
        <v>21</v>
      </c>
      <c r="J6427" s="3" t="s">
        <v>33091</v>
      </c>
      <c r="K6427">
        <v>391</v>
      </c>
      <c r="L6427" s="1" t="s">
        <v>42</v>
      </c>
      <c r="M6427" s="2">
        <v>44387</v>
      </c>
      <c r="N6427" s="1" t="s">
        <v>43</v>
      </c>
      <c r="O6427" s="1" t="s">
        <v>24</v>
      </c>
      <c r="P6427" s="1">
        <f>_3___Healthcare_Data_v1[[#This Row],[Discharge Date]]-_3___Healthcare_Data_v1[[#This Row],[Date of Admission]]</f>
        <v>24</v>
      </c>
      <c r="Q6427" s="1">
        <f>IFERROR(_3___Healthcare_Data_v1[[#This Row],[ Billing Amount ]]/_3___Healthcare_Data_v1[[#This Row],[Days in Hospital]],0)</f>
        <v>539.11549166666668</v>
      </c>
      <c r="R6427" s="1" t="str">
        <f>IF(_3___Healthcare_Data_v1[[#This Row],[Age]]&gt;60,"Senior",IF(_3___Healthcare_Data_v1[[#This Row],[Age]]&gt;35,"Middle","Young"))</f>
        <v>Senior</v>
      </c>
    </row>
    <row r="6428" spans="1:18" x14ac:dyDescent="0.3">
      <c r="A6428" s="1" t="s">
        <v>2958</v>
      </c>
      <c r="B6428" s="1" t="s">
        <v>26822</v>
      </c>
      <c r="C6428" s="1" t="s">
        <v>26</v>
      </c>
      <c r="D6428" s="1" t="s">
        <v>27</v>
      </c>
      <c r="E6428" s="1" t="s">
        <v>35</v>
      </c>
      <c r="F6428" s="2">
        <v>43914</v>
      </c>
      <c r="G6428" s="1" t="s">
        <v>17674</v>
      </c>
      <c r="H6428" s="1" t="s">
        <v>17675</v>
      </c>
      <c r="I6428" s="1" t="s">
        <v>26607</v>
      </c>
      <c r="J6428" s="3" t="s">
        <v>33092</v>
      </c>
      <c r="K6428">
        <v>428</v>
      </c>
      <c r="L6428" s="1" t="s">
        <v>22</v>
      </c>
      <c r="M6428" s="2">
        <v>43931</v>
      </c>
      <c r="N6428" s="1" t="s">
        <v>48</v>
      </c>
      <c r="O6428" s="1" t="s">
        <v>44</v>
      </c>
      <c r="P6428" s="1">
        <f>_3___Healthcare_Data_v1[[#This Row],[Discharge Date]]-_3___Healthcare_Data_v1[[#This Row],[Date of Admission]]</f>
        <v>17</v>
      </c>
      <c r="Q6428" s="1">
        <f>IFERROR(_3___Healthcare_Data_v1[[#This Row],[ Billing Amount ]]/_3___Healthcare_Data_v1[[#This Row],[Days in Hospital]],0)</f>
        <v>760.24690588235285</v>
      </c>
      <c r="R6428" s="1" t="str">
        <f>IF(_3___Healthcare_Data_v1[[#This Row],[Age]]&gt;60,"Senior",IF(_3___Healthcare_Data_v1[[#This Row],[Age]]&gt;35,"Middle","Young"))</f>
        <v>Senior</v>
      </c>
    </row>
    <row r="6429" spans="1:18" x14ac:dyDescent="0.3">
      <c r="A6429" s="1" t="s">
        <v>17676</v>
      </c>
      <c r="B6429" s="1" t="s">
        <v>26776</v>
      </c>
      <c r="C6429" s="1" t="s">
        <v>16</v>
      </c>
      <c r="D6429" s="1" t="s">
        <v>49</v>
      </c>
      <c r="E6429" s="1" t="s">
        <v>18</v>
      </c>
      <c r="F6429" s="2">
        <v>43898</v>
      </c>
      <c r="G6429" s="1" t="s">
        <v>17677</v>
      </c>
      <c r="H6429" s="1" t="s">
        <v>17678</v>
      </c>
      <c r="I6429" s="1" t="s">
        <v>52</v>
      </c>
      <c r="J6429" s="3" t="s">
        <v>33093</v>
      </c>
      <c r="K6429">
        <v>193</v>
      </c>
      <c r="L6429" s="1" t="s">
        <v>38</v>
      </c>
      <c r="M6429" s="2">
        <v>43905</v>
      </c>
      <c r="N6429" s="1" t="s">
        <v>23</v>
      </c>
      <c r="O6429" s="1" t="s">
        <v>24</v>
      </c>
      <c r="P6429" s="1">
        <f>_3___Healthcare_Data_v1[[#This Row],[Discharge Date]]-_3___Healthcare_Data_v1[[#This Row],[Date of Admission]]</f>
        <v>7</v>
      </c>
      <c r="Q6429" s="1">
        <f>IFERROR(_3___Healthcare_Data_v1[[#This Row],[ Billing Amount ]]/_3___Healthcare_Data_v1[[#This Row],[Days in Hospital]],0)</f>
        <v>6605.7299242857143</v>
      </c>
      <c r="R6429" s="1" t="str">
        <f>IF(_3___Healthcare_Data_v1[[#This Row],[Age]]&gt;60,"Senior",IF(_3___Healthcare_Data_v1[[#This Row],[Age]]&gt;35,"Middle","Young"))</f>
        <v>Senior</v>
      </c>
    </row>
    <row r="6430" spans="1:18" x14ac:dyDescent="0.3">
      <c r="A6430" s="1" t="s">
        <v>8275</v>
      </c>
      <c r="B6430" s="1" t="s">
        <v>26626</v>
      </c>
      <c r="C6430" s="1" t="s">
        <v>26</v>
      </c>
      <c r="D6430" s="1" t="s">
        <v>17</v>
      </c>
      <c r="E6430" s="1" t="s">
        <v>26620</v>
      </c>
      <c r="F6430" s="2">
        <v>44406</v>
      </c>
      <c r="G6430" s="1" t="s">
        <v>17679</v>
      </c>
      <c r="H6430" s="1" t="s">
        <v>17680</v>
      </c>
      <c r="I6430" s="1" t="s">
        <v>21</v>
      </c>
      <c r="J6430" s="3" t="s">
        <v>33094</v>
      </c>
      <c r="K6430">
        <v>414</v>
      </c>
      <c r="L6430" s="1" t="s">
        <v>42</v>
      </c>
      <c r="M6430" s="2">
        <v>44414</v>
      </c>
      <c r="N6430" s="1" t="s">
        <v>23</v>
      </c>
      <c r="O6430" s="1" t="s">
        <v>32</v>
      </c>
      <c r="P6430" s="1">
        <f>_3___Healthcare_Data_v1[[#This Row],[Discharge Date]]-_3___Healthcare_Data_v1[[#This Row],[Date of Admission]]</f>
        <v>8</v>
      </c>
      <c r="Q6430" s="1">
        <f>IFERROR(_3___Healthcare_Data_v1[[#This Row],[ Billing Amount ]]/_3___Healthcare_Data_v1[[#This Row],[Days in Hospital]],0)</f>
        <v>2282.2635725</v>
      </c>
      <c r="R6430" s="1" t="str">
        <f>IF(_3___Healthcare_Data_v1[[#This Row],[Age]]&gt;60,"Senior",IF(_3___Healthcare_Data_v1[[#This Row],[Age]]&gt;35,"Middle","Young"))</f>
        <v>Senior</v>
      </c>
    </row>
    <row r="6431" spans="1:18" x14ac:dyDescent="0.3">
      <c r="A6431" s="1" t="s">
        <v>17681</v>
      </c>
      <c r="B6431" s="1" t="s">
        <v>26723</v>
      </c>
      <c r="C6431" s="1" t="s">
        <v>26</v>
      </c>
      <c r="D6431" s="1" t="s">
        <v>49</v>
      </c>
      <c r="E6431" s="1" t="s">
        <v>18</v>
      </c>
      <c r="F6431" s="2">
        <v>44581</v>
      </c>
      <c r="G6431" s="1" t="s">
        <v>17682</v>
      </c>
      <c r="H6431" s="1" t="s">
        <v>17683</v>
      </c>
      <c r="I6431" s="1" t="s">
        <v>56</v>
      </c>
      <c r="J6431" s="3" t="s">
        <v>33095</v>
      </c>
      <c r="K6431">
        <v>294</v>
      </c>
      <c r="L6431" s="1" t="s">
        <v>42</v>
      </c>
      <c r="M6431" s="2">
        <v>44610</v>
      </c>
      <c r="N6431" s="1" t="s">
        <v>31</v>
      </c>
      <c r="O6431" s="1" t="s">
        <v>44</v>
      </c>
      <c r="P6431" s="1">
        <f>_3___Healthcare_Data_v1[[#This Row],[Discharge Date]]-_3___Healthcare_Data_v1[[#This Row],[Date of Admission]]</f>
        <v>29</v>
      </c>
      <c r="Q6431" s="1">
        <f>IFERROR(_3___Healthcare_Data_v1[[#This Row],[ Billing Amount ]]/_3___Healthcare_Data_v1[[#This Row],[Days in Hospital]],0)</f>
        <v>468.80427862068967</v>
      </c>
      <c r="R6431" s="1" t="str">
        <f>IF(_3___Healthcare_Data_v1[[#This Row],[Age]]&gt;60,"Senior",IF(_3___Healthcare_Data_v1[[#This Row],[Age]]&gt;35,"Middle","Young"))</f>
        <v>Senior</v>
      </c>
    </row>
    <row r="6432" spans="1:18" x14ac:dyDescent="0.3">
      <c r="A6432" s="1" t="s">
        <v>16019</v>
      </c>
      <c r="B6432" s="1" t="s">
        <v>26653</v>
      </c>
      <c r="C6432" s="1" t="s">
        <v>26</v>
      </c>
      <c r="D6432" s="1" t="s">
        <v>27</v>
      </c>
      <c r="E6432" s="1" t="s">
        <v>69</v>
      </c>
      <c r="F6432" s="2">
        <v>44084</v>
      </c>
      <c r="G6432" s="1" t="s">
        <v>17684</v>
      </c>
      <c r="H6432" s="1" t="s">
        <v>17685</v>
      </c>
      <c r="I6432" s="1" t="s">
        <v>56</v>
      </c>
      <c r="J6432" s="3" t="s">
        <v>33096</v>
      </c>
      <c r="K6432">
        <v>294</v>
      </c>
      <c r="L6432" s="1" t="s">
        <v>38</v>
      </c>
      <c r="M6432" s="2">
        <v>44110</v>
      </c>
      <c r="N6432" s="1" t="s">
        <v>48</v>
      </c>
      <c r="O6432" s="1" t="s">
        <v>32</v>
      </c>
      <c r="P6432" s="1">
        <f>_3___Healthcare_Data_v1[[#This Row],[Discharge Date]]-_3___Healthcare_Data_v1[[#This Row],[Date of Admission]]</f>
        <v>26</v>
      </c>
      <c r="Q6432" s="1">
        <f>IFERROR(_3___Healthcare_Data_v1[[#This Row],[ Billing Amount ]]/_3___Healthcare_Data_v1[[#This Row],[Days in Hospital]],0)</f>
        <v>767.01492846153837</v>
      </c>
      <c r="R6432" s="1" t="str">
        <f>IF(_3___Healthcare_Data_v1[[#This Row],[Age]]&gt;60,"Senior",IF(_3___Healthcare_Data_v1[[#This Row],[Age]]&gt;35,"Middle","Young"))</f>
        <v>Senior</v>
      </c>
    </row>
    <row r="6433" spans="1:18" x14ac:dyDescent="0.3">
      <c r="A6433" s="1" t="s">
        <v>17686</v>
      </c>
      <c r="B6433" s="1" t="s">
        <v>26679</v>
      </c>
      <c r="C6433" s="1" t="s">
        <v>16</v>
      </c>
      <c r="D6433" s="1" t="s">
        <v>34</v>
      </c>
      <c r="E6433" s="1" t="s">
        <v>28</v>
      </c>
      <c r="F6433" s="2">
        <v>45161</v>
      </c>
      <c r="G6433" s="1" t="s">
        <v>17687</v>
      </c>
      <c r="H6433" s="1" t="s">
        <v>17688</v>
      </c>
      <c r="I6433" s="1" t="s">
        <v>26607</v>
      </c>
      <c r="J6433" s="3" t="s">
        <v>33097</v>
      </c>
      <c r="K6433">
        <v>315</v>
      </c>
      <c r="L6433" s="1" t="s">
        <v>42</v>
      </c>
      <c r="M6433" s="2">
        <v>45170</v>
      </c>
      <c r="N6433" s="1" t="s">
        <v>43</v>
      </c>
      <c r="O6433" s="1" t="s">
        <v>24</v>
      </c>
      <c r="P6433" s="1">
        <f>_3___Healthcare_Data_v1[[#This Row],[Discharge Date]]-_3___Healthcare_Data_v1[[#This Row],[Date of Admission]]</f>
        <v>9</v>
      </c>
      <c r="Q6433" s="1">
        <f>IFERROR(_3___Healthcare_Data_v1[[#This Row],[ Billing Amount ]]/_3___Healthcare_Data_v1[[#This Row],[Days in Hospital]],0)</f>
        <v>2327.5684099999999</v>
      </c>
      <c r="R6433" s="1" t="str">
        <f>IF(_3___Healthcare_Data_v1[[#This Row],[Age]]&gt;60,"Senior",IF(_3___Healthcare_Data_v1[[#This Row],[Age]]&gt;35,"Middle","Young"))</f>
        <v>Senior</v>
      </c>
    </row>
    <row r="6434" spans="1:18" x14ac:dyDescent="0.3">
      <c r="A6434" s="1" t="s">
        <v>17689</v>
      </c>
      <c r="B6434" s="1" t="s">
        <v>26661</v>
      </c>
      <c r="C6434" s="1" t="s">
        <v>16</v>
      </c>
      <c r="D6434" s="1" t="s">
        <v>229</v>
      </c>
      <c r="E6434" s="1" t="s">
        <v>69</v>
      </c>
      <c r="F6434" s="2">
        <v>44469</v>
      </c>
      <c r="G6434" s="1" t="s">
        <v>17690</v>
      </c>
      <c r="H6434" s="1" t="s">
        <v>17691</v>
      </c>
      <c r="I6434" s="1" t="s">
        <v>26607</v>
      </c>
      <c r="J6434" s="3" t="s">
        <v>33098</v>
      </c>
      <c r="K6434">
        <v>179</v>
      </c>
      <c r="L6434" s="1" t="s">
        <v>42</v>
      </c>
      <c r="M6434" s="2">
        <v>44498</v>
      </c>
      <c r="N6434" s="1" t="s">
        <v>23</v>
      </c>
      <c r="O6434" s="1" t="s">
        <v>32</v>
      </c>
      <c r="P6434" s="1">
        <f>_3___Healthcare_Data_v1[[#This Row],[Discharge Date]]-_3___Healthcare_Data_v1[[#This Row],[Date of Admission]]</f>
        <v>29</v>
      </c>
      <c r="Q6434" s="1">
        <f>IFERROR(_3___Healthcare_Data_v1[[#This Row],[ Billing Amount ]]/_3___Healthcare_Data_v1[[#This Row],[Days in Hospital]],0)</f>
        <v>1332.8610248275863</v>
      </c>
      <c r="R6434" s="1" t="str">
        <f>IF(_3___Healthcare_Data_v1[[#This Row],[Age]]&gt;60,"Senior",IF(_3___Healthcare_Data_v1[[#This Row],[Age]]&gt;35,"Middle","Young"))</f>
        <v>Senior</v>
      </c>
    </row>
    <row r="6435" spans="1:18" x14ac:dyDescent="0.3">
      <c r="A6435" s="1" t="s">
        <v>17692</v>
      </c>
      <c r="B6435" s="1" t="s">
        <v>26750</v>
      </c>
      <c r="C6435" s="1" t="s">
        <v>26</v>
      </c>
      <c r="D6435" s="1" t="s">
        <v>229</v>
      </c>
      <c r="E6435" s="1" t="s">
        <v>18</v>
      </c>
      <c r="F6435" s="2">
        <v>44236</v>
      </c>
      <c r="G6435" s="1" t="s">
        <v>7959</v>
      </c>
      <c r="H6435" s="1" t="s">
        <v>17693</v>
      </c>
      <c r="I6435" s="1" t="s">
        <v>60</v>
      </c>
      <c r="J6435" s="3" t="s">
        <v>33099</v>
      </c>
      <c r="K6435">
        <v>205</v>
      </c>
      <c r="L6435" s="1" t="s">
        <v>42</v>
      </c>
      <c r="M6435" s="2">
        <v>44256</v>
      </c>
      <c r="N6435" s="1" t="s">
        <v>23</v>
      </c>
      <c r="O6435" s="1" t="s">
        <v>24</v>
      </c>
      <c r="P6435" s="1">
        <f>_3___Healthcare_Data_v1[[#This Row],[Discharge Date]]-_3___Healthcare_Data_v1[[#This Row],[Date of Admission]]</f>
        <v>20</v>
      </c>
      <c r="Q6435" s="1">
        <f>IFERROR(_3___Healthcare_Data_v1[[#This Row],[ Billing Amount ]]/_3___Healthcare_Data_v1[[#This Row],[Days in Hospital]],0)</f>
        <v>1851.1433075</v>
      </c>
      <c r="R6435" s="1" t="str">
        <f>IF(_3___Healthcare_Data_v1[[#This Row],[Age]]&gt;60,"Senior",IF(_3___Healthcare_Data_v1[[#This Row],[Age]]&gt;35,"Middle","Young"))</f>
        <v>Senior</v>
      </c>
    </row>
    <row r="6436" spans="1:18" x14ac:dyDescent="0.3">
      <c r="A6436" s="1" t="s">
        <v>17694</v>
      </c>
      <c r="B6436" s="1" t="s">
        <v>26638</v>
      </c>
      <c r="C6436" s="1" t="s">
        <v>16</v>
      </c>
      <c r="D6436" s="1" t="s">
        <v>17</v>
      </c>
      <c r="E6436" s="1" t="s">
        <v>35</v>
      </c>
      <c r="F6436" s="2">
        <v>44240</v>
      </c>
      <c r="G6436" s="1" t="s">
        <v>17695</v>
      </c>
      <c r="H6436" s="1" t="s">
        <v>17696</v>
      </c>
      <c r="I6436" s="1" t="s">
        <v>60</v>
      </c>
      <c r="J6436" s="3" t="s">
        <v>33100</v>
      </c>
      <c r="K6436">
        <v>392</v>
      </c>
      <c r="L6436" s="1" t="s">
        <v>22</v>
      </c>
      <c r="M6436" s="2">
        <v>44240</v>
      </c>
      <c r="N6436" s="1" t="s">
        <v>43</v>
      </c>
      <c r="O6436" s="1" t="s">
        <v>44</v>
      </c>
      <c r="P6436" s="1">
        <f>_3___Healthcare_Data_v1[[#This Row],[Discharge Date]]-_3___Healthcare_Data_v1[[#This Row],[Date of Admission]]</f>
        <v>0</v>
      </c>
      <c r="Q6436" s="1">
        <f>IFERROR(_3___Healthcare_Data_v1[[#This Row],[ Billing Amount ]]/_3___Healthcare_Data_v1[[#This Row],[Days in Hospital]],0)</f>
        <v>0</v>
      </c>
      <c r="R6436" s="1" t="str">
        <f>IF(_3___Healthcare_Data_v1[[#This Row],[Age]]&gt;60,"Senior",IF(_3___Healthcare_Data_v1[[#This Row],[Age]]&gt;35,"Middle","Young"))</f>
        <v>Senior</v>
      </c>
    </row>
    <row r="6437" spans="1:18" x14ac:dyDescent="0.3">
      <c r="A6437" s="1" t="s">
        <v>17697</v>
      </c>
      <c r="B6437" s="1" t="s">
        <v>26720</v>
      </c>
      <c r="C6437" s="1" t="s">
        <v>16</v>
      </c>
      <c r="D6437" s="1" t="s">
        <v>229</v>
      </c>
      <c r="E6437" s="1" t="s">
        <v>26615</v>
      </c>
      <c r="F6437" s="2">
        <v>43726</v>
      </c>
      <c r="G6437" s="1" t="s">
        <v>17698</v>
      </c>
      <c r="H6437" s="1" t="s">
        <v>17699</v>
      </c>
      <c r="I6437" s="1" t="s">
        <v>52</v>
      </c>
      <c r="J6437" s="3" t="s">
        <v>33101</v>
      </c>
      <c r="K6437">
        <v>331</v>
      </c>
      <c r="L6437" s="1" t="s">
        <v>38</v>
      </c>
      <c r="M6437" s="2">
        <v>43750</v>
      </c>
      <c r="N6437" s="1" t="s">
        <v>48</v>
      </c>
      <c r="O6437" s="1" t="s">
        <v>44</v>
      </c>
      <c r="P6437" s="1">
        <f>_3___Healthcare_Data_v1[[#This Row],[Discharge Date]]-_3___Healthcare_Data_v1[[#This Row],[Date of Admission]]</f>
        <v>24</v>
      </c>
      <c r="Q6437" s="1">
        <f>IFERROR(_3___Healthcare_Data_v1[[#This Row],[ Billing Amount ]]/_3___Healthcare_Data_v1[[#This Row],[Days in Hospital]],0)</f>
        <v>737.96500000000003</v>
      </c>
      <c r="R6437" s="1" t="str">
        <f>IF(_3___Healthcare_Data_v1[[#This Row],[Age]]&gt;60,"Senior",IF(_3___Healthcare_Data_v1[[#This Row],[Age]]&gt;35,"Middle","Young"))</f>
        <v>Senior</v>
      </c>
    </row>
    <row r="6438" spans="1:18" x14ac:dyDescent="0.3">
      <c r="A6438" s="1" t="s">
        <v>3955</v>
      </c>
      <c r="B6438" s="1" t="s">
        <v>26610</v>
      </c>
      <c r="C6438" s="1" t="s">
        <v>26</v>
      </c>
      <c r="D6438" s="1" t="s">
        <v>49</v>
      </c>
      <c r="E6438" s="1" t="s">
        <v>26615</v>
      </c>
      <c r="F6438" s="2">
        <v>44177</v>
      </c>
      <c r="G6438" s="1" t="s">
        <v>17700</v>
      </c>
      <c r="H6438" s="1" t="s">
        <v>12428</v>
      </c>
      <c r="I6438" s="1" t="s">
        <v>60</v>
      </c>
      <c r="J6438" s="3" t="s">
        <v>33102</v>
      </c>
      <c r="K6438">
        <v>134</v>
      </c>
      <c r="L6438" s="1" t="s">
        <v>38</v>
      </c>
      <c r="M6438" s="2">
        <v>44194</v>
      </c>
      <c r="N6438" s="1" t="s">
        <v>43</v>
      </c>
      <c r="O6438" s="1" t="s">
        <v>44</v>
      </c>
      <c r="P6438" s="1">
        <f>_3___Healthcare_Data_v1[[#This Row],[Discharge Date]]-_3___Healthcare_Data_v1[[#This Row],[Date of Admission]]</f>
        <v>17</v>
      </c>
      <c r="Q6438" s="1">
        <f>IFERROR(_3___Healthcare_Data_v1[[#This Row],[ Billing Amount ]]/_3___Healthcare_Data_v1[[#This Row],[Days in Hospital]],0)</f>
        <v>501.63121629411762</v>
      </c>
      <c r="R6438" s="1" t="str">
        <f>IF(_3___Healthcare_Data_v1[[#This Row],[Age]]&gt;60,"Senior",IF(_3___Healthcare_Data_v1[[#This Row],[Age]]&gt;35,"Middle","Young"))</f>
        <v>Senior</v>
      </c>
    </row>
    <row r="6439" spans="1:18" x14ac:dyDescent="0.3">
      <c r="A6439" s="1" t="s">
        <v>17701</v>
      </c>
      <c r="B6439" s="1" t="s">
        <v>26704</v>
      </c>
      <c r="C6439" s="1" t="s">
        <v>26</v>
      </c>
      <c r="D6439" s="1" t="s">
        <v>114</v>
      </c>
      <c r="E6439" s="1" t="s">
        <v>26620</v>
      </c>
      <c r="F6439" s="2">
        <v>45217</v>
      </c>
      <c r="G6439" s="1" t="s">
        <v>17702</v>
      </c>
      <c r="H6439" s="1" t="s">
        <v>17703</v>
      </c>
      <c r="I6439" s="1" t="s">
        <v>26607</v>
      </c>
      <c r="J6439" s="3" t="s">
        <v>33103</v>
      </c>
      <c r="K6439">
        <v>152</v>
      </c>
      <c r="L6439" s="1" t="s">
        <v>38</v>
      </c>
      <c r="M6439" s="2">
        <v>45230</v>
      </c>
      <c r="N6439" s="1" t="s">
        <v>84</v>
      </c>
      <c r="O6439" s="1" t="s">
        <v>24</v>
      </c>
      <c r="P6439" s="1">
        <f>_3___Healthcare_Data_v1[[#This Row],[Discharge Date]]-_3___Healthcare_Data_v1[[#This Row],[Date of Admission]]</f>
        <v>13</v>
      </c>
      <c r="Q6439" s="1">
        <f>IFERROR(_3___Healthcare_Data_v1[[#This Row],[ Billing Amount ]]/_3___Healthcare_Data_v1[[#This Row],[Days in Hospital]],0)</f>
        <v>424.03499530769233</v>
      </c>
      <c r="R6439" s="1" t="str">
        <f>IF(_3___Healthcare_Data_v1[[#This Row],[Age]]&gt;60,"Senior",IF(_3___Healthcare_Data_v1[[#This Row],[Age]]&gt;35,"Middle","Young"))</f>
        <v>Senior</v>
      </c>
    </row>
    <row r="6440" spans="1:18" x14ac:dyDescent="0.3">
      <c r="A6440" s="1" t="s">
        <v>1984</v>
      </c>
      <c r="B6440" s="1" t="s">
        <v>26644</v>
      </c>
      <c r="C6440" s="1" t="s">
        <v>16</v>
      </c>
      <c r="D6440" s="1" t="s">
        <v>17</v>
      </c>
      <c r="E6440" s="1" t="s">
        <v>18</v>
      </c>
      <c r="F6440" s="2">
        <v>44957</v>
      </c>
      <c r="G6440" s="1" t="s">
        <v>17704</v>
      </c>
      <c r="H6440" s="1" t="s">
        <v>17705</v>
      </c>
      <c r="I6440" s="1" t="s">
        <v>21</v>
      </c>
      <c r="J6440" s="3" t="s">
        <v>33104</v>
      </c>
      <c r="K6440">
        <v>457</v>
      </c>
      <c r="L6440" s="1" t="s">
        <v>42</v>
      </c>
      <c r="M6440" s="2">
        <v>44985</v>
      </c>
      <c r="N6440" s="1" t="s">
        <v>84</v>
      </c>
      <c r="O6440" s="1" t="s">
        <v>24</v>
      </c>
      <c r="P6440" s="1">
        <f>_3___Healthcare_Data_v1[[#This Row],[Discharge Date]]-_3___Healthcare_Data_v1[[#This Row],[Date of Admission]]</f>
        <v>28</v>
      </c>
      <c r="Q6440" s="1">
        <f>IFERROR(_3___Healthcare_Data_v1[[#This Row],[ Billing Amount ]]/_3___Healthcare_Data_v1[[#This Row],[Days in Hospital]],0)</f>
        <v>998.07087785714282</v>
      </c>
      <c r="R6440" s="1" t="str">
        <f>IF(_3___Healthcare_Data_v1[[#This Row],[Age]]&gt;60,"Senior",IF(_3___Healthcare_Data_v1[[#This Row],[Age]]&gt;35,"Middle","Young"))</f>
        <v>Senior</v>
      </c>
    </row>
    <row r="6441" spans="1:18" x14ac:dyDescent="0.3">
      <c r="A6441" s="1" t="s">
        <v>17706</v>
      </c>
      <c r="B6441" s="1" t="s">
        <v>26704</v>
      </c>
      <c r="C6441" s="1" t="s">
        <v>26</v>
      </c>
      <c r="D6441" s="1" t="s">
        <v>49</v>
      </c>
      <c r="E6441" s="1" t="s">
        <v>28</v>
      </c>
      <c r="F6441" s="2">
        <v>44133</v>
      </c>
      <c r="G6441" s="1" t="s">
        <v>17707</v>
      </c>
      <c r="H6441" s="1" t="s">
        <v>17708</v>
      </c>
      <c r="I6441" s="1" t="s">
        <v>52</v>
      </c>
      <c r="J6441" s="3" t="s">
        <v>33105</v>
      </c>
      <c r="K6441">
        <v>165</v>
      </c>
      <c r="L6441" s="1" t="s">
        <v>42</v>
      </c>
      <c r="M6441" s="2">
        <v>44153</v>
      </c>
      <c r="N6441" s="1" t="s">
        <v>23</v>
      </c>
      <c r="O6441" s="1" t="s">
        <v>32</v>
      </c>
      <c r="P6441" s="1">
        <f>_3___Healthcare_Data_v1[[#This Row],[Discharge Date]]-_3___Healthcare_Data_v1[[#This Row],[Date of Admission]]</f>
        <v>20</v>
      </c>
      <c r="Q6441" s="1">
        <f>IFERROR(_3___Healthcare_Data_v1[[#This Row],[ Billing Amount ]]/_3___Healthcare_Data_v1[[#This Row],[Days in Hospital]],0)</f>
        <v>1028.3959849999999</v>
      </c>
      <c r="R6441" s="1" t="str">
        <f>IF(_3___Healthcare_Data_v1[[#This Row],[Age]]&gt;60,"Senior",IF(_3___Healthcare_Data_v1[[#This Row],[Age]]&gt;35,"Middle","Young"))</f>
        <v>Senior</v>
      </c>
    </row>
    <row r="6442" spans="1:18" x14ac:dyDescent="0.3">
      <c r="A6442" s="1" t="s">
        <v>6289</v>
      </c>
      <c r="B6442" s="1" t="s">
        <v>26630</v>
      </c>
      <c r="C6442" s="1" t="s">
        <v>16</v>
      </c>
      <c r="D6442" s="1" t="s">
        <v>17</v>
      </c>
      <c r="E6442" s="1" t="s">
        <v>35</v>
      </c>
      <c r="F6442" s="2">
        <v>43475</v>
      </c>
      <c r="G6442" s="1" t="s">
        <v>17709</v>
      </c>
      <c r="H6442" s="1" t="s">
        <v>17710</v>
      </c>
      <c r="I6442" s="1" t="s">
        <v>56</v>
      </c>
      <c r="J6442" s="3" t="s">
        <v>33106</v>
      </c>
      <c r="K6442">
        <v>126</v>
      </c>
      <c r="L6442" s="1" t="s">
        <v>22</v>
      </c>
      <c r="M6442" s="2">
        <v>43486</v>
      </c>
      <c r="N6442" s="1" t="s">
        <v>48</v>
      </c>
      <c r="O6442" s="1" t="s">
        <v>32</v>
      </c>
      <c r="P6442" s="1">
        <f>_3___Healthcare_Data_v1[[#This Row],[Discharge Date]]-_3___Healthcare_Data_v1[[#This Row],[Date of Admission]]</f>
        <v>11</v>
      </c>
      <c r="Q6442" s="1">
        <f>IFERROR(_3___Healthcare_Data_v1[[#This Row],[ Billing Amount ]]/_3___Healthcare_Data_v1[[#This Row],[Days in Hospital]],0)</f>
        <v>2248.8160127272727</v>
      </c>
      <c r="R6442" s="1" t="str">
        <f>IF(_3___Healthcare_Data_v1[[#This Row],[Age]]&gt;60,"Senior",IF(_3___Healthcare_Data_v1[[#This Row],[Age]]&gt;35,"Middle","Young"))</f>
        <v>Senior</v>
      </c>
    </row>
    <row r="6443" spans="1:18" x14ac:dyDescent="0.3">
      <c r="A6443" s="1" t="s">
        <v>17711</v>
      </c>
      <c r="B6443" s="1" t="s">
        <v>26759</v>
      </c>
      <c r="C6443" s="1" t="s">
        <v>16</v>
      </c>
      <c r="D6443" s="1" t="s">
        <v>114</v>
      </c>
      <c r="E6443" s="1" t="s">
        <v>18</v>
      </c>
      <c r="F6443" s="2">
        <v>44243</v>
      </c>
      <c r="G6443" s="1" t="s">
        <v>13395</v>
      </c>
      <c r="H6443" s="1" t="s">
        <v>17712</v>
      </c>
      <c r="I6443" s="1" t="s">
        <v>60</v>
      </c>
      <c r="J6443" s="3" t="s">
        <v>33107</v>
      </c>
      <c r="K6443">
        <v>329</v>
      </c>
      <c r="L6443" s="1" t="s">
        <v>38</v>
      </c>
      <c r="M6443" s="2">
        <v>44273</v>
      </c>
      <c r="N6443" s="1" t="s">
        <v>48</v>
      </c>
      <c r="O6443" s="1" t="s">
        <v>32</v>
      </c>
      <c r="P6443" s="1">
        <f>_3___Healthcare_Data_v1[[#This Row],[Discharge Date]]-_3___Healthcare_Data_v1[[#This Row],[Date of Admission]]</f>
        <v>30</v>
      </c>
      <c r="Q6443" s="1">
        <f>IFERROR(_3___Healthcare_Data_v1[[#This Row],[ Billing Amount ]]/_3___Healthcare_Data_v1[[#This Row],[Days in Hospital]],0)</f>
        <v>704.46516966666661</v>
      </c>
      <c r="R6443" s="1" t="str">
        <f>IF(_3___Healthcare_Data_v1[[#This Row],[Age]]&gt;60,"Senior",IF(_3___Healthcare_Data_v1[[#This Row],[Age]]&gt;35,"Middle","Young"))</f>
        <v>Senior</v>
      </c>
    </row>
    <row r="6444" spans="1:18" x14ac:dyDescent="0.3">
      <c r="A6444" s="1" t="s">
        <v>17713</v>
      </c>
      <c r="B6444" s="1" t="s">
        <v>26791</v>
      </c>
      <c r="C6444" s="1" t="s">
        <v>26</v>
      </c>
      <c r="D6444" s="1" t="s">
        <v>89</v>
      </c>
      <c r="E6444" s="1" t="s">
        <v>28</v>
      </c>
      <c r="F6444" s="2">
        <v>44705</v>
      </c>
      <c r="G6444" s="1" t="s">
        <v>17714</v>
      </c>
      <c r="H6444" s="1" t="s">
        <v>17715</v>
      </c>
      <c r="I6444" s="1" t="s">
        <v>60</v>
      </c>
      <c r="J6444" s="3" t="s">
        <v>33108</v>
      </c>
      <c r="K6444">
        <v>406</v>
      </c>
      <c r="L6444" s="1" t="s">
        <v>38</v>
      </c>
      <c r="M6444" s="2">
        <v>44719</v>
      </c>
      <c r="N6444" s="1" t="s">
        <v>31</v>
      </c>
      <c r="O6444" s="1" t="s">
        <v>44</v>
      </c>
      <c r="P6444" s="1">
        <f>_3___Healthcare_Data_v1[[#This Row],[Discharge Date]]-_3___Healthcare_Data_v1[[#This Row],[Date of Admission]]</f>
        <v>14</v>
      </c>
      <c r="Q6444" s="1">
        <f>IFERROR(_3___Healthcare_Data_v1[[#This Row],[ Billing Amount ]]/_3___Healthcare_Data_v1[[#This Row],[Days in Hospital]],0)</f>
        <v>2801.4807164285712</v>
      </c>
      <c r="R6444" s="1" t="str">
        <f>IF(_3___Healthcare_Data_v1[[#This Row],[Age]]&gt;60,"Senior",IF(_3___Healthcare_Data_v1[[#This Row],[Age]]&gt;35,"Middle","Young"))</f>
        <v>Senior</v>
      </c>
    </row>
    <row r="6445" spans="1:18" x14ac:dyDescent="0.3">
      <c r="A6445" s="1" t="s">
        <v>17716</v>
      </c>
      <c r="B6445" s="1" t="s">
        <v>26803</v>
      </c>
      <c r="C6445" s="1" t="s">
        <v>16</v>
      </c>
      <c r="D6445" s="1" t="s">
        <v>114</v>
      </c>
      <c r="E6445" s="1" t="s">
        <v>69</v>
      </c>
      <c r="F6445" s="2">
        <v>45152</v>
      </c>
      <c r="G6445" s="1" t="s">
        <v>17717</v>
      </c>
      <c r="H6445" s="1" t="s">
        <v>17718</v>
      </c>
      <c r="I6445" s="1" t="s">
        <v>26607</v>
      </c>
      <c r="J6445" s="3" t="s">
        <v>33109</v>
      </c>
      <c r="K6445">
        <v>374</v>
      </c>
      <c r="L6445" s="1" t="s">
        <v>22</v>
      </c>
      <c r="M6445" s="2">
        <v>45153</v>
      </c>
      <c r="N6445" s="1" t="s">
        <v>23</v>
      </c>
      <c r="O6445" s="1" t="s">
        <v>44</v>
      </c>
      <c r="P6445" s="1">
        <f>_3___Healthcare_Data_v1[[#This Row],[Discharge Date]]-_3___Healthcare_Data_v1[[#This Row],[Date of Admission]]</f>
        <v>1</v>
      </c>
      <c r="Q6445" s="1">
        <f>IFERROR(_3___Healthcare_Data_v1[[#This Row],[ Billing Amount ]]/_3___Healthcare_Data_v1[[#This Row],[Days in Hospital]],0)</f>
        <v>32174.67036</v>
      </c>
      <c r="R6445" s="1" t="str">
        <f>IF(_3___Healthcare_Data_v1[[#This Row],[Age]]&gt;60,"Senior",IF(_3___Healthcare_Data_v1[[#This Row],[Age]]&gt;35,"Middle","Young"))</f>
        <v>Senior</v>
      </c>
    </row>
    <row r="6446" spans="1:18" x14ac:dyDescent="0.3">
      <c r="A6446" s="1" t="s">
        <v>17719</v>
      </c>
      <c r="B6446" s="1" t="s">
        <v>26695</v>
      </c>
      <c r="C6446" s="1" t="s">
        <v>26</v>
      </c>
      <c r="D6446" s="1" t="s">
        <v>49</v>
      </c>
      <c r="E6446" s="1" t="s">
        <v>35</v>
      </c>
      <c r="F6446" s="2">
        <v>44875</v>
      </c>
      <c r="G6446" s="1" t="s">
        <v>17720</v>
      </c>
      <c r="H6446" s="1" t="s">
        <v>17721</v>
      </c>
      <c r="I6446" s="1" t="s">
        <v>21</v>
      </c>
      <c r="J6446" s="3" t="s">
        <v>33110</v>
      </c>
      <c r="K6446">
        <v>297</v>
      </c>
      <c r="L6446" s="1" t="s">
        <v>38</v>
      </c>
      <c r="M6446" s="2">
        <v>44889</v>
      </c>
      <c r="N6446" s="1" t="s">
        <v>43</v>
      </c>
      <c r="O6446" s="1" t="s">
        <v>24</v>
      </c>
      <c r="P6446" s="1">
        <f>_3___Healthcare_Data_v1[[#This Row],[Discharge Date]]-_3___Healthcare_Data_v1[[#This Row],[Date of Admission]]</f>
        <v>14</v>
      </c>
      <c r="Q6446" s="1">
        <f>IFERROR(_3___Healthcare_Data_v1[[#This Row],[ Billing Amount ]]/_3___Healthcare_Data_v1[[#This Row],[Days in Hospital]],0)</f>
        <v>1278.8907621428571</v>
      </c>
      <c r="R6446" s="1" t="str">
        <f>IF(_3___Healthcare_Data_v1[[#This Row],[Age]]&gt;60,"Senior",IF(_3___Healthcare_Data_v1[[#This Row],[Age]]&gt;35,"Middle","Young"))</f>
        <v>Senior</v>
      </c>
    </row>
    <row r="6447" spans="1:18" x14ac:dyDescent="0.3">
      <c r="A6447" s="1" t="s">
        <v>17722</v>
      </c>
      <c r="B6447" s="1" t="s">
        <v>26614</v>
      </c>
      <c r="C6447" s="1" t="s">
        <v>16</v>
      </c>
      <c r="D6447" s="1" t="s">
        <v>34</v>
      </c>
      <c r="E6447" s="1" t="s">
        <v>69</v>
      </c>
      <c r="F6447" s="2">
        <v>44923</v>
      </c>
      <c r="G6447" s="1" t="s">
        <v>17723</v>
      </c>
      <c r="H6447" s="1" t="s">
        <v>17724</v>
      </c>
      <c r="I6447" s="1" t="s">
        <v>52</v>
      </c>
      <c r="J6447" s="3" t="s">
        <v>33111</v>
      </c>
      <c r="K6447">
        <v>216</v>
      </c>
      <c r="L6447" s="1" t="s">
        <v>38</v>
      </c>
      <c r="M6447" s="2">
        <v>44941</v>
      </c>
      <c r="N6447" s="1" t="s">
        <v>31</v>
      </c>
      <c r="O6447" s="1" t="s">
        <v>32</v>
      </c>
      <c r="P6447" s="1">
        <f>_3___Healthcare_Data_v1[[#This Row],[Discharge Date]]-_3___Healthcare_Data_v1[[#This Row],[Date of Admission]]</f>
        <v>18</v>
      </c>
      <c r="Q6447" s="1">
        <f>IFERROR(_3___Healthcare_Data_v1[[#This Row],[ Billing Amount ]]/_3___Healthcare_Data_v1[[#This Row],[Days in Hospital]],0)</f>
        <v>4269.1160899999995</v>
      </c>
      <c r="R6447" s="1" t="str">
        <f>IF(_3___Healthcare_Data_v1[[#This Row],[Age]]&gt;60,"Senior",IF(_3___Healthcare_Data_v1[[#This Row],[Age]]&gt;35,"Middle","Young"))</f>
        <v>Senior</v>
      </c>
    </row>
    <row r="6448" spans="1:18" x14ac:dyDescent="0.3">
      <c r="A6448" s="1" t="s">
        <v>17725</v>
      </c>
      <c r="B6448" s="1" t="s">
        <v>26689</v>
      </c>
      <c r="C6448" s="1" t="s">
        <v>26</v>
      </c>
      <c r="D6448" s="1" t="s">
        <v>229</v>
      </c>
      <c r="E6448" s="1" t="s">
        <v>26615</v>
      </c>
      <c r="F6448" s="2">
        <v>45010</v>
      </c>
      <c r="G6448" s="1" t="s">
        <v>17726</v>
      </c>
      <c r="H6448" s="1" t="s">
        <v>17727</v>
      </c>
      <c r="I6448" s="1" t="s">
        <v>26607</v>
      </c>
      <c r="J6448" s="3" t="s">
        <v>33112</v>
      </c>
      <c r="K6448">
        <v>244</v>
      </c>
      <c r="L6448" s="1" t="s">
        <v>38</v>
      </c>
      <c r="M6448" s="2">
        <v>45017</v>
      </c>
      <c r="N6448" s="1" t="s">
        <v>23</v>
      </c>
      <c r="O6448" s="1" t="s">
        <v>32</v>
      </c>
      <c r="P6448" s="1">
        <f>_3___Healthcare_Data_v1[[#This Row],[Discharge Date]]-_3___Healthcare_Data_v1[[#This Row],[Date of Admission]]</f>
        <v>7</v>
      </c>
      <c r="Q6448" s="1">
        <f>IFERROR(_3___Healthcare_Data_v1[[#This Row],[ Billing Amount ]]/_3___Healthcare_Data_v1[[#This Row],[Days in Hospital]],0)</f>
        <v>4009.6343200000001</v>
      </c>
      <c r="R6448" s="1" t="str">
        <f>IF(_3___Healthcare_Data_v1[[#This Row],[Age]]&gt;60,"Senior",IF(_3___Healthcare_Data_v1[[#This Row],[Age]]&gt;35,"Middle","Young"))</f>
        <v>Senior</v>
      </c>
    </row>
    <row r="6449" spans="1:18" x14ac:dyDescent="0.3">
      <c r="A6449" s="1" t="s">
        <v>17728</v>
      </c>
      <c r="B6449" s="1" t="s">
        <v>26638</v>
      </c>
      <c r="C6449" s="1" t="s">
        <v>26</v>
      </c>
      <c r="D6449" s="1" t="s">
        <v>229</v>
      </c>
      <c r="E6449" s="1" t="s">
        <v>69</v>
      </c>
      <c r="F6449" s="2">
        <v>43672</v>
      </c>
      <c r="G6449" s="1" t="s">
        <v>17729</v>
      </c>
      <c r="H6449" s="1" t="s">
        <v>17730</v>
      </c>
      <c r="I6449" s="1" t="s">
        <v>26607</v>
      </c>
      <c r="J6449" s="3" t="s">
        <v>33113</v>
      </c>
      <c r="K6449">
        <v>167</v>
      </c>
      <c r="L6449" s="1" t="s">
        <v>38</v>
      </c>
      <c r="M6449" s="2">
        <v>43694</v>
      </c>
      <c r="N6449" s="1" t="s">
        <v>43</v>
      </c>
      <c r="O6449" s="1" t="s">
        <v>24</v>
      </c>
      <c r="P6449" s="1">
        <f>_3___Healthcare_Data_v1[[#This Row],[Discharge Date]]-_3___Healthcare_Data_v1[[#This Row],[Date of Admission]]</f>
        <v>22</v>
      </c>
      <c r="Q6449" s="1">
        <f>IFERROR(_3___Healthcare_Data_v1[[#This Row],[ Billing Amount ]]/_3___Healthcare_Data_v1[[#This Row],[Days in Hospital]],0)</f>
        <v>1892.0392554545454</v>
      </c>
      <c r="R6449" s="1" t="str">
        <f>IF(_3___Healthcare_Data_v1[[#This Row],[Age]]&gt;60,"Senior",IF(_3___Healthcare_Data_v1[[#This Row],[Age]]&gt;35,"Middle","Young"))</f>
        <v>Senior</v>
      </c>
    </row>
    <row r="6450" spans="1:18" x14ac:dyDescent="0.3">
      <c r="A6450" s="1" t="s">
        <v>17731</v>
      </c>
      <c r="B6450" s="1" t="s">
        <v>26677</v>
      </c>
      <c r="C6450" s="1" t="s">
        <v>16</v>
      </c>
      <c r="D6450" s="1" t="s">
        <v>62</v>
      </c>
      <c r="E6450" s="1" t="s">
        <v>28</v>
      </c>
      <c r="F6450" s="2">
        <v>43577</v>
      </c>
      <c r="G6450" s="1" t="s">
        <v>17732</v>
      </c>
      <c r="H6450" s="1" t="s">
        <v>2071</v>
      </c>
      <c r="I6450" s="1" t="s">
        <v>56</v>
      </c>
      <c r="J6450" s="3" t="s">
        <v>33114</v>
      </c>
      <c r="K6450">
        <v>103</v>
      </c>
      <c r="L6450" s="1" t="s">
        <v>38</v>
      </c>
      <c r="M6450" s="2">
        <v>43594</v>
      </c>
      <c r="N6450" s="1" t="s">
        <v>48</v>
      </c>
      <c r="O6450" s="1" t="s">
        <v>44</v>
      </c>
      <c r="P6450" s="1">
        <f>_3___Healthcare_Data_v1[[#This Row],[Discharge Date]]-_3___Healthcare_Data_v1[[#This Row],[Date of Admission]]</f>
        <v>17</v>
      </c>
      <c r="Q6450" s="1">
        <f>IFERROR(_3___Healthcare_Data_v1[[#This Row],[ Billing Amount ]]/_3___Healthcare_Data_v1[[#This Row],[Days in Hospital]],0)</f>
        <v>1047.3991194117646</v>
      </c>
      <c r="R6450" s="1" t="str">
        <f>IF(_3___Healthcare_Data_v1[[#This Row],[Age]]&gt;60,"Senior",IF(_3___Healthcare_Data_v1[[#This Row],[Age]]&gt;35,"Middle","Young"))</f>
        <v>Senior</v>
      </c>
    </row>
    <row r="6451" spans="1:18" x14ac:dyDescent="0.3">
      <c r="A6451" s="1" t="s">
        <v>17733</v>
      </c>
      <c r="B6451" s="1" t="s">
        <v>26755</v>
      </c>
      <c r="C6451" s="1" t="s">
        <v>26</v>
      </c>
      <c r="D6451" s="1" t="s">
        <v>62</v>
      </c>
      <c r="E6451" s="1" t="s">
        <v>28</v>
      </c>
      <c r="F6451" s="2">
        <v>44840</v>
      </c>
      <c r="G6451" s="1" t="s">
        <v>17734</v>
      </c>
      <c r="H6451" s="1" t="s">
        <v>3171</v>
      </c>
      <c r="I6451" s="1" t="s">
        <v>26607</v>
      </c>
      <c r="J6451" s="3" t="s">
        <v>33115</v>
      </c>
      <c r="K6451">
        <v>142</v>
      </c>
      <c r="L6451" s="1" t="s">
        <v>42</v>
      </c>
      <c r="M6451" s="2">
        <v>44856</v>
      </c>
      <c r="N6451" s="1" t="s">
        <v>23</v>
      </c>
      <c r="O6451" s="1" t="s">
        <v>24</v>
      </c>
      <c r="P6451" s="1">
        <f>_3___Healthcare_Data_v1[[#This Row],[Discharge Date]]-_3___Healthcare_Data_v1[[#This Row],[Date of Admission]]</f>
        <v>16</v>
      </c>
      <c r="Q6451" s="1">
        <f>IFERROR(_3___Healthcare_Data_v1[[#This Row],[ Billing Amount ]]/_3___Healthcare_Data_v1[[#This Row],[Days in Hospital]],0)</f>
        <v>745.29293687500001</v>
      </c>
      <c r="R6451" s="1" t="str">
        <f>IF(_3___Healthcare_Data_v1[[#This Row],[Age]]&gt;60,"Senior",IF(_3___Healthcare_Data_v1[[#This Row],[Age]]&gt;35,"Middle","Young"))</f>
        <v>Senior</v>
      </c>
    </row>
    <row r="6452" spans="1:18" x14ac:dyDescent="0.3">
      <c r="A6452" s="1" t="s">
        <v>17735</v>
      </c>
      <c r="B6452" s="1" t="s">
        <v>26657</v>
      </c>
      <c r="C6452" s="1" t="s">
        <v>26</v>
      </c>
      <c r="D6452" s="1" t="s">
        <v>17</v>
      </c>
      <c r="E6452" s="1" t="s">
        <v>26615</v>
      </c>
      <c r="F6452" s="2">
        <v>43539</v>
      </c>
      <c r="G6452" s="1" t="s">
        <v>17736</v>
      </c>
      <c r="H6452" s="1" t="s">
        <v>16933</v>
      </c>
      <c r="I6452" s="1" t="s">
        <v>60</v>
      </c>
      <c r="J6452" s="3" t="s">
        <v>33116</v>
      </c>
      <c r="K6452">
        <v>385</v>
      </c>
      <c r="L6452" s="1" t="s">
        <v>38</v>
      </c>
      <c r="M6452" s="2">
        <v>43568</v>
      </c>
      <c r="N6452" s="1" t="s">
        <v>31</v>
      </c>
      <c r="O6452" s="1" t="s">
        <v>44</v>
      </c>
      <c r="P6452" s="1">
        <f>_3___Healthcare_Data_v1[[#This Row],[Discharge Date]]-_3___Healthcare_Data_v1[[#This Row],[Date of Admission]]</f>
        <v>29</v>
      </c>
      <c r="Q6452" s="1">
        <f>IFERROR(_3___Healthcare_Data_v1[[#This Row],[ Billing Amount ]]/_3___Healthcare_Data_v1[[#This Row],[Days in Hospital]],0)</f>
        <v>516.28732379310338</v>
      </c>
      <c r="R6452" s="1" t="str">
        <f>IF(_3___Healthcare_Data_v1[[#This Row],[Age]]&gt;60,"Senior",IF(_3___Healthcare_Data_v1[[#This Row],[Age]]&gt;35,"Middle","Young"))</f>
        <v>Senior</v>
      </c>
    </row>
    <row r="6453" spans="1:18" x14ac:dyDescent="0.3">
      <c r="A6453" s="1" t="s">
        <v>17737</v>
      </c>
      <c r="B6453" s="1" t="s">
        <v>26700</v>
      </c>
      <c r="C6453" s="1" t="s">
        <v>26</v>
      </c>
      <c r="D6453" s="1" t="s">
        <v>229</v>
      </c>
      <c r="E6453" s="1" t="s">
        <v>35</v>
      </c>
      <c r="F6453" s="2">
        <v>44396</v>
      </c>
      <c r="G6453" s="1" t="s">
        <v>17738</v>
      </c>
      <c r="H6453" s="1" t="s">
        <v>17739</v>
      </c>
      <c r="I6453" s="1" t="s">
        <v>26607</v>
      </c>
      <c r="J6453" s="3" t="s">
        <v>33117</v>
      </c>
      <c r="K6453">
        <v>229</v>
      </c>
      <c r="L6453" s="1" t="s">
        <v>38</v>
      </c>
      <c r="M6453" s="2">
        <v>44403</v>
      </c>
      <c r="N6453" s="1" t="s">
        <v>84</v>
      </c>
      <c r="O6453" s="1" t="s">
        <v>32</v>
      </c>
      <c r="P6453" s="1">
        <f>_3___Healthcare_Data_v1[[#This Row],[Discharge Date]]-_3___Healthcare_Data_v1[[#This Row],[Date of Admission]]</f>
        <v>7</v>
      </c>
      <c r="Q6453" s="1">
        <f>IFERROR(_3___Healthcare_Data_v1[[#This Row],[ Billing Amount ]]/_3___Healthcare_Data_v1[[#This Row],[Days in Hospital]],0)</f>
        <v>1351.8255001428572</v>
      </c>
      <c r="R6453" s="1" t="str">
        <f>IF(_3___Healthcare_Data_v1[[#This Row],[Age]]&gt;60,"Senior",IF(_3___Healthcare_Data_v1[[#This Row],[Age]]&gt;35,"Middle","Young"))</f>
        <v>Senior</v>
      </c>
    </row>
    <row r="6454" spans="1:18" x14ac:dyDescent="0.3">
      <c r="A6454" s="1" t="s">
        <v>13624</v>
      </c>
      <c r="B6454" s="1" t="s">
        <v>26928</v>
      </c>
      <c r="C6454" s="1" t="s">
        <v>26</v>
      </c>
      <c r="D6454" s="1" t="s">
        <v>17</v>
      </c>
      <c r="E6454" s="1" t="s">
        <v>26615</v>
      </c>
      <c r="F6454" s="2">
        <v>45020</v>
      </c>
      <c r="G6454" s="1" t="s">
        <v>17740</v>
      </c>
      <c r="H6454" s="1" t="s">
        <v>17741</v>
      </c>
      <c r="I6454" s="1" t="s">
        <v>60</v>
      </c>
      <c r="J6454" s="3" t="s">
        <v>33118</v>
      </c>
      <c r="K6454">
        <v>312</v>
      </c>
      <c r="L6454" s="1" t="s">
        <v>42</v>
      </c>
      <c r="M6454" s="2">
        <v>45026</v>
      </c>
      <c r="N6454" s="1" t="s">
        <v>43</v>
      </c>
      <c r="O6454" s="1" t="s">
        <v>32</v>
      </c>
      <c r="P6454" s="1">
        <f>_3___Healthcare_Data_v1[[#This Row],[Discharge Date]]-_3___Healthcare_Data_v1[[#This Row],[Date of Admission]]</f>
        <v>6</v>
      </c>
      <c r="Q6454" s="1">
        <f>IFERROR(_3___Healthcare_Data_v1[[#This Row],[ Billing Amount ]]/_3___Healthcare_Data_v1[[#This Row],[Days in Hospital]],0)</f>
        <v>590.56665599999997</v>
      </c>
      <c r="R6454" s="1" t="str">
        <f>IF(_3___Healthcare_Data_v1[[#This Row],[Age]]&gt;60,"Senior",IF(_3___Healthcare_Data_v1[[#This Row],[Age]]&gt;35,"Middle","Young"))</f>
        <v>Senior</v>
      </c>
    </row>
    <row r="6455" spans="1:18" x14ac:dyDescent="0.3">
      <c r="A6455" s="1" t="s">
        <v>17742</v>
      </c>
      <c r="B6455" s="1" t="s">
        <v>26628</v>
      </c>
      <c r="C6455" s="1" t="s">
        <v>16</v>
      </c>
      <c r="D6455" s="1" t="s">
        <v>34</v>
      </c>
      <c r="E6455" s="1" t="s">
        <v>35</v>
      </c>
      <c r="F6455" s="2">
        <v>44316</v>
      </c>
      <c r="G6455" s="1" t="s">
        <v>17743</v>
      </c>
      <c r="H6455" s="1" t="s">
        <v>17744</v>
      </c>
      <c r="I6455" s="1" t="s">
        <v>56</v>
      </c>
      <c r="J6455" s="3" t="s">
        <v>33119</v>
      </c>
      <c r="K6455">
        <v>294</v>
      </c>
      <c r="L6455" s="1" t="s">
        <v>22</v>
      </c>
      <c r="M6455" s="2">
        <v>44328</v>
      </c>
      <c r="N6455" s="1" t="s">
        <v>43</v>
      </c>
      <c r="O6455" s="1" t="s">
        <v>24</v>
      </c>
      <c r="P6455" s="1">
        <f>_3___Healthcare_Data_v1[[#This Row],[Discharge Date]]-_3___Healthcare_Data_v1[[#This Row],[Date of Admission]]</f>
        <v>12</v>
      </c>
      <c r="Q6455" s="1">
        <f>IFERROR(_3___Healthcare_Data_v1[[#This Row],[ Billing Amount ]]/_3___Healthcare_Data_v1[[#This Row],[Days in Hospital]],0)</f>
        <v>1200.3034066666667</v>
      </c>
      <c r="R6455" s="1" t="str">
        <f>IF(_3___Healthcare_Data_v1[[#This Row],[Age]]&gt;60,"Senior",IF(_3___Healthcare_Data_v1[[#This Row],[Age]]&gt;35,"Middle","Young"))</f>
        <v>Senior</v>
      </c>
    </row>
    <row r="6456" spans="1:18" x14ac:dyDescent="0.3">
      <c r="A6456" s="1" t="s">
        <v>17745</v>
      </c>
      <c r="B6456" s="1" t="s">
        <v>26644</v>
      </c>
      <c r="C6456" s="1" t="s">
        <v>16</v>
      </c>
      <c r="D6456" s="1" t="s">
        <v>27</v>
      </c>
      <c r="E6456" s="1" t="s">
        <v>35</v>
      </c>
      <c r="F6456" s="2">
        <v>44098</v>
      </c>
      <c r="G6456" s="1" t="s">
        <v>17746</v>
      </c>
      <c r="H6456" s="1" t="s">
        <v>17747</v>
      </c>
      <c r="I6456" s="1" t="s">
        <v>56</v>
      </c>
      <c r="J6456" s="3" t="s">
        <v>33120</v>
      </c>
      <c r="K6456">
        <v>342</v>
      </c>
      <c r="L6456" s="1" t="s">
        <v>38</v>
      </c>
      <c r="M6456" s="2">
        <v>44112</v>
      </c>
      <c r="N6456" s="1" t="s">
        <v>43</v>
      </c>
      <c r="O6456" s="1" t="s">
        <v>24</v>
      </c>
      <c r="P6456" s="1">
        <f>_3___Healthcare_Data_v1[[#This Row],[Discharge Date]]-_3___Healthcare_Data_v1[[#This Row],[Date of Admission]]</f>
        <v>14</v>
      </c>
      <c r="Q6456" s="1">
        <f>IFERROR(_3___Healthcare_Data_v1[[#This Row],[ Billing Amount ]]/_3___Healthcare_Data_v1[[#This Row],[Days in Hospital]],0)</f>
        <v>1256.1983928571428</v>
      </c>
      <c r="R6456" s="1" t="str">
        <f>IF(_3___Healthcare_Data_v1[[#This Row],[Age]]&gt;60,"Senior",IF(_3___Healthcare_Data_v1[[#This Row],[Age]]&gt;35,"Middle","Young"))</f>
        <v>Senior</v>
      </c>
    </row>
    <row r="6457" spans="1:18" x14ac:dyDescent="0.3">
      <c r="A6457" s="1" t="s">
        <v>17748</v>
      </c>
      <c r="B6457" s="1" t="s">
        <v>26695</v>
      </c>
      <c r="C6457" s="1" t="s">
        <v>16</v>
      </c>
      <c r="D6457" s="1" t="s">
        <v>89</v>
      </c>
      <c r="E6457" s="1" t="s">
        <v>26615</v>
      </c>
      <c r="F6457" s="2">
        <v>44358</v>
      </c>
      <c r="G6457" s="1" t="s">
        <v>15870</v>
      </c>
      <c r="H6457" s="1" t="s">
        <v>17749</v>
      </c>
      <c r="I6457" s="1" t="s">
        <v>60</v>
      </c>
      <c r="J6457" s="3" t="s">
        <v>33121</v>
      </c>
      <c r="K6457">
        <v>102</v>
      </c>
      <c r="L6457" s="1" t="s">
        <v>38</v>
      </c>
      <c r="M6457" s="2">
        <v>44382</v>
      </c>
      <c r="N6457" s="1" t="s">
        <v>43</v>
      </c>
      <c r="O6457" s="1" t="s">
        <v>32</v>
      </c>
      <c r="P6457" s="1">
        <f>_3___Healthcare_Data_v1[[#This Row],[Discharge Date]]-_3___Healthcare_Data_v1[[#This Row],[Date of Admission]]</f>
        <v>24</v>
      </c>
      <c r="Q6457" s="1">
        <f>IFERROR(_3___Healthcare_Data_v1[[#This Row],[ Billing Amount ]]/_3___Healthcare_Data_v1[[#This Row],[Days in Hospital]],0)</f>
        <v>644.69844499999999</v>
      </c>
      <c r="R6457" s="1" t="str">
        <f>IF(_3___Healthcare_Data_v1[[#This Row],[Age]]&gt;60,"Senior",IF(_3___Healthcare_Data_v1[[#This Row],[Age]]&gt;35,"Middle","Young"))</f>
        <v>Senior</v>
      </c>
    </row>
    <row r="6458" spans="1:18" x14ac:dyDescent="0.3">
      <c r="A6458" s="1" t="s">
        <v>12511</v>
      </c>
      <c r="B6458" s="1" t="s">
        <v>26614</v>
      </c>
      <c r="C6458" s="1" t="s">
        <v>26</v>
      </c>
      <c r="D6458" s="1" t="s">
        <v>114</v>
      </c>
      <c r="E6458" s="1" t="s">
        <v>18</v>
      </c>
      <c r="F6458" s="2">
        <v>44400</v>
      </c>
      <c r="G6458" s="1" t="s">
        <v>17750</v>
      </c>
      <c r="H6458" s="1" t="s">
        <v>17751</v>
      </c>
      <c r="I6458" s="1" t="s">
        <v>60</v>
      </c>
      <c r="J6458" s="3" t="s">
        <v>33122</v>
      </c>
      <c r="K6458">
        <v>313</v>
      </c>
      <c r="L6458" s="1" t="s">
        <v>22</v>
      </c>
      <c r="M6458" s="2">
        <v>44410</v>
      </c>
      <c r="N6458" s="1" t="s">
        <v>31</v>
      </c>
      <c r="O6458" s="1" t="s">
        <v>24</v>
      </c>
      <c r="P6458" s="1">
        <f>_3___Healthcare_Data_v1[[#This Row],[Discharge Date]]-_3___Healthcare_Data_v1[[#This Row],[Date of Admission]]</f>
        <v>10</v>
      </c>
      <c r="Q6458" s="1">
        <f>IFERROR(_3___Healthcare_Data_v1[[#This Row],[ Billing Amount ]]/_3___Healthcare_Data_v1[[#This Row],[Days in Hospital]],0)</f>
        <v>3977.0419970000003</v>
      </c>
      <c r="R6458" s="1" t="str">
        <f>IF(_3___Healthcare_Data_v1[[#This Row],[Age]]&gt;60,"Senior",IF(_3___Healthcare_Data_v1[[#This Row],[Age]]&gt;35,"Middle","Young"))</f>
        <v>Senior</v>
      </c>
    </row>
    <row r="6459" spans="1:18" x14ac:dyDescent="0.3">
      <c r="A6459" s="1" t="s">
        <v>15914</v>
      </c>
      <c r="B6459" s="1" t="s">
        <v>26634</v>
      </c>
      <c r="C6459" s="1" t="s">
        <v>16</v>
      </c>
      <c r="D6459" s="1" t="s">
        <v>229</v>
      </c>
      <c r="E6459" s="1" t="s">
        <v>26620</v>
      </c>
      <c r="F6459" s="2">
        <v>44674</v>
      </c>
      <c r="G6459" s="1" t="s">
        <v>17752</v>
      </c>
      <c r="H6459" s="1" t="s">
        <v>1564</v>
      </c>
      <c r="I6459" s="1" t="s">
        <v>26607</v>
      </c>
      <c r="J6459" s="3" t="s">
        <v>33123</v>
      </c>
      <c r="K6459">
        <v>360</v>
      </c>
      <c r="L6459" s="1" t="s">
        <v>42</v>
      </c>
      <c r="M6459" s="2">
        <v>44697</v>
      </c>
      <c r="N6459" s="1" t="s">
        <v>84</v>
      </c>
      <c r="O6459" s="1" t="s">
        <v>44</v>
      </c>
      <c r="P6459" s="1">
        <f>_3___Healthcare_Data_v1[[#This Row],[Discharge Date]]-_3___Healthcare_Data_v1[[#This Row],[Date of Admission]]</f>
        <v>23</v>
      </c>
      <c r="Q6459" s="1">
        <f>IFERROR(_3___Healthcare_Data_v1[[#This Row],[ Billing Amount ]]/_3___Healthcare_Data_v1[[#This Row],[Days in Hospital]],0)</f>
        <v>124.89103895652174</v>
      </c>
      <c r="R6459" s="1" t="str">
        <f>IF(_3___Healthcare_Data_v1[[#This Row],[Age]]&gt;60,"Senior",IF(_3___Healthcare_Data_v1[[#This Row],[Age]]&gt;35,"Middle","Young"))</f>
        <v>Senior</v>
      </c>
    </row>
    <row r="6460" spans="1:18" x14ac:dyDescent="0.3">
      <c r="A6460" s="1" t="s">
        <v>17753</v>
      </c>
      <c r="B6460" s="1" t="s">
        <v>26708</v>
      </c>
      <c r="C6460" s="1" t="s">
        <v>26</v>
      </c>
      <c r="D6460" s="1" t="s">
        <v>229</v>
      </c>
      <c r="E6460" s="1" t="s">
        <v>35</v>
      </c>
      <c r="F6460" s="2">
        <v>44865</v>
      </c>
      <c r="G6460" s="1" t="s">
        <v>10524</v>
      </c>
      <c r="H6460" s="1" t="s">
        <v>3219</v>
      </c>
      <c r="I6460" s="1" t="s">
        <v>52</v>
      </c>
      <c r="J6460" s="3" t="s">
        <v>33124</v>
      </c>
      <c r="K6460">
        <v>482</v>
      </c>
      <c r="L6460" s="1" t="s">
        <v>22</v>
      </c>
      <c r="M6460" s="2">
        <v>44870</v>
      </c>
      <c r="N6460" s="1" t="s">
        <v>23</v>
      </c>
      <c r="O6460" s="1" t="s">
        <v>24</v>
      </c>
      <c r="P6460" s="1">
        <f>_3___Healthcare_Data_v1[[#This Row],[Discharge Date]]-_3___Healthcare_Data_v1[[#This Row],[Date of Admission]]</f>
        <v>5</v>
      </c>
      <c r="Q6460" s="1">
        <f>IFERROR(_3___Healthcare_Data_v1[[#This Row],[ Billing Amount ]]/_3___Healthcare_Data_v1[[#This Row],[Days in Hospital]],0)</f>
        <v>4488.5723180000005</v>
      </c>
      <c r="R6460" s="1" t="str">
        <f>IF(_3___Healthcare_Data_v1[[#This Row],[Age]]&gt;60,"Senior",IF(_3___Healthcare_Data_v1[[#This Row],[Age]]&gt;35,"Middle","Young"))</f>
        <v>Senior</v>
      </c>
    </row>
    <row r="6461" spans="1:18" x14ac:dyDescent="0.3">
      <c r="A6461" s="1" t="s">
        <v>17754</v>
      </c>
      <c r="B6461" s="1" t="s">
        <v>26634</v>
      </c>
      <c r="C6461" s="1" t="s">
        <v>26</v>
      </c>
      <c r="D6461" s="1" t="s">
        <v>49</v>
      </c>
      <c r="E6461" s="1" t="s">
        <v>69</v>
      </c>
      <c r="F6461" s="2">
        <v>43970</v>
      </c>
      <c r="G6461" s="1" t="s">
        <v>17755</v>
      </c>
      <c r="H6461" s="1" t="s">
        <v>17756</v>
      </c>
      <c r="I6461" s="1" t="s">
        <v>60</v>
      </c>
      <c r="J6461" s="3" t="s">
        <v>33125</v>
      </c>
      <c r="K6461">
        <v>316</v>
      </c>
      <c r="L6461" s="1" t="s">
        <v>22</v>
      </c>
      <c r="M6461" s="2">
        <v>43987</v>
      </c>
      <c r="N6461" s="1" t="s">
        <v>84</v>
      </c>
      <c r="O6461" s="1" t="s">
        <v>24</v>
      </c>
      <c r="P6461" s="1">
        <f>_3___Healthcare_Data_v1[[#This Row],[Discharge Date]]-_3___Healthcare_Data_v1[[#This Row],[Date of Admission]]</f>
        <v>17</v>
      </c>
      <c r="Q6461" s="1">
        <f>IFERROR(_3___Healthcare_Data_v1[[#This Row],[ Billing Amount ]]/_3___Healthcare_Data_v1[[#This Row],[Days in Hospital]],0)</f>
        <v>3826.7875841176469</v>
      </c>
      <c r="R6461" s="1" t="str">
        <f>IF(_3___Healthcare_Data_v1[[#This Row],[Age]]&gt;60,"Senior",IF(_3___Healthcare_Data_v1[[#This Row],[Age]]&gt;35,"Middle","Young"))</f>
        <v>Senior</v>
      </c>
    </row>
    <row r="6462" spans="1:18" x14ac:dyDescent="0.3">
      <c r="A6462" s="1" t="s">
        <v>17757</v>
      </c>
      <c r="B6462" s="1" t="s">
        <v>26845</v>
      </c>
      <c r="C6462" s="1" t="s">
        <v>26</v>
      </c>
      <c r="D6462" s="1" t="s">
        <v>49</v>
      </c>
      <c r="E6462" s="1" t="s">
        <v>18</v>
      </c>
      <c r="F6462" s="2">
        <v>43438</v>
      </c>
      <c r="G6462" s="1" t="s">
        <v>17758</v>
      </c>
      <c r="H6462" s="1" t="s">
        <v>6960</v>
      </c>
      <c r="I6462" s="1" t="s">
        <v>56</v>
      </c>
      <c r="J6462" s="3" t="s">
        <v>33126</v>
      </c>
      <c r="K6462">
        <v>313</v>
      </c>
      <c r="L6462" s="1" t="s">
        <v>42</v>
      </c>
      <c r="M6462" s="2">
        <v>43453</v>
      </c>
      <c r="N6462" s="1" t="s">
        <v>31</v>
      </c>
      <c r="O6462" s="1" t="s">
        <v>44</v>
      </c>
      <c r="P6462" s="1">
        <f>_3___Healthcare_Data_v1[[#This Row],[Discharge Date]]-_3___Healthcare_Data_v1[[#This Row],[Date of Admission]]</f>
        <v>15</v>
      </c>
      <c r="Q6462" s="1">
        <f>IFERROR(_3___Healthcare_Data_v1[[#This Row],[ Billing Amount ]]/_3___Healthcare_Data_v1[[#This Row],[Days in Hospital]],0)</f>
        <v>3014.1883260000004</v>
      </c>
      <c r="R6462" s="1" t="str">
        <f>IF(_3___Healthcare_Data_v1[[#This Row],[Age]]&gt;60,"Senior",IF(_3___Healthcare_Data_v1[[#This Row],[Age]]&gt;35,"Middle","Young"))</f>
        <v>Senior</v>
      </c>
    </row>
    <row r="6463" spans="1:18" x14ac:dyDescent="0.3">
      <c r="A6463" s="1" t="s">
        <v>17759</v>
      </c>
      <c r="B6463" s="1" t="s">
        <v>26776</v>
      </c>
      <c r="C6463" s="1" t="s">
        <v>26</v>
      </c>
      <c r="D6463" s="1" t="s">
        <v>27</v>
      </c>
      <c r="E6463" s="1" t="s">
        <v>18</v>
      </c>
      <c r="F6463" s="2">
        <v>43973</v>
      </c>
      <c r="G6463" s="1" t="s">
        <v>17760</v>
      </c>
      <c r="H6463" s="1" t="s">
        <v>17761</v>
      </c>
      <c r="I6463" s="1" t="s">
        <v>60</v>
      </c>
      <c r="J6463" s="3" t="s">
        <v>33127</v>
      </c>
      <c r="K6463">
        <v>434</v>
      </c>
      <c r="L6463" s="1" t="s">
        <v>38</v>
      </c>
      <c r="M6463" s="2">
        <v>43993</v>
      </c>
      <c r="N6463" s="1" t="s">
        <v>43</v>
      </c>
      <c r="O6463" s="1" t="s">
        <v>44</v>
      </c>
      <c r="P6463" s="1">
        <f>_3___Healthcare_Data_v1[[#This Row],[Discharge Date]]-_3___Healthcare_Data_v1[[#This Row],[Date of Admission]]</f>
        <v>20</v>
      </c>
      <c r="Q6463" s="1">
        <f>IFERROR(_3___Healthcare_Data_v1[[#This Row],[ Billing Amount ]]/_3___Healthcare_Data_v1[[#This Row],[Days in Hospital]],0)</f>
        <v>733.10913499999992</v>
      </c>
      <c r="R6463" s="1" t="str">
        <f>IF(_3___Healthcare_Data_v1[[#This Row],[Age]]&gt;60,"Senior",IF(_3___Healthcare_Data_v1[[#This Row],[Age]]&gt;35,"Middle","Young"))</f>
        <v>Senior</v>
      </c>
    </row>
    <row r="6464" spans="1:18" x14ac:dyDescent="0.3">
      <c r="A6464" s="1" t="s">
        <v>17762</v>
      </c>
      <c r="B6464" s="1" t="s">
        <v>26803</v>
      </c>
      <c r="C6464" s="1" t="s">
        <v>26</v>
      </c>
      <c r="D6464" s="1" t="s">
        <v>49</v>
      </c>
      <c r="E6464" s="1" t="s">
        <v>18</v>
      </c>
      <c r="F6464" s="2">
        <v>44726</v>
      </c>
      <c r="G6464" s="1" t="s">
        <v>17763</v>
      </c>
      <c r="H6464" s="1" t="s">
        <v>17764</v>
      </c>
      <c r="I6464" s="1" t="s">
        <v>56</v>
      </c>
      <c r="J6464" s="3" t="s">
        <v>33128</v>
      </c>
      <c r="K6464">
        <v>382</v>
      </c>
      <c r="L6464" s="1" t="s">
        <v>42</v>
      </c>
      <c r="M6464" s="2">
        <v>44755</v>
      </c>
      <c r="N6464" s="1" t="s">
        <v>43</v>
      </c>
      <c r="O6464" s="1" t="s">
        <v>44</v>
      </c>
      <c r="P6464" s="1">
        <f>_3___Healthcare_Data_v1[[#This Row],[Discharge Date]]-_3___Healthcare_Data_v1[[#This Row],[Date of Admission]]</f>
        <v>29</v>
      </c>
      <c r="Q6464" s="1">
        <f>IFERROR(_3___Healthcare_Data_v1[[#This Row],[ Billing Amount ]]/_3___Healthcare_Data_v1[[#This Row],[Days in Hospital]],0)</f>
        <v>1038.3277286206896</v>
      </c>
      <c r="R6464" s="1" t="str">
        <f>IF(_3___Healthcare_Data_v1[[#This Row],[Age]]&gt;60,"Senior",IF(_3___Healthcare_Data_v1[[#This Row],[Age]]&gt;35,"Middle","Young"))</f>
        <v>Senior</v>
      </c>
    </row>
    <row r="6465" spans="1:18" x14ac:dyDescent="0.3">
      <c r="A6465" s="1" t="s">
        <v>17765</v>
      </c>
      <c r="B6465" s="1" t="s">
        <v>26710</v>
      </c>
      <c r="C6465" s="1" t="s">
        <v>16</v>
      </c>
      <c r="D6465" s="1" t="s">
        <v>17</v>
      </c>
      <c r="E6465" s="1" t="s">
        <v>28</v>
      </c>
      <c r="F6465" s="2">
        <v>44267</v>
      </c>
      <c r="G6465" s="1" t="s">
        <v>17766</v>
      </c>
      <c r="H6465" s="1" t="s">
        <v>17767</v>
      </c>
      <c r="I6465" s="1" t="s">
        <v>60</v>
      </c>
      <c r="J6465" s="3" t="s">
        <v>33129</v>
      </c>
      <c r="K6465">
        <v>429</v>
      </c>
      <c r="L6465" s="1" t="s">
        <v>38</v>
      </c>
      <c r="M6465" s="2">
        <v>44292</v>
      </c>
      <c r="N6465" s="1" t="s">
        <v>31</v>
      </c>
      <c r="O6465" s="1" t="s">
        <v>44</v>
      </c>
      <c r="P6465" s="1">
        <f>_3___Healthcare_Data_v1[[#This Row],[Discharge Date]]-_3___Healthcare_Data_v1[[#This Row],[Date of Admission]]</f>
        <v>25</v>
      </c>
      <c r="Q6465" s="1">
        <f>IFERROR(_3___Healthcare_Data_v1[[#This Row],[ Billing Amount ]]/_3___Healthcare_Data_v1[[#This Row],[Days in Hospital]],0)</f>
        <v>1689.3814199999999</v>
      </c>
      <c r="R6465" s="1" t="str">
        <f>IF(_3___Healthcare_Data_v1[[#This Row],[Age]]&gt;60,"Senior",IF(_3___Healthcare_Data_v1[[#This Row],[Age]]&gt;35,"Middle","Young"))</f>
        <v>Senior</v>
      </c>
    </row>
    <row r="6466" spans="1:18" x14ac:dyDescent="0.3">
      <c r="A6466" s="1" t="s">
        <v>17768</v>
      </c>
      <c r="B6466" s="1" t="s">
        <v>26624</v>
      </c>
      <c r="C6466" s="1" t="s">
        <v>26</v>
      </c>
      <c r="D6466" s="1" t="s">
        <v>49</v>
      </c>
      <c r="E6466" s="1" t="s">
        <v>18</v>
      </c>
      <c r="F6466" s="2">
        <v>44716</v>
      </c>
      <c r="G6466" s="1" t="s">
        <v>17769</v>
      </c>
      <c r="H6466" s="1" t="s">
        <v>17770</v>
      </c>
      <c r="I6466" s="1" t="s">
        <v>26607</v>
      </c>
      <c r="J6466" s="3" t="s">
        <v>33130</v>
      </c>
      <c r="K6466">
        <v>356</v>
      </c>
      <c r="L6466" s="1" t="s">
        <v>42</v>
      </c>
      <c r="M6466" s="2">
        <v>44737</v>
      </c>
      <c r="N6466" s="1" t="s">
        <v>31</v>
      </c>
      <c r="O6466" s="1" t="s">
        <v>24</v>
      </c>
      <c r="P6466" s="1">
        <f>_3___Healthcare_Data_v1[[#This Row],[Discharge Date]]-_3___Healthcare_Data_v1[[#This Row],[Date of Admission]]</f>
        <v>21</v>
      </c>
      <c r="Q6466" s="1">
        <f>IFERROR(_3___Healthcare_Data_v1[[#This Row],[ Billing Amount ]]/_3___Healthcare_Data_v1[[#This Row],[Days in Hospital]],0)</f>
        <v>1114.0921685714286</v>
      </c>
      <c r="R6466" s="1" t="str">
        <f>IF(_3___Healthcare_Data_v1[[#This Row],[Age]]&gt;60,"Senior",IF(_3___Healthcare_Data_v1[[#This Row],[Age]]&gt;35,"Middle","Young"))</f>
        <v>Senior</v>
      </c>
    </row>
    <row r="6467" spans="1:18" x14ac:dyDescent="0.3">
      <c r="A6467" s="1" t="s">
        <v>855</v>
      </c>
      <c r="B6467" s="1" t="s">
        <v>26725</v>
      </c>
      <c r="C6467" s="1" t="s">
        <v>16</v>
      </c>
      <c r="D6467" s="1" t="s">
        <v>114</v>
      </c>
      <c r="E6467" s="1" t="s">
        <v>28</v>
      </c>
      <c r="F6467" s="2">
        <v>44524</v>
      </c>
      <c r="G6467" s="1" t="s">
        <v>17771</v>
      </c>
      <c r="H6467" s="1" t="s">
        <v>17772</v>
      </c>
      <c r="I6467" s="1" t="s">
        <v>56</v>
      </c>
      <c r="J6467" s="3" t="s">
        <v>33131</v>
      </c>
      <c r="K6467">
        <v>415</v>
      </c>
      <c r="L6467" s="1" t="s">
        <v>38</v>
      </c>
      <c r="M6467" s="2">
        <v>44526</v>
      </c>
      <c r="N6467" s="1" t="s">
        <v>43</v>
      </c>
      <c r="O6467" s="1" t="s">
        <v>44</v>
      </c>
      <c r="P6467" s="1">
        <f>_3___Healthcare_Data_v1[[#This Row],[Discharge Date]]-_3___Healthcare_Data_v1[[#This Row],[Date of Admission]]</f>
        <v>2</v>
      </c>
      <c r="Q6467" s="1">
        <f>IFERROR(_3___Healthcare_Data_v1[[#This Row],[ Billing Amount ]]/_3___Healthcare_Data_v1[[#This Row],[Days in Hospital]],0)</f>
        <v>13889.4568</v>
      </c>
      <c r="R6467" s="1" t="str">
        <f>IF(_3___Healthcare_Data_v1[[#This Row],[Age]]&gt;60,"Senior",IF(_3___Healthcare_Data_v1[[#This Row],[Age]]&gt;35,"Middle","Young"))</f>
        <v>Senior</v>
      </c>
    </row>
    <row r="6468" spans="1:18" x14ac:dyDescent="0.3">
      <c r="A6468" s="1" t="s">
        <v>17773</v>
      </c>
      <c r="B6468" s="1" t="s">
        <v>26664</v>
      </c>
      <c r="C6468" s="1" t="s">
        <v>16</v>
      </c>
      <c r="D6468" s="1" t="s">
        <v>27</v>
      </c>
      <c r="E6468" s="1" t="s">
        <v>26620</v>
      </c>
      <c r="F6468" s="2">
        <v>44760</v>
      </c>
      <c r="G6468" s="1" t="s">
        <v>2959</v>
      </c>
      <c r="H6468" s="1" t="s">
        <v>17774</v>
      </c>
      <c r="I6468" s="1" t="s">
        <v>56</v>
      </c>
      <c r="J6468" s="3" t="s">
        <v>33132</v>
      </c>
      <c r="K6468">
        <v>399</v>
      </c>
      <c r="L6468" s="1" t="s">
        <v>38</v>
      </c>
      <c r="M6468" s="2">
        <v>44788</v>
      </c>
      <c r="N6468" s="1" t="s">
        <v>84</v>
      </c>
      <c r="O6468" s="1" t="s">
        <v>32</v>
      </c>
      <c r="P6468" s="1">
        <f>_3___Healthcare_Data_v1[[#This Row],[Discharge Date]]-_3___Healthcare_Data_v1[[#This Row],[Date of Admission]]</f>
        <v>28</v>
      </c>
      <c r="Q6468" s="1">
        <f>IFERROR(_3___Healthcare_Data_v1[[#This Row],[ Billing Amount ]]/_3___Healthcare_Data_v1[[#This Row],[Days in Hospital]],0)</f>
        <v>235.22439246428573</v>
      </c>
      <c r="R6468" s="1" t="str">
        <f>IF(_3___Healthcare_Data_v1[[#This Row],[Age]]&gt;60,"Senior",IF(_3___Healthcare_Data_v1[[#This Row],[Age]]&gt;35,"Middle","Young"))</f>
        <v>Senior</v>
      </c>
    </row>
    <row r="6469" spans="1:18" x14ac:dyDescent="0.3">
      <c r="A6469" s="1" t="s">
        <v>17775</v>
      </c>
      <c r="B6469" s="1" t="s">
        <v>26612</v>
      </c>
      <c r="C6469" s="1" t="s">
        <v>26</v>
      </c>
      <c r="D6469" s="1" t="s">
        <v>89</v>
      </c>
      <c r="E6469" s="1" t="s">
        <v>26620</v>
      </c>
      <c r="F6469" s="2">
        <v>44043</v>
      </c>
      <c r="G6469" s="1" t="s">
        <v>17776</v>
      </c>
      <c r="H6469" s="1" t="s">
        <v>17777</v>
      </c>
      <c r="I6469" s="1" t="s">
        <v>56</v>
      </c>
      <c r="J6469" s="3" t="s">
        <v>33133</v>
      </c>
      <c r="K6469">
        <v>272</v>
      </c>
      <c r="L6469" s="1" t="s">
        <v>38</v>
      </c>
      <c r="M6469" s="2">
        <v>44044</v>
      </c>
      <c r="N6469" s="1" t="s">
        <v>48</v>
      </c>
      <c r="O6469" s="1" t="s">
        <v>44</v>
      </c>
      <c r="P6469" s="1">
        <f>_3___Healthcare_Data_v1[[#This Row],[Discharge Date]]-_3___Healthcare_Data_v1[[#This Row],[Date of Admission]]</f>
        <v>1</v>
      </c>
      <c r="Q6469" s="1">
        <f>IFERROR(_3___Healthcare_Data_v1[[#This Row],[ Billing Amount ]]/_3___Healthcare_Data_v1[[#This Row],[Days in Hospital]],0)</f>
        <v>2681.3079760000001</v>
      </c>
      <c r="R6469" s="1" t="str">
        <f>IF(_3___Healthcare_Data_v1[[#This Row],[Age]]&gt;60,"Senior",IF(_3___Healthcare_Data_v1[[#This Row],[Age]]&gt;35,"Middle","Young"))</f>
        <v>Senior</v>
      </c>
    </row>
    <row r="6470" spans="1:18" x14ac:dyDescent="0.3">
      <c r="A6470" s="1" t="s">
        <v>2292</v>
      </c>
      <c r="B6470" s="1" t="s">
        <v>26845</v>
      </c>
      <c r="C6470" s="1" t="s">
        <v>26</v>
      </c>
      <c r="D6470" s="1" t="s">
        <v>34</v>
      </c>
      <c r="E6470" s="1" t="s">
        <v>35</v>
      </c>
      <c r="F6470" s="2">
        <v>44827</v>
      </c>
      <c r="G6470" s="1" t="s">
        <v>17778</v>
      </c>
      <c r="H6470" s="1" t="s">
        <v>17779</v>
      </c>
      <c r="I6470" s="1" t="s">
        <v>56</v>
      </c>
      <c r="J6470" s="3" t="s">
        <v>33134</v>
      </c>
      <c r="K6470">
        <v>169</v>
      </c>
      <c r="L6470" s="1" t="s">
        <v>22</v>
      </c>
      <c r="M6470" s="2">
        <v>44841</v>
      </c>
      <c r="N6470" s="1" t="s">
        <v>31</v>
      </c>
      <c r="O6470" s="1" t="s">
        <v>32</v>
      </c>
      <c r="P6470" s="1">
        <f>_3___Healthcare_Data_v1[[#This Row],[Discharge Date]]-_3___Healthcare_Data_v1[[#This Row],[Date of Admission]]</f>
        <v>14</v>
      </c>
      <c r="Q6470" s="1">
        <f>IFERROR(_3___Healthcare_Data_v1[[#This Row],[ Billing Amount ]]/_3___Healthcare_Data_v1[[#This Row],[Days in Hospital]],0)</f>
        <v>432.509052</v>
      </c>
      <c r="R6470" s="1" t="str">
        <f>IF(_3___Healthcare_Data_v1[[#This Row],[Age]]&gt;60,"Senior",IF(_3___Healthcare_Data_v1[[#This Row],[Age]]&gt;35,"Middle","Young"))</f>
        <v>Senior</v>
      </c>
    </row>
    <row r="6471" spans="1:18" x14ac:dyDescent="0.3">
      <c r="A6471" s="1" t="s">
        <v>17780</v>
      </c>
      <c r="B6471" s="1" t="s">
        <v>26776</v>
      </c>
      <c r="C6471" s="1" t="s">
        <v>16</v>
      </c>
      <c r="D6471" s="1" t="s">
        <v>89</v>
      </c>
      <c r="E6471" s="1" t="s">
        <v>35</v>
      </c>
      <c r="F6471" s="2">
        <v>44024</v>
      </c>
      <c r="G6471" s="1" t="s">
        <v>14887</v>
      </c>
      <c r="H6471" s="1" t="s">
        <v>17781</v>
      </c>
      <c r="I6471" s="1" t="s">
        <v>52</v>
      </c>
      <c r="J6471" s="3" t="s">
        <v>33135</v>
      </c>
      <c r="K6471">
        <v>326</v>
      </c>
      <c r="L6471" s="1" t="s">
        <v>38</v>
      </c>
      <c r="M6471" s="2">
        <v>44045</v>
      </c>
      <c r="N6471" s="1" t="s">
        <v>31</v>
      </c>
      <c r="O6471" s="1" t="s">
        <v>32</v>
      </c>
      <c r="P6471" s="1">
        <f>_3___Healthcare_Data_v1[[#This Row],[Discharge Date]]-_3___Healthcare_Data_v1[[#This Row],[Date of Admission]]</f>
        <v>21</v>
      </c>
      <c r="Q6471" s="1">
        <f>IFERROR(_3___Healthcare_Data_v1[[#This Row],[ Billing Amount ]]/_3___Healthcare_Data_v1[[#This Row],[Days in Hospital]],0)</f>
        <v>201.33174123809525</v>
      </c>
      <c r="R6471" s="1" t="str">
        <f>IF(_3___Healthcare_Data_v1[[#This Row],[Age]]&gt;60,"Senior",IF(_3___Healthcare_Data_v1[[#This Row],[Age]]&gt;35,"Middle","Young"))</f>
        <v>Senior</v>
      </c>
    </row>
    <row r="6472" spans="1:18" x14ac:dyDescent="0.3">
      <c r="A6472" s="1" t="s">
        <v>17782</v>
      </c>
      <c r="B6472" s="1" t="s">
        <v>26655</v>
      </c>
      <c r="C6472" s="1" t="s">
        <v>16</v>
      </c>
      <c r="D6472" s="1" t="s">
        <v>27</v>
      </c>
      <c r="E6472" s="1" t="s">
        <v>26620</v>
      </c>
      <c r="F6472" s="2">
        <v>44702</v>
      </c>
      <c r="G6472" s="1" t="s">
        <v>17783</v>
      </c>
      <c r="H6472" s="1" t="s">
        <v>17784</v>
      </c>
      <c r="I6472" s="1" t="s">
        <v>26607</v>
      </c>
      <c r="J6472" s="3" t="s">
        <v>33136</v>
      </c>
      <c r="K6472">
        <v>191</v>
      </c>
      <c r="L6472" s="1" t="s">
        <v>38</v>
      </c>
      <c r="M6472" s="2">
        <v>44713</v>
      </c>
      <c r="N6472" s="1" t="s">
        <v>31</v>
      </c>
      <c r="O6472" s="1" t="s">
        <v>24</v>
      </c>
      <c r="P6472" s="1">
        <f>_3___Healthcare_Data_v1[[#This Row],[Discharge Date]]-_3___Healthcare_Data_v1[[#This Row],[Date of Admission]]</f>
        <v>11</v>
      </c>
      <c r="Q6472" s="1">
        <f>IFERROR(_3___Healthcare_Data_v1[[#This Row],[ Billing Amount ]]/_3___Healthcare_Data_v1[[#This Row],[Days in Hospital]],0)</f>
        <v>134.29380181818181</v>
      </c>
      <c r="R6472" s="1" t="str">
        <f>IF(_3___Healthcare_Data_v1[[#This Row],[Age]]&gt;60,"Senior",IF(_3___Healthcare_Data_v1[[#This Row],[Age]]&gt;35,"Middle","Young"))</f>
        <v>Senior</v>
      </c>
    </row>
    <row r="6473" spans="1:18" x14ac:dyDescent="0.3">
      <c r="A6473" s="1" t="s">
        <v>3099</v>
      </c>
      <c r="B6473" s="1" t="s">
        <v>26704</v>
      </c>
      <c r="C6473" s="1" t="s">
        <v>26</v>
      </c>
      <c r="D6473" s="1" t="s">
        <v>229</v>
      </c>
      <c r="E6473" s="1" t="s">
        <v>26620</v>
      </c>
      <c r="F6473" s="2">
        <v>44508</v>
      </c>
      <c r="G6473" s="1" t="s">
        <v>17785</v>
      </c>
      <c r="H6473" s="1" t="s">
        <v>17786</v>
      </c>
      <c r="I6473" s="1" t="s">
        <v>52</v>
      </c>
      <c r="J6473" s="3" t="s">
        <v>33137</v>
      </c>
      <c r="K6473">
        <v>271</v>
      </c>
      <c r="L6473" s="1" t="s">
        <v>38</v>
      </c>
      <c r="M6473" s="2">
        <v>44515</v>
      </c>
      <c r="N6473" s="1" t="s">
        <v>31</v>
      </c>
      <c r="O6473" s="1" t="s">
        <v>44</v>
      </c>
      <c r="P6473" s="1">
        <f>_3___Healthcare_Data_v1[[#This Row],[Discharge Date]]-_3___Healthcare_Data_v1[[#This Row],[Date of Admission]]</f>
        <v>7</v>
      </c>
      <c r="Q6473" s="1">
        <f>IFERROR(_3___Healthcare_Data_v1[[#This Row],[ Billing Amount ]]/_3___Healthcare_Data_v1[[#This Row],[Days in Hospital]],0)</f>
        <v>3601.6938357142858</v>
      </c>
      <c r="R6473" s="1" t="str">
        <f>IF(_3___Healthcare_Data_v1[[#This Row],[Age]]&gt;60,"Senior",IF(_3___Healthcare_Data_v1[[#This Row],[Age]]&gt;35,"Middle","Young"))</f>
        <v>Senior</v>
      </c>
    </row>
    <row r="6474" spans="1:18" x14ac:dyDescent="0.3">
      <c r="A6474" s="1" t="s">
        <v>17787</v>
      </c>
      <c r="B6474" s="1" t="s">
        <v>26798</v>
      </c>
      <c r="C6474" s="1" t="s">
        <v>16</v>
      </c>
      <c r="D6474" s="1" t="s">
        <v>229</v>
      </c>
      <c r="E6474" s="1" t="s">
        <v>18</v>
      </c>
      <c r="F6474" s="2">
        <v>45071</v>
      </c>
      <c r="G6474" s="1" t="s">
        <v>17788</v>
      </c>
      <c r="H6474" s="1" t="s">
        <v>17789</v>
      </c>
      <c r="I6474" s="1" t="s">
        <v>52</v>
      </c>
      <c r="J6474" s="3" t="s">
        <v>33138</v>
      </c>
      <c r="K6474">
        <v>427</v>
      </c>
      <c r="L6474" s="1" t="s">
        <v>38</v>
      </c>
      <c r="M6474" s="2">
        <v>45088</v>
      </c>
      <c r="N6474" s="1" t="s">
        <v>31</v>
      </c>
      <c r="O6474" s="1" t="s">
        <v>44</v>
      </c>
      <c r="P6474" s="1">
        <f>_3___Healthcare_Data_v1[[#This Row],[Discharge Date]]-_3___Healthcare_Data_v1[[#This Row],[Date of Admission]]</f>
        <v>17</v>
      </c>
      <c r="Q6474" s="1">
        <f>IFERROR(_3___Healthcare_Data_v1[[#This Row],[ Billing Amount ]]/_3___Healthcare_Data_v1[[#This Row],[Days in Hospital]],0)</f>
        <v>3303.3814923529412</v>
      </c>
      <c r="R6474" s="1" t="str">
        <f>IF(_3___Healthcare_Data_v1[[#This Row],[Age]]&gt;60,"Senior",IF(_3___Healthcare_Data_v1[[#This Row],[Age]]&gt;35,"Middle","Young"))</f>
        <v>Senior</v>
      </c>
    </row>
    <row r="6475" spans="1:18" x14ac:dyDescent="0.3">
      <c r="A6475" s="1" t="s">
        <v>17790</v>
      </c>
      <c r="B6475" s="1" t="s">
        <v>26776</v>
      </c>
      <c r="C6475" s="1" t="s">
        <v>26</v>
      </c>
      <c r="D6475" s="1" t="s">
        <v>229</v>
      </c>
      <c r="E6475" s="1" t="s">
        <v>35</v>
      </c>
      <c r="F6475" s="2">
        <v>43840</v>
      </c>
      <c r="G6475" s="1" t="s">
        <v>17791</v>
      </c>
      <c r="H6475" s="1" t="s">
        <v>17792</v>
      </c>
      <c r="I6475" s="1" t="s">
        <v>26607</v>
      </c>
      <c r="J6475" s="3" t="s">
        <v>33139</v>
      </c>
      <c r="K6475">
        <v>460</v>
      </c>
      <c r="L6475" s="1" t="s">
        <v>38</v>
      </c>
      <c r="M6475" s="2">
        <v>43854</v>
      </c>
      <c r="N6475" s="1" t="s">
        <v>31</v>
      </c>
      <c r="O6475" s="1" t="s">
        <v>24</v>
      </c>
      <c r="P6475" s="1">
        <f>_3___Healthcare_Data_v1[[#This Row],[Discharge Date]]-_3___Healthcare_Data_v1[[#This Row],[Date of Admission]]</f>
        <v>14</v>
      </c>
      <c r="Q6475" s="1">
        <f>IFERROR(_3___Healthcare_Data_v1[[#This Row],[ Billing Amount ]]/_3___Healthcare_Data_v1[[#This Row],[Days in Hospital]],0)</f>
        <v>363.43708178571427</v>
      </c>
      <c r="R6475" s="1" t="str">
        <f>IF(_3___Healthcare_Data_v1[[#This Row],[Age]]&gt;60,"Senior",IF(_3___Healthcare_Data_v1[[#This Row],[Age]]&gt;35,"Middle","Young"))</f>
        <v>Senior</v>
      </c>
    </row>
    <row r="6476" spans="1:18" x14ac:dyDescent="0.3">
      <c r="A6476" s="1" t="s">
        <v>17793</v>
      </c>
      <c r="B6476" s="1" t="s">
        <v>26612</v>
      </c>
      <c r="C6476" s="1" t="s">
        <v>16</v>
      </c>
      <c r="D6476" s="1" t="s">
        <v>89</v>
      </c>
      <c r="E6476" s="1" t="s">
        <v>35</v>
      </c>
      <c r="F6476" s="2">
        <v>44743</v>
      </c>
      <c r="G6476" s="1" t="s">
        <v>17794</v>
      </c>
      <c r="H6476" s="1" t="s">
        <v>2130</v>
      </c>
      <c r="I6476" s="1" t="s">
        <v>52</v>
      </c>
      <c r="J6476" s="3" t="s">
        <v>33140</v>
      </c>
      <c r="K6476">
        <v>214</v>
      </c>
      <c r="L6476" s="1" t="s">
        <v>22</v>
      </c>
      <c r="M6476" s="2">
        <v>44746</v>
      </c>
      <c r="N6476" s="1" t="s">
        <v>31</v>
      </c>
      <c r="O6476" s="1" t="s">
        <v>32</v>
      </c>
      <c r="P6476" s="1">
        <f>_3___Healthcare_Data_v1[[#This Row],[Discharge Date]]-_3___Healthcare_Data_v1[[#This Row],[Date of Admission]]</f>
        <v>3</v>
      </c>
      <c r="Q6476" s="1">
        <f>IFERROR(_3___Healthcare_Data_v1[[#This Row],[ Billing Amount ]]/_3___Healthcare_Data_v1[[#This Row],[Days in Hospital]],0)</f>
        <v>6482.78946</v>
      </c>
      <c r="R6476" s="1" t="str">
        <f>IF(_3___Healthcare_Data_v1[[#This Row],[Age]]&gt;60,"Senior",IF(_3___Healthcare_Data_v1[[#This Row],[Age]]&gt;35,"Middle","Young"))</f>
        <v>Senior</v>
      </c>
    </row>
    <row r="6477" spans="1:18" x14ac:dyDescent="0.3">
      <c r="A6477" s="1" t="s">
        <v>17795</v>
      </c>
      <c r="B6477" s="1" t="s">
        <v>26700</v>
      </c>
      <c r="C6477" s="1" t="s">
        <v>26</v>
      </c>
      <c r="D6477" s="1" t="s">
        <v>114</v>
      </c>
      <c r="E6477" s="1" t="s">
        <v>69</v>
      </c>
      <c r="F6477" s="2">
        <v>44688</v>
      </c>
      <c r="G6477" s="1" t="s">
        <v>402</v>
      </c>
      <c r="H6477" s="1" t="s">
        <v>17796</v>
      </c>
      <c r="I6477" s="1" t="s">
        <v>26607</v>
      </c>
      <c r="J6477" s="3" t="s">
        <v>33141</v>
      </c>
      <c r="K6477">
        <v>144</v>
      </c>
      <c r="L6477" s="1" t="s">
        <v>22</v>
      </c>
      <c r="M6477" s="2">
        <v>44691</v>
      </c>
      <c r="N6477" s="1" t="s">
        <v>31</v>
      </c>
      <c r="O6477" s="1" t="s">
        <v>32</v>
      </c>
      <c r="P6477" s="1">
        <f>_3___Healthcare_Data_v1[[#This Row],[Discharge Date]]-_3___Healthcare_Data_v1[[#This Row],[Date of Admission]]</f>
        <v>3</v>
      </c>
      <c r="Q6477" s="1">
        <f>IFERROR(_3___Healthcare_Data_v1[[#This Row],[ Billing Amount ]]/_3___Healthcare_Data_v1[[#This Row],[Days in Hospital]],0)</f>
        <v>25166.209606666667</v>
      </c>
      <c r="R6477" s="1" t="str">
        <f>IF(_3___Healthcare_Data_v1[[#This Row],[Age]]&gt;60,"Senior",IF(_3___Healthcare_Data_v1[[#This Row],[Age]]&gt;35,"Middle","Young"))</f>
        <v>Senior</v>
      </c>
    </row>
    <row r="6478" spans="1:18" x14ac:dyDescent="0.3">
      <c r="A6478" s="1" t="s">
        <v>17797</v>
      </c>
      <c r="B6478" s="1" t="s">
        <v>26634</v>
      </c>
      <c r="C6478" s="1" t="s">
        <v>26</v>
      </c>
      <c r="D6478" s="1" t="s">
        <v>17</v>
      </c>
      <c r="E6478" s="1" t="s">
        <v>26615</v>
      </c>
      <c r="F6478" s="2">
        <v>44163</v>
      </c>
      <c r="G6478" s="1" t="s">
        <v>11742</v>
      </c>
      <c r="H6478" s="1" t="s">
        <v>17798</v>
      </c>
      <c r="I6478" s="1" t="s">
        <v>60</v>
      </c>
      <c r="J6478" s="3" t="s">
        <v>33142</v>
      </c>
      <c r="K6478">
        <v>157</v>
      </c>
      <c r="L6478" s="1" t="s">
        <v>42</v>
      </c>
      <c r="M6478" s="2">
        <v>44189</v>
      </c>
      <c r="N6478" s="1" t="s">
        <v>84</v>
      </c>
      <c r="O6478" s="1" t="s">
        <v>44</v>
      </c>
      <c r="P6478" s="1">
        <f>_3___Healthcare_Data_v1[[#This Row],[Discharge Date]]-_3___Healthcare_Data_v1[[#This Row],[Date of Admission]]</f>
        <v>26</v>
      </c>
      <c r="Q6478" s="1">
        <f>IFERROR(_3___Healthcare_Data_v1[[#This Row],[ Billing Amount ]]/_3___Healthcare_Data_v1[[#This Row],[Days in Hospital]],0)</f>
        <v>575.74075000000005</v>
      </c>
      <c r="R6478" s="1" t="str">
        <f>IF(_3___Healthcare_Data_v1[[#This Row],[Age]]&gt;60,"Senior",IF(_3___Healthcare_Data_v1[[#This Row],[Age]]&gt;35,"Middle","Young"))</f>
        <v>Senior</v>
      </c>
    </row>
    <row r="6479" spans="1:18" x14ac:dyDescent="0.3">
      <c r="A6479" s="1" t="s">
        <v>14231</v>
      </c>
      <c r="B6479" s="1" t="s">
        <v>26649</v>
      </c>
      <c r="C6479" s="1" t="s">
        <v>26</v>
      </c>
      <c r="D6479" s="1" t="s">
        <v>49</v>
      </c>
      <c r="E6479" s="1" t="s">
        <v>35</v>
      </c>
      <c r="F6479" s="2">
        <v>43588</v>
      </c>
      <c r="G6479" s="1" t="s">
        <v>17799</v>
      </c>
      <c r="H6479" s="1" t="s">
        <v>17800</v>
      </c>
      <c r="I6479" s="1" t="s">
        <v>21</v>
      </c>
      <c r="J6479" s="3" t="s">
        <v>33143</v>
      </c>
      <c r="K6479">
        <v>305</v>
      </c>
      <c r="L6479" s="1" t="s">
        <v>22</v>
      </c>
      <c r="M6479" s="2">
        <v>43589</v>
      </c>
      <c r="N6479" s="1" t="s">
        <v>31</v>
      </c>
      <c r="O6479" s="1" t="s">
        <v>32</v>
      </c>
      <c r="P6479" s="1">
        <f>_3___Healthcare_Data_v1[[#This Row],[Discharge Date]]-_3___Healthcare_Data_v1[[#This Row],[Date of Admission]]</f>
        <v>1</v>
      </c>
      <c r="Q6479" s="1">
        <f>IFERROR(_3___Healthcare_Data_v1[[#This Row],[ Billing Amount ]]/_3___Healthcare_Data_v1[[#This Row],[Days in Hospital]],0)</f>
        <v>13045.875050000001</v>
      </c>
      <c r="R6479" s="1" t="str">
        <f>IF(_3___Healthcare_Data_v1[[#This Row],[Age]]&gt;60,"Senior",IF(_3___Healthcare_Data_v1[[#This Row],[Age]]&gt;35,"Middle","Young"))</f>
        <v>Senior</v>
      </c>
    </row>
    <row r="6480" spans="1:18" x14ac:dyDescent="0.3">
      <c r="A6480" s="1" t="s">
        <v>17801</v>
      </c>
      <c r="B6480" s="1" t="s">
        <v>26695</v>
      </c>
      <c r="C6480" s="1" t="s">
        <v>26</v>
      </c>
      <c r="D6480" s="1" t="s">
        <v>114</v>
      </c>
      <c r="E6480" s="1" t="s">
        <v>26620</v>
      </c>
      <c r="F6480" s="2">
        <v>43963</v>
      </c>
      <c r="G6480" s="1" t="s">
        <v>17802</v>
      </c>
      <c r="H6480" s="1" t="s">
        <v>17803</v>
      </c>
      <c r="I6480" s="1" t="s">
        <v>21</v>
      </c>
      <c r="J6480" s="3" t="s">
        <v>33144</v>
      </c>
      <c r="K6480">
        <v>379</v>
      </c>
      <c r="L6480" s="1" t="s">
        <v>38</v>
      </c>
      <c r="M6480" s="2">
        <v>43964</v>
      </c>
      <c r="N6480" s="1" t="s">
        <v>84</v>
      </c>
      <c r="O6480" s="1" t="s">
        <v>24</v>
      </c>
      <c r="P6480" s="1">
        <f>_3___Healthcare_Data_v1[[#This Row],[Discharge Date]]-_3___Healthcare_Data_v1[[#This Row],[Date of Admission]]</f>
        <v>1</v>
      </c>
      <c r="Q6480" s="1">
        <f>IFERROR(_3___Healthcare_Data_v1[[#This Row],[ Billing Amount ]]/_3___Healthcare_Data_v1[[#This Row],[Days in Hospital]],0)</f>
        <v>13522.697120000001</v>
      </c>
      <c r="R6480" s="1" t="str">
        <f>IF(_3___Healthcare_Data_v1[[#This Row],[Age]]&gt;60,"Senior",IF(_3___Healthcare_Data_v1[[#This Row],[Age]]&gt;35,"Middle","Young"))</f>
        <v>Senior</v>
      </c>
    </row>
    <row r="6481" spans="1:18" x14ac:dyDescent="0.3">
      <c r="A6481" s="1" t="s">
        <v>17804</v>
      </c>
      <c r="B6481" s="1" t="s">
        <v>26672</v>
      </c>
      <c r="C6481" s="1" t="s">
        <v>16</v>
      </c>
      <c r="D6481" s="1" t="s">
        <v>89</v>
      </c>
      <c r="E6481" s="1" t="s">
        <v>26615</v>
      </c>
      <c r="F6481" s="2">
        <v>44603</v>
      </c>
      <c r="G6481" s="1" t="s">
        <v>17805</v>
      </c>
      <c r="H6481" s="1" t="s">
        <v>17806</v>
      </c>
      <c r="I6481" s="1" t="s">
        <v>21</v>
      </c>
      <c r="J6481" s="3" t="s">
        <v>33145</v>
      </c>
      <c r="K6481">
        <v>427</v>
      </c>
      <c r="L6481" s="1" t="s">
        <v>22</v>
      </c>
      <c r="M6481" s="2">
        <v>44609</v>
      </c>
      <c r="N6481" s="1" t="s">
        <v>31</v>
      </c>
      <c r="O6481" s="1" t="s">
        <v>24</v>
      </c>
      <c r="P6481" s="1">
        <f>_3___Healthcare_Data_v1[[#This Row],[Discharge Date]]-_3___Healthcare_Data_v1[[#This Row],[Date of Admission]]</f>
        <v>6</v>
      </c>
      <c r="Q6481" s="1">
        <f>IFERROR(_3___Healthcare_Data_v1[[#This Row],[ Billing Amount ]]/_3___Healthcare_Data_v1[[#This Row],[Days in Hospital]],0)</f>
        <v>6418.3148716666665</v>
      </c>
      <c r="R6481" s="1" t="str">
        <f>IF(_3___Healthcare_Data_v1[[#This Row],[Age]]&gt;60,"Senior",IF(_3___Healthcare_Data_v1[[#This Row],[Age]]&gt;35,"Middle","Young"))</f>
        <v>Senior</v>
      </c>
    </row>
    <row r="6482" spans="1:18" x14ac:dyDescent="0.3">
      <c r="A6482" s="1" t="s">
        <v>17807</v>
      </c>
      <c r="B6482" s="1" t="s">
        <v>26803</v>
      </c>
      <c r="C6482" s="1" t="s">
        <v>16</v>
      </c>
      <c r="D6482" s="1" t="s">
        <v>114</v>
      </c>
      <c r="E6482" s="1" t="s">
        <v>35</v>
      </c>
      <c r="F6482" s="2">
        <v>43976</v>
      </c>
      <c r="G6482" s="1" t="s">
        <v>17808</v>
      </c>
      <c r="H6482" s="1" t="s">
        <v>17809</v>
      </c>
      <c r="I6482" s="1" t="s">
        <v>60</v>
      </c>
      <c r="J6482" s="3" t="s">
        <v>33146</v>
      </c>
      <c r="K6482">
        <v>135</v>
      </c>
      <c r="L6482" s="1" t="s">
        <v>38</v>
      </c>
      <c r="M6482" s="2">
        <v>43999</v>
      </c>
      <c r="N6482" s="1" t="s">
        <v>84</v>
      </c>
      <c r="O6482" s="1" t="s">
        <v>24</v>
      </c>
      <c r="P6482" s="1">
        <f>_3___Healthcare_Data_v1[[#This Row],[Discharge Date]]-_3___Healthcare_Data_v1[[#This Row],[Date of Admission]]</f>
        <v>23</v>
      </c>
      <c r="Q6482" s="1">
        <f>IFERROR(_3___Healthcare_Data_v1[[#This Row],[ Billing Amount ]]/_3___Healthcare_Data_v1[[#This Row],[Days in Hospital]],0)</f>
        <v>465.91875217391299</v>
      </c>
      <c r="R6482" s="1" t="str">
        <f>IF(_3___Healthcare_Data_v1[[#This Row],[Age]]&gt;60,"Senior",IF(_3___Healthcare_Data_v1[[#This Row],[Age]]&gt;35,"Middle","Young"))</f>
        <v>Senior</v>
      </c>
    </row>
    <row r="6483" spans="1:18" x14ac:dyDescent="0.3">
      <c r="A6483" s="1" t="s">
        <v>17810</v>
      </c>
      <c r="B6483" s="1" t="s">
        <v>26622</v>
      </c>
      <c r="C6483" s="1" t="s">
        <v>26</v>
      </c>
      <c r="D6483" s="1" t="s">
        <v>89</v>
      </c>
      <c r="E6483" s="1" t="s">
        <v>28</v>
      </c>
      <c r="F6483" s="2">
        <v>44517</v>
      </c>
      <c r="G6483" s="1" t="s">
        <v>13612</v>
      </c>
      <c r="H6483" s="1" t="s">
        <v>7981</v>
      </c>
      <c r="I6483" s="1" t="s">
        <v>60</v>
      </c>
      <c r="J6483" s="3" t="s">
        <v>33147</v>
      </c>
      <c r="K6483">
        <v>219</v>
      </c>
      <c r="L6483" s="1" t="s">
        <v>42</v>
      </c>
      <c r="M6483" s="2">
        <v>44537</v>
      </c>
      <c r="N6483" s="1" t="s">
        <v>84</v>
      </c>
      <c r="O6483" s="1" t="s">
        <v>32</v>
      </c>
      <c r="P6483" s="1">
        <f>_3___Healthcare_Data_v1[[#This Row],[Discharge Date]]-_3___Healthcare_Data_v1[[#This Row],[Date of Admission]]</f>
        <v>20</v>
      </c>
      <c r="Q6483" s="1">
        <f>IFERROR(_3___Healthcare_Data_v1[[#This Row],[ Billing Amount ]]/_3___Healthcare_Data_v1[[#This Row],[Days in Hospital]],0)</f>
        <v>1593.1488574999998</v>
      </c>
      <c r="R6483" s="1" t="str">
        <f>IF(_3___Healthcare_Data_v1[[#This Row],[Age]]&gt;60,"Senior",IF(_3___Healthcare_Data_v1[[#This Row],[Age]]&gt;35,"Middle","Young"))</f>
        <v>Senior</v>
      </c>
    </row>
    <row r="6484" spans="1:18" x14ac:dyDescent="0.3">
      <c r="A6484" s="1" t="s">
        <v>17811</v>
      </c>
      <c r="B6484" s="1" t="s">
        <v>26850</v>
      </c>
      <c r="C6484" s="1" t="s">
        <v>26</v>
      </c>
      <c r="D6484" s="1" t="s">
        <v>17</v>
      </c>
      <c r="E6484" s="1" t="s">
        <v>28</v>
      </c>
      <c r="F6484" s="2">
        <v>43949</v>
      </c>
      <c r="G6484" s="1" t="s">
        <v>17812</v>
      </c>
      <c r="H6484" s="1" t="s">
        <v>17813</v>
      </c>
      <c r="I6484" s="1" t="s">
        <v>26607</v>
      </c>
      <c r="J6484" s="3" t="s">
        <v>33148</v>
      </c>
      <c r="K6484">
        <v>281</v>
      </c>
      <c r="L6484" s="1" t="s">
        <v>42</v>
      </c>
      <c r="M6484" s="2">
        <v>43955</v>
      </c>
      <c r="N6484" s="1" t="s">
        <v>43</v>
      </c>
      <c r="O6484" s="1" t="s">
        <v>24</v>
      </c>
      <c r="P6484" s="1">
        <f>_3___Healthcare_Data_v1[[#This Row],[Discharge Date]]-_3___Healthcare_Data_v1[[#This Row],[Date of Admission]]</f>
        <v>6</v>
      </c>
      <c r="Q6484" s="1">
        <f>IFERROR(_3___Healthcare_Data_v1[[#This Row],[ Billing Amount ]]/_3___Healthcare_Data_v1[[#This Row],[Days in Hospital]],0)</f>
        <v>5325.3150350000005</v>
      </c>
      <c r="R6484" s="1" t="str">
        <f>IF(_3___Healthcare_Data_v1[[#This Row],[Age]]&gt;60,"Senior",IF(_3___Healthcare_Data_v1[[#This Row],[Age]]&gt;35,"Middle","Young"))</f>
        <v>Senior</v>
      </c>
    </row>
    <row r="6485" spans="1:18" x14ac:dyDescent="0.3">
      <c r="A6485" s="1" t="s">
        <v>17814</v>
      </c>
      <c r="B6485" s="1" t="s">
        <v>26967</v>
      </c>
      <c r="C6485" s="1" t="s">
        <v>26</v>
      </c>
      <c r="D6485" s="1" t="s">
        <v>89</v>
      </c>
      <c r="E6485" s="1" t="s">
        <v>69</v>
      </c>
      <c r="F6485" s="2">
        <v>44870</v>
      </c>
      <c r="G6485" s="1" t="s">
        <v>10514</v>
      </c>
      <c r="H6485" s="1" t="s">
        <v>17815</v>
      </c>
      <c r="I6485" s="1" t="s">
        <v>21</v>
      </c>
      <c r="J6485" s="3" t="s">
        <v>33149</v>
      </c>
      <c r="K6485">
        <v>248</v>
      </c>
      <c r="L6485" s="1" t="s">
        <v>22</v>
      </c>
      <c r="M6485" s="2">
        <v>44892</v>
      </c>
      <c r="N6485" s="1" t="s">
        <v>43</v>
      </c>
      <c r="O6485" s="1" t="s">
        <v>32</v>
      </c>
      <c r="P6485" s="1">
        <f>_3___Healthcare_Data_v1[[#This Row],[Discharge Date]]-_3___Healthcare_Data_v1[[#This Row],[Date of Admission]]</f>
        <v>22</v>
      </c>
      <c r="Q6485" s="1">
        <f>IFERROR(_3___Healthcare_Data_v1[[#This Row],[ Billing Amount ]]/_3___Healthcare_Data_v1[[#This Row],[Days in Hospital]],0)</f>
        <v>2580.6538422727276</v>
      </c>
      <c r="R6485" s="1" t="str">
        <f>IF(_3___Healthcare_Data_v1[[#This Row],[Age]]&gt;60,"Senior",IF(_3___Healthcare_Data_v1[[#This Row],[Age]]&gt;35,"Middle","Young"))</f>
        <v>Senior</v>
      </c>
    </row>
    <row r="6486" spans="1:18" x14ac:dyDescent="0.3">
      <c r="A6486" s="1" t="s">
        <v>17816</v>
      </c>
      <c r="B6486" s="1" t="s">
        <v>26619</v>
      </c>
      <c r="C6486" s="1" t="s">
        <v>26</v>
      </c>
      <c r="D6486" s="1" t="s">
        <v>114</v>
      </c>
      <c r="E6486" s="1" t="s">
        <v>35</v>
      </c>
      <c r="F6486" s="2">
        <v>45213</v>
      </c>
      <c r="G6486" s="1" t="s">
        <v>17817</v>
      </c>
      <c r="H6486" s="1" t="s">
        <v>17818</v>
      </c>
      <c r="I6486" s="1" t="s">
        <v>21</v>
      </c>
      <c r="J6486" s="3" t="s">
        <v>33150</v>
      </c>
      <c r="K6486">
        <v>416</v>
      </c>
      <c r="L6486" s="1" t="s">
        <v>22</v>
      </c>
      <c r="M6486" s="2">
        <v>45217</v>
      </c>
      <c r="N6486" s="1" t="s">
        <v>31</v>
      </c>
      <c r="O6486" s="1" t="s">
        <v>24</v>
      </c>
      <c r="P6486" s="1">
        <f>_3___Healthcare_Data_v1[[#This Row],[Discharge Date]]-_3___Healthcare_Data_v1[[#This Row],[Date of Admission]]</f>
        <v>4</v>
      </c>
      <c r="Q6486" s="1">
        <f>IFERROR(_3___Healthcare_Data_v1[[#This Row],[ Billing Amount ]]/_3___Healthcare_Data_v1[[#This Row],[Days in Hospital]],0)</f>
        <v>6020.1004549999998</v>
      </c>
      <c r="R6486" s="1" t="str">
        <f>IF(_3___Healthcare_Data_v1[[#This Row],[Age]]&gt;60,"Senior",IF(_3___Healthcare_Data_v1[[#This Row],[Age]]&gt;35,"Middle","Young"))</f>
        <v>Senior</v>
      </c>
    </row>
    <row r="6487" spans="1:18" x14ac:dyDescent="0.3">
      <c r="A6487" s="1" t="s">
        <v>17819</v>
      </c>
      <c r="B6487" s="1" t="s">
        <v>26710</v>
      </c>
      <c r="C6487" s="1" t="s">
        <v>26</v>
      </c>
      <c r="D6487" s="1" t="s">
        <v>27</v>
      </c>
      <c r="E6487" s="1" t="s">
        <v>26615</v>
      </c>
      <c r="F6487" s="2">
        <v>44563</v>
      </c>
      <c r="G6487" s="1" t="s">
        <v>17820</v>
      </c>
      <c r="H6487" s="1" t="s">
        <v>17821</v>
      </c>
      <c r="I6487" s="1" t="s">
        <v>21</v>
      </c>
      <c r="J6487" s="3" t="s">
        <v>33151</v>
      </c>
      <c r="K6487">
        <v>168</v>
      </c>
      <c r="L6487" s="1" t="s">
        <v>22</v>
      </c>
      <c r="M6487" s="2">
        <v>44565</v>
      </c>
      <c r="N6487" s="1" t="s">
        <v>84</v>
      </c>
      <c r="O6487" s="1" t="s">
        <v>32</v>
      </c>
      <c r="P6487" s="1">
        <f>_3___Healthcare_Data_v1[[#This Row],[Discharge Date]]-_3___Healthcare_Data_v1[[#This Row],[Date of Admission]]</f>
        <v>2</v>
      </c>
      <c r="Q6487" s="1">
        <f>IFERROR(_3___Healthcare_Data_v1[[#This Row],[ Billing Amount ]]/_3___Healthcare_Data_v1[[#This Row],[Days in Hospital]],0)</f>
        <v>4187.087434</v>
      </c>
      <c r="R6487" s="1" t="str">
        <f>IF(_3___Healthcare_Data_v1[[#This Row],[Age]]&gt;60,"Senior",IF(_3___Healthcare_Data_v1[[#This Row],[Age]]&gt;35,"Middle","Young"))</f>
        <v>Senior</v>
      </c>
    </row>
    <row r="6488" spans="1:18" x14ac:dyDescent="0.3">
      <c r="A6488" s="1" t="s">
        <v>17822</v>
      </c>
      <c r="B6488" s="1" t="s">
        <v>26634</v>
      </c>
      <c r="C6488" s="1" t="s">
        <v>16</v>
      </c>
      <c r="D6488" s="1" t="s">
        <v>114</v>
      </c>
      <c r="E6488" s="1" t="s">
        <v>28</v>
      </c>
      <c r="F6488" s="2">
        <v>44455</v>
      </c>
      <c r="G6488" s="1" t="s">
        <v>17823</v>
      </c>
      <c r="H6488" s="1" t="s">
        <v>17824</v>
      </c>
      <c r="I6488" s="1" t="s">
        <v>21</v>
      </c>
      <c r="J6488" s="3" t="s">
        <v>33152</v>
      </c>
      <c r="K6488">
        <v>411</v>
      </c>
      <c r="L6488" s="1" t="s">
        <v>42</v>
      </c>
      <c r="M6488" s="2">
        <v>44480</v>
      </c>
      <c r="N6488" s="1" t="s">
        <v>23</v>
      </c>
      <c r="O6488" s="1" t="s">
        <v>24</v>
      </c>
      <c r="P6488" s="1">
        <f>_3___Healthcare_Data_v1[[#This Row],[Discharge Date]]-_3___Healthcare_Data_v1[[#This Row],[Date of Admission]]</f>
        <v>25</v>
      </c>
      <c r="Q6488" s="1">
        <f>IFERROR(_3___Healthcare_Data_v1[[#This Row],[ Billing Amount ]]/_3___Healthcare_Data_v1[[#This Row],[Days in Hospital]],0)</f>
        <v>965.45928040000001</v>
      </c>
      <c r="R6488" s="1" t="str">
        <f>IF(_3___Healthcare_Data_v1[[#This Row],[Age]]&gt;60,"Senior",IF(_3___Healthcare_Data_v1[[#This Row],[Age]]&gt;35,"Middle","Young"))</f>
        <v>Senior</v>
      </c>
    </row>
    <row r="6489" spans="1:18" x14ac:dyDescent="0.3">
      <c r="A6489" s="1" t="s">
        <v>13342</v>
      </c>
      <c r="B6489" s="1" t="s">
        <v>26791</v>
      </c>
      <c r="C6489" s="1" t="s">
        <v>16</v>
      </c>
      <c r="D6489" s="1" t="s">
        <v>62</v>
      </c>
      <c r="E6489" s="1" t="s">
        <v>69</v>
      </c>
      <c r="F6489" s="2">
        <v>44797</v>
      </c>
      <c r="G6489" s="1" t="s">
        <v>17825</v>
      </c>
      <c r="H6489" s="1" t="s">
        <v>17826</v>
      </c>
      <c r="I6489" s="1" t="s">
        <v>60</v>
      </c>
      <c r="J6489" s="3" t="s">
        <v>33153</v>
      </c>
      <c r="K6489">
        <v>341</v>
      </c>
      <c r="L6489" s="1" t="s">
        <v>22</v>
      </c>
      <c r="M6489" s="2">
        <v>44814</v>
      </c>
      <c r="N6489" s="1" t="s">
        <v>84</v>
      </c>
      <c r="O6489" s="1" t="s">
        <v>44</v>
      </c>
      <c r="P6489" s="1">
        <f>_3___Healthcare_Data_v1[[#This Row],[Discharge Date]]-_3___Healthcare_Data_v1[[#This Row],[Date of Admission]]</f>
        <v>17</v>
      </c>
      <c r="Q6489" s="1">
        <f>IFERROR(_3___Healthcare_Data_v1[[#This Row],[ Billing Amount ]]/_3___Healthcare_Data_v1[[#This Row],[Days in Hospital]],0)</f>
        <v>2738.2042917647059</v>
      </c>
      <c r="R6489" s="1" t="str">
        <f>IF(_3___Healthcare_Data_v1[[#This Row],[Age]]&gt;60,"Senior",IF(_3___Healthcare_Data_v1[[#This Row],[Age]]&gt;35,"Middle","Young"))</f>
        <v>Senior</v>
      </c>
    </row>
    <row r="6490" spans="1:18" x14ac:dyDescent="0.3">
      <c r="A6490" s="1" t="s">
        <v>17827</v>
      </c>
      <c r="B6490" s="1" t="s">
        <v>26750</v>
      </c>
      <c r="C6490" s="1" t="s">
        <v>16</v>
      </c>
      <c r="D6490" s="1" t="s">
        <v>114</v>
      </c>
      <c r="E6490" s="1" t="s">
        <v>35</v>
      </c>
      <c r="F6490" s="2">
        <v>44066</v>
      </c>
      <c r="G6490" s="1" t="s">
        <v>17828</v>
      </c>
      <c r="H6490" s="1" t="s">
        <v>17829</v>
      </c>
      <c r="I6490" s="1" t="s">
        <v>21</v>
      </c>
      <c r="J6490" s="3" t="s">
        <v>33154</v>
      </c>
      <c r="K6490">
        <v>347</v>
      </c>
      <c r="L6490" s="1" t="s">
        <v>38</v>
      </c>
      <c r="M6490" s="2">
        <v>44093</v>
      </c>
      <c r="N6490" s="1" t="s">
        <v>84</v>
      </c>
      <c r="O6490" s="1" t="s">
        <v>44</v>
      </c>
      <c r="P6490" s="1">
        <f>_3___Healthcare_Data_v1[[#This Row],[Discharge Date]]-_3___Healthcare_Data_v1[[#This Row],[Date of Admission]]</f>
        <v>27</v>
      </c>
      <c r="Q6490" s="1">
        <f>IFERROR(_3___Healthcare_Data_v1[[#This Row],[ Billing Amount ]]/_3___Healthcare_Data_v1[[#This Row],[Days in Hospital]],0)</f>
        <v>579.92647962962963</v>
      </c>
      <c r="R6490" s="1" t="str">
        <f>IF(_3___Healthcare_Data_v1[[#This Row],[Age]]&gt;60,"Senior",IF(_3___Healthcare_Data_v1[[#This Row],[Age]]&gt;35,"Middle","Young"))</f>
        <v>Senior</v>
      </c>
    </row>
    <row r="6491" spans="1:18" x14ac:dyDescent="0.3">
      <c r="A6491" s="1" t="s">
        <v>17830</v>
      </c>
      <c r="B6491" s="1" t="s">
        <v>26725</v>
      </c>
      <c r="C6491" s="1" t="s">
        <v>26</v>
      </c>
      <c r="D6491" s="1" t="s">
        <v>17</v>
      </c>
      <c r="E6491" s="1" t="s">
        <v>26620</v>
      </c>
      <c r="F6491" s="2">
        <v>43513</v>
      </c>
      <c r="G6491" s="1" t="s">
        <v>17831</v>
      </c>
      <c r="H6491" s="1" t="s">
        <v>17832</v>
      </c>
      <c r="I6491" s="1" t="s">
        <v>60</v>
      </c>
      <c r="J6491" s="3" t="s">
        <v>33155</v>
      </c>
      <c r="K6491">
        <v>319</v>
      </c>
      <c r="L6491" s="1" t="s">
        <v>38</v>
      </c>
      <c r="M6491" s="2">
        <v>43543</v>
      </c>
      <c r="N6491" s="1" t="s">
        <v>84</v>
      </c>
      <c r="O6491" s="1" t="s">
        <v>32</v>
      </c>
      <c r="P6491" s="1">
        <f>_3___Healthcare_Data_v1[[#This Row],[Discharge Date]]-_3___Healthcare_Data_v1[[#This Row],[Date of Admission]]</f>
        <v>30</v>
      </c>
      <c r="Q6491" s="1">
        <f>IFERROR(_3___Healthcare_Data_v1[[#This Row],[ Billing Amount ]]/_3___Healthcare_Data_v1[[#This Row],[Days in Hospital]],0)</f>
        <v>422.56228166666665</v>
      </c>
      <c r="R6491" s="1" t="str">
        <f>IF(_3___Healthcare_Data_v1[[#This Row],[Age]]&gt;60,"Senior",IF(_3___Healthcare_Data_v1[[#This Row],[Age]]&gt;35,"Middle","Young"))</f>
        <v>Senior</v>
      </c>
    </row>
    <row r="6492" spans="1:18" x14ac:dyDescent="0.3">
      <c r="A6492" s="1" t="s">
        <v>17833</v>
      </c>
      <c r="B6492" s="1" t="s">
        <v>26695</v>
      </c>
      <c r="C6492" s="1" t="s">
        <v>16</v>
      </c>
      <c r="D6492" s="1" t="s">
        <v>27</v>
      </c>
      <c r="E6492" s="1" t="s">
        <v>18</v>
      </c>
      <c r="F6492" s="2">
        <v>44249</v>
      </c>
      <c r="G6492" s="1" t="s">
        <v>17834</v>
      </c>
      <c r="H6492" s="1" t="s">
        <v>17835</v>
      </c>
      <c r="I6492" s="1" t="s">
        <v>26607</v>
      </c>
      <c r="J6492" s="3" t="s">
        <v>33156</v>
      </c>
      <c r="K6492">
        <v>268</v>
      </c>
      <c r="L6492" s="1" t="s">
        <v>22</v>
      </c>
      <c r="M6492" s="2">
        <v>44271</v>
      </c>
      <c r="N6492" s="1" t="s">
        <v>48</v>
      </c>
      <c r="O6492" s="1" t="s">
        <v>32</v>
      </c>
      <c r="P6492" s="1">
        <f>_3___Healthcare_Data_v1[[#This Row],[Discharge Date]]-_3___Healthcare_Data_v1[[#This Row],[Date of Admission]]</f>
        <v>22</v>
      </c>
      <c r="Q6492" s="1">
        <f>IFERROR(_3___Healthcare_Data_v1[[#This Row],[ Billing Amount ]]/_3___Healthcare_Data_v1[[#This Row],[Days in Hospital]],0)</f>
        <v>1210.2588140909093</v>
      </c>
      <c r="R6492" s="1" t="str">
        <f>IF(_3___Healthcare_Data_v1[[#This Row],[Age]]&gt;60,"Senior",IF(_3___Healthcare_Data_v1[[#This Row],[Age]]&gt;35,"Middle","Young"))</f>
        <v>Senior</v>
      </c>
    </row>
    <row r="6493" spans="1:18" x14ac:dyDescent="0.3">
      <c r="A6493" s="1" t="s">
        <v>17836</v>
      </c>
      <c r="B6493" s="1" t="s">
        <v>26614</v>
      </c>
      <c r="C6493" s="1" t="s">
        <v>16</v>
      </c>
      <c r="D6493" s="1" t="s">
        <v>114</v>
      </c>
      <c r="E6493" s="1" t="s">
        <v>69</v>
      </c>
      <c r="F6493" s="2">
        <v>44448</v>
      </c>
      <c r="G6493" s="1" t="s">
        <v>17837</v>
      </c>
      <c r="H6493" s="1" t="s">
        <v>17838</v>
      </c>
      <c r="I6493" s="1" t="s">
        <v>21</v>
      </c>
      <c r="J6493" s="3" t="s">
        <v>33157</v>
      </c>
      <c r="K6493">
        <v>295</v>
      </c>
      <c r="L6493" s="1" t="s">
        <v>38</v>
      </c>
      <c r="M6493" s="2">
        <v>44476</v>
      </c>
      <c r="N6493" s="1" t="s">
        <v>84</v>
      </c>
      <c r="O6493" s="1" t="s">
        <v>24</v>
      </c>
      <c r="P6493" s="1">
        <f>_3___Healthcare_Data_v1[[#This Row],[Discharge Date]]-_3___Healthcare_Data_v1[[#This Row],[Date of Admission]]</f>
        <v>28</v>
      </c>
      <c r="Q6493" s="1">
        <f>IFERROR(_3___Healthcare_Data_v1[[#This Row],[ Billing Amount ]]/_3___Healthcare_Data_v1[[#This Row],[Days in Hospital]],0)</f>
        <v>116.9976410357143</v>
      </c>
      <c r="R6493" s="1" t="str">
        <f>IF(_3___Healthcare_Data_v1[[#This Row],[Age]]&gt;60,"Senior",IF(_3___Healthcare_Data_v1[[#This Row],[Age]]&gt;35,"Middle","Young"))</f>
        <v>Senior</v>
      </c>
    </row>
    <row r="6494" spans="1:18" x14ac:dyDescent="0.3">
      <c r="A6494" s="1" t="s">
        <v>17839</v>
      </c>
      <c r="B6494" s="1" t="s">
        <v>26958</v>
      </c>
      <c r="C6494" s="1" t="s">
        <v>26</v>
      </c>
      <c r="D6494" s="1" t="s">
        <v>229</v>
      </c>
      <c r="E6494" s="1" t="s">
        <v>28</v>
      </c>
      <c r="F6494" s="2">
        <v>44133</v>
      </c>
      <c r="G6494" s="1" t="s">
        <v>17840</v>
      </c>
      <c r="H6494" s="1" t="s">
        <v>17841</v>
      </c>
      <c r="I6494" s="1" t="s">
        <v>60</v>
      </c>
      <c r="J6494" s="3" t="s">
        <v>33158</v>
      </c>
      <c r="K6494">
        <v>102</v>
      </c>
      <c r="L6494" s="1" t="s">
        <v>42</v>
      </c>
      <c r="M6494" s="2">
        <v>44144</v>
      </c>
      <c r="N6494" s="1" t="s">
        <v>23</v>
      </c>
      <c r="O6494" s="1" t="s">
        <v>44</v>
      </c>
      <c r="P6494" s="1">
        <f>_3___Healthcare_Data_v1[[#This Row],[Discharge Date]]-_3___Healthcare_Data_v1[[#This Row],[Date of Admission]]</f>
        <v>11</v>
      </c>
      <c r="Q6494" s="1">
        <f>IFERROR(_3___Healthcare_Data_v1[[#This Row],[ Billing Amount ]]/_3___Healthcare_Data_v1[[#This Row],[Days in Hospital]],0)</f>
        <v>3290.8438972727276</v>
      </c>
      <c r="R6494" s="1" t="str">
        <f>IF(_3___Healthcare_Data_v1[[#This Row],[Age]]&gt;60,"Senior",IF(_3___Healthcare_Data_v1[[#This Row],[Age]]&gt;35,"Middle","Young"))</f>
        <v>Senior</v>
      </c>
    </row>
    <row r="6495" spans="1:18" x14ac:dyDescent="0.3">
      <c r="A6495" s="1" t="s">
        <v>17842</v>
      </c>
      <c r="B6495" s="1" t="s">
        <v>26837</v>
      </c>
      <c r="C6495" s="1" t="s">
        <v>26</v>
      </c>
      <c r="D6495" s="1" t="s">
        <v>229</v>
      </c>
      <c r="E6495" s="1" t="s">
        <v>35</v>
      </c>
      <c r="F6495" s="2">
        <v>43759</v>
      </c>
      <c r="G6495" s="1" t="s">
        <v>17843</v>
      </c>
      <c r="H6495" s="1" t="s">
        <v>17844</v>
      </c>
      <c r="I6495" s="1" t="s">
        <v>26607</v>
      </c>
      <c r="J6495" s="3" t="s">
        <v>33159</v>
      </c>
      <c r="K6495">
        <v>498</v>
      </c>
      <c r="L6495" s="1" t="s">
        <v>22</v>
      </c>
      <c r="M6495" s="2">
        <v>43763</v>
      </c>
      <c r="N6495" s="1" t="s">
        <v>31</v>
      </c>
      <c r="O6495" s="1" t="s">
        <v>24</v>
      </c>
      <c r="P6495" s="1">
        <f>_3___Healthcare_Data_v1[[#This Row],[Discharge Date]]-_3___Healthcare_Data_v1[[#This Row],[Date of Admission]]</f>
        <v>4</v>
      </c>
      <c r="Q6495" s="1">
        <f>IFERROR(_3___Healthcare_Data_v1[[#This Row],[ Billing Amount ]]/_3___Healthcare_Data_v1[[#This Row],[Days in Hospital]],0)</f>
        <v>4960.8011775000004</v>
      </c>
      <c r="R6495" s="1" t="str">
        <f>IF(_3___Healthcare_Data_v1[[#This Row],[Age]]&gt;60,"Senior",IF(_3___Healthcare_Data_v1[[#This Row],[Age]]&gt;35,"Middle","Young"))</f>
        <v>Senior</v>
      </c>
    </row>
    <row r="6496" spans="1:18" x14ac:dyDescent="0.3">
      <c r="A6496" s="1" t="s">
        <v>3406</v>
      </c>
      <c r="B6496" s="1" t="s">
        <v>26732</v>
      </c>
      <c r="C6496" s="1" t="s">
        <v>16</v>
      </c>
      <c r="D6496" s="1" t="s">
        <v>34</v>
      </c>
      <c r="E6496" s="1" t="s">
        <v>26615</v>
      </c>
      <c r="F6496" s="2">
        <v>44373</v>
      </c>
      <c r="G6496" s="1" t="s">
        <v>17845</v>
      </c>
      <c r="H6496" s="1" t="s">
        <v>13454</v>
      </c>
      <c r="I6496" s="1" t="s">
        <v>21</v>
      </c>
      <c r="J6496" s="3" t="s">
        <v>33160</v>
      </c>
      <c r="K6496">
        <v>364</v>
      </c>
      <c r="L6496" s="1" t="s">
        <v>42</v>
      </c>
      <c r="M6496" s="2">
        <v>44388</v>
      </c>
      <c r="N6496" s="1" t="s">
        <v>31</v>
      </c>
      <c r="O6496" s="1" t="s">
        <v>24</v>
      </c>
      <c r="P6496" s="1">
        <f>_3___Healthcare_Data_v1[[#This Row],[Discharge Date]]-_3___Healthcare_Data_v1[[#This Row],[Date of Admission]]</f>
        <v>15</v>
      </c>
      <c r="Q6496" s="1">
        <f>IFERROR(_3___Healthcare_Data_v1[[#This Row],[ Billing Amount ]]/_3___Healthcare_Data_v1[[#This Row],[Days in Hospital]],0)</f>
        <v>606.93192780000004</v>
      </c>
      <c r="R6496" s="1" t="str">
        <f>IF(_3___Healthcare_Data_v1[[#This Row],[Age]]&gt;60,"Senior",IF(_3___Healthcare_Data_v1[[#This Row],[Age]]&gt;35,"Middle","Young"))</f>
        <v>Senior</v>
      </c>
    </row>
    <row r="6497" spans="1:18" x14ac:dyDescent="0.3">
      <c r="A6497" s="1" t="s">
        <v>1286</v>
      </c>
      <c r="B6497" s="1" t="s">
        <v>26958</v>
      </c>
      <c r="C6497" s="1" t="s">
        <v>26</v>
      </c>
      <c r="D6497" s="1" t="s">
        <v>62</v>
      </c>
      <c r="E6497" s="1" t="s">
        <v>26615</v>
      </c>
      <c r="F6497" s="2">
        <v>43678</v>
      </c>
      <c r="G6497" s="1" t="s">
        <v>3114</v>
      </c>
      <c r="H6497" s="1" t="s">
        <v>11374</v>
      </c>
      <c r="I6497" s="1" t="s">
        <v>60</v>
      </c>
      <c r="J6497" s="3" t="s">
        <v>33161</v>
      </c>
      <c r="K6497">
        <v>452</v>
      </c>
      <c r="L6497" s="1" t="s">
        <v>42</v>
      </c>
      <c r="M6497" s="2">
        <v>43684</v>
      </c>
      <c r="N6497" s="1" t="s">
        <v>84</v>
      </c>
      <c r="O6497" s="1" t="s">
        <v>32</v>
      </c>
      <c r="P6497" s="1">
        <f>_3___Healthcare_Data_v1[[#This Row],[Discharge Date]]-_3___Healthcare_Data_v1[[#This Row],[Date of Admission]]</f>
        <v>6</v>
      </c>
      <c r="Q6497" s="1">
        <f>IFERROR(_3___Healthcare_Data_v1[[#This Row],[ Billing Amount ]]/_3___Healthcare_Data_v1[[#This Row],[Days in Hospital]],0)</f>
        <v>4573.6979583333332</v>
      </c>
      <c r="R6497" s="1" t="str">
        <f>IF(_3___Healthcare_Data_v1[[#This Row],[Age]]&gt;60,"Senior",IF(_3___Healthcare_Data_v1[[#This Row],[Age]]&gt;35,"Middle","Young"))</f>
        <v>Senior</v>
      </c>
    </row>
    <row r="6498" spans="1:18" x14ac:dyDescent="0.3">
      <c r="A6498" s="1" t="s">
        <v>17846</v>
      </c>
      <c r="B6498" s="1" t="s">
        <v>26980</v>
      </c>
      <c r="C6498" s="1" t="s">
        <v>16</v>
      </c>
      <c r="D6498" s="1" t="s">
        <v>49</v>
      </c>
      <c r="E6498" s="1" t="s">
        <v>35</v>
      </c>
      <c r="F6498" s="2">
        <v>45105</v>
      </c>
      <c r="G6498" s="1" t="s">
        <v>17847</v>
      </c>
      <c r="H6498" s="1" t="s">
        <v>17848</v>
      </c>
      <c r="I6498" s="1" t="s">
        <v>21</v>
      </c>
      <c r="J6498" s="3" t="s">
        <v>33162</v>
      </c>
      <c r="K6498">
        <v>370</v>
      </c>
      <c r="L6498" s="1" t="s">
        <v>38</v>
      </c>
      <c r="M6498" s="2">
        <v>45133</v>
      </c>
      <c r="N6498" s="1" t="s">
        <v>48</v>
      </c>
      <c r="O6498" s="1" t="s">
        <v>32</v>
      </c>
      <c r="P6498" s="1">
        <f>_3___Healthcare_Data_v1[[#This Row],[Discharge Date]]-_3___Healthcare_Data_v1[[#This Row],[Date of Admission]]</f>
        <v>28</v>
      </c>
      <c r="Q6498" s="1">
        <f>IFERROR(_3___Healthcare_Data_v1[[#This Row],[ Billing Amount ]]/_3___Healthcare_Data_v1[[#This Row],[Days in Hospital]],0)</f>
        <v>338.10493482142857</v>
      </c>
      <c r="R6498" s="1" t="str">
        <f>IF(_3___Healthcare_Data_v1[[#This Row],[Age]]&gt;60,"Senior",IF(_3___Healthcare_Data_v1[[#This Row],[Age]]&gt;35,"Middle","Young"))</f>
        <v>Senior</v>
      </c>
    </row>
    <row r="6499" spans="1:18" x14ac:dyDescent="0.3">
      <c r="A6499" s="1" t="s">
        <v>17849</v>
      </c>
      <c r="B6499" s="1" t="s">
        <v>26655</v>
      </c>
      <c r="C6499" s="1" t="s">
        <v>26</v>
      </c>
      <c r="D6499" s="1" t="s">
        <v>34</v>
      </c>
      <c r="E6499" s="1" t="s">
        <v>18</v>
      </c>
      <c r="F6499" s="2">
        <v>44168</v>
      </c>
      <c r="G6499" s="1" t="s">
        <v>17850</v>
      </c>
      <c r="H6499" s="1" t="s">
        <v>9956</v>
      </c>
      <c r="I6499" s="1" t="s">
        <v>26607</v>
      </c>
      <c r="J6499" s="3" t="s">
        <v>33163</v>
      </c>
      <c r="K6499">
        <v>234</v>
      </c>
      <c r="L6499" s="1" t="s">
        <v>42</v>
      </c>
      <c r="M6499" s="2">
        <v>44197</v>
      </c>
      <c r="N6499" s="1" t="s">
        <v>43</v>
      </c>
      <c r="O6499" s="1" t="s">
        <v>24</v>
      </c>
      <c r="P6499" s="1">
        <f>_3___Healthcare_Data_v1[[#This Row],[Discharge Date]]-_3___Healthcare_Data_v1[[#This Row],[Date of Admission]]</f>
        <v>29</v>
      </c>
      <c r="Q6499" s="1">
        <f>IFERROR(_3___Healthcare_Data_v1[[#This Row],[ Billing Amount ]]/_3___Healthcare_Data_v1[[#This Row],[Days in Hospital]],0)</f>
        <v>949.73132965517243</v>
      </c>
      <c r="R6499" s="1" t="str">
        <f>IF(_3___Healthcare_Data_v1[[#This Row],[Age]]&gt;60,"Senior",IF(_3___Healthcare_Data_v1[[#This Row],[Age]]&gt;35,"Middle","Young"))</f>
        <v>Senior</v>
      </c>
    </row>
    <row r="6500" spans="1:18" x14ac:dyDescent="0.3">
      <c r="A6500" s="1" t="s">
        <v>17851</v>
      </c>
      <c r="B6500" s="1" t="s">
        <v>26928</v>
      </c>
      <c r="C6500" s="1" t="s">
        <v>26</v>
      </c>
      <c r="D6500" s="1" t="s">
        <v>62</v>
      </c>
      <c r="E6500" s="1" t="s">
        <v>35</v>
      </c>
      <c r="F6500" s="2">
        <v>44967</v>
      </c>
      <c r="G6500" s="1" t="s">
        <v>6217</v>
      </c>
      <c r="H6500" s="1" t="s">
        <v>17852</v>
      </c>
      <c r="I6500" s="1" t="s">
        <v>56</v>
      </c>
      <c r="J6500" s="3" t="s">
        <v>33164</v>
      </c>
      <c r="K6500">
        <v>219</v>
      </c>
      <c r="L6500" s="1" t="s">
        <v>38</v>
      </c>
      <c r="M6500" s="2">
        <v>44982</v>
      </c>
      <c r="N6500" s="1" t="s">
        <v>43</v>
      </c>
      <c r="O6500" s="1" t="s">
        <v>32</v>
      </c>
      <c r="P6500" s="1">
        <f>_3___Healthcare_Data_v1[[#This Row],[Discharge Date]]-_3___Healthcare_Data_v1[[#This Row],[Date of Admission]]</f>
        <v>15</v>
      </c>
      <c r="Q6500" s="1">
        <f>IFERROR(_3___Healthcare_Data_v1[[#This Row],[ Billing Amount ]]/_3___Healthcare_Data_v1[[#This Row],[Days in Hospital]],0)</f>
        <v>376.79068906666663</v>
      </c>
      <c r="R6500" s="1" t="str">
        <f>IF(_3___Healthcare_Data_v1[[#This Row],[Age]]&gt;60,"Senior",IF(_3___Healthcare_Data_v1[[#This Row],[Age]]&gt;35,"Middle","Young"))</f>
        <v>Senior</v>
      </c>
    </row>
    <row r="6501" spans="1:18" x14ac:dyDescent="0.3">
      <c r="A6501" s="1" t="s">
        <v>17853</v>
      </c>
      <c r="B6501" s="1" t="s">
        <v>26672</v>
      </c>
      <c r="C6501" s="1" t="s">
        <v>16</v>
      </c>
      <c r="D6501" s="1" t="s">
        <v>27</v>
      </c>
      <c r="E6501" s="1" t="s">
        <v>28</v>
      </c>
      <c r="F6501" s="2">
        <v>44900</v>
      </c>
      <c r="G6501" s="1" t="s">
        <v>17854</v>
      </c>
      <c r="H6501" s="1" t="s">
        <v>17855</v>
      </c>
      <c r="I6501" s="1" t="s">
        <v>21</v>
      </c>
      <c r="J6501" s="3" t="s">
        <v>33165</v>
      </c>
      <c r="K6501">
        <v>358</v>
      </c>
      <c r="L6501" s="1" t="s">
        <v>42</v>
      </c>
      <c r="M6501" s="2">
        <v>44915</v>
      </c>
      <c r="N6501" s="1" t="s">
        <v>43</v>
      </c>
      <c r="O6501" s="1" t="s">
        <v>44</v>
      </c>
      <c r="P6501" s="1">
        <f>_3___Healthcare_Data_v1[[#This Row],[Discharge Date]]-_3___Healthcare_Data_v1[[#This Row],[Date of Admission]]</f>
        <v>15</v>
      </c>
      <c r="Q6501" s="1">
        <f>IFERROR(_3___Healthcare_Data_v1[[#This Row],[ Billing Amount ]]/_3___Healthcare_Data_v1[[#This Row],[Days in Hospital]],0)</f>
        <v>1367.7882593333334</v>
      </c>
      <c r="R6501" s="1" t="str">
        <f>IF(_3___Healthcare_Data_v1[[#This Row],[Age]]&gt;60,"Senior",IF(_3___Healthcare_Data_v1[[#This Row],[Age]]&gt;35,"Middle","Young"))</f>
        <v>Senior</v>
      </c>
    </row>
    <row r="6502" spans="1:18" x14ac:dyDescent="0.3">
      <c r="A6502" s="1" t="s">
        <v>17856</v>
      </c>
      <c r="B6502" s="1" t="s">
        <v>26759</v>
      </c>
      <c r="C6502" s="1" t="s">
        <v>26</v>
      </c>
      <c r="D6502" s="1" t="s">
        <v>114</v>
      </c>
      <c r="E6502" s="1" t="s">
        <v>69</v>
      </c>
      <c r="F6502" s="2">
        <v>44806</v>
      </c>
      <c r="G6502" s="1" t="s">
        <v>17857</v>
      </c>
      <c r="H6502" s="1" t="s">
        <v>17858</v>
      </c>
      <c r="I6502" s="1" t="s">
        <v>26607</v>
      </c>
      <c r="J6502" s="3" t="s">
        <v>33166</v>
      </c>
      <c r="K6502">
        <v>320</v>
      </c>
      <c r="L6502" s="1" t="s">
        <v>22</v>
      </c>
      <c r="M6502" s="2">
        <v>44819</v>
      </c>
      <c r="N6502" s="1" t="s">
        <v>43</v>
      </c>
      <c r="O6502" s="1" t="s">
        <v>44</v>
      </c>
      <c r="P6502" s="1">
        <f>_3___Healthcare_Data_v1[[#This Row],[Discharge Date]]-_3___Healthcare_Data_v1[[#This Row],[Date of Admission]]</f>
        <v>13</v>
      </c>
      <c r="Q6502" s="1">
        <f>IFERROR(_3___Healthcare_Data_v1[[#This Row],[ Billing Amount ]]/_3___Healthcare_Data_v1[[#This Row],[Days in Hospital]],0)</f>
        <v>5901.2218515384611</v>
      </c>
      <c r="R6502" s="1" t="str">
        <f>IF(_3___Healthcare_Data_v1[[#This Row],[Age]]&gt;60,"Senior",IF(_3___Healthcare_Data_v1[[#This Row],[Age]]&gt;35,"Middle","Young"))</f>
        <v>Senior</v>
      </c>
    </row>
    <row r="6503" spans="1:18" x14ac:dyDescent="0.3">
      <c r="A6503" s="1" t="s">
        <v>17859</v>
      </c>
      <c r="B6503" s="1" t="s">
        <v>26634</v>
      </c>
      <c r="C6503" s="1" t="s">
        <v>16</v>
      </c>
      <c r="D6503" s="1" t="s">
        <v>89</v>
      </c>
      <c r="E6503" s="1" t="s">
        <v>26620</v>
      </c>
      <c r="F6503" s="2">
        <v>43580</v>
      </c>
      <c r="G6503" s="1" t="s">
        <v>17860</v>
      </c>
      <c r="H6503" s="1" t="s">
        <v>17861</v>
      </c>
      <c r="I6503" s="1" t="s">
        <v>21</v>
      </c>
      <c r="J6503" s="3" t="s">
        <v>33167</v>
      </c>
      <c r="K6503">
        <v>336</v>
      </c>
      <c r="L6503" s="1" t="s">
        <v>42</v>
      </c>
      <c r="M6503" s="2">
        <v>43602</v>
      </c>
      <c r="N6503" s="1" t="s">
        <v>84</v>
      </c>
      <c r="O6503" s="1" t="s">
        <v>32</v>
      </c>
      <c r="P6503" s="1">
        <f>_3___Healthcare_Data_v1[[#This Row],[Discharge Date]]-_3___Healthcare_Data_v1[[#This Row],[Date of Admission]]</f>
        <v>22</v>
      </c>
      <c r="Q6503" s="1">
        <f>IFERROR(_3___Healthcare_Data_v1[[#This Row],[ Billing Amount ]]/_3___Healthcare_Data_v1[[#This Row],[Days in Hospital]],0)</f>
        <v>366.90978204545451</v>
      </c>
      <c r="R6503" s="1" t="str">
        <f>IF(_3___Healthcare_Data_v1[[#This Row],[Age]]&gt;60,"Senior",IF(_3___Healthcare_Data_v1[[#This Row],[Age]]&gt;35,"Middle","Young"))</f>
        <v>Senior</v>
      </c>
    </row>
    <row r="6504" spans="1:18" x14ac:dyDescent="0.3">
      <c r="A6504" s="1" t="s">
        <v>17862</v>
      </c>
      <c r="B6504" s="1" t="s">
        <v>26655</v>
      </c>
      <c r="C6504" s="1" t="s">
        <v>16</v>
      </c>
      <c r="D6504" s="1" t="s">
        <v>27</v>
      </c>
      <c r="E6504" s="1" t="s">
        <v>28</v>
      </c>
      <c r="F6504" s="2">
        <v>43569</v>
      </c>
      <c r="G6504" s="1" t="s">
        <v>17863</v>
      </c>
      <c r="H6504" s="1" t="s">
        <v>17864</v>
      </c>
      <c r="I6504" s="1" t="s">
        <v>26607</v>
      </c>
      <c r="J6504" s="3" t="s">
        <v>33168</v>
      </c>
      <c r="K6504">
        <v>329</v>
      </c>
      <c r="L6504" s="1" t="s">
        <v>38</v>
      </c>
      <c r="M6504" s="2">
        <v>43579</v>
      </c>
      <c r="N6504" s="1" t="s">
        <v>48</v>
      </c>
      <c r="O6504" s="1" t="s">
        <v>24</v>
      </c>
      <c r="P6504" s="1">
        <f>_3___Healthcare_Data_v1[[#This Row],[Discharge Date]]-_3___Healthcare_Data_v1[[#This Row],[Date of Admission]]</f>
        <v>10</v>
      </c>
      <c r="Q6504" s="1">
        <f>IFERROR(_3___Healthcare_Data_v1[[#This Row],[ Billing Amount ]]/_3___Healthcare_Data_v1[[#This Row],[Days in Hospital]],0)</f>
        <v>147.5943082</v>
      </c>
      <c r="R6504" s="1" t="str">
        <f>IF(_3___Healthcare_Data_v1[[#This Row],[Age]]&gt;60,"Senior",IF(_3___Healthcare_Data_v1[[#This Row],[Age]]&gt;35,"Middle","Young"))</f>
        <v>Senior</v>
      </c>
    </row>
    <row r="6505" spans="1:18" x14ac:dyDescent="0.3">
      <c r="A6505" s="1" t="s">
        <v>17865</v>
      </c>
      <c r="B6505" s="1" t="s">
        <v>26750</v>
      </c>
      <c r="C6505" s="1" t="s">
        <v>16</v>
      </c>
      <c r="D6505" s="1" t="s">
        <v>17</v>
      </c>
      <c r="E6505" s="1" t="s">
        <v>26615</v>
      </c>
      <c r="F6505" s="2">
        <v>44876</v>
      </c>
      <c r="G6505" s="1" t="s">
        <v>17866</v>
      </c>
      <c r="H6505" s="1" t="s">
        <v>11149</v>
      </c>
      <c r="I6505" s="1" t="s">
        <v>21</v>
      </c>
      <c r="J6505" s="3" t="s">
        <v>33169</v>
      </c>
      <c r="K6505">
        <v>434</v>
      </c>
      <c r="L6505" s="1" t="s">
        <v>22</v>
      </c>
      <c r="M6505" s="2">
        <v>44889</v>
      </c>
      <c r="N6505" s="1" t="s">
        <v>23</v>
      </c>
      <c r="O6505" s="1" t="s">
        <v>32</v>
      </c>
      <c r="P6505" s="1">
        <f>_3___Healthcare_Data_v1[[#This Row],[Discharge Date]]-_3___Healthcare_Data_v1[[#This Row],[Date of Admission]]</f>
        <v>13</v>
      </c>
      <c r="Q6505" s="1">
        <f>IFERROR(_3___Healthcare_Data_v1[[#This Row],[ Billing Amount ]]/_3___Healthcare_Data_v1[[#This Row],[Days in Hospital]],0)</f>
        <v>2778.8948399999999</v>
      </c>
      <c r="R6505" s="1" t="str">
        <f>IF(_3___Healthcare_Data_v1[[#This Row],[Age]]&gt;60,"Senior",IF(_3___Healthcare_Data_v1[[#This Row],[Age]]&gt;35,"Middle","Young"))</f>
        <v>Senior</v>
      </c>
    </row>
    <row r="6506" spans="1:18" x14ac:dyDescent="0.3">
      <c r="A6506" s="1" t="s">
        <v>17867</v>
      </c>
      <c r="B6506" s="1" t="s">
        <v>26664</v>
      </c>
      <c r="C6506" s="1" t="s">
        <v>16</v>
      </c>
      <c r="D6506" s="1" t="s">
        <v>27</v>
      </c>
      <c r="E6506" s="1" t="s">
        <v>69</v>
      </c>
      <c r="F6506" s="2">
        <v>44531</v>
      </c>
      <c r="G6506" s="1" t="s">
        <v>6941</v>
      </c>
      <c r="H6506" s="1" t="s">
        <v>17868</v>
      </c>
      <c r="I6506" s="1" t="s">
        <v>56</v>
      </c>
      <c r="J6506" s="3" t="s">
        <v>33170</v>
      </c>
      <c r="K6506">
        <v>156</v>
      </c>
      <c r="L6506" s="1" t="s">
        <v>22</v>
      </c>
      <c r="M6506" s="2">
        <v>44541</v>
      </c>
      <c r="N6506" s="1" t="s">
        <v>31</v>
      </c>
      <c r="O6506" s="1" t="s">
        <v>44</v>
      </c>
      <c r="P6506" s="1">
        <f>_3___Healthcare_Data_v1[[#This Row],[Discharge Date]]-_3___Healthcare_Data_v1[[#This Row],[Date of Admission]]</f>
        <v>10</v>
      </c>
      <c r="Q6506" s="1">
        <f>IFERROR(_3___Healthcare_Data_v1[[#This Row],[ Billing Amount ]]/_3___Healthcare_Data_v1[[#This Row],[Days in Hospital]],0)</f>
        <v>2851.411286</v>
      </c>
      <c r="R6506" s="1" t="str">
        <f>IF(_3___Healthcare_Data_v1[[#This Row],[Age]]&gt;60,"Senior",IF(_3___Healthcare_Data_v1[[#This Row],[Age]]&gt;35,"Middle","Young"))</f>
        <v>Senior</v>
      </c>
    </row>
    <row r="6507" spans="1:18" x14ac:dyDescent="0.3">
      <c r="A6507" s="1" t="s">
        <v>17869</v>
      </c>
      <c r="B6507" s="1" t="s">
        <v>26723</v>
      </c>
      <c r="C6507" s="1" t="s">
        <v>16</v>
      </c>
      <c r="D6507" s="1" t="s">
        <v>17</v>
      </c>
      <c r="E6507" s="1" t="s">
        <v>26620</v>
      </c>
      <c r="F6507" s="2">
        <v>43754</v>
      </c>
      <c r="G6507" s="1" t="s">
        <v>17870</v>
      </c>
      <c r="H6507" s="1" t="s">
        <v>17871</v>
      </c>
      <c r="I6507" s="1" t="s">
        <v>56</v>
      </c>
      <c r="J6507" s="3" t="s">
        <v>33171</v>
      </c>
      <c r="K6507">
        <v>425</v>
      </c>
      <c r="L6507" s="1" t="s">
        <v>38</v>
      </c>
      <c r="M6507" s="2">
        <v>43772</v>
      </c>
      <c r="N6507" s="1" t="s">
        <v>84</v>
      </c>
      <c r="O6507" s="1" t="s">
        <v>24</v>
      </c>
      <c r="P6507" s="1">
        <f>_3___Healthcare_Data_v1[[#This Row],[Discharge Date]]-_3___Healthcare_Data_v1[[#This Row],[Date of Admission]]</f>
        <v>18</v>
      </c>
      <c r="Q6507" s="1">
        <f>IFERROR(_3___Healthcare_Data_v1[[#This Row],[ Billing Amount ]]/_3___Healthcare_Data_v1[[#This Row],[Days in Hospital]],0)</f>
        <v>250.80621061111111</v>
      </c>
      <c r="R6507" s="1" t="str">
        <f>IF(_3___Healthcare_Data_v1[[#This Row],[Age]]&gt;60,"Senior",IF(_3___Healthcare_Data_v1[[#This Row],[Age]]&gt;35,"Middle","Young"))</f>
        <v>Senior</v>
      </c>
    </row>
    <row r="6508" spans="1:18" x14ac:dyDescent="0.3">
      <c r="A6508" s="1" t="s">
        <v>17872</v>
      </c>
      <c r="B6508" s="1" t="s">
        <v>26850</v>
      </c>
      <c r="C6508" s="1" t="s">
        <v>16</v>
      </c>
      <c r="D6508" s="1" t="s">
        <v>229</v>
      </c>
      <c r="E6508" s="1" t="s">
        <v>28</v>
      </c>
      <c r="F6508" s="2">
        <v>44084</v>
      </c>
      <c r="G6508" s="1" t="s">
        <v>8043</v>
      </c>
      <c r="H6508" s="1" t="s">
        <v>17873</v>
      </c>
      <c r="I6508" s="1" t="s">
        <v>52</v>
      </c>
      <c r="J6508" s="3" t="s">
        <v>33172</v>
      </c>
      <c r="K6508">
        <v>195</v>
      </c>
      <c r="L6508" s="1" t="s">
        <v>38</v>
      </c>
      <c r="M6508" s="2">
        <v>44102</v>
      </c>
      <c r="N6508" s="1" t="s">
        <v>31</v>
      </c>
      <c r="O6508" s="1" t="s">
        <v>32</v>
      </c>
      <c r="P6508" s="1">
        <f>_3___Healthcare_Data_v1[[#This Row],[Discharge Date]]-_3___Healthcare_Data_v1[[#This Row],[Date of Admission]]</f>
        <v>18</v>
      </c>
      <c r="Q6508" s="1">
        <f>IFERROR(_3___Healthcare_Data_v1[[#This Row],[ Billing Amount ]]/_3___Healthcare_Data_v1[[#This Row],[Days in Hospital]],0)</f>
        <v>582.5939038888888</v>
      </c>
      <c r="R6508" s="1" t="str">
        <f>IF(_3___Healthcare_Data_v1[[#This Row],[Age]]&gt;60,"Senior",IF(_3___Healthcare_Data_v1[[#This Row],[Age]]&gt;35,"Middle","Young"))</f>
        <v>Senior</v>
      </c>
    </row>
    <row r="6509" spans="1:18" x14ac:dyDescent="0.3">
      <c r="A6509" s="1" t="s">
        <v>17874</v>
      </c>
      <c r="B6509" s="1" t="s">
        <v>26659</v>
      </c>
      <c r="C6509" s="1" t="s">
        <v>16</v>
      </c>
      <c r="D6509" s="1" t="s">
        <v>229</v>
      </c>
      <c r="E6509" s="1" t="s">
        <v>28</v>
      </c>
      <c r="F6509" s="2">
        <v>44517</v>
      </c>
      <c r="G6509" s="1" t="s">
        <v>17875</v>
      </c>
      <c r="H6509" s="1" t="s">
        <v>17876</v>
      </c>
      <c r="I6509" s="1" t="s">
        <v>21</v>
      </c>
      <c r="J6509" s="3" t="s">
        <v>33173</v>
      </c>
      <c r="K6509">
        <v>303</v>
      </c>
      <c r="L6509" s="1" t="s">
        <v>42</v>
      </c>
      <c r="M6509" s="2">
        <v>44527</v>
      </c>
      <c r="N6509" s="1" t="s">
        <v>31</v>
      </c>
      <c r="O6509" s="1" t="s">
        <v>44</v>
      </c>
      <c r="P6509" s="1">
        <f>_3___Healthcare_Data_v1[[#This Row],[Discharge Date]]-_3___Healthcare_Data_v1[[#This Row],[Date of Admission]]</f>
        <v>10</v>
      </c>
      <c r="Q6509" s="1">
        <f>IFERROR(_3___Healthcare_Data_v1[[#This Row],[ Billing Amount ]]/_3___Healthcare_Data_v1[[#This Row],[Days in Hospital]],0)</f>
        <v>1196.390629</v>
      </c>
      <c r="R6509" s="1" t="str">
        <f>IF(_3___Healthcare_Data_v1[[#This Row],[Age]]&gt;60,"Senior",IF(_3___Healthcare_Data_v1[[#This Row],[Age]]&gt;35,"Middle","Young"))</f>
        <v>Senior</v>
      </c>
    </row>
    <row r="6510" spans="1:18" x14ac:dyDescent="0.3">
      <c r="A6510" s="1" t="s">
        <v>17877</v>
      </c>
      <c r="B6510" s="1" t="s">
        <v>26610</v>
      </c>
      <c r="C6510" s="1" t="s">
        <v>16</v>
      </c>
      <c r="D6510" s="1" t="s">
        <v>49</v>
      </c>
      <c r="E6510" s="1" t="s">
        <v>35</v>
      </c>
      <c r="F6510" s="2">
        <v>44695</v>
      </c>
      <c r="G6510" s="1" t="s">
        <v>17878</v>
      </c>
      <c r="H6510" s="1" t="s">
        <v>17879</v>
      </c>
      <c r="I6510" s="1" t="s">
        <v>60</v>
      </c>
      <c r="J6510" s="3" t="s">
        <v>33174</v>
      </c>
      <c r="K6510">
        <v>320</v>
      </c>
      <c r="L6510" s="1" t="s">
        <v>38</v>
      </c>
      <c r="M6510" s="2">
        <v>44698</v>
      </c>
      <c r="N6510" s="1" t="s">
        <v>48</v>
      </c>
      <c r="O6510" s="1" t="s">
        <v>44</v>
      </c>
      <c r="P6510" s="1">
        <f>_3___Healthcare_Data_v1[[#This Row],[Discharge Date]]-_3___Healthcare_Data_v1[[#This Row],[Date of Admission]]</f>
        <v>3</v>
      </c>
      <c r="Q6510" s="1">
        <f>IFERROR(_3___Healthcare_Data_v1[[#This Row],[ Billing Amount ]]/_3___Healthcare_Data_v1[[#This Row],[Days in Hospital]],0)</f>
        <v>5667.1910133333331</v>
      </c>
      <c r="R6510" s="1" t="str">
        <f>IF(_3___Healthcare_Data_v1[[#This Row],[Age]]&gt;60,"Senior",IF(_3___Healthcare_Data_v1[[#This Row],[Age]]&gt;35,"Middle","Young"))</f>
        <v>Senior</v>
      </c>
    </row>
    <row r="6511" spans="1:18" x14ac:dyDescent="0.3">
      <c r="A6511" s="1" t="s">
        <v>3335</v>
      </c>
      <c r="B6511" s="1" t="s">
        <v>26679</v>
      </c>
      <c r="C6511" s="1" t="s">
        <v>26</v>
      </c>
      <c r="D6511" s="1" t="s">
        <v>89</v>
      </c>
      <c r="E6511" s="1" t="s">
        <v>35</v>
      </c>
      <c r="F6511" s="2">
        <v>45081</v>
      </c>
      <c r="G6511" s="1" t="s">
        <v>17880</v>
      </c>
      <c r="H6511" s="1" t="s">
        <v>17881</v>
      </c>
      <c r="I6511" s="1" t="s">
        <v>52</v>
      </c>
      <c r="J6511" s="3" t="s">
        <v>33175</v>
      </c>
      <c r="K6511">
        <v>219</v>
      </c>
      <c r="L6511" s="1" t="s">
        <v>22</v>
      </c>
      <c r="M6511" s="2">
        <v>45085</v>
      </c>
      <c r="N6511" s="1" t="s">
        <v>84</v>
      </c>
      <c r="O6511" s="1" t="s">
        <v>44</v>
      </c>
      <c r="P6511" s="1">
        <f>_3___Healthcare_Data_v1[[#This Row],[Discharge Date]]-_3___Healthcare_Data_v1[[#This Row],[Date of Admission]]</f>
        <v>4</v>
      </c>
      <c r="Q6511" s="1">
        <f>IFERROR(_3___Healthcare_Data_v1[[#This Row],[ Billing Amount ]]/_3___Healthcare_Data_v1[[#This Row],[Days in Hospital]],0)</f>
        <v>3248.6441100000002</v>
      </c>
      <c r="R6511" s="1" t="str">
        <f>IF(_3___Healthcare_Data_v1[[#This Row],[Age]]&gt;60,"Senior",IF(_3___Healthcare_Data_v1[[#This Row],[Age]]&gt;35,"Middle","Young"))</f>
        <v>Senior</v>
      </c>
    </row>
    <row r="6512" spans="1:18" x14ac:dyDescent="0.3">
      <c r="A6512" s="1" t="s">
        <v>17882</v>
      </c>
      <c r="B6512" s="1" t="s">
        <v>26630</v>
      </c>
      <c r="C6512" s="1" t="s">
        <v>16</v>
      </c>
      <c r="D6512" s="1" t="s">
        <v>114</v>
      </c>
      <c r="E6512" s="1" t="s">
        <v>28</v>
      </c>
      <c r="F6512" s="2">
        <v>44585</v>
      </c>
      <c r="G6512" s="1" t="s">
        <v>17883</v>
      </c>
      <c r="H6512" s="1" t="s">
        <v>17884</v>
      </c>
      <c r="I6512" s="1" t="s">
        <v>26607</v>
      </c>
      <c r="J6512" s="3" t="s">
        <v>33176</v>
      </c>
      <c r="K6512">
        <v>130</v>
      </c>
      <c r="L6512" s="1" t="s">
        <v>42</v>
      </c>
      <c r="M6512" s="2">
        <v>44603</v>
      </c>
      <c r="N6512" s="1" t="s">
        <v>23</v>
      </c>
      <c r="O6512" s="1" t="s">
        <v>44</v>
      </c>
      <c r="P6512" s="1">
        <f>_3___Healthcare_Data_v1[[#This Row],[Discharge Date]]-_3___Healthcare_Data_v1[[#This Row],[Date of Admission]]</f>
        <v>18</v>
      </c>
      <c r="Q6512" s="1">
        <f>IFERROR(_3___Healthcare_Data_v1[[#This Row],[ Billing Amount ]]/_3___Healthcare_Data_v1[[#This Row],[Days in Hospital]],0)</f>
        <v>2441.4049594444446</v>
      </c>
      <c r="R6512" s="1" t="str">
        <f>IF(_3___Healthcare_Data_v1[[#This Row],[Age]]&gt;60,"Senior",IF(_3___Healthcare_Data_v1[[#This Row],[Age]]&gt;35,"Middle","Young"))</f>
        <v>Senior</v>
      </c>
    </row>
    <row r="6513" spans="1:18" x14ac:dyDescent="0.3">
      <c r="A6513" s="1" t="s">
        <v>17885</v>
      </c>
      <c r="B6513" s="1" t="s">
        <v>26661</v>
      </c>
      <c r="C6513" s="1" t="s">
        <v>26</v>
      </c>
      <c r="D6513" s="1" t="s">
        <v>229</v>
      </c>
      <c r="E6513" s="1" t="s">
        <v>28</v>
      </c>
      <c r="F6513" s="2">
        <v>45229</v>
      </c>
      <c r="G6513" s="1" t="s">
        <v>17886</v>
      </c>
      <c r="H6513" s="1" t="s">
        <v>17887</v>
      </c>
      <c r="I6513" s="1" t="s">
        <v>26607</v>
      </c>
      <c r="J6513" s="3" t="s">
        <v>33177</v>
      </c>
      <c r="K6513">
        <v>152</v>
      </c>
      <c r="L6513" s="1" t="s">
        <v>38</v>
      </c>
      <c r="M6513" s="2">
        <v>45236</v>
      </c>
      <c r="N6513" s="1" t="s">
        <v>48</v>
      </c>
      <c r="O6513" s="1" t="s">
        <v>24</v>
      </c>
      <c r="P6513" s="1">
        <f>_3___Healthcare_Data_v1[[#This Row],[Discharge Date]]-_3___Healthcare_Data_v1[[#This Row],[Date of Admission]]</f>
        <v>7</v>
      </c>
      <c r="Q6513" s="1">
        <f>IFERROR(_3___Healthcare_Data_v1[[#This Row],[ Billing Amount ]]/_3___Healthcare_Data_v1[[#This Row],[Days in Hospital]],0)</f>
        <v>3225.1642271428573</v>
      </c>
      <c r="R6513" s="1" t="str">
        <f>IF(_3___Healthcare_Data_v1[[#This Row],[Age]]&gt;60,"Senior",IF(_3___Healthcare_Data_v1[[#This Row],[Age]]&gt;35,"Middle","Young"))</f>
        <v>Senior</v>
      </c>
    </row>
    <row r="6514" spans="1:18" x14ac:dyDescent="0.3">
      <c r="A6514" s="1" t="s">
        <v>17888</v>
      </c>
      <c r="B6514" s="1" t="s">
        <v>26636</v>
      </c>
      <c r="C6514" s="1" t="s">
        <v>26</v>
      </c>
      <c r="D6514" s="1" t="s">
        <v>114</v>
      </c>
      <c r="E6514" s="1" t="s">
        <v>69</v>
      </c>
      <c r="F6514" s="2">
        <v>44968</v>
      </c>
      <c r="G6514" s="1" t="s">
        <v>17889</v>
      </c>
      <c r="H6514" s="1" t="s">
        <v>17890</v>
      </c>
      <c r="I6514" s="1" t="s">
        <v>60</v>
      </c>
      <c r="J6514" s="3" t="s">
        <v>33178</v>
      </c>
      <c r="K6514">
        <v>387</v>
      </c>
      <c r="L6514" s="1" t="s">
        <v>22</v>
      </c>
      <c r="M6514" s="2">
        <v>44988</v>
      </c>
      <c r="N6514" s="1" t="s">
        <v>23</v>
      </c>
      <c r="O6514" s="1" t="s">
        <v>32</v>
      </c>
      <c r="P6514" s="1">
        <f>_3___Healthcare_Data_v1[[#This Row],[Discharge Date]]-_3___Healthcare_Data_v1[[#This Row],[Date of Admission]]</f>
        <v>20</v>
      </c>
      <c r="Q6514" s="1">
        <f>IFERROR(_3___Healthcare_Data_v1[[#This Row],[ Billing Amount ]]/_3___Healthcare_Data_v1[[#This Row],[Days in Hospital]],0)</f>
        <v>2527.8939220000002</v>
      </c>
      <c r="R6514" s="1" t="str">
        <f>IF(_3___Healthcare_Data_v1[[#This Row],[Age]]&gt;60,"Senior",IF(_3___Healthcare_Data_v1[[#This Row],[Age]]&gt;35,"Middle","Young"))</f>
        <v>Senior</v>
      </c>
    </row>
    <row r="6515" spans="1:18" x14ac:dyDescent="0.3">
      <c r="A6515" s="1" t="s">
        <v>12427</v>
      </c>
      <c r="B6515" s="1" t="s">
        <v>26606</v>
      </c>
      <c r="C6515" s="1" t="s">
        <v>16</v>
      </c>
      <c r="D6515" s="1" t="s">
        <v>27</v>
      </c>
      <c r="E6515" s="1" t="s">
        <v>26615</v>
      </c>
      <c r="F6515" s="2">
        <v>45221</v>
      </c>
      <c r="G6515" s="1" t="s">
        <v>17891</v>
      </c>
      <c r="H6515" s="1" t="s">
        <v>17892</v>
      </c>
      <c r="I6515" s="1" t="s">
        <v>52</v>
      </c>
      <c r="J6515" s="3" t="s">
        <v>33179</v>
      </c>
      <c r="K6515">
        <v>111</v>
      </c>
      <c r="L6515" s="1" t="s">
        <v>22</v>
      </c>
      <c r="M6515" s="2">
        <v>45226</v>
      </c>
      <c r="N6515" s="1" t="s">
        <v>31</v>
      </c>
      <c r="O6515" s="1" t="s">
        <v>44</v>
      </c>
      <c r="P6515" s="1">
        <f>_3___Healthcare_Data_v1[[#This Row],[Discharge Date]]-_3___Healthcare_Data_v1[[#This Row],[Date of Admission]]</f>
        <v>5</v>
      </c>
      <c r="Q6515" s="1">
        <f>IFERROR(_3___Healthcare_Data_v1[[#This Row],[ Billing Amount ]]/_3___Healthcare_Data_v1[[#This Row],[Days in Hospital]],0)</f>
        <v>1616.8331808</v>
      </c>
      <c r="R6515" s="1" t="str">
        <f>IF(_3___Healthcare_Data_v1[[#This Row],[Age]]&gt;60,"Senior",IF(_3___Healthcare_Data_v1[[#This Row],[Age]]&gt;35,"Middle","Young"))</f>
        <v>Senior</v>
      </c>
    </row>
    <row r="6516" spans="1:18" x14ac:dyDescent="0.3">
      <c r="A6516" s="1" t="s">
        <v>17893</v>
      </c>
      <c r="B6516" s="1" t="s">
        <v>26640</v>
      </c>
      <c r="C6516" s="1" t="s">
        <v>26</v>
      </c>
      <c r="D6516" s="1" t="s">
        <v>89</v>
      </c>
      <c r="E6516" s="1" t="s">
        <v>35</v>
      </c>
      <c r="F6516" s="2">
        <v>43552</v>
      </c>
      <c r="G6516" s="1" t="s">
        <v>17894</v>
      </c>
      <c r="H6516" s="1" t="s">
        <v>11100</v>
      </c>
      <c r="I6516" s="1" t="s">
        <v>52</v>
      </c>
      <c r="J6516" s="3" t="s">
        <v>33180</v>
      </c>
      <c r="K6516">
        <v>460</v>
      </c>
      <c r="L6516" s="1" t="s">
        <v>22</v>
      </c>
      <c r="M6516" s="2">
        <v>43570</v>
      </c>
      <c r="N6516" s="1" t="s">
        <v>48</v>
      </c>
      <c r="O6516" s="1" t="s">
        <v>24</v>
      </c>
      <c r="P6516" s="1">
        <f>_3___Healthcare_Data_v1[[#This Row],[Discharge Date]]-_3___Healthcare_Data_v1[[#This Row],[Date of Admission]]</f>
        <v>18</v>
      </c>
      <c r="Q6516" s="1">
        <f>IFERROR(_3___Healthcare_Data_v1[[#This Row],[ Billing Amount ]]/_3___Healthcare_Data_v1[[#This Row],[Days in Hospital]],0)</f>
        <v>1027.0589916666665</v>
      </c>
      <c r="R6516" s="1" t="str">
        <f>IF(_3___Healthcare_Data_v1[[#This Row],[Age]]&gt;60,"Senior",IF(_3___Healthcare_Data_v1[[#This Row],[Age]]&gt;35,"Middle","Young"))</f>
        <v>Senior</v>
      </c>
    </row>
    <row r="6517" spans="1:18" x14ac:dyDescent="0.3">
      <c r="A6517" s="1" t="s">
        <v>17895</v>
      </c>
      <c r="B6517" s="1" t="s">
        <v>26755</v>
      </c>
      <c r="C6517" s="1" t="s">
        <v>26</v>
      </c>
      <c r="D6517" s="1" t="s">
        <v>34</v>
      </c>
      <c r="E6517" s="1" t="s">
        <v>18</v>
      </c>
      <c r="F6517" s="2">
        <v>43602</v>
      </c>
      <c r="G6517" s="1" t="s">
        <v>17896</v>
      </c>
      <c r="H6517" s="1" t="s">
        <v>17897</v>
      </c>
      <c r="I6517" s="1" t="s">
        <v>52</v>
      </c>
      <c r="J6517" s="3" t="s">
        <v>33181</v>
      </c>
      <c r="K6517">
        <v>495</v>
      </c>
      <c r="L6517" s="1" t="s">
        <v>42</v>
      </c>
      <c r="M6517" s="2">
        <v>43629</v>
      </c>
      <c r="N6517" s="1" t="s">
        <v>48</v>
      </c>
      <c r="O6517" s="1" t="s">
        <v>32</v>
      </c>
      <c r="P6517" s="1">
        <f>_3___Healthcare_Data_v1[[#This Row],[Discharge Date]]-_3___Healthcare_Data_v1[[#This Row],[Date of Admission]]</f>
        <v>27</v>
      </c>
      <c r="Q6517" s="1">
        <f>IFERROR(_3___Healthcare_Data_v1[[#This Row],[ Billing Amount ]]/_3___Healthcare_Data_v1[[#This Row],[Days in Hospital]],0)</f>
        <v>1059.6237625925926</v>
      </c>
      <c r="R6517" s="1" t="str">
        <f>IF(_3___Healthcare_Data_v1[[#This Row],[Age]]&gt;60,"Senior",IF(_3___Healthcare_Data_v1[[#This Row],[Age]]&gt;35,"Middle","Young"))</f>
        <v>Senior</v>
      </c>
    </row>
    <row r="6518" spans="1:18" x14ac:dyDescent="0.3">
      <c r="A6518" s="1" t="s">
        <v>17898</v>
      </c>
      <c r="B6518" s="1" t="s">
        <v>26687</v>
      </c>
      <c r="C6518" s="1" t="s">
        <v>26</v>
      </c>
      <c r="D6518" s="1" t="s">
        <v>62</v>
      </c>
      <c r="E6518" s="1" t="s">
        <v>18</v>
      </c>
      <c r="F6518" s="2">
        <v>44380</v>
      </c>
      <c r="G6518" s="1" t="s">
        <v>17899</v>
      </c>
      <c r="H6518" s="1" t="s">
        <v>17900</v>
      </c>
      <c r="I6518" s="1" t="s">
        <v>52</v>
      </c>
      <c r="J6518" s="3" t="s">
        <v>33182</v>
      </c>
      <c r="K6518">
        <v>146</v>
      </c>
      <c r="L6518" s="1" t="s">
        <v>22</v>
      </c>
      <c r="M6518" s="2">
        <v>44389</v>
      </c>
      <c r="N6518" s="1" t="s">
        <v>84</v>
      </c>
      <c r="O6518" s="1" t="s">
        <v>24</v>
      </c>
      <c r="P6518" s="1">
        <f>_3___Healthcare_Data_v1[[#This Row],[Discharge Date]]-_3___Healthcare_Data_v1[[#This Row],[Date of Admission]]</f>
        <v>9</v>
      </c>
      <c r="Q6518" s="1">
        <f>IFERROR(_3___Healthcare_Data_v1[[#This Row],[ Billing Amount ]]/_3___Healthcare_Data_v1[[#This Row],[Days in Hospital]],0)</f>
        <v>5881.2024766666664</v>
      </c>
      <c r="R6518" s="1" t="str">
        <f>IF(_3___Healthcare_Data_v1[[#This Row],[Age]]&gt;60,"Senior",IF(_3___Healthcare_Data_v1[[#This Row],[Age]]&gt;35,"Middle","Young"))</f>
        <v>Senior</v>
      </c>
    </row>
    <row r="6519" spans="1:18" x14ac:dyDescent="0.3">
      <c r="A6519" s="1" t="s">
        <v>17901</v>
      </c>
      <c r="B6519" s="1" t="s">
        <v>26708</v>
      </c>
      <c r="C6519" s="1" t="s">
        <v>26</v>
      </c>
      <c r="D6519" s="1" t="s">
        <v>17</v>
      </c>
      <c r="E6519" s="1" t="s">
        <v>69</v>
      </c>
      <c r="F6519" s="2">
        <v>43458</v>
      </c>
      <c r="G6519" s="1" t="s">
        <v>17902</v>
      </c>
      <c r="H6519" s="1" t="s">
        <v>17903</v>
      </c>
      <c r="I6519" s="1" t="s">
        <v>60</v>
      </c>
      <c r="J6519" s="3" t="s">
        <v>33183</v>
      </c>
      <c r="K6519">
        <v>140</v>
      </c>
      <c r="L6519" s="1" t="s">
        <v>38</v>
      </c>
      <c r="M6519" s="2">
        <v>43466</v>
      </c>
      <c r="N6519" s="1" t="s">
        <v>48</v>
      </c>
      <c r="O6519" s="1" t="s">
        <v>24</v>
      </c>
      <c r="P6519" s="1">
        <f>_3___Healthcare_Data_v1[[#This Row],[Discharge Date]]-_3___Healthcare_Data_v1[[#This Row],[Date of Admission]]</f>
        <v>8</v>
      </c>
      <c r="Q6519" s="1">
        <f>IFERROR(_3___Healthcare_Data_v1[[#This Row],[ Billing Amount ]]/_3___Healthcare_Data_v1[[#This Row],[Days in Hospital]],0)</f>
        <v>2740.1063300000001</v>
      </c>
      <c r="R6519" s="1" t="str">
        <f>IF(_3___Healthcare_Data_v1[[#This Row],[Age]]&gt;60,"Senior",IF(_3___Healthcare_Data_v1[[#This Row],[Age]]&gt;35,"Middle","Young"))</f>
        <v>Senior</v>
      </c>
    </row>
    <row r="6520" spans="1:18" x14ac:dyDescent="0.3">
      <c r="A6520" s="1" t="s">
        <v>17904</v>
      </c>
      <c r="B6520" s="1" t="s">
        <v>26644</v>
      </c>
      <c r="C6520" s="1" t="s">
        <v>26</v>
      </c>
      <c r="D6520" s="1" t="s">
        <v>27</v>
      </c>
      <c r="E6520" s="1" t="s">
        <v>35</v>
      </c>
      <c r="F6520" s="2">
        <v>44342</v>
      </c>
      <c r="G6520" s="1" t="s">
        <v>16416</v>
      </c>
      <c r="H6520" s="1" t="s">
        <v>17905</v>
      </c>
      <c r="I6520" s="1" t="s">
        <v>21</v>
      </c>
      <c r="J6520" s="3" t="s">
        <v>33184</v>
      </c>
      <c r="K6520">
        <v>369</v>
      </c>
      <c r="L6520" s="1" t="s">
        <v>22</v>
      </c>
      <c r="M6520" s="2">
        <v>44348</v>
      </c>
      <c r="N6520" s="1" t="s">
        <v>23</v>
      </c>
      <c r="O6520" s="1" t="s">
        <v>44</v>
      </c>
      <c r="P6520" s="1">
        <f>_3___Healthcare_Data_v1[[#This Row],[Discharge Date]]-_3___Healthcare_Data_v1[[#This Row],[Date of Admission]]</f>
        <v>6</v>
      </c>
      <c r="Q6520" s="1">
        <f>IFERROR(_3___Healthcare_Data_v1[[#This Row],[ Billing Amount ]]/_3___Healthcare_Data_v1[[#This Row],[Days in Hospital]],0)</f>
        <v>3666.3027283333336</v>
      </c>
      <c r="R6520" s="1" t="str">
        <f>IF(_3___Healthcare_Data_v1[[#This Row],[Age]]&gt;60,"Senior",IF(_3___Healthcare_Data_v1[[#This Row],[Age]]&gt;35,"Middle","Young"))</f>
        <v>Senior</v>
      </c>
    </row>
    <row r="6521" spans="1:18" x14ac:dyDescent="0.3">
      <c r="A6521" s="1" t="s">
        <v>17906</v>
      </c>
      <c r="B6521" s="1" t="s">
        <v>26610</v>
      </c>
      <c r="C6521" s="1" t="s">
        <v>26</v>
      </c>
      <c r="D6521" s="1" t="s">
        <v>17</v>
      </c>
      <c r="E6521" s="1" t="s">
        <v>26620</v>
      </c>
      <c r="F6521" s="2">
        <v>44112</v>
      </c>
      <c r="G6521" s="1" t="s">
        <v>17907</v>
      </c>
      <c r="H6521" s="1" t="s">
        <v>17908</v>
      </c>
      <c r="I6521" s="1" t="s">
        <v>60</v>
      </c>
      <c r="J6521" s="3" t="s">
        <v>33185</v>
      </c>
      <c r="K6521">
        <v>483</v>
      </c>
      <c r="L6521" s="1" t="s">
        <v>38</v>
      </c>
      <c r="M6521" s="2">
        <v>44115</v>
      </c>
      <c r="N6521" s="1" t="s">
        <v>48</v>
      </c>
      <c r="O6521" s="1" t="s">
        <v>44</v>
      </c>
      <c r="P6521" s="1">
        <f>_3___Healthcare_Data_v1[[#This Row],[Discharge Date]]-_3___Healthcare_Data_v1[[#This Row],[Date of Admission]]</f>
        <v>3</v>
      </c>
      <c r="Q6521" s="1">
        <f>IFERROR(_3___Healthcare_Data_v1[[#This Row],[ Billing Amount ]]/_3___Healthcare_Data_v1[[#This Row],[Days in Hospital]],0)</f>
        <v>5805.7418633333327</v>
      </c>
      <c r="R6521" s="1" t="str">
        <f>IF(_3___Healthcare_Data_v1[[#This Row],[Age]]&gt;60,"Senior",IF(_3___Healthcare_Data_v1[[#This Row],[Age]]&gt;35,"Middle","Young"))</f>
        <v>Senior</v>
      </c>
    </row>
    <row r="6522" spans="1:18" x14ac:dyDescent="0.3">
      <c r="A6522" s="1" t="s">
        <v>5248</v>
      </c>
      <c r="B6522" s="1" t="s">
        <v>26655</v>
      </c>
      <c r="C6522" s="1" t="s">
        <v>26</v>
      </c>
      <c r="D6522" s="1" t="s">
        <v>62</v>
      </c>
      <c r="E6522" s="1" t="s">
        <v>26620</v>
      </c>
      <c r="F6522" s="2">
        <v>44532</v>
      </c>
      <c r="G6522" s="1" t="s">
        <v>17909</v>
      </c>
      <c r="H6522" s="1" t="s">
        <v>1506</v>
      </c>
      <c r="I6522" s="1" t="s">
        <v>56</v>
      </c>
      <c r="J6522" s="3" t="s">
        <v>33186</v>
      </c>
      <c r="K6522">
        <v>432</v>
      </c>
      <c r="L6522" s="1" t="s">
        <v>42</v>
      </c>
      <c r="M6522" s="2">
        <v>44547</v>
      </c>
      <c r="N6522" s="1" t="s">
        <v>84</v>
      </c>
      <c r="O6522" s="1" t="s">
        <v>32</v>
      </c>
      <c r="P6522" s="1">
        <f>_3___Healthcare_Data_v1[[#This Row],[Discharge Date]]-_3___Healthcare_Data_v1[[#This Row],[Date of Admission]]</f>
        <v>15</v>
      </c>
      <c r="Q6522" s="1">
        <f>IFERROR(_3___Healthcare_Data_v1[[#This Row],[ Billing Amount ]]/_3___Healthcare_Data_v1[[#This Row],[Days in Hospital]],0)</f>
        <v>583.83378013333333</v>
      </c>
      <c r="R6522" s="1" t="str">
        <f>IF(_3___Healthcare_Data_v1[[#This Row],[Age]]&gt;60,"Senior",IF(_3___Healthcare_Data_v1[[#This Row],[Age]]&gt;35,"Middle","Young"))</f>
        <v>Senior</v>
      </c>
    </row>
    <row r="6523" spans="1:18" x14ac:dyDescent="0.3">
      <c r="A6523" s="1" t="s">
        <v>17910</v>
      </c>
      <c r="B6523" s="1" t="s">
        <v>26710</v>
      </c>
      <c r="C6523" s="1" t="s">
        <v>26</v>
      </c>
      <c r="D6523" s="1" t="s">
        <v>229</v>
      </c>
      <c r="E6523" s="1" t="s">
        <v>26615</v>
      </c>
      <c r="F6523" s="2">
        <v>44696</v>
      </c>
      <c r="G6523" s="1" t="s">
        <v>17911</v>
      </c>
      <c r="H6523" s="1" t="s">
        <v>17912</v>
      </c>
      <c r="I6523" s="1" t="s">
        <v>21</v>
      </c>
      <c r="J6523" s="3" t="s">
        <v>33187</v>
      </c>
      <c r="K6523">
        <v>107</v>
      </c>
      <c r="L6523" s="1" t="s">
        <v>22</v>
      </c>
      <c r="M6523" s="2">
        <v>44714</v>
      </c>
      <c r="N6523" s="1" t="s">
        <v>48</v>
      </c>
      <c r="O6523" s="1" t="s">
        <v>44</v>
      </c>
      <c r="P6523" s="1">
        <f>_3___Healthcare_Data_v1[[#This Row],[Discharge Date]]-_3___Healthcare_Data_v1[[#This Row],[Date of Admission]]</f>
        <v>18</v>
      </c>
      <c r="Q6523" s="1">
        <f>IFERROR(_3___Healthcare_Data_v1[[#This Row],[ Billing Amount ]]/_3___Healthcare_Data_v1[[#This Row],[Days in Hospital]],0)</f>
        <v>111.62075966666666</v>
      </c>
      <c r="R6523" s="1" t="str">
        <f>IF(_3___Healthcare_Data_v1[[#This Row],[Age]]&gt;60,"Senior",IF(_3___Healthcare_Data_v1[[#This Row],[Age]]&gt;35,"Middle","Young"))</f>
        <v>Senior</v>
      </c>
    </row>
    <row r="6524" spans="1:18" x14ac:dyDescent="0.3">
      <c r="A6524" s="1" t="s">
        <v>17913</v>
      </c>
      <c r="B6524" s="1" t="s">
        <v>26720</v>
      </c>
      <c r="C6524" s="1" t="s">
        <v>16</v>
      </c>
      <c r="D6524" s="1" t="s">
        <v>17</v>
      </c>
      <c r="E6524" s="1" t="s">
        <v>69</v>
      </c>
      <c r="F6524" s="2">
        <v>44988</v>
      </c>
      <c r="G6524" s="1" t="s">
        <v>17914</v>
      </c>
      <c r="H6524" s="1" t="s">
        <v>17915</v>
      </c>
      <c r="I6524" s="1" t="s">
        <v>52</v>
      </c>
      <c r="J6524" s="3" t="s">
        <v>33188</v>
      </c>
      <c r="K6524">
        <v>325</v>
      </c>
      <c r="L6524" s="1" t="s">
        <v>22</v>
      </c>
      <c r="M6524" s="2">
        <v>45001</v>
      </c>
      <c r="N6524" s="1" t="s">
        <v>31</v>
      </c>
      <c r="O6524" s="1" t="s">
        <v>44</v>
      </c>
      <c r="P6524" s="1">
        <f>_3___Healthcare_Data_v1[[#This Row],[Discharge Date]]-_3___Healthcare_Data_v1[[#This Row],[Date of Admission]]</f>
        <v>13</v>
      </c>
      <c r="Q6524" s="1">
        <f>IFERROR(_3___Healthcare_Data_v1[[#This Row],[ Billing Amount ]]/_3___Healthcare_Data_v1[[#This Row],[Days in Hospital]],0)</f>
        <v>5788.6192392307694</v>
      </c>
      <c r="R6524" s="1" t="str">
        <f>IF(_3___Healthcare_Data_v1[[#This Row],[Age]]&gt;60,"Senior",IF(_3___Healthcare_Data_v1[[#This Row],[Age]]&gt;35,"Middle","Young"))</f>
        <v>Senior</v>
      </c>
    </row>
    <row r="6525" spans="1:18" x14ac:dyDescent="0.3">
      <c r="A6525" s="1" t="s">
        <v>17916</v>
      </c>
      <c r="B6525" s="1" t="s">
        <v>26803</v>
      </c>
      <c r="C6525" s="1" t="s">
        <v>26</v>
      </c>
      <c r="D6525" s="1" t="s">
        <v>17</v>
      </c>
      <c r="E6525" s="1" t="s">
        <v>28</v>
      </c>
      <c r="F6525" s="2">
        <v>44352</v>
      </c>
      <c r="G6525" s="1" t="s">
        <v>9263</v>
      </c>
      <c r="H6525" s="1" t="s">
        <v>17917</v>
      </c>
      <c r="I6525" s="1" t="s">
        <v>52</v>
      </c>
      <c r="J6525" s="3" t="s">
        <v>33189</v>
      </c>
      <c r="K6525">
        <v>426</v>
      </c>
      <c r="L6525" s="1" t="s">
        <v>42</v>
      </c>
      <c r="M6525" s="2">
        <v>44365</v>
      </c>
      <c r="N6525" s="1" t="s">
        <v>31</v>
      </c>
      <c r="O6525" s="1" t="s">
        <v>44</v>
      </c>
      <c r="P6525" s="1">
        <f>_3___Healthcare_Data_v1[[#This Row],[Discharge Date]]-_3___Healthcare_Data_v1[[#This Row],[Date of Admission]]</f>
        <v>13</v>
      </c>
      <c r="Q6525" s="1">
        <f>IFERROR(_3___Healthcare_Data_v1[[#This Row],[ Billing Amount ]]/_3___Healthcare_Data_v1[[#This Row],[Days in Hospital]],0)</f>
        <v>2017.15561</v>
      </c>
      <c r="R6525" s="1" t="str">
        <f>IF(_3___Healthcare_Data_v1[[#This Row],[Age]]&gt;60,"Senior",IF(_3___Healthcare_Data_v1[[#This Row],[Age]]&gt;35,"Middle","Young"))</f>
        <v>Senior</v>
      </c>
    </row>
    <row r="6526" spans="1:18" x14ac:dyDescent="0.3">
      <c r="A6526" s="1" t="s">
        <v>17918</v>
      </c>
      <c r="B6526" s="1" t="s">
        <v>26668</v>
      </c>
      <c r="C6526" s="1" t="s">
        <v>26</v>
      </c>
      <c r="D6526" s="1" t="s">
        <v>34</v>
      </c>
      <c r="E6526" s="1" t="s">
        <v>28</v>
      </c>
      <c r="F6526" s="2">
        <v>44442</v>
      </c>
      <c r="G6526" s="1" t="s">
        <v>17919</v>
      </c>
      <c r="H6526" s="1" t="s">
        <v>17920</v>
      </c>
      <c r="I6526" s="1" t="s">
        <v>26607</v>
      </c>
      <c r="J6526" s="3" t="s">
        <v>33190</v>
      </c>
      <c r="K6526">
        <v>358</v>
      </c>
      <c r="L6526" s="1" t="s">
        <v>42</v>
      </c>
      <c r="M6526" s="2">
        <v>44449</v>
      </c>
      <c r="N6526" s="1" t="s">
        <v>84</v>
      </c>
      <c r="O6526" s="1" t="s">
        <v>24</v>
      </c>
      <c r="P6526" s="1">
        <f>_3___Healthcare_Data_v1[[#This Row],[Discharge Date]]-_3___Healthcare_Data_v1[[#This Row],[Date of Admission]]</f>
        <v>7</v>
      </c>
      <c r="Q6526" s="1">
        <f>IFERROR(_3___Healthcare_Data_v1[[#This Row],[ Billing Amount ]]/_3___Healthcare_Data_v1[[#This Row],[Days in Hospital]],0)</f>
        <v>3661.7209928571428</v>
      </c>
      <c r="R6526" s="1" t="str">
        <f>IF(_3___Healthcare_Data_v1[[#This Row],[Age]]&gt;60,"Senior",IF(_3___Healthcare_Data_v1[[#This Row],[Age]]&gt;35,"Middle","Young"))</f>
        <v>Senior</v>
      </c>
    </row>
    <row r="6527" spans="1:18" x14ac:dyDescent="0.3">
      <c r="A6527" s="1" t="s">
        <v>17921</v>
      </c>
      <c r="B6527" s="1" t="s">
        <v>26750</v>
      </c>
      <c r="C6527" s="1" t="s">
        <v>16</v>
      </c>
      <c r="D6527" s="1" t="s">
        <v>49</v>
      </c>
      <c r="E6527" s="1" t="s">
        <v>18</v>
      </c>
      <c r="F6527" s="2">
        <v>44846</v>
      </c>
      <c r="G6527" s="1" t="s">
        <v>17922</v>
      </c>
      <c r="H6527" s="1" t="s">
        <v>17923</v>
      </c>
      <c r="I6527" s="1" t="s">
        <v>52</v>
      </c>
      <c r="J6527" s="3" t="s">
        <v>33191</v>
      </c>
      <c r="K6527">
        <v>428</v>
      </c>
      <c r="L6527" s="1" t="s">
        <v>38</v>
      </c>
      <c r="M6527" s="2">
        <v>44849</v>
      </c>
      <c r="N6527" s="1" t="s">
        <v>23</v>
      </c>
      <c r="O6527" s="1" t="s">
        <v>32</v>
      </c>
      <c r="P6527" s="1">
        <f>_3___Healthcare_Data_v1[[#This Row],[Discharge Date]]-_3___Healthcare_Data_v1[[#This Row],[Date of Admission]]</f>
        <v>3</v>
      </c>
      <c r="Q6527" s="1">
        <f>IFERROR(_3___Healthcare_Data_v1[[#This Row],[ Billing Amount ]]/_3___Healthcare_Data_v1[[#This Row],[Days in Hospital]],0)</f>
        <v>14728.260426666668</v>
      </c>
      <c r="R6527" s="1" t="str">
        <f>IF(_3___Healthcare_Data_v1[[#This Row],[Age]]&gt;60,"Senior",IF(_3___Healthcare_Data_v1[[#This Row],[Age]]&gt;35,"Middle","Young"))</f>
        <v>Senior</v>
      </c>
    </row>
    <row r="6528" spans="1:18" x14ac:dyDescent="0.3">
      <c r="A6528" s="1" t="s">
        <v>17924</v>
      </c>
      <c r="B6528" s="1" t="s">
        <v>26689</v>
      </c>
      <c r="C6528" s="1" t="s">
        <v>16</v>
      </c>
      <c r="D6528" s="1" t="s">
        <v>62</v>
      </c>
      <c r="E6528" s="1" t="s">
        <v>69</v>
      </c>
      <c r="F6528" s="2">
        <v>43585</v>
      </c>
      <c r="G6528" s="1" t="s">
        <v>17925</v>
      </c>
      <c r="H6528" s="1" t="s">
        <v>17926</v>
      </c>
      <c r="I6528" s="1" t="s">
        <v>52</v>
      </c>
      <c r="J6528" s="3" t="s">
        <v>33192</v>
      </c>
      <c r="K6528">
        <v>140</v>
      </c>
      <c r="L6528" s="1" t="s">
        <v>38</v>
      </c>
      <c r="M6528" s="2">
        <v>43606</v>
      </c>
      <c r="N6528" s="1" t="s">
        <v>84</v>
      </c>
      <c r="O6528" s="1" t="s">
        <v>44</v>
      </c>
      <c r="P6528" s="1">
        <f>_3___Healthcare_Data_v1[[#This Row],[Discharge Date]]-_3___Healthcare_Data_v1[[#This Row],[Date of Admission]]</f>
        <v>21</v>
      </c>
      <c r="Q6528" s="1">
        <f>IFERROR(_3___Healthcare_Data_v1[[#This Row],[ Billing Amount ]]/_3___Healthcare_Data_v1[[#This Row],[Days in Hospital]],0)</f>
        <v>1563.8295157142857</v>
      </c>
      <c r="R6528" s="1" t="str">
        <f>IF(_3___Healthcare_Data_v1[[#This Row],[Age]]&gt;60,"Senior",IF(_3___Healthcare_Data_v1[[#This Row],[Age]]&gt;35,"Middle","Young"))</f>
        <v>Senior</v>
      </c>
    </row>
    <row r="6529" spans="1:18" x14ac:dyDescent="0.3">
      <c r="A6529" s="1" t="s">
        <v>17927</v>
      </c>
      <c r="B6529" s="1" t="s">
        <v>26845</v>
      </c>
      <c r="C6529" s="1" t="s">
        <v>16</v>
      </c>
      <c r="D6529" s="1" t="s">
        <v>229</v>
      </c>
      <c r="E6529" s="1" t="s">
        <v>28</v>
      </c>
      <c r="F6529" s="2">
        <v>44153</v>
      </c>
      <c r="G6529" s="1" t="s">
        <v>17928</v>
      </c>
      <c r="H6529" s="1" t="s">
        <v>17929</v>
      </c>
      <c r="I6529" s="1" t="s">
        <v>26607</v>
      </c>
      <c r="J6529" s="3" t="s">
        <v>33193</v>
      </c>
      <c r="K6529">
        <v>249</v>
      </c>
      <c r="L6529" s="1" t="s">
        <v>42</v>
      </c>
      <c r="M6529" s="2">
        <v>44154</v>
      </c>
      <c r="N6529" s="1" t="s">
        <v>43</v>
      </c>
      <c r="O6529" s="1" t="s">
        <v>44</v>
      </c>
      <c r="P6529" s="1">
        <f>_3___Healthcare_Data_v1[[#This Row],[Discharge Date]]-_3___Healthcare_Data_v1[[#This Row],[Date of Admission]]</f>
        <v>1</v>
      </c>
      <c r="Q6529" s="1">
        <f>IFERROR(_3___Healthcare_Data_v1[[#This Row],[ Billing Amount ]]/_3___Healthcare_Data_v1[[#This Row],[Days in Hospital]],0)</f>
        <v>17199.73245</v>
      </c>
      <c r="R6529" s="1" t="str">
        <f>IF(_3___Healthcare_Data_v1[[#This Row],[Age]]&gt;60,"Senior",IF(_3___Healthcare_Data_v1[[#This Row],[Age]]&gt;35,"Middle","Young"))</f>
        <v>Senior</v>
      </c>
    </row>
    <row r="6530" spans="1:18" x14ac:dyDescent="0.3">
      <c r="A6530" s="1" t="s">
        <v>17930</v>
      </c>
      <c r="B6530" s="1" t="s">
        <v>26994</v>
      </c>
      <c r="C6530" s="1" t="s">
        <v>26</v>
      </c>
      <c r="D6530" s="1" t="s">
        <v>27</v>
      </c>
      <c r="E6530" s="1" t="s">
        <v>26620</v>
      </c>
      <c r="F6530" s="2">
        <v>43449</v>
      </c>
      <c r="G6530" s="1" t="s">
        <v>9259</v>
      </c>
      <c r="H6530" s="1" t="s">
        <v>10227</v>
      </c>
      <c r="I6530" s="1" t="s">
        <v>26607</v>
      </c>
      <c r="J6530" s="3" t="s">
        <v>33194</v>
      </c>
      <c r="K6530">
        <v>412</v>
      </c>
      <c r="L6530" s="1" t="s">
        <v>38</v>
      </c>
      <c r="M6530" s="2">
        <v>43473</v>
      </c>
      <c r="N6530" s="1" t="s">
        <v>43</v>
      </c>
      <c r="O6530" s="1" t="s">
        <v>44</v>
      </c>
      <c r="P6530" s="1">
        <f>_3___Healthcare_Data_v1[[#This Row],[Discharge Date]]-_3___Healthcare_Data_v1[[#This Row],[Date of Admission]]</f>
        <v>24</v>
      </c>
      <c r="Q6530" s="1">
        <f>IFERROR(_3___Healthcare_Data_v1[[#This Row],[ Billing Amount ]]/_3___Healthcare_Data_v1[[#This Row],[Days in Hospital]],0)</f>
        <v>296.97421337500003</v>
      </c>
      <c r="R6530" s="1" t="str">
        <f>IF(_3___Healthcare_Data_v1[[#This Row],[Age]]&gt;60,"Senior",IF(_3___Healthcare_Data_v1[[#This Row],[Age]]&gt;35,"Middle","Young"))</f>
        <v>Senior</v>
      </c>
    </row>
    <row r="6531" spans="1:18" x14ac:dyDescent="0.3">
      <c r="A6531" s="1" t="s">
        <v>17931</v>
      </c>
      <c r="B6531" s="1" t="s">
        <v>26700</v>
      </c>
      <c r="C6531" s="1" t="s">
        <v>16</v>
      </c>
      <c r="D6531" s="1" t="s">
        <v>49</v>
      </c>
      <c r="E6531" s="1" t="s">
        <v>69</v>
      </c>
      <c r="F6531" s="2">
        <v>44934</v>
      </c>
      <c r="G6531" s="1" t="s">
        <v>7705</v>
      </c>
      <c r="H6531" s="1" t="s">
        <v>17932</v>
      </c>
      <c r="I6531" s="1" t="s">
        <v>52</v>
      </c>
      <c r="J6531" s="3" t="s">
        <v>33195</v>
      </c>
      <c r="K6531">
        <v>206</v>
      </c>
      <c r="L6531" s="1" t="s">
        <v>38</v>
      </c>
      <c r="M6531" s="2">
        <v>44942</v>
      </c>
      <c r="N6531" s="1" t="s">
        <v>84</v>
      </c>
      <c r="O6531" s="1" t="s">
        <v>32</v>
      </c>
      <c r="P6531" s="1">
        <f>_3___Healthcare_Data_v1[[#This Row],[Discharge Date]]-_3___Healthcare_Data_v1[[#This Row],[Date of Admission]]</f>
        <v>8</v>
      </c>
      <c r="Q6531" s="1">
        <f>IFERROR(_3___Healthcare_Data_v1[[#This Row],[ Billing Amount ]]/_3___Healthcare_Data_v1[[#This Row],[Days in Hospital]],0)</f>
        <v>6278.2748924999996</v>
      </c>
      <c r="R6531" s="1" t="str">
        <f>IF(_3___Healthcare_Data_v1[[#This Row],[Age]]&gt;60,"Senior",IF(_3___Healthcare_Data_v1[[#This Row],[Age]]&gt;35,"Middle","Young"))</f>
        <v>Senior</v>
      </c>
    </row>
    <row r="6532" spans="1:18" x14ac:dyDescent="0.3">
      <c r="A6532" s="1" t="s">
        <v>17933</v>
      </c>
      <c r="B6532" s="1" t="s">
        <v>26636</v>
      </c>
      <c r="C6532" s="1" t="s">
        <v>16</v>
      </c>
      <c r="D6532" s="1" t="s">
        <v>89</v>
      </c>
      <c r="E6532" s="1" t="s">
        <v>26620</v>
      </c>
      <c r="F6532" s="2">
        <v>44331</v>
      </c>
      <c r="G6532" s="1" t="s">
        <v>17934</v>
      </c>
      <c r="H6532" s="1" t="s">
        <v>17935</v>
      </c>
      <c r="I6532" s="1" t="s">
        <v>21</v>
      </c>
      <c r="J6532" s="3" t="s">
        <v>33196</v>
      </c>
      <c r="K6532">
        <v>408</v>
      </c>
      <c r="L6532" s="1" t="s">
        <v>38</v>
      </c>
      <c r="M6532" s="2">
        <v>44361</v>
      </c>
      <c r="N6532" s="1" t="s">
        <v>48</v>
      </c>
      <c r="O6532" s="1" t="s">
        <v>32</v>
      </c>
      <c r="P6532" s="1">
        <f>_3___Healthcare_Data_v1[[#This Row],[Discharge Date]]-_3___Healthcare_Data_v1[[#This Row],[Date of Admission]]</f>
        <v>30</v>
      </c>
      <c r="Q6532" s="1">
        <f>IFERROR(_3___Healthcare_Data_v1[[#This Row],[ Billing Amount ]]/_3___Healthcare_Data_v1[[#This Row],[Days in Hospital]],0)</f>
        <v>793.82426800000007</v>
      </c>
      <c r="R6532" s="1" t="str">
        <f>IF(_3___Healthcare_Data_v1[[#This Row],[Age]]&gt;60,"Senior",IF(_3___Healthcare_Data_v1[[#This Row],[Age]]&gt;35,"Middle","Young"))</f>
        <v>Senior</v>
      </c>
    </row>
    <row r="6533" spans="1:18" x14ac:dyDescent="0.3">
      <c r="A6533" s="1" t="s">
        <v>17936</v>
      </c>
      <c r="B6533" s="1" t="s">
        <v>26619</v>
      </c>
      <c r="C6533" s="1" t="s">
        <v>26</v>
      </c>
      <c r="D6533" s="1" t="s">
        <v>27</v>
      </c>
      <c r="E6533" s="1" t="s">
        <v>18</v>
      </c>
      <c r="F6533" s="2">
        <v>45108</v>
      </c>
      <c r="G6533" s="1" t="s">
        <v>17937</v>
      </c>
      <c r="H6533" s="1" t="s">
        <v>17938</v>
      </c>
      <c r="I6533" s="1" t="s">
        <v>26607</v>
      </c>
      <c r="J6533" s="3" t="s">
        <v>33197</v>
      </c>
      <c r="K6533">
        <v>402</v>
      </c>
      <c r="L6533" s="1" t="s">
        <v>22</v>
      </c>
      <c r="M6533" s="2">
        <v>45113</v>
      </c>
      <c r="N6533" s="1" t="s">
        <v>43</v>
      </c>
      <c r="O6533" s="1" t="s">
        <v>32</v>
      </c>
      <c r="P6533" s="1">
        <f>_3___Healthcare_Data_v1[[#This Row],[Discharge Date]]-_3___Healthcare_Data_v1[[#This Row],[Date of Admission]]</f>
        <v>5</v>
      </c>
      <c r="Q6533" s="1">
        <f>IFERROR(_3___Healthcare_Data_v1[[#This Row],[ Billing Amount ]]/_3___Healthcare_Data_v1[[#This Row],[Days in Hospital]],0)</f>
        <v>8654.1300359999987</v>
      </c>
      <c r="R6533" s="1" t="str">
        <f>IF(_3___Healthcare_Data_v1[[#This Row],[Age]]&gt;60,"Senior",IF(_3___Healthcare_Data_v1[[#This Row],[Age]]&gt;35,"Middle","Young"))</f>
        <v>Senior</v>
      </c>
    </row>
    <row r="6534" spans="1:18" x14ac:dyDescent="0.3">
      <c r="A6534" s="1" t="s">
        <v>17939</v>
      </c>
      <c r="B6534" s="1" t="s">
        <v>26980</v>
      </c>
      <c r="C6534" s="1" t="s">
        <v>26</v>
      </c>
      <c r="D6534" s="1" t="s">
        <v>89</v>
      </c>
      <c r="E6534" s="1" t="s">
        <v>26615</v>
      </c>
      <c r="F6534" s="2">
        <v>45120</v>
      </c>
      <c r="G6534" s="1" t="s">
        <v>17940</v>
      </c>
      <c r="H6534" s="1" t="s">
        <v>6998</v>
      </c>
      <c r="I6534" s="1" t="s">
        <v>26607</v>
      </c>
      <c r="J6534" s="3" t="s">
        <v>33198</v>
      </c>
      <c r="K6534">
        <v>246</v>
      </c>
      <c r="L6534" s="1" t="s">
        <v>38</v>
      </c>
      <c r="M6534" s="2">
        <v>45139</v>
      </c>
      <c r="N6534" s="1" t="s">
        <v>31</v>
      </c>
      <c r="O6534" s="1" t="s">
        <v>24</v>
      </c>
      <c r="P6534" s="1">
        <f>_3___Healthcare_Data_v1[[#This Row],[Discharge Date]]-_3___Healthcare_Data_v1[[#This Row],[Date of Admission]]</f>
        <v>19</v>
      </c>
      <c r="Q6534" s="1">
        <f>IFERROR(_3___Healthcare_Data_v1[[#This Row],[ Billing Amount ]]/_3___Healthcare_Data_v1[[#This Row],[Days in Hospital]],0)</f>
        <v>281.60699742105265</v>
      </c>
      <c r="R6534" s="1" t="str">
        <f>IF(_3___Healthcare_Data_v1[[#This Row],[Age]]&gt;60,"Senior",IF(_3___Healthcare_Data_v1[[#This Row],[Age]]&gt;35,"Middle","Young"))</f>
        <v>Senior</v>
      </c>
    </row>
    <row r="6535" spans="1:18" x14ac:dyDescent="0.3">
      <c r="A6535" s="1" t="s">
        <v>17941</v>
      </c>
      <c r="B6535" s="1" t="s">
        <v>26745</v>
      </c>
      <c r="C6535" s="1" t="s">
        <v>26</v>
      </c>
      <c r="D6535" s="1" t="s">
        <v>62</v>
      </c>
      <c r="E6535" s="1" t="s">
        <v>26615</v>
      </c>
      <c r="F6535" s="2">
        <v>43599</v>
      </c>
      <c r="G6535" s="1" t="s">
        <v>17942</v>
      </c>
      <c r="H6535" s="1" t="s">
        <v>5251</v>
      </c>
      <c r="I6535" s="1" t="s">
        <v>52</v>
      </c>
      <c r="J6535" s="3" t="s">
        <v>33199</v>
      </c>
      <c r="K6535">
        <v>449</v>
      </c>
      <c r="L6535" s="1" t="s">
        <v>22</v>
      </c>
      <c r="M6535" s="2">
        <v>43604</v>
      </c>
      <c r="N6535" s="1" t="s">
        <v>43</v>
      </c>
      <c r="O6535" s="1" t="s">
        <v>24</v>
      </c>
      <c r="P6535" s="1">
        <f>_3___Healthcare_Data_v1[[#This Row],[Discharge Date]]-_3___Healthcare_Data_v1[[#This Row],[Date of Admission]]</f>
        <v>5</v>
      </c>
      <c r="Q6535" s="1">
        <f>IFERROR(_3___Healthcare_Data_v1[[#This Row],[ Billing Amount ]]/_3___Healthcare_Data_v1[[#This Row],[Days in Hospital]],0)</f>
        <v>5869.4114300000001</v>
      </c>
      <c r="R6535" s="1" t="str">
        <f>IF(_3___Healthcare_Data_v1[[#This Row],[Age]]&gt;60,"Senior",IF(_3___Healthcare_Data_v1[[#This Row],[Age]]&gt;35,"Middle","Young"))</f>
        <v>Senior</v>
      </c>
    </row>
    <row r="6536" spans="1:18" x14ac:dyDescent="0.3">
      <c r="A6536" s="1" t="s">
        <v>17943</v>
      </c>
      <c r="B6536" s="1" t="s">
        <v>26873</v>
      </c>
      <c r="C6536" s="1" t="s">
        <v>16</v>
      </c>
      <c r="D6536" s="1" t="s">
        <v>34</v>
      </c>
      <c r="E6536" s="1" t="s">
        <v>26615</v>
      </c>
      <c r="F6536" s="2">
        <v>45201</v>
      </c>
      <c r="G6536" s="1" t="s">
        <v>17944</v>
      </c>
      <c r="H6536" s="1" t="s">
        <v>17945</v>
      </c>
      <c r="I6536" s="1" t="s">
        <v>56</v>
      </c>
      <c r="J6536" s="3" t="s">
        <v>33200</v>
      </c>
      <c r="K6536">
        <v>216</v>
      </c>
      <c r="L6536" s="1" t="s">
        <v>42</v>
      </c>
      <c r="M6536" s="2">
        <v>45224</v>
      </c>
      <c r="N6536" s="1" t="s">
        <v>23</v>
      </c>
      <c r="O6536" s="1" t="s">
        <v>32</v>
      </c>
      <c r="P6536" s="1">
        <f>_3___Healthcare_Data_v1[[#This Row],[Discharge Date]]-_3___Healthcare_Data_v1[[#This Row],[Date of Admission]]</f>
        <v>23</v>
      </c>
      <c r="Q6536" s="1">
        <f>IFERROR(_3___Healthcare_Data_v1[[#This Row],[ Billing Amount ]]/_3___Healthcare_Data_v1[[#This Row],[Days in Hospital]],0)</f>
        <v>1066.3980878260868</v>
      </c>
      <c r="R6536" s="1" t="str">
        <f>IF(_3___Healthcare_Data_v1[[#This Row],[Age]]&gt;60,"Senior",IF(_3___Healthcare_Data_v1[[#This Row],[Age]]&gt;35,"Middle","Young"))</f>
        <v>Senior</v>
      </c>
    </row>
    <row r="6537" spans="1:18" x14ac:dyDescent="0.3">
      <c r="A6537" s="1" t="s">
        <v>17946</v>
      </c>
      <c r="B6537" s="1" t="s">
        <v>26866</v>
      </c>
      <c r="C6537" s="1" t="s">
        <v>26</v>
      </c>
      <c r="D6537" s="1" t="s">
        <v>229</v>
      </c>
      <c r="E6537" s="1" t="s">
        <v>26615</v>
      </c>
      <c r="F6537" s="2">
        <v>44705</v>
      </c>
      <c r="G6537" s="1" t="s">
        <v>17947</v>
      </c>
      <c r="H6537" s="1" t="s">
        <v>17948</v>
      </c>
      <c r="I6537" s="1" t="s">
        <v>26607</v>
      </c>
      <c r="J6537" s="3" t="s">
        <v>33201</v>
      </c>
      <c r="K6537">
        <v>406</v>
      </c>
      <c r="L6537" s="1" t="s">
        <v>22</v>
      </c>
      <c r="M6537" s="2">
        <v>44710</v>
      </c>
      <c r="N6537" s="1" t="s">
        <v>48</v>
      </c>
      <c r="O6537" s="1" t="s">
        <v>24</v>
      </c>
      <c r="P6537" s="1">
        <f>_3___Healthcare_Data_v1[[#This Row],[Discharge Date]]-_3___Healthcare_Data_v1[[#This Row],[Date of Admission]]</f>
        <v>5</v>
      </c>
      <c r="Q6537" s="1">
        <f>IFERROR(_3___Healthcare_Data_v1[[#This Row],[ Billing Amount ]]/_3___Healthcare_Data_v1[[#This Row],[Days in Hospital]],0)</f>
        <v>1736.1887513999998</v>
      </c>
      <c r="R6537" s="1" t="str">
        <f>IF(_3___Healthcare_Data_v1[[#This Row],[Age]]&gt;60,"Senior",IF(_3___Healthcare_Data_v1[[#This Row],[Age]]&gt;35,"Middle","Young"))</f>
        <v>Senior</v>
      </c>
    </row>
    <row r="6538" spans="1:18" x14ac:dyDescent="0.3">
      <c r="A6538" s="1" t="s">
        <v>7610</v>
      </c>
      <c r="B6538" s="1" t="s">
        <v>26632</v>
      </c>
      <c r="C6538" s="1" t="s">
        <v>16</v>
      </c>
      <c r="D6538" s="1" t="s">
        <v>229</v>
      </c>
      <c r="E6538" s="1" t="s">
        <v>35</v>
      </c>
      <c r="F6538" s="2">
        <v>44067</v>
      </c>
      <c r="G6538" s="1" t="s">
        <v>17949</v>
      </c>
      <c r="H6538" s="1" t="s">
        <v>6960</v>
      </c>
      <c r="I6538" s="1" t="s">
        <v>26607</v>
      </c>
      <c r="J6538" s="3" t="s">
        <v>33202</v>
      </c>
      <c r="K6538">
        <v>226</v>
      </c>
      <c r="L6538" s="1" t="s">
        <v>22</v>
      </c>
      <c r="M6538" s="2">
        <v>44079</v>
      </c>
      <c r="N6538" s="1" t="s">
        <v>84</v>
      </c>
      <c r="O6538" s="1" t="s">
        <v>32</v>
      </c>
      <c r="P6538" s="1">
        <f>_3___Healthcare_Data_v1[[#This Row],[Discharge Date]]-_3___Healthcare_Data_v1[[#This Row],[Date of Admission]]</f>
        <v>12</v>
      </c>
      <c r="Q6538" s="1">
        <f>IFERROR(_3___Healthcare_Data_v1[[#This Row],[ Billing Amount ]]/_3___Healthcare_Data_v1[[#This Row],[Days in Hospital]],0)</f>
        <v>1599.5301591666666</v>
      </c>
      <c r="R6538" s="1" t="str">
        <f>IF(_3___Healthcare_Data_v1[[#This Row],[Age]]&gt;60,"Senior",IF(_3___Healthcare_Data_v1[[#This Row],[Age]]&gt;35,"Middle","Young"))</f>
        <v>Senior</v>
      </c>
    </row>
    <row r="6539" spans="1:18" x14ac:dyDescent="0.3">
      <c r="A6539" s="1" t="s">
        <v>3804</v>
      </c>
      <c r="B6539" s="1" t="s">
        <v>26672</v>
      </c>
      <c r="C6539" s="1" t="s">
        <v>16</v>
      </c>
      <c r="D6539" s="1" t="s">
        <v>27</v>
      </c>
      <c r="E6539" s="1" t="s">
        <v>28</v>
      </c>
      <c r="F6539" s="2">
        <v>45146</v>
      </c>
      <c r="G6539" s="1" t="s">
        <v>17950</v>
      </c>
      <c r="H6539" s="1" t="s">
        <v>4817</v>
      </c>
      <c r="I6539" s="1" t="s">
        <v>52</v>
      </c>
      <c r="J6539" s="3" t="s">
        <v>33203</v>
      </c>
      <c r="K6539">
        <v>405</v>
      </c>
      <c r="L6539" s="1" t="s">
        <v>42</v>
      </c>
      <c r="M6539" s="2">
        <v>45172</v>
      </c>
      <c r="N6539" s="1" t="s">
        <v>84</v>
      </c>
      <c r="O6539" s="1" t="s">
        <v>24</v>
      </c>
      <c r="P6539" s="1">
        <f>_3___Healthcare_Data_v1[[#This Row],[Discharge Date]]-_3___Healthcare_Data_v1[[#This Row],[Date of Admission]]</f>
        <v>26</v>
      </c>
      <c r="Q6539" s="1">
        <f>IFERROR(_3___Healthcare_Data_v1[[#This Row],[ Billing Amount ]]/_3___Healthcare_Data_v1[[#This Row],[Days in Hospital]],0)</f>
        <v>409.83695038461542</v>
      </c>
      <c r="R6539" s="1" t="str">
        <f>IF(_3___Healthcare_Data_v1[[#This Row],[Age]]&gt;60,"Senior",IF(_3___Healthcare_Data_v1[[#This Row],[Age]]&gt;35,"Middle","Young"))</f>
        <v>Senior</v>
      </c>
    </row>
    <row r="6540" spans="1:18" x14ac:dyDescent="0.3">
      <c r="A6540" s="1" t="s">
        <v>17951</v>
      </c>
      <c r="B6540" s="1" t="s">
        <v>26649</v>
      </c>
      <c r="C6540" s="1" t="s">
        <v>26</v>
      </c>
      <c r="D6540" s="1" t="s">
        <v>49</v>
      </c>
      <c r="E6540" s="1" t="s">
        <v>69</v>
      </c>
      <c r="F6540" s="2">
        <v>44924</v>
      </c>
      <c r="G6540" s="1" t="s">
        <v>17952</v>
      </c>
      <c r="H6540" s="1" t="s">
        <v>17953</v>
      </c>
      <c r="I6540" s="1" t="s">
        <v>60</v>
      </c>
      <c r="J6540" s="3" t="s">
        <v>33204</v>
      </c>
      <c r="K6540">
        <v>260</v>
      </c>
      <c r="L6540" s="1" t="s">
        <v>38</v>
      </c>
      <c r="M6540" s="2">
        <v>44953</v>
      </c>
      <c r="N6540" s="1" t="s">
        <v>43</v>
      </c>
      <c r="O6540" s="1" t="s">
        <v>32</v>
      </c>
      <c r="P6540" s="1">
        <f>_3___Healthcare_Data_v1[[#This Row],[Discharge Date]]-_3___Healthcare_Data_v1[[#This Row],[Date of Admission]]</f>
        <v>29</v>
      </c>
      <c r="Q6540" s="1">
        <f>IFERROR(_3___Healthcare_Data_v1[[#This Row],[ Billing Amount ]]/_3___Healthcare_Data_v1[[#This Row],[Days in Hospital]],0)</f>
        <v>600.22697999999991</v>
      </c>
      <c r="R6540" s="1" t="str">
        <f>IF(_3___Healthcare_Data_v1[[#This Row],[Age]]&gt;60,"Senior",IF(_3___Healthcare_Data_v1[[#This Row],[Age]]&gt;35,"Middle","Young"))</f>
        <v>Senior</v>
      </c>
    </row>
    <row r="6541" spans="1:18" x14ac:dyDescent="0.3">
      <c r="A6541" s="1" t="s">
        <v>17954</v>
      </c>
      <c r="B6541" s="1" t="s">
        <v>26873</v>
      </c>
      <c r="C6541" s="1" t="s">
        <v>26</v>
      </c>
      <c r="D6541" s="1" t="s">
        <v>229</v>
      </c>
      <c r="E6541" s="1" t="s">
        <v>69</v>
      </c>
      <c r="F6541" s="2">
        <v>43943</v>
      </c>
      <c r="G6541" s="1" t="s">
        <v>17955</v>
      </c>
      <c r="H6541" s="1" t="s">
        <v>17956</v>
      </c>
      <c r="I6541" s="1" t="s">
        <v>56</v>
      </c>
      <c r="J6541" s="3" t="s">
        <v>33205</v>
      </c>
      <c r="K6541">
        <v>458</v>
      </c>
      <c r="L6541" s="1" t="s">
        <v>22</v>
      </c>
      <c r="M6541" s="2">
        <v>43955</v>
      </c>
      <c r="N6541" s="1" t="s">
        <v>84</v>
      </c>
      <c r="O6541" s="1" t="s">
        <v>24</v>
      </c>
      <c r="P6541" s="1">
        <f>_3___Healthcare_Data_v1[[#This Row],[Discharge Date]]-_3___Healthcare_Data_v1[[#This Row],[Date of Admission]]</f>
        <v>12</v>
      </c>
      <c r="Q6541" s="1">
        <f>IFERROR(_3___Healthcare_Data_v1[[#This Row],[ Billing Amount ]]/_3___Healthcare_Data_v1[[#This Row],[Days in Hospital]],0)</f>
        <v>4604.5715058333335</v>
      </c>
      <c r="R6541" s="1" t="str">
        <f>IF(_3___Healthcare_Data_v1[[#This Row],[Age]]&gt;60,"Senior",IF(_3___Healthcare_Data_v1[[#This Row],[Age]]&gt;35,"Middle","Young"))</f>
        <v>Senior</v>
      </c>
    </row>
    <row r="6542" spans="1:18" x14ac:dyDescent="0.3">
      <c r="A6542" s="1" t="s">
        <v>17957</v>
      </c>
      <c r="B6542" s="1" t="s">
        <v>26958</v>
      </c>
      <c r="C6542" s="1" t="s">
        <v>16</v>
      </c>
      <c r="D6542" s="1" t="s">
        <v>62</v>
      </c>
      <c r="E6542" s="1" t="s">
        <v>69</v>
      </c>
      <c r="F6542" s="2">
        <v>44615</v>
      </c>
      <c r="G6542" s="1" t="s">
        <v>17958</v>
      </c>
      <c r="H6542" s="1" t="s">
        <v>17959</v>
      </c>
      <c r="I6542" s="1" t="s">
        <v>52</v>
      </c>
      <c r="J6542" s="3" t="s">
        <v>33206</v>
      </c>
      <c r="K6542">
        <v>237</v>
      </c>
      <c r="L6542" s="1" t="s">
        <v>22</v>
      </c>
      <c r="M6542" s="2">
        <v>44633</v>
      </c>
      <c r="N6542" s="1" t="s">
        <v>23</v>
      </c>
      <c r="O6542" s="1" t="s">
        <v>24</v>
      </c>
      <c r="P6542" s="1">
        <f>_3___Healthcare_Data_v1[[#This Row],[Discharge Date]]-_3___Healthcare_Data_v1[[#This Row],[Date of Admission]]</f>
        <v>18</v>
      </c>
      <c r="Q6542" s="1">
        <f>IFERROR(_3___Healthcare_Data_v1[[#This Row],[ Billing Amount ]]/_3___Healthcare_Data_v1[[#This Row],[Days in Hospital]],0)</f>
        <v>2245.6519744444445</v>
      </c>
      <c r="R6542" s="1" t="str">
        <f>IF(_3___Healthcare_Data_v1[[#This Row],[Age]]&gt;60,"Senior",IF(_3___Healthcare_Data_v1[[#This Row],[Age]]&gt;35,"Middle","Young"))</f>
        <v>Senior</v>
      </c>
    </row>
    <row r="6543" spans="1:18" x14ac:dyDescent="0.3">
      <c r="A6543" s="1" t="s">
        <v>17960</v>
      </c>
      <c r="B6543" s="1" t="s">
        <v>26661</v>
      </c>
      <c r="C6543" s="1" t="s">
        <v>26</v>
      </c>
      <c r="D6543" s="1" t="s">
        <v>17</v>
      </c>
      <c r="E6543" s="1" t="s">
        <v>26615</v>
      </c>
      <c r="F6543" s="2">
        <v>44380</v>
      </c>
      <c r="G6543" s="1" t="s">
        <v>17961</v>
      </c>
      <c r="H6543" s="1" t="s">
        <v>17962</v>
      </c>
      <c r="I6543" s="1" t="s">
        <v>26607</v>
      </c>
      <c r="J6543" s="3" t="s">
        <v>33207</v>
      </c>
      <c r="K6543">
        <v>242</v>
      </c>
      <c r="L6543" s="1" t="s">
        <v>22</v>
      </c>
      <c r="M6543" s="2">
        <v>44393</v>
      </c>
      <c r="N6543" s="1" t="s">
        <v>48</v>
      </c>
      <c r="O6543" s="1" t="s">
        <v>32</v>
      </c>
      <c r="P6543" s="1">
        <f>_3___Healthcare_Data_v1[[#This Row],[Discharge Date]]-_3___Healthcare_Data_v1[[#This Row],[Date of Admission]]</f>
        <v>13</v>
      </c>
      <c r="Q6543" s="1">
        <f>IFERROR(_3___Healthcare_Data_v1[[#This Row],[ Billing Amount ]]/_3___Healthcare_Data_v1[[#This Row],[Days in Hospital]],0)</f>
        <v>2839.9025299999998</v>
      </c>
      <c r="R6543" s="1" t="str">
        <f>IF(_3___Healthcare_Data_v1[[#This Row],[Age]]&gt;60,"Senior",IF(_3___Healthcare_Data_v1[[#This Row],[Age]]&gt;35,"Middle","Young"))</f>
        <v>Senior</v>
      </c>
    </row>
    <row r="6544" spans="1:18" x14ac:dyDescent="0.3">
      <c r="A6544" s="1" t="s">
        <v>17963</v>
      </c>
      <c r="B6544" s="1" t="s">
        <v>26655</v>
      </c>
      <c r="C6544" s="1" t="s">
        <v>26</v>
      </c>
      <c r="D6544" s="1" t="s">
        <v>114</v>
      </c>
      <c r="E6544" s="1" t="s">
        <v>18</v>
      </c>
      <c r="F6544" s="2">
        <v>43692</v>
      </c>
      <c r="G6544" s="1" t="s">
        <v>17964</v>
      </c>
      <c r="H6544" s="1" t="s">
        <v>17965</v>
      </c>
      <c r="I6544" s="1" t="s">
        <v>60</v>
      </c>
      <c r="J6544" s="3" t="s">
        <v>33208</v>
      </c>
      <c r="K6544">
        <v>316</v>
      </c>
      <c r="L6544" s="1" t="s">
        <v>38</v>
      </c>
      <c r="M6544" s="2">
        <v>43718</v>
      </c>
      <c r="N6544" s="1" t="s">
        <v>31</v>
      </c>
      <c r="O6544" s="1" t="s">
        <v>32</v>
      </c>
      <c r="P6544" s="1">
        <f>_3___Healthcare_Data_v1[[#This Row],[Discharge Date]]-_3___Healthcare_Data_v1[[#This Row],[Date of Admission]]</f>
        <v>26</v>
      </c>
      <c r="Q6544" s="1">
        <f>IFERROR(_3___Healthcare_Data_v1[[#This Row],[ Billing Amount ]]/_3___Healthcare_Data_v1[[#This Row],[Days in Hospital]],0)</f>
        <v>1611.9892015384614</v>
      </c>
      <c r="R6544" s="1" t="str">
        <f>IF(_3___Healthcare_Data_v1[[#This Row],[Age]]&gt;60,"Senior",IF(_3___Healthcare_Data_v1[[#This Row],[Age]]&gt;35,"Middle","Young"))</f>
        <v>Senior</v>
      </c>
    </row>
    <row r="6545" spans="1:18" x14ac:dyDescent="0.3">
      <c r="A6545" s="1" t="s">
        <v>17966</v>
      </c>
      <c r="B6545" s="1" t="s">
        <v>26822</v>
      </c>
      <c r="C6545" s="1" t="s">
        <v>26</v>
      </c>
      <c r="D6545" s="1" t="s">
        <v>49</v>
      </c>
      <c r="E6545" s="1" t="s">
        <v>69</v>
      </c>
      <c r="F6545" s="2">
        <v>44735</v>
      </c>
      <c r="G6545" s="1" t="s">
        <v>17967</v>
      </c>
      <c r="H6545" s="1" t="s">
        <v>17968</v>
      </c>
      <c r="I6545" s="1" t="s">
        <v>56</v>
      </c>
      <c r="J6545" s="3" t="s">
        <v>33209</v>
      </c>
      <c r="K6545">
        <v>111</v>
      </c>
      <c r="L6545" s="1" t="s">
        <v>22</v>
      </c>
      <c r="M6545" s="2">
        <v>44737</v>
      </c>
      <c r="N6545" s="1" t="s">
        <v>31</v>
      </c>
      <c r="O6545" s="1" t="s">
        <v>32</v>
      </c>
      <c r="P6545" s="1">
        <f>_3___Healthcare_Data_v1[[#This Row],[Discharge Date]]-_3___Healthcare_Data_v1[[#This Row],[Date of Admission]]</f>
        <v>2</v>
      </c>
      <c r="Q6545" s="1">
        <f>IFERROR(_3___Healthcare_Data_v1[[#This Row],[ Billing Amount ]]/_3___Healthcare_Data_v1[[#This Row],[Days in Hospital]],0)</f>
        <v>18839.359820000001</v>
      </c>
      <c r="R6545" s="1" t="str">
        <f>IF(_3___Healthcare_Data_v1[[#This Row],[Age]]&gt;60,"Senior",IF(_3___Healthcare_Data_v1[[#This Row],[Age]]&gt;35,"Middle","Young"))</f>
        <v>Senior</v>
      </c>
    </row>
    <row r="6546" spans="1:18" x14ac:dyDescent="0.3">
      <c r="A6546" s="1" t="s">
        <v>17969</v>
      </c>
      <c r="B6546" s="1" t="s">
        <v>26704</v>
      </c>
      <c r="C6546" s="1" t="s">
        <v>16</v>
      </c>
      <c r="D6546" s="1" t="s">
        <v>34</v>
      </c>
      <c r="E6546" s="1" t="s">
        <v>28</v>
      </c>
      <c r="F6546" s="2">
        <v>44209</v>
      </c>
      <c r="G6546" s="1" t="s">
        <v>17970</v>
      </c>
      <c r="H6546" s="1" t="s">
        <v>3246</v>
      </c>
      <c r="I6546" s="1" t="s">
        <v>52</v>
      </c>
      <c r="J6546" s="3" t="s">
        <v>33210</v>
      </c>
      <c r="K6546">
        <v>265</v>
      </c>
      <c r="L6546" s="1" t="s">
        <v>42</v>
      </c>
      <c r="M6546" s="2">
        <v>44232</v>
      </c>
      <c r="N6546" s="1" t="s">
        <v>31</v>
      </c>
      <c r="O6546" s="1" t="s">
        <v>24</v>
      </c>
      <c r="P6546" s="1">
        <f>_3___Healthcare_Data_v1[[#This Row],[Discharge Date]]-_3___Healthcare_Data_v1[[#This Row],[Date of Admission]]</f>
        <v>23</v>
      </c>
      <c r="Q6546" s="1">
        <f>IFERROR(_3___Healthcare_Data_v1[[#This Row],[ Billing Amount ]]/_3___Healthcare_Data_v1[[#This Row],[Days in Hospital]],0)</f>
        <v>1763.5848991304349</v>
      </c>
      <c r="R6546" s="1" t="str">
        <f>IF(_3___Healthcare_Data_v1[[#This Row],[Age]]&gt;60,"Senior",IF(_3___Healthcare_Data_v1[[#This Row],[Age]]&gt;35,"Middle","Young"))</f>
        <v>Senior</v>
      </c>
    </row>
    <row r="6547" spans="1:18" x14ac:dyDescent="0.3">
      <c r="A6547" s="1" t="s">
        <v>17971</v>
      </c>
      <c r="B6547" s="1" t="s">
        <v>26624</v>
      </c>
      <c r="C6547" s="1" t="s">
        <v>16</v>
      </c>
      <c r="D6547" s="1" t="s">
        <v>27</v>
      </c>
      <c r="E6547" s="1" t="s">
        <v>35</v>
      </c>
      <c r="F6547" s="2">
        <v>43741</v>
      </c>
      <c r="G6547" s="1" t="s">
        <v>17972</v>
      </c>
      <c r="H6547" s="1" t="s">
        <v>17973</v>
      </c>
      <c r="I6547" s="1" t="s">
        <v>60</v>
      </c>
      <c r="J6547" s="3" t="s">
        <v>33211</v>
      </c>
      <c r="K6547">
        <v>423</v>
      </c>
      <c r="L6547" s="1" t="s">
        <v>22</v>
      </c>
      <c r="M6547" s="2">
        <v>43760</v>
      </c>
      <c r="N6547" s="1" t="s">
        <v>84</v>
      </c>
      <c r="O6547" s="1" t="s">
        <v>44</v>
      </c>
      <c r="P6547" s="1">
        <f>_3___Healthcare_Data_v1[[#This Row],[Discharge Date]]-_3___Healthcare_Data_v1[[#This Row],[Date of Admission]]</f>
        <v>19</v>
      </c>
      <c r="Q6547" s="1">
        <f>IFERROR(_3___Healthcare_Data_v1[[#This Row],[ Billing Amount ]]/_3___Healthcare_Data_v1[[#This Row],[Days in Hospital]],0)</f>
        <v>744.88639684210523</v>
      </c>
      <c r="R6547" s="1" t="str">
        <f>IF(_3___Healthcare_Data_v1[[#This Row],[Age]]&gt;60,"Senior",IF(_3___Healthcare_Data_v1[[#This Row],[Age]]&gt;35,"Middle","Young"))</f>
        <v>Senior</v>
      </c>
    </row>
    <row r="6548" spans="1:18" x14ac:dyDescent="0.3">
      <c r="A6548" s="1" t="s">
        <v>17974</v>
      </c>
      <c r="B6548" s="1" t="s">
        <v>26610</v>
      </c>
      <c r="C6548" s="1" t="s">
        <v>26</v>
      </c>
      <c r="D6548" s="1" t="s">
        <v>114</v>
      </c>
      <c r="E6548" s="1" t="s">
        <v>26620</v>
      </c>
      <c r="F6548" s="2">
        <v>44252</v>
      </c>
      <c r="G6548" s="1" t="s">
        <v>17975</v>
      </c>
      <c r="H6548" s="1" t="s">
        <v>17976</v>
      </c>
      <c r="I6548" s="1" t="s">
        <v>56</v>
      </c>
      <c r="J6548" s="3" t="s">
        <v>33212</v>
      </c>
      <c r="K6548">
        <v>312</v>
      </c>
      <c r="L6548" s="1" t="s">
        <v>42</v>
      </c>
      <c r="M6548" s="2">
        <v>44276</v>
      </c>
      <c r="N6548" s="1" t="s">
        <v>84</v>
      </c>
      <c r="O6548" s="1" t="s">
        <v>32</v>
      </c>
      <c r="P6548" s="1">
        <f>_3___Healthcare_Data_v1[[#This Row],[Discharge Date]]-_3___Healthcare_Data_v1[[#This Row],[Date of Admission]]</f>
        <v>24</v>
      </c>
      <c r="Q6548" s="1">
        <f>IFERROR(_3___Healthcare_Data_v1[[#This Row],[ Billing Amount ]]/_3___Healthcare_Data_v1[[#This Row],[Days in Hospital]],0)</f>
        <v>505.55845041666663</v>
      </c>
      <c r="R6548" s="1" t="str">
        <f>IF(_3___Healthcare_Data_v1[[#This Row],[Age]]&gt;60,"Senior",IF(_3___Healthcare_Data_v1[[#This Row],[Age]]&gt;35,"Middle","Young"))</f>
        <v>Senior</v>
      </c>
    </row>
    <row r="6549" spans="1:18" x14ac:dyDescent="0.3">
      <c r="A6549" s="1" t="s">
        <v>11779</v>
      </c>
      <c r="B6549" s="1" t="s">
        <v>26655</v>
      </c>
      <c r="C6549" s="1" t="s">
        <v>26</v>
      </c>
      <c r="D6549" s="1" t="s">
        <v>89</v>
      </c>
      <c r="E6549" s="1" t="s">
        <v>26620</v>
      </c>
      <c r="F6549" s="2">
        <v>43782</v>
      </c>
      <c r="G6549" s="1" t="s">
        <v>17977</v>
      </c>
      <c r="H6549" s="1" t="s">
        <v>17978</v>
      </c>
      <c r="I6549" s="1" t="s">
        <v>60</v>
      </c>
      <c r="J6549" s="3" t="s">
        <v>33213</v>
      </c>
      <c r="K6549">
        <v>208</v>
      </c>
      <c r="L6549" s="1" t="s">
        <v>38</v>
      </c>
      <c r="M6549" s="2">
        <v>43794</v>
      </c>
      <c r="N6549" s="1" t="s">
        <v>84</v>
      </c>
      <c r="O6549" s="1" t="s">
        <v>32</v>
      </c>
      <c r="P6549" s="1">
        <f>_3___Healthcare_Data_v1[[#This Row],[Discharge Date]]-_3___Healthcare_Data_v1[[#This Row],[Date of Admission]]</f>
        <v>12</v>
      </c>
      <c r="Q6549" s="1">
        <f>IFERROR(_3___Healthcare_Data_v1[[#This Row],[ Billing Amount ]]/_3___Healthcare_Data_v1[[#This Row],[Days in Hospital]],0)</f>
        <v>504.0771431666667</v>
      </c>
      <c r="R6549" s="1" t="str">
        <f>IF(_3___Healthcare_Data_v1[[#This Row],[Age]]&gt;60,"Senior",IF(_3___Healthcare_Data_v1[[#This Row],[Age]]&gt;35,"Middle","Young"))</f>
        <v>Senior</v>
      </c>
    </row>
    <row r="6550" spans="1:18" x14ac:dyDescent="0.3">
      <c r="A6550" s="1" t="s">
        <v>17979</v>
      </c>
      <c r="B6550" s="1" t="s">
        <v>26712</v>
      </c>
      <c r="C6550" s="1" t="s">
        <v>26</v>
      </c>
      <c r="D6550" s="1" t="s">
        <v>49</v>
      </c>
      <c r="E6550" s="1" t="s">
        <v>26615</v>
      </c>
      <c r="F6550" s="2">
        <v>44713</v>
      </c>
      <c r="G6550" s="1" t="s">
        <v>17980</v>
      </c>
      <c r="H6550" s="1" t="s">
        <v>13352</v>
      </c>
      <c r="I6550" s="1" t="s">
        <v>60</v>
      </c>
      <c r="J6550" s="3" t="s">
        <v>33214</v>
      </c>
      <c r="K6550">
        <v>161</v>
      </c>
      <c r="L6550" s="1" t="s">
        <v>22</v>
      </c>
      <c r="M6550" s="2">
        <v>44731</v>
      </c>
      <c r="N6550" s="1" t="s">
        <v>43</v>
      </c>
      <c r="O6550" s="1" t="s">
        <v>32</v>
      </c>
      <c r="P6550" s="1">
        <f>_3___Healthcare_Data_v1[[#This Row],[Discharge Date]]-_3___Healthcare_Data_v1[[#This Row],[Date of Admission]]</f>
        <v>18</v>
      </c>
      <c r="Q6550" s="1">
        <f>IFERROR(_3___Healthcare_Data_v1[[#This Row],[ Billing Amount ]]/_3___Healthcare_Data_v1[[#This Row],[Days in Hospital]],0)</f>
        <v>531.50372372222216</v>
      </c>
      <c r="R6550" s="1" t="str">
        <f>IF(_3___Healthcare_Data_v1[[#This Row],[Age]]&gt;60,"Senior",IF(_3___Healthcare_Data_v1[[#This Row],[Age]]&gt;35,"Middle","Young"))</f>
        <v>Senior</v>
      </c>
    </row>
    <row r="6551" spans="1:18" x14ac:dyDescent="0.3">
      <c r="A6551" s="1" t="s">
        <v>17981</v>
      </c>
      <c r="B6551" s="1" t="s">
        <v>26980</v>
      </c>
      <c r="C6551" s="1" t="s">
        <v>16</v>
      </c>
      <c r="D6551" s="1" t="s">
        <v>34</v>
      </c>
      <c r="E6551" s="1" t="s">
        <v>35</v>
      </c>
      <c r="F6551" s="2">
        <v>44805</v>
      </c>
      <c r="G6551" s="1" t="s">
        <v>12361</v>
      </c>
      <c r="H6551" s="1" t="s">
        <v>17982</v>
      </c>
      <c r="I6551" s="1" t="s">
        <v>26607</v>
      </c>
      <c r="J6551" s="3" t="s">
        <v>33215</v>
      </c>
      <c r="K6551">
        <v>307</v>
      </c>
      <c r="L6551" s="1" t="s">
        <v>22</v>
      </c>
      <c r="M6551" s="2">
        <v>44819</v>
      </c>
      <c r="N6551" s="1" t="s">
        <v>31</v>
      </c>
      <c r="O6551" s="1" t="s">
        <v>44</v>
      </c>
      <c r="P6551" s="1">
        <f>_3___Healthcare_Data_v1[[#This Row],[Discharge Date]]-_3___Healthcare_Data_v1[[#This Row],[Date of Admission]]</f>
        <v>14</v>
      </c>
      <c r="Q6551" s="1">
        <f>IFERROR(_3___Healthcare_Data_v1[[#This Row],[ Billing Amount ]]/_3___Healthcare_Data_v1[[#This Row],[Days in Hospital]],0)</f>
        <v>934.55977071428572</v>
      </c>
      <c r="R6551" s="1" t="str">
        <f>IF(_3___Healthcare_Data_v1[[#This Row],[Age]]&gt;60,"Senior",IF(_3___Healthcare_Data_v1[[#This Row],[Age]]&gt;35,"Middle","Young"))</f>
        <v>Senior</v>
      </c>
    </row>
    <row r="6552" spans="1:18" x14ac:dyDescent="0.3">
      <c r="A6552" s="1" t="s">
        <v>17983</v>
      </c>
      <c r="B6552" s="1" t="s">
        <v>26636</v>
      </c>
      <c r="C6552" s="1" t="s">
        <v>26</v>
      </c>
      <c r="D6552" s="1" t="s">
        <v>49</v>
      </c>
      <c r="E6552" s="1" t="s">
        <v>26615</v>
      </c>
      <c r="F6552" s="2">
        <v>45088</v>
      </c>
      <c r="G6552" s="1" t="s">
        <v>17984</v>
      </c>
      <c r="H6552" s="1" t="s">
        <v>17985</v>
      </c>
      <c r="I6552" s="1" t="s">
        <v>60</v>
      </c>
      <c r="J6552" s="3" t="s">
        <v>33216</v>
      </c>
      <c r="K6552">
        <v>478</v>
      </c>
      <c r="L6552" s="1" t="s">
        <v>22</v>
      </c>
      <c r="M6552" s="2">
        <v>45106</v>
      </c>
      <c r="N6552" s="1" t="s">
        <v>31</v>
      </c>
      <c r="O6552" s="1" t="s">
        <v>32</v>
      </c>
      <c r="P6552" s="1">
        <f>_3___Healthcare_Data_v1[[#This Row],[Discharge Date]]-_3___Healthcare_Data_v1[[#This Row],[Date of Admission]]</f>
        <v>18</v>
      </c>
      <c r="Q6552" s="1">
        <f>IFERROR(_3___Healthcare_Data_v1[[#This Row],[ Billing Amount ]]/_3___Healthcare_Data_v1[[#This Row],[Days in Hospital]],0)</f>
        <v>381.04768655555557</v>
      </c>
      <c r="R6552" s="1" t="str">
        <f>IF(_3___Healthcare_Data_v1[[#This Row],[Age]]&gt;60,"Senior",IF(_3___Healthcare_Data_v1[[#This Row],[Age]]&gt;35,"Middle","Young"))</f>
        <v>Senior</v>
      </c>
    </row>
    <row r="6553" spans="1:18" x14ac:dyDescent="0.3">
      <c r="A6553" s="1" t="s">
        <v>17986</v>
      </c>
      <c r="B6553" s="1" t="s">
        <v>26725</v>
      </c>
      <c r="C6553" s="1" t="s">
        <v>26</v>
      </c>
      <c r="D6553" s="1" t="s">
        <v>27</v>
      </c>
      <c r="E6553" s="1" t="s">
        <v>26615</v>
      </c>
      <c r="F6553" s="2">
        <v>44142</v>
      </c>
      <c r="G6553" s="1" t="s">
        <v>17987</v>
      </c>
      <c r="H6553" s="1" t="s">
        <v>17988</v>
      </c>
      <c r="I6553" s="1" t="s">
        <v>52</v>
      </c>
      <c r="J6553" s="3" t="s">
        <v>33217</v>
      </c>
      <c r="K6553">
        <v>257</v>
      </c>
      <c r="L6553" s="1" t="s">
        <v>22</v>
      </c>
      <c r="M6553" s="2">
        <v>44152</v>
      </c>
      <c r="N6553" s="1" t="s">
        <v>31</v>
      </c>
      <c r="O6553" s="1" t="s">
        <v>44</v>
      </c>
      <c r="P6553" s="1">
        <f>_3___Healthcare_Data_v1[[#This Row],[Discharge Date]]-_3___Healthcare_Data_v1[[#This Row],[Date of Admission]]</f>
        <v>10</v>
      </c>
      <c r="Q6553" s="1">
        <f>IFERROR(_3___Healthcare_Data_v1[[#This Row],[ Billing Amount ]]/_3___Healthcare_Data_v1[[#This Row],[Days in Hospital]],0)</f>
        <v>423.49962880000004</v>
      </c>
      <c r="R6553" s="1" t="str">
        <f>IF(_3___Healthcare_Data_v1[[#This Row],[Age]]&gt;60,"Senior",IF(_3___Healthcare_Data_v1[[#This Row],[Age]]&gt;35,"Middle","Young"))</f>
        <v>Senior</v>
      </c>
    </row>
    <row r="6554" spans="1:18" x14ac:dyDescent="0.3">
      <c r="A6554" s="1" t="s">
        <v>17989</v>
      </c>
      <c r="B6554" s="1" t="s">
        <v>26697</v>
      </c>
      <c r="C6554" s="1" t="s">
        <v>16</v>
      </c>
      <c r="D6554" s="1" t="s">
        <v>62</v>
      </c>
      <c r="E6554" s="1" t="s">
        <v>28</v>
      </c>
      <c r="F6554" s="2">
        <v>45214</v>
      </c>
      <c r="G6554" s="1" t="s">
        <v>17990</v>
      </c>
      <c r="H6554" s="1" t="s">
        <v>6960</v>
      </c>
      <c r="I6554" s="1" t="s">
        <v>26607</v>
      </c>
      <c r="J6554" s="3" t="s">
        <v>33218</v>
      </c>
      <c r="K6554">
        <v>329</v>
      </c>
      <c r="L6554" s="1" t="s">
        <v>42</v>
      </c>
      <c r="M6554" s="2">
        <v>45218</v>
      </c>
      <c r="N6554" s="1" t="s">
        <v>48</v>
      </c>
      <c r="O6554" s="1" t="s">
        <v>44</v>
      </c>
      <c r="P6554" s="1">
        <f>_3___Healthcare_Data_v1[[#This Row],[Discharge Date]]-_3___Healthcare_Data_v1[[#This Row],[Date of Admission]]</f>
        <v>4</v>
      </c>
      <c r="Q6554" s="1">
        <f>IFERROR(_3___Healthcare_Data_v1[[#This Row],[ Billing Amount ]]/_3___Healthcare_Data_v1[[#This Row],[Days in Hospital]],0)</f>
        <v>9053.9876475000001</v>
      </c>
      <c r="R6554" s="1" t="str">
        <f>IF(_3___Healthcare_Data_v1[[#This Row],[Age]]&gt;60,"Senior",IF(_3___Healthcare_Data_v1[[#This Row],[Age]]&gt;35,"Middle","Young"))</f>
        <v>Senior</v>
      </c>
    </row>
    <row r="6555" spans="1:18" x14ac:dyDescent="0.3">
      <c r="A6555" s="1" t="s">
        <v>17991</v>
      </c>
      <c r="B6555" s="1" t="s">
        <v>26610</v>
      </c>
      <c r="C6555" s="1" t="s">
        <v>16</v>
      </c>
      <c r="D6555" s="1" t="s">
        <v>229</v>
      </c>
      <c r="E6555" s="1" t="s">
        <v>18</v>
      </c>
      <c r="F6555" s="2">
        <v>44528</v>
      </c>
      <c r="G6555" s="1" t="s">
        <v>17992</v>
      </c>
      <c r="H6555" s="1" t="s">
        <v>14294</v>
      </c>
      <c r="I6555" s="1" t="s">
        <v>52</v>
      </c>
      <c r="J6555" s="3" t="s">
        <v>33219</v>
      </c>
      <c r="K6555">
        <v>210</v>
      </c>
      <c r="L6555" s="1" t="s">
        <v>22</v>
      </c>
      <c r="M6555" s="2">
        <v>44544</v>
      </c>
      <c r="N6555" s="1" t="s">
        <v>23</v>
      </c>
      <c r="O6555" s="1" t="s">
        <v>32</v>
      </c>
      <c r="P6555" s="1">
        <f>_3___Healthcare_Data_v1[[#This Row],[Discharge Date]]-_3___Healthcare_Data_v1[[#This Row],[Date of Admission]]</f>
        <v>16</v>
      </c>
      <c r="Q6555" s="1">
        <f>IFERROR(_3___Healthcare_Data_v1[[#This Row],[ Billing Amount ]]/_3___Healthcare_Data_v1[[#This Row],[Days in Hospital]],0)</f>
        <v>2151.3188512500001</v>
      </c>
      <c r="R6555" s="1" t="str">
        <f>IF(_3___Healthcare_Data_v1[[#This Row],[Age]]&gt;60,"Senior",IF(_3___Healthcare_Data_v1[[#This Row],[Age]]&gt;35,"Middle","Young"))</f>
        <v>Senior</v>
      </c>
    </row>
    <row r="6556" spans="1:18" x14ac:dyDescent="0.3">
      <c r="A6556" s="1" t="s">
        <v>17993</v>
      </c>
      <c r="B6556" s="1" t="s">
        <v>26679</v>
      </c>
      <c r="C6556" s="1" t="s">
        <v>16</v>
      </c>
      <c r="D6556" s="1" t="s">
        <v>114</v>
      </c>
      <c r="E6556" s="1" t="s">
        <v>26620</v>
      </c>
      <c r="F6556" s="2">
        <v>43700</v>
      </c>
      <c r="G6556" s="1" t="s">
        <v>17994</v>
      </c>
      <c r="H6556" s="1" t="s">
        <v>17995</v>
      </c>
      <c r="I6556" s="1" t="s">
        <v>60</v>
      </c>
      <c r="J6556" s="3" t="s">
        <v>33220</v>
      </c>
      <c r="K6556">
        <v>311</v>
      </c>
      <c r="L6556" s="1" t="s">
        <v>38</v>
      </c>
      <c r="M6556" s="2">
        <v>43707</v>
      </c>
      <c r="N6556" s="1" t="s">
        <v>23</v>
      </c>
      <c r="O6556" s="1" t="s">
        <v>32</v>
      </c>
      <c r="P6556" s="1">
        <f>_3___Healthcare_Data_v1[[#This Row],[Discharge Date]]-_3___Healthcare_Data_v1[[#This Row],[Date of Admission]]</f>
        <v>7</v>
      </c>
      <c r="Q6556" s="1">
        <f>IFERROR(_3___Healthcare_Data_v1[[#This Row],[ Billing Amount ]]/_3___Healthcare_Data_v1[[#This Row],[Days in Hospital]],0)</f>
        <v>1765.7416357142858</v>
      </c>
      <c r="R6556" s="1" t="str">
        <f>IF(_3___Healthcare_Data_v1[[#This Row],[Age]]&gt;60,"Senior",IF(_3___Healthcare_Data_v1[[#This Row],[Age]]&gt;35,"Middle","Young"))</f>
        <v>Senior</v>
      </c>
    </row>
    <row r="6557" spans="1:18" x14ac:dyDescent="0.3">
      <c r="A6557" s="1" t="s">
        <v>17996</v>
      </c>
      <c r="B6557" s="1" t="s">
        <v>26672</v>
      </c>
      <c r="C6557" s="1" t="s">
        <v>26</v>
      </c>
      <c r="D6557" s="1" t="s">
        <v>27</v>
      </c>
      <c r="E6557" s="1" t="s">
        <v>69</v>
      </c>
      <c r="F6557" s="2">
        <v>43630</v>
      </c>
      <c r="G6557" s="1" t="s">
        <v>17997</v>
      </c>
      <c r="H6557" s="1" t="s">
        <v>17998</v>
      </c>
      <c r="I6557" s="1" t="s">
        <v>26607</v>
      </c>
      <c r="J6557" s="3" t="s">
        <v>33221</v>
      </c>
      <c r="K6557">
        <v>284</v>
      </c>
      <c r="L6557" s="1" t="s">
        <v>22</v>
      </c>
      <c r="M6557" s="2">
        <v>43633</v>
      </c>
      <c r="N6557" s="1" t="s">
        <v>84</v>
      </c>
      <c r="O6557" s="1" t="s">
        <v>32</v>
      </c>
      <c r="P6557" s="1">
        <f>_3___Healthcare_Data_v1[[#This Row],[Discharge Date]]-_3___Healthcare_Data_v1[[#This Row],[Date of Admission]]</f>
        <v>3</v>
      </c>
      <c r="Q6557" s="1">
        <f>IFERROR(_3___Healthcare_Data_v1[[#This Row],[ Billing Amount ]]/_3___Healthcare_Data_v1[[#This Row],[Days in Hospital]],0)</f>
        <v>7468.4080700000004</v>
      </c>
      <c r="R6557" s="1" t="str">
        <f>IF(_3___Healthcare_Data_v1[[#This Row],[Age]]&gt;60,"Senior",IF(_3___Healthcare_Data_v1[[#This Row],[Age]]&gt;35,"Middle","Young"))</f>
        <v>Senior</v>
      </c>
    </row>
    <row r="6558" spans="1:18" x14ac:dyDescent="0.3">
      <c r="A6558" s="1" t="s">
        <v>17999</v>
      </c>
      <c r="B6558" s="1" t="s">
        <v>26612</v>
      </c>
      <c r="C6558" s="1" t="s">
        <v>26</v>
      </c>
      <c r="D6558" s="1" t="s">
        <v>17</v>
      </c>
      <c r="E6558" s="1" t="s">
        <v>26615</v>
      </c>
      <c r="F6558" s="2">
        <v>44222</v>
      </c>
      <c r="G6558" s="1" t="s">
        <v>18000</v>
      </c>
      <c r="H6558" s="1" t="s">
        <v>18001</v>
      </c>
      <c r="I6558" s="1" t="s">
        <v>26607</v>
      </c>
      <c r="J6558" s="3" t="s">
        <v>33222</v>
      </c>
      <c r="K6558">
        <v>333</v>
      </c>
      <c r="L6558" s="1" t="s">
        <v>22</v>
      </c>
      <c r="M6558" s="2">
        <v>44226</v>
      </c>
      <c r="N6558" s="1" t="s">
        <v>84</v>
      </c>
      <c r="O6558" s="1" t="s">
        <v>24</v>
      </c>
      <c r="P6558" s="1">
        <f>_3___Healthcare_Data_v1[[#This Row],[Discharge Date]]-_3___Healthcare_Data_v1[[#This Row],[Date of Admission]]</f>
        <v>4</v>
      </c>
      <c r="Q6558" s="1">
        <f>IFERROR(_3___Healthcare_Data_v1[[#This Row],[ Billing Amount ]]/_3___Healthcare_Data_v1[[#This Row],[Days in Hospital]],0)</f>
        <v>7770.3107900000005</v>
      </c>
      <c r="R6558" s="1" t="str">
        <f>IF(_3___Healthcare_Data_v1[[#This Row],[Age]]&gt;60,"Senior",IF(_3___Healthcare_Data_v1[[#This Row],[Age]]&gt;35,"Middle","Young"))</f>
        <v>Senior</v>
      </c>
    </row>
    <row r="6559" spans="1:18" x14ac:dyDescent="0.3">
      <c r="A6559" s="1" t="s">
        <v>18002</v>
      </c>
      <c r="B6559" s="1" t="s">
        <v>26850</v>
      </c>
      <c r="C6559" s="1" t="s">
        <v>16</v>
      </c>
      <c r="D6559" s="1" t="s">
        <v>49</v>
      </c>
      <c r="E6559" s="1" t="s">
        <v>26620</v>
      </c>
      <c r="F6559" s="2">
        <v>45217</v>
      </c>
      <c r="G6559" s="1" t="s">
        <v>18003</v>
      </c>
      <c r="H6559" s="1" t="s">
        <v>18004</v>
      </c>
      <c r="I6559" s="1" t="s">
        <v>56</v>
      </c>
      <c r="J6559" s="3" t="s">
        <v>33223</v>
      </c>
      <c r="K6559">
        <v>469</v>
      </c>
      <c r="L6559" s="1" t="s">
        <v>38</v>
      </c>
      <c r="M6559" s="2">
        <v>45223</v>
      </c>
      <c r="N6559" s="1" t="s">
        <v>23</v>
      </c>
      <c r="O6559" s="1" t="s">
        <v>32</v>
      </c>
      <c r="P6559" s="1">
        <f>_3___Healthcare_Data_v1[[#This Row],[Discharge Date]]-_3___Healthcare_Data_v1[[#This Row],[Date of Admission]]</f>
        <v>6</v>
      </c>
      <c r="Q6559" s="1">
        <f>IFERROR(_3___Healthcare_Data_v1[[#This Row],[ Billing Amount ]]/_3___Healthcare_Data_v1[[#This Row],[Days in Hospital]],0)</f>
        <v>3314.5288700000001</v>
      </c>
      <c r="R6559" s="1" t="str">
        <f>IF(_3___Healthcare_Data_v1[[#This Row],[Age]]&gt;60,"Senior",IF(_3___Healthcare_Data_v1[[#This Row],[Age]]&gt;35,"Middle","Young"))</f>
        <v>Senior</v>
      </c>
    </row>
    <row r="6560" spans="1:18" x14ac:dyDescent="0.3">
      <c r="A6560" s="1" t="s">
        <v>18005</v>
      </c>
      <c r="B6560" s="1" t="s">
        <v>26614</v>
      </c>
      <c r="C6560" s="1" t="s">
        <v>16</v>
      </c>
      <c r="D6560" s="1" t="s">
        <v>17</v>
      </c>
      <c r="E6560" s="1" t="s">
        <v>69</v>
      </c>
      <c r="F6560" s="2">
        <v>44902</v>
      </c>
      <c r="G6560" s="1" t="s">
        <v>18006</v>
      </c>
      <c r="H6560" s="1" t="s">
        <v>18007</v>
      </c>
      <c r="I6560" s="1" t="s">
        <v>21</v>
      </c>
      <c r="J6560" s="3" t="s">
        <v>33224</v>
      </c>
      <c r="K6560">
        <v>450</v>
      </c>
      <c r="L6560" s="1" t="s">
        <v>22</v>
      </c>
      <c r="M6560" s="2">
        <v>44904</v>
      </c>
      <c r="N6560" s="1" t="s">
        <v>31</v>
      </c>
      <c r="O6560" s="1" t="s">
        <v>24</v>
      </c>
      <c r="P6560" s="1">
        <f>_3___Healthcare_Data_v1[[#This Row],[Discharge Date]]-_3___Healthcare_Data_v1[[#This Row],[Date of Admission]]</f>
        <v>2</v>
      </c>
      <c r="Q6560" s="1">
        <f>IFERROR(_3___Healthcare_Data_v1[[#This Row],[ Billing Amount ]]/_3___Healthcare_Data_v1[[#This Row],[Days in Hospital]],0)</f>
        <v>33166.792379999999</v>
      </c>
      <c r="R6560" s="1" t="str">
        <f>IF(_3___Healthcare_Data_v1[[#This Row],[Age]]&gt;60,"Senior",IF(_3___Healthcare_Data_v1[[#This Row],[Age]]&gt;35,"Middle","Young"))</f>
        <v>Senior</v>
      </c>
    </row>
    <row r="6561" spans="1:18" x14ac:dyDescent="0.3">
      <c r="A6561" s="1" t="s">
        <v>18008</v>
      </c>
      <c r="B6561" s="1" t="s">
        <v>26759</v>
      </c>
      <c r="C6561" s="1" t="s">
        <v>16</v>
      </c>
      <c r="D6561" s="1" t="s">
        <v>62</v>
      </c>
      <c r="E6561" s="1" t="s">
        <v>28</v>
      </c>
      <c r="F6561" s="2">
        <v>44130</v>
      </c>
      <c r="G6561" s="1" t="s">
        <v>18009</v>
      </c>
      <c r="H6561" s="1" t="s">
        <v>5008</v>
      </c>
      <c r="I6561" s="1" t="s">
        <v>52</v>
      </c>
      <c r="J6561" s="3" t="s">
        <v>33225</v>
      </c>
      <c r="K6561">
        <v>126</v>
      </c>
      <c r="L6561" s="1" t="s">
        <v>42</v>
      </c>
      <c r="M6561" s="2">
        <v>44156</v>
      </c>
      <c r="N6561" s="1" t="s">
        <v>84</v>
      </c>
      <c r="O6561" s="1" t="s">
        <v>32</v>
      </c>
      <c r="P6561" s="1">
        <f>_3___Healthcare_Data_v1[[#This Row],[Discharge Date]]-_3___Healthcare_Data_v1[[#This Row],[Date of Admission]]</f>
        <v>26</v>
      </c>
      <c r="Q6561" s="1">
        <f>IFERROR(_3___Healthcare_Data_v1[[#This Row],[ Billing Amount ]]/_3___Healthcare_Data_v1[[#This Row],[Days in Hospital]],0)</f>
        <v>1255.4891869230769</v>
      </c>
      <c r="R6561" s="1" t="str">
        <f>IF(_3___Healthcare_Data_v1[[#This Row],[Age]]&gt;60,"Senior",IF(_3___Healthcare_Data_v1[[#This Row],[Age]]&gt;35,"Middle","Young"))</f>
        <v>Senior</v>
      </c>
    </row>
    <row r="6562" spans="1:18" x14ac:dyDescent="0.3">
      <c r="A6562" s="1" t="s">
        <v>18010</v>
      </c>
      <c r="B6562" s="1" t="s">
        <v>26798</v>
      </c>
      <c r="C6562" s="1" t="s">
        <v>16</v>
      </c>
      <c r="D6562" s="1" t="s">
        <v>17</v>
      </c>
      <c r="E6562" s="1" t="s">
        <v>18</v>
      </c>
      <c r="F6562" s="2">
        <v>43458</v>
      </c>
      <c r="G6562" s="1" t="s">
        <v>18011</v>
      </c>
      <c r="H6562" s="1" t="s">
        <v>4646</v>
      </c>
      <c r="I6562" s="1" t="s">
        <v>56</v>
      </c>
      <c r="J6562" s="3" t="s">
        <v>33226</v>
      </c>
      <c r="K6562">
        <v>289</v>
      </c>
      <c r="L6562" s="1" t="s">
        <v>38</v>
      </c>
      <c r="M6562" s="2">
        <v>43477</v>
      </c>
      <c r="N6562" s="1" t="s">
        <v>48</v>
      </c>
      <c r="O6562" s="1" t="s">
        <v>24</v>
      </c>
      <c r="P6562" s="1">
        <f>_3___Healthcare_Data_v1[[#This Row],[Discharge Date]]-_3___Healthcare_Data_v1[[#This Row],[Date of Admission]]</f>
        <v>19</v>
      </c>
      <c r="Q6562" s="1">
        <f>IFERROR(_3___Healthcare_Data_v1[[#This Row],[ Billing Amount ]]/_3___Healthcare_Data_v1[[#This Row],[Days in Hospital]],0)</f>
        <v>2225.0133931578948</v>
      </c>
      <c r="R6562" s="1" t="str">
        <f>IF(_3___Healthcare_Data_v1[[#This Row],[Age]]&gt;60,"Senior",IF(_3___Healthcare_Data_v1[[#This Row],[Age]]&gt;35,"Middle","Young"))</f>
        <v>Senior</v>
      </c>
    </row>
    <row r="6563" spans="1:18" x14ac:dyDescent="0.3">
      <c r="A6563" s="1" t="s">
        <v>18012</v>
      </c>
      <c r="B6563" s="1" t="s">
        <v>26822</v>
      </c>
      <c r="C6563" s="1" t="s">
        <v>26</v>
      </c>
      <c r="D6563" s="1" t="s">
        <v>89</v>
      </c>
      <c r="E6563" s="1" t="s">
        <v>69</v>
      </c>
      <c r="F6563" s="2">
        <v>44327</v>
      </c>
      <c r="G6563" s="1" t="s">
        <v>18013</v>
      </c>
      <c r="H6563" s="1" t="s">
        <v>18014</v>
      </c>
      <c r="I6563" s="1" t="s">
        <v>52</v>
      </c>
      <c r="J6563" s="3" t="s">
        <v>33227</v>
      </c>
      <c r="K6563">
        <v>346</v>
      </c>
      <c r="L6563" s="1" t="s">
        <v>22</v>
      </c>
      <c r="M6563" s="2">
        <v>44339</v>
      </c>
      <c r="N6563" s="1" t="s">
        <v>31</v>
      </c>
      <c r="O6563" s="1" t="s">
        <v>32</v>
      </c>
      <c r="P6563" s="1">
        <f>_3___Healthcare_Data_v1[[#This Row],[Discharge Date]]-_3___Healthcare_Data_v1[[#This Row],[Date of Admission]]</f>
        <v>12</v>
      </c>
      <c r="Q6563" s="1">
        <f>IFERROR(_3___Healthcare_Data_v1[[#This Row],[ Billing Amount ]]/_3___Healthcare_Data_v1[[#This Row],[Days in Hospital]],0)</f>
        <v>5839.5462716666661</v>
      </c>
      <c r="R6563" s="1" t="str">
        <f>IF(_3___Healthcare_Data_v1[[#This Row],[Age]]&gt;60,"Senior",IF(_3___Healthcare_Data_v1[[#This Row],[Age]]&gt;35,"Middle","Young"))</f>
        <v>Senior</v>
      </c>
    </row>
    <row r="6564" spans="1:18" x14ac:dyDescent="0.3">
      <c r="A6564" s="1" t="s">
        <v>18015</v>
      </c>
      <c r="B6564" s="1" t="s">
        <v>26720</v>
      </c>
      <c r="C6564" s="1" t="s">
        <v>16</v>
      </c>
      <c r="D6564" s="1" t="s">
        <v>62</v>
      </c>
      <c r="E6564" s="1" t="s">
        <v>28</v>
      </c>
      <c r="F6564" s="2">
        <v>44071</v>
      </c>
      <c r="G6564" s="1" t="s">
        <v>18016</v>
      </c>
      <c r="H6564" s="1" t="s">
        <v>18017</v>
      </c>
      <c r="I6564" s="1" t="s">
        <v>60</v>
      </c>
      <c r="J6564" s="3" t="s">
        <v>33228</v>
      </c>
      <c r="K6564">
        <v>267</v>
      </c>
      <c r="L6564" s="1" t="s">
        <v>42</v>
      </c>
      <c r="M6564" s="2">
        <v>44099</v>
      </c>
      <c r="N6564" s="1" t="s">
        <v>84</v>
      </c>
      <c r="O6564" s="1" t="s">
        <v>24</v>
      </c>
      <c r="P6564" s="1">
        <f>_3___Healthcare_Data_v1[[#This Row],[Discharge Date]]-_3___Healthcare_Data_v1[[#This Row],[Date of Admission]]</f>
        <v>28</v>
      </c>
      <c r="Q6564" s="1">
        <f>IFERROR(_3___Healthcare_Data_v1[[#This Row],[ Billing Amount ]]/_3___Healthcare_Data_v1[[#This Row],[Days in Hospital]],0)</f>
        <v>1137.8680107142857</v>
      </c>
      <c r="R6564" s="1" t="str">
        <f>IF(_3___Healthcare_Data_v1[[#This Row],[Age]]&gt;60,"Senior",IF(_3___Healthcare_Data_v1[[#This Row],[Age]]&gt;35,"Middle","Young"))</f>
        <v>Senior</v>
      </c>
    </row>
    <row r="6565" spans="1:18" x14ac:dyDescent="0.3">
      <c r="A6565" s="1" t="s">
        <v>18018</v>
      </c>
      <c r="B6565" s="1" t="s">
        <v>26791</v>
      </c>
      <c r="C6565" s="1" t="s">
        <v>16</v>
      </c>
      <c r="D6565" s="1" t="s">
        <v>49</v>
      </c>
      <c r="E6565" s="1" t="s">
        <v>18</v>
      </c>
      <c r="F6565" s="2">
        <v>44517</v>
      </c>
      <c r="G6565" s="1" t="s">
        <v>18019</v>
      </c>
      <c r="H6565" s="1" t="s">
        <v>18020</v>
      </c>
      <c r="I6565" s="1" t="s">
        <v>26607</v>
      </c>
      <c r="J6565" s="3" t="s">
        <v>33229</v>
      </c>
      <c r="K6565">
        <v>240</v>
      </c>
      <c r="L6565" s="1" t="s">
        <v>42</v>
      </c>
      <c r="M6565" s="2">
        <v>44527</v>
      </c>
      <c r="N6565" s="1" t="s">
        <v>48</v>
      </c>
      <c r="O6565" s="1" t="s">
        <v>24</v>
      </c>
      <c r="P6565" s="1">
        <f>_3___Healthcare_Data_v1[[#This Row],[Discharge Date]]-_3___Healthcare_Data_v1[[#This Row],[Date of Admission]]</f>
        <v>10</v>
      </c>
      <c r="Q6565" s="1">
        <f>IFERROR(_3___Healthcare_Data_v1[[#This Row],[ Billing Amount ]]/_3___Healthcare_Data_v1[[#This Row],[Days in Hospital]],0)</f>
        <v>887.19082350000008</v>
      </c>
      <c r="R6565" s="1" t="str">
        <f>IF(_3___Healthcare_Data_v1[[#This Row],[Age]]&gt;60,"Senior",IF(_3___Healthcare_Data_v1[[#This Row],[Age]]&gt;35,"Middle","Young"))</f>
        <v>Senior</v>
      </c>
    </row>
    <row r="6566" spans="1:18" x14ac:dyDescent="0.3">
      <c r="A6566" s="1" t="s">
        <v>18021</v>
      </c>
      <c r="B6566" s="1" t="s">
        <v>26666</v>
      </c>
      <c r="C6566" s="1" t="s">
        <v>16</v>
      </c>
      <c r="D6566" s="1" t="s">
        <v>62</v>
      </c>
      <c r="E6566" s="1" t="s">
        <v>35</v>
      </c>
      <c r="F6566" s="2">
        <v>44803</v>
      </c>
      <c r="G6566" s="1" t="s">
        <v>18022</v>
      </c>
      <c r="H6566" s="1" t="s">
        <v>18023</v>
      </c>
      <c r="I6566" s="1" t="s">
        <v>60</v>
      </c>
      <c r="J6566" s="3" t="s">
        <v>33230</v>
      </c>
      <c r="K6566">
        <v>188</v>
      </c>
      <c r="L6566" s="1" t="s">
        <v>22</v>
      </c>
      <c r="M6566" s="2">
        <v>44804</v>
      </c>
      <c r="N6566" s="1" t="s">
        <v>48</v>
      </c>
      <c r="O6566" s="1" t="s">
        <v>32</v>
      </c>
      <c r="P6566" s="1">
        <f>_3___Healthcare_Data_v1[[#This Row],[Discharge Date]]-_3___Healthcare_Data_v1[[#This Row],[Date of Admission]]</f>
        <v>1</v>
      </c>
      <c r="Q6566" s="1">
        <f>IFERROR(_3___Healthcare_Data_v1[[#This Row],[ Billing Amount ]]/_3___Healthcare_Data_v1[[#This Row],[Days in Hospital]],0)</f>
        <v>7197.5245059999997</v>
      </c>
      <c r="R6566" s="1" t="str">
        <f>IF(_3___Healthcare_Data_v1[[#This Row],[Age]]&gt;60,"Senior",IF(_3___Healthcare_Data_v1[[#This Row],[Age]]&gt;35,"Middle","Young"))</f>
        <v>Senior</v>
      </c>
    </row>
    <row r="6567" spans="1:18" x14ac:dyDescent="0.3">
      <c r="A6567" s="1" t="s">
        <v>18024</v>
      </c>
      <c r="B6567" s="1" t="s">
        <v>26845</v>
      </c>
      <c r="C6567" s="1" t="s">
        <v>26</v>
      </c>
      <c r="D6567" s="1" t="s">
        <v>34</v>
      </c>
      <c r="E6567" s="1" t="s">
        <v>26615</v>
      </c>
      <c r="F6567" s="2">
        <v>43794</v>
      </c>
      <c r="G6567" s="1" t="s">
        <v>1343</v>
      </c>
      <c r="H6567" s="1" t="s">
        <v>18025</v>
      </c>
      <c r="I6567" s="1" t="s">
        <v>60</v>
      </c>
      <c r="J6567" s="3" t="s">
        <v>33231</v>
      </c>
      <c r="K6567">
        <v>243</v>
      </c>
      <c r="L6567" s="1" t="s">
        <v>22</v>
      </c>
      <c r="M6567" s="2">
        <v>43798</v>
      </c>
      <c r="N6567" s="1" t="s">
        <v>84</v>
      </c>
      <c r="O6567" s="1" t="s">
        <v>32</v>
      </c>
      <c r="P6567" s="1">
        <f>_3___Healthcare_Data_v1[[#This Row],[Discharge Date]]-_3___Healthcare_Data_v1[[#This Row],[Date of Admission]]</f>
        <v>4</v>
      </c>
      <c r="Q6567" s="1">
        <f>IFERROR(_3___Healthcare_Data_v1[[#This Row],[ Billing Amount ]]/_3___Healthcare_Data_v1[[#This Row],[Days in Hospital]],0)</f>
        <v>563.853925</v>
      </c>
      <c r="R6567" s="1" t="str">
        <f>IF(_3___Healthcare_Data_v1[[#This Row],[Age]]&gt;60,"Senior",IF(_3___Healthcare_Data_v1[[#This Row],[Age]]&gt;35,"Middle","Young"))</f>
        <v>Senior</v>
      </c>
    </row>
    <row r="6568" spans="1:18" x14ac:dyDescent="0.3">
      <c r="A6568" s="1" t="s">
        <v>14965</v>
      </c>
      <c r="B6568" s="1" t="s">
        <v>26725</v>
      </c>
      <c r="C6568" s="1" t="s">
        <v>26</v>
      </c>
      <c r="D6568" s="1" t="s">
        <v>27</v>
      </c>
      <c r="E6568" s="1" t="s">
        <v>26615</v>
      </c>
      <c r="F6568" s="2">
        <v>43639</v>
      </c>
      <c r="G6568" s="1" t="s">
        <v>18026</v>
      </c>
      <c r="H6568" s="1" t="s">
        <v>18027</v>
      </c>
      <c r="I6568" s="1" t="s">
        <v>52</v>
      </c>
      <c r="J6568" s="3" t="s">
        <v>33232</v>
      </c>
      <c r="K6568">
        <v>214</v>
      </c>
      <c r="L6568" s="1" t="s">
        <v>22</v>
      </c>
      <c r="M6568" s="2">
        <v>43659</v>
      </c>
      <c r="N6568" s="1" t="s">
        <v>84</v>
      </c>
      <c r="O6568" s="1" t="s">
        <v>44</v>
      </c>
      <c r="P6568" s="1">
        <f>_3___Healthcare_Data_v1[[#This Row],[Discharge Date]]-_3___Healthcare_Data_v1[[#This Row],[Date of Admission]]</f>
        <v>20</v>
      </c>
      <c r="Q6568" s="1">
        <f>IFERROR(_3___Healthcare_Data_v1[[#This Row],[ Billing Amount ]]/_3___Healthcare_Data_v1[[#This Row],[Days in Hospital]],0)</f>
        <v>596.17897100000005</v>
      </c>
      <c r="R6568" s="1" t="str">
        <f>IF(_3___Healthcare_Data_v1[[#This Row],[Age]]&gt;60,"Senior",IF(_3___Healthcare_Data_v1[[#This Row],[Age]]&gt;35,"Middle","Young"))</f>
        <v>Senior</v>
      </c>
    </row>
    <row r="6569" spans="1:18" x14ac:dyDescent="0.3">
      <c r="A6569" s="1" t="s">
        <v>18028</v>
      </c>
      <c r="B6569" s="1" t="s">
        <v>26614</v>
      </c>
      <c r="C6569" s="1" t="s">
        <v>16</v>
      </c>
      <c r="D6569" s="1" t="s">
        <v>34</v>
      </c>
      <c r="E6569" s="1" t="s">
        <v>26615</v>
      </c>
      <c r="F6569" s="2">
        <v>43706</v>
      </c>
      <c r="G6569" s="1" t="s">
        <v>18029</v>
      </c>
      <c r="H6569" s="1" t="s">
        <v>18030</v>
      </c>
      <c r="I6569" s="1" t="s">
        <v>21</v>
      </c>
      <c r="J6569" s="3" t="s">
        <v>33233</v>
      </c>
      <c r="K6569">
        <v>331</v>
      </c>
      <c r="L6569" s="1" t="s">
        <v>22</v>
      </c>
      <c r="M6569" s="2">
        <v>43707</v>
      </c>
      <c r="N6569" s="1" t="s">
        <v>43</v>
      </c>
      <c r="O6569" s="1" t="s">
        <v>32</v>
      </c>
      <c r="P6569" s="1">
        <f>_3___Healthcare_Data_v1[[#This Row],[Discharge Date]]-_3___Healthcare_Data_v1[[#This Row],[Date of Admission]]</f>
        <v>1</v>
      </c>
      <c r="Q6569" s="1">
        <f>IFERROR(_3___Healthcare_Data_v1[[#This Row],[ Billing Amount ]]/_3___Healthcare_Data_v1[[#This Row],[Days in Hospital]],0)</f>
        <v>4340.7482980000004</v>
      </c>
      <c r="R6569" s="1" t="str">
        <f>IF(_3___Healthcare_Data_v1[[#This Row],[Age]]&gt;60,"Senior",IF(_3___Healthcare_Data_v1[[#This Row],[Age]]&gt;35,"Middle","Young"))</f>
        <v>Senior</v>
      </c>
    </row>
    <row r="6570" spans="1:18" x14ac:dyDescent="0.3">
      <c r="A6570" s="1" t="s">
        <v>18031</v>
      </c>
      <c r="B6570" s="1" t="s">
        <v>26759</v>
      </c>
      <c r="C6570" s="1" t="s">
        <v>16</v>
      </c>
      <c r="D6570" s="1" t="s">
        <v>229</v>
      </c>
      <c r="E6570" s="1" t="s">
        <v>35</v>
      </c>
      <c r="F6570" s="2">
        <v>44380</v>
      </c>
      <c r="G6570" s="1" t="s">
        <v>18032</v>
      </c>
      <c r="H6570" s="1" t="s">
        <v>18033</v>
      </c>
      <c r="I6570" s="1" t="s">
        <v>56</v>
      </c>
      <c r="J6570" s="3" t="s">
        <v>33234</v>
      </c>
      <c r="K6570">
        <v>420</v>
      </c>
      <c r="L6570" s="1" t="s">
        <v>22</v>
      </c>
      <c r="M6570" s="2">
        <v>44384</v>
      </c>
      <c r="N6570" s="1" t="s">
        <v>84</v>
      </c>
      <c r="O6570" s="1" t="s">
        <v>24</v>
      </c>
      <c r="P6570" s="1">
        <f>_3___Healthcare_Data_v1[[#This Row],[Discharge Date]]-_3___Healthcare_Data_v1[[#This Row],[Date of Admission]]</f>
        <v>4</v>
      </c>
      <c r="Q6570" s="1">
        <f>IFERROR(_3___Healthcare_Data_v1[[#This Row],[ Billing Amount ]]/_3___Healthcare_Data_v1[[#This Row],[Days in Hospital]],0)</f>
        <v>5722.0643874999996</v>
      </c>
      <c r="R6570" s="1" t="str">
        <f>IF(_3___Healthcare_Data_v1[[#This Row],[Age]]&gt;60,"Senior",IF(_3___Healthcare_Data_v1[[#This Row],[Age]]&gt;35,"Middle","Young"))</f>
        <v>Senior</v>
      </c>
    </row>
    <row r="6571" spans="1:18" x14ac:dyDescent="0.3">
      <c r="A6571" s="1" t="s">
        <v>18034</v>
      </c>
      <c r="B6571" s="1" t="s">
        <v>26980</v>
      </c>
      <c r="C6571" s="1" t="s">
        <v>16</v>
      </c>
      <c r="D6571" s="1" t="s">
        <v>89</v>
      </c>
      <c r="E6571" s="1" t="s">
        <v>26620</v>
      </c>
      <c r="F6571" s="2">
        <v>44183</v>
      </c>
      <c r="G6571" s="1" t="s">
        <v>18035</v>
      </c>
      <c r="H6571" s="1" t="s">
        <v>18036</v>
      </c>
      <c r="I6571" s="1" t="s">
        <v>60</v>
      </c>
      <c r="J6571" s="3" t="s">
        <v>33235</v>
      </c>
      <c r="K6571">
        <v>281</v>
      </c>
      <c r="L6571" s="1" t="s">
        <v>38</v>
      </c>
      <c r="M6571" s="2">
        <v>44209</v>
      </c>
      <c r="N6571" s="1" t="s">
        <v>23</v>
      </c>
      <c r="O6571" s="1" t="s">
        <v>24</v>
      </c>
      <c r="P6571" s="1">
        <f>_3___Healthcare_Data_v1[[#This Row],[Discharge Date]]-_3___Healthcare_Data_v1[[#This Row],[Date of Admission]]</f>
        <v>26</v>
      </c>
      <c r="Q6571" s="1">
        <f>IFERROR(_3___Healthcare_Data_v1[[#This Row],[ Billing Amount ]]/_3___Healthcare_Data_v1[[#This Row],[Days in Hospital]],0)</f>
        <v>745.4984992307692</v>
      </c>
      <c r="R6571" s="1" t="str">
        <f>IF(_3___Healthcare_Data_v1[[#This Row],[Age]]&gt;60,"Senior",IF(_3___Healthcare_Data_v1[[#This Row],[Age]]&gt;35,"Middle","Young"))</f>
        <v>Senior</v>
      </c>
    </row>
    <row r="6572" spans="1:18" x14ac:dyDescent="0.3">
      <c r="A6572" s="1" t="s">
        <v>18037</v>
      </c>
      <c r="B6572" s="1" t="s">
        <v>26700</v>
      </c>
      <c r="C6572" s="1" t="s">
        <v>16</v>
      </c>
      <c r="D6572" s="1" t="s">
        <v>89</v>
      </c>
      <c r="E6572" s="1" t="s">
        <v>26615</v>
      </c>
      <c r="F6572" s="2">
        <v>44978</v>
      </c>
      <c r="G6572" s="1" t="s">
        <v>18038</v>
      </c>
      <c r="H6572" s="1" t="s">
        <v>14126</v>
      </c>
      <c r="I6572" s="1" t="s">
        <v>56</v>
      </c>
      <c r="J6572" s="3" t="s">
        <v>33236</v>
      </c>
      <c r="K6572">
        <v>471</v>
      </c>
      <c r="L6572" s="1" t="s">
        <v>22</v>
      </c>
      <c r="M6572" s="2">
        <v>44995</v>
      </c>
      <c r="N6572" s="1" t="s">
        <v>84</v>
      </c>
      <c r="O6572" s="1" t="s">
        <v>44</v>
      </c>
      <c r="P6572" s="1">
        <f>_3___Healthcare_Data_v1[[#This Row],[Discharge Date]]-_3___Healthcare_Data_v1[[#This Row],[Date of Admission]]</f>
        <v>17</v>
      </c>
      <c r="Q6572" s="1">
        <f>IFERROR(_3___Healthcare_Data_v1[[#This Row],[ Billing Amount ]]/_3___Healthcare_Data_v1[[#This Row],[Days in Hospital]],0)</f>
        <v>698.90773588235299</v>
      </c>
      <c r="R6572" s="1" t="str">
        <f>IF(_3___Healthcare_Data_v1[[#This Row],[Age]]&gt;60,"Senior",IF(_3___Healthcare_Data_v1[[#This Row],[Age]]&gt;35,"Middle","Young"))</f>
        <v>Senior</v>
      </c>
    </row>
    <row r="6573" spans="1:18" x14ac:dyDescent="0.3">
      <c r="A6573" s="1" t="s">
        <v>18039</v>
      </c>
      <c r="B6573" s="1" t="s">
        <v>26610</v>
      </c>
      <c r="C6573" s="1" t="s">
        <v>16</v>
      </c>
      <c r="D6573" s="1" t="s">
        <v>114</v>
      </c>
      <c r="E6573" s="1" t="s">
        <v>35</v>
      </c>
      <c r="F6573" s="2">
        <v>43678</v>
      </c>
      <c r="G6573" s="1" t="s">
        <v>18040</v>
      </c>
      <c r="H6573" s="1" t="s">
        <v>18041</v>
      </c>
      <c r="I6573" s="1" t="s">
        <v>26607</v>
      </c>
      <c r="J6573" s="3" t="s">
        <v>33237</v>
      </c>
      <c r="K6573">
        <v>334</v>
      </c>
      <c r="L6573" s="1" t="s">
        <v>22</v>
      </c>
      <c r="M6573" s="2">
        <v>43687</v>
      </c>
      <c r="N6573" s="1" t="s">
        <v>84</v>
      </c>
      <c r="O6573" s="1" t="s">
        <v>44</v>
      </c>
      <c r="P6573" s="1">
        <f>_3___Healthcare_Data_v1[[#This Row],[Discharge Date]]-_3___Healthcare_Data_v1[[#This Row],[Date of Admission]]</f>
        <v>9</v>
      </c>
      <c r="Q6573" s="1">
        <f>IFERROR(_3___Healthcare_Data_v1[[#This Row],[ Billing Amount ]]/_3___Healthcare_Data_v1[[#This Row],[Days in Hospital]],0)</f>
        <v>1735.19678</v>
      </c>
      <c r="R6573" s="1" t="str">
        <f>IF(_3___Healthcare_Data_v1[[#This Row],[Age]]&gt;60,"Senior",IF(_3___Healthcare_Data_v1[[#This Row],[Age]]&gt;35,"Middle","Young"))</f>
        <v>Senior</v>
      </c>
    </row>
    <row r="6574" spans="1:18" x14ac:dyDescent="0.3">
      <c r="A6574" s="1" t="s">
        <v>18042</v>
      </c>
      <c r="B6574" s="1" t="s">
        <v>26737</v>
      </c>
      <c r="C6574" s="1" t="s">
        <v>16</v>
      </c>
      <c r="D6574" s="1" t="s">
        <v>49</v>
      </c>
      <c r="E6574" s="1" t="s">
        <v>28</v>
      </c>
      <c r="F6574" s="2">
        <v>44486</v>
      </c>
      <c r="G6574" s="1" t="s">
        <v>18043</v>
      </c>
      <c r="H6574" s="1" t="s">
        <v>18044</v>
      </c>
      <c r="I6574" s="1" t="s">
        <v>52</v>
      </c>
      <c r="J6574" s="3" t="s">
        <v>33238</v>
      </c>
      <c r="K6574">
        <v>460</v>
      </c>
      <c r="L6574" s="1" t="s">
        <v>38</v>
      </c>
      <c r="M6574" s="2">
        <v>44501</v>
      </c>
      <c r="N6574" s="1" t="s">
        <v>43</v>
      </c>
      <c r="O6574" s="1" t="s">
        <v>32</v>
      </c>
      <c r="P6574" s="1">
        <f>_3___Healthcare_Data_v1[[#This Row],[Discharge Date]]-_3___Healthcare_Data_v1[[#This Row],[Date of Admission]]</f>
        <v>15</v>
      </c>
      <c r="Q6574" s="1">
        <f>IFERROR(_3___Healthcare_Data_v1[[#This Row],[ Billing Amount ]]/_3___Healthcare_Data_v1[[#This Row],[Days in Hospital]],0)</f>
        <v>565.73048193333329</v>
      </c>
      <c r="R6574" s="1" t="str">
        <f>IF(_3___Healthcare_Data_v1[[#This Row],[Age]]&gt;60,"Senior",IF(_3___Healthcare_Data_v1[[#This Row],[Age]]&gt;35,"Middle","Young"))</f>
        <v>Senior</v>
      </c>
    </row>
    <row r="6575" spans="1:18" x14ac:dyDescent="0.3">
      <c r="A6575" s="1" t="s">
        <v>18045</v>
      </c>
      <c r="B6575" s="1" t="s">
        <v>26958</v>
      </c>
      <c r="C6575" s="1" t="s">
        <v>16</v>
      </c>
      <c r="D6575" s="1" t="s">
        <v>114</v>
      </c>
      <c r="E6575" s="1" t="s">
        <v>35</v>
      </c>
      <c r="F6575" s="2">
        <v>44786</v>
      </c>
      <c r="G6575" s="1" t="s">
        <v>18046</v>
      </c>
      <c r="H6575" s="1" t="s">
        <v>18047</v>
      </c>
      <c r="I6575" s="1" t="s">
        <v>56</v>
      </c>
      <c r="J6575" s="3" t="s">
        <v>33239</v>
      </c>
      <c r="K6575">
        <v>401</v>
      </c>
      <c r="L6575" s="1" t="s">
        <v>38</v>
      </c>
      <c r="M6575" s="2">
        <v>44810</v>
      </c>
      <c r="N6575" s="1" t="s">
        <v>48</v>
      </c>
      <c r="O6575" s="1" t="s">
        <v>24</v>
      </c>
      <c r="P6575" s="1">
        <f>_3___Healthcare_Data_v1[[#This Row],[Discharge Date]]-_3___Healthcare_Data_v1[[#This Row],[Date of Admission]]</f>
        <v>24</v>
      </c>
      <c r="Q6575" s="1">
        <f>IFERROR(_3___Healthcare_Data_v1[[#This Row],[ Billing Amount ]]/_3___Healthcare_Data_v1[[#This Row],[Days in Hospital]],0)</f>
        <v>108.02716612500001</v>
      </c>
      <c r="R6575" s="1" t="str">
        <f>IF(_3___Healthcare_Data_v1[[#This Row],[Age]]&gt;60,"Senior",IF(_3___Healthcare_Data_v1[[#This Row],[Age]]&gt;35,"Middle","Young"))</f>
        <v>Senior</v>
      </c>
    </row>
    <row r="6576" spans="1:18" x14ac:dyDescent="0.3">
      <c r="A6576" s="1" t="s">
        <v>18048</v>
      </c>
      <c r="B6576" s="1" t="s">
        <v>26677</v>
      </c>
      <c r="C6576" s="1" t="s">
        <v>26</v>
      </c>
      <c r="D6576" s="1" t="s">
        <v>229</v>
      </c>
      <c r="E6576" s="1" t="s">
        <v>35</v>
      </c>
      <c r="F6576" s="2">
        <v>44842</v>
      </c>
      <c r="G6576" s="1" t="s">
        <v>18049</v>
      </c>
      <c r="H6576" s="1" t="s">
        <v>18050</v>
      </c>
      <c r="I6576" s="1" t="s">
        <v>26607</v>
      </c>
      <c r="J6576" s="3" t="s">
        <v>33240</v>
      </c>
      <c r="K6576">
        <v>181</v>
      </c>
      <c r="L6576" s="1" t="s">
        <v>22</v>
      </c>
      <c r="M6576" s="2">
        <v>44849</v>
      </c>
      <c r="N6576" s="1" t="s">
        <v>31</v>
      </c>
      <c r="O6576" s="1" t="s">
        <v>24</v>
      </c>
      <c r="P6576" s="1">
        <f>_3___Healthcare_Data_v1[[#This Row],[Discharge Date]]-_3___Healthcare_Data_v1[[#This Row],[Date of Admission]]</f>
        <v>7</v>
      </c>
      <c r="Q6576" s="1">
        <f>IFERROR(_3___Healthcare_Data_v1[[#This Row],[ Billing Amount ]]/_3___Healthcare_Data_v1[[#This Row],[Days in Hospital]],0)</f>
        <v>1530.7655585714288</v>
      </c>
      <c r="R6576" s="1" t="str">
        <f>IF(_3___Healthcare_Data_v1[[#This Row],[Age]]&gt;60,"Senior",IF(_3___Healthcare_Data_v1[[#This Row],[Age]]&gt;35,"Middle","Young"))</f>
        <v>Senior</v>
      </c>
    </row>
    <row r="6577" spans="1:18" x14ac:dyDescent="0.3">
      <c r="A6577" s="1" t="s">
        <v>18051</v>
      </c>
      <c r="B6577" s="1" t="s">
        <v>26720</v>
      </c>
      <c r="C6577" s="1" t="s">
        <v>26</v>
      </c>
      <c r="D6577" s="1" t="s">
        <v>229</v>
      </c>
      <c r="E6577" s="1" t="s">
        <v>69</v>
      </c>
      <c r="F6577" s="2">
        <v>45135</v>
      </c>
      <c r="G6577" s="1" t="s">
        <v>18052</v>
      </c>
      <c r="H6577" s="1" t="s">
        <v>18053</v>
      </c>
      <c r="I6577" s="1" t="s">
        <v>21</v>
      </c>
      <c r="J6577" s="3" t="s">
        <v>33241</v>
      </c>
      <c r="K6577">
        <v>428</v>
      </c>
      <c r="L6577" s="1" t="s">
        <v>38</v>
      </c>
      <c r="M6577" s="2">
        <v>45160</v>
      </c>
      <c r="N6577" s="1" t="s">
        <v>31</v>
      </c>
      <c r="O6577" s="1" t="s">
        <v>32</v>
      </c>
      <c r="P6577" s="1">
        <f>_3___Healthcare_Data_v1[[#This Row],[Discharge Date]]-_3___Healthcare_Data_v1[[#This Row],[Date of Admission]]</f>
        <v>25</v>
      </c>
      <c r="Q6577" s="1">
        <f>IFERROR(_3___Healthcare_Data_v1[[#This Row],[ Billing Amount ]]/_3___Healthcare_Data_v1[[#This Row],[Days in Hospital]],0)</f>
        <v>1681.7561148</v>
      </c>
      <c r="R6577" s="1" t="str">
        <f>IF(_3___Healthcare_Data_v1[[#This Row],[Age]]&gt;60,"Senior",IF(_3___Healthcare_Data_v1[[#This Row],[Age]]&gt;35,"Middle","Young"))</f>
        <v>Senior</v>
      </c>
    </row>
    <row r="6578" spans="1:18" x14ac:dyDescent="0.3">
      <c r="A6578" s="1" t="s">
        <v>18054</v>
      </c>
      <c r="B6578" s="1" t="s">
        <v>26776</v>
      </c>
      <c r="C6578" s="1" t="s">
        <v>26</v>
      </c>
      <c r="D6578" s="1" t="s">
        <v>34</v>
      </c>
      <c r="E6578" s="1" t="s">
        <v>28</v>
      </c>
      <c r="F6578" s="2">
        <v>44226</v>
      </c>
      <c r="G6578" s="1" t="s">
        <v>18055</v>
      </c>
      <c r="H6578" s="1" t="s">
        <v>18056</v>
      </c>
      <c r="I6578" s="1" t="s">
        <v>21</v>
      </c>
      <c r="J6578" s="3" t="s">
        <v>33242</v>
      </c>
      <c r="K6578">
        <v>227</v>
      </c>
      <c r="L6578" s="1" t="s">
        <v>38</v>
      </c>
      <c r="M6578" s="2">
        <v>44243</v>
      </c>
      <c r="N6578" s="1" t="s">
        <v>84</v>
      </c>
      <c r="O6578" s="1" t="s">
        <v>24</v>
      </c>
      <c r="P6578" s="1">
        <f>_3___Healthcare_Data_v1[[#This Row],[Discharge Date]]-_3___Healthcare_Data_v1[[#This Row],[Date of Admission]]</f>
        <v>17</v>
      </c>
      <c r="Q6578" s="1">
        <f>IFERROR(_3___Healthcare_Data_v1[[#This Row],[ Billing Amount ]]/_3___Healthcare_Data_v1[[#This Row],[Days in Hospital]],0)</f>
        <v>1625.993253529412</v>
      </c>
      <c r="R6578" s="1" t="str">
        <f>IF(_3___Healthcare_Data_v1[[#This Row],[Age]]&gt;60,"Senior",IF(_3___Healthcare_Data_v1[[#This Row],[Age]]&gt;35,"Middle","Young"))</f>
        <v>Senior</v>
      </c>
    </row>
    <row r="6579" spans="1:18" x14ac:dyDescent="0.3">
      <c r="A6579" s="1" t="s">
        <v>18057</v>
      </c>
      <c r="B6579" s="1" t="s">
        <v>26632</v>
      </c>
      <c r="C6579" s="1" t="s">
        <v>16</v>
      </c>
      <c r="D6579" s="1" t="s">
        <v>49</v>
      </c>
      <c r="E6579" s="1" t="s">
        <v>26615</v>
      </c>
      <c r="F6579" s="2">
        <v>43709</v>
      </c>
      <c r="G6579" s="1" t="s">
        <v>18058</v>
      </c>
      <c r="H6579" s="1" t="s">
        <v>18059</v>
      </c>
      <c r="I6579" s="1" t="s">
        <v>52</v>
      </c>
      <c r="J6579" s="3" t="s">
        <v>33243</v>
      </c>
      <c r="K6579">
        <v>265</v>
      </c>
      <c r="L6579" s="1" t="s">
        <v>22</v>
      </c>
      <c r="M6579" s="2">
        <v>43720</v>
      </c>
      <c r="N6579" s="1" t="s">
        <v>84</v>
      </c>
      <c r="O6579" s="1" t="s">
        <v>44</v>
      </c>
      <c r="P6579" s="1">
        <f>_3___Healthcare_Data_v1[[#This Row],[Discharge Date]]-_3___Healthcare_Data_v1[[#This Row],[Date of Admission]]</f>
        <v>11</v>
      </c>
      <c r="Q6579" s="1">
        <f>IFERROR(_3___Healthcare_Data_v1[[#This Row],[ Billing Amount ]]/_3___Healthcare_Data_v1[[#This Row],[Days in Hospital]],0)</f>
        <v>1671.5992827272728</v>
      </c>
      <c r="R6579" s="1" t="str">
        <f>IF(_3___Healthcare_Data_v1[[#This Row],[Age]]&gt;60,"Senior",IF(_3___Healthcare_Data_v1[[#This Row],[Age]]&gt;35,"Middle","Young"))</f>
        <v>Senior</v>
      </c>
    </row>
    <row r="6580" spans="1:18" x14ac:dyDescent="0.3">
      <c r="A6580" s="1" t="s">
        <v>18060</v>
      </c>
      <c r="B6580" s="1" t="s">
        <v>26636</v>
      </c>
      <c r="C6580" s="1" t="s">
        <v>16</v>
      </c>
      <c r="D6580" s="1" t="s">
        <v>62</v>
      </c>
      <c r="E6580" s="1" t="s">
        <v>35</v>
      </c>
      <c r="F6580" s="2">
        <v>44057</v>
      </c>
      <c r="G6580" s="1" t="s">
        <v>18061</v>
      </c>
      <c r="H6580" s="1" t="s">
        <v>17798</v>
      </c>
      <c r="I6580" s="1" t="s">
        <v>60</v>
      </c>
      <c r="J6580" s="3" t="s">
        <v>33244</v>
      </c>
      <c r="K6580">
        <v>236</v>
      </c>
      <c r="L6580" s="1" t="s">
        <v>22</v>
      </c>
      <c r="M6580" s="2">
        <v>44057</v>
      </c>
      <c r="N6580" s="1" t="s">
        <v>31</v>
      </c>
      <c r="O6580" s="1" t="s">
        <v>44</v>
      </c>
      <c r="P6580" s="1">
        <f>_3___Healthcare_Data_v1[[#This Row],[Discharge Date]]-_3___Healthcare_Data_v1[[#This Row],[Date of Admission]]</f>
        <v>0</v>
      </c>
      <c r="Q6580" s="1">
        <f>IFERROR(_3___Healthcare_Data_v1[[#This Row],[ Billing Amount ]]/_3___Healthcare_Data_v1[[#This Row],[Days in Hospital]],0)</f>
        <v>0</v>
      </c>
      <c r="R6580" s="1" t="str">
        <f>IF(_3___Healthcare_Data_v1[[#This Row],[Age]]&gt;60,"Senior",IF(_3___Healthcare_Data_v1[[#This Row],[Age]]&gt;35,"Middle","Young"))</f>
        <v>Senior</v>
      </c>
    </row>
    <row r="6581" spans="1:18" x14ac:dyDescent="0.3">
      <c r="A6581" s="1" t="s">
        <v>18062</v>
      </c>
      <c r="B6581" s="1" t="s">
        <v>26638</v>
      </c>
      <c r="C6581" s="1" t="s">
        <v>16</v>
      </c>
      <c r="D6581" s="1" t="s">
        <v>34</v>
      </c>
      <c r="E6581" s="1" t="s">
        <v>26620</v>
      </c>
      <c r="F6581" s="2">
        <v>43935</v>
      </c>
      <c r="G6581" s="1" t="s">
        <v>18063</v>
      </c>
      <c r="H6581" s="1" t="s">
        <v>18064</v>
      </c>
      <c r="I6581" s="1" t="s">
        <v>60</v>
      </c>
      <c r="J6581" s="3" t="s">
        <v>33245</v>
      </c>
      <c r="K6581">
        <v>347</v>
      </c>
      <c r="L6581" s="1" t="s">
        <v>38</v>
      </c>
      <c r="M6581" s="2">
        <v>43945</v>
      </c>
      <c r="N6581" s="1" t="s">
        <v>84</v>
      </c>
      <c r="O6581" s="1" t="s">
        <v>44</v>
      </c>
      <c r="P6581" s="1">
        <f>_3___Healthcare_Data_v1[[#This Row],[Discharge Date]]-_3___Healthcare_Data_v1[[#This Row],[Date of Admission]]</f>
        <v>10</v>
      </c>
      <c r="Q6581" s="1">
        <f>IFERROR(_3___Healthcare_Data_v1[[#This Row],[ Billing Amount ]]/_3___Healthcare_Data_v1[[#This Row],[Days in Hospital]],0)</f>
        <v>780.76773030000004</v>
      </c>
      <c r="R6581" s="1" t="str">
        <f>IF(_3___Healthcare_Data_v1[[#This Row],[Age]]&gt;60,"Senior",IF(_3___Healthcare_Data_v1[[#This Row],[Age]]&gt;35,"Middle","Young"))</f>
        <v>Senior</v>
      </c>
    </row>
    <row r="6582" spans="1:18" x14ac:dyDescent="0.3">
      <c r="A6582" s="1" t="s">
        <v>18065</v>
      </c>
      <c r="B6582" s="1" t="s">
        <v>26638</v>
      </c>
      <c r="C6582" s="1" t="s">
        <v>26</v>
      </c>
      <c r="D6582" s="1" t="s">
        <v>27</v>
      </c>
      <c r="E6582" s="1" t="s">
        <v>28</v>
      </c>
      <c r="F6582" s="2">
        <v>43569</v>
      </c>
      <c r="G6582" s="1" t="s">
        <v>18066</v>
      </c>
      <c r="H6582" s="1" t="s">
        <v>18067</v>
      </c>
      <c r="I6582" s="1" t="s">
        <v>60</v>
      </c>
      <c r="J6582" s="3" t="s">
        <v>33246</v>
      </c>
      <c r="K6582">
        <v>252</v>
      </c>
      <c r="L6582" s="1" t="s">
        <v>42</v>
      </c>
      <c r="M6582" s="2">
        <v>43585</v>
      </c>
      <c r="N6582" s="1" t="s">
        <v>43</v>
      </c>
      <c r="O6582" s="1" t="s">
        <v>44</v>
      </c>
      <c r="P6582" s="1">
        <f>_3___Healthcare_Data_v1[[#This Row],[Discharge Date]]-_3___Healthcare_Data_v1[[#This Row],[Date of Admission]]</f>
        <v>16</v>
      </c>
      <c r="Q6582" s="1">
        <f>IFERROR(_3___Healthcare_Data_v1[[#This Row],[ Billing Amount ]]/_3___Healthcare_Data_v1[[#This Row],[Days in Hospital]],0)</f>
        <v>1646.1476574999999</v>
      </c>
      <c r="R6582" s="1" t="str">
        <f>IF(_3___Healthcare_Data_v1[[#This Row],[Age]]&gt;60,"Senior",IF(_3___Healthcare_Data_v1[[#This Row],[Age]]&gt;35,"Middle","Young"))</f>
        <v>Senior</v>
      </c>
    </row>
    <row r="6583" spans="1:18" x14ac:dyDescent="0.3">
      <c r="A6583" s="1" t="s">
        <v>18068</v>
      </c>
      <c r="B6583" s="1" t="s">
        <v>26755</v>
      </c>
      <c r="C6583" s="1" t="s">
        <v>16</v>
      </c>
      <c r="D6583" s="1" t="s">
        <v>27</v>
      </c>
      <c r="E6583" s="1" t="s">
        <v>35</v>
      </c>
      <c r="F6583" s="2">
        <v>44425</v>
      </c>
      <c r="G6583" s="1" t="s">
        <v>14828</v>
      </c>
      <c r="H6583" s="1" t="s">
        <v>18069</v>
      </c>
      <c r="I6583" s="1" t="s">
        <v>21</v>
      </c>
      <c r="J6583" s="3" t="s">
        <v>33247</v>
      </c>
      <c r="K6583">
        <v>461</v>
      </c>
      <c r="L6583" s="1" t="s">
        <v>22</v>
      </c>
      <c r="M6583" s="2">
        <v>44441</v>
      </c>
      <c r="N6583" s="1" t="s">
        <v>23</v>
      </c>
      <c r="O6583" s="1" t="s">
        <v>44</v>
      </c>
      <c r="P6583" s="1">
        <f>_3___Healthcare_Data_v1[[#This Row],[Discharge Date]]-_3___Healthcare_Data_v1[[#This Row],[Date of Admission]]</f>
        <v>16</v>
      </c>
      <c r="Q6583" s="1">
        <f>IFERROR(_3___Healthcare_Data_v1[[#This Row],[ Billing Amount ]]/_3___Healthcare_Data_v1[[#This Row],[Days in Hospital]],0)</f>
        <v>1041.789098125</v>
      </c>
      <c r="R6583" s="1" t="str">
        <f>IF(_3___Healthcare_Data_v1[[#This Row],[Age]]&gt;60,"Senior",IF(_3___Healthcare_Data_v1[[#This Row],[Age]]&gt;35,"Middle","Young"))</f>
        <v>Senior</v>
      </c>
    </row>
    <row r="6584" spans="1:18" x14ac:dyDescent="0.3">
      <c r="A6584" s="1" t="s">
        <v>18070</v>
      </c>
      <c r="B6584" s="1" t="s">
        <v>26958</v>
      </c>
      <c r="C6584" s="1" t="s">
        <v>26</v>
      </c>
      <c r="D6584" s="1" t="s">
        <v>229</v>
      </c>
      <c r="E6584" s="1" t="s">
        <v>35</v>
      </c>
      <c r="F6584" s="2">
        <v>44980</v>
      </c>
      <c r="G6584" s="1" t="s">
        <v>18071</v>
      </c>
      <c r="H6584" s="1" t="s">
        <v>18072</v>
      </c>
      <c r="I6584" s="1" t="s">
        <v>26607</v>
      </c>
      <c r="J6584" s="3" t="s">
        <v>33248</v>
      </c>
      <c r="K6584">
        <v>249</v>
      </c>
      <c r="L6584" s="1" t="s">
        <v>22</v>
      </c>
      <c r="M6584" s="2">
        <v>45003</v>
      </c>
      <c r="N6584" s="1" t="s">
        <v>84</v>
      </c>
      <c r="O6584" s="1" t="s">
        <v>32</v>
      </c>
      <c r="P6584" s="1">
        <f>_3___Healthcare_Data_v1[[#This Row],[Discharge Date]]-_3___Healthcare_Data_v1[[#This Row],[Date of Admission]]</f>
        <v>23</v>
      </c>
      <c r="Q6584" s="1">
        <f>IFERROR(_3___Healthcare_Data_v1[[#This Row],[ Billing Amount ]]/_3___Healthcare_Data_v1[[#This Row],[Days in Hospital]],0)</f>
        <v>945.43076956521736</v>
      </c>
      <c r="R6584" s="1" t="str">
        <f>IF(_3___Healthcare_Data_v1[[#This Row],[Age]]&gt;60,"Senior",IF(_3___Healthcare_Data_v1[[#This Row],[Age]]&gt;35,"Middle","Young"))</f>
        <v>Senior</v>
      </c>
    </row>
    <row r="6585" spans="1:18" x14ac:dyDescent="0.3">
      <c r="A6585" s="1" t="s">
        <v>18073</v>
      </c>
      <c r="B6585" s="1" t="s">
        <v>26661</v>
      </c>
      <c r="C6585" s="1" t="s">
        <v>16</v>
      </c>
      <c r="D6585" s="1" t="s">
        <v>49</v>
      </c>
      <c r="E6585" s="1" t="s">
        <v>26615</v>
      </c>
      <c r="F6585" s="2">
        <v>45211</v>
      </c>
      <c r="G6585" s="1" t="s">
        <v>18074</v>
      </c>
      <c r="H6585" s="1" t="s">
        <v>18075</v>
      </c>
      <c r="I6585" s="1" t="s">
        <v>60</v>
      </c>
      <c r="J6585" s="3" t="s">
        <v>33249</v>
      </c>
      <c r="K6585">
        <v>168</v>
      </c>
      <c r="L6585" s="1" t="s">
        <v>22</v>
      </c>
      <c r="M6585" s="2">
        <v>45217</v>
      </c>
      <c r="N6585" s="1" t="s">
        <v>48</v>
      </c>
      <c r="O6585" s="1" t="s">
        <v>24</v>
      </c>
      <c r="P6585" s="1">
        <f>_3___Healthcare_Data_v1[[#This Row],[Discharge Date]]-_3___Healthcare_Data_v1[[#This Row],[Date of Admission]]</f>
        <v>6</v>
      </c>
      <c r="Q6585" s="1">
        <f>IFERROR(_3___Healthcare_Data_v1[[#This Row],[ Billing Amount ]]/_3___Healthcare_Data_v1[[#This Row],[Days in Hospital]],0)</f>
        <v>1926.0224250000001</v>
      </c>
      <c r="R6585" s="1" t="str">
        <f>IF(_3___Healthcare_Data_v1[[#This Row],[Age]]&gt;60,"Senior",IF(_3___Healthcare_Data_v1[[#This Row],[Age]]&gt;35,"Middle","Young"))</f>
        <v>Senior</v>
      </c>
    </row>
    <row r="6586" spans="1:18" x14ac:dyDescent="0.3">
      <c r="A6586" s="1" t="s">
        <v>1871</v>
      </c>
      <c r="B6586" s="1" t="s">
        <v>26791</v>
      </c>
      <c r="C6586" s="1" t="s">
        <v>16</v>
      </c>
      <c r="D6586" s="1" t="s">
        <v>34</v>
      </c>
      <c r="E6586" s="1" t="s">
        <v>35</v>
      </c>
      <c r="F6586" s="2">
        <v>43781</v>
      </c>
      <c r="G6586" s="1" t="s">
        <v>18076</v>
      </c>
      <c r="H6586" s="1" t="s">
        <v>18077</v>
      </c>
      <c r="I6586" s="1" t="s">
        <v>60</v>
      </c>
      <c r="J6586" s="3" t="s">
        <v>33250</v>
      </c>
      <c r="K6586">
        <v>346</v>
      </c>
      <c r="L6586" s="1" t="s">
        <v>38</v>
      </c>
      <c r="M6586" s="2">
        <v>43786</v>
      </c>
      <c r="N6586" s="1" t="s">
        <v>43</v>
      </c>
      <c r="O6586" s="1" t="s">
        <v>24</v>
      </c>
      <c r="P6586" s="1">
        <f>_3___Healthcare_Data_v1[[#This Row],[Discharge Date]]-_3___Healthcare_Data_v1[[#This Row],[Date of Admission]]</f>
        <v>5</v>
      </c>
      <c r="Q6586" s="1">
        <f>IFERROR(_3___Healthcare_Data_v1[[#This Row],[ Billing Amount ]]/_3___Healthcare_Data_v1[[#This Row],[Days in Hospital]],0)</f>
        <v>489.06058580000001</v>
      </c>
      <c r="R6586" s="1" t="str">
        <f>IF(_3___Healthcare_Data_v1[[#This Row],[Age]]&gt;60,"Senior",IF(_3___Healthcare_Data_v1[[#This Row],[Age]]&gt;35,"Middle","Young"))</f>
        <v>Senior</v>
      </c>
    </row>
    <row r="6587" spans="1:18" x14ac:dyDescent="0.3">
      <c r="A6587" s="1" t="s">
        <v>18078</v>
      </c>
      <c r="B6587" s="1" t="s">
        <v>26723</v>
      </c>
      <c r="C6587" s="1" t="s">
        <v>16</v>
      </c>
      <c r="D6587" s="1" t="s">
        <v>114</v>
      </c>
      <c r="E6587" s="1" t="s">
        <v>26620</v>
      </c>
      <c r="F6587" s="2">
        <v>44479</v>
      </c>
      <c r="G6587" s="1" t="s">
        <v>18079</v>
      </c>
      <c r="H6587" s="1" t="s">
        <v>18080</v>
      </c>
      <c r="I6587" s="1" t="s">
        <v>26607</v>
      </c>
      <c r="J6587" s="3" t="s">
        <v>33251</v>
      </c>
      <c r="K6587">
        <v>212</v>
      </c>
      <c r="L6587" s="1" t="s">
        <v>42</v>
      </c>
      <c r="M6587" s="2">
        <v>44495</v>
      </c>
      <c r="N6587" s="1" t="s">
        <v>31</v>
      </c>
      <c r="O6587" s="1" t="s">
        <v>24</v>
      </c>
      <c r="P6587" s="1">
        <f>_3___Healthcare_Data_v1[[#This Row],[Discharge Date]]-_3___Healthcare_Data_v1[[#This Row],[Date of Admission]]</f>
        <v>16</v>
      </c>
      <c r="Q6587" s="1">
        <f>IFERROR(_3___Healthcare_Data_v1[[#This Row],[ Billing Amount ]]/_3___Healthcare_Data_v1[[#This Row],[Days in Hospital]],0)</f>
        <v>1104.9874143750001</v>
      </c>
      <c r="R6587" s="1" t="str">
        <f>IF(_3___Healthcare_Data_v1[[#This Row],[Age]]&gt;60,"Senior",IF(_3___Healthcare_Data_v1[[#This Row],[Age]]&gt;35,"Middle","Young"))</f>
        <v>Senior</v>
      </c>
    </row>
    <row r="6588" spans="1:18" x14ac:dyDescent="0.3">
      <c r="A6588" s="1" t="s">
        <v>18081</v>
      </c>
      <c r="B6588" s="1" t="s">
        <v>26659</v>
      </c>
      <c r="C6588" s="1" t="s">
        <v>26</v>
      </c>
      <c r="D6588" s="1" t="s">
        <v>89</v>
      </c>
      <c r="E6588" s="1" t="s">
        <v>69</v>
      </c>
      <c r="F6588" s="2">
        <v>44062</v>
      </c>
      <c r="G6588" s="1" t="s">
        <v>14157</v>
      </c>
      <c r="H6588" s="1" t="s">
        <v>18082</v>
      </c>
      <c r="I6588" s="1" t="s">
        <v>56</v>
      </c>
      <c r="J6588" s="3" t="s">
        <v>33252</v>
      </c>
      <c r="K6588">
        <v>445</v>
      </c>
      <c r="L6588" s="1" t="s">
        <v>38</v>
      </c>
      <c r="M6588" s="2">
        <v>44066</v>
      </c>
      <c r="N6588" s="1" t="s">
        <v>84</v>
      </c>
      <c r="O6588" s="1" t="s">
        <v>24</v>
      </c>
      <c r="P6588" s="1">
        <f>_3___Healthcare_Data_v1[[#This Row],[Discharge Date]]-_3___Healthcare_Data_v1[[#This Row],[Date of Admission]]</f>
        <v>4</v>
      </c>
      <c r="Q6588" s="1">
        <f>IFERROR(_3___Healthcare_Data_v1[[#This Row],[ Billing Amount ]]/_3___Healthcare_Data_v1[[#This Row],[Days in Hospital]],0)</f>
        <v>18870.297275000001</v>
      </c>
      <c r="R6588" s="1" t="str">
        <f>IF(_3___Healthcare_Data_v1[[#This Row],[Age]]&gt;60,"Senior",IF(_3___Healthcare_Data_v1[[#This Row],[Age]]&gt;35,"Middle","Young"))</f>
        <v>Senior</v>
      </c>
    </row>
    <row r="6589" spans="1:18" x14ac:dyDescent="0.3">
      <c r="A6589" s="1" t="s">
        <v>18083</v>
      </c>
      <c r="B6589" s="1" t="s">
        <v>26628</v>
      </c>
      <c r="C6589" s="1" t="s">
        <v>16</v>
      </c>
      <c r="D6589" s="1" t="s">
        <v>17</v>
      </c>
      <c r="E6589" s="1" t="s">
        <v>26620</v>
      </c>
      <c r="F6589" s="2">
        <v>44309</v>
      </c>
      <c r="G6589" s="1" t="s">
        <v>18084</v>
      </c>
      <c r="H6589" s="1" t="s">
        <v>18085</v>
      </c>
      <c r="I6589" s="1" t="s">
        <v>56</v>
      </c>
      <c r="J6589" s="3" t="s">
        <v>33253</v>
      </c>
      <c r="K6589">
        <v>227</v>
      </c>
      <c r="L6589" s="1" t="s">
        <v>38</v>
      </c>
      <c r="M6589" s="2">
        <v>44326</v>
      </c>
      <c r="N6589" s="1" t="s">
        <v>48</v>
      </c>
      <c r="O6589" s="1" t="s">
        <v>32</v>
      </c>
      <c r="P6589" s="1">
        <f>_3___Healthcare_Data_v1[[#This Row],[Discharge Date]]-_3___Healthcare_Data_v1[[#This Row],[Date of Admission]]</f>
        <v>17</v>
      </c>
      <c r="Q6589" s="1">
        <f>IFERROR(_3___Healthcare_Data_v1[[#This Row],[ Billing Amount ]]/_3___Healthcare_Data_v1[[#This Row],[Days in Hospital]],0)</f>
        <v>1623.0194435294118</v>
      </c>
      <c r="R6589" s="1" t="str">
        <f>IF(_3___Healthcare_Data_v1[[#This Row],[Age]]&gt;60,"Senior",IF(_3___Healthcare_Data_v1[[#This Row],[Age]]&gt;35,"Middle","Young"))</f>
        <v>Senior</v>
      </c>
    </row>
    <row r="6590" spans="1:18" x14ac:dyDescent="0.3">
      <c r="A6590" s="1" t="s">
        <v>18086</v>
      </c>
      <c r="B6590" s="1" t="s">
        <v>26617</v>
      </c>
      <c r="C6590" s="1" t="s">
        <v>16</v>
      </c>
      <c r="D6590" s="1" t="s">
        <v>49</v>
      </c>
      <c r="E6590" s="1" t="s">
        <v>69</v>
      </c>
      <c r="F6590" s="2">
        <v>43751</v>
      </c>
      <c r="G6590" s="1" t="s">
        <v>18087</v>
      </c>
      <c r="H6590" s="1" t="s">
        <v>2628</v>
      </c>
      <c r="I6590" s="1" t="s">
        <v>52</v>
      </c>
      <c r="J6590" s="3" t="s">
        <v>33254</v>
      </c>
      <c r="K6590">
        <v>386</v>
      </c>
      <c r="L6590" s="1" t="s">
        <v>38</v>
      </c>
      <c r="M6590" s="2">
        <v>43758</v>
      </c>
      <c r="N6590" s="1" t="s">
        <v>84</v>
      </c>
      <c r="O6590" s="1" t="s">
        <v>44</v>
      </c>
      <c r="P6590" s="1">
        <f>_3___Healthcare_Data_v1[[#This Row],[Discharge Date]]-_3___Healthcare_Data_v1[[#This Row],[Date of Admission]]</f>
        <v>7</v>
      </c>
      <c r="Q6590" s="1">
        <f>IFERROR(_3___Healthcare_Data_v1[[#This Row],[ Billing Amount ]]/_3___Healthcare_Data_v1[[#This Row],[Days in Hospital]],0)</f>
        <v>9611.7911871428569</v>
      </c>
      <c r="R6590" s="1" t="str">
        <f>IF(_3___Healthcare_Data_v1[[#This Row],[Age]]&gt;60,"Senior",IF(_3___Healthcare_Data_v1[[#This Row],[Age]]&gt;35,"Middle","Young"))</f>
        <v>Senior</v>
      </c>
    </row>
    <row r="6591" spans="1:18" x14ac:dyDescent="0.3">
      <c r="A6591" s="1" t="s">
        <v>18088</v>
      </c>
      <c r="B6591" s="1" t="s">
        <v>26638</v>
      </c>
      <c r="C6591" s="1" t="s">
        <v>26</v>
      </c>
      <c r="D6591" s="1" t="s">
        <v>62</v>
      </c>
      <c r="E6591" s="1" t="s">
        <v>35</v>
      </c>
      <c r="F6591" s="2">
        <v>43445</v>
      </c>
      <c r="G6591" s="1" t="s">
        <v>18089</v>
      </c>
      <c r="H6591" s="1" t="s">
        <v>18090</v>
      </c>
      <c r="I6591" s="1" t="s">
        <v>52</v>
      </c>
      <c r="J6591" s="3" t="s">
        <v>33255</v>
      </c>
      <c r="K6591">
        <v>374</v>
      </c>
      <c r="L6591" s="1" t="s">
        <v>22</v>
      </c>
      <c r="M6591" s="2">
        <v>43459</v>
      </c>
      <c r="N6591" s="1" t="s">
        <v>84</v>
      </c>
      <c r="O6591" s="1" t="s">
        <v>44</v>
      </c>
      <c r="P6591" s="1">
        <f>_3___Healthcare_Data_v1[[#This Row],[Discharge Date]]-_3___Healthcare_Data_v1[[#This Row],[Date of Admission]]</f>
        <v>14</v>
      </c>
      <c r="Q6591" s="1">
        <f>IFERROR(_3___Healthcare_Data_v1[[#This Row],[ Billing Amount ]]/_3___Healthcare_Data_v1[[#This Row],[Days in Hospital]],0)</f>
        <v>454.56768578571427</v>
      </c>
      <c r="R6591" s="1" t="str">
        <f>IF(_3___Healthcare_Data_v1[[#This Row],[Age]]&gt;60,"Senior",IF(_3___Healthcare_Data_v1[[#This Row],[Age]]&gt;35,"Middle","Young"))</f>
        <v>Senior</v>
      </c>
    </row>
    <row r="6592" spans="1:18" x14ac:dyDescent="0.3">
      <c r="A6592" s="1" t="s">
        <v>18091</v>
      </c>
      <c r="B6592" s="1" t="s">
        <v>26646</v>
      </c>
      <c r="C6592" s="1" t="s">
        <v>26</v>
      </c>
      <c r="D6592" s="1" t="s">
        <v>27</v>
      </c>
      <c r="E6592" s="1" t="s">
        <v>18</v>
      </c>
      <c r="F6592" s="2">
        <v>44130</v>
      </c>
      <c r="G6592" s="1" t="s">
        <v>18092</v>
      </c>
      <c r="H6592" s="1" t="s">
        <v>18093</v>
      </c>
      <c r="I6592" s="1" t="s">
        <v>56</v>
      </c>
      <c r="J6592" s="3" t="s">
        <v>33256</v>
      </c>
      <c r="K6592">
        <v>329</v>
      </c>
      <c r="L6592" s="1" t="s">
        <v>42</v>
      </c>
      <c r="M6592" s="2">
        <v>44158</v>
      </c>
      <c r="N6592" s="1" t="s">
        <v>23</v>
      </c>
      <c r="O6592" s="1" t="s">
        <v>24</v>
      </c>
      <c r="P6592" s="1">
        <f>_3___Healthcare_Data_v1[[#This Row],[Discharge Date]]-_3___Healthcare_Data_v1[[#This Row],[Date of Admission]]</f>
        <v>28</v>
      </c>
      <c r="Q6592" s="1">
        <f>IFERROR(_3___Healthcare_Data_v1[[#This Row],[ Billing Amount ]]/_3___Healthcare_Data_v1[[#This Row],[Days in Hospital]],0)</f>
        <v>1458.0984928571429</v>
      </c>
      <c r="R6592" s="1" t="str">
        <f>IF(_3___Healthcare_Data_v1[[#This Row],[Age]]&gt;60,"Senior",IF(_3___Healthcare_Data_v1[[#This Row],[Age]]&gt;35,"Middle","Young"))</f>
        <v>Senior</v>
      </c>
    </row>
    <row r="6593" spans="1:18" x14ac:dyDescent="0.3">
      <c r="A6593" s="1" t="s">
        <v>18094</v>
      </c>
      <c r="B6593" s="1" t="s">
        <v>26612</v>
      </c>
      <c r="C6593" s="1" t="s">
        <v>16</v>
      </c>
      <c r="D6593" s="1" t="s">
        <v>114</v>
      </c>
      <c r="E6593" s="1" t="s">
        <v>35</v>
      </c>
      <c r="F6593" s="2">
        <v>44250</v>
      </c>
      <c r="G6593" s="1" t="s">
        <v>18095</v>
      </c>
      <c r="H6593" s="1" t="s">
        <v>2945</v>
      </c>
      <c r="I6593" s="1" t="s">
        <v>56</v>
      </c>
      <c r="J6593" s="3" t="s">
        <v>33257</v>
      </c>
      <c r="K6593">
        <v>169</v>
      </c>
      <c r="L6593" s="1" t="s">
        <v>22</v>
      </c>
      <c r="M6593" s="2">
        <v>44267</v>
      </c>
      <c r="N6593" s="1" t="s">
        <v>23</v>
      </c>
      <c r="O6593" s="1" t="s">
        <v>44</v>
      </c>
      <c r="P6593" s="1">
        <f>_3___Healthcare_Data_v1[[#This Row],[Discharge Date]]-_3___Healthcare_Data_v1[[#This Row],[Date of Admission]]</f>
        <v>17</v>
      </c>
      <c r="Q6593" s="1">
        <f>IFERROR(_3___Healthcare_Data_v1[[#This Row],[ Billing Amount ]]/_3___Healthcare_Data_v1[[#This Row],[Days in Hospital]],0)</f>
        <v>1322.2732247058825</v>
      </c>
      <c r="R6593" s="1" t="str">
        <f>IF(_3___Healthcare_Data_v1[[#This Row],[Age]]&gt;60,"Senior",IF(_3___Healthcare_Data_v1[[#This Row],[Age]]&gt;35,"Middle","Young"))</f>
        <v>Senior</v>
      </c>
    </row>
    <row r="6594" spans="1:18" x14ac:dyDescent="0.3">
      <c r="A6594" s="1" t="s">
        <v>18096</v>
      </c>
      <c r="B6594" s="1" t="s">
        <v>26664</v>
      </c>
      <c r="C6594" s="1" t="s">
        <v>16</v>
      </c>
      <c r="D6594" s="1" t="s">
        <v>34</v>
      </c>
      <c r="E6594" s="1" t="s">
        <v>18</v>
      </c>
      <c r="F6594" s="2">
        <v>43907</v>
      </c>
      <c r="G6594" s="1" t="s">
        <v>9593</v>
      </c>
      <c r="H6594" s="1" t="s">
        <v>18097</v>
      </c>
      <c r="I6594" s="1" t="s">
        <v>52</v>
      </c>
      <c r="J6594" s="3" t="s">
        <v>33258</v>
      </c>
      <c r="K6594">
        <v>208</v>
      </c>
      <c r="L6594" s="1" t="s">
        <v>22</v>
      </c>
      <c r="M6594" s="2">
        <v>43926</v>
      </c>
      <c r="N6594" s="1" t="s">
        <v>48</v>
      </c>
      <c r="O6594" s="1" t="s">
        <v>24</v>
      </c>
      <c r="P6594" s="1">
        <f>_3___Healthcare_Data_v1[[#This Row],[Discharge Date]]-_3___Healthcare_Data_v1[[#This Row],[Date of Admission]]</f>
        <v>19</v>
      </c>
      <c r="Q6594" s="1">
        <f>IFERROR(_3___Healthcare_Data_v1[[#This Row],[ Billing Amount ]]/_3___Healthcare_Data_v1[[#This Row],[Days in Hospital]],0)</f>
        <v>2718.8313884210525</v>
      </c>
      <c r="R6594" s="1" t="str">
        <f>IF(_3___Healthcare_Data_v1[[#This Row],[Age]]&gt;60,"Senior",IF(_3___Healthcare_Data_v1[[#This Row],[Age]]&gt;35,"Middle","Young"))</f>
        <v>Senior</v>
      </c>
    </row>
    <row r="6595" spans="1:18" x14ac:dyDescent="0.3">
      <c r="A6595" s="1" t="s">
        <v>18098</v>
      </c>
      <c r="B6595" s="1" t="s">
        <v>26626</v>
      </c>
      <c r="C6595" s="1" t="s">
        <v>16</v>
      </c>
      <c r="D6595" s="1" t="s">
        <v>229</v>
      </c>
      <c r="E6595" s="1" t="s">
        <v>26615</v>
      </c>
      <c r="F6595" s="2">
        <v>43509</v>
      </c>
      <c r="G6595" s="1" t="s">
        <v>18099</v>
      </c>
      <c r="H6595" s="1" t="s">
        <v>18100</v>
      </c>
      <c r="I6595" s="1" t="s">
        <v>60</v>
      </c>
      <c r="J6595" s="3" t="s">
        <v>33259</v>
      </c>
      <c r="K6595">
        <v>414</v>
      </c>
      <c r="L6595" s="1" t="s">
        <v>42</v>
      </c>
      <c r="M6595" s="2">
        <v>43534</v>
      </c>
      <c r="N6595" s="1" t="s">
        <v>48</v>
      </c>
      <c r="O6595" s="1" t="s">
        <v>44</v>
      </c>
      <c r="P6595" s="1">
        <f>_3___Healthcare_Data_v1[[#This Row],[Discharge Date]]-_3___Healthcare_Data_v1[[#This Row],[Date of Admission]]</f>
        <v>25</v>
      </c>
      <c r="Q6595" s="1">
        <f>IFERROR(_3___Healthcare_Data_v1[[#This Row],[ Billing Amount ]]/_3___Healthcare_Data_v1[[#This Row],[Days in Hospital]],0)</f>
        <v>850.4565212</v>
      </c>
      <c r="R6595" s="1" t="str">
        <f>IF(_3___Healthcare_Data_v1[[#This Row],[Age]]&gt;60,"Senior",IF(_3___Healthcare_Data_v1[[#This Row],[Age]]&gt;35,"Middle","Young"))</f>
        <v>Senior</v>
      </c>
    </row>
    <row r="6596" spans="1:18" x14ac:dyDescent="0.3">
      <c r="A6596" s="1" t="s">
        <v>18101</v>
      </c>
      <c r="B6596" s="1" t="s">
        <v>26640</v>
      </c>
      <c r="C6596" s="1" t="s">
        <v>16</v>
      </c>
      <c r="D6596" s="1" t="s">
        <v>34</v>
      </c>
      <c r="E6596" s="1" t="s">
        <v>18</v>
      </c>
      <c r="F6596" s="2">
        <v>43986</v>
      </c>
      <c r="G6596" s="1" t="s">
        <v>18102</v>
      </c>
      <c r="H6596" s="1" t="s">
        <v>18103</v>
      </c>
      <c r="I6596" s="1" t="s">
        <v>60</v>
      </c>
      <c r="J6596" s="3" t="s">
        <v>33260</v>
      </c>
      <c r="K6596">
        <v>241</v>
      </c>
      <c r="L6596" s="1" t="s">
        <v>22</v>
      </c>
      <c r="M6596" s="2">
        <v>43988</v>
      </c>
      <c r="N6596" s="1" t="s">
        <v>31</v>
      </c>
      <c r="O6596" s="1" t="s">
        <v>24</v>
      </c>
      <c r="P6596" s="1">
        <f>_3___Healthcare_Data_v1[[#This Row],[Discharge Date]]-_3___Healthcare_Data_v1[[#This Row],[Date of Admission]]</f>
        <v>2</v>
      </c>
      <c r="Q6596" s="1">
        <f>IFERROR(_3___Healthcare_Data_v1[[#This Row],[ Billing Amount ]]/_3___Healthcare_Data_v1[[#This Row],[Days in Hospital]],0)</f>
        <v>5491.5047199999999</v>
      </c>
      <c r="R6596" s="1" t="str">
        <f>IF(_3___Healthcare_Data_v1[[#This Row],[Age]]&gt;60,"Senior",IF(_3___Healthcare_Data_v1[[#This Row],[Age]]&gt;35,"Middle","Young"))</f>
        <v>Senior</v>
      </c>
    </row>
    <row r="6597" spans="1:18" x14ac:dyDescent="0.3">
      <c r="A6597" s="1" t="s">
        <v>18104</v>
      </c>
      <c r="B6597" s="1" t="s">
        <v>26697</v>
      </c>
      <c r="C6597" s="1" t="s">
        <v>26</v>
      </c>
      <c r="D6597" s="1" t="s">
        <v>114</v>
      </c>
      <c r="E6597" s="1" t="s">
        <v>26620</v>
      </c>
      <c r="F6597" s="2">
        <v>45208</v>
      </c>
      <c r="G6597" s="1" t="s">
        <v>18105</v>
      </c>
      <c r="H6597" s="1" t="s">
        <v>18106</v>
      </c>
      <c r="I6597" s="1" t="s">
        <v>60</v>
      </c>
      <c r="J6597" s="3" t="s">
        <v>33261</v>
      </c>
      <c r="K6597">
        <v>274</v>
      </c>
      <c r="L6597" s="1" t="s">
        <v>38</v>
      </c>
      <c r="M6597" s="2">
        <v>45232</v>
      </c>
      <c r="N6597" s="1" t="s">
        <v>84</v>
      </c>
      <c r="O6597" s="1" t="s">
        <v>24</v>
      </c>
      <c r="P6597" s="1">
        <f>_3___Healthcare_Data_v1[[#This Row],[Discharge Date]]-_3___Healthcare_Data_v1[[#This Row],[Date of Admission]]</f>
        <v>24</v>
      </c>
      <c r="Q6597" s="1">
        <f>IFERROR(_3___Healthcare_Data_v1[[#This Row],[ Billing Amount ]]/_3___Healthcare_Data_v1[[#This Row],[Days in Hospital]],0)</f>
        <v>727.34724916666664</v>
      </c>
      <c r="R6597" s="1" t="str">
        <f>IF(_3___Healthcare_Data_v1[[#This Row],[Age]]&gt;60,"Senior",IF(_3___Healthcare_Data_v1[[#This Row],[Age]]&gt;35,"Middle","Young"))</f>
        <v>Senior</v>
      </c>
    </row>
    <row r="6598" spans="1:18" x14ac:dyDescent="0.3">
      <c r="A6598" s="1" t="s">
        <v>17651</v>
      </c>
      <c r="B6598" s="1" t="s">
        <v>26732</v>
      </c>
      <c r="C6598" s="1" t="s">
        <v>16</v>
      </c>
      <c r="D6598" s="1" t="s">
        <v>49</v>
      </c>
      <c r="E6598" s="1" t="s">
        <v>26615</v>
      </c>
      <c r="F6598" s="2">
        <v>44121</v>
      </c>
      <c r="G6598" s="1" t="s">
        <v>18107</v>
      </c>
      <c r="H6598" s="1" t="s">
        <v>18108</v>
      </c>
      <c r="I6598" s="1" t="s">
        <v>56</v>
      </c>
      <c r="J6598" s="3" t="s">
        <v>33262</v>
      </c>
      <c r="K6598">
        <v>237</v>
      </c>
      <c r="L6598" s="1" t="s">
        <v>38</v>
      </c>
      <c r="M6598" s="2">
        <v>44137</v>
      </c>
      <c r="N6598" s="1" t="s">
        <v>23</v>
      </c>
      <c r="O6598" s="1" t="s">
        <v>44</v>
      </c>
      <c r="P6598" s="1">
        <f>_3___Healthcare_Data_v1[[#This Row],[Discharge Date]]-_3___Healthcare_Data_v1[[#This Row],[Date of Admission]]</f>
        <v>16</v>
      </c>
      <c r="Q6598" s="1">
        <f>IFERROR(_3___Healthcare_Data_v1[[#This Row],[ Billing Amount ]]/_3___Healthcare_Data_v1[[#This Row],[Days in Hospital]],0)</f>
        <v>1451.9964593750001</v>
      </c>
      <c r="R6598" s="1" t="str">
        <f>IF(_3___Healthcare_Data_v1[[#This Row],[Age]]&gt;60,"Senior",IF(_3___Healthcare_Data_v1[[#This Row],[Age]]&gt;35,"Middle","Young"))</f>
        <v>Senior</v>
      </c>
    </row>
    <row r="6599" spans="1:18" x14ac:dyDescent="0.3">
      <c r="A6599" s="1" t="s">
        <v>18109</v>
      </c>
      <c r="B6599" s="1" t="s">
        <v>26737</v>
      </c>
      <c r="C6599" s="1" t="s">
        <v>16</v>
      </c>
      <c r="D6599" s="1" t="s">
        <v>49</v>
      </c>
      <c r="E6599" s="1" t="s">
        <v>18</v>
      </c>
      <c r="F6599" s="2">
        <v>44790</v>
      </c>
      <c r="G6599" s="1" t="s">
        <v>18110</v>
      </c>
      <c r="H6599" s="1" t="s">
        <v>18111</v>
      </c>
      <c r="I6599" s="1" t="s">
        <v>60</v>
      </c>
      <c r="J6599" s="3" t="s">
        <v>33263</v>
      </c>
      <c r="K6599">
        <v>349</v>
      </c>
      <c r="L6599" s="1" t="s">
        <v>38</v>
      </c>
      <c r="M6599" s="2">
        <v>44794</v>
      </c>
      <c r="N6599" s="1" t="s">
        <v>48</v>
      </c>
      <c r="O6599" s="1" t="s">
        <v>32</v>
      </c>
      <c r="P6599" s="1">
        <f>_3___Healthcare_Data_v1[[#This Row],[Discharge Date]]-_3___Healthcare_Data_v1[[#This Row],[Date of Admission]]</f>
        <v>4</v>
      </c>
      <c r="Q6599" s="1">
        <f>IFERROR(_3___Healthcare_Data_v1[[#This Row],[ Billing Amount ]]/_3___Healthcare_Data_v1[[#This Row],[Days in Hospital]],0)</f>
        <v>3307.0776074999999</v>
      </c>
      <c r="R6599" s="1" t="str">
        <f>IF(_3___Healthcare_Data_v1[[#This Row],[Age]]&gt;60,"Senior",IF(_3___Healthcare_Data_v1[[#This Row],[Age]]&gt;35,"Middle","Young"))</f>
        <v>Senior</v>
      </c>
    </row>
    <row r="6600" spans="1:18" x14ac:dyDescent="0.3">
      <c r="A6600" s="1" t="s">
        <v>18112</v>
      </c>
      <c r="B6600" s="1" t="s">
        <v>26725</v>
      </c>
      <c r="C6600" s="1" t="s">
        <v>26</v>
      </c>
      <c r="D6600" s="1" t="s">
        <v>62</v>
      </c>
      <c r="E6600" s="1" t="s">
        <v>26620</v>
      </c>
      <c r="F6600" s="2">
        <v>45091</v>
      </c>
      <c r="G6600" s="1" t="s">
        <v>18113</v>
      </c>
      <c r="H6600" s="1" t="s">
        <v>18114</v>
      </c>
      <c r="I6600" s="1" t="s">
        <v>52</v>
      </c>
      <c r="J6600" s="3" t="s">
        <v>33264</v>
      </c>
      <c r="K6600">
        <v>362</v>
      </c>
      <c r="L6600" s="1" t="s">
        <v>38</v>
      </c>
      <c r="M6600" s="2">
        <v>45110</v>
      </c>
      <c r="N6600" s="1" t="s">
        <v>48</v>
      </c>
      <c r="O6600" s="1" t="s">
        <v>44</v>
      </c>
      <c r="P6600" s="1">
        <f>_3___Healthcare_Data_v1[[#This Row],[Discharge Date]]-_3___Healthcare_Data_v1[[#This Row],[Date of Admission]]</f>
        <v>19</v>
      </c>
      <c r="Q6600" s="1">
        <f>IFERROR(_3___Healthcare_Data_v1[[#This Row],[ Billing Amount ]]/_3___Healthcare_Data_v1[[#This Row],[Days in Hospital]],0)</f>
        <v>394.33651221052634</v>
      </c>
      <c r="R6600" s="1" t="str">
        <f>IF(_3___Healthcare_Data_v1[[#This Row],[Age]]&gt;60,"Senior",IF(_3___Healthcare_Data_v1[[#This Row],[Age]]&gt;35,"Middle","Young"))</f>
        <v>Senior</v>
      </c>
    </row>
    <row r="6601" spans="1:18" x14ac:dyDescent="0.3">
      <c r="A6601" s="1" t="s">
        <v>18115</v>
      </c>
      <c r="B6601" s="1" t="s">
        <v>26720</v>
      </c>
      <c r="C6601" s="1" t="s">
        <v>26</v>
      </c>
      <c r="D6601" s="1" t="s">
        <v>17</v>
      </c>
      <c r="E6601" s="1" t="s">
        <v>28</v>
      </c>
      <c r="F6601" s="2">
        <v>44745</v>
      </c>
      <c r="G6601" s="1" t="s">
        <v>1946</v>
      </c>
      <c r="H6601" s="1" t="s">
        <v>18116</v>
      </c>
      <c r="I6601" s="1" t="s">
        <v>56</v>
      </c>
      <c r="J6601" s="3" t="s">
        <v>33265</v>
      </c>
      <c r="K6601">
        <v>268</v>
      </c>
      <c r="L6601" s="1" t="s">
        <v>42</v>
      </c>
      <c r="M6601" s="2">
        <v>44775</v>
      </c>
      <c r="N6601" s="1" t="s">
        <v>43</v>
      </c>
      <c r="O6601" s="1" t="s">
        <v>24</v>
      </c>
      <c r="P6601" s="1">
        <f>_3___Healthcare_Data_v1[[#This Row],[Discharge Date]]-_3___Healthcare_Data_v1[[#This Row],[Date of Admission]]</f>
        <v>30</v>
      </c>
      <c r="Q6601" s="1">
        <f>IFERROR(_3___Healthcare_Data_v1[[#This Row],[ Billing Amount ]]/_3___Healthcare_Data_v1[[#This Row],[Days in Hospital]],0)</f>
        <v>483.20831033333332</v>
      </c>
      <c r="R6601" s="1" t="str">
        <f>IF(_3___Healthcare_Data_v1[[#This Row],[Age]]&gt;60,"Senior",IF(_3___Healthcare_Data_v1[[#This Row],[Age]]&gt;35,"Middle","Young"))</f>
        <v>Senior</v>
      </c>
    </row>
    <row r="6602" spans="1:18" x14ac:dyDescent="0.3">
      <c r="A6602" s="1" t="s">
        <v>18117</v>
      </c>
      <c r="B6602" s="1" t="s">
        <v>26822</v>
      </c>
      <c r="C6602" s="1" t="s">
        <v>26</v>
      </c>
      <c r="D6602" s="1" t="s">
        <v>114</v>
      </c>
      <c r="E6602" s="1" t="s">
        <v>18</v>
      </c>
      <c r="F6602" s="2">
        <v>43460</v>
      </c>
      <c r="G6602" s="1" t="s">
        <v>18118</v>
      </c>
      <c r="H6602" s="1" t="s">
        <v>18119</v>
      </c>
      <c r="I6602" s="1" t="s">
        <v>52</v>
      </c>
      <c r="J6602" s="3" t="s">
        <v>33266</v>
      </c>
      <c r="K6602">
        <v>173</v>
      </c>
      <c r="L6602" s="1" t="s">
        <v>38</v>
      </c>
      <c r="M6602" s="2">
        <v>43486</v>
      </c>
      <c r="N6602" s="1" t="s">
        <v>31</v>
      </c>
      <c r="O6602" s="1" t="s">
        <v>32</v>
      </c>
      <c r="P6602" s="1">
        <f>_3___Healthcare_Data_v1[[#This Row],[Discharge Date]]-_3___Healthcare_Data_v1[[#This Row],[Date of Admission]]</f>
        <v>26</v>
      </c>
      <c r="Q6602" s="1">
        <f>IFERROR(_3___Healthcare_Data_v1[[#This Row],[ Billing Amount ]]/_3___Healthcare_Data_v1[[#This Row],[Days in Hospital]],0)</f>
        <v>93.452899730769232</v>
      </c>
      <c r="R6602" s="1" t="str">
        <f>IF(_3___Healthcare_Data_v1[[#This Row],[Age]]&gt;60,"Senior",IF(_3___Healthcare_Data_v1[[#This Row],[Age]]&gt;35,"Middle","Young"))</f>
        <v>Senior</v>
      </c>
    </row>
    <row r="6603" spans="1:18" x14ac:dyDescent="0.3">
      <c r="A6603" s="1" t="s">
        <v>18120</v>
      </c>
      <c r="B6603" s="1" t="s">
        <v>26640</v>
      </c>
      <c r="C6603" s="1" t="s">
        <v>26</v>
      </c>
      <c r="D6603" s="1" t="s">
        <v>49</v>
      </c>
      <c r="E6603" s="1" t="s">
        <v>35</v>
      </c>
      <c r="F6603" s="2">
        <v>44466</v>
      </c>
      <c r="G6603" s="1" t="s">
        <v>5847</v>
      </c>
      <c r="H6603" s="1" t="s">
        <v>18121</v>
      </c>
      <c r="I6603" s="1" t="s">
        <v>21</v>
      </c>
      <c r="J6603" s="3" t="s">
        <v>33267</v>
      </c>
      <c r="K6603">
        <v>319</v>
      </c>
      <c r="L6603" s="1" t="s">
        <v>22</v>
      </c>
      <c r="M6603" s="2">
        <v>44467</v>
      </c>
      <c r="N6603" s="1" t="s">
        <v>31</v>
      </c>
      <c r="O6603" s="1" t="s">
        <v>44</v>
      </c>
      <c r="P6603" s="1">
        <f>_3___Healthcare_Data_v1[[#This Row],[Discharge Date]]-_3___Healthcare_Data_v1[[#This Row],[Date of Admission]]</f>
        <v>1</v>
      </c>
      <c r="Q6603" s="1">
        <f>IFERROR(_3___Healthcare_Data_v1[[#This Row],[ Billing Amount ]]/_3___Healthcare_Data_v1[[#This Row],[Days in Hospital]],0)</f>
        <v>14601.611650000001</v>
      </c>
      <c r="R6603" s="1" t="str">
        <f>IF(_3___Healthcare_Data_v1[[#This Row],[Age]]&gt;60,"Senior",IF(_3___Healthcare_Data_v1[[#This Row],[Age]]&gt;35,"Middle","Young"))</f>
        <v>Senior</v>
      </c>
    </row>
    <row r="6604" spans="1:18" x14ac:dyDescent="0.3">
      <c r="A6604" s="1" t="s">
        <v>18122</v>
      </c>
      <c r="B6604" s="1" t="s">
        <v>26644</v>
      </c>
      <c r="C6604" s="1" t="s">
        <v>26</v>
      </c>
      <c r="D6604" s="1" t="s">
        <v>27</v>
      </c>
      <c r="E6604" s="1" t="s">
        <v>28</v>
      </c>
      <c r="F6604" s="2">
        <v>44815</v>
      </c>
      <c r="G6604" s="1" t="s">
        <v>18123</v>
      </c>
      <c r="H6604" s="1" t="s">
        <v>18124</v>
      </c>
      <c r="I6604" s="1" t="s">
        <v>60</v>
      </c>
      <c r="J6604" s="3" t="s">
        <v>33268</v>
      </c>
      <c r="K6604">
        <v>253</v>
      </c>
      <c r="L6604" s="1" t="s">
        <v>42</v>
      </c>
      <c r="M6604" s="2">
        <v>44828</v>
      </c>
      <c r="N6604" s="1" t="s">
        <v>84</v>
      </c>
      <c r="O6604" s="1" t="s">
        <v>44</v>
      </c>
      <c r="P6604" s="1">
        <f>_3___Healthcare_Data_v1[[#This Row],[Discharge Date]]-_3___Healthcare_Data_v1[[#This Row],[Date of Admission]]</f>
        <v>13</v>
      </c>
      <c r="Q6604" s="1">
        <f>IFERROR(_3___Healthcare_Data_v1[[#This Row],[ Billing Amount ]]/_3___Healthcare_Data_v1[[#This Row],[Days in Hospital]],0)</f>
        <v>1174.898646923077</v>
      </c>
      <c r="R6604" s="1" t="str">
        <f>IF(_3___Healthcare_Data_v1[[#This Row],[Age]]&gt;60,"Senior",IF(_3___Healthcare_Data_v1[[#This Row],[Age]]&gt;35,"Middle","Young"))</f>
        <v>Senior</v>
      </c>
    </row>
    <row r="6605" spans="1:18" x14ac:dyDescent="0.3">
      <c r="A6605" s="1" t="s">
        <v>18125</v>
      </c>
      <c r="B6605" s="1" t="s">
        <v>26624</v>
      </c>
      <c r="C6605" s="1" t="s">
        <v>26</v>
      </c>
      <c r="D6605" s="1" t="s">
        <v>27</v>
      </c>
      <c r="E6605" s="1" t="s">
        <v>35</v>
      </c>
      <c r="F6605" s="2">
        <v>45048</v>
      </c>
      <c r="G6605" s="1" t="s">
        <v>18126</v>
      </c>
      <c r="H6605" s="1" t="s">
        <v>2195</v>
      </c>
      <c r="I6605" s="1" t="s">
        <v>52</v>
      </c>
      <c r="J6605" s="3" t="s">
        <v>33269</v>
      </c>
      <c r="K6605">
        <v>212</v>
      </c>
      <c r="L6605" s="1" t="s">
        <v>22</v>
      </c>
      <c r="M6605" s="2">
        <v>45052</v>
      </c>
      <c r="N6605" s="1" t="s">
        <v>23</v>
      </c>
      <c r="O6605" s="1" t="s">
        <v>32</v>
      </c>
      <c r="P6605" s="1">
        <f>_3___Healthcare_Data_v1[[#This Row],[Discharge Date]]-_3___Healthcare_Data_v1[[#This Row],[Date of Admission]]</f>
        <v>4</v>
      </c>
      <c r="Q6605" s="1">
        <f>IFERROR(_3___Healthcare_Data_v1[[#This Row],[ Billing Amount ]]/_3___Healthcare_Data_v1[[#This Row],[Days in Hospital]],0)</f>
        <v>3774.9510525000001</v>
      </c>
      <c r="R6605" s="1" t="str">
        <f>IF(_3___Healthcare_Data_v1[[#This Row],[Age]]&gt;60,"Senior",IF(_3___Healthcare_Data_v1[[#This Row],[Age]]&gt;35,"Middle","Young"))</f>
        <v>Senior</v>
      </c>
    </row>
    <row r="6606" spans="1:18" x14ac:dyDescent="0.3">
      <c r="A6606" s="1" t="s">
        <v>18127</v>
      </c>
      <c r="B6606" s="1" t="s">
        <v>26873</v>
      </c>
      <c r="C6606" s="1" t="s">
        <v>16</v>
      </c>
      <c r="D6606" s="1" t="s">
        <v>229</v>
      </c>
      <c r="E6606" s="1" t="s">
        <v>69</v>
      </c>
      <c r="F6606" s="2">
        <v>45159</v>
      </c>
      <c r="G6606" s="1" t="s">
        <v>18128</v>
      </c>
      <c r="H6606" s="1" t="s">
        <v>18129</v>
      </c>
      <c r="I6606" s="1" t="s">
        <v>52</v>
      </c>
      <c r="J6606" s="3" t="s">
        <v>33270</v>
      </c>
      <c r="K6606">
        <v>386</v>
      </c>
      <c r="L6606" s="1" t="s">
        <v>38</v>
      </c>
      <c r="M6606" s="2">
        <v>45160</v>
      </c>
      <c r="N6606" s="1" t="s">
        <v>48</v>
      </c>
      <c r="O6606" s="1" t="s">
        <v>24</v>
      </c>
      <c r="P6606" s="1">
        <f>_3___Healthcare_Data_v1[[#This Row],[Discharge Date]]-_3___Healthcare_Data_v1[[#This Row],[Date of Admission]]</f>
        <v>1</v>
      </c>
      <c r="Q6606" s="1">
        <f>IFERROR(_3___Healthcare_Data_v1[[#This Row],[ Billing Amount ]]/_3___Healthcare_Data_v1[[#This Row],[Days in Hospital]],0)</f>
        <v>26574.8266</v>
      </c>
      <c r="R6606" s="1" t="str">
        <f>IF(_3___Healthcare_Data_v1[[#This Row],[Age]]&gt;60,"Senior",IF(_3___Healthcare_Data_v1[[#This Row],[Age]]&gt;35,"Middle","Young"))</f>
        <v>Senior</v>
      </c>
    </row>
    <row r="6607" spans="1:18" x14ac:dyDescent="0.3">
      <c r="A6607" s="1" t="s">
        <v>6172</v>
      </c>
      <c r="B6607" s="1" t="s">
        <v>26980</v>
      </c>
      <c r="C6607" s="1" t="s">
        <v>16</v>
      </c>
      <c r="D6607" s="1" t="s">
        <v>229</v>
      </c>
      <c r="E6607" s="1" t="s">
        <v>69</v>
      </c>
      <c r="F6607" s="2">
        <v>45030</v>
      </c>
      <c r="G6607" s="1" t="s">
        <v>17182</v>
      </c>
      <c r="H6607" s="1" t="s">
        <v>18130</v>
      </c>
      <c r="I6607" s="1" t="s">
        <v>60</v>
      </c>
      <c r="J6607" s="3" t="s">
        <v>33271</v>
      </c>
      <c r="K6607">
        <v>470</v>
      </c>
      <c r="L6607" s="1" t="s">
        <v>22</v>
      </c>
      <c r="M6607" s="2">
        <v>45046</v>
      </c>
      <c r="N6607" s="1" t="s">
        <v>84</v>
      </c>
      <c r="O6607" s="1" t="s">
        <v>44</v>
      </c>
      <c r="P6607" s="1">
        <f>_3___Healthcare_Data_v1[[#This Row],[Discharge Date]]-_3___Healthcare_Data_v1[[#This Row],[Date of Admission]]</f>
        <v>16</v>
      </c>
      <c r="Q6607" s="1">
        <f>IFERROR(_3___Healthcare_Data_v1[[#This Row],[ Billing Amount ]]/_3___Healthcare_Data_v1[[#This Row],[Days in Hospital]],0)</f>
        <v>1348.18436</v>
      </c>
      <c r="R6607" s="1" t="str">
        <f>IF(_3___Healthcare_Data_v1[[#This Row],[Age]]&gt;60,"Senior",IF(_3___Healthcare_Data_v1[[#This Row],[Age]]&gt;35,"Middle","Young"))</f>
        <v>Senior</v>
      </c>
    </row>
    <row r="6608" spans="1:18" x14ac:dyDescent="0.3">
      <c r="A6608" s="1" t="s">
        <v>18131</v>
      </c>
      <c r="B6608" s="1" t="s">
        <v>26803</v>
      </c>
      <c r="C6608" s="1" t="s">
        <v>16</v>
      </c>
      <c r="D6608" s="1" t="s">
        <v>27</v>
      </c>
      <c r="E6608" s="1" t="s">
        <v>26620</v>
      </c>
      <c r="F6608" s="2">
        <v>44170</v>
      </c>
      <c r="G6608" s="1" t="s">
        <v>18132</v>
      </c>
      <c r="H6608" s="1" t="s">
        <v>18133</v>
      </c>
      <c r="I6608" s="1" t="s">
        <v>60</v>
      </c>
      <c r="J6608" s="3" t="s">
        <v>33272</v>
      </c>
      <c r="K6608">
        <v>386</v>
      </c>
      <c r="L6608" s="1" t="s">
        <v>42</v>
      </c>
      <c r="M6608" s="2">
        <v>44186</v>
      </c>
      <c r="N6608" s="1" t="s">
        <v>43</v>
      </c>
      <c r="O6608" s="1" t="s">
        <v>44</v>
      </c>
      <c r="P6608" s="1">
        <f>_3___Healthcare_Data_v1[[#This Row],[Discharge Date]]-_3___Healthcare_Data_v1[[#This Row],[Date of Admission]]</f>
        <v>16</v>
      </c>
      <c r="Q6608" s="1">
        <f>IFERROR(_3___Healthcare_Data_v1[[#This Row],[ Billing Amount ]]/_3___Healthcare_Data_v1[[#This Row],[Days in Hospital]],0)</f>
        <v>1300.93193625</v>
      </c>
      <c r="R6608" s="1" t="str">
        <f>IF(_3___Healthcare_Data_v1[[#This Row],[Age]]&gt;60,"Senior",IF(_3___Healthcare_Data_v1[[#This Row],[Age]]&gt;35,"Middle","Young"))</f>
        <v>Senior</v>
      </c>
    </row>
    <row r="6609" spans="1:18" x14ac:dyDescent="0.3">
      <c r="A6609" s="1" t="s">
        <v>18134</v>
      </c>
      <c r="B6609" s="1" t="s">
        <v>26685</v>
      </c>
      <c r="C6609" s="1" t="s">
        <v>26</v>
      </c>
      <c r="D6609" s="1" t="s">
        <v>114</v>
      </c>
      <c r="E6609" s="1" t="s">
        <v>26615</v>
      </c>
      <c r="F6609" s="2">
        <v>45061</v>
      </c>
      <c r="G6609" s="1" t="s">
        <v>6048</v>
      </c>
      <c r="H6609" s="1" t="s">
        <v>18135</v>
      </c>
      <c r="I6609" s="1" t="s">
        <v>26607</v>
      </c>
      <c r="J6609" s="3" t="s">
        <v>33273</v>
      </c>
      <c r="K6609">
        <v>211</v>
      </c>
      <c r="L6609" s="1" t="s">
        <v>22</v>
      </c>
      <c r="M6609" s="2">
        <v>45075</v>
      </c>
      <c r="N6609" s="1" t="s">
        <v>31</v>
      </c>
      <c r="O6609" s="1" t="s">
        <v>32</v>
      </c>
      <c r="P6609" s="1">
        <f>_3___Healthcare_Data_v1[[#This Row],[Discharge Date]]-_3___Healthcare_Data_v1[[#This Row],[Date of Admission]]</f>
        <v>14</v>
      </c>
      <c r="Q6609" s="1">
        <f>IFERROR(_3___Healthcare_Data_v1[[#This Row],[ Billing Amount ]]/_3___Healthcare_Data_v1[[#This Row],[Days in Hospital]],0)</f>
        <v>2676.930017857143</v>
      </c>
      <c r="R6609" s="1" t="str">
        <f>IF(_3___Healthcare_Data_v1[[#This Row],[Age]]&gt;60,"Senior",IF(_3___Healthcare_Data_v1[[#This Row],[Age]]&gt;35,"Middle","Young"))</f>
        <v>Senior</v>
      </c>
    </row>
    <row r="6610" spans="1:18" x14ac:dyDescent="0.3">
      <c r="A6610" s="1" t="s">
        <v>18136</v>
      </c>
      <c r="B6610" s="1" t="s">
        <v>26697</v>
      </c>
      <c r="C6610" s="1" t="s">
        <v>16</v>
      </c>
      <c r="D6610" s="1" t="s">
        <v>27</v>
      </c>
      <c r="E6610" s="1" t="s">
        <v>69</v>
      </c>
      <c r="F6610" s="2">
        <v>43741</v>
      </c>
      <c r="G6610" s="1" t="s">
        <v>18137</v>
      </c>
      <c r="H6610" s="1" t="s">
        <v>6862</v>
      </c>
      <c r="I6610" s="1" t="s">
        <v>56</v>
      </c>
      <c r="J6610" s="3" t="s">
        <v>33274</v>
      </c>
      <c r="K6610">
        <v>351</v>
      </c>
      <c r="L6610" s="1" t="s">
        <v>22</v>
      </c>
      <c r="M6610" s="2">
        <v>43745</v>
      </c>
      <c r="N6610" s="1" t="s">
        <v>48</v>
      </c>
      <c r="O6610" s="1" t="s">
        <v>24</v>
      </c>
      <c r="P6610" s="1">
        <f>_3___Healthcare_Data_v1[[#This Row],[Discharge Date]]-_3___Healthcare_Data_v1[[#This Row],[Date of Admission]]</f>
        <v>4</v>
      </c>
      <c r="Q6610" s="1">
        <f>IFERROR(_3___Healthcare_Data_v1[[#This Row],[ Billing Amount ]]/_3___Healthcare_Data_v1[[#This Row],[Days in Hospital]],0)</f>
        <v>3274.3698024999999</v>
      </c>
      <c r="R6610" s="1" t="str">
        <f>IF(_3___Healthcare_Data_v1[[#This Row],[Age]]&gt;60,"Senior",IF(_3___Healthcare_Data_v1[[#This Row],[Age]]&gt;35,"Middle","Young"))</f>
        <v>Senior</v>
      </c>
    </row>
    <row r="6611" spans="1:18" x14ac:dyDescent="0.3">
      <c r="A6611" s="1" t="s">
        <v>6359</v>
      </c>
      <c r="B6611" s="1" t="s">
        <v>26619</v>
      </c>
      <c r="C6611" s="1" t="s">
        <v>16</v>
      </c>
      <c r="D6611" s="1" t="s">
        <v>49</v>
      </c>
      <c r="E6611" s="1" t="s">
        <v>35</v>
      </c>
      <c r="F6611" s="2">
        <v>43567</v>
      </c>
      <c r="G6611" s="1" t="s">
        <v>18138</v>
      </c>
      <c r="H6611" s="1" t="s">
        <v>8728</v>
      </c>
      <c r="I6611" s="1" t="s">
        <v>21</v>
      </c>
      <c r="J6611" s="3" t="s">
        <v>33275</v>
      </c>
      <c r="K6611">
        <v>302</v>
      </c>
      <c r="L6611" s="1" t="s">
        <v>38</v>
      </c>
      <c r="M6611" s="2">
        <v>43597</v>
      </c>
      <c r="N6611" s="1" t="s">
        <v>23</v>
      </c>
      <c r="O6611" s="1" t="s">
        <v>24</v>
      </c>
      <c r="P6611" s="1">
        <f>_3___Healthcare_Data_v1[[#This Row],[Discharge Date]]-_3___Healthcare_Data_v1[[#This Row],[Date of Admission]]</f>
        <v>30</v>
      </c>
      <c r="Q6611" s="1">
        <f>IFERROR(_3___Healthcare_Data_v1[[#This Row],[ Billing Amount ]]/_3___Healthcare_Data_v1[[#This Row],[Days in Hospital]],0)</f>
        <v>74.958093033333341</v>
      </c>
      <c r="R6611" s="1" t="str">
        <f>IF(_3___Healthcare_Data_v1[[#This Row],[Age]]&gt;60,"Senior",IF(_3___Healthcare_Data_v1[[#This Row],[Age]]&gt;35,"Middle","Young"))</f>
        <v>Senior</v>
      </c>
    </row>
    <row r="6612" spans="1:18" x14ac:dyDescent="0.3">
      <c r="A6612" s="1" t="s">
        <v>18139</v>
      </c>
      <c r="B6612" s="1" t="s">
        <v>26630</v>
      </c>
      <c r="C6612" s="1" t="s">
        <v>16</v>
      </c>
      <c r="D6612" s="1" t="s">
        <v>114</v>
      </c>
      <c r="E6612" s="1" t="s">
        <v>35</v>
      </c>
      <c r="F6612" s="2">
        <v>45090</v>
      </c>
      <c r="G6612" s="1" t="s">
        <v>18140</v>
      </c>
      <c r="H6612" s="1" t="s">
        <v>18141</v>
      </c>
      <c r="I6612" s="1" t="s">
        <v>26607</v>
      </c>
      <c r="J6612" s="3" t="s">
        <v>33276</v>
      </c>
      <c r="K6612">
        <v>494</v>
      </c>
      <c r="L6612" s="1" t="s">
        <v>38</v>
      </c>
      <c r="M6612" s="2">
        <v>45095</v>
      </c>
      <c r="N6612" s="1" t="s">
        <v>23</v>
      </c>
      <c r="O6612" s="1" t="s">
        <v>44</v>
      </c>
      <c r="P6612" s="1">
        <f>_3___Healthcare_Data_v1[[#This Row],[Discharge Date]]-_3___Healthcare_Data_v1[[#This Row],[Date of Admission]]</f>
        <v>5</v>
      </c>
      <c r="Q6612" s="1">
        <f>IFERROR(_3___Healthcare_Data_v1[[#This Row],[ Billing Amount ]]/_3___Healthcare_Data_v1[[#This Row],[Days in Hospital]],0)</f>
        <v>4180.0113739999997</v>
      </c>
      <c r="R6612" s="1" t="str">
        <f>IF(_3___Healthcare_Data_v1[[#This Row],[Age]]&gt;60,"Senior",IF(_3___Healthcare_Data_v1[[#This Row],[Age]]&gt;35,"Middle","Young"))</f>
        <v>Senior</v>
      </c>
    </row>
    <row r="6613" spans="1:18" x14ac:dyDescent="0.3">
      <c r="A6613" s="1" t="s">
        <v>18142</v>
      </c>
      <c r="B6613" s="1" t="s">
        <v>26994</v>
      </c>
      <c r="C6613" s="1" t="s">
        <v>26</v>
      </c>
      <c r="D6613" s="1" t="s">
        <v>17</v>
      </c>
      <c r="E6613" s="1" t="s">
        <v>28</v>
      </c>
      <c r="F6613" s="2">
        <v>43556</v>
      </c>
      <c r="G6613" s="1" t="s">
        <v>18143</v>
      </c>
      <c r="H6613" s="1" t="s">
        <v>18144</v>
      </c>
      <c r="I6613" s="1" t="s">
        <v>56</v>
      </c>
      <c r="J6613" s="3" t="s">
        <v>33277</v>
      </c>
      <c r="K6613">
        <v>499</v>
      </c>
      <c r="L6613" s="1" t="s">
        <v>42</v>
      </c>
      <c r="M6613" s="2">
        <v>43570</v>
      </c>
      <c r="N6613" s="1" t="s">
        <v>23</v>
      </c>
      <c r="O6613" s="1" t="s">
        <v>32</v>
      </c>
      <c r="P6613" s="1">
        <f>_3___Healthcare_Data_v1[[#This Row],[Discharge Date]]-_3___Healthcare_Data_v1[[#This Row],[Date of Admission]]</f>
        <v>14</v>
      </c>
      <c r="Q6613" s="1">
        <f>IFERROR(_3___Healthcare_Data_v1[[#This Row],[ Billing Amount ]]/_3___Healthcare_Data_v1[[#This Row],[Days in Hospital]],0)</f>
        <v>1001.7937014285715</v>
      </c>
      <c r="R6613" s="1" t="str">
        <f>IF(_3___Healthcare_Data_v1[[#This Row],[Age]]&gt;60,"Senior",IF(_3___Healthcare_Data_v1[[#This Row],[Age]]&gt;35,"Middle","Young"))</f>
        <v>Senior</v>
      </c>
    </row>
    <row r="6614" spans="1:18" x14ac:dyDescent="0.3">
      <c r="A6614" s="1" t="s">
        <v>18145</v>
      </c>
      <c r="B6614" s="1" t="s">
        <v>26791</v>
      </c>
      <c r="C6614" s="1" t="s">
        <v>26</v>
      </c>
      <c r="D6614" s="1" t="s">
        <v>34</v>
      </c>
      <c r="E6614" s="1" t="s">
        <v>18</v>
      </c>
      <c r="F6614" s="2">
        <v>44073</v>
      </c>
      <c r="G6614" s="1" t="s">
        <v>18146</v>
      </c>
      <c r="H6614" s="1" t="s">
        <v>18147</v>
      </c>
      <c r="I6614" s="1" t="s">
        <v>21</v>
      </c>
      <c r="J6614" s="3" t="s">
        <v>33278</v>
      </c>
      <c r="K6614">
        <v>355</v>
      </c>
      <c r="L6614" s="1" t="s">
        <v>38</v>
      </c>
      <c r="M6614" s="2">
        <v>44074</v>
      </c>
      <c r="N6614" s="1" t="s">
        <v>84</v>
      </c>
      <c r="O6614" s="1" t="s">
        <v>32</v>
      </c>
      <c r="P6614" s="1">
        <f>_3___Healthcare_Data_v1[[#This Row],[Discharge Date]]-_3___Healthcare_Data_v1[[#This Row],[Date of Admission]]</f>
        <v>1</v>
      </c>
      <c r="Q6614" s="1">
        <f>IFERROR(_3___Healthcare_Data_v1[[#This Row],[ Billing Amount ]]/_3___Healthcare_Data_v1[[#This Row],[Days in Hospital]],0)</f>
        <v>14919.18482</v>
      </c>
      <c r="R6614" s="1" t="str">
        <f>IF(_3___Healthcare_Data_v1[[#This Row],[Age]]&gt;60,"Senior",IF(_3___Healthcare_Data_v1[[#This Row],[Age]]&gt;35,"Middle","Young"))</f>
        <v>Senior</v>
      </c>
    </row>
    <row r="6615" spans="1:18" x14ac:dyDescent="0.3">
      <c r="A6615" s="1" t="s">
        <v>18148</v>
      </c>
      <c r="B6615" s="1" t="s">
        <v>26850</v>
      </c>
      <c r="C6615" s="1" t="s">
        <v>26</v>
      </c>
      <c r="D6615" s="1" t="s">
        <v>114</v>
      </c>
      <c r="E6615" s="1" t="s">
        <v>26620</v>
      </c>
      <c r="F6615" s="2">
        <v>43571</v>
      </c>
      <c r="G6615" s="1" t="s">
        <v>18149</v>
      </c>
      <c r="H6615" s="1" t="s">
        <v>18150</v>
      </c>
      <c r="I6615" s="1" t="s">
        <v>26607</v>
      </c>
      <c r="J6615" s="3" t="s">
        <v>33279</v>
      </c>
      <c r="K6615">
        <v>241</v>
      </c>
      <c r="L6615" s="1" t="s">
        <v>38</v>
      </c>
      <c r="M6615" s="2">
        <v>43591</v>
      </c>
      <c r="N6615" s="1" t="s">
        <v>23</v>
      </c>
      <c r="O6615" s="1" t="s">
        <v>44</v>
      </c>
      <c r="P6615" s="1">
        <f>_3___Healthcare_Data_v1[[#This Row],[Discharge Date]]-_3___Healthcare_Data_v1[[#This Row],[Date of Admission]]</f>
        <v>20</v>
      </c>
      <c r="Q6615" s="1">
        <f>IFERROR(_3___Healthcare_Data_v1[[#This Row],[ Billing Amount ]]/_3___Healthcare_Data_v1[[#This Row],[Days in Hospital]],0)</f>
        <v>1107.6253590000001</v>
      </c>
      <c r="R6615" s="1" t="str">
        <f>IF(_3___Healthcare_Data_v1[[#This Row],[Age]]&gt;60,"Senior",IF(_3___Healthcare_Data_v1[[#This Row],[Age]]&gt;35,"Middle","Young"))</f>
        <v>Senior</v>
      </c>
    </row>
    <row r="6616" spans="1:18" x14ac:dyDescent="0.3">
      <c r="A6616" s="1" t="s">
        <v>18151</v>
      </c>
      <c r="B6616" s="1" t="s">
        <v>26672</v>
      </c>
      <c r="C6616" s="1" t="s">
        <v>16</v>
      </c>
      <c r="D6616" s="1" t="s">
        <v>49</v>
      </c>
      <c r="E6616" s="1" t="s">
        <v>26615</v>
      </c>
      <c r="F6616" s="2">
        <v>44153</v>
      </c>
      <c r="G6616" s="1" t="s">
        <v>18152</v>
      </c>
      <c r="H6616" s="1" t="s">
        <v>18153</v>
      </c>
      <c r="I6616" s="1" t="s">
        <v>26607</v>
      </c>
      <c r="J6616" s="3" t="s">
        <v>33280</v>
      </c>
      <c r="K6616">
        <v>224</v>
      </c>
      <c r="L6616" s="1" t="s">
        <v>38</v>
      </c>
      <c r="M6616" s="2">
        <v>44176</v>
      </c>
      <c r="N6616" s="1" t="s">
        <v>43</v>
      </c>
      <c r="O6616" s="1" t="s">
        <v>32</v>
      </c>
      <c r="P6616" s="1">
        <f>_3___Healthcare_Data_v1[[#This Row],[Discharge Date]]-_3___Healthcare_Data_v1[[#This Row],[Date of Admission]]</f>
        <v>23</v>
      </c>
      <c r="Q6616" s="1">
        <f>IFERROR(_3___Healthcare_Data_v1[[#This Row],[ Billing Amount ]]/_3___Healthcare_Data_v1[[#This Row],[Days in Hospital]],0)</f>
        <v>917.26823999999999</v>
      </c>
      <c r="R6616" s="1" t="str">
        <f>IF(_3___Healthcare_Data_v1[[#This Row],[Age]]&gt;60,"Senior",IF(_3___Healthcare_Data_v1[[#This Row],[Age]]&gt;35,"Middle","Young"))</f>
        <v>Senior</v>
      </c>
    </row>
    <row r="6617" spans="1:18" x14ac:dyDescent="0.3">
      <c r="A6617" s="1" t="s">
        <v>18154</v>
      </c>
      <c r="B6617" s="1" t="s">
        <v>26644</v>
      </c>
      <c r="C6617" s="1" t="s">
        <v>16</v>
      </c>
      <c r="D6617" s="1" t="s">
        <v>114</v>
      </c>
      <c r="E6617" s="1" t="s">
        <v>35</v>
      </c>
      <c r="F6617" s="2">
        <v>44602</v>
      </c>
      <c r="G6617" s="1" t="s">
        <v>18155</v>
      </c>
      <c r="H6617" s="1" t="s">
        <v>18156</v>
      </c>
      <c r="I6617" s="1" t="s">
        <v>52</v>
      </c>
      <c r="J6617" s="3" t="s">
        <v>33281</v>
      </c>
      <c r="K6617">
        <v>333</v>
      </c>
      <c r="L6617" s="1" t="s">
        <v>22</v>
      </c>
      <c r="M6617" s="2">
        <v>44606</v>
      </c>
      <c r="N6617" s="1" t="s">
        <v>48</v>
      </c>
      <c r="O6617" s="1" t="s">
        <v>32</v>
      </c>
      <c r="P6617" s="1">
        <f>_3___Healthcare_Data_v1[[#This Row],[Discharge Date]]-_3___Healthcare_Data_v1[[#This Row],[Date of Admission]]</f>
        <v>4</v>
      </c>
      <c r="Q6617" s="1">
        <f>IFERROR(_3___Healthcare_Data_v1[[#This Row],[ Billing Amount ]]/_3___Healthcare_Data_v1[[#This Row],[Days in Hospital]],0)</f>
        <v>4390.2714900000001</v>
      </c>
      <c r="R6617" s="1" t="str">
        <f>IF(_3___Healthcare_Data_v1[[#This Row],[Age]]&gt;60,"Senior",IF(_3___Healthcare_Data_v1[[#This Row],[Age]]&gt;35,"Middle","Young"))</f>
        <v>Senior</v>
      </c>
    </row>
    <row r="6618" spans="1:18" x14ac:dyDescent="0.3">
      <c r="A6618" s="1" t="s">
        <v>5840</v>
      </c>
      <c r="B6618" s="1" t="s">
        <v>26617</v>
      </c>
      <c r="C6618" s="1" t="s">
        <v>26</v>
      </c>
      <c r="D6618" s="1" t="s">
        <v>62</v>
      </c>
      <c r="E6618" s="1" t="s">
        <v>28</v>
      </c>
      <c r="F6618" s="2">
        <v>43561</v>
      </c>
      <c r="G6618" s="1" t="s">
        <v>18157</v>
      </c>
      <c r="H6618" s="1" t="s">
        <v>18158</v>
      </c>
      <c r="I6618" s="1" t="s">
        <v>56</v>
      </c>
      <c r="J6618" s="3" t="s">
        <v>33282</v>
      </c>
      <c r="K6618">
        <v>443</v>
      </c>
      <c r="L6618" s="1" t="s">
        <v>42</v>
      </c>
      <c r="M6618" s="2">
        <v>43573</v>
      </c>
      <c r="N6618" s="1" t="s">
        <v>31</v>
      </c>
      <c r="O6618" s="1" t="s">
        <v>32</v>
      </c>
      <c r="P6618" s="1">
        <f>_3___Healthcare_Data_v1[[#This Row],[Discharge Date]]-_3___Healthcare_Data_v1[[#This Row],[Date of Admission]]</f>
        <v>12</v>
      </c>
      <c r="Q6618" s="1">
        <f>IFERROR(_3___Healthcare_Data_v1[[#This Row],[ Billing Amount ]]/_3___Healthcare_Data_v1[[#This Row],[Days in Hospital]],0)</f>
        <v>3644.1365816666671</v>
      </c>
      <c r="R6618" s="1" t="str">
        <f>IF(_3___Healthcare_Data_v1[[#This Row],[Age]]&gt;60,"Senior",IF(_3___Healthcare_Data_v1[[#This Row],[Age]]&gt;35,"Middle","Young"))</f>
        <v>Senior</v>
      </c>
    </row>
    <row r="6619" spans="1:18" x14ac:dyDescent="0.3">
      <c r="A6619" s="1" t="s">
        <v>18159</v>
      </c>
      <c r="B6619" s="1" t="s">
        <v>26759</v>
      </c>
      <c r="C6619" s="1" t="s">
        <v>16</v>
      </c>
      <c r="D6619" s="1" t="s">
        <v>17</v>
      </c>
      <c r="E6619" s="1" t="s">
        <v>26620</v>
      </c>
      <c r="F6619" s="2">
        <v>44738</v>
      </c>
      <c r="G6619" s="1" t="s">
        <v>18160</v>
      </c>
      <c r="H6619" s="1" t="s">
        <v>18161</v>
      </c>
      <c r="I6619" s="1" t="s">
        <v>60</v>
      </c>
      <c r="J6619" s="3" t="s">
        <v>33283</v>
      </c>
      <c r="K6619">
        <v>137</v>
      </c>
      <c r="L6619" s="1" t="s">
        <v>42</v>
      </c>
      <c r="M6619" s="2">
        <v>44740</v>
      </c>
      <c r="N6619" s="1" t="s">
        <v>84</v>
      </c>
      <c r="O6619" s="1" t="s">
        <v>32</v>
      </c>
      <c r="P6619" s="1">
        <f>_3___Healthcare_Data_v1[[#This Row],[Discharge Date]]-_3___Healthcare_Data_v1[[#This Row],[Date of Admission]]</f>
        <v>2</v>
      </c>
      <c r="Q6619" s="1">
        <f>IFERROR(_3___Healthcare_Data_v1[[#This Row],[ Billing Amount ]]/_3___Healthcare_Data_v1[[#This Row],[Days in Hospital]],0)</f>
        <v>2077.1221725</v>
      </c>
      <c r="R6619" s="1" t="str">
        <f>IF(_3___Healthcare_Data_v1[[#This Row],[Age]]&gt;60,"Senior",IF(_3___Healthcare_Data_v1[[#This Row],[Age]]&gt;35,"Middle","Young"))</f>
        <v>Senior</v>
      </c>
    </row>
    <row r="6620" spans="1:18" x14ac:dyDescent="0.3">
      <c r="A6620" s="1" t="s">
        <v>18162</v>
      </c>
      <c r="B6620" s="1" t="s">
        <v>26750</v>
      </c>
      <c r="C6620" s="1" t="s">
        <v>26</v>
      </c>
      <c r="D6620" s="1" t="s">
        <v>27</v>
      </c>
      <c r="E6620" s="1" t="s">
        <v>18</v>
      </c>
      <c r="F6620" s="2">
        <v>44434</v>
      </c>
      <c r="G6620" s="1" t="s">
        <v>18163</v>
      </c>
      <c r="H6620" s="1" t="s">
        <v>18164</v>
      </c>
      <c r="I6620" s="1" t="s">
        <v>52</v>
      </c>
      <c r="J6620" s="3" t="s">
        <v>33284</v>
      </c>
      <c r="K6620">
        <v>101</v>
      </c>
      <c r="L6620" s="1" t="s">
        <v>38</v>
      </c>
      <c r="M6620" s="2">
        <v>44438</v>
      </c>
      <c r="N6620" s="1" t="s">
        <v>31</v>
      </c>
      <c r="O6620" s="1" t="s">
        <v>32</v>
      </c>
      <c r="P6620" s="1">
        <f>_3___Healthcare_Data_v1[[#This Row],[Discharge Date]]-_3___Healthcare_Data_v1[[#This Row],[Date of Admission]]</f>
        <v>4</v>
      </c>
      <c r="Q6620" s="1">
        <f>IFERROR(_3___Healthcare_Data_v1[[#This Row],[ Billing Amount ]]/_3___Healthcare_Data_v1[[#This Row],[Days in Hospital]],0)</f>
        <v>9892.2047074999991</v>
      </c>
      <c r="R6620" s="1" t="str">
        <f>IF(_3___Healthcare_Data_v1[[#This Row],[Age]]&gt;60,"Senior",IF(_3___Healthcare_Data_v1[[#This Row],[Age]]&gt;35,"Middle","Young"))</f>
        <v>Senior</v>
      </c>
    </row>
    <row r="6621" spans="1:18" x14ac:dyDescent="0.3">
      <c r="A6621" s="1" t="s">
        <v>18165</v>
      </c>
      <c r="B6621" s="1" t="s">
        <v>26725</v>
      </c>
      <c r="C6621" s="1" t="s">
        <v>16</v>
      </c>
      <c r="D6621" s="1" t="s">
        <v>17</v>
      </c>
      <c r="E6621" s="1" t="s">
        <v>69</v>
      </c>
      <c r="F6621" s="2">
        <v>44538</v>
      </c>
      <c r="G6621" s="1" t="s">
        <v>18166</v>
      </c>
      <c r="H6621" s="1" t="s">
        <v>18167</v>
      </c>
      <c r="I6621" s="1" t="s">
        <v>56</v>
      </c>
      <c r="J6621" s="3" t="s">
        <v>33285</v>
      </c>
      <c r="K6621">
        <v>476</v>
      </c>
      <c r="L6621" s="1" t="s">
        <v>38</v>
      </c>
      <c r="M6621" s="2">
        <v>44558</v>
      </c>
      <c r="N6621" s="1" t="s">
        <v>23</v>
      </c>
      <c r="O6621" s="1" t="s">
        <v>24</v>
      </c>
      <c r="P6621" s="1">
        <f>_3___Healthcare_Data_v1[[#This Row],[Discharge Date]]-_3___Healthcare_Data_v1[[#This Row],[Date of Admission]]</f>
        <v>20</v>
      </c>
      <c r="Q6621" s="1">
        <f>IFERROR(_3___Healthcare_Data_v1[[#This Row],[ Billing Amount ]]/_3___Healthcare_Data_v1[[#This Row],[Days in Hospital]],0)</f>
        <v>3814.2530885000001</v>
      </c>
      <c r="R6621" s="1" t="str">
        <f>IF(_3___Healthcare_Data_v1[[#This Row],[Age]]&gt;60,"Senior",IF(_3___Healthcare_Data_v1[[#This Row],[Age]]&gt;35,"Middle","Young"))</f>
        <v>Senior</v>
      </c>
    </row>
    <row r="6622" spans="1:18" x14ac:dyDescent="0.3">
      <c r="A6622" s="1" t="s">
        <v>18168</v>
      </c>
      <c r="B6622" s="1" t="s">
        <v>26958</v>
      </c>
      <c r="C6622" s="1" t="s">
        <v>26</v>
      </c>
      <c r="D6622" s="1" t="s">
        <v>17</v>
      </c>
      <c r="E6622" s="1" t="s">
        <v>28</v>
      </c>
      <c r="F6622" s="2">
        <v>44852</v>
      </c>
      <c r="G6622" s="1" t="s">
        <v>8696</v>
      </c>
      <c r="H6622" s="1" t="s">
        <v>18169</v>
      </c>
      <c r="I6622" s="1" t="s">
        <v>60</v>
      </c>
      <c r="J6622" s="3" t="s">
        <v>33286</v>
      </c>
      <c r="K6622">
        <v>458</v>
      </c>
      <c r="L6622" s="1" t="s">
        <v>42</v>
      </c>
      <c r="M6622" s="2">
        <v>44868</v>
      </c>
      <c r="N6622" s="1" t="s">
        <v>43</v>
      </c>
      <c r="O6622" s="1" t="s">
        <v>32</v>
      </c>
      <c r="P6622" s="1">
        <f>_3___Healthcare_Data_v1[[#This Row],[Discharge Date]]-_3___Healthcare_Data_v1[[#This Row],[Date of Admission]]</f>
        <v>16</v>
      </c>
      <c r="Q6622" s="1">
        <f>IFERROR(_3___Healthcare_Data_v1[[#This Row],[ Billing Amount ]]/_3___Healthcare_Data_v1[[#This Row],[Days in Hospital]],0)</f>
        <v>2370.4295281250002</v>
      </c>
      <c r="R6622" s="1" t="str">
        <f>IF(_3___Healthcare_Data_v1[[#This Row],[Age]]&gt;60,"Senior",IF(_3___Healthcare_Data_v1[[#This Row],[Age]]&gt;35,"Middle","Young"))</f>
        <v>Senior</v>
      </c>
    </row>
    <row r="6623" spans="1:18" x14ac:dyDescent="0.3">
      <c r="A6623" s="1" t="s">
        <v>18170</v>
      </c>
      <c r="B6623" s="1" t="s">
        <v>26606</v>
      </c>
      <c r="C6623" s="1" t="s">
        <v>26</v>
      </c>
      <c r="D6623" s="1" t="s">
        <v>62</v>
      </c>
      <c r="E6623" s="1" t="s">
        <v>28</v>
      </c>
      <c r="F6623" s="2">
        <v>43675</v>
      </c>
      <c r="G6623" s="1" t="s">
        <v>3918</v>
      </c>
      <c r="H6623" s="1" t="s">
        <v>18171</v>
      </c>
      <c r="I6623" s="1" t="s">
        <v>26607</v>
      </c>
      <c r="J6623" s="3" t="s">
        <v>33287</v>
      </c>
      <c r="K6623">
        <v>482</v>
      </c>
      <c r="L6623" s="1" t="s">
        <v>38</v>
      </c>
      <c r="M6623" s="2">
        <v>43676</v>
      </c>
      <c r="N6623" s="1" t="s">
        <v>48</v>
      </c>
      <c r="O6623" s="1" t="s">
        <v>44</v>
      </c>
      <c r="P6623" s="1">
        <f>_3___Healthcare_Data_v1[[#This Row],[Discharge Date]]-_3___Healthcare_Data_v1[[#This Row],[Date of Admission]]</f>
        <v>1</v>
      </c>
      <c r="Q6623" s="1">
        <f>IFERROR(_3___Healthcare_Data_v1[[#This Row],[ Billing Amount ]]/_3___Healthcare_Data_v1[[#This Row],[Days in Hospital]],0)</f>
        <v>17392.349890000001</v>
      </c>
      <c r="R6623" s="1" t="str">
        <f>IF(_3___Healthcare_Data_v1[[#This Row],[Age]]&gt;60,"Senior",IF(_3___Healthcare_Data_v1[[#This Row],[Age]]&gt;35,"Middle","Young"))</f>
        <v>Senior</v>
      </c>
    </row>
    <row r="6624" spans="1:18" x14ac:dyDescent="0.3">
      <c r="A6624" s="1" t="s">
        <v>18172</v>
      </c>
      <c r="B6624" s="1" t="s">
        <v>26750</v>
      </c>
      <c r="C6624" s="1" t="s">
        <v>16</v>
      </c>
      <c r="D6624" s="1" t="s">
        <v>114</v>
      </c>
      <c r="E6624" s="1" t="s">
        <v>18</v>
      </c>
      <c r="F6624" s="2">
        <v>43995</v>
      </c>
      <c r="G6624" s="1" t="s">
        <v>18173</v>
      </c>
      <c r="H6624" s="1" t="s">
        <v>7795</v>
      </c>
      <c r="I6624" s="1" t="s">
        <v>52</v>
      </c>
      <c r="J6624" s="3" t="s">
        <v>33288</v>
      </c>
      <c r="K6624">
        <v>337</v>
      </c>
      <c r="L6624" s="1" t="s">
        <v>38</v>
      </c>
      <c r="M6624" s="2">
        <v>43998</v>
      </c>
      <c r="N6624" s="1" t="s">
        <v>23</v>
      </c>
      <c r="O6624" s="1" t="s">
        <v>32</v>
      </c>
      <c r="P6624" s="1">
        <f>_3___Healthcare_Data_v1[[#This Row],[Discharge Date]]-_3___Healthcare_Data_v1[[#This Row],[Date of Admission]]</f>
        <v>3</v>
      </c>
      <c r="Q6624" s="1">
        <f>IFERROR(_3___Healthcare_Data_v1[[#This Row],[ Billing Amount ]]/_3___Healthcare_Data_v1[[#This Row],[Days in Hospital]],0)</f>
        <v>10492.886583333333</v>
      </c>
      <c r="R6624" s="1" t="str">
        <f>IF(_3___Healthcare_Data_v1[[#This Row],[Age]]&gt;60,"Senior",IF(_3___Healthcare_Data_v1[[#This Row],[Age]]&gt;35,"Middle","Young"))</f>
        <v>Senior</v>
      </c>
    </row>
    <row r="6625" spans="1:18" x14ac:dyDescent="0.3">
      <c r="A6625" s="1" t="s">
        <v>18174</v>
      </c>
      <c r="B6625" s="1" t="s">
        <v>26759</v>
      </c>
      <c r="C6625" s="1" t="s">
        <v>16</v>
      </c>
      <c r="D6625" s="1" t="s">
        <v>114</v>
      </c>
      <c r="E6625" s="1" t="s">
        <v>26620</v>
      </c>
      <c r="F6625" s="2">
        <v>44394</v>
      </c>
      <c r="G6625" s="1" t="s">
        <v>9114</v>
      </c>
      <c r="H6625" s="1" t="s">
        <v>18175</v>
      </c>
      <c r="I6625" s="1" t="s">
        <v>26607</v>
      </c>
      <c r="J6625" s="3" t="s">
        <v>33289</v>
      </c>
      <c r="K6625">
        <v>376</v>
      </c>
      <c r="L6625" s="1" t="s">
        <v>42</v>
      </c>
      <c r="M6625" s="2">
        <v>44415</v>
      </c>
      <c r="N6625" s="1" t="s">
        <v>48</v>
      </c>
      <c r="O6625" s="1" t="s">
        <v>32</v>
      </c>
      <c r="P6625" s="1">
        <f>_3___Healthcare_Data_v1[[#This Row],[Discharge Date]]-_3___Healthcare_Data_v1[[#This Row],[Date of Admission]]</f>
        <v>21</v>
      </c>
      <c r="Q6625" s="1">
        <f>IFERROR(_3___Healthcare_Data_v1[[#This Row],[ Billing Amount ]]/_3___Healthcare_Data_v1[[#This Row],[Days in Hospital]],0)</f>
        <v>235.64651461904765</v>
      </c>
      <c r="R6625" s="1" t="str">
        <f>IF(_3___Healthcare_Data_v1[[#This Row],[Age]]&gt;60,"Senior",IF(_3___Healthcare_Data_v1[[#This Row],[Age]]&gt;35,"Middle","Young"))</f>
        <v>Senior</v>
      </c>
    </row>
    <row r="6626" spans="1:18" x14ac:dyDescent="0.3">
      <c r="A6626" s="1" t="s">
        <v>18176</v>
      </c>
      <c r="B6626" s="1" t="s">
        <v>26685</v>
      </c>
      <c r="C6626" s="1" t="s">
        <v>16</v>
      </c>
      <c r="D6626" s="1" t="s">
        <v>89</v>
      </c>
      <c r="E6626" s="1" t="s">
        <v>35</v>
      </c>
      <c r="F6626" s="2">
        <v>44493</v>
      </c>
      <c r="G6626" s="1" t="s">
        <v>1203</v>
      </c>
      <c r="H6626" s="1" t="s">
        <v>18177</v>
      </c>
      <c r="I6626" s="1" t="s">
        <v>60</v>
      </c>
      <c r="J6626" s="3" t="s">
        <v>33290</v>
      </c>
      <c r="K6626">
        <v>407</v>
      </c>
      <c r="L6626" s="1" t="s">
        <v>38</v>
      </c>
      <c r="M6626" s="2">
        <v>44514</v>
      </c>
      <c r="N6626" s="1" t="s">
        <v>48</v>
      </c>
      <c r="O6626" s="1" t="s">
        <v>24</v>
      </c>
      <c r="P6626" s="1">
        <f>_3___Healthcare_Data_v1[[#This Row],[Discharge Date]]-_3___Healthcare_Data_v1[[#This Row],[Date of Admission]]</f>
        <v>21</v>
      </c>
      <c r="Q6626" s="1">
        <f>IFERROR(_3___Healthcare_Data_v1[[#This Row],[ Billing Amount ]]/_3___Healthcare_Data_v1[[#This Row],[Days in Hospital]],0)</f>
        <v>362.83196652380951</v>
      </c>
      <c r="R6626" s="1" t="str">
        <f>IF(_3___Healthcare_Data_v1[[#This Row],[Age]]&gt;60,"Senior",IF(_3___Healthcare_Data_v1[[#This Row],[Age]]&gt;35,"Middle","Young"))</f>
        <v>Senior</v>
      </c>
    </row>
    <row r="6627" spans="1:18" x14ac:dyDescent="0.3">
      <c r="A6627" s="1" t="s">
        <v>18178</v>
      </c>
      <c r="B6627" s="1" t="s">
        <v>26653</v>
      </c>
      <c r="C6627" s="1" t="s">
        <v>16</v>
      </c>
      <c r="D6627" s="1" t="s">
        <v>114</v>
      </c>
      <c r="E6627" s="1" t="s">
        <v>69</v>
      </c>
      <c r="F6627" s="2">
        <v>44973</v>
      </c>
      <c r="G6627" s="1" t="s">
        <v>18179</v>
      </c>
      <c r="H6627" s="1" t="s">
        <v>13129</v>
      </c>
      <c r="I6627" s="1" t="s">
        <v>52</v>
      </c>
      <c r="J6627" s="3" t="s">
        <v>33291</v>
      </c>
      <c r="K6627">
        <v>260</v>
      </c>
      <c r="L6627" s="1" t="s">
        <v>38</v>
      </c>
      <c r="M6627" s="2">
        <v>45003</v>
      </c>
      <c r="N6627" s="1" t="s">
        <v>23</v>
      </c>
      <c r="O6627" s="1" t="s">
        <v>44</v>
      </c>
      <c r="P6627" s="1">
        <f>_3___Healthcare_Data_v1[[#This Row],[Discharge Date]]-_3___Healthcare_Data_v1[[#This Row],[Date of Admission]]</f>
        <v>30</v>
      </c>
      <c r="Q6627" s="1">
        <f>IFERROR(_3___Healthcare_Data_v1[[#This Row],[ Billing Amount ]]/_3___Healthcare_Data_v1[[#This Row],[Days in Hospital]],0)</f>
        <v>2007.0258396666666</v>
      </c>
      <c r="R6627" s="1" t="str">
        <f>IF(_3___Healthcare_Data_v1[[#This Row],[Age]]&gt;60,"Senior",IF(_3___Healthcare_Data_v1[[#This Row],[Age]]&gt;35,"Middle","Young"))</f>
        <v>Senior</v>
      </c>
    </row>
    <row r="6628" spans="1:18" x14ac:dyDescent="0.3">
      <c r="A6628" s="1" t="s">
        <v>18180</v>
      </c>
      <c r="B6628" s="1" t="s">
        <v>26695</v>
      </c>
      <c r="C6628" s="1" t="s">
        <v>26</v>
      </c>
      <c r="D6628" s="1" t="s">
        <v>114</v>
      </c>
      <c r="E6628" s="1" t="s">
        <v>28</v>
      </c>
      <c r="F6628" s="2">
        <v>44492</v>
      </c>
      <c r="G6628" s="1" t="s">
        <v>18181</v>
      </c>
      <c r="H6628" s="1" t="s">
        <v>18182</v>
      </c>
      <c r="I6628" s="1" t="s">
        <v>60</v>
      </c>
      <c r="J6628" s="3" t="s">
        <v>33292</v>
      </c>
      <c r="K6628">
        <v>460</v>
      </c>
      <c r="L6628" s="1" t="s">
        <v>42</v>
      </c>
      <c r="M6628" s="2">
        <v>44512</v>
      </c>
      <c r="N6628" s="1" t="s">
        <v>43</v>
      </c>
      <c r="O6628" s="1" t="s">
        <v>32</v>
      </c>
      <c r="P6628" s="1">
        <f>_3___Healthcare_Data_v1[[#This Row],[Discharge Date]]-_3___Healthcare_Data_v1[[#This Row],[Date of Admission]]</f>
        <v>20</v>
      </c>
      <c r="Q6628" s="1">
        <f>IFERROR(_3___Healthcare_Data_v1[[#This Row],[ Billing Amount ]]/_3___Healthcare_Data_v1[[#This Row],[Days in Hospital]],0)</f>
        <v>1962.1869429999999</v>
      </c>
      <c r="R6628" s="1" t="str">
        <f>IF(_3___Healthcare_Data_v1[[#This Row],[Age]]&gt;60,"Senior",IF(_3___Healthcare_Data_v1[[#This Row],[Age]]&gt;35,"Middle","Young"))</f>
        <v>Senior</v>
      </c>
    </row>
    <row r="6629" spans="1:18" x14ac:dyDescent="0.3">
      <c r="A6629" s="1" t="s">
        <v>18183</v>
      </c>
      <c r="B6629" s="1" t="s">
        <v>26798</v>
      </c>
      <c r="C6629" s="1" t="s">
        <v>26</v>
      </c>
      <c r="D6629" s="1" t="s">
        <v>17</v>
      </c>
      <c r="E6629" s="1" t="s">
        <v>26620</v>
      </c>
      <c r="F6629" s="2">
        <v>44882</v>
      </c>
      <c r="G6629" s="1" t="s">
        <v>18184</v>
      </c>
      <c r="H6629" s="1" t="s">
        <v>18185</v>
      </c>
      <c r="I6629" s="1" t="s">
        <v>56</v>
      </c>
      <c r="J6629" s="3" t="s">
        <v>33293</v>
      </c>
      <c r="K6629">
        <v>138</v>
      </c>
      <c r="L6629" s="1" t="s">
        <v>38</v>
      </c>
      <c r="M6629" s="2">
        <v>44910</v>
      </c>
      <c r="N6629" s="1" t="s">
        <v>84</v>
      </c>
      <c r="O6629" s="1" t="s">
        <v>24</v>
      </c>
      <c r="P6629" s="1">
        <f>_3___Healthcare_Data_v1[[#This Row],[Discharge Date]]-_3___Healthcare_Data_v1[[#This Row],[Date of Admission]]</f>
        <v>28</v>
      </c>
      <c r="Q6629" s="1">
        <f>IFERROR(_3___Healthcare_Data_v1[[#This Row],[ Billing Amount ]]/_3___Healthcare_Data_v1[[#This Row],[Days in Hospital]],0)</f>
        <v>220.9212325</v>
      </c>
      <c r="R6629" s="1" t="str">
        <f>IF(_3___Healthcare_Data_v1[[#This Row],[Age]]&gt;60,"Senior",IF(_3___Healthcare_Data_v1[[#This Row],[Age]]&gt;35,"Middle","Young"))</f>
        <v>Senior</v>
      </c>
    </row>
    <row r="6630" spans="1:18" x14ac:dyDescent="0.3">
      <c r="A6630" s="1" t="s">
        <v>18186</v>
      </c>
      <c r="B6630" s="1" t="s">
        <v>26661</v>
      </c>
      <c r="C6630" s="1" t="s">
        <v>26</v>
      </c>
      <c r="D6630" s="1" t="s">
        <v>34</v>
      </c>
      <c r="E6630" s="1" t="s">
        <v>28</v>
      </c>
      <c r="F6630" s="2">
        <v>44633</v>
      </c>
      <c r="G6630" s="1" t="s">
        <v>9053</v>
      </c>
      <c r="H6630" s="1" t="s">
        <v>18187</v>
      </c>
      <c r="I6630" s="1" t="s">
        <v>60</v>
      </c>
      <c r="J6630" s="3" t="s">
        <v>33294</v>
      </c>
      <c r="K6630">
        <v>353</v>
      </c>
      <c r="L6630" s="1" t="s">
        <v>42</v>
      </c>
      <c r="M6630" s="2">
        <v>44647</v>
      </c>
      <c r="N6630" s="1" t="s">
        <v>31</v>
      </c>
      <c r="O6630" s="1" t="s">
        <v>32</v>
      </c>
      <c r="P6630" s="1">
        <f>_3___Healthcare_Data_v1[[#This Row],[Discharge Date]]-_3___Healthcare_Data_v1[[#This Row],[Date of Admission]]</f>
        <v>14</v>
      </c>
      <c r="Q6630" s="1">
        <f>IFERROR(_3___Healthcare_Data_v1[[#This Row],[ Billing Amount ]]/_3___Healthcare_Data_v1[[#This Row],[Days in Hospital]],0)</f>
        <v>783.96008499999994</v>
      </c>
      <c r="R6630" s="1" t="str">
        <f>IF(_3___Healthcare_Data_v1[[#This Row],[Age]]&gt;60,"Senior",IF(_3___Healthcare_Data_v1[[#This Row],[Age]]&gt;35,"Middle","Young"))</f>
        <v>Senior</v>
      </c>
    </row>
    <row r="6631" spans="1:18" x14ac:dyDescent="0.3">
      <c r="A6631" s="1" t="s">
        <v>18188</v>
      </c>
      <c r="B6631" s="1" t="s">
        <v>26679</v>
      </c>
      <c r="C6631" s="1" t="s">
        <v>16</v>
      </c>
      <c r="D6631" s="1" t="s">
        <v>89</v>
      </c>
      <c r="E6631" s="1" t="s">
        <v>18</v>
      </c>
      <c r="F6631" s="2">
        <v>45148</v>
      </c>
      <c r="G6631" s="1" t="s">
        <v>18189</v>
      </c>
      <c r="H6631" s="1" t="s">
        <v>18190</v>
      </c>
      <c r="I6631" s="1" t="s">
        <v>52</v>
      </c>
      <c r="J6631" s="3" t="s">
        <v>33295</v>
      </c>
      <c r="K6631">
        <v>156</v>
      </c>
      <c r="L6631" s="1" t="s">
        <v>38</v>
      </c>
      <c r="M6631" s="2">
        <v>45154</v>
      </c>
      <c r="N6631" s="1" t="s">
        <v>43</v>
      </c>
      <c r="O6631" s="1" t="s">
        <v>32</v>
      </c>
      <c r="P6631" s="1">
        <f>_3___Healthcare_Data_v1[[#This Row],[Discharge Date]]-_3___Healthcare_Data_v1[[#This Row],[Date of Admission]]</f>
        <v>6</v>
      </c>
      <c r="Q6631" s="1">
        <f>IFERROR(_3___Healthcare_Data_v1[[#This Row],[ Billing Amount ]]/_3___Healthcare_Data_v1[[#This Row],[Days in Hospital]],0)</f>
        <v>852.39879133333341</v>
      </c>
      <c r="R6631" s="1" t="str">
        <f>IF(_3___Healthcare_Data_v1[[#This Row],[Age]]&gt;60,"Senior",IF(_3___Healthcare_Data_v1[[#This Row],[Age]]&gt;35,"Middle","Young"))</f>
        <v>Senior</v>
      </c>
    </row>
    <row r="6632" spans="1:18" x14ac:dyDescent="0.3">
      <c r="A6632" s="1" t="s">
        <v>18191</v>
      </c>
      <c r="B6632" s="1" t="s">
        <v>26687</v>
      </c>
      <c r="C6632" s="1" t="s">
        <v>16</v>
      </c>
      <c r="D6632" s="1" t="s">
        <v>49</v>
      </c>
      <c r="E6632" s="1" t="s">
        <v>28</v>
      </c>
      <c r="F6632" s="2">
        <v>44181</v>
      </c>
      <c r="G6632" s="1" t="s">
        <v>18192</v>
      </c>
      <c r="H6632" s="1" t="s">
        <v>2526</v>
      </c>
      <c r="I6632" s="1" t="s">
        <v>56</v>
      </c>
      <c r="J6632" s="3" t="s">
        <v>33296</v>
      </c>
      <c r="K6632">
        <v>181</v>
      </c>
      <c r="L6632" s="1" t="s">
        <v>38</v>
      </c>
      <c r="M6632" s="2">
        <v>44193</v>
      </c>
      <c r="N6632" s="1" t="s">
        <v>43</v>
      </c>
      <c r="O6632" s="1" t="s">
        <v>32</v>
      </c>
      <c r="P6632" s="1">
        <f>_3___Healthcare_Data_v1[[#This Row],[Discharge Date]]-_3___Healthcare_Data_v1[[#This Row],[Date of Admission]]</f>
        <v>12</v>
      </c>
      <c r="Q6632" s="1">
        <f>IFERROR(_3___Healthcare_Data_v1[[#This Row],[ Billing Amount ]]/_3___Healthcare_Data_v1[[#This Row],[Days in Hospital]],0)</f>
        <v>1395.8005450000001</v>
      </c>
      <c r="R6632" s="1" t="str">
        <f>IF(_3___Healthcare_Data_v1[[#This Row],[Age]]&gt;60,"Senior",IF(_3___Healthcare_Data_v1[[#This Row],[Age]]&gt;35,"Middle","Young"))</f>
        <v>Senior</v>
      </c>
    </row>
    <row r="6633" spans="1:18" x14ac:dyDescent="0.3">
      <c r="A6633" s="1" t="s">
        <v>18193</v>
      </c>
      <c r="B6633" s="1" t="s">
        <v>26759</v>
      </c>
      <c r="C6633" s="1" t="s">
        <v>16</v>
      </c>
      <c r="D6633" s="1" t="s">
        <v>49</v>
      </c>
      <c r="E6633" s="1" t="s">
        <v>26620</v>
      </c>
      <c r="F6633" s="2">
        <v>44650</v>
      </c>
      <c r="G6633" s="1" t="s">
        <v>18194</v>
      </c>
      <c r="H6633" s="1" t="s">
        <v>18195</v>
      </c>
      <c r="I6633" s="1" t="s">
        <v>60</v>
      </c>
      <c r="J6633" s="3" t="s">
        <v>33297</v>
      </c>
      <c r="K6633">
        <v>127</v>
      </c>
      <c r="L6633" s="1" t="s">
        <v>38</v>
      </c>
      <c r="M6633" s="2">
        <v>44671</v>
      </c>
      <c r="N6633" s="1" t="s">
        <v>31</v>
      </c>
      <c r="O6633" s="1" t="s">
        <v>32</v>
      </c>
      <c r="P6633" s="1">
        <f>_3___Healthcare_Data_v1[[#This Row],[Discharge Date]]-_3___Healthcare_Data_v1[[#This Row],[Date of Admission]]</f>
        <v>21</v>
      </c>
      <c r="Q6633" s="1">
        <f>IFERROR(_3___Healthcare_Data_v1[[#This Row],[ Billing Amount ]]/_3___Healthcare_Data_v1[[#This Row],[Days in Hospital]],0)</f>
        <v>75.995567238095234</v>
      </c>
      <c r="R6633" s="1" t="str">
        <f>IF(_3___Healthcare_Data_v1[[#This Row],[Age]]&gt;60,"Senior",IF(_3___Healthcare_Data_v1[[#This Row],[Age]]&gt;35,"Middle","Young"))</f>
        <v>Senior</v>
      </c>
    </row>
    <row r="6634" spans="1:18" x14ac:dyDescent="0.3">
      <c r="A6634" s="1" t="s">
        <v>18196</v>
      </c>
      <c r="B6634" s="1" t="s">
        <v>26700</v>
      </c>
      <c r="C6634" s="1" t="s">
        <v>26</v>
      </c>
      <c r="D6634" s="1" t="s">
        <v>89</v>
      </c>
      <c r="E6634" s="1" t="s">
        <v>26620</v>
      </c>
      <c r="F6634" s="2">
        <v>45010</v>
      </c>
      <c r="G6634" s="1" t="s">
        <v>18197</v>
      </c>
      <c r="H6634" s="1" t="s">
        <v>18198</v>
      </c>
      <c r="I6634" s="1" t="s">
        <v>26607</v>
      </c>
      <c r="J6634" s="3" t="s">
        <v>33298</v>
      </c>
      <c r="K6634">
        <v>300</v>
      </c>
      <c r="L6634" s="1" t="s">
        <v>42</v>
      </c>
      <c r="M6634" s="2">
        <v>45038</v>
      </c>
      <c r="N6634" s="1" t="s">
        <v>23</v>
      </c>
      <c r="O6634" s="1" t="s">
        <v>24</v>
      </c>
      <c r="P6634" s="1">
        <f>_3___Healthcare_Data_v1[[#This Row],[Discharge Date]]-_3___Healthcare_Data_v1[[#This Row],[Date of Admission]]</f>
        <v>28</v>
      </c>
      <c r="Q6634" s="1">
        <f>IFERROR(_3___Healthcare_Data_v1[[#This Row],[ Billing Amount ]]/_3___Healthcare_Data_v1[[#This Row],[Days in Hospital]],0)</f>
        <v>1053.018255</v>
      </c>
      <c r="R6634" s="1" t="str">
        <f>IF(_3___Healthcare_Data_v1[[#This Row],[Age]]&gt;60,"Senior",IF(_3___Healthcare_Data_v1[[#This Row],[Age]]&gt;35,"Middle","Young"))</f>
        <v>Senior</v>
      </c>
    </row>
    <row r="6635" spans="1:18" x14ac:dyDescent="0.3">
      <c r="A6635" s="1" t="s">
        <v>18199</v>
      </c>
      <c r="B6635" s="1" t="s">
        <v>26704</v>
      </c>
      <c r="C6635" s="1" t="s">
        <v>26</v>
      </c>
      <c r="D6635" s="1" t="s">
        <v>49</v>
      </c>
      <c r="E6635" s="1" t="s">
        <v>69</v>
      </c>
      <c r="F6635" s="2">
        <v>44219</v>
      </c>
      <c r="G6635" s="1" t="s">
        <v>18200</v>
      </c>
      <c r="H6635" s="1" t="s">
        <v>17796</v>
      </c>
      <c r="I6635" s="1" t="s">
        <v>56</v>
      </c>
      <c r="J6635" s="3" t="s">
        <v>33299</v>
      </c>
      <c r="K6635">
        <v>431</v>
      </c>
      <c r="L6635" s="1" t="s">
        <v>22</v>
      </c>
      <c r="M6635" s="2">
        <v>44222</v>
      </c>
      <c r="N6635" s="1" t="s">
        <v>43</v>
      </c>
      <c r="O6635" s="1" t="s">
        <v>32</v>
      </c>
      <c r="P6635" s="1">
        <f>_3___Healthcare_Data_v1[[#This Row],[Discharge Date]]-_3___Healthcare_Data_v1[[#This Row],[Date of Admission]]</f>
        <v>3</v>
      </c>
      <c r="Q6635" s="1">
        <f>IFERROR(_3___Healthcare_Data_v1[[#This Row],[ Billing Amount ]]/_3___Healthcare_Data_v1[[#This Row],[Days in Hospital]],0)</f>
        <v>4201.1693333333333</v>
      </c>
      <c r="R6635" s="1" t="str">
        <f>IF(_3___Healthcare_Data_v1[[#This Row],[Age]]&gt;60,"Senior",IF(_3___Healthcare_Data_v1[[#This Row],[Age]]&gt;35,"Middle","Young"))</f>
        <v>Senior</v>
      </c>
    </row>
    <row r="6636" spans="1:18" x14ac:dyDescent="0.3">
      <c r="A6636" s="1" t="s">
        <v>18201</v>
      </c>
      <c r="B6636" s="1" t="s">
        <v>26695</v>
      </c>
      <c r="C6636" s="1" t="s">
        <v>16</v>
      </c>
      <c r="D6636" s="1" t="s">
        <v>27</v>
      </c>
      <c r="E6636" s="1" t="s">
        <v>26620</v>
      </c>
      <c r="F6636" s="2">
        <v>44151</v>
      </c>
      <c r="G6636" s="1" t="s">
        <v>18202</v>
      </c>
      <c r="H6636" s="1" t="s">
        <v>18203</v>
      </c>
      <c r="I6636" s="1" t="s">
        <v>26607</v>
      </c>
      <c r="J6636" s="3" t="s">
        <v>33300</v>
      </c>
      <c r="K6636">
        <v>434</v>
      </c>
      <c r="L6636" s="1" t="s">
        <v>38</v>
      </c>
      <c r="M6636" s="2">
        <v>44153</v>
      </c>
      <c r="N6636" s="1" t="s">
        <v>43</v>
      </c>
      <c r="O6636" s="1" t="s">
        <v>44</v>
      </c>
      <c r="P6636" s="1">
        <f>_3___Healthcare_Data_v1[[#This Row],[Discharge Date]]-_3___Healthcare_Data_v1[[#This Row],[Date of Admission]]</f>
        <v>2</v>
      </c>
      <c r="Q6636" s="1">
        <f>IFERROR(_3___Healthcare_Data_v1[[#This Row],[ Billing Amount ]]/_3___Healthcare_Data_v1[[#This Row],[Days in Hospital]],0)</f>
        <v>3654.4157475000002</v>
      </c>
      <c r="R6636" s="1" t="str">
        <f>IF(_3___Healthcare_Data_v1[[#This Row],[Age]]&gt;60,"Senior",IF(_3___Healthcare_Data_v1[[#This Row],[Age]]&gt;35,"Middle","Young"))</f>
        <v>Senior</v>
      </c>
    </row>
    <row r="6637" spans="1:18" x14ac:dyDescent="0.3">
      <c r="A6637" s="1" t="s">
        <v>14035</v>
      </c>
      <c r="B6637" s="1" t="s">
        <v>26649</v>
      </c>
      <c r="C6637" s="1" t="s">
        <v>26</v>
      </c>
      <c r="D6637" s="1" t="s">
        <v>49</v>
      </c>
      <c r="E6637" s="1" t="s">
        <v>69</v>
      </c>
      <c r="F6637" s="2">
        <v>44365</v>
      </c>
      <c r="G6637" s="1" t="s">
        <v>18204</v>
      </c>
      <c r="H6637" s="1" t="s">
        <v>18205</v>
      </c>
      <c r="I6637" s="1" t="s">
        <v>21</v>
      </c>
      <c r="J6637" s="3" t="s">
        <v>33301</v>
      </c>
      <c r="K6637">
        <v>442</v>
      </c>
      <c r="L6637" s="1" t="s">
        <v>38</v>
      </c>
      <c r="M6637" s="2">
        <v>44391</v>
      </c>
      <c r="N6637" s="1" t="s">
        <v>84</v>
      </c>
      <c r="O6637" s="1" t="s">
        <v>44</v>
      </c>
      <c r="P6637" s="1">
        <f>_3___Healthcare_Data_v1[[#This Row],[Discharge Date]]-_3___Healthcare_Data_v1[[#This Row],[Date of Admission]]</f>
        <v>26</v>
      </c>
      <c r="Q6637" s="1">
        <f>IFERROR(_3___Healthcare_Data_v1[[#This Row],[ Billing Amount ]]/_3___Healthcare_Data_v1[[#This Row],[Days in Hospital]],0)</f>
        <v>1214.1150703846154</v>
      </c>
      <c r="R6637" s="1" t="str">
        <f>IF(_3___Healthcare_Data_v1[[#This Row],[Age]]&gt;60,"Senior",IF(_3___Healthcare_Data_v1[[#This Row],[Age]]&gt;35,"Middle","Young"))</f>
        <v>Senior</v>
      </c>
    </row>
    <row r="6638" spans="1:18" x14ac:dyDescent="0.3">
      <c r="A6638" s="1" t="s">
        <v>10932</v>
      </c>
      <c r="B6638" s="1" t="s">
        <v>26638</v>
      </c>
      <c r="C6638" s="1" t="s">
        <v>26</v>
      </c>
      <c r="D6638" s="1" t="s">
        <v>27</v>
      </c>
      <c r="E6638" s="1" t="s">
        <v>35</v>
      </c>
      <c r="F6638" s="2">
        <v>43959</v>
      </c>
      <c r="G6638" s="1" t="s">
        <v>18206</v>
      </c>
      <c r="H6638" s="1" t="s">
        <v>18207</v>
      </c>
      <c r="I6638" s="1" t="s">
        <v>60</v>
      </c>
      <c r="J6638" s="3" t="s">
        <v>33302</v>
      </c>
      <c r="K6638">
        <v>313</v>
      </c>
      <c r="L6638" s="1" t="s">
        <v>22</v>
      </c>
      <c r="M6638" s="2">
        <v>43964</v>
      </c>
      <c r="N6638" s="1" t="s">
        <v>23</v>
      </c>
      <c r="O6638" s="1" t="s">
        <v>24</v>
      </c>
      <c r="P6638" s="1">
        <f>_3___Healthcare_Data_v1[[#This Row],[Discharge Date]]-_3___Healthcare_Data_v1[[#This Row],[Date of Admission]]</f>
        <v>5</v>
      </c>
      <c r="Q6638" s="1">
        <f>IFERROR(_3___Healthcare_Data_v1[[#This Row],[ Billing Amount ]]/_3___Healthcare_Data_v1[[#This Row],[Days in Hospital]],0)</f>
        <v>1890.9793839999998</v>
      </c>
      <c r="R6638" s="1" t="str">
        <f>IF(_3___Healthcare_Data_v1[[#This Row],[Age]]&gt;60,"Senior",IF(_3___Healthcare_Data_v1[[#This Row],[Age]]&gt;35,"Middle","Young"))</f>
        <v>Senior</v>
      </c>
    </row>
    <row r="6639" spans="1:18" x14ac:dyDescent="0.3">
      <c r="A6639" s="1" t="s">
        <v>18208</v>
      </c>
      <c r="B6639" s="1" t="s">
        <v>26725</v>
      </c>
      <c r="C6639" s="1" t="s">
        <v>16</v>
      </c>
      <c r="D6639" s="1" t="s">
        <v>89</v>
      </c>
      <c r="E6639" s="1" t="s">
        <v>18</v>
      </c>
      <c r="F6639" s="2">
        <v>45046</v>
      </c>
      <c r="G6639" s="1" t="s">
        <v>18209</v>
      </c>
      <c r="H6639" s="1" t="s">
        <v>18210</v>
      </c>
      <c r="I6639" s="1" t="s">
        <v>26607</v>
      </c>
      <c r="J6639" s="3" t="s">
        <v>33303</v>
      </c>
      <c r="K6639">
        <v>269</v>
      </c>
      <c r="L6639" s="1" t="s">
        <v>22</v>
      </c>
      <c r="M6639" s="2">
        <v>45053</v>
      </c>
      <c r="N6639" s="1" t="s">
        <v>48</v>
      </c>
      <c r="O6639" s="1" t="s">
        <v>32</v>
      </c>
      <c r="P6639" s="1">
        <f>_3___Healthcare_Data_v1[[#This Row],[Discharge Date]]-_3___Healthcare_Data_v1[[#This Row],[Date of Admission]]</f>
        <v>7</v>
      </c>
      <c r="Q6639" s="1">
        <f>IFERROR(_3___Healthcare_Data_v1[[#This Row],[ Billing Amount ]]/_3___Healthcare_Data_v1[[#This Row],[Days in Hospital]],0)</f>
        <v>4332.3009199999997</v>
      </c>
      <c r="R6639" s="1" t="str">
        <f>IF(_3___Healthcare_Data_v1[[#This Row],[Age]]&gt;60,"Senior",IF(_3___Healthcare_Data_v1[[#This Row],[Age]]&gt;35,"Middle","Young"))</f>
        <v>Senior</v>
      </c>
    </row>
    <row r="6640" spans="1:18" x14ac:dyDescent="0.3">
      <c r="A6640" s="1" t="s">
        <v>18211</v>
      </c>
      <c r="B6640" s="1" t="s">
        <v>26653</v>
      </c>
      <c r="C6640" s="1" t="s">
        <v>16</v>
      </c>
      <c r="D6640" s="1" t="s">
        <v>229</v>
      </c>
      <c r="E6640" s="1" t="s">
        <v>26615</v>
      </c>
      <c r="F6640" s="2">
        <v>43860</v>
      </c>
      <c r="G6640" s="1" t="s">
        <v>18212</v>
      </c>
      <c r="H6640" s="1" t="s">
        <v>18213</v>
      </c>
      <c r="I6640" s="1" t="s">
        <v>26607</v>
      </c>
      <c r="J6640" s="3" t="s">
        <v>33304</v>
      </c>
      <c r="K6640">
        <v>439</v>
      </c>
      <c r="L6640" s="1" t="s">
        <v>22</v>
      </c>
      <c r="M6640" s="2">
        <v>43869</v>
      </c>
      <c r="N6640" s="1" t="s">
        <v>43</v>
      </c>
      <c r="O6640" s="1" t="s">
        <v>44</v>
      </c>
      <c r="P6640" s="1">
        <f>_3___Healthcare_Data_v1[[#This Row],[Discharge Date]]-_3___Healthcare_Data_v1[[#This Row],[Date of Admission]]</f>
        <v>9</v>
      </c>
      <c r="Q6640" s="1">
        <f>IFERROR(_3___Healthcare_Data_v1[[#This Row],[ Billing Amount ]]/_3___Healthcare_Data_v1[[#This Row],[Days in Hospital]],0)</f>
        <v>1132.1910244444446</v>
      </c>
      <c r="R6640" s="1" t="str">
        <f>IF(_3___Healthcare_Data_v1[[#This Row],[Age]]&gt;60,"Senior",IF(_3___Healthcare_Data_v1[[#This Row],[Age]]&gt;35,"Middle","Young"))</f>
        <v>Senior</v>
      </c>
    </row>
    <row r="6641" spans="1:18" x14ac:dyDescent="0.3">
      <c r="A6641" s="1" t="s">
        <v>18214</v>
      </c>
      <c r="B6641" s="1" t="s">
        <v>26795</v>
      </c>
      <c r="C6641" s="1" t="s">
        <v>26</v>
      </c>
      <c r="D6641" s="1" t="s">
        <v>49</v>
      </c>
      <c r="E6641" s="1" t="s">
        <v>26620</v>
      </c>
      <c r="F6641" s="2">
        <v>44978</v>
      </c>
      <c r="G6641" s="1" t="s">
        <v>18215</v>
      </c>
      <c r="H6641" s="1" t="s">
        <v>18216</v>
      </c>
      <c r="I6641" s="1" t="s">
        <v>21</v>
      </c>
      <c r="J6641" s="3" t="s">
        <v>33305</v>
      </c>
      <c r="K6641">
        <v>431</v>
      </c>
      <c r="L6641" s="1" t="s">
        <v>38</v>
      </c>
      <c r="M6641" s="2">
        <v>44990</v>
      </c>
      <c r="N6641" s="1" t="s">
        <v>43</v>
      </c>
      <c r="O6641" s="1" t="s">
        <v>32</v>
      </c>
      <c r="P6641" s="1">
        <f>_3___Healthcare_Data_v1[[#This Row],[Discharge Date]]-_3___Healthcare_Data_v1[[#This Row],[Date of Admission]]</f>
        <v>12</v>
      </c>
      <c r="Q6641" s="1">
        <f>IFERROR(_3___Healthcare_Data_v1[[#This Row],[ Billing Amount ]]/_3___Healthcare_Data_v1[[#This Row],[Days in Hospital]],0)</f>
        <v>741.36273833333337</v>
      </c>
      <c r="R6641" s="1" t="str">
        <f>IF(_3___Healthcare_Data_v1[[#This Row],[Age]]&gt;60,"Senior",IF(_3___Healthcare_Data_v1[[#This Row],[Age]]&gt;35,"Middle","Young"))</f>
        <v>Senior</v>
      </c>
    </row>
    <row r="6642" spans="1:18" x14ac:dyDescent="0.3">
      <c r="A6642" s="1" t="s">
        <v>11602</v>
      </c>
      <c r="B6642" s="1" t="s">
        <v>26636</v>
      </c>
      <c r="C6642" s="1" t="s">
        <v>26</v>
      </c>
      <c r="D6642" s="1" t="s">
        <v>17</v>
      </c>
      <c r="E6642" s="1" t="s">
        <v>28</v>
      </c>
      <c r="F6642" s="2">
        <v>44238</v>
      </c>
      <c r="G6642" s="1" t="s">
        <v>18217</v>
      </c>
      <c r="H6642" s="1" t="s">
        <v>18218</v>
      </c>
      <c r="I6642" s="1" t="s">
        <v>21</v>
      </c>
      <c r="J6642" s="3" t="s">
        <v>33306</v>
      </c>
      <c r="K6642">
        <v>128</v>
      </c>
      <c r="L6642" s="1" t="s">
        <v>38</v>
      </c>
      <c r="M6642" s="2">
        <v>44254</v>
      </c>
      <c r="N6642" s="1" t="s">
        <v>84</v>
      </c>
      <c r="O6642" s="1" t="s">
        <v>24</v>
      </c>
      <c r="P6642" s="1">
        <f>_3___Healthcare_Data_v1[[#This Row],[Discharge Date]]-_3___Healthcare_Data_v1[[#This Row],[Date of Admission]]</f>
        <v>16</v>
      </c>
      <c r="Q6642" s="1">
        <f>IFERROR(_3___Healthcare_Data_v1[[#This Row],[ Billing Amount ]]/_3___Healthcare_Data_v1[[#This Row],[Days in Hospital]],0)</f>
        <v>2396.8200418749998</v>
      </c>
      <c r="R6642" s="1" t="str">
        <f>IF(_3___Healthcare_Data_v1[[#This Row],[Age]]&gt;60,"Senior",IF(_3___Healthcare_Data_v1[[#This Row],[Age]]&gt;35,"Middle","Young"))</f>
        <v>Senior</v>
      </c>
    </row>
    <row r="6643" spans="1:18" x14ac:dyDescent="0.3">
      <c r="A6643" s="1" t="s">
        <v>18219</v>
      </c>
      <c r="B6643" s="1" t="s">
        <v>26994</v>
      </c>
      <c r="C6643" s="1" t="s">
        <v>26</v>
      </c>
      <c r="D6643" s="1" t="s">
        <v>229</v>
      </c>
      <c r="E6643" s="1" t="s">
        <v>18</v>
      </c>
      <c r="F6643" s="2">
        <v>43948</v>
      </c>
      <c r="G6643" s="1" t="s">
        <v>18220</v>
      </c>
      <c r="H6643" s="1" t="s">
        <v>18221</v>
      </c>
      <c r="I6643" s="1" t="s">
        <v>56</v>
      </c>
      <c r="J6643" s="3" t="s">
        <v>33307</v>
      </c>
      <c r="K6643">
        <v>285</v>
      </c>
      <c r="L6643" s="1" t="s">
        <v>38</v>
      </c>
      <c r="M6643" s="2">
        <v>43977</v>
      </c>
      <c r="N6643" s="1" t="s">
        <v>23</v>
      </c>
      <c r="O6643" s="1" t="s">
        <v>24</v>
      </c>
      <c r="P6643" s="1">
        <f>_3___Healthcare_Data_v1[[#This Row],[Discharge Date]]-_3___Healthcare_Data_v1[[#This Row],[Date of Admission]]</f>
        <v>29</v>
      </c>
      <c r="Q6643" s="1">
        <f>IFERROR(_3___Healthcare_Data_v1[[#This Row],[ Billing Amount ]]/_3___Healthcare_Data_v1[[#This Row],[Days in Hospital]],0)</f>
        <v>1553.7623096551722</v>
      </c>
      <c r="R6643" s="1" t="str">
        <f>IF(_3___Healthcare_Data_v1[[#This Row],[Age]]&gt;60,"Senior",IF(_3___Healthcare_Data_v1[[#This Row],[Age]]&gt;35,"Middle","Young"))</f>
        <v>Senior</v>
      </c>
    </row>
    <row r="6644" spans="1:18" x14ac:dyDescent="0.3">
      <c r="A6644" s="1" t="s">
        <v>18222</v>
      </c>
      <c r="B6644" s="1" t="s">
        <v>26714</v>
      </c>
      <c r="C6644" s="1" t="s">
        <v>16</v>
      </c>
      <c r="D6644" s="1" t="s">
        <v>89</v>
      </c>
      <c r="E6644" s="1" t="s">
        <v>26615</v>
      </c>
      <c r="F6644" s="2">
        <v>44942</v>
      </c>
      <c r="G6644" s="1" t="s">
        <v>18223</v>
      </c>
      <c r="H6644" s="1" t="s">
        <v>18224</v>
      </c>
      <c r="I6644" s="1" t="s">
        <v>60</v>
      </c>
      <c r="J6644" s="3" t="s">
        <v>33308</v>
      </c>
      <c r="K6644">
        <v>492</v>
      </c>
      <c r="L6644" s="1" t="s">
        <v>42</v>
      </c>
      <c r="M6644" s="2">
        <v>44948</v>
      </c>
      <c r="N6644" s="1" t="s">
        <v>84</v>
      </c>
      <c r="O6644" s="1" t="s">
        <v>24</v>
      </c>
      <c r="P6644" s="1">
        <f>_3___Healthcare_Data_v1[[#This Row],[Discharge Date]]-_3___Healthcare_Data_v1[[#This Row],[Date of Admission]]</f>
        <v>6</v>
      </c>
      <c r="Q6644" s="1">
        <f>IFERROR(_3___Healthcare_Data_v1[[#This Row],[ Billing Amount ]]/_3___Healthcare_Data_v1[[#This Row],[Days in Hospital]],0)</f>
        <v>5847.6768650000004</v>
      </c>
      <c r="R6644" s="1" t="str">
        <f>IF(_3___Healthcare_Data_v1[[#This Row],[Age]]&gt;60,"Senior",IF(_3___Healthcare_Data_v1[[#This Row],[Age]]&gt;35,"Middle","Young"))</f>
        <v>Senior</v>
      </c>
    </row>
    <row r="6645" spans="1:18" x14ac:dyDescent="0.3">
      <c r="A6645" s="1" t="s">
        <v>18225</v>
      </c>
      <c r="B6645" s="1" t="s">
        <v>26958</v>
      </c>
      <c r="C6645" s="1" t="s">
        <v>16</v>
      </c>
      <c r="D6645" s="1" t="s">
        <v>229</v>
      </c>
      <c r="E6645" s="1" t="s">
        <v>26615</v>
      </c>
      <c r="F6645" s="2">
        <v>44698</v>
      </c>
      <c r="G6645" s="1" t="s">
        <v>18226</v>
      </c>
      <c r="H6645" s="1" t="s">
        <v>18227</v>
      </c>
      <c r="I6645" s="1" t="s">
        <v>56</v>
      </c>
      <c r="J6645" s="3" t="s">
        <v>33309</v>
      </c>
      <c r="K6645">
        <v>128</v>
      </c>
      <c r="L6645" s="1" t="s">
        <v>42</v>
      </c>
      <c r="M6645" s="2">
        <v>44721</v>
      </c>
      <c r="N6645" s="1" t="s">
        <v>84</v>
      </c>
      <c r="O6645" s="1" t="s">
        <v>44</v>
      </c>
      <c r="P6645" s="1">
        <f>_3___Healthcare_Data_v1[[#This Row],[Discharge Date]]-_3___Healthcare_Data_v1[[#This Row],[Date of Admission]]</f>
        <v>23</v>
      </c>
      <c r="Q6645" s="1">
        <f>IFERROR(_3___Healthcare_Data_v1[[#This Row],[ Billing Amount ]]/_3___Healthcare_Data_v1[[#This Row],[Days in Hospital]],0)</f>
        <v>189.70027578260871</v>
      </c>
      <c r="R6645" s="1" t="str">
        <f>IF(_3___Healthcare_Data_v1[[#This Row],[Age]]&gt;60,"Senior",IF(_3___Healthcare_Data_v1[[#This Row],[Age]]&gt;35,"Middle","Young"))</f>
        <v>Senior</v>
      </c>
    </row>
    <row r="6646" spans="1:18" x14ac:dyDescent="0.3">
      <c r="A6646" s="1" t="s">
        <v>18228</v>
      </c>
      <c r="B6646" s="1" t="s">
        <v>26659</v>
      </c>
      <c r="C6646" s="1" t="s">
        <v>16</v>
      </c>
      <c r="D6646" s="1" t="s">
        <v>89</v>
      </c>
      <c r="E6646" s="1" t="s">
        <v>26615</v>
      </c>
      <c r="F6646" s="2">
        <v>44914</v>
      </c>
      <c r="G6646" s="1" t="s">
        <v>18229</v>
      </c>
      <c r="H6646" s="1" t="s">
        <v>18230</v>
      </c>
      <c r="I6646" s="1" t="s">
        <v>56</v>
      </c>
      <c r="J6646" s="3" t="s">
        <v>33310</v>
      </c>
      <c r="K6646">
        <v>217</v>
      </c>
      <c r="L6646" s="1" t="s">
        <v>38</v>
      </c>
      <c r="M6646" s="2">
        <v>44939</v>
      </c>
      <c r="N6646" s="1" t="s">
        <v>84</v>
      </c>
      <c r="O6646" s="1" t="s">
        <v>24</v>
      </c>
      <c r="P6646" s="1">
        <f>_3___Healthcare_Data_v1[[#This Row],[Discharge Date]]-_3___Healthcare_Data_v1[[#This Row],[Date of Admission]]</f>
        <v>25</v>
      </c>
      <c r="Q6646" s="1">
        <f>IFERROR(_3___Healthcare_Data_v1[[#This Row],[ Billing Amount ]]/_3___Healthcare_Data_v1[[#This Row],[Days in Hospital]],0)</f>
        <v>1537.6195183999998</v>
      </c>
      <c r="R6646" s="1" t="str">
        <f>IF(_3___Healthcare_Data_v1[[#This Row],[Age]]&gt;60,"Senior",IF(_3___Healthcare_Data_v1[[#This Row],[Age]]&gt;35,"Middle","Young"))</f>
        <v>Senior</v>
      </c>
    </row>
    <row r="6647" spans="1:18" x14ac:dyDescent="0.3">
      <c r="A6647" s="1" t="s">
        <v>18231</v>
      </c>
      <c r="B6647" s="1" t="s">
        <v>26697</v>
      </c>
      <c r="C6647" s="1" t="s">
        <v>26</v>
      </c>
      <c r="D6647" s="1" t="s">
        <v>229</v>
      </c>
      <c r="E6647" s="1" t="s">
        <v>26615</v>
      </c>
      <c r="F6647" s="2">
        <v>43423</v>
      </c>
      <c r="G6647" s="1" t="s">
        <v>18232</v>
      </c>
      <c r="H6647" s="1" t="s">
        <v>18233</v>
      </c>
      <c r="I6647" s="1" t="s">
        <v>52</v>
      </c>
      <c r="J6647" s="3" t="s">
        <v>33311</v>
      </c>
      <c r="K6647">
        <v>301</v>
      </c>
      <c r="L6647" s="1" t="s">
        <v>42</v>
      </c>
      <c r="M6647" s="2">
        <v>43429</v>
      </c>
      <c r="N6647" s="1" t="s">
        <v>48</v>
      </c>
      <c r="O6647" s="1" t="s">
        <v>32</v>
      </c>
      <c r="P6647" s="1">
        <f>_3___Healthcare_Data_v1[[#This Row],[Discharge Date]]-_3___Healthcare_Data_v1[[#This Row],[Date of Admission]]</f>
        <v>6</v>
      </c>
      <c r="Q6647" s="1">
        <f>IFERROR(_3___Healthcare_Data_v1[[#This Row],[ Billing Amount ]]/_3___Healthcare_Data_v1[[#This Row],[Days in Hospital]],0)</f>
        <v>3630.6550583333333</v>
      </c>
      <c r="R6647" s="1" t="str">
        <f>IF(_3___Healthcare_Data_v1[[#This Row],[Age]]&gt;60,"Senior",IF(_3___Healthcare_Data_v1[[#This Row],[Age]]&gt;35,"Middle","Young"))</f>
        <v>Senior</v>
      </c>
    </row>
    <row r="6648" spans="1:18" x14ac:dyDescent="0.3">
      <c r="A6648" s="1" t="s">
        <v>18234</v>
      </c>
      <c r="B6648" s="1" t="s">
        <v>26755</v>
      </c>
      <c r="C6648" s="1" t="s">
        <v>26</v>
      </c>
      <c r="D6648" s="1" t="s">
        <v>17</v>
      </c>
      <c r="E6648" s="1" t="s">
        <v>26620</v>
      </c>
      <c r="F6648" s="2">
        <v>44001</v>
      </c>
      <c r="G6648" s="1" t="s">
        <v>18235</v>
      </c>
      <c r="H6648" s="1" t="s">
        <v>3885</v>
      </c>
      <c r="I6648" s="1" t="s">
        <v>26607</v>
      </c>
      <c r="J6648" s="3" t="s">
        <v>33312</v>
      </c>
      <c r="K6648">
        <v>459</v>
      </c>
      <c r="L6648" s="1" t="s">
        <v>38</v>
      </c>
      <c r="M6648" s="2">
        <v>44015</v>
      </c>
      <c r="N6648" s="1" t="s">
        <v>23</v>
      </c>
      <c r="O6648" s="1" t="s">
        <v>32</v>
      </c>
      <c r="P6648" s="1">
        <f>_3___Healthcare_Data_v1[[#This Row],[Discharge Date]]-_3___Healthcare_Data_v1[[#This Row],[Date of Admission]]</f>
        <v>14</v>
      </c>
      <c r="Q6648" s="1">
        <f>IFERROR(_3___Healthcare_Data_v1[[#This Row],[ Billing Amount ]]/_3___Healthcare_Data_v1[[#This Row],[Days in Hospital]],0)</f>
        <v>1224.3924228571429</v>
      </c>
      <c r="R6648" s="1" t="str">
        <f>IF(_3___Healthcare_Data_v1[[#This Row],[Age]]&gt;60,"Senior",IF(_3___Healthcare_Data_v1[[#This Row],[Age]]&gt;35,"Middle","Young"))</f>
        <v>Senior</v>
      </c>
    </row>
    <row r="6649" spans="1:18" x14ac:dyDescent="0.3">
      <c r="A6649" s="1" t="s">
        <v>18236</v>
      </c>
      <c r="B6649" s="1" t="s">
        <v>26776</v>
      </c>
      <c r="C6649" s="1" t="s">
        <v>16</v>
      </c>
      <c r="D6649" s="1" t="s">
        <v>49</v>
      </c>
      <c r="E6649" s="1" t="s">
        <v>69</v>
      </c>
      <c r="F6649" s="2">
        <v>45185</v>
      </c>
      <c r="G6649" s="1" t="s">
        <v>18237</v>
      </c>
      <c r="H6649" s="1" t="s">
        <v>18238</v>
      </c>
      <c r="I6649" s="1" t="s">
        <v>52</v>
      </c>
      <c r="J6649" s="3" t="s">
        <v>33313</v>
      </c>
      <c r="K6649">
        <v>334</v>
      </c>
      <c r="L6649" s="1" t="s">
        <v>38</v>
      </c>
      <c r="M6649" s="2">
        <v>45214</v>
      </c>
      <c r="N6649" s="1" t="s">
        <v>31</v>
      </c>
      <c r="O6649" s="1" t="s">
        <v>44</v>
      </c>
      <c r="P6649" s="1">
        <f>_3___Healthcare_Data_v1[[#This Row],[Discharge Date]]-_3___Healthcare_Data_v1[[#This Row],[Date of Admission]]</f>
        <v>29</v>
      </c>
      <c r="Q6649" s="1">
        <f>IFERROR(_3___Healthcare_Data_v1[[#This Row],[ Billing Amount ]]/_3___Healthcare_Data_v1[[#This Row],[Days in Hospital]],0)</f>
        <v>1190.1465037931034</v>
      </c>
      <c r="R6649" s="1" t="str">
        <f>IF(_3___Healthcare_Data_v1[[#This Row],[Age]]&gt;60,"Senior",IF(_3___Healthcare_Data_v1[[#This Row],[Age]]&gt;35,"Middle","Young"))</f>
        <v>Senior</v>
      </c>
    </row>
    <row r="6650" spans="1:18" x14ac:dyDescent="0.3">
      <c r="A6650" s="1" t="s">
        <v>18239</v>
      </c>
      <c r="B6650" s="1" t="s">
        <v>26795</v>
      </c>
      <c r="C6650" s="1" t="s">
        <v>26</v>
      </c>
      <c r="D6650" s="1" t="s">
        <v>34</v>
      </c>
      <c r="E6650" s="1" t="s">
        <v>26620</v>
      </c>
      <c r="F6650" s="2">
        <v>44924</v>
      </c>
      <c r="G6650" s="1" t="s">
        <v>18240</v>
      </c>
      <c r="H6650" s="1" t="s">
        <v>18241</v>
      </c>
      <c r="I6650" s="1" t="s">
        <v>26607</v>
      </c>
      <c r="J6650" s="3" t="s">
        <v>33314</v>
      </c>
      <c r="K6650">
        <v>400</v>
      </c>
      <c r="L6650" s="1" t="s">
        <v>42</v>
      </c>
      <c r="M6650" s="2">
        <v>44953</v>
      </c>
      <c r="N6650" s="1" t="s">
        <v>84</v>
      </c>
      <c r="O6650" s="1" t="s">
        <v>44</v>
      </c>
      <c r="P6650" s="1">
        <f>_3___Healthcare_Data_v1[[#This Row],[Discharge Date]]-_3___Healthcare_Data_v1[[#This Row],[Date of Admission]]</f>
        <v>29</v>
      </c>
      <c r="Q6650" s="1">
        <f>IFERROR(_3___Healthcare_Data_v1[[#This Row],[ Billing Amount ]]/_3___Healthcare_Data_v1[[#This Row],[Days in Hospital]],0)</f>
        <v>423.43306517241382</v>
      </c>
      <c r="R6650" s="1" t="str">
        <f>IF(_3___Healthcare_Data_v1[[#This Row],[Age]]&gt;60,"Senior",IF(_3___Healthcare_Data_v1[[#This Row],[Age]]&gt;35,"Middle","Young"))</f>
        <v>Senior</v>
      </c>
    </row>
    <row r="6651" spans="1:18" x14ac:dyDescent="0.3">
      <c r="A6651" s="1" t="s">
        <v>18242</v>
      </c>
      <c r="B6651" s="1" t="s">
        <v>26723</v>
      </c>
      <c r="C6651" s="1" t="s">
        <v>16</v>
      </c>
      <c r="D6651" s="1" t="s">
        <v>49</v>
      </c>
      <c r="E6651" s="1" t="s">
        <v>26615</v>
      </c>
      <c r="F6651" s="2">
        <v>44874</v>
      </c>
      <c r="G6651" s="1" t="s">
        <v>18243</v>
      </c>
      <c r="H6651" s="1" t="s">
        <v>2141</v>
      </c>
      <c r="I6651" s="1" t="s">
        <v>21</v>
      </c>
      <c r="J6651" s="3" t="s">
        <v>33315</v>
      </c>
      <c r="K6651">
        <v>194</v>
      </c>
      <c r="L6651" s="1" t="s">
        <v>42</v>
      </c>
      <c r="M6651" s="2">
        <v>44895</v>
      </c>
      <c r="N6651" s="1" t="s">
        <v>31</v>
      </c>
      <c r="O6651" s="1" t="s">
        <v>44</v>
      </c>
      <c r="P6651" s="1">
        <f>_3___Healthcare_Data_v1[[#This Row],[Discharge Date]]-_3___Healthcare_Data_v1[[#This Row],[Date of Admission]]</f>
        <v>21</v>
      </c>
      <c r="Q6651" s="1">
        <f>IFERROR(_3___Healthcare_Data_v1[[#This Row],[ Billing Amount ]]/_3___Healthcare_Data_v1[[#This Row],[Days in Hospital]],0)</f>
        <v>1189.8871476190475</v>
      </c>
      <c r="R6651" s="1" t="str">
        <f>IF(_3___Healthcare_Data_v1[[#This Row],[Age]]&gt;60,"Senior",IF(_3___Healthcare_Data_v1[[#This Row],[Age]]&gt;35,"Middle","Young"))</f>
        <v>Senior</v>
      </c>
    </row>
    <row r="6652" spans="1:18" x14ac:dyDescent="0.3">
      <c r="A6652" s="1" t="s">
        <v>18244</v>
      </c>
      <c r="B6652" s="1" t="s">
        <v>26795</v>
      </c>
      <c r="C6652" s="1" t="s">
        <v>26</v>
      </c>
      <c r="D6652" s="1" t="s">
        <v>49</v>
      </c>
      <c r="E6652" s="1" t="s">
        <v>26620</v>
      </c>
      <c r="F6652" s="2">
        <v>43695</v>
      </c>
      <c r="G6652" s="1" t="s">
        <v>18245</v>
      </c>
      <c r="H6652" s="1" t="s">
        <v>18246</v>
      </c>
      <c r="I6652" s="1" t="s">
        <v>26607</v>
      </c>
      <c r="J6652" s="3" t="s">
        <v>33316</v>
      </c>
      <c r="K6652">
        <v>361</v>
      </c>
      <c r="L6652" s="1" t="s">
        <v>42</v>
      </c>
      <c r="M6652" s="2">
        <v>43708</v>
      </c>
      <c r="N6652" s="1" t="s">
        <v>48</v>
      </c>
      <c r="O6652" s="1" t="s">
        <v>24</v>
      </c>
      <c r="P6652" s="1">
        <f>_3___Healthcare_Data_v1[[#This Row],[Discharge Date]]-_3___Healthcare_Data_v1[[#This Row],[Date of Admission]]</f>
        <v>13</v>
      </c>
      <c r="Q6652" s="1">
        <f>IFERROR(_3___Healthcare_Data_v1[[#This Row],[ Billing Amount ]]/_3___Healthcare_Data_v1[[#This Row],[Days in Hospital]],0)</f>
        <v>861.63995076923072</v>
      </c>
      <c r="R6652" s="1" t="str">
        <f>IF(_3___Healthcare_Data_v1[[#This Row],[Age]]&gt;60,"Senior",IF(_3___Healthcare_Data_v1[[#This Row],[Age]]&gt;35,"Middle","Young"))</f>
        <v>Senior</v>
      </c>
    </row>
    <row r="6653" spans="1:18" x14ac:dyDescent="0.3">
      <c r="A6653" s="1" t="s">
        <v>18247</v>
      </c>
      <c r="B6653" s="1" t="s">
        <v>26636</v>
      </c>
      <c r="C6653" s="1" t="s">
        <v>26</v>
      </c>
      <c r="D6653" s="1" t="s">
        <v>114</v>
      </c>
      <c r="E6653" s="1" t="s">
        <v>69</v>
      </c>
      <c r="F6653" s="2">
        <v>43567</v>
      </c>
      <c r="G6653" s="1" t="s">
        <v>18248</v>
      </c>
      <c r="H6653" s="1" t="s">
        <v>18249</v>
      </c>
      <c r="I6653" s="1" t="s">
        <v>26607</v>
      </c>
      <c r="J6653" s="3" t="s">
        <v>33317</v>
      </c>
      <c r="K6653">
        <v>380</v>
      </c>
      <c r="L6653" s="1" t="s">
        <v>38</v>
      </c>
      <c r="M6653" s="2">
        <v>43590</v>
      </c>
      <c r="N6653" s="1" t="s">
        <v>31</v>
      </c>
      <c r="O6653" s="1" t="s">
        <v>24</v>
      </c>
      <c r="P6653" s="1">
        <f>_3___Healthcare_Data_v1[[#This Row],[Discharge Date]]-_3___Healthcare_Data_v1[[#This Row],[Date of Admission]]</f>
        <v>23</v>
      </c>
      <c r="Q6653" s="1">
        <f>IFERROR(_3___Healthcare_Data_v1[[#This Row],[ Billing Amount ]]/_3___Healthcare_Data_v1[[#This Row],[Days in Hospital]],0)</f>
        <v>2433.6683108695652</v>
      </c>
      <c r="R6653" s="1" t="str">
        <f>IF(_3___Healthcare_Data_v1[[#This Row],[Age]]&gt;60,"Senior",IF(_3___Healthcare_Data_v1[[#This Row],[Age]]&gt;35,"Middle","Young"))</f>
        <v>Senior</v>
      </c>
    </row>
    <row r="6654" spans="1:18" x14ac:dyDescent="0.3">
      <c r="A6654" s="1" t="s">
        <v>18250</v>
      </c>
      <c r="B6654" s="1" t="s">
        <v>26655</v>
      </c>
      <c r="C6654" s="1" t="s">
        <v>26</v>
      </c>
      <c r="D6654" s="1" t="s">
        <v>89</v>
      </c>
      <c r="E6654" s="1" t="s">
        <v>35</v>
      </c>
      <c r="F6654" s="2">
        <v>44390</v>
      </c>
      <c r="G6654" s="1" t="s">
        <v>18251</v>
      </c>
      <c r="H6654" s="1" t="s">
        <v>18252</v>
      </c>
      <c r="I6654" s="1" t="s">
        <v>56</v>
      </c>
      <c r="J6654" s="3" t="s">
        <v>33318</v>
      </c>
      <c r="K6654">
        <v>419</v>
      </c>
      <c r="L6654" s="1" t="s">
        <v>38</v>
      </c>
      <c r="M6654" s="2">
        <v>44409</v>
      </c>
      <c r="N6654" s="1" t="s">
        <v>84</v>
      </c>
      <c r="O6654" s="1" t="s">
        <v>44</v>
      </c>
      <c r="P6654" s="1">
        <f>_3___Healthcare_Data_v1[[#This Row],[Discharge Date]]-_3___Healthcare_Data_v1[[#This Row],[Date of Admission]]</f>
        <v>19</v>
      </c>
      <c r="Q6654" s="1">
        <f>IFERROR(_3___Healthcare_Data_v1[[#This Row],[ Billing Amount ]]/_3___Healthcare_Data_v1[[#This Row],[Days in Hospital]],0)</f>
        <v>560.99770368421048</v>
      </c>
      <c r="R6654" s="1" t="str">
        <f>IF(_3___Healthcare_Data_v1[[#This Row],[Age]]&gt;60,"Senior",IF(_3___Healthcare_Data_v1[[#This Row],[Age]]&gt;35,"Middle","Young"))</f>
        <v>Senior</v>
      </c>
    </row>
    <row r="6655" spans="1:18" x14ac:dyDescent="0.3">
      <c r="A6655" s="1" t="s">
        <v>18253</v>
      </c>
      <c r="B6655" s="1" t="s">
        <v>26624</v>
      </c>
      <c r="C6655" s="1" t="s">
        <v>26</v>
      </c>
      <c r="D6655" s="1" t="s">
        <v>114</v>
      </c>
      <c r="E6655" s="1" t="s">
        <v>28</v>
      </c>
      <c r="F6655" s="2">
        <v>44534</v>
      </c>
      <c r="G6655" s="1" t="s">
        <v>18254</v>
      </c>
      <c r="H6655" s="1" t="s">
        <v>6602</v>
      </c>
      <c r="I6655" s="1" t="s">
        <v>56</v>
      </c>
      <c r="J6655" s="3" t="s">
        <v>33319</v>
      </c>
      <c r="K6655">
        <v>453</v>
      </c>
      <c r="L6655" s="1" t="s">
        <v>42</v>
      </c>
      <c r="M6655" s="2">
        <v>44560</v>
      </c>
      <c r="N6655" s="1" t="s">
        <v>23</v>
      </c>
      <c r="O6655" s="1" t="s">
        <v>44</v>
      </c>
      <c r="P6655" s="1">
        <f>_3___Healthcare_Data_v1[[#This Row],[Discharge Date]]-_3___Healthcare_Data_v1[[#This Row],[Date of Admission]]</f>
        <v>26</v>
      </c>
      <c r="Q6655" s="1">
        <f>IFERROR(_3___Healthcare_Data_v1[[#This Row],[ Billing Amount ]]/_3___Healthcare_Data_v1[[#This Row],[Days in Hospital]],0)</f>
        <v>689.03522769230767</v>
      </c>
      <c r="R6655" s="1" t="str">
        <f>IF(_3___Healthcare_Data_v1[[#This Row],[Age]]&gt;60,"Senior",IF(_3___Healthcare_Data_v1[[#This Row],[Age]]&gt;35,"Middle","Young"))</f>
        <v>Senior</v>
      </c>
    </row>
    <row r="6656" spans="1:18" x14ac:dyDescent="0.3">
      <c r="A6656" s="1" t="s">
        <v>18255</v>
      </c>
      <c r="B6656" s="1" t="s">
        <v>26624</v>
      </c>
      <c r="C6656" s="1" t="s">
        <v>26</v>
      </c>
      <c r="D6656" s="1" t="s">
        <v>62</v>
      </c>
      <c r="E6656" s="1" t="s">
        <v>69</v>
      </c>
      <c r="F6656" s="2">
        <v>43674</v>
      </c>
      <c r="G6656" s="1" t="s">
        <v>9861</v>
      </c>
      <c r="H6656" s="1" t="s">
        <v>18256</v>
      </c>
      <c r="I6656" s="1" t="s">
        <v>56</v>
      </c>
      <c r="J6656" s="3" t="s">
        <v>33320</v>
      </c>
      <c r="K6656">
        <v>468</v>
      </c>
      <c r="L6656" s="1" t="s">
        <v>22</v>
      </c>
      <c r="M6656" s="2">
        <v>43676</v>
      </c>
      <c r="N6656" s="1" t="s">
        <v>84</v>
      </c>
      <c r="O6656" s="1" t="s">
        <v>24</v>
      </c>
      <c r="P6656" s="1">
        <f>_3___Healthcare_Data_v1[[#This Row],[Discharge Date]]-_3___Healthcare_Data_v1[[#This Row],[Date of Admission]]</f>
        <v>2</v>
      </c>
      <c r="Q6656" s="1">
        <f>IFERROR(_3___Healthcare_Data_v1[[#This Row],[ Billing Amount ]]/_3___Healthcare_Data_v1[[#This Row],[Days in Hospital]],0)</f>
        <v>36118.888330000002</v>
      </c>
      <c r="R6656" s="1" t="str">
        <f>IF(_3___Healthcare_Data_v1[[#This Row],[Age]]&gt;60,"Senior",IF(_3___Healthcare_Data_v1[[#This Row],[Age]]&gt;35,"Middle","Young"))</f>
        <v>Senior</v>
      </c>
    </row>
    <row r="6657" spans="1:18" x14ac:dyDescent="0.3">
      <c r="A6657" s="1" t="s">
        <v>18257</v>
      </c>
      <c r="B6657" s="1" t="s">
        <v>26630</v>
      </c>
      <c r="C6657" s="1" t="s">
        <v>26</v>
      </c>
      <c r="D6657" s="1" t="s">
        <v>229</v>
      </c>
      <c r="E6657" s="1" t="s">
        <v>35</v>
      </c>
      <c r="F6657" s="2">
        <v>44057</v>
      </c>
      <c r="G6657" s="1" t="s">
        <v>18258</v>
      </c>
      <c r="H6657" s="1" t="s">
        <v>18259</v>
      </c>
      <c r="I6657" s="1" t="s">
        <v>26607</v>
      </c>
      <c r="J6657" s="3" t="s">
        <v>33321</v>
      </c>
      <c r="K6657">
        <v>182</v>
      </c>
      <c r="L6657" s="1" t="s">
        <v>38</v>
      </c>
      <c r="M6657" s="2">
        <v>44076</v>
      </c>
      <c r="N6657" s="1" t="s">
        <v>31</v>
      </c>
      <c r="O6657" s="1" t="s">
        <v>24</v>
      </c>
      <c r="P6657" s="1">
        <f>_3___Healthcare_Data_v1[[#This Row],[Discharge Date]]-_3___Healthcare_Data_v1[[#This Row],[Date of Admission]]</f>
        <v>19</v>
      </c>
      <c r="Q6657" s="1">
        <f>IFERROR(_3___Healthcare_Data_v1[[#This Row],[ Billing Amount ]]/_3___Healthcare_Data_v1[[#This Row],[Days in Hospital]],0)</f>
        <v>1050.4061152631577</v>
      </c>
      <c r="R6657" s="1" t="str">
        <f>IF(_3___Healthcare_Data_v1[[#This Row],[Age]]&gt;60,"Senior",IF(_3___Healthcare_Data_v1[[#This Row],[Age]]&gt;35,"Middle","Young"))</f>
        <v>Senior</v>
      </c>
    </row>
    <row r="6658" spans="1:18" x14ac:dyDescent="0.3">
      <c r="A6658" s="1" t="s">
        <v>18260</v>
      </c>
      <c r="B6658" s="1" t="s">
        <v>26614</v>
      </c>
      <c r="C6658" s="1" t="s">
        <v>16</v>
      </c>
      <c r="D6658" s="1" t="s">
        <v>34</v>
      </c>
      <c r="E6658" s="1" t="s">
        <v>35</v>
      </c>
      <c r="F6658" s="2">
        <v>44814</v>
      </c>
      <c r="G6658" s="1" t="s">
        <v>18261</v>
      </c>
      <c r="H6658" s="1" t="s">
        <v>18262</v>
      </c>
      <c r="I6658" s="1" t="s">
        <v>21</v>
      </c>
      <c r="J6658" s="3" t="s">
        <v>33322</v>
      </c>
      <c r="K6658">
        <v>279</v>
      </c>
      <c r="L6658" s="1" t="s">
        <v>22</v>
      </c>
      <c r="M6658" s="2">
        <v>44828</v>
      </c>
      <c r="N6658" s="1" t="s">
        <v>31</v>
      </c>
      <c r="O6658" s="1" t="s">
        <v>44</v>
      </c>
      <c r="P6658" s="1">
        <f>_3___Healthcare_Data_v1[[#This Row],[Discharge Date]]-_3___Healthcare_Data_v1[[#This Row],[Date of Admission]]</f>
        <v>14</v>
      </c>
      <c r="Q6658" s="1">
        <f>IFERROR(_3___Healthcare_Data_v1[[#This Row],[ Billing Amount ]]/_3___Healthcare_Data_v1[[#This Row],[Days in Hospital]],0)</f>
        <v>1418.9855428571429</v>
      </c>
      <c r="R6658" s="1" t="str">
        <f>IF(_3___Healthcare_Data_v1[[#This Row],[Age]]&gt;60,"Senior",IF(_3___Healthcare_Data_v1[[#This Row],[Age]]&gt;35,"Middle","Young"))</f>
        <v>Senior</v>
      </c>
    </row>
    <row r="6659" spans="1:18" x14ac:dyDescent="0.3">
      <c r="A6659" s="1" t="s">
        <v>18263</v>
      </c>
      <c r="B6659" s="1" t="s">
        <v>26679</v>
      </c>
      <c r="C6659" s="1" t="s">
        <v>16</v>
      </c>
      <c r="D6659" s="1" t="s">
        <v>27</v>
      </c>
      <c r="E6659" s="1" t="s">
        <v>28</v>
      </c>
      <c r="F6659" s="2">
        <v>44486</v>
      </c>
      <c r="G6659" s="1" t="s">
        <v>18264</v>
      </c>
      <c r="H6659" s="1" t="s">
        <v>11464</v>
      </c>
      <c r="I6659" s="1" t="s">
        <v>56</v>
      </c>
      <c r="J6659" s="3" t="s">
        <v>33323</v>
      </c>
      <c r="K6659">
        <v>304</v>
      </c>
      <c r="L6659" s="1" t="s">
        <v>38</v>
      </c>
      <c r="M6659" s="2">
        <v>44490</v>
      </c>
      <c r="N6659" s="1" t="s">
        <v>48</v>
      </c>
      <c r="O6659" s="1" t="s">
        <v>24</v>
      </c>
      <c r="P6659" s="1">
        <f>_3___Healthcare_Data_v1[[#This Row],[Discharge Date]]-_3___Healthcare_Data_v1[[#This Row],[Date of Admission]]</f>
        <v>4</v>
      </c>
      <c r="Q6659" s="1">
        <f>IFERROR(_3___Healthcare_Data_v1[[#This Row],[ Billing Amount ]]/_3___Healthcare_Data_v1[[#This Row],[Days in Hospital]],0)</f>
        <v>7721.2199099999998</v>
      </c>
      <c r="R6659" s="1" t="str">
        <f>IF(_3___Healthcare_Data_v1[[#This Row],[Age]]&gt;60,"Senior",IF(_3___Healthcare_Data_v1[[#This Row],[Age]]&gt;35,"Middle","Young"))</f>
        <v>Senior</v>
      </c>
    </row>
    <row r="6660" spans="1:18" x14ac:dyDescent="0.3">
      <c r="A6660" s="1" t="s">
        <v>18265</v>
      </c>
      <c r="B6660" s="1" t="s">
        <v>26697</v>
      </c>
      <c r="C6660" s="1" t="s">
        <v>26</v>
      </c>
      <c r="D6660" s="1" t="s">
        <v>229</v>
      </c>
      <c r="E6660" s="1" t="s">
        <v>26620</v>
      </c>
      <c r="F6660" s="2">
        <v>44046</v>
      </c>
      <c r="G6660" s="1" t="s">
        <v>18266</v>
      </c>
      <c r="H6660" s="1" t="s">
        <v>18267</v>
      </c>
      <c r="I6660" s="1" t="s">
        <v>26607</v>
      </c>
      <c r="J6660" s="3" t="s">
        <v>33324</v>
      </c>
      <c r="K6660">
        <v>398</v>
      </c>
      <c r="L6660" s="1" t="s">
        <v>42</v>
      </c>
      <c r="M6660" s="2">
        <v>44050</v>
      </c>
      <c r="N6660" s="1" t="s">
        <v>48</v>
      </c>
      <c r="O6660" s="1" t="s">
        <v>44</v>
      </c>
      <c r="P6660" s="1">
        <f>_3___Healthcare_Data_v1[[#This Row],[Discharge Date]]-_3___Healthcare_Data_v1[[#This Row],[Date of Admission]]</f>
        <v>4</v>
      </c>
      <c r="Q6660" s="1">
        <f>IFERROR(_3___Healthcare_Data_v1[[#This Row],[ Billing Amount ]]/_3___Healthcare_Data_v1[[#This Row],[Days in Hospital]],0)</f>
        <v>6402.7707275000002</v>
      </c>
      <c r="R6660" s="1" t="str">
        <f>IF(_3___Healthcare_Data_v1[[#This Row],[Age]]&gt;60,"Senior",IF(_3___Healthcare_Data_v1[[#This Row],[Age]]&gt;35,"Middle","Young"))</f>
        <v>Senior</v>
      </c>
    </row>
    <row r="6661" spans="1:18" x14ac:dyDescent="0.3">
      <c r="A6661" s="1" t="s">
        <v>18268</v>
      </c>
      <c r="B6661" s="1" t="s">
        <v>26750</v>
      </c>
      <c r="C6661" s="1" t="s">
        <v>16</v>
      </c>
      <c r="D6661" s="1" t="s">
        <v>17</v>
      </c>
      <c r="E6661" s="1" t="s">
        <v>18</v>
      </c>
      <c r="F6661" s="2">
        <v>45134</v>
      </c>
      <c r="G6661" s="1" t="s">
        <v>18269</v>
      </c>
      <c r="H6661" s="1" t="s">
        <v>18270</v>
      </c>
      <c r="I6661" s="1" t="s">
        <v>21</v>
      </c>
      <c r="J6661" s="3" t="s">
        <v>33325</v>
      </c>
      <c r="K6661">
        <v>138</v>
      </c>
      <c r="L6661" s="1" t="s">
        <v>38</v>
      </c>
      <c r="M6661" s="2">
        <v>45148</v>
      </c>
      <c r="N6661" s="1" t="s">
        <v>48</v>
      </c>
      <c r="O6661" s="1" t="s">
        <v>32</v>
      </c>
      <c r="P6661" s="1">
        <f>_3___Healthcare_Data_v1[[#This Row],[Discharge Date]]-_3___Healthcare_Data_v1[[#This Row],[Date of Admission]]</f>
        <v>14</v>
      </c>
      <c r="Q6661" s="1">
        <f>IFERROR(_3___Healthcare_Data_v1[[#This Row],[ Billing Amount ]]/_3___Healthcare_Data_v1[[#This Row],[Days in Hospital]],0)</f>
        <v>2494.3594800000001</v>
      </c>
      <c r="R6661" s="1" t="str">
        <f>IF(_3___Healthcare_Data_v1[[#This Row],[Age]]&gt;60,"Senior",IF(_3___Healthcare_Data_v1[[#This Row],[Age]]&gt;35,"Middle","Young"))</f>
        <v>Senior</v>
      </c>
    </row>
    <row r="6662" spans="1:18" x14ac:dyDescent="0.3">
      <c r="A6662" s="1" t="s">
        <v>18271</v>
      </c>
      <c r="B6662" s="1" t="s">
        <v>26850</v>
      </c>
      <c r="C6662" s="1" t="s">
        <v>16</v>
      </c>
      <c r="D6662" s="1" t="s">
        <v>27</v>
      </c>
      <c r="E6662" s="1" t="s">
        <v>26620</v>
      </c>
      <c r="F6662" s="2">
        <v>43980</v>
      </c>
      <c r="G6662" s="1" t="s">
        <v>10041</v>
      </c>
      <c r="H6662" s="1" t="s">
        <v>18272</v>
      </c>
      <c r="I6662" s="1" t="s">
        <v>60</v>
      </c>
      <c r="J6662" s="3" t="s">
        <v>33326</v>
      </c>
      <c r="K6662">
        <v>239</v>
      </c>
      <c r="L6662" s="1" t="s">
        <v>42</v>
      </c>
      <c r="M6662" s="2">
        <v>44010</v>
      </c>
      <c r="N6662" s="1" t="s">
        <v>23</v>
      </c>
      <c r="O6662" s="1" t="s">
        <v>44</v>
      </c>
      <c r="P6662" s="1">
        <f>_3___Healthcare_Data_v1[[#This Row],[Discharge Date]]-_3___Healthcare_Data_v1[[#This Row],[Date of Admission]]</f>
        <v>30</v>
      </c>
      <c r="Q6662" s="1">
        <f>IFERROR(_3___Healthcare_Data_v1[[#This Row],[ Billing Amount ]]/_3___Healthcare_Data_v1[[#This Row],[Days in Hospital]],0)</f>
        <v>468.11803466666669</v>
      </c>
      <c r="R6662" s="1" t="str">
        <f>IF(_3___Healthcare_Data_v1[[#This Row],[Age]]&gt;60,"Senior",IF(_3___Healthcare_Data_v1[[#This Row],[Age]]&gt;35,"Middle","Young"))</f>
        <v>Senior</v>
      </c>
    </row>
    <row r="6663" spans="1:18" x14ac:dyDescent="0.3">
      <c r="A6663" s="1" t="s">
        <v>18273</v>
      </c>
      <c r="B6663" s="1" t="s">
        <v>26928</v>
      </c>
      <c r="C6663" s="1" t="s">
        <v>26</v>
      </c>
      <c r="D6663" s="1" t="s">
        <v>229</v>
      </c>
      <c r="E6663" s="1" t="s">
        <v>18</v>
      </c>
      <c r="F6663" s="2">
        <v>43690</v>
      </c>
      <c r="G6663" s="1" t="s">
        <v>18274</v>
      </c>
      <c r="H6663" s="1" t="s">
        <v>18275</v>
      </c>
      <c r="I6663" s="1" t="s">
        <v>21</v>
      </c>
      <c r="J6663" s="3" t="s">
        <v>33327</v>
      </c>
      <c r="K6663">
        <v>300</v>
      </c>
      <c r="L6663" s="1" t="s">
        <v>38</v>
      </c>
      <c r="M6663" s="2">
        <v>43697</v>
      </c>
      <c r="N6663" s="1" t="s">
        <v>48</v>
      </c>
      <c r="O6663" s="1" t="s">
        <v>24</v>
      </c>
      <c r="P6663" s="1">
        <f>_3___Healthcare_Data_v1[[#This Row],[Discharge Date]]-_3___Healthcare_Data_v1[[#This Row],[Date of Admission]]</f>
        <v>7</v>
      </c>
      <c r="Q6663" s="1">
        <f>IFERROR(_3___Healthcare_Data_v1[[#This Row],[ Billing Amount ]]/_3___Healthcare_Data_v1[[#This Row],[Days in Hospital]],0)</f>
        <v>1516.9937085714284</v>
      </c>
      <c r="R6663" s="1" t="str">
        <f>IF(_3___Healthcare_Data_v1[[#This Row],[Age]]&gt;60,"Senior",IF(_3___Healthcare_Data_v1[[#This Row],[Age]]&gt;35,"Middle","Young"))</f>
        <v>Senior</v>
      </c>
    </row>
    <row r="6664" spans="1:18" x14ac:dyDescent="0.3">
      <c r="A6664" s="1" t="s">
        <v>18276</v>
      </c>
      <c r="B6664" s="1" t="s">
        <v>26646</v>
      </c>
      <c r="C6664" s="1" t="s">
        <v>26</v>
      </c>
      <c r="D6664" s="1" t="s">
        <v>34</v>
      </c>
      <c r="E6664" s="1" t="s">
        <v>18</v>
      </c>
      <c r="F6664" s="2">
        <v>44308</v>
      </c>
      <c r="G6664" s="1" t="s">
        <v>18037</v>
      </c>
      <c r="H6664" s="1" t="s">
        <v>18277</v>
      </c>
      <c r="I6664" s="1" t="s">
        <v>52</v>
      </c>
      <c r="J6664" s="3" t="s">
        <v>33328</v>
      </c>
      <c r="K6664">
        <v>122</v>
      </c>
      <c r="L6664" s="1" t="s">
        <v>38</v>
      </c>
      <c r="M6664" s="2">
        <v>44335</v>
      </c>
      <c r="N6664" s="1" t="s">
        <v>23</v>
      </c>
      <c r="O6664" s="1" t="s">
        <v>24</v>
      </c>
      <c r="P6664" s="1">
        <f>_3___Healthcare_Data_v1[[#This Row],[Discharge Date]]-_3___Healthcare_Data_v1[[#This Row],[Date of Admission]]</f>
        <v>27</v>
      </c>
      <c r="Q6664" s="1">
        <f>IFERROR(_3___Healthcare_Data_v1[[#This Row],[ Billing Amount ]]/_3___Healthcare_Data_v1[[#This Row],[Days in Hospital]],0)</f>
        <v>1854.8504825925925</v>
      </c>
      <c r="R6664" s="1" t="str">
        <f>IF(_3___Healthcare_Data_v1[[#This Row],[Age]]&gt;60,"Senior",IF(_3___Healthcare_Data_v1[[#This Row],[Age]]&gt;35,"Middle","Young"))</f>
        <v>Senior</v>
      </c>
    </row>
    <row r="6665" spans="1:18" x14ac:dyDescent="0.3">
      <c r="A6665" s="1" t="s">
        <v>1459</v>
      </c>
      <c r="B6665" s="1" t="s">
        <v>26873</v>
      </c>
      <c r="C6665" s="1" t="s">
        <v>16</v>
      </c>
      <c r="D6665" s="1" t="s">
        <v>34</v>
      </c>
      <c r="E6665" s="1" t="s">
        <v>35</v>
      </c>
      <c r="F6665" s="2">
        <v>44191</v>
      </c>
      <c r="G6665" s="1" t="s">
        <v>18278</v>
      </c>
      <c r="H6665" s="1" t="s">
        <v>18279</v>
      </c>
      <c r="I6665" s="1" t="s">
        <v>21</v>
      </c>
      <c r="J6665" s="3" t="s">
        <v>33329</v>
      </c>
      <c r="K6665">
        <v>220</v>
      </c>
      <c r="L6665" s="1" t="s">
        <v>22</v>
      </c>
      <c r="M6665" s="2">
        <v>44193</v>
      </c>
      <c r="N6665" s="1" t="s">
        <v>23</v>
      </c>
      <c r="O6665" s="1" t="s">
        <v>32</v>
      </c>
      <c r="P6665" s="1">
        <f>_3___Healthcare_Data_v1[[#This Row],[Discharge Date]]-_3___Healthcare_Data_v1[[#This Row],[Date of Admission]]</f>
        <v>2</v>
      </c>
      <c r="Q6665" s="1">
        <f>IFERROR(_3___Healthcare_Data_v1[[#This Row],[ Billing Amount ]]/_3___Healthcare_Data_v1[[#This Row],[Days in Hospital]],0)</f>
        <v>4791.6139034999997</v>
      </c>
      <c r="R6665" s="1" t="str">
        <f>IF(_3___Healthcare_Data_v1[[#This Row],[Age]]&gt;60,"Senior",IF(_3___Healthcare_Data_v1[[#This Row],[Age]]&gt;35,"Middle","Young"))</f>
        <v>Senior</v>
      </c>
    </row>
    <row r="6666" spans="1:18" x14ac:dyDescent="0.3">
      <c r="A6666" s="1" t="s">
        <v>18280</v>
      </c>
      <c r="B6666" s="1" t="s">
        <v>26649</v>
      </c>
      <c r="C6666" s="1" t="s">
        <v>26</v>
      </c>
      <c r="D6666" s="1" t="s">
        <v>114</v>
      </c>
      <c r="E6666" s="1" t="s">
        <v>26615</v>
      </c>
      <c r="F6666" s="2">
        <v>43671</v>
      </c>
      <c r="G6666" s="1" t="s">
        <v>18281</v>
      </c>
      <c r="H6666" s="1" t="s">
        <v>18282</v>
      </c>
      <c r="I6666" s="1" t="s">
        <v>60</v>
      </c>
      <c r="J6666" s="3" t="s">
        <v>33330</v>
      </c>
      <c r="K6666">
        <v>265</v>
      </c>
      <c r="L6666" s="1" t="s">
        <v>22</v>
      </c>
      <c r="M6666" s="2">
        <v>43676</v>
      </c>
      <c r="N6666" s="1" t="s">
        <v>48</v>
      </c>
      <c r="O6666" s="1" t="s">
        <v>32</v>
      </c>
      <c r="P6666" s="1">
        <f>_3___Healthcare_Data_v1[[#This Row],[Discharge Date]]-_3___Healthcare_Data_v1[[#This Row],[Date of Admission]]</f>
        <v>5</v>
      </c>
      <c r="Q6666" s="1">
        <f>IFERROR(_3___Healthcare_Data_v1[[#This Row],[ Billing Amount ]]/_3___Healthcare_Data_v1[[#This Row],[Days in Hospital]],0)</f>
        <v>4263.2541440000005</v>
      </c>
      <c r="R6666" s="1" t="str">
        <f>IF(_3___Healthcare_Data_v1[[#This Row],[Age]]&gt;60,"Senior",IF(_3___Healthcare_Data_v1[[#This Row],[Age]]&gt;35,"Middle","Young"))</f>
        <v>Senior</v>
      </c>
    </row>
    <row r="6667" spans="1:18" x14ac:dyDescent="0.3">
      <c r="A6667" s="1" t="s">
        <v>18283</v>
      </c>
      <c r="B6667" s="1" t="s">
        <v>26822</v>
      </c>
      <c r="C6667" s="1" t="s">
        <v>26</v>
      </c>
      <c r="D6667" s="1" t="s">
        <v>62</v>
      </c>
      <c r="E6667" s="1" t="s">
        <v>69</v>
      </c>
      <c r="F6667" s="2">
        <v>44430</v>
      </c>
      <c r="G6667" s="1" t="s">
        <v>18284</v>
      </c>
      <c r="H6667" s="1" t="s">
        <v>18285</v>
      </c>
      <c r="I6667" s="1" t="s">
        <v>56</v>
      </c>
      <c r="J6667" s="3" t="s">
        <v>33331</v>
      </c>
      <c r="K6667">
        <v>411</v>
      </c>
      <c r="L6667" s="1" t="s">
        <v>22</v>
      </c>
      <c r="M6667" s="2">
        <v>44437</v>
      </c>
      <c r="N6667" s="1" t="s">
        <v>23</v>
      </c>
      <c r="O6667" s="1" t="s">
        <v>24</v>
      </c>
      <c r="P6667" s="1">
        <f>_3___Healthcare_Data_v1[[#This Row],[Discharge Date]]-_3___Healthcare_Data_v1[[#This Row],[Date of Admission]]</f>
        <v>7</v>
      </c>
      <c r="Q6667" s="1">
        <f>IFERROR(_3___Healthcare_Data_v1[[#This Row],[ Billing Amount ]]/_3___Healthcare_Data_v1[[#This Row],[Days in Hospital]],0)</f>
        <v>10452.427809999999</v>
      </c>
      <c r="R6667" s="1" t="str">
        <f>IF(_3___Healthcare_Data_v1[[#This Row],[Age]]&gt;60,"Senior",IF(_3___Healthcare_Data_v1[[#This Row],[Age]]&gt;35,"Middle","Young"))</f>
        <v>Senior</v>
      </c>
    </row>
    <row r="6668" spans="1:18" x14ac:dyDescent="0.3">
      <c r="A6668" s="1" t="s">
        <v>18286</v>
      </c>
      <c r="B6668" s="1" t="s">
        <v>26822</v>
      </c>
      <c r="C6668" s="1" t="s">
        <v>16</v>
      </c>
      <c r="D6668" s="1" t="s">
        <v>114</v>
      </c>
      <c r="E6668" s="1" t="s">
        <v>26615</v>
      </c>
      <c r="F6668" s="2">
        <v>44419</v>
      </c>
      <c r="G6668" s="1" t="s">
        <v>18287</v>
      </c>
      <c r="H6668" s="1" t="s">
        <v>18288</v>
      </c>
      <c r="I6668" s="1" t="s">
        <v>56</v>
      </c>
      <c r="J6668" s="3" t="s">
        <v>33332</v>
      </c>
      <c r="K6668">
        <v>232</v>
      </c>
      <c r="L6668" s="1" t="s">
        <v>42</v>
      </c>
      <c r="M6668" s="2">
        <v>44424</v>
      </c>
      <c r="N6668" s="1" t="s">
        <v>48</v>
      </c>
      <c r="O6668" s="1" t="s">
        <v>24</v>
      </c>
      <c r="P6668" s="1">
        <f>_3___Healthcare_Data_v1[[#This Row],[Discharge Date]]-_3___Healthcare_Data_v1[[#This Row],[Date of Admission]]</f>
        <v>5</v>
      </c>
      <c r="Q6668" s="1">
        <f>IFERROR(_3___Healthcare_Data_v1[[#This Row],[ Billing Amount ]]/_3___Healthcare_Data_v1[[#This Row],[Days in Hospital]],0)</f>
        <v>3321.6395259999999</v>
      </c>
      <c r="R6668" s="1" t="str">
        <f>IF(_3___Healthcare_Data_v1[[#This Row],[Age]]&gt;60,"Senior",IF(_3___Healthcare_Data_v1[[#This Row],[Age]]&gt;35,"Middle","Young"))</f>
        <v>Senior</v>
      </c>
    </row>
    <row r="6669" spans="1:18" x14ac:dyDescent="0.3">
      <c r="A6669" s="1" t="s">
        <v>18289</v>
      </c>
      <c r="B6669" s="1" t="s">
        <v>26655</v>
      </c>
      <c r="C6669" s="1" t="s">
        <v>16</v>
      </c>
      <c r="D6669" s="1" t="s">
        <v>49</v>
      </c>
      <c r="E6669" s="1" t="s">
        <v>26615</v>
      </c>
      <c r="F6669" s="2">
        <v>43451</v>
      </c>
      <c r="G6669" s="1" t="s">
        <v>18290</v>
      </c>
      <c r="H6669" s="1" t="s">
        <v>18291</v>
      </c>
      <c r="I6669" s="1" t="s">
        <v>26607</v>
      </c>
      <c r="J6669" s="3" t="s">
        <v>33333</v>
      </c>
      <c r="K6669">
        <v>489</v>
      </c>
      <c r="L6669" s="1" t="s">
        <v>42</v>
      </c>
      <c r="M6669" s="2">
        <v>43464</v>
      </c>
      <c r="N6669" s="1" t="s">
        <v>23</v>
      </c>
      <c r="O6669" s="1" t="s">
        <v>24</v>
      </c>
      <c r="P6669" s="1">
        <f>_3___Healthcare_Data_v1[[#This Row],[Discharge Date]]-_3___Healthcare_Data_v1[[#This Row],[Date of Admission]]</f>
        <v>13</v>
      </c>
      <c r="Q6669" s="1">
        <f>IFERROR(_3___Healthcare_Data_v1[[#This Row],[ Billing Amount ]]/_3___Healthcare_Data_v1[[#This Row],[Days in Hospital]],0)</f>
        <v>2672.3566792307693</v>
      </c>
      <c r="R6669" s="1" t="str">
        <f>IF(_3___Healthcare_Data_v1[[#This Row],[Age]]&gt;60,"Senior",IF(_3___Healthcare_Data_v1[[#This Row],[Age]]&gt;35,"Middle","Young"))</f>
        <v>Senior</v>
      </c>
    </row>
    <row r="6670" spans="1:18" x14ac:dyDescent="0.3">
      <c r="A6670" s="1" t="s">
        <v>18292</v>
      </c>
      <c r="B6670" s="1" t="s">
        <v>26873</v>
      </c>
      <c r="C6670" s="1" t="s">
        <v>16</v>
      </c>
      <c r="D6670" s="1" t="s">
        <v>114</v>
      </c>
      <c r="E6670" s="1" t="s">
        <v>35</v>
      </c>
      <c r="F6670" s="2">
        <v>44499</v>
      </c>
      <c r="G6670" s="1" t="s">
        <v>18293</v>
      </c>
      <c r="H6670" s="1" t="s">
        <v>18294</v>
      </c>
      <c r="I6670" s="1" t="s">
        <v>60</v>
      </c>
      <c r="J6670" s="3" t="s">
        <v>33334</v>
      </c>
      <c r="K6670">
        <v>439</v>
      </c>
      <c r="L6670" s="1" t="s">
        <v>22</v>
      </c>
      <c r="M6670" s="2">
        <v>44515</v>
      </c>
      <c r="N6670" s="1" t="s">
        <v>48</v>
      </c>
      <c r="O6670" s="1" t="s">
        <v>32</v>
      </c>
      <c r="P6670" s="1">
        <f>_3___Healthcare_Data_v1[[#This Row],[Discharge Date]]-_3___Healthcare_Data_v1[[#This Row],[Date of Admission]]</f>
        <v>16</v>
      </c>
      <c r="Q6670" s="1">
        <f>IFERROR(_3___Healthcare_Data_v1[[#This Row],[ Billing Amount ]]/_3___Healthcare_Data_v1[[#This Row],[Days in Hospital]],0)</f>
        <v>204.82802393750001</v>
      </c>
      <c r="R6670" s="1" t="str">
        <f>IF(_3___Healthcare_Data_v1[[#This Row],[Age]]&gt;60,"Senior",IF(_3___Healthcare_Data_v1[[#This Row],[Age]]&gt;35,"Middle","Young"))</f>
        <v>Senior</v>
      </c>
    </row>
    <row r="6671" spans="1:18" x14ac:dyDescent="0.3">
      <c r="A6671" s="1" t="s">
        <v>18295</v>
      </c>
      <c r="B6671" s="1" t="s">
        <v>26723</v>
      </c>
      <c r="C6671" s="1" t="s">
        <v>16</v>
      </c>
      <c r="D6671" s="1" t="s">
        <v>17</v>
      </c>
      <c r="E6671" s="1" t="s">
        <v>26620</v>
      </c>
      <c r="F6671" s="2">
        <v>43843</v>
      </c>
      <c r="G6671" s="1" t="s">
        <v>18296</v>
      </c>
      <c r="H6671" s="1" t="s">
        <v>18297</v>
      </c>
      <c r="I6671" s="1" t="s">
        <v>21</v>
      </c>
      <c r="J6671" s="3" t="s">
        <v>33335</v>
      </c>
      <c r="K6671">
        <v>491</v>
      </c>
      <c r="L6671" s="1" t="s">
        <v>42</v>
      </c>
      <c r="M6671" s="2">
        <v>43855</v>
      </c>
      <c r="N6671" s="1" t="s">
        <v>43</v>
      </c>
      <c r="O6671" s="1" t="s">
        <v>32</v>
      </c>
      <c r="P6671" s="1">
        <f>_3___Healthcare_Data_v1[[#This Row],[Discharge Date]]-_3___Healthcare_Data_v1[[#This Row],[Date of Admission]]</f>
        <v>12</v>
      </c>
      <c r="Q6671" s="1">
        <f>IFERROR(_3___Healthcare_Data_v1[[#This Row],[ Billing Amount ]]/_3___Healthcare_Data_v1[[#This Row],[Days in Hospital]],0)</f>
        <v>2822.8065325000002</v>
      </c>
      <c r="R6671" s="1" t="str">
        <f>IF(_3___Healthcare_Data_v1[[#This Row],[Age]]&gt;60,"Senior",IF(_3___Healthcare_Data_v1[[#This Row],[Age]]&gt;35,"Middle","Young"))</f>
        <v>Senior</v>
      </c>
    </row>
    <row r="6672" spans="1:18" x14ac:dyDescent="0.3">
      <c r="A6672" s="1" t="s">
        <v>10660</v>
      </c>
      <c r="B6672" s="1" t="s">
        <v>26695</v>
      </c>
      <c r="C6672" s="1" t="s">
        <v>26</v>
      </c>
      <c r="D6672" s="1" t="s">
        <v>34</v>
      </c>
      <c r="E6672" s="1" t="s">
        <v>26615</v>
      </c>
      <c r="F6672" s="2">
        <v>44251</v>
      </c>
      <c r="G6672" s="1" t="s">
        <v>18298</v>
      </c>
      <c r="H6672" s="1" t="s">
        <v>18299</v>
      </c>
      <c r="I6672" s="1" t="s">
        <v>56</v>
      </c>
      <c r="J6672" s="3" t="s">
        <v>33336</v>
      </c>
      <c r="K6672">
        <v>174</v>
      </c>
      <c r="L6672" s="1" t="s">
        <v>22</v>
      </c>
      <c r="M6672" s="2">
        <v>44266</v>
      </c>
      <c r="N6672" s="1" t="s">
        <v>48</v>
      </c>
      <c r="O6672" s="1" t="s">
        <v>44</v>
      </c>
      <c r="P6672" s="1">
        <f>_3___Healthcare_Data_v1[[#This Row],[Discharge Date]]-_3___Healthcare_Data_v1[[#This Row],[Date of Admission]]</f>
        <v>15</v>
      </c>
      <c r="Q6672" s="1">
        <f>IFERROR(_3___Healthcare_Data_v1[[#This Row],[ Billing Amount ]]/_3___Healthcare_Data_v1[[#This Row],[Days in Hospital]],0)</f>
        <v>1777.7370873333334</v>
      </c>
      <c r="R6672" s="1" t="str">
        <f>IF(_3___Healthcare_Data_v1[[#This Row],[Age]]&gt;60,"Senior",IF(_3___Healthcare_Data_v1[[#This Row],[Age]]&gt;35,"Middle","Young"))</f>
        <v>Senior</v>
      </c>
    </row>
    <row r="6673" spans="1:18" x14ac:dyDescent="0.3">
      <c r="A6673" s="1" t="s">
        <v>18300</v>
      </c>
      <c r="B6673" s="1" t="s">
        <v>26866</v>
      </c>
      <c r="C6673" s="1" t="s">
        <v>26</v>
      </c>
      <c r="D6673" s="1" t="s">
        <v>49</v>
      </c>
      <c r="E6673" s="1" t="s">
        <v>28</v>
      </c>
      <c r="F6673" s="2">
        <v>44334</v>
      </c>
      <c r="G6673" s="1" t="s">
        <v>18301</v>
      </c>
      <c r="H6673" s="1" t="s">
        <v>18302</v>
      </c>
      <c r="I6673" s="1" t="s">
        <v>60</v>
      </c>
      <c r="J6673" s="3" t="s">
        <v>33337</v>
      </c>
      <c r="K6673">
        <v>344</v>
      </c>
      <c r="L6673" s="1" t="s">
        <v>42</v>
      </c>
      <c r="M6673" s="2">
        <v>44352</v>
      </c>
      <c r="N6673" s="1" t="s">
        <v>43</v>
      </c>
      <c r="O6673" s="1" t="s">
        <v>24</v>
      </c>
      <c r="P6673" s="1">
        <f>_3___Healthcare_Data_v1[[#This Row],[Discharge Date]]-_3___Healthcare_Data_v1[[#This Row],[Date of Admission]]</f>
        <v>18</v>
      </c>
      <c r="Q6673" s="1">
        <f>IFERROR(_3___Healthcare_Data_v1[[#This Row],[ Billing Amount ]]/_3___Healthcare_Data_v1[[#This Row],[Days in Hospital]],0)</f>
        <v>1579.5245</v>
      </c>
      <c r="R6673" s="1" t="str">
        <f>IF(_3___Healthcare_Data_v1[[#This Row],[Age]]&gt;60,"Senior",IF(_3___Healthcare_Data_v1[[#This Row],[Age]]&gt;35,"Middle","Young"))</f>
        <v>Senior</v>
      </c>
    </row>
    <row r="6674" spans="1:18" x14ac:dyDescent="0.3">
      <c r="A6674" s="1" t="s">
        <v>18303</v>
      </c>
      <c r="B6674" s="1" t="s">
        <v>26928</v>
      </c>
      <c r="C6674" s="1" t="s">
        <v>26</v>
      </c>
      <c r="D6674" s="1" t="s">
        <v>49</v>
      </c>
      <c r="E6674" s="1" t="s">
        <v>18</v>
      </c>
      <c r="F6674" s="2">
        <v>44778</v>
      </c>
      <c r="G6674" s="1" t="s">
        <v>18304</v>
      </c>
      <c r="H6674" s="1" t="s">
        <v>1136</v>
      </c>
      <c r="I6674" s="1" t="s">
        <v>60</v>
      </c>
      <c r="J6674" s="3" t="s">
        <v>33338</v>
      </c>
      <c r="K6674">
        <v>165</v>
      </c>
      <c r="L6674" s="1" t="s">
        <v>42</v>
      </c>
      <c r="M6674" s="2">
        <v>44804</v>
      </c>
      <c r="N6674" s="1" t="s">
        <v>23</v>
      </c>
      <c r="O6674" s="1" t="s">
        <v>24</v>
      </c>
      <c r="P6674" s="1">
        <f>_3___Healthcare_Data_v1[[#This Row],[Discharge Date]]-_3___Healthcare_Data_v1[[#This Row],[Date of Admission]]</f>
        <v>26</v>
      </c>
      <c r="Q6674" s="1">
        <f>IFERROR(_3___Healthcare_Data_v1[[#This Row],[ Billing Amount ]]/_3___Healthcare_Data_v1[[#This Row],[Days in Hospital]],0)</f>
        <v>424.78633615384621</v>
      </c>
      <c r="R6674" s="1" t="str">
        <f>IF(_3___Healthcare_Data_v1[[#This Row],[Age]]&gt;60,"Senior",IF(_3___Healthcare_Data_v1[[#This Row],[Age]]&gt;35,"Middle","Young"))</f>
        <v>Senior</v>
      </c>
    </row>
    <row r="6675" spans="1:18" x14ac:dyDescent="0.3">
      <c r="A6675" s="1" t="s">
        <v>18305</v>
      </c>
      <c r="B6675" s="1" t="s">
        <v>26655</v>
      </c>
      <c r="C6675" s="1" t="s">
        <v>26</v>
      </c>
      <c r="D6675" s="1" t="s">
        <v>229</v>
      </c>
      <c r="E6675" s="1" t="s">
        <v>28</v>
      </c>
      <c r="F6675" s="2">
        <v>44895</v>
      </c>
      <c r="G6675" s="1" t="s">
        <v>16340</v>
      </c>
      <c r="H6675" s="1" t="s">
        <v>18306</v>
      </c>
      <c r="I6675" s="1" t="s">
        <v>56</v>
      </c>
      <c r="J6675" s="3" t="s">
        <v>33339</v>
      </c>
      <c r="K6675">
        <v>282</v>
      </c>
      <c r="L6675" s="1" t="s">
        <v>38</v>
      </c>
      <c r="M6675" s="2">
        <v>44899</v>
      </c>
      <c r="N6675" s="1" t="s">
        <v>84</v>
      </c>
      <c r="O6675" s="1" t="s">
        <v>32</v>
      </c>
      <c r="P6675" s="1">
        <f>_3___Healthcare_Data_v1[[#This Row],[Discharge Date]]-_3___Healthcare_Data_v1[[#This Row],[Date of Admission]]</f>
        <v>4</v>
      </c>
      <c r="Q6675" s="1">
        <f>IFERROR(_3___Healthcare_Data_v1[[#This Row],[ Billing Amount ]]/_3___Healthcare_Data_v1[[#This Row],[Days in Hospital]],0)</f>
        <v>3931.4460049999998</v>
      </c>
      <c r="R6675" s="1" t="str">
        <f>IF(_3___Healthcare_Data_v1[[#This Row],[Age]]&gt;60,"Senior",IF(_3___Healthcare_Data_v1[[#This Row],[Age]]&gt;35,"Middle","Young"))</f>
        <v>Senior</v>
      </c>
    </row>
    <row r="6676" spans="1:18" x14ac:dyDescent="0.3">
      <c r="A6676" s="1" t="s">
        <v>18307</v>
      </c>
      <c r="B6676" s="1" t="s">
        <v>26668</v>
      </c>
      <c r="C6676" s="1" t="s">
        <v>16</v>
      </c>
      <c r="D6676" s="1" t="s">
        <v>62</v>
      </c>
      <c r="E6676" s="1" t="s">
        <v>35</v>
      </c>
      <c r="F6676" s="2">
        <v>44050</v>
      </c>
      <c r="G6676" s="1" t="s">
        <v>13624</v>
      </c>
      <c r="H6676" s="1" t="s">
        <v>18308</v>
      </c>
      <c r="I6676" s="1" t="s">
        <v>52</v>
      </c>
      <c r="J6676" s="3" t="s">
        <v>33340</v>
      </c>
      <c r="K6676">
        <v>429</v>
      </c>
      <c r="L6676" s="1" t="s">
        <v>22</v>
      </c>
      <c r="M6676" s="2">
        <v>44050</v>
      </c>
      <c r="N6676" s="1" t="s">
        <v>43</v>
      </c>
      <c r="O6676" s="1" t="s">
        <v>32</v>
      </c>
      <c r="P6676" s="1">
        <f>_3___Healthcare_Data_v1[[#This Row],[Discharge Date]]-_3___Healthcare_Data_v1[[#This Row],[Date of Admission]]</f>
        <v>0</v>
      </c>
      <c r="Q6676" s="1">
        <f>IFERROR(_3___Healthcare_Data_v1[[#This Row],[ Billing Amount ]]/_3___Healthcare_Data_v1[[#This Row],[Days in Hospital]],0)</f>
        <v>0</v>
      </c>
      <c r="R6676" s="1" t="str">
        <f>IF(_3___Healthcare_Data_v1[[#This Row],[Age]]&gt;60,"Senior",IF(_3___Healthcare_Data_v1[[#This Row],[Age]]&gt;35,"Middle","Young"))</f>
        <v>Senior</v>
      </c>
    </row>
    <row r="6677" spans="1:18" x14ac:dyDescent="0.3">
      <c r="A6677" s="1" t="s">
        <v>18309</v>
      </c>
      <c r="B6677" s="1" t="s">
        <v>26619</v>
      </c>
      <c r="C6677" s="1" t="s">
        <v>26</v>
      </c>
      <c r="D6677" s="1" t="s">
        <v>89</v>
      </c>
      <c r="E6677" s="1" t="s">
        <v>69</v>
      </c>
      <c r="F6677" s="2">
        <v>44515</v>
      </c>
      <c r="G6677" s="1" t="s">
        <v>18310</v>
      </c>
      <c r="H6677" s="1" t="s">
        <v>18311</v>
      </c>
      <c r="I6677" s="1" t="s">
        <v>21</v>
      </c>
      <c r="J6677" s="3" t="s">
        <v>33341</v>
      </c>
      <c r="K6677">
        <v>136</v>
      </c>
      <c r="L6677" s="1" t="s">
        <v>38</v>
      </c>
      <c r="M6677" s="2">
        <v>44527</v>
      </c>
      <c r="N6677" s="1" t="s">
        <v>23</v>
      </c>
      <c r="O6677" s="1" t="s">
        <v>44</v>
      </c>
      <c r="P6677" s="1">
        <f>_3___Healthcare_Data_v1[[#This Row],[Discharge Date]]-_3___Healthcare_Data_v1[[#This Row],[Date of Admission]]</f>
        <v>12</v>
      </c>
      <c r="Q6677" s="1">
        <f>IFERROR(_3___Healthcare_Data_v1[[#This Row],[ Billing Amount ]]/_3___Healthcare_Data_v1[[#This Row],[Days in Hospital]],0)</f>
        <v>3601.2193575000001</v>
      </c>
      <c r="R6677" s="1" t="str">
        <f>IF(_3___Healthcare_Data_v1[[#This Row],[Age]]&gt;60,"Senior",IF(_3___Healthcare_Data_v1[[#This Row],[Age]]&gt;35,"Middle","Young"))</f>
        <v>Senior</v>
      </c>
    </row>
    <row r="6678" spans="1:18" x14ac:dyDescent="0.3">
      <c r="A6678" s="1" t="s">
        <v>18312</v>
      </c>
      <c r="B6678" s="1" t="s">
        <v>26700</v>
      </c>
      <c r="C6678" s="1" t="s">
        <v>16</v>
      </c>
      <c r="D6678" s="1" t="s">
        <v>27</v>
      </c>
      <c r="E6678" s="1" t="s">
        <v>26615</v>
      </c>
      <c r="F6678" s="2">
        <v>45091</v>
      </c>
      <c r="G6678" s="1" t="s">
        <v>10234</v>
      </c>
      <c r="H6678" s="1" t="s">
        <v>18313</v>
      </c>
      <c r="I6678" s="1" t="s">
        <v>26607</v>
      </c>
      <c r="J6678" s="3" t="s">
        <v>33342</v>
      </c>
      <c r="K6678">
        <v>262</v>
      </c>
      <c r="L6678" s="1" t="s">
        <v>22</v>
      </c>
      <c r="M6678" s="2">
        <v>45106</v>
      </c>
      <c r="N6678" s="1" t="s">
        <v>43</v>
      </c>
      <c r="O6678" s="1" t="s">
        <v>44</v>
      </c>
      <c r="P6678" s="1">
        <f>_3___Healthcare_Data_v1[[#This Row],[Discharge Date]]-_3___Healthcare_Data_v1[[#This Row],[Date of Admission]]</f>
        <v>15</v>
      </c>
      <c r="Q6678" s="1">
        <f>IFERROR(_3___Healthcare_Data_v1[[#This Row],[ Billing Amount ]]/_3___Healthcare_Data_v1[[#This Row],[Days in Hospital]],0)</f>
        <v>260.69847553333335</v>
      </c>
      <c r="R6678" s="1" t="str">
        <f>IF(_3___Healthcare_Data_v1[[#This Row],[Age]]&gt;60,"Senior",IF(_3___Healthcare_Data_v1[[#This Row],[Age]]&gt;35,"Middle","Young"))</f>
        <v>Senior</v>
      </c>
    </row>
    <row r="6679" spans="1:18" x14ac:dyDescent="0.3">
      <c r="A6679" s="1" t="s">
        <v>18314</v>
      </c>
      <c r="B6679" s="1" t="s">
        <v>26626</v>
      </c>
      <c r="C6679" s="1" t="s">
        <v>26</v>
      </c>
      <c r="D6679" s="1" t="s">
        <v>62</v>
      </c>
      <c r="E6679" s="1" t="s">
        <v>28</v>
      </c>
      <c r="F6679" s="2">
        <v>45091</v>
      </c>
      <c r="G6679" s="1" t="s">
        <v>18315</v>
      </c>
      <c r="H6679" s="1" t="s">
        <v>18316</v>
      </c>
      <c r="I6679" s="1" t="s">
        <v>21</v>
      </c>
      <c r="J6679" s="3" t="s">
        <v>33343</v>
      </c>
      <c r="K6679">
        <v>230</v>
      </c>
      <c r="L6679" s="1" t="s">
        <v>42</v>
      </c>
      <c r="M6679" s="2">
        <v>45097</v>
      </c>
      <c r="N6679" s="1" t="s">
        <v>48</v>
      </c>
      <c r="O6679" s="1" t="s">
        <v>24</v>
      </c>
      <c r="P6679" s="1">
        <f>_3___Healthcare_Data_v1[[#This Row],[Discharge Date]]-_3___Healthcare_Data_v1[[#This Row],[Date of Admission]]</f>
        <v>6</v>
      </c>
      <c r="Q6679" s="1">
        <f>IFERROR(_3___Healthcare_Data_v1[[#This Row],[ Billing Amount ]]/_3___Healthcare_Data_v1[[#This Row],[Days in Hospital]],0)</f>
        <v>2034.9860366666665</v>
      </c>
      <c r="R6679" s="1" t="str">
        <f>IF(_3___Healthcare_Data_v1[[#This Row],[Age]]&gt;60,"Senior",IF(_3___Healthcare_Data_v1[[#This Row],[Age]]&gt;35,"Middle","Young"))</f>
        <v>Senior</v>
      </c>
    </row>
    <row r="6680" spans="1:18" x14ac:dyDescent="0.3">
      <c r="A6680" s="1" t="s">
        <v>18317</v>
      </c>
      <c r="B6680" s="1" t="s">
        <v>26687</v>
      </c>
      <c r="C6680" s="1" t="s">
        <v>26</v>
      </c>
      <c r="D6680" s="1" t="s">
        <v>17</v>
      </c>
      <c r="E6680" s="1" t="s">
        <v>69</v>
      </c>
      <c r="F6680" s="2">
        <v>44515</v>
      </c>
      <c r="G6680" s="1" t="s">
        <v>16387</v>
      </c>
      <c r="H6680" s="1" t="s">
        <v>18318</v>
      </c>
      <c r="I6680" s="1" t="s">
        <v>26607</v>
      </c>
      <c r="J6680" s="3" t="s">
        <v>33344</v>
      </c>
      <c r="K6680">
        <v>279</v>
      </c>
      <c r="L6680" s="1" t="s">
        <v>38</v>
      </c>
      <c r="M6680" s="2">
        <v>44525</v>
      </c>
      <c r="N6680" s="1" t="s">
        <v>48</v>
      </c>
      <c r="O6680" s="1" t="s">
        <v>32</v>
      </c>
      <c r="P6680" s="1">
        <f>_3___Healthcare_Data_v1[[#This Row],[Discharge Date]]-_3___Healthcare_Data_v1[[#This Row],[Date of Admission]]</f>
        <v>10</v>
      </c>
      <c r="Q6680" s="1">
        <f>IFERROR(_3___Healthcare_Data_v1[[#This Row],[ Billing Amount ]]/_3___Healthcare_Data_v1[[#This Row],[Days in Hospital]],0)</f>
        <v>1570.076235</v>
      </c>
      <c r="R6680" s="1" t="str">
        <f>IF(_3___Healthcare_Data_v1[[#This Row],[Age]]&gt;60,"Senior",IF(_3___Healthcare_Data_v1[[#This Row],[Age]]&gt;35,"Middle","Young"))</f>
        <v>Senior</v>
      </c>
    </row>
    <row r="6681" spans="1:18" x14ac:dyDescent="0.3">
      <c r="A6681" s="1" t="s">
        <v>18319</v>
      </c>
      <c r="B6681" s="1" t="s">
        <v>26708</v>
      </c>
      <c r="C6681" s="1" t="s">
        <v>16</v>
      </c>
      <c r="D6681" s="1" t="s">
        <v>62</v>
      </c>
      <c r="E6681" s="1" t="s">
        <v>18</v>
      </c>
      <c r="F6681" s="2">
        <v>44616</v>
      </c>
      <c r="G6681" s="1" t="s">
        <v>18320</v>
      </c>
      <c r="H6681" s="1" t="s">
        <v>18321</v>
      </c>
      <c r="I6681" s="1" t="s">
        <v>56</v>
      </c>
      <c r="J6681" s="3" t="s">
        <v>33345</v>
      </c>
      <c r="K6681">
        <v>451</v>
      </c>
      <c r="L6681" s="1" t="s">
        <v>42</v>
      </c>
      <c r="M6681" s="2">
        <v>44641</v>
      </c>
      <c r="N6681" s="1" t="s">
        <v>48</v>
      </c>
      <c r="O6681" s="1" t="s">
        <v>24</v>
      </c>
      <c r="P6681" s="1">
        <f>_3___Healthcare_Data_v1[[#This Row],[Discharge Date]]-_3___Healthcare_Data_v1[[#This Row],[Date of Admission]]</f>
        <v>25</v>
      </c>
      <c r="Q6681" s="1">
        <f>IFERROR(_3___Healthcare_Data_v1[[#This Row],[ Billing Amount ]]/_3___Healthcare_Data_v1[[#This Row],[Days in Hospital]],0)</f>
        <v>2018.007924</v>
      </c>
      <c r="R6681" s="1" t="str">
        <f>IF(_3___Healthcare_Data_v1[[#This Row],[Age]]&gt;60,"Senior",IF(_3___Healthcare_Data_v1[[#This Row],[Age]]&gt;35,"Middle","Young"))</f>
        <v>Senior</v>
      </c>
    </row>
    <row r="6682" spans="1:18" x14ac:dyDescent="0.3">
      <c r="A6682" s="1" t="s">
        <v>18322</v>
      </c>
      <c r="B6682" s="1" t="s">
        <v>26737</v>
      </c>
      <c r="C6682" s="1" t="s">
        <v>16</v>
      </c>
      <c r="D6682" s="1" t="s">
        <v>34</v>
      </c>
      <c r="E6682" s="1" t="s">
        <v>35</v>
      </c>
      <c r="F6682" s="2">
        <v>43570</v>
      </c>
      <c r="G6682" s="1" t="s">
        <v>18323</v>
      </c>
      <c r="H6682" s="1" t="s">
        <v>4276</v>
      </c>
      <c r="I6682" s="1" t="s">
        <v>52</v>
      </c>
      <c r="J6682" s="3" t="s">
        <v>33346</v>
      </c>
      <c r="K6682">
        <v>289</v>
      </c>
      <c r="L6682" s="1" t="s">
        <v>22</v>
      </c>
      <c r="M6682" s="2">
        <v>43580</v>
      </c>
      <c r="N6682" s="1" t="s">
        <v>23</v>
      </c>
      <c r="O6682" s="1" t="s">
        <v>44</v>
      </c>
      <c r="P6682" s="1">
        <f>_3___Healthcare_Data_v1[[#This Row],[Discharge Date]]-_3___Healthcare_Data_v1[[#This Row],[Date of Admission]]</f>
        <v>10</v>
      </c>
      <c r="Q6682" s="1">
        <f>IFERROR(_3___Healthcare_Data_v1[[#This Row],[ Billing Amount ]]/_3___Healthcare_Data_v1[[#This Row],[Days in Hospital]],0)</f>
        <v>892.2807143</v>
      </c>
      <c r="R6682" s="1" t="str">
        <f>IF(_3___Healthcare_Data_v1[[#This Row],[Age]]&gt;60,"Senior",IF(_3___Healthcare_Data_v1[[#This Row],[Age]]&gt;35,"Middle","Young"))</f>
        <v>Senior</v>
      </c>
    </row>
    <row r="6683" spans="1:18" x14ac:dyDescent="0.3">
      <c r="A6683" s="1" t="s">
        <v>18324</v>
      </c>
      <c r="B6683" s="1" t="s">
        <v>26755</v>
      </c>
      <c r="C6683" s="1" t="s">
        <v>26</v>
      </c>
      <c r="D6683" s="1" t="s">
        <v>89</v>
      </c>
      <c r="E6683" s="1" t="s">
        <v>69</v>
      </c>
      <c r="F6683" s="2">
        <v>44001</v>
      </c>
      <c r="G6683" s="1" t="s">
        <v>18325</v>
      </c>
      <c r="H6683" s="1" t="s">
        <v>18326</v>
      </c>
      <c r="I6683" s="1" t="s">
        <v>60</v>
      </c>
      <c r="J6683" s="3" t="s">
        <v>33347</v>
      </c>
      <c r="K6683">
        <v>451</v>
      </c>
      <c r="L6683" s="1" t="s">
        <v>38</v>
      </c>
      <c r="M6683" s="2">
        <v>44029</v>
      </c>
      <c r="N6683" s="1" t="s">
        <v>43</v>
      </c>
      <c r="O6683" s="1" t="s">
        <v>24</v>
      </c>
      <c r="P6683" s="1">
        <f>_3___Healthcare_Data_v1[[#This Row],[Discharge Date]]-_3___Healthcare_Data_v1[[#This Row],[Date of Admission]]</f>
        <v>28</v>
      </c>
      <c r="Q6683" s="1">
        <f>IFERROR(_3___Healthcare_Data_v1[[#This Row],[ Billing Amount ]]/_3___Healthcare_Data_v1[[#This Row],[Days in Hospital]],0)</f>
        <v>377.56800214285715</v>
      </c>
      <c r="R6683" s="1" t="str">
        <f>IF(_3___Healthcare_Data_v1[[#This Row],[Age]]&gt;60,"Senior",IF(_3___Healthcare_Data_v1[[#This Row],[Age]]&gt;35,"Middle","Young"))</f>
        <v>Senior</v>
      </c>
    </row>
    <row r="6684" spans="1:18" x14ac:dyDescent="0.3">
      <c r="A6684" s="1" t="s">
        <v>18327</v>
      </c>
      <c r="B6684" s="1" t="s">
        <v>26994</v>
      </c>
      <c r="C6684" s="1" t="s">
        <v>16</v>
      </c>
      <c r="D6684" s="1" t="s">
        <v>89</v>
      </c>
      <c r="E6684" s="1" t="s">
        <v>26615</v>
      </c>
      <c r="F6684" s="2">
        <v>44839</v>
      </c>
      <c r="G6684" s="1" t="s">
        <v>18328</v>
      </c>
      <c r="H6684" s="1" t="s">
        <v>18329</v>
      </c>
      <c r="I6684" s="1" t="s">
        <v>26607</v>
      </c>
      <c r="J6684" s="3" t="s">
        <v>33348</v>
      </c>
      <c r="K6684">
        <v>449</v>
      </c>
      <c r="L6684" s="1" t="s">
        <v>22</v>
      </c>
      <c r="M6684" s="2">
        <v>44845</v>
      </c>
      <c r="N6684" s="1" t="s">
        <v>48</v>
      </c>
      <c r="O6684" s="1" t="s">
        <v>44</v>
      </c>
      <c r="P6684" s="1">
        <f>_3___Healthcare_Data_v1[[#This Row],[Discharge Date]]-_3___Healthcare_Data_v1[[#This Row],[Date of Admission]]</f>
        <v>6</v>
      </c>
      <c r="Q6684" s="1">
        <f>IFERROR(_3___Healthcare_Data_v1[[#This Row],[ Billing Amount ]]/_3___Healthcare_Data_v1[[#This Row],[Days in Hospital]],0)</f>
        <v>6174.3876483333333</v>
      </c>
      <c r="R6684" s="1" t="str">
        <f>IF(_3___Healthcare_Data_v1[[#This Row],[Age]]&gt;60,"Senior",IF(_3___Healthcare_Data_v1[[#This Row],[Age]]&gt;35,"Middle","Young"))</f>
        <v>Senior</v>
      </c>
    </row>
    <row r="6685" spans="1:18" x14ac:dyDescent="0.3">
      <c r="A6685" s="1" t="s">
        <v>18330</v>
      </c>
      <c r="B6685" s="1" t="s">
        <v>26803</v>
      </c>
      <c r="C6685" s="1" t="s">
        <v>26</v>
      </c>
      <c r="D6685" s="1" t="s">
        <v>62</v>
      </c>
      <c r="E6685" s="1" t="s">
        <v>28</v>
      </c>
      <c r="F6685" s="2">
        <v>43899</v>
      </c>
      <c r="G6685" s="1" t="s">
        <v>18331</v>
      </c>
      <c r="H6685" s="1" t="s">
        <v>18332</v>
      </c>
      <c r="I6685" s="1" t="s">
        <v>26607</v>
      </c>
      <c r="J6685" s="3" t="s">
        <v>33349</v>
      </c>
      <c r="K6685">
        <v>471</v>
      </c>
      <c r="L6685" s="1" t="s">
        <v>42</v>
      </c>
      <c r="M6685" s="2">
        <v>43907</v>
      </c>
      <c r="N6685" s="1" t="s">
        <v>31</v>
      </c>
      <c r="O6685" s="1" t="s">
        <v>24</v>
      </c>
      <c r="P6685" s="1">
        <f>_3___Healthcare_Data_v1[[#This Row],[Discharge Date]]-_3___Healthcare_Data_v1[[#This Row],[Date of Admission]]</f>
        <v>8</v>
      </c>
      <c r="Q6685" s="1">
        <f>IFERROR(_3___Healthcare_Data_v1[[#This Row],[ Billing Amount ]]/_3___Healthcare_Data_v1[[#This Row],[Days in Hospital]],0)</f>
        <v>1687.1922075</v>
      </c>
      <c r="R6685" s="1" t="str">
        <f>IF(_3___Healthcare_Data_v1[[#This Row],[Age]]&gt;60,"Senior",IF(_3___Healthcare_Data_v1[[#This Row],[Age]]&gt;35,"Middle","Young"))</f>
        <v>Senior</v>
      </c>
    </row>
    <row r="6686" spans="1:18" x14ac:dyDescent="0.3">
      <c r="A6686" s="1" t="s">
        <v>18333</v>
      </c>
      <c r="B6686" s="1" t="s">
        <v>26628</v>
      </c>
      <c r="C6686" s="1" t="s">
        <v>16</v>
      </c>
      <c r="D6686" s="1" t="s">
        <v>114</v>
      </c>
      <c r="E6686" s="1" t="s">
        <v>26615</v>
      </c>
      <c r="F6686" s="2">
        <v>43998</v>
      </c>
      <c r="G6686" s="1" t="s">
        <v>18334</v>
      </c>
      <c r="H6686" s="1" t="s">
        <v>18335</v>
      </c>
      <c r="I6686" s="1" t="s">
        <v>26607</v>
      </c>
      <c r="J6686" s="3" t="s">
        <v>33350</v>
      </c>
      <c r="K6686">
        <v>262</v>
      </c>
      <c r="L6686" s="1" t="s">
        <v>22</v>
      </c>
      <c r="M6686" s="2">
        <v>44013</v>
      </c>
      <c r="N6686" s="1" t="s">
        <v>23</v>
      </c>
      <c r="O6686" s="1" t="s">
        <v>32</v>
      </c>
      <c r="P6686" s="1">
        <f>_3___Healthcare_Data_v1[[#This Row],[Discharge Date]]-_3___Healthcare_Data_v1[[#This Row],[Date of Admission]]</f>
        <v>15</v>
      </c>
      <c r="Q6686" s="1">
        <f>IFERROR(_3___Healthcare_Data_v1[[#This Row],[ Billing Amount ]]/_3___Healthcare_Data_v1[[#This Row],[Days in Hospital]],0)</f>
        <v>1862.5349699999999</v>
      </c>
      <c r="R6686" s="1" t="str">
        <f>IF(_3___Healthcare_Data_v1[[#This Row],[Age]]&gt;60,"Senior",IF(_3___Healthcare_Data_v1[[#This Row],[Age]]&gt;35,"Middle","Young"))</f>
        <v>Senior</v>
      </c>
    </row>
    <row r="6687" spans="1:18" x14ac:dyDescent="0.3">
      <c r="A6687" s="1" t="s">
        <v>18336</v>
      </c>
      <c r="B6687" s="1" t="s">
        <v>26994</v>
      </c>
      <c r="C6687" s="1" t="s">
        <v>16</v>
      </c>
      <c r="D6687" s="1" t="s">
        <v>49</v>
      </c>
      <c r="E6687" s="1" t="s">
        <v>26615</v>
      </c>
      <c r="F6687" s="2">
        <v>44635</v>
      </c>
      <c r="G6687" s="1" t="s">
        <v>18337</v>
      </c>
      <c r="H6687" s="1" t="s">
        <v>18338</v>
      </c>
      <c r="I6687" s="1" t="s">
        <v>26607</v>
      </c>
      <c r="J6687" s="3" t="s">
        <v>33351</v>
      </c>
      <c r="K6687">
        <v>198</v>
      </c>
      <c r="L6687" s="1" t="s">
        <v>22</v>
      </c>
      <c r="M6687" s="2">
        <v>44636</v>
      </c>
      <c r="N6687" s="1" t="s">
        <v>43</v>
      </c>
      <c r="O6687" s="1" t="s">
        <v>44</v>
      </c>
      <c r="P6687" s="1">
        <f>_3___Healthcare_Data_v1[[#This Row],[Discharge Date]]-_3___Healthcare_Data_v1[[#This Row],[Date of Admission]]</f>
        <v>1</v>
      </c>
      <c r="Q6687" s="1">
        <f>IFERROR(_3___Healthcare_Data_v1[[#This Row],[ Billing Amount ]]/_3___Healthcare_Data_v1[[#This Row],[Days in Hospital]],0)</f>
        <v>32841.291499999999</v>
      </c>
      <c r="R6687" s="1" t="str">
        <f>IF(_3___Healthcare_Data_v1[[#This Row],[Age]]&gt;60,"Senior",IF(_3___Healthcare_Data_v1[[#This Row],[Age]]&gt;35,"Middle","Young"))</f>
        <v>Senior</v>
      </c>
    </row>
    <row r="6688" spans="1:18" x14ac:dyDescent="0.3">
      <c r="A6688" s="1" t="s">
        <v>18339</v>
      </c>
      <c r="B6688" s="1" t="s">
        <v>26994</v>
      </c>
      <c r="C6688" s="1" t="s">
        <v>16</v>
      </c>
      <c r="D6688" s="1" t="s">
        <v>27</v>
      </c>
      <c r="E6688" s="1" t="s">
        <v>28</v>
      </c>
      <c r="F6688" s="2">
        <v>43700</v>
      </c>
      <c r="G6688" s="1" t="s">
        <v>18340</v>
      </c>
      <c r="H6688" s="1" t="s">
        <v>18341</v>
      </c>
      <c r="I6688" s="1" t="s">
        <v>52</v>
      </c>
      <c r="J6688" s="3" t="s">
        <v>33352</v>
      </c>
      <c r="K6688">
        <v>144</v>
      </c>
      <c r="L6688" s="1" t="s">
        <v>38</v>
      </c>
      <c r="M6688" s="2">
        <v>43724</v>
      </c>
      <c r="N6688" s="1" t="s">
        <v>31</v>
      </c>
      <c r="O6688" s="1" t="s">
        <v>32</v>
      </c>
      <c r="P6688" s="1">
        <f>_3___Healthcare_Data_v1[[#This Row],[Discharge Date]]-_3___Healthcare_Data_v1[[#This Row],[Date of Admission]]</f>
        <v>24</v>
      </c>
      <c r="Q6688" s="1">
        <f>IFERROR(_3___Healthcare_Data_v1[[#This Row],[ Billing Amount ]]/_3___Healthcare_Data_v1[[#This Row],[Days in Hospital]],0)</f>
        <v>1024.4086924999999</v>
      </c>
      <c r="R6688" s="1" t="str">
        <f>IF(_3___Healthcare_Data_v1[[#This Row],[Age]]&gt;60,"Senior",IF(_3___Healthcare_Data_v1[[#This Row],[Age]]&gt;35,"Middle","Young"))</f>
        <v>Senior</v>
      </c>
    </row>
    <row r="6689" spans="1:18" x14ac:dyDescent="0.3">
      <c r="A6689" s="1" t="s">
        <v>18342</v>
      </c>
      <c r="B6689" s="1" t="s">
        <v>26644</v>
      </c>
      <c r="C6689" s="1" t="s">
        <v>26</v>
      </c>
      <c r="D6689" s="1" t="s">
        <v>114</v>
      </c>
      <c r="E6689" s="1" t="s">
        <v>18</v>
      </c>
      <c r="F6689" s="2">
        <v>45103</v>
      </c>
      <c r="G6689" s="1" t="s">
        <v>10887</v>
      </c>
      <c r="H6689" s="1" t="s">
        <v>18343</v>
      </c>
      <c r="I6689" s="1" t="s">
        <v>21</v>
      </c>
      <c r="J6689" s="3" t="s">
        <v>33353</v>
      </c>
      <c r="K6689">
        <v>142</v>
      </c>
      <c r="L6689" s="1" t="s">
        <v>42</v>
      </c>
      <c r="M6689" s="2">
        <v>45104</v>
      </c>
      <c r="N6689" s="1" t="s">
        <v>23</v>
      </c>
      <c r="O6689" s="1" t="s">
        <v>32</v>
      </c>
      <c r="P6689" s="1">
        <f>_3___Healthcare_Data_v1[[#This Row],[Discharge Date]]-_3___Healthcare_Data_v1[[#This Row],[Date of Admission]]</f>
        <v>1</v>
      </c>
      <c r="Q6689" s="1">
        <f>IFERROR(_3___Healthcare_Data_v1[[#This Row],[ Billing Amount ]]/_3___Healthcare_Data_v1[[#This Row],[Days in Hospital]],0)</f>
        <v>47930.416700000002</v>
      </c>
      <c r="R6689" s="1" t="str">
        <f>IF(_3___Healthcare_Data_v1[[#This Row],[Age]]&gt;60,"Senior",IF(_3___Healthcare_Data_v1[[#This Row],[Age]]&gt;35,"Middle","Young"))</f>
        <v>Senior</v>
      </c>
    </row>
    <row r="6690" spans="1:18" x14ac:dyDescent="0.3">
      <c r="A6690" s="1" t="s">
        <v>18344</v>
      </c>
      <c r="B6690" s="1" t="s">
        <v>26624</v>
      </c>
      <c r="C6690" s="1" t="s">
        <v>26</v>
      </c>
      <c r="D6690" s="1" t="s">
        <v>62</v>
      </c>
      <c r="E6690" s="1" t="s">
        <v>28</v>
      </c>
      <c r="F6690" s="2">
        <v>44155</v>
      </c>
      <c r="G6690" s="1" t="s">
        <v>18345</v>
      </c>
      <c r="H6690" s="1" t="s">
        <v>18346</v>
      </c>
      <c r="I6690" s="1" t="s">
        <v>60</v>
      </c>
      <c r="J6690" s="3" t="s">
        <v>33354</v>
      </c>
      <c r="K6690">
        <v>233</v>
      </c>
      <c r="L6690" s="1" t="s">
        <v>42</v>
      </c>
      <c r="M6690" s="2">
        <v>44157</v>
      </c>
      <c r="N6690" s="1" t="s">
        <v>48</v>
      </c>
      <c r="O6690" s="1" t="s">
        <v>44</v>
      </c>
      <c r="P6690" s="1">
        <f>_3___Healthcare_Data_v1[[#This Row],[Discharge Date]]-_3___Healthcare_Data_v1[[#This Row],[Date of Admission]]</f>
        <v>2</v>
      </c>
      <c r="Q6690" s="1">
        <f>IFERROR(_3___Healthcare_Data_v1[[#This Row],[ Billing Amount ]]/_3___Healthcare_Data_v1[[#This Row],[Days in Hospital]],0)</f>
        <v>15474.983174999999</v>
      </c>
      <c r="R6690" s="1" t="str">
        <f>IF(_3___Healthcare_Data_v1[[#This Row],[Age]]&gt;60,"Senior",IF(_3___Healthcare_Data_v1[[#This Row],[Age]]&gt;35,"Middle","Young"))</f>
        <v>Senior</v>
      </c>
    </row>
    <row r="6691" spans="1:18" x14ac:dyDescent="0.3">
      <c r="A6691" s="1" t="s">
        <v>18347</v>
      </c>
      <c r="B6691" s="1" t="s">
        <v>26850</v>
      </c>
      <c r="C6691" s="1" t="s">
        <v>26</v>
      </c>
      <c r="D6691" s="1" t="s">
        <v>27</v>
      </c>
      <c r="E6691" s="1" t="s">
        <v>35</v>
      </c>
      <c r="F6691" s="2">
        <v>44399</v>
      </c>
      <c r="G6691" s="1" t="s">
        <v>2190</v>
      </c>
      <c r="H6691" s="1" t="s">
        <v>18348</v>
      </c>
      <c r="I6691" s="1" t="s">
        <v>60</v>
      </c>
      <c r="J6691" s="3" t="s">
        <v>33355</v>
      </c>
      <c r="K6691">
        <v>292</v>
      </c>
      <c r="L6691" s="1" t="s">
        <v>22</v>
      </c>
      <c r="M6691" s="2">
        <v>44404</v>
      </c>
      <c r="N6691" s="1" t="s">
        <v>84</v>
      </c>
      <c r="O6691" s="1" t="s">
        <v>24</v>
      </c>
      <c r="P6691" s="1">
        <f>_3___Healthcare_Data_v1[[#This Row],[Discharge Date]]-_3___Healthcare_Data_v1[[#This Row],[Date of Admission]]</f>
        <v>5</v>
      </c>
      <c r="Q6691" s="1">
        <f>IFERROR(_3___Healthcare_Data_v1[[#This Row],[ Billing Amount ]]/_3___Healthcare_Data_v1[[#This Row],[Days in Hospital]],0)</f>
        <v>3658.3896340000001</v>
      </c>
      <c r="R6691" s="1" t="str">
        <f>IF(_3___Healthcare_Data_v1[[#This Row],[Age]]&gt;60,"Senior",IF(_3___Healthcare_Data_v1[[#This Row],[Age]]&gt;35,"Middle","Young"))</f>
        <v>Senior</v>
      </c>
    </row>
    <row r="6692" spans="1:18" x14ac:dyDescent="0.3">
      <c r="A6692" s="1" t="s">
        <v>18349</v>
      </c>
      <c r="B6692" s="1" t="s">
        <v>26632</v>
      </c>
      <c r="C6692" s="1" t="s">
        <v>26</v>
      </c>
      <c r="D6692" s="1" t="s">
        <v>229</v>
      </c>
      <c r="E6692" s="1" t="s">
        <v>18</v>
      </c>
      <c r="F6692" s="2">
        <v>44454</v>
      </c>
      <c r="G6692" s="1" t="s">
        <v>1911</v>
      </c>
      <c r="H6692" s="1" t="s">
        <v>18350</v>
      </c>
      <c r="I6692" s="1" t="s">
        <v>60</v>
      </c>
      <c r="J6692" s="3" t="s">
        <v>33356</v>
      </c>
      <c r="K6692">
        <v>321</v>
      </c>
      <c r="L6692" s="1" t="s">
        <v>38</v>
      </c>
      <c r="M6692" s="2">
        <v>44477</v>
      </c>
      <c r="N6692" s="1" t="s">
        <v>84</v>
      </c>
      <c r="O6692" s="1" t="s">
        <v>24</v>
      </c>
      <c r="P6692" s="1">
        <f>_3___Healthcare_Data_v1[[#This Row],[Discharge Date]]-_3___Healthcare_Data_v1[[#This Row],[Date of Admission]]</f>
        <v>23</v>
      </c>
      <c r="Q6692" s="1">
        <f>IFERROR(_3___Healthcare_Data_v1[[#This Row],[ Billing Amount ]]/_3___Healthcare_Data_v1[[#This Row],[Days in Hospital]],0)</f>
        <v>674.59491695652173</v>
      </c>
      <c r="R6692" s="1" t="str">
        <f>IF(_3___Healthcare_Data_v1[[#This Row],[Age]]&gt;60,"Senior",IF(_3___Healthcare_Data_v1[[#This Row],[Age]]&gt;35,"Middle","Young"))</f>
        <v>Senior</v>
      </c>
    </row>
    <row r="6693" spans="1:18" x14ac:dyDescent="0.3">
      <c r="A6693" s="1" t="s">
        <v>18351</v>
      </c>
      <c r="B6693" s="1" t="s">
        <v>26958</v>
      </c>
      <c r="C6693" s="1" t="s">
        <v>16</v>
      </c>
      <c r="D6693" s="1" t="s">
        <v>114</v>
      </c>
      <c r="E6693" s="1" t="s">
        <v>35</v>
      </c>
      <c r="F6693" s="2">
        <v>44123</v>
      </c>
      <c r="G6693" s="1" t="s">
        <v>10660</v>
      </c>
      <c r="H6693" s="1" t="s">
        <v>18352</v>
      </c>
      <c r="I6693" s="1" t="s">
        <v>56</v>
      </c>
      <c r="J6693" s="3" t="s">
        <v>33357</v>
      </c>
      <c r="K6693">
        <v>445</v>
      </c>
      <c r="L6693" s="1" t="s">
        <v>22</v>
      </c>
      <c r="M6693" s="2">
        <v>44127</v>
      </c>
      <c r="N6693" s="1" t="s">
        <v>23</v>
      </c>
      <c r="O6693" s="1" t="s">
        <v>32</v>
      </c>
      <c r="P6693" s="1">
        <f>_3___Healthcare_Data_v1[[#This Row],[Discharge Date]]-_3___Healthcare_Data_v1[[#This Row],[Date of Admission]]</f>
        <v>4</v>
      </c>
      <c r="Q6693" s="1">
        <f>IFERROR(_3___Healthcare_Data_v1[[#This Row],[ Billing Amount ]]/_3___Healthcare_Data_v1[[#This Row],[Days in Hospital]],0)</f>
        <v>1512.8640789999999</v>
      </c>
      <c r="R6693" s="1" t="str">
        <f>IF(_3___Healthcare_Data_v1[[#This Row],[Age]]&gt;60,"Senior",IF(_3___Healthcare_Data_v1[[#This Row],[Age]]&gt;35,"Middle","Young"))</f>
        <v>Senior</v>
      </c>
    </row>
    <row r="6694" spans="1:18" x14ac:dyDescent="0.3">
      <c r="A6694" s="1" t="s">
        <v>18353</v>
      </c>
      <c r="B6694" s="1" t="s">
        <v>26725</v>
      </c>
      <c r="C6694" s="1" t="s">
        <v>16</v>
      </c>
      <c r="D6694" s="1" t="s">
        <v>114</v>
      </c>
      <c r="E6694" s="1" t="s">
        <v>18</v>
      </c>
      <c r="F6694" s="2">
        <v>43781</v>
      </c>
      <c r="G6694" s="1" t="s">
        <v>18354</v>
      </c>
      <c r="H6694" s="1" t="s">
        <v>18355</v>
      </c>
      <c r="I6694" s="1" t="s">
        <v>56</v>
      </c>
      <c r="J6694" s="3" t="s">
        <v>33358</v>
      </c>
      <c r="K6694">
        <v>203</v>
      </c>
      <c r="L6694" s="1" t="s">
        <v>38</v>
      </c>
      <c r="M6694" s="2">
        <v>43787</v>
      </c>
      <c r="N6694" s="1" t="s">
        <v>43</v>
      </c>
      <c r="O6694" s="1" t="s">
        <v>24</v>
      </c>
      <c r="P6694" s="1">
        <f>_3___Healthcare_Data_v1[[#This Row],[Discharge Date]]-_3___Healthcare_Data_v1[[#This Row],[Date of Admission]]</f>
        <v>6</v>
      </c>
      <c r="Q6694" s="1">
        <f>IFERROR(_3___Healthcare_Data_v1[[#This Row],[ Billing Amount ]]/_3___Healthcare_Data_v1[[#This Row],[Days in Hospital]],0)</f>
        <v>5232.4406499999996</v>
      </c>
      <c r="R6694" s="1" t="str">
        <f>IF(_3___Healthcare_Data_v1[[#This Row],[Age]]&gt;60,"Senior",IF(_3___Healthcare_Data_v1[[#This Row],[Age]]&gt;35,"Middle","Young"))</f>
        <v>Senior</v>
      </c>
    </row>
    <row r="6695" spans="1:18" x14ac:dyDescent="0.3">
      <c r="A6695" s="1" t="s">
        <v>18356</v>
      </c>
      <c r="B6695" s="1" t="s">
        <v>26750</v>
      </c>
      <c r="C6695" s="1" t="s">
        <v>16</v>
      </c>
      <c r="D6695" s="1" t="s">
        <v>114</v>
      </c>
      <c r="E6695" s="1" t="s">
        <v>18</v>
      </c>
      <c r="F6695" s="2">
        <v>43708</v>
      </c>
      <c r="G6695" s="1" t="s">
        <v>18357</v>
      </c>
      <c r="H6695" s="1" t="s">
        <v>18358</v>
      </c>
      <c r="I6695" s="1" t="s">
        <v>26607</v>
      </c>
      <c r="J6695" s="3" t="s">
        <v>33359</v>
      </c>
      <c r="K6695">
        <v>395</v>
      </c>
      <c r="L6695" s="1" t="s">
        <v>38</v>
      </c>
      <c r="M6695" s="2">
        <v>43727</v>
      </c>
      <c r="N6695" s="1" t="s">
        <v>23</v>
      </c>
      <c r="O6695" s="1" t="s">
        <v>32</v>
      </c>
      <c r="P6695" s="1">
        <f>_3___Healthcare_Data_v1[[#This Row],[Discharge Date]]-_3___Healthcare_Data_v1[[#This Row],[Date of Admission]]</f>
        <v>19</v>
      </c>
      <c r="Q6695" s="1">
        <f>IFERROR(_3___Healthcare_Data_v1[[#This Row],[ Billing Amount ]]/_3___Healthcare_Data_v1[[#This Row],[Days in Hospital]],0)</f>
        <v>1388.2199894736843</v>
      </c>
      <c r="R6695" s="1" t="str">
        <f>IF(_3___Healthcare_Data_v1[[#This Row],[Age]]&gt;60,"Senior",IF(_3___Healthcare_Data_v1[[#This Row],[Age]]&gt;35,"Middle","Young"))</f>
        <v>Senior</v>
      </c>
    </row>
    <row r="6696" spans="1:18" x14ac:dyDescent="0.3">
      <c r="A6696" s="1" t="s">
        <v>18359</v>
      </c>
      <c r="B6696" s="1" t="s">
        <v>26700</v>
      </c>
      <c r="C6696" s="1" t="s">
        <v>26</v>
      </c>
      <c r="D6696" s="1" t="s">
        <v>89</v>
      </c>
      <c r="E6696" s="1" t="s">
        <v>26615</v>
      </c>
      <c r="F6696" s="2">
        <v>44448</v>
      </c>
      <c r="G6696" s="1" t="s">
        <v>18360</v>
      </c>
      <c r="H6696" s="1" t="s">
        <v>18361</v>
      </c>
      <c r="I6696" s="1" t="s">
        <v>26607</v>
      </c>
      <c r="J6696" s="3" t="s">
        <v>33360</v>
      </c>
      <c r="K6696">
        <v>275</v>
      </c>
      <c r="L6696" s="1" t="s">
        <v>22</v>
      </c>
      <c r="M6696" s="2">
        <v>44449</v>
      </c>
      <c r="N6696" s="1" t="s">
        <v>43</v>
      </c>
      <c r="O6696" s="1" t="s">
        <v>44</v>
      </c>
      <c r="P6696" s="1">
        <f>_3___Healthcare_Data_v1[[#This Row],[Discharge Date]]-_3___Healthcare_Data_v1[[#This Row],[Date of Admission]]</f>
        <v>1</v>
      </c>
      <c r="Q6696" s="1">
        <f>IFERROR(_3___Healthcare_Data_v1[[#This Row],[ Billing Amount ]]/_3___Healthcare_Data_v1[[#This Row],[Days in Hospital]],0)</f>
        <v>17420.044569999998</v>
      </c>
      <c r="R6696" s="1" t="str">
        <f>IF(_3___Healthcare_Data_v1[[#This Row],[Age]]&gt;60,"Senior",IF(_3___Healthcare_Data_v1[[#This Row],[Age]]&gt;35,"Middle","Young"))</f>
        <v>Senior</v>
      </c>
    </row>
    <row r="6697" spans="1:18" x14ac:dyDescent="0.3">
      <c r="A6697" s="1" t="s">
        <v>18362</v>
      </c>
      <c r="B6697" s="1" t="s">
        <v>26689</v>
      </c>
      <c r="C6697" s="1" t="s">
        <v>26</v>
      </c>
      <c r="D6697" s="1" t="s">
        <v>229</v>
      </c>
      <c r="E6697" s="1" t="s">
        <v>28</v>
      </c>
      <c r="F6697" s="2">
        <v>44538</v>
      </c>
      <c r="G6697" s="1" t="s">
        <v>3034</v>
      </c>
      <c r="H6697" s="1" t="s">
        <v>18363</v>
      </c>
      <c r="I6697" s="1" t="s">
        <v>52</v>
      </c>
      <c r="J6697" s="3" t="s">
        <v>33361</v>
      </c>
      <c r="K6697">
        <v>117</v>
      </c>
      <c r="L6697" s="1" t="s">
        <v>42</v>
      </c>
      <c r="M6697" s="2">
        <v>44566</v>
      </c>
      <c r="N6697" s="1" t="s">
        <v>43</v>
      </c>
      <c r="O6697" s="1" t="s">
        <v>44</v>
      </c>
      <c r="P6697" s="1">
        <f>_3___Healthcare_Data_v1[[#This Row],[Discharge Date]]-_3___Healthcare_Data_v1[[#This Row],[Date of Admission]]</f>
        <v>28</v>
      </c>
      <c r="Q6697" s="1">
        <f>IFERROR(_3___Healthcare_Data_v1[[#This Row],[ Billing Amount ]]/_3___Healthcare_Data_v1[[#This Row],[Days in Hospital]],0)</f>
        <v>348.22452810714282</v>
      </c>
      <c r="R6697" s="1" t="str">
        <f>IF(_3___Healthcare_Data_v1[[#This Row],[Age]]&gt;60,"Senior",IF(_3___Healthcare_Data_v1[[#This Row],[Age]]&gt;35,"Middle","Young"))</f>
        <v>Senior</v>
      </c>
    </row>
    <row r="6698" spans="1:18" x14ac:dyDescent="0.3">
      <c r="A6698" s="1" t="s">
        <v>18364</v>
      </c>
      <c r="B6698" s="1" t="s">
        <v>26628</v>
      </c>
      <c r="C6698" s="1" t="s">
        <v>26</v>
      </c>
      <c r="D6698" s="1" t="s">
        <v>62</v>
      </c>
      <c r="E6698" s="1" t="s">
        <v>35</v>
      </c>
      <c r="F6698" s="2">
        <v>44356</v>
      </c>
      <c r="G6698" s="1" t="s">
        <v>12174</v>
      </c>
      <c r="H6698" s="1" t="s">
        <v>18365</v>
      </c>
      <c r="I6698" s="1" t="s">
        <v>60</v>
      </c>
      <c r="J6698" s="3" t="s">
        <v>33362</v>
      </c>
      <c r="K6698">
        <v>333</v>
      </c>
      <c r="L6698" s="1" t="s">
        <v>22</v>
      </c>
      <c r="M6698" s="2">
        <v>44364</v>
      </c>
      <c r="N6698" s="1" t="s">
        <v>48</v>
      </c>
      <c r="O6698" s="1" t="s">
        <v>24</v>
      </c>
      <c r="P6698" s="1">
        <f>_3___Healthcare_Data_v1[[#This Row],[Discharge Date]]-_3___Healthcare_Data_v1[[#This Row],[Date of Admission]]</f>
        <v>8</v>
      </c>
      <c r="Q6698" s="1">
        <f>IFERROR(_3___Healthcare_Data_v1[[#This Row],[ Billing Amount ]]/_3___Healthcare_Data_v1[[#This Row],[Days in Hospital]],0)</f>
        <v>1614.7100725</v>
      </c>
      <c r="R6698" s="1" t="str">
        <f>IF(_3___Healthcare_Data_v1[[#This Row],[Age]]&gt;60,"Senior",IF(_3___Healthcare_Data_v1[[#This Row],[Age]]&gt;35,"Middle","Young"))</f>
        <v>Senior</v>
      </c>
    </row>
    <row r="6699" spans="1:18" x14ac:dyDescent="0.3">
      <c r="A6699" s="1" t="s">
        <v>18366</v>
      </c>
      <c r="B6699" s="1" t="s">
        <v>26610</v>
      </c>
      <c r="C6699" s="1" t="s">
        <v>16</v>
      </c>
      <c r="D6699" s="1" t="s">
        <v>17</v>
      </c>
      <c r="E6699" s="1" t="s">
        <v>69</v>
      </c>
      <c r="F6699" s="2">
        <v>44062</v>
      </c>
      <c r="G6699" s="1" t="s">
        <v>18367</v>
      </c>
      <c r="H6699" s="1" t="s">
        <v>6378</v>
      </c>
      <c r="I6699" s="1" t="s">
        <v>56</v>
      </c>
      <c r="J6699" s="3" t="s">
        <v>33363</v>
      </c>
      <c r="K6699">
        <v>218</v>
      </c>
      <c r="L6699" s="1" t="s">
        <v>22</v>
      </c>
      <c r="M6699" s="2">
        <v>44068</v>
      </c>
      <c r="N6699" s="1" t="s">
        <v>23</v>
      </c>
      <c r="O6699" s="1" t="s">
        <v>44</v>
      </c>
      <c r="P6699" s="1">
        <f>_3___Healthcare_Data_v1[[#This Row],[Discharge Date]]-_3___Healthcare_Data_v1[[#This Row],[Date of Admission]]</f>
        <v>6</v>
      </c>
      <c r="Q6699" s="1">
        <f>IFERROR(_3___Healthcare_Data_v1[[#This Row],[ Billing Amount ]]/_3___Healthcare_Data_v1[[#This Row],[Days in Hospital]],0)</f>
        <v>10169.744161666667</v>
      </c>
      <c r="R6699" s="1" t="str">
        <f>IF(_3___Healthcare_Data_v1[[#This Row],[Age]]&gt;60,"Senior",IF(_3___Healthcare_Data_v1[[#This Row],[Age]]&gt;35,"Middle","Young"))</f>
        <v>Senior</v>
      </c>
    </row>
    <row r="6700" spans="1:18" x14ac:dyDescent="0.3">
      <c r="A6700" s="1" t="s">
        <v>6864</v>
      </c>
      <c r="B6700" s="1" t="s">
        <v>26845</v>
      </c>
      <c r="C6700" s="1" t="s">
        <v>26</v>
      </c>
      <c r="D6700" s="1" t="s">
        <v>62</v>
      </c>
      <c r="E6700" s="1" t="s">
        <v>26620</v>
      </c>
      <c r="F6700" s="2">
        <v>43899</v>
      </c>
      <c r="G6700" s="1" t="s">
        <v>18368</v>
      </c>
      <c r="H6700" s="1" t="s">
        <v>18369</v>
      </c>
      <c r="I6700" s="1" t="s">
        <v>26607</v>
      </c>
      <c r="J6700" s="3" t="s">
        <v>33364</v>
      </c>
      <c r="K6700">
        <v>256</v>
      </c>
      <c r="L6700" s="1" t="s">
        <v>38</v>
      </c>
      <c r="M6700" s="2">
        <v>43921</v>
      </c>
      <c r="N6700" s="1" t="s">
        <v>84</v>
      </c>
      <c r="O6700" s="1" t="s">
        <v>44</v>
      </c>
      <c r="P6700" s="1">
        <f>_3___Healthcare_Data_v1[[#This Row],[Discharge Date]]-_3___Healthcare_Data_v1[[#This Row],[Date of Admission]]</f>
        <v>22</v>
      </c>
      <c r="Q6700" s="1">
        <f>IFERROR(_3___Healthcare_Data_v1[[#This Row],[ Billing Amount ]]/_3___Healthcare_Data_v1[[#This Row],[Days in Hospital]],0)</f>
        <v>89.406591363636366</v>
      </c>
      <c r="R6700" s="1" t="str">
        <f>IF(_3___Healthcare_Data_v1[[#This Row],[Age]]&gt;60,"Senior",IF(_3___Healthcare_Data_v1[[#This Row],[Age]]&gt;35,"Middle","Young"))</f>
        <v>Senior</v>
      </c>
    </row>
    <row r="6701" spans="1:18" x14ac:dyDescent="0.3">
      <c r="A6701" s="1" t="s">
        <v>18370</v>
      </c>
      <c r="B6701" s="1" t="s">
        <v>26822</v>
      </c>
      <c r="C6701" s="1" t="s">
        <v>16</v>
      </c>
      <c r="D6701" s="1" t="s">
        <v>229</v>
      </c>
      <c r="E6701" s="1" t="s">
        <v>26615</v>
      </c>
      <c r="F6701" s="2">
        <v>44557</v>
      </c>
      <c r="G6701" s="1" t="s">
        <v>18371</v>
      </c>
      <c r="H6701" s="1" t="s">
        <v>520</v>
      </c>
      <c r="I6701" s="1" t="s">
        <v>21</v>
      </c>
      <c r="J6701" s="3" t="s">
        <v>33365</v>
      </c>
      <c r="K6701">
        <v>483</v>
      </c>
      <c r="L6701" s="1" t="s">
        <v>22</v>
      </c>
      <c r="M6701" s="2">
        <v>44574</v>
      </c>
      <c r="N6701" s="1" t="s">
        <v>23</v>
      </c>
      <c r="O6701" s="1" t="s">
        <v>44</v>
      </c>
      <c r="P6701" s="1">
        <f>_3___Healthcare_Data_v1[[#This Row],[Discharge Date]]-_3___Healthcare_Data_v1[[#This Row],[Date of Admission]]</f>
        <v>17</v>
      </c>
      <c r="Q6701" s="1">
        <f>IFERROR(_3___Healthcare_Data_v1[[#This Row],[ Billing Amount ]]/_3___Healthcare_Data_v1[[#This Row],[Days in Hospital]],0)</f>
        <v>136.20687923529411</v>
      </c>
      <c r="R6701" s="1" t="str">
        <f>IF(_3___Healthcare_Data_v1[[#This Row],[Age]]&gt;60,"Senior",IF(_3___Healthcare_Data_v1[[#This Row],[Age]]&gt;35,"Middle","Young"))</f>
        <v>Senior</v>
      </c>
    </row>
    <row r="6702" spans="1:18" x14ac:dyDescent="0.3">
      <c r="A6702" s="1" t="s">
        <v>1615</v>
      </c>
      <c r="B6702" s="1" t="s">
        <v>26710</v>
      </c>
      <c r="C6702" s="1" t="s">
        <v>16</v>
      </c>
      <c r="D6702" s="1" t="s">
        <v>49</v>
      </c>
      <c r="E6702" s="1" t="s">
        <v>69</v>
      </c>
      <c r="F6702" s="2">
        <v>45166</v>
      </c>
      <c r="G6702" s="1" t="s">
        <v>14142</v>
      </c>
      <c r="H6702" s="1" t="s">
        <v>18372</v>
      </c>
      <c r="I6702" s="1" t="s">
        <v>60</v>
      </c>
      <c r="J6702" s="3" t="s">
        <v>33366</v>
      </c>
      <c r="K6702">
        <v>438</v>
      </c>
      <c r="L6702" s="1" t="s">
        <v>22</v>
      </c>
      <c r="M6702" s="2">
        <v>45188</v>
      </c>
      <c r="N6702" s="1" t="s">
        <v>48</v>
      </c>
      <c r="O6702" s="1" t="s">
        <v>44</v>
      </c>
      <c r="P6702" s="1">
        <f>_3___Healthcare_Data_v1[[#This Row],[Discharge Date]]-_3___Healthcare_Data_v1[[#This Row],[Date of Admission]]</f>
        <v>22</v>
      </c>
      <c r="Q6702" s="1">
        <f>IFERROR(_3___Healthcare_Data_v1[[#This Row],[ Billing Amount ]]/_3___Healthcare_Data_v1[[#This Row],[Days in Hospital]],0)</f>
        <v>3442.0278377272725</v>
      </c>
      <c r="R6702" s="1" t="str">
        <f>IF(_3___Healthcare_Data_v1[[#This Row],[Age]]&gt;60,"Senior",IF(_3___Healthcare_Data_v1[[#This Row],[Age]]&gt;35,"Middle","Young"))</f>
        <v>Senior</v>
      </c>
    </row>
    <row r="6703" spans="1:18" x14ac:dyDescent="0.3">
      <c r="A6703" s="1" t="s">
        <v>450</v>
      </c>
      <c r="B6703" s="1" t="s">
        <v>26689</v>
      </c>
      <c r="C6703" s="1" t="s">
        <v>26</v>
      </c>
      <c r="D6703" s="1" t="s">
        <v>62</v>
      </c>
      <c r="E6703" s="1" t="s">
        <v>26615</v>
      </c>
      <c r="F6703" s="2">
        <v>43542</v>
      </c>
      <c r="G6703" s="1" t="s">
        <v>18373</v>
      </c>
      <c r="H6703" s="1" t="s">
        <v>18374</v>
      </c>
      <c r="I6703" s="1" t="s">
        <v>21</v>
      </c>
      <c r="J6703" s="3" t="s">
        <v>33367</v>
      </c>
      <c r="K6703">
        <v>470</v>
      </c>
      <c r="L6703" s="1" t="s">
        <v>22</v>
      </c>
      <c r="M6703" s="2">
        <v>43545</v>
      </c>
      <c r="N6703" s="1" t="s">
        <v>84</v>
      </c>
      <c r="O6703" s="1" t="s">
        <v>44</v>
      </c>
      <c r="P6703" s="1">
        <f>_3___Healthcare_Data_v1[[#This Row],[Discharge Date]]-_3___Healthcare_Data_v1[[#This Row],[Date of Admission]]</f>
        <v>3</v>
      </c>
      <c r="Q6703" s="1">
        <f>IFERROR(_3___Healthcare_Data_v1[[#This Row],[ Billing Amount ]]/_3___Healthcare_Data_v1[[#This Row],[Days in Hospital]],0)</f>
        <v>10436.290143333334</v>
      </c>
      <c r="R6703" s="1" t="str">
        <f>IF(_3___Healthcare_Data_v1[[#This Row],[Age]]&gt;60,"Senior",IF(_3___Healthcare_Data_v1[[#This Row],[Age]]&gt;35,"Middle","Young"))</f>
        <v>Senior</v>
      </c>
    </row>
    <row r="6704" spans="1:18" x14ac:dyDescent="0.3">
      <c r="A6704" s="1" t="s">
        <v>18375</v>
      </c>
      <c r="B6704" s="1" t="s">
        <v>26630</v>
      </c>
      <c r="C6704" s="1" t="s">
        <v>16</v>
      </c>
      <c r="D6704" s="1" t="s">
        <v>17</v>
      </c>
      <c r="E6704" s="1" t="s">
        <v>35</v>
      </c>
      <c r="F6704" s="2">
        <v>44471</v>
      </c>
      <c r="G6704" s="1" t="s">
        <v>7712</v>
      </c>
      <c r="H6704" s="1" t="s">
        <v>18376</v>
      </c>
      <c r="I6704" s="1" t="s">
        <v>60</v>
      </c>
      <c r="J6704" s="3" t="s">
        <v>33368</v>
      </c>
      <c r="K6704">
        <v>161</v>
      </c>
      <c r="L6704" s="1" t="s">
        <v>22</v>
      </c>
      <c r="M6704" s="2">
        <v>44473</v>
      </c>
      <c r="N6704" s="1" t="s">
        <v>48</v>
      </c>
      <c r="O6704" s="1" t="s">
        <v>24</v>
      </c>
      <c r="P6704" s="1">
        <f>_3___Healthcare_Data_v1[[#This Row],[Discharge Date]]-_3___Healthcare_Data_v1[[#This Row],[Date of Admission]]</f>
        <v>2</v>
      </c>
      <c r="Q6704" s="1">
        <f>IFERROR(_3___Healthcare_Data_v1[[#This Row],[ Billing Amount ]]/_3___Healthcare_Data_v1[[#This Row],[Days in Hospital]],0)</f>
        <v>6971.3591399999996</v>
      </c>
      <c r="R6704" s="1" t="str">
        <f>IF(_3___Healthcare_Data_v1[[#This Row],[Age]]&gt;60,"Senior",IF(_3___Healthcare_Data_v1[[#This Row],[Age]]&gt;35,"Middle","Young"))</f>
        <v>Senior</v>
      </c>
    </row>
    <row r="6705" spans="1:18" x14ac:dyDescent="0.3">
      <c r="A6705" s="1" t="s">
        <v>18377</v>
      </c>
      <c r="B6705" s="1" t="s">
        <v>26661</v>
      </c>
      <c r="C6705" s="1" t="s">
        <v>26</v>
      </c>
      <c r="D6705" s="1" t="s">
        <v>62</v>
      </c>
      <c r="E6705" s="1" t="s">
        <v>26615</v>
      </c>
      <c r="F6705" s="2">
        <v>43622</v>
      </c>
      <c r="G6705" s="1" t="s">
        <v>18378</v>
      </c>
      <c r="H6705" s="1" t="s">
        <v>18318</v>
      </c>
      <c r="I6705" s="1" t="s">
        <v>56</v>
      </c>
      <c r="J6705" s="3" t="s">
        <v>33369</v>
      </c>
      <c r="K6705">
        <v>164</v>
      </c>
      <c r="L6705" s="1" t="s">
        <v>22</v>
      </c>
      <c r="M6705" s="2">
        <v>43638</v>
      </c>
      <c r="N6705" s="1" t="s">
        <v>31</v>
      </c>
      <c r="O6705" s="1" t="s">
        <v>24</v>
      </c>
      <c r="P6705" s="1">
        <f>_3___Healthcare_Data_v1[[#This Row],[Discharge Date]]-_3___Healthcare_Data_v1[[#This Row],[Date of Admission]]</f>
        <v>16</v>
      </c>
      <c r="Q6705" s="1">
        <f>IFERROR(_3___Healthcare_Data_v1[[#This Row],[ Billing Amount ]]/_3___Healthcare_Data_v1[[#This Row],[Days in Hospital]],0)</f>
        <v>1579.49089125</v>
      </c>
      <c r="R6705" s="1" t="str">
        <f>IF(_3___Healthcare_Data_v1[[#This Row],[Age]]&gt;60,"Senior",IF(_3___Healthcare_Data_v1[[#This Row],[Age]]&gt;35,"Middle","Young"))</f>
        <v>Senior</v>
      </c>
    </row>
    <row r="6706" spans="1:18" x14ac:dyDescent="0.3">
      <c r="A6706" s="1" t="s">
        <v>18379</v>
      </c>
      <c r="B6706" s="1" t="s">
        <v>26666</v>
      </c>
      <c r="C6706" s="1" t="s">
        <v>16</v>
      </c>
      <c r="D6706" s="1" t="s">
        <v>49</v>
      </c>
      <c r="E6706" s="1" t="s">
        <v>35</v>
      </c>
      <c r="F6706" s="2">
        <v>44946</v>
      </c>
      <c r="G6706" s="1" t="s">
        <v>18380</v>
      </c>
      <c r="H6706" s="1" t="s">
        <v>9925</v>
      </c>
      <c r="I6706" s="1" t="s">
        <v>21</v>
      </c>
      <c r="J6706" s="3" t="s">
        <v>33370</v>
      </c>
      <c r="K6706">
        <v>336</v>
      </c>
      <c r="L6706" s="1" t="s">
        <v>22</v>
      </c>
      <c r="M6706" s="2">
        <v>44956</v>
      </c>
      <c r="N6706" s="1" t="s">
        <v>43</v>
      </c>
      <c r="O6706" s="1" t="s">
        <v>44</v>
      </c>
      <c r="P6706" s="1">
        <f>_3___Healthcare_Data_v1[[#This Row],[Discharge Date]]-_3___Healthcare_Data_v1[[#This Row],[Date of Admission]]</f>
        <v>10</v>
      </c>
      <c r="Q6706" s="1">
        <f>IFERROR(_3___Healthcare_Data_v1[[#This Row],[ Billing Amount ]]/_3___Healthcare_Data_v1[[#This Row],[Days in Hospital]],0)</f>
        <v>1230.2442020000001</v>
      </c>
      <c r="R6706" s="1" t="str">
        <f>IF(_3___Healthcare_Data_v1[[#This Row],[Age]]&gt;60,"Senior",IF(_3___Healthcare_Data_v1[[#This Row],[Age]]&gt;35,"Middle","Young"))</f>
        <v>Senior</v>
      </c>
    </row>
    <row r="6707" spans="1:18" x14ac:dyDescent="0.3">
      <c r="A6707" s="1" t="s">
        <v>18381</v>
      </c>
      <c r="B6707" s="1" t="s">
        <v>26679</v>
      </c>
      <c r="C6707" s="1" t="s">
        <v>26</v>
      </c>
      <c r="D6707" s="1" t="s">
        <v>114</v>
      </c>
      <c r="E6707" s="1" t="s">
        <v>26620</v>
      </c>
      <c r="F6707" s="2">
        <v>44585</v>
      </c>
      <c r="G6707" s="1" t="s">
        <v>18382</v>
      </c>
      <c r="H6707" s="1" t="s">
        <v>18383</v>
      </c>
      <c r="I6707" s="1" t="s">
        <v>56</v>
      </c>
      <c r="J6707" s="3" t="s">
        <v>33371</v>
      </c>
      <c r="K6707">
        <v>224</v>
      </c>
      <c r="L6707" s="1" t="s">
        <v>38</v>
      </c>
      <c r="M6707" s="2">
        <v>44603</v>
      </c>
      <c r="N6707" s="1" t="s">
        <v>84</v>
      </c>
      <c r="O6707" s="1" t="s">
        <v>32</v>
      </c>
      <c r="P6707" s="1">
        <f>_3___Healthcare_Data_v1[[#This Row],[Discharge Date]]-_3___Healthcare_Data_v1[[#This Row],[Date of Admission]]</f>
        <v>18</v>
      </c>
      <c r="Q6707" s="1">
        <f>IFERROR(_3___Healthcare_Data_v1[[#This Row],[ Billing Amount ]]/_3___Healthcare_Data_v1[[#This Row],[Days in Hospital]],0)</f>
        <v>1379.8462783333334</v>
      </c>
      <c r="R6707" s="1" t="str">
        <f>IF(_3___Healthcare_Data_v1[[#This Row],[Age]]&gt;60,"Senior",IF(_3___Healthcare_Data_v1[[#This Row],[Age]]&gt;35,"Middle","Young"))</f>
        <v>Senior</v>
      </c>
    </row>
    <row r="6708" spans="1:18" x14ac:dyDescent="0.3">
      <c r="A6708" s="1" t="s">
        <v>18384</v>
      </c>
      <c r="B6708" s="1" t="s">
        <v>26664</v>
      </c>
      <c r="C6708" s="1" t="s">
        <v>26</v>
      </c>
      <c r="D6708" s="1" t="s">
        <v>89</v>
      </c>
      <c r="E6708" s="1" t="s">
        <v>26615</v>
      </c>
      <c r="F6708" s="2">
        <v>43823</v>
      </c>
      <c r="G6708" s="1" t="s">
        <v>18385</v>
      </c>
      <c r="H6708" s="1" t="s">
        <v>18386</v>
      </c>
      <c r="I6708" s="1" t="s">
        <v>56</v>
      </c>
      <c r="J6708" s="3" t="s">
        <v>33372</v>
      </c>
      <c r="K6708">
        <v>192</v>
      </c>
      <c r="L6708" s="1" t="s">
        <v>22</v>
      </c>
      <c r="M6708" s="2">
        <v>43834</v>
      </c>
      <c r="N6708" s="1" t="s">
        <v>23</v>
      </c>
      <c r="O6708" s="1" t="s">
        <v>24</v>
      </c>
      <c r="P6708" s="1">
        <f>_3___Healthcare_Data_v1[[#This Row],[Discharge Date]]-_3___Healthcare_Data_v1[[#This Row],[Date of Admission]]</f>
        <v>11</v>
      </c>
      <c r="Q6708" s="1">
        <f>IFERROR(_3___Healthcare_Data_v1[[#This Row],[ Billing Amount ]]/_3___Healthcare_Data_v1[[#This Row],[Days in Hospital]],0)</f>
        <v>527.40272427272726</v>
      </c>
      <c r="R6708" s="1" t="str">
        <f>IF(_3___Healthcare_Data_v1[[#This Row],[Age]]&gt;60,"Senior",IF(_3___Healthcare_Data_v1[[#This Row],[Age]]&gt;35,"Middle","Young"))</f>
        <v>Senior</v>
      </c>
    </row>
    <row r="6709" spans="1:18" x14ac:dyDescent="0.3">
      <c r="A6709" s="1" t="s">
        <v>18387</v>
      </c>
      <c r="B6709" s="1" t="s">
        <v>26683</v>
      </c>
      <c r="C6709" s="1" t="s">
        <v>16</v>
      </c>
      <c r="D6709" s="1" t="s">
        <v>17</v>
      </c>
      <c r="E6709" s="1" t="s">
        <v>35</v>
      </c>
      <c r="F6709" s="2">
        <v>44066</v>
      </c>
      <c r="G6709" s="1" t="s">
        <v>18388</v>
      </c>
      <c r="H6709" s="1" t="s">
        <v>18389</v>
      </c>
      <c r="I6709" s="1" t="s">
        <v>60</v>
      </c>
      <c r="J6709" s="3" t="s">
        <v>33373</v>
      </c>
      <c r="K6709">
        <v>314</v>
      </c>
      <c r="L6709" s="1" t="s">
        <v>38</v>
      </c>
      <c r="M6709" s="2">
        <v>44069</v>
      </c>
      <c r="N6709" s="1" t="s">
        <v>48</v>
      </c>
      <c r="O6709" s="1" t="s">
        <v>24</v>
      </c>
      <c r="P6709" s="1">
        <f>_3___Healthcare_Data_v1[[#This Row],[Discharge Date]]-_3___Healthcare_Data_v1[[#This Row],[Date of Admission]]</f>
        <v>3</v>
      </c>
      <c r="Q6709" s="1">
        <f>IFERROR(_3___Healthcare_Data_v1[[#This Row],[ Billing Amount ]]/_3___Healthcare_Data_v1[[#This Row],[Days in Hospital]],0)</f>
        <v>2219.9206589999999</v>
      </c>
      <c r="R6709" s="1" t="str">
        <f>IF(_3___Healthcare_Data_v1[[#This Row],[Age]]&gt;60,"Senior",IF(_3___Healthcare_Data_v1[[#This Row],[Age]]&gt;35,"Middle","Young"))</f>
        <v>Senior</v>
      </c>
    </row>
    <row r="6710" spans="1:18" x14ac:dyDescent="0.3">
      <c r="A6710" s="1" t="s">
        <v>18390</v>
      </c>
      <c r="B6710" s="1" t="s">
        <v>26695</v>
      </c>
      <c r="C6710" s="1" t="s">
        <v>26</v>
      </c>
      <c r="D6710" s="1" t="s">
        <v>89</v>
      </c>
      <c r="E6710" s="1" t="s">
        <v>28</v>
      </c>
      <c r="F6710" s="2">
        <v>43658</v>
      </c>
      <c r="G6710" s="1" t="s">
        <v>3326</v>
      </c>
      <c r="H6710" s="1" t="s">
        <v>18391</v>
      </c>
      <c r="I6710" s="1" t="s">
        <v>26607</v>
      </c>
      <c r="J6710" s="3" t="s">
        <v>33374</v>
      </c>
      <c r="K6710">
        <v>131</v>
      </c>
      <c r="L6710" s="1" t="s">
        <v>42</v>
      </c>
      <c r="M6710" s="2">
        <v>43672</v>
      </c>
      <c r="N6710" s="1" t="s">
        <v>31</v>
      </c>
      <c r="O6710" s="1" t="s">
        <v>24</v>
      </c>
      <c r="P6710" s="1">
        <f>_3___Healthcare_Data_v1[[#This Row],[Discharge Date]]-_3___Healthcare_Data_v1[[#This Row],[Date of Admission]]</f>
        <v>14</v>
      </c>
      <c r="Q6710" s="1">
        <f>IFERROR(_3___Healthcare_Data_v1[[#This Row],[ Billing Amount ]]/_3___Healthcare_Data_v1[[#This Row],[Days in Hospital]],0)</f>
        <v>2580.2598564285718</v>
      </c>
      <c r="R6710" s="1" t="str">
        <f>IF(_3___Healthcare_Data_v1[[#This Row],[Age]]&gt;60,"Senior",IF(_3___Healthcare_Data_v1[[#This Row],[Age]]&gt;35,"Middle","Young"))</f>
        <v>Senior</v>
      </c>
    </row>
    <row r="6711" spans="1:18" x14ac:dyDescent="0.3">
      <c r="A6711" s="1" t="s">
        <v>9764</v>
      </c>
      <c r="B6711" s="1" t="s">
        <v>26958</v>
      </c>
      <c r="C6711" s="1" t="s">
        <v>26</v>
      </c>
      <c r="D6711" s="1" t="s">
        <v>34</v>
      </c>
      <c r="E6711" s="1" t="s">
        <v>26615</v>
      </c>
      <c r="F6711" s="2">
        <v>43876</v>
      </c>
      <c r="G6711" s="1" t="s">
        <v>18392</v>
      </c>
      <c r="H6711" s="1" t="s">
        <v>1506</v>
      </c>
      <c r="I6711" s="1" t="s">
        <v>52</v>
      </c>
      <c r="J6711" s="3" t="s">
        <v>33375</v>
      </c>
      <c r="K6711">
        <v>108</v>
      </c>
      <c r="L6711" s="1" t="s">
        <v>22</v>
      </c>
      <c r="M6711" s="2">
        <v>43891</v>
      </c>
      <c r="N6711" s="1" t="s">
        <v>31</v>
      </c>
      <c r="O6711" s="1" t="s">
        <v>44</v>
      </c>
      <c r="P6711" s="1">
        <f>_3___Healthcare_Data_v1[[#This Row],[Discharge Date]]-_3___Healthcare_Data_v1[[#This Row],[Date of Admission]]</f>
        <v>15</v>
      </c>
      <c r="Q6711" s="1">
        <f>IFERROR(_3___Healthcare_Data_v1[[#This Row],[ Billing Amount ]]/_3___Healthcare_Data_v1[[#This Row],[Days in Hospital]],0)</f>
        <v>1932.1925626666666</v>
      </c>
      <c r="R6711" s="1" t="str">
        <f>IF(_3___Healthcare_Data_v1[[#This Row],[Age]]&gt;60,"Senior",IF(_3___Healthcare_Data_v1[[#This Row],[Age]]&gt;35,"Middle","Young"))</f>
        <v>Senior</v>
      </c>
    </row>
    <row r="6712" spans="1:18" x14ac:dyDescent="0.3">
      <c r="A6712" s="1" t="s">
        <v>193</v>
      </c>
      <c r="B6712" s="1" t="s">
        <v>26704</v>
      </c>
      <c r="C6712" s="1" t="s">
        <v>16</v>
      </c>
      <c r="D6712" s="1" t="s">
        <v>114</v>
      </c>
      <c r="E6712" s="1" t="s">
        <v>69</v>
      </c>
      <c r="F6712" s="2">
        <v>43476</v>
      </c>
      <c r="G6712" s="1" t="s">
        <v>18393</v>
      </c>
      <c r="H6712" s="1" t="s">
        <v>18394</v>
      </c>
      <c r="I6712" s="1" t="s">
        <v>26607</v>
      </c>
      <c r="J6712" s="3" t="s">
        <v>33376</v>
      </c>
      <c r="K6712">
        <v>326</v>
      </c>
      <c r="L6712" s="1" t="s">
        <v>22</v>
      </c>
      <c r="M6712" s="2">
        <v>43489</v>
      </c>
      <c r="N6712" s="1" t="s">
        <v>48</v>
      </c>
      <c r="O6712" s="1" t="s">
        <v>32</v>
      </c>
      <c r="P6712" s="1">
        <f>_3___Healthcare_Data_v1[[#This Row],[Discharge Date]]-_3___Healthcare_Data_v1[[#This Row],[Date of Admission]]</f>
        <v>13</v>
      </c>
      <c r="Q6712" s="1">
        <f>IFERROR(_3___Healthcare_Data_v1[[#This Row],[ Billing Amount ]]/_3___Healthcare_Data_v1[[#This Row],[Days in Hospital]],0)</f>
        <v>2736.7307623076922</v>
      </c>
      <c r="R6712" s="1" t="str">
        <f>IF(_3___Healthcare_Data_v1[[#This Row],[Age]]&gt;60,"Senior",IF(_3___Healthcare_Data_v1[[#This Row],[Age]]&gt;35,"Middle","Young"))</f>
        <v>Senior</v>
      </c>
    </row>
    <row r="6713" spans="1:18" x14ac:dyDescent="0.3">
      <c r="A6713" s="1" t="s">
        <v>18395</v>
      </c>
      <c r="B6713" s="1" t="s">
        <v>26710</v>
      </c>
      <c r="C6713" s="1" t="s">
        <v>26</v>
      </c>
      <c r="D6713" s="1" t="s">
        <v>34</v>
      </c>
      <c r="E6713" s="1" t="s">
        <v>26620</v>
      </c>
      <c r="F6713" s="2">
        <v>44203</v>
      </c>
      <c r="G6713" s="1" t="s">
        <v>14727</v>
      </c>
      <c r="H6713" s="1" t="s">
        <v>18396</v>
      </c>
      <c r="I6713" s="1" t="s">
        <v>21</v>
      </c>
      <c r="J6713" s="3" t="s">
        <v>33377</v>
      </c>
      <c r="K6713">
        <v>185</v>
      </c>
      <c r="L6713" s="1" t="s">
        <v>42</v>
      </c>
      <c r="M6713" s="2">
        <v>44204</v>
      </c>
      <c r="N6713" s="1" t="s">
        <v>48</v>
      </c>
      <c r="O6713" s="1" t="s">
        <v>44</v>
      </c>
      <c r="P6713" s="1">
        <f>_3___Healthcare_Data_v1[[#This Row],[Discharge Date]]-_3___Healthcare_Data_v1[[#This Row],[Date of Admission]]</f>
        <v>1</v>
      </c>
      <c r="Q6713" s="1">
        <f>IFERROR(_3___Healthcare_Data_v1[[#This Row],[ Billing Amount ]]/_3___Healthcare_Data_v1[[#This Row],[Days in Hospital]],0)</f>
        <v>7480.7406890000002</v>
      </c>
      <c r="R6713" s="1" t="str">
        <f>IF(_3___Healthcare_Data_v1[[#This Row],[Age]]&gt;60,"Senior",IF(_3___Healthcare_Data_v1[[#This Row],[Age]]&gt;35,"Middle","Young"))</f>
        <v>Senior</v>
      </c>
    </row>
    <row r="6714" spans="1:18" x14ac:dyDescent="0.3">
      <c r="A6714" s="1" t="s">
        <v>18397</v>
      </c>
      <c r="B6714" s="1" t="s">
        <v>26679</v>
      </c>
      <c r="C6714" s="1" t="s">
        <v>16</v>
      </c>
      <c r="D6714" s="1" t="s">
        <v>27</v>
      </c>
      <c r="E6714" s="1" t="s">
        <v>69</v>
      </c>
      <c r="F6714" s="2">
        <v>44910</v>
      </c>
      <c r="G6714" s="1" t="s">
        <v>18398</v>
      </c>
      <c r="H6714" s="1" t="s">
        <v>18399</v>
      </c>
      <c r="I6714" s="1" t="s">
        <v>52</v>
      </c>
      <c r="J6714" s="3" t="s">
        <v>33378</v>
      </c>
      <c r="K6714">
        <v>237</v>
      </c>
      <c r="L6714" s="1" t="s">
        <v>38</v>
      </c>
      <c r="M6714" s="2">
        <v>44912</v>
      </c>
      <c r="N6714" s="1" t="s">
        <v>31</v>
      </c>
      <c r="O6714" s="1" t="s">
        <v>44</v>
      </c>
      <c r="P6714" s="1">
        <f>_3___Healthcare_Data_v1[[#This Row],[Discharge Date]]-_3___Healthcare_Data_v1[[#This Row],[Date of Admission]]</f>
        <v>2</v>
      </c>
      <c r="Q6714" s="1">
        <f>IFERROR(_3___Healthcare_Data_v1[[#This Row],[ Billing Amount ]]/_3___Healthcare_Data_v1[[#This Row],[Days in Hospital]],0)</f>
        <v>20995.058335000002</v>
      </c>
      <c r="R6714" s="1" t="str">
        <f>IF(_3___Healthcare_Data_v1[[#This Row],[Age]]&gt;60,"Senior",IF(_3___Healthcare_Data_v1[[#This Row],[Age]]&gt;35,"Middle","Young"))</f>
        <v>Senior</v>
      </c>
    </row>
    <row r="6715" spans="1:18" x14ac:dyDescent="0.3">
      <c r="A6715" s="1" t="s">
        <v>18400</v>
      </c>
      <c r="B6715" s="1" t="s">
        <v>26644</v>
      </c>
      <c r="C6715" s="1" t="s">
        <v>16</v>
      </c>
      <c r="D6715" s="1" t="s">
        <v>34</v>
      </c>
      <c r="E6715" s="1" t="s">
        <v>18</v>
      </c>
      <c r="F6715" s="2">
        <v>45214</v>
      </c>
      <c r="G6715" s="1" t="s">
        <v>18401</v>
      </c>
      <c r="H6715" s="1" t="s">
        <v>18402</v>
      </c>
      <c r="I6715" s="1" t="s">
        <v>21</v>
      </c>
      <c r="J6715" s="3" t="s">
        <v>33379</v>
      </c>
      <c r="K6715">
        <v>377</v>
      </c>
      <c r="L6715" s="1" t="s">
        <v>38</v>
      </c>
      <c r="M6715" s="2">
        <v>45243</v>
      </c>
      <c r="N6715" s="1" t="s">
        <v>31</v>
      </c>
      <c r="O6715" s="1" t="s">
        <v>44</v>
      </c>
      <c r="P6715" s="1">
        <f>_3___Healthcare_Data_v1[[#This Row],[Discharge Date]]-_3___Healthcare_Data_v1[[#This Row],[Date of Admission]]</f>
        <v>29</v>
      </c>
      <c r="Q6715" s="1">
        <f>IFERROR(_3___Healthcare_Data_v1[[#This Row],[ Billing Amount ]]/_3___Healthcare_Data_v1[[#This Row],[Days in Hospital]],0)</f>
        <v>1701.8915727586207</v>
      </c>
      <c r="R6715" s="1" t="str">
        <f>IF(_3___Healthcare_Data_v1[[#This Row],[Age]]&gt;60,"Senior",IF(_3___Healthcare_Data_v1[[#This Row],[Age]]&gt;35,"Middle","Young"))</f>
        <v>Senior</v>
      </c>
    </row>
    <row r="6716" spans="1:18" x14ac:dyDescent="0.3">
      <c r="A6716" s="1" t="s">
        <v>18403</v>
      </c>
      <c r="B6716" s="1" t="s">
        <v>26958</v>
      </c>
      <c r="C6716" s="1" t="s">
        <v>16</v>
      </c>
      <c r="D6716" s="1" t="s">
        <v>89</v>
      </c>
      <c r="E6716" s="1" t="s">
        <v>18</v>
      </c>
      <c r="F6716" s="2">
        <v>44515</v>
      </c>
      <c r="G6716" s="1" t="s">
        <v>18404</v>
      </c>
      <c r="H6716" s="1" t="s">
        <v>18405</v>
      </c>
      <c r="I6716" s="1" t="s">
        <v>56</v>
      </c>
      <c r="J6716" s="3" t="s">
        <v>33380</v>
      </c>
      <c r="K6716">
        <v>410</v>
      </c>
      <c r="L6716" s="1" t="s">
        <v>38</v>
      </c>
      <c r="M6716" s="2">
        <v>44520</v>
      </c>
      <c r="N6716" s="1" t="s">
        <v>48</v>
      </c>
      <c r="O6716" s="1" t="s">
        <v>32</v>
      </c>
      <c r="P6716" s="1">
        <f>_3___Healthcare_Data_v1[[#This Row],[Discharge Date]]-_3___Healthcare_Data_v1[[#This Row],[Date of Admission]]</f>
        <v>5</v>
      </c>
      <c r="Q6716" s="1">
        <f>IFERROR(_3___Healthcare_Data_v1[[#This Row],[ Billing Amount ]]/_3___Healthcare_Data_v1[[#This Row],[Days in Hospital]],0)</f>
        <v>2614.8043160000002</v>
      </c>
      <c r="R6716" s="1" t="str">
        <f>IF(_3___Healthcare_Data_v1[[#This Row],[Age]]&gt;60,"Senior",IF(_3___Healthcare_Data_v1[[#This Row],[Age]]&gt;35,"Middle","Young"))</f>
        <v>Senior</v>
      </c>
    </row>
    <row r="6717" spans="1:18" x14ac:dyDescent="0.3">
      <c r="A6717" s="1" t="s">
        <v>18406</v>
      </c>
      <c r="B6717" s="1" t="s">
        <v>26798</v>
      </c>
      <c r="C6717" s="1" t="s">
        <v>26</v>
      </c>
      <c r="D6717" s="1" t="s">
        <v>114</v>
      </c>
      <c r="E6717" s="1" t="s">
        <v>18</v>
      </c>
      <c r="F6717" s="2">
        <v>43903</v>
      </c>
      <c r="G6717" s="1" t="s">
        <v>18407</v>
      </c>
      <c r="H6717" s="1" t="s">
        <v>18408</v>
      </c>
      <c r="I6717" s="1" t="s">
        <v>56</v>
      </c>
      <c r="J6717" s="3" t="s">
        <v>33381</v>
      </c>
      <c r="K6717">
        <v>183</v>
      </c>
      <c r="L6717" s="1" t="s">
        <v>42</v>
      </c>
      <c r="M6717" s="2">
        <v>43921</v>
      </c>
      <c r="N6717" s="1" t="s">
        <v>23</v>
      </c>
      <c r="O6717" s="1" t="s">
        <v>32</v>
      </c>
      <c r="P6717" s="1">
        <f>_3___Healthcare_Data_v1[[#This Row],[Discharge Date]]-_3___Healthcare_Data_v1[[#This Row],[Date of Admission]]</f>
        <v>18</v>
      </c>
      <c r="Q6717" s="1">
        <f>IFERROR(_3___Healthcare_Data_v1[[#This Row],[ Billing Amount ]]/_3___Healthcare_Data_v1[[#This Row],[Days in Hospital]],0)</f>
        <v>2427.8067355555559</v>
      </c>
      <c r="R6717" s="1" t="str">
        <f>IF(_3___Healthcare_Data_v1[[#This Row],[Age]]&gt;60,"Senior",IF(_3___Healthcare_Data_v1[[#This Row],[Age]]&gt;35,"Middle","Young"))</f>
        <v>Senior</v>
      </c>
    </row>
    <row r="6718" spans="1:18" x14ac:dyDescent="0.3">
      <c r="A6718" s="1" t="s">
        <v>18409</v>
      </c>
      <c r="B6718" s="1" t="s">
        <v>26612</v>
      </c>
      <c r="C6718" s="1" t="s">
        <v>16</v>
      </c>
      <c r="D6718" s="1" t="s">
        <v>114</v>
      </c>
      <c r="E6718" s="1" t="s">
        <v>69</v>
      </c>
      <c r="F6718" s="2">
        <v>43964</v>
      </c>
      <c r="G6718" s="1" t="s">
        <v>18410</v>
      </c>
      <c r="H6718" s="1" t="s">
        <v>18411</v>
      </c>
      <c r="I6718" s="1" t="s">
        <v>56</v>
      </c>
      <c r="J6718" s="3" t="s">
        <v>33382</v>
      </c>
      <c r="K6718">
        <v>139</v>
      </c>
      <c r="L6718" s="1" t="s">
        <v>38</v>
      </c>
      <c r="M6718" s="2">
        <v>43971</v>
      </c>
      <c r="N6718" s="1" t="s">
        <v>48</v>
      </c>
      <c r="O6718" s="1" t="s">
        <v>44</v>
      </c>
      <c r="P6718" s="1">
        <f>_3___Healthcare_Data_v1[[#This Row],[Discharge Date]]-_3___Healthcare_Data_v1[[#This Row],[Date of Admission]]</f>
        <v>7</v>
      </c>
      <c r="Q6718" s="1">
        <f>IFERROR(_3___Healthcare_Data_v1[[#This Row],[ Billing Amount ]]/_3___Healthcare_Data_v1[[#This Row],[Days in Hospital]],0)</f>
        <v>3026.8881271428572</v>
      </c>
      <c r="R6718" s="1" t="str">
        <f>IF(_3___Healthcare_Data_v1[[#This Row],[Age]]&gt;60,"Senior",IF(_3___Healthcare_Data_v1[[#This Row],[Age]]&gt;35,"Middle","Young"))</f>
        <v>Senior</v>
      </c>
    </row>
    <row r="6719" spans="1:18" x14ac:dyDescent="0.3">
      <c r="A6719" s="1" t="s">
        <v>18412</v>
      </c>
      <c r="B6719" s="1" t="s">
        <v>26614</v>
      </c>
      <c r="C6719" s="1" t="s">
        <v>26</v>
      </c>
      <c r="D6719" s="1" t="s">
        <v>17</v>
      </c>
      <c r="E6719" s="1" t="s">
        <v>35</v>
      </c>
      <c r="F6719" s="2">
        <v>44817</v>
      </c>
      <c r="G6719" s="1" t="s">
        <v>18413</v>
      </c>
      <c r="H6719" s="1" t="s">
        <v>18414</v>
      </c>
      <c r="I6719" s="1" t="s">
        <v>21</v>
      </c>
      <c r="J6719" s="3" t="s">
        <v>33383</v>
      </c>
      <c r="K6719">
        <v>461</v>
      </c>
      <c r="L6719" s="1" t="s">
        <v>38</v>
      </c>
      <c r="M6719" s="2">
        <v>44823</v>
      </c>
      <c r="N6719" s="1" t="s">
        <v>23</v>
      </c>
      <c r="O6719" s="1" t="s">
        <v>32</v>
      </c>
      <c r="P6719" s="1">
        <f>_3___Healthcare_Data_v1[[#This Row],[Discharge Date]]-_3___Healthcare_Data_v1[[#This Row],[Date of Admission]]</f>
        <v>6</v>
      </c>
      <c r="Q6719" s="1">
        <f>IFERROR(_3___Healthcare_Data_v1[[#This Row],[ Billing Amount ]]/_3___Healthcare_Data_v1[[#This Row],[Days in Hospital]],0)</f>
        <v>460.89313650000003</v>
      </c>
      <c r="R6719" s="1" t="str">
        <f>IF(_3___Healthcare_Data_v1[[#This Row],[Age]]&gt;60,"Senior",IF(_3___Healthcare_Data_v1[[#This Row],[Age]]&gt;35,"Middle","Young"))</f>
        <v>Senior</v>
      </c>
    </row>
    <row r="6720" spans="1:18" x14ac:dyDescent="0.3">
      <c r="A6720" s="1" t="s">
        <v>18415</v>
      </c>
      <c r="B6720" s="1" t="s">
        <v>26822</v>
      </c>
      <c r="C6720" s="1" t="s">
        <v>26</v>
      </c>
      <c r="D6720" s="1" t="s">
        <v>17</v>
      </c>
      <c r="E6720" s="1" t="s">
        <v>35</v>
      </c>
      <c r="F6720" s="2">
        <v>44818</v>
      </c>
      <c r="G6720" s="1" t="s">
        <v>18416</v>
      </c>
      <c r="H6720" s="1" t="s">
        <v>18417</v>
      </c>
      <c r="I6720" s="1" t="s">
        <v>21</v>
      </c>
      <c r="J6720" s="3" t="s">
        <v>33384</v>
      </c>
      <c r="K6720">
        <v>393</v>
      </c>
      <c r="L6720" s="1" t="s">
        <v>38</v>
      </c>
      <c r="M6720" s="2">
        <v>44843</v>
      </c>
      <c r="N6720" s="1" t="s">
        <v>23</v>
      </c>
      <c r="O6720" s="1" t="s">
        <v>32</v>
      </c>
      <c r="P6720" s="1">
        <f>_3___Healthcare_Data_v1[[#This Row],[Discharge Date]]-_3___Healthcare_Data_v1[[#This Row],[Date of Admission]]</f>
        <v>25</v>
      </c>
      <c r="Q6720" s="1">
        <f>IFERROR(_3___Healthcare_Data_v1[[#This Row],[ Billing Amount ]]/_3___Healthcare_Data_v1[[#This Row],[Days in Hospital]],0)</f>
        <v>284.38962856000001</v>
      </c>
      <c r="R6720" s="1" t="str">
        <f>IF(_3___Healthcare_Data_v1[[#This Row],[Age]]&gt;60,"Senior",IF(_3___Healthcare_Data_v1[[#This Row],[Age]]&gt;35,"Middle","Young"))</f>
        <v>Senior</v>
      </c>
    </row>
    <row r="6721" spans="1:18" x14ac:dyDescent="0.3">
      <c r="A6721" s="1" t="s">
        <v>18418</v>
      </c>
      <c r="B6721" s="1" t="s">
        <v>26624</v>
      </c>
      <c r="C6721" s="1" t="s">
        <v>16</v>
      </c>
      <c r="D6721" s="1" t="s">
        <v>49</v>
      </c>
      <c r="E6721" s="1" t="s">
        <v>28</v>
      </c>
      <c r="F6721" s="2">
        <v>44052</v>
      </c>
      <c r="G6721" s="1" t="s">
        <v>18419</v>
      </c>
      <c r="H6721" s="1" t="s">
        <v>18420</v>
      </c>
      <c r="I6721" s="1" t="s">
        <v>60</v>
      </c>
      <c r="J6721" s="3" t="s">
        <v>33385</v>
      </c>
      <c r="K6721">
        <v>429</v>
      </c>
      <c r="L6721" s="1" t="s">
        <v>38</v>
      </c>
      <c r="M6721" s="2">
        <v>44058</v>
      </c>
      <c r="N6721" s="1" t="s">
        <v>84</v>
      </c>
      <c r="O6721" s="1" t="s">
        <v>24</v>
      </c>
      <c r="P6721" s="1">
        <f>_3___Healthcare_Data_v1[[#This Row],[Discharge Date]]-_3___Healthcare_Data_v1[[#This Row],[Date of Admission]]</f>
        <v>6</v>
      </c>
      <c r="Q6721" s="1">
        <f>IFERROR(_3___Healthcare_Data_v1[[#This Row],[ Billing Amount ]]/_3___Healthcare_Data_v1[[#This Row],[Days in Hospital]],0)</f>
        <v>7174.1340366666664</v>
      </c>
      <c r="R6721" s="1" t="str">
        <f>IF(_3___Healthcare_Data_v1[[#This Row],[Age]]&gt;60,"Senior",IF(_3___Healthcare_Data_v1[[#This Row],[Age]]&gt;35,"Middle","Young"))</f>
        <v>Senior</v>
      </c>
    </row>
    <row r="6722" spans="1:18" x14ac:dyDescent="0.3">
      <c r="A6722" s="1" t="s">
        <v>18421</v>
      </c>
      <c r="B6722" s="1" t="s">
        <v>26720</v>
      </c>
      <c r="C6722" s="1" t="s">
        <v>16</v>
      </c>
      <c r="D6722" s="1" t="s">
        <v>62</v>
      </c>
      <c r="E6722" s="1" t="s">
        <v>35</v>
      </c>
      <c r="F6722" s="2">
        <v>45059</v>
      </c>
      <c r="G6722" s="1" t="s">
        <v>18422</v>
      </c>
      <c r="H6722" s="1" t="s">
        <v>18423</v>
      </c>
      <c r="I6722" s="1" t="s">
        <v>21</v>
      </c>
      <c r="J6722" s="3" t="s">
        <v>33386</v>
      </c>
      <c r="K6722">
        <v>407</v>
      </c>
      <c r="L6722" s="1" t="s">
        <v>38</v>
      </c>
      <c r="M6722" s="2">
        <v>45080</v>
      </c>
      <c r="N6722" s="1" t="s">
        <v>23</v>
      </c>
      <c r="O6722" s="1" t="s">
        <v>44</v>
      </c>
      <c r="P6722" s="1">
        <f>_3___Healthcare_Data_v1[[#This Row],[Discharge Date]]-_3___Healthcare_Data_v1[[#This Row],[Date of Admission]]</f>
        <v>21</v>
      </c>
      <c r="Q6722" s="1">
        <f>IFERROR(_3___Healthcare_Data_v1[[#This Row],[ Billing Amount ]]/_3___Healthcare_Data_v1[[#This Row],[Days in Hospital]],0)</f>
        <v>259.48943600000001</v>
      </c>
      <c r="R6722" s="1" t="str">
        <f>IF(_3___Healthcare_Data_v1[[#This Row],[Age]]&gt;60,"Senior",IF(_3___Healthcare_Data_v1[[#This Row],[Age]]&gt;35,"Middle","Young"))</f>
        <v>Senior</v>
      </c>
    </row>
    <row r="6723" spans="1:18" x14ac:dyDescent="0.3">
      <c r="A6723" s="1" t="s">
        <v>18424</v>
      </c>
      <c r="B6723" s="1" t="s">
        <v>26791</v>
      </c>
      <c r="C6723" s="1" t="s">
        <v>26</v>
      </c>
      <c r="D6723" s="1" t="s">
        <v>27</v>
      </c>
      <c r="E6723" s="1" t="s">
        <v>28</v>
      </c>
      <c r="F6723" s="2">
        <v>43423</v>
      </c>
      <c r="G6723" s="1" t="s">
        <v>18425</v>
      </c>
      <c r="H6723" s="1" t="s">
        <v>18426</v>
      </c>
      <c r="I6723" s="1" t="s">
        <v>56</v>
      </c>
      <c r="J6723" s="3" t="s">
        <v>33387</v>
      </c>
      <c r="K6723">
        <v>269</v>
      </c>
      <c r="L6723" s="1" t="s">
        <v>42</v>
      </c>
      <c r="M6723" s="2">
        <v>43435</v>
      </c>
      <c r="N6723" s="1" t="s">
        <v>23</v>
      </c>
      <c r="O6723" s="1" t="s">
        <v>24</v>
      </c>
      <c r="P6723" s="1">
        <f>_3___Healthcare_Data_v1[[#This Row],[Discharge Date]]-_3___Healthcare_Data_v1[[#This Row],[Date of Admission]]</f>
        <v>12</v>
      </c>
      <c r="Q6723" s="1">
        <f>IFERROR(_3___Healthcare_Data_v1[[#This Row],[ Billing Amount ]]/_3___Healthcare_Data_v1[[#This Row],[Days in Hospital]],0)</f>
        <v>1355.760415</v>
      </c>
      <c r="R6723" s="1" t="str">
        <f>IF(_3___Healthcare_Data_v1[[#This Row],[Age]]&gt;60,"Senior",IF(_3___Healthcare_Data_v1[[#This Row],[Age]]&gt;35,"Middle","Young"))</f>
        <v>Senior</v>
      </c>
    </row>
    <row r="6724" spans="1:18" x14ac:dyDescent="0.3">
      <c r="A6724" s="1" t="s">
        <v>8020</v>
      </c>
      <c r="B6724" s="1" t="s">
        <v>26745</v>
      </c>
      <c r="C6724" s="1" t="s">
        <v>26</v>
      </c>
      <c r="D6724" s="1" t="s">
        <v>62</v>
      </c>
      <c r="E6724" s="1" t="s">
        <v>28</v>
      </c>
      <c r="F6724" s="2">
        <v>44584</v>
      </c>
      <c r="G6724" s="1" t="s">
        <v>18427</v>
      </c>
      <c r="H6724" s="1" t="s">
        <v>18428</v>
      </c>
      <c r="I6724" s="1" t="s">
        <v>21</v>
      </c>
      <c r="J6724" s="3" t="s">
        <v>33388</v>
      </c>
      <c r="K6724">
        <v>184</v>
      </c>
      <c r="L6724" s="1" t="s">
        <v>38</v>
      </c>
      <c r="M6724" s="2">
        <v>44610</v>
      </c>
      <c r="N6724" s="1" t="s">
        <v>31</v>
      </c>
      <c r="O6724" s="1" t="s">
        <v>32</v>
      </c>
      <c r="P6724" s="1">
        <f>_3___Healthcare_Data_v1[[#This Row],[Discharge Date]]-_3___Healthcare_Data_v1[[#This Row],[Date of Admission]]</f>
        <v>26</v>
      </c>
      <c r="Q6724" s="1">
        <f>IFERROR(_3___Healthcare_Data_v1[[#This Row],[ Billing Amount ]]/_3___Healthcare_Data_v1[[#This Row],[Days in Hospital]],0)</f>
        <v>1507.1131607692307</v>
      </c>
      <c r="R6724" s="1" t="str">
        <f>IF(_3___Healthcare_Data_v1[[#This Row],[Age]]&gt;60,"Senior",IF(_3___Healthcare_Data_v1[[#This Row],[Age]]&gt;35,"Middle","Young"))</f>
        <v>Senior</v>
      </c>
    </row>
    <row r="6725" spans="1:18" x14ac:dyDescent="0.3">
      <c r="A6725" s="1" t="s">
        <v>18429</v>
      </c>
      <c r="B6725" s="1" t="s">
        <v>26779</v>
      </c>
      <c r="C6725" s="1" t="s">
        <v>16</v>
      </c>
      <c r="D6725" s="1" t="s">
        <v>114</v>
      </c>
      <c r="E6725" s="1" t="s">
        <v>26620</v>
      </c>
      <c r="F6725" s="2">
        <v>43627</v>
      </c>
      <c r="G6725" s="1" t="s">
        <v>7000</v>
      </c>
      <c r="H6725" s="1" t="s">
        <v>18430</v>
      </c>
      <c r="I6725" s="1" t="s">
        <v>21</v>
      </c>
      <c r="J6725" s="3" t="s">
        <v>33389</v>
      </c>
      <c r="K6725">
        <v>368</v>
      </c>
      <c r="L6725" s="1" t="s">
        <v>42</v>
      </c>
      <c r="M6725" s="2">
        <v>43650</v>
      </c>
      <c r="N6725" s="1" t="s">
        <v>43</v>
      </c>
      <c r="O6725" s="1" t="s">
        <v>44</v>
      </c>
      <c r="P6725" s="1">
        <f>_3___Healthcare_Data_v1[[#This Row],[Discharge Date]]-_3___Healthcare_Data_v1[[#This Row],[Date of Admission]]</f>
        <v>23</v>
      </c>
      <c r="Q6725" s="1">
        <f>IFERROR(_3___Healthcare_Data_v1[[#This Row],[ Billing Amount ]]/_3___Healthcare_Data_v1[[#This Row],[Days in Hospital]],0)</f>
        <v>350.09699000000001</v>
      </c>
      <c r="R6725" s="1" t="str">
        <f>IF(_3___Healthcare_Data_v1[[#This Row],[Age]]&gt;60,"Senior",IF(_3___Healthcare_Data_v1[[#This Row],[Age]]&gt;35,"Middle","Young"))</f>
        <v>Senior</v>
      </c>
    </row>
    <row r="6726" spans="1:18" x14ac:dyDescent="0.3">
      <c r="A6726" s="1" t="s">
        <v>5223</v>
      </c>
      <c r="B6726" s="1" t="s">
        <v>26994</v>
      </c>
      <c r="C6726" s="1" t="s">
        <v>26</v>
      </c>
      <c r="D6726" s="1" t="s">
        <v>17</v>
      </c>
      <c r="E6726" s="1" t="s">
        <v>18</v>
      </c>
      <c r="F6726" s="2">
        <v>44552</v>
      </c>
      <c r="G6726" s="1" t="s">
        <v>18431</v>
      </c>
      <c r="H6726" s="1" t="s">
        <v>18432</v>
      </c>
      <c r="I6726" s="1" t="s">
        <v>56</v>
      </c>
      <c r="J6726" s="3" t="s">
        <v>33390</v>
      </c>
      <c r="K6726">
        <v>437</v>
      </c>
      <c r="L6726" s="1" t="s">
        <v>42</v>
      </c>
      <c r="M6726" s="2">
        <v>44571</v>
      </c>
      <c r="N6726" s="1" t="s">
        <v>43</v>
      </c>
      <c r="O6726" s="1" t="s">
        <v>44</v>
      </c>
      <c r="P6726" s="1">
        <f>_3___Healthcare_Data_v1[[#This Row],[Discharge Date]]-_3___Healthcare_Data_v1[[#This Row],[Date of Admission]]</f>
        <v>19</v>
      </c>
      <c r="Q6726" s="1">
        <f>IFERROR(_3___Healthcare_Data_v1[[#This Row],[ Billing Amount ]]/_3___Healthcare_Data_v1[[#This Row],[Days in Hospital]],0)</f>
        <v>1850.7925052631579</v>
      </c>
      <c r="R6726" s="1" t="str">
        <f>IF(_3___Healthcare_Data_v1[[#This Row],[Age]]&gt;60,"Senior",IF(_3___Healthcare_Data_v1[[#This Row],[Age]]&gt;35,"Middle","Young"))</f>
        <v>Senior</v>
      </c>
    </row>
    <row r="6727" spans="1:18" x14ac:dyDescent="0.3">
      <c r="A6727" s="1" t="s">
        <v>18433</v>
      </c>
      <c r="B6727" s="1" t="s">
        <v>26704</v>
      </c>
      <c r="C6727" s="1" t="s">
        <v>16</v>
      </c>
      <c r="D6727" s="1" t="s">
        <v>114</v>
      </c>
      <c r="E6727" s="1" t="s">
        <v>26620</v>
      </c>
      <c r="F6727" s="2">
        <v>44019</v>
      </c>
      <c r="G6727" s="1" t="s">
        <v>18434</v>
      </c>
      <c r="H6727" s="1" t="s">
        <v>18435</v>
      </c>
      <c r="I6727" s="1" t="s">
        <v>60</v>
      </c>
      <c r="J6727" s="3" t="s">
        <v>33391</v>
      </c>
      <c r="K6727">
        <v>135</v>
      </c>
      <c r="L6727" s="1" t="s">
        <v>42</v>
      </c>
      <c r="M6727" s="2">
        <v>44022</v>
      </c>
      <c r="N6727" s="1" t="s">
        <v>31</v>
      </c>
      <c r="O6727" s="1" t="s">
        <v>24</v>
      </c>
      <c r="P6727" s="1">
        <f>_3___Healthcare_Data_v1[[#This Row],[Discharge Date]]-_3___Healthcare_Data_v1[[#This Row],[Date of Admission]]</f>
        <v>3</v>
      </c>
      <c r="Q6727" s="1">
        <f>IFERROR(_3___Healthcare_Data_v1[[#This Row],[ Billing Amount ]]/_3___Healthcare_Data_v1[[#This Row],[Days in Hospital]],0)</f>
        <v>2192.4813156666664</v>
      </c>
      <c r="R6727" s="1" t="str">
        <f>IF(_3___Healthcare_Data_v1[[#This Row],[Age]]&gt;60,"Senior",IF(_3___Healthcare_Data_v1[[#This Row],[Age]]&gt;35,"Middle","Young"))</f>
        <v>Senior</v>
      </c>
    </row>
    <row r="6728" spans="1:18" x14ac:dyDescent="0.3">
      <c r="A6728" s="1" t="s">
        <v>18436</v>
      </c>
      <c r="B6728" s="1" t="s">
        <v>26720</v>
      </c>
      <c r="C6728" s="1" t="s">
        <v>16</v>
      </c>
      <c r="D6728" s="1" t="s">
        <v>62</v>
      </c>
      <c r="E6728" s="1" t="s">
        <v>26615</v>
      </c>
      <c r="F6728" s="2">
        <v>43713</v>
      </c>
      <c r="G6728" s="1" t="s">
        <v>18437</v>
      </c>
      <c r="H6728" s="1" t="s">
        <v>18438</v>
      </c>
      <c r="I6728" s="1" t="s">
        <v>21</v>
      </c>
      <c r="J6728" s="3" t="s">
        <v>33392</v>
      </c>
      <c r="K6728">
        <v>474</v>
      </c>
      <c r="L6728" s="1" t="s">
        <v>22</v>
      </c>
      <c r="M6728" s="2">
        <v>43717</v>
      </c>
      <c r="N6728" s="1" t="s">
        <v>23</v>
      </c>
      <c r="O6728" s="1" t="s">
        <v>24</v>
      </c>
      <c r="P6728" s="1">
        <f>_3___Healthcare_Data_v1[[#This Row],[Discharge Date]]-_3___Healthcare_Data_v1[[#This Row],[Date of Admission]]</f>
        <v>4</v>
      </c>
      <c r="Q6728" s="1">
        <f>IFERROR(_3___Healthcare_Data_v1[[#This Row],[ Billing Amount ]]/_3___Healthcare_Data_v1[[#This Row],[Days in Hospital]],0)</f>
        <v>4394.9494075000002</v>
      </c>
      <c r="R6728" s="1" t="str">
        <f>IF(_3___Healthcare_Data_v1[[#This Row],[Age]]&gt;60,"Senior",IF(_3___Healthcare_Data_v1[[#This Row],[Age]]&gt;35,"Middle","Young"))</f>
        <v>Senior</v>
      </c>
    </row>
    <row r="6729" spans="1:18" x14ac:dyDescent="0.3">
      <c r="A6729" s="1" t="s">
        <v>18439</v>
      </c>
      <c r="B6729" s="1" t="s">
        <v>26649</v>
      </c>
      <c r="C6729" s="1" t="s">
        <v>26</v>
      </c>
      <c r="D6729" s="1" t="s">
        <v>114</v>
      </c>
      <c r="E6729" s="1" t="s">
        <v>26620</v>
      </c>
      <c r="F6729" s="2">
        <v>44059</v>
      </c>
      <c r="G6729" s="1" t="s">
        <v>18440</v>
      </c>
      <c r="H6729" s="1" t="s">
        <v>18441</v>
      </c>
      <c r="I6729" s="1" t="s">
        <v>21</v>
      </c>
      <c r="J6729" s="3" t="s">
        <v>33393</v>
      </c>
      <c r="K6729">
        <v>268</v>
      </c>
      <c r="L6729" s="1" t="s">
        <v>38</v>
      </c>
      <c r="M6729" s="2">
        <v>44067</v>
      </c>
      <c r="N6729" s="1" t="s">
        <v>48</v>
      </c>
      <c r="O6729" s="1" t="s">
        <v>24</v>
      </c>
      <c r="P6729" s="1">
        <f>_3___Healthcare_Data_v1[[#This Row],[Discharge Date]]-_3___Healthcare_Data_v1[[#This Row],[Date of Admission]]</f>
        <v>8</v>
      </c>
      <c r="Q6729" s="1">
        <f>IFERROR(_3___Healthcare_Data_v1[[#This Row],[ Billing Amount ]]/_3___Healthcare_Data_v1[[#This Row],[Days in Hospital]],0)</f>
        <v>1535.425465</v>
      </c>
      <c r="R6729" s="1" t="str">
        <f>IF(_3___Healthcare_Data_v1[[#This Row],[Age]]&gt;60,"Senior",IF(_3___Healthcare_Data_v1[[#This Row],[Age]]&gt;35,"Middle","Young"))</f>
        <v>Senior</v>
      </c>
    </row>
    <row r="6730" spans="1:18" x14ac:dyDescent="0.3">
      <c r="A6730" s="1" t="s">
        <v>18442</v>
      </c>
      <c r="B6730" s="1" t="s">
        <v>26750</v>
      </c>
      <c r="C6730" s="1" t="s">
        <v>16</v>
      </c>
      <c r="D6730" s="1" t="s">
        <v>17</v>
      </c>
      <c r="E6730" s="1" t="s">
        <v>18</v>
      </c>
      <c r="F6730" s="2">
        <v>43534</v>
      </c>
      <c r="G6730" s="1" t="s">
        <v>18443</v>
      </c>
      <c r="H6730" s="1" t="s">
        <v>18444</v>
      </c>
      <c r="I6730" s="1" t="s">
        <v>21</v>
      </c>
      <c r="J6730" s="3" t="s">
        <v>33394</v>
      </c>
      <c r="K6730">
        <v>111</v>
      </c>
      <c r="L6730" s="1" t="s">
        <v>38</v>
      </c>
      <c r="M6730" s="2">
        <v>43545</v>
      </c>
      <c r="N6730" s="1" t="s">
        <v>48</v>
      </c>
      <c r="O6730" s="1" t="s">
        <v>32</v>
      </c>
      <c r="P6730" s="1">
        <f>_3___Healthcare_Data_v1[[#This Row],[Discharge Date]]-_3___Healthcare_Data_v1[[#This Row],[Date of Admission]]</f>
        <v>11</v>
      </c>
      <c r="Q6730" s="1">
        <f>IFERROR(_3___Healthcare_Data_v1[[#This Row],[ Billing Amount ]]/_3___Healthcare_Data_v1[[#This Row],[Days in Hospital]],0)</f>
        <v>4263.2821390909094</v>
      </c>
      <c r="R6730" s="1" t="str">
        <f>IF(_3___Healthcare_Data_v1[[#This Row],[Age]]&gt;60,"Senior",IF(_3___Healthcare_Data_v1[[#This Row],[Age]]&gt;35,"Middle","Young"))</f>
        <v>Senior</v>
      </c>
    </row>
    <row r="6731" spans="1:18" x14ac:dyDescent="0.3">
      <c r="A6731" s="1" t="s">
        <v>16050</v>
      </c>
      <c r="B6731" s="1" t="s">
        <v>26657</v>
      </c>
      <c r="C6731" s="1" t="s">
        <v>16</v>
      </c>
      <c r="D6731" s="1" t="s">
        <v>34</v>
      </c>
      <c r="E6731" s="1" t="s">
        <v>26615</v>
      </c>
      <c r="F6731" s="2">
        <v>44623</v>
      </c>
      <c r="G6731" s="1" t="s">
        <v>18445</v>
      </c>
      <c r="H6731" s="1" t="s">
        <v>17513</v>
      </c>
      <c r="I6731" s="1" t="s">
        <v>21</v>
      </c>
      <c r="J6731" s="3" t="s">
        <v>33395</v>
      </c>
      <c r="K6731">
        <v>161</v>
      </c>
      <c r="L6731" s="1" t="s">
        <v>22</v>
      </c>
      <c r="M6731" s="2">
        <v>44631</v>
      </c>
      <c r="N6731" s="1" t="s">
        <v>48</v>
      </c>
      <c r="O6731" s="1" t="s">
        <v>24</v>
      </c>
      <c r="P6731" s="1">
        <f>_3___Healthcare_Data_v1[[#This Row],[Discharge Date]]-_3___Healthcare_Data_v1[[#This Row],[Date of Admission]]</f>
        <v>8</v>
      </c>
      <c r="Q6731" s="1">
        <f>IFERROR(_3___Healthcare_Data_v1[[#This Row],[ Billing Amount ]]/_3___Healthcare_Data_v1[[#This Row],[Days in Hospital]],0)</f>
        <v>2585.42731125</v>
      </c>
      <c r="R6731" s="1" t="str">
        <f>IF(_3___Healthcare_Data_v1[[#This Row],[Age]]&gt;60,"Senior",IF(_3___Healthcare_Data_v1[[#This Row],[Age]]&gt;35,"Middle","Young"))</f>
        <v>Senior</v>
      </c>
    </row>
    <row r="6732" spans="1:18" x14ac:dyDescent="0.3">
      <c r="A6732" s="1" t="s">
        <v>9033</v>
      </c>
      <c r="B6732" s="1" t="s">
        <v>26687</v>
      </c>
      <c r="C6732" s="1" t="s">
        <v>26</v>
      </c>
      <c r="D6732" s="1" t="s">
        <v>229</v>
      </c>
      <c r="E6732" s="1" t="s">
        <v>26620</v>
      </c>
      <c r="F6732" s="2">
        <v>43632</v>
      </c>
      <c r="G6732" s="1" t="s">
        <v>13221</v>
      </c>
      <c r="H6732" s="1" t="s">
        <v>15071</v>
      </c>
      <c r="I6732" s="1" t="s">
        <v>52</v>
      </c>
      <c r="J6732" s="3" t="s">
        <v>33396</v>
      </c>
      <c r="K6732">
        <v>233</v>
      </c>
      <c r="L6732" s="1" t="s">
        <v>42</v>
      </c>
      <c r="M6732" s="2">
        <v>43649</v>
      </c>
      <c r="N6732" s="1" t="s">
        <v>48</v>
      </c>
      <c r="O6732" s="1" t="s">
        <v>24</v>
      </c>
      <c r="P6732" s="1">
        <f>_3___Healthcare_Data_v1[[#This Row],[Discharge Date]]-_3___Healthcare_Data_v1[[#This Row],[Date of Admission]]</f>
        <v>17</v>
      </c>
      <c r="Q6732" s="1">
        <f>IFERROR(_3___Healthcare_Data_v1[[#This Row],[ Billing Amount ]]/_3___Healthcare_Data_v1[[#This Row],[Days in Hospital]],0)</f>
        <v>1979.5225776470591</v>
      </c>
      <c r="R6732" s="1" t="str">
        <f>IF(_3___Healthcare_Data_v1[[#This Row],[Age]]&gt;60,"Senior",IF(_3___Healthcare_Data_v1[[#This Row],[Age]]&gt;35,"Middle","Young"))</f>
        <v>Senior</v>
      </c>
    </row>
    <row r="6733" spans="1:18" x14ac:dyDescent="0.3">
      <c r="A6733" s="1" t="s">
        <v>18446</v>
      </c>
      <c r="B6733" s="1" t="s">
        <v>26732</v>
      </c>
      <c r="C6733" s="1" t="s">
        <v>16</v>
      </c>
      <c r="D6733" s="1" t="s">
        <v>229</v>
      </c>
      <c r="E6733" s="1" t="s">
        <v>69</v>
      </c>
      <c r="F6733" s="2">
        <v>44298</v>
      </c>
      <c r="G6733" s="1" t="s">
        <v>18447</v>
      </c>
      <c r="H6733" s="1" t="s">
        <v>18448</v>
      </c>
      <c r="I6733" s="1" t="s">
        <v>52</v>
      </c>
      <c r="J6733" s="3" t="s">
        <v>33397</v>
      </c>
      <c r="K6733">
        <v>145</v>
      </c>
      <c r="L6733" s="1" t="s">
        <v>38</v>
      </c>
      <c r="M6733" s="2">
        <v>44315</v>
      </c>
      <c r="N6733" s="1" t="s">
        <v>43</v>
      </c>
      <c r="O6733" s="1" t="s">
        <v>32</v>
      </c>
      <c r="P6733" s="1">
        <f>_3___Healthcare_Data_v1[[#This Row],[Discharge Date]]-_3___Healthcare_Data_v1[[#This Row],[Date of Admission]]</f>
        <v>17</v>
      </c>
      <c r="Q6733" s="1">
        <f>IFERROR(_3___Healthcare_Data_v1[[#This Row],[ Billing Amount ]]/_3___Healthcare_Data_v1[[#This Row],[Days in Hospital]],0)</f>
        <v>3594.3298576470588</v>
      </c>
      <c r="R6733" s="1" t="str">
        <f>IF(_3___Healthcare_Data_v1[[#This Row],[Age]]&gt;60,"Senior",IF(_3___Healthcare_Data_v1[[#This Row],[Age]]&gt;35,"Middle","Young"))</f>
        <v>Senior</v>
      </c>
    </row>
    <row r="6734" spans="1:18" x14ac:dyDescent="0.3">
      <c r="A6734" s="1" t="s">
        <v>18449</v>
      </c>
      <c r="B6734" s="1" t="s">
        <v>26700</v>
      </c>
      <c r="C6734" s="1" t="s">
        <v>26</v>
      </c>
      <c r="D6734" s="1" t="s">
        <v>34</v>
      </c>
      <c r="E6734" s="1" t="s">
        <v>26620</v>
      </c>
      <c r="F6734" s="2">
        <v>44618</v>
      </c>
      <c r="G6734" s="1" t="s">
        <v>18450</v>
      </c>
      <c r="H6734" s="1" t="s">
        <v>2201</v>
      </c>
      <c r="I6734" s="1" t="s">
        <v>52</v>
      </c>
      <c r="J6734" s="3" t="s">
        <v>33398</v>
      </c>
      <c r="K6734">
        <v>407</v>
      </c>
      <c r="L6734" s="1" t="s">
        <v>42</v>
      </c>
      <c r="M6734" s="2">
        <v>44645</v>
      </c>
      <c r="N6734" s="1" t="s">
        <v>43</v>
      </c>
      <c r="O6734" s="1" t="s">
        <v>24</v>
      </c>
      <c r="P6734" s="1">
        <f>_3___Healthcare_Data_v1[[#This Row],[Discharge Date]]-_3___Healthcare_Data_v1[[#This Row],[Date of Admission]]</f>
        <v>27</v>
      </c>
      <c r="Q6734" s="1">
        <f>IFERROR(_3___Healthcare_Data_v1[[#This Row],[ Billing Amount ]]/_3___Healthcare_Data_v1[[#This Row],[Days in Hospital]],0)</f>
        <v>138.40300474074073</v>
      </c>
      <c r="R6734" s="1" t="str">
        <f>IF(_3___Healthcare_Data_v1[[#This Row],[Age]]&gt;60,"Senior",IF(_3___Healthcare_Data_v1[[#This Row],[Age]]&gt;35,"Middle","Young"))</f>
        <v>Senior</v>
      </c>
    </row>
    <row r="6735" spans="1:18" x14ac:dyDescent="0.3">
      <c r="A6735" s="1" t="s">
        <v>18451</v>
      </c>
      <c r="B6735" s="1" t="s">
        <v>26725</v>
      </c>
      <c r="C6735" s="1" t="s">
        <v>26</v>
      </c>
      <c r="D6735" s="1" t="s">
        <v>27</v>
      </c>
      <c r="E6735" s="1" t="s">
        <v>26615</v>
      </c>
      <c r="F6735" s="2">
        <v>44385</v>
      </c>
      <c r="G6735" s="1" t="s">
        <v>18452</v>
      </c>
      <c r="H6735" s="1" t="s">
        <v>18453</v>
      </c>
      <c r="I6735" s="1" t="s">
        <v>26607</v>
      </c>
      <c r="J6735" s="3" t="s">
        <v>33399</v>
      </c>
      <c r="K6735">
        <v>355</v>
      </c>
      <c r="L6735" s="1" t="s">
        <v>22</v>
      </c>
      <c r="M6735" s="2">
        <v>44392</v>
      </c>
      <c r="N6735" s="1" t="s">
        <v>31</v>
      </c>
      <c r="O6735" s="1" t="s">
        <v>24</v>
      </c>
      <c r="P6735" s="1">
        <f>_3___Healthcare_Data_v1[[#This Row],[Discharge Date]]-_3___Healthcare_Data_v1[[#This Row],[Date of Admission]]</f>
        <v>7</v>
      </c>
      <c r="Q6735" s="1">
        <f>IFERROR(_3___Healthcare_Data_v1[[#This Row],[ Billing Amount ]]/_3___Healthcare_Data_v1[[#This Row],[Days in Hospital]],0)</f>
        <v>2018.7090614285714</v>
      </c>
      <c r="R6735" s="1" t="str">
        <f>IF(_3___Healthcare_Data_v1[[#This Row],[Age]]&gt;60,"Senior",IF(_3___Healthcare_Data_v1[[#This Row],[Age]]&gt;35,"Middle","Young"))</f>
        <v>Senior</v>
      </c>
    </row>
    <row r="6736" spans="1:18" x14ac:dyDescent="0.3">
      <c r="A6736" s="1" t="s">
        <v>18454</v>
      </c>
      <c r="B6736" s="1" t="s">
        <v>26980</v>
      </c>
      <c r="C6736" s="1" t="s">
        <v>16</v>
      </c>
      <c r="D6736" s="1" t="s">
        <v>62</v>
      </c>
      <c r="E6736" s="1" t="s">
        <v>69</v>
      </c>
      <c r="F6736" s="2">
        <v>44221</v>
      </c>
      <c r="G6736" s="1" t="s">
        <v>18455</v>
      </c>
      <c r="H6736" s="1" t="s">
        <v>4655</v>
      </c>
      <c r="I6736" s="1" t="s">
        <v>52</v>
      </c>
      <c r="J6736" s="3" t="s">
        <v>33400</v>
      </c>
      <c r="K6736">
        <v>376</v>
      </c>
      <c r="L6736" s="1" t="s">
        <v>38</v>
      </c>
      <c r="M6736" s="2">
        <v>44251</v>
      </c>
      <c r="N6736" s="1" t="s">
        <v>43</v>
      </c>
      <c r="O6736" s="1" t="s">
        <v>24</v>
      </c>
      <c r="P6736" s="1">
        <f>_3___Healthcare_Data_v1[[#This Row],[Discharge Date]]-_3___Healthcare_Data_v1[[#This Row],[Date of Admission]]</f>
        <v>30</v>
      </c>
      <c r="Q6736" s="1">
        <f>IFERROR(_3___Healthcare_Data_v1[[#This Row],[ Billing Amount ]]/_3___Healthcare_Data_v1[[#This Row],[Days in Hospital]],0)</f>
        <v>1148.7172923333335</v>
      </c>
      <c r="R6736" s="1" t="str">
        <f>IF(_3___Healthcare_Data_v1[[#This Row],[Age]]&gt;60,"Senior",IF(_3___Healthcare_Data_v1[[#This Row],[Age]]&gt;35,"Middle","Young"))</f>
        <v>Senior</v>
      </c>
    </row>
    <row r="6737" spans="1:18" x14ac:dyDescent="0.3">
      <c r="A6737" s="1" t="s">
        <v>18456</v>
      </c>
      <c r="B6737" s="1" t="s">
        <v>26659</v>
      </c>
      <c r="C6737" s="1" t="s">
        <v>16</v>
      </c>
      <c r="D6737" s="1" t="s">
        <v>62</v>
      </c>
      <c r="E6737" s="1" t="s">
        <v>18</v>
      </c>
      <c r="F6737" s="2">
        <v>43507</v>
      </c>
      <c r="G6737" s="1" t="s">
        <v>18457</v>
      </c>
      <c r="H6737" s="1" t="s">
        <v>18458</v>
      </c>
      <c r="I6737" s="1" t="s">
        <v>21</v>
      </c>
      <c r="J6737" s="3" t="s">
        <v>33401</v>
      </c>
      <c r="K6737">
        <v>151</v>
      </c>
      <c r="L6737" s="1" t="s">
        <v>42</v>
      </c>
      <c r="M6737" s="2">
        <v>43516</v>
      </c>
      <c r="N6737" s="1" t="s">
        <v>43</v>
      </c>
      <c r="O6737" s="1" t="s">
        <v>44</v>
      </c>
      <c r="P6737" s="1">
        <f>_3___Healthcare_Data_v1[[#This Row],[Discharge Date]]-_3___Healthcare_Data_v1[[#This Row],[Date of Admission]]</f>
        <v>9</v>
      </c>
      <c r="Q6737" s="1">
        <f>IFERROR(_3___Healthcare_Data_v1[[#This Row],[ Billing Amount ]]/_3___Healthcare_Data_v1[[#This Row],[Days in Hospital]],0)</f>
        <v>4133.1627588888887</v>
      </c>
      <c r="R6737" s="1" t="str">
        <f>IF(_3___Healthcare_Data_v1[[#This Row],[Age]]&gt;60,"Senior",IF(_3___Healthcare_Data_v1[[#This Row],[Age]]&gt;35,"Middle","Young"))</f>
        <v>Senior</v>
      </c>
    </row>
    <row r="6738" spans="1:18" x14ac:dyDescent="0.3">
      <c r="A6738" s="1" t="s">
        <v>8325</v>
      </c>
      <c r="B6738" s="1" t="s">
        <v>26677</v>
      </c>
      <c r="C6738" s="1" t="s">
        <v>26</v>
      </c>
      <c r="D6738" s="1" t="s">
        <v>27</v>
      </c>
      <c r="E6738" s="1" t="s">
        <v>26620</v>
      </c>
      <c r="F6738" s="2">
        <v>43943</v>
      </c>
      <c r="G6738" s="1" t="s">
        <v>18459</v>
      </c>
      <c r="H6738" s="1" t="s">
        <v>18460</v>
      </c>
      <c r="I6738" s="1" t="s">
        <v>56</v>
      </c>
      <c r="J6738" s="3" t="s">
        <v>33402</v>
      </c>
      <c r="K6738">
        <v>499</v>
      </c>
      <c r="L6738" s="1" t="s">
        <v>42</v>
      </c>
      <c r="M6738" s="2">
        <v>43968</v>
      </c>
      <c r="N6738" s="1" t="s">
        <v>84</v>
      </c>
      <c r="O6738" s="1" t="s">
        <v>32</v>
      </c>
      <c r="P6738" s="1">
        <f>_3___Healthcare_Data_v1[[#This Row],[Discharge Date]]-_3___Healthcare_Data_v1[[#This Row],[Date of Admission]]</f>
        <v>25</v>
      </c>
      <c r="Q6738" s="1">
        <f>IFERROR(_3___Healthcare_Data_v1[[#This Row],[ Billing Amount ]]/_3___Healthcare_Data_v1[[#This Row],[Days in Hospital]],0)</f>
        <v>1054.2575728000002</v>
      </c>
      <c r="R6738" s="1" t="str">
        <f>IF(_3___Healthcare_Data_v1[[#This Row],[Age]]&gt;60,"Senior",IF(_3___Healthcare_Data_v1[[#This Row],[Age]]&gt;35,"Middle","Young"))</f>
        <v>Senior</v>
      </c>
    </row>
    <row r="6739" spans="1:18" x14ac:dyDescent="0.3">
      <c r="A6739" s="1" t="s">
        <v>13086</v>
      </c>
      <c r="B6739" s="1" t="s">
        <v>26666</v>
      </c>
      <c r="C6739" s="1" t="s">
        <v>26</v>
      </c>
      <c r="D6739" s="1" t="s">
        <v>229</v>
      </c>
      <c r="E6739" s="1" t="s">
        <v>69</v>
      </c>
      <c r="F6739" s="2">
        <v>44462</v>
      </c>
      <c r="G6739" s="1" t="s">
        <v>18461</v>
      </c>
      <c r="H6739" s="1" t="s">
        <v>7229</v>
      </c>
      <c r="I6739" s="1" t="s">
        <v>21</v>
      </c>
      <c r="J6739" s="3" t="s">
        <v>33403</v>
      </c>
      <c r="K6739">
        <v>487</v>
      </c>
      <c r="L6739" s="1" t="s">
        <v>38</v>
      </c>
      <c r="M6739" s="2">
        <v>44477</v>
      </c>
      <c r="N6739" s="1" t="s">
        <v>31</v>
      </c>
      <c r="O6739" s="1" t="s">
        <v>32</v>
      </c>
      <c r="P6739" s="1">
        <f>_3___Healthcare_Data_v1[[#This Row],[Discharge Date]]-_3___Healthcare_Data_v1[[#This Row],[Date of Admission]]</f>
        <v>15</v>
      </c>
      <c r="Q6739" s="1">
        <f>IFERROR(_3___Healthcare_Data_v1[[#This Row],[ Billing Amount ]]/_3___Healthcare_Data_v1[[#This Row],[Days in Hospital]],0)</f>
        <v>2432.3694373333333</v>
      </c>
      <c r="R6739" s="1" t="str">
        <f>IF(_3___Healthcare_Data_v1[[#This Row],[Age]]&gt;60,"Senior",IF(_3___Healthcare_Data_v1[[#This Row],[Age]]&gt;35,"Middle","Young"))</f>
        <v>Senior</v>
      </c>
    </row>
    <row r="6740" spans="1:18" x14ac:dyDescent="0.3">
      <c r="A6740" s="1" t="s">
        <v>4278</v>
      </c>
      <c r="B6740" s="1" t="s">
        <v>26725</v>
      </c>
      <c r="C6740" s="1" t="s">
        <v>26</v>
      </c>
      <c r="D6740" s="1" t="s">
        <v>114</v>
      </c>
      <c r="E6740" s="1" t="s">
        <v>35</v>
      </c>
      <c r="F6740" s="2">
        <v>44371</v>
      </c>
      <c r="G6740" s="1" t="s">
        <v>18462</v>
      </c>
      <c r="H6740" s="1" t="s">
        <v>17798</v>
      </c>
      <c r="I6740" s="1" t="s">
        <v>56</v>
      </c>
      <c r="J6740" s="3" t="s">
        <v>33404</v>
      </c>
      <c r="K6740">
        <v>249</v>
      </c>
      <c r="L6740" s="1" t="s">
        <v>38</v>
      </c>
      <c r="M6740" s="2">
        <v>44373</v>
      </c>
      <c r="N6740" s="1" t="s">
        <v>23</v>
      </c>
      <c r="O6740" s="1" t="s">
        <v>44</v>
      </c>
      <c r="P6740" s="1">
        <f>_3___Healthcare_Data_v1[[#This Row],[Discharge Date]]-_3___Healthcare_Data_v1[[#This Row],[Date of Admission]]</f>
        <v>2</v>
      </c>
      <c r="Q6740" s="1">
        <f>IFERROR(_3___Healthcare_Data_v1[[#This Row],[ Billing Amount ]]/_3___Healthcare_Data_v1[[#This Row],[Days in Hospital]],0)</f>
        <v>10306.30877</v>
      </c>
      <c r="R6740" s="1" t="str">
        <f>IF(_3___Healthcare_Data_v1[[#This Row],[Age]]&gt;60,"Senior",IF(_3___Healthcare_Data_v1[[#This Row],[Age]]&gt;35,"Middle","Young"))</f>
        <v>Senior</v>
      </c>
    </row>
    <row r="6741" spans="1:18" x14ac:dyDescent="0.3">
      <c r="A6741" s="1" t="s">
        <v>18463</v>
      </c>
      <c r="B6741" s="1" t="s">
        <v>26655</v>
      </c>
      <c r="C6741" s="1" t="s">
        <v>16</v>
      </c>
      <c r="D6741" s="1" t="s">
        <v>49</v>
      </c>
      <c r="E6741" s="1" t="s">
        <v>69</v>
      </c>
      <c r="F6741" s="2">
        <v>43976</v>
      </c>
      <c r="G6741" s="1" t="s">
        <v>13339</v>
      </c>
      <c r="H6741" s="1" t="s">
        <v>18464</v>
      </c>
      <c r="I6741" s="1" t="s">
        <v>52</v>
      </c>
      <c r="J6741" s="3" t="s">
        <v>33405</v>
      </c>
      <c r="K6741">
        <v>175</v>
      </c>
      <c r="L6741" s="1" t="s">
        <v>38</v>
      </c>
      <c r="M6741" s="2">
        <v>43984</v>
      </c>
      <c r="N6741" s="1" t="s">
        <v>23</v>
      </c>
      <c r="O6741" s="1" t="s">
        <v>32</v>
      </c>
      <c r="P6741" s="1">
        <f>_3___Healthcare_Data_v1[[#This Row],[Discharge Date]]-_3___Healthcare_Data_v1[[#This Row],[Date of Admission]]</f>
        <v>8</v>
      </c>
      <c r="Q6741" s="1">
        <f>IFERROR(_3___Healthcare_Data_v1[[#This Row],[ Billing Amount ]]/_3___Healthcare_Data_v1[[#This Row],[Days in Hospital]],0)</f>
        <v>7146.62958875</v>
      </c>
      <c r="R6741" s="1" t="str">
        <f>IF(_3___Healthcare_Data_v1[[#This Row],[Age]]&gt;60,"Senior",IF(_3___Healthcare_Data_v1[[#This Row],[Age]]&gt;35,"Middle","Young"))</f>
        <v>Senior</v>
      </c>
    </row>
    <row r="6742" spans="1:18" x14ac:dyDescent="0.3">
      <c r="A6742" s="1" t="s">
        <v>18465</v>
      </c>
      <c r="B6742" s="1" t="s">
        <v>26791</v>
      </c>
      <c r="C6742" s="1" t="s">
        <v>26</v>
      </c>
      <c r="D6742" s="1" t="s">
        <v>17</v>
      </c>
      <c r="E6742" s="1" t="s">
        <v>69</v>
      </c>
      <c r="F6742" s="2">
        <v>44855</v>
      </c>
      <c r="G6742" s="1" t="s">
        <v>18466</v>
      </c>
      <c r="H6742" s="1" t="s">
        <v>18467</v>
      </c>
      <c r="I6742" s="1" t="s">
        <v>56</v>
      </c>
      <c r="J6742" s="3" t="s">
        <v>33406</v>
      </c>
      <c r="K6742">
        <v>139</v>
      </c>
      <c r="L6742" s="1" t="s">
        <v>38</v>
      </c>
      <c r="M6742" s="2">
        <v>44879</v>
      </c>
      <c r="N6742" s="1" t="s">
        <v>43</v>
      </c>
      <c r="O6742" s="1" t="s">
        <v>32</v>
      </c>
      <c r="P6742" s="1">
        <f>_3___Healthcare_Data_v1[[#This Row],[Discharge Date]]-_3___Healthcare_Data_v1[[#This Row],[Date of Admission]]</f>
        <v>24</v>
      </c>
      <c r="Q6742" s="1">
        <f>IFERROR(_3___Healthcare_Data_v1[[#This Row],[ Billing Amount ]]/_3___Healthcare_Data_v1[[#This Row],[Days in Hospital]],0)</f>
        <v>1758.9324112499999</v>
      </c>
      <c r="R6742" s="1" t="str">
        <f>IF(_3___Healthcare_Data_v1[[#This Row],[Age]]&gt;60,"Senior",IF(_3___Healthcare_Data_v1[[#This Row],[Age]]&gt;35,"Middle","Young"))</f>
        <v>Senior</v>
      </c>
    </row>
    <row r="6743" spans="1:18" x14ac:dyDescent="0.3">
      <c r="A6743" s="1" t="s">
        <v>18468</v>
      </c>
      <c r="B6743" s="1" t="s">
        <v>26958</v>
      </c>
      <c r="C6743" s="1" t="s">
        <v>16</v>
      </c>
      <c r="D6743" s="1" t="s">
        <v>17</v>
      </c>
      <c r="E6743" s="1" t="s">
        <v>18</v>
      </c>
      <c r="F6743" s="2">
        <v>44850</v>
      </c>
      <c r="G6743" s="1" t="s">
        <v>18469</v>
      </c>
      <c r="H6743" s="1" t="s">
        <v>18470</v>
      </c>
      <c r="I6743" s="1" t="s">
        <v>56</v>
      </c>
      <c r="J6743" s="3" t="s">
        <v>33407</v>
      </c>
      <c r="K6743">
        <v>214</v>
      </c>
      <c r="L6743" s="1" t="s">
        <v>38</v>
      </c>
      <c r="M6743" s="2">
        <v>44861</v>
      </c>
      <c r="N6743" s="1" t="s">
        <v>48</v>
      </c>
      <c r="O6743" s="1" t="s">
        <v>32</v>
      </c>
      <c r="P6743" s="1">
        <f>_3___Healthcare_Data_v1[[#This Row],[Discharge Date]]-_3___Healthcare_Data_v1[[#This Row],[Date of Admission]]</f>
        <v>11</v>
      </c>
      <c r="Q6743" s="1">
        <f>IFERROR(_3___Healthcare_Data_v1[[#This Row],[ Billing Amount ]]/_3___Healthcare_Data_v1[[#This Row],[Days in Hospital]],0)</f>
        <v>3573.8858281818179</v>
      </c>
      <c r="R6743" s="1" t="str">
        <f>IF(_3___Healthcare_Data_v1[[#This Row],[Age]]&gt;60,"Senior",IF(_3___Healthcare_Data_v1[[#This Row],[Age]]&gt;35,"Middle","Young"))</f>
        <v>Senior</v>
      </c>
    </row>
    <row r="6744" spans="1:18" x14ac:dyDescent="0.3">
      <c r="A6744" s="1" t="s">
        <v>9380</v>
      </c>
      <c r="B6744" s="1" t="s">
        <v>26646</v>
      </c>
      <c r="C6744" s="1" t="s">
        <v>16</v>
      </c>
      <c r="D6744" s="1" t="s">
        <v>34</v>
      </c>
      <c r="E6744" s="1" t="s">
        <v>35</v>
      </c>
      <c r="F6744" s="2">
        <v>44569</v>
      </c>
      <c r="G6744" s="1" t="s">
        <v>18471</v>
      </c>
      <c r="H6744" s="1" t="s">
        <v>18472</v>
      </c>
      <c r="I6744" s="1" t="s">
        <v>60</v>
      </c>
      <c r="J6744" s="3" t="s">
        <v>33408</v>
      </c>
      <c r="K6744">
        <v>470</v>
      </c>
      <c r="L6744" s="1" t="s">
        <v>38</v>
      </c>
      <c r="M6744" s="2">
        <v>44597</v>
      </c>
      <c r="N6744" s="1" t="s">
        <v>31</v>
      </c>
      <c r="O6744" s="1" t="s">
        <v>44</v>
      </c>
      <c r="P6744" s="1">
        <f>_3___Healthcare_Data_v1[[#This Row],[Discharge Date]]-_3___Healthcare_Data_v1[[#This Row],[Date of Admission]]</f>
        <v>28</v>
      </c>
      <c r="Q6744" s="1">
        <f>IFERROR(_3___Healthcare_Data_v1[[#This Row],[ Billing Amount ]]/_3___Healthcare_Data_v1[[#This Row],[Days in Hospital]],0)</f>
        <v>35.701511750000002</v>
      </c>
      <c r="R6744" s="1" t="str">
        <f>IF(_3___Healthcare_Data_v1[[#This Row],[Age]]&gt;60,"Senior",IF(_3___Healthcare_Data_v1[[#This Row],[Age]]&gt;35,"Middle","Young"))</f>
        <v>Senior</v>
      </c>
    </row>
    <row r="6745" spans="1:18" x14ac:dyDescent="0.3">
      <c r="A6745" s="1" t="s">
        <v>18473</v>
      </c>
      <c r="B6745" s="1" t="s">
        <v>26659</v>
      </c>
      <c r="C6745" s="1" t="s">
        <v>26</v>
      </c>
      <c r="D6745" s="1" t="s">
        <v>34</v>
      </c>
      <c r="E6745" s="1" t="s">
        <v>26615</v>
      </c>
      <c r="F6745" s="2">
        <v>44711</v>
      </c>
      <c r="G6745" s="1" t="s">
        <v>18474</v>
      </c>
      <c r="H6745" s="1" t="s">
        <v>18475</v>
      </c>
      <c r="I6745" s="1" t="s">
        <v>60</v>
      </c>
      <c r="J6745" s="3" t="s">
        <v>33409</v>
      </c>
      <c r="K6745">
        <v>117</v>
      </c>
      <c r="L6745" s="1" t="s">
        <v>22</v>
      </c>
      <c r="M6745" s="2">
        <v>44713</v>
      </c>
      <c r="N6745" s="1" t="s">
        <v>48</v>
      </c>
      <c r="O6745" s="1" t="s">
        <v>24</v>
      </c>
      <c r="P6745" s="1">
        <f>_3___Healthcare_Data_v1[[#This Row],[Discharge Date]]-_3___Healthcare_Data_v1[[#This Row],[Date of Admission]]</f>
        <v>2</v>
      </c>
      <c r="Q6745" s="1">
        <f>IFERROR(_3___Healthcare_Data_v1[[#This Row],[ Billing Amount ]]/_3___Healthcare_Data_v1[[#This Row],[Days in Hospital]],0)</f>
        <v>7881.1633449999999</v>
      </c>
      <c r="R6745" s="1" t="str">
        <f>IF(_3___Healthcare_Data_v1[[#This Row],[Age]]&gt;60,"Senior",IF(_3___Healthcare_Data_v1[[#This Row],[Age]]&gt;35,"Middle","Young"))</f>
        <v>Senior</v>
      </c>
    </row>
    <row r="6746" spans="1:18" x14ac:dyDescent="0.3">
      <c r="A6746" s="1" t="s">
        <v>18476</v>
      </c>
      <c r="B6746" s="1" t="s">
        <v>26679</v>
      </c>
      <c r="C6746" s="1" t="s">
        <v>16</v>
      </c>
      <c r="D6746" s="1" t="s">
        <v>89</v>
      </c>
      <c r="E6746" s="1" t="s">
        <v>26615</v>
      </c>
      <c r="F6746" s="2">
        <v>44667</v>
      </c>
      <c r="G6746" s="1" t="s">
        <v>18477</v>
      </c>
      <c r="H6746" s="1" t="s">
        <v>4862</v>
      </c>
      <c r="I6746" s="1" t="s">
        <v>56</v>
      </c>
      <c r="J6746" s="3" t="s">
        <v>33410</v>
      </c>
      <c r="K6746">
        <v>389</v>
      </c>
      <c r="L6746" s="1" t="s">
        <v>22</v>
      </c>
      <c r="M6746" s="2">
        <v>44679</v>
      </c>
      <c r="N6746" s="1" t="s">
        <v>43</v>
      </c>
      <c r="O6746" s="1" t="s">
        <v>44</v>
      </c>
      <c r="P6746" s="1">
        <f>_3___Healthcare_Data_v1[[#This Row],[Discharge Date]]-_3___Healthcare_Data_v1[[#This Row],[Date of Admission]]</f>
        <v>12</v>
      </c>
      <c r="Q6746" s="1">
        <f>IFERROR(_3___Healthcare_Data_v1[[#This Row],[ Billing Amount ]]/_3___Healthcare_Data_v1[[#This Row],[Days in Hospital]],0)</f>
        <v>263.88583075000003</v>
      </c>
      <c r="R6746" s="1" t="str">
        <f>IF(_3___Healthcare_Data_v1[[#This Row],[Age]]&gt;60,"Senior",IF(_3___Healthcare_Data_v1[[#This Row],[Age]]&gt;35,"Middle","Young"))</f>
        <v>Senior</v>
      </c>
    </row>
    <row r="6747" spans="1:18" x14ac:dyDescent="0.3">
      <c r="A6747" s="1" t="s">
        <v>18478</v>
      </c>
      <c r="B6747" s="1" t="s">
        <v>26679</v>
      </c>
      <c r="C6747" s="1" t="s">
        <v>16</v>
      </c>
      <c r="D6747" s="1" t="s">
        <v>229</v>
      </c>
      <c r="E6747" s="1" t="s">
        <v>26615</v>
      </c>
      <c r="F6747" s="2">
        <v>44921</v>
      </c>
      <c r="G6747" s="1" t="s">
        <v>18479</v>
      </c>
      <c r="H6747" s="1" t="s">
        <v>51</v>
      </c>
      <c r="I6747" s="1" t="s">
        <v>26607</v>
      </c>
      <c r="J6747" s="3" t="s">
        <v>33411</v>
      </c>
      <c r="K6747">
        <v>389</v>
      </c>
      <c r="L6747" s="1" t="s">
        <v>22</v>
      </c>
      <c r="M6747" s="2">
        <v>44933</v>
      </c>
      <c r="N6747" s="1" t="s">
        <v>43</v>
      </c>
      <c r="O6747" s="1" t="s">
        <v>44</v>
      </c>
      <c r="P6747" s="1">
        <f>_3___Healthcare_Data_v1[[#This Row],[Discharge Date]]-_3___Healthcare_Data_v1[[#This Row],[Date of Admission]]</f>
        <v>12</v>
      </c>
      <c r="Q6747" s="1">
        <f>IFERROR(_3___Healthcare_Data_v1[[#This Row],[ Billing Amount ]]/_3___Healthcare_Data_v1[[#This Row],[Days in Hospital]],0)</f>
        <v>1559.1457683333335</v>
      </c>
      <c r="R6747" s="1" t="str">
        <f>IF(_3___Healthcare_Data_v1[[#This Row],[Age]]&gt;60,"Senior",IF(_3___Healthcare_Data_v1[[#This Row],[Age]]&gt;35,"Middle","Young"))</f>
        <v>Senior</v>
      </c>
    </row>
    <row r="6748" spans="1:18" x14ac:dyDescent="0.3">
      <c r="A6748" s="1" t="s">
        <v>18480</v>
      </c>
      <c r="B6748" s="1" t="s">
        <v>26755</v>
      </c>
      <c r="C6748" s="1" t="s">
        <v>26</v>
      </c>
      <c r="D6748" s="1" t="s">
        <v>89</v>
      </c>
      <c r="E6748" s="1" t="s">
        <v>18</v>
      </c>
      <c r="F6748" s="2">
        <v>43858</v>
      </c>
      <c r="G6748" s="1" t="s">
        <v>18481</v>
      </c>
      <c r="H6748" s="1" t="s">
        <v>18482</v>
      </c>
      <c r="I6748" s="1" t="s">
        <v>56</v>
      </c>
      <c r="J6748" s="3" t="s">
        <v>33412</v>
      </c>
      <c r="K6748">
        <v>158</v>
      </c>
      <c r="L6748" s="1" t="s">
        <v>42</v>
      </c>
      <c r="M6748" s="2">
        <v>43876</v>
      </c>
      <c r="N6748" s="1" t="s">
        <v>31</v>
      </c>
      <c r="O6748" s="1" t="s">
        <v>44</v>
      </c>
      <c r="P6748" s="1">
        <f>_3___Healthcare_Data_v1[[#This Row],[Discharge Date]]-_3___Healthcare_Data_v1[[#This Row],[Date of Admission]]</f>
        <v>18</v>
      </c>
      <c r="Q6748" s="1">
        <f>IFERROR(_3___Healthcare_Data_v1[[#This Row],[ Billing Amount ]]/_3___Healthcare_Data_v1[[#This Row],[Days in Hospital]],0)</f>
        <v>111.05633644444444</v>
      </c>
      <c r="R6748" s="1" t="str">
        <f>IF(_3___Healthcare_Data_v1[[#This Row],[Age]]&gt;60,"Senior",IF(_3___Healthcare_Data_v1[[#This Row],[Age]]&gt;35,"Middle","Young"))</f>
        <v>Senior</v>
      </c>
    </row>
    <row r="6749" spans="1:18" x14ac:dyDescent="0.3">
      <c r="A6749" s="1" t="s">
        <v>5103</v>
      </c>
      <c r="B6749" s="1" t="s">
        <v>26622</v>
      </c>
      <c r="C6749" s="1" t="s">
        <v>26</v>
      </c>
      <c r="D6749" s="1" t="s">
        <v>229</v>
      </c>
      <c r="E6749" s="1" t="s">
        <v>18</v>
      </c>
      <c r="F6749" s="2">
        <v>44336</v>
      </c>
      <c r="G6749" s="1" t="s">
        <v>3187</v>
      </c>
      <c r="H6749" s="1" t="s">
        <v>3968</v>
      </c>
      <c r="I6749" s="1" t="s">
        <v>56</v>
      </c>
      <c r="J6749" s="3" t="s">
        <v>33413</v>
      </c>
      <c r="K6749">
        <v>127</v>
      </c>
      <c r="L6749" s="1" t="s">
        <v>38</v>
      </c>
      <c r="M6749" s="2">
        <v>44342</v>
      </c>
      <c r="N6749" s="1" t="s">
        <v>43</v>
      </c>
      <c r="O6749" s="1" t="s">
        <v>24</v>
      </c>
      <c r="P6749" s="1">
        <f>_3___Healthcare_Data_v1[[#This Row],[Discharge Date]]-_3___Healthcare_Data_v1[[#This Row],[Date of Admission]]</f>
        <v>6</v>
      </c>
      <c r="Q6749" s="1">
        <f>IFERROR(_3___Healthcare_Data_v1[[#This Row],[ Billing Amount ]]/_3___Healthcare_Data_v1[[#This Row],[Days in Hospital]],0)</f>
        <v>1256.2540183333333</v>
      </c>
      <c r="R6749" s="1" t="str">
        <f>IF(_3___Healthcare_Data_v1[[#This Row],[Age]]&gt;60,"Senior",IF(_3___Healthcare_Data_v1[[#This Row],[Age]]&gt;35,"Middle","Young"))</f>
        <v>Senior</v>
      </c>
    </row>
    <row r="6750" spans="1:18" x14ac:dyDescent="0.3">
      <c r="A6750" s="1" t="s">
        <v>18483</v>
      </c>
      <c r="B6750" s="1" t="s">
        <v>26630</v>
      </c>
      <c r="C6750" s="1" t="s">
        <v>16</v>
      </c>
      <c r="D6750" s="1" t="s">
        <v>49</v>
      </c>
      <c r="E6750" s="1" t="s">
        <v>69</v>
      </c>
      <c r="F6750" s="2">
        <v>44526</v>
      </c>
      <c r="G6750" s="1" t="s">
        <v>18484</v>
      </c>
      <c r="H6750" s="1" t="s">
        <v>4004</v>
      </c>
      <c r="I6750" s="1" t="s">
        <v>56</v>
      </c>
      <c r="J6750" s="3" t="s">
        <v>33414</v>
      </c>
      <c r="K6750">
        <v>140</v>
      </c>
      <c r="L6750" s="1" t="s">
        <v>38</v>
      </c>
      <c r="M6750" s="2">
        <v>44529</v>
      </c>
      <c r="N6750" s="1" t="s">
        <v>84</v>
      </c>
      <c r="O6750" s="1" t="s">
        <v>44</v>
      </c>
      <c r="P6750" s="1">
        <f>_3___Healthcare_Data_v1[[#This Row],[Discharge Date]]-_3___Healthcare_Data_v1[[#This Row],[Date of Admission]]</f>
        <v>3</v>
      </c>
      <c r="Q6750" s="1">
        <f>IFERROR(_3___Healthcare_Data_v1[[#This Row],[ Billing Amount ]]/_3___Healthcare_Data_v1[[#This Row],[Days in Hospital]],0)</f>
        <v>5760.8140833333337</v>
      </c>
      <c r="R6750" s="1" t="str">
        <f>IF(_3___Healthcare_Data_v1[[#This Row],[Age]]&gt;60,"Senior",IF(_3___Healthcare_Data_v1[[#This Row],[Age]]&gt;35,"Middle","Young"))</f>
        <v>Senior</v>
      </c>
    </row>
    <row r="6751" spans="1:18" x14ac:dyDescent="0.3">
      <c r="A6751" s="1" t="s">
        <v>18485</v>
      </c>
      <c r="B6751" s="1" t="s">
        <v>26653</v>
      </c>
      <c r="C6751" s="1" t="s">
        <v>26</v>
      </c>
      <c r="D6751" s="1" t="s">
        <v>49</v>
      </c>
      <c r="E6751" s="1" t="s">
        <v>26620</v>
      </c>
      <c r="F6751" s="2">
        <v>44258</v>
      </c>
      <c r="G6751" s="1" t="s">
        <v>18486</v>
      </c>
      <c r="H6751" s="1" t="s">
        <v>18487</v>
      </c>
      <c r="I6751" s="1" t="s">
        <v>56</v>
      </c>
      <c r="J6751" s="3" t="s">
        <v>33415</v>
      </c>
      <c r="K6751">
        <v>254</v>
      </c>
      <c r="L6751" s="1" t="s">
        <v>42</v>
      </c>
      <c r="M6751" s="2">
        <v>44278</v>
      </c>
      <c r="N6751" s="1" t="s">
        <v>43</v>
      </c>
      <c r="O6751" s="1" t="s">
        <v>24</v>
      </c>
      <c r="P6751" s="1">
        <f>_3___Healthcare_Data_v1[[#This Row],[Discharge Date]]-_3___Healthcare_Data_v1[[#This Row],[Date of Admission]]</f>
        <v>20</v>
      </c>
      <c r="Q6751" s="1">
        <f>IFERROR(_3___Healthcare_Data_v1[[#This Row],[ Billing Amount ]]/_3___Healthcare_Data_v1[[#This Row],[Days in Hospital]],0)</f>
        <v>810.3632715</v>
      </c>
      <c r="R6751" s="1" t="str">
        <f>IF(_3___Healthcare_Data_v1[[#This Row],[Age]]&gt;60,"Senior",IF(_3___Healthcare_Data_v1[[#This Row],[Age]]&gt;35,"Middle","Young"))</f>
        <v>Senior</v>
      </c>
    </row>
    <row r="6752" spans="1:18" x14ac:dyDescent="0.3">
      <c r="A6752" s="1" t="s">
        <v>18488</v>
      </c>
      <c r="B6752" s="1" t="s">
        <v>26624</v>
      </c>
      <c r="C6752" s="1" t="s">
        <v>16</v>
      </c>
      <c r="D6752" s="1" t="s">
        <v>34</v>
      </c>
      <c r="E6752" s="1" t="s">
        <v>28</v>
      </c>
      <c r="F6752" s="2">
        <v>44726</v>
      </c>
      <c r="G6752" s="1" t="s">
        <v>18489</v>
      </c>
      <c r="H6752" s="1" t="s">
        <v>18490</v>
      </c>
      <c r="I6752" s="1" t="s">
        <v>56</v>
      </c>
      <c r="J6752" s="3" t="s">
        <v>33416</v>
      </c>
      <c r="K6752">
        <v>465</v>
      </c>
      <c r="L6752" s="1" t="s">
        <v>42</v>
      </c>
      <c r="M6752" s="2">
        <v>44733</v>
      </c>
      <c r="N6752" s="1" t="s">
        <v>43</v>
      </c>
      <c r="O6752" s="1" t="s">
        <v>32</v>
      </c>
      <c r="P6752" s="1">
        <f>_3___Healthcare_Data_v1[[#This Row],[Discharge Date]]-_3___Healthcare_Data_v1[[#This Row],[Date of Admission]]</f>
        <v>7</v>
      </c>
      <c r="Q6752" s="1">
        <f>IFERROR(_3___Healthcare_Data_v1[[#This Row],[ Billing Amount ]]/_3___Healthcare_Data_v1[[#This Row],[Days in Hospital]],0)</f>
        <v>1692.9359099999999</v>
      </c>
      <c r="R6752" s="1" t="str">
        <f>IF(_3___Healthcare_Data_v1[[#This Row],[Age]]&gt;60,"Senior",IF(_3___Healthcare_Data_v1[[#This Row],[Age]]&gt;35,"Middle","Young"))</f>
        <v>Senior</v>
      </c>
    </row>
    <row r="6753" spans="1:18" x14ac:dyDescent="0.3">
      <c r="A6753" s="1" t="s">
        <v>4091</v>
      </c>
      <c r="B6753" s="1" t="s">
        <v>26704</v>
      </c>
      <c r="C6753" s="1" t="s">
        <v>26</v>
      </c>
      <c r="D6753" s="1" t="s">
        <v>114</v>
      </c>
      <c r="E6753" s="1" t="s">
        <v>26620</v>
      </c>
      <c r="F6753" s="2">
        <v>43921</v>
      </c>
      <c r="G6753" s="1" t="s">
        <v>18491</v>
      </c>
      <c r="H6753" s="1" t="s">
        <v>18492</v>
      </c>
      <c r="I6753" s="1" t="s">
        <v>26607</v>
      </c>
      <c r="J6753" s="3" t="s">
        <v>33417</v>
      </c>
      <c r="K6753">
        <v>309</v>
      </c>
      <c r="L6753" s="1" t="s">
        <v>42</v>
      </c>
      <c r="M6753" s="2">
        <v>43941</v>
      </c>
      <c r="N6753" s="1" t="s">
        <v>84</v>
      </c>
      <c r="O6753" s="1" t="s">
        <v>32</v>
      </c>
      <c r="P6753" s="1">
        <f>_3___Healthcare_Data_v1[[#This Row],[Discharge Date]]-_3___Healthcare_Data_v1[[#This Row],[Date of Admission]]</f>
        <v>20</v>
      </c>
      <c r="Q6753" s="1">
        <f>IFERROR(_3___Healthcare_Data_v1[[#This Row],[ Billing Amount ]]/_3___Healthcare_Data_v1[[#This Row],[Days in Hospital]],0)</f>
        <v>820.95771550000006</v>
      </c>
      <c r="R6753" s="1" t="str">
        <f>IF(_3___Healthcare_Data_v1[[#This Row],[Age]]&gt;60,"Senior",IF(_3___Healthcare_Data_v1[[#This Row],[Age]]&gt;35,"Middle","Young"))</f>
        <v>Senior</v>
      </c>
    </row>
    <row r="6754" spans="1:18" x14ac:dyDescent="0.3">
      <c r="A6754" s="1" t="s">
        <v>18493</v>
      </c>
      <c r="B6754" s="1" t="s">
        <v>26980</v>
      </c>
      <c r="C6754" s="1" t="s">
        <v>16</v>
      </c>
      <c r="D6754" s="1" t="s">
        <v>27</v>
      </c>
      <c r="E6754" s="1" t="s">
        <v>18</v>
      </c>
      <c r="F6754" s="2">
        <v>43934</v>
      </c>
      <c r="G6754" s="1" t="s">
        <v>18494</v>
      </c>
      <c r="H6754" s="1" t="s">
        <v>18495</v>
      </c>
      <c r="I6754" s="1" t="s">
        <v>21</v>
      </c>
      <c r="J6754" s="3" t="s">
        <v>33418</v>
      </c>
      <c r="K6754">
        <v>134</v>
      </c>
      <c r="L6754" s="1" t="s">
        <v>38</v>
      </c>
      <c r="M6754" s="2">
        <v>43959</v>
      </c>
      <c r="N6754" s="1" t="s">
        <v>84</v>
      </c>
      <c r="O6754" s="1" t="s">
        <v>44</v>
      </c>
      <c r="P6754" s="1">
        <f>_3___Healthcare_Data_v1[[#This Row],[Discharge Date]]-_3___Healthcare_Data_v1[[#This Row],[Date of Admission]]</f>
        <v>25</v>
      </c>
      <c r="Q6754" s="1">
        <f>IFERROR(_3___Healthcare_Data_v1[[#This Row],[ Billing Amount ]]/_3___Healthcare_Data_v1[[#This Row],[Days in Hospital]],0)</f>
        <v>2060.5007335999999</v>
      </c>
      <c r="R6754" s="1" t="str">
        <f>IF(_3___Healthcare_Data_v1[[#This Row],[Age]]&gt;60,"Senior",IF(_3___Healthcare_Data_v1[[#This Row],[Age]]&gt;35,"Middle","Young"))</f>
        <v>Senior</v>
      </c>
    </row>
    <row r="6755" spans="1:18" x14ac:dyDescent="0.3">
      <c r="A6755" s="1" t="s">
        <v>18496</v>
      </c>
      <c r="B6755" s="1" t="s">
        <v>26710</v>
      </c>
      <c r="C6755" s="1" t="s">
        <v>16</v>
      </c>
      <c r="D6755" s="1" t="s">
        <v>34</v>
      </c>
      <c r="E6755" s="1" t="s">
        <v>35</v>
      </c>
      <c r="F6755" s="2">
        <v>44120</v>
      </c>
      <c r="G6755" s="1" t="s">
        <v>3112</v>
      </c>
      <c r="H6755" s="1" t="s">
        <v>18497</v>
      </c>
      <c r="I6755" s="1" t="s">
        <v>26607</v>
      </c>
      <c r="J6755" s="3" t="s">
        <v>33419</v>
      </c>
      <c r="K6755">
        <v>111</v>
      </c>
      <c r="L6755" s="1" t="s">
        <v>22</v>
      </c>
      <c r="M6755" s="2">
        <v>44129</v>
      </c>
      <c r="N6755" s="1" t="s">
        <v>84</v>
      </c>
      <c r="O6755" s="1" t="s">
        <v>44</v>
      </c>
      <c r="P6755" s="1">
        <f>_3___Healthcare_Data_v1[[#This Row],[Discharge Date]]-_3___Healthcare_Data_v1[[#This Row],[Date of Admission]]</f>
        <v>9</v>
      </c>
      <c r="Q6755" s="1">
        <f>IFERROR(_3___Healthcare_Data_v1[[#This Row],[ Billing Amount ]]/_3___Healthcare_Data_v1[[#This Row],[Days in Hospital]],0)</f>
        <v>2618.2105422222221</v>
      </c>
      <c r="R6755" s="1" t="str">
        <f>IF(_3___Healthcare_Data_v1[[#This Row],[Age]]&gt;60,"Senior",IF(_3___Healthcare_Data_v1[[#This Row],[Age]]&gt;35,"Middle","Young"))</f>
        <v>Senior</v>
      </c>
    </row>
    <row r="6756" spans="1:18" x14ac:dyDescent="0.3">
      <c r="A6756" s="1" t="s">
        <v>18498</v>
      </c>
      <c r="B6756" s="1" t="s">
        <v>26677</v>
      </c>
      <c r="C6756" s="1" t="s">
        <v>26</v>
      </c>
      <c r="D6756" s="1" t="s">
        <v>34</v>
      </c>
      <c r="E6756" s="1" t="s">
        <v>28</v>
      </c>
      <c r="F6756" s="2">
        <v>44115</v>
      </c>
      <c r="G6756" s="1" t="s">
        <v>18499</v>
      </c>
      <c r="H6756" s="1" t="s">
        <v>18500</v>
      </c>
      <c r="I6756" s="1" t="s">
        <v>52</v>
      </c>
      <c r="J6756" s="3" t="s">
        <v>33420</v>
      </c>
      <c r="K6756">
        <v>359</v>
      </c>
      <c r="L6756" s="1" t="s">
        <v>38</v>
      </c>
      <c r="M6756" s="2">
        <v>44122</v>
      </c>
      <c r="N6756" s="1" t="s">
        <v>48</v>
      </c>
      <c r="O6756" s="1" t="s">
        <v>32</v>
      </c>
      <c r="P6756" s="1">
        <f>_3___Healthcare_Data_v1[[#This Row],[Discharge Date]]-_3___Healthcare_Data_v1[[#This Row],[Date of Admission]]</f>
        <v>7</v>
      </c>
      <c r="Q6756" s="1">
        <f>IFERROR(_3___Healthcare_Data_v1[[#This Row],[ Billing Amount ]]/_3___Healthcare_Data_v1[[#This Row],[Days in Hospital]],0)</f>
        <v>731.42691342857142</v>
      </c>
      <c r="R6756" s="1" t="str">
        <f>IF(_3___Healthcare_Data_v1[[#This Row],[Age]]&gt;60,"Senior",IF(_3___Healthcare_Data_v1[[#This Row],[Age]]&gt;35,"Middle","Young"))</f>
        <v>Senior</v>
      </c>
    </row>
    <row r="6757" spans="1:18" x14ac:dyDescent="0.3">
      <c r="A6757" s="1" t="s">
        <v>18501</v>
      </c>
      <c r="B6757" s="1" t="s">
        <v>26626</v>
      </c>
      <c r="C6757" s="1" t="s">
        <v>16</v>
      </c>
      <c r="D6757" s="1" t="s">
        <v>17</v>
      </c>
      <c r="E6757" s="1" t="s">
        <v>26615</v>
      </c>
      <c r="F6757" s="2">
        <v>44562</v>
      </c>
      <c r="G6757" s="1" t="s">
        <v>18502</v>
      </c>
      <c r="H6757" s="1" t="s">
        <v>18503</v>
      </c>
      <c r="I6757" s="1" t="s">
        <v>21</v>
      </c>
      <c r="J6757" s="3" t="s">
        <v>33421</v>
      </c>
      <c r="K6757">
        <v>119</v>
      </c>
      <c r="L6757" s="1" t="s">
        <v>22</v>
      </c>
      <c r="M6757" s="2">
        <v>44574</v>
      </c>
      <c r="N6757" s="1" t="s">
        <v>48</v>
      </c>
      <c r="O6757" s="1" t="s">
        <v>44</v>
      </c>
      <c r="P6757" s="1">
        <f>_3___Healthcare_Data_v1[[#This Row],[Discharge Date]]-_3___Healthcare_Data_v1[[#This Row],[Date of Admission]]</f>
        <v>12</v>
      </c>
      <c r="Q6757" s="1">
        <f>IFERROR(_3___Healthcare_Data_v1[[#This Row],[ Billing Amount ]]/_3___Healthcare_Data_v1[[#This Row],[Days in Hospital]],0)</f>
        <v>1445.4075516666664</v>
      </c>
      <c r="R6757" s="1" t="str">
        <f>IF(_3___Healthcare_Data_v1[[#This Row],[Age]]&gt;60,"Senior",IF(_3___Healthcare_Data_v1[[#This Row],[Age]]&gt;35,"Middle","Young"))</f>
        <v>Senior</v>
      </c>
    </row>
    <row r="6758" spans="1:18" x14ac:dyDescent="0.3">
      <c r="A6758" s="1" t="s">
        <v>13778</v>
      </c>
      <c r="B6758" s="1" t="s">
        <v>26714</v>
      </c>
      <c r="C6758" s="1" t="s">
        <v>16</v>
      </c>
      <c r="D6758" s="1" t="s">
        <v>229</v>
      </c>
      <c r="E6758" s="1" t="s">
        <v>26615</v>
      </c>
      <c r="F6758" s="2">
        <v>43441</v>
      </c>
      <c r="G6758" s="1" t="s">
        <v>18504</v>
      </c>
      <c r="H6758" s="1" t="s">
        <v>2936</v>
      </c>
      <c r="I6758" s="1" t="s">
        <v>60</v>
      </c>
      <c r="J6758" s="3" t="s">
        <v>33422</v>
      </c>
      <c r="K6758">
        <v>180</v>
      </c>
      <c r="L6758" s="1" t="s">
        <v>22</v>
      </c>
      <c r="M6758" s="2">
        <v>43454</v>
      </c>
      <c r="N6758" s="1" t="s">
        <v>43</v>
      </c>
      <c r="O6758" s="1" t="s">
        <v>24</v>
      </c>
      <c r="P6758" s="1">
        <f>_3___Healthcare_Data_v1[[#This Row],[Discharge Date]]-_3___Healthcare_Data_v1[[#This Row],[Date of Admission]]</f>
        <v>13</v>
      </c>
      <c r="Q6758" s="1">
        <f>IFERROR(_3___Healthcare_Data_v1[[#This Row],[ Billing Amount ]]/_3___Healthcare_Data_v1[[#This Row],[Days in Hospital]],0)</f>
        <v>311.85652215384613</v>
      </c>
      <c r="R6758" s="1" t="str">
        <f>IF(_3___Healthcare_Data_v1[[#This Row],[Age]]&gt;60,"Senior",IF(_3___Healthcare_Data_v1[[#This Row],[Age]]&gt;35,"Middle","Young"))</f>
        <v>Senior</v>
      </c>
    </row>
    <row r="6759" spans="1:18" x14ac:dyDescent="0.3">
      <c r="A6759" s="1" t="s">
        <v>649</v>
      </c>
      <c r="B6759" s="1" t="s">
        <v>26928</v>
      </c>
      <c r="C6759" s="1" t="s">
        <v>16</v>
      </c>
      <c r="D6759" s="1" t="s">
        <v>49</v>
      </c>
      <c r="E6759" s="1" t="s">
        <v>28</v>
      </c>
      <c r="F6759" s="2">
        <v>43630</v>
      </c>
      <c r="G6759" s="1" t="s">
        <v>13793</v>
      </c>
      <c r="H6759" s="1" t="s">
        <v>18505</v>
      </c>
      <c r="I6759" s="1" t="s">
        <v>26607</v>
      </c>
      <c r="J6759" s="3" t="s">
        <v>33423</v>
      </c>
      <c r="K6759">
        <v>152</v>
      </c>
      <c r="L6759" s="1" t="s">
        <v>42</v>
      </c>
      <c r="M6759" s="2">
        <v>43654</v>
      </c>
      <c r="N6759" s="1" t="s">
        <v>23</v>
      </c>
      <c r="O6759" s="1" t="s">
        <v>32</v>
      </c>
      <c r="P6759" s="1">
        <f>_3___Healthcare_Data_v1[[#This Row],[Discharge Date]]-_3___Healthcare_Data_v1[[#This Row],[Date of Admission]]</f>
        <v>24</v>
      </c>
      <c r="Q6759" s="1">
        <f>IFERROR(_3___Healthcare_Data_v1[[#This Row],[ Billing Amount ]]/_3___Healthcare_Data_v1[[#This Row],[Days in Hospital]],0)</f>
        <v>1572.0018629166668</v>
      </c>
      <c r="R6759" s="1" t="str">
        <f>IF(_3___Healthcare_Data_v1[[#This Row],[Age]]&gt;60,"Senior",IF(_3___Healthcare_Data_v1[[#This Row],[Age]]&gt;35,"Middle","Young"))</f>
        <v>Senior</v>
      </c>
    </row>
    <row r="6760" spans="1:18" x14ac:dyDescent="0.3">
      <c r="A6760" s="1" t="s">
        <v>18506</v>
      </c>
      <c r="B6760" s="1" t="s">
        <v>26745</v>
      </c>
      <c r="C6760" s="1" t="s">
        <v>26</v>
      </c>
      <c r="D6760" s="1" t="s">
        <v>27</v>
      </c>
      <c r="E6760" s="1" t="s">
        <v>26615</v>
      </c>
      <c r="F6760" s="2">
        <v>44052</v>
      </c>
      <c r="G6760" s="1" t="s">
        <v>18507</v>
      </c>
      <c r="H6760" s="1" t="s">
        <v>17715</v>
      </c>
      <c r="I6760" s="1" t="s">
        <v>56</v>
      </c>
      <c r="J6760" s="3" t="s">
        <v>33424</v>
      </c>
      <c r="K6760">
        <v>491</v>
      </c>
      <c r="L6760" s="1" t="s">
        <v>42</v>
      </c>
      <c r="M6760" s="2">
        <v>44061</v>
      </c>
      <c r="N6760" s="1" t="s">
        <v>23</v>
      </c>
      <c r="O6760" s="1" t="s">
        <v>32</v>
      </c>
      <c r="P6760" s="1">
        <f>_3___Healthcare_Data_v1[[#This Row],[Discharge Date]]-_3___Healthcare_Data_v1[[#This Row],[Date of Admission]]</f>
        <v>9</v>
      </c>
      <c r="Q6760" s="1">
        <f>IFERROR(_3___Healthcare_Data_v1[[#This Row],[ Billing Amount ]]/_3___Healthcare_Data_v1[[#This Row],[Days in Hospital]],0)</f>
        <v>3058.8949744444444</v>
      </c>
      <c r="R6760" s="1" t="str">
        <f>IF(_3___Healthcare_Data_v1[[#This Row],[Age]]&gt;60,"Senior",IF(_3___Healthcare_Data_v1[[#This Row],[Age]]&gt;35,"Middle","Young"))</f>
        <v>Senior</v>
      </c>
    </row>
    <row r="6761" spans="1:18" x14ac:dyDescent="0.3">
      <c r="A6761" s="1" t="s">
        <v>18508</v>
      </c>
      <c r="B6761" s="1" t="s">
        <v>26626</v>
      </c>
      <c r="C6761" s="1" t="s">
        <v>26</v>
      </c>
      <c r="D6761" s="1" t="s">
        <v>114</v>
      </c>
      <c r="E6761" s="1" t="s">
        <v>26620</v>
      </c>
      <c r="F6761" s="2">
        <v>44087</v>
      </c>
      <c r="G6761" s="1" t="s">
        <v>18509</v>
      </c>
      <c r="H6761" s="1" t="s">
        <v>18510</v>
      </c>
      <c r="I6761" s="1" t="s">
        <v>26607</v>
      </c>
      <c r="J6761" s="3" t="s">
        <v>33425</v>
      </c>
      <c r="K6761">
        <v>219</v>
      </c>
      <c r="L6761" s="1" t="s">
        <v>38</v>
      </c>
      <c r="M6761" s="2">
        <v>44089</v>
      </c>
      <c r="N6761" s="1" t="s">
        <v>48</v>
      </c>
      <c r="O6761" s="1" t="s">
        <v>24</v>
      </c>
      <c r="P6761" s="1">
        <f>_3___Healthcare_Data_v1[[#This Row],[Discharge Date]]-_3___Healthcare_Data_v1[[#This Row],[Date of Admission]]</f>
        <v>2</v>
      </c>
      <c r="Q6761" s="1">
        <f>IFERROR(_3___Healthcare_Data_v1[[#This Row],[ Billing Amount ]]/_3___Healthcare_Data_v1[[#This Row],[Days in Hospital]],0)</f>
        <v>13929.392205</v>
      </c>
      <c r="R6761" s="1" t="str">
        <f>IF(_3___Healthcare_Data_v1[[#This Row],[Age]]&gt;60,"Senior",IF(_3___Healthcare_Data_v1[[#This Row],[Age]]&gt;35,"Middle","Young"))</f>
        <v>Senior</v>
      </c>
    </row>
    <row r="6762" spans="1:18" x14ac:dyDescent="0.3">
      <c r="A6762" s="1" t="s">
        <v>18511</v>
      </c>
      <c r="B6762" s="1" t="s">
        <v>26710</v>
      </c>
      <c r="C6762" s="1" t="s">
        <v>16</v>
      </c>
      <c r="D6762" s="1" t="s">
        <v>229</v>
      </c>
      <c r="E6762" s="1" t="s">
        <v>69</v>
      </c>
      <c r="F6762" s="2">
        <v>43535</v>
      </c>
      <c r="G6762" s="1" t="s">
        <v>18512</v>
      </c>
      <c r="H6762" s="1" t="s">
        <v>18513</v>
      </c>
      <c r="I6762" s="1" t="s">
        <v>21</v>
      </c>
      <c r="J6762" s="3" t="s">
        <v>33426</v>
      </c>
      <c r="K6762">
        <v>115</v>
      </c>
      <c r="L6762" s="1" t="s">
        <v>38</v>
      </c>
      <c r="M6762" s="2">
        <v>43547</v>
      </c>
      <c r="N6762" s="1" t="s">
        <v>48</v>
      </c>
      <c r="O6762" s="1" t="s">
        <v>32</v>
      </c>
      <c r="P6762" s="1">
        <f>_3___Healthcare_Data_v1[[#This Row],[Discharge Date]]-_3___Healthcare_Data_v1[[#This Row],[Date of Admission]]</f>
        <v>12</v>
      </c>
      <c r="Q6762" s="1">
        <f>IFERROR(_3___Healthcare_Data_v1[[#This Row],[ Billing Amount ]]/_3___Healthcare_Data_v1[[#This Row],[Days in Hospital]],0)</f>
        <v>5237.3565074999997</v>
      </c>
      <c r="R6762" s="1" t="str">
        <f>IF(_3___Healthcare_Data_v1[[#This Row],[Age]]&gt;60,"Senior",IF(_3___Healthcare_Data_v1[[#This Row],[Age]]&gt;35,"Middle","Young"))</f>
        <v>Senior</v>
      </c>
    </row>
    <row r="6763" spans="1:18" x14ac:dyDescent="0.3">
      <c r="A6763" s="1" t="s">
        <v>18514</v>
      </c>
      <c r="B6763" s="1" t="s">
        <v>26759</v>
      </c>
      <c r="C6763" s="1" t="s">
        <v>26</v>
      </c>
      <c r="D6763" s="1" t="s">
        <v>114</v>
      </c>
      <c r="E6763" s="1" t="s">
        <v>26615</v>
      </c>
      <c r="F6763" s="2">
        <v>44145</v>
      </c>
      <c r="G6763" s="1" t="s">
        <v>18515</v>
      </c>
      <c r="H6763" s="1" t="s">
        <v>18516</v>
      </c>
      <c r="I6763" s="1" t="s">
        <v>56</v>
      </c>
      <c r="J6763" s="3" t="s">
        <v>33427</v>
      </c>
      <c r="K6763">
        <v>301</v>
      </c>
      <c r="L6763" s="1" t="s">
        <v>38</v>
      </c>
      <c r="M6763" s="2">
        <v>44173</v>
      </c>
      <c r="N6763" s="1" t="s">
        <v>84</v>
      </c>
      <c r="O6763" s="1" t="s">
        <v>32</v>
      </c>
      <c r="P6763" s="1">
        <f>_3___Healthcare_Data_v1[[#This Row],[Discharge Date]]-_3___Healthcare_Data_v1[[#This Row],[Date of Admission]]</f>
        <v>28</v>
      </c>
      <c r="Q6763" s="1">
        <f>IFERROR(_3___Healthcare_Data_v1[[#This Row],[ Billing Amount ]]/_3___Healthcare_Data_v1[[#This Row],[Days in Hospital]],0)</f>
        <v>430.98715571428568</v>
      </c>
      <c r="R6763" s="1" t="str">
        <f>IF(_3___Healthcare_Data_v1[[#This Row],[Age]]&gt;60,"Senior",IF(_3___Healthcare_Data_v1[[#This Row],[Age]]&gt;35,"Middle","Young"))</f>
        <v>Senior</v>
      </c>
    </row>
    <row r="6764" spans="1:18" x14ac:dyDescent="0.3">
      <c r="A6764" s="1" t="s">
        <v>18517</v>
      </c>
      <c r="B6764" s="1" t="s">
        <v>26606</v>
      </c>
      <c r="C6764" s="1" t="s">
        <v>16</v>
      </c>
      <c r="D6764" s="1" t="s">
        <v>89</v>
      </c>
      <c r="E6764" s="1" t="s">
        <v>35</v>
      </c>
      <c r="F6764" s="2">
        <v>44969</v>
      </c>
      <c r="G6764" s="1" t="s">
        <v>18518</v>
      </c>
      <c r="H6764" s="1" t="s">
        <v>18519</v>
      </c>
      <c r="I6764" s="1" t="s">
        <v>21</v>
      </c>
      <c r="J6764" s="3" t="s">
        <v>33428</v>
      </c>
      <c r="K6764">
        <v>384</v>
      </c>
      <c r="L6764" s="1" t="s">
        <v>22</v>
      </c>
      <c r="M6764" s="2">
        <v>44976</v>
      </c>
      <c r="N6764" s="1" t="s">
        <v>31</v>
      </c>
      <c r="O6764" s="1" t="s">
        <v>44</v>
      </c>
      <c r="P6764" s="1">
        <f>_3___Healthcare_Data_v1[[#This Row],[Discharge Date]]-_3___Healthcare_Data_v1[[#This Row],[Date of Admission]]</f>
        <v>7</v>
      </c>
      <c r="Q6764" s="1">
        <f>IFERROR(_3___Healthcare_Data_v1[[#This Row],[ Billing Amount ]]/_3___Healthcare_Data_v1[[#This Row],[Days in Hospital]],0)</f>
        <v>2292.122952857143</v>
      </c>
      <c r="R6764" s="1" t="str">
        <f>IF(_3___Healthcare_Data_v1[[#This Row],[Age]]&gt;60,"Senior",IF(_3___Healthcare_Data_v1[[#This Row],[Age]]&gt;35,"Middle","Young"))</f>
        <v>Senior</v>
      </c>
    </row>
    <row r="6765" spans="1:18" x14ac:dyDescent="0.3">
      <c r="A6765" s="1" t="s">
        <v>18520</v>
      </c>
      <c r="B6765" s="1" t="s">
        <v>26866</v>
      </c>
      <c r="C6765" s="1" t="s">
        <v>26</v>
      </c>
      <c r="D6765" s="1" t="s">
        <v>114</v>
      </c>
      <c r="E6765" s="1" t="s">
        <v>26615</v>
      </c>
      <c r="F6765" s="2">
        <v>43539</v>
      </c>
      <c r="G6765" s="1" t="s">
        <v>18521</v>
      </c>
      <c r="H6765" s="1" t="s">
        <v>14488</v>
      </c>
      <c r="I6765" s="1" t="s">
        <v>52</v>
      </c>
      <c r="J6765" s="3" t="s">
        <v>33429</v>
      </c>
      <c r="K6765">
        <v>263</v>
      </c>
      <c r="L6765" s="1" t="s">
        <v>42</v>
      </c>
      <c r="M6765" s="2">
        <v>43552</v>
      </c>
      <c r="N6765" s="1" t="s">
        <v>84</v>
      </c>
      <c r="O6765" s="1" t="s">
        <v>44</v>
      </c>
      <c r="P6765" s="1">
        <f>_3___Healthcare_Data_v1[[#This Row],[Discharge Date]]-_3___Healthcare_Data_v1[[#This Row],[Date of Admission]]</f>
        <v>13</v>
      </c>
      <c r="Q6765" s="1">
        <f>IFERROR(_3___Healthcare_Data_v1[[#This Row],[ Billing Amount ]]/_3___Healthcare_Data_v1[[#This Row],[Days in Hospital]],0)</f>
        <v>1020.2990123076924</v>
      </c>
      <c r="R6765" s="1" t="str">
        <f>IF(_3___Healthcare_Data_v1[[#This Row],[Age]]&gt;60,"Senior",IF(_3___Healthcare_Data_v1[[#This Row],[Age]]&gt;35,"Middle","Young"))</f>
        <v>Senior</v>
      </c>
    </row>
    <row r="6766" spans="1:18" x14ac:dyDescent="0.3">
      <c r="A6766" s="1" t="s">
        <v>14547</v>
      </c>
      <c r="B6766" s="1" t="s">
        <v>26664</v>
      </c>
      <c r="C6766" s="1" t="s">
        <v>26</v>
      </c>
      <c r="D6766" s="1" t="s">
        <v>62</v>
      </c>
      <c r="E6766" s="1" t="s">
        <v>26620</v>
      </c>
      <c r="F6766" s="2">
        <v>44996</v>
      </c>
      <c r="G6766" s="1" t="s">
        <v>18522</v>
      </c>
      <c r="H6766" s="1" t="s">
        <v>1404</v>
      </c>
      <c r="I6766" s="1" t="s">
        <v>52</v>
      </c>
      <c r="J6766" s="3" t="s">
        <v>33430</v>
      </c>
      <c r="K6766">
        <v>377</v>
      </c>
      <c r="L6766" s="1" t="s">
        <v>38</v>
      </c>
      <c r="M6766" s="2">
        <v>45022</v>
      </c>
      <c r="N6766" s="1" t="s">
        <v>43</v>
      </c>
      <c r="O6766" s="1" t="s">
        <v>44</v>
      </c>
      <c r="P6766" s="1">
        <f>_3___Healthcare_Data_v1[[#This Row],[Discharge Date]]-_3___Healthcare_Data_v1[[#This Row],[Date of Admission]]</f>
        <v>26</v>
      </c>
      <c r="Q6766" s="1">
        <f>IFERROR(_3___Healthcare_Data_v1[[#This Row],[ Billing Amount ]]/_3___Healthcare_Data_v1[[#This Row],[Days in Hospital]],0)</f>
        <v>109.91936438461539</v>
      </c>
      <c r="R6766" s="1" t="str">
        <f>IF(_3___Healthcare_Data_v1[[#This Row],[Age]]&gt;60,"Senior",IF(_3___Healthcare_Data_v1[[#This Row],[Age]]&gt;35,"Middle","Young"))</f>
        <v>Senior</v>
      </c>
    </row>
    <row r="6767" spans="1:18" x14ac:dyDescent="0.3">
      <c r="A6767" s="1" t="s">
        <v>18523</v>
      </c>
      <c r="B6767" s="1" t="s">
        <v>26640</v>
      </c>
      <c r="C6767" s="1" t="s">
        <v>16</v>
      </c>
      <c r="D6767" s="1" t="s">
        <v>49</v>
      </c>
      <c r="E6767" s="1" t="s">
        <v>26620</v>
      </c>
      <c r="F6767" s="2">
        <v>44874</v>
      </c>
      <c r="G6767" s="1" t="s">
        <v>18524</v>
      </c>
      <c r="H6767" s="1" t="s">
        <v>18525</v>
      </c>
      <c r="I6767" s="1" t="s">
        <v>26607</v>
      </c>
      <c r="J6767" s="3" t="s">
        <v>33431</v>
      </c>
      <c r="K6767">
        <v>483</v>
      </c>
      <c r="L6767" s="1" t="s">
        <v>38</v>
      </c>
      <c r="M6767" s="2">
        <v>44878</v>
      </c>
      <c r="N6767" s="1" t="s">
        <v>31</v>
      </c>
      <c r="O6767" s="1" t="s">
        <v>44</v>
      </c>
      <c r="P6767" s="1">
        <f>_3___Healthcare_Data_v1[[#This Row],[Discharge Date]]-_3___Healthcare_Data_v1[[#This Row],[Date of Admission]]</f>
        <v>4</v>
      </c>
      <c r="Q6767" s="1">
        <f>IFERROR(_3___Healthcare_Data_v1[[#This Row],[ Billing Amount ]]/_3___Healthcare_Data_v1[[#This Row],[Days in Hospital]],0)</f>
        <v>1745.117207</v>
      </c>
      <c r="R6767" s="1" t="str">
        <f>IF(_3___Healthcare_Data_v1[[#This Row],[Age]]&gt;60,"Senior",IF(_3___Healthcare_Data_v1[[#This Row],[Age]]&gt;35,"Middle","Young"))</f>
        <v>Senior</v>
      </c>
    </row>
    <row r="6768" spans="1:18" x14ac:dyDescent="0.3">
      <c r="A6768" s="1" t="s">
        <v>18526</v>
      </c>
      <c r="B6768" s="1" t="s">
        <v>26672</v>
      </c>
      <c r="C6768" s="1" t="s">
        <v>16</v>
      </c>
      <c r="D6768" s="1" t="s">
        <v>62</v>
      </c>
      <c r="E6768" s="1" t="s">
        <v>69</v>
      </c>
      <c r="F6768" s="2">
        <v>44324</v>
      </c>
      <c r="G6768" s="1" t="s">
        <v>18527</v>
      </c>
      <c r="H6768" s="1" t="s">
        <v>18528</v>
      </c>
      <c r="I6768" s="1" t="s">
        <v>60</v>
      </c>
      <c r="J6768" s="3" t="s">
        <v>33432</v>
      </c>
      <c r="K6768">
        <v>277</v>
      </c>
      <c r="L6768" s="1" t="s">
        <v>22</v>
      </c>
      <c r="M6768" s="2">
        <v>44339</v>
      </c>
      <c r="N6768" s="1" t="s">
        <v>84</v>
      </c>
      <c r="O6768" s="1" t="s">
        <v>32</v>
      </c>
      <c r="P6768" s="1">
        <f>_3___Healthcare_Data_v1[[#This Row],[Discharge Date]]-_3___Healthcare_Data_v1[[#This Row],[Date of Admission]]</f>
        <v>15</v>
      </c>
      <c r="Q6768" s="1">
        <f>IFERROR(_3___Healthcare_Data_v1[[#This Row],[ Billing Amount ]]/_3___Healthcare_Data_v1[[#This Row],[Days in Hospital]],0)</f>
        <v>2350.2367299999996</v>
      </c>
      <c r="R6768" s="1" t="str">
        <f>IF(_3___Healthcare_Data_v1[[#This Row],[Age]]&gt;60,"Senior",IF(_3___Healthcare_Data_v1[[#This Row],[Age]]&gt;35,"Middle","Young"))</f>
        <v>Senior</v>
      </c>
    </row>
    <row r="6769" spans="1:18" x14ac:dyDescent="0.3">
      <c r="A6769" s="1" t="s">
        <v>18529</v>
      </c>
      <c r="B6769" s="1" t="s">
        <v>26776</v>
      </c>
      <c r="C6769" s="1" t="s">
        <v>16</v>
      </c>
      <c r="D6769" s="1" t="s">
        <v>114</v>
      </c>
      <c r="E6769" s="1" t="s">
        <v>69</v>
      </c>
      <c r="F6769" s="2">
        <v>44183</v>
      </c>
      <c r="G6769" s="1" t="s">
        <v>18530</v>
      </c>
      <c r="H6769" s="1" t="s">
        <v>2210</v>
      </c>
      <c r="I6769" s="1" t="s">
        <v>21</v>
      </c>
      <c r="J6769" s="3" t="s">
        <v>33433</v>
      </c>
      <c r="K6769">
        <v>430</v>
      </c>
      <c r="L6769" s="1" t="s">
        <v>38</v>
      </c>
      <c r="M6769" s="2">
        <v>44191</v>
      </c>
      <c r="N6769" s="1" t="s">
        <v>31</v>
      </c>
      <c r="O6769" s="1" t="s">
        <v>24</v>
      </c>
      <c r="P6769" s="1">
        <f>_3___Healthcare_Data_v1[[#This Row],[Discharge Date]]-_3___Healthcare_Data_v1[[#This Row],[Date of Admission]]</f>
        <v>8</v>
      </c>
      <c r="Q6769" s="1">
        <f>IFERROR(_3___Healthcare_Data_v1[[#This Row],[ Billing Amount ]]/_3___Healthcare_Data_v1[[#This Row],[Days in Hospital]],0)</f>
        <v>5096.3404012499996</v>
      </c>
      <c r="R6769" s="1" t="str">
        <f>IF(_3___Healthcare_Data_v1[[#This Row],[Age]]&gt;60,"Senior",IF(_3___Healthcare_Data_v1[[#This Row],[Age]]&gt;35,"Middle","Young"))</f>
        <v>Senior</v>
      </c>
    </row>
    <row r="6770" spans="1:18" x14ac:dyDescent="0.3">
      <c r="A6770" s="1" t="s">
        <v>18531</v>
      </c>
      <c r="B6770" s="1" t="s">
        <v>26795</v>
      </c>
      <c r="C6770" s="1" t="s">
        <v>26</v>
      </c>
      <c r="D6770" s="1" t="s">
        <v>89</v>
      </c>
      <c r="E6770" s="1" t="s">
        <v>26620</v>
      </c>
      <c r="F6770" s="2">
        <v>44337</v>
      </c>
      <c r="G6770" s="1" t="s">
        <v>18532</v>
      </c>
      <c r="H6770" s="1" t="s">
        <v>18533</v>
      </c>
      <c r="I6770" s="1" t="s">
        <v>52</v>
      </c>
      <c r="J6770" s="3" t="s">
        <v>33434</v>
      </c>
      <c r="K6770">
        <v>193</v>
      </c>
      <c r="L6770" s="1" t="s">
        <v>42</v>
      </c>
      <c r="M6770" s="2">
        <v>44354</v>
      </c>
      <c r="N6770" s="1" t="s">
        <v>23</v>
      </c>
      <c r="O6770" s="1" t="s">
        <v>44</v>
      </c>
      <c r="P6770" s="1">
        <f>_3___Healthcare_Data_v1[[#This Row],[Discharge Date]]-_3___Healthcare_Data_v1[[#This Row],[Date of Admission]]</f>
        <v>17</v>
      </c>
      <c r="Q6770" s="1">
        <f>IFERROR(_3___Healthcare_Data_v1[[#This Row],[ Billing Amount ]]/_3___Healthcare_Data_v1[[#This Row],[Days in Hospital]],0)</f>
        <v>365.89009223529411</v>
      </c>
      <c r="R6770" s="1" t="str">
        <f>IF(_3___Healthcare_Data_v1[[#This Row],[Age]]&gt;60,"Senior",IF(_3___Healthcare_Data_v1[[#This Row],[Age]]&gt;35,"Middle","Young"))</f>
        <v>Senior</v>
      </c>
    </row>
    <row r="6771" spans="1:18" x14ac:dyDescent="0.3">
      <c r="A6771" s="1" t="s">
        <v>18534</v>
      </c>
      <c r="B6771" s="1" t="s">
        <v>26720</v>
      </c>
      <c r="C6771" s="1" t="s">
        <v>26</v>
      </c>
      <c r="D6771" s="1" t="s">
        <v>27</v>
      </c>
      <c r="E6771" s="1" t="s">
        <v>28</v>
      </c>
      <c r="F6771" s="2">
        <v>43949</v>
      </c>
      <c r="G6771" s="1" t="s">
        <v>18535</v>
      </c>
      <c r="H6771" s="1" t="s">
        <v>14165</v>
      </c>
      <c r="I6771" s="1" t="s">
        <v>26607</v>
      </c>
      <c r="J6771" s="3" t="s">
        <v>33435</v>
      </c>
      <c r="K6771">
        <v>249</v>
      </c>
      <c r="L6771" s="1" t="s">
        <v>42</v>
      </c>
      <c r="M6771" s="2">
        <v>43951</v>
      </c>
      <c r="N6771" s="1" t="s">
        <v>43</v>
      </c>
      <c r="O6771" s="1" t="s">
        <v>24</v>
      </c>
      <c r="P6771" s="1">
        <f>_3___Healthcare_Data_v1[[#This Row],[Discharge Date]]-_3___Healthcare_Data_v1[[#This Row],[Date of Admission]]</f>
        <v>2</v>
      </c>
      <c r="Q6771" s="1">
        <f>IFERROR(_3___Healthcare_Data_v1[[#This Row],[ Billing Amount ]]/_3___Healthcare_Data_v1[[#This Row],[Days in Hospital]],0)</f>
        <v>8500.0080999999991</v>
      </c>
      <c r="R6771" s="1" t="str">
        <f>IF(_3___Healthcare_Data_v1[[#This Row],[Age]]&gt;60,"Senior",IF(_3___Healthcare_Data_v1[[#This Row],[Age]]&gt;35,"Middle","Young"))</f>
        <v>Senior</v>
      </c>
    </row>
    <row r="6772" spans="1:18" x14ac:dyDescent="0.3">
      <c r="A6772" s="1" t="s">
        <v>18536</v>
      </c>
      <c r="B6772" s="1" t="s">
        <v>26617</v>
      </c>
      <c r="C6772" s="1" t="s">
        <v>16</v>
      </c>
      <c r="D6772" s="1" t="s">
        <v>89</v>
      </c>
      <c r="E6772" s="1" t="s">
        <v>35</v>
      </c>
      <c r="F6772" s="2">
        <v>44945</v>
      </c>
      <c r="G6772" s="1" t="s">
        <v>18537</v>
      </c>
      <c r="H6772" s="1" t="s">
        <v>18538</v>
      </c>
      <c r="I6772" s="1" t="s">
        <v>56</v>
      </c>
      <c r="J6772" s="3" t="s">
        <v>33436</v>
      </c>
      <c r="K6772">
        <v>187</v>
      </c>
      <c r="L6772" s="1" t="s">
        <v>38</v>
      </c>
      <c r="M6772" s="2">
        <v>44973</v>
      </c>
      <c r="N6772" s="1" t="s">
        <v>43</v>
      </c>
      <c r="O6772" s="1" t="s">
        <v>32</v>
      </c>
      <c r="P6772" s="1">
        <f>_3___Healthcare_Data_v1[[#This Row],[Discharge Date]]-_3___Healthcare_Data_v1[[#This Row],[Date of Admission]]</f>
        <v>28</v>
      </c>
      <c r="Q6772" s="1">
        <f>IFERROR(_3___Healthcare_Data_v1[[#This Row],[ Billing Amount ]]/_3___Healthcare_Data_v1[[#This Row],[Days in Hospital]],0)</f>
        <v>148.35447589285715</v>
      </c>
      <c r="R6772" s="1" t="str">
        <f>IF(_3___Healthcare_Data_v1[[#This Row],[Age]]&gt;60,"Senior",IF(_3___Healthcare_Data_v1[[#This Row],[Age]]&gt;35,"Middle","Young"))</f>
        <v>Senior</v>
      </c>
    </row>
    <row r="6773" spans="1:18" x14ac:dyDescent="0.3">
      <c r="A6773" s="1" t="s">
        <v>18539</v>
      </c>
      <c r="B6773" s="1" t="s">
        <v>26624</v>
      </c>
      <c r="C6773" s="1" t="s">
        <v>16</v>
      </c>
      <c r="D6773" s="1" t="s">
        <v>17</v>
      </c>
      <c r="E6773" s="1" t="s">
        <v>28</v>
      </c>
      <c r="F6773" s="2">
        <v>44847</v>
      </c>
      <c r="G6773" s="1" t="s">
        <v>18540</v>
      </c>
      <c r="H6773" s="1" t="s">
        <v>18541</v>
      </c>
      <c r="I6773" s="1" t="s">
        <v>56</v>
      </c>
      <c r="J6773" s="3" t="s">
        <v>33437</v>
      </c>
      <c r="K6773">
        <v>498</v>
      </c>
      <c r="L6773" s="1" t="s">
        <v>38</v>
      </c>
      <c r="M6773" s="2">
        <v>44877</v>
      </c>
      <c r="N6773" s="1" t="s">
        <v>84</v>
      </c>
      <c r="O6773" s="1" t="s">
        <v>32</v>
      </c>
      <c r="P6773" s="1">
        <f>_3___Healthcare_Data_v1[[#This Row],[Discharge Date]]-_3___Healthcare_Data_v1[[#This Row],[Date of Admission]]</f>
        <v>30</v>
      </c>
      <c r="Q6773" s="1">
        <f>IFERROR(_3___Healthcare_Data_v1[[#This Row],[ Billing Amount ]]/_3___Healthcare_Data_v1[[#This Row],[Days in Hospital]],0)</f>
        <v>1496.7420716666668</v>
      </c>
      <c r="R6773" s="1" t="str">
        <f>IF(_3___Healthcare_Data_v1[[#This Row],[Age]]&gt;60,"Senior",IF(_3___Healthcare_Data_v1[[#This Row],[Age]]&gt;35,"Middle","Young"))</f>
        <v>Senior</v>
      </c>
    </row>
    <row r="6774" spans="1:18" x14ac:dyDescent="0.3">
      <c r="A6774" s="1" t="s">
        <v>18542</v>
      </c>
      <c r="B6774" s="1" t="s">
        <v>26624</v>
      </c>
      <c r="C6774" s="1" t="s">
        <v>16</v>
      </c>
      <c r="D6774" s="1" t="s">
        <v>17</v>
      </c>
      <c r="E6774" s="1" t="s">
        <v>28</v>
      </c>
      <c r="F6774" s="2">
        <v>44294</v>
      </c>
      <c r="G6774" s="1" t="s">
        <v>13086</v>
      </c>
      <c r="H6774" s="1" t="s">
        <v>9629</v>
      </c>
      <c r="I6774" s="1" t="s">
        <v>60</v>
      </c>
      <c r="J6774" s="3" t="s">
        <v>33438</v>
      </c>
      <c r="K6774">
        <v>247</v>
      </c>
      <c r="L6774" s="1" t="s">
        <v>42</v>
      </c>
      <c r="M6774" s="2">
        <v>44307</v>
      </c>
      <c r="N6774" s="1" t="s">
        <v>48</v>
      </c>
      <c r="O6774" s="1" t="s">
        <v>32</v>
      </c>
      <c r="P6774" s="1">
        <f>_3___Healthcare_Data_v1[[#This Row],[Discharge Date]]-_3___Healthcare_Data_v1[[#This Row],[Date of Admission]]</f>
        <v>13</v>
      </c>
      <c r="Q6774" s="1">
        <f>IFERROR(_3___Healthcare_Data_v1[[#This Row],[ Billing Amount ]]/_3___Healthcare_Data_v1[[#This Row],[Days in Hospital]],0)</f>
        <v>1965.3366107692309</v>
      </c>
      <c r="R6774" s="1" t="str">
        <f>IF(_3___Healthcare_Data_v1[[#This Row],[Age]]&gt;60,"Senior",IF(_3___Healthcare_Data_v1[[#This Row],[Age]]&gt;35,"Middle","Young"))</f>
        <v>Senior</v>
      </c>
    </row>
    <row r="6775" spans="1:18" x14ac:dyDescent="0.3">
      <c r="A6775" s="1" t="s">
        <v>177</v>
      </c>
      <c r="B6775" s="1" t="s">
        <v>26710</v>
      </c>
      <c r="C6775" s="1" t="s">
        <v>26</v>
      </c>
      <c r="D6775" s="1" t="s">
        <v>89</v>
      </c>
      <c r="E6775" s="1" t="s">
        <v>26620</v>
      </c>
      <c r="F6775" s="2">
        <v>44483</v>
      </c>
      <c r="G6775" s="1" t="s">
        <v>18543</v>
      </c>
      <c r="H6775" s="1" t="s">
        <v>18544</v>
      </c>
      <c r="I6775" s="1" t="s">
        <v>52</v>
      </c>
      <c r="J6775" s="3" t="s">
        <v>33439</v>
      </c>
      <c r="K6775">
        <v>433</v>
      </c>
      <c r="L6775" s="1" t="s">
        <v>38</v>
      </c>
      <c r="M6775" s="2">
        <v>44508</v>
      </c>
      <c r="N6775" s="1" t="s">
        <v>48</v>
      </c>
      <c r="O6775" s="1" t="s">
        <v>44</v>
      </c>
      <c r="P6775" s="1">
        <f>_3___Healthcare_Data_v1[[#This Row],[Discharge Date]]-_3___Healthcare_Data_v1[[#This Row],[Date of Admission]]</f>
        <v>25</v>
      </c>
      <c r="Q6775" s="1">
        <f>IFERROR(_3___Healthcare_Data_v1[[#This Row],[ Billing Amount ]]/_3___Healthcare_Data_v1[[#This Row],[Days in Hospital]],0)</f>
        <v>276.69062295999998</v>
      </c>
      <c r="R6775" s="1" t="str">
        <f>IF(_3___Healthcare_Data_v1[[#This Row],[Age]]&gt;60,"Senior",IF(_3___Healthcare_Data_v1[[#This Row],[Age]]&gt;35,"Middle","Young"))</f>
        <v>Senior</v>
      </c>
    </row>
    <row r="6776" spans="1:18" x14ac:dyDescent="0.3">
      <c r="A6776" s="1" t="s">
        <v>18545</v>
      </c>
      <c r="B6776" s="1" t="s">
        <v>26659</v>
      </c>
      <c r="C6776" s="1" t="s">
        <v>16</v>
      </c>
      <c r="D6776" s="1" t="s">
        <v>229</v>
      </c>
      <c r="E6776" s="1" t="s">
        <v>26620</v>
      </c>
      <c r="F6776" s="2">
        <v>44044</v>
      </c>
      <c r="G6776" s="1" t="s">
        <v>18546</v>
      </c>
      <c r="H6776" s="1" t="s">
        <v>18547</v>
      </c>
      <c r="I6776" s="1" t="s">
        <v>60</v>
      </c>
      <c r="J6776" s="3" t="s">
        <v>33440</v>
      </c>
      <c r="K6776">
        <v>111</v>
      </c>
      <c r="L6776" s="1" t="s">
        <v>42</v>
      </c>
      <c r="M6776" s="2">
        <v>44058</v>
      </c>
      <c r="N6776" s="1" t="s">
        <v>84</v>
      </c>
      <c r="O6776" s="1" t="s">
        <v>24</v>
      </c>
      <c r="P6776" s="1">
        <f>_3___Healthcare_Data_v1[[#This Row],[Discharge Date]]-_3___Healthcare_Data_v1[[#This Row],[Date of Admission]]</f>
        <v>14</v>
      </c>
      <c r="Q6776" s="1">
        <f>IFERROR(_3___Healthcare_Data_v1[[#This Row],[ Billing Amount ]]/_3___Healthcare_Data_v1[[#This Row],[Days in Hospital]],0)</f>
        <v>2113.0116921428571</v>
      </c>
      <c r="R6776" s="1" t="str">
        <f>IF(_3___Healthcare_Data_v1[[#This Row],[Age]]&gt;60,"Senior",IF(_3___Healthcare_Data_v1[[#This Row],[Age]]&gt;35,"Middle","Young"))</f>
        <v>Senior</v>
      </c>
    </row>
    <row r="6777" spans="1:18" x14ac:dyDescent="0.3">
      <c r="A6777" s="1" t="s">
        <v>563</v>
      </c>
      <c r="B6777" s="1" t="s">
        <v>26720</v>
      </c>
      <c r="C6777" s="1" t="s">
        <v>16</v>
      </c>
      <c r="D6777" s="1" t="s">
        <v>89</v>
      </c>
      <c r="E6777" s="1" t="s">
        <v>26615</v>
      </c>
      <c r="F6777" s="2">
        <v>44224</v>
      </c>
      <c r="G6777" s="1" t="s">
        <v>18548</v>
      </c>
      <c r="H6777" s="1" t="s">
        <v>18549</v>
      </c>
      <c r="I6777" s="1" t="s">
        <v>21</v>
      </c>
      <c r="J6777" s="3" t="s">
        <v>33441</v>
      </c>
      <c r="K6777">
        <v>260</v>
      </c>
      <c r="L6777" s="1" t="s">
        <v>42</v>
      </c>
      <c r="M6777" s="2">
        <v>44240</v>
      </c>
      <c r="N6777" s="1" t="s">
        <v>84</v>
      </c>
      <c r="O6777" s="1" t="s">
        <v>24</v>
      </c>
      <c r="P6777" s="1">
        <f>_3___Healthcare_Data_v1[[#This Row],[Discharge Date]]-_3___Healthcare_Data_v1[[#This Row],[Date of Admission]]</f>
        <v>16</v>
      </c>
      <c r="Q6777" s="1">
        <f>IFERROR(_3___Healthcare_Data_v1[[#This Row],[ Billing Amount ]]/_3___Healthcare_Data_v1[[#This Row],[Days in Hospital]],0)</f>
        <v>545.74722937499996</v>
      </c>
      <c r="R6777" s="1" t="str">
        <f>IF(_3___Healthcare_Data_v1[[#This Row],[Age]]&gt;60,"Senior",IF(_3___Healthcare_Data_v1[[#This Row],[Age]]&gt;35,"Middle","Young"))</f>
        <v>Senior</v>
      </c>
    </row>
    <row r="6778" spans="1:18" x14ac:dyDescent="0.3">
      <c r="A6778" s="1" t="s">
        <v>18550</v>
      </c>
      <c r="B6778" s="1" t="s">
        <v>26737</v>
      </c>
      <c r="C6778" s="1" t="s">
        <v>16</v>
      </c>
      <c r="D6778" s="1" t="s">
        <v>89</v>
      </c>
      <c r="E6778" s="1" t="s">
        <v>26615</v>
      </c>
      <c r="F6778" s="2">
        <v>43602</v>
      </c>
      <c r="G6778" s="1" t="s">
        <v>18551</v>
      </c>
      <c r="H6778" s="1" t="s">
        <v>18552</v>
      </c>
      <c r="I6778" s="1" t="s">
        <v>60</v>
      </c>
      <c r="J6778" s="3" t="s">
        <v>33442</v>
      </c>
      <c r="K6778">
        <v>453</v>
      </c>
      <c r="L6778" s="1" t="s">
        <v>38</v>
      </c>
      <c r="M6778" s="2">
        <v>43624</v>
      </c>
      <c r="N6778" s="1" t="s">
        <v>48</v>
      </c>
      <c r="O6778" s="1" t="s">
        <v>44</v>
      </c>
      <c r="P6778" s="1">
        <f>_3___Healthcare_Data_v1[[#This Row],[Discharge Date]]-_3___Healthcare_Data_v1[[#This Row],[Date of Admission]]</f>
        <v>22</v>
      </c>
      <c r="Q6778" s="1">
        <f>IFERROR(_3___Healthcare_Data_v1[[#This Row],[ Billing Amount ]]/_3___Healthcare_Data_v1[[#This Row],[Days in Hospital]],0)</f>
        <v>839.69846909090916</v>
      </c>
      <c r="R6778" s="1" t="str">
        <f>IF(_3___Healthcare_Data_v1[[#This Row],[Age]]&gt;60,"Senior",IF(_3___Healthcare_Data_v1[[#This Row],[Age]]&gt;35,"Middle","Young"))</f>
        <v>Senior</v>
      </c>
    </row>
    <row r="6779" spans="1:18" x14ac:dyDescent="0.3">
      <c r="A6779" s="1" t="s">
        <v>18553</v>
      </c>
      <c r="B6779" s="1" t="s">
        <v>26622</v>
      </c>
      <c r="C6779" s="1" t="s">
        <v>16</v>
      </c>
      <c r="D6779" s="1" t="s">
        <v>89</v>
      </c>
      <c r="E6779" s="1" t="s">
        <v>26615</v>
      </c>
      <c r="F6779" s="2">
        <v>45146</v>
      </c>
      <c r="G6779" s="1" t="s">
        <v>18554</v>
      </c>
      <c r="H6779" s="1" t="s">
        <v>18555</v>
      </c>
      <c r="I6779" s="1" t="s">
        <v>52</v>
      </c>
      <c r="J6779" s="3" t="s">
        <v>33443</v>
      </c>
      <c r="K6779">
        <v>423</v>
      </c>
      <c r="L6779" s="1" t="s">
        <v>38</v>
      </c>
      <c r="M6779" s="2">
        <v>45148</v>
      </c>
      <c r="N6779" s="1" t="s">
        <v>23</v>
      </c>
      <c r="O6779" s="1" t="s">
        <v>32</v>
      </c>
      <c r="P6779" s="1">
        <f>_3___Healthcare_Data_v1[[#This Row],[Discharge Date]]-_3___Healthcare_Data_v1[[#This Row],[Date of Admission]]</f>
        <v>2</v>
      </c>
      <c r="Q6779" s="1">
        <f>IFERROR(_3___Healthcare_Data_v1[[#This Row],[ Billing Amount ]]/_3___Healthcare_Data_v1[[#This Row],[Days in Hospital]],0)</f>
        <v>9369.5242350000008</v>
      </c>
      <c r="R6779" s="1" t="str">
        <f>IF(_3___Healthcare_Data_v1[[#This Row],[Age]]&gt;60,"Senior",IF(_3___Healthcare_Data_v1[[#This Row],[Age]]&gt;35,"Middle","Young"))</f>
        <v>Senior</v>
      </c>
    </row>
    <row r="6780" spans="1:18" x14ac:dyDescent="0.3">
      <c r="A6780" s="1" t="s">
        <v>18556</v>
      </c>
      <c r="B6780" s="1" t="s">
        <v>26837</v>
      </c>
      <c r="C6780" s="1" t="s">
        <v>16</v>
      </c>
      <c r="D6780" s="1" t="s">
        <v>62</v>
      </c>
      <c r="E6780" s="1" t="s">
        <v>28</v>
      </c>
      <c r="F6780" s="2">
        <v>43997</v>
      </c>
      <c r="G6780" s="1" t="s">
        <v>18557</v>
      </c>
      <c r="H6780" s="1" t="s">
        <v>11662</v>
      </c>
      <c r="I6780" s="1" t="s">
        <v>52</v>
      </c>
      <c r="J6780" s="3" t="s">
        <v>33444</v>
      </c>
      <c r="K6780">
        <v>200</v>
      </c>
      <c r="L6780" s="1" t="s">
        <v>42</v>
      </c>
      <c r="M6780" s="2">
        <v>44022</v>
      </c>
      <c r="N6780" s="1" t="s">
        <v>31</v>
      </c>
      <c r="O6780" s="1" t="s">
        <v>44</v>
      </c>
      <c r="P6780" s="1">
        <f>_3___Healthcare_Data_v1[[#This Row],[Discharge Date]]-_3___Healthcare_Data_v1[[#This Row],[Date of Admission]]</f>
        <v>25</v>
      </c>
      <c r="Q6780" s="1">
        <f>IFERROR(_3___Healthcare_Data_v1[[#This Row],[ Billing Amount ]]/_3___Healthcare_Data_v1[[#This Row],[Days in Hospital]],0)</f>
        <v>1066.9739612000001</v>
      </c>
      <c r="R6780" s="1" t="str">
        <f>IF(_3___Healthcare_Data_v1[[#This Row],[Age]]&gt;60,"Senior",IF(_3___Healthcare_Data_v1[[#This Row],[Age]]&gt;35,"Middle","Young"))</f>
        <v>Senior</v>
      </c>
    </row>
    <row r="6781" spans="1:18" x14ac:dyDescent="0.3">
      <c r="A6781" s="1" t="s">
        <v>18558</v>
      </c>
      <c r="B6781" s="1" t="s">
        <v>26850</v>
      </c>
      <c r="C6781" s="1" t="s">
        <v>26</v>
      </c>
      <c r="D6781" s="1" t="s">
        <v>62</v>
      </c>
      <c r="E6781" s="1" t="s">
        <v>26615</v>
      </c>
      <c r="F6781" s="2">
        <v>44259</v>
      </c>
      <c r="G6781" s="1" t="s">
        <v>18559</v>
      </c>
      <c r="H6781" s="1" t="s">
        <v>18560</v>
      </c>
      <c r="I6781" s="1" t="s">
        <v>26607</v>
      </c>
      <c r="J6781" s="3" t="s">
        <v>33445</v>
      </c>
      <c r="K6781">
        <v>289</v>
      </c>
      <c r="L6781" s="1" t="s">
        <v>42</v>
      </c>
      <c r="M6781" s="2">
        <v>44276</v>
      </c>
      <c r="N6781" s="1" t="s">
        <v>48</v>
      </c>
      <c r="O6781" s="1" t="s">
        <v>44</v>
      </c>
      <c r="P6781" s="1">
        <f>_3___Healthcare_Data_v1[[#This Row],[Discharge Date]]-_3___Healthcare_Data_v1[[#This Row],[Date of Admission]]</f>
        <v>17</v>
      </c>
      <c r="Q6781" s="1">
        <f>IFERROR(_3___Healthcare_Data_v1[[#This Row],[ Billing Amount ]]/_3___Healthcare_Data_v1[[#This Row],[Days in Hospital]],0)</f>
        <v>169.9726964117647</v>
      </c>
      <c r="R6781" s="1" t="str">
        <f>IF(_3___Healthcare_Data_v1[[#This Row],[Age]]&gt;60,"Senior",IF(_3___Healthcare_Data_v1[[#This Row],[Age]]&gt;35,"Middle","Young"))</f>
        <v>Senior</v>
      </c>
    </row>
    <row r="6782" spans="1:18" x14ac:dyDescent="0.3">
      <c r="A6782" s="1" t="s">
        <v>18561</v>
      </c>
      <c r="B6782" s="1" t="s">
        <v>26732</v>
      </c>
      <c r="C6782" s="1" t="s">
        <v>16</v>
      </c>
      <c r="D6782" s="1" t="s">
        <v>27</v>
      </c>
      <c r="E6782" s="1" t="s">
        <v>69</v>
      </c>
      <c r="F6782" s="2">
        <v>44548</v>
      </c>
      <c r="G6782" s="1" t="s">
        <v>18562</v>
      </c>
      <c r="H6782" s="1" t="s">
        <v>18563</v>
      </c>
      <c r="I6782" s="1" t="s">
        <v>56</v>
      </c>
      <c r="J6782" s="3" t="s">
        <v>33446</v>
      </c>
      <c r="K6782">
        <v>358</v>
      </c>
      <c r="L6782" s="1" t="s">
        <v>38</v>
      </c>
      <c r="M6782" s="2">
        <v>44567</v>
      </c>
      <c r="N6782" s="1" t="s">
        <v>23</v>
      </c>
      <c r="O6782" s="1" t="s">
        <v>32</v>
      </c>
      <c r="P6782" s="1">
        <f>_3___Healthcare_Data_v1[[#This Row],[Discharge Date]]-_3___Healthcare_Data_v1[[#This Row],[Date of Admission]]</f>
        <v>19</v>
      </c>
      <c r="Q6782" s="1">
        <f>IFERROR(_3___Healthcare_Data_v1[[#This Row],[ Billing Amount ]]/_3___Healthcare_Data_v1[[#This Row],[Days in Hospital]],0)</f>
        <v>3099.3910757894737</v>
      </c>
      <c r="R6782" s="1" t="str">
        <f>IF(_3___Healthcare_Data_v1[[#This Row],[Age]]&gt;60,"Senior",IF(_3___Healthcare_Data_v1[[#This Row],[Age]]&gt;35,"Middle","Young"))</f>
        <v>Senior</v>
      </c>
    </row>
    <row r="6783" spans="1:18" x14ac:dyDescent="0.3">
      <c r="A6783" s="1" t="s">
        <v>18564</v>
      </c>
      <c r="B6783" s="1" t="s">
        <v>26664</v>
      </c>
      <c r="C6783" s="1" t="s">
        <v>26</v>
      </c>
      <c r="D6783" s="1" t="s">
        <v>49</v>
      </c>
      <c r="E6783" s="1" t="s">
        <v>26620</v>
      </c>
      <c r="F6783" s="2">
        <v>44250</v>
      </c>
      <c r="G6783" s="1" t="s">
        <v>18565</v>
      </c>
      <c r="H6783" s="1" t="s">
        <v>10436</v>
      </c>
      <c r="I6783" s="1" t="s">
        <v>60</v>
      </c>
      <c r="J6783" s="3" t="s">
        <v>33447</v>
      </c>
      <c r="K6783">
        <v>191</v>
      </c>
      <c r="L6783" s="1" t="s">
        <v>38</v>
      </c>
      <c r="M6783" s="2">
        <v>44271</v>
      </c>
      <c r="N6783" s="1" t="s">
        <v>84</v>
      </c>
      <c r="O6783" s="1" t="s">
        <v>24</v>
      </c>
      <c r="P6783" s="1">
        <f>_3___Healthcare_Data_v1[[#This Row],[Discharge Date]]-_3___Healthcare_Data_v1[[#This Row],[Date of Admission]]</f>
        <v>21</v>
      </c>
      <c r="Q6783" s="1">
        <f>IFERROR(_3___Healthcare_Data_v1[[#This Row],[ Billing Amount ]]/_3___Healthcare_Data_v1[[#This Row],[Days in Hospital]],0)</f>
        <v>917.89368523809526</v>
      </c>
      <c r="R6783" s="1" t="str">
        <f>IF(_3___Healthcare_Data_v1[[#This Row],[Age]]&gt;60,"Senior",IF(_3___Healthcare_Data_v1[[#This Row],[Age]]&gt;35,"Middle","Young"))</f>
        <v>Senior</v>
      </c>
    </row>
    <row r="6784" spans="1:18" x14ac:dyDescent="0.3">
      <c r="A6784" s="1" t="s">
        <v>18566</v>
      </c>
      <c r="B6784" s="1" t="s">
        <v>26617</v>
      </c>
      <c r="C6784" s="1" t="s">
        <v>26</v>
      </c>
      <c r="D6784" s="1" t="s">
        <v>27</v>
      </c>
      <c r="E6784" s="1" t="s">
        <v>26620</v>
      </c>
      <c r="F6784" s="2">
        <v>44612</v>
      </c>
      <c r="G6784" s="1" t="s">
        <v>18567</v>
      </c>
      <c r="H6784" s="1" t="s">
        <v>18568</v>
      </c>
      <c r="I6784" s="1" t="s">
        <v>60</v>
      </c>
      <c r="J6784" s="3" t="s">
        <v>33448</v>
      </c>
      <c r="K6784">
        <v>179</v>
      </c>
      <c r="L6784" s="1" t="s">
        <v>42</v>
      </c>
      <c r="M6784" s="2">
        <v>44617</v>
      </c>
      <c r="N6784" s="1" t="s">
        <v>84</v>
      </c>
      <c r="O6784" s="1" t="s">
        <v>24</v>
      </c>
      <c r="P6784" s="1">
        <f>_3___Healthcare_Data_v1[[#This Row],[Discharge Date]]-_3___Healthcare_Data_v1[[#This Row],[Date of Admission]]</f>
        <v>5</v>
      </c>
      <c r="Q6784" s="1">
        <f>IFERROR(_3___Healthcare_Data_v1[[#This Row],[ Billing Amount ]]/_3___Healthcare_Data_v1[[#This Row],[Days in Hospital]],0)</f>
        <v>1938.7232354</v>
      </c>
      <c r="R6784" s="1" t="str">
        <f>IF(_3___Healthcare_Data_v1[[#This Row],[Age]]&gt;60,"Senior",IF(_3___Healthcare_Data_v1[[#This Row],[Age]]&gt;35,"Middle","Young"))</f>
        <v>Senior</v>
      </c>
    </row>
    <row r="6785" spans="1:18" x14ac:dyDescent="0.3">
      <c r="A6785" s="1" t="s">
        <v>8075</v>
      </c>
      <c r="B6785" s="1" t="s">
        <v>26644</v>
      </c>
      <c r="C6785" s="1" t="s">
        <v>16</v>
      </c>
      <c r="D6785" s="1" t="s">
        <v>89</v>
      </c>
      <c r="E6785" s="1" t="s">
        <v>35</v>
      </c>
      <c r="F6785" s="2">
        <v>44726</v>
      </c>
      <c r="G6785" s="1" t="s">
        <v>18569</v>
      </c>
      <c r="H6785" s="1" t="s">
        <v>18570</v>
      </c>
      <c r="I6785" s="1" t="s">
        <v>56</v>
      </c>
      <c r="J6785" s="3" t="s">
        <v>33449</v>
      </c>
      <c r="K6785">
        <v>441</v>
      </c>
      <c r="L6785" s="1" t="s">
        <v>38</v>
      </c>
      <c r="M6785" s="2">
        <v>44743</v>
      </c>
      <c r="N6785" s="1" t="s">
        <v>43</v>
      </c>
      <c r="O6785" s="1" t="s">
        <v>44</v>
      </c>
      <c r="P6785" s="1">
        <f>_3___Healthcare_Data_v1[[#This Row],[Discharge Date]]-_3___Healthcare_Data_v1[[#This Row],[Date of Admission]]</f>
        <v>17</v>
      </c>
      <c r="Q6785" s="1">
        <f>IFERROR(_3___Healthcare_Data_v1[[#This Row],[ Billing Amount ]]/_3___Healthcare_Data_v1[[#This Row],[Days in Hospital]],0)</f>
        <v>373.80595988235297</v>
      </c>
      <c r="R6785" s="1" t="str">
        <f>IF(_3___Healthcare_Data_v1[[#This Row],[Age]]&gt;60,"Senior",IF(_3___Healthcare_Data_v1[[#This Row],[Age]]&gt;35,"Middle","Young"))</f>
        <v>Senior</v>
      </c>
    </row>
    <row r="6786" spans="1:18" x14ac:dyDescent="0.3">
      <c r="A6786" s="1" t="s">
        <v>17911</v>
      </c>
      <c r="B6786" s="1" t="s">
        <v>26612</v>
      </c>
      <c r="C6786" s="1" t="s">
        <v>16</v>
      </c>
      <c r="D6786" s="1" t="s">
        <v>62</v>
      </c>
      <c r="E6786" s="1" t="s">
        <v>69</v>
      </c>
      <c r="F6786" s="2">
        <v>44637</v>
      </c>
      <c r="G6786" s="1" t="s">
        <v>18571</v>
      </c>
      <c r="H6786" s="1" t="s">
        <v>4343</v>
      </c>
      <c r="I6786" s="1" t="s">
        <v>56</v>
      </c>
      <c r="J6786" s="3" t="s">
        <v>33450</v>
      </c>
      <c r="K6786">
        <v>193</v>
      </c>
      <c r="L6786" s="1" t="s">
        <v>38</v>
      </c>
      <c r="M6786" s="2">
        <v>44661</v>
      </c>
      <c r="N6786" s="1" t="s">
        <v>43</v>
      </c>
      <c r="O6786" s="1" t="s">
        <v>32</v>
      </c>
      <c r="P6786" s="1">
        <f>_3___Healthcare_Data_v1[[#This Row],[Discharge Date]]-_3___Healthcare_Data_v1[[#This Row],[Date of Admission]]</f>
        <v>24</v>
      </c>
      <c r="Q6786" s="1">
        <f>IFERROR(_3___Healthcare_Data_v1[[#This Row],[ Billing Amount ]]/_3___Healthcare_Data_v1[[#This Row],[Days in Hospital]],0)</f>
        <v>3285.5890354166663</v>
      </c>
      <c r="R6786" s="1" t="str">
        <f>IF(_3___Healthcare_Data_v1[[#This Row],[Age]]&gt;60,"Senior",IF(_3___Healthcare_Data_v1[[#This Row],[Age]]&gt;35,"Middle","Young"))</f>
        <v>Senior</v>
      </c>
    </row>
    <row r="6787" spans="1:18" x14ac:dyDescent="0.3">
      <c r="A6787" s="1" t="s">
        <v>18572</v>
      </c>
      <c r="B6787" s="1" t="s">
        <v>26659</v>
      </c>
      <c r="C6787" s="1" t="s">
        <v>16</v>
      </c>
      <c r="D6787" s="1" t="s">
        <v>229</v>
      </c>
      <c r="E6787" s="1" t="s">
        <v>26615</v>
      </c>
      <c r="F6787" s="2">
        <v>43827</v>
      </c>
      <c r="G6787" s="1" t="s">
        <v>18573</v>
      </c>
      <c r="H6787" s="1" t="s">
        <v>18574</v>
      </c>
      <c r="I6787" s="1" t="s">
        <v>26607</v>
      </c>
      <c r="J6787" s="3" t="s">
        <v>33451</v>
      </c>
      <c r="K6787">
        <v>394</v>
      </c>
      <c r="L6787" s="1" t="s">
        <v>22</v>
      </c>
      <c r="M6787" s="2">
        <v>43836</v>
      </c>
      <c r="N6787" s="1" t="s">
        <v>84</v>
      </c>
      <c r="O6787" s="1" t="s">
        <v>32</v>
      </c>
      <c r="P6787" s="1">
        <f>_3___Healthcare_Data_v1[[#This Row],[Discharge Date]]-_3___Healthcare_Data_v1[[#This Row],[Date of Admission]]</f>
        <v>9</v>
      </c>
      <c r="Q6787" s="1">
        <f>IFERROR(_3___Healthcare_Data_v1[[#This Row],[ Billing Amount ]]/_3___Healthcare_Data_v1[[#This Row],[Days in Hospital]],0)</f>
        <v>1925.4779788888891</v>
      </c>
      <c r="R6787" s="1" t="str">
        <f>IF(_3___Healthcare_Data_v1[[#This Row],[Age]]&gt;60,"Senior",IF(_3___Healthcare_Data_v1[[#This Row],[Age]]&gt;35,"Middle","Young"))</f>
        <v>Senior</v>
      </c>
    </row>
    <row r="6788" spans="1:18" x14ac:dyDescent="0.3">
      <c r="A6788" s="1" t="s">
        <v>18575</v>
      </c>
      <c r="B6788" s="1" t="s">
        <v>26725</v>
      </c>
      <c r="C6788" s="1" t="s">
        <v>16</v>
      </c>
      <c r="D6788" s="1" t="s">
        <v>229</v>
      </c>
      <c r="E6788" s="1" t="s">
        <v>26620</v>
      </c>
      <c r="F6788" s="2">
        <v>44414</v>
      </c>
      <c r="G6788" s="1" t="s">
        <v>18576</v>
      </c>
      <c r="H6788" s="1" t="s">
        <v>18577</v>
      </c>
      <c r="I6788" s="1" t="s">
        <v>56</v>
      </c>
      <c r="J6788" s="3" t="s">
        <v>33452</v>
      </c>
      <c r="K6788">
        <v>339</v>
      </c>
      <c r="L6788" s="1" t="s">
        <v>42</v>
      </c>
      <c r="M6788" s="2">
        <v>44429</v>
      </c>
      <c r="N6788" s="1" t="s">
        <v>23</v>
      </c>
      <c r="O6788" s="1" t="s">
        <v>24</v>
      </c>
      <c r="P6788" s="1">
        <f>_3___Healthcare_Data_v1[[#This Row],[Discharge Date]]-_3___Healthcare_Data_v1[[#This Row],[Date of Admission]]</f>
        <v>15</v>
      </c>
      <c r="Q6788" s="1">
        <f>IFERROR(_3___Healthcare_Data_v1[[#This Row],[ Billing Amount ]]/_3___Healthcare_Data_v1[[#This Row],[Days in Hospital]],0)</f>
        <v>1762.5217299999999</v>
      </c>
      <c r="R6788" s="1" t="str">
        <f>IF(_3___Healthcare_Data_v1[[#This Row],[Age]]&gt;60,"Senior",IF(_3___Healthcare_Data_v1[[#This Row],[Age]]&gt;35,"Middle","Young"))</f>
        <v>Senior</v>
      </c>
    </row>
    <row r="6789" spans="1:18" x14ac:dyDescent="0.3">
      <c r="A6789" s="1" t="s">
        <v>18578</v>
      </c>
      <c r="B6789" s="1" t="s">
        <v>26873</v>
      </c>
      <c r="C6789" s="1" t="s">
        <v>16</v>
      </c>
      <c r="D6789" s="1" t="s">
        <v>49</v>
      </c>
      <c r="E6789" s="1" t="s">
        <v>26620</v>
      </c>
      <c r="F6789" s="2">
        <v>43512</v>
      </c>
      <c r="G6789" s="1" t="s">
        <v>18579</v>
      </c>
      <c r="H6789" s="1" t="s">
        <v>18580</v>
      </c>
      <c r="I6789" s="1" t="s">
        <v>52</v>
      </c>
      <c r="J6789" s="3" t="s">
        <v>33453</v>
      </c>
      <c r="K6789">
        <v>376</v>
      </c>
      <c r="L6789" s="1" t="s">
        <v>42</v>
      </c>
      <c r="M6789" s="2">
        <v>43523</v>
      </c>
      <c r="N6789" s="1" t="s">
        <v>84</v>
      </c>
      <c r="O6789" s="1" t="s">
        <v>32</v>
      </c>
      <c r="P6789" s="1">
        <f>_3___Healthcare_Data_v1[[#This Row],[Discharge Date]]-_3___Healthcare_Data_v1[[#This Row],[Date of Admission]]</f>
        <v>11</v>
      </c>
      <c r="Q6789" s="1">
        <f>IFERROR(_3___Healthcare_Data_v1[[#This Row],[ Billing Amount ]]/_3___Healthcare_Data_v1[[#This Row],[Days in Hospital]],0)</f>
        <v>2331.3286990909091</v>
      </c>
      <c r="R6789" s="1" t="str">
        <f>IF(_3___Healthcare_Data_v1[[#This Row],[Age]]&gt;60,"Senior",IF(_3___Healthcare_Data_v1[[#This Row],[Age]]&gt;35,"Middle","Young"))</f>
        <v>Senior</v>
      </c>
    </row>
    <row r="6790" spans="1:18" x14ac:dyDescent="0.3">
      <c r="A6790" s="1" t="s">
        <v>18581</v>
      </c>
      <c r="B6790" s="1" t="s">
        <v>26700</v>
      </c>
      <c r="C6790" s="1" t="s">
        <v>26</v>
      </c>
      <c r="D6790" s="1" t="s">
        <v>229</v>
      </c>
      <c r="E6790" s="1" t="s">
        <v>26620</v>
      </c>
      <c r="F6790" s="2">
        <v>44630</v>
      </c>
      <c r="G6790" s="1" t="s">
        <v>325</v>
      </c>
      <c r="H6790" s="1" t="s">
        <v>18582</v>
      </c>
      <c r="I6790" s="1" t="s">
        <v>60</v>
      </c>
      <c r="J6790" s="3" t="s">
        <v>33454</v>
      </c>
      <c r="K6790">
        <v>169</v>
      </c>
      <c r="L6790" s="1" t="s">
        <v>38</v>
      </c>
      <c r="M6790" s="2">
        <v>44651</v>
      </c>
      <c r="N6790" s="1" t="s">
        <v>23</v>
      </c>
      <c r="O6790" s="1" t="s">
        <v>32</v>
      </c>
      <c r="P6790" s="1">
        <f>_3___Healthcare_Data_v1[[#This Row],[Discharge Date]]-_3___Healthcare_Data_v1[[#This Row],[Date of Admission]]</f>
        <v>21</v>
      </c>
      <c r="Q6790" s="1">
        <f>IFERROR(_3___Healthcare_Data_v1[[#This Row],[ Billing Amount ]]/_3___Healthcare_Data_v1[[#This Row],[Days in Hospital]],0)</f>
        <v>42.185003828571425</v>
      </c>
      <c r="R6790" s="1" t="str">
        <f>IF(_3___Healthcare_Data_v1[[#This Row],[Age]]&gt;60,"Senior",IF(_3___Healthcare_Data_v1[[#This Row],[Age]]&gt;35,"Middle","Young"))</f>
        <v>Senior</v>
      </c>
    </row>
    <row r="6791" spans="1:18" x14ac:dyDescent="0.3">
      <c r="A6791" s="1" t="s">
        <v>18583</v>
      </c>
      <c r="B6791" s="1" t="s">
        <v>26630</v>
      </c>
      <c r="C6791" s="1" t="s">
        <v>26</v>
      </c>
      <c r="D6791" s="1" t="s">
        <v>114</v>
      </c>
      <c r="E6791" s="1" t="s">
        <v>69</v>
      </c>
      <c r="F6791" s="2">
        <v>44726</v>
      </c>
      <c r="G6791" s="1" t="s">
        <v>18584</v>
      </c>
      <c r="H6791" s="1" t="s">
        <v>11953</v>
      </c>
      <c r="I6791" s="1" t="s">
        <v>60</v>
      </c>
      <c r="J6791" s="3" t="s">
        <v>33455</v>
      </c>
      <c r="K6791">
        <v>424</v>
      </c>
      <c r="L6791" s="1" t="s">
        <v>38</v>
      </c>
      <c r="M6791" s="2">
        <v>44727</v>
      </c>
      <c r="N6791" s="1" t="s">
        <v>31</v>
      </c>
      <c r="O6791" s="1" t="s">
        <v>24</v>
      </c>
      <c r="P6791" s="1">
        <f>_3___Healthcare_Data_v1[[#This Row],[Discharge Date]]-_3___Healthcare_Data_v1[[#This Row],[Date of Admission]]</f>
        <v>1</v>
      </c>
      <c r="Q6791" s="1">
        <f>IFERROR(_3___Healthcare_Data_v1[[#This Row],[ Billing Amount ]]/_3___Healthcare_Data_v1[[#This Row],[Days in Hospital]],0)</f>
        <v>41577.956749999998</v>
      </c>
      <c r="R6791" s="1" t="str">
        <f>IF(_3___Healthcare_Data_v1[[#This Row],[Age]]&gt;60,"Senior",IF(_3___Healthcare_Data_v1[[#This Row],[Age]]&gt;35,"Middle","Young"))</f>
        <v>Senior</v>
      </c>
    </row>
    <row r="6792" spans="1:18" x14ac:dyDescent="0.3">
      <c r="A6792" s="1" t="s">
        <v>18585</v>
      </c>
      <c r="B6792" s="1" t="s">
        <v>26683</v>
      </c>
      <c r="C6792" s="1" t="s">
        <v>16</v>
      </c>
      <c r="D6792" s="1" t="s">
        <v>27</v>
      </c>
      <c r="E6792" s="1" t="s">
        <v>35</v>
      </c>
      <c r="F6792" s="2">
        <v>44243</v>
      </c>
      <c r="G6792" s="1" t="s">
        <v>18586</v>
      </c>
      <c r="H6792" s="1" t="s">
        <v>18587</v>
      </c>
      <c r="I6792" s="1" t="s">
        <v>60</v>
      </c>
      <c r="J6792" s="3" t="s">
        <v>33456</v>
      </c>
      <c r="K6792">
        <v>300</v>
      </c>
      <c r="L6792" s="1" t="s">
        <v>38</v>
      </c>
      <c r="M6792" s="2">
        <v>44269</v>
      </c>
      <c r="N6792" s="1" t="s">
        <v>43</v>
      </c>
      <c r="O6792" s="1" t="s">
        <v>24</v>
      </c>
      <c r="P6792" s="1">
        <f>_3___Healthcare_Data_v1[[#This Row],[Discharge Date]]-_3___Healthcare_Data_v1[[#This Row],[Date of Admission]]</f>
        <v>26</v>
      </c>
      <c r="Q6792" s="1">
        <f>IFERROR(_3___Healthcare_Data_v1[[#This Row],[ Billing Amount ]]/_3___Healthcare_Data_v1[[#This Row],[Days in Hospital]],0)</f>
        <v>188.4993626153846</v>
      </c>
      <c r="R6792" s="1" t="str">
        <f>IF(_3___Healthcare_Data_v1[[#This Row],[Age]]&gt;60,"Senior",IF(_3___Healthcare_Data_v1[[#This Row],[Age]]&gt;35,"Middle","Young"))</f>
        <v>Senior</v>
      </c>
    </row>
    <row r="6793" spans="1:18" x14ac:dyDescent="0.3">
      <c r="A6793" s="1" t="s">
        <v>16266</v>
      </c>
      <c r="B6793" s="1" t="s">
        <v>26720</v>
      </c>
      <c r="C6793" s="1" t="s">
        <v>16</v>
      </c>
      <c r="D6793" s="1" t="s">
        <v>229</v>
      </c>
      <c r="E6793" s="1" t="s">
        <v>69</v>
      </c>
      <c r="F6793" s="2">
        <v>43751</v>
      </c>
      <c r="G6793" s="1" t="s">
        <v>18588</v>
      </c>
      <c r="H6793" s="1" t="s">
        <v>18589</v>
      </c>
      <c r="I6793" s="1" t="s">
        <v>56</v>
      </c>
      <c r="J6793" s="3" t="s">
        <v>33457</v>
      </c>
      <c r="K6793">
        <v>315</v>
      </c>
      <c r="L6793" s="1" t="s">
        <v>38</v>
      </c>
      <c r="M6793" s="2">
        <v>43773</v>
      </c>
      <c r="N6793" s="1" t="s">
        <v>43</v>
      </c>
      <c r="O6793" s="1" t="s">
        <v>24</v>
      </c>
      <c r="P6793" s="1">
        <f>_3___Healthcare_Data_v1[[#This Row],[Discharge Date]]-_3___Healthcare_Data_v1[[#This Row],[Date of Admission]]</f>
        <v>22</v>
      </c>
      <c r="Q6793" s="1">
        <f>IFERROR(_3___Healthcare_Data_v1[[#This Row],[ Billing Amount ]]/_3___Healthcare_Data_v1[[#This Row],[Days in Hospital]],0)</f>
        <v>3129.4931204545455</v>
      </c>
      <c r="R6793" s="1" t="str">
        <f>IF(_3___Healthcare_Data_v1[[#This Row],[Age]]&gt;60,"Senior",IF(_3___Healthcare_Data_v1[[#This Row],[Age]]&gt;35,"Middle","Young"))</f>
        <v>Senior</v>
      </c>
    </row>
    <row r="6794" spans="1:18" x14ac:dyDescent="0.3">
      <c r="A6794" s="1" t="s">
        <v>18590</v>
      </c>
      <c r="B6794" s="1" t="s">
        <v>26712</v>
      </c>
      <c r="C6794" s="1" t="s">
        <v>16</v>
      </c>
      <c r="D6794" s="1" t="s">
        <v>62</v>
      </c>
      <c r="E6794" s="1" t="s">
        <v>26620</v>
      </c>
      <c r="F6794" s="2">
        <v>44176</v>
      </c>
      <c r="G6794" s="1" t="s">
        <v>18591</v>
      </c>
      <c r="H6794" s="1" t="s">
        <v>3207</v>
      </c>
      <c r="I6794" s="1" t="s">
        <v>60</v>
      </c>
      <c r="J6794" s="3" t="s">
        <v>33458</v>
      </c>
      <c r="K6794">
        <v>193</v>
      </c>
      <c r="L6794" s="1" t="s">
        <v>42</v>
      </c>
      <c r="M6794" s="2">
        <v>44184</v>
      </c>
      <c r="N6794" s="1" t="s">
        <v>84</v>
      </c>
      <c r="O6794" s="1" t="s">
        <v>32</v>
      </c>
      <c r="P6794" s="1">
        <f>_3___Healthcare_Data_v1[[#This Row],[Discharge Date]]-_3___Healthcare_Data_v1[[#This Row],[Date of Admission]]</f>
        <v>8</v>
      </c>
      <c r="Q6794" s="1">
        <f>IFERROR(_3___Healthcare_Data_v1[[#This Row],[ Billing Amount ]]/_3___Healthcare_Data_v1[[#This Row],[Days in Hospital]],0)</f>
        <v>938.41949224999996</v>
      </c>
      <c r="R6794" s="1" t="str">
        <f>IF(_3___Healthcare_Data_v1[[#This Row],[Age]]&gt;60,"Senior",IF(_3___Healthcare_Data_v1[[#This Row],[Age]]&gt;35,"Middle","Young"))</f>
        <v>Senior</v>
      </c>
    </row>
    <row r="6795" spans="1:18" x14ac:dyDescent="0.3">
      <c r="A6795" s="1" t="s">
        <v>18592</v>
      </c>
      <c r="B6795" s="1" t="s">
        <v>26967</v>
      </c>
      <c r="C6795" s="1" t="s">
        <v>16</v>
      </c>
      <c r="D6795" s="1" t="s">
        <v>17</v>
      </c>
      <c r="E6795" s="1" t="s">
        <v>26620</v>
      </c>
      <c r="F6795" s="2">
        <v>44848</v>
      </c>
      <c r="G6795" s="1" t="s">
        <v>18593</v>
      </c>
      <c r="H6795" s="1" t="s">
        <v>18594</v>
      </c>
      <c r="I6795" s="1" t="s">
        <v>52</v>
      </c>
      <c r="J6795" s="3" t="s">
        <v>33459</v>
      </c>
      <c r="K6795">
        <v>106</v>
      </c>
      <c r="L6795" s="1" t="s">
        <v>38</v>
      </c>
      <c r="M6795" s="2">
        <v>44850</v>
      </c>
      <c r="N6795" s="1" t="s">
        <v>43</v>
      </c>
      <c r="O6795" s="1" t="s">
        <v>24</v>
      </c>
      <c r="P6795" s="1">
        <f>_3___Healthcare_Data_v1[[#This Row],[Discharge Date]]-_3___Healthcare_Data_v1[[#This Row],[Date of Admission]]</f>
        <v>2</v>
      </c>
      <c r="Q6795" s="1">
        <f>IFERROR(_3___Healthcare_Data_v1[[#This Row],[ Billing Amount ]]/_3___Healthcare_Data_v1[[#This Row],[Days in Hospital]],0)</f>
        <v>2112.0287604999999</v>
      </c>
      <c r="R6795" s="1" t="str">
        <f>IF(_3___Healthcare_Data_v1[[#This Row],[Age]]&gt;60,"Senior",IF(_3___Healthcare_Data_v1[[#This Row],[Age]]&gt;35,"Middle","Young"))</f>
        <v>Senior</v>
      </c>
    </row>
    <row r="6796" spans="1:18" x14ac:dyDescent="0.3">
      <c r="A6796" s="1" t="s">
        <v>18595</v>
      </c>
      <c r="B6796" s="1" t="s">
        <v>26822</v>
      </c>
      <c r="C6796" s="1" t="s">
        <v>16</v>
      </c>
      <c r="D6796" s="1" t="s">
        <v>34</v>
      </c>
      <c r="E6796" s="1" t="s">
        <v>69</v>
      </c>
      <c r="F6796" s="2">
        <v>44420</v>
      </c>
      <c r="G6796" s="1" t="s">
        <v>3712</v>
      </c>
      <c r="H6796" s="1" t="s">
        <v>18596</v>
      </c>
      <c r="I6796" s="1" t="s">
        <v>26607</v>
      </c>
      <c r="J6796" s="3" t="s">
        <v>33460</v>
      </c>
      <c r="K6796">
        <v>214</v>
      </c>
      <c r="L6796" s="1" t="s">
        <v>38</v>
      </c>
      <c r="M6796" s="2">
        <v>44449</v>
      </c>
      <c r="N6796" s="1" t="s">
        <v>84</v>
      </c>
      <c r="O6796" s="1" t="s">
        <v>44</v>
      </c>
      <c r="P6796" s="1">
        <f>_3___Healthcare_Data_v1[[#This Row],[Discharge Date]]-_3___Healthcare_Data_v1[[#This Row],[Date of Admission]]</f>
        <v>29</v>
      </c>
      <c r="Q6796" s="1">
        <f>IFERROR(_3___Healthcare_Data_v1[[#This Row],[ Billing Amount ]]/_3___Healthcare_Data_v1[[#This Row],[Days in Hospital]],0)</f>
        <v>1913.8735765517242</v>
      </c>
      <c r="R6796" s="1" t="str">
        <f>IF(_3___Healthcare_Data_v1[[#This Row],[Age]]&gt;60,"Senior",IF(_3___Healthcare_Data_v1[[#This Row],[Age]]&gt;35,"Middle","Young"))</f>
        <v>Senior</v>
      </c>
    </row>
    <row r="6797" spans="1:18" x14ac:dyDescent="0.3">
      <c r="A6797" s="1" t="s">
        <v>86</v>
      </c>
      <c r="B6797" s="1" t="s">
        <v>26685</v>
      </c>
      <c r="C6797" s="1" t="s">
        <v>16</v>
      </c>
      <c r="D6797" s="1" t="s">
        <v>17</v>
      </c>
      <c r="E6797" s="1" t="s">
        <v>35</v>
      </c>
      <c r="F6797" s="2">
        <v>44538</v>
      </c>
      <c r="G6797" s="1" t="s">
        <v>18597</v>
      </c>
      <c r="H6797" s="1" t="s">
        <v>18598</v>
      </c>
      <c r="I6797" s="1" t="s">
        <v>21</v>
      </c>
      <c r="J6797" s="3" t="s">
        <v>33461</v>
      </c>
      <c r="K6797">
        <v>468</v>
      </c>
      <c r="L6797" s="1" t="s">
        <v>22</v>
      </c>
      <c r="M6797" s="2">
        <v>44539</v>
      </c>
      <c r="N6797" s="1" t="s">
        <v>48</v>
      </c>
      <c r="O6797" s="1" t="s">
        <v>44</v>
      </c>
      <c r="P6797" s="1">
        <f>_3___Healthcare_Data_v1[[#This Row],[Discharge Date]]-_3___Healthcare_Data_v1[[#This Row],[Date of Admission]]</f>
        <v>1</v>
      </c>
      <c r="Q6797" s="1">
        <f>IFERROR(_3___Healthcare_Data_v1[[#This Row],[ Billing Amount ]]/_3___Healthcare_Data_v1[[#This Row],[Days in Hospital]],0)</f>
        <v>23586.013610000002</v>
      </c>
      <c r="R6797" s="1" t="str">
        <f>IF(_3___Healthcare_Data_v1[[#This Row],[Age]]&gt;60,"Senior",IF(_3___Healthcare_Data_v1[[#This Row],[Age]]&gt;35,"Middle","Young"))</f>
        <v>Senior</v>
      </c>
    </row>
    <row r="6798" spans="1:18" x14ac:dyDescent="0.3">
      <c r="A6798" s="1" t="s">
        <v>18599</v>
      </c>
      <c r="B6798" s="1" t="s">
        <v>26776</v>
      </c>
      <c r="C6798" s="1" t="s">
        <v>26</v>
      </c>
      <c r="D6798" s="1" t="s">
        <v>229</v>
      </c>
      <c r="E6798" s="1" t="s">
        <v>26620</v>
      </c>
      <c r="F6798" s="2">
        <v>43697</v>
      </c>
      <c r="G6798" s="1" t="s">
        <v>18600</v>
      </c>
      <c r="H6798" s="1" t="s">
        <v>18601</v>
      </c>
      <c r="I6798" s="1" t="s">
        <v>21</v>
      </c>
      <c r="J6798" s="3" t="s">
        <v>33462</v>
      </c>
      <c r="K6798">
        <v>448</v>
      </c>
      <c r="L6798" s="1" t="s">
        <v>42</v>
      </c>
      <c r="M6798" s="2">
        <v>43724</v>
      </c>
      <c r="N6798" s="1" t="s">
        <v>43</v>
      </c>
      <c r="O6798" s="1" t="s">
        <v>44</v>
      </c>
      <c r="P6798" s="1">
        <f>_3___Healthcare_Data_v1[[#This Row],[Discharge Date]]-_3___Healthcare_Data_v1[[#This Row],[Date of Admission]]</f>
        <v>27</v>
      </c>
      <c r="Q6798" s="1">
        <f>IFERROR(_3___Healthcare_Data_v1[[#This Row],[ Billing Amount ]]/_3___Healthcare_Data_v1[[#This Row],[Days in Hospital]],0)</f>
        <v>409.45202185185184</v>
      </c>
      <c r="R6798" s="1" t="str">
        <f>IF(_3___Healthcare_Data_v1[[#This Row],[Age]]&gt;60,"Senior",IF(_3___Healthcare_Data_v1[[#This Row],[Age]]&gt;35,"Middle","Young"))</f>
        <v>Senior</v>
      </c>
    </row>
    <row r="6799" spans="1:18" x14ac:dyDescent="0.3">
      <c r="A6799" s="1" t="s">
        <v>18602</v>
      </c>
      <c r="B6799" s="1" t="s">
        <v>26664</v>
      </c>
      <c r="C6799" s="1" t="s">
        <v>16</v>
      </c>
      <c r="D6799" s="1" t="s">
        <v>34</v>
      </c>
      <c r="E6799" s="1" t="s">
        <v>26615</v>
      </c>
      <c r="F6799" s="2">
        <v>44394</v>
      </c>
      <c r="G6799" s="1" t="s">
        <v>18603</v>
      </c>
      <c r="H6799" s="1" t="s">
        <v>18604</v>
      </c>
      <c r="I6799" s="1" t="s">
        <v>21</v>
      </c>
      <c r="J6799" s="3" t="s">
        <v>33463</v>
      </c>
      <c r="K6799">
        <v>338</v>
      </c>
      <c r="L6799" s="1" t="s">
        <v>42</v>
      </c>
      <c r="M6799" s="2">
        <v>44417</v>
      </c>
      <c r="N6799" s="1" t="s">
        <v>48</v>
      </c>
      <c r="O6799" s="1" t="s">
        <v>32</v>
      </c>
      <c r="P6799" s="1">
        <f>_3___Healthcare_Data_v1[[#This Row],[Discharge Date]]-_3___Healthcare_Data_v1[[#This Row],[Date of Admission]]</f>
        <v>23</v>
      </c>
      <c r="Q6799" s="1">
        <f>IFERROR(_3___Healthcare_Data_v1[[#This Row],[ Billing Amount ]]/_3___Healthcare_Data_v1[[#This Row],[Days in Hospital]],0)</f>
        <v>807.93810913043478</v>
      </c>
      <c r="R6799" s="1" t="str">
        <f>IF(_3___Healthcare_Data_v1[[#This Row],[Age]]&gt;60,"Senior",IF(_3___Healthcare_Data_v1[[#This Row],[Age]]&gt;35,"Middle","Young"))</f>
        <v>Senior</v>
      </c>
    </row>
    <row r="6800" spans="1:18" x14ac:dyDescent="0.3">
      <c r="A6800" s="1" t="s">
        <v>18605</v>
      </c>
      <c r="B6800" s="1" t="s">
        <v>26791</v>
      </c>
      <c r="C6800" s="1" t="s">
        <v>16</v>
      </c>
      <c r="D6800" s="1" t="s">
        <v>114</v>
      </c>
      <c r="E6800" s="1" t="s">
        <v>26615</v>
      </c>
      <c r="F6800" s="2">
        <v>44307</v>
      </c>
      <c r="G6800" s="1" t="s">
        <v>18606</v>
      </c>
      <c r="H6800" s="1" t="s">
        <v>18607</v>
      </c>
      <c r="I6800" s="1" t="s">
        <v>52</v>
      </c>
      <c r="J6800" s="3" t="s">
        <v>33464</v>
      </c>
      <c r="K6800">
        <v>240</v>
      </c>
      <c r="L6800" s="1" t="s">
        <v>22</v>
      </c>
      <c r="M6800" s="2">
        <v>44325</v>
      </c>
      <c r="N6800" s="1" t="s">
        <v>43</v>
      </c>
      <c r="O6800" s="1" t="s">
        <v>24</v>
      </c>
      <c r="P6800" s="1">
        <f>_3___Healthcare_Data_v1[[#This Row],[Discharge Date]]-_3___Healthcare_Data_v1[[#This Row],[Date of Admission]]</f>
        <v>18</v>
      </c>
      <c r="Q6800" s="1">
        <f>IFERROR(_3___Healthcare_Data_v1[[#This Row],[ Billing Amount ]]/_3___Healthcare_Data_v1[[#This Row],[Days in Hospital]],0)</f>
        <v>688.43736000000001</v>
      </c>
      <c r="R6800" s="1" t="str">
        <f>IF(_3___Healthcare_Data_v1[[#This Row],[Age]]&gt;60,"Senior",IF(_3___Healthcare_Data_v1[[#This Row],[Age]]&gt;35,"Middle","Young"))</f>
        <v>Senior</v>
      </c>
    </row>
    <row r="6801" spans="1:18" x14ac:dyDescent="0.3">
      <c r="A6801" s="1" t="s">
        <v>18608</v>
      </c>
      <c r="B6801" s="1" t="s">
        <v>26655</v>
      </c>
      <c r="C6801" s="1" t="s">
        <v>26</v>
      </c>
      <c r="D6801" s="1" t="s">
        <v>34</v>
      </c>
      <c r="E6801" s="1" t="s">
        <v>26620</v>
      </c>
      <c r="F6801" s="2">
        <v>43743</v>
      </c>
      <c r="G6801" s="1" t="s">
        <v>18609</v>
      </c>
      <c r="H6801" s="1" t="s">
        <v>18610</v>
      </c>
      <c r="I6801" s="1" t="s">
        <v>52</v>
      </c>
      <c r="J6801" s="3" t="s">
        <v>33465</v>
      </c>
      <c r="K6801">
        <v>488</v>
      </c>
      <c r="L6801" s="1" t="s">
        <v>42</v>
      </c>
      <c r="M6801" s="2">
        <v>43756</v>
      </c>
      <c r="N6801" s="1" t="s">
        <v>48</v>
      </c>
      <c r="O6801" s="1" t="s">
        <v>44</v>
      </c>
      <c r="P6801" s="1">
        <f>_3___Healthcare_Data_v1[[#This Row],[Discharge Date]]-_3___Healthcare_Data_v1[[#This Row],[Date of Admission]]</f>
        <v>13</v>
      </c>
      <c r="Q6801" s="1">
        <f>IFERROR(_3___Healthcare_Data_v1[[#This Row],[ Billing Amount ]]/_3___Healthcare_Data_v1[[#This Row],[Days in Hospital]],0)</f>
        <v>1284.3302884615384</v>
      </c>
      <c r="R6801" s="1" t="str">
        <f>IF(_3___Healthcare_Data_v1[[#This Row],[Age]]&gt;60,"Senior",IF(_3___Healthcare_Data_v1[[#This Row],[Age]]&gt;35,"Middle","Young"))</f>
        <v>Senior</v>
      </c>
    </row>
    <row r="6802" spans="1:18" x14ac:dyDescent="0.3">
      <c r="A6802" s="1" t="s">
        <v>18611</v>
      </c>
      <c r="B6802" s="1" t="s">
        <v>26745</v>
      </c>
      <c r="C6802" s="1" t="s">
        <v>26</v>
      </c>
      <c r="D6802" s="1" t="s">
        <v>34</v>
      </c>
      <c r="E6802" s="1" t="s">
        <v>26615</v>
      </c>
      <c r="F6802" s="2">
        <v>44740</v>
      </c>
      <c r="G6802" s="1" t="s">
        <v>18612</v>
      </c>
      <c r="H6802" s="1" t="s">
        <v>18613</v>
      </c>
      <c r="I6802" s="1" t="s">
        <v>60</v>
      </c>
      <c r="J6802" s="3" t="s">
        <v>33466</v>
      </c>
      <c r="K6802">
        <v>305</v>
      </c>
      <c r="L6802" s="1" t="s">
        <v>22</v>
      </c>
      <c r="M6802" s="2">
        <v>44756</v>
      </c>
      <c r="N6802" s="1" t="s">
        <v>43</v>
      </c>
      <c r="O6802" s="1" t="s">
        <v>44</v>
      </c>
      <c r="P6802" s="1">
        <f>_3___Healthcare_Data_v1[[#This Row],[Discharge Date]]-_3___Healthcare_Data_v1[[#This Row],[Date of Admission]]</f>
        <v>16</v>
      </c>
      <c r="Q6802" s="1">
        <f>IFERROR(_3___Healthcare_Data_v1[[#This Row],[ Billing Amount ]]/_3___Healthcare_Data_v1[[#This Row],[Days in Hospital]],0)</f>
        <v>2456.722591875</v>
      </c>
      <c r="R6802" s="1" t="str">
        <f>IF(_3___Healthcare_Data_v1[[#This Row],[Age]]&gt;60,"Senior",IF(_3___Healthcare_Data_v1[[#This Row],[Age]]&gt;35,"Middle","Young"))</f>
        <v>Senior</v>
      </c>
    </row>
    <row r="6803" spans="1:18" x14ac:dyDescent="0.3">
      <c r="A6803" s="1" t="s">
        <v>18614</v>
      </c>
      <c r="B6803" s="1" t="s">
        <v>26689</v>
      </c>
      <c r="C6803" s="1" t="s">
        <v>16</v>
      </c>
      <c r="D6803" s="1" t="s">
        <v>229</v>
      </c>
      <c r="E6803" s="1" t="s">
        <v>26615</v>
      </c>
      <c r="F6803" s="2">
        <v>43924</v>
      </c>
      <c r="G6803" s="1" t="s">
        <v>18615</v>
      </c>
      <c r="H6803" s="1" t="s">
        <v>2141</v>
      </c>
      <c r="I6803" s="1" t="s">
        <v>26607</v>
      </c>
      <c r="J6803" s="3" t="s">
        <v>33467</v>
      </c>
      <c r="K6803">
        <v>450</v>
      </c>
      <c r="L6803" s="1" t="s">
        <v>22</v>
      </c>
      <c r="M6803" s="2">
        <v>43939</v>
      </c>
      <c r="N6803" s="1" t="s">
        <v>84</v>
      </c>
      <c r="O6803" s="1" t="s">
        <v>32</v>
      </c>
      <c r="P6803" s="1">
        <f>_3___Healthcare_Data_v1[[#This Row],[Discharge Date]]-_3___Healthcare_Data_v1[[#This Row],[Date of Admission]]</f>
        <v>15</v>
      </c>
      <c r="Q6803" s="1">
        <f>IFERROR(_3___Healthcare_Data_v1[[#This Row],[ Billing Amount ]]/_3___Healthcare_Data_v1[[#This Row],[Days in Hospital]],0)</f>
        <v>1100.8262053333335</v>
      </c>
      <c r="R6803" s="1" t="str">
        <f>IF(_3___Healthcare_Data_v1[[#This Row],[Age]]&gt;60,"Senior",IF(_3___Healthcare_Data_v1[[#This Row],[Age]]&gt;35,"Middle","Young"))</f>
        <v>Senior</v>
      </c>
    </row>
    <row r="6804" spans="1:18" x14ac:dyDescent="0.3">
      <c r="A6804" s="1" t="s">
        <v>18616</v>
      </c>
      <c r="B6804" s="1" t="s">
        <v>26958</v>
      </c>
      <c r="C6804" s="1" t="s">
        <v>16</v>
      </c>
      <c r="D6804" s="1" t="s">
        <v>62</v>
      </c>
      <c r="E6804" s="1" t="s">
        <v>28</v>
      </c>
      <c r="F6804" s="2">
        <v>44827</v>
      </c>
      <c r="G6804" s="1" t="s">
        <v>18617</v>
      </c>
      <c r="H6804" s="1" t="s">
        <v>18618</v>
      </c>
      <c r="I6804" s="1" t="s">
        <v>56</v>
      </c>
      <c r="J6804" s="3" t="s">
        <v>33468</v>
      </c>
      <c r="K6804">
        <v>451</v>
      </c>
      <c r="L6804" s="1" t="s">
        <v>42</v>
      </c>
      <c r="M6804" s="2">
        <v>44845</v>
      </c>
      <c r="N6804" s="1" t="s">
        <v>84</v>
      </c>
      <c r="O6804" s="1" t="s">
        <v>24</v>
      </c>
      <c r="P6804" s="1">
        <f>_3___Healthcare_Data_v1[[#This Row],[Discharge Date]]-_3___Healthcare_Data_v1[[#This Row],[Date of Admission]]</f>
        <v>18</v>
      </c>
      <c r="Q6804" s="1">
        <f>IFERROR(_3___Healthcare_Data_v1[[#This Row],[ Billing Amount ]]/_3___Healthcare_Data_v1[[#This Row],[Days in Hospital]],0)</f>
        <v>1346.1416094444444</v>
      </c>
      <c r="R6804" s="1" t="str">
        <f>IF(_3___Healthcare_Data_v1[[#This Row],[Age]]&gt;60,"Senior",IF(_3___Healthcare_Data_v1[[#This Row],[Age]]&gt;35,"Middle","Young"))</f>
        <v>Senior</v>
      </c>
    </row>
    <row r="6805" spans="1:18" x14ac:dyDescent="0.3">
      <c r="A6805" s="1" t="s">
        <v>18619</v>
      </c>
      <c r="B6805" s="1" t="s">
        <v>26659</v>
      </c>
      <c r="C6805" s="1" t="s">
        <v>26</v>
      </c>
      <c r="D6805" s="1" t="s">
        <v>89</v>
      </c>
      <c r="E6805" s="1" t="s">
        <v>28</v>
      </c>
      <c r="F6805" s="2">
        <v>43640</v>
      </c>
      <c r="G6805" s="1" t="s">
        <v>18620</v>
      </c>
      <c r="H6805" s="1" t="s">
        <v>18621</v>
      </c>
      <c r="I6805" s="1" t="s">
        <v>21</v>
      </c>
      <c r="J6805" s="3" t="s">
        <v>33469</v>
      </c>
      <c r="K6805">
        <v>347</v>
      </c>
      <c r="L6805" s="1" t="s">
        <v>38</v>
      </c>
      <c r="M6805" s="2">
        <v>43659</v>
      </c>
      <c r="N6805" s="1" t="s">
        <v>31</v>
      </c>
      <c r="O6805" s="1" t="s">
        <v>32</v>
      </c>
      <c r="P6805" s="1">
        <f>_3___Healthcare_Data_v1[[#This Row],[Discharge Date]]-_3___Healthcare_Data_v1[[#This Row],[Date of Admission]]</f>
        <v>19</v>
      </c>
      <c r="Q6805" s="1">
        <f>IFERROR(_3___Healthcare_Data_v1[[#This Row],[ Billing Amount ]]/_3___Healthcare_Data_v1[[#This Row],[Days in Hospital]],0)</f>
        <v>452.74668594736841</v>
      </c>
      <c r="R6805" s="1" t="str">
        <f>IF(_3___Healthcare_Data_v1[[#This Row],[Age]]&gt;60,"Senior",IF(_3___Healthcare_Data_v1[[#This Row],[Age]]&gt;35,"Middle","Young"))</f>
        <v>Senior</v>
      </c>
    </row>
    <row r="6806" spans="1:18" x14ac:dyDescent="0.3">
      <c r="A6806" s="1" t="s">
        <v>18622</v>
      </c>
      <c r="B6806" s="1" t="s">
        <v>26666</v>
      </c>
      <c r="C6806" s="1" t="s">
        <v>16</v>
      </c>
      <c r="D6806" s="1" t="s">
        <v>114</v>
      </c>
      <c r="E6806" s="1" t="s">
        <v>18</v>
      </c>
      <c r="F6806" s="2">
        <v>44453</v>
      </c>
      <c r="G6806" s="1" t="s">
        <v>18623</v>
      </c>
      <c r="H6806" s="1" t="s">
        <v>18624</v>
      </c>
      <c r="I6806" s="1" t="s">
        <v>52</v>
      </c>
      <c r="J6806" s="3" t="s">
        <v>33470</v>
      </c>
      <c r="K6806">
        <v>444</v>
      </c>
      <c r="L6806" s="1" t="s">
        <v>42</v>
      </c>
      <c r="M6806" s="2">
        <v>44467</v>
      </c>
      <c r="N6806" s="1" t="s">
        <v>48</v>
      </c>
      <c r="O6806" s="1" t="s">
        <v>24</v>
      </c>
      <c r="P6806" s="1">
        <f>_3___Healthcare_Data_v1[[#This Row],[Discharge Date]]-_3___Healthcare_Data_v1[[#This Row],[Date of Admission]]</f>
        <v>14</v>
      </c>
      <c r="Q6806" s="1">
        <f>IFERROR(_3___Healthcare_Data_v1[[#This Row],[ Billing Amount ]]/_3___Healthcare_Data_v1[[#This Row],[Days in Hospital]],0)</f>
        <v>2891.270732142857</v>
      </c>
      <c r="R6806" s="1" t="str">
        <f>IF(_3___Healthcare_Data_v1[[#This Row],[Age]]&gt;60,"Senior",IF(_3___Healthcare_Data_v1[[#This Row],[Age]]&gt;35,"Middle","Young"))</f>
        <v>Senior</v>
      </c>
    </row>
    <row r="6807" spans="1:18" x14ac:dyDescent="0.3">
      <c r="A6807" s="1" t="s">
        <v>18625</v>
      </c>
      <c r="B6807" s="1" t="s">
        <v>26646</v>
      </c>
      <c r="C6807" s="1" t="s">
        <v>26</v>
      </c>
      <c r="D6807" s="1" t="s">
        <v>34</v>
      </c>
      <c r="E6807" s="1" t="s">
        <v>28</v>
      </c>
      <c r="F6807" s="2">
        <v>43603</v>
      </c>
      <c r="G6807" s="1" t="s">
        <v>2498</v>
      </c>
      <c r="H6807" s="1" t="s">
        <v>18626</v>
      </c>
      <c r="I6807" s="1" t="s">
        <v>52</v>
      </c>
      <c r="J6807" s="3" t="s">
        <v>33471</v>
      </c>
      <c r="K6807">
        <v>105</v>
      </c>
      <c r="L6807" s="1" t="s">
        <v>42</v>
      </c>
      <c r="M6807" s="2">
        <v>43630</v>
      </c>
      <c r="N6807" s="1" t="s">
        <v>84</v>
      </c>
      <c r="O6807" s="1" t="s">
        <v>32</v>
      </c>
      <c r="P6807" s="1">
        <f>_3___Healthcare_Data_v1[[#This Row],[Discharge Date]]-_3___Healthcare_Data_v1[[#This Row],[Date of Admission]]</f>
        <v>27</v>
      </c>
      <c r="Q6807" s="1">
        <f>IFERROR(_3___Healthcare_Data_v1[[#This Row],[ Billing Amount ]]/_3___Healthcare_Data_v1[[#This Row],[Days in Hospital]],0)</f>
        <v>196.84186459259257</v>
      </c>
      <c r="R6807" s="1" t="str">
        <f>IF(_3___Healthcare_Data_v1[[#This Row],[Age]]&gt;60,"Senior",IF(_3___Healthcare_Data_v1[[#This Row],[Age]]&gt;35,"Middle","Young"))</f>
        <v>Senior</v>
      </c>
    </row>
    <row r="6808" spans="1:18" x14ac:dyDescent="0.3">
      <c r="A6808" s="1" t="s">
        <v>18627</v>
      </c>
      <c r="B6808" s="1" t="s">
        <v>26822</v>
      </c>
      <c r="C6808" s="1" t="s">
        <v>16</v>
      </c>
      <c r="D6808" s="1" t="s">
        <v>34</v>
      </c>
      <c r="E6808" s="1" t="s">
        <v>69</v>
      </c>
      <c r="F6808" s="2">
        <v>44359</v>
      </c>
      <c r="G6808" s="1" t="s">
        <v>18628</v>
      </c>
      <c r="H6808" s="1" t="s">
        <v>18629</v>
      </c>
      <c r="I6808" s="1" t="s">
        <v>52</v>
      </c>
      <c r="J6808" s="3" t="s">
        <v>33472</v>
      </c>
      <c r="K6808">
        <v>468</v>
      </c>
      <c r="L6808" s="1" t="s">
        <v>38</v>
      </c>
      <c r="M6808" s="2">
        <v>44381</v>
      </c>
      <c r="N6808" s="1" t="s">
        <v>23</v>
      </c>
      <c r="O6808" s="1" t="s">
        <v>44</v>
      </c>
      <c r="P6808" s="1">
        <f>_3___Healthcare_Data_v1[[#This Row],[Discharge Date]]-_3___Healthcare_Data_v1[[#This Row],[Date of Admission]]</f>
        <v>22</v>
      </c>
      <c r="Q6808" s="1">
        <f>IFERROR(_3___Healthcare_Data_v1[[#This Row],[ Billing Amount ]]/_3___Healthcare_Data_v1[[#This Row],[Days in Hospital]],0)</f>
        <v>2751.5403936363637</v>
      </c>
      <c r="R6808" s="1" t="str">
        <f>IF(_3___Healthcare_Data_v1[[#This Row],[Age]]&gt;60,"Senior",IF(_3___Healthcare_Data_v1[[#This Row],[Age]]&gt;35,"Middle","Young"))</f>
        <v>Senior</v>
      </c>
    </row>
    <row r="6809" spans="1:18" x14ac:dyDescent="0.3">
      <c r="A6809" s="1" t="s">
        <v>18630</v>
      </c>
      <c r="B6809" s="1" t="s">
        <v>26723</v>
      </c>
      <c r="C6809" s="1" t="s">
        <v>16</v>
      </c>
      <c r="D6809" s="1" t="s">
        <v>27</v>
      </c>
      <c r="E6809" s="1" t="s">
        <v>28</v>
      </c>
      <c r="F6809" s="2">
        <v>44297</v>
      </c>
      <c r="G6809" s="1" t="s">
        <v>18631</v>
      </c>
      <c r="H6809" s="1" t="s">
        <v>18632</v>
      </c>
      <c r="I6809" s="1" t="s">
        <v>21</v>
      </c>
      <c r="J6809" s="3" t="s">
        <v>33473</v>
      </c>
      <c r="K6809">
        <v>133</v>
      </c>
      <c r="L6809" s="1" t="s">
        <v>42</v>
      </c>
      <c r="M6809" s="2">
        <v>44306</v>
      </c>
      <c r="N6809" s="1" t="s">
        <v>23</v>
      </c>
      <c r="O6809" s="1" t="s">
        <v>32</v>
      </c>
      <c r="P6809" s="1">
        <f>_3___Healthcare_Data_v1[[#This Row],[Discharge Date]]-_3___Healthcare_Data_v1[[#This Row],[Date of Admission]]</f>
        <v>9</v>
      </c>
      <c r="Q6809" s="1">
        <f>IFERROR(_3___Healthcare_Data_v1[[#This Row],[ Billing Amount ]]/_3___Healthcare_Data_v1[[#This Row],[Days in Hospital]],0)</f>
        <v>3724.011656666667</v>
      </c>
      <c r="R6809" s="1" t="str">
        <f>IF(_3___Healthcare_Data_v1[[#This Row],[Age]]&gt;60,"Senior",IF(_3___Healthcare_Data_v1[[#This Row],[Age]]&gt;35,"Middle","Young"))</f>
        <v>Senior</v>
      </c>
    </row>
    <row r="6810" spans="1:18" x14ac:dyDescent="0.3">
      <c r="A6810" s="1" t="s">
        <v>18633</v>
      </c>
      <c r="B6810" s="1" t="s">
        <v>26632</v>
      </c>
      <c r="C6810" s="1" t="s">
        <v>16</v>
      </c>
      <c r="D6810" s="1" t="s">
        <v>27</v>
      </c>
      <c r="E6810" s="1" t="s">
        <v>26620</v>
      </c>
      <c r="F6810" s="2">
        <v>45199</v>
      </c>
      <c r="G6810" s="1" t="s">
        <v>2075</v>
      </c>
      <c r="H6810" s="1" t="s">
        <v>4248</v>
      </c>
      <c r="I6810" s="1" t="s">
        <v>56</v>
      </c>
      <c r="J6810" s="3" t="s">
        <v>33474</v>
      </c>
      <c r="K6810">
        <v>364</v>
      </c>
      <c r="L6810" s="1" t="s">
        <v>42</v>
      </c>
      <c r="M6810" s="2">
        <v>45220</v>
      </c>
      <c r="N6810" s="1" t="s">
        <v>48</v>
      </c>
      <c r="O6810" s="1" t="s">
        <v>24</v>
      </c>
      <c r="P6810" s="1">
        <f>_3___Healthcare_Data_v1[[#This Row],[Discharge Date]]-_3___Healthcare_Data_v1[[#This Row],[Date of Admission]]</f>
        <v>21</v>
      </c>
      <c r="Q6810" s="1">
        <f>IFERROR(_3___Healthcare_Data_v1[[#This Row],[ Billing Amount ]]/_3___Healthcare_Data_v1[[#This Row],[Days in Hospital]],0)</f>
        <v>661.59644047619054</v>
      </c>
      <c r="R6810" s="1" t="str">
        <f>IF(_3___Healthcare_Data_v1[[#This Row],[Age]]&gt;60,"Senior",IF(_3___Healthcare_Data_v1[[#This Row],[Age]]&gt;35,"Middle","Young"))</f>
        <v>Senior</v>
      </c>
    </row>
    <row r="6811" spans="1:18" x14ac:dyDescent="0.3">
      <c r="A6811" s="1" t="s">
        <v>18634</v>
      </c>
      <c r="B6811" s="1" t="s">
        <v>26630</v>
      </c>
      <c r="C6811" s="1" t="s">
        <v>26</v>
      </c>
      <c r="D6811" s="1" t="s">
        <v>27</v>
      </c>
      <c r="E6811" s="1" t="s">
        <v>35</v>
      </c>
      <c r="F6811" s="2">
        <v>43641</v>
      </c>
      <c r="G6811" s="1" t="s">
        <v>18635</v>
      </c>
      <c r="H6811" s="1" t="s">
        <v>18636</v>
      </c>
      <c r="I6811" s="1" t="s">
        <v>26607</v>
      </c>
      <c r="J6811" s="3" t="s">
        <v>33475</v>
      </c>
      <c r="K6811">
        <v>278</v>
      </c>
      <c r="L6811" s="1" t="s">
        <v>22</v>
      </c>
      <c r="M6811" s="2">
        <v>43658</v>
      </c>
      <c r="N6811" s="1" t="s">
        <v>23</v>
      </c>
      <c r="O6811" s="1" t="s">
        <v>32</v>
      </c>
      <c r="P6811" s="1">
        <f>_3___Healthcare_Data_v1[[#This Row],[Discharge Date]]-_3___Healthcare_Data_v1[[#This Row],[Date of Admission]]</f>
        <v>17</v>
      </c>
      <c r="Q6811" s="1">
        <f>IFERROR(_3___Healthcare_Data_v1[[#This Row],[ Billing Amount ]]/_3___Healthcare_Data_v1[[#This Row],[Days in Hospital]],0)</f>
        <v>1214.0723435294117</v>
      </c>
      <c r="R6811" s="1" t="str">
        <f>IF(_3___Healthcare_Data_v1[[#This Row],[Age]]&gt;60,"Senior",IF(_3___Healthcare_Data_v1[[#This Row],[Age]]&gt;35,"Middle","Young"))</f>
        <v>Senior</v>
      </c>
    </row>
    <row r="6812" spans="1:18" x14ac:dyDescent="0.3">
      <c r="A6812" s="1" t="s">
        <v>18637</v>
      </c>
      <c r="B6812" s="1" t="s">
        <v>26653</v>
      </c>
      <c r="C6812" s="1" t="s">
        <v>16</v>
      </c>
      <c r="D6812" s="1" t="s">
        <v>34</v>
      </c>
      <c r="E6812" s="1" t="s">
        <v>26620</v>
      </c>
      <c r="F6812" s="2">
        <v>45214</v>
      </c>
      <c r="G6812" s="1" t="s">
        <v>18638</v>
      </c>
      <c r="H6812" s="1" t="s">
        <v>18639</v>
      </c>
      <c r="I6812" s="1" t="s">
        <v>60</v>
      </c>
      <c r="J6812" s="3" t="s">
        <v>33476</v>
      </c>
      <c r="K6812">
        <v>290</v>
      </c>
      <c r="L6812" s="1" t="s">
        <v>42</v>
      </c>
      <c r="M6812" s="2">
        <v>45233</v>
      </c>
      <c r="N6812" s="1" t="s">
        <v>43</v>
      </c>
      <c r="O6812" s="1" t="s">
        <v>32</v>
      </c>
      <c r="P6812" s="1">
        <f>_3___Healthcare_Data_v1[[#This Row],[Discharge Date]]-_3___Healthcare_Data_v1[[#This Row],[Date of Admission]]</f>
        <v>19</v>
      </c>
      <c r="Q6812" s="1">
        <f>IFERROR(_3___Healthcare_Data_v1[[#This Row],[ Billing Amount ]]/_3___Healthcare_Data_v1[[#This Row],[Days in Hospital]],0)</f>
        <v>423.32077794736841</v>
      </c>
      <c r="R6812" s="1" t="str">
        <f>IF(_3___Healthcare_Data_v1[[#This Row],[Age]]&gt;60,"Senior",IF(_3___Healthcare_Data_v1[[#This Row],[Age]]&gt;35,"Middle","Young"))</f>
        <v>Senior</v>
      </c>
    </row>
    <row r="6813" spans="1:18" x14ac:dyDescent="0.3">
      <c r="A6813" s="1" t="s">
        <v>18640</v>
      </c>
      <c r="B6813" s="1" t="s">
        <v>26845</v>
      </c>
      <c r="C6813" s="1" t="s">
        <v>16</v>
      </c>
      <c r="D6813" s="1" t="s">
        <v>89</v>
      </c>
      <c r="E6813" s="1" t="s">
        <v>35</v>
      </c>
      <c r="F6813" s="2">
        <v>45179</v>
      </c>
      <c r="G6813" s="1" t="s">
        <v>18641</v>
      </c>
      <c r="H6813" s="1" t="s">
        <v>18642</v>
      </c>
      <c r="I6813" s="1" t="s">
        <v>52</v>
      </c>
      <c r="J6813" s="3" t="s">
        <v>33477</v>
      </c>
      <c r="K6813">
        <v>242</v>
      </c>
      <c r="L6813" s="1" t="s">
        <v>38</v>
      </c>
      <c r="M6813" s="2">
        <v>45188</v>
      </c>
      <c r="N6813" s="1" t="s">
        <v>31</v>
      </c>
      <c r="O6813" s="1" t="s">
        <v>44</v>
      </c>
      <c r="P6813" s="1">
        <f>_3___Healthcare_Data_v1[[#This Row],[Discharge Date]]-_3___Healthcare_Data_v1[[#This Row],[Date of Admission]]</f>
        <v>9</v>
      </c>
      <c r="Q6813" s="1">
        <f>IFERROR(_3___Healthcare_Data_v1[[#This Row],[ Billing Amount ]]/_3___Healthcare_Data_v1[[#This Row],[Days in Hospital]],0)</f>
        <v>2256.7471311111112</v>
      </c>
      <c r="R6813" s="1" t="str">
        <f>IF(_3___Healthcare_Data_v1[[#This Row],[Age]]&gt;60,"Senior",IF(_3___Healthcare_Data_v1[[#This Row],[Age]]&gt;35,"Middle","Young"))</f>
        <v>Senior</v>
      </c>
    </row>
    <row r="6814" spans="1:18" x14ac:dyDescent="0.3">
      <c r="A6814" s="1" t="s">
        <v>18643</v>
      </c>
      <c r="B6814" s="1" t="s">
        <v>26683</v>
      </c>
      <c r="C6814" s="1" t="s">
        <v>16</v>
      </c>
      <c r="D6814" s="1" t="s">
        <v>17</v>
      </c>
      <c r="E6814" s="1" t="s">
        <v>69</v>
      </c>
      <c r="F6814" s="2">
        <v>45000</v>
      </c>
      <c r="G6814" s="1" t="s">
        <v>18644</v>
      </c>
      <c r="H6814" s="1" t="s">
        <v>18645</v>
      </c>
      <c r="I6814" s="1" t="s">
        <v>21</v>
      </c>
      <c r="J6814" s="3" t="s">
        <v>33478</v>
      </c>
      <c r="K6814">
        <v>444</v>
      </c>
      <c r="L6814" s="1" t="s">
        <v>38</v>
      </c>
      <c r="M6814" s="2">
        <v>45025</v>
      </c>
      <c r="N6814" s="1" t="s">
        <v>84</v>
      </c>
      <c r="O6814" s="1" t="s">
        <v>44</v>
      </c>
      <c r="P6814" s="1">
        <f>_3___Healthcare_Data_v1[[#This Row],[Discharge Date]]-_3___Healthcare_Data_v1[[#This Row],[Date of Admission]]</f>
        <v>25</v>
      </c>
      <c r="Q6814" s="1">
        <f>IFERROR(_3___Healthcare_Data_v1[[#This Row],[ Billing Amount ]]/_3___Healthcare_Data_v1[[#This Row],[Days in Hospital]],0)</f>
        <v>488.48038999999994</v>
      </c>
      <c r="R6814" s="1" t="str">
        <f>IF(_3___Healthcare_Data_v1[[#This Row],[Age]]&gt;60,"Senior",IF(_3___Healthcare_Data_v1[[#This Row],[Age]]&gt;35,"Middle","Young"))</f>
        <v>Senior</v>
      </c>
    </row>
    <row r="6815" spans="1:18" x14ac:dyDescent="0.3">
      <c r="A6815" s="1" t="s">
        <v>18646</v>
      </c>
      <c r="B6815" s="1" t="s">
        <v>26612</v>
      </c>
      <c r="C6815" s="1" t="s">
        <v>16</v>
      </c>
      <c r="D6815" s="1" t="s">
        <v>27</v>
      </c>
      <c r="E6815" s="1" t="s">
        <v>26620</v>
      </c>
      <c r="F6815" s="2">
        <v>45222</v>
      </c>
      <c r="G6815" s="1" t="s">
        <v>4329</v>
      </c>
      <c r="H6815" s="1" t="s">
        <v>18647</v>
      </c>
      <c r="I6815" s="1" t="s">
        <v>56</v>
      </c>
      <c r="J6815" s="3" t="s">
        <v>33479</v>
      </c>
      <c r="K6815">
        <v>425</v>
      </c>
      <c r="L6815" s="1" t="s">
        <v>42</v>
      </c>
      <c r="M6815" s="2">
        <v>45235</v>
      </c>
      <c r="N6815" s="1" t="s">
        <v>84</v>
      </c>
      <c r="O6815" s="1" t="s">
        <v>24</v>
      </c>
      <c r="P6815" s="1">
        <f>_3___Healthcare_Data_v1[[#This Row],[Discharge Date]]-_3___Healthcare_Data_v1[[#This Row],[Date of Admission]]</f>
        <v>13</v>
      </c>
      <c r="Q6815" s="1">
        <f>IFERROR(_3___Healthcare_Data_v1[[#This Row],[ Billing Amount ]]/_3___Healthcare_Data_v1[[#This Row],[Days in Hospital]],0)</f>
        <v>2060.9506630769229</v>
      </c>
      <c r="R6815" s="1" t="str">
        <f>IF(_3___Healthcare_Data_v1[[#This Row],[Age]]&gt;60,"Senior",IF(_3___Healthcare_Data_v1[[#This Row],[Age]]&gt;35,"Middle","Young"))</f>
        <v>Senior</v>
      </c>
    </row>
    <row r="6816" spans="1:18" x14ac:dyDescent="0.3">
      <c r="A6816" s="1" t="s">
        <v>18648</v>
      </c>
      <c r="B6816" s="1" t="s">
        <v>26630</v>
      </c>
      <c r="C6816" s="1" t="s">
        <v>16</v>
      </c>
      <c r="D6816" s="1" t="s">
        <v>49</v>
      </c>
      <c r="E6816" s="1" t="s">
        <v>69</v>
      </c>
      <c r="F6816" s="2">
        <v>45212</v>
      </c>
      <c r="G6816" s="1" t="s">
        <v>18649</v>
      </c>
      <c r="H6816" s="1" t="s">
        <v>18650</v>
      </c>
      <c r="I6816" s="1" t="s">
        <v>26607</v>
      </c>
      <c r="J6816" s="3" t="s">
        <v>33480</v>
      </c>
      <c r="K6816">
        <v>450</v>
      </c>
      <c r="L6816" s="1" t="s">
        <v>38</v>
      </c>
      <c r="M6816" s="2">
        <v>45242</v>
      </c>
      <c r="N6816" s="1" t="s">
        <v>43</v>
      </c>
      <c r="O6816" s="1" t="s">
        <v>44</v>
      </c>
      <c r="P6816" s="1">
        <f>_3___Healthcare_Data_v1[[#This Row],[Discharge Date]]-_3___Healthcare_Data_v1[[#This Row],[Date of Admission]]</f>
        <v>30</v>
      </c>
      <c r="Q6816" s="1">
        <f>IFERROR(_3___Healthcare_Data_v1[[#This Row],[ Billing Amount ]]/_3___Healthcare_Data_v1[[#This Row],[Days in Hospital]],0)</f>
        <v>2642.9322693333334</v>
      </c>
      <c r="R6816" s="1" t="str">
        <f>IF(_3___Healthcare_Data_v1[[#This Row],[Age]]&gt;60,"Senior",IF(_3___Healthcare_Data_v1[[#This Row],[Age]]&gt;35,"Middle","Young"))</f>
        <v>Senior</v>
      </c>
    </row>
    <row r="6817" spans="1:18" x14ac:dyDescent="0.3">
      <c r="A6817" s="1" t="s">
        <v>18651</v>
      </c>
      <c r="B6817" s="1" t="s">
        <v>26873</v>
      </c>
      <c r="C6817" s="1" t="s">
        <v>16</v>
      </c>
      <c r="D6817" s="1" t="s">
        <v>62</v>
      </c>
      <c r="E6817" s="1" t="s">
        <v>35</v>
      </c>
      <c r="F6817" s="2">
        <v>44511</v>
      </c>
      <c r="G6817" s="1" t="s">
        <v>16181</v>
      </c>
      <c r="H6817" s="1" t="s">
        <v>18652</v>
      </c>
      <c r="I6817" s="1" t="s">
        <v>26607</v>
      </c>
      <c r="J6817" s="3" t="s">
        <v>33481</v>
      </c>
      <c r="K6817">
        <v>496</v>
      </c>
      <c r="L6817" s="1" t="s">
        <v>38</v>
      </c>
      <c r="M6817" s="2">
        <v>44541</v>
      </c>
      <c r="N6817" s="1" t="s">
        <v>43</v>
      </c>
      <c r="O6817" s="1" t="s">
        <v>44</v>
      </c>
      <c r="P6817" s="1">
        <f>_3___Healthcare_Data_v1[[#This Row],[Discharge Date]]-_3___Healthcare_Data_v1[[#This Row],[Date of Admission]]</f>
        <v>30</v>
      </c>
      <c r="Q6817" s="1">
        <f>IFERROR(_3___Healthcare_Data_v1[[#This Row],[ Billing Amount ]]/_3___Healthcare_Data_v1[[#This Row],[Days in Hospital]],0)</f>
        <v>767.78528500000004</v>
      </c>
      <c r="R6817" s="1" t="str">
        <f>IF(_3___Healthcare_Data_v1[[#This Row],[Age]]&gt;60,"Senior",IF(_3___Healthcare_Data_v1[[#This Row],[Age]]&gt;35,"Middle","Young"))</f>
        <v>Senior</v>
      </c>
    </row>
    <row r="6818" spans="1:18" x14ac:dyDescent="0.3">
      <c r="A6818" s="1" t="s">
        <v>9783</v>
      </c>
      <c r="B6818" s="1" t="s">
        <v>26661</v>
      </c>
      <c r="C6818" s="1" t="s">
        <v>26</v>
      </c>
      <c r="D6818" s="1" t="s">
        <v>62</v>
      </c>
      <c r="E6818" s="1" t="s">
        <v>18</v>
      </c>
      <c r="F6818" s="2">
        <v>44149</v>
      </c>
      <c r="G6818" s="1" t="s">
        <v>18653</v>
      </c>
      <c r="H6818" s="1" t="s">
        <v>18654</v>
      </c>
      <c r="I6818" s="1" t="s">
        <v>52</v>
      </c>
      <c r="J6818" s="3" t="s">
        <v>33482</v>
      </c>
      <c r="K6818">
        <v>310</v>
      </c>
      <c r="L6818" s="1" t="s">
        <v>42</v>
      </c>
      <c r="M6818" s="2">
        <v>44150</v>
      </c>
      <c r="N6818" s="1" t="s">
        <v>31</v>
      </c>
      <c r="O6818" s="1" t="s">
        <v>32</v>
      </c>
      <c r="P6818" s="1">
        <f>_3___Healthcare_Data_v1[[#This Row],[Discharge Date]]-_3___Healthcare_Data_v1[[#This Row],[Date of Admission]]</f>
        <v>1</v>
      </c>
      <c r="Q6818" s="1">
        <f>IFERROR(_3___Healthcare_Data_v1[[#This Row],[ Billing Amount ]]/_3___Healthcare_Data_v1[[#This Row],[Days in Hospital]],0)</f>
        <v>24725.679820000001</v>
      </c>
      <c r="R6818" s="1" t="str">
        <f>IF(_3___Healthcare_Data_v1[[#This Row],[Age]]&gt;60,"Senior",IF(_3___Healthcare_Data_v1[[#This Row],[Age]]&gt;35,"Middle","Young"))</f>
        <v>Senior</v>
      </c>
    </row>
    <row r="6819" spans="1:18" x14ac:dyDescent="0.3">
      <c r="A6819" s="1" t="s">
        <v>18655</v>
      </c>
      <c r="B6819" s="1" t="s">
        <v>26685</v>
      </c>
      <c r="C6819" s="1" t="s">
        <v>16</v>
      </c>
      <c r="D6819" s="1" t="s">
        <v>62</v>
      </c>
      <c r="E6819" s="1" t="s">
        <v>18</v>
      </c>
      <c r="F6819" s="2">
        <v>43995</v>
      </c>
      <c r="G6819" s="1" t="s">
        <v>18656</v>
      </c>
      <c r="H6819" s="1" t="s">
        <v>4586</v>
      </c>
      <c r="I6819" s="1" t="s">
        <v>52</v>
      </c>
      <c r="J6819" s="3" t="s">
        <v>33483</v>
      </c>
      <c r="K6819">
        <v>399</v>
      </c>
      <c r="L6819" s="1" t="s">
        <v>42</v>
      </c>
      <c r="M6819" s="2">
        <v>44020</v>
      </c>
      <c r="N6819" s="1" t="s">
        <v>23</v>
      </c>
      <c r="O6819" s="1" t="s">
        <v>32</v>
      </c>
      <c r="P6819" s="1">
        <f>_3___Healthcare_Data_v1[[#This Row],[Discharge Date]]-_3___Healthcare_Data_v1[[#This Row],[Date of Admission]]</f>
        <v>25</v>
      </c>
      <c r="Q6819" s="1">
        <f>IFERROR(_3___Healthcare_Data_v1[[#This Row],[ Billing Amount ]]/_3___Healthcare_Data_v1[[#This Row],[Days in Hospital]],0)</f>
        <v>580.74969279999993</v>
      </c>
      <c r="R6819" s="1" t="str">
        <f>IF(_3___Healthcare_Data_v1[[#This Row],[Age]]&gt;60,"Senior",IF(_3___Healthcare_Data_v1[[#This Row],[Age]]&gt;35,"Middle","Young"))</f>
        <v>Senior</v>
      </c>
    </row>
    <row r="6820" spans="1:18" x14ac:dyDescent="0.3">
      <c r="A6820" s="1" t="s">
        <v>18657</v>
      </c>
      <c r="B6820" s="1" t="s">
        <v>26928</v>
      </c>
      <c r="C6820" s="1" t="s">
        <v>16</v>
      </c>
      <c r="D6820" s="1" t="s">
        <v>89</v>
      </c>
      <c r="E6820" s="1" t="s">
        <v>26620</v>
      </c>
      <c r="F6820" s="2">
        <v>45151</v>
      </c>
      <c r="G6820" s="1" t="s">
        <v>18658</v>
      </c>
      <c r="H6820" s="1" t="s">
        <v>18659</v>
      </c>
      <c r="I6820" s="1" t="s">
        <v>21</v>
      </c>
      <c r="J6820" s="3" t="s">
        <v>33484</v>
      </c>
      <c r="K6820">
        <v>444</v>
      </c>
      <c r="L6820" s="1" t="s">
        <v>42</v>
      </c>
      <c r="M6820" s="2">
        <v>45175</v>
      </c>
      <c r="N6820" s="1" t="s">
        <v>48</v>
      </c>
      <c r="O6820" s="1" t="s">
        <v>44</v>
      </c>
      <c r="P6820" s="1">
        <f>_3___Healthcare_Data_v1[[#This Row],[Discharge Date]]-_3___Healthcare_Data_v1[[#This Row],[Date of Admission]]</f>
        <v>24</v>
      </c>
      <c r="Q6820" s="1">
        <f>IFERROR(_3___Healthcare_Data_v1[[#This Row],[ Billing Amount ]]/_3___Healthcare_Data_v1[[#This Row],[Days in Hospital]],0)</f>
        <v>95.472396416666655</v>
      </c>
      <c r="R6820" s="1" t="str">
        <f>IF(_3___Healthcare_Data_v1[[#This Row],[Age]]&gt;60,"Senior",IF(_3___Healthcare_Data_v1[[#This Row],[Age]]&gt;35,"Middle","Young"))</f>
        <v>Senior</v>
      </c>
    </row>
    <row r="6821" spans="1:18" x14ac:dyDescent="0.3">
      <c r="A6821" s="1" t="s">
        <v>18660</v>
      </c>
      <c r="B6821" s="1" t="s">
        <v>26822</v>
      </c>
      <c r="C6821" s="1" t="s">
        <v>26</v>
      </c>
      <c r="D6821" s="1" t="s">
        <v>114</v>
      </c>
      <c r="E6821" s="1" t="s">
        <v>28</v>
      </c>
      <c r="F6821" s="2">
        <v>44835</v>
      </c>
      <c r="G6821" s="1" t="s">
        <v>18661</v>
      </c>
      <c r="H6821" s="1" t="s">
        <v>18662</v>
      </c>
      <c r="I6821" s="1" t="s">
        <v>60</v>
      </c>
      <c r="J6821" s="3" t="s">
        <v>33485</v>
      </c>
      <c r="K6821">
        <v>388</v>
      </c>
      <c r="L6821" s="1" t="s">
        <v>42</v>
      </c>
      <c r="M6821" s="2">
        <v>44864</v>
      </c>
      <c r="N6821" s="1" t="s">
        <v>84</v>
      </c>
      <c r="O6821" s="1" t="s">
        <v>24</v>
      </c>
      <c r="P6821" s="1">
        <f>_3___Healthcare_Data_v1[[#This Row],[Discharge Date]]-_3___Healthcare_Data_v1[[#This Row],[Date of Admission]]</f>
        <v>29</v>
      </c>
      <c r="Q6821" s="1">
        <f>IFERROR(_3___Healthcare_Data_v1[[#This Row],[ Billing Amount ]]/_3___Healthcare_Data_v1[[#This Row],[Days in Hospital]],0)</f>
        <v>783.56037724137934</v>
      </c>
      <c r="R6821" s="1" t="str">
        <f>IF(_3___Healthcare_Data_v1[[#This Row],[Age]]&gt;60,"Senior",IF(_3___Healthcare_Data_v1[[#This Row],[Age]]&gt;35,"Middle","Young"))</f>
        <v>Senior</v>
      </c>
    </row>
    <row r="6822" spans="1:18" x14ac:dyDescent="0.3">
      <c r="A6822" s="1" t="s">
        <v>18663</v>
      </c>
      <c r="B6822" s="1" t="s">
        <v>26725</v>
      </c>
      <c r="C6822" s="1" t="s">
        <v>26</v>
      </c>
      <c r="D6822" s="1" t="s">
        <v>27</v>
      </c>
      <c r="E6822" s="1" t="s">
        <v>69</v>
      </c>
      <c r="F6822" s="2">
        <v>43612</v>
      </c>
      <c r="G6822" s="1" t="s">
        <v>18664</v>
      </c>
      <c r="H6822" s="1" t="s">
        <v>18665</v>
      </c>
      <c r="I6822" s="1" t="s">
        <v>26607</v>
      </c>
      <c r="J6822" s="3" t="s">
        <v>33486</v>
      </c>
      <c r="K6822">
        <v>425</v>
      </c>
      <c r="L6822" s="1" t="s">
        <v>38</v>
      </c>
      <c r="M6822" s="2">
        <v>43626</v>
      </c>
      <c r="N6822" s="1" t="s">
        <v>48</v>
      </c>
      <c r="O6822" s="1" t="s">
        <v>24</v>
      </c>
      <c r="P6822" s="1">
        <f>_3___Healthcare_Data_v1[[#This Row],[Discharge Date]]-_3___Healthcare_Data_v1[[#This Row],[Date of Admission]]</f>
        <v>14</v>
      </c>
      <c r="Q6822" s="1">
        <f>IFERROR(_3___Healthcare_Data_v1[[#This Row],[ Billing Amount ]]/_3___Healthcare_Data_v1[[#This Row],[Days in Hospital]],0)</f>
        <v>3146.9443207142858</v>
      </c>
      <c r="R6822" s="1" t="str">
        <f>IF(_3___Healthcare_Data_v1[[#This Row],[Age]]&gt;60,"Senior",IF(_3___Healthcare_Data_v1[[#This Row],[Age]]&gt;35,"Middle","Young"))</f>
        <v>Senior</v>
      </c>
    </row>
    <row r="6823" spans="1:18" x14ac:dyDescent="0.3">
      <c r="A6823" s="1" t="s">
        <v>18666</v>
      </c>
      <c r="B6823" s="1" t="s">
        <v>26712</v>
      </c>
      <c r="C6823" s="1" t="s">
        <v>16</v>
      </c>
      <c r="D6823" s="1" t="s">
        <v>114</v>
      </c>
      <c r="E6823" s="1" t="s">
        <v>35</v>
      </c>
      <c r="F6823" s="2">
        <v>43692</v>
      </c>
      <c r="G6823" s="1" t="s">
        <v>18667</v>
      </c>
      <c r="H6823" s="1" t="s">
        <v>18668</v>
      </c>
      <c r="I6823" s="1" t="s">
        <v>52</v>
      </c>
      <c r="J6823" s="3" t="s">
        <v>33487</v>
      </c>
      <c r="K6823">
        <v>277</v>
      </c>
      <c r="L6823" s="1" t="s">
        <v>38</v>
      </c>
      <c r="M6823" s="2">
        <v>43695</v>
      </c>
      <c r="N6823" s="1" t="s">
        <v>48</v>
      </c>
      <c r="O6823" s="1" t="s">
        <v>32</v>
      </c>
      <c r="P6823" s="1">
        <f>_3___Healthcare_Data_v1[[#This Row],[Discharge Date]]-_3___Healthcare_Data_v1[[#This Row],[Date of Admission]]</f>
        <v>3</v>
      </c>
      <c r="Q6823" s="1">
        <f>IFERROR(_3___Healthcare_Data_v1[[#This Row],[ Billing Amount ]]/_3___Healthcare_Data_v1[[#This Row],[Days in Hospital]],0)</f>
        <v>5558.7485500000003</v>
      </c>
      <c r="R6823" s="1" t="str">
        <f>IF(_3___Healthcare_Data_v1[[#This Row],[Age]]&gt;60,"Senior",IF(_3___Healthcare_Data_v1[[#This Row],[Age]]&gt;35,"Middle","Young"))</f>
        <v>Senior</v>
      </c>
    </row>
    <row r="6824" spans="1:18" x14ac:dyDescent="0.3">
      <c r="A6824" s="1" t="s">
        <v>18669</v>
      </c>
      <c r="B6824" s="1" t="s">
        <v>26755</v>
      </c>
      <c r="C6824" s="1" t="s">
        <v>26</v>
      </c>
      <c r="D6824" s="1" t="s">
        <v>114</v>
      </c>
      <c r="E6824" s="1" t="s">
        <v>35</v>
      </c>
      <c r="F6824" s="2">
        <v>45219</v>
      </c>
      <c r="G6824" s="1" t="s">
        <v>15204</v>
      </c>
      <c r="H6824" s="1" t="s">
        <v>18670</v>
      </c>
      <c r="I6824" s="1" t="s">
        <v>26607</v>
      </c>
      <c r="J6824" s="3" t="s">
        <v>33488</v>
      </c>
      <c r="K6824">
        <v>443</v>
      </c>
      <c r="L6824" s="1" t="s">
        <v>22</v>
      </c>
      <c r="M6824" s="2">
        <v>45219</v>
      </c>
      <c r="N6824" s="1" t="s">
        <v>43</v>
      </c>
      <c r="O6824" s="1" t="s">
        <v>44</v>
      </c>
      <c r="P6824" s="1">
        <f>_3___Healthcare_Data_v1[[#This Row],[Discharge Date]]-_3___Healthcare_Data_v1[[#This Row],[Date of Admission]]</f>
        <v>0</v>
      </c>
      <c r="Q6824" s="1">
        <f>IFERROR(_3___Healthcare_Data_v1[[#This Row],[ Billing Amount ]]/_3___Healthcare_Data_v1[[#This Row],[Days in Hospital]],0)</f>
        <v>0</v>
      </c>
      <c r="R6824" s="1" t="str">
        <f>IF(_3___Healthcare_Data_v1[[#This Row],[Age]]&gt;60,"Senior",IF(_3___Healthcare_Data_v1[[#This Row],[Age]]&gt;35,"Middle","Young"))</f>
        <v>Senior</v>
      </c>
    </row>
    <row r="6825" spans="1:18" x14ac:dyDescent="0.3">
      <c r="A6825" s="1" t="s">
        <v>18671</v>
      </c>
      <c r="B6825" s="1" t="s">
        <v>26720</v>
      </c>
      <c r="C6825" s="1" t="s">
        <v>26</v>
      </c>
      <c r="D6825" s="1" t="s">
        <v>62</v>
      </c>
      <c r="E6825" s="1" t="s">
        <v>69</v>
      </c>
      <c r="F6825" s="2">
        <v>43915</v>
      </c>
      <c r="G6825" s="1" t="s">
        <v>18672</v>
      </c>
      <c r="H6825" s="1" t="s">
        <v>18673</v>
      </c>
      <c r="I6825" s="1" t="s">
        <v>52</v>
      </c>
      <c r="J6825" s="3" t="s">
        <v>33489</v>
      </c>
      <c r="K6825">
        <v>456</v>
      </c>
      <c r="L6825" s="1" t="s">
        <v>38</v>
      </c>
      <c r="M6825" s="2">
        <v>43917</v>
      </c>
      <c r="N6825" s="1" t="s">
        <v>43</v>
      </c>
      <c r="O6825" s="1" t="s">
        <v>32</v>
      </c>
      <c r="P6825" s="1">
        <f>_3___Healthcare_Data_v1[[#This Row],[Discharge Date]]-_3___Healthcare_Data_v1[[#This Row],[Date of Admission]]</f>
        <v>2</v>
      </c>
      <c r="Q6825" s="1">
        <f>IFERROR(_3___Healthcare_Data_v1[[#This Row],[ Billing Amount ]]/_3___Healthcare_Data_v1[[#This Row],[Days in Hospital]],0)</f>
        <v>39466.270745000002</v>
      </c>
      <c r="R6825" s="1" t="str">
        <f>IF(_3___Healthcare_Data_v1[[#This Row],[Age]]&gt;60,"Senior",IF(_3___Healthcare_Data_v1[[#This Row],[Age]]&gt;35,"Middle","Young"))</f>
        <v>Senior</v>
      </c>
    </row>
    <row r="6826" spans="1:18" x14ac:dyDescent="0.3">
      <c r="A6826" s="1" t="s">
        <v>18674</v>
      </c>
      <c r="B6826" s="1" t="s">
        <v>26626</v>
      </c>
      <c r="C6826" s="1" t="s">
        <v>16</v>
      </c>
      <c r="D6826" s="1" t="s">
        <v>49</v>
      </c>
      <c r="E6826" s="1" t="s">
        <v>28</v>
      </c>
      <c r="F6826" s="2">
        <v>45106</v>
      </c>
      <c r="G6826" s="1" t="s">
        <v>18675</v>
      </c>
      <c r="H6826" s="1" t="s">
        <v>18676</v>
      </c>
      <c r="I6826" s="1" t="s">
        <v>26607</v>
      </c>
      <c r="J6826" s="3" t="s">
        <v>33490</v>
      </c>
      <c r="K6826">
        <v>353</v>
      </c>
      <c r="L6826" s="1" t="s">
        <v>38</v>
      </c>
      <c r="M6826" s="2">
        <v>45135</v>
      </c>
      <c r="N6826" s="1" t="s">
        <v>31</v>
      </c>
      <c r="O6826" s="1" t="s">
        <v>32</v>
      </c>
      <c r="P6826" s="1">
        <f>_3___Healthcare_Data_v1[[#This Row],[Discharge Date]]-_3___Healthcare_Data_v1[[#This Row],[Date of Admission]]</f>
        <v>29</v>
      </c>
      <c r="Q6826" s="1">
        <f>IFERROR(_3___Healthcare_Data_v1[[#This Row],[ Billing Amount ]]/_3___Healthcare_Data_v1[[#This Row],[Days in Hospital]],0)</f>
        <v>991.28430965517236</v>
      </c>
      <c r="R6826" s="1" t="str">
        <f>IF(_3___Healthcare_Data_v1[[#This Row],[Age]]&gt;60,"Senior",IF(_3___Healthcare_Data_v1[[#This Row],[Age]]&gt;35,"Middle","Young"))</f>
        <v>Senior</v>
      </c>
    </row>
    <row r="6827" spans="1:18" x14ac:dyDescent="0.3">
      <c r="A6827" s="1" t="s">
        <v>18677</v>
      </c>
      <c r="B6827" s="1" t="s">
        <v>26737</v>
      </c>
      <c r="C6827" s="1" t="s">
        <v>26</v>
      </c>
      <c r="D6827" s="1" t="s">
        <v>27</v>
      </c>
      <c r="E6827" s="1" t="s">
        <v>26615</v>
      </c>
      <c r="F6827" s="2">
        <v>43852</v>
      </c>
      <c r="G6827" s="1" t="s">
        <v>18678</v>
      </c>
      <c r="H6827" s="1" t="s">
        <v>18679</v>
      </c>
      <c r="I6827" s="1" t="s">
        <v>21</v>
      </c>
      <c r="J6827" s="3" t="s">
        <v>33491</v>
      </c>
      <c r="K6827">
        <v>456</v>
      </c>
      <c r="L6827" s="1" t="s">
        <v>22</v>
      </c>
      <c r="M6827" s="2">
        <v>43854</v>
      </c>
      <c r="N6827" s="1" t="s">
        <v>23</v>
      </c>
      <c r="O6827" s="1" t="s">
        <v>44</v>
      </c>
      <c r="P6827" s="1">
        <f>_3___Healthcare_Data_v1[[#This Row],[Discharge Date]]-_3___Healthcare_Data_v1[[#This Row],[Date of Admission]]</f>
        <v>2</v>
      </c>
      <c r="Q6827" s="1">
        <f>IFERROR(_3___Healthcare_Data_v1[[#This Row],[ Billing Amount ]]/_3___Healthcare_Data_v1[[#This Row],[Days in Hospital]],0)</f>
        <v>15703.978274999999</v>
      </c>
      <c r="R6827" s="1" t="str">
        <f>IF(_3___Healthcare_Data_v1[[#This Row],[Age]]&gt;60,"Senior",IF(_3___Healthcare_Data_v1[[#This Row],[Age]]&gt;35,"Middle","Young"))</f>
        <v>Senior</v>
      </c>
    </row>
    <row r="6828" spans="1:18" x14ac:dyDescent="0.3">
      <c r="A6828" s="1" t="s">
        <v>18680</v>
      </c>
      <c r="B6828" s="1" t="s">
        <v>26873</v>
      </c>
      <c r="C6828" s="1" t="s">
        <v>16</v>
      </c>
      <c r="D6828" s="1" t="s">
        <v>34</v>
      </c>
      <c r="E6828" s="1" t="s">
        <v>26615</v>
      </c>
      <c r="F6828" s="2">
        <v>44500</v>
      </c>
      <c r="G6828" s="1" t="s">
        <v>18681</v>
      </c>
      <c r="H6828" s="1" t="s">
        <v>18682</v>
      </c>
      <c r="I6828" s="1" t="s">
        <v>26607</v>
      </c>
      <c r="J6828" s="3" t="s">
        <v>33492</v>
      </c>
      <c r="K6828">
        <v>337</v>
      </c>
      <c r="L6828" s="1" t="s">
        <v>22</v>
      </c>
      <c r="M6828" s="2">
        <v>44521</v>
      </c>
      <c r="N6828" s="1" t="s">
        <v>43</v>
      </c>
      <c r="O6828" s="1" t="s">
        <v>44</v>
      </c>
      <c r="P6828" s="1">
        <f>_3___Healthcare_Data_v1[[#This Row],[Discharge Date]]-_3___Healthcare_Data_v1[[#This Row],[Date of Admission]]</f>
        <v>21</v>
      </c>
      <c r="Q6828" s="1">
        <f>IFERROR(_3___Healthcare_Data_v1[[#This Row],[ Billing Amount ]]/_3___Healthcare_Data_v1[[#This Row],[Days in Hospital]],0)</f>
        <v>1635.1995114285714</v>
      </c>
      <c r="R6828" s="1" t="str">
        <f>IF(_3___Healthcare_Data_v1[[#This Row],[Age]]&gt;60,"Senior",IF(_3___Healthcare_Data_v1[[#This Row],[Age]]&gt;35,"Middle","Young"))</f>
        <v>Senior</v>
      </c>
    </row>
    <row r="6829" spans="1:18" x14ac:dyDescent="0.3">
      <c r="A6829" s="1" t="s">
        <v>18683</v>
      </c>
      <c r="B6829" s="1" t="s">
        <v>26845</v>
      </c>
      <c r="C6829" s="1" t="s">
        <v>26</v>
      </c>
      <c r="D6829" s="1" t="s">
        <v>34</v>
      </c>
      <c r="E6829" s="1" t="s">
        <v>28</v>
      </c>
      <c r="F6829" s="2">
        <v>45154</v>
      </c>
      <c r="G6829" s="1" t="s">
        <v>18684</v>
      </c>
      <c r="H6829" s="1" t="s">
        <v>18685</v>
      </c>
      <c r="I6829" s="1" t="s">
        <v>52</v>
      </c>
      <c r="J6829" s="3" t="s">
        <v>33493</v>
      </c>
      <c r="K6829">
        <v>281</v>
      </c>
      <c r="L6829" s="1" t="s">
        <v>38</v>
      </c>
      <c r="M6829" s="2">
        <v>45171</v>
      </c>
      <c r="N6829" s="1" t="s">
        <v>31</v>
      </c>
      <c r="O6829" s="1" t="s">
        <v>24</v>
      </c>
      <c r="P6829" s="1">
        <f>_3___Healthcare_Data_v1[[#This Row],[Discharge Date]]-_3___Healthcare_Data_v1[[#This Row],[Date of Admission]]</f>
        <v>17</v>
      </c>
      <c r="Q6829" s="1">
        <f>IFERROR(_3___Healthcare_Data_v1[[#This Row],[ Billing Amount ]]/_3___Healthcare_Data_v1[[#This Row],[Days in Hospital]],0)</f>
        <v>1178.3717776470589</v>
      </c>
      <c r="R6829" s="1" t="str">
        <f>IF(_3___Healthcare_Data_v1[[#This Row],[Age]]&gt;60,"Senior",IF(_3___Healthcare_Data_v1[[#This Row],[Age]]&gt;35,"Middle","Young"))</f>
        <v>Senior</v>
      </c>
    </row>
    <row r="6830" spans="1:18" x14ac:dyDescent="0.3">
      <c r="A6830" s="1" t="s">
        <v>18686</v>
      </c>
      <c r="B6830" s="1" t="s">
        <v>26646</v>
      </c>
      <c r="C6830" s="1" t="s">
        <v>16</v>
      </c>
      <c r="D6830" s="1" t="s">
        <v>17</v>
      </c>
      <c r="E6830" s="1" t="s">
        <v>26620</v>
      </c>
      <c r="F6830" s="2">
        <v>44913</v>
      </c>
      <c r="G6830" s="1" t="s">
        <v>18687</v>
      </c>
      <c r="H6830" s="1" t="s">
        <v>18688</v>
      </c>
      <c r="I6830" s="1" t="s">
        <v>26607</v>
      </c>
      <c r="J6830" s="3" t="s">
        <v>33494</v>
      </c>
      <c r="K6830">
        <v>215</v>
      </c>
      <c r="L6830" s="1" t="s">
        <v>38</v>
      </c>
      <c r="M6830" s="2">
        <v>44932</v>
      </c>
      <c r="N6830" s="1" t="s">
        <v>31</v>
      </c>
      <c r="O6830" s="1" t="s">
        <v>24</v>
      </c>
      <c r="P6830" s="1">
        <f>_3___Healthcare_Data_v1[[#This Row],[Discharge Date]]-_3___Healthcare_Data_v1[[#This Row],[Date of Admission]]</f>
        <v>19</v>
      </c>
      <c r="Q6830" s="1">
        <f>IFERROR(_3___Healthcare_Data_v1[[#This Row],[ Billing Amount ]]/_3___Healthcare_Data_v1[[#This Row],[Days in Hospital]],0)</f>
        <v>1469.796405263158</v>
      </c>
      <c r="R6830" s="1" t="str">
        <f>IF(_3___Healthcare_Data_v1[[#This Row],[Age]]&gt;60,"Senior",IF(_3___Healthcare_Data_v1[[#This Row],[Age]]&gt;35,"Middle","Young"))</f>
        <v>Senior</v>
      </c>
    </row>
    <row r="6831" spans="1:18" x14ac:dyDescent="0.3">
      <c r="A6831" s="1" t="s">
        <v>18545</v>
      </c>
      <c r="B6831" s="1" t="s">
        <v>26850</v>
      </c>
      <c r="C6831" s="1" t="s">
        <v>26</v>
      </c>
      <c r="D6831" s="1" t="s">
        <v>49</v>
      </c>
      <c r="E6831" s="1" t="s">
        <v>35</v>
      </c>
      <c r="F6831" s="2">
        <v>43480</v>
      </c>
      <c r="G6831" s="1" t="s">
        <v>18689</v>
      </c>
      <c r="H6831" s="1" t="s">
        <v>18690</v>
      </c>
      <c r="I6831" s="1" t="s">
        <v>26607</v>
      </c>
      <c r="J6831" s="3" t="s">
        <v>33495</v>
      </c>
      <c r="K6831">
        <v>413</v>
      </c>
      <c r="L6831" s="1" t="s">
        <v>38</v>
      </c>
      <c r="M6831" s="2">
        <v>43486</v>
      </c>
      <c r="N6831" s="1" t="s">
        <v>48</v>
      </c>
      <c r="O6831" s="1" t="s">
        <v>32</v>
      </c>
      <c r="P6831" s="1">
        <f>_3___Healthcare_Data_v1[[#This Row],[Discharge Date]]-_3___Healthcare_Data_v1[[#This Row],[Date of Admission]]</f>
        <v>6</v>
      </c>
      <c r="Q6831" s="1">
        <f>IFERROR(_3___Healthcare_Data_v1[[#This Row],[ Billing Amount ]]/_3___Healthcare_Data_v1[[#This Row],[Days in Hospital]],0)</f>
        <v>3159.8257333333331</v>
      </c>
      <c r="R6831" s="1" t="str">
        <f>IF(_3___Healthcare_Data_v1[[#This Row],[Age]]&gt;60,"Senior",IF(_3___Healthcare_Data_v1[[#This Row],[Age]]&gt;35,"Middle","Young"))</f>
        <v>Senior</v>
      </c>
    </row>
    <row r="6832" spans="1:18" x14ac:dyDescent="0.3">
      <c r="A6832" s="1" t="s">
        <v>18691</v>
      </c>
      <c r="B6832" s="1" t="s">
        <v>26624</v>
      </c>
      <c r="C6832" s="1" t="s">
        <v>26</v>
      </c>
      <c r="D6832" s="1" t="s">
        <v>114</v>
      </c>
      <c r="E6832" s="1" t="s">
        <v>28</v>
      </c>
      <c r="F6832" s="2">
        <v>44615</v>
      </c>
      <c r="G6832" s="1" t="s">
        <v>18692</v>
      </c>
      <c r="H6832" s="1" t="s">
        <v>18693</v>
      </c>
      <c r="I6832" s="1" t="s">
        <v>60</v>
      </c>
      <c r="J6832" s="3" t="s">
        <v>33496</v>
      </c>
      <c r="K6832">
        <v>296</v>
      </c>
      <c r="L6832" s="1" t="s">
        <v>42</v>
      </c>
      <c r="M6832" s="2">
        <v>44622</v>
      </c>
      <c r="N6832" s="1" t="s">
        <v>43</v>
      </c>
      <c r="O6832" s="1" t="s">
        <v>24</v>
      </c>
      <c r="P6832" s="1">
        <f>_3___Healthcare_Data_v1[[#This Row],[Discharge Date]]-_3___Healthcare_Data_v1[[#This Row],[Date of Admission]]</f>
        <v>7</v>
      </c>
      <c r="Q6832" s="1">
        <f>IFERROR(_3___Healthcare_Data_v1[[#This Row],[ Billing Amount ]]/_3___Healthcare_Data_v1[[#This Row],[Days in Hospital]],0)</f>
        <v>4700.706714285714</v>
      </c>
      <c r="R6832" s="1" t="str">
        <f>IF(_3___Healthcare_Data_v1[[#This Row],[Age]]&gt;60,"Senior",IF(_3___Healthcare_Data_v1[[#This Row],[Age]]&gt;35,"Middle","Young"))</f>
        <v>Senior</v>
      </c>
    </row>
    <row r="6833" spans="1:18" x14ac:dyDescent="0.3">
      <c r="A6833" s="1" t="s">
        <v>18694</v>
      </c>
      <c r="B6833" s="1" t="s">
        <v>26632</v>
      </c>
      <c r="C6833" s="1" t="s">
        <v>16</v>
      </c>
      <c r="D6833" s="1" t="s">
        <v>114</v>
      </c>
      <c r="E6833" s="1" t="s">
        <v>18</v>
      </c>
      <c r="F6833" s="2">
        <v>43698</v>
      </c>
      <c r="G6833" s="1" t="s">
        <v>18695</v>
      </c>
      <c r="H6833" s="1" t="s">
        <v>18696</v>
      </c>
      <c r="I6833" s="1" t="s">
        <v>21</v>
      </c>
      <c r="J6833" s="3" t="s">
        <v>33497</v>
      </c>
      <c r="K6833">
        <v>469</v>
      </c>
      <c r="L6833" s="1" t="s">
        <v>38</v>
      </c>
      <c r="M6833" s="2">
        <v>43719</v>
      </c>
      <c r="N6833" s="1" t="s">
        <v>84</v>
      </c>
      <c r="O6833" s="1" t="s">
        <v>44</v>
      </c>
      <c r="P6833" s="1">
        <f>_3___Healthcare_Data_v1[[#This Row],[Discharge Date]]-_3___Healthcare_Data_v1[[#This Row],[Date of Admission]]</f>
        <v>21</v>
      </c>
      <c r="Q6833" s="1">
        <f>IFERROR(_3___Healthcare_Data_v1[[#This Row],[ Billing Amount ]]/_3___Healthcare_Data_v1[[#This Row],[Days in Hospital]],0)</f>
        <v>211.97915385714285</v>
      </c>
      <c r="R6833" s="1" t="str">
        <f>IF(_3___Healthcare_Data_v1[[#This Row],[Age]]&gt;60,"Senior",IF(_3___Healthcare_Data_v1[[#This Row],[Age]]&gt;35,"Middle","Young"))</f>
        <v>Senior</v>
      </c>
    </row>
    <row r="6834" spans="1:18" x14ac:dyDescent="0.3">
      <c r="A6834" s="1" t="s">
        <v>18697</v>
      </c>
      <c r="B6834" s="1" t="s">
        <v>26636</v>
      </c>
      <c r="C6834" s="1" t="s">
        <v>26</v>
      </c>
      <c r="D6834" s="1" t="s">
        <v>17</v>
      </c>
      <c r="E6834" s="1" t="s">
        <v>35</v>
      </c>
      <c r="F6834" s="2">
        <v>44276</v>
      </c>
      <c r="G6834" s="1" t="s">
        <v>18698</v>
      </c>
      <c r="H6834" s="1" t="s">
        <v>18699</v>
      </c>
      <c r="I6834" s="1" t="s">
        <v>21</v>
      </c>
      <c r="J6834" s="3" t="s">
        <v>33498</v>
      </c>
      <c r="K6834">
        <v>153</v>
      </c>
      <c r="L6834" s="1" t="s">
        <v>22</v>
      </c>
      <c r="M6834" s="2">
        <v>44277</v>
      </c>
      <c r="N6834" s="1" t="s">
        <v>84</v>
      </c>
      <c r="O6834" s="1" t="s">
        <v>44</v>
      </c>
      <c r="P6834" s="1">
        <f>_3___Healthcare_Data_v1[[#This Row],[Discharge Date]]-_3___Healthcare_Data_v1[[#This Row],[Date of Admission]]</f>
        <v>1</v>
      </c>
      <c r="Q6834" s="1">
        <f>IFERROR(_3___Healthcare_Data_v1[[#This Row],[ Billing Amount ]]/_3___Healthcare_Data_v1[[#This Row],[Days in Hospital]],0)</f>
        <v>22097.857230000001</v>
      </c>
      <c r="R6834" s="1" t="str">
        <f>IF(_3___Healthcare_Data_v1[[#This Row],[Age]]&gt;60,"Senior",IF(_3___Healthcare_Data_v1[[#This Row],[Age]]&gt;35,"Middle","Young"))</f>
        <v>Senior</v>
      </c>
    </row>
    <row r="6835" spans="1:18" x14ac:dyDescent="0.3">
      <c r="A6835" s="1" t="s">
        <v>18700</v>
      </c>
      <c r="B6835" s="1" t="s">
        <v>26626</v>
      </c>
      <c r="C6835" s="1" t="s">
        <v>26</v>
      </c>
      <c r="D6835" s="1" t="s">
        <v>34</v>
      </c>
      <c r="E6835" s="1" t="s">
        <v>18</v>
      </c>
      <c r="F6835" s="2">
        <v>43766</v>
      </c>
      <c r="G6835" s="1" t="s">
        <v>18701</v>
      </c>
      <c r="H6835" s="1" t="s">
        <v>18702</v>
      </c>
      <c r="I6835" s="1" t="s">
        <v>60</v>
      </c>
      <c r="J6835" s="3" t="s">
        <v>33499</v>
      </c>
      <c r="K6835">
        <v>442</v>
      </c>
      <c r="L6835" s="1" t="s">
        <v>38</v>
      </c>
      <c r="M6835" s="2">
        <v>43771</v>
      </c>
      <c r="N6835" s="1" t="s">
        <v>84</v>
      </c>
      <c r="O6835" s="1" t="s">
        <v>32</v>
      </c>
      <c r="P6835" s="1">
        <f>_3___Healthcare_Data_v1[[#This Row],[Discharge Date]]-_3___Healthcare_Data_v1[[#This Row],[Date of Admission]]</f>
        <v>5</v>
      </c>
      <c r="Q6835" s="1">
        <f>IFERROR(_3___Healthcare_Data_v1[[#This Row],[ Billing Amount ]]/_3___Healthcare_Data_v1[[#This Row],[Days in Hospital]],0)</f>
        <v>929.04516239999998</v>
      </c>
      <c r="R6835" s="1" t="str">
        <f>IF(_3___Healthcare_Data_v1[[#This Row],[Age]]&gt;60,"Senior",IF(_3___Healthcare_Data_v1[[#This Row],[Age]]&gt;35,"Middle","Young"))</f>
        <v>Senior</v>
      </c>
    </row>
    <row r="6836" spans="1:18" x14ac:dyDescent="0.3">
      <c r="A6836" s="1" t="s">
        <v>18703</v>
      </c>
      <c r="B6836" s="1" t="s">
        <v>26732</v>
      </c>
      <c r="C6836" s="1" t="s">
        <v>16</v>
      </c>
      <c r="D6836" s="1" t="s">
        <v>62</v>
      </c>
      <c r="E6836" s="1" t="s">
        <v>18</v>
      </c>
      <c r="F6836" s="2">
        <v>43447</v>
      </c>
      <c r="G6836" s="1" t="s">
        <v>18704</v>
      </c>
      <c r="H6836" s="1" t="s">
        <v>3929</v>
      </c>
      <c r="I6836" s="1" t="s">
        <v>56</v>
      </c>
      <c r="J6836" s="3" t="s">
        <v>33500</v>
      </c>
      <c r="K6836">
        <v>495</v>
      </c>
      <c r="L6836" s="1" t="s">
        <v>38</v>
      </c>
      <c r="M6836" s="2">
        <v>43472</v>
      </c>
      <c r="N6836" s="1" t="s">
        <v>23</v>
      </c>
      <c r="O6836" s="1" t="s">
        <v>24</v>
      </c>
      <c r="P6836" s="1">
        <f>_3___Healthcare_Data_v1[[#This Row],[Discharge Date]]-_3___Healthcare_Data_v1[[#This Row],[Date of Admission]]</f>
        <v>25</v>
      </c>
      <c r="Q6836" s="1">
        <f>IFERROR(_3___Healthcare_Data_v1[[#This Row],[ Billing Amount ]]/_3___Healthcare_Data_v1[[#This Row],[Days in Hospital]],0)</f>
        <v>735.85813680000001</v>
      </c>
      <c r="R6836" s="1" t="str">
        <f>IF(_3___Healthcare_Data_v1[[#This Row],[Age]]&gt;60,"Senior",IF(_3___Healthcare_Data_v1[[#This Row],[Age]]&gt;35,"Middle","Young"))</f>
        <v>Senior</v>
      </c>
    </row>
    <row r="6837" spans="1:18" x14ac:dyDescent="0.3">
      <c r="A6837" s="1" t="s">
        <v>18705</v>
      </c>
      <c r="B6837" s="1" t="s">
        <v>26737</v>
      </c>
      <c r="C6837" s="1" t="s">
        <v>16</v>
      </c>
      <c r="D6837" s="1" t="s">
        <v>49</v>
      </c>
      <c r="E6837" s="1" t="s">
        <v>18</v>
      </c>
      <c r="F6837" s="2">
        <v>44695</v>
      </c>
      <c r="G6837" s="1" t="s">
        <v>18706</v>
      </c>
      <c r="H6837" s="1" t="s">
        <v>13360</v>
      </c>
      <c r="I6837" s="1" t="s">
        <v>60</v>
      </c>
      <c r="J6837" s="3" t="s">
        <v>33501</v>
      </c>
      <c r="K6837">
        <v>450</v>
      </c>
      <c r="L6837" s="1" t="s">
        <v>38</v>
      </c>
      <c r="M6837" s="2">
        <v>44711</v>
      </c>
      <c r="N6837" s="1" t="s">
        <v>31</v>
      </c>
      <c r="O6837" s="1" t="s">
        <v>32</v>
      </c>
      <c r="P6837" s="1">
        <f>_3___Healthcare_Data_v1[[#This Row],[Discharge Date]]-_3___Healthcare_Data_v1[[#This Row],[Date of Admission]]</f>
        <v>16</v>
      </c>
      <c r="Q6837" s="1">
        <f>IFERROR(_3___Healthcare_Data_v1[[#This Row],[ Billing Amount ]]/_3___Healthcare_Data_v1[[#This Row],[Days in Hospital]],0)</f>
        <v>265.69185068749999</v>
      </c>
      <c r="R6837" s="1" t="str">
        <f>IF(_3___Healthcare_Data_v1[[#This Row],[Age]]&gt;60,"Senior",IF(_3___Healthcare_Data_v1[[#This Row],[Age]]&gt;35,"Middle","Young"))</f>
        <v>Senior</v>
      </c>
    </row>
    <row r="6838" spans="1:18" x14ac:dyDescent="0.3">
      <c r="A6838" s="1" t="s">
        <v>18707</v>
      </c>
      <c r="B6838" s="1" t="s">
        <v>26798</v>
      </c>
      <c r="C6838" s="1" t="s">
        <v>26</v>
      </c>
      <c r="D6838" s="1" t="s">
        <v>89</v>
      </c>
      <c r="E6838" s="1" t="s">
        <v>26620</v>
      </c>
      <c r="F6838" s="2">
        <v>44077</v>
      </c>
      <c r="G6838" s="1" t="s">
        <v>18708</v>
      </c>
      <c r="H6838" s="1" t="s">
        <v>1936</v>
      </c>
      <c r="I6838" s="1" t="s">
        <v>26607</v>
      </c>
      <c r="J6838" s="3" t="s">
        <v>33502</v>
      </c>
      <c r="K6838">
        <v>457</v>
      </c>
      <c r="L6838" s="1" t="s">
        <v>42</v>
      </c>
      <c r="M6838" s="2">
        <v>44099</v>
      </c>
      <c r="N6838" s="1" t="s">
        <v>43</v>
      </c>
      <c r="O6838" s="1" t="s">
        <v>32</v>
      </c>
      <c r="P6838" s="1">
        <f>_3___Healthcare_Data_v1[[#This Row],[Discharge Date]]-_3___Healthcare_Data_v1[[#This Row],[Date of Admission]]</f>
        <v>22</v>
      </c>
      <c r="Q6838" s="1">
        <f>IFERROR(_3___Healthcare_Data_v1[[#This Row],[ Billing Amount ]]/_3___Healthcare_Data_v1[[#This Row],[Days in Hospital]],0)</f>
        <v>370.33573681818183</v>
      </c>
      <c r="R6838" s="1" t="str">
        <f>IF(_3___Healthcare_Data_v1[[#This Row],[Age]]&gt;60,"Senior",IF(_3___Healthcare_Data_v1[[#This Row],[Age]]&gt;35,"Middle","Young"))</f>
        <v>Senior</v>
      </c>
    </row>
    <row r="6839" spans="1:18" x14ac:dyDescent="0.3">
      <c r="A6839" s="1" t="s">
        <v>18709</v>
      </c>
      <c r="B6839" s="1" t="s">
        <v>26632</v>
      </c>
      <c r="C6839" s="1" t="s">
        <v>26</v>
      </c>
      <c r="D6839" s="1" t="s">
        <v>34</v>
      </c>
      <c r="E6839" s="1" t="s">
        <v>26615</v>
      </c>
      <c r="F6839" s="2">
        <v>43999</v>
      </c>
      <c r="G6839" s="1" t="s">
        <v>18710</v>
      </c>
      <c r="H6839" s="1" t="s">
        <v>18711</v>
      </c>
      <c r="I6839" s="1" t="s">
        <v>26607</v>
      </c>
      <c r="J6839" s="3" t="s">
        <v>33503</v>
      </c>
      <c r="K6839">
        <v>305</v>
      </c>
      <c r="L6839" s="1" t="s">
        <v>22</v>
      </c>
      <c r="M6839" s="2">
        <v>44018</v>
      </c>
      <c r="N6839" s="1" t="s">
        <v>84</v>
      </c>
      <c r="O6839" s="1" t="s">
        <v>24</v>
      </c>
      <c r="P6839" s="1">
        <f>_3___Healthcare_Data_v1[[#This Row],[Discharge Date]]-_3___Healthcare_Data_v1[[#This Row],[Date of Admission]]</f>
        <v>19</v>
      </c>
      <c r="Q6839" s="1">
        <f>IFERROR(_3___Healthcare_Data_v1[[#This Row],[ Billing Amount ]]/_3___Healthcare_Data_v1[[#This Row],[Days in Hospital]],0)</f>
        <v>514.61551726315793</v>
      </c>
      <c r="R6839" s="1" t="str">
        <f>IF(_3___Healthcare_Data_v1[[#This Row],[Age]]&gt;60,"Senior",IF(_3___Healthcare_Data_v1[[#This Row],[Age]]&gt;35,"Middle","Young"))</f>
        <v>Senior</v>
      </c>
    </row>
    <row r="6840" spans="1:18" x14ac:dyDescent="0.3">
      <c r="A6840" s="1" t="s">
        <v>18712</v>
      </c>
      <c r="B6840" s="1" t="s">
        <v>26646</v>
      </c>
      <c r="C6840" s="1" t="s">
        <v>26</v>
      </c>
      <c r="D6840" s="1" t="s">
        <v>89</v>
      </c>
      <c r="E6840" s="1" t="s">
        <v>69</v>
      </c>
      <c r="F6840" s="2">
        <v>45105</v>
      </c>
      <c r="G6840" s="1" t="s">
        <v>18713</v>
      </c>
      <c r="H6840" s="1" t="s">
        <v>18714</v>
      </c>
      <c r="I6840" s="1" t="s">
        <v>52</v>
      </c>
      <c r="J6840" s="3" t="s">
        <v>33504</v>
      </c>
      <c r="K6840">
        <v>497</v>
      </c>
      <c r="L6840" s="1" t="s">
        <v>38</v>
      </c>
      <c r="M6840" s="2">
        <v>45125</v>
      </c>
      <c r="N6840" s="1" t="s">
        <v>43</v>
      </c>
      <c r="O6840" s="1" t="s">
        <v>32</v>
      </c>
      <c r="P6840" s="1">
        <f>_3___Healthcare_Data_v1[[#This Row],[Discharge Date]]-_3___Healthcare_Data_v1[[#This Row],[Date of Admission]]</f>
        <v>20</v>
      </c>
      <c r="Q6840" s="1">
        <f>IFERROR(_3___Healthcare_Data_v1[[#This Row],[ Billing Amount ]]/_3___Healthcare_Data_v1[[#This Row],[Days in Hospital]],0)</f>
        <v>2783.7040850000003</v>
      </c>
      <c r="R6840" s="1" t="str">
        <f>IF(_3___Healthcare_Data_v1[[#This Row],[Age]]&gt;60,"Senior",IF(_3___Healthcare_Data_v1[[#This Row],[Age]]&gt;35,"Middle","Young"))</f>
        <v>Senior</v>
      </c>
    </row>
    <row r="6841" spans="1:18" x14ac:dyDescent="0.3">
      <c r="A6841" s="1" t="s">
        <v>18715</v>
      </c>
      <c r="B6841" s="1" t="s">
        <v>26617</v>
      </c>
      <c r="C6841" s="1" t="s">
        <v>16</v>
      </c>
      <c r="D6841" s="1" t="s">
        <v>17</v>
      </c>
      <c r="E6841" s="1" t="s">
        <v>69</v>
      </c>
      <c r="F6841" s="2">
        <v>44545</v>
      </c>
      <c r="G6841" s="1" t="s">
        <v>18716</v>
      </c>
      <c r="H6841" s="1" t="s">
        <v>18717</v>
      </c>
      <c r="I6841" s="1" t="s">
        <v>56</v>
      </c>
      <c r="J6841" s="3" t="s">
        <v>33505</v>
      </c>
      <c r="K6841">
        <v>115</v>
      </c>
      <c r="L6841" s="1" t="s">
        <v>22</v>
      </c>
      <c r="M6841" s="2">
        <v>44547</v>
      </c>
      <c r="N6841" s="1" t="s">
        <v>84</v>
      </c>
      <c r="O6841" s="1" t="s">
        <v>44</v>
      </c>
      <c r="P6841" s="1">
        <f>_3___Healthcare_Data_v1[[#This Row],[Discharge Date]]-_3___Healthcare_Data_v1[[#This Row],[Date of Admission]]</f>
        <v>2</v>
      </c>
      <c r="Q6841" s="1">
        <f>IFERROR(_3___Healthcare_Data_v1[[#This Row],[ Billing Amount ]]/_3___Healthcare_Data_v1[[#This Row],[Days in Hospital]],0)</f>
        <v>31058.802350000002</v>
      </c>
      <c r="R6841" s="1" t="str">
        <f>IF(_3___Healthcare_Data_v1[[#This Row],[Age]]&gt;60,"Senior",IF(_3___Healthcare_Data_v1[[#This Row],[Age]]&gt;35,"Middle","Young"))</f>
        <v>Senior</v>
      </c>
    </row>
    <row r="6842" spans="1:18" x14ac:dyDescent="0.3">
      <c r="A6842" s="1" t="s">
        <v>18718</v>
      </c>
      <c r="B6842" s="1" t="s">
        <v>26697</v>
      </c>
      <c r="C6842" s="1" t="s">
        <v>16</v>
      </c>
      <c r="D6842" s="1" t="s">
        <v>17</v>
      </c>
      <c r="E6842" s="1" t="s">
        <v>69</v>
      </c>
      <c r="F6842" s="2">
        <v>44297</v>
      </c>
      <c r="G6842" s="1" t="s">
        <v>18719</v>
      </c>
      <c r="H6842" s="1" t="s">
        <v>18720</v>
      </c>
      <c r="I6842" s="1" t="s">
        <v>21</v>
      </c>
      <c r="J6842" s="3" t="s">
        <v>33506</v>
      </c>
      <c r="K6842">
        <v>226</v>
      </c>
      <c r="L6842" s="1" t="s">
        <v>22</v>
      </c>
      <c r="M6842" s="2">
        <v>44300</v>
      </c>
      <c r="N6842" s="1" t="s">
        <v>23</v>
      </c>
      <c r="O6842" s="1" t="s">
        <v>24</v>
      </c>
      <c r="P6842" s="1">
        <f>_3___Healthcare_Data_v1[[#This Row],[Discharge Date]]-_3___Healthcare_Data_v1[[#This Row],[Date of Admission]]</f>
        <v>3</v>
      </c>
      <c r="Q6842" s="1">
        <f>IFERROR(_3___Healthcare_Data_v1[[#This Row],[ Billing Amount ]]/_3___Healthcare_Data_v1[[#This Row],[Days in Hospital]],0)</f>
        <v>1926.9910146666668</v>
      </c>
      <c r="R6842" s="1" t="str">
        <f>IF(_3___Healthcare_Data_v1[[#This Row],[Age]]&gt;60,"Senior",IF(_3___Healthcare_Data_v1[[#This Row],[Age]]&gt;35,"Middle","Young"))</f>
        <v>Senior</v>
      </c>
    </row>
    <row r="6843" spans="1:18" x14ac:dyDescent="0.3">
      <c r="A6843" s="1" t="s">
        <v>18721</v>
      </c>
      <c r="B6843" s="1" t="s">
        <v>26659</v>
      </c>
      <c r="C6843" s="1" t="s">
        <v>26</v>
      </c>
      <c r="D6843" s="1" t="s">
        <v>89</v>
      </c>
      <c r="E6843" s="1" t="s">
        <v>26620</v>
      </c>
      <c r="F6843" s="2">
        <v>44639</v>
      </c>
      <c r="G6843" s="1" t="s">
        <v>1521</v>
      </c>
      <c r="H6843" s="1" t="s">
        <v>18722</v>
      </c>
      <c r="I6843" s="1" t="s">
        <v>60</v>
      </c>
      <c r="J6843" s="3" t="s">
        <v>33507</v>
      </c>
      <c r="K6843">
        <v>486</v>
      </c>
      <c r="L6843" s="1" t="s">
        <v>42</v>
      </c>
      <c r="M6843" s="2">
        <v>44669</v>
      </c>
      <c r="N6843" s="1" t="s">
        <v>43</v>
      </c>
      <c r="O6843" s="1" t="s">
        <v>32</v>
      </c>
      <c r="P6843" s="1">
        <f>_3___Healthcare_Data_v1[[#This Row],[Discharge Date]]-_3___Healthcare_Data_v1[[#This Row],[Date of Admission]]</f>
        <v>30</v>
      </c>
      <c r="Q6843" s="1">
        <f>IFERROR(_3___Healthcare_Data_v1[[#This Row],[ Billing Amount ]]/_3___Healthcare_Data_v1[[#This Row],[Days in Hospital]],0)</f>
        <v>461.99756633333334</v>
      </c>
      <c r="R6843" s="1" t="str">
        <f>IF(_3___Healthcare_Data_v1[[#This Row],[Age]]&gt;60,"Senior",IF(_3___Healthcare_Data_v1[[#This Row],[Age]]&gt;35,"Middle","Young"))</f>
        <v>Senior</v>
      </c>
    </row>
    <row r="6844" spans="1:18" x14ac:dyDescent="0.3">
      <c r="A6844" s="1" t="s">
        <v>18723</v>
      </c>
      <c r="B6844" s="1" t="s">
        <v>26704</v>
      </c>
      <c r="C6844" s="1" t="s">
        <v>26</v>
      </c>
      <c r="D6844" s="1" t="s">
        <v>34</v>
      </c>
      <c r="E6844" s="1" t="s">
        <v>28</v>
      </c>
      <c r="F6844" s="2">
        <v>44873</v>
      </c>
      <c r="G6844" s="1" t="s">
        <v>18724</v>
      </c>
      <c r="H6844" s="1" t="s">
        <v>18725</v>
      </c>
      <c r="I6844" s="1" t="s">
        <v>26607</v>
      </c>
      <c r="J6844" s="3" t="s">
        <v>33508</v>
      </c>
      <c r="K6844">
        <v>361</v>
      </c>
      <c r="L6844" s="1" t="s">
        <v>38</v>
      </c>
      <c r="M6844" s="2">
        <v>44878</v>
      </c>
      <c r="N6844" s="1" t="s">
        <v>31</v>
      </c>
      <c r="O6844" s="1" t="s">
        <v>24</v>
      </c>
      <c r="P6844" s="1">
        <f>_3___Healthcare_Data_v1[[#This Row],[Discharge Date]]-_3___Healthcare_Data_v1[[#This Row],[Date of Admission]]</f>
        <v>5</v>
      </c>
      <c r="Q6844" s="1">
        <f>IFERROR(_3___Healthcare_Data_v1[[#This Row],[ Billing Amount ]]/_3___Healthcare_Data_v1[[#This Row],[Days in Hospital]],0)</f>
        <v>3697.7972840000002</v>
      </c>
      <c r="R6844" s="1" t="str">
        <f>IF(_3___Healthcare_Data_v1[[#This Row],[Age]]&gt;60,"Senior",IF(_3___Healthcare_Data_v1[[#This Row],[Age]]&gt;35,"Middle","Young"))</f>
        <v>Senior</v>
      </c>
    </row>
    <row r="6845" spans="1:18" x14ac:dyDescent="0.3">
      <c r="A6845" s="1" t="s">
        <v>18726</v>
      </c>
      <c r="B6845" s="1" t="s">
        <v>26958</v>
      </c>
      <c r="C6845" s="1" t="s">
        <v>16</v>
      </c>
      <c r="D6845" s="1" t="s">
        <v>114</v>
      </c>
      <c r="E6845" s="1" t="s">
        <v>28</v>
      </c>
      <c r="F6845" s="2">
        <v>45188</v>
      </c>
      <c r="G6845" s="1" t="s">
        <v>3112</v>
      </c>
      <c r="H6845" s="1" t="s">
        <v>18727</v>
      </c>
      <c r="I6845" s="1" t="s">
        <v>60</v>
      </c>
      <c r="J6845" s="3" t="s">
        <v>33509</v>
      </c>
      <c r="K6845">
        <v>419</v>
      </c>
      <c r="L6845" s="1" t="s">
        <v>42</v>
      </c>
      <c r="M6845" s="2">
        <v>45201</v>
      </c>
      <c r="N6845" s="1" t="s">
        <v>31</v>
      </c>
      <c r="O6845" s="1" t="s">
        <v>44</v>
      </c>
      <c r="P6845" s="1">
        <f>_3___Healthcare_Data_v1[[#This Row],[Discharge Date]]-_3___Healthcare_Data_v1[[#This Row],[Date of Admission]]</f>
        <v>13</v>
      </c>
      <c r="Q6845" s="1">
        <f>IFERROR(_3___Healthcare_Data_v1[[#This Row],[ Billing Amount ]]/_3___Healthcare_Data_v1[[#This Row],[Days in Hospital]],0)</f>
        <v>2981.5061830769232</v>
      </c>
      <c r="R6845" s="1" t="str">
        <f>IF(_3___Healthcare_Data_v1[[#This Row],[Age]]&gt;60,"Senior",IF(_3___Healthcare_Data_v1[[#This Row],[Age]]&gt;35,"Middle","Young"))</f>
        <v>Senior</v>
      </c>
    </row>
    <row r="6846" spans="1:18" x14ac:dyDescent="0.3">
      <c r="A6846" s="1" t="s">
        <v>18728</v>
      </c>
      <c r="B6846" s="1" t="s">
        <v>26612</v>
      </c>
      <c r="C6846" s="1" t="s">
        <v>26</v>
      </c>
      <c r="D6846" s="1" t="s">
        <v>114</v>
      </c>
      <c r="E6846" s="1" t="s">
        <v>26615</v>
      </c>
      <c r="F6846" s="2">
        <v>44231</v>
      </c>
      <c r="G6846" s="1" t="s">
        <v>18729</v>
      </c>
      <c r="H6846" s="1" t="s">
        <v>4248</v>
      </c>
      <c r="I6846" s="1" t="s">
        <v>21</v>
      </c>
      <c r="J6846" s="3" t="s">
        <v>33510</v>
      </c>
      <c r="K6846">
        <v>485</v>
      </c>
      <c r="L6846" s="1" t="s">
        <v>22</v>
      </c>
      <c r="M6846" s="2">
        <v>44251</v>
      </c>
      <c r="N6846" s="1" t="s">
        <v>23</v>
      </c>
      <c r="O6846" s="1" t="s">
        <v>32</v>
      </c>
      <c r="P6846" s="1">
        <f>_3___Healthcare_Data_v1[[#This Row],[Discharge Date]]-_3___Healthcare_Data_v1[[#This Row],[Date of Admission]]</f>
        <v>20</v>
      </c>
      <c r="Q6846" s="1">
        <f>IFERROR(_3___Healthcare_Data_v1[[#This Row],[ Billing Amount ]]/_3___Healthcare_Data_v1[[#This Row],[Days in Hospital]],0)</f>
        <v>635.46054800000002</v>
      </c>
      <c r="R6846" s="1" t="str">
        <f>IF(_3___Healthcare_Data_v1[[#This Row],[Age]]&gt;60,"Senior",IF(_3___Healthcare_Data_v1[[#This Row],[Age]]&gt;35,"Middle","Young"))</f>
        <v>Senior</v>
      </c>
    </row>
    <row r="6847" spans="1:18" x14ac:dyDescent="0.3">
      <c r="A6847" s="1" t="s">
        <v>18730</v>
      </c>
      <c r="B6847" s="1" t="s">
        <v>26873</v>
      </c>
      <c r="C6847" s="1" t="s">
        <v>26</v>
      </c>
      <c r="D6847" s="1" t="s">
        <v>89</v>
      </c>
      <c r="E6847" s="1" t="s">
        <v>35</v>
      </c>
      <c r="F6847" s="2">
        <v>44433</v>
      </c>
      <c r="G6847" s="1" t="s">
        <v>18731</v>
      </c>
      <c r="H6847" s="1" t="s">
        <v>18732</v>
      </c>
      <c r="I6847" s="1" t="s">
        <v>52</v>
      </c>
      <c r="J6847" s="3" t="s">
        <v>33511</v>
      </c>
      <c r="K6847">
        <v>443</v>
      </c>
      <c r="L6847" s="1" t="s">
        <v>42</v>
      </c>
      <c r="M6847" s="2">
        <v>44438</v>
      </c>
      <c r="N6847" s="1" t="s">
        <v>31</v>
      </c>
      <c r="O6847" s="1" t="s">
        <v>32</v>
      </c>
      <c r="P6847" s="1">
        <f>_3___Healthcare_Data_v1[[#This Row],[Discharge Date]]-_3___Healthcare_Data_v1[[#This Row],[Date of Admission]]</f>
        <v>5</v>
      </c>
      <c r="Q6847" s="1">
        <f>IFERROR(_3___Healthcare_Data_v1[[#This Row],[ Billing Amount ]]/_3___Healthcare_Data_v1[[#This Row],[Days in Hospital]],0)</f>
        <v>2447.8590059999997</v>
      </c>
      <c r="R6847" s="1" t="str">
        <f>IF(_3___Healthcare_Data_v1[[#This Row],[Age]]&gt;60,"Senior",IF(_3___Healthcare_Data_v1[[#This Row],[Age]]&gt;35,"Middle","Young"))</f>
        <v>Senior</v>
      </c>
    </row>
    <row r="6848" spans="1:18" x14ac:dyDescent="0.3">
      <c r="A6848" s="1" t="s">
        <v>18733</v>
      </c>
      <c r="B6848" s="1" t="s">
        <v>26657</v>
      </c>
      <c r="C6848" s="1" t="s">
        <v>16</v>
      </c>
      <c r="D6848" s="1" t="s">
        <v>34</v>
      </c>
      <c r="E6848" s="1" t="s">
        <v>18</v>
      </c>
      <c r="F6848" s="2">
        <v>44003</v>
      </c>
      <c r="G6848" s="1" t="s">
        <v>18734</v>
      </c>
      <c r="H6848" s="1" t="s">
        <v>18735</v>
      </c>
      <c r="I6848" s="1" t="s">
        <v>26607</v>
      </c>
      <c r="J6848" s="3" t="s">
        <v>33512</v>
      </c>
      <c r="K6848">
        <v>254</v>
      </c>
      <c r="L6848" s="1" t="s">
        <v>38</v>
      </c>
      <c r="M6848" s="2">
        <v>44015</v>
      </c>
      <c r="N6848" s="1" t="s">
        <v>31</v>
      </c>
      <c r="O6848" s="1" t="s">
        <v>24</v>
      </c>
      <c r="P6848" s="1">
        <f>_3___Healthcare_Data_v1[[#This Row],[Discharge Date]]-_3___Healthcare_Data_v1[[#This Row],[Date of Admission]]</f>
        <v>12</v>
      </c>
      <c r="Q6848" s="1">
        <f>IFERROR(_3___Healthcare_Data_v1[[#This Row],[ Billing Amount ]]/_3___Healthcare_Data_v1[[#This Row],[Days in Hospital]],0)</f>
        <v>2554.3021658333332</v>
      </c>
      <c r="R6848" s="1" t="str">
        <f>IF(_3___Healthcare_Data_v1[[#This Row],[Age]]&gt;60,"Senior",IF(_3___Healthcare_Data_v1[[#This Row],[Age]]&gt;35,"Middle","Young"))</f>
        <v>Senior</v>
      </c>
    </row>
    <row r="6849" spans="1:18" x14ac:dyDescent="0.3">
      <c r="A6849" s="1" t="s">
        <v>18736</v>
      </c>
      <c r="B6849" s="1" t="s">
        <v>26649</v>
      </c>
      <c r="C6849" s="1" t="s">
        <v>16</v>
      </c>
      <c r="D6849" s="1" t="s">
        <v>34</v>
      </c>
      <c r="E6849" s="1" t="s">
        <v>26620</v>
      </c>
      <c r="F6849" s="2">
        <v>43828</v>
      </c>
      <c r="G6849" s="1" t="s">
        <v>18737</v>
      </c>
      <c r="H6849" s="1" t="s">
        <v>18738</v>
      </c>
      <c r="I6849" s="1" t="s">
        <v>26607</v>
      </c>
      <c r="J6849" s="3" t="s">
        <v>33513</v>
      </c>
      <c r="K6849">
        <v>493</v>
      </c>
      <c r="L6849" s="1" t="s">
        <v>38</v>
      </c>
      <c r="M6849" s="2">
        <v>43839</v>
      </c>
      <c r="N6849" s="1" t="s">
        <v>48</v>
      </c>
      <c r="O6849" s="1" t="s">
        <v>44</v>
      </c>
      <c r="P6849" s="1">
        <f>_3___Healthcare_Data_v1[[#This Row],[Discharge Date]]-_3___Healthcare_Data_v1[[#This Row],[Date of Admission]]</f>
        <v>11</v>
      </c>
      <c r="Q6849" s="1">
        <f>IFERROR(_3___Healthcare_Data_v1[[#This Row],[ Billing Amount ]]/_3___Healthcare_Data_v1[[#This Row],[Days in Hospital]],0)</f>
        <v>2578.7215681818179</v>
      </c>
      <c r="R6849" s="1" t="str">
        <f>IF(_3___Healthcare_Data_v1[[#This Row],[Age]]&gt;60,"Senior",IF(_3___Healthcare_Data_v1[[#This Row],[Age]]&gt;35,"Middle","Young"))</f>
        <v>Senior</v>
      </c>
    </row>
    <row r="6850" spans="1:18" x14ac:dyDescent="0.3">
      <c r="A6850" s="1" t="s">
        <v>18739</v>
      </c>
      <c r="B6850" s="1" t="s">
        <v>26653</v>
      </c>
      <c r="C6850" s="1" t="s">
        <v>26</v>
      </c>
      <c r="D6850" s="1" t="s">
        <v>27</v>
      </c>
      <c r="E6850" s="1" t="s">
        <v>35</v>
      </c>
      <c r="F6850" s="2">
        <v>45047</v>
      </c>
      <c r="G6850" s="1" t="s">
        <v>18740</v>
      </c>
      <c r="H6850" s="1" t="s">
        <v>7839</v>
      </c>
      <c r="I6850" s="1" t="s">
        <v>21</v>
      </c>
      <c r="J6850" s="3" t="s">
        <v>33514</v>
      </c>
      <c r="K6850">
        <v>180</v>
      </c>
      <c r="L6850" s="1" t="s">
        <v>22</v>
      </c>
      <c r="M6850" s="2">
        <v>45050</v>
      </c>
      <c r="N6850" s="1" t="s">
        <v>31</v>
      </c>
      <c r="O6850" s="1" t="s">
        <v>44</v>
      </c>
      <c r="P6850" s="1">
        <f>_3___Healthcare_Data_v1[[#This Row],[Discharge Date]]-_3___Healthcare_Data_v1[[#This Row],[Date of Admission]]</f>
        <v>3</v>
      </c>
      <c r="Q6850" s="1">
        <f>IFERROR(_3___Healthcare_Data_v1[[#This Row],[ Billing Amount ]]/_3___Healthcare_Data_v1[[#This Row],[Days in Hospital]],0)</f>
        <v>6671.3550633333334</v>
      </c>
      <c r="R6850" s="1" t="str">
        <f>IF(_3___Healthcare_Data_v1[[#This Row],[Age]]&gt;60,"Senior",IF(_3___Healthcare_Data_v1[[#This Row],[Age]]&gt;35,"Middle","Young"))</f>
        <v>Senior</v>
      </c>
    </row>
    <row r="6851" spans="1:18" x14ac:dyDescent="0.3">
      <c r="A6851" s="1" t="s">
        <v>1073</v>
      </c>
      <c r="B6851" s="1" t="s">
        <v>26661</v>
      </c>
      <c r="C6851" s="1" t="s">
        <v>16</v>
      </c>
      <c r="D6851" s="1" t="s">
        <v>17</v>
      </c>
      <c r="E6851" s="1" t="s">
        <v>69</v>
      </c>
      <c r="F6851" s="2">
        <v>44161</v>
      </c>
      <c r="G6851" s="1" t="s">
        <v>18741</v>
      </c>
      <c r="H6851" s="1" t="s">
        <v>18742</v>
      </c>
      <c r="I6851" s="1" t="s">
        <v>56</v>
      </c>
      <c r="J6851" s="3" t="s">
        <v>33515</v>
      </c>
      <c r="K6851">
        <v>218</v>
      </c>
      <c r="L6851" s="1" t="s">
        <v>38</v>
      </c>
      <c r="M6851" s="2">
        <v>44178</v>
      </c>
      <c r="N6851" s="1" t="s">
        <v>84</v>
      </c>
      <c r="O6851" s="1" t="s">
        <v>24</v>
      </c>
      <c r="P6851" s="1">
        <f>_3___Healthcare_Data_v1[[#This Row],[Discharge Date]]-_3___Healthcare_Data_v1[[#This Row],[Date of Admission]]</f>
        <v>17</v>
      </c>
      <c r="Q6851" s="1">
        <f>IFERROR(_3___Healthcare_Data_v1[[#This Row],[ Billing Amount ]]/_3___Healthcare_Data_v1[[#This Row],[Days in Hospital]],0)</f>
        <v>1045.3426941176469</v>
      </c>
      <c r="R6851" s="1" t="str">
        <f>IF(_3___Healthcare_Data_v1[[#This Row],[Age]]&gt;60,"Senior",IF(_3___Healthcare_Data_v1[[#This Row],[Age]]&gt;35,"Middle","Young"))</f>
        <v>Senior</v>
      </c>
    </row>
    <row r="6852" spans="1:18" x14ac:dyDescent="0.3">
      <c r="A6852" s="1" t="s">
        <v>18743</v>
      </c>
      <c r="B6852" s="1" t="s">
        <v>26759</v>
      </c>
      <c r="C6852" s="1" t="s">
        <v>16</v>
      </c>
      <c r="D6852" s="1" t="s">
        <v>27</v>
      </c>
      <c r="E6852" s="1" t="s">
        <v>26620</v>
      </c>
      <c r="F6852" s="2">
        <v>43647</v>
      </c>
      <c r="G6852" s="1" t="s">
        <v>9558</v>
      </c>
      <c r="H6852" s="1" t="s">
        <v>18744</v>
      </c>
      <c r="I6852" s="1" t="s">
        <v>56</v>
      </c>
      <c r="J6852" s="3" t="s">
        <v>33516</v>
      </c>
      <c r="K6852">
        <v>257</v>
      </c>
      <c r="L6852" s="1" t="s">
        <v>42</v>
      </c>
      <c r="M6852" s="2">
        <v>43659</v>
      </c>
      <c r="N6852" s="1" t="s">
        <v>84</v>
      </c>
      <c r="O6852" s="1" t="s">
        <v>32</v>
      </c>
      <c r="P6852" s="1">
        <f>_3___Healthcare_Data_v1[[#This Row],[Discharge Date]]-_3___Healthcare_Data_v1[[#This Row],[Date of Admission]]</f>
        <v>12</v>
      </c>
      <c r="Q6852" s="1">
        <f>IFERROR(_3___Healthcare_Data_v1[[#This Row],[ Billing Amount ]]/_3___Healthcare_Data_v1[[#This Row],[Days in Hospital]],0)</f>
        <v>2440.7694000000001</v>
      </c>
      <c r="R6852" s="1" t="str">
        <f>IF(_3___Healthcare_Data_v1[[#This Row],[Age]]&gt;60,"Senior",IF(_3___Healthcare_Data_v1[[#This Row],[Age]]&gt;35,"Middle","Young"))</f>
        <v>Senior</v>
      </c>
    </row>
    <row r="6853" spans="1:18" x14ac:dyDescent="0.3">
      <c r="A6853" s="1" t="s">
        <v>18745</v>
      </c>
      <c r="B6853" s="1" t="s">
        <v>26866</v>
      </c>
      <c r="C6853" s="1" t="s">
        <v>26</v>
      </c>
      <c r="D6853" s="1" t="s">
        <v>17</v>
      </c>
      <c r="E6853" s="1" t="s">
        <v>26620</v>
      </c>
      <c r="F6853" s="2">
        <v>43814</v>
      </c>
      <c r="G6853" s="1" t="s">
        <v>18746</v>
      </c>
      <c r="H6853" s="1" t="s">
        <v>18747</v>
      </c>
      <c r="I6853" s="1" t="s">
        <v>60</v>
      </c>
      <c r="J6853" s="3" t="s">
        <v>33517</v>
      </c>
      <c r="K6853">
        <v>460</v>
      </c>
      <c r="L6853" s="1" t="s">
        <v>38</v>
      </c>
      <c r="M6853" s="2">
        <v>43844</v>
      </c>
      <c r="N6853" s="1" t="s">
        <v>23</v>
      </c>
      <c r="O6853" s="1" t="s">
        <v>44</v>
      </c>
      <c r="P6853" s="1">
        <f>_3___Healthcare_Data_v1[[#This Row],[Discharge Date]]-_3___Healthcare_Data_v1[[#This Row],[Date of Admission]]</f>
        <v>30</v>
      </c>
      <c r="Q6853" s="1">
        <f>IFERROR(_3___Healthcare_Data_v1[[#This Row],[ Billing Amount ]]/_3___Healthcare_Data_v1[[#This Row],[Days in Hospital]],0)</f>
        <v>1157.531508</v>
      </c>
      <c r="R6853" s="1" t="str">
        <f>IF(_3___Healthcare_Data_v1[[#This Row],[Age]]&gt;60,"Senior",IF(_3___Healthcare_Data_v1[[#This Row],[Age]]&gt;35,"Middle","Young"))</f>
        <v>Senior</v>
      </c>
    </row>
    <row r="6854" spans="1:18" x14ac:dyDescent="0.3">
      <c r="A6854" s="1" t="s">
        <v>18748</v>
      </c>
      <c r="B6854" s="1" t="s">
        <v>26657</v>
      </c>
      <c r="C6854" s="1" t="s">
        <v>16</v>
      </c>
      <c r="D6854" s="1" t="s">
        <v>27</v>
      </c>
      <c r="E6854" s="1" t="s">
        <v>18</v>
      </c>
      <c r="F6854" s="2">
        <v>43750</v>
      </c>
      <c r="G6854" s="1" t="s">
        <v>18749</v>
      </c>
      <c r="H6854" s="1" t="s">
        <v>11469</v>
      </c>
      <c r="I6854" s="1" t="s">
        <v>21</v>
      </c>
      <c r="J6854" s="3" t="s">
        <v>33518</v>
      </c>
      <c r="K6854">
        <v>153</v>
      </c>
      <c r="L6854" s="1" t="s">
        <v>38</v>
      </c>
      <c r="M6854" s="2">
        <v>43762</v>
      </c>
      <c r="N6854" s="1" t="s">
        <v>48</v>
      </c>
      <c r="O6854" s="1" t="s">
        <v>32</v>
      </c>
      <c r="P6854" s="1">
        <f>_3___Healthcare_Data_v1[[#This Row],[Discharge Date]]-_3___Healthcare_Data_v1[[#This Row],[Date of Admission]]</f>
        <v>12</v>
      </c>
      <c r="Q6854" s="1">
        <f>IFERROR(_3___Healthcare_Data_v1[[#This Row],[ Billing Amount ]]/_3___Healthcare_Data_v1[[#This Row],[Days in Hospital]],0)</f>
        <v>3825.8909550000003</v>
      </c>
      <c r="R6854" s="1" t="str">
        <f>IF(_3___Healthcare_Data_v1[[#This Row],[Age]]&gt;60,"Senior",IF(_3___Healthcare_Data_v1[[#This Row],[Age]]&gt;35,"Middle","Young"))</f>
        <v>Senior</v>
      </c>
    </row>
    <row r="6855" spans="1:18" x14ac:dyDescent="0.3">
      <c r="A6855" s="1" t="s">
        <v>14197</v>
      </c>
      <c r="B6855" s="1" t="s">
        <v>26626</v>
      </c>
      <c r="C6855" s="1" t="s">
        <v>16</v>
      </c>
      <c r="D6855" s="1" t="s">
        <v>114</v>
      </c>
      <c r="E6855" s="1" t="s">
        <v>26620</v>
      </c>
      <c r="F6855" s="2">
        <v>44983</v>
      </c>
      <c r="G6855" s="1" t="s">
        <v>18750</v>
      </c>
      <c r="H6855" s="1" t="s">
        <v>2532</v>
      </c>
      <c r="I6855" s="1" t="s">
        <v>21</v>
      </c>
      <c r="J6855" s="3" t="s">
        <v>33519</v>
      </c>
      <c r="K6855">
        <v>339</v>
      </c>
      <c r="L6855" s="1" t="s">
        <v>38</v>
      </c>
      <c r="M6855" s="2">
        <v>45005</v>
      </c>
      <c r="N6855" s="1" t="s">
        <v>23</v>
      </c>
      <c r="O6855" s="1" t="s">
        <v>32</v>
      </c>
      <c r="P6855" s="1">
        <f>_3___Healthcare_Data_v1[[#This Row],[Discharge Date]]-_3___Healthcare_Data_v1[[#This Row],[Date of Admission]]</f>
        <v>22</v>
      </c>
      <c r="Q6855" s="1">
        <f>IFERROR(_3___Healthcare_Data_v1[[#This Row],[ Billing Amount ]]/_3___Healthcare_Data_v1[[#This Row],[Days in Hospital]],0)</f>
        <v>447.44369263636361</v>
      </c>
      <c r="R6855" s="1" t="str">
        <f>IF(_3___Healthcare_Data_v1[[#This Row],[Age]]&gt;60,"Senior",IF(_3___Healthcare_Data_v1[[#This Row],[Age]]&gt;35,"Middle","Young"))</f>
        <v>Senior</v>
      </c>
    </row>
    <row r="6856" spans="1:18" x14ac:dyDescent="0.3">
      <c r="A6856" s="1" t="s">
        <v>18751</v>
      </c>
      <c r="B6856" s="1" t="s">
        <v>26822</v>
      </c>
      <c r="C6856" s="1" t="s">
        <v>26</v>
      </c>
      <c r="D6856" s="1" t="s">
        <v>34</v>
      </c>
      <c r="E6856" s="1" t="s">
        <v>26620</v>
      </c>
      <c r="F6856" s="2">
        <v>44590</v>
      </c>
      <c r="G6856" s="1" t="s">
        <v>18752</v>
      </c>
      <c r="H6856" s="1" t="s">
        <v>18753</v>
      </c>
      <c r="I6856" s="1" t="s">
        <v>60</v>
      </c>
      <c r="J6856" s="3" t="s">
        <v>33520</v>
      </c>
      <c r="K6856">
        <v>332</v>
      </c>
      <c r="L6856" s="1" t="s">
        <v>38</v>
      </c>
      <c r="M6856" s="2">
        <v>44612</v>
      </c>
      <c r="N6856" s="1" t="s">
        <v>23</v>
      </c>
      <c r="O6856" s="1" t="s">
        <v>24</v>
      </c>
      <c r="P6856" s="1">
        <f>_3___Healthcare_Data_v1[[#This Row],[Discharge Date]]-_3___Healthcare_Data_v1[[#This Row],[Date of Admission]]</f>
        <v>22</v>
      </c>
      <c r="Q6856" s="1">
        <f>IFERROR(_3___Healthcare_Data_v1[[#This Row],[ Billing Amount ]]/_3___Healthcare_Data_v1[[#This Row],[Days in Hospital]],0)</f>
        <v>971.49328045454536</v>
      </c>
      <c r="R6856" s="1" t="str">
        <f>IF(_3___Healthcare_Data_v1[[#This Row],[Age]]&gt;60,"Senior",IF(_3___Healthcare_Data_v1[[#This Row],[Age]]&gt;35,"Middle","Young"))</f>
        <v>Senior</v>
      </c>
    </row>
    <row r="6857" spans="1:18" x14ac:dyDescent="0.3">
      <c r="A6857" s="1" t="s">
        <v>18754</v>
      </c>
      <c r="B6857" s="1" t="s">
        <v>26776</v>
      </c>
      <c r="C6857" s="1" t="s">
        <v>26</v>
      </c>
      <c r="D6857" s="1" t="s">
        <v>89</v>
      </c>
      <c r="E6857" s="1" t="s">
        <v>26615</v>
      </c>
      <c r="F6857" s="2">
        <v>44260</v>
      </c>
      <c r="G6857" s="1" t="s">
        <v>18024</v>
      </c>
      <c r="H6857" s="1" t="s">
        <v>11099</v>
      </c>
      <c r="I6857" s="1" t="s">
        <v>26607</v>
      </c>
      <c r="J6857" s="3" t="s">
        <v>33521</v>
      </c>
      <c r="K6857">
        <v>356</v>
      </c>
      <c r="L6857" s="1" t="s">
        <v>22</v>
      </c>
      <c r="M6857" s="2">
        <v>44263</v>
      </c>
      <c r="N6857" s="1" t="s">
        <v>48</v>
      </c>
      <c r="O6857" s="1" t="s">
        <v>32</v>
      </c>
      <c r="P6857" s="1">
        <f>_3___Healthcare_Data_v1[[#This Row],[Discharge Date]]-_3___Healthcare_Data_v1[[#This Row],[Date of Admission]]</f>
        <v>3</v>
      </c>
      <c r="Q6857" s="1">
        <f>IFERROR(_3___Healthcare_Data_v1[[#This Row],[ Billing Amount ]]/_3___Healthcare_Data_v1[[#This Row],[Days in Hospital]],0)</f>
        <v>7737.9281733333337</v>
      </c>
      <c r="R6857" s="1" t="str">
        <f>IF(_3___Healthcare_Data_v1[[#This Row],[Age]]&gt;60,"Senior",IF(_3___Healthcare_Data_v1[[#This Row],[Age]]&gt;35,"Middle","Young"))</f>
        <v>Senior</v>
      </c>
    </row>
    <row r="6858" spans="1:18" x14ac:dyDescent="0.3">
      <c r="A6858" s="1" t="s">
        <v>11396</v>
      </c>
      <c r="B6858" s="1" t="s">
        <v>26626</v>
      </c>
      <c r="C6858" s="1" t="s">
        <v>26</v>
      </c>
      <c r="D6858" s="1" t="s">
        <v>114</v>
      </c>
      <c r="E6858" s="1" t="s">
        <v>35</v>
      </c>
      <c r="F6858" s="2">
        <v>43999</v>
      </c>
      <c r="G6858" s="1" t="s">
        <v>18755</v>
      </c>
      <c r="H6858" s="1" t="s">
        <v>18756</v>
      </c>
      <c r="I6858" s="1" t="s">
        <v>56</v>
      </c>
      <c r="J6858" s="3" t="s">
        <v>33522</v>
      </c>
      <c r="K6858">
        <v>366</v>
      </c>
      <c r="L6858" s="1" t="s">
        <v>22</v>
      </c>
      <c r="M6858" s="2">
        <v>44002</v>
      </c>
      <c r="N6858" s="1" t="s">
        <v>48</v>
      </c>
      <c r="O6858" s="1" t="s">
        <v>24</v>
      </c>
      <c r="P6858" s="1">
        <f>_3___Healthcare_Data_v1[[#This Row],[Discharge Date]]-_3___Healthcare_Data_v1[[#This Row],[Date of Admission]]</f>
        <v>3</v>
      </c>
      <c r="Q6858" s="1">
        <f>IFERROR(_3___Healthcare_Data_v1[[#This Row],[ Billing Amount ]]/_3___Healthcare_Data_v1[[#This Row],[Days in Hospital]],0)</f>
        <v>6853.6185866666665</v>
      </c>
      <c r="R6858" s="1" t="str">
        <f>IF(_3___Healthcare_Data_v1[[#This Row],[Age]]&gt;60,"Senior",IF(_3___Healthcare_Data_v1[[#This Row],[Age]]&gt;35,"Middle","Young"))</f>
        <v>Senior</v>
      </c>
    </row>
    <row r="6859" spans="1:18" x14ac:dyDescent="0.3">
      <c r="A6859" s="1" t="s">
        <v>18757</v>
      </c>
      <c r="B6859" s="1" t="s">
        <v>26725</v>
      </c>
      <c r="C6859" s="1" t="s">
        <v>16</v>
      </c>
      <c r="D6859" s="1" t="s">
        <v>229</v>
      </c>
      <c r="E6859" s="1" t="s">
        <v>28</v>
      </c>
      <c r="F6859" s="2">
        <v>44368</v>
      </c>
      <c r="G6859" s="1" t="s">
        <v>18758</v>
      </c>
      <c r="H6859" s="1" t="s">
        <v>18759</v>
      </c>
      <c r="I6859" s="1" t="s">
        <v>52</v>
      </c>
      <c r="J6859" s="3" t="s">
        <v>33523</v>
      </c>
      <c r="K6859">
        <v>324</v>
      </c>
      <c r="L6859" s="1" t="s">
        <v>42</v>
      </c>
      <c r="M6859" s="2">
        <v>44395</v>
      </c>
      <c r="N6859" s="1" t="s">
        <v>31</v>
      </c>
      <c r="O6859" s="1" t="s">
        <v>24</v>
      </c>
      <c r="P6859" s="1">
        <f>_3___Healthcare_Data_v1[[#This Row],[Discharge Date]]-_3___Healthcare_Data_v1[[#This Row],[Date of Admission]]</f>
        <v>27</v>
      </c>
      <c r="Q6859" s="1">
        <f>IFERROR(_3___Healthcare_Data_v1[[#This Row],[ Billing Amount ]]/_3___Healthcare_Data_v1[[#This Row],[Days in Hospital]],0)</f>
        <v>601.22018962962966</v>
      </c>
      <c r="R6859" s="1" t="str">
        <f>IF(_3___Healthcare_Data_v1[[#This Row],[Age]]&gt;60,"Senior",IF(_3___Healthcare_Data_v1[[#This Row],[Age]]&gt;35,"Middle","Young"))</f>
        <v>Senior</v>
      </c>
    </row>
    <row r="6860" spans="1:18" x14ac:dyDescent="0.3">
      <c r="A6860" s="1" t="s">
        <v>18760</v>
      </c>
      <c r="B6860" s="1" t="s">
        <v>26845</v>
      </c>
      <c r="C6860" s="1" t="s">
        <v>16</v>
      </c>
      <c r="D6860" s="1" t="s">
        <v>62</v>
      </c>
      <c r="E6860" s="1" t="s">
        <v>26620</v>
      </c>
      <c r="F6860" s="2">
        <v>43749</v>
      </c>
      <c r="G6860" s="1" t="s">
        <v>18761</v>
      </c>
      <c r="H6860" s="1" t="s">
        <v>18762</v>
      </c>
      <c r="I6860" s="1" t="s">
        <v>60</v>
      </c>
      <c r="J6860" s="3" t="s">
        <v>33524</v>
      </c>
      <c r="K6860">
        <v>109</v>
      </c>
      <c r="L6860" s="1" t="s">
        <v>42</v>
      </c>
      <c r="M6860" s="2">
        <v>43753</v>
      </c>
      <c r="N6860" s="1" t="s">
        <v>48</v>
      </c>
      <c r="O6860" s="1" t="s">
        <v>32</v>
      </c>
      <c r="P6860" s="1">
        <f>_3___Healthcare_Data_v1[[#This Row],[Discharge Date]]-_3___Healthcare_Data_v1[[#This Row],[Date of Admission]]</f>
        <v>4</v>
      </c>
      <c r="Q6860" s="1">
        <f>IFERROR(_3___Healthcare_Data_v1[[#This Row],[ Billing Amount ]]/_3___Healthcare_Data_v1[[#This Row],[Days in Hospital]],0)</f>
        <v>5410.5540675000002</v>
      </c>
      <c r="R6860" s="1" t="str">
        <f>IF(_3___Healthcare_Data_v1[[#This Row],[Age]]&gt;60,"Senior",IF(_3___Healthcare_Data_v1[[#This Row],[Age]]&gt;35,"Middle","Young"))</f>
        <v>Senior</v>
      </c>
    </row>
    <row r="6861" spans="1:18" x14ac:dyDescent="0.3">
      <c r="A6861" s="1" t="s">
        <v>4503</v>
      </c>
      <c r="B6861" s="1" t="s">
        <v>26606</v>
      </c>
      <c r="C6861" s="1" t="s">
        <v>16</v>
      </c>
      <c r="D6861" s="1" t="s">
        <v>62</v>
      </c>
      <c r="E6861" s="1" t="s">
        <v>26620</v>
      </c>
      <c r="F6861" s="2">
        <v>44691</v>
      </c>
      <c r="G6861" s="1" t="s">
        <v>18763</v>
      </c>
      <c r="H6861" s="1" t="s">
        <v>18764</v>
      </c>
      <c r="I6861" s="1" t="s">
        <v>52</v>
      </c>
      <c r="J6861" s="3" t="s">
        <v>33525</v>
      </c>
      <c r="K6861">
        <v>179</v>
      </c>
      <c r="L6861" s="1" t="s">
        <v>42</v>
      </c>
      <c r="M6861" s="2">
        <v>44708</v>
      </c>
      <c r="N6861" s="1" t="s">
        <v>48</v>
      </c>
      <c r="O6861" s="1" t="s">
        <v>32</v>
      </c>
      <c r="P6861" s="1">
        <f>_3___Healthcare_Data_v1[[#This Row],[Discharge Date]]-_3___Healthcare_Data_v1[[#This Row],[Date of Admission]]</f>
        <v>17</v>
      </c>
      <c r="Q6861" s="1">
        <f>IFERROR(_3___Healthcare_Data_v1[[#This Row],[ Billing Amount ]]/_3___Healthcare_Data_v1[[#This Row],[Days in Hospital]],0)</f>
        <v>348.88855323529413</v>
      </c>
      <c r="R6861" s="1" t="str">
        <f>IF(_3___Healthcare_Data_v1[[#This Row],[Age]]&gt;60,"Senior",IF(_3___Healthcare_Data_v1[[#This Row],[Age]]&gt;35,"Middle","Young"))</f>
        <v>Senior</v>
      </c>
    </row>
    <row r="6862" spans="1:18" x14ac:dyDescent="0.3">
      <c r="A6862" s="1" t="s">
        <v>18765</v>
      </c>
      <c r="B6862" s="1" t="s">
        <v>26634</v>
      </c>
      <c r="C6862" s="1" t="s">
        <v>26</v>
      </c>
      <c r="D6862" s="1" t="s">
        <v>34</v>
      </c>
      <c r="E6862" s="1" t="s">
        <v>26620</v>
      </c>
      <c r="F6862" s="2">
        <v>44486</v>
      </c>
      <c r="G6862" s="1" t="s">
        <v>18766</v>
      </c>
      <c r="H6862" s="1" t="s">
        <v>12412</v>
      </c>
      <c r="I6862" s="1" t="s">
        <v>60</v>
      </c>
      <c r="J6862" s="3" t="s">
        <v>33526</v>
      </c>
      <c r="K6862">
        <v>388</v>
      </c>
      <c r="L6862" s="1" t="s">
        <v>42</v>
      </c>
      <c r="M6862" s="2">
        <v>44494</v>
      </c>
      <c r="N6862" s="1" t="s">
        <v>31</v>
      </c>
      <c r="O6862" s="1" t="s">
        <v>44</v>
      </c>
      <c r="P6862" s="1">
        <f>_3___Healthcare_Data_v1[[#This Row],[Discharge Date]]-_3___Healthcare_Data_v1[[#This Row],[Date of Admission]]</f>
        <v>8</v>
      </c>
      <c r="Q6862" s="1">
        <f>IFERROR(_3___Healthcare_Data_v1[[#This Row],[ Billing Amount ]]/_3___Healthcare_Data_v1[[#This Row],[Days in Hospital]],0)</f>
        <v>226.314144</v>
      </c>
      <c r="R6862" s="1" t="str">
        <f>IF(_3___Healthcare_Data_v1[[#This Row],[Age]]&gt;60,"Senior",IF(_3___Healthcare_Data_v1[[#This Row],[Age]]&gt;35,"Middle","Young"))</f>
        <v>Senior</v>
      </c>
    </row>
    <row r="6863" spans="1:18" x14ac:dyDescent="0.3">
      <c r="A6863" s="1" t="s">
        <v>18767</v>
      </c>
      <c r="B6863" s="1" t="s">
        <v>26689</v>
      </c>
      <c r="C6863" s="1" t="s">
        <v>26</v>
      </c>
      <c r="D6863" s="1" t="s">
        <v>114</v>
      </c>
      <c r="E6863" s="1" t="s">
        <v>26615</v>
      </c>
      <c r="F6863" s="2">
        <v>44549</v>
      </c>
      <c r="G6863" s="1" t="s">
        <v>18768</v>
      </c>
      <c r="H6863" s="1" t="s">
        <v>18769</v>
      </c>
      <c r="I6863" s="1" t="s">
        <v>26607</v>
      </c>
      <c r="J6863" s="3" t="s">
        <v>33527</v>
      </c>
      <c r="K6863">
        <v>174</v>
      </c>
      <c r="L6863" s="1" t="s">
        <v>22</v>
      </c>
      <c r="M6863" s="2">
        <v>44555</v>
      </c>
      <c r="N6863" s="1" t="s">
        <v>31</v>
      </c>
      <c r="O6863" s="1" t="s">
        <v>44</v>
      </c>
      <c r="P6863" s="1">
        <f>_3___Healthcare_Data_v1[[#This Row],[Discharge Date]]-_3___Healthcare_Data_v1[[#This Row],[Date of Admission]]</f>
        <v>6</v>
      </c>
      <c r="Q6863" s="1">
        <f>IFERROR(_3___Healthcare_Data_v1[[#This Row],[ Billing Amount ]]/_3___Healthcare_Data_v1[[#This Row],[Days in Hospital]],0)</f>
        <v>4806.4971133333338</v>
      </c>
      <c r="R6863" s="1" t="str">
        <f>IF(_3___Healthcare_Data_v1[[#This Row],[Age]]&gt;60,"Senior",IF(_3___Healthcare_Data_v1[[#This Row],[Age]]&gt;35,"Middle","Young"))</f>
        <v>Senior</v>
      </c>
    </row>
    <row r="6864" spans="1:18" x14ac:dyDescent="0.3">
      <c r="A6864" s="1" t="s">
        <v>1024</v>
      </c>
      <c r="B6864" s="1" t="s">
        <v>26873</v>
      </c>
      <c r="C6864" s="1" t="s">
        <v>26</v>
      </c>
      <c r="D6864" s="1" t="s">
        <v>229</v>
      </c>
      <c r="E6864" s="1" t="s">
        <v>28</v>
      </c>
      <c r="F6864" s="2">
        <v>43886</v>
      </c>
      <c r="G6864" s="1" t="s">
        <v>12367</v>
      </c>
      <c r="H6864" s="1" t="s">
        <v>18770</v>
      </c>
      <c r="I6864" s="1" t="s">
        <v>21</v>
      </c>
      <c r="J6864" s="3" t="s">
        <v>33528</v>
      </c>
      <c r="K6864">
        <v>359</v>
      </c>
      <c r="L6864" s="1" t="s">
        <v>42</v>
      </c>
      <c r="M6864" s="2">
        <v>43903</v>
      </c>
      <c r="N6864" s="1" t="s">
        <v>48</v>
      </c>
      <c r="O6864" s="1" t="s">
        <v>32</v>
      </c>
      <c r="P6864" s="1">
        <f>_3___Healthcare_Data_v1[[#This Row],[Discharge Date]]-_3___Healthcare_Data_v1[[#This Row],[Date of Admission]]</f>
        <v>17</v>
      </c>
      <c r="Q6864" s="1">
        <f>IFERROR(_3___Healthcare_Data_v1[[#This Row],[ Billing Amount ]]/_3___Healthcare_Data_v1[[#This Row],[Days in Hospital]],0)</f>
        <v>1992.4739488235296</v>
      </c>
      <c r="R6864" s="1" t="str">
        <f>IF(_3___Healthcare_Data_v1[[#This Row],[Age]]&gt;60,"Senior",IF(_3___Healthcare_Data_v1[[#This Row],[Age]]&gt;35,"Middle","Young"))</f>
        <v>Senior</v>
      </c>
    </row>
    <row r="6865" spans="1:18" x14ac:dyDescent="0.3">
      <c r="A6865" s="1" t="s">
        <v>18771</v>
      </c>
      <c r="B6865" s="1" t="s">
        <v>26803</v>
      </c>
      <c r="C6865" s="1" t="s">
        <v>16</v>
      </c>
      <c r="D6865" s="1" t="s">
        <v>27</v>
      </c>
      <c r="E6865" s="1" t="s">
        <v>26620</v>
      </c>
      <c r="F6865" s="2">
        <v>44577</v>
      </c>
      <c r="G6865" s="1" t="s">
        <v>18772</v>
      </c>
      <c r="H6865" s="1" t="s">
        <v>18773</v>
      </c>
      <c r="I6865" s="1" t="s">
        <v>21</v>
      </c>
      <c r="J6865" s="3" t="s">
        <v>33529</v>
      </c>
      <c r="K6865">
        <v>171</v>
      </c>
      <c r="L6865" s="1" t="s">
        <v>38</v>
      </c>
      <c r="M6865" s="2">
        <v>44600</v>
      </c>
      <c r="N6865" s="1" t="s">
        <v>84</v>
      </c>
      <c r="O6865" s="1" t="s">
        <v>24</v>
      </c>
      <c r="P6865" s="1">
        <f>_3___Healthcare_Data_v1[[#This Row],[Discharge Date]]-_3___Healthcare_Data_v1[[#This Row],[Date of Admission]]</f>
        <v>23</v>
      </c>
      <c r="Q6865" s="1">
        <f>IFERROR(_3___Healthcare_Data_v1[[#This Row],[ Billing Amount ]]/_3___Healthcare_Data_v1[[#This Row],[Days in Hospital]],0)</f>
        <v>1471.4079165217393</v>
      </c>
      <c r="R6865" s="1" t="str">
        <f>IF(_3___Healthcare_Data_v1[[#This Row],[Age]]&gt;60,"Senior",IF(_3___Healthcare_Data_v1[[#This Row],[Age]]&gt;35,"Middle","Young"))</f>
        <v>Senior</v>
      </c>
    </row>
    <row r="6866" spans="1:18" x14ac:dyDescent="0.3">
      <c r="A6866" s="1" t="s">
        <v>18774</v>
      </c>
      <c r="B6866" s="1" t="s">
        <v>26704</v>
      </c>
      <c r="C6866" s="1" t="s">
        <v>26</v>
      </c>
      <c r="D6866" s="1" t="s">
        <v>17</v>
      </c>
      <c r="E6866" s="1" t="s">
        <v>69</v>
      </c>
      <c r="F6866" s="2">
        <v>43705</v>
      </c>
      <c r="G6866" s="1" t="s">
        <v>18775</v>
      </c>
      <c r="H6866" s="1" t="s">
        <v>18776</v>
      </c>
      <c r="I6866" s="1" t="s">
        <v>60</v>
      </c>
      <c r="J6866" s="3" t="s">
        <v>33530</v>
      </c>
      <c r="K6866">
        <v>140</v>
      </c>
      <c r="L6866" s="1" t="s">
        <v>22</v>
      </c>
      <c r="M6866" s="2">
        <v>43706</v>
      </c>
      <c r="N6866" s="1" t="s">
        <v>84</v>
      </c>
      <c r="O6866" s="1" t="s">
        <v>24</v>
      </c>
      <c r="P6866" s="1">
        <f>_3___Healthcare_Data_v1[[#This Row],[Discharge Date]]-_3___Healthcare_Data_v1[[#This Row],[Date of Admission]]</f>
        <v>1</v>
      </c>
      <c r="Q6866" s="1">
        <f>IFERROR(_3___Healthcare_Data_v1[[#This Row],[ Billing Amount ]]/_3___Healthcare_Data_v1[[#This Row],[Days in Hospital]],0)</f>
        <v>20659.667409999998</v>
      </c>
      <c r="R6866" s="1" t="str">
        <f>IF(_3___Healthcare_Data_v1[[#This Row],[Age]]&gt;60,"Senior",IF(_3___Healthcare_Data_v1[[#This Row],[Age]]&gt;35,"Middle","Young"))</f>
        <v>Senior</v>
      </c>
    </row>
    <row r="6867" spans="1:18" x14ac:dyDescent="0.3">
      <c r="A6867" s="1" t="s">
        <v>18777</v>
      </c>
      <c r="B6867" s="1" t="s">
        <v>26994</v>
      </c>
      <c r="C6867" s="1" t="s">
        <v>16</v>
      </c>
      <c r="D6867" s="1" t="s">
        <v>27</v>
      </c>
      <c r="E6867" s="1" t="s">
        <v>26620</v>
      </c>
      <c r="F6867" s="2">
        <v>44776</v>
      </c>
      <c r="G6867" s="1" t="s">
        <v>18778</v>
      </c>
      <c r="H6867" s="1" t="s">
        <v>18779</v>
      </c>
      <c r="I6867" s="1" t="s">
        <v>60</v>
      </c>
      <c r="J6867" s="3" t="s">
        <v>33531</v>
      </c>
      <c r="K6867">
        <v>114</v>
      </c>
      <c r="L6867" s="1" t="s">
        <v>42</v>
      </c>
      <c r="M6867" s="2">
        <v>44790</v>
      </c>
      <c r="N6867" s="1" t="s">
        <v>84</v>
      </c>
      <c r="O6867" s="1" t="s">
        <v>24</v>
      </c>
      <c r="P6867" s="1">
        <f>_3___Healthcare_Data_v1[[#This Row],[Discharge Date]]-_3___Healthcare_Data_v1[[#This Row],[Date of Admission]]</f>
        <v>14</v>
      </c>
      <c r="Q6867" s="1">
        <f>IFERROR(_3___Healthcare_Data_v1[[#This Row],[ Billing Amount ]]/_3___Healthcare_Data_v1[[#This Row],[Days in Hospital]],0)</f>
        <v>1349.1258828571429</v>
      </c>
      <c r="R6867" s="1" t="str">
        <f>IF(_3___Healthcare_Data_v1[[#This Row],[Age]]&gt;60,"Senior",IF(_3___Healthcare_Data_v1[[#This Row],[Age]]&gt;35,"Middle","Young"))</f>
        <v>Senior</v>
      </c>
    </row>
    <row r="6868" spans="1:18" x14ac:dyDescent="0.3">
      <c r="A6868" s="1" t="s">
        <v>18780</v>
      </c>
      <c r="B6868" s="1" t="s">
        <v>26668</v>
      </c>
      <c r="C6868" s="1" t="s">
        <v>16</v>
      </c>
      <c r="D6868" s="1" t="s">
        <v>34</v>
      </c>
      <c r="E6868" s="1" t="s">
        <v>69</v>
      </c>
      <c r="F6868" s="2">
        <v>43900</v>
      </c>
      <c r="G6868" s="1" t="s">
        <v>18781</v>
      </c>
      <c r="H6868" s="1" t="s">
        <v>18782</v>
      </c>
      <c r="I6868" s="1" t="s">
        <v>26607</v>
      </c>
      <c r="J6868" s="3" t="s">
        <v>33532</v>
      </c>
      <c r="K6868">
        <v>209</v>
      </c>
      <c r="L6868" s="1" t="s">
        <v>38</v>
      </c>
      <c r="M6868" s="2">
        <v>43922</v>
      </c>
      <c r="N6868" s="1" t="s">
        <v>43</v>
      </c>
      <c r="O6868" s="1" t="s">
        <v>44</v>
      </c>
      <c r="P6868" s="1">
        <f>_3___Healthcare_Data_v1[[#This Row],[Discharge Date]]-_3___Healthcare_Data_v1[[#This Row],[Date of Admission]]</f>
        <v>22</v>
      </c>
      <c r="Q6868" s="1">
        <f>IFERROR(_3___Healthcare_Data_v1[[#This Row],[ Billing Amount ]]/_3___Healthcare_Data_v1[[#This Row],[Days in Hospital]],0)</f>
        <v>538.48748136363633</v>
      </c>
      <c r="R6868" s="1" t="str">
        <f>IF(_3___Healthcare_Data_v1[[#This Row],[Age]]&gt;60,"Senior",IF(_3___Healthcare_Data_v1[[#This Row],[Age]]&gt;35,"Middle","Young"))</f>
        <v>Senior</v>
      </c>
    </row>
    <row r="6869" spans="1:18" x14ac:dyDescent="0.3">
      <c r="A6869" s="1" t="s">
        <v>18783</v>
      </c>
      <c r="B6869" s="1" t="s">
        <v>26710</v>
      </c>
      <c r="C6869" s="1" t="s">
        <v>16</v>
      </c>
      <c r="D6869" s="1" t="s">
        <v>89</v>
      </c>
      <c r="E6869" s="1" t="s">
        <v>69</v>
      </c>
      <c r="F6869" s="2">
        <v>44667</v>
      </c>
      <c r="G6869" s="1" t="s">
        <v>18784</v>
      </c>
      <c r="H6869" s="1" t="s">
        <v>18785</v>
      </c>
      <c r="I6869" s="1" t="s">
        <v>21</v>
      </c>
      <c r="J6869" s="3" t="s">
        <v>33533</v>
      </c>
      <c r="K6869">
        <v>183</v>
      </c>
      <c r="L6869" s="1" t="s">
        <v>38</v>
      </c>
      <c r="M6869" s="2">
        <v>44669</v>
      </c>
      <c r="N6869" s="1" t="s">
        <v>43</v>
      </c>
      <c r="O6869" s="1" t="s">
        <v>44</v>
      </c>
      <c r="P6869" s="1">
        <f>_3___Healthcare_Data_v1[[#This Row],[Discharge Date]]-_3___Healthcare_Data_v1[[#This Row],[Date of Admission]]</f>
        <v>2</v>
      </c>
      <c r="Q6869" s="1">
        <f>IFERROR(_3___Healthcare_Data_v1[[#This Row],[ Billing Amount ]]/_3___Healthcare_Data_v1[[#This Row],[Days in Hospital]],0)</f>
        <v>30501.255845</v>
      </c>
      <c r="R6869" s="1" t="str">
        <f>IF(_3___Healthcare_Data_v1[[#This Row],[Age]]&gt;60,"Senior",IF(_3___Healthcare_Data_v1[[#This Row],[Age]]&gt;35,"Middle","Young"))</f>
        <v>Senior</v>
      </c>
    </row>
    <row r="6870" spans="1:18" x14ac:dyDescent="0.3">
      <c r="A6870" s="1" t="s">
        <v>18786</v>
      </c>
      <c r="B6870" s="1" t="s">
        <v>26967</v>
      </c>
      <c r="C6870" s="1" t="s">
        <v>26</v>
      </c>
      <c r="D6870" s="1" t="s">
        <v>27</v>
      </c>
      <c r="E6870" s="1" t="s">
        <v>69</v>
      </c>
      <c r="F6870" s="2">
        <v>44145</v>
      </c>
      <c r="G6870" s="1" t="s">
        <v>18787</v>
      </c>
      <c r="H6870" s="1" t="s">
        <v>18788</v>
      </c>
      <c r="I6870" s="1" t="s">
        <v>56</v>
      </c>
      <c r="J6870" s="3" t="s">
        <v>33534</v>
      </c>
      <c r="K6870">
        <v>439</v>
      </c>
      <c r="L6870" s="1" t="s">
        <v>22</v>
      </c>
      <c r="M6870" s="2">
        <v>44147</v>
      </c>
      <c r="N6870" s="1" t="s">
        <v>23</v>
      </c>
      <c r="O6870" s="1" t="s">
        <v>32</v>
      </c>
      <c r="P6870" s="1">
        <f>_3___Healthcare_Data_v1[[#This Row],[Discharge Date]]-_3___Healthcare_Data_v1[[#This Row],[Date of Admission]]</f>
        <v>2</v>
      </c>
      <c r="Q6870" s="1">
        <f>IFERROR(_3___Healthcare_Data_v1[[#This Row],[ Billing Amount ]]/_3___Healthcare_Data_v1[[#This Row],[Days in Hospital]],0)</f>
        <v>28846.305535</v>
      </c>
      <c r="R6870" s="1" t="str">
        <f>IF(_3___Healthcare_Data_v1[[#This Row],[Age]]&gt;60,"Senior",IF(_3___Healthcare_Data_v1[[#This Row],[Age]]&gt;35,"Middle","Young"))</f>
        <v>Senior</v>
      </c>
    </row>
    <row r="6871" spans="1:18" x14ac:dyDescent="0.3">
      <c r="A6871" s="1" t="s">
        <v>18789</v>
      </c>
      <c r="B6871" s="1" t="s">
        <v>26994</v>
      </c>
      <c r="C6871" s="1" t="s">
        <v>16</v>
      </c>
      <c r="D6871" s="1" t="s">
        <v>89</v>
      </c>
      <c r="E6871" s="1" t="s">
        <v>28</v>
      </c>
      <c r="F6871" s="2">
        <v>44033</v>
      </c>
      <c r="G6871" s="1" t="s">
        <v>18790</v>
      </c>
      <c r="H6871" s="1" t="s">
        <v>948</v>
      </c>
      <c r="I6871" s="1" t="s">
        <v>26607</v>
      </c>
      <c r="J6871" s="3" t="s">
        <v>33535</v>
      </c>
      <c r="K6871">
        <v>441</v>
      </c>
      <c r="L6871" s="1" t="s">
        <v>42</v>
      </c>
      <c r="M6871" s="2">
        <v>44046</v>
      </c>
      <c r="N6871" s="1" t="s">
        <v>48</v>
      </c>
      <c r="O6871" s="1" t="s">
        <v>32</v>
      </c>
      <c r="P6871" s="1">
        <f>_3___Healthcare_Data_v1[[#This Row],[Discharge Date]]-_3___Healthcare_Data_v1[[#This Row],[Date of Admission]]</f>
        <v>13</v>
      </c>
      <c r="Q6871" s="1">
        <f>IFERROR(_3___Healthcare_Data_v1[[#This Row],[ Billing Amount ]]/_3___Healthcare_Data_v1[[#This Row],[Days in Hospital]],0)</f>
        <v>1247.121336923077</v>
      </c>
      <c r="R6871" s="1" t="str">
        <f>IF(_3___Healthcare_Data_v1[[#This Row],[Age]]&gt;60,"Senior",IF(_3___Healthcare_Data_v1[[#This Row],[Age]]&gt;35,"Middle","Young"))</f>
        <v>Senior</v>
      </c>
    </row>
    <row r="6872" spans="1:18" x14ac:dyDescent="0.3">
      <c r="A6872" s="1" t="s">
        <v>18791</v>
      </c>
      <c r="B6872" s="1" t="s">
        <v>26668</v>
      </c>
      <c r="C6872" s="1" t="s">
        <v>26</v>
      </c>
      <c r="D6872" s="1" t="s">
        <v>17</v>
      </c>
      <c r="E6872" s="1" t="s">
        <v>26615</v>
      </c>
      <c r="F6872" s="2">
        <v>43652</v>
      </c>
      <c r="G6872" s="1" t="s">
        <v>7395</v>
      </c>
      <c r="H6872" s="1" t="s">
        <v>18792</v>
      </c>
      <c r="I6872" s="1" t="s">
        <v>52</v>
      </c>
      <c r="J6872" s="3" t="s">
        <v>33536</v>
      </c>
      <c r="K6872">
        <v>336</v>
      </c>
      <c r="L6872" s="1" t="s">
        <v>22</v>
      </c>
      <c r="M6872" s="2">
        <v>43666</v>
      </c>
      <c r="N6872" s="1" t="s">
        <v>31</v>
      </c>
      <c r="O6872" s="1" t="s">
        <v>24</v>
      </c>
      <c r="P6872" s="1">
        <f>_3___Healthcare_Data_v1[[#This Row],[Discharge Date]]-_3___Healthcare_Data_v1[[#This Row],[Date of Admission]]</f>
        <v>14</v>
      </c>
      <c r="Q6872" s="1">
        <f>IFERROR(_3___Healthcare_Data_v1[[#This Row],[ Billing Amount ]]/_3___Healthcare_Data_v1[[#This Row],[Days in Hospital]],0)</f>
        <v>1238.0887371428573</v>
      </c>
      <c r="R6872" s="1" t="str">
        <f>IF(_3___Healthcare_Data_v1[[#This Row],[Age]]&gt;60,"Senior",IF(_3___Healthcare_Data_v1[[#This Row],[Age]]&gt;35,"Middle","Young"))</f>
        <v>Senior</v>
      </c>
    </row>
    <row r="6873" spans="1:18" x14ac:dyDescent="0.3">
      <c r="A6873" s="1" t="s">
        <v>533</v>
      </c>
      <c r="B6873" s="1" t="s">
        <v>26725</v>
      </c>
      <c r="C6873" s="1" t="s">
        <v>16</v>
      </c>
      <c r="D6873" s="1" t="s">
        <v>89</v>
      </c>
      <c r="E6873" s="1" t="s">
        <v>26615</v>
      </c>
      <c r="F6873" s="2">
        <v>43863</v>
      </c>
      <c r="G6873" s="1" t="s">
        <v>11278</v>
      </c>
      <c r="H6873" s="1" t="s">
        <v>18793</v>
      </c>
      <c r="I6873" s="1" t="s">
        <v>52</v>
      </c>
      <c r="J6873" s="3" t="s">
        <v>33537</v>
      </c>
      <c r="K6873">
        <v>312</v>
      </c>
      <c r="L6873" s="1" t="s">
        <v>22</v>
      </c>
      <c r="M6873" s="2">
        <v>43865</v>
      </c>
      <c r="N6873" s="1" t="s">
        <v>31</v>
      </c>
      <c r="O6873" s="1" t="s">
        <v>32</v>
      </c>
      <c r="P6873" s="1">
        <f>_3___Healthcare_Data_v1[[#This Row],[Discharge Date]]-_3___Healthcare_Data_v1[[#This Row],[Date of Admission]]</f>
        <v>2</v>
      </c>
      <c r="Q6873" s="1">
        <f>IFERROR(_3___Healthcare_Data_v1[[#This Row],[ Billing Amount ]]/_3___Healthcare_Data_v1[[#This Row],[Days in Hospital]],0)</f>
        <v>15588.882215</v>
      </c>
      <c r="R6873" s="1" t="str">
        <f>IF(_3___Healthcare_Data_v1[[#This Row],[Age]]&gt;60,"Senior",IF(_3___Healthcare_Data_v1[[#This Row],[Age]]&gt;35,"Middle","Young"))</f>
        <v>Senior</v>
      </c>
    </row>
    <row r="6874" spans="1:18" x14ac:dyDescent="0.3">
      <c r="A6874" s="1" t="s">
        <v>18794</v>
      </c>
      <c r="B6874" s="1" t="s">
        <v>26636</v>
      </c>
      <c r="C6874" s="1" t="s">
        <v>16</v>
      </c>
      <c r="D6874" s="1" t="s">
        <v>49</v>
      </c>
      <c r="E6874" s="1" t="s">
        <v>18</v>
      </c>
      <c r="F6874" s="2">
        <v>44909</v>
      </c>
      <c r="G6874" s="1" t="s">
        <v>18795</v>
      </c>
      <c r="H6874" s="1" t="s">
        <v>18796</v>
      </c>
      <c r="I6874" s="1" t="s">
        <v>60</v>
      </c>
      <c r="J6874" s="3" t="s">
        <v>33538</v>
      </c>
      <c r="K6874">
        <v>195</v>
      </c>
      <c r="L6874" s="1" t="s">
        <v>38</v>
      </c>
      <c r="M6874" s="2">
        <v>44932</v>
      </c>
      <c r="N6874" s="1" t="s">
        <v>31</v>
      </c>
      <c r="O6874" s="1" t="s">
        <v>24</v>
      </c>
      <c r="P6874" s="1">
        <f>_3___Healthcare_Data_v1[[#This Row],[Discharge Date]]-_3___Healthcare_Data_v1[[#This Row],[Date of Admission]]</f>
        <v>23</v>
      </c>
      <c r="Q6874" s="1">
        <f>IFERROR(_3___Healthcare_Data_v1[[#This Row],[ Billing Amount ]]/_3___Healthcare_Data_v1[[#This Row],[Days in Hospital]],0)</f>
        <v>1069.7959234782609</v>
      </c>
      <c r="R6874" s="1" t="str">
        <f>IF(_3___Healthcare_Data_v1[[#This Row],[Age]]&gt;60,"Senior",IF(_3___Healthcare_Data_v1[[#This Row],[Age]]&gt;35,"Middle","Young"))</f>
        <v>Senior</v>
      </c>
    </row>
    <row r="6875" spans="1:18" x14ac:dyDescent="0.3">
      <c r="A6875" s="1" t="s">
        <v>18797</v>
      </c>
      <c r="B6875" s="1" t="s">
        <v>26628</v>
      </c>
      <c r="C6875" s="1" t="s">
        <v>16</v>
      </c>
      <c r="D6875" s="1" t="s">
        <v>33539</v>
      </c>
      <c r="E6875" s="1" t="s">
        <v>35</v>
      </c>
      <c r="F6875" s="2">
        <v>44475</v>
      </c>
      <c r="G6875" s="1" t="s">
        <v>18798</v>
      </c>
      <c r="H6875" s="1" t="s">
        <v>2603</v>
      </c>
      <c r="I6875" s="1" t="s">
        <v>60</v>
      </c>
      <c r="J6875" s="3" t="s">
        <v>33540</v>
      </c>
      <c r="K6875">
        <v>209</v>
      </c>
      <c r="L6875" s="1" t="s">
        <v>22</v>
      </c>
      <c r="M6875" s="2">
        <v>44497</v>
      </c>
      <c r="N6875" s="1" t="s">
        <v>23</v>
      </c>
      <c r="O6875" s="1" t="s">
        <v>24</v>
      </c>
      <c r="P6875" s="1">
        <f>_3___Healthcare_Data_v1[[#This Row],[Discharge Date]]-_3___Healthcare_Data_v1[[#This Row],[Date of Admission]]</f>
        <v>22</v>
      </c>
      <c r="Q6875" s="1">
        <f>IFERROR(_3___Healthcare_Data_v1[[#This Row],[ Billing Amount ]]/_3___Healthcare_Data_v1[[#This Row],[Days in Hospital]],0)</f>
        <v>471.38183363636364</v>
      </c>
      <c r="R6875" s="1" t="str">
        <f>IF(_3___Healthcare_Data_v1[[#This Row],[Age]]&gt;60,"Senior",IF(_3___Healthcare_Data_v1[[#This Row],[Age]]&gt;35,"Middle","Young"))</f>
        <v>Senior</v>
      </c>
    </row>
    <row r="6876" spans="1:18" x14ac:dyDescent="0.3">
      <c r="A6876" s="1" t="s">
        <v>18799</v>
      </c>
      <c r="B6876" s="1" t="s">
        <v>26776</v>
      </c>
      <c r="C6876" s="1" t="s">
        <v>26</v>
      </c>
      <c r="D6876" s="1" t="s">
        <v>34</v>
      </c>
      <c r="E6876" s="1" t="s">
        <v>35</v>
      </c>
      <c r="F6876" s="2">
        <v>44431</v>
      </c>
      <c r="G6876" s="1" t="s">
        <v>18800</v>
      </c>
      <c r="H6876" s="1" t="s">
        <v>18801</v>
      </c>
      <c r="I6876" s="1" t="s">
        <v>56</v>
      </c>
      <c r="J6876" s="3" t="s">
        <v>33541</v>
      </c>
      <c r="K6876">
        <v>384</v>
      </c>
      <c r="L6876" s="1" t="s">
        <v>38</v>
      </c>
      <c r="M6876" s="2">
        <v>44443</v>
      </c>
      <c r="N6876" s="1" t="s">
        <v>84</v>
      </c>
      <c r="O6876" s="1" t="s">
        <v>32</v>
      </c>
      <c r="P6876" s="1">
        <f>_3___Healthcare_Data_v1[[#This Row],[Discharge Date]]-_3___Healthcare_Data_v1[[#This Row],[Date of Admission]]</f>
        <v>12</v>
      </c>
      <c r="Q6876" s="1">
        <f>IFERROR(_3___Healthcare_Data_v1[[#This Row],[ Billing Amount ]]/_3___Healthcare_Data_v1[[#This Row],[Days in Hospital]],0)</f>
        <v>1363.4014608333334</v>
      </c>
      <c r="R6876" s="1" t="str">
        <f>IF(_3___Healthcare_Data_v1[[#This Row],[Age]]&gt;60,"Senior",IF(_3___Healthcare_Data_v1[[#This Row],[Age]]&gt;35,"Middle","Young"))</f>
        <v>Senior</v>
      </c>
    </row>
    <row r="6877" spans="1:18" x14ac:dyDescent="0.3">
      <c r="A6877" s="1" t="s">
        <v>18802</v>
      </c>
      <c r="B6877" s="1" t="s">
        <v>26628</v>
      </c>
      <c r="C6877" s="1" t="s">
        <v>16</v>
      </c>
      <c r="D6877" s="1" t="s">
        <v>27</v>
      </c>
      <c r="E6877" s="1" t="s">
        <v>69</v>
      </c>
      <c r="F6877" s="2">
        <v>44471</v>
      </c>
      <c r="G6877" s="1" t="s">
        <v>5454</v>
      </c>
      <c r="H6877" s="1" t="s">
        <v>18803</v>
      </c>
      <c r="I6877" s="1" t="s">
        <v>26607</v>
      </c>
      <c r="J6877" s="3" t="s">
        <v>33542</v>
      </c>
      <c r="K6877">
        <v>457</v>
      </c>
      <c r="L6877" s="1" t="s">
        <v>22</v>
      </c>
      <c r="M6877" s="2">
        <v>44472</v>
      </c>
      <c r="N6877" s="1" t="s">
        <v>48</v>
      </c>
      <c r="O6877" s="1" t="s">
        <v>24</v>
      </c>
      <c r="P6877" s="1">
        <f>_3___Healthcare_Data_v1[[#This Row],[Discharge Date]]-_3___Healthcare_Data_v1[[#This Row],[Date of Admission]]</f>
        <v>1</v>
      </c>
      <c r="Q6877" s="1">
        <f>IFERROR(_3___Healthcare_Data_v1[[#This Row],[ Billing Amount ]]/_3___Healthcare_Data_v1[[#This Row],[Days in Hospital]],0)</f>
        <v>5886.0604059999996</v>
      </c>
      <c r="R6877" s="1" t="str">
        <f>IF(_3___Healthcare_Data_v1[[#This Row],[Age]]&gt;60,"Senior",IF(_3___Healthcare_Data_v1[[#This Row],[Age]]&gt;35,"Middle","Young"))</f>
        <v>Senior</v>
      </c>
    </row>
    <row r="6878" spans="1:18" x14ac:dyDescent="0.3">
      <c r="A6878" s="1" t="s">
        <v>18804</v>
      </c>
      <c r="B6878" s="1" t="s">
        <v>26626</v>
      </c>
      <c r="C6878" s="1" t="s">
        <v>26</v>
      </c>
      <c r="D6878" s="1" t="s">
        <v>33539</v>
      </c>
      <c r="E6878" s="1" t="s">
        <v>18</v>
      </c>
      <c r="F6878" s="2">
        <v>44186</v>
      </c>
      <c r="G6878" s="1" t="s">
        <v>18805</v>
      </c>
      <c r="H6878" s="1" t="s">
        <v>18806</v>
      </c>
      <c r="I6878" s="1" t="s">
        <v>56</v>
      </c>
      <c r="J6878" s="3" t="s">
        <v>33543</v>
      </c>
      <c r="K6878">
        <v>466</v>
      </c>
      <c r="L6878" s="1" t="s">
        <v>42</v>
      </c>
      <c r="M6878" s="2">
        <v>44194</v>
      </c>
      <c r="N6878" s="1" t="s">
        <v>84</v>
      </c>
      <c r="O6878" s="1" t="s">
        <v>24</v>
      </c>
      <c r="P6878" s="1">
        <f>_3___Healthcare_Data_v1[[#This Row],[Discharge Date]]-_3___Healthcare_Data_v1[[#This Row],[Date of Admission]]</f>
        <v>8</v>
      </c>
      <c r="Q6878" s="1">
        <f>IFERROR(_3___Healthcare_Data_v1[[#This Row],[ Billing Amount ]]/_3___Healthcare_Data_v1[[#This Row],[Days in Hospital]],0)</f>
        <v>7448.5181174999998</v>
      </c>
      <c r="R6878" s="1" t="str">
        <f>IF(_3___Healthcare_Data_v1[[#This Row],[Age]]&gt;60,"Senior",IF(_3___Healthcare_Data_v1[[#This Row],[Age]]&gt;35,"Middle","Young"))</f>
        <v>Senior</v>
      </c>
    </row>
    <row r="6879" spans="1:18" x14ac:dyDescent="0.3">
      <c r="A6879" s="1" t="s">
        <v>18807</v>
      </c>
      <c r="B6879" s="1" t="s">
        <v>26664</v>
      </c>
      <c r="C6879" s="1" t="s">
        <v>16</v>
      </c>
      <c r="D6879" s="1" t="s">
        <v>33539</v>
      </c>
      <c r="E6879" s="1" t="s">
        <v>28</v>
      </c>
      <c r="F6879" s="2">
        <v>44298</v>
      </c>
      <c r="G6879" s="1" t="s">
        <v>18808</v>
      </c>
      <c r="H6879" s="1" t="s">
        <v>18809</v>
      </c>
      <c r="I6879" s="1" t="s">
        <v>52</v>
      </c>
      <c r="J6879" s="3" t="s">
        <v>33544</v>
      </c>
      <c r="K6879">
        <v>137</v>
      </c>
      <c r="L6879" s="1" t="s">
        <v>42</v>
      </c>
      <c r="M6879" s="2">
        <v>44300</v>
      </c>
      <c r="N6879" s="1" t="s">
        <v>43</v>
      </c>
      <c r="O6879" s="1" t="s">
        <v>24</v>
      </c>
      <c r="P6879" s="1">
        <f>_3___Healthcare_Data_v1[[#This Row],[Discharge Date]]-_3___Healthcare_Data_v1[[#This Row],[Date of Admission]]</f>
        <v>2</v>
      </c>
      <c r="Q6879" s="1">
        <f>IFERROR(_3___Healthcare_Data_v1[[#This Row],[ Billing Amount ]]/_3___Healthcare_Data_v1[[#This Row],[Days in Hospital]],0)</f>
        <v>8014.173245</v>
      </c>
      <c r="R6879" s="1" t="str">
        <f>IF(_3___Healthcare_Data_v1[[#This Row],[Age]]&gt;60,"Senior",IF(_3___Healthcare_Data_v1[[#This Row],[Age]]&gt;35,"Middle","Young"))</f>
        <v>Senior</v>
      </c>
    </row>
    <row r="6880" spans="1:18" x14ac:dyDescent="0.3">
      <c r="A6880" s="1" t="s">
        <v>18810</v>
      </c>
      <c r="B6880" s="1" t="s">
        <v>26646</v>
      </c>
      <c r="C6880" s="1" t="s">
        <v>26</v>
      </c>
      <c r="D6880" s="1" t="s">
        <v>62</v>
      </c>
      <c r="E6880" s="1" t="s">
        <v>69</v>
      </c>
      <c r="F6880" s="2">
        <v>45157</v>
      </c>
      <c r="G6880" s="1" t="s">
        <v>18811</v>
      </c>
      <c r="H6880" s="1" t="s">
        <v>2511</v>
      </c>
      <c r="I6880" s="1" t="s">
        <v>60</v>
      </c>
      <c r="J6880" s="3" t="s">
        <v>33545</v>
      </c>
      <c r="K6880">
        <v>285</v>
      </c>
      <c r="L6880" s="1" t="s">
        <v>38</v>
      </c>
      <c r="M6880" s="2">
        <v>45170</v>
      </c>
      <c r="N6880" s="1" t="s">
        <v>23</v>
      </c>
      <c r="O6880" s="1" t="s">
        <v>44</v>
      </c>
      <c r="P6880" s="1">
        <f>_3___Healthcare_Data_v1[[#This Row],[Discharge Date]]-_3___Healthcare_Data_v1[[#This Row],[Date of Admission]]</f>
        <v>13</v>
      </c>
      <c r="Q6880" s="1">
        <f>IFERROR(_3___Healthcare_Data_v1[[#This Row],[ Billing Amount ]]/_3___Healthcare_Data_v1[[#This Row],[Days in Hospital]],0)</f>
        <v>642.47064846153853</v>
      </c>
      <c r="R6880" s="1" t="str">
        <f>IF(_3___Healthcare_Data_v1[[#This Row],[Age]]&gt;60,"Senior",IF(_3___Healthcare_Data_v1[[#This Row],[Age]]&gt;35,"Middle","Young"))</f>
        <v>Senior</v>
      </c>
    </row>
    <row r="6881" spans="1:18" x14ac:dyDescent="0.3">
      <c r="A6881" s="1" t="s">
        <v>18812</v>
      </c>
      <c r="B6881" s="1" t="s">
        <v>26822</v>
      </c>
      <c r="C6881" s="1" t="s">
        <v>26</v>
      </c>
      <c r="D6881" s="1" t="s">
        <v>229</v>
      </c>
      <c r="E6881" s="1" t="s">
        <v>26620</v>
      </c>
      <c r="F6881" s="2">
        <v>44437</v>
      </c>
      <c r="G6881" s="1" t="s">
        <v>18813</v>
      </c>
      <c r="H6881" s="1" t="s">
        <v>18814</v>
      </c>
      <c r="I6881" s="1" t="s">
        <v>52</v>
      </c>
      <c r="J6881" s="3" t="s">
        <v>33546</v>
      </c>
      <c r="K6881">
        <v>465</v>
      </c>
      <c r="L6881" s="1" t="s">
        <v>38</v>
      </c>
      <c r="M6881" s="2">
        <v>44452</v>
      </c>
      <c r="N6881" s="1" t="s">
        <v>43</v>
      </c>
      <c r="O6881" s="1" t="s">
        <v>32</v>
      </c>
      <c r="P6881" s="1">
        <f>_3___Healthcare_Data_v1[[#This Row],[Discharge Date]]-_3___Healthcare_Data_v1[[#This Row],[Date of Admission]]</f>
        <v>15</v>
      </c>
      <c r="Q6881" s="1">
        <f>IFERROR(_3___Healthcare_Data_v1[[#This Row],[ Billing Amount ]]/_3___Healthcare_Data_v1[[#This Row],[Days in Hospital]],0)</f>
        <v>810.46031600000003</v>
      </c>
      <c r="R6881" s="1" t="str">
        <f>IF(_3___Healthcare_Data_v1[[#This Row],[Age]]&gt;60,"Senior",IF(_3___Healthcare_Data_v1[[#This Row],[Age]]&gt;35,"Middle","Young"))</f>
        <v>Senior</v>
      </c>
    </row>
    <row r="6882" spans="1:18" x14ac:dyDescent="0.3">
      <c r="A6882" s="1" t="s">
        <v>18815</v>
      </c>
      <c r="B6882" s="1" t="s">
        <v>26708</v>
      </c>
      <c r="C6882" s="1" t="s">
        <v>16</v>
      </c>
      <c r="D6882" s="1" t="s">
        <v>34</v>
      </c>
      <c r="E6882" s="1" t="s">
        <v>26615</v>
      </c>
      <c r="F6882" s="2">
        <v>43617</v>
      </c>
      <c r="G6882" s="1" t="s">
        <v>18816</v>
      </c>
      <c r="H6882" s="1" t="s">
        <v>18817</v>
      </c>
      <c r="I6882" s="1" t="s">
        <v>60</v>
      </c>
      <c r="J6882" s="3" t="s">
        <v>33547</v>
      </c>
      <c r="K6882">
        <v>459</v>
      </c>
      <c r="L6882" s="1" t="s">
        <v>22</v>
      </c>
      <c r="M6882" s="2">
        <v>43620</v>
      </c>
      <c r="N6882" s="1" t="s">
        <v>43</v>
      </c>
      <c r="O6882" s="1" t="s">
        <v>24</v>
      </c>
      <c r="P6882" s="1">
        <f>_3___Healthcare_Data_v1[[#This Row],[Discharge Date]]-_3___Healthcare_Data_v1[[#This Row],[Date of Admission]]</f>
        <v>3</v>
      </c>
      <c r="Q6882" s="1">
        <f>IFERROR(_3___Healthcare_Data_v1[[#This Row],[ Billing Amount ]]/_3___Healthcare_Data_v1[[#This Row],[Days in Hospital]],0)</f>
        <v>2225.2992103333331</v>
      </c>
      <c r="R6882" s="1" t="str">
        <f>IF(_3___Healthcare_Data_v1[[#This Row],[Age]]&gt;60,"Senior",IF(_3___Healthcare_Data_v1[[#This Row],[Age]]&gt;35,"Middle","Young"))</f>
        <v>Senior</v>
      </c>
    </row>
    <row r="6883" spans="1:18" x14ac:dyDescent="0.3">
      <c r="A6883" s="1" t="s">
        <v>18818</v>
      </c>
      <c r="B6883" s="1" t="s">
        <v>26750</v>
      </c>
      <c r="C6883" s="1" t="s">
        <v>26</v>
      </c>
      <c r="D6883" s="1" t="s">
        <v>89</v>
      </c>
      <c r="E6883" s="1" t="s">
        <v>26620</v>
      </c>
      <c r="F6883" s="2">
        <v>44181</v>
      </c>
      <c r="G6883" s="1" t="s">
        <v>18819</v>
      </c>
      <c r="H6883" s="1" t="s">
        <v>18820</v>
      </c>
      <c r="I6883" s="1" t="s">
        <v>56</v>
      </c>
      <c r="J6883" s="3" t="s">
        <v>33548</v>
      </c>
      <c r="K6883">
        <v>109</v>
      </c>
      <c r="L6883" s="1" t="s">
        <v>42</v>
      </c>
      <c r="M6883" s="2">
        <v>44188</v>
      </c>
      <c r="N6883" s="1" t="s">
        <v>84</v>
      </c>
      <c r="O6883" s="1" t="s">
        <v>32</v>
      </c>
      <c r="P6883" s="1">
        <f>_3___Healthcare_Data_v1[[#This Row],[Discharge Date]]-_3___Healthcare_Data_v1[[#This Row],[Date of Admission]]</f>
        <v>7</v>
      </c>
      <c r="Q6883" s="1">
        <f>IFERROR(_3___Healthcare_Data_v1[[#This Row],[ Billing Amount ]]/_3___Healthcare_Data_v1[[#This Row],[Days in Hospital]],0)</f>
        <v>2408.1170228571427</v>
      </c>
      <c r="R6883" s="1" t="str">
        <f>IF(_3___Healthcare_Data_v1[[#This Row],[Age]]&gt;60,"Senior",IF(_3___Healthcare_Data_v1[[#This Row],[Age]]&gt;35,"Middle","Young"))</f>
        <v>Senior</v>
      </c>
    </row>
    <row r="6884" spans="1:18" x14ac:dyDescent="0.3">
      <c r="A6884" s="1" t="s">
        <v>18821</v>
      </c>
      <c r="B6884" s="1" t="s">
        <v>26679</v>
      </c>
      <c r="C6884" s="1" t="s">
        <v>16</v>
      </c>
      <c r="D6884" s="1" t="s">
        <v>62</v>
      </c>
      <c r="E6884" s="1" t="s">
        <v>35</v>
      </c>
      <c r="F6884" s="2">
        <v>44828</v>
      </c>
      <c r="G6884" s="1" t="s">
        <v>10211</v>
      </c>
      <c r="H6884" s="1" t="s">
        <v>18822</v>
      </c>
      <c r="I6884" s="1" t="s">
        <v>56</v>
      </c>
      <c r="J6884" s="3" t="s">
        <v>33549</v>
      </c>
      <c r="K6884">
        <v>479</v>
      </c>
      <c r="L6884" s="1" t="s">
        <v>42</v>
      </c>
      <c r="M6884" s="2">
        <v>44848</v>
      </c>
      <c r="N6884" s="1" t="s">
        <v>84</v>
      </c>
      <c r="O6884" s="1" t="s">
        <v>44</v>
      </c>
      <c r="P6884" s="1">
        <f>_3___Healthcare_Data_v1[[#This Row],[Discharge Date]]-_3___Healthcare_Data_v1[[#This Row],[Date of Admission]]</f>
        <v>20</v>
      </c>
      <c r="Q6884" s="1">
        <f>IFERROR(_3___Healthcare_Data_v1[[#This Row],[ Billing Amount ]]/_3___Healthcare_Data_v1[[#This Row],[Days in Hospital]],0)</f>
        <v>1037.8164220000001</v>
      </c>
      <c r="R6884" s="1" t="str">
        <f>IF(_3___Healthcare_Data_v1[[#This Row],[Age]]&gt;60,"Senior",IF(_3___Healthcare_Data_v1[[#This Row],[Age]]&gt;35,"Middle","Young"))</f>
        <v>Senior</v>
      </c>
    </row>
    <row r="6885" spans="1:18" x14ac:dyDescent="0.3">
      <c r="A6885" s="1" t="s">
        <v>18823</v>
      </c>
      <c r="B6885" s="1" t="s">
        <v>26732</v>
      </c>
      <c r="C6885" s="1" t="s">
        <v>26</v>
      </c>
      <c r="D6885" s="1" t="s">
        <v>114</v>
      </c>
      <c r="E6885" s="1" t="s">
        <v>26620</v>
      </c>
      <c r="F6885" s="2">
        <v>44590</v>
      </c>
      <c r="G6885" s="1" t="s">
        <v>18824</v>
      </c>
      <c r="H6885" s="1" t="s">
        <v>18825</v>
      </c>
      <c r="I6885" s="1" t="s">
        <v>60</v>
      </c>
      <c r="J6885" s="3" t="s">
        <v>33550</v>
      </c>
      <c r="K6885">
        <v>363</v>
      </c>
      <c r="L6885" s="1" t="s">
        <v>38</v>
      </c>
      <c r="M6885" s="2">
        <v>44615</v>
      </c>
      <c r="N6885" s="1" t="s">
        <v>43</v>
      </c>
      <c r="O6885" s="1" t="s">
        <v>44</v>
      </c>
      <c r="P6885" s="1">
        <f>_3___Healthcare_Data_v1[[#This Row],[Discharge Date]]-_3___Healthcare_Data_v1[[#This Row],[Date of Admission]]</f>
        <v>25</v>
      </c>
      <c r="Q6885" s="1">
        <f>IFERROR(_3___Healthcare_Data_v1[[#This Row],[ Billing Amount ]]/_3___Healthcare_Data_v1[[#This Row],[Days in Hospital]],0)</f>
        <v>968.40177919999996</v>
      </c>
      <c r="R6885" s="1" t="str">
        <f>IF(_3___Healthcare_Data_v1[[#This Row],[Age]]&gt;60,"Senior",IF(_3___Healthcare_Data_v1[[#This Row],[Age]]&gt;35,"Middle","Young"))</f>
        <v>Senior</v>
      </c>
    </row>
    <row r="6886" spans="1:18" x14ac:dyDescent="0.3">
      <c r="A6886" s="1" t="s">
        <v>18826</v>
      </c>
      <c r="B6886" s="1" t="s">
        <v>26655</v>
      </c>
      <c r="C6886" s="1" t="s">
        <v>26</v>
      </c>
      <c r="D6886" s="1" t="s">
        <v>229</v>
      </c>
      <c r="E6886" s="1" t="s">
        <v>35</v>
      </c>
      <c r="F6886" s="2">
        <v>43453</v>
      </c>
      <c r="G6886" s="1" t="s">
        <v>18827</v>
      </c>
      <c r="H6886" s="1" t="s">
        <v>18828</v>
      </c>
      <c r="I6886" s="1" t="s">
        <v>26607</v>
      </c>
      <c r="J6886" s="3" t="s">
        <v>33551</v>
      </c>
      <c r="K6886">
        <v>141</v>
      </c>
      <c r="L6886" s="1" t="s">
        <v>22</v>
      </c>
      <c r="M6886" s="2">
        <v>43454</v>
      </c>
      <c r="N6886" s="1" t="s">
        <v>31</v>
      </c>
      <c r="O6886" s="1" t="s">
        <v>24</v>
      </c>
      <c r="P6886" s="1">
        <f>_3___Healthcare_Data_v1[[#This Row],[Discharge Date]]-_3___Healthcare_Data_v1[[#This Row],[Date of Admission]]</f>
        <v>1</v>
      </c>
      <c r="Q6886" s="1">
        <f>IFERROR(_3___Healthcare_Data_v1[[#This Row],[ Billing Amount ]]/_3___Healthcare_Data_v1[[#This Row],[Days in Hospital]],0)</f>
        <v>18089.911059999999</v>
      </c>
      <c r="R6886" s="1" t="str">
        <f>IF(_3___Healthcare_Data_v1[[#This Row],[Age]]&gt;60,"Senior",IF(_3___Healthcare_Data_v1[[#This Row],[Age]]&gt;35,"Middle","Young"))</f>
        <v>Senior</v>
      </c>
    </row>
    <row r="6887" spans="1:18" x14ac:dyDescent="0.3">
      <c r="A6887" s="1" t="s">
        <v>3599</v>
      </c>
      <c r="B6887" s="1" t="s">
        <v>26659</v>
      </c>
      <c r="C6887" s="1" t="s">
        <v>16</v>
      </c>
      <c r="D6887" s="1" t="s">
        <v>49</v>
      </c>
      <c r="E6887" s="1" t="s">
        <v>26615</v>
      </c>
      <c r="F6887" s="2">
        <v>43497</v>
      </c>
      <c r="G6887" s="1" t="s">
        <v>18829</v>
      </c>
      <c r="H6887" s="1" t="s">
        <v>18830</v>
      </c>
      <c r="I6887" s="1" t="s">
        <v>56</v>
      </c>
      <c r="J6887" s="3" t="s">
        <v>33552</v>
      </c>
      <c r="K6887">
        <v>396</v>
      </c>
      <c r="L6887" s="1" t="s">
        <v>22</v>
      </c>
      <c r="M6887" s="2">
        <v>43507</v>
      </c>
      <c r="N6887" s="1" t="s">
        <v>31</v>
      </c>
      <c r="O6887" s="1" t="s">
        <v>24</v>
      </c>
      <c r="P6887" s="1">
        <f>_3___Healthcare_Data_v1[[#This Row],[Discharge Date]]-_3___Healthcare_Data_v1[[#This Row],[Date of Admission]]</f>
        <v>10</v>
      </c>
      <c r="Q6887" s="1">
        <f>IFERROR(_3___Healthcare_Data_v1[[#This Row],[ Billing Amount ]]/_3___Healthcare_Data_v1[[#This Row],[Days in Hospital]],0)</f>
        <v>3364.8433519999999</v>
      </c>
      <c r="R6887" s="1" t="str">
        <f>IF(_3___Healthcare_Data_v1[[#This Row],[Age]]&gt;60,"Senior",IF(_3___Healthcare_Data_v1[[#This Row],[Age]]&gt;35,"Middle","Young"))</f>
        <v>Senior</v>
      </c>
    </row>
    <row r="6888" spans="1:18" x14ac:dyDescent="0.3">
      <c r="A6888" s="1" t="s">
        <v>18831</v>
      </c>
      <c r="B6888" s="1" t="s">
        <v>26644</v>
      </c>
      <c r="C6888" s="1" t="s">
        <v>26</v>
      </c>
      <c r="D6888" s="1" t="s">
        <v>89</v>
      </c>
      <c r="E6888" s="1" t="s">
        <v>26620</v>
      </c>
      <c r="F6888" s="2">
        <v>44615</v>
      </c>
      <c r="G6888" s="1" t="s">
        <v>18832</v>
      </c>
      <c r="H6888" s="1" t="s">
        <v>1485</v>
      </c>
      <c r="I6888" s="1" t="s">
        <v>52</v>
      </c>
      <c r="J6888" s="3" t="s">
        <v>33553</v>
      </c>
      <c r="K6888">
        <v>393</v>
      </c>
      <c r="L6888" s="1" t="s">
        <v>38</v>
      </c>
      <c r="M6888" s="2">
        <v>44629</v>
      </c>
      <c r="N6888" s="1" t="s">
        <v>84</v>
      </c>
      <c r="O6888" s="1" t="s">
        <v>32</v>
      </c>
      <c r="P6888" s="1">
        <f>_3___Healthcare_Data_v1[[#This Row],[Discharge Date]]-_3___Healthcare_Data_v1[[#This Row],[Date of Admission]]</f>
        <v>14</v>
      </c>
      <c r="Q6888" s="1">
        <f>IFERROR(_3___Healthcare_Data_v1[[#This Row],[ Billing Amount ]]/_3___Healthcare_Data_v1[[#This Row],[Days in Hospital]],0)</f>
        <v>1133.5298557142858</v>
      </c>
      <c r="R6888" s="1" t="str">
        <f>IF(_3___Healthcare_Data_v1[[#This Row],[Age]]&gt;60,"Senior",IF(_3___Healthcare_Data_v1[[#This Row],[Age]]&gt;35,"Middle","Young"))</f>
        <v>Senior</v>
      </c>
    </row>
    <row r="6889" spans="1:18" x14ac:dyDescent="0.3">
      <c r="A6889" s="1" t="s">
        <v>18833</v>
      </c>
      <c r="B6889" s="1" t="s">
        <v>26614</v>
      </c>
      <c r="C6889" s="1" t="s">
        <v>16</v>
      </c>
      <c r="D6889" s="1" t="s">
        <v>34</v>
      </c>
      <c r="E6889" s="1" t="s">
        <v>28</v>
      </c>
      <c r="F6889" s="2">
        <v>45072</v>
      </c>
      <c r="G6889" s="1" t="s">
        <v>18834</v>
      </c>
      <c r="H6889" s="1" t="s">
        <v>18835</v>
      </c>
      <c r="I6889" s="1" t="s">
        <v>52</v>
      </c>
      <c r="J6889" s="3" t="s">
        <v>33554</v>
      </c>
      <c r="K6889">
        <v>235</v>
      </c>
      <c r="L6889" s="1" t="s">
        <v>42</v>
      </c>
      <c r="M6889" s="2">
        <v>45075</v>
      </c>
      <c r="N6889" s="1" t="s">
        <v>84</v>
      </c>
      <c r="O6889" s="1" t="s">
        <v>44</v>
      </c>
      <c r="P6889" s="1">
        <f>_3___Healthcare_Data_v1[[#This Row],[Discharge Date]]-_3___Healthcare_Data_v1[[#This Row],[Date of Admission]]</f>
        <v>3</v>
      </c>
      <c r="Q6889" s="1">
        <f>IFERROR(_3___Healthcare_Data_v1[[#This Row],[ Billing Amount ]]/_3___Healthcare_Data_v1[[#This Row],[Days in Hospital]],0)</f>
        <v>12372.954030000001</v>
      </c>
      <c r="R6889" s="1" t="str">
        <f>IF(_3___Healthcare_Data_v1[[#This Row],[Age]]&gt;60,"Senior",IF(_3___Healthcare_Data_v1[[#This Row],[Age]]&gt;35,"Middle","Young"))</f>
        <v>Senior</v>
      </c>
    </row>
    <row r="6890" spans="1:18" x14ac:dyDescent="0.3">
      <c r="A6890" s="1" t="s">
        <v>18836</v>
      </c>
      <c r="B6890" s="1" t="s">
        <v>26750</v>
      </c>
      <c r="C6890" s="1" t="s">
        <v>26</v>
      </c>
      <c r="D6890" s="1" t="s">
        <v>27</v>
      </c>
      <c r="E6890" s="1" t="s">
        <v>26615</v>
      </c>
      <c r="F6890" s="2">
        <v>44565</v>
      </c>
      <c r="G6890" s="1" t="s">
        <v>18837</v>
      </c>
      <c r="H6890" s="1" t="s">
        <v>18838</v>
      </c>
      <c r="I6890" s="1" t="s">
        <v>26607</v>
      </c>
      <c r="J6890" s="3" t="s">
        <v>33555</v>
      </c>
      <c r="K6890">
        <v>401</v>
      </c>
      <c r="L6890" s="1" t="s">
        <v>22</v>
      </c>
      <c r="M6890" s="2">
        <v>44585</v>
      </c>
      <c r="N6890" s="1" t="s">
        <v>48</v>
      </c>
      <c r="O6890" s="1" t="s">
        <v>32</v>
      </c>
      <c r="P6890" s="1">
        <f>_3___Healthcare_Data_v1[[#This Row],[Discharge Date]]-_3___Healthcare_Data_v1[[#This Row],[Date of Admission]]</f>
        <v>20</v>
      </c>
      <c r="Q6890" s="1">
        <f>IFERROR(_3___Healthcare_Data_v1[[#This Row],[ Billing Amount ]]/_3___Healthcare_Data_v1[[#This Row],[Days in Hospital]],0)</f>
        <v>1150.4289510000001</v>
      </c>
      <c r="R6890" s="1" t="str">
        <f>IF(_3___Healthcare_Data_v1[[#This Row],[Age]]&gt;60,"Senior",IF(_3___Healthcare_Data_v1[[#This Row],[Age]]&gt;35,"Middle","Young"))</f>
        <v>Senior</v>
      </c>
    </row>
    <row r="6891" spans="1:18" x14ac:dyDescent="0.3">
      <c r="A6891" s="1" t="s">
        <v>18839</v>
      </c>
      <c r="B6891" s="1" t="s">
        <v>26606</v>
      </c>
      <c r="C6891" s="1" t="s">
        <v>26</v>
      </c>
      <c r="D6891" s="1" t="s">
        <v>34</v>
      </c>
      <c r="E6891" s="1" t="s">
        <v>28</v>
      </c>
      <c r="F6891" s="2">
        <v>45181</v>
      </c>
      <c r="G6891" s="1" t="s">
        <v>18840</v>
      </c>
      <c r="H6891" s="1" t="s">
        <v>18841</v>
      </c>
      <c r="I6891" s="1" t="s">
        <v>26607</v>
      </c>
      <c r="J6891" s="3" t="s">
        <v>33556</v>
      </c>
      <c r="K6891">
        <v>189</v>
      </c>
      <c r="L6891" s="1" t="s">
        <v>38</v>
      </c>
      <c r="M6891" s="2">
        <v>45206</v>
      </c>
      <c r="N6891" s="1" t="s">
        <v>23</v>
      </c>
      <c r="O6891" s="1" t="s">
        <v>32</v>
      </c>
      <c r="P6891" s="1">
        <f>_3___Healthcare_Data_v1[[#This Row],[Discharge Date]]-_3___Healthcare_Data_v1[[#This Row],[Date of Admission]]</f>
        <v>25</v>
      </c>
      <c r="Q6891" s="1">
        <f>IFERROR(_3___Healthcare_Data_v1[[#This Row],[ Billing Amount ]]/_3___Healthcare_Data_v1[[#This Row],[Days in Hospital]],0)</f>
        <v>1104.2160735999998</v>
      </c>
      <c r="R6891" s="1" t="str">
        <f>IF(_3___Healthcare_Data_v1[[#This Row],[Age]]&gt;60,"Senior",IF(_3___Healthcare_Data_v1[[#This Row],[Age]]&gt;35,"Middle","Young"))</f>
        <v>Senior</v>
      </c>
    </row>
    <row r="6892" spans="1:18" x14ac:dyDescent="0.3">
      <c r="A6892" s="1" t="s">
        <v>18842</v>
      </c>
      <c r="B6892" s="1" t="s">
        <v>26837</v>
      </c>
      <c r="C6892" s="1" t="s">
        <v>26</v>
      </c>
      <c r="D6892" s="1" t="s">
        <v>49</v>
      </c>
      <c r="E6892" s="1" t="s">
        <v>26620</v>
      </c>
      <c r="F6892" s="2">
        <v>45073</v>
      </c>
      <c r="G6892" s="1" t="s">
        <v>18843</v>
      </c>
      <c r="H6892" s="1" t="s">
        <v>18844</v>
      </c>
      <c r="I6892" s="1" t="s">
        <v>52</v>
      </c>
      <c r="J6892" s="3" t="s">
        <v>33557</v>
      </c>
      <c r="K6892">
        <v>336</v>
      </c>
      <c r="L6892" s="1" t="s">
        <v>42</v>
      </c>
      <c r="M6892" s="2">
        <v>45095</v>
      </c>
      <c r="N6892" s="1" t="s">
        <v>43</v>
      </c>
      <c r="O6892" s="1" t="s">
        <v>24</v>
      </c>
      <c r="P6892" s="1">
        <f>_3___Healthcare_Data_v1[[#This Row],[Discharge Date]]-_3___Healthcare_Data_v1[[#This Row],[Date of Admission]]</f>
        <v>22</v>
      </c>
      <c r="Q6892" s="1">
        <f>IFERROR(_3___Healthcare_Data_v1[[#This Row],[ Billing Amount ]]/_3___Healthcare_Data_v1[[#This Row],[Days in Hospital]],0)</f>
        <v>1035.798485</v>
      </c>
      <c r="R6892" s="1" t="str">
        <f>IF(_3___Healthcare_Data_v1[[#This Row],[Age]]&gt;60,"Senior",IF(_3___Healthcare_Data_v1[[#This Row],[Age]]&gt;35,"Middle","Young"))</f>
        <v>Senior</v>
      </c>
    </row>
    <row r="6893" spans="1:18" x14ac:dyDescent="0.3">
      <c r="A6893" s="1" t="s">
        <v>18845</v>
      </c>
      <c r="B6893" s="1" t="s">
        <v>26779</v>
      </c>
      <c r="C6893" s="1" t="s">
        <v>26</v>
      </c>
      <c r="D6893" s="1" t="s">
        <v>89</v>
      </c>
      <c r="E6893" s="1" t="s">
        <v>26620</v>
      </c>
      <c r="F6893" s="2">
        <v>43452</v>
      </c>
      <c r="G6893" s="1" t="s">
        <v>18846</v>
      </c>
      <c r="H6893" s="1" t="s">
        <v>18847</v>
      </c>
      <c r="I6893" s="1" t="s">
        <v>26607</v>
      </c>
      <c r="J6893" s="3" t="s">
        <v>33558</v>
      </c>
      <c r="K6893">
        <v>151</v>
      </c>
      <c r="L6893" s="1" t="s">
        <v>38</v>
      </c>
      <c r="M6893" s="2">
        <v>43474</v>
      </c>
      <c r="N6893" s="1" t="s">
        <v>31</v>
      </c>
      <c r="O6893" s="1" t="s">
        <v>32</v>
      </c>
      <c r="P6893" s="1">
        <f>_3___Healthcare_Data_v1[[#This Row],[Discharge Date]]-_3___Healthcare_Data_v1[[#This Row],[Date of Admission]]</f>
        <v>22</v>
      </c>
      <c r="Q6893" s="1">
        <f>IFERROR(_3___Healthcare_Data_v1[[#This Row],[ Billing Amount ]]/_3___Healthcare_Data_v1[[#This Row],[Days in Hospital]],0)</f>
        <v>1274.027565909091</v>
      </c>
      <c r="R6893" s="1" t="str">
        <f>IF(_3___Healthcare_Data_v1[[#This Row],[Age]]&gt;60,"Senior",IF(_3___Healthcare_Data_v1[[#This Row],[Age]]&gt;35,"Middle","Young"))</f>
        <v>Senior</v>
      </c>
    </row>
    <row r="6894" spans="1:18" x14ac:dyDescent="0.3">
      <c r="A6894" s="1" t="s">
        <v>18848</v>
      </c>
      <c r="B6894" s="1" t="s">
        <v>26714</v>
      </c>
      <c r="C6894" s="1" t="s">
        <v>16</v>
      </c>
      <c r="D6894" s="1" t="s">
        <v>27</v>
      </c>
      <c r="E6894" s="1" t="s">
        <v>35</v>
      </c>
      <c r="F6894" s="2">
        <v>44817</v>
      </c>
      <c r="G6894" s="1" t="s">
        <v>18849</v>
      </c>
      <c r="H6894" s="1" t="s">
        <v>18850</v>
      </c>
      <c r="I6894" s="1" t="s">
        <v>52</v>
      </c>
      <c r="J6894" s="3" t="s">
        <v>33559</v>
      </c>
      <c r="K6894">
        <v>493</v>
      </c>
      <c r="L6894" s="1" t="s">
        <v>22</v>
      </c>
      <c r="M6894" s="2">
        <v>44818</v>
      </c>
      <c r="N6894" s="1" t="s">
        <v>43</v>
      </c>
      <c r="O6894" s="1" t="s">
        <v>44</v>
      </c>
      <c r="P6894" s="1">
        <f>_3___Healthcare_Data_v1[[#This Row],[Discharge Date]]-_3___Healthcare_Data_v1[[#This Row],[Date of Admission]]</f>
        <v>1</v>
      </c>
      <c r="Q6894" s="1">
        <f>IFERROR(_3___Healthcare_Data_v1[[#This Row],[ Billing Amount ]]/_3___Healthcare_Data_v1[[#This Row],[Days in Hospital]],0)</f>
        <v>24599.873009999999</v>
      </c>
      <c r="R6894" s="1" t="str">
        <f>IF(_3___Healthcare_Data_v1[[#This Row],[Age]]&gt;60,"Senior",IF(_3___Healthcare_Data_v1[[#This Row],[Age]]&gt;35,"Middle","Young"))</f>
        <v>Senior</v>
      </c>
    </row>
    <row r="6895" spans="1:18" x14ac:dyDescent="0.3">
      <c r="A6895" s="1" t="s">
        <v>18851</v>
      </c>
      <c r="B6895" s="1" t="s">
        <v>26646</v>
      </c>
      <c r="C6895" s="1" t="s">
        <v>16</v>
      </c>
      <c r="D6895" s="1" t="s">
        <v>62</v>
      </c>
      <c r="E6895" s="1" t="s">
        <v>26615</v>
      </c>
      <c r="F6895" s="2">
        <v>43494</v>
      </c>
      <c r="G6895" s="1" t="s">
        <v>18852</v>
      </c>
      <c r="H6895" s="1" t="s">
        <v>612</v>
      </c>
      <c r="I6895" s="1" t="s">
        <v>56</v>
      </c>
      <c r="J6895" s="3" t="s">
        <v>33560</v>
      </c>
      <c r="K6895">
        <v>342</v>
      </c>
      <c r="L6895" s="1" t="s">
        <v>22</v>
      </c>
      <c r="M6895" s="2">
        <v>43496</v>
      </c>
      <c r="N6895" s="1" t="s">
        <v>43</v>
      </c>
      <c r="O6895" s="1" t="s">
        <v>32</v>
      </c>
      <c r="P6895" s="1">
        <f>_3___Healthcare_Data_v1[[#This Row],[Discharge Date]]-_3___Healthcare_Data_v1[[#This Row],[Date of Admission]]</f>
        <v>2</v>
      </c>
      <c r="Q6895" s="1">
        <f>IFERROR(_3___Healthcare_Data_v1[[#This Row],[ Billing Amount ]]/_3___Healthcare_Data_v1[[#This Row],[Days in Hospital]],0)</f>
        <v>8449.1037799999995</v>
      </c>
      <c r="R6895" s="1" t="str">
        <f>IF(_3___Healthcare_Data_v1[[#This Row],[Age]]&gt;60,"Senior",IF(_3___Healthcare_Data_v1[[#This Row],[Age]]&gt;35,"Middle","Young"))</f>
        <v>Senior</v>
      </c>
    </row>
    <row r="6896" spans="1:18" x14ac:dyDescent="0.3">
      <c r="A6896" s="1" t="s">
        <v>18853</v>
      </c>
      <c r="B6896" s="1" t="s">
        <v>26666</v>
      </c>
      <c r="C6896" s="1" t="s">
        <v>16</v>
      </c>
      <c r="D6896" s="1" t="s">
        <v>62</v>
      </c>
      <c r="E6896" s="1" t="s">
        <v>69</v>
      </c>
      <c r="F6896" s="2">
        <v>43614</v>
      </c>
      <c r="G6896" s="1" t="s">
        <v>18854</v>
      </c>
      <c r="H6896" s="1" t="s">
        <v>18855</v>
      </c>
      <c r="I6896" s="1" t="s">
        <v>60</v>
      </c>
      <c r="J6896" s="3" t="s">
        <v>33561</v>
      </c>
      <c r="K6896">
        <v>245</v>
      </c>
      <c r="L6896" s="1" t="s">
        <v>38</v>
      </c>
      <c r="M6896" s="2">
        <v>43615</v>
      </c>
      <c r="N6896" s="1" t="s">
        <v>48</v>
      </c>
      <c r="O6896" s="1" t="s">
        <v>32</v>
      </c>
      <c r="P6896" s="1">
        <f>_3___Healthcare_Data_v1[[#This Row],[Discharge Date]]-_3___Healthcare_Data_v1[[#This Row],[Date of Admission]]</f>
        <v>1</v>
      </c>
      <c r="Q6896" s="1">
        <f>IFERROR(_3___Healthcare_Data_v1[[#This Row],[ Billing Amount ]]/_3___Healthcare_Data_v1[[#This Row],[Days in Hospital]],0)</f>
        <v>38327.808290000001</v>
      </c>
      <c r="R6896" s="1" t="str">
        <f>IF(_3___Healthcare_Data_v1[[#This Row],[Age]]&gt;60,"Senior",IF(_3___Healthcare_Data_v1[[#This Row],[Age]]&gt;35,"Middle","Young"))</f>
        <v>Senior</v>
      </c>
    </row>
    <row r="6897" spans="1:18" x14ac:dyDescent="0.3">
      <c r="A6897" s="1" t="s">
        <v>8228</v>
      </c>
      <c r="B6897" s="1" t="s">
        <v>26606</v>
      </c>
      <c r="C6897" s="1" t="s">
        <v>26</v>
      </c>
      <c r="D6897" s="1" t="s">
        <v>27</v>
      </c>
      <c r="E6897" s="1" t="s">
        <v>18</v>
      </c>
      <c r="F6897" s="2">
        <v>45003</v>
      </c>
      <c r="G6897" s="1" t="s">
        <v>18856</v>
      </c>
      <c r="H6897" s="1" t="s">
        <v>18857</v>
      </c>
      <c r="I6897" s="1" t="s">
        <v>52</v>
      </c>
      <c r="J6897" s="3" t="s">
        <v>33562</v>
      </c>
      <c r="K6897">
        <v>145</v>
      </c>
      <c r="L6897" s="1" t="s">
        <v>42</v>
      </c>
      <c r="M6897" s="2">
        <v>45013</v>
      </c>
      <c r="N6897" s="1" t="s">
        <v>43</v>
      </c>
      <c r="O6897" s="1" t="s">
        <v>44</v>
      </c>
      <c r="P6897" s="1">
        <f>_3___Healthcare_Data_v1[[#This Row],[Discharge Date]]-_3___Healthcare_Data_v1[[#This Row],[Date of Admission]]</f>
        <v>10</v>
      </c>
      <c r="Q6897" s="1">
        <f>IFERROR(_3___Healthcare_Data_v1[[#This Row],[ Billing Amount ]]/_3___Healthcare_Data_v1[[#This Row],[Days in Hospital]],0)</f>
        <v>4350.9880739999999</v>
      </c>
      <c r="R6897" s="1" t="str">
        <f>IF(_3___Healthcare_Data_v1[[#This Row],[Age]]&gt;60,"Senior",IF(_3___Healthcare_Data_v1[[#This Row],[Age]]&gt;35,"Middle","Young"))</f>
        <v>Senior</v>
      </c>
    </row>
    <row r="6898" spans="1:18" x14ac:dyDescent="0.3">
      <c r="A6898" s="1" t="s">
        <v>18858</v>
      </c>
      <c r="B6898" s="1" t="s">
        <v>26873</v>
      </c>
      <c r="C6898" s="1" t="s">
        <v>26</v>
      </c>
      <c r="D6898" s="1" t="s">
        <v>49</v>
      </c>
      <c r="E6898" s="1" t="s">
        <v>69</v>
      </c>
      <c r="F6898" s="2">
        <v>44561</v>
      </c>
      <c r="G6898" s="1" t="s">
        <v>10476</v>
      </c>
      <c r="H6898" s="1" t="s">
        <v>18859</v>
      </c>
      <c r="I6898" s="1" t="s">
        <v>56</v>
      </c>
      <c r="J6898" s="3" t="s">
        <v>33563</v>
      </c>
      <c r="K6898">
        <v>114</v>
      </c>
      <c r="L6898" s="1" t="s">
        <v>22</v>
      </c>
      <c r="M6898" s="2">
        <v>44567</v>
      </c>
      <c r="N6898" s="1" t="s">
        <v>23</v>
      </c>
      <c r="O6898" s="1" t="s">
        <v>44</v>
      </c>
      <c r="P6898" s="1">
        <f>_3___Healthcare_Data_v1[[#This Row],[Discharge Date]]-_3___Healthcare_Data_v1[[#This Row],[Date of Admission]]</f>
        <v>6</v>
      </c>
      <c r="Q6898" s="1">
        <f>IFERROR(_3___Healthcare_Data_v1[[#This Row],[ Billing Amount ]]/_3___Healthcare_Data_v1[[#This Row],[Days in Hospital]],0)</f>
        <v>7202.8197683333337</v>
      </c>
      <c r="R6898" s="1" t="str">
        <f>IF(_3___Healthcare_Data_v1[[#This Row],[Age]]&gt;60,"Senior",IF(_3___Healthcare_Data_v1[[#This Row],[Age]]&gt;35,"Middle","Young"))</f>
        <v>Senior</v>
      </c>
    </row>
    <row r="6899" spans="1:18" x14ac:dyDescent="0.3">
      <c r="A6899" s="1" t="s">
        <v>18860</v>
      </c>
      <c r="B6899" s="1" t="s">
        <v>26704</v>
      </c>
      <c r="C6899" s="1" t="s">
        <v>16</v>
      </c>
      <c r="D6899" s="1" t="s">
        <v>27</v>
      </c>
      <c r="E6899" s="1" t="s">
        <v>18</v>
      </c>
      <c r="F6899" s="2">
        <v>44408</v>
      </c>
      <c r="G6899" s="1" t="s">
        <v>18861</v>
      </c>
      <c r="H6899" s="1" t="s">
        <v>18862</v>
      </c>
      <c r="I6899" s="1" t="s">
        <v>26607</v>
      </c>
      <c r="J6899" s="3" t="s">
        <v>33564</v>
      </c>
      <c r="K6899">
        <v>181</v>
      </c>
      <c r="L6899" s="1" t="s">
        <v>38</v>
      </c>
      <c r="M6899" s="2">
        <v>44431</v>
      </c>
      <c r="N6899" s="1" t="s">
        <v>48</v>
      </c>
      <c r="O6899" s="1" t="s">
        <v>44</v>
      </c>
      <c r="P6899" s="1">
        <f>_3___Healthcare_Data_v1[[#This Row],[Discharge Date]]-_3___Healthcare_Data_v1[[#This Row],[Date of Admission]]</f>
        <v>23</v>
      </c>
      <c r="Q6899" s="1">
        <f>IFERROR(_3___Healthcare_Data_v1[[#This Row],[ Billing Amount ]]/_3___Healthcare_Data_v1[[#This Row],[Days in Hospital]],0)</f>
        <v>844.53773434782613</v>
      </c>
      <c r="R6899" s="1" t="str">
        <f>IF(_3___Healthcare_Data_v1[[#This Row],[Age]]&gt;60,"Senior",IF(_3___Healthcare_Data_v1[[#This Row],[Age]]&gt;35,"Middle","Young"))</f>
        <v>Senior</v>
      </c>
    </row>
    <row r="6900" spans="1:18" x14ac:dyDescent="0.3">
      <c r="A6900" s="1" t="s">
        <v>18863</v>
      </c>
      <c r="B6900" s="1" t="s">
        <v>26798</v>
      </c>
      <c r="C6900" s="1" t="s">
        <v>16</v>
      </c>
      <c r="D6900" s="1" t="s">
        <v>62</v>
      </c>
      <c r="E6900" s="1" t="s">
        <v>69</v>
      </c>
      <c r="F6900" s="2">
        <v>45184</v>
      </c>
      <c r="G6900" s="1" t="s">
        <v>18864</v>
      </c>
      <c r="H6900" s="1" t="s">
        <v>18865</v>
      </c>
      <c r="I6900" s="1" t="s">
        <v>52</v>
      </c>
      <c r="J6900" s="3" t="s">
        <v>33565</v>
      </c>
      <c r="K6900">
        <v>176</v>
      </c>
      <c r="L6900" s="1" t="s">
        <v>38</v>
      </c>
      <c r="M6900" s="2">
        <v>45195</v>
      </c>
      <c r="N6900" s="1" t="s">
        <v>48</v>
      </c>
      <c r="O6900" s="1" t="s">
        <v>44</v>
      </c>
      <c r="P6900" s="1">
        <f>_3___Healthcare_Data_v1[[#This Row],[Discharge Date]]-_3___Healthcare_Data_v1[[#This Row],[Date of Admission]]</f>
        <v>11</v>
      </c>
      <c r="Q6900" s="1">
        <f>IFERROR(_3___Healthcare_Data_v1[[#This Row],[ Billing Amount ]]/_3___Healthcare_Data_v1[[#This Row],[Days in Hospital]],0)</f>
        <v>5673.3670199999997</v>
      </c>
      <c r="R6900" s="1" t="str">
        <f>IF(_3___Healthcare_Data_v1[[#This Row],[Age]]&gt;60,"Senior",IF(_3___Healthcare_Data_v1[[#This Row],[Age]]&gt;35,"Middle","Young"))</f>
        <v>Senior</v>
      </c>
    </row>
    <row r="6901" spans="1:18" x14ac:dyDescent="0.3">
      <c r="A6901" s="1" t="s">
        <v>18866</v>
      </c>
      <c r="B6901" s="1" t="s">
        <v>26695</v>
      </c>
      <c r="C6901" s="1" t="s">
        <v>26</v>
      </c>
      <c r="D6901" s="1" t="s">
        <v>229</v>
      </c>
      <c r="E6901" s="1" t="s">
        <v>69</v>
      </c>
      <c r="F6901" s="2">
        <v>44391</v>
      </c>
      <c r="G6901" s="1" t="s">
        <v>18867</v>
      </c>
      <c r="H6901" s="1" t="s">
        <v>18868</v>
      </c>
      <c r="I6901" s="1" t="s">
        <v>60</v>
      </c>
      <c r="J6901" s="3" t="s">
        <v>33566</v>
      </c>
      <c r="K6901">
        <v>272</v>
      </c>
      <c r="L6901" s="1" t="s">
        <v>38</v>
      </c>
      <c r="M6901" s="2">
        <v>44407</v>
      </c>
      <c r="N6901" s="1" t="s">
        <v>43</v>
      </c>
      <c r="O6901" s="1" t="s">
        <v>32</v>
      </c>
      <c r="P6901" s="1">
        <f>_3___Healthcare_Data_v1[[#This Row],[Discharge Date]]-_3___Healthcare_Data_v1[[#This Row],[Date of Admission]]</f>
        <v>16</v>
      </c>
      <c r="Q6901" s="1">
        <f>IFERROR(_3___Healthcare_Data_v1[[#This Row],[ Billing Amount ]]/_3___Healthcare_Data_v1[[#This Row],[Days in Hospital]],0)</f>
        <v>978.42534187499996</v>
      </c>
      <c r="R6901" s="1" t="str">
        <f>IF(_3___Healthcare_Data_v1[[#This Row],[Age]]&gt;60,"Senior",IF(_3___Healthcare_Data_v1[[#This Row],[Age]]&gt;35,"Middle","Young"))</f>
        <v>Senior</v>
      </c>
    </row>
    <row r="6902" spans="1:18" x14ac:dyDescent="0.3">
      <c r="A6902" s="1" t="s">
        <v>18869</v>
      </c>
      <c r="B6902" s="1" t="s">
        <v>26634</v>
      </c>
      <c r="C6902" s="1" t="s">
        <v>16</v>
      </c>
      <c r="D6902" s="1" t="s">
        <v>229</v>
      </c>
      <c r="E6902" s="1" t="s">
        <v>26620</v>
      </c>
      <c r="F6902" s="2">
        <v>44069</v>
      </c>
      <c r="G6902" s="1" t="s">
        <v>18870</v>
      </c>
      <c r="H6902" s="1" t="s">
        <v>1561</v>
      </c>
      <c r="I6902" s="1" t="s">
        <v>26607</v>
      </c>
      <c r="J6902" s="3" t="s">
        <v>33567</v>
      </c>
      <c r="K6902">
        <v>122</v>
      </c>
      <c r="L6902" s="1" t="s">
        <v>42</v>
      </c>
      <c r="M6902" s="2">
        <v>44094</v>
      </c>
      <c r="N6902" s="1" t="s">
        <v>31</v>
      </c>
      <c r="O6902" s="1" t="s">
        <v>44</v>
      </c>
      <c r="P6902" s="1">
        <f>_3___Healthcare_Data_v1[[#This Row],[Discharge Date]]-_3___Healthcare_Data_v1[[#This Row],[Date of Admission]]</f>
        <v>25</v>
      </c>
      <c r="Q6902" s="1">
        <f>IFERROR(_3___Healthcare_Data_v1[[#This Row],[ Billing Amount ]]/_3___Healthcare_Data_v1[[#This Row],[Days in Hospital]],0)</f>
        <v>61.337171559999994</v>
      </c>
      <c r="R6902" s="1" t="str">
        <f>IF(_3___Healthcare_Data_v1[[#This Row],[Age]]&gt;60,"Senior",IF(_3___Healthcare_Data_v1[[#This Row],[Age]]&gt;35,"Middle","Young"))</f>
        <v>Senior</v>
      </c>
    </row>
    <row r="6903" spans="1:18" x14ac:dyDescent="0.3">
      <c r="A6903" s="1" t="s">
        <v>18871</v>
      </c>
      <c r="B6903" s="1" t="s">
        <v>26610</v>
      </c>
      <c r="C6903" s="1" t="s">
        <v>26</v>
      </c>
      <c r="D6903" s="1" t="s">
        <v>229</v>
      </c>
      <c r="E6903" s="1" t="s">
        <v>26620</v>
      </c>
      <c r="F6903" s="2">
        <v>45039</v>
      </c>
      <c r="G6903" s="1" t="s">
        <v>18872</v>
      </c>
      <c r="H6903" s="1" t="s">
        <v>18873</v>
      </c>
      <c r="I6903" s="1" t="s">
        <v>21</v>
      </c>
      <c r="J6903" s="3" t="s">
        <v>33568</v>
      </c>
      <c r="K6903">
        <v>468</v>
      </c>
      <c r="L6903" s="1" t="s">
        <v>38</v>
      </c>
      <c r="M6903" s="2">
        <v>45048</v>
      </c>
      <c r="N6903" s="1" t="s">
        <v>43</v>
      </c>
      <c r="O6903" s="1" t="s">
        <v>44</v>
      </c>
      <c r="P6903" s="1">
        <f>_3___Healthcare_Data_v1[[#This Row],[Discharge Date]]-_3___Healthcare_Data_v1[[#This Row],[Date of Admission]]</f>
        <v>9</v>
      </c>
      <c r="Q6903" s="1">
        <f>IFERROR(_3___Healthcare_Data_v1[[#This Row],[ Billing Amount ]]/_3___Healthcare_Data_v1[[#This Row],[Days in Hospital]],0)</f>
        <v>1570.2834444444443</v>
      </c>
      <c r="R6903" s="1" t="str">
        <f>IF(_3___Healthcare_Data_v1[[#This Row],[Age]]&gt;60,"Senior",IF(_3___Healthcare_Data_v1[[#This Row],[Age]]&gt;35,"Middle","Young"))</f>
        <v>Senior</v>
      </c>
    </row>
    <row r="6904" spans="1:18" x14ac:dyDescent="0.3">
      <c r="A6904" s="1" t="s">
        <v>18874</v>
      </c>
      <c r="B6904" s="1" t="s">
        <v>26704</v>
      </c>
      <c r="C6904" s="1" t="s">
        <v>16</v>
      </c>
      <c r="D6904" s="1" t="s">
        <v>34</v>
      </c>
      <c r="E6904" s="1" t="s">
        <v>26620</v>
      </c>
      <c r="F6904" s="2">
        <v>44553</v>
      </c>
      <c r="G6904" s="1" t="s">
        <v>18875</v>
      </c>
      <c r="H6904" s="1" t="s">
        <v>18876</v>
      </c>
      <c r="I6904" s="1" t="s">
        <v>26607</v>
      </c>
      <c r="J6904" s="3" t="s">
        <v>33569</v>
      </c>
      <c r="K6904">
        <v>341</v>
      </c>
      <c r="L6904" s="1" t="s">
        <v>42</v>
      </c>
      <c r="M6904" s="2">
        <v>44556</v>
      </c>
      <c r="N6904" s="1" t="s">
        <v>31</v>
      </c>
      <c r="O6904" s="1" t="s">
        <v>24</v>
      </c>
      <c r="P6904" s="1">
        <f>_3___Healthcare_Data_v1[[#This Row],[Discharge Date]]-_3___Healthcare_Data_v1[[#This Row],[Date of Admission]]</f>
        <v>3</v>
      </c>
      <c r="Q6904" s="1">
        <f>IFERROR(_3___Healthcare_Data_v1[[#This Row],[ Billing Amount ]]/_3___Healthcare_Data_v1[[#This Row],[Days in Hospital]],0)</f>
        <v>11601.680843333334</v>
      </c>
      <c r="R6904" s="1" t="str">
        <f>IF(_3___Healthcare_Data_v1[[#This Row],[Age]]&gt;60,"Senior",IF(_3___Healthcare_Data_v1[[#This Row],[Age]]&gt;35,"Middle","Young"))</f>
        <v>Senior</v>
      </c>
    </row>
    <row r="6905" spans="1:18" x14ac:dyDescent="0.3">
      <c r="A6905" s="1" t="s">
        <v>18877</v>
      </c>
      <c r="B6905" s="1" t="s">
        <v>26750</v>
      </c>
      <c r="C6905" s="1" t="s">
        <v>16</v>
      </c>
      <c r="D6905" s="1" t="s">
        <v>33539</v>
      </c>
      <c r="E6905" s="1" t="s">
        <v>18</v>
      </c>
      <c r="F6905" s="2">
        <v>45070</v>
      </c>
      <c r="G6905" s="1" t="s">
        <v>18878</v>
      </c>
      <c r="H6905" s="1" t="s">
        <v>18879</v>
      </c>
      <c r="I6905" s="1" t="s">
        <v>52</v>
      </c>
      <c r="J6905" s="3" t="s">
        <v>33570</v>
      </c>
      <c r="K6905">
        <v>358</v>
      </c>
      <c r="L6905" s="1" t="s">
        <v>38</v>
      </c>
      <c r="M6905" s="2">
        <v>45089</v>
      </c>
      <c r="N6905" s="1" t="s">
        <v>84</v>
      </c>
      <c r="O6905" s="1" t="s">
        <v>24</v>
      </c>
      <c r="P6905" s="1">
        <f>_3___Healthcare_Data_v1[[#This Row],[Discharge Date]]-_3___Healthcare_Data_v1[[#This Row],[Date of Admission]]</f>
        <v>19</v>
      </c>
      <c r="Q6905" s="1">
        <f>IFERROR(_3___Healthcare_Data_v1[[#This Row],[ Billing Amount ]]/_3___Healthcare_Data_v1[[#This Row],[Days in Hospital]],0)</f>
        <v>3030.9369221052634</v>
      </c>
      <c r="R6905" s="1" t="str">
        <f>IF(_3___Healthcare_Data_v1[[#This Row],[Age]]&gt;60,"Senior",IF(_3___Healthcare_Data_v1[[#This Row],[Age]]&gt;35,"Middle","Young"))</f>
        <v>Senior</v>
      </c>
    </row>
    <row r="6906" spans="1:18" x14ac:dyDescent="0.3">
      <c r="A6906" s="1" t="s">
        <v>18880</v>
      </c>
      <c r="B6906" s="1" t="s">
        <v>26668</v>
      </c>
      <c r="C6906" s="1" t="s">
        <v>16</v>
      </c>
      <c r="D6906" s="1" t="s">
        <v>62</v>
      </c>
      <c r="E6906" s="1" t="s">
        <v>26620</v>
      </c>
      <c r="F6906" s="2">
        <v>43661</v>
      </c>
      <c r="G6906" s="1" t="s">
        <v>10451</v>
      </c>
      <c r="H6906" s="1" t="s">
        <v>4720</v>
      </c>
      <c r="I6906" s="1" t="s">
        <v>52</v>
      </c>
      <c r="J6906" s="3" t="s">
        <v>33571</v>
      </c>
      <c r="K6906">
        <v>112</v>
      </c>
      <c r="L6906" s="1" t="s">
        <v>38</v>
      </c>
      <c r="M6906" s="2">
        <v>43678</v>
      </c>
      <c r="N6906" s="1" t="s">
        <v>43</v>
      </c>
      <c r="O6906" s="1" t="s">
        <v>44</v>
      </c>
      <c r="P6906" s="1">
        <f>_3___Healthcare_Data_v1[[#This Row],[Discharge Date]]-_3___Healthcare_Data_v1[[#This Row],[Date of Admission]]</f>
        <v>17</v>
      </c>
      <c r="Q6906" s="1">
        <f>IFERROR(_3___Healthcare_Data_v1[[#This Row],[ Billing Amount ]]/_3___Healthcare_Data_v1[[#This Row],[Days in Hospital]],0)</f>
        <v>400.19588288235298</v>
      </c>
      <c r="R6906" s="1" t="str">
        <f>IF(_3___Healthcare_Data_v1[[#This Row],[Age]]&gt;60,"Senior",IF(_3___Healthcare_Data_v1[[#This Row],[Age]]&gt;35,"Middle","Young"))</f>
        <v>Senior</v>
      </c>
    </row>
    <row r="6907" spans="1:18" x14ac:dyDescent="0.3">
      <c r="A6907" s="1" t="s">
        <v>18881</v>
      </c>
      <c r="B6907" s="1" t="s">
        <v>26850</v>
      </c>
      <c r="C6907" s="1" t="s">
        <v>16</v>
      </c>
      <c r="D6907" s="1" t="s">
        <v>34</v>
      </c>
      <c r="E6907" s="1" t="s">
        <v>69</v>
      </c>
      <c r="F6907" s="2">
        <v>44275</v>
      </c>
      <c r="G6907" s="1" t="s">
        <v>18882</v>
      </c>
      <c r="H6907" s="1" t="s">
        <v>18883</v>
      </c>
      <c r="I6907" s="1" t="s">
        <v>56</v>
      </c>
      <c r="J6907" s="3" t="s">
        <v>33572</v>
      </c>
      <c r="K6907">
        <v>115</v>
      </c>
      <c r="L6907" s="1" t="s">
        <v>22</v>
      </c>
      <c r="M6907" s="2">
        <v>44280</v>
      </c>
      <c r="N6907" s="1" t="s">
        <v>31</v>
      </c>
      <c r="O6907" s="1" t="s">
        <v>32</v>
      </c>
      <c r="P6907" s="1">
        <f>_3___Healthcare_Data_v1[[#This Row],[Discharge Date]]-_3___Healthcare_Data_v1[[#This Row],[Date of Admission]]</f>
        <v>5</v>
      </c>
      <c r="Q6907" s="1">
        <f>IFERROR(_3___Healthcare_Data_v1[[#This Row],[ Billing Amount ]]/_3___Healthcare_Data_v1[[#This Row],[Days in Hospital]],0)</f>
        <v>7825.8316739999991</v>
      </c>
      <c r="R6907" s="1" t="str">
        <f>IF(_3___Healthcare_Data_v1[[#This Row],[Age]]&gt;60,"Senior",IF(_3___Healthcare_Data_v1[[#This Row],[Age]]&gt;35,"Middle","Young"))</f>
        <v>Senior</v>
      </c>
    </row>
    <row r="6908" spans="1:18" x14ac:dyDescent="0.3">
      <c r="A6908" s="1" t="s">
        <v>18884</v>
      </c>
      <c r="B6908" s="1" t="s">
        <v>26708</v>
      </c>
      <c r="C6908" s="1" t="s">
        <v>26</v>
      </c>
      <c r="D6908" s="1" t="s">
        <v>33539</v>
      </c>
      <c r="E6908" s="1" t="s">
        <v>26620</v>
      </c>
      <c r="F6908" s="2">
        <v>44574</v>
      </c>
      <c r="G6908" s="1" t="s">
        <v>18885</v>
      </c>
      <c r="H6908" s="1" t="s">
        <v>18886</v>
      </c>
      <c r="I6908" s="1" t="s">
        <v>52</v>
      </c>
      <c r="J6908" s="3" t="s">
        <v>33573</v>
      </c>
      <c r="K6908">
        <v>242</v>
      </c>
      <c r="L6908" s="1" t="s">
        <v>42</v>
      </c>
      <c r="M6908" s="2">
        <v>44594</v>
      </c>
      <c r="N6908" s="1" t="s">
        <v>48</v>
      </c>
      <c r="O6908" s="1" t="s">
        <v>24</v>
      </c>
      <c r="P6908" s="1">
        <f>_3___Healthcare_Data_v1[[#This Row],[Discharge Date]]-_3___Healthcare_Data_v1[[#This Row],[Date of Admission]]</f>
        <v>20</v>
      </c>
      <c r="Q6908" s="1">
        <f>IFERROR(_3___Healthcare_Data_v1[[#This Row],[ Billing Amount ]]/_3___Healthcare_Data_v1[[#This Row],[Days in Hospital]],0)</f>
        <v>1020.2017035000001</v>
      </c>
      <c r="R6908" s="1" t="str">
        <f>IF(_3___Healthcare_Data_v1[[#This Row],[Age]]&gt;60,"Senior",IF(_3___Healthcare_Data_v1[[#This Row],[Age]]&gt;35,"Middle","Young"))</f>
        <v>Senior</v>
      </c>
    </row>
    <row r="6909" spans="1:18" x14ac:dyDescent="0.3">
      <c r="A6909" s="1" t="s">
        <v>18887</v>
      </c>
      <c r="B6909" s="1" t="s">
        <v>26725</v>
      </c>
      <c r="C6909" s="1" t="s">
        <v>16</v>
      </c>
      <c r="D6909" s="1" t="s">
        <v>27</v>
      </c>
      <c r="E6909" s="1" t="s">
        <v>26620</v>
      </c>
      <c r="F6909" s="2">
        <v>43782</v>
      </c>
      <c r="G6909" s="1" t="s">
        <v>13529</v>
      </c>
      <c r="H6909" s="1" t="s">
        <v>18888</v>
      </c>
      <c r="I6909" s="1" t="s">
        <v>52</v>
      </c>
      <c r="J6909" s="3" t="s">
        <v>33574</v>
      </c>
      <c r="K6909">
        <v>389</v>
      </c>
      <c r="L6909" s="1" t="s">
        <v>38</v>
      </c>
      <c r="M6909" s="2">
        <v>43800</v>
      </c>
      <c r="N6909" s="1" t="s">
        <v>84</v>
      </c>
      <c r="O6909" s="1" t="s">
        <v>44</v>
      </c>
      <c r="P6909" s="1">
        <f>_3___Healthcare_Data_v1[[#This Row],[Discharge Date]]-_3___Healthcare_Data_v1[[#This Row],[Date of Admission]]</f>
        <v>18</v>
      </c>
      <c r="Q6909" s="1">
        <f>IFERROR(_3___Healthcare_Data_v1[[#This Row],[ Billing Amount ]]/_3___Healthcare_Data_v1[[#This Row],[Days in Hospital]],0)</f>
        <v>1284.6960200000001</v>
      </c>
      <c r="R6909" s="1" t="str">
        <f>IF(_3___Healthcare_Data_v1[[#This Row],[Age]]&gt;60,"Senior",IF(_3___Healthcare_Data_v1[[#This Row],[Age]]&gt;35,"Middle","Young"))</f>
        <v>Senior</v>
      </c>
    </row>
    <row r="6910" spans="1:18" x14ac:dyDescent="0.3">
      <c r="A6910" s="1" t="s">
        <v>18889</v>
      </c>
      <c r="B6910" s="1" t="s">
        <v>26725</v>
      </c>
      <c r="C6910" s="1" t="s">
        <v>26</v>
      </c>
      <c r="D6910" s="1" t="s">
        <v>114</v>
      </c>
      <c r="E6910" s="1" t="s">
        <v>26620</v>
      </c>
      <c r="F6910" s="2">
        <v>44234</v>
      </c>
      <c r="G6910" s="1" t="s">
        <v>18890</v>
      </c>
      <c r="H6910" s="1" t="s">
        <v>18891</v>
      </c>
      <c r="I6910" s="1" t="s">
        <v>60</v>
      </c>
      <c r="J6910" s="3" t="s">
        <v>33575</v>
      </c>
      <c r="K6910">
        <v>177</v>
      </c>
      <c r="L6910" s="1" t="s">
        <v>42</v>
      </c>
      <c r="M6910" s="2">
        <v>44248</v>
      </c>
      <c r="N6910" s="1" t="s">
        <v>84</v>
      </c>
      <c r="O6910" s="1" t="s">
        <v>32</v>
      </c>
      <c r="P6910" s="1">
        <f>_3___Healthcare_Data_v1[[#This Row],[Discharge Date]]-_3___Healthcare_Data_v1[[#This Row],[Date of Admission]]</f>
        <v>14</v>
      </c>
      <c r="Q6910" s="1">
        <f>IFERROR(_3___Healthcare_Data_v1[[#This Row],[ Billing Amount ]]/_3___Healthcare_Data_v1[[#This Row],[Days in Hospital]],0)</f>
        <v>1085.2061835714287</v>
      </c>
      <c r="R6910" s="1" t="str">
        <f>IF(_3___Healthcare_Data_v1[[#This Row],[Age]]&gt;60,"Senior",IF(_3___Healthcare_Data_v1[[#This Row],[Age]]&gt;35,"Middle","Young"))</f>
        <v>Senior</v>
      </c>
    </row>
    <row r="6911" spans="1:18" x14ac:dyDescent="0.3">
      <c r="A6911" s="1" t="s">
        <v>18892</v>
      </c>
      <c r="B6911" s="1" t="s">
        <v>26994</v>
      </c>
      <c r="C6911" s="1" t="s">
        <v>16</v>
      </c>
      <c r="D6911" s="1" t="s">
        <v>27</v>
      </c>
      <c r="E6911" s="1" t="s">
        <v>26620</v>
      </c>
      <c r="F6911" s="2">
        <v>43450</v>
      </c>
      <c r="G6911" s="1" t="s">
        <v>18893</v>
      </c>
      <c r="H6911" s="1" t="s">
        <v>18894</v>
      </c>
      <c r="I6911" s="1" t="s">
        <v>56</v>
      </c>
      <c r="J6911" s="3" t="s">
        <v>33576</v>
      </c>
      <c r="K6911">
        <v>203</v>
      </c>
      <c r="L6911" s="1" t="s">
        <v>42</v>
      </c>
      <c r="M6911" s="2">
        <v>43476</v>
      </c>
      <c r="N6911" s="1" t="s">
        <v>84</v>
      </c>
      <c r="O6911" s="1" t="s">
        <v>32</v>
      </c>
      <c r="P6911" s="1">
        <f>_3___Healthcare_Data_v1[[#This Row],[Discharge Date]]-_3___Healthcare_Data_v1[[#This Row],[Date of Admission]]</f>
        <v>26</v>
      </c>
      <c r="Q6911" s="1">
        <f>IFERROR(_3___Healthcare_Data_v1[[#This Row],[ Billing Amount ]]/_3___Healthcare_Data_v1[[#This Row],[Days in Hospital]],0)</f>
        <v>126.05382676923077</v>
      </c>
      <c r="R6911" s="1" t="str">
        <f>IF(_3___Healthcare_Data_v1[[#This Row],[Age]]&gt;60,"Senior",IF(_3___Healthcare_Data_v1[[#This Row],[Age]]&gt;35,"Middle","Young"))</f>
        <v>Senior</v>
      </c>
    </row>
    <row r="6912" spans="1:18" x14ac:dyDescent="0.3">
      <c r="A6912" s="1" t="s">
        <v>18895</v>
      </c>
      <c r="B6912" s="1" t="s">
        <v>26630</v>
      </c>
      <c r="C6912" s="1" t="s">
        <v>16</v>
      </c>
      <c r="D6912" s="1" t="s">
        <v>62</v>
      </c>
      <c r="E6912" s="1" t="s">
        <v>18</v>
      </c>
      <c r="F6912" s="2">
        <v>44288</v>
      </c>
      <c r="G6912" s="1" t="s">
        <v>18896</v>
      </c>
      <c r="H6912" s="1" t="s">
        <v>16989</v>
      </c>
      <c r="I6912" s="1" t="s">
        <v>52</v>
      </c>
      <c r="J6912" s="3" t="s">
        <v>33577</v>
      </c>
      <c r="K6912">
        <v>360</v>
      </c>
      <c r="L6912" s="1" t="s">
        <v>42</v>
      </c>
      <c r="M6912" s="2">
        <v>44306</v>
      </c>
      <c r="N6912" s="1" t="s">
        <v>43</v>
      </c>
      <c r="O6912" s="1" t="s">
        <v>32</v>
      </c>
      <c r="P6912" s="1">
        <f>_3___Healthcare_Data_v1[[#This Row],[Discharge Date]]-_3___Healthcare_Data_v1[[#This Row],[Date of Admission]]</f>
        <v>18</v>
      </c>
      <c r="Q6912" s="1">
        <f>IFERROR(_3___Healthcare_Data_v1[[#This Row],[ Billing Amount ]]/_3___Healthcare_Data_v1[[#This Row],[Days in Hospital]],0)</f>
        <v>925.402813888889</v>
      </c>
      <c r="R6912" s="1" t="str">
        <f>IF(_3___Healthcare_Data_v1[[#This Row],[Age]]&gt;60,"Senior",IF(_3___Healthcare_Data_v1[[#This Row],[Age]]&gt;35,"Middle","Young"))</f>
        <v>Senior</v>
      </c>
    </row>
    <row r="6913" spans="1:18" x14ac:dyDescent="0.3">
      <c r="A6913" s="1" t="s">
        <v>18897</v>
      </c>
      <c r="B6913" s="1" t="s">
        <v>26672</v>
      </c>
      <c r="C6913" s="1" t="s">
        <v>16</v>
      </c>
      <c r="D6913" s="1" t="s">
        <v>114</v>
      </c>
      <c r="E6913" s="1" t="s">
        <v>35</v>
      </c>
      <c r="F6913" s="2">
        <v>44398</v>
      </c>
      <c r="G6913" s="1" t="s">
        <v>18898</v>
      </c>
      <c r="H6913" s="1" t="s">
        <v>18899</v>
      </c>
      <c r="I6913" s="1" t="s">
        <v>60</v>
      </c>
      <c r="J6913" s="3" t="s">
        <v>33578</v>
      </c>
      <c r="K6913">
        <v>229</v>
      </c>
      <c r="L6913" s="1" t="s">
        <v>22</v>
      </c>
      <c r="M6913" s="2">
        <v>44404</v>
      </c>
      <c r="N6913" s="1" t="s">
        <v>84</v>
      </c>
      <c r="O6913" s="1" t="s">
        <v>44</v>
      </c>
      <c r="P6913" s="1">
        <f>_3___Healthcare_Data_v1[[#This Row],[Discharge Date]]-_3___Healthcare_Data_v1[[#This Row],[Date of Admission]]</f>
        <v>6</v>
      </c>
      <c r="Q6913" s="1">
        <f>IFERROR(_3___Healthcare_Data_v1[[#This Row],[ Billing Amount ]]/_3___Healthcare_Data_v1[[#This Row],[Days in Hospital]],0)</f>
        <v>1543.3054651666669</v>
      </c>
      <c r="R6913" s="1" t="str">
        <f>IF(_3___Healthcare_Data_v1[[#This Row],[Age]]&gt;60,"Senior",IF(_3___Healthcare_Data_v1[[#This Row],[Age]]&gt;35,"Middle","Young"))</f>
        <v>Senior</v>
      </c>
    </row>
    <row r="6914" spans="1:18" x14ac:dyDescent="0.3">
      <c r="A6914" s="1" t="s">
        <v>18900</v>
      </c>
      <c r="B6914" s="1" t="s">
        <v>26873</v>
      </c>
      <c r="C6914" s="1" t="s">
        <v>16</v>
      </c>
      <c r="D6914" s="1" t="s">
        <v>33539</v>
      </c>
      <c r="E6914" s="1" t="s">
        <v>26620</v>
      </c>
      <c r="F6914" s="2">
        <v>45090</v>
      </c>
      <c r="G6914" s="1" t="s">
        <v>5812</v>
      </c>
      <c r="H6914" s="1" t="s">
        <v>18901</v>
      </c>
      <c r="I6914" s="1" t="s">
        <v>60</v>
      </c>
      <c r="J6914" s="3" t="s">
        <v>33579</v>
      </c>
      <c r="K6914">
        <v>406</v>
      </c>
      <c r="L6914" s="1" t="s">
        <v>42</v>
      </c>
      <c r="M6914" s="2">
        <v>45119</v>
      </c>
      <c r="N6914" s="1" t="s">
        <v>23</v>
      </c>
      <c r="O6914" s="1" t="s">
        <v>44</v>
      </c>
      <c r="P6914" s="1">
        <f>_3___Healthcare_Data_v1[[#This Row],[Discharge Date]]-_3___Healthcare_Data_v1[[#This Row],[Date of Admission]]</f>
        <v>29</v>
      </c>
      <c r="Q6914" s="1">
        <f>IFERROR(_3___Healthcare_Data_v1[[#This Row],[ Billing Amount ]]/_3___Healthcare_Data_v1[[#This Row],[Days in Hospital]],0)</f>
        <v>805.30916379310338</v>
      </c>
      <c r="R6914" s="1" t="str">
        <f>IF(_3___Healthcare_Data_v1[[#This Row],[Age]]&gt;60,"Senior",IF(_3___Healthcare_Data_v1[[#This Row],[Age]]&gt;35,"Middle","Young"))</f>
        <v>Senior</v>
      </c>
    </row>
    <row r="6915" spans="1:18" x14ac:dyDescent="0.3">
      <c r="A6915" s="1" t="s">
        <v>10243</v>
      </c>
      <c r="B6915" s="1" t="s">
        <v>26928</v>
      </c>
      <c r="C6915" s="1" t="s">
        <v>26</v>
      </c>
      <c r="D6915" s="1" t="s">
        <v>27</v>
      </c>
      <c r="E6915" s="1" t="s">
        <v>28</v>
      </c>
      <c r="F6915" s="2">
        <v>44694</v>
      </c>
      <c r="G6915" s="1" t="s">
        <v>18902</v>
      </c>
      <c r="H6915" s="1" t="s">
        <v>18903</v>
      </c>
      <c r="I6915" s="1" t="s">
        <v>21</v>
      </c>
      <c r="J6915" s="3" t="s">
        <v>33580</v>
      </c>
      <c r="K6915">
        <v>214</v>
      </c>
      <c r="L6915" s="1" t="s">
        <v>38</v>
      </c>
      <c r="M6915" s="2">
        <v>44719</v>
      </c>
      <c r="N6915" s="1" t="s">
        <v>43</v>
      </c>
      <c r="O6915" s="1" t="s">
        <v>24</v>
      </c>
      <c r="P6915" s="1">
        <f>_3___Healthcare_Data_v1[[#This Row],[Discharge Date]]-_3___Healthcare_Data_v1[[#This Row],[Date of Admission]]</f>
        <v>25</v>
      </c>
      <c r="Q6915" s="1">
        <f>IFERROR(_3___Healthcare_Data_v1[[#This Row],[ Billing Amount ]]/_3___Healthcare_Data_v1[[#This Row],[Days in Hospital]],0)</f>
        <v>392.58265167999997</v>
      </c>
      <c r="R6915" s="1" t="str">
        <f>IF(_3___Healthcare_Data_v1[[#This Row],[Age]]&gt;60,"Senior",IF(_3___Healthcare_Data_v1[[#This Row],[Age]]&gt;35,"Middle","Young"))</f>
        <v>Senior</v>
      </c>
    </row>
    <row r="6916" spans="1:18" x14ac:dyDescent="0.3">
      <c r="A6916" s="1" t="s">
        <v>18904</v>
      </c>
      <c r="B6916" s="1" t="s">
        <v>26759</v>
      </c>
      <c r="C6916" s="1" t="s">
        <v>16</v>
      </c>
      <c r="D6916" s="1" t="s">
        <v>114</v>
      </c>
      <c r="E6916" s="1" t="s">
        <v>18</v>
      </c>
      <c r="F6916" s="2">
        <v>44785</v>
      </c>
      <c r="G6916" s="1" t="s">
        <v>18905</v>
      </c>
      <c r="H6916" s="1" t="s">
        <v>18906</v>
      </c>
      <c r="I6916" s="1" t="s">
        <v>26607</v>
      </c>
      <c r="J6916" s="3" t="s">
        <v>33581</v>
      </c>
      <c r="K6916">
        <v>250</v>
      </c>
      <c r="L6916" s="1" t="s">
        <v>38</v>
      </c>
      <c r="M6916" s="2">
        <v>44809</v>
      </c>
      <c r="N6916" s="1" t="s">
        <v>43</v>
      </c>
      <c r="O6916" s="1" t="s">
        <v>44</v>
      </c>
      <c r="P6916" s="1">
        <f>_3___Healthcare_Data_v1[[#This Row],[Discharge Date]]-_3___Healthcare_Data_v1[[#This Row],[Date of Admission]]</f>
        <v>24</v>
      </c>
      <c r="Q6916" s="1">
        <f>IFERROR(_3___Healthcare_Data_v1[[#This Row],[ Billing Amount ]]/_3___Healthcare_Data_v1[[#This Row],[Days in Hospital]],0)</f>
        <v>1811.8720316666668</v>
      </c>
      <c r="R6916" s="1" t="str">
        <f>IF(_3___Healthcare_Data_v1[[#This Row],[Age]]&gt;60,"Senior",IF(_3___Healthcare_Data_v1[[#This Row],[Age]]&gt;35,"Middle","Young"))</f>
        <v>Senior</v>
      </c>
    </row>
    <row r="6917" spans="1:18" x14ac:dyDescent="0.3">
      <c r="A6917" s="1" t="s">
        <v>18907</v>
      </c>
      <c r="B6917" s="1" t="s">
        <v>26755</v>
      </c>
      <c r="C6917" s="1" t="s">
        <v>16</v>
      </c>
      <c r="D6917" s="1" t="s">
        <v>34</v>
      </c>
      <c r="E6917" s="1" t="s">
        <v>26620</v>
      </c>
      <c r="F6917" s="2">
        <v>43655</v>
      </c>
      <c r="G6917" s="1" t="s">
        <v>18908</v>
      </c>
      <c r="H6917" s="1" t="s">
        <v>18909</v>
      </c>
      <c r="I6917" s="1" t="s">
        <v>52</v>
      </c>
      <c r="J6917" s="3" t="s">
        <v>33582</v>
      </c>
      <c r="K6917">
        <v>104</v>
      </c>
      <c r="L6917" s="1" t="s">
        <v>42</v>
      </c>
      <c r="M6917" s="2">
        <v>43679</v>
      </c>
      <c r="N6917" s="1" t="s">
        <v>84</v>
      </c>
      <c r="O6917" s="1" t="s">
        <v>44</v>
      </c>
      <c r="P6917" s="1">
        <f>_3___Healthcare_Data_v1[[#This Row],[Discharge Date]]-_3___Healthcare_Data_v1[[#This Row],[Date of Admission]]</f>
        <v>24</v>
      </c>
      <c r="Q6917" s="1">
        <f>IFERROR(_3___Healthcare_Data_v1[[#This Row],[ Billing Amount ]]/_3___Healthcare_Data_v1[[#This Row],[Days in Hospital]],0)</f>
        <v>550.47237625000002</v>
      </c>
      <c r="R6917" s="1" t="str">
        <f>IF(_3___Healthcare_Data_v1[[#This Row],[Age]]&gt;60,"Senior",IF(_3___Healthcare_Data_v1[[#This Row],[Age]]&gt;35,"Middle","Young"))</f>
        <v>Senior</v>
      </c>
    </row>
    <row r="6918" spans="1:18" x14ac:dyDescent="0.3">
      <c r="A6918" s="1" t="s">
        <v>18910</v>
      </c>
      <c r="B6918" s="1" t="s">
        <v>26803</v>
      </c>
      <c r="C6918" s="1" t="s">
        <v>26</v>
      </c>
      <c r="D6918" s="1" t="s">
        <v>229</v>
      </c>
      <c r="E6918" s="1" t="s">
        <v>35</v>
      </c>
      <c r="F6918" s="2">
        <v>43510</v>
      </c>
      <c r="G6918" s="1" t="s">
        <v>18911</v>
      </c>
      <c r="H6918" s="1" t="s">
        <v>18912</v>
      </c>
      <c r="I6918" s="1" t="s">
        <v>21</v>
      </c>
      <c r="J6918" s="3" t="s">
        <v>33583</v>
      </c>
      <c r="K6918">
        <v>374</v>
      </c>
      <c r="L6918" s="1" t="s">
        <v>42</v>
      </c>
      <c r="M6918" s="2">
        <v>43537</v>
      </c>
      <c r="N6918" s="1" t="s">
        <v>31</v>
      </c>
      <c r="O6918" s="1" t="s">
        <v>32</v>
      </c>
      <c r="P6918" s="1">
        <f>_3___Healthcare_Data_v1[[#This Row],[Discharge Date]]-_3___Healthcare_Data_v1[[#This Row],[Date of Admission]]</f>
        <v>27</v>
      </c>
      <c r="Q6918" s="1">
        <f>IFERROR(_3___Healthcare_Data_v1[[#This Row],[ Billing Amount ]]/_3___Healthcare_Data_v1[[#This Row],[Days in Hospital]],0)</f>
        <v>555.25308851851855</v>
      </c>
      <c r="R6918" s="1" t="str">
        <f>IF(_3___Healthcare_Data_v1[[#This Row],[Age]]&gt;60,"Senior",IF(_3___Healthcare_Data_v1[[#This Row],[Age]]&gt;35,"Middle","Young"))</f>
        <v>Senior</v>
      </c>
    </row>
    <row r="6919" spans="1:18" x14ac:dyDescent="0.3">
      <c r="A6919" s="1" t="s">
        <v>18913</v>
      </c>
      <c r="B6919" s="1" t="s">
        <v>26606</v>
      </c>
      <c r="C6919" s="1" t="s">
        <v>26</v>
      </c>
      <c r="D6919" s="1" t="s">
        <v>62</v>
      </c>
      <c r="E6919" s="1" t="s">
        <v>35</v>
      </c>
      <c r="F6919" s="2">
        <v>44980</v>
      </c>
      <c r="G6919" s="1" t="s">
        <v>18914</v>
      </c>
      <c r="H6919" s="1" t="s">
        <v>18915</v>
      </c>
      <c r="I6919" s="1" t="s">
        <v>26607</v>
      </c>
      <c r="J6919" s="3" t="s">
        <v>33584</v>
      </c>
      <c r="K6919">
        <v>211</v>
      </c>
      <c r="L6919" s="1" t="s">
        <v>38</v>
      </c>
      <c r="M6919" s="2">
        <v>44997</v>
      </c>
      <c r="N6919" s="1" t="s">
        <v>23</v>
      </c>
      <c r="O6919" s="1" t="s">
        <v>44</v>
      </c>
      <c r="P6919" s="1">
        <f>_3___Healthcare_Data_v1[[#This Row],[Discharge Date]]-_3___Healthcare_Data_v1[[#This Row],[Date of Admission]]</f>
        <v>17</v>
      </c>
      <c r="Q6919" s="1">
        <f>IFERROR(_3___Healthcare_Data_v1[[#This Row],[ Billing Amount ]]/_3___Healthcare_Data_v1[[#This Row],[Days in Hospital]],0)</f>
        <v>369.76117270588236</v>
      </c>
      <c r="R6919" s="1" t="str">
        <f>IF(_3___Healthcare_Data_v1[[#This Row],[Age]]&gt;60,"Senior",IF(_3___Healthcare_Data_v1[[#This Row],[Age]]&gt;35,"Middle","Young"))</f>
        <v>Senior</v>
      </c>
    </row>
    <row r="6920" spans="1:18" x14ac:dyDescent="0.3">
      <c r="A6920" s="1" t="s">
        <v>18916</v>
      </c>
      <c r="B6920" s="1" t="s">
        <v>26619</v>
      </c>
      <c r="C6920" s="1" t="s">
        <v>26</v>
      </c>
      <c r="D6920" s="1" t="s">
        <v>34</v>
      </c>
      <c r="E6920" s="1" t="s">
        <v>35</v>
      </c>
      <c r="F6920" s="2">
        <v>44564</v>
      </c>
      <c r="G6920" s="1" t="s">
        <v>18917</v>
      </c>
      <c r="H6920" s="1" t="s">
        <v>18918</v>
      </c>
      <c r="I6920" s="1" t="s">
        <v>26607</v>
      </c>
      <c r="J6920" s="3" t="s">
        <v>33585</v>
      </c>
      <c r="K6920">
        <v>276</v>
      </c>
      <c r="L6920" s="1" t="s">
        <v>22</v>
      </c>
      <c r="M6920" s="2">
        <v>44572</v>
      </c>
      <c r="N6920" s="1" t="s">
        <v>84</v>
      </c>
      <c r="O6920" s="1" t="s">
        <v>32</v>
      </c>
      <c r="P6920" s="1">
        <f>_3___Healthcare_Data_v1[[#This Row],[Discharge Date]]-_3___Healthcare_Data_v1[[#This Row],[Date of Admission]]</f>
        <v>8</v>
      </c>
      <c r="Q6920" s="1">
        <f>IFERROR(_3___Healthcare_Data_v1[[#This Row],[ Billing Amount ]]/_3___Healthcare_Data_v1[[#This Row],[Days in Hospital]],0)</f>
        <v>1037.45549325</v>
      </c>
      <c r="R6920" s="1" t="str">
        <f>IF(_3___Healthcare_Data_v1[[#This Row],[Age]]&gt;60,"Senior",IF(_3___Healthcare_Data_v1[[#This Row],[Age]]&gt;35,"Middle","Young"))</f>
        <v>Senior</v>
      </c>
    </row>
    <row r="6921" spans="1:18" x14ac:dyDescent="0.3">
      <c r="A6921" s="1" t="s">
        <v>18919</v>
      </c>
      <c r="B6921" s="1" t="s">
        <v>26779</v>
      </c>
      <c r="C6921" s="1" t="s">
        <v>26</v>
      </c>
      <c r="D6921" s="1" t="s">
        <v>27</v>
      </c>
      <c r="E6921" s="1" t="s">
        <v>69</v>
      </c>
      <c r="F6921" s="2">
        <v>44042</v>
      </c>
      <c r="G6921" s="1" t="s">
        <v>18920</v>
      </c>
      <c r="H6921" s="1" t="s">
        <v>18921</v>
      </c>
      <c r="I6921" s="1" t="s">
        <v>56</v>
      </c>
      <c r="J6921" s="3" t="s">
        <v>33586</v>
      </c>
      <c r="K6921">
        <v>476</v>
      </c>
      <c r="L6921" s="1" t="s">
        <v>38</v>
      </c>
      <c r="M6921" s="2">
        <v>44064</v>
      </c>
      <c r="N6921" s="1" t="s">
        <v>48</v>
      </c>
      <c r="O6921" s="1" t="s">
        <v>44</v>
      </c>
      <c r="P6921" s="1">
        <f>_3___Healthcare_Data_v1[[#This Row],[Discharge Date]]-_3___Healthcare_Data_v1[[#This Row],[Date of Admission]]</f>
        <v>22</v>
      </c>
      <c r="Q6921" s="1">
        <f>IFERROR(_3___Healthcare_Data_v1[[#This Row],[ Billing Amount ]]/_3___Healthcare_Data_v1[[#This Row],[Days in Hospital]],0)</f>
        <v>1754.595673181818</v>
      </c>
      <c r="R6921" s="1" t="str">
        <f>IF(_3___Healthcare_Data_v1[[#This Row],[Age]]&gt;60,"Senior",IF(_3___Healthcare_Data_v1[[#This Row],[Age]]&gt;35,"Middle","Young"))</f>
        <v>Senior</v>
      </c>
    </row>
    <row r="6922" spans="1:18" x14ac:dyDescent="0.3">
      <c r="A6922" s="1" t="s">
        <v>1248</v>
      </c>
      <c r="B6922" s="1" t="s">
        <v>26798</v>
      </c>
      <c r="C6922" s="1" t="s">
        <v>26</v>
      </c>
      <c r="D6922" s="1" t="s">
        <v>89</v>
      </c>
      <c r="E6922" s="1" t="s">
        <v>26620</v>
      </c>
      <c r="F6922" s="2">
        <v>44813</v>
      </c>
      <c r="G6922" s="1" t="s">
        <v>1951</v>
      </c>
      <c r="H6922" s="1" t="s">
        <v>18922</v>
      </c>
      <c r="I6922" s="1" t="s">
        <v>60</v>
      </c>
      <c r="J6922" s="3" t="s">
        <v>33587</v>
      </c>
      <c r="K6922">
        <v>441</v>
      </c>
      <c r="L6922" s="1" t="s">
        <v>42</v>
      </c>
      <c r="M6922" s="2">
        <v>44820</v>
      </c>
      <c r="N6922" s="1" t="s">
        <v>23</v>
      </c>
      <c r="O6922" s="1" t="s">
        <v>44</v>
      </c>
      <c r="P6922" s="1">
        <f>_3___Healthcare_Data_v1[[#This Row],[Discharge Date]]-_3___Healthcare_Data_v1[[#This Row],[Date of Admission]]</f>
        <v>7</v>
      </c>
      <c r="Q6922" s="1">
        <f>IFERROR(_3___Healthcare_Data_v1[[#This Row],[ Billing Amount ]]/_3___Healthcare_Data_v1[[#This Row],[Days in Hospital]],0)</f>
        <v>297.67440457142857</v>
      </c>
      <c r="R6922" s="1" t="str">
        <f>IF(_3___Healthcare_Data_v1[[#This Row],[Age]]&gt;60,"Senior",IF(_3___Healthcare_Data_v1[[#This Row],[Age]]&gt;35,"Middle","Young"))</f>
        <v>Senior</v>
      </c>
    </row>
    <row r="6923" spans="1:18" x14ac:dyDescent="0.3">
      <c r="A6923" s="1" t="s">
        <v>18923</v>
      </c>
      <c r="B6923" s="1" t="s">
        <v>26759</v>
      </c>
      <c r="C6923" s="1" t="s">
        <v>26</v>
      </c>
      <c r="D6923" s="1" t="s">
        <v>34</v>
      </c>
      <c r="E6923" s="1" t="s">
        <v>35</v>
      </c>
      <c r="F6923" s="2">
        <v>44172</v>
      </c>
      <c r="G6923" s="1" t="s">
        <v>18924</v>
      </c>
      <c r="H6923" s="1" t="s">
        <v>18925</v>
      </c>
      <c r="I6923" s="1" t="s">
        <v>60</v>
      </c>
      <c r="J6923" s="3" t="s">
        <v>33588</v>
      </c>
      <c r="K6923">
        <v>375</v>
      </c>
      <c r="L6923" s="1" t="s">
        <v>42</v>
      </c>
      <c r="M6923" s="2">
        <v>44190</v>
      </c>
      <c r="N6923" s="1" t="s">
        <v>31</v>
      </c>
      <c r="O6923" s="1" t="s">
        <v>44</v>
      </c>
      <c r="P6923" s="1">
        <f>_3___Healthcare_Data_v1[[#This Row],[Discharge Date]]-_3___Healthcare_Data_v1[[#This Row],[Date of Admission]]</f>
        <v>18</v>
      </c>
      <c r="Q6923" s="1">
        <f>IFERROR(_3___Healthcare_Data_v1[[#This Row],[ Billing Amount ]]/_3___Healthcare_Data_v1[[#This Row],[Days in Hospital]],0)</f>
        <v>773.89551777777774</v>
      </c>
      <c r="R6923" s="1" t="str">
        <f>IF(_3___Healthcare_Data_v1[[#This Row],[Age]]&gt;60,"Senior",IF(_3___Healthcare_Data_v1[[#This Row],[Age]]&gt;35,"Middle","Young"))</f>
        <v>Senior</v>
      </c>
    </row>
    <row r="6924" spans="1:18" x14ac:dyDescent="0.3">
      <c r="A6924" s="1" t="s">
        <v>18926</v>
      </c>
      <c r="B6924" s="1" t="s">
        <v>26822</v>
      </c>
      <c r="C6924" s="1" t="s">
        <v>16</v>
      </c>
      <c r="D6924" s="1" t="s">
        <v>229</v>
      </c>
      <c r="E6924" s="1" t="s">
        <v>69</v>
      </c>
      <c r="F6924" s="2">
        <v>44800</v>
      </c>
      <c r="G6924" s="1" t="s">
        <v>18927</v>
      </c>
      <c r="H6924" s="1" t="s">
        <v>18928</v>
      </c>
      <c r="I6924" s="1" t="s">
        <v>52</v>
      </c>
      <c r="J6924" s="3" t="s">
        <v>33589</v>
      </c>
      <c r="K6924">
        <v>220</v>
      </c>
      <c r="L6924" s="1" t="s">
        <v>22</v>
      </c>
      <c r="M6924" s="2">
        <v>44818</v>
      </c>
      <c r="N6924" s="1" t="s">
        <v>23</v>
      </c>
      <c r="O6924" s="1" t="s">
        <v>32</v>
      </c>
      <c r="P6924" s="1">
        <f>_3___Healthcare_Data_v1[[#This Row],[Discharge Date]]-_3___Healthcare_Data_v1[[#This Row],[Date of Admission]]</f>
        <v>18</v>
      </c>
      <c r="Q6924" s="1">
        <f>IFERROR(_3___Healthcare_Data_v1[[#This Row],[ Billing Amount ]]/_3___Healthcare_Data_v1[[#This Row],[Days in Hospital]],0)</f>
        <v>522.94741250000004</v>
      </c>
      <c r="R6924" s="1" t="str">
        <f>IF(_3___Healthcare_Data_v1[[#This Row],[Age]]&gt;60,"Senior",IF(_3___Healthcare_Data_v1[[#This Row],[Age]]&gt;35,"Middle","Young"))</f>
        <v>Senior</v>
      </c>
    </row>
    <row r="6925" spans="1:18" x14ac:dyDescent="0.3">
      <c r="A6925" s="1" t="s">
        <v>18929</v>
      </c>
      <c r="B6925" s="1" t="s">
        <v>26720</v>
      </c>
      <c r="C6925" s="1" t="s">
        <v>26</v>
      </c>
      <c r="D6925" s="1" t="s">
        <v>27</v>
      </c>
      <c r="E6925" s="1" t="s">
        <v>69</v>
      </c>
      <c r="F6925" s="2">
        <v>43945</v>
      </c>
      <c r="G6925" s="1" t="s">
        <v>18930</v>
      </c>
      <c r="H6925" s="1" t="s">
        <v>18931</v>
      </c>
      <c r="I6925" s="1" t="s">
        <v>52</v>
      </c>
      <c r="J6925" s="3" t="s">
        <v>33590</v>
      </c>
      <c r="K6925">
        <v>426</v>
      </c>
      <c r="L6925" s="1" t="s">
        <v>22</v>
      </c>
      <c r="M6925" s="2">
        <v>43963</v>
      </c>
      <c r="N6925" s="1" t="s">
        <v>48</v>
      </c>
      <c r="O6925" s="1" t="s">
        <v>32</v>
      </c>
      <c r="P6925" s="1">
        <f>_3___Healthcare_Data_v1[[#This Row],[Discharge Date]]-_3___Healthcare_Data_v1[[#This Row],[Date of Admission]]</f>
        <v>18</v>
      </c>
      <c r="Q6925" s="1">
        <f>IFERROR(_3___Healthcare_Data_v1[[#This Row],[ Billing Amount ]]/_3___Healthcare_Data_v1[[#This Row],[Days in Hospital]],0)</f>
        <v>1156.9936233333333</v>
      </c>
      <c r="R6925" s="1" t="str">
        <f>IF(_3___Healthcare_Data_v1[[#This Row],[Age]]&gt;60,"Senior",IF(_3___Healthcare_Data_v1[[#This Row],[Age]]&gt;35,"Middle","Young"))</f>
        <v>Senior</v>
      </c>
    </row>
    <row r="6926" spans="1:18" x14ac:dyDescent="0.3">
      <c r="A6926" s="1" t="s">
        <v>18932</v>
      </c>
      <c r="B6926" s="1" t="s">
        <v>26695</v>
      </c>
      <c r="C6926" s="1" t="s">
        <v>16</v>
      </c>
      <c r="D6926" s="1" t="s">
        <v>33539</v>
      </c>
      <c r="E6926" s="1" t="s">
        <v>26615</v>
      </c>
      <c r="F6926" s="2">
        <v>44761</v>
      </c>
      <c r="G6926" s="1" t="s">
        <v>18933</v>
      </c>
      <c r="H6926" s="1" t="s">
        <v>18934</v>
      </c>
      <c r="I6926" s="1" t="s">
        <v>21</v>
      </c>
      <c r="J6926" s="3" t="s">
        <v>33591</v>
      </c>
      <c r="K6926">
        <v>264</v>
      </c>
      <c r="L6926" s="1" t="s">
        <v>22</v>
      </c>
      <c r="M6926" s="2">
        <v>44764</v>
      </c>
      <c r="N6926" s="1" t="s">
        <v>31</v>
      </c>
      <c r="O6926" s="1" t="s">
        <v>24</v>
      </c>
      <c r="P6926" s="1">
        <f>_3___Healthcare_Data_v1[[#This Row],[Discharge Date]]-_3___Healthcare_Data_v1[[#This Row],[Date of Admission]]</f>
        <v>3</v>
      </c>
      <c r="Q6926" s="1">
        <f>IFERROR(_3___Healthcare_Data_v1[[#This Row],[ Billing Amount ]]/_3___Healthcare_Data_v1[[#This Row],[Days in Hospital]],0)</f>
        <v>1223.2208866666667</v>
      </c>
      <c r="R6926" s="1" t="str">
        <f>IF(_3___Healthcare_Data_v1[[#This Row],[Age]]&gt;60,"Senior",IF(_3___Healthcare_Data_v1[[#This Row],[Age]]&gt;35,"Middle","Young"))</f>
        <v>Senior</v>
      </c>
    </row>
    <row r="6927" spans="1:18" x14ac:dyDescent="0.3">
      <c r="A6927" s="1" t="s">
        <v>18935</v>
      </c>
      <c r="B6927" s="1" t="s">
        <v>26704</v>
      </c>
      <c r="C6927" s="1" t="s">
        <v>26</v>
      </c>
      <c r="D6927" s="1" t="s">
        <v>229</v>
      </c>
      <c r="E6927" s="1" t="s">
        <v>69</v>
      </c>
      <c r="F6927" s="2">
        <v>44880</v>
      </c>
      <c r="G6927" s="1" t="s">
        <v>18936</v>
      </c>
      <c r="H6927" s="1" t="s">
        <v>18937</v>
      </c>
      <c r="I6927" s="1" t="s">
        <v>56</v>
      </c>
      <c r="J6927" s="3" t="s">
        <v>33592</v>
      </c>
      <c r="K6927">
        <v>109</v>
      </c>
      <c r="L6927" s="1" t="s">
        <v>22</v>
      </c>
      <c r="M6927" s="2">
        <v>44902</v>
      </c>
      <c r="N6927" s="1" t="s">
        <v>43</v>
      </c>
      <c r="O6927" s="1" t="s">
        <v>24</v>
      </c>
      <c r="P6927" s="1">
        <f>_3___Healthcare_Data_v1[[#This Row],[Discharge Date]]-_3___Healthcare_Data_v1[[#This Row],[Date of Admission]]</f>
        <v>22</v>
      </c>
      <c r="Q6927" s="1">
        <f>IFERROR(_3___Healthcare_Data_v1[[#This Row],[ Billing Amount ]]/_3___Healthcare_Data_v1[[#This Row],[Days in Hospital]],0)</f>
        <v>2091.0047490909092</v>
      </c>
      <c r="R6927" s="1" t="str">
        <f>IF(_3___Healthcare_Data_v1[[#This Row],[Age]]&gt;60,"Senior",IF(_3___Healthcare_Data_v1[[#This Row],[Age]]&gt;35,"Middle","Young"))</f>
        <v>Senior</v>
      </c>
    </row>
    <row r="6928" spans="1:18" x14ac:dyDescent="0.3">
      <c r="A6928" s="1" t="s">
        <v>18938</v>
      </c>
      <c r="B6928" s="1" t="s">
        <v>26803</v>
      </c>
      <c r="C6928" s="1" t="s">
        <v>26</v>
      </c>
      <c r="D6928" s="1" t="s">
        <v>34</v>
      </c>
      <c r="E6928" s="1" t="s">
        <v>28</v>
      </c>
      <c r="F6928" s="2">
        <v>43599</v>
      </c>
      <c r="G6928" s="1" t="s">
        <v>15524</v>
      </c>
      <c r="H6928" s="1" t="s">
        <v>18939</v>
      </c>
      <c r="I6928" s="1" t="s">
        <v>60</v>
      </c>
      <c r="J6928" s="3" t="s">
        <v>33593</v>
      </c>
      <c r="K6928">
        <v>476</v>
      </c>
      <c r="L6928" s="1" t="s">
        <v>42</v>
      </c>
      <c r="M6928" s="2">
        <v>43625</v>
      </c>
      <c r="N6928" s="1" t="s">
        <v>23</v>
      </c>
      <c r="O6928" s="1" t="s">
        <v>44</v>
      </c>
      <c r="P6928" s="1">
        <f>_3___Healthcare_Data_v1[[#This Row],[Discharge Date]]-_3___Healthcare_Data_v1[[#This Row],[Date of Admission]]</f>
        <v>26</v>
      </c>
      <c r="Q6928" s="1">
        <f>IFERROR(_3___Healthcare_Data_v1[[#This Row],[ Billing Amount ]]/_3___Healthcare_Data_v1[[#This Row],[Days in Hospital]],0)</f>
        <v>1325.3409469230769</v>
      </c>
      <c r="R6928" s="1" t="str">
        <f>IF(_3___Healthcare_Data_v1[[#This Row],[Age]]&gt;60,"Senior",IF(_3___Healthcare_Data_v1[[#This Row],[Age]]&gt;35,"Middle","Young"))</f>
        <v>Senior</v>
      </c>
    </row>
    <row r="6929" spans="1:18" x14ac:dyDescent="0.3">
      <c r="A6929" s="1" t="s">
        <v>18940</v>
      </c>
      <c r="B6929" s="1" t="s">
        <v>26704</v>
      </c>
      <c r="C6929" s="1" t="s">
        <v>16</v>
      </c>
      <c r="D6929" s="1" t="s">
        <v>27</v>
      </c>
      <c r="E6929" s="1" t="s">
        <v>35</v>
      </c>
      <c r="F6929" s="2">
        <v>44924</v>
      </c>
      <c r="G6929" s="1" t="s">
        <v>18941</v>
      </c>
      <c r="H6929" s="1" t="s">
        <v>18942</v>
      </c>
      <c r="I6929" s="1" t="s">
        <v>52</v>
      </c>
      <c r="J6929" s="3" t="s">
        <v>33594</v>
      </c>
      <c r="K6929">
        <v>329</v>
      </c>
      <c r="L6929" s="1" t="s">
        <v>42</v>
      </c>
      <c r="M6929" s="2">
        <v>44940</v>
      </c>
      <c r="N6929" s="1" t="s">
        <v>31</v>
      </c>
      <c r="O6929" s="1" t="s">
        <v>32</v>
      </c>
      <c r="P6929" s="1">
        <f>_3___Healthcare_Data_v1[[#This Row],[Discharge Date]]-_3___Healthcare_Data_v1[[#This Row],[Date of Admission]]</f>
        <v>16</v>
      </c>
      <c r="Q6929" s="1">
        <f>IFERROR(_3___Healthcare_Data_v1[[#This Row],[ Billing Amount ]]/_3___Healthcare_Data_v1[[#This Row],[Days in Hospital]],0)</f>
        <v>57.645793637499999</v>
      </c>
      <c r="R6929" s="1" t="str">
        <f>IF(_3___Healthcare_Data_v1[[#This Row],[Age]]&gt;60,"Senior",IF(_3___Healthcare_Data_v1[[#This Row],[Age]]&gt;35,"Middle","Young"))</f>
        <v>Senior</v>
      </c>
    </row>
    <row r="6930" spans="1:18" x14ac:dyDescent="0.3">
      <c r="A6930" s="1" t="s">
        <v>18943</v>
      </c>
      <c r="B6930" s="1" t="s">
        <v>26708</v>
      </c>
      <c r="C6930" s="1" t="s">
        <v>26</v>
      </c>
      <c r="D6930" s="1" t="s">
        <v>27</v>
      </c>
      <c r="E6930" s="1" t="s">
        <v>26620</v>
      </c>
      <c r="F6930" s="2">
        <v>43810</v>
      </c>
      <c r="G6930" s="1" t="s">
        <v>18944</v>
      </c>
      <c r="H6930" s="1" t="s">
        <v>2301</v>
      </c>
      <c r="I6930" s="1" t="s">
        <v>56</v>
      </c>
      <c r="J6930" s="3" t="s">
        <v>33595</v>
      </c>
      <c r="K6930">
        <v>317</v>
      </c>
      <c r="L6930" s="1" t="s">
        <v>38</v>
      </c>
      <c r="M6930" s="2">
        <v>43811</v>
      </c>
      <c r="N6930" s="1" t="s">
        <v>23</v>
      </c>
      <c r="O6930" s="1" t="s">
        <v>24</v>
      </c>
      <c r="P6930" s="1">
        <f>_3___Healthcare_Data_v1[[#This Row],[Discharge Date]]-_3___Healthcare_Data_v1[[#This Row],[Date of Admission]]</f>
        <v>1</v>
      </c>
      <c r="Q6930" s="1">
        <f>IFERROR(_3___Healthcare_Data_v1[[#This Row],[ Billing Amount ]]/_3___Healthcare_Data_v1[[#This Row],[Days in Hospital]],0)</f>
        <v>14995.950210000001</v>
      </c>
      <c r="R6930" s="1" t="str">
        <f>IF(_3___Healthcare_Data_v1[[#This Row],[Age]]&gt;60,"Senior",IF(_3___Healthcare_Data_v1[[#This Row],[Age]]&gt;35,"Middle","Young"))</f>
        <v>Senior</v>
      </c>
    </row>
    <row r="6931" spans="1:18" x14ac:dyDescent="0.3">
      <c r="A6931" s="1" t="s">
        <v>7896</v>
      </c>
      <c r="B6931" s="1" t="s">
        <v>26677</v>
      </c>
      <c r="C6931" s="1" t="s">
        <v>26</v>
      </c>
      <c r="D6931" s="1" t="s">
        <v>114</v>
      </c>
      <c r="E6931" s="1" t="s">
        <v>35</v>
      </c>
      <c r="F6931" s="2">
        <v>44593</v>
      </c>
      <c r="G6931" s="1" t="s">
        <v>18945</v>
      </c>
      <c r="H6931" s="1" t="s">
        <v>18946</v>
      </c>
      <c r="I6931" s="1" t="s">
        <v>60</v>
      </c>
      <c r="J6931" s="3" t="s">
        <v>33596</v>
      </c>
      <c r="K6931">
        <v>455</v>
      </c>
      <c r="L6931" s="1" t="s">
        <v>22</v>
      </c>
      <c r="M6931" s="2">
        <v>44594</v>
      </c>
      <c r="N6931" s="1" t="s">
        <v>84</v>
      </c>
      <c r="O6931" s="1" t="s">
        <v>24</v>
      </c>
      <c r="P6931" s="1">
        <f>_3___Healthcare_Data_v1[[#This Row],[Discharge Date]]-_3___Healthcare_Data_v1[[#This Row],[Date of Admission]]</f>
        <v>1</v>
      </c>
      <c r="Q6931" s="1">
        <f>IFERROR(_3___Healthcare_Data_v1[[#This Row],[ Billing Amount ]]/_3___Healthcare_Data_v1[[#This Row],[Days in Hospital]],0)</f>
        <v>13844.87392</v>
      </c>
      <c r="R6931" s="1" t="str">
        <f>IF(_3___Healthcare_Data_v1[[#This Row],[Age]]&gt;60,"Senior",IF(_3___Healthcare_Data_v1[[#This Row],[Age]]&gt;35,"Middle","Young"))</f>
        <v>Senior</v>
      </c>
    </row>
    <row r="6932" spans="1:18" x14ac:dyDescent="0.3">
      <c r="A6932" s="1" t="s">
        <v>18947</v>
      </c>
      <c r="B6932" s="1" t="s">
        <v>26683</v>
      </c>
      <c r="C6932" s="1" t="s">
        <v>16</v>
      </c>
      <c r="D6932" s="1" t="s">
        <v>229</v>
      </c>
      <c r="E6932" s="1" t="s">
        <v>26615</v>
      </c>
      <c r="F6932" s="2">
        <v>43437</v>
      </c>
      <c r="G6932" s="1" t="s">
        <v>18948</v>
      </c>
      <c r="H6932" s="1" t="s">
        <v>18949</v>
      </c>
      <c r="I6932" s="1" t="s">
        <v>60</v>
      </c>
      <c r="J6932" s="3" t="s">
        <v>33597</v>
      </c>
      <c r="K6932">
        <v>386</v>
      </c>
      <c r="L6932" s="1" t="s">
        <v>22</v>
      </c>
      <c r="M6932" s="2">
        <v>43439</v>
      </c>
      <c r="N6932" s="1" t="s">
        <v>43</v>
      </c>
      <c r="O6932" s="1" t="s">
        <v>32</v>
      </c>
      <c r="P6932" s="1">
        <f>_3___Healthcare_Data_v1[[#This Row],[Discharge Date]]-_3___Healthcare_Data_v1[[#This Row],[Date of Admission]]</f>
        <v>2</v>
      </c>
      <c r="Q6932" s="1">
        <f>IFERROR(_3___Healthcare_Data_v1[[#This Row],[ Billing Amount ]]/_3___Healthcare_Data_v1[[#This Row],[Days in Hospital]],0)</f>
        <v>17210.572554999999</v>
      </c>
      <c r="R6932" s="1" t="str">
        <f>IF(_3___Healthcare_Data_v1[[#This Row],[Age]]&gt;60,"Senior",IF(_3___Healthcare_Data_v1[[#This Row],[Age]]&gt;35,"Middle","Young"))</f>
        <v>Senior</v>
      </c>
    </row>
    <row r="6933" spans="1:18" x14ac:dyDescent="0.3">
      <c r="A6933" s="1" t="s">
        <v>2855</v>
      </c>
      <c r="B6933" s="1" t="s">
        <v>26632</v>
      </c>
      <c r="C6933" s="1" t="s">
        <v>26</v>
      </c>
      <c r="D6933" s="1" t="s">
        <v>33539</v>
      </c>
      <c r="E6933" s="1" t="s">
        <v>69</v>
      </c>
      <c r="F6933" s="2">
        <v>44803</v>
      </c>
      <c r="G6933" s="1" t="s">
        <v>18950</v>
      </c>
      <c r="H6933" s="1" t="s">
        <v>18951</v>
      </c>
      <c r="I6933" s="1" t="s">
        <v>21</v>
      </c>
      <c r="J6933" s="3" t="s">
        <v>33598</v>
      </c>
      <c r="K6933">
        <v>311</v>
      </c>
      <c r="L6933" s="1" t="s">
        <v>22</v>
      </c>
      <c r="M6933" s="2">
        <v>44807</v>
      </c>
      <c r="N6933" s="1" t="s">
        <v>43</v>
      </c>
      <c r="O6933" s="1" t="s">
        <v>32</v>
      </c>
      <c r="P6933" s="1">
        <f>_3___Healthcare_Data_v1[[#This Row],[Discharge Date]]-_3___Healthcare_Data_v1[[#This Row],[Date of Admission]]</f>
        <v>4</v>
      </c>
      <c r="Q6933" s="1">
        <f>IFERROR(_3___Healthcare_Data_v1[[#This Row],[ Billing Amount ]]/_3___Healthcare_Data_v1[[#This Row],[Days in Hospital]],0)</f>
        <v>15753.462159999999</v>
      </c>
      <c r="R6933" s="1" t="str">
        <f>IF(_3___Healthcare_Data_v1[[#This Row],[Age]]&gt;60,"Senior",IF(_3___Healthcare_Data_v1[[#This Row],[Age]]&gt;35,"Middle","Young"))</f>
        <v>Senior</v>
      </c>
    </row>
    <row r="6934" spans="1:18" x14ac:dyDescent="0.3">
      <c r="A6934" s="1" t="s">
        <v>18952</v>
      </c>
      <c r="B6934" s="1" t="s">
        <v>26776</v>
      </c>
      <c r="C6934" s="1" t="s">
        <v>16</v>
      </c>
      <c r="D6934" s="1" t="s">
        <v>27</v>
      </c>
      <c r="E6934" s="1" t="s">
        <v>26615</v>
      </c>
      <c r="F6934" s="2">
        <v>44329</v>
      </c>
      <c r="G6934" s="1" t="s">
        <v>18953</v>
      </c>
      <c r="H6934" s="1" t="s">
        <v>18954</v>
      </c>
      <c r="I6934" s="1" t="s">
        <v>60</v>
      </c>
      <c r="J6934" s="3" t="s">
        <v>33599</v>
      </c>
      <c r="K6934">
        <v>499</v>
      </c>
      <c r="L6934" s="1" t="s">
        <v>22</v>
      </c>
      <c r="M6934" s="2">
        <v>44345</v>
      </c>
      <c r="N6934" s="1" t="s">
        <v>84</v>
      </c>
      <c r="O6934" s="1" t="s">
        <v>44</v>
      </c>
      <c r="P6934" s="1">
        <f>_3___Healthcare_Data_v1[[#This Row],[Discharge Date]]-_3___Healthcare_Data_v1[[#This Row],[Date of Admission]]</f>
        <v>16</v>
      </c>
      <c r="Q6934" s="1">
        <f>IFERROR(_3___Healthcare_Data_v1[[#This Row],[ Billing Amount ]]/_3___Healthcare_Data_v1[[#This Row],[Days in Hospital]],0)</f>
        <v>63.571651875000001</v>
      </c>
      <c r="R6934" s="1" t="str">
        <f>IF(_3___Healthcare_Data_v1[[#This Row],[Age]]&gt;60,"Senior",IF(_3___Healthcare_Data_v1[[#This Row],[Age]]&gt;35,"Middle","Young"))</f>
        <v>Senior</v>
      </c>
    </row>
    <row r="6935" spans="1:18" x14ac:dyDescent="0.3">
      <c r="A6935" s="1" t="s">
        <v>18955</v>
      </c>
      <c r="B6935" s="1" t="s">
        <v>26714</v>
      </c>
      <c r="C6935" s="1" t="s">
        <v>16</v>
      </c>
      <c r="D6935" s="1" t="s">
        <v>27</v>
      </c>
      <c r="E6935" s="1" t="s">
        <v>18</v>
      </c>
      <c r="F6935" s="2">
        <v>43656</v>
      </c>
      <c r="G6935" s="1" t="s">
        <v>18956</v>
      </c>
      <c r="H6935" s="1" t="s">
        <v>6020</v>
      </c>
      <c r="I6935" s="1" t="s">
        <v>21</v>
      </c>
      <c r="J6935" s="3" t="s">
        <v>33600</v>
      </c>
      <c r="K6935">
        <v>447</v>
      </c>
      <c r="L6935" s="1" t="s">
        <v>38</v>
      </c>
      <c r="M6935" s="2">
        <v>43678</v>
      </c>
      <c r="N6935" s="1" t="s">
        <v>23</v>
      </c>
      <c r="O6935" s="1" t="s">
        <v>32</v>
      </c>
      <c r="P6935" s="1">
        <f>_3___Healthcare_Data_v1[[#This Row],[Discharge Date]]-_3___Healthcare_Data_v1[[#This Row],[Date of Admission]]</f>
        <v>22</v>
      </c>
      <c r="Q6935" s="1">
        <f>IFERROR(_3___Healthcare_Data_v1[[#This Row],[ Billing Amount ]]/_3___Healthcare_Data_v1[[#This Row],[Days in Hospital]],0)</f>
        <v>2288.9967945454546</v>
      </c>
      <c r="R6935" s="1" t="str">
        <f>IF(_3___Healthcare_Data_v1[[#This Row],[Age]]&gt;60,"Senior",IF(_3___Healthcare_Data_v1[[#This Row],[Age]]&gt;35,"Middle","Young"))</f>
        <v>Senior</v>
      </c>
    </row>
    <row r="6936" spans="1:18" x14ac:dyDescent="0.3">
      <c r="A6936" s="1" t="s">
        <v>18957</v>
      </c>
      <c r="B6936" s="1" t="s">
        <v>26723</v>
      </c>
      <c r="C6936" s="1" t="s">
        <v>26</v>
      </c>
      <c r="D6936" s="1" t="s">
        <v>27</v>
      </c>
      <c r="E6936" s="1" t="s">
        <v>28</v>
      </c>
      <c r="F6936" s="2">
        <v>44773</v>
      </c>
      <c r="G6936" s="1" t="s">
        <v>18958</v>
      </c>
      <c r="H6936" s="1" t="s">
        <v>18959</v>
      </c>
      <c r="I6936" s="1" t="s">
        <v>60</v>
      </c>
      <c r="J6936" s="3" t="s">
        <v>33601</v>
      </c>
      <c r="K6936">
        <v>244</v>
      </c>
      <c r="L6936" s="1" t="s">
        <v>38</v>
      </c>
      <c r="M6936" s="2">
        <v>44801</v>
      </c>
      <c r="N6936" s="1" t="s">
        <v>31</v>
      </c>
      <c r="O6936" s="1" t="s">
        <v>32</v>
      </c>
      <c r="P6936" s="1">
        <f>_3___Healthcare_Data_v1[[#This Row],[Discharge Date]]-_3___Healthcare_Data_v1[[#This Row],[Date of Admission]]</f>
        <v>28</v>
      </c>
      <c r="Q6936" s="1">
        <f>IFERROR(_3___Healthcare_Data_v1[[#This Row],[ Billing Amount ]]/_3___Healthcare_Data_v1[[#This Row],[Days in Hospital]],0)</f>
        <v>1379.8309764285714</v>
      </c>
      <c r="R6936" s="1" t="str">
        <f>IF(_3___Healthcare_Data_v1[[#This Row],[Age]]&gt;60,"Senior",IF(_3___Healthcare_Data_v1[[#This Row],[Age]]&gt;35,"Middle","Young"))</f>
        <v>Senior</v>
      </c>
    </row>
    <row r="6937" spans="1:18" x14ac:dyDescent="0.3">
      <c r="A6937" s="1" t="s">
        <v>18960</v>
      </c>
      <c r="B6937" s="1" t="s">
        <v>26866</v>
      </c>
      <c r="C6937" s="1" t="s">
        <v>16</v>
      </c>
      <c r="D6937" s="1" t="s">
        <v>89</v>
      </c>
      <c r="E6937" s="1" t="s">
        <v>69</v>
      </c>
      <c r="F6937" s="2">
        <v>43555</v>
      </c>
      <c r="G6937" s="1" t="s">
        <v>18961</v>
      </c>
      <c r="H6937" s="1" t="s">
        <v>18962</v>
      </c>
      <c r="I6937" s="1" t="s">
        <v>52</v>
      </c>
      <c r="J6937" s="3" t="s">
        <v>33602</v>
      </c>
      <c r="K6937">
        <v>396</v>
      </c>
      <c r="L6937" s="1" t="s">
        <v>38</v>
      </c>
      <c r="M6937" s="2">
        <v>43565</v>
      </c>
      <c r="N6937" s="1" t="s">
        <v>84</v>
      </c>
      <c r="O6937" s="1" t="s">
        <v>32</v>
      </c>
      <c r="P6937" s="1">
        <f>_3___Healthcare_Data_v1[[#This Row],[Discharge Date]]-_3___Healthcare_Data_v1[[#This Row],[Date of Admission]]</f>
        <v>10</v>
      </c>
      <c r="Q6937" s="1">
        <f>IFERROR(_3___Healthcare_Data_v1[[#This Row],[ Billing Amount ]]/_3___Healthcare_Data_v1[[#This Row],[Days in Hospital]],0)</f>
        <v>3265.1211050000002</v>
      </c>
      <c r="R6937" s="1" t="str">
        <f>IF(_3___Healthcare_Data_v1[[#This Row],[Age]]&gt;60,"Senior",IF(_3___Healthcare_Data_v1[[#This Row],[Age]]&gt;35,"Middle","Young"))</f>
        <v>Senior</v>
      </c>
    </row>
    <row r="6938" spans="1:18" x14ac:dyDescent="0.3">
      <c r="A6938" s="1" t="s">
        <v>18963</v>
      </c>
      <c r="B6938" s="1" t="s">
        <v>26666</v>
      </c>
      <c r="C6938" s="1" t="s">
        <v>16</v>
      </c>
      <c r="D6938" s="1" t="s">
        <v>114</v>
      </c>
      <c r="E6938" s="1" t="s">
        <v>69</v>
      </c>
      <c r="F6938" s="2">
        <v>44678</v>
      </c>
      <c r="G6938" s="1" t="s">
        <v>18964</v>
      </c>
      <c r="H6938" s="1" t="s">
        <v>18965</v>
      </c>
      <c r="I6938" s="1" t="s">
        <v>56</v>
      </c>
      <c r="J6938" s="3" t="s">
        <v>33603</v>
      </c>
      <c r="K6938">
        <v>166</v>
      </c>
      <c r="L6938" s="1" t="s">
        <v>22</v>
      </c>
      <c r="M6938" s="2">
        <v>44700</v>
      </c>
      <c r="N6938" s="1" t="s">
        <v>23</v>
      </c>
      <c r="O6938" s="1" t="s">
        <v>44</v>
      </c>
      <c r="P6938" s="1">
        <f>_3___Healthcare_Data_v1[[#This Row],[Discharge Date]]-_3___Healthcare_Data_v1[[#This Row],[Date of Admission]]</f>
        <v>22</v>
      </c>
      <c r="Q6938" s="1">
        <f>IFERROR(_3___Healthcare_Data_v1[[#This Row],[ Billing Amount ]]/_3___Healthcare_Data_v1[[#This Row],[Days in Hospital]],0)</f>
        <v>956.95454363636372</v>
      </c>
      <c r="R6938" s="1" t="str">
        <f>IF(_3___Healthcare_Data_v1[[#This Row],[Age]]&gt;60,"Senior",IF(_3___Healthcare_Data_v1[[#This Row],[Age]]&gt;35,"Middle","Young"))</f>
        <v>Senior</v>
      </c>
    </row>
    <row r="6939" spans="1:18" x14ac:dyDescent="0.3">
      <c r="A6939" s="1" t="s">
        <v>18966</v>
      </c>
      <c r="B6939" s="1" t="s">
        <v>26683</v>
      </c>
      <c r="C6939" s="1" t="s">
        <v>26</v>
      </c>
      <c r="D6939" s="1" t="s">
        <v>62</v>
      </c>
      <c r="E6939" s="1" t="s">
        <v>28</v>
      </c>
      <c r="F6939" s="2">
        <v>45144</v>
      </c>
      <c r="G6939" s="1" t="s">
        <v>15314</v>
      </c>
      <c r="H6939" s="1" t="s">
        <v>18967</v>
      </c>
      <c r="I6939" s="1" t="s">
        <v>21</v>
      </c>
      <c r="J6939" s="3" t="s">
        <v>33604</v>
      </c>
      <c r="K6939">
        <v>105</v>
      </c>
      <c r="L6939" s="1" t="s">
        <v>42</v>
      </c>
      <c r="M6939" s="2">
        <v>45169</v>
      </c>
      <c r="N6939" s="1" t="s">
        <v>43</v>
      </c>
      <c r="O6939" s="1" t="s">
        <v>32</v>
      </c>
      <c r="P6939" s="1">
        <f>_3___Healthcare_Data_v1[[#This Row],[Discharge Date]]-_3___Healthcare_Data_v1[[#This Row],[Date of Admission]]</f>
        <v>25</v>
      </c>
      <c r="Q6939" s="1">
        <f>IFERROR(_3___Healthcare_Data_v1[[#This Row],[ Billing Amount ]]/_3___Healthcare_Data_v1[[#This Row],[Days in Hospital]],0)</f>
        <v>111.81756311999999</v>
      </c>
      <c r="R6939" s="1" t="str">
        <f>IF(_3___Healthcare_Data_v1[[#This Row],[Age]]&gt;60,"Senior",IF(_3___Healthcare_Data_v1[[#This Row],[Age]]&gt;35,"Middle","Young"))</f>
        <v>Senior</v>
      </c>
    </row>
    <row r="6940" spans="1:18" x14ac:dyDescent="0.3">
      <c r="A6940" s="1" t="s">
        <v>18968</v>
      </c>
      <c r="B6940" s="1" t="s">
        <v>26958</v>
      </c>
      <c r="C6940" s="1" t="s">
        <v>26</v>
      </c>
      <c r="D6940" s="1" t="s">
        <v>114</v>
      </c>
      <c r="E6940" s="1" t="s">
        <v>28</v>
      </c>
      <c r="F6940" s="2">
        <v>43727</v>
      </c>
      <c r="G6940" s="1" t="s">
        <v>18969</v>
      </c>
      <c r="H6940" s="1" t="s">
        <v>18970</v>
      </c>
      <c r="I6940" s="1" t="s">
        <v>56</v>
      </c>
      <c r="J6940" s="3" t="s">
        <v>33605</v>
      </c>
      <c r="K6940">
        <v>207</v>
      </c>
      <c r="L6940" s="1" t="s">
        <v>42</v>
      </c>
      <c r="M6940" s="2">
        <v>43735</v>
      </c>
      <c r="N6940" s="1" t="s">
        <v>31</v>
      </c>
      <c r="O6940" s="1" t="s">
        <v>44</v>
      </c>
      <c r="P6940" s="1">
        <f>_3___Healthcare_Data_v1[[#This Row],[Discharge Date]]-_3___Healthcare_Data_v1[[#This Row],[Date of Admission]]</f>
        <v>8</v>
      </c>
      <c r="Q6940" s="1">
        <f>IFERROR(_3___Healthcare_Data_v1[[#This Row],[ Billing Amount ]]/_3___Healthcare_Data_v1[[#This Row],[Days in Hospital]],0)</f>
        <v>5610.8646062500002</v>
      </c>
      <c r="R6940" s="1" t="str">
        <f>IF(_3___Healthcare_Data_v1[[#This Row],[Age]]&gt;60,"Senior",IF(_3___Healthcare_Data_v1[[#This Row],[Age]]&gt;35,"Middle","Young"))</f>
        <v>Senior</v>
      </c>
    </row>
    <row r="6941" spans="1:18" x14ac:dyDescent="0.3">
      <c r="A6941" s="1" t="s">
        <v>18971</v>
      </c>
      <c r="B6941" s="1" t="s">
        <v>26632</v>
      </c>
      <c r="C6941" s="1" t="s">
        <v>26</v>
      </c>
      <c r="D6941" s="1" t="s">
        <v>62</v>
      </c>
      <c r="E6941" s="1" t="s">
        <v>18</v>
      </c>
      <c r="F6941" s="2">
        <v>43809</v>
      </c>
      <c r="G6941" s="1" t="s">
        <v>18972</v>
      </c>
      <c r="H6941" s="1" t="s">
        <v>18973</v>
      </c>
      <c r="I6941" s="1" t="s">
        <v>21</v>
      </c>
      <c r="J6941" s="3" t="s">
        <v>33606</v>
      </c>
      <c r="K6941">
        <v>284</v>
      </c>
      <c r="L6941" s="1" t="s">
        <v>38</v>
      </c>
      <c r="M6941" s="2">
        <v>43836</v>
      </c>
      <c r="N6941" s="1" t="s">
        <v>43</v>
      </c>
      <c r="O6941" s="1" t="s">
        <v>24</v>
      </c>
      <c r="P6941" s="1">
        <f>_3___Healthcare_Data_v1[[#This Row],[Discharge Date]]-_3___Healthcare_Data_v1[[#This Row],[Date of Admission]]</f>
        <v>27</v>
      </c>
      <c r="Q6941" s="1">
        <f>IFERROR(_3___Healthcare_Data_v1[[#This Row],[ Billing Amount ]]/_3___Healthcare_Data_v1[[#This Row],[Days in Hospital]],0)</f>
        <v>1530.4447625925925</v>
      </c>
      <c r="R6941" s="1" t="str">
        <f>IF(_3___Healthcare_Data_v1[[#This Row],[Age]]&gt;60,"Senior",IF(_3___Healthcare_Data_v1[[#This Row],[Age]]&gt;35,"Middle","Young"))</f>
        <v>Senior</v>
      </c>
    </row>
    <row r="6942" spans="1:18" x14ac:dyDescent="0.3">
      <c r="A6942" s="1" t="s">
        <v>18974</v>
      </c>
      <c r="B6942" s="1" t="s">
        <v>26659</v>
      </c>
      <c r="C6942" s="1" t="s">
        <v>16</v>
      </c>
      <c r="D6942" s="1" t="s">
        <v>49</v>
      </c>
      <c r="E6942" s="1" t="s">
        <v>26620</v>
      </c>
      <c r="F6942" s="2">
        <v>44538</v>
      </c>
      <c r="G6942" s="1" t="s">
        <v>18975</v>
      </c>
      <c r="H6942" s="1" t="s">
        <v>18976</v>
      </c>
      <c r="I6942" s="1" t="s">
        <v>52</v>
      </c>
      <c r="J6942" s="3" t="s">
        <v>33607</v>
      </c>
      <c r="K6942">
        <v>495</v>
      </c>
      <c r="L6942" s="1" t="s">
        <v>42</v>
      </c>
      <c r="M6942" s="2">
        <v>44545</v>
      </c>
      <c r="N6942" s="1" t="s">
        <v>31</v>
      </c>
      <c r="O6942" s="1" t="s">
        <v>44</v>
      </c>
      <c r="P6942" s="1">
        <f>_3___Healthcare_Data_v1[[#This Row],[Discharge Date]]-_3___Healthcare_Data_v1[[#This Row],[Date of Admission]]</f>
        <v>7</v>
      </c>
      <c r="Q6942" s="1">
        <f>IFERROR(_3___Healthcare_Data_v1[[#This Row],[ Billing Amount ]]/_3___Healthcare_Data_v1[[#This Row],[Days in Hospital]],0)</f>
        <v>4197.4309571428576</v>
      </c>
      <c r="R6942" s="1" t="str">
        <f>IF(_3___Healthcare_Data_v1[[#This Row],[Age]]&gt;60,"Senior",IF(_3___Healthcare_Data_v1[[#This Row],[Age]]&gt;35,"Middle","Young"))</f>
        <v>Senior</v>
      </c>
    </row>
    <row r="6943" spans="1:18" x14ac:dyDescent="0.3">
      <c r="A6943" s="1" t="s">
        <v>18977</v>
      </c>
      <c r="B6943" s="1" t="s">
        <v>26646</v>
      </c>
      <c r="C6943" s="1" t="s">
        <v>26</v>
      </c>
      <c r="D6943" s="1" t="s">
        <v>229</v>
      </c>
      <c r="E6943" s="1" t="s">
        <v>28</v>
      </c>
      <c r="F6943" s="2">
        <v>44072</v>
      </c>
      <c r="G6943" s="1" t="s">
        <v>18978</v>
      </c>
      <c r="H6943" s="1" t="s">
        <v>18979</v>
      </c>
      <c r="I6943" s="1" t="s">
        <v>52</v>
      </c>
      <c r="J6943" s="3" t="s">
        <v>33608</v>
      </c>
      <c r="K6943">
        <v>319</v>
      </c>
      <c r="L6943" s="1" t="s">
        <v>42</v>
      </c>
      <c r="M6943" s="2">
        <v>44101</v>
      </c>
      <c r="N6943" s="1" t="s">
        <v>43</v>
      </c>
      <c r="O6943" s="1" t="s">
        <v>32</v>
      </c>
      <c r="P6943" s="1">
        <f>_3___Healthcare_Data_v1[[#This Row],[Discharge Date]]-_3___Healthcare_Data_v1[[#This Row],[Date of Admission]]</f>
        <v>29</v>
      </c>
      <c r="Q6943" s="1">
        <f>IFERROR(_3___Healthcare_Data_v1[[#This Row],[ Billing Amount ]]/_3___Healthcare_Data_v1[[#This Row],[Days in Hospital]],0)</f>
        <v>181.26502431034481</v>
      </c>
      <c r="R6943" s="1" t="str">
        <f>IF(_3___Healthcare_Data_v1[[#This Row],[Age]]&gt;60,"Senior",IF(_3___Healthcare_Data_v1[[#This Row],[Age]]&gt;35,"Middle","Young"))</f>
        <v>Senior</v>
      </c>
    </row>
    <row r="6944" spans="1:18" x14ac:dyDescent="0.3">
      <c r="A6944" s="1" t="s">
        <v>18980</v>
      </c>
      <c r="B6944" s="1" t="s">
        <v>26798</v>
      </c>
      <c r="C6944" s="1" t="s">
        <v>26</v>
      </c>
      <c r="D6944" s="1" t="s">
        <v>27</v>
      </c>
      <c r="E6944" s="1" t="s">
        <v>26620</v>
      </c>
      <c r="F6944" s="2">
        <v>44656</v>
      </c>
      <c r="G6944" s="1" t="s">
        <v>18981</v>
      </c>
      <c r="H6944" s="1" t="s">
        <v>18982</v>
      </c>
      <c r="I6944" s="1" t="s">
        <v>26607</v>
      </c>
      <c r="J6944" s="3" t="s">
        <v>33609</v>
      </c>
      <c r="K6944">
        <v>174</v>
      </c>
      <c r="L6944" s="1" t="s">
        <v>42</v>
      </c>
      <c r="M6944" s="2">
        <v>44666</v>
      </c>
      <c r="N6944" s="1" t="s">
        <v>31</v>
      </c>
      <c r="O6944" s="1" t="s">
        <v>44</v>
      </c>
      <c r="P6944" s="1">
        <f>_3___Healthcare_Data_v1[[#This Row],[Discharge Date]]-_3___Healthcare_Data_v1[[#This Row],[Date of Admission]]</f>
        <v>10</v>
      </c>
      <c r="Q6944" s="1">
        <f>IFERROR(_3___Healthcare_Data_v1[[#This Row],[ Billing Amount ]]/_3___Healthcare_Data_v1[[#This Row],[Days in Hospital]],0)</f>
        <v>1318.0289520000001</v>
      </c>
      <c r="R6944" s="1" t="str">
        <f>IF(_3___Healthcare_Data_v1[[#This Row],[Age]]&gt;60,"Senior",IF(_3___Healthcare_Data_v1[[#This Row],[Age]]&gt;35,"Middle","Young"))</f>
        <v>Senior</v>
      </c>
    </row>
    <row r="6945" spans="1:18" x14ac:dyDescent="0.3">
      <c r="A6945" s="1" t="s">
        <v>18983</v>
      </c>
      <c r="B6945" s="1" t="s">
        <v>26626</v>
      </c>
      <c r="C6945" s="1" t="s">
        <v>26</v>
      </c>
      <c r="D6945" s="1" t="s">
        <v>114</v>
      </c>
      <c r="E6945" s="1" t="s">
        <v>28</v>
      </c>
      <c r="F6945" s="2">
        <v>44299</v>
      </c>
      <c r="G6945" s="1" t="s">
        <v>18984</v>
      </c>
      <c r="H6945" s="1" t="s">
        <v>8717</v>
      </c>
      <c r="I6945" s="1" t="s">
        <v>26607</v>
      </c>
      <c r="J6945" s="3" t="s">
        <v>33610</v>
      </c>
      <c r="K6945">
        <v>345</v>
      </c>
      <c r="L6945" s="1" t="s">
        <v>38</v>
      </c>
      <c r="M6945" s="2">
        <v>44304</v>
      </c>
      <c r="N6945" s="1" t="s">
        <v>84</v>
      </c>
      <c r="O6945" s="1" t="s">
        <v>24</v>
      </c>
      <c r="P6945" s="1">
        <f>_3___Healthcare_Data_v1[[#This Row],[Discharge Date]]-_3___Healthcare_Data_v1[[#This Row],[Date of Admission]]</f>
        <v>5</v>
      </c>
      <c r="Q6945" s="1">
        <f>IFERROR(_3___Healthcare_Data_v1[[#This Row],[ Billing Amount ]]/_3___Healthcare_Data_v1[[#This Row],[Days in Hospital]],0)</f>
        <v>5223.87547</v>
      </c>
      <c r="R6945" s="1" t="str">
        <f>IF(_3___Healthcare_Data_v1[[#This Row],[Age]]&gt;60,"Senior",IF(_3___Healthcare_Data_v1[[#This Row],[Age]]&gt;35,"Middle","Young"))</f>
        <v>Senior</v>
      </c>
    </row>
    <row r="6946" spans="1:18" x14ac:dyDescent="0.3">
      <c r="A6946" s="1" t="s">
        <v>18985</v>
      </c>
      <c r="B6946" s="1" t="s">
        <v>26873</v>
      </c>
      <c r="C6946" s="1" t="s">
        <v>26</v>
      </c>
      <c r="D6946" s="1" t="s">
        <v>89</v>
      </c>
      <c r="E6946" s="1" t="s">
        <v>69</v>
      </c>
      <c r="F6946" s="2">
        <v>44093</v>
      </c>
      <c r="G6946" s="1" t="s">
        <v>18986</v>
      </c>
      <c r="H6946" s="1" t="s">
        <v>18987</v>
      </c>
      <c r="I6946" s="1" t="s">
        <v>21</v>
      </c>
      <c r="J6946" s="3" t="s">
        <v>33611</v>
      </c>
      <c r="K6946">
        <v>415</v>
      </c>
      <c r="L6946" s="1" t="s">
        <v>22</v>
      </c>
      <c r="M6946" s="2">
        <v>44099</v>
      </c>
      <c r="N6946" s="1" t="s">
        <v>43</v>
      </c>
      <c r="O6946" s="1" t="s">
        <v>32</v>
      </c>
      <c r="P6946" s="1">
        <f>_3___Healthcare_Data_v1[[#This Row],[Discharge Date]]-_3___Healthcare_Data_v1[[#This Row],[Date of Admission]]</f>
        <v>6</v>
      </c>
      <c r="Q6946" s="1">
        <f>IFERROR(_3___Healthcare_Data_v1[[#This Row],[ Billing Amount ]]/_3___Healthcare_Data_v1[[#This Row],[Days in Hospital]],0)</f>
        <v>9069.2945033333326</v>
      </c>
      <c r="R6946" s="1" t="str">
        <f>IF(_3___Healthcare_Data_v1[[#This Row],[Age]]&gt;60,"Senior",IF(_3___Healthcare_Data_v1[[#This Row],[Age]]&gt;35,"Middle","Young"))</f>
        <v>Senior</v>
      </c>
    </row>
    <row r="6947" spans="1:18" x14ac:dyDescent="0.3">
      <c r="A6947" s="1" t="s">
        <v>18988</v>
      </c>
      <c r="B6947" s="1" t="s">
        <v>26624</v>
      </c>
      <c r="C6947" s="1" t="s">
        <v>16</v>
      </c>
      <c r="D6947" s="1" t="s">
        <v>33539</v>
      </c>
      <c r="E6947" s="1" t="s">
        <v>26615</v>
      </c>
      <c r="F6947" s="2">
        <v>43614</v>
      </c>
      <c r="G6947" s="1" t="s">
        <v>18989</v>
      </c>
      <c r="H6947" s="1" t="s">
        <v>18990</v>
      </c>
      <c r="I6947" s="1" t="s">
        <v>26607</v>
      </c>
      <c r="J6947" s="3" t="s">
        <v>33612</v>
      </c>
      <c r="K6947">
        <v>193</v>
      </c>
      <c r="L6947" s="1" t="s">
        <v>22</v>
      </c>
      <c r="M6947" s="2">
        <v>43633</v>
      </c>
      <c r="N6947" s="1" t="s">
        <v>43</v>
      </c>
      <c r="O6947" s="1" t="s">
        <v>24</v>
      </c>
      <c r="P6947" s="1">
        <f>_3___Healthcare_Data_v1[[#This Row],[Discharge Date]]-_3___Healthcare_Data_v1[[#This Row],[Date of Admission]]</f>
        <v>19</v>
      </c>
      <c r="Q6947" s="1">
        <f>IFERROR(_3___Healthcare_Data_v1[[#This Row],[ Billing Amount ]]/_3___Healthcare_Data_v1[[#This Row],[Days in Hospital]],0)</f>
        <v>303.66716552631578</v>
      </c>
      <c r="R6947" s="1" t="str">
        <f>IF(_3___Healthcare_Data_v1[[#This Row],[Age]]&gt;60,"Senior",IF(_3___Healthcare_Data_v1[[#This Row],[Age]]&gt;35,"Middle","Young"))</f>
        <v>Senior</v>
      </c>
    </row>
    <row r="6948" spans="1:18" x14ac:dyDescent="0.3">
      <c r="A6948" s="1" t="s">
        <v>18991</v>
      </c>
      <c r="B6948" s="1" t="s">
        <v>26628</v>
      </c>
      <c r="C6948" s="1" t="s">
        <v>26</v>
      </c>
      <c r="D6948" s="1" t="s">
        <v>33539</v>
      </c>
      <c r="E6948" s="1" t="s">
        <v>69</v>
      </c>
      <c r="F6948" s="2">
        <v>44133</v>
      </c>
      <c r="G6948" s="1" t="s">
        <v>18992</v>
      </c>
      <c r="H6948" s="1" t="s">
        <v>10233</v>
      </c>
      <c r="I6948" s="1" t="s">
        <v>26607</v>
      </c>
      <c r="J6948" s="3" t="s">
        <v>33613</v>
      </c>
      <c r="K6948">
        <v>126</v>
      </c>
      <c r="L6948" s="1" t="s">
        <v>22</v>
      </c>
      <c r="M6948" s="2">
        <v>44135</v>
      </c>
      <c r="N6948" s="1" t="s">
        <v>84</v>
      </c>
      <c r="O6948" s="1" t="s">
        <v>24</v>
      </c>
      <c r="P6948" s="1">
        <f>_3___Healthcare_Data_v1[[#This Row],[Discharge Date]]-_3___Healthcare_Data_v1[[#This Row],[Date of Admission]]</f>
        <v>2</v>
      </c>
      <c r="Q6948" s="1">
        <f>IFERROR(_3___Healthcare_Data_v1[[#This Row],[ Billing Amount ]]/_3___Healthcare_Data_v1[[#This Row],[Days in Hospital]],0)</f>
        <v>36100.424744999997</v>
      </c>
      <c r="R6948" s="1" t="str">
        <f>IF(_3___Healthcare_Data_v1[[#This Row],[Age]]&gt;60,"Senior",IF(_3___Healthcare_Data_v1[[#This Row],[Age]]&gt;35,"Middle","Young"))</f>
        <v>Senior</v>
      </c>
    </row>
    <row r="6949" spans="1:18" x14ac:dyDescent="0.3">
      <c r="A6949" s="1" t="s">
        <v>18993</v>
      </c>
      <c r="B6949" s="1" t="s">
        <v>26759</v>
      </c>
      <c r="C6949" s="1" t="s">
        <v>16</v>
      </c>
      <c r="D6949" s="1" t="s">
        <v>27</v>
      </c>
      <c r="E6949" s="1" t="s">
        <v>35</v>
      </c>
      <c r="F6949" s="2">
        <v>43779</v>
      </c>
      <c r="G6949" s="1" t="s">
        <v>18994</v>
      </c>
      <c r="H6949" s="1" t="s">
        <v>18995</v>
      </c>
      <c r="I6949" s="1" t="s">
        <v>60</v>
      </c>
      <c r="J6949" s="3" t="s">
        <v>33614</v>
      </c>
      <c r="K6949">
        <v>244</v>
      </c>
      <c r="L6949" s="1" t="s">
        <v>38</v>
      </c>
      <c r="M6949" s="2">
        <v>43809</v>
      </c>
      <c r="N6949" s="1" t="s">
        <v>84</v>
      </c>
      <c r="O6949" s="1" t="s">
        <v>24</v>
      </c>
      <c r="P6949" s="1">
        <f>_3___Healthcare_Data_v1[[#This Row],[Discharge Date]]-_3___Healthcare_Data_v1[[#This Row],[Date of Admission]]</f>
        <v>30</v>
      </c>
      <c r="Q6949" s="1">
        <f>IFERROR(_3___Healthcare_Data_v1[[#This Row],[ Billing Amount ]]/_3___Healthcare_Data_v1[[#This Row],[Days in Hospital]],0)</f>
        <v>299.779764</v>
      </c>
      <c r="R6949" s="1" t="str">
        <f>IF(_3___Healthcare_Data_v1[[#This Row],[Age]]&gt;60,"Senior",IF(_3___Healthcare_Data_v1[[#This Row],[Age]]&gt;35,"Middle","Young"))</f>
        <v>Senior</v>
      </c>
    </row>
    <row r="6950" spans="1:18" x14ac:dyDescent="0.3">
      <c r="A6950" s="1" t="s">
        <v>18996</v>
      </c>
      <c r="B6950" s="1" t="s">
        <v>26630</v>
      </c>
      <c r="C6950" s="1" t="s">
        <v>16</v>
      </c>
      <c r="D6950" s="1" t="s">
        <v>229</v>
      </c>
      <c r="E6950" s="1" t="s">
        <v>18</v>
      </c>
      <c r="F6950" s="2">
        <v>43482</v>
      </c>
      <c r="G6950" s="1" t="s">
        <v>18997</v>
      </c>
      <c r="H6950" s="1" t="s">
        <v>18998</v>
      </c>
      <c r="I6950" s="1" t="s">
        <v>52</v>
      </c>
      <c r="J6950" s="3" t="s">
        <v>33615</v>
      </c>
      <c r="K6950">
        <v>312</v>
      </c>
      <c r="L6950" s="1" t="s">
        <v>38</v>
      </c>
      <c r="M6950" s="2">
        <v>43494</v>
      </c>
      <c r="N6950" s="1" t="s">
        <v>31</v>
      </c>
      <c r="O6950" s="1" t="s">
        <v>44</v>
      </c>
      <c r="P6950" s="1">
        <f>_3___Healthcare_Data_v1[[#This Row],[Discharge Date]]-_3___Healthcare_Data_v1[[#This Row],[Date of Admission]]</f>
        <v>12</v>
      </c>
      <c r="Q6950" s="1">
        <f>IFERROR(_3___Healthcare_Data_v1[[#This Row],[ Billing Amount ]]/_3___Healthcare_Data_v1[[#This Row],[Days in Hospital]],0)</f>
        <v>975.12560583333334</v>
      </c>
      <c r="R6950" s="1" t="str">
        <f>IF(_3___Healthcare_Data_v1[[#This Row],[Age]]&gt;60,"Senior",IF(_3___Healthcare_Data_v1[[#This Row],[Age]]&gt;35,"Middle","Young"))</f>
        <v>Senior</v>
      </c>
    </row>
    <row r="6951" spans="1:18" x14ac:dyDescent="0.3">
      <c r="A6951" s="1" t="s">
        <v>18999</v>
      </c>
      <c r="B6951" s="1" t="s">
        <v>26837</v>
      </c>
      <c r="C6951" s="1" t="s">
        <v>26</v>
      </c>
      <c r="D6951" s="1" t="s">
        <v>229</v>
      </c>
      <c r="E6951" s="1" t="s">
        <v>26620</v>
      </c>
      <c r="F6951" s="2">
        <v>44727</v>
      </c>
      <c r="G6951" s="1" t="s">
        <v>19000</v>
      </c>
      <c r="H6951" s="1" t="s">
        <v>19001</v>
      </c>
      <c r="I6951" s="1" t="s">
        <v>60</v>
      </c>
      <c r="J6951" s="3" t="s">
        <v>33616</v>
      </c>
      <c r="K6951">
        <v>123</v>
      </c>
      <c r="L6951" s="1" t="s">
        <v>42</v>
      </c>
      <c r="M6951" s="2">
        <v>44733</v>
      </c>
      <c r="N6951" s="1" t="s">
        <v>43</v>
      </c>
      <c r="O6951" s="1" t="s">
        <v>32</v>
      </c>
      <c r="P6951" s="1">
        <f>_3___Healthcare_Data_v1[[#This Row],[Discharge Date]]-_3___Healthcare_Data_v1[[#This Row],[Date of Admission]]</f>
        <v>6</v>
      </c>
      <c r="Q6951" s="1">
        <f>IFERROR(_3___Healthcare_Data_v1[[#This Row],[ Billing Amount ]]/_3___Healthcare_Data_v1[[#This Row],[Days in Hospital]],0)</f>
        <v>1696.4494666666667</v>
      </c>
      <c r="R6951" s="1" t="str">
        <f>IF(_3___Healthcare_Data_v1[[#This Row],[Age]]&gt;60,"Senior",IF(_3___Healthcare_Data_v1[[#This Row],[Age]]&gt;35,"Middle","Young"))</f>
        <v>Senior</v>
      </c>
    </row>
    <row r="6952" spans="1:18" x14ac:dyDescent="0.3">
      <c r="A6952" s="1" t="s">
        <v>19002</v>
      </c>
      <c r="B6952" s="1" t="s">
        <v>26634</v>
      </c>
      <c r="C6952" s="1" t="s">
        <v>16</v>
      </c>
      <c r="D6952" s="1" t="s">
        <v>34</v>
      </c>
      <c r="E6952" s="1" t="s">
        <v>26615</v>
      </c>
      <c r="F6952" s="2">
        <v>43817</v>
      </c>
      <c r="G6952" s="1" t="s">
        <v>19003</v>
      </c>
      <c r="H6952" s="1" t="s">
        <v>19004</v>
      </c>
      <c r="I6952" s="1" t="s">
        <v>21</v>
      </c>
      <c r="J6952" s="3" t="s">
        <v>33617</v>
      </c>
      <c r="K6952">
        <v>369</v>
      </c>
      <c r="L6952" s="1" t="s">
        <v>42</v>
      </c>
      <c r="M6952" s="2">
        <v>43841</v>
      </c>
      <c r="N6952" s="1" t="s">
        <v>31</v>
      </c>
      <c r="O6952" s="1" t="s">
        <v>32</v>
      </c>
      <c r="P6952" s="1">
        <f>_3___Healthcare_Data_v1[[#This Row],[Discharge Date]]-_3___Healthcare_Data_v1[[#This Row],[Date of Admission]]</f>
        <v>24</v>
      </c>
      <c r="Q6952" s="1">
        <f>IFERROR(_3___Healthcare_Data_v1[[#This Row],[ Billing Amount ]]/_3___Healthcare_Data_v1[[#This Row],[Days in Hospital]],0)</f>
        <v>313.11280479166663</v>
      </c>
      <c r="R6952" s="1" t="str">
        <f>IF(_3___Healthcare_Data_v1[[#This Row],[Age]]&gt;60,"Senior",IF(_3___Healthcare_Data_v1[[#This Row],[Age]]&gt;35,"Middle","Young"))</f>
        <v>Senior</v>
      </c>
    </row>
    <row r="6953" spans="1:18" x14ac:dyDescent="0.3">
      <c r="A6953" s="1" t="s">
        <v>19005</v>
      </c>
      <c r="B6953" s="1" t="s">
        <v>26958</v>
      </c>
      <c r="C6953" s="1" t="s">
        <v>16</v>
      </c>
      <c r="D6953" s="1" t="s">
        <v>229</v>
      </c>
      <c r="E6953" s="1" t="s">
        <v>69</v>
      </c>
      <c r="F6953" s="2">
        <v>44341</v>
      </c>
      <c r="G6953" s="1" t="s">
        <v>19006</v>
      </c>
      <c r="H6953" s="1" t="s">
        <v>19007</v>
      </c>
      <c r="I6953" s="1" t="s">
        <v>52</v>
      </c>
      <c r="J6953" s="3" t="s">
        <v>33618</v>
      </c>
      <c r="K6953">
        <v>247</v>
      </c>
      <c r="L6953" s="1" t="s">
        <v>38</v>
      </c>
      <c r="M6953" s="2">
        <v>44353</v>
      </c>
      <c r="N6953" s="1" t="s">
        <v>48</v>
      </c>
      <c r="O6953" s="1" t="s">
        <v>24</v>
      </c>
      <c r="P6953" s="1">
        <f>_3___Healthcare_Data_v1[[#This Row],[Discharge Date]]-_3___Healthcare_Data_v1[[#This Row],[Date of Admission]]</f>
        <v>12</v>
      </c>
      <c r="Q6953" s="1">
        <f>IFERROR(_3___Healthcare_Data_v1[[#This Row],[ Billing Amount ]]/_3___Healthcare_Data_v1[[#This Row],[Days in Hospital]],0)</f>
        <v>2318.0925691666666</v>
      </c>
      <c r="R6953" s="1" t="str">
        <f>IF(_3___Healthcare_Data_v1[[#This Row],[Age]]&gt;60,"Senior",IF(_3___Healthcare_Data_v1[[#This Row],[Age]]&gt;35,"Middle","Young"))</f>
        <v>Senior</v>
      </c>
    </row>
    <row r="6954" spans="1:18" x14ac:dyDescent="0.3">
      <c r="A6954" s="1" t="s">
        <v>19008</v>
      </c>
      <c r="B6954" s="1" t="s">
        <v>26745</v>
      </c>
      <c r="C6954" s="1" t="s">
        <v>16</v>
      </c>
      <c r="D6954" s="1" t="s">
        <v>27</v>
      </c>
      <c r="E6954" s="1" t="s">
        <v>26615</v>
      </c>
      <c r="F6954" s="2">
        <v>44678</v>
      </c>
      <c r="G6954" s="1" t="s">
        <v>19009</v>
      </c>
      <c r="H6954" s="1" t="s">
        <v>19010</v>
      </c>
      <c r="I6954" s="1" t="s">
        <v>21</v>
      </c>
      <c r="J6954" s="3" t="s">
        <v>33619</v>
      </c>
      <c r="K6954">
        <v>288</v>
      </c>
      <c r="L6954" s="1" t="s">
        <v>42</v>
      </c>
      <c r="M6954" s="2">
        <v>44679</v>
      </c>
      <c r="N6954" s="1" t="s">
        <v>23</v>
      </c>
      <c r="O6954" s="1" t="s">
        <v>32</v>
      </c>
      <c r="P6954" s="1">
        <f>_3___Healthcare_Data_v1[[#This Row],[Discharge Date]]-_3___Healthcare_Data_v1[[#This Row],[Date of Admission]]</f>
        <v>1</v>
      </c>
      <c r="Q6954" s="1">
        <f>IFERROR(_3___Healthcare_Data_v1[[#This Row],[ Billing Amount ]]/_3___Healthcare_Data_v1[[#This Row],[Days in Hospital]],0)</f>
        <v>18553.192780000001</v>
      </c>
      <c r="R6954" s="1" t="str">
        <f>IF(_3___Healthcare_Data_v1[[#This Row],[Age]]&gt;60,"Senior",IF(_3___Healthcare_Data_v1[[#This Row],[Age]]&gt;35,"Middle","Young"))</f>
        <v>Senior</v>
      </c>
    </row>
    <row r="6955" spans="1:18" x14ac:dyDescent="0.3">
      <c r="A6955" s="1" t="s">
        <v>19011</v>
      </c>
      <c r="B6955" s="1" t="s">
        <v>26626</v>
      </c>
      <c r="C6955" s="1" t="s">
        <v>16</v>
      </c>
      <c r="D6955" s="1" t="s">
        <v>89</v>
      </c>
      <c r="E6955" s="1" t="s">
        <v>26615</v>
      </c>
      <c r="F6955" s="2">
        <v>44429</v>
      </c>
      <c r="G6955" s="1" t="s">
        <v>19012</v>
      </c>
      <c r="H6955" s="1" t="s">
        <v>19013</v>
      </c>
      <c r="I6955" s="1" t="s">
        <v>60</v>
      </c>
      <c r="J6955" s="3" t="s">
        <v>33620</v>
      </c>
      <c r="K6955">
        <v>340</v>
      </c>
      <c r="L6955" s="1" t="s">
        <v>38</v>
      </c>
      <c r="M6955" s="2">
        <v>44442</v>
      </c>
      <c r="N6955" s="1" t="s">
        <v>43</v>
      </c>
      <c r="O6955" s="1" t="s">
        <v>44</v>
      </c>
      <c r="P6955" s="1">
        <f>_3___Healthcare_Data_v1[[#This Row],[Discharge Date]]-_3___Healthcare_Data_v1[[#This Row],[Date of Admission]]</f>
        <v>13</v>
      </c>
      <c r="Q6955" s="1">
        <f>IFERROR(_3___Healthcare_Data_v1[[#This Row],[ Billing Amount ]]/_3___Healthcare_Data_v1[[#This Row],[Days in Hospital]],0)</f>
        <v>538.91965300000004</v>
      </c>
      <c r="R6955" s="1" t="str">
        <f>IF(_3___Healthcare_Data_v1[[#This Row],[Age]]&gt;60,"Senior",IF(_3___Healthcare_Data_v1[[#This Row],[Age]]&gt;35,"Middle","Young"))</f>
        <v>Senior</v>
      </c>
    </row>
    <row r="6956" spans="1:18" x14ac:dyDescent="0.3">
      <c r="A6956" s="1" t="s">
        <v>19014</v>
      </c>
      <c r="B6956" s="1" t="s">
        <v>26672</v>
      </c>
      <c r="C6956" s="1" t="s">
        <v>26</v>
      </c>
      <c r="D6956" s="1" t="s">
        <v>62</v>
      </c>
      <c r="E6956" s="1" t="s">
        <v>35</v>
      </c>
      <c r="F6956" s="2">
        <v>44309</v>
      </c>
      <c r="G6956" s="1" t="s">
        <v>19015</v>
      </c>
      <c r="H6956" s="1" t="s">
        <v>19016</v>
      </c>
      <c r="I6956" s="1" t="s">
        <v>21</v>
      </c>
      <c r="J6956" s="3" t="s">
        <v>33621</v>
      </c>
      <c r="K6956">
        <v>249</v>
      </c>
      <c r="L6956" s="1" t="s">
        <v>22</v>
      </c>
      <c r="M6956" s="2">
        <v>44315</v>
      </c>
      <c r="N6956" s="1" t="s">
        <v>43</v>
      </c>
      <c r="O6956" s="1" t="s">
        <v>44</v>
      </c>
      <c r="P6956" s="1">
        <f>_3___Healthcare_Data_v1[[#This Row],[Discharge Date]]-_3___Healthcare_Data_v1[[#This Row],[Date of Admission]]</f>
        <v>6</v>
      </c>
      <c r="Q6956" s="1">
        <f>IFERROR(_3___Healthcare_Data_v1[[#This Row],[ Billing Amount ]]/_3___Healthcare_Data_v1[[#This Row],[Days in Hospital]],0)</f>
        <v>1259.9386328333333</v>
      </c>
      <c r="R6956" s="1" t="str">
        <f>IF(_3___Healthcare_Data_v1[[#This Row],[Age]]&gt;60,"Senior",IF(_3___Healthcare_Data_v1[[#This Row],[Age]]&gt;35,"Middle","Young"))</f>
        <v>Senior</v>
      </c>
    </row>
    <row r="6957" spans="1:18" x14ac:dyDescent="0.3">
      <c r="A6957" s="1" t="s">
        <v>19017</v>
      </c>
      <c r="B6957" s="1" t="s">
        <v>26803</v>
      </c>
      <c r="C6957" s="1" t="s">
        <v>16</v>
      </c>
      <c r="D6957" s="1" t="s">
        <v>27</v>
      </c>
      <c r="E6957" s="1" t="s">
        <v>28</v>
      </c>
      <c r="F6957" s="2">
        <v>43914</v>
      </c>
      <c r="G6957" s="1" t="s">
        <v>19018</v>
      </c>
      <c r="H6957" s="1" t="s">
        <v>19019</v>
      </c>
      <c r="I6957" s="1" t="s">
        <v>56</v>
      </c>
      <c r="J6957" s="3" t="s">
        <v>33622</v>
      </c>
      <c r="K6957">
        <v>200</v>
      </c>
      <c r="L6957" s="1" t="s">
        <v>38</v>
      </c>
      <c r="M6957" s="2">
        <v>43938</v>
      </c>
      <c r="N6957" s="1" t="s">
        <v>23</v>
      </c>
      <c r="O6957" s="1" t="s">
        <v>44</v>
      </c>
      <c r="P6957" s="1">
        <f>_3___Healthcare_Data_v1[[#This Row],[Discharge Date]]-_3___Healthcare_Data_v1[[#This Row],[Date of Admission]]</f>
        <v>24</v>
      </c>
      <c r="Q6957" s="1">
        <f>IFERROR(_3___Healthcare_Data_v1[[#This Row],[ Billing Amount ]]/_3___Healthcare_Data_v1[[#This Row],[Days in Hospital]],0)</f>
        <v>1241.1929275</v>
      </c>
      <c r="R6957" s="1" t="str">
        <f>IF(_3___Healthcare_Data_v1[[#This Row],[Age]]&gt;60,"Senior",IF(_3___Healthcare_Data_v1[[#This Row],[Age]]&gt;35,"Middle","Young"))</f>
        <v>Senior</v>
      </c>
    </row>
    <row r="6958" spans="1:18" x14ac:dyDescent="0.3">
      <c r="A6958" s="1" t="s">
        <v>19020</v>
      </c>
      <c r="B6958" s="1" t="s">
        <v>26666</v>
      </c>
      <c r="C6958" s="1" t="s">
        <v>26</v>
      </c>
      <c r="D6958" s="1" t="s">
        <v>27</v>
      </c>
      <c r="E6958" s="1" t="s">
        <v>18</v>
      </c>
      <c r="F6958" s="2">
        <v>44012</v>
      </c>
      <c r="G6958" s="1" t="s">
        <v>19021</v>
      </c>
      <c r="H6958" s="1" t="s">
        <v>19022</v>
      </c>
      <c r="I6958" s="1" t="s">
        <v>21</v>
      </c>
      <c r="J6958" s="3" t="s">
        <v>33623</v>
      </c>
      <c r="K6958">
        <v>392</v>
      </c>
      <c r="L6958" s="1" t="s">
        <v>38</v>
      </c>
      <c r="M6958" s="2">
        <v>44032</v>
      </c>
      <c r="N6958" s="1" t="s">
        <v>23</v>
      </c>
      <c r="O6958" s="1" t="s">
        <v>24</v>
      </c>
      <c r="P6958" s="1">
        <f>_3___Healthcare_Data_v1[[#This Row],[Discharge Date]]-_3___Healthcare_Data_v1[[#This Row],[Date of Admission]]</f>
        <v>20</v>
      </c>
      <c r="Q6958" s="1">
        <f>IFERROR(_3___Healthcare_Data_v1[[#This Row],[ Billing Amount ]]/_3___Healthcare_Data_v1[[#This Row],[Days in Hospital]],0)</f>
        <v>1692.1214779999998</v>
      </c>
      <c r="R6958" s="1" t="str">
        <f>IF(_3___Healthcare_Data_v1[[#This Row],[Age]]&gt;60,"Senior",IF(_3___Healthcare_Data_v1[[#This Row],[Age]]&gt;35,"Middle","Young"))</f>
        <v>Senior</v>
      </c>
    </row>
    <row r="6959" spans="1:18" x14ac:dyDescent="0.3">
      <c r="A6959" s="1" t="s">
        <v>19023</v>
      </c>
      <c r="B6959" s="1" t="s">
        <v>26617</v>
      </c>
      <c r="C6959" s="1" t="s">
        <v>16</v>
      </c>
      <c r="D6959" s="1" t="s">
        <v>49</v>
      </c>
      <c r="E6959" s="1" t="s">
        <v>26620</v>
      </c>
      <c r="F6959" s="2">
        <v>44743</v>
      </c>
      <c r="G6959" s="1" t="s">
        <v>19024</v>
      </c>
      <c r="H6959" s="1" t="s">
        <v>19025</v>
      </c>
      <c r="I6959" s="1" t="s">
        <v>21</v>
      </c>
      <c r="J6959" s="3" t="s">
        <v>33624</v>
      </c>
      <c r="K6959">
        <v>153</v>
      </c>
      <c r="L6959" s="1" t="s">
        <v>42</v>
      </c>
      <c r="M6959" s="2">
        <v>44751</v>
      </c>
      <c r="N6959" s="1" t="s">
        <v>48</v>
      </c>
      <c r="O6959" s="1" t="s">
        <v>32</v>
      </c>
      <c r="P6959" s="1">
        <f>_3___Healthcare_Data_v1[[#This Row],[Discharge Date]]-_3___Healthcare_Data_v1[[#This Row],[Date of Admission]]</f>
        <v>8</v>
      </c>
      <c r="Q6959" s="1">
        <f>IFERROR(_3___Healthcare_Data_v1[[#This Row],[ Billing Amount ]]/_3___Healthcare_Data_v1[[#This Row],[Days in Hospital]],0)</f>
        <v>343.11111262499998</v>
      </c>
      <c r="R6959" s="1" t="str">
        <f>IF(_3___Healthcare_Data_v1[[#This Row],[Age]]&gt;60,"Senior",IF(_3___Healthcare_Data_v1[[#This Row],[Age]]&gt;35,"Middle","Young"))</f>
        <v>Senior</v>
      </c>
    </row>
    <row r="6960" spans="1:18" x14ac:dyDescent="0.3">
      <c r="A6960" s="1" t="s">
        <v>19026</v>
      </c>
      <c r="B6960" s="1" t="s">
        <v>26666</v>
      </c>
      <c r="C6960" s="1" t="s">
        <v>26</v>
      </c>
      <c r="D6960" s="1" t="s">
        <v>114</v>
      </c>
      <c r="E6960" s="1" t="s">
        <v>26620</v>
      </c>
      <c r="F6960" s="2">
        <v>44298</v>
      </c>
      <c r="G6960" s="1" t="s">
        <v>19027</v>
      </c>
      <c r="H6960" s="1" t="s">
        <v>19028</v>
      </c>
      <c r="I6960" s="1" t="s">
        <v>21</v>
      </c>
      <c r="J6960" s="3" t="s">
        <v>33625</v>
      </c>
      <c r="K6960">
        <v>366</v>
      </c>
      <c r="L6960" s="1" t="s">
        <v>42</v>
      </c>
      <c r="M6960" s="2">
        <v>44312</v>
      </c>
      <c r="N6960" s="1" t="s">
        <v>31</v>
      </c>
      <c r="O6960" s="1" t="s">
        <v>24</v>
      </c>
      <c r="P6960" s="1">
        <f>_3___Healthcare_Data_v1[[#This Row],[Discharge Date]]-_3___Healthcare_Data_v1[[#This Row],[Date of Admission]]</f>
        <v>14</v>
      </c>
      <c r="Q6960" s="1">
        <f>IFERROR(_3___Healthcare_Data_v1[[#This Row],[ Billing Amount ]]/_3___Healthcare_Data_v1[[#This Row],[Days in Hospital]],0)</f>
        <v>287.1897527142857</v>
      </c>
      <c r="R6960" s="1" t="str">
        <f>IF(_3___Healthcare_Data_v1[[#This Row],[Age]]&gt;60,"Senior",IF(_3___Healthcare_Data_v1[[#This Row],[Age]]&gt;35,"Middle","Young"))</f>
        <v>Senior</v>
      </c>
    </row>
    <row r="6961" spans="1:18" x14ac:dyDescent="0.3">
      <c r="A6961" s="1" t="s">
        <v>19029</v>
      </c>
      <c r="B6961" s="1" t="s">
        <v>26668</v>
      </c>
      <c r="C6961" s="1" t="s">
        <v>16</v>
      </c>
      <c r="D6961" s="1" t="s">
        <v>62</v>
      </c>
      <c r="E6961" s="1" t="s">
        <v>26615</v>
      </c>
      <c r="F6961" s="2">
        <v>43891</v>
      </c>
      <c r="G6961" s="1" t="s">
        <v>19030</v>
      </c>
      <c r="H6961" s="1" t="s">
        <v>19031</v>
      </c>
      <c r="I6961" s="1" t="s">
        <v>21</v>
      </c>
      <c r="J6961" s="3" t="s">
        <v>33626</v>
      </c>
      <c r="K6961">
        <v>114</v>
      </c>
      <c r="L6961" s="1" t="s">
        <v>42</v>
      </c>
      <c r="M6961" s="2">
        <v>43898</v>
      </c>
      <c r="N6961" s="1" t="s">
        <v>84</v>
      </c>
      <c r="O6961" s="1" t="s">
        <v>32</v>
      </c>
      <c r="P6961" s="1">
        <f>_3___Healthcare_Data_v1[[#This Row],[Discharge Date]]-_3___Healthcare_Data_v1[[#This Row],[Date of Admission]]</f>
        <v>7</v>
      </c>
      <c r="Q6961" s="1">
        <f>IFERROR(_3___Healthcare_Data_v1[[#This Row],[ Billing Amount ]]/_3___Healthcare_Data_v1[[#This Row],[Days in Hospital]],0)</f>
        <v>3569.1595928571428</v>
      </c>
      <c r="R6961" s="1" t="str">
        <f>IF(_3___Healthcare_Data_v1[[#This Row],[Age]]&gt;60,"Senior",IF(_3___Healthcare_Data_v1[[#This Row],[Age]]&gt;35,"Middle","Young"))</f>
        <v>Senior</v>
      </c>
    </row>
    <row r="6962" spans="1:18" x14ac:dyDescent="0.3">
      <c r="A6962" s="1" t="s">
        <v>19032</v>
      </c>
      <c r="B6962" s="1" t="s">
        <v>26958</v>
      </c>
      <c r="C6962" s="1" t="s">
        <v>16</v>
      </c>
      <c r="D6962" s="1" t="s">
        <v>89</v>
      </c>
      <c r="E6962" s="1" t="s">
        <v>28</v>
      </c>
      <c r="F6962" s="2">
        <v>43423</v>
      </c>
      <c r="G6962" s="1" t="s">
        <v>19033</v>
      </c>
      <c r="H6962" s="1" t="s">
        <v>19034</v>
      </c>
      <c r="I6962" s="1" t="s">
        <v>60</v>
      </c>
      <c r="J6962" s="3" t="s">
        <v>33627</v>
      </c>
      <c r="K6962">
        <v>444</v>
      </c>
      <c r="L6962" s="1" t="s">
        <v>42</v>
      </c>
      <c r="M6962" s="2">
        <v>43430</v>
      </c>
      <c r="N6962" s="1" t="s">
        <v>31</v>
      </c>
      <c r="O6962" s="1" t="s">
        <v>44</v>
      </c>
      <c r="P6962" s="1">
        <f>_3___Healthcare_Data_v1[[#This Row],[Discharge Date]]-_3___Healthcare_Data_v1[[#This Row],[Date of Admission]]</f>
        <v>7</v>
      </c>
      <c r="Q6962" s="1">
        <f>IFERROR(_3___Healthcare_Data_v1[[#This Row],[ Billing Amount ]]/_3___Healthcare_Data_v1[[#This Row],[Days in Hospital]],0)</f>
        <v>5733.5799185714286</v>
      </c>
      <c r="R6962" s="1" t="str">
        <f>IF(_3___Healthcare_Data_v1[[#This Row],[Age]]&gt;60,"Senior",IF(_3___Healthcare_Data_v1[[#This Row],[Age]]&gt;35,"Middle","Young"))</f>
        <v>Senior</v>
      </c>
    </row>
    <row r="6963" spans="1:18" x14ac:dyDescent="0.3">
      <c r="A6963" s="1" t="s">
        <v>19035</v>
      </c>
      <c r="B6963" s="1" t="s">
        <v>26704</v>
      </c>
      <c r="C6963" s="1" t="s">
        <v>16</v>
      </c>
      <c r="D6963" s="1" t="s">
        <v>49</v>
      </c>
      <c r="E6963" s="1" t="s">
        <v>28</v>
      </c>
      <c r="F6963" s="2">
        <v>43539</v>
      </c>
      <c r="G6963" s="1" t="s">
        <v>12653</v>
      </c>
      <c r="H6963" s="1" t="s">
        <v>19036</v>
      </c>
      <c r="I6963" s="1" t="s">
        <v>52</v>
      </c>
      <c r="J6963" s="3" t="s">
        <v>33628</v>
      </c>
      <c r="K6963">
        <v>379</v>
      </c>
      <c r="L6963" s="1" t="s">
        <v>38</v>
      </c>
      <c r="M6963" s="2">
        <v>43568</v>
      </c>
      <c r="N6963" s="1" t="s">
        <v>48</v>
      </c>
      <c r="O6963" s="1" t="s">
        <v>32</v>
      </c>
      <c r="P6963" s="1">
        <f>_3___Healthcare_Data_v1[[#This Row],[Discharge Date]]-_3___Healthcare_Data_v1[[#This Row],[Date of Admission]]</f>
        <v>29</v>
      </c>
      <c r="Q6963" s="1">
        <f>IFERROR(_3___Healthcare_Data_v1[[#This Row],[ Billing Amount ]]/_3___Healthcare_Data_v1[[#This Row],[Days in Hospital]],0)</f>
        <v>580.88189586206897</v>
      </c>
      <c r="R6963" s="1" t="str">
        <f>IF(_3___Healthcare_Data_v1[[#This Row],[Age]]&gt;60,"Senior",IF(_3___Healthcare_Data_v1[[#This Row],[Age]]&gt;35,"Middle","Young"))</f>
        <v>Senior</v>
      </c>
    </row>
    <row r="6964" spans="1:18" x14ac:dyDescent="0.3">
      <c r="A6964" s="1" t="s">
        <v>19037</v>
      </c>
      <c r="B6964" s="1" t="s">
        <v>26928</v>
      </c>
      <c r="C6964" s="1" t="s">
        <v>26</v>
      </c>
      <c r="D6964" s="1" t="s">
        <v>33629</v>
      </c>
      <c r="E6964" s="1" t="s">
        <v>18</v>
      </c>
      <c r="F6964" s="2">
        <v>44981</v>
      </c>
      <c r="G6964" s="1" t="s">
        <v>19038</v>
      </c>
      <c r="H6964" s="1" t="s">
        <v>7736</v>
      </c>
      <c r="I6964" s="1" t="s">
        <v>56</v>
      </c>
      <c r="J6964" s="3" t="s">
        <v>33630</v>
      </c>
      <c r="K6964">
        <v>287</v>
      </c>
      <c r="L6964" s="1" t="s">
        <v>38</v>
      </c>
      <c r="M6964" s="2">
        <v>45008</v>
      </c>
      <c r="N6964" s="1" t="s">
        <v>23</v>
      </c>
      <c r="O6964" s="1" t="s">
        <v>32</v>
      </c>
      <c r="P6964" s="1">
        <f>_3___Healthcare_Data_v1[[#This Row],[Discharge Date]]-_3___Healthcare_Data_v1[[#This Row],[Date of Admission]]</f>
        <v>27</v>
      </c>
      <c r="Q6964" s="1">
        <f>IFERROR(_3___Healthcare_Data_v1[[#This Row],[ Billing Amount ]]/_3___Healthcare_Data_v1[[#This Row],[Days in Hospital]],0)</f>
        <v>1331.96937</v>
      </c>
      <c r="R6964" s="1" t="str">
        <f>IF(_3___Healthcare_Data_v1[[#This Row],[Age]]&gt;60,"Senior",IF(_3___Healthcare_Data_v1[[#This Row],[Age]]&gt;35,"Middle","Young"))</f>
        <v>Senior</v>
      </c>
    </row>
    <row r="6965" spans="1:18" x14ac:dyDescent="0.3">
      <c r="A6965" s="1" t="s">
        <v>19039</v>
      </c>
      <c r="B6965" s="1" t="s">
        <v>26697</v>
      </c>
      <c r="C6965" s="1" t="s">
        <v>16</v>
      </c>
      <c r="D6965" s="1" t="s">
        <v>49</v>
      </c>
      <c r="E6965" s="1" t="s">
        <v>26620</v>
      </c>
      <c r="F6965" s="2">
        <v>45128</v>
      </c>
      <c r="G6965" s="1" t="s">
        <v>19040</v>
      </c>
      <c r="H6965" s="1" t="s">
        <v>19041</v>
      </c>
      <c r="I6965" s="1" t="s">
        <v>21</v>
      </c>
      <c r="J6965" s="3" t="s">
        <v>33631</v>
      </c>
      <c r="K6965">
        <v>370</v>
      </c>
      <c r="L6965" s="1" t="s">
        <v>38</v>
      </c>
      <c r="M6965" s="2">
        <v>45138</v>
      </c>
      <c r="N6965" s="1" t="s">
        <v>23</v>
      </c>
      <c r="O6965" s="1" t="s">
        <v>32</v>
      </c>
      <c r="P6965" s="1">
        <f>_3___Healthcare_Data_v1[[#This Row],[Discharge Date]]-_3___Healthcare_Data_v1[[#This Row],[Date of Admission]]</f>
        <v>10</v>
      </c>
      <c r="Q6965" s="1">
        <f>IFERROR(_3___Healthcare_Data_v1[[#This Row],[ Billing Amount ]]/_3___Healthcare_Data_v1[[#This Row],[Days in Hospital]],0)</f>
        <v>1086.914415</v>
      </c>
      <c r="R6965" s="1" t="str">
        <f>IF(_3___Healthcare_Data_v1[[#This Row],[Age]]&gt;60,"Senior",IF(_3___Healthcare_Data_v1[[#This Row],[Age]]&gt;35,"Middle","Young"))</f>
        <v>Senior</v>
      </c>
    </row>
    <row r="6966" spans="1:18" x14ac:dyDescent="0.3">
      <c r="A6966" s="1" t="s">
        <v>19042</v>
      </c>
      <c r="B6966" s="1" t="s">
        <v>26628</v>
      </c>
      <c r="C6966" s="1" t="s">
        <v>16</v>
      </c>
      <c r="D6966" s="1" t="s">
        <v>27</v>
      </c>
      <c r="E6966" s="1" t="s">
        <v>69</v>
      </c>
      <c r="F6966" s="2">
        <v>45156</v>
      </c>
      <c r="G6966" s="1" t="s">
        <v>13324</v>
      </c>
      <c r="H6966" s="1" t="s">
        <v>19043</v>
      </c>
      <c r="I6966" s="1" t="s">
        <v>52</v>
      </c>
      <c r="J6966" s="3" t="s">
        <v>33632</v>
      </c>
      <c r="K6966">
        <v>237</v>
      </c>
      <c r="L6966" s="1" t="s">
        <v>22</v>
      </c>
      <c r="M6966" s="2">
        <v>45179</v>
      </c>
      <c r="N6966" s="1" t="s">
        <v>84</v>
      </c>
      <c r="O6966" s="1" t="s">
        <v>44</v>
      </c>
      <c r="P6966" s="1">
        <f>_3___Healthcare_Data_v1[[#This Row],[Discharge Date]]-_3___Healthcare_Data_v1[[#This Row],[Date of Admission]]</f>
        <v>23</v>
      </c>
      <c r="Q6966" s="1">
        <f>IFERROR(_3___Healthcare_Data_v1[[#This Row],[ Billing Amount ]]/_3___Healthcare_Data_v1[[#This Row],[Days in Hospital]],0)</f>
        <v>529.70459173913048</v>
      </c>
      <c r="R6966" s="1" t="str">
        <f>IF(_3___Healthcare_Data_v1[[#This Row],[Age]]&gt;60,"Senior",IF(_3___Healthcare_Data_v1[[#This Row],[Age]]&gt;35,"Middle","Young"))</f>
        <v>Senior</v>
      </c>
    </row>
    <row r="6967" spans="1:18" x14ac:dyDescent="0.3">
      <c r="A6967" s="1" t="s">
        <v>11151</v>
      </c>
      <c r="B6967" s="1" t="s">
        <v>26655</v>
      </c>
      <c r="C6967" s="1" t="s">
        <v>16</v>
      </c>
      <c r="D6967" s="1" t="s">
        <v>62</v>
      </c>
      <c r="E6967" s="1" t="s">
        <v>28</v>
      </c>
      <c r="F6967" s="2">
        <v>43495</v>
      </c>
      <c r="G6967" s="1" t="s">
        <v>19044</v>
      </c>
      <c r="H6967" s="1" t="s">
        <v>19045</v>
      </c>
      <c r="I6967" s="1" t="s">
        <v>52</v>
      </c>
      <c r="J6967" s="3" t="s">
        <v>33633</v>
      </c>
      <c r="K6967">
        <v>441</v>
      </c>
      <c r="L6967" s="1" t="s">
        <v>42</v>
      </c>
      <c r="M6967" s="2">
        <v>43498</v>
      </c>
      <c r="N6967" s="1" t="s">
        <v>43</v>
      </c>
      <c r="O6967" s="1" t="s">
        <v>32</v>
      </c>
      <c r="P6967" s="1">
        <f>_3___Healthcare_Data_v1[[#This Row],[Discharge Date]]-_3___Healthcare_Data_v1[[#This Row],[Date of Admission]]</f>
        <v>3</v>
      </c>
      <c r="Q6967" s="1">
        <f>IFERROR(_3___Healthcare_Data_v1[[#This Row],[ Billing Amount ]]/_3___Healthcare_Data_v1[[#This Row],[Days in Hospital]],0)</f>
        <v>10749.261813333333</v>
      </c>
      <c r="R6967" s="1" t="str">
        <f>IF(_3___Healthcare_Data_v1[[#This Row],[Age]]&gt;60,"Senior",IF(_3___Healthcare_Data_v1[[#This Row],[Age]]&gt;35,"Middle","Young"))</f>
        <v>Senior</v>
      </c>
    </row>
    <row r="6968" spans="1:18" x14ac:dyDescent="0.3">
      <c r="A6968" s="1" t="s">
        <v>19046</v>
      </c>
      <c r="B6968" s="1" t="s">
        <v>26683</v>
      </c>
      <c r="C6968" s="1" t="s">
        <v>16</v>
      </c>
      <c r="D6968" s="1" t="s">
        <v>27</v>
      </c>
      <c r="E6968" s="1" t="s">
        <v>26615</v>
      </c>
      <c r="F6968" s="2">
        <v>44268</v>
      </c>
      <c r="G6968" s="1" t="s">
        <v>19047</v>
      </c>
      <c r="H6968" s="1" t="s">
        <v>19048</v>
      </c>
      <c r="I6968" s="1" t="s">
        <v>52</v>
      </c>
      <c r="J6968" s="3" t="s">
        <v>33634</v>
      </c>
      <c r="K6968">
        <v>337</v>
      </c>
      <c r="L6968" s="1" t="s">
        <v>38</v>
      </c>
      <c r="M6968" s="2">
        <v>44291</v>
      </c>
      <c r="N6968" s="1" t="s">
        <v>23</v>
      </c>
      <c r="O6968" s="1" t="s">
        <v>24</v>
      </c>
      <c r="P6968" s="1">
        <f>_3___Healthcare_Data_v1[[#This Row],[Discharge Date]]-_3___Healthcare_Data_v1[[#This Row],[Date of Admission]]</f>
        <v>23</v>
      </c>
      <c r="Q6968" s="1">
        <f>IFERROR(_3___Healthcare_Data_v1[[#This Row],[ Billing Amount ]]/_3___Healthcare_Data_v1[[#This Row],[Days in Hospital]],0)</f>
        <v>115.5878047826087</v>
      </c>
      <c r="R6968" s="1" t="str">
        <f>IF(_3___Healthcare_Data_v1[[#This Row],[Age]]&gt;60,"Senior",IF(_3___Healthcare_Data_v1[[#This Row],[Age]]&gt;35,"Middle","Young"))</f>
        <v>Senior</v>
      </c>
    </row>
    <row r="6969" spans="1:18" x14ac:dyDescent="0.3">
      <c r="A6969" s="1" t="s">
        <v>19049</v>
      </c>
      <c r="B6969" s="1" t="s">
        <v>26710</v>
      </c>
      <c r="C6969" s="1" t="s">
        <v>26</v>
      </c>
      <c r="D6969" s="1" t="s">
        <v>33539</v>
      </c>
      <c r="E6969" s="1" t="s">
        <v>26615</v>
      </c>
      <c r="F6969" s="2">
        <v>43485</v>
      </c>
      <c r="G6969" s="1" t="s">
        <v>8454</v>
      </c>
      <c r="H6969" s="1" t="s">
        <v>19050</v>
      </c>
      <c r="I6969" s="1" t="s">
        <v>21</v>
      </c>
      <c r="J6969" s="3" t="s">
        <v>33635</v>
      </c>
      <c r="K6969">
        <v>411</v>
      </c>
      <c r="L6969" s="1" t="s">
        <v>22</v>
      </c>
      <c r="M6969" s="2">
        <v>43506</v>
      </c>
      <c r="N6969" s="1" t="s">
        <v>43</v>
      </c>
      <c r="O6969" s="1" t="s">
        <v>24</v>
      </c>
      <c r="P6969" s="1">
        <f>_3___Healthcare_Data_v1[[#This Row],[Discharge Date]]-_3___Healthcare_Data_v1[[#This Row],[Date of Admission]]</f>
        <v>21</v>
      </c>
      <c r="Q6969" s="1">
        <f>IFERROR(_3___Healthcare_Data_v1[[#This Row],[ Billing Amount ]]/_3___Healthcare_Data_v1[[#This Row],[Days in Hospital]],0)</f>
        <v>730.13166571428576</v>
      </c>
      <c r="R6969" s="1" t="str">
        <f>IF(_3___Healthcare_Data_v1[[#This Row],[Age]]&gt;60,"Senior",IF(_3___Healthcare_Data_v1[[#This Row],[Age]]&gt;35,"Middle","Young"))</f>
        <v>Senior</v>
      </c>
    </row>
    <row r="6970" spans="1:18" x14ac:dyDescent="0.3">
      <c r="A6970" s="1" t="s">
        <v>19051</v>
      </c>
      <c r="B6970" s="1" t="s">
        <v>26791</v>
      </c>
      <c r="C6970" s="1" t="s">
        <v>16</v>
      </c>
      <c r="D6970" s="1" t="s">
        <v>33629</v>
      </c>
      <c r="E6970" s="1" t="s">
        <v>35</v>
      </c>
      <c r="F6970" s="2">
        <v>44976</v>
      </c>
      <c r="G6970" s="1" t="s">
        <v>19052</v>
      </c>
      <c r="H6970" s="1" t="s">
        <v>19053</v>
      </c>
      <c r="I6970" s="1" t="s">
        <v>26607</v>
      </c>
      <c r="J6970" s="3" t="s">
        <v>33636</v>
      </c>
      <c r="K6970">
        <v>318</v>
      </c>
      <c r="L6970" s="1" t="s">
        <v>42</v>
      </c>
      <c r="M6970" s="2">
        <v>44983</v>
      </c>
      <c r="N6970" s="1" t="s">
        <v>31</v>
      </c>
      <c r="O6970" s="1" t="s">
        <v>32</v>
      </c>
      <c r="P6970" s="1">
        <f>_3___Healthcare_Data_v1[[#This Row],[Discharge Date]]-_3___Healthcare_Data_v1[[#This Row],[Date of Admission]]</f>
        <v>7</v>
      </c>
      <c r="Q6970" s="1">
        <f>IFERROR(_3___Healthcare_Data_v1[[#This Row],[ Billing Amount ]]/_3___Healthcare_Data_v1[[#This Row],[Days in Hospital]],0)</f>
        <v>2637.3148542857139</v>
      </c>
      <c r="R6970" s="1" t="str">
        <f>IF(_3___Healthcare_Data_v1[[#This Row],[Age]]&gt;60,"Senior",IF(_3___Healthcare_Data_v1[[#This Row],[Age]]&gt;35,"Middle","Young"))</f>
        <v>Senior</v>
      </c>
    </row>
    <row r="6971" spans="1:18" x14ac:dyDescent="0.3">
      <c r="A6971" s="1" t="s">
        <v>19054</v>
      </c>
      <c r="B6971" s="1" t="s">
        <v>26732</v>
      </c>
      <c r="C6971" s="1" t="s">
        <v>16</v>
      </c>
      <c r="D6971" s="1" t="s">
        <v>27</v>
      </c>
      <c r="E6971" s="1" t="s">
        <v>28</v>
      </c>
      <c r="F6971" s="2">
        <v>45015</v>
      </c>
      <c r="G6971" s="1" t="s">
        <v>19055</v>
      </c>
      <c r="H6971" s="1" t="s">
        <v>19056</v>
      </c>
      <c r="I6971" s="1" t="s">
        <v>52</v>
      </c>
      <c r="J6971" s="3" t="s">
        <v>33637</v>
      </c>
      <c r="K6971">
        <v>311</v>
      </c>
      <c r="L6971" s="1" t="s">
        <v>38</v>
      </c>
      <c r="M6971" s="2">
        <v>45044</v>
      </c>
      <c r="N6971" s="1" t="s">
        <v>23</v>
      </c>
      <c r="O6971" s="1" t="s">
        <v>32</v>
      </c>
      <c r="P6971" s="1">
        <f>_3___Healthcare_Data_v1[[#This Row],[Discharge Date]]-_3___Healthcare_Data_v1[[#This Row],[Date of Admission]]</f>
        <v>29</v>
      </c>
      <c r="Q6971" s="1">
        <f>IFERROR(_3___Healthcare_Data_v1[[#This Row],[ Billing Amount ]]/_3___Healthcare_Data_v1[[#This Row],[Days in Hospital]],0)</f>
        <v>1333.035021724138</v>
      </c>
      <c r="R6971" s="1" t="str">
        <f>IF(_3___Healthcare_Data_v1[[#This Row],[Age]]&gt;60,"Senior",IF(_3___Healthcare_Data_v1[[#This Row],[Age]]&gt;35,"Middle","Young"))</f>
        <v>Senior</v>
      </c>
    </row>
    <row r="6972" spans="1:18" x14ac:dyDescent="0.3">
      <c r="A6972" s="1" t="s">
        <v>19057</v>
      </c>
      <c r="B6972" s="1" t="s">
        <v>26632</v>
      </c>
      <c r="C6972" s="1" t="s">
        <v>16</v>
      </c>
      <c r="D6972" s="1" t="s">
        <v>27</v>
      </c>
      <c r="E6972" s="1" t="s">
        <v>26615</v>
      </c>
      <c r="F6972" s="2">
        <v>44100</v>
      </c>
      <c r="G6972" s="1" t="s">
        <v>19058</v>
      </c>
      <c r="H6972" s="1" t="s">
        <v>19059</v>
      </c>
      <c r="I6972" s="1" t="s">
        <v>21</v>
      </c>
      <c r="J6972" s="3" t="s">
        <v>33638</v>
      </c>
      <c r="K6972">
        <v>370</v>
      </c>
      <c r="L6972" s="1" t="s">
        <v>42</v>
      </c>
      <c r="M6972" s="2">
        <v>44113</v>
      </c>
      <c r="N6972" s="1" t="s">
        <v>23</v>
      </c>
      <c r="O6972" s="1" t="s">
        <v>24</v>
      </c>
      <c r="P6972" s="1">
        <f>_3___Healthcare_Data_v1[[#This Row],[Discharge Date]]-_3___Healthcare_Data_v1[[#This Row],[Date of Admission]]</f>
        <v>13</v>
      </c>
      <c r="Q6972" s="1">
        <f>IFERROR(_3___Healthcare_Data_v1[[#This Row],[ Billing Amount ]]/_3___Healthcare_Data_v1[[#This Row],[Days in Hospital]],0)</f>
        <v>1515.6085353846154</v>
      </c>
      <c r="R6972" s="1" t="str">
        <f>IF(_3___Healthcare_Data_v1[[#This Row],[Age]]&gt;60,"Senior",IF(_3___Healthcare_Data_v1[[#This Row],[Age]]&gt;35,"Middle","Young"))</f>
        <v>Senior</v>
      </c>
    </row>
    <row r="6973" spans="1:18" x14ac:dyDescent="0.3">
      <c r="A6973" s="1" t="s">
        <v>19060</v>
      </c>
      <c r="B6973" s="1" t="s">
        <v>26776</v>
      </c>
      <c r="C6973" s="1" t="s">
        <v>16</v>
      </c>
      <c r="D6973" s="1" t="s">
        <v>27</v>
      </c>
      <c r="E6973" s="1" t="s">
        <v>26620</v>
      </c>
      <c r="F6973" s="2">
        <v>44236</v>
      </c>
      <c r="G6973" s="1" t="s">
        <v>19061</v>
      </c>
      <c r="H6973" s="1" t="s">
        <v>19062</v>
      </c>
      <c r="I6973" s="1" t="s">
        <v>60</v>
      </c>
      <c r="J6973" s="3" t="s">
        <v>33639</v>
      </c>
      <c r="K6973">
        <v>415</v>
      </c>
      <c r="L6973" s="1" t="s">
        <v>42</v>
      </c>
      <c r="M6973" s="2">
        <v>44250</v>
      </c>
      <c r="N6973" s="1" t="s">
        <v>31</v>
      </c>
      <c r="O6973" s="1" t="s">
        <v>44</v>
      </c>
      <c r="P6973" s="1">
        <f>_3___Healthcare_Data_v1[[#This Row],[Discharge Date]]-_3___Healthcare_Data_v1[[#This Row],[Date of Admission]]</f>
        <v>14</v>
      </c>
      <c r="Q6973" s="1">
        <f>IFERROR(_3___Healthcare_Data_v1[[#This Row],[ Billing Amount ]]/_3___Healthcare_Data_v1[[#This Row],[Days in Hospital]],0)</f>
        <v>1957.3869907142857</v>
      </c>
      <c r="R6973" s="1" t="str">
        <f>IF(_3___Healthcare_Data_v1[[#This Row],[Age]]&gt;60,"Senior",IF(_3___Healthcare_Data_v1[[#This Row],[Age]]&gt;35,"Middle","Young"))</f>
        <v>Senior</v>
      </c>
    </row>
    <row r="6974" spans="1:18" x14ac:dyDescent="0.3">
      <c r="A6974" s="1" t="s">
        <v>19063</v>
      </c>
      <c r="B6974" s="1" t="s">
        <v>26791</v>
      </c>
      <c r="C6974" s="1" t="s">
        <v>26</v>
      </c>
      <c r="D6974" s="1" t="s">
        <v>33539</v>
      </c>
      <c r="E6974" s="1" t="s">
        <v>28</v>
      </c>
      <c r="F6974" s="2">
        <v>44538</v>
      </c>
      <c r="G6974" s="1" t="s">
        <v>19064</v>
      </c>
      <c r="H6974" s="1" t="s">
        <v>19065</v>
      </c>
      <c r="I6974" s="1" t="s">
        <v>52</v>
      </c>
      <c r="J6974" s="3" t="s">
        <v>33640</v>
      </c>
      <c r="K6974">
        <v>370</v>
      </c>
      <c r="L6974" s="1" t="s">
        <v>42</v>
      </c>
      <c r="M6974" s="2">
        <v>44555</v>
      </c>
      <c r="N6974" s="1" t="s">
        <v>23</v>
      </c>
      <c r="O6974" s="1" t="s">
        <v>44</v>
      </c>
      <c r="P6974" s="1">
        <f>_3___Healthcare_Data_v1[[#This Row],[Discharge Date]]-_3___Healthcare_Data_v1[[#This Row],[Date of Admission]]</f>
        <v>17</v>
      </c>
      <c r="Q6974" s="1">
        <f>IFERROR(_3___Healthcare_Data_v1[[#This Row],[ Billing Amount ]]/_3___Healthcare_Data_v1[[#This Row],[Days in Hospital]],0)</f>
        <v>194.99821829411766</v>
      </c>
      <c r="R6974" s="1" t="str">
        <f>IF(_3___Healthcare_Data_v1[[#This Row],[Age]]&gt;60,"Senior",IF(_3___Healthcare_Data_v1[[#This Row],[Age]]&gt;35,"Middle","Young"))</f>
        <v>Senior</v>
      </c>
    </row>
    <row r="6975" spans="1:18" x14ac:dyDescent="0.3">
      <c r="A6975" s="1" t="s">
        <v>19066</v>
      </c>
      <c r="B6975" s="1" t="s">
        <v>26750</v>
      </c>
      <c r="C6975" s="1" t="s">
        <v>26</v>
      </c>
      <c r="D6975" s="1" t="s">
        <v>33629</v>
      </c>
      <c r="E6975" s="1" t="s">
        <v>28</v>
      </c>
      <c r="F6975" s="2">
        <v>43503</v>
      </c>
      <c r="G6975" s="1" t="s">
        <v>19067</v>
      </c>
      <c r="H6975" s="1" t="s">
        <v>19068</v>
      </c>
      <c r="I6975" s="1" t="s">
        <v>21</v>
      </c>
      <c r="J6975" s="3" t="s">
        <v>33641</v>
      </c>
      <c r="K6975">
        <v>118</v>
      </c>
      <c r="L6975" s="1" t="s">
        <v>42</v>
      </c>
      <c r="M6975" s="2">
        <v>43531</v>
      </c>
      <c r="N6975" s="1" t="s">
        <v>48</v>
      </c>
      <c r="O6975" s="1" t="s">
        <v>44</v>
      </c>
      <c r="P6975" s="1">
        <f>_3___Healthcare_Data_v1[[#This Row],[Discharge Date]]-_3___Healthcare_Data_v1[[#This Row],[Date of Admission]]</f>
        <v>28</v>
      </c>
      <c r="Q6975" s="1">
        <f>IFERROR(_3___Healthcare_Data_v1[[#This Row],[ Billing Amount ]]/_3___Healthcare_Data_v1[[#This Row],[Days in Hospital]],0)</f>
        <v>547.38783678571428</v>
      </c>
      <c r="R6975" s="1" t="str">
        <f>IF(_3___Healthcare_Data_v1[[#This Row],[Age]]&gt;60,"Senior",IF(_3___Healthcare_Data_v1[[#This Row],[Age]]&gt;35,"Middle","Young"))</f>
        <v>Senior</v>
      </c>
    </row>
    <row r="6976" spans="1:18" x14ac:dyDescent="0.3">
      <c r="A6976" s="1" t="s">
        <v>19069</v>
      </c>
      <c r="B6976" s="1" t="s">
        <v>26720</v>
      </c>
      <c r="C6976" s="1" t="s">
        <v>16</v>
      </c>
      <c r="D6976" s="1" t="s">
        <v>33629</v>
      </c>
      <c r="E6976" s="1" t="s">
        <v>26615</v>
      </c>
      <c r="F6976" s="2">
        <v>44051</v>
      </c>
      <c r="G6976" s="1" t="s">
        <v>19070</v>
      </c>
      <c r="H6976" s="1" t="s">
        <v>19071</v>
      </c>
      <c r="I6976" s="1" t="s">
        <v>21</v>
      </c>
      <c r="J6976" s="3" t="s">
        <v>33642</v>
      </c>
      <c r="K6976">
        <v>448</v>
      </c>
      <c r="L6976" s="1" t="s">
        <v>22</v>
      </c>
      <c r="M6976" s="2">
        <v>44065</v>
      </c>
      <c r="N6976" s="1" t="s">
        <v>31</v>
      </c>
      <c r="O6976" s="1" t="s">
        <v>32</v>
      </c>
      <c r="P6976" s="1">
        <f>_3___Healthcare_Data_v1[[#This Row],[Discharge Date]]-_3___Healthcare_Data_v1[[#This Row],[Date of Admission]]</f>
        <v>14</v>
      </c>
      <c r="Q6976" s="1">
        <f>IFERROR(_3___Healthcare_Data_v1[[#This Row],[ Billing Amount ]]/_3___Healthcare_Data_v1[[#This Row],[Days in Hospital]],0)</f>
        <v>1859.6713385714286</v>
      </c>
      <c r="R6976" s="1" t="str">
        <f>IF(_3___Healthcare_Data_v1[[#This Row],[Age]]&gt;60,"Senior",IF(_3___Healthcare_Data_v1[[#This Row],[Age]]&gt;35,"Middle","Young"))</f>
        <v>Senior</v>
      </c>
    </row>
    <row r="6977" spans="1:18" x14ac:dyDescent="0.3">
      <c r="A6977" s="1" t="s">
        <v>19072</v>
      </c>
      <c r="B6977" s="1" t="s">
        <v>26837</v>
      </c>
      <c r="C6977" s="1" t="s">
        <v>26</v>
      </c>
      <c r="D6977" s="1" t="s">
        <v>229</v>
      </c>
      <c r="E6977" s="1" t="s">
        <v>28</v>
      </c>
      <c r="F6977" s="2">
        <v>45120</v>
      </c>
      <c r="G6977" s="1" t="s">
        <v>19073</v>
      </c>
      <c r="H6977" s="1" t="s">
        <v>19074</v>
      </c>
      <c r="I6977" s="1" t="s">
        <v>60</v>
      </c>
      <c r="J6977" s="3" t="s">
        <v>33643</v>
      </c>
      <c r="K6977">
        <v>295</v>
      </c>
      <c r="L6977" s="1" t="s">
        <v>42</v>
      </c>
      <c r="M6977" s="2">
        <v>45136</v>
      </c>
      <c r="N6977" s="1" t="s">
        <v>31</v>
      </c>
      <c r="O6977" s="1" t="s">
        <v>24</v>
      </c>
      <c r="P6977" s="1">
        <f>_3___Healthcare_Data_v1[[#This Row],[Discharge Date]]-_3___Healthcare_Data_v1[[#This Row],[Date of Admission]]</f>
        <v>16</v>
      </c>
      <c r="Q6977" s="1">
        <f>IFERROR(_3___Healthcare_Data_v1[[#This Row],[ Billing Amount ]]/_3___Healthcare_Data_v1[[#This Row],[Days in Hospital]],0)</f>
        <v>2091.7221762499998</v>
      </c>
      <c r="R6977" s="1" t="str">
        <f>IF(_3___Healthcare_Data_v1[[#This Row],[Age]]&gt;60,"Senior",IF(_3___Healthcare_Data_v1[[#This Row],[Age]]&gt;35,"Middle","Young"))</f>
        <v>Senior</v>
      </c>
    </row>
    <row r="6978" spans="1:18" x14ac:dyDescent="0.3">
      <c r="A6978" s="1" t="s">
        <v>19075</v>
      </c>
      <c r="B6978" s="1" t="s">
        <v>26687</v>
      </c>
      <c r="C6978" s="1" t="s">
        <v>16</v>
      </c>
      <c r="D6978" s="1" t="s">
        <v>27</v>
      </c>
      <c r="E6978" s="1" t="s">
        <v>69</v>
      </c>
      <c r="F6978" s="2">
        <v>44524</v>
      </c>
      <c r="G6978" s="1" t="s">
        <v>19076</v>
      </c>
      <c r="H6978" s="1" t="s">
        <v>19077</v>
      </c>
      <c r="I6978" s="1" t="s">
        <v>56</v>
      </c>
      <c r="J6978" s="3" t="s">
        <v>33644</v>
      </c>
      <c r="K6978">
        <v>383</v>
      </c>
      <c r="L6978" s="1" t="s">
        <v>22</v>
      </c>
      <c r="M6978" s="2">
        <v>44529</v>
      </c>
      <c r="N6978" s="1" t="s">
        <v>43</v>
      </c>
      <c r="O6978" s="1" t="s">
        <v>44</v>
      </c>
      <c r="P6978" s="1">
        <f>_3___Healthcare_Data_v1[[#This Row],[Discharge Date]]-_3___Healthcare_Data_v1[[#This Row],[Date of Admission]]</f>
        <v>5</v>
      </c>
      <c r="Q6978" s="1">
        <f>IFERROR(_3___Healthcare_Data_v1[[#This Row],[ Billing Amount ]]/_3___Healthcare_Data_v1[[#This Row],[Days in Hospital]],0)</f>
        <v>6651.2385120000008</v>
      </c>
      <c r="R6978" s="1" t="str">
        <f>IF(_3___Healthcare_Data_v1[[#This Row],[Age]]&gt;60,"Senior",IF(_3___Healthcare_Data_v1[[#This Row],[Age]]&gt;35,"Middle","Young"))</f>
        <v>Senior</v>
      </c>
    </row>
    <row r="6979" spans="1:18" x14ac:dyDescent="0.3">
      <c r="A6979" s="1" t="s">
        <v>19078</v>
      </c>
      <c r="B6979" s="1" t="s">
        <v>26622</v>
      </c>
      <c r="C6979" s="1" t="s">
        <v>16</v>
      </c>
      <c r="D6979" s="1" t="s">
        <v>62</v>
      </c>
      <c r="E6979" s="1" t="s">
        <v>26620</v>
      </c>
      <c r="F6979" s="2">
        <v>44004</v>
      </c>
      <c r="G6979" s="1" t="s">
        <v>19079</v>
      </c>
      <c r="H6979" s="1" t="s">
        <v>19080</v>
      </c>
      <c r="I6979" s="1" t="s">
        <v>26607</v>
      </c>
      <c r="J6979" s="3" t="s">
        <v>33645</v>
      </c>
      <c r="K6979">
        <v>355</v>
      </c>
      <c r="L6979" s="1" t="s">
        <v>38</v>
      </c>
      <c r="M6979" s="2">
        <v>44019</v>
      </c>
      <c r="N6979" s="1" t="s">
        <v>43</v>
      </c>
      <c r="O6979" s="1" t="s">
        <v>24</v>
      </c>
      <c r="P6979" s="1">
        <f>_3___Healthcare_Data_v1[[#This Row],[Discharge Date]]-_3___Healthcare_Data_v1[[#This Row],[Date of Admission]]</f>
        <v>15</v>
      </c>
      <c r="Q6979" s="1">
        <f>IFERROR(_3___Healthcare_Data_v1[[#This Row],[ Billing Amount ]]/_3___Healthcare_Data_v1[[#This Row],[Days in Hospital]],0)</f>
        <v>1082.279164</v>
      </c>
      <c r="R6979" s="1" t="str">
        <f>IF(_3___Healthcare_Data_v1[[#This Row],[Age]]&gt;60,"Senior",IF(_3___Healthcare_Data_v1[[#This Row],[Age]]&gt;35,"Middle","Young"))</f>
        <v>Senior</v>
      </c>
    </row>
    <row r="6980" spans="1:18" x14ac:dyDescent="0.3">
      <c r="A6980" s="1" t="s">
        <v>19081</v>
      </c>
      <c r="B6980" s="1" t="s">
        <v>26610</v>
      </c>
      <c r="C6980" s="1" t="s">
        <v>16</v>
      </c>
      <c r="D6980" s="1" t="s">
        <v>49</v>
      </c>
      <c r="E6980" s="1" t="s">
        <v>35</v>
      </c>
      <c r="F6980" s="2">
        <v>44709</v>
      </c>
      <c r="G6980" s="1" t="s">
        <v>19082</v>
      </c>
      <c r="H6980" s="1" t="s">
        <v>19083</v>
      </c>
      <c r="I6980" s="1" t="s">
        <v>21</v>
      </c>
      <c r="J6980" s="3" t="s">
        <v>33646</v>
      </c>
      <c r="K6980">
        <v>147</v>
      </c>
      <c r="L6980" s="1" t="s">
        <v>38</v>
      </c>
      <c r="M6980" s="2">
        <v>44734</v>
      </c>
      <c r="N6980" s="1" t="s">
        <v>84</v>
      </c>
      <c r="O6980" s="1" t="s">
        <v>32</v>
      </c>
      <c r="P6980" s="1">
        <f>_3___Healthcare_Data_v1[[#This Row],[Discharge Date]]-_3___Healthcare_Data_v1[[#This Row],[Date of Admission]]</f>
        <v>25</v>
      </c>
      <c r="Q6980" s="1">
        <f>IFERROR(_3___Healthcare_Data_v1[[#This Row],[ Billing Amount ]]/_3___Healthcare_Data_v1[[#This Row],[Days in Hospital]],0)</f>
        <v>128.41328196000001</v>
      </c>
      <c r="R6980" s="1" t="str">
        <f>IF(_3___Healthcare_Data_v1[[#This Row],[Age]]&gt;60,"Senior",IF(_3___Healthcare_Data_v1[[#This Row],[Age]]&gt;35,"Middle","Young"))</f>
        <v>Senior</v>
      </c>
    </row>
    <row r="6981" spans="1:18" x14ac:dyDescent="0.3">
      <c r="A6981" s="1" t="s">
        <v>19084</v>
      </c>
      <c r="B6981" s="1" t="s">
        <v>26697</v>
      </c>
      <c r="C6981" s="1" t="s">
        <v>16</v>
      </c>
      <c r="D6981" s="1" t="s">
        <v>229</v>
      </c>
      <c r="E6981" s="1" t="s">
        <v>28</v>
      </c>
      <c r="F6981" s="2">
        <v>44393</v>
      </c>
      <c r="G6981" s="1" t="s">
        <v>19085</v>
      </c>
      <c r="H6981" s="1" t="s">
        <v>19086</v>
      </c>
      <c r="I6981" s="1" t="s">
        <v>21</v>
      </c>
      <c r="J6981" s="3" t="s">
        <v>33647</v>
      </c>
      <c r="K6981">
        <v>388</v>
      </c>
      <c r="L6981" s="1" t="s">
        <v>42</v>
      </c>
      <c r="M6981" s="2">
        <v>44394</v>
      </c>
      <c r="N6981" s="1" t="s">
        <v>31</v>
      </c>
      <c r="O6981" s="1" t="s">
        <v>32</v>
      </c>
      <c r="P6981" s="1">
        <f>_3___Healthcare_Data_v1[[#This Row],[Discharge Date]]-_3___Healthcare_Data_v1[[#This Row],[Date of Admission]]</f>
        <v>1</v>
      </c>
      <c r="Q6981" s="1">
        <f>IFERROR(_3___Healthcare_Data_v1[[#This Row],[ Billing Amount ]]/_3___Healthcare_Data_v1[[#This Row],[Days in Hospital]],0)</f>
        <v>19732.36508</v>
      </c>
      <c r="R6981" s="1" t="str">
        <f>IF(_3___Healthcare_Data_v1[[#This Row],[Age]]&gt;60,"Senior",IF(_3___Healthcare_Data_v1[[#This Row],[Age]]&gt;35,"Middle","Young"))</f>
        <v>Senior</v>
      </c>
    </row>
    <row r="6982" spans="1:18" x14ac:dyDescent="0.3">
      <c r="A6982" s="1" t="s">
        <v>19087</v>
      </c>
      <c r="B6982" s="1" t="s">
        <v>26661</v>
      </c>
      <c r="C6982" s="1" t="s">
        <v>26</v>
      </c>
      <c r="D6982" s="1" t="s">
        <v>62</v>
      </c>
      <c r="E6982" s="1" t="s">
        <v>18</v>
      </c>
      <c r="F6982" s="2">
        <v>43935</v>
      </c>
      <c r="G6982" s="1" t="s">
        <v>19088</v>
      </c>
      <c r="H6982" s="1" t="s">
        <v>19089</v>
      </c>
      <c r="I6982" s="1" t="s">
        <v>21</v>
      </c>
      <c r="J6982" s="3" t="s">
        <v>33648</v>
      </c>
      <c r="K6982">
        <v>267</v>
      </c>
      <c r="L6982" s="1" t="s">
        <v>38</v>
      </c>
      <c r="M6982" s="2">
        <v>43944</v>
      </c>
      <c r="N6982" s="1" t="s">
        <v>43</v>
      </c>
      <c r="O6982" s="1" t="s">
        <v>24</v>
      </c>
      <c r="P6982" s="1">
        <f>_3___Healthcare_Data_v1[[#This Row],[Discharge Date]]-_3___Healthcare_Data_v1[[#This Row],[Date of Admission]]</f>
        <v>9</v>
      </c>
      <c r="Q6982" s="1">
        <f>IFERROR(_3___Healthcare_Data_v1[[#This Row],[ Billing Amount ]]/_3___Healthcare_Data_v1[[#This Row],[Days in Hospital]],0)</f>
        <v>6079.2069200000005</v>
      </c>
      <c r="R6982" s="1" t="str">
        <f>IF(_3___Healthcare_Data_v1[[#This Row],[Age]]&gt;60,"Senior",IF(_3___Healthcare_Data_v1[[#This Row],[Age]]&gt;35,"Middle","Young"))</f>
        <v>Senior</v>
      </c>
    </row>
    <row r="6983" spans="1:18" x14ac:dyDescent="0.3">
      <c r="A6983" s="1" t="s">
        <v>10551</v>
      </c>
      <c r="B6983" s="1" t="s">
        <v>26755</v>
      </c>
      <c r="C6983" s="1" t="s">
        <v>26</v>
      </c>
      <c r="D6983" s="1" t="s">
        <v>62</v>
      </c>
      <c r="E6983" s="1" t="s">
        <v>26620</v>
      </c>
      <c r="F6983" s="2">
        <v>43794</v>
      </c>
      <c r="G6983" s="1" t="s">
        <v>19090</v>
      </c>
      <c r="H6983" s="1" t="s">
        <v>12479</v>
      </c>
      <c r="I6983" s="1" t="s">
        <v>56</v>
      </c>
      <c r="J6983" s="3" t="s">
        <v>33649</v>
      </c>
      <c r="K6983">
        <v>250</v>
      </c>
      <c r="L6983" s="1" t="s">
        <v>42</v>
      </c>
      <c r="M6983" s="2">
        <v>43816</v>
      </c>
      <c r="N6983" s="1" t="s">
        <v>31</v>
      </c>
      <c r="O6983" s="1" t="s">
        <v>44</v>
      </c>
      <c r="P6983" s="1">
        <f>_3___Healthcare_Data_v1[[#This Row],[Discharge Date]]-_3___Healthcare_Data_v1[[#This Row],[Date of Admission]]</f>
        <v>22</v>
      </c>
      <c r="Q6983" s="1">
        <f>IFERROR(_3___Healthcare_Data_v1[[#This Row],[ Billing Amount ]]/_3___Healthcare_Data_v1[[#This Row],[Days in Hospital]],0)</f>
        <v>732.02855318181821</v>
      </c>
      <c r="R6983" s="1" t="str">
        <f>IF(_3___Healthcare_Data_v1[[#This Row],[Age]]&gt;60,"Senior",IF(_3___Healthcare_Data_v1[[#This Row],[Age]]&gt;35,"Middle","Young"))</f>
        <v>Senior</v>
      </c>
    </row>
    <row r="6984" spans="1:18" x14ac:dyDescent="0.3">
      <c r="A6984" s="1" t="s">
        <v>19091</v>
      </c>
      <c r="B6984" s="1" t="s">
        <v>26994</v>
      </c>
      <c r="C6984" s="1" t="s">
        <v>26</v>
      </c>
      <c r="D6984" s="1" t="s">
        <v>34</v>
      </c>
      <c r="E6984" s="1" t="s">
        <v>26620</v>
      </c>
      <c r="F6984" s="2">
        <v>44936</v>
      </c>
      <c r="G6984" s="1" t="s">
        <v>19092</v>
      </c>
      <c r="H6984" s="1" t="s">
        <v>13338</v>
      </c>
      <c r="I6984" s="1" t="s">
        <v>52</v>
      </c>
      <c r="J6984" s="3" t="s">
        <v>33650</v>
      </c>
      <c r="K6984">
        <v>500</v>
      </c>
      <c r="L6984" s="1" t="s">
        <v>22</v>
      </c>
      <c r="M6984" s="2">
        <v>44939</v>
      </c>
      <c r="N6984" s="1" t="s">
        <v>48</v>
      </c>
      <c r="O6984" s="1" t="s">
        <v>44</v>
      </c>
      <c r="P6984" s="1">
        <f>_3___Healthcare_Data_v1[[#This Row],[Discharge Date]]-_3___Healthcare_Data_v1[[#This Row],[Date of Admission]]</f>
        <v>3</v>
      </c>
      <c r="Q6984" s="1">
        <f>IFERROR(_3___Healthcare_Data_v1[[#This Row],[ Billing Amount ]]/_3___Healthcare_Data_v1[[#This Row],[Days in Hospital]],0)</f>
        <v>2099.1512040000002</v>
      </c>
      <c r="R6984" s="1" t="str">
        <f>IF(_3___Healthcare_Data_v1[[#This Row],[Age]]&gt;60,"Senior",IF(_3___Healthcare_Data_v1[[#This Row],[Age]]&gt;35,"Middle","Young"))</f>
        <v>Senior</v>
      </c>
    </row>
    <row r="6985" spans="1:18" x14ac:dyDescent="0.3">
      <c r="A6985" s="1" t="s">
        <v>19093</v>
      </c>
      <c r="B6985" s="1" t="s">
        <v>26638</v>
      </c>
      <c r="C6985" s="1" t="s">
        <v>26</v>
      </c>
      <c r="D6985" s="1" t="s">
        <v>34</v>
      </c>
      <c r="E6985" s="1" t="s">
        <v>26620</v>
      </c>
      <c r="F6985" s="2">
        <v>43842</v>
      </c>
      <c r="G6985" s="1" t="s">
        <v>19094</v>
      </c>
      <c r="H6985" s="1" t="s">
        <v>19095</v>
      </c>
      <c r="I6985" s="1" t="s">
        <v>56</v>
      </c>
      <c r="J6985" s="3" t="s">
        <v>33651</v>
      </c>
      <c r="K6985">
        <v>307</v>
      </c>
      <c r="L6985" s="1" t="s">
        <v>42</v>
      </c>
      <c r="M6985" s="2">
        <v>43844</v>
      </c>
      <c r="N6985" s="1" t="s">
        <v>23</v>
      </c>
      <c r="O6985" s="1" t="s">
        <v>32</v>
      </c>
      <c r="P6985" s="1">
        <f>_3___Healthcare_Data_v1[[#This Row],[Discharge Date]]-_3___Healthcare_Data_v1[[#This Row],[Date of Admission]]</f>
        <v>2</v>
      </c>
      <c r="Q6985" s="1">
        <f>IFERROR(_3___Healthcare_Data_v1[[#This Row],[ Billing Amount ]]/_3___Healthcare_Data_v1[[#This Row],[Days in Hospital]],0)</f>
        <v>13570.303164999999</v>
      </c>
      <c r="R6985" s="1" t="str">
        <f>IF(_3___Healthcare_Data_v1[[#This Row],[Age]]&gt;60,"Senior",IF(_3___Healthcare_Data_v1[[#This Row],[Age]]&gt;35,"Middle","Young"))</f>
        <v>Senior</v>
      </c>
    </row>
    <row r="6986" spans="1:18" x14ac:dyDescent="0.3">
      <c r="A6986" s="1" t="s">
        <v>12077</v>
      </c>
      <c r="B6986" s="1" t="s">
        <v>26672</v>
      </c>
      <c r="C6986" s="1" t="s">
        <v>26</v>
      </c>
      <c r="D6986" s="1" t="s">
        <v>49</v>
      </c>
      <c r="E6986" s="1" t="s">
        <v>69</v>
      </c>
      <c r="F6986" s="2">
        <v>43515</v>
      </c>
      <c r="G6986" s="1" t="s">
        <v>19096</v>
      </c>
      <c r="H6986" s="1" t="s">
        <v>19097</v>
      </c>
      <c r="I6986" s="1" t="s">
        <v>21</v>
      </c>
      <c r="J6986" s="3" t="s">
        <v>33652</v>
      </c>
      <c r="K6986">
        <v>245</v>
      </c>
      <c r="L6986" s="1" t="s">
        <v>22</v>
      </c>
      <c r="M6986" s="2">
        <v>43531</v>
      </c>
      <c r="N6986" s="1" t="s">
        <v>43</v>
      </c>
      <c r="O6986" s="1" t="s">
        <v>44</v>
      </c>
      <c r="P6986" s="1">
        <f>_3___Healthcare_Data_v1[[#This Row],[Discharge Date]]-_3___Healthcare_Data_v1[[#This Row],[Date of Admission]]</f>
        <v>16</v>
      </c>
      <c r="Q6986" s="1">
        <f>IFERROR(_3___Healthcare_Data_v1[[#This Row],[ Billing Amount ]]/_3___Healthcare_Data_v1[[#This Row],[Days in Hospital]],0)</f>
        <v>3052.0972993750001</v>
      </c>
      <c r="R6986" s="1" t="str">
        <f>IF(_3___Healthcare_Data_v1[[#This Row],[Age]]&gt;60,"Senior",IF(_3___Healthcare_Data_v1[[#This Row],[Age]]&gt;35,"Middle","Young"))</f>
        <v>Senior</v>
      </c>
    </row>
    <row r="6987" spans="1:18" x14ac:dyDescent="0.3">
      <c r="A6987" s="1" t="s">
        <v>19098</v>
      </c>
      <c r="B6987" s="1" t="s">
        <v>26845</v>
      </c>
      <c r="C6987" s="1" t="s">
        <v>16</v>
      </c>
      <c r="D6987" s="1" t="s">
        <v>33629</v>
      </c>
      <c r="E6987" s="1" t="s">
        <v>26620</v>
      </c>
      <c r="F6987" s="2">
        <v>44082</v>
      </c>
      <c r="G6987" s="1" t="s">
        <v>19099</v>
      </c>
      <c r="H6987" s="1" t="s">
        <v>19100</v>
      </c>
      <c r="I6987" s="1" t="s">
        <v>21</v>
      </c>
      <c r="J6987" s="3" t="s">
        <v>33653</v>
      </c>
      <c r="K6987">
        <v>434</v>
      </c>
      <c r="L6987" s="1" t="s">
        <v>22</v>
      </c>
      <c r="M6987" s="2">
        <v>44090</v>
      </c>
      <c r="N6987" s="1" t="s">
        <v>43</v>
      </c>
      <c r="O6987" s="1" t="s">
        <v>32</v>
      </c>
      <c r="P6987" s="1">
        <f>_3___Healthcare_Data_v1[[#This Row],[Discharge Date]]-_3___Healthcare_Data_v1[[#This Row],[Date of Admission]]</f>
        <v>8</v>
      </c>
      <c r="Q6987" s="1">
        <f>IFERROR(_3___Healthcare_Data_v1[[#This Row],[ Billing Amount ]]/_3___Healthcare_Data_v1[[#This Row],[Days in Hospital]],0)</f>
        <v>1645.45589</v>
      </c>
      <c r="R6987" s="1" t="str">
        <f>IF(_3___Healthcare_Data_v1[[#This Row],[Age]]&gt;60,"Senior",IF(_3___Healthcare_Data_v1[[#This Row],[Age]]&gt;35,"Middle","Young"))</f>
        <v>Senior</v>
      </c>
    </row>
    <row r="6988" spans="1:18" x14ac:dyDescent="0.3">
      <c r="A6988" s="1" t="s">
        <v>19101</v>
      </c>
      <c r="B6988" s="1" t="s">
        <v>26958</v>
      </c>
      <c r="C6988" s="1" t="s">
        <v>26</v>
      </c>
      <c r="D6988" s="1" t="s">
        <v>33629</v>
      </c>
      <c r="E6988" s="1" t="s">
        <v>35</v>
      </c>
      <c r="F6988" s="2">
        <v>44521</v>
      </c>
      <c r="G6988" s="1" t="s">
        <v>19102</v>
      </c>
      <c r="H6988" s="1" t="s">
        <v>19103</v>
      </c>
      <c r="I6988" s="1" t="s">
        <v>52</v>
      </c>
      <c r="J6988" s="3" t="s">
        <v>33654</v>
      </c>
      <c r="K6988">
        <v>300</v>
      </c>
      <c r="L6988" s="1" t="s">
        <v>38</v>
      </c>
      <c r="M6988" s="2">
        <v>44543</v>
      </c>
      <c r="N6988" s="1" t="s">
        <v>48</v>
      </c>
      <c r="O6988" s="1" t="s">
        <v>24</v>
      </c>
      <c r="P6988" s="1">
        <f>_3___Healthcare_Data_v1[[#This Row],[Discharge Date]]-_3___Healthcare_Data_v1[[#This Row],[Date of Admission]]</f>
        <v>22</v>
      </c>
      <c r="Q6988" s="1">
        <f>IFERROR(_3___Healthcare_Data_v1[[#This Row],[ Billing Amount ]]/_3___Healthcare_Data_v1[[#This Row],[Days in Hospital]],0)</f>
        <v>240.4303244090909</v>
      </c>
      <c r="R6988" s="1" t="str">
        <f>IF(_3___Healthcare_Data_v1[[#This Row],[Age]]&gt;60,"Senior",IF(_3___Healthcare_Data_v1[[#This Row],[Age]]&gt;35,"Middle","Young"))</f>
        <v>Senior</v>
      </c>
    </row>
    <row r="6989" spans="1:18" x14ac:dyDescent="0.3">
      <c r="A6989" s="1" t="s">
        <v>19104</v>
      </c>
      <c r="B6989" s="1" t="s">
        <v>26967</v>
      </c>
      <c r="C6989" s="1" t="s">
        <v>26</v>
      </c>
      <c r="D6989" s="1" t="s">
        <v>229</v>
      </c>
      <c r="E6989" s="1" t="s">
        <v>69</v>
      </c>
      <c r="F6989" s="2">
        <v>43810</v>
      </c>
      <c r="G6989" s="1" t="s">
        <v>138</v>
      </c>
      <c r="H6989" s="1" t="s">
        <v>185</v>
      </c>
      <c r="I6989" s="1" t="s">
        <v>21</v>
      </c>
      <c r="J6989" s="3" t="s">
        <v>33655</v>
      </c>
      <c r="K6989">
        <v>379</v>
      </c>
      <c r="L6989" s="1" t="s">
        <v>22</v>
      </c>
      <c r="M6989" s="2">
        <v>43832</v>
      </c>
      <c r="N6989" s="1" t="s">
        <v>84</v>
      </c>
      <c r="O6989" s="1" t="s">
        <v>44</v>
      </c>
      <c r="P6989" s="1">
        <f>_3___Healthcare_Data_v1[[#This Row],[Discharge Date]]-_3___Healthcare_Data_v1[[#This Row],[Date of Admission]]</f>
        <v>22</v>
      </c>
      <c r="Q6989" s="1">
        <f>IFERROR(_3___Healthcare_Data_v1[[#This Row],[ Billing Amount ]]/_3___Healthcare_Data_v1[[#This Row],[Days in Hospital]],0)</f>
        <v>2543.7579059090908</v>
      </c>
      <c r="R6989" s="1" t="str">
        <f>IF(_3___Healthcare_Data_v1[[#This Row],[Age]]&gt;60,"Senior",IF(_3___Healthcare_Data_v1[[#This Row],[Age]]&gt;35,"Middle","Young"))</f>
        <v>Senior</v>
      </c>
    </row>
    <row r="6990" spans="1:18" x14ac:dyDescent="0.3">
      <c r="A6990" s="1" t="s">
        <v>19105</v>
      </c>
      <c r="B6990" s="1" t="s">
        <v>26967</v>
      </c>
      <c r="C6990" s="1" t="s">
        <v>16</v>
      </c>
      <c r="D6990" s="1" t="s">
        <v>34</v>
      </c>
      <c r="E6990" s="1" t="s">
        <v>18</v>
      </c>
      <c r="F6990" s="2">
        <v>44388</v>
      </c>
      <c r="G6990" s="1" t="s">
        <v>19106</v>
      </c>
      <c r="H6990" s="1" t="s">
        <v>19107</v>
      </c>
      <c r="I6990" s="1" t="s">
        <v>21</v>
      </c>
      <c r="J6990" s="3" t="s">
        <v>33656</v>
      </c>
      <c r="K6990">
        <v>142</v>
      </c>
      <c r="L6990" s="1" t="s">
        <v>42</v>
      </c>
      <c r="M6990" s="2">
        <v>44402</v>
      </c>
      <c r="N6990" s="1" t="s">
        <v>48</v>
      </c>
      <c r="O6990" s="1" t="s">
        <v>24</v>
      </c>
      <c r="P6990" s="1">
        <f>_3___Healthcare_Data_v1[[#This Row],[Discharge Date]]-_3___Healthcare_Data_v1[[#This Row],[Date of Admission]]</f>
        <v>14</v>
      </c>
      <c r="Q6990" s="1">
        <f>IFERROR(_3___Healthcare_Data_v1[[#This Row],[ Billing Amount ]]/_3___Healthcare_Data_v1[[#This Row],[Days in Hospital]],0)</f>
        <v>1612.7560464285714</v>
      </c>
      <c r="R6990" s="1" t="str">
        <f>IF(_3___Healthcare_Data_v1[[#This Row],[Age]]&gt;60,"Senior",IF(_3___Healthcare_Data_v1[[#This Row],[Age]]&gt;35,"Middle","Young"))</f>
        <v>Senior</v>
      </c>
    </row>
    <row r="6991" spans="1:18" x14ac:dyDescent="0.3">
      <c r="A6991" s="1" t="s">
        <v>19108</v>
      </c>
      <c r="B6991" s="1" t="s">
        <v>26687</v>
      </c>
      <c r="C6991" s="1" t="s">
        <v>26</v>
      </c>
      <c r="D6991" s="1" t="s">
        <v>62</v>
      </c>
      <c r="E6991" s="1" t="s">
        <v>28</v>
      </c>
      <c r="F6991" s="2">
        <v>44023</v>
      </c>
      <c r="G6991" s="1" t="s">
        <v>19109</v>
      </c>
      <c r="H6991" s="1" t="s">
        <v>19110</v>
      </c>
      <c r="I6991" s="1" t="s">
        <v>56</v>
      </c>
      <c r="J6991" s="3" t="s">
        <v>33657</v>
      </c>
      <c r="K6991">
        <v>342</v>
      </c>
      <c r="L6991" s="1" t="s">
        <v>38</v>
      </c>
      <c r="M6991" s="2">
        <v>44038</v>
      </c>
      <c r="N6991" s="1" t="s">
        <v>48</v>
      </c>
      <c r="O6991" s="1" t="s">
        <v>44</v>
      </c>
      <c r="P6991" s="1">
        <f>_3___Healthcare_Data_v1[[#This Row],[Discharge Date]]-_3___Healthcare_Data_v1[[#This Row],[Date of Admission]]</f>
        <v>15</v>
      </c>
      <c r="Q6991" s="1">
        <f>IFERROR(_3___Healthcare_Data_v1[[#This Row],[ Billing Amount ]]/_3___Healthcare_Data_v1[[#This Row],[Days in Hospital]],0)</f>
        <v>2652.0591093333333</v>
      </c>
      <c r="R6991" s="1" t="str">
        <f>IF(_3___Healthcare_Data_v1[[#This Row],[Age]]&gt;60,"Senior",IF(_3___Healthcare_Data_v1[[#This Row],[Age]]&gt;35,"Middle","Young"))</f>
        <v>Senior</v>
      </c>
    </row>
    <row r="6992" spans="1:18" x14ac:dyDescent="0.3">
      <c r="A6992" s="1" t="s">
        <v>4011</v>
      </c>
      <c r="B6992" s="1" t="s">
        <v>26750</v>
      </c>
      <c r="C6992" s="1" t="s">
        <v>16</v>
      </c>
      <c r="D6992" s="1" t="s">
        <v>33629</v>
      </c>
      <c r="E6992" s="1" t="s">
        <v>26615</v>
      </c>
      <c r="F6992" s="2">
        <v>43607</v>
      </c>
      <c r="G6992" s="1" t="s">
        <v>19111</v>
      </c>
      <c r="H6992" s="1" t="s">
        <v>19112</v>
      </c>
      <c r="I6992" s="1" t="s">
        <v>21</v>
      </c>
      <c r="J6992" s="3" t="s">
        <v>33658</v>
      </c>
      <c r="K6992">
        <v>319</v>
      </c>
      <c r="L6992" s="1" t="s">
        <v>38</v>
      </c>
      <c r="M6992" s="2">
        <v>43613</v>
      </c>
      <c r="N6992" s="1" t="s">
        <v>43</v>
      </c>
      <c r="O6992" s="1" t="s">
        <v>32</v>
      </c>
      <c r="P6992" s="1">
        <f>_3___Healthcare_Data_v1[[#This Row],[Discharge Date]]-_3___Healthcare_Data_v1[[#This Row],[Date of Admission]]</f>
        <v>6</v>
      </c>
      <c r="Q6992" s="1">
        <f>IFERROR(_3___Healthcare_Data_v1[[#This Row],[ Billing Amount ]]/_3___Healthcare_Data_v1[[#This Row],[Days in Hospital]],0)</f>
        <v>3742.8636200000001</v>
      </c>
      <c r="R6992" s="1" t="str">
        <f>IF(_3___Healthcare_Data_v1[[#This Row],[Age]]&gt;60,"Senior",IF(_3___Healthcare_Data_v1[[#This Row],[Age]]&gt;35,"Middle","Young"))</f>
        <v>Senior</v>
      </c>
    </row>
    <row r="6993" spans="1:18" x14ac:dyDescent="0.3">
      <c r="A6993" s="1" t="s">
        <v>19113</v>
      </c>
      <c r="B6993" s="1" t="s">
        <v>26712</v>
      </c>
      <c r="C6993" s="1" t="s">
        <v>26</v>
      </c>
      <c r="D6993" s="1" t="s">
        <v>27</v>
      </c>
      <c r="E6993" s="1" t="s">
        <v>28</v>
      </c>
      <c r="F6993" s="2">
        <v>44844</v>
      </c>
      <c r="G6993" s="1" t="s">
        <v>19114</v>
      </c>
      <c r="H6993" s="1" t="s">
        <v>19115</v>
      </c>
      <c r="I6993" s="1" t="s">
        <v>52</v>
      </c>
      <c r="J6993" s="3" t="s">
        <v>33659</v>
      </c>
      <c r="K6993">
        <v>409</v>
      </c>
      <c r="L6993" s="1" t="s">
        <v>38</v>
      </c>
      <c r="M6993" s="2">
        <v>44862</v>
      </c>
      <c r="N6993" s="1" t="s">
        <v>43</v>
      </c>
      <c r="O6993" s="1" t="s">
        <v>32</v>
      </c>
      <c r="P6993" s="1">
        <f>_3___Healthcare_Data_v1[[#This Row],[Discharge Date]]-_3___Healthcare_Data_v1[[#This Row],[Date of Admission]]</f>
        <v>18</v>
      </c>
      <c r="Q6993" s="1">
        <f>IFERROR(_3___Healthcare_Data_v1[[#This Row],[ Billing Amount ]]/_3___Healthcare_Data_v1[[#This Row],[Days in Hospital]],0)</f>
        <v>1621.0705266666666</v>
      </c>
      <c r="R6993" s="1" t="str">
        <f>IF(_3___Healthcare_Data_v1[[#This Row],[Age]]&gt;60,"Senior",IF(_3___Healthcare_Data_v1[[#This Row],[Age]]&gt;35,"Middle","Young"))</f>
        <v>Senior</v>
      </c>
    </row>
    <row r="6994" spans="1:18" x14ac:dyDescent="0.3">
      <c r="A6994" s="1" t="s">
        <v>19116</v>
      </c>
      <c r="B6994" s="1" t="s">
        <v>26622</v>
      </c>
      <c r="C6994" s="1" t="s">
        <v>26</v>
      </c>
      <c r="D6994" s="1" t="s">
        <v>114</v>
      </c>
      <c r="E6994" s="1" t="s">
        <v>18</v>
      </c>
      <c r="F6994" s="2">
        <v>44738</v>
      </c>
      <c r="G6994" s="1" t="s">
        <v>19117</v>
      </c>
      <c r="H6994" s="1" t="s">
        <v>13922</v>
      </c>
      <c r="I6994" s="1" t="s">
        <v>56</v>
      </c>
      <c r="J6994" s="3" t="s">
        <v>33660</v>
      </c>
      <c r="K6994">
        <v>345</v>
      </c>
      <c r="L6994" s="1" t="s">
        <v>38</v>
      </c>
      <c r="M6994" s="2">
        <v>44763</v>
      </c>
      <c r="N6994" s="1" t="s">
        <v>48</v>
      </c>
      <c r="O6994" s="1" t="s">
        <v>44</v>
      </c>
      <c r="P6994" s="1">
        <f>_3___Healthcare_Data_v1[[#This Row],[Discharge Date]]-_3___Healthcare_Data_v1[[#This Row],[Date of Admission]]</f>
        <v>25</v>
      </c>
      <c r="Q6994" s="1">
        <f>IFERROR(_3___Healthcare_Data_v1[[#This Row],[ Billing Amount ]]/_3___Healthcare_Data_v1[[#This Row],[Days in Hospital]],0)</f>
        <v>2128.3637736000001</v>
      </c>
      <c r="R6994" s="1" t="str">
        <f>IF(_3___Healthcare_Data_v1[[#This Row],[Age]]&gt;60,"Senior",IF(_3___Healthcare_Data_v1[[#This Row],[Age]]&gt;35,"Middle","Young"))</f>
        <v>Senior</v>
      </c>
    </row>
    <row r="6995" spans="1:18" x14ac:dyDescent="0.3">
      <c r="A6995" s="1" t="s">
        <v>19118</v>
      </c>
      <c r="B6995" s="1" t="s">
        <v>26723</v>
      </c>
      <c r="C6995" s="1" t="s">
        <v>26</v>
      </c>
      <c r="D6995" s="1" t="s">
        <v>114</v>
      </c>
      <c r="E6995" s="1" t="s">
        <v>26615</v>
      </c>
      <c r="F6995" s="2">
        <v>44970</v>
      </c>
      <c r="G6995" s="1" t="s">
        <v>19119</v>
      </c>
      <c r="H6995" s="1" t="s">
        <v>19120</v>
      </c>
      <c r="I6995" s="1" t="s">
        <v>26607</v>
      </c>
      <c r="J6995" s="3" t="s">
        <v>33661</v>
      </c>
      <c r="K6995">
        <v>183</v>
      </c>
      <c r="L6995" s="1" t="s">
        <v>42</v>
      </c>
      <c r="M6995" s="2">
        <v>44993</v>
      </c>
      <c r="N6995" s="1" t="s">
        <v>48</v>
      </c>
      <c r="O6995" s="1" t="s">
        <v>32</v>
      </c>
      <c r="P6995" s="1">
        <f>_3___Healthcare_Data_v1[[#This Row],[Discharge Date]]-_3___Healthcare_Data_v1[[#This Row],[Date of Admission]]</f>
        <v>23</v>
      </c>
      <c r="Q6995" s="1">
        <f>IFERROR(_3___Healthcare_Data_v1[[#This Row],[ Billing Amount ]]/_3___Healthcare_Data_v1[[#This Row],[Days in Hospital]],0)</f>
        <v>1006.8659265217392</v>
      </c>
      <c r="R6995" s="1" t="str">
        <f>IF(_3___Healthcare_Data_v1[[#This Row],[Age]]&gt;60,"Senior",IF(_3___Healthcare_Data_v1[[#This Row],[Age]]&gt;35,"Middle","Young"))</f>
        <v>Senior</v>
      </c>
    </row>
    <row r="6996" spans="1:18" x14ac:dyDescent="0.3">
      <c r="A6996" s="1" t="s">
        <v>19121</v>
      </c>
      <c r="B6996" s="1" t="s">
        <v>26687</v>
      </c>
      <c r="C6996" s="1" t="s">
        <v>26</v>
      </c>
      <c r="D6996" s="1" t="s">
        <v>229</v>
      </c>
      <c r="E6996" s="1" t="s">
        <v>28</v>
      </c>
      <c r="F6996" s="2">
        <v>45072</v>
      </c>
      <c r="G6996" s="1" t="s">
        <v>19122</v>
      </c>
      <c r="H6996" s="1" t="s">
        <v>19123</v>
      </c>
      <c r="I6996" s="1" t="s">
        <v>52</v>
      </c>
      <c r="J6996" s="3" t="s">
        <v>33662</v>
      </c>
      <c r="K6996">
        <v>491</v>
      </c>
      <c r="L6996" s="1" t="s">
        <v>38</v>
      </c>
      <c r="M6996" s="2">
        <v>45073</v>
      </c>
      <c r="N6996" s="1" t="s">
        <v>84</v>
      </c>
      <c r="O6996" s="1" t="s">
        <v>32</v>
      </c>
      <c r="P6996" s="1">
        <f>_3___Healthcare_Data_v1[[#This Row],[Discharge Date]]-_3___Healthcare_Data_v1[[#This Row],[Date of Admission]]</f>
        <v>1</v>
      </c>
      <c r="Q6996" s="1">
        <f>IFERROR(_3___Healthcare_Data_v1[[#This Row],[ Billing Amount ]]/_3___Healthcare_Data_v1[[#This Row],[Days in Hospital]],0)</f>
        <v>11392.94183</v>
      </c>
      <c r="R6996" s="1" t="str">
        <f>IF(_3___Healthcare_Data_v1[[#This Row],[Age]]&gt;60,"Senior",IF(_3___Healthcare_Data_v1[[#This Row],[Age]]&gt;35,"Middle","Young"))</f>
        <v>Senior</v>
      </c>
    </row>
    <row r="6997" spans="1:18" x14ac:dyDescent="0.3">
      <c r="A6997" s="1" t="s">
        <v>4071</v>
      </c>
      <c r="B6997" s="1" t="s">
        <v>26708</v>
      </c>
      <c r="C6997" s="1" t="s">
        <v>16</v>
      </c>
      <c r="D6997" s="1" t="s">
        <v>34</v>
      </c>
      <c r="E6997" s="1" t="s">
        <v>18</v>
      </c>
      <c r="F6997" s="2">
        <v>45076</v>
      </c>
      <c r="G6997" s="1" t="s">
        <v>14595</v>
      </c>
      <c r="H6997" s="1" t="s">
        <v>19124</v>
      </c>
      <c r="I6997" s="1" t="s">
        <v>56</v>
      </c>
      <c r="J6997" s="3" t="s">
        <v>33663</v>
      </c>
      <c r="K6997">
        <v>131</v>
      </c>
      <c r="L6997" s="1" t="s">
        <v>38</v>
      </c>
      <c r="M6997" s="2">
        <v>45106</v>
      </c>
      <c r="N6997" s="1" t="s">
        <v>43</v>
      </c>
      <c r="O6997" s="1" t="s">
        <v>44</v>
      </c>
      <c r="P6997" s="1">
        <f>_3___Healthcare_Data_v1[[#This Row],[Discharge Date]]-_3___Healthcare_Data_v1[[#This Row],[Date of Admission]]</f>
        <v>30</v>
      </c>
      <c r="Q6997" s="1">
        <f>IFERROR(_3___Healthcare_Data_v1[[#This Row],[ Billing Amount ]]/_3___Healthcare_Data_v1[[#This Row],[Days in Hospital]],0)</f>
        <v>1222.6592566666666</v>
      </c>
      <c r="R6997" s="1" t="str">
        <f>IF(_3___Healthcare_Data_v1[[#This Row],[Age]]&gt;60,"Senior",IF(_3___Healthcare_Data_v1[[#This Row],[Age]]&gt;35,"Middle","Young"))</f>
        <v>Senior</v>
      </c>
    </row>
    <row r="6998" spans="1:18" x14ac:dyDescent="0.3">
      <c r="A6998" s="1" t="s">
        <v>19125</v>
      </c>
      <c r="B6998" s="1" t="s">
        <v>26619</v>
      </c>
      <c r="C6998" s="1" t="s">
        <v>16</v>
      </c>
      <c r="D6998" s="1" t="s">
        <v>27</v>
      </c>
      <c r="E6998" s="1" t="s">
        <v>28</v>
      </c>
      <c r="F6998" s="2">
        <v>43574</v>
      </c>
      <c r="G6998" s="1" t="s">
        <v>19126</v>
      </c>
      <c r="H6998" s="1" t="s">
        <v>8969</v>
      </c>
      <c r="I6998" s="1" t="s">
        <v>21</v>
      </c>
      <c r="J6998" s="3" t="s">
        <v>33664</v>
      </c>
      <c r="K6998">
        <v>358</v>
      </c>
      <c r="L6998" s="1" t="s">
        <v>38</v>
      </c>
      <c r="M6998" s="2">
        <v>43576</v>
      </c>
      <c r="N6998" s="1" t="s">
        <v>43</v>
      </c>
      <c r="O6998" s="1" t="s">
        <v>32</v>
      </c>
      <c r="P6998" s="1">
        <f>_3___Healthcare_Data_v1[[#This Row],[Discharge Date]]-_3___Healthcare_Data_v1[[#This Row],[Date of Admission]]</f>
        <v>2</v>
      </c>
      <c r="Q6998" s="1">
        <f>IFERROR(_3___Healthcare_Data_v1[[#This Row],[ Billing Amount ]]/_3___Healthcare_Data_v1[[#This Row],[Days in Hospital]],0)</f>
        <v>10402.198125000001</v>
      </c>
      <c r="R6998" s="1" t="str">
        <f>IF(_3___Healthcare_Data_v1[[#This Row],[Age]]&gt;60,"Senior",IF(_3___Healthcare_Data_v1[[#This Row],[Age]]&gt;35,"Middle","Young"))</f>
        <v>Senior</v>
      </c>
    </row>
    <row r="6999" spans="1:18" x14ac:dyDescent="0.3">
      <c r="A6999" s="1" t="s">
        <v>19127</v>
      </c>
      <c r="B6999" s="1" t="s">
        <v>26745</v>
      </c>
      <c r="C6999" s="1" t="s">
        <v>26</v>
      </c>
      <c r="D6999" s="1" t="s">
        <v>114</v>
      </c>
      <c r="E6999" s="1" t="s">
        <v>26620</v>
      </c>
      <c r="F6999" s="2">
        <v>44760</v>
      </c>
      <c r="G6999" s="1" t="s">
        <v>19128</v>
      </c>
      <c r="H6999" s="1" t="s">
        <v>19129</v>
      </c>
      <c r="I6999" s="1" t="s">
        <v>21</v>
      </c>
      <c r="J6999" s="3" t="s">
        <v>33665</v>
      </c>
      <c r="K6999">
        <v>433</v>
      </c>
      <c r="L6999" s="1" t="s">
        <v>38</v>
      </c>
      <c r="M6999" s="2">
        <v>44782</v>
      </c>
      <c r="N6999" s="1" t="s">
        <v>84</v>
      </c>
      <c r="O6999" s="1" t="s">
        <v>44</v>
      </c>
      <c r="P6999" s="1">
        <f>_3___Healthcare_Data_v1[[#This Row],[Discharge Date]]-_3___Healthcare_Data_v1[[#This Row],[Date of Admission]]</f>
        <v>22</v>
      </c>
      <c r="Q6999" s="1">
        <f>IFERROR(_3___Healthcare_Data_v1[[#This Row],[ Billing Amount ]]/_3___Healthcare_Data_v1[[#This Row],[Days in Hospital]],0)</f>
        <v>1201.285284090909</v>
      </c>
      <c r="R6999" s="1" t="str">
        <f>IF(_3___Healthcare_Data_v1[[#This Row],[Age]]&gt;60,"Senior",IF(_3___Healthcare_Data_v1[[#This Row],[Age]]&gt;35,"Middle","Young"))</f>
        <v>Senior</v>
      </c>
    </row>
    <row r="7000" spans="1:18" x14ac:dyDescent="0.3">
      <c r="A7000" s="1" t="s">
        <v>19130</v>
      </c>
      <c r="B7000" s="1" t="s">
        <v>26822</v>
      </c>
      <c r="C7000" s="1" t="s">
        <v>26</v>
      </c>
      <c r="D7000" s="1" t="s">
        <v>49</v>
      </c>
      <c r="E7000" s="1" t="s">
        <v>18</v>
      </c>
      <c r="F7000" s="2">
        <v>43534</v>
      </c>
      <c r="G7000" s="1" t="s">
        <v>19131</v>
      </c>
      <c r="H7000" s="1" t="s">
        <v>19132</v>
      </c>
      <c r="I7000" s="1" t="s">
        <v>60</v>
      </c>
      <c r="J7000" s="3" t="s">
        <v>33666</v>
      </c>
      <c r="K7000">
        <v>108</v>
      </c>
      <c r="L7000" s="1" t="s">
        <v>38</v>
      </c>
      <c r="M7000" s="2">
        <v>43542</v>
      </c>
      <c r="N7000" s="1" t="s">
        <v>84</v>
      </c>
      <c r="O7000" s="1" t="s">
        <v>24</v>
      </c>
      <c r="P7000" s="1">
        <f>_3___Healthcare_Data_v1[[#This Row],[Discharge Date]]-_3___Healthcare_Data_v1[[#This Row],[Date of Admission]]</f>
        <v>8</v>
      </c>
      <c r="Q7000" s="1">
        <f>IFERROR(_3___Healthcare_Data_v1[[#This Row],[ Billing Amount ]]/_3___Healthcare_Data_v1[[#This Row],[Days in Hospital]],0)</f>
        <v>4957.2911087499997</v>
      </c>
      <c r="R7000" s="1" t="str">
        <f>IF(_3___Healthcare_Data_v1[[#This Row],[Age]]&gt;60,"Senior",IF(_3___Healthcare_Data_v1[[#This Row],[Age]]&gt;35,"Middle","Young"))</f>
        <v>Senior</v>
      </c>
    </row>
    <row r="7001" spans="1:18" x14ac:dyDescent="0.3">
      <c r="A7001" s="1" t="s">
        <v>19133</v>
      </c>
      <c r="B7001" s="1" t="s">
        <v>26653</v>
      </c>
      <c r="C7001" s="1" t="s">
        <v>26</v>
      </c>
      <c r="D7001" s="1" t="s">
        <v>27</v>
      </c>
      <c r="E7001" s="1" t="s">
        <v>28</v>
      </c>
      <c r="F7001" s="2">
        <v>44544</v>
      </c>
      <c r="G7001" s="1" t="s">
        <v>19134</v>
      </c>
      <c r="H7001" s="1" t="s">
        <v>19135</v>
      </c>
      <c r="I7001" s="1" t="s">
        <v>52</v>
      </c>
      <c r="J7001" s="3" t="s">
        <v>33667</v>
      </c>
      <c r="K7001">
        <v>469</v>
      </c>
      <c r="L7001" s="1" t="s">
        <v>38</v>
      </c>
      <c r="M7001" s="2">
        <v>44556</v>
      </c>
      <c r="N7001" s="1" t="s">
        <v>48</v>
      </c>
      <c r="O7001" s="1" t="s">
        <v>24</v>
      </c>
      <c r="P7001" s="1">
        <f>_3___Healthcare_Data_v1[[#This Row],[Discharge Date]]-_3___Healthcare_Data_v1[[#This Row],[Date of Admission]]</f>
        <v>12</v>
      </c>
      <c r="Q7001" s="1">
        <f>IFERROR(_3___Healthcare_Data_v1[[#This Row],[ Billing Amount ]]/_3___Healthcare_Data_v1[[#This Row],[Days in Hospital]],0)</f>
        <v>2105.0137741666667</v>
      </c>
      <c r="R7001" s="1" t="str">
        <f>IF(_3___Healthcare_Data_v1[[#This Row],[Age]]&gt;60,"Senior",IF(_3___Healthcare_Data_v1[[#This Row],[Age]]&gt;35,"Middle","Young"))</f>
        <v>Senior</v>
      </c>
    </row>
    <row r="7002" spans="1:18" x14ac:dyDescent="0.3">
      <c r="A7002" s="1" t="s">
        <v>19136</v>
      </c>
      <c r="B7002" s="1" t="s">
        <v>26626</v>
      </c>
      <c r="C7002" s="1" t="s">
        <v>26</v>
      </c>
      <c r="D7002" s="1" t="s">
        <v>34</v>
      </c>
      <c r="E7002" s="1" t="s">
        <v>26620</v>
      </c>
      <c r="F7002" s="2">
        <v>43802</v>
      </c>
      <c r="G7002" s="1" t="s">
        <v>19137</v>
      </c>
      <c r="H7002" s="1" t="s">
        <v>19138</v>
      </c>
      <c r="I7002" s="1" t="s">
        <v>26607</v>
      </c>
      <c r="J7002" s="3" t="s">
        <v>33668</v>
      </c>
      <c r="K7002">
        <v>318</v>
      </c>
      <c r="L7002" s="1" t="s">
        <v>42</v>
      </c>
      <c r="M7002" s="2">
        <v>43803</v>
      </c>
      <c r="N7002" s="1" t="s">
        <v>43</v>
      </c>
      <c r="O7002" s="1" t="s">
        <v>32</v>
      </c>
      <c r="P7002" s="1">
        <f>_3___Healthcare_Data_v1[[#This Row],[Discharge Date]]-_3___Healthcare_Data_v1[[#This Row],[Date of Admission]]</f>
        <v>1</v>
      </c>
      <c r="Q7002" s="1">
        <f>IFERROR(_3___Healthcare_Data_v1[[#This Row],[ Billing Amount ]]/_3___Healthcare_Data_v1[[#This Row],[Days in Hospital]],0)</f>
        <v>19615.453979999998</v>
      </c>
      <c r="R7002" s="1" t="str">
        <f>IF(_3___Healthcare_Data_v1[[#This Row],[Age]]&gt;60,"Senior",IF(_3___Healthcare_Data_v1[[#This Row],[Age]]&gt;35,"Middle","Young"))</f>
        <v>Senior</v>
      </c>
    </row>
    <row r="7003" spans="1:18" x14ac:dyDescent="0.3">
      <c r="A7003" s="1" t="s">
        <v>19139</v>
      </c>
      <c r="B7003" s="1" t="s">
        <v>26606</v>
      </c>
      <c r="C7003" s="1" t="s">
        <v>26</v>
      </c>
      <c r="D7003" s="1" t="s">
        <v>33539</v>
      </c>
      <c r="E7003" s="1" t="s">
        <v>26615</v>
      </c>
      <c r="F7003" s="2">
        <v>43813</v>
      </c>
      <c r="G7003" s="1" t="s">
        <v>19140</v>
      </c>
      <c r="H7003" s="1" t="s">
        <v>19141</v>
      </c>
      <c r="I7003" s="1" t="s">
        <v>52</v>
      </c>
      <c r="J7003" s="3" t="s">
        <v>33669</v>
      </c>
      <c r="K7003">
        <v>276</v>
      </c>
      <c r="L7003" s="1" t="s">
        <v>22</v>
      </c>
      <c r="M7003" s="2">
        <v>43830</v>
      </c>
      <c r="N7003" s="1" t="s">
        <v>23</v>
      </c>
      <c r="O7003" s="1" t="s">
        <v>44</v>
      </c>
      <c r="P7003" s="1">
        <f>_3___Healthcare_Data_v1[[#This Row],[Discharge Date]]-_3___Healthcare_Data_v1[[#This Row],[Date of Admission]]</f>
        <v>17</v>
      </c>
      <c r="Q7003" s="1">
        <f>IFERROR(_3___Healthcare_Data_v1[[#This Row],[ Billing Amount ]]/_3___Healthcare_Data_v1[[#This Row],[Days in Hospital]],0)</f>
        <v>2053.7985223529413</v>
      </c>
      <c r="R7003" s="1" t="str">
        <f>IF(_3___Healthcare_Data_v1[[#This Row],[Age]]&gt;60,"Senior",IF(_3___Healthcare_Data_v1[[#This Row],[Age]]&gt;35,"Middle","Young"))</f>
        <v>Senior</v>
      </c>
    </row>
    <row r="7004" spans="1:18" x14ac:dyDescent="0.3">
      <c r="A7004" s="1" t="s">
        <v>19142</v>
      </c>
      <c r="B7004" s="1" t="s">
        <v>26725</v>
      </c>
      <c r="C7004" s="1" t="s">
        <v>16</v>
      </c>
      <c r="D7004" s="1" t="s">
        <v>49</v>
      </c>
      <c r="E7004" s="1" t="s">
        <v>26615</v>
      </c>
      <c r="F7004" s="2">
        <v>43539</v>
      </c>
      <c r="G7004" s="1" t="s">
        <v>19143</v>
      </c>
      <c r="H7004" s="1" t="s">
        <v>19144</v>
      </c>
      <c r="I7004" s="1" t="s">
        <v>52</v>
      </c>
      <c r="J7004" s="3" t="s">
        <v>33670</v>
      </c>
      <c r="K7004">
        <v>312</v>
      </c>
      <c r="L7004" s="1" t="s">
        <v>38</v>
      </c>
      <c r="M7004" s="2">
        <v>43547</v>
      </c>
      <c r="N7004" s="1" t="s">
        <v>84</v>
      </c>
      <c r="O7004" s="1" t="s">
        <v>32</v>
      </c>
      <c r="P7004" s="1">
        <f>_3___Healthcare_Data_v1[[#This Row],[Discharge Date]]-_3___Healthcare_Data_v1[[#This Row],[Date of Admission]]</f>
        <v>8</v>
      </c>
      <c r="Q7004" s="1">
        <f>IFERROR(_3___Healthcare_Data_v1[[#This Row],[ Billing Amount ]]/_3___Healthcare_Data_v1[[#This Row],[Days in Hospital]],0)</f>
        <v>1016.56256025</v>
      </c>
      <c r="R7004" s="1" t="str">
        <f>IF(_3___Healthcare_Data_v1[[#This Row],[Age]]&gt;60,"Senior",IF(_3___Healthcare_Data_v1[[#This Row],[Age]]&gt;35,"Middle","Young"))</f>
        <v>Senior</v>
      </c>
    </row>
    <row r="7005" spans="1:18" x14ac:dyDescent="0.3">
      <c r="A7005" s="1" t="s">
        <v>19145</v>
      </c>
      <c r="B7005" s="1" t="s">
        <v>26708</v>
      </c>
      <c r="C7005" s="1" t="s">
        <v>26</v>
      </c>
      <c r="D7005" s="1" t="s">
        <v>114</v>
      </c>
      <c r="E7005" s="1" t="s">
        <v>35</v>
      </c>
      <c r="F7005" s="2">
        <v>44340</v>
      </c>
      <c r="G7005" s="1" t="s">
        <v>19146</v>
      </c>
      <c r="H7005" s="1" t="s">
        <v>4583</v>
      </c>
      <c r="I7005" s="1" t="s">
        <v>52</v>
      </c>
      <c r="J7005" s="3" t="s">
        <v>33671</v>
      </c>
      <c r="K7005">
        <v>215</v>
      </c>
      <c r="L7005" s="1" t="s">
        <v>42</v>
      </c>
      <c r="M7005" s="2">
        <v>44344</v>
      </c>
      <c r="N7005" s="1" t="s">
        <v>23</v>
      </c>
      <c r="O7005" s="1" t="s">
        <v>24</v>
      </c>
      <c r="P7005" s="1">
        <f>_3___Healthcare_Data_v1[[#This Row],[Discharge Date]]-_3___Healthcare_Data_v1[[#This Row],[Date of Admission]]</f>
        <v>4</v>
      </c>
      <c r="Q7005" s="1">
        <f>IFERROR(_3___Healthcare_Data_v1[[#This Row],[ Billing Amount ]]/_3___Healthcare_Data_v1[[#This Row],[Days in Hospital]],0)</f>
        <v>2221.88389375</v>
      </c>
      <c r="R7005" s="1" t="str">
        <f>IF(_3___Healthcare_Data_v1[[#This Row],[Age]]&gt;60,"Senior",IF(_3___Healthcare_Data_v1[[#This Row],[Age]]&gt;35,"Middle","Young"))</f>
        <v>Senior</v>
      </c>
    </row>
    <row r="7006" spans="1:18" x14ac:dyDescent="0.3">
      <c r="A7006" s="1" t="s">
        <v>19147</v>
      </c>
      <c r="B7006" s="1" t="s">
        <v>26803</v>
      </c>
      <c r="C7006" s="1" t="s">
        <v>16</v>
      </c>
      <c r="D7006" s="1" t="s">
        <v>49</v>
      </c>
      <c r="E7006" s="1" t="s">
        <v>26615</v>
      </c>
      <c r="F7006" s="2">
        <v>44416</v>
      </c>
      <c r="G7006" s="1" t="s">
        <v>19148</v>
      </c>
      <c r="H7006" s="1" t="s">
        <v>19149</v>
      </c>
      <c r="I7006" s="1" t="s">
        <v>52</v>
      </c>
      <c r="J7006" s="3" t="s">
        <v>33672</v>
      </c>
      <c r="K7006">
        <v>497</v>
      </c>
      <c r="L7006" s="1" t="s">
        <v>22</v>
      </c>
      <c r="M7006" s="2">
        <v>44430</v>
      </c>
      <c r="N7006" s="1" t="s">
        <v>31</v>
      </c>
      <c r="O7006" s="1" t="s">
        <v>32</v>
      </c>
      <c r="P7006" s="1">
        <f>_3___Healthcare_Data_v1[[#This Row],[Discharge Date]]-_3___Healthcare_Data_v1[[#This Row],[Date of Admission]]</f>
        <v>14</v>
      </c>
      <c r="Q7006" s="1">
        <f>IFERROR(_3___Healthcare_Data_v1[[#This Row],[ Billing Amount ]]/_3___Healthcare_Data_v1[[#This Row],[Days in Hospital]],0)</f>
        <v>959.42154214285711</v>
      </c>
      <c r="R7006" s="1" t="str">
        <f>IF(_3___Healthcare_Data_v1[[#This Row],[Age]]&gt;60,"Senior",IF(_3___Healthcare_Data_v1[[#This Row],[Age]]&gt;35,"Middle","Young"))</f>
        <v>Senior</v>
      </c>
    </row>
    <row r="7007" spans="1:18" x14ac:dyDescent="0.3">
      <c r="A7007" s="1" t="s">
        <v>19150</v>
      </c>
      <c r="B7007" s="1" t="s">
        <v>26697</v>
      </c>
      <c r="C7007" s="1" t="s">
        <v>26</v>
      </c>
      <c r="D7007" s="1" t="s">
        <v>27</v>
      </c>
      <c r="E7007" s="1" t="s">
        <v>26620</v>
      </c>
      <c r="F7007" s="2">
        <v>44398</v>
      </c>
      <c r="G7007" s="1" t="s">
        <v>19151</v>
      </c>
      <c r="H7007" s="1" t="s">
        <v>19152</v>
      </c>
      <c r="I7007" s="1" t="s">
        <v>26607</v>
      </c>
      <c r="J7007" s="3" t="s">
        <v>33673</v>
      </c>
      <c r="K7007">
        <v>393</v>
      </c>
      <c r="L7007" s="1" t="s">
        <v>38</v>
      </c>
      <c r="M7007" s="2">
        <v>44421</v>
      </c>
      <c r="N7007" s="1" t="s">
        <v>84</v>
      </c>
      <c r="O7007" s="1" t="s">
        <v>32</v>
      </c>
      <c r="P7007" s="1">
        <f>_3___Healthcare_Data_v1[[#This Row],[Discharge Date]]-_3___Healthcare_Data_v1[[#This Row],[Date of Admission]]</f>
        <v>23</v>
      </c>
      <c r="Q7007" s="1">
        <f>IFERROR(_3___Healthcare_Data_v1[[#This Row],[ Billing Amount ]]/_3___Healthcare_Data_v1[[#This Row],[Days in Hospital]],0)</f>
        <v>49.436486347826083</v>
      </c>
      <c r="R7007" s="1" t="str">
        <f>IF(_3___Healthcare_Data_v1[[#This Row],[Age]]&gt;60,"Senior",IF(_3___Healthcare_Data_v1[[#This Row],[Age]]&gt;35,"Middle","Young"))</f>
        <v>Senior</v>
      </c>
    </row>
    <row r="7008" spans="1:18" x14ac:dyDescent="0.3">
      <c r="A7008" s="1" t="s">
        <v>19153</v>
      </c>
      <c r="B7008" s="1" t="s">
        <v>26723</v>
      </c>
      <c r="C7008" s="1" t="s">
        <v>16</v>
      </c>
      <c r="D7008" s="1" t="s">
        <v>114</v>
      </c>
      <c r="E7008" s="1" t="s">
        <v>26615</v>
      </c>
      <c r="F7008" s="2">
        <v>44393</v>
      </c>
      <c r="G7008" s="1" t="s">
        <v>19154</v>
      </c>
      <c r="H7008" s="1" t="s">
        <v>7640</v>
      </c>
      <c r="I7008" s="1" t="s">
        <v>26607</v>
      </c>
      <c r="J7008" s="3" t="s">
        <v>33674</v>
      </c>
      <c r="K7008">
        <v>346</v>
      </c>
      <c r="L7008" s="1" t="s">
        <v>22</v>
      </c>
      <c r="M7008" s="2">
        <v>44414</v>
      </c>
      <c r="N7008" s="1" t="s">
        <v>43</v>
      </c>
      <c r="O7008" s="1" t="s">
        <v>32</v>
      </c>
      <c r="P7008" s="1">
        <f>_3___Healthcare_Data_v1[[#This Row],[Discharge Date]]-_3___Healthcare_Data_v1[[#This Row],[Date of Admission]]</f>
        <v>21</v>
      </c>
      <c r="Q7008" s="1">
        <f>IFERROR(_3___Healthcare_Data_v1[[#This Row],[ Billing Amount ]]/_3___Healthcare_Data_v1[[#This Row],[Days in Hospital]],0)</f>
        <v>728.04111047619051</v>
      </c>
      <c r="R7008" s="1" t="str">
        <f>IF(_3___Healthcare_Data_v1[[#This Row],[Age]]&gt;60,"Senior",IF(_3___Healthcare_Data_v1[[#This Row],[Age]]&gt;35,"Middle","Young"))</f>
        <v>Senior</v>
      </c>
    </row>
    <row r="7009" spans="1:18" x14ac:dyDescent="0.3">
      <c r="A7009" s="1" t="s">
        <v>19155</v>
      </c>
      <c r="B7009" s="1" t="s">
        <v>26712</v>
      </c>
      <c r="C7009" s="1" t="s">
        <v>16</v>
      </c>
      <c r="D7009" s="1" t="s">
        <v>62</v>
      </c>
      <c r="E7009" s="1" t="s">
        <v>26620</v>
      </c>
      <c r="F7009" s="2">
        <v>44857</v>
      </c>
      <c r="G7009" s="1" t="s">
        <v>19156</v>
      </c>
      <c r="H7009" s="1" t="s">
        <v>19157</v>
      </c>
      <c r="I7009" s="1" t="s">
        <v>26607</v>
      </c>
      <c r="J7009" s="3" t="s">
        <v>33675</v>
      </c>
      <c r="K7009">
        <v>469</v>
      </c>
      <c r="L7009" s="1" t="s">
        <v>42</v>
      </c>
      <c r="M7009" s="2">
        <v>44873</v>
      </c>
      <c r="N7009" s="1" t="s">
        <v>84</v>
      </c>
      <c r="O7009" s="1" t="s">
        <v>32</v>
      </c>
      <c r="P7009" s="1">
        <f>_3___Healthcare_Data_v1[[#This Row],[Discharge Date]]-_3___Healthcare_Data_v1[[#This Row],[Date of Admission]]</f>
        <v>16</v>
      </c>
      <c r="Q7009" s="1">
        <f>IFERROR(_3___Healthcare_Data_v1[[#This Row],[ Billing Amount ]]/_3___Healthcare_Data_v1[[#This Row],[Days in Hospital]],0)</f>
        <v>1940.267290625</v>
      </c>
      <c r="R7009" s="1" t="str">
        <f>IF(_3___Healthcare_Data_v1[[#This Row],[Age]]&gt;60,"Senior",IF(_3___Healthcare_Data_v1[[#This Row],[Age]]&gt;35,"Middle","Young"))</f>
        <v>Senior</v>
      </c>
    </row>
    <row r="7010" spans="1:18" x14ac:dyDescent="0.3">
      <c r="A7010" s="1" t="s">
        <v>19158</v>
      </c>
      <c r="B7010" s="1" t="s">
        <v>26700</v>
      </c>
      <c r="C7010" s="1" t="s">
        <v>26</v>
      </c>
      <c r="D7010" s="1" t="s">
        <v>49</v>
      </c>
      <c r="E7010" s="1" t="s">
        <v>35</v>
      </c>
      <c r="F7010" s="2">
        <v>44169</v>
      </c>
      <c r="G7010" s="1" t="s">
        <v>19159</v>
      </c>
      <c r="H7010" s="1" t="s">
        <v>19160</v>
      </c>
      <c r="I7010" s="1" t="s">
        <v>52</v>
      </c>
      <c r="J7010" s="3" t="s">
        <v>33676</v>
      </c>
      <c r="K7010">
        <v>221</v>
      </c>
      <c r="L7010" s="1" t="s">
        <v>42</v>
      </c>
      <c r="M7010" s="2">
        <v>44184</v>
      </c>
      <c r="N7010" s="1" t="s">
        <v>23</v>
      </c>
      <c r="O7010" s="1" t="s">
        <v>32</v>
      </c>
      <c r="P7010" s="1">
        <f>_3___Healthcare_Data_v1[[#This Row],[Discharge Date]]-_3___Healthcare_Data_v1[[#This Row],[Date of Admission]]</f>
        <v>15</v>
      </c>
      <c r="Q7010" s="1">
        <f>IFERROR(_3___Healthcare_Data_v1[[#This Row],[ Billing Amount ]]/_3___Healthcare_Data_v1[[#This Row],[Days in Hospital]],0)</f>
        <v>161.76471519999998</v>
      </c>
      <c r="R7010" s="1" t="str">
        <f>IF(_3___Healthcare_Data_v1[[#This Row],[Age]]&gt;60,"Senior",IF(_3___Healthcare_Data_v1[[#This Row],[Age]]&gt;35,"Middle","Young"))</f>
        <v>Senior</v>
      </c>
    </row>
    <row r="7011" spans="1:18" x14ac:dyDescent="0.3">
      <c r="A7011" s="1" t="s">
        <v>14620</v>
      </c>
      <c r="B7011" s="1" t="s">
        <v>26845</v>
      </c>
      <c r="C7011" s="1" t="s">
        <v>26</v>
      </c>
      <c r="D7011" s="1" t="s">
        <v>49</v>
      </c>
      <c r="E7011" s="1" t="s">
        <v>28</v>
      </c>
      <c r="F7011" s="2">
        <v>44219</v>
      </c>
      <c r="G7011" s="1" t="s">
        <v>5127</v>
      </c>
      <c r="H7011" s="1" t="s">
        <v>19161</v>
      </c>
      <c r="I7011" s="1" t="s">
        <v>60</v>
      </c>
      <c r="J7011" s="3" t="s">
        <v>33677</v>
      </c>
      <c r="K7011">
        <v>294</v>
      </c>
      <c r="L7011" s="1" t="s">
        <v>38</v>
      </c>
      <c r="M7011" s="2">
        <v>44233</v>
      </c>
      <c r="N7011" s="1" t="s">
        <v>43</v>
      </c>
      <c r="O7011" s="1" t="s">
        <v>24</v>
      </c>
      <c r="P7011" s="1">
        <f>_3___Healthcare_Data_v1[[#This Row],[Discharge Date]]-_3___Healthcare_Data_v1[[#This Row],[Date of Admission]]</f>
        <v>14</v>
      </c>
      <c r="Q7011" s="1">
        <f>IFERROR(_3___Healthcare_Data_v1[[#This Row],[ Billing Amount ]]/_3___Healthcare_Data_v1[[#This Row],[Days in Hospital]],0)</f>
        <v>582.04649649999999</v>
      </c>
      <c r="R7011" s="1" t="str">
        <f>IF(_3___Healthcare_Data_v1[[#This Row],[Age]]&gt;60,"Senior",IF(_3___Healthcare_Data_v1[[#This Row],[Age]]&gt;35,"Middle","Young"))</f>
        <v>Senior</v>
      </c>
    </row>
    <row r="7012" spans="1:18" x14ac:dyDescent="0.3">
      <c r="A7012" s="1" t="s">
        <v>19162</v>
      </c>
      <c r="B7012" s="1" t="s">
        <v>26714</v>
      </c>
      <c r="C7012" s="1" t="s">
        <v>26</v>
      </c>
      <c r="D7012" s="1" t="s">
        <v>114</v>
      </c>
      <c r="E7012" s="1" t="s">
        <v>18</v>
      </c>
      <c r="F7012" s="2">
        <v>44324</v>
      </c>
      <c r="G7012" s="1" t="s">
        <v>19163</v>
      </c>
      <c r="H7012" s="1" t="s">
        <v>19164</v>
      </c>
      <c r="I7012" s="1" t="s">
        <v>56</v>
      </c>
      <c r="J7012" s="3" t="s">
        <v>33678</v>
      </c>
      <c r="K7012">
        <v>314</v>
      </c>
      <c r="L7012" s="1" t="s">
        <v>38</v>
      </c>
      <c r="M7012" s="2">
        <v>44341</v>
      </c>
      <c r="N7012" s="1" t="s">
        <v>84</v>
      </c>
      <c r="O7012" s="1" t="s">
        <v>44</v>
      </c>
      <c r="P7012" s="1">
        <f>_3___Healthcare_Data_v1[[#This Row],[Discharge Date]]-_3___Healthcare_Data_v1[[#This Row],[Date of Admission]]</f>
        <v>17</v>
      </c>
      <c r="Q7012" s="1">
        <f>IFERROR(_3___Healthcare_Data_v1[[#This Row],[ Billing Amount ]]/_3___Healthcare_Data_v1[[#This Row],[Days in Hospital]],0)</f>
        <v>210.92345758823529</v>
      </c>
      <c r="R7012" s="1" t="str">
        <f>IF(_3___Healthcare_Data_v1[[#This Row],[Age]]&gt;60,"Senior",IF(_3___Healthcare_Data_v1[[#This Row],[Age]]&gt;35,"Middle","Young"))</f>
        <v>Senior</v>
      </c>
    </row>
    <row r="7013" spans="1:18" x14ac:dyDescent="0.3">
      <c r="A7013" s="1" t="s">
        <v>19165</v>
      </c>
      <c r="B7013" s="1" t="s">
        <v>26661</v>
      </c>
      <c r="C7013" s="1" t="s">
        <v>26</v>
      </c>
      <c r="D7013" s="1" t="s">
        <v>49</v>
      </c>
      <c r="E7013" s="1" t="s">
        <v>26620</v>
      </c>
      <c r="F7013" s="2">
        <v>43668</v>
      </c>
      <c r="G7013" s="1" t="s">
        <v>19166</v>
      </c>
      <c r="H7013" s="1" t="s">
        <v>19167</v>
      </c>
      <c r="I7013" s="1" t="s">
        <v>56</v>
      </c>
      <c r="J7013" s="3" t="s">
        <v>33679</v>
      </c>
      <c r="K7013">
        <v>235</v>
      </c>
      <c r="L7013" s="1" t="s">
        <v>38</v>
      </c>
      <c r="M7013" s="2">
        <v>43672</v>
      </c>
      <c r="N7013" s="1" t="s">
        <v>31</v>
      </c>
      <c r="O7013" s="1" t="s">
        <v>44</v>
      </c>
      <c r="P7013" s="1">
        <f>_3___Healthcare_Data_v1[[#This Row],[Discharge Date]]-_3___Healthcare_Data_v1[[#This Row],[Date of Admission]]</f>
        <v>4</v>
      </c>
      <c r="Q7013" s="1">
        <f>IFERROR(_3___Healthcare_Data_v1[[#This Row],[ Billing Amount ]]/_3___Healthcare_Data_v1[[#This Row],[Days in Hospital]],0)</f>
        <v>1099.9228062499999</v>
      </c>
      <c r="R7013" s="1" t="str">
        <f>IF(_3___Healthcare_Data_v1[[#This Row],[Age]]&gt;60,"Senior",IF(_3___Healthcare_Data_v1[[#This Row],[Age]]&gt;35,"Middle","Young"))</f>
        <v>Senior</v>
      </c>
    </row>
    <row r="7014" spans="1:18" x14ac:dyDescent="0.3">
      <c r="A7014" s="1" t="s">
        <v>19168</v>
      </c>
      <c r="B7014" s="1" t="s">
        <v>26704</v>
      </c>
      <c r="C7014" s="1" t="s">
        <v>26</v>
      </c>
      <c r="D7014" s="1" t="s">
        <v>89</v>
      </c>
      <c r="E7014" s="1" t="s">
        <v>35</v>
      </c>
      <c r="F7014" s="2">
        <v>43743</v>
      </c>
      <c r="G7014" s="1" t="s">
        <v>19169</v>
      </c>
      <c r="H7014" s="1" t="s">
        <v>19170</v>
      </c>
      <c r="I7014" s="1" t="s">
        <v>60</v>
      </c>
      <c r="J7014" s="3" t="s">
        <v>33680</v>
      </c>
      <c r="K7014">
        <v>308</v>
      </c>
      <c r="L7014" s="1" t="s">
        <v>22</v>
      </c>
      <c r="M7014" s="2">
        <v>43760</v>
      </c>
      <c r="N7014" s="1" t="s">
        <v>48</v>
      </c>
      <c r="O7014" s="1" t="s">
        <v>24</v>
      </c>
      <c r="P7014" s="1">
        <f>_3___Healthcare_Data_v1[[#This Row],[Discharge Date]]-_3___Healthcare_Data_v1[[#This Row],[Date of Admission]]</f>
        <v>17</v>
      </c>
      <c r="Q7014" s="1">
        <f>IFERROR(_3___Healthcare_Data_v1[[#This Row],[ Billing Amount ]]/_3___Healthcare_Data_v1[[#This Row],[Days in Hospital]],0)</f>
        <v>1260.5328129411766</v>
      </c>
      <c r="R7014" s="1" t="str">
        <f>IF(_3___Healthcare_Data_v1[[#This Row],[Age]]&gt;60,"Senior",IF(_3___Healthcare_Data_v1[[#This Row],[Age]]&gt;35,"Middle","Young"))</f>
        <v>Senior</v>
      </c>
    </row>
    <row r="7015" spans="1:18" x14ac:dyDescent="0.3">
      <c r="A7015" s="1" t="s">
        <v>19171</v>
      </c>
      <c r="B7015" s="1" t="s">
        <v>26779</v>
      </c>
      <c r="C7015" s="1" t="s">
        <v>16</v>
      </c>
      <c r="D7015" s="1" t="s">
        <v>27</v>
      </c>
      <c r="E7015" s="1" t="s">
        <v>69</v>
      </c>
      <c r="F7015" s="2">
        <v>43464</v>
      </c>
      <c r="G7015" s="1" t="s">
        <v>19172</v>
      </c>
      <c r="H7015" s="1" t="s">
        <v>19173</v>
      </c>
      <c r="I7015" s="1" t="s">
        <v>26607</v>
      </c>
      <c r="J7015" s="3" t="s">
        <v>33681</v>
      </c>
      <c r="K7015">
        <v>112</v>
      </c>
      <c r="L7015" s="1" t="s">
        <v>22</v>
      </c>
      <c r="M7015" s="2">
        <v>43477</v>
      </c>
      <c r="N7015" s="1" t="s">
        <v>48</v>
      </c>
      <c r="O7015" s="1" t="s">
        <v>24</v>
      </c>
      <c r="P7015" s="1">
        <f>_3___Healthcare_Data_v1[[#This Row],[Discharge Date]]-_3___Healthcare_Data_v1[[#This Row],[Date of Admission]]</f>
        <v>13</v>
      </c>
      <c r="Q7015" s="1">
        <f>IFERROR(_3___Healthcare_Data_v1[[#This Row],[ Billing Amount ]]/_3___Healthcare_Data_v1[[#This Row],[Days in Hospital]],0)</f>
        <v>5614.4740284615391</v>
      </c>
      <c r="R7015" s="1" t="str">
        <f>IF(_3___Healthcare_Data_v1[[#This Row],[Age]]&gt;60,"Senior",IF(_3___Healthcare_Data_v1[[#This Row],[Age]]&gt;35,"Middle","Young"))</f>
        <v>Senior</v>
      </c>
    </row>
    <row r="7016" spans="1:18" x14ac:dyDescent="0.3">
      <c r="A7016" s="1" t="s">
        <v>19174</v>
      </c>
      <c r="B7016" s="1" t="s">
        <v>26666</v>
      </c>
      <c r="C7016" s="1" t="s">
        <v>16</v>
      </c>
      <c r="D7016" s="1" t="s">
        <v>34</v>
      </c>
      <c r="E7016" s="1" t="s">
        <v>69</v>
      </c>
      <c r="F7016" s="2">
        <v>44237</v>
      </c>
      <c r="G7016" s="1" t="s">
        <v>19175</v>
      </c>
      <c r="H7016" s="1" t="s">
        <v>19176</v>
      </c>
      <c r="I7016" s="1" t="s">
        <v>60</v>
      </c>
      <c r="J7016" s="3" t="s">
        <v>33682</v>
      </c>
      <c r="K7016">
        <v>378</v>
      </c>
      <c r="L7016" s="1" t="s">
        <v>38</v>
      </c>
      <c r="M7016" s="2">
        <v>44249</v>
      </c>
      <c r="N7016" s="1" t="s">
        <v>48</v>
      </c>
      <c r="O7016" s="1" t="s">
        <v>24</v>
      </c>
      <c r="P7016" s="1">
        <f>_3___Healthcare_Data_v1[[#This Row],[Discharge Date]]-_3___Healthcare_Data_v1[[#This Row],[Date of Admission]]</f>
        <v>12</v>
      </c>
      <c r="Q7016" s="1">
        <f>IFERROR(_3___Healthcare_Data_v1[[#This Row],[ Billing Amount ]]/_3___Healthcare_Data_v1[[#This Row],[Days in Hospital]],0)</f>
        <v>1662.9735499999999</v>
      </c>
      <c r="R7016" s="1" t="str">
        <f>IF(_3___Healthcare_Data_v1[[#This Row],[Age]]&gt;60,"Senior",IF(_3___Healthcare_Data_v1[[#This Row],[Age]]&gt;35,"Middle","Young"))</f>
        <v>Senior</v>
      </c>
    </row>
    <row r="7017" spans="1:18" x14ac:dyDescent="0.3">
      <c r="A7017" s="1" t="s">
        <v>19177</v>
      </c>
      <c r="B7017" s="1" t="s">
        <v>26755</v>
      </c>
      <c r="C7017" s="1" t="s">
        <v>26</v>
      </c>
      <c r="D7017" s="1" t="s">
        <v>89</v>
      </c>
      <c r="E7017" s="1" t="s">
        <v>35</v>
      </c>
      <c r="F7017" s="2">
        <v>43974</v>
      </c>
      <c r="G7017" s="1" t="s">
        <v>19178</v>
      </c>
      <c r="H7017" s="1" t="s">
        <v>19179</v>
      </c>
      <c r="I7017" s="1" t="s">
        <v>56</v>
      </c>
      <c r="J7017" s="3" t="s">
        <v>33683</v>
      </c>
      <c r="K7017">
        <v>181</v>
      </c>
      <c r="L7017" s="1" t="s">
        <v>38</v>
      </c>
      <c r="M7017" s="2">
        <v>43989</v>
      </c>
      <c r="N7017" s="1" t="s">
        <v>23</v>
      </c>
      <c r="O7017" s="1" t="s">
        <v>44</v>
      </c>
      <c r="P7017" s="1">
        <f>_3___Healthcare_Data_v1[[#This Row],[Discharge Date]]-_3___Healthcare_Data_v1[[#This Row],[Date of Admission]]</f>
        <v>15</v>
      </c>
      <c r="Q7017" s="1">
        <f>IFERROR(_3___Healthcare_Data_v1[[#This Row],[ Billing Amount ]]/_3___Healthcare_Data_v1[[#This Row],[Days in Hospital]],0)</f>
        <v>51.935643339999999</v>
      </c>
      <c r="R7017" s="1" t="str">
        <f>IF(_3___Healthcare_Data_v1[[#This Row],[Age]]&gt;60,"Senior",IF(_3___Healthcare_Data_v1[[#This Row],[Age]]&gt;35,"Middle","Young"))</f>
        <v>Senior</v>
      </c>
    </row>
    <row r="7018" spans="1:18" x14ac:dyDescent="0.3">
      <c r="A7018" s="1" t="s">
        <v>19180</v>
      </c>
      <c r="B7018" s="1" t="s">
        <v>26685</v>
      </c>
      <c r="C7018" s="1" t="s">
        <v>26</v>
      </c>
      <c r="D7018" s="1" t="s">
        <v>229</v>
      </c>
      <c r="E7018" s="1" t="s">
        <v>18</v>
      </c>
      <c r="F7018" s="2">
        <v>44187</v>
      </c>
      <c r="G7018" s="1" t="s">
        <v>19181</v>
      </c>
      <c r="H7018" s="1" t="s">
        <v>3165</v>
      </c>
      <c r="I7018" s="1" t="s">
        <v>26607</v>
      </c>
      <c r="J7018" s="3" t="s">
        <v>33684</v>
      </c>
      <c r="K7018">
        <v>417</v>
      </c>
      <c r="L7018" s="1" t="s">
        <v>42</v>
      </c>
      <c r="M7018" s="2">
        <v>44212</v>
      </c>
      <c r="N7018" s="1" t="s">
        <v>31</v>
      </c>
      <c r="O7018" s="1" t="s">
        <v>44</v>
      </c>
      <c r="P7018" s="1">
        <f>_3___Healthcare_Data_v1[[#This Row],[Discharge Date]]-_3___Healthcare_Data_v1[[#This Row],[Date of Admission]]</f>
        <v>25</v>
      </c>
      <c r="Q7018" s="1">
        <f>IFERROR(_3___Healthcare_Data_v1[[#This Row],[ Billing Amount ]]/_3___Healthcare_Data_v1[[#This Row],[Days in Hospital]],0)</f>
        <v>1997.1935972000001</v>
      </c>
      <c r="R7018" s="1" t="str">
        <f>IF(_3___Healthcare_Data_v1[[#This Row],[Age]]&gt;60,"Senior",IF(_3___Healthcare_Data_v1[[#This Row],[Age]]&gt;35,"Middle","Young"))</f>
        <v>Senior</v>
      </c>
    </row>
    <row r="7019" spans="1:18" x14ac:dyDescent="0.3">
      <c r="A7019" s="1" t="s">
        <v>9786</v>
      </c>
      <c r="B7019" s="1" t="s">
        <v>26714</v>
      </c>
      <c r="C7019" s="1" t="s">
        <v>16</v>
      </c>
      <c r="D7019" s="1" t="s">
        <v>114</v>
      </c>
      <c r="E7019" s="1" t="s">
        <v>69</v>
      </c>
      <c r="F7019" s="2">
        <v>44346</v>
      </c>
      <c r="G7019" s="1" t="s">
        <v>19182</v>
      </c>
      <c r="H7019" s="1" t="s">
        <v>19183</v>
      </c>
      <c r="I7019" s="1" t="s">
        <v>52</v>
      </c>
      <c r="J7019" s="3" t="s">
        <v>33685</v>
      </c>
      <c r="K7019">
        <v>170</v>
      </c>
      <c r="L7019" s="1" t="s">
        <v>22</v>
      </c>
      <c r="M7019" s="2">
        <v>44356</v>
      </c>
      <c r="N7019" s="1" t="s">
        <v>48</v>
      </c>
      <c r="O7019" s="1" t="s">
        <v>44</v>
      </c>
      <c r="P7019" s="1">
        <f>_3___Healthcare_Data_v1[[#This Row],[Discharge Date]]-_3___Healthcare_Data_v1[[#This Row],[Date of Admission]]</f>
        <v>10</v>
      </c>
      <c r="Q7019" s="1">
        <f>IFERROR(_3___Healthcare_Data_v1[[#This Row],[ Billing Amount ]]/_3___Healthcare_Data_v1[[#This Row],[Days in Hospital]],0)</f>
        <v>7568.3634130000009</v>
      </c>
      <c r="R7019" s="1" t="str">
        <f>IF(_3___Healthcare_Data_v1[[#This Row],[Age]]&gt;60,"Senior",IF(_3___Healthcare_Data_v1[[#This Row],[Age]]&gt;35,"Middle","Young"))</f>
        <v>Senior</v>
      </c>
    </row>
    <row r="7020" spans="1:18" x14ac:dyDescent="0.3">
      <c r="A7020" s="1" t="s">
        <v>19184</v>
      </c>
      <c r="B7020" s="1" t="s">
        <v>26737</v>
      </c>
      <c r="C7020" s="1" t="s">
        <v>16</v>
      </c>
      <c r="D7020" s="1" t="s">
        <v>114</v>
      </c>
      <c r="E7020" s="1" t="s">
        <v>26620</v>
      </c>
      <c r="F7020" s="2">
        <v>43507</v>
      </c>
      <c r="G7020" s="1" t="s">
        <v>12690</v>
      </c>
      <c r="H7020" s="1" t="s">
        <v>19185</v>
      </c>
      <c r="I7020" s="1" t="s">
        <v>52</v>
      </c>
      <c r="J7020" s="3" t="s">
        <v>33686</v>
      </c>
      <c r="K7020">
        <v>285</v>
      </c>
      <c r="L7020" s="1" t="s">
        <v>38</v>
      </c>
      <c r="M7020" s="2">
        <v>43511</v>
      </c>
      <c r="N7020" s="1" t="s">
        <v>48</v>
      </c>
      <c r="O7020" s="1" t="s">
        <v>32</v>
      </c>
      <c r="P7020" s="1">
        <f>_3___Healthcare_Data_v1[[#This Row],[Discharge Date]]-_3___Healthcare_Data_v1[[#This Row],[Date of Admission]]</f>
        <v>4</v>
      </c>
      <c r="Q7020" s="1">
        <f>IFERROR(_3___Healthcare_Data_v1[[#This Row],[ Billing Amount ]]/_3___Healthcare_Data_v1[[#This Row],[Days in Hospital]],0)</f>
        <v>1228.7858725000001</v>
      </c>
      <c r="R7020" s="1" t="str">
        <f>IF(_3___Healthcare_Data_v1[[#This Row],[Age]]&gt;60,"Senior",IF(_3___Healthcare_Data_v1[[#This Row],[Age]]&gt;35,"Middle","Young"))</f>
        <v>Senior</v>
      </c>
    </row>
    <row r="7021" spans="1:18" x14ac:dyDescent="0.3">
      <c r="A7021" s="1" t="s">
        <v>19186</v>
      </c>
      <c r="B7021" s="1" t="s">
        <v>26655</v>
      </c>
      <c r="C7021" s="1" t="s">
        <v>26</v>
      </c>
      <c r="D7021" s="1" t="s">
        <v>27</v>
      </c>
      <c r="E7021" s="1" t="s">
        <v>26620</v>
      </c>
      <c r="F7021" s="2">
        <v>44061</v>
      </c>
      <c r="G7021" s="1" t="s">
        <v>3712</v>
      </c>
      <c r="H7021" s="1" t="s">
        <v>19187</v>
      </c>
      <c r="I7021" s="1" t="s">
        <v>52</v>
      </c>
      <c r="J7021" s="3" t="s">
        <v>33687</v>
      </c>
      <c r="K7021">
        <v>262</v>
      </c>
      <c r="L7021" s="1" t="s">
        <v>42</v>
      </c>
      <c r="M7021" s="2">
        <v>44084</v>
      </c>
      <c r="N7021" s="1" t="s">
        <v>48</v>
      </c>
      <c r="O7021" s="1" t="s">
        <v>44</v>
      </c>
      <c r="P7021" s="1">
        <f>_3___Healthcare_Data_v1[[#This Row],[Discharge Date]]-_3___Healthcare_Data_v1[[#This Row],[Date of Admission]]</f>
        <v>23</v>
      </c>
      <c r="Q7021" s="1">
        <f>IFERROR(_3___Healthcare_Data_v1[[#This Row],[ Billing Amount ]]/_3___Healthcare_Data_v1[[#This Row],[Days in Hospital]],0)</f>
        <v>1280.6939130434782</v>
      </c>
      <c r="R7021" s="1" t="str">
        <f>IF(_3___Healthcare_Data_v1[[#This Row],[Age]]&gt;60,"Senior",IF(_3___Healthcare_Data_v1[[#This Row],[Age]]&gt;35,"Middle","Young"))</f>
        <v>Senior</v>
      </c>
    </row>
    <row r="7022" spans="1:18" x14ac:dyDescent="0.3">
      <c r="A7022" s="1" t="s">
        <v>19188</v>
      </c>
      <c r="B7022" s="1" t="s">
        <v>26845</v>
      </c>
      <c r="C7022" s="1" t="s">
        <v>26</v>
      </c>
      <c r="D7022" s="1" t="s">
        <v>33539</v>
      </c>
      <c r="E7022" s="1" t="s">
        <v>28</v>
      </c>
      <c r="F7022" s="2">
        <v>44683</v>
      </c>
      <c r="G7022" s="1" t="s">
        <v>19189</v>
      </c>
      <c r="H7022" s="1" t="s">
        <v>19190</v>
      </c>
      <c r="I7022" s="1" t="s">
        <v>21</v>
      </c>
      <c r="J7022" s="3" t="s">
        <v>33688</v>
      </c>
      <c r="K7022">
        <v>496</v>
      </c>
      <c r="L7022" s="1" t="s">
        <v>42</v>
      </c>
      <c r="M7022" s="2">
        <v>44687</v>
      </c>
      <c r="N7022" s="1" t="s">
        <v>23</v>
      </c>
      <c r="O7022" s="1" t="s">
        <v>32</v>
      </c>
      <c r="P7022" s="1">
        <f>_3___Healthcare_Data_v1[[#This Row],[Discharge Date]]-_3___Healthcare_Data_v1[[#This Row],[Date of Admission]]</f>
        <v>4</v>
      </c>
      <c r="Q7022" s="1">
        <f>IFERROR(_3___Healthcare_Data_v1[[#This Row],[ Billing Amount ]]/_3___Healthcare_Data_v1[[#This Row],[Days in Hospital]],0)</f>
        <v>10384.03829</v>
      </c>
      <c r="R7022" s="1" t="str">
        <f>IF(_3___Healthcare_Data_v1[[#This Row],[Age]]&gt;60,"Senior",IF(_3___Healthcare_Data_v1[[#This Row],[Age]]&gt;35,"Middle","Young"))</f>
        <v>Senior</v>
      </c>
    </row>
    <row r="7023" spans="1:18" x14ac:dyDescent="0.3">
      <c r="A7023" s="1" t="s">
        <v>19191</v>
      </c>
      <c r="B7023" s="1" t="s">
        <v>26634</v>
      </c>
      <c r="C7023" s="1" t="s">
        <v>16</v>
      </c>
      <c r="D7023" s="1" t="s">
        <v>17</v>
      </c>
      <c r="E7023" s="1" t="s">
        <v>69</v>
      </c>
      <c r="F7023" s="2">
        <v>43653</v>
      </c>
      <c r="G7023" s="1" t="s">
        <v>19192</v>
      </c>
      <c r="H7023" s="1" t="s">
        <v>19193</v>
      </c>
      <c r="I7023" s="1" t="s">
        <v>21</v>
      </c>
      <c r="J7023" s="3" t="s">
        <v>33689</v>
      </c>
      <c r="K7023">
        <v>498</v>
      </c>
      <c r="L7023" s="1" t="s">
        <v>22</v>
      </c>
      <c r="M7023" s="2">
        <v>43654</v>
      </c>
      <c r="N7023" s="1" t="s">
        <v>31</v>
      </c>
      <c r="O7023" s="1" t="s">
        <v>24</v>
      </c>
      <c r="P7023" s="1">
        <f>_3___Healthcare_Data_v1[[#This Row],[Discharge Date]]-_3___Healthcare_Data_v1[[#This Row],[Date of Admission]]</f>
        <v>1</v>
      </c>
      <c r="Q7023" s="1">
        <f>IFERROR(_3___Healthcare_Data_v1[[#This Row],[ Billing Amount ]]/_3___Healthcare_Data_v1[[#This Row],[Days in Hospital]],0)</f>
        <v>20921.581389999999</v>
      </c>
      <c r="R7023" s="1" t="str">
        <f>IF(_3___Healthcare_Data_v1[[#This Row],[Age]]&gt;60,"Senior",IF(_3___Healthcare_Data_v1[[#This Row],[Age]]&gt;35,"Middle","Young"))</f>
        <v>Senior</v>
      </c>
    </row>
    <row r="7024" spans="1:18" x14ac:dyDescent="0.3">
      <c r="A7024" s="1" t="s">
        <v>19194</v>
      </c>
      <c r="B7024" s="1" t="s">
        <v>26659</v>
      </c>
      <c r="C7024" s="1" t="s">
        <v>16</v>
      </c>
      <c r="D7024" s="1" t="s">
        <v>89</v>
      </c>
      <c r="E7024" s="1" t="s">
        <v>69</v>
      </c>
      <c r="F7024" s="2">
        <v>44753</v>
      </c>
      <c r="G7024" s="1" t="s">
        <v>19195</v>
      </c>
      <c r="H7024" s="1" t="s">
        <v>19196</v>
      </c>
      <c r="I7024" s="1" t="s">
        <v>21</v>
      </c>
      <c r="J7024" s="3" t="s">
        <v>33690</v>
      </c>
      <c r="K7024">
        <v>468</v>
      </c>
      <c r="L7024" s="1" t="s">
        <v>38</v>
      </c>
      <c r="M7024" s="2">
        <v>44783</v>
      </c>
      <c r="N7024" s="1" t="s">
        <v>48</v>
      </c>
      <c r="O7024" s="1" t="s">
        <v>32</v>
      </c>
      <c r="P7024" s="1">
        <f>_3___Healthcare_Data_v1[[#This Row],[Discharge Date]]-_3___Healthcare_Data_v1[[#This Row],[Date of Admission]]</f>
        <v>30</v>
      </c>
      <c r="Q7024" s="1">
        <f>IFERROR(_3___Healthcare_Data_v1[[#This Row],[ Billing Amount ]]/_3___Healthcare_Data_v1[[#This Row],[Days in Hospital]],0)</f>
        <v>840.14918</v>
      </c>
      <c r="R7024" s="1" t="str">
        <f>IF(_3___Healthcare_Data_v1[[#This Row],[Age]]&gt;60,"Senior",IF(_3___Healthcare_Data_v1[[#This Row],[Age]]&gt;35,"Middle","Young"))</f>
        <v>Senior</v>
      </c>
    </row>
    <row r="7025" spans="1:18" x14ac:dyDescent="0.3">
      <c r="A7025" s="1" t="s">
        <v>5664</v>
      </c>
      <c r="B7025" s="1" t="s">
        <v>26638</v>
      </c>
      <c r="C7025" s="1" t="s">
        <v>26</v>
      </c>
      <c r="D7025" s="1" t="s">
        <v>17</v>
      </c>
      <c r="E7025" s="1" t="s">
        <v>28</v>
      </c>
      <c r="F7025" s="2">
        <v>45148</v>
      </c>
      <c r="G7025" s="1" t="s">
        <v>19197</v>
      </c>
      <c r="H7025" s="1" t="s">
        <v>19198</v>
      </c>
      <c r="I7025" s="1" t="s">
        <v>52</v>
      </c>
      <c r="J7025" s="3" t="s">
        <v>33691</v>
      </c>
      <c r="K7025">
        <v>423</v>
      </c>
      <c r="L7025" s="1" t="s">
        <v>38</v>
      </c>
      <c r="M7025" s="2">
        <v>45168</v>
      </c>
      <c r="N7025" s="1" t="s">
        <v>48</v>
      </c>
      <c r="O7025" s="1" t="s">
        <v>44</v>
      </c>
      <c r="P7025" s="1">
        <f>_3___Healthcare_Data_v1[[#This Row],[Discharge Date]]-_3___Healthcare_Data_v1[[#This Row],[Date of Admission]]</f>
        <v>20</v>
      </c>
      <c r="Q7025" s="1">
        <f>IFERROR(_3___Healthcare_Data_v1[[#This Row],[ Billing Amount ]]/_3___Healthcare_Data_v1[[#This Row],[Days in Hospital]],0)</f>
        <v>582.99833599999999</v>
      </c>
      <c r="R7025" s="1" t="str">
        <f>IF(_3___Healthcare_Data_v1[[#This Row],[Age]]&gt;60,"Senior",IF(_3___Healthcare_Data_v1[[#This Row],[Age]]&gt;35,"Middle","Young"))</f>
        <v>Senior</v>
      </c>
    </row>
    <row r="7026" spans="1:18" x14ac:dyDescent="0.3">
      <c r="A7026" s="1" t="s">
        <v>19199</v>
      </c>
      <c r="B7026" s="1" t="s">
        <v>26626</v>
      </c>
      <c r="C7026" s="1" t="s">
        <v>16</v>
      </c>
      <c r="D7026" s="1" t="s">
        <v>27</v>
      </c>
      <c r="E7026" s="1" t="s">
        <v>26615</v>
      </c>
      <c r="F7026" s="2">
        <v>44728</v>
      </c>
      <c r="G7026" s="1" t="s">
        <v>19200</v>
      </c>
      <c r="H7026" s="1" t="s">
        <v>19201</v>
      </c>
      <c r="I7026" s="1" t="s">
        <v>21</v>
      </c>
      <c r="J7026" s="3" t="s">
        <v>33692</v>
      </c>
      <c r="K7026">
        <v>142</v>
      </c>
      <c r="L7026" s="1" t="s">
        <v>38</v>
      </c>
      <c r="M7026" s="2">
        <v>44729</v>
      </c>
      <c r="N7026" s="1" t="s">
        <v>84</v>
      </c>
      <c r="O7026" s="1" t="s">
        <v>24</v>
      </c>
      <c r="P7026" s="1">
        <f>_3___Healthcare_Data_v1[[#This Row],[Discharge Date]]-_3___Healthcare_Data_v1[[#This Row],[Date of Admission]]</f>
        <v>1</v>
      </c>
      <c r="Q7026" s="1">
        <f>IFERROR(_3___Healthcare_Data_v1[[#This Row],[ Billing Amount ]]/_3___Healthcare_Data_v1[[#This Row],[Days in Hospital]],0)</f>
        <v>6677.964234</v>
      </c>
      <c r="R7026" s="1" t="str">
        <f>IF(_3___Healthcare_Data_v1[[#This Row],[Age]]&gt;60,"Senior",IF(_3___Healthcare_Data_v1[[#This Row],[Age]]&gt;35,"Middle","Young"))</f>
        <v>Senior</v>
      </c>
    </row>
    <row r="7027" spans="1:18" x14ac:dyDescent="0.3">
      <c r="A7027" s="1" t="s">
        <v>12908</v>
      </c>
      <c r="B7027" s="1" t="s">
        <v>26750</v>
      </c>
      <c r="C7027" s="1" t="s">
        <v>16</v>
      </c>
      <c r="D7027" s="1" t="s">
        <v>114</v>
      </c>
      <c r="E7027" s="1" t="s">
        <v>26615</v>
      </c>
      <c r="F7027" s="2">
        <v>45147</v>
      </c>
      <c r="G7027" s="1" t="s">
        <v>19202</v>
      </c>
      <c r="H7027" s="1" t="s">
        <v>19203</v>
      </c>
      <c r="I7027" s="1" t="s">
        <v>52</v>
      </c>
      <c r="J7027" s="3" t="s">
        <v>33693</v>
      </c>
      <c r="K7027">
        <v>246</v>
      </c>
      <c r="L7027" s="1" t="s">
        <v>38</v>
      </c>
      <c r="M7027" s="2">
        <v>45175</v>
      </c>
      <c r="N7027" s="1" t="s">
        <v>43</v>
      </c>
      <c r="O7027" s="1" t="s">
        <v>32</v>
      </c>
      <c r="P7027" s="1">
        <f>_3___Healthcare_Data_v1[[#This Row],[Discharge Date]]-_3___Healthcare_Data_v1[[#This Row],[Date of Admission]]</f>
        <v>28</v>
      </c>
      <c r="Q7027" s="1">
        <f>IFERROR(_3___Healthcare_Data_v1[[#This Row],[ Billing Amount ]]/_3___Healthcare_Data_v1[[#This Row],[Days in Hospital]],0)</f>
        <v>91.481237321428566</v>
      </c>
      <c r="R7027" s="1" t="str">
        <f>IF(_3___Healthcare_Data_v1[[#This Row],[Age]]&gt;60,"Senior",IF(_3___Healthcare_Data_v1[[#This Row],[Age]]&gt;35,"Middle","Young"))</f>
        <v>Senior</v>
      </c>
    </row>
    <row r="7028" spans="1:18" x14ac:dyDescent="0.3">
      <c r="A7028" s="1" t="s">
        <v>19204</v>
      </c>
      <c r="B7028" s="1" t="s">
        <v>26803</v>
      </c>
      <c r="C7028" s="1" t="s">
        <v>26</v>
      </c>
      <c r="D7028" s="1" t="s">
        <v>27</v>
      </c>
      <c r="E7028" s="1" t="s">
        <v>35</v>
      </c>
      <c r="F7028" s="2">
        <v>44731</v>
      </c>
      <c r="G7028" s="1" t="s">
        <v>19205</v>
      </c>
      <c r="H7028" s="1" t="s">
        <v>19206</v>
      </c>
      <c r="I7028" s="1" t="s">
        <v>21</v>
      </c>
      <c r="J7028" s="3" t="s">
        <v>33694</v>
      </c>
      <c r="K7028">
        <v>360</v>
      </c>
      <c r="L7028" s="1" t="s">
        <v>38</v>
      </c>
      <c r="M7028" s="2">
        <v>44761</v>
      </c>
      <c r="N7028" s="1" t="s">
        <v>23</v>
      </c>
      <c r="O7028" s="1" t="s">
        <v>44</v>
      </c>
      <c r="P7028" s="1">
        <f>_3___Healthcare_Data_v1[[#This Row],[Discharge Date]]-_3___Healthcare_Data_v1[[#This Row],[Date of Admission]]</f>
        <v>30</v>
      </c>
      <c r="Q7028" s="1">
        <f>IFERROR(_3___Healthcare_Data_v1[[#This Row],[ Billing Amount ]]/_3___Healthcare_Data_v1[[#This Row],[Days in Hospital]],0)</f>
        <v>160.72534183333335</v>
      </c>
      <c r="R7028" s="1" t="str">
        <f>IF(_3___Healthcare_Data_v1[[#This Row],[Age]]&gt;60,"Senior",IF(_3___Healthcare_Data_v1[[#This Row],[Age]]&gt;35,"Middle","Young"))</f>
        <v>Senior</v>
      </c>
    </row>
    <row r="7029" spans="1:18" x14ac:dyDescent="0.3">
      <c r="A7029" s="1" t="s">
        <v>5108</v>
      </c>
      <c r="B7029" s="1" t="s">
        <v>26685</v>
      </c>
      <c r="C7029" s="1" t="s">
        <v>16</v>
      </c>
      <c r="D7029" s="1" t="s">
        <v>34</v>
      </c>
      <c r="E7029" s="1" t="s">
        <v>69</v>
      </c>
      <c r="F7029" s="2">
        <v>44592</v>
      </c>
      <c r="G7029" s="1" t="s">
        <v>19207</v>
      </c>
      <c r="H7029" s="1" t="s">
        <v>19208</v>
      </c>
      <c r="I7029" s="1" t="s">
        <v>26607</v>
      </c>
      <c r="J7029" s="3" t="s">
        <v>33695</v>
      </c>
      <c r="K7029">
        <v>167</v>
      </c>
      <c r="L7029" s="1" t="s">
        <v>22</v>
      </c>
      <c r="M7029" s="2">
        <v>44614</v>
      </c>
      <c r="N7029" s="1" t="s">
        <v>31</v>
      </c>
      <c r="O7029" s="1" t="s">
        <v>32</v>
      </c>
      <c r="P7029" s="1">
        <f>_3___Healthcare_Data_v1[[#This Row],[Discharge Date]]-_3___Healthcare_Data_v1[[#This Row],[Date of Admission]]</f>
        <v>22</v>
      </c>
      <c r="Q7029" s="1">
        <f>IFERROR(_3___Healthcare_Data_v1[[#This Row],[ Billing Amount ]]/_3___Healthcare_Data_v1[[#This Row],[Days in Hospital]],0)</f>
        <v>3362.2896222727272</v>
      </c>
      <c r="R7029" s="1" t="str">
        <f>IF(_3___Healthcare_Data_v1[[#This Row],[Age]]&gt;60,"Senior",IF(_3___Healthcare_Data_v1[[#This Row],[Age]]&gt;35,"Middle","Young"))</f>
        <v>Senior</v>
      </c>
    </row>
    <row r="7030" spans="1:18" x14ac:dyDescent="0.3">
      <c r="A7030" s="1" t="s">
        <v>18120</v>
      </c>
      <c r="B7030" s="1" t="s">
        <v>26649</v>
      </c>
      <c r="C7030" s="1" t="s">
        <v>26</v>
      </c>
      <c r="D7030" s="1" t="s">
        <v>62</v>
      </c>
      <c r="E7030" s="1" t="s">
        <v>26620</v>
      </c>
      <c r="F7030" s="2">
        <v>44464</v>
      </c>
      <c r="G7030" s="1" t="s">
        <v>19209</v>
      </c>
      <c r="H7030" s="1" t="s">
        <v>19210</v>
      </c>
      <c r="I7030" s="1" t="s">
        <v>26607</v>
      </c>
      <c r="J7030" s="3" t="s">
        <v>33696</v>
      </c>
      <c r="K7030">
        <v>466</v>
      </c>
      <c r="L7030" s="1" t="s">
        <v>38</v>
      </c>
      <c r="M7030" s="2">
        <v>44472</v>
      </c>
      <c r="N7030" s="1" t="s">
        <v>23</v>
      </c>
      <c r="O7030" s="1" t="s">
        <v>44</v>
      </c>
      <c r="P7030" s="1">
        <f>_3___Healthcare_Data_v1[[#This Row],[Discharge Date]]-_3___Healthcare_Data_v1[[#This Row],[Date of Admission]]</f>
        <v>8</v>
      </c>
      <c r="Q7030" s="1">
        <f>IFERROR(_3___Healthcare_Data_v1[[#This Row],[ Billing Amount ]]/_3___Healthcare_Data_v1[[#This Row],[Days in Hospital]],0)</f>
        <v>3181.3369162499998</v>
      </c>
      <c r="R7030" s="1" t="str">
        <f>IF(_3___Healthcare_Data_v1[[#This Row],[Age]]&gt;60,"Senior",IF(_3___Healthcare_Data_v1[[#This Row],[Age]]&gt;35,"Middle","Young"))</f>
        <v>Senior</v>
      </c>
    </row>
    <row r="7031" spans="1:18" x14ac:dyDescent="0.3">
      <c r="A7031" s="1" t="s">
        <v>19211</v>
      </c>
      <c r="B7031" s="1" t="s">
        <v>26710</v>
      </c>
      <c r="C7031" s="1" t="s">
        <v>26</v>
      </c>
      <c r="D7031" s="1" t="s">
        <v>49</v>
      </c>
      <c r="E7031" s="1" t="s">
        <v>18</v>
      </c>
      <c r="F7031" s="2">
        <v>44923</v>
      </c>
      <c r="G7031" s="1" t="s">
        <v>12506</v>
      </c>
      <c r="H7031" s="1" t="s">
        <v>19212</v>
      </c>
      <c r="I7031" s="1" t="s">
        <v>56</v>
      </c>
      <c r="J7031" s="3" t="s">
        <v>33697</v>
      </c>
      <c r="K7031">
        <v>462</v>
      </c>
      <c r="L7031" s="1" t="s">
        <v>42</v>
      </c>
      <c r="M7031" s="2">
        <v>44951</v>
      </c>
      <c r="N7031" s="1" t="s">
        <v>84</v>
      </c>
      <c r="O7031" s="1" t="s">
        <v>44</v>
      </c>
      <c r="P7031" s="1">
        <f>_3___Healthcare_Data_v1[[#This Row],[Discharge Date]]-_3___Healthcare_Data_v1[[#This Row],[Date of Admission]]</f>
        <v>28</v>
      </c>
      <c r="Q7031" s="1">
        <f>IFERROR(_3___Healthcare_Data_v1[[#This Row],[ Billing Amount ]]/_3___Healthcare_Data_v1[[#This Row],[Days in Hospital]],0)</f>
        <v>459.45145071428573</v>
      </c>
      <c r="R7031" s="1" t="str">
        <f>IF(_3___Healthcare_Data_v1[[#This Row],[Age]]&gt;60,"Senior",IF(_3___Healthcare_Data_v1[[#This Row],[Age]]&gt;35,"Middle","Young"))</f>
        <v>Senior</v>
      </c>
    </row>
    <row r="7032" spans="1:18" x14ac:dyDescent="0.3">
      <c r="A7032" s="1" t="s">
        <v>19213</v>
      </c>
      <c r="B7032" s="1" t="s">
        <v>26683</v>
      </c>
      <c r="C7032" s="1" t="s">
        <v>26</v>
      </c>
      <c r="D7032" s="1" t="s">
        <v>49</v>
      </c>
      <c r="E7032" s="1" t="s">
        <v>69</v>
      </c>
      <c r="F7032" s="2">
        <v>45063</v>
      </c>
      <c r="G7032" s="1" t="s">
        <v>19214</v>
      </c>
      <c r="H7032" s="1" t="s">
        <v>19215</v>
      </c>
      <c r="I7032" s="1" t="s">
        <v>56</v>
      </c>
      <c r="J7032" s="3" t="s">
        <v>33698</v>
      </c>
      <c r="K7032">
        <v>217</v>
      </c>
      <c r="L7032" s="1" t="s">
        <v>38</v>
      </c>
      <c r="M7032" s="2">
        <v>45071</v>
      </c>
      <c r="N7032" s="1" t="s">
        <v>43</v>
      </c>
      <c r="O7032" s="1" t="s">
        <v>24</v>
      </c>
      <c r="P7032" s="1">
        <f>_3___Healthcare_Data_v1[[#This Row],[Discharge Date]]-_3___Healthcare_Data_v1[[#This Row],[Date of Admission]]</f>
        <v>8</v>
      </c>
      <c r="Q7032" s="1">
        <f>IFERROR(_3___Healthcare_Data_v1[[#This Row],[ Billing Amount ]]/_3___Healthcare_Data_v1[[#This Row],[Days in Hospital]],0)</f>
        <v>9534.9116487499996</v>
      </c>
      <c r="R7032" s="1" t="str">
        <f>IF(_3___Healthcare_Data_v1[[#This Row],[Age]]&gt;60,"Senior",IF(_3___Healthcare_Data_v1[[#This Row],[Age]]&gt;35,"Middle","Young"))</f>
        <v>Senior</v>
      </c>
    </row>
    <row r="7033" spans="1:18" x14ac:dyDescent="0.3">
      <c r="A7033" s="1" t="s">
        <v>19216</v>
      </c>
      <c r="B7033" s="1" t="s">
        <v>26646</v>
      </c>
      <c r="C7033" s="1" t="s">
        <v>16</v>
      </c>
      <c r="D7033" s="1" t="s">
        <v>34</v>
      </c>
      <c r="E7033" s="1" t="s">
        <v>69</v>
      </c>
      <c r="F7033" s="2">
        <v>44329</v>
      </c>
      <c r="G7033" s="1" t="s">
        <v>17295</v>
      </c>
      <c r="H7033" s="1" t="s">
        <v>19217</v>
      </c>
      <c r="I7033" s="1" t="s">
        <v>21</v>
      </c>
      <c r="J7033" s="3" t="s">
        <v>33699</v>
      </c>
      <c r="K7033">
        <v>495</v>
      </c>
      <c r="L7033" s="1" t="s">
        <v>22</v>
      </c>
      <c r="M7033" s="2">
        <v>44352</v>
      </c>
      <c r="N7033" s="1" t="s">
        <v>48</v>
      </c>
      <c r="O7033" s="1" t="s">
        <v>24</v>
      </c>
      <c r="P7033" s="1">
        <f>_3___Healthcare_Data_v1[[#This Row],[Discharge Date]]-_3___Healthcare_Data_v1[[#This Row],[Date of Admission]]</f>
        <v>23</v>
      </c>
      <c r="Q7033" s="1">
        <f>IFERROR(_3___Healthcare_Data_v1[[#This Row],[ Billing Amount ]]/_3___Healthcare_Data_v1[[#This Row],[Days in Hospital]],0)</f>
        <v>2932.0037165217391</v>
      </c>
      <c r="R7033" s="1" t="str">
        <f>IF(_3___Healthcare_Data_v1[[#This Row],[Age]]&gt;60,"Senior",IF(_3___Healthcare_Data_v1[[#This Row],[Age]]&gt;35,"Middle","Young"))</f>
        <v>Senior</v>
      </c>
    </row>
    <row r="7034" spans="1:18" x14ac:dyDescent="0.3">
      <c r="A7034" s="1" t="s">
        <v>19218</v>
      </c>
      <c r="B7034" s="1" t="s">
        <v>26666</v>
      </c>
      <c r="C7034" s="1" t="s">
        <v>26</v>
      </c>
      <c r="D7034" s="1" t="s">
        <v>49</v>
      </c>
      <c r="E7034" s="1" t="s">
        <v>69</v>
      </c>
      <c r="F7034" s="2">
        <v>44181</v>
      </c>
      <c r="G7034" s="1" t="s">
        <v>11358</v>
      </c>
      <c r="H7034" s="1" t="s">
        <v>19219</v>
      </c>
      <c r="I7034" s="1" t="s">
        <v>26607</v>
      </c>
      <c r="J7034" s="3" t="s">
        <v>33700</v>
      </c>
      <c r="K7034">
        <v>240</v>
      </c>
      <c r="L7034" s="1" t="s">
        <v>22</v>
      </c>
      <c r="M7034" s="2">
        <v>44198</v>
      </c>
      <c r="N7034" s="1" t="s">
        <v>31</v>
      </c>
      <c r="O7034" s="1" t="s">
        <v>24</v>
      </c>
      <c r="P7034" s="1">
        <f>_3___Healthcare_Data_v1[[#This Row],[Discharge Date]]-_3___Healthcare_Data_v1[[#This Row],[Date of Admission]]</f>
        <v>17</v>
      </c>
      <c r="Q7034" s="1">
        <f>IFERROR(_3___Healthcare_Data_v1[[#This Row],[ Billing Amount ]]/_3___Healthcare_Data_v1[[#This Row],[Days in Hospital]],0)</f>
        <v>3023.9837252941179</v>
      </c>
      <c r="R7034" s="1" t="str">
        <f>IF(_3___Healthcare_Data_v1[[#This Row],[Age]]&gt;60,"Senior",IF(_3___Healthcare_Data_v1[[#This Row],[Age]]&gt;35,"Middle","Young"))</f>
        <v>Senior</v>
      </c>
    </row>
    <row r="7035" spans="1:18" x14ac:dyDescent="0.3">
      <c r="A7035" s="1" t="s">
        <v>19220</v>
      </c>
      <c r="B7035" s="1" t="s">
        <v>26720</v>
      </c>
      <c r="C7035" s="1" t="s">
        <v>16</v>
      </c>
      <c r="D7035" s="1" t="s">
        <v>62</v>
      </c>
      <c r="E7035" s="1" t="s">
        <v>26620</v>
      </c>
      <c r="F7035" s="2">
        <v>43976</v>
      </c>
      <c r="G7035" s="1" t="s">
        <v>19221</v>
      </c>
      <c r="H7035" s="1" t="s">
        <v>19222</v>
      </c>
      <c r="I7035" s="1" t="s">
        <v>56</v>
      </c>
      <c r="J7035" s="3" t="s">
        <v>33701</v>
      </c>
      <c r="K7035">
        <v>197</v>
      </c>
      <c r="L7035" s="1" t="s">
        <v>38</v>
      </c>
      <c r="M7035" s="2">
        <v>43983</v>
      </c>
      <c r="N7035" s="1" t="s">
        <v>43</v>
      </c>
      <c r="O7035" s="1" t="s">
        <v>44</v>
      </c>
      <c r="P7035" s="1">
        <f>_3___Healthcare_Data_v1[[#This Row],[Discharge Date]]-_3___Healthcare_Data_v1[[#This Row],[Date of Admission]]</f>
        <v>7</v>
      </c>
      <c r="Q7035" s="1">
        <f>IFERROR(_3___Healthcare_Data_v1[[#This Row],[ Billing Amount ]]/_3___Healthcare_Data_v1[[#This Row],[Days in Hospital]],0)</f>
        <v>3686.222597142857</v>
      </c>
      <c r="R7035" s="1" t="str">
        <f>IF(_3___Healthcare_Data_v1[[#This Row],[Age]]&gt;60,"Senior",IF(_3___Healthcare_Data_v1[[#This Row],[Age]]&gt;35,"Middle","Young"))</f>
        <v>Senior</v>
      </c>
    </row>
    <row r="7036" spans="1:18" x14ac:dyDescent="0.3">
      <c r="A7036" s="1" t="s">
        <v>19223</v>
      </c>
      <c r="B7036" s="1" t="s">
        <v>26994</v>
      </c>
      <c r="C7036" s="1" t="s">
        <v>26</v>
      </c>
      <c r="D7036" s="1" t="s">
        <v>34</v>
      </c>
      <c r="E7036" s="1" t="s">
        <v>28</v>
      </c>
      <c r="F7036" s="2">
        <v>43544</v>
      </c>
      <c r="G7036" s="1" t="s">
        <v>19224</v>
      </c>
      <c r="H7036" s="1" t="s">
        <v>19225</v>
      </c>
      <c r="I7036" s="1" t="s">
        <v>26607</v>
      </c>
      <c r="J7036" s="3" t="s">
        <v>33702</v>
      </c>
      <c r="K7036">
        <v>147</v>
      </c>
      <c r="L7036" s="1" t="s">
        <v>42</v>
      </c>
      <c r="M7036" s="2">
        <v>43552</v>
      </c>
      <c r="N7036" s="1" t="s">
        <v>43</v>
      </c>
      <c r="O7036" s="1" t="s">
        <v>32</v>
      </c>
      <c r="P7036" s="1">
        <f>_3___Healthcare_Data_v1[[#This Row],[Discharge Date]]-_3___Healthcare_Data_v1[[#This Row],[Date of Admission]]</f>
        <v>8</v>
      </c>
      <c r="Q7036" s="1">
        <f>IFERROR(_3___Healthcare_Data_v1[[#This Row],[ Billing Amount ]]/_3___Healthcare_Data_v1[[#This Row],[Days in Hospital]],0)</f>
        <v>862.76561000000004</v>
      </c>
      <c r="R7036" s="1" t="str">
        <f>IF(_3___Healthcare_Data_v1[[#This Row],[Age]]&gt;60,"Senior",IF(_3___Healthcare_Data_v1[[#This Row],[Age]]&gt;35,"Middle","Young"))</f>
        <v>Senior</v>
      </c>
    </row>
    <row r="7037" spans="1:18" x14ac:dyDescent="0.3">
      <c r="A7037" s="1" t="s">
        <v>19226</v>
      </c>
      <c r="B7037" s="1" t="s">
        <v>26622</v>
      </c>
      <c r="C7037" s="1" t="s">
        <v>16</v>
      </c>
      <c r="D7037" s="1" t="s">
        <v>114</v>
      </c>
      <c r="E7037" s="1" t="s">
        <v>26615</v>
      </c>
      <c r="F7037" s="2">
        <v>44112</v>
      </c>
      <c r="G7037" s="1" t="s">
        <v>19227</v>
      </c>
      <c r="H7037" s="1" t="s">
        <v>19228</v>
      </c>
      <c r="I7037" s="1" t="s">
        <v>60</v>
      </c>
      <c r="J7037" s="3" t="s">
        <v>33703</v>
      </c>
      <c r="K7037">
        <v>387</v>
      </c>
      <c r="L7037" s="1" t="s">
        <v>42</v>
      </c>
      <c r="M7037" s="2">
        <v>44142</v>
      </c>
      <c r="N7037" s="1" t="s">
        <v>84</v>
      </c>
      <c r="O7037" s="1" t="s">
        <v>32</v>
      </c>
      <c r="P7037" s="1">
        <f>_3___Healthcare_Data_v1[[#This Row],[Discharge Date]]-_3___Healthcare_Data_v1[[#This Row],[Date of Admission]]</f>
        <v>30</v>
      </c>
      <c r="Q7037" s="1">
        <f>IFERROR(_3___Healthcare_Data_v1[[#This Row],[ Billing Amount ]]/_3___Healthcare_Data_v1[[#This Row],[Days in Hospital]],0)</f>
        <v>890.26381733333324</v>
      </c>
      <c r="R7037" s="1" t="str">
        <f>IF(_3___Healthcare_Data_v1[[#This Row],[Age]]&gt;60,"Senior",IF(_3___Healthcare_Data_v1[[#This Row],[Age]]&gt;35,"Middle","Young"))</f>
        <v>Senior</v>
      </c>
    </row>
    <row r="7038" spans="1:18" x14ac:dyDescent="0.3">
      <c r="A7038" s="1" t="s">
        <v>8260</v>
      </c>
      <c r="B7038" s="1" t="s">
        <v>26958</v>
      </c>
      <c r="C7038" s="1" t="s">
        <v>16</v>
      </c>
      <c r="D7038" s="1" t="s">
        <v>34</v>
      </c>
      <c r="E7038" s="1" t="s">
        <v>28</v>
      </c>
      <c r="F7038" s="2">
        <v>44483</v>
      </c>
      <c r="G7038" s="1" t="s">
        <v>19229</v>
      </c>
      <c r="H7038" s="1" t="s">
        <v>19230</v>
      </c>
      <c r="I7038" s="1" t="s">
        <v>26607</v>
      </c>
      <c r="J7038" s="3" t="s">
        <v>33704</v>
      </c>
      <c r="K7038">
        <v>169</v>
      </c>
      <c r="L7038" s="1" t="s">
        <v>42</v>
      </c>
      <c r="M7038" s="2">
        <v>44507</v>
      </c>
      <c r="N7038" s="1" t="s">
        <v>84</v>
      </c>
      <c r="O7038" s="1" t="s">
        <v>32</v>
      </c>
      <c r="P7038" s="1">
        <f>_3___Healthcare_Data_v1[[#This Row],[Discharge Date]]-_3___Healthcare_Data_v1[[#This Row],[Date of Admission]]</f>
        <v>24</v>
      </c>
      <c r="Q7038" s="1">
        <f>IFERROR(_3___Healthcare_Data_v1[[#This Row],[ Billing Amount ]]/_3___Healthcare_Data_v1[[#This Row],[Days in Hospital]],0)</f>
        <v>1077.5675887499999</v>
      </c>
      <c r="R7038" s="1" t="str">
        <f>IF(_3___Healthcare_Data_v1[[#This Row],[Age]]&gt;60,"Senior",IF(_3___Healthcare_Data_v1[[#This Row],[Age]]&gt;35,"Middle","Young"))</f>
        <v>Senior</v>
      </c>
    </row>
    <row r="7039" spans="1:18" x14ac:dyDescent="0.3">
      <c r="A7039" s="1" t="s">
        <v>19231</v>
      </c>
      <c r="B7039" s="1" t="s">
        <v>26626</v>
      </c>
      <c r="C7039" s="1" t="s">
        <v>26</v>
      </c>
      <c r="D7039" s="1" t="s">
        <v>17</v>
      </c>
      <c r="E7039" s="1" t="s">
        <v>18</v>
      </c>
      <c r="F7039" s="2">
        <v>43961</v>
      </c>
      <c r="G7039" s="1" t="s">
        <v>19232</v>
      </c>
      <c r="H7039" s="1" t="s">
        <v>19233</v>
      </c>
      <c r="I7039" s="1" t="s">
        <v>26607</v>
      </c>
      <c r="J7039" s="3" t="s">
        <v>33705</v>
      </c>
      <c r="K7039">
        <v>163</v>
      </c>
      <c r="L7039" s="1" t="s">
        <v>38</v>
      </c>
      <c r="M7039" s="2">
        <v>43967</v>
      </c>
      <c r="N7039" s="1" t="s">
        <v>43</v>
      </c>
      <c r="O7039" s="1" t="s">
        <v>32</v>
      </c>
      <c r="P7039" s="1">
        <f>_3___Healthcare_Data_v1[[#This Row],[Discharge Date]]-_3___Healthcare_Data_v1[[#This Row],[Date of Admission]]</f>
        <v>6</v>
      </c>
      <c r="Q7039" s="1">
        <f>IFERROR(_3___Healthcare_Data_v1[[#This Row],[ Billing Amount ]]/_3___Healthcare_Data_v1[[#This Row],[Days in Hospital]],0)</f>
        <v>2952.3735916666665</v>
      </c>
      <c r="R7039" s="1" t="str">
        <f>IF(_3___Healthcare_Data_v1[[#This Row],[Age]]&gt;60,"Senior",IF(_3___Healthcare_Data_v1[[#This Row],[Age]]&gt;35,"Middle","Young"))</f>
        <v>Senior</v>
      </c>
    </row>
    <row r="7040" spans="1:18" x14ac:dyDescent="0.3">
      <c r="A7040" s="1" t="s">
        <v>14734</v>
      </c>
      <c r="B7040" s="1" t="s">
        <v>26779</v>
      </c>
      <c r="C7040" s="1" t="s">
        <v>16</v>
      </c>
      <c r="D7040" s="1" t="s">
        <v>229</v>
      </c>
      <c r="E7040" s="1" t="s">
        <v>26620</v>
      </c>
      <c r="F7040" s="2">
        <v>44393</v>
      </c>
      <c r="G7040" s="1" t="s">
        <v>19234</v>
      </c>
      <c r="H7040" s="1" t="s">
        <v>19235</v>
      </c>
      <c r="I7040" s="1" t="s">
        <v>56</v>
      </c>
      <c r="J7040" s="3" t="s">
        <v>33706</v>
      </c>
      <c r="K7040">
        <v>350</v>
      </c>
      <c r="L7040" s="1" t="s">
        <v>38</v>
      </c>
      <c r="M7040" s="2">
        <v>44423</v>
      </c>
      <c r="N7040" s="1" t="s">
        <v>48</v>
      </c>
      <c r="O7040" s="1" t="s">
        <v>24</v>
      </c>
      <c r="P7040" s="1">
        <f>_3___Healthcare_Data_v1[[#This Row],[Discharge Date]]-_3___Healthcare_Data_v1[[#This Row],[Date of Admission]]</f>
        <v>30</v>
      </c>
      <c r="Q7040" s="1">
        <f>IFERROR(_3___Healthcare_Data_v1[[#This Row],[ Billing Amount ]]/_3___Healthcare_Data_v1[[#This Row],[Days in Hospital]],0)</f>
        <v>157.35036383333332</v>
      </c>
      <c r="R7040" s="1" t="str">
        <f>IF(_3___Healthcare_Data_v1[[#This Row],[Age]]&gt;60,"Senior",IF(_3___Healthcare_Data_v1[[#This Row],[Age]]&gt;35,"Middle","Young"))</f>
        <v>Senior</v>
      </c>
    </row>
    <row r="7041" spans="1:18" x14ac:dyDescent="0.3">
      <c r="A7041" s="1" t="s">
        <v>19236</v>
      </c>
      <c r="B7041" s="1" t="s">
        <v>26677</v>
      </c>
      <c r="C7041" s="1" t="s">
        <v>26</v>
      </c>
      <c r="D7041" s="1" t="s">
        <v>62</v>
      </c>
      <c r="E7041" s="1" t="s">
        <v>26620</v>
      </c>
      <c r="F7041" s="2">
        <v>44093</v>
      </c>
      <c r="G7041" s="1" t="s">
        <v>19237</v>
      </c>
      <c r="H7041" s="1" t="s">
        <v>19238</v>
      </c>
      <c r="I7041" s="1" t="s">
        <v>60</v>
      </c>
      <c r="J7041" s="3" t="s">
        <v>33707</v>
      </c>
      <c r="K7041">
        <v>343</v>
      </c>
      <c r="L7041" s="1" t="s">
        <v>42</v>
      </c>
      <c r="M7041" s="2">
        <v>44122</v>
      </c>
      <c r="N7041" s="1" t="s">
        <v>23</v>
      </c>
      <c r="O7041" s="1" t="s">
        <v>44</v>
      </c>
      <c r="P7041" s="1">
        <f>_3___Healthcare_Data_v1[[#This Row],[Discharge Date]]-_3___Healthcare_Data_v1[[#This Row],[Date of Admission]]</f>
        <v>29</v>
      </c>
      <c r="Q7041" s="1">
        <f>IFERROR(_3___Healthcare_Data_v1[[#This Row],[ Billing Amount ]]/_3___Healthcare_Data_v1[[#This Row],[Days in Hospital]],0)</f>
        <v>361.38800448275867</v>
      </c>
      <c r="R7041" s="1" t="str">
        <f>IF(_3___Healthcare_Data_v1[[#This Row],[Age]]&gt;60,"Senior",IF(_3___Healthcare_Data_v1[[#This Row],[Age]]&gt;35,"Middle","Young"))</f>
        <v>Senior</v>
      </c>
    </row>
    <row r="7042" spans="1:18" x14ac:dyDescent="0.3">
      <c r="A7042" s="1" t="s">
        <v>19239</v>
      </c>
      <c r="B7042" s="1" t="s">
        <v>26624</v>
      </c>
      <c r="C7042" s="1" t="s">
        <v>16</v>
      </c>
      <c r="D7042" s="1" t="s">
        <v>114</v>
      </c>
      <c r="E7042" s="1" t="s">
        <v>26620</v>
      </c>
      <c r="F7042" s="2">
        <v>43753</v>
      </c>
      <c r="G7042" s="1" t="s">
        <v>19240</v>
      </c>
      <c r="H7042" s="1" t="s">
        <v>19241</v>
      </c>
      <c r="I7042" s="1" t="s">
        <v>56</v>
      </c>
      <c r="J7042" s="3" t="s">
        <v>33708</v>
      </c>
      <c r="K7042">
        <v>165</v>
      </c>
      <c r="L7042" s="1" t="s">
        <v>38</v>
      </c>
      <c r="M7042" s="2">
        <v>43765</v>
      </c>
      <c r="N7042" s="1" t="s">
        <v>84</v>
      </c>
      <c r="O7042" s="1" t="s">
        <v>44</v>
      </c>
      <c r="P7042" s="1">
        <f>_3___Healthcare_Data_v1[[#This Row],[Discharge Date]]-_3___Healthcare_Data_v1[[#This Row],[Date of Admission]]</f>
        <v>12</v>
      </c>
      <c r="Q7042" s="1">
        <f>IFERROR(_3___Healthcare_Data_v1[[#This Row],[ Billing Amount ]]/_3___Healthcare_Data_v1[[#This Row],[Days in Hospital]],0)</f>
        <v>656.0295748333333</v>
      </c>
      <c r="R7042" s="1" t="str">
        <f>IF(_3___Healthcare_Data_v1[[#This Row],[Age]]&gt;60,"Senior",IF(_3___Healthcare_Data_v1[[#This Row],[Age]]&gt;35,"Middle","Young"))</f>
        <v>Senior</v>
      </c>
    </row>
    <row r="7043" spans="1:18" x14ac:dyDescent="0.3">
      <c r="A7043" s="1" t="s">
        <v>19242</v>
      </c>
      <c r="B7043" s="1" t="s">
        <v>26845</v>
      </c>
      <c r="C7043" s="1" t="s">
        <v>16</v>
      </c>
      <c r="D7043" s="1" t="s">
        <v>27</v>
      </c>
      <c r="E7043" s="1" t="s">
        <v>18</v>
      </c>
      <c r="F7043" s="2">
        <v>43942</v>
      </c>
      <c r="G7043" s="1" t="s">
        <v>16975</v>
      </c>
      <c r="H7043" s="1" t="s">
        <v>19243</v>
      </c>
      <c r="I7043" s="1" t="s">
        <v>52</v>
      </c>
      <c r="J7043" s="3" t="s">
        <v>33709</v>
      </c>
      <c r="K7043">
        <v>111</v>
      </c>
      <c r="L7043" s="1" t="s">
        <v>42</v>
      </c>
      <c r="M7043" s="2">
        <v>43957</v>
      </c>
      <c r="N7043" s="1" t="s">
        <v>31</v>
      </c>
      <c r="O7043" s="1" t="s">
        <v>32</v>
      </c>
      <c r="P7043" s="1">
        <f>_3___Healthcare_Data_v1[[#This Row],[Discharge Date]]-_3___Healthcare_Data_v1[[#This Row],[Date of Admission]]</f>
        <v>15</v>
      </c>
      <c r="Q7043" s="1">
        <f>IFERROR(_3___Healthcare_Data_v1[[#This Row],[ Billing Amount ]]/_3___Healthcare_Data_v1[[#This Row],[Days in Hospital]],0)</f>
        <v>1763.1099333333334</v>
      </c>
      <c r="R7043" s="1" t="str">
        <f>IF(_3___Healthcare_Data_v1[[#This Row],[Age]]&gt;60,"Senior",IF(_3___Healthcare_Data_v1[[#This Row],[Age]]&gt;35,"Middle","Young"))</f>
        <v>Senior</v>
      </c>
    </row>
    <row r="7044" spans="1:18" x14ac:dyDescent="0.3">
      <c r="A7044" s="1" t="s">
        <v>19244</v>
      </c>
      <c r="B7044" s="1" t="s">
        <v>26725</v>
      </c>
      <c r="C7044" s="1" t="s">
        <v>16</v>
      </c>
      <c r="D7044" s="1" t="s">
        <v>17</v>
      </c>
      <c r="E7044" s="1" t="s">
        <v>26615</v>
      </c>
      <c r="F7044" s="2">
        <v>43855</v>
      </c>
      <c r="G7044" s="1" t="s">
        <v>19245</v>
      </c>
      <c r="H7044" s="1" t="s">
        <v>19246</v>
      </c>
      <c r="I7044" s="1" t="s">
        <v>52</v>
      </c>
      <c r="J7044" s="3" t="s">
        <v>33710</v>
      </c>
      <c r="K7044">
        <v>386</v>
      </c>
      <c r="L7044" s="1" t="s">
        <v>38</v>
      </c>
      <c r="M7044" s="2">
        <v>43884</v>
      </c>
      <c r="N7044" s="1" t="s">
        <v>84</v>
      </c>
      <c r="O7044" s="1" t="s">
        <v>32</v>
      </c>
      <c r="P7044" s="1">
        <f>_3___Healthcare_Data_v1[[#This Row],[Discharge Date]]-_3___Healthcare_Data_v1[[#This Row],[Date of Admission]]</f>
        <v>29</v>
      </c>
      <c r="Q7044" s="1">
        <f>IFERROR(_3___Healthcare_Data_v1[[#This Row],[ Billing Amount ]]/_3___Healthcare_Data_v1[[#This Row],[Days in Hospital]],0)</f>
        <v>1175.800257586207</v>
      </c>
      <c r="R7044" s="1" t="str">
        <f>IF(_3___Healthcare_Data_v1[[#This Row],[Age]]&gt;60,"Senior",IF(_3___Healthcare_Data_v1[[#This Row],[Age]]&gt;35,"Middle","Young"))</f>
        <v>Senior</v>
      </c>
    </row>
    <row r="7045" spans="1:18" x14ac:dyDescent="0.3">
      <c r="A7045" s="1" t="s">
        <v>19247</v>
      </c>
      <c r="B7045" s="1" t="s">
        <v>26837</v>
      </c>
      <c r="C7045" s="1" t="s">
        <v>16</v>
      </c>
      <c r="D7045" s="1" t="s">
        <v>89</v>
      </c>
      <c r="E7045" s="1" t="s">
        <v>28</v>
      </c>
      <c r="F7045" s="2">
        <v>43978</v>
      </c>
      <c r="G7045" s="1" t="s">
        <v>8292</v>
      </c>
      <c r="H7045" s="1" t="s">
        <v>19248</v>
      </c>
      <c r="I7045" s="1" t="s">
        <v>52</v>
      </c>
      <c r="J7045" s="3" t="s">
        <v>33711</v>
      </c>
      <c r="K7045">
        <v>284</v>
      </c>
      <c r="L7045" s="1" t="s">
        <v>42</v>
      </c>
      <c r="M7045" s="2">
        <v>43984</v>
      </c>
      <c r="N7045" s="1" t="s">
        <v>48</v>
      </c>
      <c r="O7045" s="1" t="s">
        <v>44</v>
      </c>
      <c r="P7045" s="1">
        <f>_3___Healthcare_Data_v1[[#This Row],[Discharge Date]]-_3___Healthcare_Data_v1[[#This Row],[Date of Admission]]</f>
        <v>6</v>
      </c>
      <c r="Q7045" s="1">
        <f>IFERROR(_3___Healthcare_Data_v1[[#This Row],[ Billing Amount ]]/_3___Healthcare_Data_v1[[#This Row],[Days in Hospital]],0)</f>
        <v>4529.405506666667</v>
      </c>
      <c r="R7045" s="1" t="str">
        <f>IF(_3___Healthcare_Data_v1[[#This Row],[Age]]&gt;60,"Senior",IF(_3___Healthcare_Data_v1[[#This Row],[Age]]&gt;35,"Middle","Young"))</f>
        <v>Senior</v>
      </c>
    </row>
    <row r="7046" spans="1:18" x14ac:dyDescent="0.3">
      <c r="A7046" s="1" t="s">
        <v>19249</v>
      </c>
      <c r="B7046" s="1" t="s">
        <v>26687</v>
      </c>
      <c r="C7046" s="1" t="s">
        <v>16</v>
      </c>
      <c r="D7046" s="1" t="s">
        <v>27</v>
      </c>
      <c r="E7046" s="1" t="s">
        <v>35</v>
      </c>
      <c r="F7046" s="2">
        <v>44001</v>
      </c>
      <c r="G7046" s="1" t="s">
        <v>19250</v>
      </c>
      <c r="H7046" s="1" t="s">
        <v>19251</v>
      </c>
      <c r="I7046" s="1" t="s">
        <v>52</v>
      </c>
      <c r="J7046" s="3" t="s">
        <v>33712</v>
      </c>
      <c r="K7046">
        <v>123</v>
      </c>
      <c r="L7046" s="1" t="s">
        <v>22</v>
      </c>
      <c r="M7046" s="2">
        <v>44004</v>
      </c>
      <c r="N7046" s="1" t="s">
        <v>23</v>
      </c>
      <c r="O7046" s="1" t="s">
        <v>44</v>
      </c>
      <c r="P7046" s="1">
        <f>_3___Healthcare_Data_v1[[#This Row],[Discharge Date]]-_3___Healthcare_Data_v1[[#This Row],[Date of Admission]]</f>
        <v>3</v>
      </c>
      <c r="Q7046" s="1">
        <f>IFERROR(_3___Healthcare_Data_v1[[#This Row],[ Billing Amount ]]/_3___Healthcare_Data_v1[[#This Row],[Days in Hospital]],0)</f>
        <v>8102.9118500000004</v>
      </c>
      <c r="R7046" s="1" t="str">
        <f>IF(_3___Healthcare_Data_v1[[#This Row],[Age]]&gt;60,"Senior",IF(_3___Healthcare_Data_v1[[#This Row],[Age]]&gt;35,"Middle","Young"))</f>
        <v>Senior</v>
      </c>
    </row>
    <row r="7047" spans="1:18" x14ac:dyDescent="0.3">
      <c r="A7047" s="1" t="s">
        <v>19252</v>
      </c>
      <c r="B7047" s="1" t="s">
        <v>26689</v>
      </c>
      <c r="C7047" s="1" t="s">
        <v>16</v>
      </c>
      <c r="D7047" s="1" t="s">
        <v>17</v>
      </c>
      <c r="E7047" s="1" t="s">
        <v>18</v>
      </c>
      <c r="F7047" s="2">
        <v>44663</v>
      </c>
      <c r="G7047" s="1" t="s">
        <v>19253</v>
      </c>
      <c r="H7047" s="1" t="s">
        <v>19254</v>
      </c>
      <c r="I7047" s="1" t="s">
        <v>52</v>
      </c>
      <c r="J7047" s="3" t="s">
        <v>33713</v>
      </c>
      <c r="K7047">
        <v>435</v>
      </c>
      <c r="L7047" s="1" t="s">
        <v>38</v>
      </c>
      <c r="M7047" s="2">
        <v>44667</v>
      </c>
      <c r="N7047" s="1" t="s">
        <v>48</v>
      </c>
      <c r="O7047" s="1" t="s">
        <v>24</v>
      </c>
      <c r="P7047" s="1">
        <f>_3___Healthcare_Data_v1[[#This Row],[Discharge Date]]-_3___Healthcare_Data_v1[[#This Row],[Date of Admission]]</f>
        <v>4</v>
      </c>
      <c r="Q7047" s="1">
        <f>IFERROR(_3___Healthcare_Data_v1[[#This Row],[ Billing Amount ]]/_3___Healthcare_Data_v1[[#This Row],[Days in Hospital]],0)</f>
        <v>4081.15011</v>
      </c>
      <c r="R7047" s="1" t="str">
        <f>IF(_3___Healthcare_Data_v1[[#This Row],[Age]]&gt;60,"Senior",IF(_3___Healthcare_Data_v1[[#This Row],[Age]]&gt;35,"Middle","Young"))</f>
        <v>Senior</v>
      </c>
    </row>
    <row r="7048" spans="1:18" x14ac:dyDescent="0.3">
      <c r="A7048" s="1" t="s">
        <v>19255</v>
      </c>
      <c r="B7048" s="1" t="s">
        <v>26725</v>
      </c>
      <c r="C7048" s="1" t="s">
        <v>26</v>
      </c>
      <c r="D7048" s="1" t="s">
        <v>89</v>
      </c>
      <c r="E7048" s="1" t="s">
        <v>26620</v>
      </c>
      <c r="F7048" s="2">
        <v>45183</v>
      </c>
      <c r="G7048" s="1" t="s">
        <v>19256</v>
      </c>
      <c r="H7048" s="1" t="s">
        <v>19257</v>
      </c>
      <c r="I7048" s="1" t="s">
        <v>26607</v>
      </c>
      <c r="J7048" s="3" t="s">
        <v>33714</v>
      </c>
      <c r="K7048">
        <v>359</v>
      </c>
      <c r="L7048" s="1" t="s">
        <v>38</v>
      </c>
      <c r="M7048" s="2">
        <v>45186</v>
      </c>
      <c r="N7048" s="1" t="s">
        <v>43</v>
      </c>
      <c r="O7048" s="1" t="s">
        <v>44</v>
      </c>
      <c r="P7048" s="1">
        <f>_3___Healthcare_Data_v1[[#This Row],[Discharge Date]]-_3___Healthcare_Data_v1[[#This Row],[Date of Admission]]</f>
        <v>3</v>
      </c>
      <c r="Q7048" s="1">
        <f>IFERROR(_3___Healthcare_Data_v1[[#This Row],[ Billing Amount ]]/_3___Healthcare_Data_v1[[#This Row],[Days in Hospital]],0)</f>
        <v>4291.4432566666665</v>
      </c>
      <c r="R7048" s="1" t="str">
        <f>IF(_3___Healthcare_Data_v1[[#This Row],[Age]]&gt;60,"Senior",IF(_3___Healthcare_Data_v1[[#This Row],[Age]]&gt;35,"Middle","Young"))</f>
        <v>Senior</v>
      </c>
    </row>
    <row r="7049" spans="1:18" x14ac:dyDescent="0.3">
      <c r="A7049" s="1" t="s">
        <v>19258</v>
      </c>
      <c r="B7049" s="1" t="s">
        <v>26928</v>
      </c>
      <c r="C7049" s="1" t="s">
        <v>26</v>
      </c>
      <c r="D7049" s="1" t="s">
        <v>229</v>
      </c>
      <c r="E7049" s="1" t="s">
        <v>26620</v>
      </c>
      <c r="F7049" s="2">
        <v>44635</v>
      </c>
      <c r="G7049" s="1" t="s">
        <v>19259</v>
      </c>
      <c r="H7049" s="1" t="s">
        <v>19260</v>
      </c>
      <c r="I7049" s="1" t="s">
        <v>56</v>
      </c>
      <c r="J7049" s="3" t="s">
        <v>33715</v>
      </c>
      <c r="K7049">
        <v>295</v>
      </c>
      <c r="L7049" s="1" t="s">
        <v>38</v>
      </c>
      <c r="M7049" s="2">
        <v>44653</v>
      </c>
      <c r="N7049" s="1" t="s">
        <v>31</v>
      </c>
      <c r="O7049" s="1" t="s">
        <v>44</v>
      </c>
      <c r="P7049" s="1">
        <f>_3___Healthcare_Data_v1[[#This Row],[Discharge Date]]-_3___Healthcare_Data_v1[[#This Row],[Date of Admission]]</f>
        <v>18</v>
      </c>
      <c r="Q7049" s="1">
        <f>IFERROR(_3___Healthcare_Data_v1[[#This Row],[ Billing Amount ]]/_3___Healthcare_Data_v1[[#This Row],[Days in Hospital]],0)</f>
        <v>877.38889500000005</v>
      </c>
      <c r="R7049" s="1" t="str">
        <f>IF(_3___Healthcare_Data_v1[[#This Row],[Age]]&gt;60,"Senior",IF(_3___Healthcare_Data_v1[[#This Row],[Age]]&gt;35,"Middle","Young"))</f>
        <v>Senior</v>
      </c>
    </row>
    <row r="7050" spans="1:18" x14ac:dyDescent="0.3">
      <c r="A7050" s="1" t="s">
        <v>19261</v>
      </c>
      <c r="B7050" s="1" t="s">
        <v>26606</v>
      </c>
      <c r="C7050" s="1" t="s">
        <v>16</v>
      </c>
      <c r="D7050" s="1" t="s">
        <v>229</v>
      </c>
      <c r="E7050" s="1" t="s">
        <v>28</v>
      </c>
      <c r="F7050" s="2">
        <v>44510</v>
      </c>
      <c r="G7050" s="1" t="s">
        <v>19262</v>
      </c>
      <c r="H7050" s="1" t="s">
        <v>19263</v>
      </c>
      <c r="I7050" s="1" t="s">
        <v>60</v>
      </c>
      <c r="J7050" s="3" t="s">
        <v>33716</v>
      </c>
      <c r="K7050">
        <v>367</v>
      </c>
      <c r="L7050" s="1" t="s">
        <v>38</v>
      </c>
      <c r="M7050" s="2">
        <v>44537</v>
      </c>
      <c r="N7050" s="1" t="s">
        <v>48</v>
      </c>
      <c r="O7050" s="1" t="s">
        <v>44</v>
      </c>
      <c r="P7050" s="1">
        <f>_3___Healthcare_Data_v1[[#This Row],[Discharge Date]]-_3___Healthcare_Data_v1[[#This Row],[Date of Admission]]</f>
        <v>27</v>
      </c>
      <c r="Q7050" s="1">
        <f>IFERROR(_3___Healthcare_Data_v1[[#This Row],[ Billing Amount ]]/_3___Healthcare_Data_v1[[#This Row],[Days in Hospital]],0)</f>
        <v>986.83788259259256</v>
      </c>
      <c r="R7050" s="1" t="str">
        <f>IF(_3___Healthcare_Data_v1[[#This Row],[Age]]&gt;60,"Senior",IF(_3___Healthcare_Data_v1[[#This Row],[Age]]&gt;35,"Middle","Young"))</f>
        <v>Senior</v>
      </c>
    </row>
    <row r="7051" spans="1:18" x14ac:dyDescent="0.3">
      <c r="A7051" s="1" t="s">
        <v>19264</v>
      </c>
      <c r="B7051" s="1" t="s">
        <v>26837</v>
      </c>
      <c r="C7051" s="1" t="s">
        <v>16</v>
      </c>
      <c r="D7051" s="1" t="s">
        <v>49</v>
      </c>
      <c r="E7051" s="1" t="s">
        <v>35</v>
      </c>
      <c r="F7051" s="2">
        <v>43967</v>
      </c>
      <c r="G7051" s="1" t="s">
        <v>19265</v>
      </c>
      <c r="H7051" s="1" t="s">
        <v>19266</v>
      </c>
      <c r="I7051" s="1" t="s">
        <v>56</v>
      </c>
      <c r="J7051" s="3" t="s">
        <v>33717</v>
      </c>
      <c r="K7051">
        <v>213</v>
      </c>
      <c r="L7051" s="1" t="s">
        <v>38</v>
      </c>
      <c r="M7051" s="2">
        <v>43969</v>
      </c>
      <c r="N7051" s="1" t="s">
        <v>31</v>
      </c>
      <c r="O7051" s="1" t="s">
        <v>24</v>
      </c>
      <c r="P7051" s="1">
        <f>_3___Healthcare_Data_v1[[#This Row],[Discharge Date]]-_3___Healthcare_Data_v1[[#This Row],[Date of Admission]]</f>
        <v>2</v>
      </c>
      <c r="Q7051" s="1">
        <f>IFERROR(_3___Healthcare_Data_v1[[#This Row],[ Billing Amount ]]/_3___Healthcare_Data_v1[[#This Row],[Days in Hospital]],0)</f>
        <v>1778.3692530000001</v>
      </c>
      <c r="R7051" s="1" t="str">
        <f>IF(_3___Healthcare_Data_v1[[#This Row],[Age]]&gt;60,"Senior",IF(_3___Healthcare_Data_v1[[#This Row],[Age]]&gt;35,"Middle","Young"))</f>
        <v>Senior</v>
      </c>
    </row>
    <row r="7052" spans="1:18" x14ac:dyDescent="0.3">
      <c r="A7052" s="1" t="s">
        <v>19267</v>
      </c>
      <c r="B7052" s="1" t="s">
        <v>26636</v>
      </c>
      <c r="C7052" s="1" t="s">
        <v>26</v>
      </c>
      <c r="D7052" s="1" t="s">
        <v>229</v>
      </c>
      <c r="E7052" s="1" t="s">
        <v>69</v>
      </c>
      <c r="F7052" s="2">
        <v>44598</v>
      </c>
      <c r="G7052" s="1" t="s">
        <v>19268</v>
      </c>
      <c r="H7052" s="1" t="s">
        <v>19269</v>
      </c>
      <c r="I7052" s="1" t="s">
        <v>26607</v>
      </c>
      <c r="J7052" s="3" t="s">
        <v>33718</v>
      </c>
      <c r="K7052">
        <v>312</v>
      </c>
      <c r="L7052" s="1" t="s">
        <v>22</v>
      </c>
      <c r="M7052" s="2">
        <v>44603</v>
      </c>
      <c r="N7052" s="1" t="s">
        <v>31</v>
      </c>
      <c r="O7052" s="1" t="s">
        <v>32</v>
      </c>
      <c r="P7052" s="1">
        <f>_3___Healthcare_Data_v1[[#This Row],[Discharge Date]]-_3___Healthcare_Data_v1[[#This Row],[Date of Admission]]</f>
        <v>5</v>
      </c>
      <c r="Q7052" s="1">
        <f>IFERROR(_3___Healthcare_Data_v1[[#This Row],[ Billing Amount ]]/_3___Healthcare_Data_v1[[#This Row],[Days in Hospital]],0)</f>
        <v>11412.929784</v>
      </c>
      <c r="R7052" s="1" t="str">
        <f>IF(_3___Healthcare_Data_v1[[#This Row],[Age]]&gt;60,"Senior",IF(_3___Healthcare_Data_v1[[#This Row],[Age]]&gt;35,"Middle","Young"))</f>
        <v>Senior</v>
      </c>
    </row>
    <row r="7053" spans="1:18" x14ac:dyDescent="0.3">
      <c r="A7053" s="1" t="s">
        <v>19270</v>
      </c>
      <c r="B7053" s="1" t="s">
        <v>26779</v>
      </c>
      <c r="C7053" s="1" t="s">
        <v>16</v>
      </c>
      <c r="D7053" s="1" t="s">
        <v>34</v>
      </c>
      <c r="E7053" s="1" t="s">
        <v>28</v>
      </c>
      <c r="F7053" s="2">
        <v>45138</v>
      </c>
      <c r="G7053" s="1" t="s">
        <v>4570</v>
      </c>
      <c r="H7053" s="1" t="s">
        <v>19271</v>
      </c>
      <c r="I7053" s="1" t="s">
        <v>21</v>
      </c>
      <c r="J7053" s="3" t="s">
        <v>33719</v>
      </c>
      <c r="K7053">
        <v>193</v>
      </c>
      <c r="L7053" s="1" t="s">
        <v>42</v>
      </c>
      <c r="M7053" s="2">
        <v>45154</v>
      </c>
      <c r="N7053" s="1" t="s">
        <v>31</v>
      </c>
      <c r="O7053" s="1" t="s">
        <v>44</v>
      </c>
      <c r="P7053" s="1">
        <f>_3___Healthcare_Data_v1[[#This Row],[Discharge Date]]-_3___Healthcare_Data_v1[[#This Row],[Date of Admission]]</f>
        <v>16</v>
      </c>
      <c r="Q7053" s="1">
        <f>IFERROR(_3___Healthcare_Data_v1[[#This Row],[ Billing Amount ]]/_3___Healthcare_Data_v1[[#This Row],[Days in Hospital]],0)</f>
        <v>1877.18467375</v>
      </c>
      <c r="R7053" s="1" t="str">
        <f>IF(_3___Healthcare_Data_v1[[#This Row],[Age]]&gt;60,"Senior",IF(_3___Healthcare_Data_v1[[#This Row],[Age]]&gt;35,"Middle","Young"))</f>
        <v>Senior</v>
      </c>
    </row>
    <row r="7054" spans="1:18" x14ac:dyDescent="0.3">
      <c r="A7054" s="1" t="s">
        <v>19272</v>
      </c>
      <c r="B7054" s="1" t="s">
        <v>26614</v>
      </c>
      <c r="C7054" s="1" t="s">
        <v>16</v>
      </c>
      <c r="D7054" s="1" t="s">
        <v>229</v>
      </c>
      <c r="E7054" s="1" t="s">
        <v>28</v>
      </c>
      <c r="F7054" s="2">
        <v>44186</v>
      </c>
      <c r="G7054" s="1" t="s">
        <v>17975</v>
      </c>
      <c r="H7054" s="1" t="s">
        <v>19273</v>
      </c>
      <c r="I7054" s="1" t="s">
        <v>52</v>
      </c>
      <c r="J7054" s="3" t="s">
        <v>33720</v>
      </c>
      <c r="K7054">
        <v>214</v>
      </c>
      <c r="L7054" s="1" t="s">
        <v>42</v>
      </c>
      <c r="M7054" s="2">
        <v>44210</v>
      </c>
      <c r="N7054" s="1" t="s">
        <v>23</v>
      </c>
      <c r="O7054" s="1" t="s">
        <v>44</v>
      </c>
      <c r="P7054" s="1">
        <f>_3___Healthcare_Data_v1[[#This Row],[Discharge Date]]-_3___Healthcare_Data_v1[[#This Row],[Date of Admission]]</f>
        <v>24</v>
      </c>
      <c r="Q7054" s="1">
        <f>IFERROR(_3___Healthcare_Data_v1[[#This Row],[ Billing Amount ]]/_3___Healthcare_Data_v1[[#This Row],[Days in Hospital]],0)</f>
        <v>224.86455891666665</v>
      </c>
      <c r="R7054" s="1" t="str">
        <f>IF(_3___Healthcare_Data_v1[[#This Row],[Age]]&gt;60,"Senior",IF(_3___Healthcare_Data_v1[[#This Row],[Age]]&gt;35,"Middle","Young"))</f>
        <v>Senior</v>
      </c>
    </row>
    <row r="7055" spans="1:18" x14ac:dyDescent="0.3">
      <c r="A7055" s="1" t="s">
        <v>19274</v>
      </c>
      <c r="B7055" s="1" t="s">
        <v>26695</v>
      </c>
      <c r="C7055" s="1" t="s">
        <v>16</v>
      </c>
      <c r="D7055" s="1" t="s">
        <v>229</v>
      </c>
      <c r="E7055" s="1" t="s">
        <v>18</v>
      </c>
      <c r="F7055" s="2">
        <v>45041</v>
      </c>
      <c r="G7055" s="1" t="s">
        <v>16880</v>
      </c>
      <c r="H7055" s="1" t="s">
        <v>19275</v>
      </c>
      <c r="I7055" s="1" t="s">
        <v>26607</v>
      </c>
      <c r="J7055" s="3" t="s">
        <v>33721</v>
      </c>
      <c r="K7055">
        <v>165</v>
      </c>
      <c r="L7055" s="1" t="s">
        <v>38</v>
      </c>
      <c r="M7055" s="2">
        <v>45051</v>
      </c>
      <c r="N7055" s="1" t="s">
        <v>31</v>
      </c>
      <c r="O7055" s="1" t="s">
        <v>32</v>
      </c>
      <c r="P7055" s="1">
        <f>_3___Healthcare_Data_v1[[#This Row],[Discharge Date]]-_3___Healthcare_Data_v1[[#This Row],[Date of Admission]]</f>
        <v>10</v>
      </c>
      <c r="Q7055" s="1">
        <f>IFERROR(_3___Healthcare_Data_v1[[#This Row],[ Billing Amount ]]/_3___Healthcare_Data_v1[[#This Row],[Days in Hospital]],0)</f>
        <v>2465.403499</v>
      </c>
      <c r="R7055" s="1" t="str">
        <f>IF(_3___Healthcare_Data_v1[[#This Row],[Age]]&gt;60,"Senior",IF(_3___Healthcare_Data_v1[[#This Row],[Age]]&gt;35,"Middle","Young"))</f>
        <v>Senior</v>
      </c>
    </row>
    <row r="7056" spans="1:18" x14ac:dyDescent="0.3">
      <c r="A7056" s="1" t="s">
        <v>19276</v>
      </c>
      <c r="B7056" s="1" t="s">
        <v>26795</v>
      </c>
      <c r="C7056" s="1" t="s">
        <v>26</v>
      </c>
      <c r="D7056" s="1" t="s">
        <v>114</v>
      </c>
      <c r="E7056" s="1" t="s">
        <v>26620</v>
      </c>
      <c r="F7056" s="2">
        <v>44448</v>
      </c>
      <c r="G7056" s="1" t="s">
        <v>19277</v>
      </c>
      <c r="H7056" s="1" t="s">
        <v>19278</v>
      </c>
      <c r="I7056" s="1" t="s">
        <v>56</v>
      </c>
      <c r="J7056" s="3" t="s">
        <v>33722</v>
      </c>
      <c r="K7056">
        <v>367</v>
      </c>
      <c r="L7056" s="1" t="s">
        <v>38</v>
      </c>
      <c r="M7056" s="2">
        <v>44456</v>
      </c>
      <c r="N7056" s="1" t="s">
        <v>84</v>
      </c>
      <c r="O7056" s="1" t="s">
        <v>32</v>
      </c>
      <c r="P7056" s="1">
        <f>_3___Healthcare_Data_v1[[#This Row],[Discharge Date]]-_3___Healthcare_Data_v1[[#This Row],[Date of Admission]]</f>
        <v>8</v>
      </c>
      <c r="Q7056" s="1">
        <f>IFERROR(_3___Healthcare_Data_v1[[#This Row],[ Billing Amount ]]/_3___Healthcare_Data_v1[[#This Row],[Days in Hospital]],0)</f>
        <v>130.49977425</v>
      </c>
      <c r="R7056" s="1" t="str">
        <f>IF(_3___Healthcare_Data_v1[[#This Row],[Age]]&gt;60,"Senior",IF(_3___Healthcare_Data_v1[[#This Row],[Age]]&gt;35,"Middle","Young"))</f>
        <v>Senior</v>
      </c>
    </row>
    <row r="7057" spans="1:18" x14ac:dyDescent="0.3">
      <c r="A7057" s="1" t="s">
        <v>19279</v>
      </c>
      <c r="B7057" s="1" t="s">
        <v>26617</v>
      </c>
      <c r="C7057" s="1" t="s">
        <v>26</v>
      </c>
      <c r="D7057" s="1" t="s">
        <v>34</v>
      </c>
      <c r="E7057" s="1" t="s">
        <v>26620</v>
      </c>
      <c r="F7057" s="2">
        <v>43758</v>
      </c>
      <c r="G7057" s="1" t="s">
        <v>19280</v>
      </c>
      <c r="H7057" s="1" t="s">
        <v>19281</v>
      </c>
      <c r="I7057" s="1" t="s">
        <v>21</v>
      </c>
      <c r="J7057" s="3" t="s">
        <v>33723</v>
      </c>
      <c r="K7057">
        <v>172</v>
      </c>
      <c r="L7057" s="1" t="s">
        <v>38</v>
      </c>
      <c r="M7057" s="2">
        <v>43778</v>
      </c>
      <c r="N7057" s="1" t="s">
        <v>43</v>
      </c>
      <c r="O7057" s="1" t="s">
        <v>32</v>
      </c>
      <c r="P7057" s="1">
        <f>_3___Healthcare_Data_v1[[#This Row],[Discharge Date]]-_3___Healthcare_Data_v1[[#This Row],[Date of Admission]]</f>
        <v>20</v>
      </c>
      <c r="Q7057" s="1">
        <f>IFERROR(_3___Healthcare_Data_v1[[#This Row],[ Billing Amount ]]/_3___Healthcare_Data_v1[[#This Row],[Days in Hospital]],0)</f>
        <v>1713.8695339999999</v>
      </c>
      <c r="R7057" s="1" t="str">
        <f>IF(_3___Healthcare_Data_v1[[#This Row],[Age]]&gt;60,"Senior",IF(_3___Healthcare_Data_v1[[#This Row],[Age]]&gt;35,"Middle","Young"))</f>
        <v>Senior</v>
      </c>
    </row>
    <row r="7058" spans="1:18" x14ac:dyDescent="0.3">
      <c r="A7058" s="1" t="s">
        <v>19282</v>
      </c>
      <c r="B7058" s="1" t="s">
        <v>26759</v>
      </c>
      <c r="C7058" s="1" t="s">
        <v>16</v>
      </c>
      <c r="D7058" s="1" t="s">
        <v>114</v>
      </c>
      <c r="E7058" s="1" t="s">
        <v>35</v>
      </c>
      <c r="F7058" s="2">
        <v>45160</v>
      </c>
      <c r="G7058" s="1" t="s">
        <v>5882</v>
      </c>
      <c r="H7058" s="1" t="s">
        <v>19283</v>
      </c>
      <c r="I7058" s="1" t="s">
        <v>60</v>
      </c>
      <c r="J7058" s="3" t="s">
        <v>33724</v>
      </c>
      <c r="K7058">
        <v>346</v>
      </c>
      <c r="L7058" s="1" t="s">
        <v>42</v>
      </c>
      <c r="M7058" s="2">
        <v>45169</v>
      </c>
      <c r="N7058" s="1" t="s">
        <v>43</v>
      </c>
      <c r="O7058" s="1" t="s">
        <v>44</v>
      </c>
      <c r="P7058" s="1">
        <f>_3___Healthcare_Data_v1[[#This Row],[Discharge Date]]-_3___Healthcare_Data_v1[[#This Row],[Date of Admission]]</f>
        <v>9</v>
      </c>
      <c r="Q7058" s="1">
        <f>IFERROR(_3___Healthcare_Data_v1[[#This Row],[ Billing Amount ]]/_3___Healthcare_Data_v1[[#This Row],[Days in Hospital]],0)</f>
        <v>1587.8473455555554</v>
      </c>
      <c r="R7058" s="1" t="str">
        <f>IF(_3___Healthcare_Data_v1[[#This Row],[Age]]&gt;60,"Senior",IF(_3___Healthcare_Data_v1[[#This Row],[Age]]&gt;35,"Middle","Young"))</f>
        <v>Senior</v>
      </c>
    </row>
    <row r="7059" spans="1:18" x14ac:dyDescent="0.3">
      <c r="A7059" s="1" t="s">
        <v>19284</v>
      </c>
      <c r="B7059" s="1" t="s">
        <v>26624</v>
      </c>
      <c r="C7059" s="1" t="s">
        <v>26</v>
      </c>
      <c r="D7059" s="1" t="s">
        <v>62</v>
      </c>
      <c r="E7059" s="1" t="s">
        <v>35</v>
      </c>
      <c r="F7059" s="2">
        <v>44035</v>
      </c>
      <c r="G7059" s="1" t="s">
        <v>19285</v>
      </c>
      <c r="H7059" s="1" t="s">
        <v>19286</v>
      </c>
      <c r="I7059" s="1" t="s">
        <v>60</v>
      </c>
      <c r="J7059" s="3" t="s">
        <v>33725</v>
      </c>
      <c r="K7059">
        <v>421</v>
      </c>
      <c r="L7059" s="1" t="s">
        <v>38</v>
      </c>
      <c r="M7059" s="2">
        <v>44058</v>
      </c>
      <c r="N7059" s="1" t="s">
        <v>48</v>
      </c>
      <c r="O7059" s="1" t="s">
        <v>44</v>
      </c>
      <c r="P7059" s="1">
        <f>_3___Healthcare_Data_v1[[#This Row],[Discharge Date]]-_3___Healthcare_Data_v1[[#This Row],[Date of Admission]]</f>
        <v>23</v>
      </c>
      <c r="Q7059" s="1">
        <f>IFERROR(_3___Healthcare_Data_v1[[#This Row],[ Billing Amount ]]/_3___Healthcare_Data_v1[[#This Row],[Days in Hospital]],0)</f>
        <v>748.11444304347822</v>
      </c>
      <c r="R7059" s="1" t="str">
        <f>IF(_3___Healthcare_Data_v1[[#This Row],[Age]]&gt;60,"Senior",IF(_3___Healthcare_Data_v1[[#This Row],[Age]]&gt;35,"Middle","Young"))</f>
        <v>Senior</v>
      </c>
    </row>
    <row r="7060" spans="1:18" x14ac:dyDescent="0.3">
      <c r="A7060" s="1" t="s">
        <v>19287</v>
      </c>
      <c r="B7060" s="1" t="s">
        <v>26714</v>
      </c>
      <c r="C7060" s="1" t="s">
        <v>16</v>
      </c>
      <c r="D7060" s="1" t="s">
        <v>17</v>
      </c>
      <c r="E7060" s="1" t="s">
        <v>28</v>
      </c>
      <c r="F7060" s="2">
        <v>43553</v>
      </c>
      <c r="G7060" s="1" t="s">
        <v>19288</v>
      </c>
      <c r="H7060" s="1" t="s">
        <v>19289</v>
      </c>
      <c r="I7060" s="1" t="s">
        <v>52</v>
      </c>
      <c r="J7060" s="3" t="s">
        <v>33726</v>
      </c>
      <c r="K7060">
        <v>453</v>
      </c>
      <c r="L7060" s="1" t="s">
        <v>38</v>
      </c>
      <c r="M7060" s="2">
        <v>43581</v>
      </c>
      <c r="N7060" s="1" t="s">
        <v>48</v>
      </c>
      <c r="O7060" s="1" t="s">
        <v>24</v>
      </c>
      <c r="P7060" s="1">
        <f>_3___Healthcare_Data_v1[[#This Row],[Discharge Date]]-_3___Healthcare_Data_v1[[#This Row],[Date of Admission]]</f>
        <v>28</v>
      </c>
      <c r="Q7060" s="1">
        <f>IFERROR(_3___Healthcare_Data_v1[[#This Row],[ Billing Amount ]]/_3___Healthcare_Data_v1[[#This Row],[Days in Hospital]],0)</f>
        <v>859.66886892857144</v>
      </c>
      <c r="R7060" s="1" t="str">
        <f>IF(_3___Healthcare_Data_v1[[#This Row],[Age]]&gt;60,"Senior",IF(_3___Healthcare_Data_v1[[#This Row],[Age]]&gt;35,"Middle","Young"))</f>
        <v>Senior</v>
      </c>
    </row>
    <row r="7061" spans="1:18" x14ac:dyDescent="0.3">
      <c r="A7061" s="1" t="s">
        <v>19290</v>
      </c>
      <c r="B7061" s="1" t="s">
        <v>26687</v>
      </c>
      <c r="C7061" s="1" t="s">
        <v>26</v>
      </c>
      <c r="D7061" s="1" t="s">
        <v>49</v>
      </c>
      <c r="E7061" s="1" t="s">
        <v>28</v>
      </c>
      <c r="F7061" s="2">
        <v>43558</v>
      </c>
      <c r="G7061" s="1" t="s">
        <v>19291</v>
      </c>
      <c r="H7061" s="1" t="s">
        <v>19292</v>
      </c>
      <c r="I7061" s="1" t="s">
        <v>52</v>
      </c>
      <c r="J7061" s="3" t="s">
        <v>33727</v>
      </c>
      <c r="K7061">
        <v>289</v>
      </c>
      <c r="L7061" s="1" t="s">
        <v>42</v>
      </c>
      <c r="M7061" s="2">
        <v>43587</v>
      </c>
      <c r="N7061" s="1" t="s">
        <v>31</v>
      </c>
      <c r="O7061" s="1" t="s">
        <v>32</v>
      </c>
      <c r="P7061" s="1">
        <f>_3___Healthcare_Data_v1[[#This Row],[Discharge Date]]-_3___Healthcare_Data_v1[[#This Row],[Date of Admission]]</f>
        <v>29</v>
      </c>
      <c r="Q7061" s="1">
        <f>IFERROR(_3___Healthcare_Data_v1[[#This Row],[ Billing Amount ]]/_3___Healthcare_Data_v1[[#This Row],[Days in Hospital]],0)</f>
        <v>505.73668344827587</v>
      </c>
      <c r="R7061" s="1" t="str">
        <f>IF(_3___Healthcare_Data_v1[[#This Row],[Age]]&gt;60,"Senior",IF(_3___Healthcare_Data_v1[[#This Row],[Age]]&gt;35,"Middle","Young"))</f>
        <v>Senior</v>
      </c>
    </row>
    <row r="7062" spans="1:18" x14ac:dyDescent="0.3">
      <c r="A7062" s="1" t="s">
        <v>19293</v>
      </c>
      <c r="B7062" s="1" t="s">
        <v>26712</v>
      </c>
      <c r="C7062" s="1" t="s">
        <v>16</v>
      </c>
      <c r="D7062" s="1" t="s">
        <v>114</v>
      </c>
      <c r="E7062" s="1" t="s">
        <v>35</v>
      </c>
      <c r="F7062" s="2">
        <v>45186</v>
      </c>
      <c r="G7062" s="1" t="s">
        <v>19294</v>
      </c>
      <c r="H7062" s="1" t="s">
        <v>19295</v>
      </c>
      <c r="I7062" s="1" t="s">
        <v>52</v>
      </c>
      <c r="J7062" s="3" t="s">
        <v>33728</v>
      </c>
      <c r="K7062">
        <v>327</v>
      </c>
      <c r="L7062" s="1" t="s">
        <v>38</v>
      </c>
      <c r="M7062" s="2">
        <v>45203</v>
      </c>
      <c r="N7062" s="1" t="s">
        <v>84</v>
      </c>
      <c r="O7062" s="1" t="s">
        <v>44</v>
      </c>
      <c r="P7062" s="1">
        <f>_3___Healthcare_Data_v1[[#This Row],[Discharge Date]]-_3___Healthcare_Data_v1[[#This Row],[Date of Admission]]</f>
        <v>17</v>
      </c>
      <c r="Q7062" s="1">
        <f>IFERROR(_3___Healthcare_Data_v1[[#This Row],[ Billing Amount ]]/_3___Healthcare_Data_v1[[#This Row],[Days in Hospital]],0)</f>
        <v>479.05819223529414</v>
      </c>
      <c r="R7062" s="1" t="str">
        <f>IF(_3___Healthcare_Data_v1[[#This Row],[Age]]&gt;60,"Senior",IF(_3___Healthcare_Data_v1[[#This Row],[Age]]&gt;35,"Middle","Young"))</f>
        <v>Senior</v>
      </c>
    </row>
    <row r="7063" spans="1:18" x14ac:dyDescent="0.3">
      <c r="A7063" s="1" t="s">
        <v>19296</v>
      </c>
      <c r="B7063" s="1" t="s">
        <v>26626</v>
      </c>
      <c r="C7063" s="1" t="s">
        <v>16</v>
      </c>
      <c r="D7063" s="1" t="s">
        <v>62</v>
      </c>
      <c r="E7063" s="1" t="s">
        <v>69</v>
      </c>
      <c r="F7063" s="2">
        <v>44322</v>
      </c>
      <c r="G7063" s="1" t="s">
        <v>19297</v>
      </c>
      <c r="H7063" s="1" t="s">
        <v>19298</v>
      </c>
      <c r="I7063" s="1" t="s">
        <v>21</v>
      </c>
      <c r="J7063" s="3" t="s">
        <v>33729</v>
      </c>
      <c r="K7063">
        <v>422</v>
      </c>
      <c r="L7063" s="1" t="s">
        <v>22</v>
      </c>
      <c r="M7063" s="2">
        <v>44328</v>
      </c>
      <c r="N7063" s="1" t="s">
        <v>84</v>
      </c>
      <c r="O7063" s="1" t="s">
        <v>32</v>
      </c>
      <c r="P7063" s="1">
        <f>_3___Healthcare_Data_v1[[#This Row],[Discharge Date]]-_3___Healthcare_Data_v1[[#This Row],[Date of Admission]]</f>
        <v>6</v>
      </c>
      <c r="Q7063" s="1">
        <f>IFERROR(_3___Healthcare_Data_v1[[#This Row],[ Billing Amount ]]/_3___Healthcare_Data_v1[[#This Row],[Days in Hospital]],0)</f>
        <v>9655.7893016666658</v>
      </c>
      <c r="R7063" s="1" t="str">
        <f>IF(_3___Healthcare_Data_v1[[#This Row],[Age]]&gt;60,"Senior",IF(_3___Healthcare_Data_v1[[#This Row],[Age]]&gt;35,"Middle","Young"))</f>
        <v>Senior</v>
      </c>
    </row>
    <row r="7064" spans="1:18" x14ac:dyDescent="0.3">
      <c r="A7064" s="1" t="s">
        <v>19299</v>
      </c>
      <c r="B7064" s="1" t="s">
        <v>26845</v>
      </c>
      <c r="C7064" s="1" t="s">
        <v>26</v>
      </c>
      <c r="D7064" s="1" t="s">
        <v>17</v>
      </c>
      <c r="E7064" s="1" t="s">
        <v>18</v>
      </c>
      <c r="F7064" s="2">
        <v>43898</v>
      </c>
      <c r="G7064" s="1" t="s">
        <v>19300</v>
      </c>
      <c r="H7064" s="1" t="s">
        <v>19301</v>
      </c>
      <c r="I7064" s="1" t="s">
        <v>56</v>
      </c>
      <c r="J7064" s="3" t="s">
        <v>33730</v>
      </c>
      <c r="K7064">
        <v>407</v>
      </c>
      <c r="L7064" s="1" t="s">
        <v>22</v>
      </c>
      <c r="M7064" s="2">
        <v>43901</v>
      </c>
      <c r="N7064" s="1" t="s">
        <v>84</v>
      </c>
      <c r="O7064" s="1" t="s">
        <v>24</v>
      </c>
      <c r="P7064" s="1">
        <f>_3___Healthcare_Data_v1[[#This Row],[Discharge Date]]-_3___Healthcare_Data_v1[[#This Row],[Date of Admission]]</f>
        <v>3</v>
      </c>
      <c r="Q7064" s="1">
        <f>IFERROR(_3___Healthcare_Data_v1[[#This Row],[ Billing Amount ]]/_3___Healthcare_Data_v1[[#This Row],[Days in Hospital]],0)</f>
        <v>2560.5084036666667</v>
      </c>
      <c r="R7064" s="1" t="str">
        <f>IF(_3___Healthcare_Data_v1[[#This Row],[Age]]&gt;60,"Senior",IF(_3___Healthcare_Data_v1[[#This Row],[Age]]&gt;35,"Middle","Young"))</f>
        <v>Senior</v>
      </c>
    </row>
    <row r="7065" spans="1:18" x14ac:dyDescent="0.3">
      <c r="A7065" s="1" t="s">
        <v>19302</v>
      </c>
      <c r="B7065" s="1" t="s">
        <v>26659</v>
      </c>
      <c r="C7065" s="1" t="s">
        <v>16</v>
      </c>
      <c r="D7065" s="1" t="s">
        <v>27</v>
      </c>
      <c r="E7065" s="1" t="s">
        <v>69</v>
      </c>
      <c r="F7065" s="2">
        <v>44421</v>
      </c>
      <c r="G7065" s="1" t="s">
        <v>19303</v>
      </c>
      <c r="H7065" s="1" t="s">
        <v>19292</v>
      </c>
      <c r="I7065" s="1" t="s">
        <v>21</v>
      </c>
      <c r="J7065" s="3" t="s">
        <v>33731</v>
      </c>
      <c r="K7065">
        <v>302</v>
      </c>
      <c r="L7065" s="1" t="s">
        <v>22</v>
      </c>
      <c r="M7065" s="2">
        <v>44425</v>
      </c>
      <c r="N7065" s="1" t="s">
        <v>43</v>
      </c>
      <c r="O7065" s="1" t="s">
        <v>44</v>
      </c>
      <c r="P7065" s="1">
        <f>_3___Healthcare_Data_v1[[#This Row],[Discharge Date]]-_3___Healthcare_Data_v1[[#This Row],[Date of Admission]]</f>
        <v>4</v>
      </c>
      <c r="Q7065" s="1">
        <f>IFERROR(_3___Healthcare_Data_v1[[#This Row],[ Billing Amount ]]/_3___Healthcare_Data_v1[[#This Row],[Days in Hospital]],0)</f>
        <v>14513.535180000001</v>
      </c>
      <c r="R7065" s="1" t="str">
        <f>IF(_3___Healthcare_Data_v1[[#This Row],[Age]]&gt;60,"Senior",IF(_3___Healthcare_Data_v1[[#This Row],[Age]]&gt;35,"Middle","Young"))</f>
        <v>Senior</v>
      </c>
    </row>
    <row r="7066" spans="1:18" x14ac:dyDescent="0.3">
      <c r="A7066" s="1" t="s">
        <v>19304</v>
      </c>
      <c r="B7066" s="1" t="s">
        <v>26697</v>
      </c>
      <c r="C7066" s="1" t="s">
        <v>16</v>
      </c>
      <c r="D7066" s="1" t="s">
        <v>114</v>
      </c>
      <c r="E7066" s="1" t="s">
        <v>69</v>
      </c>
      <c r="F7066" s="2">
        <v>44514</v>
      </c>
      <c r="G7066" s="1" t="s">
        <v>19305</v>
      </c>
      <c r="H7066" s="1" t="s">
        <v>19306</v>
      </c>
      <c r="I7066" s="1" t="s">
        <v>26607</v>
      </c>
      <c r="J7066" s="3" t="s">
        <v>33732</v>
      </c>
      <c r="K7066">
        <v>309</v>
      </c>
      <c r="L7066" s="1" t="s">
        <v>38</v>
      </c>
      <c r="M7066" s="2">
        <v>44541</v>
      </c>
      <c r="N7066" s="1" t="s">
        <v>84</v>
      </c>
      <c r="O7066" s="1" t="s">
        <v>32</v>
      </c>
      <c r="P7066" s="1">
        <f>_3___Healthcare_Data_v1[[#This Row],[Discharge Date]]-_3___Healthcare_Data_v1[[#This Row],[Date of Admission]]</f>
        <v>27</v>
      </c>
      <c r="Q7066" s="1">
        <f>IFERROR(_3___Healthcare_Data_v1[[#This Row],[ Billing Amount ]]/_3___Healthcare_Data_v1[[#This Row],[Days in Hospital]],0)</f>
        <v>2954.0125492592592</v>
      </c>
      <c r="R7066" s="1" t="str">
        <f>IF(_3___Healthcare_Data_v1[[#This Row],[Age]]&gt;60,"Senior",IF(_3___Healthcare_Data_v1[[#This Row],[Age]]&gt;35,"Middle","Young"))</f>
        <v>Senior</v>
      </c>
    </row>
    <row r="7067" spans="1:18" x14ac:dyDescent="0.3">
      <c r="A7067" s="1" t="s">
        <v>19307</v>
      </c>
      <c r="B7067" s="1" t="s">
        <v>26723</v>
      </c>
      <c r="C7067" s="1" t="s">
        <v>16</v>
      </c>
      <c r="D7067" s="1" t="s">
        <v>229</v>
      </c>
      <c r="E7067" s="1" t="s">
        <v>18</v>
      </c>
      <c r="F7067" s="2">
        <v>45087</v>
      </c>
      <c r="G7067" s="1" t="s">
        <v>19308</v>
      </c>
      <c r="H7067" s="1" t="s">
        <v>19309</v>
      </c>
      <c r="I7067" s="1" t="s">
        <v>21</v>
      </c>
      <c r="J7067" s="3" t="s">
        <v>33733</v>
      </c>
      <c r="K7067">
        <v>446</v>
      </c>
      <c r="L7067" s="1" t="s">
        <v>42</v>
      </c>
      <c r="M7067" s="2">
        <v>45111</v>
      </c>
      <c r="N7067" s="1" t="s">
        <v>48</v>
      </c>
      <c r="O7067" s="1" t="s">
        <v>32</v>
      </c>
      <c r="P7067" s="1">
        <f>_3___Healthcare_Data_v1[[#This Row],[Discharge Date]]-_3___Healthcare_Data_v1[[#This Row],[Date of Admission]]</f>
        <v>24</v>
      </c>
      <c r="Q7067" s="1">
        <f>IFERROR(_3___Healthcare_Data_v1[[#This Row],[ Billing Amount ]]/_3___Healthcare_Data_v1[[#This Row],[Days in Hospital]],0)</f>
        <v>2332.7076012499997</v>
      </c>
      <c r="R7067" s="1" t="str">
        <f>IF(_3___Healthcare_Data_v1[[#This Row],[Age]]&gt;60,"Senior",IF(_3___Healthcare_Data_v1[[#This Row],[Age]]&gt;35,"Middle","Young"))</f>
        <v>Senior</v>
      </c>
    </row>
    <row r="7068" spans="1:18" x14ac:dyDescent="0.3">
      <c r="A7068" s="1" t="s">
        <v>19310</v>
      </c>
      <c r="B7068" s="1" t="s">
        <v>26672</v>
      </c>
      <c r="C7068" s="1" t="s">
        <v>16</v>
      </c>
      <c r="D7068" s="1" t="s">
        <v>17</v>
      </c>
      <c r="E7068" s="1" t="s">
        <v>26620</v>
      </c>
      <c r="F7068" s="2">
        <v>43445</v>
      </c>
      <c r="G7068" s="1" t="s">
        <v>19311</v>
      </c>
      <c r="H7068" s="1" t="s">
        <v>19312</v>
      </c>
      <c r="I7068" s="1" t="s">
        <v>21</v>
      </c>
      <c r="J7068" s="3" t="s">
        <v>33734</v>
      </c>
      <c r="K7068">
        <v>491</v>
      </c>
      <c r="L7068" s="1" t="s">
        <v>38</v>
      </c>
      <c r="M7068" s="2">
        <v>43473</v>
      </c>
      <c r="N7068" s="1" t="s">
        <v>23</v>
      </c>
      <c r="O7068" s="1" t="s">
        <v>24</v>
      </c>
      <c r="P7068" s="1">
        <f>_3___Healthcare_Data_v1[[#This Row],[Discharge Date]]-_3___Healthcare_Data_v1[[#This Row],[Date of Admission]]</f>
        <v>28</v>
      </c>
      <c r="Q7068" s="1">
        <f>IFERROR(_3___Healthcare_Data_v1[[#This Row],[ Billing Amount ]]/_3___Healthcare_Data_v1[[#This Row],[Days in Hospital]],0)</f>
        <v>730.14098285714294</v>
      </c>
      <c r="R7068" s="1" t="str">
        <f>IF(_3___Healthcare_Data_v1[[#This Row],[Age]]&gt;60,"Senior",IF(_3___Healthcare_Data_v1[[#This Row],[Age]]&gt;35,"Middle","Young"))</f>
        <v>Senior</v>
      </c>
    </row>
    <row r="7069" spans="1:18" x14ac:dyDescent="0.3">
      <c r="A7069" s="1" t="s">
        <v>19313</v>
      </c>
      <c r="B7069" s="1" t="s">
        <v>26632</v>
      </c>
      <c r="C7069" s="1" t="s">
        <v>26</v>
      </c>
      <c r="D7069" s="1" t="s">
        <v>114</v>
      </c>
      <c r="E7069" s="1" t="s">
        <v>69</v>
      </c>
      <c r="F7069" s="2">
        <v>44549</v>
      </c>
      <c r="G7069" s="1" t="s">
        <v>19314</v>
      </c>
      <c r="H7069" s="1" t="s">
        <v>8717</v>
      </c>
      <c r="I7069" s="1" t="s">
        <v>60</v>
      </c>
      <c r="J7069" s="3" t="s">
        <v>33735</v>
      </c>
      <c r="K7069">
        <v>273</v>
      </c>
      <c r="L7069" s="1" t="s">
        <v>22</v>
      </c>
      <c r="M7069" s="2">
        <v>44565</v>
      </c>
      <c r="N7069" s="1" t="s">
        <v>31</v>
      </c>
      <c r="O7069" s="1" t="s">
        <v>44</v>
      </c>
      <c r="P7069" s="1">
        <f>_3___Healthcare_Data_v1[[#This Row],[Discharge Date]]-_3___Healthcare_Data_v1[[#This Row],[Date of Admission]]</f>
        <v>16</v>
      </c>
      <c r="Q7069" s="1">
        <f>IFERROR(_3___Healthcare_Data_v1[[#This Row],[ Billing Amount ]]/_3___Healthcare_Data_v1[[#This Row],[Days in Hospital]],0)</f>
        <v>1089.40316375</v>
      </c>
      <c r="R7069" s="1" t="str">
        <f>IF(_3___Healthcare_Data_v1[[#This Row],[Age]]&gt;60,"Senior",IF(_3___Healthcare_Data_v1[[#This Row],[Age]]&gt;35,"Middle","Young"))</f>
        <v>Senior</v>
      </c>
    </row>
    <row r="7070" spans="1:18" x14ac:dyDescent="0.3">
      <c r="A7070" s="1" t="s">
        <v>19315</v>
      </c>
      <c r="B7070" s="1" t="s">
        <v>26672</v>
      </c>
      <c r="C7070" s="1" t="s">
        <v>16</v>
      </c>
      <c r="D7070" s="1" t="s">
        <v>27</v>
      </c>
      <c r="E7070" s="1" t="s">
        <v>26615</v>
      </c>
      <c r="F7070" s="2">
        <v>43763</v>
      </c>
      <c r="G7070" s="1" t="s">
        <v>12978</v>
      </c>
      <c r="H7070" s="1" t="s">
        <v>19316</v>
      </c>
      <c r="I7070" s="1" t="s">
        <v>26607</v>
      </c>
      <c r="J7070" s="3" t="s">
        <v>33736</v>
      </c>
      <c r="K7070">
        <v>315</v>
      </c>
      <c r="L7070" s="1" t="s">
        <v>42</v>
      </c>
      <c r="M7070" s="2">
        <v>43773</v>
      </c>
      <c r="N7070" s="1" t="s">
        <v>31</v>
      </c>
      <c r="O7070" s="1" t="s">
        <v>32</v>
      </c>
      <c r="P7070" s="1">
        <f>_3___Healthcare_Data_v1[[#This Row],[Discharge Date]]-_3___Healthcare_Data_v1[[#This Row],[Date of Admission]]</f>
        <v>10</v>
      </c>
      <c r="Q7070" s="1">
        <f>IFERROR(_3___Healthcare_Data_v1[[#This Row],[ Billing Amount ]]/_3___Healthcare_Data_v1[[#This Row],[Days in Hospital]],0)</f>
        <v>1798.0910469999999</v>
      </c>
      <c r="R7070" s="1" t="str">
        <f>IF(_3___Healthcare_Data_v1[[#This Row],[Age]]&gt;60,"Senior",IF(_3___Healthcare_Data_v1[[#This Row],[Age]]&gt;35,"Middle","Young"))</f>
        <v>Senior</v>
      </c>
    </row>
    <row r="7071" spans="1:18" x14ac:dyDescent="0.3">
      <c r="A7071" s="1" t="s">
        <v>19317</v>
      </c>
      <c r="B7071" s="1" t="s">
        <v>26697</v>
      </c>
      <c r="C7071" s="1" t="s">
        <v>16</v>
      </c>
      <c r="D7071" s="1" t="s">
        <v>27</v>
      </c>
      <c r="E7071" s="1" t="s">
        <v>69</v>
      </c>
      <c r="F7071" s="2">
        <v>44521</v>
      </c>
      <c r="G7071" s="1" t="s">
        <v>19318</v>
      </c>
      <c r="H7071" s="1" t="s">
        <v>19319</v>
      </c>
      <c r="I7071" s="1" t="s">
        <v>52</v>
      </c>
      <c r="J7071" s="3" t="s">
        <v>33737</v>
      </c>
      <c r="K7071">
        <v>411</v>
      </c>
      <c r="L7071" s="1" t="s">
        <v>38</v>
      </c>
      <c r="M7071" s="2">
        <v>44541</v>
      </c>
      <c r="N7071" s="1" t="s">
        <v>23</v>
      </c>
      <c r="O7071" s="1" t="s">
        <v>24</v>
      </c>
      <c r="P7071" s="1">
        <f>_3___Healthcare_Data_v1[[#This Row],[Discharge Date]]-_3___Healthcare_Data_v1[[#This Row],[Date of Admission]]</f>
        <v>20</v>
      </c>
      <c r="Q7071" s="1">
        <f>IFERROR(_3___Healthcare_Data_v1[[#This Row],[ Billing Amount ]]/_3___Healthcare_Data_v1[[#This Row],[Days in Hospital]],0)</f>
        <v>1362.2554665</v>
      </c>
      <c r="R7071" s="1" t="str">
        <f>IF(_3___Healthcare_Data_v1[[#This Row],[Age]]&gt;60,"Senior",IF(_3___Healthcare_Data_v1[[#This Row],[Age]]&gt;35,"Middle","Young"))</f>
        <v>Senior</v>
      </c>
    </row>
    <row r="7072" spans="1:18" x14ac:dyDescent="0.3">
      <c r="A7072" s="1" t="s">
        <v>19320</v>
      </c>
      <c r="B7072" s="1" t="s">
        <v>26866</v>
      </c>
      <c r="C7072" s="1" t="s">
        <v>16</v>
      </c>
      <c r="D7072" s="1" t="s">
        <v>17</v>
      </c>
      <c r="E7072" s="1" t="s">
        <v>28</v>
      </c>
      <c r="F7072" s="2">
        <v>44397</v>
      </c>
      <c r="G7072" s="1" t="s">
        <v>12918</v>
      </c>
      <c r="H7072" s="1" t="s">
        <v>19321</v>
      </c>
      <c r="I7072" s="1" t="s">
        <v>60</v>
      </c>
      <c r="J7072" s="3" t="s">
        <v>33738</v>
      </c>
      <c r="K7072">
        <v>209</v>
      </c>
      <c r="L7072" s="1" t="s">
        <v>42</v>
      </c>
      <c r="M7072" s="2">
        <v>44409</v>
      </c>
      <c r="N7072" s="1" t="s">
        <v>23</v>
      </c>
      <c r="O7072" s="1" t="s">
        <v>24</v>
      </c>
      <c r="P7072" s="1">
        <f>_3___Healthcare_Data_v1[[#This Row],[Discharge Date]]-_3___Healthcare_Data_v1[[#This Row],[Date of Admission]]</f>
        <v>12</v>
      </c>
      <c r="Q7072" s="1">
        <f>IFERROR(_3___Healthcare_Data_v1[[#This Row],[ Billing Amount ]]/_3___Healthcare_Data_v1[[#This Row],[Days in Hospital]],0)</f>
        <v>2010.2977350000001</v>
      </c>
      <c r="R7072" s="1" t="str">
        <f>IF(_3___Healthcare_Data_v1[[#This Row],[Age]]&gt;60,"Senior",IF(_3___Healthcare_Data_v1[[#This Row],[Age]]&gt;35,"Middle","Young"))</f>
        <v>Senior</v>
      </c>
    </row>
    <row r="7073" spans="1:18" x14ac:dyDescent="0.3">
      <c r="A7073" s="1" t="s">
        <v>19322</v>
      </c>
      <c r="B7073" s="1" t="s">
        <v>26704</v>
      </c>
      <c r="C7073" s="1" t="s">
        <v>16</v>
      </c>
      <c r="D7073" s="1" t="s">
        <v>114</v>
      </c>
      <c r="E7073" s="1" t="s">
        <v>28</v>
      </c>
      <c r="F7073" s="2">
        <v>44200</v>
      </c>
      <c r="G7073" s="1" t="s">
        <v>19323</v>
      </c>
      <c r="H7073" s="1" t="s">
        <v>19324</v>
      </c>
      <c r="I7073" s="1" t="s">
        <v>52</v>
      </c>
      <c r="J7073" s="3" t="s">
        <v>33739</v>
      </c>
      <c r="K7073">
        <v>202</v>
      </c>
      <c r="L7073" s="1" t="s">
        <v>42</v>
      </c>
      <c r="M7073" s="2">
        <v>44213</v>
      </c>
      <c r="N7073" s="1" t="s">
        <v>43</v>
      </c>
      <c r="O7073" s="1" t="s">
        <v>32</v>
      </c>
      <c r="P7073" s="1">
        <f>_3___Healthcare_Data_v1[[#This Row],[Discharge Date]]-_3___Healthcare_Data_v1[[#This Row],[Date of Admission]]</f>
        <v>13</v>
      </c>
      <c r="Q7073" s="1">
        <f>IFERROR(_3___Healthcare_Data_v1[[#This Row],[ Billing Amount ]]/_3___Healthcare_Data_v1[[#This Row],[Days in Hospital]],0)</f>
        <v>914.67570461538457</v>
      </c>
      <c r="R7073" s="1" t="str">
        <f>IF(_3___Healthcare_Data_v1[[#This Row],[Age]]&gt;60,"Senior",IF(_3___Healthcare_Data_v1[[#This Row],[Age]]&gt;35,"Middle","Young"))</f>
        <v>Senior</v>
      </c>
    </row>
    <row r="7074" spans="1:18" x14ac:dyDescent="0.3">
      <c r="A7074" s="1" t="s">
        <v>19325</v>
      </c>
      <c r="B7074" s="1" t="s">
        <v>26732</v>
      </c>
      <c r="C7074" s="1" t="s">
        <v>26</v>
      </c>
      <c r="D7074" s="1" t="s">
        <v>62</v>
      </c>
      <c r="E7074" s="1" t="s">
        <v>26620</v>
      </c>
      <c r="F7074" s="2">
        <v>43921</v>
      </c>
      <c r="G7074" s="1" t="s">
        <v>11429</v>
      </c>
      <c r="H7074" s="1" t="s">
        <v>19326</v>
      </c>
      <c r="I7074" s="1" t="s">
        <v>52</v>
      </c>
      <c r="J7074" s="3" t="s">
        <v>33740</v>
      </c>
      <c r="K7074">
        <v>196</v>
      </c>
      <c r="L7074" s="1" t="s">
        <v>38</v>
      </c>
      <c r="M7074" s="2">
        <v>43940</v>
      </c>
      <c r="N7074" s="1" t="s">
        <v>31</v>
      </c>
      <c r="O7074" s="1" t="s">
        <v>44</v>
      </c>
      <c r="P7074" s="1">
        <f>_3___Healthcare_Data_v1[[#This Row],[Discharge Date]]-_3___Healthcare_Data_v1[[#This Row],[Date of Admission]]</f>
        <v>19</v>
      </c>
      <c r="Q7074" s="1">
        <f>IFERROR(_3___Healthcare_Data_v1[[#This Row],[ Billing Amount ]]/_3___Healthcare_Data_v1[[#This Row],[Days in Hospital]],0)</f>
        <v>216.40714652631581</v>
      </c>
      <c r="R7074" s="1" t="str">
        <f>IF(_3___Healthcare_Data_v1[[#This Row],[Age]]&gt;60,"Senior",IF(_3___Healthcare_Data_v1[[#This Row],[Age]]&gt;35,"Middle","Young"))</f>
        <v>Senior</v>
      </c>
    </row>
    <row r="7075" spans="1:18" x14ac:dyDescent="0.3">
      <c r="A7075" s="1" t="s">
        <v>19327</v>
      </c>
      <c r="B7075" s="1" t="s">
        <v>26980</v>
      </c>
      <c r="C7075" s="1" t="s">
        <v>26</v>
      </c>
      <c r="D7075" s="1" t="s">
        <v>114</v>
      </c>
      <c r="E7075" s="1" t="s">
        <v>26620</v>
      </c>
      <c r="F7075" s="2">
        <v>43801</v>
      </c>
      <c r="G7075" s="1" t="s">
        <v>19328</v>
      </c>
      <c r="H7075" s="1" t="s">
        <v>19329</v>
      </c>
      <c r="I7075" s="1" t="s">
        <v>60</v>
      </c>
      <c r="J7075" s="3" t="s">
        <v>33741</v>
      </c>
      <c r="K7075">
        <v>315</v>
      </c>
      <c r="L7075" s="1" t="s">
        <v>42</v>
      </c>
      <c r="M7075" s="2">
        <v>43812</v>
      </c>
      <c r="N7075" s="1" t="s">
        <v>48</v>
      </c>
      <c r="O7075" s="1" t="s">
        <v>24</v>
      </c>
      <c r="P7075" s="1">
        <f>_3___Healthcare_Data_v1[[#This Row],[Discharge Date]]-_3___Healthcare_Data_v1[[#This Row],[Date of Admission]]</f>
        <v>11</v>
      </c>
      <c r="Q7075" s="1">
        <f>IFERROR(_3___Healthcare_Data_v1[[#This Row],[ Billing Amount ]]/_3___Healthcare_Data_v1[[#This Row],[Days in Hospital]],0)</f>
        <v>2625.8400636363635</v>
      </c>
      <c r="R7075" s="1" t="str">
        <f>IF(_3___Healthcare_Data_v1[[#This Row],[Age]]&gt;60,"Senior",IF(_3___Healthcare_Data_v1[[#This Row],[Age]]&gt;35,"Middle","Young"))</f>
        <v>Senior</v>
      </c>
    </row>
    <row r="7076" spans="1:18" x14ac:dyDescent="0.3">
      <c r="A7076" s="1" t="s">
        <v>19330</v>
      </c>
      <c r="B7076" s="1" t="s">
        <v>26614</v>
      </c>
      <c r="C7076" s="1" t="s">
        <v>16</v>
      </c>
      <c r="D7076" s="1" t="s">
        <v>27</v>
      </c>
      <c r="E7076" s="1" t="s">
        <v>69</v>
      </c>
      <c r="F7076" s="2">
        <v>45127</v>
      </c>
      <c r="G7076" s="1" t="s">
        <v>19331</v>
      </c>
      <c r="H7076" s="1" t="s">
        <v>19332</v>
      </c>
      <c r="I7076" s="1" t="s">
        <v>56</v>
      </c>
      <c r="J7076" s="3" t="s">
        <v>33742</v>
      </c>
      <c r="K7076">
        <v>284</v>
      </c>
      <c r="L7076" s="1" t="s">
        <v>22</v>
      </c>
      <c r="M7076" s="2">
        <v>45150</v>
      </c>
      <c r="N7076" s="1" t="s">
        <v>43</v>
      </c>
      <c r="O7076" s="1" t="s">
        <v>24</v>
      </c>
      <c r="P7076" s="1">
        <f>_3___Healthcare_Data_v1[[#This Row],[Discharge Date]]-_3___Healthcare_Data_v1[[#This Row],[Date of Admission]]</f>
        <v>23</v>
      </c>
      <c r="Q7076" s="1">
        <f>IFERROR(_3___Healthcare_Data_v1[[#This Row],[ Billing Amount ]]/_3___Healthcare_Data_v1[[#This Row],[Days in Hospital]],0)</f>
        <v>979.46607130434779</v>
      </c>
      <c r="R7076" s="1" t="str">
        <f>IF(_3___Healthcare_Data_v1[[#This Row],[Age]]&gt;60,"Senior",IF(_3___Healthcare_Data_v1[[#This Row],[Age]]&gt;35,"Middle","Young"))</f>
        <v>Senior</v>
      </c>
    </row>
    <row r="7077" spans="1:18" x14ac:dyDescent="0.3">
      <c r="A7077" s="1" t="s">
        <v>19333</v>
      </c>
      <c r="B7077" s="1" t="s">
        <v>26866</v>
      </c>
      <c r="C7077" s="1" t="s">
        <v>16</v>
      </c>
      <c r="D7077" s="1" t="s">
        <v>27</v>
      </c>
      <c r="E7077" s="1" t="s">
        <v>26620</v>
      </c>
      <c r="F7077" s="2">
        <v>44792</v>
      </c>
      <c r="G7077" s="1" t="s">
        <v>9654</v>
      </c>
      <c r="H7077" s="1" t="s">
        <v>19334</v>
      </c>
      <c r="I7077" s="1" t="s">
        <v>26607</v>
      </c>
      <c r="J7077" s="3" t="s">
        <v>33743</v>
      </c>
      <c r="K7077">
        <v>500</v>
      </c>
      <c r="L7077" s="1" t="s">
        <v>42</v>
      </c>
      <c r="M7077" s="2">
        <v>44810</v>
      </c>
      <c r="N7077" s="1" t="s">
        <v>48</v>
      </c>
      <c r="O7077" s="1" t="s">
        <v>32</v>
      </c>
      <c r="P7077" s="1">
        <f>_3___Healthcare_Data_v1[[#This Row],[Discharge Date]]-_3___Healthcare_Data_v1[[#This Row],[Date of Admission]]</f>
        <v>18</v>
      </c>
      <c r="Q7077" s="1">
        <f>IFERROR(_3___Healthcare_Data_v1[[#This Row],[ Billing Amount ]]/_3___Healthcare_Data_v1[[#This Row],[Days in Hospital]],0)</f>
        <v>1094.7872483333333</v>
      </c>
      <c r="R7077" s="1" t="str">
        <f>IF(_3___Healthcare_Data_v1[[#This Row],[Age]]&gt;60,"Senior",IF(_3___Healthcare_Data_v1[[#This Row],[Age]]&gt;35,"Middle","Young"))</f>
        <v>Senior</v>
      </c>
    </row>
    <row r="7078" spans="1:18" x14ac:dyDescent="0.3">
      <c r="A7078" s="1" t="s">
        <v>19335</v>
      </c>
      <c r="B7078" s="1" t="s">
        <v>26617</v>
      </c>
      <c r="C7078" s="1" t="s">
        <v>26</v>
      </c>
      <c r="D7078" s="1" t="s">
        <v>34</v>
      </c>
      <c r="E7078" s="1" t="s">
        <v>26620</v>
      </c>
      <c r="F7078" s="2">
        <v>44628</v>
      </c>
      <c r="G7078" s="1" t="s">
        <v>19336</v>
      </c>
      <c r="H7078" s="1" t="s">
        <v>19337</v>
      </c>
      <c r="I7078" s="1" t="s">
        <v>21</v>
      </c>
      <c r="J7078" s="3" t="s">
        <v>33744</v>
      </c>
      <c r="K7078">
        <v>346</v>
      </c>
      <c r="L7078" s="1" t="s">
        <v>42</v>
      </c>
      <c r="M7078" s="2">
        <v>44650</v>
      </c>
      <c r="N7078" s="1" t="s">
        <v>48</v>
      </c>
      <c r="O7078" s="1" t="s">
        <v>24</v>
      </c>
      <c r="P7078" s="1">
        <f>_3___Healthcare_Data_v1[[#This Row],[Discharge Date]]-_3___Healthcare_Data_v1[[#This Row],[Date of Admission]]</f>
        <v>22</v>
      </c>
      <c r="Q7078" s="1">
        <f>IFERROR(_3___Healthcare_Data_v1[[#This Row],[ Billing Amount ]]/_3___Healthcare_Data_v1[[#This Row],[Days in Hospital]],0)</f>
        <v>874.83242363636373</v>
      </c>
      <c r="R7078" s="1" t="str">
        <f>IF(_3___Healthcare_Data_v1[[#This Row],[Age]]&gt;60,"Senior",IF(_3___Healthcare_Data_v1[[#This Row],[Age]]&gt;35,"Middle","Young"))</f>
        <v>Senior</v>
      </c>
    </row>
    <row r="7079" spans="1:18" x14ac:dyDescent="0.3">
      <c r="A7079" s="1" t="s">
        <v>1029</v>
      </c>
      <c r="B7079" s="1" t="s">
        <v>26732</v>
      </c>
      <c r="C7079" s="1" t="s">
        <v>26</v>
      </c>
      <c r="D7079" s="1" t="s">
        <v>17</v>
      </c>
      <c r="E7079" s="1" t="s">
        <v>26620</v>
      </c>
      <c r="F7079" s="2">
        <v>44811</v>
      </c>
      <c r="G7079" s="1" t="s">
        <v>8992</v>
      </c>
      <c r="H7079" s="1" t="s">
        <v>19338</v>
      </c>
      <c r="I7079" s="1" t="s">
        <v>26607</v>
      </c>
      <c r="J7079" s="3" t="s">
        <v>33745</v>
      </c>
      <c r="K7079">
        <v>192</v>
      </c>
      <c r="L7079" s="1" t="s">
        <v>42</v>
      </c>
      <c r="M7079" s="2">
        <v>44816</v>
      </c>
      <c r="N7079" s="1" t="s">
        <v>23</v>
      </c>
      <c r="O7079" s="1" t="s">
        <v>24</v>
      </c>
      <c r="P7079" s="1">
        <f>_3___Healthcare_Data_v1[[#This Row],[Discharge Date]]-_3___Healthcare_Data_v1[[#This Row],[Date of Admission]]</f>
        <v>5</v>
      </c>
      <c r="Q7079" s="1">
        <f>IFERROR(_3___Healthcare_Data_v1[[#This Row],[ Billing Amount ]]/_3___Healthcare_Data_v1[[#This Row],[Days in Hospital]],0)</f>
        <v>3364.8326280000001</v>
      </c>
      <c r="R7079" s="1" t="str">
        <f>IF(_3___Healthcare_Data_v1[[#This Row],[Age]]&gt;60,"Senior",IF(_3___Healthcare_Data_v1[[#This Row],[Age]]&gt;35,"Middle","Young"))</f>
        <v>Senior</v>
      </c>
    </row>
    <row r="7080" spans="1:18" x14ac:dyDescent="0.3">
      <c r="A7080" s="1" t="s">
        <v>19339</v>
      </c>
      <c r="B7080" s="1" t="s">
        <v>26873</v>
      </c>
      <c r="C7080" s="1" t="s">
        <v>16</v>
      </c>
      <c r="D7080" s="1" t="s">
        <v>62</v>
      </c>
      <c r="E7080" s="1" t="s">
        <v>69</v>
      </c>
      <c r="F7080" s="2">
        <v>43523</v>
      </c>
      <c r="G7080" s="1" t="s">
        <v>19340</v>
      </c>
      <c r="H7080" s="1" t="s">
        <v>19341</v>
      </c>
      <c r="I7080" s="1" t="s">
        <v>56</v>
      </c>
      <c r="J7080" s="3" t="s">
        <v>33746</v>
      </c>
      <c r="K7080">
        <v>182</v>
      </c>
      <c r="L7080" s="1" t="s">
        <v>22</v>
      </c>
      <c r="M7080" s="2">
        <v>43530</v>
      </c>
      <c r="N7080" s="1" t="s">
        <v>23</v>
      </c>
      <c r="O7080" s="1" t="s">
        <v>24</v>
      </c>
      <c r="P7080" s="1">
        <f>_3___Healthcare_Data_v1[[#This Row],[Discharge Date]]-_3___Healthcare_Data_v1[[#This Row],[Date of Admission]]</f>
        <v>7</v>
      </c>
      <c r="Q7080" s="1">
        <f>IFERROR(_3___Healthcare_Data_v1[[#This Row],[ Billing Amount ]]/_3___Healthcare_Data_v1[[#This Row],[Days in Hospital]],0)</f>
        <v>9706.9489371428554</v>
      </c>
      <c r="R7080" s="1" t="str">
        <f>IF(_3___Healthcare_Data_v1[[#This Row],[Age]]&gt;60,"Senior",IF(_3___Healthcare_Data_v1[[#This Row],[Age]]&gt;35,"Middle","Young"))</f>
        <v>Senior</v>
      </c>
    </row>
    <row r="7081" spans="1:18" x14ac:dyDescent="0.3">
      <c r="A7081" s="1" t="s">
        <v>4055</v>
      </c>
      <c r="B7081" s="1" t="s">
        <v>26822</v>
      </c>
      <c r="C7081" s="1" t="s">
        <v>16</v>
      </c>
      <c r="D7081" s="1" t="s">
        <v>27</v>
      </c>
      <c r="E7081" s="1" t="s">
        <v>26615</v>
      </c>
      <c r="F7081" s="2">
        <v>44085</v>
      </c>
      <c r="G7081" s="1" t="s">
        <v>19342</v>
      </c>
      <c r="H7081" s="1" t="s">
        <v>19201</v>
      </c>
      <c r="I7081" s="1" t="s">
        <v>26607</v>
      </c>
      <c r="J7081" s="3" t="s">
        <v>33747</v>
      </c>
      <c r="K7081">
        <v>178</v>
      </c>
      <c r="L7081" s="1" t="s">
        <v>38</v>
      </c>
      <c r="M7081" s="2">
        <v>44109</v>
      </c>
      <c r="N7081" s="1" t="s">
        <v>43</v>
      </c>
      <c r="O7081" s="1" t="s">
        <v>24</v>
      </c>
      <c r="P7081" s="1">
        <f>_3___Healthcare_Data_v1[[#This Row],[Discharge Date]]-_3___Healthcare_Data_v1[[#This Row],[Date of Admission]]</f>
        <v>24</v>
      </c>
      <c r="Q7081" s="1">
        <f>IFERROR(_3___Healthcare_Data_v1[[#This Row],[ Billing Amount ]]/_3___Healthcare_Data_v1[[#This Row],[Days in Hospital]],0)</f>
        <v>1196.7307845833334</v>
      </c>
      <c r="R7081" s="1" t="str">
        <f>IF(_3___Healthcare_Data_v1[[#This Row],[Age]]&gt;60,"Senior",IF(_3___Healthcare_Data_v1[[#This Row],[Age]]&gt;35,"Middle","Young"))</f>
        <v>Senior</v>
      </c>
    </row>
    <row r="7082" spans="1:18" x14ac:dyDescent="0.3">
      <c r="A7082" s="1" t="s">
        <v>19343</v>
      </c>
      <c r="B7082" s="1" t="s">
        <v>26695</v>
      </c>
      <c r="C7082" s="1" t="s">
        <v>26</v>
      </c>
      <c r="D7082" s="1" t="s">
        <v>89</v>
      </c>
      <c r="E7082" s="1" t="s">
        <v>26620</v>
      </c>
      <c r="F7082" s="2">
        <v>44824</v>
      </c>
      <c r="G7082" s="1" t="s">
        <v>19344</v>
      </c>
      <c r="H7082" s="1" t="s">
        <v>19345</v>
      </c>
      <c r="I7082" s="1" t="s">
        <v>21</v>
      </c>
      <c r="J7082" s="3" t="s">
        <v>33748</v>
      </c>
      <c r="K7082">
        <v>337</v>
      </c>
      <c r="L7082" s="1" t="s">
        <v>38</v>
      </c>
      <c r="M7082" s="2">
        <v>44828</v>
      </c>
      <c r="N7082" s="1" t="s">
        <v>48</v>
      </c>
      <c r="O7082" s="1" t="s">
        <v>32</v>
      </c>
      <c r="P7082" s="1">
        <f>_3___Healthcare_Data_v1[[#This Row],[Discharge Date]]-_3___Healthcare_Data_v1[[#This Row],[Date of Admission]]</f>
        <v>4</v>
      </c>
      <c r="Q7082" s="1">
        <f>IFERROR(_3___Healthcare_Data_v1[[#This Row],[ Billing Amount ]]/_3___Healthcare_Data_v1[[#This Row],[Days in Hospital]],0)</f>
        <v>4640.9641799999999</v>
      </c>
      <c r="R7082" s="1" t="str">
        <f>IF(_3___Healthcare_Data_v1[[#This Row],[Age]]&gt;60,"Senior",IF(_3___Healthcare_Data_v1[[#This Row],[Age]]&gt;35,"Middle","Young"))</f>
        <v>Senior</v>
      </c>
    </row>
    <row r="7083" spans="1:18" x14ac:dyDescent="0.3">
      <c r="A7083" s="1" t="s">
        <v>19346</v>
      </c>
      <c r="B7083" s="1" t="s">
        <v>26720</v>
      </c>
      <c r="C7083" s="1" t="s">
        <v>16</v>
      </c>
      <c r="D7083" s="1" t="s">
        <v>34</v>
      </c>
      <c r="E7083" s="1" t="s">
        <v>69</v>
      </c>
      <c r="F7083" s="2">
        <v>43548</v>
      </c>
      <c r="G7083" s="1" t="s">
        <v>19347</v>
      </c>
      <c r="H7083" s="1" t="s">
        <v>19348</v>
      </c>
      <c r="I7083" s="1" t="s">
        <v>26607</v>
      </c>
      <c r="J7083" s="3" t="s">
        <v>33749</v>
      </c>
      <c r="K7083">
        <v>107</v>
      </c>
      <c r="L7083" s="1" t="s">
        <v>22</v>
      </c>
      <c r="M7083" s="2">
        <v>43551</v>
      </c>
      <c r="N7083" s="1" t="s">
        <v>43</v>
      </c>
      <c r="O7083" s="1" t="s">
        <v>24</v>
      </c>
      <c r="P7083" s="1">
        <f>_3___Healthcare_Data_v1[[#This Row],[Discharge Date]]-_3___Healthcare_Data_v1[[#This Row],[Date of Admission]]</f>
        <v>3</v>
      </c>
      <c r="Q7083" s="1">
        <f>IFERROR(_3___Healthcare_Data_v1[[#This Row],[ Billing Amount ]]/_3___Healthcare_Data_v1[[#This Row],[Days in Hospital]],0)</f>
        <v>19652.73719</v>
      </c>
      <c r="R7083" s="1" t="str">
        <f>IF(_3___Healthcare_Data_v1[[#This Row],[Age]]&gt;60,"Senior",IF(_3___Healthcare_Data_v1[[#This Row],[Age]]&gt;35,"Middle","Young"))</f>
        <v>Senior</v>
      </c>
    </row>
    <row r="7084" spans="1:18" x14ac:dyDescent="0.3">
      <c r="A7084" s="1" t="s">
        <v>19349</v>
      </c>
      <c r="B7084" s="1" t="s">
        <v>26967</v>
      </c>
      <c r="C7084" s="1" t="s">
        <v>16</v>
      </c>
      <c r="D7084" s="1" t="s">
        <v>49</v>
      </c>
      <c r="E7084" s="1" t="s">
        <v>26615</v>
      </c>
      <c r="F7084" s="2">
        <v>44780</v>
      </c>
      <c r="G7084" s="1" t="s">
        <v>19350</v>
      </c>
      <c r="H7084" s="1" t="s">
        <v>19351</v>
      </c>
      <c r="I7084" s="1" t="s">
        <v>60</v>
      </c>
      <c r="J7084" s="3" t="s">
        <v>33750</v>
      </c>
      <c r="K7084">
        <v>135</v>
      </c>
      <c r="L7084" s="1" t="s">
        <v>42</v>
      </c>
      <c r="M7084" s="2">
        <v>44787</v>
      </c>
      <c r="N7084" s="1" t="s">
        <v>48</v>
      </c>
      <c r="O7084" s="1" t="s">
        <v>24</v>
      </c>
      <c r="P7084" s="1">
        <f>_3___Healthcare_Data_v1[[#This Row],[Discharge Date]]-_3___Healthcare_Data_v1[[#This Row],[Date of Admission]]</f>
        <v>7</v>
      </c>
      <c r="Q7084" s="1">
        <f>IFERROR(_3___Healthcare_Data_v1[[#This Row],[ Billing Amount ]]/_3___Healthcare_Data_v1[[#This Row],[Days in Hospital]],0)</f>
        <v>1404.7201065714287</v>
      </c>
      <c r="R7084" s="1" t="str">
        <f>IF(_3___Healthcare_Data_v1[[#This Row],[Age]]&gt;60,"Senior",IF(_3___Healthcare_Data_v1[[#This Row],[Age]]&gt;35,"Middle","Young"))</f>
        <v>Senior</v>
      </c>
    </row>
    <row r="7085" spans="1:18" x14ac:dyDescent="0.3">
      <c r="A7085" s="1" t="s">
        <v>4594</v>
      </c>
      <c r="B7085" s="1" t="s">
        <v>26798</v>
      </c>
      <c r="C7085" s="1" t="s">
        <v>16</v>
      </c>
      <c r="D7085" s="1" t="s">
        <v>17</v>
      </c>
      <c r="E7085" s="1" t="s">
        <v>69</v>
      </c>
      <c r="F7085" s="2">
        <v>44977</v>
      </c>
      <c r="G7085" s="1" t="s">
        <v>19352</v>
      </c>
      <c r="H7085" s="1" t="s">
        <v>19353</v>
      </c>
      <c r="I7085" s="1" t="s">
        <v>26607</v>
      </c>
      <c r="J7085" s="3" t="s">
        <v>33751</v>
      </c>
      <c r="K7085">
        <v>448</v>
      </c>
      <c r="L7085" s="1" t="s">
        <v>38</v>
      </c>
      <c r="M7085" s="2">
        <v>45007</v>
      </c>
      <c r="N7085" s="1" t="s">
        <v>84</v>
      </c>
      <c r="O7085" s="1" t="s">
        <v>44</v>
      </c>
      <c r="P7085" s="1">
        <f>_3___Healthcare_Data_v1[[#This Row],[Discharge Date]]-_3___Healthcare_Data_v1[[#This Row],[Date of Admission]]</f>
        <v>30</v>
      </c>
      <c r="Q7085" s="1">
        <f>IFERROR(_3___Healthcare_Data_v1[[#This Row],[ Billing Amount ]]/_3___Healthcare_Data_v1[[#This Row],[Days in Hospital]],0)</f>
        <v>2141.1577196666667</v>
      </c>
      <c r="R7085" s="1" t="str">
        <f>IF(_3___Healthcare_Data_v1[[#This Row],[Age]]&gt;60,"Senior",IF(_3___Healthcare_Data_v1[[#This Row],[Age]]&gt;35,"Middle","Young"))</f>
        <v>Senior</v>
      </c>
    </row>
    <row r="7086" spans="1:18" x14ac:dyDescent="0.3">
      <c r="A7086" s="1" t="s">
        <v>19354</v>
      </c>
      <c r="B7086" s="1" t="s">
        <v>26795</v>
      </c>
      <c r="C7086" s="1" t="s">
        <v>16</v>
      </c>
      <c r="D7086" s="1" t="s">
        <v>17</v>
      </c>
      <c r="E7086" s="1" t="s">
        <v>35</v>
      </c>
      <c r="F7086" s="2">
        <v>43924</v>
      </c>
      <c r="G7086" s="1" t="s">
        <v>19355</v>
      </c>
      <c r="H7086" s="1" t="s">
        <v>19356</v>
      </c>
      <c r="I7086" s="1" t="s">
        <v>26607</v>
      </c>
      <c r="J7086" s="3" t="s">
        <v>33752</v>
      </c>
      <c r="K7086">
        <v>441</v>
      </c>
      <c r="L7086" s="1" t="s">
        <v>22</v>
      </c>
      <c r="M7086" s="2">
        <v>43926</v>
      </c>
      <c r="N7086" s="1" t="s">
        <v>84</v>
      </c>
      <c r="O7086" s="1" t="s">
        <v>32</v>
      </c>
      <c r="P7086" s="1">
        <f>_3___Healthcare_Data_v1[[#This Row],[Discharge Date]]-_3___Healthcare_Data_v1[[#This Row],[Date of Admission]]</f>
        <v>2</v>
      </c>
      <c r="Q7086" s="1">
        <f>IFERROR(_3___Healthcare_Data_v1[[#This Row],[ Billing Amount ]]/_3___Healthcare_Data_v1[[#This Row],[Days in Hospital]],0)</f>
        <v>4154.6596955000005</v>
      </c>
      <c r="R7086" s="1" t="str">
        <f>IF(_3___Healthcare_Data_v1[[#This Row],[Age]]&gt;60,"Senior",IF(_3___Healthcare_Data_v1[[#This Row],[Age]]&gt;35,"Middle","Young"))</f>
        <v>Senior</v>
      </c>
    </row>
    <row r="7087" spans="1:18" x14ac:dyDescent="0.3">
      <c r="A7087" s="1" t="s">
        <v>19357</v>
      </c>
      <c r="B7087" s="1" t="s">
        <v>26850</v>
      </c>
      <c r="C7087" s="1" t="s">
        <v>16</v>
      </c>
      <c r="D7087" s="1" t="s">
        <v>62</v>
      </c>
      <c r="E7087" s="1" t="s">
        <v>35</v>
      </c>
      <c r="F7087" s="2">
        <v>44044</v>
      </c>
      <c r="G7087" s="1" t="s">
        <v>19358</v>
      </c>
      <c r="H7087" s="1" t="s">
        <v>19359</v>
      </c>
      <c r="I7087" s="1" t="s">
        <v>52</v>
      </c>
      <c r="J7087" s="3" t="s">
        <v>33753</v>
      </c>
      <c r="K7087">
        <v>300</v>
      </c>
      <c r="L7087" s="1" t="s">
        <v>22</v>
      </c>
      <c r="M7087" s="2">
        <v>44065</v>
      </c>
      <c r="N7087" s="1" t="s">
        <v>48</v>
      </c>
      <c r="O7087" s="1" t="s">
        <v>24</v>
      </c>
      <c r="P7087" s="1">
        <f>_3___Healthcare_Data_v1[[#This Row],[Discharge Date]]-_3___Healthcare_Data_v1[[#This Row],[Date of Admission]]</f>
        <v>21</v>
      </c>
      <c r="Q7087" s="1">
        <f>IFERROR(_3___Healthcare_Data_v1[[#This Row],[ Billing Amount ]]/_3___Healthcare_Data_v1[[#This Row],[Days in Hospital]],0)</f>
        <v>107.22073842857142</v>
      </c>
      <c r="R7087" s="1" t="str">
        <f>IF(_3___Healthcare_Data_v1[[#This Row],[Age]]&gt;60,"Senior",IF(_3___Healthcare_Data_v1[[#This Row],[Age]]&gt;35,"Middle","Young"))</f>
        <v>Senior</v>
      </c>
    </row>
    <row r="7088" spans="1:18" x14ac:dyDescent="0.3">
      <c r="A7088" s="1" t="s">
        <v>19360</v>
      </c>
      <c r="B7088" s="1" t="s">
        <v>26661</v>
      </c>
      <c r="C7088" s="1" t="s">
        <v>26</v>
      </c>
      <c r="D7088" s="1" t="s">
        <v>27</v>
      </c>
      <c r="E7088" s="1" t="s">
        <v>26620</v>
      </c>
      <c r="F7088" s="2">
        <v>44732</v>
      </c>
      <c r="G7088" s="1" t="s">
        <v>19361</v>
      </c>
      <c r="H7088" s="1" t="s">
        <v>1997</v>
      </c>
      <c r="I7088" s="1" t="s">
        <v>26607</v>
      </c>
      <c r="J7088" s="3" t="s">
        <v>33754</v>
      </c>
      <c r="K7088">
        <v>213</v>
      </c>
      <c r="L7088" s="1" t="s">
        <v>38</v>
      </c>
      <c r="M7088" s="2">
        <v>44739</v>
      </c>
      <c r="N7088" s="1" t="s">
        <v>23</v>
      </c>
      <c r="O7088" s="1" t="s">
        <v>24</v>
      </c>
      <c r="P7088" s="1">
        <f>_3___Healthcare_Data_v1[[#This Row],[Discharge Date]]-_3___Healthcare_Data_v1[[#This Row],[Date of Admission]]</f>
        <v>7</v>
      </c>
      <c r="Q7088" s="1">
        <f>IFERROR(_3___Healthcare_Data_v1[[#This Row],[ Billing Amount ]]/_3___Healthcare_Data_v1[[#This Row],[Days in Hospital]],0)</f>
        <v>3710.2007014285714</v>
      </c>
      <c r="R7088" s="1" t="str">
        <f>IF(_3___Healthcare_Data_v1[[#This Row],[Age]]&gt;60,"Senior",IF(_3___Healthcare_Data_v1[[#This Row],[Age]]&gt;35,"Middle","Young"))</f>
        <v>Senior</v>
      </c>
    </row>
    <row r="7089" spans="1:18" x14ac:dyDescent="0.3">
      <c r="A7089" s="1" t="s">
        <v>18324</v>
      </c>
      <c r="B7089" s="1" t="s">
        <v>26628</v>
      </c>
      <c r="C7089" s="1" t="s">
        <v>16</v>
      </c>
      <c r="D7089" s="1" t="s">
        <v>229</v>
      </c>
      <c r="E7089" s="1" t="s">
        <v>35</v>
      </c>
      <c r="F7089" s="2">
        <v>43537</v>
      </c>
      <c r="G7089" s="1" t="s">
        <v>19362</v>
      </c>
      <c r="H7089" s="1" t="s">
        <v>19363</v>
      </c>
      <c r="I7089" s="1" t="s">
        <v>21</v>
      </c>
      <c r="J7089" s="3" t="s">
        <v>33755</v>
      </c>
      <c r="K7089">
        <v>286</v>
      </c>
      <c r="L7089" s="1" t="s">
        <v>38</v>
      </c>
      <c r="M7089" s="2">
        <v>43542</v>
      </c>
      <c r="N7089" s="1" t="s">
        <v>84</v>
      </c>
      <c r="O7089" s="1" t="s">
        <v>32</v>
      </c>
      <c r="P7089" s="1">
        <f>_3___Healthcare_Data_v1[[#This Row],[Discharge Date]]-_3___Healthcare_Data_v1[[#This Row],[Date of Admission]]</f>
        <v>5</v>
      </c>
      <c r="Q7089" s="1">
        <f>IFERROR(_3___Healthcare_Data_v1[[#This Row],[ Billing Amount ]]/_3___Healthcare_Data_v1[[#This Row],[Days in Hospital]],0)</f>
        <v>3661.6334179999999</v>
      </c>
      <c r="R7089" s="1" t="str">
        <f>IF(_3___Healthcare_Data_v1[[#This Row],[Age]]&gt;60,"Senior",IF(_3___Healthcare_Data_v1[[#This Row],[Age]]&gt;35,"Middle","Young"))</f>
        <v>Senior</v>
      </c>
    </row>
    <row r="7090" spans="1:18" x14ac:dyDescent="0.3">
      <c r="A7090" s="1" t="s">
        <v>19364</v>
      </c>
      <c r="B7090" s="1" t="s">
        <v>26779</v>
      </c>
      <c r="C7090" s="1" t="s">
        <v>16</v>
      </c>
      <c r="D7090" s="1" t="s">
        <v>17</v>
      </c>
      <c r="E7090" s="1" t="s">
        <v>18</v>
      </c>
      <c r="F7090" s="2">
        <v>44080</v>
      </c>
      <c r="G7090" s="1" t="s">
        <v>19365</v>
      </c>
      <c r="H7090" s="1" t="s">
        <v>797</v>
      </c>
      <c r="I7090" s="1" t="s">
        <v>21</v>
      </c>
      <c r="J7090" s="3" t="s">
        <v>33756</v>
      </c>
      <c r="K7090">
        <v>195</v>
      </c>
      <c r="L7090" s="1" t="s">
        <v>42</v>
      </c>
      <c r="M7090" s="2">
        <v>44105</v>
      </c>
      <c r="N7090" s="1" t="s">
        <v>31</v>
      </c>
      <c r="O7090" s="1" t="s">
        <v>24</v>
      </c>
      <c r="P7090" s="1">
        <f>_3___Healthcare_Data_v1[[#This Row],[Discharge Date]]-_3___Healthcare_Data_v1[[#This Row],[Date of Admission]]</f>
        <v>25</v>
      </c>
      <c r="Q7090" s="1">
        <f>IFERROR(_3___Healthcare_Data_v1[[#This Row],[ Billing Amount ]]/_3___Healthcare_Data_v1[[#This Row],[Days in Hospital]],0)</f>
        <v>1536.6663804</v>
      </c>
      <c r="R7090" s="1" t="str">
        <f>IF(_3___Healthcare_Data_v1[[#This Row],[Age]]&gt;60,"Senior",IF(_3___Healthcare_Data_v1[[#This Row],[Age]]&gt;35,"Middle","Young"))</f>
        <v>Senior</v>
      </c>
    </row>
    <row r="7091" spans="1:18" x14ac:dyDescent="0.3">
      <c r="A7091" s="1" t="s">
        <v>19366</v>
      </c>
      <c r="B7091" s="1" t="s">
        <v>26610</v>
      </c>
      <c r="C7091" s="1" t="s">
        <v>26</v>
      </c>
      <c r="D7091" s="1" t="s">
        <v>27</v>
      </c>
      <c r="E7091" s="1" t="s">
        <v>18</v>
      </c>
      <c r="F7091" s="2">
        <v>43550</v>
      </c>
      <c r="G7091" s="1" t="s">
        <v>10772</v>
      </c>
      <c r="H7091" s="1" t="s">
        <v>19367</v>
      </c>
      <c r="I7091" s="1" t="s">
        <v>52</v>
      </c>
      <c r="J7091" s="3" t="s">
        <v>33757</v>
      </c>
      <c r="K7091">
        <v>428</v>
      </c>
      <c r="L7091" s="1" t="s">
        <v>22</v>
      </c>
      <c r="M7091" s="2">
        <v>43552</v>
      </c>
      <c r="N7091" s="1" t="s">
        <v>23</v>
      </c>
      <c r="O7091" s="1" t="s">
        <v>24</v>
      </c>
      <c r="P7091" s="1">
        <f>_3___Healthcare_Data_v1[[#This Row],[Discharge Date]]-_3___Healthcare_Data_v1[[#This Row],[Date of Admission]]</f>
        <v>2</v>
      </c>
      <c r="Q7091" s="1">
        <f>IFERROR(_3___Healthcare_Data_v1[[#This Row],[ Billing Amount ]]/_3___Healthcare_Data_v1[[#This Row],[Days in Hospital]],0)</f>
        <v>1276.5542925</v>
      </c>
      <c r="R7091" s="1" t="str">
        <f>IF(_3___Healthcare_Data_v1[[#This Row],[Age]]&gt;60,"Senior",IF(_3___Healthcare_Data_v1[[#This Row],[Age]]&gt;35,"Middle","Young"))</f>
        <v>Senior</v>
      </c>
    </row>
    <row r="7092" spans="1:18" x14ac:dyDescent="0.3">
      <c r="A7092" s="1" t="s">
        <v>19368</v>
      </c>
      <c r="B7092" s="1" t="s">
        <v>26664</v>
      </c>
      <c r="C7092" s="1" t="s">
        <v>26</v>
      </c>
      <c r="D7092" s="1" t="s">
        <v>89</v>
      </c>
      <c r="E7092" s="1" t="s">
        <v>35</v>
      </c>
      <c r="F7092" s="2">
        <v>43640</v>
      </c>
      <c r="G7092" s="1" t="s">
        <v>19369</v>
      </c>
      <c r="H7092" s="1" t="s">
        <v>13211</v>
      </c>
      <c r="I7092" s="1" t="s">
        <v>56</v>
      </c>
      <c r="J7092" s="3" t="s">
        <v>33758</v>
      </c>
      <c r="K7092">
        <v>404</v>
      </c>
      <c r="L7092" s="1" t="s">
        <v>38</v>
      </c>
      <c r="M7092" s="2">
        <v>43664</v>
      </c>
      <c r="N7092" s="1" t="s">
        <v>48</v>
      </c>
      <c r="O7092" s="1" t="s">
        <v>44</v>
      </c>
      <c r="P7092" s="1">
        <f>_3___Healthcare_Data_v1[[#This Row],[Discharge Date]]-_3___Healthcare_Data_v1[[#This Row],[Date of Admission]]</f>
        <v>24</v>
      </c>
      <c r="Q7092" s="1">
        <f>IFERROR(_3___Healthcare_Data_v1[[#This Row],[ Billing Amount ]]/_3___Healthcare_Data_v1[[#This Row],[Days in Hospital]],0)</f>
        <v>367.62846095833333</v>
      </c>
      <c r="R7092" s="1" t="str">
        <f>IF(_3___Healthcare_Data_v1[[#This Row],[Age]]&gt;60,"Senior",IF(_3___Healthcare_Data_v1[[#This Row],[Age]]&gt;35,"Middle","Young"))</f>
        <v>Senior</v>
      </c>
    </row>
    <row r="7093" spans="1:18" x14ac:dyDescent="0.3">
      <c r="A7093" s="1" t="s">
        <v>19370</v>
      </c>
      <c r="B7093" s="1" t="s">
        <v>26634</v>
      </c>
      <c r="C7093" s="1" t="s">
        <v>16</v>
      </c>
      <c r="D7093" s="1" t="s">
        <v>49</v>
      </c>
      <c r="E7093" s="1" t="s">
        <v>28</v>
      </c>
      <c r="F7093" s="2">
        <v>44398</v>
      </c>
      <c r="G7093" s="1" t="s">
        <v>19371</v>
      </c>
      <c r="H7093" s="1" t="s">
        <v>19372</v>
      </c>
      <c r="I7093" s="1" t="s">
        <v>56</v>
      </c>
      <c r="J7093" s="3" t="s">
        <v>33759</v>
      </c>
      <c r="K7093">
        <v>113</v>
      </c>
      <c r="L7093" s="1" t="s">
        <v>38</v>
      </c>
      <c r="M7093" s="2">
        <v>44427</v>
      </c>
      <c r="N7093" s="1" t="s">
        <v>31</v>
      </c>
      <c r="O7093" s="1" t="s">
        <v>24</v>
      </c>
      <c r="P7093" s="1">
        <f>_3___Healthcare_Data_v1[[#This Row],[Discharge Date]]-_3___Healthcare_Data_v1[[#This Row],[Date of Admission]]</f>
        <v>29</v>
      </c>
      <c r="Q7093" s="1">
        <f>IFERROR(_3___Healthcare_Data_v1[[#This Row],[ Billing Amount ]]/_3___Healthcare_Data_v1[[#This Row],[Days in Hospital]],0)</f>
        <v>326.79037</v>
      </c>
      <c r="R7093" s="1" t="str">
        <f>IF(_3___Healthcare_Data_v1[[#This Row],[Age]]&gt;60,"Senior",IF(_3___Healthcare_Data_v1[[#This Row],[Age]]&gt;35,"Middle","Young"))</f>
        <v>Senior</v>
      </c>
    </row>
    <row r="7094" spans="1:18" x14ac:dyDescent="0.3">
      <c r="A7094" s="1" t="s">
        <v>19373</v>
      </c>
      <c r="B7094" s="1" t="s">
        <v>26745</v>
      </c>
      <c r="C7094" s="1" t="s">
        <v>16</v>
      </c>
      <c r="D7094" s="1" t="s">
        <v>34</v>
      </c>
      <c r="E7094" s="1" t="s">
        <v>26615</v>
      </c>
      <c r="F7094" s="2">
        <v>43684</v>
      </c>
      <c r="G7094" s="1" t="s">
        <v>19204</v>
      </c>
      <c r="H7094" s="1" t="s">
        <v>19374</v>
      </c>
      <c r="I7094" s="1" t="s">
        <v>21</v>
      </c>
      <c r="J7094" s="3" t="s">
        <v>33760</v>
      </c>
      <c r="K7094">
        <v>174</v>
      </c>
      <c r="L7094" s="1" t="s">
        <v>22</v>
      </c>
      <c r="M7094" s="2">
        <v>43690</v>
      </c>
      <c r="N7094" s="1" t="s">
        <v>23</v>
      </c>
      <c r="O7094" s="1" t="s">
        <v>44</v>
      </c>
      <c r="P7094" s="1">
        <f>_3___Healthcare_Data_v1[[#This Row],[Discharge Date]]-_3___Healthcare_Data_v1[[#This Row],[Date of Admission]]</f>
        <v>6</v>
      </c>
      <c r="Q7094" s="1">
        <f>IFERROR(_3___Healthcare_Data_v1[[#This Row],[ Billing Amount ]]/_3___Healthcare_Data_v1[[#This Row],[Days in Hospital]],0)</f>
        <v>5207.6565683333329</v>
      </c>
      <c r="R7094" s="1" t="str">
        <f>IF(_3___Healthcare_Data_v1[[#This Row],[Age]]&gt;60,"Senior",IF(_3___Healthcare_Data_v1[[#This Row],[Age]]&gt;35,"Middle","Young"))</f>
        <v>Senior</v>
      </c>
    </row>
    <row r="7095" spans="1:18" x14ac:dyDescent="0.3">
      <c r="A7095" s="1" t="s">
        <v>1533</v>
      </c>
      <c r="B7095" s="1" t="s">
        <v>26750</v>
      </c>
      <c r="C7095" s="1" t="s">
        <v>26</v>
      </c>
      <c r="D7095" s="1" t="s">
        <v>17</v>
      </c>
      <c r="E7095" s="1" t="s">
        <v>69</v>
      </c>
      <c r="F7095" s="2">
        <v>43931</v>
      </c>
      <c r="G7095" s="1" t="s">
        <v>19375</v>
      </c>
      <c r="H7095" s="1" t="s">
        <v>19376</v>
      </c>
      <c r="I7095" s="1" t="s">
        <v>26607</v>
      </c>
      <c r="J7095" s="3" t="s">
        <v>33761</v>
      </c>
      <c r="K7095">
        <v>452</v>
      </c>
      <c r="L7095" s="1" t="s">
        <v>38</v>
      </c>
      <c r="M7095" s="2">
        <v>43943</v>
      </c>
      <c r="N7095" s="1" t="s">
        <v>48</v>
      </c>
      <c r="O7095" s="1" t="s">
        <v>32</v>
      </c>
      <c r="P7095" s="1">
        <f>_3___Healthcare_Data_v1[[#This Row],[Discharge Date]]-_3___Healthcare_Data_v1[[#This Row],[Date of Admission]]</f>
        <v>12</v>
      </c>
      <c r="Q7095" s="1">
        <f>IFERROR(_3___Healthcare_Data_v1[[#This Row],[ Billing Amount ]]/_3___Healthcare_Data_v1[[#This Row],[Days in Hospital]],0)</f>
        <v>658.25485650000007</v>
      </c>
      <c r="R7095" s="1" t="str">
        <f>IF(_3___Healthcare_Data_v1[[#This Row],[Age]]&gt;60,"Senior",IF(_3___Healthcare_Data_v1[[#This Row],[Age]]&gt;35,"Middle","Young"))</f>
        <v>Senior</v>
      </c>
    </row>
    <row r="7096" spans="1:18" x14ac:dyDescent="0.3">
      <c r="A7096" s="1" t="s">
        <v>19377</v>
      </c>
      <c r="B7096" s="1" t="s">
        <v>26668</v>
      </c>
      <c r="C7096" s="1" t="s">
        <v>26</v>
      </c>
      <c r="D7096" s="1" t="s">
        <v>17</v>
      </c>
      <c r="E7096" s="1" t="s">
        <v>26615</v>
      </c>
      <c r="F7096" s="2">
        <v>44946</v>
      </c>
      <c r="G7096" s="1" t="s">
        <v>19378</v>
      </c>
      <c r="H7096" s="1" t="s">
        <v>19379</v>
      </c>
      <c r="I7096" s="1" t="s">
        <v>26607</v>
      </c>
      <c r="J7096" s="3" t="s">
        <v>33762</v>
      </c>
      <c r="K7096">
        <v>418</v>
      </c>
      <c r="L7096" s="1" t="s">
        <v>42</v>
      </c>
      <c r="M7096" s="2">
        <v>44972</v>
      </c>
      <c r="N7096" s="1" t="s">
        <v>48</v>
      </c>
      <c r="O7096" s="1" t="s">
        <v>24</v>
      </c>
      <c r="P7096" s="1">
        <f>_3___Healthcare_Data_v1[[#This Row],[Discharge Date]]-_3___Healthcare_Data_v1[[#This Row],[Date of Admission]]</f>
        <v>26</v>
      </c>
      <c r="Q7096" s="1">
        <f>IFERROR(_3___Healthcare_Data_v1[[#This Row],[ Billing Amount ]]/_3___Healthcare_Data_v1[[#This Row],[Days in Hospital]],0)</f>
        <v>620.16987769230775</v>
      </c>
      <c r="R7096" s="1" t="str">
        <f>IF(_3___Healthcare_Data_v1[[#This Row],[Age]]&gt;60,"Senior",IF(_3___Healthcare_Data_v1[[#This Row],[Age]]&gt;35,"Middle","Young"))</f>
        <v>Senior</v>
      </c>
    </row>
    <row r="7097" spans="1:18" x14ac:dyDescent="0.3">
      <c r="A7097" s="1" t="s">
        <v>2815</v>
      </c>
      <c r="B7097" s="1" t="s">
        <v>26624</v>
      </c>
      <c r="C7097" s="1" t="s">
        <v>26</v>
      </c>
      <c r="D7097" s="1" t="s">
        <v>34</v>
      </c>
      <c r="E7097" s="1" t="s">
        <v>28</v>
      </c>
      <c r="F7097" s="2">
        <v>44717</v>
      </c>
      <c r="G7097" s="1" t="s">
        <v>19380</v>
      </c>
      <c r="H7097" s="1" t="s">
        <v>19381</v>
      </c>
      <c r="I7097" s="1" t="s">
        <v>52</v>
      </c>
      <c r="J7097" s="3" t="s">
        <v>33763</v>
      </c>
      <c r="K7097">
        <v>119</v>
      </c>
      <c r="L7097" s="1" t="s">
        <v>42</v>
      </c>
      <c r="M7097" s="2">
        <v>44726</v>
      </c>
      <c r="N7097" s="1" t="s">
        <v>84</v>
      </c>
      <c r="O7097" s="1" t="s">
        <v>44</v>
      </c>
      <c r="P7097" s="1">
        <f>_3___Healthcare_Data_v1[[#This Row],[Discharge Date]]-_3___Healthcare_Data_v1[[#This Row],[Date of Admission]]</f>
        <v>9</v>
      </c>
      <c r="Q7097" s="1">
        <f>IFERROR(_3___Healthcare_Data_v1[[#This Row],[ Billing Amount ]]/_3___Healthcare_Data_v1[[#This Row],[Days in Hospital]],0)</f>
        <v>2595.3253966666666</v>
      </c>
      <c r="R7097" s="1" t="str">
        <f>IF(_3___Healthcare_Data_v1[[#This Row],[Age]]&gt;60,"Senior",IF(_3___Healthcare_Data_v1[[#This Row],[Age]]&gt;35,"Middle","Young"))</f>
        <v>Senior</v>
      </c>
    </row>
    <row r="7098" spans="1:18" x14ac:dyDescent="0.3">
      <c r="A7098" s="1" t="s">
        <v>11556</v>
      </c>
      <c r="B7098" s="1" t="s">
        <v>26668</v>
      </c>
      <c r="C7098" s="1" t="s">
        <v>26</v>
      </c>
      <c r="D7098" s="1" t="s">
        <v>229</v>
      </c>
      <c r="E7098" s="1" t="s">
        <v>26615</v>
      </c>
      <c r="F7098" s="2">
        <v>43870</v>
      </c>
      <c r="G7098" s="1" t="s">
        <v>19382</v>
      </c>
      <c r="H7098" s="1" t="s">
        <v>6862</v>
      </c>
      <c r="I7098" s="1" t="s">
        <v>60</v>
      </c>
      <c r="J7098" s="3" t="s">
        <v>33764</v>
      </c>
      <c r="K7098">
        <v>360</v>
      </c>
      <c r="L7098" s="1" t="s">
        <v>22</v>
      </c>
      <c r="M7098" s="2">
        <v>43872</v>
      </c>
      <c r="N7098" s="1" t="s">
        <v>31</v>
      </c>
      <c r="O7098" s="1" t="s">
        <v>32</v>
      </c>
      <c r="P7098" s="1">
        <f>_3___Healthcare_Data_v1[[#This Row],[Discharge Date]]-_3___Healthcare_Data_v1[[#This Row],[Date of Admission]]</f>
        <v>2</v>
      </c>
      <c r="Q7098" s="1">
        <f>IFERROR(_3___Healthcare_Data_v1[[#This Row],[ Billing Amount ]]/_3___Healthcare_Data_v1[[#This Row],[Days in Hospital]],0)</f>
        <v>8320.1023999999998</v>
      </c>
      <c r="R7098" s="1" t="str">
        <f>IF(_3___Healthcare_Data_v1[[#This Row],[Age]]&gt;60,"Senior",IF(_3___Healthcare_Data_v1[[#This Row],[Age]]&gt;35,"Middle","Young"))</f>
        <v>Senior</v>
      </c>
    </row>
    <row r="7099" spans="1:18" x14ac:dyDescent="0.3">
      <c r="A7099" s="1" t="s">
        <v>19383</v>
      </c>
      <c r="B7099" s="1" t="s">
        <v>26632</v>
      </c>
      <c r="C7099" s="1" t="s">
        <v>26</v>
      </c>
      <c r="D7099" s="1" t="s">
        <v>17</v>
      </c>
      <c r="E7099" s="1" t="s">
        <v>26615</v>
      </c>
      <c r="F7099" s="2">
        <v>44778</v>
      </c>
      <c r="G7099" s="1" t="s">
        <v>19384</v>
      </c>
      <c r="H7099" s="1" t="s">
        <v>19385</v>
      </c>
      <c r="I7099" s="1" t="s">
        <v>60</v>
      </c>
      <c r="J7099" s="3" t="s">
        <v>33765</v>
      </c>
      <c r="K7099">
        <v>157</v>
      </c>
      <c r="L7099" s="1" t="s">
        <v>42</v>
      </c>
      <c r="M7099" s="2">
        <v>44805</v>
      </c>
      <c r="N7099" s="1" t="s">
        <v>43</v>
      </c>
      <c r="O7099" s="1" t="s">
        <v>32</v>
      </c>
      <c r="P7099" s="1">
        <f>_3___Healthcare_Data_v1[[#This Row],[Discharge Date]]-_3___Healthcare_Data_v1[[#This Row],[Date of Admission]]</f>
        <v>27</v>
      </c>
      <c r="Q7099" s="1">
        <f>IFERROR(_3___Healthcare_Data_v1[[#This Row],[ Billing Amount ]]/_3___Healthcare_Data_v1[[#This Row],[Days in Hospital]],0)</f>
        <v>535.19387999999992</v>
      </c>
      <c r="R7099" s="1" t="str">
        <f>IF(_3___Healthcare_Data_v1[[#This Row],[Age]]&gt;60,"Senior",IF(_3___Healthcare_Data_v1[[#This Row],[Age]]&gt;35,"Middle","Young"))</f>
        <v>Senior</v>
      </c>
    </row>
    <row r="7100" spans="1:18" x14ac:dyDescent="0.3">
      <c r="A7100" s="1" t="s">
        <v>19386</v>
      </c>
      <c r="B7100" s="1" t="s">
        <v>26634</v>
      </c>
      <c r="C7100" s="1" t="s">
        <v>16</v>
      </c>
      <c r="D7100" s="1" t="s">
        <v>89</v>
      </c>
      <c r="E7100" s="1" t="s">
        <v>26620</v>
      </c>
      <c r="F7100" s="2">
        <v>44688</v>
      </c>
      <c r="G7100" s="1" t="s">
        <v>10786</v>
      </c>
      <c r="H7100" s="1" t="s">
        <v>19387</v>
      </c>
      <c r="I7100" s="1" t="s">
        <v>26607</v>
      </c>
      <c r="J7100" s="3" t="s">
        <v>33766</v>
      </c>
      <c r="K7100">
        <v>108</v>
      </c>
      <c r="L7100" s="1" t="s">
        <v>42</v>
      </c>
      <c r="M7100" s="2">
        <v>44692</v>
      </c>
      <c r="N7100" s="1" t="s">
        <v>48</v>
      </c>
      <c r="O7100" s="1" t="s">
        <v>44</v>
      </c>
      <c r="P7100" s="1">
        <f>_3___Healthcare_Data_v1[[#This Row],[Discharge Date]]-_3___Healthcare_Data_v1[[#This Row],[Date of Admission]]</f>
        <v>4</v>
      </c>
      <c r="Q7100" s="1">
        <f>IFERROR(_3___Healthcare_Data_v1[[#This Row],[ Billing Amount ]]/_3___Healthcare_Data_v1[[#This Row],[Days in Hospital]],0)</f>
        <v>8142.6101749999998</v>
      </c>
      <c r="R7100" s="1" t="str">
        <f>IF(_3___Healthcare_Data_v1[[#This Row],[Age]]&gt;60,"Senior",IF(_3___Healthcare_Data_v1[[#This Row],[Age]]&gt;35,"Middle","Young"))</f>
        <v>Senior</v>
      </c>
    </row>
    <row r="7101" spans="1:18" x14ac:dyDescent="0.3">
      <c r="A7101" s="1" t="s">
        <v>19388</v>
      </c>
      <c r="B7101" s="1" t="s">
        <v>26700</v>
      </c>
      <c r="C7101" s="1" t="s">
        <v>26</v>
      </c>
      <c r="D7101" s="1" t="s">
        <v>49</v>
      </c>
      <c r="E7101" s="1" t="s">
        <v>26615</v>
      </c>
      <c r="F7101" s="2">
        <v>44543</v>
      </c>
      <c r="G7101" s="1" t="s">
        <v>19389</v>
      </c>
      <c r="H7101" s="1" t="s">
        <v>19390</v>
      </c>
      <c r="I7101" s="1" t="s">
        <v>52</v>
      </c>
      <c r="J7101" s="3" t="s">
        <v>33767</v>
      </c>
      <c r="K7101">
        <v>476</v>
      </c>
      <c r="L7101" s="1" t="s">
        <v>38</v>
      </c>
      <c r="M7101" s="2">
        <v>44563</v>
      </c>
      <c r="N7101" s="1" t="s">
        <v>43</v>
      </c>
      <c r="O7101" s="1" t="s">
        <v>24</v>
      </c>
      <c r="P7101" s="1">
        <f>_3___Healthcare_Data_v1[[#This Row],[Discharge Date]]-_3___Healthcare_Data_v1[[#This Row],[Date of Admission]]</f>
        <v>20</v>
      </c>
      <c r="Q7101" s="1">
        <f>IFERROR(_3___Healthcare_Data_v1[[#This Row],[ Billing Amount ]]/_3___Healthcare_Data_v1[[#This Row],[Days in Hospital]],0)</f>
        <v>169.09103124999999</v>
      </c>
      <c r="R7101" s="1" t="str">
        <f>IF(_3___Healthcare_Data_v1[[#This Row],[Age]]&gt;60,"Senior",IF(_3___Healthcare_Data_v1[[#This Row],[Age]]&gt;35,"Middle","Young"))</f>
        <v>Senior</v>
      </c>
    </row>
    <row r="7102" spans="1:18" x14ac:dyDescent="0.3">
      <c r="A7102" s="1" t="s">
        <v>19391</v>
      </c>
      <c r="B7102" s="1" t="s">
        <v>26928</v>
      </c>
      <c r="C7102" s="1" t="s">
        <v>16</v>
      </c>
      <c r="D7102" s="1" t="s">
        <v>27</v>
      </c>
      <c r="E7102" s="1" t="s">
        <v>26615</v>
      </c>
      <c r="F7102" s="2">
        <v>43446</v>
      </c>
      <c r="G7102" s="1" t="s">
        <v>19392</v>
      </c>
      <c r="H7102" s="1" t="s">
        <v>12136</v>
      </c>
      <c r="I7102" s="1" t="s">
        <v>21</v>
      </c>
      <c r="J7102" s="3" t="s">
        <v>33768</v>
      </c>
      <c r="K7102">
        <v>450</v>
      </c>
      <c r="L7102" s="1" t="s">
        <v>22</v>
      </c>
      <c r="M7102" s="2">
        <v>43459</v>
      </c>
      <c r="N7102" s="1" t="s">
        <v>31</v>
      </c>
      <c r="O7102" s="1" t="s">
        <v>24</v>
      </c>
      <c r="P7102" s="1">
        <f>_3___Healthcare_Data_v1[[#This Row],[Discharge Date]]-_3___Healthcare_Data_v1[[#This Row],[Date of Admission]]</f>
        <v>13</v>
      </c>
      <c r="Q7102" s="1">
        <f>IFERROR(_3___Healthcare_Data_v1[[#This Row],[ Billing Amount ]]/_3___Healthcare_Data_v1[[#This Row],[Days in Hospital]],0)</f>
        <v>1619.8511323076923</v>
      </c>
      <c r="R7102" s="1" t="str">
        <f>IF(_3___Healthcare_Data_v1[[#This Row],[Age]]&gt;60,"Senior",IF(_3___Healthcare_Data_v1[[#This Row],[Age]]&gt;35,"Middle","Young"))</f>
        <v>Senior</v>
      </c>
    </row>
    <row r="7103" spans="1:18" x14ac:dyDescent="0.3">
      <c r="A7103" s="1" t="s">
        <v>19393</v>
      </c>
      <c r="B7103" s="1" t="s">
        <v>26640</v>
      </c>
      <c r="C7103" s="1" t="s">
        <v>16</v>
      </c>
      <c r="D7103" s="1" t="s">
        <v>89</v>
      </c>
      <c r="E7103" s="1" t="s">
        <v>26620</v>
      </c>
      <c r="F7103" s="2">
        <v>43658</v>
      </c>
      <c r="G7103" s="1" t="s">
        <v>19394</v>
      </c>
      <c r="H7103" s="1" t="s">
        <v>4354</v>
      </c>
      <c r="I7103" s="1" t="s">
        <v>26607</v>
      </c>
      <c r="J7103" s="3" t="s">
        <v>33769</v>
      </c>
      <c r="K7103">
        <v>327</v>
      </c>
      <c r="L7103" s="1" t="s">
        <v>42</v>
      </c>
      <c r="M7103" s="2">
        <v>43661</v>
      </c>
      <c r="N7103" s="1" t="s">
        <v>84</v>
      </c>
      <c r="O7103" s="1" t="s">
        <v>44</v>
      </c>
      <c r="P7103" s="1">
        <f>_3___Healthcare_Data_v1[[#This Row],[Discharge Date]]-_3___Healthcare_Data_v1[[#This Row],[Date of Admission]]</f>
        <v>3</v>
      </c>
      <c r="Q7103" s="1">
        <f>IFERROR(_3___Healthcare_Data_v1[[#This Row],[ Billing Amount ]]/_3___Healthcare_Data_v1[[#This Row],[Days in Hospital]],0)</f>
        <v>4907.1008233333332</v>
      </c>
      <c r="R7103" s="1" t="str">
        <f>IF(_3___Healthcare_Data_v1[[#This Row],[Age]]&gt;60,"Senior",IF(_3___Healthcare_Data_v1[[#This Row],[Age]]&gt;35,"Middle","Young"))</f>
        <v>Senior</v>
      </c>
    </row>
    <row r="7104" spans="1:18" x14ac:dyDescent="0.3">
      <c r="A7104" s="1" t="s">
        <v>19395</v>
      </c>
      <c r="B7104" s="1" t="s">
        <v>26710</v>
      </c>
      <c r="C7104" s="1" t="s">
        <v>26</v>
      </c>
      <c r="D7104" s="1" t="s">
        <v>27</v>
      </c>
      <c r="E7104" s="1" t="s">
        <v>69</v>
      </c>
      <c r="F7104" s="2">
        <v>43842</v>
      </c>
      <c r="G7104" s="1" t="s">
        <v>19396</v>
      </c>
      <c r="H7104" s="1" t="s">
        <v>19397</v>
      </c>
      <c r="I7104" s="1" t="s">
        <v>52</v>
      </c>
      <c r="J7104" s="3" t="s">
        <v>33770</v>
      </c>
      <c r="K7104">
        <v>409</v>
      </c>
      <c r="L7104" s="1" t="s">
        <v>38</v>
      </c>
      <c r="M7104" s="2">
        <v>43848</v>
      </c>
      <c r="N7104" s="1" t="s">
        <v>23</v>
      </c>
      <c r="O7104" s="1" t="s">
        <v>44</v>
      </c>
      <c r="P7104" s="1">
        <f>_3___Healthcare_Data_v1[[#This Row],[Discharge Date]]-_3___Healthcare_Data_v1[[#This Row],[Date of Admission]]</f>
        <v>6</v>
      </c>
      <c r="Q7104" s="1">
        <f>IFERROR(_3___Healthcare_Data_v1[[#This Row],[ Billing Amount ]]/_3___Healthcare_Data_v1[[#This Row],[Days in Hospital]],0)</f>
        <v>4586.5793599999997</v>
      </c>
      <c r="R7104" s="1" t="str">
        <f>IF(_3___Healthcare_Data_v1[[#This Row],[Age]]&gt;60,"Senior",IF(_3___Healthcare_Data_v1[[#This Row],[Age]]&gt;35,"Middle","Young"))</f>
        <v>Senior</v>
      </c>
    </row>
    <row r="7105" spans="1:18" x14ac:dyDescent="0.3">
      <c r="A7105" s="1" t="s">
        <v>19398</v>
      </c>
      <c r="B7105" s="1" t="s">
        <v>26624</v>
      </c>
      <c r="C7105" s="1" t="s">
        <v>16</v>
      </c>
      <c r="D7105" s="1" t="s">
        <v>17</v>
      </c>
      <c r="E7105" s="1" t="s">
        <v>35</v>
      </c>
      <c r="F7105" s="2">
        <v>44366</v>
      </c>
      <c r="G7105" s="1" t="s">
        <v>19399</v>
      </c>
      <c r="H7105" s="1" t="s">
        <v>19400</v>
      </c>
      <c r="I7105" s="1" t="s">
        <v>52</v>
      </c>
      <c r="J7105" s="3" t="s">
        <v>33771</v>
      </c>
      <c r="K7105">
        <v>301</v>
      </c>
      <c r="L7105" s="1" t="s">
        <v>22</v>
      </c>
      <c r="M7105" s="2">
        <v>44368</v>
      </c>
      <c r="N7105" s="1" t="s">
        <v>43</v>
      </c>
      <c r="O7105" s="1" t="s">
        <v>24</v>
      </c>
      <c r="P7105" s="1">
        <f>_3___Healthcare_Data_v1[[#This Row],[Discharge Date]]-_3___Healthcare_Data_v1[[#This Row],[Date of Admission]]</f>
        <v>2</v>
      </c>
      <c r="Q7105" s="1">
        <f>IFERROR(_3___Healthcare_Data_v1[[#This Row],[ Billing Amount ]]/_3___Healthcare_Data_v1[[#This Row],[Days in Hospital]],0)</f>
        <v>9843.3564100000003</v>
      </c>
      <c r="R7105" s="1" t="str">
        <f>IF(_3___Healthcare_Data_v1[[#This Row],[Age]]&gt;60,"Senior",IF(_3___Healthcare_Data_v1[[#This Row],[Age]]&gt;35,"Middle","Young"))</f>
        <v>Senior</v>
      </c>
    </row>
    <row r="7106" spans="1:18" x14ac:dyDescent="0.3">
      <c r="A7106" s="1" t="s">
        <v>19401</v>
      </c>
      <c r="B7106" s="1" t="s">
        <v>26612</v>
      </c>
      <c r="C7106" s="1" t="s">
        <v>16</v>
      </c>
      <c r="D7106" s="1" t="s">
        <v>34</v>
      </c>
      <c r="E7106" s="1" t="s">
        <v>35</v>
      </c>
      <c r="F7106" s="2">
        <v>43771</v>
      </c>
      <c r="G7106" s="1" t="s">
        <v>19402</v>
      </c>
      <c r="H7106" s="1" t="s">
        <v>19403</v>
      </c>
      <c r="I7106" s="1" t="s">
        <v>60</v>
      </c>
      <c r="J7106" s="3" t="s">
        <v>33772</v>
      </c>
      <c r="K7106">
        <v>314</v>
      </c>
      <c r="L7106" s="1" t="s">
        <v>22</v>
      </c>
      <c r="M7106" s="2">
        <v>43774</v>
      </c>
      <c r="N7106" s="1" t="s">
        <v>31</v>
      </c>
      <c r="O7106" s="1" t="s">
        <v>24</v>
      </c>
      <c r="P7106" s="1">
        <f>_3___Healthcare_Data_v1[[#This Row],[Discharge Date]]-_3___Healthcare_Data_v1[[#This Row],[Date of Admission]]</f>
        <v>3</v>
      </c>
      <c r="Q7106" s="1">
        <f>IFERROR(_3___Healthcare_Data_v1[[#This Row],[ Billing Amount ]]/_3___Healthcare_Data_v1[[#This Row],[Days in Hospital]],0)</f>
        <v>162.90469263333333</v>
      </c>
      <c r="R7106" s="1" t="str">
        <f>IF(_3___Healthcare_Data_v1[[#This Row],[Age]]&gt;60,"Senior",IF(_3___Healthcare_Data_v1[[#This Row],[Age]]&gt;35,"Middle","Young"))</f>
        <v>Senior</v>
      </c>
    </row>
    <row r="7107" spans="1:18" x14ac:dyDescent="0.3">
      <c r="A7107" s="1" t="s">
        <v>19404</v>
      </c>
      <c r="B7107" s="1" t="s">
        <v>26712</v>
      </c>
      <c r="C7107" s="1" t="s">
        <v>26</v>
      </c>
      <c r="D7107" s="1" t="s">
        <v>229</v>
      </c>
      <c r="E7107" s="1" t="s">
        <v>26620</v>
      </c>
      <c r="F7107" s="2">
        <v>44882</v>
      </c>
      <c r="G7107" s="1" t="s">
        <v>19405</v>
      </c>
      <c r="H7107" s="1" t="s">
        <v>19406</v>
      </c>
      <c r="I7107" s="1" t="s">
        <v>56</v>
      </c>
      <c r="J7107" s="3" t="s">
        <v>33773</v>
      </c>
      <c r="K7107">
        <v>185</v>
      </c>
      <c r="L7107" s="1" t="s">
        <v>38</v>
      </c>
      <c r="M7107" s="2">
        <v>44883</v>
      </c>
      <c r="N7107" s="1" t="s">
        <v>43</v>
      </c>
      <c r="O7107" s="1" t="s">
        <v>24</v>
      </c>
      <c r="P7107" s="1">
        <f>_3___Healthcare_Data_v1[[#This Row],[Discharge Date]]-_3___Healthcare_Data_v1[[#This Row],[Date of Admission]]</f>
        <v>1</v>
      </c>
      <c r="Q7107" s="1">
        <f>IFERROR(_3___Healthcare_Data_v1[[#This Row],[ Billing Amount ]]/_3___Healthcare_Data_v1[[#This Row],[Days in Hospital]],0)</f>
        <v>18051.538909999999</v>
      </c>
      <c r="R7107" s="1" t="str">
        <f>IF(_3___Healthcare_Data_v1[[#This Row],[Age]]&gt;60,"Senior",IF(_3___Healthcare_Data_v1[[#This Row],[Age]]&gt;35,"Middle","Young"))</f>
        <v>Senior</v>
      </c>
    </row>
    <row r="7108" spans="1:18" x14ac:dyDescent="0.3">
      <c r="A7108" s="1" t="s">
        <v>1990</v>
      </c>
      <c r="B7108" s="1" t="s">
        <v>26720</v>
      </c>
      <c r="C7108" s="1" t="s">
        <v>26</v>
      </c>
      <c r="D7108" s="1" t="s">
        <v>89</v>
      </c>
      <c r="E7108" s="1" t="s">
        <v>69</v>
      </c>
      <c r="F7108" s="2">
        <v>44331</v>
      </c>
      <c r="G7108" s="1" t="s">
        <v>19407</v>
      </c>
      <c r="H7108" s="1" t="s">
        <v>1773</v>
      </c>
      <c r="I7108" s="1" t="s">
        <v>52</v>
      </c>
      <c r="J7108" s="3" t="s">
        <v>33774</v>
      </c>
      <c r="K7108">
        <v>221</v>
      </c>
      <c r="L7108" s="1" t="s">
        <v>22</v>
      </c>
      <c r="M7108" s="2">
        <v>44338</v>
      </c>
      <c r="N7108" s="1" t="s">
        <v>84</v>
      </c>
      <c r="O7108" s="1" t="s">
        <v>44</v>
      </c>
      <c r="P7108" s="1">
        <f>_3___Healthcare_Data_v1[[#This Row],[Discharge Date]]-_3___Healthcare_Data_v1[[#This Row],[Date of Admission]]</f>
        <v>7</v>
      </c>
      <c r="Q7108" s="1">
        <f>IFERROR(_3___Healthcare_Data_v1[[#This Row],[ Billing Amount ]]/_3___Healthcare_Data_v1[[#This Row],[Days in Hospital]],0)</f>
        <v>3827.0754057142854</v>
      </c>
      <c r="R7108" s="1" t="str">
        <f>IF(_3___Healthcare_Data_v1[[#This Row],[Age]]&gt;60,"Senior",IF(_3___Healthcare_Data_v1[[#This Row],[Age]]&gt;35,"Middle","Young"))</f>
        <v>Senior</v>
      </c>
    </row>
    <row r="7109" spans="1:18" x14ac:dyDescent="0.3">
      <c r="A7109" s="1" t="s">
        <v>19408</v>
      </c>
      <c r="B7109" s="1" t="s">
        <v>26687</v>
      </c>
      <c r="C7109" s="1" t="s">
        <v>26</v>
      </c>
      <c r="D7109" s="1" t="s">
        <v>27</v>
      </c>
      <c r="E7109" s="1" t="s">
        <v>28</v>
      </c>
      <c r="F7109" s="2">
        <v>44396</v>
      </c>
      <c r="G7109" s="1" t="s">
        <v>19409</v>
      </c>
      <c r="H7109" s="1" t="s">
        <v>19410</v>
      </c>
      <c r="I7109" s="1" t="s">
        <v>60</v>
      </c>
      <c r="J7109" s="3" t="s">
        <v>33775</v>
      </c>
      <c r="K7109">
        <v>290</v>
      </c>
      <c r="L7109" s="1" t="s">
        <v>38</v>
      </c>
      <c r="M7109" s="2">
        <v>44399</v>
      </c>
      <c r="N7109" s="1" t="s">
        <v>84</v>
      </c>
      <c r="O7109" s="1" t="s">
        <v>24</v>
      </c>
      <c r="P7109" s="1">
        <f>_3___Healthcare_Data_v1[[#This Row],[Discharge Date]]-_3___Healthcare_Data_v1[[#This Row],[Date of Admission]]</f>
        <v>3</v>
      </c>
      <c r="Q7109" s="1">
        <f>IFERROR(_3___Healthcare_Data_v1[[#This Row],[ Billing Amount ]]/_3___Healthcare_Data_v1[[#This Row],[Days in Hospital]],0)</f>
        <v>14937.630026666666</v>
      </c>
      <c r="R7109" s="1" t="str">
        <f>IF(_3___Healthcare_Data_v1[[#This Row],[Age]]&gt;60,"Senior",IF(_3___Healthcare_Data_v1[[#This Row],[Age]]&gt;35,"Middle","Young"))</f>
        <v>Senior</v>
      </c>
    </row>
    <row r="7110" spans="1:18" x14ac:dyDescent="0.3">
      <c r="A7110" s="1" t="s">
        <v>19411</v>
      </c>
      <c r="B7110" s="1" t="s">
        <v>26640</v>
      </c>
      <c r="C7110" s="1" t="s">
        <v>26</v>
      </c>
      <c r="D7110" s="1" t="s">
        <v>114</v>
      </c>
      <c r="E7110" s="1" t="s">
        <v>69</v>
      </c>
      <c r="F7110" s="2">
        <v>44129</v>
      </c>
      <c r="G7110" s="1" t="s">
        <v>19412</v>
      </c>
      <c r="H7110" s="1" t="s">
        <v>19413</v>
      </c>
      <c r="I7110" s="1" t="s">
        <v>52</v>
      </c>
      <c r="J7110" s="3" t="s">
        <v>33776</v>
      </c>
      <c r="K7110">
        <v>491</v>
      </c>
      <c r="L7110" s="1" t="s">
        <v>38</v>
      </c>
      <c r="M7110" s="2">
        <v>44139</v>
      </c>
      <c r="N7110" s="1" t="s">
        <v>43</v>
      </c>
      <c r="O7110" s="1" t="s">
        <v>32</v>
      </c>
      <c r="P7110" s="1">
        <f>_3___Healthcare_Data_v1[[#This Row],[Discharge Date]]-_3___Healthcare_Data_v1[[#This Row],[Date of Admission]]</f>
        <v>10</v>
      </c>
      <c r="Q7110" s="1">
        <f>IFERROR(_3___Healthcare_Data_v1[[#This Row],[ Billing Amount ]]/_3___Healthcare_Data_v1[[#This Row],[Days in Hospital]],0)</f>
        <v>4792.603075</v>
      </c>
      <c r="R7110" s="1" t="str">
        <f>IF(_3___Healthcare_Data_v1[[#This Row],[Age]]&gt;60,"Senior",IF(_3___Healthcare_Data_v1[[#This Row],[Age]]&gt;35,"Middle","Young"))</f>
        <v>Senior</v>
      </c>
    </row>
    <row r="7111" spans="1:18" x14ac:dyDescent="0.3">
      <c r="A7111" s="1" t="s">
        <v>19414</v>
      </c>
      <c r="B7111" s="1" t="s">
        <v>26617</v>
      </c>
      <c r="C7111" s="1" t="s">
        <v>16</v>
      </c>
      <c r="D7111" s="1" t="s">
        <v>62</v>
      </c>
      <c r="E7111" s="1" t="s">
        <v>69</v>
      </c>
      <c r="F7111" s="2">
        <v>44531</v>
      </c>
      <c r="G7111" s="1" t="s">
        <v>19415</v>
      </c>
      <c r="H7111" s="1" t="s">
        <v>19416</v>
      </c>
      <c r="I7111" s="1" t="s">
        <v>21</v>
      </c>
      <c r="J7111" s="3" t="s">
        <v>33777</v>
      </c>
      <c r="K7111">
        <v>103</v>
      </c>
      <c r="L7111" s="1" t="s">
        <v>22</v>
      </c>
      <c r="M7111" s="2">
        <v>44554</v>
      </c>
      <c r="N7111" s="1" t="s">
        <v>43</v>
      </c>
      <c r="O7111" s="1" t="s">
        <v>24</v>
      </c>
      <c r="P7111" s="1">
        <f>_3___Healthcare_Data_v1[[#This Row],[Discharge Date]]-_3___Healthcare_Data_v1[[#This Row],[Date of Admission]]</f>
        <v>23</v>
      </c>
      <c r="Q7111" s="1">
        <f>IFERROR(_3___Healthcare_Data_v1[[#This Row],[ Billing Amount ]]/_3___Healthcare_Data_v1[[#This Row],[Days in Hospital]],0)</f>
        <v>454.26419217391305</v>
      </c>
      <c r="R7111" s="1" t="str">
        <f>IF(_3___Healthcare_Data_v1[[#This Row],[Age]]&gt;60,"Senior",IF(_3___Healthcare_Data_v1[[#This Row],[Age]]&gt;35,"Middle","Young"))</f>
        <v>Senior</v>
      </c>
    </row>
    <row r="7112" spans="1:18" x14ac:dyDescent="0.3">
      <c r="A7112" s="1" t="s">
        <v>19417</v>
      </c>
      <c r="B7112" s="1" t="s">
        <v>26610</v>
      </c>
      <c r="C7112" s="1" t="s">
        <v>26</v>
      </c>
      <c r="D7112" s="1" t="s">
        <v>114</v>
      </c>
      <c r="E7112" s="1" t="s">
        <v>26615</v>
      </c>
      <c r="F7112" s="2">
        <v>43505</v>
      </c>
      <c r="G7112" s="1" t="s">
        <v>19418</v>
      </c>
      <c r="H7112" s="1" t="s">
        <v>19419</v>
      </c>
      <c r="I7112" s="1" t="s">
        <v>60</v>
      </c>
      <c r="J7112" s="3" t="s">
        <v>33778</v>
      </c>
      <c r="K7112">
        <v>436</v>
      </c>
      <c r="L7112" s="1" t="s">
        <v>22</v>
      </c>
      <c r="M7112" s="2">
        <v>43507</v>
      </c>
      <c r="N7112" s="1" t="s">
        <v>23</v>
      </c>
      <c r="O7112" s="1" t="s">
        <v>32</v>
      </c>
      <c r="P7112" s="1">
        <f>_3___Healthcare_Data_v1[[#This Row],[Discharge Date]]-_3___Healthcare_Data_v1[[#This Row],[Date of Admission]]</f>
        <v>2</v>
      </c>
      <c r="Q7112" s="1">
        <f>IFERROR(_3___Healthcare_Data_v1[[#This Row],[ Billing Amount ]]/_3___Healthcare_Data_v1[[#This Row],[Days in Hospital]],0)</f>
        <v>2029.908021</v>
      </c>
      <c r="R7112" s="1" t="str">
        <f>IF(_3___Healthcare_Data_v1[[#This Row],[Age]]&gt;60,"Senior",IF(_3___Healthcare_Data_v1[[#This Row],[Age]]&gt;35,"Middle","Young"))</f>
        <v>Senior</v>
      </c>
    </row>
    <row r="7113" spans="1:18" x14ac:dyDescent="0.3">
      <c r="A7113" s="1" t="s">
        <v>19420</v>
      </c>
      <c r="B7113" s="1" t="s">
        <v>26622</v>
      </c>
      <c r="C7113" s="1" t="s">
        <v>16</v>
      </c>
      <c r="D7113" s="1" t="s">
        <v>17</v>
      </c>
      <c r="E7113" s="1" t="s">
        <v>18</v>
      </c>
      <c r="F7113" s="2">
        <v>43941</v>
      </c>
      <c r="G7113" s="1" t="s">
        <v>19421</v>
      </c>
      <c r="H7113" s="1" t="s">
        <v>19422</v>
      </c>
      <c r="I7113" s="1" t="s">
        <v>56</v>
      </c>
      <c r="J7113" s="3" t="s">
        <v>33779</v>
      </c>
      <c r="K7113">
        <v>487</v>
      </c>
      <c r="L7113" s="1" t="s">
        <v>42</v>
      </c>
      <c r="M7113" s="2">
        <v>43949</v>
      </c>
      <c r="N7113" s="1" t="s">
        <v>48</v>
      </c>
      <c r="O7113" s="1" t="s">
        <v>24</v>
      </c>
      <c r="P7113" s="1">
        <f>_3___Healthcare_Data_v1[[#This Row],[Discharge Date]]-_3___Healthcare_Data_v1[[#This Row],[Date of Admission]]</f>
        <v>8</v>
      </c>
      <c r="Q7113" s="1">
        <f>IFERROR(_3___Healthcare_Data_v1[[#This Row],[ Billing Amount ]]/_3___Healthcare_Data_v1[[#This Row],[Days in Hospital]],0)</f>
        <v>6233.3605187499998</v>
      </c>
      <c r="R7113" s="1" t="str">
        <f>IF(_3___Healthcare_Data_v1[[#This Row],[Age]]&gt;60,"Senior",IF(_3___Healthcare_Data_v1[[#This Row],[Age]]&gt;35,"Middle","Young"))</f>
        <v>Senior</v>
      </c>
    </row>
    <row r="7114" spans="1:18" x14ac:dyDescent="0.3">
      <c r="A7114" s="1" t="s">
        <v>19423</v>
      </c>
      <c r="B7114" s="1" t="s">
        <v>26697</v>
      </c>
      <c r="C7114" s="1" t="s">
        <v>16</v>
      </c>
      <c r="D7114" s="1" t="s">
        <v>49</v>
      </c>
      <c r="E7114" s="1" t="s">
        <v>35</v>
      </c>
      <c r="F7114" s="2">
        <v>43956</v>
      </c>
      <c r="G7114" s="1" t="s">
        <v>19424</v>
      </c>
      <c r="H7114" s="1" t="s">
        <v>18549</v>
      </c>
      <c r="I7114" s="1" t="s">
        <v>52</v>
      </c>
      <c r="J7114" s="3" t="s">
        <v>33780</v>
      </c>
      <c r="K7114">
        <v>345</v>
      </c>
      <c r="L7114" s="1" t="s">
        <v>22</v>
      </c>
      <c r="M7114" s="2">
        <v>43966</v>
      </c>
      <c r="N7114" s="1" t="s">
        <v>43</v>
      </c>
      <c r="O7114" s="1" t="s">
        <v>32</v>
      </c>
      <c r="P7114" s="1">
        <f>_3___Healthcare_Data_v1[[#This Row],[Discharge Date]]-_3___Healthcare_Data_v1[[#This Row],[Date of Admission]]</f>
        <v>10</v>
      </c>
      <c r="Q7114" s="1">
        <f>IFERROR(_3___Healthcare_Data_v1[[#This Row],[ Billing Amount ]]/_3___Healthcare_Data_v1[[#This Row],[Days in Hospital]],0)</f>
        <v>941.10566080000012</v>
      </c>
      <c r="R7114" s="1" t="str">
        <f>IF(_3___Healthcare_Data_v1[[#This Row],[Age]]&gt;60,"Senior",IF(_3___Healthcare_Data_v1[[#This Row],[Age]]&gt;35,"Middle","Young"))</f>
        <v>Senior</v>
      </c>
    </row>
    <row r="7115" spans="1:18" x14ac:dyDescent="0.3">
      <c r="A7115" s="1" t="s">
        <v>19425</v>
      </c>
      <c r="B7115" s="1" t="s">
        <v>26980</v>
      </c>
      <c r="C7115" s="1" t="s">
        <v>26</v>
      </c>
      <c r="D7115" s="1" t="s">
        <v>49</v>
      </c>
      <c r="E7115" s="1" t="s">
        <v>35</v>
      </c>
      <c r="F7115" s="2">
        <v>44280</v>
      </c>
      <c r="G7115" s="1" t="s">
        <v>19426</v>
      </c>
      <c r="H7115" s="1" t="s">
        <v>19427</v>
      </c>
      <c r="I7115" s="1" t="s">
        <v>56</v>
      </c>
      <c r="J7115" s="3" t="s">
        <v>33781</v>
      </c>
      <c r="K7115">
        <v>204</v>
      </c>
      <c r="L7115" s="1" t="s">
        <v>22</v>
      </c>
      <c r="M7115" s="2">
        <v>44301</v>
      </c>
      <c r="N7115" s="1" t="s">
        <v>48</v>
      </c>
      <c r="O7115" s="1" t="s">
        <v>44</v>
      </c>
      <c r="P7115" s="1">
        <f>_3___Healthcare_Data_v1[[#This Row],[Discharge Date]]-_3___Healthcare_Data_v1[[#This Row],[Date of Admission]]</f>
        <v>21</v>
      </c>
      <c r="Q7115" s="1">
        <f>IFERROR(_3___Healthcare_Data_v1[[#This Row],[ Billing Amount ]]/_3___Healthcare_Data_v1[[#This Row],[Days in Hospital]],0)</f>
        <v>152.31383233333332</v>
      </c>
      <c r="R7115" s="1" t="str">
        <f>IF(_3___Healthcare_Data_v1[[#This Row],[Age]]&gt;60,"Senior",IF(_3___Healthcare_Data_v1[[#This Row],[Age]]&gt;35,"Middle","Young"))</f>
        <v>Senior</v>
      </c>
    </row>
    <row r="7116" spans="1:18" x14ac:dyDescent="0.3">
      <c r="A7116" s="1" t="s">
        <v>19428</v>
      </c>
      <c r="B7116" s="1" t="s">
        <v>26798</v>
      </c>
      <c r="C7116" s="1" t="s">
        <v>16</v>
      </c>
      <c r="D7116" s="1" t="s">
        <v>49</v>
      </c>
      <c r="E7116" s="1" t="s">
        <v>69</v>
      </c>
      <c r="F7116" s="2">
        <v>44722</v>
      </c>
      <c r="G7116" s="1" t="s">
        <v>19429</v>
      </c>
      <c r="H7116" s="1" t="s">
        <v>19430</v>
      </c>
      <c r="I7116" s="1" t="s">
        <v>60</v>
      </c>
      <c r="J7116" s="3" t="s">
        <v>33782</v>
      </c>
      <c r="K7116">
        <v>491</v>
      </c>
      <c r="L7116" s="1" t="s">
        <v>22</v>
      </c>
      <c r="M7116" s="2">
        <v>44743</v>
      </c>
      <c r="N7116" s="1" t="s">
        <v>84</v>
      </c>
      <c r="O7116" s="1" t="s">
        <v>44</v>
      </c>
      <c r="P7116" s="1">
        <f>_3___Healthcare_Data_v1[[#This Row],[Discharge Date]]-_3___Healthcare_Data_v1[[#This Row],[Date of Admission]]</f>
        <v>21</v>
      </c>
      <c r="Q7116" s="1">
        <f>IFERROR(_3___Healthcare_Data_v1[[#This Row],[ Billing Amount ]]/_3___Healthcare_Data_v1[[#This Row],[Days in Hospital]],0)</f>
        <v>1825.4992161904763</v>
      </c>
      <c r="R7116" s="1" t="str">
        <f>IF(_3___Healthcare_Data_v1[[#This Row],[Age]]&gt;60,"Senior",IF(_3___Healthcare_Data_v1[[#This Row],[Age]]&gt;35,"Middle","Young"))</f>
        <v>Senior</v>
      </c>
    </row>
    <row r="7117" spans="1:18" x14ac:dyDescent="0.3">
      <c r="A7117" s="1" t="s">
        <v>19431</v>
      </c>
      <c r="B7117" s="1" t="s">
        <v>26737</v>
      </c>
      <c r="C7117" s="1" t="s">
        <v>26</v>
      </c>
      <c r="D7117" s="1" t="s">
        <v>34</v>
      </c>
      <c r="E7117" s="1" t="s">
        <v>26615</v>
      </c>
      <c r="F7117" s="2">
        <v>45014</v>
      </c>
      <c r="G7117" s="1" t="s">
        <v>19432</v>
      </c>
      <c r="H7117" s="1" t="s">
        <v>19433</v>
      </c>
      <c r="I7117" s="1" t="s">
        <v>60</v>
      </c>
      <c r="J7117" s="3" t="s">
        <v>33783</v>
      </c>
      <c r="K7117">
        <v>164</v>
      </c>
      <c r="L7117" s="1" t="s">
        <v>42</v>
      </c>
      <c r="M7117" s="2">
        <v>45035</v>
      </c>
      <c r="N7117" s="1" t="s">
        <v>84</v>
      </c>
      <c r="O7117" s="1" t="s">
        <v>24</v>
      </c>
      <c r="P7117" s="1">
        <f>_3___Healthcare_Data_v1[[#This Row],[Discharge Date]]-_3___Healthcare_Data_v1[[#This Row],[Date of Admission]]</f>
        <v>21</v>
      </c>
      <c r="Q7117" s="1">
        <f>IFERROR(_3___Healthcare_Data_v1[[#This Row],[ Billing Amount ]]/_3___Healthcare_Data_v1[[#This Row],[Days in Hospital]],0)</f>
        <v>122.3741370952381</v>
      </c>
      <c r="R7117" s="1" t="str">
        <f>IF(_3___Healthcare_Data_v1[[#This Row],[Age]]&gt;60,"Senior",IF(_3___Healthcare_Data_v1[[#This Row],[Age]]&gt;35,"Middle","Young"))</f>
        <v>Senior</v>
      </c>
    </row>
    <row r="7118" spans="1:18" x14ac:dyDescent="0.3">
      <c r="A7118" s="1" t="s">
        <v>19434</v>
      </c>
      <c r="B7118" s="1" t="s">
        <v>26980</v>
      </c>
      <c r="C7118" s="1" t="s">
        <v>16</v>
      </c>
      <c r="D7118" s="1" t="s">
        <v>27</v>
      </c>
      <c r="E7118" s="1" t="s">
        <v>26620</v>
      </c>
      <c r="F7118" s="2">
        <v>44429</v>
      </c>
      <c r="G7118" s="1" t="s">
        <v>3996</v>
      </c>
      <c r="H7118" s="1" t="s">
        <v>19435</v>
      </c>
      <c r="I7118" s="1" t="s">
        <v>52</v>
      </c>
      <c r="J7118" s="3" t="s">
        <v>33784</v>
      </c>
      <c r="K7118">
        <v>272</v>
      </c>
      <c r="L7118" s="1" t="s">
        <v>38</v>
      </c>
      <c r="M7118" s="2">
        <v>44441</v>
      </c>
      <c r="N7118" s="1" t="s">
        <v>84</v>
      </c>
      <c r="O7118" s="1" t="s">
        <v>44</v>
      </c>
      <c r="P7118" s="1">
        <f>_3___Healthcare_Data_v1[[#This Row],[Discharge Date]]-_3___Healthcare_Data_v1[[#This Row],[Date of Admission]]</f>
        <v>12</v>
      </c>
      <c r="Q7118" s="1">
        <f>IFERROR(_3___Healthcare_Data_v1[[#This Row],[ Billing Amount ]]/_3___Healthcare_Data_v1[[#This Row],[Days in Hospital]],0)</f>
        <v>409.91563708333337</v>
      </c>
      <c r="R7118" s="1" t="str">
        <f>IF(_3___Healthcare_Data_v1[[#This Row],[Age]]&gt;60,"Senior",IF(_3___Healthcare_Data_v1[[#This Row],[Age]]&gt;35,"Middle","Young"))</f>
        <v>Senior</v>
      </c>
    </row>
    <row r="7119" spans="1:18" x14ac:dyDescent="0.3">
      <c r="A7119" s="1" t="s">
        <v>19436</v>
      </c>
      <c r="B7119" s="1" t="s">
        <v>26791</v>
      </c>
      <c r="C7119" s="1" t="s">
        <v>16</v>
      </c>
      <c r="D7119" s="1" t="s">
        <v>27</v>
      </c>
      <c r="E7119" s="1" t="s">
        <v>35</v>
      </c>
      <c r="F7119" s="2">
        <v>44769</v>
      </c>
      <c r="G7119" s="1" t="s">
        <v>19437</v>
      </c>
      <c r="H7119" s="1" t="s">
        <v>19438</v>
      </c>
      <c r="I7119" s="1" t="s">
        <v>56</v>
      </c>
      <c r="J7119" s="3" t="s">
        <v>33785</v>
      </c>
      <c r="K7119">
        <v>102</v>
      </c>
      <c r="L7119" s="1" t="s">
        <v>22</v>
      </c>
      <c r="M7119" s="2">
        <v>44780</v>
      </c>
      <c r="N7119" s="1" t="s">
        <v>43</v>
      </c>
      <c r="O7119" s="1" t="s">
        <v>44</v>
      </c>
      <c r="P7119" s="1">
        <f>_3___Healthcare_Data_v1[[#This Row],[Discharge Date]]-_3___Healthcare_Data_v1[[#This Row],[Date of Admission]]</f>
        <v>11</v>
      </c>
      <c r="Q7119" s="1">
        <f>IFERROR(_3___Healthcare_Data_v1[[#This Row],[ Billing Amount ]]/_3___Healthcare_Data_v1[[#This Row],[Days in Hospital]],0)</f>
        <v>2112.2237654545456</v>
      </c>
      <c r="R7119" s="1" t="str">
        <f>IF(_3___Healthcare_Data_v1[[#This Row],[Age]]&gt;60,"Senior",IF(_3___Healthcare_Data_v1[[#This Row],[Age]]&gt;35,"Middle","Young"))</f>
        <v>Senior</v>
      </c>
    </row>
    <row r="7120" spans="1:18" x14ac:dyDescent="0.3">
      <c r="A7120" s="1" t="s">
        <v>19439</v>
      </c>
      <c r="B7120" s="1" t="s">
        <v>26750</v>
      </c>
      <c r="C7120" s="1" t="s">
        <v>16</v>
      </c>
      <c r="D7120" s="1" t="s">
        <v>17</v>
      </c>
      <c r="E7120" s="1" t="s">
        <v>35</v>
      </c>
      <c r="F7120" s="2">
        <v>44832</v>
      </c>
      <c r="G7120" s="1" t="s">
        <v>19440</v>
      </c>
      <c r="H7120" s="1" t="s">
        <v>19441</v>
      </c>
      <c r="I7120" s="1" t="s">
        <v>26607</v>
      </c>
      <c r="J7120" s="3" t="s">
        <v>33786</v>
      </c>
      <c r="K7120">
        <v>326</v>
      </c>
      <c r="L7120" s="1" t="s">
        <v>22</v>
      </c>
      <c r="M7120" s="2">
        <v>44838</v>
      </c>
      <c r="N7120" s="1" t="s">
        <v>23</v>
      </c>
      <c r="O7120" s="1" t="s">
        <v>32</v>
      </c>
      <c r="P7120" s="1">
        <f>_3___Healthcare_Data_v1[[#This Row],[Discharge Date]]-_3___Healthcare_Data_v1[[#This Row],[Date of Admission]]</f>
        <v>6</v>
      </c>
      <c r="Q7120" s="1">
        <f>IFERROR(_3___Healthcare_Data_v1[[#This Row],[ Billing Amount ]]/_3___Healthcare_Data_v1[[#This Row],[Days in Hospital]],0)</f>
        <v>669.22679416666665</v>
      </c>
      <c r="R7120" s="1" t="str">
        <f>IF(_3___Healthcare_Data_v1[[#This Row],[Age]]&gt;60,"Senior",IF(_3___Healthcare_Data_v1[[#This Row],[Age]]&gt;35,"Middle","Young"))</f>
        <v>Senior</v>
      </c>
    </row>
    <row r="7121" spans="1:18" x14ac:dyDescent="0.3">
      <c r="A7121" s="1" t="s">
        <v>19442</v>
      </c>
      <c r="B7121" s="1" t="s">
        <v>26710</v>
      </c>
      <c r="C7121" s="1" t="s">
        <v>26</v>
      </c>
      <c r="D7121" s="1" t="s">
        <v>229</v>
      </c>
      <c r="E7121" s="1" t="s">
        <v>69</v>
      </c>
      <c r="F7121" s="2">
        <v>44868</v>
      </c>
      <c r="G7121" s="1" t="s">
        <v>19443</v>
      </c>
      <c r="H7121" s="1" t="s">
        <v>19444</v>
      </c>
      <c r="I7121" s="1" t="s">
        <v>60</v>
      </c>
      <c r="J7121" s="3" t="s">
        <v>33787</v>
      </c>
      <c r="K7121">
        <v>256</v>
      </c>
      <c r="L7121" s="1" t="s">
        <v>22</v>
      </c>
      <c r="M7121" s="2">
        <v>44871</v>
      </c>
      <c r="N7121" s="1" t="s">
        <v>84</v>
      </c>
      <c r="O7121" s="1" t="s">
        <v>44</v>
      </c>
      <c r="P7121" s="1">
        <f>_3___Healthcare_Data_v1[[#This Row],[Discharge Date]]-_3___Healthcare_Data_v1[[#This Row],[Date of Admission]]</f>
        <v>3</v>
      </c>
      <c r="Q7121" s="1">
        <f>IFERROR(_3___Healthcare_Data_v1[[#This Row],[ Billing Amount ]]/_3___Healthcare_Data_v1[[#This Row],[Days in Hospital]],0)</f>
        <v>18081.654243333334</v>
      </c>
      <c r="R7121" s="1" t="str">
        <f>IF(_3___Healthcare_Data_v1[[#This Row],[Age]]&gt;60,"Senior",IF(_3___Healthcare_Data_v1[[#This Row],[Age]]&gt;35,"Middle","Young"))</f>
        <v>Senior</v>
      </c>
    </row>
    <row r="7122" spans="1:18" x14ac:dyDescent="0.3">
      <c r="A7122" s="1" t="s">
        <v>5661</v>
      </c>
      <c r="B7122" s="1" t="s">
        <v>26720</v>
      </c>
      <c r="C7122" s="1" t="s">
        <v>16</v>
      </c>
      <c r="D7122" s="1" t="s">
        <v>17</v>
      </c>
      <c r="E7122" s="1" t="s">
        <v>26620</v>
      </c>
      <c r="F7122" s="2">
        <v>44835</v>
      </c>
      <c r="G7122" s="1" t="s">
        <v>19445</v>
      </c>
      <c r="H7122" s="1" t="s">
        <v>19446</v>
      </c>
      <c r="I7122" s="1" t="s">
        <v>26607</v>
      </c>
      <c r="J7122" s="3" t="s">
        <v>33788</v>
      </c>
      <c r="K7122">
        <v>104</v>
      </c>
      <c r="L7122" s="1" t="s">
        <v>42</v>
      </c>
      <c r="M7122" s="2">
        <v>44839</v>
      </c>
      <c r="N7122" s="1" t="s">
        <v>23</v>
      </c>
      <c r="O7122" s="1" t="s">
        <v>24</v>
      </c>
      <c r="P7122" s="1">
        <f>_3___Healthcare_Data_v1[[#This Row],[Discharge Date]]-_3___Healthcare_Data_v1[[#This Row],[Date of Admission]]</f>
        <v>4</v>
      </c>
      <c r="Q7122" s="1">
        <f>IFERROR(_3___Healthcare_Data_v1[[#This Row],[ Billing Amount ]]/_3___Healthcare_Data_v1[[#This Row],[Days in Hospital]],0)</f>
        <v>8586.6114025000006</v>
      </c>
      <c r="R7122" s="1" t="str">
        <f>IF(_3___Healthcare_Data_v1[[#This Row],[Age]]&gt;60,"Senior",IF(_3___Healthcare_Data_v1[[#This Row],[Age]]&gt;35,"Middle","Young"))</f>
        <v>Senior</v>
      </c>
    </row>
    <row r="7123" spans="1:18" x14ac:dyDescent="0.3">
      <c r="A7123" s="1" t="s">
        <v>19447</v>
      </c>
      <c r="B7123" s="1" t="s">
        <v>26737</v>
      </c>
      <c r="C7123" s="1" t="s">
        <v>16</v>
      </c>
      <c r="D7123" s="1" t="s">
        <v>49</v>
      </c>
      <c r="E7123" s="1" t="s">
        <v>35</v>
      </c>
      <c r="F7123" s="2">
        <v>43975</v>
      </c>
      <c r="G7123" s="1" t="s">
        <v>19448</v>
      </c>
      <c r="H7123" s="1" t="s">
        <v>19449</v>
      </c>
      <c r="I7123" s="1" t="s">
        <v>52</v>
      </c>
      <c r="J7123" s="3" t="s">
        <v>33789</v>
      </c>
      <c r="K7123">
        <v>485</v>
      </c>
      <c r="L7123" s="1" t="s">
        <v>22</v>
      </c>
      <c r="M7123" s="2">
        <v>43998</v>
      </c>
      <c r="N7123" s="1" t="s">
        <v>48</v>
      </c>
      <c r="O7123" s="1" t="s">
        <v>44</v>
      </c>
      <c r="P7123" s="1">
        <f>_3___Healthcare_Data_v1[[#This Row],[Discharge Date]]-_3___Healthcare_Data_v1[[#This Row],[Date of Admission]]</f>
        <v>23</v>
      </c>
      <c r="Q7123" s="1">
        <f>IFERROR(_3___Healthcare_Data_v1[[#This Row],[ Billing Amount ]]/_3___Healthcare_Data_v1[[#This Row],[Days in Hospital]],0)</f>
        <v>551.51035608695656</v>
      </c>
      <c r="R7123" s="1" t="str">
        <f>IF(_3___Healthcare_Data_v1[[#This Row],[Age]]&gt;60,"Senior",IF(_3___Healthcare_Data_v1[[#This Row],[Age]]&gt;35,"Middle","Young"))</f>
        <v>Senior</v>
      </c>
    </row>
    <row r="7124" spans="1:18" x14ac:dyDescent="0.3">
      <c r="A7124" s="1" t="s">
        <v>19450</v>
      </c>
      <c r="B7124" s="1" t="s">
        <v>26745</v>
      </c>
      <c r="C7124" s="1" t="s">
        <v>16</v>
      </c>
      <c r="D7124" s="1" t="s">
        <v>114</v>
      </c>
      <c r="E7124" s="1" t="s">
        <v>26620</v>
      </c>
      <c r="F7124" s="2">
        <v>43547</v>
      </c>
      <c r="G7124" s="1" t="s">
        <v>19451</v>
      </c>
      <c r="H7124" s="1" t="s">
        <v>19452</v>
      </c>
      <c r="I7124" s="1" t="s">
        <v>21</v>
      </c>
      <c r="J7124" s="3" t="s">
        <v>33790</v>
      </c>
      <c r="K7124">
        <v>214</v>
      </c>
      <c r="L7124" s="1" t="s">
        <v>42</v>
      </c>
      <c r="M7124" s="2">
        <v>43552</v>
      </c>
      <c r="N7124" s="1" t="s">
        <v>48</v>
      </c>
      <c r="O7124" s="1" t="s">
        <v>24</v>
      </c>
      <c r="P7124" s="1">
        <f>_3___Healthcare_Data_v1[[#This Row],[Discharge Date]]-_3___Healthcare_Data_v1[[#This Row],[Date of Admission]]</f>
        <v>5</v>
      </c>
      <c r="Q7124" s="1">
        <f>IFERROR(_3___Healthcare_Data_v1[[#This Row],[ Billing Amount ]]/_3___Healthcare_Data_v1[[#This Row],[Days in Hospital]],0)</f>
        <v>3735.2980239999997</v>
      </c>
      <c r="R7124" s="1" t="str">
        <f>IF(_3___Healthcare_Data_v1[[#This Row],[Age]]&gt;60,"Senior",IF(_3___Healthcare_Data_v1[[#This Row],[Age]]&gt;35,"Middle","Young"))</f>
        <v>Senior</v>
      </c>
    </row>
    <row r="7125" spans="1:18" x14ac:dyDescent="0.3">
      <c r="A7125" s="1" t="s">
        <v>19453</v>
      </c>
      <c r="B7125" s="1" t="s">
        <v>26661</v>
      </c>
      <c r="C7125" s="1" t="s">
        <v>26</v>
      </c>
      <c r="D7125" s="1" t="s">
        <v>62</v>
      </c>
      <c r="E7125" s="1" t="s">
        <v>26615</v>
      </c>
      <c r="F7125" s="2">
        <v>44554</v>
      </c>
      <c r="G7125" s="1" t="s">
        <v>19454</v>
      </c>
      <c r="H7125" s="1" t="s">
        <v>19455</v>
      </c>
      <c r="I7125" s="1" t="s">
        <v>52</v>
      </c>
      <c r="J7125" s="3" t="s">
        <v>33791</v>
      </c>
      <c r="K7125">
        <v>263</v>
      </c>
      <c r="L7125" s="1" t="s">
        <v>42</v>
      </c>
      <c r="M7125" s="2">
        <v>44569</v>
      </c>
      <c r="N7125" s="1" t="s">
        <v>43</v>
      </c>
      <c r="O7125" s="1" t="s">
        <v>24</v>
      </c>
      <c r="P7125" s="1">
        <f>_3___Healthcare_Data_v1[[#This Row],[Discharge Date]]-_3___Healthcare_Data_v1[[#This Row],[Date of Admission]]</f>
        <v>15</v>
      </c>
      <c r="Q7125" s="1">
        <f>IFERROR(_3___Healthcare_Data_v1[[#This Row],[ Billing Amount ]]/_3___Healthcare_Data_v1[[#This Row],[Days in Hospital]],0)</f>
        <v>2514.3974526666666</v>
      </c>
      <c r="R7125" s="1" t="str">
        <f>IF(_3___Healthcare_Data_v1[[#This Row],[Age]]&gt;60,"Senior",IF(_3___Healthcare_Data_v1[[#This Row],[Age]]&gt;35,"Middle","Young"))</f>
        <v>Senior</v>
      </c>
    </row>
    <row r="7126" spans="1:18" x14ac:dyDescent="0.3">
      <c r="A7126" s="1" t="s">
        <v>1612</v>
      </c>
      <c r="B7126" s="1" t="s">
        <v>26661</v>
      </c>
      <c r="C7126" s="1" t="s">
        <v>26</v>
      </c>
      <c r="D7126" s="1" t="s">
        <v>62</v>
      </c>
      <c r="E7126" s="1" t="s">
        <v>35</v>
      </c>
      <c r="F7126" s="2">
        <v>45048</v>
      </c>
      <c r="G7126" s="1" t="s">
        <v>19456</v>
      </c>
      <c r="H7126" s="1" t="s">
        <v>19457</v>
      </c>
      <c r="I7126" s="1" t="s">
        <v>52</v>
      </c>
      <c r="J7126" s="3" t="s">
        <v>33792</v>
      </c>
      <c r="K7126">
        <v>251</v>
      </c>
      <c r="L7126" s="1" t="s">
        <v>22</v>
      </c>
      <c r="M7126" s="2">
        <v>45064</v>
      </c>
      <c r="N7126" s="1" t="s">
        <v>23</v>
      </c>
      <c r="O7126" s="1" t="s">
        <v>24</v>
      </c>
      <c r="P7126" s="1">
        <f>_3___Healthcare_Data_v1[[#This Row],[Discharge Date]]-_3___Healthcare_Data_v1[[#This Row],[Date of Admission]]</f>
        <v>16</v>
      </c>
      <c r="Q7126" s="1">
        <f>IFERROR(_3___Healthcare_Data_v1[[#This Row],[ Billing Amount ]]/_3___Healthcare_Data_v1[[#This Row],[Days in Hospital]],0)</f>
        <v>283.42462875000001</v>
      </c>
      <c r="R7126" s="1" t="str">
        <f>IF(_3___Healthcare_Data_v1[[#This Row],[Age]]&gt;60,"Senior",IF(_3___Healthcare_Data_v1[[#This Row],[Age]]&gt;35,"Middle","Young"))</f>
        <v>Senior</v>
      </c>
    </row>
    <row r="7127" spans="1:18" x14ac:dyDescent="0.3">
      <c r="A7127" s="1" t="s">
        <v>15764</v>
      </c>
      <c r="B7127" s="1" t="s">
        <v>26866</v>
      </c>
      <c r="C7127" s="1" t="s">
        <v>16</v>
      </c>
      <c r="D7127" s="1" t="s">
        <v>114</v>
      </c>
      <c r="E7127" s="1" t="s">
        <v>35</v>
      </c>
      <c r="F7127" s="2">
        <v>44369</v>
      </c>
      <c r="G7127" s="1" t="s">
        <v>3166</v>
      </c>
      <c r="H7127" s="1" t="s">
        <v>1770</v>
      </c>
      <c r="I7127" s="1" t="s">
        <v>60</v>
      </c>
      <c r="J7127" s="3" t="s">
        <v>33793</v>
      </c>
      <c r="K7127">
        <v>370</v>
      </c>
      <c r="L7127" s="1" t="s">
        <v>22</v>
      </c>
      <c r="M7127" s="2">
        <v>44380</v>
      </c>
      <c r="N7127" s="1" t="s">
        <v>23</v>
      </c>
      <c r="O7127" s="1" t="s">
        <v>32</v>
      </c>
      <c r="P7127" s="1">
        <f>_3___Healthcare_Data_v1[[#This Row],[Discharge Date]]-_3___Healthcare_Data_v1[[#This Row],[Date of Admission]]</f>
        <v>11</v>
      </c>
      <c r="Q7127" s="1">
        <f>IFERROR(_3___Healthcare_Data_v1[[#This Row],[ Billing Amount ]]/_3___Healthcare_Data_v1[[#This Row],[Days in Hospital]],0)</f>
        <v>1375.7392445454545</v>
      </c>
      <c r="R7127" s="1" t="str">
        <f>IF(_3___Healthcare_Data_v1[[#This Row],[Age]]&gt;60,"Senior",IF(_3___Healthcare_Data_v1[[#This Row],[Age]]&gt;35,"Middle","Young"))</f>
        <v>Senior</v>
      </c>
    </row>
    <row r="7128" spans="1:18" x14ac:dyDescent="0.3">
      <c r="A7128" s="1" t="s">
        <v>19458</v>
      </c>
      <c r="B7128" s="1" t="s">
        <v>26606</v>
      </c>
      <c r="C7128" s="1" t="s">
        <v>16</v>
      </c>
      <c r="D7128" s="1" t="s">
        <v>27</v>
      </c>
      <c r="E7128" s="1" t="s">
        <v>69</v>
      </c>
      <c r="F7128" s="2">
        <v>45004</v>
      </c>
      <c r="G7128" s="1" t="s">
        <v>10313</v>
      </c>
      <c r="H7128" s="1" t="s">
        <v>19459</v>
      </c>
      <c r="I7128" s="1" t="s">
        <v>52</v>
      </c>
      <c r="J7128" s="3" t="s">
        <v>33794</v>
      </c>
      <c r="K7128">
        <v>180</v>
      </c>
      <c r="L7128" s="1" t="s">
        <v>22</v>
      </c>
      <c r="M7128" s="2">
        <v>45007</v>
      </c>
      <c r="N7128" s="1" t="s">
        <v>84</v>
      </c>
      <c r="O7128" s="1" t="s">
        <v>32</v>
      </c>
      <c r="P7128" s="1">
        <f>_3___Healthcare_Data_v1[[#This Row],[Discharge Date]]-_3___Healthcare_Data_v1[[#This Row],[Date of Admission]]</f>
        <v>3</v>
      </c>
      <c r="Q7128" s="1">
        <f>IFERROR(_3___Healthcare_Data_v1[[#This Row],[ Billing Amount ]]/_3___Healthcare_Data_v1[[#This Row],[Days in Hospital]],0)</f>
        <v>693.94898766666665</v>
      </c>
      <c r="R7128" s="1" t="str">
        <f>IF(_3___Healthcare_Data_v1[[#This Row],[Age]]&gt;60,"Senior",IF(_3___Healthcare_Data_v1[[#This Row],[Age]]&gt;35,"Middle","Young"))</f>
        <v>Senior</v>
      </c>
    </row>
    <row r="7129" spans="1:18" x14ac:dyDescent="0.3">
      <c r="A7129" s="1" t="s">
        <v>19460</v>
      </c>
      <c r="B7129" s="1" t="s">
        <v>26798</v>
      </c>
      <c r="C7129" s="1" t="s">
        <v>26</v>
      </c>
      <c r="D7129" s="1" t="s">
        <v>89</v>
      </c>
      <c r="E7129" s="1" t="s">
        <v>28</v>
      </c>
      <c r="F7129" s="2">
        <v>44134</v>
      </c>
      <c r="G7129" s="1" t="s">
        <v>19461</v>
      </c>
      <c r="H7129" s="1" t="s">
        <v>19462</v>
      </c>
      <c r="I7129" s="1" t="s">
        <v>56</v>
      </c>
      <c r="J7129" s="3" t="s">
        <v>33795</v>
      </c>
      <c r="K7129">
        <v>436</v>
      </c>
      <c r="L7129" s="1" t="s">
        <v>42</v>
      </c>
      <c r="M7129" s="2">
        <v>44139</v>
      </c>
      <c r="N7129" s="1" t="s">
        <v>43</v>
      </c>
      <c r="O7129" s="1" t="s">
        <v>44</v>
      </c>
      <c r="P7129" s="1">
        <f>_3___Healthcare_Data_v1[[#This Row],[Discharge Date]]-_3___Healthcare_Data_v1[[#This Row],[Date of Admission]]</f>
        <v>5</v>
      </c>
      <c r="Q7129" s="1">
        <f>IFERROR(_3___Healthcare_Data_v1[[#This Row],[ Billing Amount ]]/_3___Healthcare_Data_v1[[#This Row],[Days in Hospital]],0)</f>
        <v>1967.636223</v>
      </c>
      <c r="R7129" s="1" t="str">
        <f>IF(_3___Healthcare_Data_v1[[#This Row],[Age]]&gt;60,"Senior",IF(_3___Healthcare_Data_v1[[#This Row],[Age]]&gt;35,"Middle","Young"))</f>
        <v>Senior</v>
      </c>
    </row>
    <row r="7130" spans="1:18" x14ac:dyDescent="0.3">
      <c r="A7130" s="1" t="s">
        <v>19463</v>
      </c>
      <c r="B7130" s="1" t="s">
        <v>26798</v>
      </c>
      <c r="C7130" s="1" t="s">
        <v>16</v>
      </c>
      <c r="D7130" s="1" t="s">
        <v>17</v>
      </c>
      <c r="E7130" s="1" t="s">
        <v>26615</v>
      </c>
      <c r="F7130" s="2">
        <v>43998</v>
      </c>
      <c r="G7130" s="1" t="s">
        <v>19464</v>
      </c>
      <c r="H7130" s="1" t="s">
        <v>19465</v>
      </c>
      <c r="I7130" s="1" t="s">
        <v>56</v>
      </c>
      <c r="J7130" s="3" t="s">
        <v>33796</v>
      </c>
      <c r="K7130">
        <v>140</v>
      </c>
      <c r="L7130" s="1" t="s">
        <v>38</v>
      </c>
      <c r="M7130" s="2">
        <v>44001</v>
      </c>
      <c r="N7130" s="1" t="s">
        <v>43</v>
      </c>
      <c r="O7130" s="1" t="s">
        <v>32</v>
      </c>
      <c r="P7130" s="1">
        <f>_3___Healthcare_Data_v1[[#This Row],[Discharge Date]]-_3___Healthcare_Data_v1[[#This Row],[Date of Admission]]</f>
        <v>3</v>
      </c>
      <c r="Q7130" s="1">
        <f>IFERROR(_3___Healthcare_Data_v1[[#This Row],[ Billing Amount ]]/_3___Healthcare_Data_v1[[#This Row],[Days in Hospital]],0)</f>
        <v>6645.29018</v>
      </c>
      <c r="R7130" s="1" t="str">
        <f>IF(_3___Healthcare_Data_v1[[#This Row],[Age]]&gt;60,"Senior",IF(_3___Healthcare_Data_v1[[#This Row],[Age]]&gt;35,"Middle","Young"))</f>
        <v>Senior</v>
      </c>
    </row>
    <row r="7131" spans="1:18" x14ac:dyDescent="0.3">
      <c r="A7131" s="1" t="s">
        <v>19466</v>
      </c>
      <c r="B7131" s="1" t="s">
        <v>26612</v>
      </c>
      <c r="C7131" s="1" t="s">
        <v>16</v>
      </c>
      <c r="D7131" s="1" t="s">
        <v>17</v>
      </c>
      <c r="E7131" s="1" t="s">
        <v>28</v>
      </c>
      <c r="F7131" s="2">
        <v>43945</v>
      </c>
      <c r="G7131" s="1" t="s">
        <v>19467</v>
      </c>
      <c r="H7131" s="1" t="s">
        <v>19468</v>
      </c>
      <c r="I7131" s="1" t="s">
        <v>21</v>
      </c>
      <c r="J7131" s="3" t="s">
        <v>33797</v>
      </c>
      <c r="K7131">
        <v>363</v>
      </c>
      <c r="L7131" s="1" t="s">
        <v>22</v>
      </c>
      <c r="M7131" s="2">
        <v>43947</v>
      </c>
      <c r="N7131" s="1" t="s">
        <v>48</v>
      </c>
      <c r="O7131" s="1" t="s">
        <v>44</v>
      </c>
      <c r="P7131" s="1">
        <f>_3___Healthcare_Data_v1[[#This Row],[Discharge Date]]-_3___Healthcare_Data_v1[[#This Row],[Date of Admission]]</f>
        <v>2</v>
      </c>
      <c r="Q7131" s="1">
        <f>IFERROR(_3___Healthcare_Data_v1[[#This Row],[ Billing Amount ]]/_3___Healthcare_Data_v1[[#This Row],[Days in Hospital]],0)</f>
        <v>17023.60756</v>
      </c>
      <c r="R7131" s="1" t="str">
        <f>IF(_3___Healthcare_Data_v1[[#This Row],[Age]]&gt;60,"Senior",IF(_3___Healthcare_Data_v1[[#This Row],[Age]]&gt;35,"Middle","Young"))</f>
        <v>Senior</v>
      </c>
    </row>
    <row r="7132" spans="1:18" x14ac:dyDescent="0.3">
      <c r="A7132" s="1" t="s">
        <v>19469</v>
      </c>
      <c r="B7132" s="1" t="s">
        <v>26791</v>
      </c>
      <c r="C7132" s="1" t="s">
        <v>16</v>
      </c>
      <c r="D7132" s="1" t="s">
        <v>89</v>
      </c>
      <c r="E7132" s="1" t="s">
        <v>26620</v>
      </c>
      <c r="F7132" s="2">
        <v>43639</v>
      </c>
      <c r="G7132" s="1" t="s">
        <v>19470</v>
      </c>
      <c r="H7132" s="1" t="s">
        <v>19471</v>
      </c>
      <c r="I7132" s="1" t="s">
        <v>21</v>
      </c>
      <c r="J7132" s="3" t="s">
        <v>33798</v>
      </c>
      <c r="K7132">
        <v>346</v>
      </c>
      <c r="L7132" s="1" t="s">
        <v>38</v>
      </c>
      <c r="M7132" s="2">
        <v>43668</v>
      </c>
      <c r="N7132" s="1" t="s">
        <v>23</v>
      </c>
      <c r="O7132" s="1" t="s">
        <v>32</v>
      </c>
      <c r="P7132" s="1">
        <f>_3___Healthcare_Data_v1[[#This Row],[Discharge Date]]-_3___Healthcare_Data_v1[[#This Row],[Date of Admission]]</f>
        <v>29</v>
      </c>
      <c r="Q7132" s="1">
        <f>IFERROR(_3___Healthcare_Data_v1[[#This Row],[ Billing Amount ]]/_3___Healthcare_Data_v1[[#This Row],[Days in Hospital]],0)</f>
        <v>777.31791275862065</v>
      </c>
      <c r="R7132" s="1" t="str">
        <f>IF(_3___Healthcare_Data_v1[[#This Row],[Age]]&gt;60,"Senior",IF(_3___Healthcare_Data_v1[[#This Row],[Age]]&gt;35,"Middle","Young"))</f>
        <v>Senior</v>
      </c>
    </row>
    <row r="7133" spans="1:18" x14ac:dyDescent="0.3">
      <c r="A7133" s="1" t="s">
        <v>19472</v>
      </c>
      <c r="B7133" s="1" t="s">
        <v>26850</v>
      </c>
      <c r="C7133" s="1" t="s">
        <v>26</v>
      </c>
      <c r="D7133" s="1" t="s">
        <v>89</v>
      </c>
      <c r="E7133" s="1" t="s">
        <v>28</v>
      </c>
      <c r="F7133" s="2">
        <v>43932</v>
      </c>
      <c r="G7133" s="1" t="s">
        <v>19473</v>
      </c>
      <c r="H7133" s="1" t="s">
        <v>19474</v>
      </c>
      <c r="I7133" s="1" t="s">
        <v>56</v>
      </c>
      <c r="J7133" s="3" t="s">
        <v>33799</v>
      </c>
      <c r="K7133">
        <v>138</v>
      </c>
      <c r="L7133" s="1" t="s">
        <v>42</v>
      </c>
      <c r="M7133" s="2">
        <v>43959</v>
      </c>
      <c r="N7133" s="1" t="s">
        <v>84</v>
      </c>
      <c r="O7133" s="1" t="s">
        <v>44</v>
      </c>
      <c r="P7133" s="1">
        <f>_3___Healthcare_Data_v1[[#This Row],[Discharge Date]]-_3___Healthcare_Data_v1[[#This Row],[Date of Admission]]</f>
        <v>27</v>
      </c>
      <c r="Q7133" s="1">
        <f>IFERROR(_3___Healthcare_Data_v1[[#This Row],[ Billing Amount ]]/_3___Healthcare_Data_v1[[#This Row],[Days in Hospital]],0)</f>
        <v>1651.2612185185187</v>
      </c>
      <c r="R7133" s="1" t="str">
        <f>IF(_3___Healthcare_Data_v1[[#This Row],[Age]]&gt;60,"Senior",IF(_3___Healthcare_Data_v1[[#This Row],[Age]]&gt;35,"Middle","Young"))</f>
        <v>Senior</v>
      </c>
    </row>
    <row r="7134" spans="1:18" x14ac:dyDescent="0.3">
      <c r="A7134" s="1" t="s">
        <v>19475</v>
      </c>
      <c r="B7134" s="1" t="s">
        <v>26657</v>
      </c>
      <c r="C7134" s="1" t="s">
        <v>26</v>
      </c>
      <c r="D7134" s="1" t="s">
        <v>34</v>
      </c>
      <c r="E7134" s="1" t="s">
        <v>69</v>
      </c>
      <c r="F7134" s="2">
        <v>44662</v>
      </c>
      <c r="G7134" s="1" t="s">
        <v>19476</v>
      </c>
      <c r="H7134" s="1" t="s">
        <v>19477</v>
      </c>
      <c r="I7134" s="1" t="s">
        <v>21</v>
      </c>
      <c r="J7134" s="3" t="s">
        <v>33800</v>
      </c>
      <c r="K7134">
        <v>468</v>
      </c>
      <c r="L7134" s="1" t="s">
        <v>22</v>
      </c>
      <c r="M7134" s="2">
        <v>44667</v>
      </c>
      <c r="N7134" s="1" t="s">
        <v>31</v>
      </c>
      <c r="O7134" s="1" t="s">
        <v>44</v>
      </c>
      <c r="P7134" s="1">
        <f>_3___Healthcare_Data_v1[[#This Row],[Discharge Date]]-_3___Healthcare_Data_v1[[#This Row],[Date of Admission]]</f>
        <v>5</v>
      </c>
      <c r="Q7134" s="1">
        <f>IFERROR(_3___Healthcare_Data_v1[[#This Row],[ Billing Amount ]]/_3___Healthcare_Data_v1[[#This Row],[Days in Hospital]],0)</f>
        <v>7739.9659899999997</v>
      </c>
      <c r="R7134" s="1" t="str">
        <f>IF(_3___Healthcare_Data_v1[[#This Row],[Age]]&gt;60,"Senior",IF(_3___Healthcare_Data_v1[[#This Row],[Age]]&gt;35,"Middle","Young"))</f>
        <v>Senior</v>
      </c>
    </row>
    <row r="7135" spans="1:18" x14ac:dyDescent="0.3">
      <c r="A7135" s="1" t="s">
        <v>19478</v>
      </c>
      <c r="B7135" s="1" t="s">
        <v>26737</v>
      </c>
      <c r="C7135" s="1" t="s">
        <v>16</v>
      </c>
      <c r="D7135" s="1" t="s">
        <v>34</v>
      </c>
      <c r="E7135" s="1" t="s">
        <v>35</v>
      </c>
      <c r="F7135" s="2">
        <v>43825</v>
      </c>
      <c r="G7135" s="1" t="s">
        <v>19479</v>
      </c>
      <c r="H7135" s="1" t="s">
        <v>19480</v>
      </c>
      <c r="I7135" s="1" t="s">
        <v>52</v>
      </c>
      <c r="J7135" s="3" t="s">
        <v>33801</v>
      </c>
      <c r="K7135">
        <v>463</v>
      </c>
      <c r="L7135" s="1" t="s">
        <v>22</v>
      </c>
      <c r="M7135" s="2">
        <v>43825</v>
      </c>
      <c r="N7135" s="1" t="s">
        <v>43</v>
      </c>
      <c r="O7135" s="1" t="s">
        <v>24</v>
      </c>
      <c r="P7135" s="1">
        <f>_3___Healthcare_Data_v1[[#This Row],[Discharge Date]]-_3___Healthcare_Data_v1[[#This Row],[Date of Admission]]</f>
        <v>0</v>
      </c>
      <c r="Q7135" s="1">
        <f>IFERROR(_3___Healthcare_Data_v1[[#This Row],[ Billing Amount ]]/_3___Healthcare_Data_v1[[#This Row],[Days in Hospital]],0)</f>
        <v>0</v>
      </c>
      <c r="R7135" s="1" t="str">
        <f>IF(_3___Healthcare_Data_v1[[#This Row],[Age]]&gt;60,"Senior",IF(_3___Healthcare_Data_v1[[#This Row],[Age]]&gt;35,"Middle","Young"))</f>
        <v>Senior</v>
      </c>
    </row>
    <row r="7136" spans="1:18" x14ac:dyDescent="0.3">
      <c r="A7136" s="1" t="s">
        <v>19481</v>
      </c>
      <c r="B7136" s="1" t="s">
        <v>26759</v>
      </c>
      <c r="C7136" s="1" t="s">
        <v>26</v>
      </c>
      <c r="D7136" s="1" t="s">
        <v>89</v>
      </c>
      <c r="E7136" s="1" t="s">
        <v>28</v>
      </c>
      <c r="F7136" s="2">
        <v>44073</v>
      </c>
      <c r="G7136" s="1" t="s">
        <v>19482</v>
      </c>
      <c r="H7136" s="1" t="s">
        <v>4528</v>
      </c>
      <c r="I7136" s="1" t="s">
        <v>52</v>
      </c>
      <c r="J7136" s="3" t="s">
        <v>33802</v>
      </c>
      <c r="K7136">
        <v>454</v>
      </c>
      <c r="L7136" s="1" t="s">
        <v>38</v>
      </c>
      <c r="M7136" s="2">
        <v>44092</v>
      </c>
      <c r="N7136" s="1" t="s">
        <v>23</v>
      </c>
      <c r="O7136" s="1" t="s">
        <v>44</v>
      </c>
      <c r="P7136" s="1">
        <f>_3___Healthcare_Data_v1[[#This Row],[Discharge Date]]-_3___Healthcare_Data_v1[[#This Row],[Date of Admission]]</f>
        <v>19</v>
      </c>
      <c r="Q7136" s="1">
        <f>IFERROR(_3___Healthcare_Data_v1[[#This Row],[ Billing Amount ]]/_3___Healthcare_Data_v1[[#This Row],[Days in Hospital]],0)</f>
        <v>796.73674368421052</v>
      </c>
      <c r="R7136" s="1" t="str">
        <f>IF(_3___Healthcare_Data_v1[[#This Row],[Age]]&gt;60,"Senior",IF(_3___Healthcare_Data_v1[[#This Row],[Age]]&gt;35,"Middle","Young"))</f>
        <v>Senior</v>
      </c>
    </row>
    <row r="7137" spans="1:18" x14ac:dyDescent="0.3">
      <c r="A7137" s="1" t="s">
        <v>19483</v>
      </c>
      <c r="B7137" s="1" t="s">
        <v>26661</v>
      </c>
      <c r="C7137" s="1" t="s">
        <v>26</v>
      </c>
      <c r="D7137" s="1" t="s">
        <v>62</v>
      </c>
      <c r="E7137" s="1" t="s">
        <v>26620</v>
      </c>
      <c r="F7137" s="2">
        <v>43781</v>
      </c>
      <c r="G7137" s="1" t="s">
        <v>19484</v>
      </c>
      <c r="H7137" s="1" t="s">
        <v>19485</v>
      </c>
      <c r="I7137" s="1" t="s">
        <v>60</v>
      </c>
      <c r="J7137" s="3" t="s">
        <v>33803</v>
      </c>
      <c r="K7137">
        <v>381</v>
      </c>
      <c r="L7137" s="1" t="s">
        <v>38</v>
      </c>
      <c r="M7137" s="2">
        <v>43800</v>
      </c>
      <c r="N7137" s="1" t="s">
        <v>48</v>
      </c>
      <c r="O7137" s="1" t="s">
        <v>44</v>
      </c>
      <c r="P7137" s="1">
        <f>_3___Healthcare_Data_v1[[#This Row],[Discharge Date]]-_3___Healthcare_Data_v1[[#This Row],[Date of Admission]]</f>
        <v>19</v>
      </c>
      <c r="Q7137" s="1">
        <f>IFERROR(_3___Healthcare_Data_v1[[#This Row],[ Billing Amount ]]/_3___Healthcare_Data_v1[[#This Row],[Days in Hospital]],0)</f>
        <v>795.42325157894732</v>
      </c>
      <c r="R7137" s="1" t="str">
        <f>IF(_3___Healthcare_Data_v1[[#This Row],[Age]]&gt;60,"Senior",IF(_3___Healthcare_Data_v1[[#This Row],[Age]]&gt;35,"Middle","Young"))</f>
        <v>Senior</v>
      </c>
    </row>
    <row r="7138" spans="1:18" x14ac:dyDescent="0.3">
      <c r="A7138" s="1" t="s">
        <v>19486</v>
      </c>
      <c r="B7138" s="1" t="s">
        <v>26655</v>
      </c>
      <c r="C7138" s="1" t="s">
        <v>26</v>
      </c>
      <c r="D7138" s="1" t="s">
        <v>62</v>
      </c>
      <c r="E7138" s="1" t="s">
        <v>28</v>
      </c>
      <c r="F7138" s="2">
        <v>43797</v>
      </c>
      <c r="G7138" s="1" t="s">
        <v>19487</v>
      </c>
      <c r="H7138" s="1" t="s">
        <v>19488</v>
      </c>
      <c r="I7138" s="1" t="s">
        <v>52</v>
      </c>
      <c r="J7138" s="3" t="s">
        <v>33804</v>
      </c>
      <c r="K7138">
        <v>236</v>
      </c>
      <c r="L7138" s="1" t="s">
        <v>38</v>
      </c>
      <c r="M7138" s="2">
        <v>43813</v>
      </c>
      <c r="N7138" s="1" t="s">
        <v>48</v>
      </c>
      <c r="O7138" s="1" t="s">
        <v>44</v>
      </c>
      <c r="P7138" s="1">
        <f>_3___Healthcare_Data_v1[[#This Row],[Discharge Date]]-_3___Healthcare_Data_v1[[#This Row],[Date of Admission]]</f>
        <v>16</v>
      </c>
      <c r="Q7138" s="1">
        <f>IFERROR(_3___Healthcare_Data_v1[[#This Row],[ Billing Amount ]]/_3___Healthcare_Data_v1[[#This Row],[Days in Hospital]],0)</f>
        <v>2021.8816637499999</v>
      </c>
      <c r="R7138" s="1" t="str">
        <f>IF(_3___Healthcare_Data_v1[[#This Row],[Age]]&gt;60,"Senior",IF(_3___Healthcare_Data_v1[[#This Row],[Age]]&gt;35,"Middle","Young"))</f>
        <v>Senior</v>
      </c>
    </row>
    <row r="7139" spans="1:18" x14ac:dyDescent="0.3">
      <c r="A7139" s="1" t="s">
        <v>19489</v>
      </c>
      <c r="B7139" s="1" t="s">
        <v>26646</v>
      </c>
      <c r="C7139" s="1" t="s">
        <v>26</v>
      </c>
      <c r="D7139" s="1" t="s">
        <v>27</v>
      </c>
      <c r="E7139" s="1" t="s">
        <v>35</v>
      </c>
      <c r="F7139" s="2">
        <v>43816</v>
      </c>
      <c r="G7139" s="1" t="s">
        <v>19490</v>
      </c>
      <c r="H7139" s="1" t="s">
        <v>19491</v>
      </c>
      <c r="I7139" s="1" t="s">
        <v>56</v>
      </c>
      <c r="J7139" s="3" t="s">
        <v>33805</v>
      </c>
      <c r="K7139">
        <v>103</v>
      </c>
      <c r="L7139" s="1" t="s">
        <v>22</v>
      </c>
      <c r="M7139" s="2">
        <v>43823</v>
      </c>
      <c r="N7139" s="1" t="s">
        <v>23</v>
      </c>
      <c r="O7139" s="1" t="s">
        <v>32</v>
      </c>
      <c r="P7139" s="1">
        <f>_3___Healthcare_Data_v1[[#This Row],[Discharge Date]]-_3___Healthcare_Data_v1[[#This Row],[Date of Admission]]</f>
        <v>7</v>
      </c>
      <c r="Q7139" s="1">
        <f>IFERROR(_3___Healthcare_Data_v1[[#This Row],[ Billing Amount ]]/_3___Healthcare_Data_v1[[#This Row],[Days in Hospital]],0)</f>
        <v>2820.9558842857145</v>
      </c>
      <c r="R7139" s="1" t="str">
        <f>IF(_3___Healthcare_Data_v1[[#This Row],[Age]]&gt;60,"Senior",IF(_3___Healthcare_Data_v1[[#This Row],[Age]]&gt;35,"Middle","Young"))</f>
        <v>Senior</v>
      </c>
    </row>
    <row r="7140" spans="1:18" x14ac:dyDescent="0.3">
      <c r="A7140" s="1" t="s">
        <v>19492</v>
      </c>
      <c r="B7140" s="1" t="s">
        <v>26708</v>
      </c>
      <c r="C7140" s="1" t="s">
        <v>26</v>
      </c>
      <c r="D7140" s="1" t="s">
        <v>34</v>
      </c>
      <c r="E7140" s="1" t="s">
        <v>26620</v>
      </c>
      <c r="F7140" s="2">
        <v>43994</v>
      </c>
      <c r="G7140" s="1" t="s">
        <v>19493</v>
      </c>
      <c r="H7140" s="1" t="s">
        <v>19494</v>
      </c>
      <c r="I7140" s="1" t="s">
        <v>26607</v>
      </c>
      <c r="J7140" s="3" t="s">
        <v>33806</v>
      </c>
      <c r="K7140">
        <v>344</v>
      </c>
      <c r="L7140" s="1" t="s">
        <v>42</v>
      </c>
      <c r="M7140" s="2">
        <v>44018</v>
      </c>
      <c r="N7140" s="1" t="s">
        <v>48</v>
      </c>
      <c r="O7140" s="1" t="s">
        <v>44</v>
      </c>
      <c r="P7140" s="1">
        <f>_3___Healthcare_Data_v1[[#This Row],[Discharge Date]]-_3___Healthcare_Data_v1[[#This Row],[Date of Admission]]</f>
        <v>24</v>
      </c>
      <c r="Q7140" s="1">
        <f>IFERROR(_3___Healthcare_Data_v1[[#This Row],[ Billing Amount ]]/_3___Healthcare_Data_v1[[#This Row],[Days in Hospital]],0)</f>
        <v>519.21886416666666</v>
      </c>
      <c r="R7140" s="1" t="str">
        <f>IF(_3___Healthcare_Data_v1[[#This Row],[Age]]&gt;60,"Senior",IF(_3___Healthcare_Data_v1[[#This Row],[Age]]&gt;35,"Middle","Young"))</f>
        <v>Senior</v>
      </c>
    </row>
    <row r="7141" spans="1:18" x14ac:dyDescent="0.3">
      <c r="A7141" s="1" t="s">
        <v>19495</v>
      </c>
      <c r="B7141" s="1" t="s">
        <v>26725</v>
      </c>
      <c r="C7141" s="1" t="s">
        <v>26</v>
      </c>
      <c r="D7141" s="1" t="s">
        <v>34</v>
      </c>
      <c r="E7141" s="1" t="s">
        <v>28</v>
      </c>
      <c r="F7141" s="2">
        <v>44450</v>
      </c>
      <c r="G7141" s="1" t="s">
        <v>19496</v>
      </c>
      <c r="H7141" s="1" t="s">
        <v>1187</v>
      </c>
      <c r="I7141" s="1" t="s">
        <v>60</v>
      </c>
      <c r="J7141" s="3" t="s">
        <v>33807</v>
      </c>
      <c r="K7141">
        <v>450</v>
      </c>
      <c r="L7141" s="1" t="s">
        <v>22</v>
      </c>
      <c r="M7141" s="2">
        <v>44469</v>
      </c>
      <c r="N7141" s="1" t="s">
        <v>48</v>
      </c>
      <c r="O7141" s="1" t="s">
        <v>44</v>
      </c>
      <c r="P7141" s="1">
        <f>_3___Healthcare_Data_v1[[#This Row],[Discharge Date]]-_3___Healthcare_Data_v1[[#This Row],[Date of Admission]]</f>
        <v>19</v>
      </c>
      <c r="Q7141" s="1">
        <f>IFERROR(_3___Healthcare_Data_v1[[#This Row],[ Billing Amount ]]/_3___Healthcare_Data_v1[[#This Row],[Days in Hospital]],0)</f>
        <v>305.32147447368419</v>
      </c>
      <c r="R7141" s="1" t="str">
        <f>IF(_3___Healthcare_Data_v1[[#This Row],[Age]]&gt;60,"Senior",IF(_3___Healthcare_Data_v1[[#This Row],[Age]]&gt;35,"Middle","Young"))</f>
        <v>Senior</v>
      </c>
    </row>
    <row r="7142" spans="1:18" x14ac:dyDescent="0.3">
      <c r="A7142" s="1" t="s">
        <v>19497</v>
      </c>
      <c r="B7142" s="1" t="s">
        <v>26634</v>
      </c>
      <c r="C7142" s="1" t="s">
        <v>16</v>
      </c>
      <c r="D7142" s="1" t="s">
        <v>89</v>
      </c>
      <c r="E7142" s="1" t="s">
        <v>69</v>
      </c>
      <c r="F7142" s="2">
        <v>44907</v>
      </c>
      <c r="G7142" s="1" t="s">
        <v>19498</v>
      </c>
      <c r="H7142" s="1" t="s">
        <v>19499</v>
      </c>
      <c r="I7142" s="1" t="s">
        <v>60</v>
      </c>
      <c r="J7142" s="3" t="s">
        <v>33808</v>
      </c>
      <c r="K7142">
        <v>371</v>
      </c>
      <c r="L7142" s="1" t="s">
        <v>22</v>
      </c>
      <c r="M7142" s="2">
        <v>44912</v>
      </c>
      <c r="N7142" s="1" t="s">
        <v>31</v>
      </c>
      <c r="O7142" s="1" t="s">
        <v>44</v>
      </c>
      <c r="P7142" s="1">
        <f>_3___Healthcare_Data_v1[[#This Row],[Discharge Date]]-_3___Healthcare_Data_v1[[#This Row],[Date of Admission]]</f>
        <v>5</v>
      </c>
      <c r="Q7142" s="1">
        <f>IFERROR(_3___Healthcare_Data_v1[[#This Row],[ Billing Amount ]]/_3___Healthcare_Data_v1[[#This Row],[Days in Hospital]],0)</f>
        <v>4374.2921759999999</v>
      </c>
      <c r="R7142" s="1" t="str">
        <f>IF(_3___Healthcare_Data_v1[[#This Row],[Age]]&gt;60,"Senior",IF(_3___Healthcare_Data_v1[[#This Row],[Age]]&gt;35,"Middle","Young"))</f>
        <v>Senior</v>
      </c>
    </row>
    <row r="7143" spans="1:18" x14ac:dyDescent="0.3">
      <c r="A7143" s="1" t="s">
        <v>19500</v>
      </c>
      <c r="B7143" s="1" t="s">
        <v>26617</v>
      </c>
      <c r="C7143" s="1" t="s">
        <v>26</v>
      </c>
      <c r="D7143" s="1" t="s">
        <v>49</v>
      </c>
      <c r="E7143" s="1" t="s">
        <v>26620</v>
      </c>
      <c r="F7143" s="2">
        <v>43554</v>
      </c>
      <c r="G7143" s="1" t="s">
        <v>19501</v>
      </c>
      <c r="H7143" s="1" t="s">
        <v>19502</v>
      </c>
      <c r="I7143" s="1" t="s">
        <v>21</v>
      </c>
      <c r="J7143" s="3" t="s">
        <v>33809</v>
      </c>
      <c r="K7143">
        <v>284</v>
      </c>
      <c r="L7143" s="1" t="s">
        <v>38</v>
      </c>
      <c r="M7143" s="2">
        <v>43580</v>
      </c>
      <c r="N7143" s="1" t="s">
        <v>43</v>
      </c>
      <c r="O7143" s="1" t="s">
        <v>32</v>
      </c>
      <c r="P7143" s="1">
        <f>_3___Healthcare_Data_v1[[#This Row],[Discharge Date]]-_3___Healthcare_Data_v1[[#This Row],[Date of Admission]]</f>
        <v>26</v>
      </c>
      <c r="Q7143" s="1">
        <f>IFERROR(_3___Healthcare_Data_v1[[#This Row],[ Billing Amount ]]/_3___Healthcare_Data_v1[[#This Row],[Days in Hospital]],0)</f>
        <v>548.64153961538454</v>
      </c>
      <c r="R7143" s="1" t="str">
        <f>IF(_3___Healthcare_Data_v1[[#This Row],[Age]]&gt;60,"Senior",IF(_3___Healthcare_Data_v1[[#This Row],[Age]]&gt;35,"Middle","Young"))</f>
        <v>Senior</v>
      </c>
    </row>
    <row r="7144" spans="1:18" x14ac:dyDescent="0.3">
      <c r="A7144" s="1" t="s">
        <v>19503</v>
      </c>
      <c r="B7144" s="1" t="s">
        <v>26750</v>
      </c>
      <c r="C7144" s="1" t="s">
        <v>26</v>
      </c>
      <c r="D7144" s="1" t="s">
        <v>89</v>
      </c>
      <c r="E7144" s="1" t="s">
        <v>26615</v>
      </c>
      <c r="F7144" s="2">
        <v>44217</v>
      </c>
      <c r="G7144" s="1" t="s">
        <v>19504</v>
      </c>
      <c r="H7144" s="1" t="s">
        <v>19505</v>
      </c>
      <c r="I7144" s="1" t="s">
        <v>60</v>
      </c>
      <c r="J7144" s="3" t="s">
        <v>33810</v>
      </c>
      <c r="K7144">
        <v>372</v>
      </c>
      <c r="L7144" s="1" t="s">
        <v>42</v>
      </c>
      <c r="M7144" s="2">
        <v>44219</v>
      </c>
      <c r="N7144" s="1" t="s">
        <v>23</v>
      </c>
      <c r="O7144" s="1" t="s">
        <v>32</v>
      </c>
      <c r="P7144" s="1">
        <f>_3___Healthcare_Data_v1[[#This Row],[Discharge Date]]-_3___Healthcare_Data_v1[[#This Row],[Date of Admission]]</f>
        <v>2</v>
      </c>
      <c r="Q7144" s="1">
        <f>IFERROR(_3___Healthcare_Data_v1[[#This Row],[ Billing Amount ]]/_3___Healthcare_Data_v1[[#This Row],[Days in Hospital]],0)</f>
        <v>10484.99805</v>
      </c>
      <c r="R7144" s="1" t="str">
        <f>IF(_3___Healthcare_Data_v1[[#This Row],[Age]]&gt;60,"Senior",IF(_3___Healthcare_Data_v1[[#This Row],[Age]]&gt;35,"Middle","Young"))</f>
        <v>Senior</v>
      </c>
    </row>
    <row r="7145" spans="1:18" x14ac:dyDescent="0.3">
      <c r="A7145" s="1" t="s">
        <v>19506</v>
      </c>
      <c r="B7145" s="1" t="s">
        <v>26689</v>
      </c>
      <c r="C7145" s="1" t="s">
        <v>26</v>
      </c>
      <c r="D7145" s="1" t="s">
        <v>229</v>
      </c>
      <c r="E7145" s="1" t="s">
        <v>26615</v>
      </c>
      <c r="F7145" s="2">
        <v>43600</v>
      </c>
      <c r="G7145" s="1" t="s">
        <v>19507</v>
      </c>
      <c r="H7145" s="1" t="s">
        <v>1773</v>
      </c>
      <c r="I7145" s="1" t="s">
        <v>60</v>
      </c>
      <c r="J7145" s="3" t="s">
        <v>33811</v>
      </c>
      <c r="K7145">
        <v>145</v>
      </c>
      <c r="L7145" s="1" t="s">
        <v>42</v>
      </c>
      <c r="M7145" s="2">
        <v>43618</v>
      </c>
      <c r="N7145" s="1" t="s">
        <v>84</v>
      </c>
      <c r="O7145" s="1" t="s">
        <v>32</v>
      </c>
      <c r="P7145" s="1">
        <f>_3___Healthcare_Data_v1[[#This Row],[Discharge Date]]-_3___Healthcare_Data_v1[[#This Row],[Date of Admission]]</f>
        <v>18</v>
      </c>
      <c r="Q7145" s="1">
        <f>IFERROR(_3___Healthcare_Data_v1[[#This Row],[ Billing Amount ]]/_3___Healthcare_Data_v1[[#This Row],[Days in Hospital]],0)</f>
        <v>1823.3006183333334</v>
      </c>
      <c r="R7145" s="1" t="str">
        <f>IF(_3___Healthcare_Data_v1[[#This Row],[Age]]&gt;60,"Senior",IF(_3___Healthcare_Data_v1[[#This Row],[Age]]&gt;35,"Middle","Young"))</f>
        <v>Senior</v>
      </c>
    </row>
    <row r="7146" spans="1:18" x14ac:dyDescent="0.3">
      <c r="A7146" s="1" t="s">
        <v>19508</v>
      </c>
      <c r="B7146" s="1" t="s">
        <v>26634</v>
      </c>
      <c r="C7146" s="1" t="s">
        <v>26</v>
      </c>
      <c r="D7146" s="1" t="s">
        <v>34</v>
      </c>
      <c r="E7146" s="1" t="s">
        <v>69</v>
      </c>
      <c r="F7146" s="2">
        <v>43821</v>
      </c>
      <c r="G7146" s="1" t="s">
        <v>9213</v>
      </c>
      <c r="H7146" s="1" t="s">
        <v>3642</v>
      </c>
      <c r="I7146" s="1" t="s">
        <v>26607</v>
      </c>
      <c r="J7146" s="3" t="s">
        <v>33812</v>
      </c>
      <c r="K7146">
        <v>392</v>
      </c>
      <c r="L7146" s="1" t="s">
        <v>38</v>
      </c>
      <c r="M7146" s="2">
        <v>43824</v>
      </c>
      <c r="N7146" s="1" t="s">
        <v>23</v>
      </c>
      <c r="O7146" s="1" t="s">
        <v>24</v>
      </c>
      <c r="P7146" s="1">
        <f>_3___Healthcare_Data_v1[[#This Row],[Discharge Date]]-_3___Healthcare_Data_v1[[#This Row],[Date of Admission]]</f>
        <v>3</v>
      </c>
      <c r="Q7146" s="1">
        <f>IFERROR(_3___Healthcare_Data_v1[[#This Row],[ Billing Amount ]]/_3___Healthcare_Data_v1[[#This Row],[Days in Hospital]],0)</f>
        <v>14190.398123333332</v>
      </c>
      <c r="R7146" s="1" t="str">
        <f>IF(_3___Healthcare_Data_v1[[#This Row],[Age]]&gt;60,"Senior",IF(_3___Healthcare_Data_v1[[#This Row],[Age]]&gt;35,"Middle","Young"))</f>
        <v>Senior</v>
      </c>
    </row>
    <row r="7147" spans="1:18" x14ac:dyDescent="0.3">
      <c r="A7147" s="1" t="s">
        <v>19509</v>
      </c>
      <c r="B7147" s="1" t="s">
        <v>26657</v>
      </c>
      <c r="C7147" s="1" t="s">
        <v>26</v>
      </c>
      <c r="D7147" s="1" t="s">
        <v>49</v>
      </c>
      <c r="E7147" s="1" t="s">
        <v>26615</v>
      </c>
      <c r="F7147" s="2">
        <v>43922</v>
      </c>
      <c r="G7147" s="1" t="s">
        <v>19510</v>
      </c>
      <c r="H7147" s="1" t="s">
        <v>19511</v>
      </c>
      <c r="I7147" s="1" t="s">
        <v>52</v>
      </c>
      <c r="J7147" s="3" t="s">
        <v>33813</v>
      </c>
      <c r="K7147">
        <v>249</v>
      </c>
      <c r="L7147" s="1" t="s">
        <v>22</v>
      </c>
      <c r="M7147" s="2">
        <v>43937</v>
      </c>
      <c r="N7147" s="1" t="s">
        <v>84</v>
      </c>
      <c r="O7147" s="1" t="s">
        <v>32</v>
      </c>
      <c r="P7147" s="1">
        <f>_3___Healthcare_Data_v1[[#This Row],[Discharge Date]]-_3___Healthcare_Data_v1[[#This Row],[Date of Admission]]</f>
        <v>15</v>
      </c>
      <c r="Q7147" s="1">
        <f>IFERROR(_3___Healthcare_Data_v1[[#This Row],[ Billing Amount ]]/_3___Healthcare_Data_v1[[#This Row],[Days in Hospital]],0)</f>
        <v>183.25891273333335</v>
      </c>
      <c r="R7147" s="1" t="str">
        <f>IF(_3___Healthcare_Data_v1[[#This Row],[Age]]&gt;60,"Senior",IF(_3___Healthcare_Data_v1[[#This Row],[Age]]&gt;35,"Middle","Young"))</f>
        <v>Senior</v>
      </c>
    </row>
    <row r="7148" spans="1:18" x14ac:dyDescent="0.3">
      <c r="A7148" s="1" t="s">
        <v>19512</v>
      </c>
      <c r="B7148" s="1" t="s">
        <v>26677</v>
      </c>
      <c r="C7148" s="1" t="s">
        <v>26</v>
      </c>
      <c r="D7148" s="1" t="s">
        <v>62</v>
      </c>
      <c r="E7148" s="1" t="s">
        <v>26620</v>
      </c>
      <c r="F7148" s="2">
        <v>43591</v>
      </c>
      <c r="G7148" s="1" t="s">
        <v>5547</v>
      </c>
      <c r="H7148" s="1" t="s">
        <v>19513</v>
      </c>
      <c r="I7148" s="1" t="s">
        <v>26607</v>
      </c>
      <c r="J7148" s="3" t="s">
        <v>33814</v>
      </c>
      <c r="K7148">
        <v>327</v>
      </c>
      <c r="L7148" s="1" t="s">
        <v>42</v>
      </c>
      <c r="M7148" s="2">
        <v>43613</v>
      </c>
      <c r="N7148" s="1" t="s">
        <v>43</v>
      </c>
      <c r="O7148" s="1" t="s">
        <v>24</v>
      </c>
      <c r="P7148" s="1">
        <f>_3___Healthcare_Data_v1[[#This Row],[Discharge Date]]-_3___Healthcare_Data_v1[[#This Row],[Date of Admission]]</f>
        <v>22</v>
      </c>
      <c r="Q7148" s="1">
        <f>IFERROR(_3___Healthcare_Data_v1[[#This Row],[ Billing Amount ]]/_3___Healthcare_Data_v1[[#This Row],[Days in Hospital]],0)</f>
        <v>769.73085363636358</v>
      </c>
      <c r="R7148" s="1" t="str">
        <f>IF(_3___Healthcare_Data_v1[[#This Row],[Age]]&gt;60,"Senior",IF(_3___Healthcare_Data_v1[[#This Row],[Age]]&gt;35,"Middle","Young"))</f>
        <v>Senior</v>
      </c>
    </row>
    <row r="7149" spans="1:18" x14ac:dyDescent="0.3">
      <c r="A7149" s="1" t="s">
        <v>8801</v>
      </c>
      <c r="B7149" s="1" t="s">
        <v>26624</v>
      </c>
      <c r="C7149" s="1" t="s">
        <v>26</v>
      </c>
      <c r="D7149" s="1" t="s">
        <v>49</v>
      </c>
      <c r="E7149" s="1" t="s">
        <v>28</v>
      </c>
      <c r="F7149" s="2">
        <v>44975</v>
      </c>
      <c r="G7149" s="1" t="s">
        <v>19514</v>
      </c>
      <c r="H7149" s="1" t="s">
        <v>1136</v>
      </c>
      <c r="I7149" s="1" t="s">
        <v>56</v>
      </c>
      <c r="J7149" s="3" t="s">
        <v>33815</v>
      </c>
      <c r="K7149">
        <v>415</v>
      </c>
      <c r="L7149" s="1" t="s">
        <v>22</v>
      </c>
      <c r="M7149" s="2">
        <v>44994</v>
      </c>
      <c r="N7149" s="1" t="s">
        <v>31</v>
      </c>
      <c r="O7149" s="1" t="s">
        <v>44</v>
      </c>
      <c r="P7149" s="1">
        <f>_3___Healthcare_Data_v1[[#This Row],[Discharge Date]]-_3___Healthcare_Data_v1[[#This Row],[Date of Admission]]</f>
        <v>19</v>
      </c>
      <c r="Q7149" s="1">
        <f>IFERROR(_3___Healthcare_Data_v1[[#This Row],[ Billing Amount ]]/_3___Healthcare_Data_v1[[#This Row],[Days in Hospital]],0)</f>
        <v>1684.4486494736841</v>
      </c>
      <c r="R7149" s="1" t="str">
        <f>IF(_3___Healthcare_Data_v1[[#This Row],[Age]]&gt;60,"Senior",IF(_3___Healthcare_Data_v1[[#This Row],[Age]]&gt;35,"Middle","Young"))</f>
        <v>Senior</v>
      </c>
    </row>
    <row r="7150" spans="1:18" x14ac:dyDescent="0.3">
      <c r="A7150" s="1" t="s">
        <v>19515</v>
      </c>
      <c r="B7150" s="1" t="s">
        <v>26750</v>
      </c>
      <c r="C7150" s="1" t="s">
        <v>26</v>
      </c>
      <c r="D7150" s="1" t="s">
        <v>17</v>
      </c>
      <c r="E7150" s="1" t="s">
        <v>69</v>
      </c>
      <c r="F7150" s="2">
        <v>43771</v>
      </c>
      <c r="G7150" s="1" t="s">
        <v>19516</v>
      </c>
      <c r="H7150" s="1" t="s">
        <v>19517</v>
      </c>
      <c r="I7150" s="1" t="s">
        <v>26607</v>
      </c>
      <c r="J7150" s="3" t="s">
        <v>33816</v>
      </c>
      <c r="K7150">
        <v>382</v>
      </c>
      <c r="L7150" s="1" t="s">
        <v>22</v>
      </c>
      <c r="M7150" s="2">
        <v>43772</v>
      </c>
      <c r="N7150" s="1" t="s">
        <v>48</v>
      </c>
      <c r="O7150" s="1" t="s">
        <v>44</v>
      </c>
      <c r="P7150" s="1">
        <f>_3___Healthcare_Data_v1[[#This Row],[Discharge Date]]-_3___Healthcare_Data_v1[[#This Row],[Date of Admission]]</f>
        <v>1</v>
      </c>
      <c r="Q7150" s="1">
        <f>IFERROR(_3___Healthcare_Data_v1[[#This Row],[ Billing Amount ]]/_3___Healthcare_Data_v1[[#This Row],[Days in Hospital]],0)</f>
        <v>43476.251219999998</v>
      </c>
      <c r="R7150" s="1" t="str">
        <f>IF(_3___Healthcare_Data_v1[[#This Row],[Age]]&gt;60,"Senior",IF(_3___Healthcare_Data_v1[[#This Row],[Age]]&gt;35,"Middle","Young"))</f>
        <v>Senior</v>
      </c>
    </row>
    <row r="7151" spans="1:18" x14ac:dyDescent="0.3">
      <c r="A7151" s="1" t="s">
        <v>19518</v>
      </c>
      <c r="B7151" s="1" t="s">
        <v>26653</v>
      </c>
      <c r="C7151" s="1" t="s">
        <v>16</v>
      </c>
      <c r="D7151" s="1" t="s">
        <v>89</v>
      </c>
      <c r="E7151" s="1" t="s">
        <v>26615</v>
      </c>
      <c r="F7151" s="2">
        <v>45077</v>
      </c>
      <c r="G7151" s="1" t="s">
        <v>19519</v>
      </c>
      <c r="H7151" s="1" t="s">
        <v>19520</v>
      </c>
      <c r="I7151" s="1" t="s">
        <v>56</v>
      </c>
      <c r="J7151" s="3" t="s">
        <v>33817</v>
      </c>
      <c r="K7151">
        <v>336</v>
      </c>
      <c r="L7151" s="1" t="s">
        <v>22</v>
      </c>
      <c r="M7151" s="2">
        <v>45092</v>
      </c>
      <c r="N7151" s="1" t="s">
        <v>48</v>
      </c>
      <c r="O7151" s="1" t="s">
        <v>24</v>
      </c>
      <c r="P7151" s="1">
        <f>_3___Healthcare_Data_v1[[#This Row],[Discharge Date]]-_3___Healthcare_Data_v1[[#This Row],[Date of Admission]]</f>
        <v>15</v>
      </c>
      <c r="Q7151" s="1">
        <f>IFERROR(_3___Healthcare_Data_v1[[#This Row],[ Billing Amount ]]/_3___Healthcare_Data_v1[[#This Row],[Days in Hospital]],0)</f>
        <v>168.69686313333335</v>
      </c>
      <c r="R7151" s="1" t="str">
        <f>IF(_3___Healthcare_Data_v1[[#This Row],[Age]]&gt;60,"Senior",IF(_3___Healthcare_Data_v1[[#This Row],[Age]]&gt;35,"Middle","Young"))</f>
        <v>Senior</v>
      </c>
    </row>
    <row r="7152" spans="1:18" x14ac:dyDescent="0.3">
      <c r="A7152" s="1" t="s">
        <v>19521</v>
      </c>
      <c r="B7152" s="1" t="s">
        <v>26672</v>
      </c>
      <c r="C7152" s="1" t="s">
        <v>16</v>
      </c>
      <c r="D7152" s="1" t="s">
        <v>114</v>
      </c>
      <c r="E7152" s="1" t="s">
        <v>26615</v>
      </c>
      <c r="F7152" s="2">
        <v>43954</v>
      </c>
      <c r="G7152" s="1" t="s">
        <v>19522</v>
      </c>
      <c r="H7152" s="1" t="s">
        <v>19523</v>
      </c>
      <c r="I7152" s="1" t="s">
        <v>56</v>
      </c>
      <c r="J7152" s="3" t="s">
        <v>33818</v>
      </c>
      <c r="K7152">
        <v>377</v>
      </c>
      <c r="L7152" s="1" t="s">
        <v>22</v>
      </c>
      <c r="M7152" s="2">
        <v>43972</v>
      </c>
      <c r="N7152" s="1" t="s">
        <v>48</v>
      </c>
      <c r="O7152" s="1" t="s">
        <v>24</v>
      </c>
      <c r="P7152" s="1">
        <f>_3___Healthcare_Data_v1[[#This Row],[Discharge Date]]-_3___Healthcare_Data_v1[[#This Row],[Date of Admission]]</f>
        <v>18</v>
      </c>
      <c r="Q7152" s="1">
        <f>IFERROR(_3___Healthcare_Data_v1[[#This Row],[ Billing Amount ]]/_3___Healthcare_Data_v1[[#This Row],[Days in Hospital]],0)</f>
        <v>1735.9085783333333</v>
      </c>
      <c r="R7152" s="1" t="str">
        <f>IF(_3___Healthcare_Data_v1[[#This Row],[Age]]&gt;60,"Senior",IF(_3___Healthcare_Data_v1[[#This Row],[Age]]&gt;35,"Middle","Young"))</f>
        <v>Senior</v>
      </c>
    </row>
    <row r="7153" spans="1:18" x14ac:dyDescent="0.3">
      <c r="A7153" s="1" t="s">
        <v>15556</v>
      </c>
      <c r="B7153" s="1" t="s">
        <v>26967</v>
      </c>
      <c r="C7153" s="1" t="s">
        <v>26</v>
      </c>
      <c r="D7153" s="1" t="s">
        <v>49</v>
      </c>
      <c r="E7153" s="1" t="s">
        <v>26620</v>
      </c>
      <c r="F7153" s="2">
        <v>43601</v>
      </c>
      <c r="G7153" s="1" t="s">
        <v>19524</v>
      </c>
      <c r="H7153" s="1" t="s">
        <v>19525</v>
      </c>
      <c r="I7153" s="1" t="s">
        <v>60</v>
      </c>
      <c r="J7153" s="3" t="s">
        <v>33819</v>
      </c>
      <c r="K7153">
        <v>492</v>
      </c>
      <c r="L7153" s="1" t="s">
        <v>42</v>
      </c>
      <c r="M7153" s="2">
        <v>43613</v>
      </c>
      <c r="N7153" s="1" t="s">
        <v>31</v>
      </c>
      <c r="O7153" s="1" t="s">
        <v>44</v>
      </c>
      <c r="P7153" s="1">
        <f>_3___Healthcare_Data_v1[[#This Row],[Discharge Date]]-_3___Healthcare_Data_v1[[#This Row],[Date of Admission]]</f>
        <v>12</v>
      </c>
      <c r="Q7153" s="1">
        <f>IFERROR(_3___Healthcare_Data_v1[[#This Row],[ Billing Amount ]]/_3___Healthcare_Data_v1[[#This Row],[Days in Hospital]],0)</f>
        <v>2160.9679616666667</v>
      </c>
      <c r="R7153" s="1" t="str">
        <f>IF(_3___Healthcare_Data_v1[[#This Row],[Age]]&gt;60,"Senior",IF(_3___Healthcare_Data_v1[[#This Row],[Age]]&gt;35,"Middle","Young"))</f>
        <v>Senior</v>
      </c>
    </row>
    <row r="7154" spans="1:18" x14ac:dyDescent="0.3">
      <c r="A7154" s="1" t="s">
        <v>19526</v>
      </c>
      <c r="B7154" s="1" t="s">
        <v>26640</v>
      </c>
      <c r="C7154" s="1" t="s">
        <v>16</v>
      </c>
      <c r="D7154" s="1" t="s">
        <v>27</v>
      </c>
      <c r="E7154" s="1" t="s">
        <v>18</v>
      </c>
      <c r="F7154" s="2">
        <v>45054</v>
      </c>
      <c r="G7154" s="1" t="s">
        <v>15467</v>
      </c>
      <c r="H7154" s="1" t="s">
        <v>1950</v>
      </c>
      <c r="I7154" s="1" t="s">
        <v>26607</v>
      </c>
      <c r="J7154" s="3" t="s">
        <v>33820</v>
      </c>
      <c r="K7154">
        <v>192</v>
      </c>
      <c r="L7154" s="1" t="s">
        <v>42</v>
      </c>
      <c r="M7154" s="2">
        <v>45072</v>
      </c>
      <c r="N7154" s="1" t="s">
        <v>23</v>
      </c>
      <c r="O7154" s="1" t="s">
        <v>44</v>
      </c>
      <c r="P7154" s="1">
        <f>_3___Healthcare_Data_v1[[#This Row],[Discharge Date]]-_3___Healthcare_Data_v1[[#This Row],[Date of Admission]]</f>
        <v>18</v>
      </c>
      <c r="Q7154" s="1">
        <f>IFERROR(_3___Healthcare_Data_v1[[#This Row],[ Billing Amount ]]/_3___Healthcare_Data_v1[[#This Row],[Days in Hospital]],0)</f>
        <v>308.04550594444447</v>
      </c>
      <c r="R7154" s="1" t="str">
        <f>IF(_3___Healthcare_Data_v1[[#This Row],[Age]]&gt;60,"Senior",IF(_3___Healthcare_Data_v1[[#This Row],[Age]]&gt;35,"Middle","Young"))</f>
        <v>Senior</v>
      </c>
    </row>
    <row r="7155" spans="1:18" x14ac:dyDescent="0.3">
      <c r="A7155" s="1" t="s">
        <v>19527</v>
      </c>
      <c r="B7155" s="1" t="s">
        <v>26644</v>
      </c>
      <c r="C7155" s="1" t="s">
        <v>16</v>
      </c>
      <c r="D7155" s="1" t="s">
        <v>49</v>
      </c>
      <c r="E7155" s="1" t="s">
        <v>26620</v>
      </c>
      <c r="F7155" s="2">
        <v>44908</v>
      </c>
      <c r="G7155" s="1" t="s">
        <v>19528</v>
      </c>
      <c r="H7155" s="1" t="s">
        <v>1982</v>
      </c>
      <c r="I7155" s="1" t="s">
        <v>52</v>
      </c>
      <c r="J7155" s="3" t="s">
        <v>33821</v>
      </c>
      <c r="K7155">
        <v>432</v>
      </c>
      <c r="L7155" s="1" t="s">
        <v>38</v>
      </c>
      <c r="M7155" s="2">
        <v>44909</v>
      </c>
      <c r="N7155" s="1" t="s">
        <v>48</v>
      </c>
      <c r="O7155" s="1" t="s">
        <v>24</v>
      </c>
      <c r="P7155" s="1">
        <f>_3___Healthcare_Data_v1[[#This Row],[Discharge Date]]-_3___Healthcare_Data_v1[[#This Row],[Date of Admission]]</f>
        <v>1</v>
      </c>
      <c r="Q7155" s="1">
        <f>IFERROR(_3___Healthcare_Data_v1[[#This Row],[ Billing Amount ]]/_3___Healthcare_Data_v1[[#This Row],[Days in Hospital]],0)</f>
        <v>3240.455414</v>
      </c>
      <c r="R7155" s="1" t="str">
        <f>IF(_3___Healthcare_Data_v1[[#This Row],[Age]]&gt;60,"Senior",IF(_3___Healthcare_Data_v1[[#This Row],[Age]]&gt;35,"Middle","Young"))</f>
        <v>Senior</v>
      </c>
    </row>
    <row r="7156" spans="1:18" x14ac:dyDescent="0.3">
      <c r="A7156" s="1" t="s">
        <v>19529</v>
      </c>
      <c r="B7156" s="1" t="s">
        <v>26845</v>
      </c>
      <c r="C7156" s="1" t="s">
        <v>16</v>
      </c>
      <c r="D7156" s="1" t="s">
        <v>89</v>
      </c>
      <c r="E7156" s="1" t="s">
        <v>26615</v>
      </c>
      <c r="F7156" s="2">
        <v>44697</v>
      </c>
      <c r="G7156" s="1" t="s">
        <v>19530</v>
      </c>
      <c r="H7156" s="1" t="s">
        <v>19531</v>
      </c>
      <c r="I7156" s="1" t="s">
        <v>26607</v>
      </c>
      <c r="J7156" s="3" t="s">
        <v>33822</v>
      </c>
      <c r="K7156">
        <v>188</v>
      </c>
      <c r="L7156" s="1" t="s">
        <v>22</v>
      </c>
      <c r="M7156" s="2">
        <v>44718</v>
      </c>
      <c r="N7156" s="1" t="s">
        <v>43</v>
      </c>
      <c r="O7156" s="1" t="s">
        <v>32</v>
      </c>
      <c r="P7156" s="1">
        <f>_3___Healthcare_Data_v1[[#This Row],[Discharge Date]]-_3___Healthcare_Data_v1[[#This Row],[Date of Admission]]</f>
        <v>21</v>
      </c>
      <c r="Q7156" s="1">
        <f>IFERROR(_3___Healthcare_Data_v1[[#This Row],[ Billing Amount ]]/_3___Healthcare_Data_v1[[#This Row],[Days in Hospital]],0)</f>
        <v>1846.5325280952379</v>
      </c>
      <c r="R7156" s="1" t="str">
        <f>IF(_3___Healthcare_Data_v1[[#This Row],[Age]]&gt;60,"Senior",IF(_3___Healthcare_Data_v1[[#This Row],[Age]]&gt;35,"Middle","Young"))</f>
        <v>Senior</v>
      </c>
    </row>
    <row r="7157" spans="1:18" x14ac:dyDescent="0.3">
      <c r="A7157" s="1" t="s">
        <v>19532</v>
      </c>
      <c r="B7157" s="1" t="s">
        <v>26679</v>
      </c>
      <c r="C7157" s="1" t="s">
        <v>26</v>
      </c>
      <c r="D7157" s="1" t="s">
        <v>27</v>
      </c>
      <c r="E7157" s="1" t="s">
        <v>28</v>
      </c>
      <c r="F7157" s="2">
        <v>44545</v>
      </c>
      <c r="G7157" s="1" t="s">
        <v>9225</v>
      </c>
      <c r="H7157" s="1" t="s">
        <v>19533</v>
      </c>
      <c r="I7157" s="1" t="s">
        <v>52</v>
      </c>
      <c r="J7157" s="3" t="s">
        <v>33823</v>
      </c>
      <c r="K7157">
        <v>159</v>
      </c>
      <c r="L7157" s="1" t="s">
        <v>38</v>
      </c>
      <c r="M7157" s="2">
        <v>44569</v>
      </c>
      <c r="N7157" s="1" t="s">
        <v>23</v>
      </c>
      <c r="O7157" s="1" t="s">
        <v>44</v>
      </c>
      <c r="P7157" s="1">
        <f>_3___Healthcare_Data_v1[[#This Row],[Discharge Date]]-_3___Healthcare_Data_v1[[#This Row],[Date of Admission]]</f>
        <v>24</v>
      </c>
      <c r="Q7157" s="1">
        <f>IFERROR(_3___Healthcare_Data_v1[[#This Row],[ Billing Amount ]]/_3___Healthcare_Data_v1[[#This Row],[Days in Hospital]],0)</f>
        <v>1697.2248837500001</v>
      </c>
      <c r="R7157" s="1" t="str">
        <f>IF(_3___Healthcare_Data_v1[[#This Row],[Age]]&gt;60,"Senior",IF(_3___Healthcare_Data_v1[[#This Row],[Age]]&gt;35,"Middle","Young"))</f>
        <v>Senior</v>
      </c>
    </row>
    <row r="7158" spans="1:18" x14ac:dyDescent="0.3">
      <c r="A7158" s="1" t="s">
        <v>19534</v>
      </c>
      <c r="B7158" s="1" t="s">
        <v>26776</v>
      </c>
      <c r="C7158" s="1" t="s">
        <v>26</v>
      </c>
      <c r="D7158" s="1" t="s">
        <v>114</v>
      </c>
      <c r="E7158" s="1" t="s">
        <v>28</v>
      </c>
      <c r="F7158" s="2">
        <v>44512</v>
      </c>
      <c r="G7158" s="1" t="s">
        <v>19535</v>
      </c>
      <c r="H7158" s="1" t="s">
        <v>19536</v>
      </c>
      <c r="I7158" s="1" t="s">
        <v>26607</v>
      </c>
      <c r="J7158" s="3" t="s">
        <v>33824</v>
      </c>
      <c r="K7158">
        <v>237</v>
      </c>
      <c r="L7158" s="1" t="s">
        <v>38</v>
      </c>
      <c r="M7158" s="2">
        <v>44528</v>
      </c>
      <c r="N7158" s="1" t="s">
        <v>84</v>
      </c>
      <c r="O7158" s="1" t="s">
        <v>24</v>
      </c>
      <c r="P7158" s="1">
        <f>_3___Healthcare_Data_v1[[#This Row],[Discharge Date]]-_3___Healthcare_Data_v1[[#This Row],[Date of Admission]]</f>
        <v>16</v>
      </c>
      <c r="Q7158" s="1">
        <f>IFERROR(_3___Healthcare_Data_v1[[#This Row],[ Billing Amount ]]/_3___Healthcare_Data_v1[[#This Row],[Days in Hospital]],0)</f>
        <v>588.58407524999996</v>
      </c>
      <c r="R7158" s="1" t="str">
        <f>IF(_3___Healthcare_Data_v1[[#This Row],[Age]]&gt;60,"Senior",IF(_3___Healthcare_Data_v1[[#This Row],[Age]]&gt;35,"Middle","Young"))</f>
        <v>Senior</v>
      </c>
    </row>
    <row r="7159" spans="1:18" x14ac:dyDescent="0.3">
      <c r="A7159" s="1" t="s">
        <v>5454</v>
      </c>
      <c r="B7159" s="1" t="s">
        <v>26638</v>
      </c>
      <c r="C7159" s="1" t="s">
        <v>26</v>
      </c>
      <c r="D7159" s="1" t="s">
        <v>229</v>
      </c>
      <c r="E7159" s="1" t="s">
        <v>28</v>
      </c>
      <c r="F7159" s="2">
        <v>44395</v>
      </c>
      <c r="G7159" s="1" t="s">
        <v>19537</v>
      </c>
      <c r="H7159" s="1" t="s">
        <v>19538</v>
      </c>
      <c r="I7159" s="1" t="s">
        <v>60</v>
      </c>
      <c r="J7159" s="3" t="s">
        <v>33825</v>
      </c>
      <c r="K7159">
        <v>426</v>
      </c>
      <c r="L7159" s="1" t="s">
        <v>42</v>
      </c>
      <c r="M7159" s="2">
        <v>44411</v>
      </c>
      <c r="N7159" s="1" t="s">
        <v>48</v>
      </c>
      <c r="O7159" s="1" t="s">
        <v>24</v>
      </c>
      <c r="P7159" s="1">
        <f>_3___Healthcare_Data_v1[[#This Row],[Discharge Date]]-_3___Healthcare_Data_v1[[#This Row],[Date of Admission]]</f>
        <v>16</v>
      </c>
      <c r="Q7159" s="1">
        <f>IFERROR(_3___Healthcare_Data_v1[[#This Row],[ Billing Amount ]]/_3___Healthcare_Data_v1[[#This Row],[Days in Hospital]],0)</f>
        <v>1280.0722125</v>
      </c>
      <c r="R7159" s="1" t="str">
        <f>IF(_3___Healthcare_Data_v1[[#This Row],[Age]]&gt;60,"Senior",IF(_3___Healthcare_Data_v1[[#This Row],[Age]]&gt;35,"Middle","Young"))</f>
        <v>Senior</v>
      </c>
    </row>
    <row r="7160" spans="1:18" x14ac:dyDescent="0.3">
      <c r="A7160" s="1" t="s">
        <v>19539</v>
      </c>
      <c r="B7160" s="1" t="s">
        <v>26873</v>
      </c>
      <c r="C7160" s="1" t="s">
        <v>16</v>
      </c>
      <c r="D7160" s="1" t="s">
        <v>17</v>
      </c>
      <c r="E7160" s="1" t="s">
        <v>26615</v>
      </c>
      <c r="F7160" s="2">
        <v>43514</v>
      </c>
      <c r="G7160" s="1" t="s">
        <v>19540</v>
      </c>
      <c r="H7160" s="1" t="s">
        <v>19541</v>
      </c>
      <c r="I7160" s="1" t="s">
        <v>56</v>
      </c>
      <c r="J7160" s="3" t="s">
        <v>33826</v>
      </c>
      <c r="K7160">
        <v>417</v>
      </c>
      <c r="L7160" s="1" t="s">
        <v>22</v>
      </c>
      <c r="M7160" s="2">
        <v>43518</v>
      </c>
      <c r="N7160" s="1" t="s">
        <v>23</v>
      </c>
      <c r="O7160" s="1" t="s">
        <v>32</v>
      </c>
      <c r="P7160" s="1">
        <f>_3___Healthcare_Data_v1[[#This Row],[Discharge Date]]-_3___Healthcare_Data_v1[[#This Row],[Date of Admission]]</f>
        <v>4</v>
      </c>
      <c r="Q7160" s="1">
        <f>IFERROR(_3___Healthcare_Data_v1[[#This Row],[ Billing Amount ]]/_3___Healthcare_Data_v1[[#This Row],[Days in Hospital]],0)</f>
        <v>8368.1489975000004</v>
      </c>
      <c r="R7160" s="1" t="str">
        <f>IF(_3___Healthcare_Data_v1[[#This Row],[Age]]&gt;60,"Senior",IF(_3___Healthcare_Data_v1[[#This Row],[Age]]&gt;35,"Middle","Young"))</f>
        <v>Senior</v>
      </c>
    </row>
    <row r="7161" spans="1:18" x14ac:dyDescent="0.3">
      <c r="A7161" s="1" t="s">
        <v>19542</v>
      </c>
      <c r="B7161" s="1" t="s">
        <v>26677</v>
      </c>
      <c r="C7161" s="1" t="s">
        <v>16</v>
      </c>
      <c r="D7161" s="1" t="s">
        <v>49</v>
      </c>
      <c r="E7161" s="1" t="s">
        <v>28</v>
      </c>
      <c r="F7161" s="2">
        <v>44367</v>
      </c>
      <c r="G7161" s="1" t="s">
        <v>19543</v>
      </c>
      <c r="H7161" s="1" t="s">
        <v>19544</v>
      </c>
      <c r="I7161" s="1" t="s">
        <v>52</v>
      </c>
      <c r="J7161" s="3" t="s">
        <v>33827</v>
      </c>
      <c r="K7161">
        <v>123</v>
      </c>
      <c r="L7161" s="1" t="s">
        <v>22</v>
      </c>
      <c r="M7161" s="2">
        <v>44381</v>
      </c>
      <c r="N7161" s="1" t="s">
        <v>23</v>
      </c>
      <c r="O7161" s="1" t="s">
        <v>44</v>
      </c>
      <c r="P7161" s="1">
        <f>_3___Healthcare_Data_v1[[#This Row],[Discharge Date]]-_3___Healthcare_Data_v1[[#This Row],[Date of Admission]]</f>
        <v>14</v>
      </c>
      <c r="Q7161" s="1">
        <f>IFERROR(_3___Healthcare_Data_v1[[#This Row],[ Billing Amount ]]/_3___Healthcare_Data_v1[[#This Row],[Days in Hospital]],0)</f>
        <v>2490.7543728571432</v>
      </c>
      <c r="R7161" s="1" t="str">
        <f>IF(_3___Healthcare_Data_v1[[#This Row],[Age]]&gt;60,"Senior",IF(_3___Healthcare_Data_v1[[#This Row],[Age]]&gt;35,"Middle","Young"))</f>
        <v>Senior</v>
      </c>
    </row>
    <row r="7162" spans="1:18" x14ac:dyDescent="0.3">
      <c r="A7162" s="1" t="s">
        <v>19545</v>
      </c>
      <c r="B7162" s="1" t="s">
        <v>26606</v>
      </c>
      <c r="C7162" s="1" t="s">
        <v>16</v>
      </c>
      <c r="D7162" s="1" t="s">
        <v>49</v>
      </c>
      <c r="E7162" s="1" t="s">
        <v>26615</v>
      </c>
      <c r="F7162" s="2">
        <v>44701</v>
      </c>
      <c r="G7162" s="1" t="s">
        <v>19546</v>
      </c>
      <c r="H7162" s="1" t="s">
        <v>19547</v>
      </c>
      <c r="I7162" s="1" t="s">
        <v>21</v>
      </c>
      <c r="J7162" s="3" t="s">
        <v>33828</v>
      </c>
      <c r="K7162">
        <v>106</v>
      </c>
      <c r="L7162" s="1" t="s">
        <v>22</v>
      </c>
      <c r="M7162" s="2">
        <v>44702</v>
      </c>
      <c r="N7162" s="1" t="s">
        <v>43</v>
      </c>
      <c r="O7162" s="1" t="s">
        <v>44</v>
      </c>
      <c r="P7162" s="1">
        <f>_3___Healthcare_Data_v1[[#This Row],[Discharge Date]]-_3___Healthcare_Data_v1[[#This Row],[Date of Admission]]</f>
        <v>1</v>
      </c>
      <c r="Q7162" s="1">
        <f>IFERROR(_3___Healthcare_Data_v1[[#This Row],[ Billing Amount ]]/_3___Healthcare_Data_v1[[#This Row],[Days in Hospital]],0)</f>
        <v>5988.042985</v>
      </c>
      <c r="R7162" s="1" t="str">
        <f>IF(_3___Healthcare_Data_v1[[#This Row],[Age]]&gt;60,"Senior",IF(_3___Healthcare_Data_v1[[#This Row],[Age]]&gt;35,"Middle","Young"))</f>
        <v>Senior</v>
      </c>
    </row>
    <row r="7163" spans="1:18" x14ac:dyDescent="0.3">
      <c r="A7163" s="1" t="s">
        <v>19548</v>
      </c>
      <c r="B7163" s="1" t="s">
        <v>26822</v>
      </c>
      <c r="C7163" s="1" t="s">
        <v>26</v>
      </c>
      <c r="D7163" s="1" t="s">
        <v>49</v>
      </c>
      <c r="E7163" s="1" t="s">
        <v>28</v>
      </c>
      <c r="F7163" s="2">
        <v>43707</v>
      </c>
      <c r="G7163" s="1" t="s">
        <v>19549</v>
      </c>
      <c r="H7163" s="1" t="s">
        <v>12422</v>
      </c>
      <c r="I7163" s="1" t="s">
        <v>60</v>
      </c>
      <c r="J7163" s="3" t="s">
        <v>33829</v>
      </c>
      <c r="K7163">
        <v>324</v>
      </c>
      <c r="L7163" s="1" t="s">
        <v>38</v>
      </c>
      <c r="M7163" s="2">
        <v>43725</v>
      </c>
      <c r="N7163" s="1" t="s">
        <v>48</v>
      </c>
      <c r="O7163" s="1" t="s">
        <v>24</v>
      </c>
      <c r="P7163" s="1">
        <f>_3___Healthcare_Data_v1[[#This Row],[Discharge Date]]-_3___Healthcare_Data_v1[[#This Row],[Date of Admission]]</f>
        <v>18</v>
      </c>
      <c r="Q7163" s="1">
        <f>IFERROR(_3___Healthcare_Data_v1[[#This Row],[ Billing Amount ]]/_3___Healthcare_Data_v1[[#This Row],[Days in Hospital]],0)</f>
        <v>753.32614388888896</v>
      </c>
      <c r="R7163" s="1" t="str">
        <f>IF(_3___Healthcare_Data_v1[[#This Row],[Age]]&gt;60,"Senior",IF(_3___Healthcare_Data_v1[[#This Row],[Age]]&gt;35,"Middle","Young"))</f>
        <v>Senior</v>
      </c>
    </row>
    <row r="7164" spans="1:18" x14ac:dyDescent="0.3">
      <c r="A7164" s="1" t="s">
        <v>19550</v>
      </c>
      <c r="B7164" s="1" t="s">
        <v>26980</v>
      </c>
      <c r="C7164" s="1" t="s">
        <v>16</v>
      </c>
      <c r="D7164" s="1" t="s">
        <v>229</v>
      </c>
      <c r="E7164" s="1" t="s">
        <v>26620</v>
      </c>
      <c r="F7164" s="2">
        <v>43968</v>
      </c>
      <c r="G7164" s="1" t="s">
        <v>19551</v>
      </c>
      <c r="H7164" s="1" t="s">
        <v>19552</v>
      </c>
      <c r="I7164" s="1" t="s">
        <v>56</v>
      </c>
      <c r="J7164" s="3" t="s">
        <v>33830</v>
      </c>
      <c r="K7164">
        <v>367</v>
      </c>
      <c r="L7164" s="1" t="s">
        <v>42</v>
      </c>
      <c r="M7164" s="2">
        <v>43990</v>
      </c>
      <c r="N7164" s="1" t="s">
        <v>31</v>
      </c>
      <c r="O7164" s="1" t="s">
        <v>32</v>
      </c>
      <c r="P7164" s="1">
        <f>_3___Healthcare_Data_v1[[#This Row],[Discharge Date]]-_3___Healthcare_Data_v1[[#This Row],[Date of Admission]]</f>
        <v>22</v>
      </c>
      <c r="Q7164" s="1">
        <f>IFERROR(_3___Healthcare_Data_v1[[#This Row],[ Billing Amount ]]/_3___Healthcare_Data_v1[[#This Row],[Days in Hospital]],0)</f>
        <v>961.43412818181821</v>
      </c>
      <c r="R7164" s="1" t="str">
        <f>IF(_3___Healthcare_Data_v1[[#This Row],[Age]]&gt;60,"Senior",IF(_3___Healthcare_Data_v1[[#This Row],[Age]]&gt;35,"Middle","Young"))</f>
        <v>Senior</v>
      </c>
    </row>
    <row r="7165" spans="1:18" x14ac:dyDescent="0.3">
      <c r="A7165" s="1" t="s">
        <v>19553</v>
      </c>
      <c r="B7165" s="1" t="s">
        <v>26714</v>
      </c>
      <c r="C7165" s="1" t="s">
        <v>16</v>
      </c>
      <c r="D7165" s="1" t="s">
        <v>34</v>
      </c>
      <c r="E7165" s="1" t="s">
        <v>69</v>
      </c>
      <c r="F7165" s="2">
        <v>44822</v>
      </c>
      <c r="G7165" s="1" t="s">
        <v>19554</v>
      </c>
      <c r="H7165" s="1" t="s">
        <v>19555</v>
      </c>
      <c r="I7165" s="1" t="s">
        <v>52</v>
      </c>
      <c r="J7165" s="3" t="s">
        <v>33831</v>
      </c>
      <c r="K7165">
        <v>492</v>
      </c>
      <c r="L7165" s="1" t="s">
        <v>42</v>
      </c>
      <c r="M7165" s="2">
        <v>44837</v>
      </c>
      <c r="N7165" s="1" t="s">
        <v>43</v>
      </c>
      <c r="O7165" s="1" t="s">
        <v>24</v>
      </c>
      <c r="P7165" s="1">
        <f>_3___Healthcare_Data_v1[[#This Row],[Discharge Date]]-_3___Healthcare_Data_v1[[#This Row],[Date of Admission]]</f>
        <v>15</v>
      </c>
      <c r="Q7165" s="1">
        <f>IFERROR(_3___Healthcare_Data_v1[[#This Row],[ Billing Amount ]]/_3___Healthcare_Data_v1[[#This Row],[Days in Hospital]],0)</f>
        <v>5250.5296366666671</v>
      </c>
      <c r="R7165" s="1" t="str">
        <f>IF(_3___Healthcare_Data_v1[[#This Row],[Age]]&gt;60,"Senior",IF(_3___Healthcare_Data_v1[[#This Row],[Age]]&gt;35,"Middle","Young"))</f>
        <v>Senior</v>
      </c>
    </row>
    <row r="7166" spans="1:18" x14ac:dyDescent="0.3">
      <c r="A7166" s="1" t="s">
        <v>19556</v>
      </c>
      <c r="B7166" s="1" t="s">
        <v>26646</v>
      </c>
      <c r="C7166" s="1" t="s">
        <v>16</v>
      </c>
      <c r="D7166" s="1" t="s">
        <v>27</v>
      </c>
      <c r="E7166" s="1" t="s">
        <v>26620</v>
      </c>
      <c r="F7166" s="2">
        <v>44174</v>
      </c>
      <c r="G7166" s="1" t="s">
        <v>19557</v>
      </c>
      <c r="H7166" s="1" t="s">
        <v>19558</v>
      </c>
      <c r="I7166" s="1" t="s">
        <v>26607</v>
      </c>
      <c r="J7166" s="3" t="s">
        <v>33832</v>
      </c>
      <c r="K7166">
        <v>313</v>
      </c>
      <c r="L7166" s="1" t="s">
        <v>42</v>
      </c>
      <c r="M7166" s="2">
        <v>44202</v>
      </c>
      <c r="N7166" s="1" t="s">
        <v>48</v>
      </c>
      <c r="O7166" s="1" t="s">
        <v>32</v>
      </c>
      <c r="P7166" s="1">
        <f>_3___Healthcare_Data_v1[[#This Row],[Discharge Date]]-_3___Healthcare_Data_v1[[#This Row],[Date of Admission]]</f>
        <v>28</v>
      </c>
      <c r="Q7166" s="1">
        <f>IFERROR(_3___Healthcare_Data_v1[[#This Row],[ Billing Amount ]]/_3___Healthcare_Data_v1[[#This Row],[Days in Hospital]],0)</f>
        <v>682.84829249999996</v>
      </c>
      <c r="R7166" s="1" t="str">
        <f>IF(_3___Healthcare_Data_v1[[#This Row],[Age]]&gt;60,"Senior",IF(_3___Healthcare_Data_v1[[#This Row],[Age]]&gt;35,"Middle","Young"))</f>
        <v>Senior</v>
      </c>
    </row>
    <row r="7167" spans="1:18" x14ac:dyDescent="0.3">
      <c r="A7167" s="1" t="s">
        <v>19559</v>
      </c>
      <c r="B7167" s="1" t="s">
        <v>26644</v>
      </c>
      <c r="C7167" s="1" t="s">
        <v>16</v>
      </c>
      <c r="D7167" s="1" t="s">
        <v>62</v>
      </c>
      <c r="E7167" s="1" t="s">
        <v>35</v>
      </c>
      <c r="F7167" s="2">
        <v>44163</v>
      </c>
      <c r="G7167" s="1" t="s">
        <v>19560</v>
      </c>
      <c r="H7167" s="1" t="s">
        <v>19561</v>
      </c>
      <c r="I7167" s="1" t="s">
        <v>26607</v>
      </c>
      <c r="J7167" s="3" t="s">
        <v>33833</v>
      </c>
      <c r="K7167">
        <v>134</v>
      </c>
      <c r="L7167" s="1" t="s">
        <v>22</v>
      </c>
      <c r="M7167" s="2">
        <v>44176</v>
      </c>
      <c r="N7167" s="1" t="s">
        <v>48</v>
      </c>
      <c r="O7167" s="1" t="s">
        <v>24</v>
      </c>
      <c r="P7167" s="1">
        <f>_3___Healthcare_Data_v1[[#This Row],[Discharge Date]]-_3___Healthcare_Data_v1[[#This Row],[Date of Admission]]</f>
        <v>13</v>
      </c>
      <c r="Q7167" s="1">
        <f>IFERROR(_3___Healthcare_Data_v1[[#This Row],[ Billing Amount ]]/_3___Healthcare_Data_v1[[#This Row],[Days in Hospital]],0)</f>
        <v>1899.6817915384615</v>
      </c>
      <c r="R7167" s="1" t="str">
        <f>IF(_3___Healthcare_Data_v1[[#This Row],[Age]]&gt;60,"Senior",IF(_3___Healthcare_Data_v1[[#This Row],[Age]]&gt;35,"Middle","Young"))</f>
        <v>Senior</v>
      </c>
    </row>
    <row r="7168" spans="1:18" x14ac:dyDescent="0.3">
      <c r="A7168" s="1" t="s">
        <v>19562</v>
      </c>
      <c r="B7168" s="1" t="s">
        <v>26683</v>
      </c>
      <c r="C7168" s="1" t="s">
        <v>16</v>
      </c>
      <c r="D7168" s="1" t="s">
        <v>62</v>
      </c>
      <c r="E7168" s="1" t="s">
        <v>69</v>
      </c>
      <c r="F7168" s="2">
        <v>43709</v>
      </c>
      <c r="G7168" s="1" t="s">
        <v>19563</v>
      </c>
      <c r="H7168" s="1" t="s">
        <v>19564</v>
      </c>
      <c r="I7168" s="1" t="s">
        <v>26607</v>
      </c>
      <c r="J7168" s="3" t="s">
        <v>33834</v>
      </c>
      <c r="K7168">
        <v>395</v>
      </c>
      <c r="L7168" s="1" t="s">
        <v>42</v>
      </c>
      <c r="M7168" s="2">
        <v>43711</v>
      </c>
      <c r="N7168" s="1" t="s">
        <v>31</v>
      </c>
      <c r="O7168" s="1" t="s">
        <v>44</v>
      </c>
      <c r="P7168" s="1">
        <f>_3___Healthcare_Data_v1[[#This Row],[Discharge Date]]-_3___Healthcare_Data_v1[[#This Row],[Date of Admission]]</f>
        <v>2</v>
      </c>
      <c r="Q7168" s="1">
        <f>IFERROR(_3___Healthcare_Data_v1[[#This Row],[ Billing Amount ]]/_3___Healthcare_Data_v1[[#This Row],[Days in Hospital]],0)</f>
        <v>38158.135875</v>
      </c>
      <c r="R7168" s="1" t="str">
        <f>IF(_3___Healthcare_Data_v1[[#This Row],[Age]]&gt;60,"Senior",IF(_3___Healthcare_Data_v1[[#This Row],[Age]]&gt;35,"Middle","Young"))</f>
        <v>Senior</v>
      </c>
    </row>
    <row r="7169" spans="1:18" x14ac:dyDescent="0.3">
      <c r="A7169" s="1" t="s">
        <v>19565</v>
      </c>
      <c r="B7169" s="1" t="s">
        <v>26614</v>
      </c>
      <c r="C7169" s="1" t="s">
        <v>16</v>
      </c>
      <c r="D7169" s="1" t="s">
        <v>17</v>
      </c>
      <c r="E7169" s="1" t="s">
        <v>28</v>
      </c>
      <c r="F7169" s="2">
        <v>45059</v>
      </c>
      <c r="G7169" s="1" t="s">
        <v>19566</v>
      </c>
      <c r="H7169" s="1" t="s">
        <v>19567</v>
      </c>
      <c r="I7169" s="1" t="s">
        <v>26607</v>
      </c>
      <c r="J7169" s="3" t="s">
        <v>33835</v>
      </c>
      <c r="K7169">
        <v>263</v>
      </c>
      <c r="L7169" s="1" t="s">
        <v>38</v>
      </c>
      <c r="M7169" s="2">
        <v>45072</v>
      </c>
      <c r="N7169" s="1" t="s">
        <v>43</v>
      </c>
      <c r="O7169" s="1" t="s">
        <v>24</v>
      </c>
      <c r="P7169" s="1">
        <f>_3___Healthcare_Data_v1[[#This Row],[Discharge Date]]-_3___Healthcare_Data_v1[[#This Row],[Date of Admission]]</f>
        <v>13</v>
      </c>
      <c r="Q7169" s="1">
        <f>IFERROR(_3___Healthcare_Data_v1[[#This Row],[ Billing Amount ]]/_3___Healthcare_Data_v1[[#This Row],[Days in Hospital]],0)</f>
        <v>724.83729023076921</v>
      </c>
      <c r="R7169" s="1" t="str">
        <f>IF(_3___Healthcare_Data_v1[[#This Row],[Age]]&gt;60,"Senior",IF(_3___Healthcare_Data_v1[[#This Row],[Age]]&gt;35,"Middle","Young"))</f>
        <v>Senior</v>
      </c>
    </row>
    <row r="7170" spans="1:18" x14ac:dyDescent="0.3">
      <c r="A7170" s="1" t="s">
        <v>19568</v>
      </c>
      <c r="B7170" s="1" t="s">
        <v>26695</v>
      </c>
      <c r="C7170" s="1" t="s">
        <v>26</v>
      </c>
      <c r="D7170" s="1" t="s">
        <v>62</v>
      </c>
      <c r="E7170" s="1" t="s">
        <v>26615</v>
      </c>
      <c r="F7170" s="2">
        <v>44213</v>
      </c>
      <c r="G7170" s="1" t="s">
        <v>19569</v>
      </c>
      <c r="H7170" s="1" t="s">
        <v>19570</v>
      </c>
      <c r="I7170" s="1" t="s">
        <v>60</v>
      </c>
      <c r="J7170" s="3" t="s">
        <v>33836</v>
      </c>
      <c r="K7170">
        <v>492</v>
      </c>
      <c r="L7170" s="1" t="s">
        <v>22</v>
      </c>
      <c r="M7170" s="2">
        <v>44233</v>
      </c>
      <c r="N7170" s="1" t="s">
        <v>23</v>
      </c>
      <c r="O7170" s="1" t="s">
        <v>44</v>
      </c>
      <c r="P7170" s="1">
        <f>_3___Healthcare_Data_v1[[#This Row],[Discharge Date]]-_3___Healthcare_Data_v1[[#This Row],[Date of Admission]]</f>
        <v>20</v>
      </c>
      <c r="Q7170" s="1">
        <f>IFERROR(_3___Healthcare_Data_v1[[#This Row],[ Billing Amount ]]/_3___Healthcare_Data_v1[[#This Row],[Days in Hospital]],0)</f>
        <v>1783.4226309999999</v>
      </c>
      <c r="R7170" s="1" t="str">
        <f>IF(_3___Healthcare_Data_v1[[#This Row],[Age]]&gt;60,"Senior",IF(_3___Healthcare_Data_v1[[#This Row],[Age]]&gt;35,"Middle","Young"))</f>
        <v>Senior</v>
      </c>
    </row>
    <row r="7171" spans="1:18" x14ac:dyDescent="0.3">
      <c r="A7171" s="1" t="s">
        <v>19571</v>
      </c>
      <c r="B7171" s="1" t="s">
        <v>26837</v>
      </c>
      <c r="C7171" s="1" t="s">
        <v>26</v>
      </c>
      <c r="D7171" s="1" t="s">
        <v>62</v>
      </c>
      <c r="E7171" s="1" t="s">
        <v>26620</v>
      </c>
      <c r="F7171" s="2">
        <v>44199</v>
      </c>
      <c r="G7171" s="1" t="s">
        <v>19572</v>
      </c>
      <c r="H7171" s="1" t="s">
        <v>19573</v>
      </c>
      <c r="I7171" s="1" t="s">
        <v>60</v>
      </c>
      <c r="J7171" s="3" t="s">
        <v>33837</v>
      </c>
      <c r="K7171">
        <v>123</v>
      </c>
      <c r="L7171" s="1" t="s">
        <v>42</v>
      </c>
      <c r="M7171" s="2">
        <v>44212</v>
      </c>
      <c r="N7171" s="1" t="s">
        <v>84</v>
      </c>
      <c r="O7171" s="1" t="s">
        <v>24</v>
      </c>
      <c r="P7171" s="1">
        <f>_3___Healthcare_Data_v1[[#This Row],[Discharge Date]]-_3___Healthcare_Data_v1[[#This Row],[Date of Admission]]</f>
        <v>13</v>
      </c>
      <c r="Q7171" s="1">
        <f>IFERROR(_3___Healthcare_Data_v1[[#This Row],[ Billing Amount ]]/_3___Healthcare_Data_v1[[#This Row],[Days in Hospital]],0)</f>
        <v>1428.0354646153844</v>
      </c>
      <c r="R7171" s="1" t="str">
        <f>IF(_3___Healthcare_Data_v1[[#This Row],[Age]]&gt;60,"Senior",IF(_3___Healthcare_Data_v1[[#This Row],[Age]]&gt;35,"Middle","Young"))</f>
        <v>Senior</v>
      </c>
    </row>
    <row r="7172" spans="1:18" x14ac:dyDescent="0.3">
      <c r="A7172" s="1" t="s">
        <v>12957</v>
      </c>
      <c r="B7172" s="1" t="s">
        <v>26679</v>
      </c>
      <c r="C7172" s="1" t="s">
        <v>26</v>
      </c>
      <c r="D7172" s="1" t="s">
        <v>62</v>
      </c>
      <c r="E7172" s="1" t="s">
        <v>28</v>
      </c>
      <c r="F7172" s="2">
        <v>43887</v>
      </c>
      <c r="G7172" s="1" t="s">
        <v>19574</v>
      </c>
      <c r="H7172" s="1" t="s">
        <v>19575</v>
      </c>
      <c r="I7172" s="1" t="s">
        <v>52</v>
      </c>
      <c r="J7172" s="3" t="s">
        <v>33838</v>
      </c>
      <c r="K7172">
        <v>117</v>
      </c>
      <c r="L7172" s="1" t="s">
        <v>38</v>
      </c>
      <c r="M7172" s="2">
        <v>43911</v>
      </c>
      <c r="N7172" s="1" t="s">
        <v>84</v>
      </c>
      <c r="O7172" s="1" t="s">
        <v>32</v>
      </c>
      <c r="P7172" s="1">
        <f>_3___Healthcare_Data_v1[[#This Row],[Discharge Date]]-_3___Healthcare_Data_v1[[#This Row],[Date of Admission]]</f>
        <v>24</v>
      </c>
      <c r="Q7172" s="1">
        <f>IFERROR(_3___Healthcare_Data_v1[[#This Row],[ Billing Amount ]]/_3___Healthcare_Data_v1[[#This Row],[Days in Hospital]],0)</f>
        <v>105.94975258333334</v>
      </c>
      <c r="R7172" s="1" t="str">
        <f>IF(_3___Healthcare_Data_v1[[#This Row],[Age]]&gt;60,"Senior",IF(_3___Healthcare_Data_v1[[#This Row],[Age]]&gt;35,"Middle","Young"))</f>
        <v>Senior</v>
      </c>
    </row>
    <row r="7173" spans="1:18" x14ac:dyDescent="0.3">
      <c r="A7173" s="1" t="s">
        <v>19576</v>
      </c>
      <c r="B7173" s="1" t="s">
        <v>26653</v>
      </c>
      <c r="C7173" s="1" t="s">
        <v>16</v>
      </c>
      <c r="D7173" s="1" t="s">
        <v>62</v>
      </c>
      <c r="E7173" s="1" t="s">
        <v>18</v>
      </c>
      <c r="F7173" s="2">
        <v>43739</v>
      </c>
      <c r="G7173" s="1" t="s">
        <v>19577</v>
      </c>
      <c r="H7173" s="1" t="s">
        <v>19578</v>
      </c>
      <c r="I7173" s="1" t="s">
        <v>56</v>
      </c>
      <c r="J7173" s="3" t="s">
        <v>33839</v>
      </c>
      <c r="K7173">
        <v>253</v>
      </c>
      <c r="L7173" s="1" t="s">
        <v>42</v>
      </c>
      <c r="M7173" s="2">
        <v>43758</v>
      </c>
      <c r="N7173" s="1" t="s">
        <v>84</v>
      </c>
      <c r="O7173" s="1" t="s">
        <v>44</v>
      </c>
      <c r="P7173" s="1">
        <f>_3___Healthcare_Data_v1[[#This Row],[Discharge Date]]-_3___Healthcare_Data_v1[[#This Row],[Date of Admission]]</f>
        <v>19</v>
      </c>
      <c r="Q7173" s="1">
        <f>IFERROR(_3___Healthcare_Data_v1[[#This Row],[ Billing Amount ]]/_3___Healthcare_Data_v1[[#This Row],[Days in Hospital]],0)</f>
        <v>805.23537947368425</v>
      </c>
      <c r="R7173" s="1" t="str">
        <f>IF(_3___Healthcare_Data_v1[[#This Row],[Age]]&gt;60,"Senior",IF(_3___Healthcare_Data_v1[[#This Row],[Age]]&gt;35,"Middle","Young"))</f>
        <v>Senior</v>
      </c>
    </row>
    <row r="7174" spans="1:18" x14ac:dyDescent="0.3">
      <c r="A7174" s="1" t="s">
        <v>18295</v>
      </c>
      <c r="B7174" s="1" t="s">
        <v>26612</v>
      </c>
      <c r="C7174" s="1" t="s">
        <v>16</v>
      </c>
      <c r="D7174" s="1" t="s">
        <v>89</v>
      </c>
      <c r="E7174" s="1" t="s">
        <v>28</v>
      </c>
      <c r="F7174" s="2">
        <v>44492</v>
      </c>
      <c r="G7174" s="1" t="s">
        <v>19579</v>
      </c>
      <c r="H7174" s="1" t="s">
        <v>19580</v>
      </c>
      <c r="I7174" s="1" t="s">
        <v>52</v>
      </c>
      <c r="J7174" s="3" t="s">
        <v>33840</v>
      </c>
      <c r="K7174">
        <v>248</v>
      </c>
      <c r="L7174" s="1" t="s">
        <v>22</v>
      </c>
      <c r="M7174" s="2">
        <v>44508</v>
      </c>
      <c r="N7174" s="1" t="s">
        <v>48</v>
      </c>
      <c r="O7174" s="1" t="s">
        <v>24</v>
      </c>
      <c r="P7174" s="1">
        <f>_3___Healthcare_Data_v1[[#This Row],[Discharge Date]]-_3___Healthcare_Data_v1[[#This Row],[Date of Admission]]</f>
        <v>16</v>
      </c>
      <c r="Q7174" s="1">
        <f>IFERROR(_3___Healthcare_Data_v1[[#This Row],[ Billing Amount ]]/_3___Healthcare_Data_v1[[#This Row],[Days in Hospital]],0)</f>
        <v>648.29032937500006</v>
      </c>
      <c r="R7174" s="1" t="str">
        <f>IF(_3___Healthcare_Data_v1[[#This Row],[Age]]&gt;60,"Senior",IF(_3___Healthcare_Data_v1[[#This Row],[Age]]&gt;35,"Middle","Young"))</f>
        <v>Senior</v>
      </c>
    </row>
    <row r="7175" spans="1:18" x14ac:dyDescent="0.3">
      <c r="A7175" s="1" t="s">
        <v>180</v>
      </c>
      <c r="B7175" s="1" t="s">
        <v>26679</v>
      </c>
      <c r="C7175" s="1" t="s">
        <v>16</v>
      </c>
      <c r="D7175" s="1" t="s">
        <v>17</v>
      </c>
      <c r="E7175" s="1" t="s">
        <v>26620</v>
      </c>
      <c r="F7175" s="2">
        <v>45015</v>
      </c>
      <c r="G7175" s="1" t="s">
        <v>19581</v>
      </c>
      <c r="H7175" s="1" t="s">
        <v>19582</v>
      </c>
      <c r="I7175" s="1" t="s">
        <v>52</v>
      </c>
      <c r="J7175" s="3" t="s">
        <v>33841</v>
      </c>
      <c r="K7175">
        <v>212</v>
      </c>
      <c r="L7175" s="1" t="s">
        <v>38</v>
      </c>
      <c r="M7175" s="2">
        <v>45038</v>
      </c>
      <c r="N7175" s="1" t="s">
        <v>43</v>
      </c>
      <c r="O7175" s="1" t="s">
        <v>24</v>
      </c>
      <c r="P7175" s="1">
        <f>_3___Healthcare_Data_v1[[#This Row],[Discharge Date]]-_3___Healthcare_Data_v1[[#This Row],[Date of Admission]]</f>
        <v>23</v>
      </c>
      <c r="Q7175" s="1">
        <f>IFERROR(_3___Healthcare_Data_v1[[#This Row],[ Billing Amount ]]/_3___Healthcare_Data_v1[[#This Row],[Days in Hospital]],0)</f>
        <v>221.09868165217389</v>
      </c>
      <c r="R7175" s="1" t="str">
        <f>IF(_3___Healthcare_Data_v1[[#This Row],[Age]]&gt;60,"Senior",IF(_3___Healthcare_Data_v1[[#This Row],[Age]]&gt;35,"Middle","Young"))</f>
        <v>Senior</v>
      </c>
    </row>
    <row r="7176" spans="1:18" x14ac:dyDescent="0.3">
      <c r="A7176" s="1" t="s">
        <v>19583</v>
      </c>
      <c r="B7176" s="1" t="s">
        <v>26697</v>
      </c>
      <c r="C7176" s="1" t="s">
        <v>26</v>
      </c>
      <c r="D7176" s="1" t="s">
        <v>17</v>
      </c>
      <c r="E7176" s="1" t="s">
        <v>35</v>
      </c>
      <c r="F7176" s="2">
        <v>43752</v>
      </c>
      <c r="G7176" s="1" t="s">
        <v>19584</v>
      </c>
      <c r="H7176" s="1" t="s">
        <v>19585</v>
      </c>
      <c r="I7176" s="1" t="s">
        <v>21</v>
      </c>
      <c r="J7176" s="3" t="s">
        <v>33842</v>
      </c>
      <c r="K7176">
        <v>174</v>
      </c>
      <c r="L7176" s="1" t="s">
        <v>22</v>
      </c>
      <c r="M7176" s="2">
        <v>43756</v>
      </c>
      <c r="N7176" s="1" t="s">
        <v>23</v>
      </c>
      <c r="O7176" s="1" t="s">
        <v>32</v>
      </c>
      <c r="P7176" s="1">
        <f>_3___Healthcare_Data_v1[[#This Row],[Discharge Date]]-_3___Healthcare_Data_v1[[#This Row],[Date of Admission]]</f>
        <v>4</v>
      </c>
      <c r="Q7176" s="1">
        <f>IFERROR(_3___Healthcare_Data_v1[[#This Row],[ Billing Amount ]]/_3___Healthcare_Data_v1[[#This Row],[Days in Hospital]],0)</f>
        <v>3390.960075</v>
      </c>
      <c r="R7176" s="1" t="str">
        <f>IF(_3___Healthcare_Data_v1[[#This Row],[Age]]&gt;60,"Senior",IF(_3___Healthcare_Data_v1[[#This Row],[Age]]&gt;35,"Middle","Young"))</f>
        <v>Senior</v>
      </c>
    </row>
    <row r="7177" spans="1:18" x14ac:dyDescent="0.3">
      <c r="A7177" s="1" t="s">
        <v>19586</v>
      </c>
      <c r="B7177" s="1" t="s">
        <v>26661</v>
      </c>
      <c r="C7177" s="1" t="s">
        <v>16</v>
      </c>
      <c r="D7177" s="1" t="s">
        <v>17</v>
      </c>
      <c r="E7177" s="1" t="s">
        <v>28</v>
      </c>
      <c r="F7177" s="2">
        <v>43909</v>
      </c>
      <c r="G7177" s="1" t="s">
        <v>19587</v>
      </c>
      <c r="H7177" s="1" t="s">
        <v>19588</v>
      </c>
      <c r="I7177" s="1" t="s">
        <v>56</v>
      </c>
      <c r="J7177" s="3" t="s">
        <v>33843</v>
      </c>
      <c r="K7177">
        <v>162</v>
      </c>
      <c r="L7177" s="1" t="s">
        <v>38</v>
      </c>
      <c r="M7177" s="2">
        <v>43937</v>
      </c>
      <c r="N7177" s="1" t="s">
        <v>31</v>
      </c>
      <c r="O7177" s="1" t="s">
        <v>44</v>
      </c>
      <c r="P7177" s="1">
        <f>_3___Healthcare_Data_v1[[#This Row],[Discharge Date]]-_3___Healthcare_Data_v1[[#This Row],[Date of Admission]]</f>
        <v>28</v>
      </c>
      <c r="Q7177" s="1">
        <f>IFERROR(_3___Healthcare_Data_v1[[#This Row],[ Billing Amount ]]/_3___Healthcare_Data_v1[[#This Row],[Days in Hospital]],0)</f>
        <v>1229.676855357143</v>
      </c>
      <c r="R7177" s="1" t="str">
        <f>IF(_3___Healthcare_Data_v1[[#This Row],[Age]]&gt;60,"Senior",IF(_3___Healthcare_Data_v1[[#This Row],[Age]]&gt;35,"Middle","Young"))</f>
        <v>Senior</v>
      </c>
    </row>
    <row r="7178" spans="1:18" x14ac:dyDescent="0.3">
      <c r="A7178" s="1" t="s">
        <v>13552</v>
      </c>
      <c r="B7178" s="1" t="s">
        <v>26689</v>
      </c>
      <c r="C7178" s="1" t="s">
        <v>26</v>
      </c>
      <c r="D7178" s="1" t="s">
        <v>49</v>
      </c>
      <c r="E7178" s="1" t="s">
        <v>35</v>
      </c>
      <c r="F7178" s="2">
        <v>45021</v>
      </c>
      <c r="G7178" s="1" t="s">
        <v>19589</v>
      </c>
      <c r="H7178" s="1" t="s">
        <v>19590</v>
      </c>
      <c r="I7178" s="1" t="s">
        <v>56</v>
      </c>
      <c r="J7178" s="3" t="s">
        <v>33844</v>
      </c>
      <c r="K7178">
        <v>482</v>
      </c>
      <c r="L7178" s="1" t="s">
        <v>22</v>
      </c>
      <c r="M7178" s="2">
        <v>45029</v>
      </c>
      <c r="N7178" s="1" t="s">
        <v>48</v>
      </c>
      <c r="O7178" s="1" t="s">
        <v>32</v>
      </c>
      <c r="P7178" s="1">
        <f>_3___Healthcare_Data_v1[[#This Row],[Discharge Date]]-_3___Healthcare_Data_v1[[#This Row],[Date of Admission]]</f>
        <v>8</v>
      </c>
      <c r="Q7178" s="1">
        <f>IFERROR(_3___Healthcare_Data_v1[[#This Row],[ Billing Amount ]]/_3___Healthcare_Data_v1[[#This Row],[Days in Hospital]],0)</f>
        <v>1954.1251199999999</v>
      </c>
      <c r="R7178" s="1" t="str">
        <f>IF(_3___Healthcare_Data_v1[[#This Row],[Age]]&gt;60,"Senior",IF(_3___Healthcare_Data_v1[[#This Row],[Age]]&gt;35,"Middle","Young"))</f>
        <v>Senior</v>
      </c>
    </row>
    <row r="7179" spans="1:18" x14ac:dyDescent="0.3">
      <c r="A7179" s="1" t="s">
        <v>19591</v>
      </c>
      <c r="B7179" s="1" t="s">
        <v>26666</v>
      </c>
      <c r="C7179" s="1" t="s">
        <v>26</v>
      </c>
      <c r="D7179" s="1" t="s">
        <v>229</v>
      </c>
      <c r="E7179" s="1" t="s">
        <v>26620</v>
      </c>
      <c r="F7179" s="2">
        <v>44603</v>
      </c>
      <c r="G7179" s="1" t="s">
        <v>19592</v>
      </c>
      <c r="H7179" s="1" t="s">
        <v>19593</v>
      </c>
      <c r="I7179" s="1" t="s">
        <v>60</v>
      </c>
      <c r="J7179" s="3" t="s">
        <v>33845</v>
      </c>
      <c r="K7179">
        <v>186</v>
      </c>
      <c r="L7179" s="1" t="s">
        <v>38</v>
      </c>
      <c r="M7179" s="2">
        <v>44616</v>
      </c>
      <c r="N7179" s="1" t="s">
        <v>43</v>
      </c>
      <c r="O7179" s="1" t="s">
        <v>44</v>
      </c>
      <c r="P7179" s="1">
        <f>_3___Healthcare_Data_v1[[#This Row],[Discharge Date]]-_3___Healthcare_Data_v1[[#This Row],[Date of Admission]]</f>
        <v>13</v>
      </c>
      <c r="Q7179" s="1">
        <f>IFERROR(_3___Healthcare_Data_v1[[#This Row],[ Billing Amount ]]/_3___Healthcare_Data_v1[[#This Row],[Days in Hospital]],0)</f>
        <v>653.90976776923083</v>
      </c>
      <c r="R7179" s="1" t="str">
        <f>IF(_3___Healthcare_Data_v1[[#This Row],[Age]]&gt;60,"Senior",IF(_3___Healthcare_Data_v1[[#This Row],[Age]]&gt;35,"Middle","Young"))</f>
        <v>Senior</v>
      </c>
    </row>
    <row r="7180" spans="1:18" x14ac:dyDescent="0.3">
      <c r="A7180" s="1" t="s">
        <v>19594</v>
      </c>
      <c r="B7180" s="1" t="s">
        <v>26700</v>
      </c>
      <c r="C7180" s="1" t="s">
        <v>16</v>
      </c>
      <c r="D7180" s="1" t="s">
        <v>89</v>
      </c>
      <c r="E7180" s="1" t="s">
        <v>28</v>
      </c>
      <c r="F7180" s="2">
        <v>44009</v>
      </c>
      <c r="G7180" s="1" t="s">
        <v>19595</v>
      </c>
      <c r="H7180" s="1" t="s">
        <v>19596</v>
      </c>
      <c r="I7180" s="1" t="s">
        <v>56</v>
      </c>
      <c r="J7180" s="3" t="s">
        <v>33846</v>
      </c>
      <c r="K7180">
        <v>170</v>
      </c>
      <c r="L7180" s="1" t="s">
        <v>22</v>
      </c>
      <c r="M7180" s="2">
        <v>44014</v>
      </c>
      <c r="N7180" s="1" t="s">
        <v>43</v>
      </c>
      <c r="O7180" s="1" t="s">
        <v>24</v>
      </c>
      <c r="P7180" s="1">
        <f>_3___Healthcare_Data_v1[[#This Row],[Discharge Date]]-_3___Healthcare_Data_v1[[#This Row],[Date of Admission]]</f>
        <v>5</v>
      </c>
      <c r="Q7180" s="1">
        <f>IFERROR(_3___Healthcare_Data_v1[[#This Row],[ Billing Amount ]]/_3___Healthcare_Data_v1[[#This Row],[Days in Hospital]],0)</f>
        <v>5736.6448060000002</v>
      </c>
      <c r="R7180" s="1" t="str">
        <f>IF(_3___Healthcare_Data_v1[[#This Row],[Age]]&gt;60,"Senior",IF(_3___Healthcare_Data_v1[[#This Row],[Age]]&gt;35,"Middle","Young"))</f>
        <v>Senior</v>
      </c>
    </row>
    <row r="7181" spans="1:18" x14ac:dyDescent="0.3">
      <c r="A7181" s="1" t="s">
        <v>19597</v>
      </c>
      <c r="B7181" s="1" t="s">
        <v>26614</v>
      </c>
      <c r="C7181" s="1" t="s">
        <v>16</v>
      </c>
      <c r="D7181" s="1" t="s">
        <v>17</v>
      </c>
      <c r="E7181" s="1" t="s">
        <v>35</v>
      </c>
      <c r="F7181" s="2">
        <v>44455</v>
      </c>
      <c r="G7181" s="1" t="s">
        <v>19598</v>
      </c>
      <c r="H7181" s="1" t="s">
        <v>19074</v>
      </c>
      <c r="I7181" s="1" t="s">
        <v>60</v>
      </c>
      <c r="J7181" s="3" t="s">
        <v>33847</v>
      </c>
      <c r="K7181">
        <v>377</v>
      </c>
      <c r="L7181" s="1" t="s">
        <v>22</v>
      </c>
      <c r="M7181" s="2">
        <v>44465</v>
      </c>
      <c r="N7181" s="1" t="s">
        <v>43</v>
      </c>
      <c r="O7181" s="1" t="s">
        <v>32</v>
      </c>
      <c r="P7181" s="1">
        <f>_3___Healthcare_Data_v1[[#This Row],[Discharge Date]]-_3___Healthcare_Data_v1[[#This Row],[Date of Admission]]</f>
        <v>10</v>
      </c>
      <c r="Q7181" s="1">
        <f>IFERROR(_3___Healthcare_Data_v1[[#This Row],[ Billing Amount ]]/_3___Healthcare_Data_v1[[#This Row],[Days in Hospital]],0)</f>
        <v>184.16283229999999</v>
      </c>
      <c r="R7181" s="1" t="str">
        <f>IF(_3___Healthcare_Data_v1[[#This Row],[Age]]&gt;60,"Senior",IF(_3___Healthcare_Data_v1[[#This Row],[Age]]&gt;35,"Middle","Young"))</f>
        <v>Senior</v>
      </c>
    </row>
    <row r="7182" spans="1:18" x14ac:dyDescent="0.3">
      <c r="A7182" s="1" t="s">
        <v>15725</v>
      </c>
      <c r="B7182" s="1" t="s">
        <v>26700</v>
      </c>
      <c r="C7182" s="1" t="s">
        <v>26</v>
      </c>
      <c r="D7182" s="1" t="s">
        <v>27</v>
      </c>
      <c r="E7182" s="1" t="s">
        <v>69</v>
      </c>
      <c r="F7182" s="2">
        <v>43839</v>
      </c>
      <c r="G7182" s="1" t="s">
        <v>19599</v>
      </c>
      <c r="H7182" s="1" t="s">
        <v>19600</v>
      </c>
      <c r="I7182" s="1" t="s">
        <v>56</v>
      </c>
      <c r="J7182" s="3" t="s">
        <v>33848</v>
      </c>
      <c r="K7182">
        <v>301</v>
      </c>
      <c r="L7182" s="1" t="s">
        <v>42</v>
      </c>
      <c r="M7182" s="2">
        <v>43847</v>
      </c>
      <c r="N7182" s="1" t="s">
        <v>84</v>
      </c>
      <c r="O7182" s="1" t="s">
        <v>24</v>
      </c>
      <c r="P7182" s="1">
        <f>_3___Healthcare_Data_v1[[#This Row],[Discharge Date]]-_3___Healthcare_Data_v1[[#This Row],[Date of Admission]]</f>
        <v>8</v>
      </c>
      <c r="Q7182" s="1">
        <f>IFERROR(_3___Healthcare_Data_v1[[#This Row],[ Billing Amount ]]/_3___Healthcare_Data_v1[[#This Row],[Days in Hospital]],0)</f>
        <v>9908.3762425000004</v>
      </c>
      <c r="R7182" s="1" t="str">
        <f>IF(_3___Healthcare_Data_v1[[#This Row],[Age]]&gt;60,"Senior",IF(_3___Healthcare_Data_v1[[#This Row],[Age]]&gt;35,"Middle","Young"))</f>
        <v>Senior</v>
      </c>
    </row>
    <row r="7183" spans="1:18" x14ac:dyDescent="0.3">
      <c r="A7183" s="1" t="s">
        <v>19601</v>
      </c>
      <c r="B7183" s="1" t="s">
        <v>26628</v>
      </c>
      <c r="C7183" s="1" t="s">
        <v>26</v>
      </c>
      <c r="D7183" s="1" t="s">
        <v>27</v>
      </c>
      <c r="E7183" s="1" t="s">
        <v>69</v>
      </c>
      <c r="F7183" s="2">
        <v>43852</v>
      </c>
      <c r="G7183" s="1" t="s">
        <v>19602</v>
      </c>
      <c r="H7183" s="1" t="s">
        <v>19603</v>
      </c>
      <c r="I7183" s="1" t="s">
        <v>26607</v>
      </c>
      <c r="J7183" s="3" t="s">
        <v>33849</v>
      </c>
      <c r="K7183">
        <v>447</v>
      </c>
      <c r="L7183" s="1" t="s">
        <v>22</v>
      </c>
      <c r="M7183" s="2">
        <v>43856</v>
      </c>
      <c r="N7183" s="1" t="s">
        <v>48</v>
      </c>
      <c r="O7183" s="1" t="s">
        <v>32</v>
      </c>
      <c r="P7183" s="1">
        <f>_3___Healthcare_Data_v1[[#This Row],[Discharge Date]]-_3___Healthcare_Data_v1[[#This Row],[Date of Admission]]</f>
        <v>4</v>
      </c>
      <c r="Q7183" s="1">
        <f>IFERROR(_3___Healthcare_Data_v1[[#This Row],[ Billing Amount ]]/_3___Healthcare_Data_v1[[#This Row],[Days in Hospital]],0)</f>
        <v>13931.303915</v>
      </c>
      <c r="R7183" s="1" t="str">
        <f>IF(_3___Healthcare_Data_v1[[#This Row],[Age]]&gt;60,"Senior",IF(_3___Healthcare_Data_v1[[#This Row],[Age]]&gt;35,"Middle","Young"))</f>
        <v>Senior</v>
      </c>
    </row>
    <row r="7184" spans="1:18" x14ac:dyDescent="0.3">
      <c r="A7184" s="1" t="s">
        <v>19604</v>
      </c>
      <c r="B7184" s="1" t="s">
        <v>26958</v>
      </c>
      <c r="C7184" s="1" t="s">
        <v>16</v>
      </c>
      <c r="D7184" s="1" t="s">
        <v>34</v>
      </c>
      <c r="E7184" s="1" t="s">
        <v>26620</v>
      </c>
      <c r="F7184" s="2">
        <v>44791</v>
      </c>
      <c r="G7184" s="1" t="s">
        <v>15450</v>
      </c>
      <c r="H7184" s="1" t="s">
        <v>19605</v>
      </c>
      <c r="I7184" s="1" t="s">
        <v>52</v>
      </c>
      <c r="J7184" s="3" t="s">
        <v>33850</v>
      </c>
      <c r="K7184">
        <v>173</v>
      </c>
      <c r="L7184" s="1" t="s">
        <v>38</v>
      </c>
      <c r="M7184" s="2">
        <v>44800</v>
      </c>
      <c r="N7184" s="1" t="s">
        <v>48</v>
      </c>
      <c r="O7184" s="1" t="s">
        <v>44</v>
      </c>
      <c r="P7184" s="1">
        <f>_3___Healthcare_Data_v1[[#This Row],[Discharge Date]]-_3___Healthcare_Data_v1[[#This Row],[Date of Admission]]</f>
        <v>9</v>
      </c>
      <c r="Q7184" s="1">
        <f>IFERROR(_3___Healthcare_Data_v1[[#This Row],[ Billing Amount ]]/_3___Healthcare_Data_v1[[#This Row],[Days in Hospital]],0)</f>
        <v>3705.5703711111109</v>
      </c>
      <c r="R7184" s="1" t="str">
        <f>IF(_3___Healthcare_Data_v1[[#This Row],[Age]]&gt;60,"Senior",IF(_3___Healthcare_Data_v1[[#This Row],[Age]]&gt;35,"Middle","Young"))</f>
        <v>Senior</v>
      </c>
    </row>
    <row r="7185" spans="1:18" x14ac:dyDescent="0.3">
      <c r="A7185" s="1" t="s">
        <v>7563</v>
      </c>
      <c r="B7185" s="1" t="s">
        <v>26668</v>
      </c>
      <c r="C7185" s="1" t="s">
        <v>26</v>
      </c>
      <c r="D7185" s="1" t="s">
        <v>229</v>
      </c>
      <c r="E7185" s="1" t="s">
        <v>35</v>
      </c>
      <c r="F7185" s="2">
        <v>44581</v>
      </c>
      <c r="G7185" s="1" t="s">
        <v>19606</v>
      </c>
      <c r="H7185" s="1" t="s">
        <v>19607</v>
      </c>
      <c r="I7185" s="1" t="s">
        <v>21</v>
      </c>
      <c r="J7185" s="3" t="s">
        <v>33851</v>
      </c>
      <c r="K7185">
        <v>285</v>
      </c>
      <c r="L7185" s="1" t="s">
        <v>22</v>
      </c>
      <c r="M7185" s="2">
        <v>44588</v>
      </c>
      <c r="N7185" s="1" t="s">
        <v>43</v>
      </c>
      <c r="O7185" s="1" t="s">
        <v>24</v>
      </c>
      <c r="P7185" s="1">
        <f>_3___Healthcare_Data_v1[[#This Row],[Discharge Date]]-_3___Healthcare_Data_v1[[#This Row],[Date of Admission]]</f>
        <v>7</v>
      </c>
      <c r="Q7185" s="1">
        <f>IFERROR(_3___Healthcare_Data_v1[[#This Row],[ Billing Amount ]]/_3___Healthcare_Data_v1[[#This Row],[Days in Hospital]],0)</f>
        <v>3044.811962857143</v>
      </c>
      <c r="R7185" s="1" t="str">
        <f>IF(_3___Healthcare_Data_v1[[#This Row],[Age]]&gt;60,"Senior",IF(_3___Healthcare_Data_v1[[#This Row],[Age]]&gt;35,"Middle","Young"))</f>
        <v>Senior</v>
      </c>
    </row>
    <row r="7186" spans="1:18" x14ac:dyDescent="0.3">
      <c r="A7186" s="1" t="s">
        <v>19608</v>
      </c>
      <c r="B7186" s="1" t="s">
        <v>26649</v>
      </c>
      <c r="C7186" s="1" t="s">
        <v>16</v>
      </c>
      <c r="D7186" s="1" t="s">
        <v>49</v>
      </c>
      <c r="E7186" s="1" t="s">
        <v>26615</v>
      </c>
      <c r="F7186" s="2">
        <v>44934</v>
      </c>
      <c r="G7186" s="1" t="s">
        <v>19609</v>
      </c>
      <c r="H7186" s="1" t="s">
        <v>19610</v>
      </c>
      <c r="I7186" s="1" t="s">
        <v>52</v>
      </c>
      <c r="J7186" s="3" t="s">
        <v>33852</v>
      </c>
      <c r="K7186">
        <v>466</v>
      </c>
      <c r="L7186" s="1" t="s">
        <v>22</v>
      </c>
      <c r="M7186" s="2">
        <v>44937</v>
      </c>
      <c r="N7186" s="1" t="s">
        <v>31</v>
      </c>
      <c r="O7186" s="1" t="s">
        <v>44</v>
      </c>
      <c r="P7186" s="1">
        <f>_3___Healthcare_Data_v1[[#This Row],[Discharge Date]]-_3___Healthcare_Data_v1[[#This Row],[Date of Admission]]</f>
        <v>3</v>
      </c>
      <c r="Q7186" s="1">
        <f>IFERROR(_3___Healthcare_Data_v1[[#This Row],[ Billing Amount ]]/_3___Healthcare_Data_v1[[#This Row],[Days in Hospital]],0)</f>
        <v>8978.1953566666671</v>
      </c>
      <c r="R7186" s="1" t="str">
        <f>IF(_3___Healthcare_Data_v1[[#This Row],[Age]]&gt;60,"Senior",IF(_3___Healthcare_Data_v1[[#This Row],[Age]]&gt;35,"Middle","Young"))</f>
        <v>Senior</v>
      </c>
    </row>
    <row r="7187" spans="1:18" x14ac:dyDescent="0.3">
      <c r="A7187" s="1" t="s">
        <v>19611</v>
      </c>
      <c r="B7187" s="1" t="s">
        <v>26798</v>
      </c>
      <c r="C7187" s="1" t="s">
        <v>16</v>
      </c>
      <c r="D7187" s="1" t="s">
        <v>62</v>
      </c>
      <c r="E7187" s="1" t="s">
        <v>35</v>
      </c>
      <c r="F7187" s="2">
        <v>44250</v>
      </c>
      <c r="G7187" s="1" t="s">
        <v>19612</v>
      </c>
      <c r="H7187" s="1" t="s">
        <v>19613</v>
      </c>
      <c r="I7187" s="1" t="s">
        <v>60</v>
      </c>
      <c r="J7187" s="3" t="s">
        <v>33853</v>
      </c>
      <c r="K7187">
        <v>164</v>
      </c>
      <c r="L7187" s="1" t="s">
        <v>22</v>
      </c>
      <c r="M7187" s="2">
        <v>44251</v>
      </c>
      <c r="N7187" s="1" t="s">
        <v>84</v>
      </c>
      <c r="O7187" s="1" t="s">
        <v>32</v>
      </c>
      <c r="P7187" s="1">
        <f>_3___Healthcare_Data_v1[[#This Row],[Discharge Date]]-_3___Healthcare_Data_v1[[#This Row],[Date of Admission]]</f>
        <v>1</v>
      </c>
      <c r="Q7187" s="1">
        <f>IFERROR(_3___Healthcare_Data_v1[[#This Row],[ Billing Amount ]]/_3___Healthcare_Data_v1[[#This Row],[Days in Hospital]],0)</f>
        <v>6105.5544650000002</v>
      </c>
      <c r="R7187" s="1" t="str">
        <f>IF(_3___Healthcare_Data_v1[[#This Row],[Age]]&gt;60,"Senior",IF(_3___Healthcare_Data_v1[[#This Row],[Age]]&gt;35,"Middle","Young"))</f>
        <v>Senior</v>
      </c>
    </row>
    <row r="7188" spans="1:18" x14ac:dyDescent="0.3">
      <c r="A7188" s="1" t="s">
        <v>19614</v>
      </c>
      <c r="B7188" s="1" t="s">
        <v>26634</v>
      </c>
      <c r="C7188" s="1" t="s">
        <v>16</v>
      </c>
      <c r="D7188" s="1" t="s">
        <v>62</v>
      </c>
      <c r="E7188" s="1" t="s">
        <v>26620</v>
      </c>
      <c r="F7188" s="2">
        <v>44391</v>
      </c>
      <c r="G7188" s="1" t="s">
        <v>19615</v>
      </c>
      <c r="H7188" s="1" t="s">
        <v>19616</v>
      </c>
      <c r="I7188" s="1" t="s">
        <v>21</v>
      </c>
      <c r="J7188" s="3" t="s">
        <v>33854</v>
      </c>
      <c r="K7188">
        <v>399</v>
      </c>
      <c r="L7188" s="1" t="s">
        <v>42</v>
      </c>
      <c r="M7188" s="2">
        <v>44413</v>
      </c>
      <c r="N7188" s="1" t="s">
        <v>84</v>
      </c>
      <c r="O7188" s="1" t="s">
        <v>24</v>
      </c>
      <c r="P7188" s="1">
        <f>_3___Healthcare_Data_v1[[#This Row],[Discharge Date]]-_3___Healthcare_Data_v1[[#This Row],[Date of Admission]]</f>
        <v>22</v>
      </c>
      <c r="Q7188" s="1">
        <f>IFERROR(_3___Healthcare_Data_v1[[#This Row],[ Billing Amount ]]/_3___Healthcare_Data_v1[[#This Row],[Days in Hospital]],0)</f>
        <v>126.47650922727271</v>
      </c>
      <c r="R7188" s="1" t="str">
        <f>IF(_3___Healthcare_Data_v1[[#This Row],[Age]]&gt;60,"Senior",IF(_3___Healthcare_Data_v1[[#This Row],[Age]]&gt;35,"Middle","Young"))</f>
        <v>Senior</v>
      </c>
    </row>
    <row r="7189" spans="1:18" x14ac:dyDescent="0.3">
      <c r="A7189" s="1" t="s">
        <v>10769</v>
      </c>
      <c r="B7189" s="1" t="s">
        <v>26725</v>
      </c>
      <c r="C7189" s="1" t="s">
        <v>26</v>
      </c>
      <c r="D7189" s="1" t="s">
        <v>27</v>
      </c>
      <c r="E7189" s="1" t="s">
        <v>18</v>
      </c>
      <c r="F7189" s="2">
        <v>45114</v>
      </c>
      <c r="G7189" s="1" t="s">
        <v>19617</v>
      </c>
      <c r="H7189" s="1" t="s">
        <v>7620</v>
      </c>
      <c r="I7189" s="1" t="s">
        <v>52</v>
      </c>
      <c r="J7189" s="3" t="s">
        <v>33855</v>
      </c>
      <c r="K7189">
        <v>299</v>
      </c>
      <c r="L7189" s="1" t="s">
        <v>42</v>
      </c>
      <c r="M7189" s="2">
        <v>45126</v>
      </c>
      <c r="N7189" s="1" t="s">
        <v>31</v>
      </c>
      <c r="O7189" s="1" t="s">
        <v>24</v>
      </c>
      <c r="P7189" s="1">
        <f>_3___Healthcare_Data_v1[[#This Row],[Discharge Date]]-_3___Healthcare_Data_v1[[#This Row],[Date of Admission]]</f>
        <v>12</v>
      </c>
      <c r="Q7189" s="1">
        <f>IFERROR(_3___Healthcare_Data_v1[[#This Row],[ Billing Amount ]]/_3___Healthcare_Data_v1[[#This Row],[Days in Hospital]],0)</f>
        <v>3734.3458408333336</v>
      </c>
      <c r="R7189" s="1" t="str">
        <f>IF(_3___Healthcare_Data_v1[[#This Row],[Age]]&gt;60,"Senior",IF(_3___Healthcare_Data_v1[[#This Row],[Age]]&gt;35,"Middle","Young"))</f>
        <v>Senior</v>
      </c>
    </row>
    <row r="7190" spans="1:18" x14ac:dyDescent="0.3">
      <c r="A7190" s="1" t="s">
        <v>19618</v>
      </c>
      <c r="B7190" s="1" t="s">
        <v>26624</v>
      </c>
      <c r="C7190" s="1" t="s">
        <v>26</v>
      </c>
      <c r="D7190" s="1" t="s">
        <v>62</v>
      </c>
      <c r="E7190" s="1" t="s">
        <v>18</v>
      </c>
      <c r="F7190" s="2">
        <v>44322</v>
      </c>
      <c r="G7190" s="1" t="s">
        <v>19619</v>
      </c>
      <c r="H7190" s="1" t="s">
        <v>19620</v>
      </c>
      <c r="I7190" s="1" t="s">
        <v>26607</v>
      </c>
      <c r="J7190" s="3" t="s">
        <v>33856</v>
      </c>
      <c r="K7190">
        <v>113</v>
      </c>
      <c r="L7190" s="1" t="s">
        <v>22</v>
      </c>
      <c r="M7190" s="2">
        <v>44340</v>
      </c>
      <c r="N7190" s="1" t="s">
        <v>23</v>
      </c>
      <c r="O7190" s="1" t="s">
        <v>44</v>
      </c>
      <c r="P7190" s="1">
        <f>_3___Healthcare_Data_v1[[#This Row],[Discharge Date]]-_3___Healthcare_Data_v1[[#This Row],[Date of Admission]]</f>
        <v>18</v>
      </c>
      <c r="Q7190" s="1">
        <f>IFERROR(_3___Healthcare_Data_v1[[#This Row],[ Billing Amount ]]/_3___Healthcare_Data_v1[[#This Row],[Days in Hospital]],0)</f>
        <v>254.81289355555555</v>
      </c>
      <c r="R7190" s="1" t="str">
        <f>IF(_3___Healthcare_Data_v1[[#This Row],[Age]]&gt;60,"Senior",IF(_3___Healthcare_Data_v1[[#This Row],[Age]]&gt;35,"Middle","Young"))</f>
        <v>Senior</v>
      </c>
    </row>
    <row r="7191" spans="1:18" x14ac:dyDescent="0.3">
      <c r="A7191" s="1" t="s">
        <v>19621</v>
      </c>
      <c r="B7191" s="1" t="s">
        <v>26653</v>
      </c>
      <c r="C7191" s="1" t="s">
        <v>26</v>
      </c>
      <c r="D7191" s="1" t="s">
        <v>229</v>
      </c>
      <c r="E7191" s="1" t="s">
        <v>26620</v>
      </c>
      <c r="F7191" s="2">
        <v>44983</v>
      </c>
      <c r="G7191" s="1" t="s">
        <v>19622</v>
      </c>
      <c r="H7191" s="1" t="s">
        <v>19623</v>
      </c>
      <c r="I7191" s="1" t="s">
        <v>21</v>
      </c>
      <c r="J7191" s="3" t="s">
        <v>33857</v>
      </c>
      <c r="K7191">
        <v>346</v>
      </c>
      <c r="L7191" s="1" t="s">
        <v>38</v>
      </c>
      <c r="M7191" s="2">
        <v>45011</v>
      </c>
      <c r="N7191" s="1" t="s">
        <v>48</v>
      </c>
      <c r="O7191" s="1" t="s">
        <v>24</v>
      </c>
      <c r="P7191" s="1">
        <f>_3___Healthcare_Data_v1[[#This Row],[Discharge Date]]-_3___Healthcare_Data_v1[[#This Row],[Date of Admission]]</f>
        <v>28</v>
      </c>
      <c r="Q7191" s="1">
        <f>IFERROR(_3___Healthcare_Data_v1[[#This Row],[ Billing Amount ]]/_3___Healthcare_Data_v1[[#This Row],[Days in Hospital]],0)</f>
        <v>250.97834450000002</v>
      </c>
      <c r="R7191" s="1" t="str">
        <f>IF(_3___Healthcare_Data_v1[[#This Row],[Age]]&gt;60,"Senior",IF(_3___Healthcare_Data_v1[[#This Row],[Age]]&gt;35,"Middle","Young"))</f>
        <v>Senior</v>
      </c>
    </row>
    <row r="7192" spans="1:18" x14ac:dyDescent="0.3">
      <c r="A7192" s="1" t="s">
        <v>19624</v>
      </c>
      <c r="B7192" s="1" t="s">
        <v>26636</v>
      </c>
      <c r="C7192" s="1" t="s">
        <v>26</v>
      </c>
      <c r="D7192" s="1" t="s">
        <v>114</v>
      </c>
      <c r="E7192" s="1" t="s">
        <v>26615</v>
      </c>
      <c r="F7192" s="2">
        <v>43697</v>
      </c>
      <c r="G7192" s="1" t="s">
        <v>19625</v>
      </c>
      <c r="H7192" s="1" t="s">
        <v>19626</v>
      </c>
      <c r="I7192" s="1" t="s">
        <v>56</v>
      </c>
      <c r="J7192" s="3" t="s">
        <v>33858</v>
      </c>
      <c r="K7192">
        <v>169</v>
      </c>
      <c r="L7192" s="1" t="s">
        <v>22</v>
      </c>
      <c r="M7192" s="2">
        <v>43698</v>
      </c>
      <c r="N7192" s="1" t="s">
        <v>31</v>
      </c>
      <c r="O7192" s="1" t="s">
        <v>24</v>
      </c>
      <c r="P7192" s="1">
        <f>_3___Healthcare_Data_v1[[#This Row],[Discharge Date]]-_3___Healthcare_Data_v1[[#This Row],[Date of Admission]]</f>
        <v>1</v>
      </c>
      <c r="Q7192" s="1">
        <f>IFERROR(_3___Healthcare_Data_v1[[#This Row],[ Billing Amount ]]/_3___Healthcare_Data_v1[[#This Row],[Days in Hospital]],0)</f>
        <v>3969.8853439999998</v>
      </c>
      <c r="R7192" s="1" t="str">
        <f>IF(_3___Healthcare_Data_v1[[#This Row],[Age]]&gt;60,"Senior",IF(_3___Healthcare_Data_v1[[#This Row],[Age]]&gt;35,"Middle","Young"))</f>
        <v>Senior</v>
      </c>
    </row>
    <row r="7193" spans="1:18" x14ac:dyDescent="0.3">
      <c r="A7193" s="1" t="s">
        <v>19627</v>
      </c>
      <c r="B7193" s="1" t="s">
        <v>26795</v>
      </c>
      <c r="C7193" s="1" t="s">
        <v>16</v>
      </c>
      <c r="D7193" s="1" t="s">
        <v>17</v>
      </c>
      <c r="E7193" s="1" t="s">
        <v>69</v>
      </c>
      <c r="F7193" s="2">
        <v>44731</v>
      </c>
      <c r="G7193" s="1" t="s">
        <v>19628</v>
      </c>
      <c r="H7193" s="1" t="s">
        <v>19629</v>
      </c>
      <c r="I7193" s="1" t="s">
        <v>52</v>
      </c>
      <c r="J7193" s="3" t="s">
        <v>33859</v>
      </c>
      <c r="K7193">
        <v>296</v>
      </c>
      <c r="L7193" s="1" t="s">
        <v>38</v>
      </c>
      <c r="M7193" s="2">
        <v>44749</v>
      </c>
      <c r="N7193" s="1" t="s">
        <v>23</v>
      </c>
      <c r="O7193" s="1" t="s">
        <v>32</v>
      </c>
      <c r="P7193" s="1">
        <f>_3___Healthcare_Data_v1[[#This Row],[Discharge Date]]-_3___Healthcare_Data_v1[[#This Row],[Date of Admission]]</f>
        <v>18</v>
      </c>
      <c r="Q7193" s="1">
        <f>IFERROR(_3___Healthcare_Data_v1[[#This Row],[ Billing Amount ]]/_3___Healthcare_Data_v1[[#This Row],[Days in Hospital]],0)</f>
        <v>3211.1070116666665</v>
      </c>
      <c r="R7193" s="1" t="str">
        <f>IF(_3___Healthcare_Data_v1[[#This Row],[Age]]&gt;60,"Senior",IF(_3___Healthcare_Data_v1[[#This Row],[Age]]&gt;35,"Middle","Young"))</f>
        <v>Senior</v>
      </c>
    </row>
    <row r="7194" spans="1:18" x14ac:dyDescent="0.3">
      <c r="A7194" s="1" t="s">
        <v>19630</v>
      </c>
      <c r="B7194" s="1" t="s">
        <v>26723</v>
      </c>
      <c r="C7194" s="1" t="s">
        <v>16</v>
      </c>
      <c r="D7194" s="1" t="s">
        <v>49</v>
      </c>
      <c r="E7194" s="1" t="s">
        <v>18</v>
      </c>
      <c r="F7194" s="2">
        <v>45096</v>
      </c>
      <c r="G7194" s="1" t="s">
        <v>19631</v>
      </c>
      <c r="H7194" s="1" t="s">
        <v>12776</v>
      </c>
      <c r="I7194" s="1" t="s">
        <v>56</v>
      </c>
      <c r="J7194" s="3" t="s">
        <v>33860</v>
      </c>
      <c r="K7194">
        <v>241</v>
      </c>
      <c r="L7194" s="1" t="s">
        <v>42</v>
      </c>
      <c r="M7194" s="2">
        <v>45101</v>
      </c>
      <c r="N7194" s="1" t="s">
        <v>23</v>
      </c>
      <c r="O7194" s="1" t="s">
        <v>32</v>
      </c>
      <c r="P7194" s="1">
        <f>_3___Healthcare_Data_v1[[#This Row],[Discharge Date]]-_3___Healthcare_Data_v1[[#This Row],[Date of Admission]]</f>
        <v>5</v>
      </c>
      <c r="Q7194" s="1">
        <f>IFERROR(_3___Healthcare_Data_v1[[#This Row],[ Billing Amount ]]/_3___Healthcare_Data_v1[[#This Row],[Days in Hospital]],0)</f>
        <v>10586.25942</v>
      </c>
      <c r="R7194" s="1" t="str">
        <f>IF(_3___Healthcare_Data_v1[[#This Row],[Age]]&gt;60,"Senior",IF(_3___Healthcare_Data_v1[[#This Row],[Age]]&gt;35,"Middle","Young"))</f>
        <v>Senior</v>
      </c>
    </row>
    <row r="7195" spans="1:18" x14ac:dyDescent="0.3">
      <c r="A7195" s="1" t="s">
        <v>19632</v>
      </c>
      <c r="B7195" s="1" t="s">
        <v>26668</v>
      </c>
      <c r="C7195" s="1" t="s">
        <v>26</v>
      </c>
      <c r="D7195" s="1" t="s">
        <v>62</v>
      </c>
      <c r="E7195" s="1" t="s">
        <v>26615</v>
      </c>
      <c r="F7195" s="2">
        <v>44822</v>
      </c>
      <c r="G7195" s="1" t="s">
        <v>19633</v>
      </c>
      <c r="H7195" s="1" t="s">
        <v>19634</v>
      </c>
      <c r="I7195" s="1" t="s">
        <v>52</v>
      </c>
      <c r="J7195" s="3" t="s">
        <v>33861</v>
      </c>
      <c r="K7195">
        <v>417</v>
      </c>
      <c r="L7195" s="1" t="s">
        <v>22</v>
      </c>
      <c r="M7195" s="2">
        <v>44842</v>
      </c>
      <c r="N7195" s="1" t="s">
        <v>23</v>
      </c>
      <c r="O7195" s="1" t="s">
        <v>44</v>
      </c>
      <c r="P7195" s="1">
        <f>_3___Healthcare_Data_v1[[#This Row],[Discharge Date]]-_3___Healthcare_Data_v1[[#This Row],[Date of Admission]]</f>
        <v>20</v>
      </c>
      <c r="Q7195" s="1">
        <f>IFERROR(_3___Healthcare_Data_v1[[#This Row],[ Billing Amount ]]/_3___Healthcare_Data_v1[[#This Row],[Days in Hospital]],0)</f>
        <v>883.77339449999999</v>
      </c>
      <c r="R7195" s="1" t="str">
        <f>IF(_3___Healthcare_Data_v1[[#This Row],[Age]]&gt;60,"Senior",IF(_3___Healthcare_Data_v1[[#This Row],[Age]]&gt;35,"Middle","Young"))</f>
        <v>Senior</v>
      </c>
    </row>
    <row r="7196" spans="1:18" x14ac:dyDescent="0.3">
      <c r="A7196" s="1" t="s">
        <v>19635</v>
      </c>
      <c r="B7196" s="1" t="s">
        <v>26700</v>
      </c>
      <c r="C7196" s="1" t="s">
        <v>16</v>
      </c>
      <c r="D7196" s="1" t="s">
        <v>49</v>
      </c>
      <c r="E7196" s="1" t="s">
        <v>35</v>
      </c>
      <c r="F7196" s="2">
        <v>44587</v>
      </c>
      <c r="G7196" s="1" t="s">
        <v>19636</v>
      </c>
      <c r="H7196" s="1" t="s">
        <v>19637</v>
      </c>
      <c r="I7196" s="1" t="s">
        <v>60</v>
      </c>
      <c r="J7196" s="3" t="s">
        <v>33862</v>
      </c>
      <c r="K7196">
        <v>448</v>
      </c>
      <c r="L7196" s="1" t="s">
        <v>22</v>
      </c>
      <c r="M7196" s="2">
        <v>44607</v>
      </c>
      <c r="N7196" s="1" t="s">
        <v>84</v>
      </c>
      <c r="O7196" s="1" t="s">
        <v>24</v>
      </c>
      <c r="P7196" s="1">
        <f>_3___Healthcare_Data_v1[[#This Row],[Discharge Date]]-_3___Healthcare_Data_v1[[#This Row],[Date of Admission]]</f>
        <v>20</v>
      </c>
      <c r="Q7196" s="1">
        <f>IFERROR(_3___Healthcare_Data_v1[[#This Row],[ Billing Amount ]]/_3___Healthcare_Data_v1[[#This Row],[Days in Hospital]],0)</f>
        <v>750.854286</v>
      </c>
      <c r="R7196" s="1" t="str">
        <f>IF(_3___Healthcare_Data_v1[[#This Row],[Age]]&gt;60,"Senior",IF(_3___Healthcare_Data_v1[[#This Row],[Age]]&gt;35,"Middle","Young"))</f>
        <v>Senior</v>
      </c>
    </row>
    <row r="7197" spans="1:18" x14ac:dyDescent="0.3">
      <c r="A7197" s="1" t="s">
        <v>19638</v>
      </c>
      <c r="B7197" s="1" t="s">
        <v>26798</v>
      </c>
      <c r="C7197" s="1" t="s">
        <v>26</v>
      </c>
      <c r="D7197" s="1" t="s">
        <v>49</v>
      </c>
      <c r="E7197" s="1" t="s">
        <v>28</v>
      </c>
      <c r="F7197" s="2">
        <v>43557</v>
      </c>
      <c r="G7197" s="1" t="s">
        <v>12809</v>
      </c>
      <c r="H7197" s="1" t="s">
        <v>19639</v>
      </c>
      <c r="I7197" s="1" t="s">
        <v>26607</v>
      </c>
      <c r="J7197" s="3" t="s">
        <v>33863</v>
      </c>
      <c r="K7197">
        <v>319</v>
      </c>
      <c r="L7197" s="1" t="s">
        <v>22</v>
      </c>
      <c r="M7197" s="2">
        <v>43559</v>
      </c>
      <c r="N7197" s="1" t="s">
        <v>43</v>
      </c>
      <c r="O7197" s="1" t="s">
        <v>24</v>
      </c>
      <c r="P7197" s="1">
        <f>_3___Healthcare_Data_v1[[#This Row],[Discharge Date]]-_3___Healthcare_Data_v1[[#This Row],[Date of Admission]]</f>
        <v>2</v>
      </c>
      <c r="Q7197" s="1">
        <f>IFERROR(_3___Healthcare_Data_v1[[#This Row],[ Billing Amount ]]/_3___Healthcare_Data_v1[[#This Row],[Days in Hospital]],0)</f>
        <v>6287.8468999999996</v>
      </c>
      <c r="R7197" s="1" t="str">
        <f>IF(_3___Healthcare_Data_v1[[#This Row],[Age]]&gt;60,"Senior",IF(_3___Healthcare_Data_v1[[#This Row],[Age]]&gt;35,"Middle","Young"))</f>
        <v>Senior</v>
      </c>
    </row>
    <row r="7198" spans="1:18" x14ac:dyDescent="0.3">
      <c r="A7198" s="1" t="s">
        <v>19640</v>
      </c>
      <c r="B7198" s="1" t="s">
        <v>26636</v>
      </c>
      <c r="C7198" s="1" t="s">
        <v>26</v>
      </c>
      <c r="D7198" s="1" t="s">
        <v>27</v>
      </c>
      <c r="E7198" s="1" t="s">
        <v>28</v>
      </c>
      <c r="F7198" s="2">
        <v>43684</v>
      </c>
      <c r="G7198" s="1" t="s">
        <v>5127</v>
      </c>
      <c r="H7198" s="1" t="s">
        <v>19641</v>
      </c>
      <c r="I7198" s="1" t="s">
        <v>21</v>
      </c>
      <c r="J7198" s="3" t="s">
        <v>33864</v>
      </c>
      <c r="K7198">
        <v>468</v>
      </c>
      <c r="L7198" s="1" t="s">
        <v>22</v>
      </c>
      <c r="M7198" s="2">
        <v>43695</v>
      </c>
      <c r="N7198" s="1" t="s">
        <v>23</v>
      </c>
      <c r="O7198" s="1" t="s">
        <v>32</v>
      </c>
      <c r="P7198" s="1">
        <f>_3___Healthcare_Data_v1[[#This Row],[Discharge Date]]-_3___Healthcare_Data_v1[[#This Row],[Date of Admission]]</f>
        <v>11</v>
      </c>
      <c r="Q7198" s="1">
        <f>IFERROR(_3___Healthcare_Data_v1[[#This Row],[ Billing Amount ]]/_3___Healthcare_Data_v1[[#This Row],[Days in Hospital]],0)</f>
        <v>1281.8473663636362</v>
      </c>
      <c r="R7198" s="1" t="str">
        <f>IF(_3___Healthcare_Data_v1[[#This Row],[Age]]&gt;60,"Senior",IF(_3___Healthcare_Data_v1[[#This Row],[Age]]&gt;35,"Middle","Young"))</f>
        <v>Senior</v>
      </c>
    </row>
    <row r="7199" spans="1:18" x14ac:dyDescent="0.3">
      <c r="A7199" s="1" t="s">
        <v>19642</v>
      </c>
      <c r="B7199" s="1" t="s">
        <v>26689</v>
      </c>
      <c r="C7199" s="1" t="s">
        <v>16</v>
      </c>
      <c r="D7199" s="1" t="s">
        <v>89</v>
      </c>
      <c r="E7199" s="1" t="s">
        <v>26620</v>
      </c>
      <c r="F7199" s="2">
        <v>44417</v>
      </c>
      <c r="G7199" s="1" t="s">
        <v>19643</v>
      </c>
      <c r="H7199" s="1" t="s">
        <v>2921</v>
      </c>
      <c r="I7199" s="1" t="s">
        <v>60</v>
      </c>
      <c r="J7199" s="3" t="s">
        <v>33865</v>
      </c>
      <c r="K7199">
        <v>360</v>
      </c>
      <c r="L7199" s="1" t="s">
        <v>38</v>
      </c>
      <c r="M7199" s="2">
        <v>44432</v>
      </c>
      <c r="N7199" s="1" t="s">
        <v>23</v>
      </c>
      <c r="O7199" s="1" t="s">
        <v>24</v>
      </c>
      <c r="P7199" s="1">
        <f>_3___Healthcare_Data_v1[[#This Row],[Discharge Date]]-_3___Healthcare_Data_v1[[#This Row],[Date of Admission]]</f>
        <v>15</v>
      </c>
      <c r="Q7199" s="1">
        <f>IFERROR(_3___Healthcare_Data_v1[[#This Row],[ Billing Amount ]]/_3___Healthcare_Data_v1[[#This Row],[Days in Hospital]],0)</f>
        <v>693.35870933333331</v>
      </c>
      <c r="R7199" s="1" t="str">
        <f>IF(_3___Healthcare_Data_v1[[#This Row],[Age]]&gt;60,"Senior",IF(_3___Healthcare_Data_v1[[#This Row],[Age]]&gt;35,"Middle","Young"))</f>
        <v>Senior</v>
      </c>
    </row>
    <row r="7200" spans="1:18" x14ac:dyDescent="0.3">
      <c r="A7200" s="1" t="s">
        <v>19644</v>
      </c>
      <c r="B7200" s="1" t="s">
        <v>26928</v>
      </c>
      <c r="C7200" s="1" t="s">
        <v>16</v>
      </c>
      <c r="D7200" s="1" t="s">
        <v>89</v>
      </c>
      <c r="E7200" s="1" t="s">
        <v>69</v>
      </c>
      <c r="F7200" s="2">
        <v>43993</v>
      </c>
      <c r="G7200" s="1" t="s">
        <v>19645</v>
      </c>
      <c r="H7200" s="1" t="s">
        <v>19646</v>
      </c>
      <c r="I7200" s="1" t="s">
        <v>21</v>
      </c>
      <c r="J7200" s="3" t="s">
        <v>33866</v>
      </c>
      <c r="K7200">
        <v>398</v>
      </c>
      <c r="L7200" s="1" t="s">
        <v>38</v>
      </c>
      <c r="M7200" s="2">
        <v>44019</v>
      </c>
      <c r="N7200" s="1" t="s">
        <v>84</v>
      </c>
      <c r="O7200" s="1" t="s">
        <v>24</v>
      </c>
      <c r="P7200" s="1">
        <f>_3___Healthcare_Data_v1[[#This Row],[Discharge Date]]-_3___Healthcare_Data_v1[[#This Row],[Date of Admission]]</f>
        <v>26</v>
      </c>
      <c r="Q7200" s="1">
        <f>IFERROR(_3___Healthcare_Data_v1[[#This Row],[ Billing Amount ]]/_3___Healthcare_Data_v1[[#This Row],[Days in Hospital]],0)</f>
        <v>2623.351475769231</v>
      </c>
      <c r="R7200" s="1" t="str">
        <f>IF(_3___Healthcare_Data_v1[[#This Row],[Age]]&gt;60,"Senior",IF(_3___Healthcare_Data_v1[[#This Row],[Age]]&gt;35,"Middle","Young"))</f>
        <v>Senior</v>
      </c>
    </row>
    <row r="7201" spans="1:18" x14ac:dyDescent="0.3">
      <c r="A7201" s="1" t="s">
        <v>19647</v>
      </c>
      <c r="B7201" s="1" t="s">
        <v>26791</v>
      </c>
      <c r="C7201" s="1" t="s">
        <v>16</v>
      </c>
      <c r="D7201" s="1" t="s">
        <v>17</v>
      </c>
      <c r="E7201" s="1" t="s">
        <v>18</v>
      </c>
      <c r="F7201" s="2">
        <v>44752</v>
      </c>
      <c r="G7201" s="1" t="s">
        <v>19648</v>
      </c>
      <c r="H7201" s="1" t="s">
        <v>4667</v>
      </c>
      <c r="I7201" s="1" t="s">
        <v>56</v>
      </c>
      <c r="J7201" s="3" t="s">
        <v>33867</v>
      </c>
      <c r="K7201">
        <v>381</v>
      </c>
      <c r="L7201" s="1" t="s">
        <v>22</v>
      </c>
      <c r="M7201" s="2">
        <v>44755</v>
      </c>
      <c r="N7201" s="1" t="s">
        <v>48</v>
      </c>
      <c r="O7201" s="1" t="s">
        <v>32</v>
      </c>
      <c r="P7201" s="1">
        <f>_3___Healthcare_Data_v1[[#This Row],[Discharge Date]]-_3___Healthcare_Data_v1[[#This Row],[Date of Admission]]</f>
        <v>3</v>
      </c>
      <c r="Q7201" s="1">
        <f>IFERROR(_3___Healthcare_Data_v1[[#This Row],[ Billing Amount ]]/_3___Healthcare_Data_v1[[#This Row],[Days in Hospital]],0)</f>
        <v>16829.989213333334</v>
      </c>
      <c r="R7201" s="1" t="str">
        <f>IF(_3___Healthcare_Data_v1[[#This Row],[Age]]&gt;60,"Senior",IF(_3___Healthcare_Data_v1[[#This Row],[Age]]&gt;35,"Middle","Young"))</f>
        <v>Senior</v>
      </c>
    </row>
    <row r="7202" spans="1:18" x14ac:dyDescent="0.3">
      <c r="A7202" s="1" t="s">
        <v>19649</v>
      </c>
      <c r="B7202" s="1" t="s">
        <v>26732</v>
      </c>
      <c r="C7202" s="1" t="s">
        <v>26</v>
      </c>
      <c r="D7202" s="1" t="s">
        <v>34</v>
      </c>
      <c r="E7202" s="1" t="s">
        <v>18</v>
      </c>
      <c r="F7202" s="2">
        <v>44643</v>
      </c>
      <c r="G7202" s="1" t="s">
        <v>17771</v>
      </c>
      <c r="H7202" s="1" t="s">
        <v>2316</v>
      </c>
      <c r="I7202" s="1" t="s">
        <v>60</v>
      </c>
      <c r="J7202" s="3" t="s">
        <v>33868</v>
      </c>
      <c r="K7202">
        <v>153</v>
      </c>
      <c r="L7202" s="1" t="s">
        <v>22</v>
      </c>
      <c r="M7202" s="2">
        <v>44658</v>
      </c>
      <c r="N7202" s="1" t="s">
        <v>31</v>
      </c>
      <c r="O7202" s="1" t="s">
        <v>32</v>
      </c>
      <c r="P7202" s="1">
        <f>_3___Healthcare_Data_v1[[#This Row],[Discharge Date]]-_3___Healthcare_Data_v1[[#This Row],[Date of Admission]]</f>
        <v>15</v>
      </c>
      <c r="Q7202" s="1">
        <f>IFERROR(_3___Healthcare_Data_v1[[#This Row],[ Billing Amount ]]/_3___Healthcare_Data_v1[[#This Row],[Days in Hospital]],0)</f>
        <v>1977.3658499999999</v>
      </c>
      <c r="R7202" s="1" t="str">
        <f>IF(_3___Healthcare_Data_v1[[#This Row],[Age]]&gt;60,"Senior",IF(_3___Healthcare_Data_v1[[#This Row],[Age]]&gt;35,"Middle","Young"))</f>
        <v>Senior</v>
      </c>
    </row>
    <row r="7203" spans="1:18" x14ac:dyDescent="0.3">
      <c r="A7203" s="1" t="s">
        <v>19650</v>
      </c>
      <c r="B7203" s="1" t="s">
        <v>26689</v>
      </c>
      <c r="C7203" s="1" t="s">
        <v>16</v>
      </c>
      <c r="D7203" s="1" t="s">
        <v>34</v>
      </c>
      <c r="E7203" s="1" t="s">
        <v>26615</v>
      </c>
      <c r="F7203" s="2">
        <v>44897</v>
      </c>
      <c r="G7203" s="1" t="s">
        <v>19651</v>
      </c>
      <c r="H7203" s="1" t="s">
        <v>19652</v>
      </c>
      <c r="I7203" s="1" t="s">
        <v>60</v>
      </c>
      <c r="J7203" s="3" t="s">
        <v>33869</v>
      </c>
      <c r="K7203">
        <v>347</v>
      </c>
      <c r="L7203" s="1" t="s">
        <v>22</v>
      </c>
      <c r="M7203" s="2">
        <v>44900</v>
      </c>
      <c r="N7203" s="1" t="s">
        <v>23</v>
      </c>
      <c r="O7203" s="1" t="s">
        <v>24</v>
      </c>
      <c r="P7203" s="1">
        <f>_3___Healthcare_Data_v1[[#This Row],[Discharge Date]]-_3___Healthcare_Data_v1[[#This Row],[Date of Admission]]</f>
        <v>3</v>
      </c>
      <c r="Q7203" s="1">
        <f>IFERROR(_3___Healthcare_Data_v1[[#This Row],[ Billing Amount ]]/_3___Healthcare_Data_v1[[#This Row],[Days in Hospital]],0)</f>
        <v>11858.144273333333</v>
      </c>
      <c r="R7203" s="1" t="str">
        <f>IF(_3___Healthcare_Data_v1[[#This Row],[Age]]&gt;60,"Senior",IF(_3___Healthcare_Data_v1[[#This Row],[Age]]&gt;35,"Middle","Young"))</f>
        <v>Senior</v>
      </c>
    </row>
    <row r="7204" spans="1:18" x14ac:dyDescent="0.3">
      <c r="A7204" s="1" t="s">
        <v>19653</v>
      </c>
      <c r="B7204" s="1" t="s">
        <v>26622</v>
      </c>
      <c r="C7204" s="1" t="s">
        <v>16</v>
      </c>
      <c r="D7204" s="1" t="s">
        <v>17</v>
      </c>
      <c r="E7204" s="1" t="s">
        <v>28</v>
      </c>
      <c r="F7204" s="2">
        <v>43652</v>
      </c>
      <c r="G7204" s="1" t="s">
        <v>19654</v>
      </c>
      <c r="H7204" s="1" t="s">
        <v>19655</v>
      </c>
      <c r="I7204" s="1" t="s">
        <v>60</v>
      </c>
      <c r="J7204" s="3" t="s">
        <v>33870</v>
      </c>
      <c r="K7204">
        <v>438</v>
      </c>
      <c r="L7204" s="1" t="s">
        <v>42</v>
      </c>
      <c r="M7204" s="2">
        <v>43680</v>
      </c>
      <c r="N7204" s="1" t="s">
        <v>31</v>
      </c>
      <c r="O7204" s="1" t="s">
        <v>32</v>
      </c>
      <c r="P7204" s="1">
        <f>_3___Healthcare_Data_v1[[#This Row],[Discharge Date]]-_3___Healthcare_Data_v1[[#This Row],[Date of Admission]]</f>
        <v>28</v>
      </c>
      <c r="Q7204" s="1">
        <f>IFERROR(_3___Healthcare_Data_v1[[#This Row],[ Billing Amount ]]/_3___Healthcare_Data_v1[[#This Row],[Days in Hospital]],0)</f>
        <v>326.87121535714283</v>
      </c>
      <c r="R7204" s="1" t="str">
        <f>IF(_3___Healthcare_Data_v1[[#This Row],[Age]]&gt;60,"Senior",IF(_3___Healthcare_Data_v1[[#This Row],[Age]]&gt;35,"Middle","Young"))</f>
        <v>Senior</v>
      </c>
    </row>
    <row r="7205" spans="1:18" x14ac:dyDescent="0.3">
      <c r="A7205" s="1" t="s">
        <v>19656</v>
      </c>
      <c r="B7205" s="1" t="s">
        <v>26634</v>
      </c>
      <c r="C7205" s="1" t="s">
        <v>16</v>
      </c>
      <c r="D7205" s="1" t="s">
        <v>229</v>
      </c>
      <c r="E7205" s="1" t="s">
        <v>18</v>
      </c>
      <c r="F7205" s="2">
        <v>43632</v>
      </c>
      <c r="G7205" s="1" t="s">
        <v>19657</v>
      </c>
      <c r="H7205" s="1" t="s">
        <v>19658</v>
      </c>
      <c r="I7205" s="1" t="s">
        <v>60</v>
      </c>
      <c r="J7205" s="3" t="s">
        <v>33871</v>
      </c>
      <c r="K7205">
        <v>311</v>
      </c>
      <c r="L7205" s="1" t="s">
        <v>38</v>
      </c>
      <c r="M7205" s="2">
        <v>43654</v>
      </c>
      <c r="N7205" s="1" t="s">
        <v>31</v>
      </c>
      <c r="O7205" s="1" t="s">
        <v>44</v>
      </c>
      <c r="P7205" s="1">
        <f>_3___Healthcare_Data_v1[[#This Row],[Discharge Date]]-_3___Healthcare_Data_v1[[#This Row],[Date of Admission]]</f>
        <v>22</v>
      </c>
      <c r="Q7205" s="1">
        <f>IFERROR(_3___Healthcare_Data_v1[[#This Row],[ Billing Amount ]]/_3___Healthcare_Data_v1[[#This Row],[Days in Hospital]],0)</f>
        <v>532.54758409090914</v>
      </c>
      <c r="R7205" s="1" t="str">
        <f>IF(_3___Healthcare_Data_v1[[#This Row],[Age]]&gt;60,"Senior",IF(_3___Healthcare_Data_v1[[#This Row],[Age]]&gt;35,"Middle","Young"))</f>
        <v>Senior</v>
      </c>
    </row>
    <row r="7206" spans="1:18" x14ac:dyDescent="0.3">
      <c r="A7206" s="1" t="s">
        <v>19659</v>
      </c>
      <c r="B7206" s="1" t="s">
        <v>26683</v>
      </c>
      <c r="C7206" s="1" t="s">
        <v>16</v>
      </c>
      <c r="D7206" s="1" t="s">
        <v>62</v>
      </c>
      <c r="E7206" s="1" t="s">
        <v>26620</v>
      </c>
      <c r="F7206" s="2">
        <v>45136</v>
      </c>
      <c r="G7206" s="1" t="s">
        <v>19660</v>
      </c>
      <c r="H7206" s="1" t="s">
        <v>1019</v>
      </c>
      <c r="I7206" s="1" t="s">
        <v>56</v>
      </c>
      <c r="J7206" s="3" t="s">
        <v>33872</v>
      </c>
      <c r="K7206">
        <v>296</v>
      </c>
      <c r="L7206" s="1" t="s">
        <v>38</v>
      </c>
      <c r="M7206" s="2">
        <v>45146</v>
      </c>
      <c r="N7206" s="1" t="s">
        <v>31</v>
      </c>
      <c r="O7206" s="1" t="s">
        <v>24</v>
      </c>
      <c r="P7206" s="1">
        <f>_3___Healthcare_Data_v1[[#This Row],[Discharge Date]]-_3___Healthcare_Data_v1[[#This Row],[Date of Admission]]</f>
        <v>10</v>
      </c>
      <c r="Q7206" s="1">
        <f>IFERROR(_3___Healthcare_Data_v1[[#This Row],[ Billing Amount ]]/_3___Healthcare_Data_v1[[#This Row],[Days in Hospital]],0)</f>
        <v>1854.1053960000002</v>
      </c>
      <c r="R7206" s="1" t="str">
        <f>IF(_3___Healthcare_Data_v1[[#This Row],[Age]]&gt;60,"Senior",IF(_3___Healthcare_Data_v1[[#This Row],[Age]]&gt;35,"Middle","Young"))</f>
        <v>Senior</v>
      </c>
    </row>
    <row r="7207" spans="1:18" x14ac:dyDescent="0.3">
      <c r="A7207" s="1" t="s">
        <v>19661</v>
      </c>
      <c r="B7207" s="1" t="s">
        <v>26822</v>
      </c>
      <c r="C7207" s="1" t="s">
        <v>26</v>
      </c>
      <c r="D7207" s="1" t="s">
        <v>62</v>
      </c>
      <c r="E7207" s="1" t="s">
        <v>18</v>
      </c>
      <c r="F7207" s="2">
        <v>43986</v>
      </c>
      <c r="G7207" s="1" t="s">
        <v>2217</v>
      </c>
      <c r="H7207" s="1" t="s">
        <v>19662</v>
      </c>
      <c r="I7207" s="1" t="s">
        <v>52</v>
      </c>
      <c r="J7207" s="3" t="s">
        <v>33873</v>
      </c>
      <c r="K7207">
        <v>246</v>
      </c>
      <c r="L7207" s="1" t="s">
        <v>22</v>
      </c>
      <c r="M7207" s="2">
        <v>43992</v>
      </c>
      <c r="N7207" s="1" t="s">
        <v>31</v>
      </c>
      <c r="O7207" s="1" t="s">
        <v>24</v>
      </c>
      <c r="P7207" s="1">
        <f>_3___Healthcare_Data_v1[[#This Row],[Discharge Date]]-_3___Healthcare_Data_v1[[#This Row],[Date of Admission]]</f>
        <v>6</v>
      </c>
      <c r="Q7207" s="1">
        <f>IFERROR(_3___Healthcare_Data_v1[[#This Row],[ Billing Amount ]]/_3___Healthcare_Data_v1[[#This Row],[Days in Hospital]],0)</f>
        <v>8454.2241483333328</v>
      </c>
      <c r="R7207" s="1" t="str">
        <f>IF(_3___Healthcare_Data_v1[[#This Row],[Age]]&gt;60,"Senior",IF(_3___Healthcare_Data_v1[[#This Row],[Age]]&gt;35,"Middle","Young"))</f>
        <v>Senior</v>
      </c>
    </row>
    <row r="7208" spans="1:18" x14ac:dyDescent="0.3">
      <c r="A7208" s="1" t="s">
        <v>3389</v>
      </c>
      <c r="B7208" s="1" t="s">
        <v>26791</v>
      </c>
      <c r="C7208" s="1" t="s">
        <v>26</v>
      </c>
      <c r="D7208" s="1" t="s">
        <v>89</v>
      </c>
      <c r="E7208" s="1" t="s">
        <v>35</v>
      </c>
      <c r="F7208" s="2">
        <v>45169</v>
      </c>
      <c r="G7208" s="1" t="s">
        <v>19663</v>
      </c>
      <c r="H7208" s="1" t="s">
        <v>19664</v>
      </c>
      <c r="I7208" s="1" t="s">
        <v>21</v>
      </c>
      <c r="J7208" s="3" t="s">
        <v>33874</v>
      </c>
      <c r="K7208">
        <v>323</v>
      </c>
      <c r="L7208" s="1" t="s">
        <v>22</v>
      </c>
      <c r="M7208" s="2">
        <v>45176</v>
      </c>
      <c r="N7208" s="1" t="s">
        <v>23</v>
      </c>
      <c r="O7208" s="1" t="s">
        <v>44</v>
      </c>
      <c r="P7208" s="1">
        <f>_3___Healthcare_Data_v1[[#This Row],[Discharge Date]]-_3___Healthcare_Data_v1[[#This Row],[Date of Admission]]</f>
        <v>7</v>
      </c>
      <c r="Q7208" s="1">
        <f>IFERROR(_3___Healthcare_Data_v1[[#This Row],[ Billing Amount ]]/_3___Healthcare_Data_v1[[#This Row],[Days in Hospital]],0)</f>
        <v>322.4390821428571</v>
      </c>
      <c r="R7208" s="1" t="str">
        <f>IF(_3___Healthcare_Data_v1[[#This Row],[Age]]&gt;60,"Senior",IF(_3___Healthcare_Data_v1[[#This Row],[Age]]&gt;35,"Middle","Young"))</f>
        <v>Senior</v>
      </c>
    </row>
    <row r="7209" spans="1:18" x14ac:dyDescent="0.3">
      <c r="A7209" s="1" t="s">
        <v>19665</v>
      </c>
      <c r="B7209" s="1" t="s">
        <v>26850</v>
      </c>
      <c r="C7209" s="1" t="s">
        <v>16</v>
      </c>
      <c r="D7209" s="1" t="s">
        <v>229</v>
      </c>
      <c r="E7209" s="1" t="s">
        <v>26620</v>
      </c>
      <c r="F7209" s="2">
        <v>44845</v>
      </c>
      <c r="G7209" s="1" t="s">
        <v>19666</v>
      </c>
      <c r="H7209" s="1" t="s">
        <v>5169</v>
      </c>
      <c r="I7209" s="1" t="s">
        <v>52</v>
      </c>
      <c r="J7209" s="3" t="s">
        <v>33875</v>
      </c>
      <c r="K7209">
        <v>204</v>
      </c>
      <c r="L7209" s="1" t="s">
        <v>38</v>
      </c>
      <c r="M7209" s="2">
        <v>44864</v>
      </c>
      <c r="N7209" s="1" t="s">
        <v>84</v>
      </c>
      <c r="O7209" s="1" t="s">
        <v>44</v>
      </c>
      <c r="P7209" s="1">
        <f>_3___Healthcare_Data_v1[[#This Row],[Discharge Date]]-_3___Healthcare_Data_v1[[#This Row],[Date of Admission]]</f>
        <v>19</v>
      </c>
      <c r="Q7209" s="1">
        <f>IFERROR(_3___Healthcare_Data_v1[[#This Row],[ Billing Amount ]]/_3___Healthcare_Data_v1[[#This Row],[Days in Hospital]],0)</f>
        <v>439.09308068421052</v>
      </c>
      <c r="R7209" s="1" t="str">
        <f>IF(_3___Healthcare_Data_v1[[#This Row],[Age]]&gt;60,"Senior",IF(_3___Healthcare_Data_v1[[#This Row],[Age]]&gt;35,"Middle","Young"))</f>
        <v>Senior</v>
      </c>
    </row>
    <row r="7210" spans="1:18" x14ac:dyDescent="0.3">
      <c r="A7210" s="1" t="s">
        <v>19667</v>
      </c>
      <c r="B7210" s="1" t="s">
        <v>26638</v>
      </c>
      <c r="C7210" s="1" t="s">
        <v>16</v>
      </c>
      <c r="D7210" s="1" t="s">
        <v>34</v>
      </c>
      <c r="E7210" s="1" t="s">
        <v>18</v>
      </c>
      <c r="F7210" s="2">
        <v>44975</v>
      </c>
      <c r="G7210" s="1" t="s">
        <v>19668</v>
      </c>
      <c r="H7210" s="1" t="s">
        <v>19669</v>
      </c>
      <c r="I7210" s="1" t="s">
        <v>60</v>
      </c>
      <c r="J7210" s="3" t="s">
        <v>33876</v>
      </c>
      <c r="K7210">
        <v>416</v>
      </c>
      <c r="L7210" s="1" t="s">
        <v>22</v>
      </c>
      <c r="M7210" s="2">
        <v>44990</v>
      </c>
      <c r="N7210" s="1" t="s">
        <v>31</v>
      </c>
      <c r="O7210" s="1" t="s">
        <v>32</v>
      </c>
      <c r="P7210" s="1">
        <f>_3___Healthcare_Data_v1[[#This Row],[Discharge Date]]-_3___Healthcare_Data_v1[[#This Row],[Date of Admission]]</f>
        <v>15</v>
      </c>
      <c r="Q7210" s="1">
        <f>IFERROR(_3___Healthcare_Data_v1[[#This Row],[ Billing Amount ]]/_3___Healthcare_Data_v1[[#This Row],[Days in Hospital]],0)</f>
        <v>1712.8417246666666</v>
      </c>
      <c r="R7210" s="1" t="str">
        <f>IF(_3___Healthcare_Data_v1[[#This Row],[Age]]&gt;60,"Senior",IF(_3___Healthcare_Data_v1[[#This Row],[Age]]&gt;35,"Middle","Young"))</f>
        <v>Senior</v>
      </c>
    </row>
    <row r="7211" spans="1:18" x14ac:dyDescent="0.3">
      <c r="A7211" s="1" t="s">
        <v>15807</v>
      </c>
      <c r="B7211" s="1" t="s">
        <v>26697</v>
      </c>
      <c r="C7211" s="1" t="s">
        <v>16</v>
      </c>
      <c r="D7211" s="1" t="s">
        <v>34</v>
      </c>
      <c r="E7211" s="1" t="s">
        <v>18</v>
      </c>
      <c r="F7211" s="2">
        <v>44334</v>
      </c>
      <c r="G7211" s="1" t="s">
        <v>14190</v>
      </c>
      <c r="H7211" s="1" t="s">
        <v>1906</v>
      </c>
      <c r="I7211" s="1" t="s">
        <v>26607</v>
      </c>
      <c r="J7211" s="3" t="s">
        <v>33877</v>
      </c>
      <c r="K7211">
        <v>465</v>
      </c>
      <c r="L7211" s="1" t="s">
        <v>22</v>
      </c>
      <c r="M7211" s="2">
        <v>44344</v>
      </c>
      <c r="N7211" s="1" t="s">
        <v>84</v>
      </c>
      <c r="O7211" s="1" t="s">
        <v>32</v>
      </c>
      <c r="P7211" s="1">
        <f>_3___Healthcare_Data_v1[[#This Row],[Discharge Date]]-_3___Healthcare_Data_v1[[#This Row],[Date of Admission]]</f>
        <v>10</v>
      </c>
      <c r="Q7211" s="1">
        <f>IFERROR(_3___Healthcare_Data_v1[[#This Row],[ Billing Amount ]]/_3___Healthcare_Data_v1[[#This Row],[Days in Hospital]],0)</f>
        <v>2122.072756</v>
      </c>
      <c r="R7211" s="1" t="str">
        <f>IF(_3___Healthcare_Data_v1[[#This Row],[Age]]&gt;60,"Senior",IF(_3___Healthcare_Data_v1[[#This Row],[Age]]&gt;35,"Middle","Young"))</f>
        <v>Senior</v>
      </c>
    </row>
    <row r="7212" spans="1:18" x14ac:dyDescent="0.3">
      <c r="A7212" s="1" t="s">
        <v>19670</v>
      </c>
      <c r="B7212" s="1" t="s">
        <v>26685</v>
      </c>
      <c r="C7212" s="1" t="s">
        <v>16</v>
      </c>
      <c r="D7212" s="1" t="s">
        <v>229</v>
      </c>
      <c r="E7212" s="1" t="s">
        <v>26620</v>
      </c>
      <c r="F7212" s="2">
        <v>44412</v>
      </c>
      <c r="G7212" s="1" t="s">
        <v>19671</v>
      </c>
      <c r="H7212" s="1" t="s">
        <v>19672</v>
      </c>
      <c r="I7212" s="1" t="s">
        <v>56</v>
      </c>
      <c r="J7212" s="3" t="s">
        <v>33878</v>
      </c>
      <c r="K7212">
        <v>133</v>
      </c>
      <c r="L7212" s="1" t="s">
        <v>42</v>
      </c>
      <c r="M7212" s="2">
        <v>44438</v>
      </c>
      <c r="N7212" s="1" t="s">
        <v>31</v>
      </c>
      <c r="O7212" s="1" t="s">
        <v>32</v>
      </c>
      <c r="P7212" s="1">
        <f>_3___Healthcare_Data_v1[[#This Row],[Discharge Date]]-_3___Healthcare_Data_v1[[#This Row],[Date of Admission]]</f>
        <v>26</v>
      </c>
      <c r="Q7212" s="1">
        <f>IFERROR(_3___Healthcare_Data_v1[[#This Row],[ Billing Amount ]]/_3___Healthcare_Data_v1[[#This Row],[Days in Hospital]],0)</f>
        <v>789.71622500000001</v>
      </c>
      <c r="R7212" s="1" t="str">
        <f>IF(_3___Healthcare_Data_v1[[#This Row],[Age]]&gt;60,"Senior",IF(_3___Healthcare_Data_v1[[#This Row],[Age]]&gt;35,"Middle","Young"))</f>
        <v>Senior</v>
      </c>
    </row>
    <row r="7213" spans="1:18" x14ac:dyDescent="0.3">
      <c r="A7213" s="1" t="s">
        <v>19673</v>
      </c>
      <c r="B7213" s="1" t="s">
        <v>26646</v>
      </c>
      <c r="C7213" s="1" t="s">
        <v>16</v>
      </c>
      <c r="D7213" s="1" t="s">
        <v>89</v>
      </c>
      <c r="E7213" s="1" t="s">
        <v>26620</v>
      </c>
      <c r="F7213" s="2">
        <v>43949</v>
      </c>
      <c r="G7213" s="1" t="s">
        <v>19674</v>
      </c>
      <c r="H7213" s="1" t="s">
        <v>19675</v>
      </c>
      <c r="I7213" s="1" t="s">
        <v>52</v>
      </c>
      <c r="J7213" s="3" t="s">
        <v>33879</v>
      </c>
      <c r="K7213">
        <v>470</v>
      </c>
      <c r="L7213" s="1" t="s">
        <v>42</v>
      </c>
      <c r="M7213" s="2">
        <v>43952</v>
      </c>
      <c r="N7213" s="1" t="s">
        <v>84</v>
      </c>
      <c r="O7213" s="1" t="s">
        <v>32</v>
      </c>
      <c r="P7213" s="1">
        <f>_3___Healthcare_Data_v1[[#This Row],[Discharge Date]]-_3___Healthcare_Data_v1[[#This Row],[Date of Admission]]</f>
        <v>3</v>
      </c>
      <c r="Q7213" s="1">
        <f>IFERROR(_3___Healthcare_Data_v1[[#This Row],[ Billing Amount ]]/_3___Healthcare_Data_v1[[#This Row],[Days in Hospital]],0)</f>
        <v>9857.8617566666671</v>
      </c>
      <c r="R7213" s="1" t="str">
        <f>IF(_3___Healthcare_Data_v1[[#This Row],[Age]]&gt;60,"Senior",IF(_3___Healthcare_Data_v1[[#This Row],[Age]]&gt;35,"Middle","Young"))</f>
        <v>Senior</v>
      </c>
    </row>
    <row r="7214" spans="1:18" x14ac:dyDescent="0.3">
      <c r="A7214" s="1" t="s">
        <v>19676</v>
      </c>
      <c r="B7214" s="1" t="s">
        <v>26653</v>
      </c>
      <c r="C7214" s="1" t="s">
        <v>16</v>
      </c>
      <c r="D7214" s="1" t="s">
        <v>27</v>
      </c>
      <c r="E7214" s="1" t="s">
        <v>35</v>
      </c>
      <c r="F7214" s="2">
        <v>44738</v>
      </c>
      <c r="G7214" s="1" t="s">
        <v>15637</v>
      </c>
      <c r="H7214" s="1" t="s">
        <v>19677</v>
      </c>
      <c r="I7214" s="1" t="s">
        <v>26607</v>
      </c>
      <c r="J7214" s="3" t="s">
        <v>33880</v>
      </c>
      <c r="K7214">
        <v>295</v>
      </c>
      <c r="L7214" s="1" t="s">
        <v>22</v>
      </c>
      <c r="M7214" s="2">
        <v>44755</v>
      </c>
      <c r="N7214" s="1" t="s">
        <v>43</v>
      </c>
      <c r="O7214" s="1" t="s">
        <v>32</v>
      </c>
      <c r="P7214" s="1">
        <f>_3___Healthcare_Data_v1[[#This Row],[Discharge Date]]-_3___Healthcare_Data_v1[[#This Row],[Date of Admission]]</f>
        <v>17</v>
      </c>
      <c r="Q7214" s="1">
        <f>IFERROR(_3___Healthcare_Data_v1[[#This Row],[ Billing Amount ]]/_3___Healthcare_Data_v1[[#This Row],[Days in Hospital]],0)</f>
        <v>1030.8403535294117</v>
      </c>
      <c r="R7214" s="1" t="str">
        <f>IF(_3___Healthcare_Data_v1[[#This Row],[Age]]&gt;60,"Senior",IF(_3___Healthcare_Data_v1[[#This Row],[Age]]&gt;35,"Middle","Young"))</f>
        <v>Senior</v>
      </c>
    </row>
    <row r="7215" spans="1:18" x14ac:dyDescent="0.3">
      <c r="A7215" s="1" t="s">
        <v>19678</v>
      </c>
      <c r="B7215" s="1" t="s">
        <v>26689</v>
      </c>
      <c r="C7215" s="1" t="s">
        <v>16</v>
      </c>
      <c r="D7215" s="1" t="s">
        <v>89</v>
      </c>
      <c r="E7215" s="1" t="s">
        <v>26620</v>
      </c>
      <c r="F7215" s="2">
        <v>43487</v>
      </c>
      <c r="G7215" s="1" t="s">
        <v>11933</v>
      </c>
      <c r="H7215" s="1" t="s">
        <v>19679</v>
      </c>
      <c r="I7215" s="1" t="s">
        <v>52</v>
      </c>
      <c r="J7215" s="3" t="s">
        <v>33881</v>
      </c>
      <c r="K7215">
        <v>180</v>
      </c>
      <c r="L7215" s="1" t="s">
        <v>38</v>
      </c>
      <c r="M7215" s="2">
        <v>43492</v>
      </c>
      <c r="N7215" s="1" t="s">
        <v>31</v>
      </c>
      <c r="O7215" s="1" t="s">
        <v>24</v>
      </c>
      <c r="P7215" s="1">
        <f>_3___Healthcare_Data_v1[[#This Row],[Discharge Date]]-_3___Healthcare_Data_v1[[#This Row],[Date of Admission]]</f>
        <v>5</v>
      </c>
      <c r="Q7215" s="1">
        <f>IFERROR(_3___Healthcare_Data_v1[[#This Row],[ Billing Amount ]]/_3___Healthcare_Data_v1[[#This Row],[Days in Hospital]],0)</f>
        <v>3640.1659919999997</v>
      </c>
      <c r="R7215" s="1" t="str">
        <f>IF(_3___Healthcare_Data_v1[[#This Row],[Age]]&gt;60,"Senior",IF(_3___Healthcare_Data_v1[[#This Row],[Age]]&gt;35,"Middle","Young"))</f>
        <v>Senior</v>
      </c>
    </row>
    <row r="7216" spans="1:18" x14ac:dyDescent="0.3">
      <c r="A7216" s="1" t="s">
        <v>19680</v>
      </c>
      <c r="B7216" s="1" t="s">
        <v>26614</v>
      </c>
      <c r="C7216" s="1" t="s">
        <v>16</v>
      </c>
      <c r="D7216" s="1" t="s">
        <v>89</v>
      </c>
      <c r="E7216" s="1" t="s">
        <v>35</v>
      </c>
      <c r="F7216" s="2">
        <v>44197</v>
      </c>
      <c r="G7216" s="1" t="s">
        <v>19681</v>
      </c>
      <c r="H7216" s="1" t="s">
        <v>19682</v>
      </c>
      <c r="I7216" s="1" t="s">
        <v>56</v>
      </c>
      <c r="J7216" s="3" t="s">
        <v>33882</v>
      </c>
      <c r="K7216">
        <v>421</v>
      </c>
      <c r="L7216" s="1" t="s">
        <v>22</v>
      </c>
      <c r="M7216" s="2">
        <v>44198</v>
      </c>
      <c r="N7216" s="1" t="s">
        <v>48</v>
      </c>
      <c r="O7216" s="1" t="s">
        <v>32</v>
      </c>
      <c r="P7216" s="1">
        <f>_3___Healthcare_Data_v1[[#This Row],[Discharge Date]]-_3___Healthcare_Data_v1[[#This Row],[Date of Admission]]</f>
        <v>1</v>
      </c>
      <c r="Q7216" s="1">
        <f>IFERROR(_3___Healthcare_Data_v1[[#This Row],[ Billing Amount ]]/_3___Healthcare_Data_v1[[#This Row],[Days in Hospital]],0)</f>
        <v>22568.978009999999</v>
      </c>
      <c r="R7216" s="1" t="str">
        <f>IF(_3___Healthcare_Data_v1[[#This Row],[Age]]&gt;60,"Senior",IF(_3___Healthcare_Data_v1[[#This Row],[Age]]&gt;35,"Middle","Young"))</f>
        <v>Senior</v>
      </c>
    </row>
    <row r="7217" spans="1:18" x14ac:dyDescent="0.3">
      <c r="A7217" s="1" t="s">
        <v>19683</v>
      </c>
      <c r="B7217" s="1" t="s">
        <v>26666</v>
      </c>
      <c r="C7217" s="1" t="s">
        <v>16</v>
      </c>
      <c r="D7217" s="1" t="s">
        <v>34</v>
      </c>
      <c r="E7217" s="1" t="s">
        <v>69</v>
      </c>
      <c r="F7217" s="2">
        <v>45216</v>
      </c>
      <c r="G7217" s="1" t="s">
        <v>19684</v>
      </c>
      <c r="H7217" s="1" t="s">
        <v>19685</v>
      </c>
      <c r="I7217" s="1" t="s">
        <v>52</v>
      </c>
      <c r="J7217" s="3" t="s">
        <v>33883</v>
      </c>
      <c r="K7217">
        <v>130</v>
      </c>
      <c r="L7217" s="1" t="s">
        <v>22</v>
      </c>
      <c r="M7217" s="2">
        <v>45229</v>
      </c>
      <c r="N7217" s="1" t="s">
        <v>43</v>
      </c>
      <c r="O7217" s="1" t="s">
        <v>24</v>
      </c>
      <c r="P7217" s="1">
        <f>_3___Healthcare_Data_v1[[#This Row],[Discharge Date]]-_3___Healthcare_Data_v1[[#This Row],[Date of Admission]]</f>
        <v>13</v>
      </c>
      <c r="Q7217" s="1">
        <f>IFERROR(_3___Healthcare_Data_v1[[#This Row],[ Billing Amount ]]/_3___Healthcare_Data_v1[[#This Row],[Days in Hospital]],0)</f>
        <v>4096.128906923077</v>
      </c>
      <c r="R7217" s="1" t="str">
        <f>IF(_3___Healthcare_Data_v1[[#This Row],[Age]]&gt;60,"Senior",IF(_3___Healthcare_Data_v1[[#This Row],[Age]]&gt;35,"Middle","Young"))</f>
        <v>Senior</v>
      </c>
    </row>
    <row r="7218" spans="1:18" x14ac:dyDescent="0.3">
      <c r="A7218" s="1" t="s">
        <v>19686</v>
      </c>
      <c r="B7218" s="1" t="s">
        <v>26873</v>
      </c>
      <c r="C7218" s="1" t="s">
        <v>26</v>
      </c>
      <c r="D7218" s="1" t="s">
        <v>27</v>
      </c>
      <c r="E7218" s="1" t="s">
        <v>69</v>
      </c>
      <c r="F7218" s="2">
        <v>43865</v>
      </c>
      <c r="G7218" s="1" t="s">
        <v>19687</v>
      </c>
      <c r="H7218" s="1" t="s">
        <v>3885</v>
      </c>
      <c r="I7218" s="1" t="s">
        <v>56</v>
      </c>
      <c r="J7218" s="3" t="s">
        <v>33884</v>
      </c>
      <c r="K7218">
        <v>401</v>
      </c>
      <c r="L7218" s="1" t="s">
        <v>42</v>
      </c>
      <c r="M7218" s="2">
        <v>43871</v>
      </c>
      <c r="N7218" s="1" t="s">
        <v>84</v>
      </c>
      <c r="O7218" s="1" t="s">
        <v>44</v>
      </c>
      <c r="P7218" s="1">
        <f>_3___Healthcare_Data_v1[[#This Row],[Discharge Date]]-_3___Healthcare_Data_v1[[#This Row],[Date of Admission]]</f>
        <v>6</v>
      </c>
      <c r="Q7218" s="1">
        <f>IFERROR(_3___Healthcare_Data_v1[[#This Row],[ Billing Amount ]]/_3___Healthcare_Data_v1[[#This Row],[Days in Hospital]],0)</f>
        <v>3255.6769600000002</v>
      </c>
      <c r="R7218" s="1" t="str">
        <f>IF(_3___Healthcare_Data_v1[[#This Row],[Age]]&gt;60,"Senior",IF(_3___Healthcare_Data_v1[[#This Row],[Age]]&gt;35,"Middle","Young"))</f>
        <v>Senior</v>
      </c>
    </row>
    <row r="7219" spans="1:18" x14ac:dyDescent="0.3">
      <c r="A7219" s="1" t="s">
        <v>19688</v>
      </c>
      <c r="B7219" s="1" t="s">
        <v>26866</v>
      </c>
      <c r="C7219" s="1" t="s">
        <v>16</v>
      </c>
      <c r="D7219" s="1" t="s">
        <v>49</v>
      </c>
      <c r="E7219" s="1" t="s">
        <v>18</v>
      </c>
      <c r="F7219" s="2">
        <v>44755</v>
      </c>
      <c r="G7219" s="1" t="s">
        <v>19689</v>
      </c>
      <c r="H7219" s="1" t="s">
        <v>19690</v>
      </c>
      <c r="I7219" s="1" t="s">
        <v>21</v>
      </c>
      <c r="J7219" s="3" t="s">
        <v>33885</v>
      </c>
      <c r="K7219">
        <v>412</v>
      </c>
      <c r="L7219" s="1" t="s">
        <v>38</v>
      </c>
      <c r="M7219" s="2">
        <v>44762</v>
      </c>
      <c r="N7219" s="1" t="s">
        <v>23</v>
      </c>
      <c r="O7219" s="1" t="s">
        <v>32</v>
      </c>
      <c r="P7219" s="1">
        <f>_3___Healthcare_Data_v1[[#This Row],[Discharge Date]]-_3___Healthcare_Data_v1[[#This Row],[Date of Admission]]</f>
        <v>7</v>
      </c>
      <c r="Q7219" s="1">
        <f>IFERROR(_3___Healthcare_Data_v1[[#This Row],[ Billing Amount ]]/_3___Healthcare_Data_v1[[#This Row],[Days in Hospital]],0)</f>
        <v>7341.1382657142849</v>
      </c>
      <c r="R7219" s="1" t="str">
        <f>IF(_3___Healthcare_Data_v1[[#This Row],[Age]]&gt;60,"Senior",IF(_3___Healthcare_Data_v1[[#This Row],[Age]]&gt;35,"Middle","Young"))</f>
        <v>Senior</v>
      </c>
    </row>
    <row r="7220" spans="1:18" x14ac:dyDescent="0.3">
      <c r="A7220" s="1" t="s">
        <v>19691</v>
      </c>
      <c r="B7220" s="1" t="s">
        <v>26803</v>
      </c>
      <c r="C7220" s="1" t="s">
        <v>26</v>
      </c>
      <c r="D7220" s="1" t="s">
        <v>62</v>
      </c>
      <c r="E7220" s="1" t="s">
        <v>28</v>
      </c>
      <c r="F7220" s="2">
        <v>43525</v>
      </c>
      <c r="G7220" s="1" t="s">
        <v>19692</v>
      </c>
      <c r="H7220" s="1" t="s">
        <v>7596</v>
      </c>
      <c r="I7220" s="1" t="s">
        <v>56</v>
      </c>
      <c r="J7220" s="3" t="s">
        <v>33886</v>
      </c>
      <c r="K7220">
        <v>233</v>
      </c>
      <c r="L7220" s="1" t="s">
        <v>42</v>
      </c>
      <c r="M7220" s="2">
        <v>43528</v>
      </c>
      <c r="N7220" s="1" t="s">
        <v>31</v>
      </c>
      <c r="O7220" s="1" t="s">
        <v>24</v>
      </c>
      <c r="P7220" s="1">
        <f>_3___Healthcare_Data_v1[[#This Row],[Discharge Date]]-_3___Healthcare_Data_v1[[#This Row],[Date of Admission]]</f>
        <v>3</v>
      </c>
      <c r="Q7220" s="1">
        <f>IFERROR(_3___Healthcare_Data_v1[[#This Row],[ Billing Amount ]]/_3___Healthcare_Data_v1[[#This Row],[Days in Hospital]],0)</f>
        <v>6314.9832400000005</v>
      </c>
      <c r="R7220" s="1" t="str">
        <f>IF(_3___Healthcare_Data_v1[[#This Row],[Age]]&gt;60,"Senior",IF(_3___Healthcare_Data_v1[[#This Row],[Age]]&gt;35,"Middle","Young"))</f>
        <v>Senior</v>
      </c>
    </row>
    <row r="7221" spans="1:18" x14ac:dyDescent="0.3">
      <c r="A7221" s="1" t="s">
        <v>19693</v>
      </c>
      <c r="B7221" s="1" t="s">
        <v>26759</v>
      </c>
      <c r="C7221" s="1" t="s">
        <v>16</v>
      </c>
      <c r="D7221" s="1" t="s">
        <v>27</v>
      </c>
      <c r="E7221" s="1" t="s">
        <v>69</v>
      </c>
      <c r="F7221" s="2">
        <v>43723</v>
      </c>
      <c r="G7221" s="1" t="s">
        <v>19694</v>
      </c>
      <c r="H7221" s="1" t="s">
        <v>19695</v>
      </c>
      <c r="I7221" s="1" t="s">
        <v>60</v>
      </c>
      <c r="J7221" s="3" t="s">
        <v>33887</v>
      </c>
      <c r="K7221">
        <v>449</v>
      </c>
      <c r="L7221" s="1" t="s">
        <v>38</v>
      </c>
      <c r="M7221" s="2">
        <v>43727</v>
      </c>
      <c r="N7221" s="1" t="s">
        <v>48</v>
      </c>
      <c r="O7221" s="1" t="s">
        <v>44</v>
      </c>
      <c r="P7221" s="1">
        <f>_3___Healthcare_Data_v1[[#This Row],[Discharge Date]]-_3___Healthcare_Data_v1[[#This Row],[Date of Admission]]</f>
        <v>4</v>
      </c>
      <c r="Q7221" s="1">
        <f>IFERROR(_3___Healthcare_Data_v1[[#This Row],[ Billing Amount ]]/_3___Healthcare_Data_v1[[#This Row],[Days in Hospital]],0)</f>
        <v>8245.8646250000002</v>
      </c>
      <c r="R7221" s="1" t="str">
        <f>IF(_3___Healthcare_Data_v1[[#This Row],[Age]]&gt;60,"Senior",IF(_3___Healthcare_Data_v1[[#This Row],[Age]]&gt;35,"Middle","Young"))</f>
        <v>Senior</v>
      </c>
    </row>
    <row r="7222" spans="1:18" x14ac:dyDescent="0.3">
      <c r="A7222" s="1" t="s">
        <v>17799</v>
      </c>
      <c r="B7222" s="1" t="s">
        <v>26850</v>
      </c>
      <c r="C7222" s="1" t="s">
        <v>26</v>
      </c>
      <c r="D7222" s="1" t="s">
        <v>114</v>
      </c>
      <c r="E7222" s="1" t="s">
        <v>35</v>
      </c>
      <c r="F7222" s="2">
        <v>44343</v>
      </c>
      <c r="G7222" s="1" t="s">
        <v>19696</v>
      </c>
      <c r="H7222" s="1" t="s">
        <v>19697</v>
      </c>
      <c r="I7222" s="1" t="s">
        <v>56</v>
      </c>
      <c r="J7222" s="3" t="s">
        <v>33888</v>
      </c>
      <c r="K7222">
        <v>374</v>
      </c>
      <c r="L7222" s="1" t="s">
        <v>22</v>
      </c>
      <c r="M7222" s="2">
        <v>44347</v>
      </c>
      <c r="N7222" s="1" t="s">
        <v>43</v>
      </c>
      <c r="O7222" s="1" t="s">
        <v>24</v>
      </c>
      <c r="P7222" s="1">
        <f>_3___Healthcare_Data_v1[[#This Row],[Discharge Date]]-_3___Healthcare_Data_v1[[#This Row],[Date of Admission]]</f>
        <v>4</v>
      </c>
      <c r="Q7222" s="1">
        <f>IFERROR(_3___Healthcare_Data_v1[[#This Row],[ Billing Amount ]]/_3___Healthcare_Data_v1[[#This Row],[Days in Hospital]],0)</f>
        <v>4615.2520350000004</v>
      </c>
      <c r="R7222" s="1" t="str">
        <f>IF(_3___Healthcare_Data_v1[[#This Row],[Age]]&gt;60,"Senior",IF(_3___Healthcare_Data_v1[[#This Row],[Age]]&gt;35,"Middle","Young"))</f>
        <v>Senior</v>
      </c>
    </row>
    <row r="7223" spans="1:18" x14ac:dyDescent="0.3">
      <c r="A7223" s="1" t="s">
        <v>19698</v>
      </c>
      <c r="B7223" s="1" t="s">
        <v>26928</v>
      </c>
      <c r="C7223" s="1" t="s">
        <v>26</v>
      </c>
      <c r="D7223" s="1" t="s">
        <v>17</v>
      </c>
      <c r="E7223" s="1" t="s">
        <v>35</v>
      </c>
      <c r="F7223" s="2">
        <v>44166</v>
      </c>
      <c r="G7223" s="1" t="s">
        <v>19699</v>
      </c>
      <c r="H7223" s="1" t="s">
        <v>19700</v>
      </c>
      <c r="I7223" s="1" t="s">
        <v>52</v>
      </c>
      <c r="J7223" s="3" t="s">
        <v>33889</v>
      </c>
      <c r="K7223">
        <v>260</v>
      </c>
      <c r="L7223" s="1" t="s">
        <v>22</v>
      </c>
      <c r="M7223" s="2">
        <v>44168</v>
      </c>
      <c r="N7223" s="1" t="s">
        <v>43</v>
      </c>
      <c r="O7223" s="1" t="s">
        <v>44</v>
      </c>
      <c r="P7223" s="1">
        <f>_3___Healthcare_Data_v1[[#This Row],[Discharge Date]]-_3___Healthcare_Data_v1[[#This Row],[Date of Admission]]</f>
        <v>2</v>
      </c>
      <c r="Q7223" s="1">
        <f>IFERROR(_3___Healthcare_Data_v1[[#This Row],[ Billing Amount ]]/_3___Healthcare_Data_v1[[#This Row],[Days in Hospital]],0)</f>
        <v>6305.1318199999996</v>
      </c>
      <c r="R7223" s="1" t="str">
        <f>IF(_3___Healthcare_Data_v1[[#This Row],[Age]]&gt;60,"Senior",IF(_3___Healthcare_Data_v1[[#This Row],[Age]]&gt;35,"Middle","Young"))</f>
        <v>Senior</v>
      </c>
    </row>
    <row r="7224" spans="1:18" x14ac:dyDescent="0.3">
      <c r="A7224" s="1" t="s">
        <v>19701</v>
      </c>
      <c r="B7224" s="1" t="s">
        <v>26657</v>
      </c>
      <c r="C7224" s="1" t="s">
        <v>26</v>
      </c>
      <c r="D7224" s="1" t="s">
        <v>114</v>
      </c>
      <c r="E7224" s="1" t="s">
        <v>26620</v>
      </c>
      <c r="F7224" s="2">
        <v>44097</v>
      </c>
      <c r="G7224" s="1" t="s">
        <v>19702</v>
      </c>
      <c r="H7224" s="1" t="s">
        <v>19703</v>
      </c>
      <c r="I7224" s="1" t="s">
        <v>21</v>
      </c>
      <c r="J7224" s="3" t="s">
        <v>33890</v>
      </c>
      <c r="K7224">
        <v>442</v>
      </c>
      <c r="L7224" s="1" t="s">
        <v>42</v>
      </c>
      <c r="M7224" s="2">
        <v>44125</v>
      </c>
      <c r="N7224" s="1" t="s">
        <v>48</v>
      </c>
      <c r="O7224" s="1" t="s">
        <v>32</v>
      </c>
      <c r="P7224" s="1">
        <f>_3___Healthcare_Data_v1[[#This Row],[Discharge Date]]-_3___Healthcare_Data_v1[[#This Row],[Date of Admission]]</f>
        <v>28</v>
      </c>
      <c r="Q7224" s="1">
        <f>IFERROR(_3___Healthcare_Data_v1[[#This Row],[ Billing Amount ]]/_3___Healthcare_Data_v1[[#This Row],[Days in Hospital]],0)</f>
        <v>303.46031589285712</v>
      </c>
      <c r="R7224" s="1" t="str">
        <f>IF(_3___Healthcare_Data_v1[[#This Row],[Age]]&gt;60,"Senior",IF(_3___Healthcare_Data_v1[[#This Row],[Age]]&gt;35,"Middle","Young"))</f>
        <v>Senior</v>
      </c>
    </row>
    <row r="7225" spans="1:18" x14ac:dyDescent="0.3">
      <c r="A7225" s="1" t="s">
        <v>19704</v>
      </c>
      <c r="B7225" s="1" t="s">
        <v>26634</v>
      </c>
      <c r="C7225" s="1" t="s">
        <v>16</v>
      </c>
      <c r="D7225" s="1" t="s">
        <v>114</v>
      </c>
      <c r="E7225" s="1" t="s">
        <v>28</v>
      </c>
      <c r="F7225" s="2">
        <v>44181</v>
      </c>
      <c r="G7225" s="1" t="s">
        <v>19705</v>
      </c>
      <c r="H7225" s="1" t="s">
        <v>19706</v>
      </c>
      <c r="I7225" s="1" t="s">
        <v>60</v>
      </c>
      <c r="J7225" s="3" t="s">
        <v>33891</v>
      </c>
      <c r="K7225">
        <v>331</v>
      </c>
      <c r="L7225" s="1" t="s">
        <v>42</v>
      </c>
      <c r="M7225" s="2">
        <v>44195</v>
      </c>
      <c r="N7225" s="1" t="s">
        <v>48</v>
      </c>
      <c r="O7225" s="1" t="s">
        <v>44</v>
      </c>
      <c r="P7225" s="1">
        <f>_3___Healthcare_Data_v1[[#This Row],[Discharge Date]]-_3___Healthcare_Data_v1[[#This Row],[Date of Admission]]</f>
        <v>14</v>
      </c>
      <c r="Q7225" s="1">
        <f>IFERROR(_3___Healthcare_Data_v1[[#This Row],[ Billing Amount ]]/_3___Healthcare_Data_v1[[#This Row],[Days in Hospital]],0)</f>
        <v>2415.1897835714285</v>
      </c>
      <c r="R7225" s="1" t="str">
        <f>IF(_3___Healthcare_Data_v1[[#This Row],[Age]]&gt;60,"Senior",IF(_3___Healthcare_Data_v1[[#This Row],[Age]]&gt;35,"Middle","Young"))</f>
        <v>Senior</v>
      </c>
    </row>
    <row r="7226" spans="1:18" x14ac:dyDescent="0.3">
      <c r="A7226" s="1" t="s">
        <v>2659</v>
      </c>
      <c r="B7226" s="1" t="s">
        <v>26685</v>
      </c>
      <c r="C7226" s="1" t="s">
        <v>26</v>
      </c>
      <c r="D7226" s="1" t="s">
        <v>17</v>
      </c>
      <c r="E7226" s="1" t="s">
        <v>26615</v>
      </c>
      <c r="F7226" s="2">
        <v>43481</v>
      </c>
      <c r="G7226" s="1" t="s">
        <v>19707</v>
      </c>
      <c r="H7226" s="1" t="s">
        <v>10218</v>
      </c>
      <c r="I7226" s="1" t="s">
        <v>21</v>
      </c>
      <c r="J7226" s="3" t="s">
        <v>33892</v>
      </c>
      <c r="K7226">
        <v>168</v>
      </c>
      <c r="L7226" s="1" t="s">
        <v>22</v>
      </c>
      <c r="M7226" s="2">
        <v>43485</v>
      </c>
      <c r="N7226" s="1" t="s">
        <v>23</v>
      </c>
      <c r="O7226" s="1" t="s">
        <v>32</v>
      </c>
      <c r="P7226" s="1">
        <f>_3___Healthcare_Data_v1[[#This Row],[Discharge Date]]-_3___Healthcare_Data_v1[[#This Row],[Date of Admission]]</f>
        <v>4</v>
      </c>
      <c r="Q7226" s="1">
        <f>IFERROR(_3___Healthcare_Data_v1[[#This Row],[ Billing Amount ]]/_3___Healthcare_Data_v1[[#This Row],[Days in Hospital]],0)</f>
        <v>8164.5600450000002</v>
      </c>
      <c r="R7226" s="1" t="str">
        <f>IF(_3___Healthcare_Data_v1[[#This Row],[Age]]&gt;60,"Senior",IF(_3___Healthcare_Data_v1[[#This Row],[Age]]&gt;35,"Middle","Young"))</f>
        <v>Senior</v>
      </c>
    </row>
    <row r="7227" spans="1:18" x14ac:dyDescent="0.3">
      <c r="A7227" s="1" t="s">
        <v>19708</v>
      </c>
      <c r="B7227" s="1" t="s">
        <v>26755</v>
      </c>
      <c r="C7227" s="1" t="s">
        <v>16</v>
      </c>
      <c r="D7227" s="1" t="s">
        <v>17</v>
      </c>
      <c r="E7227" s="1" t="s">
        <v>69</v>
      </c>
      <c r="F7227" s="2">
        <v>43935</v>
      </c>
      <c r="G7227" s="1" t="s">
        <v>9769</v>
      </c>
      <c r="H7227" s="1" t="s">
        <v>19709</v>
      </c>
      <c r="I7227" s="1" t="s">
        <v>21</v>
      </c>
      <c r="J7227" s="3" t="s">
        <v>33893</v>
      </c>
      <c r="K7227">
        <v>349</v>
      </c>
      <c r="L7227" s="1" t="s">
        <v>22</v>
      </c>
      <c r="M7227" s="2">
        <v>43943</v>
      </c>
      <c r="N7227" s="1" t="s">
        <v>43</v>
      </c>
      <c r="O7227" s="1" t="s">
        <v>44</v>
      </c>
      <c r="P7227" s="1">
        <f>_3___Healthcare_Data_v1[[#This Row],[Discharge Date]]-_3___Healthcare_Data_v1[[#This Row],[Date of Admission]]</f>
        <v>8</v>
      </c>
      <c r="Q7227" s="1">
        <f>IFERROR(_3___Healthcare_Data_v1[[#This Row],[ Billing Amount ]]/_3___Healthcare_Data_v1[[#This Row],[Days in Hospital]],0)</f>
        <v>233.60509412499999</v>
      </c>
      <c r="R7227" s="1" t="str">
        <f>IF(_3___Healthcare_Data_v1[[#This Row],[Age]]&gt;60,"Senior",IF(_3___Healthcare_Data_v1[[#This Row],[Age]]&gt;35,"Middle","Young"))</f>
        <v>Senior</v>
      </c>
    </row>
    <row r="7228" spans="1:18" x14ac:dyDescent="0.3">
      <c r="A7228" s="1" t="s">
        <v>19710</v>
      </c>
      <c r="B7228" s="1" t="s">
        <v>26657</v>
      </c>
      <c r="C7228" s="1" t="s">
        <v>16</v>
      </c>
      <c r="D7228" s="1" t="s">
        <v>49</v>
      </c>
      <c r="E7228" s="1" t="s">
        <v>26620</v>
      </c>
      <c r="F7228" s="2">
        <v>44309</v>
      </c>
      <c r="G7228" s="1" t="s">
        <v>138</v>
      </c>
      <c r="H7228" s="1" t="s">
        <v>2346</v>
      </c>
      <c r="I7228" s="1" t="s">
        <v>52</v>
      </c>
      <c r="J7228" s="3" t="s">
        <v>33894</v>
      </c>
      <c r="K7228">
        <v>368</v>
      </c>
      <c r="L7228" s="1" t="s">
        <v>38</v>
      </c>
      <c r="M7228" s="2">
        <v>44330</v>
      </c>
      <c r="N7228" s="1" t="s">
        <v>23</v>
      </c>
      <c r="O7228" s="1" t="s">
        <v>32</v>
      </c>
      <c r="P7228" s="1">
        <f>_3___Healthcare_Data_v1[[#This Row],[Discharge Date]]-_3___Healthcare_Data_v1[[#This Row],[Date of Admission]]</f>
        <v>21</v>
      </c>
      <c r="Q7228" s="1">
        <f>IFERROR(_3___Healthcare_Data_v1[[#This Row],[ Billing Amount ]]/_3___Healthcare_Data_v1[[#This Row],[Days in Hospital]],0)</f>
        <v>1236.5338585714285</v>
      </c>
      <c r="R7228" s="1" t="str">
        <f>IF(_3___Healthcare_Data_v1[[#This Row],[Age]]&gt;60,"Senior",IF(_3___Healthcare_Data_v1[[#This Row],[Age]]&gt;35,"Middle","Young"))</f>
        <v>Senior</v>
      </c>
    </row>
    <row r="7229" spans="1:18" x14ac:dyDescent="0.3">
      <c r="A7229" s="1" t="s">
        <v>19711</v>
      </c>
      <c r="B7229" s="1" t="s">
        <v>26779</v>
      </c>
      <c r="C7229" s="1" t="s">
        <v>16</v>
      </c>
      <c r="D7229" s="1" t="s">
        <v>229</v>
      </c>
      <c r="E7229" s="1" t="s">
        <v>35</v>
      </c>
      <c r="F7229" s="2">
        <v>44540</v>
      </c>
      <c r="G7229" s="1" t="s">
        <v>19712</v>
      </c>
      <c r="H7229" s="1" t="s">
        <v>19713</v>
      </c>
      <c r="I7229" s="1" t="s">
        <v>21</v>
      </c>
      <c r="J7229" s="3" t="s">
        <v>33895</v>
      </c>
      <c r="K7229">
        <v>257</v>
      </c>
      <c r="L7229" s="1" t="s">
        <v>22</v>
      </c>
      <c r="M7229" s="2">
        <v>44545</v>
      </c>
      <c r="N7229" s="1" t="s">
        <v>48</v>
      </c>
      <c r="O7229" s="1" t="s">
        <v>44</v>
      </c>
      <c r="P7229" s="1">
        <f>_3___Healthcare_Data_v1[[#This Row],[Discharge Date]]-_3___Healthcare_Data_v1[[#This Row],[Date of Admission]]</f>
        <v>5</v>
      </c>
      <c r="Q7229" s="1">
        <f>IFERROR(_3___Healthcare_Data_v1[[#This Row],[ Billing Amount ]]/_3___Healthcare_Data_v1[[#This Row],[Days in Hospital]],0)</f>
        <v>1539.1661939999999</v>
      </c>
      <c r="R7229" s="1" t="str">
        <f>IF(_3___Healthcare_Data_v1[[#This Row],[Age]]&gt;60,"Senior",IF(_3___Healthcare_Data_v1[[#This Row],[Age]]&gt;35,"Middle","Young"))</f>
        <v>Senior</v>
      </c>
    </row>
    <row r="7230" spans="1:18" x14ac:dyDescent="0.3">
      <c r="A7230" s="1" t="s">
        <v>5127</v>
      </c>
      <c r="B7230" s="1" t="s">
        <v>26610</v>
      </c>
      <c r="C7230" s="1" t="s">
        <v>16</v>
      </c>
      <c r="D7230" s="1" t="s">
        <v>34</v>
      </c>
      <c r="E7230" s="1" t="s">
        <v>35</v>
      </c>
      <c r="F7230" s="2">
        <v>44564</v>
      </c>
      <c r="G7230" s="1" t="s">
        <v>19714</v>
      </c>
      <c r="H7230" s="1" t="s">
        <v>19715</v>
      </c>
      <c r="I7230" s="1" t="s">
        <v>26607</v>
      </c>
      <c r="J7230" s="3" t="s">
        <v>33896</v>
      </c>
      <c r="K7230">
        <v>132</v>
      </c>
      <c r="L7230" s="1" t="s">
        <v>22</v>
      </c>
      <c r="M7230" s="2">
        <v>44568</v>
      </c>
      <c r="N7230" s="1" t="s">
        <v>43</v>
      </c>
      <c r="O7230" s="1" t="s">
        <v>44</v>
      </c>
      <c r="P7230" s="1">
        <f>_3___Healthcare_Data_v1[[#This Row],[Discharge Date]]-_3___Healthcare_Data_v1[[#This Row],[Date of Admission]]</f>
        <v>4</v>
      </c>
      <c r="Q7230" s="1">
        <f>IFERROR(_3___Healthcare_Data_v1[[#This Row],[ Billing Amount ]]/_3___Healthcare_Data_v1[[#This Row],[Days in Hospital]],0)</f>
        <v>6187.7682299999997</v>
      </c>
      <c r="R7230" s="1" t="str">
        <f>IF(_3___Healthcare_Data_v1[[#This Row],[Age]]&gt;60,"Senior",IF(_3___Healthcare_Data_v1[[#This Row],[Age]]&gt;35,"Middle","Young"))</f>
        <v>Senior</v>
      </c>
    </row>
    <row r="7231" spans="1:18" x14ac:dyDescent="0.3">
      <c r="A7231" s="1" t="s">
        <v>19716</v>
      </c>
      <c r="B7231" s="1" t="s">
        <v>26687</v>
      </c>
      <c r="C7231" s="1" t="s">
        <v>16</v>
      </c>
      <c r="D7231" s="1" t="s">
        <v>114</v>
      </c>
      <c r="E7231" s="1" t="s">
        <v>26620</v>
      </c>
      <c r="F7231" s="2">
        <v>43517</v>
      </c>
      <c r="G7231" s="1" t="s">
        <v>19717</v>
      </c>
      <c r="H7231" s="1" t="s">
        <v>19718</v>
      </c>
      <c r="I7231" s="1" t="s">
        <v>52</v>
      </c>
      <c r="J7231" s="3" t="s">
        <v>33897</v>
      </c>
      <c r="K7231">
        <v>353</v>
      </c>
      <c r="L7231" s="1" t="s">
        <v>38</v>
      </c>
      <c r="M7231" s="2">
        <v>43519</v>
      </c>
      <c r="N7231" s="1" t="s">
        <v>43</v>
      </c>
      <c r="O7231" s="1" t="s">
        <v>24</v>
      </c>
      <c r="P7231" s="1">
        <f>_3___Healthcare_Data_v1[[#This Row],[Discharge Date]]-_3___Healthcare_Data_v1[[#This Row],[Date of Admission]]</f>
        <v>2</v>
      </c>
      <c r="Q7231" s="1">
        <f>IFERROR(_3___Healthcare_Data_v1[[#This Row],[ Billing Amount ]]/_3___Healthcare_Data_v1[[#This Row],[Days in Hospital]],0)</f>
        <v>1768.893904</v>
      </c>
      <c r="R7231" s="1" t="str">
        <f>IF(_3___Healthcare_Data_v1[[#This Row],[Age]]&gt;60,"Senior",IF(_3___Healthcare_Data_v1[[#This Row],[Age]]&gt;35,"Middle","Young"))</f>
        <v>Senior</v>
      </c>
    </row>
    <row r="7232" spans="1:18" x14ac:dyDescent="0.3">
      <c r="A7232" s="1" t="s">
        <v>19719</v>
      </c>
      <c r="B7232" s="1" t="s">
        <v>26928</v>
      </c>
      <c r="C7232" s="1" t="s">
        <v>26</v>
      </c>
      <c r="D7232" s="1" t="s">
        <v>27</v>
      </c>
      <c r="E7232" s="1" t="s">
        <v>18</v>
      </c>
      <c r="F7232" s="2">
        <v>43894</v>
      </c>
      <c r="G7232" s="1" t="s">
        <v>19720</v>
      </c>
      <c r="H7232" s="1" t="s">
        <v>19721</v>
      </c>
      <c r="I7232" s="1" t="s">
        <v>26607</v>
      </c>
      <c r="J7232" s="3" t="s">
        <v>33898</v>
      </c>
      <c r="K7232">
        <v>138</v>
      </c>
      <c r="L7232" s="1" t="s">
        <v>42</v>
      </c>
      <c r="M7232" s="2">
        <v>43897</v>
      </c>
      <c r="N7232" s="1" t="s">
        <v>48</v>
      </c>
      <c r="O7232" s="1" t="s">
        <v>24</v>
      </c>
      <c r="P7232" s="1">
        <f>_3___Healthcare_Data_v1[[#This Row],[Discharge Date]]-_3___Healthcare_Data_v1[[#This Row],[Date of Admission]]</f>
        <v>3</v>
      </c>
      <c r="Q7232" s="1">
        <f>IFERROR(_3___Healthcare_Data_v1[[#This Row],[ Billing Amount ]]/_3___Healthcare_Data_v1[[#This Row],[Days in Hospital]],0)</f>
        <v>8154.9336699999994</v>
      </c>
      <c r="R7232" s="1" t="str">
        <f>IF(_3___Healthcare_Data_v1[[#This Row],[Age]]&gt;60,"Senior",IF(_3___Healthcare_Data_v1[[#This Row],[Age]]&gt;35,"Middle","Young"))</f>
        <v>Senior</v>
      </c>
    </row>
    <row r="7233" spans="1:18" x14ac:dyDescent="0.3">
      <c r="A7233" s="1" t="s">
        <v>19722</v>
      </c>
      <c r="B7233" s="1" t="s">
        <v>26666</v>
      </c>
      <c r="C7233" s="1" t="s">
        <v>26</v>
      </c>
      <c r="D7233" s="1" t="s">
        <v>27</v>
      </c>
      <c r="E7233" s="1" t="s">
        <v>18</v>
      </c>
      <c r="F7233" s="2">
        <v>43819</v>
      </c>
      <c r="G7233" s="1" t="s">
        <v>19723</v>
      </c>
      <c r="H7233" s="1" t="s">
        <v>19724</v>
      </c>
      <c r="I7233" s="1" t="s">
        <v>60</v>
      </c>
      <c r="J7233" s="3" t="s">
        <v>33899</v>
      </c>
      <c r="K7233">
        <v>136</v>
      </c>
      <c r="L7233" s="1" t="s">
        <v>22</v>
      </c>
      <c r="M7233" s="2">
        <v>43822</v>
      </c>
      <c r="N7233" s="1" t="s">
        <v>48</v>
      </c>
      <c r="O7233" s="1" t="s">
        <v>44</v>
      </c>
      <c r="P7233" s="1">
        <f>_3___Healthcare_Data_v1[[#This Row],[Discharge Date]]-_3___Healthcare_Data_v1[[#This Row],[Date of Admission]]</f>
        <v>3</v>
      </c>
      <c r="Q7233" s="1">
        <f>IFERROR(_3___Healthcare_Data_v1[[#This Row],[ Billing Amount ]]/_3___Healthcare_Data_v1[[#This Row],[Days in Hospital]],0)</f>
        <v>16379.334239999998</v>
      </c>
      <c r="R7233" s="1" t="str">
        <f>IF(_3___Healthcare_Data_v1[[#This Row],[Age]]&gt;60,"Senior",IF(_3___Healthcare_Data_v1[[#This Row],[Age]]&gt;35,"Middle","Young"))</f>
        <v>Senior</v>
      </c>
    </row>
    <row r="7234" spans="1:18" x14ac:dyDescent="0.3">
      <c r="A7234" s="1" t="s">
        <v>19725</v>
      </c>
      <c r="B7234" s="1" t="s">
        <v>26624</v>
      </c>
      <c r="C7234" s="1" t="s">
        <v>16</v>
      </c>
      <c r="D7234" s="1" t="s">
        <v>114</v>
      </c>
      <c r="E7234" s="1" t="s">
        <v>69</v>
      </c>
      <c r="F7234" s="2">
        <v>43481</v>
      </c>
      <c r="G7234" s="1" t="s">
        <v>19726</v>
      </c>
      <c r="H7234" s="1" t="s">
        <v>19727</v>
      </c>
      <c r="I7234" s="1" t="s">
        <v>52</v>
      </c>
      <c r="J7234" s="3" t="s">
        <v>33900</v>
      </c>
      <c r="K7234">
        <v>474</v>
      </c>
      <c r="L7234" s="1" t="s">
        <v>38</v>
      </c>
      <c r="M7234" s="2">
        <v>43507</v>
      </c>
      <c r="N7234" s="1" t="s">
        <v>48</v>
      </c>
      <c r="O7234" s="1" t="s">
        <v>24</v>
      </c>
      <c r="P7234" s="1">
        <f>_3___Healthcare_Data_v1[[#This Row],[Discharge Date]]-_3___Healthcare_Data_v1[[#This Row],[Date of Admission]]</f>
        <v>26</v>
      </c>
      <c r="Q7234" s="1">
        <f>IFERROR(_3___Healthcare_Data_v1[[#This Row],[ Billing Amount ]]/_3___Healthcare_Data_v1[[#This Row],[Days in Hospital]],0)</f>
        <v>414.67108461538464</v>
      </c>
      <c r="R7234" s="1" t="str">
        <f>IF(_3___Healthcare_Data_v1[[#This Row],[Age]]&gt;60,"Senior",IF(_3___Healthcare_Data_v1[[#This Row],[Age]]&gt;35,"Middle","Young"))</f>
        <v>Senior</v>
      </c>
    </row>
    <row r="7235" spans="1:18" x14ac:dyDescent="0.3">
      <c r="A7235" s="1" t="s">
        <v>18524</v>
      </c>
      <c r="B7235" s="1" t="s">
        <v>26661</v>
      </c>
      <c r="C7235" s="1" t="s">
        <v>26</v>
      </c>
      <c r="D7235" s="1" t="s">
        <v>229</v>
      </c>
      <c r="E7235" s="1" t="s">
        <v>18</v>
      </c>
      <c r="F7235" s="2">
        <v>44932</v>
      </c>
      <c r="G7235" s="1" t="s">
        <v>17625</v>
      </c>
      <c r="H7235" s="1" t="s">
        <v>19728</v>
      </c>
      <c r="I7235" s="1" t="s">
        <v>26607</v>
      </c>
      <c r="J7235" s="3" t="s">
        <v>33901</v>
      </c>
      <c r="K7235">
        <v>180</v>
      </c>
      <c r="L7235" s="1" t="s">
        <v>22</v>
      </c>
      <c r="M7235" s="2">
        <v>44936</v>
      </c>
      <c r="N7235" s="1" t="s">
        <v>43</v>
      </c>
      <c r="O7235" s="1" t="s">
        <v>32</v>
      </c>
      <c r="P7235" s="1">
        <f>_3___Healthcare_Data_v1[[#This Row],[Discharge Date]]-_3___Healthcare_Data_v1[[#This Row],[Date of Admission]]</f>
        <v>4</v>
      </c>
      <c r="Q7235" s="1">
        <f>IFERROR(_3___Healthcare_Data_v1[[#This Row],[ Billing Amount ]]/_3___Healthcare_Data_v1[[#This Row],[Days in Hospital]],0)</f>
        <v>2093.0070587499999</v>
      </c>
      <c r="R7235" s="1" t="str">
        <f>IF(_3___Healthcare_Data_v1[[#This Row],[Age]]&gt;60,"Senior",IF(_3___Healthcare_Data_v1[[#This Row],[Age]]&gt;35,"Middle","Young"))</f>
        <v>Senior</v>
      </c>
    </row>
    <row r="7236" spans="1:18" x14ac:dyDescent="0.3">
      <c r="A7236" s="1" t="s">
        <v>19729</v>
      </c>
      <c r="B7236" s="1" t="s">
        <v>26850</v>
      </c>
      <c r="C7236" s="1" t="s">
        <v>26</v>
      </c>
      <c r="D7236" s="1" t="s">
        <v>229</v>
      </c>
      <c r="E7236" s="1" t="s">
        <v>26620</v>
      </c>
      <c r="F7236" s="2">
        <v>43758</v>
      </c>
      <c r="G7236" s="1" t="s">
        <v>19730</v>
      </c>
      <c r="H7236" s="1" t="s">
        <v>17796</v>
      </c>
      <c r="I7236" s="1" t="s">
        <v>60</v>
      </c>
      <c r="J7236" s="3" t="s">
        <v>33902</v>
      </c>
      <c r="K7236">
        <v>195</v>
      </c>
      <c r="L7236" s="1" t="s">
        <v>42</v>
      </c>
      <c r="M7236" s="2">
        <v>43766</v>
      </c>
      <c r="N7236" s="1" t="s">
        <v>43</v>
      </c>
      <c r="O7236" s="1" t="s">
        <v>32</v>
      </c>
      <c r="P7236" s="1">
        <f>_3___Healthcare_Data_v1[[#This Row],[Discharge Date]]-_3___Healthcare_Data_v1[[#This Row],[Date of Admission]]</f>
        <v>8</v>
      </c>
      <c r="Q7236" s="1">
        <f>IFERROR(_3___Healthcare_Data_v1[[#This Row],[ Billing Amount ]]/_3___Healthcare_Data_v1[[#This Row],[Days in Hospital]],0)</f>
        <v>1214.962696375</v>
      </c>
      <c r="R7236" s="1" t="str">
        <f>IF(_3___Healthcare_Data_v1[[#This Row],[Age]]&gt;60,"Senior",IF(_3___Healthcare_Data_v1[[#This Row],[Age]]&gt;35,"Middle","Young"))</f>
        <v>Senior</v>
      </c>
    </row>
    <row r="7237" spans="1:18" x14ac:dyDescent="0.3">
      <c r="A7237" s="1" t="s">
        <v>19731</v>
      </c>
      <c r="B7237" s="1" t="s">
        <v>26668</v>
      </c>
      <c r="C7237" s="1" t="s">
        <v>26</v>
      </c>
      <c r="D7237" s="1" t="s">
        <v>62</v>
      </c>
      <c r="E7237" s="1" t="s">
        <v>69</v>
      </c>
      <c r="F7237" s="2">
        <v>44651</v>
      </c>
      <c r="G7237" s="1" t="s">
        <v>19732</v>
      </c>
      <c r="H7237" s="1" t="s">
        <v>19733</v>
      </c>
      <c r="I7237" s="1" t="s">
        <v>60</v>
      </c>
      <c r="J7237" s="3" t="s">
        <v>33903</v>
      </c>
      <c r="K7237">
        <v>178</v>
      </c>
      <c r="L7237" s="1" t="s">
        <v>38</v>
      </c>
      <c r="M7237" s="2">
        <v>44678</v>
      </c>
      <c r="N7237" s="1" t="s">
        <v>43</v>
      </c>
      <c r="O7237" s="1" t="s">
        <v>32</v>
      </c>
      <c r="P7237" s="1">
        <f>_3___Healthcare_Data_v1[[#This Row],[Discharge Date]]-_3___Healthcare_Data_v1[[#This Row],[Date of Admission]]</f>
        <v>27</v>
      </c>
      <c r="Q7237" s="1">
        <f>IFERROR(_3___Healthcare_Data_v1[[#This Row],[ Billing Amount ]]/_3___Healthcare_Data_v1[[#This Row],[Days in Hospital]],0)</f>
        <v>1592.2076029629632</v>
      </c>
      <c r="R7237" s="1" t="str">
        <f>IF(_3___Healthcare_Data_v1[[#This Row],[Age]]&gt;60,"Senior",IF(_3___Healthcare_Data_v1[[#This Row],[Age]]&gt;35,"Middle","Young"))</f>
        <v>Senior</v>
      </c>
    </row>
    <row r="7238" spans="1:18" x14ac:dyDescent="0.3">
      <c r="A7238" s="1" t="s">
        <v>5433</v>
      </c>
      <c r="B7238" s="1" t="s">
        <v>26612</v>
      </c>
      <c r="C7238" s="1" t="s">
        <v>26</v>
      </c>
      <c r="D7238" s="1" t="s">
        <v>17</v>
      </c>
      <c r="E7238" s="1" t="s">
        <v>26620</v>
      </c>
      <c r="F7238" s="2">
        <v>44634</v>
      </c>
      <c r="G7238" s="1" t="s">
        <v>19734</v>
      </c>
      <c r="H7238" s="1" t="s">
        <v>19735</v>
      </c>
      <c r="I7238" s="1" t="s">
        <v>56</v>
      </c>
      <c r="J7238" s="3" t="s">
        <v>33904</v>
      </c>
      <c r="K7238">
        <v>338</v>
      </c>
      <c r="L7238" s="1" t="s">
        <v>42</v>
      </c>
      <c r="M7238" s="2">
        <v>44656</v>
      </c>
      <c r="N7238" s="1" t="s">
        <v>43</v>
      </c>
      <c r="O7238" s="1" t="s">
        <v>44</v>
      </c>
      <c r="P7238" s="1">
        <f>_3___Healthcare_Data_v1[[#This Row],[Discharge Date]]-_3___Healthcare_Data_v1[[#This Row],[Date of Admission]]</f>
        <v>22</v>
      </c>
      <c r="Q7238" s="1">
        <f>IFERROR(_3___Healthcare_Data_v1[[#This Row],[ Billing Amount ]]/_3___Healthcare_Data_v1[[#This Row],[Days in Hospital]],0)</f>
        <v>101.13412463636364</v>
      </c>
      <c r="R7238" s="1" t="str">
        <f>IF(_3___Healthcare_Data_v1[[#This Row],[Age]]&gt;60,"Senior",IF(_3___Healthcare_Data_v1[[#This Row],[Age]]&gt;35,"Middle","Young"))</f>
        <v>Senior</v>
      </c>
    </row>
    <row r="7239" spans="1:18" x14ac:dyDescent="0.3">
      <c r="A7239" s="1" t="s">
        <v>19736</v>
      </c>
      <c r="B7239" s="1" t="s">
        <v>26866</v>
      </c>
      <c r="C7239" s="1" t="s">
        <v>26</v>
      </c>
      <c r="D7239" s="1" t="s">
        <v>229</v>
      </c>
      <c r="E7239" s="1" t="s">
        <v>28</v>
      </c>
      <c r="F7239" s="2">
        <v>44370</v>
      </c>
      <c r="G7239" s="1" t="s">
        <v>19737</v>
      </c>
      <c r="H7239" s="1" t="s">
        <v>19738</v>
      </c>
      <c r="I7239" s="1" t="s">
        <v>26607</v>
      </c>
      <c r="J7239" s="3" t="s">
        <v>33905</v>
      </c>
      <c r="K7239">
        <v>325</v>
      </c>
      <c r="L7239" s="1" t="s">
        <v>22</v>
      </c>
      <c r="M7239" s="2">
        <v>44371</v>
      </c>
      <c r="N7239" s="1" t="s">
        <v>84</v>
      </c>
      <c r="O7239" s="1" t="s">
        <v>44</v>
      </c>
      <c r="P7239" s="1">
        <f>_3___Healthcare_Data_v1[[#This Row],[Discharge Date]]-_3___Healthcare_Data_v1[[#This Row],[Date of Admission]]</f>
        <v>1</v>
      </c>
      <c r="Q7239" s="1">
        <f>IFERROR(_3___Healthcare_Data_v1[[#This Row],[ Billing Amount ]]/_3___Healthcare_Data_v1[[#This Row],[Days in Hospital]],0)</f>
        <v>38847.684399999998</v>
      </c>
      <c r="R7239" s="1" t="str">
        <f>IF(_3___Healthcare_Data_v1[[#This Row],[Age]]&gt;60,"Senior",IF(_3___Healthcare_Data_v1[[#This Row],[Age]]&gt;35,"Middle","Young"))</f>
        <v>Senior</v>
      </c>
    </row>
    <row r="7240" spans="1:18" x14ac:dyDescent="0.3">
      <c r="A7240" s="1" t="s">
        <v>19739</v>
      </c>
      <c r="B7240" s="1" t="s">
        <v>26725</v>
      </c>
      <c r="C7240" s="1" t="s">
        <v>26</v>
      </c>
      <c r="D7240" s="1" t="s">
        <v>49</v>
      </c>
      <c r="E7240" s="1" t="s">
        <v>35</v>
      </c>
      <c r="F7240" s="2">
        <v>44953</v>
      </c>
      <c r="G7240" s="1" t="s">
        <v>19740</v>
      </c>
      <c r="H7240" s="1" t="s">
        <v>19741</v>
      </c>
      <c r="I7240" s="1" t="s">
        <v>52</v>
      </c>
      <c r="J7240" s="3" t="s">
        <v>33906</v>
      </c>
      <c r="K7240">
        <v>431</v>
      </c>
      <c r="L7240" s="1" t="s">
        <v>22</v>
      </c>
      <c r="M7240" s="2">
        <v>44954</v>
      </c>
      <c r="N7240" s="1" t="s">
        <v>23</v>
      </c>
      <c r="O7240" s="1" t="s">
        <v>32</v>
      </c>
      <c r="P7240" s="1">
        <f>_3___Healthcare_Data_v1[[#This Row],[Discharge Date]]-_3___Healthcare_Data_v1[[#This Row],[Date of Admission]]</f>
        <v>1</v>
      </c>
      <c r="Q7240" s="1">
        <f>IFERROR(_3___Healthcare_Data_v1[[#This Row],[ Billing Amount ]]/_3___Healthcare_Data_v1[[#This Row],[Days in Hospital]],0)</f>
        <v>22015.164919999999</v>
      </c>
      <c r="R7240" s="1" t="str">
        <f>IF(_3___Healthcare_Data_v1[[#This Row],[Age]]&gt;60,"Senior",IF(_3___Healthcare_Data_v1[[#This Row],[Age]]&gt;35,"Middle","Young"))</f>
        <v>Senior</v>
      </c>
    </row>
    <row r="7241" spans="1:18" x14ac:dyDescent="0.3">
      <c r="A7241" s="1" t="s">
        <v>19742</v>
      </c>
      <c r="B7241" s="1" t="s">
        <v>26659</v>
      </c>
      <c r="C7241" s="1" t="s">
        <v>16</v>
      </c>
      <c r="D7241" s="1" t="s">
        <v>89</v>
      </c>
      <c r="E7241" s="1" t="s">
        <v>18</v>
      </c>
      <c r="F7241" s="2">
        <v>45186</v>
      </c>
      <c r="G7241" s="1" t="s">
        <v>19743</v>
      </c>
      <c r="H7241" s="1" t="s">
        <v>19744</v>
      </c>
      <c r="I7241" s="1" t="s">
        <v>21</v>
      </c>
      <c r="J7241" s="3" t="s">
        <v>33907</v>
      </c>
      <c r="K7241">
        <v>249</v>
      </c>
      <c r="L7241" s="1" t="s">
        <v>22</v>
      </c>
      <c r="M7241" s="2">
        <v>45191</v>
      </c>
      <c r="N7241" s="1" t="s">
        <v>23</v>
      </c>
      <c r="O7241" s="1" t="s">
        <v>44</v>
      </c>
      <c r="P7241" s="1">
        <f>_3___Healthcare_Data_v1[[#This Row],[Discharge Date]]-_3___Healthcare_Data_v1[[#This Row],[Date of Admission]]</f>
        <v>5</v>
      </c>
      <c r="Q7241" s="1">
        <f>IFERROR(_3___Healthcare_Data_v1[[#This Row],[ Billing Amount ]]/_3___Healthcare_Data_v1[[#This Row],[Days in Hospital]],0)</f>
        <v>6268.1672779999999</v>
      </c>
      <c r="R7241" s="1" t="str">
        <f>IF(_3___Healthcare_Data_v1[[#This Row],[Age]]&gt;60,"Senior",IF(_3___Healthcare_Data_v1[[#This Row],[Age]]&gt;35,"Middle","Young"))</f>
        <v>Senior</v>
      </c>
    </row>
    <row r="7242" spans="1:18" x14ac:dyDescent="0.3">
      <c r="A7242" s="1" t="s">
        <v>19745</v>
      </c>
      <c r="B7242" s="1" t="s">
        <v>26630</v>
      </c>
      <c r="C7242" s="1" t="s">
        <v>26</v>
      </c>
      <c r="D7242" s="1" t="s">
        <v>49</v>
      </c>
      <c r="E7242" s="1" t="s">
        <v>26615</v>
      </c>
      <c r="F7242" s="2">
        <v>44762</v>
      </c>
      <c r="G7242" s="1" t="s">
        <v>19746</v>
      </c>
      <c r="H7242" s="1" t="s">
        <v>19747</v>
      </c>
      <c r="I7242" s="1" t="s">
        <v>60</v>
      </c>
      <c r="J7242" s="3" t="s">
        <v>33908</v>
      </c>
      <c r="K7242">
        <v>278</v>
      </c>
      <c r="L7242" s="1" t="s">
        <v>22</v>
      </c>
      <c r="M7242" s="2">
        <v>44766</v>
      </c>
      <c r="N7242" s="1" t="s">
        <v>84</v>
      </c>
      <c r="O7242" s="1" t="s">
        <v>24</v>
      </c>
      <c r="P7242" s="1">
        <f>_3___Healthcare_Data_v1[[#This Row],[Discharge Date]]-_3___Healthcare_Data_v1[[#This Row],[Date of Admission]]</f>
        <v>4</v>
      </c>
      <c r="Q7242" s="1">
        <f>IFERROR(_3___Healthcare_Data_v1[[#This Row],[ Billing Amount ]]/_3___Healthcare_Data_v1[[#This Row],[Days in Hospital]],0)</f>
        <v>9329.9202724999996</v>
      </c>
      <c r="R7242" s="1" t="str">
        <f>IF(_3___Healthcare_Data_v1[[#This Row],[Age]]&gt;60,"Senior",IF(_3___Healthcare_Data_v1[[#This Row],[Age]]&gt;35,"Middle","Young"))</f>
        <v>Senior</v>
      </c>
    </row>
    <row r="7243" spans="1:18" x14ac:dyDescent="0.3">
      <c r="A7243" s="1" t="s">
        <v>19748</v>
      </c>
      <c r="B7243" s="1" t="s">
        <v>26677</v>
      </c>
      <c r="C7243" s="1" t="s">
        <v>16</v>
      </c>
      <c r="D7243" s="1" t="s">
        <v>27</v>
      </c>
      <c r="E7243" s="1" t="s">
        <v>26615</v>
      </c>
      <c r="F7243" s="2">
        <v>43483</v>
      </c>
      <c r="G7243" s="1" t="s">
        <v>19749</v>
      </c>
      <c r="H7243" s="1" t="s">
        <v>19750</v>
      </c>
      <c r="I7243" s="1" t="s">
        <v>26607</v>
      </c>
      <c r="J7243" s="3" t="s">
        <v>33909</v>
      </c>
      <c r="K7243">
        <v>324</v>
      </c>
      <c r="L7243" s="1" t="s">
        <v>22</v>
      </c>
      <c r="M7243" s="2">
        <v>43504</v>
      </c>
      <c r="N7243" s="1" t="s">
        <v>43</v>
      </c>
      <c r="O7243" s="1" t="s">
        <v>24</v>
      </c>
      <c r="P7243" s="1">
        <f>_3___Healthcare_Data_v1[[#This Row],[Discharge Date]]-_3___Healthcare_Data_v1[[#This Row],[Date of Admission]]</f>
        <v>21</v>
      </c>
      <c r="Q7243" s="1">
        <f>IFERROR(_3___Healthcare_Data_v1[[#This Row],[ Billing Amount ]]/_3___Healthcare_Data_v1[[#This Row],[Days in Hospital]],0)</f>
        <v>491.34871999999996</v>
      </c>
      <c r="R7243" s="1" t="str">
        <f>IF(_3___Healthcare_Data_v1[[#This Row],[Age]]&gt;60,"Senior",IF(_3___Healthcare_Data_v1[[#This Row],[Age]]&gt;35,"Middle","Young"))</f>
        <v>Senior</v>
      </c>
    </row>
    <row r="7244" spans="1:18" x14ac:dyDescent="0.3">
      <c r="A7244" s="1" t="s">
        <v>6107</v>
      </c>
      <c r="B7244" s="1" t="s">
        <v>26619</v>
      </c>
      <c r="C7244" s="1" t="s">
        <v>26</v>
      </c>
      <c r="D7244" s="1" t="s">
        <v>114</v>
      </c>
      <c r="E7244" s="1" t="s">
        <v>35</v>
      </c>
      <c r="F7244" s="2">
        <v>44945</v>
      </c>
      <c r="G7244" s="1" t="s">
        <v>19751</v>
      </c>
      <c r="H7244" s="1" t="s">
        <v>19752</v>
      </c>
      <c r="I7244" s="1" t="s">
        <v>56</v>
      </c>
      <c r="J7244" s="3" t="s">
        <v>33910</v>
      </c>
      <c r="K7244">
        <v>251</v>
      </c>
      <c r="L7244" s="1" t="s">
        <v>22</v>
      </c>
      <c r="M7244" s="2">
        <v>44950</v>
      </c>
      <c r="N7244" s="1" t="s">
        <v>48</v>
      </c>
      <c r="O7244" s="1" t="s">
        <v>32</v>
      </c>
      <c r="P7244" s="1">
        <f>_3___Healthcare_Data_v1[[#This Row],[Discharge Date]]-_3___Healthcare_Data_v1[[#This Row],[Date of Admission]]</f>
        <v>5</v>
      </c>
      <c r="Q7244" s="1">
        <f>IFERROR(_3___Healthcare_Data_v1[[#This Row],[ Billing Amount ]]/_3___Healthcare_Data_v1[[#This Row],[Days in Hospital]],0)</f>
        <v>1660.1871702000001</v>
      </c>
      <c r="R7244" s="1" t="str">
        <f>IF(_3___Healthcare_Data_v1[[#This Row],[Age]]&gt;60,"Senior",IF(_3___Healthcare_Data_v1[[#This Row],[Age]]&gt;35,"Middle","Young"))</f>
        <v>Senior</v>
      </c>
    </row>
    <row r="7245" spans="1:18" x14ac:dyDescent="0.3">
      <c r="A7245" s="1" t="s">
        <v>19753</v>
      </c>
      <c r="B7245" s="1" t="s">
        <v>26967</v>
      </c>
      <c r="C7245" s="1" t="s">
        <v>16</v>
      </c>
      <c r="D7245" s="1" t="s">
        <v>27</v>
      </c>
      <c r="E7245" s="1" t="s">
        <v>26620</v>
      </c>
      <c r="F7245" s="2">
        <v>44956</v>
      </c>
      <c r="G7245" s="1" t="s">
        <v>19754</v>
      </c>
      <c r="H7245" s="1" t="s">
        <v>2696</v>
      </c>
      <c r="I7245" s="1" t="s">
        <v>52</v>
      </c>
      <c r="J7245" s="3" t="s">
        <v>33911</v>
      </c>
      <c r="K7245">
        <v>423</v>
      </c>
      <c r="L7245" s="1" t="s">
        <v>42</v>
      </c>
      <c r="M7245" s="2">
        <v>44957</v>
      </c>
      <c r="N7245" s="1" t="s">
        <v>31</v>
      </c>
      <c r="O7245" s="1" t="s">
        <v>24</v>
      </c>
      <c r="P7245" s="1">
        <f>_3___Healthcare_Data_v1[[#This Row],[Discharge Date]]-_3___Healthcare_Data_v1[[#This Row],[Date of Admission]]</f>
        <v>1</v>
      </c>
      <c r="Q7245" s="1">
        <f>IFERROR(_3___Healthcare_Data_v1[[#This Row],[ Billing Amount ]]/_3___Healthcare_Data_v1[[#This Row],[Days in Hospital]],0)</f>
        <v>18100.37974</v>
      </c>
      <c r="R7245" s="1" t="str">
        <f>IF(_3___Healthcare_Data_v1[[#This Row],[Age]]&gt;60,"Senior",IF(_3___Healthcare_Data_v1[[#This Row],[Age]]&gt;35,"Middle","Young"))</f>
        <v>Senior</v>
      </c>
    </row>
    <row r="7246" spans="1:18" x14ac:dyDescent="0.3">
      <c r="A7246" s="1" t="s">
        <v>2461</v>
      </c>
      <c r="B7246" s="1" t="s">
        <v>26612</v>
      </c>
      <c r="C7246" s="1" t="s">
        <v>16</v>
      </c>
      <c r="D7246" s="1" t="s">
        <v>27</v>
      </c>
      <c r="E7246" s="1" t="s">
        <v>26615</v>
      </c>
      <c r="F7246" s="2">
        <v>44175</v>
      </c>
      <c r="G7246" s="1" t="s">
        <v>19755</v>
      </c>
      <c r="H7246" s="1" t="s">
        <v>19756</v>
      </c>
      <c r="I7246" s="1" t="s">
        <v>56</v>
      </c>
      <c r="J7246" s="3" t="s">
        <v>33912</v>
      </c>
      <c r="K7246">
        <v>165</v>
      </c>
      <c r="L7246" s="1" t="s">
        <v>22</v>
      </c>
      <c r="M7246" s="2">
        <v>44180</v>
      </c>
      <c r="N7246" s="1" t="s">
        <v>43</v>
      </c>
      <c r="O7246" s="1" t="s">
        <v>44</v>
      </c>
      <c r="P7246" s="1">
        <f>_3___Healthcare_Data_v1[[#This Row],[Discharge Date]]-_3___Healthcare_Data_v1[[#This Row],[Date of Admission]]</f>
        <v>5</v>
      </c>
      <c r="Q7246" s="1">
        <f>IFERROR(_3___Healthcare_Data_v1[[#This Row],[ Billing Amount ]]/_3___Healthcare_Data_v1[[#This Row],[Days in Hospital]],0)</f>
        <v>4522.6286200000004</v>
      </c>
      <c r="R7246" s="1" t="str">
        <f>IF(_3___Healthcare_Data_v1[[#This Row],[Age]]&gt;60,"Senior",IF(_3___Healthcare_Data_v1[[#This Row],[Age]]&gt;35,"Middle","Young"))</f>
        <v>Senior</v>
      </c>
    </row>
    <row r="7247" spans="1:18" x14ac:dyDescent="0.3">
      <c r="A7247" s="1" t="s">
        <v>19757</v>
      </c>
      <c r="B7247" s="1" t="s">
        <v>26725</v>
      </c>
      <c r="C7247" s="1" t="s">
        <v>26</v>
      </c>
      <c r="D7247" s="1" t="s">
        <v>27</v>
      </c>
      <c r="E7247" s="1" t="s">
        <v>18</v>
      </c>
      <c r="F7247" s="2">
        <v>44041</v>
      </c>
      <c r="G7247" s="1" t="s">
        <v>19758</v>
      </c>
      <c r="H7247" s="1" t="s">
        <v>19759</v>
      </c>
      <c r="I7247" s="1" t="s">
        <v>60</v>
      </c>
      <c r="J7247" s="3" t="s">
        <v>33913</v>
      </c>
      <c r="K7247">
        <v>297</v>
      </c>
      <c r="L7247" s="1" t="s">
        <v>38</v>
      </c>
      <c r="M7247" s="2">
        <v>44067</v>
      </c>
      <c r="N7247" s="1" t="s">
        <v>48</v>
      </c>
      <c r="O7247" s="1" t="s">
        <v>44</v>
      </c>
      <c r="P7247" s="1">
        <f>_3___Healthcare_Data_v1[[#This Row],[Discharge Date]]-_3___Healthcare_Data_v1[[#This Row],[Date of Admission]]</f>
        <v>26</v>
      </c>
      <c r="Q7247" s="1">
        <f>IFERROR(_3___Healthcare_Data_v1[[#This Row],[ Billing Amount ]]/_3___Healthcare_Data_v1[[#This Row],[Days in Hospital]],0)</f>
        <v>1122.2508419230769</v>
      </c>
      <c r="R7247" s="1" t="str">
        <f>IF(_3___Healthcare_Data_v1[[#This Row],[Age]]&gt;60,"Senior",IF(_3___Healthcare_Data_v1[[#This Row],[Age]]&gt;35,"Middle","Young"))</f>
        <v>Senior</v>
      </c>
    </row>
    <row r="7248" spans="1:18" x14ac:dyDescent="0.3">
      <c r="A7248" s="1" t="s">
        <v>19760</v>
      </c>
      <c r="B7248" s="1" t="s">
        <v>26755</v>
      </c>
      <c r="C7248" s="1" t="s">
        <v>26</v>
      </c>
      <c r="D7248" s="1" t="s">
        <v>49</v>
      </c>
      <c r="E7248" s="1" t="s">
        <v>18</v>
      </c>
      <c r="F7248" s="2">
        <v>44008</v>
      </c>
      <c r="G7248" s="1" t="s">
        <v>19761</v>
      </c>
      <c r="H7248" s="1" t="s">
        <v>19762</v>
      </c>
      <c r="I7248" s="1" t="s">
        <v>21</v>
      </c>
      <c r="J7248" s="3" t="s">
        <v>33914</v>
      </c>
      <c r="K7248">
        <v>188</v>
      </c>
      <c r="L7248" s="1" t="s">
        <v>22</v>
      </c>
      <c r="M7248" s="2">
        <v>44029</v>
      </c>
      <c r="N7248" s="1" t="s">
        <v>31</v>
      </c>
      <c r="O7248" s="1" t="s">
        <v>44</v>
      </c>
      <c r="P7248" s="1">
        <f>_3___Healthcare_Data_v1[[#This Row],[Discharge Date]]-_3___Healthcare_Data_v1[[#This Row],[Date of Admission]]</f>
        <v>21</v>
      </c>
      <c r="Q7248" s="1">
        <f>IFERROR(_3___Healthcare_Data_v1[[#This Row],[ Billing Amount ]]/_3___Healthcare_Data_v1[[#This Row],[Days in Hospital]],0)</f>
        <v>1850.8314538095237</v>
      </c>
      <c r="R7248" s="1" t="str">
        <f>IF(_3___Healthcare_Data_v1[[#This Row],[Age]]&gt;60,"Senior",IF(_3___Healthcare_Data_v1[[#This Row],[Age]]&gt;35,"Middle","Young"))</f>
        <v>Senior</v>
      </c>
    </row>
    <row r="7249" spans="1:18" x14ac:dyDescent="0.3">
      <c r="A7249" s="1" t="s">
        <v>19763</v>
      </c>
      <c r="B7249" s="1" t="s">
        <v>26628</v>
      </c>
      <c r="C7249" s="1" t="s">
        <v>26</v>
      </c>
      <c r="D7249" s="1" t="s">
        <v>17</v>
      </c>
      <c r="E7249" s="1" t="s">
        <v>35</v>
      </c>
      <c r="F7249" s="2">
        <v>43492</v>
      </c>
      <c r="G7249" s="1" t="s">
        <v>19764</v>
      </c>
      <c r="H7249" s="1" t="s">
        <v>19765</v>
      </c>
      <c r="I7249" s="1" t="s">
        <v>60</v>
      </c>
      <c r="J7249" s="3" t="s">
        <v>33915</v>
      </c>
      <c r="K7249">
        <v>349</v>
      </c>
      <c r="L7249" s="1" t="s">
        <v>22</v>
      </c>
      <c r="M7249" s="2">
        <v>43492</v>
      </c>
      <c r="N7249" s="1" t="s">
        <v>23</v>
      </c>
      <c r="O7249" s="1" t="s">
        <v>24</v>
      </c>
      <c r="P7249" s="1">
        <f>_3___Healthcare_Data_v1[[#This Row],[Discharge Date]]-_3___Healthcare_Data_v1[[#This Row],[Date of Admission]]</f>
        <v>0</v>
      </c>
      <c r="Q7249" s="1">
        <f>IFERROR(_3___Healthcare_Data_v1[[#This Row],[ Billing Amount ]]/_3___Healthcare_Data_v1[[#This Row],[Days in Hospital]],0)</f>
        <v>0</v>
      </c>
      <c r="R7249" s="1" t="str">
        <f>IF(_3___Healthcare_Data_v1[[#This Row],[Age]]&gt;60,"Senior",IF(_3___Healthcare_Data_v1[[#This Row],[Age]]&gt;35,"Middle","Young"))</f>
        <v>Senior</v>
      </c>
    </row>
    <row r="7250" spans="1:18" x14ac:dyDescent="0.3">
      <c r="A7250" s="1" t="s">
        <v>19766</v>
      </c>
      <c r="B7250" s="1" t="s">
        <v>26745</v>
      </c>
      <c r="C7250" s="1" t="s">
        <v>16</v>
      </c>
      <c r="D7250" s="1" t="s">
        <v>17</v>
      </c>
      <c r="E7250" s="1" t="s">
        <v>26620</v>
      </c>
      <c r="F7250" s="2">
        <v>44364</v>
      </c>
      <c r="G7250" s="1" t="s">
        <v>19767</v>
      </c>
      <c r="H7250" s="1" t="s">
        <v>19768</v>
      </c>
      <c r="I7250" s="1" t="s">
        <v>56</v>
      </c>
      <c r="J7250" s="3" t="s">
        <v>33916</v>
      </c>
      <c r="K7250">
        <v>275</v>
      </c>
      <c r="L7250" s="1" t="s">
        <v>42</v>
      </c>
      <c r="M7250" s="2">
        <v>44370</v>
      </c>
      <c r="N7250" s="1" t="s">
        <v>48</v>
      </c>
      <c r="O7250" s="1" t="s">
        <v>32</v>
      </c>
      <c r="P7250" s="1">
        <f>_3___Healthcare_Data_v1[[#This Row],[Discharge Date]]-_3___Healthcare_Data_v1[[#This Row],[Date of Admission]]</f>
        <v>6</v>
      </c>
      <c r="Q7250" s="1">
        <f>IFERROR(_3___Healthcare_Data_v1[[#This Row],[ Billing Amount ]]/_3___Healthcare_Data_v1[[#This Row],[Days in Hospital]],0)</f>
        <v>2306.45451</v>
      </c>
      <c r="R7250" s="1" t="str">
        <f>IF(_3___Healthcare_Data_v1[[#This Row],[Age]]&gt;60,"Senior",IF(_3___Healthcare_Data_v1[[#This Row],[Age]]&gt;35,"Middle","Young"))</f>
        <v>Senior</v>
      </c>
    </row>
    <row r="7251" spans="1:18" x14ac:dyDescent="0.3">
      <c r="A7251" s="1" t="s">
        <v>19769</v>
      </c>
      <c r="B7251" s="1" t="s">
        <v>26873</v>
      </c>
      <c r="C7251" s="1" t="s">
        <v>26</v>
      </c>
      <c r="D7251" s="1" t="s">
        <v>27</v>
      </c>
      <c r="E7251" s="1" t="s">
        <v>69</v>
      </c>
      <c r="F7251" s="2">
        <v>44609</v>
      </c>
      <c r="G7251" s="1" t="s">
        <v>1021</v>
      </c>
      <c r="H7251" s="1" t="s">
        <v>19770</v>
      </c>
      <c r="I7251" s="1" t="s">
        <v>26607</v>
      </c>
      <c r="J7251" s="3" t="s">
        <v>33917</v>
      </c>
      <c r="K7251">
        <v>199</v>
      </c>
      <c r="L7251" s="1" t="s">
        <v>38</v>
      </c>
      <c r="M7251" s="2">
        <v>44628</v>
      </c>
      <c r="N7251" s="1" t="s">
        <v>23</v>
      </c>
      <c r="O7251" s="1" t="s">
        <v>32</v>
      </c>
      <c r="P7251" s="1">
        <f>_3___Healthcare_Data_v1[[#This Row],[Discharge Date]]-_3___Healthcare_Data_v1[[#This Row],[Date of Admission]]</f>
        <v>19</v>
      </c>
      <c r="Q7251" s="1">
        <f>IFERROR(_3___Healthcare_Data_v1[[#This Row],[ Billing Amount ]]/_3___Healthcare_Data_v1[[#This Row],[Days in Hospital]],0)</f>
        <v>735.66960789473683</v>
      </c>
      <c r="R7251" s="1" t="str">
        <f>IF(_3___Healthcare_Data_v1[[#This Row],[Age]]&gt;60,"Senior",IF(_3___Healthcare_Data_v1[[#This Row],[Age]]&gt;35,"Middle","Young"))</f>
        <v>Senior</v>
      </c>
    </row>
    <row r="7252" spans="1:18" x14ac:dyDescent="0.3">
      <c r="A7252" s="1" t="s">
        <v>19771</v>
      </c>
      <c r="B7252" s="1" t="s">
        <v>26661</v>
      </c>
      <c r="C7252" s="1" t="s">
        <v>26</v>
      </c>
      <c r="D7252" s="1" t="s">
        <v>62</v>
      </c>
      <c r="E7252" s="1" t="s">
        <v>26620</v>
      </c>
      <c r="F7252" s="2">
        <v>43630</v>
      </c>
      <c r="G7252" s="1" t="s">
        <v>19772</v>
      </c>
      <c r="H7252" s="1" t="s">
        <v>19773</v>
      </c>
      <c r="I7252" s="1" t="s">
        <v>56</v>
      </c>
      <c r="J7252" s="3" t="s">
        <v>33918</v>
      </c>
      <c r="K7252">
        <v>425</v>
      </c>
      <c r="L7252" s="1" t="s">
        <v>38</v>
      </c>
      <c r="M7252" s="2">
        <v>43642</v>
      </c>
      <c r="N7252" s="1" t="s">
        <v>31</v>
      </c>
      <c r="O7252" s="1" t="s">
        <v>24</v>
      </c>
      <c r="P7252" s="1">
        <f>_3___Healthcare_Data_v1[[#This Row],[Discharge Date]]-_3___Healthcare_Data_v1[[#This Row],[Date of Admission]]</f>
        <v>12</v>
      </c>
      <c r="Q7252" s="1">
        <f>IFERROR(_3___Healthcare_Data_v1[[#This Row],[ Billing Amount ]]/_3___Healthcare_Data_v1[[#This Row],[Days in Hospital]],0)</f>
        <v>1688.8099374999999</v>
      </c>
      <c r="R7252" s="1" t="str">
        <f>IF(_3___Healthcare_Data_v1[[#This Row],[Age]]&gt;60,"Senior",IF(_3___Healthcare_Data_v1[[#This Row],[Age]]&gt;35,"Middle","Young"))</f>
        <v>Senior</v>
      </c>
    </row>
    <row r="7253" spans="1:18" x14ac:dyDescent="0.3">
      <c r="A7253" s="1" t="s">
        <v>19774</v>
      </c>
      <c r="B7253" s="1" t="s">
        <v>26845</v>
      </c>
      <c r="C7253" s="1" t="s">
        <v>26</v>
      </c>
      <c r="D7253" s="1" t="s">
        <v>17</v>
      </c>
      <c r="E7253" s="1" t="s">
        <v>35</v>
      </c>
      <c r="F7253" s="2">
        <v>43786</v>
      </c>
      <c r="G7253" s="1" t="s">
        <v>19775</v>
      </c>
      <c r="H7253" s="1" t="s">
        <v>19776</v>
      </c>
      <c r="I7253" s="1" t="s">
        <v>56</v>
      </c>
      <c r="J7253" s="3" t="s">
        <v>33919</v>
      </c>
      <c r="K7253">
        <v>418</v>
      </c>
      <c r="L7253" s="1" t="s">
        <v>22</v>
      </c>
      <c r="M7253" s="2">
        <v>43792</v>
      </c>
      <c r="N7253" s="1" t="s">
        <v>43</v>
      </c>
      <c r="O7253" s="1" t="s">
        <v>24</v>
      </c>
      <c r="P7253" s="1">
        <f>_3___Healthcare_Data_v1[[#This Row],[Discharge Date]]-_3___Healthcare_Data_v1[[#This Row],[Date of Admission]]</f>
        <v>6</v>
      </c>
      <c r="Q7253" s="1">
        <f>IFERROR(_3___Healthcare_Data_v1[[#This Row],[ Billing Amount ]]/_3___Healthcare_Data_v1[[#This Row],[Days in Hospital]],0)</f>
        <v>2878.6391866666668</v>
      </c>
      <c r="R7253" s="1" t="str">
        <f>IF(_3___Healthcare_Data_v1[[#This Row],[Age]]&gt;60,"Senior",IF(_3___Healthcare_Data_v1[[#This Row],[Age]]&gt;35,"Middle","Young"))</f>
        <v>Senior</v>
      </c>
    </row>
    <row r="7254" spans="1:18" x14ac:dyDescent="0.3">
      <c r="A7254" s="1" t="s">
        <v>19777</v>
      </c>
      <c r="B7254" s="1" t="s">
        <v>26737</v>
      </c>
      <c r="C7254" s="1" t="s">
        <v>16</v>
      </c>
      <c r="D7254" s="1" t="s">
        <v>49</v>
      </c>
      <c r="E7254" s="1" t="s">
        <v>18</v>
      </c>
      <c r="F7254" s="2">
        <v>44249</v>
      </c>
      <c r="G7254" s="1" t="s">
        <v>7948</v>
      </c>
      <c r="H7254" s="1" t="s">
        <v>19778</v>
      </c>
      <c r="I7254" s="1" t="s">
        <v>56</v>
      </c>
      <c r="J7254" s="3" t="s">
        <v>33920</v>
      </c>
      <c r="K7254">
        <v>443</v>
      </c>
      <c r="L7254" s="1" t="s">
        <v>22</v>
      </c>
      <c r="M7254" s="2">
        <v>44271</v>
      </c>
      <c r="N7254" s="1" t="s">
        <v>31</v>
      </c>
      <c r="O7254" s="1" t="s">
        <v>32</v>
      </c>
      <c r="P7254" s="1">
        <f>_3___Healthcare_Data_v1[[#This Row],[Discharge Date]]-_3___Healthcare_Data_v1[[#This Row],[Date of Admission]]</f>
        <v>22</v>
      </c>
      <c r="Q7254" s="1">
        <f>IFERROR(_3___Healthcare_Data_v1[[#This Row],[ Billing Amount ]]/_3___Healthcare_Data_v1[[#This Row],[Days in Hospital]],0)</f>
        <v>1184.1223868181819</v>
      </c>
      <c r="R7254" s="1" t="str">
        <f>IF(_3___Healthcare_Data_v1[[#This Row],[Age]]&gt;60,"Senior",IF(_3___Healthcare_Data_v1[[#This Row],[Age]]&gt;35,"Middle","Young"))</f>
        <v>Senior</v>
      </c>
    </row>
    <row r="7255" spans="1:18" x14ac:dyDescent="0.3">
      <c r="A7255" s="1" t="s">
        <v>19779</v>
      </c>
      <c r="B7255" s="1" t="s">
        <v>26640</v>
      </c>
      <c r="C7255" s="1" t="s">
        <v>26</v>
      </c>
      <c r="D7255" s="1" t="s">
        <v>89</v>
      </c>
      <c r="E7255" s="1" t="s">
        <v>26620</v>
      </c>
      <c r="F7255" s="2">
        <v>44296</v>
      </c>
      <c r="G7255" s="1" t="s">
        <v>19780</v>
      </c>
      <c r="H7255" s="1" t="s">
        <v>19781</v>
      </c>
      <c r="I7255" s="1" t="s">
        <v>56</v>
      </c>
      <c r="J7255" s="3" t="s">
        <v>33921</v>
      </c>
      <c r="K7255">
        <v>299</v>
      </c>
      <c r="L7255" s="1" t="s">
        <v>38</v>
      </c>
      <c r="M7255" s="2">
        <v>44326</v>
      </c>
      <c r="N7255" s="1" t="s">
        <v>31</v>
      </c>
      <c r="O7255" s="1" t="s">
        <v>44</v>
      </c>
      <c r="P7255" s="1">
        <f>_3___Healthcare_Data_v1[[#This Row],[Discharge Date]]-_3___Healthcare_Data_v1[[#This Row],[Date of Admission]]</f>
        <v>30</v>
      </c>
      <c r="Q7255" s="1">
        <f>IFERROR(_3___Healthcare_Data_v1[[#This Row],[ Billing Amount ]]/_3___Healthcare_Data_v1[[#This Row],[Days in Hospital]],0)</f>
        <v>1091.6975030000001</v>
      </c>
      <c r="R7255" s="1" t="str">
        <f>IF(_3___Healthcare_Data_v1[[#This Row],[Age]]&gt;60,"Senior",IF(_3___Healthcare_Data_v1[[#This Row],[Age]]&gt;35,"Middle","Young"))</f>
        <v>Senior</v>
      </c>
    </row>
    <row r="7256" spans="1:18" x14ac:dyDescent="0.3">
      <c r="A7256" s="1" t="s">
        <v>19782</v>
      </c>
      <c r="B7256" s="1" t="s">
        <v>26612</v>
      </c>
      <c r="C7256" s="1" t="s">
        <v>26</v>
      </c>
      <c r="D7256" s="1" t="s">
        <v>34</v>
      </c>
      <c r="E7256" s="1" t="s">
        <v>69</v>
      </c>
      <c r="F7256" s="2">
        <v>44481</v>
      </c>
      <c r="G7256" s="1" t="s">
        <v>19783</v>
      </c>
      <c r="H7256" s="1" t="s">
        <v>19784</v>
      </c>
      <c r="I7256" s="1" t="s">
        <v>52</v>
      </c>
      <c r="J7256" s="3" t="s">
        <v>33922</v>
      </c>
      <c r="K7256">
        <v>340</v>
      </c>
      <c r="L7256" s="1" t="s">
        <v>42</v>
      </c>
      <c r="M7256" s="2">
        <v>44506</v>
      </c>
      <c r="N7256" s="1" t="s">
        <v>43</v>
      </c>
      <c r="O7256" s="1" t="s">
        <v>44</v>
      </c>
      <c r="P7256" s="1">
        <f>_3___Healthcare_Data_v1[[#This Row],[Discharge Date]]-_3___Healthcare_Data_v1[[#This Row],[Date of Admission]]</f>
        <v>25</v>
      </c>
      <c r="Q7256" s="1">
        <f>IFERROR(_3___Healthcare_Data_v1[[#This Row],[ Billing Amount ]]/_3___Healthcare_Data_v1[[#This Row],[Days in Hospital]],0)</f>
        <v>1411.876268</v>
      </c>
      <c r="R7256" s="1" t="str">
        <f>IF(_3___Healthcare_Data_v1[[#This Row],[Age]]&gt;60,"Senior",IF(_3___Healthcare_Data_v1[[#This Row],[Age]]&gt;35,"Middle","Young"))</f>
        <v>Senior</v>
      </c>
    </row>
    <row r="7257" spans="1:18" x14ac:dyDescent="0.3">
      <c r="A7257" s="1" t="s">
        <v>19785</v>
      </c>
      <c r="B7257" s="1" t="s">
        <v>26679</v>
      </c>
      <c r="C7257" s="1" t="s">
        <v>26</v>
      </c>
      <c r="D7257" s="1" t="s">
        <v>229</v>
      </c>
      <c r="E7257" s="1" t="s">
        <v>35</v>
      </c>
      <c r="F7257" s="2">
        <v>43659</v>
      </c>
      <c r="G7257" s="1" t="s">
        <v>19786</v>
      </c>
      <c r="H7257" s="1" t="s">
        <v>19787</v>
      </c>
      <c r="I7257" s="1" t="s">
        <v>26607</v>
      </c>
      <c r="J7257" s="3" t="s">
        <v>33923</v>
      </c>
      <c r="K7257">
        <v>452</v>
      </c>
      <c r="L7257" s="1" t="s">
        <v>22</v>
      </c>
      <c r="M7257" s="2">
        <v>43679</v>
      </c>
      <c r="N7257" s="1" t="s">
        <v>84</v>
      </c>
      <c r="O7257" s="1" t="s">
        <v>32</v>
      </c>
      <c r="P7257" s="1">
        <f>_3___Healthcare_Data_v1[[#This Row],[Discharge Date]]-_3___Healthcare_Data_v1[[#This Row],[Date of Admission]]</f>
        <v>20</v>
      </c>
      <c r="Q7257" s="1">
        <f>IFERROR(_3___Healthcare_Data_v1[[#This Row],[ Billing Amount ]]/_3___Healthcare_Data_v1[[#This Row],[Days in Hospital]],0)</f>
        <v>741.70806100000004</v>
      </c>
      <c r="R7257" s="1" t="str">
        <f>IF(_3___Healthcare_Data_v1[[#This Row],[Age]]&gt;60,"Senior",IF(_3___Healthcare_Data_v1[[#This Row],[Age]]&gt;35,"Middle","Young"))</f>
        <v>Senior</v>
      </c>
    </row>
    <row r="7258" spans="1:18" x14ac:dyDescent="0.3">
      <c r="A7258" s="1" t="s">
        <v>19788</v>
      </c>
      <c r="B7258" s="1" t="s">
        <v>26638</v>
      </c>
      <c r="C7258" s="1" t="s">
        <v>16</v>
      </c>
      <c r="D7258" s="1" t="s">
        <v>34</v>
      </c>
      <c r="E7258" s="1" t="s">
        <v>18</v>
      </c>
      <c r="F7258" s="2">
        <v>43509</v>
      </c>
      <c r="G7258" s="1" t="s">
        <v>19789</v>
      </c>
      <c r="H7258" s="1" t="s">
        <v>19790</v>
      </c>
      <c r="I7258" s="1" t="s">
        <v>26607</v>
      </c>
      <c r="J7258" s="3" t="s">
        <v>33924</v>
      </c>
      <c r="K7258">
        <v>403</v>
      </c>
      <c r="L7258" s="1" t="s">
        <v>38</v>
      </c>
      <c r="M7258" s="2">
        <v>43523</v>
      </c>
      <c r="N7258" s="1" t="s">
        <v>31</v>
      </c>
      <c r="O7258" s="1" t="s">
        <v>44</v>
      </c>
      <c r="P7258" s="1">
        <f>_3___Healthcare_Data_v1[[#This Row],[Discharge Date]]-_3___Healthcare_Data_v1[[#This Row],[Date of Admission]]</f>
        <v>14</v>
      </c>
      <c r="Q7258" s="1">
        <f>IFERROR(_3___Healthcare_Data_v1[[#This Row],[ Billing Amount ]]/_3___Healthcare_Data_v1[[#This Row],[Days in Hospital]],0)</f>
        <v>649.40125685714281</v>
      </c>
      <c r="R7258" s="1" t="str">
        <f>IF(_3___Healthcare_Data_v1[[#This Row],[Age]]&gt;60,"Senior",IF(_3___Healthcare_Data_v1[[#This Row],[Age]]&gt;35,"Middle","Young"))</f>
        <v>Senior</v>
      </c>
    </row>
    <row r="7259" spans="1:18" x14ac:dyDescent="0.3">
      <c r="A7259" s="1" t="s">
        <v>19791</v>
      </c>
      <c r="B7259" s="1" t="s">
        <v>26750</v>
      </c>
      <c r="C7259" s="1" t="s">
        <v>26</v>
      </c>
      <c r="D7259" s="1" t="s">
        <v>89</v>
      </c>
      <c r="E7259" s="1" t="s">
        <v>26620</v>
      </c>
      <c r="F7259" s="2">
        <v>43520</v>
      </c>
      <c r="G7259" s="1" t="s">
        <v>19792</v>
      </c>
      <c r="H7259" s="1" t="s">
        <v>19793</v>
      </c>
      <c r="I7259" s="1" t="s">
        <v>26607</v>
      </c>
      <c r="J7259" s="3" t="s">
        <v>33925</v>
      </c>
      <c r="K7259">
        <v>347</v>
      </c>
      <c r="L7259" s="1" t="s">
        <v>38</v>
      </c>
      <c r="M7259" s="2">
        <v>43530</v>
      </c>
      <c r="N7259" s="1" t="s">
        <v>23</v>
      </c>
      <c r="O7259" s="1" t="s">
        <v>24</v>
      </c>
      <c r="P7259" s="1">
        <f>_3___Healthcare_Data_v1[[#This Row],[Discharge Date]]-_3___Healthcare_Data_v1[[#This Row],[Date of Admission]]</f>
        <v>10</v>
      </c>
      <c r="Q7259" s="1">
        <f>IFERROR(_3___Healthcare_Data_v1[[#This Row],[ Billing Amount ]]/_3___Healthcare_Data_v1[[#This Row],[Days in Hospital]],0)</f>
        <v>188.87818620000002</v>
      </c>
      <c r="R7259" s="1" t="str">
        <f>IF(_3___Healthcare_Data_v1[[#This Row],[Age]]&gt;60,"Senior",IF(_3___Healthcare_Data_v1[[#This Row],[Age]]&gt;35,"Middle","Young"))</f>
        <v>Senior</v>
      </c>
    </row>
    <row r="7260" spans="1:18" x14ac:dyDescent="0.3">
      <c r="A7260" s="1" t="s">
        <v>19794</v>
      </c>
      <c r="B7260" s="1" t="s">
        <v>26725</v>
      </c>
      <c r="C7260" s="1" t="s">
        <v>26</v>
      </c>
      <c r="D7260" s="1" t="s">
        <v>114</v>
      </c>
      <c r="E7260" s="1" t="s">
        <v>18</v>
      </c>
      <c r="F7260" s="2">
        <v>44398</v>
      </c>
      <c r="G7260" s="1" t="s">
        <v>1851</v>
      </c>
      <c r="H7260" s="1" t="s">
        <v>19795</v>
      </c>
      <c r="I7260" s="1" t="s">
        <v>60</v>
      </c>
      <c r="J7260" s="3" t="s">
        <v>33926</v>
      </c>
      <c r="K7260">
        <v>195</v>
      </c>
      <c r="L7260" s="1" t="s">
        <v>38</v>
      </c>
      <c r="M7260" s="2">
        <v>44415</v>
      </c>
      <c r="N7260" s="1" t="s">
        <v>23</v>
      </c>
      <c r="O7260" s="1" t="s">
        <v>24</v>
      </c>
      <c r="P7260" s="1">
        <f>_3___Healthcare_Data_v1[[#This Row],[Discharge Date]]-_3___Healthcare_Data_v1[[#This Row],[Date of Admission]]</f>
        <v>17</v>
      </c>
      <c r="Q7260" s="1">
        <f>IFERROR(_3___Healthcare_Data_v1[[#This Row],[ Billing Amount ]]/_3___Healthcare_Data_v1[[#This Row],[Days in Hospital]],0)</f>
        <v>2990.1545552941175</v>
      </c>
      <c r="R7260" s="1" t="str">
        <f>IF(_3___Healthcare_Data_v1[[#This Row],[Age]]&gt;60,"Senior",IF(_3___Healthcare_Data_v1[[#This Row],[Age]]&gt;35,"Middle","Young"))</f>
        <v>Senior</v>
      </c>
    </row>
    <row r="7261" spans="1:18" x14ac:dyDescent="0.3">
      <c r="A7261" s="1" t="s">
        <v>16571</v>
      </c>
      <c r="B7261" s="1" t="s">
        <v>26638</v>
      </c>
      <c r="C7261" s="1" t="s">
        <v>26</v>
      </c>
      <c r="D7261" s="1" t="s">
        <v>49</v>
      </c>
      <c r="E7261" s="1" t="s">
        <v>69</v>
      </c>
      <c r="F7261" s="2">
        <v>44454</v>
      </c>
      <c r="G7261" s="1" t="s">
        <v>13822</v>
      </c>
      <c r="H7261" s="1" t="s">
        <v>15201</v>
      </c>
      <c r="I7261" s="1" t="s">
        <v>26607</v>
      </c>
      <c r="J7261" s="3" t="s">
        <v>33927</v>
      </c>
      <c r="K7261">
        <v>269</v>
      </c>
      <c r="L7261" s="1" t="s">
        <v>42</v>
      </c>
      <c r="M7261" s="2">
        <v>44463</v>
      </c>
      <c r="N7261" s="1" t="s">
        <v>23</v>
      </c>
      <c r="O7261" s="1" t="s">
        <v>44</v>
      </c>
      <c r="P7261" s="1">
        <f>_3___Healthcare_Data_v1[[#This Row],[Discharge Date]]-_3___Healthcare_Data_v1[[#This Row],[Date of Admission]]</f>
        <v>9</v>
      </c>
      <c r="Q7261" s="1">
        <f>IFERROR(_3___Healthcare_Data_v1[[#This Row],[ Billing Amount ]]/_3___Healthcare_Data_v1[[#This Row],[Days in Hospital]],0)</f>
        <v>417.24926200000004</v>
      </c>
      <c r="R7261" s="1" t="str">
        <f>IF(_3___Healthcare_Data_v1[[#This Row],[Age]]&gt;60,"Senior",IF(_3___Healthcare_Data_v1[[#This Row],[Age]]&gt;35,"Middle","Young"))</f>
        <v>Senior</v>
      </c>
    </row>
    <row r="7262" spans="1:18" x14ac:dyDescent="0.3">
      <c r="A7262" s="1" t="s">
        <v>19796</v>
      </c>
      <c r="B7262" s="1" t="s">
        <v>26737</v>
      </c>
      <c r="C7262" s="1" t="s">
        <v>16</v>
      </c>
      <c r="D7262" s="1" t="s">
        <v>34</v>
      </c>
      <c r="E7262" s="1" t="s">
        <v>35</v>
      </c>
      <c r="F7262" s="2">
        <v>44590</v>
      </c>
      <c r="G7262" s="1" t="s">
        <v>19797</v>
      </c>
      <c r="H7262" s="1" t="s">
        <v>19798</v>
      </c>
      <c r="I7262" s="1" t="s">
        <v>21</v>
      </c>
      <c r="J7262" s="3" t="s">
        <v>33928</v>
      </c>
      <c r="K7262">
        <v>250</v>
      </c>
      <c r="L7262" s="1" t="s">
        <v>22</v>
      </c>
      <c r="M7262" s="2">
        <v>44607</v>
      </c>
      <c r="N7262" s="1" t="s">
        <v>23</v>
      </c>
      <c r="O7262" s="1" t="s">
        <v>44</v>
      </c>
      <c r="P7262" s="1">
        <f>_3___Healthcare_Data_v1[[#This Row],[Discharge Date]]-_3___Healthcare_Data_v1[[#This Row],[Date of Admission]]</f>
        <v>17</v>
      </c>
      <c r="Q7262" s="1">
        <f>IFERROR(_3___Healthcare_Data_v1[[#This Row],[ Billing Amount ]]/_3___Healthcare_Data_v1[[#This Row],[Days in Hospital]],0)</f>
        <v>1067.3624429411766</v>
      </c>
      <c r="R7262" s="1" t="str">
        <f>IF(_3___Healthcare_Data_v1[[#This Row],[Age]]&gt;60,"Senior",IF(_3___Healthcare_Data_v1[[#This Row],[Age]]&gt;35,"Middle","Young"))</f>
        <v>Senior</v>
      </c>
    </row>
    <row r="7263" spans="1:18" x14ac:dyDescent="0.3">
      <c r="A7263" s="1" t="s">
        <v>5873</v>
      </c>
      <c r="B7263" s="1" t="s">
        <v>26732</v>
      </c>
      <c r="C7263" s="1" t="s">
        <v>16</v>
      </c>
      <c r="D7263" s="1" t="s">
        <v>89</v>
      </c>
      <c r="E7263" s="1" t="s">
        <v>35</v>
      </c>
      <c r="F7263" s="2">
        <v>43624</v>
      </c>
      <c r="G7263" s="1" t="s">
        <v>19799</v>
      </c>
      <c r="H7263" s="1" t="s">
        <v>3070</v>
      </c>
      <c r="I7263" s="1" t="s">
        <v>56</v>
      </c>
      <c r="J7263" s="3" t="s">
        <v>33929</v>
      </c>
      <c r="K7263">
        <v>270</v>
      </c>
      <c r="L7263" s="1" t="s">
        <v>22</v>
      </c>
      <c r="M7263" s="2">
        <v>43630</v>
      </c>
      <c r="N7263" s="1" t="s">
        <v>23</v>
      </c>
      <c r="O7263" s="1" t="s">
        <v>32</v>
      </c>
      <c r="P7263" s="1">
        <f>_3___Healthcare_Data_v1[[#This Row],[Discharge Date]]-_3___Healthcare_Data_v1[[#This Row],[Date of Admission]]</f>
        <v>6</v>
      </c>
      <c r="Q7263" s="1">
        <f>IFERROR(_3___Healthcare_Data_v1[[#This Row],[ Billing Amount ]]/_3___Healthcare_Data_v1[[#This Row],[Days in Hospital]],0)</f>
        <v>4102.1147250000004</v>
      </c>
      <c r="R7263" s="1" t="str">
        <f>IF(_3___Healthcare_Data_v1[[#This Row],[Age]]&gt;60,"Senior",IF(_3___Healthcare_Data_v1[[#This Row],[Age]]&gt;35,"Middle","Young"))</f>
        <v>Senior</v>
      </c>
    </row>
    <row r="7264" spans="1:18" x14ac:dyDescent="0.3">
      <c r="A7264" s="1" t="s">
        <v>19800</v>
      </c>
      <c r="B7264" s="1" t="s">
        <v>26725</v>
      </c>
      <c r="C7264" s="1" t="s">
        <v>26</v>
      </c>
      <c r="D7264" s="1" t="s">
        <v>229</v>
      </c>
      <c r="E7264" s="1" t="s">
        <v>28</v>
      </c>
      <c r="F7264" s="2">
        <v>44941</v>
      </c>
      <c r="G7264" s="1" t="s">
        <v>19801</v>
      </c>
      <c r="H7264" s="1" t="s">
        <v>6862</v>
      </c>
      <c r="I7264" s="1" t="s">
        <v>56</v>
      </c>
      <c r="J7264" s="3" t="s">
        <v>33930</v>
      </c>
      <c r="K7264">
        <v>114</v>
      </c>
      <c r="L7264" s="1" t="s">
        <v>38</v>
      </c>
      <c r="M7264" s="2">
        <v>44961</v>
      </c>
      <c r="N7264" s="1" t="s">
        <v>43</v>
      </c>
      <c r="O7264" s="1" t="s">
        <v>32</v>
      </c>
      <c r="P7264" s="1">
        <f>_3___Healthcare_Data_v1[[#This Row],[Discharge Date]]-_3___Healthcare_Data_v1[[#This Row],[Date of Admission]]</f>
        <v>20</v>
      </c>
      <c r="Q7264" s="1">
        <f>IFERROR(_3___Healthcare_Data_v1[[#This Row],[ Billing Amount ]]/_3___Healthcare_Data_v1[[#This Row],[Days in Hospital]],0)</f>
        <v>1075.1593889999999</v>
      </c>
      <c r="R7264" s="1" t="str">
        <f>IF(_3___Healthcare_Data_v1[[#This Row],[Age]]&gt;60,"Senior",IF(_3___Healthcare_Data_v1[[#This Row],[Age]]&gt;35,"Middle","Young"))</f>
        <v>Senior</v>
      </c>
    </row>
    <row r="7265" spans="1:18" x14ac:dyDescent="0.3">
      <c r="A7265" s="1" t="s">
        <v>6539</v>
      </c>
      <c r="B7265" s="1" t="s">
        <v>26755</v>
      </c>
      <c r="C7265" s="1" t="s">
        <v>26</v>
      </c>
      <c r="D7265" s="1" t="s">
        <v>34</v>
      </c>
      <c r="E7265" s="1" t="s">
        <v>26620</v>
      </c>
      <c r="F7265" s="2">
        <v>44570</v>
      </c>
      <c r="G7265" s="1" t="s">
        <v>19802</v>
      </c>
      <c r="H7265" s="1" t="s">
        <v>19803</v>
      </c>
      <c r="I7265" s="1" t="s">
        <v>56</v>
      </c>
      <c r="J7265" s="3" t="s">
        <v>33931</v>
      </c>
      <c r="K7265">
        <v>293</v>
      </c>
      <c r="L7265" s="1" t="s">
        <v>42</v>
      </c>
      <c r="M7265" s="2">
        <v>44591</v>
      </c>
      <c r="N7265" s="1" t="s">
        <v>31</v>
      </c>
      <c r="O7265" s="1" t="s">
        <v>44</v>
      </c>
      <c r="P7265" s="1">
        <f>_3___Healthcare_Data_v1[[#This Row],[Discharge Date]]-_3___Healthcare_Data_v1[[#This Row],[Date of Admission]]</f>
        <v>21</v>
      </c>
      <c r="Q7265" s="1">
        <f>IFERROR(_3___Healthcare_Data_v1[[#This Row],[ Billing Amount ]]/_3___Healthcare_Data_v1[[#This Row],[Days in Hospital]],0)</f>
        <v>1128.58287</v>
      </c>
      <c r="R7265" s="1" t="str">
        <f>IF(_3___Healthcare_Data_v1[[#This Row],[Age]]&gt;60,"Senior",IF(_3___Healthcare_Data_v1[[#This Row],[Age]]&gt;35,"Middle","Young"))</f>
        <v>Senior</v>
      </c>
    </row>
    <row r="7266" spans="1:18" x14ac:dyDescent="0.3">
      <c r="A7266" s="1" t="s">
        <v>19804</v>
      </c>
      <c r="B7266" s="1" t="s">
        <v>26612</v>
      </c>
      <c r="C7266" s="1" t="s">
        <v>26</v>
      </c>
      <c r="D7266" s="1" t="s">
        <v>34</v>
      </c>
      <c r="E7266" s="1" t="s">
        <v>69</v>
      </c>
      <c r="F7266" s="2">
        <v>44355</v>
      </c>
      <c r="G7266" s="1" t="s">
        <v>19805</v>
      </c>
      <c r="H7266" s="1" t="s">
        <v>19806</v>
      </c>
      <c r="I7266" s="1" t="s">
        <v>26607</v>
      </c>
      <c r="J7266" s="3" t="s">
        <v>33932</v>
      </c>
      <c r="K7266">
        <v>177</v>
      </c>
      <c r="L7266" s="1" t="s">
        <v>38</v>
      </c>
      <c r="M7266" s="2">
        <v>44365</v>
      </c>
      <c r="N7266" s="1" t="s">
        <v>23</v>
      </c>
      <c r="O7266" s="1" t="s">
        <v>24</v>
      </c>
      <c r="P7266" s="1">
        <f>_3___Healthcare_Data_v1[[#This Row],[Discharge Date]]-_3___Healthcare_Data_v1[[#This Row],[Date of Admission]]</f>
        <v>10</v>
      </c>
      <c r="Q7266" s="1">
        <f>IFERROR(_3___Healthcare_Data_v1[[#This Row],[ Billing Amount ]]/_3___Healthcare_Data_v1[[#This Row],[Days in Hospital]],0)</f>
        <v>5058.4535839999999</v>
      </c>
      <c r="R7266" s="1" t="str">
        <f>IF(_3___Healthcare_Data_v1[[#This Row],[Age]]&gt;60,"Senior",IF(_3___Healthcare_Data_v1[[#This Row],[Age]]&gt;35,"Middle","Young"))</f>
        <v>Senior</v>
      </c>
    </row>
    <row r="7267" spans="1:18" x14ac:dyDescent="0.3">
      <c r="A7267" s="1" t="s">
        <v>19807</v>
      </c>
      <c r="B7267" s="1" t="s">
        <v>26803</v>
      </c>
      <c r="C7267" s="1" t="s">
        <v>16</v>
      </c>
      <c r="D7267" s="1" t="s">
        <v>62</v>
      </c>
      <c r="E7267" s="1" t="s">
        <v>35</v>
      </c>
      <c r="F7267" s="2">
        <v>44251</v>
      </c>
      <c r="G7267" s="1" t="s">
        <v>19808</v>
      </c>
      <c r="H7267" s="1" t="s">
        <v>1485</v>
      </c>
      <c r="I7267" s="1" t="s">
        <v>56</v>
      </c>
      <c r="J7267" s="3" t="s">
        <v>33933</v>
      </c>
      <c r="K7267">
        <v>186</v>
      </c>
      <c r="L7267" s="1" t="s">
        <v>22</v>
      </c>
      <c r="M7267" s="2">
        <v>44259</v>
      </c>
      <c r="N7267" s="1" t="s">
        <v>84</v>
      </c>
      <c r="O7267" s="1" t="s">
        <v>44</v>
      </c>
      <c r="P7267" s="1">
        <f>_3___Healthcare_Data_v1[[#This Row],[Discharge Date]]-_3___Healthcare_Data_v1[[#This Row],[Date of Admission]]</f>
        <v>8</v>
      </c>
      <c r="Q7267" s="1">
        <f>IFERROR(_3___Healthcare_Data_v1[[#This Row],[ Billing Amount ]]/_3___Healthcare_Data_v1[[#This Row],[Days in Hospital]],0)</f>
        <v>1436.2184662499999</v>
      </c>
      <c r="R7267" s="1" t="str">
        <f>IF(_3___Healthcare_Data_v1[[#This Row],[Age]]&gt;60,"Senior",IF(_3___Healthcare_Data_v1[[#This Row],[Age]]&gt;35,"Middle","Young"))</f>
        <v>Senior</v>
      </c>
    </row>
    <row r="7268" spans="1:18" x14ac:dyDescent="0.3">
      <c r="A7268" s="1" t="s">
        <v>19809</v>
      </c>
      <c r="B7268" s="1" t="s">
        <v>26798</v>
      </c>
      <c r="C7268" s="1" t="s">
        <v>16</v>
      </c>
      <c r="D7268" s="1" t="s">
        <v>27</v>
      </c>
      <c r="E7268" s="1" t="s">
        <v>35</v>
      </c>
      <c r="F7268" s="2">
        <v>43921</v>
      </c>
      <c r="G7268" s="1" t="s">
        <v>19810</v>
      </c>
      <c r="H7268" s="1" t="s">
        <v>5011</v>
      </c>
      <c r="I7268" s="1" t="s">
        <v>26607</v>
      </c>
      <c r="J7268" s="3" t="s">
        <v>33934</v>
      </c>
      <c r="K7268">
        <v>330</v>
      </c>
      <c r="L7268" s="1" t="s">
        <v>22</v>
      </c>
      <c r="M7268" s="2">
        <v>43928</v>
      </c>
      <c r="N7268" s="1" t="s">
        <v>84</v>
      </c>
      <c r="O7268" s="1" t="s">
        <v>44</v>
      </c>
      <c r="P7268" s="1">
        <f>_3___Healthcare_Data_v1[[#This Row],[Discharge Date]]-_3___Healthcare_Data_v1[[#This Row],[Date of Admission]]</f>
        <v>7</v>
      </c>
      <c r="Q7268" s="1">
        <f>IFERROR(_3___Healthcare_Data_v1[[#This Row],[ Billing Amount ]]/_3___Healthcare_Data_v1[[#This Row],[Days in Hospital]],0)</f>
        <v>1860.9975942857143</v>
      </c>
      <c r="R7268" s="1" t="str">
        <f>IF(_3___Healthcare_Data_v1[[#This Row],[Age]]&gt;60,"Senior",IF(_3___Healthcare_Data_v1[[#This Row],[Age]]&gt;35,"Middle","Young"))</f>
        <v>Senior</v>
      </c>
    </row>
    <row r="7269" spans="1:18" x14ac:dyDescent="0.3">
      <c r="A7269" s="1" t="s">
        <v>19811</v>
      </c>
      <c r="B7269" s="1" t="s">
        <v>26845</v>
      </c>
      <c r="C7269" s="1" t="s">
        <v>16</v>
      </c>
      <c r="D7269" s="1" t="s">
        <v>17</v>
      </c>
      <c r="E7269" s="1" t="s">
        <v>26615</v>
      </c>
      <c r="F7269" s="2">
        <v>43745</v>
      </c>
      <c r="G7269" s="1" t="s">
        <v>19812</v>
      </c>
      <c r="H7269" s="1" t="s">
        <v>19813</v>
      </c>
      <c r="I7269" s="1" t="s">
        <v>52</v>
      </c>
      <c r="J7269" s="3" t="s">
        <v>33935</v>
      </c>
      <c r="K7269">
        <v>367</v>
      </c>
      <c r="L7269" s="1" t="s">
        <v>22</v>
      </c>
      <c r="M7269" s="2">
        <v>43766</v>
      </c>
      <c r="N7269" s="1" t="s">
        <v>48</v>
      </c>
      <c r="O7269" s="1" t="s">
        <v>44</v>
      </c>
      <c r="P7269" s="1">
        <f>_3___Healthcare_Data_v1[[#This Row],[Discharge Date]]-_3___Healthcare_Data_v1[[#This Row],[Date of Admission]]</f>
        <v>21</v>
      </c>
      <c r="Q7269" s="1">
        <f>IFERROR(_3___Healthcare_Data_v1[[#This Row],[ Billing Amount ]]/_3___Healthcare_Data_v1[[#This Row],[Days in Hospital]],0)</f>
        <v>710.3091052380953</v>
      </c>
      <c r="R7269" s="1" t="str">
        <f>IF(_3___Healthcare_Data_v1[[#This Row],[Age]]&gt;60,"Senior",IF(_3___Healthcare_Data_v1[[#This Row],[Age]]&gt;35,"Middle","Young"))</f>
        <v>Senior</v>
      </c>
    </row>
    <row r="7270" spans="1:18" x14ac:dyDescent="0.3">
      <c r="A7270" s="1" t="s">
        <v>19814</v>
      </c>
      <c r="B7270" s="1" t="s">
        <v>26659</v>
      </c>
      <c r="C7270" s="1" t="s">
        <v>26</v>
      </c>
      <c r="D7270" s="1" t="s">
        <v>89</v>
      </c>
      <c r="E7270" s="1" t="s">
        <v>28</v>
      </c>
      <c r="F7270" s="2">
        <v>44870</v>
      </c>
      <c r="G7270" s="1" t="s">
        <v>19815</v>
      </c>
      <c r="H7270" s="1" t="s">
        <v>19816</v>
      </c>
      <c r="I7270" s="1" t="s">
        <v>60</v>
      </c>
      <c r="J7270" s="3" t="s">
        <v>33936</v>
      </c>
      <c r="K7270">
        <v>396</v>
      </c>
      <c r="L7270" s="1" t="s">
        <v>22</v>
      </c>
      <c r="M7270" s="2">
        <v>44872</v>
      </c>
      <c r="N7270" s="1" t="s">
        <v>23</v>
      </c>
      <c r="O7270" s="1" t="s">
        <v>24</v>
      </c>
      <c r="P7270" s="1">
        <f>_3___Healthcare_Data_v1[[#This Row],[Discharge Date]]-_3___Healthcare_Data_v1[[#This Row],[Date of Admission]]</f>
        <v>2</v>
      </c>
      <c r="Q7270" s="1">
        <f>IFERROR(_3___Healthcare_Data_v1[[#This Row],[ Billing Amount ]]/_3___Healthcare_Data_v1[[#This Row],[Days in Hospital]],0)</f>
        <v>19362.604475</v>
      </c>
      <c r="R7270" s="1" t="str">
        <f>IF(_3___Healthcare_Data_v1[[#This Row],[Age]]&gt;60,"Senior",IF(_3___Healthcare_Data_v1[[#This Row],[Age]]&gt;35,"Middle","Young"))</f>
        <v>Senior</v>
      </c>
    </row>
    <row r="7271" spans="1:18" x14ac:dyDescent="0.3">
      <c r="A7271" s="1" t="s">
        <v>19817</v>
      </c>
      <c r="B7271" s="1" t="s">
        <v>26614</v>
      </c>
      <c r="C7271" s="1" t="s">
        <v>26</v>
      </c>
      <c r="D7271" s="1" t="s">
        <v>229</v>
      </c>
      <c r="E7271" s="1" t="s">
        <v>18</v>
      </c>
      <c r="F7271" s="2">
        <v>43930</v>
      </c>
      <c r="G7271" s="1" t="s">
        <v>19818</v>
      </c>
      <c r="H7271" s="1" t="s">
        <v>19819</v>
      </c>
      <c r="I7271" s="1" t="s">
        <v>56</v>
      </c>
      <c r="J7271" s="3" t="s">
        <v>33937</v>
      </c>
      <c r="K7271">
        <v>142</v>
      </c>
      <c r="L7271" s="1" t="s">
        <v>42</v>
      </c>
      <c r="M7271" s="2">
        <v>43933</v>
      </c>
      <c r="N7271" s="1" t="s">
        <v>43</v>
      </c>
      <c r="O7271" s="1" t="s">
        <v>44</v>
      </c>
      <c r="P7271" s="1">
        <f>_3___Healthcare_Data_v1[[#This Row],[Discharge Date]]-_3___Healthcare_Data_v1[[#This Row],[Date of Admission]]</f>
        <v>3</v>
      </c>
      <c r="Q7271" s="1">
        <f>IFERROR(_3___Healthcare_Data_v1[[#This Row],[ Billing Amount ]]/_3___Healthcare_Data_v1[[#This Row],[Days in Hospital]],0)</f>
        <v>4450.1670766666666</v>
      </c>
      <c r="R7271" s="1" t="str">
        <f>IF(_3___Healthcare_Data_v1[[#This Row],[Age]]&gt;60,"Senior",IF(_3___Healthcare_Data_v1[[#This Row],[Age]]&gt;35,"Middle","Young"))</f>
        <v>Senior</v>
      </c>
    </row>
    <row r="7272" spans="1:18" x14ac:dyDescent="0.3">
      <c r="A7272" s="1" t="s">
        <v>19522</v>
      </c>
      <c r="B7272" s="1" t="s">
        <v>26845</v>
      </c>
      <c r="C7272" s="1" t="s">
        <v>26</v>
      </c>
      <c r="D7272" s="1" t="s">
        <v>34</v>
      </c>
      <c r="E7272" s="1" t="s">
        <v>26620</v>
      </c>
      <c r="F7272" s="2">
        <v>44600</v>
      </c>
      <c r="G7272" s="1" t="s">
        <v>19820</v>
      </c>
      <c r="H7272" s="1" t="s">
        <v>19821</v>
      </c>
      <c r="I7272" s="1" t="s">
        <v>56</v>
      </c>
      <c r="J7272" s="3" t="s">
        <v>33938</v>
      </c>
      <c r="K7272">
        <v>387</v>
      </c>
      <c r="L7272" s="1" t="s">
        <v>38</v>
      </c>
      <c r="M7272" s="2">
        <v>44613</v>
      </c>
      <c r="N7272" s="1" t="s">
        <v>84</v>
      </c>
      <c r="O7272" s="1" t="s">
        <v>32</v>
      </c>
      <c r="P7272" s="1">
        <f>_3___Healthcare_Data_v1[[#This Row],[Discharge Date]]-_3___Healthcare_Data_v1[[#This Row],[Date of Admission]]</f>
        <v>13</v>
      </c>
      <c r="Q7272" s="1">
        <f>IFERROR(_3___Healthcare_Data_v1[[#This Row],[ Billing Amount ]]/_3___Healthcare_Data_v1[[#This Row],[Days in Hospital]],0)</f>
        <v>86.936503692307696</v>
      </c>
      <c r="R7272" s="1" t="str">
        <f>IF(_3___Healthcare_Data_v1[[#This Row],[Age]]&gt;60,"Senior",IF(_3___Healthcare_Data_v1[[#This Row],[Age]]&gt;35,"Middle","Young"))</f>
        <v>Senior</v>
      </c>
    </row>
    <row r="7273" spans="1:18" x14ac:dyDescent="0.3">
      <c r="A7273" s="1" t="s">
        <v>5659</v>
      </c>
      <c r="B7273" s="1" t="s">
        <v>26798</v>
      </c>
      <c r="C7273" s="1" t="s">
        <v>26</v>
      </c>
      <c r="D7273" s="1" t="s">
        <v>114</v>
      </c>
      <c r="E7273" s="1" t="s">
        <v>26620</v>
      </c>
      <c r="F7273" s="2">
        <v>44453</v>
      </c>
      <c r="G7273" s="1" t="s">
        <v>19822</v>
      </c>
      <c r="H7273" s="1" t="s">
        <v>19823</v>
      </c>
      <c r="I7273" s="1" t="s">
        <v>52</v>
      </c>
      <c r="J7273" s="3" t="s">
        <v>33939</v>
      </c>
      <c r="K7273">
        <v>148</v>
      </c>
      <c r="L7273" s="1" t="s">
        <v>38</v>
      </c>
      <c r="M7273" s="2">
        <v>44470</v>
      </c>
      <c r="N7273" s="1" t="s">
        <v>31</v>
      </c>
      <c r="O7273" s="1" t="s">
        <v>24</v>
      </c>
      <c r="P7273" s="1">
        <f>_3___Healthcare_Data_v1[[#This Row],[Discharge Date]]-_3___Healthcare_Data_v1[[#This Row],[Date of Admission]]</f>
        <v>17</v>
      </c>
      <c r="Q7273" s="1">
        <f>IFERROR(_3___Healthcare_Data_v1[[#This Row],[ Billing Amount ]]/_3___Healthcare_Data_v1[[#This Row],[Days in Hospital]],0)</f>
        <v>1888.2133958823529</v>
      </c>
      <c r="R7273" s="1" t="str">
        <f>IF(_3___Healthcare_Data_v1[[#This Row],[Age]]&gt;60,"Senior",IF(_3___Healthcare_Data_v1[[#This Row],[Age]]&gt;35,"Middle","Young"))</f>
        <v>Senior</v>
      </c>
    </row>
    <row r="7274" spans="1:18" x14ac:dyDescent="0.3">
      <c r="A7274" s="1" t="s">
        <v>19824</v>
      </c>
      <c r="B7274" s="1" t="s">
        <v>26659</v>
      </c>
      <c r="C7274" s="1" t="s">
        <v>26</v>
      </c>
      <c r="D7274" s="1" t="s">
        <v>27</v>
      </c>
      <c r="E7274" s="1" t="s">
        <v>69</v>
      </c>
      <c r="F7274" s="2">
        <v>43937</v>
      </c>
      <c r="G7274" s="1" t="s">
        <v>19825</v>
      </c>
      <c r="H7274" s="1" t="s">
        <v>19826</v>
      </c>
      <c r="I7274" s="1" t="s">
        <v>60</v>
      </c>
      <c r="J7274" s="3" t="s">
        <v>33940</v>
      </c>
      <c r="K7274">
        <v>375</v>
      </c>
      <c r="L7274" s="1" t="s">
        <v>22</v>
      </c>
      <c r="M7274" s="2">
        <v>43955</v>
      </c>
      <c r="N7274" s="1" t="s">
        <v>23</v>
      </c>
      <c r="O7274" s="1" t="s">
        <v>32</v>
      </c>
      <c r="P7274" s="1">
        <f>_3___Healthcare_Data_v1[[#This Row],[Discharge Date]]-_3___Healthcare_Data_v1[[#This Row],[Date of Admission]]</f>
        <v>18</v>
      </c>
      <c r="Q7274" s="1">
        <f>IFERROR(_3___Healthcare_Data_v1[[#This Row],[ Billing Amount ]]/_3___Healthcare_Data_v1[[#This Row],[Days in Hospital]],0)</f>
        <v>297.27801399999998</v>
      </c>
      <c r="R7274" s="1" t="str">
        <f>IF(_3___Healthcare_Data_v1[[#This Row],[Age]]&gt;60,"Senior",IF(_3___Healthcare_Data_v1[[#This Row],[Age]]&gt;35,"Middle","Young"))</f>
        <v>Senior</v>
      </c>
    </row>
    <row r="7275" spans="1:18" x14ac:dyDescent="0.3">
      <c r="A7275" s="1" t="s">
        <v>19827</v>
      </c>
      <c r="B7275" s="1" t="s">
        <v>26720</v>
      </c>
      <c r="C7275" s="1" t="s">
        <v>26</v>
      </c>
      <c r="D7275" s="1" t="s">
        <v>62</v>
      </c>
      <c r="E7275" s="1" t="s">
        <v>26615</v>
      </c>
      <c r="F7275" s="2">
        <v>43576</v>
      </c>
      <c r="G7275" s="1" t="s">
        <v>2492</v>
      </c>
      <c r="H7275" s="1" t="s">
        <v>19828</v>
      </c>
      <c r="I7275" s="1" t="s">
        <v>60</v>
      </c>
      <c r="J7275" s="3" t="s">
        <v>33941</v>
      </c>
      <c r="K7275">
        <v>175</v>
      </c>
      <c r="L7275" s="1" t="s">
        <v>22</v>
      </c>
      <c r="M7275" s="2">
        <v>43585</v>
      </c>
      <c r="N7275" s="1" t="s">
        <v>43</v>
      </c>
      <c r="O7275" s="1" t="s">
        <v>44</v>
      </c>
      <c r="P7275" s="1">
        <f>_3___Healthcare_Data_v1[[#This Row],[Discharge Date]]-_3___Healthcare_Data_v1[[#This Row],[Date of Admission]]</f>
        <v>9</v>
      </c>
      <c r="Q7275" s="1">
        <f>IFERROR(_3___Healthcare_Data_v1[[#This Row],[ Billing Amount ]]/_3___Healthcare_Data_v1[[#This Row],[Days in Hospital]],0)</f>
        <v>593.6518706666667</v>
      </c>
      <c r="R7275" s="1" t="str">
        <f>IF(_3___Healthcare_Data_v1[[#This Row],[Age]]&gt;60,"Senior",IF(_3___Healthcare_Data_v1[[#This Row],[Age]]&gt;35,"Middle","Young"))</f>
        <v>Senior</v>
      </c>
    </row>
    <row r="7276" spans="1:18" x14ac:dyDescent="0.3">
      <c r="A7276" s="1" t="s">
        <v>19829</v>
      </c>
      <c r="B7276" s="1" t="s">
        <v>26617</v>
      </c>
      <c r="C7276" s="1" t="s">
        <v>16</v>
      </c>
      <c r="D7276" s="1" t="s">
        <v>17</v>
      </c>
      <c r="E7276" s="1" t="s">
        <v>26615</v>
      </c>
      <c r="F7276" s="2">
        <v>44516</v>
      </c>
      <c r="G7276" s="1" t="s">
        <v>19830</v>
      </c>
      <c r="H7276" s="1" t="s">
        <v>19831</v>
      </c>
      <c r="I7276" s="1" t="s">
        <v>52</v>
      </c>
      <c r="J7276" s="3" t="s">
        <v>33942</v>
      </c>
      <c r="K7276">
        <v>308</v>
      </c>
      <c r="L7276" s="1" t="s">
        <v>22</v>
      </c>
      <c r="M7276" s="2">
        <v>44532</v>
      </c>
      <c r="N7276" s="1" t="s">
        <v>84</v>
      </c>
      <c r="O7276" s="1" t="s">
        <v>44</v>
      </c>
      <c r="P7276" s="1">
        <f>_3___Healthcare_Data_v1[[#This Row],[Discharge Date]]-_3___Healthcare_Data_v1[[#This Row],[Date of Admission]]</f>
        <v>16</v>
      </c>
      <c r="Q7276" s="1">
        <f>IFERROR(_3___Healthcare_Data_v1[[#This Row],[ Billing Amount ]]/_3___Healthcare_Data_v1[[#This Row],[Days in Hospital]],0)</f>
        <v>1309.30152125</v>
      </c>
      <c r="R7276" s="1" t="str">
        <f>IF(_3___Healthcare_Data_v1[[#This Row],[Age]]&gt;60,"Senior",IF(_3___Healthcare_Data_v1[[#This Row],[Age]]&gt;35,"Middle","Young"))</f>
        <v>Senior</v>
      </c>
    </row>
    <row r="7277" spans="1:18" x14ac:dyDescent="0.3">
      <c r="A7277" s="1" t="s">
        <v>19832</v>
      </c>
      <c r="B7277" s="1" t="s">
        <v>26612</v>
      </c>
      <c r="C7277" s="1" t="s">
        <v>16</v>
      </c>
      <c r="D7277" s="1" t="s">
        <v>17</v>
      </c>
      <c r="E7277" s="1" t="s">
        <v>69</v>
      </c>
      <c r="F7277" s="2">
        <v>44345</v>
      </c>
      <c r="G7277" s="1" t="s">
        <v>19833</v>
      </c>
      <c r="H7277" s="1" t="s">
        <v>19834</v>
      </c>
      <c r="I7277" s="1" t="s">
        <v>60</v>
      </c>
      <c r="J7277" s="3" t="s">
        <v>33943</v>
      </c>
      <c r="K7277">
        <v>164</v>
      </c>
      <c r="L7277" s="1" t="s">
        <v>42</v>
      </c>
      <c r="M7277" s="2">
        <v>44375</v>
      </c>
      <c r="N7277" s="1" t="s">
        <v>84</v>
      </c>
      <c r="O7277" s="1" t="s">
        <v>32</v>
      </c>
      <c r="P7277" s="1">
        <f>_3___Healthcare_Data_v1[[#This Row],[Discharge Date]]-_3___Healthcare_Data_v1[[#This Row],[Date of Admission]]</f>
        <v>30</v>
      </c>
      <c r="Q7277" s="1">
        <f>IFERROR(_3___Healthcare_Data_v1[[#This Row],[ Billing Amount ]]/_3___Healthcare_Data_v1[[#This Row],[Days in Hospital]],0)</f>
        <v>194.06979316666667</v>
      </c>
      <c r="R7277" s="1" t="str">
        <f>IF(_3___Healthcare_Data_v1[[#This Row],[Age]]&gt;60,"Senior",IF(_3___Healthcare_Data_v1[[#This Row],[Age]]&gt;35,"Middle","Young"))</f>
        <v>Senior</v>
      </c>
    </row>
    <row r="7278" spans="1:18" x14ac:dyDescent="0.3">
      <c r="A7278" s="1" t="s">
        <v>19835</v>
      </c>
      <c r="B7278" s="1" t="s">
        <v>26737</v>
      </c>
      <c r="C7278" s="1" t="s">
        <v>16</v>
      </c>
      <c r="D7278" s="1" t="s">
        <v>34</v>
      </c>
      <c r="E7278" s="1" t="s">
        <v>69</v>
      </c>
      <c r="F7278" s="2">
        <v>44123</v>
      </c>
      <c r="G7278" s="1" t="s">
        <v>19836</v>
      </c>
      <c r="H7278" s="1" t="s">
        <v>19837</v>
      </c>
      <c r="I7278" s="1" t="s">
        <v>52</v>
      </c>
      <c r="J7278" s="3" t="s">
        <v>33944</v>
      </c>
      <c r="K7278">
        <v>310</v>
      </c>
      <c r="L7278" s="1" t="s">
        <v>42</v>
      </c>
      <c r="M7278" s="2">
        <v>44141</v>
      </c>
      <c r="N7278" s="1" t="s">
        <v>84</v>
      </c>
      <c r="O7278" s="1" t="s">
        <v>24</v>
      </c>
      <c r="P7278" s="1">
        <f>_3___Healthcare_Data_v1[[#This Row],[Discharge Date]]-_3___Healthcare_Data_v1[[#This Row],[Date of Admission]]</f>
        <v>18</v>
      </c>
      <c r="Q7278" s="1">
        <f>IFERROR(_3___Healthcare_Data_v1[[#This Row],[ Billing Amount ]]/_3___Healthcare_Data_v1[[#This Row],[Days in Hospital]],0)</f>
        <v>2379.414258888889</v>
      </c>
      <c r="R7278" s="1" t="str">
        <f>IF(_3___Healthcare_Data_v1[[#This Row],[Age]]&gt;60,"Senior",IF(_3___Healthcare_Data_v1[[#This Row],[Age]]&gt;35,"Middle","Young"))</f>
        <v>Senior</v>
      </c>
    </row>
    <row r="7279" spans="1:18" x14ac:dyDescent="0.3">
      <c r="A7279" s="1" t="s">
        <v>19838</v>
      </c>
      <c r="B7279" s="1" t="s">
        <v>26776</v>
      </c>
      <c r="C7279" s="1" t="s">
        <v>16</v>
      </c>
      <c r="D7279" s="1" t="s">
        <v>17</v>
      </c>
      <c r="E7279" s="1" t="s">
        <v>26620</v>
      </c>
      <c r="F7279" s="2">
        <v>43809</v>
      </c>
      <c r="G7279" s="1" t="s">
        <v>19839</v>
      </c>
      <c r="H7279" s="1" t="s">
        <v>19840</v>
      </c>
      <c r="I7279" s="1" t="s">
        <v>60</v>
      </c>
      <c r="J7279" s="3" t="s">
        <v>33945</v>
      </c>
      <c r="K7279">
        <v>233</v>
      </c>
      <c r="L7279" s="1" t="s">
        <v>38</v>
      </c>
      <c r="M7279" s="2">
        <v>43827</v>
      </c>
      <c r="N7279" s="1" t="s">
        <v>48</v>
      </c>
      <c r="O7279" s="1" t="s">
        <v>32</v>
      </c>
      <c r="P7279" s="1">
        <f>_3___Healthcare_Data_v1[[#This Row],[Discharge Date]]-_3___Healthcare_Data_v1[[#This Row],[Date of Admission]]</f>
        <v>18</v>
      </c>
      <c r="Q7279" s="1">
        <f>IFERROR(_3___Healthcare_Data_v1[[#This Row],[ Billing Amount ]]/_3___Healthcare_Data_v1[[#This Row],[Days in Hospital]],0)</f>
        <v>850.07149666666669</v>
      </c>
      <c r="R7279" s="1" t="str">
        <f>IF(_3___Healthcare_Data_v1[[#This Row],[Age]]&gt;60,"Senior",IF(_3___Healthcare_Data_v1[[#This Row],[Age]]&gt;35,"Middle","Young"))</f>
        <v>Senior</v>
      </c>
    </row>
    <row r="7280" spans="1:18" x14ac:dyDescent="0.3">
      <c r="A7280" s="1" t="s">
        <v>19841</v>
      </c>
      <c r="B7280" s="1" t="s">
        <v>26659</v>
      </c>
      <c r="C7280" s="1" t="s">
        <v>16</v>
      </c>
      <c r="D7280" s="1" t="s">
        <v>89</v>
      </c>
      <c r="E7280" s="1" t="s">
        <v>35</v>
      </c>
      <c r="F7280" s="2">
        <v>43855</v>
      </c>
      <c r="G7280" s="1" t="s">
        <v>19842</v>
      </c>
      <c r="H7280" s="1" t="s">
        <v>19843</v>
      </c>
      <c r="I7280" s="1" t="s">
        <v>56</v>
      </c>
      <c r="J7280" s="3" t="s">
        <v>33946</v>
      </c>
      <c r="K7280">
        <v>500</v>
      </c>
      <c r="L7280" s="1" t="s">
        <v>22</v>
      </c>
      <c r="M7280" s="2">
        <v>43860</v>
      </c>
      <c r="N7280" s="1" t="s">
        <v>23</v>
      </c>
      <c r="O7280" s="1" t="s">
        <v>44</v>
      </c>
      <c r="P7280" s="1">
        <f>_3___Healthcare_Data_v1[[#This Row],[Discharge Date]]-_3___Healthcare_Data_v1[[#This Row],[Date of Admission]]</f>
        <v>5</v>
      </c>
      <c r="Q7280" s="1">
        <f>IFERROR(_3___Healthcare_Data_v1[[#This Row],[ Billing Amount ]]/_3___Healthcare_Data_v1[[#This Row],[Days in Hospital]],0)</f>
        <v>4407.9345459999995</v>
      </c>
      <c r="R7280" s="1" t="str">
        <f>IF(_3___Healthcare_Data_v1[[#This Row],[Age]]&gt;60,"Senior",IF(_3___Healthcare_Data_v1[[#This Row],[Age]]&gt;35,"Middle","Young"))</f>
        <v>Senior</v>
      </c>
    </row>
    <row r="7281" spans="1:18" x14ac:dyDescent="0.3">
      <c r="A7281" s="1" t="s">
        <v>19844</v>
      </c>
      <c r="B7281" s="1" t="s">
        <v>26755</v>
      </c>
      <c r="C7281" s="1" t="s">
        <v>16</v>
      </c>
      <c r="D7281" s="1" t="s">
        <v>89</v>
      </c>
      <c r="E7281" s="1" t="s">
        <v>26615</v>
      </c>
      <c r="F7281" s="2">
        <v>43895</v>
      </c>
      <c r="G7281" s="1" t="s">
        <v>19845</v>
      </c>
      <c r="H7281" s="1" t="s">
        <v>19846</v>
      </c>
      <c r="I7281" s="1" t="s">
        <v>60</v>
      </c>
      <c r="J7281" s="3" t="s">
        <v>33947</v>
      </c>
      <c r="K7281">
        <v>460</v>
      </c>
      <c r="L7281" s="1" t="s">
        <v>22</v>
      </c>
      <c r="M7281" s="2">
        <v>43900</v>
      </c>
      <c r="N7281" s="1" t="s">
        <v>84</v>
      </c>
      <c r="O7281" s="1" t="s">
        <v>32</v>
      </c>
      <c r="P7281" s="1">
        <f>_3___Healthcare_Data_v1[[#This Row],[Discharge Date]]-_3___Healthcare_Data_v1[[#This Row],[Date of Admission]]</f>
        <v>5</v>
      </c>
      <c r="Q7281" s="1">
        <f>IFERROR(_3___Healthcare_Data_v1[[#This Row],[ Billing Amount ]]/_3___Healthcare_Data_v1[[#This Row],[Days in Hospital]],0)</f>
        <v>6064.4183040000007</v>
      </c>
      <c r="R7281" s="1" t="str">
        <f>IF(_3___Healthcare_Data_v1[[#This Row],[Age]]&gt;60,"Senior",IF(_3___Healthcare_Data_v1[[#This Row],[Age]]&gt;35,"Middle","Young"))</f>
        <v>Senior</v>
      </c>
    </row>
    <row r="7282" spans="1:18" x14ac:dyDescent="0.3">
      <c r="A7282" s="1" t="s">
        <v>19847</v>
      </c>
      <c r="B7282" s="1" t="s">
        <v>26845</v>
      </c>
      <c r="C7282" s="1" t="s">
        <v>16</v>
      </c>
      <c r="D7282" s="1" t="s">
        <v>229</v>
      </c>
      <c r="E7282" s="1" t="s">
        <v>69</v>
      </c>
      <c r="F7282" s="2">
        <v>44609</v>
      </c>
      <c r="G7282" s="1" t="s">
        <v>19848</v>
      </c>
      <c r="H7282" s="1" t="s">
        <v>19849</v>
      </c>
      <c r="I7282" s="1" t="s">
        <v>21</v>
      </c>
      <c r="J7282" s="3" t="s">
        <v>33948</v>
      </c>
      <c r="K7282">
        <v>361</v>
      </c>
      <c r="L7282" s="1" t="s">
        <v>42</v>
      </c>
      <c r="M7282" s="2">
        <v>44622</v>
      </c>
      <c r="N7282" s="1" t="s">
        <v>31</v>
      </c>
      <c r="O7282" s="1" t="s">
        <v>32</v>
      </c>
      <c r="P7282" s="1">
        <f>_3___Healthcare_Data_v1[[#This Row],[Discharge Date]]-_3___Healthcare_Data_v1[[#This Row],[Date of Admission]]</f>
        <v>13</v>
      </c>
      <c r="Q7282" s="1">
        <f>IFERROR(_3___Healthcare_Data_v1[[#This Row],[ Billing Amount ]]/_3___Healthcare_Data_v1[[#This Row],[Days in Hospital]],0)</f>
        <v>1627.840109230769</v>
      </c>
      <c r="R7282" s="1" t="str">
        <f>IF(_3___Healthcare_Data_v1[[#This Row],[Age]]&gt;60,"Senior",IF(_3___Healthcare_Data_v1[[#This Row],[Age]]&gt;35,"Middle","Young"))</f>
        <v>Senior</v>
      </c>
    </row>
    <row r="7283" spans="1:18" x14ac:dyDescent="0.3">
      <c r="A7283" s="1" t="s">
        <v>361</v>
      </c>
      <c r="B7283" s="1" t="s">
        <v>26798</v>
      </c>
      <c r="C7283" s="1" t="s">
        <v>26</v>
      </c>
      <c r="D7283" s="1" t="s">
        <v>62</v>
      </c>
      <c r="E7283" s="1" t="s">
        <v>26615</v>
      </c>
      <c r="F7283" s="2">
        <v>44203</v>
      </c>
      <c r="G7283" s="1" t="s">
        <v>16058</v>
      </c>
      <c r="H7283" s="1" t="s">
        <v>19850</v>
      </c>
      <c r="I7283" s="1" t="s">
        <v>52</v>
      </c>
      <c r="J7283" s="3" t="s">
        <v>33949</v>
      </c>
      <c r="K7283">
        <v>333</v>
      </c>
      <c r="L7283" s="1" t="s">
        <v>22</v>
      </c>
      <c r="M7283" s="2">
        <v>44226</v>
      </c>
      <c r="N7283" s="1" t="s">
        <v>43</v>
      </c>
      <c r="O7283" s="1" t="s">
        <v>44</v>
      </c>
      <c r="P7283" s="1">
        <f>_3___Healthcare_Data_v1[[#This Row],[Discharge Date]]-_3___Healthcare_Data_v1[[#This Row],[Date of Admission]]</f>
        <v>23</v>
      </c>
      <c r="Q7283" s="1">
        <f>IFERROR(_3___Healthcare_Data_v1[[#This Row],[ Billing Amount ]]/_3___Healthcare_Data_v1[[#This Row],[Days in Hospital]],0)</f>
        <v>981.19225826086961</v>
      </c>
      <c r="R7283" s="1" t="str">
        <f>IF(_3___Healthcare_Data_v1[[#This Row],[Age]]&gt;60,"Senior",IF(_3___Healthcare_Data_v1[[#This Row],[Age]]&gt;35,"Middle","Young"))</f>
        <v>Senior</v>
      </c>
    </row>
    <row r="7284" spans="1:18" x14ac:dyDescent="0.3">
      <c r="A7284" s="1" t="s">
        <v>19851</v>
      </c>
      <c r="B7284" s="1" t="s">
        <v>26638</v>
      </c>
      <c r="C7284" s="1" t="s">
        <v>16</v>
      </c>
      <c r="D7284" s="1" t="s">
        <v>27</v>
      </c>
      <c r="E7284" s="1" t="s">
        <v>35</v>
      </c>
      <c r="F7284" s="2">
        <v>43549</v>
      </c>
      <c r="G7284" s="1" t="s">
        <v>19852</v>
      </c>
      <c r="H7284" s="1" t="s">
        <v>19853</v>
      </c>
      <c r="I7284" s="1" t="s">
        <v>56</v>
      </c>
      <c r="J7284" s="3" t="s">
        <v>33950</v>
      </c>
      <c r="K7284">
        <v>130</v>
      </c>
      <c r="L7284" s="1" t="s">
        <v>22</v>
      </c>
      <c r="M7284" s="2">
        <v>43561</v>
      </c>
      <c r="N7284" s="1" t="s">
        <v>43</v>
      </c>
      <c r="O7284" s="1" t="s">
        <v>32</v>
      </c>
      <c r="P7284" s="1">
        <f>_3___Healthcare_Data_v1[[#This Row],[Discharge Date]]-_3___Healthcare_Data_v1[[#This Row],[Date of Admission]]</f>
        <v>12</v>
      </c>
      <c r="Q7284" s="1">
        <f>IFERROR(_3___Healthcare_Data_v1[[#This Row],[ Billing Amount ]]/_3___Healthcare_Data_v1[[#This Row],[Days in Hospital]],0)</f>
        <v>913.87194666666664</v>
      </c>
      <c r="R7284" s="1" t="str">
        <f>IF(_3___Healthcare_Data_v1[[#This Row],[Age]]&gt;60,"Senior",IF(_3___Healthcare_Data_v1[[#This Row],[Age]]&gt;35,"Middle","Young"))</f>
        <v>Senior</v>
      </c>
    </row>
    <row r="7285" spans="1:18" x14ac:dyDescent="0.3">
      <c r="A7285" s="1" t="s">
        <v>19854</v>
      </c>
      <c r="B7285" s="1" t="s">
        <v>26779</v>
      </c>
      <c r="C7285" s="1" t="s">
        <v>26</v>
      </c>
      <c r="D7285" s="1" t="s">
        <v>49</v>
      </c>
      <c r="E7285" s="1" t="s">
        <v>28</v>
      </c>
      <c r="F7285" s="2">
        <v>43711</v>
      </c>
      <c r="G7285" s="1" t="s">
        <v>19855</v>
      </c>
      <c r="H7285" s="1" t="s">
        <v>19856</v>
      </c>
      <c r="I7285" s="1" t="s">
        <v>52</v>
      </c>
      <c r="J7285" s="3" t="s">
        <v>33951</v>
      </c>
      <c r="K7285">
        <v>492</v>
      </c>
      <c r="L7285" s="1" t="s">
        <v>42</v>
      </c>
      <c r="M7285" s="2">
        <v>43728</v>
      </c>
      <c r="N7285" s="1" t="s">
        <v>48</v>
      </c>
      <c r="O7285" s="1" t="s">
        <v>32</v>
      </c>
      <c r="P7285" s="1">
        <f>_3___Healthcare_Data_v1[[#This Row],[Discharge Date]]-_3___Healthcare_Data_v1[[#This Row],[Date of Admission]]</f>
        <v>17</v>
      </c>
      <c r="Q7285" s="1">
        <f>IFERROR(_3___Healthcare_Data_v1[[#This Row],[ Billing Amount ]]/_3___Healthcare_Data_v1[[#This Row],[Days in Hospital]],0)</f>
        <v>409.23478699999998</v>
      </c>
      <c r="R7285" s="1" t="str">
        <f>IF(_3___Healthcare_Data_v1[[#This Row],[Age]]&gt;60,"Senior",IF(_3___Healthcare_Data_v1[[#This Row],[Age]]&gt;35,"Middle","Young"))</f>
        <v>Senior</v>
      </c>
    </row>
    <row r="7286" spans="1:18" x14ac:dyDescent="0.3">
      <c r="A7286" s="1" t="s">
        <v>19857</v>
      </c>
      <c r="B7286" s="1" t="s">
        <v>26725</v>
      </c>
      <c r="C7286" s="1" t="s">
        <v>26</v>
      </c>
      <c r="D7286" s="1" t="s">
        <v>49</v>
      </c>
      <c r="E7286" s="1" t="s">
        <v>28</v>
      </c>
      <c r="F7286" s="2">
        <v>44331</v>
      </c>
      <c r="G7286" s="1" t="s">
        <v>19858</v>
      </c>
      <c r="H7286" s="1" t="s">
        <v>19859</v>
      </c>
      <c r="I7286" s="1" t="s">
        <v>60</v>
      </c>
      <c r="J7286" s="3" t="s">
        <v>33952</v>
      </c>
      <c r="K7286">
        <v>130</v>
      </c>
      <c r="L7286" s="1" t="s">
        <v>38</v>
      </c>
      <c r="M7286" s="2">
        <v>44337</v>
      </c>
      <c r="N7286" s="1" t="s">
        <v>31</v>
      </c>
      <c r="O7286" s="1" t="s">
        <v>32</v>
      </c>
      <c r="P7286" s="1">
        <f>_3___Healthcare_Data_v1[[#This Row],[Discharge Date]]-_3___Healthcare_Data_v1[[#This Row],[Date of Admission]]</f>
        <v>6</v>
      </c>
      <c r="Q7286" s="1">
        <f>IFERROR(_3___Healthcare_Data_v1[[#This Row],[ Billing Amount ]]/_3___Healthcare_Data_v1[[#This Row],[Days in Hospital]],0)</f>
        <v>4603.2084399999994</v>
      </c>
      <c r="R7286" s="1" t="str">
        <f>IF(_3___Healthcare_Data_v1[[#This Row],[Age]]&gt;60,"Senior",IF(_3___Healthcare_Data_v1[[#This Row],[Age]]&gt;35,"Middle","Young"))</f>
        <v>Senior</v>
      </c>
    </row>
    <row r="7287" spans="1:18" x14ac:dyDescent="0.3">
      <c r="A7287" s="1" t="s">
        <v>19860</v>
      </c>
      <c r="B7287" s="1" t="s">
        <v>26649</v>
      </c>
      <c r="C7287" s="1" t="s">
        <v>16</v>
      </c>
      <c r="D7287" s="1" t="s">
        <v>34</v>
      </c>
      <c r="E7287" s="1" t="s">
        <v>28</v>
      </c>
      <c r="F7287" s="2">
        <v>44848</v>
      </c>
      <c r="G7287" s="1" t="s">
        <v>19861</v>
      </c>
      <c r="H7287" s="1" t="s">
        <v>19862</v>
      </c>
      <c r="I7287" s="1" t="s">
        <v>52</v>
      </c>
      <c r="J7287" s="3" t="s">
        <v>33953</v>
      </c>
      <c r="K7287">
        <v>242</v>
      </c>
      <c r="L7287" s="1" t="s">
        <v>38</v>
      </c>
      <c r="M7287" s="2">
        <v>44849</v>
      </c>
      <c r="N7287" s="1" t="s">
        <v>23</v>
      </c>
      <c r="O7287" s="1" t="s">
        <v>44</v>
      </c>
      <c r="P7287" s="1">
        <f>_3___Healthcare_Data_v1[[#This Row],[Discharge Date]]-_3___Healthcare_Data_v1[[#This Row],[Date of Admission]]</f>
        <v>1</v>
      </c>
      <c r="Q7287" s="1">
        <f>IFERROR(_3___Healthcare_Data_v1[[#This Row],[ Billing Amount ]]/_3___Healthcare_Data_v1[[#This Row],[Days in Hospital]],0)</f>
        <v>33866.900780000004</v>
      </c>
      <c r="R7287" s="1" t="str">
        <f>IF(_3___Healthcare_Data_v1[[#This Row],[Age]]&gt;60,"Senior",IF(_3___Healthcare_Data_v1[[#This Row],[Age]]&gt;35,"Middle","Young"))</f>
        <v>Senior</v>
      </c>
    </row>
    <row r="7288" spans="1:18" x14ac:dyDescent="0.3">
      <c r="A7288" s="1" t="s">
        <v>19863</v>
      </c>
      <c r="B7288" s="1" t="s">
        <v>26725</v>
      </c>
      <c r="C7288" s="1" t="s">
        <v>26</v>
      </c>
      <c r="D7288" s="1" t="s">
        <v>17</v>
      </c>
      <c r="E7288" s="1" t="s">
        <v>26615</v>
      </c>
      <c r="F7288" s="2">
        <v>43999</v>
      </c>
      <c r="G7288" s="1" t="s">
        <v>19864</v>
      </c>
      <c r="H7288" s="1" t="s">
        <v>19865</v>
      </c>
      <c r="I7288" s="1" t="s">
        <v>56</v>
      </c>
      <c r="J7288" s="3" t="s">
        <v>33954</v>
      </c>
      <c r="K7288">
        <v>288</v>
      </c>
      <c r="L7288" s="1" t="s">
        <v>22</v>
      </c>
      <c r="M7288" s="2">
        <v>44001</v>
      </c>
      <c r="N7288" s="1" t="s">
        <v>84</v>
      </c>
      <c r="O7288" s="1" t="s">
        <v>32</v>
      </c>
      <c r="P7288" s="1">
        <f>_3___Healthcare_Data_v1[[#This Row],[Discharge Date]]-_3___Healthcare_Data_v1[[#This Row],[Date of Admission]]</f>
        <v>2</v>
      </c>
      <c r="Q7288" s="1">
        <f>IFERROR(_3___Healthcare_Data_v1[[#This Row],[ Billing Amount ]]/_3___Healthcare_Data_v1[[#This Row],[Days in Hospital]],0)</f>
        <v>11858.346530000001</v>
      </c>
      <c r="R7288" s="1" t="str">
        <f>IF(_3___Healthcare_Data_v1[[#This Row],[Age]]&gt;60,"Senior",IF(_3___Healthcare_Data_v1[[#This Row],[Age]]&gt;35,"Middle","Young"))</f>
        <v>Senior</v>
      </c>
    </row>
    <row r="7289" spans="1:18" x14ac:dyDescent="0.3">
      <c r="A7289" s="1" t="s">
        <v>19866</v>
      </c>
      <c r="B7289" s="1" t="s">
        <v>26928</v>
      </c>
      <c r="C7289" s="1" t="s">
        <v>16</v>
      </c>
      <c r="D7289" s="1" t="s">
        <v>17</v>
      </c>
      <c r="E7289" s="1" t="s">
        <v>18</v>
      </c>
      <c r="F7289" s="2">
        <v>43422</v>
      </c>
      <c r="G7289" s="1" t="s">
        <v>19867</v>
      </c>
      <c r="H7289" s="1" t="s">
        <v>19868</v>
      </c>
      <c r="I7289" s="1" t="s">
        <v>21</v>
      </c>
      <c r="J7289" s="3" t="s">
        <v>33955</v>
      </c>
      <c r="K7289">
        <v>360</v>
      </c>
      <c r="L7289" s="1" t="s">
        <v>22</v>
      </c>
      <c r="M7289" s="2">
        <v>43428</v>
      </c>
      <c r="N7289" s="1" t="s">
        <v>23</v>
      </c>
      <c r="O7289" s="1" t="s">
        <v>44</v>
      </c>
      <c r="P7289" s="1">
        <f>_3___Healthcare_Data_v1[[#This Row],[Discharge Date]]-_3___Healthcare_Data_v1[[#This Row],[Date of Admission]]</f>
        <v>6</v>
      </c>
      <c r="Q7289" s="1">
        <f>IFERROR(_3___Healthcare_Data_v1[[#This Row],[ Billing Amount ]]/_3___Healthcare_Data_v1[[#This Row],[Days in Hospital]],0)</f>
        <v>1276.8519366666667</v>
      </c>
      <c r="R7289" s="1" t="str">
        <f>IF(_3___Healthcare_Data_v1[[#This Row],[Age]]&gt;60,"Senior",IF(_3___Healthcare_Data_v1[[#This Row],[Age]]&gt;35,"Middle","Young"))</f>
        <v>Senior</v>
      </c>
    </row>
    <row r="7290" spans="1:18" x14ac:dyDescent="0.3">
      <c r="A7290" s="1" t="s">
        <v>2793</v>
      </c>
      <c r="B7290" s="1" t="s">
        <v>26610</v>
      </c>
      <c r="C7290" s="1" t="s">
        <v>16</v>
      </c>
      <c r="D7290" s="1" t="s">
        <v>114</v>
      </c>
      <c r="E7290" s="1" t="s">
        <v>26620</v>
      </c>
      <c r="F7290" s="2">
        <v>44433</v>
      </c>
      <c r="G7290" s="1" t="s">
        <v>19869</v>
      </c>
      <c r="H7290" s="1" t="s">
        <v>19870</v>
      </c>
      <c r="I7290" s="1" t="s">
        <v>52</v>
      </c>
      <c r="J7290" s="3" t="s">
        <v>33956</v>
      </c>
      <c r="K7290">
        <v>175</v>
      </c>
      <c r="L7290" s="1" t="s">
        <v>42</v>
      </c>
      <c r="M7290" s="2">
        <v>44459</v>
      </c>
      <c r="N7290" s="1" t="s">
        <v>43</v>
      </c>
      <c r="O7290" s="1" t="s">
        <v>44</v>
      </c>
      <c r="P7290" s="1">
        <f>_3___Healthcare_Data_v1[[#This Row],[Discharge Date]]-_3___Healthcare_Data_v1[[#This Row],[Date of Admission]]</f>
        <v>26</v>
      </c>
      <c r="Q7290" s="1">
        <f>IFERROR(_3___Healthcare_Data_v1[[#This Row],[ Billing Amount ]]/_3___Healthcare_Data_v1[[#This Row],[Days in Hospital]],0)</f>
        <v>1270.7256976923077</v>
      </c>
      <c r="R7290" s="1" t="str">
        <f>IF(_3___Healthcare_Data_v1[[#This Row],[Age]]&gt;60,"Senior",IF(_3___Healthcare_Data_v1[[#This Row],[Age]]&gt;35,"Middle","Young"))</f>
        <v>Senior</v>
      </c>
    </row>
    <row r="7291" spans="1:18" x14ac:dyDescent="0.3">
      <c r="A7291" s="1" t="s">
        <v>19871</v>
      </c>
      <c r="B7291" s="1" t="s">
        <v>26750</v>
      </c>
      <c r="C7291" s="1" t="s">
        <v>16</v>
      </c>
      <c r="D7291" s="1" t="s">
        <v>114</v>
      </c>
      <c r="E7291" s="1" t="s">
        <v>26615</v>
      </c>
      <c r="F7291" s="2">
        <v>43482</v>
      </c>
      <c r="G7291" s="1" t="s">
        <v>3872</v>
      </c>
      <c r="H7291" s="1" t="s">
        <v>19872</v>
      </c>
      <c r="I7291" s="1" t="s">
        <v>60</v>
      </c>
      <c r="J7291" s="3" t="s">
        <v>33957</v>
      </c>
      <c r="K7291">
        <v>154</v>
      </c>
      <c r="L7291" s="1" t="s">
        <v>22</v>
      </c>
      <c r="M7291" s="2">
        <v>43484</v>
      </c>
      <c r="N7291" s="1" t="s">
        <v>23</v>
      </c>
      <c r="O7291" s="1" t="s">
        <v>24</v>
      </c>
      <c r="P7291" s="1">
        <f>_3___Healthcare_Data_v1[[#This Row],[Discharge Date]]-_3___Healthcare_Data_v1[[#This Row],[Date of Admission]]</f>
        <v>2</v>
      </c>
      <c r="Q7291" s="1">
        <f>IFERROR(_3___Healthcare_Data_v1[[#This Row],[ Billing Amount ]]/_3___Healthcare_Data_v1[[#This Row],[Days in Hospital]],0)</f>
        <v>19979.025125</v>
      </c>
      <c r="R7291" s="1" t="str">
        <f>IF(_3___Healthcare_Data_v1[[#This Row],[Age]]&gt;60,"Senior",IF(_3___Healthcare_Data_v1[[#This Row],[Age]]&gt;35,"Middle","Young"))</f>
        <v>Senior</v>
      </c>
    </row>
    <row r="7292" spans="1:18" x14ac:dyDescent="0.3">
      <c r="A7292" s="1" t="s">
        <v>19873</v>
      </c>
      <c r="B7292" s="1" t="s">
        <v>26634</v>
      </c>
      <c r="C7292" s="1" t="s">
        <v>16</v>
      </c>
      <c r="D7292" s="1" t="s">
        <v>27</v>
      </c>
      <c r="E7292" s="1" t="s">
        <v>28</v>
      </c>
      <c r="F7292" s="2">
        <v>43736</v>
      </c>
      <c r="G7292" s="1" t="s">
        <v>19874</v>
      </c>
      <c r="H7292" s="1" t="s">
        <v>19875</v>
      </c>
      <c r="I7292" s="1" t="s">
        <v>21</v>
      </c>
      <c r="J7292" s="3" t="s">
        <v>33958</v>
      </c>
      <c r="K7292">
        <v>201</v>
      </c>
      <c r="L7292" s="1" t="s">
        <v>38</v>
      </c>
      <c r="M7292" s="2">
        <v>43755</v>
      </c>
      <c r="N7292" s="1" t="s">
        <v>31</v>
      </c>
      <c r="O7292" s="1" t="s">
        <v>24</v>
      </c>
      <c r="P7292" s="1">
        <f>_3___Healthcare_Data_v1[[#This Row],[Discharge Date]]-_3___Healthcare_Data_v1[[#This Row],[Date of Admission]]</f>
        <v>19</v>
      </c>
      <c r="Q7292" s="1">
        <f>IFERROR(_3___Healthcare_Data_v1[[#This Row],[ Billing Amount ]]/_3___Healthcare_Data_v1[[#This Row],[Days in Hospital]],0)</f>
        <v>1865.67356</v>
      </c>
      <c r="R7292" s="1" t="str">
        <f>IF(_3___Healthcare_Data_v1[[#This Row],[Age]]&gt;60,"Senior",IF(_3___Healthcare_Data_v1[[#This Row],[Age]]&gt;35,"Middle","Young"))</f>
        <v>Senior</v>
      </c>
    </row>
    <row r="7293" spans="1:18" x14ac:dyDescent="0.3">
      <c r="A7293" s="1" t="s">
        <v>19876</v>
      </c>
      <c r="B7293" s="1" t="s">
        <v>26725</v>
      </c>
      <c r="C7293" s="1" t="s">
        <v>16</v>
      </c>
      <c r="D7293" s="1" t="s">
        <v>229</v>
      </c>
      <c r="E7293" s="1" t="s">
        <v>35</v>
      </c>
      <c r="F7293" s="2">
        <v>44087</v>
      </c>
      <c r="G7293" s="1" t="s">
        <v>19877</v>
      </c>
      <c r="H7293" s="1" t="s">
        <v>7923</v>
      </c>
      <c r="I7293" s="1" t="s">
        <v>60</v>
      </c>
      <c r="J7293" s="3" t="s">
        <v>33959</v>
      </c>
      <c r="K7293">
        <v>405</v>
      </c>
      <c r="L7293" s="1" t="s">
        <v>22</v>
      </c>
      <c r="M7293" s="2">
        <v>44092</v>
      </c>
      <c r="N7293" s="1" t="s">
        <v>84</v>
      </c>
      <c r="O7293" s="1" t="s">
        <v>44</v>
      </c>
      <c r="P7293" s="1">
        <f>_3___Healthcare_Data_v1[[#This Row],[Discharge Date]]-_3___Healthcare_Data_v1[[#This Row],[Date of Admission]]</f>
        <v>5</v>
      </c>
      <c r="Q7293" s="1">
        <f>IFERROR(_3___Healthcare_Data_v1[[#This Row],[ Billing Amount ]]/_3___Healthcare_Data_v1[[#This Row],[Days in Hospital]],0)</f>
        <v>760.54079739999997</v>
      </c>
      <c r="R7293" s="1" t="str">
        <f>IF(_3___Healthcare_Data_v1[[#This Row],[Age]]&gt;60,"Senior",IF(_3___Healthcare_Data_v1[[#This Row],[Age]]&gt;35,"Middle","Young"))</f>
        <v>Senior</v>
      </c>
    </row>
    <row r="7294" spans="1:18" x14ac:dyDescent="0.3">
      <c r="A7294" s="1" t="s">
        <v>19878</v>
      </c>
      <c r="B7294" s="1" t="s">
        <v>26714</v>
      </c>
      <c r="C7294" s="1" t="s">
        <v>26</v>
      </c>
      <c r="D7294" s="1" t="s">
        <v>229</v>
      </c>
      <c r="E7294" s="1" t="s">
        <v>69</v>
      </c>
      <c r="F7294" s="2">
        <v>43442</v>
      </c>
      <c r="G7294" s="1" t="s">
        <v>19879</v>
      </c>
      <c r="H7294" s="1" t="s">
        <v>3180</v>
      </c>
      <c r="I7294" s="1" t="s">
        <v>26607</v>
      </c>
      <c r="J7294" s="3" t="s">
        <v>33960</v>
      </c>
      <c r="K7294">
        <v>210</v>
      </c>
      <c r="L7294" s="1" t="s">
        <v>22</v>
      </c>
      <c r="M7294" s="2">
        <v>43444</v>
      </c>
      <c r="N7294" s="1" t="s">
        <v>48</v>
      </c>
      <c r="O7294" s="1" t="s">
        <v>32</v>
      </c>
      <c r="P7294" s="1">
        <f>_3___Healthcare_Data_v1[[#This Row],[Discharge Date]]-_3___Healthcare_Data_v1[[#This Row],[Date of Admission]]</f>
        <v>2</v>
      </c>
      <c r="Q7294" s="1">
        <f>IFERROR(_3___Healthcare_Data_v1[[#This Row],[ Billing Amount ]]/_3___Healthcare_Data_v1[[#This Row],[Days in Hospital]],0)</f>
        <v>32410.229615</v>
      </c>
      <c r="R7294" s="1" t="str">
        <f>IF(_3___Healthcare_Data_v1[[#This Row],[Age]]&gt;60,"Senior",IF(_3___Healthcare_Data_v1[[#This Row],[Age]]&gt;35,"Middle","Young"))</f>
        <v>Senior</v>
      </c>
    </row>
    <row r="7295" spans="1:18" x14ac:dyDescent="0.3">
      <c r="A7295" s="1" t="s">
        <v>19880</v>
      </c>
      <c r="B7295" s="1" t="s">
        <v>26967</v>
      </c>
      <c r="C7295" s="1" t="s">
        <v>26</v>
      </c>
      <c r="D7295" s="1" t="s">
        <v>114</v>
      </c>
      <c r="E7295" s="1" t="s">
        <v>26620</v>
      </c>
      <c r="F7295" s="2">
        <v>45076</v>
      </c>
      <c r="G7295" s="1" t="s">
        <v>19881</v>
      </c>
      <c r="H7295" s="1" t="s">
        <v>6960</v>
      </c>
      <c r="I7295" s="1" t="s">
        <v>21</v>
      </c>
      <c r="J7295" s="3" t="s">
        <v>33961</v>
      </c>
      <c r="K7295">
        <v>443</v>
      </c>
      <c r="L7295" s="1" t="s">
        <v>38</v>
      </c>
      <c r="M7295" s="2">
        <v>45093</v>
      </c>
      <c r="N7295" s="1" t="s">
        <v>43</v>
      </c>
      <c r="O7295" s="1" t="s">
        <v>32</v>
      </c>
      <c r="P7295" s="1">
        <f>_3___Healthcare_Data_v1[[#This Row],[Discharge Date]]-_3___Healthcare_Data_v1[[#This Row],[Date of Admission]]</f>
        <v>17</v>
      </c>
      <c r="Q7295" s="1">
        <f>IFERROR(_3___Healthcare_Data_v1[[#This Row],[ Billing Amount ]]/_3___Healthcare_Data_v1[[#This Row],[Days in Hospital]],0)</f>
        <v>712.76759352941178</v>
      </c>
      <c r="R7295" s="1" t="str">
        <f>IF(_3___Healthcare_Data_v1[[#This Row],[Age]]&gt;60,"Senior",IF(_3___Healthcare_Data_v1[[#This Row],[Age]]&gt;35,"Middle","Young"))</f>
        <v>Senior</v>
      </c>
    </row>
    <row r="7296" spans="1:18" x14ac:dyDescent="0.3">
      <c r="A7296" s="1" t="s">
        <v>325</v>
      </c>
      <c r="B7296" s="1" t="s">
        <v>26798</v>
      </c>
      <c r="C7296" s="1" t="s">
        <v>16</v>
      </c>
      <c r="D7296" s="1" t="s">
        <v>229</v>
      </c>
      <c r="E7296" s="1" t="s">
        <v>18</v>
      </c>
      <c r="F7296" s="2">
        <v>44438</v>
      </c>
      <c r="G7296" s="1" t="s">
        <v>19882</v>
      </c>
      <c r="H7296" s="1" t="s">
        <v>19883</v>
      </c>
      <c r="I7296" s="1" t="s">
        <v>56</v>
      </c>
      <c r="J7296" s="3" t="s">
        <v>33962</v>
      </c>
      <c r="K7296">
        <v>289</v>
      </c>
      <c r="L7296" s="1" t="s">
        <v>38</v>
      </c>
      <c r="M7296" s="2">
        <v>44441</v>
      </c>
      <c r="N7296" s="1" t="s">
        <v>31</v>
      </c>
      <c r="O7296" s="1" t="s">
        <v>44</v>
      </c>
      <c r="P7296" s="1">
        <f>_3___Healthcare_Data_v1[[#This Row],[Discharge Date]]-_3___Healthcare_Data_v1[[#This Row],[Date of Admission]]</f>
        <v>3</v>
      </c>
      <c r="Q7296" s="1">
        <f>IFERROR(_3___Healthcare_Data_v1[[#This Row],[ Billing Amount ]]/_3___Healthcare_Data_v1[[#This Row],[Days in Hospital]],0)</f>
        <v>10505.223013333334</v>
      </c>
      <c r="R7296" s="1" t="str">
        <f>IF(_3___Healthcare_Data_v1[[#This Row],[Age]]&gt;60,"Senior",IF(_3___Healthcare_Data_v1[[#This Row],[Age]]&gt;35,"Middle","Young"))</f>
        <v>Senior</v>
      </c>
    </row>
    <row r="7297" spans="1:18" x14ac:dyDescent="0.3">
      <c r="A7297" s="1" t="s">
        <v>19884</v>
      </c>
      <c r="B7297" s="1" t="s">
        <v>26866</v>
      </c>
      <c r="C7297" s="1" t="s">
        <v>26</v>
      </c>
      <c r="D7297" s="1" t="s">
        <v>89</v>
      </c>
      <c r="E7297" s="1" t="s">
        <v>69</v>
      </c>
      <c r="F7297" s="2">
        <v>44787</v>
      </c>
      <c r="G7297" s="1" t="s">
        <v>19885</v>
      </c>
      <c r="H7297" s="1" t="s">
        <v>19886</v>
      </c>
      <c r="I7297" s="1" t="s">
        <v>60</v>
      </c>
      <c r="J7297" s="3" t="s">
        <v>33963</v>
      </c>
      <c r="K7297">
        <v>170</v>
      </c>
      <c r="L7297" s="1" t="s">
        <v>38</v>
      </c>
      <c r="M7297" s="2">
        <v>44792</v>
      </c>
      <c r="N7297" s="1" t="s">
        <v>31</v>
      </c>
      <c r="O7297" s="1" t="s">
        <v>44</v>
      </c>
      <c r="P7297" s="1">
        <f>_3___Healthcare_Data_v1[[#This Row],[Discharge Date]]-_3___Healthcare_Data_v1[[#This Row],[Date of Admission]]</f>
        <v>5</v>
      </c>
      <c r="Q7297" s="1">
        <f>IFERROR(_3___Healthcare_Data_v1[[#This Row],[ Billing Amount ]]/_3___Healthcare_Data_v1[[#This Row],[Days in Hospital]],0)</f>
        <v>5031.4536419999995</v>
      </c>
      <c r="R7297" s="1" t="str">
        <f>IF(_3___Healthcare_Data_v1[[#This Row],[Age]]&gt;60,"Senior",IF(_3___Healthcare_Data_v1[[#This Row],[Age]]&gt;35,"Middle","Young"))</f>
        <v>Senior</v>
      </c>
    </row>
    <row r="7298" spans="1:18" x14ac:dyDescent="0.3">
      <c r="A7298" s="1" t="s">
        <v>19887</v>
      </c>
      <c r="B7298" s="1" t="s">
        <v>26614</v>
      </c>
      <c r="C7298" s="1" t="s">
        <v>16</v>
      </c>
      <c r="D7298" s="1" t="s">
        <v>34</v>
      </c>
      <c r="E7298" s="1" t="s">
        <v>35</v>
      </c>
      <c r="F7298" s="2">
        <v>44129</v>
      </c>
      <c r="G7298" s="1" t="s">
        <v>19888</v>
      </c>
      <c r="H7298" s="1" t="s">
        <v>19889</v>
      </c>
      <c r="I7298" s="1" t="s">
        <v>52</v>
      </c>
      <c r="J7298" s="3" t="s">
        <v>33964</v>
      </c>
      <c r="K7298">
        <v>216</v>
      </c>
      <c r="L7298" s="1" t="s">
        <v>42</v>
      </c>
      <c r="M7298" s="2">
        <v>44155</v>
      </c>
      <c r="N7298" s="1" t="s">
        <v>31</v>
      </c>
      <c r="O7298" s="1" t="s">
        <v>44</v>
      </c>
      <c r="P7298" s="1">
        <f>_3___Healthcare_Data_v1[[#This Row],[Discharge Date]]-_3___Healthcare_Data_v1[[#This Row],[Date of Admission]]</f>
        <v>26</v>
      </c>
      <c r="Q7298" s="1">
        <f>IFERROR(_3___Healthcare_Data_v1[[#This Row],[ Billing Amount ]]/_3___Healthcare_Data_v1[[#This Row],[Days in Hospital]],0)</f>
        <v>464.86145846153846</v>
      </c>
      <c r="R7298" s="1" t="str">
        <f>IF(_3___Healthcare_Data_v1[[#This Row],[Age]]&gt;60,"Senior",IF(_3___Healthcare_Data_v1[[#This Row],[Age]]&gt;35,"Middle","Young"))</f>
        <v>Senior</v>
      </c>
    </row>
    <row r="7299" spans="1:18" x14ac:dyDescent="0.3">
      <c r="A7299" s="1" t="s">
        <v>6766</v>
      </c>
      <c r="B7299" s="1" t="s">
        <v>26700</v>
      </c>
      <c r="C7299" s="1" t="s">
        <v>16</v>
      </c>
      <c r="D7299" s="1" t="s">
        <v>62</v>
      </c>
      <c r="E7299" s="1" t="s">
        <v>35</v>
      </c>
      <c r="F7299" s="2">
        <v>44001</v>
      </c>
      <c r="G7299" s="1" t="s">
        <v>19890</v>
      </c>
      <c r="H7299" s="1" t="s">
        <v>19891</v>
      </c>
      <c r="I7299" s="1" t="s">
        <v>26607</v>
      </c>
      <c r="J7299" s="3" t="s">
        <v>33965</v>
      </c>
      <c r="K7299">
        <v>270</v>
      </c>
      <c r="L7299" s="1" t="s">
        <v>22</v>
      </c>
      <c r="M7299" s="2">
        <v>44011</v>
      </c>
      <c r="N7299" s="1" t="s">
        <v>84</v>
      </c>
      <c r="O7299" s="1" t="s">
        <v>24</v>
      </c>
      <c r="P7299" s="1">
        <f>_3___Healthcare_Data_v1[[#This Row],[Discharge Date]]-_3___Healthcare_Data_v1[[#This Row],[Date of Admission]]</f>
        <v>10</v>
      </c>
      <c r="Q7299" s="1">
        <f>IFERROR(_3___Healthcare_Data_v1[[#This Row],[ Billing Amount ]]/_3___Healthcare_Data_v1[[#This Row],[Days in Hospital]],0)</f>
        <v>2165.390144</v>
      </c>
      <c r="R7299" s="1" t="str">
        <f>IF(_3___Healthcare_Data_v1[[#This Row],[Age]]&gt;60,"Senior",IF(_3___Healthcare_Data_v1[[#This Row],[Age]]&gt;35,"Middle","Young"))</f>
        <v>Senior</v>
      </c>
    </row>
    <row r="7300" spans="1:18" x14ac:dyDescent="0.3">
      <c r="A7300" s="1" t="s">
        <v>8177</v>
      </c>
      <c r="B7300" s="1" t="s">
        <v>26745</v>
      </c>
      <c r="C7300" s="1" t="s">
        <v>16</v>
      </c>
      <c r="D7300" s="1" t="s">
        <v>114</v>
      </c>
      <c r="E7300" s="1" t="s">
        <v>18</v>
      </c>
      <c r="F7300" s="2">
        <v>43977</v>
      </c>
      <c r="G7300" s="1" t="s">
        <v>9963</v>
      </c>
      <c r="H7300" s="1" t="s">
        <v>19892</v>
      </c>
      <c r="I7300" s="1" t="s">
        <v>21</v>
      </c>
      <c r="J7300" s="3" t="s">
        <v>33966</v>
      </c>
      <c r="K7300">
        <v>138</v>
      </c>
      <c r="L7300" s="1" t="s">
        <v>42</v>
      </c>
      <c r="M7300" s="2">
        <v>43989</v>
      </c>
      <c r="N7300" s="1" t="s">
        <v>48</v>
      </c>
      <c r="O7300" s="1" t="s">
        <v>44</v>
      </c>
      <c r="P7300" s="1">
        <f>_3___Healthcare_Data_v1[[#This Row],[Discharge Date]]-_3___Healthcare_Data_v1[[#This Row],[Date of Admission]]</f>
        <v>12</v>
      </c>
      <c r="Q7300" s="1">
        <f>IFERROR(_3___Healthcare_Data_v1[[#This Row],[ Billing Amount ]]/_3___Healthcare_Data_v1[[#This Row],[Days in Hospital]],0)</f>
        <v>2521.2627816666668</v>
      </c>
      <c r="R7300" s="1" t="str">
        <f>IF(_3___Healthcare_Data_v1[[#This Row],[Age]]&gt;60,"Senior",IF(_3___Healthcare_Data_v1[[#This Row],[Age]]&gt;35,"Middle","Young"))</f>
        <v>Senior</v>
      </c>
    </row>
    <row r="7301" spans="1:18" x14ac:dyDescent="0.3">
      <c r="A7301" s="1" t="s">
        <v>19893</v>
      </c>
      <c r="B7301" s="1" t="s">
        <v>26737</v>
      </c>
      <c r="C7301" s="1" t="s">
        <v>16</v>
      </c>
      <c r="D7301" s="1" t="s">
        <v>34</v>
      </c>
      <c r="E7301" s="1" t="s">
        <v>28</v>
      </c>
      <c r="F7301" s="2">
        <v>44227</v>
      </c>
      <c r="G7301" s="1" t="s">
        <v>1763</v>
      </c>
      <c r="H7301" s="1" t="s">
        <v>16487</v>
      </c>
      <c r="I7301" s="1" t="s">
        <v>60</v>
      </c>
      <c r="J7301" s="3" t="s">
        <v>33967</v>
      </c>
      <c r="K7301">
        <v>196</v>
      </c>
      <c r="L7301" s="1" t="s">
        <v>42</v>
      </c>
      <c r="M7301" s="2">
        <v>44253</v>
      </c>
      <c r="N7301" s="1" t="s">
        <v>23</v>
      </c>
      <c r="O7301" s="1" t="s">
        <v>44</v>
      </c>
      <c r="P7301" s="1">
        <f>_3___Healthcare_Data_v1[[#This Row],[Discharge Date]]-_3___Healthcare_Data_v1[[#This Row],[Date of Admission]]</f>
        <v>26</v>
      </c>
      <c r="Q7301" s="1">
        <f>IFERROR(_3___Healthcare_Data_v1[[#This Row],[ Billing Amount ]]/_3___Healthcare_Data_v1[[#This Row],[Days in Hospital]],0)</f>
        <v>526.57178923076924</v>
      </c>
      <c r="R7301" s="1" t="str">
        <f>IF(_3___Healthcare_Data_v1[[#This Row],[Age]]&gt;60,"Senior",IF(_3___Healthcare_Data_v1[[#This Row],[Age]]&gt;35,"Middle","Young"))</f>
        <v>Senior</v>
      </c>
    </row>
    <row r="7302" spans="1:18" x14ac:dyDescent="0.3">
      <c r="A7302" s="1" t="s">
        <v>19894</v>
      </c>
      <c r="B7302" s="1" t="s">
        <v>26725</v>
      </c>
      <c r="C7302" s="1" t="s">
        <v>16</v>
      </c>
      <c r="D7302" s="1" t="s">
        <v>49</v>
      </c>
      <c r="E7302" s="1" t="s">
        <v>28</v>
      </c>
      <c r="F7302" s="2">
        <v>44311</v>
      </c>
      <c r="G7302" s="1" t="s">
        <v>19895</v>
      </c>
      <c r="H7302" s="1" t="s">
        <v>19896</v>
      </c>
      <c r="I7302" s="1" t="s">
        <v>56</v>
      </c>
      <c r="J7302" s="3" t="s">
        <v>33968</v>
      </c>
      <c r="K7302">
        <v>350</v>
      </c>
      <c r="L7302" s="1" t="s">
        <v>22</v>
      </c>
      <c r="M7302" s="2">
        <v>44313</v>
      </c>
      <c r="N7302" s="1" t="s">
        <v>48</v>
      </c>
      <c r="O7302" s="1" t="s">
        <v>24</v>
      </c>
      <c r="P7302" s="1">
        <f>_3___Healthcare_Data_v1[[#This Row],[Discharge Date]]-_3___Healthcare_Data_v1[[#This Row],[Date of Admission]]</f>
        <v>2</v>
      </c>
      <c r="Q7302" s="1">
        <f>IFERROR(_3___Healthcare_Data_v1[[#This Row],[ Billing Amount ]]/_3___Healthcare_Data_v1[[#This Row],[Days in Hospital]],0)</f>
        <v>18932.84404</v>
      </c>
      <c r="R7302" s="1" t="str">
        <f>IF(_3___Healthcare_Data_v1[[#This Row],[Age]]&gt;60,"Senior",IF(_3___Healthcare_Data_v1[[#This Row],[Age]]&gt;35,"Middle","Young"))</f>
        <v>Senior</v>
      </c>
    </row>
    <row r="7303" spans="1:18" x14ac:dyDescent="0.3">
      <c r="A7303" s="1" t="s">
        <v>19897</v>
      </c>
      <c r="B7303" s="1" t="s">
        <v>26776</v>
      </c>
      <c r="C7303" s="1" t="s">
        <v>16</v>
      </c>
      <c r="D7303" s="1" t="s">
        <v>49</v>
      </c>
      <c r="E7303" s="1" t="s">
        <v>18</v>
      </c>
      <c r="F7303" s="2">
        <v>44131</v>
      </c>
      <c r="G7303" s="1" t="s">
        <v>12454</v>
      </c>
      <c r="H7303" s="1" t="s">
        <v>74</v>
      </c>
      <c r="I7303" s="1" t="s">
        <v>60</v>
      </c>
      <c r="J7303" s="3" t="s">
        <v>33969</v>
      </c>
      <c r="K7303">
        <v>250</v>
      </c>
      <c r="L7303" s="1" t="s">
        <v>42</v>
      </c>
      <c r="M7303" s="2">
        <v>44139</v>
      </c>
      <c r="N7303" s="1" t="s">
        <v>84</v>
      </c>
      <c r="O7303" s="1" t="s">
        <v>44</v>
      </c>
      <c r="P7303" s="1">
        <f>_3___Healthcare_Data_v1[[#This Row],[Discharge Date]]-_3___Healthcare_Data_v1[[#This Row],[Date of Admission]]</f>
        <v>8</v>
      </c>
      <c r="Q7303" s="1">
        <f>IFERROR(_3___Healthcare_Data_v1[[#This Row],[ Billing Amount ]]/_3___Healthcare_Data_v1[[#This Row],[Days in Hospital]],0)</f>
        <v>7219.8328012499996</v>
      </c>
      <c r="R7303" s="1" t="str">
        <f>IF(_3___Healthcare_Data_v1[[#This Row],[Age]]&gt;60,"Senior",IF(_3___Healthcare_Data_v1[[#This Row],[Age]]&gt;35,"Middle","Young"))</f>
        <v>Senior</v>
      </c>
    </row>
    <row r="7304" spans="1:18" x14ac:dyDescent="0.3">
      <c r="A7304" s="1" t="s">
        <v>19898</v>
      </c>
      <c r="B7304" s="1" t="s">
        <v>26776</v>
      </c>
      <c r="C7304" s="1" t="s">
        <v>26</v>
      </c>
      <c r="D7304" s="1" t="s">
        <v>27</v>
      </c>
      <c r="E7304" s="1" t="s">
        <v>26615</v>
      </c>
      <c r="F7304" s="2">
        <v>45145</v>
      </c>
      <c r="G7304" s="1" t="s">
        <v>19899</v>
      </c>
      <c r="H7304" s="1" t="s">
        <v>19900</v>
      </c>
      <c r="I7304" s="1" t="s">
        <v>52</v>
      </c>
      <c r="J7304" s="3" t="s">
        <v>33970</v>
      </c>
      <c r="K7304">
        <v>489</v>
      </c>
      <c r="L7304" s="1" t="s">
        <v>22</v>
      </c>
      <c r="M7304" s="2">
        <v>45147</v>
      </c>
      <c r="N7304" s="1" t="s">
        <v>43</v>
      </c>
      <c r="O7304" s="1" t="s">
        <v>24</v>
      </c>
      <c r="P7304" s="1">
        <f>_3___Healthcare_Data_v1[[#This Row],[Discharge Date]]-_3___Healthcare_Data_v1[[#This Row],[Date of Admission]]</f>
        <v>2</v>
      </c>
      <c r="Q7304" s="1">
        <f>IFERROR(_3___Healthcare_Data_v1[[#This Row],[ Billing Amount ]]/_3___Healthcare_Data_v1[[#This Row],[Days in Hospital]],0)</f>
        <v>7044.798855</v>
      </c>
      <c r="R7304" s="1" t="str">
        <f>IF(_3___Healthcare_Data_v1[[#This Row],[Age]]&gt;60,"Senior",IF(_3___Healthcare_Data_v1[[#This Row],[Age]]&gt;35,"Middle","Young"))</f>
        <v>Senior</v>
      </c>
    </row>
    <row r="7305" spans="1:18" x14ac:dyDescent="0.3">
      <c r="A7305" s="1" t="s">
        <v>19901</v>
      </c>
      <c r="B7305" s="1" t="s">
        <v>26689</v>
      </c>
      <c r="C7305" s="1" t="s">
        <v>16</v>
      </c>
      <c r="D7305" s="1" t="s">
        <v>114</v>
      </c>
      <c r="E7305" s="1" t="s">
        <v>26615</v>
      </c>
      <c r="F7305" s="2">
        <v>44564</v>
      </c>
      <c r="G7305" s="1" t="s">
        <v>19902</v>
      </c>
      <c r="H7305" s="1" t="s">
        <v>19903</v>
      </c>
      <c r="I7305" s="1" t="s">
        <v>26607</v>
      </c>
      <c r="J7305" s="3" t="s">
        <v>27276</v>
      </c>
      <c r="K7305">
        <v>124</v>
      </c>
      <c r="L7305" s="1" t="s">
        <v>22</v>
      </c>
      <c r="M7305" s="2">
        <v>44585</v>
      </c>
      <c r="N7305" s="1" t="s">
        <v>23</v>
      </c>
      <c r="O7305" s="1" t="s">
        <v>32</v>
      </c>
      <c r="P7305" s="1">
        <f>_3___Healthcare_Data_v1[[#This Row],[Discharge Date]]-_3___Healthcare_Data_v1[[#This Row],[Date of Admission]]</f>
        <v>21</v>
      </c>
      <c r="Q7305" s="1">
        <f>IFERROR(_3___Healthcare_Data_v1[[#This Row],[ Billing Amount ]]/_3___Healthcare_Data_v1[[#This Row],[Days in Hospital]],0)</f>
        <v>0</v>
      </c>
      <c r="R7305" s="1" t="str">
        <f>IF(_3___Healthcare_Data_v1[[#This Row],[Age]]&gt;60,"Senior",IF(_3___Healthcare_Data_v1[[#This Row],[Age]]&gt;35,"Middle","Young"))</f>
        <v>Senior</v>
      </c>
    </row>
    <row r="7306" spans="1:18" x14ac:dyDescent="0.3">
      <c r="A7306" s="1" t="s">
        <v>19904</v>
      </c>
      <c r="B7306" s="1" t="s">
        <v>26779</v>
      </c>
      <c r="C7306" s="1" t="s">
        <v>16</v>
      </c>
      <c r="D7306" s="1" t="s">
        <v>49</v>
      </c>
      <c r="E7306" s="1" t="s">
        <v>26615</v>
      </c>
      <c r="F7306" s="2">
        <v>44307</v>
      </c>
      <c r="G7306" s="1" t="s">
        <v>19905</v>
      </c>
      <c r="H7306" s="1" t="s">
        <v>19906</v>
      </c>
      <c r="I7306" s="1" t="s">
        <v>52</v>
      </c>
      <c r="J7306" s="3" t="s">
        <v>33971</v>
      </c>
      <c r="K7306">
        <v>120</v>
      </c>
      <c r="L7306" s="1" t="s">
        <v>22</v>
      </c>
      <c r="M7306" s="2">
        <v>44313</v>
      </c>
      <c r="N7306" s="1" t="s">
        <v>31</v>
      </c>
      <c r="O7306" s="1" t="s">
        <v>44</v>
      </c>
      <c r="P7306" s="1">
        <f>_3___Healthcare_Data_v1[[#This Row],[Discharge Date]]-_3___Healthcare_Data_v1[[#This Row],[Date of Admission]]</f>
        <v>6</v>
      </c>
      <c r="Q7306" s="1">
        <f>IFERROR(_3___Healthcare_Data_v1[[#This Row],[ Billing Amount ]]/_3___Healthcare_Data_v1[[#This Row],[Days in Hospital]],0)</f>
        <v>2764.8674300000002</v>
      </c>
      <c r="R7306" s="1" t="str">
        <f>IF(_3___Healthcare_Data_v1[[#This Row],[Age]]&gt;60,"Senior",IF(_3___Healthcare_Data_v1[[#This Row],[Age]]&gt;35,"Middle","Young"))</f>
        <v>Senior</v>
      </c>
    </row>
    <row r="7307" spans="1:18" x14ac:dyDescent="0.3">
      <c r="A7307" s="1" t="s">
        <v>110</v>
      </c>
      <c r="B7307" s="1" t="s">
        <v>26737</v>
      </c>
      <c r="C7307" s="1" t="s">
        <v>16</v>
      </c>
      <c r="D7307" s="1" t="s">
        <v>229</v>
      </c>
      <c r="E7307" s="1" t="s">
        <v>26615</v>
      </c>
      <c r="F7307" s="2">
        <v>43524</v>
      </c>
      <c r="G7307" s="1" t="s">
        <v>19907</v>
      </c>
      <c r="H7307" s="1" t="s">
        <v>19908</v>
      </c>
      <c r="I7307" s="1" t="s">
        <v>56</v>
      </c>
      <c r="J7307" s="3" t="s">
        <v>33972</v>
      </c>
      <c r="K7307">
        <v>315</v>
      </c>
      <c r="L7307" s="1" t="s">
        <v>22</v>
      </c>
      <c r="M7307" s="2">
        <v>43545</v>
      </c>
      <c r="N7307" s="1" t="s">
        <v>84</v>
      </c>
      <c r="O7307" s="1" t="s">
        <v>44</v>
      </c>
      <c r="P7307" s="1">
        <f>_3___Healthcare_Data_v1[[#This Row],[Discharge Date]]-_3___Healthcare_Data_v1[[#This Row],[Date of Admission]]</f>
        <v>21</v>
      </c>
      <c r="Q7307" s="1">
        <f>IFERROR(_3___Healthcare_Data_v1[[#This Row],[ Billing Amount ]]/_3___Healthcare_Data_v1[[#This Row],[Days in Hospital]],0)</f>
        <v>1448.1072166666668</v>
      </c>
      <c r="R7307" s="1" t="str">
        <f>IF(_3___Healthcare_Data_v1[[#This Row],[Age]]&gt;60,"Senior",IF(_3___Healthcare_Data_v1[[#This Row],[Age]]&gt;35,"Middle","Young"))</f>
        <v>Senior</v>
      </c>
    </row>
    <row r="7308" spans="1:18" x14ac:dyDescent="0.3">
      <c r="A7308" s="1" t="s">
        <v>19909</v>
      </c>
      <c r="B7308" s="1" t="s">
        <v>26634</v>
      </c>
      <c r="C7308" s="1" t="s">
        <v>26</v>
      </c>
      <c r="D7308" s="1" t="s">
        <v>114</v>
      </c>
      <c r="E7308" s="1" t="s">
        <v>18</v>
      </c>
      <c r="F7308" s="2">
        <v>44142</v>
      </c>
      <c r="G7308" s="1" t="s">
        <v>19910</v>
      </c>
      <c r="H7308" s="1" t="s">
        <v>13585</v>
      </c>
      <c r="I7308" s="1" t="s">
        <v>60</v>
      </c>
      <c r="J7308" s="3" t="s">
        <v>33973</v>
      </c>
      <c r="K7308">
        <v>239</v>
      </c>
      <c r="L7308" s="1" t="s">
        <v>22</v>
      </c>
      <c r="M7308" s="2">
        <v>44148</v>
      </c>
      <c r="N7308" s="1" t="s">
        <v>84</v>
      </c>
      <c r="O7308" s="1" t="s">
        <v>44</v>
      </c>
      <c r="P7308" s="1">
        <f>_3___Healthcare_Data_v1[[#This Row],[Discharge Date]]-_3___Healthcare_Data_v1[[#This Row],[Date of Admission]]</f>
        <v>6</v>
      </c>
      <c r="Q7308" s="1">
        <f>IFERROR(_3___Healthcare_Data_v1[[#This Row],[ Billing Amount ]]/_3___Healthcare_Data_v1[[#This Row],[Days in Hospital]],0)</f>
        <v>2279.028585</v>
      </c>
      <c r="R7308" s="1" t="str">
        <f>IF(_3___Healthcare_Data_v1[[#This Row],[Age]]&gt;60,"Senior",IF(_3___Healthcare_Data_v1[[#This Row],[Age]]&gt;35,"Middle","Young"))</f>
        <v>Senior</v>
      </c>
    </row>
    <row r="7309" spans="1:18" x14ac:dyDescent="0.3">
      <c r="A7309" s="1" t="s">
        <v>19911</v>
      </c>
      <c r="B7309" s="1" t="s">
        <v>26632</v>
      </c>
      <c r="C7309" s="1" t="s">
        <v>16</v>
      </c>
      <c r="D7309" s="1" t="s">
        <v>89</v>
      </c>
      <c r="E7309" s="1" t="s">
        <v>18</v>
      </c>
      <c r="F7309" s="2">
        <v>44227</v>
      </c>
      <c r="G7309" s="1" t="s">
        <v>19912</v>
      </c>
      <c r="H7309" s="1" t="s">
        <v>19913</v>
      </c>
      <c r="I7309" s="1" t="s">
        <v>56</v>
      </c>
      <c r="J7309" s="3" t="s">
        <v>33974</v>
      </c>
      <c r="K7309">
        <v>245</v>
      </c>
      <c r="L7309" s="1" t="s">
        <v>38</v>
      </c>
      <c r="M7309" s="2">
        <v>44228</v>
      </c>
      <c r="N7309" s="1" t="s">
        <v>48</v>
      </c>
      <c r="O7309" s="1" t="s">
        <v>32</v>
      </c>
      <c r="P7309" s="1">
        <f>_3___Healthcare_Data_v1[[#This Row],[Discharge Date]]-_3___Healthcare_Data_v1[[#This Row],[Date of Admission]]</f>
        <v>1</v>
      </c>
      <c r="Q7309" s="1">
        <f>IFERROR(_3___Healthcare_Data_v1[[#This Row],[ Billing Amount ]]/_3___Healthcare_Data_v1[[#This Row],[Days in Hospital]],0)</f>
        <v>1492.8007459999999</v>
      </c>
      <c r="R7309" s="1" t="str">
        <f>IF(_3___Healthcare_Data_v1[[#This Row],[Age]]&gt;60,"Senior",IF(_3___Healthcare_Data_v1[[#This Row],[Age]]&gt;35,"Middle","Young"))</f>
        <v>Senior</v>
      </c>
    </row>
    <row r="7310" spans="1:18" x14ac:dyDescent="0.3">
      <c r="A7310" s="1" t="s">
        <v>19914</v>
      </c>
      <c r="B7310" s="1" t="s">
        <v>26606</v>
      </c>
      <c r="C7310" s="1" t="s">
        <v>16</v>
      </c>
      <c r="D7310" s="1" t="s">
        <v>17</v>
      </c>
      <c r="E7310" s="1" t="s">
        <v>26620</v>
      </c>
      <c r="F7310" s="2">
        <v>44673</v>
      </c>
      <c r="G7310" s="1" t="s">
        <v>19915</v>
      </c>
      <c r="H7310" s="1" t="s">
        <v>19916</v>
      </c>
      <c r="I7310" s="1" t="s">
        <v>52</v>
      </c>
      <c r="J7310" s="3" t="s">
        <v>33975</v>
      </c>
      <c r="K7310">
        <v>210</v>
      </c>
      <c r="L7310" s="1" t="s">
        <v>38</v>
      </c>
      <c r="M7310" s="2">
        <v>44695</v>
      </c>
      <c r="N7310" s="1" t="s">
        <v>23</v>
      </c>
      <c r="O7310" s="1" t="s">
        <v>24</v>
      </c>
      <c r="P7310" s="1">
        <f>_3___Healthcare_Data_v1[[#This Row],[Discharge Date]]-_3___Healthcare_Data_v1[[#This Row],[Date of Admission]]</f>
        <v>22</v>
      </c>
      <c r="Q7310" s="1">
        <f>IFERROR(_3___Healthcare_Data_v1[[#This Row],[ Billing Amount ]]/_3___Healthcare_Data_v1[[#This Row],[Days in Hospital]],0)</f>
        <v>735.59431909090915</v>
      </c>
      <c r="R7310" s="1" t="str">
        <f>IF(_3___Healthcare_Data_v1[[#This Row],[Age]]&gt;60,"Senior",IF(_3___Healthcare_Data_v1[[#This Row],[Age]]&gt;35,"Middle","Young"))</f>
        <v>Senior</v>
      </c>
    </row>
    <row r="7311" spans="1:18" x14ac:dyDescent="0.3">
      <c r="A7311" s="1" t="s">
        <v>19917</v>
      </c>
      <c r="B7311" s="1" t="s">
        <v>26614</v>
      </c>
      <c r="C7311" s="1" t="s">
        <v>26</v>
      </c>
      <c r="D7311" s="1" t="s">
        <v>34</v>
      </c>
      <c r="E7311" s="1" t="s">
        <v>69</v>
      </c>
      <c r="F7311" s="2">
        <v>43599</v>
      </c>
      <c r="G7311" s="1" t="s">
        <v>19918</v>
      </c>
      <c r="H7311" s="1" t="s">
        <v>15239</v>
      </c>
      <c r="I7311" s="1" t="s">
        <v>21</v>
      </c>
      <c r="J7311" s="3" t="s">
        <v>33976</v>
      </c>
      <c r="K7311">
        <v>251</v>
      </c>
      <c r="L7311" s="1" t="s">
        <v>38</v>
      </c>
      <c r="M7311" s="2">
        <v>43623</v>
      </c>
      <c r="N7311" s="1" t="s">
        <v>43</v>
      </c>
      <c r="O7311" s="1" t="s">
        <v>44</v>
      </c>
      <c r="P7311" s="1">
        <f>_3___Healthcare_Data_v1[[#This Row],[Discharge Date]]-_3___Healthcare_Data_v1[[#This Row],[Date of Admission]]</f>
        <v>24</v>
      </c>
      <c r="Q7311" s="1">
        <f>IFERROR(_3___Healthcare_Data_v1[[#This Row],[ Billing Amount ]]/_3___Healthcare_Data_v1[[#This Row],[Days in Hospital]],0)</f>
        <v>555.89355499999999</v>
      </c>
      <c r="R7311" s="1" t="str">
        <f>IF(_3___Healthcare_Data_v1[[#This Row],[Age]]&gt;60,"Senior",IF(_3___Healthcare_Data_v1[[#This Row],[Age]]&gt;35,"Middle","Young"))</f>
        <v>Senior</v>
      </c>
    </row>
    <row r="7312" spans="1:18" x14ac:dyDescent="0.3">
      <c r="A7312" s="1" t="s">
        <v>11673</v>
      </c>
      <c r="B7312" s="1" t="s">
        <v>26634</v>
      </c>
      <c r="C7312" s="1" t="s">
        <v>26</v>
      </c>
      <c r="D7312" s="1" t="s">
        <v>229</v>
      </c>
      <c r="E7312" s="1" t="s">
        <v>26615</v>
      </c>
      <c r="F7312" s="2">
        <v>44327</v>
      </c>
      <c r="G7312" s="1" t="s">
        <v>19919</v>
      </c>
      <c r="H7312" s="1" t="s">
        <v>2879</v>
      </c>
      <c r="I7312" s="1" t="s">
        <v>56</v>
      </c>
      <c r="J7312" s="3" t="s">
        <v>33977</v>
      </c>
      <c r="K7312">
        <v>127</v>
      </c>
      <c r="L7312" s="1" t="s">
        <v>42</v>
      </c>
      <c r="M7312" s="2">
        <v>44343</v>
      </c>
      <c r="N7312" s="1" t="s">
        <v>31</v>
      </c>
      <c r="O7312" s="1" t="s">
        <v>32</v>
      </c>
      <c r="P7312" s="1">
        <f>_3___Healthcare_Data_v1[[#This Row],[Discharge Date]]-_3___Healthcare_Data_v1[[#This Row],[Date of Admission]]</f>
        <v>16</v>
      </c>
      <c r="Q7312" s="1">
        <f>IFERROR(_3___Healthcare_Data_v1[[#This Row],[ Billing Amount ]]/_3___Healthcare_Data_v1[[#This Row],[Days in Hospital]],0)</f>
        <v>240.13351556250001</v>
      </c>
      <c r="R7312" s="1" t="str">
        <f>IF(_3___Healthcare_Data_v1[[#This Row],[Age]]&gt;60,"Senior",IF(_3___Healthcare_Data_v1[[#This Row],[Age]]&gt;35,"Middle","Young"))</f>
        <v>Senior</v>
      </c>
    </row>
    <row r="7313" spans="1:18" x14ac:dyDescent="0.3">
      <c r="A7313" s="1" t="s">
        <v>19920</v>
      </c>
      <c r="B7313" s="1" t="s">
        <v>26689</v>
      </c>
      <c r="C7313" s="1" t="s">
        <v>26</v>
      </c>
      <c r="D7313" s="1" t="s">
        <v>89</v>
      </c>
      <c r="E7313" s="1" t="s">
        <v>69</v>
      </c>
      <c r="F7313" s="2">
        <v>44120</v>
      </c>
      <c r="G7313" s="1" t="s">
        <v>19921</v>
      </c>
      <c r="H7313" s="1" t="s">
        <v>19922</v>
      </c>
      <c r="I7313" s="1" t="s">
        <v>26607</v>
      </c>
      <c r="J7313" s="3" t="s">
        <v>33978</v>
      </c>
      <c r="K7313">
        <v>403</v>
      </c>
      <c r="L7313" s="1" t="s">
        <v>42</v>
      </c>
      <c r="M7313" s="2">
        <v>44147</v>
      </c>
      <c r="N7313" s="1" t="s">
        <v>31</v>
      </c>
      <c r="O7313" s="1" t="s">
        <v>24</v>
      </c>
      <c r="P7313" s="1">
        <f>_3___Healthcare_Data_v1[[#This Row],[Discharge Date]]-_3___Healthcare_Data_v1[[#This Row],[Date of Admission]]</f>
        <v>27</v>
      </c>
      <c r="Q7313" s="1">
        <f>IFERROR(_3___Healthcare_Data_v1[[#This Row],[ Billing Amount ]]/_3___Healthcare_Data_v1[[#This Row],[Days in Hospital]],0)</f>
        <v>1852.7930040740741</v>
      </c>
      <c r="R7313" s="1" t="str">
        <f>IF(_3___Healthcare_Data_v1[[#This Row],[Age]]&gt;60,"Senior",IF(_3___Healthcare_Data_v1[[#This Row],[Age]]&gt;35,"Middle","Young"))</f>
        <v>Senior</v>
      </c>
    </row>
    <row r="7314" spans="1:18" x14ac:dyDescent="0.3">
      <c r="A7314" s="1" t="s">
        <v>19923</v>
      </c>
      <c r="B7314" s="1" t="s">
        <v>26697</v>
      </c>
      <c r="C7314" s="1" t="s">
        <v>16</v>
      </c>
      <c r="D7314" s="1" t="s">
        <v>17</v>
      </c>
      <c r="E7314" s="1" t="s">
        <v>28</v>
      </c>
      <c r="F7314" s="2">
        <v>44508</v>
      </c>
      <c r="G7314" s="1" t="s">
        <v>19924</v>
      </c>
      <c r="H7314" s="1" t="s">
        <v>19925</v>
      </c>
      <c r="I7314" s="1" t="s">
        <v>26607</v>
      </c>
      <c r="J7314" s="3" t="s">
        <v>33979</v>
      </c>
      <c r="K7314">
        <v>467</v>
      </c>
      <c r="L7314" s="1" t="s">
        <v>38</v>
      </c>
      <c r="M7314" s="2">
        <v>44532</v>
      </c>
      <c r="N7314" s="1" t="s">
        <v>31</v>
      </c>
      <c r="O7314" s="1" t="s">
        <v>24</v>
      </c>
      <c r="P7314" s="1">
        <f>_3___Healthcare_Data_v1[[#This Row],[Discharge Date]]-_3___Healthcare_Data_v1[[#This Row],[Date of Admission]]</f>
        <v>24</v>
      </c>
      <c r="Q7314" s="1">
        <f>IFERROR(_3___Healthcare_Data_v1[[#This Row],[ Billing Amount ]]/_3___Healthcare_Data_v1[[#This Row],[Days in Hospital]],0)</f>
        <v>1633.6547470833332</v>
      </c>
      <c r="R7314" s="1" t="str">
        <f>IF(_3___Healthcare_Data_v1[[#This Row],[Age]]&gt;60,"Senior",IF(_3___Healthcare_Data_v1[[#This Row],[Age]]&gt;35,"Middle","Young"))</f>
        <v>Senior</v>
      </c>
    </row>
    <row r="7315" spans="1:18" x14ac:dyDescent="0.3">
      <c r="A7315" s="1" t="s">
        <v>19926</v>
      </c>
      <c r="B7315" s="1" t="s">
        <v>26634</v>
      </c>
      <c r="C7315" s="1" t="s">
        <v>26</v>
      </c>
      <c r="D7315" s="1" t="s">
        <v>17</v>
      </c>
      <c r="E7315" s="1" t="s">
        <v>18</v>
      </c>
      <c r="F7315" s="2">
        <v>44603</v>
      </c>
      <c r="G7315" s="1" t="s">
        <v>8165</v>
      </c>
      <c r="H7315" s="1" t="s">
        <v>19927</v>
      </c>
      <c r="I7315" s="1" t="s">
        <v>60</v>
      </c>
      <c r="J7315" s="3" t="s">
        <v>33980</v>
      </c>
      <c r="K7315">
        <v>494</v>
      </c>
      <c r="L7315" s="1" t="s">
        <v>38</v>
      </c>
      <c r="M7315" s="2">
        <v>44623</v>
      </c>
      <c r="N7315" s="1" t="s">
        <v>84</v>
      </c>
      <c r="O7315" s="1" t="s">
        <v>44</v>
      </c>
      <c r="P7315" s="1">
        <f>_3___Healthcare_Data_v1[[#This Row],[Discharge Date]]-_3___Healthcare_Data_v1[[#This Row],[Date of Admission]]</f>
        <v>20</v>
      </c>
      <c r="Q7315" s="1">
        <f>IFERROR(_3___Healthcare_Data_v1[[#This Row],[ Billing Amount ]]/_3___Healthcare_Data_v1[[#This Row],[Days in Hospital]],0)</f>
        <v>1433.5251949999999</v>
      </c>
      <c r="R7315" s="1" t="str">
        <f>IF(_3___Healthcare_Data_v1[[#This Row],[Age]]&gt;60,"Senior",IF(_3___Healthcare_Data_v1[[#This Row],[Age]]&gt;35,"Middle","Young"))</f>
        <v>Senior</v>
      </c>
    </row>
    <row r="7316" spans="1:18" x14ac:dyDescent="0.3">
      <c r="A7316" s="1" t="s">
        <v>16404</v>
      </c>
      <c r="B7316" s="1" t="s">
        <v>26994</v>
      </c>
      <c r="C7316" s="1" t="s">
        <v>16</v>
      </c>
      <c r="D7316" s="1" t="s">
        <v>34</v>
      </c>
      <c r="E7316" s="1" t="s">
        <v>69</v>
      </c>
      <c r="F7316" s="2">
        <v>45161</v>
      </c>
      <c r="G7316" s="1" t="s">
        <v>19928</v>
      </c>
      <c r="H7316" s="1" t="s">
        <v>19929</v>
      </c>
      <c r="I7316" s="1" t="s">
        <v>60</v>
      </c>
      <c r="J7316" s="3" t="s">
        <v>33981</v>
      </c>
      <c r="K7316">
        <v>471</v>
      </c>
      <c r="L7316" s="1" t="s">
        <v>22</v>
      </c>
      <c r="M7316" s="2">
        <v>45172</v>
      </c>
      <c r="N7316" s="1" t="s">
        <v>23</v>
      </c>
      <c r="O7316" s="1" t="s">
        <v>44</v>
      </c>
      <c r="P7316" s="1">
        <f>_3___Healthcare_Data_v1[[#This Row],[Discharge Date]]-_3___Healthcare_Data_v1[[#This Row],[Date of Admission]]</f>
        <v>11</v>
      </c>
      <c r="Q7316" s="1">
        <f>IFERROR(_3___Healthcare_Data_v1[[#This Row],[ Billing Amount ]]/_3___Healthcare_Data_v1[[#This Row],[Days in Hospital]],0)</f>
        <v>1436.2398390909091</v>
      </c>
      <c r="R7316" s="1" t="str">
        <f>IF(_3___Healthcare_Data_v1[[#This Row],[Age]]&gt;60,"Senior",IF(_3___Healthcare_Data_v1[[#This Row],[Age]]&gt;35,"Middle","Young"))</f>
        <v>Senior</v>
      </c>
    </row>
    <row r="7317" spans="1:18" x14ac:dyDescent="0.3">
      <c r="A7317" s="1" t="s">
        <v>19930</v>
      </c>
      <c r="B7317" s="1" t="s">
        <v>26714</v>
      </c>
      <c r="C7317" s="1" t="s">
        <v>16</v>
      </c>
      <c r="D7317" s="1" t="s">
        <v>114</v>
      </c>
      <c r="E7317" s="1" t="s">
        <v>69</v>
      </c>
      <c r="F7317" s="2">
        <v>43521</v>
      </c>
      <c r="G7317" s="1" t="s">
        <v>19931</v>
      </c>
      <c r="H7317" s="1" t="s">
        <v>19932</v>
      </c>
      <c r="I7317" s="1" t="s">
        <v>52</v>
      </c>
      <c r="J7317" s="3" t="s">
        <v>33982</v>
      </c>
      <c r="K7317">
        <v>206</v>
      </c>
      <c r="L7317" s="1" t="s">
        <v>22</v>
      </c>
      <c r="M7317" s="2">
        <v>43521</v>
      </c>
      <c r="N7317" s="1" t="s">
        <v>31</v>
      </c>
      <c r="O7317" s="1" t="s">
        <v>44</v>
      </c>
      <c r="P7317" s="1">
        <f>_3___Healthcare_Data_v1[[#This Row],[Discharge Date]]-_3___Healthcare_Data_v1[[#This Row],[Date of Admission]]</f>
        <v>0</v>
      </c>
      <c r="Q7317" s="1">
        <f>IFERROR(_3___Healthcare_Data_v1[[#This Row],[ Billing Amount ]]/_3___Healthcare_Data_v1[[#This Row],[Days in Hospital]],0)</f>
        <v>0</v>
      </c>
      <c r="R7317" s="1" t="str">
        <f>IF(_3___Healthcare_Data_v1[[#This Row],[Age]]&gt;60,"Senior",IF(_3___Healthcare_Data_v1[[#This Row],[Age]]&gt;35,"Middle","Young"))</f>
        <v>Senior</v>
      </c>
    </row>
    <row r="7318" spans="1:18" x14ac:dyDescent="0.3">
      <c r="A7318" s="1" t="s">
        <v>19933</v>
      </c>
      <c r="B7318" s="1" t="s">
        <v>26720</v>
      </c>
      <c r="C7318" s="1" t="s">
        <v>16</v>
      </c>
      <c r="D7318" s="1" t="s">
        <v>62</v>
      </c>
      <c r="E7318" s="1" t="s">
        <v>28</v>
      </c>
      <c r="F7318" s="2">
        <v>43878</v>
      </c>
      <c r="G7318" s="1" t="s">
        <v>19934</v>
      </c>
      <c r="H7318" s="1" t="s">
        <v>19935</v>
      </c>
      <c r="I7318" s="1" t="s">
        <v>21</v>
      </c>
      <c r="J7318" s="3" t="s">
        <v>33983</v>
      </c>
      <c r="K7318">
        <v>120</v>
      </c>
      <c r="L7318" s="1" t="s">
        <v>38</v>
      </c>
      <c r="M7318" s="2">
        <v>43889</v>
      </c>
      <c r="N7318" s="1" t="s">
        <v>43</v>
      </c>
      <c r="O7318" s="1" t="s">
        <v>24</v>
      </c>
      <c r="P7318" s="1">
        <f>_3___Healthcare_Data_v1[[#This Row],[Discharge Date]]-_3___Healthcare_Data_v1[[#This Row],[Date of Admission]]</f>
        <v>11</v>
      </c>
      <c r="Q7318" s="1">
        <f>IFERROR(_3___Healthcare_Data_v1[[#This Row],[ Billing Amount ]]/_3___Healthcare_Data_v1[[#This Row],[Days in Hospital]],0)</f>
        <v>3096.3311409090907</v>
      </c>
      <c r="R7318" s="1" t="str">
        <f>IF(_3___Healthcare_Data_v1[[#This Row],[Age]]&gt;60,"Senior",IF(_3___Healthcare_Data_v1[[#This Row],[Age]]&gt;35,"Middle","Young"))</f>
        <v>Senior</v>
      </c>
    </row>
    <row r="7319" spans="1:18" x14ac:dyDescent="0.3">
      <c r="A7319" s="1" t="s">
        <v>19936</v>
      </c>
      <c r="B7319" s="1" t="s">
        <v>26967</v>
      </c>
      <c r="C7319" s="1" t="s">
        <v>16</v>
      </c>
      <c r="D7319" s="1" t="s">
        <v>34</v>
      </c>
      <c r="E7319" s="1" t="s">
        <v>18</v>
      </c>
      <c r="F7319" s="2">
        <v>43598</v>
      </c>
      <c r="G7319" s="1" t="s">
        <v>19937</v>
      </c>
      <c r="H7319" s="1" t="s">
        <v>19938</v>
      </c>
      <c r="I7319" s="1" t="s">
        <v>21</v>
      </c>
      <c r="J7319" s="3" t="s">
        <v>33984</v>
      </c>
      <c r="K7319">
        <v>153</v>
      </c>
      <c r="L7319" s="1" t="s">
        <v>38</v>
      </c>
      <c r="M7319" s="2">
        <v>43625</v>
      </c>
      <c r="N7319" s="1" t="s">
        <v>43</v>
      </c>
      <c r="O7319" s="1" t="s">
        <v>44</v>
      </c>
      <c r="P7319" s="1">
        <f>_3___Healthcare_Data_v1[[#This Row],[Discharge Date]]-_3___Healthcare_Data_v1[[#This Row],[Date of Admission]]</f>
        <v>27</v>
      </c>
      <c r="Q7319" s="1">
        <f>IFERROR(_3___Healthcare_Data_v1[[#This Row],[ Billing Amount ]]/_3___Healthcare_Data_v1[[#This Row],[Days in Hospital]],0)</f>
        <v>430.34859629629631</v>
      </c>
      <c r="R7319" s="1" t="str">
        <f>IF(_3___Healthcare_Data_v1[[#This Row],[Age]]&gt;60,"Senior",IF(_3___Healthcare_Data_v1[[#This Row],[Age]]&gt;35,"Middle","Young"))</f>
        <v>Senior</v>
      </c>
    </row>
    <row r="7320" spans="1:18" x14ac:dyDescent="0.3">
      <c r="A7320" s="1" t="s">
        <v>4849</v>
      </c>
      <c r="B7320" s="1" t="s">
        <v>26776</v>
      </c>
      <c r="C7320" s="1" t="s">
        <v>16</v>
      </c>
      <c r="D7320" s="1" t="s">
        <v>114</v>
      </c>
      <c r="E7320" s="1" t="s">
        <v>26615</v>
      </c>
      <c r="F7320" s="2">
        <v>45081</v>
      </c>
      <c r="G7320" s="1" t="s">
        <v>19939</v>
      </c>
      <c r="H7320" s="1" t="s">
        <v>19940</v>
      </c>
      <c r="I7320" s="1" t="s">
        <v>21</v>
      </c>
      <c r="J7320" s="3" t="s">
        <v>33985</v>
      </c>
      <c r="K7320">
        <v>320</v>
      </c>
      <c r="L7320" s="1" t="s">
        <v>22</v>
      </c>
      <c r="M7320" s="2">
        <v>45104</v>
      </c>
      <c r="N7320" s="1" t="s">
        <v>43</v>
      </c>
      <c r="O7320" s="1" t="s">
        <v>24</v>
      </c>
      <c r="P7320" s="1">
        <f>_3___Healthcare_Data_v1[[#This Row],[Discharge Date]]-_3___Healthcare_Data_v1[[#This Row],[Date of Admission]]</f>
        <v>23</v>
      </c>
      <c r="Q7320" s="1">
        <f>IFERROR(_3___Healthcare_Data_v1[[#This Row],[ Billing Amount ]]/_3___Healthcare_Data_v1[[#This Row],[Days in Hospital]],0)</f>
        <v>549.69933086956519</v>
      </c>
      <c r="R7320" s="1" t="str">
        <f>IF(_3___Healthcare_Data_v1[[#This Row],[Age]]&gt;60,"Senior",IF(_3___Healthcare_Data_v1[[#This Row],[Age]]&gt;35,"Middle","Young"))</f>
        <v>Senior</v>
      </c>
    </row>
    <row r="7321" spans="1:18" x14ac:dyDescent="0.3">
      <c r="A7321" s="1" t="s">
        <v>19941</v>
      </c>
      <c r="B7321" s="1" t="s">
        <v>26668</v>
      </c>
      <c r="C7321" s="1" t="s">
        <v>26</v>
      </c>
      <c r="D7321" s="1" t="s">
        <v>34</v>
      </c>
      <c r="E7321" s="1" t="s">
        <v>35</v>
      </c>
      <c r="F7321" s="2">
        <v>44380</v>
      </c>
      <c r="G7321" s="1" t="s">
        <v>19942</v>
      </c>
      <c r="H7321" s="1" t="s">
        <v>19943</v>
      </c>
      <c r="I7321" s="1" t="s">
        <v>52</v>
      </c>
      <c r="J7321" s="3" t="s">
        <v>33986</v>
      </c>
      <c r="K7321">
        <v>224</v>
      </c>
      <c r="L7321" s="1" t="s">
        <v>22</v>
      </c>
      <c r="M7321" s="2">
        <v>44382</v>
      </c>
      <c r="N7321" s="1" t="s">
        <v>23</v>
      </c>
      <c r="O7321" s="1" t="s">
        <v>24</v>
      </c>
      <c r="P7321" s="1">
        <f>_3___Healthcare_Data_v1[[#This Row],[Discharge Date]]-_3___Healthcare_Data_v1[[#This Row],[Date of Admission]]</f>
        <v>2</v>
      </c>
      <c r="Q7321" s="1">
        <f>IFERROR(_3___Healthcare_Data_v1[[#This Row],[ Billing Amount ]]/_3___Healthcare_Data_v1[[#This Row],[Days in Hospital]],0)</f>
        <v>11230.0281</v>
      </c>
      <c r="R7321" s="1" t="str">
        <f>IF(_3___Healthcare_Data_v1[[#This Row],[Age]]&gt;60,"Senior",IF(_3___Healthcare_Data_v1[[#This Row],[Age]]&gt;35,"Middle","Young"))</f>
        <v>Senior</v>
      </c>
    </row>
    <row r="7322" spans="1:18" x14ac:dyDescent="0.3">
      <c r="A7322" s="1" t="s">
        <v>19944</v>
      </c>
      <c r="B7322" s="1" t="s">
        <v>26720</v>
      </c>
      <c r="C7322" s="1" t="s">
        <v>26</v>
      </c>
      <c r="D7322" s="1" t="s">
        <v>89</v>
      </c>
      <c r="E7322" s="1" t="s">
        <v>26615</v>
      </c>
      <c r="F7322" s="2">
        <v>43585</v>
      </c>
      <c r="G7322" s="1" t="s">
        <v>19945</v>
      </c>
      <c r="H7322" s="1" t="s">
        <v>19946</v>
      </c>
      <c r="I7322" s="1" t="s">
        <v>56</v>
      </c>
      <c r="J7322" s="3" t="s">
        <v>33987</v>
      </c>
      <c r="K7322">
        <v>200</v>
      </c>
      <c r="L7322" s="1" t="s">
        <v>42</v>
      </c>
      <c r="M7322" s="2">
        <v>43595</v>
      </c>
      <c r="N7322" s="1" t="s">
        <v>43</v>
      </c>
      <c r="O7322" s="1" t="s">
        <v>24</v>
      </c>
      <c r="P7322" s="1">
        <f>_3___Healthcare_Data_v1[[#This Row],[Discharge Date]]-_3___Healthcare_Data_v1[[#This Row],[Date of Admission]]</f>
        <v>10</v>
      </c>
      <c r="Q7322" s="1">
        <f>IFERROR(_3___Healthcare_Data_v1[[#This Row],[ Billing Amount ]]/_3___Healthcare_Data_v1[[#This Row],[Days in Hospital]],0)</f>
        <v>1732.9470130000002</v>
      </c>
      <c r="R7322" s="1" t="str">
        <f>IF(_3___Healthcare_Data_v1[[#This Row],[Age]]&gt;60,"Senior",IF(_3___Healthcare_Data_v1[[#This Row],[Age]]&gt;35,"Middle","Young"))</f>
        <v>Senior</v>
      </c>
    </row>
    <row r="7323" spans="1:18" x14ac:dyDescent="0.3">
      <c r="A7323" s="1" t="s">
        <v>19947</v>
      </c>
      <c r="B7323" s="1" t="s">
        <v>26664</v>
      </c>
      <c r="C7323" s="1" t="s">
        <v>16</v>
      </c>
      <c r="D7323" s="1" t="s">
        <v>34</v>
      </c>
      <c r="E7323" s="1" t="s">
        <v>69</v>
      </c>
      <c r="F7323" s="2">
        <v>45114</v>
      </c>
      <c r="G7323" s="1" t="s">
        <v>19948</v>
      </c>
      <c r="H7323" s="1" t="s">
        <v>7232</v>
      </c>
      <c r="I7323" s="1" t="s">
        <v>21</v>
      </c>
      <c r="J7323" s="3" t="s">
        <v>33988</v>
      </c>
      <c r="K7323">
        <v>284</v>
      </c>
      <c r="L7323" s="1" t="s">
        <v>22</v>
      </c>
      <c r="M7323" s="2">
        <v>45135</v>
      </c>
      <c r="N7323" s="1" t="s">
        <v>43</v>
      </c>
      <c r="O7323" s="1" t="s">
        <v>32</v>
      </c>
      <c r="P7323" s="1">
        <f>_3___Healthcare_Data_v1[[#This Row],[Discharge Date]]-_3___Healthcare_Data_v1[[#This Row],[Date of Admission]]</f>
        <v>21</v>
      </c>
      <c r="Q7323" s="1">
        <f>IFERROR(_3___Healthcare_Data_v1[[#This Row],[ Billing Amount ]]/_3___Healthcare_Data_v1[[#This Row],[Days in Hospital]],0)</f>
        <v>2269.2761461904761</v>
      </c>
      <c r="R7323" s="1" t="str">
        <f>IF(_3___Healthcare_Data_v1[[#This Row],[Age]]&gt;60,"Senior",IF(_3___Healthcare_Data_v1[[#This Row],[Age]]&gt;35,"Middle","Young"))</f>
        <v>Senior</v>
      </c>
    </row>
    <row r="7324" spans="1:18" x14ac:dyDescent="0.3">
      <c r="A7324" s="1" t="s">
        <v>19949</v>
      </c>
      <c r="B7324" s="1" t="s">
        <v>26640</v>
      </c>
      <c r="C7324" s="1" t="s">
        <v>16</v>
      </c>
      <c r="D7324" s="1" t="s">
        <v>49</v>
      </c>
      <c r="E7324" s="1" t="s">
        <v>26620</v>
      </c>
      <c r="F7324" s="2">
        <v>44009</v>
      </c>
      <c r="G7324" s="1" t="s">
        <v>19950</v>
      </c>
      <c r="H7324" s="1" t="s">
        <v>19951</v>
      </c>
      <c r="I7324" s="1" t="s">
        <v>60</v>
      </c>
      <c r="J7324" s="3" t="s">
        <v>33989</v>
      </c>
      <c r="K7324">
        <v>261</v>
      </c>
      <c r="L7324" s="1" t="s">
        <v>42</v>
      </c>
      <c r="M7324" s="2">
        <v>44010</v>
      </c>
      <c r="N7324" s="1" t="s">
        <v>23</v>
      </c>
      <c r="O7324" s="1" t="s">
        <v>24</v>
      </c>
      <c r="P7324" s="1">
        <f>_3___Healthcare_Data_v1[[#This Row],[Discharge Date]]-_3___Healthcare_Data_v1[[#This Row],[Date of Admission]]</f>
        <v>1</v>
      </c>
      <c r="Q7324" s="1">
        <f>IFERROR(_3___Healthcare_Data_v1[[#This Row],[ Billing Amount ]]/_3___Healthcare_Data_v1[[#This Row],[Days in Hospital]],0)</f>
        <v>34411.623310000003</v>
      </c>
      <c r="R7324" s="1" t="str">
        <f>IF(_3___Healthcare_Data_v1[[#This Row],[Age]]&gt;60,"Senior",IF(_3___Healthcare_Data_v1[[#This Row],[Age]]&gt;35,"Middle","Young"))</f>
        <v>Senior</v>
      </c>
    </row>
    <row r="7325" spans="1:18" x14ac:dyDescent="0.3">
      <c r="A7325" s="1" t="s">
        <v>19952</v>
      </c>
      <c r="B7325" s="1" t="s">
        <v>26610</v>
      </c>
      <c r="C7325" s="1" t="s">
        <v>26</v>
      </c>
      <c r="D7325" s="1" t="s">
        <v>34</v>
      </c>
      <c r="E7325" s="1" t="s">
        <v>26615</v>
      </c>
      <c r="F7325" s="2">
        <v>43673</v>
      </c>
      <c r="G7325" s="1" t="s">
        <v>19953</v>
      </c>
      <c r="H7325" s="1" t="s">
        <v>19954</v>
      </c>
      <c r="I7325" s="1" t="s">
        <v>52</v>
      </c>
      <c r="J7325" s="3" t="s">
        <v>33990</v>
      </c>
      <c r="K7325">
        <v>106</v>
      </c>
      <c r="L7325" s="1" t="s">
        <v>22</v>
      </c>
      <c r="M7325" s="2">
        <v>43687</v>
      </c>
      <c r="N7325" s="1" t="s">
        <v>23</v>
      </c>
      <c r="O7325" s="1" t="s">
        <v>32</v>
      </c>
      <c r="P7325" s="1">
        <f>_3___Healthcare_Data_v1[[#This Row],[Discharge Date]]-_3___Healthcare_Data_v1[[#This Row],[Date of Admission]]</f>
        <v>14</v>
      </c>
      <c r="Q7325" s="1">
        <f>IFERROR(_3___Healthcare_Data_v1[[#This Row],[ Billing Amount ]]/_3___Healthcare_Data_v1[[#This Row],[Days in Hospital]],0)</f>
        <v>2821.0419921428575</v>
      </c>
      <c r="R7325" s="1" t="str">
        <f>IF(_3___Healthcare_Data_v1[[#This Row],[Age]]&gt;60,"Senior",IF(_3___Healthcare_Data_v1[[#This Row],[Age]]&gt;35,"Middle","Young"))</f>
        <v>Senior</v>
      </c>
    </row>
    <row r="7326" spans="1:18" x14ac:dyDescent="0.3">
      <c r="A7326" s="1" t="s">
        <v>10772</v>
      </c>
      <c r="B7326" s="1" t="s">
        <v>26677</v>
      </c>
      <c r="C7326" s="1" t="s">
        <v>26</v>
      </c>
      <c r="D7326" s="1" t="s">
        <v>17</v>
      </c>
      <c r="E7326" s="1" t="s">
        <v>69</v>
      </c>
      <c r="F7326" s="2">
        <v>43877</v>
      </c>
      <c r="G7326" s="1" t="s">
        <v>7328</v>
      </c>
      <c r="H7326" s="1" t="s">
        <v>19955</v>
      </c>
      <c r="I7326" s="1" t="s">
        <v>60</v>
      </c>
      <c r="J7326" s="3" t="s">
        <v>33991</v>
      </c>
      <c r="K7326">
        <v>346</v>
      </c>
      <c r="L7326" s="1" t="s">
        <v>42</v>
      </c>
      <c r="M7326" s="2">
        <v>43885</v>
      </c>
      <c r="N7326" s="1" t="s">
        <v>31</v>
      </c>
      <c r="O7326" s="1" t="s">
        <v>44</v>
      </c>
      <c r="P7326" s="1">
        <f>_3___Healthcare_Data_v1[[#This Row],[Discharge Date]]-_3___Healthcare_Data_v1[[#This Row],[Date of Admission]]</f>
        <v>8</v>
      </c>
      <c r="Q7326" s="1">
        <f>IFERROR(_3___Healthcare_Data_v1[[#This Row],[ Billing Amount ]]/_3___Healthcare_Data_v1[[#This Row],[Days in Hospital]],0)</f>
        <v>8092.2839825000001</v>
      </c>
      <c r="R7326" s="1" t="str">
        <f>IF(_3___Healthcare_Data_v1[[#This Row],[Age]]&gt;60,"Senior",IF(_3___Healthcare_Data_v1[[#This Row],[Age]]&gt;35,"Middle","Young"))</f>
        <v>Senior</v>
      </c>
    </row>
    <row r="7327" spans="1:18" x14ac:dyDescent="0.3">
      <c r="A7327" s="1" t="s">
        <v>19956</v>
      </c>
      <c r="B7327" s="1" t="s">
        <v>26795</v>
      </c>
      <c r="C7327" s="1" t="s">
        <v>26</v>
      </c>
      <c r="D7327" s="1" t="s">
        <v>49</v>
      </c>
      <c r="E7327" s="1" t="s">
        <v>35</v>
      </c>
      <c r="F7327" s="2">
        <v>43470</v>
      </c>
      <c r="G7327" s="1" t="s">
        <v>19957</v>
      </c>
      <c r="H7327" s="1" t="s">
        <v>19958</v>
      </c>
      <c r="I7327" s="1" t="s">
        <v>56</v>
      </c>
      <c r="J7327" s="3" t="s">
        <v>33992</v>
      </c>
      <c r="K7327">
        <v>149</v>
      </c>
      <c r="L7327" s="1" t="s">
        <v>42</v>
      </c>
      <c r="M7327" s="2">
        <v>43499</v>
      </c>
      <c r="N7327" s="1" t="s">
        <v>43</v>
      </c>
      <c r="O7327" s="1" t="s">
        <v>24</v>
      </c>
      <c r="P7327" s="1">
        <f>_3___Healthcare_Data_v1[[#This Row],[Discharge Date]]-_3___Healthcare_Data_v1[[#This Row],[Date of Admission]]</f>
        <v>29</v>
      </c>
      <c r="Q7327" s="1">
        <f>IFERROR(_3___Healthcare_Data_v1[[#This Row],[ Billing Amount ]]/_3___Healthcare_Data_v1[[#This Row],[Days in Hospital]],0)</f>
        <v>181.59738420689658</v>
      </c>
      <c r="R7327" s="1" t="str">
        <f>IF(_3___Healthcare_Data_v1[[#This Row],[Age]]&gt;60,"Senior",IF(_3___Healthcare_Data_v1[[#This Row],[Age]]&gt;35,"Middle","Young"))</f>
        <v>Senior</v>
      </c>
    </row>
    <row r="7328" spans="1:18" x14ac:dyDescent="0.3">
      <c r="A7328" s="1" t="s">
        <v>19959</v>
      </c>
      <c r="B7328" s="1" t="s">
        <v>26638</v>
      </c>
      <c r="C7328" s="1" t="s">
        <v>16</v>
      </c>
      <c r="D7328" s="1" t="s">
        <v>49</v>
      </c>
      <c r="E7328" s="1" t="s">
        <v>18</v>
      </c>
      <c r="F7328" s="2">
        <v>44794</v>
      </c>
      <c r="G7328" s="1" t="s">
        <v>3939</v>
      </c>
      <c r="H7328" s="1" t="s">
        <v>19960</v>
      </c>
      <c r="I7328" s="1" t="s">
        <v>60</v>
      </c>
      <c r="J7328" s="3" t="s">
        <v>33993</v>
      </c>
      <c r="K7328">
        <v>164</v>
      </c>
      <c r="L7328" s="1" t="s">
        <v>42</v>
      </c>
      <c r="M7328" s="2">
        <v>44821</v>
      </c>
      <c r="N7328" s="1" t="s">
        <v>48</v>
      </c>
      <c r="O7328" s="1" t="s">
        <v>32</v>
      </c>
      <c r="P7328" s="1">
        <f>_3___Healthcare_Data_v1[[#This Row],[Discharge Date]]-_3___Healthcare_Data_v1[[#This Row],[Date of Admission]]</f>
        <v>27</v>
      </c>
      <c r="Q7328" s="1">
        <f>IFERROR(_3___Healthcare_Data_v1[[#This Row],[ Billing Amount ]]/_3___Healthcare_Data_v1[[#This Row],[Days in Hospital]],0)</f>
        <v>2198.9200081481481</v>
      </c>
      <c r="R7328" s="1" t="str">
        <f>IF(_3___Healthcare_Data_v1[[#This Row],[Age]]&gt;60,"Senior",IF(_3___Healthcare_Data_v1[[#This Row],[Age]]&gt;35,"Middle","Young"))</f>
        <v>Senior</v>
      </c>
    </row>
    <row r="7329" spans="1:18" x14ac:dyDescent="0.3">
      <c r="A7329" s="1" t="s">
        <v>19961</v>
      </c>
      <c r="B7329" s="1" t="s">
        <v>26644</v>
      </c>
      <c r="C7329" s="1" t="s">
        <v>16</v>
      </c>
      <c r="D7329" s="1" t="s">
        <v>27</v>
      </c>
      <c r="E7329" s="1" t="s">
        <v>18</v>
      </c>
      <c r="F7329" s="2">
        <v>44371</v>
      </c>
      <c r="G7329" s="1" t="s">
        <v>13608</v>
      </c>
      <c r="H7329" s="1" t="s">
        <v>19962</v>
      </c>
      <c r="I7329" s="1" t="s">
        <v>21</v>
      </c>
      <c r="J7329" s="3" t="s">
        <v>33994</v>
      </c>
      <c r="K7329">
        <v>429</v>
      </c>
      <c r="L7329" s="1" t="s">
        <v>38</v>
      </c>
      <c r="M7329" s="2">
        <v>44383</v>
      </c>
      <c r="N7329" s="1" t="s">
        <v>48</v>
      </c>
      <c r="O7329" s="1" t="s">
        <v>32</v>
      </c>
      <c r="P7329" s="1">
        <f>_3___Healthcare_Data_v1[[#This Row],[Discharge Date]]-_3___Healthcare_Data_v1[[#This Row],[Date of Admission]]</f>
        <v>12</v>
      </c>
      <c r="Q7329" s="1">
        <f>IFERROR(_3___Healthcare_Data_v1[[#This Row],[ Billing Amount ]]/_3___Healthcare_Data_v1[[#This Row],[Days in Hospital]],0)</f>
        <v>1578.6091591666666</v>
      </c>
      <c r="R7329" s="1" t="str">
        <f>IF(_3___Healthcare_Data_v1[[#This Row],[Age]]&gt;60,"Senior",IF(_3___Healthcare_Data_v1[[#This Row],[Age]]&gt;35,"Middle","Young"))</f>
        <v>Senior</v>
      </c>
    </row>
    <row r="7330" spans="1:18" x14ac:dyDescent="0.3">
      <c r="A7330" s="1" t="s">
        <v>19963</v>
      </c>
      <c r="B7330" s="1" t="s">
        <v>26873</v>
      </c>
      <c r="C7330" s="1" t="s">
        <v>26</v>
      </c>
      <c r="D7330" s="1" t="s">
        <v>114</v>
      </c>
      <c r="E7330" s="1" t="s">
        <v>35</v>
      </c>
      <c r="F7330" s="2">
        <v>43974</v>
      </c>
      <c r="G7330" s="1" t="s">
        <v>19964</v>
      </c>
      <c r="H7330" s="1" t="s">
        <v>16732</v>
      </c>
      <c r="I7330" s="1" t="s">
        <v>52</v>
      </c>
      <c r="J7330" s="3" t="s">
        <v>33995</v>
      </c>
      <c r="K7330">
        <v>255</v>
      </c>
      <c r="L7330" s="1" t="s">
        <v>38</v>
      </c>
      <c r="M7330" s="2">
        <v>43988</v>
      </c>
      <c r="N7330" s="1" t="s">
        <v>84</v>
      </c>
      <c r="O7330" s="1" t="s">
        <v>32</v>
      </c>
      <c r="P7330" s="1">
        <f>_3___Healthcare_Data_v1[[#This Row],[Discharge Date]]-_3___Healthcare_Data_v1[[#This Row],[Date of Admission]]</f>
        <v>14</v>
      </c>
      <c r="Q7330" s="1">
        <f>IFERROR(_3___Healthcare_Data_v1[[#This Row],[ Billing Amount ]]/_3___Healthcare_Data_v1[[#This Row],[Days in Hospital]],0)</f>
        <v>366.60976407142851</v>
      </c>
      <c r="R7330" s="1" t="str">
        <f>IF(_3___Healthcare_Data_v1[[#This Row],[Age]]&gt;60,"Senior",IF(_3___Healthcare_Data_v1[[#This Row],[Age]]&gt;35,"Middle","Young"))</f>
        <v>Senior</v>
      </c>
    </row>
    <row r="7331" spans="1:18" x14ac:dyDescent="0.3">
      <c r="A7331" s="1" t="s">
        <v>19965</v>
      </c>
      <c r="B7331" s="1" t="s">
        <v>26638</v>
      </c>
      <c r="C7331" s="1" t="s">
        <v>26</v>
      </c>
      <c r="D7331" s="1" t="s">
        <v>17</v>
      </c>
      <c r="E7331" s="1" t="s">
        <v>28</v>
      </c>
      <c r="F7331" s="2">
        <v>43748</v>
      </c>
      <c r="G7331" s="1" t="s">
        <v>19078</v>
      </c>
      <c r="H7331" s="1" t="s">
        <v>19966</v>
      </c>
      <c r="I7331" s="1" t="s">
        <v>52</v>
      </c>
      <c r="J7331" s="3" t="s">
        <v>33996</v>
      </c>
      <c r="K7331">
        <v>430</v>
      </c>
      <c r="L7331" s="1" t="s">
        <v>38</v>
      </c>
      <c r="M7331" s="2">
        <v>43775</v>
      </c>
      <c r="N7331" s="1" t="s">
        <v>48</v>
      </c>
      <c r="O7331" s="1" t="s">
        <v>32</v>
      </c>
      <c r="P7331" s="1">
        <f>_3___Healthcare_Data_v1[[#This Row],[Discharge Date]]-_3___Healthcare_Data_v1[[#This Row],[Date of Admission]]</f>
        <v>27</v>
      </c>
      <c r="Q7331" s="1">
        <f>IFERROR(_3___Healthcare_Data_v1[[#This Row],[ Billing Amount ]]/_3___Healthcare_Data_v1[[#This Row],[Days in Hospital]],0)</f>
        <v>257.22209951851852</v>
      </c>
      <c r="R7331" s="1" t="str">
        <f>IF(_3___Healthcare_Data_v1[[#This Row],[Age]]&gt;60,"Senior",IF(_3___Healthcare_Data_v1[[#This Row],[Age]]&gt;35,"Middle","Young"))</f>
        <v>Senior</v>
      </c>
    </row>
    <row r="7332" spans="1:18" x14ac:dyDescent="0.3">
      <c r="A7332" s="1" t="s">
        <v>19967</v>
      </c>
      <c r="B7332" s="1" t="s">
        <v>26640</v>
      </c>
      <c r="C7332" s="1" t="s">
        <v>16</v>
      </c>
      <c r="D7332" s="1" t="s">
        <v>27</v>
      </c>
      <c r="E7332" s="1" t="s">
        <v>26615</v>
      </c>
      <c r="F7332" s="2">
        <v>43734</v>
      </c>
      <c r="G7332" s="1" t="s">
        <v>19968</v>
      </c>
      <c r="H7332" s="1" t="s">
        <v>19969</v>
      </c>
      <c r="I7332" s="1" t="s">
        <v>26607</v>
      </c>
      <c r="J7332" s="3" t="s">
        <v>33997</v>
      </c>
      <c r="K7332">
        <v>409</v>
      </c>
      <c r="L7332" s="1" t="s">
        <v>42</v>
      </c>
      <c r="M7332" s="2">
        <v>43761</v>
      </c>
      <c r="N7332" s="1" t="s">
        <v>84</v>
      </c>
      <c r="O7332" s="1" t="s">
        <v>32</v>
      </c>
      <c r="P7332" s="1">
        <f>_3___Healthcare_Data_v1[[#This Row],[Discharge Date]]-_3___Healthcare_Data_v1[[#This Row],[Date of Admission]]</f>
        <v>27</v>
      </c>
      <c r="Q7332" s="1">
        <f>IFERROR(_3___Healthcare_Data_v1[[#This Row],[ Billing Amount ]]/_3___Healthcare_Data_v1[[#This Row],[Days in Hospital]],0)</f>
        <v>1230.2905444444445</v>
      </c>
      <c r="R7332" s="1" t="str">
        <f>IF(_3___Healthcare_Data_v1[[#This Row],[Age]]&gt;60,"Senior",IF(_3___Healthcare_Data_v1[[#This Row],[Age]]&gt;35,"Middle","Young"))</f>
        <v>Senior</v>
      </c>
    </row>
    <row r="7333" spans="1:18" x14ac:dyDescent="0.3">
      <c r="A7333" s="1" t="s">
        <v>19970</v>
      </c>
      <c r="B7333" s="1" t="s">
        <v>26657</v>
      </c>
      <c r="C7333" s="1" t="s">
        <v>26</v>
      </c>
      <c r="D7333" s="1" t="s">
        <v>89</v>
      </c>
      <c r="E7333" s="1" t="s">
        <v>26615</v>
      </c>
      <c r="F7333" s="2">
        <v>44446</v>
      </c>
      <c r="G7333" s="1" t="s">
        <v>13550</v>
      </c>
      <c r="H7333" s="1" t="s">
        <v>19971</v>
      </c>
      <c r="I7333" s="1" t="s">
        <v>56</v>
      </c>
      <c r="J7333" s="3" t="s">
        <v>33998</v>
      </c>
      <c r="K7333">
        <v>358</v>
      </c>
      <c r="L7333" s="1" t="s">
        <v>42</v>
      </c>
      <c r="M7333" s="2">
        <v>44470</v>
      </c>
      <c r="N7333" s="1" t="s">
        <v>48</v>
      </c>
      <c r="O7333" s="1" t="s">
        <v>44</v>
      </c>
      <c r="P7333" s="1">
        <f>_3___Healthcare_Data_v1[[#This Row],[Discharge Date]]-_3___Healthcare_Data_v1[[#This Row],[Date of Admission]]</f>
        <v>24</v>
      </c>
      <c r="Q7333" s="1">
        <f>IFERROR(_3___Healthcare_Data_v1[[#This Row],[ Billing Amount ]]/_3___Healthcare_Data_v1[[#This Row],[Days in Hospital]],0)</f>
        <v>87.532765791666677</v>
      </c>
      <c r="R7333" s="1" t="str">
        <f>IF(_3___Healthcare_Data_v1[[#This Row],[Age]]&gt;60,"Senior",IF(_3___Healthcare_Data_v1[[#This Row],[Age]]&gt;35,"Middle","Young"))</f>
        <v>Senior</v>
      </c>
    </row>
    <row r="7334" spans="1:18" x14ac:dyDescent="0.3">
      <c r="A7334" s="1" t="s">
        <v>19972</v>
      </c>
      <c r="B7334" s="1" t="s">
        <v>26630</v>
      </c>
      <c r="C7334" s="1" t="s">
        <v>26</v>
      </c>
      <c r="D7334" s="1" t="s">
        <v>229</v>
      </c>
      <c r="E7334" s="1" t="s">
        <v>26620</v>
      </c>
      <c r="F7334" s="2">
        <v>44578</v>
      </c>
      <c r="G7334" s="1" t="s">
        <v>19973</v>
      </c>
      <c r="H7334" s="1" t="s">
        <v>19974</v>
      </c>
      <c r="I7334" s="1" t="s">
        <v>60</v>
      </c>
      <c r="J7334" s="3" t="s">
        <v>33999</v>
      </c>
      <c r="K7334">
        <v>406</v>
      </c>
      <c r="L7334" s="1" t="s">
        <v>38</v>
      </c>
      <c r="M7334" s="2">
        <v>44602</v>
      </c>
      <c r="N7334" s="1" t="s">
        <v>48</v>
      </c>
      <c r="O7334" s="1" t="s">
        <v>24</v>
      </c>
      <c r="P7334" s="1">
        <f>_3___Healthcare_Data_v1[[#This Row],[Discharge Date]]-_3___Healthcare_Data_v1[[#This Row],[Date of Admission]]</f>
        <v>24</v>
      </c>
      <c r="Q7334" s="1">
        <f>IFERROR(_3___Healthcare_Data_v1[[#This Row],[ Billing Amount ]]/_3___Healthcare_Data_v1[[#This Row],[Days in Hospital]],0)</f>
        <v>58.443269750000006</v>
      </c>
      <c r="R7334" s="1" t="str">
        <f>IF(_3___Healthcare_Data_v1[[#This Row],[Age]]&gt;60,"Senior",IF(_3___Healthcare_Data_v1[[#This Row],[Age]]&gt;35,"Middle","Young"))</f>
        <v>Senior</v>
      </c>
    </row>
    <row r="7335" spans="1:18" x14ac:dyDescent="0.3">
      <c r="A7335" s="1" t="s">
        <v>19975</v>
      </c>
      <c r="B7335" s="1" t="s">
        <v>26630</v>
      </c>
      <c r="C7335" s="1" t="s">
        <v>16</v>
      </c>
      <c r="D7335" s="1" t="s">
        <v>17</v>
      </c>
      <c r="E7335" s="1" t="s">
        <v>35</v>
      </c>
      <c r="F7335" s="2">
        <v>44511</v>
      </c>
      <c r="G7335" s="1" t="s">
        <v>19976</v>
      </c>
      <c r="H7335" s="1" t="s">
        <v>19977</v>
      </c>
      <c r="I7335" s="1" t="s">
        <v>60</v>
      </c>
      <c r="J7335" s="3" t="s">
        <v>34000</v>
      </c>
      <c r="K7335">
        <v>365</v>
      </c>
      <c r="L7335" s="1" t="s">
        <v>22</v>
      </c>
      <c r="M7335" s="2">
        <v>44524</v>
      </c>
      <c r="N7335" s="1" t="s">
        <v>84</v>
      </c>
      <c r="O7335" s="1" t="s">
        <v>44</v>
      </c>
      <c r="P7335" s="1">
        <f>_3___Healthcare_Data_v1[[#This Row],[Discharge Date]]-_3___Healthcare_Data_v1[[#This Row],[Date of Admission]]</f>
        <v>13</v>
      </c>
      <c r="Q7335" s="1">
        <f>IFERROR(_3___Healthcare_Data_v1[[#This Row],[ Billing Amount ]]/_3___Healthcare_Data_v1[[#This Row],[Days in Hospital]],0)</f>
        <v>1025.8668761538461</v>
      </c>
      <c r="R7335" s="1" t="str">
        <f>IF(_3___Healthcare_Data_v1[[#This Row],[Age]]&gt;60,"Senior",IF(_3___Healthcare_Data_v1[[#This Row],[Age]]&gt;35,"Middle","Young"))</f>
        <v>Senior</v>
      </c>
    </row>
    <row r="7336" spans="1:18" x14ac:dyDescent="0.3">
      <c r="A7336" s="1" t="s">
        <v>19978</v>
      </c>
      <c r="B7336" s="1" t="s">
        <v>26683</v>
      </c>
      <c r="C7336" s="1" t="s">
        <v>16</v>
      </c>
      <c r="D7336" s="1" t="s">
        <v>17</v>
      </c>
      <c r="E7336" s="1" t="s">
        <v>18</v>
      </c>
      <c r="F7336" s="2">
        <v>44733</v>
      </c>
      <c r="G7336" s="1" t="s">
        <v>19979</v>
      </c>
      <c r="H7336" s="1" t="s">
        <v>13454</v>
      </c>
      <c r="I7336" s="1" t="s">
        <v>60</v>
      </c>
      <c r="J7336" s="3" t="s">
        <v>34001</v>
      </c>
      <c r="K7336">
        <v>150</v>
      </c>
      <c r="L7336" s="1" t="s">
        <v>42</v>
      </c>
      <c r="M7336" s="2">
        <v>44762</v>
      </c>
      <c r="N7336" s="1" t="s">
        <v>23</v>
      </c>
      <c r="O7336" s="1" t="s">
        <v>24</v>
      </c>
      <c r="P7336" s="1">
        <f>_3___Healthcare_Data_v1[[#This Row],[Discharge Date]]-_3___Healthcare_Data_v1[[#This Row],[Date of Admission]]</f>
        <v>29</v>
      </c>
      <c r="Q7336" s="1">
        <f>IFERROR(_3___Healthcare_Data_v1[[#This Row],[ Billing Amount ]]/_3___Healthcare_Data_v1[[#This Row],[Days in Hospital]],0)</f>
        <v>1611.7557324137931</v>
      </c>
      <c r="R7336" s="1" t="str">
        <f>IF(_3___Healthcare_Data_v1[[#This Row],[Age]]&gt;60,"Senior",IF(_3___Healthcare_Data_v1[[#This Row],[Age]]&gt;35,"Middle","Young"))</f>
        <v>Senior</v>
      </c>
    </row>
    <row r="7337" spans="1:18" x14ac:dyDescent="0.3">
      <c r="A7337" s="1" t="s">
        <v>19980</v>
      </c>
      <c r="B7337" s="1" t="s">
        <v>26632</v>
      </c>
      <c r="C7337" s="1" t="s">
        <v>26</v>
      </c>
      <c r="D7337" s="1" t="s">
        <v>229</v>
      </c>
      <c r="E7337" s="1" t="s">
        <v>26615</v>
      </c>
      <c r="F7337" s="2">
        <v>43692</v>
      </c>
      <c r="G7337" s="1" t="s">
        <v>19981</v>
      </c>
      <c r="H7337" s="1" t="s">
        <v>19982</v>
      </c>
      <c r="I7337" s="1" t="s">
        <v>56</v>
      </c>
      <c r="J7337" s="3" t="s">
        <v>34002</v>
      </c>
      <c r="K7337">
        <v>371</v>
      </c>
      <c r="L7337" s="1" t="s">
        <v>42</v>
      </c>
      <c r="M7337" s="2">
        <v>43722</v>
      </c>
      <c r="N7337" s="1" t="s">
        <v>84</v>
      </c>
      <c r="O7337" s="1" t="s">
        <v>32</v>
      </c>
      <c r="P7337" s="1">
        <f>_3___Healthcare_Data_v1[[#This Row],[Discharge Date]]-_3___Healthcare_Data_v1[[#This Row],[Date of Admission]]</f>
        <v>30</v>
      </c>
      <c r="Q7337" s="1">
        <f>IFERROR(_3___Healthcare_Data_v1[[#This Row],[ Billing Amount ]]/_3___Healthcare_Data_v1[[#This Row],[Days in Hospital]],0)</f>
        <v>1330.071884</v>
      </c>
      <c r="R7337" s="1" t="str">
        <f>IF(_3___Healthcare_Data_v1[[#This Row],[Age]]&gt;60,"Senior",IF(_3___Healthcare_Data_v1[[#This Row],[Age]]&gt;35,"Middle","Young"))</f>
        <v>Senior</v>
      </c>
    </row>
    <row r="7338" spans="1:18" x14ac:dyDescent="0.3">
      <c r="A7338" s="1" t="s">
        <v>19983</v>
      </c>
      <c r="B7338" s="1" t="s">
        <v>26759</v>
      </c>
      <c r="C7338" s="1" t="s">
        <v>26</v>
      </c>
      <c r="D7338" s="1" t="s">
        <v>49</v>
      </c>
      <c r="E7338" s="1" t="s">
        <v>35</v>
      </c>
      <c r="F7338" s="2">
        <v>44021</v>
      </c>
      <c r="G7338" s="1" t="s">
        <v>19984</v>
      </c>
      <c r="H7338" s="1" t="s">
        <v>19985</v>
      </c>
      <c r="I7338" s="1" t="s">
        <v>60</v>
      </c>
      <c r="J7338" s="3" t="s">
        <v>34003</v>
      </c>
      <c r="K7338">
        <v>240</v>
      </c>
      <c r="L7338" s="1" t="s">
        <v>38</v>
      </c>
      <c r="M7338" s="2">
        <v>44040</v>
      </c>
      <c r="N7338" s="1" t="s">
        <v>31</v>
      </c>
      <c r="O7338" s="1" t="s">
        <v>24</v>
      </c>
      <c r="P7338" s="1">
        <f>_3___Healthcare_Data_v1[[#This Row],[Discharge Date]]-_3___Healthcare_Data_v1[[#This Row],[Date of Admission]]</f>
        <v>19</v>
      </c>
      <c r="Q7338" s="1">
        <f>IFERROR(_3___Healthcare_Data_v1[[#This Row],[ Billing Amount ]]/_3___Healthcare_Data_v1[[#This Row],[Days in Hospital]],0)</f>
        <v>874.4603531578947</v>
      </c>
      <c r="R7338" s="1" t="str">
        <f>IF(_3___Healthcare_Data_v1[[#This Row],[Age]]&gt;60,"Senior",IF(_3___Healthcare_Data_v1[[#This Row],[Age]]&gt;35,"Middle","Young"))</f>
        <v>Senior</v>
      </c>
    </row>
    <row r="7339" spans="1:18" x14ac:dyDescent="0.3">
      <c r="A7339" s="1" t="s">
        <v>19986</v>
      </c>
      <c r="B7339" s="1" t="s">
        <v>26700</v>
      </c>
      <c r="C7339" s="1" t="s">
        <v>16</v>
      </c>
      <c r="D7339" s="1" t="s">
        <v>229</v>
      </c>
      <c r="E7339" s="1" t="s">
        <v>26620</v>
      </c>
      <c r="F7339" s="2">
        <v>43932</v>
      </c>
      <c r="G7339" s="1" t="s">
        <v>19987</v>
      </c>
      <c r="H7339" s="1" t="s">
        <v>11572</v>
      </c>
      <c r="I7339" s="1" t="s">
        <v>52</v>
      </c>
      <c r="J7339" s="3" t="s">
        <v>34004</v>
      </c>
      <c r="K7339">
        <v>368</v>
      </c>
      <c r="L7339" s="1" t="s">
        <v>38</v>
      </c>
      <c r="M7339" s="2">
        <v>43962</v>
      </c>
      <c r="N7339" s="1" t="s">
        <v>31</v>
      </c>
      <c r="O7339" s="1" t="s">
        <v>44</v>
      </c>
      <c r="P7339" s="1">
        <f>_3___Healthcare_Data_v1[[#This Row],[Discharge Date]]-_3___Healthcare_Data_v1[[#This Row],[Date of Admission]]</f>
        <v>30</v>
      </c>
      <c r="Q7339" s="1">
        <f>IFERROR(_3___Healthcare_Data_v1[[#This Row],[ Billing Amount ]]/_3___Healthcare_Data_v1[[#This Row],[Days in Hospital]],0)</f>
        <v>1100.7017740000001</v>
      </c>
      <c r="R7339" s="1" t="str">
        <f>IF(_3___Healthcare_Data_v1[[#This Row],[Age]]&gt;60,"Senior",IF(_3___Healthcare_Data_v1[[#This Row],[Age]]&gt;35,"Middle","Young"))</f>
        <v>Senior</v>
      </c>
    </row>
    <row r="7340" spans="1:18" x14ac:dyDescent="0.3">
      <c r="A7340" s="1" t="s">
        <v>19988</v>
      </c>
      <c r="B7340" s="1" t="s">
        <v>26610</v>
      </c>
      <c r="C7340" s="1" t="s">
        <v>26</v>
      </c>
      <c r="D7340" s="1" t="s">
        <v>17</v>
      </c>
      <c r="E7340" s="1" t="s">
        <v>26615</v>
      </c>
      <c r="F7340" s="2">
        <v>45067</v>
      </c>
      <c r="G7340" s="1" t="s">
        <v>11760</v>
      </c>
      <c r="H7340" s="1" t="s">
        <v>19989</v>
      </c>
      <c r="I7340" s="1" t="s">
        <v>52</v>
      </c>
      <c r="J7340" s="3" t="s">
        <v>34005</v>
      </c>
      <c r="K7340">
        <v>401</v>
      </c>
      <c r="L7340" s="1" t="s">
        <v>22</v>
      </c>
      <c r="M7340" s="2">
        <v>45067</v>
      </c>
      <c r="N7340" s="1" t="s">
        <v>23</v>
      </c>
      <c r="O7340" s="1" t="s">
        <v>44</v>
      </c>
      <c r="P7340" s="1">
        <f>_3___Healthcare_Data_v1[[#This Row],[Discharge Date]]-_3___Healthcare_Data_v1[[#This Row],[Date of Admission]]</f>
        <v>0</v>
      </c>
      <c r="Q7340" s="1">
        <f>IFERROR(_3___Healthcare_Data_v1[[#This Row],[ Billing Amount ]]/_3___Healthcare_Data_v1[[#This Row],[Days in Hospital]],0)</f>
        <v>0</v>
      </c>
      <c r="R7340" s="1" t="str">
        <f>IF(_3___Healthcare_Data_v1[[#This Row],[Age]]&gt;60,"Senior",IF(_3___Healthcare_Data_v1[[#This Row],[Age]]&gt;35,"Middle","Young"))</f>
        <v>Senior</v>
      </c>
    </row>
    <row r="7341" spans="1:18" x14ac:dyDescent="0.3">
      <c r="A7341" s="1" t="s">
        <v>19990</v>
      </c>
      <c r="B7341" s="1" t="s">
        <v>26803</v>
      </c>
      <c r="C7341" s="1" t="s">
        <v>26</v>
      </c>
      <c r="D7341" s="1" t="s">
        <v>89</v>
      </c>
      <c r="E7341" s="1" t="s">
        <v>18</v>
      </c>
      <c r="F7341" s="2">
        <v>44636</v>
      </c>
      <c r="G7341" s="1" t="s">
        <v>19991</v>
      </c>
      <c r="H7341" s="1" t="s">
        <v>19992</v>
      </c>
      <c r="I7341" s="1" t="s">
        <v>21</v>
      </c>
      <c r="J7341" s="3" t="s">
        <v>34006</v>
      </c>
      <c r="K7341">
        <v>174</v>
      </c>
      <c r="L7341" s="1" t="s">
        <v>42</v>
      </c>
      <c r="M7341" s="2">
        <v>44659</v>
      </c>
      <c r="N7341" s="1" t="s">
        <v>48</v>
      </c>
      <c r="O7341" s="1" t="s">
        <v>24</v>
      </c>
      <c r="P7341" s="1">
        <f>_3___Healthcare_Data_v1[[#This Row],[Discharge Date]]-_3___Healthcare_Data_v1[[#This Row],[Date of Admission]]</f>
        <v>23</v>
      </c>
      <c r="Q7341" s="1">
        <f>IFERROR(_3___Healthcare_Data_v1[[#This Row],[ Billing Amount ]]/_3___Healthcare_Data_v1[[#This Row],[Days in Hospital]],0)</f>
        <v>1014.8493439130434</v>
      </c>
      <c r="R7341" s="1" t="str">
        <f>IF(_3___Healthcare_Data_v1[[#This Row],[Age]]&gt;60,"Senior",IF(_3___Healthcare_Data_v1[[#This Row],[Age]]&gt;35,"Middle","Young"))</f>
        <v>Senior</v>
      </c>
    </row>
    <row r="7342" spans="1:18" x14ac:dyDescent="0.3">
      <c r="A7342" s="1" t="s">
        <v>19993</v>
      </c>
      <c r="B7342" s="1" t="s">
        <v>26732</v>
      </c>
      <c r="C7342" s="1" t="s">
        <v>16</v>
      </c>
      <c r="D7342" s="1" t="s">
        <v>62</v>
      </c>
      <c r="E7342" s="1" t="s">
        <v>26620</v>
      </c>
      <c r="F7342" s="2">
        <v>44822</v>
      </c>
      <c r="G7342" s="1" t="s">
        <v>19994</v>
      </c>
      <c r="H7342" s="1" t="s">
        <v>11629</v>
      </c>
      <c r="I7342" s="1" t="s">
        <v>60</v>
      </c>
      <c r="J7342" s="3" t="s">
        <v>34007</v>
      </c>
      <c r="K7342">
        <v>498</v>
      </c>
      <c r="L7342" s="1" t="s">
        <v>38</v>
      </c>
      <c r="M7342" s="2">
        <v>44838</v>
      </c>
      <c r="N7342" s="1" t="s">
        <v>43</v>
      </c>
      <c r="O7342" s="1" t="s">
        <v>32</v>
      </c>
      <c r="P7342" s="1">
        <f>_3___Healthcare_Data_v1[[#This Row],[Discharge Date]]-_3___Healthcare_Data_v1[[#This Row],[Date of Admission]]</f>
        <v>16</v>
      </c>
      <c r="Q7342" s="1">
        <f>IFERROR(_3___Healthcare_Data_v1[[#This Row],[ Billing Amount ]]/_3___Healthcare_Data_v1[[#This Row],[Days in Hospital]],0)</f>
        <v>199.70058125</v>
      </c>
      <c r="R7342" s="1" t="str">
        <f>IF(_3___Healthcare_Data_v1[[#This Row],[Age]]&gt;60,"Senior",IF(_3___Healthcare_Data_v1[[#This Row],[Age]]&gt;35,"Middle","Young"))</f>
        <v>Senior</v>
      </c>
    </row>
    <row r="7343" spans="1:18" x14ac:dyDescent="0.3">
      <c r="A7343" s="1" t="s">
        <v>19995</v>
      </c>
      <c r="B7343" s="1" t="s">
        <v>26980</v>
      </c>
      <c r="C7343" s="1" t="s">
        <v>16</v>
      </c>
      <c r="D7343" s="1" t="s">
        <v>34</v>
      </c>
      <c r="E7343" s="1" t="s">
        <v>26620</v>
      </c>
      <c r="F7343" s="2">
        <v>45095</v>
      </c>
      <c r="G7343" s="1" t="s">
        <v>19996</v>
      </c>
      <c r="H7343" s="1" t="s">
        <v>59</v>
      </c>
      <c r="I7343" s="1" t="s">
        <v>60</v>
      </c>
      <c r="J7343" s="3" t="s">
        <v>34008</v>
      </c>
      <c r="K7343">
        <v>492</v>
      </c>
      <c r="L7343" s="1" t="s">
        <v>38</v>
      </c>
      <c r="M7343" s="2">
        <v>45112</v>
      </c>
      <c r="N7343" s="1" t="s">
        <v>48</v>
      </c>
      <c r="O7343" s="1" t="s">
        <v>32</v>
      </c>
      <c r="P7343" s="1">
        <f>_3___Healthcare_Data_v1[[#This Row],[Discharge Date]]-_3___Healthcare_Data_v1[[#This Row],[Date of Admission]]</f>
        <v>17</v>
      </c>
      <c r="Q7343" s="1">
        <f>IFERROR(_3___Healthcare_Data_v1[[#This Row],[ Billing Amount ]]/_3___Healthcare_Data_v1[[#This Row],[Days in Hospital]],0)</f>
        <v>1555.5341711764706</v>
      </c>
      <c r="R7343" s="1" t="str">
        <f>IF(_3___Healthcare_Data_v1[[#This Row],[Age]]&gt;60,"Senior",IF(_3___Healthcare_Data_v1[[#This Row],[Age]]&gt;35,"Middle","Young"))</f>
        <v>Senior</v>
      </c>
    </row>
    <row r="7344" spans="1:18" x14ac:dyDescent="0.3">
      <c r="A7344" s="1" t="s">
        <v>19997</v>
      </c>
      <c r="B7344" s="1" t="s">
        <v>26614</v>
      </c>
      <c r="C7344" s="1" t="s">
        <v>16</v>
      </c>
      <c r="D7344" s="1" t="s">
        <v>27</v>
      </c>
      <c r="E7344" s="1" t="s">
        <v>35</v>
      </c>
      <c r="F7344" s="2">
        <v>45051</v>
      </c>
      <c r="G7344" s="1" t="s">
        <v>3976</v>
      </c>
      <c r="H7344" s="1" t="s">
        <v>19998</v>
      </c>
      <c r="I7344" s="1" t="s">
        <v>56</v>
      </c>
      <c r="J7344" s="3" t="s">
        <v>34009</v>
      </c>
      <c r="K7344">
        <v>493</v>
      </c>
      <c r="L7344" s="1" t="s">
        <v>22</v>
      </c>
      <c r="M7344" s="2">
        <v>45058</v>
      </c>
      <c r="N7344" s="1" t="s">
        <v>48</v>
      </c>
      <c r="O7344" s="1" t="s">
        <v>24</v>
      </c>
      <c r="P7344" s="1">
        <f>_3___Healthcare_Data_v1[[#This Row],[Discharge Date]]-_3___Healthcare_Data_v1[[#This Row],[Date of Admission]]</f>
        <v>7</v>
      </c>
      <c r="Q7344" s="1">
        <f>IFERROR(_3___Healthcare_Data_v1[[#This Row],[ Billing Amount ]]/_3___Healthcare_Data_v1[[#This Row],[Days in Hospital]],0)</f>
        <v>2415.2916357142858</v>
      </c>
      <c r="R7344" s="1" t="str">
        <f>IF(_3___Healthcare_Data_v1[[#This Row],[Age]]&gt;60,"Senior",IF(_3___Healthcare_Data_v1[[#This Row],[Age]]&gt;35,"Middle","Young"))</f>
        <v>Senior</v>
      </c>
    </row>
    <row r="7345" spans="1:18" x14ac:dyDescent="0.3">
      <c r="A7345" s="1" t="s">
        <v>19999</v>
      </c>
      <c r="B7345" s="1" t="s">
        <v>26632</v>
      </c>
      <c r="C7345" s="1" t="s">
        <v>16</v>
      </c>
      <c r="D7345" s="1" t="s">
        <v>27</v>
      </c>
      <c r="E7345" s="1" t="s">
        <v>26615</v>
      </c>
      <c r="F7345" s="2">
        <v>43584</v>
      </c>
      <c r="G7345" s="1" t="s">
        <v>20000</v>
      </c>
      <c r="H7345" s="1" t="s">
        <v>20001</v>
      </c>
      <c r="I7345" s="1" t="s">
        <v>52</v>
      </c>
      <c r="J7345" s="3" t="s">
        <v>34010</v>
      </c>
      <c r="K7345">
        <v>315</v>
      </c>
      <c r="L7345" s="1" t="s">
        <v>42</v>
      </c>
      <c r="M7345" s="2">
        <v>43599</v>
      </c>
      <c r="N7345" s="1" t="s">
        <v>23</v>
      </c>
      <c r="O7345" s="1" t="s">
        <v>32</v>
      </c>
      <c r="P7345" s="1">
        <f>_3___Healthcare_Data_v1[[#This Row],[Discharge Date]]-_3___Healthcare_Data_v1[[#This Row],[Date of Admission]]</f>
        <v>15</v>
      </c>
      <c r="Q7345" s="1">
        <f>IFERROR(_3___Healthcare_Data_v1[[#This Row],[ Billing Amount ]]/_3___Healthcare_Data_v1[[#This Row],[Days in Hospital]],0)</f>
        <v>633.98704599999996</v>
      </c>
      <c r="R7345" s="1" t="str">
        <f>IF(_3___Healthcare_Data_v1[[#This Row],[Age]]&gt;60,"Senior",IF(_3___Healthcare_Data_v1[[#This Row],[Age]]&gt;35,"Middle","Young"))</f>
        <v>Senior</v>
      </c>
    </row>
    <row r="7346" spans="1:18" x14ac:dyDescent="0.3">
      <c r="A7346" s="1" t="s">
        <v>20002</v>
      </c>
      <c r="B7346" s="1" t="s">
        <v>26668</v>
      </c>
      <c r="C7346" s="1" t="s">
        <v>16</v>
      </c>
      <c r="D7346" s="1" t="s">
        <v>62</v>
      </c>
      <c r="E7346" s="1" t="s">
        <v>35</v>
      </c>
      <c r="F7346" s="2">
        <v>43688</v>
      </c>
      <c r="G7346" s="1" t="s">
        <v>20003</v>
      </c>
      <c r="H7346" s="1" t="s">
        <v>20004</v>
      </c>
      <c r="I7346" s="1" t="s">
        <v>26607</v>
      </c>
      <c r="J7346" s="3" t="s">
        <v>34011</v>
      </c>
      <c r="K7346">
        <v>172</v>
      </c>
      <c r="L7346" s="1" t="s">
        <v>22</v>
      </c>
      <c r="M7346" s="2">
        <v>43711</v>
      </c>
      <c r="N7346" s="1" t="s">
        <v>48</v>
      </c>
      <c r="O7346" s="1" t="s">
        <v>44</v>
      </c>
      <c r="P7346" s="1">
        <f>_3___Healthcare_Data_v1[[#This Row],[Discharge Date]]-_3___Healthcare_Data_v1[[#This Row],[Date of Admission]]</f>
        <v>23</v>
      </c>
      <c r="Q7346" s="1">
        <f>IFERROR(_3___Healthcare_Data_v1[[#This Row],[ Billing Amount ]]/_3___Healthcare_Data_v1[[#This Row],[Days in Hospital]],0)</f>
        <v>680.92505652173907</v>
      </c>
      <c r="R7346" s="1" t="str">
        <f>IF(_3___Healthcare_Data_v1[[#This Row],[Age]]&gt;60,"Senior",IF(_3___Healthcare_Data_v1[[#This Row],[Age]]&gt;35,"Middle","Young"))</f>
        <v>Senior</v>
      </c>
    </row>
    <row r="7347" spans="1:18" x14ac:dyDescent="0.3">
      <c r="A7347" s="1" t="s">
        <v>20005</v>
      </c>
      <c r="B7347" s="1" t="s">
        <v>26928</v>
      </c>
      <c r="C7347" s="1" t="s">
        <v>26</v>
      </c>
      <c r="D7347" s="1" t="s">
        <v>34</v>
      </c>
      <c r="E7347" s="1" t="s">
        <v>69</v>
      </c>
      <c r="F7347" s="2">
        <v>43751</v>
      </c>
      <c r="G7347" s="1" t="s">
        <v>20006</v>
      </c>
      <c r="H7347" s="1" t="s">
        <v>13603</v>
      </c>
      <c r="I7347" s="1" t="s">
        <v>56</v>
      </c>
      <c r="J7347" s="3" t="s">
        <v>34012</v>
      </c>
      <c r="K7347">
        <v>481</v>
      </c>
      <c r="L7347" s="1" t="s">
        <v>38</v>
      </c>
      <c r="M7347" s="2">
        <v>43764</v>
      </c>
      <c r="N7347" s="1" t="s">
        <v>48</v>
      </c>
      <c r="O7347" s="1" t="s">
        <v>32</v>
      </c>
      <c r="P7347" s="1">
        <f>_3___Healthcare_Data_v1[[#This Row],[Discharge Date]]-_3___Healthcare_Data_v1[[#This Row],[Date of Admission]]</f>
        <v>13</v>
      </c>
      <c r="Q7347" s="1">
        <f>IFERROR(_3___Healthcare_Data_v1[[#This Row],[ Billing Amount ]]/_3___Healthcare_Data_v1[[#This Row],[Days in Hospital]],0)</f>
        <v>949.99543846153836</v>
      </c>
      <c r="R7347" s="1" t="str">
        <f>IF(_3___Healthcare_Data_v1[[#This Row],[Age]]&gt;60,"Senior",IF(_3___Healthcare_Data_v1[[#This Row],[Age]]&gt;35,"Middle","Young"))</f>
        <v>Senior</v>
      </c>
    </row>
    <row r="7348" spans="1:18" x14ac:dyDescent="0.3">
      <c r="A7348" s="1" t="s">
        <v>20007</v>
      </c>
      <c r="B7348" s="1" t="s">
        <v>26666</v>
      </c>
      <c r="C7348" s="1" t="s">
        <v>26</v>
      </c>
      <c r="D7348" s="1" t="s">
        <v>49</v>
      </c>
      <c r="E7348" s="1" t="s">
        <v>35</v>
      </c>
      <c r="F7348" s="2">
        <v>45000</v>
      </c>
      <c r="G7348" s="1" t="s">
        <v>17674</v>
      </c>
      <c r="H7348" s="1" t="s">
        <v>20008</v>
      </c>
      <c r="I7348" s="1" t="s">
        <v>26607</v>
      </c>
      <c r="J7348" s="3" t="s">
        <v>34013</v>
      </c>
      <c r="K7348">
        <v>266</v>
      </c>
      <c r="L7348" s="1" t="s">
        <v>42</v>
      </c>
      <c r="M7348" s="2">
        <v>45024</v>
      </c>
      <c r="N7348" s="1" t="s">
        <v>31</v>
      </c>
      <c r="O7348" s="1" t="s">
        <v>24</v>
      </c>
      <c r="P7348" s="1">
        <f>_3___Healthcare_Data_v1[[#This Row],[Discharge Date]]-_3___Healthcare_Data_v1[[#This Row],[Date of Admission]]</f>
        <v>24</v>
      </c>
      <c r="Q7348" s="1">
        <f>IFERROR(_3___Healthcare_Data_v1[[#This Row],[ Billing Amount ]]/_3___Healthcare_Data_v1[[#This Row],[Days in Hospital]],0)</f>
        <v>299.35814945833334</v>
      </c>
      <c r="R7348" s="1" t="str">
        <f>IF(_3___Healthcare_Data_v1[[#This Row],[Age]]&gt;60,"Senior",IF(_3___Healthcare_Data_v1[[#This Row],[Age]]&gt;35,"Middle","Young"))</f>
        <v>Senior</v>
      </c>
    </row>
    <row r="7349" spans="1:18" x14ac:dyDescent="0.3">
      <c r="A7349" s="1" t="s">
        <v>20009</v>
      </c>
      <c r="B7349" s="1" t="s">
        <v>26628</v>
      </c>
      <c r="C7349" s="1" t="s">
        <v>26</v>
      </c>
      <c r="D7349" s="1" t="s">
        <v>49</v>
      </c>
      <c r="E7349" s="1" t="s">
        <v>18</v>
      </c>
      <c r="F7349" s="2">
        <v>43633</v>
      </c>
      <c r="G7349" s="1" t="s">
        <v>18620</v>
      </c>
      <c r="H7349" s="1" t="s">
        <v>20010</v>
      </c>
      <c r="I7349" s="1" t="s">
        <v>21</v>
      </c>
      <c r="J7349" s="3" t="s">
        <v>34014</v>
      </c>
      <c r="K7349">
        <v>354</v>
      </c>
      <c r="L7349" s="1" t="s">
        <v>42</v>
      </c>
      <c r="M7349" s="2">
        <v>43654</v>
      </c>
      <c r="N7349" s="1" t="s">
        <v>31</v>
      </c>
      <c r="O7349" s="1" t="s">
        <v>32</v>
      </c>
      <c r="P7349" s="1">
        <f>_3___Healthcare_Data_v1[[#This Row],[Discharge Date]]-_3___Healthcare_Data_v1[[#This Row],[Date of Admission]]</f>
        <v>21</v>
      </c>
      <c r="Q7349" s="1">
        <f>IFERROR(_3___Healthcare_Data_v1[[#This Row],[ Billing Amount ]]/_3___Healthcare_Data_v1[[#This Row],[Days in Hospital]],0)</f>
        <v>2029.0098533333332</v>
      </c>
      <c r="R7349" s="1" t="str">
        <f>IF(_3___Healthcare_Data_v1[[#This Row],[Age]]&gt;60,"Senior",IF(_3___Healthcare_Data_v1[[#This Row],[Age]]&gt;35,"Middle","Young"))</f>
        <v>Senior</v>
      </c>
    </row>
    <row r="7350" spans="1:18" x14ac:dyDescent="0.3">
      <c r="A7350" s="1" t="s">
        <v>20011</v>
      </c>
      <c r="B7350" s="1" t="s">
        <v>26712</v>
      </c>
      <c r="C7350" s="1" t="s">
        <v>26</v>
      </c>
      <c r="D7350" s="1" t="s">
        <v>17</v>
      </c>
      <c r="E7350" s="1" t="s">
        <v>26615</v>
      </c>
      <c r="F7350" s="2">
        <v>44350</v>
      </c>
      <c r="G7350" s="1" t="s">
        <v>20012</v>
      </c>
      <c r="H7350" s="1" t="s">
        <v>20013</v>
      </c>
      <c r="I7350" s="1" t="s">
        <v>56</v>
      </c>
      <c r="J7350" s="3" t="s">
        <v>34015</v>
      </c>
      <c r="K7350">
        <v>134</v>
      </c>
      <c r="L7350" s="1" t="s">
        <v>22</v>
      </c>
      <c r="M7350" s="2">
        <v>44361</v>
      </c>
      <c r="N7350" s="1" t="s">
        <v>23</v>
      </c>
      <c r="O7350" s="1" t="s">
        <v>24</v>
      </c>
      <c r="P7350" s="1">
        <f>_3___Healthcare_Data_v1[[#This Row],[Discharge Date]]-_3___Healthcare_Data_v1[[#This Row],[Date of Admission]]</f>
        <v>11</v>
      </c>
      <c r="Q7350" s="1">
        <f>IFERROR(_3___Healthcare_Data_v1[[#This Row],[ Billing Amount ]]/_3___Healthcare_Data_v1[[#This Row],[Days in Hospital]],0)</f>
        <v>1650.0976736363637</v>
      </c>
      <c r="R7350" s="1" t="str">
        <f>IF(_3___Healthcare_Data_v1[[#This Row],[Age]]&gt;60,"Senior",IF(_3___Healthcare_Data_v1[[#This Row],[Age]]&gt;35,"Middle","Young"))</f>
        <v>Senior</v>
      </c>
    </row>
    <row r="7351" spans="1:18" x14ac:dyDescent="0.3">
      <c r="A7351" s="1" t="s">
        <v>20014</v>
      </c>
      <c r="B7351" s="1" t="s">
        <v>26695</v>
      </c>
      <c r="C7351" s="1" t="s">
        <v>16</v>
      </c>
      <c r="D7351" s="1" t="s">
        <v>229</v>
      </c>
      <c r="E7351" s="1" t="s">
        <v>18</v>
      </c>
      <c r="F7351" s="2">
        <v>45175</v>
      </c>
      <c r="G7351" s="1" t="s">
        <v>20015</v>
      </c>
      <c r="H7351" s="1" t="s">
        <v>20016</v>
      </c>
      <c r="I7351" s="1" t="s">
        <v>60</v>
      </c>
      <c r="J7351" s="3" t="s">
        <v>34016</v>
      </c>
      <c r="K7351">
        <v>294</v>
      </c>
      <c r="L7351" s="1" t="s">
        <v>42</v>
      </c>
      <c r="M7351" s="2">
        <v>45203</v>
      </c>
      <c r="N7351" s="1" t="s">
        <v>31</v>
      </c>
      <c r="O7351" s="1" t="s">
        <v>32</v>
      </c>
      <c r="P7351" s="1">
        <f>_3___Healthcare_Data_v1[[#This Row],[Discharge Date]]-_3___Healthcare_Data_v1[[#This Row],[Date of Admission]]</f>
        <v>28</v>
      </c>
      <c r="Q7351" s="1">
        <f>IFERROR(_3___Healthcare_Data_v1[[#This Row],[ Billing Amount ]]/_3___Healthcare_Data_v1[[#This Row],[Days in Hospital]],0)</f>
        <v>711.72691178571426</v>
      </c>
      <c r="R7351" s="1" t="str">
        <f>IF(_3___Healthcare_Data_v1[[#This Row],[Age]]&gt;60,"Senior",IF(_3___Healthcare_Data_v1[[#This Row],[Age]]&gt;35,"Middle","Young"))</f>
        <v>Senior</v>
      </c>
    </row>
    <row r="7352" spans="1:18" x14ac:dyDescent="0.3">
      <c r="A7352" s="1" t="s">
        <v>20017</v>
      </c>
      <c r="B7352" s="1" t="s">
        <v>26822</v>
      </c>
      <c r="C7352" s="1" t="s">
        <v>26</v>
      </c>
      <c r="D7352" s="1" t="s">
        <v>49</v>
      </c>
      <c r="E7352" s="1" t="s">
        <v>26615</v>
      </c>
      <c r="F7352" s="2">
        <v>45001</v>
      </c>
      <c r="G7352" s="1" t="s">
        <v>20018</v>
      </c>
      <c r="H7352" s="1" t="s">
        <v>20019</v>
      </c>
      <c r="I7352" s="1" t="s">
        <v>60</v>
      </c>
      <c r="J7352" s="3" t="s">
        <v>34017</v>
      </c>
      <c r="K7352">
        <v>303</v>
      </c>
      <c r="L7352" s="1" t="s">
        <v>38</v>
      </c>
      <c r="M7352" s="2">
        <v>45030</v>
      </c>
      <c r="N7352" s="1" t="s">
        <v>48</v>
      </c>
      <c r="O7352" s="1" t="s">
        <v>24</v>
      </c>
      <c r="P7352" s="1">
        <f>_3___Healthcare_Data_v1[[#This Row],[Discharge Date]]-_3___Healthcare_Data_v1[[#This Row],[Date of Admission]]</f>
        <v>29</v>
      </c>
      <c r="Q7352" s="1">
        <f>IFERROR(_3___Healthcare_Data_v1[[#This Row],[ Billing Amount ]]/_3___Healthcare_Data_v1[[#This Row],[Days in Hospital]],0)</f>
        <v>1102.3186048275861</v>
      </c>
      <c r="R7352" s="1" t="str">
        <f>IF(_3___Healthcare_Data_v1[[#This Row],[Age]]&gt;60,"Senior",IF(_3___Healthcare_Data_v1[[#This Row],[Age]]&gt;35,"Middle","Young"))</f>
        <v>Senior</v>
      </c>
    </row>
    <row r="7353" spans="1:18" x14ac:dyDescent="0.3">
      <c r="A7353" s="1" t="s">
        <v>20020</v>
      </c>
      <c r="B7353" s="1" t="s">
        <v>26850</v>
      </c>
      <c r="C7353" s="1" t="s">
        <v>16</v>
      </c>
      <c r="D7353" s="1" t="s">
        <v>27</v>
      </c>
      <c r="E7353" s="1" t="s">
        <v>26615</v>
      </c>
      <c r="F7353" s="2">
        <v>44826</v>
      </c>
      <c r="G7353" s="1" t="s">
        <v>20021</v>
      </c>
      <c r="H7353" s="1" t="s">
        <v>20022</v>
      </c>
      <c r="I7353" s="1" t="s">
        <v>26607</v>
      </c>
      <c r="J7353" s="3" t="s">
        <v>34018</v>
      </c>
      <c r="K7353">
        <v>428</v>
      </c>
      <c r="L7353" s="1" t="s">
        <v>42</v>
      </c>
      <c r="M7353" s="2">
        <v>44845</v>
      </c>
      <c r="N7353" s="1" t="s">
        <v>31</v>
      </c>
      <c r="O7353" s="1" t="s">
        <v>32</v>
      </c>
      <c r="P7353" s="1">
        <f>_3___Healthcare_Data_v1[[#This Row],[Discharge Date]]-_3___Healthcare_Data_v1[[#This Row],[Date of Admission]]</f>
        <v>19</v>
      </c>
      <c r="Q7353" s="1">
        <f>IFERROR(_3___Healthcare_Data_v1[[#This Row],[ Billing Amount ]]/_3___Healthcare_Data_v1[[#This Row],[Days in Hospital]],0)</f>
        <v>400.39525052631581</v>
      </c>
      <c r="R7353" s="1" t="str">
        <f>IF(_3___Healthcare_Data_v1[[#This Row],[Age]]&gt;60,"Senior",IF(_3___Healthcare_Data_v1[[#This Row],[Age]]&gt;35,"Middle","Young"))</f>
        <v>Senior</v>
      </c>
    </row>
    <row r="7354" spans="1:18" x14ac:dyDescent="0.3">
      <c r="A7354" s="1" t="s">
        <v>20023</v>
      </c>
      <c r="B7354" s="1" t="s">
        <v>26664</v>
      </c>
      <c r="C7354" s="1" t="s">
        <v>26</v>
      </c>
      <c r="D7354" s="1" t="s">
        <v>229</v>
      </c>
      <c r="E7354" s="1" t="s">
        <v>26615</v>
      </c>
      <c r="F7354" s="2">
        <v>43750</v>
      </c>
      <c r="G7354" s="1" t="s">
        <v>20024</v>
      </c>
      <c r="H7354" s="1" t="s">
        <v>20025</v>
      </c>
      <c r="I7354" s="1" t="s">
        <v>56</v>
      </c>
      <c r="J7354" s="3" t="s">
        <v>34019</v>
      </c>
      <c r="K7354">
        <v>323</v>
      </c>
      <c r="L7354" s="1" t="s">
        <v>38</v>
      </c>
      <c r="M7354" s="2">
        <v>43765</v>
      </c>
      <c r="N7354" s="1" t="s">
        <v>48</v>
      </c>
      <c r="O7354" s="1" t="s">
        <v>32</v>
      </c>
      <c r="P7354" s="1">
        <f>_3___Healthcare_Data_v1[[#This Row],[Discharge Date]]-_3___Healthcare_Data_v1[[#This Row],[Date of Admission]]</f>
        <v>15</v>
      </c>
      <c r="Q7354" s="1">
        <f>IFERROR(_3___Healthcare_Data_v1[[#This Row],[ Billing Amount ]]/_3___Healthcare_Data_v1[[#This Row],[Days in Hospital]],0)</f>
        <v>2454.8364413333334</v>
      </c>
      <c r="R7354" s="1" t="str">
        <f>IF(_3___Healthcare_Data_v1[[#This Row],[Age]]&gt;60,"Senior",IF(_3___Healthcare_Data_v1[[#This Row],[Age]]&gt;35,"Middle","Young"))</f>
        <v>Senior</v>
      </c>
    </row>
    <row r="7355" spans="1:18" x14ac:dyDescent="0.3">
      <c r="A7355" s="1" t="s">
        <v>20026</v>
      </c>
      <c r="B7355" s="1" t="s">
        <v>26994</v>
      </c>
      <c r="C7355" s="1" t="s">
        <v>16</v>
      </c>
      <c r="D7355" s="1" t="s">
        <v>89</v>
      </c>
      <c r="E7355" s="1" t="s">
        <v>28</v>
      </c>
      <c r="F7355" s="2">
        <v>43510</v>
      </c>
      <c r="G7355" s="1" t="s">
        <v>20027</v>
      </c>
      <c r="H7355" s="1" t="s">
        <v>20028</v>
      </c>
      <c r="I7355" s="1" t="s">
        <v>60</v>
      </c>
      <c r="J7355" s="3" t="s">
        <v>34020</v>
      </c>
      <c r="K7355">
        <v>103</v>
      </c>
      <c r="L7355" s="1" t="s">
        <v>22</v>
      </c>
      <c r="M7355" s="2">
        <v>43519</v>
      </c>
      <c r="N7355" s="1" t="s">
        <v>48</v>
      </c>
      <c r="O7355" s="1" t="s">
        <v>24</v>
      </c>
      <c r="P7355" s="1">
        <f>_3___Healthcare_Data_v1[[#This Row],[Discharge Date]]-_3___Healthcare_Data_v1[[#This Row],[Date of Admission]]</f>
        <v>9</v>
      </c>
      <c r="Q7355" s="1">
        <f>IFERROR(_3___Healthcare_Data_v1[[#This Row],[ Billing Amount ]]/_3___Healthcare_Data_v1[[#This Row],[Days in Hospital]],0)</f>
        <v>3348.1517544444446</v>
      </c>
      <c r="R7355" s="1" t="str">
        <f>IF(_3___Healthcare_Data_v1[[#This Row],[Age]]&gt;60,"Senior",IF(_3___Healthcare_Data_v1[[#This Row],[Age]]&gt;35,"Middle","Young"))</f>
        <v>Senior</v>
      </c>
    </row>
    <row r="7356" spans="1:18" x14ac:dyDescent="0.3">
      <c r="A7356" s="1" t="s">
        <v>20029</v>
      </c>
      <c r="B7356" s="1" t="s">
        <v>26845</v>
      </c>
      <c r="C7356" s="1" t="s">
        <v>16</v>
      </c>
      <c r="D7356" s="1" t="s">
        <v>17</v>
      </c>
      <c r="E7356" s="1" t="s">
        <v>69</v>
      </c>
      <c r="F7356" s="2">
        <v>43434</v>
      </c>
      <c r="G7356" s="1" t="s">
        <v>20030</v>
      </c>
      <c r="H7356" s="1" t="s">
        <v>20031</v>
      </c>
      <c r="I7356" s="1" t="s">
        <v>52</v>
      </c>
      <c r="J7356" s="3" t="s">
        <v>34021</v>
      </c>
      <c r="K7356">
        <v>181</v>
      </c>
      <c r="L7356" s="1" t="s">
        <v>22</v>
      </c>
      <c r="M7356" s="2">
        <v>43457</v>
      </c>
      <c r="N7356" s="1" t="s">
        <v>84</v>
      </c>
      <c r="O7356" s="1" t="s">
        <v>44</v>
      </c>
      <c r="P7356" s="1">
        <f>_3___Healthcare_Data_v1[[#This Row],[Discharge Date]]-_3___Healthcare_Data_v1[[#This Row],[Date of Admission]]</f>
        <v>23</v>
      </c>
      <c r="Q7356" s="1">
        <f>IFERROR(_3___Healthcare_Data_v1[[#This Row],[ Billing Amount ]]/_3___Healthcare_Data_v1[[#This Row],[Days in Hospital]],0)</f>
        <v>249.99197521739129</v>
      </c>
      <c r="R7356" s="1" t="str">
        <f>IF(_3___Healthcare_Data_v1[[#This Row],[Age]]&gt;60,"Senior",IF(_3___Healthcare_Data_v1[[#This Row],[Age]]&gt;35,"Middle","Young"))</f>
        <v>Senior</v>
      </c>
    </row>
    <row r="7357" spans="1:18" x14ac:dyDescent="0.3">
      <c r="A7357" s="1" t="s">
        <v>9049</v>
      </c>
      <c r="B7357" s="1" t="s">
        <v>26644</v>
      </c>
      <c r="C7357" s="1" t="s">
        <v>16</v>
      </c>
      <c r="D7357" s="1" t="s">
        <v>229</v>
      </c>
      <c r="E7357" s="1" t="s">
        <v>69</v>
      </c>
      <c r="F7357" s="2">
        <v>43870</v>
      </c>
      <c r="G7357" s="1" t="s">
        <v>20032</v>
      </c>
      <c r="H7357" s="1" t="s">
        <v>20033</v>
      </c>
      <c r="I7357" s="1" t="s">
        <v>60</v>
      </c>
      <c r="J7357" s="3" t="s">
        <v>34022</v>
      </c>
      <c r="K7357">
        <v>291</v>
      </c>
      <c r="L7357" s="1" t="s">
        <v>22</v>
      </c>
      <c r="M7357" s="2">
        <v>43872</v>
      </c>
      <c r="N7357" s="1" t="s">
        <v>23</v>
      </c>
      <c r="O7357" s="1" t="s">
        <v>44</v>
      </c>
      <c r="P7357" s="1">
        <f>_3___Healthcare_Data_v1[[#This Row],[Discharge Date]]-_3___Healthcare_Data_v1[[#This Row],[Date of Admission]]</f>
        <v>2</v>
      </c>
      <c r="Q7357" s="1">
        <f>IFERROR(_3___Healthcare_Data_v1[[#This Row],[ Billing Amount ]]/_3___Healthcare_Data_v1[[#This Row],[Days in Hospital]],0)</f>
        <v>20261.675640000001</v>
      </c>
      <c r="R7357" s="1" t="str">
        <f>IF(_3___Healthcare_Data_v1[[#This Row],[Age]]&gt;60,"Senior",IF(_3___Healthcare_Data_v1[[#This Row],[Age]]&gt;35,"Middle","Young"))</f>
        <v>Senior</v>
      </c>
    </row>
    <row r="7358" spans="1:18" x14ac:dyDescent="0.3">
      <c r="A7358" s="1" t="s">
        <v>20034</v>
      </c>
      <c r="B7358" s="1" t="s">
        <v>26661</v>
      </c>
      <c r="C7358" s="1" t="s">
        <v>16</v>
      </c>
      <c r="D7358" s="1" t="s">
        <v>49</v>
      </c>
      <c r="E7358" s="1" t="s">
        <v>18</v>
      </c>
      <c r="F7358" s="2">
        <v>43761</v>
      </c>
      <c r="G7358" s="1" t="s">
        <v>20035</v>
      </c>
      <c r="H7358" s="1" t="s">
        <v>20036</v>
      </c>
      <c r="I7358" s="1" t="s">
        <v>26607</v>
      </c>
      <c r="J7358" s="3" t="s">
        <v>34023</v>
      </c>
      <c r="K7358">
        <v>360</v>
      </c>
      <c r="L7358" s="1" t="s">
        <v>38</v>
      </c>
      <c r="M7358" s="2">
        <v>43764</v>
      </c>
      <c r="N7358" s="1" t="s">
        <v>43</v>
      </c>
      <c r="O7358" s="1" t="s">
        <v>24</v>
      </c>
      <c r="P7358" s="1">
        <f>_3___Healthcare_Data_v1[[#This Row],[Discharge Date]]-_3___Healthcare_Data_v1[[#This Row],[Date of Admission]]</f>
        <v>3</v>
      </c>
      <c r="Q7358" s="1">
        <f>IFERROR(_3___Healthcare_Data_v1[[#This Row],[ Billing Amount ]]/_3___Healthcare_Data_v1[[#This Row],[Days in Hospital]],0)</f>
        <v>1733.5847006666665</v>
      </c>
      <c r="R7358" s="1" t="str">
        <f>IF(_3___Healthcare_Data_v1[[#This Row],[Age]]&gt;60,"Senior",IF(_3___Healthcare_Data_v1[[#This Row],[Age]]&gt;35,"Middle","Young"))</f>
        <v>Senior</v>
      </c>
    </row>
    <row r="7359" spans="1:18" x14ac:dyDescent="0.3">
      <c r="A7359" s="1" t="s">
        <v>10059</v>
      </c>
      <c r="B7359" s="1" t="s">
        <v>26649</v>
      </c>
      <c r="C7359" s="1" t="s">
        <v>26</v>
      </c>
      <c r="D7359" s="1" t="s">
        <v>229</v>
      </c>
      <c r="E7359" s="1" t="s">
        <v>26615</v>
      </c>
      <c r="F7359" s="2">
        <v>43646</v>
      </c>
      <c r="G7359" s="1" t="s">
        <v>20037</v>
      </c>
      <c r="H7359" s="1" t="s">
        <v>20038</v>
      </c>
      <c r="I7359" s="1" t="s">
        <v>60</v>
      </c>
      <c r="J7359" s="3" t="s">
        <v>34024</v>
      </c>
      <c r="K7359">
        <v>138</v>
      </c>
      <c r="L7359" s="1" t="s">
        <v>22</v>
      </c>
      <c r="M7359" s="2">
        <v>43658</v>
      </c>
      <c r="N7359" s="1" t="s">
        <v>48</v>
      </c>
      <c r="O7359" s="1" t="s">
        <v>24</v>
      </c>
      <c r="P7359" s="1">
        <f>_3___Healthcare_Data_v1[[#This Row],[Discharge Date]]-_3___Healthcare_Data_v1[[#This Row],[Date of Admission]]</f>
        <v>12</v>
      </c>
      <c r="Q7359" s="1">
        <f>IFERROR(_3___Healthcare_Data_v1[[#This Row],[ Billing Amount ]]/_3___Healthcare_Data_v1[[#This Row],[Days in Hospital]],0)</f>
        <v>2036.1299941666666</v>
      </c>
      <c r="R7359" s="1" t="str">
        <f>IF(_3___Healthcare_Data_v1[[#This Row],[Age]]&gt;60,"Senior",IF(_3___Healthcare_Data_v1[[#This Row],[Age]]&gt;35,"Middle","Young"))</f>
        <v>Senior</v>
      </c>
    </row>
    <row r="7360" spans="1:18" x14ac:dyDescent="0.3">
      <c r="A7360" s="1" t="s">
        <v>20039</v>
      </c>
      <c r="B7360" s="1" t="s">
        <v>26612</v>
      </c>
      <c r="C7360" s="1" t="s">
        <v>16</v>
      </c>
      <c r="D7360" s="1" t="s">
        <v>89</v>
      </c>
      <c r="E7360" s="1" t="s">
        <v>26620</v>
      </c>
      <c r="F7360" s="2">
        <v>43430</v>
      </c>
      <c r="G7360" s="1" t="s">
        <v>20040</v>
      </c>
      <c r="H7360" s="1" t="s">
        <v>20041</v>
      </c>
      <c r="I7360" s="1" t="s">
        <v>56</v>
      </c>
      <c r="J7360" s="3" t="s">
        <v>34025</v>
      </c>
      <c r="K7360">
        <v>289</v>
      </c>
      <c r="L7360" s="1" t="s">
        <v>38</v>
      </c>
      <c r="M7360" s="2">
        <v>43460</v>
      </c>
      <c r="N7360" s="1" t="s">
        <v>48</v>
      </c>
      <c r="O7360" s="1" t="s">
        <v>24</v>
      </c>
      <c r="P7360" s="1">
        <f>_3___Healthcare_Data_v1[[#This Row],[Discharge Date]]-_3___Healthcare_Data_v1[[#This Row],[Date of Admission]]</f>
        <v>30</v>
      </c>
      <c r="Q7360" s="1">
        <f>IFERROR(_3___Healthcare_Data_v1[[#This Row],[ Billing Amount ]]/_3___Healthcare_Data_v1[[#This Row],[Days in Hospital]],0)</f>
        <v>616.48941966666666</v>
      </c>
      <c r="R7360" s="1" t="str">
        <f>IF(_3___Healthcare_Data_v1[[#This Row],[Age]]&gt;60,"Senior",IF(_3___Healthcare_Data_v1[[#This Row],[Age]]&gt;35,"Middle","Young"))</f>
        <v>Senior</v>
      </c>
    </row>
    <row r="7361" spans="1:18" x14ac:dyDescent="0.3">
      <c r="A7361" s="1" t="s">
        <v>20042</v>
      </c>
      <c r="B7361" s="1" t="s">
        <v>26791</v>
      </c>
      <c r="C7361" s="1" t="s">
        <v>16</v>
      </c>
      <c r="D7361" s="1" t="s">
        <v>34</v>
      </c>
      <c r="E7361" s="1" t="s">
        <v>35</v>
      </c>
      <c r="F7361" s="2">
        <v>43878</v>
      </c>
      <c r="G7361" s="1" t="s">
        <v>6182</v>
      </c>
      <c r="H7361" s="1" t="s">
        <v>20043</v>
      </c>
      <c r="I7361" s="1" t="s">
        <v>60</v>
      </c>
      <c r="J7361" s="3" t="s">
        <v>34026</v>
      </c>
      <c r="K7361">
        <v>336</v>
      </c>
      <c r="L7361" s="1" t="s">
        <v>22</v>
      </c>
      <c r="M7361" s="2">
        <v>43883</v>
      </c>
      <c r="N7361" s="1" t="s">
        <v>48</v>
      </c>
      <c r="O7361" s="1" t="s">
        <v>24</v>
      </c>
      <c r="P7361" s="1">
        <f>_3___Healthcare_Data_v1[[#This Row],[Discharge Date]]-_3___Healthcare_Data_v1[[#This Row],[Date of Admission]]</f>
        <v>5</v>
      </c>
      <c r="Q7361" s="1">
        <f>IFERROR(_3___Healthcare_Data_v1[[#This Row],[ Billing Amount ]]/_3___Healthcare_Data_v1[[#This Row],[Days in Hospital]],0)</f>
        <v>3752.3496319999999</v>
      </c>
      <c r="R7361" s="1" t="str">
        <f>IF(_3___Healthcare_Data_v1[[#This Row],[Age]]&gt;60,"Senior",IF(_3___Healthcare_Data_v1[[#This Row],[Age]]&gt;35,"Middle","Young"))</f>
        <v>Senior</v>
      </c>
    </row>
    <row r="7362" spans="1:18" x14ac:dyDescent="0.3">
      <c r="A7362" s="1" t="s">
        <v>19021</v>
      </c>
      <c r="B7362" s="1" t="s">
        <v>26619</v>
      </c>
      <c r="C7362" s="1" t="s">
        <v>16</v>
      </c>
      <c r="D7362" s="1" t="s">
        <v>114</v>
      </c>
      <c r="E7362" s="1" t="s">
        <v>18</v>
      </c>
      <c r="F7362" s="2">
        <v>44095</v>
      </c>
      <c r="G7362" s="1" t="s">
        <v>20044</v>
      </c>
      <c r="H7362" s="1" t="s">
        <v>20045</v>
      </c>
      <c r="I7362" s="1" t="s">
        <v>56</v>
      </c>
      <c r="J7362" s="3" t="s">
        <v>34027</v>
      </c>
      <c r="K7362">
        <v>459</v>
      </c>
      <c r="L7362" s="1" t="s">
        <v>42</v>
      </c>
      <c r="M7362" s="2">
        <v>44105</v>
      </c>
      <c r="N7362" s="1" t="s">
        <v>31</v>
      </c>
      <c r="O7362" s="1" t="s">
        <v>24</v>
      </c>
      <c r="P7362" s="1">
        <f>_3___Healthcare_Data_v1[[#This Row],[Discharge Date]]-_3___Healthcare_Data_v1[[#This Row],[Date of Admission]]</f>
        <v>10</v>
      </c>
      <c r="Q7362" s="1">
        <f>IFERROR(_3___Healthcare_Data_v1[[#This Row],[ Billing Amount ]]/_3___Healthcare_Data_v1[[#This Row],[Days in Hospital]],0)</f>
        <v>372.30242129999999</v>
      </c>
      <c r="R7362" s="1" t="str">
        <f>IF(_3___Healthcare_Data_v1[[#This Row],[Age]]&gt;60,"Senior",IF(_3___Healthcare_Data_v1[[#This Row],[Age]]&gt;35,"Middle","Young"))</f>
        <v>Senior</v>
      </c>
    </row>
    <row r="7363" spans="1:18" x14ac:dyDescent="0.3">
      <c r="A7363" s="1" t="s">
        <v>20046</v>
      </c>
      <c r="B7363" s="1" t="s">
        <v>26619</v>
      </c>
      <c r="C7363" s="1" t="s">
        <v>26</v>
      </c>
      <c r="D7363" s="1" t="s">
        <v>114</v>
      </c>
      <c r="E7363" s="1" t="s">
        <v>26620</v>
      </c>
      <c r="F7363" s="2">
        <v>44342</v>
      </c>
      <c r="G7363" s="1" t="s">
        <v>1680</v>
      </c>
      <c r="H7363" s="1" t="s">
        <v>20047</v>
      </c>
      <c r="I7363" s="1" t="s">
        <v>52</v>
      </c>
      <c r="J7363" s="3" t="s">
        <v>34028</v>
      </c>
      <c r="K7363">
        <v>305</v>
      </c>
      <c r="L7363" s="1" t="s">
        <v>22</v>
      </c>
      <c r="M7363" s="2">
        <v>44352</v>
      </c>
      <c r="N7363" s="1" t="s">
        <v>43</v>
      </c>
      <c r="O7363" s="1" t="s">
        <v>32</v>
      </c>
      <c r="P7363" s="1">
        <f>_3___Healthcare_Data_v1[[#This Row],[Discharge Date]]-_3___Healthcare_Data_v1[[#This Row],[Date of Admission]]</f>
        <v>10</v>
      </c>
      <c r="Q7363" s="1">
        <f>IFERROR(_3___Healthcare_Data_v1[[#This Row],[ Billing Amount ]]/_3___Healthcare_Data_v1[[#This Row],[Days in Hospital]],0)</f>
        <v>1225.794797</v>
      </c>
      <c r="R7363" s="1" t="str">
        <f>IF(_3___Healthcare_Data_v1[[#This Row],[Age]]&gt;60,"Senior",IF(_3___Healthcare_Data_v1[[#This Row],[Age]]&gt;35,"Middle","Young"))</f>
        <v>Senior</v>
      </c>
    </row>
    <row r="7364" spans="1:18" x14ac:dyDescent="0.3">
      <c r="A7364" s="1" t="s">
        <v>20048</v>
      </c>
      <c r="B7364" s="1" t="s">
        <v>26837</v>
      </c>
      <c r="C7364" s="1" t="s">
        <v>26</v>
      </c>
      <c r="D7364" s="1" t="s">
        <v>17</v>
      </c>
      <c r="E7364" s="1" t="s">
        <v>35</v>
      </c>
      <c r="F7364" s="2">
        <v>45006</v>
      </c>
      <c r="G7364" s="1" t="s">
        <v>20049</v>
      </c>
      <c r="H7364" s="1" t="s">
        <v>20050</v>
      </c>
      <c r="I7364" s="1" t="s">
        <v>56</v>
      </c>
      <c r="J7364" s="3" t="s">
        <v>34029</v>
      </c>
      <c r="K7364">
        <v>333</v>
      </c>
      <c r="L7364" s="1" t="s">
        <v>42</v>
      </c>
      <c r="M7364" s="2">
        <v>45021</v>
      </c>
      <c r="N7364" s="1" t="s">
        <v>48</v>
      </c>
      <c r="O7364" s="1" t="s">
        <v>24</v>
      </c>
      <c r="P7364" s="1">
        <f>_3___Healthcare_Data_v1[[#This Row],[Discharge Date]]-_3___Healthcare_Data_v1[[#This Row],[Date of Admission]]</f>
        <v>15</v>
      </c>
      <c r="Q7364" s="1">
        <f>IFERROR(_3___Healthcare_Data_v1[[#This Row],[ Billing Amount ]]/_3___Healthcare_Data_v1[[#This Row],[Days in Hospital]],0)</f>
        <v>1539.5378806666668</v>
      </c>
      <c r="R7364" s="1" t="str">
        <f>IF(_3___Healthcare_Data_v1[[#This Row],[Age]]&gt;60,"Senior",IF(_3___Healthcare_Data_v1[[#This Row],[Age]]&gt;35,"Middle","Young"))</f>
        <v>Senior</v>
      </c>
    </row>
    <row r="7365" spans="1:18" x14ac:dyDescent="0.3">
      <c r="A7365" s="1" t="s">
        <v>20051</v>
      </c>
      <c r="B7365" s="1" t="s">
        <v>26967</v>
      </c>
      <c r="C7365" s="1" t="s">
        <v>16</v>
      </c>
      <c r="D7365" s="1" t="s">
        <v>27</v>
      </c>
      <c r="E7365" s="1" t="s">
        <v>26620</v>
      </c>
      <c r="F7365" s="2">
        <v>43829</v>
      </c>
      <c r="G7365" s="1" t="s">
        <v>20052</v>
      </c>
      <c r="H7365" s="1" t="s">
        <v>14581</v>
      </c>
      <c r="I7365" s="1" t="s">
        <v>21</v>
      </c>
      <c r="J7365" s="3" t="s">
        <v>34030</v>
      </c>
      <c r="K7365">
        <v>137</v>
      </c>
      <c r="L7365" s="1" t="s">
        <v>42</v>
      </c>
      <c r="M7365" s="2">
        <v>43830</v>
      </c>
      <c r="N7365" s="1" t="s">
        <v>31</v>
      </c>
      <c r="O7365" s="1" t="s">
        <v>44</v>
      </c>
      <c r="P7365" s="1">
        <f>_3___Healthcare_Data_v1[[#This Row],[Discharge Date]]-_3___Healthcare_Data_v1[[#This Row],[Date of Admission]]</f>
        <v>1</v>
      </c>
      <c r="Q7365" s="1">
        <f>IFERROR(_3___Healthcare_Data_v1[[#This Row],[ Billing Amount ]]/_3___Healthcare_Data_v1[[#This Row],[Days in Hospital]],0)</f>
        <v>896.78979460000005</v>
      </c>
      <c r="R7365" s="1" t="str">
        <f>IF(_3___Healthcare_Data_v1[[#This Row],[Age]]&gt;60,"Senior",IF(_3___Healthcare_Data_v1[[#This Row],[Age]]&gt;35,"Middle","Young"))</f>
        <v>Senior</v>
      </c>
    </row>
    <row r="7366" spans="1:18" x14ac:dyDescent="0.3">
      <c r="A7366" s="1" t="s">
        <v>20053</v>
      </c>
      <c r="B7366" s="1" t="s">
        <v>26653</v>
      </c>
      <c r="C7366" s="1" t="s">
        <v>26</v>
      </c>
      <c r="D7366" s="1" t="s">
        <v>34</v>
      </c>
      <c r="E7366" s="1" t="s">
        <v>28</v>
      </c>
      <c r="F7366" s="2">
        <v>44708</v>
      </c>
      <c r="G7366" s="1" t="s">
        <v>20054</v>
      </c>
      <c r="H7366" s="1" t="s">
        <v>7327</v>
      </c>
      <c r="I7366" s="1" t="s">
        <v>52</v>
      </c>
      <c r="J7366" s="3" t="s">
        <v>34031</v>
      </c>
      <c r="K7366">
        <v>377</v>
      </c>
      <c r="L7366" s="1" t="s">
        <v>38</v>
      </c>
      <c r="M7366" s="2">
        <v>44727</v>
      </c>
      <c r="N7366" s="1" t="s">
        <v>43</v>
      </c>
      <c r="O7366" s="1" t="s">
        <v>32</v>
      </c>
      <c r="P7366" s="1">
        <f>_3___Healthcare_Data_v1[[#This Row],[Discharge Date]]-_3___Healthcare_Data_v1[[#This Row],[Date of Admission]]</f>
        <v>19</v>
      </c>
      <c r="Q7366" s="1">
        <f>IFERROR(_3___Healthcare_Data_v1[[#This Row],[ Billing Amount ]]/_3___Healthcare_Data_v1[[#This Row],[Days in Hospital]],0)</f>
        <v>1285.6226321052632</v>
      </c>
      <c r="R7366" s="1" t="str">
        <f>IF(_3___Healthcare_Data_v1[[#This Row],[Age]]&gt;60,"Senior",IF(_3___Healthcare_Data_v1[[#This Row],[Age]]&gt;35,"Middle","Young"))</f>
        <v>Senior</v>
      </c>
    </row>
    <row r="7367" spans="1:18" x14ac:dyDescent="0.3">
      <c r="A7367" s="1" t="s">
        <v>13579</v>
      </c>
      <c r="B7367" s="1" t="s">
        <v>26759</v>
      </c>
      <c r="C7367" s="1" t="s">
        <v>26</v>
      </c>
      <c r="D7367" s="1" t="s">
        <v>49</v>
      </c>
      <c r="E7367" s="1" t="s">
        <v>35</v>
      </c>
      <c r="F7367" s="2">
        <v>43509</v>
      </c>
      <c r="G7367" s="1" t="s">
        <v>20055</v>
      </c>
      <c r="H7367" s="1" t="s">
        <v>20056</v>
      </c>
      <c r="I7367" s="1" t="s">
        <v>60</v>
      </c>
      <c r="J7367" s="3" t="s">
        <v>34032</v>
      </c>
      <c r="K7367">
        <v>285</v>
      </c>
      <c r="L7367" s="1" t="s">
        <v>38</v>
      </c>
      <c r="M7367" s="2">
        <v>43531</v>
      </c>
      <c r="N7367" s="1" t="s">
        <v>43</v>
      </c>
      <c r="O7367" s="1" t="s">
        <v>44</v>
      </c>
      <c r="P7367" s="1">
        <f>_3___Healthcare_Data_v1[[#This Row],[Discharge Date]]-_3___Healthcare_Data_v1[[#This Row],[Date of Admission]]</f>
        <v>22</v>
      </c>
      <c r="Q7367" s="1">
        <f>IFERROR(_3___Healthcare_Data_v1[[#This Row],[ Billing Amount ]]/_3___Healthcare_Data_v1[[#This Row],[Days in Hospital]],0)</f>
        <v>384.37374018181816</v>
      </c>
      <c r="R7367" s="1" t="str">
        <f>IF(_3___Healthcare_Data_v1[[#This Row],[Age]]&gt;60,"Senior",IF(_3___Healthcare_Data_v1[[#This Row],[Age]]&gt;35,"Middle","Young"))</f>
        <v>Senior</v>
      </c>
    </row>
    <row r="7368" spans="1:18" x14ac:dyDescent="0.3">
      <c r="A7368" s="1" t="s">
        <v>20057</v>
      </c>
      <c r="B7368" s="1" t="s">
        <v>26704</v>
      </c>
      <c r="C7368" s="1" t="s">
        <v>16</v>
      </c>
      <c r="D7368" s="1" t="s">
        <v>89</v>
      </c>
      <c r="E7368" s="1" t="s">
        <v>69</v>
      </c>
      <c r="F7368" s="2">
        <v>43693</v>
      </c>
      <c r="G7368" s="1" t="s">
        <v>20058</v>
      </c>
      <c r="H7368" s="1" t="s">
        <v>2945</v>
      </c>
      <c r="I7368" s="1" t="s">
        <v>26607</v>
      </c>
      <c r="J7368" s="3" t="s">
        <v>34033</v>
      </c>
      <c r="K7368">
        <v>464</v>
      </c>
      <c r="L7368" s="1" t="s">
        <v>38</v>
      </c>
      <c r="M7368" s="2">
        <v>43710</v>
      </c>
      <c r="N7368" s="1" t="s">
        <v>43</v>
      </c>
      <c r="O7368" s="1" t="s">
        <v>24</v>
      </c>
      <c r="P7368" s="1">
        <f>_3___Healthcare_Data_v1[[#This Row],[Discharge Date]]-_3___Healthcare_Data_v1[[#This Row],[Date of Admission]]</f>
        <v>17</v>
      </c>
      <c r="Q7368" s="1">
        <f>IFERROR(_3___Healthcare_Data_v1[[#This Row],[ Billing Amount ]]/_3___Healthcare_Data_v1[[#This Row],[Days in Hospital]],0)</f>
        <v>3408.7622788235294</v>
      </c>
      <c r="R7368" s="1" t="str">
        <f>IF(_3___Healthcare_Data_v1[[#This Row],[Age]]&gt;60,"Senior",IF(_3___Healthcare_Data_v1[[#This Row],[Age]]&gt;35,"Middle","Young"))</f>
        <v>Senior</v>
      </c>
    </row>
    <row r="7369" spans="1:18" x14ac:dyDescent="0.3">
      <c r="A7369" s="1" t="s">
        <v>20059</v>
      </c>
      <c r="B7369" s="1" t="s">
        <v>26617</v>
      </c>
      <c r="C7369" s="1" t="s">
        <v>16</v>
      </c>
      <c r="D7369" s="1" t="s">
        <v>34</v>
      </c>
      <c r="E7369" s="1" t="s">
        <v>26615</v>
      </c>
      <c r="F7369" s="2">
        <v>43464</v>
      </c>
      <c r="G7369" s="1" t="s">
        <v>20060</v>
      </c>
      <c r="H7369" s="1" t="s">
        <v>20061</v>
      </c>
      <c r="I7369" s="1" t="s">
        <v>60</v>
      </c>
      <c r="J7369" s="3" t="s">
        <v>34034</v>
      </c>
      <c r="K7369">
        <v>485</v>
      </c>
      <c r="L7369" s="1" t="s">
        <v>42</v>
      </c>
      <c r="M7369" s="2">
        <v>43483</v>
      </c>
      <c r="N7369" s="1" t="s">
        <v>43</v>
      </c>
      <c r="O7369" s="1" t="s">
        <v>44</v>
      </c>
      <c r="P7369" s="1">
        <f>_3___Healthcare_Data_v1[[#This Row],[Discharge Date]]-_3___Healthcare_Data_v1[[#This Row],[Date of Admission]]</f>
        <v>19</v>
      </c>
      <c r="Q7369" s="1">
        <f>IFERROR(_3___Healthcare_Data_v1[[#This Row],[ Billing Amount ]]/_3___Healthcare_Data_v1[[#This Row],[Days in Hospital]],0)</f>
        <v>658.10280368421047</v>
      </c>
      <c r="R7369" s="1" t="str">
        <f>IF(_3___Healthcare_Data_v1[[#This Row],[Age]]&gt;60,"Senior",IF(_3___Healthcare_Data_v1[[#This Row],[Age]]&gt;35,"Middle","Young"))</f>
        <v>Senior</v>
      </c>
    </row>
    <row r="7370" spans="1:18" x14ac:dyDescent="0.3">
      <c r="A7370" s="1" t="s">
        <v>20062</v>
      </c>
      <c r="B7370" s="1" t="s">
        <v>26630</v>
      </c>
      <c r="C7370" s="1" t="s">
        <v>26</v>
      </c>
      <c r="D7370" s="1" t="s">
        <v>114</v>
      </c>
      <c r="E7370" s="1" t="s">
        <v>18</v>
      </c>
      <c r="F7370" s="2">
        <v>43700</v>
      </c>
      <c r="G7370" s="1" t="s">
        <v>4023</v>
      </c>
      <c r="H7370" s="1" t="s">
        <v>20063</v>
      </c>
      <c r="I7370" s="1" t="s">
        <v>52</v>
      </c>
      <c r="J7370" s="3" t="s">
        <v>34035</v>
      </c>
      <c r="K7370">
        <v>456</v>
      </c>
      <c r="L7370" s="1" t="s">
        <v>42</v>
      </c>
      <c r="M7370" s="2">
        <v>43722</v>
      </c>
      <c r="N7370" s="1" t="s">
        <v>23</v>
      </c>
      <c r="O7370" s="1" t="s">
        <v>32</v>
      </c>
      <c r="P7370" s="1">
        <f>_3___Healthcare_Data_v1[[#This Row],[Discharge Date]]-_3___Healthcare_Data_v1[[#This Row],[Date of Admission]]</f>
        <v>22</v>
      </c>
      <c r="Q7370" s="1">
        <f>IFERROR(_3___Healthcare_Data_v1[[#This Row],[ Billing Amount ]]/_3___Healthcare_Data_v1[[#This Row],[Days in Hospital]],0)</f>
        <v>1962.9235313636366</v>
      </c>
      <c r="R7370" s="1" t="str">
        <f>IF(_3___Healthcare_Data_v1[[#This Row],[Age]]&gt;60,"Senior",IF(_3___Healthcare_Data_v1[[#This Row],[Age]]&gt;35,"Middle","Young"))</f>
        <v>Senior</v>
      </c>
    </row>
    <row r="7371" spans="1:18" x14ac:dyDescent="0.3">
      <c r="A7371" s="1" t="s">
        <v>20064</v>
      </c>
      <c r="B7371" s="1" t="s">
        <v>26700</v>
      </c>
      <c r="C7371" s="1" t="s">
        <v>16</v>
      </c>
      <c r="D7371" s="1" t="s">
        <v>62</v>
      </c>
      <c r="E7371" s="1" t="s">
        <v>69</v>
      </c>
      <c r="F7371" s="2">
        <v>43917</v>
      </c>
      <c r="G7371" s="1" t="s">
        <v>20065</v>
      </c>
      <c r="H7371" s="1" t="s">
        <v>20066</v>
      </c>
      <c r="I7371" s="1" t="s">
        <v>60</v>
      </c>
      <c r="J7371" s="3" t="s">
        <v>34036</v>
      </c>
      <c r="K7371">
        <v>484</v>
      </c>
      <c r="L7371" s="1" t="s">
        <v>42</v>
      </c>
      <c r="M7371" s="2">
        <v>43923</v>
      </c>
      <c r="N7371" s="1" t="s">
        <v>23</v>
      </c>
      <c r="O7371" s="1" t="s">
        <v>24</v>
      </c>
      <c r="P7371" s="1">
        <f>_3___Healthcare_Data_v1[[#This Row],[Discharge Date]]-_3___Healthcare_Data_v1[[#This Row],[Date of Admission]]</f>
        <v>6</v>
      </c>
      <c r="Q7371" s="1">
        <f>IFERROR(_3___Healthcare_Data_v1[[#This Row],[ Billing Amount ]]/_3___Healthcare_Data_v1[[#This Row],[Days in Hospital]],0)</f>
        <v>1985.6536733333332</v>
      </c>
      <c r="R7371" s="1" t="str">
        <f>IF(_3___Healthcare_Data_v1[[#This Row],[Age]]&gt;60,"Senior",IF(_3___Healthcare_Data_v1[[#This Row],[Age]]&gt;35,"Middle","Young"))</f>
        <v>Senior</v>
      </c>
    </row>
    <row r="7372" spans="1:18" x14ac:dyDescent="0.3">
      <c r="A7372" s="1" t="s">
        <v>20067</v>
      </c>
      <c r="B7372" s="1" t="s">
        <v>26677</v>
      </c>
      <c r="C7372" s="1" t="s">
        <v>26</v>
      </c>
      <c r="D7372" s="1" t="s">
        <v>49</v>
      </c>
      <c r="E7372" s="1" t="s">
        <v>69</v>
      </c>
      <c r="F7372" s="2">
        <v>43413</v>
      </c>
      <c r="G7372" s="1" t="s">
        <v>20068</v>
      </c>
      <c r="H7372" s="1" t="s">
        <v>20069</v>
      </c>
      <c r="I7372" s="1" t="s">
        <v>52</v>
      </c>
      <c r="J7372" s="3" t="s">
        <v>34037</v>
      </c>
      <c r="K7372">
        <v>429</v>
      </c>
      <c r="L7372" s="1" t="s">
        <v>22</v>
      </c>
      <c r="M7372" s="2">
        <v>43432</v>
      </c>
      <c r="N7372" s="1" t="s">
        <v>23</v>
      </c>
      <c r="O7372" s="1" t="s">
        <v>24</v>
      </c>
      <c r="P7372" s="1">
        <f>_3___Healthcare_Data_v1[[#This Row],[Discharge Date]]-_3___Healthcare_Data_v1[[#This Row],[Date of Admission]]</f>
        <v>19</v>
      </c>
      <c r="Q7372" s="1">
        <f>IFERROR(_3___Healthcare_Data_v1[[#This Row],[ Billing Amount ]]/_3___Healthcare_Data_v1[[#This Row],[Days in Hospital]],0)</f>
        <v>2351.0703968421053</v>
      </c>
      <c r="R7372" s="1" t="str">
        <f>IF(_3___Healthcare_Data_v1[[#This Row],[Age]]&gt;60,"Senior",IF(_3___Healthcare_Data_v1[[#This Row],[Age]]&gt;35,"Middle","Young"))</f>
        <v>Senior</v>
      </c>
    </row>
    <row r="7373" spans="1:18" x14ac:dyDescent="0.3">
      <c r="A7373" s="1" t="s">
        <v>10848</v>
      </c>
      <c r="B7373" s="1" t="s">
        <v>26689</v>
      </c>
      <c r="C7373" s="1" t="s">
        <v>26</v>
      </c>
      <c r="D7373" s="1" t="s">
        <v>89</v>
      </c>
      <c r="E7373" s="1" t="s">
        <v>18</v>
      </c>
      <c r="F7373" s="2">
        <v>44294</v>
      </c>
      <c r="G7373" s="1" t="s">
        <v>20070</v>
      </c>
      <c r="H7373" s="1" t="s">
        <v>20071</v>
      </c>
      <c r="I7373" s="1" t="s">
        <v>21</v>
      </c>
      <c r="J7373" s="3" t="s">
        <v>34038</v>
      </c>
      <c r="K7373">
        <v>466</v>
      </c>
      <c r="L7373" s="1" t="s">
        <v>38</v>
      </c>
      <c r="M7373" s="2">
        <v>44319</v>
      </c>
      <c r="N7373" s="1" t="s">
        <v>48</v>
      </c>
      <c r="O7373" s="1" t="s">
        <v>32</v>
      </c>
      <c r="P7373" s="1">
        <f>_3___Healthcare_Data_v1[[#This Row],[Discharge Date]]-_3___Healthcare_Data_v1[[#This Row],[Date of Admission]]</f>
        <v>25</v>
      </c>
      <c r="Q7373" s="1">
        <f>IFERROR(_3___Healthcare_Data_v1[[#This Row],[ Billing Amount ]]/_3___Healthcare_Data_v1[[#This Row],[Days in Hospital]],0)</f>
        <v>1988.3091672</v>
      </c>
      <c r="R7373" s="1" t="str">
        <f>IF(_3___Healthcare_Data_v1[[#This Row],[Age]]&gt;60,"Senior",IF(_3___Healthcare_Data_v1[[#This Row],[Age]]&gt;35,"Middle","Young"))</f>
        <v>Senior</v>
      </c>
    </row>
    <row r="7374" spans="1:18" x14ac:dyDescent="0.3">
      <c r="A7374" s="1" t="s">
        <v>20072</v>
      </c>
      <c r="B7374" s="1" t="s">
        <v>26791</v>
      </c>
      <c r="C7374" s="1" t="s">
        <v>26</v>
      </c>
      <c r="D7374" s="1" t="s">
        <v>114</v>
      </c>
      <c r="E7374" s="1" t="s">
        <v>26615</v>
      </c>
      <c r="F7374" s="2">
        <v>43904</v>
      </c>
      <c r="G7374" s="1" t="s">
        <v>20073</v>
      </c>
      <c r="H7374" s="1" t="s">
        <v>20074</v>
      </c>
      <c r="I7374" s="1" t="s">
        <v>26607</v>
      </c>
      <c r="J7374" s="3" t="s">
        <v>34039</v>
      </c>
      <c r="K7374">
        <v>113</v>
      </c>
      <c r="L7374" s="1" t="s">
        <v>22</v>
      </c>
      <c r="M7374" s="2">
        <v>43905</v>
      </c>
      <c r="N7374" s="1" t="s">
        <v>48</v>
      </c>
      <c r="O7374" s="1" t="s">
        <v>44</v>
      </c>
      <c r="P7374" s="1">
        <f>_3___Healthcare_Data_v1[[#This Row],[Discharge Date]]-_3___Healthcare_Data_v1[[#This Row],[Date of Admission]]</f>
        <v>1</v>
      </c>
      <c r="Q7374" s="1">
        <f>IFERROR(_3___Healthcare_Data_v1[[#This Row],[ Billing Amount ]]/_3___Healthcare_Data_v1[[#This Row],[Days in Hospital]],0)</f>
        <v>8527.0257569999994</v>
      </c>
      <c r="R7374" s="1" t="str">
        <f>IF(_3___Healthcare_Data_v1[[#This Row],[Age]]&gt;60,"Senior",IF(_3___Healthcare_Data_v1[[#This Row],[Age]]&gt;35,"Middle","Young"))</f>
        <v>Senior</v>
      </c>
    </row>
    <row r="7375" spans="1:18" x14ac:dyDescent="0.3">
      <c r="A7375" s="1" t="s">
        <v>20075</v>
      </c>
      <c r="B7375" s="1" t="s">
        <v>26725</v>
      </c>
      <c r="C7375" s="1" t="s">
        <v>16</v>
      </c>
      <c r="D7375" s="1" t="s">
        <v>17</v>
      </c>
      <c r="E7375" s="1" t="s">
        <v>26620</v>
      </c>
      <c r="F7375" s="2">
        <v>44806</v>
      </c>
      <c r="G7375" s="1" t="s">
        <v>20076</v>
      </c>
      <c r="H7375" s="1" t="s">
        <v>20077</v>
      </c>
      <c r="I7375" s="1" t="s">
        <v>52</v>
      </c>
      <c r="J7375" s="3" t="s">
        <v>34040</v>
      </c>
      <c r="K7375">
        <v>101</v>
      </c>
      <c r="L7375" s="1" t="s">
        <v>22</v>
      </c>
      <c r="M7375" s="2">
        <v>44825</v>
      </c>
      <c r="N7375" s="1" t="s">
        <v>84</v>
      </c>
      <c r="O7375" s="1" t="s">
        <v>32</v>
      </c>
      <c r="P7375" s="1">
        <f>_3___Healthcare_Data_v1[[#This Row],[Discharge Date]]-_3___Healthcare_Data_v1[[#This Row],[Date of Admission]]</f>
        <v>19</v>
      </c>
      <c r="Q7375" s="1">
        <f>IFERROR(_3___Healthcare_Data_v1[[#This Row],[ Billing Amount ]]/_3___Healthcare_Data_v1[[#This Row],[Days in Hospital]],0)</f>
        <v>1132.7382894736843</v>
      </c>
      <c r="R7375" s="1" t="str">
        <f>IF(_3___Healthcare_Data_v1[[#This Row],[Age]]&gt;60,"Senior",IF(_3___Healthcare_Data_v1[[#This Row],[Age]]&gt;35,"Middle","Young"))</f>
        <v>Senior</v>
      </c>
    </row>
    <row r="7376" spans="1:18" x14ac:dyDescent="0.3">
      <c r="A7376" s="1" t="s">
        <v>20078</v>
      </c>
      <c r="B7376" s="1" t="s">
        <v>26795</v>
      </c>
      <c r="C7376" s="1" t="s">
        <v>16</v>
      </c>
      <c r="D7376" s="1" t="s">
        <v>49</v>
      </c>
      <c r="E7376" s="1" t="s">
        <v>35</v>
      </c>
      <c r="F7376" s="2">
        <v>44676</v>
      </c>
      <c r="G7376" s="1" t="s">
        <v>20079</v>
      </c>
      <c r="H7376" s="1" t="s">
        <v>20080</v>
      </c>
      <c r="I7376" s="1" t="s">
        <v>56</v>
      </c>
      <c r="J7376" s="3" t="s">
        <v>34041</v>
      </c>
      <c r="K7376">
        <v>370</v>
      </c>
      <c r="L7376" s="1" t="s">
        <v>38</v>
      </c>
      <c r="M7376" s="2">
        <v>44689</v>
      </c>
      <c r="N7376" s="1" t="s">
        <v>48</v>
      </c>
      <c r="O7376" s="1" t="s">
        <v>32</v>
      </c>
      <c r="P7376" s="1">
        <f>_3___Healthcare_Data_v1[[#This Row],[Discharge Date]]-_3___Healthcare_Data_v1[[#This Row],[Date of Admission]]</f>
        <v>13</v>
      </c>
      <c r="Q7376" s="1">
        <f>IFERROR(_3___Healthcare_Data_v1[[#This Row],[ Billing Amount ]]/_3___Healthcare_Data_v1[[#This Row],[Days in Hospital]],0)</f>
        <v>52.341972853846151</v>
      </c>
      <c r="R7376" s="1" t="str">
        <f>IF(_3___Healthcare_Data_v1[[#This Row],[Age]]&gt;60,"Senior",IF(_3___Healthcare_Data_v1[[#This Row],[Age]]&gt;35,"Middle","Young"))</f>
        <v>Senior</v>
      </c>
    </row>
    <row r="7377" spans="1:18" x14ac:dyDescent="0.3">
      <c r="A7377" s="1" t="s">
        <v>20081</v>
      </c>
      <c r="B7377" s="1" t="s">
        <v>26958</v>
      </c>
      <c r="C7377" s="1" t="s">
        <v>16</v>
      </c>
      <c r="D7377" s="1" t="s">
        <v>34</v>
      </c>
      <c r="E7377" s="1" t="s">
        <v>26620</v>
      </c>
      <c r="F7377" s="2">
        <v>43493</v>
      </c>
      <c r="G7377" s="1" t="s">
        <v>20082</v>
      </c>
      <c r="H7377" s="1" t="s">
        <v>20083</v>
      </c>
      <c r="I7377" s="1" t="s">
        <v>52</v>
      </c>
      <c r="J7377" s="3" t="s">
        <v>34042</v>
      </c>
      <c r="K7377">
        <v>290</v>
      </c>
      <c r="L7377" s="1" t="s">
        <v>22</v>
      </c>
      <c r="M7377" s="2">
        <v>43494</v>
      </c>
      <c r="N7377" s="1" t="s">
        <v>43</v>
      </c>
      <c r="O7377" s="1" t="s">
        <v>32</v>
      </c>
      <c r="P7377" s="1">
        <f>_3___Healthcare_Data_v1[[#This Row],[Discharge Date]]-_3___Healthcare_Data_v1[[#This Row],[Date of Admission]]</f>
        <v>1</v>
      </c>
      <c r="Q7377" s="1">
        <f>IFERROR(_3___Healthcare_Data_v1[[#This Row],[ Billing Amount ]]/_3___Healthcare_Data_v1[[#This Row],[Days in Hospital]],0)</f>
        <v>8395.9851830000007</v>
      </c>
      <c r="R7377" s="1" t="str">
        <f>IF(_3___Healthcare_Data_v1[[#This Row],[Age]]&gt;60,"Senior",IF(_3___Healthcare_Data_v1[[#This Row],[Age]]&gt;35,"Middle","Young"))</f>
        <v>Senior</v>
      </c>
    </row>
    <row r="7378" spans="1:18" x14ac:dyDescent="0.3">
      <c r="A7378" s="1" t="s">
        <v>20084</v>
      </c>
      <c r="B7378" s="1" t="s">
        <v>26732</v>
      </c>
      <c r="C7378" s="1" t="s">
        <v>16</v>
      </c>
      <c r="D7378" s="1" t="s">
        <v>229</v>
      </c>
      <c r="E7378" s="1" t="s">
        <v>35</v>
      </c>
      <c r="F7378" s="2">
        <v>44525</v>
      </c>
      <c r="G7378" s="1" t="s">
        <v>20085</v>
      </c>
      <c r="H7378" s="1" t="s">
        <v>20086</v>
      </c>
      <c r="I7378" s="1" t="s">
        <v>56</v>
      </c>
      <c r="J7378" s="3" t="s">
        <v>34043</v>
      </c>
      <c r="K7378">
        <v>411</v>
      </c>
      <c r="L7378" s="1" t="s">
        <v>22</v>
      </c>
      <c r="M7378" s="2">
        <v>44541</v>
      </c>
      <c r="N7378" s="1" t="s">
        <v>23</v>
      </c>
      <c r="O7378" s="1" t="s">
        <v>24</v>
      </c>
      <c r="P7378" s="1">
        <f>_3___Healthcare_Data_v1[[#This Row],[Discharge Date]]-_3___Healthcare_Data_v1[[#This Row],[Date of Admission]]</f>
        <v>16</v>
      </c>
      <c r="Q7378" s="1">
        <f>IFERROR(_3___Healthcare_Data_v1[[#This Row],[ Billing Amount ]]/_3___Healthcare_Data_v1[[#This Row],[Days in Hospital]],0)</f>
        <v>1470.1687750000001</v>
      </c>
      <c r="R7378" s="1" t="str">
        <f>IF(_3___Healthcare_Data_v1[[#This Row],[Age]]&gt;60,"Senior",IF(_3___Healthcare_Data_v1[[#This Row],[Age]]&gt;35,"Middle","Young"))</f>
        <v>Senior</v>
      </c>
    </row>
    <row r="7379" spans="1:18" x14ac:dyDescent="0.3">
      <c r="A7379" s="1" t="s">
        <v>20087</v>
      </c>
      <c r="B7379" s="1" t="s">
        <v>26619</v>
      </c>
      <c r="C7379" s="1" t="s">
        <v>26</v>
      </c>
      <c r="D7379" s="1" t="s">
        <v>49</v>
      </c>
      <c r="E7379" s="1" t="s">
        <v>26620</v>
      </c>
      <c r="F7379" s="2">
        <v>44024</v>
      </c>
      <c r="G7379" s="1" t="s">
        <v>20088</v>
      </c>
      <c r="H7379" s="1" t="s">
        <v>20089</v>
      </c>
      <c r="I7379" s="1" t="s">
        <v>52</v>
      </c>
      <c r="J7379" s="3" t="s">
        <v>34044</v>
      </c>
      <c r="K7379">
        <v>132</v>
      </c>
      <c r="L7379" s="1" t="s">
        <v>42</v>
      </c>
      <c r="M7379" s="2">
        <v>44050</v>
      </c>
      <c r="N7379" s="1" t="s">
        <v>48</v>
      </c>
      <c r="O7379" s="1" t="s">
        <v>32</v>
      </c>
      <c r="P7379" s="1">
        <f>_3___Healthcare_Data_v1[[#This Row],[Discharge Date]]-_3___Healthcare_Data_v1[[#This Row],[Date of Admission]]</f>
        <v>26</v>
      </c>
      <c r="Q7379" s="1">
        <f>IFERROR(_3___Healthcare_Data_v1[[#This Row],[ Billing Amount ]]/_3___Healthcare_Data_v1[[#This Row],[Days in Hospital]],0)</f>
        <v>1306.668501923077</v>
      </c>
      <c r="R7379" s="1" t="str">
        <f>IF(_3___Healthcare_Data_v1[[#This Row],[Age]]&gt;60,"Senior",IF(_3___Healthcare_Data_v1[[#This Row],[Age]]&gt;35,"Middle","Young"))</f>
        <v>Senior</v>
      </c>
    </row>
    <row r="7380" spans="1:18" x14ac:dyDescent="0.3">
      <c r="A7380" s="1" t="s">
        <v>19845</v>
      </c>
      <c r="B7380" s="1" t="s">
        <v>26666</v>
      </c>
      <c r="C7380" s="1" t="s">
        <v>16</v>
      </c>
      <c r="D7380" s="1" t="s">
        <v>229</v>
      </c>
      <c r="E7380" s="1" t="s">
        <v>26620</v>
      </c>
      <c r="F7380" s="2">
        <v>43812</v>
      </c>
      <c r="G7380" s="1" t="s">
        <v>20090</v>
      </c>
      <c r="H7380" s="1" t="s">
        <v>20091</v>
      </c>
      <c r="I7380" s="1" t="s">
        <v>60</v>
      </c>
      <c r="J7380" s="3" t="s">
        <v>34045</v>
      </c>
      <c r="K7380">
        <v>169</v>
      </c>
      <c r="L7380" s="1" t="s">
        <v>38</v>
      </c>
      <c r="M7380" s="2">
        <v>43831</v>
      </c>
      <c r="N7380" s="1" t="s">
        <v>31</v>
      </c>
      <c r="O7380" s="1" t="s">
        <v>44</v>
      </c>
      <c r="P7380" s="1">
        <f>_3___Healthcare_Data_v1[[#This Row],[Discharge Date]]-_3___Healthcare_Data_v1[[#This Row],[Date of Admission]]</f>
        <v>19</v>
      </c>
      <c r="Q7380" s="1">
        <f>IFERROR(_3___Healthcare_Data_v1[[#This Row],[ Billing Amount ]]/_3___Healthcare_Data_v1[[#This Row],[Days in Hospital]],0)</f>
        <v>54.465457052631578</v>
      </c>
      <c r="R7380" s="1" t="str">
        <f>IF(_3___Healthcare_Data_v1[[#This Row],[Age]]&gt;60,"Senior",IF(_3___Healthcare_Data_v1[[#This Row],[Age]]&gt;35,"Middle","Young"))</f>
        <v>Senior</v>
      </c>
    </row>
    <row r="7381" spans="1:18" x14ac:dyDescent="0.3">
      <c r="A7381" s="1" t="s">
        <v>20092</v>
      </c>
      <c r="B7381" s="1" t="s">
        <v>26632</v>
      </c>
      <c r="C7381" s="1" t="s">
        <v>16</v>
      </c>
      <c r="D7381" s="1" t="s">
        <v>34</v>
      </c>
      <c r="E7381" s="1" t="s">
        <v>28</v>
      </c>
      <c r="F7381" s="2">
        <v>44286</v>
      </c>
      <c r="G7381" s="1" t="s">
        <v>20093</v>
      </c>
      <c r="H7381" s="1" t="s">
        <v>20094</v>
      </c>
      <c r="I7381" s="1" t="s">
        <v>60</v>
      </c>
      <c r="J7381" s="3" t="s">
        <v>34046</v>
      </c>
      <c r="K7381">
        <v>283</v>
      </c>
      <c r="L7381" s="1" t="s">
        <v>42</v>
      </c>
      <c r="M7381" s="2">
        <v>44297</v>
      </c>
      <c r="N7381" s="1" t="s">
        <v>48</v>
      </c>
      <c r="O7381" s="1" t="s">
        <v>24</v>
      </c>
      <c r="P7381" s="1">
        <f>_3___Healthcare_Data_v1[[#This Row],[Discharge Date]]-_3___Healthcare_Data_v1[[#This Row],[Date of Admission]]</f>
        <v>11</v>
      </c>
      <c r="Q7381" s="1">
        <f>IFERROR(_3___Healthcare_Data_v1[[#This Row],[ Billing Amount ]]/_3___Healthcare_Data_v1[[#This Row],[Days in Hospital]],0)</f>
        <v>3261.0038990909088</v>
      </c>
      <c r="R7381" s="1" t="str">
        <f>IF(_3___Healthcare_Data_v1[[#This Row],[Age]]&gt;60,"Senior",IF(_3___Healthcare_Data_v1[[#This Row],[Age]]&gt;35,"Middle","Young"))</f>
        <v>Senior</v>
      </c>
    </row>
    <row r="7382" spans="1:18" x14ac:dyDescent="0.3">
      <c r="A7382" s="1" t="s">
        <v>20095</v>
      </c>
      <c r="B7382" s="1" t="s">
        <v>26745</v>
      </c>
      <c r="C7382" s="1" t="s">
        <v>26</v>
      </c>
      <c r="D7382" s="1" t="s">
        <v>62</v>
      </c>
      <c r="E7382" s="1" t="s">
        <v>35</v>
      </c>
      <c r="F7382" s="2">
        <v>43781</v>
      </c>
      <c r="G7382" s="1" t="s">
        <v>20096</v>
      </c>
      <c r="H7382" s="1" t="s">
        <v>20097</v>
      </c>
      <c r="I7382" s="1" t="s">
        <v>26607</v>
      </c>
      <c r="J7382" s="3" t="s">
        <v>34047</v>
      </c>
      <c r="K7382">
        <v>366</v>
      </c>
      <c r="L7382" s="1" t="s">
        <v>38</v>
      </c>
      <c r="M7382" s="2">
        <v>43792</v>
      </c>
      <c r="N7382" s="1" t="s">
        <v>23</v>
      </c>
      <c r="O7382" s="1" t="s">
        <v>32</v>
      </c>
      <c r="P7382" s="1">
        <f>_3___Healthcare_Data_v1[[#This Row],[Discharge Date]]-_3___Healthcare_Data_v1[[#This Row],[Date of Admission]]</f>
        <v>11</v>
      </c>
      <c r="Q7382" s="1">
        <f>IFERROR(_3___Healthcare_Data_v1[[#This Row],[ Billing Amount ]]/_3___Healthcare_Data_v1[[#This Row],[Days in Hospital]],0)</f>
        <v>1323.8997009090911</v>
      </c>
      <c r="R7382" s="1" t="str">
        <f>IF(_3___Healthcare_Data_v1[[#This Row],[Age]]&gt;60,"Senior",IF(_3___Healthcare_Data_v1[[#This Row],[Age]]&gt;35,"Middle","Young"))</f>
        <v>Senior</v>
      </c>
    </row>
    <row r="7383" spans="1:18" x14ac:dyDescent="0.3">
      <c r="A7383" s="1" t="s">
        <v>20098</v>
      </c>
      <c r="B7383" s="1" t="s">
        <v>26732</v>
      </c>
      <c r="C7383" s="1" t="s">
        <v>16</v>
      </c>
      <c r="D7383" s="1" t="s">
        <v>17</v>
      </c>
      <c r="E7383" s="1" t="s">
        <v>18</v>
      </c>
      <c r="F7383" s="2">
        <v>43692</v>
      </c>
      <c r="G7383" s="1" t="s">
        <v>20099</v>
      </c>
      <c r="H7383" s="1" t="s">
        <v>20100</v>
      </c>
      <c r="I7383" s="1" t="s">
        <v>52</v>
      </c>
      <c r="J7383" s="3" t="s">
        <v>34048</v>
      </c>
      <c r="K7383">
        <v>145</v>
      </c>
      <c r="L7383" s="1" t="s">
        <v>38</v>
      </c>
      <c r="M7383" s="2">
        <v>43704</v>
      </c>
      <c r="N7383" s="1" t="s">
        <v>23</v>
      </c>
      <c r="O7383" s="1" t="s">
        <v>32</v>
      </c>
      <c r="P7383" s="1">
        <f>_3___Healthcare_Data_v1[[#This Row],[Discharge Date]]-_3___Healthcare_Data_v1[[#This Row],[Date of Admission]]</f>
        <v>12</v>
      </c>
      <c r="Q7383" s="1">
        <f>IFERROR(_3___Healthcare_Data_v1[[#This Row],[ Billing Amount ]]/_3___Healthcare_Data_v1[[#This Row],[Days in Hospital]],0)</f>
        <v>2035.9875574999999</v>
      </c>
      <c r="R7383" s="1" t="str">
        <f>IF(_3___Healthcare_Data_v1[[#This Row],[Age]]&gt;60,"Senior",IF(_3___Healthcare_Data_v1[[#This Row],[Age]]&gt;35,"Middle","Young"))</f>
        <v>Senior</v>
      </c>
    </row>
    <row r="7384" spans="1:18" x14ac:dyDescent="0.3">
      <c r="A7384" s="1" t="s">
        <v>7156</v>
      </c>
      <c r="B7384" s="1" t="s">
        <v>26697</v>
      </c>
      <c r="C7384" s="1" t="s">
        <v>26</v>
      </c>
      <c r="D7384" s="1" t="s">
        <v>62</v>
      </c>
      <c r="E7384" s="1" t="s">
        <v>35</v>
      </c>
      <c r="F7384" s="2">
        <v>45181</v>
      </c>
      <c r="G7384" s="1" t="s">
        <v>6980</v>
      </c>
      <c r="H7384" s="1" t="s">
        <v>11863</v>
      </c>
      <c r="I7384" s="1" t="s">
        <v>26607</v>
      </c>
      <c r="J7384" s="3" t="s">
        <v>34049</v>
      </c>
      <c r="K7384">
        <v>153</v>
      </c>
      <c r="L7384" s="1" t="s">
        <v>38</v>
      </c>
      <c r="M7384" s="2">
        <v>45194</v>
      </c>
      <c r="N7384" s="1" t="s">
        <v>23</v>
      </c>
      <c r="O7384" s="1" t="s">
        <v>32</v>
      </c>
      <c r="P7384" s="1">
        <f>_3___Healthcare_Data_v1[[#This Row],[Discharge Date]]-_3___Healthcare_Data_v1[[#This Row],[Date of Admission]]</f>
        <v>13</v>
      </c>
      <c r="Q7384" s="1">
        <f>IFERROR(_3___Healthcare_Data_v1[[#This Row],[ Billing Amount ]]/_3___Healthcare_Data_v1[[#This Row],[Days in Hospital]],0)</f>
        <v>865.62797923076926</v>
      </c>
      <c r="R7384" s="1" t="str">
        <f>IF(_3___Healthcare_Data_v1[[#This Row],[Age]]&gt;60,"Senior",IF(_3___Healthcare_Data_v1[[#This Row],[Age]]&gt;35,"Middle","Young"))</f>
        <v>Senior</v>
      </c>
    </row>
    <row r="7385" spans="1:18" x14ac:dyDescent="0.3">
      <c r="A7385" s="1" t="s">
        <v>10601</v>
      </c>
      <c r="B7385" s="1" t="s">
        <v>26776</v>
      </c>
      <c r="C7385" s="1" t="s">
        <v>16</v>
      </c>
      <c r="D7385" s="1" t="s">
        <v>17</v>
      </c>
      <c r="E7385" s="1" t="s">
        <v>35</v>
      </c>
      <c r="F7385" s="2">
        <v>44493</v>
      </c>
      <c r="G7385" s="1" t="s">
        <v>20101</v>
      </c>
      <c r="H7385" s="1" t="s">
        <v>20102</v>
      </c>
      <c r="I7385" s="1" t="s">
        <v>56</v>
      </c>
      <c r="J7385" s="3" t="s">
        <v>34050</v>
      </c>
      <c r="K7385">
        <v>281</v>
      </c>
      <c r="L7385" s="1" t="s">
        <v>22</v>
      </c>
      <c r="M7385" s="2">
        <v>44501</v>
      </c>
      <c r="N7385" s="1" t="s">
        <v>84</v>
      </c>
      <c r="O7385" s="1" t="s">
        <v>44</v>
      </c>
      <c r="P7385" s="1">
        <f>_3___Healthcare_Data_v1[[#This Row],[Discharge Date]]-_3___Healthcare_Data_v1[[#This Row],[Date of Admission]]</f>
        <v>8</v>
      </c>
      <c r="Q7385" s="1">
        <f>IFERROR(_3___Healthcare_Data_v1[[#This Row],[ Billing Amount ]]/_3___Healthcare_Data_v1[[#This Row],[Days in Hospital]],0)</f>
        <v>2024.639365</v>
      </c>
      <c r="R7385" s="1" t="str">
        <f>IF(_3___Healthcare_Data_v1[[#This Row],[Age]]&gt;60,"Senior",IF(_3___Healthcare_Data_v1[[#This Row],[Age]]&gt;35,"Middle","Young"))</f>
        <v>Senior</v>
      </c>
    </row>
    <row r="7386" spans="1:18" x14ac:dyDescent="0.3">
      <c r="A7386" s="1" t="s">
        <v>20103</v>
      </c>
      <c r="B7386" s="1" t="s">
        <v>26628</v>
      </c>
      <c r="C7386" s="1" t="s">
        <v>26</v>
      </c>
      <c r="D7386" s="1" t="s">
        <v>62</v>
      </c>
      <c r="E7386" s="1" t="s">
        <v>69</v>
      </c>
      <c r="F7386" s="2">
        <v>44774</v>
      </c>
      <c r="G7386" s="1" t="s">
        <v>20104</v>
      </c>
      <c r="H7386" s="1" t="s">
        <v>20105</v>
      </c>
      <c r="I7386" s="1" t="s">
        <v>60</v>
      </c>
      <c r="J7386" s="3" t="s">
        <v>34051</v>
      </c>
      <c r="K7386">
        <v>406</v>
      </c>
      <c r="L7386" s="1" t="s">
        <v>42</v>
      </c>
      <c r="M7386" s="2">
        <v>44799</v>
      </c>
      <c r="N7386" s="1" t="s">
        <v>31</v>
      </c>
      <c r="O7386" s="1" t="s">
        <v>24</v>
      </c>
      <c r="P7386" s="1">
        <f>_3___Healthcare_Data_v1[[#This Row],[Discharge Date]]-_3___Healthcare_Data_v1[[#This Row],[Date of Admission]]</f>
        <v>25</v>
      </c>
      <c r="Q7386" s="1">
        <f>IFERROR(_3___Healthcare_Data_v1[[#This Row],[ Billing Amount ]]/_3___Healthcare_Data_v1[[#This Row],[Days in Hospital]],0)</f>
        <v>1334.4229751999999</v>
      </c>
      <c r="R7386" s="1" t="str">
        <f>IF(_3___Healthcare_Data_v1[[#This Row],[Age]]&gt;60,"Senior",IF(_3___Healthcare_Data_v1[[#This Row],[Age]]&gt;35,"Middle","Young"))</f>
        <v>Senior</v>
      </c>
    </row>
    <row r="7387" spans="1:18" x14ac:dyDescent="0.3">
      <c r="A7387" s="1" t="s">
        <v>20106</v>
      </c>
      <c r="B7387" s="1" t="s">
        <v>26653</v>
      </c>
      <c r="C7387" s="1" t="s">
        <v>26</v>
      </c>
      <c r="D7387" s="1" t="s">
        <v>62</v>
      </c>
      <c r="E7387" s="1" t="s">
        <v>18</v>
      </c>
      <c r="F7387" s="2">
        <v>44390</v>
      </c>
      <c r="G7387" s="1" t="s">
        <v>20107</v>
      </c>
      <c r="H7387" s="1" t="s">
        <v>20108</v>
      </c>
      <c r="I7387" s="1" t="s">
        <v>56</v>
      </c>
      <c r="J7387" s="3" t="s">
        <v>34052</v>
      </c>
      <c r="K7387">
        <v>192</v>
      </c>
      <c r="L7387" s="1" t="s">
        <v>42</v>
      </c>
      <c r="M7387" s="2">
        <v>44408</v>
      </c>
      <c r="N7387" s="1" t="s">
        <v>31</v>
      </c>
      <c r="O7387" s="1" t="s">
        <v>44</v>
      </c>
      <c r="P7387" s="1">
        <f>_3___Healthcare_Data_v1[[#This Row],[Discharge Date]]-_3___Healthcare_Data_v1[[#This Row],[Date of Admission]]</f>
        <v>18</v>
      </c>
      <c r="Q7387" s="1">
        <f>IFERROR(_3___Healthcare_Data_v1[[#This Row],[ Billing Amount ]]/_3___Healthcare_Data_v1[[#This Row],[Days in Hospital]],0)</f>
        <v>2271.8619305555558</v>
      </c>
      <c r="R7387" s="1" t="str">
        <f>IF(_3___Healthcare_Data_v1[[#This Row],[Age]]&gt;60,"Senior",IF(_3___Healthcare_Data_v1[[#This Row],[Age]]&gt;35,"Middle","Young"))</f>
        <v>Senior</v>
      </c>
    </row>
    <row r="7388" spans="1:18" x14ac:dyDescent="0.3">
      <c r="A7388" s="1" t="s">
        <v>20109</v>
      </c>
      <c r="B7388" s="1" t="s">
        <v>26655</v>
      </c>
      <c r="C7388" s="1" t="s">
        <v>26</v>
      </c>
      <c r="D7388" s="1" t="s">
        <v>49</v>
      </c>
      <c r="E7388" s="1" t="s">
        <v>69</v>
      </c>
      <c r="F7388" s="2">
        <v>45227</v>
      </c>
      <c r="G7388" s="1" t="s">
        <v>20110</v>
      </c>
      <c r="H7388" s="1" t="s">
        <v>20111</v>
      </c>
      <c r="I7388" s="1" t="s">
        <v>60</v>
      </c>
      <c r="J7388" s="3" t="s">
        <v>34053</v>
      </c>
      <c r="K7388">
        <v>386</v>
      </c>
      <c r="L7388" s="1" t="s">
        <v>22</v>
      </c>
      <c r="M7388" s="2">
        <v>45243</v>
      </c>
      <c r="N7388" s="1" t="s">
        <v>84</v>
      </c>
      <c r="O7388" s="1" t="s">
        <v>32</v>
      </c>
      <c r="P7388" s="1">
        <f>_3___Healthcare_Data_v1[[#This Row],[Discharge Date]]-_3___Healthcare_Data_v1[[#This Row],[Date of Admission]]</f>
        <v>16</v>
      </c>
      <c r="Q7388" s="1">
        <f>IFERROR(_3___Healthcare_Data_v1[[#This Row],[ Billing Amount ]]/_3___Healthcare_Data_v1[[#This Row],[Days in Hospital]],0)</f>
        <v>676.927734375</v>
      </c>
      <c r="R7388" s="1" t="str">
        <f>IF(_3___Healthcare_Data_v1[[#This Row],[Age]]&gt;60,"Senior",IF(_3___Healthcare_Data_v1[[#This Row],[Age]]&gt;35,"Middle","Young"))</f>
        <v>Senior</v>
      </c>
    </row>
    <row r="7389" spans="1:18" x14ac:dyDescent="0.3">
      <c r="A7389" s="1" t="s">
        <v>20112</v>
      </c>
      <c r="B7389" s="1" t="s">
        <v>26714</v>
      </c>
      <c r="C7389" s="1" t="s">
        <v>26</v>
      </c>
      <c r="D7389" s="1" t="s">
        <v>49</v>
      </c>
      <c r="E7389" s="1" t="s">
        <v>35</v>
      </c>
      <c r="F7389" s="2">
        <v>44375</v>
      </c>
      <c r="G7389" s="1" t="s">
        <v>20113</v>
      </c>
      <c r="H7389" s="1" t="s">
        <v>7269</v>
      </c>
      <c r="I7389" s="1" t="s">
        <v>56</v>
      </c>
      <c r="J7389" s="3" t="s">
        <v>34054</v>
      </c>
      <c r="K7389">
        <v>467</v>
      </c>
      <c r="L7389" s="1" t="s">
        <v>42</v>
      </c>
      <c r="M7389" s="2">
        <v>44384</v>
      </c>
      <c r="N7389" s="1" t="s">
        <v>48</v>
      </c>
      <c r="O7389" s="1" t="s">
        <v>24</v>
      </c>
      <c r="P7389" s="1">
        <f>_3___Healthcare_Data_v1[[#This Row],[Discharge Date]]-_3___Healthcare_Data_v1[[#This Row],[Date of Admission]]</f>
        <v>9</v>
      </c>
      <c r="Q7389" s="1">
        <f>IFERROR(_3___Healthcare_Data_v1[[#This Row],[ Billing Amount ]]/_3___Healthcare_Data_v1[[#This Row],[Days in Hospital]],0)</f>
        <v>2394.533658888889</v>
      </c>
      <c r="R7389" s="1" t="str">
        <f>IF(_3___Healthcare_Data_v1[[#This Row],[Age]]&gt;60,"Senior",IF(_3___Healthcare_Data_v1[[#This Row],[Age]]&gt;35,"Middle","Young"))</f>
        <v>Senior</v>
      </c>
    </row>
    <row r="7390" spans="1:18" x14ac:dyDescent="0.3">
      <c r="A7390" s="1" t="s">
        <v>20114</v>
      </c>
      <c r="B7390" s="1" t="s">
        <v>26617</v>
      </c>
      <c r="C7390" s="1" t="s">
        <v>16</v>
      </c>
      <c r="D7390" s="1" t="s">
        <v>27</v>
      </c>
      <c r="E7390" s="1" t="s">
        <v>26615</v>
      </c>
      <c r="F7390" s="2">
        <v>44053</v>
      </c>
      <c r="G7390" s="1" t="s">
        <v>20115</v>
      </c>
      <c r="H7390" s="1" t="s">
        <v>20116</v>
      </c>
      <c r="I7390" s="1" t="s">
        <v>52</v>
      </c>
      <c r="J7390" s="3" t="s">
        <v>34055</v>
      </c>
      <c r="K7390">
        <v>412</v>
      </c>
      <c r="L7390" s="1" t="s">
        <v>38</v>
      </c>
      <c r="M7390" s="2">
        <v>44059</v>
      </c>
      <c r="N7390" s="1" t="s">
        <v>43</v>
      </c>
      <c r="O7390" s="1" t="s">
        <v>32</v>
      </c>
      <c r="P7390" s="1">
        <f>_3___Healthcare_Data_v1[[#This Row],[Discharge Date]]-_3___Healthcare_Data_v1[[#This Row],[Date of Admission]]</f>
        <v>6</v>
      </c>
      <c r="Q7390" s="1">
        <f>IFERROR(_3___Healthcare_Data_v1[[#This Row],[ Billing Amount ]]/_3___Healthcare_Data_v1[[#This Row],[Days in Hospital]],0)</f>
        <v>2263.5468133333334</v>
      </c>
      <c r="R7390" s="1" t="str">
        <f>IF(_3___Healthcare_Data_v1[[#This Row],[Age]]&gt;60,"Senior",IF(_3___Healthcare_Data_v1[[#This Row],[Age]]&gt;35,"Middle","Young"))</f>
        <v>Senior</v>
      </c>
    </row>
    <row r="7391" spans="1:18" x14ac:dyDescent="0.3">
      <c r="A7391" s="1" t="s">
        <v>20117</v>
      </c>
      <c r="B7391" s="1" t="s">
        <v>26723</v>
      </c>
      <c r="C7391" s="1" t="s">
        <v>16</v>
      </c>
      <c r="D7391" s="1" t="s">
        <v>89</v>
      </c>
      <c r="E7391" s="1" t="s">
        <v>35</v>
      </c>
      <c r="F7391" s="2">
        <v>44250</v>
      </c>
      <c r="G7391" s="1" t="s">
        <v>20118</v>
      </c>
      <c r="H7391" s="1" t="s">
        <v>20119</v>
      </c>
      <c r="I7391" s="1" t="s">
        <v>60</v>
      </c>
      <c r="J7391" s="3" t="s">
        <v>34056</v>
      </c>
      <c r="K7391">
        <v>365</v>
      </c>
      <c r="L7391" s="1" t="s">
        <v>22</v>
      </c>
      <c r="M7391" s="2">
        <v>44260</v>
      </c>
      <c r="N7391" s="1" t="s">
        <v>31</v>
      </c>
      <c r="O7391" s="1" t="s">
        <v>24</v>
      </c>
      <c r="P7391" s="1">
        <f>_3___Healthcare_Data_v1[[#This Row],[Discharge Date]]-_3___Healthcare_Data_v1[[#This Row],[Date of Admission]]</f>
        <v>10</v>
      </c>
      <c r="Q7391" s="1">
        <f>IFERROR(_3___Healthcare_Data_v1[[#This Row],[ Billing Amount ]]/_3___Healthcare_Data_v1[[#This Row],[Days in Hospital]],0)</f>
        <v>1647.02998</v>
      </c>
      <c r="R7391" s="1" t="str">
        <f>IF(_3___Healthcare_Data_v1[[#This Row],[Age]]&gt;60,"Senior",IF(_3___Healthcare_Data_v1[[#This Row],[Age]]&gt;35,"Middle","Young"))</f>
        <v>Senior</v>
      </c>
    </row>
    <row r="7392" spans="1:18" x14ac:dyDescent="0.3">
      <c r="A7392" s="1" t="s">
        <v>20120</v>
      </c>
      <c r="B7392" s="1" t="s">
        <v>26626</v>
      </c>
      <c r="C7392" s="1" t="s">
        <v>16</v>
      </c>
      <c r="D7392" s="1" t="s">
        <v>114</v>
      </c>
      <c r="E7392" s="1" t="s">
        <v>18</v>
      </c>
      <c r="F7392" s="2">
        <v>43416</v>
      </c>
      <c r="G7392" s="1" t="s">
        <v>20121</v>
      </c>
      <c r="H7392" s="1" t="s">
        <v>20122</v>
      </c>
      <c r="I7392" s="1" t="s">
        <v>26607</v>
      </c>
      <c r="J7392" s="3" t="s">
        <v>34057</v>
      </c>
      <c r="K7392">
        <v>196</v>
      </c>
      <c r="L7392" s="1" t="s">
        <v>38</v>
      </c>
      <c r="M7392" s="2">
        <v>43426</v>
      </c>
      <c r="N7392" s="1" t="s">
        <v>31</v>
      </c>
      <c r="O7392" s="1" t="s">
        <v>44</v>
      </c>
      <c r="P7392" s="1">
        <f>_3___Healthcare_Data_v1[[#This Row],[Discharge Date]]-_3___Healthcare_Data_v1[[#This Row],[Date of Admission]]</f>
        <v>10</v>
      </c>
      <c r="Q7392" s="1">
        <f>IFERROR(_3___Healthcare_Data_v1[[#This Row],[ Billing Amount ]]/_3___Healthcare_Data_v1[[#This Row],[Days in Hospital]],0)</f>
        <v>3054.4574029999999</v>
      </c>
      <c r="R7392" s="1" t="str">
        <f>IF(_3___Healthcare_Data_v1[[#This Row],[Age]]&gt;60,"Senior",IF(_3___Healthcare_Data_v1[[#This Row],[Age]]&gt;35,"Middle","Young"))</f>
        <v>Senior</v>
      </c>
    </row>
    <row r="7393" spans="1:18" x14ac:dyDescent="0.3">
      <c r="A7393" s="1" t="s">
        <v>20123</v>
      </c>
      <c r="B7393" s="1" t="s">
        <v>26928</v>
      </c>
      <c r="C7393" s="1" t="s">
        <v>16</v>
      </c>
      <c r="D7393" s="1" t="s">
        <v>114</v>
      </c>
      <c r="E7393" s="1" t="s">
        <v>35</v>
      </c>
      <c r="F7393" s="2">
        <v>44971</v>
      </c>
      <c r="G7393" s="1" t="s">
        <v>20124</v>
      </c>
      <c r="H7393" s="1" t="s">
        <v>20125</v>
      </c>
      <c r="I7393" s="1" t="s">
        <v>56</v>
      </c>
      <c r="J7393" s="3" t="s">
        <v>34058</v>
      </c>
      <c r="K7393">
        <v>455</v>
      </c>
      <c r="L7393" s="1" t="s">
        <v>38</v>
      </c>
      <c r="M7393" s="2">
        <v>44973</v>
      </c>
      <c r="N7393" s="1" t="s">
        <v>23</v>
      </c>
      <c r="O7393" s="1" t="s">
        <v>44</v>
      </c>
      <c r="P7393" s="1">
        <f>_3___Healthcare_Data_v1[[#This Row],[Discharge Date]]-_3___Healthcare_Data_v1[[#This Row],[Date of Admission]]</f>
        <v>2</v>
      </c>
      <c r="Q7393" s="1">
        <f>IFERROR(_3___Healthcare_Data_v1[[#This Row],[ Billing Amount ]]/_3___Healthcare_Data_v1[[#This Row],[Days in Hospital]],0)</f>
        <v>12482.44968</v>
      </c>
      <c r="R7393" s="1" t="str">
        <f>IF(_3___Healthcare_Data_v1[[#This Row],[Age]]&gt;60,"Senior",IF(_3___Healthcare_Data_v1[[#This Row],[Age]]&gt;35,"Middle","Young"))</f>
        <v>Senior</v>
      </c>
    </row>
    <row r="7394" spans="1:18" x14ac:dyDescent="0.3">
      <c r="A7394" s="1" t="s">
        <v>20126</v>
      </c>
      <c r="B7394" s="1" t="s">
        <v>26628</v>
      </c>
      <c r="C7394" s="1" t="s">
        <v>26</v>
      </c>
      <c r="D7394" s="1" t="s">
        <v>49</v>
      </c>
      <c r="E7394" s="1" t="s">
        <v>28</v>
      </c>
      <c r="F7394" s="2">
        <v>44008</v>
      </c>
      <c r="G7394" s="1" t="s">
        <v>8477</v>
      </c>
      <c r="H7394" s="1" t="s">
        <v>20127</v>
      </c>
      <c r="I7394" s="1" t="s">
        <v>52</v>
      </c>
      <c r="J7394" s="3" t="s">
        <v>34059</v>
      </c>
      <c r="K7394">
        <v>198</v>
      </c>
      <c r="L7394" s="1" t="s">
        <v>42</v>
      </c>
      <c r="M7394" s="2">
        <v>44035</v>
      </c>
      <c r="N7394" s="1" t="s">
        <v>31</v>
      </c>
      <c r="O7394" s="1" t="s">
        <v>24</v>
      </c>
      <c r="P7394" s="1">
        <f>_3___Healthcare_Data_v1[[#This Row],[Discharge Date]]-_3___Healthcare_Data_v1[[#This Row],[Date of Admission]]</f>
        <v>27</v>
      </c>
      <c r="Q7394" s="1">
        <f>IFERROR(_3___Healthcare_Data_v1[[#This Row],[ Billing Amount ]]/_3___Healthcare_Data_v1[[#This Row],[Days in Hospital]],0)</f>
        <v>1537.9975129629629</v>
      </c>
      <c r="R7394" s="1" t="str">
        <f>IF(_3___Healthcare_Data_v1[[#This Row],[Age]]&gt;60,"Senior",IF(_3___Healthcare_Data_v1[[#This Row],[Age]]&gt;35,"Middle","Young"))</f>
        <v>Senior</v>
      </c>
    </row>
    <row r="7395" spans="1:18" x14ac:dyDescent="0.3">
      <c r="A7395" s="1" t="s">
        <v>20128</v>
      </c>
      <c r="B7395" s="1" t="s">
        <v>26732</v>
      </c>
      <c r="C7395" s="1" t="s">
        <v>26</v>
      </c>
      <c r="D7395" s="1" t="s">
        <v>62</v>
      </c>
      <c r="E7395" s="1" t="s">
        <v>18</v>
      </c>
      <c r="F7395" s="2">
        <v>44607</v>
      </c>
      <c r="G7395" s="1" t="s">
        <v>20129</v>
      </c>
      <c r="H7395" s="1" t="s">
        <v>20130</v>
      </c>
      <c r="I7395" s="1" t="s">
        <v>60</v>
      </c>
      <c r="J7395" s="3" t="s">
        <v>34060</v>
      </c>
      <c r="K7395">
        <v>220</v>
      </c>
      <c r="L7395" s="1" t="s">
        <v>42</v>
      </c>
      <c r="M7395" s="2">
        <v>44611</v>
      </c>
      <c r="N7395" s="1" t="s">
        <v>84</v>
      </c>
      <c r="O7395" s="1" t="s">
        <v>24</v>
      </c>
      <c r="P7395" s="1">
        <f>_3___Healthcare_Data_v1[[#This Row],[Discharge Date]]-_3___Healthcare_Data_v1[[#This Row],[Date of Admission]]</f>
        <v>4</v>
      </c>
      <c r="Q7395" s="1">
        <f>IFERROR(_3___Healthcare_Data_v1[[#This Row],[ Billing Amount ]]/_3___Healthcare_Data_v1[[#This Row],[Days in Hospital]],0)</f>
        <v>14110.2039</v>
      </c>
      <c r="R7395" s="1" t="str">
        <f>IF(_3___Healthcare_Data_v1[[#This Row],[Age]]&gt;60,"Senior",IF(_3___Healthcare_Data_v1[[#This Row],[Age]]&gt;35,"Middle","Young"))</f>
        <v>Senior</v>
      </c>
    </row>
    <row r="7396" spans="1:18" x14ac:dyDescent="0.3">
      <c r="A7396" s="1" t="s">
        <v>20131</v>
      </c>
      <c r="B7396" s="1" t="s">
        <v>26606</v>
      </c>
      <c r="C7396" s="1" t="s">
        <v>26</v>
      </c>
      <c r="D7396" s="1" t="s">
        <v>27</v>
      </c>
      <c r="E7396" s="1" t="s">
        <v>26615</v>
      </c>
      <c r="F7396" s="2">
        <v>43961</v>
      </c>
      <c r="G7396" s="1" t="s">
        <v>20132</v>
      </c>
      <c r="H7396" s="1" t="s">
        <v>20133</v>
      </c>
      <c r="I7396" s="1" t="s">
        <v>56</v>
      </c>
      <c r="J7396" s="3" t="s">
        <v>34061</v>
      </c>
      <c r="K7396">
        <v>387</v>
      </c>
      <c r="L7396" s="1" t="s">
        <v>42</v>
      </c>
      <c r="M7396" s="2">
        <v>43973</v>
      </c>
      <c r="N7396" s="1" t="s">
        <v>43</v>
      </c>
      <c r="O7396" s="1" t="s">
        <v>32</v>
      </c>
      <c r="P7396" s="1">
        <f>_3___Healthcare_Data_v1[[#This Row],[Discharge Date]]-_3___Healthcare_Data_v1[[#This Row],[Date of Admission]]</f>
        <v>12</v>
      </c>
      <c r="Q7396" s="1">
        <f>IFERROR(_3___Healthcare_Data_v1[[#This Row],[ Billing Amount ]]/_3___Healthcare_Data_v1[[#This Row],[Days in Hospital]],0)</f>
        <v>1143.3898891666665</v>
      </c>
      <c r="R7396" s="1" t="str">
        <f>IF(_3___Healthcare_Data_v1[[#This Row],[Age]]&gt;60,"Senior",IF(_3___Healthcare_Data_v1[[#This Row],[Age]]&gt;35,"Middle","Young"))</f>
        <v>Senior</v>
      </c>
    </row>
    <row r="7397" spans="1:18" x14ac:dyDescent="0.3">
      <c r="A7397" s="1" t="s">
        <v>20134</v>
      </c>
      <c r="B7397" s="1" t="s">
        <v>26630</v>
      </c>
      <c r="C7397" s="1" t="s">
        <v>26</v>
      </c>
      <c r="D7397" s="1" t="s">
        <v>62</v>
      </c>
      <c r="E7397" s="1" t="s">
        <v>26615</v>
      </c>
      <c r="F7397" s="2">
        <v>43922</v>
      </c>
      <c r="G7397" s="1" t="s">
        <v>20135</v>
      </c>
      <c r="H7397" s="1" t="s">
        <v>20136</v>
      </c>
      <c r="I7397" s="1" t="s">
        <v>60</v>
      </c>
      <c r="J7397" s="3" t="s">
        <v>34062</v>
      </c>
      <c r="K7397">
        <v>473</v>
      </c>
      <c r="L7397" s="1" t="s">
        <v>22</v>
      </c>
      <c r="M7397" s="2">
        <v>43926</v>
      </c>
      <c r="N7397" s="1" t="s">
        <v>23</v>
      </c>
      <c r="O7397" s="1" t="s">
        <v>32</v>
      </c>
      <c r="P7397" s="1">
        <f>_3___Healthcare_Data_v1[[#This Row],[Discharge Date]]-_3___Healthcare_Data_v1[[#This Row],[Date of Admission]]</f>
        <v>4</v>
      </c>
      <c r="Q7397" s="1">
        <f>IFERROR(_3___Healthcare_Data_v1[[#This Row],[ Billing Amount ]]/_3___Healthcare_Data_v1[[#This Row],[Days in Hospital]],0)</f>
        <v>7417.5907900000002</v>
      </c>
      <c r="R7397" s="1" t="str">
        <f>IF(_3___Healthcare_Data_v1[[#This Row],[Age]]&gt;60,"Senior",IF(_3___Healthcare_Data_v1[[#This Row],[Age]]&gt;35,"Middle","Young"))</f>
        <v>Senior</v>
      </c>
    </row>
    <row r="7398" spans="1:18" x14ac:dyDescent="0.3">
      <c r="A7398" s="1" t="s">
        <v>20137</v>
      </c>
      <c r="B7398" s="1" t="s">
        <v>26791</v>
      </c>
      <c r="C7398" s="1" t="s">
        <v>16</v>
      </c>
      <c r="D7398" s="1" t="s">
        <v>49</v>
      </c>
      <c r="E7398" s="1" t="s">
        <v>69</v>
      </c>
      <c r="F7398" s="2">
        <v>44967</v>
      </c>
      <c r="G7398" s="1" t="s">
        <v>20138</v>
      </c>
      <c r="H7398" s="1" t="s">
        <v>20139</v>
      </c>
      <c r="I7398" s="1" t="s">
        <v>21</v>
      </c>
      <c r="J7398" s="3" t="s">
        <v>34063</v>
      </c>
      <c r="K7398">
        <v>480</v>
      </c>
      <c r="L7398" s="1" t="s">
        <v>22</v>
      </c>
      <c r="M7398" s="2">
        <v>44968</v>
      </c>
      <c r="N7398" s="1" t="s">
        <v>48</v>
      </c>
      <c r="O7398" s="1" t="s">
        <v>44</v>
      </c>
      <c r="P7398" s="1">
        <f>_3___Healthcare_Data_v1[[#This Row],[Discharge Date]]-_3___Healthcare_Data_v1[[#This Row],[Date of Admission]]</f>
        <v>1</v>
      </c>
      <c r="Q7398" s="1">
        <f>IFERROR(_3___Healthcare_Data_v1[[#This Row],[ Billing Amount ]]/_3___Healthcare_Data_v1[[#This Row],[Days in Hospital]],0)</f>
        <v>8573.3143280000004</v>
      </c>
      <c r="R7398" s="1" t="str">
        <f>IF(_3___Healthcare_Data_v1[[#This Row],[Age]]&gt;60,"Senior",IF(_3___Healthcare_Data_v1[[#This Row],[Age]]&gt;35,"Middle","Young"))</f>
        <v>Senior</v>
      </c>
    </row>
    <row r="7399" spans="1:18" x14ac:dyDescent="0.3">
      <c r="A7399" s="1" t="s">
        <v>20140</v>
      </c>
      <c r="B7399" s="1" t="s">
        <v>26624</v>
      </c>
      <c r="C7399" s="1" t="s">
        <v>16</v>
      </c>
      <c r="D7399" s="1" t="s">
        <v>229</v>
      </c>
      <c r="E7399" s="1" t="s">
        <v>35</v>
      </c>
      <c r="F7399" s="2">
        <v>44788</v>
      </c>
      <c r="G7399" s="1" t="s">
        <v>20141</v>
      </c>
      <c r="H7399" s="1" t="s">
        <v>2210</v>
      </c>
      <c r="I7399" s="1" t="s">
        <v>60</v>
      </c>
      <c r="J7399" s="3" t="s">
        <v>34064</v>
      </c>
      <c r="K7399">
        <v>137</v>
      </c>
      <c r="L7399" s="1" t="s">
        <v>38</v>
      </c>
      <c r="M7399" s="2">
        <v>44800</v>
      </c>
      <c r="N7399" s="1" t="s">
        <v>43</v>
      </c>
      <c r="O7399" s="1" t="s">
        <v>24</v>
      </c>
      <c r="P7399" s="1">
        <f>_3___Healthcare_Data_v1[[#This Row],[Discharge Date]]-_3___Healthcare_Data_v1[[#This Row],[Date of Admission]]</f>
        <v>12</v>
      </c>
      <c r="Q7399" s="1">
        <f>IFERROR(_3___Healthcare_Data_v1[[#This Row],[ Billing Amount ]]/_3___Healthcare_Data_v1[[#This Row],[Days in Hospital]],0)</f>
        <v>1385.1634908333333</v>
      </c>
      <c r="R7399" s="1" t="str">
        <f>IF(_3___Healthcare_Data_v1[[#This Row],[Age]]&gt;60,"Senior",IF(_3___Healthcare_Data_v1[[#This Row],[Age]]&gt;35,"Middle","Young"))</f>
        <v>Senior</v>
      </c>
    </row>
    <row r="7400" spans="1:18" x14ac:dyDescent="0.3">
      <c r="A7400" s="1" t="s">
        <v>17231</v>
      </c>
      <c r="B7400" s="1" t="s">
        <v>26723</v>
      </c>
      <c r="C7400" s="1" t="s">
        <v>26</v>
      </c>
      <c r="D7400" s="1" t="s">
        <v>27</v>
      </c>
      <c r="E7400" s="1" t="s">
        <v>26615</v>
      </c>
      <c r="F7400" s="2">
        <v>43980</v>
      </c>
      <c r="G7400" s="1" t="s">
        <v>20142</v>
      </c>
      <c r="H7400" s="1" t="s">
        <v>20143</v>
      </c>
      <c r="I7400" s="1" t="s">
        <v>52</v>
      </c>
      <c r="J7400" s="3" t="s">
        <v>34065</v>
      </c>
      <c r="K7400">
        <v>253</v>
      </c>
      <c r="L7400" s="1" t="s">
        <v>38</v>
      </c>
      <c r="M7400" s="2">
        <v>43990</v>
      </c>
      <c r="N7400" s="1" t="s">
        <v>23</v>
      </c>
      <c r="O7400" s="1" t="s">
        <v>24</v>
      </c>
      <c r="P7400" s="1">
        <f>_3___Healthcare_Data_v1[[#This Row],[Discharge Date]]-_3___Healthcare_Data_v1[[#This Row],[Date of Admission]]</f>
        <v>10</v>
      </c>
      <c r="Q7400" s="1">
        <f>IFERROR(_3___Healthcare_Data_v1[[#This Row],[ Billing Amount ]]/_3___Healthcare_Data_v1[[#This Row],[Days in Hospital]],0)</f>
        <v>3976.1274279999998</v>
      </c>
      <c r="R7400" s="1" t="str">
        <f>IF(_3___Healthcare_Data_v1[[#This Row],[Age]]&gt;60,"Senior",IF(_3___Healthcare_Data_v1[[#This Row],[Age]]&gt;35,"Middle","Young"))</f>
        <v>Senior</v>
      </c>
    </row>
    <row r="7401" spans="1:18" x14ac:dyDescent="0.3">
      <c r="A7401" s="1" t="s">
        <v>20144</v>
      </c>
      <c r="B7401" s="1" t="s">
        <v>26958</v>
      </c>
      <c r="C7401" s="1" t="s">
        <v>26</v>
      </c>
      <c r="D7401" s="1" t="s">
        <v>229</v>
      </c>
      <c r="E7401" s="1" t="s">
        <v>26620</v>
      </c>
      <c r="F7401" s="2">
        <v>44271</v>
      </c>
      <c r="G7401" s="1" t="s">
        <v>20145</v>
      </c>
      <c r="H7401" s="1" t="s">
        <v>1823</v>
      </c>
      <c r="I7401" s="1" t="s">
        <v>56</v>
      </c>
      <c r="J7401" s="3" t="s">
        <v>34066</v>
      </c>
      <c r="K7401">
        <v>475</v>
      </c>
      <c r="L7401" s="1" t="s">
        <v>42</v>
      </c>
      <c r="M7401" s="2">
        <v>44286</v>
      </c>
      <c r="N7401" s="1" t="s">
        <v>84</v>
      </c>
      <c r="O7401" s="1" t="s">
        <v>32</v>
      </c>
      <c r="P7401" s="1">
        <f>_3___Healthcare_Data_v1[[#This Row],[Discharge Date]]-_3___Healthcare_Data_v1[[#This Row],[Date of Admission]]</f>
        <v>15</v>
      </c>
      <c r="Q7401" s="1">
        <f>IFERROR(_3___Healthcare_Data_v1[[#This Row],[ Billing Amount ]]/_3___Healthcare_Data_v1[[#This Row],[Days in Hospital]],0)</f>
        <v>819.48668200000009</v>
      </c>
      <c r="R7401" s="1" t="str">
        <f>IF(_3___Healthcare_Data_v1[[#This Row],[Age]]&gt;60,"Senior",IF(_3___Healthcare_Data_v1[[#This Row],[Age]]&gt;35,"Middle","Young"))</f>
        <v>Senior</v>
      </c>
    </row>
    <row r="7402" spans="1:18" x14ac:dyDescent="0.3">
      <c r="A7402" s="1" t="s">
        <v>20146</v>
      </c>
      <c r="B7402" s="1" t="s">
        <v>26776</v>
      </c>
      <c r="C7402" s="1" t="s">
        <v>26</v>
      </c>
      <c r="D7402" s="1" t="s">
        <v>62</v>
      </c>
      <c r="E7402" s="1" t="s">
        <v>28</v>
      </c>
      <c r="F7402" s="2">
        <v>44911</v>
      </c>
      <c r="G7402" s="1" t="s">
        <v>18947</v>
      </c>
      <c r="H7402" s="1" t="s">
        <v>20147</v>
      </c>
      <c r="I7402" s="1" t="s">
        <v>56</v>
      </c>
      <c r="J7402" s="3" t="s">
        <v>34067</v>
      </c>
      <c r="K7402">
        <v>209</v>
      </c>
      <c r="L7402" s="1" t="s">
        <v>38</v>
      </c>
      <c r="M7402" s="2">
        <v>44912</v>
      </c>
      <c r="N7402" s="1" t="s">
        <v>31</v>
      </c>
      <c r="O7402" s="1" t="s">
        <v>44</v>
      </c>
      <c r="P7402" s="1">
        <f>_3___Healthcare_Data_v1[[#This Row],[Discharge Date]]-_3___Healthcare_Data_v1[[#This Row],[Date of Admission]]</f>
        <v>1</v>
      </c>
      <c r="Q7402" s="1">
        <f>IFERROR(_3___Healthcare_Data_v1[[#This Row],[ Billing Amount ]]/_3___Healthcare_Data_v1[[#This Row],[Days in Hospital]],0)</f>
        <v>40065.135849999999</v>
      </c>
      <c r="R7402" s="1" t="str">
        <f>IF(_3___Healthcare_Data_v1[[#This Row],[Age]]&gt;60,"Senior",IF(_3___Healthcare_Data_v1[[#This Row],[Age]]&gt;35,"Middle","Young"))</f>
        <v>Senior</v>
      </c>
    </row>
    <row r="7403" spans="1:18" x14ac:dyDescent="0.3">
      <c r="A7403" s="1" t="s">
        <v>20148</v>
      </c>
      <c r="B7403" s="1" t="s">
        <v>26822</v>
      </c>
      <c r="C7403" s="1" t="s">
        <v>26</v>
      </c>
      <c r="D7403" s="1" t="s">
        <v>89</v>
      </c>
      <c r="E7403" s="1" t="s">
        <v>18</v>
      </c>
      <c r="F7403" s="2">
        <v>44513</v>
      </c>
      <c r="G7403" s="1" t="s">
        <v>20149</v>
      </c>
      <c r="H7403" s="1" t="s">
        <v>20150</v>
      </c>
      <c r="I7403" s="1" t="s">
        <v>56</v>
      </c>
      <c r="J7403" s="3" t="s">
        <v>34068</v>
      </c>
      <c r="K7403">
        <v>351</v>
      </c>
      <c r="L7403" s="1" t="s">
        <v>38</v>
      </c>
      <c r="M7403" s="2">
        <v>44539</v>
      </c>
      <c r="N7403" s="1" t="s">
        <v>31</v>
      </c>
      <c r="O7403" s="1" t="s">
        <v>24</v>
      </c>
      <c r="P7403" s="1">
        <f>_3___Healthcare_Data_v1[[#This Row],[Discharge Date]]-_3___Healthcare_Data_v1[[#This Row],[Date of Admission]]</f>
        <v>26</v>
      </c>
      <c r="Q7403" s="1">
        <f>IFERROR(_3___Healthcare_Data_v1[[#This Row],[ Billing Amount ]]/_3___Healthcare_Data_v1[[#This Row],[Days in Hospital]],0)</f>
        <v>78.67539738461538</v>
      </c>
      <c r="R7403" s="1" t="str">
        <f>IF(_3___Healthcare_Data_v1[[#This Row],[Age]]&gt;60,"Senior",IF(_3___Healthcare_Data_v1[[#This Row],[Age]]&gt;35,"Middle","Young"))</f>
        <v>Senior</v>
      </c>
    </row>
    <row r="7404" spans="1:18" x14ac:dyDescent="0.3">
      <c r="A7404" s="1" t="s">
        <v>20151</v>
      </c>
      <c r="B7404" s="1" t="s">
        <v>26619</v>
      </c>
      <c r="C7404" s="1" t="s">
        <v>16</v>
      </c>
      <c r="D7404" s="1" t="s">
        <v>62</v>
      </c>
      <c r="E7404" s="1" t="s">
        <v>69</v>
      </c>
      <c r="F7404" s="2">
        <v>44183</v>
      </c>
      <c r="G7404" s="1" t="s">
        <v>19137</v>
      </c>
      <c r="H7404" s="1" t="s">
        <v>20152</v>
      </c>
      <c r="I7404" s="1" t="s">
        <v>26607</v>
      </c>
      <c r="J7404" s="3" t="s">
        <v>34069</v>
      </c>
      <c r="K7404">
        <v>248</v>
      </c>
      <c r="L7404" s="1" t="s">
        <v>42</v>
      </c>
      <c r="M7404" s="2">
        <v>44185</v>
      </c>
      <c r="N7404" s="1" t="s">
        <v>31</v>
      </c>
      <c r="O7404" s="1" t="s">
        <v>24</v>
      </c>
      <c r="P7404" s="1">
        <f>_3___Healthcare_Data_v1[[#This Row],[Discharge Date]]-_3___Healthcare_Data_v1[[#This Row],[Date of Admission]]</f>
        <v>2</v>
      </c>
      <c r="Q7404" s="1">
        <f>IFERROR(_3___Healthcare_Data_v1[[#This Row],[ Billing Amount ]]/_3___Healthcare_Data_v1[[#This Row],[Days in Hospital]],0)</f>
        <v>37690.190425000001</v>
      </c>
      <c r="R7404" s="1" t="str">
        <f>IF(_3___Healthcare_Data_v1[[#This Row],[Age]]&gt;60,"Senior",IF(_3___Healthcare_Data_v1[[#This Row],[Age]]&gt;35,"Middle","Young"))</f>
        <v>Senior</v>
      </c>
    </row>
    <row r="7405" spans="1:18" x14ac:dyDescent="0.3">
      <c r="A7405" s="1" t="s">
        <v>20153</v>
      </c>
      <c r="B7405" s="1" t="s">
        <v>26640</v>
      </c>
      <c r="C7405" s="1" t="s">
        <v>16</v>
      </c>
      <c r="D7405" s="1" t="s">
        <v>34</v>
      </c>
      <c r="E7405" s="1" t="s">
        <v>18</v>
      </c>
      <c r="F7405" s="2">
        <v>43893</v>
      </c>
      <c r="G7405" s="1" t="s">
        <v>20154</v>
      </c>
      <c r="H7405" s="1" t="s">
        <v>12243</v>
      </c>
      <c r="I7405" s="1" t="s">
        <v>21</v>
      </c>
      <c r="J7405" s="3" t="s">
        <v>34070</v>
      </c>
      <c r="K7405">
        <v>143</v>
      </c>
      <c r="L7405" s="1" t="s">
        <v>42</v>
      </c>
      <c r="M7405" s="2">
        <v>43920</v>
      </c>
      <c r="N7405" s="1" t="s">
        <v>84</v>
      </c>
      <c r="O7405" s="1" t="s">
        <v>32</v>
      </c>
      <c r="P7405" s="1">
        <f>_3___Healthcare_Data_v1[[#This Row],[Discharge Date]]-_3___Healthcare_Data_v1[[#This Row],[Date of Admission]]</f>
        <v>27</v>
      </c>
      <c r="Q7405" s="1">
        <f>IFERROR(_3___Healthcare_Data_v1[[#This Row],[ Billing Amount ]]/_3___Healthcare_Data_v1[[#This Row],[Days in Hospital]],0)</f>
        <v>372.05659222222226</v>
      </c>
      <c r="R7405" s="1" t="str">
        <f>IF(_3___Healthcare_Data_v1[[#This Row],[Age]]&gt;60,"Senior",IF(_3___Healthcare_Data_v1[[#This Row],[Age]]&gt;35,"Middle","Young"))</f>
        <v>Senior</v>
      </c>
    </row>
    <row r="7406" spans="1:18" x14ac:dyDescent="0.3">
      <c r="A7406" s="1" t="s">
        <v>20155</v>
      </c>
      <c r="B7406" s="1" t="s">
        <v>26687</v>
      </c>
      <c r="C7406" s="1" t="s">
        <v>16</v>
      </c>
      <c r="D7406" s="1" t="s">
        <v>89</v>
      </c>
      <c r="E7406" s="1" t="s">
        <v>28</v>
      </c>
      <c r="F7406" s="2">
        <v>44492</v>
      </c>
      <c r="G7406" s="1" t="s">
        <v>20156</v>
      </c>
      <c r="H7406" s="1" t="s">
        <v>20157</v>
      </c>
      <c r="I7406" s="1" t="s">
        <v>52</v>
      </c>
      <c r="J7406" s="3" t="s">
        <v>34071</v>
      </c>
      <c r="K7406">
        <v>309</v>
      </c>
      <c r="L7406" s="1" t="s">
        <v>22</v>
      </c>
      <c r="M7406" s="2">
        <v>44512</v>
      </c>
      <c r="N7406" s="1" t="s">
        <v>43</v>
      </c>
      <c r="O7406" s="1" t="s">
        <v>24</v>
      </c>
      <c r="P7406" s="1">
        <f>_3___Healthcare_Data_v1[[#This Row],[Discharge Date]]-_3___Healthcare_Data_v1[[#This Row],[Date of Admission]]</f>
        <v>20</v>
      </c>
      <c r="Q7406" s="1">
        <f>IFERROR(_3___Healthcare_Data_v1[[#This Row],[ Billing Amount ]]/_3___Healthcare_Data_v1[[#This Row],[Days in Hospital]],0)</f>
        <v>1881.1517925000001</v>
      </c>
      <c r="R7406" s="1" t="str">
        <f>IF(_3___Healthcare_Data_v1[[#This Row],[Age]]&gt;60,"Senior",IF(_3___Healthcare_Data_v1[[#This Row],[Age]]&gt;35,"Middle","Young"))</f>
        <v>Senior</v>
      </c>
    </row>
    <row r="7407" spans="1:18" x14ac:dyDescent="0.3">
      <c r="A7407" s="1" t="s">
        <v>20158</v>
      </c>
      <c r="B7407" s="1" t="s">
        <v>26837</v>
      </c>
      <c r="C7407" s="1" t="s">
        <v>26</v>
      </c>
      <c r="D7407" s="1" t="s">
        <v>62</v>
      </c>
      <c r="E7407" s="1" t="s">
        <v>26620</v>
      </c>
      <c r="F7407" s="2">
        <v>44767</v>
      </c>
      <c r="G7407" s="1" t="s">
        <v>20159</v>
      </c>
      <c r="H7407" s="1" t="s">
        <v>20160</v>
      </c>
      <c r="I7407" s="1" t="s">
        <v>56</v>
      </c>
      <c r="J7407" s="3" t="s">
        <v>34072</v>
      </c>
      <c r="K7407">
        <v>282</v>
      </c>
      <c r="L7407" s="1" t="s">
        <v>22</v>
      </c>
      <c r="M7407" s="2">
        <v>44777</v>
      </c>
      <c r="N7407" s="1" t="s">
        <v>23</v>
      </c>
      <c r="O7407" s="1" t="s">
        <v>44</v>
      </c>
      <c r="P7407" s="1">
        <f>_3___Healthcare_Data_v1[[#This Row],[Discharge Date]]-_3___Healthcare_Data_v1[[#This Row],[Date of Admission]]</f>
        <v>10</v>
      </c>
      <c r="Q7407" s="1">
        <f>IFERROR(_3___Healthcare_Data_v1[[#This Row],[ Billing Amount ]]/_3___Healthcare_Data_v1[[#This Row],[Days in Hospital]],0)</f>
        <v>2725.986011</v>
      </c>
      <c r="R7407" s="1" t="str">
        <f>IF(_3___Healthcare_Data_v1[[#This Row],[Age]]&gt;60,"Senior",IF(_3___Healthcare_Data_v1[[#This Row],[Age]]&gt;35,"Middle","Young"))</f>
        <v>Senior</v>
      </c>
    </row>
    <row r="7408" spans="1:18" x14ac:dyDescent="0.3">
      <c r="A7408" s="1" t="s">
        <v>20161</v>
      </c>
      <c r="B7408" s="1" t="s">
        <v>26779</v>
      </c>
      <c r="C7408" s="1" t="s">
        <v>26</v>
      </c>
      <c r="D7408" s="1" t="s">
        <v>89</v>
      </c>
      <c r="E7408" s="1" t="s">
        <v>69</v>
      </c>
      <c r="F7408" s="2">
        <v>43657</v>
      </c>
      <c r="G7408" s="1" t="s">
        <v>20162</v>
      </c>
      <c r="H7408" s="1" t="s">
        <v>1773</v>
      </c>
      <c r="I7408" s="1" t="s">
        <v>52</v>
      </c>
      <c r="J7408" s="3" t="s">
        <v>34073</v>
      </c>
      <c r="K7408">
        <v>163</v>
      </c>
      <c r="L7408" s="1" t="s">
        <v>38</v>
      </c>
      <c r="M7408" s="2">
        <v>43677</v>
      </c>
      <c r="N7408" s="1" t="s">
        <v>84</v>
      </c>
      <c r="O7408" s="1" t="s">
        <v>24</v>
      </c>
      <c r="P7408" s="1">
        <f>_3___Healthcare_Data_v1[[#This Row],[Discharge Date]]-_3___Healthcare_Data_v1[[#This Row],[Date of Admission]]</f>
        <v>20</v>
      </c>
      <c r="Q7408" s="1">
        <f>IFERROR(_3___Healthcare_Data_v1[[#This Row],[ Billing Amount ]]/_3___Healthcare_Data_v1[[#This Row],[Days in Hospital]],0)</f>
        <v>865.123424</v>
      </c>
      <c r="R7408" s="1" t="str">
        <f>IF(_3___Healthcare_Data_v1[[#This Row],[Age]]&gt;60,"Senior",IF(_3___Healthcare_Data_v1[[#This Row],[Age]]&gt;35,"Middle","Young"))</f>
        <v>Senior</v>
      </c>
    </row>
    <row r="7409" spans="1:18" x14ac:dyDescent="0.3">
      <c r="A7409" s="1" t="s">
        <v>20163</v>
      </c>
      <c r="B7409" s="1" t="s">
        <v>26659</v>
      </c>
      <c r="C7409" s="1" t="s">
        <v>26</v>
      </c>
      <c r="D7409" s="1" t="s">
        <v>89</v>
      </c>
      <c r="E7409" s="1" t="s">
        <v>69</v>
      </c>
      <c r="F7409" s="2">
        <v>44845</v>
      </c>
      <c r="G7409" s="1" t="s">
        <v>20164</v>
      </c>
      <c r="H7409" s="1" t="s">
        <v>4206</v>
      </c>
      <c r="I7409" s="1" t="s">
        <v>56</v>
      </c>
      <c r="J7409" s="3" t="s">
        <v>34074</v>
      </c>
      <c r="K7409">
        <v>469</v>
      </c>
      <c r="L7409" s="1" t="s">
        <v>38</v>
      </c>
      <c r="M7409" s="2">
        <v>44847</v>
      </c>
      <c r="N7409" s="1" t="s">
        <v>23</v>
      </c>
      <c r="O7409" s="1" t="s">
        <v>32</v>
      </c>
      <c r="P7409" s="1">
        <f>_3___Healthcare_Data_v1[[#This Row],[Discharge Date]]-_3___Healthcare_Data_v1[[#This Row],[Date of Admission]]</f>
        <v>2</v>
      </c>
      <c r="Q7409" s="1">
        <f>IFERROR(_3___Healthcare_Data_v1[[#This Row],[ Billing Amount ]]/_3___Healthcare_Data_v1[[#This Row],[Days in Hospital]],0)</f>
        <v>20055.574250000001</v>
      </c>
      <c r="R7409" s="1" t="str">
        <f>IF(_3___Healthcare_Data_v1[[#This Row],[Age]]&gt;60,"Senior",IF(_3___Healthcare_Data_v1[[#This Row],[Age]]&gt;35,"Middle","Young"))</f>
        <v>Senior</v>
      </c>
    </row>
    <row r="7410" spans="1:18" x14ac:dyDescent="0.3">
      <c r="A7410" s="1" t="s">
        <v>20165</v>
      </c>
      <c r="B7410" s="1" t="s">
        <v>26653</v>
      </c>
      <c r="C7410" s="1" t="s">
        <v>26</v>
      </c>
      <c r="D7410" s="1" t="s">
        <v>62</v>
      </c>
      <c r="E7410" s="1" t="s">
        <v>18</v>
      </c>
      <c r="F7410" s="2">
        <v>44123</v>
      </c>
      <c r="G7410" s="1" t="s">
        <v>20166</v>
      </c>
      <c r="H7410" s="1" t="s">
        <v>20167</v>
      </c>
      <c r="I7410" s="1" t="s">
        <v>21</v>
      </c>
      <c r="J7410" s="3" t="s">
        <v>34075</v>
      </c>
      <c r="K7410">
        <v>268</v>
      </c>
      <c r="L7410" s="1" t="s">
        <v>38</v>
      </c>
      <c r="M7410" s="2">
        <v>44129</v>
      </c>
      <c r="N7410" s="1" t="s">
        <v>48</v>
      </c>
      <c r="O7410" s="1" t="s">
        <v>32</v>
      </c>
      <c r="P7410" s="1">
        <f>_3___Healthcare_Data_v1[[#This Row],[Discharge Date]]-_3___Healthcare_Data_v1[[#This Row],[Date of Admission]]</f>
        <v>6</v>
      </c>
      <c r="Q7410" s="1">
        <f>IFERROR(_3___Healthcare_Data_v1[[#This Row],[ Billing Amount ]]/_3___Healthcare_Data_v1[[#This Row],[Days in Hospital]],0)</f>
        <v>2202.4999733333334</v>
      </c>
      <c r="R7410" s="1" t="str">
        <f>IF(_3___Healthcare_Data_v1[[#This Row],[Age]]&gt;60,"Senior",IF(_3___Healthcare_Data_v1[[#This Row],[Age]]&gt;35,"Middle","Young"))</f>
        <v>Senior</v>
      </c>
    </row>
    <row r="7411" spans="1:18" x14ac:dyDescent="0.3">
      <c r="A7411" s="1" t="s">
        <v>20168</v>
      </c>
      <c r="B7411" s="1" t="s">
        <v>26617</v>
      </c>
      <c r="C7411" s="1" t="s">
        <v>26</v>
      </c>
      <c r="D7411" s="1" t="s">
        <v>49</v>
      </c>
      <c r="E7411" s="1" t="s">
        <v>26620</v>
      </c>
      <c r="F7411" s="2">
        <v>44905</v>
      </c>
      <c r="G7411" s="1" t="s">
        <v>20169</v>
      </c>
      <c r="H7411" s="1" t="s">
        <v>20170</v>
      </c>
      <c r="I7411" s="1" t="s">
        <v>52</v>
      </c>
      <c r="J7411" s="3" t="s">
        <v>34076</v>
      </c>
      <c r="K7411">
        <v>414</v>
      </c>
      <c r="L7411" s="1" t="s">
        <v>38</v>
      </c>
      <c r="M7411" s="2">
        <v>44909</v>
      </c>
      <c r="N7411" s="1" t="s">
        <v>43</v>
      </c>
      <c r="O7411" s="1" t="s">
        <v>24</v>
      </c>
      <c r="P7411" s="1">
        <f>_3___Healthcare_Data_v1[[#This Row],[Discharge Date]]-_3___Healthcare_Data_v1[[#This Row],[Date of Admission]]</f>
        <v>4</v>
      </c>
      <c r="Q7411" s="1">
        <f>IFERROR(_3___Healthcare_Data_v1[[#This Row],[ Billing Amount ]]/_3___Healthcare_Data_v1[[#This Row],[Days in Hospital]],0)</f>
        <v>4358.0758150000001</v>
      </c>
      <c r="R7411" s="1" t="str">
        <f>IF(_3___Healthcare_Data_v1[[#This Row],[Age]]&gt;60,"Senior",IF(_3___Healthcare_Data_v1[[#This Row],[Age]]&gt;35,"Middle","Young"))</f>
        <v>Senior</v>
      </c>
    </row>
    <row r="7412" spans="1:18" x14ac:dyDescent="0.3">
      <c r="A7412" s="1" t="s">
        <v>20171</v>
      </c>
      <c r="B7412" s="1" t="s">
        <v>26720</v>
      </c>
      <c r="C7412" s="1" t="s">
        <v>16</v>
      </c>
      <c r="D7412" s="1" t="s">
        <v>34</v>
      </c>
      <c r="E7412" s="1" t="s">
        <v>26620</v>
      </c>
      <c r="F7412" s="2">
        <v>45051</v>
      </c>
      <c r="G7412" s="1" t="s">
        <v>20172</v>
      </c>
      <c r="H7412" s="1" t="s">
        <v>20173</v>
      </c>
      <c r="I7412" s="1" t="s">
        <v>56</v>
      </c>
      <c r="J7412" s="3" t="s">
        <v>34077</v>
      </c>
      <c r="K7412">
        <v>392</v>
      </c>
      <c r="L7412" s="1" t="s">
        <v>22</v>
      </c>
      <c r="M7412" s="2">
        <v>45062</v>
      </c>
      <c r="N7412" s="1" t="s">
        <v>43</v>
      </c>
      <c r="O7412" s="1" t="s">
        <v>44</v>
      </c>
      <c r="P7412" s="1">
        <f>_3___Healthcare_Data_v1[[#This Row],[Discharge Date]]-_3___Healthcare_Data_v1[[#This Row],[Date of Admission]]</f>
        <v>11</v>
      </c>
      <c r="Q7412" s="1">
        <f>IFERROR(_3___Healthcare_Data_v1[[#This Row],[ Billing Amount ]]/_3___Healthcare_Data_v1[[#This Row],[Days in Hospital]],0)</f>
        <v>1096.0988299999999</v>
      </c>
      <c r="R7412" s="1" t="str">
        <f>IF(_3___Healthcare_Data_v1[[#This Row],[Age]]&gt;60,"Senior",IF(_3___Healthcare_Data_v1[[#This Row],[Age]]&gt;35,"Middle","Young"))</f>
        <v>Senior</v>
      </c>
    </row>
    <row r="7413" spans="1:18" x14ac:dyDescent="0.3">
      <c r="A7413" s="1" t="s">
        <v>20174</v>
      </c>
      <c r="B7413" s="1" t="s">
        <v>26619</v>
      </c>
      <c r="C7413" s="1" t="s">
        <v>16</v>
      </c>
      <c r="D7413" s="1" t="s">
        <v>27</v>
      </c>
      <c r="E7413" s="1" t="s">
        <v>26620</v>
      </c>
      <c r="F7413" s="2">
        <v>44584</v>
      </c>
      <c r="G7413" s="1" t="s">
        <v>20175</v>
      </c>
      <c r="H7413" s="1" t="s">
        <v>20176</v>
      </c>
      <c r="I7413" s="1" t="s">
        <v>26607</v>
      </c>
      <c r="J7413" s="3" t="s">
        <v>34078</v>
      </c>
      <c r="K7413">
        <v>335</v>
      </c>
      <c r="L7413" s="1" t="s">
        <v>22</v>
      </c>
      <c r="M7413" s="2">
        <v>44601</v>
      </c>
      <c r="N7413" s="1" t="s">
        <v>48</v>
      </c>
      <c r="O7413" s="1" t="s">
        <v>44</v>
      </c>
      <c r="P7413" s="1">
        <f>_3___Healthcare_Data_v1[[#This Row],[Discharge Date]]-_3___Healthcare_Data_v1[[#This Row],[Date of Admission]]</f>
        <v>17</v>
      </c>
      <c r="Q7413" s="1">
        <f>IFERROR(_3___Healthcare_Data_v1[[#This Row],[ Billing Amount ]]/_3___Healthcare_Data_v1[[#This Row],[Days in Hospital]],0)</f>
        <v>705.47681411764711</v>
      </c>
      <c r="R7413" s="1" t="str">
        <f>IF(_3___Healthcare_Data_v1[[#This Row],[Age]]&gt;60,"Senior",IF(_3___Healthcare_Data_v1[[#This Row],[Age]]&gt;35,"Middle","Young"))</f>
        <v>Senior</v>
      </c>
    </row>
    <row r="7414" spans="1:18" x14ac:dyDescent="0.3">
      <c r="A7414" s="1" t="s">
        <v>20177</v>
      </c>
      <c r="B7414" s="1" t="s">
        <v>26679</v>
      </c>
      <c r="C7414" s="1" t="s">
        <v>16</v>
      </c>
      <c r="D7414" s="1" t="s">
        <v>17</v>
      </c>
      <c r="E7414" s="1" t="s">
        <v>26615</v>
      </c>
      <c r="F7414" s="2">
        <v>43776</v>
      </c>
      <c r="G7414" s="1" t="s">
        <v>20178</v>
      </c>
      <c r="H7414" s="1" t="s">
        <v>20179</v>
      </c>
      <c r="I7414" s="1" t="s">
        <v>26607</v>
      </c>
      <c r="J7414" s="3" t="s">
        <v>34079</v>
      </c>
      <c r="K7414">
        <v>251</v>
      </c>
      <c r="L7414" s="1" t="s">
        <v>22</v>
      </c>
      <c r="M7414" s="2">
        <v>43784</v>
      </c>
      <c r="N7414" s="1" t="s">
        <v>23</v>
      </c>
      <c r="O7414" s="1" t="s">
        <v>24</v>
      </c>
      <c r="P7414" s="1">
        <f>_3___Healthcare_Data_v1[[#This Row],[Discharge Date]]-_3___Healthcare_Data_v1[[#This Row],[Date of Admission]]</f>
        <v>8</v>
      </c>
      <c r="Q7414" s="1">
        <f>IFERROR(_3___Healthcare_Data_v1[[#This Row],[ Billing Amount ]]/_3___Healthcare_Data_v1[[#This Row],[Days in Hospital]],0)</f>
        <v>3361.0743200000002</v>
      </c>
      <c r="R7414" s="1" t="str">
        <f>IF(_3___Healthcare_Data_v1[[#This Row],[Age]]&gt;60,"Senior",IF(_3___Healthcare_Data_v1[[#This Row],[Age]]&gt;35,"Middle","Young"))</f>
        <v>Senior</v>
      </c>
    </row>
    <row r="7415" spans="1:18" x14ac:dyDescent="0.3">
      <c r="A7415" s="1" t="s">
        <v>20180</v>
      </c>
      <c r="B7415" s="1" t="s">
        <v>26653</v>
      </c>
      <c r="C7415" s="1" t="s">
        <v>16</v>
      </c>
      <c r="D7415" s="1" t="s">
        <v>114</v>
      </c>
      <c r="E7415" s="1" t="s">
        <v>26620</v>
      </c>
      <c r="F7415" s="2">
        <v>44005</v>
      </c>
      <c r="G7415" s="1" t="s">
        <v>20181</v>
      </c>
      <c r="H7415" s="1" t="s">
        <v>20182</v>
      </c>
      <c r="I7415" s="1" t="s">
        <v>21</v>
      </c>
      <c r="J7415" s="3" t="s">
        <v>34080</v>
      </c>
      <c r="K7415">
        <v>140</v>
      </c>
      <c r="L7415" s="1" t="s">
        <v>38</v>
      </c>
      <c r="M7415" s="2">
        <v>44029</v>
      </c>
      <c r="N7415" s="1" t="s">
        <v>48</v>
      </c>
      <c r="O7415" s="1" t="s">
        <v>44</v>
      </c>
      <c r="P7415" s="1">
        <f>_3___Healthcare_Data_v1[[#This Row],[Discharge Date]]-_3___Healthcare_Data_v1[[#This Row],[Date of Admission]]</f>
        <v>24</v>
      </c>
      <c r="Q7415" s="1">
        <f>IFERROR(_3___Healthcare_Data_v1[[#This Row],[ Billing Amount ]]/_3___Healthcare_Data_v1[[#This Row],[Days in Hospital]],0)</f>
        <v>691.73623208333322</v>
      </c>
      <c r="R7415" s="1" t="str">
        <f>IF(_3___Healthcare_Data_v1[[#This Row],[Age]]&gt;60,"Senior",IF(_3___Healthcare_Data_v1[[#This Row],[Age]]&gt;35,"Middle","Young"))</f>
        <v>Senior</v>
      </c>
    </row>
    <row r="7416" spans="1:18" x14ac:dyDescent="0.3">
      <c r="A7416" s="1" t="s">
        <v>20183</v>
      </c>
      <c r="B7416" s="1" t="s">
        <v>26617</v>
      </c>
      <c r="C7416" s="1" t="s">
        <v>16</v>
      </c>
      <c r="D7416" s="1" t="s">
        <v>17</v>
      </c>
      <c r="E7416" s="1" t="s">
        <v>35</v>
      </c>
      <c r="F7416" s="2">
        <v>43495</v>
      </c>
      <c r="G7416" s="1" t="s">
        <v>20184</v>
      </c>
      <c r="H7416" s="1" t="s">
        <v>8377</v>
      </c>
      <c r="I7416" s="1" t="s">
        <v>26607</v>
      </c>
      <c r="J7416" s="3" t="s">
        <v>34081</v>
      </c>
      <c r="K7416">
        <v>460</v>
      </c>
      <c r="L7416" s="1" t="s">
        <v>22</v>
      </c>
      <c r="M7416" s="2">
        <v>43510</v>
      </c>
      <c r="N7416" s="1" t="s">
        <v>23</v>
      </c>
      <c r="O7416" s="1" t="s">
        <v>32</v>
      </c>
      <c r="P7416" s="1">
        <f>_3___Healthcare_Data_v1[[#This Row],[Discharge Date]]-_3___Healthcare_Data_v1[[#This Row],[Date of Admission]]</f>
        <v>15</v>
      </c>
      <c r="Q7416" s="1">
        <f>IFERROR(_3___Healthcare_Data_v1[[#This Row],[ Billing Amount ]]/_3___Healthcare_Data_v1[[#This Row],[Days in Hospital]],0)</f>
        <v>53.013658213333329</v>
      </c>
      <c r="R7416" s="1" t="str">
        <f>IF(_3___Healthcare_Data_v1[[#This Row],[Age]]&gt;60,"Senior",IF(_3___Healthcare_Data_v1[[#This Row],[Age]]&gt;35,"Middle","Young"))</f>
        <v>Senior</v>
      </c>
    </row>
    <row r="7417" spans="1:18" x14ac:dyDescent="0.3">
      <c r="A7417" s="1" t="s">
        <v>20185</v>
      </c>
      <c r="B7417" s="1" t="s">
        <v>26994</v>
      </c>
      <c r="C7417" s="1" t="s">
        <v>26</v>
      </c>
      <c r="D7417" s="1" t="s">
        <v>114</v>
      </c>
      <c r="E7417" s="1" t="s">
        <v>26615</v>
      </c>
      <c r="F7417" s="2">
        <v>44158</v>
      </c>
      <c r="G7417" s="1" t="s">
        <v>20186</v>
      </c>
      <c r="H7417" s="1" t="s">
        <v>20187</v>
      </c>
      <c r="I7417" s="1" t="s">
        <v>60</v>
      </c>
      <c r="J7417" s="3" t="s">
        <v>34082</v>
      </c>
      <c r="K7417">
        <v>319</v>
      </c>
      <c r="L7417" s="1" t="s">
        <v>42</v>
      </c>
      <c r="M7417" s="2">
        <v>44165</v>
      </c>
      <c r="N7417" s="1" t="s">
        <v>48</v>
      </c>
      <c r="O7417" s="1" t="s">
        <v>32</v>
      </c>
      <c r="P7417" s="1">
        <f>_3___Healthcare_Data_v1[[#This Row],[Discharge Date]]-_3___Healthcare_Data_v1[[#This Row],[Date of Admission]]</f>
        <v>7</v>
      </c>
      <c r="Q7417" s="1">
        <f>IFERROR(_3___Healthcare_Data_v1[[#This Row],[ Billing Amount ]]/_3___Healthcare_Data_v1[[#This Row],[Days in Hospital]],0)</f>
        <v>4037.329577142857</v>
      </c>
      <c r="R7417" s="1" t="str">
        <f>IF(_3___Healthcare_Data_v1[[#This Row],[Age]]&gt;60,"Senior",IF(_3___Healthcare_Data_v1[[#This Row],[Age]]&gt;35,"Middle","Young"))</f>
        <v>Senior</v>
      </c>
    </row>
    <row r="7418" spans="1:18" x14ac:dyDescent="0.3">
      <c r="A7418" s="1" t="s">
        <v>20188</v>
      </c>
      <c r="B7418" s="1" t="s">
        <v>26994</v>
      </c>
      <c r="C7418" s="1" t="s">
        <v>26</v>
      </c>
      <c r="D7418" s="1" t="s">
        <v>49</v>
      </c>
      <c r="E7418" s="1" t="s">
        <v>18</v>
      </c>
      <c r="F7418" s="2">
        <v>44427</v>
      </c>
      <c r="G7418" s="1" t="s">
        <v>20189</v>
      </c>
      <c r="H7418" s="1" t="s">
        <v>20190</v>
      </c>
      <c r="I7418" s="1" t="s">
        <v>56</v>
      </c>
      <c r="J7418" s="3" t="s">
        <v>34083</v>
      </c>
      <c r="K7418">
        <v>236</v>
      </c>
      <c r="L7418" s="1" t="s">
        <v>42</v>
      </c>
      <c r="M7418" s="2">
        <v>44450</v>
      </c>
      <c r="N7418" s="1" t="s">
        <v>31</v>
      </c>
      <c r="O7418" s="1" t="s">
        <v>44</v>
      </c>
      <c r="P7418" s="1">
        <f>_3___Healthcare_Data_v1[[#This Row],[Discharge Date]]-_3___Healthcare_Data_v1[[#This Row],[Date of Admission]]</f>
        <v>23</v>
      </c>
      <c r="Q7418" s="1">
        <f>IFERROR(_3___Healthcare_Data_v1[[#This Row],[ Billing Amount ]]/_3___Healthcare_Data_v1[[#This Row],[Days in Hospital]],0)</f>
        <v>1289.2732230434783</v>
      </c>
      <c r="R7418" s="1" t="str">
        <f>IF(_3___Healthcare_Data_v1[[#This Row],[Age]]&gt;60,"Senior",IF(_3___Healthcare_Data_v1[[#This Row],[Age]]&gt;35,"Middle","Young"))</f>
        <v>Senior</v>
      </c>
    </row>
    <row r="7419" spans="1:18" x14ac:dyDescent="0.3">
      <c r="A7419" s="1" t="s">
        <v>20191</v>
      </c>
      <c r="B7419" s="1" t="s">
        <v>26712</v>
      </c>
      <c r="C7419" s="1" t="s">
        <v>16</v>
      </c>
      <c r="D7419" s="1" t="s">
        <v>114</v>
      </c>
      <c r="E7419" s="1" t="s">
        <v>69</v>
      </c>
      <c r="F7419" s="2">
        <v>44103</v>
      </c>
      <c r="G7419" s="1" t="s">
        <v>16788</v>
      </c>
      <c r="H7419" s="1" t="s">
        <v>20192</v>
      </c>
      <c r="I7419" s="1" t="s">
        <v>26607</v>
      </c>
      <c r="J7419" s="3" t="s">
        <v>34084</v>
      </c>
      <c r="K7419">
        <v>438</v>
      </c>
      <c r="L7419" s="1" t="s">
        <v>38</v>
      </c>
      <c r="M7419" s="2">
        <v>44108</v>
      </c>
      <c r="N7419" s="1" t="s">
        <v>43</v>
      </c>
      <c r="O7419" s="1" t="s">
        <v>24</v>
      </c>
      <c r="P7419" s="1">
        <f>_3___Healthcare_Data_v1[[#This Row],[Discharge Date]]-_3___Healthcare_Data_v1[[#This Row],[Date of Admission]]</f>
        <v>5</v>
      </c>
      <c r="Q7419" s="1">
        <f>IFERROR(_3___Healthcare_Data_v1[[#This Row],[ Billing Amount ]]/_3___Healthcare_Data_v1[[#This Row],[Days in Hospital]],0)</f>
        <v>6902.9526459999997</v>
      </c>
      <c r="R7419" s="1" t="str">
        <f>IF(_3___Healthcare_Data_v1[[#This Row],[Age]]&gt;60,"Senior",IF(_3___Healthcare_Data_v1[[#This Row],[Age]]&gt;35,"Middle","Young"))</f>
        <v>Senior</v>
      </c>
    </row>
    <row r="7420" spans="1:18" x14ac:dyDescent="0.3">
      <c r="A7420" s="1" t="s">
        <v>20193</v>
      </c>
      <c r="B7420" s="1" t="s">
        <v>26779</v>
      </c>
      <c r="C7420" s="1" t="s">
        <v>16</v>
      </c>
      <c r="D7420" s="1" t="s">
        <v>27</v>
      </c>
      <c r="E7420" s="1" t="s">
        <v>26615</v>
      </c>
      <c r="F7420" s="2">
        <v>44733</v>
      </c>
      <c r="G7420" s="1" t="s">
        <v>1208</v>
      </c>
      <c r="H7420" s="1" t="s">
        <v>20194</v>
      </c>
      <c r="I7420" s="1" t="s">
        <v>56</v>
      </c>
      <c r="J7420" s="3" t="s">
        <v>34085</v>
      </c>
      <c r="K7420">
        <v>165</v>
      </c>
      <c r="L7420" s="1" t="s">
        <v>38</v>
      </c>
      <c r="M7420" s="2">
        <v>44754</v>
      </c>
      <c r="N7420" s="1" t="s">
        <v>48</v>
      </c>
      <c r="O7420" s="1" t="s">
        <v>24</v>
      </c>
      <c r="P7420" s="1">
        <f>_3___Healthcare_Data_v1[[#This Row],[Discharge Date]]-_3___Healthcare_Data_v1[[#This Row],[Date of Admission]]</f>
        <v>21</v>
      </c>
      <c r="Q7420" s="1">
        <f>IFERROR(_3___Healthcare_Data_v1[[#This Row],[ Billing Amount ]]/_3___Healthcare_Data_v1[[#This Row],[Days in Hospital]],0)</f>
        <v>1865.8206723809524</v>
      </c>
      <c r="R7420" s="1" t="str">
        <f>IF(_3___Healthcare_Data_v1[[#This Row],[Age]]&gt;60,"Senior",IF(_3___Healthcare_Data_v1[[#This Row],[Age]]&gt;35,"Middle","Young"))</f>
        <v>Senior</v>
      </c>
    </row>
    <row r="7421" spans="1:18" x14ac:dyDescent="0.3">
      <c r="A7421" s="1" t="s">
        <v>20195</v>
      </c>
      <c r="B7421" s="1" t="s">
        <v>26628</v>
      </c>
      <c r="C7421" s="1" t="s">
        <v>16</v>
      </c>
      <c r="D7421" s="1" t="s">
        <v>62</v>
      </c>
      <c r="E7421" s="1" t="s">
        <v>35</v>
      </c>
      <c r="F7421" s="2">
        <v>43430</v>
      </c>
      <c r="G7421" s="1" t="s">
        <v>20196</v>
      </c>
      <c r="H7421" s="1" t="s">
        <v>20197</v>
      </c>
      <c r="I7421" s="1" t="s">
        <v>21</v>
      </c>
      <c r="J7421" s="3" t="s">
        <v>34086</v>
      </c>
      <c r="K7421">
        <v>162</v>
      </c>
      <c r="L7421" s="1" t="s">
        <v>42</v>
      </c>
      <c r="M7421" s="2">
        <v>43459</v>
      </c>
      <c r="N7421" s="1" t="s">
        <v>84</v>
      </c>
      <c r="O7421" s="1" t="s">
        <v>24</v>
      </c>
      <c r="P7421" s="1">
        <f>_3___Healthcare_Data_v1[[#This Row],[Discharge Date]]-_3___Healthcare_Data_v1[[#This Row],[Date of Admission]]</f>
        <v>29</v>
      </c>
      <c r="Q7421" s="1">
        <f>IFERROR(_3___Healthcare_Data_v1[[#This Row],[ Billing Amount ]]/_3___Healthcare_Data_v1[[#This Row],[Days in Hospital]],0)</f>
        <v>132.09118520689654</v>
      </c>
      <c r="R7421" s="1" t="str">
        <f>IF(_3___Healthcare_Data_v1[[#This Row],[Age]]&gt;60,"Senior",IF(_3___Healthcare_Data_v1[[#This Row],[Age]]&gt;35,"Middle","Young"))</f>
        <v>Senior</v>
      </c>
    </row>
    <row r="7422" spans="1:18" x14ac:dyDescent="0.3">
      <c r="A7422" s="1" t="s">
        <v>20198</v>
      </c>
      <c r="B7422" s="1" t="s">
        <v>26750</v>
      </c>
      <c r="C7422" s="1" t="s">
        <v>16</v>
      </c>
      <c r="D7422" s="1" t="s">
        <v>229</v>
      </c>
      <c r="E7422" s="1" t="s">
        <v>18</v>
      </c>
      <c r="F7422" s="2">
        <v>44285</v>
      </c>
      <c r="G7422" s="1" t="s">
        <v>20199</v>
      </c>
      <c r="H7422" s="1" t="s">
        <v>20200</v>
      </c>
      <c r="I7422" s="1" t="s">
        <v>60</v>
      </c>
      <c r="J7422" s="3" t="s">
        <v>34087</v>
      </c>
      <c r="K7422">
        <v>475</v>
      </c>
      <c r="L7422" s="1" t="s">
        <v>38</v>
      </c>
      <c r="M7422" s="2">
        <v>44313</v>
      </c>
      <c r="N7422" s="1" t="s">
        <v>48</v>
      </c>
      <c r="O7422" s="1" t="s">
        <v>32</v>
      </c>
      <c r="P7422" s="1">
        <f>_3___Healthcare_Data_v1[[#This Row],[Discharge Date]]-_3___Healthcare_Data_v1[[#This Row],[Date of Admission]]</f>
        <v>28</v>
      </c>
      <c r="Q7422" s="1">
        <f>IFERROR(_3___Healthcare_Data_v1[[#This Row],[ Billing Amount ]]/_3___Healthcare_Data_v1[[#This Row],[Days in Hospital]],0)</f>
        <v>588.3729878571429</v>
      </c>
      <c r="R7422" s="1" t="str">
        <f>IF(_3___Healthcare_Data_v1[[#This Row],[Age]]&gt;60,"Senior",IF(_3___Healthcare_Data_v1[[#This Row],[Age]]&gt;35,"Middle","Young"))</f>
        <v>Senior</v>
      </c>
    </row>
    <row r="7423" spans="1:18" x14ac:dyDescent="0.3">
      <c r="A7423" s="1" t="s">
        <v>154</v>
      </c>
      <c r="B7423" s="1" t="s">
        <v>26708</v>
      </c>
      <c r="C7423" s="1" t="s">
        <v>26</v>
      </c>
      <c r="D7423" s="1" t="s">
        <v>27</v>
      </c>
      <c r="E7423" s="1" t="s">
        <v>28</v>
      </c>
      <c r="F7423" s="2">
        <v>44542</v>
      </c>
      <c r="G7423" s="1" t="s">
        <v>20201</v>
      </c>
      <c r="H7423" s="1" t="s">
        <v>20202</v>
      </c>
      <c r="I7423" s="1" t="s">
        <v>60</v>
      </c>
      <c r="J7423" s="3" t="s">
        <v>34088</v>
      </c>
      <c r="K7423">
        <v>321</v>
      </c>
      <c r="L7423" s="1" t="s">
        <v>38</v>
      </c>
      <c r="M7423" s="2">
        <v>44558</v>
      </c>
      <c r="N7423" s="1" t="s">
        <v>43</v>
      </c>
      <c r="O7423" s="1" t="s">
        <v>44</v>
      </c>
      <c r="P7423" s="1">
        <f>_3___Healthcare_Data_v1[[#This Row],[Discharge Date]]-_3___Healthcare_Data_v1[[#This Row],[Date of Admission]]</f>
        <v>16</v>
      </c>
      <c r="Q7423" s="1">
        <f>IFERROR(_3___Healthcare_Data_v1[[#This Row],[ Billing Amount ]]/_3___Healthcare_Data_v1[[#This Row],[Days in Hospital]],0)</f>
        <v>2169.5181862499999</v>
      </c>
      <c r="R7423" s="1" t="str">
        <f>IF(_3___Healthcare_Data_v1[[#This Row],[Age]]&gt;60,"Senior",IF(_3___Healthcare_Data_v1[[#This Row],[Age]]&gt;35,"Middle","Young"))</f>
        <v>Senior</v>
      </c>
    </row>
    <row r="7424" spans="1:18" x14ac:dyDescent="0.3">
      <c r="A7424" s="1" t="s">
        <v>20203</v>
      </c>
      <c r="B7424" s="1" t="s">
        <v>26636</v>
      </c>
      <c r="C7424" s="1" t="s">
        <v>26</v>
      </c>
      <c r="D7424" s="1" t="s">
        <v>34</v>
      </c>
      <c r="E7424" s="1" t="s">
        <v>26615</v>
      </c>
      <c r="F7424" s="2">
        <v>44301</v>
      </c>
      <c r="G7424" s="1" t="s">
        <v>20204</v>
      </c>
      <c r="H7424" s="1" t="s">
        <v>20205</v>
      </c>
      <c r="I7424" s="1" t="s">
        <v>56</v>
      </c>
      <c r="J7424" s="3" t="s">
        <v>34089</v>
      </c>
      <c r="K7424">
        <v>271</v>
      </c>
      <c r="L7424" s="1" t="s">
        <v>22</v>
      </c>
      <c r="M7424" s="2">
        <v>44312</v>
      </c>
      <c r="N7424" s="1" t="s">
        <v>43</v>
      </c>
      <c r="O7424" s="1" t="s">
        <v>24</v>
      </c>
      <c r="P7424" s="1">
        <f>_3___Healthcare_Data_v1[[#This Row],[Discharge Date]]-_3___Healthcare_Data_v1[[#This Row],[Date of Admission]]</f>
        <v>11</v>
      </c>
      <c r="Q7424" s="1">
        <f>IFERROR(_3___Healthcare_Data_v1[[#This Row],[ Billing Amount ]]/_3___Healthcare_Data_v1[[#This Row],[Days in Hospital]],0)</f>
        <v>2737.6746236363633</v>
      </c>
      <c r="R7424" s="1" t="str">
        <f>IF(_3___Healthcare_Data_v1[[#This Row],[Age]]&gt;60,"Senior",IF(_3___Healthcare_Data_v1[[#This Row],[Age]]&gt;35,"Middle","Young"))</f>
        <v>Senior</v>
      </c>
    </row>
    <row r="7425" spans="1:18" x14ac:dyDescent="0.3">
      <c r="A7425" s="1" t="s">
        <v>20206</v>
      </c>
      <c r="B7425" s="1" t="s">
        <v>26967</v>
      </c>
      <c r="C7425" s="1" t="s">
        <v>26</v>
      </c>
      <c r="D7425" s="1" t="s">
        <v>17</v>
      </c>
      <c r="E7425" s="1" t="s">
        <v>26620</v>
      </c>
      <c r="F7425" s="2">
        <v>44785</v>
      </c>
      <c r="G7425" s="1" t="s">
        <v>20207</v>
      </c>
      <c r="H7425" s="1" t="s">
        <v>20208</v>
      </c>
      <c r="I7425" s="1" t="s">
        <v>26607</v>
      </c>
      <c r="J7425" s="3" t="s">
        <v>34090</v>
      </c>
      <c r="K7425">
        <v>208</v>
      </c>
      <c r="L7425" s="1" t="s">
        <v>38</v>
      </c>
      <c r="M7425" s="2">
        <v>44807</v>
      </c>
      <c r="N7425" s="1" t="s">
        <v>43</v>
      </c>
      <c r="O7425" s="1" t="s">
        <v>32</v>
      </c>
      <c r="P7425" s="1">
        <f>_3___Healthcare_Data_v1[[#This Row],[Discharge Date]]-_3___Healthcare_Data_v1[[#This Row],[Date of Admission]]</f>
        <v>22</v>
      </c>
      <c r="Q7425" s="1">
        <f>IFERROR(_3___Healthcare_Data_v1[[#This Row],[ Billing Amount ]]/_3___Healthcare_Data_v1[[#This Row],[Days in Hospital]],0)</f>
        <v>1286.4272145454545</v>
      </c>
      <c r="R7425" s="1" t="str">
        <f>IF(_3___Healthcare_Data_v1[[#This Row],[Age]]&gt;60,"Senior",IF(_3___Healthcare_Data_v1[[#This Row],[Age]]&gt;35,"Middle","Young"))</f>
        <v>Senior</v>
      </c>
    </row>
    <row r="7426" spans="1:18" x14ac:dyDescent="0.3">
      <c r="A7426" s="1" t="s">
        <v>2968</v>
      </c>
      <c r="B7426" s="1" t="s">
        <v>26725</v>
      </c>
      <c r="C7426" s="1" t="s">
        <v>26</v>
      </c>
      <c r="D7426" s="1" t="s">
        <v>229</v>
      </c>
      <c r="E7426" s="1" t="s">
        <v>28</v>
      </c>
      <c r="F7426" s="2">
        <v>43575</v>
      </c>
      <c r="G7426" s="1" t="s">
        <v>20209</v>
      </c>
      <c r="H7426" s="1" t="s">
        <v>20210</v>
      </c>
      <c r="I7426" s="1" t="s">
        <v>26607</v>
      </c>
      <c r="J7426" s="3" t="s">
        <v>34091</v>
      </c>
      <c r="K7426">
        <v>347</v>
      </c>
      <c r="L7426" s="1" t="s">
        <v>38</v>
      </c>
      <c r="M7426" s="2">
        <v>43600</v>
      </c>
      <c r="N7426" s="1" t="s">
        <v>48</v>
      </c>
      <c r="O7426" s="1" t="s">
        <v>44</v>
      </c>
      <c r="P7426" s="1">
        <f>_3___Healthcare_Data_v1[[#This Row],[Discharge Date]]-_3___Healthcare_Data_v1[[#This Row],[Date of Admission]]</f>
        <v>25</v>
      </c>
      <c r="Q7426" s="1">
        <f>IFERROR(_3___Healthcare_Data_v1[[#This Row],[ Billing Amount ]]/_3___Healthcare_Data_v1[[#This Row],[Days in Hospital]],0)</f>
        <v>397.17524176000001</v>
      </c>
      <c r="R7426" s="1" t="str">
        <f>IF(_3___Healthcare_Data_v1[[#This Row],[Age]]&gt;60,"Senior",IF(_3___Healthcare_Data_v1[[#This Row],[Age]]&gt;35,"Middle","Young"))</f>
        <v>Senior</v>
      </c>
    </row>
    <row r="7427" spans="1:18" x14ac:dyDescent="0.3">
      <c r="A7427" s="1" t="s">
        <v>20211</v>
      </c>
      <c r="B7427" s="1" t="s">
        <v>26626</v>
      </c>
      <c r="C7427" s="1" t="s">
        <v>16</v>
      </c>
      <c r="D7427" s="1" t="s">
        <v>49</v>
      </c>
      <c r="E7427" s="1" t="s">
        <v>35</v>
      </c>
      <c r="F7427" s="2">
        <v>44390</v>
      </c>
      <c r="G7427" s="1" t="s">
        <v>20212</v>
      </c>
      <c r="H7427" s="1" t="s">
        <v>20213</v>
      </c>
      <c r="I7427" s="1" t="s">
        <v>26607</v>
      </c>
      <c r="J7427" s="3" t="s">
        <v>34092</v>
      </c>
      <c r="K7427">
        <v>144</v>
      </c>
      <c r="L7427" s="1" t="s">
        <v>38</v>
      </c>
      <c r="M7427" s="2">
        <v>44413</v>
      </c>
      <c r="N7427" s="1" t="s">
        <v>84</v>
      </c>
      <c r="O7427" s="1" t="s">
        <v>24</v>
      </c>
      <c r="P7427" s="1">
        <f>_3___Healthcare_Data_v1[[#This Row],[Discharge Date]]-_3___Healthcare_Data_v1[[#This Row],[Date of Admission]]</f>
        <v>23</v>
      </c>
      <c r="Q7427" s="1">
        <f>IFERROR(_3___Healthcare_Data_v1[[#This Row],[ Billing Amount ]]/_3___Healthcare_Data_v1[[#This Row],[Days in Hospital]],0)</f>
        <v>251.39807656521739</v>
      </c>
      <c r="R7427" s="1" t="str">
        <f>IF(_3___Healthcare_Data_v1[[#This Row],[Age]]&gt;60,"Senior",IF(_3___Healthcare_Data_v1[[#This Row],[Age]]&gt;35,"Middle","Young"))</f>
        <v>Senior</v>
      </c>
    </row>
    <row r="7428" spans="1:18" x14ac:dyDescent="0.3">
      <c r="A7428" s="1" t="s">
        <v>20214</v>
      </c>
      <c r="B7428" s="1" t="s">
        <v>26626</v>
      </c>
      <c r="C7428" s="1" t="s">
        <v>26</v>
      </c>
      <c r="D7428" s="1" t="s">
        <v>114</v>
      </c>
      <c r="E7428" s="1" t="s">
        <v>26615</v>
      </c>
      <c r="F7428" s="2">
        <v>43853</v>
      </c>
      <c r="G7428" s="1" t="s">
        <v>15237</v>
      </c>
      <c r="H7428" s="1" t="s">
        <v>20215</v>
      </c>
      <c r="I7428" s="1" t="s">
        <v>52</v>
      </c>
      <c r="J7428" s="3" t="s">
        <v>34093</v>
      </c>
      <c r="K7428">
        <v>150</v>
      </c>
      <c r="L7428" s="1" t="s">
        <v>22</v>
      </c>
      <c r="M7428" s="2">
        <v>43854</v>
      </c>
      <c r="N7428" s="1" t="s">
        <v>84</v>
      </c>
      <c r="O7428" s="1" t="s">
        <v>44</v>
      </c>
      <c r="P7428" s="1">
        <f>_3___Healthcare_Data_v1[[#This Row],[Discharge Date]]-_3___Healthcare_Data_v1[[#This Row],[Date of Admission]]</f>
        <v>1</v>
      </c>
      <c r="Q7428" s="1">
        <f>IFERROR(_3___Healthcare_Data_v1[[#This Row],[ Billing Amount ]]/_3___Healthcare_Data_v1[[#This Row],[Days in Hospital]],0)</f>
        <v>24058.556110000001</v>
      </c>
      <c r="R7428" s="1" t="str">
        <f>IF(_3___Healthcare_Data_v1[[#This Row],[Age]]&gt;60,"Senior",IF(_3___Healthcare_Data_v1[[#This Row],[Age]]&gt;35,"Middle","Young"))</f>
        <v>Senior</v>
      </c>
    </row>
    <row r="7429" spans="1:18" x14ac:dyDescent="0.3">
      <c r="A7429" s="1" t="s">
        <v>13012</v>
      </c>
      <c r="B7429" s="1" t="s">
        <v>26776</v>
      </c>
      <c r="C7429" s="1" t="s">
        <v>26</v>
      </c>
      <c r="D7429" s="1" t="s">
        <v>34</v>
      </c>
      <c r="E7429" s="1" t="s">
        <v>26615</v>
      </c>
      <c r="F7429" s="2">
        <v>44059</v>
      </c>
      <c r="G7429" s="1" t="s">
        <v>20216</v>
      </c>
      <c r="H7429" s="1" t="s">
        <v>20217</v>
      </c>
      <c r="I7429" s="1" t="s">
        <v>26607</v>
      </c>
      <c r="J7429" s="3" t="s">
        <v>34094</v>
      </c>
      <c r="K7429">
        <v>106</v>
      </c>
      <c r="L7429" s="1" t="s">
        <v>22</v>
      </c>
      <c r="M7429" s="2">
        <v>44077</v>
      </c>
      <c r="N7429" s="1" t="s">
        <v>43</v>
      </c>
      <c r="O7429" s="1" t="s">
        <v>44</v>
      </c>
      <c r="P7429" s="1">
        <f>_3___Healthcare_Data_v1[[#This Row],[Discharge Date]]-_3___Healthcare_Data_v1[[#This Row],[Date of Admission]]</f>
        <v>18</v>
      </c>
      <c r="Q7429" s="1">
        <f>IFERROR(_3___Healthcare_Data_v1[[#This Row],[ Billing Amount ]]/_3___Healthcare_Data_v1[[#This Row],[Days in Hospital]],0)</f>
        <v>1029.38957</v>
      </c>
      <c r="R7429" s="1" t="str">
        <f>IF(_3___Healthcare_Data_v1[[#This Row],[Age]]&gt;60,"Senior",IF(_3___Healthcare_Data_v1[[#This Row],[Age]]&gt;35,"Middle","Young"))</f>
        <v>Senior</v>
      </c>
    </row>
    <row r="7430" spans="1:18" x14ac:dyDescent="0.3">
      <c r="A7430" s="1" t="s">
        <v>4822</v>
      </c>
      <c r="B7430" s="1" t="s">
        <v>26677</v>
      </c>
      <c r="C7430" s="1" t="s">
        <v>26</v>
      </c>
      <c r="D7430" s="1" t="s">
        <v>229</v>
      </c>
      <c r="E7430" s="1" t="s">
        <v>35</v>
      </c>
      <c r="F7430" s="2">
        <v>43751</v>
      </c>
      <c r="G7430" s="1" t="s">
        <v>13025</v>
      </c>
      <c r="H7430" s="1" t="s">
        <v>20218</v>
      </c>
      <c r="I7430" s="1" t="s">
        <v>56</v>
      </c>
      <c r="J7430" s="3" t="s">
        <v>34095</v>
      </c>
      <c r="K7430">
        <v>341</v>
      </c>
      <c r="L7430" s="1" t="s">
        <v>38</v>
      </c>
      <c r="M7430" s="2">
        <v>43779</v>
      </c>
      <c r="N7430" s="1" t="s">
        <v>84</v>
      </c>
      <c r="O7430" s="1" t="s">
        <v>24</v>
      </c>
      <c r="P7430" s="1">
        <f>_3___Healthcare_Data_v1[[#This Row],[Discharge Date]]-_3___Healthcare_Data_v1[[#This Row],[Date of Admission]]</f>
        <v>28</v>
      </c>
      <c r="Q7430" s="1">
        <f>IFERROR(_3___Healthcare_Data_v1[[#This Row],[ Billing Amount ]]/_3___Healthcare_Data_v1[[#This Row],[Days in Hospital]],0)</f>
        <v>241.77979871428573</v>
      </c>
      <c r="R7430" s="1" t="str">
        <f>IF(_3___Healthcare_Data_v1[[#This Row],[Age]]&gt;60,"Senior",IF(_3___Healthcare_Data_v1[[#This Row],[Age]]&gt;35,"Middle","Young"))</f>
        <v>Senior</v>
      </c>
    </row>
    <row r="7431" spans="1:18" x14ac:dyDescent="0.3">
      <c r="A7431" s="1" t="s">
        <v>14400</v>
      </c>
      <c r="B7431" s="1" t="s">
        <v>26636</v>
      </c>
      <c r="C7431" s="1" t="s">
        <v>16</v>
      </c>
      <c r="D7431" s="1" t="s">
        <v>229</v>
      </c>
      <c r="E7431" s="1" t="s">
        <v>18</v>
      </c>
      <c r="F7431" s="2">
        <v>45004</v>
      </c>
      <c r="G7431" s="1" t="s">
        <v>20219</v>
      </c>
      <c r="H7431" s="1" t="s">
        <v>20220</v>
      </c>
      <c r="I7431" s="1" t="s">
        <v>26607</v>
      </c>
      <c r="J7431" s="3" t="s">
        <v>34096</v>
      </c>
      <c r="K7431">
        <v>401</v>
      </c>
      <c r="L7431" s="1" t="s">
        <v>38</v>
      </c>
      <c r="M7431" s="2">
        <v>45007</v>
      </c>
      <c r="N7431" s="1" t="s">
        <v>84</v>
      </c>
      <c r="O7431" s="1" t="s">
        <v>32</v>
      </c>
      <c r="P7431" s="1">
        <f>_3___Healthcare_Data_v1[[#This Row],[Discharge Date]]-_3___Healthcare_Data_v1[[#This Row],[Date of Admission]]</f>
        <v>3</v>
      </c>
      <c r="Q7431" s="1">
        <f>IFERROR(_3___Healthcare_Data_v1[[#This Row],[ Billing Amount ]]/_3___Healthcare_Data_v1[[#This Row],[Days in Hospital]],0)</f>
        <v>8712.1042500000003</v>
      </c>
      <c r="R7431" s="1" t="str">
        <f>IF(_3___Healthcare_Data_v1[[#This Row],[Age]]&gt;60,"Senior",IF(_3___Healthcare_Data_v1[[#This Row],[Age]]&gt;35,"Middle","Young"))</f>
        <v>Senior</v>
      </c>
    </row>
    <row r="7432" spans="1:18" x14ac:dyDescent="0.3">
      <c r="A7432" s="1" t="s">
        <v>10318</v>
      </c>
      <c r="B7432" s="1" t="s">
        <v>26653</v>
      </c>
      <c r="C7432" s="1" t="s">
        <v>16</v>
      </c>
      <c r="D7432" s="1" t="s">
        <v>49</v>
      </c>
      <c r="E7432" s="1" t="s">
        <v>35</v>
      </c>
      <c r="F7432" s="2">
        <v>43824</v>
      </c>
      <c r="G7432" s="1" t="s">
        <v>20221</v>
      </c>
      <c r="H7432" s="1" t="s">
        <v>20222</v>
      </c>
      <c r="I7432" s="1" t="s">
        <v>26607</v>
      </c>
      <c r="J7432" s="3" t="s">
        <v>34097</v>
      </c>
      <c r="K7432">
        <v>436</v>
      </c>
      <c r="L7432" s="1" t="s">
        <v>42</v>
      </c>
      <c r="M7432" s="2">
        <v>43849</v>
      </c>
      <c r="N7432" s="1" t="s">
        <v>84</v>
      </c>
      <c r="O7432" s="1" t="s">
        <v>44</v>
      </c>
      <c r="P7432" s="1">
        <f>_3___Healthcare_Data_v1[[#This Row],[Discharge Date]]-_3___Healthcare_Data_v1[[#This Row],[Date of Admission]]</f>
        <v>25</v>
      </c>
      <c r="Q7432" s="1">
        <f>IFERROR(_3___Healthcare_Data_v1[[#This Row],[ Billing Amount ]]/_3___Healthcare_Data_v1[[#This Row],[Days in Hospital]],0)</f>
        <v>813.5339176</v>
      </c>
      <c r="R7432" s="1" t="str">
        <f>IF(_3___Healthcare_Data_v1[[#This Row],[Age]]&gt;60,"Senior",IF(_3___Healthcare_Data_v1[[#This Row],[Age]]&gt;35,"Middle","Young"))</f>
        <v>Senior</v>
      </c>
    </row>
    <row r="7433" spans="1:18" x14ac:dyDescent="0.3">
      <c r="A7433" s="1" t="s">
        <v>20223</v>
      </c>
      <c r="B7433" s="1" t="s">
        <v>26638</v>
      </c>
      <c r="C7433" s="1" t="s">
        <v>26</v>
      </c>
      <c r="D7433" s="1" t="s">
        <v>89</v>
      </c>
      <c r="E7433" s="1" t="s">
        <v>18</v>
      </c>
      <c r="F7433" s="2">
        <v>44448</v>
      </c>
      <c r="G7433" s="1" t="s">
        <v>20224</v>
      </c>
      <c r="H7433" s="1" t="s">
        <v>20225</v>
      </c>
      <c r="I7433" s="1" t="s">
        <v>52</v>
      </c>
      <c r="J7433" s="3" t="s">
        <v>34098</v>
      </c>
      <c r="K7433">
        <v>136</v>
      </c>
      <c r="L7433" s="1" t="s">
        <v>38</v>
      </c>
      <c r="M7433" s="2">
        <v>44451</v>
      </c>
      <c r="N7433" s="1" t="s">
        <v>31</v>
      </c>
      <c r="O7433" s="1" t="s">
        <v>24</v>
      </c>
      <c r="P7433" s="1">
        <f>_3___Healthcare_Data_v1[[#This Row],[Discharge Date]]-_3___Healthcare_Data_v1[[#This Row],[Date of Admission]]</f>
        <v>3</v>
      </c>
      <c r="Q7433" s="1">
        <f>IFERROR(_3___Healthcare_Data_v1[[#This Row],[ Billing Amount ]]/_3___Healthcare_Data_v1[[#This Row],[Days in Hospital]],0)</f>
        <v>17407.852716666664</v>
      </c>
      <c r="R7433" s="1" t="str">
        <f>IF(_3___Healthcare_Data_v1[[#This Row],[Age]]&gt;60,"Senior",IF(_3___Healthcare_Data_v1[[#This Row],[Age]]&gt;35,"Middle","Young"))</f>
        <v>Senior</v>
      </c>
    </row>
    <row r="7434" spans="1:18" x14ac:dyDescent="0.3">
      <c r="A7434" s="1" t="s">
        <v>5576</v>
      </c>
      <c r="B7434" s="1" t="s">
        <v>26845</v>
      </c>
      <c r="C7434" s="1" t="s">
        <v>16</v>
      </c>
      <c r="D7434" s="1" t="s">
        <v>229</v>
      </c>
      <c r="E7434" s="1" t="s">
        <v>18</v>
      </c>
      <c r="F7434" s="2">
        <v>45059</v>
      </c>
      <c r="G7434" s="1" t="s">
        <v>20226</v>
      </c>
      <c r="H7434" s="1" t="s">
        <v>20227</v>
      </c>
      <c r="I7434" s="1" t="s">
        <v>52</v>
      </c>
      <c r="J7434" s="3" t="s">
        <v>34099</v>
      </c>
      <c r="K7434">
        <v>243</v>
      </c>
      <c r="L7434" s="1" t="s">
        <v>42</v>
      </c>
      <c r="M7434" s="2">
        <v>45074</v>
      </c>
      <c r="N7434" s="1" t="s">
        <v>31</v>
      </c>
      <c r="O7434" s="1" t="s">
        <v>32</v>
      </c>
      <c r="P7434" s="1">
        <f>_3___Healthcare_Data_v1[[#This Row],[Discharge Date]]-_3___Healthcare_Data_v1[[#This Row],[Date of Admission]]</f>
        <v>15</v>
      </c>
      <c r="Q7434" s="1">
        <f>IFERROR(_3___Healthcare_Data_v1[[#This Row],[ Billing Amount ]]/_3___Healthcare_Data_v1[[#This Row],[Days in Hospital]],0)</f>
        <v>3188.6884733333336</v>
      </c>
      <c r="R7434" s="1" t="str">
        <f>IF(_3___Healthcare_Data_v1[[#This Row],[Age]]&gt;60,"Senior",IF(_3___Healthcare_Data_v1[[#This Row],[Age]]&gt;35,"Middle","Young"))</f>
        <v>Senior</v>
      </c>
    </row>
    <row r="7435" spans="1:18" x14ac:dyDescent="0.3">
      <c r="A7435" s="1" t="s">
        <v>20228</v>
      </c>
      <c r="B7435" s="1" t="s">
        <v>26668</v>
      </c>
      <c r="C7435" s="1" t="s">
        <v>26</v>
      </c>
      <c r="D7435" s="1" t="s">
        <v>49</v>
      </c>
      <c r="E7435" s="1" t="s">
        <v>26620</v>
      </c>
      <c r="F7435" s="2">
        <v>43662</v>
      </c>
      <c r="G7435" s="1" t="s">
        <v>20229</v>
      </c>
      <c r="H7435" s="1" t="s">
        <v>20230</v>
      </c>
      <c r="I7435" s="1" t="s">
        <v>56</v>
      </c>
      <c r="J7435" s="3" t="s">
        <v>34100</v>
      </c>
      <c r="K7435">
        <v>370</v>
      </c>
      <c r="L7435" s="1" t="s">
        <v>42</v>
      </c>
      <c r="M7435" s="2">
        <v>43678</v>
      </c>
      <c r="N7435" s="1" t="s">
        <v>23</v>
      </c>
      <c r="O7435" s="1" t="s">
        <v>24</v>
      </c>
      <c r="P7435" s="1">
        <f>_3___Healthcare_Data_v1[[#This Row],[Discharge Date]]-_3___Healthcare_Data_v1[[#This Row],[Date of Admission]]</f>
        <v>16</v>
      </c>
      <c r="Q7435" s="1">
        <f>IFERROR(_3___Healthcare_Data_v1[[#This Row],[ Billing Amount ]]/_3___Healthcare_Data_v1[[#This Row],[Days in Hospital]],0)</f>
        <v>166.2986771875</v>
      </c>
      <c r="R7435" s="1" t="str">
        <f>IF(_3___Healthcare_Data_v1[[#This Row],[Age]]&gt;60,"Senior",IF(_3___Healthcare_Data_v1[[#This Row],[Age]]&gt;35,"Middle","Young"))</f>
        <v>Senior</v>
      </c>
    </row>
    <row r="7436" spans="1:18" x14ac:dyDescent="0.3">
      <c r="A7436" s="1" t="s">
        <v>20231</v>
      </c>
      <c r="B7436" s="1" t="s">
        <v>26657</v>
      </c>
      <c r="C7436" s="1" t="s">
        <v>16</v>
      </c>
      <c r="D7436" s="1" t="s">
        <v>114</v>
      </c>
      <c r="E7436" s="1" t="s">
        <v>35</v>
      </c>
      <c r="F7436" s="2">
        <v>43830</v>
      </c>
      <c r="G7436" s="1" t="s">
        <v>20232</v>
      </c>
      <c r="H7436" s="1" t="s">
        <v>20233</v>
      </c>
      <c r="I7436" s="1" t="s">
        <v>26607</v>
      </c>
      <c r="J7436" s="3" t="s">
        <v>34101</v>
      </c>
      <c r="K7436">
        <v>185</v>
      </c>
      <c r="L7436" s="1" t="s">
        <v>42</v>
      </c>
      <c r="M7436" s="2">
        <v>43843</v>
      </c>
      <c r="N7436" s="1" t="s">
        <v>31</v>
      </c>
      <c r="O7436" s="1" t="s">
        <v>32</v>
      </c>
      <c r="P7436" s="1">
        <f>_3___Healthcare_Data_v1[[#This Row],[Discharge Date]]-_3___Healthcare_Data_v1[[#This Row],[Date of Admission]]</f>
        <v>13</v>
      </c>
      <c r="Q7436" s="1">
        <f>IFERROR(_3___Healthcare_Data_v1[[#This Row],[ Billing Amount ]]/_3___Healthcare_Data_v1[[#This Row],[Days in Hospital]],0)</f>
        <v>1155.984296923077</v>
      </c>
      <c r="R7436" s="1" t="str">
        <f>IF(_3___Healthcare_Data_v1[[#This Row],[Age]]&gt;60,"Senior",IF(_3___Healthcare_Data_v1[[#This Row],[Age]]&gt;35,"Middle","Young"))</f>
        <v>Senior</v>
      </c>
    </row>
    <row r="7437" spans="1:18" x14ac:dyDescent="0.3">
      <c r="A7437" s="1" t="s">
        <v>20234</v>
      </c>
      <c r="B7437" s="1" t="s">
        <v>26630</v>
      </c>
      <c r="C7437" s="1" t="s">
        <v>16</v>
      </c>
      <c r="D7437" s="1" t="s">
        <v>27</v>
      </c>
      <c r="E7437" s="1" t="s">
        <v>18</v>
      </c>
      <c r="F7437" s="2">
        <v>43565</v>
      </c>
      <c r="G7437" s="1" t="s">
        <v>20235</v>
      </c>
      <c r="H7437" s="1" t="s">
        <v>1773</v>
      </c>
      <c r="I7437" s="1" t="s">
        <v>52</v>
      </c>
      <c r="J7437" s="3" t="s">
        <v>34102</v>
      </c>
      <c r="K7437">
        <v>262</v>
      </c>
      <c r="L7437" s="1" t="s">
        <v>38</v>
      </c>
      <c r="M7437" s="2">
        <v>43584</v>
      </c>
      <c r="N7437" s="1" t="s">
        <v>84</v>
      </c>
      <c r="O7437" s="1" t="s">
        <v>44</v>
      </c>
      <c r="P7437" s="1">
        <f>_3___Healthcare_Data_v1[[#This Row],[Discharge Date]]-_3___Healthcare_Data_v1[[#This Row],[Date of Admission]]</f>
        <v>19</v>
      </c>
      <c r="Q7437" s="1">
        <f>IFERROR(_3___Healthcare_Data_v1[[#This Row],[ Billing Amount ]]/_3___Healthcare_Data_v1[[#This Row],[Days in Hospital]],0)</f>
        <v>1805.4446726315789</v>
      </c>
      <c r="R7437" s="1" t="str">
        <f>IF(_3___Healthcare_Data_v1[[#This Row],[Age]]&gt;60,"Senior",IF(_3___Healthcare_Data_v1[[#This Row],[Age]]&gt;35,"Middle","Young"))</f>
        <v>Senior</v>
      </c>
    </row>
    <row r="7438" spans="1:18" x14ac:dyDescent="0.3">
      <c r="A7438" s="1" t="s">
        <v>20236</v>
      </c>
      <c r="B7438" s="1" t="s">
        <v>26795</v>
      </c>
      <c r="C7438" s="1" t="s">
        <v>16</v>
      </c>
      <c r="D7438" s="1" t="s">
        <v>17</v>
      </c>
      <c r="E7438" s="1" t="s">
        <v>26620</v>
      </c>
      <c r="F7438" s="2">
        <v>44811</v>
      </c>
      <c r="G7438" s="1" t="s">
        <v>20237</v>
      </c>
      <c r="H7438" s="1" t="s">
        <v>20238</v>
      </c>
      <c r="I7438" s="1" t="s">
        <v>26607</v>
      </c>
      <c r="J7438" s="3" t="s">
        <v>34103</v>
      </c>
      <c r="K7438">
        <v>366</v>
      </c>
      <c r="L7438" s="1" t="s">
        <v>22</v>
      </c>
      <c r="M7438" s="2">
        <v>44817</v>
      </c>
      <c r="N7438" s="1" t="s">
        <v>48</v>
      </c>
      <c r="O7438" s="1" t="s">
        <v>32</v>
      </c>
      <c r="P7438" s="1">
        <f>_3___Healthcare_Data_v1[[#This Row],[Discharge Date]]-_3___Healthcare_Data_v1[[#This Row],[Date of Admission]]</f>
        <v>6</v>
      </c>
      <c r="Q7438" s="1">
        <f>IFERROR(_3___Healthcare_Data_v1[[#This Row],[ Billing Amount ]]/_3___Healthcare_Data_v1[[#This Row],[Days in Hospital]],0)</f>
        <v>842.52864150000005</v>
      </c>
      <c r="R7438" s="1" t="str">
        <f>IF(_3___Healthcare_Data_v1[[#This Row],[Age]]&gt;60,"Senior",IF(_3___Healthcare_Data_v1[[#This Row],[Age]]&gt;35,"Middle","Young"))</f>
        <v>Senior</v>
      </c>
    </row>
    <row r="7439" spans="1:18" x14ac:dyDescent="0.3">
      <c r="A7439" s="1" t="s">
        <v>20239</v>
      </c>
      <c r="B7439" s="1" t="s">
        <v>26614</v>
      </c>
      <c r="C7439" s="1" t="s">
        <v>16</v>
      </c>
      <c r="D7439" s="1" t="s">
        <v>34</v>
      </c>
      <c r="E7439" s="1" t="s">
        <v>69</v>
      </c>
      <c r="F7439" s="2">
        <v>44342</v>
      </c>
      <c r="G7439" s="1" t="s">
        <v>20240</v>
      </c>
      <c r="H7439" s="1" t="s">
        <v>20241</v>
      </c>
      <c r="I7439" s="1" t="s">
        <v>56</v>
      </c>
      <c r="J7439" s="3" t="s">
        <v>34104</v>
      </c>
      <c r="K7439">
        <v>101</v>
      </c>
      <c r="L7439" s="1" t="s">
        <v>22</v>
      </c>
      <c r="M7439" s="2">
        <v>44351</v>
      </c>
      <c r="N7439" s="1" t="s">
        <v>48</v>
      </c>
      <c r="O7439" s="1" t="s">
        <v>24</v>
      </c>
      <c r="P7439" s="1">
        <f>_3___Healthcare_Data_v1[[#This Row],[Discharge Date]]-_3___Healthcare_Data_v1[[#This Row],[Date of Admission]]</f>
        <v>9</v>
      </c>
      <c r="Q7439" s="1">
        <f>IFERROR(_3___Healthcare_Data_v1[[#This Row],[ Billing Amount ]]/_3___Healthcare_Data_v1[[#This Row],[Days in Hospital]],0)</f>
        <v>8025.0989811111112</v>
      </c>
      <c r="R7439" s="1" t="str">
        <f>IF(_3___Healthcare_Data_v1[[#This Row],[Age]]&gt;60,"Senior",IF(_3___Healthcare_Data_v1[[#This Row],[Age]]&gt;35,"Middle","Young"))</f>
        <v>Senior</v>
      </c>
    </row>
    <row r="7440" spans="1:18" x14ac:dyDescent="0.3">
      <c r="A7440" s="1" t="s">
        <v>1027</v>
      </c>
      <c r="B7440" s="1" t="s">
        <v>26755</v>
      </c>
      <c r="C7440" s="1" t="s">
        <v>16</v>
      </c>
      <c r="D7440" s="1" t="s">
        <v>62</v>
      </c>
      <c r="E7440" s="1" t="s">
        <v>26620</v>
      </c>
      <c r="F7440" s="2">
        <v>45091</v>
      </c>
      <c r="G7440" s="1" t="s">
        <v>20242</v>
      </c>
      <c r="H7440" s="1" t="s">
        <v>20243</v>
      </c>
      <c r="I7440" s="1" t="s">
        <v>60</v>
      </c>
      <c r="J7440" s="3" t="s">
        <v>34105</v>
      </c>
      <c r="K7440">
        <v>425</v>
      </c>
      <c r="L7440" s="1" t="s">
        <v>38</v>
      </c>
      <c r="M7440" s="2">
        <v>45115</v>
      </c>
      <c r="N7440" s="1" t="s">
        <v>31</v>
      </c>
      <c r="O7440" s="1" t="s">
        <v>24</v>
      </c>
      <c r="P7440" s="1">
        <f>_3___Healthcare_Data_v1[[#This Row],[Discharge Date]]-_3___Healthcare_Data_v1[[#This Row],[Date of Admission]]</f>
        <v>24</v>
      </c>
      <c r="Q7440" s="1">
        <f>IFERROR(_3___Healthcare_Data_v1[[#This Row],[ Billing Amount ]]/_3___Healthcare_Data_v1[[#This Row],[Days in Hospital]],0)</f>
        <v>1303.0808950000001</v>
      </c>
      <c r="R7440" s="1" t="str">
        <f>IF(_3___Healthcare_Data_v1[[#This Row],[Age]]&gt;60,"Senior",IF(_3___Healthcare_Data_v1[[#This Row],[Age]]&gt;35,"Middle","Young"))</f>
        <v>Senior</v>
      </c>
    </row>
    <row r="7441" spans="1:18" x14ac:dyDescent="0.3">
      <c r="A7441" s="1" t="s">
        <v>20244</v>
      </c>
      <c r="B7441" s="1" t="s">
        <v>26614</v>
      </c>
      <c r="C7441" s="1" t="s">
        <v>16</v>
      </c>
      <c r="D7441" s="1" t="s">
        <v>34</v>
      </c>
      <c r="E7441" s="1" t="s">
        <v>35</v>
      </c>
      <c r="F7441" s="2">
        <v>44525</v>
      </c>
      <c r="G7441" s="1" t="s">
        <v>20245</v>
      </c>
      <c r="H7441" s="1" t="s">
        <v>13335</v>
      </c>
      <c r="I7441" s="1" t="s">
        <v>52</v>
      </c>
      <c r="J7441" s="3" t="s">
        <v>34106</v>
      </c>
      <c r="K7441">
        <v>412</v>
      </c>
      <c r="L7441" s="1" t="s">
        <v>38</v>
      </c>
      <c r="M7441" s="2">
        <v>44533</v>
      </c>
      <c r="N7441" s="1" t="s">
        <v>43</v>
      </c>
      <c r="O7441" s="1" t="s">
        <v>44</v>
      </c>
      <c r="P7441" s="1">
        <f>_3___Healthcare_Data_v1[[#This Row],[Discharge Date]]-_3___Healthcare_Data_v1[[#This Row],[Date of Admission]]</f>
        <v>8</v>
      </c>
      <c r="Q7441" s="1">
        <f>IFERROR(_3___Healthcare_Data_v1[[#This Row],[ Billing Amount ]]/_3___Healthcare_Data_v1[[#This Row],[Days in Hospital]],0)</f>
        <v>2513.7030024999999</v>
      </c>
      <c r="R7441" s="1" t="str">
        <f>IF(_3___Healthcare_Data_v1[[#This Row],[Age]]&gt;60,"Senior",IF(_3___Healthcare_Data_v1[[#This Row],[Age]]&gt;35,"Middle","Young"))</f>
        <v>Senior</v>
      </c>
    </row>
    <row r="7442" spans="1:18" x14ac:dyDescent="0.3">
      <c r="A7442" s="1" t="s">
        <v>20246</v>
      </c>
      <c r="B7442" s="1" t="s">
        <v>26776</v>
      </c>
      <c r="C7442" s="1" t="s">
        <v>26</v>
      </c>
      <c r="D7442" s="1" t="s">
        <v>229</v>
      </c>
      <c r="E7442" s="1" t="s">
        <v>69</v>
      </c>
      <c r="F7442" s="2">
        <v>43966</v>
      </c>
      <c r="G7442" s="1" t="s">
        <v>20247</v>
      </c>
      <c r="H7442" s="1" t="s">
        <v>11610</v>
      </c>
      <c r="I7442" s="1" t="s">
        <v>52</v>
      </c>
      <c r="J7442" s="3" t="s">
        <v>34107</v>
      </c>
      <c r="K7442">
        <v>472</v>
      </c>
      <c r="L7442" s="1" t="s">
        <v>38</v>
      </c>
      <c r="M7442" s="2">
        <v>43968</v>
      </c>
      <c r="N7442" s="1" t="s">
        <v>23</v>
      </c>
      <c r="O7442" s="1" t="s">
        <v>32</v>
      </c>
      <c r="P7442" s="1">
        <f>_3___Healthcare_Data_v1[[#This Row],[Discharge Date]]-_3___Healthcare_Data_v1[[#This Row],[Date of Admission]]</f>
        <v>2</v>
      </c>
      <c r="Q7442" s="1">
        <f>IFERROR(_3___Healthcare_Data_v1[[#This Row],[ Billing Amount ]]/_3___Healthcare_Data_v1[[#This Row],[Days in Hospital]],0)</f>
        <v>21030.001505</v>
      </c>
      <c r="R7442" s="1" t="str">
        <f>IF(_3___Healthcare_Data_v1[[#This Row],[Age]]&gt;60,"Senior",IF(_3___Healthcare_Data_v1[[#This Row],[Age]]&gt;35,"Middle","Young"))</f>
        <v>Senior</v>
      </c>
    </row>
    <row r="7443" spans="1:18" x14ac:dyDescent="0.3">
      <c r="A7443" s="1" t="s">
        <v>20248</v>
      </c>
      <c r="B7443" s="1" t="s">
        <v>26636</v>
      </c>
      <c r="C7443" s="1" t="s">
        <v>16</v>
      </c>
      <c r="D7443" s="1" t="s">
        <v>27</v>
      </c>
      <c r="E7443" s="1" t="s">
        <v>69</v>
      </c>
      <c r="F7443" s="2">
        <v>44635</v>
      </c>
      <c r="G7443" s="1" t="s">
        <v>20249</v>
      </c>
      <c r="H7443" s="1" t="s">
        <v>20250</v>
      </c>
      <c r="I7443" s="1" t="s">
        <v>56</v>
      </c>
      <c r="J7443" s="3" t="s">
        <v>34108</v>
      </c>
      <c r="K7443">
        <v>237</v>
      </c>
      <c r="L7443" s="1" t="s">
        <v>38</v>
      </c>
      <c r="M7443" s="2">
        <v>44656</v>
      </c>
      <c r="N7443" s="1" t="s">
        <v>43</v>
      </c>
      <c r="O7443" s="1" t="s">
        <v>32</v>
      </c>
      <c r="P7443" s="1">
        <f>_3___Healthcare_Data_v1[[#This Row],[Discharge Date]]-_3___Healthcare_Data_v1[[#This Row],[Date of Admission]]</f>
        <v>21</v>
      </c>
      <c r="Q7443" s="1">
        <f>IFERROR(_3___Healthcare_Data_v1[[#This Row],[ Billing Amount ]]/_3___Healthcare_Data_v1[[#This Row],[Days in Hospital]],0)</f>
        <v>453.21667266666668</v>
      </c>
      <c r="R7443" s="1" t="str">
        <f>IF(_3___Healthcare_Data_v1[[#This Row],[Age]]&gt;60,"Senior",IF(_3___Healthcare_Data_v1[[#This Row],[Age]]&gt;35,"Middle","Young"))</f>
        <v>Senior</v>
      </c>
    </row>
    <row r="7444" spans="1:18" x14ac:dyDescent="0.3">
      <c r="A7444" s="1" t="s">
        <v>20251</v>
      </c>
      <c r="B7444" s="1" t="s">
        <v>26994</v>
      </c>
      <c r="C7444" s="1" t="s">
        <v>26</v>
      </c>
      <c r="D7444" s="1" t="s">
        <v>114</v>
      </c>
      <c r="E7444" s="1" t="s">
        <v>28</v>
      </c>
      <c r="F7444" s="2">
        <v>43851</v>
      </c>
      <c r="G7444" s="1" t="s">
        <v>20252</v>
      </c>
      <c r="H7444" s="1" t="s">
        <v>20253</v>
      </c>
      <c r="I7444" s="1" t="s">
        <v>52</v>
      </c>
      <c r="J7444" s="3" t="s">
        <v>34109</v>
      </c>
      <c r="K7444">
        <v>418</v>
      </c>
      <c r="L7444" s="1" t="s">
        <v>42</v>
      </c>
      <c r="M7444" s="2">
        <v>43854</v>
      </c>
      <c r="N7444" s="1" t="s">
        <v>23</v>
      </c>
      <c r="O7444" s="1" t="s">
        <v>32</v>
      </c>
      <c r="P7444" s="1">
        <f>_3___Healthcare_Data_v1[[#This Row],[Discharge Date]]-_3___Healthcare_Data_v1[[#This Row],[Date of Admission]]</f>
        <v>3</v>
      </c>
      <c r="Q7444" s="1">
        <f>IFERROR(_3___Healthcare_Data_v1[[#This Row],[ Billing Amount ]]/_3___Healthcare_Data_v1[[#This Row],[Days in Hospital]],0)</f>
        <v>2033.1543256666666</v>
      </c>
      <c r="R7444" s="1" t="str">
        <f>IF(_3___Healthcare_Data_v1[[#This Row],[Age]]&gt;60,"Senior",IF(_3___Healthcare_Data_v1[[#This Row],[Age]]&gt;35,"Middle","Young"))</f>
        <v>Senior</v>
      </c>
    </row>
    <row r="7445" spans="1:18" x14ac:dyDescent="0.3">
      <c r="A7445" s="1" t="s">
        <v>4811</v>
      </c>
      <c r="B7445" s="1" t="s">
        <v>26685</v>
      </c>
      <c r="C7445" s="1" t="s">
        <v>16</v>
      </c>
      <c r="D7445" s="1" t="s">
        <v>229</v>
      </c>
      <c r="E7445" s="1" t="s">
        <v>18</v>
      </c>
      <c r="F7445" s="2">
        <v>43669</v>
      </c>
      <c r="G7445" s="1" t="s">
        <v>9360</v>
      </c>
      <c r="H7445" s="1" t="s">
        <v>20254</v>
      </c>
      <c r="I7445" s="1" t="s">
        <v>56</v>
      </c>
      <c r="J7445" s="3" t="s">
        <v>34110</v>
      </c>
      <c r="K7445">
        <v>337</v>
      </c>
      <c r="L7445" s="1" t="s">
        <v>38</v>
      </c>
      <c r="M7445" s="2">
        <v>43676</v>
      </c>
      <c r="N7445" s="1" t="s">
        <v>31</v>
      </c>
      <c r="O7445" s="1" t="s">
        <v>32</v>
      </c>
      <c r="P7445" s="1">
        <f>_3___Healthcare_Data_v1[[#This Row],[Discharge Date]]-_3___Healthcare_Data_v1[[#This Row],[Date of Admission]]</f>
        <v>7</v>
      </c>
      <c r="Q7445" s="1">
        <f>IFERROR(_3___Healthcare_Data_v1[[#This Row],[ Billing Amount ]]/_3___Healthcare_Data_v1[[#This Row],[Days in Hospital]],0)</f>
        <v>8455.6676528571425</v>
      </c>
      <c r="R7445" s="1" t="str">
        <f>IF(_3___Healthcare_Data_v1[[#This Row],[Age]]&gt;60,"Senior",IF(_3___Healthcare_Data_v1[[#This Row],[Age]]&gt;35,"Middle","Young"))</f>
        <v>Senior</v>
      </c>
    </row>
    <row r="7446" spans="1:18" x14ac:dyDescent="0.3">
      <c r="A7446" s="1" t="s">
        <v>20255</v>
      </c>
      <c r="B7446" s="1" t="s">
        <v>26657</v>
      </c>
      <c r="C7446" s="1" t="s">
        <v>26</v>
      </c>
      <c r="D7446" s="1" t="s">
        <v>114</v>
      </c>
      <c r="E7446" s="1" t="s">
        <v>28</v>
      </c>
      <c r="F7446" s="2">
        <v>43478</v>
      </c>
      <c r="G7446" s="1" t="s">
        <v>20256</v>
      </c>
      <c r="H7446" s="1" t="s">
        <v>1019</v>
      </c>
      <c r="I7446" s="1" t="s">
        <v>21</v>
      </c>
      <c r="J7446" s="3" t="s">
        <v>34111</v>
      </c>
      <c r="K7446">
        <v>113</v>
      </c>
      <c r="L7446" s="1" t="s">
        <v>42</v>
      </c>
      <c r="M7446" s="2">
        <v>43501</v>
      </c>
      <c r="N7446" s="1" t="s">
        <v>23</v>
      </c>
      <c r="O7446" s="1" t="s">
        <v>44</v>
      </c>
      <c r="P7446" s="1">
        <f>_3___Healthcare_Data_v1[[#This Row],[Discharge Date]]-_3___Healthcare_Data_v1[[#This Row],[Date of Admission]]</f>
        <v>23</v>
      </c>
      <c r="Q7446" s="1">
        <f>IFERROR(_3___Healthcare_Data_v1[[#This Row],[ Billing Amount ]]/_3___Healthcare_Data_v1[[#This Row],[Days in Hospital]],0)</f>
        <v>1768.393573478261</v>
      </c>
      <c r="R7446" s="1" t="str">
        <f>IF(_3___Healthcare_Data_v1[[#This Row],[Age]]&gt;60,"Senior",IF(_3___Healthcare_Data_v1[[#This Row],[Age]]&gt;35,"Middle","Young"))</f>
        <v>Senior</v>
      </c>
    </row>
    <row r="7447" spans="1:18" x14ac:dyDescent="0.3">
      <c r="A7447" s="1" t="s">
        <v>20257</v>
      </c>
      <c r="B7447" s="1" t="s">
        <v>26822</v>
      </c>
      <c r="C7447" s="1" t="s">
        <v>16</v>
      </c>
      <c r="D7447" s="1" t="s">
        <v>34</v>
      </c>
      <c r="E7447" s="1" t="s">
        <v>69</v>
      </c>
      <c r="F7447" s="2">
        <v>43655</v>
      </c>
      <c r="G7447" s="1" t="s">
        <v>20258</v>
      </c>
      <c r="H7447" s="1" t="s">
        <v>20259</v>
      </c>
      <c r="I7447" s="1" t="s">
        <v>21</v>
      </c>
      <c r="J7447" s="3" t="s">
        <v>34112</v>
      </c>
      <c r="K7447">
        <v>133</v>
      </c>
      <c r="L7447" s="1" t="s">
        <v>38</v>
      </c>
      <c r="M7447" s="2">
        <v>43663</v>
      </c>
      <c r="N7447" s="1" t="s">
        <v>23</v>
      </c>
      <c r="O7447" s="1" t="s">
        <v>44</v>
      </c>
      <c r="P7447" s="1">
        <f>_3___Healthcare_Data_v1[[#This Row],[Discharge Date]]-_3___Healthcare_Data_v1[[#This Row],[Date of Admission]]</f>
        <v>8</v>
      </c>
      <c r="Q7447" s="1">
        <f>IFERROR(_3___Healthcare_Data_v1[[#This Row],[ Billing Amount ]]/_3___Healthcare_Data_v1[[#This Row],[Days in Hospital]],0)</f>
        <v>3708.9648849999999</v>
      </c>
      <c r="R7447" s="1" t="str">
        <f>IF(_3___Healthcare_Data_v1[[#This Row],[Age]]&gt;60,"Senior",IF(_3___Healthcare_Data_v1[[#This Row],[Age]]&gt;35,"Middle","Young"))</f>
        <v>Senior</v>
      </c>
    </row>
    <row r="7448" spans="1:18" x14ac:dyDescent="0.3">
      <c r="A7448" s="1" t="s">
        <v>20260</v>
      </c>
      <c r="B7448" s="1" t="s">
        <v>26967</v>
      </c>
      <c r="C7448" s="1" t="s">
        <v>16</v>
      </c>
      <c r="D7448" s="1" t="s">
        <v>34</v>
      </c>
      <c r="E7448" s="1" t="s">
        <v>18</v>
      </c>
      <c r="F7448" s="2">
        <v>43754</v>
      </c>
      <c r="G7448" s="1" t="s">
        <v>20261</v>
      </c>
      <c r="H7448" s="1" t="s">
        <v>20262</v>
      </c>
      <c r="I7448" s="1" t="s">
        <v>56</v>
      </c>
      <c r="J7448" s="3" t="s">
        <v>34113</v>
      </c>
      <c r="K7448">
        <v>413</v>
      </c>
      <c r="L7448" s="1" t="s">
        <v>38</v>
      </c>
      <c r="M7448" s="2">
        <v>43763</v>
      </c>
      <c r="N7448" s="1" t="s">
        <v>84</v>
      </c>
      <c r="O7448" s="1" t="s">
        <v>24</v>
      </c>
      <c r="P7448" s="1">
        <f>_3___Healthcare_Data_v1[[#This Row],[Discharge Date]]-_3___Healthcare_Data_v1[[#This Row],[Date of Admission]]</f>
        <v>9</v>
      </c>
      <c r="Q7448" s="1">
        <f>IFERROR(_3___Healthcare_Data_v1[[#This Row],[ Billing Amount ]]/_3___Healthcare_Data_v1[[#This Row],[Days in Hospital]],0)</f>
        <v>6609.3876033333327</v>
      </c>
      <c r="R7448" s="1" t="str">
        <f>IF(_3___Healthcare_Data_v1[[#This Row],[Age]]&gt;60,"Senior",IF(_3___Healthcare_Data_v1[[#This Row],[Age]]&gt;35,"Middle","Young"))</f>
        <v>Senior</v>
      </c>
    </row>
    <row r="7449" spans="1:18" x14ac:dyDescent="0.3">
      <c r="A7449" s="1" t="s">
        <v>20263</v>
      </c>
      <c r="B7449" s="1" t="s">
        <v>26712</v>
      </c>
      <c r="C7449" s="1" t="s">
        <v>26</v>
      </c>
      <c r="D7449" s="1" t="s">
        <v>89</v>
      </c>
      <c r="E7449" s="1" t="s">
        <v>18</v>
      </c>
      <c r="F7449" s="2">
        <v>43693</v>
      </c>
      <c r="G7449" s="1" t="s">
        <v>20264</v>
      </c>
      <c r="H7449" s="1" t="s">
        <v>20265</v>
      </c>
      <c r="I7449" s="1" t="s">
        <v>52</v>
      </c>
      <c r="J7449" s="3" t="s">
        <v>34114</v>
      </c>
      <c r="K7449">
        <v>455</v>
      </c>
      <c r="L7449" s="1" t="s">
        <v>38</v>
      </c>
      <c r="M7449" s="2">
        <v>43711</v>
      </c>
      <c r="N7449" s="1" t="s">
        <v>48</v>
      </c>
      <c r="O7449" s="1" t="s">
        <v>44</v>
      </c>
      <c r="P7449" s="1">
        <f>_3___Healthcare_Data_v1[[#This Row],[Discharge Date]]-_3___Healthcare_Data_v1[[#This Row],[Date of Admission]]</f>
        <v>18</v>
      </c>
      <c r="Q7449" s="1">
        <f>IFERROR(_3___Healthcare_Data_v1[[#This Row],[ Billing Amount ]]/_3___Healthcare_Data_v1[[#This Row],[Days in Hospital]],0)</f>
        <v>3330.3312216666668</v>
      </c>
      <c r="R7449" s="1" t="str">
        <f>IF(_3___Healthcare_Data_v1[[#This Row],[Age]]&gt;60,"Senior",IF(_3___Healthcare_Data_v1[[#This Row],[Age]]&gt;35,"Middle","Young"))</f>
        <v>Senior</v>
      </c>
    </row>
    <row r="7450" spans="1:18" x14ac:dyDescent="0.3">
      <c r="A7450" s="1" t="s">
        <v>20266</v>
      </c>
      <c r="B7450" s="1" t="s">
        <v>26653</v>
      </c>
      <c r="C7450" s="1" t="s">
        <v>26</v>
      </c>
      <c r="D7450" s="1" t="s">
        <v>229</v>
      </c>
      <c r="E7450" s="1" t="s">
        <v>28</v>
      </c>
      <c r="F7450" s="2">
        <v>43938</v>
      </c>
      <c r="G7450" s="1" t="s">
        <v>20267</v>
      </c>
      <c r="H7450" s="1" t="s">
        <v>20268</v>
      </c>
      <c r="I7450" s="1" t="s">
        <v>56</v>
      </c>
      <c r="J7450" s="3" t="s">
        <v>34115</v>
      </c>
      <c r="K7450">
        <v>361</v>
      </c>
      <c r="L7450" s="1" t="s">
        <v>42</v>
      </c>
      <c r="M7450" s="2">
        <v>43962</v>
      </c>
      <c r="N7450" s="1" t="s">
        <v>43</v>
      </c>
      <c r="O7450" s="1" t="s">
        <v>32</v>
      </c>
      <c r="P7450" s="1">
        <f>_3___Healthcare_Data_v1[[#This Row],[Discharge Date]]-_3___Healthcare_Data_v1[[#This Row],[Date of Admission]]</f>
        <v>24</v>
      </c>
      <c r="Q7450" s="1">
        <f>IFERROR(_3___Healthcare_Data_v1[[#This Row],[ Billing Amount ]]/_3___Healthcare_Data_v1[[#This Row],[Days in Hospital]],0)</f>
        <v>314.45797504166666</v>
      </c>
      <c r="R7450" s="1" t="str">
        <f>IF(_3___Healthcare_Data_v1[[#This Row],[Age]]&gt;60,"Senior",IF(_3___Healthcare_Data_v1[[#This Row],[Age]]&gt;35,"Middle","Young"))</f>
        <v>Senior</v>
      </c>
    </row>
    <row r="7451" spans="1:18" x14ac:dyDescent="0.3">
      <c r="A7451" s="1" t="s">
        <v>20269</v>
      </c>
      <c r="B7451" s="1" t="s">
        <v>26866</v>
      </c>
      <c r="C7451" s="1" t="s">
        <v>26</v>
      </c>
      <c r="D7451" s="1" t="s">
        <v>62</v>
      </c>
      <c r="E7451" s="1" t="s">
        <v>35</v>
      </c>
      <c r="F7451" s="2">
        <v>44363</v>
      </c>
      <c r="G7451" s="1" t="s">
        <v>20270</v>
      </c>
      <c r="H7451" s="1" t="s">
        <v>20271</v>
      </c>
      <c r="I7451" s="1" t="s">
        <v>52</v>
      </c>
      <c r="J7451" s="3" t="s">
        <v>34116</v>
      </c>
      <c r="K7451">
        <v>224</v>
      </c>
      <c r="L7451" s="1" t="s">
        <v>42</v>
      </c>
      <c r="M7451" s="2">
        <v>44369</v>
      </c>
      <c r="N7451" s="1" t="s">
        <v>43</v>
      </c>
      <c r="O7451" s="1" t="s">
        <v>44</v>
      </c>
      <c r="P7451" s="1">
        <f>_3___Healthcare_Data_v1[[#This Row],[Discharge Date]]-_3___Healthcare_Data_v1[[#This Row],[Date of Admission]]</f>
        <v>6</v>
      </c>
      <c r="Q7451" s="1">
        <f>IFERROR(_3___Healthcare_Data_v1[[#This Row],[ Billing Amount ]]/_3___Healthcare_Data_v1[[#This Row],[Days in Hospital]],0)</f>
        <v>2720.8393533333333</v>
      </c>
      <c r="R7451" s="1" t="str">
        <f>IF(_3___Healthcare_Data_v1[[#This Row],[Age]]&gt;60,"Senior",IF(_3___Healthcare_Data_v1[[#This Row],[Age]]&gt;35,"Middle","Young"))</f>
        <v>Senior</v>
      </c>
    </row>
    <row r="7452" spans="1:18" x14ac:dyDescent="0.3">
      <c r="A7452" s="1" t="s">
        <v>20272</v>
      </c>
      <c r="B7452" s="1" t="s">
        <v>26755</v>
      </c>
      <c r="C7452" s="1" t="s">
        <v>26</v>
      </c>
      <c r="D7452" s="1" t="s">
        <v>34</v>
      </c>
      <c r="E7452" s="1" t="s">
        <v>28</v>
      </c>
      <c r="F7452" s="2">
        <v>45180</v>
      </c>
      <c r="G7452" s="1" t="s">
        <v>20273</v>
      </c>
      <c r="H7452" s="1" t="s">
        <v>20274</v>
      </c>
      <c r="I7452" s="1" t="s">
        <v>26607</v>
      </c>
      <c r="J7452" s="3" t="s">
        <v>34117</v>
      </c>
      <c r="K7452">
        <v>361</v>
      </c>
      <c r="L7452" s="1" t="s">
        <v>42</v>
      </c>
      <c r="M7452" s="2">
        <v>45187</v>
      </c>
      <c r="N7452" s="1" t="s">
        <v>84</v>
      </c>
      <c r="O7452" s="1" t="s">
        <v>32</v>
      </c>
      <c r="P7452" s="1">
        <f>_3___Healthcare_Data_v1[[#This Row],[Discharge Date]]-_3___Healthcare_Data_v1[[#This Row],[Date of Admission]]</f>
        <v>7</v>
      </c>
      <c r="Q7452" s="1">
        <f>IFERROR(_3___Healthcare_Data_v1[[#This Row],[ Billing Amount ]]/_3___Healthcare_Data_v1[[#This Row],[Days in Hospital]],0)</f>
        <v>6059.9715914285716</v>
      </c>
      <c r="R7452" s="1" t="str">
        <f>IF(_3___Healthcare_Data_v1[[#This Row],[Age]]&gt;60,"Senior",IF(_3___Healthcare_Data_v1[[#This Row],[Age]]&gt;35,"Middle","Young"))</f>
        <v>Senior</v>
      </c>
    </row>
    <row r="7453" spans="1:18" x14ac:dyDescent="0.3">
      <c r="A7453" s="1" t="s">
        <v>2091</v>
      </c>
      <c r="B7453" s="1" t="s">
        <v>26677</v>
      </c>
      <c r="C7453" s="1" t="s">
        <v>26</v>
      </c>
      <c r="D7453" s="1" t="s">
        <v>27</v>
      </c>
      <c r="E7453" s="1" t="s">
        <v>18</v>
      </c>
      <c r="F7453" s="2">
        <v>43826</v>
      </c>
      <c r="G7453" s="1" t="s">
        <v>20275</v>
      </c>
      <c r="H7453" s="1" t="s">
        <v>20276</v>
      </c>
      <c r="I7453" s="1" t="s">
        <v>60</v>
      </c>
      <c r="J7453" s="3" t="s">
        <v>34118</v>
      </c>
      <c r="K7453">
        <v>494</v>
      </c>
      <c r="L7453" s="1" t="s">
        <v>38</v>
      </c>
      <c r="M7453" s="2">
        <v>43831</v>
      </c>
      <c r="N7453" s="1" t="s">
        <v>31</v>
      </c>
      <c r="O7453" s="1" t="s">
        <v>44</v>
      </c>
      <c r="P7453" s="1">
        <f>_3___Healthcare_Data_v1[[#This Row],[Discharge Date]]-_3___Healthcare_Data_v1[[#This Row],[Date of Admission]]</f>
        <v>5</v>
      </c>
      <c r="Q7453" s="1">
        <f>IFERROR(_3___Healthcare_Data_v1[[#This Row],[ Billing Amount ]]/_3___Healthcare_Data_v1[[#This Row],[Days in Hospital]],0)</f>
        <v>1882.4177801999999</v>
      </c>
      <c r="R7453" s="1" t="str">
        <f>IF(_3___Healthcare_Data_v1[[#This Row],[Age]]&gt;60,"Senior",IF(_3___Healthcare_Data_v1[[#This Row],[Age]]&gt;35,"Middle","Young"))</f>
        <v>Senior</v>
      </c>
    </row>
    <row r="7454" spans="1:18" x14ac:dyDescent="0.3">
      <c r="A7454" s="1" t="s">
        <v>14895</v>
      </c>
      <c r="B7454" s="1" t="s">
        <v>26638</v>
      </c>
      <c r="C7454" s="1" t="s">
        <v>26</v>
      </c>
      <c r="D7454" s="1" t="s">
        <v>27</v>
      </c>
      <c r="E7454" s="1" t="s">
        <v>28</v>
      </c>
      <c r="F7454" s="2">
        <v>44933</v>
      </c>
      <c r="G7454" s="1" t="s">
        <v>20277</v>
      </c>
      <c r="H7454" s="1" t="s">
        <v>20278</v>
      </c>
      <c r="I7454" s="1" t="s">
        <v>60</v>
      </c>
      <c r="J7454" s="3" t="s">
        <v>34119</v>
      </c>
      <c r="K7454">
        <v>221</v>
      </c>
      <c r="L7454" s="1" t="s">
        <v>22</v>
      </c>
      <c r="M7454" s="2">
        <v>44933</v>
      </c>
      <c r="N7454" s="1" t="s">
        <v>43</v>
      </c>
      <c r="O7454" s="1" t="s">
        <v>44</v>
      </c>
      <c r="P7454" s="1">
        <f>_3___Healthcare_Data_v1[[#This Row],[Discharge Date]]-_3___Healthcare_Data_v1[[#This Row],[Date of Admission]]</f>
        <v>0</v>
      </c>
      <c r="Q7454" s="1">
        <f>IFERROR(_3___Healthcare_Data_v1[[#This Row],[ Billing Amount ]]/_3___Healthcare_Data_v1[[#This Row],[Days in Hospital]],0)</f>
        <v>0</v>
      </c>
      <c r="R7454" s="1" t="str">
        <f>IF(_3___Healthcare_Data_v1[[#This Row],[Age]]&gt;60,"Senior",IF(_3___Healthcare_Data_v1[[#This Row],[Age]]&gt;35,"Middle","Young"))</f>
        <v>Senior</v>
      </c>
    </row>
    <row r="7455" spans="1:18" x14ac:dyDescent="0.3">
      <c r="A7455" s="1" t="s">
        <v>20279</v>
      </c>
      <c r="B7455" s="1" t="s">
        <v>26644</v>
      </c>
      <c r="C7455" s="1" t="s">
        <v>16</v>
      </c>
      <c r="D7455" s="1" t="s">
        <v>229</v>
      </c>
      <c r="E7455" s="1" t="s">
        <v>35</v>
      </c>
      <c r="F7455" s="2">
        <v>44988</v>
      </c>
      <c r="G7455" s="1" t="s">
        <v>20280</v>
      </c>
      <c r="H7455" s="1" t="s">
        <v>4903</v>
      </c>
      <c r="I7455" s="1" t="s">
        <v>52</v>
      </c>
      <c r="J7455" s="3" t="s">
        <v>34120</v>
      </c>
      <c r="K7455">
        <v>361</v>
      </c>
      <c r="L7455" s="1" t="s">
        <v>42</v>
      </c>
      <c r="M7455" s="2">
        <v>45007</v>
      </c>
      <c r="N7455" s="1" t="s">
        <v>48</v>
      </c>
      <c r="O7455" s="1" t="s">
        <v>44</v>
      </c>
      <c r="P7455" s="1">
        <f>_3___Healthcare_Data_v1[[#This Row],[Discharge Date]]-_3___Healthcare_Data_v1[[#This Row],[Date of Admission]]</f>
        <v>19</v>
      </c>
      <c r="Q7455" s="1">
        <f>IFERROR(_3___Healthcare_Data_v1[[#This Row],[ Billing Amount ]]/_3___Healthcare_Data_v1[[#This Row],[Days in Hospital]],0)</f>
        <v>1266.6294599999999</v>
      </c>
      <c r="R7455" s="1" t="str">
        <f>IF(_3___Healthcare_Data_v1[[#This Row],[Age]]&gt;60,"Senior",IF(_3___Healthcare_Data_v1[[#This Row],[Age]]&gt;35,"Middle","Young"))</f>
        <v>Senior</v>
      </c>
    </row>
    <row r="7456" spans="1:18" x14ac:dyDescent="0.3">
      <c r="A7456" s="1" t="s">
        <v>20281</v>
      </c>
      <c r="B7456" s="1" t="s">
        <v>26644</v>
      </c>
      <c r="C7456" s="1" t="s">
        <v>16</v>
      </c>
      <c r="D7456" s="1" t="s">
        <v>62</v>
      </c>
      <c r="E7456" s="1" t="s">
        <v>26615</v>
      </c>
      <c r="F7456" s="2">
        <v>44873</v>
      </c>
      <c r="G7456" s="1" t="s">
        <v>20282</v>
      </c>
      <c r="H7456" s="1" t="s">
        <v>13454</v>
      </c>
      <c r="I7456" s="1" t="s">
        <v>56</v>
      </c>
      <c r="J7456" s="3" t="s">
        <v>34121</v>
      </c>
      <c r="K7456">
        <v>172</v>
      </c>
      <c r="L7456" s="1" t="s">
        <v>22</v>
      </c>
      <c r="M7456" s="2">
        <v>44882</v>
      </c>
      <c r="N7456" s="1" t="s">
        <v>23</v>
      </c>
      <c r="O7456" s="1" t="s">
        <v>24</v>
      </c>
      <c r="P7456" s="1">
        <f>_3___Healthcare_Data_v1[[#This Row],[Discharge Date]]-_3___Healthcare_Data_v1[[#This Row],[Date of Admission]]</f>
        <v>9</v>
      </c>
      <c r="Q7456" s="1">
        <f>IFERROR(_3___Healthcare_Data_v1[[#This Row],[ Billing Amount ]]/_3___Healthcare_Data_v1[[#This Row],[Days in Hospital]],0)</f>
        <v>2930.2004999999999</v>
      </c>
      <c r="R7456" s="1" t="str">
        <f>IF(_3___Healthcare_Data_v1[[#This Row],[Age]]&gt;60,"Senior",IF(_3___Healthcare_Data_v1[[#This Row],[Age]]&gt;35,"Middle","Young"))</f>
        <v>Senior</v>
      </c>
    </row>
    <row r="7457" spans="1:18" x14ac:dyDescent="0.3">
      <c r="A7457" s="1" t="s">
        <v>831</v>
      </c>
      <c r="B7457" s="1" t="s">
        <v>26624</v>
      </c>
      <c r="C7457" s="1" t="s">
        <v>16</v>
      </c>
      <c r="D7457" s="1" t="s">
        <v>114</v>
      </c>
      <c r="E7457" s="1" t="s">
        <v>35</v>
      </c>
      <c r="F7457" s="2">
        <v>44808</v>
      </c>
      <c r="G7457" s="1" t="s">
        <v>20283</v>
      </c>
      <c r="H7457" s="1" t="s">
        <v>20284</v>
      </c>
      <c r="I7457" s="1" t="s">
        <v>60</v>
      </c>
      <c r="J7457" s="3" t="s">
        <v>34122</v>
      </c>
      <c r="K7457">
        <v>476</v>
      </c>
      <c r="L7457" s="1" t="s">
        <v>22</v>
      </c>
      <c r="M7457" s="2">
        <v>44808</v>
      </c>
      <c r="N7457" s="1" t="s">
        <v>84</v>
      </c>
      <c r="O7457" s="1" t="s">
        <v>24</v>
      </c>
      <c r="P7457" s="1">
        <f>_3___Healthcare_Data_v1[[#This Row],[Discharge Date]]-_3___Healthcare_Data_v1[[#This Row],[Date of Admission]]</f>
        <v>0</v>
      </c>
      <c r="Q7457" s="1">
        <f>IFERROR(_3___Healthcare_Data_v1[[#This Row],[ Billing Amount ]]/_3___Healthcare_Data_v1[[#This Row],[Days in Hospital]],0)</f>
        <v>0</v>
      </c>
      <c r="R7457" s="1" t="str">
        <f>IF(_3___Healthcare_Data_v1[[#This Row],[Age]]&gt;60,"Senior",IF(_3___Healthcare_Data_v1[[#This Row],[Age]]&gt;35,"Middle","Young"))</f>
        <v>Senior</v>
      </c>
    </row>
    <row r="7458" spans="1:18" x14ac:dyDescent="0.3">
      <c r="A7458" s="1" t="s">
        <v>2091</v>
      </c>
      <c r="B7458" s="1" t="s">
        <v>26994</v>
      </c>
      <c r="C7458" s="1" t="s">
        <v>26</v>
      </c>
      <c r="D7458" s="1" t="s">
        <v>62</v>
      </c>
      <c r="E7458" s="1" t="s">
        <v>35</v>
      </c>
      <c r="F7458" s="2">
        <v>45162</v>
      </c>
      <c r="G7458" s="1" t="s">
        <v>20285</v>
      </c>
      <c r="H7458" s="1" t="s">
        <v>20286</v>
      </c>
      <c r="I7458" s="1" t="s">
        <v>60</v>
      </c>
      <c r="J7458" s="3" t="s">
        <v>34123</v>
      </c>
      <c r="K7458">
        <v>350</v>
      </c>
      <c r="L7458" s="1" t="s">
        <v>22</v>
      </c>
      <c r="M7458" s="2">
        <v>45168</v>
      </c>
      <c r="N7458" s="1" t="s">
        <v>84</v>
      </c>
      <c r="O7458" s="1" t="s">
        <v>44</v>
      </c>
      <c r="P7458" s="1">
        <f>_3___Healthcare_Data_v1[[#This Row],[Discharge Date]]-_3___Healthcare_Data_v1[[#This Row],[Date of Admission]]</f>
        <v>6</v>
      </c>
      <c r="Q7458" s="1">
        <f>IFERROR(_3___Healthcare_Data_v1[[#This Row],[ Billing Amount ]]/_3___Healthcare_Data_v1[[#This Row],[Days in Hospital]],0)</f>
        <v>858.92619999999999</v>
      </c>
      <c r="R7458" s="1" t="str">
        <f>IF(_3___Healthcare_Data_v1[[#This Row],[Age]]&gt;60,"Senior",IF(_3___Healthcare_Data_v1[[#This Row],[Age]]&gt;35,"Middle","Young"))</f>
        <v>Senior</v>
      </c>
    </row>
    <row r="7459" spans="1:18" x14ac:dyDescent="0.3">
      <c r="A7459" s="1" t="s">
        <v>20287</v>
      </c>
      <c r="B7459" s="1" t="s">
        <v>26697</v>
      </c>
      <c r="C7459" s="1" t="s">
        <v>26</v>
      </c>
      <c r="D7459" s="1" t="s">
        <v>17</v>
      </c>
      <c r="E7459" s="1" t="s">
        <v>18</v>
      </c>
      <c r="F7459" s="2">
        <v>44144</v>
      </c>
      <c r="G7459" s="1" t="s">
        <v>20288</v>
      </c>
      <c r="H7459" s="1" t="s">
        <v>20289</v>
      </c>
      <c r="I7459" s="1" t="s">
        <v>26607</v>
      </c>
      <c r="J7459" s="3" t="s">
        <v>34124</v>
      </c>
      <c r="K7459">
        <v>312</v>
      </c>
      <c r="L7459" s="1" t="s">
        <v>42</v>
      </c>
      <c r="M7459" s="2">
        <v>44162</v>
      </c>
      <c r="N7459" s="1" t="s">
        <v>43</v>
      </c>
      <c r="O7459" s="1" t="s">
        <v>24</v>
      </c>
      <c r="P7459" s="1">
        <f>_3___Healthcare_Data_v1[[#This Row],[Discharge Date]]-_3___Healthcare_Data_v1[[#This Row],[Date of Admission]]</f>
        <v>18</v>
      </c>
      <c r="Q7459" s="1">
        <f>IFERROR(_3___Healthcare_Data_v1[[#This Row],[ Billing Amount ]]/_3___Healthcare_Data_v1[[#This Row],[Days in Hospital]],0)</f>
        <v>434.52377338888891</v>
      </c>
      <c r="R7459" s="1" t="str">
        <f>IF(_3___Healthcare_Data_v1[[#This Row],[Age]]&gt;60,"Senior",IF(_3___Healthcare_Data_v1[[#This Row],[Age]]&gt;35,"Middle","Young"))</f>
        <v>Senior</v>
      </c>
    </row>
    <row r="7460" spans="1:18" x14ac:dyDescent="0.3">
      <c r="A7460" s="1" t="s">
        <v>20290</v>
      </c>
      <c r="B7460" s="1" t="s">
        <v>26617</v>
      </c>
      <c r="C7460" s="1" t="s">
        <v>16</v>
      </c>
      <c r="D7460" s="1" t="s">
        <v>229</v>
      </c>
      <c r="E7460" s="1" t="s">
        <v>18</v>
      </c>
      <c r="F7460" s="2">
        <v>44135</v>
      </c>
      <c r="G7460" s="1" t="s">
        <v>20291</v>
      </c>
      <c r="H7460" s="1" t="s">
        <v>20292</v>
      </c>
      <c r="I7460" s="1" t="s">
        <v>26607</v>
      </c>
      <c r="J7460" s="3" t="s">
        <v>34125</v>
      </c>
      <c r="K7460">
        <v>476</v>
      </c>
      <c r="L7460" s="1" t="s">
        <v>38</v>
      </c>
      <c r="M7460" s="2">
        <v>44153</v>
      </c>
      <c r="N7460" s="1" t="s">
        <v>48</v>
      </c>
      <c r="O7460" s="1" t="s">
        <v>44</v>
      </c>
      <c r="P7460" s="1">
        <f>_3___Healthcare_Data_v1[[#This Row],[Discharge Date]]-_3___Healthcare_Data_v1[[#This Row],[Date of Admission]]</f>
        <v>18</v>
      </c>
      <c r="Q7460" s="1">
        <f>IFERROR(_3___Healthcare_Data_v1[[#This Row],[ Billing Amount ]]/_3___Healthcare_Data_v1[[#This Row],[Days in Hospital]],0)</f>
        <v>350.81243711111108</v>
      </c>
      <c r="R7460" s="1" t="str">
        <f>IF(_3___Healthcare_Data_v1[[#This Row],[Age]]&gt;60,"Senior",IF(_3___Healthcare_Data_v1[[#This Row],[Age]]&gt;35,"Middle","Young"))</f>
        <v>Senior</v>
      </c>
    </row>
    <row r="7461" spans="1:18" x14ac:dyDescent="0.3">
      <c r="A7461" s="1" t="s">
        <v>20293</v>
      </c>
      <c r="B7461" s="1" t="s">
        <v>26737</v>
      </c>
      <c r="C7461" s="1" t="s">
        <v>26</v>
      </c>
      <c r="D7461" s="1" t="s">
        <v>89</v>
      </c>
      <c r="E7461" s="1" t="s">
        <v>26620</v>
      </c>
      <c r="F7461" s="2">
        <v>43871</v>
      </c>
      <c r="G7461" s="1" t="s">
        <v>20294</v>
      </c>
      <c r="H7461" s="1" t="s">
        <v>20295</v>
      </c>
      <c r="I7461" s="1" t="s">
        <v>26607</v>
      </c>
      <c r="J7461" s="3" t="s">
        <v>34126</v>
      </c>
      <c r="K7461">
        <v>178</v>
      </c>
      <c r="L7461" s="1" t="s">
        <v>22</v>
      </c>
      <c r="M7461" s="2">
        <v>43878</v>
      </c>
      <c r="N7461" s="1" t="s">
        <v>84</v>
      </c>
      <c r="O7461" s="1" t="s">
        <v>44</v>
      </c>
      <c r="P7461" s="1">
        <f>_3___Healthcare_Data_v1[[#This Row],[Discharge Date]]-_3___Healthcare_Data_v1[[#This Row],[Date of Admission]]</f>
        <v>7</v>
      </c>
      <c r="Q7461" s="1">
        <f>IFERROR(_3___Healthcare_Data_v1[[#This Row],[ Billing Amount ]]/_3___Healthcare_Data_v1[[#This Row],[Days in Hospital]],0)</f>
        <v>2540.6233728571428</v>
      </c>
      <c r="R7461" s="1" t="str">
        <f>IF(_3___Healthcare_Data_v1[[#This Row],[Age]]&gt;60,"Senior",IF(_3___Healthcare_Data_v1[[#This Row],[Age]]&gt;35,"Middle","Young"))</f>
        <v>Senior</v>
      </c>
    </row>
    <row r="7462" spans="1:18" x14ac:dyDescent="0.3">
      <c r="A7462" s="1" t="s">
        <v>20296</v>
      </c>
      <c r="B7462" s="1" t="s">
        <v>26695</v>
      </c>
      <c r="C7462" s="1" t="s">
        <v>26</v>
      </c>
      <c r="D7462" s="1" t="s">
        <v>114</v>
      </c>
      <c r="E7462" s="1" t="s">
        <v>28</v>
      </c>
      <c r="F7462" s="2">
        <v>44028</v>
      </c>
      <c r="G7462" s="1" t="s">
        <v>20297</v>
      </c>
      <c r="H7462" s="1" t="s">
        <v>20298</v>
      </c>
      <c r="I7462" s="1" t="s">
        <v>26607</v>
      </c>
      <c r="J7462" s="3" t="s">
        <v>34127</v>
      </c>
      <c r="K7462">
        <v>360</v>
      </c>
      <c r="L7462" s="1" t="s">
        <v>42</v>
      </c>
      <c r="M7462" s="2">
        <v>44029</v>
      </c>
      <c r="N7462" s="1" t="s">
        <v>31</v>
      </c>
      <c r="O7462" s="1" t="s">
        <v>44</v>
      </c>
      <c r="P7462" s="1">
        <f>_3___Healthcare_Data_v1[[#This Row],[Discharge Date]]-_3___Healthcare_Data_v1[[#This Row],[Date of Admission]]</f>
        <v>1</v>
      </c>
      <c r="Q7462" s="1">
        <f>IFERROR(_3___Healthcare_Data_v1[[#This Row],[ Billing Amount ]]/_3___Healthcare_Data_v1[[#This Row],[Days in Hospital]],0)</f>
        <v>31212.982830000001</v>
      </c>
      <c r="R7462" s="1" t="str">
        <f>IF(_3___Healthcare_Data_v1[[#This Row],[Age]]&gt;60,"Senior",IF(_3___Healthcare_Data_v1[[#This Row],[Age]]&gt;35,"Middle","Young"))</f>
        <v>Senior</v>
      </c>
    </row>
    <row r="7463" spans="1:18" x14ac:dyDescent="0.3">
      <c r="A7463" s="1" t="s">
        <v>20299</v>
      </c>
      <c r="B7463" s="1" t="s">
        <v>26634</v>
      </c>
      <c r="C7463" s="1" t="s">
        <v>26</v>
      </c>
      <c r="D7463" s="1" t="s">
        <v>34</v>
      </c>
      <c r="E7463" s="1" t="s">
        <v>26615</v>
      </c>
      <c r="F7463" s="2">
        <v>44907</v>
      </c>
      <c r="G7463" s="1" t="s">
        <v>20300</v>
      </c>
      <c r="H7463" s="1" t="s">
        <v>20301</v>
      </c>
      <c r="I7463" s="1" t="s">
        <v>56</v>
      </c>
      <c r="J7463" s="3" t="s">
        <v>34128</v>
      </c>
      <c r="K7463">
        <v>180</v>
      </c>
      <c r="L7463" s="1" t="s">
        <v>42</v>
      </c>
      <c r="M7463" s="2">
        <v>44911</v>
      </c>
      <c r="N7463" s="1" t="s">
        <v>43</v>
      </c>
      <c r="O7463" s="1" t="s">
        <v>32</v>
      </c>
      <c r="P7463" s="1">
        <f>_3___Healthcare_Data_v1[[#This Row],[Discharge Date]]-_3___Healthcare_Data_v1[[#This Row],[Date of Admission]]</f>
        <v>4</v>
      </c>
      <c r="Q7463" s="1">
        <f>IFERROR(_3___Healthcare_Data_v1[[#This Row],[ Billing Amount ]]/_3___Healthcare_Data_v1[[#This Row],[Days in Hospital]],0)</f>
        <v>2746.086585</v>
      </c>
      <c r="R7463" s="1" t="str">
        <f>IF(_3___Healthcare_Data_v1[[#This Row],[Age]]&gt;60,"Senior",IF(_3___Healthcare_Data_v1[[#This Row],[Age]]&gt;35,"Middle","Young"))</f>
        <v>Senior</v>
      </c>
    </row>
    <row r="7464" spans="1:18" x14ac:dyDescent="0.3">
      <c r="A7464" s="1" t="s">
        <v>18641</v>
      </c>
      <c r="B7464" s="1" t="s">
        <v>26672</v>
      </c>
      <c r="C7464" s="1" t="s">
        <v>26</v>
      </c>
      <c r="D7464" s="1" t="s">
        <v>114</v>
      </c>
      <c r="E7464" s="1" t="s">
        <v>26615</v>
      </c>
      <c r="F7464" s="2">
        <v>45189</v>
      </c>
      <c r="G7464" s="1" t="s">
        <v>20302</v>
      </c>
      <c r="H7464" s="1" t="s">
        <v>20303</v>
      </c>
      <c r="I7464" s="1" t="s">
        <v>21</v>
      </c>
      <c r="J7464" s="3" t="s">
        <v>34129</v>
      </c>
      <c r="K7464">
        <v>138</v>
      </c>
      <c r="L7464" s="1" t="s">
        <v>38</v>
      </c>
      <c r="M7464" s="2">
        <v>45208</v>
      </c>
      <c r="N7464" s="1" t="s">
        <v>43</v>
      </c>
      <c r="O7464" s="1" t="s">
        <v>32</v>
      </c>
      <c r="P7464" s="1">
        <f>_3___Healthcare_Data_v1[[#This Row],[Discharge Date]]-_3___Healthcare_Data_v1[[#This Row],[Date of Admission]]</f>
        <v>19</v>
      </c>
      <c r="Q7464" s="1">
        <f>IFERROR(_3___Healthcare_Data_v1[[#This Row],[ Billing Amount ]]/_3___Healthcare_Data_v1[[#This Row],[Days in Hospital]],0)</f>
        <v>1234.3503784210527</v>
      </c>
      <c r="R7464" s="1" t="str">
        <f>IF(_3___Healthcare_Data_v1[[#This Row],[Age]]&gt;60,"Senior",IF(_3___Healthcare_Data_v1[[#This Row],[Age]]&gt;35,"Middle","Young"))</f>
        <v>Senior</v>
      </c>
    </row>
    <row r="7465" spans="1:18" x14ac:dyDescent="0.3">
      <c r="A7465" s="1" t="s">
        <v>1726</v>
      </c>
      <c r="B7465" s="1" t="s">
        <v>26653</v>
      </c>
      <c r="C7465" s="1" t="s">
        <v>26</v>
      </c>
      <c r="D7465" s="1" t="s">
        <v>114</v>
      </c>
      <c r="E7465" s="1" t="s">
        <v>26620</v>
      </c>
      <c r="F7465" s="2">
        <v>45191</v>
      </c>
      <c r="G7465" s="1" t="s">
        <v>20304</v>
      </c>
      <c r="H7465" s="1" t="s">
        <v>20305</v>
      </c>
      <c r="I7465" s="1" t="s">
        <v>56</v>
      </c>
      <c r="J7465" s="3" t="s">
        <v>34130</v>
      </c>
      <c r="K7465">
        <v>301</v>
      </c>
      <c r="L7465" s="1" t="s">
        <v>38</v>
      </c>
      <c r="M7465" s="2">
        <v>45199</v>
      </c>
      <c r="N7465" s="1" t="s">
        <v>84</v>
      </c>
      <c r="O7465" s="1" t="s">
        <v>44</v>
      </c>
      <c r="P7465" s="1">
        <f>_3___Healthcare_Data_v1[[#This Row],[Discharge Date]]-_3___Healthcare_Data_v1[[#This Row],[Date of Admission]]</f>
        <v>8</v>
      </c>
      <c r="Q7465" s="1">
        <f>IFERROR(_3___Healthcare_Data_v1[[#This Row],[ Billing Amount ]]/_3___Healthcare_Data_v1[[#This Row],[Days in Hospital]],0)</f>
        <v>3415.85143625</v>
      </c>
      <c r="R7465" s="1" t="str">
        <f>IF(_3___Healthcare_Data_v1[[#This Row],[Age]]&gt;60,"Senior",IF(_3___Healthcare_Data_v1[[#This Row],[Age]]&gt;35,"Middle","Young"))</f>
        <v>Senior</v>
      </c>
    </row>
    <row r="7466" spans="1:18" x14ac:dyDescent="0.3">
      <c r="A7466" s="1" t="s">
        <v>20306</v>
      </c>
      <c r="B7466" s="1" t="s">
        <v>26687</v>
      </c>
      <c r="C7466" s="1" t="s">
        <v>26</v>
      </c>
      <c r="D7466" s="1" t="s">
        <v>114</v>
      </c>
      <c r="E7466" s="1" t="s">
        <v>28</v>
      </c>
      <c r="F7466" s="2">
        <v>43947</v>
      </c>
      <c r="G7466" s="1" t="s">
        <v>20307</v>
      </c>
      <c r="H7466" s="1" t="s">
        <v>20308</v>
      </c>
      <c r="I7466" s="1" t="s">
        <v>26607</v>
      </c>
      <c r="J7466" s="3" t="s">
        <v>34131</v>
      </c>
      <c r="K7466">
        <v>372</v>
      </c>
      <c r="L7466" s="1" t="s">
        <v>42</v>
      </c>
      <c r="M7466" s="2">
        <v>43953</v>
      </c>
      <c r="N7466" s="1" t="s">
        <v>31</v>
      </c>
      <c r="O7466" s="1" t="s">
        <v>32</v>
      </c>
      <c r="P7466" s="1">
        <f>_3___Healthcare_Data_v1[[#This Row],[Discharge Date]]-_3___Healthcare_Data_v1[[#This Row],[Date of Admission]]</f>
        <v>6</v>
      </c>
      <c r="Q7466" s="1">
        <f>IFERROR(_3___Healthcare_Data_v1[[#This Row],[ Billing Amount ]]/_3___Healthcare_Data_v1[[#This Row],[Days in Hospital]],0)</f>
        <v>6279.9958666666671</v>
      </c>
      <c r="R7466" s="1" t="str">
        <f>IF(_3___Healthcare_Data_v1[[#This Row],[Age]]&gt;60,"Senior",IF(_3___Healthcare_Data_v1[[#This Row],[Age]]&gt;35,"Middle","Young"))</f>
        <v>Senior</v>
      </c>
    </row>
    <row r="7467" spans="1:18" x14ac:dyDescent="0.3">
      <c r="A7467" s="1" t="s">
        <v>20309</v>
      </c>
      <c r="B7467" s="1" t="s">
        <v>26689</v>
      </c>
      <c r="C7467" s="1" t="s">
        <v>26</v>
      </c>
      <c r="D7467" s="1" t="s">
        <v>27</v>
      </c>
      <c r="E7467" s="1" t="s">
        <v>26620</v>
      </c>
      <c r="F7467" s="2">
        <v>43651</v>
      </c>
      <c r="G7467" s="1" t="s">
        <v>20310</v>
      </c>
      <c r="H7467" s="1" t="s">
        <v>20311</v>
      </c>
      <c r="I7467" s="1" t="s">
        <v>26607</v>
      </c>
      <c r="J7467" s="3" t="s">
        <v>34132</v>
      </c>
      <c r="K7467">
        <v>310</v>
      </c>
      <c r="L7467" s="1" t="s">
        <v>42</v>
      </c>
      <c r="M7467" s="2">
        <v>43676</v>
      </c>
      <c r="N7467" s="1" t="s">
        <v>84</v>
      </c>
      <c r="O7467" s="1" t="s">
        <v>24</v>
      </c>
      <c r="P7467" s="1">
        <f>_3___Healthcare_Data_v1[[#This Row],[Discharge Date]]-_3___Healthcare_Data_v1[[#This Row],[Date of Admission]]</f>
        <v>25</v>
      </c>
      <c r="Q7467" s="1">
        <f>IFERROR(_3___Healthcare_Data_v1[[#This Row],[ Billing Amount ]]/_3___Healthcare_Data_v1[[#This Row],[Days in Hospital]],0)</f>
        <v>841.90968840000005</v>
      </c>
      <c r="R7467" s="1" t="str">
        <f>IF(_3___Healthcare_Data_v1[[#This Row],[Age]]&gt;60,"Senior",IF(_3___Healthcare_Data_v1[[#This Row],[Age]]&gt;35,"Middle","Young"))</f>
        <v>Senior</v>
      </c>
    </row>
    <row r="7468" spans="1:18" x14ac:dyDescent="0.3">
      <c r="A7468" s="1" t="s">
        <v>20312</v>
      </c>
      <c r="B7468" s="1" t="s">
        <v>26750</v>
      </c>
      <c r="C7468" s="1" t="s">
        <v>16</v>
      </c>
      <c r="D7468" s="1" t="s">
        <v>34</v>
      </c>
      <c r="E7468" s="1" t="s">
        <v>26620</v>
      </c>
      <c r="F7468" s="2">
        <v>44766</v>
      </c>
      <c r="G7468" s="1" t="s">
        <v>20313</v>
      </c>
      <c r="H7468" s="1" t="s">
        <v>20314</v>
      </c>
      <c r="I7468" s="1" t="s">
        <v>26607</v>
      </c>
      <c r="J7468" s="3" t="s">
        <v>34133</v>
      </c>
      <c r="K7468">
        <v>465</v>
      </c>
      <c r="L7468" s="1" t="s">
        <v>38</v>
      </c>
      <c r="M7468" s="2">
        <v>44790</v>
      </c>
      <c r="N7468" s="1" t="s">
        <v>43</v>
      </c>
      <c r="O7468" s="1" t="s">
        <v>24</v>
      </c>
      <c r="P7468" s="1">
        <f>_3___Healthcare_Data_v1[[#This Row],[Discharge Date]]-_3___Healthcare_Data_v1[[#This Row],[Date of Admission]]</f>
        <v>24</v>
      </c>
      <c r="Q7468" s="1">
        <f>IFERROR(_3___Healthcare_Data_v1[[#This Row],[ Billing Amount ]]/_3___Healthcare_Data_v1[[#This Row],[Days in Hospital]],0)</f>
        <v>1135.3543999999999</v>
      </c>
      <c r="R7468" s="1" t="str">
        <f>IF(_3___Healthcare_Data_v1[[#This Row],[Age]]&gt;60,"Senior",IF(_3___Healthcare_Data_v1[[#This Row],[Age]]&gt;35,"Middle","Young"))</f>
        <v>Senior</v>
      </c>
    </row>
    <row r="7469" spans="1:18" x14ac:dyDescent="0.3">
      <c r="A7469" s="1" t="s">
        <v>20315</v>
      </c>
      <c r="B7469" s="1" t="s">
        <v>26700</v>
      </c>
      <c r="C7469" s="1" t="s">
        <v>26</v>
      </c>
      <c r="D7469" s="1" t="s">
        <v>89</v>
      </c>
      <c r="E7469" s="1" t="s">
        <v>26615</v>
      </c>
      <c r="F7469" s="2">
        <v>43585</v>
      </c>
      <c r="G7469" s="1" t="s">
        <v>20316</v>
      </c>
      <c r="H7469" s="1" t="s">
        <v>4655</v>
      </c>
      <c r="I7469" s="1" t="s">
        <v>26607</v>
      </c>
      <c r="J7469" s="3" t="s">
        <v>34134</v>
      </c>
      <c r="K7469">
        <v>205</v>
      </c>
      <c r="L7469" s="1" t="s">
        <v>22</v>
      </c>
      <c r="M7469" s="2">
        <v>43594</v>
      </c>
      <c r="N7469" s="1" t="s">
        <v>84</v>
      </c>
      <c r="O7469" s="1" t="s">
        <v>24</v>
      </c>
      <c r="P7469" s="1">
        <f>_3___Healthcare_Data_v1[[#This Row],[Discharge Date]]-_3___Healthcare_Data_v1[[#This Row],[Date of Admission]]</f>
        <v>9</v>
      </c>
      <c r="Q7469" s="1">
        <f>IFERROR(_3___Healthcare_Data_v1[[#This Row],[ Billing Amount ]]/_3___Healthcare_Data_v1[[#This Row],[Days in Hospital]],0)</f>
        <v>3131.5026022222223</v>
      </c>
      <c r="R7469" s="1" t="str">
        <f>IF(_3___Healthcare_Data_v1[[#This Row],[Age]]&gt;60,"Senior",IF(_3___Healthcare_Data_v1[[#This Row],[Age]]&gt;35,"Middle","Young"))</f>
        <v>Senior</v>
      </c>
    </row>
    <row r="7470" spans="1:18" x14ac:dyDescent="0.3">
      <c r="A7470" s="1" t="s">
        <v>20317</v>
      </c>
      <c r="B7470" s="1" t="s">
        <v>26845</v>
      </c>
      <c r="C7470" s="1" t="s">
        <v>16</v>
      </c>
      <c r="D7470" s="1" t="s">
        <v>17</v>
      </c>
      <c r="E7470" s="1" t="s">
        <v>26615</v>
      </c>
      <c r="F7470" s="2">
        <v>44193</v>
      </c>
      <c r="G7470" s="1" t="s">
        <v>20318</v>
      </c>
      <c r="H7470" s="1" t="s">
        <v>7605</v>
      </c>
      <c r="I7470" s="1" t="s">
        <v>21</v>
      </c>
      <c r="J7470" s="3" t="s">
        <v>34135</v>
      </c>
      <c r="K7470">
        <v>177</v>
      </c>
      <c r="L7470" s="1" t="s">
        <v>38</v>
      </c>
      <c r="M7470" s="2">
        <v>44219</v>
      </c>
      <c r="N7470" s="1" t="s">
        <v>31</v>
      </c>
      <c r="O7470" s="1" t="s">
        <v>32</v>
      </c>
      <c r="P7470" s="1">
        <f>_3___Healthcare_Data_v1[[#This Row],[Discharge Date]]-_3___Healthcare_Data_v1[[#This Row],[Date of Admission]]</f>
        <v>26</v>
      </c>
      <c r="Q7470" s="1">
        <f>IFERROR(_3___Healthcare_Data_v1[[#This Row],[ Billing Amount ]]/_3___Healthcare_Data_v1[[#This Row],[Days in Hospital]],0)</f>
        <v>668.61362615384621</v>
      </c>
      <c r="R7470" s="1" t="str">
        <f>IF(_3___Healthcare_Data_v1[[#This Row],[Age]]&gt;60,"Senior",IF(_3___Healthcare_Data_v1[[#This Row],[Age]]&gt;35,"Middle","Young"))</f>
        <v>Senior</v>
      </c>
    </row>
    <row r="7471" spans="1:18" x14ac:dyDescent="0.3">
      <c r="A7471" s="1" t="s">
        <v>20319</v>
      </c>
      <c r="B7471" s="1" t="s">
        <v>26720</v>
      </c>
      <c r="C7471" s="1" t="s">
        <v>16</v>
      </c>
      <c r="D7471" s="1" t="s">
        <v>27</v>
      </c>
      <c r="E7471" s="1" t="s">
        <v>18</v>
      </c>
      <c r="F7471" s="2">
        <v>43630</v>
      </c>
      <c r="G7471" s="1" t="s">
        <v>20320</v>
      </c>
      <c r="H7471" s="1" t="s">
        <v>20321</v>
      </c>
      <c r="I7471" s="1" t="s">
        <v>21</v>
      </c>
      <c r="J7471" s="3" t="s">
        <v>34136</v>
      </c>
      <c r="K7471">
        <v>221</v>
      </c>
      <c r="L7471" s="1" t="s">
        <v>38</v>
      </c>
      <c r="M7471" s="2">
        <v>43658</v>
      </c>
      <c r="N7471" s="1" t="s">
        <v>84</v>
      </c>
      <c r="O7471" s="1" t="s">
        <v>44</v>
      </c>
      <c r="P7471" s="1">
        <f>_3___Healthcare_Data_v1[[#This Row],[Discharge Date]]-_3___Healthcare_Data_v1[[#This Row],[Date of Admission]]</f>
        <v>28</v>
      </c>
      <c r="Q7471" s="1">
        <f>IFERROR(_3___Healthcare_Data_v1[[#This Row],[ Billing Amount ]]/_3___Healthcare_Data_v1[[#This Row],[Days in Hospital]],0)</f>
        <v>730.09494357142853</v>
      </c>
      <c r="R7471" s="1" t="str">
        <f>IF(_3___Healthcare_Data_v1[[#This Row],[Age]]&gt;60,"Senior",IF(_3___Healthcare_Data_v1[[#This Row],[Age]]&gt;35,"Middle","Young"))</f>
        <v>Senior</v>
      </c>
    </row>
    <row r="7472" spans="1:18" x14ac:dyDescent="0.3">
      <c r="A7472" s="1" t="s">
        <v>9695</v>
      </c>
      <c r="B7472" s="1" t="s">
        <v>26672</v>
      </c>
      <c r="C7472" s="1" t="s">
        <v>26</v>
      </c>
      <c r="D7472" s="1" t="s">
        <v>17</v>
      </c>
      <c r="E7472" s="1" t="s">
        <v>69</v>
      </c>
      <c r="F7472" s="2">
        <v>44667</v>
      </c>
      <c r="G7472" s="1" t="s">
        <v>20322</v>
      </c>
      <c r="H7472" s="1" t="s">
        <v>20323</v>
      </c>
      <c r="I7472" s="1" t="s">
        <v>52</v>
      </c>
      <c r="J7472" s="3" t="s">
        <v>34137</v>
      </c>
      <c r="K7472">
        <v>319</v>
      </c>
      <c r="L7472" s="1" t="s">
        <v>38</v>
      </c>
      <c r="M7472" s="2">
        <v>44678</v>
      </c>
      <c r="N7472" s="1" t="s">
        <v>43</v>
      </c>
      <c r="O7472" s="1" t="s">
        <v>44</v>
      </c>
      <c r="P7472" s="1">
        <f>_3___Healthcare_Data_v1[[#This Row],[Discharge Date]]-_3___Healthcare_Data_v1[[#This Row],[Date of Admission]]</f>
        <v>11</v>
      </c>
      <c r="Q7472" s="1">
        <f>IFERROR(_3___Healthcare_Data_v1[[#This Row],[ Billing Amount ]]/_3___Healthcare_Data_v1[[#This Row],[Days in Hospital]],0)</f>
        <v>3366.0222800000001</v>
      </c>
      <c r="R7472" s="1" t="str">
        <f>IF(_3___Healthcare_Data_v1[[#This Row],[Age]]&gt;60,"Senior",IF(_3___Healthcare_Data_v1[[#This Row],[Age]]&gt;35,"Middle","Young"))</f>
        <v>Senior</v>
      </c>
    </row>
    <row r="7473" spans="1:18" x14ac:dyDescent="0.3">
      <c r="A7473" s="1" t="s">
        <v>20324</v>
      </c>
      <c r="B7473" s="1" t="s">
        <v>26622</v>
      </c>
      <c r="C7473" s="1" t="s">
        <v>16</v>
      </c>
      <c r="D7473" s="1" t="s">
        <v>89</v>
      </c>
      <c r="E7473" s="1" t="s">
        <v>35</v>
      </c>
      <c r="F7473" s="2">
        <v>43775</v>
      </c>
      <c r="G7473" s="1" t="s">
        <v>20325</v>
      </c>
      <c r="H7473" s="1" t="s">
        <v>20326</v>
      </c>
      <c r="I7473" s="1" t="s">
        <v>52</v>
      </c>
      <c r="J7473" s="3" t="s">
        <v>34138</v>
      </c>
      <c r="K7473">
        <v>437</v>
      </c>
      <c r="L7473" s="1" t="s">
        <v>22</v>
      </c>
      <c r="M7473" s="2">
        <v>43782</v>
      </c>
      <c r="N7473" s="1" t="s">
        <v>43</v>
      </c>
      <c r="O7473" s="1" t="s">
        <v>32</v>
      </c>
      <c r="P7473" s="1">
        <f>_3___Healthcare_Data_v1[[#This Row],[Discharge Date]]-_3___Healthcare_Data_v1[[#This Row],[Date of Admission]]</f>
        <v>7</v>
      </c>
      <c r="Q7473" s="1">
        <f>IFERROR(_3___Healthcare_Data_v1[[#This Row],[ Billing Amount ]]/_3___Healthcare_Data_v1[[#This Row],[Days in Hospital]],0)</f>
        <v>2392.3483242857142</v>
      </c>
      <c r="R7473" s="1" t="str">
        <f>IF(_3___Healthcare_Data_v1[[#This Row],[Age]]&gt;60,"Senior",IF(_3___Healthcare_Data_v1[[#This Row],[Age]]&gt;35,"Middle","Young"))</f>
        <v>Senior</v>
      </c>
    </row>
    <row r="7474" spans="1:18" x14ac:dyDescent="0.3">
      <c r="A7474" s="1" t="s">
        <v>20327</v>
      </c>
      <c r="B7474" s="1" t="s">
        <v>26679</v>
      </c>
      <c r="C7474" s="1" t="s">
        <v>16</v>
      </c>
      <c r="D7474" s="1" t="s">
        <v>34</v>
      </c>
      <c r="E7474" s="1" t="s">
        <v>28</v>
      </c>
      <c r="F7474" s="2">
        <v>43700</v>
      </c>
      <c r="G7474" s="1" t="s">
        <v>20328</v>
      </c>
      <c r="H7474" s="1" t="s">
        <v>20329</v>
      </c>
      <c r="I7474" s="1" t="s">
        <v>26607</v>
      </c>
      <c r="J7474" s="3" t="s">
        <v>34139</v>
      </c>
      <c r="K7474">
        <v>251</v>
      </c>
      <c r="L7474" s="1" t="s">
        <v>38</v>
      </c>
      <c r="M7474" s="2">
        <v>43705</v>
      </c>
      <c r="N7474" s="1" t="s">
        <v>23</v>
      </c>
      <c r="O7474" s="1" t="s">
        <v>44</v>
      </c>
      <c r="P7474" s="1">
        <f>_3___Healthcare_Data_v1[[#This Row],[Discharge Date]]-_3___Healthcare_Data_v1[[#This Row],[Date of Admission]]</f>
        <v>5</v>
      </c>
      <c r="Q7474" s="1">
        <f>IFERROR(_3___Healthcare_Data_v1[[#This Row],[ Billing Amount ]]/_3___Healthcare_Data_v1[[#This Row],[Days in Hospital]],0)</f>
        <v>5505.3235220000006</v>
      </c>
      <c r="R7474" s="1" t="str">
        <f>IF(_3___Healthcare_Data_v1[[#This Row],[Age]]&gt;60,"Senior",IF(_3___Healthcare_Data_v1[[#This Row],[Age]]&gt;35,"Middle","Young"))</f>
        <v>Senior</v>
      </c>
    </row>
    <row r="7475" spans="1:18" x14ac:dyDescent="0.3">
      <c r="A7475" s="1" t="s">
        <v>20330</v>
      </c>
      <c r="B7475" s="1" t="s">
        <v>26679</v>
      </c>
      <c r="C7475" s="1" t="s">
        <v>16</v>
      </c>
      <c r="D7475" s="1" t="s">
        <v>114</v>
      </c>
      <c r="E7475" s="1" t="s">
        <v>35</v>
      </c>
      <c r="F7475" s="2">
        <v>44883</v>
      </c>
      <c r="G7475" s="1" t="s">
        <v>20331</v>
      </c>
      <c r="H7475" s="1" t="s">
        <v>20332</v>
      </c>
      <c r="I7475" s="1" t="s">
        <v>52</v>
      </c>
      <c r="J7475" s="3" t="s">
        <v>34140</v>
      </c>
      <c r="K7475">
        <v>444</v>
      </c>
      <c r="L7475" s="1" t="s">
        <v>38</v>
      </c>
      <c r="M7475" s="2">
        <v>44909</v>
      </c>
      <c r="N7475" s="1" t="s">
        <v>43</v>
      </c>
      <c r="O7475" s="1" t="s">
        <v>32</v>
      </c>
      <c r="P7475" s="1">
        <f>_3___Healthcare_Data_v1[[#This Row],[Discharge Date]]-_3___Healthcare_Data_v1[[#This Row],[Date of Admission]]</f>
        <v>26</v>
      </c>
      <c r="Q7475" s="1">
        <f>IFERROR(_3___Healthcare_Data_v1[[#This Row],[ Billing Amount ]]/_3___Healthcare_Data_v1[[#This Row],[Days in Hospital]],0)</f>
        <v>466.06513000000001</v>
      </c>
      <c r="R7475" s="1" t="str">
        <f>IF(_3___Healthcare_Data_v1[[#This Row],[Age]]&gt;60,"Senior",IF(_3___Healthcare_Data_v1[[#This Row],[Age]]&gt;35,"Middle","Young"))</f>
        <v>Senior</v>
      </c>
    </row>
    <row r="7476" spans="1:18" x14ac:dyDescent="0.3">
      <c r="A7476" s="1" t="s">
        <v>6338</v>
      </c>
      <c r="B7476" s="1" t="s">
        <v>26845</v>
      </c>
      <c r="C7476" s="1" t="s">
        <v>26</v>
      </c>
      <c r="D7476" s="1" t="s">
        <v>89</v>
      </c>
      <c r="E7476" s="1" t="s">
        <v>18</v>
      </c>
      <c r="F7476" s="2">
        <v>44155</v>
      </c>
      <c r="G7476" s="1" t="s">
        <v>20333</v>
      </c>
      <c r="H7476" s="1" t="s">
        <v>20334</v>
      </c>
      <c r="I7476" s="1" t="s">
        <v>26607</v>
      </c>
      <c r="J7476" s="3" t="s">
        <v>34141</v>
      </c>
      <c r="K7476">
        <v>270</v>
      </c>
      <c r="L7476" s="1" t="s">
        <v>38</v>
      </c>
      <c r="M7476" s="2">
        <v>44172</v>
      </c>
      <c r="N7476" s="1" t="s">
        <v>43</v>
      </c>
      <c r="O7476" s="1" t="s">
        <v>32</v>
      </c>
      <c r="P7476" s="1">
        <f>_3___Healthcare_Data_v1[[#This Row],[Discharge Date]]-_3___Healthcare_Data_v1[[#This Row],[Date of Admission]]</f>
        <v>17</v>
      </c>
      <c r="Q7476" s="1">
        <f>IFERROR(_3___Healthcare_Data_v1[[#This Row],[ Billing Amount ]]/_3___Healthcare_Data_v1[[#This Row],[Days in Hospital]],0)</f>
        <v>2029.7445129411765</v>
      </c>
      <c r="R7476" s="1" t="str">
        <f>IF(_3___Healthcare_Data_v1[[#This Row],[Age]]&gt;60,"Senior",IF(_3___Healthcare_Data_v1[[#This Row],[Age]]&gt;35,"Middle","Young"))</f>
        <v>Senior</v>
      </c>
    </row>
    <row r="7477" spans="1:18" x14ac:dyDescent="0.3">
      <c r="A7477" s="1" t="s">
        <v>20335</v>
      </c>
      <c r="B7477" s="1" t="s">
        <v>26798</v>
      </c>
      <c r="C7477" s="1" t="s">
        <v>26</v>
      </c>
      <c r="D7477" s="1" t="s">
        <v>89</v>
      </c>
      <c r="E7477" s="1" t="s">
        <v>26615</v>
      </c>
      <c r="F7477" s="2">
        <v>43580</v>
      </c>
      <c r="G7477" s="1" t="s">
        <v>20336</v>
      </c>
      <c r="H7477" s="1" t="s">
        <v>20337</v>
      </c>
      <c r="I7477" s="1" t="s">
        <v>52</v>
      </c>
      <c r="J7477" s="3" t="s">
        <v>34142</v>
      </c>
      <c r="K7477">
        <v>229</v>
      </c>
      <c r="L7477" s="1" t="s">
        <v>38</v>
      </c>
      <c r="M7477" s="2">
        <v>43590</v>
      </c>
      <c r="N7477" s="1" t="s">
        <v>31</v>
      </c>
      <c r="O7477" s="1" t="s">
        <v>44</v>
      </c>
      <c r="P7477" s="1">
        <f>_3___Healthcare_Data_v1[[#This Row],[Discharge Date]]-_3___Healthcare_Data_v1[[#This Row],[Date of Admission]]</f>
        <v>10</v>
      </c>
      <c r="Q7477" s="1">
        <f>IFERROR(_3___Healthcare_Data_v1[[#This Row],[ Billing Amount ]]/_3___Healthcare_Data_v1[[#This Row],[Days in Hospital]],0)</f>
        <v>1169.780201</v>
      </c>
      <c r="R7477" s="1" t="str">
        <f>IF(_3___Healthcare_Data_v1[[#This Row],[Age]]&gt;60,"Senior",IF(_3___Healthcare_Data_v1[[#This Row],[Age]]&gt;35,"Middle","Young"))</f>
        <v>Senior</v>
      </c>
    </row>
    <row r="7478" spans="1:18" x14ac:dyDescent="0.3">
      <c r="A7478" s="1" t="s">
        <v>14447</v>
      </c>
      <c r="B7478" s="1" t="s">
        <v>26866</v>
      </c>
      <c r="C7478" s="1" t="s">
        <v>16</v>
      </c>
      <c r="D7478" s="1" t="s">
        <v>229</v>
      </c>
      <c r="E7478" s="1" t="s">
        <v>28</v>
      </c>
      <c r="F7478" s="2">
        <v>44996</v>
      </c>
      <c r="G7478" s="1" t="s">
        <v>20338</v>
      </c>
      <c r="H7478" s="1" t="s">
        <v>20339</v>
      </c>
      <c r="I7478" s="1" t="s">
        <v>56</v>
      </c>
      <c r="J7478" s="3" t="s">
        <v>34143</v>
      </c>
      <c r="K7478">
        <v>422</v>
      </c>
      <c r="L7478" s="1" t="s">
        <v>42</v>
      </c>
      <c r="M7478" s="2">
        <v>45024</v>
      </c>
      <c r="N7478" s="1" t="s">
        <v>48</v>
      </c>
      <c r="O7478" s="1" t="s">
        <v>44</v>
      </c>
      <c r="P7478" s="1">
        <f>_3___Healthcare_Data_v1[[#This Row],[Discharge Date]]-_3___Healthcare_Data_v1[[#This Row],[Date of Admission]]</f>
        <v>28</v>
      </c>
      <c r="Q7478" s="1">
        <f>IFERROR(_3___Healthcare_Data_v1[[#This Row],[ Billing Amount ]]/_3___Healthcare_Data_v1[[#This Row],[Days in Hospital]],0)</f>
        <v>861.69310785714276</v>
      </c>
      <c r="R7478" s="1" t="str">
        <f>IF(_3___Healthcare_Data_v1[[#This Row],[Age]]&gt;60,"Senior",IF(_3___Healthcare_Data_v1[[#This Row],[Age]]&gt;35,"Middle","Young"))</f>
        <v>Senior</v>
      </c>
    </row>
    <row r="7479" spans="1:18" x14ac:dyDescent="0.3">
      <c r="A7479" s="1" t="s">
        <v>20340</v>
      </c>
      <c r="B7479" s="1" t="s">
        <v>26619</v>
      </c>
      <c r="C7479" s="1" t="s">
        <v>16</v>
      </c>
      <c r="D7479" s="1" t="s">
        <v>27</v>
      </c>
      <c r="E7479" s="1" t="s">
        <v>69</v>
      </c>
      <c r="F7479" s="2">
        <v>43921</v>
      </c>
      <c r="G7479" s="1" t="s">
        <v>20341</v>
      </c>
      <c r="H7479" s="1" t="s">
        <v>20342</v>
      </c>
      <c r="I7479" s="1" t="s">
        <v>56</v>
      </c>
      <c r="J7479" s="3" t="s">
        <v>34144</v>
      </c>
      <c r="K7479">
        <v>487</v>
      </c>
      <c r="L7479" s="1" t="s">
        <v>22</v>
      </c>
      <c r="M7479" s="2">
        <v>43921</v>
      </c>
      <c r="N7479" s="1" t="s">
        <v>48</v>
      </c>
      <c r="O7479" s="1" t="s">
        <v>24</v>
      </c>
      <c r="P7479" s="1">
        <f>_3___Healthcare_Data_v1[[#This Row],[Discharge Date]]-_3___Healthcare_Data_v1[[#This Row],[Date of Admission]]</f>
        <v>0</v>
      </c>
      <c r="Q7479" s="1">
        <f>IFERROR(_3___Healthcare_Data_v1[[#This Row],[ Billing Amount ]]/_3___Healthcare_Data_v1[[#This Row],[Days in Hospital]],0)</f>
        <v>0</v>
      </c>
      <c r="R7479" s="1" t="str">
        <f>IF(_3___Healthcare_Data_v1[[#This Row],[Age]]&gt;60,"Senior",IF(_3___Healthcare_Data_v1[[#This Row],[Age]]&gt;35,"Middle","Young"))</f>
        <v>Senior</v>
      </c>
    </row>
    <row r="7480" spans="1:18" x14ac:dyDescent="0.3">
      <c r="A7480" s="1" t="s">
        <v>20343</v>
      </c>
      <c r="B7480" s="1" t="s">
        <v>26822</v>
      </c>
      <c r="C7480" s="1" t="s">
        <v>16</v>
      </c>
      <c r="D7480" s="1" t="s">
        <v>114</v>
      </c>
      <c r="E7480" s="1" t="s">
        <v>26615</v>
      </c>
      <c r="F7480" s="2">
        <v>44815</v>
      </c>
      <c r="G7480" s="1" t="s">
        <v>20344</v>
      </c>
      <c r="H7480" s="1" t="s">
        <v>20345</v>
      </c>
      <c r="I7480" s="1" t="s">
        <v>56</v>
      </c>
      <c r="J7480" s="3" t="s">
        <v>34145</v>
      </c>
      <c r="K7480">
        <v>102</v>
      </c>
      <c r="L7480" s="1" t="s">
        <v>38</v>
      </c>
      <c r="M7480" s="2">
        <v>44818</v>
      </c>
      <c r="N7480" s="1" t="s">
        <v>31</v>
      </c>
      <c r="O7480" s="1" t="s">
        <v>44</v>
      </c>
      <c r="P7480" s="1">
        <f>_3___Healthcare_Data_v1[[#This Row],[Discharge Date]]-_3___Healthcare_Data_v1[[#This Row],[Date of Admission]]</f>
        <v>3</v>
      </c>
      <c r="Q7480" s="1">
        <f>IFERROR(_3___Healthcare_Data_v1[[#This Row],[ Billing Amount ]]/_3___Healthcare_Data_v1[[#This Row],[Days in Hospital]],0)</f>
        <v>5345.0767933333336</v>
      </c>
      <c r="R7480" s="1" t="str">
        <f>IF(_3___Healthcare_Data_v1[[#This Row],[Age]]&gt;60,"Senior",IF(_3___Healthcare_Data_v1[[#This Row],[Age]]&gt;35,"Middle","Young"))</f>
        <v>Senior</v>
      </c>
    </row>
    <row r="7481" spans="1:18" x14ac:dyDescent="0.3">
      <c r="A7481" s="1" t="s">
        <v>20346</v>
      </c>
      <c r="B7481" s="1" t="s">
        <v>26750</v>
      </c>
      <c r="C7481" s="1" t="s">
        <v>26</v>
      </c>
      <c r="D7481" s="1" t="s">
        <v>229</v>
      </c>
      <c r="E7481" s="1" t="s">
        <v>69</v>
      </c>
      <c r="F7481" s="2">
        <v>44899</v>
      </c>
      <c r="G7481" s="1" t="s">
        <v>20347</v>
      </c>
      <c r="H7481" s="1" t="s">
        <v>20348</v>
      </c>
      <c r="I7481" s="1" t="s">
        <v>60</v>
      </c>
      <c r="J7481" s="3" t="s">
        <v>34146</v>
      </c>
      <c r="K7481">
        <v>459</v>
      </c>
      <c r="L7481" s="1" t="s">
        <v>22</v>
      </c>
      <c r="M7481" s="2">
        <v>44920</v>
      </c>
      <c r="N7481" s="1" t="s">
        <v>48</v>
      </c>
      <c r="O7481" s="1" t="s">
        <v>32</v>
      </c>
      <c r="P7481" s="1">
        <f>_3___Healthcare_Data_v1[[#This Row],[Discharge Date]]-_3___Healthcare_Data_v1[[#This Row],[Date of Admission]]</f>
        <v>21</v>
      </c>
      <c r="Q7481" s="1">
        <f>IFERROR(_3___Healthcare_Data_v1[[#This Row],[ Billing Amount ]]/_3___Healthcare_Data_v1[[#This Row],[Days in Hospital]],0)</f>
        <v>1391.0369442857143</v>
      </c>
      <c r="R7481" s="1" t="str">
        <f>IF(_3___Healthcare_Data_v1[[#This Row],[Age]]&gt;60,"Senior",IF(_3___Healthcare_Data_v1[[#This Row],[Age]]&gt;35,"Middle","Young"))</f>
        <v>Senior</v>
      </c>
    </row>
    <row r="7482" spans="1:18" x14ac:dyDescent="0.3">
      <c r="A7482" s="1" t="s">
        <v>20349</v>
      </c>
      <c r="B7482" s="1" t="s">
        <v>26967</v>
      </c>
      <c r="C7482" s="1" t="s">
        <v>26</v>
      </c>
      <c r="D7482" s="1" t="s">
        <v>62</v>
      </c>
      <c r="E7482" s="1" t="s">
        <v>18</v>
      </c>
      <c r="F7482" s="2">
        <v>44360</v>
      </c>
      <c r="G7482" s="1" t="s">
        <v>9392</v>
      </c>
      <c r="H7482" s="1" t="s">
        <v>6020</v>
      </c>
      <c r="I7482" s="1" t="s">
        <v>60</v>
      </c>
      <c r="J7482" s="3" t="s">
        <v>34147</v>
      </c>
      <c r="K7482">
        <v>362</v>
      </c>
      <c r="L7482" s="1" t="s">
        <v>38</v>
      </c>
      <c r="M7482" s="2">
        <v>44373</v>
      </c>
      <c r="N7482" s="1" t="s">
        <v>84</v>
      </c>
      <c r="O7482" s="1" t="s">
        <v>32</v>
      </c>
      <c r="P7482" s="1">
        <f>_3___Healthcare_Data_v1[[#This Row],[Discharge Date]]-_3___Healthcare_Data_v1[[#This Row],[Date of Admission]]</f>
        <v>13</v>
      </c>
      <c r="Q7482" s="1">
        <f>IFERROR(_3___Healthcare_Data_v1[[#This Row],[ Billing Amount ]]/_3___Healthcare_Data_v1[[#This Row],[Days in Hospital]],0)</f>
        <v>3623.4897861538461</v>
      </c>
      <c r="R7482" s="1" t="str">
        <f>IF(_3___Healthcare_Data_v1[[#This Row],[Age]]&gt;60,"Senior",IF(_3___Healthcare_Data_v1[[#This Row],[Age]]&gt;35,"Middle","Young"))</f>
        <v>Senior</v>
      </c>
    </row>
    <row r="7483" spans="1:18" x14ac:dyDescent="0.3">
      <c r="A7483" s="1" t="s">
        <v>20350</v>
      </c>
      <c r="B7483" s="1" t="s">
        <v>26720</v>
      </c>
      <c r="C7483" s="1" t="s">
        <v>26</v>
      </c>
      <c r="D7483" s="1" t="s">
        <v>89</v>
      </c>
      <c r="E7483" s="1" t="s">
        <v>26620</v>
      </c>
      <c r="F7483" s="2">
        <v>43889</v>
      </c>
      <c r="G7483" s="1" t="s">
        <v>6867</v>
      </c>
      <c r="H7483" s="1" t="s">
        <v>3076</v>
      </c>
      <c r="I7483" s="1" t="s">
        <v>26607</v>
      </c>
      <c r="J7483" s="3" t="s">
        <v>34148</v>
      </c>
      <c r="K7483">
        <v>470</v>
      </c>
      <c r="L7483" s="1" t="s">
        <v>22</v>
      </c>
      <c r="M7483" s="2">
        <v>43894</v>
      </c>
      <c r="N7483" s="1" t="s">
        <v>48</v>
      </c>
      <c r="O7483" s="1" t="s">
        <v>44</v>
      </c>
      <c r="P7483" s="1">
        <f>_3___Healthcare_Data_v1[[#This Row],[Discharge Date]]-_3___Healthcare_Data_v1[[#This Row],[Date of Admission]]</f>
        <v>5</v>
      </c>
      <c r="Q7483" s="1">
        <f>IFERROR(_3___Healthcare_Data_v1[[#This Row],[ Billing Amount ]]/_3___Healthcare_Data_v1[[#This Row],[Days in Hospital]],0)</f>
        <v>6149.2454159999998</v>
      </c>
      <c r="R7483" s="1" t="str">
        <f>IF(_3___Healthcare_Data_v1[[#This Row],[Age]]&gt;60,"Senior",IF(_3___Healthcare_Data_v1[[#This Row],[Age]]&gt;35,"Middle","Young"))</f>
        <v>Senior</v>
      </c>
    </row>
    <row r="7484" spans="1:18" x14ac:dyDescent="0.3">
      <c r="A7484" s="1" t="s">
        <v>20351</v>
      </c>
      <c r="B7484" s="1" t="s">
        <v>26606</v>
      </c>
      <c r="C7484" s="1" t="s">
        <v>26</v>
      </c>
      <c r="D7484" s="1" t="s">
        <v>62</v>
      </c>
      <c r="E7484" s="1" t="s">
        <v>26620</v>
      </c>
      <c r="F7484" s="2">
        <v>43780</v>
      </c>
      <c r="G7484" s="1" t="s">
        <v>20352</v>
      </c>
      <c r="H7484" s="1" t="s">
        <v>20353</v>
      </c>
      <c r="I7484" s="1" t="s">
        <v>56</v>
      </c>
      <c r="J7484" s="3" t="s">
        <v>34149</v>
      </c>
      <c r="K7484">
        <v>105</v>
      </c>
      <c r="L7484" s="1" t="s">
        <v>38</v>
      </c>
      <c r="M7484" s="2">
        <v>43794</v>
      </c>
      <c r="N7484" s="1" t="s">
        <v>31</v>
      </c>
      <c r="O7484" s="1" t="s">
        <v>24</v>
      </c>
      <c r="P7484" s="1">
        <f>_3___Healthcare_Data_v1[[#This Row],[Discharge Date]]-_3___Healthcare_Data_v1[[#This Row],[Date of Admission]]</f>
        <v>14</v>
      </c>
      <c r="Q7484" s="1">
        <f>IFERROR(_3___Healthcare_Data_v1[[#This Row],[ Billing Amount ]]/_3___Healthcare_Data_v1[[#This Row],[Days in Hospital]],0)</f>
        <v>497.6532972857143</v>
      </c>
      <c r="R7484" s="1" t="str">
        <f>IF(_3___Healthcare_Data_v1[[#This Row],[Age]]&gt;60,"Senior",IF(_3___Healthcare_Data_v1[[#This Row],[Age]]&gt;35,"Middle","Young"))</f>
        <v>Senior</v>
      </c>
    </row>
    <row r="7485" spans="1:18" x14ac:dyDescent="0.3">
      <c r="A7485" s="1" t="s">
        <v>11933</v>
      </c>
      <c r="B7485" s="1" t="s">
        <v>26732</v>
      </c>
      <c r="C7485" s="1" t="s">
        <v>26</v>
      </c>
      <c r="D7485" s="1" t="s">
        <v>27</v>
      </c>
      <c r="E7485" s="1" t="s">
        <v>69</v>
      </c>
      <c r="F7485" s="2">
        <v>43632</v>
      </c>
      <c r="G7485" s="1" t="s">
        <v>20354</v>
      </c>
      <c r="H7485" s="1" t="s">
        <v>179</v>
      </c>
      <c r="I7485" s="1" t="s">
        <v>52</v>
      </c>
      <c r="J7485" s="3" t="s">
        <v>34150</v>
      </c>
      <c r="K7485">
        <v>239</v>
      </c>
      <c r="L7485" s="1" t="s">
        <v>22</v>
      </c>
      <c r="M7485" s="2">
        <v>43633</v>
      </c>
      <c r="N7485" s="1" t="s">
        <v>23</v>
      </c>
      <c r="O7485" s="1" t="s">
        <v>24</v>
      </c>
      <c r="P7485" s="1">
        <f>_3___Healthcare_Data_v1[[#This Row],[Discharge Date]]-_3___Healthcare_Data_v1[[#This Row],[Date of Admission]]</f>
        <v>1</v>
      </c>
      <c r="Q7485" s="1">
        <f>IFERROR(_3___Healthcare_Data_v1[[#This Row],[ Billing Amount ]]/_3___Healthcare_Data_v1[[#This Row],[Days in Hospital]],0)</f>
        <v>36464.602939999997</v>
      </c>
      <c r="R7485" s="1" t="str">
        <f>IF(_3___Healthcare_Data_v1[[#This Row],[Age]]&gt;60,"Senior",IF(_3___Healthcare_Data_v1[[#This Row],[Age]]&gt;35,"Middle","Young"))</f>
        <v>Senior</v>
      </c>
    </row>
    <row r="7486" spans="1:18" x14ac:dyDescent="0.3">
      <c r="A7486" s="1" t="s">
        <v>16471</v>
      </c>
      <c r="B7486" s="1" t="s">
        <v>26723</v>
      </c>
      <c r="C7486" s="1" t="s">
        <v>26</v>
      </c>
      <c r="D7486" s="1" t="s">
        <v>62</v>
      </c>
      <c r="E7486" s="1" t="s">
        <v>35</v>
      </c>
      <c r="F7486" s="2">
        <v>44637</v>
      </c>
      <c r="G7486" s="1" t="s">
        <v>1508</v>
      </c>
      <c r="H7486" s="1" t="s">
        <v>2307</v>
      </c>
      <c r="I7486" s="1" t="s">
        <v>52</v>
      </c>
      <c r="J7486" s="3" t="s">
        <v>34151</v>
      </c>
      <c r="K7486">
        <v>409</v>
      </c>
      <c r="L7486" s="1" t="s">
        <v>42</v>
      </c>
      <c r="M7486" s="2">
        <v>44660</v>
      </c>
      <c r="N7486" s="1" t="s">
        <v>23</v>
      </c>
      <c r="O7486" s="1" t="s">
        <v>44</v>
      </c>
      <c r="P7486" s="1">
        <f>_3___Healthcare_Data_v1[[#This Row],[Discharge Date]]-_3___Healthcare_Data_v1[[#This Row],[Date of Admission]]</f>
        <v>23</v>
      </c>
      <c r="Q7486" s="1">
        <f>IFERROR(_3___Healthcare_Data_v1[[#This Row],[ Billing Amount ]]/_3___Healthcare_Data_v1[[#This Row],[Days in Hospital]],0)</f>
        <v>1079.8097069565217</v>
      </c>
      <c r="R7486" s="1" t="str">
        <f>IF(_3___Healthcare_Data_v1[[#This Row],[Age]]&gt;60,"Senior",IF(_3___Healthcare_Data_v1[[#This Row],[Age]]&gt;35,"Middle","Young"))</f>
        <v>Senior</v>
      </c>
    </row>
    <row r="7487" spans="1:18" x14ac:dyDescent="0.3">
      <c r="A7487" s="1" t="s">
        <v>20355</v>
      </c>
      <c r="B7487" s="1" t="s">
        <v>26723</v>
      </c>
      <c r="C7487" s="1" t="s">
        <v>26</v>
      </c>
      <c r="D7487" s="1" t="s">
        <v>49</v>
      </c>
      <c r="E7487" s="1" t="s">
        <v>18</v>
      </c>
      <c r="F7487" s="2">
        <v>43676</v>
      </c>
      <c r="G7487" s="1" t="s">
        <v>2998</v>
      </c>
      <c r="H7487" s="1" t="s">
        <v>20356</v>
      </c>
      <c r="I7487" s="1" t="s">
        <v>21</v>
      </c>
      <c r="J7487" s="3" t="s">
        <v>34152</v>
      </c>
      <c r="K7487">
        <v>369</v>
      </c>
      <c r="L7487" s="1" t="s">
        <v>42</v>
      </c>
      <c r="M7487" s="2">
        <v>43702</v>
      </c>
      <c r="N7487" s="1" t="s">
        <v>84</v>
      </c>
      <c r="O7487" s="1" t="s">
        <v>44</v>
      </c>
      <c r="P7487" s="1">
        <f>_3___Healthcare_Data_v1[[#This Row],[Discharge Date]]-_3___Healthcare_Data_v1[[#This Row],[Date of Admission]]</f>
        <v>26</v>
      </c>
      <c r="Q7487" s="1">
        <f>IFERROR(_3___Healthcare_Data_v1[[#This Row],[ Billing Amount ]]/_3___Healthcare_Data_v1[[#This Row],[Days in Hospital]],0)</f>
        <v>129.24769253846154</v>
      </c>
      <c r="R7487" s="1" t="str">
        <f>IF(_3___Healthcare_Data_v1[[#This Row],[Age]]&gt;60,"Senior",IF(_3___Healthcare_Data_v1[[#This Row],[Age]]&gt;35,"Middle","Young"))</f>
        <v>Senior</v>
      </c>
    </row>
    <row r="7488" spans="1:18" x14ac:dyDescent="0.3">
      <c r="A7488" s="1" t="s">
        <v>20357</v>
      </c>
      <c r="B7488" s="1" t="s">
        <v>26653</v>
      </c>
      <c r="C7488" s="1" t="s">
        <v>26</v>
      </c>
      <c r="D7488" s="1" t="s">
        <v>114</v>
      </c>
      <c r="E7488" s="1" t="s">
        <v>69</v>
      </c>
      <c r="F7488" s="2">
        <v>45123</v>
      </c>
      <c r="G7488" s="1" t="s">
        <v>20358</v>
      </c>
      <c r="H7488" s="1" t="s">
        <v>20359</v>
      </c>
      <c r="I7488" s="1" t="s">
        <v>26607</v>
      </c>
      <c r="J7488" s="3" t="s">
        <v>34153</v>
      </c>
      <c r="K7488">
        <v>475</v>
      </c>
      <c r="L7488" s="1" t="s">
        <v>38</v>
      </c>
      <c r="M7488" s="2">
        <v>45153</v>
      </c>
      <c r="N7488" s="1" t="s">
        <v>48</v>
      </c>
      <c r="O7488" s="1" t="s">
        <v>24</v>
      </c>
      <c r="P7488" s="1">
        <f>_3___Healthcare_Data_v1[[#This Row],[Discharge Date]]-_3___Healthcare_Data_v1[[#This Row],[Date of Admission]]</f>
        <v>30</v>
      </c>
      <c r="Q7488" s="1">
        <f>IFERROR(_3___Healthcare_Data_v1[[#This Row],[ Billing Amount ]]/_3___Healthcare_Data_v1[[#This Row],[Days in Hospital]],0)</f>
        <v>370.44921433333337</v>
      </c>
      <c r="R7488" s="1" t="str">
        <f>IF(_3___Healthcare_Data_v1[[#This Row],[Age]]&gt;60,"Senior",IF(_3___Healthcare_Data_v1[[#This Row],[Age]]&gt;35,"Middle","Young"))</f>
        <v>Senior</v>
      </c>
    </row>
    <row r="7489" spans="1:18" x14ac:dyDescent="0.3">
      <c r="A7489" s="1" t="s">
        <v>20360</v>
      </c>
      <c r="B7489" s="1" t="s">
        <v>26666</v>
      </c>
      <c r="C7489" s="1" t="s">
        <v>16</v>
      </c>
      <c r="D7489" s="1" t="s">
        <v>114</v>
      </c>
      <c r="E7489" s="1" t="s">
        <v>26620</v>
      </c>
      <c r="F7489" s="2">
        <v>43546</v>
      </c>
      <c r="G7489" s="1" t="s">
        <v>16163</v>
      </c>
      <c r="H7489" s="1" t="s">
        <v>3507</v>
      </c>
      <c r="I7489" s="1" t="s">
        <v>56</v>
      </c>
      <c r="J7489" s="3" t="s">
        <v>34154</v>
      </c>
      <c r="K7489">
        <v>378</v>
      </c>
      <c r="L7489" s="1" t="s">
        <v>22</v>
      </c>
      <c r="M7489" s="2">
        <v>43550</v>
      </c>
      <c r="N7489" s="1" t="s">
        <v>84</v>
      </c>
      <c r="O7489" s="1" t="s">
        <v>44</v>
      </c>
      <c r="P7489" s="1">
        <f>_3___Healthcare_Data_v1[[#This Row],[Discharge Date]]-_3___Healthcare_Data_v1[[#This Row],[Date of Admission]]</f>
        <v>4</v>
      </c>
      <c r="Q7489" s="1">
        <f>IFERROR(_3___Healthcare_Data_v1[[#This Row],[ Billing Amount ]]/_3___Healthcare_Data_v1[[#This Row],[Days in Hospital]],0)</f>
        <v>4503.6076199999998</v>
      </c>
      <c r="R7489" s="1" t="str">
        <f>IF(_3___Healthcare_Data_v1[[#This Row],[Age]]&gt;60,"Senior",IF(_3___Healthcare_Data_v1[[#This Row],[Age]]&gt;35,"Middle","Young"))</f>
        <v>Senior</v>
      </c>
    </row>
    <row r="7490" spans="1:18" x14ac:dyDescent="0.3">
      <c r="A7490" s="1" t="s">
        <v>3565</v>
      </c>
      <c r="B7490" s="1" t="s">
        <v>26720</v>
      </c>
      <c r="C7490" s="1" t="s">
        <v>16</v>
      </c>
      <c r="D7490" s="1" t="s">
        <v>34</v>
      </c>
      <c r="E7490" s="1" t="s">
        <v>18</v>
      </c>
      <c r="F7490" s="2">
        <v>45010</v>
      </c>
      <c r="G7490" s="1" t="s">
        <v>20361</v>
      </c>
      <c r="H7490" s="1" t="s">
        <v>20362</v>
      </c>
      <c r="I7490" s="1" t="s">
        <v>60</v>
      </c>
      <c r="J7490" s="3" t="s">
        <v>34155</v>
      </c>
      <c r="K7490">
        <v>390</v>
      </c>
      <c r="L7490" s="1" t="s">
        <v>42</v>
      </c>
      <c r="M7490" s="2">
        <v>45011</v>
      </c>
      <c r="N7490" s="1" t="s">
        <v>43</v>
      </c>
      <c r="O7490" s="1" t="s">
        <v>24</v>
      </c>
      <c r="P7490" s="1">
        <f>_3___Healthcare_Data_v1[[#This Row],[Discharge Date]]-_3___Healthcare_Data_v1[[#This Row],[Date of Admission]]</f>
        <v>1</v>
      </c>
      <c r="Q7490" s="1">
        <f>IFERROR(_3___Healthcare_Data_v1[[#This Row],[ Billing Amount ]]/_3___Healthcare_Data_v1[[#This Row],[Days in Hospital]],0)</f>
        <v>40346.954360000003</v>
      </c>
      <c r="R7490" s="1" t="str">
        <f>IF(_3___Healthcare_Data_v1[[#This Row],[Age]]&gt;60,"Senior",IF(_3___Healthcare_Data_v1[[#This Row],[Age]]&gt;35,"Middle","Young"))</f>
        <v>Senior</v>
      </c>
    </row>
    <row r="7491" spans="1:18" x14ac:dyDescent="0.3">
      <c r="A7491" s="1" t="s">
        <v>20363</v>
      </c>
      <c r="B7491" s="1" t="s">
        <v>26712</v>
      </c>
      <c r="C7491" s="1" t="s">
        <v>16</v>
      </c>
      <c r="D7491" s="1" t="s">
        <v>34</v>
      </c>
      <c r="E7491" s="1" t="s">
        <v>35</v>
      </c>
      <c r="F7491" s="2">
        <v>44531</v>
      </c>
      <c r="G7491" s="1" t="s">
        <v>20364</v>
      </c>
      <c r="H7491" s="1" t="s">
        <v>6732</v>
      </c>
      <c r="I7491" s="1" t="s">
        <v>52</v>
      </c>
      <c r="J7491" s="3" t="s">
        <v>34156</v>
      </c>
      <c r="K7491">
        <v>233</v>
      </c>
      <c r="L7491" s="1" t="s">
        <v>42</v>
      </c>
      <c r="M7491" s="2">
        <v>44544</v>
      </c>
      <c r="N7491" s="1" t="s">
        <v>31</v>
      </c>
      <c r="O7491" s="1" t="s">
        <v>32</v>
      </c>
      <c r="P7491" s="1">
        <f>_3___Healthcare_Data_v1[[#This Row],[Discharge Date]]-_3___Healthcare_Data_v1[[#This Row],[Date of Admission]]</f>
        <v>13</v>
      </c>
      <c r="Q7491" s="1">
        <f>IFERROR(_3___Healthcare_Data_v1[[#This Row],[ Billing Amount ]]/_3___Healthcare_Data_v1[[#This Row],[Days in Hospital]],0)</f>
        <v>1313.6257584615382</v>
      </c>
      <c r="R7491" s="1" t="str">
        <f>IF(_3___Healthcare_Data_v1[[#This Row],[Age]]&gt;60,"Senior",IF(_3___Healthcare_Data_v1[[#This Row],[Age]]&gt;35,"Middle","Young"))</f>
        <v>Senior</v>
      </c>
    </row>
    <row r="7492" spans="1:18" x14ac:dyDescent="0.3">
      <c r="A7492" s="1" t="s">
        <v>20365</v>
      </c>
      <c r="B7492" s="1" t="s">
        <v>26664</v>
      </c>
      <c r="C7492" s="1" t="s">
        <v>16</v>
      </c>
      <c r="D7492" s="1" t="s">
        <v>62</v>
      </c>
      <c r="E7492" s="1" t="s">
        <v>26620</v>
      </c>
      <c r="F7492" s="2">
        <v>43888</v>
      </c>
      <c r="G7492" s="1" t="s">
        <v>20366</v>
      </c>
      <c r="H7492" s="1" t="s">
        <v>20367</v>
      </c>
      <c r="I7492" s="1" t="s">
        <v>52</v>
      </c>
      <c r="J7492" s="3" t="s">
        <v>34157</v>
      </c>
      <c r="K7492">
        <v>206</v>
      </c>
      <c r="L7492" s="1" t="s">
        <v>22</v>
      </c>
      <c r="M7492" s="2">
        <v>43902</v>
      </c>
      <c r="N7492" s="1" t="s">
        <v>43</v>
      </c>
      <c r="O7492" s="1" t="s">
        <v>32</v>
      </c>
      <c r="P7492" s="1">
        <f>_3___Healthcare_Data_v1[[#This Row],[Discharge Date]]-_3___Healthcare_Data_v1[[#This Row],[Date of Admission]]</f>
        <v>14</v>
      </c>
      <c r="Q7492" s="1">
        <f>IFERROR(_3___Healthcare_Data_v1[[#This Row],[ Billing Amount ]]/_3___Healthcare_Data_v1[[#This Row],[Days in Hospital]],0)</f>
        <v>1386.1218042857142</v>
      </c>
      <c r="R7492" s="1" t="str">
        <f>IF(_3___Healthcare_Data_v1[[#This Row],[Age]]&gt;60,"Senior",IF(_3___Healthcare_Data_v1[[#This Row],[Age]]&gt;35,"Middle","Young"))</f>
        <v>Senior</v>
      </c>
    </row>
    <row r="7493" spans="1:18" x14ac:dyDescent="0.3">
      <c r="A7493" s="1" t="s">
        <v>20368</v>
      </c>
      <c r="B7493" s="1" t="s">
        <v>26634</v>
      </c>
      <c r="C7493" s="1" t="s">
        <v>16</v>
      </c>
      <c r="D7493" s="1" t="s">
        <v>89</v>
      </c>
      <c r="E7493" s="1" t="s">
        <v>28</v>
      </c>
      <c r="F7493" s="2">
        <v>43601</v>
      </c>
      <c r="G7493" s="1" t="s">
        <v>20369</v>
      </c>
      <c r="H7493" s="1" t="s">
        <v>20370</v>
      </c>
      <c r="I7493" s="1" t="s">
        <v>21</v>
      </c>
      <c r="J7493" s="3" t="s">
        <v>34158</v>
      </c>
      <c r="K7493">
        <v>431</v>
      </c>
      <c r="L7493" s="1" t="s">
        <v>22</v>
      </c>
      <c r="M7493" s="2">
        <v>43622</v>
      </c>
      <c r="N7493" s="1" t="s">
        <v>31</v>
      </c>
      <c r="O7493" s="1" t="s">
        <v>44</v>
      </c>
      <c r="P7493" s="1">
        <f>_3___Healthcare_Data_v1[[#This Row],[Discharge Date]]-_3___Healthcare_Data_v1[[#This Row],[Date of Admission]]</f>
        <v>21</v>
      </c>
      <c r="Q7493" s="1">
        <f>IFERROR(_3___Healthcare_Data_v1[[#This Row],[ Billing Amount ]]/_3___Healthcare_Data_v1[[#This Row],[Days in Hospital]],0)</f>
        <v>1237.6673723809524</v>
      </c>
      <c r="R7493" s="1" t="str">
        <f>IF(_3___Healthcare_Data_v1[[#This Row],[Age]]&gt;60,"Senior",IF(_3___Healthcare_Data_v1[[#This Row],[Age]]&gt;35,"Middle","Young"))</f>
        <v>Senior</v>
      </c>
    </row>
    <row r="7494" spans="1:18" x14ac:dyDescent="0.3">
      <c r="A7494" s="1" t="s">
        <v>20371</v>
      </c>
      <c r="B7494" s="1" t="s">
        <v>26750</v>
      </c>
      <c r="C7494" s="1" t="s">
        <v>26</v>
      </c>
      <c r="D7494" s="1" t="s">
        <v>49</v>
      </c>
      <c r="E7494" s="1" t="s">
        <v>18</v>
      </c>
      <c r="F7494" s="2">
        <v>43937</v>
      </c>
      <c r="G7494" s="1" t="s">
        <v>20372</v>
      </c>
      <c r="H7494" s="1" t="s">
        <v>20373</v>
      </c>
      <c r="I7494" s="1" t="s">
        <v>60</v>
      </c>
      <c r="J7494" s="3" t="s">
        <v>34159</v>
      </c>
      <c r="K7494">
        <v>342</v>
      </c>
      <c r="L7494" s="1" t="s">
        <v>38</v>
      </c>
      <c r="M7494" s="2">
        <v>43966</v>
      </c>
      <c r="N7494" s="1" t="s">
        <v>43</v>
      </c>
      <c r="O7494" s="1" t="s">
        <v>44</v>
      </c>
      <c r="P7494" s="1">
        <f>_3___Healthcare_Data_v1[[#This Row],[Discharge Date]]-_3___Healthcare_Data_v1[[#This Row],[Date of Admission]]</f>
        <v>29</v>
      </c>
      <c r="Q7494" s="1">
        <f>IFERROR(_3___Healthcare_Data_v1[[#This Row],[ Billing Amount ]]/_3___Healthcare_Data_v1[[#This Row],[Days in Hospital]],0)</f>
        <v>824.11631793103447</v>
      </c>
      <c r="R7494" s="1" t="str">
        <f>IF(_3___Healthcare_Data_v1[[#This Row],[Age]]&gt;60,"Senior",IF(_3___Healthcare_Data_v1[[#This Row],[Age]]&gt;35,"Middle","Young"))</f>
        <v>Senior</v>
      </c>
    </row>
    <row r="7495" spans="1:18" x14ac:dyDescent="0.3">
      <c r="A7495" s="1" t="s">
        <v>20374</v>
      </c>
      <c r="B7495" s="1" t="s">
        <v>26666</v>
      </c>
      <c r="C7495" s="1" t="s">
        <v>16</v>
      </c>
      <c r="D7495" s="1" t="s">
        <v>17</v>
      </c>
      <c r="E7495" s="1" t="s">
        <v>26615</v>
      </c>
      <c r="F7495" s="2">
        <v>43725</v>
      </c>
      <c r="G7495" s="1" t="s">
        <v>20375</v>
      </c>
      <c r="H7495" s="1" t="s">
        <v>20376</v>
      </c>
      <c r="I7495" s="1" t="s">
        <v>26607</v>
      </c>
      <c r="J7495" s="3" t="s">
        <v>34160</v>
      </c>
      <c r="K7495">
        <v>246</v>
      </c>
      <c r="L7495" s="1" t="s">
        <v>22</v>
      </c>
      <c r="M7495" s="2">
        <v>43742</v>
      </c>
      <c r="N7495" s="1" t="s">
        <v>31</v>
      </c>
      <c r="O7495" s="1" t="s">
        <v>32</v>
      </c>
      <c r="P7495" s="1">
        <f>_3___Healthcare_Data_v1[[#This Row],[Discharge Date]]-_3___Healthcare_Data_v1[[#This Row],[Date of Admission]]</f>
        <v>17</v>
      </c>
      <c r="Q7495" s="1">
        <f>IFERROR(_3___Healthcare_Data_v1[[#This Row],[ Billing Amount ]]/_3___Healthcare_Data_v1[[#This Row],[Days in Hospital]],0)</f>
        <v>2273.0170923529408</v>
      </c>
      <c r="R7495" s="1" t="str">
        <f>IF(_3___Healthcare_Data_v1[[#This Row],[Age]]&gt;60,"Senior",IF(_3___Healthcare_Data_v1[[#This Row],[Age]]&gt;35,"Middle","Young"))</f>
        <v>Senior</v>
      </c>
    </row>
    <row r="7496" spans="1:18" x14ac:dyDescent="0.3">
      <c r="A7496" s="1" t="s">
        <v>20377</v>
      </c>
      <c r="B7496" s="1" t="s">
        <v>26994</v>
      </c>
      <c r="C7496" s="1" t="s">
        <v>16</v>
      </c>
      <c r="D7496" s="1" t="s">
        <v>229</v>
      </c>
      <c r="E7496" s="1" t="s">
        <v>69</v>
      </c>
      <c r="F7496" s="2">
        <v>43414</v>
      </c>
      <c r="G7496" s="1" t="s">
        <v>11279</v>
      </c>
      <c r="H7496" s="1" t="s">
        <v>20378</v>
      </c>
      <c r="I7496" s="1" t="s">
        <v>56</v>
      </c>
      <c r="J7496" s="3" t="s">
        <v>34161</v>
      </c>
      <c r="K7496">
        <v>186</v>
      </c>
      <c r="L7496" s="1" t="s">
        <v>38</v>
      </c>
      <c r="M7496" s="2">
        <v>43437</v>
      </c>
      <c r="N7496" s="1" t="s">
        <v>31</v>
      </c>
      <c r="O7496" s="1" t="s">
        <v>24</v>
      </c>
      <c r="P7496" s="1">
        <f>_3___Healthcare_Data_v1[[#This Row],[Discharge Date]]-_3___Healthcare_Data_v1[[#This Row],[Date of Admission]]</f>
        <v>23</v>
      </c>
      <c r="Q7496" s="1">
        <f>IFERROR(_3___Healthcare_Data_v1[[#This Row],[ Billing Amount ]]/_3___Healthcare_Data_v1[[#This Row],[Days in Hospital]],0)</f>
        <v>691.36192260869564</v>
      </c>
      <c r="R7496" s="1" t="str">
        <f>IF(_3___Healthcare_Data_v1[[#This Row],[Age]]&gt;60,"Senior",IF(_3___Healthcare_Data_v1[[#This Row],[Age]]&gt;35,"Middle","Young"))</f>
        <v>Senior</v>
      </c>
    </row>
    <row r="7497" spans="1:18" x14ac:dyDescent="0.3">
      <c r="A7497" s="1" t="s">
        <v>20379</v>
      </c>
      <c r="B7497" s="1" t="s">
        <v>26653</v>
      </c>
      <c r="C7497" s="1" t="s">
        <v>16</v>
      </c>
      <c r="D7497" s="1" t="s">
        <v>62</v>
      </c>
      <c r="E7497" s="1" t="s">
        <v>35</v>
      </c>
      <c r="F7497" s="2">
        <v>45061</v>
      </c>
      <c r="G7497" s="1" t="s">
        <v>20380</v>
      </c>
      <c r="H7497" s="1" t="s">
        <v>20381</v>
      </c>
      <c r="I7497" s="1" t="s">
        <v>52</v>
      </c>
      <c r="J7497" s="3" t="s">
        <v>34162</v>
      </c>
      <c r="K7497">
        <v>318</v>
      </c>
      <c r="L7497" s="1" t="s">
        <v>22</v>
      </c>
      <c r="M7497" s="2">
        <v>45063</v>
      </c>
      <c r="N7497" s="1" t="s">
        <v>31</v>
      </c>
      <c r="O7497" s="1" t="s">
        <v>32</v>
      </c>
      <c r="P7497" s="1">
        <f>_3___Healthcare_Data_v1[[#This Row],[Discharge Date]]-_3___Healthcare_Data_v1[[#This Row],[Date of Admission]]</f>
        <v>2</v>
      </c>
      <c r="Q7497" s="1">
        <f>IFERROR(_3___Healthcare_Data_v1[[#This Row],[ Billing Amount ]]/_3___Healthcare_Data_v1[[#This Row],[Days in Hospital]],0)</f>
        <v>10154.343165</v>
      </c>
      <c r="R7497" s="1" t="str">
        <f>IF(_3___Healthcare_Data_v1[[#This Row],[Age]]&gt;60,"Senior",IF(_3___Healthcare_Data_v1[[#This Row],[Age]]&gt;35,"Middle","Young"))</f>
        <v>Senior</v>
      </c>
    </row>
    <row r="7498" spans="1:18" x14ac:dyDescent="0.3">
      <c r="A7498" s="1" t="s">
        <v>20382</v>
      </c>
      <c r="B7498" s="1" t="s">
        <v>26644</v>
      </c>
      <c r="C7498" s="1" t="s">
        <v>16</v>
      </c>
      <c r="D7498" s="1" t="s">
        <v>229</v>
      </c>
      <c r="E7498" s="1" t="s">
        <v>26620</v>
      </c>
      <c r="F7498" s="2">
        <v>44196</v>
      </c>
      <c r="G7498" s="1" t="s">
        <v>20383</v>
      </c>
      <c r="H7498" s="1" t="s">
        <v>20384</v>
      </c>
      <c r="I7498" s="1" t="s">
        <v>52</v>
      </c>
      <c r="J7498" s="3" t="s">
        <v>34163</v>
      </c>
      <c r="K7498">
        <v>292</v>
      </c>
      <c r="L7498" s="1" t="s">
        <v>38</v>
      </c>
      <c r="M7498" s="2">
        <v>44198</v>
      </c>
      <c r="N7498" s="1" t="s">
        <v>31</v>
      </c>
      <c r="O7498" s="1" t="s">
        <v>44</v>
      </c>
      <c r="P7498" s="1">
        <f>_3___Healthcare_Data_v1[[#This Row],[Discharge Date]]-_3___Healthcare_Data_v1[[#This Row],[Date of Admission]]</f>
        <v>2</v>
      </c>
      <c r="Q7498" s="1">
        <f>IFERROR(_3___Healthcare_Data_v1[[#This Row],[ Billing Amount ]]/_3___Healthcare_Data_v1[[#This Row],[Days in Hospital]],0)</f>
        <v>7545.2869650000002</v>
      </c>
      <c r="R7498" s="1" t="str">
        <f>IF(_3___Healthcare_Data_v1[[#This Row],[Age]]&gt;60,"Senior",IF(_3___Healthcare_Data_v1[[#This Row],[Age]]&gt;35,"Middle","Young"))</f>
        <v>Senior</v>
      </c>
    </row>
    <row r="7499" spans="1:18" x14ac:dyDescent="0.3">
      <c r="A7499" s="1" t="s">
        <v>20385</v>
      </c>
      <c r="B7499" s="1" t="s">
        <v>26732</v>
      </c>
      <c r="C7499" s="1" t="s">
        <v>26</v>
      </c>
      <c r="D7499" s="1" t="s">
        <v>27</v>
      </c>
      <c r="E7499" s="1" t="s">
        <v>26615</v>
      </c>
      <c r="F7499" s="2">
        <v>44043</v>
      </c>
      <c r="G7499" s="1" t="s">
        <v>4222</v>
      </c>
      <c r="H7499" s="1" t="s">
        <v>19338</v>
      </c>
      <c r="I7499" s="1" t="s">
        <v>52</v>
      </c>
      <c r="J7499" s="3" t="s">
        <v>34164</v>
      </c>
      <c r="K7499">
        <v>297</v>
      </c>
      <c r="L7499" s="1" t="s">
        <v>42</v>
      </c>
      <c r="M7499" s="2">
        <v>44061</v>
      </c>
      <c r="N7499" s="1" t="s">
        <v>84</v>
      </c>
      <c r="O7499" s="1" t="s">
        <v>44</v>
      </c>
      <c r="P7499" s="1">
        <f>_3___Healthcare_Data_v1[[#This Row],[Discharge Date]]-_3___Healthcare_Data_v1[[#This Row],[Date of Admission]]</f>
        <v>18</v>
      </c>
      <c r="Q7499" s="1">
        <f>IFERROR(_3___Healthcare_Data_v1[[#This Row],[ Billing Amount ]]/_3___Healthcare_Data_v1[[#This Row],[Days in Hospital]],0)</f>
        <v>1563.3342027777778</v>
      </c>
      <c r="R7499" s="1" t="str">
        <f>IF(_3___Healthcare_Data_v1[[#This Row],[Age]]&gt;60,"Senior",IF(_3___Healthcare_Data_v1[[#This Row],[Age]]&gt;35,"Middle","Young"))</f>
        <v>Senior</v>
      </c>
    </row>
    <row r="7500" spans="1:18" x14ac:dyDescent="0.3">
      <c r="A7500" s="1" t="s">
        <v>20386</v>
      </c>
      <c r="B7500" s="1" t="s">
        <v>26638</v>
      </c>
      <c r="C7500" s="1" t="s">
        <v>26</v>
      </c>
      <c r="D7500" s="1" t="s">
        <v>62</v>
      </c>
      <c r="E7500" s="1" t="s">
        <v>26615</v>
      </c>
      <c r="F7500" s="2">
        <v>44741</v>
      </c>
      <c r="G7500" s="1" t="s">
        <v>20387</v>
      </c>
      <c r="H7500" s="1" t="s">
        <v>4602</v>
      </c>
      <c r="I7500" s="1" t="s">
        <v>52</v>
      </c>
      <c r="J7500" s="3" t="s">
        <v>34165</v>
      </c>
      <c r="K7500">
        <v>210</v>
      </c>
      <c r="L7500" s="1" t="s">
        <v>22</v>
      </c>
      <c r="M7500" s="2">
        <v>44746</v>
      </c>
      <c r="N7500" s="1" t="s">
        <v>84</v>
      </c>
      <c r="O7500" s="1" t="s">
        <v>32</v>
      </c>
      <c r="P7500" s="1">
        <f>_3___Healthcare_Data_v1[[#This Row],[Discharge Date]]-_3___Healthcare_Data_v1[[#This Row],[Date of Admission]]</f>
        <v>5</v>
      </c>
      <c r="Q7500" s="1">
        <f>IFERROR(_3___Healthcare_Data_v1[[#This Row],[ Billing Amount ]]/_3___Healthcare_Data_v1[[#This Row],[Days in Hospital]],0)</f>
        <v>2783.4263920000003</v>
      </c>
      <c r="R7500" s="1" t="str">
        <f>IF(_3___Healthcare_Data_v1[[#This Row],[Age]]&gt;60,"Senior",IF(_3___Healthcare_Data_v1[[#This Row],[Age]]&gt;35,"Middle","Young"))</f>
        <v>Senior</v>
      </c>
    </row>
    <row r="7501" spans="1:18" x14ac:dyDescent="0.3">
      <c r="A7501" s="1" t="s">
        <v>20388</v>
      </c>
      <c r="B7501" s="1" t="s">
        <v>26679</v>
      </c>
      <c r="C7501" s="1" t="s">
        <v>16</v>
      </c>
      <c r="D7501" s="1" t="s">
        <v>34</v>
      </c>
      <c r="E7501" s="1" t="s">
        <v>18</v>
      </c>
      <c r="F7501" s="2">
        <v>44242</v>
      </c>
      <c r="G7501" s="1" t="s">
        <v>20389</v>
      </c>
      <c r="H7501" s="1" t="s">
        <v>20390</v>
      </c>
      <c r="I7501" s="1" t="s">
        <v>56</v>
      </c>
      <c r="J7501" s="3" t="s">
        <v>34166</v>
      </c>
      <c r="K7501">
        <v>280</v>
      </c>
      <c r="L7501" s="1" t="s">
        <v>38</v>
      </c>
      <c r="M7501" s="2">
        <v>44272</v>
      </c>
      <c r="N7501" s="1" t="s">
        <v>84</v>
      </c>
      <c r="O7501" s="1" t="s">
        <v>32</v>
      </c>
      <c r="P7501" s="1">
        <f>_3___Healthcare_Data_v1[[#This Row],[Discharge Date]]-_3___Healthcare_Data_v1[[#This Row],[Date of Admission]]</f>
        <v>30</v>
      </c>
      <c r="Q7501" s="1">
        <f>IFERROR(_3___Healthcare_Data_v1[[#This Row],[ Billing Amount ]]/_3___Healthcare_Data_v1[[#This Row],[Days in Hospital]],0)</f>
        <v>1614.0017516666667</v>
      </c>
      <c r="R7501" s="1" t="str">
        <f>IF(_3___Healthcare_Data_v1[[#This Row],[Age]]&gt;60,"Senior",IF(_3___Healthcare_Data_v1[[#This Row],[Age]]&gt;35,"Middle","Young"))</f>
        <v>Senior</v>
      </c>
    </row>
    <row r="7502" spans="1:18" x14ac:dyDescent="0.3">
      <c r="A7502" s="1" t="s">
        <v>20391</v>
      </c>
      <c r="B7502" s="1" t="s">
        <v>26614</v>
      </c>
      <c r="C7502" s="1" t="s">
        <v>26</v>
      </c>
      <c r="D7502" s="1" t="s">
        <v>49</v>
      </c>
      <c r="E7502" s="1" t="s">
        <v>26620</v>
      </c>
      <c r="F7502" s="2">
        <v>44967</v>
      </c>
      <c r="G7502" s="1" t="s">
        <v>20392</v>
      </c>
      <c r="H7502" s="1" t="s">
        <v>20393</v>
      </c>
      <c r="I7502" s="1" t="s">
        <v>52</v>
      </c>
      <c r="J7502" s="3" t="s">
        <v>34167</v>
      </c>
      <c r="K7502">
        <v>390</v>
      </c>
      <c r="L7502" s="1" t="s">
        <v>38</v>
      </c>
      <c r="M7502" s="2">
        <v>44992</v>
      </c>
      <c r="N7502" s="1" t="s">
        <v>23</v>
      </c>
      <c r="O7502" s="1" t="s">
        <v>24</v>
      </c>
      <c r="P7502" s="1">
        <f>_3___Healthcare_Data_v1[[#This Row],[Discharge Date]]-_3___Healthcare_Data_v1[[#This Row],[Date of Admission]]</f>
        <v>25</v>
      </c>
      <c r="Q7502" s="1">
        <f>IFERROR(_3___Healthcare_Data_v1[[#This Row],[ Billing Amount ]]/_3___Healthcare_Data_v1[[#This Row],[Days in Hospital]],0)</f>
        <v>109.93013248</v>
      </c>
      <c r="R7502" s="1" t="str">
        <f>IF(_3___Healthcare_Data_v1[[#This Row],[Age]]&gt;60,"Senior",IF(_3___Healthcare_Data_v1[[#This Row],[Age]]&gt;35,"Middle","Young"))</f>
        <v>Senior</v>
      </c>
    </row>
    <row r="7503" spans="1:18" x14ac:dyDescent="0.3">
      <c r="A7503" s="1" t="s">
        <v>20394</v>
      </c>
      <c r="B7503" s="1" t="s">
        <v>26750</v>
      </c>
      <c r="C7503" s="1" t="s">
        <v>16</v>
      </c>
      <c r="D7503" s="1" t="s">
        <v>27</v>
      </c>
      <c r="E7503" s="1" t="s">
        <v>69</v>
      </c>
      <c r="F7503" s="2">
        <v>44441</v>
      </c>
      <c r="G7503" s="1" t="s">
        <v>20395</v>
      </c>
      <c r="H7503" s="1" t="s">
        <v>2969</v>
      </c>
      <c r="I7503" s="1" t="s">
        <v>52</v>
      </c>
      <c r="J7503" s="3" t="s">
        <v>34168</v>
      </c>
      <c r="K7503">
        <v>163</v>
      </c>
      <c r="L7503" s="1" t="s">
        <v>22</v>
      </c>
      <c r="M7503" s="2">
        <v>44453</v>
      </c>
      <c r="N7503" s="1" t="s">
        <v>84</v>
      </c>
      <c r="O7503" s="1" t="s">
        <v>24</v>
      </c>
      <c r="P7503" s="1">
        <f>_3___Healthcare_Data_v1[[#This Row],[Discharge Date]]-_3___Healthcare_Data_v1[[#This Row],[Date of Admission]]</f>
        <v>12</v>
      </c>
      <c r="Q7503" s="1">
        <f>IFERROR(_3___Healthcare_Data_v1[[#This Row],[ Billing Amount ]]/_3___Healthcare_Data_v1[[#This Row],[Days in Hospital]],0)</f>
        <v>3216.0415933333334</v>
      </c>
      <c r="R7503" s="1" t="str">
        <f>IF(_3___Healthcare_Data_v1[[#This Row],[Age]]&gt;60,"Senior",IF(_3___Healthcare_Data_v1[[#This Row],[Age]]&gt;35,"Middle","Young"))</f>
        <v>Senior</v>
      </c>
    </row>
    <row r="7504" spans="1:18" x14ac:dyDescent="0.3">
      <c r="A7504" s="1" t="s">
        <v>20396</v>
      </c>
      <c r="B7504" s="1" t="s">
        <v>26837</v>
      </c>
      <c r="C7504" s="1" t="s">
        <v>26</v>
      </c>
      <c r="D7504" s="1" t="s">
        <v>49</v>
      </c>
      <c r="E7504" s="1" t="s">
        <v>26620</v>
      </c>
      <c r="F7504" s="2">
        <v>44874</v>
      </c>
      <c r="G7504" s="1" t="s">
        <v>20397</v>
      </c>
      <c r="H7504" s="1" t="s">
        <v>20398</v>
      </c>
      <c r="I7504" s="1" t="s">
        <v>52</v>
      </c>
      <c r="J7504" s="3" t="s">
        <v>34169</v>
      </c>
      <c r="K7504">
        <v>222</v>
      </c>
      <c r="L7504" s="1" t="s">
        <v>38</v>
      </c>
      <c r="M7504" s="2">
        <v>44884</v>
      </c>
      <c r="N7504" s="1" t="s">
        <v>84</v>
      </c>
      <c r="O7504" s="1" t="s">
        <v>24</v>
      </c>
      <c r="P7504" s="1">
        <f>_3___Healthcare_Data_v1[[#This Row],[Discharge Date]]-_3___Healthcare_Data_v1[[#This Row],[Date of Admission]]</f>
        <v>10</v>
      </c>
      <c r="Q7504" s="1">
        <f>IFERROR(_3___Healthcare_Data_v1[[#This Row],[ Billing Amount ]]/_3___Healthcare_Data_v1[[#This Row],[Days in Hospital]],0)</f>
        <v>312.10997880000002</v>
      </c>
      <c r="R7504" s="1" t="str">
        <f>IF(_3___Healthcare_Data_v1[[#This Row],[Age]]&gt;60,"Senior",IF(_3___Healthcare_Data_v1[[#This Row],[Age]]&gt;35,"Middle","Young"))</f>
        <v>Senior</v>
      </c>
    </row>
    <row r="7505" spans="1:18" x14ac:dyDescent="0.3">
      <c r="A7505" s="1" t="s">
        <v>20399</v>
      </c>
      <c r="B7505" s="1" t="s">
        <v>26634</v>
      </c>
      <c r="C7505" s="1" t="s">
        <v>16</v>
      </c>
      <c r="D7505" s="1" t="s">
        <v>229</v>
      </c>
      <c r="E7505" s="1" t="s">
        <v>35</v>
      </c>
      <c r="F7505" s="2">
        <v>44392</v>
      </c>
      <c r="G7505" s="1" t="s">
        <v>20400</v>
      </c>
      <c r="H7505" s="1" t="s">
        <v>8308</v>
      </c>
      <c r="I7505" s="1" t="s">
        <v>26607</v>
      </c>
      <c r="J7505" s="3" t="s">
        <v>34170</v>
      </c>
      <c r="K7505">
        <v>263</v>
      </c>
      <c r="L7505" s="1" t="s">
        <v>38</v>
      </c>
      <c r="M7505" s="2">
        <v>44407</v>
      </c>
      <c r="N7505" s="1" t="s">
        <v>84</v>
      </c>
      <c r="O7505" s="1" t="s">
        <v>44</v>
      </c>
      <c r="P7505" s="1">
        <f>_3___Healthcare_Data_v1[[#This Row],[Discharge Date]]-_3___Healthcare_Data_v1[[#This Row],[Date of Admission]]</f>
        <v>15</v>
      </c>
      <c r="Q7505" s="1">
        <f>IFERROR(_3___Healthcare_Data_v1[[#This Row],[ Billing Amount ]]/_3___Healthcare_Data_v1[[#This Row],[Days in Hospital]],0)</f>
        <v>1441.3806893333335</v>
      </c>
      <c r="R7505" s="1" t="str">
        <f>IF(_3___Healthcare_Data_v1[[#This Row],[Age]]&gt;60,"Senior",IF(_3___Healthcare_Data_v1[[#This Row],[Age]]&gt;35,"Middle","Young"))</f>
        <v>Senior</v>
      </c>
    </row>
    <row r="7506" spans="1:18" x14ac:dyDescent="0.3">
      <c r="A7506" s="1" t="s">
        <v>20401</v>
      </c>
      <c r="B7506" s="1" t="s">
        <v>26659</v>
      </c>
      <c r="C7506" s="1" t="s">
        <v>16</v>
      </c>
      <c r="D7506" s="1" t="s">
        <v>62</v>
      </c>
      <c r="E7506" s="1" t="s">
        <v>35</v>
      </c>
      <c r="F7506" s="2">
        <v>44152</v>
      </c>
      <c r="G7506" s="1" t="s">
        <v>15135</v>
      </c>
      <c r="H7506" s="1" t="s">
        <v>20402</v>
      </c>
      <c r="I7506" s="1" t="s">
        <v>26607</v>
      </c>
      <c r="J7506" s="3" t="s">
        <v>34171</v>
      </c>
      <c r="K7506">
        <v>317</v>
      </c>
      <c r="L7506" s="1" t="s">
        <v>42</v>
      </c>
      <c r="M7506" s="2">
        <v>44177</v>
      </c>
      <c r="N7506" s="1" t="s">
        <v>31</v>
      </c>
      <c r="O7506" s="1" t="s">
        <v>44</v>
      </c>
      <c r="P7506" s="1">
        <f>_3___Healthcare_Data_v1[[#This Row],[Discharge Date]]-_3___Healthcare_Data_v1[[#This Row],[Date of Admission]]</f>
        <v>25</v>
      </c>
      <c r="Q7506" s="1">
        <f>IFERROR(_3___Healthcare_Data_v1[[#This Row],[ Billing Amount ]]/_3___Healthcare_Data_v1[[#This Row],[Days in Hospital]],0)</f>
        <v>710.60829520000004</v>
      </c>
      <c r="R7506" s="1" t="str">
        <f>IF(_3___Healthcare_Data_v1[[#This Row],[Age]]&gt;60,"Senior",IF(_3___Healthcare_Data_v1[[#This Row],[Age]]&gt;35,"Middle","Young"))</f>
        <v>Senior</v>
      </c>
    </row>
    <row r="7507" spans="1:18" x14ac:dyDescent="0.3">
      <c r="A7507" s="1" t="s">
        <v>12564</v>
      </c>
      <c r="B7507" s="1" t="s">
        <v>26776</v>
      </c>
      <c r="C7507" s="1" t="s">
        <v>26</v>
      </c>
      <c r="D7507" s="1" t="s">
        <v>114</v>
      </c>
      <c r="E7507" s="1" t="s">
        <v>69</v>
      </c>
      <c r="F7507" s="2">
        <v>45212</v>
      </c>
      <c r="G7507" s="1" t="s">
        <v>20403</v>
      </c>
      <c r="H7507" s="1" t="s">
        <v>20404</v>
      </c>
      <c r="I7507" s="1" t="s">
        <v>60</v>
      </c>
      <c r="J7507" s="3" t="s">
        <v>34172</v>
      </c>
      <c r="K7507">
        <v>196</v>
      </c>
      <c r="L7507" s="1" t="s">
        <v>22</v>
      </c>
      <c r="M7507" s="2">
        <v>45215</v>
      </c>
      <c r="N7507" s="1" t="s">
        <v>23</v>
      </c>
      <c r="O7507" s="1" t="s">
        <v>32</v>
      </c>
      <c r="P7507" s="1">
        <f>_3___Healthcare_Data_v1[[#This Row],[Discharge Date]]-_3___Healthcare_Data_v1[[#This Row],[Date of Admission]]</f>
        <v>3</v>
      </c>
      <c r="Q7507" s="1">
        <f>IFERROR(_3___Healthcare_Data_v1[[#This Row],[ Billing Amount ]]/_3___Healthcare_Data_v1[[#This Row],[Days in Hospital]],0)</f>
        <v>22767.582450000002</v>
      </c>
      <c r="R7507" s="1" t="str">
        <f>IF(_3___Healthcare_Data_v1[[#This Row],[Age]]&gt;60,"Senior",IF(_3___Healthcare_Data_v1[[#This Row],[Age]]&gt;35,"Middle","Young"))</f>
        <v>Senior</v>
      </c>
    </row>
    <row r="7508" spans="1:18" x14ac:dyDescent="0.3">
      <c r="A7508" s="1" t="s">
        <v>20405</v>
      </c>
      <c r="B7508" s="1" t="s">
        <v>26624</v>
      </c>
      <c r="C7508" s="1" t="s">
        <v>16</v>
      </c>
      <c r="D7508" s="1" t="s">
        <v>89</v>
      </c>
      <c r="E7508" s="1" t="s">
        <v>26615</v>
      </c>
      <c r="F7508" s="2">
        <v>44531</v>
      </c>
      <c r="G7508" s="1" t="s">
        <v>20406</v>
      </c>
      <c r="H7508" s="1" t="s">
        <v>20407</v>
      </c>
      <c r="I7508" s="1" t="s">
        <v>56</v>
      </c>
      <c r="J7508" s="3" t="s">
        <v>34173</v>
      </c>
      <c r="K7508">
        <v>138</v>
      </c>
      <c r="L7508" s="1" t="s">
        <v>42</v>
      </c>
      <c r="M7508" s="2">
        <v>44556</v>
      </c>
      <c r="N7508" s="1" t="s">
        <v>48</v>
      </c>
      <c r="O7508" s="1" t="s">
        <v>32</v>
      </c>
      <c r="P7508" s="1">
        <f>_3___Healthcare_Data_v1[[#This Row],[Discharge Date]]-_3___Healthcare_Data_v1[[#This Row],[Date of Admission]]</f>
        <v>25</v>
      </c>
      <c r="Q7508" s="1">
        <f>IFERROR(_3___Healthcare_Data_v1[[#This Row],[ Billing Amount ]]/_3___Healthcare_Data_v1[[#This Row],[Days in Hospital]],0)</f>
        <v>1064.0831347999999</v>
      </c>
      <c r="R7508" s="1" t="str">
        <f>IF(_3___Healthcare_Data_v1[[#This Row],[Age]]&gt;60,"Senior",IF(_3___Healthcare_Data_v1[[#This Row],[Age]]&gt;35,"Middle","Young"))</f>
        <v>Senior</v>
      </c>
    </row>
    <row r="7509" spans="1:18" x14ac:dyDescent="0.3">
      <c r="A7509" s="1" t="s">
        <v>20408</v>
      </c>
      <c r="B7509" s="1" t="s">
        <v>26737</v>
      </c>
      <c r="C7509" s="1" t="s">
        <v>26</v>
      </c>
      <c r="D7509" s="1" t="s">
        <v>229</v>
      </c>
      <c r="E7509" s="1" t="s">
        <v>26620</v>
      </c>
      <c r="F7509" s="2">
        <v>43806</v>
      </c>
      <c r="G7509" s="1" t="s">
        <v>20409</v>
      </c>
      <c r="H7509" s="1" t="s">
        <v>20410</v>
      </c>
      <c r="I7509" s="1" t="s">
        <v>52</v>
      </c>
      <c r="J7509" s="3" t="s">
        <v>34174</v>
      </c>
      <c r="K7509">
        <v>281</v>
      </c>
      <c r="L7509" s="1" t="s">
        <v>22</v>
      </c>
      <c r="M7509" s="2">
        <v>43811</v>
      </c>
      <c r="N7509" s="1" t="s">
        <v>23</v>
      </c>
      <c r="O7509" s="1" t="s">
        <v>32</v>
      </c>
      <c r="P7509" s="1">
        <f>_3___Healthcare_Data_v1[[#This Row],[Discharge Date]]-_3___Healthcare_Data_v1[[#This Row],[Date of Admission]]</f>
        <v>5</v>
      </c>
      <c r="Q7509" s="1">
        <f>IFERROR(_3___Healthcare_Data_v1[[#This Row],[ Billing Amount ]]/_3___Healthcare_Data_v1[[#This Row],[Days in Hospital]],0)</f>
        <v>1252.5152198000001</v>
      </c>
      <c r="R7509" s="1" t="str">
        <f>IF(_3___Healthcare_Data_v1[[#This Row],[Age]]&gt;60,"Senior",IF(_3___Healthcare_Data_v1[[#This Row],[Age]]&gt;35,"Middle","Young"))</f>
        <v>Senior</v>
      </c>
    </row>
    <row r="7510" spans="1:18" x14ac:dyDescent="0.3">
      <c r="A7510" s="1" t="s">
        <v>20411</v>
      </c>
      <c r="B7510" s="1" t="s">
        <v>26700</v>
      </c>
      <c r="C7510" s="1" t="s">
        <v>26</v>
      </c>
      <c r="D7510" s="1" t="s">
        <v>17</v>
      </c>
      <c r="E7510" s="1" t="s">
        <v>18</v>
      </c>
      <c r="F7510" s="2">
        <v>44125</v>
      </c>
      <c r="G7510" s="1" t="s">
        <v>20412</v>
      </c>
      <c r="H7510" s="1" t="s">
        <v>20413</v>
      </c>
      <c r="I7510" s="1" t="s">
        <v>26607</v>
      </c>
      <c r="J7510" s="3" t="s">
        <v>34175</v>
      </c>
      <c r="K7510">
        <v>382</v>
      </c>
      <c r="L7510" s="1" t="s">
        <v>42</v>
      </c>
      <c r="M7510" s="2">
        <v>44141</v>
      </c>
      <c r="N7510" s="1" t="s">
        <v>23</v>
      </c>
      <c r="O7510" s="1" t="s">
        <v>32</v>
      </c>
      <c r="P7510" s="1">
        <f>_3___Healthcare_Data_v1[[#This Row],[Discharge Date]]-_3___Healthcare_Data_v1[[#This Row],[Date of Admission]]</f>
        <v>16</v>
      </c>
      <c r="Q7510" s="1">
        <f>IFERROR(_3___Healthcare_Data_v1[[#This Row],[ Billing Amount ]]/_3___Healthcare_Data_v1[[#This Row],[Days in Hospital]],0)</f>
        <v>1650.90444875</v>
      </c>
      <c r="R7510" s="1" t="str">
        <f>IF(_3___Healthcare_Data_v1[[#This Row],[Age]]&gt;60,"Senior",IF(_3___Healthcare_Data_v1[[#This Row],[Age]]&gt;35,"Middle","Young"))</f>
        <v>Senior</v>
      </c>
    </row>
    <row r="7511" spans="1:18" x14ac:dyDescent="0.3">
      <c r="A7511" s="1" t="s">
        <v>18956</v>
      </c>
      <c r="B7511" s="1" t="s">
        <v>26687</v>
      </c>
      <c r="C7511" s="1" t="s">
        <v>26</v>
      </c>
      <c r="D7511" s="1" t="s">
        <v>89</v>
      </c>
      <c r="E7511" s="1" t="s">
        <v>18</v>
      </c>
      <c r="F7511" s="2">
        <v>44666</v>
      </c>
      <c r="G7511" s="1" t="s">
        <v>20414</v>
      </c>
      <c r="H7511" s="1" t="s">
        <v>20415</v>
      </c>
      <c r="I7511" s="1" t="s">
        <v>56</v>
      </c>
      <c r="J7511" s="3" t="s">
        <v>34176</v>
      </c>
      <c r="K7511">
        <v>269</v>
      </c>
      <c r="L7511" s="1" t="s">
        <v>38</v>
      </c>
      <c r="M7511" s="2">
        <v>44690</v>
      </c>
      <c r="N7511" s="1" t="s">
        <v>23</v>
      </c>
      <c r="O7511" s="1" t="s">
        <v>24</v>
      </c>
      <c r="P7511" s="1">
        <f>_3___Healthcare_Data_v1[[#This Row],[Discharge Date]]-_3___Healthcare_Data_v1[[#This Row],[Date of Admission]]</f>
        <v>24</v>
      </c>
      <c r="Q7511" s="1">
        <f>IFERROR(_3___Healthcare_Data_v1[[#This Row],[ Billing Amount ]]/_3___Healthcare_Data_v1[[#This Row],[Days in Hospital]],0)</f>
        <v>746.75695916666666</v>
      </c>
      <c r="R7511" s="1" t="str">
        <f>IF(_3___Healthcare_Data_v1[[#This Row],[Age]]&gt;60,"Senior",IF(_3___Healthcare_Data_v1[[#This Row],[Age]]&gt;35,"Middle","Young"))</f>
        <v>Senior</v>
      </c>
    </row>
    <row r="7512" spans="1:18" x14ac:dyDescent="0.3">
      <c r="A7512" s="1" t="s">
        <v>20416</v>
      </c>
      <c r="B7512" s="1" t="s">
        <v>26850</v>
      </c>
      <c r="C7512" s="1" t="s">
        <v>26</v>
      </c>
      <c r="D7512" s="1" t="s">
        <v>17</v>
      </c>
      <c r="E7512" s="1" t="s">
        <v>26620</v>
      </c>
      <c r="F7512" s="2">
        <v>44765</v>
      </c>
      <c r="G7512" s="1" t="s">
        <v>6941</v>
      </c>
      <c r="H7512" s="1" t="s">
        <v>10456</v>
      </c>
      <c r="I7512" s="1" t="s">
        <v>52</v>
      </c>
      <c r="J7512" s="3" t="s">
        <v>34177</v>
      </c>
      <c r="K7512">
        <v>176</v>
      </c>
      <c r="L7512" s="1" t="s">
        <v>22</v>
      </c>
      <c r="M7512" s="2">
        <v>44773</v>
      </c>
      <c r="N7512" s="1" t="s">
        <v>43</v>
      </c>
      <c r="O7512" s="1" t="s">
        <v>24</v>
      </c>
      <c r="P7512" s="1">
        <f>_3___Healthcare_Data_v1[[#This Row],[Discharge Date]]-_3___Healthcare_Data_v1[[#This Row],[Date of Admission]]</f>
        <v>8</v>
      </c>
      <c r="Q7512" s="1">
        <f>IFERROR(_3___Healthcare_Data_v1[[#This Row],[ Billing Amount ]]/_3___Healthcare_Data_v1[[#This Row],[Days in Hospital]],0)</f>
        <v>3459.1529875000001</v>
      </c>
      <c r="R7512" s="1" t="str">
        <f>IF(_3___Healthcare_Data_v1[[#This Row],[Age]]&gt;60,"Senior",IF(_3___Healthcare_Data_v1[[#This Row],[Age]]&gt;35,"Middle","Young"))</f>
        <v>Senior</v>
      </c>
    </row>
    <row r="7513" spans="1:18" x14ac:dyDescent="0.3">
      <c r="A7513" s="1" t="s">
        <v>20417</v>
      </c>
      <c r="B7513" s="1" t="s">
        <v>26697</v>
      </c>
      <c r="C7513" s="1" t="s">
        <v>26</v>
      </c>
      <c r="D7513" s="1" t="s">
        <v>17</v>
      </c>
      <c r="E7513" s="1" t="s">
        <v>69</v>
      </c>
      <c r="F7513" s="2">
        <v>44944</v>
      </c>
      <c r="G7513" s="1" t="s">
        <v>20418</v>
      </c>
      <c r="H7513" s="1" t="s">
        <v>20419</v>
      </c>
      <c r="I7513" s="1" t="s">
        <v>52</v>
      </c>
      <c r="J7513" s="3" t="s">
        <v>34178</v>
      </c>
      <c r="K7513">
        <v>430</v>
      </c>
      <c r="L7513" s="1" t="s">
        <v>42</v>
      </c>
      <c r="M7513" s="2">
        <v>44949</v>
      </c>
      <c r="N7513" s="1" t="s">
        <v>23</v>
      </c>
      <c r="O7513" s="1" t="s">
        <v>24</v>
      </c>
      <c r="P7513" s="1">
        <f>_3___Healthcare_Data_v1[[#This Row],[Discharge Date]]-_3___Healthcare_Data_v1[[#This Row],[Date of Admission]]</f>
        <v>5</v>
      </c>
      <c r="Q7513" s="1">
        <f>IFERROR(_3___Healthcare_Data_v1[[#This Row],[ Billing Amount ]]/_3___Healthcare_Data_v1[[#This Row],[Days in Hospital]],0)</f>
        <v>10810.653077999999</v>
      </c>
      <c r="R7513" s="1" t="str">
        <f>IF(_3___Healthcare_Data_v1[[#This Row],[Age]]&gt;60,"Senior",IF(_3___Healthcare_Data_v1[[#This Row],[Age]]&gt;35,"Middle","Young"))</f>
        <v>Senior</v>
      </c>
    </row>
    <row r="7514" spans="1:18" x14ac:dyDescent="0.3">
      <c r="A7514" s="1" t="s">
        <v>6035</v>
      </c>
      <c r="B7514" s="1" t="s">
        <v>26683</v>
      </c>
      <c r="C7514" s="1" t="s">
        <v>26</v>
      </c>
      <c r="D7514" s="1" t="s">
        <v>27</v>
      </c>
      <c r="E7514" s="1" t="s">
        <v>26615</v>
      </c>
      <c r="F7514" s="2">
        <v>44248</v>
      </c>
      <c r="G7514" s="1" t="s">
        <v>20420</v>
      </c>
      <c r="H7514" s="1" t="s">
        <v>20421</v>
      </c>
      <c r="I7514" s="1" t="s">
        <v>26607</v>
      </c>
      <c r="J7514" s="3" t="s">
        <v>34179</v>
      </c>
      <c r="K7514">
        <v>442</v>
      </c>
      <c r="L7514" s="1" t="s">
        <v>42</v>
      </c>
      <c r="M7514" s="2">
        <v>44278</v>
      </c>
      <c r="N7514" s="1" t="s">
        <v>84</v>
      </c>
      <c r="O7514" s="1" t="s">
        <v>44</v>
      </c>
      <c r="P7514" s="1">
        <f>_3___Healthcare_Data_v1[[#This Row],[Discharge Date]]-_3___Healthcare_Data_v1[[#This Row],[Date of Admission]]</f>
        <v>30</v>
      </c>
      <c r="Q7514" s="1">
        <f>IFERROR(_3___Healthcare_Data_v1[[#This Row],[ Billing Amount ]]/_3___Healthcare_Data_v1[[#This Row],[Days in Hospital]],0)</f>
        <v>948.4556776666667</v>
      </c>
      <c r="R7514" s="1" t="str">
        <f>IF(_3___Healthcare_Data_v1[[#This Row],[Age]]&gt;60,"Senior",IF(_3___Healthcare_Data_v1[[#This Row],[Age]]&gt;35,"Middle","Young"))</f>
        <v>Senior</v>
      </c>
    </row>
    <row r="7515" spans="1:18" x14ac:dyDescent="0.3">
      <c r="A7515" s="1" t="s">
        <v>20422</v>
      </c>
      <c r="B7515" s="1" t="s">
        <v>26776</v>
      </c>
      <c r="C7515" s="1" t="s">
        <v>26</v>
      </c>
      <c r="D7515" s="1" t="s">
        <v>62</v>
      </c>
      <c r="E7515" s="1" t="s">
        <v>28</v>
      </c>
      <c r="F7515" s="2">
        <v>43450</v>
      </c>
      <c r="G7515" s="1" t="s">
        <v>1984</v>
      </c>
      <c r="H7515" s="1" t="s">
        <v>14423</v>
      </c>
      <c r="I7515" s="1" t="s">
        <v>21</v>
      </c>
      <c r="J7515" s="3" t="s">
        <v>34180</v>
      </c>
      <c r="K7515">
        <v>311</v>
      </c>
      <c r="L7515" s="1" t="s">
        <v>42</v>
      </c>
      <c r="M7515" s="2">
        <v>43472</v>
      </c>
      <c r="N7515" s="1" t="s">
        <v>48</v>
      </c>
      <c r="O7515" s="1" t="s">
        <v>32</v>
      </c>
      <c r="P7515" s="1">
        <f>_3___Healthcare_Data_v1[[#This Row],[Discharge Date]]-_3___Healthcare_Data_v1[[#This Row],[Date of Admission]]</f>
        <v>22</v>
      </c>
      <c r="Q7515" s="1">
        <f>IFERROR(_3___Healthcare_Data_v1[[#This Row],[ Billing Amount ]]/_3___Healthcare_Data_v1[[#This Row],[Days in Hospital]],0)</f>
        <v>923.94542863636354</v>
      </c>
      <c r="R7515" s="1" t="str">
        <f>IF(_3___Healthcare_Data_v1[[#This Row],[Age]]&gt;60,"Senior",IF(_3___Healthcare_Data_v1[[#This Row],[Age]]&gt;35,"Middle","Young"))</f>
        <v>Senior</v>
      </c>
    </row>
    <row r="7516" spans="1:18" x14ac:dyDescent="0.3">
      <c r="A7516" s="1" t="s">
        <v>20423</v>
      </c>
      <c r="B7516" s="1" t="s">
        <v>26791</v>
      </c>
      <c r="C7516" s="1" t="s">
        <v>26</v>
      </c>
      <c r="D7516" s="1" t="s">
        <v>34</v>
      </c>
      <c r="E7516" s="1" t="s">
        <v>28</v>
      </c>
      <c r="F7516" s="2">
        <v>44125</v>
      </c>
      <c r="G7516" s="1" t="s">
        <v>20424</v>
      </c>
      <c r="H7516" s="1" t="s">
        <v>20425</v>
      </c>
      <c r="I7516" s="1" t="s">
        <v>52</v>
      </c>
      <c r="J7516" s="3" t="s">
        <v>34181</v>
      </c>
      <c r="K7516">
        <v>116</v>
      </c>
      <c r="L7516" s="1" t="s">
        <v>38</v>
      </c>
      <c r="M7516" s="2">
        <v>44145</v>
      </c>
      <c r="N7516" s="1" t="s">
        <v>43</v>
      </c>
      <c r="O7516" s="1" t="s">
        <v>32</v>
      </c>
      <c r="P7516" s="1">
        <f>_3___Healthcare_Data_v1[[#This Row],[Discharge Date]]-_3___Healthcare_Data_v1[[#This Row],[Date of Admission]]</f>
        <v>20</v>
      </c>
      <c r="Q7516" s="1">
        <f>IFERROR(_3___Healthcare_Data_v1[[#This Row],[ Billing Amount ]]/_3___Healthcare_Data_v1[[#This Row],[Days in Hospital]],0)</f>
        <v>1337.7356169999998</v>
      </c>
      <c r="R7516" s="1" t="str">
        <f>IF(_3___Healthcare_Data_v1[[#This Row],[Age]]&gt;60,"Senior",IF(_3___Healthcare_Data_v1[[#This Row],[Age]]&gt;35,"Middle","Young"))</f>
        <v>Senior</v>
      </c>
    </row>
    <row r="7517" spans="1:18" x14ac:dyDescent="0.3">
      <c r="A7517" s="1" t="s">
        <v>20426</v>
      </c>
      <c r="B7517" s="1" t="s">
        <v>26795</v>
      </c>
      <c r="C7517" s="1" t="s">
        <v>26</v>
      </c>
      <c r="D7517" s="1" t="s">
        <v>27</v>
      </c>
      <c r="E7517" s="1" t="s">
        <v>26620</v>
      </c>
      <c r="F7517" s="2">
        <v>44162</v>
      </c>
      <c r="G7517" s="1" t="s">
        <v>20427</v>
      </c>
      <c r="H7517" s="1" t="s">
        <v>830</v>
      </c>
      <c r="I7517" s="1" t="s">
        <v>60</v>
      </c>
      <c r="J7517" s="3" t="s">
        <v>34182</v>
      </c>
      <c r="K7517">
        <v>307</v>
      </c>
      <c r="L7517" s="1" t="s">
        <v>42</v>
      </c>
      <c r="M7517" s="2">
        <v>44179</v>
      </c>
      <c r="N7517" s="1" t="s">
        <v>23</v>
      </c>
      <c r="O7517" s="1" t="s">
        <v>24</v>
      </c>
      <c r="P7517" s="1">
        <f>_3___Healthcare_Data_v1[[#This Row],[Discharge Date]]-_3___Healthcare_Data_v1[[#This Row],[Date of Admission]]</f>
        <v>17</v>
      </c>
      <c r="Q7517" s="1">
        <f>IFERROR(_3___Healthcare_Data_v1[[#This Row],[ Billing Amount ]]/_3___Healthcare_Data_v1[[#This Row],[Days in Hospital]],0)</f>
        <v>487.81360541176474</v>
      </c>
      <c r="R7517" s="1" t="str">
        <f>IF(_3___Healthcare_Data_v1[[#This Row],[Age]]&gt;60,"Senior",IF(_3___Healthcare_Data_v1[[#This Row],[Age]]&gt;35,"Middle","Young"))</f>
        <v>Senior</v>
      </c>
    </row>
    <row r="7518" spans="1:18" x14ac:dyDescent="0.3">
      <c r="A7518" s="1" t="s">
        <v>20428</v>
      </c>
      <c r="B7518" s="1" t="s">
        <v>26710</v>
      </c>
      <c r="C7518" s="1" t="s">
        <v>16</v>
      </c>
      <c r="D7518" s="1" t="s">
        <v>62</v>
      </c>
      <c r="E7518" s="1" t="s">
        <v>35</v>
      </c>
      <c r="F7518" s="2">
        <v>43448</v>
      </c>
      <c r="G7518" s="1" t="s">
        <v>11059</v>
      </c>
      <c r="H7518" s="1" t="s">
        <v>20429</v>
      </c>
      <c r="I7518" s="1" t="s">
        <v>52</v>
      </c>
      <c r="J7518" s="3" t="s">
        <v>34183</v>
      </c>
      <c r="K7518">
        <v>262</v>
      </c>
      <c r="L7518" s="1" t="s">
        <v>38</v>
      </c>
      <c r="M7518" s="2">
        <v>43453</v>
      </c>
      <c r="N7518" s="1" t="s">
        <v>31</v>
      </c>
      <c r="O7518" s="1" t="s">
        <v>44</v>
      </c>
      <c r="P7518" s="1">
        <f>_3___Healthcare_Data_v1[[#This Row],[Discharge Date]]-_3___Healthcare_Data_v1[[#This Row],[Date of Admission]]</f>
        <v>5</v>
      </c>
      <c r="Q7518" s="1">
        <f>IFERROR(_3___Healthcare_Data_v1[[#This Row],[ Billing Amount ]]/_3___Healthcare_Data_v1[[#This Row],[Days in Hospital]],0)</f>
        <v>2407.0575060000001</v>
      </c>
      <c r="R7518" s="1" t="str">
        <f>IF(_3___Healthcare_Data_v1[[#This Row],[Age]]&gt;60,"Senior",IF(_3___Healthcare_Data_v1[[#This Row],[Age]]&gt;35,"Middle","Young"))</f>
        <v>Senior</v>
      </c>
    </row>
    <row r="7519" spans="1:18" x14ac:dyDescent="0.3">
      <c r="A7519" s="1" t="s">
        <v>20430</v>
      </c>
      <c r="B7519" s="1" t="s">
        <v>26636</v>
      </c>
      <c r="C7519" s="1" t="s">
        <v>26</v>
      </c>
      <c r="D7519" s="1" t="s">
        <v>27</v>
      </c>
      <c r="E7519" s="1" t="s">
        <v>26615</v>
      </c>
      <c r="F7519" s="2">
        <v>44256</v>
      </c>
      <c r="G7519" s="1" t="s">
        <v>20431</v>
      </c>
      <c r="H7519" s="1" t="s">
        <v>20432</v>
      </c>
      <c r="I7519" s="1" t="s">
        <v>26607</v>
      </c>
      <c r="J7519" s="3" t="s">
        <v>34184</v>
      </c>
      <c r="K7519">
        <v>229</v>
      </c>
      <c r="L7519" s="1" t="s">
        <v>22</v>
      </c>
      <c r="M7519" s="2">
        <v>44256</v>
      </c>
      <c r="N7519" s="1" t="s">
        <v>48</v>
      </c>
      <c r="O7519" s="1" t="s">
        <v>24</v>
      </c>
      <c r="P7519" s="1">
        <f>_3___Healthcare_Data_v1[[#This Row],[Discharge Date]]-_3___Healthcare_Data_v1[[#This Row],[Date of Admission]]</f>
        <v>0</v>
      </c>
      <c r="Q7519" s="1">
        <f>IFERROR(_3___Healthcare_Data_v1[[#This Row],[ Billing Amount ]]/_3___Healthcare_Data_v1[[#This Row],[Days in Hospital]],0)</f>
        <v>0</v>
      </c>
      <c r="R7519" s="1" t="str">
        <f>IF(_3___Healthcare_Data_v1[[#This Row],[Age]]&gt;60,"Senior",IF(_3___Healthcare_Data_v1[[#This Row],[Age]]&gt;35,"Middle","Young"))</f>
        <v>Senior</v>
      </c>
    </row>
    <row r="7520" spans="1:18" x14ac:dyDescent="0.3">
      <c r="A7520" s="1" t="s">
        <v>20433</v>
      </c>
      <c r="B7520" s="1" t="s">
        <v>26657</v>
      </c>
      <c r="C7520" s="1" t="s">
        <v>26</v>
      </c>
      <c r="D7520" s="1" t="s">
        <v>89</v>
      </c>
      <c r="E7520" s="1" t="s">
        <v>69</v>
      </c>
      <c r="F7520" s="2">
        <v>44448</v>
      </c>
      <c r="G7520" s="1" t="s">
        <v>20434</v>
      </c>
      <c r="H7520" s="1" t="s">
        <v>20435</v>
      </c>
      <c r="I7520" s="1" t="s">
        <v>21</v>
      </c>
      <c r="J7520" s="3" t="s">
        <v>34185</v>
      </c>
      <c r="K7520">
        <v>330</v>
      </c>
      <c r="L7520" s="1" t="s">
        <v>22</v>
      </c>
      <c r="M7520" s="2">
        <v>44458</v>
      </c>
      <c r="N7520" s="1" t="s">
        <v>43</v>
      </c>
      <c r="O7520" s="1" t="s">
        <v>24</v>
      </c>
      <c r="P7520" s="1">
        <f>_3___Healthcare_Data_v1[[#This Row],[Discharge Date]]-_3___Healthcare_Data_v1[[#This Row],[Date of Admission]]</f>
        <v>10</v>
      </c>
      <c r="Q7520" s="1">
        <f>IFERROR(_3___Healthcare_Data_v1[[#This Row],[ Billing Amount ]]/_3___Healthcare_Data_v1[[#This Row],[Days in Hospital]],0)</f>
        <v>2121.5490369999998</v>
      </c>
      <c r="R7520" s="1" t="str">
        <f>IF(_3___Healthcare_Data_v1[[#This Row],[Age]]&gt;60,"Senior",IF(_3___Healthcare_Data_v1[[#This Row],[Age]]&gt;35,"Middle","Young"))</f>
        <v>Senior</v>
      </c>
    </row>
    <row r="7521" spans="1:18" x14ac:dyDescent="0.3">
      <c r="A7521" s="1" t="s">
        <v>20436</v>
      </c>
      <c r="B7521" s="1" t="s">
        <v>26967</v>
      </c>
      <c r="C7521" s="1" t="s">
        <v>16</v>
      </c>
      <c r="D7521" s="1" t="s">
        <v>229</v>
      </c>
      <c r="E7521" s="1" t="s">
        <v>35</v>
      </c>
      <c r="F7521" s="2">
        <v>43486</v>
      </c>
      <c r="G7521" s="1" t="s">
        <v>20437</v>
      </c>
      <c r="H7521" s="1" t="s">
        <v>20438</v>
      </c>
      <c r="I7521" s="1" t="s">
        <v>52</v>
      </c>
      <c r="J7521" s="3" t="s">
        <v>34186</v>
      </c>
      <c r="K7521">
        <v>234</v>
      </c>
      <c r="L7521" s="1" t="s">
        <v>38</v>
      </c>
      <c r="M7521" s="2">
        <v>43514</v>
      </c>
      <c r="N7521" s="1" t="s">
        <v>23</v>
      </c>
      <c r="O7521" s="1" t="s">
        <v>24</v>
      </c>
      <c r="P7521" s="1">
        <f>_3___Healthcare_Data_v1[[#This Row],[Discharge Date]]-_3___Healthcare_Data_v1[[#This Row],[Date of Admission]]</f>
        <v>28</v>
      </c>
      <c r="Q7521" s="1">
        <f>IFERROR(_3___Healthcare_Data_v1[[#This Row],[ Billing Amount ]]/_3___Healthcare_Data_v1[[#This Row],[Days in Hospital]],0)</f>
        <v>340.68168735714283</v>
      </c>
      <c r="R7521" s="1" t="str">
        <f>IF(_3___Healthcare_Data_v1[[#This Row],[Age]]&gt;60,"Senior",IF(_3___Healthcare_Data_v1[[#This Row],[Age]]&gt;35,"Middle","Young"))</f>
        <v>Senior</v>
      </c>
    </row>
    <row r="7522" spans="1:18" x14ac:dyDescent="0.3">
      <c r="A7522" s="1" t="s">
        <v>20439</v>
      </c>
      <c r="B7522" s="1" t="s">
        <v>26710</v>
      </c>
      <c r="C7522" s="1" t="s">
        <v>26</v>
      </c>
      <c r="D7522" s="1" t="s">
        <v>49</v>
      </c>
      <c r="E7522" s="1" t="s">
        <v>69</v>
      </c>
      <c r="F7522" s="2">
        <v>44265</v>
      </c>
      <c r="G7522" s="1" t="s">
        <v>20440</v>
      </c>
      <c r="H7522" s="1" t="s">
        <v>11564</v>
      </c>
      <c r="I7522" s="1" t="s">
        <v>60</v>
      </c>
      <c r="J7522" s="3" t="s">
        <v>34187</v>
      </c>
      <c r="K7522">
        <v>277</v>
      </c>
      <c r="L7522" s="1" t="s">
        <v>38</v>
      </c>
      <c r="M7522" s="2">
        <v>44291</v>
      </c>
      <c r="N7522" s="1" t="s">
        <v>84</v>
      </c>
      <c r="O7522" s="1" t="s">
        <v>44</v>
      </c>
      <c r="P7522" s="1">
        <f>_3___Healthcare_Data_v1[[#This Row],[Discharge Date]]-_3___Healthcare_Data_v1[[#This Row],[Date of Admission]]</f>
        <v>26</v>
      </c>
      <c r="Q7522" s="1">
        <f>IFERROR(_3___Healthcare_Data_v1[[#This Row],[ Billing Amount ]]/_3___Healthcare_Data_v1[[#This Row],[Days in Hospital]],0)</f>
        <v>2031.3973992307692</v>
      </c>
      <c r="R7522" s="1" t="str">
        <f>IF(_3___Healthcare_Data_v1[[#This Row],[Age]]&gt;60,"Senior",IF(_3___Healthcare_Data_v1[[#This Row],[Age]]&gt;35,"Middle","Young"))</f>
        <v>Senior</v>
      </c>
    </row>
    <row r="7523" spans="1:18" x14ac:dyDescent="0.3">
      <c r="A7523" s="1" t="s">
        <v>5193</v>
      </c>
      <c r="B7523" s="1" t="s">
        <v>26755</v>
      </c>
      <c r="C7523" s="1" t="s">
        <v>26</v>
      </c>
      <c r="D7523" s="1" t="s">
        <v>229</v>
      </c>
      <c r="E7523" s="1" t="s">
        <v>69</v>
      </c>
      <c r="F7523" s="2">
        <v>43593</v>
      </c>
      <c r="G7523" s="1" t="s">
        <v>20441</v>
      </c>
      <c r="H7523" s="1" t="s">
        <v>20442</v>
      </c>
      <c r="I7523" s="1" t="s">
        <v>56</v>
      </c>
      <c r="J7523" s="3" t="s">
        <v>34188</v>
      </c>
      <c r="K7523">
        <v>129</v>
      </c>
      <c r="L7523" s="1" t="s">
        <v>38</v>
      </c>
      <c r="M7523" s="2">
        <v>43619</v>
      </c>
      <c r="N7523" s="1" t="s">
        <v>84</v>
      </c>
      <c r="O7523" s="1" t="s">
        <v>24</v>
      </c>
      <c r="P7523" s="1">
        <f>_3___Healthcare_Data_v1[[#This Row],[Discharge Date]]-_3___Healthcare_Data_v1[[#This Row],[Date of Admission]]</f>
        <v>26</v>
      </c>
      <c r="Q7523" s="1">
        <f>IFERROR(_3___Healthcare_Data_v1[[#This Row],[ Billing Amount ]]/_3___Healthcare_Data_v1[[#This Row],[Days in Hospital]],0)</f>
        <v>2982.5609830769235</v>
      </c>
      <c r="R7523" s="1" t="str">
        <f>IF(_3___Healthcare_Data_v1[[#This Row],[Age]]&gt;60,"Senior",IF(_3___Healthcare_Data_v1[[#This Row],[Age]]&gt;35,"Middle","Young"))</f>
        <v>Senior</v>
      </c>
    </row>
    <row r="7524" spans="1:18" x14ac:dyDescent="0.3">
      <c r="A7524" s="1" t="s">
        <v>20443</v>
      </c>
      <c r="B7524" s="1" t="s">
        <v>26750</v>
      </c>
      <c r="C7524" s="1" t="s">
        <v>26</v>
      </c>
      <c r="D7524" s="1" t="s">
        <v>34</v>
      </c>
      <c r="E7524" s="1" t="s">
        <v>26620</v>
      </c>
      <c r="F7524" s="2">
        <v>43598</v>
      </c>
      <c r="G7524" s="1" t="s">
        <v>20444</v>
      </c>
      <c r="H7524" s="1" t="s">
        <v>20445</v>
      </c>
      <c r="I7524" s="1" t="s">
        <v>21</v>
      </c>
      <c r="J7524" s="3" t="s">
        <v>34189</v>
      </c>
      <c r="K7524">
        <v>178</v>
      </c>
      <c r="L7524" s="1" t="s">
        <v>22</v>
      </c>
      <c r="M7524" s="2">
        <v>43616</v>
      </c>
      <c r="N7524" s="1" t="s">
        <v>23</v>
      </c>
      <c r="O7524" s="1" t="s">
        <v>32</v>
      </c>
      <c r="P7524" s="1">
        <f>_3___Healthcare_Data_v1[[#This Row],[Discharge Date]]-_3___Healthcare_Data_v1[[#This Row],[Date of Admission]]</f>
        <v>18</v>
      </c>
      <c r="Q7524" s="1">
        <f>IFERROR(_3___Healthcare_Data_v1[[#This Row],[ Billing Amount ]]/_3___Healthcare_Data_v1[[#This Row],[Days in Hospital]],0)</f>
        <v>185.10847200000001</v>
      </c>
      <c r="R7524" s="1" t="str">
        <f>IF(_3___Healthcare_Data_v1[[#This Row],[Age]]&gt;60,"Senior",IF(_3___Healthcare_Data_v1[[#This Row],[Age]]&gt;35,"Middle","Young"))</f>
        <v>Senior</v>
      </c>
    </row>
    <row r="7525" spans="1:18" x14ac:dyDescent="0.3">
      <c r="A7525" s="1" t="s">
        <v>20446</v>
      </c>
      <c r="B7525" s="1" t="s">
        <v>26664</v>
      </c>
      <c r="C7525" s="1" t="s">
        <v>16</v>
      </c>
      <c r="D7525" s="1" t="s">
        <v>34</v>
      </c>
      <c r="E7525" s="1" t="s">
        <v>35</v>
      </c>
      <c r="F7525" s="2">
        <v>44390</v>
      </c>
      <c r="G7525" s="1" t="s">
        <v>20447</v>
      </c>
      <c r="H7525" s="1" t="s">
        <v>20448</v>
      </c>
      <c r="I7525" s="1" t="s">
        <v>26607</v>
      </c>
      <c r="J7525" s="3" t="s">
        <v>34190</v>
      </c>
      <c r="K7525">
        <v>156</v>
      </c>
      <c r="L7525" s="1" t="s">
        <v>38</v>
      </c>
      <c r="M7525" s="2">
        <v>44393</v>
      </c>
      <c r="N7525" s="1" t="s">
        <v>23</v>
      </c>
      <c r="O7525" s="1" t="s">
        <v>24</v>
      </c>
      <c r="P7525" s="1">
        <f>_3___Healthcare_Data_v1[[#This Row],[Discharge Date]]-_3___Healthcare_Data_v1[[#This Row],[Date of Admission]]</f>
        <v>3</v>
      </c>
      <c r="Q7525" s="1">
        <f>IFERROR(_3___Healthcare_Data_v1[[#This Row],[ Billing Amount ]]/_3___Healthcare_Data_v1[[#This Row],[Days in Hospital]],0)</f>
        <v>3983.3623266666668</v>
      </c>
      <c r="R7525" s="1" t="str">
        <f>IF(_3___Healthcare_Data_v1[[#This Row],[Age]]&gt;60,"Senior",IF(_3___Healthcare_Data_v1[[#This Row],[Age]]&gt;35,"Middle","Young"))</f>
        <v>Senior</v>
      </c>
    </row>
    <row r="7526" spans="1:18" x14ac:dyDescent="0.3">
      <c r="A7526" s="1" t="s">
        <v>18223</v>
      </c>
      <c r="B7526" s="1" t="s">
        <v>26708</v>
      </c>
      <c r="C7526" s="1" t="s">
        <v>16</v>
      </c>
      <c r="D7526" s="1" t="s">
        <v>27</v>
      </c>
      <c r="E7526" s="1" t="s">
        <v>26620</v>
      </c>
      <c r="F7526" s="2">
        <v>43835</v>
      </c>
      <c r="G7526" s="1" t="s">
        <v>20449</v>
      </c>
      <c r="H7526" s="1" t="s">
        <v>20450</v>
      </c>
      <c r="I7526" s="1" t="s">
        <v>56</v>
      </c>
      <c r="J7526" s="3" t="s">
        <v>34191</v>
      </c>
      <c r="K7526">
        <v>358</v>
      </c>
      <c r="L7526" s="1" t="s">
        <v>42</v>
      </c>
      <c r="M7526" s="2">
        <v>43848</v>
      </c>
      <c r="N7526" s="1" t="s">
        <v>84</v>
      </c>
      <c r="O7526" s="1" t="s">
        <v>32</v>
      </c>
      <c r="P7526" s="1">
        <f>_3___Healthcare_Data_v1[[#This Row],[Discharge Date]]-_3___Healthcare_Data_v1[[#This Row],[Date of Admission]]</f>
        <v>13</v>
      </c>
      <c r="Q7526" s="1">
        <f>IFERROR(_3___Healthcare_Data_v1[[#This Row],[ Billing Amount ]]/_3___Healthcare_Data_v1[[#This Row],[Days in Hospital]],0)</f>
        <v>1289.8864053846155</v>
      </c>
      <c r="R7526" s="1" t="str">
        <f>IF(_3___Healthcare_Data_v1[[#This Row],[Age]]&gt;60,"Senior",IF(_3___Healthcare_Data_v1[[#This Row],[Age]]&gt;35,"Middle","Young"))</f>
        <v>Senior</v>
      </c>
    </row>
    <row r="7527" spans="1:18" x14ac:dyDescent="0.3">
      <c r="A7527" s="1" t="s">
        <v>20451</v>
      </c>
      <c r="B7527" s="1" t="s">
        <v>26720</v>
      </c>
      <c r="C7527" s="1" t="s">
        <v>16</v>
      </c>
      <c r="D7527" s="1" t="s">
        <v>49</v>
      </c>
      <c r="E7527" s="1" t="s">
        <v>26620</v>
      </c>
      <c r="F7527" s="2">
        <v>44662</v>
      </c>
      <c r="G7527" s="1" t="s">
        <v>20452</v>
      </c>
      <c r="H7527" s="1" t="s">
        <v>20453</v>
      </c>
      <c r="I7527" s="1" t="s">
        <v>56</v>
      </c>
      <c r="J7527" s="3" t="s">
        <v>34192</v>
      </c>
      <c r="K7527">
        <v>180</v>
      </c>
      <c r="L7527" s="1" t="s">
        <v>38</v>
      </c>
      <c r="M7527" s="2">
        <v>44682</v>
      </c>
      <c r="N7527" s="1" t="s">
        <v>31</v>
      </c>
      <c r="O7527" s="1" t="s">
        <v>24</v>
      </c>
      <c r="P7527" s="1">
        <f>_3___Healthcare_Data_v1[[#This Row],[Discharge Date]]-_3___Healthcare_Data_v1[[#This Row],[Date of Admission]]</f>
        <v>20</v>
      </c>
      <c r="Q7527" s="1">
        <f>IFERROR(_3___Healthcare_Data_v1[[#This Row],[ Billing Amount ]]/_3___Healthcare_Data_v1[[#This Row],[Days in Hospital]],0)</f>
        <v>481.23563249999995</v>
      </c>
      <c r="R7527" s="1" t="str">
        <f>IF(_3___Healthcare_Data_v1[[#This Row],[Age]]&gt;60,"Senior",IF(_3___Healthcare_Data_v1[[#This Row],[Age]]&gt;35,"Middle","Young"))</f>
        <v>Senior</v>
      </c>
    </row>
    <row r="7528" spans="1:18" x14ac:dyDescent="0.3">
      <c r="A7528" s="1" t="s">
        <v>20454</v>
      </c>
      <c r="B7528" s="1" t="s">
        <v>26866</v>
      </c>
      <c r="C7528" s="1" t="s">
        <v>16</v>
      </c>
      <c r="D7528" s="1" t="s">
        <v>34</v>
      </c>
      <c r="E7528" s="1" t="s">
        <v>26620</v>
      </c>
      <c r="F7528" s="2">
        <v>43755</v>
      </c>
      <c r="G7528" s="1" t="s">
        <v>20455</v>
      </c>
      <c r="H7528" s="1" t="s">
        <v>20456</v>
      </c>
      <c r="I7528" s="1" t="s">
        <v>60</v>
      </c>
      <c r="J7528" s="3" t="s">
        <v>34193</v>
      </c>
      <c r="K7528">
        <v>214</v>
      </c>
      <c r="L7528" s="1" t="s">
        <v>42</v>
      </c>
      <c r="M7528" s="2">
        <v>43763</v>
      </c>
      <c r="N7528" s="1" t="s">
        <v>31</v>
      </c>
      <c r="O7528" s="1" t="s">
        <v>44</v>
      </c>
      <c r="P7528" s="1">
        <f>_3___Healthcare_Data_v1[[#This Row],[Discharge Date]]-_3___Healthcare_Data_v1[[#This Row],[Date of Admission]]</f>
        <v>8</v>
      </c>
      <c r="Q7528" s="1">
        <f>IFERROR(_3___Healthcare_Data_v1[[#This Row],[ Billing Amount ]]/_3___Healthcare_Data_v1[[#This Row],[Days in Hospital]],0)</f>
        <v>2193.44598</v>
      </c>
      <c r="R7528" s="1" t="str">
        <f>IF(_3___Healthcare_Data_v1[[#This Row],[Age]]&gt;60,"Senior",IF(_3___Healthcare_Data_v1[[#This Row],[Age]]&gt;35,"Middle","Young"))</f>
        <v>Senior</v>
      </c>
    </row>
    <row r="7529" spans="1:18" x14ac:dyDescent="0.3">
      <c r="A7529" s="1" t="s">
        <v>20457</v>
      </c>
      <c r="B7529" s="1" t="s">
        <v>26798</v>
      </c>
      <c r="C7529" s="1" t="s">
        <v>26</v>
      </c>
      <c r="D7529" s="1" t="s">
        <v>89</v>
      </c>
      <c r="E7529" s="1" t="s">
        <v>26615</v>
      </c>
      <c r="F7529" s="2">
        <v>43438</v>
      </c>
      <c r="G7529" s="1" t="s">
        <v>4789</v>
      </c>
      <c r="H7529" s="1" t="s">
        <v>20458</v>
      </c>
      <c r="I7529" s="1" t="s">
        <v>60</v>
      </c>
      <c r="J7529" s="3" t="s">
        <v>34194</v>
      </c>
      <c r="K7529">
        <v>428</v>
      </c>
      <c r="L7529" s="1" t="s">
        <v>22</v>
      </c>
      <c r="M7529" s="2">
        <v>43458</v>
      </c>
      <c r="N7529" s="1" t="s">
        <v>23</v>
      </c>
      <c r="O7529" s="1" t="s">
        <v>32</v>
      </c>
      <c r="P7529" s="1">
        <f>_3___Healthcare_Data_v1[[#This Row],[Discharge Date]]-_3___Healthcare_Data_v1[[#This Row],[Date of Admission]]</f>
        <v>20</v>
      </c>
      <c r="Q7529" s="1">
        <f>IFERROR(_3___Healthcare_Data_v1[[#This Row],[ Billing Amount ]]/_3___Healthcare_Data_v1[[#This Row],[Days in Hospital]],0)</f>
        <v>992.50563349999993</v>
      </c>
      <c r="R7529" s="1" t="str">
        <f>IF(_3___Healthcare_Data_v1[[#This Row],[Age]]&gt;60,"Senior",IF(_3___Healthcare_Data_v1[[#This Row],[Age]]&gt;35,"Middle","Young"))</f>
        <v>Senior</v>
      </c>
    </row>
    <row r="7530" spans="1:18" x14ac:dyDescent="0.3">
      <c r="A7530" s="1" t="s">
        <v>20459</v>
      </c>
      <c r="B7530" s="1" t="s">
        <v>26776</v>
      </c>
      <c r="C7530" s="1" t="s">
        <v>16</v>
      </c>
      <c r="D7530" s="1" t="s">
        <v>34</v>
      </c>
      <c r="E7530" s="1" t="s">
        <v>18</v>
      </c>
      <c r="F7530" s="2">
        <v>44571</v>
      </c>
      <c r="G7530" s="1" t="s">
        <v>20460</v>
      </c>
      <c r="H7530" s="1" t="s">
        <v>20461</v>
      </c>
      <c r="I7530" s="1" t="s">
        <v>56</v>
      </c>
      <c r="J7530" s="3" t="s">
        <v>34195</v>
      </c>
      <c r="K7530">
        <v>286</v>
      </c>
      <c r="L7530" s="1" t="s">
        <v>38</v>
      </c>
      <c r="M7530" s="2">
        <v>44601</v>
      </c>
      <c r="N7530" s="1" t="s">
        <v>84</v>
      </c>
      <c r="O7530" s="1" t="s">
        <v>44</v>
      </c>
      <c r="P7530" s="1">
        <f>_3___Healthcare_Data_v1[[#This Row],[Discharge Date]]-_3___Healthcare_Data_v1[[#This Row],[Date of Admission]]</f>
        <v>30</v>
      </c>
      <c r="Q7530" s="1">
        <f>IFERROR(_3___Healthcare_Data_v1[[#This Row],[ Billing Amount ]]/_3___Healthcare_Data_v1[[#This Row],[Days in Hospital]],0)</f>
        <v>1893.6858246666666</v>
      </c>
      <c r="R7530" s="1" t="str">
        <f>IF(_3___Healthcare_Data_v1[[#This Row],[Age]]&gt;60,"Senior",IF(_3___Healthcare_Data_v1[[#This Row],[Age]]&gt;35,"Middle","Young"))</f>
        <v>Senior</v>
      </c>
    </row>
    <row r="7531" spans="1:18" x14ac:dyDescent="0.3">
      <c r="A7531" s="1" t="s">
        <v>20462</v>
      </c>
      <c r="B7531" s="1" t="s">
        <v>26745</v>
      </c>
      <c r="C7531" s="1" t="s">
        <v>26</v>
      </c>
      <c r="D7531" s="1" t="s">
        <v>49</v>
      </c>
      <c r="E7531" s="1" t="s">
        <v>28</v>
      </c>
      <c r="F7531" s="2">
        <v>45050</v>
      </c>
      <c r="G7531" s="1" t="s">
        <v>20463</v>
      </c>
      <c r="H7531" s="1" t="s">
        <v>20464</v>
      </c>
      <c r="I7531" s="1" t="s">
        <v>56</v>
      </c>
      <c r="J7531" s="3" t="s">
        <v>34196</v>
      </c>
      <c r="K7531">
        <v>286</v>
      </c>
      <c r="L7531" s="1" t="s">
        <v>22</v>
      </c>
      <c r="M7531" s="2">
        <v>45053</v>
      </c>
      <c r="N7531" s="1" t="s">
        <v>48</v>
      </c>
      <c r="O7531" s="1" t="s">
        <v>24</v>
      </c>
      <c r="P7531" s="1">
        <f>_3___Healthcare_Data_v1[[#This Row],[Discharge Date]]-_3___Healthcare_Data_v1[[#This Row],[Date of Admission]]</f>
        <v>3</v>
      </c>
      <c r="Q7531" s="1">
        <f>IFERROR(_3___Healthcare_Data_v1[[#This Row],[ Billing Amount ]]/_3___Healthcare_Data_v1[[#This Row],[Days in Hospital]],0)</f>
        <v>9425.8780800000004</v>
      </c>
      <c r="R7531" s="1" t="str">
        <f>IF(_3___Healthcare_Data_v1[[#This Row],[Age]]&gt;60,"Senior",IF(_3___Healthcare_Data_v1[[#This Row],[Age]]&gt;35,"Middle","Young"))</f>
        <v>Senior</v>
      </c>
    </row>
    <row r="7532" spans="1:18" x14ac:dyDescent="0.3">
      <c r="A7532" s="1" t="s">
        <v>20465</v>
      </c>
      <c r="B7532" s="1" t="s">
        <v>26612</v>
      </c>
      <c r="C7532" s="1" t="s">
        <v>26</v>
      </c>
      <c r="D7532" s="1" t="s">
        <v>17</v>
      </c>
      <c r="E7532" s="1" t="s">
        <v>28</v>
      </c>
      <c r="F7532" s="2">
        <v>44162</v>
      </c>
      <c r="G7532" s="1" t="s">
        <v>20466</v>
      </c>
      <c r="H7532" s="1" t="s">
        <v>20467</v>
      </c>
      <c r="I7532" s="1" t="s">
        <v>60</v>
      </c>
      <c r="J7532" s="3" t="s">
        <v>34197</v>
      </c>
      <c r="K7532">
        <v>137</v>
      </c>
      <c r="L7532" s="1" t="s">
        <v>22</v>
      </c>
      <c r="M7532" s="2">
        <v>44177</v>
      </c>
      <c r="N7532" s="1" t="s">
        <v>84</v>
      </c>
      <c r="O7532" s="1" t="s">
        <v>32</v>
      </c>
      <c r="P7532" s="1">
        <f>_3___Healthcare_Data_v1[[#This Row],[Discharge Date]]-_3___Healthcare_Data_v1[[#This Row],[Date of Admission]]</f>
        <v>15</v>
      </c>
      <c r="Q7532" s="1">
        <f>IFERROR(_3___Healthcare_Data_v1[[#This Row],[ Billing Amount ]]/_3___Healthcare_Data_v1[[#This Row],[Days in Hospital]],0)</f>
        <v>502.43219546666666</v>
      </c>
      <c r="R7532" s="1" t="str">
        <f>IF(_3___Healthcare_Data_v1[[#This Row],[Age]]&gt;60,"Senior",IF(_3___Healthcare_Data_v1[[#This Row],[Age]]&gt;35,"Middle","Young"))</f>
        <v>Senior</v>
      </c>
    </row>
    <row r="7533" spans="1:18" x14ac:dyDescent="0.3">
      <c r="A7533" s="1" t="s">
        <v>20468</v>
      </c>
      <c r="B7533" s="1" t="s">
        <v>26653</v>
      </c>
      <c r="C7533" s="1" t="s">
        <v>26</v>
      </c>
      <c r="D7533" s="1" t="s">
        <v>17</v>
      </c>
      <c r="E7533" s="1" t="s">
        <v>26615</v>
      </c>
      <c r="F7533" s="2">
        <v>44847</v>
      </c>
      <c r="G7533" s="1" t="s">
        <v>20469</v>
      </c>
      <c r="H7533" s="1" t="s">
        <v>20470</v>
      </c>
      <c r="I7533" s="1" t="s">
        <v>56</v>
      </c>
      <c r="J7533" s="3" t="s">
        <v>34198</v>
      </c>
      <c r="K7533">
        <v>259</v>
      </c>
      <c r="L7533" s="1" t="s">
        <v>38</v>
      </c>
      <c r="M7533" s="2">
        <v>44866</v>
      </c>
      <c r="N7533" s="1" t="s">
        <v>84</v>
      </c>
      <c r="O7533" s="1" t="s">
        <v>32</v>
      </c>
      <c r="P7533" s="1">
        <f>_3___Healthcare_Data_v1[[#This Row],[Discharge Date]]-_3___Healthcare_Data_v1[[#This Row],[Date of Admission]]</f>
        <v>19</v>
      </c>
      <c r="Q7533" s="1">
        <f>IFERROR(_3___Healthcare_Data_v1[[#This Row],[ Billing Amount ]]/_3___Healthcare_Data_v1[[#This Row],[Days in Hospital]],0)</f>
        <v>981.99080210526301</v>
      </c>
      <c r="R7533" s="1" t="str">
        <f>IF(_3___Healthcare_Data_v1[[#This Row],[Age]]&gt;60,"Senior",IF(_3___Healthcare_Data_v1[[#This Row],[Age]]&gt;35,"Middle","Young"))</f>
        <v>Senior</v>
      </c>
    </row>
    <row r="7534" spans="1:18" x14ac:dyDescent="0.3">
      <c r="A7534" s="1" t="s">
        <v>20471</v>
      </c>
      <c r="B7534" s="1" t="s">
        <v>26714</v>
      </c>
      <c r="C7534" s="1" t="s">
        <v>16</v>
      </c>
      <c r="D7534" s="1" t="s">
        <v>114</v>
      </c>
      <c r="E7534" s="1" t="s">
        <v>35</v>
      </c>
      <c r="F7534" s="2">
        <v>44071</v>
      </c>
      <c r="G7534" s="1" t="s">
        <v>20472</v>
      </c>
      <c r="H7534" s="1" t="s">
        <v>20473</v>
      </c>
      <c r="I7534" s="1" t="s">
        <v>26607</v>
      </c>
      <c r="J7534" s="3" t="s">
        <v>34199</v>
      </c>
      <c r="K7534">
        <v>159</v>
      </c>
      <c r="L7534" s="1" t="s">
        <v>38</v>
      </c>
      <c r="M7534" s="2">
        <v>44073</v>
      </c>
      <c r="N7534" s="1" t="s">
        <v>31</v>
      </c>
      <c r="O7534" s="1" t="s">
        <v>24</v>
      </c>
      <c r="P7534" s="1">
        <f>_3___Healthcare_Data_v1[[#This Row],[Discharge Date]]-_3___Healthcare_Data_v1[[#This Row],[Date of Admission]]</f>
        <v>2</v>
      </c>
      <c r="Q7534" s="1">
        <f>IFERROR(_3___Healthcare_Data_v1[[#This Row],[ Billing Amount ]]/_3___Healthcare_Data_v1[[#This Row],[Days in Hospital]],0)</f>
        <v>2787.6735844999998</v>
      </c>
      <c r="R7534" s="1" t="str">
        <f>IF(_3___Healthcare_Data_v1[[#This Row],[Age]]&gt;60,"Senior",IF(_3___Healthcare_Data_v1[[#This Row],[Age]]&gt;35,"Middle","Young"))</f>
        <v>Senior</v>
      </c>
    </row>
    <row r="7535" spans="1:18" x14ac:dyDescent="0.3">
      <c r="A7535" s="1" t="s">
        <v>20474</v>
      </c>
      <c r="B7535" s="1" t="s">
        <v>26723</v>
      </c>
      <c r="C7535" s="1" t="s">
        <v>16</v>
      </c>
      <c r="D7535" s="1" t="s">
        <v>34</v>
      </c>
      <c r="E7535" s="1" t="s">
        <v>26615</v>
      </c>
      <c r="F7535" s="2">
        <v>44637</v>
      </c>
      <c r="G7535" s="1" t="s">
        <v>15067</v>
      </c>
      <c r="H7535" s="1" t="s">
        <v>20475</v>
      </c>
      <c r="I7535" s="1" t="s">
        <v>26607</v>
      </c>
      <c r="J7535" s="3" t="s">
        <v>34200</v>
      </c>
      <c r="K7535">
        <v>282</v>
      </c>
      <c r="L7535" s="1" t="s">
        <v>42</v>
      </c>
      <c r="M7535" s="2">
        <v>44638</v>
      </c>
      <c r="N7535" s="1" t="s">
        <v>84</v>
      </c>
      <c r="O7535" s="1" t="s">
        <v>32</v>
      </c>
      <c r="P7535" s="1">
        <f>_3___Healthcare_Data_v1[[#This Row],[Discharge Date]]-_3___Healthcare_Data_v1[[#This Row],[Date of Admission]]</f>
        <v>1</v>
      </c>
      <c r="Q7535" s="1">
        <f>IFERROR(_3___Healthcare_Data_v1[[#This Row],[ Billing Amount ]]/_3___Healthcare_Data_v1[[#This Row],[Days in Hospital]],0)</f>
        <v>36639.596290000001</v>
      </c>
      <c r="R7535" s="1" t="str">
        <f>IF(_3___Healthcare_Data_v1[[#This Row],[Age]]&gt;60,"Senior",IF(_3___Healthcare_Data_v1[[#This Row],[Age]]&gt;35,"Middle","Young"))</f>
        <v>Senior</v>
      </c>
    </row>
    <row r="7536" spans="1:18" x14ac:dyDescent="0.3">
      <c r="A7536" s="1" t="s">
        <v>20476</v>
      </c>
      <c r="B7536" s="1" t="s">
        <v>26732</v>
      </c>
      <c r="C7536" s="1" t="s">
        <v>16</v>
      </c>
      <c r="D7536" s="1" t="s">
        <v>114</v>
      </c>
      <c r="E7536" s="1" t="s">
        <v>18</v>
      </c>
      <c r="F7536" s="2">
        <v>45037</v>
      </c>
      <c r="G7536" s="1" t="s">
        <v>20477</v>
      </c>
      <c r="H7536" s="1" t="s">
        <v>14092</v>
      </c>
      <c r="I7536" s="1" t="s">
        <v>21</v>
      </c>
      <c r="J7536" s="3" t="s">
        <v>34201</v>
      </c>
      <c r="K7536">
        <v>413</v>
      </c>
      <c r="L7536" s="1" t="s">
        <v>38</v>
      </c>
      <c r="M7536" s="2">
        <v>45040</v>
      </c>
      <c r="N7536" s="1" t="s">
        <v>31</v>
      </c>
      <c r="O7536" s="1" t="s">
        <v>24</v>
      </c>
      <c r="P7536" s="1">
        <f>_3___Healthcare_Data_v1[[#This Row],[Discharge Date]]-_3___Healthcare_Data_v1[[#This Row],[Date of Admission]]</f>
        <v>3</v>
      </c>
      <c r="Q7536" s="1">
        <f>IFERROR(_3___Healthcare_Data_v1[[#This Row],[ Billing Amount ]]/_3___Healthcare_Data_v1[[#This Row],[Days in Hospital]],0)</f>
        <v>12971.742389999999</v>
      </c>
      <c r="R7536" s="1" t="str">
        <f>IF(_3___Healthcare_Data_v1[[#This Row],[Age]]&gt;60,"Senior",IF(_3___Healthcare_Data_v1[[#This Row],[Age]]&gt;35,"Middle","Young"))</f>
        <v>Senior</v>
      </c>
    </row>
    <row r="7537" spans="1:18" x14ac:dyDescent="0.3">
      <c r="A7537" s="1" t="s">
        <v>15732</v>
      </c>
      <c r="B7537" s="1" t="s">
        <v>26776</v>
      </c>
      <c r="C7537" s="1" t="s">
        <v>26</v>
      </c>
      <c r="D7537" s="1" t="s">
        <v>89</v>
      </c>
      <c r="E7537" s="1" t="s">
        <v>26615</v>
      </c>
      <c r="F7537" s="2">
        <v>44097</v>
      </c>
      <c r="G7537" s="1" t="s">
        <v>18314</v>
      </c>
      <c r="H7537" s="1" t="s">
        <v>20478</v>
      </c>
      <c r="I7537" s="1" t="s">
        <v>60</v>
      </c>
      <c r="J7537" s="3" t="s">
        <v>34202</v>
      </c>
      <c r="K7537">
        <v>258</v>
      </c>
      <c r="L7537" s="1" t="s">
        <v>42</v>
      </c>
      <c r="M7537" s="2">
        <v>44100</v>
      </c>
      <c r="N7537" s="1" t="s">
        <v>48</v>
      </c>
      <c r="O7537" s="1" t="s">
        <v>24</v>
      </c>
      <c r="P7537" s="1">
        <f>_3___Healthcare_Data_v1[[#This Row],[Discharge Date]]-_3___Healthcare_Data_v1[[#This Row],[Date of Admission]]</f>
        <v>3</v>
      </c>
      <c r="Q7537" s="1">
        <f>IFERROR(_3___Healthcare_Data_v1[[#This Row],[ Billing Amount ]]/_3___Healthcare_Data_v1[[#This Row],[Days in Hospital]],0)</f>
        <v>2760.8042163333334</v>
      </c>
      <c r="R7537" s="1" t="str">
        <f>IF(_3___Healthcare_Data_v1[[#This Row],[Age]]&gt;60,"Senior",IF(_3___Healthcare_Data_v1[[#This Row],[Age]]&gt;35,"Middle","Young"))</f>
        <v>Senior</v>
      </c>
    </row>
    <row r="7538" spans="1:18" x14ac:dyDescent="0.3">
      <c r="A7538" s="1" t="s">
        <v>20479</v>
      </c>
      <c r="B7538" s="1" t="s">
        <v>26795</v>
      </c>
      <c r="C7538" s="1" t="s">
        <v>26</v>
      </c>
      <c r="D7538" s="1" t="s">
        <v>49</v>
      </c>
      <c r="E7538" s="1" t="s">
        <v>26620</v>
      </c>
      <c r="F7538" s="2">
        <v>43445</v>
      </c>
      <c r="G7538" s="1" t="s">
        <v>20480</v>
      </c>
      <c r="H7538" s="1" t="s">
        <v>20481</v>
      </c>
      <c r="I7538" s="1" t="s">
        <v>21</v>
      </c>
      <c r="J7538" s="3" t="s">
        <v>34203</v>
      </c>
      <c r="K7538">
        <v>337</v>
      </c>
      <c r="L7538" s="1" t="s">
        <v>38</v>
      </c>
      <c r="M7538" s="2">
        <v>43456</v>
      </c>
      <c r="N7538" s="1" t="s">
        <v>84</v>
      </c>
      <c r="O7538" s="1" t="s">
        <v>44</v>
      </c>
      <c r="P7538" s="1">
        <f>_3___Healthcare_Data_v1[[#This Row],[Discharge Date]]-_3___Healthcare_Data_v1[[#This Row],[Date of Admission]]</f>
        <v>11</v>
      </c>
      <c r="Q7538" s="1">
        <f>IFERROR(_3___Healthcare_Data_v1[[#This Row],[ Billing Amount ]]/_3___Healthcare_Data_v1[[#This Row],[Days in Hospital]],0)</f>
        <v>1978.847289090909</v>
      </c>
      <c r="R7538" s="1" t="str">
        <f>IF(_3___Healthcare_Data_v1[[#This Row],[Age]]&gt;60,"Senior",IF(_3___Healthcare_Data_v1[[#This Row],[Age]]&gt;35,"Middle","Young"))</f>
        <v>Senior</v>
      </c>
    </row>
    <row r="7539" spans="1:18" x14ac:dyDescent="0.3">
      <c r="A7539" s="1" t="s">
        <v>19128</v>
      </c>
      <c r="B7539" s="1" t="s">
        <v>26685</v>
      </c>
      <c r="C7539" s="1" t="s">
        <v>26</v>
      </c>
      <c r="D7539" s="1" t="s">
        <v>229</v>
      </c>
      <c r="E7539" s="1" t="s">
        <v>26615</v>
      </c>
      <c r="F7539" s="2">
        <v>44246</v>
      </c>
      <c r="G7539" s="1" t="s">
        <v>20482</v>
      </c>
      <c r="H7539" s="1" t="s">
        <v>1564</v>
      </c>
      <c r="I7539" s="1" t="s">
        <v>52</v>
      </c>
      <c r="J7539" s="3" t="s">
        <v>34204</v>
      </c>
      <c r="K7539">
        <v>359</v>
      </c>
      <c r="L7539" s="1" t="s">
        <v>22</v>
      </c>
      <c r="M7539" s="2">
        <v>44265</v>
      </c>
      <c r="N7539" s="1" t="s">
        <v>84</v>
      </c>
      <c r="O7539" s="1" t="s">
        <v>24</v>
      </c>
      <c r="P7539" s="1">
        <f>_3___Healthcare_Data_v1[[#This Row],[Discharge Date]]-_3___Healthcare_Data_v1[[#This Row],[Date of Admission]]</f>
        <v>19</v>
      </c>
      <c r="Q7539" s="1">
        <f>IFERROR(_3___Healthcare_Data_v1[[#This Row],[ Billing Amount ]]/_3___Healthcare_Data_v1[[#This Row],[Days in Hospital]],0)</f>
        <v>1043.2405763157894</v>
      </c>
      <c r="R7539" s="1" t="str">
        <f>IF(_3___Healthcare_Data_v1[[#This Row],[Age]]&gt;60,"Senior",IF(_3___Healthcare_Data_v1[[#This Row],[Age]]&gt;35,"Middle","Young"))</f>
        <v>Senior</v>
      </c>
    </row>
    <row r="7540" spans="1:18" x14ac:dyDescent="0.3">
      <c r="A7540" s="1" t="s">
        <v>11013</v>
      </c>
      <c r="B7540" s="1" t="s">
        <v>26759</v>
      </c>
      <c r="C7540" s="1" t="s">
        <v>26</v>
      </c>
      <c r="D7540" s="1" t="s">
        <v>27</v>
      </c>
      <c r="E7540" s="1" t="s">
        <v>26620</v>
      </c>
      <c r="F7540" s="2">
        <v>44820</v>
      </c>
      <c r="G7540" s="1" t="s">
        <v>20483</v>
      </c>
      <c r="H7540" s="1" t="s">
        <v>20484</v>
      </c>
      <c r="I7540" s="1" t="s">
        <v>56</v>
      </c>
      <c r="J7540" s="3" t="s">
        <v>34205</v>
      </c>
      <c r="K7540">
        <v>449</v>
      </c>
      <c r="L7540" s="1" t="s">
        <v>38</v>
      </c>
      <c r="M7540" s="2">
        <v>44824</v>
      </c>
      <c r="N7540" s="1" t="s">
        <v>23</v>
      </c>
      <c r="O7540" s="1" t="s">
        <v>24</v>
      </c>
      <c r="P7540" s="1">
        <f>_3___Healthcare_Data_v1[[#This Row],[Discharge Date]]-_3___Healthcare_Data_v1[[#This Row],[Date of Admission]]</f>
        <v>4</v>
      </c>
      <c r="Q7540" s="1">
        <f>IFERROR(_3___Healthcare_Data_v1[[#This Row],[ Billing Amount ]]/_3___Healthcare_Data_v1[[#This Row],[Days in Hospital]],0)</f>
        <v>7275.6103899999998</v>
      </c>
      <c r="R7540" s="1" t="str">
        <f>IF(_3___Healthcare_Data_v1[[#This Row],[Age]]&gt;60,"Senior",IF(_3___Healthcare_Data_v1[[#This Row],[Age]]&gt;35,"Middle","Young"))</f>
        <v>Senior</v>
      </c>
    </row>
    <row r="7541" spans="1:18" x14ac:dyDescent="0.3">
      <c r="A7541" s="1" t="s">
        <v>20485</v>
      </c>
      <c r="B7541" s="1" t="s">
        <v>26610</v>
      </c>
      <c r="C7541" s="1" t="s">
        <v>16</v>
      </c>
      <c r="D7541" s="1" t="s">
        <v>62</v>
      </c>
      <c r="E7541" s="1" t="s">
        <v>26615</v>
      </c>
      <c r="F7541" s="2">
        <v>43745</v>
      </c>
      <c r="G7541" s="1" t="s">
        <v>20486</v>
      </c>
      <c r="H7541" s="1" t="s">
        <v>1956</v>
      </c>
      <c r="I7541" s="1" t="s">
        <v>21</v>
      </c>
      <c r="J7541" s="3" t="s">
        <v>34206</v>
      </c>
      <c r="K7541">
        <v>145</v>
      </c>
      <c r="L7541" s="1" t="s">
        <v>42</v>
      </c>
      <c r="M7541" s="2">
        <v>43755</v>
      </c>
      <c r="N7541" s="1" t="s">
        <v>23</v>
      </c>
      <c r="O7541" s="1" t="s">
        <v>32</v>
      </c>
      <c r="P7541" s="1">
        <f>_3___Healthcare_Data_v1[[#This Row],[Discharge Date]]-_3___Healthcare_Data_v1[[#This Row],[Date of Admission]]</f>
        <v>10</v>
      </c>
      <c r="Q7541" s="1">
        <f>IFERROR(_3___Healthcare_Data_v1[[#This Row],[ Billing Amount ]]/_3___Healthcare_Data_v1[[#This Row],[Days in Hospital]],0)</f>
        <v>739.96835629999998</v>
      </c>
      <c r="R7541" s="1" t="str">
        <f>IF(_3___Healthcare_Data_v1[[#This Row],[Age]]&gt;60,"Senior",IF(_3___Healthcare_Data_v1[[#This Row],[Age]]&gt;35,"Middle","Young"))</f>
        <v>Senior</v>
      </c>
    </row>
    <row r="7542" spans="1:18" x14ac:dyDescent="0.3">
      <c r="A7542" s="1" t="s">
        <v>20487</v>
      </c>
      <c r="B7542" s="1" t="s">
        <v>26677</v>
      </c>
      <c r="C7542" s="1" t="s">
        <v>16</v>
      </c>
      <c r="D7542" s="1" t="s">
        <v>89</v>
      </c>
      <c r="E7542" s="1" t="s">
        <v>26615</v>
      </c>
      <c r="F7542" s="2">
        <v>44152</v>
      </c>
      <c r="G7542" s="1" t="s">
        <v>20488</v>
      </c>
      <c r="H7542" s="1" t="s">
        <v>20489</v>
      </c>
      <c r="I7542" s="1" t="s">
        <v>60</v>
      </c>
      <c r="J7542" s="3" t="s">
        <v>34207</v>
      </c>
      <c r="K7542">
        <v>167</v>
      </c>
      <c r="L7542" s="1" t="s">
        <v>22</v>
      </c>
      <c r="M7542" s="2">
        <v>44172</v>
      </c>
      <c r="N7542" s="1" t="s">
        <v>48</v>
      </c>
      <c r="O7542" s="1" t="s">
        <v>24</v>
      </c>
      <c r="P7542" s="1">
        <f>_3___Healthcare_Data_v1[[#This Row],[Discharge Date]]-_3___Healthcare_Data_v1[[#This Row],[Date of Admission]]</f>
        <v>20</v>
      </c>
      <c r="Q7542" s="1">
        <f>IFERROR(_3___Healthcare_Data_v1[[#This Row],[ Billing Amount ]]/_3___Healthcare_Data_v1[[#This Row],[Days in Hospital]],0)</f>
        <v>680.13119200000006</v>
      </c>
      <c r="R7542" s="1" t="str">
        <f>IF(_3___Healthcare_Data_v1[[#This Row],[Age]]&gt;60,"Senior",IF(_3___Healthcare_Data_v1[[#This Row],[Age]]&gt;35,"Middle","Young"))</f>
        <v>Senior</v>
      </c>
    </row>
    <row r="7543" spans="1:18" x14ac:dyDescent="0.3">
      <c r="A7543" s="1" t="s">
        <v>20490</v>
      </c>
      <c r="B7543" s="1" t="s">
        <v>26755</v>
      </c>
      <c r="C7543" s="1" t="s">
        <v>16</v>
      </c>
      <c r="D7543" s="1" t="s">
        <v>27</v>
      </c>
      <c r="E7543" s="1" t="s">
        <v>26620</v>
      </c>
      <c r="F7543" s="2">
        <v>44854</v>
      </c>
      <c r="G7543" s="1" t="s">
        <v>20491</v>
      </c>
      <c r="H7543" s="1" t="s">
        <v>565</v>
      </c>
      <c r="I7543" s="1" t="s">
        <v>56</v>
      </c>
      <c r="J7543" s="3" t="s">
        <v>34208</v>
      </c>
      <c r="K7543">
        <v>366</v>
      </c>
      <c r="L7543" s="1" t="s">
        <v>42</v>
      </c>
      <c r="M7543" s="2">
        <v>44861</v>
      </c>
      <c r="N7543" s="1" t="s">
        <v>43</v>
      </c>
      <c r="O7543" s="1" t="s">
        <v>44</v>
      </c>
      <c r="P7543" s="1">
        <f>_3___Healthcare_Data_v1[[#This Row],[Discharge Date]]-_3___Healthcare_Data_v1[[#This Row],[Date of Admission]]</f>
        <v>7</v>
      </c>
      <c r="Q7543" s="1">
        <f>IFERROR(_3___Healthcare_Data_v1[[#This Row],[ Billing Amount ]]/_3___Healthcare_Data_v1[[#This Row],[Days in Hospital]],0)</f>
        <v>2560.0230799999999</v>
      </c>
      <c r="R7543" s="1" t="str">
        <f>IF(_3___Healthcare_Data_v1[[#This Row],[Age]]&gt;60,"Senior",IF(_3___Healthcare_Data_v1[[#This Row],[Age]]&gt;35,"Middle","Young"))</f>
        <v>Senior</v>
      </c>
    </row>
    <row r="7544" spans="1:18" x14ac:dyDescent="0.3">
      <c r="A7544" s="1" t="s">
        <v>20492</v>
      </c>
      <c r="B7544" s="1" t="s">
        <v>26980</v>
      </c>
      <c r="C7544" s="1" t="s">
        <v>26</v>
      </c>
      <c r="D7544" s="1" t="s">
        <v>114</v>
      </c>
      <c r="E7544" s="1" t="s">
        <v>28</v>
      </c>
      <c r="F7544" s="2">
        <v>45037</v>
      </c>
      <c r="G7544" s="1" t="s">
        <v>20493</v>
      </c>
      <c r="H7544" s="1" t="s">
        <v>20494</v>
      </c>
      <c r="I7544" s="1" t="s">
        <v>56</v>
      </c>
      <c r="J7544" s="3" t="s">
        <v>34209</v>
      </c>
      <c r="K7544">
        <v>125</v>
      </c>
      <c r="L7544" s="1" t="s">
        <v>38</v>
      </c>
      <c r="M7544" s="2">
        <v>45045</v>
      </c>
      <c r="N7544" s="1" t="s">
        <v>23</v>
      </c>
      <c r="O7544" s="1" t="s">
        <v>44</v>
      </c>
      <c r="P7544" s="1">
        <f>_3___Healthcare_Data_v1[[#This Row],[Discharge Date]]-_3___Healthcare_Data_v1[[#This Row],[Date of Admission]]</f>
        <v>8</v>
      </c>
      <c r="Q7544" s="1">
        <f>IFERROR(_3___Healthcare_Data_v1[[#This Row],[ Billing Amount ]]/_3___Healthcare_Data_v1[[#This Row],[Days in Hospital]],0)</f>
        <v>3483.8321099999998</v>
      </c>
      <c r="R7544" s="1" t="str">
        <f>IF(_3___Healthcare_Data_v1[[#This Row],[Age]]&gt;60,"Senior",IF(_3___Healthcare_Data_v1[[#This Row],[Age]]&gt;35,"Middle","Young"))</f>
        <v>Senior</v>
      </c>
    </row>
    <row r="7545" spans="1:18" x14ac:dyDescent="0.3">
      <c r="A7545" s="1" t="s">
        <v>20495</v>
      </c>
      <c r="B7545" s="1" t="s">
        <v>26622</v>
      </c>
      <c r="C7545" s="1" t="s">
        <v>16</v>
      </c>
      <c r="D7545" s="1" t="s">
        <v>49</v>
      </c>
      <c r="E7545" s="1" t="s">
        <v>35</v>
      </c>
      <c r="F7545" s="2">
        <v>43975</v>
      </c>
      <c r="G7545" s="1" t="s">
        <v>20496</v>
      </c>
      <c r="H7545" s="1" t="s">
        <v>20497</v>
      </c>
      <c r="I7545" s="1" t="s">
        <v>21</v>
      </c>
      <c r="J7545" s="3" t="s">
        <v>34210</v>
      </c>
      <c r="K7545">
        <v>221</v>
      </c>
      <c r="L7545" s="1" t="s">
        <v>22</v>
      </c>
      <c r="M7545" s="2">
        <v>43982</v>
      </c>
      <c r="N7545" s="1" t="s">
        <v>43</v>
      </c>
      <c r="O7545" s="1" t="s">
        <v>32</v>
      </c>
      <c r="P7545" s="1">
        <f>_3___Healthcare_Data_v1[[#This Row],[Discharge Date]]-_3___Healthcare_Data_v1[[#This Row],[Date of Admission]]</f>
        <v>7</v>
      </c>
      <c r="Q7545" s="1">
        <f>IFERROR(_3___Healthcare_Data_v1[[#This Row],[ Billing Amount ]]/_3___Healthcare_Data_v1[[#This Row],[Days in Hospital]],0)</f>
        <v>879.21429657142858</v>
      </c>
      <c r="R7545" s="1" t="str">
        <f>IF(_3___Healthcare_Data_v1[[#This Row],[Age]]&gt;60,"Senior",IF(_3___Healthcare_Data_v1[[#This Row],[Age]]&gt;35,"Middle","Young"))</f>
        <v>Senior</v>
      </c>
    </row>
    <row r="7546" spans="1:18" x14ac:dyDescent="0.3">
      <c r="A7546" s="1" t="s">
        <v>16220</v>
      </c>
      <c r="B7546" s="1" t="s">
        <v>26791</v>
      </c>
      <c r="C7546" s="1" t="s">
        <v>16</v>
      </c>
      <c r="D7546" s="1" t="s">
        <v>62</v>
      </c>
      <c r="E7546" s="1" t="s">
        <v>26615</v>
      </c>
      <c r="F7546" s="2">
        <v>44511</v>
      </c>
      <c r="G7546" s="1" t="s">
        <v>20498</v>
      </c>
      <c r="H7546" s="1" t="s">
        <v>20499</v>
      </c>
      <c r="I7546" s="1" t="s">
        <v>52</v>
      </c>
      <c r="J7546" s="3" t="s">
        <v>34211</v>
      </c>
      <c r="K7546">
        <v>125</v>
      </c>
      <c r="L7546" s="1" t="s">
        <v>42</v>
      </c>
      <c r="M7546" s="2">
        <v>44539</v>
      </c>
      <c r="N7546" s="1" t="s">
        <v>23</v>
      </c>
      <c r="O7546" s="1" t="s">
        <v>44</v>
      </c>
      <c r="P7546" s="1">
        <f>_3___Healthcare_Data_v1[[#This Row],[Discharge Date]]-_3___Healthcare_Data_v1[[#This Row],[Date of Admission]]</f>
        <v>28</v>
      </c>
      <c r="Q7546" s="1">
        <f>IFERROR(_3___Healthcare_Data_v1[[#This Row],[ Billing Amount ]]/_3___Healthcare_Data_v1[[#This Row],[Days in Hospital]],0)</f>
        <v>1413.6221771428573</v>
      </c>
      <c r="R7546" s="1" t="str">
        <f>IF(_3___Healthcare_Data_v1[[#This Row],[Age]]&gt;60,"Senior",IF(_3___Healthcare_Data_v1[[#This Row],[Age]]&gt;35,"Middle","Young"))</f>
        <v>Senior</v>
      </c>
    </row>
    <row r="7547" spans="1:18" x14ac:dyDescent="0.3">
      <c r="A7547" s="1" t="s">
        <v>20500</v>
      </c>
      <c r="B7547" s="1" t="s">
        <v>26610</v>
      </c>
      <c r="C7547" s="1" t="s">
        <v>26</v>
      </c>
      <c r="D7547" s="1" t="s">
        <v>89</v>
      </c>
      <c r="E7547" s="1" t="s">
        <v>28</v>
      </c>
      <c r="F7547" s="2">
        <v>43908</v>
      </c>
      <c r="G7547" s="1" t="s">
        <v>20501</v>
      </c>
      <c r="H7547" s="1" t="s">
        <v>20502</v>
      </c>
      <c r="I7547" s="1" t="s">
        <v>60</v>
      </c>
      <c r="J7547" s="3" t="s">
        <v>34212</v>
      </c>
      <c r="K7547">
        <v>306</v>
      </c>
      <c r="L7547" s="1" t="s">
        <v>42</v>
      </c>
      <c r="M7547" s="2">
        <v>43929</v>
      </c>
      <c r="N7547" s="1" t="s">
        <v>31</v>
      </c>
      <c r="O7547" s="1" t="s">
        <v>24</v>
      </c>
      <c r="P7547" s="1">
        <f>_3___Healthcare_Data_v1[[#This Row],[Discharge Date]]-_3___Healthcare_Data_v1[[#This Row],[Date of Admission]]</f>
        <v>21</v>
      </c>
      <c r="Q7547" s="1">
        <f>IFERROR(_3___Healthcare_Data_v1[[#This Row],[ Billing Amount ]]/_3___Healthcare_Data_v1[[#This Row],[Days in Hospital]],0)</f>
        <v>1168.4818652380952</v>
      </c>
      <c r="R7547" s="1" t="str">
        <f>IF(_3___Healthcare_Data_v1[[#This Row],[Age]]&gt;60,"Senior",IF(_3___Healthcare_Data_v1[[#This Row],[Age]]&gt;35,"Middle","Young"))</f>
        <v>Senior</v>
      </c>
    </row>
    <row r="7548" spans="1:18" x14ac:dyDescent="0.3">
      <c r="A7548" s="1" t="s">
        <v>8106</v>
      </c>
      <c r="B7548" s="1" t="s">
        <v>26723</v>
      </c>
      <c r="C7548" s="1" t="s">
        <v>26</v>
      </c>
      <c r="D7548" s="1" t="s">
        <v>89</v>
      </c>
      <c r="E7548" s="1" t="s">
        <v>69</v>
      </c>
      <c r="F7548" s="2">
        <v>43452</v>
      </c>
      <c r="G7548" s="1" t="s">
        <v>20503</v>
      </c>
      <c r="H7548" s="1" t="s">
        <v>20504</v>
      </c>
      <c r="I7548" s="1" t="s">
        <v>21</v>
      </c>
      <c r="J7548" s="3" t="s">
        <v>34213</v>
      </c>
      <c r="K7548">
        <v>166</v>
      </c>
      <c r="L7548" s="1" t="s">
        <v>38</v>
      </c>
      <c r="M7548" s="2">
        <v>43463</v>
      </c>
      <c r="N7548" s="1" t="s">
        <v>43</v>
      </c>
      <c r="O7548" s="1" t="s">
        <v>32</v>
      </c>
      <c r="P7548" s="1">
        <f>_3___Healthcare_Data_v1[[#This Row],[Discharge Date]]-_3___Healthcare_Data_v1[[#This Row],[Date of Admission]]</f>
        <v>11</v>
      </c>
      <c r="Q7548" s="1">
        <f>IFERROR(_3___Healthcare_Data_v1[[#This Row],[ Billing Amount ]]/_3___Healthcare_Data_v1[[#This Row],[Days in Hospital]],0)</f>
        <v>6133.4592845454545</v>
      </c>
      <c r="R7548" s="1" t="str">
        <f>IF(_3___Healthcare_Data_v1[[#This Row],[Age]]&gt;60,"Senior",IF(_3___Healthcare_Data_v1[[#This Row],[Age]]&gt;35,"Middle","Young"))</f>
        <v>Senior</v>
      </c>
    </row>
    <row r="7549" spans="1:18" x14ac:dyDescent="0.3">
      <c r="A7549" s="1" t="s">
        <v>20505</v>
      </c>
      <c r="B7549" s="1" t="s">
        <v>26928</v>
      </c>
      <c r="C7549" s="1" t="s">
        <v>26</v>
      </c>
      <c r="D7549" s="1" t="s">
        <v>34</v>
      </c>
      <c r="E7549" s="1" t="s">
        <v>69</v>
      </c>
      <c r="F7549" s="2">
        <v>44752</v>
      </c>
      <c r="G7549" s="1" t="s">
        <v>20506</v>
      </c>
      <c r="H7549" s="1" t="s">
        <v>20507</v>
      </c>
      <c r="I7549" s="1" t="s">
        <v>26607</v>
      </c>
      <c r="J7549" s="3" t="s">
        <v>34214</v>
      </c>
      <c r="K7549">
        <v>405</v>
      </c>
      <c r="L7549" s="1" t="s">
        <v>38</v>
      </c>
      <c r="M7549" s="2">
        <v>44763</v>
      </c>
      <c r="N7549" s="1" t="s">
        <v>43</v>
      </c>
      <c r="O7549" s="1" t="s">
        <v>44</v>
      </c>
      <c r="P7549" s="1">
        <f>_3___Healthcare_Data_v1[[#This Row],[Discharge Date]]-_3___Healthcare_Data_v1[[#This Row],[Date of Admission]]</f>
        <v>11</v>
      </c>
      <c r="Q7549" s="1">
        <f>IFERROR(_3___Healthcare_Data_v1[[#This Row],[ Billing Amount ]]/_3___Healthcare_Data_v1[[#This Row],[Days in Hospital]],0)</f>
        <v>7178.89275</v>
      </c>
      <c r="R7549" s="1" t="str">
        <f>IF(_3___Healthcare_Data_v1[[#This Row],[Age]]&gt;60,"Senior",IF(_3___Healthcare_Data_v1[[#This Row],[Age]]&gt;35,"Middle","Young"))</f>
        <v>Senior</v>
      </c>
    </row>
    <row r="7550" spans="1:18" x14ac:dyDescent="0.3">
      <c r="A7550" s="1" t="s">
        <v>20508</v>
      </c>
      <c r="B7550" s="1" t="s">
        <v>26659</v>
      </c>
      <c r="C7550" s="1" t="s">
        <v>16</v>
      </c>
      <c r="D7550" s="1" t="s">
        <v>34</v>
      </c>
      <c r="E7550" s="1" t="s">
        <v>26620</v>
      </c>
      <c r="F7550" s="2">
        <v>44631</v>
      </c>
      <c r="G7550" s="1" t="s">
        <v>20509</v>
      </c>
      <c r="H7550" s="1" t="s">
        <v>20510</v>
      </c>
      <c r="I7550" s="1" t="s">
        <v>21</v>
      </c>
      <c r="J7550" s="3" t="s">
        <v>34215</v>
      </c>
      <c r="K7550">
        <v>422</v>
      </c>
      <c r="L7550" s="1" t="s">
        <v>22</v>
      </c>
      <c r="M7550" s="2">
        <v>44634</v>
      </c>
      <c r="N7550" s="1" t="s">
        <v>31</v>
      </c>
      <c r="O7550" s="1" t="s">
        <v>44</v>
      </c>
      <c r="P7550" s="1">
        <f>_3___Healthcare_Data_v1[[#This Row],[Discharge Date]]-_3___Healthcare_Data_v1[[#This Row],[Date of Admission]]</f>
        <v>3</v>
      </c>
      <c r="Q7550" s="1">
        <f>IFERROR(_3___Healthcare_Data_v1[[#This Row],[ Billing Amount ]]/_3___Healthcare_Data_v1[[#This Row],[Days in Hospital]],0)</f>
        <v>9032.9075633333323</v>
      </c>
      <c r="R7550" s="1" t="str">
        <f>IF(_3___Healthcare_Data_v1[[#This Row],[Age]]&gt;60,"Senior",IF(_3___Healthcare_Data_v1[[#This Row],[Age]]&gt;35,"Middle","Young"))</f>
        <v>Senior</v>
      </c>
    </row>
    <row r="7551" spans="1:18" x14ac:dyDescent="0.3">
      <c r="A7551" s="1" t="s">
        <v>20511</v>
      </c>
      <c r="B7551" s="1" t="s">
        <v>26791</v>
      </c>
      <c r="C7551" s="1" t="s">
        <v>16</v>
      </c>
      <c r="D7551" s="1" t="s">
        <v>27</v>
      </c>
      <c r="E7551" s="1" t="s">
        <v>26620</v>
      </c>
      <c r="F7551" s="2">
        <v>45222</v>
      </c>
      <c r="G7551" s="1" t="s">
        <v>20512</v>
      </c>
      <c r="H7551" s="1" t="s">
        <v>20513</v>
      </c>
      <c r="I7551" s="1" t="s">
        <v>60</v>
      </c>
      <c r="J7551" s="3" t="s">
        <v>34216</v>
      </c>
      <c r="K7551">
        <v>227</v>
      </c>
      <c r="L7551" s="1" t="s">
        <v>42</v>
      </c>
      <c r="M7551" s="2">
        <v>45225</v>
      </c>
      <c r="N7551" s="1" t="s">
        <v>31</v>
      </c>
      <c r="O7551" s="1" t="s">
        <v>44</v>
      </c>
      <c r="P7551" s="1">
        <f>_3___Healthcare_Data_v1[[#This Row],[Discharge Date]]-_3___Healthcare_Data_v1[[#This Row],[Date of Admission]]</f>
        <v>3</v>
      </c>
      <c r="Q7551" s="1">
        <f>IFERROR(_3___Healthcare_Data_v1[[#This Row],[ Billing Amount ]]/_3___Healthcare_Data_v1[[#This Row],[Days in Hospital]],0)</f>
        <v>6222.0826466666667</v>
      </c>
      <c r="R7551" s="1" t="str">
        <f>IF(_3___Healthcare_Data_v1[[#This Row],[Age]]&gt;60,"Senior",IF(_3___Healthcare_Data_v1[[#This Row],[Age]]&gt;35,"Middle","Young"))</f>
        <v>Senior</v>
      </c>
    </row>
    <row r="7552" spans="1:18" x14ac:dyDescent="0.3">
      <c r="A7552" s="1" t="s">
        <v>6838</v>
      </c>
      <c r="B7552" s="1" t="s">
        <v>26710</v>
      </c>
      <c r="C7552" s="1" t="s">
        <v>16</v>
      </c>
      <c r="D7552" s="1" t="s">
        <v>27</v>
      </c>
      <c r="E7552" s="1" t="s">
        <v>35</v>
      </c>
      <c r="F7552" s="2">
        <v>44663</v>
      </c>
      <c r="G7552" s="1" t="s">
        <v>20514</v>
      </c>
      <c r="H7552" s="1" t="s">
        <v>20515</v>
      </c>
      <c r="I7552" s="1" t="s">
        <v>52</v>
      </c>
      <c r="J7552" s="3" t="s">
        <v>34217</v>
      </c>
      <c r="K7552">
        <v>362</v>
      </c>
      <c r="L7552" s="1" t="s">
        <v>38</v>
      </c>
      <c r="M7552" s="2">
        <v>44682</v>
      </c>
      <c r="N7552" s="1" t="s">
        <v>31</v>
      </c>
      <c r="O7552" s="1" t="s">
        <v>24</v>
      </c>
      <c r="P7552" s="1">
        <f>_3___Healthcare_Data_v1[[#This Row],[Discharge Date]]-_3___Healthcare_Data_v1[[#This Row],[Date of Admission]]</f>
        <v>19</v>
      </c>
      <c r="Q7552" s="1">
        <f>IFERROR(_3___Healthcare_Data_v1[[#This Row],[ Billing Amount ]]/_3___Healthcare_Data_v1[[#This Row],[Days in Hospital]],0)</f>
        <v>668.3500057894737</v>
      </c>
      <c r="R7552" s="1" t="str">
        <f>IF(_3___Healthcare_Data_v1[[#This Row],[Age]]&gt;60,"Senior",IF(_3___Healthcare_Data_v1[[#This Row],[Age]]&gt;35,"Middle","Young"))</f>
        <v>Senior</v>
      </c>
    </row>
    <row r="7553" spans="1:18" x14ac:dyDescent="0.3">
      <c r="A7553" s="1" t="s">
        <v>20516</v>
      </c>
      <c r="B7553" s="1" t="s">
        <v>26619</v>
      </c>
      <c r="C7553" s="1" t="s">
        <v>26</v>
      </c>
      <c r="D7553" s="1" t="s">
        <v>17</v>
      </c>
      <c r="E7553" s="1" t="s">
        <v>69</v>
      </c>
      <c r="F7553" s="2">
        <v>44946</v>
      </c>
      <c r="G7553" s="1" t="s">
        <v>20517</v>
      </c>
      <c r="H7553" s="1" t="s">
        <v>20518</v>
      </c>
      <c r="I7553" s="1" t="s">
        <v>52</v>
      </c>
      <c r="J7553" s="3" t="s">
        <v>34218</v>
      </c>
      <c r="K7553">
        <v>105</v>
      </c>
      <c r="L7553" s="1" t="s">
        <v>38</v>
      </c>
      <c r="M7553" s="2">
        <v>44958</v>
      </c>
      <c r="N7553" s="1" t="s">
        <v>43</v>
      </c>
      <c r="O7553" s="1" t="s">
        <v>44</v>
      </c>
      <c r="P7553" s="1">
        <f>_3___Healthcare_Data_v1[[#This Row],[Discharge Date]]-_3___Healthcare_Data_v1[[#This Row],[Date of Admission]]</f>
        <v>12</v>
      </c>
      <c r="Q7553" s="1">
        <f>IFERROR(_3___Healthcare_Data_v1[[#This Row],[ Billing Amount ]]/_3___Healthcare_Data_v1[[#This Row],[Days in Hospital]],0)</f>
        <v>1373.9606116666666</v>
      </c>
      <c r="R7553" s="1" t="str">
        <f>IF(_3___Healthcare_Data_v1[[#This Row],[Age]]&gt;60,"Senior",IF(_3___Healthcare_Data_v1[[#This Row],[Age]]&gt;35,"Middle","Young"))</f>
        <v>Senior</v>
      </c>
    </row>
    <row r="7554" spans="1:18" x14ac:dyDescent="0.3">
      <c r="A7554" s="1" t="s">
        <v>1780</v>
      </c>
      <c r="B7554" s="1" t="s">
        <v>26614</v>
      </c>
      <c r="C7554" s="1" t="s">
        <v>26</v>
      </c>
      <c r="D7554" s="1" t="s">
        <v>114</v>
      </c>
      <c r="E7554" s="1" t="s">
        <v>26620</v>
      </c>
      <c r="F7554" s="2">
        <v>45095</v>
      </c>
      <c r="G7554" s="1" t="s">
        <v>20519</v>
      </c>
      <c r="H7554" s="1" t="s">
        <v>20520</v>
      </c>
      <c r="I7554" s="1" t="s">
        <v>26607</v>
      </c>
      <c r="J7554" s="3" t="s">
        <v>34219</v>
      </c>
      <c r="K7554">
        <v>379</v>
      </c>
      <c r="L7554" s="1" t="s">
        <v>22</v>
      </c>
      <c r="M7554" s="2">
        <v>45096</v>
      </c>
      <c r="N7554" s="1" t="s">
        <v>23</v>
      </c>
      <c r="O7554" s="1" t="s">
        <v>32</v>
      </c>
      <c r="P7554" s="1">
        <f>_3___Healthcare_Data_v1[[#This Row],[Discharge Date]]-_3___Healthcare_Data_v1[[#This Row],[Date of Admission]]</f>
        <v>1</v>
      </c>
      <c r="Q7554" s="1">
        <f>IFERROR(_3___Healthcare_Data_v1[[#This Row],[ Billing Amount ]]/_3___Healthcare_Data_v1[[#This Row],[Days in Hospital]],0)</f>
        <v>25531.840850000001</v>
      </c>
      <c r="R7554" s="1" t="str">
        <f>IF(_3___Healthcare_Data_v1[[#This Row],[Age]]&gt;60,"Senior",IF(_3___Healthcare_Data_v1[[#This Row],[Age]]&gt;35,"Middle","Young"))</f>
        <v>Senior</v>
      </c>
    </row>
    <row r="7555" spans="1:18" x14ac:dyDescent="0.3">
      <c r="A7555" s="1" t="s">
        <v>20521</v>
      </c>
      <c r="B7555" s="1" t="s">
        <v>26672</v>
      </c>
      <c r="C7555" s="1" t="s">
        <v>26</v>
      </c>
      <c r="D7555" s="1" t="s">
        <v>27</v>
      </c>
      <c r="E7555" s="1" t="s">
        <v>26615</v>
      </c>
      <c r="F7555" s="2">
        <v>43904</v>
      </c>
      <c r="G7555" s="1" t="s">
        <v>20522</v>
      </c>
      <c r="H7555" s="1" t="s">
        <v>20523</v>
      </c>
      <c r="I7555" s="1" t="s">
        <v>21</v>
      </c>
      <c r="J7555" s="3" t="s">
        <v>34220</v>
      </c>
      <c r="K7555">
        <v>359</v>
      </c>
      <c r="L7555" s="1" t="s">
        <v>22</v>
      </c>
      <c r="M7555" s="2">
        <v>43909</v>
      </c>
      <c r="N7555" s="1" t="s">
        <v>43</v>
      </c>
      <c r="O7555" s="1" t="s">
        <v>32</v>
      </c>
      <c r="P7555" s="1">
        <f>_3___Healthcare_Data_v1[[#This Row],[Discharge Date]]-_3___Healthcare_Data_v1[[#This Row],[Date of Admission]]</f>
        <v>5</v>
      </c>
      <c r="Q7555" s="1">
        <f>IFERROR(_3___Healthcare_Data_v1[[#This Row],[ Billing Amount ]]/_3___Healthcare_Data_v1[[#This Row],[Days in Hospital]],0)</f>
        <v>2454.9102599999997</v>
      </c>
      <c r="R7555" s="1" t="str">
        <f>IF(_3___Healthcare_Data_v1[[#This Row],[Age]]&gt;60,"Senior",IF(_3___Healthcare_Data_v1[[#This Row],[Age]]&gt;35,"Middle","Young"))</f>
        <v>Senior</v>
      </c>
    </row>
    <row r="7556" spans="1:18" x14ac:dyDescent="0.3">
      <c r="A7556" s="1" t="s">
        <v>20524</v>
      </c>
      <c r="B7556" s="1" t="s">
        <v>26653</v>
      </c>
      <c r="C7556" s="1" t="s">
        <v>26</v>
      </c>
      <c r="D7556" s="1" t="s">
        <v>34</v>
      </c>
      <c r="E7556" s="1" t="s">
        <v>26620</v>
      </c>
      <c r="F7556" s="2">
        <v>44104</v>
      </c>
      <c r="G7556" s="1" t="s">
        <v>20525</v>
      </c>
      <c r="H7556" s="1" t="s">
        <v>20526</v>
      </c>
      <c r="I7556" s="1" t="s">
        <v>52</v>
      </c>
      <c r="J7556" s="3" t="s">
        <v>34221</v>
      </c>
      <c r="K7556">
        <v>486</v>
      </c>
      <c r="L7556" s="1" t="s">
        <v>42</v>
      </c>
      <c r="M7556" s="2">
        <v>44119</v>
      </c>
      <c r="N7556" s="1" t="s">
        <v>31</v>
      </c>
      <c r="O7556" s="1" t="s">
        <v>32</v>
      </c>
      <c r="P7556" s="1">
        <f>_3___Healthcare_Data_v1[[#This Row],[Discharge Date]]-_3___Healthcare_Data_v1[[#This Row],[Date of Admission]]</f>
        <v>15</v>
      </c>
      <c r="Q7556" s="1">
        <f>IFERROR(_3___Healthcare_Data_v1[[#This Row],[ Billing Amount ]]/_3___Healthcare_Data_v1[[#This Row],[Days in Hospital]],0)</f>
        <v>1928.1051679999998</v>
      </c>
      <c r="R7556" s="1" t="str">
        <f>IF(_3___Healthcare_Data_v1[[#This Row],[Age]]&gt;60,"Senior",IF(_3___Healthcare_Data_v1[[#This Row],[Age]]&gt;35,"Middle","Young"))</f>
        <v>Senior</v>
      </c>
    </row>
    <row r="7557" spans="1:18" x14ac:dyDescent="0.3">
      <c r="A7557" s="1" t="s">
        <v>20527</v>
      </c>
      <c r="B7557" s="1" t="s">
        <v>26750</v>
      </c>
      <c r="C7557" s="1" t="s">
        <v>26</v>
      </c>
      <c r="D7557" s="1" t="s">
        <v>17</v>
      </c>
      <c r="E7557" s="1" t="s">
        <v>26620</v>
      </c>
      <c r="F7557" s="2">
        <v>44908</v>
      </c>
      <c r="G7557" s="1" t="s">
        <v>20528</v>
      </c>
      <c r="H7557" s="1" t="s">
        <v>20529</v>
      </c>
      <c r="I7557" s="1" t="s">
        <v>56</v>
      </c>
      <c r="J7557" s="3" t="s">
        <v>34222</v>
      </c>
      <c r="K7557">
        <v>332</v>
      </c>
      <c r="L7557" s="1" t="s">
        <v>38</v>
      </c>
      <c r="M7557" s="2">
        <v>44926</v>
      </c>
      <c r="N7557" s="1" t="s">
        <v>23</v>
      </c>
      <c r="O7557" s="1" t="s">
        <v>44</v>
      </c>
      <c r="P7557" s="1">
        <f>_3___Healthcare_Data_v1[[#This Row],[Discharge Date]]-_3___Healthcare_Data_v1[[#This Row],[Date of Admission]]</f>
        <v>18</v>
      </c>
      <c r="Q7557" s="1">
        <f>IFERROR(_3___Healthcare_Data_v1[[#This Row],[ Billing Amount ]]/_3___Healthcare_Data_v1[[#This Row],[Days in Hospital]],0)</f>
        <v>1527.5933672222222</v>
      </c>
      <c r="R7557" s="1" t="str">
        <f>IF(_3___Healthcare_Data_v1[[#This Row],[Age]]&gt;60,"Senior",IF(_3___Healthcare_Data_v1[[#This Row],[Age]]&gt;35,"Middle","Young"))</f>
        <v>Senior</v>
      </c>
    </row>
    <row r="7558" spans="1:18" x14ac:dyDescent="0.3">
      <c r="A7558" s="1" t="s">
        <v>20530</v>
      </c>
      <c r="B7558" s="1" t="s">
        <v>26928</v>
      </c>
      <c r="C7558" s="1" t="s">
        <v>16</v>
      </c>
      <c r="D7558" s="1" t="s">
        <v>229</v>
      </c>
      <c r="E7558" s="1" t="s">
        <v>28</v>
      </c>
      <c r="F7558" s="2">
        <v>44855</v>
      </c>
      <c r="G7558" s="1" t="s">
        <v>3644</v>
      </c>
      <c r="H7558" s="1" t="s">
        <v>20531</v>
      </c>
      <c r="I7558" s="1" t="s">
        <v>21</v>
      </c>
      <c r="J7558" s="3" t="s">
        <v>34223</v>
      </c>
      <c r="K7558">
        <v>471</v>
      </c>
      <c r="L7558" s="1" t="s">
        <v>22</v>
      </c>
      <c r="M7558" s="2">
        <v>44868</v>
      </c>
      <c r="N7558" s="1" t="s">
        <v>48</v>
      </c>
      <c r="O7558" s="1" t="s">
        <v>24</v>
      </c>
      <c r="P7558" s="1">
        <f>_3___Healthcare_Data_v1[[#This Row],[Discharge Date]]-_3___Healthcare_Data_v1[[#This Row],[Date of Admission]]</f>
        <v>13</v>
      </c>
      <c r="Q7558" s="1">
        <f>IFERROR(_3___Healthcare_Data_v1[[#This Row],[ Billing Amount ]]/_3___Healthcare_Data_v1[[#This Row],[Days in Hospital]],0)</f>
        <v>1831.4682592307693</v>
      </c>
      <c r="R7558" s="1" t="str">
        <f>IF(_3___Healthcare_Data_v1[[#This Row],[Age]]&gt;60,"Senior",IF(_3___Healthcare_Data_v1[[#This Row],[Age]]&gt;35,"Middle","Young"))</f>
        <v>Senior</v>
      </c>
    </row>
    <row r="7559" spans="1:18" x14ac:dyDescent="0.3">
      <c r="A7559" s="1" t="s">
        <v>20532</v>
      </c>
      <c r="B7559" s="1" t="s">
        <v>26638</v>
      </c>
      <c r="C7559" s="1" t="s">
        <v>26</v>
      </c>
      <c r="D7559" s="1" t="s">
        <v>49</v>
      </c>
      <c r="E7559" s="1" t="s">
        <v>28</v>
      </c>
      <c r="F7559" s="2">
        <v>44082</v>
      </c>
      <c r="G7559" s="1" t="s">
        <v>20533</v>
      </c>
      <c r="H7559" s="1" t="s">
        <v>20534</v>
      </c>
      <c r="I7559" s="1" t="s">
        <v>56</v>
      </c>
      <c r="J7559" s="3" t="s">
        <v>34224</v>
      </c>
      <c r="K7559">
        <v>281</v>
      </c>
      <c r="L7559" s="1" t="s">
        <v>42</v>
      </c>
      <c r="M7559" s="2">
        <v>44088</v>
      </c>
      <c r="N7559" s="1" t="s">
        <v>48</v>
      </c>
      <c r="O7559" s="1" t="s">
        <v>24</v>
      </c>
      <c r="P7559" s="1">
        <f>_3___Healthcare_Data_v1[[#This Row],[Discharge Date]]-_3___Healthcare_Data_v1[[#This Row],[Date of Admission]]</f>
        <v>6</v>
      </c>
      <c r="Q7559" s="1">
        <f>IFERROR(_3___Healthcare_Data_v1[[#This Row],[ Billing Amount ]]/_3___Healthcare_Data_v1[[#This Row],[Days in Hospital]],0)</f>
        <v>5290.3470166666666</v>
      </c>
      <c r="R7559" s="1" t="str">
        <f>IF(_3___Healthcare_Data_v1[[#This Row],[Age]]&gt;60,"Senior",IF(_3___Healthcare_Data_v1[[#This Row],[Age]]&gt;35,"Middle","Young"))</f>
        <v>Senior</v>
      </c>
    </row>
    <row r="7560" spans="1:18" x14ac:dyDescent="0.3">
      <c r="A7560" s="1" t="s">
        <v>20535</v>
      </c>
      <c r="B7560" s="1" t="s">
        <v>26791</v>
      </c>
      <c r="C7560" s="1" t="s">
        <v>26</v>
      </c>
      <c r="D7560" s="1" t="s">
        <v>17</v>
      </c>
      <c r="E7560" s="1" t="s">
        <v>26615</v>
      </c>
      <c r="F7560" s="2">
        <v>45062</v>
      </c>
      <c r="G7560" s="1" t="s">
        <v>20536</v>
      </c>
      <c r="H7560" s="1" t="s">
        <v>20537</v>
      </c>
      <c r="I7560" s="1" t="s">
        <v>56</v>
      </c>
      <c r="J7560" s="3" t="s">
        <v>34225</v>
      </c>
      <c r="K7560">
        <v>176</v>
      </c>
      <c r="L7560" s="1" t="s">
        <v>38</v>
      </c>
      <c r="M7560" s="2">
        <v>45087</v>
      </c>
      <c r="N7560" s="1" t="s">
        <v>43</v>
      </c>
      <c r="O7560" s="1" t="s">
        <v>32</v>
      </c>
      <c r="P7560" s="1">
        <f>_3___Healthcare_Data_v1[[#This Row],[Discharge Date]]-_3___Healthcare_Data_v1[[#This Row],[Date of Admission]]</f>
        <v>25</v>
      </c>
      <c r="Q7560" s="1">
        <f>IFERROR(_3___Healthcare_Data_v1[[#This Row],[ Billing Amount ]]/_3___Healthcare_Data_v1[[#This Row],[Days in Hospital]],0)</f>
        <v>690.12448280000001</v>
      </c>
      <c r="R7560" s="1" t="str">
        <f>IF(_3___Healthcare_Data_v1[[#This Row],[Age]]&gt;60,"Senior",IF(_3___Healthcare_Data_v1[[#This Row],[Age]]&gt;35,"Middle","Young"))</f>
        <v>Senior</v>
      </c>
    </row>
    <row r="7561" spans="1:18" x14ac:dyDescent="0.3">
      <c r="A7561" s="1" t="s">
        <v>20538</v>
      </c>
      <c r="B7561" s="1" t="s">
        <v>26657</v>
      </c>
      <c r="C7561" s="1" t="s">
        <v>26</v>
      </c>
      <c r="D7561" s="1" t="s">
        <v>89</v>
      </c>
      <c r="E7561" s="1" t="s">
        <v>26620</v>
      </c>
      <c r="F7561" s="2">
        <v>45159</v>
      </c>
      <c r="G7561" s="1" t="s">
        <v>20539</v>
      </c>
      <c r="H7561" s="1" t="s">
        <v>20540</v>
      </c>
      <c r="I7561" s="1" t="s">
        <v>52</v>
      </c>
      <c r="J7561" s="3" t="s">
        <v>34226</v>
      </c>
      <c r="K7561">
        <v>396</v>
      </c>
      <c r="L7561" s="1" t="s">
        <v>42</v>
      </c>
      <c r="M7561" s="2">
        <v>45173</v>
      </c>
      <c r="N7561" s="1" t="s">
        <v>48</v>
      </c>
      <c r="O7561" s="1" t="s">
        <v>24</v>
      </c>
      <c r="P7561" s="1">
        <f>_3___Healthcare_Data_v1[[#This Row],[Discharge Date]]-_3___Healthcare_Data_v1[[#This Row],[Date of Admission]]</f>
        <v>14</v>
      </c>
      <c r="Q7561" s="1">
        <f>IFERROR(_3___Healthcare_Data_v1[[#This Row],[ Billing Amount ]]/_3___Healthcare_Data_v1[[#This Row],[Days in Hospital]],0)</f>
        <v>2124.1384171428572</v>
      </c>
      <c r="R7561" s="1" t="str">
        <f>IF(_3___Healthcare_Data_v1[[#This Row],[Age]]&gt;60,"Senior",IF(_3___Healthcare_Data_v1[[#This Row],[Age]]&gt;35,"Middle","Young"))</f>
        <v>Senior</v>
      </c>
    </row>
    <row r="7562" spans="1:18" x14ac:dyDescent="0.3">
      <c r="A7562" s="1" t="s">
        <v>20541</v>
      </c>
      <c r="B7562" s="1" t="s">
        <v>26610</v>
      </c>
      <c r="C7562" s="1" t="s">
        <v>26</v>
      </c>
      <c r="D7562" s="1" t="s">
        <v>49</v>
      </c>
      <c r="E7562" s="1" t="s">
        <v>26615</v>
      </c>
      <c r="F7562" s="2">
        <v>44651</v>
      </c>
      <c r="G7562" s="1" t="s">
        <v>20542</v>
      </c>
      <c r="H7562" s="1" t="s">
        <v>20543</v>
      </c>
      <c r="I7562" s="1" t="s">
        <v>21</v>
      </c>
      <c r="J7562" s="3" t="s">
        <v>34227</v>
      </c>
      <c r="K7562">
        <v>296</v>
      </c>
      <c r="L7562" s="1" t="s">
        <v>22</v>
      </c>
      <c r="M7562" s="2">
        <v>44656</v>
      </c>
      <c r="N7562" s="1" t="s">
        <v>48</v>
      </c>
      <c r="O7562" s="1" t="s">
        <v>32</v>
      </c>
      <c r="P7562" s="1">
        <f>_3___Healthcare_Data_v1[[#This Row],[Discharge Date]]-_3___Healthcare_Data_v1[[#This Row],[Date of Admission]]</f>
        <v>5</v>
      </c>
      <c r="Q7562" s="1">
        <f>IFERROR(_3___Healthcare_Data_v1[[#This Row],[ Billing Amount ]]/_3___Healthcare_Data_v1[[#This Row],[Days in Hospital]],0)</f>
        <v>4389.8851100000002</v>
      </c>
      <c r="R7562" s="1" t="str">
        <f>IF(_3___Healthcare_Data_v1[[#This Row],[Age]]&gt;60,"Senior",IF(_3___Healthcare_Data_v1[[#This Row],[Age]]&gt;35,"Middle","Young"))</f>
        <v>Senior</v>
      </c>
    </row>
    <row r="7563" spans="1:18" x14ac:dyDescent="0.3">
      <c r="A7563" s="1" t="s">
        <v>20544</v>
      </c>
      <c r="B7563" s="1" t="s">
        <v>26653</v>
      </c>
      <c r="C7563" s="1" t="s">
        <v>26</v>
      </c>
      <c r="D7563" s="1" t="s">
        <v>34</v>
      </c>
      <c r="E7563" s="1" t="s">
        <v>28</v>
      </c>
      <c r="F7563" s="2">
        <v>43976</v>
      </c>
      <c r="G7563" s="1" t="s">
        <v>13732</v>
      </c>
      <c r="H7563" s="1" t="s">
        <v>15169</v>
      </c>
      <c r="I7563" s="1" t="s">
        <v>60</v>
      </c>
      <c r="J7563" s="3" t="s">
        <v>34228</v>
      </c>
      <c r="K7563">
        <v>326</v>
      </c>
      <c r="L7563" s="1" t="s">
        <v>22</v>
      </c>
      <c r="M7563" s="2">
        <v>43978</v>
      </c>
      <c r="N7563" s="1" t="s">
        <v>23</v>
      </c>
      <c r="O7563" s="1" t="s">
        <v>24</v>
      </c>
      <c r="P7563" s="1">
        <f>_3___Healthcare_Data_v1[[#This Row],[Discharge Date]]-_3___Healthcare_Data_v1[[#This Row],[Date of Admission]]</f>
        <v>2</v>
      </c>
      <c r="Q7563" s="1">
        <f>IFERROR(_3___Healthcare_Data_v1[[#This Row],[ Billing Amount ]]/_3___Healthcare_Data_v1[[#This Row],[Days in Hospital]],0)</f>
        <v>9114.5535500000005</v>
      </c>
      <c r="R7563" s="1" t="str">
        <f>IF(_3___Healthcare_Data_v1[[#This Row],[Age]]&gt;60,"Senior",IF(_3___Healthcare_Data_v1[[#This Row],[Age]]&gt;35,"Middle","Young"))</f>
        <v>Senior</v>
      </c>
    </row>
    <row r="7564" spans="1:18" x14ac:dyDescent="0.3">
      <c r="A7564" s="1" t="s">
        <v>20545</v>
      </c>
      <c r="B7564" s="1" t="s">
        <v>26683</v>
      </c>
      <c r="C7564" s="1" t="s">
        <v>26</v>
      </c>
      <c r="D7564" s="1" t="s">
        <v>229</v>
      </c>
      <c r="E7564" s="1" t="s">
        <v>28</v>
      </c>
      <c r="F7564" s="2">
        <v>43964</v>
      </c>
      <c r="G7564" s="1" t="s">
        <v>4546</v>
      </c>
      <c r="H7564" s="1" t="s">
        <v>20546</v>
      </c>
      <c r="I7564" s="1" t="s">
        <v>52</v>
      </c>
      <c r="J7564" s="3" t="s">
        <v>34229</v>
      </c>
      <c r="K7564">
        <v>161</v>
      </c>
      <c r="L7564" s="1" t="s">
        <v>42</v>
      </c>
      <c r="M7564" s="2">
        <v>43986</v>
      </c>
      <c r="N7564" s="1" t="s">
        <v>43</v>
      </c>
      <c r="O7564" s="1" t="s">
        <v>32</v>
      </c>
      <c r="P7564" s="1">
        <f>_3___Healthcare_Data_v1[[#This Row],[Discharge Date]]-_3___Healthcare_Data_v1[[#This Row],[Date of Admission]]</f>
        <v>22</v>
      </c>
      <c r="Q7564" s="1">
        <f>IFERROR(_3___Healthcare_Data_v1[[#This Row],[ Billing Amount ]]/_3___Healthcare_Data_v1[[#This Row],[Days in Hospital]],0)</f>
        <v>1826.5421818181819</v>
      </c>
      <c r="R7564" s="1" t="str">
        <f>IF(_3___Healthcare_Data_v1[[#This Row],[Age]]&gt;60,"Senior",IF(_3___Healthcare_Data_v1[[#This Row],[Age]]&gt;35,"Middle","Young"))</f>
        <v>Senior</v>
      </c>
    </row>
    <row r="7565" spans="1:18" x14ac:dyDescent="0.3">
      <c r="A7565" s="1" t="s">
        <v>20547</v>
      </c>
      <c r="B7565" s="1" t="s">
        <v>26714</v>
      </c>
      <c r="C7565" s="1" t="s">
        <v>26</v>
      </c>
      <c r="D7565" s="1" t="s">
        <v>17</v>
      </c>
      <c r="E7565" s="1" t="s">
        <v>28</v>
      </c>
      <c r="F7565" s="2">
        <v>45026</v>
      </c>
      <c r="G7565" s="1" t="s">
        <v>20548</v>
      </c>
      <c r="H7565" s="1" t="s">
        <v>20549</v>
      </c>
      <c r="I7565" s="1" t="s">
        <v>52</v>
      </c>
      <c r="J7565" s="3" t="s">
        <v>34230</v>
      </c>
      <c r="K7565">
        <v>235</v>
      </c>
      <c r="L7565" s="1" t="s">
        <v>22</v>
      </c>
      <c r="M7565" s="2">
        <v>45035</v>
      </c>
      <c r="N7565" s="1" t="s">
        <v>23</v>
      </c>
      <c r="O7565" s="1" t="s">
        <v>44</v>
      </c>
      <c r="P7565" s="1">
        <f>_3___Healthcare_Data_v1[[#This Row],[Discharge Date]]-_3___Healthcare_Data_v1[[#This Row],[Date of Admission]]</f>
        <v>9</v>
      </c>
      <c r="Q7565" s="1">
        <f>IFERROR(_3___Healthcare_Data_v1[[#This Row],[ Billing Amount ]]/_3___Healthcare_Data_v1[[#This Row],[Days in Hospital]],0)</f>
        <v>807.75103799999999</v>
      </c>
      <c r="R7565" s="1" t="str">
        <f>IF(_3___Healthcare_Data_v1[[#This Row],[Age]]&gt;60,"Senior",IF(_3___Healthcare_Data_v1[[#This Row],[Age]]&gt;35,"Middle","Young"))</f>
        <v>Senior</v>
      </c>
    </row>
    <row r="7566" spans="1:18" x14ac:dyDescent="0.3">
      <c r="A7566" s="1" t="s">
        <v>1119</v>
      </c>
      <c r="B7566" s="1" t="s">
        <v>26928</v>
      </c>
      <c r="C7566" s="1" t="s">
        <v>16</v>
      </c>
      <c r="D7566" s="1" t="s">
        <v>27</v>
      </c>
      <c r="E7566" s="1" t="s">
        <v>18</v>
      </c>
      <c r="F7566" s="2">
        <v>43593</v>
      </c>
      <c r="G7566" s="1" t="s">
        <v>20550</v>
      </c>
      <c r="H7566" s="1" t="s">
        <v>20456</v>
      </c>
      <c r="I7566" s="1" t="s">
        <v>21</v>
      </c>
      <c r="J7566" s="3" t="s">
        <v>34231</v>
      </c>
      <c r="K7566">
        <v>155</v>
      </c>
      <c r="L7566" s="1" t="s">
        <v>42</v>
      </c>
      <c r="M7566" s="2">
        <v>43621</v>
      </c>
      <c r="N7566" s="1" t="s">
        <v>48</v>
      </c>
      <c r="O7566" s="1" t="s">
        <v>32</v>
      </c>
      <c r="P7566" s="1">
        <f>_3___Healthcare_Data_v1[[#This Row],[Discharge Date]]-_3___Healthcare_Data_v1[[#This Row],[Date of Admission]]</f>
        <v>28</v>
      </c>
      <c r="Q7566" s="1">
        <f>IFERROR(_3___Healthcare_Data_v1[[#This Row],[ Billing Amount ]]/_3___Healthcare_Data_v1[[#This Row],[Days in Hospital]],0)</f>
        <v>1488.5255532142858</v>
      </c>
      <c r="R7566" s="1" t="str">
        <f>IF(_3___Healthcare_Data_v1[[#This Row],[Age]]&gt;60,"Senior",IF(_3___Healthcare_Data_v1[[#This Row],[Age]]&gt;35,"Middle","Young"))</f>
        <v>Senior</v>
      </c>
    </row>
    <row r="7567" spans="1:18" x14ac:dyDescent="0.3">
      <c r="A7567" s="1" t="s">
        <v>20551</v>
      </c>
      <c r="B7567" s="1" t="s">
        <v>26714</v>
      </c>
      <c r="C7567" s="1" t="s">
        <v>16</v>
      </c>
      <c r="D7567" s="1" t="s">
        <v>114</v>
      </c>
      <c r="E7567" s="1" t="s">
        <v>69</v>
      </c>
      <c r="F7567" s="2">
        <v>44640</v>
      </c>
      <c r="G7567" s="1" t="s">
        <v>20552</v>
      </c>
      <c r="H7567" s="1" t="s">
        <v>20553</v>
      </c>
      <c r="I7567" s="1" t="s">
        <v>52</v>
      </c>
      <c r="J7567" s="3" t="s">
        <v>34232</v>
      </c>
      <c r="K7567">
        <v>256</v>
      </c>
      <c r="L7567" s="1" t="s">
        <v>38</v>
      </c>
      <c r="M7567" s="2">
        <v>44647</v>
      </c>
      <c r="N7567" s="1" t="s">
        <v>23</v>
      </c>
      <c r="O7567" s="1" t="s">
        <v>24</v>
      </c>
      <c r="P7567" s="1">
        <f>_3___Healthcare_Data_v1[[#This Row],[Discharge Date]]-_3___Healthcare_Data_v1[[#This Row],[Date of Admission]]</f>
        <v>7</v>
      </c>
      <c r="Q7567" s="1">
        <f>IFERROR(_3___Healthcare_Data_v1[[#This Row],[ Billing Amount ]]/_3___Healthcare_Data_v1[[#This Row],[Days in Hospital]],0)</f>
        <v>8046.342554285714</v>
      </c>
      <c r="R7567" s="1" t="str">
        <f>IF(_3___Healthcare_Data_v1[[#This Row],[Age]]&gt;60,"Senior",IF(_3___Healthcare_Data_v1[[#This Row],[Age]]&gt;35,"Middle","Young"))</f>
        <v>Senior</v>
      </c>
    </row>
    <row r="7568" spans="1:18" x14ac:dyDescent="0.3">
      <c r="A7568" s="1" t="s">
        <v>20554</v>
      </c>
      <c r="B7568" s="1" t="s">
        <v>26700</v>
      </c>
      <c r="C7568" s="1" t="s">
        <v>26</v>
      </c>
      <c r="D7568" s="1" t="s">
        <v>62</v>
      </c>
      <c r="E7568" s="1" t="s">
        <v>26615</v>
      </c>
      <c r="F7568" s="2">
        <v>45119</v>
      </c>
      <c r="G7568" s="1" t="s">
        <v>8272</v>
      </c>
      <c r="H7568" s="1" t="s">
        <v>20489</v>
      </c>
      <c r="I7568" s="1" t="s">
        <v>56</v>
      </c>
      <c r="J7568" s="3" t="s">
        <v>34233</v>
      </c>
      <c r="K7568">
        <v>459</v>
      </c>
      <c r="L7568" s="1" t="s">
        <v>38</v>
      </c>
      <c r="M7568" s="2">
        <v>45147</v>
      </c>
      <c r="N7568" s="1" t="s">
        <v>48</v>
      </c>
      <c r="O7568" s="1" t="s">
        <v>44</v>
      </c>
      <c r="P7568" s="1">
        <f>_3___Healthcare_Data_v1[[#This Row],[Discharge Date]]-_3___Healthcare_Data_v1[[#This Row],[Date of Admission]]</f>
        <v>28</v>
      </c>
      <c r="Q7568" s="1">
        <f>IFERROR(_3___Healthcare_Data_v1[[#This Row],[ Billing Amount ]]/_3___Healthcare_Data_v1[[#This Row],[Days in Hospital]],0)</f>
        <v>507.79057464285717</v>
      </c>
      <c r="R7568" s="1" t="str">
        <f>IF(_3___Healthcare_Data_v1[[#This Row],[Age]]&gt;60,"Senior",IF(_3___Healthcare_Data_v1[[#This Row],[Age]]&gt;35,"Middle","Young"))</f>
        <v>Senior</v>
      </c>
    </row>
    <row r="7569" spans="1:18" x14ac:dyDescent="0.3">
      <c r="A7569" s="1" t="s">
        <v>20555</v>
      </c>
      <c r="B7569" s="1" t="s">
        <v>26630</v>
      </c>
      <c r="C7569" s="1" t="s">
        <v>26</v>
      </c>
      <c r="D7569" s="1" t="s">
        <v>17</v>
      </c>
      <c r="E7569" s="1" t="s">
        <v>28</v>
      </c>
      <c r="F7569" s="2">
        <v>44024</v>
      </c>
      <c r="G7569" s="1" t="s">
        <v>20556</v>
      </c>
      <c r="H7569" s="1" t="s">
        <v>20557</v>
      </c>
      <c r="I7569" s="1" t="s">
        <v>52</v>
      </c>
      <c r="J7569" s="3" t="s">
        <v>34234</v>
      </c>
      <c r="K7569">
        <v>223</v>
      </c>
      <c r="L7569" s="1" t="s">
        <v>42</v>
      </c>
      <c r="M7569" s="2">
        <v>44044</v>
      </c>
      <c r="N7569" s="1" t="s">
        <v>31</v>
      </c>
      <c r="O7569" s="1" t="s">
        <v>32</v>
      </c>
      <c r="P7569" s="1">
        <f>_3___Healthcare_Data_v1[[#This Row],[Discharge Date]]-_3___Healthcare_Data_v1[[#This Row],[Date of Admission]]</f>
        <v>20</v>
      </c>
      <c r="Q7569" s="1">
        <f>IFERROR(_3___Healthcare_Data_v1[[#This Row],[ Billing Amount ]]/_3___Healthcare_Data_v1[[#This Row],[Days in Hospital]],0)</f>
        <v>57.423330150000005</v>
      </c>
      <c r="R7569" s="1" t="str">
        <f>IF(_3___Healthcare_Data_v1[[#This Row],[Age]]&gt;60,"Senior",IF(_3___Healthcare_Data_v1[[#This Row],[Age]]&gt;35,"Middle","Young"))</f>
        <v>Senior</v>
      </c>
    </row>
    <row r="7570" spans="1:18" x14ac:dyDescent="0.3">
      <c r="A7570" s="1" t="s">
        <v>20558</v>
      </c>
      <c r="B7570" s="1" t="s">
        <v>26619</v>
      </c>
      <c r="C7570" s="1" t="s">
        <v>16</v>
      </c>
      <c r="D7570" s="1" t="s">
        <v>62</v>
      </c>
      <c r="E7570" s="1" t="s">
        <v>69</v>
      </c>
      <c r="F7570" s="2">
        <v>43655</v>
      </c>
      <c r="G7570" s="1" t="s">
        <v>20559</v>
      </c>
      <c r="H7570" s="1" t="s">
        <v>12377</v>
      </c>
      <c r="I7570" s="1" t="s">
        <v>26607</v>
      </c>
      <c r="J7570" s="3" t="s">
        <v>34235</v>
      </c>
      <c r="K7570">
        <v>498</v>
      </c>
      <c r="L7570" s="1" t="s">
        <v>38</v>
      </c>
      <c r="M7570" s="2">
        <v>43684</v>
      </c>
      <c r="N7570" s="1" t="s">
        <v>23</v>
      </c>
      <c r="O7570" s="1" t="s">
        <v>24</v>
      </c>
      <c r="P7570" s="1">
        <f>_3___Healthcare_Data_v1[[#This Row],[Discharge Date]]-_3___Healthcare_Data_v1[[#This Row],[Date of Admission]]</f>
        <v>29</v>
      </c>
      <c r="Q7570" s="1">
        <f>IFERROR(_3___Healthcare_Data_v1[[#This Row],[ Billing Amount ]]/_3___Healthcare_Data_v1[[#This Row],[Days in Hospital]],0)</f>
        <v>1105.7718737931034</v>
      </c>
      <c r="R7570" s="1" t="str">
        <f>IF(_3___Healthcare_Data_v1[[#This Row],[Age]]&gt;60,"Senior",IF(_3___Healthcare_Data_v1[[#This Row],[Age]]&gt;35,"Middle","Young"))</f>
        <v>Senior</v>
      </c>
    </row>
    <row r="7571" spans="1:18" x14ac:dyDescent="0.3">
      <c r="A7571" s="1" t="s">
        <v>14900</v>
      </c>
      <c r="B7571" s="1" t="s">
        <v>26659</v>
      </c>
      <c r="C7571" s="1" t="s">
        <v>16</v>
      </c>
      <c r="D7571" s="1" t="s">
        <v>114</v>
      </c>
      <c r="E7571" s="1" t="s">
        <v>35</v>
      </c>
      <c r="F7571" s="2">
        <v>45222</v>
      </c>
      <c r="G7571" s="1" t="s">
        <v>20560</v>
      </c>
      <c r="H7571" s="1" t="s">
        <v>20561</v>
      </c>
      <c r="I7571" s="1" t="s">
        <v>56</v>
      </c>
      <c r="J7571" s="3" t="s">
        <v>34236</v>
      </c>
      <c r="K7571">
        <v>222</v>
      </c>
      <c r="L7571" s="1" t="s">
        <v>22</v>
      </c>
      <c r="M7571" s="2">
        <v>45235</v>
      </c>
      <c r="N7571" s="1" t="s">
        <v>48</v>
      </c>
      <c r="O7571" s="1" t="s">
        <v>44</v>
      </c>
      <c r="P7571" s="1">
        <f>_3___Healthcare_Data_v1[[#This Row],[Discharge Date]]-_3___Healthcare_Data_v1[[#This Row],[Date of Admission]]</f>
        <v>13</v>
      </c>
      <c r="Q7571" s="1">
        <f>IFERROR(_3___Healthcare_Data_v1[[#This Row],[ Billing Amount ]]/_3___Healthcare_Data_v1[[#This Row],[Days in Hospital]],0)</f>
        <v>849.01510307692308</v>
      </c>
      <c r="R7571" s="1" t="str">
        <f>IF(_3___Healthcare_Data_v1[[#This Row],[Age]]&gt;60,"Senior",IF(_3___Healthcare_Data_v1[[#This Row],[Age]]&gt;35,"Middle","Young"))</f>
        <v>Senior</v>
      </c>
    </row>
    <row r="7572" spans="1:18" x14ac:dyDescent="0.3">
      <c r="A7572" s="1" t="s">
        <v>4594</v>
      </c>
      <c r="B7572" s="1" t="s">
        <v>26712</v>
      </c>
      <c r="C7572" s="1" t="s">
        <v>26</v>
      </c>
      <c r="D7572" s="1" t="s">
        <v>27</v>
      </c>
      <c r="E7572" s="1" t="s">
        <v>35</v>
      </c>
      <c r="F7572" s="2">
        <v>43912</v>
      </c>
      <c r="G7572" s="1" t="s">
        <v>20562</v>
      </c>
      <c r="H7572" s="1" t="s">
        <v>20563</v>
      </c>
      <c r="I7572" s="1" t="s">
        <v>56</v>
      </c>
      <c r="J7572" s="3" t="s">
        <v>34237</v>
      </c>
      <c r="K7572">
        <v>184</v>
      </c>
      <c r="L7572" s="1" t="s">
        <v>38</v>
      </c>
      <c r="M7572" s="2">
        <v>43940</v>
      </c>
      <c r="N7572" s="1" t="s">
        <v>43</v>
      </c>
      <c r="O7572" s="1" t="s">
        <v>44</v>
      </c>
      <c r="P7572" s="1">
        <f>_3___Healthcare_Data_v1[[#This Row],[Discharge Date]]-_3___Healthcare_Data_v1[[#This Row],[Date of Admission]]</f>
        <v>28</v>
      </c>
      <c r="Q7572" s="1">
        <f>IFERROR(_3___Healthcare_Data_v1[[#This Row],[ Billing Amount ]]/_3___Healthcare_Data_v1[[#This Row],[Days in Hospital]],0)</f>
        <v>654.23073678571438</v>
      </c>
      <c r="R7572" s="1" t="str">
        <f>IF(_3___Healthcare_Data_v1[[#This Row],[Age]]&gt;60,"Senior",IF(_3___Healthcare_Data_v1[[#This Row],[Age]]&gt;35,"Middle","Young"))</f>
        <v>Senior</v>
      </c>
    </row>
    <row r="7573" spans="1:18" x14ac:dyDescent="0.3">
      <c r="A7573" s="1" t="s">
        <v>20564</v>
      </c>
      <c r="B7573" s="1" t="s">
        <v>26666</v>
      </c>
      <c r="C7573" s="1" t="s">
        <v>16</v>
      </c>
      <c r="D7573" s="1" t="s">
        <v>62</v>
      </c>
      <c r="E7573" s="1" t="s">
        <v>35</v>
      </c>
      <c r="F7573" s="2">
        <v>44695</v>
      </c>
      <c r="G7573" s="1" t="s">
        <v>20565</v>
      </c>
      <c r="H7573" s="1" t="s">
        <v>20566</v>
      </c>
      <c r="I7573" s="1" t="s">
        <v>26607</v>
      </c>
      <c r="J7573" s="3" t="s">
        <v>34238</v>
      </c>
      <c r="K7573">
        <v>291</v>
      </c>
      <c r="L7573" s="1" t="s">
        <v>22</v>
      </c>
      <c r="M7573" s="2">
        <v>44701</v>
      </c>
      <c r="N7573" s="1" t="s">
        <v>23</v>
      </c>
      <c r="O7573" s="1" t="s">
        <v>44</v>
      </c>
      <c r="P7573" s="1">
        <f>_3___Healthcare_Data_v1[[#This Row],[Discharge Date]]-_3___Healthcare_Data_v1[[#This Row],[Date of Admission]]</f>
        <v>6</v>
      </c>
      <c r="Q7573" s="1">
        <f>IFERROR(_3___Healthcare_Data_v1[[#This Row],[ Billing Amount ]]/_3___Healthcare_Data_v1[[#This Row],[Days in Hospital]],0)</f>
        <v>2567.110095</v>
      </c>
      <c r="R7573" s="1" t="str">
        <f>IF(_3___Healthcare_Data_v1[[#This Row],[Age]]&gt;60,"Senior",IF(_3___Healthcare_Data_v1[[#This Row],[Age]]&gt;35,"Middle","Young"))</f>
        <v>Senior</v>
      </c>
    </row>
    <row r="7574" spans="1:18" x14ac:dyDescent="0.3">
      <c r="A7574" s="1" t="s">
        <v>20567</v>
      </c>
      <c r="B7574" s="1" t="s">
        <v>26850</v>
      </c>
      <c r="C7574" s="1" t="s">
        <v>26</v>
      </c>
      <c r="D7574" s="1" t="s">
        <v>114</v>
      </c>
      <c r="E7574" s="1" t="s">
        <v>26615</v>
      </c>
      <c r="F7574" s="2">
        <v>43486</v>
      </c>
      <c r="G7574" s="1" t="s">
        <v>20568</v>
      </c>
      <c r="H7574" s="1" t="s">
        <v>20569</v>
      </c>
      <c r="I7574" s="1" t="s">
        <v>56</v>
      </c>
      <c r="J7574" s="3" t="s">
        <v>34239</v>
      </c>
      <c r="K7574">
        <v>455</v>
      </c>
      <c r="L7574" s="1" t="s">
        <v>38</v>
      </c>
      <c r="M7574" s="2">
        <v>43497</v>
      </c>
      <c r="N7574" s="1" t="s">
        <v>31</v>
      </c>
      <c r="O7574" s="1" t="s">
        <v>44</v>
      </c>
      <c r="P7574" s="1">
        <f>_3___Healthcare_Data_v1[[#This Row],[Discharge Date]]-_3___Healthcare_Data_v1[[#This Row],[Date of Admission]]</f>
        <v>11</v>
      </c>
      <c r="Q7574" s="1">
        <f>IFERROR(_3___Healthcare_Data_v1[[#This Row],[ Billing Amount ]]/_3___Healthcare_Data_v1[[#This Row],[Days in Hospital]],0)</f>
        <v>3535.5040636363633</v>
      </c>
      <c r="R7574" s="1" t="str">
        <f>IF(_3___Healthcare_Data_v1[[#This Row],[Age]]&gt;60,"Senior",IF(_3___Healthcare_Data_v1[[#This Row],[Age]]&gt;35,"Middle","Young"))</f>
        <v>Senior</v>
      </c>
    </row>
    <row r="7575" spans="1:18" x14ac:dyDescent="0.3">
      <c r="A7575" s="1" t="s">
        <v>11014</v>
      </c>
      <c r="B7575" s="1" t="s">
        <v>26845</v>
      </c>
      <c r="C7575" s="1" t="s">
        <v>16</v>
      </c>
      <c r="D7575" s="1" t="s">
        <v>229</v>
      </c>
      <c r="E7575" s="1" t="s">
        <v>35</v>
      </c>
      <c r="F7575" s="2">
        <v>44560</v>
      </c>
      <c r="G7575" s="1" t="s">
        <v>20570</v>
      </c>
      <c r="H7575" s="1" t="s">
        <v>10447</v>
      </c>
      <c r="I7575" s="1" t="s">
        <v>21</v>
      </c>
      <c r="J7575" s="3" t="s">
        <v>34240</v>
      </c>
      <c r="K7575">
        <v>161</v>
      </c>
      <c r="L7575" s="1" t="s">
        <v>38</v>
      </c>
      <c r="M7575" s="2">
        <v>44570</v>
      </c>
      <c r="N7575" s="1" t="s">
        <v>84</v>
      </c>
      <c r="O7575" s="1" t="s">
        <v>44</v>
      </c>
      <c r="P7575" s="1">
        <f>_3___Healthcare_Data_v1[[#This Row],[Discharge Date]]-_3___Healthcare_Data_v1[[#This Row],[Date of Admission]]</f>
        <v>10</v>
      </c>
      <c r="Q7575" s="1">
        <f>IFERROR(_3___Healthcare_Data_v1[[#This Row],[ Billing Amount ]]/_3___Healthcare_Data_v1[[#This Row],[Days in Hospital]],0)</f>
        <v>1349.1405099999999</v>
      </c>
      <c r="R7575" s="1" t="str">
        <f>IF(_3___Healthcare_Data_v1[[#This Row],[Age]]&gt;60,"Senior",IF(_3___Healthcare_Data_v1[[#This Row],[Age]]&gt;35,"Middle","Young"))</f>
        <v>Senior</v>
      </c>
    </row>
    <row r="7576" spans="1:18" x14ac:dyDescent="0.3">
      <c r="A7576" s="1" t="s">
        <v>19808</v>
      </c>
      <c r="B7576" s="1" t="s">
        <v>26779</v>
      </c>
      <c r="C7576" s="1" t="s">
        <v>16</v>
      </c>
      <c r="D7576" s="1" t="s">
        <v>229</v>
      </c>
      <c r="E7576" s="1" t="s">
        <v>26615</v>
      </c>
      <c r="F7576" s="2">
        <v>44858</v>
      </c>
      <c r="G7576" s="1" t="s">
        <v>20571</v>
      </c>
      <c r="H7576" s="1" t="s">
        <v>592</v>
      </c>
      <c r="I7576" s="1" t="s">
        <v>26607</v>
      </c>
      <c r="J7576" s="3" t="s">
        <v>34241</v>
      </c>
      <c r="K7576">
        <v>379</v>
      </c>
      <c r="L7576" s="1" t="s">
        <v>22</v>
      </c>
      <c r="M7576" s="2">
        <v>44880</v>
      </c>
      <c r="N7576" s="1" t="s">
        <v>84</v>
      </c>
      <c r="O7576" s="1" t="s">
        <v>32</v>
      </c>
      <c r="P7576" s="1">
        <f>_3___Healthcare_Data_v1[[#This Row],[Discharge Date]]-_3___Healthcare_Data_v1[[#This Row],[Date of Admission]]</f>
        <v>22</v>
      </c>
      <c r="Q7576" s="1">
        <f>IFERROR(_3___Healthcare_Data_v1[[#This Row],[ Billing Amount ]]/_3___Healthcare_Data_v1[[#This Row],[Days in Hospital]],0)</f>
        <v>692.26505999999995</v>
      </c>
      <c r="R7576" s="1" t="str">
        <f>IF(_3___Healthcare_Data_v1[[#This Row],[Age]]&gt;60,"Senior",IF(_3___Healthcare_Data_v1[[#This Row],[Age]]&gt;35,"Middle","Young"))</f>
        <v>Senior</v>
      </c>
    </row>
    <row r="7577" spans="1:18" x14ac:dyDescent="0.3">
      <c r="A7577" s="1" t="s">
        <v>20572</v>
      </c>
      <c r="B7577" s="1" t="s">
        <v>26624</v>
      </c>
      <c r="C7577" s="1" t="s">
        <v>26</v>
      </c>
      <c r="D7577" s="1" t="s">
        <v>17</v>
      </c>
      <c r="E7577" s="1" t="s">
        <v>18</v>
      </c>
      <c r="F7577" s="2">
        <v>44270</v>
      </c>
      <c r="G7577" s="1" t="s">
        <v>20573</v>
      </c>
      <c r="H7577" s="1" t="s">
        <v>20574</v>
      </c>
      <c r="I7577" s="1" t="s">
        <v>52</v>
      </c>
      <c r="J7577" s="3" t="s">
        <v>34242</v>
      </c>
      <c r="K7577">
        <v>487</v>
      </c>
      <c r="L7577" s="1" t="s">
        <v>38</v>
      </c>
      <c r="M7577" s="2">
        <v>44278</v>
      </c>
      <c r="N7577" s="1" t="s">
        <v>23</v>
      </c>
      <c r="O7577" s="1" t="s">
        <v>32</v>
      </c>
      <c r="P7577" s="1">
        <f>_3___Healthcare_Data_v1[[#This Row],[Discharge Date]]-_3___Healthcare_Data_v1[[#This Row],[Date of Admission]]</f>
        <v>8</v>
      </c>
      <c r="Q7577" s="1">
        <f>IFERROR(_3___Healthcare_Data_v1[[#This Row],[ Billing Amount ]]/_3___Healthcare_Data_v1[[#This Row],[Days in Hospital]],0)</f>
        <v>6110.3013375</v>
      </c>
      <c r="R7577" s="1" t="str">
        <f>IF(_3___Healthcare_Data_v1[[#This Row],[Age]]&gt;60,"Senior",IF(_3___Healthcare_Data_v1[[#This Row],[Age]]&gt;35,"Middle","Young"))</f>
        <v>Senior</v>
      </c>
    </row>
    <row r="7578" spans="1:18" x14ac:dyDescent="0.3">
      <c r="A7578" s="1" t="s">
        <v>9731</v>
      </c>
      <c r="B7578" s="1" t="s">
        <v>26779</v>
      </c>
      <c r="C7578" s="1" t="s">
        <v>26</v>
      </c>
      <c r="D7578" s="1" t="s">
        <v>34</v>
      </c>
      <c r="E7578" s="1" t="s">
        <v>69</v>
      </c>
      <c r="F7578" s="2">
        <v>44096</v>
      </c>
      <c r="G7578" s="1" t="s">
        <v>20575</v>
      </c>
      <c r="H7578" s="1" t="s">
        <v>20576</v>
      </c>
      <c r="I7578" s="1" t="s">
        <v>52</v>
      </c>
      <c r="J7578" s="3" t="s">
        <v>34243</v>
      </c>
      <c r="K7578">
        <v>263</v>
      </c>
      <c r="L7578" s="1" t="s">
        <v>38</v>
      </c>
      <c r="M7578" s="2">
        <v>44121</v>
      </c>
      <c r="N7578" s="1" t="s">
        <v>43</v>
      </c>
      <c r="O7578" s="1" t="s">
        <v>32</v>
      </c>
      <c r="P7578" s="1">
        <f>_3___Healthcare_Data_v1[[#This Row],[Discharge Date]]-_3___Healthcare_Data_v1[[#This Row],[Date of Admission]]</f>
        <v>25</v>
      </c>
      <c r="Q7578" s="1">
        <f>IFERROR(_3___Healthcare_Data_v1[[#This Row],[ Billing Amount ]]/_3___Healthcare_Data_v1[[#This Row],[Days in Hospital]],0)</f>
        <v>2238.8924580000003</v>
      </c>
      <c r="R7578" s="1" t="str">
        <f>IF(_3___Healthcare_Data_v1[[#This Row],[Age]]&gt;60,"Senior",IF(_3___Healthcare_Data_v1[[#This Row],[Age]]&gt;35,"Middle","Young"))</f>
        <v>Senior</v>
      </c>
    </row>
    <row r="7579" spans="1:18" x14ac:dyDescent="0.3">
      <c r="A7579" s="1" t="s">
        <v>20577</v>
      </c>
      <c r="B7579" s="1" t="s">
        <v>26638</v>
      </c>
      <c r="C7579" s="1" t="s">
        <v>16</v>
      </c>
      <c r="D7579" s="1" t="s">
        <v>49</v>
      </c>
      <c r="E7579" s="1" t="s">
        <v>35</v>
      </c>
      <c r="F7579" s="2">
        <v>44403</v>
      </c>
      <c r="G7579" s="1" t="s">
        <v>20578</v>
      </c>
      <c r="H7579" s="1" t="s">
        <v>20579</v>
      </c>
      <c r="I7579" s="1" t="s">
        <v>60</v>
      </c>
      <c r="J7579" s="3" t="s">
        <v>34244</v>
      </c>
      <c r="K7579">
        <v>446</v>
      </c>
      <c r="L7579" s="1" t="s">
        <v>22</v>
      </c>
      <c r="M7579" s="2">
        <v>44421</v>
      </c>
      <c r="N7579" s="1" t="s">
        <v>48</v>
      </c>
      <c r="O7579" s="1" t="s">
        <v>44</v>
      </c>
      <c r="P7579" s="1">
        <f>_3___Healthcare_Data_v1[[#This Row],[Discharge Date]]-_3___Healthcare_Data_v1[[#This Row],[Date of Admission]]</f>
        <v>18</v>
      </c>
      <c r="Q7579" s="1">
        <f>IFERROR(_3___Healthcare_Data_v1[[#This Row],[ Billing Amount ]]/_3___Healthcare_Data_v1[[#This Row],[Days in Hospital]],0)</f>
        <v>267.24945249999996</v>
      </c>
      <c r="R7579" s="1" t="str">
        <f>IF(_3___Healthcare_Data_v1[[#This Row],[Age]]&gt;60,"Senior",IF(_3___Healthcare_Data_v1[[#This Row],[Age]]&gt;35,"Middle","Young"))</f>
        <v>Senior</v>
      </c>
    </row>
    <row r="7580" spans="1:18" x14ac:dyDescent="0.3">
      <c r="A7580" s="1" t="s">
        <v>6707</v>
      </c>
      <c r="B7580" s="1" t="s">
        <v>26714</v>
      </c>
      <c r="C7580" s="1" t="s">
        <v>26</v>
      </c>
      <c r="D7580" s="1" t="s">
        <v>114</v>
      </c>
      <c r="E7580" s="1" t="s">
        <v>69</v>
      </c>
      <c r="F7580" s="2">
        <v>44881</v>
      </c>
      <c r="G7580" s="1" t="s">
        <v>20580</v>
      </c>
      <c r="H7580" s="1" t="s">
        <v>20581</v>
      </c>
      <c r="I7580" s="1" t="s">
        <v>60</v>
      </c>
      <c r="J7580" s="3" t="s">
        <v>34245</v>
      </c>
      <c r="K7580">
        <v>459</v>
      </c>
      <c r="L7580" s="1" t="s">
        <v>22</v>
      </c>
      <c r="M7580" s="2">
        <v>44882</v>
      </c>
      <c r="N7580" s="1" t="s">
        <v>31</v>
      </c>
      <c r="O7580" s="1" t="s">
        <v>24</v>
      </c>
      <c r="P7580" s="1">
        <f>_3___Healthcare_Data_v1[[#This Row],[Discharge Date]]-_3___Healthcare_Data_v1[[#This Row],[Date of Admission]]</f>
        <v>1</v>
      </c>
      <c r="Q7580" s="1">
        <f>IFERROR(_3___Healthcare_Data_v1[[#This Row],[ Billing Amount ]]/_3___Healthcare_Data_v1[[#This Row],[Days in Hospital]],0)</f>
        <v>64460.417280000001</v>
      </c>
      <c r="R7580" s="1" t="str">
        <f>IF(_3___Healthcare_Data_v1[[#This Row],[Age]]&gt;60,"Senior",IF(_3___Healthcare_Data_v1[[#This Row],[Age]]&gt;35,"Middle","Young"))</f>
        <v>Senior</v>
      </c>
    </row>
    <row r="7581" spans="1:18" x14ac:dyDescent="0.3">
      <c r="A7581" s="1" t="s">
        <v>20582</v>
      </c>
      <c r="B7581" s="1" t="s">
        <v>26837</v>
      </c>
      <c r="C7581" s="1" t="s">
        <v>26</v>
      </c>
      <c r="D7581" s="1" t="s">
        <v>229</v>
      </c>
      <c r="E7581" s="1" t="s">
        <v>28</v>
      </c>
      <c r="F7581" s="2">
        <v>44336</v>
      </c>
      <c r="G7581" s="1" t="s">
        <v>2003</v>
      </c>
      <c r="H7581" s="1" t="s">
        <v>20583</v>
      </c>
      <c r="I7581" s="1" t="s">
        <v>60</v>
      </c>
      <c r="J7581" s="3" t="s">
        <v>34246</v>
      </c>
      <c r="K7581">
        <v>320</v>
      </c>
      <c r="L7581" s="1" t="s">
        <v>38</v>
      </c>
      <c r="M7581" s="2">
        <v>44362</v>
      </c>
      <c r="N7581" s="1" t="s">
        <v>84</v>
      </c>
      <c r="O7581" s="1" t="s">
        <v>24</v>
      </c>
      <c r="P7581" s="1">
        <f>_3___Healthcare_Data_v1[[#This Row],[Discharge Date]]-_3___Healthcare_Data_v1[[#This Row],[Date of Admission]]</f>
        <v>26</v>
      </c>
      <c r="Q7581" s="1">
        <f>IFERROR(_3___Healthcare_Data_v1[[#This Row],[ Billing Amount ]]/_3___Healthcare_Data_v1[[#This Row],[Days in Hospital]],0)</f>
        <v>1283.4503626923079</v>
      </c>
      <c r="R7581" s="1" t="str">
        <f>IF(_3___Healthcare_Data_v1[[#This Row],[Age]]&gt;60,"Senior",IF(_3___Healthcare_Data_v1[[#This Row],[Age]]&gt;35,"Middle","Young"))</f>
        <v>Senior</v>
      </c>
    </row>
    <row r="7582" spans="1:18" x14ac:dyDescent="0.3">
      <c r="A7582" s="1" t="s">
        <v>20584</v>
      </c>
      <c r="B7582" s="1" t="s">
        <v>26655</v>
      </c>
      <c r="C7582" s="1" t="s">
        <v>26</v>
      </c>
      <c r="D7582" s="1" t="s">
        <v>27</v>
      </c>
      <c r="E7582" s="1" t="s">
        <v>26615</v>
      </c>
      <c r="F7582" s="2">
        <v>45062</v>
      </c>
      <c r="G7582" s="1" t="s">
        <v>20585</v>
      </c>
      <c r="H7582" s="1" t="s">
        <v>20586</v>
      </c>
      <c r="I7582" s="1" t="s">
        <v>56</v>
      </c>
      <c r="J7582" s="3" t="s">
        <v>34247</v>
      </c>
      <c r="K7582">
        <v>397</v>
      </c>
      <c r="L7582" s="1" t="s">
        <v>22</v>
      </c>
      <c r="M7582" s="2">
        <v>45071</v>
      </c>
      <c r="N7582" s="1" t="s">
        <v>48</v>
      </c>
      <c r="O7582" s="1" t="s">
        <v>44</v>
      </c>
      <c r="P7582" s="1">
        <f>_3___Healthcare_Data_v1[[#This Row],[Discharge Date]]-_3___Healthcare_Data_v1[[#This Row],[Date of Admission]]</f>
        <v>9</v>
      </c>
      <c r="Q7582" s="1">
        <f>IFERROR(_3___Healthcare_Data_v1[[#This Row],[ Billing Amount ]]/_3___Healthcare_Data_v1[[#This Row],[Days in Hospital]],0)</f>
        <v>2543.3414900000002</v>
      </c>
      <c r="R7582" s="1" t="str">
        <f>IF(_3___Healthcare_Data_v1[[#This Row],[Age]]&gt;60,"Senior",IF(_3___Healthcare_Data_v1[[#This Row],[Age]]&gt;35,"Middle","Young"))</f>
        <v>Senior</v>
      </c>
    </row>
    <row r="7583" spans="1:18" x14ac:dyDescent="0.3">
      <c r="A7583" s="1" t="s">
        <v>20587</v>
      </c>
      <c r="B7583" s="1" t="s">
        <v>26714</v>
      </c>
      <c r="C7583" s="1" t="s">
        <v>26</v>
      </c>
      <c r="D7583" s="1" t="s">
        <v>34</v>
      </c>
      <c r="E7583" s="1" t="s">
        <v>26620</v>
      </c>
      <c r="F7583" s="2">
        <v>43640</v>
      </c>
      <c r="G7583" s="1" t="s">
        <v>20588</v>
      </c>
      <c r="H7583" s="1" t="s">
        <v>20589</v>
      </c>
      <c r="I7583" s="1" t="s">
        <v>60</v>
      </c>
      <c r="J7583" s="3" t="s">
        <v>34248</v>
      </c>
      <c r="K7583">
        <v>154</v>
      </c>
      <c r="L7583" s="1" t="s">
        <v>22</v>
      </c>
      <c r="M7583" s="2">
        <v>43658</v>
      </c>
      <c r="N7583" s="1" t="s">
        <v>31</v>
      </c>
      <c r="O7583" s="1" t="s">
        <v>44</v>
      </c>
      <c r="P7583" s="1">
        <f>_3___Healthcare_Data_v1[[#This Row],[Discharge Date]]-_3___Healthcare_Data_v1[[#This Row],[Date of Admission]]</f>
        <v>18</v>
      </c>
      <c r="Q7583" s="1">
        <f>IFERROR(_3___Healthcare_Data_v1[[#This Row],[ Billing Amount ]]/_3___Healthcare_Data_v1[[#This Row],[Days in Hospital]],0)</f>
        <v>359.56390249999998</v>
      </c>
      <c r="R7583" s="1" t="str">
        <f>IF(_3___Healthcare_Data_v1[[#This Row],[Age]]&gt;60,"Senior",IF(_3___Healthcare_Data_v1[[#This Row],[Age]]&gt;35,"Middle","Young"))</f>
        <v>Senior</v>
      </c>
    </row>
    <row r="7584" spans="1:18" x14ac:dyDescent="0.3">
      <c r="A7584" s="1" t="s">
        <v>20590</v>
      </c>
      <c r="B7584" s="1" t="s">
        <v>26685</v>
      </c>
      <c r="C7584" s="1" t="s">
        <v>16</v>
      </c>
      <c r="D7584" s="1" t="s">
        <v>27</v>
      </c>
      <c r="E7584" s="1" t="s">
        <v>18</v>
      </c>
      <c r="F7584" s="2">
        <v>44814</v>
      </c>
      <c r="G7584" s="1" t="s">
        <v>20591</v>
      </c>
      <c r="H7584" s="1" t="s">
        <v>20592</v>
      </c>
      <c r="I7584" s="1" t="s">
        <v>21</v>
      </c>
      <c r="J7584" s="3" t="s">
        <v>34249</v>
      </c>
      <c r="K7584">
        <v>445</v>
      </c>
      <c r="L7584" s="1" t="s">
        <v>38</v>
      </c>
      <c r="M7584" s="2">
        <v>44841</v>
      </c>
      <c r="N7584" s="1" t="s">
        <v>48</v>
      </c>
      <c r="O7584" s="1" t="s">
        <v>32</v>
      </c>
      <c r="P7584" s="1">
        <f>_3___Healthcare_Data_v1[[#This Row],[Discharge Date]]-_3___Healthcare_Data_v1[[#This Row],[Date of Admission]]</f>
        <v>27</v>
      </c>
      <c r="Q7584" s="1">
        <f>IFERROR(_3___Healthcare_Data_v1[[#This Row],[ Billing Amount ]]/_3___Healthcare_Data_v1[[#This Row],[Days in Hospital]],0)</f>
        <v>2001.5251333333333</v>
      </c>
      <c r="R7584" s="1" t="str">
        <f>IF(_3___Healthcare_Data_v1[[#This Row],[Age]]&gt;60,"Senior",IF(_3___Healthcare_Data_v1[[#This Row],[Age]]&gt;35,"Middle","Young"))</f>
        <v>Senior</v>
      </c>
    </row>
    <row r="7585" spans="1:18" x14ac:dyDescent="0.3">
      <c r="A7585" s="1" t="s">
        <v>20593</v>
      </c>
      <c r="B7585" s="1" t="s">
        <v>26779</v>
      </c>
      <c r="C7585" s="1" t="s">
        <v>16</v>
      </c>
      <c r="D7585" s="1" t="s">
        <v>34</v>
      </c>
      <c r="E7585" s="1" t="s">
        <v>26620</v>
      </c>
      <c r="F7585" s="2">
        <v>44527</v>
      </c>
      <c r="G7585" s="1" t="s">
        <v>20594</v>
      </c>
      <c r="H7585" s="1" t="s">
        <v>20595</v>
      </c>
      <c r="I7585" s="1" t="s">
        <v>52</v>
      </c>
      <c r="J7585" s="3" t="s">
        <v>34250</v>
      </c>
      <c r="K7585">
        <v>341</v>
      </c>
      <c r="L7585" s="1" t="s">
        <v>42</v>
      </c>
      <c r="M7585" s="2">
        <v>44551</v>
      </c>
      <c r="N7585" s="1" t="s">
        <v>43</v>
      </c>
      <c r="O7585" s="1" t="s">
        <v>32</v>
      </c>
      <c r="P7585" s="1">
        <f>_3___Healthcare_Data_v1[[#This Row],[Discharge Date]]-_3___Healthcare_Data_v1[[#This Row],[Date of Admission]]</f>
        <v>24</v>
      </c>
      <c r="Q7585" s="1">
        <f>IFERROR(_3___Healthcare_Data_v1[[#This Row],[ Billing Amount ]]/_3___Healthcare_Data_v1[[#This Row],[Days in Hospital]],0)</f>
        <v>67.40662966666666</v>
      </c>
      <c r="R7585" s="1" t="str">
        <f>IF(_3___Healthcare_Data_v1[[#This Row],[Age]]&gt;60,"Senior",IF(_3___Healthcare_Data_v1[[#This Row],[Age]]&gt;35,"Middle","Young"))</f>
        <v>Senior</v>
      </c>
    </row>
    <row r="7586" spans="1:18" x14ac:dyDescent="0.3">
      <c r="A7586" s="1" t="s">
        <v>20596</v>
      </c>
      <c r="B7586" s="1" t="s">
        <v>26659</v>
      </c>
      <c r="C7586" s="1" t="s">
        <v>26</v>
      </c>
      <c r="D7586" s="1" t="s">
        <v>34</v>
      </c>
      <c r="E7586" s="1" t="s">
        <v>26620</v>
      </c>
      <c r="F7586" s="2">
        <v>44708</v>
      </c>
      <c r="G7586" s="1" t="s">
        <v>20597</v>
      </c>
      <c r="H7586" s="1" t="s">
        <v>20598</v>
      </c>
      <c r="I7586" s="1" t="s">
        <v>26607</v>
      </c>
      <c r="J7586" s="3" t="s">
        <v>34251</v>
      </c>
      <c r="K7586">
        <v>344</v>
      </c>
      <c r="L7586" s="1" t="s">
        <v>22</v>
      </c>
      <c r="M7586" s="2">
        <v>44721</v>
      </c>
      <c r="N7586" s="1" t="s">
        <v>48</v>
      </c>
      <c r="O7586" s="1" t="s">
        <v>24</v>
      </c>
      <c r="P7586" s="1">
        <f>_3___Healthcare_Data_v1[[#This Row],[Discharge Date]]-_3___Healthcare_Data_v1[[#This Row],[Date of Admission]]</f>
        <v>13</v>
      </c>
      <c r="Q7586" s="1">
        <f>IFERROR(_3___Healthcare_Data_v1[[#This Row],[ Billing Amount ]]/_3___Healthcare_Data_v1[[#This Row],[Days in Hospital]],0)</f>
        <v>2582.5243953846152</v>
      </c>
      <c r="R7586" s="1" t="str">
        <f>IF(_3___Healthcare_Data_v1[[#This Row],[Age]]&gt;60,"Senior",IF(_3___Healthcare_Data_v1[[#This Row],[Age]]&gt;35,"Middle","Young"))</f>
        <v>Senior</v>
      </c>
    </row>
    <row r="7587" spans="1:18" x14ac:dyDescent="0.3">
      <c r="A7587" s="1" t="s">
        <v>20599</v>
      </c>
      <c r="B7587" s="1" t="s">
        <v>26689</v>
      </c>
      <c r="C7587" s="1" t="s">
        <v>26</v>
      </c>
      <c r="D7587" s="1" t="s">
        <v>89</v>
      </c>
      <c r="E7587" s="1" t="s">
        <v>26620</v>
      </c>
      <c r="F7587" s="2">
        <v>44940</v>
      </c>
      <c r="G7587" s="1" t="s">
        <v>20600</v>
      </c>
      <c r="H7587" s="1" t="s">
        <v>20601</v>
      </c>
      <c r="I7587" s="1" t="s">
        <v>56</v>
      </c>
      <c r="J7587" s="3" t="s">
        <v>34252</v>
      </c>
      <c r="K7587">
        <v>373</v>
      </c>
      <c r="L7587" s="1" t="s">
        <v>38</v>
      </c>
      <c r="M7587" s="2">
        <v>44952</v>
      </c>
      <c r="N7587" s="1" t="s">
        <v>23</v>
      </c>
      <c r="O7587" s="1" t="s">
        <v>32</v>
      </c>
      <c r="P7587" s="1">
        <f>_3___Healthcare_Data_v1[[#This Row],[Discharge Date]]-_3___Healthcare_Data_v1[[#This Row],[Date of Admission]]</f>
        <v>12</v>
      </c>
      <c r="Q7587" s="1">
        <f>IFERROR(_3___Healthcare_Data_v1[[#This Row],[ Billing Amount ]]/_3___Healthcare_Data_v1[[#This Row],[Days in Hospital]],0)</f>
        <v>2298.6599908333333</v>
      </c>
      <c r="R7587" s="1" t="str">
        <f>IF(_3___Healthcare_Data_v1[[#This Row],[Age]]&gt;60,"Senior",IF(_3___Healthcare_Data_v1[[#This Row],[Age]]&gt;35,"Middle","Young"))</f>
        <v>Senior</v>
      </c>
    </row>
    <row r="7588" spans="1:18" x14ac:dyDescent="0.3">
      <c r="A7588" s="1" t="s">
        <v>20602</v>
      </c>
      <c r="B7588" s="1" t="s">
        <v>26624</v>
      </c>
      <c r="C7588" s="1" t="s">
        <v>16</v>
      </c>
      <c r="D7588" s="1" t="s">
        <v>62</v>
      </c>
      <c r="E7588" s="1" t="s">
        <v>69</v>
      </c>
      <c r="F7588" s="2">
        <v>44794</v>
      </c>
      <c r="G7588" s="1" t="s">
        <v>20603</v>
      </c>
      <c r="H7588" s="1" t="s">
        <v>20604</v>
      </c>
      <c r="I7588" s="1" t="s">
        <v>52</v>
      </c>
      <c r="J7588" s="3" t="s">
        <v>34253</v>
      </c>
      <c r="K7588">
        <v>400</v>
      </c>
      <c r="L7588" s="1" t="s">
        <v>22</v>
      </c>
      <c r="M7588" s="2">
        <v>44797</v>
      </c>
      <c r="N7588" s="1" t="s">
        <v>23</v>
      </c>
      <c r="O7588" s="1" t="s">
        <v>44</v>
      </c>
      <c r="P7588" s="1">
        <f>_3___Healthcare_Data_v1[[#This Row],[Discharge Date]]-_3___Healthcare_Data_v1[[#This Row],[Date of Admission]]</f>
        <v>3</v>
      </c>
      <c r="Q7588" s="1">
        <f>IFERROR(_3___Healthcare_Data_v1[[#This Row],[ Billing Amount ]]/_3___Healthcare_Data_v1[[#This Row],[Days in Hospital]],0)</f>
        <v>15895.31097</v>
      </c>
      <c r="R7588" s="1" t="str">
        <f>IF(_3___Healthcare_Data_v1[[#This Row],[Age]]&gt;60,"Senior",IF(_3___Healthcare_Data_v1[[#This Row],[Age]]&gt;35,"Middle","Young"))</f>
        <v>Senior</v>
      </c>
    </row>
    <row r="7589" spans="1:18" x14ac:dyDescent="0.3">
      <c r="A7589" s="1" t="s">
        <v>20605</v>
      </c>
      <c r="B7589" s="1" t="s">
        <v>26655</v>
      </c>
      <c r="C7589" s="1" t="s">
        <v>16</v>
      </c>
      <c r="D7589" s="1" t="s">
        <v>114</v>
      </c>
      <c r="E7589" s="1" t="s">
        <v>28</v>
      </c>
      <c r="F7589" s="2">
        <v>44177</v>
      </c>
      <c r="G7589" s="1" t="s">
        <v>20606</v>
      </c>
      <c r="H7589" s="1" t="s">
        <v>20607</v>
      </c>
      <c r="I7589" s="1" t="s">
        <v>52</v>
      </c>
      <c r="J7589" s="3" t="s">
        <v>34254</v>
      </c>
      <c r="K7589">
        <v>480</v>
      </c>
      <c r="L7589" s="1" t="s">
        <v>22</v>
      </c>
      <c r="M7589" s="2">
        <v>44179</v>
      </c>
      <c r="N7589" s="1" t="s">
        <v>84</v>
      </c>
      <c r="O7589" s="1" t="s">
        <v>32</v>
      </c>
      <c r="P7589" s="1">
        <f>_3___Healthcare_Data_v1[[#This Row],[Discharge Date]]-_3___Healthcare_Data_v1[[#This Row],[Date of Admission]]</f>
        <v>2</v>
      </c>
      <c r="Q7589" s="1">
        <f>IFERROR(_3___Healthcare_Data_v1[[#This Row],[ Billing Amount ]]/_3___Healthcare_Data_v1[[#This Row],[Days in Hospital]],0)</f>
        <v>1278.026926</v>
      </c>
      <c r="R7589" s="1" t="str">
        <f>IF(_3___Healthcare_Data_v1[[#This Row],[Age]]&gt;60,"Senior",IF(_3___Healthcare_Data_v1[[#This Row],[Age]]&gt;35,"Middle","Young"))</f>
        <v>Senior</v>
      </c>
    </row>
    <row r="7590" spans="1:18" x14ac:dyDescent="0.3">
      <c r="A7590" s="1" t="s">
        <v>17456</v>
      </c>
      <c r="B7590" s="1" t="s">
        <v>26614</v>
      </c>
      <c r="C7590" s="1" t="s">
        <v>26</v>
      </c>
      <c r="D7590" s="1" t="s">
        <v>17</v>
      </c>
      <c r="E7590" s="1" t="s">
        <v>69</v>
      </c>
      <c r="F7590" s="2">
        <v>44043</v>
      </c>
      <c r="G7590" s="1" t="s">
        <v>20608</v>
      </c>
      <c r="H7590" s="1" t="s">
        <v>20609</v>
      </c>
      <c r="I7590" s="1" t="s">
        <v>60</v>
      </c>
      <c r="J7590" s="3" t="s">
        <v>34255</v>
      </c>
      <c r="K7590">
        <v>389</v>
      </c>
      <c r="L7590" s="1" t="s">
        <v>22</v>
      </c>
      <c r="M7590" s="2">
        <v>44043</v>
      </c>
      <c r="N7590" s="1" t="s">
        <v>48</v>
      </c>
      <c r="O7590" s="1" t="s">
        <v>44</v>
      </c>
      <c r="P7590" s="1">
        <f>_3___Healthcare_Data_v1[[#This Row],[Discharge Date]]-_3___Healthcare_Data_v1[[#This Row],[Date of Admission]]</f>
        <v>0</v>
      </c>
      <c r="Q7590" s="1">
        <f>IFERROR(_3___Healthcare_Data_v1[[#This Row],[ Billing Amount ]]/_3___Healthcare_Data_v1[[#This Row],[Days in Hospital]],0)</f>
        <v>0</v>
      </c>
      <c r="R7590" s="1" t="str">
        <f>IF(_3___Healthcare_Data_v1[[#This Row],[Age]]&gt;60,"Senior",IF(_3___Healthcare_Data_v1[[#This Row],[Age]]&gt;35,"Middle","Young"))</f>
        <v>Senior</v>
      </c>
    </row>
    <row r="7591" spans="1:18" x14ac:dyDescent="0.3">
      <c r="A7591" s="1" t="s">
        <v>20610</v>
      </c>
      <c r="B7591" s="1" t="s">
        <v>26737</v>
      </c>
      <c r="C7591" s="1" t="s">
        <v>16</v>
      </c>
      <c r="D7591" s="1" t="s">
        <v>34</v>
      </c>
      <c r="E7591" s="1" t="s">
        <v>35</v>
      </c>
      <c r="F7591" s="2">
        <v>43992</v>
      </c>
      <c r="G7591" s="1" t="s">
        <v>20611</v>
      </c>
      <c r="H7591" s="1" t="s">
        <v>20612</v>
      </c>
      <c r="I7591" s="1" t="s">
        <v>21</v>
      </c>
      <c r="J7591" s="3" t="s">
        <v>34256</v>
      </c>
      <c r="K7591">
        <v>478</v>
      </c>
      <c r="L7591" s="1" t="s">
        <v>22</v>
      </c>
      <c r="M7591" s="2">
        <v>44005</v>
      </c>
      <c r="N7591" s="1" t="s">
        <v>31</v>
      </c>
      <c r="O7591" s="1" t="s">
        <v>44</v>
      </c>
      <c r="P7591" s="1">
        <f>_3___Healthcare_Data_v1[[#This Row],[Discharge Date]]-_3___Healthcare_Data_v1[[#This Row],[Date of Admission]]</f>
        <v>13</v>
      </c>
      <c r="Q7591" s="1">
        <f>IFERROR(_3___Healthcare_Data_v1[[#This Row],[ Billing Amount ]]/_3___Healthcare_Data_v1[[#This Row],[Days in Hospital]],0)</f>
        <v>1693.1807576923077</v>
      </c>
      <c r="R7591" s="1" t="str">
        <f>IF(_3___Healthcare_Data_v1[[#This Row],[Age]]&gt;60,"Senior",IF(_3___Healthcare_Data_v1[[#This Row],[Age]]&gt;35,"Middle","Young"))</f>
        <v>Senior</v>
      </c>
    </row>
    <row r="7592" spans="1:18" x14ac:dyDescent="0.3">
      <c r="A7592" s="1" t="s">
        <v>20613</v>
      </c>
      <c r="B7592" s="1" t="s">
        <v>26634</v>
      </c>
      <c r="C7592" s="1" t="s">
        <v>26</v>
      </c>
      <c r="D7592" s="1" t="s">
        <v>34</v>
      </c>
      <c r="E7592" s="1" t="s">
        <v>26620</v>
      </c>
      <c r="F7592" s="2">
        <v>43855</v>
      </c>
      <c r="G7592" s="1" t="s">
        <v>1683</v>
      </c>
      <c r="H7592" s="1" t="s">
        <v>20614</v>
      </c>
      <c r="I7592" s="1" t="s">
        <v>52</v>
      </c>
      <c r="J7592" s="3" t="s">
        <v>34257</v>
      </c>
      <c r="K7592">
        <v>316</v>
      </c>
      <c r="L7592" s="1" t="s">
        <v>38</v>
      </c>
      <c r="M7592" s="2">
        <v>43876</v>
      </c>
      <c r="N7592" s="1" t="s">
        <v>84</v>
      </c>
      <c r="O7592" s="1" t="s">
        <v>44</v>
      </c>
      <c r="P7592" s="1">
        <f>_3___Healthcare_Data_v1[[#This Row],[Discharge Date]]-_3___Healthcare_Data_v1[[#This Row],[Date of Admission]]</f>
        <v>21</v>
      </c>
      <c r="Q7592" s="1">
        <f>IFERROR(_3___Healthcare_Data_v1[[#This Row],[ Billing Amount ]]/_3___Healthcare_Data_v1[[#This Row],[Days in Hospital]],0)</f>
        <v>1619.8663009523812</v>
      </c>
      <c r="R7592" s="1" t="str">
        <f>IF(_3___Healthcare_Data_v1[[#This Row],[Age]]&gt;60,"Senior",IF(_3___Healthcare_Data_v1[[#This Row],[Age]]&gt;35,"Middle","Young"))</f>
        <v>Senior</v>
      </c>
    </row>
    <row r="7593" spans="1:18" x14ac:dyDescent="0.3">
      <c r="A7593" s="1" t="s">
        <v>20615</v>
      </c>
      <c r="B7593" s="1" t="s">
        <v>26980</v>
      </c>
      <c r="C7593" s="1" t="s">
        <v>26</v>
      </c>
      <c r="D7593" s="1" t="s">
        <v>49</v>
      </c>
      <c r="E7593" s="1" t="s">
        <v>28</v>
      </c>
      <c r="F7593" s="2">
        <v>44096</v>
      </c>
      <c r="G7593" s="1" t="s">
        <v>20616</v>
      </c>
      <c r="H7593" s="1" t="s">
        <v>20617</v>
      </c>
      <c r="I7593" s="1" t="s">
        <v>56</v>
      </c>
      <c r="J7593" s="3" t="s">
        <v>34258</v>
      </c>
      <c r="K7593">
        <v>226</v>
      </c>
      <c r="L7593" s="1" t="s">
        <v>22</v>
      </c>
      <c r="M7593" s="2">
        <v>44101</v>
      </c>
      <c r="N7593" s="1" t="s">
        <v>43</v>
      </c>
      <c r="O7593" s="1" t="s">
        <v>24</v>
      </c>
      <c r="P7593" s="1">
        <f>_3___Healthcare_Data_v1[[#This Row],[Discharge Date]]-_3___Healthcare_Data_v1[[#This Row],[Date of Admission]]</f>
        <v>5</v>
      </c>
      <c r="Q7593" s="1">
        <f>IFERROR(_3___Healthcare_Data_v1[[#This Row],[ Billing Amount ]]/_3___Healthcare_Data_v1[[#This Row],[Days in Hospital]],0)</f>
        <v>4553.71137</v>
      </c>
      <c r="R7593" s="1" t="str">
        <f>IF(_3___Healthcare_Data_v1[[#This Row],[Age]]&gt;60,"Senior",IF(_3___Healthcare_Data_v1[[#This Row],[Age]]&gt;35,"Middle","Young"))</f>
        <v>Senior</v>
      </c>
    </row>
    <row r="7594" spans="1:18" x14ac:dyDescent="0.3">
      <c r="A7594" s="1" t="s">
        <v>20618</v>
      </c>
      <c r="B7594" s="1" t="s">
        <v>26624</v>
      </c>
      <c r="C7594" s="1" t="s">
        <v>16</v>
      </c>
      <c r="D7594" s="1" t="s">
        <v>114</v>
      </c>
      <c r="E7594" s="1" t="s">
        <v>69</v>
      </c>
      <c r="F7594" s="2">
        <v>45228</v>
      </c>
      <c r="G7594" s="1" t="s">
        <v>20619</v>
      </c>
      <c r="H7594" s="1" t="s">
        <v>20620</v>
      </c>
      <c r="I7594" s="1" t="s">
        <v>26607</v>
      </c>
      <c r="J7594" s="3" t="s">
        <v>34259</v>
      </c>
      <c r="K7594">
        <v>428</v>
      </c>
      <c r="L7594" s="1" t="s">
        <v>38</v>
      </c>
      <c r="M7594" s="2">
        <v>45249</v>
      </c>
      <c r="N7594" s="1" t="s">
        <v>48</v>
      </c>
      <c r="O7594" s="1" t="s">
        <v>32</v>
      </c>
      <c r="P7594" s="1">
        <f>_3___Healthcare_Data_v1[[#This Row],[Discharge Date]]-_3___Healthcare_Data_v1[[#This Row],[Date of Admission]]</f>
        <v>21</v>
      </c>
      <c r="Q7594" s="1">
        <f>IFERROR(_3___Healthcare_Data_v1[[#This Row],[ Billing Amount ]]/_3___Healthcare_Data_v1[[#This Row],[Days in Hospital]],0)</f>
        <v>2386.8011366666665</v>
      </c>
      <c r="R7594" s="1" t="str">
        <f>IF(_3___Healthcare_Data_v1[[#This Row],[Age]]&gt;60,"Senior",IF(_3___Healthcare_Data_v1[[#This Row],[Age]]&gt;35,"Middle","Young"))</f>
        <v>Senior</v>
      </c>
    </row>
    <row r="7595" spans="1:18" x14ac:dyDescent="0.3">
      <c r="A7595" s="1" t="s">
        <v>20621</v>
      </c>
      <c r="B7595" s="1" t="s">
        <v>26723</v>
      </c>
      <c r="C7595" s="1" t="s">
        <v>16</v>
      </c>
      <c r="D7595" s="1" t="s">
        <v>229</v>
      </c>
      <c r="E7595" s="1" t="s">
        <v>18</v>
      </c>
      <c r="F7595" s="2">
        <v>43479</v>
      </c>
      <c r="G7595" s="1" t="s">
        <v>20622</v>
      </c>
      <c r="H7595" s="1" t="s">
        <v>20623</v>
      </c>
      <c r="I7595" s="1" t="s">
        <v>60</v>
      </c>
      <c r="J7595" s="3" t="s">
        <v>27276</v>
      </c>
      <c r="K7595">
        <v>124</v>
      </c>
      <c r="L7595" s="1" t="s">
        <v>42</v>
      </c>
      <c r="M7595" s="2">
        <v>43494</v>
      </c>
      <c r="N7595" s="1" t="s">
        <v>43</v>
      </c>
      <c r="O7595" s="1" t="s">
        <v>24</v>
      </c>
      <c r="P7595" s="1">
        <f>_3___Healthcare_Data_v1[[#This Row],[Discharge Date]]-_3___Healthcare_Data_v1[[#This Row],[Date of Admission]]</f>
        <v>15</v>
      </c>
      <c r="Q7595" s="1">
        <f>IFERROR(_3___Healthcare_Data_v1[[#This Row],[ Billing Amount ]]/_3___Healthcare_Data_v1[[#This Row],[Days in Hospital]],0)</f>
        <v>0</v>
      </c>
      <c r="R7595" s="1" t="str">
        <f>IF(_3___Healthcare_Data_v1[[#This Row],[Age]]&gt;60,"Senior",IF(_3___Healthcare_Data_v1[[#This Row],[Age]]&gt;35,"Middle","Young"))</f>
        <v>Senior</v>
      </c>
    </row>
    <row r="7596" spans="1:18" x14ac:dyDescent="0.3">
      <c r="A7596" s="1" t="s">
        <v>20624</v>
      </c>
      <c r="B7596" s="1" t="s">
        <v>26617</v>
      </c>
      <c r="C7596" s="1" t="s">
        <v>26</v>
      </c>
      <c r="D7596" s="1" t="s">
        <v>89</v>
      </c>
      <c r="E7596" s="1" t="s">
        <v>26615</v>
      </c>
      <c r="F7596" s="2">
        <v>45121</v>
      </c>
      <c r="G7596" s="1" t="s">
        <v>20625</v>
      </c>
      <c r="H7596" s="1" t="s">
        <v>20626</v>
      </c>
      <c r="I7596" s="1" t="s">
        <v>52</v>
      </c>
      <c r="J7596" s="3" t="s">
        <v>34260</v>
      </c>
      <c r="K7596">
        <v>486</v>
      </c>
      <c r="L7596" s="1" t="s">
        <v>42</v>
      </c>
      <c r="M7596" s="2">
        <v>45151</v>
      </c>
      <c r="N7596" s="1" t="s">
        <v>84</v>
      </c>
      <c r="O7596" s="1" t="s">
        <v>32</v>
      </c>
      <c r="P7596" s="1">
        <f>_3___Healthcare_Data_v1[[#This Row],[Discharge Date]]-_3___Healthcare_Data_v1[[#This Row],[Date of Admission]]</f>
        <v>30</v>
      </c>
      <c r="Q7596" s="1">
        <f>IFERROR(_3___Healthcare_Data_v1[[#This Row],[ Billing Amount ]]/_3___Healthcare_Data_v1[[#This Row],[Days in Hospital]],0)</f>
        <v>1076.6179243333333</v>
      </c>
      <c r="R7596" s="1" t="str">
        <f>IF(_3___Healthcare_Data_v1[[#This Row],[Age]]&gt;60,"Senior",IF(_3___Healthcare_Data_v1[[#This Row],[Age]]&gt;35,"Middle","Young"))</f>
        <v>Senior</v>
      </c>
    </row>
    <row r="7597" spans="1:18" x14ac:dyDescent="0.3">
      <c r="A7597" s="1" t="s">
        <v>20627</v>
      </c>
      <c r="B7597" s="1" t="s">
        <v>26958</v>
      </c>
      <c r="C7597" s="1" t="s">
        <v>26</v>
      </c>
      <c r="D7597" s="1" t="s">
        <v>114</v>
      </c>
      <c r="E7597" s="1" t="s">
        <v>28</v>
      </c>
      <c r="F7597" s="2">
        <v>43541</v>
      </c>
      <c r="G7597" s="1" t="s">
        <v>7490</v>
      </c>
      <c r="H7597" s="1" t="s">
        <v>20628</v>
      </c>
      <c r="I7597" s="1" t="s">
        <v>52</v>
      </c>
      <c r="J7597" s="3" t="s">
        <v>34261</v>
      </c>
      <c r="K7597">
        <v>151</v>
      </c>
      <c r="L7597" s="1" t="s">
        <v>42</v>
      </c>
      <c r="M7597" s="2">
        <v>43552</v>
      </c>
      <c r="N7597" s="1" t="s">
        <v>84</v>
      </c>
      <c r="O7597" s="1" t="s">
        <v>44</v>
      </c>
      <c r="P7597" s="1">
        <f>_3___Healthcare_Data_v1[[#This Row],[Discharge Date]]-_3___Healthcare_Data_v1[[#This Row],[Date of Admission]]</f>
        <v>11</v>
      </c>
      <c r="Q7597" s="1">
        <f>IFERROR(_3___Healthcare_Data_v1[[#This Row],[ Billing Amount ]]/_3___Healthcare_Data_v1[[#This Row],[Days in Hospital]],0)</f>
        <v>2664.956630909091</v>
      </c>
      <c r="R7597" s="1" t="str">
        <f>IF(_3___Healthcare_Data_v1[[#This Row],[Age]]&gt;60,"Senior",IF(_3___Healthcare_Data_v1[[#This Row],[Age]]&gt;35,"Middle","Young"))</f>
        <v>Senior</v>
      </c>
    </row>
    <row r="7598" spans="1:18" x14ac:dyDescent="0.3">
      <c r="A7598" s="1" t="s">
        <v>20629</v>
      </c>
      <c r="B7598" s="1" t="s">
        <v>26653</v>
      </c>
      <c r="C7598" s="1" t="s">
        <v>16</v>
      </c>
      <c r="D7598" s="1" t="s">
        <v>114</v>
      </c>
      <c r="E7598" s="1" t="s">
        <v>26615</v>
      </c>
      <c r="F7598" s="2">
        <v>43846</v>
      </c>
      <c r="G7598" s="1" t="s">
        <v>20630</v>
      </c>
      <c r="H7598" s="1" t="s">
        <v>12887</v>
      </c>
      <c r="I7598" s="1" t="s">
        <v>52</v>
      </c>
      <c r="J7598" s="3" t="s">
        <v>34262</v>
      </c>
      <c r="K7598">
        <v>228</v>
      </c>
      <c r="L7598" s="1" t="s">
        <v>42</v>
      </c>
      <c r="M7598" s="2">
        <v>43867</v>
      </c>
      <c r="N7598" s="1" t="s">
        <v>48</v>
      </c>
      <c r="O7598" s="1" t="s">
        <v>24</v>
      </c>
      <c r="P7598" s="1">
        <f>_3___Healthcare_Data_v1[[#This Row],[Discharge Date]]-_3___Healthcare_Data_v1[[#This Row],[Date of Admission]]</f>
        <v>21</v>
      </c>
      <c r="Q7598" s="1">
        <f>IFERROR(_3___Healthcare_Data_v1[[#This Row],[ Billing Amount ]]/_3___Healthcare_Data_v1[[#This Row],[Days in Hospital]],0)</f>
        <v>607.92394714285706</v>
      </c>
      <c r="R7598" s="1" t="str">
        <f>IF(_3___Healthcare_Data_v1[[#This Row],[Age]]&gt;60,"Senior",IF(_3___Healthcare_Data_v1[[#This Row],[Age]]&gt;35,"Middle","Young"))</f>
        <v>Senior</v>
      </c>
    </row>
    <row r="7599" spans="1:18" x14ac:dyDescent="0.3">
      <c r="A7599" s="1" t="s">
        <v>20631</v>
      </c>
      <c r="B7599" s="1" t="s">
        <v>26850</v>
      </c>
      <c r="C7599" s="1" t="s">
        <v>26</v>
      </c>
      <c r="D7599" s="1" t="s">
        <v>17</v>
      </c>
      <c r="E7599" s="1" t="s">
        <v>35</v>
      </c>
      <c r="F7599" s="2">
        <v>44577</v>
      </c>
      <c r="G7599" s="1" t="s">
        <v>2750</v>
      </c>
      <c r="H7599" s="1" t="s">
        <v>20632</v>
      </c>
      <c r="I7599" s="1" t="s">
        <v>26607</v>
      </c>
      <c r="J7599" s="3" t="s">
        <v>34263</v>
      </c>
      <c r="K7599">
        <v>229</v>
      </c>
      <c r="L7599" s="1" t="s">
        <v>38</v>
      </c>
      <c r="M7599" s="2">
        <v>44600</v>
      </c>
      <c r="N7599" s="1" t="s">
        <v>23</v>
      </c>
      <c r="O7599" s="1" t="s">
        <v>44</v>
      </c>
      <c r="P7599" s="1">
        <f>_3___Healthcare_Data_v1[[#This Row],[Discharge Date]]-_3___Healthcare_Data_v1[[#This Row],[Date of Admission]]</f>
        <v>23</v>
      </c>
      <c r="Q7599" s="1">
        <f>IFERROR(_3___Healthcare_Data_v1[[#This Row],[ Billing Amount ]]/_3___Healthcare_Data_v1[[#This Row],[Days in Hospital]],0)</f>
        <v>799.57754043478258</v>
      </c>
      <c r="R7599" s="1" t="str">
        <f>IF(_3___Healthcare_Data_v1[[#This Row],[Age]]&gt;60,"Senior",IF(_3___Healthcare_Data_v1[[#This Row],[Age]]&gt;35,"Middle","Young"))</f>
        <v>Senior</v>
      </c>
    </row>
    <row r="7600" spans="1:18" x14ac:dyDescent="0.3">
      <c r="A7600" s="1" t="s">
        <v>12477</v>
      </c>
      <c r="B7600" s="1" t="s">
        <v>26759</v>
      </c>
      <c r="C7600" s="1" t="s">
        <v>16</v>
      </c>
      <c r="D7600" s="1" t="s">
        <v>17</v>
      </c>
      <c r="E7600" s="1" t="s">
        <v>69</v>
      </c>
      <c r="F7600" s="2">
        <v>43940</v>
      </c>
      <c r="G7600" s="1" t="s">
        <v>20633</v>
      </c>
      <c r="H7600" s="1" t="s">
        <v>20634</v>
      </c>
      <c r="I7600" s="1" t="s">
        <v>52</v>
      </c>
      <c r="J7600" s="3" t="s">
        <v>34264</v>
      </c>
      <c r="K7600">
        <v>316</v>
      </c>
      <c r="L7600" s="1" t="s">
        <v>38</v>
      </c>
      <c r="M7600" s="2">
        <v>43956</v>
      </c>
      <c r="N7600" s="1" t="s">
        <v>23</v>
      </c>
      <c r="O7600" s="1" t="s">
        <v>24</v>
      </c>
      <c r="P7600" s="1">
        <f>_3___Healthcare_Data_v1[[#This Row],[Discharge Date]]-_3___Healthcare_Data_v1[[#This Row],[Date of Admission]]</f>
        <v>16</v>
      </c>
      <c r="Q7600" s="1">
        <f>IFERROR(_3___Healthcare_Data_v1[[#This Row],[ Billing Amount ]]/_3___Healthcare_Data_v1[[#This Row],[Days in Hospital]],0)</f>
        <v>977.23242875000005</v>
      </c>
      <c r="R7600" s="1" t="str">
        <f>IF(_3___Healthcare_Data_v1[[#This Row],[Age]]&gt;60,"Senior",IF(_3___Healthcare_Data_v1[[#This Row],[Age]]&gt;35,"Middle","Young"))</f>
        <v>Senior</v>
      </c>
    </row>
    <row r="7601" spans="1:18" x14ac:dyDescent="0.3">
      <c r="A7601" s="1" t="s">
        <v>20635</v>
      </c>
      <c r="B7601" s="1" t="s">
        <v>26720</v>
      </c>
      <c r="C7601" s="1" t="s">
        <v>26</v>
      </c>
      <c r="D7601" s="1" t="s">
        <v>17</v>
      </c>
      <c r="E7601" s="1" t="s">
        <v>26620</v>
      </c>
      <c r="F7601" s="2">
        <v>43468</v>
      </c>
      <c r="G7601" s="1" t="s">
        <v>20636</v>
      </c>
      <c r="H7601" s="1" t="s">
        <v>20637</v>
      </c>
      <c r="I7601" s="1" t="s">
        <v>60</v>
      </c>
      <c r="J7601" s="3" t="s">
        <v>34265</v>
      </c>
      <c r="K7601">
        <v>390</v>
      </c>
      <c r="L7601" s="1" t="s">
        <v>22</v>
      </c>
      <c r="M7601" s="2">
        <v>43468</v>
      </c>
      <c r="N7601" s="1" t="s">
        <v>31</v>
      </c>
      <c r="O7601" s="1" t="s">
        <v>32</v>
      </c>
      <c r="P7601" s="1">
        <f>_3___Healthcare_Data_v1[[#This Row],[Discharge Date]]-_3___Healthcare_Data_v1[[#This Row],[Date of Admission]]</f>
        <v>0</v>
      </c>
      <c r="Q7601" s="1">
        <f>IFERROR(_3___Healthcare_Data_v1[[#This Row],[ Billing Amount ]]/_3___Healthcare_Data_v1[[#This Row],[Days in Hospital]],0)</f>
        <v>0</v>
      </c>
      <c r="R7601" s="1" t="str">
        <f>IF(_3___Healthcare_Data_v1[[#This Row],[Age]]&gt;60,"Senior",IF(_3___Healthcare_Data_v1[[#This Row],[Age]]&gt;35,"Middle","Young"))</f>
        <v>Senior</v>
      </c>
    </row>
    <row r="7602" spans="1:18" x14ac:dyDescent="0.3">
      <c r="A7602" s="1" t="s">
        <v>20638</v>
      </c>
      <c r="B7602" s="1" t="s">
        <v>26661</v>
      </c>
      <c r="C7602" s="1" t="s">
        <v>26</v>
      </c>
      <c r="D7602" s="1" t="s">
        <v>49</v>
      </c>
      <c r="E7602" s="1" t="s">
        <v>26615</v>
      </c>
      <c r="F7602" s="2">
        <v>44403</v>
      </c>
      <c r="G7602" s="1" t="s">
        <v>20639</v>
      </c>
      <c r="H7602" s="1" t="s">
        <v>20640</v>
      </c>
      <c r="I7602" s="1" t="s">
        <v>21</v>
      </c>
      <c r="J7602" s="3" t="s">
        <v>34266</v>
      </c>
      <c r="K7602">
        <v>269</v>
      </c>
      <c r="L7602" s="1" t="s">
        <v>42</v>
      </c>
      <c r="M7602" s="2">
        <v>44420</v>
      </c>
      <c r="N7602" s="1" t="s">
        <v>48</v>
      </c>
      <c r="O7602" s="1" t="s">
        <v>24</v>
      </c>
      <c r="P7602" s="1">
        <f>_3___Healthcare_Data_v1[[#This Row],[Discharge Date]]-_3___Healthcare_Data_v1[[#This Row],[Date of Admission]]</f>
        <v>17</v>
      </c>
      <c r="Q7602" s="1">
        <f>IFERROR(_3___Healthcare_Data_v1[[#This Row],[ Billing Amount ]]/_3___Healthcare_Data_v1[[#This Row],[Days in Hospital]],0)</f>
        <v>2238.8549899999998</v>
      </c>
      <c r="R7602" s="1" t="str">
        <f>IF(_3___Healthcare_Data_v1[[#This Row],[Age]]&gt;60,"Senior",IF(_3___Healthcare_Data_v1[[#This Row],[Age]]&gt;35,"Middle","Young"))</f>
        <v>Senior</v>
      </c>
    </row>
    <row r="7603" spans="1:18" x14ac:dyDescent="0.3">
      <c r="A7603" s="1" t="s">
        <v>20641</v>
      </c>
      <c r="B7603" s="1" t="s">
        <v>26628</v>
      </c>
      <c r="C7603" s="1" t="s">
        <v>26</v>
      </c>
      <c r="D7603" s="1" t="s">
        <v>49</v>
      </c>
      <c r="E7603" s="1" t="s">
        <v>18</v>
      </c>
      <c r="F7603" s="2">
        <v>43776</v>
      </c>
      <c r="G7603" s="1" t="s">
        <v>20642</v>
      </c>
      <c r="H7603" s="1" t="s">
        <v>20643</v>
      </c>
      <c r="I7603" s="1" t="s">
        <v>52</v>
      </c>
      <c r="J7603" s="3" t="s">
        <v>34267</v>
      </c>
      <c r="K7603">
        <v>200</v>
      </c>
      <c r="L7603" s="1" t="s">
        <v>42</v>
      </c>
      <c r="M7603" s="2">
        <v>43804</v>
      </c>
      <c r="N7603" s="1" t="s">
        <v>23</v>
      </c>
      <c r="O7603" s="1" t="s">
        <v>32</v>
      </c>
      <c r="P7603" s="1">
        <f>_3___Healthcare_Data_v1[[#This Row],[Discharge Date]]-_3___Healthcare_Data_v1[[#This Row],[Date of Admission]]</f>
        <v>28</v>
      </c>
      <c r="Q7603" s="1">
        <f>IFERROR(_3___Healthcare_Data_v1[[#This Row],[ Billing Amount ]]/_3___Healthcare_Data_v1[[#This Row],[Days in Hospital]],0)</f>
        <v>2016.1613167857142</v>
      </c>
      <c r="R7603" s="1" t="str">
        <f>IF(_3___Healthcare_Data_v1[[#This Row],[Age]]&gt;60,"Senior",IF(_3___Healthcare_Data_v1[[#This Row],[Age]]&gt;35,"Middle","Young"))</f>
        <v>Senior</v>
      </c>
    </row>
    <row r="7604" spans="1:18" x14ac:dyDescent="0.3">
      <c r="A7604" s="1" t="s">
        <v>20644</v>
      </c>
      <c r="B7604" s="1" t="s">
        <v>26606</v>
      </c>
      <c r="C7604" s="1" t="s">
        <v>26</v>
      </c>
      <c r="D7604" s="1" t="s">
        <v>49</v>
      </c>
      <c r="E7604" s="1" t="s">
        <v>35</v>
      </c>
      <c r="F7604" s="2">
        <v>44391</v>
      </c>
      <c r="G7604" s="1" t="s">
        <v>20645</v>
      </c>
      <c r="H7604" s="1" t="s">
        <v>20646</v>
      </c>
      <c r="I7604" s="1" t="s">
        <v>60</v>
      </c>
      <c r="J7604" s="3" t="s">
        <v>34268</v>
      </c>
      <c r="K7604">
        <v>423</v>
      </c>
      <c r="L7604" s="1" t="s">
        <v>38</v>
      </c>
      <c r="M7604" s="2">
        <v>44408</v>
      </c>
      <c r="N7604" s="1" t="s">
        <v>43</v>
      </c>
      <c r="O7604" s="1" t="s">
        <v>44</v>
      </c>
      <c r="P7604" s="1">
        <f>_3___Healthcare_Data_v1[[#This Row],[Discharge Date]]-_3___Healthcare_Data_v1[[#This Row],[Date of Admission]]</f>
        <v>17</v>
      </c>
      <c r="Q7604" s="1">
        <f>IFERROR(_3___Healthcare_Data_v1[[#This Row],[ Billing Amount ]]/_3___Healthcare_Data_v1[[#This Row],[Days in Hospital]],0)</f>
        <v>45.969602170588232</v>
      </c>
      <c r="R7604" s="1" t="str">
        <f>IF(_3___Healthcare_Data_v1[[#This Row],[Age]]&gt;60,"Senior",IF(_3___Healthcare_Data_v1[[#This Row],[Age]]&gt;35,"Middle","Young"))</f>
        <v>Senior</v>
      </c>
    </row>
    <row r="7605" spans="1:18" x14ac:dyDescent="0.3">
      <c r="A7605" s="1" t="s">
        <v>20647</v>
      </c>
      <c r="B7605" s="1" t="s">
        <v>26755</v>
      </c>
      <c r="C7605" s="1" t="s">
        <v>26</v>
      </c>
      <c r="D7605" s="1" t="s">
        <v>49</v>
      </c>
      <c r="E7605" s="1" t="s">
        <v>26620</v>
      </c>
      <c r="F7605" s="2">
        <v>43487</v>
      </c>
      <c r="G7605" s="1" t="s">
        <v>20648</v>
      </c>
      <c r="H7605" s="1" t="s">
        <v>20649</v>
      </c>
      <c r="I7605" s="1" t="s">
        <v>52</v>
      </c>
      <c r="J7605" s="3" t="s">
        <v>34269</v>
      </c>
      <c r="K7605">
        <v>173</v>
      </c>
      <c r="L7605" s="1" t="s">
        <v>38</v>
      </c>
      <c r="M7605" s="2">
        <v>43509</v>
      </c>
      <c r="N7605" s="1" t="s">
        <v>84</v>
      </c>
      <c r="O7605" s="1" t="s">
        <v>44</v>
      </c>
      <c r="P7605" s="1">
        <f>_3___Healthcare_Data_v1[[#This Row],[Discharge Date]]-_3___Healthcare_Data_v1[[#This Row],[Date of Admission]]</f>
        <v>22</v>
      </c>
      <c r="Q7605" s="1">
        <f>IFERROR(_3___Healthcare_Data_v1[[#This Row],[ Billing Amount ]]/_3___Healthcare_Data_v1[[#This Row],[Days in Hospital]],0)</f>
        <v>1276.107895909091</v>
      </c>
      <c r="R7605" s="1" t="str">
        <f>IF(_3___Healthcare_Data_v1[[#This Row],[Age]]&gt;60,"Senior",IF(_3___Healthcare_Data_v1[[#This Row],[Age]]&gt;35,"Middle","Young"))</f>
        <v>Senior</v>
      </c>
    </row>
    <row r="7606" spans="1:18" x14ac:dyDescent="0.3">
      <c r="A7606" s="1" t="s">
        <v>20650</v>
      </c>
      <c r="B7606" s="1" t="s">
        <v>26967</v>
      </c>
      <c r="C7606" s="1" t="s">
        <v>26</v>
      </c>
      <c r="D7606" s="1" t="s">
        <v>62</v>
      </c>
      <c r="E7606" s="1" t="s">
        <v>26615</v>
      </c>
      <c r="F7606" s="2">
        <v>45094</v>
      </c>
      <c r="G7606" s="1" t="s">
        <v>20651</v>
      </c>
      <c r="H7606" s="1" t="s">
        <v>20652</v>
      </c>
      <c r="I7606" s="1" t="s">
        <v>56</v>
      </c>
      <c r="J7606" s="3" t="s">
        <v>34270</v>
      </c>
      <c r="K7606">
        <v>317</v>
      </c>
      <c r="L7606" s="1" t="s">
        <v>22</v>
      </c>
      <c r="M7606" s="2">
        <v>45115</v>
      </c>
      <c r="N7606" s="1" t="s">
        <v>48</v>
      </c>
      <c r="O7606" s="1" t="s">
        <v>24</v>
      </c>
      <c r="P7606" s="1">
        <f>_3___Healthcare_Data_v1[[#This Row],[Discharge Date]]-_3___Healthcare_Data_v1[[#This Row],[Date of Admission]]</f>
        <v>21</v>
      </c>
      <c r="Q7606" s="1">
        <f>IFERROR(_3___Healthcare_Data_v1[[#This Row],[ Billing Amount ]]/_3___Healthcare_Data_v1[[#This Row],[Days in Hospital]],0)</f>
        <v>691.22654238095242</v>
      </c>
      <c r="R7606" s="1" t="str">
        <f>IF(_3___Healthcare_Data_v1[[#This Row],[Age]]&gt;60,"Senior",IF(_3___Healthcare_Data_v1[[#This Row],[Age]]&gt;35,"Middle","Young"))</f>
        <v>Senior</v>
      </c>
    </row>
    <row r="7607" spans="1:18" x14ac:dyDescent="0.3">
      <c r="A7607" s="1" t="s">
        <v>14080</v>
      </c>
      <c r="B7607" s="1" t="s">
        <v>26795</v>
      </c>
      <c r="C7607" s="1" t="s">
        <v>26</v>
      </c>
      <c r="D7607" s="1" t="s">
        <v>114</v>
      </c>
      <c r="E7607" s="1" t="s">
        <v>26615</v>
      </c>
      <c r="F7607" s="2">
        <v>45136</v>
      </c>
      <c r="G7607" s="1" t="s">
        <v>20653</v>
      </c>
      <c r="H7607" s="1" t="s">
        <v>20654</v>
      </c>
      <c r="I7607" s="1" t="s">
        <v>21</v>
      </c>
      <c r="J7607" s="3" t="s">
        <v>34271</v>
      </c>
      <c r="K7607">
        <v>467</v>
      </c>
      <c r="L7607" s="1" t="s">
        <v>22</v>
      </c>
      <c r="M7607" s="2">
        <v>45144</v>
      </c>
      <c r="N7607" s="1" t="s">
        <v>84</v>
      </c>
      <c r="O7607" s="1" t="s">
        <v>44</v>
      </c>
      <c r="P7607" s="1">
        <f>_3___Healthcare_Data_v1[[#This Row],[Discharge Date]]-_3___Healthcare_Data_v1[[#This Row],[Date of Admission]]</f>
        <v>8</v>
      </c>
      <c r="Q7607" s="1">
        <f>IFERROR(_3___Healthcare_Data_v1[[#This Row],[ Billing Amount ]]/_3___Healthcare_Data_v1[[#This Row],[Days in Hospital]],0)</f>
        <v>4333.0424050000001</v>
      </c>
      <c r="R7607" s="1" t="str">
        <f>IF(_3___Healthcare_Data_v1[[#This Row],[Age]]&gt;60,"Senior",IF(_3___Healthcare_Data_v1[[#This Row],[Age]]&gt;35,"Middle","Young"))</f>
        <v>Senior</v>
      </c>
    </row>
    <row r="7608" spans="1:18" x14ac:dyDescent="0.3">
      <c r="A7608" s="1" t="s">
        <v>20655</v>
      </c>
      <c r="B7608" s="1" t="s">
        <v>26779</v>
      </c>
      <c r="C7608" s="1" t="s">
        <v>26</v>
      </c>
      <c r="D7608" s="1" t="s">
        <v>17</v>
      </c>
      <c r="E7608" s="1" t="s">
        <v>26620</v>
      </c>
      <c r="F7608" s="2">
        <v>43572</v>
      </c>
      <c r="G7608" s="1" t="s">
        <v>20656</v>
      </c>
      <c r="H7608" s="1" t="s">
        <v>2293</v>
      </c>
      <c r="I7608" s="1" t="s">
        <v>26607</v>
      </c>
      <c r="J7608" s="3" t="s">
        <v>34272</v>
      </c>
      <c r="K7608">
        <v>303</v>
      </c>
      <c r="L7608" s="1" t="s">
        <v>38</v>
      </c>
      <c r="M7608" s="2">
        <v>43577</v>
      </c>
      <c r="N7608" s="1" t="s">
        <v>23</v>
      </c>
      <c r="O7608" s="1" t="s">
        <v>32</v>
      </c>
      <c r="P7608" s="1">
        <f>_3___Healthcare_Data_v1[[#This Row],[Discharge Date]]-_3___Healthcare_Data_v1[[#This Row],[Date of Admission]]</f>
        <v>5</v>
      </c>
      <c r="Q7608" s="1">
        <f>IFERROR(_3___Healthcare_Data_v1[[#This Row],[ Billing Amount ]]/_3___Healthcare_Data_v1[[#This Row],[Days in Hospital]],0)</f>
        <v>4955.5036920000002</v>
      </c>
      <c r="R7608" s="1" t="str">
        <f>IF(_3___Healthcare_Data_v1[[#This Row],[Age]]&gt;60,"Senior",IF(_3___Healthcare_Data_v1[[#This Row],[Age]]&gt;35,"Middle","Young"))</f>
        <v>Senior</v>
      </c>
    </row>
    <row r="7609" spans="1:18" x14ac:dyDescent="0.3">
      <c r="A7609" s="1" t="s">
        <v>20657</v>
      </c>
      <c r="B7609" s="1" t="s">
        <v>26672</v>
      </c>
      <c r="C7609" s="1" t="s">
        <v>26</v>
      </c>
      <c r="D7609" s="1" t="s">
        <v>27</v>
      </c>
      <c r="E7609" s="1" t="s">
        <v>26620</v>
      </c>
      <c r="F7609" s="2">
        <v>44463</v>
      </c>
      <c r="G7609" s="1" t="s">
        <v>20658</v>
      </c>
      <c r="H7609" s="1" t="s">
        <v>7596</v>
      </c>
      <c r="I7609" s="1" t="s">
        <v>26607</v>
      </c>
      <c r="J7609" s="3" t="s">
        <v>34273</v>
      </c>
      <c r="K7609">
        <v>412</v>
      </c>
      <c r="L7609" s="1" t="s">
        <v>42</v>
      </c>
      <c r="M7609" s="2">
        <v>44490</v>
      </c>
      <c r="N7609" s="1" t="s">
        <v>43</v>
      </c>
      <c r="O7609" s="1" t="s">
        <v>24</v>
      </c>
      <c r="P7609" s="1">
        <f>_3___Healthcare_Data_v1[[#This Row],[Discharge Date]]-_3___Healthcare_Data_v1[[#This Row],[Date of Admission]]</f>
        <v>27</v>
      </c>
      <c r="Q7609" s="1">
        <f>IFERROR(_3___Healthcare_Data_v1[[#This Row],[ Billing Amount ]]/_3___Healthcare_Data_v1[[#This Row],[Days in Hospital]],0)</f>
        <v>259.43520614814815</v>
      </c>
      <c r="R7609" s="1" t="str">
        <f>IF(_3___Healthcare_Data_v1[[#This Row],[Age]]&gt;60,"Senior",IF(_3___Healthcare_Data_v1[[#This Row],[Age]]&gt;35,"Middle","Young"))</f>
        <v>Senior</v>
      </c>
    </row>
    <row r="7610" spans="1:18" x14ac:dyDescent="0.3">
      <c r="A7610" s="1" t="s">
        <v>20659</v>
      </c>
      <c r="B7610" s="1" t="s">
        <v>26980</v>
      </c>
      <c r="C7610" s="1" t="s">
        <v>16</v>
      </c>
      <c r="D7610" s="1" t="s">
        <v>62</v>
      </c>
      <c r="E7610" s="1" t="s">
        <v>26615</v>
      </c>
      <c r="F7610" s="2">
        <v>43875</v>
      </c>
      <c r="G7610" s="1" t="s">
        <v>20660</v>
      </c>
      <c r="H7610" s="1" t="s">
        <v>20661</v>
      </c>
      <c r="I7610" s="1" t="s">
        <v>52</v>
      </c>
      <c r="J7610" s="3" t="s">
        <v>34274</v>
      </c>
      <c r="K7610">
        <v>280</v>
      </c>
      <c r="L7610" s="1" t="s">
        <v>38</v>
      </c>
      <c r="M7610" s="2">
        <v>43888</v>
      </c>
      <c r="N7610" s="1" t="s">
        <v>84</v>
      </c>
      <c r="O7610" s="1" t="s">
        <v>44</v>
      </c>
      <c r="P7610" s="1">
        <f>_3___Healthcare_Data_v1[[#This Row],[Discharge Date]]-_3___Healthcare_Data_v1[[#This Row],[Date of Admission]]</f>
        <v>13</v>
      </c>
      <c r="Q7610" s="1">
        <f>IFERROR(_3___Healthcare_Data_v1[[#This Row],[ Billing Amount ]]/_3___Healthcare_Data_v1[[#This Row],[Days in Hospital]],0)</f>
        <v>762.79803569230774</v>
      </c>
      <c r="R7610" s="1" t="str">
        <f>IF(_3___Healthcare_Data_v1[[#This Row],[Age]]&gt;60,"Senior",IF(_3___Healthcare_Data_v1[[#This Row],[Age]]&gt;35,"Middle","Young"))</f>
        <v>Senior</v>
      </c>
    </row>
    <row r="7611" spans="1:18" x14ac:dyDescent="0.3">
      <c r="A7611" s="1" t="s">
        <v>7447</v>
      </c>
      <c r="B7611" s="1" t="s">
        <v>26612</v>
      </c>
      <c r="C7611" s="1" t="s">
        <v>16</v>
      </c>
      <c r="D7611" s="1" t="s">
        <v>27</v>
      </c>
      <c r="E7611" s="1" t="s">
        <v>26615</v>
      </c>
      <c r="F7611" s="2">
        <v>43744</v>
      </c>
      <c r="G7611" s="1" t="s">
        <v>20662</v>
      </c>
      <c r="H7611" s="1" t="s">
        <v>20663</v>
      </c>
      <c r="I7611" s="1" t="s">
        <v>60</v>
      </c>
      <c r="J7611" s="3" t="s">
        <v>34275</v>
      </c>
      <c r="K7611">
        <v>282</v>
      </c>
      <c r="L7611" s="1" t="s">
        <v>42</v>
      </c>
      <c r="M7611" s="2">
        <v>43747</v>
      </c>
      <c r="N7611" s="1" t="s">
        <v>48</v>
      </c>
      <c r="O7611" s="1" t="s">
        <v>32</v>
      </c>
      <c r="P7611" s="1">
        <f>_3___Healthcare_Data_v1[[#This Row],[Discharge Date]]-_3___Healthcare_Data_v1[[#This Row],[Date of Admission]]</f>
        <v>3</v>
      </c>
      <c r="Q7611" s="1">
        <f>IFERROR(_3___Healthcare_Data_v1[[#This Row],[ Billing Amount ]]/_3___Healthcare_Data_v1[[#This Row],[Days in Hospital]],0)</f>
        <v>12139.764366666668</v>
      </c>
      <c r="R7611" s="1" t="str">
        <f>IF(_3___Healthcare_Data_v1[[#This Row],[Age]]&gt;60,"Senior",IF(_3___Healthcare_Data_v1[[#This Row],[Age]]&gt;35,"Middle","Young"))</f>
        <v>Senior</v>
      </c>
    </row>
    <row r="7612" spans="1:18" x14ac:dyDescent="0.3">
      <c r="A7612" s="1" t="s">
        <v>20664</v>
      </c>
      <c r="B7612" s="1" t="s">
        <v>26759</v>
      </c>
      <c r="C7612" s="1" t="s">
        <v>16</v>
      </c>
      <c r="D7612" s="1" t="s">
        <v>229</v>
      </c>
      <c r="E7612" s="1" t="s">
        <v>69</v>
      </c>
      <c r="F7612" s="2">
        <v>45159</v>
      </c>
      <c r="G7612" s="1" t="s">
        <v>20665</v>
      </c>
      <c r="H7612" s="1" t="s">
        <v>20666</v>
      </c>
      <c r="I7612" s="1" t="s">
        <v>52</v>
      </c>
      <c r="J7612" s="3" t="s">
        <v>34276</v>
      </c>
      <c r="K7612">
        <v>181</v>
      </c>
      <c r="L7612" s="1" t="s">
        <v>22</v>
      </c>
      <c r="M7612" s="2">
        <v>45165</v>
      </c>
      <c r="N7612" s="1" t="s">
        <v>23</v>
      </c>
      <c r="O7612" s="1" t="s">
        <v>32</v>
      </c>
      <c r="P7612" s="1">
        <f>_3___Healthcare_Data_v1[[#This Row],[Discharge Date]]-_3___Healthcare_Data_v1[[#This Row],[Date of Admission]]</f>
        <v>6</v>
      </c>
      <c r="Q7612" s="1">
        <f>IFERROR(_3___Healthcare_Data_v1[[#This Row],[ Billing Amount ]]/_3___Healthcare_Data_v1[[#This Row],[Days in Hospital]],0)</f>
        <v>1490.7731620000002</v>
      </c>
      <c r="R7612" s="1" t="str">
        <f>IF(_3___Healthcare_Data_v1[[#This Row],[Age]]&gt;60,"Senior",IF(_3___Healthcare_Data_v1[[#This Row],[Age]]&gt;35,"Middle","Young"))</f>
        <v>Senior</v>
      </c>
    </row>
    <row r="7613" spans="1:18" x14ac:dyDescent="0.3">
      <c r="A7613" s="1" t="s">
        <v>20667</v>
      </c>
      <c r="B7613" s="1" t="s">
        <v>26791</v>
      </c>
      <c r="C7613" s="1" t="s">
        <v>16</v>
      </c>
      <c r="D7613" s="1" t="s">
        <v>114</v>
      </c>
      <c r="E7613" s="1" t="s">
        <v>69</v>
      </c>
      <c r="F7613" s="2">
        <v>44358</v>
      </c>
      <c r="G7613" s="1" t="s">
        <v>20668</v>
      </c>
      <c r="H7613" s="1" t="s">
        <v>20669</v>
      </c>
      <c r="I7613" s="1" t="s">
        <v>21</v>
      </c>
      <c r="J7613" s="3" t="s">
        <v>34277</v>
      </c>
      <c r="K7613">
        <v>359</v>
      </c>
      <c r="L7613" s="1" t="s">
        <v>38</v>
      </c>
      <c r="M7613" s="2">
        <v>44368</v>
      </c>
      <c r="N7613" s="1" t="s">
        <v>84</v>
      </c>
      <c r="O7613" s="1" t="s">
        <v>44</v>
      </c>
      <c r="P7613" s="1">
        <f>_3___Healthcare_Data_v1[[#This Row],[Discharge Date]]-_3___Healthcare_Data_v1[[#This Row],[Date of Admission]]</f>
        <v>10</v>
      </c>
      <c r="Q7613" s="1">
        <f>IFERROR(_3___Healthcare_Data_v1[[#This Row],[ Billing Amount ]]/_3___Healthcare_Data_v1[[#This Row],[Days in Hospital]],0)</f>
        <v>2187.8489870000003</v>
      </c>
      <c r="R7613" s="1" t="str">
        <f>IF(_3___Healthcare_Data_v1[[#This Row],[Age]]&gt;60,"Senior",IF(_3___Healthcare_Data_v1[[#This Row],[Age]]&gt;35,"Middle","Young"))</f>
        <v>Senior</v>
      </c>
    </row>
    <row r="7614" spans="1:18" x14ac:dyDescent="0.3">
      <c r="A7614" s="1" t="s">
        <v>20670</v>
      </c>
      <c r="B7614" s="1" t="s">
        <v>26697</v>
      </c>
      <c r="C7614" s="1" t="s">
        <v>16</v>
      </c>
      <c r="D7614" s="1" t="s">
        <v>34</v>
      </c>
      <c r="E7614" s="1" t="s">
        <v>26615</v>
      </c>
      <c r="F7614" s="2">
        <v>44013</v>
      </c>
      <c r="G7614" s="1" t="s">
        <v>20671</v>
      </c>
      <c r="H7614" s="1" t="s">
        <v>20672</v>
      </c>
      <c r="I7614" s="1" t="s">
        <v>21</v>
      </c>
      <c r="J7614" s="3" t="s">
        <v>34278</v>
      </c>
      <c r="K7614">
        <v>342</v>
      </c>
      <c r="L7614" s="1" t="s">
        <v>22</v>
      </c>
      <c r="M7614" s="2">
        <v>44015</v>
      </c>
      <c r="N7614" s="1" t="s">
        <v>31</v>
      </c>
      <c r="O7614" s="1" t="s">
        <v>44</v>
      </c>
      <c r="P7614" s="1">
        <f>_3___Healthcare_Data_v1[[#This Row],[Discharge Date]]-_3___Healthcare_Data_v1[[#This Row],[Date of Admission]]</f>
        <v>2</v>
      </c>
      <c r="Q7614" s="1">
        <f>IFERROR(_3___Healthcare_Data_v1[[#This Row],[ Billing Amount ]]/_3___Healthcare_Data_v1[[#This Row],[Days in Hospital]],0)</f>
        <v>7307.5574299999998</v>
      </c>
      <c r="R7614" s="1" t="str">
        <f>IF(_3___Healthcare_Data_v1[[#This Row],[Age]]&gt;60,"Senior",IF(_3___Healthcare_Data_v1[[#This Row],[Age]]&gt;35,"Middle","Young"))</f>
        <v>Senior</v>
      </c>
    </row>
    <row r="7615" spans="1:18" x14ac:dyDescent="0.3">
      <c r="A7615" s="1" t="s">
        <v>9585</v>
      </c>
      <c r="B7615" s="1" t="s">
        <v>26737</v>
      </c>
      <c r="C7615" s="1" t="s">
        <v>26</v>
      </c>
      <c r="D7615" s="1" t="s">
        <v>49</v>
      </c>
      <c r="E7615" s="1" t="s">
        <v>69</v>
      </c>
      <c r="F7615" s="2">
        <v>43521</v>
      </c>
      <c r="G7615" s="1" t="s">
        <v>20673</v>
      </c>
      <c r="H7615" s="1" t="s">
        <v>20674</v>
      </c>
      <c r="I7615" s="1" t="s">
        <v>26607</v>
      </c>
      <c r="J7615" s="3" t="s">
        <v>34279</v>
      </c>
      <c r="K7615">
        <v>459</v>
      </c>
      <c r="L7615" s="1" t="s">
        <v>38</v>
      </c>
      <c r="M7615" s="2">
        <v>43525</v>
      </c>
      <c r="N7615" s="1" t="s">
        <v>43</v>
      </c>
      <c r="O7615" s="1" t="s">
        <v>44</v>
      </c>
      <c r="P7615" s="1">
        <f>_3___Healthcare_Data_v1[[#This Row],[Discharge Date]]-_3___Healthcare_Data_v1[[#This Row],[Date of Admission]]</f>
        <v>4</v>
      </c>
      <c r="Q7615" s="1">
        <f>IFERROR(_3___Healthcare_Data_v1[[#This Row],[ Billing Amount ]]/_3___Healthcare_Data_v1[[#This Row],[Days in Hospital]],0)</f>
        <v>1447.5495002499999</v>
      </c>
      <c r="R7615" s="1" t="str">
        <f>IF(_3___Healthcare_Data_v1[[#This Row],[Age]]&gt;60,"Senior",IF(_3___Healthcare_Data_v1[[#This Row],[Age]]&gt;35,"Middle","Young"))</f>
        <v>Senior</v>
      </c>
    </row>
    <row r="7616" spans="1:18" x14ac:dyDescent="0.3">
      <c r="A7616" s="1" t="s">
        <v>20675</v>
      </c>
      <c r="B7616" s="1" t="s">
        <v>26708</v>
      </c>
      <c r="C7616" s="1" t="s">
        <v>16</v>
      </c>
      <c r="D7616" s="1" t="s">
        <v>229</v>
      </c>
      <c r="E7616" s="1" t="s">
        <v>69</v>
      </c>
      <c r="F7616" s="2">
        <v>44040</v>
      </c>
      <c r="G7616" s="1" t="s">
        <v>20676</v>
      </c>
      <c r="H7616" s="1" t="s">
        <v>20677</v>
      </c>
      <c r="I7616" s="1" t="s">
        <v>26607</v>
      </c>
      <c r="J7616" s="3" t="s">
        <v>34280</v>
      </c>
      <c r="K7616">
        <v>432</v>
      </c>
      <c r="L7616" s="1" t="s">
        <v>22</v>
      </c>
      <c r="M7616" s="2">
        <v>44048</v>
      </c>
      <c r="N7616" s="1" t="s">
        <v>48</v>
      </c>
      <c r="O7616" s="1" t="s">
        <v>32</v>
      </c>
      <c r="P7616" s="1">
        <f>_3___Healthcare_Data_v1[[#This Row],[Discharge Date]]-_3___Healthcare_Data_v1[[#This Row],[Date of Admission]]</f>
        <v>8</v>
      </c>
      <c r="Q7616" s="1">
        <f>IFERROR(_3___Healthcare_Data_v1[[#This Row],[ Billing Amount ]]/_3___Healthcare_Data_v1[[#This Row],[Days in Hospital]],0)</f>
        <v>1754.4901725</v>
      </c>
      <c r="R7616" s="1" t="str">
        <f>IF(_3___Healthcare_Data_v1[[#This Row],[Age]]&gt;60,"Senior",IF(_3___Healthcare_Data_v1[[#This Row],[Age]]&gt;35,"Middle","Young"))</f>
        <v>Senior</v>
      </c>
    </row>
    <row r="7617" spans="1:18" x14ac:dyDescent="0.3">
      <c r="A7617" s="1" t="s">
        <v>20678</v>
      </c>
      <c r="B7617" s="1" t="s">
        <v>26666</v>
      </c>
      <c r="C7617" s="1" t="s">
        <v>26</v>
      </c>
      <c r="D7617" s="1" t="s">
        <v>34</v>
      </c>
      <c r="E7617" s="1" t="s">
        <v>69</v>
      </c>
      <c r="F7617" s="2">
        <v>43959</v>
      </c>
      <c r="G7617" s="1" t="s">
        <v>20679</v>
      </c>
      <c r="H7617" s="1" t="s">
        <v>1939</v>
      </c>
      <c r="I7617" s="1" t="s">
        <v>60</v>
      </c>
      <c r="J7617" s="3" t="s">
        <v>34281</v>
      </c>
      <c r="K7617">
        <v>324</v>
      </c>
      <c r="L7617" s="1" t="s">
        <v>38</v>
      </c>
      <c r="M7617" s="2">
        <v>43962</v>
      </c>
      <c r="N7617" s="1" t="s">
        <v>84</v>
      </c>
      <c r="O7617" s="1" t="s">
        <v>32</v>
      </c>
      <c r="P7617" s="1">
        <f>_3___Healthcare_Data_v1[[#This Row],[Discharge Date]]-_3___Healthcare_Data_v1[[#This Row],[Date of Admission]]</f>
        <v>3</v>
      </c>
      <c r="Q7617" s="1">
        <f>IFERROR(_3___Healthcare_Data_v1[[#This Row],[ Billing Amount ]]/_3___Healthcare_Data_v1[[#This Row],[Days in Hospital]],0)</f>
        <v>1683.6364976666666</v>
      </c>
      <c r="R7617" s="1" t="str">
        <f>IF(_3___Healthcare_Data_v1[[#This Row],[Age]]&gt;60,"Senior",IF(_3___Healthcare_Data_v1[[#This Row],[Age]]&gt;35,"Middle","Young"))</f>
        <v>Senior</v>
      </c>
    </row>
    <row r="7618" spans="1:18" x14ac:dyDescent="0.3">
      <c r="A7618" s="1" t="s">
        <v>20680</v>
      </c>
      <c r="B7618" s="1" t="s">
        <v>26640</v>
      </c>
      <c r="C7618" s="1" t="s">
        <v>16</v>
      </c>
      <c r="D7618" s="1" t="s">
        <v>49</v>
      </c>
      <c r="E7618" s="1" t="s">
        <v>18</v>
      </c>
      <c r="F7618" s="2">
        <v>44678</v>
      </c>
      <c r="G7618" s="1" t="s">
        <v>20681</v>
      </c>
      <c r="H7618" s="1" t="s">
        <v>20682</v>
      </c>
      <c r="I7618" s="1" t="s">
        <v>21</v>
      </c>
      <c r="J7618" s="3" t="s">
        <v>34282</v>
      </c>
      <c r="K7618">
        <v>197</v>
      </c>
      <c r="L7618" s="1" t="s">
        <v>42</v>
      </c>
      <c r="M7618" s="2">
        <v>44687</v>
      </c>
      <c r="N7618" s="1" t="s">
        <v>84</v>
      </c>
      <c r="O7618" s="1" t="s">
        <v>44</v>
      </c>
      <c r="P7618" s="1">
        <f>_3___Healthcare_Data_v1[[#This Row],[Discharge Date]]-_3___Healthcare_Data_v1[[#This Row],[Date of Admission]]</f>
        <v>9</v>
      </c>
      <c r="Q7618" s="1">
        <f>IFERROR(_3___Healthcare_Data_v1[[#This Row],[ Billing Amount ]]/_3___Healthcare_Data_v1[[#This Row],[Days in Hospital]],0)</f>
        <v>599.98489333333339</v>
      </c>
      <c r="R7618" s="1" t="str">
        <f>IF(_3___Healthcare_Data_v1[[#This Row],[Age]]&gt;60,"Senior",IF(_3___Healthcare_Data_v1[[#This Row],[Age]]&gt;35,"Middle","Young"))</f>
        <v>Senior</v>
      </c>
    </row>
    <row r="7619" spans="1:18" x14ac:dyDescent="0.3">
      <c r="A7619" s="1" t="s">
        <v>20683</v>
      </c>
      <c r="B7619" s="1" t="s">
        <v>26779</v>
      </c>
      <c r="C7619" s="1" t="s">
        <v>26</v>
      </c>
      <c r="D7619" s="1" t="s">
        <v>62</v>
      </c>
      <c r="E7619" s="1" t="s">
        <v>26620</v>
      </c>
      <c r="F7619" s="2">
        <v>44198</v>
      </c>
      <c r="G7619" s="1" t="s">
        <v>20684</v>
      </c>
      <c r="H7619" s="1" t="s">
        <v>20685</v>
      </c>
      <c r="I7619" s="1" t="s">
        <v>52</v>
      </c>
      <c r="J7619" s="3" t="s">
        <v>34283</v>
      </c>
      <c r="K7619">
        <v>436</v>
      </c>
      <c r="L7619" s="1" t="s">
        <v>22</v>
      </c>
      <c r="M7619" s="2">
        <v>44219</v>
      </c>
      <c r="N7619" s="1" t="s">
        <v>23</v>
      </c>
      <c r="O7619" s="1" t="s">
        <v>32</v>
      </c>
      <c r="P7619" s="1">
        <f>_3___Healthcare_Data_v1[[#This Row],[Discharge Date]]-_3___Healthcare_Data_v1[[#This Row],[Date of Admission]]</f>
        <v>21</v>
      </c>
      <c r="Q7619" s="1">
        <f>IFERROR(_3___Healthcare_Data_v1[[#This Row],[ Billing Amount ]]/_3___Healthcare_Data_v1[[#This Row],[Days in Hospital]],0)</f>
        <v>724.95396571428569</v>
      </c>
      <c r="R7619" s="1" t="str">
        <f>IF(_3___Healthcare_Data_v1[[#This Row],[Age]]&gt;60,"Senior",IF(_3___Healthcare_Data_v1[[#This Row],[Age]]&gt;35,"Middle","Young"))</f>
        <v>Senior</v>
      </c>
    </row>
    <row r="7620" spans="1:18" x14ac:dyDescent="0.3">
      <c r="A7620" s="1" t="s">
        <v>20686</v>
      </c>
      <c r="B7620" s="1" t="s">
        <v>26725</v>
      </c>
      <c r="C7620" s="1" t="s">
        <v>26</v>
      </c>
      <c r="D7620" s="1" t="s">
        <v>229</v>
      </c>
      <c r="E7620" s="1" t="s">
        <v>28</v>
      </c>
      <c r="F7620" s="2">
        <v>44218</v>
      </c>
      <c r="G7620" s="1" t="s">
        <v>20687</v>
      </c>
      <c r="H7620" s="1" t="s">
        <v>20688</v>
      </c>
      <c r="I7620" s="1" t="s">
        <v>26607</v>
      </c>
      <c r="J7620" s="3" t="s">
        <v>34284</v>
      </c>
      <c r="K7620">
        <v>411</v>
      </c>
      <c r="L7620" s="1" t="s">
        <v>22</v>
      </c>
      <c r="M7620" s="2">
        <v>44224</v>
      </c>
      <c r="N7620" s="1" t="s">
        <v>23</v>
      </c>
      <c r="O7620" s="1" t="s">
        <v>44</v>
      </c>
      <c r="P7620" s="1">
        <f>_3___Healthcare_Data_v1[[#This Row],[Discharge Date]]-_3___Healthcare_Data_v1[[#This Row],[Date of Admission]]</f>
        <v>6</v>
      </c>
      <c r="Q7620" s="1">
        <f>IFERROR(_3___Healthcare_Data_v1[[#This Row],[ Billing Amount ]]/_3___Healthcare_Data_v1[[#This Row],[Days in Hospital]],0)</f>
        <v>1883.0884833333332</v>
      </c>
      <c r="R7620" s="1" t="str">
        <f>IF(_3___Healthcare_Data_v1[[#This Row],[Age]]&gt;60,"Senior",IF(_3___Healthcare_Data_v1[[#This Row],[Age]]&gt;35,"Middle","Young"))</f>
        <v>Senior</v>
      </c>
    </row>
    <row r="7621" spans="1:18" x14ac:dyDescent="0.3">
      <c r="A7621" s="1" t="s">
        <v>20689</v>
      </c>
      <c r="B7621" s="1" t="s">
        <v>26624</v>
      </c>
      <c r="C7621" s="1" t="s">
        <v>16</v>
      </c>
      <c r="D7621" s="1" t="s">
        <v>229</v>
      </c>
      <c r="E7621" s="1" t="s">
        <v>26620</v>
      </c>
      <c r="F7621" s="2">
        <v>43610</v>
      </c>
      <c r="G7621" s="1" t="s">
        <v>20690</v>
      </c>
      <c r="H7621" s="1" t="s">
        <v>14057</v>
      </c>
      <c r="I7621" s="1" t="s">
        <v>26607</v>
      </c>
      <c r="J7621" s="3" t="s">
        <v>34285</v>
      </c>
      <c r="K7621">
        <v>254</v>
      </c>
      <c r="L7621" s="1" t="s">
        <v>38</v>
      </c>
      <c r="M7621" s="2">
        <v>43618</v>
      </c>
      <c r="N7621" s="1" t="s">
        <v>84</v>
      </c>
      <c r="O7621" s="1" t="s">
        <v>44</v>
      </c>
      <c r="P7621" s="1">
        <f>_3___Healthcare_Data_v1[[#This Row],[Discharge Date]]-_3___Healthcare_Data_v1[[#This Row],[Date of Admission]]</f>
        <v>8</v>
      </c>
      <c r="Q7621" s="1">
        <f>IFERROR(_3___Healthcare_Data_v1[[#This Row],[ Billing Amount ]]/_3___Healthcare_Data_v1[[#This Row],[Days in Hospital]],0)</f>
        <v>1882.0506862499999</v>
      </c>
      <c r="R7621" s="1" t="str">
        <f>IF(_3___Healthcare_Data_v1[[#This Row],[Age]]&gt;60,"Senior",IF(_3___Healthcare_Data_v1[[#This Row],[Age]]&gt;35,"Middle","Young"))</f>
        <v>Senior</v>
      </c>
    </row>
    <row r="7622" spans="1:18" x14ac:dyDescent="0.3">
      <c r="A7622" s="1" t="s">
        <v>20691</v>
      </c>
      <c r="B7622" s="1" t="s">
        <v>26720</v>
      </c>
      <c r="C7622" s="1" t="s">
        <v>16</v>
      </c>
      <c r="D7622" s="1" t="s">
        <v>34</v>
      </c>
      <c r="E7622" s="1" t="s">
        <v>28</v>
      </c>
      <c r="F7622" s="2">
        <v>44481</v>
      </c>
      <c r="G7622" s="1" t="s">
        <v>20692</v>
      </c>
      <c r="H7622" s="1" t="s">
        <v>20693</v>
      </c>
      <c r="I7622" s="1" t="s">
        <v>21</v>
      </c>
      <c r="J7622" s="3" t="s">
        <v>34286</v>
      </c>
      <c r="K7622">
        <v>147</v>
      </c>
      <c r="L7622" s="1" t="s">
        <v>22</v>
      </c>
      <c r="M7622" s="2">
        <v>44487</v>
      </c>
      <c r="N7622" s="1" t="s">
        <v>23</v>
      </c>
      <c r="O7622" s="1" t="s">
        <v>44</v>
      </c>
      <c r="P7622" s="1">
        <f>_3___Healthcare_Data_v1[[#This Row],[Discharge Date]]-_3___Healthcare_Data_v1[[#This Row],[Date of Admission]]</f>
        <v>6</v>
      </c>
      <c r="Q7622" s="1">
        <f>IFERROR(_3___Healthcare_Data_v1[[#This Row],[ Billing Amount ]]/_3___Healthcare_Data_v1[[#This Row],[Days in Hospital]],0)</f>
        <v>4799.3468433333337</v>
      </c>
      <c r="R7622" s="1" t="str">
        <f>IF(_3___Healthcare_Data_v1[[#This Row],[Age]]&gt;60,"Senior",IF(_3___Healthcare_Data_v1[[#This Row],[Age]]&gt;35,"Middle","Young"))</f>
        <v>Senior</v>
      </c>
    </row>
    <row r="7623" spans="1:18" x14ac:dyDescent="0.3">
      <c r="A7623" s="1" t="s">
        <v>20694</v>
      </c>
      <c r="B7623" s="1" t="s">
        <v>26723</v>
      </c>
      <c r="C7623" s="1" t="s">
        <v>26</v>
      </c>
      <c r="D7623" s="1" t="s">
        <v>34</v>
      </c>
      <c r="E7623" s="1" t="s">
        <v>69</v>
      </c>
      <c r="F7623" s="2">
        <v>44074</v>
      </c>
      <c r="G7623" s="1" t="s">
        <v>20695</v>
      </c>
      <c r="H7623" s="1" t="s">
        <v>4591</v>
      </c>
      <c r="I7623" s="1" t="s">
        <v>56</v>
      </c>
      <c r="J7623" s="3" t="s">
        <v>34287</v>
      </c>
      <c r="K7623">
        <v>261</v>
      </c>
      <c r="L7623" s="1" t="s">
        <v>22</v>
      </c>
      <c r="M7623" s="2">
        <v>44094</v>
      </c>
      <c r="N7623" s="1" t="s">
        <v>31</v>
      </c>
      <c r="O7623" s="1" t="s">
        <v>32</v>
      </c>
      <c r="P7623" s="1">
        <f>_3___Healthcare_Data_v1[[#This Row],[Discharge Date]]-_3___Healthcare_Data_v1[[#This Row],[Date of Admission]]</f>
        <v>20</v>
      </c>
      <c r="Q7623" s="1">
        <f>IFERROR(_3___Healthcare_Data_v1[[#This Row],[ Billing Amount ]]/_3___Healthcare_Data_v1[[#This Row],[Days in Hospital]],0)</f>
        <v>3609.8920740000003</v>
      </c>
      <c r="R7623" s="1" t="str">
        <f>IF(_3___Healthcare_Data_v1[[#This Row],[Age]]&gt;60,"Senior",IF(_3___Healthcare_Data_v1[[#This Row],[Age]]&gt;35,"Middle","Young"))</f>
        <v>Senior</v>
      </c>
    </row>
    <row r="7624" spans="1:18" x14ac:dyDescent="0.3">
      <c r="A7624" s="1" t="s">
        <v>20696</v>
      </c>
      <c r="B7624" s="1" t="s">
        <v>26610</v>
      </c>
      <c r="C7624" s="1" t="s">
        <v>16</v>
      </c>
      <c r="D7624" s="1" t="s">
        <v>114</v>
      </c>
      <c r="E7624" s="1" t="s">
        <v>26620</v>
      </c>
      <c r="F7624" s="2">
        <v>44046</v>
      </c>
      <c r="G7624" s="1" t="s">
        <v>20697</v>
      </c>
      <c r="H7624" s="1" t="s">
        <v>20698</v>
      </c>
      <c r="I7624" s="1" t="s">
        <v>21</v>
      </c>
      <c r="J7624" s="3" t="s">
        <v>34288</v>
      </c>
      <c r="K7624">
        <v>180</v>
      </c>
      <c r="L7624" s="1" t="s">
        <v>22</v>
      </c>
      <c r="M7624" s="2">
        <v>44066</v>
      </c>
      <c r="N7624" s="1" t="s">
        <v>31</v>
      </c>
      <c r="O7624" s="1" t="s">
        <v>24</v>
      </c>
      <c r="P7624" s="1">
        <f>_3___Healthcare_Data_v1[[#This Row],[Discharge Date]]-_3___Healthcare_Data_v1[[#This Row],[Date of Admission]]</f>
        <v>20</v>
      </c>
      <c r="Q7624" s="1">
        <f>IFERROR(_3___Healthcare_Data_v1[[#This Row],[ Billing Amount ]]/_3___Healthcare_Data_v1[[#This Row],[Days in Hospital]],0)</f>
        <v>202.28574295000001</v>
      </c>
      <c r="R7624" s="1" t="str">
        <f>IF(_3___Healthcare_Data_v1[[#This Row],[Age]]&gt;60,"Senior",IF(_3___Healthcare_Data_v1[[#This Row],[Age]]&gt;35,"Middle","Young"))</f>
        <v>Senior</v>
      </c>
    </row>
    <row r="7625" spans="1:18" x14ac:dyDescent="0.3">
      <c r="A7625" s="1" t="s">
        <v>20699</v>
      </c>
      <c r="B7625" s="1" t="s">
        <v>26679</v>
      </c>
      <c r="C7625" s="1" t="s">
        <v>26</v>
      </c>
      <c r="D7625" s="1" t="s">
        <v>49</v>
      </c>
      <c r="E7625" s="1" t="s">
        <v>28</v>
      </c>
      <c r="F7625" s="2">
        <v>43422</v>
      </c>
      <c r="G7625" s="1" t="s">
        <v>12837</v>
      </c>
      <c r="H7625" s="1" t="s">
        <v>20700</v>
      </c>
      <c r="I7625" s="1" t="s">
        <v>56</v>
      </c>
      <c r="J7625" s="3" t="s">
        <v>34289</v>
      </c>
      <c r="K7625">
        <v>389</v>
      </c>
      <c r="L7625" s="1" t="s">
        <v>42</v>
      </c>
      <c r="M7625" s="2">
        <v>43436</v>
      </c>
      <c r="N7625" s="1" t="s">
        <v>31</v>
      </c>
      <c r="O7625" s="1" t="s">
        <v>24</v>
      </c>
      <c r="P7625" s="1">
        <f>_3___Healthcare_Data_v1[[#This Row],[Discharge Date]]-_3___Healthcare_Data_v1[[#This Row],[Date of Admission]]</f>
        <v>14</v>
      </c>
      <c r="Q7625" s="1">
        <f>IFERROR(_3___Healthcare_Data_v1[[#This Row],[ Billing Amount ]]/_3___Healthcare_Data_v1[[#This Row],[Days in Hospital]],0)</f>
        <v>3067.3614828571431</v>
      </c>
      <c r="R7625" s="1" t="str">
        <f>IF(_3___Healthcare_Data_v1[[#This Row],[Age]]&gt;60,"Senior",IF(_3___Healthcare_Data_v1[[#This Row],[Age]]&gt;35,"Middle","Young"))</f>
        <v>Senior</v>
      </c>
    </row>
    <row r="7626" spans="1:18" x14ac:dyDescent="0.3">
      <c r="A7626" s="1" t="s">
        <v>20701</v>
      </c>
      <c r="B7626" s="1" t="s">
        <v>26659</v>
      </c>
      <c r="C7626" s="1" t="s">
        <v>26</v>
      </c>
      <c r="D7626" s="1" t="s">
        <v>17</v>
      </c>
      <c r="E7626" s="1" t="s">
        <v>69</v>
      </c>
      <c r="F7626" s="2">
        <v>44112</v>
      </c>
      <c r="G7626" s="1" t="s">
        <v>20702</v>
      </c>
      <c r="H7626" s="1" t="s">
        <v>20703</v>
      </c>
      <c r="I7626" s="1" t="s">
        <v>52</v>
      </c>
      <c r="J7626" s="3" t="s">
        <v>34290</v>
      </c>
      <c r="K7626">
        <v>266</v>
      </c>
      <c r="L7626" s="1" t="s">
        <v>38</v>
      </c>
      <c r="M7626" s="2">
        <v>44137</v>
      </c>
      <c r="N7626" s="1" t="s">
        <v>84</v>
      </c>
      <c r="O7626" s="1" t="s">
        <v>24</v>
      </c>
      <c r="P7626" s="1">
        <f>_3___Healthcare_Data_v1[[#This Row],[Discharge Date]]-_3___Healthcare_Data_v1[[#This Row],[Date of Admission]]</f>
        <v>25</v>
      </c>
      <c r="Q7626" s="1">
        <f>IFERROR(_3___Healthcare_Data_v1[[#This Row],[ Billing Amount ]]/_3___Healthcare_Data_v1[[#This Row],[Days in Hospital]],0)</f>
        <v>382.89204076000004</v>
      </c>
      <c r="R7626" s="1" t="str">
        <f>IF(_3___Healthcare_Data_v1[[#This Row],[Age]]&gt;60,"Senior",IF(_3___Healthcare_Data_v1[[#This Row],[Age]]&gt;35,"Middle","Young"))</f>
        <v>Senior</v>
      </c>
    </row>
    <row r="7627" spans="1:18" x14ac:dyDescent="0.3">
      <c r="A7627" s="1" t="s">
        <v>3712</v>
      </c>
      <c r="B7627" s="1" t="s">
        <v>26714</v>
      </c>
      <c r="C7627" s="1" t="s">
        <v>26</v>
      </c>
      <c r="D7627" s="1" t="s">
        <v>49</v>
      </c>
      <c r="E7627" s="1" t="s">
        <v>28</v>
      </c>
      <c r="F7627" s="2">
        <v>45002</v>
      </c>
      <c r="G7627" s="1" t="s">
        <v>2251</v>
      </c>
      <c r="H7627" s="1" t="s">
        <v>13360</v>
      </c>
      <c r="I7627" s="1" t="s">
        <v>21</v>
      </c>
      <c r="J7627" s="3" t="s">
        <v>34291</v>
      </c>
      <c r="K7627">
        <v>220</v>
      </c>
      <c r="L7627" s="1" t="s">
        <v>42</v>
      </c>
      <c r="M7627" s="2">
        <v>45027</v>
      </c>
      <c r="N7627" s="1" t="s">
        <v>84</v>
      </c>
      <c r="O7627" s="1" t="s">
        <v>24</v>
      </c>
      <c r="P7627" s="1">
        <f>_3___Healthcare_Data_v1[[#This Row],[Discharge Date]]-_3___Healthcare_Data_v1[[#This Row],[Date of Admission]]</f>
        <v>25</v>
      </c>
      <c r="Q7627" s="1">
        <f>IFERROR(_3___Healthcare_Data_v1[[#This Row],[ Billing Amount ]]/_3___Healthcare_Data_v1[[#This Row],[Days in Hospital]],0)</f>
        <v>1449.2721556000001</v>
      </c>
      <c r="R7627" s="1" t="str">
        <f>IF(_3___Healthcare_Data_v1[[#This Row],[Age]]&gt;60,"Senior",IF(_3___Healthcare_Data_v1[[#This Row],[Age]]&gt;35,"Middle","Young"))</f>
        <v>Senior</v>
      </c>
    </row>
    <row r="7628" spans="1:18" x14ac:dyDescent="0.3">
      <c r="A7628" s="1" t="s">
        <v>20704</v>
      </c>
      <c r="B7628" s="1" t="s">
        <v>26750</v>
      </c>
      <c r="C7628" s="1" t="s">
        <v>16</v>
      </c>
      <c r="D7628" s="1" t="s">
        <v>27</v>
      </c>
      <c r="E7628" s="1" t="s">
        <v>69</v>
      </c>
      <c r="F7628" s="2">
        <v>44643</v>
      </c>
      <c r="G7628" s="1" t="s">
        <v>20705</v>
      </c>
      <c r="H7628" s="1" t="s">
        <v>3165</v>
      </c>
      <c r="I7628" s="1" t="s">
        <v>52</v>
      </c>
      <c r="J7628" s="3" t="s">
        <v>34292</v>
      </c>
      <c r="K7628">
        <v>152</v>
      </c>
      <c r="L7628" s="1" t="s">
        <v>22</v>
      </c>
      <c r="M7628" s="2">
        <v>44657</v>
      </c>
      <c r="N7628" s="1" t="s">
        <v>23</v>
      </c>
      <c r="O7628" s="1" t="s">
        <v>24</v>
      </c>
      <c r="P7628" s="1">
        <f>_3___Healthcare_Data_v1[[#This Row],[Discharge Date]]-_3___Healthcare_Data_v1[[#This Row],[Date of Admission]]</f>
        <v>14</v>
      </c>
      <c r="Q7628" s="1">
        <f>IFERROR(_3___Healthcare_Data_v1[[#This Row],[ Billing Amount ]]/_3___Healthcare_Data_v1[[#This Row],[Days in Hospital]],0)</f>
        <v>1576.3534785714287</v>
      </c>
      <c r="R7628" s="1" t="str">
        <f>IF(_3___Healthcare_Data_v1[[#This Row],[Age]]&gt;60,"Senior",IF(_3___Healthcare_Data_v1[[#This Row],[Age]]&gt;35,"Middle","Young"))</f>
        <v>Senior</v>
      </c>
    </row>
    <row r="7629" spans="1:18" x14ac:dyDescent="0.3">
      <c r="A7629" s="1" t="s">
        <v>587</v>
      </c>
      <c r="B7629" s="1" t="s">
        <v>26653</v>
      </c>
      <c r="C7629" s="1" t="s">
        <v>16</v>
      </c>
      <c r="D7629" s="1" t="s">
        <v>27</v>
      </c>
      <c r="E7629" s="1" t="s">
        <v>26615</v>
      </c>
      <c r="F7629" s="2">
        <v>43781</v>
      </c>
      <c r="G7629" s="1" t="s">
        <v>20706</v>
      </c>
      <c r="H7629" s="1" t="s">
        <v>20707</v>
      </c>
      <c r="I7629" s="1" t="s">
        <v>52</v>
      </c>
      <c r="J7629" s="3" t="s">
        <v>34293</v>
      </c>
      <c r="K7629">
        <v>340</v>
      </c>
      <c r="L7629" s="1" t="s">
        <v>22</v>
      </c>
      <c r="M7629" s="2">
        <v>43791</v>
      </c>
      <c r="N7629" s="1" t="s">
        <v>84</v>
      </c>
      <c r="O7629" s="1" t="s">
        <v>32</v>
      </c>
      <c r="P7629" s="1">
        <f>_3___Healthcare_Data_v1[[#This Row],[Discharge Date]]-_3___Healthcare_Data_v1[[#This Row],[Date of Admission]]</f>
        <v>10</v>
      </c>
      <c r="Q7629" s="1">
        <f>IFERROR(_3___Healthcare_Data_v1[[#This Row],[ Billing Amount ]]/_3___Healthcare_Data_v1[[#This Row],[Days in Hospital]],0)</f>
        <v>386.0195253</v>
      </c>
      <c r="R7629" s="1" t="str">
        <f>IF(_3___Healthcare_Data_v1[[#This Row],[Age]]&gt;60,"Senior",IF(_3___Healthcare_Data_v1[[#This Row],[Age]]&gt;35,"Middle","Young"))</f>
        <v>Senior</v>
      </c>
    </row>
    <row r="7630" spans="1:18" x14ac:dyDescent="0.3">
      <c r="A7630" s="1" t="s">
        <v>20708</v>
      </c>
      <c r="B7630" s="1" t="s">
        <v>26610</v>
      </c>
      <c r="C7630" s="1" t="s">
        <v>26</v>
      </c>
      <c r="D7630" s="1" t="s">
        <v>114</v>
      </c>
      <c r="E7630" s="1" t="s">
        <v>26620</v>
      </c>
      <c r="F7630" s="2">
        <v>43461</v>
      </c>
      <c r="G7630" s="1" t="s">
        <v>1594</v>
      </c>
      <c r="H7630" s="1" t="s">
        <v>1773</v>
      </c>
      <c r="I7630" s="1" t="s">
        <v>21</v>
      </c>
      <c r="J7630" s="3" t="s">
        <v>34294</v>
      </c>
      <c r="K7630">
        <v>425</v>
      </c>
      <c r="L7630" s="1" t="s">
        <v>22</v>
      </c>
      <c r="M7630" s="2">
        <v>43474</v>
      </c>
      <c r="N7630" s="1" t="s">
        <v>84</v>
      </c>
      <c r="O7630" s="1" t="s">
        <v>24</v>
      </c>
      <c r="P7630" s="1">
        <f>_3___Healthcare_Data_v1[[#This Row],[Discharge Date]]-_3___Healthcare_Data_v1[[#This Row],[Date of Admission]]</f>
        <v>13</v>
      </c>
      <c r="Q7630" s="1">
        <f>IFERROR(_3___Healthcare_Data_v1[[#This Row],[ Billing Amount ]]/_3___Healthcare_Data_v1[[#This Row],[Days in Hospital]],0)</f>
        <v>1063.5746199999999</v>
      </c>
      <c r="R7630" s="1" t="str">
        <f>IF(_3___Healthcare_Data_v1[[#This Row],[Age]]&gt;60,"Senior",IF(_3___Healthcare_Data_v1[[#This Row],[Age]]&gt;35,"Middle","Young"))</f>
        <v>Senior</v>
      </c>
    </row>
    <row r="7631" spans="1:18" x14ac:dyDescent="0.3">
      <c r="A7631" s="1" t="s">
        <v>20709</v>
      </c>
      <c r="B7631" s="1" t="s">
        <v>26638</v>
      </c>
      <c r="C7631" s="1" t="s">
        <v>16</v>
      </c>
      <c r="D7631" s="1" t="s">
        <v>62</v>
      </c>
      <c r="E7631" s="1" t="s">
        <v>26620</v>
      </c>
      <c r="F7631" s="2">
        <v>44157</v>
      </c>
      <c r="G7631" s="1" t="s">
        <v>20710</v>
      </c>
      <c r="H7631" s="1" t="s">
        <v>20711</v>
      </c>
      <c r="I7631" s="1" t="s">
        <v>56</v>
      </c>
      <c r="J7631" s="3" t="s">
        <v>34295</v>
      </c>
      <c r="K7631">
        <v>459</v>
      </c>
      <c r="L7631" s="1" t="s">
        <v>38</v>
      </c>
      <c r="M7631" s="2">
        <v>44162</v>
      </c>
      <c r="N7631" s="1" t="s">
        <v>48</v>
      </c>
      <c r="O7631" s="1" t="s">
        <v>32</v>
      </c>
      <c r="P7631" s="1">
        <f>_3___Healthcare_Data_v1[[#This Row],[Discharge Date]]-_3___Healthcare_Data_v1[[#This Row],[Date of Admission]]</f>
        <v>5</v>
      </c>
      <c r="Q7631" s="1">
        <f>IFERROR(_3___Healthcare_Data_v1[[#This Row],[ Billing Amount ]]/_3___Healthcare_Data_v1[[#This Row],[Days in Hospital]],0)</f>
        <v>2077.9906040000001</v>
      </c>
      <c r="R7631" s="1" t="str">
        <f>IF(_3___Healthcare_Data_v1[[#This Row],[Age]]&gt;60,"Senior",IF(_3___Healthcare_Data_v1[[#This Row],[Age]]&gt;35,"Middle","Young"))</f>
        <v>Senior</v>
      </c>
    </row>
    <row r="7632" spans="1:18" x14ac:dyDescent="0.3">
      <c r="A7632" s="1" t="s">
        <v>20712</v>
      </c>
      <c r="B7632" s="1" t="s">
        <v>26779</v>
      </c>
      <c r="C7632" s="1" t="s">
        <v>16</v>
      </c>
      <c r="D7632" s="1" t="s">
        <v>62</v>
      </c>
      <c r="E7632" s="1" t="s">
        <v>18</v>
      </c>
      <c r="F7632" s="2">
        <v>44123</v>
      </c>
      <c r="G7632" s="1" t="s">
        <v>20713</v>
      </c>
      <c r="H7632" s="1" t="s">
        <v>1366</v>
      </c>
      <c r="I7632" s="1" t="s">
        <v>21</v>
      </c>
      <c r="J7632" s="3" t="s">
        <v>34296</v>
      </c>
      <c r="K7632">
        <v>243</v>
      </c>
      <c r="L7632" s="1" t="s">
        <v>38</v>
      </c>
      <c r="M7632" s="2">
        <v>44138</v>
      </c>
      <c r="N7632" s="1" t="s">
        <v>31</v>
      </c>
      <c r="O7632" s="1" t="s">
        <v>44</v>
      </c>
      <c r="P7632" s="1">
        <f>_3___Healthcare_Data_v1[[#This Row],[Discharge Date]]-_3___Healthcare_Data_v1[[#This Row],[Date of Admission]]</f>
        <v>15</v>
      </c>
      <c r="Q7632" s="1">
        <f>IFERROR(_3___Healthcare_Data_v1[[#This Row],[ Billing Amount ]]/_3___Healthcare_Data_v1[[#This Row],[Days in Hospital]],0)</f>
        <v>1547.7108393333333</v>
      </c>
      <c r="R7632" s="1" t="str">
        <f>IF(_3___Healthcare_Data_v1[[#This Row],[Age]]&gt;60,"Senior",IF(_3___Healthcare_Data_v1[[#This Row],[Age]]&gt;35,"Middle","Young"))</f>
        <v>Senior</v>
      </c>
    </row>
    <row r="7633" spans="1:18" x14ac:dyDescent="0.3">
      <c r="A7633" s="1" t="s">
        <v>20714</v>
      </c>
      <c r="B7633" s="1" t="s">
        <v>26612</v>
      </c>
      <c r="C7633" s="1" t="s">
        <v>26</v>
      </c>
      <c r="D7633" s="1" t="s">
        <v>89</v>
      </c>
      <c r="E7633" s="1" t="s">
        <v>35</v>
      </c>
      <c r="F7633" s="2">
        <v>43404</v>
      </c>
      <c r="G7633" s="1" t="s">
        <v>20715</v>
      </c>
      <c r="H7633" s="1" t="s">
        <v>20716</v>
      </c>
      <c r="I7633" s="1" t="s">
        <v>60</v>
      </c>
      <c r="J7633" s="3" t="s">
        <v>34297</v>
      </c>
      <c r="K7633">
        <v>255</v>
      </c>
      <c r="L7633" s="1" t="s">
        <v>22</v>
      </c>
      <c r="M7633" s="2">
        <v>43410</v>
      </c>
      <c r="N7633" s="1" t="s">
        <v>31</v>
      </c>
      <c r="O7633" s="1" t="s">
        <v>44</v>
      </c>
      <c r="P7633" s="1">
        <f>_3___Healthcare_Data_v1[[#This Row],[Discharge Date]]-_3___Healthcare_Data_v1[[#This Row],[Date of Admission]]</f>
        <v>6</v>
      </c>
      <c r="Q7633" s="1">
        <f>IFERROR(_3___Healthcare_Data_v1[[#This Row],[ Billing Amount ]]/_3___Healthcare_Data_v1[[#This Row],[Days in Hospital]],0)</f>
        <v>1179.2848000000001</v>
      </c>
      <c r="R7633" s="1" t="str">
        <f>IF(_3___Healthcare_Data_v1[[#This Row],[Age]]&gt;60,"Senior",IF(_3___Healthcare_Data_v1[[#This Row],[Age]]&gt;35,"Middle","Young"))</f>
        <v>Senior</v>
      </c>
    </row>
    <row r="7634" spans="1:18" x14ac:dyDescent="0.3">
      <c r="A7634" s="1" t="s">
        <v>20717</v>
      </c>
      <c r="B7634" s="1" t="s">
        <v>26712</v>
      </c>
      <c r="C7634" s="1" t="s">
        <v>16</v>
      </c>
      <c r="D7634" s="1" t="s">
        <v>34</v>
      </c>
      <c r="E7634" s="1" t="s">
        <v>26620</v>
      </c>
      <c r="F7634" s="2">
        <v>43569</v>
      </c>
      <c r="G7634" s="1" t="s">
        <v>20718</v>
      </c>
      <c r="H7634" s="1" t="s">
        <v>20719</v>
      </c>
      <c r="I7634" s="1" t="s">
        <v>56</v>
      </c>
      <c r="J7634" s="3" t="s">
        <v>34298</v>
      </c>
      <c r="K7634">
        <v>467</v>
      </c>
      <c r="L7634" s="1" t="s">
        <v>38</v>
      </c>
      <c r="M7634" s="2">
        <v>43589</v>
      </c>
      <c r="N7634" s="1" t="s">
        <v>23</v>
      </c>
      <c r="O7634" s="1" t="s">
        <v>32</v>
      </c>
      <c r="P7634" s="1">
        <f>_3___Healthcare_Data_v1[[#This Row],[Discharge Date]]-_3___Healthcare_Data_v1[[#This Row],[Date of Admission]]</f>
        <v>20</v>
      </c>
      <c r="Q7634" s="1">
        <f>IFERROR(_3___Healthcare_Data_v1[[#This Row],[ Billing Amount ]]/_3___Healthcare_Data_v1[[#This Row],[Days in Hospital]],0)</f>
        <v>93.701487299999997</v>
      </c>
      <c r="R7634" s="1" t="str">
        <f>IF(_3___Healthcare_Data_v1[[#This Row],[Age]]&gt;60,"Senior",IF(_3___Healthcare_Data_v1[[#This Row],[Age]]&gt;35,"Middle","Young"))</f>
        <v>Senior</v>
      </c>
    </row>
    <row r="7635" spans="1:18" x14ac:dyDescent="0.3">
      <c r="A7635" s="1" t="s">
        <v>20720</v>
      </c>
      <c r="B7635" s="1" t="s">
        <v>26677</v>
      </c>
      <c r="C7635" s="1" t="s">
        <v>26</v>
      </c>
      <c r="D7635" s="1" t="s">
        <v>229</v>
      </c>
      <c r="E7635" s="1" t="s">
        <v>28</v>
      </c>
      <c r="F7635" s="2">
        <v>44783</v>
      </c>
      <c r="G7635" s="1" t="s">
        <v>20721</v>
      </c>
      <c r="H7635" s="1" t="s">
        <v>20722</v>
      </c>
      <c r="I7635" s="1" t="s">
        <v>56</v>
      </c>
      <c r="J7635" s="3" t="s">
        <v>34299</v>
      </c>
      <c r="K7635">
        <v>374</v>
      </c>
      <c r="L7635" s="1" t="s">
        <v>38</v>
      </c>
      <c r="M7635" s="2">
        <v>44790</v>
      </c>
      <c r="N7635" s="1" t="s">
        <v>23</v>
      </c>
      <c r="O7635" s="1" t="s">
        <v>44</v>
      </c>
      <c r="P7635" s="1">
        <f>_3___Healthcare_Data_v1[[#This Row],[Discharge Date]]-_3___Healthcare_Data_v1[[#This Row],[Date of Admission]]</f>
        <v>7</v>
      </c>
      <c r="Q7635" s="1">
        <f>IFERROR(_3___Healthcare_Data_v1[[#This Row],[ Billing Amount ]]/_3___Healthcare_Data_v1[[#This Row],[Days in Hospital]],0)</f>
        <v>4012.022972857143</v>
      </c>
      <c r="R7635" s="1" t="str">
        <f>IF(_3___Healthcare_Data_v1[[#This Row],[Age]]&gt;60,"Senior",IF(_3___Healthcare_Data_v1[[#This Row],[Age]]&gt;35,"Middle","Young"))</f>
        <v>Senior</v>
      </c>
    </row>
    <row r="7636" spans="1:18" x14ac:dyDescent="0.3">
      <c r="A7636" s="1" t="s">
        <v>20723</v>
      </c>
      <c r="B7636" s="1" t="s">
        <v>26712</v>
      </c>
      <c r="C7636" s="1" t="s">
        <v>16</v>
      </c>
      <c r="D7636" s="1" t="s">
        <v>34</v>
      </c>
      <c r="E7636" s="1" t="s">
        <v>18</v>
      </c>
      <c r="F7636" s="2">
        <v>44471</v>
      </c>
      <c r="G7636" s="1" t="s">
        <v>20724</v>
      </c>
      <c r="H7636" s="1" t="s">
        <v>20725</v>
      </c>
      <c r="I7636" s="1" t="s">
        <v>56</v>
      </c>
      <c r="J7636" s="3" t="s">
        <v>34300</v>
      </c>
      <c r="K7636">
        <v>355</v>
      </c>
      <c r="L7636" s="1" t="s">
        <v>42</v>
      </c>
      <c r="M7636" s="2">
        <v>44491</v>
      </c>
      <c r="N7636" s="1" t="s">
        <v>43</v>
      </c>
      <c r="O7636" s="1" t="s">
        <v>24</v>
      </c>
      <c r="P7636" s="1">
        <f>_3___Healthcare_Data_v1[[#This Row],[Discharge Date]]-_3___Healthcare_Data_v1[[#This Row],[Date of Admission]]</f>
        <v>20</v>
      </c>
      <c r="Q7636" s="1">
        <f>IFERROR(_3___Healthcare_Data_v1[[#This Row],[ Billing Amount ]]/_3___Healthcare_Data_v1[[#This Row],[Days in Hospital]],0)</f>
        <v>1851.3844134999999</v>
      </c>
      <c r="R7636" s="1" t="str">
        <f>IF(_3___Healthcare_Data_v1[[#This Row],[Age]]&gt;60,"Senior",IF(_3___Healthcare_Data_v1[[#This Row],[Age]]&gt;35,"Middle","Young"))</f>
        <v>Senior</v>
      </c>
    </row>
    <row r="7637" spans="1:18" x14ac:dyDescent="0.3">
      <c r="A7637" s="1" t="s">
        <v>20726</v>
      </c>
      <c r="B7637" s="1" t="s">
        <v>26723</v>
      </c>
      <c r="C7637" s="1" t="s">
        <v>26</v>
      </c>
      <c r="D7637" s="1" t="s">
        <v>17</v>
      </c>
      <c r="E7637" s="1" t="s">
        <v>28</v>
      </c>
      <c r="F7637" s="2">
        <v>44391</v>
      </c>
      <c r="G7637" s="1" t="s">
        <v>20727</v>
      </c>
      <c r="H7637" s="1" t="s">
        <v>20728</v>
      </c>
      <c r="I7637" s="1" t="s">
        <v>60</v>
      </c>
      <c r="J7637" s="3" t="s">
        <v>34301</v>
      </c>
      <c r="K7637">
        <v>354</v>
      </c>
      <c r="L7637" s="1" t="s">
        <v>38</v>
      </c>
      <c r="M7637" s="2">
        <v>44408</v>
      </c>
      <c r="N7637" s="1" t="s">
        <v>43</v>
      </c>
      <c r="O7637" s="1" t="s">
        <v>44</v>
      </c>
      <c r="P7637" s="1">
        <f>_3___Healthcare_Data_v1[[#This Row],[Discharge Date]]-_3___Healthcare_Data_v1[[#This Row],[Date of Admission]]</f>
        <v>17</v>
      </c>
      <c r="Q7637" s="1">
        <f>IFERROR(_3___Healthcare_Data_v1[[#This Row],[ Billing Amount ]]/_3___Healthcare_Data_v1[[#This Row],[Days in Hospital]],0)</f>
        <v>1862.1770682352942</v>
      </c>
      <c r="R7637" s="1" t="str">
        <f>IF(_3___Healthcare_Data_v1[[#This Row],[Age]]&gt;60,"Senior",IF(_3___Healthcare_Data_v1[[#This Row],[Age]]&gt;35,"Middle","Young"))</f>
        <v>Senior</v>
      </c>
    </row>
    <row r="7638" spans="1:18" x14ac:dyDescent="0.3">
      <c r="A7638" s="1" t="s">
        <v>20729</v>
      </c>
      <c r="B7638" s="1" t="s">
        <v>26606</v>
      </c>
      <c r="C7638" s="1" t="s">
        <v>26</v>
      </c>
      <c r="D7638" s="1" t="s">
        <v>27</v>
      </c>
      <c r="E7638" s="1" t="s">
        <v>35</v>
      </c>
      <c r="F7638" s="2">
        <v>43911</v>
      </c>
      <c r="G7638" s="1" t="s">
        <v>20730</v>
      </c>
      <c r="H7638" s="1" t="s">
        <v>20731</v>
      </c>
      <c r="I7638" s="1" t="s">
        <v>60</v>
      </c>
      <c r="J7638" s="3" t="s">
        <v>34302</v>
      </c>
      <c r="K7638">
        <v>251</v>
      </c>
      <c r="L7638" s="1" t="s">
        <v>22</v>
      </c>
      <c r="M7638" s="2">
        <v>43933</v>
      </c>
      <c r="N7638" s="1" t="s">
        <v>48</v>
      </c>
      <c r="O7638" s="1" t="s">
        <v>32</v>
      </c>
      <c r="P7638" s="1">
        <f>_3___Healthcare_Data_v1[[#This Row],[Discharge Date]]-_3___Healthcare_Data_v1[[#This Row],[Date of Admission]]</f>
        <v>22</v>
      </c>
      <c r="Q7638" s="1">
        <f>IFERROR(_3___Healthcare_Data_v1[[#This Row],[ Billing Amount ]]/_3___Healthcare_Data_v1[[#This Row],[Days in Hospital]],0)</f>
        <v>231.09279154545456</v>
      </c>
      <c r="R7638" s="1" t="str">
        <f>IF(_3___Healthcare_Data_v1[[#This Row],[Age]]&gt;60,"Senior",IF(_3___Healthcare_Data_v1[[#This Row],[Age]]&gt;35,"Middle","Young"))</f>
        <v>Senior</v>
      </c>
    </row>
    <row r="7639" spans="1:18" x14ac:dyDescent="0.3">
      <c r="A7639" s="1" t="s">
        <v>20732</v>
      </c>
      <c r="B7639" s="1" t="s">
        <v>26655</v>
      </c>
      <c r="C7639" s="1" t="s">
        <v>26</v>
      </c>
      <c r="D7639" s="1" t="s">
        <v>34</v>
      </c>
      <c r="E7639" s="1" t="s">
        <v>26615</v>
      </c>
      <c r="F7639" s="2">
        <v>43542</v>
      </c>
      <c r="G7639" s="1" t="s">
        <v>20733</v>
      </c>
      <c r="H7639" s="1" t="s">
        <v>20734</v>
      </c>
      <c r="I7639" s="1" t="s">
        <v>56</v>
      </c>
      <c r="J7639" s="3" t="s">
        <v>34303</v>
      </c>
      <c r="K7639">
        <v>137</v>
      </c>
      <c r="L7639" s="1" t="s">
        <v>42</v>
      </c>
      <c r="M7639" s="2">
        <v>43567</v>
      </c>
      <c r="N7639" s="1" t="s">
        <v>23</v>
      </c>
      <c r="O7639" s="1" t="s">
        <v>24</v>
      </c>
      <c r="P7639" s="1">
        <f>_3___Healthcare_Data_v1[[#This Row],[Discharge Date]]-_3___Healthcare_Data_v1[[#This Row],[Date of Admission]]</f>
        <v>25</v>
      </c>
      <c r="Q7639" s="1">
        <f>IFERROR(_3___Healthcare_Data_v1[[#This Row],[ Billing Amount ]]/_3___Healthcare_Data_v1[[#This Row],[Days in Hospital]],0)</f>
        <v>697.02006919999997</v>
      </c>
      <c r="R7639" s="1" t="str">
        <f>IF(_3___Healthcare_Data_v1[[#This Row],[Age]]&gt;60,"Senior",IF(_3___Healthcare_Data_v1[[#This Row],[Age]]&gt;35,"Middle","Young"))</f>
        <v>Senior</v>
      </c>
    </row>
    <row r="7640" spans="1:18" x14ac:dyDescent="0.3">
      <c r="A7640" s="1" t="s">
        <v>5623</v>
      </c>
      <c r="B7640" s="1" t="s">
        <v>26750</v>
      </c>
      <c r="C7640" s="1" t="s">
        <v>16</v>
      </c>
      <c r="D7640" s="1" t="s">
        <v>62</v>
      </c>
      <c r="E7640" s="1" t="s">
        <v>26620</v>
      </c>
      <c r="F7640" s="2">
        <v>43704</v>
      </c>
      <c r="G7640" s="1" t="s">
        <v>20735</v>
      </c>
      <c r="H7640" s="1" t="s">
        <v>20736</v>
      </c>
      <c r="I7640" s="1" t="s">
        <v>52</v>
      </c>
      <c r="J7640" s="3" t="s">
        <v>34304</v>
      </c>
      <c r="K7640">
        <v>447</v>
      </c>
      <c r="L7640" s="1" t="s">
        <v>42</v>
      </c>
      <c r="M7640" s="2">
        <v>43721</v>
      </c>
      <c r="N7640" s="1" t="s">
        <v>31</v>
      </c>
      <c r="O7640" s="1" t="s">
        <v>44</v>
      </c>
      <c r="P7640" s="1">
        <f>_3___Healthcare_Data_v1[[#This Row],[Discharge Date]]-_3___Healthcare_Data_v1[[#This Row],[Date of Admission]]</f>
        <v>17</v>
      </c>
      <c r="Q7640" s="1">
        <f>IFERROR(_3___Healthcare_Data_v1[[#This Row],[ Billing Amount ]]/_3___Healthcare_Data_v1[[#This Row],[Days in Hospital]],0)</f>
        <v>1428.3877370588236</v>
      </c>
      <c r="R7640" s="1" t="str">
        <f>IF(_3___Healthcare_Data_v1[[#This Row],[Age]]&gt;60,"Senior",IF(_3___Healthcare_Data_v1[[#This Row],[Age]]&gt;35,"Middle","Young"))</f>
        <v>Senior</v>
      </c>
    </row>
    <row r="7641" spans="1:18" x14ac:dyDescent="0.3">
      <c r="A7641" s="1" t="s">
        <v>20737</v>
      </c>
      <c r="B7641" s="1" t="s">
        <v>26610</v>
      </c>
      <c r="C7641" s="1" t="s">
        <v>16</v>
      </c>
      <c r="D7641" s="1" t="s">
        <v>229</v>
      </c>
      <c r="E7641" s="1" t="s">
        <v>18</v>
      </c>
      <c r="F7641" s="2">
        <v>44418</v>
      </c>
      <c r="G7641" s="1" t="s">
        <v>20738</v>
      </c>
      <c r="H7641" s="1" t="s">
        <v>20739</v>
      </c>
      <c r="I7641" s="1" t="s">
        <v>21</v>
      </c>
      <c r="J7641" s="3" t="s">
        <v>34305</v>
      </c>
      <c r="K7641">
        <v>225</v>
      </c>
      <c r="L7641" s="1" t="s">
        <v>38</v>
      </c>
      <c r="M7641" s="2">
        <v>44422</v>
      </c>
      <c r="N7641" s="1" t="s">
        <v>31</v>
      </c>
      <c r="O7641" s="1" t="s">
        <v>44</v>
      </c>
      <c r="P7641" s="1">
        <f>_3___Healthcare_Data_v1[[#This Row],[Discharge Date]]-_3___Healthcare_Data_v1[[#This Row],[Date of Admission]]</f>
        <v>4</v>
      </c>
      <c r="Q7641" s="1">
        <f>IFERROR(_3___Healthcare_Data_v1[[#This Row],[ Billing Amount ]]/_3___Healthcare_Data_v1[[#This Row],[Days in Hospital]],0)</f>
        <v>8787.6490875</v>
      </c>
      <c r="R7641" s="1" t="str">
        <f>IF(_3___Healthcare_Data_v1[[#This Row],[Age]]&gt;60,"Senior",IF(_3___Healthcare_Data_v1[[#This Row],[Age]]&gt;35,"Middle","Young"))</f>
        <v>Senior</v>
      </c>
    </row>
    <row r="7642" spans="1:18" x14ac:dyDescent="0.3">
      <c r="A7642" s="1" t="s">
        <v>12874</v>
      </c>
      <c r="B7642" s="1" t="s">
        <v>26704</v>
      </c>
      <c r="C7642" s="1" t="s">
        <v>16</v>
      </c>
      <c r="D7642" s="1" t="s">
        <v>49</v>
      </c>
      <c r="E7642" s="1" t="s">
        <v>69</v>
      </c>
      <c r="F7642" s="2">
        <v>43840</v>
      </c>
      <c r="G7642" s="1" t="s">
        <v>15810</v>
      </c>
      <c r="H7642" s="1" t="s">
        <v>20740</v>
      </c>
      <c r="I7642" s="1" t="s">
        <v>52</v>
      </c>
      <c r="J7642" s="3" t="s">
        <v>34306</v>
      </c>
      <c r="K7642">
        <v>188</v>
      </c>
      <c r="L7642" s="1" t="s">
        <v>22</v>
      </c>
      <c r="M7642" s="2">
        <v>43844</v>
      </c>
      <c r="N7642" s="1" t="s">
        <v>23</v>
      </c>
      <c r="O7642" s="1" t="s">
        <v>32</v>
      </c>
      <c r="P7642" s="1">
        <f>_3___Healthcare_Data_v1[[#This Row],[Discharge Date]]-_3___Healthcare_Data_v1[[#This Row],[Date of Admission]]</f>
        <v>4</v>
      </c>
      <c r="Q7642" s="1">
        <f>IFERROR(_3___Healthcare_Data_v1[[#This Row],[ Billing Amount ]]/_3___Healthcare_Data_v1[[#This Row],[Days in Hospital]],0)</f>
        <v>14473.162957500001</v>
      </c>
      <c r="R7642" s="1" t="str">
        <f>IF(_3___Healthcare_Data_v1[[#This Row],[Age]]&gt;60,"Senior",IF(_3___Healthcare_Data_v1[[#This Row],[Age]]&gt;35,"Middle","Young"))</f>
        <v>Senior</v>
      </c>
    </row>
    <row r="7643" spans="1:18" x14ac:dyDescent="0.3">
      <c r="A7643" s="1" t="s">
        <v>10488</v>
      </c>
      <c r="B7643" s="1" t="s">
        <v>26677</v>
      </c>
      <c r="C7643" s="1" t="s">
        <v>26</v>
      </c>
      <c r="D7643" s="1" t="s">
        <v>27</v>
      </c>
      <c r="E7643" s="1" t="s">
        <v>28</v>
      </c>
      <c r="F7643" s="2">
        <v>43880</v>
      </c>
      <c r="G7643" s="1" t="s">
        <v>20741</v>
      </c>
      <c r="H7643" s="1" t="s">
        <v>20742</v>
      </c>
      <c r="I7643" s="1" t="s">
        <v>60</v>
      </c>
      <c r="J7643" s="3" t="s">
        <v>34307</v>
      </c>
      <c r="K7643">
        <v>204</v>
      </c>
      <c r="L7643" s="1" t="s">
        <v>42</v>
      </c>
      <c r="M7643" s="2">
        <v>43895</v>
      </c>
      <c r="N7643" s="1" t="s">
        <v>23</v>
      </c>
      <c r="O7643" s="1" t="s">
        <v>32</v>
      </c>
      <c r="P7643" s="1">
        <f>_3___Healthcare_Data_v1[[#This Row],[Discharge Date]]-_3___Healthcare_Data_v1[[#This Row],[Date of Admission]]</f>
        <v>15</v>
      </c>
      <c r="Q7643" s="1">
        <f>IFERROR(_3___Healthcare_Data_v1[[#This Row],[ Billing Amount ]]/_3___Healthcare_Data_v1[[#This Row],[Days in Hospital]],0)</f>
        <v>2798.6304146666666</v>
      </c>
      <c r="R7643" s="1" t="str">
        <f>IF(_3___Healthcare_Data_v1[[#This Row],[Age]]&gt;60,"Senior",IF(_3___Healthcare_Data_v1[[#This Row],[Age]]&gt;35,"Middle","Young"))</f>
        <v>Senior</v>
      </c>
    </row>
    <row r="7644" spans="1:18" x14ac:dyDescent="0.3">
      <c r="A7644" s="1" t="s">
        <v>2659</v>
      </c>
      <c r="B7644" s="1" t="s">
        <v>26725</v>
      </c>
      <c r="C7644" s="1" t="s">
        <v>26</v>
      </c>
      <c r="D7644" s="1" t="s">
        <v>34</v>
      </c>
      <c r="E7644" s="1" t="s">
        <v>18</v>
      </c>
      <c r="F7644" s="2">
        <v>44842</v>
      </c>
      <c r="G7644" s="1" t="s">
        <v>20743</v>
      </c>
      <c r="H7644" s="1" t="s">
        <v>15422</v>
      </c>
      <c r="I7644" s="1" t="s">
        <v>56</v>
      </c>
      <c r="J7644" s="3" t="s">
        <v>34308</v>
      </c>
      <c r="K7644">
        <v>381</v>
      </c>
      <c r="L7644" s="1" t="s">
        <v>38</v>
      </c>
      <c r="M7644" s="2">
        <v>44869</v>
      </c>
      <c r="N7644" s="1" t="s">
        <v>43</v>
      </c>
      <c r="O7644" s="1" t="s">
        <v>32</v>
      </c>
      <c r="P7644" s="1">
        <f>_3___Healthcare_Data_v1[[#This Row],[Discharge Date]]-_3___Healthcare_Data_v1[[#This Row],[Date of Admission]]</f>
        <v>27</v>
      </c>
      <c r="Q7644" s="1">
        <f>IFERROR(_3___Healthcare_Data_v1[[#This Row],[ Billing Amount ]]/_3___Healthcare_Data_v1[[#This Row],[Days in Hospital]],0)</f>
        <v>522.34529111111112</v>
      </c>
      <c r="R7644" s="1" t="str">
        <f>IF(_3___Healthcare_Data_v1[[#This Row],[Age]]&gt;60,"Senior",IF(_3___Healthcare_Data_v1[[#This Row],[Age]]&gt;35,"Middle","Young"))</f>
        <v>Senior</v>
      </c>
    </row>
    <row r="7645" spans="1:18" x14ac:dyDescent="0.3">
      <c r="A7645" s="1" t="s">
        <v>20744</v>
      </c>
      <c r="B7645" s="1" t="s">
        <v>26666</v>
      </c>
      <c r="C7645" s="1" t="s">
        <v>26</v>
      </c>
      <c r="D7645" s="1" t="s">
        <v>27</v>
      </c>
      <c r="E7645" s="1" t="s">
        <v>26615</v>
      </c>
      <c r="F7645" s="2">
        <v>44637</v>
      </c>
      <c r="G7645" s="1" t="s">
        <v>20745</v>
      </c>
      <c r="H7645" s="1" t="s">
        <v>20746</v>
      </c>
      <c r="I7645" s="1" t="s">
        <v>56</v>
      </c>
      <c r="J7645" s="3" t="s">
        <v>34309</v>
      </c>
      <c r="K7645">
        <v>171</v>
      </c>
      <c r="L7645" s="1" t="s">
        <v>42</v>
      </c>
      <c r="M7645" s="2">
        <v>44660</v>
      </c>
      <c r="N7645" s="1" t="s">
        <v>84</v>
      </c>
      <c r="O7645" s="1" t="s">
        <v>24</v>
      </c>
      <c r="P7645" s="1">
        <f>_3___Healthcare_Data_v1[[#This Row],[Discharge Date]]-_3___Healthcare_Data_v1[[#This Row],[Date of Admission]]</f>
        <v>23</v>
      </c>
      <c r="Q7645" s="1">
        <f>IFERROR(_3___Healthcare_Data_v1[[#This Row],[ Billing Amount ]]/_3___Healthcare_Data_v1[[#This Row],[Days in Hospital]],0)</f>
        <v>428.29595213043473</v>
      </c>
      <c r="R7645" s="1" t="str">
        <f>IF(_3___Healthcare_Data_v1[[#This Row],[Age]]&gt;60,"Senior",IF(_3___Healthcare_Data_v1[[#This Row],[Age]]&gt;35,"Middle","Young"))</f>
        <v>Senior</v>
      </c>
    </row>
    <row r="7646" spans="1:18" x14ac:dyDescent="0.3">
      <c r="A7646" s="1" t="s">
        <v>20747</v>
      </c>
      <c r="B7646" s="1" t="s">
        <v>26649</v>
      </c>
      <c r="C7646" s="1" t="s">
        <v>26</v>
      </c>
      <c r="D7646" s="1" t="s">
        <v>49</v>
      </c>
      <c r="E7646" s="1" t="s">
        <v>26620</v>
      </c>
      <c r="F7646" s="2">
        <v>44932</v>
      </c>
      <c r="G7646" s="1" t="s">
        <v>20748</v>
      </c>
      <c r="H7646" s="1" t="s">
        <v>20749</v>
      </c>
      <c r="I7646" s="1" t="s">
        <v>56</v>
      </c>
      <c r="J7646" s="3" t="s">
        <v>34310</v>
      </c>
      <c r="K7646">
        <v>134</v>
      </c>
      <c r="L7646" s="1" t="s">
        <v>22</v>
      </c>
      <c r="M7646" s="2">
        <v>44933</v>
      </c>
      <c r="N7646" s="1" t="s">
        <v>84</v>
      </c>
      <c r="O7646" s="1" t="s">
        <v>32</v>
      </c>
      <c r="P7646" s="1">
        <f>_3___Healthcare_Data_v1[[#This Row],[Discharge Date]]-_3___Healthcare_Data_v1[[#This Row],[Date of Admission]]</f>
        <v>1</v>
      </c>
      <c r="Q7646" s="1">
        <f>IFERROR(_3___Healthcare_Data_v1[[#This Row],[ Billing Amount ]]/_3___Healthcare_Data_v1[[#This Row],[Days in Hospital]],0)</f>
        <v>26751.248439999999</v>
      </c>
      <c r="R7646" s="1" t="str">
        <f>IF(_3___Healthcare_Data_v1[[#This Row],[Age]]&gt;60,"Senior",IF(_3___Healthcare_Data_v1[[#This Row],[Age]]&gt;35,"Middle","Young"))</f>
        <v>Senior</v>
      </c>
    </row>
    <row r="7647" spans="1:18" x14ac:dyDescent="0.3">
      <c r="A7647" s="1" t="s">
        <v>20750</v>
      </c>
      <c r="B7647" s="1" t="s">
        <v>26708</v>
      </c>
      <c r="C7647" s="1" t="s">
        <v>26</v>
      </c>
      <c r="D7647" s="1" t="s">
        <v>34</v>
      </c>
      <c r="E7647" s="1" t="s">
        <v>35</v>
      </c>
      <c r="F7647" s="2">
        <v>44709</v>
      </c>
      <c r="G7647" s="1" t="s">
        <v>20751</v>
      </c>
      <c r="H7647" s="1" t="s">
        <v>20752</v>
      </c>
      <c r="I7647" s="1" t="s">
        <v>56</v>
      </c>
      <c r="J7647" s="3" t="s">
        <v>34311</v>
      </c>
      <c r="K7647">
        <v>328</v>
      </c>
      <c r="L7647" s="1" t="s">
        <v>22</v>
      </c>
      <c r="M7647" s="2">
        <v>44719</v>
      </c>
      <c r="N7647" s="1" t="s">
        <v>48</v>
      </c>
      <c r="O7647" s="1" t="s">
        <v>32</v>
      </c>
      <c r="P7647" s="1">
        <f>_3___Healthcare_Data_v1[[#This Row],[Discharge Date]]-_3___Healthcare_Data_v1[[#This Row],[Date of Admission]]</f>
        <v>10</v>
      </c>
      <c r="Q7647" s="1">
        <f>IFERROR(_3___Healthcare_Data_v1[[#This Row],[ Billing Amount ]]/_3___Healthcare_Data_v1[[#This Row],[Days in Hospital]],0)</f>
        <v>878.86163369999997</v>
      </c>
      <c r="R7647" s="1" t="str">
        <f>IF(_3___Healthcare_Data_v1[[#This Row],[Age]]&gt;60,"Senior",IF(_3___Healthcare_Data_v1[[#This Row],[Age]]&gt;35,"Middle","Young"))</f>
        <v>Senior</v>
      </c>
    </row>
    <row r="7648" spans="1:18" x14ac:dyDescent="0.3">
      <c r="A7648" s="1" t="s">
        <v>20753</v>
      </c>
      <c r="B7648" s="1" t="s">
        <v>26638</v>
      </c>
      <c r="C7648" s="1" t="s">
        <v>16</v>
      </c>
      <c r="D7648" s="1" t="s">
        <v>17</v>
      </c>
      <c r="E7648" s="1" t="s">
        <v>26620</v>
      </c>
      <c r="F7648" s="2">
        <v>45155</v>
      </c>
      <c r="G7648" s="1" t="s">
        <v>20754</v>
      </c>
      <c r="H7648" s="1" t="s">
        <v>20755</v>
      </c>
      <c r="I7648" s="1" t="s">
        <v>60</v>
      </c>
      <c r="J7648" s="3" t="s">
        <v>34312</v>
      </c>
      <c r="K7648">
        <v>242</v>
      </c>
      <c r="L7648" s="1" t="s">
        <v>22</v>
      </c>
      <c r="M7648" s="2">
        <v>45173</v>
      </c>
      <c r="N7648" s="1" t="s">
        <v>48</v>
      </c>
      <c r="O7648" s="1" t="s">
        <v>24</v>
      </c>
      <c r="P7648" s="1">
        <f>_3___Healthcare_Data_v1[[#This Row],[Discharge Date]]-_3___Healthcare_Data_v1[[#This Row],[Date of Admission]]</f>
        <v>18</v>
      </c>
      <c r="Q7648" s="1">
        <f>IFERROR(_3___Healthcare_Data_v1[[#This Row],[ Billing Amount ]]/_3___Healthcare_Data_v1[[#This Row],[Days in Hospital]],0)</f>
        <v>1767.3601194444445</v>
      </c>
      <c r="R7648" s="1" t="str">
        <f>IF(_3___Healthcare_Data_v1[[#This Row],[Age]]&gt;60,"Senior",IF(_3___Healthcare_Data_v1[[#This Row],[Age]]&gt;35,"Middle","Young"))</f>
        <v>Senior</v>
      </c>
    </row>
    <row r="7649" spans="1:18" x14ac:dyDescent="0.3">
      <c r="A7649" s="1" t="s">
        <v>20756</v>
      </c>
      <c r="B7649" s="1" t="s">
        <v>26610</v>
      </c>
      <c r="C7649" s="1" t="s">
        <v>16</v>
      </c>
      <c r="D7649" s="1" t="s">
        <v>17</v>
      </c>
      <c r="E7649" s="1" t="s">
        <v>69</v>
      </c>
      <c r="F7649" s="2">
        <v>44071</v>
      </c>
      <c r="G7649" s="1" t="s">
        <v>20757</v>
      </c>
      <c r="H7649" s="1" t="s">
        <v>20758</v>
      </c>
      <c r="I7649" s="1" t="s">
        <v>56</v>
      </c>
      <c r="J7649" s="3" t="s">
        <v>34313</v>
      </c>
      <c r="K7649">
        <v>156</v>
      </c>
      <c r="L7649" s="1" t="s">
        <v>38</v>
      </c>
      <c r="M7649" s="2">
        <v>44101</v>
      </c>
      <c r="N7649" s="1" t="s">
        <v>48</v>
      </c>
      <c r="O7649" s="1" t="s">
        <v>32</v>
      </c>
      <c r="P7649" s="1">
        <f>_3___Healthcare_Data_v1[[#This Row],[Discharge Date]]-_3___Healthcare_Data_v1[[#This Row],[Date of Admission]]</f>
        <v>30</v>
      </c>
      <c r="Q7649" s="1">
        <f>IFERROR(_3___Healthcare_Data_v1[[#This Row],[ Billing Amount ]]/_3___Healthcare_Data_v1[[#This Row],[Days in Hospital]],0)</f>
        <v>1729.4460140000001</v>
      </c>
      <c r="R7649" s="1" t="str">
        <f>IF(_3___Healthcare_Data_v1[[#This Row],[Age]]&gt;60,"Senior",IF(_3___Healthcare_Data_v1[[#This Row],[Age]]&gt;35,"Middle","Young"))</f>
        <v>Senior</v>
      </c>
    </row>
    <row r="7650" spans="1:18" x14ac:dyDescent="0.3">
      <c r="A7650" s="1" t="s">
        <v>20759</v>
      </c>
      <c r="B7650" s="1" t="s">
        <v>26612</v>
      </c>
      <c r="C7650" s="1" t="s">
        <v>26</v>
      </c>
      <c r="D7650" s="1" t="s">
        <v>114</v>
      </c>
      <c r="E7650" s="1" t="s">
        <v>26620</v>
      </c>
      <c r="F7650" s="2">
        <v>44286</v>
      </c>
      <c r="G7650" s="1" t="s">
        <v>20760</v>
      </c>
      <c r="H7650" s="1" t="s">
        <v>20761</v>
      </c>
      <c r="I7650" s="1" t="s">
        <v>60</v>
      </c>
      <c r="J7650" s="3" t="s">
        <v>34314</v>
      </c>
      <c r="K7650">
        <v>499</v>
      </c>
      <c r="L7650" s="1" t="s">
        <v>22</v>
      </c>
      <c r="M7650" s="2">
        <v>44297</v>
      </c>
      <c r="N7650" s="1" t="s">
        <v>31</v>
      </c>
      <c r="O7650" s="1" t="s">
        <v>24</v>
      </c>
      <c r="P7650" s="1">
        <f>_3___Healthcare_Data_v1[[#This Row],[Discharge Date]]-_3___Healthcare_Data_v1[[#This Row],[Date of Admission]]</f>
        <v>11</v>
      </c>
      <c r="Q7650" s="1">
        <f>IFERROR(_3___Healthcare_Data_v1[[#This Row],[ Billing Amount ]]/_3___Healthcare_Data_v1[[#This Row],[Days in Hospital]],0)</f>
        <v>1430.6979363636362</v>
      </c>
      <c r="R7650" s="1" t="str">
        <f>IF(_3___Healthcare_Data_v1[[#This Row],[Age]]&gt;60,"Senior",IF(_3___Healthcare_Data_v1[[#This Row],[Age]]&gt;35,"Middle","Young"))</f>
        <v>Senior</v>
      </c>
    </row>
    <row r="7651" spans="1:18" x14ac:dyDescent="0.3">
      <c r="A7651" s="1" t="s">
        <v>20762</v>
      </c>
      <c r="B7651" s="1" t="s">
        <v>26958</v>
      </c>
      <c r="C7651" s="1" t="s">
        <v>26</v>
      </c>
      <c r="D7651" s="1" t="s">
        <v>62</v>
      </c>
      <c r="E7651" s="1" t="s">
        <v>26620</v>
      </c>
      <c r="F7651" s="2">
        <v>43422</v>
      </c>
      <c r="G7651" s="1" t="s">
        <v>20763</v>
      </c>
      <c r="H7651" s="1" t="s">
        <v>20764</v>
      </c>
      <c r="I7651" s="1" t="s">
        <v>60</v>
      </c>
      <c r="J7651" s="3" t="s">
        <v>34315</v>
      </c>
      <c r="K7651">
        <v>123</v>
      </c>
      <c r="L7651" s="1" t="s">
        <v>22</v>
      </c>
      <c r="M7651" s="2">
        <v>43428</v>
      </c>
      <c r="N7651" s="1" t="s">
        <v>31</v>
      </c>
      <c r="O7651" s="1" t="s">
        <v>32</v>
      </c>
      <c r="P7651" s="1">
        <f>_3___Healthcare_Data_v1[[#This Row],[Discharge Date]]-_3___Healthcare_Data_v1[[#This Row],[Date of Admission]]</f>
        <v>6</v>
      </c>
      <c r="Q7651" s="1">
        <f>IFERROR(_3___Healthcare_Data_v1[[#This Row],[ Billing Amount ]]/_3___Healthcare_Data_v1[[#This Row],[Days in Hospital]],0)</f>
        <v>5063.6792400000004</v>
      </c>
      <c r="R7651" s="1" t="str">
        <f>IF(_3___Healthcare_Data_v1[[#This Row],[Age]]&gt;60,"Senior",IF(_3___Healthcare_Data_v1[[#This Row],[Age]]&gt;35,"Middle","Young"))</f>
        <v>Senior</v>
      </c>
    </row>
    <row r="7652" spans="1:18" x14ac:dyDescent="0.3">
      <c r="A7652" s="1" t="s">
        <v>20765</v>
      </c>
      <c r="B7652" s="1" t="s">
        <v>26617</v>
      </c>
      <c r="C7652" s="1" t="s">
        <v>16</v>
      </c>
      <c r="D7652" s="1" t="s">
        <v>62</v>
      </c>
      <c r="E7652" s="1" t="s">
        <v>28</v>
      </c>
      <c r="F7652" s="2">
        <v>44523</v>
      </c>
      <c r="G7652" s="1" t="s">
        <v>20766</v>
      </c>
      <c r="H7652" s="1" t="s">
        <v>20767</v>
      </c>
      <c r="I7652" s="1" t="s">
        <v>56</v>
      </c>
      <c r="J7652" s="3" t="s">
        <v>34316</v>
      </c>
      <c r="K7652">
        <v>482</v>
      </c>
      <c r="L7652" s="1" t="s">
        <v>22</v>
      </c>
      <c r="M7652" s="2">
        <v>44526</v>
      </c>
      <c r="N7652" s="1" t="s">
        <v>84</v>
      </c>
      <c r="O7652" s="1" t="s">
        <v>24</v>
      </c>
      <c r="P7652" s="1">
        <f>_3___Healthcare_Data_v1[[#This Row],[Discharge Date]]-_3___Healthcare_Data_v1[[#This Row],[Date of Admission]]</f>
        <v>3</v>
      </c>
      <c r="Q7652" s="1">
        <f>IFERROR(_3___Healthcare_Data_v1[[#This Row],[ Billing Amount ]]/_3___Healthcare_Data_v1[[#This Row],[Days in Hospital]],0)</f>
        <v>4026.2875433333334</v>
      </c>
      <c r="R7652" s="1" t="str">
        <f>IF(_3___Healthcare_Data_v1[[#This Row],[Age]]&gt;60,"Senior",IF(_3___Healthcare_Data_v1[[#This Row],[Age]]&gt;35,"Middle","Young"))</f>
        <v>Senior</v>
      </c>
    </row>
    <row r="7653" spans="1:18" x14ac:dyDescent="0.3">
      <c r="A7653" s="1" t="s">
        <v>20768</v>
      </c>
      <c r="B7653" s="1" t="s">
        <v>26644</v>
      </c>
      <c r="C7653" s="1" t="s">
        <v>26</v>
      </c>
      <c r="D7653" s="1" t="s">
        <v>17</v>
      </c>
      <c r="E7653" s="1" t="s">
        <v>69</v>
      </c>
      <c r="F7653" s="2">
        <v>44664</v>
      </c>
      <c r="G7653" s="1" t="s">
        <v>20769</v>
      </c>
      <c r="H7653" s="1" t="s">
        <v>6270</v>
      </c>
      <c r="I7653" s="1" t="s">
        <v>21</v>
      </c>
      <c r="J7653" s="3" t="s">
        <v>34317</v>
      </c>
      <c r="K7653">
        <v>230</v>
      </c>
      <c r="L7653" s="1" t="s">
        <v>42</v>
      </c>
      <c r="M7653" s="2">
        <v>44682</v>
      </c>
      <c r="N7653" s="1" t="s">
        <v>43</v>
      </c>
      <c r="O7653" s="1" t="s">
        <v>24</v>
      </c>
      <c r="P7653" s="1">
        <f>_3___Healthcare_Data_v1[[#This Row],[Discharge Date]]-_3___Healthcare_Data_v1[[#This Row],[Date of Admission]]</f>
        <v>18</v>
      </c>
      <c r="Q7653" s="1">
        <f>IFERROR(_3___Healthcare_Data_v1[[#This Row],[ Billing Amount ]]/_3___Healthcare_Data_v1[[#This Row],[Days in Hospital]],0)</f>
        <v>2449.2492177777776</v>
      </c>
      <c r="R7653" s="1" t="str">
        <f>IF(_3___Healthcare_Data_v1[[#This Row],[Age]]&gt;60,"Senior",IF(_3___Healthcare_Data_v1[[#This Row],[Age]]&gt;35,"Middle","Young"))</f>
        <v>Senior</v>
      </c>
    </row>
    <row r="7654" spans="1:18" x14ac:dyDescent="0.3">
      <c r="A7654" s="1" t="s">
        <v>20770</v>
      </c>
      <c r="B7654" s="1" t="s">
        <v>26714</v>
      </c>
      <c r="C7654" s="1" t="s">
        <v>16</v>
      </c>
      <c r="D7654" s="1" t="s">
        <v>27</v>
      </c>
      <c r="E7654" s="1" t="s">
        <v>35</v>
      </c>
      <c r="F7654" s="2">
        <v>43880</v>
      </c>
      <c r="G7654" s="1" t="s">
        <v>17226</v>
      </c>
      <c r="H7654" s="1" t="s">
        <v>20771</v>
      </c>
      <c r="I7654" s="1" t="s">
        <v>56</v>
      </c>
      <c r="J7654" s="3" t="s">
        <v>34318</v>
      </c>
      <c r="K7654">
        <v>481</v>
      </c>
      <c r="L7654" s="1" t="s">
        <v>38</v>
      </c>
      <c r="M7654" s="2">
        <v>43888</v>
      </c>
      <c r="N7654" s="1" t="s">
        <v>23</v>
      </c>
      <c r="O7654" s="1" t="s">
        <v>24</v>
      </c>
      <c r="P7654" s="1">
        <f>_3___Healthcare_Data_v1[[#This Row],[Discharge Date]]-_3___Healthcare_Data_v1[[#This Row],[Date of Admission]]</f>
        <v>8</v>
      </c>
      <c r="Q7654" s="1">
        <f>IFERROR(_3___Healthcare_Data_v1[[#This Row],[ Billing Amount ]]/_3___Healthcare_Data_v1[[#This Row],[Days in Hospital]],0)</f>
        <v>197.43064150000001</v>
      </c>
      <c r="R7654" s="1" t="str">
        <f>IF(_3___Healthcare_Data_v1[[#This Row],[Age]]&gt;60,"Senior",IF(_3___Healthcare_Data_v1[[#This Row],[Age]]&gt;35,"Middle","Young"))</f>
        <v>Senior</v>
      </c>
    </row>
    <row r="7655" spans="1:18" x14ac:dyDescent="0.3">
      <c r="A7655" s="1" t="s">
        <v>20772</v>
      </c>
      <c r="B7655" s="1" t="s">
        <v>26685</v>
      </c>
      <c r="C7655" s="1" t="s">
        <v>26</v>
      </c>
      <c r="D7655" s="1" t="s">
        <v>114</v>
      </c>
      <c r="E7655" s="1" t="s">
        <v>26620</v>
      </c>
      <c r="F7655" s="2">
        <v>45190</v>
      </c>
      <c r="G7655" s="1" t="s">
        <v>20773</v>
      </c>
      <c r="H7655" s="1" t="s">
        <v>20774</v>
      </c>
      <c r="I7655" s="1" t="s">
        <v>21</v>
      </c>
      <c r="J7655" s="3" t="s">
        <v>34319</v>
      </c>
      <c r="K7655">
        <v>194</v>
      </c>
      <c r="L7655" s="1" t="s">
        <v>22</v>
      </c>
      <c r="M7655" s="2">
        <v>45200</v>
      </c>
      <c r="N7655" s="1" t="s">
        <v>84</v>
      </c>
      <c r="O7655" s="1" t="s">
        <v>44</v>
      </c>
      <c r="P7655" s="1">
        <f>_3___Healthcare_Data_v1[[#This Row],[Discharge Date]]-_3___Healthcare_Data_v1[[#This Row],[Date of Admission]]</f>
        <v>10</v>
      </c>
      <c r="Q7655" s="1">
        <f>IFERROR(_3___Healthcare_Data_v1[[#This Row],[ Billing Amount ]]/_3___Healthcare_Data_v1[[#This Row],[Days in Hospital]],0)</f>
        <v>1623.418238</v>
      </c>
      <c r="R7655" s="1" t="str">
        <f>IF(_3___Healthcare_Data_v1[[#This Row],[Age]]&gt;60,"Senior",IF(_3___Healthcare_Data_v1[[#This Row],[Age]]&gt;35,"Middle","Young"))</f>
        <v>Senior</v>
      </c>
    </row>
    <row r="7656" spans="1:18" x14ac:dyDescent="0.3">
      <c r="A7656" s="1" t="s">
        <v>13627</v>
      </c>
      <c r="B7656" s="1" t="s">
        <v>26791</v>
      </c>
      <c r="C7656" s="1" t="s">
        <v>26</v>
      </c>
      <c r="D7656" s="1" t="s">
        <v>89</v>
      </c>
      <c r="E7656" s="1" t="s">
        <v>26615</v>
      </c>
      <c r="F7656" s="2">
        <v>43568</v>
      </c>
      <c r="G7656" s="1" t="s">
        <v>20775</v>
      </c>
      <c r="H7656" s="1" t="s">
        <v>20776</v>
      </c>
      <c r="I7656" s="1" t="s">
        <v>21</v>
      </c>
      <c r="J7656" s="3" t="s">
        <v>34320</v>
      </c>
      <c r="K7656">
        <v>370</v>
      </c>
      <c r="L7656" s="1" t="s">
        <v>22</v>
      </c>
      <c r="M7656" s="2">
        <v>43583</v>
      </c>
      <c r="N7656" s="1" t="s">
        <v>84</v>
      </c>
      <c r="O7656" s="1" t="s">
        <v>44</v>
      </c>
      <c r="P7656" s="1">
        <f>_3___Healthcare_Data_v1[[#This Row],[Discharge Date]]-_3___Healthcare_Data_v1[[#This Row],[Date of Admission]]</f>
        <v>15</v>
      </c>
      <c r="Q7656" s="1">
        <f>IFERROR(_3___Healthcare_Data_v1[[#This Row],[ Billing Amount ]]/_3___Healthcare_Data_v1[[#This Row],[Days in Hospital]],0)</f>
        <v>1183.0356099999999</v>
      </c>
      <c r="R7656" s="1" t="str">
        <f>IF(_3___Healthcare_Data_v1[[#This Row],[Age]]&gt;60,"Senior",IF(_3___Healthcare_Data_v1[[#This Row],[Age]]&gt;35,"Middle","Young"))</f>
        <v>Senior</v>
      </c>
    </row>
    <row r="7657" spans="1:18" x14ac:dyDescent="0.3">
      <c r="A7657" s="1" t="s">
        <v>20777</v>
      </c>
      <c r="B7657" s="1" t="s">
        <v>26668</v>
      </c>
      <c r="C7657" s="1" t="s">
        <v>16</v>
      </c>
      <c r="D7657" s="1" t="s">
        <v>114</v>
      </c>
      <c r="E7657" s="1" t="s">
        <v>26620</v>
      </c>
      <c r="F7657" s="2">
        <v>44318</v>
      </c>
      <c r="G7657" s="1" t="s">
        <v>20778</v>
      </c>
      <c r="H7657" s="1" t="s">
        <v>20779</v>
      </c>
      <c r="I7657" s="1" t="s">
        <v>60</v>
      </c>
      <c r="J7657" s="3" t="s">
        <v>34321</v>
      </c>
      <c r="K7657">
        <v>105</v>
      </c>
      <c r="L7657" s="1" t="s">
        <v>22</v>
      </c>
      <c r="M7657" s="2">
        <v>44334</v>
      </c>
      <c r="N7657" s="1" t="s">
        <v>43</v>
      </c>
      <c r="O7657" s="1" t="s">
        <v>32</v>
      </c>
      <c r="P7657" s="1">
        <f>_3___Healthcare_Data_v1[[#This Row],[Discharge Date]]-_3___Healthcare_Data_v1[[#This Row],[Date of Admission]]</f>
        <v>16</v>
      </c>
      <c r="Q7657" s="1">
        <f>IFERROR(_3___Healthcare_Data_v1[[#This Row],[ Billing Amount ]]/_3___Healthcare_Data_v1[[#This Row],[Days in Hospital]],0)</f>
        <v>1296.24840875</v>
      </c>
      <c r="R7657" s="1" t="str">
        <f>IF(_3___Healthcare_Data_v1[[#This Row],[Age]]&gt;60,"Senior",IF(_3___Healthcare_Data_v1[[#This Row],[Age]]&gt;35,"Middle","Young"))</f>
        <v>Senior</v>
      </c>
    </row>
    <row r="7658" spans="1:18" x14ac:dyDescent="0.3">
      <c r="A7658" s="1" t="s">
        <v>20780</v>
      </c>
      <c r="B7658" s="1" t="s">
        <v>26661</v>
      </c>
      <c r="C7658" s="1" t="s">
        <v>16</v>
      </c>
      <c r="D7658" s="1" t="s">
        <v>229</v>
      </c>
      <c r="E7658" s="1" t="s">
        <v>28</v>
      </c>
      <c r="F7658" s="2">
        <v>43582</v>
      </c>
      <c r="G7658" s="1" t="s">
        <v>20781</v>
      </c>
      <c r="H7658" s="1" t="s">
        <v>3258</v>
      </c>
      <c r="I7658" s="1" t="s">
        <v>60</v>
      </c>
      <c r="J7658" s="3" t="s">
        <v>34322</v>
      </c>
      <c r="K7658">
        <v>172</v>
      </c>
      <c r="L7658" s="1" t="s">
        <v>42</v>
      </c>
      <c r="M7658" s="2">
        <v>43607</v>
      </c>
      <c r="N7658" s="1" t="s">
        <v>48</v>
      </c>
      <c r="O7658" s="1" t="s">
        <v>24</v>
      </c>
      <c r="P7658" s="1">
        <f>_3___Healthcare_Data_v1[[#This Row],[Discharge Date]]-_3___Healthcare_Data_v1[[#This Row],[Date of Admission]]</f>
        <v>25</v>
      </c>
      <c r="Q7658" s="1">
        <f>IFERROR(_3___Healthcare_Data_v1[[#This Row],[ Billing Amount ]]/_3___Healthcare_Data_v1[[#This Row],[Days in Hospital]],0)</f>
        <v>1018.7097516</v>
      </c>
      <c r="R7658" s="1" t="str">
        <f>IF(_3___Healthcare_Data_v1[[#This Row],[Age]]&gt;60,"Senior",IF(_3___Healthcare_Data_v1[[#This Row],[Age]]&gt;35,"Middle","Young"))</f>
        <v>Senior</v>
      </c>
    </row>
    <row r="7659" spans="1:18" x14ac:dyDescent="0.3">
      <c r="A7659" s="1" t="s">
        <v>20782</v>
      </c>
      <c r="B7659" s="1" t="s">
        <v>26837</v>
      </c>
      <c r="C7659" s="1" t="s">
        <v>16</v>
      </c>
      <c r="D7659" s="1" t="s">
        <v>17</v>
      </c>
      <c r="E7659" s="1" t="s">
        <v>26620</v>
      </c>
      <c r="F7659" s="2">
        <v>44975</v>
      </c>
      <c r="G7659" s="1" t="s">
        <v>20783</v>
      </c>
      <c r="H7659" s="1" t="s">
        <v>20784</v>
      </c>
      <c r="I7659" s="1" t="s">
        <v>56</v>
      </c>
      <c r="J7659" s="3" t="s">
        <v>34323</v>
      </c>
      <c r="K7659">
        <v>481</v>
      </c>
      <c r="L7659" s="1" t="s">
        <v>22</v>
      </c>
      <c r="M7659" s="2">
        <v>44981</v>
      </c>
      <c r="N7659" s="1" t="s">
        <v>48</v>
      </c>
      <c r="O7659" s="1" t="s">
        <v>32</v>
      </c>
      <c r="P7659" s="1">
        <f>_3___Healthcare_Data_v1[[#This Row],[Discharge Date]]-_3___Healthcare_Data_v1[[#This Row],[Date of Admission]]</f>
        <v>6</v>
      </c>
      <c r="Q7659" s="1">
        <f>IFERROR(_3___Healthcare_Data_v1[[#This Row],[ Billing Amount ]]/_3___Healthcare_Data_v1[[#This Row],[Days in Hospital]],0)</f>
        <v>5816.2417816666666</v>
      </c>
      <c r="R7659" s="1" t="str">
        <f>IF(_3___Healthcare_Data_v1[[#This Row],[Age]]&gt;60,"Senior",IF(_3___Healthcare_Data_v1[[#This Row],[Age]]&gt;35,"Middle","Young"))</f>
        <v>Senior</v>
      </c>
    </row>
    <row r="7660" spans="1:18" x14ac:dyDescent="0.3">
      <c r="A7660" s="1" t="s">
        <v>6569</v>
      </c>
      <c r="B7660" s="1" t="s">
        <v>26798</v>
      </c>
      <c r="C7660" s="1" t="s">
        <v>26</v>
      </c>
      <c r="D7660" s="1" t="s">
        <v>27</v>
      </c>
      <c r="E7660" s="1" t="s">
        <v>69</v>
      </c>
      <c r="F7660" s="2">
        <v>44693</v>
      </c>
      <c r="G7660" s="1" t="s">
        <v>9250</v>
      </c>
      <c r="H7660" s="1" t="s">
        <v>20785</v>
      </c>
      <c r="I7660" s="1" t="s">
        <v>52</v>
      </c>
      <c r="J7660" s="3" t="s">
        <v>34324</v>
      </c>
      <c r="K7660">
        <v>158</v>
      </c>
      <c r="L7660" s="1" t="s">
        <v>22</v>
      </c>
      <c r="M7660" s="2">
        <v>44707</v>
      </c>
      <c r="N7660" s="1" t="s">
        <v>43</v>
      </c>
      <c r="O7660" s="1" t="s">
        <v>44</v>
      </c>
      <c r="P7660" s="1">
        <f>_3___Healthcare_Data_v1[[#This Row],[Discharge Date]]-_3___Healthcare_Data_v1[[#This Row],[Date of Admission]]</f>
        <v>14</v>
      </c>
      <c r="Q7660" s="1">
        <f>IFERROR(_3___Healthcare_Data_v1[[#This Row],[ Billing Amount ]]/_3___Healthcare_Data_v1[[#This Row],[Days in Hospital]],0)</f>
        <v>4154.6719171428576</v>
      </c>
      <c r="R7660" s="1" t="str">
        <f>IF(_3___Healthcare_Data_v1[[#This Row],[Age]]&gt;60,"Senior",IF(_3___Healthcare_Data_v1[[#This Row],[Age]]&gt;35,"Middle","Young"))</f>
        <v>Senior</v>
      </c>
    </row>
    <row r="7661" spans="1:18" x14ac:dyDescent="0.3">
      <c r="A7661" s="1" t="s">
        <v>20786</v>
      </c>
      <c r="B7661" s="1" t="s">
        <v>26640</v>
      </c>
      <c r="C7661" s="1" t="s">
        <v>26</v>
      </c>
      <c r="D7661" s="1" t="s">
        <v>34</v>
      </c>
      <c r="E7661" s="1" t="s">
        <v>69</v>
      </c>
      <c r="F7661" s="2">
        <v>45006</v>
      </c>
      <c r="G7661" s="1" t="s">
        <v>20787</v>
      </c>
      <c r="H7661" s="1" t="s">
        <v>20788</v>
      </c>
      <c r="I7661" s="1" t="s">
        <v>26607</v>
      </c>
      <c r="J7661" s="3" t="s">
        <v>34325</v>
      </c>
      <c r="K7661">
        <v>470</v>
      </c>
      <c r="L7661" s="1" t="s">
        <v>42</v>
      </c>
      <c r="M7661" s="2">
        <v>45023</v>
      </c>
      <c r="N7661" s="1" t="s">
        <v>23</v>
      </c>
      <c r="O7661" s="1" t="s">
        <v>44</v>
      </c>
      <c r="P7661" s="1">
        <f>_3___Healthcare_Data_v1[[#This Row],[Discharge Date]]-_3___Healthcare_Data_v1[[#This Row],[Date of Admission]]</f>
        <v>17</v>
      </c>
      <c r="Q7661" s="1">
        <f>IFERROR(_3___Healthcare_Data_v1[[#This Row],[ Billing Amount ]]/_3___Healthcare_Data_v1[[#This Row],[Days in Hospital]],0)</f>
        <v>4077.077072941177</v>
      </c>
      <c r="R7661" s="1" t="str">
        <f>IF(_3___Healthcare_Data_v1[[#This Row],[Age]]&gt;60,"Senior",IF(_3___Healthcare_Data_v1[[#This Row],[Age]]&gt;35,"Middle","Young"))</f>
        <v>Senior</v>
      </c>
    </row>
    <row r="7662" spans="1:18" x14ac:dyDescent="0.3">
      <c r="A7662" s="1" t="s">
        <v>5617</v>
      </c>
      <c r="B7662" s="1" t="s">
        <v>26737</v>
      </c>
      <c r="C7662" s="1" t="s">
        <v>26</v>
      </c>
      <c r="D7662" s="1" t="s">
        <v>62</v>
      </c>
      <c r="E7662" s="1" t="s">
        <v>26620</v>
      </c>
      <c r="F7662" s="2">
        <v>44150</v>
      </c>
      <c r="G7662" s="1" t="s">
        <v>20789</v>
      </c>
      <c r="H7662" s="1" t="s">
        <v>20790</v>
      </c>
      <c r="I7662" s="1" t="s">
        <v>56</v>
      </c>
      <c r="J7662" s="3" t="s">
        <v>34326</v>
      </c>
      <c r="K7662">
        <v>199</v>
      </c>
      <c r="L7662" s="1" t="s">
        <v>22</v>
      </c>
      <c r="M7662" s="2">
        <v>44154</v>
      </c>
      <c r="N7662" s="1" t="s">
        <v>84</v>
      </c>
      <c r="O7662" s="1" t="s">
        <v>32</v>
      </c>
      <c r="P7662" s="1">
        <f>_3___Healthcare_Data_v1[[#This Row],[Discharge Date]]-_3___Healthcare_Data_v1[[#This Row],[Date of Admission]]</f>
        <v>4</v>
      </c>
      <c r="Q7662" s="1">
        <f>IFERROR(_3___Healthcare_Data_v1[[#This Row],[ Billing Amount ]]/_3___Healthcare_Data_v1[[#This Row],[Days in Hospital]],0)</f>
        <v>725.93866275000005</v>
      </c>
      <c r="R7662" s="1" t="str">
        <f>IF(_3___Healthcare_Data_v1[[#This Row],[Age]]&gt;60,"Senior",IF(_3___Healthcare_Data_v1[[#This Row],[Age]]&gt;35,"Middle","Young"))</f>
        <v>Senior</v>
      </c>
    </row>
    <row r="7663" spans="1:18" x14ac:dyDescent="0.3">
      <c r="A7663" s="1" t="s">
        <v>20791</v>
      </c>
      <c r="B7663" s="1" t="s">
        <v>26928</v>
      </c>
      <c r="C7663" s="1" t="s">
        <v>26</v>
      </c>
      <c r="D7663" s="1" t="s">
        <v>114</v>
      </c>
      <c r="E7663" s="1" t="s">
        <v>26615</v>
      </c>
      <c r="F7663" s="2">
        <v>44235</v>
      </c>
      <c r="G7663" s="1" t="s">
        <v>20792</v>
      </c>
      <c r="H7663" s="1" t="s">
        <v>5938</v>
      </c>
      <c r="I7663" s="1" t="s">
        <v>60</v>
      </c>
      <c r="J7663" s="3" t="s">
        <v>34327</v>
      </c>
      <c r="K7663">
        <v>361</v>
      </c>
      <c r="L7663" s="1" t="s">
        <v>22</v>
      </c>
      <c r="M7663" s="2">
        <v>44242</v>
      </c>
      <c r="N7663" s="1" t="s">
        <v>48</v>
      </c>
      <c r="O7663" s="1" t="s">
        <v>44</v>
      </c>
      <c r="P7663" s="1">
        <f>_3___Healthcare_Data_v1[[#This Row],[Discharge Date]]-_3___Healthcare_Data_v1[[#This Row],[Date of Admission]]</f>
        <v>7</v>
      </c>
      <c r="Q7663" s="1">
        <f>IFERROR(_3___Healthcare_Data_v1[[#This Row],[ Billing Amount ]]/_3___Healthcare_Data_v1[[#This Row],[Days in Hospital]],0)</f>
        <v>3232.9641057142858</v>
      </c>
      <c r="R7663" s="1" t="str">
        <f>IF(_3___Healthcare_Data_v1[[#This Row],[Age]]&gt;60,"Senior",IF(_3___Healthcare_Data_v1[[#This Row],[Age]]&gt;35,"Middle","Young"))</f>
        <v>Senior</v>
      </c>
    </row>
    <row r="7664" spans="1:18" x14ac:dyDescent="0.3">
      <c r="A7664" s="1" t="s">
        <v>20793</v>
      </c>
      <c r="B7664" s="1" t="s">
        <v>26850</v>
      </c>
      <c r="C7664" s="1" t="s">
        <v>16</v>
      </c>
      <c r="D7664" s="1" t="s">
        <v>17</v>
      </c>
      <c r="E7664" s="1" t="s">
        <v>69</v>
      </c>
      <c r="F7664" s="2">
        <v>44864</v>
      </c>
      <c r="G7664" s="1" t="s">
        <v>20794</v>
      </c>
      <c r="H7664" s="1" t="s">
        <v>20795</v>
      </c>
      <c r="I7664" s="1" t="s">
        <v>52</v>
      </c>
      <c r="J7664" s="3" t="s">
        <v>34328</v>
      </c>
      <c r="K7664">
        <v>408</v>
      </c>
      <c r="L7664" s="1" t="s">
        <v>42</v>
      </c>
      <c r="M7664" s="2">
        <v>44893</v>
      </c>
      <c r="N7664" s="1" t="s">
        <v>23</v>
      </c>
      <c r="O7664" s="1" t="s">
        <v>24</v>
      </c>
      <c r="P7664" s="1">
        <f>_3___Healthcare_Data_v1[[#This Row],[Discharge Date]]-_3___Healthcare_Data_v1[[#This Row],[Date of Admission]]</f>
        <v>29</v>
      </c>
      <c r="Q7664" s="1">
        <f>IFERROR(_3___Healthcare_Data_v1[[#This Row],[ Billing Amount ]]/_3___Healthcare_Data_v1[[#This Row],[Days in Hospital]],0)</f>
        <v>975.88588068965521</v>
      </c>
      <c r="R7664" s="1" t="str">
        <f>IF(_3___Healthcare_Data_v1[[#This Row],[Age]]&gt;60,"Senior",IF(_3___Healthcare_Data_v1[[#This Row],[Age]]&gt;35,"Middle","Young"))</f>
        <v>Senior</v>
      </c>
    </row>
    <row r="7665" spans="1:18" x14ac:dyDescent="0.3">
      <c r="A7665" s="1" t="s">
        <v>20796</v>
      </c>
      <c r="B7665" s="1" t="s">
        <v>26994</v>
      </c>
      <c r="C7665" s="1" t="s">
        <v>26</v>
      </c>
      <c r="D7665" s="1" t="s">
        <v>34</v>
      </c>
      <c r="E7665" s="1" t="s">
        <v>69</v>
      </c>
      <c r="F7665" s="2">
        <v>44841</v>
      </c>
      <c r="G7665" s="1" t="s">
        <v>20797</v>
      </c>
      <c r="H7665" s="1" t="s">
        <v>3766</v>
      </c>
      <c r="I7665" s="1" t="s">
        <v>60</v>
      </c>
      <c r="J7665" s="3" t="s">
        <v>34329</v>
      </c>
      <c r="K7665">
        <v>184</v>
      </c>
      <c r="L7665" s="1" t="s">
        <v>22</v>
      </c>
      <c r="M7665" s="2">
        <v>44841</v>
      </c>
      <c r="N7665" s="1" t="s">
        <v>84</v>
      </c>
      <c r="O7665" s="1" t="s">
        <v>32</v>
      </c>
      <c r="P7665" s="1">
        <f>_3___Healthcare_Data_v1[[#This Row],[Discharge Date]]-_3___Healthcare_Data_v1[[#This Row],[Date of Admission]]</f>
        <v>0</v>
      </c>
      <c r="Q7665" s="1">
        <f>IFERROR(_3___Healthcare_Data_v1[[#This Row],[ Billing Amount ]]/_3___Healthcare_Data_v1[[#This Row],[Days in Hospital]],0)</f>
        <v>0</v>
      </c>
      <c r="R7665" s="1" t="str">
        <f>IF(_3___Healthcare_Data_v1[[#This Row],[Age]]&gt;60,"Senior",IF(_3___Healthcare_Data_v1[[#This Row],[Age]]&gt;35,"Middle","Young"))</f>
        <v>Senior</v>
      </c>
    </row>
    <row r="7666" spans="1:18" x14ac:dyDescent="0.3">
      <c r="A7666" s="1" t="s">
        <v>20798</v>
      </c>
      <c r="B7666" s="1" t="s">
        <v>26779</v>
      </c>
      <c r="C7666" s="1" t="s">
        <v>26</v>
      </c>
      <c r="D7666" s="1" t="s">
        <v>62</v>
      </c>
      <c r="E7666" s="1" t="s">
        <v>35</v>
      </c>
      <c r="F7666" s="2">
        <v>44488</v>
      </c>
      <c r="G7666" s="1" t="s">
        <v>20799</v>
      </c>
      <c r="H7666" s="1" t="s">
        <v>20800</v>
      </c>
      <c r="I7666" s="1" t="s">
        <v>52</v>
      </c>
      <c r="J7666" s="3" t="s">
        <v>34330</v>
      </c>
      <c r="K7666">
        <v>272</v>
      </c>
      <c r="L7666" s="1" t="s">
        <v>38</v>
      </c>
      <c r="M7666" s="2">
        <v>44498</v>
      </c>
      <c r="N7666" s="1" t="s">
        <v>48</v>
      </c>
      <c r="O7666" s="1" t="s">
        <v>24</v>
      </c>
      <c r="P7666" s="1">
        <f>_3___Healthcare_Data_v1[[#This Row],[Discharge Date]]-_3___Healthcare_Data_v1[[#This Row],[Date of Admission]]</f>
        <v>10</v>
      </c>
      <c r="Q7666" s="1">
        <f>IFERROR(_3___Healthcare_Data_v1[[#This Row],[ Billing Amount ]]/_3___Healthcare_Data_v1[[#This Row],[Days in Hospital]],0)</f>
        <v>509.18911439999999</v>
      </c>
      <c r="R7666" s="1" t="str">
        <f>IF(_3___Healthcare_Data_v1[[#This Row],[Age]]&gt;60,"Senior",IF(_3___Healthcare_Data_v1[[#This Row],[Age]]&gt;35,"Middle","Young"))</f>
        <v>Senior</v>
      </c>
    </row>
    <row r="7667" spans="1:18" x14ac:dyDescent="0.3">
      <c r="A7667" s="1" t="s">
        <v>20801</v>
      </c>
      <c r="B7667" s="1" t="s">
        <v>26737</v>
      </c>
      <c r="C7667" s="1" t="s">
        <v>16</v>
      </c>
      <c r="D7667" s="1" t="s">
        <v>17</v>
      </c>
      <c r="E7667" s="1" t="s">
        <v>26620</v>
      </c>
      <c r="F7667" s="2">
        <v>44325</v>
      </c>
      <c r="G7667" s="1" t="s">
        <v>20802</v>
      </c>
      <c r="H7667" s="1" t="s">
        <v>20803</v>
      </c>
      <c r="I7667" s="1" t="s">
        <v>21</v>
      </c>
      <c r="J7667" s="3" t="s">
        <v>34331</v>
      </c>
      <c r="K7667">
        <v>176</v>
      </c>
      <c r="L7667" s="1" t="s">
        <v>42</v>
      </c>
      <c r="M7667" s="2">
        <v>44349</v>
      </c>
      <c r="N7667" s="1" t="s">
        <v>43</v>
      </c>
      <c r="O7667" s="1" t="s">
        <v>44</v>
      </c>
      <c r="P7667" s="1">
        <f>_3___Healthcare_Data_v1[[#This Row],[Discharge Date]]-_3___Healthcare_Data_v1[[#This Row],[Date of Admission]]</f>
        <v>24</v>
      </c>
      <c r="Q7667" s="1">
        <f>IFERROR(_3___Healthcare_Data_v1[[#This Row],[ Billing Amount ]]/_3___Healthcare_Data_v1[[#This Row],[Days in Hospital]],0)</f>
        <v>349.46026883333337</v>
      </c>
      <c r="R7667" s="1" t="str">
        <f>IF(_3___Healthcare_Data_v1[[#This Row],[Age]]&gt;60,"Senior",IF(_3___Healthcare_Data_v1[[#This Row],[Age]]&gt;35,"Middle","Young"))</f>
        <v>Senior</v>
      </c>
    </row>
    <row r="7668" spans="1:18" x14ac:dyDescent="0.3">
      <c r="A7668" s="1" t="s">
        <v>20804</v>
      </c>
      <c r="B7668" s="1" t="s">
        <v>26866</v>
      </c>
      <c r="C7668" s="1" t="s">
        <v>16</v>
      </c>
      <c r="D7668" s="1" t="s">
        <v>49</v>
      </c>
      <c r="E7668" s="1" t="s">
        <v>26615</v>
      </c>
      <c r="F7668" s="2">
        <v>45087</v>
      </c>
      <c r="G7668" s="1" t="s">
        <v>20805</v>
      </c>
      <c r="H7668" s="1" t="s">
        <v>20806</v>
      </c>
      <c r="I7668" s="1" t="s">
        <v>56</v>
      </c>
      <c r="J7668" s="3" t="s">
        <v>34332</v>
      </c>
      <c r="K7668">
        <v>337</v>
      </c>
      <c r="L7668" s="1" t="s">
        <v>38</v>
      </c>
      <c r="M7668" s="2">
        <v>45093</v>
      </c>
      <c r="N7668" s="1" t="s">
        <v>23</v>
      </c>
      <c r="O7668" s="1" t="s">
        <v>44</v>
      </c>
      <c r="P7668" s="1">
        <f>_3___Healthcare_Data_v1[[#This Row],[Discharge Date]]-_3___Healthcare_Data_v1[[#This Row],[Date of Admission]]</f>
        <v>6</v>
      </c>
      <c r="Q7668" s="1">
        <f>IFERROR(_3___Healthcare_Data_v1[[#This Row],[ Billing Amount ]]/_3___Healthcare_Data_v1[[#This Row],[Days in Hospital]],0)</f>
        <v>924.71274200000005</v>
      </c>
      <c r="R7668" s="1" t="str">
        <f>IF(_3___Healthcare_Data_v1[[#This Row],[Age]]&gt;60,"Senior",IF(_3___Healthcare_Data_v1[[#This Row],[Age]]&gt;35,"Middle","Young"))</f>
        <v>Senior</v>
      </c>
    </row>
    <row r="7669" spans="1:18" x14ac:dyDescent="0.3">
      <c r="A7669" s="1" t="s">
        <v>20807</v>
      </c>
      <c r="B7669" s="1" t="s">
        <v>26640</v>
      </c>
      <c r="C7669" s="1" t="s">
        <v>26</v>
      </c>
      <c r="D7669" s="1" t="s">
        <v>34</v>
      </c>
      <c r="E7669" s="1" t="s">
        <v>26620</v>
      </c>
      <c r="F7669" s="2">
        <v>44593</v>
      </c>
      <c r="G7669" s="1" t="s">
        <v>20808</v>
      </c>
      <c r="H7669" s="1" t="s">
        <v>20809</v>
      </c>
      <c r="I7669" s="1" t="s">
        <v>26607</v>
      </c>
      <c r="J7669" s="3" t="s">
        <v>34333</v>
      </c>
      <c r="K7669">
        <v>280</v>
      </c>
      <c r="L7669" s="1" t="s">
        <v>22</v>
      </c>
      <c r="M7669" s="2">
        <v>44606</v>
      </c>
      <c r="N7669" s="1" t="s">
        <v>84</v>
      </c>
      <c r="O7669" s="1" t="s">
        <v>44</v>
      </c>
      <c r="P7669" s="1">
        <f>_3___Healthcare_Data_v1[[#This Row],[Discharge Date]]-_3___Healthcare_Data_v1[[#This Row],[Date of Admission]]</f>
        <v>13</v>
      </c>
      <c r="Q7669" s="1">
        <f>IFERROR(_3___Healthcare_Data_v1[[#This Row],[ Billing Amount ]]/_3___Healthcare_Data_v1[[#This Row],[Days in Hospital]],0)</f>
        <v>2039.5635061538462</v>
      </c>
      <c r="R7669" s="1" t="str">
        <f>IF(_3___Healthcare_Data_v1[[#This Row],[Age]]&gt;60,"Senior",IF(_3___Healthcare_Data_v1[[#This Row],[Age]]&gt;35,"Middle","Young"))</f>
        <v>Senior</v>
      </c>
    </row>
    <row r="7670" spans="1:18" x14ac:dyDescent="0.3">
      <c r="A7670" s="1" t="s">
        <v>20810</v>
      </c>
      <c r="B7670" s="1" t="s">
        <v>26622</v>
      </c>
      <c r="C7670" s="1" t="s">
        <v>26</v>
      </c>
      <c r="D7670" s="1" t="s">
        <v>27</v>
      </c>
      <c r="E7670" s="1" t="s">
        <v>35</v>
      </c>
      <c r="F7670" s="2">
        <v>43748</v>
      </c>
      <c r="G7670" s="1" t="s">
        <v>20811</v>
      </c>
      <c r="H7670" s="1" t="s">
        <v>20812</v>
      </c>
      <c r="I7670" s="1" t="s">
        <v>26607</v>
      </c>
      <c r="J7670" s="3" t="s">
        <v>34334</v>
      </c>
      <c r="K7670">
        <v>117</v>
      </c>
      <c r="L7670" s="1" t="s">
        <v>38</v>
      </c>
      <c r="M7670" s="2">
        <v>43751</v>
      </c>
      <c r="N7670" s="1" t="s">
        <v>43</v>
      </c>
      <c r="O7670" s="1" t="s">
        <v>44</v>
      </c>
      <c r="P7670" s="1">
        <f>_3___Healthcare_Data_v1[[#This Row],[Discharge Date]]-_3___Healthcare_Data_v1[[#This Row],[Date of Admission]]</f>
        <v>3</v>
      </c>
      <c r="Q7670" s="1">
        <f>IFERROR(_3___Healthcare_Data_v1[[#This Row],[ Billing Amount ]]/_3___Healthcare_Data_v1[[#This Row],[Days in Hospital]],0)</f>
        <v>8060.392326666667</v>
      </c>
      <c r="R7670" s="1" t="str">
        <f>IF(_3___Healthcare_Data_v1[[#This Row],[Age]]&gt;60,"Senior",IF(_3___Healthcare_Data_v1[[#This Row],[Age]]&gt;35,"Middle","Young"))</f>
        <v>Senior</v>
      </c>
    </row>
    <row r="7671" spans="1:18" x14ac:dyDescent="0.3">
      <c r="A7671" s="1" t="s">
        <v>20813</v>
      </c>
      <c r="B7671" s="1" t="s">
        <v>26795</v>
      </c>
      <c r="C7671" s="1" t="s">
        <v>16</v>
      </c>
      <c r="D7671" s="1" t="s">
        <v>114</v>
      </c>
      <c r="E7671" s="1" t="s">
        <v>28</v>
      </c>
      <c r="F7671" s="2">
        <v>44085</v>
      </c>
      <c r="G7671" s="1" t="s">
        <v>20814</v>
      </c>
      <c r="H7671" s="1" t="s">
        <v>20815</v>
      </c>
      <c r="I7671" s="1" t="s">
        <v>21</v>
      </c>
      <c r="J7671" s="3" t="s">
        <v>34335</v>
      </c>
      <c r="K7671">
        <v>221</v>
      </c>
      <c r="L7671" s="1" t="s">
        <v>38</v>
      </c>
      <c r="M7671" s="2">
        <v>44096</v>
      </c>
      <c r="N7671" s="1" t="s">
        <v>23</v>
      </c>
      <c r="O7671" s="1" t="s">
        <v>44</v>
      </c>
      <c r="P7671" s="1">
        <f>_3___Healthcare_Data_v1[[#This Row],[Discharge Date]]-_3___Healthcare_Data_v1[[#This Row],[Date of Admission]]</f>
        <v>11</v>
      </c>
      <c r="Q7671" s="1">
        <f>IFERROR(_3___Healthcare_Data_v1[[#This Row],[ Billing Amount ]]/_3___Healthcare_Data_v1[[#This Row],[Days in Hospital]],0)</f>
        <v>2920.7758527272726</v>
      </c>
      <c r="R7671" s="1" t="str">
        <f>IF(_3___Healthcare_Data_v1[[#This Row],[Age]]&gt;60,"Senior",IF(_3___Healthcare_Data_v1[[#This Row],[Age]]&gt;35,"Middle","Young"))</f>
        <v>Senior</v>
      </c>
    </row>
    <row r="7672" spans="1:18" x14ac:dyDescent="0.3">
      <c r="A7672" s="1" t="s">
        <v>10542</v>
      </c>
      <c r="B7672" s="1" t="s">
        <v>26873</v>
      </c>
      <c r="C7672" s="1" t="s">
        <v>26</v>
      </c>
      <c r="D7672" s="1" t="s">
        <v>62</v>
      </c>
      <c r="E7672" s="1" t="s">
        <v>26620</v>
      </c>
      <c r="F7672" s="2">
        <v>44487</v>
      </c>
      <c r="G7672" s="1" t="s">
        <v>13306</v>
      </c>
      <c r="H7672" s="1" t="s">
        <v>20816</v>
      </c>
      <c r="I7672" s="1" t="s">
        <v>56</v>
      </c>
      <c r="J7672" s="3" t="s">
        <v>34336</v>
      </c>
      <c r="K7672">
        <v>273</v>
      </c>
      <c r="L7672" s="1" t="s">
        <v>42</v>
      </c>
      <c r="M7672" s="2">
        <v>44507</v>
      </c>
      <c r="N7672" s="1" t="s">
        <v>43</v>
      </c>
      <c r="O7672" s="1" t="s">
        <v>32</v>
      </c>
      <c r="P7672" s="1">
        <f>_3___Healthcare_Data_v1[[#This Row],[Discharge Date]]-_3___Healthcare_Data_v1[[#This Row],[Date of Admission]]</f>
        <v>20</v>
      </c>
      <c r="Q7672" s="1">
        <f>IFERROR(_3___Healthcare_Data_v1[[#This Row],[ Billing Amount ]]/_3___Healthcare_Data_v1[[#This Row],[Days in Hospital]],0)</f>
        <v>1535.1659975</v>
      </c>
      <c r="R7672" s="1" t="str">
        <f>IF(_3___Healthcare_Data_v1[[#This Row],[Age]]&gt;60,"Senior",IF(_3___Healthcare_Data_v1[[#This Row],[Age]]&gt;35,"Middle","Young"))</f>
        <v>Senior</v>
      </c>
    </row>
    <row r="7673" spans="1:18" x14ac:dyDescent="0.3">
      <c r="A7673" s="1" t="s">
        <v>20817</v>
      </c>
      <c r="B7673" s="1" t="s">
        <v>26640</v>
      </c>
      <c r="C7673" s="1" t="s">
        <v>16</v>
      </c>
      <c r="D7673" s="1" t="s">
        <v>27</v>
      </c>
      <c r="E7673" s="1" t="s">
        <v>26620</v>
      </c>
      <c r="F7673" s="2">
        <v>44433</v>
      </c>
      <c r="G7673" s="1" t="s">
        <v>20818</v>
      </c>
      <c r="H7673" s="1" t="s">
        <v>20819</v>
      </c>
      <c r="I7673" s="1" t="s">
        <v>56</v>
      </c>
      <c r="J7673" s="3" t="s">
        <v>34337</v>
      </c>
      <c r="K7673">
        <v>308</v>
      </c>
      <c r="L7673" s="1" t="s">
        <v>42</v>
      </c>
      <c r="M7673" s="2">
        <v>44458</v>
      </c>
      <c r="N7673" s="1" t="s">
        <v>48</v>
      </c>
      <c r="O7673" s="1" t="s">
        <v>44</v>
      </c>
      <c r="P7673" s="1">
        <f>_3___Healthcare_Data_v1[[#This Row],[Discharge Date]]-_3___Healthcare_Data_v1[[#This Row],[Date of Admission]]</f>
        <v>25</v>
      </c>
      <c r="Q7673" s="1">
        <f>IFERROR(_3___Healthcare_Data_v1[[#This Row],[ Billing Amount ]]/_3___Healthcare_Data_v1[[#This Row],[Days in Hospital]],0)</f>
        <v>356.87241068000003</v>
      </c>
      <c r="R7673" s="1" t="str">
        <f>IF(_3___Healthcare_Data_v1[[#This Row],[Age]]&gt;60,"Senior",IF(_3___Healthcare_Data_v1[[#This Row],[Age]]&gt;35,"Middle","Young"))</f>
        <v>Senior</v>
      </c>
    </row>
    <row r="7674" spans="1:18" x14ac:dyDescent="0.3">
      <c r="A7674" s="1" t="s">
        <v>900</v>
      </c>
      <c r="B7674" s="1" t="s">
        <v>26700</v>
      </c>
      <c r="C7674" s="1" t="s">
        <v>16</v>
      </c>
      <c r="D7674" s="1" t="s">
        <v>49</v>
      </c>
      <c r="E7674" s="1" t="s">
        <v>26615</v>
      </c>
      <c r="F7674" s="2">
        <v>44461</v>
      </c>
      <c r="G7674" s="1" t="s">
        <v>20820</v>
      </c>
      <c r="H7674" s="1" t="s">
        <v>20821</v>
      </c>
      <c r="I7674" s="1" t="s">
        <v>21</v>
      </c>
      <c r="J7674" s="3" t="s">
        <v>34338</v>
      </c>
      <c r="K7674">
        <v>414</v>
      </c>
      <c r="L7674" s="1" t="s">
        <v>42</v>
      </c>
      <c r="M7674" s="2">
        <v>44474</v>
      </c>
      <c r="N7674" s="1" t="s">
        <v>48</v>
      </c>
      <c r="O7674" s="1" t="s">
        <v>24</v>
      </c>
      <c r="P7674" s="1">
        <f>_3___Healthcare_Data_v1[[#This Row],[Discharge Date]]-_3___Healthcare_Data_v1[[#This Row],[Date of Admission]]</f>
        <v>13</v>
      </c>
      <c r="Q7674" s="1">
        <f>IFERROR(_3___Healthcare_Data_v1[[#This Row],[ Billing Amount ]]/_3___Healthcare_Data_v1[[#This Row],[Days in Hospital]],0)</f>
        <v>114.63576153846154</v>
      </c>
      <c r="R7674" s="1" t="str">
        <f>IF(_3___Healthcare_Data_v1[[#This Row],[Age]]&gt;60,"Senior",IF(_3___Healthcare_Data_v1[[#This Row],[Age]]&gt;35,"Middle","Young"))</f>
        <v>Senior</v>
      </c>
    </row>
    <row r="7675" spans="1:18" x14ac:dyDescent="0.3">
      <c r="A7675" s="1" t="s">
        <v>20822</v>
      </c>
      <c r="B7675" s="1" t="s">
        <v>26612</v>
      </c>
      <c r="C7675" s="1" t="s">
        <v>26</v>
      </c>
      <c r="D7675" s="1" t="s">
        <v>89</v>
      </c>
      <c r="E7675" s="1" t="s">
        <v>26615</v>
      </c>
      <c r="F7675" s="2">
        <v>44928</v>
      </c>
      <c r="G7675" s="1" t="s">
        <v>20823</v>
      </c>
      <c r="H7675" s="1" t="s">
        <v>20824</v>
      </c>
      <c r="I7675" s="1" t="s">
        <v>26607</v>
      </c>
      <c r="J7675" s="3" t="s">
        <v>34339</v>
      </c>
      <c r="K7675">
        <v>179</v>
      </c>
      <c r="L7675" s="1" t="s">
        <v>22</v>
      </c>
      <c r="M7675" s="2">
        <v>44948</v>
      </c>
      <c r="N7675" s="1" t="s">
        <v>31</v>
      </c>
      <c r="O7675" s="1" t="s">
        <v>32</v>
      </c>
      <c r="P7675" s="1">
        <f>_3___Healthcare_Data_v1[[#This Row],[Discharge Date]]-_3___Healthcare_Data_v1[[#This Row],[Date of Admission]]</f>
        <v>20</v>
      </c>
      <c r="Q7675" s="1">
        <f>IFERROR(_3___Healthcare_Data_v1[[#This Row],[ Billing Amount ]]/_3___Healthcare_Data_v1[[#This Row],[Days in Hospital]],0)</f>
        <v>1635.5351290000001</v>
      </c>
      <c r="R7675" s="1" t="str">
        <f>IF(_3___Healthcare_Data_v1[[#This Row],[Age]]&gt;60,"Senior",IF(_3___Healthcare_Data_v1[[#This Row],[Age]]&gt;35,"Middle","Young"))</f>
        <v>Senior</v>
      </c>
    </row>
    <row r="7676" spans="1:18" x14ac:dyDescent="0.3">
      <c r="A7676" s="1" t="s">
        <v>20825</v>
      </c>
      <c r="B7676" s="1" t="s">
        <v>26626</v>
      </c>
      <c r="C7676" s="1" t="s">
        <v>16</v>
      </c>
      <c r="D7676" s="1" t="s">
        <v>27</v>
      </c>
      <c r="E7676" s="1" t="s">
        <v>26620</v>
      </c>
      <c r="F7676" s="2">
        <v>44114</v>
      </c>
      <c r="G7676" s="1" t="s">
        <v>20826</v>
      </c>
      <c r="H7676" s="1" t="s">
        <v>20827</v>
      </c>
      <c r="I7676" s="1" t="s">
        <v>56</v>
      </c>
      <c r="J7676" s="3" t="s">
        <v>34340</v>
      </c>
      <c r="K7676">
        <v>174</v>
      </c>
      <c r="L7676" s="1" t="s">
        <v>38</v>
      </c>
      <c r="M7676" s="2">
        <v>44128</v>
      </c>
      <c r="N7676" s="1" t="s">
        <v>43</v>
      </c>
      <c r="O7676" s="1" t="s">
        <v>32</v>
      </c>
      <c r="P7676" s="1">
        <f>_3___Healthcare_Data_v1[[#This Row],[Discharge Date]]-_3___Healthcare_Data_v1[[#This Row],[Date of Admission]]</f>
        <v>14</v>
      </c>
      <c r="Q7676" s="1">
        <f>IFERROR(_3___Healthcare_Data_v1[[#This Row],[ Billing Amount ]]/_3___Healthcare_Data_v1[[#This Row],[Days in Hospital]],0)</f>
        <v>748.91335571428579</v>
      </c>
      <c r="R7676" s="1" t="str">
        <f>IF(_3___Healthcare_Data_v1[[#This Row],[Age]]&gt;60,"Senior",IF(_3___Healthcare_Data_v1[[#This Row],[Age]]&gt;35,"Middle","Young"))</f>
        <v>Senior</v>
      </c>
    </row>
    <row r="7677" spans="1:18" x14ac:dyDescent="0.3">
      <c r="A7677" s="1" t="s">
        <v>20828</v>
      </c>
      <c r="B7677" s="1" t="s">
        <v>26837</v>
      </c>
      <c r="C7677" s="1" t="s">
        <v>26</v>
      </c>
      <c r="D7677" s="1" t="s">
        <v>89</v>
      </c>
      <c r="E7677" s="1" t="s">
        <v>26620</v>
      </c>
      <c r="F7677" s="2">
        <v>44021</v>
      </c>
      <c r="G7677" s="1" t="s">
        <v>20829</v>
      </c>
      <c r="H7677" s="1" t="s">
        <v>20830</v>
      </c>
      <c r="I7677" s="1" t="s">
        <v>52</v>
      </c>
      <c r="J7677" s="3" t="s">
        <v>34341</v>
      </c>
      <c r="K7677">
        <v>412</v>
      </c>
      <c r="L7677" s="1" t="s">
        <v>42</v>
      </c>
      <c r="M7677" s="2">
        <v>44033</v>
      </c>
      <c r="N7677" s="1" t="s">
        <v>43</v>
      </c>
      <c r="O7677" s="1" t="s">
        <v>24</v>
      </c>
      <c r="P7677" s="1">
        <f>_3___Healthcare_Data_v1[[#This Row],[Discharge Date]]-_3___Healthcare_Data_v1[[#This Row],[Date of Admission]]</f>
        <v>12</v>
      </c>
      <c r="Q7677" s="1">
        <f>IFERROR(_3___Healthcare_Data_v1[[#This Row],[ Billing Amount ]]/_3___Healthcare_Data_v1[[#This Row],[Days in Hospital]],0)</f>
        <v>419.53372858333336</v>
      </c>
      <c r="R7677" s="1" t="str">
        <f>IF(_3___Healthcare_Data_v1[[#This Row],[Age]]&gt;60,"Senior",IF(_3___Healthcare_Data_v1[[#This Row],[Age]]&gt;35,"Middle","Young"))</f>
        <v>Senior</v>
      </c>
    </row>
    <row r="7678" spans="1:18" x14ac:dyDescent="0.3">
      <c r="A7678" s="1" t="s">
        <v>20831</v>
      </c>
      <c r="B7678" s="1" t="s">
        <v>26779</v>
      </c>
      <c r="C7678" s="1" t="s">
        <v>26</v>
      </c>
      <c r="D7678" s="1" t="s">
        <v>34</v>
      </c>
      <c r="E7678" s="1" t="s">
        <v>28</v>
      </c>
      <c r="F7678" s="2">
        <v>43841</v>
      </c>
      <c r="G7678" s="1" t="s">
        <v>20832</v>
      </c>
      <c r="H7678" s="1" t="s">
        <v>20833</v>
      </c>
      <c r="I7678" s="1" t="s">
        <v>52</v>
      </c>
      <c r="J7678" s="3" t="s">
        <v>34342</v>
      </c>
      <c r="K7678">
        <v>127</v>
      </c>
      <c r="L7678" s="1" t="s">
        <v>42</v>
      </c>
      <c r="M7678" s="2">
        <v>43863</v>
      </c>
      <c r="N7678" s="1" t="s">
        <v>84</v>
      </c>
      <c r="O7678" s="1" t="s">
        <v>44</v>
      </c>
      <c r="P7678" s="1">
        <f>_3___Healthcare_Data_v1[[#This Row],[Discharge Date]]-_3___Healthcare_Data_v1[[#This Row],[Date of Admission]]</f>
        <v>22</v>
      </c>
      <c r="Q7678" s="1">
        <f>IFERROR(_3___Healthcare_Data_v1[[#This Row],[ Billing Amount ]]/_3___Healthcare_Data_v1[[#This Row],[Days in Hospital]],0)</f>
        <v>1872.6151172727273</v>
      </c>
      <c r="R7678" s="1" t="str">
        <f>IF(_3___Healthcare_Data_v1[[#This Row],[Age]]&gt;60,"Senior",IF(_3___Healthcare_Data_v1[[#This Row],[Age]]&gt;35,"Middle","Young"))</f>
        <v>Senior</v>
      </c>
    </row>
    <row r="7679" spans="1:18" x14ac:dyDescent="0.3">
      <c r="A7679" s="1" t="s">
        <v>20834</v>
      </c>
      <c r="B7679" s="1" t="s">
        <v>26644</v>
      </c>
      <c r="C7679" s="1" t="s">
        <v>26</v>
      </c>
      <c r="D7679" s="1" t="s">
        <v>49</v>
      </c>
      <c r="E7679" s="1" t="s">
        <v>35</v>
      </c>
      <c r="F7679" s="2">
        <v>44187</v>
      </c>
      <c r="G7679" s="1" t="s">
        <v>20835</v>
      </c>
      <c r="H7679" s="1" t="s">
        <v>10302</v>
      </c>
      <c r="I7679" s="1" t="s">
        <v>26607</v>
      </c>
      <c r="J7679" s="3" t="s">
        <v>34343</v>
      </c>
      <c r="K7679">
        <v>131</v>
      </c>
      <c r="L7679" s="1" t="s">
        <v>22</v>
      </c>
      <c r="M7679" s="2">
        <v>44190</v>
      </c>
      <c r="N7679" s="1" t="s">
        <v>31</v>
      </c>
      <c r="O7679" s="1" t="s">
        <v>24</v>
      </c>
      <c r="P7679" s="1">
        <f>_3___Healthcare_Data_v1[[#This Row],[Discharge Date]]-_3___Healthcare_Data_v1[[#This Row],[Date of Admission]]</f>
        <v>3</v>
      </c>
      <c r="Q7679" s="1">
        <f>IFERROR(_3___Healthcare_Data_v1[[#This Row],[ Billing Amount ]]/_3___Healthcare_Data_v1[[#This Row],[Days in Hospital]],0)</f>
        <v>5705.6580600000007</v>
      </c>
      <c r="R7679" s="1" t="str">
        <f>IF(_3___Healthcare_Data_v1[[#This Row],[Age]]&gt;60,"Senior",IF(_3___Healthcare_Data_v1[[#This Row],[Age]]&gt;35,"Middle","Young"))</f>
        <v>Senior</v>
      </c>
    </row>
    <row r="7680" spans="1:18" x14ac:dyDescent="0.3">
      <c r="A7680" s="1" t="s">
        <v>20836</v>
      </c>
      <c r="B7680" s="1" t="s">
        <v>26619</v>
      </c>
      <c r="C7680" s="1" t="s">
        <v>16</v>
      </c>
      <c r="D7680" s="1" t="s">
        <v>49</v>
      </c>
      <c r="E7680" s="1" t="s">
        <v>18</v>
      </c>
      <c r="F7680" s="2">
        <v>43869</v>
      </c>
      <c r="G7680" s="1" t="s">
        <v>20837</v>
      </c>
      <c r="H7680" s="1" t="s">
        <v>17338</v>
      </c>
      <c r="I7680" s="1" t="s">
        <v>21</v>
      </c>
      <c r="J7680" s="3" t="s">
        <v>34344</v>
      </c>
      <c r="K7680">
        <v>112</v>
      </c>
      <c r="L7680" s="1" t="s">
        <v>42</v>
      </c>
      <c r="M7680" s="2">
        <v>43880</v>
      </c>
      <c r="N7680" s="1" t="s">
        <v>31</v>
      </c>
      <c r="O7680" s="1" t="s">
        <v>24</v>
      </c>
      <c r="P7680" s="1">
        <f>_3___Healthcare_Data_v1[[#This Row],[Discharge Date]]-_3___Healthcare_Data_v1[[#This Row],[Date of Admission]]</f>
        <v>11</v>
      </c>
      <c r="Q7680" s="1">
        <f>IFERROR(_3___Healthcare_Data_v1[[#This Row],[ Billing Amount ]]/_3___Healthcare_Data_v1[[#This Row],[Days in Hospital]],0)</f>
        <v>982.48020181818174</v>
      </c>
      <c r="R7680" s="1" t="str">
        <f>IF(_3___Healthcare_Data_v1[[#This Row],[Age]]&gt;60,"Senior",IF(_3___Healthcare_Data_v1[[#This Row],[Age]]&gt;35,"Middle","Young"))</f>
        <v>Senior</v>
      </c>
    </row>
    <row r="7681" spans="1:18" x14ac:dyDescent="0.3">
      <c r="A7681" s="1" t="s">
        <v>20838</v>
      </c>
      <c r="B7681" s="1" t="s">
        <v>26803</v>
      </c>
      <c r="C7681" s="1" t="s">
        <v>26</v>
      </c>
      <c r="D7681" s="1" t="s">
        <v>229</v>
      </c>
      <c r="E7681" s="1" t="s">
        <v>18</v>
      </c>
      <c r="F7681" s="2">
        <v>44068</v>
      </c>
      <c r="G7681" s="1" t="s">
        <v>20839</v>
      </c>
      <c r="H7681" s="1" t="s">
        <v>20840</v>
      </c>
      <c r="I7681" s="1" t="s">
        <v>60</v>
      </c>
      <c r="J7681" s="3" t="s">
        <v>34345</v>
      </c>
      <c r="K7681">
        <v>129</v>
      </c>
      <c r="L7681" s="1" t="s">
        <v>42</v>
      </c>
      <c r="M7681" s="2">
        <v>44098</v>
      </c>
      <c r="N7681" s="1" t="s">
        <v>48</v>
      </c>
      <c r="O7681" s="1" t="s">
        <v>32</v>
      </c>
      <c r="P7681" s="1">
        <f>_3___Healthcare_Data_v1[[#This Row],[Discharge Date]]-_3___Healthcare_Data_v1[[#This Row],[Date of Admission]]</f>
        <v>30</v>
      </c>
      <c r="Q7681" s="1">
        <f>IFERROR(_3___Healthcare_Data_v1[[#This Row],[ Billing Amount ]]/_3___Healthcare_Data_v1[[#This Row],[Days in Hospital]],0)</f>
        <v>914.94041533333325</v>
      </c>
      <c r="R7681" s="1" t="str">
        <f>IF(_3___Healthcare_Data_v1[[#This Row],[Age]]&gt;60,"Senior",IF(_3___Healthcare_Data_v1[[#This Row],[Age]]&gt;35,"Middle","Young"))</f>
        <v>Senior</v>
      </c>
    </row>
    <row r="7682" spans="1:18" x14ac:dyDescent="0.3">
      <c r="A7682" s="1" t="s">
        <v>20841</v>
      </c>
      <c r="B7682" s="1" t="s">
        <v>26638</v>
      </c>
      <c r="C7682" s="1" t="s">
        <v>26</v>
      </c>
      <c r="D7682" s="1" t="s">
        <v>17</v>
      </c>
      <c r="E7682" s="1" t="s">
        <v>35</v>
      </c>
      <c r="F7682" s="2">
        <v>45199</v>
      </c>
      <c r="G7682" s="1" t="s">
        <v>20842</v>
      </c>
      <c r="H7682" s="1" t="s">
        <v>20843</v>
      </c>
      <c r="I7682" s="1" t="s">
        <v>52</v>
      </c>
      <c r="J7682" s="3" t="s">
        <v>34346</v>
      </c>
      <c r="K7682">
        <v>374</v>
      </c>
      <c r="L7682" s="1" t="s">
        <v>22</v>
      </c>
      <c r="M7682" s="2">
        <v>45204</v>
      </c>
      <c r="N7682" s="1" t="s">
        <v>23</v>
      </c>
      <c r="O7682" s="1" t="s">
        <v>44</v>
      </c>
      <c r="P7682" s="1">
        <f>_3___Healthcare_Data_v1[[#This Row],[Discharge Date]]-_3___Healthcare_Data_v1[[#This Row],[Date of Admission]]</f>
        <v>5</v>
      </c>
      <c r="Q7682" s="1">
        <f>IFERROR(_3___Healthcare_Data_v1[[#This Row],[ Billing Amount ]]/_3___Healthcare_Data_v1[[#This Row],[Days in Hospital]],0)</f>
        <v>4437.6657740000001</v>
      </c>
      <c r="R7682" s="1" t="str">
        <f>IF(_3___Healthcare_Data_v1[[#This Row],[Age]]&gt;60,"Senior",IF(_3___Healthcare_Data_v1[[#This Row],[Age]]&gt;35,"Middle","Young"))</f>
        <v>Senior</v>
      </c>
    </row>
    <row r="7683" spans="1:18" x14ac:dyDescent="0.3">
      <c r="A7683" s="1" t="s">
        <v>20844</v>
      </c>
      <c r="B7683" s="1" t="s">
        <v>26622</v>
      </c>
      <c r="C7683" s="1" t="s">
        <v>26</v>
      </c>
      <c r="D7683" s="1" t="s">
        <v>114</v>
      </c>
      <c r="E7683" s="1" t="s">
        <v>69</v>
      </c>
      <c r="F7683" s="2">
        <v>44886</v>
      </c>
      <c r="G7683" s="1" t="s">
        <v>20845</v>
      </c>
      <c r="H7683" s="1" t="s">
        <v>20846</v>
      </c>
      <c r="I7683" s="1" t="s">
        <v>21</v>
      </c>
      <c r="J7683" s="3" t="s">
        <v>34347</v>
      </c>
      <c r="K7683">
        <v>429</v>
      </c>
      <c r="L7683" s="1" t="s">
        <v>42</v>
      </c>
      <c r="M7683" s="2">
        <v>44888</v>
      </c>
      <c r="N7683" s="1" t="s">
        <v>84</v>
      </c>
      <c r="O7683" s="1" t="s">
        <v>44</v>
      </c>
      <c r="P7683" s="1">
        <f>_3___Healthcare_Data_v1[[#This Row],[Discharge Date]]-_3___Healthcare_Data_v1[[#This Row],[Date of Admission]]</f>
        <v>2</v>
      </c>
      <c r="Q7683" s="1">
        <f>IFERROR(_3___Healthcare_Data_v1[[#This Row],[ Billing Amount ]]/_3___Healthcare_Data_v1[[#This Row],[Days in Hospital]],0)</f>
        <v>8880.248705</v>
      </c>
      <c r="R7683" s="1" t="str">
        <f>IF(_3___Healthcare_Data_v1[[#This Row],[Age]]&gt;60,"Senior",IF(_3___Healthcare_Data_v1[[#This Row],[Age]]&gt;35,"Middle","Young"))</f>
        <v>Senior</v>
      </c>
    </row>
    <row r="7684" spans="1:18" x14ac:dyDescent="0.3">
      <c r="A7684" s="1" t="s">
        <v>20847</v>
      </c>
      <c r="B7684" s="1" t="s">
        <v>26873</v>
      </c>
      <c r="C7684" s="1" t="s">
        <v>16</v>
      </c>
      <c r="D7684" s="1" t="s">
        <v>62</v>
      </c>
      <c r="E7684" s="1" t="s">
        <v>26615</v>
      </c>
      <c r="F7684" s="2">
        <v>43599</v>
      </c>
      <c r="G7684" s="1" t="s">
        <v>20848</v>
      </c>
      <c r="H7684" s="1" t="s">
        <v>20849</v>
      </c>
      <c r="I7684" s="1" t="s">
        <v>56</v>
      </c>
      <c r="J7684" s="3" t="s">
        <v>34348</v>
      </c>
      <c r="K7684">
        <v>278</v>
      </c>
      <c r="L7684" s="1" t="s">
        <v>22</v>
      </c>
      <c r="M7684" s="2">
        <v>43600</v>
      </c>
      <c r="N7684" s="1" t="s">
        <v>43</v>
      </c>
      <c r="O7684" s="1" t="s">
        <v>32</v>
      </c>
      <c r="P7684" s="1">
        <f>_3___Healthcare_Data_v1[[#This Row],[Discharge Date]]-_3___Healthcare_Data_v1[[#This Row],[Date of Admission]]</f>
        <v>1</v>
      </c>
      <c r="Q7684" s="1">
        <f>IFERROR(_3___Healthcare_Data_v1[[#This Row],[ Billing Amount ]]/_3___Healthcare_Data_v1[[#This Row],[Days in Hospital]],0)</f>
        <v>15024.99365</v>
      </c>
      <c r="R7684" s="1" t="str">
        <f>IF(_3___Healthcare_Data_v1[[#This Row],[Age]]&gt;60,"Senior",IF(_3___Healthcare_Data_v1[[#This Row],[Age]]&gt;35,"Middle","Young"))</f>
        <v>Senior</v>
      </c>
    </row>
    <row r="7685" spans="1:18" x14ac:dyDescent="0.3">
      <c r="A7685" s="1" t="s">
        <v>20850</v>
      </c>
      <c r="B7685" s="1" t="s">
        <v>26661</v>
      </c>
      <c r="C7685" s="1" t="s">
        <v>26</v>
      </c>
      <c r="D7685" s="1" t="s">
        <v>34</v>
      </c>
      <c r="E7685" s="1" t="s">
        <v>69</v>
      </c>
      <c r="F7685" s="2">
        <v>43929</v>
      </c>
      <c r="G7685" s="1" t="s">
        <v>20851</v>
      </c>
      <c r="H7685" s="1" t="s">
        <v>20852</v>
      </c>
      <c r="I7685" s="1" t="s">
        <v>60</v>
      </c>
      <c r="J7685" s="3" t="s">
        <v>34349</v>
      </c>
      <c r="K7685">
        <v>330</v>
      </c>
      <c r="L7685" s="1" t="s">
        <v>22</v>
      </c>
      <c r="M7685" s="2">
        <v>43931</v>
      </c>
      <c r="N7685" s="1" t="s">
        <v>23</v>
      </c>
      <c r="O7685" s="1" t="s">
        <v>32</v>
      </c>
      <c r="P7685" s="1">
        <f>_3___Healthcare_Data_v1[[#This Row],[Discharge Date]]-_3___Healthcare_Data_v1[[#This Row],[Date of Admission]]</f>
        <v>2</v>
      </c>
      <c r="Q7685" s="1">
        <f>IFERROR(_3___Healthcare_Data_v1[[#This Row],[ Billing Amount ]]/_3___Healthcare_Data_v1[[#This Row],[Days in Hospital]],0)</f>
        <v>20625.696244999999</v>
      </c>
      <c r="R7685" s="1" t="str">
        <f>IF(_3___Healthcare_Data_v1[[#This Row],[Age]]&gt;60,"Senior",IF(_3___Healthcare_Data_v1[[#This Row],[Age]]&gt;35,"Middle","Young"))</f>
        <v>Senior</v>
      </c>
    </row>
    <row r="7686" spans="1:18" x14ac:dyDescent="0.3">
      <c r="A7686" s="1" t="s">
        <v>20853</v>
      </c>
      <c r="B7686" s="1" t="s">
        <v>26710</v>
      </c>
      <c r="C7686" s="1" t="s">
        <v>26</v>
      </c>
      <c r="D7686" s="1" t="s">
        <v>34</v>
      </c>
      <c r="E7686" s="1" t="s">
        <v>69</v>
      </c>
      <c r="F7686" s="2">
        <v>45165</v>
      </c>
      <c r="G7686" s="1" t="s">
        <v>20854</v>
      </c>
      <c r="H7686" s="1" t="s">
        <v>20855</v>
      </c>
      <c r="I7686" s="1" t="s">
        <v>60</v>
      </c>
      <c r="J7686" s="3" t="s">
        <v>34350</v>
      </c>
      <c r="K7686">
        <v>268</v>
      </c>
      <c r="L7686" s="1" t="s">
        <v>42</v>
      </c>
      <c r="M7686" s="2">
        <v>45168</v>
      </c>
      <c r="N7686" s="1" t="s">
        <v>31</v>
      </c>
      <c r="O7686" s="1" t="s">
        <v>32</v>
      </c>
      <c r="P7686" s="1">
        <f>_3___Healthcare_Data_v1[[#This Row],[Discharge Date]]-_3___Healthcare_Data_v1[[#This Row],[Date of Admission]]</f>
        <v>3</v>
      </c>
      <c r="Q7686" s="1">
        <f>IFERROR(_3___Healthcare_Data_v1[[#This Row],[ Billing Amount ]]/_3___Healthcare_Data_v1[[#This Row],[Days in Hospital]],0)</f>
        <v>8316.7175699999989</v>
      </c>
      <c r="R7686" s="1" t="str">
        <f>IF(_3___Healthcare_Data_v1[[#This Row],[Age]]&gt;60,"Senior",IF(_3___Healthcare_Data_v1[[#This Row],[Age]]&gt;35,"Middle","Young"))</f>
        <v>Senior</v>
      </c>
    </row>
    <row r="7687" spans="1:18" x14ac:dyDescent="0.3">
      <c r="A7687" s="1" t="s">
        <v>20856</v>
      </c>
      <c r="B7687" s="1" t="s">
        <v>26994</v>
      </c>
      <c r="C7687" s="1" t="s">
        <v>16</v>
      </c>
      <c r="D7687" s="1" t="s">
        <v>89</v>
      </c>
      <c r="E7687" s="1" t="s">
        <v>28</v>
      </c>
      <c r="F7687" s="2">
        <v>43825</v>
      </c>
      <c r="G7687" s="1" t="s">
        <v>20857</v>
      </c>
      <c r="H7687" s="1" t="s">
        <v>20858</v>
      </c>
      <c r="I7687" s="1" t="s">
        <v>56</v>
      </c>
      <c r="J7687" s="3" t="s">
        <v>34351</v>
      </c>
      <c r="K7687">
        <v>104</v>
      </c>
      <c r="L7687" s="1" t="s">
        <v>42</v>
      </c>
      <c r="M7687" s="2">
        <v>43852</v>
      </c>
      <c r="N7687" s="1" t="s">
        <v>43</v>
      </c>
      <c r="O7687" s="1" t="s">
        <v>24</v>
      </c>
      <c r="P7687" s="1">
        <f>_3___Healthcare_Data_v1[[#This Row],[Discharge Date]]-_3___Healthcare_Data_v1[[#This Row],[Date of Admission]]</f>
        <v>27</v>
      </c>
      <c r="Q7687" s="1">
        <f>IFERROR(_3___Healthcare_Data_v1[[#This Row],[ Billing Amount ]]/_3___Healthcare_Data_v1[[#This Row],[Days in Hospital]],0)</f>
        <v>901.67578037037038</v>
      </c>
      <c r="R7687" s="1" t="str">
        <f>IF(_3___Healthcare_Data_v1[[#This Row],[Age]]&gt;60,"Senior",IF(_3___Healthcare_Data_v1[[#This Row],[Age]]&gt;35,"Middle","Young"))</f>
        <v>Senior</v>
      </c>
    </row>
    <row r="7688" spans="1:18" x14ac:dyDescent="0.3">
      <c r="A7688" s="1" t="s">
        <v>20859</v>
      </c>
      <c r="B7688" s="1" t="s">
        <v>26928</v>
      </c>
      <c r="C7688" s="1" t="s">
        <v>26</v>
      </c>
      <c r="D7688" s="1" t="s">
        <v>34</v>
      </c>
      <c r="E7688" s="1" t="s">
        <v>35</v>
      </c>
      <c r="F7688" s="2">
        <v>44963</v>
      </c>
      <c r="G7688" s="1" t="s">
        <v>20860</v>
      </c>
      <c r="H7688" s="1" t="s">
        <v>4817</v>
      </c>
      <c r="I7688" s="1" t="s">
        <v>26607</v>
      </c>
      <c r="J7688" s="3" t="s">
        <v>34352</v>
      </c>
      <c r="K7688">
        <v>493</v>
      </c>
      <c r="L7688" s="1" t="s">
        <v>22</v>
      </c>
      <c r="M7688" s="2">
        <v>44964</v>
      </c>
      <c r="N7688" s="1" t="s">
        <v>43</v>
      </c>
      <c r="O7688" s="1" t="s">
        <v>32</v>
      </c>
      <c r="P7688" s="1">
        <f>_3___Healthcare_Data_v1[[#This Row],[Discharge Date]]-_3___Healthcare_Data_v1[[#This Row],[Date of Admission]]</f>
        <v>1</v>
      </c>
      <c r="Q7688" s="1">
        <f>IFERROR(_3___Healthcare_Data_v1[[#This Row],[ Billing Amount ]]/_3___Healthcare_Data_v1[[#This Row],[Days in Hospital]],0)</f>
        <v>2227.2477880000001</v>
      </c>
      <c r="R7688" s="1" t="str">
        <f>IF(_3___Healthcare_Data_v1[[#This Row],[Age]]&gt;60,"Senior",IF(_3___Healthcare_Data_v1[[#This Row],[Age]]&gt;35,"Middle","Young"))</f>
        <v>Senior</v>
      </c>
    </row>
    <row r="7689" spans="1:18" x14ac:dyDescent="0.3">
      <c r="A7689" s="1" t="s">
        <v>20861</v>
      </c>
      <c r="B7689" s="1" t="s">
        <v>26695</v>
      </c>
      <c r="C7689" s="1" t="s">
        <v>26</v>
      </c>
      <c r="D7689" s="1" t="s">
        <v>89</v>
      </c>
      <c r="E7689" s="1" t="s">
        <v>69</v>
      </c>
      <c r="F7689" s="2">
        <v>44572</v>
      </c>
      <c r="G7689" s="1" t="s">
        <v>20862</v>
      </c>
      <c r="H7689" s="1" t="s">
        <v>17832</v>
      </c>
      <c r="I7689" s="1" t="s">
        <v>52</v>
      </c>
      <c r="J7689" s="3" t="s">
        <v>34353</v>
      </c>
      <c r="K7689">
        <v>298</v>
      </c>
      <c r="L7689" s="1" t="s">
        <v>22</v>
      </c>
      <c r="M7689" s="2">
        <v>44572</v>
      </c>
      <c r="N7689" s="1" t="s">
        <v>31</v>
      </c>
      <c r="O7689" s="1" t="s">
        <v>24</v>
      </c>
      <c r="P7689" s="1">
        <f>_3___Healthcare_Data_v1[[#This Row],[Discharge Date]]-_3___Healthcare_Data_v1[[#This Row],[Date of Admission]]</f>
        <v>0</v>
      </c>
      <c r="Q7689" s="1">
        <f>IFERROR(_3___Healthcare_Data_v1[[#This Row],[ Billing Amount ]]/_3___Healthcare_Data_v1[[#This Row],[Days in Hospital]],0)</f>
        <v>0</v>
      </c>
      <c r="R7689" s="1" t="str">
        <f>IF(_3___Healthcare_Data_v1[[#This Row],[Age]]&gt;60,"Senior",IF(_3___Healthcare_Data_v1[[#This Row],[Age]]&gt;35,"Middle","Young"))</f>
        <v>Senior</v>
      </c>
    </row>
    <row r="7690" spans="1:18" x14ac:dyDescent="0.3">
      <c r="A7690" s="1" t="s">
        <v>20863</v>
      </c>
      <c r="B7690" s="1" t="s">
        <v>26636</v>
      </c>
      <c r="C7690" s="1" t="s">
        <v>26</v>
      </c>
      <c r="D7690" s="1" t="s">
        <v>89</v>
      </c>
      <c r="E7690" s="1" t="s">
        <v>26620</v>
      </c>
      <c r="F7690" s="2">
        <v>44084</v>
      </c>
      <c r="G7690" s="1" t="s">
        <v>20864</v>
      </c>
      <c r="H7690" s="1" t="s">
        <v>20865</v>
      </c>
      <c r="I7690" s="1" t="s">
        <v>52</v>
      </c>
      <c r="J7690" s="3" t="s">
        <v>34354</v>
      </c>
      <c r="K7690">
        <v>133</v>
      </c>
      <c r="L7690" s="1" t="s">
        <v>22</v>
      </c>
      <c r="M7690" s="2">
        <v>44096</v>
      </c>
      <c r="N7690" s="1" t="s">
        <v>23</v>
      </c>
      <c r="O7690" s="1" t="s">
        <v>24</v>
      </c>
      <c r="P7690" s="1">
        <f>_3___Healthcare_Data_v1[[#This Row],[Discharge Date]]-_3___Healthcare_Data_v1[[#This Row],[Date of Admission]]</f>
        <v>12</v>
      </c>
      <c r="Q7690" s="1">
        <f>IFERROR(_3___Healthcare_Data_v1[[#This Row],[ Billing Amount ]]/_3___Healthcare_Data_v1[[#This Row],[Days in Hospital]],0)</f>
        <v>2315.4930991666665</v>
      </c>
      <c r="R7690" s="1" t="str">
        <f>IF(_3___Healthcare_Data_v1[[#This Row],[Age]]&gt;60,"Senior",IF(_3___Healthcare_Data_v1[[#This Row],[Age]]&gt;35,"Middle","Young"))</f>
        <v>Senior</v>
      </c>
    </row>
    <row r="7691" spans="1:18" x14ac:dyDescent="0.3">
      <c r="A7691" s="1" t="s">
        <v>4819</v>
      </c>
      <c r="B7691" s="1" t="s">
        <v>26779</v>
      </c>
      <c r="C7691" s="1" t="s">
        <v>26</v>
      </c>
      <c r="D7691" s="1" t="s">
        <v>49</v>
      </c>
      <c r="E7691" s="1" t="s">
        <v>26615</v>
      </c>
      <c r="F7691" s="2">
        <v>43856</v>
      </c>
      <c r="G7691" s="1" t="s">
        <v>20866</v>
      </c>
      <c r="H7691" s="1" t="s">
        <v>20867</v>
      </c>
      <c r="I7691" s="1" t="s">
        <v>56</v>
      </c>
      <c r="J7691" s="3" t="s">
        <v>34355</v>
      </c>
      <c r="K7691">
        <v>306</v>
      </c>
      <c r="L7691" s="1" t="s">
        <v>22</v>
      </c>
      <c r="M7691" s="2">
        <v>43865</v>
      </c>
      <c r="N7691" s="1" t="s">
        <v>31</v>
      </c>
      <c r="O7691" s="1" t="s">
        <v>24</v>
      </c>
      <c r="P7691" s="1">
        <f>_3___Healthcare_Data_v1[[#This Row],[Discharge Date]]-_3___Healthcare_Data_v1[[#This Row],[Date of Admission]]</f>
        <v>9</v>
      </c>
      <c r="Q7691" s="1">
        <f>IFERROR(_3___Healthcare_Data_v1[[#This Row],[ Billing Amount ]]/_3___Healthcare_Data_v1[[#This Row],[Days in Hospital]],0)</f>
        <v>3167.7579611111114</v>
      </c>
      <c r="R7691" s="1" t="str">
        <f>IF(_3___Healthcare_Data_v1[[#This Row],[Age]]&gt;60,"Senior",IF(_3___Healthcare_Data_v1[[#This Row],[Age]]&gt;35,"Middle","Young"))</f>
        <v>Senior</v>
      </c>
    </row>
    <row r="7692" spans="1:18" x14ac:dyDescent="0.3">
      <c r="A7692" s="1" t="s">
        <v>20868</v>
      </c>
      <c r="B7692" s="1" t="s">
        <v>26628</v>
      </c>
      <c r="C7692" s="1" t="s">
        <v>16</v>
      </c>
      <c r="D7692" s="1" t="s">
        <v>62</v>
      </c>
      <c r="E7692" s="1" t="s">
        <v>28</v>
      </c>
      <c r="F7692" s="2">
        <v>43795</v>
      </c>
      <c r="G7692" s="1" t="s">
        <v>20869</v>
      </c>
      <c r="H7692" s="1" t="s">
        <v>2210</v>
      </c>
      <c r="I7692" s="1" t="s">
        <v>21</v>
      </c>
      <c r="J7692" s="3" t="s">
        <v>34356</v>
      </c>
      <c r="K7692">
        <v>204</v>
      </c>
      <c r="L7692" s="1" t="s">
        <v>42</v>
      </c>
      <c r="M7692" s="2">
        <v>43808</v>
      </c>
      <c r="N7692" s="1" t="s">
        <v>23</v>
      </c>
      <c r="O7692" s="1" t="s">
        <v>24</v>
      </c>
      <c r="P7692" s="1">
        <f>_3___Healthcare_Data_v1[[#This Row],[Discharge Date]]-_3___Healthcare_Data_v1[[#This Row],[Date of Admission]]</f>
        <v>13</v>
      </c>
      <c r="Q7692" s="1">
        <f>IFERROR(_3___Healthcare_Data_v1[[#This Row],[ Billing Amount ]]/_3___Healthcare_Data_v1[[#This Row],[Days in Hospital]],0)</f>
        <v>313.58423407692305</v>
      </c>
      <c r="R7692" s="1" t="str">
        <f>IF(_3___Healthcare_Data_v1[[#This Row],[Age]]&gt;60,"Senior",IF(_3___Healthcare_Data_v1[[#This Row],[Age]]&gt;35,"Middle","Young"))</f>
        <v>Senior</v>
      </c>
    </row>
    <row r="7693" spans="1:18" x14ac:dyDescent="0.3">
      <c r="A7693" s="1" t="s">
        <v>20870</v>
      </c>
      <c r="B7693" s="1" t="s">
        <v>26628</v>
      </c>
      <c r="C7693" s="1" t="s">
        <v>26</v>
      </c>
      <c r="D7693" s="1" t="s">
        <v>229</v>
      </c>
      <c r="E7693" s="1" t="s">
        <v>69</v>
      </c>
      <c r="F7693" s="2">
        <v>44536</v>
      </c>
      <c r="G7693" s="1" t="s">
        <v>20871</v>
      </c>
      <c r="H7693" s="1" t="s">
        <v>2921</v>
      </c>
      <c r="I7693" s="1" t="s">
        <v>56</v>
      </c>
      <c r="J7693" s="3" t="s">
        <v>34357</v>
      </c>
      <c r="K7693">
        <v>208</v>
      </c>
      <c r="L7693" s="1" t="s">
        <v>42</v>
      </c>
      <c r="M7693" s="2">
        <v>44565</v>
      </c>
      <c r="N7693" s="1" t="s">
        <v>48</v>
      </c>
      <c r="O7693" s="1" t="s">
        <v>32</v>
      </c>
      <c r="P7693" s="1">
        <f>_3___Healthcare_Data_v1[[#This Row],[Discharge Date]]-_3___Healthcare_Data_v1[[#This Row],[Date of Admission]]</f>
        <v>29</v>
      </c>
      <c r="Q7693" s="1">
        <f>IFERROR(_3___Healthcare_Data_v1[[#This Row],[ Billing Amount ]]/_3___Healthcare_Data_v1[[#This Row],[Days in Hospital]],0)</f>
        <v>1573.7849220689654</v>
      </c>
      <c r="R7693" s="1" t="str">
        <f>IF(_3___Healthcare_Data_v1[[#This Row],[Age]]&gt;60,"Senior",IF(_3___Healthcare_Data_v1[[#This Row],[Age]]&gt;35,"Middle","Young"))</f>
        <v>Senior</v>
      </c>
    </row>
    <row r="7694" spans="1:18" x14ac:dyDescent="0.3">
      <c r="A7694" s="1" t="s">
        <v>20872</v>
      </c>
      <c r="B7694" s="1" t="s">
        <v>26689</v>
      </c>
      <c r="C7694" s="1" t="s">
        <v>26</v>
      </c>
      <c r="D7694" s="1" t="s">
        <v>89</v>
      </c>
      <c r="E7694" s="1" t="s">
        <v>26615</v>
      </c>
      <c r="F7694" s="2">
        <v>44448</v>
      </c>
      <c r="G7694" s="1" t="s">
        <v>20873</v>
      </c>
      <c r="H7694" s="1" t="s">
        <v>20874</v>
      </c>
      <c r="I7694" s="1" t="s">
        <v>21</v>
      </c>
      <c r="J7694" s="3" t="s">
        <v>34358</v>
      </c>
      <c r="K7694">
        <v>330</v>
      </c>
      <c r="L7694" s="1" t="s">
        <v>22</v>
      </c>
      <c r="M7694" s="2">
        <v>44462</v>
      </c>
      <c r="N7694" s="1" t="s">
        <v>31</v>
      </c>
      <c r="O7694" s="1" t="s">
        <v>44</v>
      </c>
      <c r="P7694" s="1">
        <f>_3___Healthcare_Data_v1[[#This Row],[Discharge Date]]-_3___Healthcare_Data_v1[[#This Row],[Date of Admission]]</f>
        <v>14</v>
      </c>
      <c r="Q7694" s="1">
        <f>IFERROR(_3___Healthcare_Data_v1[[#This Row],[ Billing Amount ]]/_3___Healthcare_Data_v1[[#This Row],[Days in Hospital]],0)</f>
        <v>2145.4920035714285</v>
      </c>
      <c r="R7694" s="1" t="str">
        <f>IF(_3___Healthcare_Data_v1[[#This Row],[Age]]&gt;60,"Senior",IF(_3___Healthcare_Data_v1[[#This Row],[Age]]&gt;35,"Middle","Young"))</f>
        <v>Senior</v>
      </c>
    </row>
    <row r="7695" spans="1:18" x14ac:dyDescent="0.3">
      <c r="A7695" s="1" t="s">
        <v>20875</v>
      </c>
      <c r="B7695" s="1" t="s">
        <v>26630</v>
      </c>
      <c r="C7695" s="1" t="s">
        <v>26</v>
      </c>
      <c r="D7695" s="1" t="s">
        <v>17</v>
      </c>
      <c r="E7695" s="1" t="s">
        <v>28</v>
      </c>
      <c r="F7695" s="2">
        <v>43480</v>
      </c>
      <c r="G7695" s="1" t="s">
        <v>20876</v>
      </c>
      <c r="H7695" s="1" t="s">
        <v>20877</v>
      </c>
      <c r="I7695" s="1" t="s">
        <v>56</v>
      </c>
      <c r="J7695" s="3" t="s">
        <v>34359</v>
      </c>
      <c r="K7695">
        <v>295</v>
      </c>
      <c r="L7695" s="1" t="s">
        <v>42</v>
      </c>
      <c r="M7695" s="2">
        <v>43492</v>
      </c>
      <c r="N7695" s="1" t="s">
        <v>48</v>
      </c>
      <c r="O7695" s="1" t="s">
        <v>32</v>
      </c>
      <c r="P7695" s="1">
        <f>_3___Healthcare_Data_v1[[#This Row],[Discharge Date]]-_3___Healthcare_Data_v1[[#This Row],[Date of Admission]]</f>
        <v>12</v>
      </c>
      <c r="Q7695" s="1">
        <f>IFERROR(_3___Healthcare_Data_v1[[#This Row],[ Billing Amount ]]/_3___Healthcare_Data_v1[[#This Row],[Days in Hospital]],0)</f>
        <v>2518.0955749999998</v>
      </c>
      <c r="R7695" s="1" t="str">
        <f>IF(_3___Healthcare_Data_v1[[#This Row],[Age]]&gt;60,"Senior",IF(_3___Healthcare_Data_v1[[#This Row],[Age]]&gt;35,"Middle","Young"))</f>
        <v>Senior</v>
      </c>
    </row>
    <row r="7696" spans="1:18" x14ac:dyDescent="0.3">
      <c r="A7696" s="1" t="s">
        <v>20878</v>
      </c>
      <c r="B7696" s="1" t="s">
        <v>26776</v>
      </c>
      <c r="C7696" s="1" t="s">
        <v>26</v>
      </c>
      <c r="D7696" s="1" t="s">
        <v>229</v>
      </c>
      <c r="E7696" s="1" t="s">
        <v>26620</v>
      </c>
      <c r="F7696" s="2">
        <v>43967</v>
      </c>
      <c r="G7696" s="1" t="s">
        <v>15790</v>
      </c>
      <c r="H7696" s="1" t="s">
        <v>20879</v>
      </c>
      <c r="I7696" s="1" t="s">
        <v>21</v>
      </c>
      <c r="J7696" s="3" t="s">
        <v>34360</v>
      </c>
      <c r="K7696">
        <v>336</v>
      </c>
      <c r="L7696" s="1" t="s">
        <v>38</v>
      </c>
      <c r="M7696" s="2">
        <v>43986</v>
      </c>
      <c r="N7696" s="1" t="s">
        <v>84</v>
      </c>
      <c r="O7696" s="1" t="s">
        <v>24</v>
      </c>
      <c r="P7696" s="1">
        <f>_3___Healthcare_Data_v1[[#This Row],[Discharge Date]]-_3___Healthcare_Data_v1[[#This Row],[Date of Admission]]</f>
        <v>19</v>
      </c>
      <c r="Q7696" s="1">
        <f>IFERROR(_3___Healthcare_Data_v1[[#This Row],[ Billing Amount ]]/_3___Healthcare_Data_v1[[#This Row],[Days in Hospital]],0)</f>
        <v>618.57719736842103</v>
      </c>
      <c r="R7696" s="1" t="str">
        <f>IF(_3___Healthcare_Data_v1[[#This Row],[Age]]&gt;60,"Senior",IF(_3___Healthcare_Data_v1[[#This Row],[Age]]&gt;35,"Middle","Young"))</f>
        <v>Senior</v>
      </c>
    </row>
    <row r="7697" spans="1:18" x14ac:dyDescent="0.3">
      <c r="A7697" s="1" t="s">
        <v>20880</v>
      </c>
      <c r="B7697" s="1" t="s">
        <v>26803</v>
      </c>
      <c r="C7697" s="1" t="s">
        <v>16</v>
      </c>
      <c r="D7697" s="1" t="s">
        <v>229</v>
      </c>
      <c r="E7697" s="1" t="s">
        <v>28</v>
      </c>
      <c r="F7697" s="2">
        <v>45041</v>
      </c>
      <c r="G7697" s="1" t="s">
        <v>20881</v>
      </c>
      <c r="H7697" s="1" t="s">
        <v>20882</v>
      </c>
      <c r="I7697" s="1" t="s">
        <v>26607</v>
      </c>
      <c r="J7697" s="3" t="s">
        <v>34361</v>
      </c>
      <c r="K7697">
        <v>179</v>
      </c>
      <c r="L7697" s="1" t="s">
        <v>38</v>
      </c>
      <c r="M7697" s="2">
        <v>45052</v>
      </c>
      <c r="N7697" s="1" t="s">
        <v>31</v>
      </c>
      <c r="O7697" s="1" t="s">
        <v>44</v>
      </c>
      <c r="P7697" s="1">
        <f>_3___Healthcare_Data_v1[[#This Row],[Discharge Date]]-_3___Healthcare_Data_v1[[#This Row],[Date of Admission]]</f>
        <v>11</v>
      </c>
      <c r="Q7697" s="1">
        <f>IFERROR(_3___Healthcare_Data_v1[[#This Row],[ Billing Amount ]]/_3___Healthcare_Data_v1[[#This Row],[Days in Hospital]],0)</f>
        <v>1835.0441481818182</v>
      </c>
      <c r="R7697" s="1" t="str">
        <f>IF(_3___Healthcare_Data_v1[[#This Row],[Age]]&gt;60,"Senior",IF(_3___Healthcare_Data_v1[[#This Row],[Age]]&gt;35,"Middle","Young"))</f>
        <v>Senior</v>
      </c>
    </row>
    <row r="7698" spans="1:18" x14ac:dyDescent="0.3">
      <c r="A7698" s="1" t="s">
        <v>20018</v>
      </c>
      <c r="B7698" s="1" t="s">
        <v>26687</v>
      </c>
      <c r="C7698" s="1" t="s">
        <v>16</v>
      </c>
      <c r="D7698" s="1" t="s">
        <v>62</v>
      </c>
      <c r="E7698" s="1" t="s">
        <v>18</v>
      </c>
      <c r="F7698" s="2">
        <v>44066</v>
      </c>
      <c r="G7698" s="1" t="s">
        <v>20883</v>
      </c>
      <c r="H7698" s="1" t="s">
        <v>20884</v>
      </c>
      <c r="I7698" s="1" t="s">
        <v>56</v>
      </c>
      <c r="J7698" s="3" t="s">
        <v>34362</v>
      </c>
      <c r="K7698">
        <v>407</v>
      </c>
      <c r="L7698" s="1" t="s">
        <v>42</v>
      </c>
      <c r="M7698" s="2">
        <v>44093</v>
      </c>
      <c r="N7698" s="1" t="s">
        <v>23</v>
      </c>
      <c r="O7698" s="1" t="s">
        <v>44</v>
      </c>
      <c r="P7698" s="1">
        <f>_3___Healthcare_Data_v1[[#This Row],[Discharge Date]]-_3___Healthcare_Data_v1[[#This Row],[Date of Admission]]</f>
        <v>27</v>
      </c>
      <c r="Q7698" s="1">
        <f>IFERROR(_3___Healthcare_Data_v1[[#This Row],[ Billing Amount ]]/_3___Healthcare_Data_v1[[#This Row],[Days in Hospital]],0)</f>
        <v>1215.2017425925926</v>
      </c>
      <c r="R7698" s="1" t="str">
        <f>IF(_3___Healthcare_Data_v1[[#This Row],[Age]]&gt;60,"Senior",IF(_3___Healthcare_Data_v1[[#This Row],[Age]]&gt;35,"Middle","Young"))</f>
        <v>Senior</v>
      </c>
    </row>
    <row r="7699" spans="1:18" x14ac:dyDescent="0.3">
      <c r="A7699" s="1" t="s">
        <v>20885</v>
      </c>
      <c r="B7699" s="1" t="s">
        <v>26626</v>
      </c>
      <c r="C7699" s="1" t="s">
        <v>26</v>
      </c>
      <c r="D7699" s="1" t="s">
        <v>34</v>
      </c>
      <c r="E7699" s="1" t="s">
        <v>69</v>
      </c>
      <c r="F7699" s="2">
        <v>43784</v>
      </c>
      <c r="G7699" s="1" t="s">
        <v>20886</v>
      </c>
      <c r="H7699" s="1" t="s">
        <v>20887</v>
      </c>
      <c r="I7699" s="1" t="s">
        <v>21</v>
      </c>
      <c r="J7699" s="3" t="s">
        <v>34363</v>
      </c>
      <c r="K7699">
        <v>455</v>
      </c>
      <c r="L7699" s="1" t="s">
        <v>22</v>
      </c>
      <c r="M7699" s="2">
        <v>43789</v>
      </c>
      <c r="N7699" s="1" t="s">
        <v>43</v>
      </c>
      <c r="O7699" s="1" t="s">
        <v>32</v>
      </c>
      <c r="P7699" s="1">
        <f>_3___Healthcare_Data_v1[[#This Row],[Discharge Date]]-_3___Healthcare_Data_v1[[#This Row],[Date of Admission]]</f>
        <v>5</v>
      </c>
      <c r="Q7699" s="1">
        <f>IFERROR(_3___Healthcare_Data_v1[[#This Row],[ Billing Amount ]]/_3___Healthcare_Data_v1[[#This Row],[Days in Hospital]],0)</f>
        <v>9838.5835279999992</v>
      </c>
      <c r="R7699" s="1" t="str">
        <f>IF(_3___Healthcare_Data_v1[[#This Row],[Age]]&gt;60,"Senior",IF(_3___Healthcare_Data_v1[[#This Row],[Age]]&gt;35,"Middle","Young"))</f>
        <v>Senior</v>
      </c>
    </row>
    <row r="7700" spans="1:18" x14ac:dyDescent="0.3">
      <c r="A7700" s="1" t="s">
        <v>20888</v>
      </c>
      <c r="B7700" s="1" t="s">
        <v>26668</v>
      </c>
      <c r="C7700" s="1" t="s">
        <v>16</v>
      </c>
      <c r="D7700" s="1" t="s">
        <v>27</v>
      </c>
      <c r="E7700" s="1" t="s">
        <v>18</v>
      </c>
      <c r="F7700" s="2">
        <v>44413</v>
      </c>
      <c r="G7700" s="1" t="s">
        <v>20889</v>
      </c>
      <c r="H7700" s="1" t="s">
        <v>19053</v>
      </c>
      <c r="I7700" s="1" t="s">
        <v>60</v>
      </c>
      <c r="J7700" s="3" t="s">
        <v>34364</v>
      </c>
      <c r="K7700">
        <v>363</v>
      </c>
      <c r="L7700" s="1" t="s">
        <v>42</v>
      </c>
      <c r="M7700" s="2">
        <v>44416</v>
      </c>
      <c r="N7700" s="1" t="s">
        <v>43</v>
      </c>
      <c r="O7700" s="1" t="s">
        <v>24</v>
      </c>
      <c r="P7700" s="1">
        <f>_3___Healthcare_Data_v1[[#This Row],[Discharge Date]]-_3___Healthcare_Data_v1[[#This Row],[Date of Admission]]</f>
        <v>3</v>
      </c>
      <c r="Q7700" s="1">
        <f>IFERROR(_3___Healthcare_Data_v1[[#This Row],[ Billing Amount ]]/_3___Healthcare_Data_v1[[#This Row],[Days in Hospital]],0)</f>
        <v>18483.334623333332</v>
      </c>
      <c r="R7700" s="1" t="str">
        <f>IF(_3___Healthcare_Data_v1[[#This Row],[Age]]&gt;60,"Senior",IF(_3___Healthcare_Data_v1[[#This Row],[Age]]&gt;35,"Middle","Young"))</f>
        <v>Senior</v>
      </c>
    </row>
    <row r="7701" spans="1:18" x14ac:dyDescent="0.3">
      <c r="A7701" s="1" t="s">
        <v>20890</v>
      </c>
      <c r="B7701" s="1" t="s">
        <v>26697</v>
      </c>
      <c r="C7701" s="1" t="s">
        <v>16</v>
      </c>
      <c r="D7701" s="1" t="s">
        <v>17</v>
      </c>
      <c r="E7701" s="1" t="s">
        <v>69</v>
      </c>
      <c r="F7701" s="2">
        <v>44306</v>
      </c>
      <c r="G7701" s="1" t="s">
        <v>20891</v>
      </c>
      <c r="H7701" s="1" t="s">
        <v>20892</v>
      </c>
      <c r="I7701" s="1" t="s">
        <v>26607</v>
      </c>
      <c r="J7701" s="3" t="s">
        <v>34365</v>
      </c>
      <c r="K7701">
        <v>407</v>
      </c>
      <c r="L7701" s="1" t="s">
        <v>22</v>
      </c>
      <c r="M7701" s="2">
        <v>44311</v>
      </c>
      <c r="N7701" s="1" t="s">
        <v>43</v>
      </c>
      <c r="O7701" s="1" t="s">
        <v>44</v>
      </c>
      <c r="P7701" s="1">
        <f>_3___Healthcare_Data_v1[[#This Row],[Discharge Date]]-_3___Healthcare_Data_v1[[#This Row],[Date of Admission]]</f>
        <v>5</v>
      </c>
      <c r="Q7701" s="1">
        <f>IFERROR(_3___Healthcare_Data_v1[[#This Row],[ Billing Amount ]]/_3___Healthcare_Data_v1[[#This Row],[Days in Hospital]],0)</f>
        <v>14963.894209999999</v>
      </c>
      <c r="R7701" s="1" t="str">
        <f>IF(_3___Healthcare_Data_v1[[#This Row],[Age]]&gt;60,"Senior",IF(_3___Healthcare_Data_v1[[#This Row],[Age]]&gt;35,"Middle","Young"))</f>
        <v>Senior</v>
      </c>
    </row>
    <row r="7702" spans="1:18" x14ac:dyDescent="0.3">
      <c r="A7702" s="1" t="s">
        <v>20893</v>
      </c>
      <c r="B7702" s="1" t="s">
        <v>26798</v>
      </c>
      <c r="C7702" s="1" t="s">
        <v>16</v>
      </c>
      <c r="D7702" s="1" t="s">
        <v>89</v>
      </c>
      <c r="E7702" s="1" t="s">
        <v>26615</v>
      </c>
      <c r="F7702" s="2">
        <v>44567</v>
      </c>
      <c r="G7702" s="1" t="s">
        <v>20894</v>
      </c>
      <c r="H7702" s="1" t="s">
        <v>19198</v>
      </c>
      <c r="I7702" s="1" t="s">
        <v>52</v>
      </c>
      <c r="J7702" s="3" t="s">
        <v>34366</v>
      </c>
      <c r="K7702">
        <v>274</v>
      </c>
      <c r="L7702" s="1" t="s">
        <v>22</v>
      </c>
      <c r="M7702" s="2">
        <v>44569</v>
      </c>
      <c r="N7702" s="1" t="s">
        <v>23</v>
      </c>
      <c r="O7702" s="1" t="s">
        <v>32</v>
      </c>
      <c r="P7702" s="1">
        <f>_3___Healthcare_Data_v1[[#This Row],[Discharge Date]]-_3___Healthcare_Data_v1[[#This Row],[Date of Admission]]</f>
        <v>2</v>
      </c>
      <c r="Q7702" s="1">
        <f>IFERROR(_3___Healthcare_Data_v1[[#This Row],[ Billing Amount ]]/_3___Healthcare_Data_v1[[#This Row],[Days in Hospital]],0)</f>
        <v>18121.183894999998</v>
      </c>
      <c r="R7702" s="1" t="str">
        <f>IF(_3___Healthcare_Data_v1[[#This Row],[Age]]&gt;60,"Senior",IF(_3___Healthcare_Data_v1[[#This Row],[Age]]&gt;35,"Middle","Young"))</f>
        <v>Senior</v>
      </c>
    </row>
    <row r="7703" spans="1:18" x14ac:dyDescent="0.3">
      <c r="A7703" s="1" t="s">
        <v>20895</v>
      </c>
      <c r="B7703" s="1" t="s">
        <v>26632</v>
      </c>
      <c r="C7703" s="1" t="s">
        <v>26</v>
      </c>
      <c r="D7703" s="1" t="s">
        <v>49</v>
      </c>
      <c r="E7703" s="1" t="s">
        <v>18</v>
      </c>
      <c r="F7703" s="2">
        <v>43480</v>
      </c>
      <c r="G7703" s="1" t="s">
        <v>17396</v>
      </c>
      <c r="H7703" s="1" t="s">
        <v>20896</v>
      </c>
      <c r="I7703" s="1" t="s">
        <v>26607</v>
      </c>
      <c r="J7703" s="3" t="s">
        <v>34367</v>
      </c>
      <c r="K7703">
        <v>252</v>
      </c>
      <c r="L7703" s="1" t="s">
        <v>38</v>
      </c>
      <c r="M7703" s="2">
        <v>43510</v>
      </c>
      <c r="N7703" s="1" t="s">
        <v>31</v>
      </c>
      <c r="O7703" s="1" t="s">
        <v>24</v>
      </c>
      <c r="P7703" s="1">
        <f>_3___Healthcare_Data_v1[[#This Row],[Discharge Date]]-_3___Healthcare_Data_v1[[#This Row],[Date of Admission]]</f>
        <v>30</v>
      </c>
      <c r="Q7703" s="1">
        <f>IFERROR(_3___Healthcare_Data_v1[[#This Row],[ Billing Amount ]]/_3___Healthcare_Data_v1[[#This Row],[Days in Hospital]],0)</f>
        <v>779.94345933333329</v>
      </c>
      <c r="R7703" s="1" t="str">
        <f>IF(_3___Healthcare_Data_v1[[#This Row],[Age]]&gt;60,"Senior",IF(_3___Healthcare_Data_v1[[#This Row],[Age]]&gt;35,"Middle","Young"))</f>
        <v>Senior</v>
      </c>
    </row>
    <row r="7704" spans="1:18" x14ac:dyDescent="0.3">
      <c r="A7704" s="1" t="s">
        <v>20897</v>
      </c>
      <c r="B7704" s="1" t="s">
        <v>26980</v>
      </c>
      <c r="C7704" s="1" t="s">
        <v>16</v>
      </c>
      <c r="D7704" s="1" t="s">
        <v>229</v>
      </c>
      <c r="E7704" s="1" t="s">
        <v>35</v>
      </c>
      <c r="F7704" s="2">
        <v>44993</v>
      </c>
      <c r="G7704" s="1" t="s">
        <v>20898</v>
      </c>
      <c r="H7704" s="1" t="s">
        <v>20899</v>
      </c>
      <c r="I7704" s="1" t="s">
        <v>56</v>
      </c>
      <c r="J7704" s="3" t="s">
        <v>34368</v>
      </c>
      <c r="K7704">
        <v>314</v>
      </c>
      <c r="L7704" s="1" t="s">
        <v>22</v>
      </c>
      <c r="M7704" s="2">
        <v>45016</v>
      </c>
      <c r="N7704" s="1" t="s">
        <v>48</v>
      </c>
      <c r="O7704" s="1" t="s">
        <v>32</v>
      </c>
      <c r="P7704" s="1">
        <f>_3___Healthcare_Data_v1[[#This Row],[Discharge Date]]-_3___Healthcare_Data_v1[[#This Row],[Date of Admission]]</f>
        <v>23</v>
      </c>
      <c r="Q7704" s="1">
        <f>IFERROR(_3___Healthcare_Data_v1[[#This Row],[ Billing Amount ]]/_3___Healthcare_Data_v1[[#This Row],[Days in Hospital]],0)</f>
        <v>869.33302304347831</v>
      </c>
      <c r="R7704" s="1" t="str">
        <f>IF(_3___Healthcare_Data_v1[[#This Row],[Age]]&gt;60,"Senior",IF(_3___Healthcare_Data_v1[[#This Row],[Age]]&gt;35,"Middle","Young"))</f>
        <v>Senior</v>
      </c>
    </row>
    <row r="7705" spans="1:18" x14ac:dyDescent="0.3">
      <c r="A7705" s="1" t="s">
        <v>20900</v>
      </c>
      <c r="B7705" s="1" t="s">
        <v>26640</v>
      </c>
      <c r="C7705" s="1" t="s">
        <v>16</v>
      </c>
      <c r="D7705" s="1" t="s">
        <v>34</v>
      </c>
      <c r="E7705" s="1" t="s">
        <v>28</v>
      </c>
      <c r="F7705" s="2">
        <v>43502</v>
      </c>
      <c r="G7705" s="1" t="s">
        <v>20901</v>
      </c>
      <c r="H7705" s="1" t="s">
        <v>20902</v>
      </c>
      <c r="I7705" s="1" t="s">
        <v>60</v>
      </c>
      <c r="J7705" s="3" t="s">
        <v>34369</v>
      </c>
      <c r="K7705">
        <v>272</v>
      </c>
      <c r="L7705" s="1" t="s">
        <v>42</v>
      </c>
      <c r="M7705" s="2">
        <v>43523</v>
      </c>
      <c r="N7705" s="1" t="s">
        <v>31</v>
      </c>
      <c r="O7705" s="1" t="s">
        <v>44</v>
      </c>
      <c r="P7705" s="1">
        <f>_3___Healthcare_Data_v1[[#This Row],[Discharge Date]]-_3___Healthcare_Data_v1[[#This Row],[Date of Admission]]</f>
        <v>21</v>
      </c>
      <c r="Q7705" s="1">
        <f>IFERROR(_3___Healthcare_Data_v1[[#This Row],[ Billing Amount ]]/_3___Healthcare_Data_v1[[#This Row],[Days in Hospital]],0)</f>
        <v>1906.9567790476192</v>
      </c>
      <c r="R7705" s="1" t="str">
        <f>IF(_3___Healthcare_Data_v1[[#This Row],[Age]]&gt;60,"Senior",IF(_3___Healthcare_Data_v1[[#This Row],[Age]]&gt;35,"Middle","Young"))</f>
        <v>Senior</v>
      </c>
    </row>
    <row r="7706" spans="1:18" x14ac:dyDescent="0.3">
      <c r="A7706" s="1" t="s">
        <v>20903</v>
      </c>
      <c r="B7706" s="1" t="s">
        <v>26646</v>
      </c>
      <c r="C7706" s="1" t="s">
        <v>16</v>
      </c>
      <c r="D7706" s="1" t="s">
        <v>27</v>
      </c>
      <c r="E7706" s="1" t="s">
        <v>28</v>
      </c>
      <c r="F7706" s="2">
        <v>44640</v>
      </c>
      <c r="G7706" s="1" t="s">
        <v>20904</v>
      </c>
      <c r="H7706" s="1" t="s">
        <v>10875</v>
      </c>
      <c r="I7706" s="1" t="s">
        <v>52</v>
      </c>
      <c r="J7706" s="3" t="s">
        <v>34370</v>
      </c>
      <c r="K7706">
        <v>203</v>
      </c>
      <c r="L7706" s="1" t="s">
        <v>42</v>
      </c>
      <c r="M7706" s="2">
        <v>44647</v>
      </c>
      <c r="N7706" s="1" t="s">
        <v>31</v>
      </c>
      <c r="O7706" s="1" t="s">
        <v>24</v>
      </c>
      <c r="P7706" s="1">
        <f>_3___Healthcare_Data_v1[[#This Row],[Discharge Date]]-_3___Healthcare_Data_v1[[#This Row],[Date of Admission]]</f>
        <v>7</v>
      </c>
      <c r="Q7706" s="1">
        <f>IFERROR(_3___Healthcare_Data_v1[[#This Row],[ Billing Amount ]]/_3___Healthcare_Data_v1[[#This Row],[Days in Hospital]],0)</f>
        <v>263.470977</v>
      </c>
      <c r="R7706" s="1" t="str">
        <f>IF(_3___Healthcare_Data_v1[[#This Row],[Age]]&gt;60,"Senior",IF(_3___Healthcare_Data_v1[[#This Row],[Age]]&gt;35,"Middle","Young"))</f>
        <v>Senior</v>
      </c>
    </row>
    <row r="7707" spans="1:18" x14ac:dyDescent="0.3">
      <c r="A7707" s="1" t="s">
        <v>20905</v>
      </c>
      <c r="B7707" s="1" t="s">
        <v>26732</v>
      </c>
      <c r="C7707" s="1" t="s">
        <v>26</v>
      </c>
      <c r="D7707" s="1" t="s">
        <v>49</v>
      </c>
      <c r="E7707" s="1" t="s">
        <v>26620</v>
      </c>
      <c r="F7707" s="2">
        <v>44172</v>
      </c>
      <c r="G7707" s="1" t="s">
        <v>20906</v>
      </c>
      <c r="H7707" s="1" t="s">
        <v>6163</v>
      </c>
      <c r="I7707" s="1" t="s">
        <v>26607</v>
      </c>
      <c r="J7707" s="3" t="s">
        <v>34371</v>
      </c>
      <c r="K7707">
        <v>218</v>
      </c>
      <c r="L7707" s="1" t="s">
        <v>42</v>
      </c>
      <c r="M7707" s="2">
        <v>44191</v>
      </c>
      <c r="N7707" s="1" t="s">
        <v>43</v>
      </c>
      <c r="O7707" s="1" t="s">
        <v>32</v>
      </c>
      <c r="P7707" s="1">
        <f>_3___Healthcare_Data_v1[[#This Row],[Discharge Date]]-_3___Healthcare_Data_v1[[#This Row],[Date of Admission]]</f>
        <v>19</v>
      </c>
      <c r="Q7707" s="1">
        <f>IFERROR(_3___Healthcare_Data_v1[[#This Row],[ Billing Amount ]]/_3___Healthcare_Data_v1[[#This Row],[Days in Hospital]],0)</f>
        <v>1587.5856115789472</v>
      </c>
      <c r="R7707" s="1" t="str">
        <f>IF(_3___Healthcare_Data_v1[[#This Row],[Age]]&gt;60,"Senior",IF(_3___Healthcare_Data_v1[[#This Row],[Age]]&gt;35,"Middle","Young"))</f>
        <v>Senior</v>
      </c>
    </row>
    <row r="7708" spans="1:18" x14ac:dyDescent="0.3">
      <c r="A7708" s="1" t="s">
        <v>20907</v>
      </c>
      <c r="B7708" s="1" t="s">
        <v>26845</v>
      </c>
      <c r="C7708" s="1" t="s">
        <v>16</v>
      </c>
      <c r="D7708" s="1" t="s">
        <v>49</v>
      </c>
      <c r="E7708" s="1" t="s">
        <v>18</v>
      </c>
      <c r="F7708" s="2">
        <v>43622</v>
      </c>
      <c r="G7708" s="1" t="s">
        <v>20908</v>
      </c>
      <c r="H7708" s="1" t="s">
        <v>20909</v>
      </c>
      <c r="I7708" s="1" t="s">
        <v>56</v>
      </c>
      <c r="J7708" s="3" t="s">
        <v>34372</v>
      </c>
      <c r="K7708">
        <v>105</v>
      </c>
      <c r="L7708" s="1" t="s">
        <v>42</v>
      </c>
      <c r="M7708" s="2">
        <v>43638</v>
      </c>
      <c r="N7708" s="1" t="s">
        <v>31</v>
      </c>
      <c r="O7708" s="1" t="s">
        <v>32</v>
      </c>
      <c r="P7708" s="1">
        <f>_3___Healthcare_Data_v1[[#This Row],[Discharge Date]]-_3___Healthcare_Data_v1[[#This Row],[Date of Admission]]</f>
        <v>16</v>
      </c>
      <c r="Q7708" s="1">
        <f>IFERROR(_3___Healthcare_Data_v1[[#This Row],[ Billing Amount ]]/_3___Healthcare_Data_v1[[#This Row],[Days in Hospital]],0)</f>
        <v>503.49832781250001</v>
      </c>
      <c r="R7708" s="1" t="str">
        <f>IF(_3___Healthcare_Data_v1[[#This Row],[Age]]&gt;60,"Senior",IF(_3___Healthcare_Data_v1[[#This Row],[Age]]&gt;35,"Middle","Young"))</f>
        <v>Senior</v>
      </c>
    </row>
    <row r="7709" spans="1:18" x14ac:dyDescent="0.3">
      <c r="A7709" s="1" t="s">
        <v>20910</v>
      </c>
      <c r="B7709" s="1" t="s">
        <v>26958</v>
      </c>
      <c r="C7709" s="1" t="s">
        <v>26</v>
      </c>
      <c r="D7709" s="1" t="s">
        <v>17</v>
      </c>
      <c r="E7709" s="1" t="s">
        <v>26615</v>
      </c>
      <c r="F7709" s="2">
        <v>45172</v>
      </c>
      <c r="G7709" s="1" t="s">
        <v>20911</v>
      </c>
      <c r="H7709" s="1" t="s">
        <v>20912</v>
      </c>
      <c r="I7709" s="1" t="s">
        <v>56</v>
      </c>
      <c r="J7709" s="3" t="s">
        <v>34373</v>
      </c>
      <c r="K7709">
        <v>123</v>
      </c>
      <c r="L7709" s="1" t="s">
        <v>22</v>
      </c>
      <c r="M7709" s="2">
        <v>45188</v>
      </c>
      <c r="N7709" s="1" t="s">
        <v>84</v>
      </c>
      <c r="O7709" s="1" t="s">
        <v>32</v>
      </c>
      <c r="P7709" s="1">
        <f>_3___Healthcare_Data_v1[[#This Row],[Discharge Date]]-_3___Healthcare_Data_v1[[#This Row],[Date of Admission]]</f>
        <v>16</v>
      </c>
      <c r="Q7709" s="1">
        <f>IFERROR(_3___Healthcare_Data_v1[[#This Row],[ Billing Amount ]]/_3___Healthcare_Data_v1[[#This Row],[Days in Hospital]],0)</f>
        <v>268.418025</v>
      </c>
      <c r="R7709" s="1" t="str">
        <f>IF(_3___Healthcare_Data_v1[[#This Row],[Age]]&gt;60,"Senior",IF(_3___Healthcare_Data_v1[[#This Row],[Age]]&gt;35,"Middle","Young"))</f>
        <v>Senior</v>
      </c>
    </row>
    <row r="7710" spans="1:18" x14ac:dyDescent="0.3">
      <c r="A7710" s="1" t="s">
        <v>20913</v>
      </c>
      <c r="B7710" s="1" t="s">
        <v>26617</v>
      </c>
      <c r="C7710" s="1" t="s">
        <v>26</v>
      </c>
      <c r="D7710" s="1" t="s">
        <v>49</v>
      </c>
      <c r="E7710" s="1" t="s">
        <v>35</v>
      </c>
      <c r="F7710" s="2">
        <v>45104</v>
      </c>
      <c r="G7710" s="1" t="s">
        <v>20914</v>
      </c>
      <c r="H7710" s="1" t="s">
        <v>20915</v>
      </c>
      <c r="I7710" s="1" t="s">
        <v>26607</v>
      </c>
      <c r="J7710" s="3" t="s">
        <v>34374</v>
      </c>
      <c r="K7710">
        <v>409</v>
      </c>
      <c r="L7710" s="1" t="s">
        <v>22</v>
      </c>
      <c r="M7710" s="2">
        <v>45120</v>
      </c>
      <c r="N7710" s="1" t="s">
        <v>48</v>
      </c>
      <c r="O7710" s="1" t="s">
        <v>24</v>
      </c>
      <c r="P7710" s="1">
        <f>_3___Healthcare_Data_v1[[#This Row],[Discharge Date]]-_3___Healthcare_Data_v1[[#This Row],[Date of Admission]]</f>
        <v>16</v>
      </c>
      <c r="Q7710" s="1">
        <f>IFERROR(_3___Healthcare_Data_v1[[#This Row],[ Billing Amount ]]/_3___Healthcare_Data_v1[[#This Row],[Days in Hospital]],0)</f>
        <v>960.39648187499995</v>
      </c>
      <c r="R7710" s="1" t="str">
        <f>IF(_3___Healthcare_Data_v1[[#This Row],[Age]]&gt;60,"Senior",IF(_3___Healthcare_Data_v1[[#This Row],[Age]]&gt;35,"Middle","Young"))</f>
        <v>Senior</v>
      </c>
    </row>
    <row r="7711" spans="1:18" x14ac:dyDescent="0.3">
      <c r="A7711" s="1" t="s">
        <v>20916</v>
      </c>
      <c r="B7711" s="1" t="s">
        <v>26837</v>
      </c>
      <c r="C7711" s="1" t="s">
        <v>16</v>
      </c>
      <c r="D7711" s="1" t="s">
        <v>17</v>
      </c>
      <c r="E7711" s="1" t="s">
        <v>28</v>
      </c>
      <c r="F7711" s="2">
        <v>43441</v>
      </c>
      <c r="G7711" s="1" t="s">
        <v>20917</v>
      </c>
      <c r="H7711" s="1" t="s">
        <v>20918</v>
      </c>
      <c r="I7711" s="1" t="s">
        <v>56</v>
      </c>
      <c r="J7711" s="3" t="s">
        <v>34375</v>
      </c>
      <c r="K7711">
        <v>437</v>
      </c>
      <c r="L7711" s="1" t="s">
        <v>42</v>
      </c>
      <c r="M7711" s="2">
        <v>43450</v>
      </c>
      <c r="N7711" s="1" t="s">
        <v>31</v>
      </c>
      <c r="O7711" s="1" t="s">
        <v>44</v>
      </c>
      <c r="P7711" s="1">
        <f>_3___Healthcare_Data_v1[[#This Row],[Discharge Date]]-_3___Healthcare_Data_v1[[#This Row],[Date of Admission]]</f>
        <v>9</v>
      </c>
      <c r="Q7711" s="1">
        <f>IFERROR(_3___Healthcare_Data_v1[[#This Row],[ Billing Amount ]]/_3___Healthcare_Data_v1[[#This Row],[Days in Hospital]],0)</f>
        <v>695.86290211111111</v>
      </c>
      <c r="R7711" s="1" t="str">
        <f>IF(_3___Healthcare_Data_v1[[#This Row],[Age]]&gt;60,"Senior",IF(_3___Healthcare_Data_v1[[#This Row],[Age]]&gt;35,"Middle","Young"))</f>
        <v>Senior</v>
      </c>
    </row>
    <row r="7712" spans="1:18" x14ac:dyDescent="0.3">
      <c r="A7712" s="1" t="s">
        <v>20919</v>
      </c>
      <c r="B7712" s="1" t="s">
        <v>26725</v>
      </c>
      <c r="C7712" s="1" t="s">
        <v>26</v>
      </c>
      <c r="D7712" s="1" t="s">
        <v>62</v>
      </c>
      <c r="E7712" s="1" t="s">
        <v>35</v>
      </c>
      <c r="F7712" s="2">
        <v>43433</v>
      </c>
      <c r="G7712" s="1" t="s">
        <v>20920</v>
      </c>
      <c r="H7712" s="1" t="s">
        <v>20921</v>
      </c>
      <c r="I7712" s="1" t="s">
        <v>60</v>
      </c>
      <c r="J7712" s="3" t="s">
        <v>34376</v>
      </c>
      <c r="K7712">
        <v>293</v>
      </c>
      <c r="L7712" s="1" t="s">
        <v>22</v>
      </c>
      <c r="M7712" s="2">
        <v>43439</v>
      </c>
      <c r="N7712" s="1" t="s">
        <v>23</v>
      </c>
      <c r="O7712" s="1" t="s">
        <v>32</v>
      </c>
      <c r="P7712" s="1">
        <f>_3___Healthcare_Data_v1[[#This Row],[Discharge Date]]-_3___Healthcare_Data_v1[[#This Row],[Date of Admission]]</f>
        <v>6</v>
      </c>
      <c r="Q7712" s="1">
        <f>IFERROR(_3___Healthcare_Data_v1[[#This Row],[ Billing Amount ]]/_3___Healthcare_Data_v1[[#This Row],[Days in Hospital]],0)</f>
        <v>1283.1455463333334</v>
      </c>
      <c r="R7712" s="1" t="str">
        <f>IF(_3___Healthcare_Data_v1[[#This Row],[Age]]&gt;60,"Senior",IF(_3___Healthcare_Data_v1[[#This Row],[Age]]&gt;35,"Middle","Young"))</f>
        <v>Senior</v>
      </c>
    </row>
    <row r="7713" spans="1:18" x14ac:dyDescent="0.3">
      <c r="A7713" s="1" t="s">
        <v>20922</v>
      </c>
      <c r="B7713" s="1" t="s">
        <v>26622</v>
      </c>
      <c r="C7713" s="1" t="s">
        <v>16</v>
      </c>
      <c r="D7713" s="1" t="s">
        <v>49</v>
      </c>
      <c r="E7713" s="1" t="s">
        <v>28</v>
      </c>
      <c r="F7713" s="2">
        <v>43979</v>
      </c>
      <c r="G7713" s="1" t="s">
        <v>20923</v>
      </c>
      <c r="H7713" s="1" t="s">
        <v>20924</v>
      </c>
      <c r="I7713" s="1" t="s">
        <v>21</v>
      </c>
      <c r="J7713" s="3" t="s">
        <v>34377</v>
      </c>
      <c r="K7713">
        <v>416</v>
      </c>
      <c r="L7713" s="1" t="s">
        <v>42</v>
      </c>
      <c r="M7713" s="2">
        <v>44007</v>
      </c>
      <c r="N7713" s="1" t="s">
        <v>31</v>
      </c>
      <c r="O7713" s="1" t="s">
        <v>44</v>
      </c>
      <c r="P7713" s="1">
        <f>_3___Healthcare_Data_v1[[#This Row],[Discharge Date]]-_3___Healthcare_Data_v1[[#This Row],[Date of Admission]]</f>
        <v>28</v>
      </c>
      <c r="Q7713" s="1">
        <f>IFERROR(_3___Healthcare_Data_v1[[#This Row],[ Billing Amount ]]/_3___Healthcare_Data_v1[[#This Row],[Days in Hospital]],0)</f>
        <v>1487.5327328571427</v>
      </c>
      <c r="R7713" s="1" t="str">
        <f>IF(_3___Healthcare_Data_v1[[#This Row],[Age]]&gt;60,"Senior",IF(_3___Healthcare_Data_v1[[#This Row],[Age]]&gt;35,"Middle","Young"))</f>
        <v>Senior</v>
      </c>
    </row>
    <row r="7714" spans="1:18" x14ac:dyDescent="0.3">
      <c r="A7714" s="1" t="s">
        <v>20925</v>
      </c>
      <c r="B7714" s="1" t="s">
        <v>26653</v>
      </c>
      <c r="C7714" s="1" t="s">
        <v>26</v>
      </c>
      <c r="D7714" s="1" t="s">
        <v>89</v>
      </c>
      <c r="E7714" s="1" t="s">
        <v>18</v>
      </c>
      <c r="F7714" s="2">
        <v>43878</v>
      </c>
      <c r="G7714" s="1" t="s">
        <v>20926</v>
      </c>
      <c r="H7714" s="1" t="s">
        <v>20927</v>
      </c>
      <c r="I7714" s="1" t="s">
        <v>60</v>
      </c>
      <c r="J7714" s="3" t="s">
        <v>34378</v>
      </c>
      <c r="K7714">
        <v>488</v>
      </c>
      <c r="L7714" s="1" t="s">
        <v>38</v>
      </c>
      <c r="M7714" s="2">
        <v>43893</v>
      </c>
      <c r="N7714" s="1" t="s">
        <v>23</v>
      </c>
      <c r="O7714" s="1" t="s">
        <v>44</v>
      </c>
      <c r="P7714" s="1">
        <f>_3___Healthcare_Data_v1[[#This Row],[Discharge Date]]-_3___Healthcare_Data_v1[[#This Row],[Date of Admission]]</f>
        <v>15</v>
      </c>
      <c r="Q7714" s="1">
        <f>IFERROR(_3___Healthcare_Data_v1[[#This Row],[ Billing Amount ]]/_3___Healthcare_Data_v1[[#This Row],[Days in Hospital]],0)</f>
        <v>1213.0670419999999</v>
      </c>
      <c r="R7714" s="1" t="str">
        <f>IF(_3___Healthcare_Data_v1[[#This Row],[Age]]&gt;60,"Senior",IF(_3___Healthcare_Data_v1[[#This Row],[Age]]&gt;35,"Middle","Young"))</f>
        <v>Senior</v>
      </c>
    </row>
    <row r="7715" spans="1:18" x14ac:dyDescent="0.3">
      <c r="A7715" s="1" t="s">
        <v>20928</v>
      </c>
      <c r="B7715" s="1" t="s">
        <v>26714</v>
      </c>
      <c r="C7715" s="1" t="s">
        <v>16</v>
      </c>
      <c r="D7715" s="1" t="s">
        <v>114</v>
      </c>
      <c r="E7715" s="1" t="s">
        <v>26615</v>
      </c>
      <c r="F7715" s="2">
        <v>44133</v>
      </c>
      <c r="G7715" s="1" t="s">
        <v>20929</v>
      </c>
      <c r="H7715" s="1" t="s">
        <v>20930</v>
      </c>
      <c r="I7715" s="1" t="s">
        <v>60</v>
      </c>
      <c r="J7715" s="3" t="s">
        <v>34379</v>
      </c>
      <c r="K7715">
        <v>455</v>
      </c>
      <c r="L7715" s="1" t="s">
        <v>22</v>
      </c>
      <c r="M7715" s="2">
        <v>44147</v>
      </c>
      <c r="N7715" s="1" t="s">
        <v>23</v>
      </c>
      <c r="O7715" s="1" t="s">
        <v>24</v>
      </c>
      <c r="P7715" s="1">
        <f>_3___Healthcare_Data_v1[[#This Row],[Discharge Date]]-_3___Healthcare_Data_v1[[#This Row],[Date of Admission]]</f>
        <v>14</v>
      </c>
      <c r="Q7715" s="1">
        <f>IFERROR(_3___Healthcare_Data_v1[[#This Row],[ Billing Amount ]]/_3___Healthcare_Data_v1[[#This Row],[Days in Hospital]],0)</f>
        <v>2162.853222857143</v>
      </c>
      <c r="R7715" s="1" t="str">
        <f>IF(_3___Healthcare_Data_v1[[#This Row],[Age]]&gt;60,"Senior",IF(_3___Healthcare_Data_v1[[#This Row],[Age]]&gt;35,"Middle","Young"))</f>
        <v>Senior</v>
      </c>
    </row>
    <row r="7716" spans="1:18" x14ac:dyDescent="0.3">
      <c r="A7716" s="1" t="s">
        <v>20931</v>
      </c>
      <c r="B7716" s="1" t="s">
        <v>26737</v>
      </c>
      <c r="C7716" s="1" t="s">
        <v>26</v>
      </c>
      <c r="D7716" s="1" t="s">
        <v>114</v>
      </c>
      <c r="E7716" s="1" t="s">
        <v>69</v>
      </c>
      <c r="F7716" s="2">
        <v>44503</v>
      </c>
      <c r="G7716" s="1" t="s">
        <v>20932</v>
      </c>
      <c r="H7716" s="1" t="s">
        <v>20933</v>
      </c>
      <c r="I7716" s="1" t="s">
        <v>60</v>
      </c>
      <c r="J7716" s="3" t="s">
        <v>34380</v>
      </c>
      <c r="K7716">
        <v>188</v>
      </c>
      <c r="L7716" s="1" t="s">
        <v>22</v>
      </c>
      <c r="M7716" s="2">
        <v>44509</v>
      </c>
      <c r="N7716" s="1" t="s">
        <v>84</v>
      </c>
      <c r="O7716" s="1" t="s">
        <v>24</v>
      </c>
      <c r="P7716" s="1">
        <f>_3___Healthcare_Data_v1[[#This Row],[Discharge Date]]-_3___Healthcare_Data_v1[[#This Row],[Date of Admission]]</f>
        <v>6</v>
      </c>
      <c r="Q7716" s="1">
        <f>IFERROR(_3___Healthcare_Data_v1[[#This Row],[ Billing Amount ]]/_3___Healthcare_Data_v1[[#This Row],[Days in Hospital]],0)</f>
        <v>13265.655413333334</v>
      </c>
      <c r="R7716" s="1" t="str">
        <f>IF(_3___Healthcare_Data_v1[[#This Row],[Age]]&gt;60,"Senior",IF(_3___Healthcare_Data_v1[[#This Row],[Age]]&gt;35,"Middle","Young"))</f>
        <v>Senior</v>
      </c>
    </row>
    <row r="7717" spans="1:18" x14ac:dyDescent="0.3">
      <c r="A7717" s="1" t="s">
        <v>14864</v>
      </c>
      <c r="B7717" s="1" t="s">
        <v>26723</v>
      </c>
      <c r="C7717" s="1" t="s">
        <v>26</v>
      </c>
      <c r="D7717" s="1" t="s">
        <v>89</v>
      </c>
      <c r="E7717" s="1" t="s">
        <v>26620</v>
      </c>
      <c r="F7717" s="2">
        <v>44033</v>
      </c>
      <c r="G7717" s="1" t="s">
        <v>20934</v>
      </c>
      <c r="H7717" s="1" t="s">
        <v>20935</v>
      </c>
      <c r="I7717" s="1" t="s">
        <v>26607</v>
      </c>
      <c r="J7717" s="3" t="s">
        <v>34381</v>
      </c>
      <c r="K7717">
        <v>194</v>
      </c>
      <c r="L7717" s="1" t="s">
        <v>38</v>
      </c>
      <c r="M7717" s="2">
        <v>44062</v>
      </c>
      <c r="N7717" s="1" t="s">
        <v>43</v>
      </c>
      <c r="O7717" s="1" t="s">
        <v>32</v>
      </c>
      <c r="P7717" s="1">
        <f>_3___Healthcare_Data_v1[[#This Row],[Discharge Date]]-_3___Healthcare_Data_v1[[#This Row],[Date of Admission]]</f>
        <v>29</v>
      </c>
      <c r="Q7717" s="1">
        <f>IFERROR(_3___Healthcare_Data_v1[[#This Row],[ Billing Amount ]]/_3___Healthcare_Data_v1[[#This Row],[Days in Hospital]],0)</f>
        <v>980.31802620689655</v>
      </c>
      <c r="R7717" s="1" t="str">
        <f>IF(_3___Healthcare_Data_v1[[#This Row],[Age]]&gt;60,"Senior",IF(_3___Healthcare_Data_v1[[#This Row],[Age]]&gt;35,"Middle","Young"))</f>
        <v>Senior</v>
      </c>
    </row>
    <row r="7718" spans="1:18" x14ac:dyDescent="0.3">
      <c r="A7718" s="1" t="s">
        <v>20936</v>
      </c>
      <c r="B7718" s="1" t="s">
        <v>26803</v>
      </c>
      <c r="C7718" s="1" t="s">
        <v>26</v>
      </c>
      <c r="D7718" s="1" t="s">
        <v>114</v>
      </c>
      <c r="E7718" s="1" t="s">
        <v>18</v>
      </c>
      <c r="F7718" s="2">
        <v>44522</v>
      </c>
      <c r="G7718" s="1" t="s">
        <v>11666</v>
      </c>
      <c r="H7718" s="1" t="s">
        <v>20937</v>
      </c>
      <c r="I7718" s="1" t="s">
        <v>60</v>
      </c>
      <c r="J7718" s="3" t="s">
        <v>34382</v>
      </c>
      <c r="K7718">
        <v>317</v>
      </c>
      <c r="L7718" s="1" t="s">
        <v>38</v>
      </c>
      <c r="M7718" s="2">
        <v>44532</v>
      </c>
      <c r="N7718" s="1" t="s">
        <v>84</v>
      </c>
      <c r="O7718" s="1" t="s">
        <v>44</v>
      </c>
      <c r="P7718" s="1">
        <f>_3___Healthcare_Data_v1[[#This Row],[Discharge Date]]-_3___Healthcare_Data_v1[[#This Row],[Date of Admission]]</f>
        <v>10</v>
      </c>
      <c r="Q7718" s="1">
        <f>IFERROR(_3___Healthcare_Data_v1[[#This Row],[ Billing Amount ]]/_3___Healthcare_Data_v1[[#This Row],[Days in Hospital]],0)</f>
        <v>892.89128490000007</v>
      </c>
      <c r="R7718" s="1" t="str">
        <f>IF(_3___Healthcare_Data_v1[[#This Row],[Age]]&gt;60,"Senior",IF(_3___Healthcare_Data_v1[[#This Row],[Age]]&gt;35,"Middle","Young"))</f>
        <v>Senior</v>
      </c>
    </row>
    <row r="7719" spans="1:18" x14ac:dyDescent="0.3">
      <c r="A7719" s="1" t="s">
        <v>20938</v>
      </c>
      <c r="B7719" s="1" t="s">
        <v>26700</v>
      </c>
      <c r="C7719" s="1" t="s">
        <v>26</v>
      </c>
      <c r="D7719" s="1" t="s">
        <v>89</v>
      </c>
      <c r="E7719" s="1" t="s">
        <v>26620</v>
      </c>
      <c r="F7719" s="2">
        <v>43957</v>
      </c>
      <c r="G7719" s="1" t="s">
        <v>20939</v>
      </c>
      <c r="H7719" s="1" t="s">
        <v>20940</v>
      </c>
      <c r="I7719" s="1" t="s">
        <v>60</v>
      </c>
      <c r="J7719" s="3" t="s">
        <v>34383</v>
      </c>
      <c r="K7719">
        <v>264</v>
      </c>
      <c r="L7719" s="1" t="s">
        <v>42</v>
      </c>
      <c r="M7719" s="2">
        <v>43984</v>
      </c>
      <c r="N7719" s="1" t="s">
        <v>48</v>
      </c>
      <c r="O7719" s="1" t="s">
        <v>24</v>
      </c>
      <c r="P7719" s="1">
        <f>_3___Healthcare_Data_v1[[#This Row],[Discharge Date]]-_3___Healthcare_Data_v1[[#This Row],[Date of Admission]]</f>
        <v>27</v>
      </c>
      <c r="Q7719" s="1">
        <f>IFERROR(_3___Healthcare_Data_v1[[#This Row],[ Billing Amount ]]/_3___Healthcare_Data_v1[[#This Row],[Days in Hospital]],0)</f>
        <v>995.28054666666662</v>
      </c>
      <c r="R7719" s="1" t="str">
        <f>IF(_3___Healthcare_Data_v1[[#This Row],[Age]]&gt;60,"Senior",IF(_3___Healthcare_Data_v1[[#This Row],[Age]]&gt;35,"Middle","Young"))</f>
        <v>Senior</v>
      </c>
    </row>
    <row r="7720" spans="1:18" x14ac:dyDescent="0.3">
      <c r="A7720" s="1" t="s">
        <v>20941</v>
      </c>
      <c r="B7720" s="1" t="s">
        <v>26657</v>
      </c>
      <c r="C7720" s="1" t="s">
        <v>26</v>
      </c>
      <c r="D7720" s="1" t="s">
        <v>34</v>
      </c>
      <c r="E7720" s="1" t="s">
        <v>26620</v>
      </c>
      <c r="F7720" s="2">
        <v>43976</v>
      </c>
      <c r="G7720" s="1" t="s">
        <v>20942</v>
      </c>
      <c r="H7720" s="1" t="s">
        <v>14423</v>
      </c>
      <c r="I7720" s="1" t="s">
        <v>21</v>
      </c>
      <c r="J7720" s="3" t="s">
        <v>34384</v>
      </c>
      <c r="K7720">
        <v>228</v>
      </c>
      <c r="L7720" s="1" t="s">
        <v>22</v>
      </c>
      <c r="M7720" s="2">
        <v>43977</v>
      </c>
      <c r="N7720" s="1" t="s">
        <v>23</v>
      </c>
      <c r="O7720" s="1" t="s">
        <v>44</v>
      </c>
      <c r="P7720" s="1">
        <f>_3___Healthcare_Data_v1[[#This Row],[Discharge Date]]-_3___Healthcare_Data_v1[[#This Row],[Date of Admission]]</f>
        <v>1</v>
      </c>
      <c r="Q7720" s="1">
        <f>IFERROR(_3___Healthcare_Data_v1[[#This Row],[ Billing Amount ]]/_3___Healthcare_Data_v1[[#This Row],[Days in Hospital]],0)</f>
        <v>5863.6046660000002</v>
      </c>
      <c r="R7720" s="1" t="str">
        <f>IF(_3___Healthcare_Data_v1[[#This Row],[Age]]&gt;60,"Senior",IF(_3___Healthcare_Data_v1[[#This Row],[Age]]&gt;35,"Middle","Young"))</f>
        <v>Senior</v>
      </c>
    </row>
    <row r="7721" spans="1:18" x14ac:dyDescent="0.3">
      <c r="A7721" s="1" t="s">
        <v>20943</v>
      </c>
      <c r="B7721" s="1" t="s">
        <v>26803</v>
      </c>
      <c r="C7721" s="1" t="s">
        <v>26</v>
      </c>
      <c r="D7721" s="1" t="s">
        <v>27</v>
      </c>
      <c r="E7721" s="1" t="s">
        <v>26620</v>
      </c>
      <c r="F7721" s="2">
        <v>44342</v>
      </c>
      <c r="G7721" s="1" t="s">
        <v>20944</v>
      </c>
      <c r="H7721" s="1" t="s">
        <v>20945</v>
      </c>
      <c r="I7721" s="1" t="s">
        <v>56</v>
      </c>
      <c r="J7721" s="3" t="s">
        <v>34385</v>
      </c>
      <c r="K7721">
        <v>196</v>
      </c>
      <c r="L7721" s="1" t="s">
        <v>38</v>
      </c>
      <c r="M7721" s="2">
        <v>44358</v>
      </c>
      <c r="N7721" s="1" t="s">
        <v>43</v>
      </c>
      <c r="O7721" s="1" t="s">
        <v>32</v>
      </c>
      <c r="P7721" s="1">
        <f>_3___Healthcare_Data_v1[[#This Row],[Discharge Date]]-_3___Healthcare_Data_v1[[#This Row],[Date of Admission]]</f>
        <v>16</v>
      </c>
      <c r="Q7721" s="1">
        <f>IFERROR(_3___Healthcare_Data_v1[[#This Row],[ Billing Amount ]]/_3___Healthcare_Data_v1[[#This Row],[Days in Hospital]],0)</f>
        <v>446.21708931249998</v>
      </c>
      <c r="R7721" s="1" t="str">
        <f>IF(_3___Healthcare_Data_v1[[#This Row],[Age]]&gt;60,"Senior",IF(_3___Healthcare_Data_v1[[#This Row],[Age]]&gt;35,"Middle","Young"))</f>
        <v>Senior</v>
      </c>
    </row>
    <row r="7722" spans="1:18" x14ac:dyDescent="0.3">
      <c r="A7722" s="1" t="s">
        <v>20946</v>
      </c>
      <c r="B7722" s="1" t="s">
        <v>26822</v>
      </c>
      <c r="C7722" s="1" t="s">
        <v>16</v>
      </c>
      <c r="D7722" s="1" t="s">
        <v>229</v>
      </c>
      <c r="E7722" s="1" t="s">
        <v>18</v>
      </c>
      <c r="F7722" s="2">
        <v>44680</v>
      </c>
      <c r="G7722" s="1" t="s">
        <v>20947</v>
      </c>
      <c r="H7722" s="1" t="s">
        <v>20948</v>
      </c>
      <c r="I7722" s="1" t="s">
        <v>26607</v>
      </c>
      <c r="J7722" s="3" t="s">
        <v>34386</v>
      </c>
      <c r="K7722">
        <v>235</v>
      </c>
      <c r="L7722" s="1" t="s">
        <v>42</v>
      </c>
      <c r="M7722" s="2">
        <v>44684</v>
      </c>
      <c r="N7722" s="1" t="s">
        <v>31</v>
      </c>
      <c r="O7722" s="1" t="s">
        <v>24</v>
      </c>
      <c r="P7722" s="1">
        <f>_3___Healthcare_Data_v1[[#This Row],[Discharge Date]]-_3___Healthcare_Data_v1[[#This Row],[Date of Admission]]</f>
        <v>4</v>
      </c>
      <c r="Q7722" s="1">
        <f>IFERROR(_3___Healthcare_Data_v1[[#This Row],[ Billing Amount ]]/_3___Healthcare_Data_v1[[#This Row],[Days in Hospital]],0)</f>
        <v>1052.6386379999999</v>
      </c>
      <c r="R7722" s="1" t="str">
        <f>IF(_3___Healthcare_Data_v1[[#This Row],[Age]]&gt;60,"Senior",IF(_3___Healthcare_Data_v1[[#This Row],[Age]]&gt;35,"Middle","Young"))</f>
        <v>Senior</v>
      </c>
    </row>
    <row r="7723" spans="1:18" x14ac:dyDescent="0.3">
      <c r="A7723" s="1" t="s">
        <v>20949</v>
      </c>
      <c r="B7723" s="1" t="s">
        <v>26624</v>
      </c>
      <c r="C7723" s="1" t="s">
        <v>16</v>
      </c>
      <c r="D7723" s="1" t="s">
        <v>62</v>
      </c>
      <c r="E7723" s="1" t="s">
        <v>26615</v>
      </c>
      <c r="F7723" s="2">
        <v>44475</v>
      </c>
      <c r="G7723" s="1" t="s">
        <v>20950</v>
      </c>
      <c r="H7723" s="1" t="s">
        <v>2782</v>
      </c>
      <c r="I7723" s="1" t="s">
        <v>26607</v>
      </c>
      <c r="J7723" s="3" t="s">
        <v>34387</v>
      </c>
      <c r="K7723">
        <v>207</v>
      </c>
      <c r="L7723" s="1" t="s">
        <v>22</v>
      </c>
      <c r="M7723" s="2">
        <v>44486</v>
      </c>
      <c r="N7723" s="1" t="s">
        <v>31</v>
      </c>
      <c r="O7723" s="1" t="s">
        <v>24</v>
      </c>
      <c r="P7723" s="1">
        <f>_3___Healthcare_Data_v1[[#This Row],[Discharge Date]]-_3___Healthcare_Data_v1[[#This Row],[Date of Admission]]</f>
        <v>11</v>
      </c>
      <c r="Q7723" s="1">
        <f>IFERROR(_3___Healthcare_Data_v1[[#This Row],[ Billing Amount ]]/_3___Healthcare_Data_v1[[#This Row],[Days in Hospital]],0)</f>
        <v>1365.4097318181819</v>
      </c>
      <c r="R7723" s="1" t="str">
        <f>IF(_3___Healthcare_Data_v1[[#This Row],[Age]]&gt;60,"Senior",IF(_3___Healthcare_Data_v1[[#This Row],[Age]]&gt;35,"Middle","Young"))</f>
        <v>Senior</v>
      </c>
    </row>
    <row r="7724" spans="1:18" x14ac:dyDescent="0.3">
      <c r="A7724" s="1" t="s">
        <v>20951</v>
      </c>
      <c r="B7724" s="1" t="s">
        <v>26791</v>
      </c>
      <c r="C7724" s="1" t="s">
        <v>26</v>
      </c>
      <c r="D7724" s="1" t="s">
        <v>89</v>
      </c>
      <c r="E7724" s="1" t="s">
        <v>26620</v>
      </c>
      <c r="F7724" s="2">
        <v>44321</v>
      </c>
      <c r="G7724" s="1" t="s">
        <v>9264</v>
      </c>
      <c r="H7724" s="1" t="s">
        <v>20952</v>
      </c>
      <c r="I7724" s="1" t="s">
        <v>26607</v>
      </c>
      <c r="J7724" s="3" t="s">
        <v>34388</v>
      </c>
      <c r="K7724">
        <v>235</v>
      </c>
      <c r="L7724" s="1" t="s">
        <v>42</v>
      </c>
      <c r="M7724" s="2">
        <v>44339</v>
      </c>
      <c r="N7724" s="1" t="s">
        <v>84</v>
      </c>
      <c r="O7724" s="1" t="s">
        <v>32</v>
      </c>
      <c r="P7724" s="1">
        <f>_3___Healthcare_Data_v1[[#This Row],[Discharge Date]]-_3___Healthcare_Data_v1[[#This Row],[Date of Admission]]</f>
        <v>18</v>
      </c>
      <c r="Q7724" s="1">
        <f>IFERROR(_3___Healthcare_Data_v1[[#This Row],[ Billing Amount ]]/_3___Healthcare_Data_v1[[#This Row],[Days in Hospital]],0)</f>
        <v>136.48276938888887</v>
      </c>
      <c r="R7724" s="1" t="str">
        <f>IF(_3___Healthcare_Data_v1[[#This Row],[Age]]&gt;60,"Senior",IF(_3___Healthcare_Data_v1[[#This Row],[Age]]&gt;35,"Middle","Young"))</f>
        <v>Senior</v>
      </c>
    </row>
    <row r="7725" spans="1:18" x14ac:dyDescent="0.3">
      <c r="A7725" s="1" t="s">
        <v>20953</v>
      </c>
      <c r="B7725" s="1" t="s">
        <v>26628</v>
      </c>
      <c r="C7725" s="1" t="s">
        <v>16</v>
      </c>
      <c r="D7725" s="1" t="s">
        <v>89</v>
      </c>
      <c r="E7725" s="1" t="s">
        <v>35</v>
      </c>
      <c r="F7725" s="2">
        <v>43827</v>
      </c>
      <c r="G7725" s="1" t="s">
        <v>20954</v>
      </c>
      <c r="H7725" s="1" t="s">
        <v>20955</v>
      </c>
      <c r="I7725" s="1" t="s">
        <v>26607</v>
      </c>
      <c r="J7725" s="3" t="s">
        <v>34389</v>
      </c>
      <c r="K7725">
        <v>395</v>
      </c>
      <c r="L7725" s="1" t="s">
        <v>22</v>
      </c>
      <c r="M7725" s="2">
        <v>43828</v>
      </c>
      <c r="N7725" s="1" t="s">
        <v>23</v>
      </c>
      <c r="O7725" s="1" t="s">
        <v>24</v>
      </c>
      <c r="P7725" s="1">
        <f>_3___Healthcare_Data_v1[[#This Row],[Discharge Date]]-_3___Healthcare_Data_v1[[#This Row],[Date of Admission]]</f>
        <v>1</v>
      </c>
      <c r="Q7725" s="1">
        <f>IFERROR(_3___Healthcare_Data_v1[[#This Row],[ Billing Amount ]]/_3___Healthcare_Data_v1[[#This Row],[Days in Hospital]],0)</f>
        <v>19638.440989999999</v>
      </c>
      <c r="R7725" s="1" t="str">
        <f>IF(_3___Healthcare_Data_v1[[#This Row],[Age]]&gt;60,"Senior",IF(_3___Healthcare_Data_v1[[#This Row],[Age]]&gt;35,"Middle","Young"))</f>
        <v>Senior</v>
      </c>
    </row>
    <row r="7726" spans="1:18" x14ac:dyDescent="0.3">
      <c r="A7726" s="1" t="s">
        <v>20956</v>
      </c>
      <c r="B7726" s="1" t="s">
        <v>26626</v>
      </c>
      <c r="C7726" s="1" t="s">
        <v>26</v>
      </c>
      <c r="D7726" s="1" t="s">
        <v>114</v>
      </c>
      <c r="E7726" s="1" t="s">
        <v>26620</v>
      </c>
      <c r="F7726" s="2">
        <v>43934</v>
      </c>
      <c r="G7726" s="1" t="s">
        <v>20957</v>
      </c>
      <c r="H7726" s="1" t="s">
        <v>20958</v>
      </c>
      <c r="I7726" s="1" t="s">
        <v>21</v>
      </c>
      <c r="J7726" s="3" t="s">
        <v>34390</v>
      </c>
      <c r="K7726">
        <v>492</v>
      </c>
      <c r="L7726" s="1" t="s">
        <v>38</v>
      </c>
      <c r="M7726" s="2">
        <v>43943</v>
      </c>
      <c r="N7726" s="1" t="s">
        <v>23</v>
      </c>
      <c r="O7726" s="1" t="s">
        <v>44</v>
      </c>
      <c r="P7726" s="1">
        <f>_3___Healthcare_Data_v1[[#This Row],[Discharge Date]]-_3___Healthcare_Data_v1[[#This Row],[Date of Admission]]</f>
        <v>9</v>
      </c>
      <c r="Q7726" s="1">
        <f>IFERROR(_3___Healthcare_Data_v1[[#This Row],[ Billing Amount ]]/_3___Healthcare_Data_v1[[#This Row],[Days in Hospital]],0)</f>
        <v>3354.874098888889</v>
      </c>
      <c r="R7726" s="1" t="str">
        <f>IF(_3___Healthcare_Data_v1[[#This Row],[Age]]&gt;60,"Senior",IF(_3___Healthcare_Data_v1[[#This Row],[Age]]&gt;35,"Middle","Young"))</f>
        <v>Senior</v>
      </c>
    </row>
    <row r="7727" spans="1:18" x14ac:dyDescent="0.3">
      <c r="A7727" s="1" t="s">
        <v>20959</v>
      </c>
      <c r="B7727" s="1" t="s">
        <v>26958</v>
      </c>
      <c r="C7727" s="1" t="s">
        <v>26</v>
      </c>
      <c r="D7727" s="1" t="s">
        <v>27</v>
      </c>
      <c r="E7727" s="1" t="s">
        <v>28</v>
      </c>
      <c r="F7727" s="2">
        <v>44508</v>
      </c>
      <c r="G7727" s="1" t="s">
        <v>9601</v>
      </c>
      <c r="H7727" s="1" t="s">
        <v>20960</v>
      </c>
      <c r="I7727" s="1" t="s">
        <v>56</v>
      </c>
      <c r="J7727" s="3" t="s">
        <v>34391</v>
      </c>
      <c r="K7727">
        <v>444</v>
      </c>
      <c r="L7727" s="1" t="s">
        <v>42</v>
      </c>
      <c r="M7727" s="2">
        <v>44529</v>
      </c>
      <c r="N7727" s="1" t="s">
        <v>23</v>
      </c>
      <c r="O7727" s="1" t="s">
        <v>44</v>
      </c>
      <c r="P7727" s="1">
        <f>_3___Healthcare_Data_v1[[#This Row],[Discharge Date]]-_3___Healthcare_Data_v1[[#This Row],[Date of Admission]]</f>
        <v>21</v>
      </c>
      <c r="Q7727" s="1">
        <f>IFERROR(_3___Healthcare_Data_v1[[#This Row],[ Billing Amount ]]/_3___Healthcare_Data_v1[[#This Row],[Days in Hospital]],0)</f>
        <v>994.69946714285709</v>
      </c>
      <c r="R7727" s="1" t="str">
        <f>IF(_3___Healthcare_Data_v1[[#This Row],[Age]]&gt;60,"Senior",IF(_3___Healthcare_Data_v1[[#This Row],[Age]]&gt;35,"Middle","Young"))</f>
        <v>Senior</v>
      </c>
    </row>
    <row r="7728" spans="1:18" x14ac:dyDescent="0.3">
      <c r="A7728" s="1" t="s">
        <v>20961</v>
      </c>
      <c r="B7728" s="1" t="s">
        <v>26732</v>
      </c>
      <c r="C7728" s="1" t="s">
        <v>16</v>
      </c>
      <c r="D7728" s="1" t="s">
        <v>49</v>
      </c>
      <c r="E7728" s="1" t="s">
        <v>28</v>
      </c>
      <c r="F7728" s="2">
        <v>44529</v>
      </c>
      <c r="G7728" s="1" t="s">
        <v>20962</v>
      </c>
      <c r="H7728" s="1" t="s">
        <v>20963</v>
      </c>
      <c r="I7728" s="1" t="s">
        <v>21</v>
      </c>
      <c r="J7728" s="3" t="s">
        <v>34392</v>
      </c>
      <c r="K7728">
        <v>122</v>
      </c>
      <c r="L7728" s="1" t="s">
        <v>42</v>
      </c>
      <c r="M7728" s="2">
        <v>44553</v>
      </c>
      <c r="N7728" s="1" t="s">
        <v>31</v>
      </c>
      <c r="O7728" s="1" t="s">
        <v>24</v>
      </c>
      <c r="P7728" s="1">
        <f>_3___Healthcare_Data_v1[[#This Row],[Discharge Date]]-_3___Healthcare_Data_v1[[#This Row],[Date of Admission]]</f>
        <v>24</v>
      </c>
      <c r="Q7728" s="1">
        <f>IFERROR(_3___Healthcare_Data_v1[[#This Row],[ Billing Amount ]]/_3___Healthcare_Data_v1[[#This Row],[Days in Hospital]],0)</f>
        <v>229.52909029166665</v>
      </c>
      <c r="R7728" s="1" t="str">
        <f>IF(_3___Healthcare_Data_v1[[#This Row],[Age]]&gt;60,"Senior",IF(_3___Healthcare_Data_v1[[#This Row],[Age]]&gt;35,"Middle","Young"))</f>
        <v>Senior</v>
      </c>
    </row>
    <row r="7729" spans="1:18" x14ac:dyDescent="0.3">
      <c r="A7729" s="1" t="s">
        <v>12072</v>
      </c>
      <c r="B7729" s="1" t="s">
        <v>26745</v>
      </c>
      <c r="C7729" s="1" t="s">
        <v>26</v>
      </c>
      <c r="D7729" s="1" t="s">
        <v>49</v>
      </c>
      <c r="E7729" s="1" t="s">
        <v>26615</v>
      </c>
      <c r="F7729" s="2">
        <v>43956</v>
      </c>
      <c r="G7729" s="1" t="s">
        <v>20964</v>
      </c>
      <c r="H7729" s="1" t="s">
        <v>20965</v>
      </c>
      <c r="I7729" s="1" t="s">
        <v>21</v>
      </c>
      <c r="J7729" s="3" t="s">
        <v>34393</v>
      </c>
      <c r="K7729">
        <v>351</v>
      </c>
      <c r="L7729" s="1" t="s">
        <v>22</v>
      </c>
      <c r="M7729" s="2">
        <v>43959</v>
      </c>
      <c r="N7729" s="1" t="s">
        <v>23</v>
      </c>
      <c r="O7729" s="1" t="s">
        <v>44</v>
      </c>
      <c r="P7729" s="1">
        <f>_3___Healthcare_Data_v1[[#This Row],[Discharge Date]]-_3___Healthcare_Data_v1[[#This Row],[Date of Admission]]</f>
        <v>3</v>
      </c>
      <c r="Q7729" s="1">
        <f>IFERROR(_3___Healthcare_Data_v1[[#This Row],[ Billing Amount ]]/_3___Healthcare_Data_v1[[#This Row],[Days in Hospital]],0)</f>
        <v>1177.1453763333334</v>
      </c>
      <c r="R7729" s="1" t="str">
        <f>IF(_3___Healthcare_Data_v1[[#This Row],[Age]]&gt;60,"Senior",IF(_3___Healthcare_Data_v1[[#This Row],[Age]]&gt;35,"Middle","Young"))</f>
        <v>Senior</v>
      </c>
    </row>
    <row r="7730" spans="1:18" x14ac:dyDescent="0.3">
      <c r="A7730" s="1" t="s">
        <v>19749</v>
      </c>
      <c r="B7730" s="1" t="s">
        <v>26759</v>
      </c>
      <c r="C7730" s="1" t="s">
        <v>26</v>
      </c>
      <c r="D7730" s="1" t="s">
        <v>34</v>
      </c>
      <c r="E7730" s="1" t="s">
        <v>18</v>
      </c>
      <c r="F7730" s="2">
        <v>43448</v>
      </c>
      <c r="G7730" s="1" t="s">
        <v>20966</v>
      </c>
      <c r="H7730" s="1" t="s">
        <v>20967</v>
      </c>
      <c r="I7730" s="1" t="s">
        <v>26607</v>
      </c>
      <c r="J7730" s="3" t="s">
        <v>34394</v>
      </c>
      <c r="K7730">
        <v>149</v>
      </c>
      <c r="L7730" s="1" t="s">
        <v>42</v>
      </c>
      <c r="M7730" s="2">
        <v>43472</v>
      </c>
      <c r="N7730" s="1" t="s">
        <v>31</v>
      </c>
      <c r="O7730" s="1" t="s">
        <v>44</v>
      </c>
      <c r="P7730" s="1">
        <f>_3___Healthcare_Data_v1[[#This Row],[Discharge Date]]-_3___Healthcare_Data_v1[[#This Row],[Date of Admission]]</f>
        <v>24</v>
      </c>
      <c r="Q7730" s="1">
        <f>IFERROR(_3___Healthcare_Data_v1[[#This Row],[ Billing Amount ]]/_3___Healthcare_Data_v1[[#This Row],[Days in Hospital]],0)</f>
        <v>1825.8562370833333</v>
      </c>
      <c r="R7730" s="1" t="str">
        <f>IF(_3___Healthcare_Data_v1[[#This Row],[Age]]&gt;60,"Senior",IF(_3___Healthcare_Data_v1[[#This Row],[Age]]&gt;35,"Middle","Young"))</f>
        <v>Senior</v>
      </c>
    </row>
    <row r="7731" spans="1:18" x14ac:dyDescent="0.3">
      <c r="A7731" s="1" t="s">
        <v>20968</v>
      </c>
      <c r="B7731" s="1" t="s">
        <v>26687</v>
      </c>
      <c r="C7731" s="1" t="s">
        <v>16</v>
      </c>
      <c r="D7731" s="1" t="s">
        <v>89</v>
      </c>
      <c r="E7731" s="1" t="s">
        <v>26620</v>
      </c>
      <c r="F7731" s="2">
        <v>44567</v>
      </c>
      <c r="G7731" s="1" t="s">
        <v>20969</v>
      </c>
      <c r="H7731" s="1" t="s">
        <v>20970</v>
      </c>
      <c r="I7731" s="1" t="s">
        <v>60</v>
      </c>
      <c r="J7731" s="3" t="s">
        <v>34395</v>
      </c>
      <c r="K7731">
        <v>498</v>
      </c>
      <c r="L7731" s="1" t="s">
        <v>42</v>
      </c>
      <c r="M7731" s="2">
        <v>44581</v>
      </c>
      <c r="N7731" s="1" t="s">
        <v>43</v>
      </c>
      <c r="O7731" s="1" t="s">
        <v>24</v>
      </c>
      <c r="P7731" s="1">
        <f>_3___Healthcare_Data_v1[[#This Row],[Discharge Date]]-_3___Healthcare_Data_v1[[#This Row],[Date of Admission]]</f>
        <v>14</v>
      </c>
      <c r="Q7731" s="1">
        <f>IFERROR(_3___Healthcare_Data_v1[[#This Row],[ Billing Amount ]]/_3___Healthcare_Data_v1[[#This Row],[Days in Hospital]],0)</f>
        <v>1306.2565864285714</v>
      </c>
      <c r="R7731" s="1" t="str">
        <f>IF(_3___Healthcare_Data_v1[[#This Row],[Age]]&gt;60,"Senior",IF(_3___Healthcare_Data_v1[[#This Row],[Age]]&gt;35,"Middle","Young"))</f>
        <v>Senior</v>
      </c>
    </row>
    <row r="7732" spans="1:18" x14ac:dyDescent="0.3">
      <c r="A7732" s="1" t="s">
        <v>20971</v>
      </c>
      <c r="B7732" s="1" t="s">
        <v>26630</v>
      </c>
      <c r="C7732" s="1" t="s">
        <v>26</v>
      </c>
      <c r="D7732" s="1" t="s">
        <v>27</v>
      </c>
      <c r="E7732" s="1" t="s">
        <v>26620</v>
      </c>
      <c r="F7732" s="2">
        <v>44820</v>
      </c>
      <c r="G7732" s="1" t="s">
        <v>20972</v>
      </c>
      <c r="H7732" s="1" t="s">
        <v>20973</v>
      </c>
      <c r="I7732" s="1" t="s">
        <v>56</v>
      </c>
      <c r="J7732" s="3" t="s">
        <v>34396</v>
      </c>
      <c r="K7732">
        <v>364</v>
      </c>
      <c r="L7732" s="1" t="s">
        <v>38</v>
      </c>
      <c r="M7732" s="2">
        <v>44828</v>
      </c>
      <c r="N7732" s="1" t="s">
        <v>23</v>
      </c>
      <c r="O7732" s="1" t="s">
        <v>24</v>
      </c>
      <c r="P7732" s="1">
        <f>_3___Healthcare_Data_v1[[#This Row],[Discharge Date]]-_3___Healthcare_Data_v1[[#This Row],[Date of Admission]]</f>
        <v>8</v>
      </c>
      <c r="Q7732" s="1">
        <f>IFERROR(_3___Healthcare_Data_v1[[#This Row],[ Billing Amount ]]/_3___Healthcare_Data_v1[[#This Row],[Days in Hospital]],0)</f>
        <v>3642.9260937499998</v>
      </c>
      <c r="R7732" s="1" t="str">
        <f>IF(_3___Healthcare_Data_v1[[#This Row],[Age]]&gt;60,"Senior",IF(_3___Healthcare_Data_v1[[#This Row],[Age]]&gt;35,"Middle","Young"))</f>
        <v>Senior</v>
      </c>
    </row>
    <row r="7733" spans="1:18" x14ac:dyDescent="0.3">
      <c r="A7733" s="1" t="s">
        <v>20974</v>
      </c>
      <c r="B7733" s="1" t="s">
        <v>26776</v>
      </c>
      <c r="C7733" s="1" t="s">
        <v>16</v>
      </c>
      <c r="D7733" s="1" t="s">
        <v>49</v>
      </c>
      <c r="E7733" s="1" t="s">
        <v>26615</v>
      </c>
      <c r="F7733" s="2">
        <v>44530</v>
      </c>
      <c r="G7733" s="1" t="s">
        <v>20975</v>
      </c>
      <c r="H7733" s="1" t="s">
        <v>4206</v>
      </c>
      <c r="I7733" s="1" t="s">
        <v>56</v>
      </c>
      <c r="J7733" s="3" t="s">
        <v>34397</v>
      </c>
      <c r="K7733">
        <v>445</v>
      </c>
      <c r="L7733" s="1" t="s">
        <v>22</v>
      </c>
      <c r="M7733" s="2">
        <v>44542</v>
      </c>
      <c r="N7733" s="1" t="s">
        <v>84</v>
      </c>
      <c r="O7733" s="1" t="s">
        <v>44</v>
      </c>
      <c r="P7733" s="1">
        <f>_3___Healthcare_Data_v1[[#This Row],[Discharge Date]]-_3___Healthcare_Data_v1[[#This Row],[Date of Admission]]</f>
        <v>12</v>
      </c>
      <c r="Q7733" s="1">
        <f>IFERROR(_3___Healthcare_Data_v1[[#This Row],[ Billing Amount ]]/_3___Healthcare_Data_v1[[#This Row],[Days in Hospital]],0)</f>
        <v>2138.9107708333336</v>
      </c>
      <c r="R7733" s="1" t="str">
        <f>IF(_3___Healthcare_Data_v1[[#This Row],[Age]]&gt;60,"Senior",IF(_3___Healthcare_Data_v1[[#This Row],[Age]]&gt;35,"Middle","Young"))</f>
        <v>Senior</v>
      </c>
    </row>
    <row r="7734" spans="1:18" x14ac:dyDescent="0.3">
      <c r="A7734" s="1" t="s">
        <v>20976</v>
      </c>
      <c r="B7734" s="1" t="s">
        <v>26700</v>
      </c>
      <c r="C7734" s="1" t="s">
        <v>26</v>
      </c>
      <c r="D7734" s="1" t="s">
        <v>27</v>
      </c>
      <c r="E7734" s="1" t="s">
        <v>26620</v>
      </c>
      <c r="F7734" s="2">
        <v>45141</v>
      </c>
      <c r="G7734" s="1" t="s">
        <v>16850</v>
      </c>
      <c r="H7734" s="1" t="s">
        <v>20977</v>
      </c>
      <c r="I7734" s="1" t="s">
        <v>21</v>
      </c>
      <c r="J7734" s="3" t="s">
        <v>34398</v>
      </c>
      <c r="K7734">
        <v>399</v>
      </c>
      <c r="L7734" s="1" t="s">
        <v>42</v>
      </c>
      <c r="M7734" s="2">
        <v>45154</v>
      </c>
      <c r="N7734" s="1" t="s">
        <v>48</v>
      </c>
      <c r="O7734" s="1" t="s">
        <v>24</v>
      </c>
      <c r="P7734" s="1">
        <f>_3___Healthcare_Data_v1[[#This Row],[Discharge Date]]-_3___Healthcare_Data_v1[[#This Row],[Date of Admission]]</f>
        <v>13</v>
      </c>
      <c r="Q7734" s="1">
        <f>IFERROR(_3___Healthcare_Data_v1[[#This Row],[ Billing Amount ]]/_3___Healthcare_Data_v1[[#This Row],[Days in Hospital]],0)</f>
        <v>363.11170661538466</v>
      </c>
      <c r="R7734" s="1" t="str">
        <f>IF(_3___Healthcare_Data_v1[[#This Row],[Age]]&gt;60,"Senior",IF(_3___Healthcare_Data_v1[[#This Row],[Age]]&gt;35,"Middle","Young"))</f>
        <v>Senior</v>
      </c>
    </row>
    <row r="7735" spans="1:18" x14ac:dyDescent="0.3">
      <c r="A7735" s="1" t="s">
        <v>20978</v>
      </c>
      <c r="B7735" s="1" t="s">
        <v>26714</v>
      </c>
      <c r="C7735" s="1" t="s">
        <v>16</v>
      </c>
      <c r="D7735" s="1" t="s">
        <v>34</v>
      </c>
      <c r="E7735" s="1" t="s">
        <v>26620</v>
      </c>
      <c r="F7735" s="2">
        <v>44134</v>
      </c>
      <c r="G7735" s="1" t="s">
        <v>20979</v>
      </c>
      <c r="H7735" s="1" t="s">
        <v>20980</v>
      </c>
      <c r="I7735" s="1" t="s">
        <v>26607</v>
      </c>
      <c r="J7735" s="3" t="s">
        <v>34399</v>
      </c>
      <c r="K7735">
        <v>153</v>
      </c>
      <c r="L7735" s="1" t="s">
        <v>42</v>
      </c>
      <c r="M7735" s="2">
        <v>44139</v>
      </c>
      <c r="N7735" s="1" t="s">
        <v>23</v>
      </c>
      <c r="O7735" s="1" t="s">
        <v>32</v>
      </c>
      <c r="P7735" s="1">
        <f>_3___Healthcare_Data_v1[[#This Row],[Discharge Date]]-_3___Healthcare_Data_v1[[#This Row],[Date of Admission]]</f>
        <v>5</v>
      </c>
      <c r="Q7735" s="1">
        <f>IFERROR(_3___Healthcare_Data_v1[[#This Row],[ Billing Amount ]]/_3___Healthcare_Data_v1[[#This Row],[Days in Hospital]],0)</f>
        <v>6721.8621840000005</v>
      </c>
      <c r="R7735" s="1" t="str">
        <f>IF(_3___Healthcare_Data_v1[[#This Row],[Age]]&gt;60,"Senior",IF(_3___Healthcare_Data_v1[[#This Row],[Age]]&gt;35,"Middle","Young"))</f>
        <v>Senior</v>
      </c>
    </row>
    <row r="7736" spans="1:18" x14ac:dyDescent="0.3">
      <c r="A7736" s="1" t="s">
        <v>20981</v>
      </c>
      <c r="B7736" s="1" t="s">
        <v>26630</v>
      </c>
      <c r="C7736" s="1" t="s">
        <v>16</v>
      </c>
      <c r="D7736" s="1" t="s">
        <v>27</v>
      </c>
      <c r="E7736" s="1" t="s">
        <v>26615</v>
      </c>
      <c r="F7736" s="2">
        <v>45036</v>
      </c>
      <c r="G7736" s="1" t="s">
        <v>15450</v>
      </c>
      <c r="H7736" s="1" t="s">
        <v>20982</v>
      </c>
      <c r="I7736" s="1" t="s">
        <v>60</v>
      </c>
      <c r="J7736" s="3" t="s">
        <v>34400</v>
      </c>
      <c r="K7736">
        <v>282</v>
      </c>
      <c r="L7736" s="1" t="s">
        <v>22</v>
      </c>
      <c r="M7736" s="2">
        <v>45051</v>
      </c>
      <c r="N7736" s="1" t="s">
        <v>48</v>
      </c>
      <c r="O7736" s="1" t="s">
        <v>24</v>
      </c>
      <c r="P7736" s="1">
        <f>_3___Healthcare_Data_v1[[#This Row],[Discharge Date]]-_3___Healthcare_Data_v1[[#This Row],[Date of Admission]]</f>
        <v>15</v>
      </c>
      <c r="Q7736" s="1">
        <f>IFERROR(_3___Healthcare_Data_v1[[#This Row],[ Billing Amount ]]/_3___Healthcare_Data_v1[[#This Row],[Days in Hospital]],0)</f>
        <v>2133.8018173333335</v>
      </c>
      <c r="R7736" s="1" t="str">
        <f>IF(_3___Healthcare_Data_v1[[#This Row],[Age]]&gt;60,"Senior",IF(_3___Healthcare_Data_v1[[#This Row],[Age]]&gt;35,"Middle","Young"))</f>
        <v>Senior</v>
      </c>
    </row>
    <row r="7737" spans="1:18" x14ac:dyDescent="0.3">
      <c r="A7737" s="1" t="s">
        <v>20983</v>
      </c>
      <c r="B7737" s="1" t="s">
        <v>26646</v>
      </c>
      <c r="C7737" s="1" t="s">
        <v>16</v>
      </c>
      <c r="D7737" s="1" t="s">
        <v>89</v>
      </c>
      <c r="E7737" s="1" t="s">
        <v>26615</v>
      </c>
      <c r="F7737" s="2">
        <v>44212</v>
      </c>
      <c r="G7737" s="1" t="s">
        <v>20984</v>
      </c>
      <c r="H7737" s="1" t="s">
        <v>20985</v>
      </c>
      <c r="I7737" s="1" t="s">
        <v>26607</v>
      </c>
      <c r="J7737" s="3" t="s">
        <v>34401</v>
      </c>
      <c r="K7737">
        <v>330</v>
      </c>
      <c r="L7737" s="1" t="s">
        <v>22</v>
      </c>
      <c r="M7737" s="2">
        <v>44217</v>
      </c>
      <c r="N7737" s="1" t="s">
        <v>43</v>
      </c>
      <c r="O7737" s="1" t="s">
        <v>24</v>
      </c>
      <c r="P7737" s="1">
        <f>_3___Healthcare_Data_v1[[#This Row],[Discharge Date]]-_3___Healthcare_Data_v1[[#This Row],[Date of Admission]]</f>
        <v>5</v>
      </c>
      <c r="Q7737" s="1">
        <f>IFERROR(_3___Healthcare_Data_v1[[#This Row],[ Billing Amount ]]/_3___Healthcare_Data_v1[[#This Row],[Days in Hospital]],0)</f>
        <v>5488.6278660000007</v>
      </c>
      <c r="R7737" s="1" t="str">
        <f>IF(_3___Healthcare_Data_v1[[#This Row],[Age]]&gt;60,"Senior",IF(_3___Healthcare_Data_v1[[#This Row],[Age]]&gt;35,"Middle","Young"))</f>
        <v>Senior</v>
      </c>
    </row>
    <row r="7738" spans="1:18" x14ac:dyDescent="0.3">
      <c r="A7738" s="1" t="s">
        <v>8276</v>
      </c>
      <c r="B7738" s="1" t="s">
        <v>26980</v>
      </c>
      <c r="C7738" s="1" t="s">
        <v>16</v>
      </c>
      <c r="D7738" s="1" t="s">
        <v>62</v>
      </c>
      <c r="E7738" s="1" t="s">
        <v>69</v>
      </c>
      <c r="F7738" s="2">
        <v>44272</v>
      </c>
      <c r="G7738" s="1" t="s">
        <v>20986</v>
      </c>
      <c r="H7738" s="1" t="s">
        <v>20987</v>
      </c>
      <c r="I7738" s="1" t="s">
        <v>26607</v>
      </c>
      <c r="J7738" s="3" t="s">
        <v>34402</v>
      </c>
      <c r="K7738">
        <v>273</v>
      </c>
      <c r="L7738" s="1" t="s">
        <v>22</v>
      </c>
      <c r="M7738" s="2">
        <v>44284</v>
      </c>
      <c r="N7738" s="1" t="s">
        <v>84</v>
      </c>
      <c r="O7738" s="1" t="s">
        <v>24</v>
      </c>
      <c r="P7738" s="1">
        <f>_3___Healthcare_Data_v1[[#This Row],[Discharge Date]]-_3___Healthcare_Data_v1[[#This Row],[Date of Admission]]</f>
        <v>12</v>
      </c>
      <c r="Q7738" s="1">
        <f>IFERROR(_3___Healthcare_Data_v1[[#This Row],[ Billing Amount ]]/_3___Healthcare_Data_v1[[#This Row],[Days in Hospital]],0)</f>
        <v>4906.6097541666668</v>
      </c>
      <c r="R7738" s="1" t="str">
        <f>IF(_3___Healthcare_Data_v1[[#This Row],[Age]]&gt;60,"Senior",IF(_3___Healthcare_Data_v1[[#This Row],[Age]]&gt;35,"Middle","Young"))</f>
        <v>Senior</v>
      </c>
    </row>
    <row r="7739" spans="1:18" x14ac:dyDescent="0.3">
      <c r="A7739" s="1" t="s">
        <v>20988</v>
      </c>
      <c r="B7739" s="1" t="s">
        <v>26759</v>
      </c>
      <c r="C7739" s="1" t="s">
        <v>26</v>
      </c>
      <c r="D7739" s="1" t="s">
        <v>62</v>
      </c>
      <c r="E7739" s="1" t="s">
        <v>35</v>
      </c>
      <c r="F7739" s="2">
        <v>44613</v>
      </c>
      <c r="G7739" s="1" t="s">
        <v>20989</v>
      </c>
      <c r="H7739" s="1" t="s">
        <v>20990</v>
      </c>
      <c r="I7739" s="1" t="s">
        <v>26607</v>
      </c>
      <c r="J7739" s="3" t="s">
        <v>34403</v>
      </c>
      <c r="K7739">
        <v>241</v>
      </c>
      <c r="L7739" s="1" t="s">
        <v>22</v>
      </c>
      <c r="M7739" s="2">
        <v>44617</v>
      </c>
      <c r="N7739" s="1" t="s">
        <v>31</v>
      </c>
      <c r="O7739" s="1" t="s">
        <v>44</v>
      </c>
      <c r="P7739" s="1">
        <f>_3___Healthcare_Data_v1[[#This Row],[Discharge Date]]-_3___Healthcare_Data_v1[[#This Row],[Date of Admission]]</f>
        <v>4</v>
      </c>
      <c r="Q7739" s="1">
        <f>IFERROR(_3___Healthcare_Data_v1[[#This Row],[ Billing Amount ]]/_3___Healthcare_Data_v1[[#This Row],[Days in Hospital]],0)</f>
        <v>350.85507174999998</v>
      </c>
      <c r="R7739" s="1" t="str">
        <f>IF(_3___Healthcare_Data_v1[[#This Row],[Age]]&gt;60,"Senior",IF(_3___Healthcare_Data_v1[[#This Row],[Age]]&gt;35,"Middle","Young"))</f>
        <v>Senior</v>
      </c>
    </row>
    <row r="7740" spans="1:18" x14ac:dyDescent="0.3">
      <c r="A7740" s="1" t="s">
        <v>7404</v>
      </c>
      <c r="B7740" s="1" t="s">
        <v>26614</v>
      </c>
      <c r="C7740" s="1" t="s">
        <v>26</v>
      </c>
      <c r="D7740" s="1" t="s">
        <v>34</v>
      </c>
      <c r="E7740" s="1" t="s">
        <v>69</v>
      </c>
      <c r="F7740" s="2">
        <v>44739</v>
      </c>
      <c r="G7740" s="1" t="s">
        <v>20991</v>
      </c>
      <c r="H7740" s="1" t="s">
        <v>20992</v>
      </c>
      <c r="I7740" s="1" t="s">
        <v>26607</v>
      </c>
      <c r="J7740" s="3" t="s">
        <v>34404</v>
      </c>
      <c r="K7740">
        <v>390</v>
      </c>
      <c r="L7740" s="1" t="s">
        <v>22</v>
      </c>
      <c r="M7740" s="2">
        <v>44759</v>
      </c>
      <c r="N7740" s="1" t="s">
        <v>48</v>
      </c>
      <c r="O7740" s="1" t="s">
        <v>24</v>
      </c>
      <c r="P7740" s="1">
        <f>_3___Healthcare_Data_v1[[#This Row],[Discharge Date]]-_3___Healthcare_Data_v1[[#This Row],[Date of Admission]]</f>
        <v>20</v>
      </c>
      <c r="Q7740" s="1">
        <f>IFERROR(_3___Healthcare_Data_v1[[#This Row],[ Billing Amount ]]/_3___Healthcare_Data_v1[[#This Row],[Days in Hospital]],0)</f>
        <v>189.6331716</v>
      </c>
      <c r="R7740" s="1" t="str">
        <f>IF(_3___Healthcare_Data_v1[[#This Row],[Age]]&gt;60,"Senior",IF(_3___Healthcare_Data_v1[[#This Row],[Age]]&gt;35,"Middle","Young"))</f>
        <v>Senior</v>
      </c>
    </row>
    <row r="7741" spans="1:18" x14ac:dyDescent="0.3">
      <c r="A7741" s="1" t="s">
        <v>20993</v>
      </c>
      <c r="B7741" s="1" t="s">
        <v>26958</v>
      </c>
      <c r="C7741" s="1" t="s">
        <v>26</v>
      </c>
      <c r="D7741" s="1" t="s">
        <v>17</v>
      </c>
      <c r="E7741" s="1" t="s">
        <v>26620</v>
      </c>
      <c r="F7741" s="2">
        <v>43812</v>
      </c>
      <c r="G7741" s="1" t="s">
        <v>20994</v>
      </c>
      <c r="H7741" s="1" t="s">
        <v>20995</v>
      </c>
      <c r="I7741" s="1" t="s">
        <v>56</v>
      </c>
      <c r="J7741" s="3" t="s">
        <v>34405</v>
      </c>
      <c r="K7741">
        <v>109</v>
      </c>
      <c r="L7741" s="1" t="s">
        <v>38</v>
      </c>
      <c r="M7741" s="2">
        <v>43823</v>
      </c>
      <c r="N7741" s="1" t="s">
        <v>48</v>
      </c>
      <c r="O7741" s="1" t="s">
        <v>32</v>
      </c>
      <c r="P7741" s="1">
        <f>_3___Healthcare_Data_v1[[#This Row],[Discharge Date]]-_3___Healthcare_Data_v1[[#This Row],[Date of Admission]]</f>
        <v>11</v>
      </c>
      <c r="Q7741" s="1">
        <f>IFERROR(_3___Healthcare_Data_v1[[#This Row],[ Billing Amount ]]/_3___Healthcare_Data_v1[[#This Row],[Days in Hospital]],0)</f>
        <v>1205.3784436363637</v>
      </c>
      <c r="R7741" s="1" t="str">
        <f>IF(_3___Healthcare_Data_v1[[#This Row],[Age]]&gt;60,"Senior",IF(_3___Healthcare_Data_v1[[#This Row],[Age]]&gt;35,"Middle","Young"))</f>
        <v>Senior</v>
      </c>
    </row>
    <row r="7742" spans="1:18" x14ac:dyDescent="0.3">
      <c r="A7742" s="1" t="s">
        <v>8017</v>
      </c>
      <c r="B7742" s="1" t="s">
        <v>26619</v>
      </c>
      <c r="C7742" s="1" t="s">
        <v>16</v>
      </c>
      <c r="D7742" s="1" t="s">
        <v>229</v>
      </c>
      <c r="E7742" s="1" t="s">
        <v>35</v>
      </c>
      <c r="F7742" s="2">
        <v>44627</v>
      </c>
      <c r="G7742" s="1" t="s">
        <v>20996</v>
      </c>
      <c r="H7742" s="1" t="s">
        <v>20997</v>
      </c>
      <c r="I7742" s="1" t="s">
        <v>56</v>
      </c>
      <c r="J7742" s="3" t="s">
        <v>34406</v>
      </c>
      <c r="K7742">
        <v>164</v>
      </c>
      <c r="L7742" s="1" t="s">
        <v>22</v>
      </c>
      <c r="M7742" s="2">
        <v>44648</v>
      </c>
      <c r="N7742" s="1" t="s">
        <v>43</v>
      </c>
      <c r="O7742" s="1" t="s">
        <v>32</v>
      </c>
      <c r="P7742" s="1">
        <f>_3___Healthcare_Data_v1[[#This Row],[Discharge Date]]-_3___Healthcare_Data_v1[[#This Row],[Date of Admission]]</f>
        <v>21</v>
      </c>
      <c r="Q7742" s="1">
        <f>IFERROR(_3___Healthcare_Data_v1[[#This Row],[ Billing Amount ]]/_3___Healthcare_Data_v1[[#This Row],[Days in Hospital]],0)</f>
        <v>396.08214333333336</v>
      </c>
      <c r="R7742" s="1" t="str">
        <f>IF(_3___Healthcare_Data_v1[[#This Row],[Age]]&gt;60,"Senior",IF(_3___Healthcare_Data_v1[[#This Row],[Age]]&gt;35,"Middle","Young"))</f>
        <v>Senior</v>
      </c>
    </row>
    <row r="7743" spans="1:18" x14ac:dyDescent="0.3">
      <c r="A7743" s="1" t="s">
        <v>20998</v>
      </c>
      <c r="B7743" s="1" t="s">
        <v>26626</v>
      </c>
      <c r="C7743" s="1" t="s">
        <v>26</v>
      </c>
      <c r="D7743" s="1" t="s">
        <v>229</v>
      </c>
      <c r="E7743" s="1" t="s">
        <v>35</v>
      </c>
      <c r="F7743" s="2">
        <v>44939</v>
      </c>
      <c r="G7743" s="1" t="s">
        <v>20999</v>
      </c>
      <c r="H7743" s="1" t="s">
        <v>21000</v>
      </c>
      <c r="I7743" s="1" t="s">
        <v>21</v>
      </c>
      <c r="J7743" s="3" t="s">
        <v>34407</v>
      </c>
      <c r="K7743">
        <v>378</v>
      </c>
      <c r="L7743" s="1" t="s">
        <v>22</v>
      </c>
      <c r="M7743" s="2">
        <v>44958</v>
      </c>
      <c r="N7743" s="1" t="s">
        <v>48</v>
      </c>
      <c r="O7743" s="1" t="s">
        <v>24</v>
      </c>
      <c r="P7743" s="1">
        <f>_3___Healthcare_Data_v1[[#This Row],[Discharge Date]]-_3___Healthcare_Data_v1[[#This Row],[Date of Admission]]</f>
        <v>19</v>
      </c>
      <c r="Q7743" s="1">
        <f>IFERROR(_3___Healthcare_Data_v1[[#This Row],[ Billing Amount ]]/_3___Healthcare_Data_v1[[#This Row],[Days in Hospital]],0)</f>
        <v>41.390566668421052</v>
      </c>
      <c r="R7743" s="1" t="str">
        <f>IF(_3___Healthcare_Data_v1[[#This Row],[Age]]&gt;60,"Senior",IF(_3___Healthcare_Data_v1[[#This Row],[Age]]&gt;35,"Middle","Young"))</f>
        <v>Senior</v>
      </c>
    </row>
    <row r="7744" spans="1:18" x14ac:dyDescent="0.3">
      <c r="A7744" s="1" t="s">
        <v>21001</v>
      </c>
      <c r="B7744" s="1" t="s">
        <v>26967</v>
      </c>
      <c r="C7744" s="1" t="s">
        <v>16</v>
      </c>
      <c r="D7744" s="1" t="s">
        <v>17</v>
      </c>
      <c r="E7744" s="1" t="s">
        <v>28</v>
      </c>
      <c r="F7744" s="2">
        <v>43759</v>
      </c>
      <c r="G7744" s="1" t="s">
        <v>2530</v>
      </c>
      <c r="H7744" s="1" t="s">
        <v>9309</v>
      </c>
      <c r="I7744" s="1" t="s">
        <v>52</v>
      </c>
      <c r="J7744" s="3" t="s">
        <v>34408</v>
      </c>
      <c r="K7744">
        <v>282</v>
      </c>
      <c r="L7744" s="1" t="s">
        <v>38</v>
      </c>
      <c r="M7744" s="2">
        <v>43781</v>
      </c>
      <c r="N7744" s="1" t="s">
        <v>48</v>
      </c>
      <c r="O7744" s="1" t="s">
        <v>24</v>
      </c>
      <c r="P7744" s="1">
        <f>_3___Healthcare_Data_v1[[#This Row],[Discharge Date]]-_3___Healthcare_Data_v1[[#This Row],[Date of Admission]]</f>
        <v>22</v>
      </c>
      <c r="Q7744" s="1">
        <f>IFERROR(_3___Healthcare_Data_v1[[#This Row],[ Billing Amount ]]/_3___Healthcare_Data_v1[[#This Row],[Days in Hospital]],0)</f>
        <v>1033.4744631818182</v>
      </c>
      <c r="R7744" s="1" t="str">
        <f>IF(_3___Healthcare_Data_v1[[#This Row],[Age]]&gt;60,"Senior",IF(_3___Healthcare_Data_v1[[#This Row],[Age]]&gt;35,"Middle","Young"))</f>
        <v>Senior</v>
      </c>
    </row>
    <row r="7745" spans="1:18" x14ac:dyDescent="0.3">
      <c r="A7745" s="1" t="s">
        <v>21002</v>
      </c>
      <c r="B7745" s="1" t="s">
        <v>26725</v>
      </c>
      <c r="C7745" s="1" t="s">
        <v>16</v>
      </c>
      <c r="D7745" s="1" t="s">
        <v>62</v>
      </c>
      <c r="E7745" s="1" t="s">
        <v>35</v>
      </c>
      <c r="F7745" s="2">
        <v>43623</v>
      </c>
      <c r="G7745" s="1" t="s">
        <v>21003</v>
      </c>
      <c r="H7745" s="1" t="s">
        <v>21004</v>
      </c>
      <c r="I7745" s="1" t="s">
        <v>56</v>
      </c>
      <c r="J7745" s="3" t="s">
        <v>34409</v>
      </c>
      <c r="K7745">
        <v>147</v>
      </c>
      <c r="L7745" s="1" t="s">
        <v>22</v>
      </c>
      <c r="M7745" s="2">
        <v>43645</v>
      </c>
      <c r="N7745" s="1" t="s">
        <v>48</v>
      </c>
      <c r="O7745" s="1" t="s">
        <v>24</v>
      </c>
      <c r="P7745" s="1">
        <f>_3___Healthcare_Data_v1[[#This Row],[Discharge Date]]-_3___Healthcare_Data_v1[[#This Row],[Date of Admission]]</f>
        <v>22</v>
      </c>
      <c r="Q7745" s="1">
        <f>IFERROR(_3___Healthcare_Data_v1[[#This Row],[ Billing Amount ]]/_3___Healthcare_Data_v1[[#This Row],[Days in Hospital]],0)</f>
        <v>359.43103136363635</v>
      </c>
      <c r="R7745" s="1" t="str">
        <f>IF(_3___Healthcare_Data_v1[[#This Row],[Age]]&gt;60,"Senior",IF(_3___Healthcare_Data_v1[[#This Row],[Age]]&gt;35,"Middle","Young"))</f>
        <v>Senior</v>
      </c>
    </row>
    <row r="7746" spans="1:18" x14ac:dyDescent="0.3">
      <c r="A7746" s="1" t="s">
        <v>21005</v>
      </c>
      <c r="B7746" s="1" t="s">
        <v>26720</v>
      </c>
      <c r="C7746" s="1" t="s">
        <v>26</v>
      </c>
      <c r="D7746" s="1" t="s">
        <v>27</v>
      </c>
      <c r="E7746" s="1" t="s">
        <v>35</v>
      </c>
      <c r="F7746" s="2">
        <v>43935</v>
      </c>
      <c r="G7746" s="1" t="s">
        <v>21006</v>
      </c>
      <c r="H7746" s="1" t="s">
        <v>21007</v>
      </c>
      <c r="I7746" s="1" t="s">
        <v>52</v>
      </c>
      <c r="J7746" s="3" t="s">
        <v>34410</v>
      </c>
      <c r="K7746">
        <v>190</v>
      </c>
      <c r="L7746" s="1" t="s">
        <v>38</v>
      </c>
      <c r="M7746" s="2">
        <v>43938</v>
      </c>
      <c r="N7746" s="1" t="s">
        <v>48</v>
      </c>
      <c r="O7746" s="1" t="s">
        <v>32</v>
      </c>
      <c r="P7746" s="1">
        <f>_3___Healthcare_Data_v1[[#This Row],[Discharge Date]]-_3___Healthcare_Data_v1[[#This Row],[Date of Admission]]</f>
        <v>3</v>
      </c>
      <c r="Q7746" s="1">
        <f>IFERROR(_3___Healthcare_Data_v1[[#This Row],[ Billing Amount ]]/_3___Healthcare_Data_v1[[#This Row],[Days in Hospital]],0)</f>
        <v>5208.5035666666672</v>
      </c>
      <c r="R7746" s="1" t="str">
        <f>IF(_3___Healthcare_Data_v1[[#This Row],[Age]]&gt;60,"Senior",IF(_3___Healthcare_Data_v1[[#This Row],[Age]]&gt;35,"Middle","Young"))</f>
        <v>Senior</v>
      </c>
    </row>
    <row r="7747" spans="1:18" x14ac:dyDescent="0.3">
      <c r="A7747" s="1" t="s">
        <v>295</v>
      </c>
      <c r="B7747" s="1" t="s">
        <v>26697</v>
      </c>
      <c r="C7747" s="1" t="s">
        <v>16</v>
      </c>
      <c r="D7747" s="1" t="s">
        <v>89</v>
      </c>
      <c r="E7747" s="1" t="s">
        <v>26615</v>
      </c>
      <c r="F7747" s="2">
        <v>44716</v>
      </c>
      <c r="G7747" s="1" t="s">
        <v>21008</v>
      </c>
      <c r="H7747" s="1" t="s">
        <v>21009</v>
      </c>
      <c r="I7747" s="1" t="s">
        <v>60</v>
      </c>
      <c r="J7747" s="3" t="s">
        <v>34411</v>
      </c>
      <c r="K7747">
        <v>330</v>
      </c>
      <c r="L7747" s="1" t="s">
        <v>22</v>
      </c>
      <c r="M7747" s="2">
        <v>44737</v>
      </c>
      <c r="N7747" s="1" t="s">
        <v>31</v>
      </c>
      <c r="O7747" s="1" t="s">
        <v>32</v>
      </c>
      <c r="P7747" s="1">
        <f>_3___Healthcare_Data_v1[[#This Row],[Discharge Date]]-_3___Healthcare_Data_v1[[#This Row],[Date of Admission]]</f>
        <v>21</v>
      </c>
      <c r="Q7747" s="1">
        <f>IFERROR(_3___Healthcare_Data_v1[[#This Row],[ Billing Amount ]]/_3___Healthcare_Data_v1[[#This Row],[Days in Hospital]],0)</f>
        <v>670.20469523809527</v>
      </c>
      <c r="R7747" s="1" t="str">
        <f>IF(_3___Healthcare_Data_v1[[#This Row],[Age]]&gt;60,"Senior",IF(_3___Healthcare_Data_v1[[#This Row],[Age]]&gt;35,"Middle","Young"))</f>
        <v>Senior</v>
      </c>
    </row>
    <row r="7748" spans="1:18" x14ac:dyDescent="0.3">
      <c r="A7748" s="1" t="s">
        <v>21010</v>
      </c>
      <c r="B7748" s="1" t="s">
        <v>26745</v>
      </c>
      <c r="C7748" s="1" t="s">
        <v>16</v>
      </c>
      <c r="D7748" s="1" t="s">
        <v>229</v>
      </c>
      <c r="E7748" s="1" t="s">
        <v>35</v>
      </c>
      <c r="F7748" s="2">
        <v>44641</v>
      </c>
      <c r="G7748" s="1" t="s">
        <v>21011</v>
      </c>
      <c r="H7748" s="1" t="s">
        <v>21012</v>
      </c>
      <c r="I7748" s="1" t="s">
        <v>60</v>
      </c>
      <c r="J7748" s="3" t="s">
        <v>34412</v>
      </c>
      <c r="K7748">
        <v>234</v>
      </c>
      <c r="L7748" s="1" t="s">
        <v>22</v>
      </c>
      <c r="M7748" s="2">
        <v>44649</v>
      </c>
      <c r="N7748" s="1" t="s">
        <v>43</v>
      </c>
      <c r="O7748" s="1" t="s">
        <v>24</v>
      </c>
      <c r="P7748" s="1">
        <f>_3___Healthcare_Data_v1[[#This Row],[Discharge Date]]-_3___Healthcare_Data_v1[[#This Row],[Date of Admission]]</f>
        <v>8</v>
      </c>
      <c r="Q7748" s="1">
        <f>IFERROR(_3___Healthcare_Data_v1[[#This Row],[ Billing Amount ]]/_3___Healthcare_Data_v1[[#This Row],[Days in Hospital]],0)</f>
        <v>461.03670412500003</v>
      </c>
      <c r="R7748" s="1" t="str">
        <f>IF(_3___Healthcare_Data_v1[[#This Row],[Age]]&gt;60,"Senior",IF(_3___Healthcare_Data_v1[[#This Row],[Age]]&gt;35,"Middle","Young"))</f>
        <v>Senior</v>
      </c>
    </row>
    <row r="7749" spans="1:18" x14ac:dyDescent="0.3">
      <c r="A7749" s="1" t="s">
        <v>923</v>
      </c>
      <c r="B7749" s="1" t="s">
        <v>26928</v>
      </c>
      <c r="C7749" s="1" t="s">
        <v>16</v>
      </c>
      <c r="D7749" s="1" t="s">
        <v>62</v>
      </c>
      <c r="E7749" s="1" t="s">
        <v>28</v>
      </c>
      <c r="F7749" s="2">
        <v>44871</v>
      </c>
      <c r="G7749" s="1" t="s">
        <v>21013</v>
      </c>
      <c r="H7749" s="1" t="s">
        <v>21014</v>
      </c>
      <c r="I7749" s="1" t="s">
        <v>52</v>
      </c>
      <c r="J7749" s="3" t="s">
        <v>34413</v>
      </c>
      <c r="K7749">
        <v>302</v>
      </c>
      <c r="L7749" s="1" t="s">
        <v>42</v>
      </c>
      <c r="M7749" s="2">
        <v>44893</v>
      </c>
      <c r="N7749" s="1" t="s">
        <v>31</v>
      </c>
      <c r="O7749" s="1" t="s">
        <v>24</v>
      </c>
      <c r="P7749" s="1">
        <f>_3___Healthcare_Data_v1[[#This Row],[Discharge Date]]-_3___Healthcare_Data_v1[[#This Row],[Date of Admission]]</f>
        <v>22</v>
      </c>
      <c r="Q7749" s="1">
        <f>IFERROR(_3___Healthcare_Data_v1[[#This Row],[ Billing Amount ]]/_3___Healthcare_Data_v1[[#This Row],[Days in Hospital]],0)</f>
        <v>2014.1313381818181</v>
      </c>
      <c r="R7749" s="1" t="str">
        <f>IF(_3___Healthcare_Data_v1[[#This Row],[Age]]&gt;60,"Senior",IF(_3___Healthcare_Data_v1[[#This Row],[Age]]&gt;35,"Middle","Young"))</f>
        <v>Senior</v>
      </c>
    </row>
    <row r="7750" spans="1:18" x14ac:dyDescent="0.3">
      <c r="A7750" s="1" t="s">
        <v>21015</v>
      </c>
      <c r="B7750" s="1" t="s">
        <v>26873</v>
      </c>
      <c r="C7750" s="1" t="s">
        <v>26</v>
      </c>
      <c r="D7750" s="1" t="s">
        <v>114</v>
      </c>
      <c r="E7750" s="1" t="s">
        <v>26615</v>
      </c>
      <c r="F7750" s="2">
        <v>43878</v>
      </c>
      <c r="G7750" s="1" t="s">
        <v>14193</v>
      </c>
      <c r="H7750" s="1" t="s">
        <v>21016</v>
      </c>
      <c r="I7750" s="1" t="s">
        <v>56</v>
      </c>
      <c r="J7750" s="3" t="s">
        <v>34414</v>
      </c>
      <c r="K7750">
        <v>308</v>
      </c>
      <c r="L7750" s="1" t="s">
        <v>22</v>
      </c>
      <c r="M7750" s="2">
        <v>43885</v>
      </c>
      <c r="N7750" s="1" t="s">
        <v>31</v>
      </c>
      <c r="O7750" s="1" t="s">
        <v>32</v>
      </c>
      <c r="P7750" s="1">
        <f>_3___Healthcare_Data_v1[[#This Row],[Discharge Date]]-_3___Healthcare_Data_v1[[#This Row],[Date of Admission]]</f>
        <v>7</v>
      </c>
      <c r="Q7750" s="1">
        <f>IFERROR(_3___Healthcare_Data_v1[[#This Row],[ Billing Amount ]]/_3___Healthcare_Data_v1[[#This Row],[Days in Hospital]],0)</f>
        <v>947.59518500000001</v>
      </c>
      <c r="R7750" s="1" t="str">
        <f>IF(_3___Healthcare_Data_v1[[#This Row],[Age]]&gt;60,"Senior",IF(_3___Healthcare_Data_v1[[#This Row],[Age]]&gt;35,"Middle","Young"))</f>
        <v>Senior</v>
      </c>
    </row>
    <row r="7751" spans="1:18" x14ac:dyDescent="0.3">
      <c r="A7751" s="1" t="s">
        <v>21017</v>
      </c>
      <c r="B7751" s="1" t="s">
        <v>26750</v>
      </c>
      <c r="C7751" s="1" t="s">
        <v>16</v>
      </c>
      <c r="D7751" s="1" t="s">
        <v>229</v>
      </c>
      <c r="E7751" s="1" t="s">
        <v>18</v>
      </c>
      <c r="F7751" s="2">
        <v>43841</v>
      </c>
      <c r="G7751" s="1" t="s">
        <v>21018</v>
      </c>
      <c r="H7751" s="1" t="s">
        <v>21019</v>
      </c>
      <c r="I7751" s="1" t="s">
        <v>52</v>
      </c>
      <c r="J7751" s="3" t="s">
        <v>34415</v>
      </c>
      <c r="K7751">
        <v>495</v>
      </c>
      <c r="L7751" s="1" t="s">
        <v>38</v>
      </c>
      <c r="M7751" s="2">
        <v>43857</v>
      </c>
      <c r="N7751" s="1" t="s">
        <v>31</v>
      </c>
      <c r="O7751" s="1" t="s">
        <v>44</v>
      </c>
      <c r="P7751" s="1">
        <f>_3___Healthcare_Data_v1[[#This Row],[Discharge Date]]-_3___Healthcare_Data_v1[[#This Row],[Date of Admission]]</f>
        <v>16</v>
      </c>
      <c r="Q7751" s="1">
        <f>IFERROR(_3___Healthcare_Data_v1[[#This Row],[ Billing Amount ]]/_3___Healthcare_Data_v1[[#This Row],[Days in Hospital]],0)</f>
        <v>2410.0344487500001</v>
      </c>
      <c r="R7751" s="1" t="str">
        <f>IF(_3___Healthcare_Data_v1[[#This Row],[Age]]&gt;60,"Senior",IF(_3___Healthcare_Data_v1[[#This Row],[Age]]&gt;35,"Middle","Young"))</f>
        <v>Senior</v>
      </c>
    </row>
    <row r="7752" spans="1:18" x14ac:dyDescent="0.3">
      <c r="A7752" s="1" t="s">
        <v>21020</v>
      </c>
      <c r="B7752" s="1" t="s">
        <v>26720</v>
      </c>
      <c r="C7752" s="1" t="s">
        <v>16</v>
      </c>
      <c r="D7752" s="1" t="s">
        <v>49</v>
      </c>
      <c r="E7752" s="1" t="s">
        <v>35</v>
      </c>
      <c r="F7752" s="2">
        <v>45060</v>
      </c>
      <c r="G7752" s="1" t="s">
        <v>21021</v>
      </c>
      <c r="H7752" s="1" t="s">
        <v>21022</v>
      </c>
      <c r="I7752" s="1" t="s">
        <v>52</v>
      </c>
      <c r="J7752" s="3" t="s">
        <v>34416</v>
      </c>
      <c r="K7752">
        <v>265</v>
      </c>
      <c r="L7752" s="1" t="s">
        <v>22</v>
      </c>
      <c r="M7752" s="2">
        <v>45082</v>
      </c>
      <c r="N7752" s="1" t="s">
        <v>48</v>
      </c>
      <c r="O7752" s="1" t="s">
        <v>32</v>
      </c>
      <c r="P7752" s="1">
        <f>_3___Healthcare_Data_v1[[#This Row],[Discharge Date]]-_3___Healthcare_Data_v1[[#This Row],[Date of Admission]]</f>
        <v>22</v>
      </c>
      <c r="Q7752" s="1">
        <f>IFERROR(_3___Healthcare_Data_v1[[#This Row],[ Billing Amount ]]/_3___Healthcare_Data_v1[[#This Row],[Days in Hospital]],0)</f>
        <v>101.70069913636362</v>
      </c>
      <c r="R7752" s="1" t="str">
        <f>IF(_3___Healthcare_Data_v1[[#This Row],[Age]]&gt;60,"Senior",IF(_3___Healthcare_Data_v1[[#This Row],[Age]]&gt;35,"Middle","Young"))</f>
        <v>Senior</v>
      </c>
    </row>
    <row r="7753" spans="1:18" x14ac:dyDescent="0.3">
      <c r="A7753" s="1" t="s">
        <v>21023</v>
      </c>
      <c r="B7753" s="1" t="s">
        <v>26697</v>
      </c>
      <c r="C7753" s="1" t="s">
        <v>16</v>
      </c>
      <c r="D7753" s="1" t="s">
        <v>49</v>
      </c>
      <c r="E7753" s="1" t="s">
        <v>26620</v>
      </c>
      <c r="F7753" s="2">
        <v>43419</v>
      </c>
      <c r="G7753" s="1" t="s">
        <v>21024</v>
      </c>
      <c r="H7753" s="1" t="s">
        <v>21025</v>
      </c>
      <c r="I7753" s="1" t="s">
        <v>52</v>
      </c>
      <c r="J7753" s="3" t="s">
        <v>34417</v>
      </c>
      <c r="K7753">
        <v>273</v>
      </c>
      <c r="L7753" s="1" t="s">
        <v>38</v>
      </c>
      <c r="M7753" s="2">
        <v>43422</v>
      </c>
      <c r="N7753" s="1" t="s">
        <v>84</v>
      </c>
      <c r="O7753" s="1" t="s">
        <v>24</v>
      </c>
      <c r="P7753" s="1">
        <f>_3___Healthcare_Data_v1[[#This Row],[Discharge Date]]-_3___Healthcare_Data_v1[[#This Row],[Date of Admission]]</f>
        <v>3</v>
      </c>
      <c r="Q7753" s="1">
        <f>IFERROR(_3___Healthcare_Data_v1[[#This Row],[ Billing Amount ]]/_3___Healthcare_Data_v1[[#This Row],[Days in Hospital]],0)</f>
        <v>11063.711296666666</v>
      </c>
      <c r="R7753" s="1" t="str">
        <f>IF(_3___Healthcare_Data_v1[[#This Row],[Age]]&gt;60,"Senior",IF(_3___Healthcare_Data_v1[[#This Row],[Age]]&gt;35,"Middle","Young"))</f>
        <v>Senior</v>
      </c>
    </row>
    <row r="7754" spans="1:18" x14ac:dyDescent="0.3">
      <c r="A7754" s="1" t="s">
        <v>21026</v>
      </c>
      <c r="B7754" s="1" t="s">
        <v>26653</v>
      </c>
      <c r="C7754" s="1" t="s">
        <v>26</v>
      </c>
      <c r="D7754" s="1" t="s">
        <v>17</v>
      </c>
      <c r="E7754" s="1" t="s">
        <v>26615</v>
      </c>
      <c r="F7754" s="2">
        <v>44362</v>
      </c>
      <c r="G7754" s="1" t="s">
        <v>21027</v>
      </c>
      <c r="H7754" s="1" t="s">
        <v>21028</v>
      </c>
      <c r="I7754" s="1" t="s">
        <v>60</v>
      </c>
      <c r="J7754" s="3" t="s">
        <v>34418</v>
      </c>
      <c r="K7754">
        <v>290</v>
      </c>
      <c r="L7754" s="1" t="s">
        <v>22</v>
      </c>
      <c r="M7754" s="2">
        <v>44367</v>
      </c>
      <c r="N7754" s="1" t="s">
        <v>84</v>
      </c>
      <c r="O7754" s="1" t="s">
        <v>32</v>
      </c>
      <c r="P7754" s="1">
        <f>_3___Healthcare_Data_v1[[#This Row],[Discharge Date]]-_3___Healthcare_Data_v1[[#This Row],[Date of Admission]]</f>
        <v>5</v>
      </c>
      <c r="Q7754" s="1">
        <f>IFERROR(_3___Healthcare_Data_v1[[#This Row],[ Billing Amount ]]/_3___Healthcare_Data_v1[[#This Row],[Days in Hospital]],0)</f>
        <v>3968.8913180000004</v>
      </c>
      <c r="R7754" s="1" t="str">
        <f>IF(_3___Healthcare_Data_v1[[#This Row],[Age]]&gt;60,"Senior",IF(_3___Healthcare_Data_v1[[#This Row],[Age]]&gt;35,"Middle","Young"))</f>
        <v>Senior</v>
      </c>
    </row>
    <row r="7755" spans="1:18" x14ac:dyDescent="0.3">
      <c r="A7755" s="1" t="s">
        <v>19021</v>
      </c>
      <c r="B7755" s="1" t="s">
        <v>26689</v>
      </c>
      <c r="C7755" s="1" t="s">
        <v>26</v>
      </c>
      <c r="D7755" s="1" t="s">
        <v>17</v>
      </c>
      <c r="E7755" s="1" t="s">
        <v>26620</v>
      </c>
      <c r="F7755" s="2">
        <v>43625</v>
      </c>
      <c r="G7755" s="1" t="s">
        <v>21029</v>
      </c>
      <c r="H7755" s="1" t="s">
        <v>21030</v>
      </c>
      <c r="I7755" s="1" t="s">
        <v>60</v>
      </c>
      <c r="J7755" s="3" t="s">
        <v>34419</v>
      </c>
      <c r="K7755">
        <v>424</v>
      </c>
      <c r="L7755" s="1" t="s">
        <v>42</v>
      </c>
      <c r="M7755" s="2">
        <v>43654</v>
      </c>
      <c r="N7755" s="1" t="s">
        <v>48</v>
      </c>
      <c r="O7755" s="1" t="s">
        <v>32</v>
      </c>
      <c r="P7755" s="1">
        <f>_3___Healthcare_Data_v1[[#This Row],[Discharge Date]]-_3___Healthcare_Data_v1[[#This Row],[Date of Admission]]</f>
        <v>29</v>
      </c>
      <c r="Q7755" s="1">
        <f>IFERROR(_3___Healthcare_Data_v1[[#This Row],[ Billing Amount ]]/_3___Healthcare_Data_v1[[#This Row],[Days in Hospital]],0)</f>
        <v>1120.3792803448275</v>
      </c>
      <c r="R7755" s="1" t="str">
        <f>IF(_3___Healthcare_Data_v1[[#This Row],[Age]]&gt;60,"Senior",IF(_3___Healthcare_Data_v1[[#This Row],[Age]]&gt;35,"Middle","Young"))</f>
        <v>Senior</v>
      </c>
    </row>
    <row r="7756" spans="1:18" x14ac:dyDescent="0.3">
      <c r="A7756" s="1" t="s">
        <v>21031</v>
      </c>
      <c r="B7756" s="1" t="s">
        <v>26850</v>
      </c>
      <c r="C7756" s="1" t="s">
        <v>26</v>
      </c>
      <c r="D7756" s="1" t="s">
        <v>34</v>
      </c>
      <c r="E7756" s="1" t="s">
        <v>26620</v>
      </c>
      <c r="F7756" s="2">
        <v>43790</v>
      </c>
      <c r="G7756" s="1" t="s">
        <v>21032</v>
      </c>
      <c r="H7756" s="1" t="s">
        <v>21033</v>
      </c>
      <c r="I7756" s="1" t="s">
        <v>56</v>
      </c>
      <c r="J7756" s="3" t="s">
        <v>34420</v>
      </c>
      <c r="K7756">
        <v>299</v>
      </c>
      <c r="L7756" s="1" t="s">
        <v>42</v>
      </c>
      <c r="M7756" s="2">
        <v>43808</v>
      </c>
      <c r="N7756" s="1" t="s">
        <v>43</v>
      </c>
      <c r="O7756" s="1" t="s">
        <v>44</v>
      </c>
      <c r="P7756" s="1">
        <f>_3___Healthcare_Data_v1[[#This Row],[Discharge Date]]-_3___Healthcare_Data_v1[[#This Row],[Date of Admission]]</f>
        <v>18</v>
      </c>
      <c r="Q7756" s="1">
        <f>IFERROR(_3___Healthcare_Data_v1[[#This Row],[ Billing Amount ]]/_3___Healthcare_Data_v1[[#This Row],[Days in Hospital]],0)</f>
        <v>1869.1478594444443</v>
      </c>
      <c r="R7756" s="1" t="str">
        <f>IF(_3___Healthcare_Data_v1[[#This Row],[Age]]&gt;60,"Senior",IF(_3___Healthcare_Data_v1[[#This Row],[Age]]&gt;35,"Middle","Young"))</f>
        <v>Senior</v>
      </c>
    </row>
    <row r="7757" spans="1:18" x14ac:dyDescent="0.3">
      <c r="A7757" s="1" t="s">
        <v>21034</v>
      </c>
      <c r="B7757" s="1" t="s">
        <v>26655</v>
      </c>
      <c r="C7757" s="1" t="s">
        <v>16</v>
      </c>
      <c r="D7757" s="1" t="s">
        <v>89</v>
      </c>
      <c r="E7757" s="1" t="s">
        <v>26615</v>
      </c>
      <c r="F7757" s="2">
        <v>45189</v>
      </c>
      <c r="G7757" s="1" t="s">
        <v>21035</v>
      </c>
      <c r="H7757" s="1" t="s">
        <v>13559</v>
      </c>
      <c r="I7757" s="1" t="s">
        <v>26607</v>
      </c>
      <c r="J7757" s="3" t="s">
        <v>34421</v>
      </c>
      <c r="K7757">
        <v>284</v>
      </c>
      <c r="L7757" s="1" t="s">
        <v>22</v>
      </c>
      <c r="M7757" s="2">
        <v>45189</v>
      </c>
      <c r="N7757" s="1" t="s">
        <v>43</v>
      </c>
      <c r="O7757" s="1" t="s">
        <v>32</v>
      </c>
      <c r="P7757" s="1">
        <f>_3___Healthcare_Data_v1[[#This Row],[Discharge Date]]-_3___Healthcare_Data_v1[[#This Row],[Date of Admission]]</f>
        <v>0</v>
      </c>
      <c r="Q7757" s="1">
        <f>IFERROR(_3___Healthcare_Data_v1[[#This Row],[ Billing Amount ]]/_3___Healthcare_Data_v1[[#This Row],[Days in Hospital]],0)</f>
        <v>0</v>
      </c>
      <c r="R7757" s="1" t="str">
        <f>IF(_3___Healthcare_Data_v1[[#This Row],[Age]]&gt;60,"Senior",IF(_3___Healthcare_Data_v1[[#This Row],[Age]]&gt;35,"Middle","Young"))</f>
        <v>Senior</v>
      </c>
    </row>
    <row r="7758" spans="1:18" x14ac:dyDescent="0.3">
      <c r="A7758" s="1" t="s">
        <v>21036</v>
      </c>
      <c r="B7758" s="1" t="s">
        <v>26755</v>
      </c>
      <c r="C7758" s="1" t="s">
        <v>26</v>
      </c>
      <c r="D7758" s="1" t="s">
        <v>62</v>
      </c>
      <c r="E7758" s="1" t="s">
        <v>28</v>
      </c>
      <c r="F7758" s="2">
        <v>44835</v>
      </c>
      <c r="G7758" s="1" t="s">
        <v>21037</v>
      </c>
      <c r="H7758" s="1" t="s">
        <v>21038</v>
      </c>
      <c r="I7758" s="1" t="s">
        <v>21</v>
      </c>
      <c r="J7758" s="3" t="s">
        <v>34422</v>
      </c>
      <c r="K7758">
        <v>435</v>
      </c>
      <c r="L7758" s="1" t="s">
        <v>42</v>
      </c>
      <c r="M7758" s="2">
        <v>44863</v>
      </c>
      <c r="N7758" s="1" t="s">
        <v>48</v>
      </c>
      <c r="O7758" s="1" t="s">
        <v>32</v>
      </c>
      <c r="P7758" s="1">
        <f>_3___Healthcare_Data_v1[[#This Row],[Discharge Date]]-_3___Healthcare_Data_v1[[#This Row],[Date of Admission]]</f>
        <v>28</v>
      </c>
      <c r="Q7758" s="1">
        <f>IFERROR(_3___Healthcare_Data_v1[[#This Row],[ Billing Amount ]]/_3___Healthcare_Data_v1[[#This Row],[Days in Hospital]],0)</f>
        <v>143.82871921428571</v>
      </c>
      <c r="R7758" s="1" t="str">
        <f>IF(_3___Healthcare_Data_v1[[#This Row],[Age]]&gt;60,"Senior",IF(_3___Healthcare_Data_v1[[#This Row],[Age]]&gt;35,"Middle","Young"))</f>
        <v>Senior</v>
      </c>
    </row>
    <row r="7759" spans="1:18" x14ac:dyDescent="0.3">
      <c r="A7759" s="1" t="s">
        <v>4819</v>
      </c>
      <c r="B7759" s="1" t="s">
        <v>26791</v>
      </c>
      <c r="C7759" s="1" t="s">
        <v>26</v>
      </c>
      <c r="D7759" s="1" t="s">
        <v>49</v>
      </c>
      <c r="E7759" s="1" t="s">
        <v>69</v>
      </c>
      <c r="F7759" s="2">
        <v>44424</v>
      </c>
      <c r="G7759" s="1" t="s">
        <v>21039</v>
      </c>
      <c r="H7759" s="1" t="s">
        <v>21040</v>
      </c>
      <c r="I7759" s="1" t="s">
        <v>60</v>
      </c>
      <c r="J7759" s="3" t="s">
        <v>34423</v>
      </c>
      <c r="K7759">
        <v>302</v>
      </c>
      <c r="L7759" s="1" t="s">
        <v>38</v>
      </c>
      <c r="M7759" s="2">
        <v>44442</v>
      </c>
      <c r="N7759" s="1" t="s">
        <v>43</v>
      </c>
      <c r="O7759" s="1" t="s">
        <v>44</v>
      </c>
      <c r="P7759" s="1">
        <f>_3___Healthcare_Data_v1[[#This Row],[Discharge Date]]-_3___Healthcare_Data_v1[[#This Row],[Date of Admission]]</f>
        <v>18</v>
      </c>
      <c r="Q7759" s="1">
        <f>IFERROR(_3___Healthcare_Data_v1[[#This Row],[ Billing Amount ]]/_3___Healthcare_Data_v1[[#This Row],[Days in Hospital]],0)</f>
        <v>2001.6915927777777</v>
      </c>
      <c r="R7759" s="1" t="str">
        <f>IF(_3___Healthcare_Data_v1[[#This Row],[Age]]&gt;60,"Senior",IF(_3___Healthcare_Data_v1[[#This Row],[Age]]&gt;35,"Middle","Young"))</f>
        <v>Senior</v>
      </c>
    </row>
    <row r="7760" spans="1:18" x14ac:dyDescent="0.3">
      <c r="A7760" s="1" t="s">
        <v>21041</v>
      </c>
      <c r="B7760" s="1" t="s">
        <v>26672</v>
      </c>
      <c r="C7760" s="1" t="s">
        <v>16</v>
      </c>
      <c r="D7760" s="1" t="s">
        <v>89</v>
      </c>
      <c r="E7760" s="1" t="s">
        <v>18</v>
      </c>
      <c r="F7760" s="2">
        <v>43956</v>
      </c>
      <c r="G7760" s="1" t="s">
        <v>21042</v>
      </c>
      <c r="H7760" s="1" t="s">
        <v>21043</v>
      </c>
      <c r="I7760" s="1" t="s">
        <v>56</v>
      </c>
      <c r="J7760" s="3" t="s">
        <v>34424</v>
      </c>
      <c r="K7760">
        <v>211</v>
      </c>
      <c r="L7760" s="1" t="s">
        <v>42</v>
      </c>
      <c r="M7760" s="2">
        <v>43976</v>
      </c>
      <c r="N7760" s="1" t="s">
        <v>84</v>
      </c>
      <c r="O7760" s="1" t="s">
        <v>32</v>
      </c>
      <c r="P7760" s="1">
        <f>_3___Healthcare_Data_v1[[#This Row],[Discharge Date]]-_3___Healthcare_Data_v1[[#This Row],[Date of Admission]]</f>
        <v>20</v>
      </c>
      <c r="Q7760" s="1">
        <f>IFERROR(_3___Healthcare_Data_v1[[#This Row],[ Billing Amount ]]/_3___Healthcare_Data_v1[[#This Row],[Days in Hospital]],0)</f>
        <v>2501.7299370000001</v>
      </c>
      <c r="R7760" s="1" t="str">
        <f>IF(_3___Healthcare_Data_v1[[#This Row],[Age]]&gt;60,"Senior",IF(_3___Healthcare_Data_v1[[#This Row],[Age]]&gt;35,"Middle","Young"))</f>
        <v>Senior</v>
      </c>
    </row>
    <row r="7761" spans="1:18" x14ac:dyDescent="0.3">
      <c r="A7761" s="1" t="s">
        <v>4173</v>
      </c>
      <c r="B7761" s="1" t="s">
        <v>26687</v>
      </c>
      <c r="C7761" s="1" t="s">
        <v>16</v>
      </c>
      <c r="D7761" s="1" t="s">
        <v>17</v>
      </c>
      <c r="E7761" s="1" t="s">
        <v>35</v>
      </c>
      <c r="F7761" s="2">
        <v>44359</v>
      </c>
      <c r="G7761" s="1" t="s">
        <v>18046</v>
      </c>
      <c r="H7761" s="1" t="s">
        <v>21044</v>
      </c>
      <c r="I7761" s="1" t="s">
        <v>56</v>
      </c>
      <c r="J7761" s="3" t="s">
        <v>34425</v>
      </c>
      <c r="K7761">
        <v>478</v>
      </c>
      <c r="L7761" s="1" t="s">
        <v>38</v>
      </c>
      <c r="M7761" s="2">
        <v>44379</v>
      </c>
      <c r="N7761" s="1" t="s">
        <v>43</v>
      </c>
      <c r="O7761" s="1" t="s">
        <v>24</v>
      </c>
      <c r="P7761" s="1">
        <f>_3___Healthcare_Data_v1[[#This Row],[Discharge Date]]-_3___Healthcare_Data_v1[[#This Row],[Date of Admission]]</f>
        <v>20</v>
      </c>
      <c r="Q7761" s="1">
        <f>IFERROR(_3___Healthcare_Data_v1[[#This Row],[ Billing Amount ]]/_3___Healthcare_Data_v1[[#This Row],[Days in Hospital]],0)</f>
        <v>48.638960105000002</v>
      </c>
      <c r="R7761" s="1" t="str">
        <f>IF(_3___Healthcare_Data_v1[[#This Row],[Age]]&gt;60,"Senior",IF(_3___Healthcare_Data_v1[[#This Row],[Age]]&gt;35,"Middle","Young"))</f>
        <v>Senior</v>
      </c>
    </row>
    <row r="7762" spans="1:18" x14ac:dyDescent="0.3">
      <c r="A7762" s="1" t="s">
        <v>21045</v>
      </c>
      <c r="B7762" s="1" t="s">
        <v>26649</v>
      </c>
      <c r="C7762" s="1" t="s">
        <v>16</v>
      </c>
      <c r="D7762" s="1" t="s">
        <v>229</v>
      </c>
      <c r="E7762" s="1" t="s">
        <v>69</v>
      </c>
      <c r="F7762" s="2">
        <v>44969</v>
      </c>
      <c r="G7762" s="1" t="s">
        <v>21046</v>
      </c>
      <c r="H7762" s="1" t="s">
        <v>21047</v>
      </c>
      <c r="I7762" s="1" t="s">
        <v>21</v>
      </c>
      <c r="J7762" s="3" t="s">
        <v>34426</v>
      </c>
      <c r="K7762">
        <v>265</v>
      </c>
      <c r="L7762" s="1" t="s">
        <v>22</v>
      </c>
      <c r="M7762" s="2">
        <v>44981</v>
      </c>
      <c r="N7762" s="1" t="s">
        <v>43</v>
      </c>
      <c r="O7762" s="1" t="s">
        <v>24</v>
      </c>
      <c r="P7762" s="1">
        <f>_3___Healthcare_Data_v1[[#This Row],[Discharge Date]]-_3___Healthcare_Data_v1[[#This Row],[Date of Admission]]</f>
        <v>12</v>
      </c>
      <c r="Q7762" s="1">
        <f>IFERROR(_3___Healthcare_Data_v1[[#This Row],[ Billing Amount ]]/_3___Healthcare_Data_v1[[#This Row],[Days in Hospital]],0)</f>
        <v>4317.5911483333339</v>
      </c>
      <c r="R7762" s="1" t="str">
        <f>IF(_3___Healthcare_Data_v1[[#This Row],[Age]]&gt;60,"Senior",IF(_3___Healthcare_Data_v1[[#This Row],[Age]]&gt;35,"Middle","Young"))</f>
        <v>Senior</v>
      </c>
    </row>
    <row r="7763" spans="1:18" x14ac:dyDescent="0.3">
      <c r="A7763" s="1" t="s">
        <v>7462</v>
      </c>
      <c r="B7763" s="1" t="s">
        <v>26967</v>
      </c>
      <c r="C7763" s="1" t="s">
        <v>16</v>
      </c>
      <c r="D7763" s="1" t="s">
        <v>89</v>
      </c>
      <c r="E7763" s="1" t="s">
        <v>26615</v>
      </c>
      <c r="F7763" s="2">
        <v>44005</v>
      </c>
      <c r="G7763" s="1" t="s">
        <v>21048</v>
      </c>
      <c r="H7763" s="1" t="s">
        <v>7736</v>
      </c>
      <c r="I7763" s="1" t="s">
        <v>60</v>
      </c>
      <c r="J7763" s="3" t="s">
        <v>34427</v>
      </c>
      <c r="K7763">
        <v>139</v>
      </c>
      <c r="L7763" s="1" t="s">
        <v>22</v>
      </c>
      <c r="M7763" s="2">
        <v>44026</v>
      </c>
      <c r="N7763" s="1" t="s">
        <v>84</v>
      </c>
      <c r="O7763" s="1" t="s">
        <v>24</v>
      </c>
      <c r="P7763" s="1">
        <f>_3___Healthcare_Data_v1[[#This Row],[Discharge Date]]-_3___Healthcare_Data_v1[[#This Row],[Date of Admission]]</f>
        <v>21</v>
      </c>
      <c r="Q7763" s="1">
        <f>IFERROR(_3___Healthcare_Data_v1[[#This Row],[ Billing Amount ]]/_3___Healthcare_Data_v1[[#This Row],[Days in Hospital]],0)</f>
        <v>1611.9765271428571</v>
      </c>
      <c r="R7763" s="1" t="str">
        <f>IF(_3___Healthcare_Data_v1[[#This Row],[Age]]&gt;60,"Senior",IF(_3___Healthcare_Data_v1[[#This Row],[Age]]&gt;35,"Middle","Young"))</f>
        <v>Senior</v>
      </c>
    </row>
    <row r="7764" spans="1:18" x14ac:dyDescent="0.3">
      <c r="A7764" s="1" t="s">
        <v>21049</v>
      </c>
      <c r="B7764" s="1" t="s">
        <v>26659</v>
      </c>
      <c r="C7764" s="1" t="s">
        <v>26</v>
      </c>
      <c r="D7764" s="1" t="s">
        <v>34</v>
      </c>
      <c r="E7764" s="1" t="s">
        <v>28</v>
      </c>
      <c r="F7764" s="2">
        <v>44153</v>
      </c>
      <c r="G7764" s="1" t="s">
        <v>21050</v>
      </c>
      <c r="H7764" s="1" t="s">
        <v>21051</v>
      </c>
      <c r="I7764" s="1" t="s">
        <v>60</v>
      </c>
      <c r="J7764" s="3" t="s">
        <v>34428</v>
      </c>
      <c r="K7764">
        <v>171</v>
      </c>
      <c r="L7764" s="1" t="s">
        <v>42</v>
      </c>
      <c r="M7764" s="2">
        <v>44168</v>
      </c>
      <c r="N7764" s="1" t="s">
        <v>43</v>
      </c>
      <c r="O7764" s="1" t="s">
        <v>32</v>
      </c>
      <c r="P7764" s="1">
        <f>_3___Healthcare_Data_v1[[#This Row],[Discharge Date]]-_3___Healthcare_Data_v1[[#This Row],[Date of Admission]]</f>
        <v>15</v>
      </c>
      <c r="Q7764" s="1">
        <f>IFERROR(_3___Healthcare_Data_v1[[#This Row],[ Billing Amount ]]/_3___Healthcare_Data_v1[[#This Row],[Days in Hospital]],0)</f>
        <v>1311.6470999999999</v>
      </c>
      <c r="R7764" s="1" t="str">
        <f>IF(_3___Healthcare_Data_v1[[#This Row],[Age]]&gt;60,"Senior",IF(_3___Healthcare_Data_v1[[#This Row],[Age]]&gt;35,"Middle","Young"))</f>
        <v>Senior</v>
      </c>
    </row>
    <row r="7765" spans="1:18" x14ac:dyDescent="0.3">
      <c r="A7765" s="1" t="s">
        <v>21052</v>
      </c>
      <c r="B7765" s="1" t="s">
        <v>26723</v>
      </c>
      <c r="C7765" s="1" t="s">
        <v>26</v>
      </c>
      <c r="D7765" s="1" t="s">
        <v>49</v>
      </c>
      <c r="E7765" s="1" t="s">
        <v>26615</v>
      </c>
      <c r="F7765" s="2">
        <v>44208</v>
      </c>
      <c r="G7765" s="1" t="s">
        <v>21053</v>
      </c>
      <c r="H7765" s="1" t="s">
        <v>21054</v>
      </c>
      <c r="I7765" s="1" t="s">
        <v>56</v>
      </c>
      <c r="J7765" s="3" t="s">
        <v>34429</v>
      </c>
      <c r="K7765">
        <v>409</v>
      </c>
      <c r="L7765" s="1" t="s">
        <v>22</v>
      </c>
      <c r="M7765" s="2">
        <v>44219</v>
      </c>
      <c r="N7765" s="1" t="s">
        <v>84</v>
      </c>
      <c r="O7765" s="1" t="s">
        <v>32</v>
      </c>
      <c r="P7765" s="1">
        <f>_3___Healthcare_Data_v1[[#This Row],[Discharge Date]]-_3___Healthcare_Data_v1[[#This Row],[Date of Admission]]</f>
        <v>11</v>
      </c>
      <c r="Q7765" s="1">
        <f>IFERROR(_3___Healthcare_Data_v1[[#This Row],[ Billing Amount ]]/_3___Healthcare_Data_v1[[#This Row],[Days in Hospital]],0)</f>
        <v>804.02862318181826</v>
      </c>
      <c r="R7765" s="1" t="str">
        <f>IF(_3___Healthcare_Data_v1[[#This Row],[Age]]&gt;60,"Senior",IF(_3___Healthcare_Data_v1[[#This Row],[Age]]&gt;35,"Middle","Young"))</f>
        <v>Senior</v>
      </c>
    </row>
    <row r="7766" spans="1:18" x14ac:dyDescent="0.3">
      <c r="A7766" s="1" t="s">
        <v>21055</v>
      </c>
      <c r="B7766" s="1" t="s">
        <v>26712</v>
      </c>
      <c r="C7766" s="1" t="s">
        <v>16</v>
      </c>
      <c r="D7766" s="1" t="s">
        <v>49</v>
      </c>
      <c r="E7766" s="1" t="s">
        <v>28</v>
      </c>
      <c r="F7766" s="2">
        <v>44077</v>
      </c>
      <c r="G7766" s="1" t="s">
        <v>12064</v>
      </c>
      <c r="H7766" s="1" t="s">
        <v>21056</v>
      </c>
      <c r="I7766" s="1" t="s">
        <v>56</v>
      </c>
      <c r="J7766" s="3" t="s">
        <v>34430</v>
      </c>
      <c r="K7766">
        <v>178</v>
      </c>
      <c r="L7766" s="1" t="s">
        <v>42</v>
      </c>
      <c r="M7766" s="2">
        <v>44081</v>
      </c>
      <c r="N7766" s="1" t="s">
        <v>31</v>
      </c>
      <c r="O7766" s="1" t="s">
        <v>44</v>
      </c>
      <c r="P7766" s="1">
        <f>_3___Healthcare_Data_v1[[#This Row],[Discharge Date]]-_3___Healthcare_Data_v1[[#This Row],[Date of Admission]]</f>
        <v>4</v>
      </c>
      <c r="Q7766" s="1">
        <f>IFERROR(_3___Healthcare_Data_v1[[#This Row],[ Billing Amount ]]/_3___Healthcare_Data_v1[[#This Row],[Days in Hospital]],0)</f>
        <v>8757.5250974999999</v>
      </c>
      <c r="R7766" s="1" t="str">
        <f>IF(_3___Healthcare_Data_v1[[#This Row],[Age]]&gt;60,"Senior",IF(_3___Healthcare_Data_v1[[#This Row],[Age]]&gt;35,"Middle","Young"))</f>
        <v>Senior</v>
      </c>
    </row>
    <row r="7767" spans="1:18" x14ac:dyDescent="0.3">
      <c r="A7767" s="1" t="s">
        <v>21057</v>
      </c>
      <c r="B7767" s="1" t="s">
        <v>26638</v>
      </c>
      <c r="C7767" s="1" t="s">
        <v>26</v>
      </c>
      <c r="D7767" s="1" t="s">
        <v>229</v>
      </c>
      <c r="E7767" s="1" t="s">
        <v>69</v>
      </c>
      <c r="F7767" s="2">
        <v>43940</v>
      </c>
      <c r="G7767" s="1" t="s">
        <v>21058</v>
      </c>
      <c r="H7767" s="1" t="s">
        <v>21059</v>
      </c>
      <c r="I7767" s="1" t="s">
        <v>56</v>
      </c>
      <c r="J7767" s="3" t="s">
        <v>34431</v>
      </c>
      <c r="K7767">
        <v>242</v>
      </c>
      <c r="L7767" s="1" t="s">
        <v>22</v>
      </c>
      <c r="M7767" s="2">
        <v>43953</v>
      </c>
      <c r="N7767" s="1" t="s">
        <v>43</v>
      </c>
      <c r="O7767" s="1" t="s">
        <v>44</v>
      </c>
      <c r="P7767" s="1">
        <f>_3___Healthcare_Data_v1[[#This Row],[Discharge Date]]-_3___Healthcare_Data_v1[[#This Row],[Date of Admission]]</f>
        <v>13</v>
      </c>
      <c r="Q7767" s="1">
        <f>IFERROR(_3___Healthcare_Data_v1[[#This Row],[ Billing Amount ]]/_3___Healthcare_Data_v1[[#This Row],[Days in Hospital]],0)</f>
        <v>5063.5810853846151</v>
      </c>
      <c r="R7767" s="1" t="str">
        <f>IF(_3___Healthcare_Data_v1[[#This Row],[Age]]&gt;60,"Senior",IF(_3___Healthcare_Data_v1[[#This Row],[Age]]&gt;35,"Middle","Young"))</f>
        <v>Senior</v>
      </c>
    </row>
    <row r="7768" spans="1:18" x14ac:dyDescent="0.3">
      <c r="A7768" s="1" t="s">
        <v>21060</v>
      </c>
      <c r="B7768" s="1" t="s">
        <v>26779</v>
      </c>
      <c r="C7768" s="1" t="s">
        <v>16</v>
      </c>
      <c r="D7768" s="1" t="s">
        <v>89</v>
      </c>
      <c r="E7768" s="1" t="s">
        <v>35</v>
      </c>
      <c r="F7768" s="2">
        <v>44871</v>
      </c>
      <c r="G7768" s="1" t="s">
        <v>21061</v>
      </c>
      <c r="H7768" s="1" t="s">
        <v>16237</v>
      </c>
      <c r="I7768" s="1" t="s">
        <v>60</v>
      </c>
      <c r="J7768" s="3" t="s">
        <v>34432</v>
      </c>
      <c r="K7768">
        <v>433</v>
      </c>
      <c r="L7768" s="1" t="s">
        <v>22</v>
      </c>
      <c r="M7768" s="2">
        <v>44887</v>
      </c>
      <c r="N7768" s="1" t="s">
        <v>84</v>
      </c>
      <c r="O7768" s="1" t="s">
        <v>32</v>
      </c>
      <c r="P7768" s="1">
        <f>_3___Healthcare_Data_v1[[#This Row],[Discharge Date]]-_3___Healthcare_Data_v1[[#This Row],[Date of Admission]]</f>
        <v>16</v>
      </c>
      <c r="Q7768" s="1">
        <f>IFERROR(_3___Healthcare_Data_v1[[#This Row],[ Billing Amount ]]/_3___Healthcare_Data_v1[[#This Row],[Days in Hospital]],0)</f>
        <v>246.00247512499999</v>
      </c>
      <c r="R7768" s="1" t="str">
        <f>IF(_3___Healthcare_Data_v1[[#This Row],[Age]]&gt;60,"Senior",IF(_3___Healthcare_Data_v1[[#This Row],[Age]]&gt;35,"Middle","Young"))</f>
        <v>Senior</v>
      </c>
    </row>
    <row r="7769" spans="1:18" x14ac:dyDescent="0.3">
      <c r="A7769" s="1" t="s">
        <v>21062</v>
      </c>
      <c r="B7769" s="1" t="s">
        <v>26638</v>
      </c>
      <c r="C7769" s="1" t="s">
        <v>26</v>
      </c>
      <c r="D7769" s="1" t="s">
        <v>34</v>
      </c>
      <c r="E7769" s="1" t="s">
        <v>69</v>
      </c>
      <c r="F7769" s="2">
        <v>45061</v>
      </c>
      <c r="G7769" s="1" t="s">
        <v>21063</v>
      </c>
      <c r="H7769" s="1" t="s">
        <v>21064</v>
      </c>
      <c r="I7769" s="1" t="s">
        <v>56</v>
      </c>
      <c r="J7769" s="3" t="s">
        <v>34433</v>
      </c>
      <c r="K7769">
        <v>118</v>
      </c>
      <c r="L7769" s="1" t="s">
        <v>22</v>
      </c>
      <c r="M7769" s="2">
        <v>45066</v>
      </c>
      <c r="N7769" s="1" t="s">
        <v>48</v>
      </c>
      <c r="O7769" s="1" t="s">
        <v>24</v>
      </c>
      <c r="P7769" s="1">
        <f>_3___Healthcare_Data_v1[[#This Row],[Discharge Date]]-_3___Healthcare_Data_v1[[#This Row],[Date of Admission]]</f>
        <v>5</v>
      </c>
      <c r="Q7769" s="1">
        <f>IFERROR(_3___Healthcare_Data_v1[[#This Row],[ Billing Amount ]]/_3___Healthcare_Data_v1[[#This Row],[Days in Hospital]],0)</f>
        <v>10197.904252</v>
      </c>
      <c r="R7769" s="1" t="str">
        <f>IF(_3___Healthcare_Data_v1[[#This Row],[Age]]&gt;60,"Senior",IF(_3___Healthcare_Data_v1[[#This Row],[Age]]&gt;35,"Middle","Young"))</f>
        <v>Senior</v>
      </c>
    </row>
    <row r="7770" spans="1:18" x14ac:dyDescent="0.3">
      <c r="A7770" s="1" t="s">
        <v>21065</v>
      </c>
      <c r="B7770" s="1" t="s">
        <v>26677</v>
      </c>
      <c r="C7770" s="1" t="s">
        <v>26</v>
      </c>
      <c r="D7770" s="1" t="s">
        <v>17</v>
      </c>
      <c r="E7770" s="1" t="s">
        <v>69</v>
      </c>
      <c r="F7770" s="2">
        <v>44782</v>
      </c>
      <c r="G7770" s="1" t="s">
        <v>21066</v>
      </c>
      <c r="H7770" s="1" t="s">
        <v>21067</v>
      </c>
      <c r="I7770" s="1" t="s">
        <v>56</v>
      </c>
      <c r="J7770" s="3" t="s">
        <v>34434</v>
      </c>
      <c r="K7770">
        <v>405</v>
      </c>
      <c r="L7770" s="1" t="s">
        <v>38</v>
      </c>
      <c r="M7770" s="2">
        <v>44787</v>
      </c>
      <c r="N7770" s="1" t="s">
        <v>84</v>
      </c>
      <c r="O7770" s="1" t="s">
        <v>44</v>
      </c>
      <c r="P7770" s="1">
        <f>_3___Healthcare_Data_v1[[#This Row],[Discharge Date]]-_3___Healthcare_Data_v1[[#This Row],[Date of Admission]]</f>
        <v>5</v>
      </c>
      <c r="Q7770" s="1">
        <f>IFERROR(_3___Healthcare_Data_v1[[#This Row],[ Billing Amount ]]/_3___Healthcare_Data_v1[[#This Row],[Days in Hospital]],0)</f>
        <v>9306.0338240000001</v>
      </c>
      <c r="R7770" s="1" t="str">
        <f>IF(_3___Healthcare_Data_v1[[#This Row],[Age]]&gt;60,"Senior",IF(_3___Healthcare_Data_v1[[#This Row],[Age]]&gt;35,"Middle","Young"))</f>
        <v>Senior</v>
      </c>
    </row>
    <row r="7771" spans="1:18" x14ac:dyDescent="0.3">
      <c r="A7771" s="1" t="s">
        <v>21068</v>
      </c>
      <c r="B7771" s="1" t="s">
        <v>26655</v>
      </c>
      <c r="C7771" s="1" t="s">
        <v>16</v>
      </c>
      <c r="D7771" s="1" t="s">
        <v>49</v>
      </c>
      <c r="E7771" s="1" t="s">
        <v>28</v>
      </c>
      <c r="F7771" s="2">
        <v>44633</v>
      </c>
      <c r="G7771" s="1" t="s">
        <v>21069</v>
      </c>
      <c r="H7771" s="1" t="s">
        <v>21070</v>
      </c>
      <c r="I7771" s="1" t="s">
        <v>60</v>
      </c>
      <c r="J7771" s="3" t="s">
        <v>34435</v>
      </c>
      <c r="K7771">
        <v>198</v>
      </c>
      <c r="L7771" s="1" t="s">
        <v>38</v>
      </c>
      <c r="M7771" s="2">
        <v>44649</v>
      </c>
      <c r="N7771" s="1" t="s">
        <v>43</v>
      </c>
      <c r="O7771" s="1" t="s">
        <v>32</v>
      </c>
      <c r="P7771" s="1">
        <f>_3___Healthcare_Data_v1[[#This Row],[Discharge Date]]-_3___Healthcare_Data_v1[[#This Row],[Date of Admission]]</f>
        <v>16</v>
      </c>
      <c r="Q7771" s="1">
        <f>IFERROR(_3___Healthcare_Data_v1[[#This Row],[ Billing Amount ]]/_3___Healthcare_Data_v1[[#This Row],[Days in Hospital]],0)</f>
        <v>917.33141437500001</v>
      </c>
      <c r="R7771" s="1" t="str">
        <f>IF(_3___Healthcare_Data_v1[[#This Row],[Age]]&gt;60,"Senior",IF(_3___Healthcare_Data_v1[[#This Row],[Age]]&gt;35,"Middle","Young"))</f>
        <v>Senior</v>
      </c>
    </row>
    <row r="7772" spans="1:18" x14ac:dyDescent="0.3">
      <c r="A7772" s="1" t="s">
        <v>5459</v>
      </c>
      <c r="B7772" s="1" t="s">
        <v>26630</v>
      </c>
      <c r="C7772" s="1" t="s">
        <v>16</v>
      </c>
      <c r="D7772" s="1" t="s">
        <v>27</v>
      </c>
      <c r="E7772" s="1" t="s">
        <v>69</v>
      </c>
      <c r="F7772" s="2">
        <v>44154</v>
      </c>
      <c r="G7772" s="1" t="s">
        <v>21071</v>
      </c>
      <c r="H7772" s="1" t="s">
        <v>21072</v>
      </c>
      <c r="I7772" s="1" t="s">
        <v>60</v>
      </c>
      <c r="J7772" s="3" t="s">
        <v>34436</v>
      </c>
      <c r="K7772">
        <v>167</v>
      </c>
      <c r="L7772" s="1" t="s">
        <v>38</v>
      </c>
      <c r="M7772" s="2">
        <v>44165</v>
      </c>
      <c r="N7772" s="1" t="s">
        <v>23</v>
      </c>
      <c r="O7772" s="1" t="s">
        <v>32</v>
      </c>
      <c r="P7772" s="1">
        <f>_3___Healthcare_Data_v1[[#This Row],[Discharge Date]]-_3___Healthcare_Data_v1[[#This Row],[Date of Admission]]</f>
        <v>11</v>
      </c>
      <c r="Q7772" s="1">
        <f>IFERROR(_3___Healthcare_Data_v1[[#This Row],[ Billing Amount ]]/_3___Healthcare_Data_v1[[#This Row],[Days in Hospital]],0)</f>
        <v>6716.9014381818179</v>
      </c>
      <c r="R7772" s="1" t="str">
        <f>IF(_3___Healthcare_Data_v1[[#This Row],[Age]]&gt;60,"Senior",IF(_3___Healthcare_Data_v1[[#This Row],[Age]]&gt;35,"Middle","Young"))</f>
        <v>Senior</v>
      </c>
    </row>
    <row r="7773" spans="1:18" x14ac:dyDescent="0.3">
      <c r="A7773" s="1" t="s">
        <v>21073</v>
      </c>
      <c r="B7773" s="1" t="s">
        <v>26634</v>
      </c>
      <c r="C7773" s="1" t="s">
        <v>16</v>
      </c>
      <c r="D7773" s="1" t="s">
        <v>229</v>
      </c>
      <c r="E7773" s="1" t="s">
        <v>18</v>
      </c>
      <c r="F7773" s="2">
        <v>43708</v>
      </c>
      <c r="G7773" s="1" t="s">
        <v>21074</v>
      </c>
      <c r="H7773" s="1" t="s">
        <v>21075</v>
      </c>
      <c r="I7773" s="1" t="s">
        <v>60</v>
      </c>
      <c r="J7773" s="3" t="s">
        <v>34437</v>
      </c>
      <c r="K7773">
        <v>441</v>
      </c>
      <c r="L7773" s="1" t="s">
        <v>38</v>
      </c>
      <c r="M7773" s="2">
        <v>43738</v>
      </c>
      <c r="N7773" s="1" t="s">
        <v>31</v>
      </c>
      <c r="O7773" s="1" t="s">
        <v>24</v>
      </c>
      <c r="P7773" s="1">
        <f>_3___Healthcare_Data_v1[[#This Row],[Discharge Date]]-_3___Healthcare_Data_v1[[#This Row],[Date of Admission]]</f>
        <v>30</v>
      </c>
      <c r="Q7773" s="1">
        <f>IFERROR(_3___Healthcare_Data_v1[[#This Row],[ Billing Amount ]]/_3___Healthcare_Data_v1[[#This Row],[Days in Hospital]],0)</f>
        <v>1584.489581</v>
      </c>
      <c r="R7773" s="1" t="str">
        <f>IF(_3___Healthcare_Data_v1[[#This Row],[Age]]&gt;60,"Senior",IF(_3___Healthcare_Data_v1[[#This Row],[Age]]&gt;35,"Middle","Young"))</f>
        <v>Senior</v>
      </c>
    </row>
    <row r="7774" spans="1:18" x14ac:dyDescent="0.3">
      <c r="A7774" s="1" t="s">
        <v>21076</v>
      </c>
      <c r="B7774" s="1" t="s">
        <v>26873</v>
      </c>
      <c r="C7774" s="1" t="s">
        <v>16</v>
      </c>
      <c r="D7774" s="1" t="s">
        <v>114</v>
      </c>
      <c r="E7774" s="1" t="s">
        <v>18</v>
      </c>
      <c r="F7774" s="2">
        <v>44363</v>
      </c>
      <c r="G7774" s="1" t="s">
        <v>21077</v>
      </c>
      <c r="H7774" s="1" t="s">
        <v>18825</v>
      </c>
      <c r="I7774" s="1" t="s">
        <v>56</v>
      </c>
      <c r="J7774" s="3" t="s">
        <v>34438</v>
      </c>
      <c r="K7774">
        <v>275</v>
      </c>
      <c r="L7774" s="1" t="s">
        <v>42</v>
      </c>
      <c r="M7774" s="2">
        <v>44369</v>
      </c>
      <c r="N7774" s="1" t="s">
        <v>23</v>
      </c>
      <c r="O7774" s="1" t="s">
        <v>44</v>
      </c>
      <c r="P7774" s="1">
        <f>_3___Healthcare_Data_v1[[#This Row],[Discharge Date]]-_3___Healthcare_Data_v1[[#This Row],[Date of Admission]]</f>
        <v>6</v>
      </c>
      <c r="Q7774" s="1">
        <f>IFERROR(_3___Healthcare_Data_v1[[#This Row],[ Billing Amount ]]/_3___Healthcare_Data_v1[[#This Row],[Days in Hospital]],0)</f>
        <v>2098.2810316666669</v>
      </c>
      <c r="R7774" s="1" t="str">
        <f>IF(_3___Healthcare_Data_v1[[#This Row],[Age]]&gt;60,"Senior",IF(_3___Healthcare_Data_v1[[#This Row],[Age]]&gt;35,"Middle","Young"))</f>
        <v>Senior</v>
      </c>
    </row>
    <row r="7775" spans="1:18" x14ac:dyDescent="0.3">
      <c r="A7775" s="1" t="s">
        <v>21078</v>
      </c>
      <c r="B7775" s="1" t="s">
        <v>26710</v>
      </c>
      <c r="C7775" s="1" t="s">
        <v>16</v>
      </c>
      <c r="D7775" s="1" t="s">
        <v>114</v>
      </c>
      <c r="E7775" s="1" t="s">
        <v>69</v>
      </c>
      <c r="F7775" s="2">
        <v>43662</v>
      </c>
      <c r="G7775" s="1" t="s">
        <v>21079</v>
      </c>
      <c r="H7775" s="1" t="s">
        <v>21080</v>
      </c>
      <c r="I7775" s="1" t="s">
        <v>52</v>
      </c>
      <c r="J7775" s="3" t="s">
        <v>34439</v>
      </c>
      <c r="K7775">
        <v>353</v>
      </c>
      <c r="L7775" s="1" t="s">
        <v>38</v>
      </c>
      <c r="M7775" s="2">
        <v>43674</v>
      </c>
      <c r="N7775" s="1" t="s">
        <v>31</v>
      </c>
      <c r="O7775" s="1" t="s">
        <v>24</v>
      </c>
      <c r="P7775" s="1">
        <f>_3___Healthcare_Data_v1[[#This Row],[Discharge Date]]-_3___Healthcare_Data_v1[[#This Row],[Date of Admission]]</f>
        <v>12</v>
      </c>
      <c r="Q7775" s="1">
        <f>IFERROR(_3___Healthcare_Data_v1[[#This Row],[ Billing Amount ]]/_3___Healthcare_Data_v1[[#This Row],[Days in Hospital]],0)</f>
        <v>3033.0960799999998</v>
      </c>
      <c r="R7775" s="1" t="str">
        <f>IF(_3___Healthcare_Data_v1[[#This Row],[Age]]&gt;60,"Senior",IF(_3___Healthcare_Data_v1[[#This Row],[Age]]&gt;35,"Middle","Young"))</f>
        <v>Senior</v>
      </c>
    </row>
    <row r="7776" spans="1:18" x14ac:dyDescent="0.3">
      <c r="A7776" s="1" t="s">
        <v>21081</v>
      </c>
      <c r="B7776" s="1" t="s">
        <v>26689</v>
      </c>
      <c r="C7776" s="1" t="s">
        <v>16</v>
      </c>
      <c r="D7776" s="1" t="s">
        <v>62</v>
      </c>
      <c r="E7776" s="1" t="s">
        <v>69</v>
      </c>
      <c r="F7776" s="2">
        <v>45058</v>
      </c>
      <c r="G7776" s="1" t="s">
        <v>21082</v>
      </c>
      <c r="H7776" s="1" t="s">
        <v>21083</v>
      </c>
      <c r="I7776" s="1" t="s">
        <v>21</v>
      </c>
      <c r="J7776" s="3" t="s">
        <v>34440</v>
      </c>
      <c r="K7776">
        <v>499</v>
      </c>
      <c r="L7776" s="1" t="s">
        <v>38</v>
      </c>
      <c r="M7776" s="2">
        <v>45061</v>
      </c>
      <c r="N7776" s="1" t="s">
        <v>84</v>
      </c>
      <c r="O7776" s="1" t="s">
        <v>44</v>
      </c>
      <c r="P7776" s="1">
        <f>_3___Healthcare_Data_v1[[#This Row],[Discharge Date]]-_3___Healthcare_Data_v1[[#This Row],[Date of Admission]]</f>
        <v>3</v>
      </c>
      <c r="Q7776" s="1">
        <f>IFERROR(_3___Healthcare_Data_v1[[#This Row],[ Billing Amount ]]/_3___Healthcare_Data_v1[[#This Row],[Days in Hospital]],0)</f>
        <v>15925.724456666665</v>
      </c>
      <c r="R7776" s="1" t="str">
        <f>IF(_3___Healthcare_Data_v1[[#This Row],[Age]]&gt;60,"Senior",IF(_3___Healthcare_Data_v1[[#This Row],[Age]]&gt;35,"Middle","Young"))</f>
        <v>Senior</v>
      </c>
    </row>
    <row r="7777" spans="1:18" x14ac:dyDescent="0.3">
      <c r="A7777" s="1" t="s">
        <v>21084</v>
      </c>
      <c r="B7777" s="1" t="s">
        <v>26700</v>
      </c>
      <c r="C7777" s="1" t="s">
        <v>26</v>
      </c>
      <c r="D7777" s="1" t="s">
        <v>27</v>
      </c>
      <c r="E7777" s="1" t="s">
        <v>18</v>
      </c>
      <c r="F7777" s="2">
        <v>45086</v>
      </c>
      <c r="G7777" s="1" t="s">
        <v>21085</v>
      </c>
      <c r="H7777" s="1" t="s">
        <v>21086</v>
      </c>
      <c r="I7777" s="1" t="s">
        <v>56</v>
      </c>
      <c r="J7777" s="3" t="s">
        <v>34441</v>
      </c>
      <c r="K7777">
        <v>458</v>
      </c>
      <c r="L7777" s="1" t="s">
        <v>42</v>
      </c>
      <c r="M7777" s="2">
        <v>45115</v>
      </c>
      <c r="N7777" s="1" t="s">
        <v>43</v>
      </c>
      <c r="O7777" s="1" t="s">
        <v>24</v>
      </c>
      <c r="P7777" s="1">
        <f>_3___Healthcare_Data_v1[[#This Row],[Discharge Date]]-_3___Healthcare_Data_v1[[#This Row],[Date of Admission]]</f>
        <v>29</v>
      </c>
      <c r="Q7777" s="1">
        <f>IFERROR(_3___Healthcare_Data_v1[[#This Row],[ Billing Amount ]]/_3___Healthcare_Data_v1[[#This Row],[Days in Hospital]],0)</f>
        <v>1031.8529293103447</v>
      </c>
      <c r="R7777" s="1" t="str">
        <f>IF(_3___Healthcare_Data_v1[[#This Row],[Age]]&gt;60,"Senior",IF(_3___Healthcare_Data_v1[[#This Row],[Age]]&gt;35,"Middle","Young"))</f>
        <v>Senior</v>
      </c>
    </row>
    <row r="7778" spans="1:18" x14ac:dyDescent="0.3">
      <c r="A7778" s="1" t="s">
        <v>21087</v>
      </c>
      <c r="B7778" s="1" t="s">
        <v>26994</v>
      </c>
      <c r="C7778" s="1" t="s">
        <v>26</v>
      </c>
      <c r="D7778" s="1" t="s">
        <v>229</v>
      </c>
      <c r="E7778" s="1" t="s">
        <v>26620</v>
      </c>
      <c r="F7778" s="2">
        <v>43792</v>
      </c>
      <c r="G7778" s="1" t="s">
        <v>9109</v>
      </c>
      <c r="H7778" s="1" t="s">
        <v>21088</v>
      </c>
      <c r="I7778" s="1" t="s">
        <v>26607</v>
      </c>
      <c r="J7778" s="3" t="s">
        <v>34442</v>
      </c>
      <c r="K7778">
        <v>161</v>
      </c>
      <c r="L7778" s="1" t="s">
        <v>38</v>
      </c>
      <c r="M7778" s="2">
        <v>43802</v>
      </c>
      <c r="N7778" s="1" t="s">
        <v>43</v>
      </c>
      <c r="O7778" s="1" t="s">
        <v>32</v>
      </c>
      <c r="P7778" s="1">
        <f>_3___Healthcare_Data_v1[[#This Row],[Discharge Date]]-_3___Healthcare_Data_v1[[#This Row],[Date of Admission]]</f>
        <v>10</v>
      </c>
      <c r="Q7778" s="1">
        <f>IFERROR(_3___Healthcare_Data_v1[[#This Row],[ Billing Amount ]]/_3___Healthcare_Data_v1[[#This Row],[Days in Hospital]],0)</f>
        <v>837.18385789999991</v>
      </c>
      <c r="R7778" s="1" t="str">
        <f>IF(_3___Healthcare_Data_v1[[#This Row],[Age]]&gt;60,"Senior",IF(_3___Healthcare_Data_v1[[#This Row],[Age]]&gt;35,"Middle","Young"))</f>
        <v>Senior</v>
      </c>
    </row>
    <row r="7779" spans="1:18" x14ac:dyDescent="0.3">
      <c r="A7779" s="1" t="s">
        <v>7395</v>
      </c>
      <c r="B7779" s="1" t="s">
        <v>26732</v>
      </c>
      <c r="C7779" s="1" t="s">
        <v>16</v>
      </c>
      <c r="D7779" s="1" t="s">
        <v>62</v>
      </c>
      <c r="E7779" s="1" t="s">
        <v>26615</v>
      </c>
      <c r="F7779" s="2">
        <v>45008</v>
      </c>
      <c r="G7779" s="1" t="s">
        <v>21089</v>
      </c>
      <c r="H7779" s="1" t="s">
        <v>21090</v>
      </c>
      <c r="I7779" s="1" t="s">
        <v>26607</v>
      </c>
      <c r="J7779" s="3" t="s">
        <v>34443</v>
      </c>
      <c r="K7779">
        <v>220</v>
      </c>
      <c r="L7779" s="1" t="s">
        <v>22</v>
      </c>
      <c r="M7779" s="2">
        <v>45012</v>
      </c>
      <c r="N7779" s="1" t="s">
        <v>84</v>
      </c>
      <c r="O7779" s="1" t="s">
        <v>32</v>
      </c>
      <c r="P7779" s="1">
        <f>_3___Healthcare_Data_v1[[#This Row],[Discharge Date]]-_3___Healthcare_Data_v1[[#This Row],[Date of Admission]]</f>
        <v>4</v>
      </c>
      <c r="Q7779" s="1">
        <f>IFERROR(_3___Healthcare_Data_v1[[#This Row],[ Billing Amount ]]/_3___Healthcare_Data_v1[[#This Row],[Days in Hospital]],0)</f>
        <v>346.06618874999998</v>
      </c>
      <c r="R7779" s="1" t="str">
        <f>IF(_3___Healthcare_Data_v1[[#This Row],[Age]]&gt;60,"Senior",IF(_3___Healthcare_Data_v1[[#This Row],[Age]]&gt;35,"Middle","Young"))</f>
        <v>Senior</v>
      </c>
    </row>
    <row r="7780" spans="1:18" x14ac:dyDescent="0.3">
      <c r="A7780" s="1" t="s">
        <v>21091</v>
      </c>
      <c r="B7780" s="1" t="s">
        <v>26798</v>
      </c>
      <c r="C7780" s="1" t="s">
        <v>16</v>
      </c>
      <c r="D7780" s="1" t="s">
        <v>114</v>
      </c>
      <c r="E7780" s="1" t="s">
        <v>26615</v>
      </c>
      <c r="F7780" s="2">
        <v>44323</v>
      </c>
      <c r="G7780" s="1" t="s">
        <v>21092</v>
      </c>
      <c r="H7780" s="1" t="s">
        <v>21093</v>
      </c>
      <c r="I7780" s="1" t="s">
        <v>56</v>
      </c>
      <c r="J7780" s="3" t="s">
        <v>34444</v>
      </c>
      <c r="K7780">
        <v>301</v>
      </c>
      <c r="L7780" s="1" t="s">
        <v>22</v>
      </c>
      <c r="M7780" s="2">
        <v>44326</v>
      </c>
      <c r="N7780" s="1" t="s">
        <v>23</v>
      </c>
      <c r="O7780" s="1" t="s">
        <v>32</v>
      </c>
      <c r="P7780" s="1">
        <f>_3___Healthcare_Data_v1[[#This Row],[Discharge Date]]-_3___Healthcare_Data_v1[[#This Row],[Date of Admission]]</f>
        <v>3</v>
      </c>
      <c r="Q7780" s="1">
        <f>IFERROR(_3___Healthcare_Data_v1[[#This Row],[ Billing Amount ]]/_3___Healthcare_Data_v1[[#This Row],[Days in Hospital]],0)</f>
        <v>2796.6850766666666</v>
      </c>
      <c r="R7780" s="1" t="str">
        <f>IF(_3___Healthcare_Data_v1[[#This Row],[Age]]&gt;60,"Senior",IF(_3___Healthcare_Data_v1[[#This Row],[Age]]&gt;35,"Middle","Young"))</f>
        <v>Senior</v>
      </c>
    </row>
    <row r="7781" spans="1:18" x14ac:dyDescent="0.3">
      <c r="A7781" s="1" t="s">
        <v>14170</v>
      </c>
      <c r="B7781" s="1" t="s">
        <v>26626</v>
      </c>
      <c r="C7781" s="1" t="s">
        <v>26</v>
      </c>
      <c r="D7781" s="1" t="s">
        <v>27</v>
      </c>
      <c r="E7781" s="1" t="s">
        <v>26620</v>
      </c>
      <c r="F7781" s="2">
        <v>44676</v>
      </c>
      <c r="G7781" s="1" t="s">
        <v>21094</v>
      </c>
      <c r="H7781" s="1" t="s">
        <v>21095</v>
      </c>
      <c r="I7781" s="1" t="s">
        <v>52</v>
      </c>
      <c r="J7781" s="3" t="s">
        <v>34445</v>
      </c>
      <c r="K7781">
        <v>324</v>
      </c>
      <c r="L7781" s="1" t="s">
        <v>38</v>
      </c>
      <c r="M7781" s="2">
        <v>44677</v>
      </c>
      <c r="N7781" s="1" t="s">
        <v>23</v>
      </c>
      <c r="O7781" s="1" t="s">
        <v>24</v>
      </c>
      <c r="P7781" s="1">
        <f>_3___Healthcare_Data_v1[[#This Row],[Discharge Date]]-_3___Healthcare_Data_v1[[#This Row],[Date of Admission]]</f>
        <v>1</v>
      </c>
      <c r="Q7781" s="1">
        <f>IFERROR(_3___Healthcare_Data_v1[[#This Row],[ Billing Amount ]]/_3___Healthcare_Data_v1[[#This Row],[Days in Hospital]],0)</f>
        <v>11520.13198</v>
      </c>
      <c r="R7781" s="1" t="str">
        <f>IF(_3___Healthcare_Data_v1[[#This Row],[Age]]&gt;60,"Senior",IF(_3___Healthcare_Data_v1[[#This Row],[Age]]&gt;35,"Middle","Young"))</f>
        <v>Senior</v>
      </c>
    </row>
    <row r="7782" spans="1:18" x14ac:dyDescent="0.3">
      <c r="A7782" s="1" t="s">
        <v>20910</v>
      </c>
      <c r="B7782" s="1" t="s">
        <v>26644</v>
      </c>
      <c r="C7782" s="1" t="s">
        <v>16</v>
      </c>
      <c r="D7782" s="1" t="s">
        <v>62</v>
      </c>
      <c r="E7782" s="1" t="s">
        <v>26615</v>
      </c>
      <c r="F7782" s="2">
        <v>44753</v>
      </c>
      <c r="G7782" s="1" t="s">
        <v>21096</v>
      </c>
      <c r="H7782" s="1" t="s">
        <v>21097</v>
      </c>
      <c r="I7782" s="1" t="s">
        <v>56</v>
      </c>
      <c r="J7782" s="3" t="s">
        <v>34446</v>
      </c>
      <c r="K7782">
        <v>247</v>
      </c>
      <c r="L7782" s="1" t="s">
        <v>22</v>
      </c>
      <c r="M7782" s="2">
        <v>44770</v>
      </c>
      <c r="N7782" s="1" t="s">
        <v>43</v>
      </c>
      <c r="O7782" s="1" t="s">
        <v>24</v>
      </c>
      <c r="P7782" s="1">
        <f>_3___Healthcare_Data_v1[[#This Row],[Discharge Date]]-_3___Healthcare_Data_v1[[#This Row],[Date of Admission]]</f>
        <v>17</v>
      </c>
      <c r="Q7782" s="1">
        <f>IFERROR(_3___Healthcare_Data_v1[[#This Row],[ Billing Amount ]]/_3___Healthcare_Data_v1[[#This Row],[Days in Hospital]],0)</f>
        <v>2236.7909917647057</v>
      </c>
      <c r="R7782" s="1" t="str">
        <f>IF(_3___Healthcare_Data_v1[[#This Row],[Age]]&gt;60,"Senior",IF(_3___Healthcare_Data_v1[[#This Row],[Age]]&gt;35,"Middle","Young"))</f>
        <v>Senior</v>
      </c>
    </row>
    <row r="7783" spans="1:18" x14ac:dyDescent="0.3">
      <c r="A7783" s="1" t="s">
        <v>8515</v>
      </c>
      <c r="B7783" s="1" t="s">
        <v>26850</v>
      </c>
      <c r="C7783" s="1" t="s">
        <v>26</v>
      </c>
      <c r="D7783" s="1" t="s">
        <v>114</v>
      </c>
      <c r="E7783" s="1" t="s">
        <v>18</v>
      </c>
      <c r="F7783" s="2">
        <v>43577</v>
      </c>
      <c r="G7783" s="1" t="s">
        <v>21098</v>
      </c>
      <c r="H7783" s="1" t="s">
        <v>508</v>
      </c>
      <c r="I7783" s="1" t="s">
        <v>60</v>
      </c>
      <c r="J7783" s="3" t="s">
        <v>34447</v>
      </c>
      <c r="K7783">
        <v>161</v>
      </c>
      <c r="L7783" s="1" t="s">
        <v>42</v>
      </c>
      <c r="M7783" s="2">
        <v>43586</v>
      </c>
      <c r="N7783" s="1" t="s">
        <v>23</v>
      </c>
      <c r="O7783" s="1" t="s">
        <v>24</v>
      </c>
      <c r="P7783" s="1">
        <f>_3___Healthcare_Data_v1[[#This Row],[Discharge Date]]-_3___Healthcare_Data_v1[[#This Row],[Date of Admission]]</f>
        <v>9</v>
      </c>
      <c r="Q7783" s="1">
        <f>IFERROR(_3___Healthcare_Data_v1[[#This Row],[ Billing Amount ]]/_3___Healthcare_Data_v1[[#This Row],[Days in Hospital]],0)</f>
        <v>2982.9004977777781</v>
      </c>
      <c r="R7783" s="1" t="str">
        <f>IF(_3___Healthcare_Data_v1[[#This Row],[Age]]&gt;60,"Senior",IF(_3___Healthcare_Data_v1[[#This Row],[Age]]&gt;35,"Middle","Young"))</f>
        <v>Senior</v>
      </c>
    </row>
    <row r="7784" spans="1:18" x14ac:dyDescent="0.3">
      <c r="A7784" s="1" t="s">
        <v>21099</v>
      </c>
      <c r="B7784" s="1" t="s">
        <v>26791</v>
      </c>
      <c r="C7784" s="1" t="s">
        <v>26</v>
      </c>
      <c r="D7784" s="1" t="s">
        <v>17</v>
      </c>
      <c r="E7784" s="1" t="s">
        <v>28</v>
      </c>
      <c r="F7784" s="2">
        <v>44485</v>
      </c>
      <c r="G7784" s="1" t="s">
        <v>15401</v>
      </c>
      <c r="H7784" s="1" t="s">
        <v>21100</v>
      </c>
      <c r="I7784" s="1" t="s">
        <v>56</v>
      </c>
      <c r="J7784" s="3" t="s">
        <v>34448</v>
      </c>
      <c r="K7784">
        <v>464</v>
      </c>
      <c r="L7784" s="1" t="s">
        <v>42</v>
      </c>
      <c r="M7784" s="2">
        <v>44486</v>
      </c>
      <c r="N7784" s="1" t="s">
        <v>43</v>
      </c>
      <c r="O7784" s="1" t="s">
        <v>24</v>
      </c>
      <c r="P7784" s="1">
        <f>_3___Healthcare_Data_v1[[#This Row],[Discharge Date]]-_3___Healthcare_Data_v1[[#This Row],[Date of Admission]]</f>
        <v>1</v>
      </c>
      <c r="Q7784" s="1">
        <f>IFERROR(_3___Healthcare_Data_v1[[#This Row],[ Billing Amount ]]/_3___Healthcare_Data_v1[[#This Row],[Days in Hospital]],0)</f>
        <v>29312.84247</v>
      </c>
      <c r="R7784" s="1" t="str">
        <f>IF(_3___Healthcare_Data_v1[[#This Row],[Age]]&gt;60,"Senior",IF(_3___Healthcare_Data_v1[[#This Row],[Age]]&gt;35,"Middle","Young"))</f>
        <v>Senior</v>
      </c>
    </row>
    <row r="7785" spans="1:18" x14ac:dyDescent="0.3">
      <c r="A7785" s="1" t="s">
        <v>21101</v>
      </c>
      <c r="B7785" s="1" t="s">
        <v>26626</v>
      </c>
      <c r="C7785" s="1" t="s">
        <v>16</v>
      </c>
      <c r="D7785" s="1" t="s">
        <v>89</v>
      </c>
      <c r="E7785" s="1" t="s">
        <v>26620</v>
      </c>
      <c r="F7785" s="2">
        <v>44388</v>
      </c>
      <c r="G7785" s="1" t="s">
        <v>21102</v>
      </c>
      <c r="H7785" s="1" t="s">
        <v>21103</v>
      </c>
      <c r="I7785" s="1" t="s">
        <v>21</v>
      </c>
      <c r="J7785" s="3" t="s">
        <v>34449</v>
      </c>
      <c r="K7785">
        <v>144</v>
      </c>
      <c r="L7785" s="1" t="s">
        <v>42</v>
      </c>
      <c r="M7785" s="2">
        <v>44412</v>
      </c>
      <c r="N7785" s="1" t="s">
        <v>31</v>
      </c>
      <c r="O7785" s="1" t="s">
        <v>44</v>
      </c>
      <c r="P7785" s="1">
        <f>_3___Healthcare_Data_v1[[#This Row],[Discharge Date]]-_3___Healthcare_Data_v1[[#This Row],[Date of Admission]]</f>
        <v>24</v>
      </c>
      <c r="Q7785" s="1">
        <f>IFERROR(_3___Healthcare_Data_v1[[#This Row],[ Billing Amount ]]/_3___Healthcare_Data_v1[[#This Row],[Days in Hospital]],0)</f>
        <v>973.05786666666665</v>
      </c>
      <c r="R7785" s="1" t="str">
        <f>IF(_3___Healthcare_Data_v1[[#This Row],[Age]]&gt;60,"Senior",IF(_3___Healthcare_Data_v1[[#This Row],[Age]]&gt;35,"Middle","Young"))</f>
        <v>Senior</v>
      </c>
    </row>
    <row r="7786" spans="1:18" x14ac:dyDescent="0.3">
      <c r="A7786" s="1" t="s">
        <v>21104</v>
      </c>
      <c r="B7786" s="1" t="s">
        <v>26776</v>
      </c>
      <c r="C7786" s="1" t="s">
        <v>26</v>
      </c>
      <c r="D7786" s="1" t="s">
        <v>114</v>
      </c>
      <c r="E7786" s="1" t="s">
        <v>26620</v>
      </c>
      <c r="F7786" s="2">
        <v>44309</v>
      </c>
      <c r="G7786" s="1" t="s">
        <v>21105</v>
      </c>
      <c r="H7786" s="1" t="s">
        <v>21106</v>
      </c>
      <c r="I7786" s="1" t="s">
        <v>26607</v>
      </c>
      <c r="J7786" s="3" t="s">
        <v>34450</v>
      </c>
      <c r="K7786">
        <v>418</v>
      </c>
      <c r="L7786" s="1" t="s">
        <v>38</v>
      </c>
      <c r="M7786" s="2">
        <v>44316</v>
      </c>
      <c r="N7786" s="1" t="s">
        <v>43</v>
      </c>
      <c r="O7786" s="1" t="s">
        <v>24</v>
      </c>
      <c r="P7786" s="1">
        <f>_3___Healthcare_Data_v1[[#This Row],[Discharge Date]]-_3___Healthcare_Data_v1[[#This Row],[Date of Admission]]</f>
        <v>7</v>
      </c>
      <c r="Q7786" s="1">
        <f>IFERROR(_3___Healthcare_Data_v1[[#This Row],[ Billing Amount ]]/_3___Healthcare_Data_v1[[#This Row],[Days in Hospital]],0)</f>
        <v>1414.2877525714287</v>
      </c>
      <c r="R7786" s="1" t="str">
        <f>IF(_3___Healthcare_Data_v1[[#This Row],[Age]]&gt;60,"Senior",IF(_3___Healthcare_Data_v1[[#This Row],[Age]]&gt;35,"Middle","Young"))</f>
        <v>Senior</v>
      </c>
    </row>
    <row r="7787" spans="1:18" x14ac:dyDescent="0.3">
      <c r="A7787" s="1" t="s">
        <v>11215</v>
      </c>
      <c r="B7787" s="1" t="s">
        <v>26622</v>
      </c>
      <c r="C7787" s="1" t="s">
        <v>16</v>
      </c>
      <c r="D7787" s="1" t="s">
        <v>62</v>
      </c>
      <c r="E7787" s="1" t="s">
        <v>28</v>
      </c>
      <c r="F7787" s="2">
        <v>43418</v>
      </c>
      <c r="G7787" s="1" t="s">
        <v>21107</v>
      </c>
      <c r="H7787" s="1" t="s">
        <v>2782</v>
      </c>
      <c r="I7787" s="1" t="s">
        <v>26607</v>
      </c>
      <c r="J7787" s="3" t="s">
        <v>34451</v>
      </c>
      <c r="K7787">
        <v>133</v>
      </c>
      <c r="L7787" s="1" t="s">
        <v>38</v>
      </c>
      <c r="M7787" s="2">
        <v>43435</v>
      </c>
      <c r="N7787" s="1" t="s">
        <v>84</v>
      </c>
      <c r="O7787" s="1" t="s">
        <v>44</v>
      </c>
      <c r="P7787" s="1">
        <f>_3___Healthcare_Data_v1[[#This Row],[Discharge Date]]-_3___Healthcare_Data_v1[[#This Row],[Date of Admission]]</f>
        <v>17</v>
      </c>
      <c r="Q7787" s="1">
        <f>IFERROR(_3___Healthcare_Data_v1[[#This Row],[ Billing Amount ]]/_3___Healthcare_Data_v1[[#This Row],[Days in Hospital]],0)</f>
        <v>1582.4966317647059</v>
      </c>
      <c r="R7787" s="1" t="str">
        <f>IF(_3___Healthcare_Data_v1[[#This Row],[Age]]&gt;60,"Senior",IF(_3___Healthcare_Data_v1[[#This Row],[Age]]&gt;35,"Middle","Young"))</f>
        <v>Senior</v>
      </c>
    </row>
    <row r="7788" spans="1:18" x14ac:dyDescent="0.3">
      <c r="A7788" s="1" t="s">
        <v>21108</v>
      </c>
      <c r="B7788" s="1" t="s">
        <v>26873</v>
      </c>
      <c r="C7788" s="1" t="s">
        <v>16</v>
      </c>
      <c r="D7788" s="1" t="s">
        <v>229</v>
      </c>
      <c r="E7788" s="1" t="s">
        <v>26615</v>
      </c>
      <c r="F7788" s="2">
        <v>44451</v>
      </c>
      <c r="G7788" s="1" t="s">
        <v>14552</v>
      </c>
      <c r="H7788" s="1" t="s">
        <v>21109</v>
      </c>
      <c r="I7788" s="1" t="s">
        <v>26607</v>
      </c>
      <c r="J7788" s="3" t="s">
        <v>34452</v>
      </c>
      <c r="K7788">
        <v>236</v>
      </c>
      <c r="L7788" s="1" t="s">
        <v>42</v>
      </c>
      <c r="M7788" s="2">
        <v>44455</v>
      </c>
      <c r="N7788" s="1" t="s">
        <v>23</v>
      </c>
      <c r="O7788" s="1" t="s">
        <v>44</v>
      </c>
      <c r="P7788" s="1">
        <f>_3___Healthcare_Data_v1[[#This Row],[Discharge Date]]-_3___Healthcare_Data_v1[[#This Row],[Date of Admission]]</f>
        <v>4</v>
      </c>
      <c r="Q7788" s="1">
        <f>IFERROR(_3___Healthcare_Data_v1[[#This Row],[ Billing Amount ]]/_3___Healthcare_Data_v1[[#This Row],[Days in Hospital]],0)</f>
        <v>8588.7927400000008</v>
      </c>
      <c r="R7788" s="1" t="str">
        <f>IF(_3___Healthcare_Data_v1[[#This Row],[Age]]&gt;60,"Senior",IF(_3___Healthcare_Data_v1[[#This Row],[Age]]&gt;35,"Middle","Young"))</f>
        <v>Senior</v>
      </c>
    </row>
    <row r="7789" spans="1:18" x14ac:dyDescent="0.3">
      <c r="A7789" s="1" t="s">
        <v>21110</v>
      </c>
      <c r="B7789" s="1" t="s">
        <v>26653</v>
      </c>
      <c r="C7789" s="1" t="s">
        <v>16</v>
      </c>
      <c r="D7789" s="1" t="s">
        <v>229</v>
      </c>
      <c r="E7789" s="1" t="s">
        <v>26615</v>
      </c>
      <c r="F7789" s="2">
        <v>43907</v>
      </c>
      <c r="G7789" s="1" t="s">
        <v>21111</v>
      </c>
      <c r="H7789" s="1" t="s">
        <v>21112</v>
      </c>
      <c r="I7789" s="1" t="s">
        <v>26607</v>
      </c>
      <c r="J7789" s="3" t="s">
        <v>34453</v>
      </c>
      <c r="K7789">
        <v>127</v>
      </c>
      <c r="L7789" s="1" t="s">
        <v>22</v>
      </c>
      <c r="M7789" s="2">
        <v>43908</v>
      </c>
      <c r="N7789" s="1" t="s">
        <v>43</v>
      </c>
      <c r="O7789" s="1" t="s">
        <v>24</v>
      </c>
      <c r="P7789" s="1">
        <f>_3___Healthcare_Data_v1[[#This Row],[Discharge Date]]-_3___Healthcare_Data_v1[[#This Row],[Date of Admission]]</f>
        <v>1</v>
      </c>
      <c r="Q7789" s="1">
        <f>IFERROR(_3___Healthcare_Data_v1[[#This Row],[ Billing Amount ]]/_3___Healthcare_Data_v1[[#This Row],[Days in Hospital]],0)</f>
        <v>8158.0386909999997</v>
      </c>
      <c r="R7789" s="1" t="str">
        <f>IF(_3___Healthcare_Data_v1[[#This Row],[Age]]&gt;60,"Senior",IF(_3___Healthcare_Data_v1[[#This Row],[Age]]&gt;35,"Middle","Young"))</f>
        <v>Senior</v>
      </c>
    </row>
    <row r="7790" spans="1:18" x14ac:dyDescent="0.3">
      <c r="A7790" s="1" t="s">
        <v>2994</v>
      </c>
      <c r="B7790" s="1" t="s">
        <v>26798</v>
      </c>
      <c r="C7790" s="1" t="s">
        <v>16</v>
      </c>
      <c r="D7790" s="1" t="s">
        <v>229</v>
      </c>
      <c r="E7790" s="1" t="s">
        <v>69</v>
      </c>
      <c r="F7790" s="2">
        <v>44303</v>
      </c>
      <c r="G7790" s="1" t="s">
        <v>21113</v>
      </c>
      <c r="H7790" s="1" t="s">
        <v>21114</v>
      </c>
      <c r="I7790" s="1" t="s">
        <v>52</v>
      </c>
      <c r="J7790" s="3" t="s">
        <v>34454</v>
      </c>
      <c r="K7790">
        <v>373</v>
      </c>
      <c r="L7790" s="1" t="s">
        <v>42</v>
      </c>
      <c r="M7790" s="2">
        <v>44313</v>
      </c>
      <c r="N7790" s="1" t="s">
        <v>31</v>
      </c>
      <c r="O7790" s="1" t="s">
        <v>32</v>
      </c>
      <c r="P7790" s="1">
        <f>_3___Healthcare_Data_v1[[#This Row],[Discharge Date]]-_3___Healthcare_Data_v1[[#This Row],[Date of Admission]]</f>
        <v>10</v>
      </c>
      <c r="Q7790" s="1">
        <f>IFERROR(_3___Healthcare_Data_v1[[#This Row],[ Billing Amount ]]/_3___Healthcare_Data_v1[[#This Row],[Days in Hospital]],0)</f>
        <v>7401.3940929999999</v>
      </c>
      <c r="R7790" s="1" t="str">
        <f>IF(_3___Healthcare_Data_v1[[#This Row],[Age]]&gt;60,"Senior",IF(_3___Healthcare_Data_v1[[#This Row],[Age]]&gt;35,"Middle","Young"))</f>
        <v>Senior</v>
      </c>
    </row>
    <row r="7791" spans="1:18" x14ac:dyDescent="0.3">
      <c r="A7791" s="1" t="s">
        <v>21115</v>
      </c>
      <c r="B7791" s="1" t="s">
        <v>26714</v>
      </c>
      <c r="C7791" s="1" t="s">
        <v>26</v>
      </c>
      <c r="D7791" s="1" t="s">
        <v>17</v>
      </c>
      <c r="E7791" s="1" t="s">
        <v>69</v>
      </c>
      <c r="F7791" s="2">
        <v>43895</v>
      </c>
      <c r="G7791" s="1" t="s">
        <v>21116</v>
      </c>
      <c r="H7791" s="1" t="s">
        <v>992</v>
      </c>
      <c r="I7791" s="1" t="s">
        <v>60</v>
      </c>
      <c r="J7791" s="3" t="s">
        <v>34455</v>
      </c>
      <c r="K7791">
        <v>256</v>
      </c>
      <c r="L7791" s="1" t="s">
        <v>42</v>
      </c>
      <c r="M7791" s="2">
        <v>43920</v>
      </c>
      <c r="N7791" s="1" t="s">
        <v>48</v>
      </c>
      <c r="O7791" s="1" t="s">
        <v>32</v>
      </c>
      <c r="P7791" s="1">
        <f>_3___Healthcare_Data_v1[[#This Row],[Discharge Date]]-_3___Healthcare_Data_v1[[#This Row],[Date of Admission]]</f>
        <v>25</v>
      </c>
      <c r="Q7791" s="1">
        <f>IFERROR(_3___Healthcare_Data_v1[[#This Row],[ Billing Amount ]]/_3___Healthcare_Data_v1[[#This Row],[Days in Hospital]],0)</f>
        <v>350.71526603999996</v>
      </c>
      <c r="R7791" s="1" t="str">
        <f>IF(_3___Healthcare_Data_v1[[#This Row],[Age]]&gt;60,"Senior",IF(_3___Healthcare_Data_v1[[#This Row],[Age]]&gt;35,"Middle","Young"))</f>
        <v>Senior</v>
      </c>
    </row>
    <row r="7792" spans="1:18" x14ac:dyDescent="0.3">
      <c r="A7792" s="1" t="s">
        <v>21117</v>
      </c>
      <c r="B7792" s="1" t="s">
        <v>26649</v>
      </c>
      <c r="C7792" s="1" t="s">
        <v>26</v>
      </c>
      <c r="D7792" s="1" t="s">
        <v>34</v>
      </c>
      <c r="E7792" s="1" t="s">
        <v>69</v>
      </c>
      <c r="F7792" s="2">
        <v>44423</v>
      </c>
      <c r="G7792" s="1" t="s">
        <v>21118</v>
      </c>
      <c r="H7792" s="1" t="s">
        <v>21119</v>
      </c>
      <c r="I7792" s="1" t="s">
        <v>21</v>
      </c>
      <c r="J7792" s="3" t="s">
        <v>34456</v>
      </c>
      <c r="K7792">
        <v>201</v>
      </c>
      <c r="L7792" s="1" t="s">
        <v>38</v>
      </c>
      <c r="M7792" s="2">
        <v>44445</v>
      </c>
      <c r="N7792" s="1" t="s">
        <v>43</v>
      </c>
      <c r="O7792" s="1" t="s">
        <v>32</v>
      </c>
      <c r="P7792" s="1">
        <f>_3___Healthcare_Data_v1[[#This Row],[Discharge Date]]-_3___Healthcare_Data_v1[[#This Row],[Date of Admission]]</f>
        <v>22</v>
      </c>
      <c r="Q7792" s="1">
        <f>IFERROR(_3___Healthcare_Data_v1[[#This Row],[ Billing Amount ]]/_3___Healthcare_Data_v1[[#This Row],[Days in Hospital]],0)</f>
        <v>392.63333249999999</v>
      </c>
      <c r="R7792" s="1" t="str">
        <f>IF(_3___Healthcare_Data_v1[[#This Row],[Age]]&gt;60,"Senior",IF(_3___Healthcare_Data_v1[[#This Row],[Age]]&gt;35,"Middle","Young"))</f>
        <v>Senior</v>
      </c>
    </row>
    <row r="7793" spans="1:18" x14ac:dyDescent="0.3">
      <c r="A7793" s="1" t="s">
        <v>21120</v>
      </c>
      <c r="B7793" s="1" t="s">
        <v>26822</v>
      </c>
      <c r="C7793" s="1" t="s">
        <v>16</v>
      </c>
      <c r="D7793" s="1" t="s">
        <v>89</v>
      </c>
      <c r="E7793" s="1" t="s">
        <v>26615</v>
      </c>
      <c r="F7793" s="2">
        <v>45016</v>
      </c>
      <c r="G7793" s="1" t="s">
        <v>21121</v>
      </c>
      <c r="H7793" s="1" t="s">
        <v>21122</v>
      </c>
      <c r="I7793" s="1" t="s">
        <v>26607</v>
      </c>
      <c r="J7793" s="3" t="s">
        <v>34457</v>
      </c>
      <c r="K7793">
        <v>244</v>
      </c>
      <c r="L7793" s="1" t="s">
        <v>42</v>
      </c>
      <c r="M7793" s="2">
        <v>45031</v>
      </c>
      <c r="N7793" s="1" t="s">
        <v>31</v>
      </c>
      <c r="O7793" s="1" t="s">
        <v>24</v>
      </c>
      <c r="P7793" s="1">
        <f>_3___Healthcare_Data_v1[[#This Row],[Discharge Date]]-_3___Healthcare_Data_v1[[#This Row],[Date of Admission]]</f>
        <v>15</v>
      </c>
      <c r="Q7793" s="1">
        <f>IFERROR(_3___Healthcare_Data_v1[[#This Row],[ Billing Amount ]]/_3___Healthcare_Data_v1[[#This Row],[Days in Hospital]],0)</f>
        <v>2330.7552900000001</v>
      </c>
      <c r="R7793" s="1" t="str">
        <f>IF(_3___Healthcare_Data_v1[[#This Row],[Age]]&gt;60,"Senior",IF(_3___Healthcare_Data_v1[[#This Row],[Age]]&gt;35,"Middle","Young"))</f>
        <v>Senior</v>
      </c>
    </row>
    <row r="7794" spans="1:18" x14ac:dyDescent="0.3">
      <c r="A7794" s="1" t="s">
        <v>13437</v>
      </c>
      <c r="B7794" s="1" t="s">
        <v>26697</v>
      </c>
      <c r="C7794" s="1" t="s">
        <v>26</v>
      </c>
      <c r="D7794" s="1" t="s">
        <v>229</v>
      </c>
      <c r="E7794" s="1" t="s">
        <v>28</v>
      </c>
      <c r="F7794" s="2">
        <v>45006</v>
      </c>
      <c r="G7794" s="1" t="s">
        <v>21123</v>
      </c>
      <c r="H7794" s="1" t="s">
        <v>21124</v>
      </c>
      <c r="I7794" s="1" t="s">
        <v>21</v>
      </c>
      <c r="J7794" s="3" t="s">
        <v>34458</v>
      </c>
      <c r="K7794">
        <v>152</v>
      </c>
      <c r="L7794" s="1" t="s">
        <v>42</v>
      </c>
      <c r="M7794" s="2">
        <v>45025</v>
      </c>
      <c r="N7794" s="1" t="s">
        <v>31</v>
      </c>
      <c r="O7794" s="1" t="s">
        <v>44</v>
      </c>
      <c r="P7794" s="1">
        <f>_3___Healthcare_Data_v1[[#This Row],[Discharge Date]]-_3___Healthcare_Data_v1[[#This Row],[Date of Admission]]</f>
        <v>19</v>
      </c>
      <c r="Q7794" s="1">
        <f>IFERROR(_3___Healthcare_Data_v1[[#This Row],[ Billing Amount ]]/_3___Healthcare_Data_v1[[#This Row],[Days in Hospital]],0)</f>
        <v>633.62906947368424</v>
      </c>
      <c r="R7794" s="1" t="str">
        <f>IF(_3___Healthcare_Data_v1[[#This Row],[Age]]&gt;60,"Senior",IF(_3___Healthcare_Data_v1[[#This Row],[Age]]&gt;35,"Middle","Young"))</f>
        <v>Senior</v>
      </c>
    </row>
    <row r="7795" spans="1:18" x14ac:dyDescent="0.3">
      <c r="A7795" s="1" t="s">
        <v>21125</v>
      </c>
      <c r="B7795" s="1" t="s">
        <v>26695</v>
      </c>
      <c r="C7795" s="1" t="s">
        <v>26</v>
      </c>
      <c r="D7795" s="1" t="s">
        <v>89</v>
      </c>
      <c r="E7795" s="1" t="s">
        <v>35</v>
      </c>
      <c r="F7795" s="2">
        <v>44530</v>
      </c>
      <c r="G7795" s="1" t="s">
        <v>21126</v>
      </c>
      <c r="H7795" s="1" t="s">
        <v>21127</v>
      </c>
      <c r="I7795" s="1" t="s">
        <v>21</v>
      </c>
      <c r="J7795" s="3" t="s">
        <v>34459</v>
      </c>
      <c r="K7795">
        <v>464</v>
      </c>
      <c r="L7795" s="1" t="s">
        <v>38</v>
      </c>
      <c r="M7795" s="2">
        <v>44531</v>
      </c>
      <c r="N7795" s="1" t="s">
        <v>31</v>
      </c>
      <c r="O7795" s="1" t="s">
        <v>24</v>
      </c>
      <c r="P7795" s="1">
        <f>_3___Healthcare_Data_v1[[#This Row],[Discharge Date]]-_3___Healthcare_Data_v1[[#This Row],[Date of Admission]]</f>
        <v>1</v>
      </c>
      <c r="Q7795" s="1">
        <f>IFERROR(_3___Healthcare_Data_v1[[#This Row],[ Billing Amount ]]/_3___Healthcare_Data_v1[[#This Row],[Days in Hospital]],0)</f>
        <v>22456.382409999998</v>
      </c>
      <c r="R7795" s="1" t="str">
        <f>IF(_3___Healthcare_Data_v1[[#This Row],[Age]]&gt;60,"Senior",IF(_3___Healthcare_Data_v1[[#This Row],[Age]]&gt;35,"Middle","Young"))</f>
        <v>Senior</v>
      </c>
    </row>
    <row r="7796" spans="1:18" x14ac:dyDescent="0.3">
      <c r="A7796" s="1" t="s">
        <v>21128</v>
      </c>
      <c r="B7796" s="1" t="s">
        <v>26638</v>
      </c>
      <c r="C7796" s="1" t="s">
        <v>26</v>
      </c>
      <c r="D7796" s="1" t="s">
        <v>62</v>
      </c>
      <c r="E7796" s="1" t="s">
        <v>26615</v>
      </c>
      <c r="F7796" s="2">
        <v>44453</v>
      </c>
      <c r="G7796" s="1" t="s">
        <v>11936</v>
      </c>
      <c r="H7796" s="1" t="s">
        <v>21129</v>
      </c>
      <c r="I7796" s="1" t="s">
        <v>60</v>
      </c>
      <c r="J7796" s="3" t="s">
        <v>34460</v>
      </c>
      <c r="K7796">
        <v>261</v>
      </c>
      <c r="L7796" s="1" t="s">
        <v>38</v>
      </c>
      <c r="M7796" s="2">
        <v>44476</v>
      </c>
      <c r="N7796" s="1" t="s">
        <v>23</v>
      </c>
      <c r="O7796" s="1" t="s">
        <v>24</v>
      </c>
      <c r="P7796" s="1">
        <f>_3___Healthcare_Data_v1[[#This Row],[Discharge Date]]-_3___Healthcare_Data_v1[[#This Row],[Date of Admission]]</f>
        <v>23</v>
      </c>
      <c r="Q7796" s="1">
        <f>IFERROR(_3___Healthcare_Data_v1[[#This Row],[ Billing Amount ]]/_3___Healthcare_Data_v1[[#This Row],[Days in Hospital]],0)</f>
        <v>835.821995652174</v>
      </c>
      <c r="R7796" s="1" t="str">
        <f>IF(_3___Healthcare_Data_v1[[#This Row],[Age]]&gt;60,"Senior",IF(_3___Healthcare_Data_v1[[#This Row],[Age]]&gt;35,"Middle","Young"))</f>
        <v>Senior</v>
      </c>
    </row>
    <row r="7797" spans="1:18" x14ac:dyDescent="0.3">
      <c r="A7797" s="1" t="s">
        <v>21130</v>
      </c>
      <c r="B7797" s="1" t="s">
        <v>26689</v>
      </c>
      <c r="C7797" s="1" t="s">
        <v>16</v>
      </c>
      <c r="D7797" s="1" t="s">
        <v>89</v>
      </c>
      <c r="E7797" s="1" t="s">
        <v>18</v>
      </c>
      <c r="F7797" s="2">
        <v>43465</v>
      </c>
      <c r="G7797" s="1" t="s">
        <v>21131</v>
      </c>
      <c r="H7797" s="1" t="s">
        <v>21132</v>
      </c>
      <c r="I7797" s="1" t="s">
        <v>21</v>
      </c>
      <c r="J7797" s="3" t="s">
        <v>34461</v>
      </c>
      <c r="K7797">
        <v>433</v>
      </c>
      <c r="L7797" s="1" t="s">
        <v>42</v>
      </c>
      <c r="M7797" s="2">
        <v>43489</v>
      </c>
      <c r="N7797" s="1" t="s">
        <v>84</v>
      </c>
      <c r="O7797" s="1" t="s">
        <v>44</v>
      </c>
      <c r="P7797" s="1">
        <f>_3___Healthcare_Data_v1[[#This Row],[Discharge Date]]-_3___Healthcare_Data_v1[[#This Row],[Date of Admission]]</f>
        <v>24</v>
      </c>
      <c r="Q7797" s="1">
        <f>IFERROR(_3___Healthcare_Data_v1[[#This Row],[ Billing Amount ]]/_3___Healthcare_Data_v1[[#This Row],[Days in Hospital]],0)</f>
        <v>2024.6445287500001</v>
      </c>
      <c r="R7797" s="1" t="str">
        <f>IF(_3___Healthcare_Data_v1[[#This Row],[Age]]&gt;60,"Senior",IF(_3___Healthcare_Data_v1[[#This Row],[Age]]&gt;35,"Middle","Young"))</f>
        <v>Senior</v>
      </c>
    </row>
    <row r="7798" spans="1:18" x14ac:dyDescent="0.3">
      <c r="A7798" s="1" t="s">
        <v>21133</v>
      </c>
      <c r="B7798" s="1" t="s">
        <v>26795</v>
      </c>
      <c r="C7798" s="1" t="s">
        <v>26</v>
      </c>
      <c r="D7798" s="1" t="s">
        <v>229</v>
      </c>
      <c r="E7798" s="1" t="s">
        <v>26615</v>
      </c>
      <c r="F7798" s="2">
        <v>44012</v>
      </c>
      <c r="G7798" s="1" t="s">
        <v>21134</v>
      </c>
      <c r="H7798" s="1" t="s">
        <v>21135</v>
      </c>
      <c r="I7798" s="1" t="s">
        <v>60</v>
      </c>
      <c r="J7798" s="3" t="s">
        <v>34462</v>
      </c>
      <c r="K7798">
        <v>316</v>
      </c>
      <c r="L7798" s="1" t="s">
        <v>38</v>
      </c>
      <c r="M7798" s="2">
        <v>44031</v>
      </c>
      <c r="N7798" s="1" t="s">
        <v>48</v>
      </c>
      <c r="O7798" s="1" t="s">
        <v>44</v>
      </c>
      <c r="P7798" s="1">
        <f>_3___Healthcare_Data_v1[[#This Row],[Discharge Date]]-_3___Healthcare_Data_v1[[#This Row],[Date of Admission]]</f>
        <v>19</v>
      </c>
      <c r="Q7798" s="1">
        <f>IFERROR(_3___Healthcare_Data_v1[[#This Row],[ Billing Amount ]]/_3___Healthcare_Data_v1[[#This Row],[Days in Hospital]],0)</f>
        <v>985.97787263157898</v>
      </c>
      <c r="R7798" s="1" t="str">
        <f>IF(_3___Healthcare_Data_v1[[#This Row],[Age]]&gt;60,"Senior",IF(_3___Healthcare_Data_v1[[#This Row],[Age]]&gt;35,"Middle","Young"))</f>
        <v>Senior</v>
      </c>
    </row>
    <row r="7799" spans="1:18" x14ac:dyDescent="0.3">
      <c r="A7799" s="1" t="s">
        <v>21136</v>
      </c>
      <c r="B7799" s="1" t="s">
        <v>26632</v>
      </c>
      <c r="C7799" s="1" t="s">
        <v>16</v>
      </c>
      <c r="D7799" s="1" t="s">
        <v>34</v>
      </c>
      <c r="E7799" s="1" t="s">
        <v>28</v>
      </c>
      <c r="F7799" s="2">
        <v>43608</v>
      </c>
      <c r="G7799" s="1" t="s">
        <v>21137</v>
      </c>
      <c r="H7799" s="1" t="s">
        <v>5066</v>
      </c>
      <c r="I7799" s="1" t="s">
        <v>52</v>
      </c>
      <c r="J7799" s="3" t="s">
        <v>34463</v>
      </c>
      <c r="K7799">
        <v>400</v>
      </c>
      <c r="L7799" s="1" t="s">
        <v>42</v>
      </c>
      <c r="M7799" s="2">
        <v>43615</v>
      </c>
      <c r="N7799" s="1" t="s">
        <v>31</v>
      </c>
      <c r="O7799" s="1" t="s">
        <v>32</v>
      </c>
      <c r="P7799" s="1">
        <f>_3___Healthcare_Data_v1[[#This Row],[Discharge Date]]-_3___Healthcare_Data_v1[[#This Row],[Date of Admission]]</f>
        <v>7</v>
      </c>
      <c r="Q7799" s="1">
        <f>IFERROR(_3___Healthcare_Data_v1[[#This Row],[ Billing Amount ]]/_3___Healthcare_Data_v1[[#This Row],[Days in Hospital]],0)</f>
        <v>3036.2365728571426</v>
      </c>
      <c r="R7799" s="1" t="str">
        <f>IF(_3___Healthcare_Data_v1[[#This Row],[Age]]&gt;60,"Senior",IF(_3___Healthcare_Data_v1[[#This Row],[Age]]&gt;35,"Middle","Young"))</f>
        <v>Senior</v>
      </c>
    </row>
    <row r="7800" spans="1:18" x14ac:dyDescent="0.3">
      <c r="A7800" s="1" t="s">
        <v>21138</v>
      </c>
      <c r="B7800" s="1" t="s">
        <v>26624</v>
      </c>
      <c r="C7800" s="1" t="s">
        <v>26</v>
      </c>
      <c r="D7800" s="1" t="s">
        <v>114</v>
      </c>
      <c r="E7800" s="1" t="s">
        <v>35</v>
      </c>
      <c r="F7800" s="2">
        <v>43728</v>
      </c>
      <c r="G7800" s="1" t="s">
        <v>21139</v>
      </c>
      <c r="H7800" s="1" t="s">
        <v>1378</v>
      </c>
      <c r="I7800" s="1" t="s">
        <v>56</v>
      </c>
      <c r="J7800" s="3" t="s">
        <v>34464</v>
      </c>
      <c r="K7800">
        <v>245</v>
      </c>
      <c r="L7800" s="1" t="s">
        <v>22</v>
      </c>
      <c r="M7800" s="2">
        <v>43729</v>
      </c>
      <c r="N7800" s="1" t="s">
        <v>23</v>
      </c>
      <c r="O7800" s="1" t="s">
        <v>44</v>
      </c>
      <c r="P7800" s="1">
        <f>_3___Healthcare_Data_v1[[#This Row],[Discharge Date]]-_3___Healthcare_Data_v1[[#This Row],[Date of Admission]]</f>
        <v>1</v>
      </c>
      <c r="Q7800" s="1">
        <f>IFERROR(_3___Healthcare_Data_v1[[#This Row],[ Billing Amount ]]/_3___Healthcare_Data_v1[[#This Row],[Days in Hospital]],0)</f>
        <v>9544.6904049999994</v>
      </c>
      <c r="R7800" s="1" t="str">
        <f>IF(_3___Healthcare_Data_v1[[#This Row],[Age]]&gt;60,"Senior",IF(_3___Healthcare_Data_v1[[#This Row],[Age]]&gt;35,"Middle","Young"))</f>
        <v>Senior</v>
      </c>
    </row>
    <row r="7801" spans="1:18" x14ac:dyDescent="0.3">
      <c r="A7801" s="1" t="s">
        <v>21140</v>
      </c>
      <c r="B7801" s="1" t="s">
        <v>26646</v>
      </c>
      <c r="C7801" s="1" t="s">
        <v>26</v>
      </c>
      <c r="D7801" s="1" t="s">
        <v>114</v>
      </c>
      <c r="E7801" s="1" t="s">
        <v>26620</v>
      </c>
      <c r="F7801" s="2">
        <v>44707</v>
      </c>
      <c r="G7801" s="1" t="s">
        <v>14430</v>
      </c>
      <c r="H7801" s="1" t="s">
        <v>21141</v>
      </c>
      <c r="I7801" s="1" t="s">
        <v>26607</v>
      </c>
      <c r="J7801" s="3" t="s">
        <v>34465</v>
      </c>
      <c r="K7801">
        <v>121</v>
      </c>
      <c r="L7801" s="1" t="s">
        <v>38</v>
      </c>
      <c r="M7801" s="2">
        <v>44733</v>
      </c>
      <c r="N7801" s="1" t="s">
        <v>23</v>
      </c>
      <c r="O7801" s="1" t="s">
        <v>32</v>
      </c>
      <c r="P7801" s="1">
        <f>_3___Healthcare_Data_v1[[#This Row],[Discharge Date]]-_3___Healthcare_Data_v1[[#This Row],[Date of Admission]]</f>
        <v>26</v>
      </c>
      <c r="Q7801" s="1">
        <f>IFERROR(_3___Healthcare_Data_v1[[#This Row],[ Billing Amount ]]/_3___Healthcare_Data_v1[[#This Row],[Days in Hospital]],0)</f>
        <v>97.65483076923077</v>
      </c>
      <c r="R7801" s="1" t="str">
        <f>IF(_3___Healthcare_Data_v1[[#This Row],[Age]]&gt;60,"Senior",IF(_3___Healthcare_Data_v1[[#This Row],[Age]]&gt;35,"Middle","Young"))</f>
        <v>Senior</v>
      </c>
    </row>
    <row r="7802" spans="1:18" x14ac:dyDescent="0.3">
      <c r="A7802" s="1" t="s">
        <v>21142</v>
      </c>
      <c r="B7802" s="1" t="s">
        <v>26845</v>
      </c>
      <c r="C7802" s="1" t="s">
        <v>16</v>
      </c>
      <c r="D7802" s="1" t="s">
        <v>17</v>
      </c>
      <c r="E7802" s="1" t="s">
        <v>28</v>
      </c>
      <c r="F7802" s="2">
        <v>43679</v>
      </c>
      <c r="G7802" s="1" t="s">
        <v>21143</v>
      </c>
      <c r="H7802" s="1" t="s">
        <v>21144</v>
      </c>
      <c r="I7802" s="1" t="s">
        <v>60</v>
      </c>
      <c r="J7802" s="3" t="s">
        <v>34466</v>
      </c>
      <c r="K7802">
        <v>453</v>
      </c>
      <c r="L7802" s="1" t="s">
        <v>42</v>
      </c>
      <c r="M7802" s="2">
        <v>43707</v>
      </c>
      <c r="N7802" s="1" t="s">
        <v>84</v>
      </c>
      <c r="O7802" s="1" t="s">
        <v>44</v>
      </c>
      <c r="P7802" s="1">
        <f>_3___Healthcare_Data_v1[[#This Row],[Discharge Date]]-_3___Healthcare_Data_v1[[#This Row],[Date of Admission]]</f>
        <v>28</v>
      </c>
      <c r="Q7802" s="1">
        <f>IFERROR(_3___Healthcare_Data_v1[[#This Row],[ Billing Amount ]]/_3___Healthcare_Data_v1[[#This Row],[Days in Hospital]],0)</f>
        <v>1488.5590717857142</v>
      </c>
      <c r="R7802" s="1" t="str">
        <f>IF(_3___Healthcare_Data_v1[[#This Row],[Age]]&gt;60,"Senior",IF(_3___Healthcare_Data_v1[[#This Row],[Age]]&gt;35,"Middle","Young"))</f>
        <v>Senior</v>
      </c>
    </row>
    <row r="7803" spans="1:18" x14ac:dyDescent="0.3">
      <c r="A7803" s="1" t="s">
        <v>21145</v>
      </c>
      <c r="B7803" s="1" t="s">
        <v>26725</v>
      </c>
      <c r="C7803" s="1" t="s">
        <v>16</v>
      </c>
      <c r="D7803" s="1" t="s">
        <v>62</v>
      </c>
      <c r="E7803" s="1" t="s">
        <v>28</v>
      </c>
      <c r="F7803" s="2">
        <v>43576</v>
      </c>
      <c r="G7803" s="1" t="s">
        <v>21146</v>
      </c>
      <c r="H7803" s="1" t="s">
        <v>21147</v>
      </c>
      <c r="I7803" s="1" t="s">
        <v>52</v>
      </c>
      <c r="J7803" s="3" t="s">
        <v>34467</v>
      </c>
      <c r="K7803">
        <v>182</v>
      </c>
      <c r="L7803" s="1" t="s">
        <v>42</v>
      </c>
      <c r="M7803" s="2">
        <v>43593</v>
      </c>
      <c r="N7803" s="1" t="s">
        <v>31</v>
      </c>
      <c r="O7803" s="1" t="s">
        <v>32</v>
      </c>
      <c r="P7803" s="1">
        <f>_3___Healthcare_Data_v1[[#This Row],[Discharge Date]]-_3___Healthcare_Data_v1[[#This Row],[Date of Admission]]</f>
        <v>17</v>
      </c>
      <c r="Q7803" s="1">
        <f>IFERROR(_3___Healthcare_Data_v1[[#This Row],[ Billing Amount ]]/_3___Healthcare_Data_v1[[#This Row],[Days in Hospital]],0)</f>
        <v>1580.172895882353</v>
      </c>
      <c r="R7803" s="1" t="str">
        <f>IF(_3___Healthcare_Data_v1[[#This Row],[Age]]&gt;60,"Senior",IF(_3___Healthcare_Data_v1[[#This Row],[Age]]&gt;35,"Middle","Young"))</f>
        <v>Senior</v>
      </c>
    </row>
    <row r="7804" spans="1:18" x14ac:dyDescent="0.3">
      <c r="A7804" s="1" t="s">
        <v>16374</v>
      </c>
      <c r="B7804" s="1" t="s">
        <v>26737</v>
      </c>
      <c r="C7804" s="1" t="s">
        <v>16</v>
      </c>
      <c r="D7804" s="1" t="s">
        <v>62</v>
      </c>
      <c r="E7804" s="1" t="s">
        <v>35</v>
      </c>
      <c r="F7804" s="2">
        <v>44559</v>
      </c>
      <c r="G7804" s="1" t="s">
        <v>21148</v>
      </c>
      <c r="H7804" s="1" t="s">
        <v>21149</v>
      </c>
      <c r="I7804" s="1" t="s">
        <v>60</v>
      </c>
      <c r="J7804" s="3" t="s">
        <v>34468</v>
      </c>
      <c r="K7804">
        <v>447</v>
      </c>
      <c r="L7804" s="1" t="s">
        <v>42</v>
      </c>
      <c r="M7804" s="2">
        <v>44581</v>
      </c>
      <c r="N7804" s="1" t="s">
        <v>84</v>
      </c>
      <c r="O7804" s="1" t="s">
        <v>24</v>
      </c>
      <c r="P7804" s="1">
        <f>_3___Healthcare_Data_v1[[#This Row],[Discharge Date]]-_3___Healthcare_Data_v1[[#This Row],[Date of Admission]]</f>
        <v>22</v>
      </c>
      <c r="Q7804" s="1">
        <f>IFERROR(_3___Healthcare_Data_v1[[#This Row],[ Billing Amount ]]/_3___Healthcare_Data_v1[[#This Row],[Days in Hospital]],0)</f>
        <v>311.70879350000001</v>
      </c>
      <c r="R7804" s="1" t="str">
        <f>IF(_3___Healthcare_Data_v1[[#This Row],[Age]]&gt;60,"Senior",IF(_3___Healthcare_Data_v1[[#This Row],[Age]]&gt;35,"Middle","Young"))</f>
        <v>Senior</v>
      </c>
    </row>
    <row r="7805" spans="1:18" x14ac:dyDescent="0.3">
      <c r="A7805" s="1" t="s">
        <v>21150</v>
      </c>
      <c r="B7805" s="1" t="s">
        <v>26685</v>
      </c>
      <c r="C7805" s="1" t="s">
        <v>16</v>
      </c>
      <c r="D7805" s="1" t="s">
        <v>34</v>
      </c>
      <c r="E7805" s="1" t="s">
        <v>26620</v>
      </c>
      <c r="F7805" s="2">
        <v>44026</v>
      </c>
      <c r="G7805" s="1" t="s">
        <v>21151</v>
      </c>
      <c r="H7805" s="1" t="s">
        <v>8127</v>
      </c>
      <c r="I7805" s="1" t="s">
        <v>26607</v>
      </c>
      <c r="J7805" s="3" t="s">
        <v>34469</v>
      </c>
      <c r="K7805">
        <v>396</v>
      </c>
      <c r="L7805" s="1" t="s">
        <v>38</v>
      </c>
      <c r="M7805" s="2">
        <v>44056</v>
      </c>
      <c r="N7805" s="1" t="s">
        <v>23</v>
      </c>
      <c r="O7805" s="1" t="s">
        <v>24</v>
      </c>
      <c r="P7805" s="1">
        <f>_3___Healthcare_Data_v1[[#This Row],[Discharge Date]]-_3___Healthcare_Data_v1[[#This Row],[Date of Admission]]</f>
        <v>30</v>
      </c>
      <c r="Q7805" s="1">
        <f>IFERROR(_3___Healthcare_Data_v1[[#This Row],[ Billing Amount ]]/_3___Healthcare_Data_v1[[#This Row],[Days in Hospital]],0)</f>
        <v>633.18815466666661</v>
      </c>
      <c r="R7805" s="1" t="str">
        <f>IF(_3___Healthcare_Data_v1[[#This Row],[Age]]&gt;60,"Senior",IF(_3___Healthcare_Data_v1[[#This Row],[Age]]&gt;35,"Middle","Young"))</f>
        <v>Senior</v>
      </c>
    </row>
    <row r="7806" spans="1:18" x14ac:dyDescent="0.3">
      <c r="A7806" s="1" t="s">
        <v>21152</v>
      </c>
      <c r="B7806" s="1" t="s">
        <v>26980</v>
      </c>
      <c r="C7806" s="1" t="s">
        <v>26</v>
      </c>
      <c r="D7806" s="1" t="s">
        <v>114</v>
      </c>
      <c r="E7806" s="1" t="s">
        <v>35</v>
      </c>
      <c r="F7806" s="2">
        <v>44006</v>
      </c>
      <c r="G7806" s="1" t="s">
        <v>16080</v>
      </c>
      <c r="H7806" s="1" t="s">
        <v>21153</v>
      </c>
      <c r="I7806" s="1" t="s">
        <v>52</v>
      </c>
      <c r="J7806" s="3" t="s">
        <v>34470</v>
      </c>
      <c r="K7806">
        <v>218</v>
      </c>
      <c r="L7806" s="1" t="s">
        <v>38</v>
      </c>
      <c r="M7806" s="2">
        <v>44020</v>
      </c>
      <c r="N7806" s="1" t="s">
        <v>48</v>
      </c>
      <c r="O7806" s="1" t="s">
        <v>44</v>
      </c>
      <c r="P7806" s="1">
        <f>_3___Healthcare_Data_v1[[#This Row],[Discharge Date]]-_3___Healthcare_Data_v1[[#This Row],[Date of Admission]]</f>
        <v>14</v>
      </c>
      <c r="Q7806" s="1">
        <f>IFERROR(_3___Healthcare_Data_v1[[#This Row],[ Billing Amount ]]/_3___Healthcare_Data_v1[[#This Row],[Days in Hospital]],0)</f>
        <v>1241.6063507142858</v>
      </c>
      <c r="R7806" s="1" t="str">
        <f>IF(_3___Healthcare_Data_v1[[#This Row],[Age]]&gt;60,"Senior",IF(_3___Healthcare_Data_v1[[#This Row],[Age]]&gt;35,"Middle","Young"))</f>
        <v>Senior</v>
      </c>
    </row>
    <row r="7807" spans="1:18" x14ac:dyDescent="0.3">
      <c r="A7807" s="1" t="s">
        <v>21154</v>
      </c>
      <c r="B7807" s="1" t="s">
        <v>26994</v>
      </c>
      <c r="C7807" s="1" t="s">
        <v>16</v>
      </c>
      <c r="D7807" s="1" t="s">
        <v>27</v>
      </c>
      <c r="E7807" s="1" t="s">
        <v>69</v>
      </c>
      <c r="F7807" s="2">
        <v>43483</v>
      </c>
      <c r="G7807" s="1" t="s">
        <v>21155</v>
      </c>
      <c r="H7807" s="1" t="s">
        <v>21156</v>
      </c>
      <c r="I7807" s="1" t="s">
        <v>60</v>
      </c>
      <c r="J7807" s="3" t="s">
        <v>34471</v>
      </c>
      <c r="K7807">
        <v>186</v>
      </c>
      <c r="L7807" s="1" t="s">
        <v>42</v>
      </c>
      <c r="M7807" s="2">
        <v>43496</v>
      </c>
      <c r="N7807" s="1" t="s">
        <v>48</v>
      </c>
      <c r="O7807" s="1" t="s">
        <v>32</v>
      </c>
      <c r="P7807" s="1">
        <f>_3___Healthcare_Data_v1[[#This Row],[Discharge Date]]-_3___Healthcare_Data_v1[[#This Row],[Date of Admission]]</f>
        <v>13</v>
      </c>
      <c r="Q7807" s="1">
        <f>IFERROR(_3___Healthcare_Data_v1[[#This Row],[ Billing Amount ]]/_3___Healthcare_Data_v1[[#This Row],[Days in Hospital]],0)</f>
        <v>2467.6954661538462</v>
      </c>
      <c r="R7807" s="1" t="str">
        <f>IF(_3___Healthcare_Data_v1[[#This Row],[Age]]&gt;60,"Senior",IF(_3___Healthcare_Data_v1[[#This Row],[Age]]&gt;35,"Middle","Young"))</f>
        <v>Senior</v>
      </c>
    </row>
    <row r="7808" spans="1:18" x14ac:dyDescent="0.3">
      <c r="A7808" s="1" t="s">
        <v>21157</v>
      </c>
      <c r="B7808" s="1" t="s">
        <v>26737</v>
      </c>
      <c r="C7808" s="1" t="s">
        <v>16</v>
      </c>
      <c r="D7808" s="1" t="s">
        <v>62</v>
      </c>
      <c r="E7808" s="1" t="s">
        <v>35</v>
      </c>
      <c r="F7808" s="2">
        <v>43644</v>
      </c>
      <c r="G7808" s="1" t="s">
        <v>21158</v>
      </c>
      <c r="H7808" s="1" t="s">
        <v>21159</v>
      </c>
      <c r="I7808" s="1" t="s">
        <v>21</v>
      </c>
      <c r="J7808" s="3" t="s">
        <v>34472</v>
      </c>
      <c r="K7808">
        <v>339</v>
      </c>
      <c r="L7808" s="1" t="s">
        <v>38</v>
      </c>
      <c r="M7808" s="2">
        <v>43655</v>
      </c>
      <c r="N7808" s="1" t="s">
        <v>23</v>
      </c>
      <c r="O7808" s="1" t="s">
        <v>32</v>
      </c>
      <c r="P7808" s="1">
        <f>_3___Healthcare_Data_v1[[#This Row],[Discharge Date]]-_3___Healthcare_Data_v1[[#This Row],[Date of Admission]]</f>
        <v>11</v>
      </c>
      <c r="Q7808" s="1">
        <f>IFERROR(_3___Healthcare_Data_v1[[#This Row],[ Billing Amount ]]/_3___Healthcare_Data_v1[[#This Row],[Days in Hospital]],0)</f>
        <v>1743.577338181818</v>
      </c>
      <c r="R7808" s="1" t="str">
        <f>IF(_3___Healthcare_Data_v1[[#This Row],[Age]]&gt;60,"Senior",IF(_3___Healthcare_Data_v1[[#This Row],[Age]]&gt;35,"Middle","Young"))</f>
        <v>Senior</v>
      </c>
    </row>
    <row r="7809" spans="1:18" x14ac:dyDescent="0.3">
      <c r="A7809" s="1" t="s">
        <v>21160</v>
      </c>
      <c r="B7809" s="1" t="s">
        <v>26700</v>
      </c>
      <c r="C7809" s="1" t="s">
        <v>26</v>
      </c>
      <c r="D7809" s="1" t="s">
        <v>49</v>
      </c>
      <c r="E7809" s="1" t="s">
        <v>26620</v>
      </c>
      <c r="F7809" s="2">
        <v>44285</v>
      </c>
      <c r="G7809" s="1" t="s">
        <v>21161</v>
      </c>
      <c r="H7809" s="1" t="s">
        <v>21162</v>
      </c>
      <c r="I7809" s="1" t="s">
        <v>26607</v>
      </c>
      <c r="J7809" s="3" t="s">
        <v>34473</v>
      </c>
      <c r="K7809">
        <v>440</v>
      </c>
      <c r="L7809" s="1" t="s">
        <v>38</v>
      </c>
      <c r="M7809" s="2">
        <v>44308</v>
      </c>
      <c r="N7809" s="1" t="s">
        <v>31</v>
      </c>
      <c r="O7809" s="1" t="s">
        <v>44</v>
      </c>
      <c r="P7809" s="1">
        <f>_3___Healthcare_Data_v1[[#This Row],[Discharge Date]]-_3___Healthcare_Data_v1[[#This Row],[Date of Admission]]</f>
        <v>23</v>
      </c>
      <c r="Q7809" s="1">
        <f>IFERROR(_3___Healthcare_Data_v1[[#This Row],[ Billing Amount ]]/_3___Healthcare_Data_v1[[#This Row],[Days in Hospital]],0)</f>
        <v>363.99135013043474</v>
      </c>
      <c r="R7809" s="1" t="str">
        <f>IF(_3___Healthcare_Data_v1[[#This Row],[Age]]&gt;60,"Senior",IF(_3___Healthcare_Data_v1[[#This Row],[Age]]&gt;35,"Middle","Young"))</f>
        <v>Senior</v>
      </c>
    </row>
    <row r="7810" spans="1:18" x14ac:dyDescent="0.3">
      <c r="A7810" s="1" t="s">
        <v>21163</v>
      </c>
      <c r="B7810" s="1" t="s">
        <v>26704</v>
      </c>
      <c r="C7810" s="1" t="s">
        <v>16</v>
      </c>
      <c r="D7810" s="1" t="s">
        <v>114</v>
      </c>
      <c r="E7810" s="1" t="s">
        <v>28</v>
      </c>
      <c r="F7810" s="2">
        <v>44821</v>
      </c>
      <c r="G7810" s="1" t="s">
        <v>21164</v>
      </c>
      <c r="H7810" s="1" t="s">
        <v>21165</v>
      </c>
      <c r="I7810" s="1" t="s">
        <v>56</v>
      </c>
      <c r="J7810" s="3" t="s">
        <v>34474</v>
      </c>
      <c r="K7810">
        <v>430</v>
      </c>
      <c r="L7810" s="1" t="s">
        <v>42</v>
      </c>
      <c r="M7810" s="2">
        <v>44829</v>
      </c>
      <c r="N7810" s="1" t="s">
        <v>84</v>
      </c>
      <c r="O7810" s="1" t="s">
        <v>32</v>
      </c>
      <c r="P7810" s="1">
        <f>_3___Healthcare_Data_v1[[#This Row],[Discharge Date]]-_3___Healthcare_Data_v1[[#This Row],[Date of Admission]]</f>
        <v>8</v>
      </c>
      <c r="Q7810" s="1">
        <f>IFERROR(_3___Healthcare_Data_v1[[#This Row],[ Billing Amount ]]/_3___Healthcare_Data_v1[[#This Row],[Days in Hospital]],0)</f>
        <v>5092.3143499999996</v>
      </c>
      <c r="R7810" s="1" t="str">
        <f>IF(_3___Healthcare_Data_v1[[#This Row],[Age]]&gt;60,"Senior",IF(_3___Healthcare_Data_v1[[#This Row],[Age]]&gt;35,"Middle","Young"))</f>
        <v>Senior</v>
      </c>
    </row>
    <row r="7811" spans="1:18" x14ac:dyDescent="0.3">
      <c r="A7811" s="1" t="s">
        <v>21166</v>
      </c>
      <c r="B7811" s="1" t="s">
        <v>26655</v>
      </c>
      <c r="C7811" s="1" t="s">
        <v>16</v>
      </c>
      <c r="D7811" s="1" t="s">
        <v>27</v>
      </c>
      <c r="E7811" s="1" t="s">
        <v>28</v>
      </c>
      <c r="F7811" s="2">
        <v>44876</v>
      </c>
      <c r="G7811" s="1" t="s">
        <v>6088</v>
      </c>
      <c r="H7811" s="1" t="s">
        <v>19273</v>
      </c>
      <c r="I7811" s="1" t="s">
        <v>56</v>
      </c>
      <c r="J7811" s="3" t="s">
        <v>34475</v>
      </c>
      <c r="K7811">
        <v>290</v>
      </c>
      <c r="L7811" s="1" t="s">
        <v>38</v>
      </c>
      <c r="M7811" s="2">
        <v>44898</v>
      </c>
      <c r="N7811" s="1" t="s">
        <v>23</v>
      </c>
      <c r="O7811" s="1" t="s">
        <v>24</v>
      </c>
      <c r="P7811" s="1">
        <f>_3___Healthcare_Data_v1[[#This Row],[Discharge Date]]-_3___Healthcare_Data_v1[[#This Row],[Date of Admission]]</f>
        <v>22</v>
      </c>
      <c r="Q7811" s="1">
        <f>IFERROR(_3___Healthcare_Data_v1[[#This Row],[ Billing Amount ]]/_3___Healthcare_Data_v1[[#This Row],[Days in Hospital]],0)</f>
        <v>1726.4416636363637</v>
      </c>
      <c r="R7811" s="1" t="str">
        <f>IF(_3___Healthcare_Data_v1[[#This Row],[Age]]&gt;60,"Senior",IF(_3___Healthcare_Data_v1[[#This Row],[Age]]&gt;35,"Middle","Young"))</f>
        <v>Senior</v>
      </c>
    </row>
    <row r="7812" spans="1:18" x14ac:dyDescent="0.3">
      <c r="A7812" s="1" t="s">
        <v>21167</v>
      </c>
      <c r="B7812" s="1" t="s">
        <v>26610</v>
      </c>
      <c r="C7812" s="1" t="s">
        <v>16</v>
      </c>
      <c r="D7812" s="1" t="s">
        <v>229</v>
      </c>
      <c r="E7812" s="1" t="s">
        <v>18</v>
      </c>
      <c r="F7812" s="2">
        <v>44159</v>
      </c>
      <c r="G7812" s="1" t="s">
        <v>21168</v>
      </c>
      <c r="H7812" s="1" t="s">
        <v>21169</v>
      </c>
      <c r="I7812" s="1" t="s">
        <v>26607</v>
      </c>
      <c r="J7812" s="3" t="s">
        <v>34476</v>
      </c>
      <c r="K7812">
        <v>427</v>
      </c>
      <c r="L7812" s="1" t="s">
        <v>38</v>
      </c>
      <c r="M7812" s="2">
        <v>44162</v>
      </c>
      <c r="N7812" s="1" t="s">
        <v>84</v>
      </c>
      <c r="O7812" s="1" t="s">
        <v>24</v>
      </c>
      <c r="P7812" s="1">
        <f>_3___Healthcare_Data_v1[[#This Row],[Discharge Date]]-_3___Healthcare_Data_v1[[#This Row],[Date of Admission]]</f>
        <v>3</v>
      </c>
      <c r="Q7812" s="1">
        <f>IFERROR(_3___Healthcare_Data_v1[[#This Row],[ Billing Amount ]]/_3___Healthcare_Data_v1[[#This Row],[Days in Hospital]],0)</f>
        <v>2123.7533136666666</v>
      </c>
      <c r="R7812" s="1" t="str">
        <f>IF(_3___Healthcare_Data_v1[[#This Row],[Age]]&gt;60,"Senior",IF(_3___Healthcare_Data_v1[[#This Row],[Age]]&gt;35,"Middle","Young"))</f>
        <v>Senior</v>
      </c>
    </row>
    <row r="7813" spans="1:18" x14ac:dyDescent="0.3">
      <c r="A7813" s="1" t="s">
        <v>21170</v>
      </c>
      <c r="B7813" s="1" t="s">
        <v>26624</v>
      </c>
      <c r="C7813" s="1" t="s">
        <v>26</v>
      </c>
      <c r="D7813" s="1" t="s">
        <v>89</v>
      </c>
      <c r="E7813" s="1" t="s">
        <v>69</v>
      </c>
      <c r="F7813" s="2">
        <v>45101</v>
      </c>
      <c r="G7813" s="1" t="s">
        <v>21171</v>
      </c>
      <c r="H7813" s="1" t="s">
        <v>5155</v>
      </c>
      <c r="I7813" s="1" t="s">
        <v>52</v>
      </c>
      <c r="J7813" s="3" t="s">
        <v>34477</v>
      </c>
      <c r="K7813">
        <v>189</v>
      </c>
      <c r="L7813" s="1" t="s">
        <v>22</v>
      </c>
      <c r="M7813" s="2">
        <v>45103</v>
      </c>
      <c r="N7813" s="1" t="s">
        <v>48</v>
      </c>
      <c r="O7813" s="1" t="s">
        <v>24</v>
      </c>
      <c r="P7813" s="1">
        <f>_3___Healthcare_Data_v1[[#This Row],[Discharge Date]]-_3___Healthcare_Data_v1[[#This Row],[Date of Admission]]</f>
        <v>2</v>
      </c>
      <c r="Q7813" s="1">
        <f>IFERROR(_3___Healthcare_Data_v1[[#This Row],[ Billing Amount ]]/_3___Healthcare_Data_v1[[#This Row],[Days in Hospital]],0)</f>
        <v>11568.186575</v>
      </c>
      <c r="R7813" s="1" t="str">
        <f>IF(_3___Healthcare_Data_v1[[#This Row],[Age]]&gt;60,"Senior",IF(_3___Healthcare_Data_v1[[#This Row],[Age]]&gt;35,"Middle","Young"))</f>
        <v>Senior</v>
      </c>
    </row>
    <row r="7814" spans="1:18" x14ac:dyDescent="0.3">
      <c r="A7814" s="1" t="s">
        <v>7265</v>
      </c>
      <c r="B7814" s="1" t="s">
        <v>26626</v>
      </c>
      <c r="C7814" s="1" t="s">
        <v>16</v>
      </c>
      <c r="D7814" s="1" t="s">
        <v>114</v>
      </c>
      <c r="E7814" s="1" t="s">
        <v>26620</v>
      </c>
      <c r="F7814" s="2">
        <v>43991</v>
      </c>
      <c r="G7814" s="1" t="s">
        <v>21172</v>
      </c>
      <c r="H7814" s="1" t="s">
        <v>21173</v>
      </c>
      <c r="I7814" s="1" t="s">
        <v>52</v>
      </c>
      <c r="J7814" s="3" t="s">
        <v>34478</v>
      </c>
      <c r="K7814">
        <v>403</v>
      </c>
      <c r="L7814" s="1" t="s">
        <v>42</v>
      </c>
      <c r="M7814" s="2">
        <v>44020</v>
      </c>
      <c r="N7814" s="1" t="s">
        <v>31</v>
      </c>
      <c r="O7814" s="1" t="s">
        <v>44</v>
      </c>
      <c r="P7814" s="1">
        <f>_3___Healthcare_Data_v1[[#This Row],[Discharge Date]]-_3___Healthcare_Data_v1[[#This Row],[Date of Admission]]</f>
        <v>29</v>
      </c>
      <c r="Q7814" s="1">
        <f>IFERROR(_3___Healthcare_Data_v1[[#This Row],[ Billing Amount ]]/_3___Healthcare_Data_v1[[#This Row],[Days in Hospital]],0)</f>
        <v>772.83072000000004</v>
      </c>
      <c r="R7814" s="1" t="str">
        <f>IF(_3___Healthcare_Data_v1[[#This Row],[Age]]&gt;60,"Senior",IF(_3___Healthcare_Data_v1[[#This Row],[Age]]&gt;35,"Middle","Young"))</f>
        <v>Senior</v>
      </c>
    </row>
    <row r="7815" spans="1:18" x14ac:dyDescent="0.3">
      <c r="A7815" s="1" t="s">
        <v>21174</v>
      </c>
      <c r="B7815" s="1" t="s">
        <v>26791</v>
      </c>
      <c r="C7815" s="1" t="s">
        <v>26</v>
      </c>
      <c r="D7815" s="1" t="s">
        <v>27</v>
      </c>
      <c r="E7815" s="1" t="s">
        <v>35</v>
      </c>
      <c r="F7815" s="2">
        <v>44726</v>
      </c>
      <c r="G7815" s="1" t="s">
        <v>21175</v>
      </c>
      <c r="H7815" s="1" t="s">
        <v>21176</v>
      </c>
      <c r="I7815" s="1" t="s">
        <v>60</v>
      </c>
      <c r="J7815" s="3" t="s">
        <v>34479</v>
      </c>
      <c r="K7815">
        <v>417</v>
      </c>
      <c r="L7815" s="1" t="s">
        <v>38</v>
      </c>
      <c r="M7815" s="2">
        <v>44734</v>
      </c>
      <c r="N7815" s="1" t="s">
        <v>23</v>
      </c>
      <c r="O7815" s="1" t="s">
        <v>44</v>
      </c>
      <c r="P7815" s="1">
        <f>_3___Healthcare_Data_v1[[#This Row],[Discharge Date]]-_3___Healthcare_Data_v1[[#This Row],[Date of Admission]]</f>
        <v>8</v>
      </c>
      <c r="Q7815" s="1">
        <f>IFERROR(_3___Healthcare_Data_v1[[#This Row],[ Billing Amount ]]/_3___Healthcare_Data_v1[[#This Row],[Days in Hospital]],0)</f>
        <v>2357.4033949999998</v>
      </c>
      <c r="R7815" s="1" t="str">
        <f>IF(_3___Healthcare_Data_v1[[#This Row],[Age]]&gt;60,"Senior",IF(_3___Healthcare_Data_v1[[#This Row],[Age]]&gt;35,"Middle","Young"))</f>
        <v>Senior</v>
      </c>
    </row>
    <row r="7816" spans="1:18" x14ac:dyDescent="0.3">
      <c r="A7816" s="1" t="s">
        <v>21177</v>
      </c>
      <c r="B7816" s="1" t="s">
        <v>26704</v>
      </c>
      <c r="C7816" s="1" t="s">
        <v>26</v>
      </c>
      <c r="D7816" s="1" t="s">
        <v>114</v>
      </c>
      <c r="E7816" s="1" t="s">
        <v>28</v>
      </c>
      <c r="F7816" s="2">
        <v>43806</v>
      </c>
      <c r="G7816" s="1" t="s">
        <v>21178</v>
      </c>
      <c r="H7816" s="1" t="s">
        <v>16946</v>
      </c>
      <c r="I7816" s="1" t="s">
        <v>60</v>
      </c>
      <c r="J7816" s="3" t="s">
        <v>34480</v>
      </c>
      <c r="K7816">
        <v>137</v>
      </c>
      <c r="L7816" s="1" t="s">
        <v>42</v>
      </c>
      <c r="M7816" s="2">
        <v>43826</v>
      </c>
      <c r="N7816" s="1" t="s">
        <v>23</v>
      </c>
      <c r="O7816" s="1" t="s">
        <v>32</v>
      </c>
      <c r="P7816" s="1">
        <f>_3___Healthcare_Data_v1[[#This Row],[Discharge Date]]-_3___Healthcare_Data_v1[[#This Row],[Date of Admission]]</f>
        <v>20</v>
      </c>
      <c r="Q7816" s="1">
        <f>IFERROR(_3___Healthcare_Data_v1[[#This Row],[ Billing Amount ]]/_3___Healthcare_Data_v1[[#This Row],[Days in Hospital]],0)</f>
        <v>1422.5311915</v>
      </c>
      <c r="R7816" s="1" t="str">
        <f>IF(_3___Healthcare_Data_v1[[#This Row],[Age]]&gt;60,"Senior",IF(_3___Healthcare_Data_v1[[#This Row],[Age]]&gt;35,"Middle","Young"))</f>
        <v>Senior</v>
      </c>
    </row>
    <row r="7817" spans="1:18" x14ac:dyDescent="0.3">
      <c r="A7817" s="1" t="s">
        <v>21179</v>
      </c>
      <c r="B7817" s="1" t="s">
        <v>26700</v>
      </c>
      <c r="C7817" s="1" t="s">
        <v>16</v>
      </c>
      <c r="D7817" s="1" t="s">
        <v>89</v>
      </c>
      <c r="E7817" s="1" t="s">
        <v>35</v>
      </c>
      <c r="F7817" s="2">
        <v>44072</v>
      </c>
      <c r="G7817" s="1" t="s">
        <v>21180</v>
      </c>
      <c r="H7817" s="1" t="s">
        <v>21181</v>
      </c>
      <c r="I7817" s="1" t="s">
        <v>60</v>
      </c>
      <c r="J7817" s="3" t="s">
        <v>34481</v>
      </c>
      <c r="K7817">
        <v>311</v>
      </c>
      <c r="L7817" s="1" t="s">
        <v>42</v>
      </c>
      <c r="M7817" s="2">
        <v>44088</v>
      </c>
      <c r="N7817" s="1" t="s">
        <v>48</v>
      </c>
      <c r="O7817" s="1" t="s">
        <v>44</v>
      </c>
      <c r="P7817" s="1">
        <f>_3___Healthcare_Data_v1[[#This Row],[Discharge Date]]-_3___Healthcare_Data_v1[[#This Row],[Date of Admission]]</f>
        <v>16</v>
      </c>
      <c r="Q7817" s="1">
        <f>IFERROR(_3___Healthcare_Data_v1[[#This Row],[ Billing Amount ]]/_3___Healthcare_Data_v1[[#This Row],[Days in Hospital]],0)</f>
        <v>76.120755125000002</v>
      </c>
      <c r="R7817" s="1" t="str">
        <f>IF(_3___Healthcare_Data_v1[[#This Row],[Age]]&gt;60,"Senior",IF(_3___Healthcare_Data_v1[[#This Row],[Age]]&gt;35,"Middle","Young"))</f>
        <v>Senior</v>
      </c>
    </row>
    <row r="7818" spans="1:18" x14ac:dyDescent="0.3">
      <c r="A7818" s="1" t="s">
        <v>21182</v>
      </c>
      <c r="B7818" s="1" t="s">
        <v>26837</v>
      </c>
      <c r="C7818" s="1" t="s">
        <v>16</v>
      </c>
      <c r="D7818" s="1" t="s">
        <v>62</v>
      </c>
      <c r="E7818" s="1" t="s">
        <v>28</v>
      </c>
      <c r="F7818" s="2">
        <v>44211</v>
      </c>
      <c r="G7818" s="1" t="s">
        <v>20726</v>
      </c>
      <c r="H7818" s="1" t="s">
        <v>21183</v>
      </c>
      <c r="I7818" s="1" t="s">
        <v>60</v>
      </c>
      <c r="J7818" s="3" t="s">
        <v>34482</v>
      </c>
      <c r="K7818">
        <v>450</v>
      </c>
      <c r="L7818" s="1" t="s">
        <v>42</v>
      </c>
      <c r="M7818" s="2">
        <v>44236</v>
      </c>
      <c r="N7818" s="1" t="s">
        <v>84</v>
      </c>
      <c r="O7818" s="1" t="s">
        <v>44</v>
      </c>
      <c r="P7818" s="1">
        <f>_3___Healthcare_Data_v1[[#This Row],[Discharge Date]]-_3___Healthcare_Data_v1[[#This Row],[Date of Admission]]</f>
        <v>25</v>
      </c>
      <c r="Q7818" s="1">
        <f>IFERROR(_3___Healthcare_Data_v1[[#This Row],[ Billing Amount ]]/_3___Healthcare_Data_v1[[#This Row],[Days in Hospital]],0)</f>
        <v>270.77823888</v>
      </c>
      <c r="R7818" s="1" t="str">
        <f>IF(_3___Healthcare_Data_v1[[#This Row],[Age]]&gt;60,"Senior",IF(_3___Healthcare_Data_v1[[#This Row],[Age]]&gt;35,"Middle","Young"))</f>
        <v>Senior</v>
      </c>
    </row>
    <row r="7819" spans="1:18" x14ac:dyDescent="0.3">
      <c r="A7819" s="1" t="s">
        <v>21184</v>
      </c>
      <c r="B7819" s="1" t="s">
        <v>26967</v>
      </c>
      <c r="C7819" s="1" t="s">
        <v>16</v>
      </c>
      <c r="D7819" s="1" t="s">
        <v>229</v>
      </c>
      <c r="E7819" s="1" t="s">
        <v>28</v>
      </c>
      <c r="F7819" s="2">
        <v>44870</v>
      </c>
      <c r="G7819" s="1" t="s">
        <v>21185</v>
      </c>
      <c r="H7819" s="1" t="s">
        <v>2210</v>
      </c>
      <c r="I7819" s="1" t="s">
        <v>21</v>
      </c>
      <c r="J7819" s="3" t="s">
        <v>34483</v>
      </c>
      <c r="K7819">
        <v>358</v>
      </c>
      <c r="L7819" s="1" t="s">
        <v>42</v>
      </c>
      <c r="M7819" s="2">
        <v>44896</v>
      </c>
      <c r="N7819" s="1" t="s">
        <v>48</v>
      </c>
      <c r="O7819" s="1" t="s">
        <v>32</v>
      </c>
      <c r="P7819" s="1">
        <f>_3___Healthcare_Data_v1[[#This Row],[Discharge Date]]-_3___Healthcare_Data_v1[[#This Row],[Date of Admission]]</f>
        <v>26</v>
      </c>
      <c r="Q7819" s="1">
        <f>IFERROR(_3___Healthcare_Data_v1[[#This Row],[ Billing Amount ]]/_3___Healthcare_Data_v1[[#This Row],[Days in Hospital]],0)</f>
        <v>1282.1758134615386</v>
      </c>
      <c r="R7819" s="1" t="str">
        <f>IF(_3___Healthcare_Data_v1[[#This Row],[Age]]&gt;60,"Senior",IF(_3___Healthcare_Data_v1[[#This Row],[Age]]&gt;35,"Middle","Young"))</f>
        <v>Senior</v>
      </c>
    </row>
    <row r="7820" spans="1:18" x14ac:dyDescent="0.3">
      <c r="A7820" s="1" t="s">
        <v>21186</v>
      </c>
      <c r="B7820" s="1" t="s">
        <v>26866</v>
      </c>
      <c r="C7820" s="1" t="s">
        <v>26</v>
      </c>
      <c r="D7820" s="1" t="s">
        <v>49</v>
      </c>
      <c r="E7820" s="1" t="s">
        <v>26615</v>
      </c>
      <c r="F7820" s="2">
        <v>45143</v>
      </c>
      <c r="G7820" s="1" t="s">
        <v>21187</v>
      </c>
      <c r="H7820" s="1" t="s">
        <v>21188</v>
      </c>
      <c r="I7820" s="1" t="s">
        <v>56</v>
      </c>
      <c r="J7820" s="3" t="s">
        <v>34484</v>
      </c>
      <c r="K7820">
        <v>440</v>
      </c>
      <c r="L7820" s="1" t="s">
        <v>22</v>
      </c>
      <c r="M7820" s="2">
        <v>45166</v>
      </c>
      <c r="N7820" s="1" t="s">
        <v>23</v>
      </c>
      <c r="O7820" s="1" t="s">
        <v>32</v>
      </c>
      <c r="P7820" s="1">
        <f>_3___Healthcare_Data_v1[[#This Row],[Discharge Date]]-_3___Healthcare_Data_v1[[#This Row],[Date of Admission]]</f>
        <v>23</v>
      </c>
      <c r="Q7820" s="1">
        <f>IFERROR(_3___Healthcare_Data_v1[[#This Row],[ Billing Amount ]]/_3___Healthcare_Data_v1[[#This Row],[Days in Hospital]],0)</f>
        <v>1292.2921947826087</v>
      </c>
      <c r="R7820" s="1" t="str">
        <f>IF(_3___Healthcare_Data_v1[[#This Row],[Age]]&gt;60,"Senior",IF(_3___Healthcare_Data_v1[[#This Row],[Age]]&gt;35,"Middle","Young"))</f>
        <v>Senior</v>
      </c>
    </row>
    <row r="7821" spans="1:18" x14ac:dyDescent="0.3">
      <c r="A7821" s="1" t="s">
        <v>21189</v>
      </c>
      <c r="B7821" s="1" t="s">
        <v>26697</v>
      </c>
      <c r="C7821" s="1" t="s">
        <v>26</v>
      </c>
      <c r="D7821" s="1" t="s">
        <v>34</v>
      </c>
      <c r="E7821" s="1" t="s">
        <v>35</v>
      </c>
      <c r="F7821" s="2">
        <v>43823</v>
      </c>
      <c r="G7821" s="1" t="s">
        <v>21190</v>
      </c>
      <c r="H7821" s="1" t="s">
        <v>21191</v>
      </c>
      <c r="I7821" s="1" t="s">
        <v>26607</v>
      </c>
      <c r="J7821" s="3" t="s">
        <v>34485</v>
      </c>
      <c r="K7821">
        <v>346</v>
      </c>
      <c r="L7821" s="1" t="s">
        <v>38</v>
      </c>
      <c r="M7821" s="2">
        <v>43841</v>
      </c>
      <c r="N7821" s="1" t="s">
        <v>43</v>
      </c>
      <c r="O7821" s="1" t="s">
        <v>24</v>
      </c>
      <c r="P7821" s="1">
        <f>_3___Healthcare_Data_v1[[#This Row],[Discharge Date]]-_3___Healthcare_Data_v1[[#This Row],[Date of Admission]]</f>
        <v>18</v>
      </c>
      <c r="Q7821" s="1">
        <f>IFERROR(_3___Healthcare_Data_v1[[#This Row],[ Billing Amount ]]/_3___Healthcare_Data_v1[[#This Row],[Days in Hospital]],0)</f>
        <v>1111.9379338888889</v>
      </c>
      <c r="R7821" s="1" t="str">
        <f>IF(_3___Healthcare_Data_v1[[#This Row],[Age]]&gt;60,"Senior",IF(_3___Healthcare_Data_v1[[#This Row],[Age]]&gt;35,"Middle","Young"))</f>
        <v>Senior</v>
      </c>
    </row>
    <row r="7822" spans="1:18" x14ac:dyDescent="0.3">
      <c r="A7822" s="1" t="s">
        <v>21192</v>
      </c>
      <c r="B7822" s="1" t="s">
        <v>26822</v>
      </c>
      <c r="C7822" s="1" t="s">
        <v>26</v>
      </c>
      <c r="D7822" s="1" t="s">
        <v>114</v>
      </c>
      <c r="E7822" s="1" t="s">
        <v>18</v>
      </c>
      <c r="F7822" s="2">
        <v>45088</v>
      </c>
      <c r="G7822" s="1" t="s">
        <v>21193</v>
      </c>
      <c r="H7822" s="1" t="s">
        <v>21194</v>
      </c>
      <c r="I7822" s="1" t="s">
        <v>26607</v>
      </c>
      <c r="J7822" s="3" t="s">
        <v>34486</v>
      </c>
      <c r="K7822">
        <v>267</v>
      </c>
      <c r="L7822" s="1" t="s">
        <v>38</v>
      </c>
      <c r="M7822" s="2">
        <v>45117</v>
      </c>
      <c r="N7822" s="1" t="s">
        <v>84</v>
      </c>
      <c r="O7822" s="1" t="s">
        <v>24</v>
      </c>
      <c r="P7822" s="1">
        <f>_3___Healthcare_Data_v1[[#This Row],[Discharge Date]]-_3___Healthcare_Data_v1[[#This Row],[Date of Admission]]</f>
        <v>29</v>
      </c>
      <c r="Q7822" s="1">
        <f>IFERROR(_3___Healthcare_Data_v1[[#This Row],[ Billing Amount ]]/_3___Healthcare_Data_v1[[#This Row],[Days in Hospital]],0)</f>
        <v>312.22970762068968</v>
      </c>
      <c r="R7822" s="1" t="str">
        <f>IF(_3___Healthcare_Data_v1[[#This Row],[Age]]&gt;60,"Senior",IF(_3___Healthcare_Data_v1[[#This Row],[Age]]&gt;35,"Middle","Young"))</f>
        <v>Senior</v>
      </c>
    </row>
    <row r="7823" spans="1:18" x14ac:dyDescent="0.3">
      <c r="A7823" s="1" t="s">
        <v>21195</v>
      </c>
      <c r="B7823" s="1" t="s">
        <v>26994</v>
      </c>
      <c r="C7823" s="1" t="s">
        <v>16</v>
      </c>
      <c r="D7823" s="1" t="s">
        <v>49</v>
      </c>
      <c r="E7823" s="1" t="s">
        <v>26620</v>
      </c>
      <c r="F7823" s="2">
        <v>44453</v>
      </c>
      <c r="G7823" s="1" t="s">
        <v>21196</v>
      </c>
      <c r="H7823" s="1" t="s">
        <v>21197</v>
      </c>
      <c r="I7823" s="1" t="s">
        <v>26607</v>
      </c>
      <c r="J7823" s="3" t="s">
        <v>34487</v>
      </c>
      <c r="K7823">
        <v>169</v>
      </c>
      <c r="L7823" s="1" t="s">
        <v>38</v>
      </c>
      <c r="M7823" s="2">
        <v>44454</v>
      </c>
      <c r="N7823" s="1" t="s">
        <v>43</v>
      </c>
      <c r="O7823" s="1" t="s">
        <v>24</v>
      </c>
      <c r="P7823" s="1">
        <f>_3___Healthcare_Data_v1[[#This Row],[Discharge Date]]-_3___Healthcare_Data_v1[[#This Row],[Date of Admission]]</f>
        <v>1</v>
      </c>
      <c r="Q7823" s="1">
        <f>IFERROR(_3___Healthcare_Data_v1[[#This Row],[ Billing Amount ]]/_3___Healthcare_Data_v1[[#This Row],[Days in Hospital]],0)</f>
        <v>10330.45659</v>
      </c>
      <c r="R7823" s="1" t="str">
        <f>IF(_3___Healthcare_Data_v1[[#This Row],[Age]]&gt;60,"Senior",IF(_3___Healthcare_Data_v1[[#This Row],[Age]]&gt;35,"Middle","Young"))</f>
        <v>Senior</v>
      </c>
    </row>
    <row r="7824" spans="1:18" x14ac:dyDescent="0.3">
      <c r="A7824" s="1" t="s">
        <v>21198</v>
      </c>
      <c r="B7824" s="1" t="s">
        <v>26712</v>
      </c>
      <c r="C7824" s="1" t="s">
        <v>16</v>
      </c>
      <c r="D7824" s="1" t="s">
        <v>34</v>
      </c>
      <c r="E7824" s="1" t="s">
        <v>18</v>
      </c>
      <c r="F7824" s="2">
        <v>44275</v>
      </c>
      <c r="G7824" s="1" t="s">
        <v>21199</v>
      </c>
      <c r="H7824" s="1" t="s">
        <v>21200</v>
      </c>
      <c r="I7824" s="1" t="s">
        <v>26607</v>
      </c>
      <c r="J7824" s="3" t="s">
        <v>34488</v>
      </c>
      <c r="K7824">
        <v>300</v>
      </c>
      <c r="L7824" s="1" t="s">
        <v>42</v>
      </c>
      <c r="M7824" s="2">
        <v>44294</v>
      </c>
      <c r="N7824" s="1" t="s">
        <v>48</v>
      </c>
      <c r="O7824" s="1" t="s">
        <v>32</v>
      </c>
      <c r="P7824" s="1">
        <f>_3___Healthcare_Data_v1[[#This Row],[Discharge Date]]-_3___Healthcare_Data_v1[[#This Row],[Date of Admission]]</f>
        <v>19</v>
      </c>
      <c r="Q7824" s="1">
        <f>IFERROR(_3___Healthcare_Data_v1[[#This Row],[ Billing Amount ]]/_3___Healthcare_Data_v1[[#This Row],[Days in Hospital]],0)</f>
        <v>1153.1795773684212</v>
      </c>
      <c r="R7824" s="1" t="str">
        <f>IF(_3___Healthcare_Data_v1[[#This Row],[Age]]&gt;60,"Senior",IF(_3___Healthcare_Data_v1[[#This Row],[Age]]&gt;35,"Middle","Young"))</f>
        <v>Senior</v>
      </c>
    </row>
    <row r="7825" spans="1:18" x14ac:dyDescent="0.3">
      <c r="A7825" s="1" t="s">
        <v>21201</v>
      </c>
      <c r="B7825" s="1" t="s">
        <v>26614</v>
      </c>
      <c r="C7825" s="1" t="s">
        <v>16</v>
      </c>
      <c r="D7825" s="1" t="s">
        <v>89</v>
      </c>
      <c r="E7825" s="1" t="s">
        <v>26620</v>
      </c>
      <c r="F7825" s="2">
        <v>45223</v>
      </c>
      <c r="G7825" s="1" t="s">
        <v>21202</v>
      </c>
      <c r="H7825" s="1" t="s">
        <v>21203</v>
      </c>
      <c r="I7825" s="1" t="s">
        <v>52</v>
      </c>
      <c r="J7825" s="3" t="s">
        <v>34489</v>
      </c>
      <c r="K7825">
        <v>176</v>
      </c>
      <c r="L7825" s="1" t="s">
        <v>38</v>
      </c>
      <c r="M7825" s="2">
        <v>45230</v>
      </c>
      <c r="N7825" s="1" t="s">
        <v>23</v>
      </c>
      <c r="O7825" s="1" t="s">
        <v>44</v>
      </c>
      <c r="P7825" s="1">
        <f>_3___Healthcare_Data_v1[[#This Row],[Discharge Date]]-_3___Healthcare_Data_v1[[#This Row],[Date of Admission]]</f>
        <v>7</v>
      </c>
      <c r="Q7825" s="1">
        <f>IFERROR(_3___Healthcare_Data_v1[[#This Row],[ Billing Amount ]]/_3___Healthcare_Data_v1[[#This Row],[Days in Hospital]],0)</f>
        <v>2331.4307671428569</v>
      </c>
      <c r="R7825" s="1" t="str">
        <f>IF(_3___Healthcare_Data_v1[[#This Row],[Age]]&gt;60,"Senior",IF(_3___Healthcare_Data_v1[[#This Row],[Age]]&gt;35,"Middle","Young"))</f>
        <v>Senior</v>
      </c>
    </row>
    <row r="7826" spans="1:18" x14ac:dyDescent="0.3">
      <c r="A7826" s="1" t="s">
        <v>21204</v>
      </c>
      <c r="B7826" s="1" t="s">
        <v>26649</v>
      </c>
      <c r="C7826" s="1" t="s">
        <v>26</v>
      </c>
      <c r="D7826" s="1" t="s">
        <v>114</v>
      </c>
      <c r="E7826" s="1" t="s">
        <v>28</v>
      </c>
      <c r="F7826" s="2">
        <v>43935</v>
      </c>
      <c r="G7826" s="1" t="s">
        <v>21205</v>
      </c>
      <c r="H7826" s="1" t="s">
        <v>21206</v>
      </c>
      <c r="I7826" s="1" t="s">
        <v>52</v>
      </c>
      <c r="J7826" s="3" t="s">
        <v>34490</v>
      </c>
      <c r="K7826">
        <v>449</v>
      </c>
      <c r="L7826" s="1" t="s">
        <v>42</v>
      </c>
      <c r="M7826" s="2">
        <v>43947</v>
      </c>
      <c r="N7826" s="1" t="s">
        <v>48</v>
      </c>
      <c r="O7826" s="1" t="s">
        <v>32</v>
      </c>
      <c r="P7826" s="1">
        <f>_3___Healthcare_Data_v1[[#This Row],[Discharge Date]]-_3___Healthcare_Data_v1[[#This Row],[Date of Admission]]</f>
        <v>12</v>
      </c>
      <c r="Q7826" s="1">
        <f>IFERROR(_3___Healthcare_Data_v1[[#This Row],[ Billing Amount ]]/_3___Healthcare_Data_v1[[#This Row],[Days in Hospital]],0)</f>
        <v>1807.6321608333335</v>
      </c>
      <c r="R7826" s="1" t="str">
        <f>IF(_3___Healthcare_Data_v1[[#This Row],[Age]]&gt;60,"Senior",IF(_3___Healthcare_Data_v1[[#This Row],[Age]]&gt;35,"Middle","Young"))</f>
        <v>Senior</v>
      </c>
    </row>
    <row r="7827" spans="1:18" x14ac:dyDescent="0.3">
      <c r="A7827" s="1" t="s">
        <v>21207</v>
      </c>
      <c r="B7827" s="1" t="s">
        <v>26606</v>
      </c>
      <c r="C7827" s="1" t="s">
        <v>16</v>
      </c>
      <c r="D7827" s="1" t="s">
        <v>17</v>
      </c>
      <c r="E7827" s="1" t="s">
        <v>26615</v>
      </c>
      <c r="F7827" s="2">
        <v>43872</v>
      </c>
      <c r="G7827" s="1" t="s">
        <v>21208</v>
      </c>
      <c r="H7827" s="1" t="s">
        <v>21209</v>
      </c>
      <c r="I7827" s="1" t="s">
        <v>26607</v>
      </c>
      <c r="J7827" s="3" t="s">
        <v>34491</v>
      </c>
      <c r="K7827">
        <v>260</v>
      </c>
      <c r="L7827" s="1" t="s">
        <v>38</v>
      </c>
      <c r="M7827" s="2">
        <v>43902</v>
      </c>
      <c r="N7827" s="1" t="s">
        <v>43</v>
      </c>
      <c r="O7827" s="1" t="s">
        <v>44</v>
      </c>
      <c r="P7827" s="1">
        <f>_3___Healthcare_Data_v1[[#This Row],[Discharge Date]]-_3___Healthcare_Data_v1[[#This Row],[Date of Admission]]</f>
        <v>30</v>
      </c>
      <c r="Q7827" s="1">
        <f>IFERROR(_3___Healthcare_Data_v1[[#This Row],[ Billing Amount ]]/_3___Healthcare_Data_v1[[#This Row],[Days in Hospital]],0)</f>
        <v>653.15643433333332</v>
      </c>
      <c r="R7827" s="1" t="str">
        <f>IF(_3___Healthcare_Data_v1[[#This Row],[Age]]&gt;60,"Senior",IF(_3___Healthcare_Data_v1[[#This Row],[Age]]&gt;35,"Middle","Young"))</f>
        <v>Senior</v>
      </c>
    </row>
    <row r="7828" spans="1:18" x14ac:dyDescent="0.3">
      <c r="A7828" s="1" t="s">
        <v>21210</v>
      </c>
      <c r="B7828" s="1" t="s">
        <v>26928</v>
      </c>
      <c r="C7828" s="1" t="s">
        <v>16</v>
      </c>
      <c r="D7828" s="1" t="s">
        <v>17</v>
      </c>
      <c r="E7828" s="1" t="s">
        <v>26620</v>
      </c>
      <c r="F7828" s="2">
        <v>44854</v>
      </c>
      <c r="G7828" s="1" t="s">
        <v>7490</v>
      </c>
      <c r="H7828" s="1" t="s">
        <v>21211</v>
      </c>
      <c r="I7828" s="1" t="s">
        <v>56</v>
      </c>
      <c r="J7828" s="3" t="s">
        <v>34492</v>
      </c>
      <c r="K7828">
        <v>213</v>
      </c>
      <c r="L7828" s="1" t="s">
        <v>38</v>
      </c>
      <c r="M7828" s="2">
        <v>44863</v>
      </c>
      <c r="N7828" s="1" t="s">
        <v>23</v>
      </c>
      <c r="O7828" s="1" t="s">
        <v>44</v>
      </c>
      <c r="P7828" s="1">
        <f>_3___Healthcare_Data_v1[[#This Row],[Discharge Date]]-_3___Healthcare_Data_v1[[#This Row],[Date of Admission]]</f>
        <v>9</v>
      </c>
      <c r="Q7828" s="1">
        <f>IFERROR(_3___Healthcare_Data_v1[[#This Row],[ Billing Amount ]]/_3___Healthcare_Data_v1[[#This Row],[Days in Hospital]],0)</f>
        <v>1000.7800014444443</v>
      </c>
      <c r="R7828" s="1" t="str">
        <f>IF(_3___Healthcare_Data_v1[[#This Row],[Age]]&gt;60,"Senior",IF(_3___Healthcare_Data_v1[[#This Row],[Age]]&gt;35,"Middle","Young"))</f>
        <v>Senior</v>
      </c>
    </row>
    <row r="7829" spans="1:18" x14ac:dyDescent="0.3">
      <c r="A7829" s="1" t="s">
        <v>20430</v>
      </c>
      <c r="B7829" s="1" t="s">
        <v>26640</v>
      </c>
      <c r="C7829" s="1" t="s">
        <v>26</v>
      </c>
      <c r="D7829" s="1" t="s">
        <v>49</v>
      </c>
      <c r="E7829" s="1" t="s">
        <v>18</v>
      </c>
      <c r="F7829" s="2">
        <v>45015</v>
      </c>
      <c r="G7829" s="1" t="s">
        <v>21212</v>
      </c>
      <c r="H7829" s="1" t="s">
        <v>21213</v>
      </c>
      <c r="I7829" s="1" t="s">
        <v>56</v>
      </c>
      <c r="J7829" s="3" t="s">
        <v>34493</v>
      </c>
      <c r="K7829">
        <v>469</v>
      </c>
      <c r="L7829" s="1" t="s">
        <v>38</v>
      </c>
      <c r="M7829" s="2">
        <v>45017</v>
      </c>
      <c r="N7829" s="1" t="s">
        <v>43</v>
      </c>
      <c r="O7829" s="1" t="s">
        <v>44</v>
      </c>
      <c r="P7829" s="1">
        <f>_3___Healthcare_Data_v1[[#This Row],[Discharge Date]]-_3___Healthcare_Data_v1[[#This Row],[Date of Admission]]</f>
        <v>2</v>
      </c>
      <c r="Q7829" s="1">
        <f>IFERROR(_3___Healthcare_Data_v1[[#This Row],[ Billing Amount ]]/_3___Healthcare_Data_v1[[#This Row],[Days in Hospital]],0)</f>
        <v>4347.7345930000001</v>
      </c>
      <c r="R7829" s="1" t="str">
        <f>IF(_3___Healthcare_Data_v1[[#This Row],[Age]]&gt;60,"Senior",IF(_3___Healthcare_Data_v1[[#This Row],[Age]]&gt;35,"Middle","Young"))</f>
        <v>Senior</v>
      </c>
    </row>
    <row r="7830" spans="1:18" x14ac:dyDescent="0.3">
      <c r="A7830" s="1" t="s">
        <v>21214</v>
      </c>
      <c r="B7830" s="1" t="s">
        <v>26664</v>
      </c>
      <c r="C7830" s="1" t="s">
        <v>16</v>
      </c>
      <c r="D7830" s="1" t="s">
        <v>229</v>
      </c>
      <c r="E7830" s="1" t="s">
        <v>69</v>
      </c>
      <c r="F7830" s="2">
        <v>44556</v>
      </c>
      <c r="G7830" s="1" t="s">
        <v>15250</v>
      </c>
      <c r="H7830" s="1" t="s">
        <v>21215</v>
      </c>
      <c r="I7830" s="1" t="s">
        <v>60</v>
      </c>
      <c r="J7830" s="3" t="s">
        <v>34494</v>
      </c>
      <c r="K7830">
        <v>312</v>
      </c>
      <c r="L7830" s="1" t="s">
        <v>42</v>
      </c>
      <c r="M7830" s="2">
        <v>44567</v>
      </c>
      <c r="N7830" s="1" t="s">
        <v>31</v>
      </c>
      <c r="O7830" s="1" t="s">
        <v>32</v>
      </c>
      <c r="P7830" s="1">
        <f>_3___Healthcare_Data_v1[[#This Row],[Discharge Date]]-_3___Healthcare_Data_v1[[#This Row],[Date of Admission]]</f>
        <v>11</v>
      </c>
      <c r="Q7830" s="1">
        <f>IFERROR(_3___Healthcare_Data_v1[[#This Row],[ Billing Amount ]]/_3___Healthcare_Data_v1[[#This Row],[Days in Hospital]],0)</f>
        <v>3664.529246363636</v>
      </c>
      <c r="R7830" s="1" t="str">
        <f>IF(_3___Healthcare_Data_v1[[#This Row],[Age]]&gt;60,"Senior",IF(_3___Healthcare_Data_v1[[#This Row],[Age]]&gt;35,"Middle","Young"))</f>
        <v>Senior</v>
      </c>
    </row>
    <row r="7831" spans="1:18" x14ac:dyDescent="0.3">
      <c r="A7831" s="1" t="s">
        <v>21216</v>
      </c>
      <c r="B7831" s="1" t="s">
        <v>26630</v>
      </c>
      <c r="C7831" s="1" t="s">
        <v>26</v>
      </c>
      <c r="D7831" s="1" t="s">
        <v>229</v>
      </c>
      <c r="E7831" s="1" t="s">
        <v>28</v>
      </c>
      <c r="F7831" s="2">
        <v>44921</v>
      </c>
      <c r="G7831" s="1" t="s">
        <v>21217</v>
      </c>
      <c r="H7831" s="1" t="s">
        <v>21218</v>
      </c>
      <c r="I7831" s="1" t="s">
        <v>60</v>
      </c>
      <c r="J7831" s="3" t="s">
        <v>34495</v>
      </c>
      <c r="K7831">
        <v>276</v>
      </c>
      <c r="L7831" s="1" t="s">
        <v>42</v>
      </c>
      <c r="M7831" s="2">
        <v>44937</v>
      </c>
      <c r="N7831" s="1" t="s">
        <v>31</v>
      </c>
      <c r="O7831" s="1" t="s">
        <v>44</v>
      </c>
      <c r="P7831" s="1">
        <f>_3___Healthcare_Data_v1[[#This Row],[Discharge Date]]-_3___Healthcare_Data_v1[[#This Row],[Date of Admission]]</f>
        <v>16</v>
      </c>
      <c r="Q7831" s="1">
        <f>IFERROR(_3___Healthcare_Data_v1[[#This Row],[ Billing Amount ]]/_3___Healthcare_Data_v1[[#This Row],[Days in Hospital]],0)</f>
        <v>743.11464624999996</v>
      </c>
      <c r="R7831" s="1" t="str">
        <f>IF(_3___Healthcare_Data_v1[[#This Row],[Age]]&gt;60,"Senior",IF(_3___Healthcare_Data_v1[[#This Row],[Age]]&gt;35,"Middle","Young"))</f>
        <v>Senior</v>
      </c>
    </row>
    <row r="7832" spans="1:18" x14ac:dyDescent="0.3">
      <c r="A7832" s="1" t="s">
        <v>5647</v>
      </c>
      <c r="B7832" s="1" t="s">
        <v>26668</v>
      </c>
      <c r="C7832" s="1" t="s">
        <v>26</v>
      </c>
      <c r="D7832" s="1" t="s">
        <v>17</v>
      </c>
      <c r="E7832" s="1" t="s">
        <v>69</v>
      </c>
      <c r="F7832" s="2">
        <v>44558</v>
      </c>
      <c r="G7832" s="1" t="s">
        <v>21219</v>
      </c>
      <c r="H7832" s="1" t="s">
        <v>21220</v>
      </c>
      <c r="I7832" s="1" t="s">
        <v>56</v>
      </c>
      <c r="J7832" s="3" t="s">
        <v>34496</v>
      </c>
      <c r="K7832">
        <v>174</v>
      </c>
      <c r="L7832" s="1" t="s">
        <v>38</v>
      </c>
      <c r="M7832" s="2">
        <v>44578</v>
      </c>
      <c r="N7832" s="1" t="s">
        <v>48</v>
      </c>
      <c r="O7832" s="1" t="s">
        <v>24</v>
      </c>
      <c r="P7832" s="1">
        <f>_3___Healthcare_Data_v1[[#This Row],[Discharge Date]]-_3___Healthcare_Data_v1[[#This Row],[Date of Admission]]</f>
        <v>20</v>
      </c>
      <c r="Q7832" s="1">
        <f>IFERROR(_3___Healthcare_Data_v1[[#This Row],[ Billing Amount ]]/_3___Healthcare_Data_v1[[#This Row],[Days in Hospital]],0)</f>
        <v>1131.6956164999999</v>
      </c>
      <c r="R7832" s="1" t="str">
        <f>IF(_3___Healthcare_Data_v1[[#This Row],[Age]]&gt;60,"Senior",IF(_3___Healthcare_Data_v1[[#This Row],[Age]]&gt;35,"Middle","Young"))</f>
        <v>Senior</v>
      </c>
    </row>
    <row r="7833" spans="1:18" x14ac:dyDescent="0.3">
      <c r="A7833" s="1" t="s">
        <v>21221</v>
      </c>
      <c r="B7833" s="1" t="s">
        <v>26798</v>
      </c>
      <c r="C7833" s="1" t="s">
        <v>26</v>
      </c>
      <c r="D7833" s="1" t="s">
        <v>27</v>
      </c>
      <c r="E7833" s="1" t="s">
        <v>28</v>
      </c>
      <c r="F7833" s="2">
        <v>44418</v>
      </c>
      <c r="G7833" s="1" t="s">
        <v>21222</v>
      </c>
      <c r="H7833" s="1" t="s">
        <v>21223</v>
      </c>
      <c r="I7833" s="1" t="s">
        <v>60</v>
      </c>
      <c r="J7833" s="3" t="s">
        <v>34497</v>
      </c>
      <c r="K7833">
        <v>140</v>
      </c>
      <c r="L7833" s="1" t="s">
        <v>38</v>
      </c>
      <c r="M7833" s="2">
        <v>44429</v>
      </c>
      <c r="N7833" s="1" t="s">
        <v>43</v>
      </c>
      <c r="O7833" s="1" t="s">
        <v>32</v>
      </c>
      <c r="P7833" s="1">
        <f>_3___Healthcare_Data_v1[[#This Row],[Discharge Date]]-_3___Healthcare_Data_v1[[#This Row],[Date of Admission]]</f>
        <v>11</v>
      </c>
      <c r="Q7833" s="1">
        <f>IFERROR(_3___Healthcare_Data_v1[[#This Row],[ Billing Amount ]]/_3___Healthcare_Data_v1[[#This Row],[Days in Hospital]],0)</f>
        <v>3276.3756518181817</v>
      </c>
      <c r="R7833" s="1" t="str">
        <f>IF(_3___Healthcare_Data_v1[[#This Row],[Age]]&gt;60,"Senior",IF(_3___Healthcare_Data_v1[[#This Row],[Age]]&gt;35,"Middle","Young"))</f>
        <v>Senior</v>
      </c>
    </row>
    <row r="7834" spans="1:18" x14ac:dyDescent="0.3">
      <c r="A7834" s="1" t="s">
        <v>15772</v>
      </c>
      <c r="B7834" s="1" t="s">
        <v>26622</v>
      </c>
      <c r="C7834" s="1" t="s">
        <v>16</v>
      </c>
      <c r="D7834" s="1" t="s">
        <v>34</v>
      </c>
      <c r="E7834" s="1" t="s">
        <v>35</v>
      </c>
      <c r="F7834" s="2">
        <v>43481</v>
      </c>
      <c r="G7834" s="1" t="s">
        <v>21224</v>
      </c>
      <c r="H7834" s="1" t="s">
        <v>21225</v>
      </c>
      <c r="I7834" s="1" t="s">
        <v>60</v>
      </c>
      <c r="J7834" s="3" t="s">
        <v>34498</v>
      </c>
      <c r="K7834">
        <v>107</v>
      </c>
      <c r="L7834" s="1" t="s">
        <v>42</v>
      </c>
      <c r="M7834" s="2">
        <v>43507</v>
      </c>
      <c r="N7834" s="1" t="s">
        <v>23</v>
      </c>
      <c r="O7834" s="1" t="s">
        <v>24</v>
      </c>
      <c r="P7834" s="1">
        <f>_3___Healthcare_Data_v1[[#This Row],[Discharge Date]]-_3___Healthcare_Data_v1[[#This Row],[Date of Admission]]</f>
        <v>26</v>
      </c>
      <c r="Q7834" s="1">
        <f>IFERROR(_3___Healthcare_Data_v1[[#This Row],[ Billing Amount ]]/_3___Healthcare_Data_v1[[#This Row],[Days in Hospital]],0)</f>
        <v>532.68298307692305</v>
      </c>
      <c r="R7834" s="1" t="str">
        <f>IF(_3___Healthcare_Data_v1[[#This Row],[Age]]&gt;60,"Senior",IF(_3___Healthcare_Data_v1[[#This Row],[Age]]&gt;35,"Middle","Young"))</f>
        <v>Senior</v>
      </c>
    </row>
    <row r="7835" spans="1:18" x14ac:dyDescent="0.3">
      <c r="A7835" s="1" t="s">
        <v>21226</v>
      </c>
      <c r="B7835" s="1" t="s">
        <v>26845</v>
      </c>
      <c r="C7835" s="1" t="s">
        <v>26</v>
      </c>
      <c r="D7835" s="1" t="s">
        <v>62</v>
      </c>
      <c r="E7835" s="1" t="s">
        <v>26620</v>
      </c>
      <c r="F7835" s="2">
        <v>44377</v>
      </c>
      <c r="G7835" s="1" t="s">
        <v>21227</v>
      </c>
      <c r="H7835" s="1" t="s">
        <v>4528</v>
      </c>
      <c r="I7835" s="1" t="s">
        <v>56</v>
      </c>
      <c r="J7835" s="3" t="s">
        <v>34499</v>
      </c>
      <c r="K7835">
        <v>267</v>
      </c>
      <c r="L7835" s="1" t="s">
        <v>42</v>
      </c>
      <c r="M7835" s="2">
        <v>44384</v>
      </c>
      <c r="N7835" s="1" t="s">
        <v>43</v>
      </c>
      <c r="O7835" s="1" t="s">
        <v>32</v>
      </c>
      <c r="P7835" s="1">
        <f>_3___Healthcare_Data_v1[[#This Row],[Discharge Date]]-_3___Healthcare_Data_v1[[#This Row],[Date of Admission]]</f>
        <v>7</v>
      </c>
      <c r="Q7835" s="1">
        <f>IFERROR(_3___Healthcare_Data_v1[[#This Row],[ Billing Amount ]]/_3___Healthcare_Data_v1[[#This Row],[Days in Hospital]],0)</f>
        <v>4988.5406199999998</v>
      </c>
      <c r="R7835" s="1" t="str">
        <f>IF(_3___Healthcare_Data_v1[[#This Row],[Age]]&gt;60,"Senior",IF(_3___Healthcare_Data_v1[[#This Row],[Age]]&gt;35,"Middle","Young"))</f>
        <v>Senior</v>
      </c>
    </row>
    <row r="7836" spans="1:18" x14ac:dyDescent="0.3">
      <c r="A7836" s="1" t="s">
        <v>21228</v>
      </c>
      <c r="B7836" s="1" t="s">
        <v>26791</v>
      </c>
      <c r="C7836" s="1" t="s">
        <v>26</v>
      </c>
      <c r="D7836" s="1" t="s">
        <v>27</v>
      </c>
      <c r="E7836" s="1" t="s">
        <v>26620</v>
      </c>
      <c r="F7836" s="2">
        <v>43920</v>
      </c>
      <c r="G7836" s="1" t="s">
        <v>8860</v>
      </c>
      <c r="H7836" s="1" t="s">
        <v>21229</v>
      </c>
      <c r="I7836" s="1" t="s">
        <v>21</v>
      </c>
      <c r="J7836" s="3" t="s">
        <v>34500</v>
      </c>
      <c r="K7836">
        <v>408</v>
      </c>
      <c r="L7836" s="1" t="s">
        <v>42</v>
      </c>
      <c r="M7836" s="2">
        <v>43932</v>
      </c>
      <c r="N7836" s="1" t="s">
        <v>48</v>
      </c>
      <c r="O7836" s="1" t="s">
        <v>44</v>
      </c>
      <c r="P7836" s="1">
        <f>_3___Healthcare_Data_v1[[#This Row],[Discharge Date]]-_3___Healthcare_Data_v1[[#This Row],[Date of Admission]]</f>
        <v>12</v>
      </c>
      <c r="Q7836" s="1">
        <f>IFERROR(_3___Healthcare_Data_v1[[#This Row],[ Billing Amount ]]/_3___Healthcare_Data_v1[[#This Row],[Days in Hospital]],0)</f>
        <v>1737.4996475</v>
      </c>
      <c r="R7836" s="1" t="str">
        <f>IF(_3___Healthcare_Data_v1[[#This Row],[Age]]&gt;60,"Senior",IF(_3___Healthcare_Data_v1[[#This Row],[Age]]&gt;35,"Middle","Young"))</f>
        <v>Senior</v>
      </c>
    </row>
    <row r="7837" spans="1:18" x14ac:dyDescent="0.3">
      <c r="A7837" s="1" t="s">
        <v>21230</v>
      </c>
      <c r="B7837" s="1" t="s">
        <v>26646</v>
      </c>
      <c r="C7837" s="1" t="s">
        <v>16</v>
      </c>
      <c r="D7837" s="1" t="s">
        <v>49</v>
      </c>
      <c r="E7837" s="1" t="s">
        <v>35</v>
      </c>
      <c r="F7837" s="2">
        <v>43636</v>
      </c>
      <c r="G7837" s="1" t="s">
        <v>21231</v>
      </c>
      <c r="H7837" s="1" t="s">
        <v>7458</v>
      </c>
      <c r="I7837" s="1" t="s">
        <v>60</v>
      </c>
      <c r="J7837" s="3" t="s">
        <v>34501</v>
      </c>
      <c r="K7837">
        <v>468</v>
      </c>
      <c r="L7837" s="1" t="s">
        <v>42</v>
      </c>
      <c r="M7837" s="2">
        <v>43647</v>
      </c>
      <c r="N7837" s="1" t="s">
        <v>84</v>
      </c>
      <c r="O7837" s="1" t="s">
        <v>32</v>
      </c>
      <c r="P7837" s="1">
        <f>_3___Healthcare_Data_v1[[#This Row],[Discharge Date]]-_3___Healthcare_Data_v1[[#This Row],[Date of Admission]]</f>
        <v>11</v>
      </c>
      <c r="Q7837" s="1">
        <f>IFERROR(_3___Healthcare_Data_v1[[#This Row],[ Billing Amount ]]/_3___Healthcare_Data_v1[[#This Row],[Days in Hospital]],0)</f>
        <v>899.28375318181816</v>
      </c>
      <c r="R7837" s="1" t="str">
        <f>IF(_3___Healthcare_Data_v1[[#This Row],[Age]]&gt;60,"Senior",IF(_3___Healthcare_Data_v1[[#This Row],[Age]]&gt;35,"Middle","Young"))</f>
        <v>Senior</v>
      </c>
    </row>
    <row r="7838" spans="1:18" x14ac:dyDescent="0.3">
      <c r="A7838" s="1" t="s">
        <v>7264</v>
      </c>
      <c r="B7838" s="1" t="s">
        <v>26677</v>
      </c>
      <c r="C7838" s="1" t="s">
        <v>26</v>
      </c>
      <c r="D7838" s="1" t="s">
        <v>229</v>
      </c>
      <c r="E7838" s="1" t="s">
        <v>28</v>
      </c>
      <c r="F7838" s="2">
        <v>44803</v>
      </c>
      <c r="G7838" s="1" t="s">
        <v>21232</v>
      </c>
      <c r="H7838" s="1" t="s">
        <v>21233</v>
      </c>
      <c r="I7838" s="1" t="s">
        <v>60</v>
      </c>
      <c r="J7838" s="3" t="s">
        <v>34502</v>
      </c>
      <c r="K7838">
        <v>272</v>
      </c>
      <c r="L7838" s="1" t="s">
        <v>42</v>
      </c>
      <c r="M7838" s="2">
        <v>44828</v>
      </c>
      <c r="N7838" s="1" t="s">
        <v>23</v>
      </c>
      <c r="O7838" s="1" t="s">
        <v>32</v>
      </c>
      <c r="P7838" s="1">
        <f>_3___Healthcare_Data_v1[[#This Row],[Discharge Date]]-_3___Healthcare_Data_v1[[#This Row],[Date of Admission]]</f>
        <v>25</v>
      </c>
      <c r="Q7838" s="1">
        <f>IFERROR(_3___Healthcare_Data_v1[[#This Row],[ Billing Amount ]]/_3___Healthcare_Data_v1[[#This Row],[Days in Hospital]],0)</f>
        <v>691.66981920000001</v>
      </c>
      <c r="R7838" s="1" t="str">
        <f>IF(_3___Healthcare_Data_v1[[#This Row],[Age]]&gt;60,"Senior",IF(_3___Healthcare_Data_v1[[#This Row],[Age]]&gt;35,"Middle","Young"))</f>
        <v>Senior</v>
      </c>
    </row>
    <row r="7839" spans="1:18" x14ac:dyDescent="0.3">
      <c r="A7839" s="1" t="s">
        <v>21234</v>
      </c>
      <c r="B7839" s="1" t="s">
        <v>26928</v>
      </c>
      <c r="C7839" s="1" t="s">
        <v>26</v>
      </c>
      <c r="D7839" s="1" t="s">
        <v>229</v>
      </c>
      <c r="E7839" s="1" t="s">
        <v>26620</v>
      </c>
      <c r="F7839" s="2">
        <v>44267</v>
      </c>
      <c r="G7839" s="1" t="s">
        <v>21235</v>
      </c>
      <c r="H7839" s="1" t="s">
        <v>21236</v>
      </c>
      <c r="I7839" s="1" t="s">
        <v>52</v>
      </c>
      <c r="J7839" s="3" t="s">
        <v>34503</v>
      </c>
      <c r="K7839">
        <v>457</v>
      </c>
      <c r="L7839" s="1" t="s">
        <v>38</v>
      </c>
      <c r="M7839" s="2">
        <v>44278</v>
      </c>
      <c r="N7839" s="1" t="s">
        <v>48</v>
      </c>
      <c r="O7839" s="1" t="s">
        <v>24</v>
      </c>
      <c r="P7839" s="1">
        <f>_3___Healthcare_Data_v1[[#This Row],[Discharge Date]]-_3___Healthcare_Data_v1[[#This Row],[Date of Admission]]</f>
        <v>11</v>
      </c>
      <c r="Q7839" s="1">
        <f>IFERROR(_3___Healthcare_Data_v1[[#This Row],[ Billing Amount ]]/_3___Healthcare_Data_v1[[#This Row],[Days in Hospital]],0)</f>
        <v>1337.0289845454545</v>
      </c>
      <c r="R7839" s="1" t="str">
        <f>IF(_3___Healthcare_Data_v1[[#This Row],[Age]]&gt;60,"Senior",IF(_3___Healthcare_Data_v1[[#This Row],[Age]]&gt;35,"Middle","Young"))</f>
        <v>Senior</v>
      </c>
    </row>
    <row r="7840" spans="1:18" x14ac:dyDescent="0.3">
      <c r="A7840" s="1" t="s">
        <v>21237</v>
      </c>
      <c r="B7840" s="1" t="s">
        <v>26636</v>
      </c>
      <c r="C7840" s="1" t="s">
        <v>16</v>
      </c>
      <c r="D7840" s="1" t="s">
        <v>34</v>
      </c>
      <c r="E7840" s="1" t="s">
        <v>35</v>
      </c>
      <c r="F7840" s="2">
        <v>43964</v>
      </c>
      <c r="G7840" s="1" t="s">
        <v>16804</v>
      </c>
      <c r="H7840" s="1" t="s">
        <v>21238</v>
      </c>
      <c r="I7840" s="1" t="s">
        <v>21</v>
      </c>
      <c r="J7840" s="3" t="s">
        <v>34504</v>
      </c>
      <c r="K7840">
        <v>439</v>
      </c>
      <c r="L7840" s="1" t="s">
        <v>22</v>
      </c>
      <c r="M7840" s="2">
        <v>43967</v>
      </c>
      <c r="N7840" s="1" t="s">
        <v>31</v>
      </c>
      <c r="O7840" s="1" t="s">
        <v>24</v>
      </c>
      <c r="P7840" s="1">
        <f>_3___Healthcare_Data_v1[[#This Row],[Discharge Date]]-_3___Healthcare_Data_v1[[#This Row],[Date of Admission]]</f>
        <v>3</v>
      </c>
      <c r="Q7840" s="1">
        <f>IFERROR(_3___Healthcare_Data_v1[[#This Row],[ Billing Amount ]]/_3___Healthcare_Data_v1[[#This Row],[Days in Hospital]],0)</f>
        <v>923.59419066666669</v>
      </c>
      <c r="R7840" s="1" t="str">
        <f>IF(_3___Healthcare_Data_v1[[#This Row],[Age]]&gt;60,"Senior",IF(_3___Healthcare_Data_v1[[#This Row],[Age]]&gt;35,"Middle","Young"))</f>
        <v>Senior</v>
      </c>
    </row>
    <row r="7841" spans="1:18" x14ac:dyDescent="0.3">
      <c r="A7841" s="1" t="s">
        <v>21239</v>
      </c>
      <c r="B7841" s="1" t="s">
        <v>26685</v>
      </c>
      <c r="C7841" s="1" t="s">
        <v>16</v>
      </c>
      <c r="D7841" s="1" t="s">
        <v>229</v>
      </c>
      <c r="E7841" s="1" t="s">
        <v>26615</v>
      </c>
      <c r="F7841" s="2">
        <v>43725</v>
      </c>
      <c r="G7841" s="1" t="s">
        <v>21240</v>
      </c>
      <c r="H7841" s="1" t="s">
        <v>4206</v>
      </c>
      <c r="I7841" s="1" t="s">
        <v>60</v>
      </c>
      <c r="J7841" s="3" t="s">
        <v>34505</v>
      </c>
      <c r="K7841">
        <v>360</v>
      </c>
      <c r="L7841" s="1" t="s">
        <v>38</v>
      </c>
      <c r="M7841" s="2">
        <v>43732</v>
      </c>
      <c r="N7841" s="1" t="s">
        <v>84</v>
      </c>
      <c r="O7841" s="1" t="s">
        <v>44</v>
      </c>
      <c r="P7841" s="1">
        <f>_3___Healthcare_Data_v1[[#This Row],[Discharge Date]]-_3___Healthcare_Data_v1[[#This Row],[Date of Admission]]</f>
        <v>7</v>
      </c>
      <c r="Q7841" s="1">
        <f>IFERROR(_3___Healthcare_Data_v1[[#This Row],[ Billing Amount ]]/_3___Healthcare_Data_v1[[#This Row],[Days in Hospital]],0)</f>
        <v>502.88975285714287</v>
      </c>
      <c r="R7841" s="1" t="str">
        <f>IF(_3___Healthcare_Data_v1[[#This Row],[Age]]&gt;60,"Senior",IF(_3___Healthcare_Data_v1[[#This Row],[Age]]&gt;35,"Middle","Young"))</f>
        <v>Senior</v>
      </c>
    </row>
    <row r="7842" spans="1:18" x14ac:dyDescent="0.3">
      <c r="A7842" s="1" t="s">
        <v>21241</v>
      </c>
      <c r="B7842" s="1" t="s">
        <v>26700</v>
      </c>
      <c r="C7842" s="1" t="s">
        <v>26</v>
      </c>
      <c r="D7842" s="1" t="s">
        <v>62</v>
      </c>
      <c r="E7842" s="1" t="s">
        <v>69</v>
      </c>
      <c r="F7842" s="2">
        <v>44478</v>
      </c>
      <c r="G7842" s="1" t="s">
        <v>21242</v>
      </c>
      <c r="H7842" s="1" t="s">
        <v>21243</v>
      </c>
      <c r="I7842" s="1" t="s">
        <v>60</v>
      </c>
      <c r="J7842" s="3" t="s">
        <v>34506</v>
      </c>
      <c r="K7842">
        <v>221</v>
      </c>
      <c r="L7842" s="1" t="s">
        <v>22</v>
      </c>
      <c r="M7842" s="2">
        <v>44483</v>
      </c>
      <c r="N7842" s="1" t="s">
        <v>31</v>
      </c>
      <c r="O7842" s="1" t="s">
        <v>24</v>
      </c>
      <c r="P7842" s="1">
        <f>_3___Healthcare_Data_v1[[#This Row],[Discharge Date]]-_3___Healthcare_Data_v1[[#This Row],[Date of Admission]]</f>
        <v>5</v>
      </c>
      <c r="Q7842" s="1">
        <f>IFERROR(_3___Healthcare_Data_v1[[#This Row],[ Billing Amount ]]/_3___Healthcare_Data_v1[[#This Row],[Days in Hospital]],0)</f>
        <v>2643.533148</v>
      </c>
      <c r="R7842" s="1" t="str">
        <f>IF(_3___Healthcare_Data_v1[[#This Row],[Age]]&gt;60,"Senior",IF(_3___Healthcare_Data_v1[[#This Row],[Age]]&gt;35,"Middle","Young"))</f>
        <v>Senior</v>
      </c>
    </row>
    <row r="7843" spans="1:18" x14ac:dyDescent="0.3">
      <c r="A7843" s="1" t="s">
        <v>21244</v>
      </c>
      <c r="B7843" s="1" t="s">
        <v>26649</v>
      </c>
      <c r="C7843" s="1" t="s">
        <v>26</v>
      </c>
      <c r="D7843" s="1" t="s">
        <v>89</v>
      </c>
      <c r="E7843" s="1" t="s">
        <v>35</v>
      </c>
      <c r="F7843" s="2">
        <v>44828</v>
      </c>
      <c r="G7843" s="1" t="s">
        <v>21245</v>
      </c>
      <c r="H7843" s="1" t="s">
        <v>21246</v>
      </c>
      <c r="I7843" s="1" t="s">
        <v>21</v>
      </c>
      <c r="J7843" s="3" t="s">
        <v>34507</v>
      </c>
      <c r="K7843">
        <v>191</v>
      </c>
      <c r="L7843" s="1" t="s">
        <v>42</v>
      </c>
      <c r="M7843" s="2">
        <v>44849</v>
      </c>
      <c r="N7843" s="1" t="s">
        <v>23</v>
      </c>
      <c r="O7843" s="1" t="s">
        <v>32</v>
      </c>
      <c r="P7843" s="1">
        <f>_3___Healthcare_Data_v1[[#This Row],[Discharge Date]]-_3___Healthcare_Data_v1[[#This Row],[Date of Admission]]</f>
        <v>21</v>
      </c>
      <c r="Q7843" s="1">
        <f>IFERROR(_3___Healthcare_Data_v1[[#This Row],[ Billing Amount ]]/_3___Healthcare_Data_v1[[#This Row],[Days in Hospital]],0)</f>
        <v>481.58167190476189</v>
      </c>
      <c r="R7843" s="1" t="str">
        <f>IF(_3___Healthcare_Data_v1[[#This Row],[Age]]&gt;60,"Senior",IF(_3___Healthcare_Data_v1[[#This Row],[Age]]&gt;35,"Middle","Young"))</f>
        <v>Senior</v>
      </c>
    </row>
    <row r="7844" spans="1:18" x14ac:dyDescent="0.3">
      <c r="A7844" s="1" t="s">
        <v>14711</v>
      </c>
      <c r="B7844" s="1" t="s">
        <v>26646</v>
      </c>
      <c r="C7844" s="1" t="s">
        <v>16</v>
      </c>
      <c r="D7844" s="1" t="s">
        <v>229</v>
      </c>
      <c r="E7844" s="1" t="s">
        <v>26615</v>
      </c>
      <c r="F7844" s="2">
        <v>44303</v>
      </c>
      <c r="G7844" s="1" t="s">
        <v>21247</v>
      </c>
      <c r="H7844" s="1" t="s">
        <v>21248</v>
      </c>
      <c r="I7844" s="1" t="s">
        <v>52</v>
      </c>
      <c r="J7844" s="3" t="s">
        <v>34508</v>
      </c>
      <c r="K7844">
        <v>351</v>
      </c>
      <c r="L7844" s="1" t="s">
        <v>42</v>
      </c>
      <c r="M7844" s="2">
        <v>44306</v>
      </c>
      <c r="N7844" s="1" t="s">
        <v>43</v>
      </c>
      <c r="O7844" s="1" t="s">
        <v>32</v>
      </c>
      <c r="P7844" s="1">
        <f>_3___Healthcare_Data_v1[[#This Row],[Discharge Date]]-_3___Healthcare_Data_v1[[#This Row],[Date of Admission]]</f>
        <v>3</v>
      </c>
      <c r="Q7844" s="1">
        <f>IFERROR(_3___Healthcare_Data_v1[[#This Row],[ Billing Amount ]]/_3___Healthcare_Data_v1[[#This Row],[Days in Hospital]],0)</f>
        <v>5470.5805133333333</v>
      </c>
      <c r="R7844" s="1" t="str">
        <f>IF(_3___Healthcare_Data_v1[[#This Row],[Age]]&gt;60,"Senior",IF(_3___Healthcare_Data_v1[[#This Row],[Age]]&gt;35,"Middle","Young"))</f>
        <v>Senior</v>
      </c>
    </row>
    <row r="7845" spans="1:18" x14ac:dyDescent="0.3">
      <c r="A7845" s="1" t="s">
        <v>21249</v>
      </c>
      <c r="B7845" s="1" t="s">
        <v>26866</v>
      </c>
      <c r="C7845" s="1" t="s">
        <v>16</v>
      </c>
      <c r="D7845" s="1" t="s">
        <v>27</v>
      </c>
      <c r="E7845" s="1" t="s">
        <v>28</v>
      </c>
      <c r="F7845" s="2">
        <v>43539</v>
      </c>
      <c r="G7845" s="1" t="s">
        <v>9560</v>
      </c>
      <c r="H7845" s="1" t="s">
        <v>21250</v>
      </c>
      <c r="I7845" s="1" t="s">
        <v>21</v>
      </c>
      <c r="J7845" s="3" t="s">
        <v>34509</v>
      </c>
      <c r="K7845">
        <v>203</v>
      </c>
      <c r="L7845" s="1" t="s">
        <v>42</v>
      </c>
      <c r="M7845" s="2">
        <v>43564</v>
      </c>
      <c r="N7845" s="1" t="s">
        <v>23</v>
      </c>
      <c r="O7845" s="1" t="s">
        <v>44</v>
      </c>
      <c r="P7845" s="1">
        <f>_3___Healthcare_Data_v1[[#This Row],[Discharge Date]]-_3___Healthcare_Data_v1[[#This Row],[Date of Admission]]</f>
        <v>25</v>
      </c>
      <c r="Q7845" s="1">
        <f>IFERROR(_3___Healthcare_Data_v1[[#This Row],[ Billing Amount ]]/_3___Healthcare_Data_v1[[#This Row],[Days in Hospital]],0)</f>
        <v>663.40673599999991</v>
      </c>
      <c r="R7845" s="1" t="str">
        <f>IF(_3___Healthcare_Data_v1[[#This Row],[Age]]&gt;60,"Senior",IF(_3___Healthcare_Data_v1[[#This Row],[Age]]&gt;35,"Middle","Young"))</f>
        <v>Senior</v>
      </c>
    </row>
    <row r="7846" spans="1:18" x14ac:dyDescent="0.3">
      <c r="A7846" s="1" t="s">
        <v>21251</v>
      </c>
      <c r="B7846" s="1" t="s">
        <v>26737</v>
      </c>
      <c r="C7846" s="1" t="s">
        <v>26</v>
      </c>
      <c r="D7846" s="1" t="s">
        <v>229</v>
      </c>
      <c r="E7846" s="1" t="s">
        <v>69</v>
      </c>
      <c r="F7846" s="2">
        <v>45176</v>
      </c>
      <c r="G7846" s="1" t="s">
        <v>21252</v>
      </c>
      <c r="H7846" s="1" t="s">
        <v>21253</v>
      </c>
      <c r="I7846" s="1" t="s">
        <v>21</v>
      </c>
      <c r="J7846" s="3" t="s">
        <v>34510</v>
      </c>
      <c r="K7846">
        <v>404</v>
      </c>
      <c r="L7846" s="1" t="s">
        <v>42</v>
      </c>
      <c r="M7846" s="2">
        <v>45178</v>
      </c>
      <c r="N7846" s="1" t="s">
        <v>31</v>
      </c>
      <c r="O7846" s="1" t="s">
        <v>32</v>
      </c>
      <c r="P7846" s="1">
        <f>_3___Healthcare_Data_v1[[#This Row],[Discharge Date]]-_3___Healthcare_Data_v1[[#This Row],[Date of Admission]]</f>
        <v>2</v>
      </c>
      <c r="Q7846" s="1">
        <f>IFERROR(_3___Healthcare_Data_v1[[#This Row],[ Billing Amount ]]/_3___Healthcare_Data_v1[[#This Row],[Days in Hospital]],0)</f>
        <v>28407.79264</v>
      </c>
      <c r="R7846" s="1" t="str">
        <f>IF(_3___Healthcare_Data_v1[[#This Row],[Age]]&gt;60,"Senior",IF(_3___Healthcare_Data_v1[[#This Row],[Age]]&gt;35,"Middle","Young"))</f>
        <v>Senior</v>
      </c>
    </row>
    <row r="7847" spans="1:18" x14ac:dyDescent="0.3">
      <c r="A7847" s="1" t="s">
        <v>21254</v>
      </c>
      <c r="B7847" s="1" t="s">
        <v>26685</v>
      </c>
      <c r="C7847" s="1" t="s">
        <v>16</v>
      </c>
      <c r="D7847" s="1" t="s">
        <v>33539</v>
      </c>
      <c r="E7847" s="1" t="s">
        <v>69</v>
      </c>
      <c r="F7847" s="2">
        <v>43479</v>
      </c>
      <c r="G7847" s="1" t="s">
        <v>21255</v>
      </c>
      <c r="H7847" s="1" t="s">
        <v>21256</v>
      </c>
      <c r="I7847" s="1" t="s">
        <v>21</v>
      </c>
      <c r="J7847" s="3" t="s">
        <v>34511</v>
      </c>
      <c r="K7847">
        <v>293</v>
      </c>
      <c r="L7847" s="1" t="s">
        <v>38</v>
      </c>
      <c r="M7847" s="2">
        <v>43481</v>
      </c>
      <c r="N7847" s="1" t="s">
        <v>23</v>
      </c>
      <c r="O7847" s="1" t="s">
        <v>32</v>
      </c>
      <c r="P7847" s="1">
        <f>_3___Healthcare_Data_v1[[#This Row],[Discharge Date]]-_3___Healthcare_Data_v1[[#This Row],[Date of Admission]]</f>
        <v>2</v>
      </c>
      <c r="Q7847" s="1">
        <f>IFERROR(_3___Healthcare_Data_v1[[#This Row],[ Billing Amount ]]/_3___Healthcare_Data_v1[[#This Row],[Days in Hospital]],0)</f>
        <v>5075.9573</v>
      </c>
      <c r="R7847" s="1" t="str">
        <f>IF(_3___Healthcare_Data_v1[[#This Row],[Age]]&gt;60,"Senior",IF(_3___Healthcare_Data_v1[[#This Row],[Age]]&gt;35,"Middle","Young"))</f>
        <v>Senior</v>
      </c>
    </row>
    <row r="7848" spans="1:18" x14ac:dyDescent="0.3">
      <c r="A7848" s="1" t="s">
        <v>21257</v>
      </c>
      <c r="B7848" s="1" t="s">
        <v>26687</v>
      </c>
      <c r="C7848" s="1" t="s">
        <v>26</v>
      </c>
      <c r="D7848" s="1" t="s">
        <v>229</v>
      </c>
      <c r="E7848" s="1" t="s">
        <v>18</v>
      </c>
      <c r="F7848" s="2">
        <v>44660</v>
      </c>
      <c r="G7848" s="1" t="s">
        <v>3804</v>
      </c>
      <c r="H7848" s="1" t="s">
        <v>21258</v>
      </c>
      <c r="I7848" s="1" t="s">
        <v>52</v>
      </c>
      <c r="J7848" s="3" t="s">
        <v>34512</v>
      </c>
      <c r="K7848">
        <v>243</v>
      </c>
      <c r="L7848" s="1" t="s">
        <v>42</v>
      </c>
      <c r="M7848" s="2">
        <v>44689</v>
      </c>
      <c r="N7848" s="1" t="s">
        <v>23</v>
      </c>
      <c r="O7848" s="1" t="s">
        <v>24</v>
      </c>
      <c r="P7848" s="1">
        <f>_3___Healthcare_Data_v1[[#This Row],[Discharge Date]]-_3___Healthcare_Data_v1[[#This Row],[Date of Admission]]</f>
        <v>29</v>
      </c>
      <c r="Q7848" s="1">
        <f>IFERROR(_3___Healthcare_Data_v1[[#This Row],[ Billing Amount ]]/_3___Healthcare_Data_v1[[#This Row],[Days in Hospital]],0)</f>
        <v>1260.7649837931035</v>
      </c>
      <c r="R7848" s="1" t="str">
        <f>IF(_3___Healthcare_Data_v1[[#This Row],[Age]]&gt;60,"Senior",IF(_3___Healthcare_Data_v1[[#This Row],[Age]]&gt;35,"Middle","Young"))</f>
        <v>Senior</v>
      </c>
    </row>
    <row r="7849" spans="1:18" x14ac:dyDescent="0.3">
      <c r="A7849" s="1" t="s">
        <v>21259</v>
      </c>
      <c r="B7849" s="1" t="s">
        <v>26967</v>
      </c>
      <c r="C7849" s="1" t="s">
        <v>26</v>
      </c>
      <c r="D7849" s="1" t="s">
        <v>34</v>
      </c>
      <c r="E7849" s="1" t="s">
        <v>26620</v>
      </c>
      <c r="F7849" s="2">
        <v>44903</v>
      </c>
      <c r="G7849" s="1" t="s">
        <v>21260</v>
      </c>
      <c r="H7849" s="1" t="s">
        <v>21261</v>
      </c>
      <c r="I7849" s="1" t="s">
        <v>60</v>
      </c>
      <c r="J7849" s="3" t="s">
        <v>34513</v>
      </c>
      <c r="K7849">
        <v>479</v>
      </c>
      <c r="L7849" s="1" t="s">
        <v>38</v>
      </c>
      <c r="M7849" s="2">
        <v>44915</v>
      </c>
      <c r="N7849" s="1" t="s">
        <v>84</v>
      </c>
      <c r="O7849" s="1" t="s">
        <v>24</v>
      </c>
      <c r="P7849" s="1">
        <f>_3___Healthcare_Data_v1[[#This Row],[Discharge Date]]-_3___Healthcare_Data_v1[[#This Row],[Date of Admission]]</f>
        <v>12</v>
      </c>
      <c r="Q7849" s="1">
        <f>IFERROR(_3___Healthcare_Data_v1[[#This Row],[ Billing Amount ]]/_3___Healthcare_Data_v1[[#This Row],[Days in Hospital]],0)</f>
        <v>307.50571200000002</v>
      </c>
      <c r="R7849" s="1" t="str">
        <f>IF(_3___Healthcare_Data_v1[[#This Row],[Age]]&gt;60,"Senior",IF(_3___Healthcare_Data_v1[[#This Row],[Age]]&gt;35,"Middle","Young"))</f>
        <v>Senior</v>
      </c>
    </row>
    <row r="7850" spans="1:18" x14ac:dyDescent="0.3">
      <c r="A7850" s="1" t="s">
        <v>21262</v>
      </c>
      <c r="B7850" s="1" t="s">
        <v>26822</v>
      </c>
      <c r="C7850" s="1" t="s">
        <v>26</v>
      </c>
      <c r="D7850" s="1" t="s">
        <v>27</v>
      </c>
      <c r="E7850" s="1" t="s">
        <v>35</v>
      </c>
      <c r="F7850" s="2">
        <v>44883</v>
      </c>
      <c r="G7850" s="1" t="s">
        <v>21263</v>
      </c>
      <c r="H7850" s="1" t="s">
        <v>21264</v>
      </c>
      <c r="I7850" s="1" t="s">
        <v>56</v>
      </c>
      <c r="J7850" s="3" t="s">
        <v>34514</v>
      </c>
      <c r="K7850">
        <v>395</v>
      </c>
      <c r="L7850" s="1" t="s">
        <v>42</v>
      </c>
      <c r="M7850" s="2">
        <v>44902</v>
      </c>
      <c r="N7850" s="1" t="s">
        <v>23</v>
      </c>
      <c r="O7850" s="1" t="s">
        <v>24</v>
      </c>
      <c r="P7850" s="1">
        <f>_3___Healthcare_Data_v1[[#This Row],[Discharge Date]]-_3___Healthcare_Data_v1[[#This Row],[Date of Admission]]</f>
        <v>19</v>
      </c>
      <c r="Q7850" s="1">
        <f>IFERROR(_3___Healthcare_Data_v1[[#This Row],[ Billing Amount ]]/_3___Healthcare_Data_v1[[#This Row],[Days in Hospital]],0)</f>
        <v>62.334229526315788</v>
      </c>
      <c r="R7850" s="1" t="str">
        <f>IF(_3___Healthcare_Data_v1[[#This Row],[Age]]&gt;60,"Senior",IF(_3___Healthcare_Data_v1[[#This Row],[Age]]&gt;35,"Middle","Young"))</f>
        <v>Senior</v>
      </c>
    </row>
    <row r="7851" spans="1:18" x14ac:dyDescent="0.3">
      <c r="A7851" s="1" t="s">
        <v>21265</v>
      </c>
      <c r="B7851" s="1" t="s">
        <v>26850</v>
      </c>
      <c r="C7851" s="1" t="s">
        <v>26</v>
      </c>
      <c r="D7851" s="1" t="s">
        <v>89</v>
      </c>
      <c r="E7851" s="1" t="s">
        <v>18</v>
      </c>
      <c r="F7851" s="2">
        <v>44311</v>
      </c>
      <c r="G7851" s="1" t="s">
        <v>13876</v>
      </c>
      <c r="H7851" s="1" t="s">
        <v>21266</v>
      </c>
      <c r="I7851" s="1" t="s">
        <v>52</v>
      </c>
      <c r="J7851" s="3" t="s">
        <v>34515</v>
      </c>
      <c r="K7851">
        <v>257</v>
      </c>
      <c r="L7851" s="1" t="s">
        <v>38</v>
      </c>
      <c r="M7851" s="2">
        <v>44328</v>
      </c>
      <c r="N7851" s="1" t="s">
        <v>43</v>
      </c>
      <c r="O7851" s="1" t="s">
        <v>24</v>
      </c>
      <c r="P7851" s="1">
        <f>_3___Healthcare_Data_v1[[#This Row],[Discharge Date]]-_3___Healthcare_Data_v1[[#This Row],[Date of Admission]]</f>
        <v>17</v>
      </c>
      <c r="Q7851" s="1">
        <f>IFERROR(_3___Healthcare_Data_v1[[#This Row],[ Billing Amount ]]/_3___Healthcare_Data_v1[[#This Row],[Days in Hospital]],0)</f>
        <v>2530.0528129411764</v>
      </c>
      <c r="R7851" s="1" t="str">
        <f>IF(_3___Healthcare_Data_v1[[#This Row],[Age]]&gt;60,"Senior",IF(_3___Healthcare_Data_v1[[#This Row],[Age]]&gt;35,"Middle","Young"))</f>
        <v>Senior</v>
      </c>
    </row>
    <row r="7852" spans="1:18" x14ac:dyDescent="0.3">
      <c r="A7852" s="1" t="s">
        <v>21267</v>
      </c>
      <c r="B7852" s="1" t="s">
        <v>26624</v>
      </c>
      <c r="C7852" s="1" t="s">
        <v>26</v>
      </c>
      <c r="D7852" s="1" t="s">
        <v>33539</v>
      </c>
      <c r="E7852" s="1" t="s">
        <v>26615</v>
      </c>
      <c r="F7852" s="2">
        <v>43974</v>
      </c>
      <c r="G7852" s="1" t="s">
        <v>21268</v>
      </c>
      <c r="H7852" s="1" t="s">
        <v>7994</v>
      </c>
      <c r="I7852" s="1" t="s">
        <v>52</v>
      </c>
      <c r="J7852" s="3" t="s">
        <v>34516</v>
      </c>
      <c r="K7852">
        <v>484</v>
      </c>
      <c r="L7852" s="1" t="s">
        <v>22</v>
      </c>
      <c r="M7852" s="2">
        <v>43990</v>
      </c>
      <c r="N7852" s="1" t="s">
        <v>43</v>
      </c>
      <c r="O7852" s="1" t="s">
        <v>44</v>
      </c>
      <c r="P7852" s="1">
        <f>_3___Healthcare_Data_v1[[#This Row],[Discharge Date]]-_3___Healthcare_Data_v1[[#This Row],[Date of Admission]]</f>
        <v>16</v>
      </c>
      <c r="Q7852" s="1">
        <f>IFERROR(_3___Healthcare_Data_v1[[#This Row],[ Billing Amount ]]/_3___Healthcare_Data_v1[[#This Row],[Days in Hospital]],0)</f>
        <v>106.6849300625</v>
      </c>
      <c r="R7852" s="1" t="str">
        <f>IF(_3___Healthcare_Data_v1[[#This Row],[Age]]&gt;60,"Senior",IF(_3___Healthcare_Data_v1[[#This Row],[Age]]&gt;35,"Middle","Young"))</f>
        <v>Senior</v>
      </c>
    </row>
    <row r="7853" spans="1:18" x14ac:dyDescent="0.3">
      <c r="A7853" s="1" t="s">
        <v>21269</v>
      </c>
      <c r="B7853" s="1" t="s">
        <v>26967</v>
      </c>
      <c r="C7853" s="1" t="s">
        <v>26</v>
      </c>
      <c r="D7853" s="1" t="s">
        <v>49</v>
      </c>
      <c r="E7853" s="1" t="s">
        <v>69</v>
      </c>
      <c r="F7853" s="2">
        <v>45009</v>
      </c>
      <c r="G7853" s="1" t="s">
        <v>21270</v>
      </c>
      <c r="H7853" s="1" t="s">
        <v>21271</v>
      </c>
      <c r="I7853" s="1" t="s">
        <v>56</v>
      </c>
      <c r="J7853" s="3" t="s">
        <v>34517</v>
      </c>
      <c r="K7853">
        <v>244</v>
      </c>
      <c r="L7853" s="1" t="s">
        <v>42</v>
      </c>
      <c r="M7853" s="2">
        <v>45038</v>
      </c>
      <c r="N7853" s="1" t="s">
        <v>48</v>
      </c>
      <c r="O7853" s="1" t="s">
        <v>44</v>
      </c>
      <c r="P7853" s="1">
        <f>_3___Healthcare_Data_v1[[#This Row],[Discharge Date]]-_3___Healthcare_Data_v1[[#This Row],[Date of Admission]]</f>
        <v>29</v>
      </c>
      <c r="Q7853" s="1">
        <f>IFERROR(_3___Healthcare_Data_v1[[#This Row],[ Billing Amount ]]/_3___Healthcare_Data_v1[[#This Row],[Days in Hospital]],0)</f>
        <v>1423.5577051724138</v>
      </c>
      <c r="R7853" s="1" t="str">
        <f>IF(_3___Healthcare_Data_v1[[#This Row],[Age]]&gt;60,"Senior",IF(_3___Healthcare_Data_v1[[#This Row],[Age]]&gt;35,"Middle","Young"))</f>
        <v>Senior</v>
      </c>
    </row>
    <row r="7854" spans="1:18" x14ac:dyDescent="0.3">
      <c r="A7854" s="1" t="s">
        <v>21272</v>
      </c>
      <c r="B7854" s="1" t="s">
        <v>26622</v>
      </c>
      <c r="C7854" s="1" t="s">
        <v>26</v>
      </c>
      <c r="D7854" s="1" t="s">
        <v>34</v>
      </c>
      <c r="E7854" s="1" t="s">
        <v>35</v>
      </c>
      <c r="F7854" s="2">
        <v>43786</v>
      </c>
      <c r="G7854" s="1" t="s">
        <v>21273</v>
      </c>
      <c r="H7854" s="1" t="s">
        <v>21274</v>
      </c>
      <c r="I7854" s="1" t="s">
        <v>56</v>
      </c>
      <c r="J7854" s="3" t="s">
        <v>34518</v>
      </c>
      <c r="K7854">
        <v>315</v>
      </c>
      <c r="L7854" s="1" t="s">
        <v>42</v>
      </c>
      <c r="M7854" s="2">
        <v>43808</v>
      </c>
      <c r="N7854" s="1" t="s">
        <v>23</v>
      </c>
      <c r="O7854" s="1" t="s">
        <v>44</v>
      </c>
      <c r="P7854" s="1">
        <f>_3___Healthcare_Data_v1[[#This Row],[Discharge Date]]-_3___Healthcare_Data_v1[[#This Row],[Date of Admission]]</f>
        <v>22</v>
      </c>
      <c r="Q7854" s="1">
        <f>IFERROR(_3___Healthcare_Data_v1[[#This Row],[ Billing Amount ]]/_3___Healthcare_Data_v1[[#This Row],[Days in Hospital]],0)</f>
        <v>472.11967318181814</v>
      </c>
      <c r="R7854" s="1" t="str">
        <f>IF(_3___Healthcare_Data_v1[[#This Row],[Age]]&gt;60,"Senior",IF(_3___Healthcare_Data_v1[[#This Row],[Age]]&gt;35,"Middle","Young"))</f>
        <v>Senior</v>
      </c>
    </row>
    <row r="7855" spans="1:18" x14ac:dyDescent="0.3">
      <c r="A7855" s="1" t="s">
        <v>21275</v>
      </c>
      <c r="B7855" s="1" t="s">
        <v>26672</v>
      </c>
      <c r="C7855" s="1" t="s">
        <v>16</v>
      </c>
      <c r="D7855" s="1" t="s">
        <v>27</v>
      </c>
      <c r="E7855" s="1" t="s">
        <v>28</v>
      </c>
      <c r="F7855" s="2">
        <v>44384</v>
      </c>
      <c r="G7855" s="1" t="s">
        <v>2559</v>
      </c>
      <c r="H7855" s="1" t="s">
        <v>21276</v>
      </c>
      <c r="I7855" s="1" t="s">
        <v>60</v>
      </c>
      <c r="J7855" s="3" t="s">
        <v>34519</v>
      </c>
      <c r="K7855">
        <v>230</v>
      </c>
      <c r="L7855" s="1" t="s">
        <v>42</v>
      </c>
      <c r="M7855" s="2">
        <v>44410</v>
      </c>
      <c r="N7855" s="1" t="s">
        <v>84</v>
      </c>
      <c r="O7855" s="1" t="s">
        <v>44</v>
      </c>
      <c r="P7855" s="1">
        <f>_3___Healthcare_Data_v1[[#This Row],[Discharge Date]]-_3___Healthcare_Data_v1[[#This Row],[Date of Admission]]</f>
        <v>26</v>
      </c>
      <c r="Q7855" s="1">
        <f>IFERROR(_3___Healthcare_Data_v1[[#This Row],[ Billing Amount ]]/_3___Healthcare_Data_v1[[#This Row],[Days in Hospital]],0)</f>
        <v>1610.3167526923075</v>
      </c>
      <c r="R7855" s="1" t="str">
        <f>IF(_3___Healthcare_Data_v1[[#This Row],[Age]]&gt;60,"Senior",IF(_3___Healthcare_Data_v1[[#This Row],[Age]]&gt;35,"Middle","Young"))</f>
        <v>Senior</v>
      </c>
    </row>
    <row r="7856" spans="1:18" x14ac:dyDescent="0.3">
      <c r="A7856" s="1" t="s">
        <v>21277</v>
      </c>
      <c r="B7856" s="1" t="s">
        <v>26704</v>
      </c>
      <c r="C7856" s="1" t="s">
        <v>26</v>
      </c>
      <c r="D7856" s="1" t="s">
        <v>34</v>
      </c>
      <c r="E7856" s="1" t="s">
        <v>26615</v>
      </c>
      <c r="F7856" s="2">
        <v>44635</v>
      </c>
      <c r="G7856" s="1" t="s">
        <v>21278</v>
      </c>
      <c r="H7856" s="1" t="s">
        <v>4602</v>
      </c>
      <c r="I7856" s="1" t="s">
        <v>26607</v>
      </c>
      <c r="J7856" s="3" t="s">
        <v>34520</v>
      </c>
      <c r="K7856">
        <v>429</v>
      </c>
      <c r="L7856" s="1" t="s">
        <v>42</v>
      </c>
      <c r="M7856" s="2">
        <v>44665</v>
      </c>
      <c r="N7856" s="1" t="s">
        <v>23</v>
      </c>
      <c r="O7856" s="1" t="s">
        <v>32</v>
      </c>
      <c r="P7856" s="1">
        <f>_3___Healthcare_Data_v1[[#This Row],[Discharge Date]]-_3___Healthcare_Data_v1[[#This Row],[Date of Admission]]</f>
        <v>30</v>
      </c>
      <c r="Q7856" s="1">
        <f>IFERROR(_3___Healthcare_Data_v1[[#This Row],[ Billing Amount ]]/_3___Healthcare_Data_v1[[#This Row],[Days in Hospital]],0)</f>
        <v>166.30759656666666</v>
      </c>
      <c r="R7856" s="1" t="str">
        <f>IF(_3___Healthcare_Data_v1[[#This Row],[Age]]&gt;60,"Senior",IF(_3___Healthcare_Data_v1[[#This Row],[Age]]&gt;35,"Middle","Young"))</f>
        <v>Senior</v>
      </c>
    </row>
    <row r="7857" spans="1:18" x14ac:dyDescent="0.3">
      <c r="A7857" s="1" t="s">
        <v>21279</v>
      </c>
      <c r="B7857" s="1" t="s">
        <v>26624</v>
      </c>
      <c r="C7857" s="1" t="s">
        <v>26</v>
      </c>
      <c r="D7857" s="1" t="s">
        <v>229</v>
      </c>
      <c r="E7857" s="1" t="s">
        <v>18</v>
      </c>
      <c r="F7857" s="2">
        <v>44471</v>
      </c>
      <c r="G7857" s="1" t="s">
        <v>21280</v>
      </c>
      <c r="H7857" s="1" t="s">
        <v>21281</v>
      </c>
      <c r="I7857" s="1" t="s">
        <v>26607</v>
      </c>
      <c r="J7857" s="3" t="s">
        <v>34521</v>
      </c>
      <c r="K7857">
        <v>257</v>
      </c>
      <c r="L7857" s="1" t="s">
        <v>42</v>
      </c>
      <c r="M7857" s="2">
        <v>44486</v>
      </c>
      <c r="N7857" s="1" t="s">
        <v>48</v>
      </c>
      <c r="O7857" s="1" t="s">
        <v>44</v>
      </c>
      <c r="P7857" s="1">
        <f>_3___Healthcare_Data_v1[[#This Row],[Discharge Date]]-_3___Healthcare_Data_v1[[#This Row],[Date of Admission]]</f>
        <v>15</v>
      </c>
      <c r="Q7857" s="1">
        <f>IFERROR(_3___Healthcare_Data_v1[[#This Row],[ Billing Amount ]]/_3___Healthcare_Data_v1[[#This Row],[Days in Hospital]],0)</f>
        <v>446.09517219999998</v>
      </c>
      <c r="R7857" s="1" t="str">
        <f>IF(_3___Healthcare_Data_v1[[#This Row],[Age]]&gt;60,"Senior",IF(_3___Healthcare_Data_v1[[#This Row],[Age]]&gt;35,"Middle","Young"))</f>
        <v>Senior</v>
      </c>
    </row>
    <row r="7858" spans="1:18" x14ac:dyDescent="0.3">
      <c r="A7858" s="1" t="s">
        <v>21282</v>
      </c>
      <c r="B7858" s="1" t="s">
        <v>26994</v>
      </c>
      <c r="C7858" s="1" t="s">
        <v>26</v>
      </c>
      <c r="D7858" s="1" t="s">
        <v>114</v>
      </c>
      <c r="E7858" s="1" t="s">
        <v>35</v>
      </c>
      <c r="F7858" s="2">
        <v>44967</v>
      </c>
      <c r="G7858" s="1" t="s">
        <v>4173</v>
      </c>
      <c r="H7858" s="1" t="s">
        <v>21283</v>
      </c>
      <c r="I7858" s="1" t="s">
        <v>52</v>
      </c>
      <c r="J7858" s="3" t="s">
        <v>34522</v>
      </c>
      <c r="K7858">
        <v>273</v>
      </c>
      <c r="L7858" s="1" t="s">
        <v>22</v>
      </c>
      <c r="M7858" s="2">
        <v>44971</v>
      </c>
      <c r="N7858" s="1" t="s">
        <v>84</v>
      </c>
      <c r="O7858" s="1" t="s">
        <v>44</v>
      </c>
      <c r="P7858" s="1">
        <f>_3___Healthcare_Data_v1[[#This Row],[Discharge Date]]-_3___Healthcare_Data_v1[[#This Row],[Date of Admission]]</f>
        <v>4</v>
      </c>
      <c r="Q7858" s="1">
        <f>IFERROR(_3___Healthcare_Data_v1[[#This Row],[ Billing Amount ]]/_3___Healthcare_Data_v1[[#This Row],[Days in Hospital]],0)</f>
        <v>4288.7168224999996</v>
      </c>
      <c r="R7858" s="1" t="str">
        <f>IF(_3___Healthcare_Data_v1[[#This Row],[Age]]&gt;60,"Senior",IF(_3___Healthcare_Data_v1[[#This Row],[Age]]&gt;35,"Middle","Young"))</f>
        <v>Senior</v>
      </c>
    </row>
    <row r="7859" spans="1:18" x14ac:dyDescent="0.3">
      <c r="A7859" s="1" t="s">
        <v>21284</v>
      </c>
      <c r="B7859" s="1" t="s">
        <v>26626</v>
      </c>
      <c r="C7859" s="1" t="s">
        <v>16</v>
      </c>
      <c r="D7859" s="1" t="s">
        <v>229</v>
      </c>
      <c r="E7859" s="1" t="s">
        <v>26620</v>
      </c>
      <c r="F7859" s="2">
        <v>44524</v>
      </c>
      <c r="G7859" s="1" t="s">
        <v>21285</v>
      </c>
      <c r="H7859" s="1" t="s">
        <v>21286</v>
      </c>
      <c r="I7859" s="1" t="s">
        <v>52</v>
      </c>
      <c r="J7859" s="3" t="s">
        <v>34523</v>
      </c>
      <c r="K7859">
        <v>499</v>
      </c>
      <c r="L7859" s="1" t="s">
        <v>38</v>
      </c>
      <c r="M7859" s="2">
        <v>44541</v>
      </c>
      <c r="N7859" s="1" t="s">
        <v>84</v>
      </c>
      <c r="O7859" s="1" t="s">
        <v>24</v>
      </c>
      <c r="P7859" s="1">
        <f>_3___Healthcare_Data_v1[[#This Row],[Discharge Date]]-_3___Healthcare_Data_v1[[#This Row],[Date of Admission]]</f>
        <v>17</v>
      </c>
      <c r="Q7859" s="1">
        <f>IFERROR(_3___Healthcare_Data_v1[[#This Row],[ Billing Amount ]]/_3___Healthcare_Data_v1[[#This Row],[Days in Hospital]],0)</f>
        <v>1593.2238617647058</v>
      </c>
      <c r="R7859" s="1" t="str">
        <f>IF(_3___Healthcare_Data_v1[[#This Row],[Age]]&gt;60,"Senior",IF(_3___Healthcare_Data_v1[[#This Row],[Age]]&gt;35,"Middle","Young"))</f>
        <v>Senior</v>
      </c>
    </row>
    <row r="7860" spans="1:18" x14ac:dyDescent="0.3">
      <c r="A7860" s="1" t="s">
        <v>21287</v>
      </c>
      <c r="B7860" s="1" t="s">
        <v>26720</v>
      </c>
      <c r="C7860" s="1" t="s">
        <v>26</v>
      </c>
      <c r="D7860" s="1" t="s">
        <v>89</v>
      </c>
      <c r="E7860" s="1" t="s">
        <v>35</v>
      </c>
      <c r="F7860" s="2">
        <v>44814</v>
      </c>
      <c r="G7860" s="1" t="s">
        <v>21288</v>
      </c>
      <c r="H7860" s="1" t="s">
        <v>21289</v>
      </c>
      <c r="I7860" s="1" t="s">
        <v>26607</v>
      </c>
      <c r="J7860" s="3" t="s">
        <v>34524</v>
      </c>
      <c r="K7860">
        <v>423</v>
      </c>
      <c r="L7860" s="1" t="s">
        <v>22</v>
      </c>
      <c r="M7860" s="2">
        <v>44833</v>
      </c>
      <c r="N7860" s="1" t="s">
        <v>23</v>
      </c>
      <c r="O7860" s="1" t="s">
        <v>32</v>
      </c>
      <c r="P7860" s="1">
        <f>_3___Healthcare_Data_v1[[#This Row],[Discharge Date]]-_3___Healthcare_Data_v1[[#This Row],[Date of Admission]]</f>
        <v>19</v>
      </c>
      <c r="Q7860" s="1">
        <f>IFERROR(_3___Healthcare_Data_v1[[#This Row],[ Billing Amount ]]/_3___Healthcare_Data_v1[[#This Row],[Days in Hospital]],0)</f>
        <v>1308.2964352631577</v>
      </c>
      <c r="R7860" s="1" t="str">
        <f>IF(_3___Healthcare_Data_v1[[#This Row],[Age]]&gt;60,"Senior",IF(_3___Healthcare_Data_v1[[#This Row],[Age]]&gt;35,"Middle","Young"))</f>
        <v>Senior</v>
      </c>
    </row>
    <row r="7861" spans="1:18" x14ac:dyDescent="0.3">
      <c r="A7861" s="1" t="s">
        <v>21290</v>
      </c>
      <c r="B7861" s="1" t="s">
        <v>26606</v>
      </c>
      <c r="C7861" s="1" t="s">
        <v>16</v>
      </c>
      <c r="D7861" s="1" t="s">
        <v>114</v>
      </c>
      <c r="E7861" s="1" t="s">
        <v>35</v>
      </c>
      <c r="F7861" s="2">
        <v>43428</v>
      </c>
      <c r="G7861" s="1" t="s">
        <v>21291</v>
      </c>
      <c r="H7861" s="1" t="s">
        <v>21292</v>
      </c>
      <c r="I7861" s="1" t="s">
        <v>56</v>
      </c>
      <c r="J7861" s="3" t="s">
        <v>34525</v>
      </c>
      <c r="K7861">
        <v>122</v>
      </c>
      <c r="L7861" s="1" t="s">
        <v>42</v>
      </c>
      <c r="M7861" s="2">
        <v>43450</v>
      </c>
      <c r="N7861" s="1" t="s">
        <v>31</v>
      </c>
      <c r="O7861" s="1" t="s">
        <v>24</v>
      </c>
      <c r="P7861" s="1">
        <f>_3___Healthcare_Data_v1[[#This Row],[Discharge Date]]-_3___Healthcare_Data_v1[[#This Row],[Date of Admission]]</f>
        <v>22</v>
      </c>
      <c r="Q7861" s="1">
        <f>IFERROR(_3___Healthcare_Data_v1[[#This Row],[ Billing Amount ]]/_3___Healthcare_Data_v1[[#This Row],[Days in Hospital]],0)</f>
        <v>350.18100750000002</v>
      </c>
      <c r="R7861" s="1" t="str">
        <f>IF(_3___Healthcare_Data_v1[[#This Row],[Age]]&gt;60,"Senior",IF(_3___Healthcare_Data_v1[[#This Row],[Age]]&gt;35,"Middle","Young"))</f>
        <v>Senior</v>
      </c>
    </row>
    <row r="7862" spans="1:18" x14ac:dyDescent="0.3">
      <c r="A7862" s="1" t="s">
        <v>1429</v>
      </c>
      <c r="B7862" s="1" t="s">
        <v>26732</v>
      </c>
      <c r="C7862" s="1" t="s">
        <v>16</v>
      </c>
      <c r="D7862" s="1" t="s">
        <v>62</v>
      </c>
      <c r="E7862" s="1" t="s">
        <v>69</v>
      </c>
      <c r="F7862" s="2">
        <v>43795</v>
      </c>
      <c r="G7862" s="1" t="s">
        <v>21293</v>
      </c>
      <c r="H7862" s="1" t="s">
        <v>1378</v>
      </c>
      <c r="I7862" s="1" t="s">
        <v>56</v>
      </c>
      <c r="J7862" s="3" t="s">
        <v>34526</v>
      </c>
      <c r="K7862">
        <v>451</v>
      </c>
      <c r="L7862" s="1" t="s">
        <v>38</v>
      </c>
      <c r="M7862" s="2">
        <v>43800</v>
      </c>
      <c r="N7862" s="1" t="s">
        <v>48</v>
      </c>
      <c r="O7862" s="1" t="s">
        <v>24</v>
      </c>
      <c r="P7862" s="1">
        <f>_3___Healthcare_Data_v1[[#This Row],[Discharge Date]]-_3___Healthcare_Data_v1[[#This Row],[Date of Admission]]</f>
        <v>5</v>
      </c>
      <c r="Q7862" s="1">
        <f>IFERROR(_3___Healthcare_Data_v1[[#This Row],[ Billing Amount ]]/_3___Healthcare_Data_v1[[#This Row],[Days in Hospital]],0)</f>
        <v>1317.6373521999999</v>
      </c>
      <c r="R7862" s="1" t="str">
        <f>IF(_3___Healthcare_Data_v1[[#This Row],[Age]]&gt;60,"Senior",IF(_3___Healthcare_Data_v1[[#This Row],[Age]]&gt;35,"Middle","Young"))</f>
        <v>Senior</v>
      </c>
    </row>
    <row r="7863" spans="1:18" x14ac:dyDescent="0.3">
      <c r="A7863" s="1" t="s">
        <v>21294</v>
      </c>
      <c r="B7863" s="1" t="s">
        <v>26664</v>
      </c>
      <c r="C7863" s="1" t="s">
        <v>26</v>
      </c>
      <c r="D7863" s="1" t="s">
        <v>27</v>
      </c>
      <c r="E7863" s="1" t="s">
        <v>18</v>
      </c>
      <c r="F7863" s="2">
        <v>43598</v>
      </c>
      <c r="G7863" s="1" t="s">
        <v>21295</v>
      </c>
      <c r="H7863" s="1" t="s">
        <v>20849</v>
      </c>
      <c r="I7863" s="1" t="s">
        <v>52</v>
      </c>
      <c r="J7863" s="3" t="s">
        <v>34527</v>
      </c>
      <c r="K7863">
        <v>262</v>
      </c>
      <c r="L7863" s="1" t="s">
        <v>38</v>
      </c>
      <c r="M7863" s="2">
        <v>43615</v>
      </c>
      <c r="N7863" s="1" t="s">
        <v>84</v>
      </c>
      <c r="O7863" s="1" t="s">
        <v>24</v>
      </c>
      <c r="P7863" s="1">
        <f>_3___Healthcare_Data_v1[[#This Row],[Discharge Date]]-_3___Healthcare_Data_v1[[#This Row],[Date of Admission]]</f>
        <v>17</v>
      </c>
      <c r="Q7863" s="1">
        <f>IFERROR(_3___Healthcare_Data_v1[[#This Row],[ Billing Amount ]]/_3___Healthcare_Data_v1[[#This Row],[Days in Hospital]],0)</f>
        <v>2367.1239411764709</v>
      </c>
      <c r="R7863" s="1" t="str">
        <f>IF(_3___Healthcare_Data_v1[[#This Row],[Age]]&gt;60,"Senior",IF(_3___Healthcare_Data_v1[[#This Row],[Age]]&gt;35,"Middle","Young"))</f>
        <v>Senior</v>
      </c>
    </row>
    <row r="7864" spans="1:18" x14ac:dyDescent="0.3">
      <c r="A7864" s="1" t="s">
        <v>21296</v>
      </c>
      <c r="B7864" s="1" t="s">
        <v>26685</v>
      </c>
      <c r="C7864" s="1" t="s">
        <v>16</v>
      </c>
      <c r="D7864" s="1" t="s">
        <v>27</v>
      </c>
      <c r="E7864" s="1" t="s">
        <v>18</v>
      </c>
      <c r="F7864" s="2">
        <v>45097</v>
      </c>
      <c r="G7864" s="1" t="s">
        <v>21297</v>
      </c>
      <c r="H7864" s="1" t="s">
        <v>21298</v>
      </c>
      <c r="I7864" s="1" t="s">
        <v>21</v>
      </c>
      <c r="J7864" s="3" t="s">
        <v>34528</v>
      </c>
      <c r="K7864">
        <v>179</v>
      </c>
      <c r="L7864" s="1" t="s">
        <v>42</v>
      </c>
      <c r="M7864" s="2">
        <v>45102</v>
      </c>
      <c r="N7864" s="1" t="s">
        <v>43</v>
      </c>
      <c r="O7864" s="1" t="s">
        <v>24</v>
      </c>
      <c r="P7864" s="1">
        <f>_3___Healthcare_Data_v1[[#This Row],[Discharge Date]]-_3___Healthcare_Data_v1[[#This Row],[Date of Admission]]</f>
        <v>5</v>
      </c>
      <c r="Q7864" s="1">
        <f>IFERROR(_3___Healthcare_Data_v1[[#This Row],[ Billing Amount ]]/_3___Healthcare_Data_v1[[#This Row],[Days in Hospital]],0)</f>
        <v>1939.0209484</v>
      </c>
      <c r="R7864" s="1" t="str">
        <f>IF(_3___Healthcare_Data_v1[[#This Row],[Age]]&gt;60,"Senior",IF(_3___Healthcare_Data_v1[[#This Row],[Age]]&gt;35,"Middle","Young"))</f>
        <v>Senior</v>
      </c>
    </row>
    <row r="7865" spans="1:18" x14ac:dyDescent="0.3">
      <c r="A7865" s="1" t="s">
        <v>21299</v>
      </c>
      <c r="B7865" s="1" t="s">
        <v>26708</v>
      </c>
      <c r="C7865" s="1" t="s">
        <v>16</v>
      </c>
      <c r="D7865" s="1" t="s">
        <v>89</v>
      </c>
      <c r="E7865" s="1" t="s">
        <v>28</v>
      </c>
      <c r="F7865" s="2">
        <v>44748</v>
      </c>
      <c r="G7865" s="1" t="s">
        <v>21300</v>
      </c>
      <c r="H7865" s="1" t="s">
        <v>11822</v>
      </c>
      <c r="I7865" s="1" t="s">
        <v>60</v>
      </c>
      <c r="J7865" s="3" t="s">
        <v>34529</v>
      </c>
      <c r="K7865">
        <v>441</v>
      </c>
      <c r="L7865" s="1" t="s">
        <v>42</v>
      </c>
      <c r="M7865" s="2">
        <v>44758</v>
      </c>
      <c r="N7865" s="1" t="s">
        <v>23</v>
      </c>
      <c r="O7865" s="1" t="s">
        <v>32</v>
      </c>
      <c r="P7865" s="1">
        <f>_3___Healthcare_Data_v1[[#This Row],[Discharge Date]]-_3___Healthcare_Data_v1[[#This Row],[Date of Admission]]</f>
        <v>10</v>
      </c>
      <c r="Q7865" s="1">
        <f>IFERROR(_3___Healthcare_Data_v1[[#This Row],[ Billing Amount ]]/_3___Healthcare_Data_v1[[#This Row],[Days in Hospital]],0)</f>
        <v>1816.1599450000001</v>
      </c>
      <c r="R7865" s="1" t="str">
        <f>IF(_3___Healthcare_Data_v1[[#This Row],[Age]]&gt;60,"Senior",IF(_3___Healthcare_Data_v1[[#This Row],[Age]]&gt;35,"Middle","Young"))</f>
        <v>Senior</v>
      </c>
    </row>
    <row r="7866" spans="1:18" x14ac:dyDescent="0.3">
      <c r="A7866" s="1" t="s">
        <v>11947</v>
      </c>
      <c r="B7866" s="1" t="s">
        <v>26750</v>
      </c>
      <c r="C7866" s="1" t="s">
        <v>26</v>
      </c>
      <c r="D7866" s="1" t="s">
        <v>49</v>
      </c>
      <c r="E7866" s="1" t="s">
        <v>28</v>
      </c>
      <c r="F7866" s="2">
        <v>44315</v>
      </c>
      <c r="G7866" s="1" t="s">
        <v>21301</v>
      </c>
      <c r="H7866" s="1" t="s">
        <v>11093</v>
      </c>
      <c r="I7866" s="1" t="s">
        <v>52</v>
      </c>
      <c r="J7866" s="3" t="s">
        <v>34530</v>
      </c>
      <c r="K7866">
        <v>370</v>
      </c>
      <c r="L7866" s="1" t="s">
        <v>38</v>
      </c>
      <c r="M7866" s="2">
        <v>44344</v>
      </c>
      <c r="N7866" s="1" t="s">
        <v>84</v>
      </c>
      <c r="O7866" s="1" t="s">
        <v>32</v>
      </c>
      <c r="P7866" s="1">
        <f>_3___Healthcare_Data_v1[[#This Row],[Discharge Date]]-_3___Healthcare_Data_v1[[#This Row],[Date of Admission]]</f>
        <v>29</v>
      </c>
      <c r="Q7866" s="1">
        <f>IFERROR(_3___Healthcare_Data_v1[[#This Row],[ Billing Amount ]]/_3___Healthcare_Data_v1[[#This Row],[Days in Hospital]],0)</f>
        <v>1130.4224179310345</v>
      </c>
      <c r="R7866" s="1" t="str">
        <f>IF(_3___Healthcare_Data_v1[[#This Row],[Age]]&gt;60,"Senior",IF(_3___Healthcare_Data_v1[[#This Row],[Age]]&gt;35,"Middle","Young"))</f>
        <v>Senior</v>
      </c>
    </row>
    <row r="7867" spans="1:18" x14ac:dyDescent="0.3">
      <c r="A7867" s="1" t="s">
        <v>21302</v>
      </c>
      <c r="B7867" s="1" t="s">
        <v>26967</v>
      </c>
      <c r="C7867" s="1" t="s">
        <v>16</v>
      </c>
      <c r="D7867" s="1" t="s">
        <v>229</v>
      </c>
      <c r="E7867" s="1" t="s">
        <v>69</v>
      </c>
      <c r="F7867" s="2">
        <v>44402</v>
      </c>
      <c r="G7867" s="1" t="s">
        <v>21303</v>
      </c>
      <c r="H7867" s="1" t="s">
        <v>21304</v>
      </c>
      <c r="I7867" s="1" t="s">
        <v>60</v>
      </c>
      <c r="J7867" s="3" t="s">
        <v>34531</v>
      </c>
      <c r="K7867">
        <v>339</v>
      </c>
      <c r="L7867" s="1" t="s">
        <v>22</v>
      </c>
      <c r="M7867" s="2">
        <v>44417</v>
      </c>
      <c r="N7867" s="1" t="s">
        <v>43</v>
      </c>
      <c r="O7867" s="1" t="s">
        <v>32</v>
      </c>
      <c r="P7867" s="1">
        <f>_3___Healthcare_Data_v1[[#This Row],[Discharge Date]]-_3___Healthcare_Data_v1[[#This Row],[Date of Admission]]</f>
        <v>15</v>
      </c>
      <c r="Q7867" s="1">
        <f>IFERROR(_3___Healthcare_Data_v1[[#This Row],[ Billing Amount ]]/_3___Healthcare_Data_v1[[#This Row],[Days in Hospital]],0)</f>
        <v>4876.9113079999997</v>
      </c>
      <c r="R7867" s="1" t="str">
        <f>IF(_3___Healthcare_Data_v1[[#This Row],[Age]]&gt;60,"Senior",IF(_3___Healthcare_Data_v1[[#This Row],[Age]]&gt;35,"Middle","Young"))</f>
        <v>Senior</v>
      </c>
    </row>
    <row r="7868" spans="1:18" x14ac:dyDescent="0.3">
      <c r="A7868" s="1" t="s">
        <v>21305</v>
      </c>
      <c r="B7868" s="1" t="s">
        <v>26636</v>
      </c>
      <c r="C7868" s="1" t="s">
        <v>26</v>
      </c>
      <c r="D7868" s="1" t="s">
        <v>33539</v>
      </c>
      <c r="E7868" s="1" t="s">
        <v>18</v>
      </c>
      <c r="F7868" s="2">
        <v>45209</v>
      </c>
      <c r="G7868" s="1" t="s">
        <v>21306</v>
      </c>
      <c r="H7868" s="1" t="s">
        <v>21307</v>
      </c>
      <c r="I7868" s="1" t="s">
        <v>60</v>
      </c>
      <c r="J7868" s="3" t="s">
        <v>34532</v>
      </c>
      <c r="K7868">
        <v>234</v>
      </c>
      <c r="L7868" s="1" t="s">
        <v>38</v>
      </c>
      <c r="M7868" s="2">
        <v>45210</v>
      </c>
      <c r="N7868" s="1" t="s">
        <v>48</v>
      </c>
      <c r="O7868" s="1" t="s">
        <v>32</v>
      </c>
      <c r="P7868" s="1">
        <f>_3___Healthcare_Data_v1[[#This Row],[Discharge Date]]-_3___Healthcare_Data_v1[[#This Row],[Date of Admission]]</f>
        <v>1</v>
      </c>
      <c r="Q7868" s="1">
        <f>IFERROR(_3___Healthcare_Data_v1[[#This Row],[ Billing Amount ]]/_3___Healthcare_Data_v1[[#This Row],[Days in Hospital]],0)</f>
        <v>41812.85699</v>
      </c>
      <c r="R7868" s="1" t="str">
        <f>IF(_3___Healthcare_Data_v1[[#This Row],[Age]]&gt;60,"Senior",IF(_3___Healthcare_Data_v1[[#This Row],[Age]]&gt;35,"Middle","Young"))</f>
        <v>Senior</v>
      </c>
    </row>
    <row r="7869" spans="1:18" x14ac:dyDescent="0.3">
      <c r="A7869" s="1" t="s">
        <v>21308</v>
      </c>
      <c r="B7869" s="1" t="s">
        <v>26759</v>
      </c>
      <c r="C7869" s="1" t="s">
        <v>16</v>
      </c>
      <c r="D7869" s="1" t="s">
        <v>62</v>
      </c>
      <c r="E7869" s="1" t="s">
        <v>28</v>
      </c>
      <c r="F7869" s="2">
        <v>43521</v>
      </c>
      <c r="G7869" s="1" t="s">
        <v>21309</v>
      </c>
      <c r="H7869" s="1" t="s">
        <v>21310</v>
      </c>
      <c r="I7869" s="1" t="s">
        <v>60</v>
      </c>
      <c r="J7869" s="3" t="s">
        <v>34533</v>
      </c>
      <c r="K7869">
        <v>113</v>
      </c>
      <c r="L7869" s="1" t="s">
        <v>42</v>
      </c>
      <c r="M7869" s="2">
        <v>43528</v>
      </c>
      <c r="N7869" s="1" t="s">
        <v>23</v>
      </c>
      <c r="O7869" s="1" t="s">
        <v>24</v>
      </c>
      <c r="P7869" s="1">
        <f>_3___Healthcare_Data_v1[[#This Row],[Discharge Date]]-_3___Healthcare_Data_v1[[#This Row],[Date of Admission]]</f>
        <v>7</v>
      </c>
      <c r="Q7869" s="1">
        <f>IFERROR(_3___Healthcare_Data_v1[[#This Row],[ Billing Amount ]]/_3___Healthcare_Data_v1[[#This Row],[Days in Hospital]],0)</f>
        <v>4351.1730742857144</v>
      </c>
      <c r="R7869" s="1" t="str">
        <f>IF(_3___Healthcare_Data_v1[[#This Row],[Age]]&gt;60,"Senior",IF(_3___Healthcare_Data_v1[[#This Row],[Age]]&gt;35,"Middle","Young"))</f>
        <v>Senior</v>
      </c>
    </row>
    <row r="7870" spans="1:18" x14ac:dyDescent="0.3">
      <c r="A7870" s="1" t="s">
        <v>21311</v>
      </c>
      <c r="B7870" s="1" t="s">
        <v>26697</v>
      </c>
      <c r="C7870" s="1" t="s">
        <v>16</v>
      </c>
      <c r="D7870" s="1" t="s">
        <v>89</v>
      </c>
      <c r="E7870" s="1" t="s">
        <v>26615</v>
      </c>
      <c r="F7870" s="2">
        <v>43735</v>
      </c>
      <c r="G7870" s="1" t="s">
        <v>5144</v>
      </c>
      <c r="H7870" s="1" t="s">
        <v>4862</v>
      </c>
      <c r="I7870" s="1" t="s">
        <v>56</v>
      </c>
      <c r="J7870" s="3" t="s">
        <v>34534</v>
      </c>
      <c r="K7870">
        <v>286</v>
      </c>
      <c r="L7870" s="1" t="s">
        <v>38</v>
      </c>
      <c r="M7870" s="2">
        <v>43741</v>
      </c>
      <c r="N7870" s="1" t="s">
        <v>43</v>
      </c>
      <c r="O7870" s="1" t="s">
        <v>32</v>
      </c>
      <c r="P7870" s="1">
        <f>_3___Healthcare_Data_v1[[#This Row],[Discharge Date]]-_3___Healthcare_Data_v1[[#This Row],[Date of Admission]]</f>
        <v>6</v>
      </c>
      <c r="Q7870" s="1">
        <f>IFERROR(_3___Healthcare_Data_v1[[#This Row],[ Billing Amount ]]/_3___Healthcare_Data_v1[[#This Row],[Days in Hospital]],0)</f>
        <v>4314.9875233333332</v>
      </c>
      <c r="R7870" s="1" t="str">
        <f>IF(_3___Healthcare_Data_v1[[#This Row],[Age]]&gt;60,"Senior",IF(_3___Healthcare_Data_v1[[#This Row],[Age]]&gt;35,"Middle","Young"))</f>
        <v>Senior</v>
      </c>
    </row>
    <row r="7871" spans="1:18" x14ac:dyDescent="0.3">
      <c r="A7871" s="1" t="s">
        <v>21312</v>
      </c>
      <c r="B7871" s="1" t="s">
        <v>26672</v>
      </c>
      <c r="C7871" s="1" t="s">
        <v>16</v>
      </c>
      <c r="D7871" s="1" t="s">
        <v>89</v>
      </c>
      <c r="E7871" s="1" t="s">
        <v>26620</v>
      </c>
      <c r="F7871" s="2">
        <v>44610</v>
      </c>
      <c r="G7871" s="1" t="s">
        <v>21313</v>
      </c>
      <c r="H7871" s="1" t="s">
        <v>21314</v>
      </c>
      <c r="I7871" s="1" t="s">
        <v>26607</v>
      </c>
      <c r="J7871" s="3" t="s">
        <v>34535</v>
      </c>
      <c r="K7871">
        <v>164</v>
      </c>
      <c r="L7871" s="1" t="s">
        <v>38</v>
      </c>
      <c r="M7871" s="2">
        <v>44618</v>
      </c>
      <c r="N7871" s="1" t="s">
        <v>31</v>
      </c>
      <c r="O7871" s="1" t="s">
        <v>24</v>
      </c>
      <c r="P7871" s="1">
        <f>_3___Healthcare_Data_v1[[#This Row],[Discharge Date]]-_3___Healthcare_Data_v1[[#This Row],[Date of Admission]]</f>
        <v>8</v>
      </c>
      <c r="Q7871" s="1">
        <f>IFERROR(_3___Healthcare_Data_v1[[#This Row],[ Billing Amount ]]/_3___Healthcare_Data_v1[[#This Row],[Days in Hospital]],0)</f>
        <v>1540.8128837500001</v>
      </c>
      <c r="R7871" s="1" t="str">
        <f>IF(_3___Healthcare_Data_v1[[#This Row],[Age]]&gt;60,"Senior",IF(_3___Healthcare_Data_v1[[#This Row],[Age]]&gt;35,"Middle","Young"))</f>
        <v>Senior</v>
      </c>
    </row>
    <row r="7872" spans="1:18" x14ac:dyDescent="0.3">
      <c r="A7872" s="1" t="s">
        <v>21315</v>
      </c>
      <c r="B7872" s="1" t="s">
        <v>26614</v>
      </c>
      <c r="C7872" s="1" t="s">
        <v>16</v>
      </c>
      <c r="D7872" s="1" t="s">
        <v>229</v>
      </c>
      <c r="E7872" s="1" t="s">
        <v>26620</v>
      </c>
      <c r="F7872" s="2">
        <v>44468</v>
      </c>
      <c r="G7872" s="1" t="s">
        <v>21316</v>
      </c>
      <c r="H7872" s="1" t="s">
        <v>21317</v>
      </c>
      <c r="I7872" s="1" t="s">
        <v>21</v>
      </c>
      <c r="J7872" s="3" t="s">
        <v>34536</v>
      </c>
      <c r="K7872">
        <v>222</v>
      </c>
      <c r="L7872" s="1" t="s">
        <v>42</v>
      </c>
      <c r="M7872" s="2">
        <v>44489</v>
      </c>
      <c r="N7872" s="1" t="s">
        <v>48</v>
      </c>
      <c r="O7872" s="1" t="s">
        <v>32</v>
      </c>
      <c r="P7872" s="1">
        <f>_3___Healthcare_Data_v1[[#This Row],[Discharge Date]]-_3___Healthcare_Data_v1[[#This Row],[Date of Admission]]</f>
        <v>21</v>
      </c>
      <c r="Q7872" s="1">
        <f>IFERROR(_3___Healthcare_Data_v1[[#This Row],[ Billing Amount ]]/_3___Healthcare_Data_v1[[#This Row],[Days in Hospital]],0)</f>
        <v>1264.3052666666667</v>
      </c>
      <c r="R7872" s="1" t="str">
        <f>IF(_3___Healthcare_Data_v1[[#This Row],[Age]]&gt;60,"Senior",IF(_3___Healthcare_Data_v1[[#This Row],[Age]]&gt;35,"Middle","Young"))</f>
        <v>Senior</v>
      </c>
    </row>
    <row r="7873" spans="1:18" x14ac:dyDescent="0.3">
      <c r="A7873" s="1" t="s">
        <v>21318</v>
      </c>
      <c r="B7873" s="1" t="s">
        <v>26958</v>
      </c>
      <c r="C7873" s="1" t="s">
        <v>16</v>
      </c>
      <c r="D7873" s="1" t="s">
        <v>114</v>
      </c>
      <c r="E7873" s="1" t="s">
        <v>28</v>
      </c>
      <c r="F7873" s="2">
        <v>44848</v>
      </c>
      <c r="G7873" s="1" t="s">
        <v>21319</v>
      </c>
      <c r="H7873" s="1" t="s">
        <v>21320</v>
      </c>
      <c r="I7873" s="1" t="s">
        <v>56</v>
      </c>
      <c r="J7873" s="3" t="s">
        <v>34537</v>
      </c>
      <c r="K7873">
        <v>500</v>
      </c>
      <c r="L7873" s="1" t="s">
        <v>42</v>
      </c>
      <c r="M7873" s="2">
        <v>44849</v>
      </c>
      <c r="N7873" s="1" t="s">
        <v>23</v>
      </c>
      <c r="O7873" s="1" t="s">
        <v>44</v>
      </c>
      <c r="P7873" s="1">
        <f>_3___Healthcare_Data_v1[[#This Row],[Discharge Date]]-_3___Healthcare_Data_v1[[#This Row],[Date of Admission]]</f>
        <v>1</v>
      </c>
      <c r="Q7873" s="1">
        <f>IFERROR(_3___Healthcare_Data_v1[[#This Row],[ Billing Amount ]]/_3___Healthcare_Data_v1[[#This Row],[Days in Hospital]],0)</f>
        <v>14492.173989999999</v>
      </c>
      <c r="R7873" s="1" t="str">
        <f>IF(_3___Healthcare_Data_v1[[#This Row],[Age]]&gt;60,"Senior",IF(_3___Healthcare_Data_v1[[#This Row],[Age]]&gt;35,"Middle","Young"))</f>
        <v>Senior</v>
      </c>
    </row>
    <row r="7874" spans="1:18" x14ac:dyDescent="0.3">
      <c r="A7874" s="1" t="s">
        <v>21321</v>
      </c>
      <c r="B7874" s="1" t="s">
        <v>26644</v>
      </c>
      <c r="C7874" s="1" t="s">
        <v>26</v>
      </c>
      <c r="D7874" s="1" t="s">
        <v>33539</v>
      </c>
      <c r="E7874" s="1" t="s">
        <v>69</v>
      </c>
      <c r="F7874" s="2">
        <v>44835</v>
      </c>
      <c r="G7874" s="1" t="s">
        <v>21322</v>
      </c>
      <c r="H7874" s="1" t="s">
        <v>7596</v>
      </c>
      <c r="I7874" s="1" t="s">
        <v>56</v>
      </c>
      <c r="J7874" s="3" t="s">
        <v>34538</v>
      </c>
      <c r="K7874">
        <v>118</v>
      </c>
      <c r="L7874" s="1" t="s">
        <v>22</v>
      </c>
      <c r="M7874" s="2">
        <v>44835</v>
      </c>
      <c r="N7874" s="1" t="s">
        <v>43</v>
      </c>
      <c r="O7874" s="1" t="s">
        <v>44</v>
      </c>
      <c r="P7874" s="1">
        <f>_3___Healthcare_Data_v1[[#This Row],[Discharge Date]]-_3___Healthcare_Data_v1[[#This Row],[Date of Admission]]</f>
        <v>0</v>
      </c>
      <c r="Q7874" s="1">
        <f>IFERROR(_3___Healthcare_Data_v1[[#This Row],[ Billing Amount ]]/_3___Healthcare_Data_v1[[#This Row],[Days in Hospital]],0)</f>
        <v>0</v>
      </c>
      <c r="R7874" s="1" t="str">
        <f>IF(_3___Healthcare_Data_v1[[#This Row],[Age]]&gt;60,"Senior",IF(_3___Healthcare_Data_v1[[#This Row],[Age]]&gt;35,"Middle","Young"))</f>
        <v>Senior</v>
      </c>
    </row>
    <row r="7875" spans="1:18" x14ac:dyDescent="0.3">
      <c r="A7875" s="1" t="s">
        <v>21323</v>
      </c>
      <c r="B7875" s="1" t="s">
        <v>26668</v>
      </c>
      <c r="C7875" s="1" t="s">
        <v>26</v>
      </c>
      <c r="D7875" s="1" t="s">
        <v>89</v>
      </c>
      <c r="E7875" s="1" t="s">
        <v>35</v>
      </c>
      <c r="F7875" s="2">
        <v>44754</v>
      </c>
      <c r="G7875" s="1" t="s">
        <v>21324</v>
      </c>
      <c r="H7875" s="1" t="s">
        <v>21325</v>
      </c>
      <c r="I7875" s="1" t="s">
        <v>52</v>
      </c>
      <c r="J7875" s="3" t="s">
        <v>34539</v>
      </c>
      <c r="K7875">
        <v>192</v>
      </c>
      <c r="L7875" s="1" t="s">
        <v>22</v>
      </c>
      <c r="M7875" s="2">
        <v>44772</v>
      </c>
      <c r="N7875" s="1" t="s">
        <v>43</v>
      </c>
      <c r="O7875" s="1" t="s">
        <v>32</v>
      </c>
      <c r="P7875" s="1">
        <f>_3___Healthcare_Data_v1[[#This Row],[Discharge Date]]-_3___Healthcare_Data_v1[[#This Row],[Date of Admission]]</f>
        <v>18</v>
      </c>
      <c r="Q7875" s="1">
        <f>IFERROR(_3___Healthcare_Data_v1[[#This Row],[ Billing Amount ]]/_3___Healthcare_Data_v1[[#This Row],[Days in Hospital]],0)</f>
        <v>47.346673361111108</v>
      </c>
      <c r="R7875" s="1" t="str">
        <f>IF(_3___Healthcare_Data_v1[[#This Row],[Age]]&gt;60,"Senior",IF(_3___Healthcare_Data_v1[[#This Row],[Age]]&gt;35,"Middle","Young"))</f>
        <v>Senior</v>
      </c>
    </row>
    <row r="7876" spans="1:18" x14ac:dyDescent="0.3">
      <c r="A7876" s="1" t="s">
        <v>21326</v>
      </c>
      <c r="B7876" s="1" t="s">
        <v>26638</v>
      </c>
      <c r="C7876" s="1" t="s">
        <v>26</v>
      </c>
      <c r="D7876" s="1" t="s">
        <v>33539</v>
      </c>
      <c r="E7876" s="1" t="s">
        <v>18</v>
      </c>
      <c r="F7876" s="2">
        <v>44091</v>
      </c>
      <c r="G7876" s="1" t="s">
        <v>21327</v>
      </c>
      <c r="H7876" s="1" t="s">
        <v>21328</v>
      </c>
      <c r="I7876" s="1" t="s">
        <v>60</v>
      </c>
      <c r="J7876" s="3" t="s">
        <v>34540</v>
      </c>
      <c r="K7876">
        <v>208</v>
      </c>
      <c r="L7876" s="1" t="s">
        <v>42</v>
      </c>
      <c r="M7876" s="2">
        <v>44117</v>
      </c>
      <c r="N7876" s="1" t="s">
        <v>23</v>
      </c>
      <c r="O7876" s="1" t="s">
        <v>32</v>
      </c>
      <c r="P7876" s="1">
        <f>_3___Healthcare_Data_v1[[#This Row],[Discharge Date]]-_3___Healthcare_Data_v1[[#This Row],[Date of Admission]]</f>
        <v>26</v>
      </c>
      <c r="Q7876" s="1">
        <f>IFERROR(_3___Healthcare_Data_v1[[#This Row],[ Billing Amount ]]/_3___Healthcare_Data_v1[[#This Row],[Days in Hospital]],0)</f>
        <v>1674.1636249999999</v>
      </c>
      <c r="R7876" s="1" t="str">
        <f>IF(_3___Healthcare_Data_v1[[#This Row],[Age]]&gt;60,"Senior",IF(_3___Healthcare_Data_v1[[#This Row],[Age]]&gt;35,"Middle","Young"))</f>
        <v>Senior</v>
      </c>
    </row>
    <row r="7877" spans="1:18" x14ac:dyDescent="0.3">
      <c r="A7877" s="1" t="s">
        <v>21329</v>
      </c>
      <c r="B7877" s="1" t="s">
        <v>26700</v>
      </c>
      <c r="C7877" s="1" t="s">
        <v>16</v>
      </c>
      <c r="D7877" s="1" t="s">
        <v>114</v>
      </c>
      <c r="E7877" s="1" t="s">
        <v>26620</v>
      </c>
      <c r="F7877" s="2">
        <v>44268</v>
      </c>
      <c r="G7877" s="1" t="s">
        <v>21330</v>
      </c>
      <c r="H7877" s="1" t="s">
        <v>21331</v>
      </c>
      <c r="I7877" s="1" t="s">
        <v>26607</v>
      </c>
      <c r="J7877" s="3" t="s">
        <v>34541</v>
      </c>
      <c r="K7877">
        <v>214</v>
      </c>
      <c r="L7877" s="1" t="s">
        <v>38</v>
      </c>
      <c r="M7877" s="2">
        <v>44298</v>
      </c>
      <c r="N7877" s="1" t="s">
        <v>48</v>
      </c>
      <c r="O7877" s="1" t="s">
        <v>24</v>
      </c>
      <c r="P7877" s="1">
        <f>_3___Healthcare_Data_v1[[#This Row],[Discharge Date]]-_3___Healthcare_Data_v1[[#This Row],[Date of Admission]]</f>
        <v>30</v>
      </c>
      <c r="Q7877" s="1">
        <f>IFERROR(_3___Healthcare_Data_v1[[#This Row],[ Billing Amount ]]/_3___Healthcare_Data_v1[[#This Row],[Days in Hospital]],0)</f>
        <v>47.660862399999999</v>
      </c>
      <c r="R7877" s="1" t="str">
        <f>IF(_3___Healthcare_Data_v1[[#This Row],[Age]]&gt;60,"Senior",IF(_3___Healthcare_Data_v1[[#This Row],[Age]]&gt;35,"Middle","Young"))</f>
        <v>Senior</v>
      </c>
    </row>
    <row r="7878" spans="1:18" x14ac:dyDescent="0.3">
      <c r="A7878" s="1" t="s">
        <v>21332</v>
      </c>
      <c r="B7878" s="1" t="s">
        <v>26980</v>
      </c>
      <c r="C7878" s="1" t="s">
        <v>26</v>
      </c>
      <c r="D7878" s="1" t="s">
        <v>27</v>
      </c>
      <c r="E7878" s="1" t="s">
        <v>28</v>
      </c>
      <c r="F7878" s="2">
        <v>44211</v>
      </c>
      <c r="G7878" s="1" t="s">
        <v>21333</v>
      </c>
      <c r="H7878" s="1" t="s">
        <v>21334</v>
      </c>
      <c r="I7878" s="1" t="s">
        <v>52</v>
      </c>
      <c r="J7878" s="3" t="s">
        <v>34542</v>
      </c>
      <c r="K7878">
        <v>410</v>
      </c>
      <c r="L7878" s="1" t="s">
        <v>42</v>
      </c>
      <c r="M7878" s="2">
        <v>44217</v>
      </c>
      <c r="N7878" s="1" t="s">
        <v>48</v>
      </c>
      <c r="O7878" s="1" t="s">
        <v>24</v>
      </c>
      <c r="P7878" s="1">
        <f>_3___Healthcare_Data_v1[[#This Row],[Discharge Date]]-_3___Healthcare_Data_v1[[#This Row],[Date of Admission]]</f>
        <v>6</v>
      </c>
      <c r="Q7878" s="1">
        <f>IFERROR(_3___Healthcare_Data_v1[[#This Row],[ Billing Amount ]]/_3___Healthcare_Data_v1[[#This Row],[Days in Hospital]],0)</f>
        <v>675.79161316666671</v>
      </c>
      <c r="R7878" s="1" t="str">
        <f>IF(_3___Healthcare_Data_v1[[#This Row],[Age]]&gt;60,"Senior",IF(_3___Healthcare_Data_v1[[#This Row],[Age]]&gt;35,"Middle","Young"))</f>
        <v>Senior</v>
      </c>
    </row>
    <row r="7879" spans="1:18" x14ac:dyDescent="0.3">
      <c r="A7879" s="1" t="s">
        <v>21335</v>
      </c>
      <c r="B7879" s="1" t="s">
        <v>26653</v>
      </c>
      <c r="C7879" s="1" t="s">
        <v>26</v>
      </c>
      <c r="D7879" s="1" t="s">
        <v>34</v>
      </c>
      <c r="E7879" s="1" t="s">
        <v>28</v>
      </c>
      <c r="F7879" s="2">
        <v>44212</v>
      </c>
      <c r="G7879" s="1" t="s">
        <v>8321</v>
      </c>
      <c r="H7879" s="1" t="s">
        <v>21336</v>
      </c>
      <c r="I7879" s="1" t="s">
        <v>56</v>
      </c>
      <c r="J7879" s="3" t="s">
        <v>34543</v>
      </c>
      <c r="K7879">
        <v>101</v>
      </c>
      <c r="L7879" s="1" t="s">
        <v>38</v>
      </c>
      <c r="M7879" s="2">
        <v>44236</v>
      </c>
      <c r="N7879" s="1" t="s">
        <v>84</v>
      </c>
      <c r="O7879" s="1" t="s">
        <v>24</v>
      </c>
      <c r="P7879" s="1">
        <f>_3___Healthcare_Data_v1[[#This Row],[Discharge Date]]-_3___Healthcare_Data_v1[[#This Row],[Date of Admission]]</f>
        <v>24</v>
      </c>
      <c r="Q7879" s="1">
        <f>IFERROR(_3___Healthcare_Data_v1[[#This Row],[ Billing Amount ]]/_3___Healthcare_Data_v1[[#This Row],[Days in Hospital]],0)</f>
        <v>620.12500041666669</v>
      </c>
      <c r="R7879" s="1" t="str">
        <f>IF(_3___Healthcare_Data_v1[[#This Row],[Age]]&gt;60,"Senior",IF(_3___Healthcare_Data_v1[[#This Row],[Age]]&gt;35,"Middle","Young"))</f>
        <v>Senior</v>
      </c>
    </row>
    <row r="7880" spans="1:18" x14ac:dyDescent="0.3">
      <c r="A7880" s="1" t="s">
        <v>21337</v>
      </c>
      <c r="B7880" s="1" t="s">
        <v>26873</v>
      </c>
      <c r="C7880" s="1" t="s">
        <v>26</v>
      </c>
      <c r="D7880" s="1" t="s">
        <v>27</v>
      </c>
      <c r="E7880" s="1" t="s">
        <v>26615</v>
      </c>
      <c r="F7880" s="2">
        <v>44965</v>
      </c>
      <c r="G7880" s="1" t="s">
        <v>18431</v>
      </c>
      <c r="H7880" s="1" t="s">
        <v>21338</v>
      </c>
      <c r="I7880" s="1" t="s">
        <v>56</v>
      </c>
      <c r="J7880" s="3" t="s">
        <v>34544</v>
      </c>
      <c r="K7880">
        <v>417</v>
      </c>
      <c r="L7880" s="1" t="s">
        <v>22</v>
      </c>
      <c r="M7880" s="2">
        <v>44984</v>
      </c>
      <c r="N7880" s="1" t="s">
        <v>31</v>
      </c>
      <c r="O7880" s="1" t="s">
        <v>32</v>
      </c>
      <c r="P7880" s="1">
        <f>_3___Healthcare_Data_v1[[#This Row],[Discharge Date]]-_3___Healthcare_Data_v1[[#This Row],[Date of Admission]]</f>
        <v>19</v>
      </c>
      <c r="Q7880" s="1">
        <f>IFERROR(_3___Healthcare_Data_v1[[#This Row],[ Billing Amount ]]/_3___Healthcare_Data_v1[[#This Row],[Days in Hospital]],0)</f>
        <v>82.30435910526316</v>
      </c>
      <c r="R7880" s="1" t="str">
        <f>IF(_3___Healthcare_Data_v1[[#This Row],[Age]]&gt;60,"Senior",IF(_3___Healthcare_Data_v1[[#This Row],[Age]]&gt;35,"Middle","Young"))</f>
        <v>Senior</v>
      </c>
    </row>
    <row r="7881" spans="1:18" x14ac:dyDescent="0.3">
      <c r="A7881" s="1" t="s">
        <v>21339</v>
      </c>
      <c r="B7881" s="1" t="s">
        <v>26689</v>
      </c>
      <c r="C7881" s="1" t="s">
        <v>16</v>
      </c>
      <c r="D7881" s="1" t="s">
        <v>114</v>
      </c>
      <c r="E7881" s="1" t="s">
        <v>35</v>
      </c>
      <c r="F7881" s="2">
        <v>44264</v>
      </c>
      <c r="G7881" s="1" t="s">
        <v>21340</v>
      </c>
      <c r="H7881" s="1" t="s">
        <v>21341</v>
      </c>
      <c r="I7881" s="1" t="s">
        <v>26607</v>
      </c>
      <c r="J7881" s="3" t="s">
        <v>34545</v>
      </c>
      <c r="K7881">
        <v>394</v>
      </c>
      <c r="L7881" s="1" t="s">
        <v>38</v>
      </c>
      <c r="M7881" s="2">
        <v>44273</v>
      </c>
      <c r="N7881" s="1" t="s">
        <v>48</v>
      </c>
      <c r="O7881" s="1" t="s">
        <v>32</v>
      </c>
      <c r="P7881" s="1">
        <f>_3___Healthcare_Data_v1[[#This Row],[Discharge Date]]-_3___Healthcare_Data_v1[[#This Row],[Date of Admission]]</f>
        <v>9</v>
      </c>
      <c r="Q7881" s="1">
        <f>IFERROR(_3___Healthcare_Data_v1[[#This Row],[ Billing Amount ]]/_3___Healthcare_Data_v1[[#This Row],[Days in Hospital]],0)</f>
        <v>595.36472433333336</v>
      </c>
      <c r="R7881" s="1" t="str">
        <f>IF(_3___Healthcare_Data_v1[[#This Row],[Age]]&gt;60,"Senior",IF(_3___Healthcare_Data_v1[[#This Row],[Age]]&gt;35,"Middle","Young"))</f>
        <v>Senior</v>
      </c>
    </row>
    <row r="7882" spans="1:18" x14ac:dyDescent="0.3">
      <c r="A7882" s="1" t="s">
        <v>21342</v>
      </c>
      <c r="B7882" s="1" t="s">
        <v>26606</v>
      </c>
      <c r="C7882" s="1" t="s">
        <v>26</v>
      </c>
      <c r="D7882" s="1" t="s">
        <v>114</v>
      </c>
      <c r="E7882" s="1" t="s">
        <v>35</v>
      </c>
      <c r="F7882" s="2">
        <v>44920</v>
      </c>
      <c r="G7882" s="1" t="s">
        <v>2515</v>
      </c>
      <c r="H7882" s="1" t="s">
        <v>21343</v>
      </c>
      <c r="I7882" s="1" t="s">
        <v>52</v>
      </c>
      <c r="J7882" s="3" t="s">
        <v>34546</v>
      </c>
      <c r="K7882">
        <v>322</v>
      </c>
      <c r="L7882" s="1" t="s">
        <v>38</v>
      </c>
      <c r="M7882" s="2">
        <v>44922</v>
      </c>
      <c r="N7882" s="1" t="s">
        <v>84</v>
      </c>
      <c r="O7882" s="1" t="s">
        <v>44</v>
      </c>
      <c r="P7882" s="1">
        <f>_3___Healthcare_Data_v1[[#This Row],[Discharge Date]]-_3___Healthcare_Data_v1[[#This Row],[Date of Admission]]</f>
        <v>2</v>
      </c>
      <c r="Q7882" s="1">
        <f>IFERROR(_3___Healthcare_Data_v1[[#This Row],[ Billing Amount ]]/_3___Healthcare_Data_v1[[#This Row],[Days in Hospital]],0)</f>
        <v>11620.9684</v>
      </c>
      <c r="R7882" s="1" t="str">
        <f>IF(_3___Healthcare_Data_v1[[#This Row],[Age]]&gt;60,"Senior",IF(_3___Healthcare_Data_v1[[#This Row],[Age]]&gt;35,"Middle","Young"))</f>
        <v>Senior</v>
      </c>
    </row>
    <row r="7883" spans="1:18" x14ac:dyDescent="0.3">
      <c r="A7883" s="1" t="s">
        <v>21344</v>
      </c>
      <c r="B7883" s="1" t="s">
        <v>26628</v>
      </c>
      <c r="C7883" s="1" t="s">
        <v>26</v>
      </c>
      <c r="D7883" s="1" t="s">
        <v>62</v>
      </c>
      <c r="E7883" s="1" t="s">
        <v>28</v>
      </c>
      <c r="F7883" s="2">
        <v>43948</v>
      </c>
      <c r="G7883" s="1" t="s">
        <v>21345</v>
      </c>
      <c r="H7883" s="1" t="s">
        <v>21346</v>
      </c>
      <c r="I7883" s="1" t="s">
        <v>21</v>
      </c>
      <c r="J7883" s="3" t="s">
        <v>34547</v>
      </c>
      <c r="K7883">
        <v>179</v>
      </c>
      <c r="L7883" s="1" t="s">
        <v>22</v>
      </c>
      <c r="M7883" s="2">
        <v>43954</v>
      </c>
      <c r="N7883" s="1" t="s">
        <v>84</v>
      </c>
      <c r="O7883" s="1" t="s">
        <v>32</v>
      </c>
      <c r="P7883" s="1">
        <f>_3___Healthcare_Data_v1[[#This Row],[Discharge Date]]-_3___Healthcare_Data_v1[[#This Row],[Date of Admission]]</f>
        <v>6</v>
      </c>
      <c r="Q7883" s="1">
        <f>IFERROR(_3___Healthcare_Data_v1[[#This Row],[ Billing Amount ]]/_3___Healthcare_Data_v1[[#This Row],[Days in Hospital]],0)</f>
        <v>2635.8513866666667</v>
      </c>
      <c r="R7883" s="1" t="str">
        <f>IF(_3___Healthcare_Data_v1[[#This Row],[Age]]&gt;60,"Senior",IF(_3___Healthcare_Data_v1[[#This Row],[Age]]&gt;35,"Middle","Young"))</f>
        <v>Senior</v>
      </c>
    </row>
    <row r="7884" spans="1:18" x14ac:dyDescent="0.3">
      <c r="A7884" s="1" t="s">
        <v>21347</v>
      </c>
      <c r="B7884" s="1" t="s">
        <v>26622</v>
      </c>
      <c r="C7884" s="1" t="s">
        <v>26</v>
      </c>
      <c r="D7884" s="1" t="s">
        <v>33539</v>
      </c>
      <c r="E7884" s="1" t="s">
        <v>35</v>
      </c>
      <c r="F7884" s="2">
        <v>44147</v>
      </c>
      <c r="G7884" s="1" t="s">
        <v>17453</v>
      </c>
      <c r="H7884" s="1" t="s">
        <v>21348</v>
      </c>
      <c r="I7884" s="1" t="s">
        <v>21</v>
      </c>
      <c r="J7884" s="3" t="s">
        <v>34548</v>
      </c>
      <c r="K7884">
        <v>265</v>
      </c>
      <c r="L7884" s="1" t="s">
        <v>22</v>
      </c>
      <c r="M7884" s="2">
        <v>44147</v>
      </c>
      <c r="N7884" s="1" t="s">
        <v>43</v>
      </c>
      <c r="O7884" s="1" t="s">
        <v>44</v>
      </c>
      <c r="P7884" s="1">
        <f>_3___Healthcare_Data_v1[[#This Row],[Discharge Date]]-_3___Healthcare_Data_v1[[#This Row],[Date of Admission]]</f>
        <v>0</v>
      </c>
      <c r="Q7884" s="1">
        <f>IFERROR(_3___Healthcare_Data_v1[[#This Row],[ Billing Amount ]]/_3___Healthcare_Data_v1[[#This Row],[Days in Hospital]],0)</f>
        <v>0</v>
      </c>
      <c r="R7884" s="1" t="str">
        <f>IF(_3___Healthcare_Data_v1[[#This Row],[Age]]&gt;60,"Senior",IF(_3___Healthcare_Data_v1[[#This Row],[Age]]&gt;35,"Middle","Young"))</f>
        <v>Senior</v>
      </c>
    </row>
    <row r="7885" spans="1:18" x14ac:dyDescent="0.3">
      <c r="A7885" s="1" t="s">
        <v>21349</v>
      </c>
      <c r="B7885" s="1" t="s">
        <v>26750</v>
      </c>
      <c r="C7885" s="1" t="s">
        <v>26</v>
      </c>
      <c r="D7885" s="1" t="s">
        <v>49</v>
      </c>
      <c r="E7885" s="1" t="s">
        <v>26615</v>
      </c>
      <c r="F7885" s="2">
        <v>45162</v>
      </c>
      <c r="G7885" s="1" t="s">
        <v>21350</v>
      </c>
      <c r="H7885" s="1" t="s">
        <v>21351</v>
      </c>
      <c r="I7885" s="1" t="s">
        <v>56</v>
      </c>
      <c r="J7885" s="3" t="s">
        <v>34549</v>
      </c>
      <c r="K7885">
        <v>424</v>
      </c>
      <c r="L7885" s="1" t="s">
        <v>22</v>
      </c>
      <c r="M7885" s="2">
        <v>45183</v>
      </c>
      <c r="N7885" s="1" t="s">
        <v>48</v>
      </c>
      <c r="O7885" s="1" t="s">
        <v>24</v>
      </c>
      <c r="P7885" s="1">
        <f>_3___Healthcare_Data_v1[[#This Row],[Discharge Date]]-_3___Healthcare_Data_v1[[#This Row],[Date of Admission]]</f>
        <v>21</v>
      </c>
      <c r="Q7885" s="1">
        <f>IFERROR(_3___Healthcare_Data_v1[[#This Row],[ Billing Amount ]]/_3___Healthcare_Data_v1[[#This Row],[Days in Hospital]],0)</f>
        <v>1173.3663314285714</v>
      </c>
      <c r="R7885" s="1" t="str">
        <f>IF(_3___Healthcare_Data_v1[[#This Row],[Age]]&gt;60,"Senior",IF(_3___Healthcare_Data_v1[[#This Row],[Age]]&gt;35,"Middle","Young"))</f>
        <v>Senior</v>
      </c>
    </row>
    <row r="7886" spans="1:18" x14ac:dyDescent="0.3">
      <c r="A7886" s="1" t="s">
        <v>21352</v>
      </c>
      <c r="B7886" s="1" t="s">
        <v>26683</v>
      </c>
      <c r="C7886" s="1" t="s">
        <v>16</v>
      </c>
      <c r="D7886" s="1" t="s">
        <v>49</v>
      </c>
      <c r="E7886" s="1" t="s">
        <v>69</v>
      </c>
      <c r="F7886" s="2">
        <v>44165</v>
      </c>
      <c r="G7886" s="1" t="s">
        <v>21353</v>
      </c>
      <c r="H7886" s="1" t="s">
        <v>1485</v>
      </c>
      <c r="I7886" s="1" t="s">
        <v>60</v>
      </c>
      <c r="J7886" s="3" t="s">
        <v>34550</v>
      </c>
      <c r="K7886">
        <v>414</v>
      </c>
      <c r="L7886" s="1" t="s">
        <v>22</v>
      </c>
      <c r="M7886" s="2">
        <v>44171</v>
      </c>
      <c r="N7886" s="1" t="s">
        <v>23</v>
      </c>
      <c r="O7886" s="1" t="s">
        <v>44</v>
      </c>
      <c r="P7886" s="1">
        <f>_3___Healthcare_Data_v1[[#This Row],[Discharge Date]]-_3___Healthcare_Data_v1[[#This Row],[Date of Admission]]</f>
        <v>6</v>
      </c>
      <c r="Q7886" s="1">
        <f>IFERROR(_3___Healthcare_Data_v1[[#This Row],[ Billing Amount ]]/_3___Healthcare_Data_v1[[#This Row],[Days in Hospital]],0)</f>
        <v>6389.163125</v>
      </c>
      <c r="R7886" s="1" t="str">
        <f>IF(_3___Healthcare_Data_v1[[#This Row],[Age]]&gt;60,"Senior",IF(_3___Healthcare_Data_v1[[#This Row],[Age]]&gt;35,"Middle","Young"))</f>
        <v>Senior</v>
      </c>
    </row>
    <row r="7887" spans="1:18" x14ac:dyDescent="0.3">
      <c r="A7887" s="1" t="s">
        <v>21354</v>
      </c>
      <c r="B7887" s="1" t="s">
        <v>26697</v>
      </c>
      <c r="C7887" s="1" t="s">
        <v>16</v>
      </c>
      <c r="D7887" s="1" t="s">
        <v>49</v>
      </c>
      <c r="E7887" s="1" t="s">
        <v>26615</v>
      </c>
      <c r="F7887" s="2">
        <v>44519</v>
      </c>
      <c r="G7887" s="1" t="s">
        <v>21355</v>
      </c>
      <c r="H7887" s="1" t="s">
        <v>21356</v>
      </c>
      <c r="I7887" s="1" t="s">
        <v>52</v>
      </c>
      <c r="J7887" s="3" t="s">
        <v>34551</v>
      </c>
      <c r="K7887">
        <v>183</v>
      </c>
      <c r="L7887" s="1" t="s">
        <v>22</v>
      </c>
      <c r="M7887" s="2">
        <v>44523</v>
      </c>
      <c r="N7887" s="1" t="s">
        <v>48</v>
      </c>
      <c r="O7887" s="1" t="s">
        <v>32</v>
      </c>
      <c r="P7887" s="1">
        <f>_3___Healthcare_Data_v1[[#This Row],[Discharge Date]]-_3___Healthcare_Data_v1[[#This Row],[Date of Admission]]</f>
        <v>4</v>
      </c>
      <c r="Q7887" s="1">
        <f>IFERROR(_3___Healthcare_Data_v1[[#This Row],[ Billing Amount ]]/_3___Healthcare_Data_v1[[#This Row],[Days in Hospital]],0)</f>
        <v>2702.3446574999998</v>
      </c>
      <c r="R7887" s="1" t="str">
        <f>IF(_3___Healthcare_Data_v1[[#This Row],[Age]]&gt;60,"Senior",IF(_3___Healthcare_Data_v1[[#This Row],[Age]]&gt;35,"Middle","Young"))</f>
        <v>Senior</v>
      </c>
    </row>
    <row r="7888" spans="1:18" x14ac:dyDescent="0.3">
      <c r="A7888" s="1" t="s">
        <v>21357</v>
      </c>
      <c r="B7888" s="1" t="s">
        <v>26850</v>
      </c>
      <c r="C7888" s="1" t="s">
        <v>16</v>
      </c>
      <c r="D7888" s="1" t="s">
        <v>33539</v>
      </c>
      <c r="E7888" s="1" t="s">
        <v>35</v>
      </c>
      <c r="F7888" s="2">
        <v>45027</v>
      </c>
      <c r="G7888" s="1" t="s">
        <v>21358</v>
      </c>
      <c r="H7888" s="1" t="s">
        <v>21359</v>
      </c>
      <c r="I7888" s="1" t="s">
        <v>60</v>
      </c>
      <c r="J7888" s="3" t="s">
        <v>34552</v>
      </c>
      <c r="K7888">
        <v>357</v>
      </c>
      <c r="L7888" s="1" t="s">
        <v>38</v>
      </c>
      <c r="M7888" s="2">
        <v>45052</v>
      </c>
      <c r="N7888" s="1" t="s">
        <v>43</v>
      </c>
      <c r="O7888" s="1" t="s">
        <v>44</v>
      </c>
      <c r="P7888" s="1">
        <f>_3___Healthcare_Data_v1[[#This Row],[Discharge Date]]-_3___Healthcare_Data_v1[[#This Row],[Date of Admission]]</f>
        <v>25</v>
      </c>
      <c r="Q7888" s="1">
        <f>IFERROR(_3___Healthcare_Data_v1[[#This Row],[ Billing Amount ]]/_3___Healthcare_Data_v1[[#This Row],[Days in Hospital]],0)</f>
        <v>473.35007640000003</v>
      </c>
      <c r="R7888" s="1" t="str">
        <f>IF(_3___Healthcare_Data_v1[[#This Row],[Age]]&gt;60,"Senior",IF(_3___Healthcare_Data_v1[[#This Row],[Age]]&gt;35,"Middle","Young"))</f>
        <v>Senior</v>
      </c>
    </row>
    <row r="7889" spans="1:18" x14ac:dyDescent="0.3">
      <c r="A7889" s="1" t="s">
        <v>21360</v>
      </c>
      <c r="B7889" s="1" t="s">
        <v>26803</v>
      </c>
      <c r="C7889" s="1" t="s">
        <v>16</v>
      </c>
      <c r="D7889" s="1" t="s">
        <v>229</v>
      </c>
      <c r="E7889" s="1" t="s">
        <v>35</v>
      </c>
      <c r="F7889" s="2">
        <v>45155</v>
      </c>
      <c r="G7889" s="1" t="s">
        <v>8904</v>
      </c>
      <c r="H7889" s="1" t="s">
        <v>20827</v>
      </c>
      <c r="I7889" s="1" t="s">
        <v>60</v>
      </c>
      <c r="J7889" s="3" t="s">
        <v>34553</v>
      </c>
      <c r="K7889">
        <v>329</v>
      </c>
      <c r="L7889" s="1" t="s">
        <v>42</v>
      </c>
      <c r="M7889" s="2">
        <v>45164</v>
      </c>
      <c r="N7889" s="1" t="s">
        <v>31</v>
      </c>
      <c r="O7889" s="1" t="s">
        <v>32</v>
      </c>
      <c r="P7889" s="1">
        <f>_3___Healthcare_Data_v1[[#This Row],[Discharge Date]]-_3___Healthcare_Data_v1[[#This Row],[Date of Admission]]</f>
        <v>9</v>
      </c>
      <c r="Q7889" s="1">
        <f>IFERROR(_3___Healthcare_Data_v1[[#This Row],[ Billing Amount ]]/_3___Healthcare_Data_v1[[#This Row],[Days in Hospital]],0)</f>
        <v>145.90084922222223</v>
      </c>
      <c r="R7889" s="1" t="str">
        <f>IF(_3___Healthcare_Data_v1[[#This Row],[Age]]&gt;60,"Senior",IF(_3___Healthcare_Data_v1[[#This Row],[Age]]&gt;35,"Middle","Young"))</f>
        <v>Senior</v>
      </c>
    </row>
    <row r="7890" spans="1:18" x14ac:dyDescent="0.3">
      <c r="A7890" s="1" t="s">
        <v>21361</v>
      </c>
      <c r="B7890" s="1" t="s">
        <v>26664</v>
      </c>
      <c r="C7890" s="1" t="s">
        <v>26</v>
      </c>
      <c r="D7890" s="1" t="s">
        <v>114</v>
      </c>
      <c r="E7890" s="1" t="s">
        <v>69</v>
      </c>
      <c r="F7890" s="2">
        <v>43997</v>
      </c>
      <c r="G7890" s="1" t="s">
        <v>21362</v>
      </c>
      <c r="H7890" s="1" t="s">
        <v>21363</v>
      </c>
      <c r="I7890" s="1" t="s">
        <v>56</v>
      </c>
      <c r="J7890" s="3" t="s">
        <v>34554</v>
      </c>
      <c r="K7890">
        <v>227</v>
      </c>
      <c r="L7890" s="1" t="s">
        <v>42</v>
      </c>
      <c r="M7890" s="2">
        <v>44021</v>
      </c>
      <c r="N7890" s="1" t="s">
        <v>23</v>
      </c>
      <c r="O7890" s="1" t="s">
        <v>44</v>
      </c>
      <c r="P7890" s="1">
        <f>_3___Healthcare_Data_v1[[#This Row],[Discharge Date]]-_3___Healthcare_Data_v1[[#This Row],[Date of Admission]]</f>
        <v>24</v>
      </c>
      <c r="Q7890" s="1">
        <f>IFERROR(_3___Healthcare_Data_v1[[#This Row],[ Billing Amount ]]/_3___Healthcare_Data_v1[[#This Row],[Days in Hospital]],0)</f>
        <v>2251.3532216666667</v>
      </c>
      <c r="R7890" s="1" t="str">
        <f>IF(_3___Healthcare_Data_v1[[#This Row],[Age]]&gt;60,"Senior",IF(_3___Healthcare_Data_v1[[#This Row],[Age]]&gt;35,"Middle","Young"))</f>
        <v>Senior</v>
      </c>
    </row>
    <row r="7891" spans="1:18" x14ac:dyDescent="0.3">
      <c r="A7891" s="1" t="s">
        <v>21364</v>
      </c>
      <c r="B7891" s="1" t="s">
        <v>26655</v>
      </c>
      <c r="C7891" s="1" t="s">
        <v>16</v>
      </c>
      <c r="D7891" s="1" t="s">
        <v>49</v>
      </c>
      <c r="E7891" s="1" t="s">
        <v>28</v>
      </c>
      <c r="F7891" s="2">
        <v>44943</v>
      </c>
      <c r="G7891" s="1" t="s">
        <v>21365</v>
      </c>
      <c r="H7891" s="1" t="s">
        <v>21366</v>
      </c>
      <c r="I7891" s="1" t="s">
        <v>60</v>
      </c>
      <c r="J7891" s="3" t="s">
        <v>34555</v>
      </c>
      <c r="K7891">
        <v>387</v>
      </c>
      <c r="L7891" s="1" t="s">
        <v>38</v>
      </c>
      <c r="M7891" s="2">
        <v>44944</v>
      </c>
      <c r="N7891" s="1" t="s">
        <v>84</v>
      </c>
      <c r="O7891" s="1" t="s">
        <v>24</v>
      </c>
      <c r="P7891" s="1">
        <f>_3___Healthcare_Data_v1[[#This Row],[Discharge Date]]-_3___Healthcare_Data_v1[[#This Row],[Date of Admission]]</f>
        <v>1</v>
      </c>
      <c r="Q7891" s="1">
        <f>IFERROR(_3___Healthcare_Data_v1[[#This Row],[ Billing Amount ]]/_3___Healthcare_Data_v1[[#This Row],[Days in Hospital]],0)</f>
        <v>12977.961450000001</v>
      </c>
      <c r="R7891" s="1" t="str">
        <f>IF(_3___Healthcare_Data_v1[[#This Row],[Age]]&gt;60,"Senior",IF(_3___Healthcare_Data_v1[[#This Row],[Age]]&gt;35,"Middle","Young"))</f>
        <v>Senior</v>
      </c>
    </row>
    <row r="7892" spans="1:18" x14ac:dyDescent="0.3">
      <c r="A7892" s="1" t="s">
        <v>21367</v>
      </c>
      <c r="B7892" s="1" t="s">
        <v>26666</v>
      </c>
      <c r="C7892" s="1" t="s">
        <v>26</v>
      </c>
      <c r="D7892" s="1" t="s">
        <v>27</v>
      </c>
      <c r="E7892" s="1" t="s">
        <v>35</v>
      </c>
      <c r="F7892" s="2">
        <v>44932</v>
      </c>
      <c r="G7892" s="1" t="s">
        <v>21368</v>
      </c>
      <c r="H7892" s="1" t="s">
        <v>21369</v>
      </c>
      <c r="I7892" s="1" t="s">
        <v>52</v>
      </c>
      <c r="J7892" s="3" t="s">
        <v>34556</v>
      </c>
      <c r="K7892">
        <v>405</v>
      </c>
      <c r="L7892" s="1" t="s">
        <v>22</v>
      </c>
      <c r="M7892" s="2">
        <v>44933</v>
      </c>
      <c r="N7892" s="1" t="s">
        <v>48</v>
      </c>
      <c r="O7892" s="1" t="s">
        <v>32</v>
      </c>
      <c r="P7892" s="1">
        <f>_3___Healthcare_Data_v1[[#This Row],[Discharge Date]]-_3___Healthcare_Data_v1[[#This Row],[Date of Admission]]</f>
        <v>1</v>
      </c>
      <c r="Q7892" s="1">
        <f>IFERROR(_3___Healthcare_Data_v1[[#This Row],[ Billing Amount ]]/_3___Healthcare_Data_v1[[#This Row],[Days in Hospital]],0)</f>
        <v>19871.69241</v>
      </c>
      <c r="R7892" s="1" t="str">
        <f>IF(_3___Healthcare_Data_v1[[#This Row],[Age]]&gt;60,"Senior",IF(_3___Healthcare_Data_v1[[#This Row],[Age]]&gt;35,"Middle","Young"))</f>
        <v>Senior</v>
      </c>
    </row>
    <row r="7893" spans="1:18" x14ac:dyDescent="0.3">
      <c r="A7893" s="1" t="s">
        <v>21370</v>
      </c>
      <c r="B7893" s="1" t="s">
        <v>26659</v>
      </c>
      <c r="C7893" s="1" t="s">
        <v>26</v>
      </c>
      <c r="D7893" s="1" t="s">
        <v>89</v>
      </c>
      <c r="E7893" s="1" t="s">
        <v>18</v>
      </c>
      <c r="F7893" s="2">
        <v>43579</v>
      </c>
      <c r="G7893" s="1" t="s">
        <v>21371</v>
      </c>
      <c r="H7893" s="1" t="s">
        <v>14116</v>
      </c>
      <c r="I7893" s="1" t="s">
        <v>60</v>
      </c>
      <c r="J7893" s="3" t="s">
        <v>34557</v>
      </c>
      <c r="K7893">
        <v>277</v>
      </c>
      <c r="L7893" s="1" t="s">
        <v>42</v>
      </c>
      <c r="M7893" s="2">
        <v>43587</v>
      </c>
      <c r="N7893" s="1" t="s">
        <v>48</v>
      </c>
      <c r="O7893" s="1" t="s">
        <v>44</v>
      </c>
      <c r="P7893" s="1">
        <f>_3___Healthcare_Data_v1[[#This Row],[Discharge Date]]-_3___Healthcare_Data_v1[[#This Row],[Date of Admission]]</f>
        <v>8</v>
      </c>
      <c r="Q7893" s="1">
        <f>IFERROR(_3___Healthcare_Data_v1[[#This Row],[ Billing Amount ]]/_3___Healthcare_Data_v1[[#This Row],[Days in Hospital]],0)</f>
        <v>1358.416555</v>
      </c>
      <c r="R7893" s="1" t="str">
        <f>IF(_3___Healthcare_Data_v1[[#This Row],[Age]]&gt;60,"Senior",IF(_3___Healthcare_Data_v1[[#This Row],[Age]]&gt;35,"Middle","Young"))</f>
        <v>Senior</v>
      </c>
    </row>
    <row r="7894" spans="1:18" x14ac:dyDescent="0.3">
      <c r="A7894" s="1" t="s">
        <v>7667</v>
      </c>
      <c r="B7894" s="1" t="s">
        <v>26634</v>
      </c>
      <c r="C7894" s="1" t="s">
        <v>16</v>
      </c>
      <c r="D7894" s="1" t="s">
        <v>114</v>
      </c>
      <c r="E7894" s="1" t="s">
        <v>35</v>
      </c>
      <c r="F7894" s="2">
        <v>44285</v>
      </c>
      <c r="G7894" s="1" t="s">
        <v>21372</v>
      </c>
      <c r="H7894" s="1" t="s">
        <v>3932</v>
      </c>
      <c r="I7894" s="1" t="s">
        <v>26607</v>
      </c>
      <c r="J7894" s="3" t="s">
        <v>34558</v>
      </c>
      <c r="K7894">
        <v>247</v>
      </c>
      <c r="L7894" s="1" t="s">
        <v>22</v>
      </c>
      <c r="M7894" s="2">
        <v>44306</v>
      </c>
      <c r="N7894" s="1" t="s">
        <v>31</v>
      </c>
      <c r="O7894" s="1" t="s">
        <v>44</v>
      </c>
      <c r="P7894" s="1">
        <f>_3___Healthcare_Data_v1[[#This Row],[Discharge Date]]-_3___Healthcare_Data_v1[[#This Row],[Date of Admission]]</f>
        <v>21</v>
      </c>
      <c r="Q7894" s="1">
        <f>IFERROR(_3___Healthcare_Data_v1[[#This Row],[ Billing Amount ]]/_3___Healthcare_Data_v1[[#This Row],[Days in Hospital]],0)</f>
        <v>396.31557609523816</v>
      </c>
      <c r="R7894" s="1" t="str">
        <f>IF(_3___Healthcare_Data_v1[[#This Row],[Age]]&gt;60,"Senior",IF(_3___Healthcare_Data_v1[[#This Row],[Age]]&gt;35,"Middle","Young"))</f>
        <v>Senior</v>
      </c>
    </row>
    <row r="7895" spans="1:18" x14ac:dyDescent="0.3">
      <c r="A7895" s="1" t="s">
        <v>21373</v>
      </c>
      <c r="B7895" s="1" t="s">
        <v>26644</v>
      </c>
      <c r="C7895" s="1" t="s">
        <v>16</v>
      </c>
      <c r="D7895" s="1" t="s">
        <v>33539</v>
      </c>
      <c r="E7895" s="1" t="s">
        <v>26615</v>
      </c>
      <c r="F7895" s="2">
        <v>43470</v>
      </c>
      <c r="G7895" s="1" t="s">
        <v>12455</v>
      </c>
      <c r="H7895" s="1" t="s">
        <v>3537</v>
      </c>
      <c r="I7895" s="1" t="s">
        <v>21</v>
      </c>
      <c r="J7895" s="3" t="s">
        <v>34559</v>
      </c>
      <c r="K7895">
        <v>196</v>
      </c>
      <c r="L7895" s="1" t="s">
        <v>22</v>
      </c>
      <c r="M7895" s="2">
        <v>43473</v>
      </c>
      <c r="N7895" s="1" t="s">
        <v>43</v>
      </c>
      <c r="O7895" s="1" t="s">
        <v>24</v>
      </c>
      <c r="P7895" s="1">
        <f>_3___Healthcare_Data_v1[[#This Row],[Discharge Date]]-_3___Healthcare_Data_v1[[#This Row],[Date of Admission]]</f>
        <v>3</v>
      </c>
      <c r="Q7895" s="1">
        <f>IFERROR(_3___Healthcare_Data_v1[[#This Row],[ Billing Amount ]]/_3___Healthcare_Data_v1[[#This Row],[Days in Hospital]],0)</f>
        <v>8736.8874500000002</v>
      </c>
      <c r="R7895" s="1" t="str">
        <f>IF(_3___Healthcare_Data_v1[[#This Row],[Age]]&gt;60,"Senior",IF(_3___Healthcare_Data_v1[[#This Row],[Age]]&gt;35,"Middle","Young"))</f>
        <v>Senior</v>
      </c>
    </row>
    <row r="7896" spans="1:18" x14ac:dyDescent="0.3">
      <c r="A7896" s="1" t="s">
        <v>21374</v>
      </c>
      <c r="B7896" s="1" t="s">
        <v>26837</v>
      </c>
      <c r="C7896" s="1" t="s">
        <v>26</v>
      </c>
      <c r="D7896" s="1" t="s">
        <v>62</v>
      </c>
      <c r="E7896" s="1" t="s">
        <v>28</v>
      </c>
      <c r="F7896" s="2">
        <v>43735</v>
      </c>
      <c r="G7896" s="1" t="s">
        <v>17687</v>
      </c>
      <c r="H7896" s="1" t="s">
        <v>21375</v>
      </c>
      <c r="I7896" s="1" t="s">
        <v>26607</v>
      </c>
      <c r="J7896" s="3" t="s">
        <v>34560</v>
      </c>
      <c r="K7896">
        <v>251</v>
      </c>
      <c r="L7896" s="1" t="s">
        <v>42</v>
      </c>
      <c r="M7896" s="2">
        <v>43759</v>
      </c>
      <c r="N7896" s="1" t="s">
        <v>23</v>
      </c>
      <c r="O7896" s="1" t="s">
        <v>32</v>
      </c>
      <c r="P7896" s="1">
        <f>_3___Healthcare_Data_v1[[#This Row],[Discharge Date]]-_3___Healthcare_Data_v1[[#This Row],[Date of Admission]]</f>
        <v>24</v>
      </c>
      <c r="Q7896" s="1">
        <f>IFERROR(_3___Healthcare_Data_v1[[#This Row],[ Billing Amount ]]/_3___Healthcare_Data_v1[[#This Row],[Days in Hospital]],0)</f>
        <v>1407.4870129166666</v>
      </c>
      <c r="R7896" s="1" t="str">
        <f>IF(_3___Healthcare_Data_v1[[#This Row],[Age]]&gt;60,"Senior",IF(_3___Healthcare_Data_v1[[#This Row],[Age]]&gt;35,"Middle","Young"))</f>
        <v>Senior</v>
      </c>
    </row>
    <row r="7897" spans="1:18" x14ac:dyDescent="0.3">
      <c r="A7897" s="1" t="s">
        <v>21376</v>
      </c>
      <c r="B7897" s="1" t="s">
        <v>26803</v>
      </c>
      <c r="C7897" s="1" t="s">
        <v>26</v>
      </c>
      <c r="D7897" s="1" t="s">
        <v>17</v>
      </c>
      <c r="E7897" s="1" t="s">
        <v>28</v>
      </c>
      <c r="F7897" s="2">
        <v>43729</v>
      </c>
      <c r="G7897" s="1" t="s">
        <v>21377</v>
      </c>
      <c r="H7897" s="1" t="s">
        <v>21378</v>
      </c>
      <c r="I7897" s="1" t="s">
        <v>26607</v>
      </c>
      <c r="J7897" s="3" t="s">
        <v>27276</v>
      </c>
      <c r="K7897">
        <v>124</v>
      </c>
      <c r="L7897" s="1" t="s">
        <v>22</v>
      </c>
      <c r="M7897" s="2">
        <v>43734</v>
      </c>
      <c r="N7897" s="1" t="s">
        <v>31</v>
      </c>
      <c r="O7897" s="1" t="s">
        <v>24</v>
      </c>
      <c r="P7897" s="1">
        <f>_3___Healthcare_Data_v1[[#This Row],[Discharge Date]]-_3___Healthcare_Data_v1[[#This Row],[Date of Admission]]</f>
        <v>5</v>
      </c>
      <c r="Q7897" s="1">
        <f>IFERROR(_3___Healthcare_Data_v1[[#This Row],[ Billing Amount ]]/_3___Healthcare_Data_v1[[#This Row],[Days in Hospital]],0)</f>
        <v>0</v>
      </c>
      <c r="R7897" s="1" t="str">
        <f>IF(_3___Healthcare_Data_v1[[#This Row],[Age]]&gt;60,"Senior",IF(_3___Healthcare_Data_v1[[#This Row],[Age]]&gt;35,"Middle","Young"))</f>
        <v>Senior</v>
      </c>
    </row>
    <row r="7898" spans="1:18" x14ac:dyDescent="0.3">
      <c r="A7898" s="1" t="s">
        <v>3976</v>
      </c>
      <c r="B7898" s="1" t="s">
        <v>26822</v>
      </c>
      <c r="C7898" s="1" t="s">
        <v>26</v>
      </c>
      <c r="D7898" s="1" t="s">
        <v>89</v>
      </c>
      <c r="E7898" s="1" t="s">
        <v>69</v>
      </c>
      <c r="F7898" s="2">
        <v>44205</v>
      </c>
      <c r="G7898" s="1" t="s">
        <v>21379</v>
      </c>
      <c r="H7898" s="1" t="s">
        <v>21380</v>
      </c>
      <c r="I7898" s="1" t="s">
        <v>21</v>
      </c>
      <c r="J7898" s="3" t="s">
        <v>34561</v>
      </c>
      <c r="K7898">
        <v>346</v>
      </c>
      <c r="L7898" s="1" t="s">
        <v>42</v>
      </c>
      <c r="M7898" s="2">
        <v>44209</v>
      </c>
      <c r="N7898" s="1" t="s">
        <v>43</v>
      </c>
      <c r="O7898" s="1" t="s">
        <v>24</v>
      </c>
      <c r="P7898" s="1">
        <f>_3___Healthcare_Data_v1[[#This Row],[Discharge Date]]-_3___Healthcare_Data_v1[[#This Row],[Date of Admission]]</f>
        <v>4</v>
      </c>
      <c r="Q7898" s="1">
        <f>IFERROR(_3___Healthcare_Data_v1[[#This Row],[ Billing Amount ]]/_3___Healthcare_Data_v1[[#This Row],[Days in Hospital]],0)</f>
        <v>13357.0263275</v>
      </c>
      <c r="R7898" s="1" t="str">
        <f>IF(_3___Healthcare_Data_v1[[#This Row],[Age]]&gt;60,"Senior",IF(_3___Healthcare_Data_v1[[#This Row],[Age]]&gt;35,"Middle","Young"))</f>
        <v>Senior</v>
      </c>
    </row>
    <row r="7899" spans="1:18" x14ac:dyDescent="0.3">
      <c r="A7899" s="1" t="s">
        <v>21381</v>
      </c>
      <c r="B7899" s="1" t="s">
        <v>26958</v>
      </c>
      <c r="C7899" s="1" t="s">
        <v>26</v>
      </c>
      <c r="D7899" s="1" t="s">
        <v>62</v>
      </c>
      <c r="E7899" s="1" t="s">
        <v>18</v>
      </c>
      <c r="F7899" s="2">
        <v>44427</v>
      </c>
      <c r="G7899" s="1" t="s">
        <v>21382</v>
      </c>
      <c r="H7899" s="1" t="s">
        <v>21383</v>
      </c>
      <c r="I7899" s="1" t="s">
        <v>56</v>
      </c>
      <c r="J7899" s="3" t="s">
        <v>34562</v>
      </c>
      <c r="K7899">
        <v>478</v>
      </c>
      <c r="L7899" s="1" t="s">
        <v>42</v>
      </c>
      <c r="M7899" s="2">
        <v>44428</v>
      </c>
      <c r="N7899" s="1" t="s">
        <v>84</v>
      </c>
      <c r="O7899" s="1" t="s">
        <v>44</v>
      </c>
      <c r="P7899" s="1">
        <f>_3___Healthcare_Data_v1[[#This Row],[Discharge Date]]-_3___Healthcare_Data_v1[[#This Row],[Date of Admission]]</f>
        <v>1</v>
      </c>
      <c r="Q7899" s="1">
        <f>IFERROR(_3___Healthcare_Data_v1[[#This Row],[ Billing Amount ]]/_3___Healthcare_Data_v1[[#This Row],[Days in Hospital]],0)</f>
        <v>8564.1318389999997</v>
      </c>
      <c r="R7899" s="1" t="str">
        <f>IF(_3___Healthcare_Data_v1[[#This Row],[Age]]&gt;60,"Senior",IF(_3___Healthcare_Data_v1[[#This Row],[Age]]&gt;35,"Middle","Young"))</f>
        <v>Senior</v>
      </c>
    </row>
    <row r="7900" spans="1:18" x14ac:dyDescent="0.3">
      <c r="A7900" s="1" t="s">
        <v>21384</v>
      </c>
      <c r="B7900" s="1" t="s">
        <v>26666</v>
      </c>
      <c r="C7900" s="1" t="s">
        <v>16</v>
      </c>
      <c r="D7900" s="1" t="s">
        <v>49</v>
      </c>
      <c r="E7900" s="1" t="s">
        <v>26620</v>
      </c>
      <c r="F7900" s="2">
        <v>43465</v>
      </c>
      <c r="G7900" s="1" t="s">
        <v>21385</v>
      </c>
      <c r="H7900" s="1" t="s">
        <v>21386</v>
      </c>
      <c r="I7900" s="1" t="s">
        <v>21</v>
      </c>
      <c r="J7900" s="3" t="s">
        <v>34563</v>
      </c>
      <c r="K7900">
        <v>358</v>
      </c>
      <c r="L7900" s="1" t="s">
        <v>42</v>
      </c>
      <c r="M7900" s="2">
        <v>43469</v>
      </c>
      <c r="N7900" s="1" t="s">
        <v>23</v>
      </c>
      <c r="O7900" s="1" t="s">
        <v>24</v>
      </c>
      <c r="P7900" s="1">
        <f>_3___Healthcare_Data_v1[[#This Row],[Discharge Date]]-_3___Healthcare_Data_v1[[#This Row],[Date of Admission]]</f>
        <v>4</v>
      </c>
      <c r="Q7900" s="1">
        <f>IFERROR(_3___Healthcare_Data_v1[[#This Row],[ Billing Amount ]]/_3___Healthcare_Data_v1[[#This Row],[Days in Hospital]],0)</f>
        <v>4383.7134825000003</v>
      </c>
      <c r="R7900" s="1" t="str">
        <f>IF(_3___Healthcare_Data_v1[[#This Row],[Age]]&gt;60,"Senior",IF(_3___Healthcare_Data_v1[[#This Row],[Age]]&gt;35,"Middle","Young"))</f>
        <v>Senior</v>
      </c>
    </row>
    <row r="7901" spans="1:18" x14ac:dyDescent="0.3">
      <c r="A7901" s="1" t="s">
        <v>15109</v>
      </c>
      <c r="B7901" s="1" t="s">
        <v>26612</v>
      </c>
      <c r="C7901" s="1" t="s">
        <v>26</v>
      </c>
      <c r="D7901" s="1" t="s">
        <v>34</v>
      </c>
      <c r="E7901" s="1" t="s">
        <v>28</v>
      </c>
      <c r="F7901" s="2">
        <v>44542</v>
      </c>
      <c r="G7901" s="1" t="s">
        <v>21387</v>
      </c>
      <c r="H7901" s="1" t="s">
        <v>21388</v>
      </c>
      <c r="I7901" s="1" t="s">
        <v>26607</v>
      </c>
      <c r="J7901" s="3" t="s">
        <v>34564</v>
      </c>
      <c r="K7901">
        <v>323</v>
      </c>
      <c r="L7901" s="1" t="s">
        <v>22</v>
      </c>
      <c r="M7901" s="2">
        <v>44553</v>
      </c>
      <c r="N7901" s="1" t="s">
        <v>43</v>
      </c>
      <c r="O7901" s="1" t="s">
        <v>24</v>
      </c>
      <c r="P7901" s="1">
        <f>_3___Healthcare_Data_v1[[#This Row],[Discharge Date]]-_3___Healthcare_Data_v1[[#This Row],[Date of Admission]]</f>
        <v>11</v>
      </c>
      <c r="Q7901" s="1">
        <f>IFERROR(_3___Healthcare_Data_v1[[#This Row],[ Billing Amount ]]/_3___Healthcare_Data_v1[[#This Row],[Days in Hospital]],0)</f>
        <v>704.69657363636361</v>
      </c>
      <c r="R7901" s="1" t="str">
        <f>IF(_3___Healthcare_Data_v1[[#This Row],[Age]]&gt;60,"Senior",IF(_3___Healthcare_Data_v1[[#This Row],[Age]]&gt;35,"Middle","Young"))</f>
        <v>Senior</v>
      </c>
    </row>
    <row r="7902" spans="1:18" x14ac:dyDescent="0.3">
      <c r="A7902" s="1" t="s">
        <v>21389</v>
      </c>
      <c r="B7902" s="1" t="s">
        <v>26873</v>
      </c>
      <c r="C7902" s="1" t="s">
        <v>16</v>
      </c>
      <c r="D7902" s="1" t="s">
        <v>114</v>
      </c>
      <c r="E7902" s="1" t="s">
        <v>18</v>
      </c>
      <c r="F7902" s="2">
        <v>44371</v>
      </c>
      <c r="G7902" s="1" t="s">
        <v>21390</v>
      </c>
      <c r="H7902" s="1" t="s">
        <v>21391</v>
      </c>
      <c r="I7902" s="1" t="s">
        <v>60</v>
      </c>
      <c r="J7902" s="3" t="s">
        <v>34565</v>
      </c>
      <c r="K7902">
        <v>197</v>
      </c>
      <c r="L7902" s="1" t="s">
        <v>42</v>
      </c>
      <c r="M7902" s="2">
        <v>44372</v>
      </c>
      <c r="N7902" s="1" t="s">
        <v>84</v>
      </c>
      <c r="O7902" s="1" t="s">
        <v>24</v>
      </c>
      <c r="P7902" s="1">
        <f>_3___Healthcare_Data_v1[[#This Row],[Discharge Date]]-_3___Healthcare_Data_v1[[#This Row],[Date of Admission]]</f>
        <v>1</v>
      </c>
      <c r="Q7902" s="1">
        <f>IFERROR(_3___Healthcare_Data_v1[[#This Row],[ Billing Amount ]]/_3___Healthcare_Data_v1[[#This Row],[Days in Hospital]],0)</f>
        <v>52044.475050000001</v>
      </c>
      <c r="R7902" s="1" t="str">
        <f>IF(_3___Healthcare_Data_v1[[#This Row],[Age]]&gt;60,"Senior",IF(_3___Healthcare_Data_v1[[#This Row],[Age]]&gt;35,"Middle","Young"))</f>
        <v>Senior</v>
      </c>
    </row>
    <row r="7903" spans="1:18" x14ac:dyDescent="0.3">
      <c r="A7903" s="1" t="s">
        <v>21392</v>
      </c>
      <c r="B7903" s="1" t="s">
        <v>26677</v>
      </c>
      <c r="C7903" s="1" t="s">
        <v>16</v>
      </c>
      <c r="D7903" s="1" t="s">
        <v>62</v>
      </c>
      <c r="E7903" s="1" t="s">
        <v>18</v>
      </c>
      <c r="F7903" s="2">
        <v>44418</v>
      </c>
      <c r="G7903" s="1" t="s">
        <v>21393</v>
      </c>
      <c r="H7903" s="1" t="s">
        <v>21394</v>
      </c>
      <c r="I7903" s="1" t="s">
        <v>60</v>
      </c>
      <c r="J7903" s="3" t="s">
        <v>34566</v>
      </c>
      <c r="K7903">
        <v>127</v>
      </c>
      <c r="L7903" s="1" t="s">
        <v>42</v>
      </c>
      <c r="M7903" s="2">
        <v>44437</v>
      </c>
      <c r="N7903" s="1" t="s">
        <v>48</v>
      </c>
      <c r="O7903" s="1" t="s">
        <v>32</v>
      </c>
      <c r="P7903" s="1">
        <f>_3___Healthcare_Data_v1[[#This Row],[Discharge Date]]-_3___Healthcare_Data_v1[[#This Row],[Date of Admission]]</f>
        <v>19</v>
      </c>
      <c r="Q7903" s="1">
        <f>IFERROR(_3___Healthcare_Data_v1[[#This Row],[ Billing Amount ]]/_3___Healthcare_Data_v1[[#This Row],[Days in Hospital]],0)</f>
        <v>829.48511578947364</v>
      </c>
      <c r="R7903" s="1" t="str">
        <f>IF(_3___Healthcare_Data_v1[[#This Row],[Age]]&gt;60,"Senior",IF(_3___Healthcare_Data_v1[[#This Row],[Age]]&gt;35,"Middle","Young"))</f>
        <v>Senior</v>
      </c>
    </row>
    <row r="7904" spans="1:18" x14ac:dyDescent="0.3">
      <c r="A7904" s="1" t="s">
        <v>21395</v>
      </c>
      <c r="B7904" s="1" t="s">
        <v>26795</v>
      </c>
      <c r="C7904" s="1" t="s">
        <v>26</v>
      </c>
      <c r="D7904" s="1" t="s">
        <v>27</v>
      </c>
      <c r="E7904" s="1" t="s">
        <v>69</v>
      </c>
      <c r="F7904" s="2">
        <v>44895</v>
      </c>
      <c r="G7904" s="1" t="s">
        <v>21396</v>
      </c>
      <c r="H7904" s="1" t="s">
        <v>21397</v>
      </c>
      <c r="I7904" s="1" t="s">
        <v>21</v>
      </c>
      <c r="J7904" s="3" t="s">
        <v>34567</v>
      </c>
      <c r="K7904">
        <v>467</v>
      </c>
      <c r="L7904" s="1" t="s">
        <v>38</v>
      </c>
      <c r="M7904" s="2">
        <v>44906</v>
      </c>
      <c r="N7904" s="1" t="s">
        <v>84</v>
      </c>
      <c r="O7904" s="1" t="s">
        <v>24</v>
      </c>
      <c r="P7904" s="1">
        <f>_3___Healthcare_Data_v1[[#This Row],[Discharge Date]]-_3___Healthcare_Data_v1[[#This Row],[Date of Admission]]</f>
        <v>11</v>
      </c>
      <c r="Q7904" s="1">
        <f>IFERROR(_3___Healthcare_Data_v1[[#This Row],[ Billing Amount ]]/_3___Healthcare_Data_v1[[#This Row],[Days in Hospital]],0)</f>
        <v>3403.8050409090911</v>
      </c>
      <c r="R7904" s="1" t="str">
        <f>IF(_3___Healthcare_Data_v1[[#This Row],[Age]]&gt;60,"Senior",IF(_3___Healthcare_Data_v1[[#This Row],[Age]]&gt;35,"Middle","Young"))</f>
        <v>Senior</v>
      </c>
    </row>
    <row r="7905" spans="1:18" x14ac:dyDescent="0.3">
      <c r="A7905" s="1" t="s">
        <v>21398</v>
      </c>
      <c r="B7905" s="1" t="s">
        <v>26666</v>
      </c>
      <c r="C7905" s="1" t="s">
        <v>16</v>
      </c>
      <c r="D7905" s="1" t="s">
        <v>62</v>
      </c>
      <c r="E7905" s="1" t="s">
        <v>28</v>
      </c>
      <c r="F7905" s="2">
        <v>44486</v>
      </c>
      <c r="G7905" s="1" t="s">
        <v>14179</v>
      </c>
      <c r="H7905" s="1" t="s">
        <v>21399</v>
      </c>
      <c r="I7905" s="1" t="s">
        <v>21</v>
      </c>
      <c r="J7905" s="3" t="s">
        <v>34568</v>
      </c>
      <c r="K7905">
        <v>420</v>
      </c>
      <c r="L7905" s="1" t="s">
        <v>38</v>
      </c>
      <c r="M7905" s="2">
        <v>44491</v>
      </c>
      <c r="N7905" s="1" t="s">
        <v>84</v>
      </c>
      <c r="O7905" s="1" t="s">
        <v>44</v>
      </c>
      <c r="P7905" s="1">
        <f>_3___Healthcare_Data_v1[[#This Row],[Discharge Date]]-_3___Healthcare_Data_v1[[#This Row],[Date of Admission]]</f>
        <v>5</v>
      </c>
      <c r="Q7905" s="1">
        <f>IFERROR(_3___Healthcare_Data_v1[[#This Row],[ Billing Amount ]]/_3___Healthcare_Data_v1[[#This Row],[Days in Hospital]],0)</f>
        <v>2497.0015439999997</v>
      </c>
      <c r="R7905" s="1" t="str">
        <f>IF(_3___Healthcare_Data_v1[[#This Row],[Age]]&gt;60,"Senior",IF(_3___Healthcare_Data_v1[[#This Row],[Age]]&gt;35,"Middle","Young"))</f>
        <v>Senior</v>
      </c>
    </row>
    <row r="7906" spans="1:18" x14ac:dyDescent="0.3">
      <c r="A7906" s="1" t="s">
        <v>21400</v>
      </c>
      <c r="B7906" s="1" t="s">
        <v>26697</v>
      </c>
      <c r="C7906" s="1" t="s">
        <v>16</v>
      </c>
      <c r="D7906" s="1" t="s">
        <v>49</v>
      </c>
      <c r="E7906" s="1" t="s">
        <v>28</v>
      </c>
      <c r="F7906" s="2">
        <v>43789</v>
      </c>
      <c r="G7906" s="1" t="s">
        <v>21401</v>
      </c>
      <c r="H7906" s="1" t="s">
        <v>21402</v>
      </c>
      <c r="I7906" s="1" t="s">
        <v>21</v>
      </c>
      <c r="J7906" s="3" t="s">
        <v>34569</v>
      </c>
      <c r="K7906">
        <v>356</v>
      </c>
      <c r="L7906" s="1" t="s">
        <v>38</v>
      </c>
      <c r="M7906" s="2">
        <v>43804</v>
      </c>
      <c r="N7906" s="1" t="s">
        <v>43</v>
      </c>
      <c r="O7906" s="1" t="s">
        <v>44</v>
      </c>
      <c r="P7906" s="1">
        <f>_3___Healthcare_Data_v1[[#This Row],[Discharge Date]]-_3___Healthcare_Data_v1[[#This Row],[Date of Admission]]</f>
        <v>15</v>
      </c>
      <c r="Q7906" s="1">
        <f>IFERROR(_3___Healthcare_Data_v1[[#This Row],[ Billing Amount ]]/_3___Healthcare_Data_v1[[#This Row],[Days in Hospital]],0)</f>
        <v>586.30670686666667</v>
      </c>
      <c r="R7906" s="1" t="str">
        <f>IF(_3___Healthcare_Data_v1[[#This Row],[Age]]&gt;60,"Senior",IF(_3___Healthcare_Data_v1[[#This Row],[Age]]&gt;35,"Middle","Young"))</f>
        <v>Senior</v>
      </c>
    </row>
    <row r="7907" spans="1:18" x14ac:dyDescent="0.3">
      <c r="A7907" s="1" t="s">
        <v>21403</v>
      </c>
      <c r="B7907" s="1" t="s">
        <v>26712</v>
      </c>
      <c r="C7907" s="1" t="s">
        <v>16</v>
      </c>
      <c r="D7907" s="1" t="s">
        <v>17</v>
      </c>
      <c r="E7907" s="1" t="s">
        <v>28</v>
      </c>
      <c r="F7907" s="2">
        <v>45133</v>
      </c>
      <c r="G7907" s="1" t="s">
        <v>21404</v>
      </c>
      <c r="H7907" s="1" t="s">
        <v>15752</v>
      </c>
      <c r="I7907" s="1" t="s">
        <v>52</v>
      </c>
      <c r="J7907" s="3" t="s">
        <v>34570</v>
      </c>
      <c r="K7907">
        <v>394</v>
      </c>
      <c r="L7907" s="1" t="s">
        <v>38</v>
      </c>
      <c r="M7907" s="2">
        <v>45145</v>
      </c>
      <c r="N7907" s="1" t="s">
        <v>84</v>
      </c>
      <c r="O7907" s="1" t="s">
        <v>24</v>
      </c>
      <c r="P7907" s="1">
        <f>_3___Healthcare_Data_v1[[#This Row],[Discharge Date]]-_3___Healthcare_Data_v1[[#This Row],[Date of Admission]]</f>
        <v>12</v>
      </c>
      <c r="Q7907" s="1">
        <f>IFERROR(_3___Healthcare_Data_v1[[#This Row],[ Billing Amount ]]/_3___Healthcare_Data_v1[[#This Row],[Days in Hospital]],0)</f>
        <v>1774.1925691666665</v>
      </c>
      <c r="R7907" s="1" t="str">
        <f>IF(_3___Healthcare_Data_v1[[#This Row],[Age]]&gt;60,"Senior",IF(_3___Healthcare_Data_v1[[#This Row],[Age]]&gt;35,"Middle","Young"))</f>
        <v>Senior</v>
      </c>
    </row>
    <row r="7908" spans="1:18" x14ac:dyDescent="0.3">
      <c r="A7908" s="1" t="s">
        <v>21405</v>
      </c>
      <c r="B7908" s="1" t="s">
        <v>26866</v>
      </c>
      <c r="C7908" s="1" t="s">
        <v>26</v>
      </c>
      <c r="D7908" s="1" t="s">
        <v>229</v>
      </c>
      <c r="E7908" s="1" t="s">
        <v>26615</v>
      </c>
      <c r="F7908" s="2">
        <v>43905</v>
      </c>
      <c r="G7908" s="1" t="s">
        <v>21406</v>
      </c>
      <c r="H7908" s="1" t="s">
        <v>21407</v>
      </c>
      <c r="I7908" s="1" t="s">
        <v>21</v>
      </c>
      <c r="J7908" s="3" t="s">
        <v>34571</v>
      </c>
      <c r="K7908">
        <v>295</v>
      </c>
      <c r="L7908" s="1" t="s">
        <v>22</v>
      </c>
      <c r="M7908" s="2">
        <v>43918</v>
      </c>
      <c r="N7908" s="1" t="s">
        <v>48</v>
      </c>
      <c r="O7908" s="1" t="s">
        <v>24</v>
      </c>
      <c r="P7908" s="1">
        <f>_3___Healthcare_Data_v1[[#This Row],[Discharge Date]]-_3___Healthcare_Data_v1[[#This Row],[Date of Admission]]</f>
        <v>13</v>
      </c>
      <c r="Q7908" s="1">
        <f>IFERROR(_3___Healthcare_Data_v1[[#This Row],[ Billing Amount ]]/_3___Healthcare_Data_v1[[#This Row],[Days in Hospital]],0)</f>
        <v>1029.8830269230768</v>
      </c>
      <c r="R7908" s="1" t="str">
        <f>IF(_3___Healthcare_Data_v1[[#This Row],[Age]]&gt;60,"Senior",IF(_3___Healthcare_Data_v1[[#This Row],[Age]]&gt;35,"Middle","Young"))</f>
        <v>Senior</v>
      </c>
    </row>
    <row r="7909" spans="1:18" x14ac:dyDescent="0.3">
      <c r="A7909" s="1" t="s">
        <v>21408</v>
      </c>
      <c r="B7909" s="1" t="s">
        <v>26644</v>
      </c>
      <c r="C7909" s="1" t="s">
        <v>16</v>
      </c>
      <c r="D7909" s="1" t="s">
        <v>27</v>
      </c>
      <c r="E7909" s="1" t="s">
        <v>18</v>
      </c>
      <c r="F7909" s="2">
        <v>43874</v>
      </c>
      <c r="G7909" s="1" t="s">
        <v>21409</v>
      </c>
      <c r="H7909" s="1" t="s">
        <v>21410</v>
      </c>
      <c r="I7909" s="1" t="s">
        <v>21</v>
      </c>
      <c r="J7909" s="3" t="s">
        <v>34572</v>
      </c>
      <c r="K7909">
        <v>299</v>
      </c>
      <c r="L7909" s="1" t="s">
        <v>42</v>
      </c>
      <c r="M7909" s="2">
        <v>43880</v>
      </c>
      <c r="N7909" s="1" t="s">
        <v>23</v>
      </c>
      <c r="O7909" s="1" t="s">
        <v>24</v>
      </c>
      <c r="P7909" s="1">
        <f>_3___Healthcare_Data_v1[[#This Row],[Discharge Date]]-_3___Healthcare_Data_v1[[#This Row],[Date of Admission]]</f>
        <v>6</v>
      </c>
      <c r="Q7909" s="1">
        <f>IFERROR(_3___Healthcare_Data_v1[[#This Row],[ Billing Amount ]]/_3___Healthcare_Data_v1[[#This Row],[Days in Hospital]],0)</f>
        <v>5632.698253333333</v>
      </c>
      <c r="R7909" s="1" t="str">
        <f>IF(_3___Healthcare_Data_v1[[#This Row],[Age]]&gt;60,"Senior",IF(_3___Healthcare_Data_v1[[#This Row],[Age]]&gt;35,"Middle","Young"))</f>
        <v>Senior</v>
      </c>
    </row>
    <row r="7910" spans="1:18" x14ac:dyDescent="0.3">
      <c r="A7910" s="1" t="s">
        <v>16052</v>
      </c>
      <c r="B7910" s="1" t="s">
        <v>26708</v>
      </c>
      <c r="C7910" s="1" t="s">
        <v>26</v>
      </c>
      <c r="D7910" s="1" t="s">
        <v>62</v>
      </c>
      <c r="E7910" s="1" t="s">
        <v>26615</v>
      </c>
      <c r="F7910" s="2">
        <v>43467</v>
      </c>
      <c r="G7910" s="1" t="s">
        <v>2251</v>
      </c>
      <c r="H7910" s="1" t="s">
        <v>21411</v>
      </c>
      <c r="I7910" s="1" t="s">
        <v>52</v>
      </c>
      <c r="J7910" s="3" t="s">
        <v>34573</v>
      </c>
      <c r="K7910">
        <v>317</v>
      </c>
      <c r="L7910" s="1" t="s">
        <v>22</v>
      </c>
      <c r="M7910" s="2">
        <v>43484</v>
      </c>
      <c r="N7910" s="1" t="s">
        <v>48</v>
      </c>
      <c r="O7910" s="1" t="s">
        <v>44</v>
      </c>
      <c r="P7910" s="1">
        <f>_3___Healthcare_Data_v1[[#This Row],[Discharge Date]]-_3___Healthcare_Data_v1[[#This Row],[Date of Admission]]</f>
        <v>17</v>
      </c>
      <c r="Q7910" s="1">
        <f>IFERROR(_3___Healthcare_Data_v1[[#This Row],[ Billing Amount ]]/_3___Healthcare_Data_v1[[#This Row],[Days in Hospital]],0)</f>
        <v>1244.5241870588234</v>
      </c>
      <c r="R7910" s="1" t="str">
        <f>IF(_3___Healthcare_Data_v1[[#This Row],[Age]]&gt;60,"Senior",IF(_3___Healthcare_Data_v1[[#This Row],[Age]]&gt;35,"Middle","Young"))</f>
        <v>Senior</v>
      </c>
    </row>
    <row r="7911" spans="1:18" x14ac:dyDescent="0.3">
      <c r="A7911" s="1" t="s">
        <v>21412</v>
      </c>
      <c r="B7911" s="1" t="s">
        <v>26980</v>
      </c>
      <c r="C7911" s="1" t="s">
        <v>16</v>
      </c>
      <c r="D7911" s="1" t="s">
        <v>114</v>
      </c>
      <c r="E7911" s="1" t="s">
        <v>35</v>
      </c>
      <c r="F7911" s="2">
        <v>43966</v>
      </c>
      <c r="G7911" s="1" t="s">
        <v>21413</v>
      </c>
      <c r="H7911" s="1" t="s">
        <v>21414</v>
      </c>
      <c r="I7911" s="1" t="s">
        <v>21</v>
      </c>
      <c r="J7911" s="3" t="s">
        <v>34574</v>
      </c>
      <c r="K7911">
        <v>468</v>
      </c>
      <c r="L7911" s="1" t="s">
        <v>38</v>
      </c>
      <c r="M7911" s="2">
        <v>43968</v>
      </c>
      <c r="N7911" s="1" t="s">
        <v>31</v>
      </c>
      <c r="O7911" s="1" t="s">
        <v>32</v>
      </c>
      <c r="P7911" s="1">
        <f>_3___Healthcare_Data_v1[[#This Row],[Discharge Date]]-_3___Healthcare_Data_v1[[#This Row],[Date of Admission]]</f>
        <v>2</v>
      </c>
      <c r="Q7911" s="1">
        <f>IFERROR(_3___Healthcare_Data_v1[[#This Row],[ Billing Amount ]]/_3___Healthcare_Data_v1[[#This Row],[Days in Hospital]],0)</f>
        <v>7380.96126</v>
      </c>
      <c r="R7911" s="1" t="str">
        <f>IF(_3___Healthcare_Data_v1[[#This Row],[Age]]&gt;60,"Senior",IF(_3___Healthcare_Data_v1[[#This Row],[Age]]&gt;35,"Middle","Young"))</f>
        <v>Senior</v>
      </c>
    </row>
    <row r="7912" spans="1:18" x14ac:dyDescent="0.3">
      <c r="A7912" s="1" t="s">
        <v>21415</v>
      </c>
      <c r="B7912" s="1" t="s">
        <v>26628</v>
      </c>
      <c r="C7912" s="1" t="s">
        <v>26</v>
      </c>
      <c r="D7912" s="1" t="s">
        <v>17</v>
      </c>
      <c r="E7912" s="1" t="s">
        <v>28</v>
      </c>
      <c r="F7912" s="2">
        <v>44646</v>
      </c>
      <c r="G7912" s="1" t="s">
        <v>21416</v>
      </c>
      <c r="H7912" s="1" t="s">
        <v>21417</v>
      </c>
      <c r="I7912" s="1" t="s">
        <v>56</v>
      </c>
      <c r="J7912" s="3" t="s">
        <v>34575</v>
      </c>
      <c r="K7912">
        <v>205</v>
      </c>
      <c r="L7912" s="1" t="s">
        <v>22</v>
      </c>
      <c r="M7912" s="2">
        <v>44656</v>
      </c>
      <c r="N7912" s="1" t="s">
        <v>84</v>
      </c>
      <c r="O7912" s="1" t="s">
        <v>32</v>
      </c>
      <c r="P7912" s="1">
        <f>_3___Healthcare_Data_v1[[#This Row],[Discharge Date]]-_3___Healthcare_Data_v1[[#This Row],[Date of Admission]]</f>
        <v>10</v>
      </c>
      <c r="Q7912" s="1">
        <f>IFERROR(_3___Healthcare_Data_v1[[#This Row],[ Billing Amount ]]/_3___Healthcare_Data_v1[[#This Row],[Days in Hospital]],0)</f>
        <v>2569.615937</v>
      </c>
      <c r="R7912" s="1" t="str">
        <f>IF(_3___Healthcare_Data_v1[[#This Row],[Age]]&gt;60,"Senior",IF(_3___Healthcare_Data_v1[[#This Row],[Age]]&gt;35,"Middle","Young"))</f>
        <v>Senior</v>
      </c>
    </row>
    <row r="7913" spans="1:18" x14ac:dyDescent="0.3">
      <c r="A7913" s="1" t="s">
        <v>21418</v>
      </c>
      <c r="B7913" s="1" t="s">
        <v>26837</v>
      </c>
      <c r="C7913" s="1" t="s">
        <v>26</v>
      </c>
      <c r="D7913" s="1" t="s">
        <v>27</v>
      </c>
      <c r="E7913" s="1" t="s">
        <v>18</v>
      </c>
      <c r="F7913" s="2">
        <v>44233</v>
      </c>
      <c r="G7913" s="1" t="s">
        <v>21419</v>
      </c>
      <c r="H7913" s="1" t="s">
        <v>21420</v>
      </c>
      <c r="I7913" s="1" t="s">
        <v>60</v>
      </c>
      <c r="J7913" s="3" t="s">
        <v>34576</v>
      </c>
      <c r="K7913">
        <v>173</v>
      </c>
      <c r="L7913" s="1" t="s">
        <v>42</v>
      </c>
      <c r="M7913" s="2">
        <v>44261</v>
      </c>
      <c r="N7913" s="1" t="s">
        <v>23</v>
      </c>
      <c r="O7913" s="1" t="s">
        <v>32</v>
      </c>
      <c r="P7913" s="1">
        <f>_3___Healthcare_Data_v1[[#This Row],[Discharge Date]]-_3___Healthcare_Data_v1[[#This Row],[Date of Admission]]</f>
        <v>28</v>
      </c>
      <c r="Q7913" s="1">
        <f>IFERROR(_3___Healthcare_Data_v1[[#This Row],[ Billing Amount ]]/_3___Healthcare_Data_v1[[#This Row],[Days in Hospital]],0)</f>
        <v>1505.249292142857</v>
      </c>
      <c r="R7913" s="1" t="str">
        <f>IF(_3___Healthcare_Data_v1[[#This Row],[Age]]&gt;60,"Senior",IF(_3___Healthcare_Data_v1[[#This Row],[Age]]&gt;35,"Middle","Young"))</f>
        <v>Senior</v>
      </c>
    </row>
    <row r="7914" spans="1:18" x14ac:dyDescent="0.3">
      <c r="A7914" s="1" t="s">
        <v>21421</v>
      </c>
      <c r="B7914" s="1" t="s">
        <v>26630</v>
      </c>
      <c r="C7914" s="1" t="s">
        <v>16</v>
      </c>
      <c r="D7914" s="1" t="s">
        <v>49</v>
      </c>
      <c r="E7914" s="1" t="s">
        <v>18</v>
      </c>
      <c r="F7914" s="2">
        <v>44301</v>
      </c>
      <c r="G7914" s="1" t="s">
        <v>21422</v>
      </c>
      <c r="H7914" s="1" t="s">
        <v>8462</v>
      </c>
      <c r="I7914" s="1" t="s">
        <v>52</v>
      </c>
      <c r="J7914" s="3" t="s">
        <v>34577</v>
      </c>
      <c r="K7914">
        <v>413</v>
      </c>
      <c r="L7914" s="1" t="s">
        <v>42</v>
      </c>
      <c r="M7914" s="2">
        <v>44324</v>
      </c>
      <c r="N7914" s="1" t="s">
        <v>31</v>
      </c>
      <c r="O7914" s="1" t="s">
        <v>24</v>
      </c>
      <c r="P7914" s="1">
        <f>_3___Healthcare_Data_v1[[#This Row],[Discharge Date]]-_3___Healthcare_Data_v1[[#This Row],[Date of Admission]]</f>
        <v>23</v>
      </c>
      <c r="Q7914" s="1">
        <f>IFERROR(_3___Healthcare_Data_v1[[#This Row],[ Billing Amount ]]/_3___Healthcare_Data_v1[[#This Row],[Days in Hospital]],0)</f>
        <v>1436.1603108695651</v>
      </c>
      <c r="R7914" s="1" t="str">
        <f>IF(_3___Healthcare_Data_v1[[#This Row],[Age]]&gt;60,"Senior",IF(_3___Healthcare_Data_v1[[#This Row],[Age]]&gt;35,"Middle","Young"))</f>
        <v>Senior</v>
      </c>
    </row>
    <row r="7915" spans="1:18" x14ac:dyDescent="0.3">
      <c r="A7915" s="1" t="s">
        <v>9427</v>
      </c>
      <c r="B7915" s="1" t="s">
        <v>26704</v>
      </c>
      <c r="C7915" s="1" t="s">
        <v>16</v>
      </c>
      <c r="D7915" s="1" t="s">
        <v>89</v>
      </c>
      <c r="E7915" s="1" t="s">
        <v>28</v>
      </c>
      <c r="F7915" s="2">
        <v>44665</v>
      </c>
      <c r="G7915" s="1" t="s">
        <v>21423</v>
      </c>
      <c r="H7915" s="1" t="s">
        <v>14763</v>
      </c>
      <c r="I7915" s="1" t="s">
        <v>56</v>
      </c>
      <c r="J7915" s="3" t="s">
        <v>34578</v>
      </c>
      <c r="K7915">
        <v>159</v>
      </c>
      <c r="L7915" s="1" t="s">
        <v>38</v>
      </c>
      <c r="M7915" s="2">
        <v>44690</v>
      </c>
      <c r="N7915" s="1" t="s">
        <v>84</v>
      </c>
      <c r="O7915" s="1" t="s">
        <v>32</v>
      </c>
      <c r="P7915" s="1">
        <f>_3___Healthcare_Data_v1[[#This Row],[Discharge Date]]-_3___Healthcare_Data_v1[[#This Row],[Date of Admission]]</f>
        <v>25</v>
      </c>
      <c r="Q7915" s="1">
        <f>IFERROR(_3___Healthcare_Data_v1[[#This Row],[ Billing Amount ]]/_3___Healthcare_Data_v1[[#This Row],[Days in Hospital]],0)</f>
        <v>1004.7856664000001</v>
      </c>
      <c r="R7915" s="1" t="str">
        <f>IF(_3___Healthcare_Data_v1[[#This Row],[Age]]&gt;60,"Senior",IF(_3___Healthcare_Data_v1[[#This Row],[Age]]&gt;35,"Middle","Young"))</f>
        <v>Senior</v>
      </c>
    </row>
    <row r="7916" spans="1:18" x14ac:dyDescent="0.3">
      <c r="A7916" s="1" t="s">
        <v>21424</v>
      </c>
      <c r="B7916" s="1" t="s">
        <v>26967</v>
      </c>
      <c r="C7916" s="1" t="s">
        <v>26</v>
      </c>
      <c r="D7916" s="1" t="s">
        <v>62</v>
      </c>
      <c r="E7916" s="1" t="s">
        <v>28</v>
      </c>
      <c r="F7916" s="2">
        <v>43716</v>
      </c>
      <c r="G7916" s="1" t="s">
        <v>21425</v>
      </c>
      <c r="H7916" s="1" t="s">
        <v>21426</v>
      </c>
      <c r="I7916" s="1" t="s">
        <v>21</v>
      </c>
      <c r="J7916" s="3" t="s">
        <v>34579</v>
      </c>
      <c r="K7916">
        <v>305</v>
      </c>
      <c r="L7916" s="1" t="s">
        <v>42</v>
      </c>
      <c r="M7916" s="2">
        <v>43739</v>
      </c>
      <c r="N7916" s="1" t="s">
        <v>43</v>
      </c>
      <c r="O7916" s="1" t="s">
        <v>24</v>
      </c>
      <c r="P7916" s="1">
        <f>_3___Healthcare_Data_v1[[#This Row],[Discharge Date]]-_3___Healthcare_Data_v1[[#This Row],[Date of Admission]]</f>
        <v>23</v>
      </c>
      <c r="Q7916" s="1">
        <f>IFERROR(_3___Healthcare_Data_v1[[#This Row],[ Billing Amount ]]/_3___Healthcare_Data_v1[[#This Row],[Days in Hospital]],0)</f>
        <v>83.610452434782616</v>
      </c>
      <c r="R7916" s="1" t="str">
        <f>IF(_3___Healthcare_Data_v1[[#This Row],[Age]]&gt;60,"Senior",IF(_3___Healthcare_Data_v1[[#This Row],[Age]]&gt;35,"Middle","Young"))</f>
        <v>Senior</v>
      </c>
    </row>
    <row r="7917" spans="1:18" x14ac:dyDescent="0.3">
      <c r="A7917" s="1" t="s">
        <v>21427</v>
      </c>
      <c r="B7917" s="1" t="s">
        <v>26697</v>
      </c>
      <c r="C7917" s="1" t="s">
        <v>16</v>
      </c>
      <c r="D7917" s="1" t="s">
        <v>114</v>
      </c>
      <c r="E7917" s="1" t="s">
        <v>35</v>
      </c>
      <c r="F7917" s="2">
        <v>44547</v>
      </c>
      <c r="G7917" s="1" t="s">
        <v>21428</v>
      </c>
      <c r="H7917" s="1" t="s">
        <v>21429</v>
      </c>
      <c r="I7917" s="1" t="s">
        <v>21</v>
      </c>
      <c r="J7917" s="3" t="s">
        <v>34580</v>
      </c>
      <c r="K7917">
        <v>327</v>
      </c>
      <c r="L7917" s="1" t="s">
        <v>42</v>
      </c>
      <c r="M7917" s="2">
        <v>44552</v>
      </c>
      <c r="N7917" s="1" t="s">
        <v>23</v>
      </c>
      <c r="O7917" s="1" t="s">
        <v>24</v>
      </c>
      <c r="P7917" s="1">
        <f>_3___Healthcare_Data_v1[[#This Row],[Discharge Date]]-_3___Healthcare_Data_v1[[#This Row],[Date of Admission]]</f>
        <v>5</v>
      </c>
      <c r="Q7917" s="1">
        <f>IFERROR(_3___Healthcare_Data_v1[[#This Row],[ Billing Amount ]]/_3___Healthcare_Data_v1[[#This Row],[Days in Hospital]],0)</f>
        <v>2401.6331359999999</v>
      </c>
      <c r="R7917" s="1" t="str">
        <f>IF(_3___Healthcare_Data_v1[[#This Row],[Age]]&gt;60,"Senior",IF(_3___Healthcare_Data_v1[[#This Row],[Age]]&gt;35,"Middle","Young"))</f>
        <v>Senior</v>
      </c>
    </row>
    <row r="7918" spans="1:18" x14ac:dyDescent="0.3">
      <c r="A7918" s="1" t="s">
        <v>21430</v>
      </c>
      <c r="B7918" s="1" t="s">
        <v>26626</v>
      </c>
      <c r="C7918" s="1" t="s">
        <v>16</v>
      </c>
      <c r="D7918" s="1" t="s">
        <v>89</v>
      </c>
      <c r="E7918" s="1" t="s">
        <v>26620</v>
      </c>
      <c r="F7918" s="2">
        <v>44218</v>
      </c>
      <c r="G7918" s="1" t="s">
        <v>21431</v>
      </c>
      <c r="H7918" s="1" t="s">
        <v>21432</v>
      </c>
      <c r="I7918" s="1" t="s">
        <v>56</v>
      </c>
      <c r="J7918" s="3" t="s">
        <v>34581</v>
      </c>
      <c r="K7918">
        <v>136</v>
      </c>
      <c r="L7918" s="1" t="s">
        <v>38</v>
      </c>
      <c r="M7918" s="2">
        <v>44223</v>
      </c>
      <c r="N7918" s="1" t="s">
        <v>43</v>
      </c>
      <c r="O7918" s="1" t="s">
        <v>44</v>
      </c>
      <c r="P7918" s="1">
        <f>_3___Healthcare_Data_v1[[#This Row],[Discharge Date]]-_3___Healthcare_Data_v1[[#This Row],[Date of Admission]]</f>
        <v>5</v>
      </c>
      <c r="Q7918" s="1">
        <f>IFERROR(_3___Healthcare_Data_v1[[#This Row],[ Billing Amount ]]/_3___Healthcare_Data_v1[[#This Row],[Days in Hospital]],0)</f>
        <v>266.29583700000001</v>
      </c>
      <c r="R7918" s="1" t="str">
        <f>IF(_3___Healthcare_Data_v1[[#This Row],[Age]]&gt;60,"Senior",IF(_3___Healthcare_Data_v1[[#This Row],[Age]]&gt;35,"Middle","Young"))</f>
        <v>Senior</v>
      </c>
    </row>
    <row r="7919" spans="1:18" x14ac:dyDescent="0.3">
      <c r="A7919" s="1" t="s">
        <v>21433</v>
      </c>
      <c r="B7919" s="1" t="s">
        <v>26873</v>
      </c>
      <c r="C7919" s="1" t="s">
        <v>16</v>
      </c>
      <c r="D7919" s="1" t="s">
        <v>34</v>
      </c>
      <c r="E7919" s="1" t="s">
        <v>69</v>
      </c>
      <c r="F7919" s="2">
        <v>44528</v>
      </c>
      <c r="G7919" s="1" t="s">
        <v>21434</v>
      </c>
      <c r="H7919" s="1" t="s">
        <v>21435</v>
      </c>
      <c r="I7919" s="1" t="s">
        <v>52</v>
      </c>
      <c r="J7919" s="3" t="s">
        <v>34582</v>
      </c>
      <c r="K7919">
        <v>186</v>
      </c>
      <c r="L7919" s="1" t="s">
        <v>38</v>
      </c>
      <c r="M7919" s="2">
        <v>44541</v>
      </c>
      <c r="N7919" s="1" t="s">
        <v>31</v>
      </c>
      <c r="O7919" s="1" t="s">
        <v>44</v>
      </c>
      <c r="P7919" s="1">
        <f>_3___Healthcare_Data_v1[[#This Row],[Discharge Date]]-_3___Healthcare_Data_v1[[#This Row],[Date of Admission]]</f>
        <v>13</v>
      </c>
      <c r="Q7919" s="1">
        <f>IFERROR(_3___Healthcare_Data_v1[[#This Row],[ Billing Amount ]]/_3___Healthcare_Data_v1[[#This Row],[Days in Hospital]],0)</f>
        <v>1816.8693807692309</v>
      </c>
      <c r="R7919" s="1" t="str">
        <f>IF(_3___Healthcare_Data_v1[[#This Row],[Age]]&gt;60,"Senior",IF(_3___Healthcare_Data_v1[[#This Row],[Age]]&gt;35,"Middle","Young"))</f>
        <v>Senior</v>
      </c>
    </row>
    <row r="7920" spans="1:18" x14ac:dyDescent="0.3">
      <c r="A7920" s="1" t="s">
        <v>21436</v>
      </c>
      <c r="B7920" s="1" t="s">
        <v>26732</v>
      </c>
      <c r="C7920" s="1" t="s">
        <v>16</v>
      </c>
      <c r="D7920" s="1" t="s">
        <v>62</v>
      </c>
      <c r="E7920" s="1" t="s">
        <v>26620</v>
      </c>
      <c r="F7920" s="2">
        <v>43901</v>
      </c>
      <c r="G7920" s="1" t="s">
        <v>21437</v>
      </c>
      <c r="H7920" s="1" t="s">
        <v>21438</v>
      </c>
      <c r="I7920" s="1" t="s">
        <v>52</v>
      </c>
      <c r="J7920" s="3" t="s">
        <v>34583</v>
      </c>
      <c r="K7920">
        <v>237</v>
      </c>
      <c r="L7920" s="1" t="s">
        <v>38</v>
      </c>
      <c r="M7920" s="2">
        <v>43919</v>
      </c>
      <c r="N7920" s="1" t="s">
        <v>23</v>
      </c>
      <c r="O7920" s="1" t="s">
        <v>32</v>
      </c>
      <c r="P7920" s="1">
        <f>_3___Healthcare_Data_v1[[#This Row],[Discharge Date]]-_3___Healthcare_Data_v1[[#This Row],[Date of Admission]]</f>
        <v>18</v>
      </c>
      <c r="Q7920" s="1">
        <f>IFERROR(_3___Healthcare_Data_v1[[#This Row],[ Billing Amount ]]/_3___Healthcare_Data_v1[[#This Row],[Days in Hospital]],0)</f>
        <v>459.71232961111104</v>
      </c>
      <c r="R7920" s="1" t="str">
        <f>IF(_3___Healthcare_Data_v1[[#This Row],[Age]]&gt;60,"Senior",IF(_3___Healthcare_Data_v1[[#This Row],[Age]]&gt;35,"Middle","Young"))</f>
        <v>Senior</v>
      </c>
    </row>
    <row r="7921" spans="1:18" x14ac:dyDescent="0.3">
      <c r="A7921" s="1" t="s">
        <v>21439</v>
      </c>
      <c r="B7921" s="1" t="s">
        <v>26779</v>
      </c>
      <c r="C7921" s="1" t="s">
        <v>16</v>
      </c>
      <c r="D7921" s="1" t="s">
        <v>114</v>
      </c>
      <c r="E7921" s="1" t="s">
        <v>26615</v>
      </c>
      <c r="F7921" s="2">
        <v>43446</v>
      </c>
      <c r="G7921" s="1" t="s">
        <v>21440</v>
      </c>
      <c r="H7921" s="1" t="s">
        <v>21441</v>
      </c>
      <c r="I7921" s="1" t="s">
        <v>21</v>
      </c>
      <c r="J7921" s="3" t="s">
        <v>34584</v>
      </c>
      <c r="K7921">
        <v>440</v>
      </c>
      <c r="L7921" s="1" t="s">
        <v>22</v>
      </c>
      <c r="M7921" s="2">
        <v>43466</v>
      </c>
      <c r="N7921" s="1" t="s">
        <v>31</v>
      </c>
      <c r="O7921" s="1" t="s">
        <v>24</v>
      </c>
      <c r="P7921" s="1">
        <f>_3___Healthcare_Data_v1[[#This Row],[Discharge Date]]-_3___Healthcare_Data_v1[[#This Row],[Date of Admission]]</f>
        <v>20</v>
      </c>
      <c r="Q7921" s="1">
        <f>IFERROR(_3___Healthcare_Data_v1[[#This Row],[ Billing Amount ]]/_3___Healthcare_Data_v1[[#This Row],[Days in Hospital]],0)</f>
        <v>1135.5652645</v>
      </c>
      <c r="R7921" s="1" t="str">
        <f>IF(_3___Healthcare_Data_v1[[#This Row],[Age]]&gt;60,"Senior",IF(_3___Healthcare_Data_v1[[#This Row],[Age]]&gt;35,"Middle","Young"))</f>
        <v>Senior</v>
      </c>
    </row>
    <row r="7922" spans="1:18" x14ac:dyDescent="0.3">
      <c r="A7922" s="1" t="s">
        <v>21442</v>
      </c>
      <c r="B7922" s="1" t="s">
        <v>26850</v>
      </c>
      <c r="C7922" s="1" t="s">
        <v>26</v>
      </c>
      <c r="D7922" s="1" t="s">
        <v>229</v>
      </c>
      <c r="E7922" s="1" t="s">
        <v>28</v>
      </c>
      <c r="F7922" s="2">
        <v>45012</v>
      </c>
      <c r="G7922" s="1" t="s">
        <v>21443</v>
      </c>
      <c r="H7922" s="1" t="s">
        <v>21444</v>
      </c>
      <c r="I7922" s="1" t="s">
        <v>26607</v>
      </c>
      <c r="J7922" s="3" t="s">
        <v>34585</v>
      </c>
      <c r="K7922">
        <v>117</v>
      </c>
      <c r="L7922" s="1" t="s">
        <v>22</v>
      </c>
      <c r="M7922" s="2">
        <v>45018</v>
      </c>
      <c r="N7922" s="1" t="s">
        <v>31</v>
      </c>
      <c r="O7922" s="1" t="s">
        <v>32</v>
      </c>
      <c r="P7922" s="1">
        <f>_3___Healthcare_Data_v1[[#This Row],[Discharge Date]]-_3___Healthcare_Data_v1[[#This Row],[Date of Admission]]</f>
        <v>6</v>
      </c>
      <c r="Q7922" s="1">
        <f>IFERROR(_3___Healthcare_Data_v1[[#This Row],[ Billing Amount ]]/_3___Healthcare_Data_v1[[#This Row],[Days in Hospital]],0)</f>
        <v>2374.59283</v>
      </c>
      <c r="R7922" s="1" t="str">
        <f>IF(_3___Healthcare_Data_v1[[#This Row],[Age]]&gt;60,"Senior",IF(_3___Healthcare_Data_v1[[#This Row],[Age]]&gt;35,"Middle","Young"))</f>
        <v>Senior</v>
      </c>
    </row>
    <row r="7923" spans="1:18" x14ac:dyDescent="0.3">
      <c r="A7923" s="1" t="s">
        <v>21445</v>
      </c>
      <c r="B7923" s="1" t="s">
        <v>26677</v>
      </c>
      <c r="C7923" s="1" t="s">
        <v>16</v>
      </c>
      <c r="D7923" s="1" t="s">
        <v>62</v>
      </c>
      <c r="E7923" s="1" t="s">
        <v>28</v>
      </c>
      <c r="F7923" s="2">
        <v>43520</v>
      </c>
      <c r="G7923" s="1" t="s">
        <v>21446</v>
      </c>
      <c r="H7923" s="1" t="s">
        <v>7396</v>
      </c>
      <c r="I7923" s="1" t="s">
        <v>56</v>
      </c>
      <c r="J7923" s="3" t="s">
        <v>34586</v>
      </c>
      <c r="K7923">
        <v>335</v>
      </c>
      <c r="L7923" s="1" t="s">
        <v>42</v>
      </c>
      <c r="M7923" s="2">
        <v>43526</v>
      </c>
      <c r="N7923" s="1" t="s">
        <v>84</v>
      </c>
      <c r="O7923" s="1" t="s">
        <v>44</v>
      </c>
      <c r="P7923" s="1">
        <f>_3___Healthcare_Data_v1[[#This Row],[Discharge Date]]-_3___Healthcare_Data_v1[[#This Row],[Date of Admission]]</f>
        <v>6</v>
      </c>
      <c r="Q7923" s="1">
        <f>IFERROR(_3___Healthcare_Data_v1[[#This Row],[ Billing Amount ]]/_3___Healthcare_Data_v1[[#This Row],[Days in Hospital]],0)</f>
        <v>1994.4520949999999</v>
      </c>
      <c r="R7923" s="1" t="str">
        <f>IF(_3___Healthcare_Data_v1[[#This Row],[Age]]&gt;60,"Senior",IF(_3___Healthcare_Data_v1[[#This Row],[Age]]&gt;35,"Middle","Young"))</f>
        <v>Senior</v>
      </c>
    </row>
    <row r="7924" spans="1:18" x14ac:dyDescent="0.3">
      <c r="A7924" s="1" t="s">
        <v>21447</v>
      </c>
      <c r="B7924" s="1" t="s">
        <v>26725</v>
      </c>
      <c r="C7924" s="1" t="s">
        <v>16</v>
      </c>
      <c r="D7924" s="1" t="s">
        <v>27</v>
      </c>
      <c r="E7924" s="1" t="s">
        <v>26615</v>
      </c>
      <c r="F7924" s="2">
        <v>44726</v>
      </c>
      <c r="G7924" s="1" t="s">
        <v>21448</v>
      </c>
      <c r="H7924" s="1" t="s">
        <v>21449</v>
      </c>
      <c r="I7924" s="1" t="s">
        <v>26607</v>
      </c>
      <c r="J7924" s="3" t="s">
        <v>34587</v>
      </c>
      <c r="K7924">
        <v>157</v>
      </c>
      <c r="L7924" s="1" t="s">
        <v>22</v>
      </c>
      <c r="M7924" s="2">
        <v>44745</v>
      </c>
      <c r="N7924" s="1" t="s">
        <v>31</v>
      </c>
      <c r="O7924" s="1" t="s">
        <v>44</v>
      </c>
      <c r="P7924" s="1">
        <f>_3___Healthcare_Data_v1[[#This Row],[Discharge Date]]-_3___Healthcare_Data_v1[[#This Row],[Date of Admission]]</f>
        <v>19</v>
      </c>
      <c r="Q7924" s="1">
        <f>IFERROR(_3___Healthcare_Data_v1[[#This Row],[ Billing Amount ]]/_3___Healthcare_Data_v1[[#This Row],[Days in Hospital]],0)</f>
        <v>350.14221615789472</v>
      </c>
      <c r="R7924" s="1" t="str">
        <f>IF(_3___Healthcare_Data_v1[[#This Row],[Age]]&gt;60,"Senior",IF(_3___Healthcare_Data_v1[[#This Row],[Age]]&gt;35,"Middle","Young"))</f>
        <v>Senior</v>
      </c>
    </row>
    <row r="7925" spans="1:18" x14ac:dyDescent="0.3">
      <c r="A7925" s="1" t="s">
        <v>11683</v>
      </c>
      <c r="B7925" s="1" t="s">
        <v>26720</v>
      </c>
      <c r="C7925" s="1" t="s">
        <v>16</v>
      </c>
      <c r="D7925" s="1" t="s">
        <v>62</v>
      </c>
      <c r="E7925" s="1" t="s">
        <v>26615</v>
      </c>
      <c r="F7925" s="2">
        <v>45067</v>
      </c>
      <c r="G7925" s="1" t="s">
        <v>21450</v>
      </c>
      <c r="H7925" s="1" t="s">
        <v>21451</v>
      </c>
      <c r="I7925" s="1" t="s">
        <v>21</v>
      </c>
      <c r="J7925" s="3" t="s">
        <v>34588</v>
      </c>
      <c r="K7925">
        <v>287</v>
      </c>
      <c r="L7925" s="1" t="s">
        <v>22</v>
      </c>
      <c r="M7925" s="2">
        <v>45084</v>
      </c>
      <c r="N7925" s="1" t="s">
        <v>48</v>
      </c>
      <c r="O7925" s="1" t="s">
        <v>24</v>
      </c>
      <c r="P7925" s="1">
        <f>_3___Healthcare_Data_v1[[#This Row],[Discharge Date]]-_3___Healthcare_Data_v1[[#This Row],[Date of Admission]]</f>
        <v>17</v>
      </c>
      <c r="Q7925" s="1">
        <f>IFERROR(_3___Healthcare_Data_v1[[#This Row],[ Billing Amount ]]/_3___Healthcare_Data_v1[[#This Row],[Days in Hospital]],0)</f>
        <v>455.17150347058822</v>
      </c>
      <c r="R7925" s="1" t="str">
        <f>IF(_3___Healthcare_Data_v1[[#This Row],[Age]]&gt;60,"Senior",IF(_3___Healthcare_Data_v1[[#This Row],[Age]]&gt;35,"Middle","Young"))</f>
        <v>Senior</v>
      </c>
    </row>
    <row r="7926" spans="1:18" x14ac:dyDescent="0.3">
      <c r="A7926" s="1" t="s">
        <v>21452</v>
      </c>
      <c r="B7926" s="1" t="s">
        <v>26606</v>
      </c>
      <c r="C7926" s="1" t="s">
        <v>26</v>
      </c>
      <c r="D7926" s="1" t="s">
        <v>34</v>
      </c>
      <c r="E7926" s="1" t="s">
        <v>28</v>
      </c>
      <c r="F7926" s="2">
        <v>44392</v>
      </c>
      <c r="G7926" s="1" t="s">
        <v>2036</v>
      </c>
      <c r="H7926" s="1" t="s">
        <v>21453</v>
      </c>
      <c r="I7926" s="1" t="s">
        <v>21</v>
      </c>
      <c r="J7926" s="3" t="s">
        <v>34589</v>
      </c>
      <c r="K7926">
        <v>460</v>
      </c>
      <c r="L7926" s="1" t="s">
        <v>38</v>
      </c>
      <c r="M7926" s="2">
        <v>44413</v>
      </c>
      <c r="N7926" s="1" t="s">
        <v>23</v>
      </c>
      <c r="O7926" s="1" t="s">
        <v>24</v>
      </c>
      <c r="P7926" s="1">
        <f>_3___Healthcare_Data_v1[[#This Row],[Discharge Date]]-_3___Healthcare_Data_v1[[#This Row],[Date of Admission]]</f>
        <v>21</v>
      </c>
      <c r="Q7926" s="1">
        <f>IFERROR(_3___Healthcare_Data_v1[[#This Row],[ Billing Amount ]]/_3___Healthcare_Data_v1[[#This Row],[Days in Hospital]],0)</f>
        <v>1987.0198666666668</v>
      </c>
      <c r="R7926" s="1" t="str">
        <f>IF(_3___Healthcare_Data_v1[[#This Row],[Age]]&gt;60,"Senior",IF(_3___Healthcare_Data_v1[[#This Row],[Age]]&gt;35,"Middle","Young"))</f>
        <v>Senior</v>
      </c>
    </row>
    <row r="7927" spans="1:18" x14ac:dyDescent="0.3">
      <c r="A7927" s="1" t="s">
        <v>21454</v>
      </c>
      <c r="B7927" s="1" t="s">
        <v>26723</v>
      </c>
      <c r="C7927" s="1" t="s">
        <v>16</v>
      </c>
      <c r="D7927" s="1" t="s">
        <v>17</v>
      </c>
      <c r="E7927" s="1" t="s">
        <v>69</v>
      </c>
      <c r="F7927" s="2">
        <v>44031</v>
      </c>
      <c r="G7927" s="1" t="s">
        <v>21455</v>
      </c>
      <c r="H7927" s="1" t="s">
        <v>21456</v>
      </c>
      <c r="I7927" s="1" t="s">
        <v>52</v>
      </c>
      <c r="J7927" s="3" t="s">
        <v>34590</v>
      </c>
      <c r="K7927">
        <v>462</v>
      </c>
      <c r="L7927" s="1" t="s">
        <v>42</v>
      </c>
      <c r="M7927" s="2">
        <v>44042</v>
      </c>
      <c r="N7927" s="1" t="s">
        <v>43</v>
      </c>
      <c r="O7927" s="1" t="s">
        <v>44</v>
      </c>
      <c r="P7927" s="1">
        <f>_3___Healthcare_Data_v1[[#This Row],[Discharge Date]]-_3___Healthcare_Data_v1[[#This Row],[Date of Admission]]</f>
        <v>11</v>
      </c>
      <c r="Q7927" s="1">
        <f>IFERROR(_3___Healthcare_Data_v1[[#This Row],[ Billing Amount ]]/_3___Healthcare_Data_v1[[#This Row],[Days in Hospital]],0)</f>
        <v>6102.6050927272727</v>
      </c>
      <c r="R7927" s="1" t="str">
        <f>IF(_3___Healthcare_Data_v1[[#This Row],[Age]]&gt;60,"Senior",IF(_3___Healthcare_Data_v1[[#This Row],[Age]]&gt;35,"Middle","Young"))</f>
        <v>Senior</v>
      </c>
    </row>
    <row r="7928" spans="1:18" x14ac:dyDescent="0.3">
      <c r="A7928" s="1" t="s">
        <v>21457</v>
      </c>
      <c r="B7928" s="1" t="s">
        <v>26710</v>
      </c>
      <c r="C7928" s="1" t="s">
        <v>26</v>
      </c>
      <c r="D7928" s="1" t="s">
        <v>89</v>
      </c>
      <c r="E7928" s="1" t="s">
        <v>28</v>
      </c>
      <c r="F7928" s="2">
        <v>43593</v>
      </c>
      <c r="G7928" s="1" t="s">
        <v>21458</v>
      </c>
      <c r="H7928" s="1" t="s">
        <v>21459</v>
      </c>
      <c r="I7928" s="1" t="s">
        <v>21</v>
      </c>
      <c r="J7928" s="3" t="s">
        <v>34591</v>
      </c>
      <c r="K7928">
        <v>480</v>
      </c>
      <c r="L7928" s="1" t="s">
        <v>42</v>
      </c>
      <c r="M7928" s="2">
        <v>43622</v>
      </c>
      <c r="N7928" s="1" t="s">
        <v>84</v>
      </c>
      <c r="O7928" s="1" t="s">
        <v>44</v>
      </c>
      <c r="P7928" s="1">
        <f>_3___Healthcare_Data_v1[[#This Row],[Discharge Date]]-_3___Healthcare_Data_v1[[#This Row],[Date of Admission]]</f>
        <v>29</v>
      </c>
      <c r="Q7928" s="1">
        <f>IFERROR(_3___Healthcare_Data_v1[[#This Row],[ Billing Amount ]]/_3___Healthcare_Data_v1[[#This Row],[Days in Hospital]],0)</f>
        <v>1320.983234137931</v>
      </c>
      <c r="R7928" s="1" t="str">
        <f>IF(_3___Healthcare_Data_v1[[#This Row],[Age]]&gt;60,"Senior",IF(_3___Healthcare_Data_v1[[#This Row],[Age]]&gt;35,"Middle","Young"))</f>
        <v>Senior</v>
      </c>
    </row>
    <row r="7929" spans="1:18" x14ac:dyDescent="0.3">
      <c r="A7929" s="1" t="s">
        <v>21460</v>
      </c>
      <c r="B7929" s="1" t="s">
        <v>26610</v>
      </c>
      <c r="C7929" s="1" t="s">
        <v>16</v>
      </c>
      <c r="D7929" s="1" t="s">
        <v>49</v>
      </c>
      <c r="E7929" s="1" t="s">
        <v>18</v>
      </c>
      <c r="F7929" s="2">
        <v>43965</v>
      </c>
      <c r="G7929" s="1" t="s">
        <v>21461</v>
      </c>
      <c r="H7929" s="1" t="s">
        <v>21462</v>
      </c>
      <c r="I7929" s="1" t="s">
        <v>21</v>
      </c>
      <c r="J7929" s="3" t="s">
        <v>34592</v>
      </c>
      <c r="K7929">
        <v>450</v>
      </c>
      <c r="L7929" s="1" t="s">
        <v>42</v>
      </c>
      <c r="M7929" s="2">
        <v>43978</v>
      </c>
      <c r="N7929" s="1" t="s">
        <v>48</v>
      </c>
      <c r="O7929" s="1" t="s">
        <v>32</v>
      </c>
      <c r="P7929" s="1">
        <f>_3___Healthcare_Data_v1[[#This Row],[Discharge Date]]-_3___Healthcare_Data_v1[[#This Row],[Date of Admission]]</f>
        <v>13</v>
      </c>
      <c r="Q7929" s="1">
        <f>IFERROR(_3___Healthcare_Data_v1[[#This Row],[ Billing Amount ]]/_3___Healthcare_Data_v1[[#This Row],[Days in Hospital]],0)</f>
        <v>3663.2832069230767</v>
      </c>
      <c r="R7929" s="1" t="str">
        <f>IF(_3___Healthcare_Data_v1[[#This Row],[Age]]&gt;60,"Senior",IF(_3___Healthcare_Data_v1[[#This Row],[Age]]&gt;35,"Middle","Young"))</f>
        <v>Senior</v>
      </c>
    </row>
    <row r="7930" spans="1:18" x14ac:dyDescent="0.3">
      <c r="A7930" s="1" t="s">
        <v>21463</v>
      </c>
      <c r="B7930" s="1" t="s">
        <v>26677</v>
      </c>
      <c r="C7930" s="1" t="s">
        <v>16</v>
      </c>
      <c r="D7930" s="1" t="s">
        <v>89</v>
      </c>
      <c r="E7930" s="1" t="s">
        <v>26620</v>
      </c>
      <c r="F7930" s="2">
        <v>44647</v>
      </c>
      <c r="G7930" s="1" t="s">
        <v>21464</v>
      </c>
      <c r="H7930" s="1" t="s">
        <v>21465</v>
      </c>
      <c r="I7930" s="1" t="s">
        <v>56</v>
      </c>
      <c r="J7930" s="3" t="s">
        <v>34593</v>
      </c>
      <c r="K7930">
        <v>257</v>
      </c>
      <c r="L7930" s="1" t="s">
        <v>38</v>
      </c>
      <c r="M7930" s="2">
        <v>44649</v>
      </c>
      <c r="N7930" s="1" t="s">
        <v>23</v>
      </c>
      <c r="O7930" s="1" t="s">
        <v>32</v>
      </c>
      <c r="P7930" s="1">
        <f>_3___Healthcare_Data_v1[[#This Row],[Discharge Date]]-_3___Healthcare_Data_v1[[#This Row],[Date of Admission]]</f>
        <v>2</v>
      </c>
      <c r="Q7930" s="1">
        <f>IFERROR(_3___Healthcare_Data_v1[[#This Row],[ Billing Amount ]]/_3___Healthcare_Data_v1[[#This Row],[Days in Hospital]],0)</f>
        <v>5907.3209699999998</v>
      </c>
      <c r="R7930" s="1" t="str">
        <f>IF(_3___Healthcare_Data_v1[[#This Row],[Age]]&gt;60,"Senior",IF(_3___Healthcare_Data_v1[[#This Row],[Age]]&gt;35,"Middle","Young"))</f>
        <v>Senior</v>
      </c>
    </row>
    <row r="7931" spans="1:18" x14ac:dyDescent="0.3">
      <c r="A7931" s="1" t="s">
        <v>21466</v>
      </c>
      <c r="B7931" s="1" t="s">
        <v>26634</v>
      </c>
      <c r="C7931" s="1" t="s">
        <v>16</v>
      </c>
      <c r="D7931" s="1" t="s">
        <v>49</v>
      </c>
      <c r="E7931" s="1" t="s">
        <v>35</v>
      </c>
      <c r="F7931" s="2">
        <v>45180</v>
      </c>
      <c r="G7931" s="1" t="s">
        <v>21467</v>
      </c>
      <c r="H7931" s="1" t="s">
        <v>21468</v>
      </c>
      <c r="I7931" s="1" t="s">
        <v>21</v>
      </c>
      <c r="J7931" s="3" t="s">
        <v>34594</v>
      </c>
      <c r="K7931">
        <v>206</v>
      </c>
      <c r="L7931" s="1" t="s">
        <v>22</v>
      </c>
      <c r="M7931" s="2">
        <v>45197</v>
      </c>
      <c r="N7931" s="1" t="s">
        <v>43</v>
      </c>
      <c r="O7931" s="1" t="s">
        <v>32</v>
      </c>
      <c r="P7931" s="1">
        <f>_3___Healthcare_Data_v1[[#This Row],[Discharge Date]]-_3___Healthcare_Data_v1[[#This Row],[Date of Admission]]</f>
        <v>17</v>
      </c>
      <c r="Q7931" s="1">
        <f>IFERROR(_3___Healthcare_Data_v1[[#This Row],[ Billing Amount ]]/_3___Healthcare_Data_v1[[#This Row],[Days in Hospital]],0)</f>
        <v>377.24901647058823</v>
      </c>
      <c r="R7931" s="1" t="str">
        <f>IF(_3___Healthcare_Data_v1[[#This Row],[Age]]&gt;60,"Senior",IF(_3___Healthcare_Data_v1[[#This Row],[Age]]&gt;35,"Middle","Young"))</f>
        <v>Senior</v>
      </c>
    </row>
    <row r="7932" spans="1:18" x14ac:dyDescent="0.3">
      <c r="A7932" s="1" t="s">
        <v>21469</v>
      </c>
      <c r="B7932" s="1" t="s">
        <v>26755</v>
      </c>
      <c r="C7932" s="1" t="s">
        <v>26</v>
      </c>
      <c r="D7932" s="1" t="s">
        <v>17</v>
      </c>
      <c r="E7932" s="1" t="s">
        <v>26615</v>
      </c>
      <c r="F7932" s="2">
        <v>44742</v>
      </c>
      <c r="G7932" s="1" t="s">
        <v>21470</v>
      </c>
      <c r="H7932" s="1" t="s">
        <v>21471</v>
      </c>
      <c r="I7932" s="1" t="s">
        <v>26607</v>
      </c>
      <c r="J7932" s="3" t="s">
        <v>34595</v>
      </c>
      <c r="K7932">
        <v>468</v>
      </c>
      <c r="L7932" s="1" t="s">
        <v>22</v>
      </c>
      <c r="M7932" s="2">
        <v>44759</v>
      </c>
      <c r="N7932" s="1" t="s">
        <v>23</v>
      </c>
      <c r="O7932" s="1" t="s">
        <v>24</v>
      </c>
      <c r="P7932" s="1">
        <f>_3___Healthcare_Data_v1[[#This Row],[Discharge Date]]-_3___Healthcare_Data_v1[[#This Row],[Date of Admission]]</f>
        <v>17</v>
      </c>
      <c r="Q7932" s="1">
        <f>IFERROR(_3___Healthcare_Data_v1[[#This Row],[ Billing Amount ]]/_3___Healthcare_Data_v1[[#This Row],[Days in Hospital]],0)</f>
        <v>2241.6450252941177</v>
      </c>
      <c r="R7932" s="1" t="str">
        <f>IF(_3___Healthcare_Data_v1[[#This Row],[Age]]&gt;60,"Senior",IF(_3___Healthcare_Data_v1[[#This Row],[Age]]&gt;35,"Middle","Young"))</f>
        <v>Senior</v>
      </c>
    </row>
    <row r="7933" spans="1:18" x14ac:dyDescent="0.3">
      <c r="A7933" s="1" t="s">
        <v>21472</v>
      </c>
      <c r="B7933" s="1" t="s">
        <v>26644</v>
      </c>
      <c r="C7933" s="1" t="s">
        <v>16</v>
      </c>
      <c r="D7933" s="1" t="s">
        <v>229</v>
      </c>
      <c r="E7933" s="1" t="s">
        <v>69</v>
      </c>
      <c r="F7933" s="2">
        <v>43449</v>
      </c>
      <c r="G7933" s="1" t="s">
        <v>21473</v>
      </c>
      <c r="H7933" s="1" t="s">
        <v>21474</v>
      </c>
      <c r="I7933" s="1" t="s">
        <v>21</v>
      </c>
      <c r="J7933" s="3" t="s">
        <v>34596</v>
      </c>
      <c r="K7933">
        <v>223</v>
      </c>
      <c r="L7933" s="1" t="s">
        <v>38</v>
      </c>
      <c r="M7933" s="2">
        <v>43472</v>
      </c>
      <c r="N7933" s="1" t="s">
        <v>84</v>
      </c>
      <c r="O7933" s="1" t="s">
        <v>32</v>
      </c>
      <c r="P7933" s="1">
        <f>_3___Healthcare_Data_v1[[#This Row],[Discharge Date]]-_3___Healthcare_Data_v1[[#This Row],[Date of Admission]]</f>
        <v>23</v>
      </c>
      <c r="Q7933" s="1">
        <f>IFERROR(_3___Healthcare_Data_v1[[#This Row],[ Billing Amount ]]/_3___Healthcare_Data_v1[[#This Row],[Days in Hospital]],0)</f>
        <v>2986.5241556521737</v>
      </c>
      <c r="R7933" s="1" t="str">
        <f>IF(_3___Healthcare_Data_v1[[#This Row],[Age]]&gt;60,"Senior",IF(_3___Healthcare_Data_v1[[#This Row],[Age]]&gt;35,"Middle","Young"))</f>
        <v>Senior</v>
      </c>
    </row>
    <row r="7934" spans="1:18" x14ac:dyDescent="0.3">
      <c r="A7934" s="1" t="s">
        <v>21475</v>
      </c>
      <c r="B7934" s="1" t="s">
        <v>26776</v>
      </c>
      <c r="C7934" s="1" t="s">
        <v>16</v>
      </c>
      <c r="D7934" s="1" t="s">
        <v>114</v>
      </c>
      <c r="E7934" s="1" t="s">
        <v>35</v>
      </c>
      <c r="F7934" s="2">
        <v>43978</v>
      </c>
      <c r="G7934" s="1" t="s">
        <v>21476</v>
      </c>
      <c r="H7934" s="1" t="s">
        <v>21477</v>
      </c>
      <c r="I7934" s="1" t="s">
        <v>60</v>
      </c>
      <c r="J7934" s="3" t="s">
        <v>34597</v>
      </c>
      <c r="K7934">
        <v>330</v>
      </c>
      <c r="L7934" s="1" t="s">
        <v>38</v>
      </c>
      <c r="M7934" s="2">
        <v>43996</v>
      </c>
      <c r="N7934" s="1" t="s">
        <v>43</v>
      </c>
      <c r="O7934" s="1" t="s">
        <v>44</v>
      </c>
      <c r="P7934" s="1">
        <f>_3___Healthcare_Data_v1[[#This Row],[Discharge Date]]-_3___Healthcare_Data_v1[[#This Row],[Date of Admission]]</f>
        <v>18</v>
      </c>
      <c r="Q7934" s="1">
        <f>IFERROR(_3___Healthcare_Data_v1[[#This Row],[ Billing Amount ]]/_3___Healthcare_Data_v1[[#This Row],[Days in Hospital]],0)</f>
        <v>68.028972611111101</v>
      </c>
      <c r="R7934" s="1" t="str">
        <f>IF(_3___Healthcare_Data_v1[[#This Row],[Age]]&gt;60,"Senior",IF(_3___Healthcare_Data_v1[[#This Row],[Age]]&gt;35,"Middle","Young"))</f>
        <v>Senior</v>
      </c>
    </row>
    <row r="7935" spans="1:18" x14ac:dyDescent="0.3">
      <c r="A7935" s="1" t="s">
        <v>21478</v>
      </c>
      <c r="B7935" s="1" t="s">
        <v>26619</v>
      </c>
      <c r="C7935" s="1" t="s">
        <v>16</v>
      </c>
      <c r="D7935" s="1" t="s">
        <v>114</v>
      </c>
      <c r="E7935" s="1" t="s">
        <v>69</v>
      </c>
      <c r="F7935" s="2">
        <v>44769</v>
      </c>
      <c r="G7935" s="1" t="s">
        <v>21479</v>
      </c>
      <c r="H7935" s="1" t="s">
        <v>21480</v>
      </c>
      <c r="I7935" s="1" t="s">
        <v>21</v>
      </c>
      <c r="J7935" s="3" t="s">
        <v>34598</v>
      </c>
      <c r="K7935">
        <v>132</v>
      </c>
      <c r="L7935" s="1" t="s">
        <v>42</v>
      </c>
      <c r="M7935" s="2">
        <v>44783</v>
      </c>
      <c r="N7935" s="1" t="s">
        <v>43</v>
      </c>
      <c r="O7935" s="1" t="s">
        <v>24</v>
      </c>
      <c r="P7935" s="1">
        <f>_3___Healthcare_Data_v1[[#This Row],[Discharge Date]]-_3___Healthcare_Data_v1[[#This Row],[Date of Admission]]</f>
        <v>14</v>
      </c>
      <c r="Q7935" s="1">
        <f>IFERROR(_3___Healthcare_Data_v1[[#This Row],[ Billing Amount ]]/_3___Healthcare_Data_v1[[#This Row],[Days in Hospital]],0)</f>
        <v>3896.3614835714284</v>
      </c>
      <c r="R7935" s="1" t="str">
        <f>IF(_3___Healthcare_Data_v1[[#This Row],[Age]]&gt;60,"Senior",IF(_3___Healthcare_Data_v1[[#This Row],[Age]]&gt;35,"Middle","Young"))</f>
        <v>Senior</v>
      </c>
    </row>
    <row r="7936" spans="1:18" x14ac:dyDescent="0.3">
      <c r="A7936" s="1" t="s">
        <v>21481</v>
      </c>
      <c r="B7936" s="1" t="s">
        <v>26776</v>
      </c>
      <c r="C7936" s="1" t="s">
        <v>26</v>
      </c>
      <c r="D7936" s="1" t="s">
        <v>17</v>
      </c>
      <c r="E7936" s="1" t="s">
        <v>26620</v>
      </c>
      <c r="F7936" s="2">
        <v>44921</v>
      </c>
      <c r="G7936" s="1" t="s">
        <v>21482</v>
      </c>
      <c r="H7936" s="1" t="s">
        <v>20425</v>
      </c>
      <c r="I7936" s="1" t="s">
        <v>21</v>
      </c>
      <c r="J7936" s="3" t="s">
        <v>34599</v>
      </c>
      <c r="K7936">
        <v>195</v>
      </c>
      <c r="L7936" s="1" t="s">
        <v>38</v>
      </c>
      <c r="M7936" s="2">
        <v>44922</v>
      </c>
      <c r="N7936" s="1" t="s">
        <v>48</v>
      </c>
      <c r="O7936" s="1" t="s">
        <v>44</v>
      </c>
      <c r="P7936" s="1">
        <f>_3___Healthcare_Data_v1[[#This Row],[Discharge Date]]-_3___Healthcare_Data_v1[[#This Row],[Date of Admission]]</f>
        <v>1</v>
      </c>
      <c r="Q7936" s="1">
        <f>IFERROR(_3___Healthcare_Data_v1[[#This Row],[ Billing Amount ]]/_3___Healthcare_Data_v1[[#This Row],[Days in Hospital]],0)</f>
        <v>19264.742259999999</v>
      </c>
      <c r="R7936" s="1" t="str">
        <f>IF(_3___Healthcare_Data_v1[[#This Row],[Age]]&gt;60,"Senior",IF(_3___Healthcare_Data_v1[[#This Row],[Age]]&gt;35,"Middle","Young"))</f>
        <v>Senior</v>
      </c>
    </row>
    <row r="7937" spans="1:18" x14ac:dyDescent="0.3">
      <c r="A7937" s="1" t="s">
        <v>4143</v>
      </c>
      <c r="B7937" s="1" t="s">
        <v>26661</v>
      </c>
      <c r="C7937" s="1" t="s">
        <v>16</v>
      </c>
      <c r="D7937" s="1" t="s">
        <v>17</v>
      </c>
      <c r="E7937" s="1" t="s">
        <v>18</v>
      </c>
      <c r="F7937" s="2">
        <v>43754</v>
      </c>
      <c r="G7937" s="1" t="s">
        <v>21483</v>
      </c>
      <c r="H7937" s="1" t="s">
        <v>21484</v>
      </c>
      <c r="I7937" s="1" t="s">
        <v>60</v>
      </c>
      <c r="J7937" s="3" t="s">
        <v>34600</v>
      </c>
      <c r="K7937">
        <v>248</v>
      </c>
      <c r="L7937" s="1" t="s">
        <v>38</v>
      </c>
      <c r="M7937" s="2">
        <v>43782</v>
      </c>
      <c r="N7937" s="1" t="s">
        <v>84</v>
      </c>
      <c r="O7937" s="1" t="s">
        <v>24</v>
      </c>
      <c r="P7937" s="1">
        <f>_3___Healthcare_Data_v1[[#This Row],[Discharge Date]]-_3___Healthcare_Data_v1[[#This Row],[Date of Admission]]</f>
        <v>28</v>
      </c>
      <c r="Q7937" s="1">
        <f>IFERROR(_3___Healthcare_Data_v1[[#This Row],[ Billing Amount ]]/_3___Healthcare_Data_v1[[#This Row],[Days in Hospital]],0)</f>
        <v>1334.2572557142855</v>
      </c>
      <c r="R7937" s="1" t="str">
        <f>IF(_3___Healthcare_Data_v1[[#This Row],[Age]]&gt;60,"Senior",IF(_3___Healthcare_Data_v1[[#This Row],[Age]]&gt;35,"Middle","Young"))</f>
        <v>Senior</v>
      </c>
    </row>
    <row r="7938" spans="1:18" x14ac:dyDescent="0.3">
      <c r="A7938" s="1" t="s">
        <v>21485</v>
      </c>
      <c r="B7938" s="1" t="s">
        <v>26646</v>
      </c>
      <c r="C7938" s="1" t="s">
        <v>16</v>
      </c>
      <c r="D7938" s="1" t="s">
        <v>229</v>
      </c>
      <c r="E7938" s="1" t="s">
        <v>18</v>
      </c>
      <c r="F7938" s="2">
        <v>44581</v>
      </c>
      <c r="G7938" s="1" t="s">
        <v>21486</v>
      </c>
      <c r="H7938" s="1" t="s">
        <v>21487</v>
      </c>
      <c r="I7938" s="1" t="s">
        <v>21</v>
      </c>
      <c r="J7938" s="3" t="s">
        <v>34601</v>
      </c>
      <c r="K7938">
        <v>120</v>
      </c>
      <c r="L7938" s="1" t="s">
        <v>38</v>
      </c>
      <c r="M7938" s="2">
        <v>44603</v>
      </c>
      <c r="N7938" s="1" t="s">
        <v>48</v>
      </c>
      <c r="O7938" s="1" t="s">
        <v>32</v>
      </c>
      <c r="P7938" s="1">
        <f>_3___Healthcare_Data_v1[[#This Row],[Discharge Date]]-_3___Healthcare_Data_v1[[#This Row],[Date of Admission]]</f>
        <v>22</v>
      </c>
      <c r="Q7938" s="1">
        <f>IFERROR(_3___Healthcare_Data_v1[[#This Row],[ Billing Amount ]]/_3___Healthcare_Data_v1[[#This Row],[Days in Hospital]],0)</f>
        <v>1925.6779354545454</v>
      </c>
      <c r="R7938" s="1" t="str">
        <f>IF(_3___Healthcare_Data_v1[[#This Row],[Age]]&gt;60,"Senior",IF(_3___Healthcare_Data_v1[[#This Row],[Age]]&gt;35,"Middle","Young"))</f>
        <v>Senior</v>
      </c>
    </row>
    <row r="7939" spans="1:18" x14ac:dyDescent="0.3">
      <c r="A7939" s="1" t="s">
        <v>21488</v>
      </c>
      <c r="B7939" s="1" t="s">
        <v>26967</v>
      </c>
      <c r="C7939" s="1" t="s">
        <v>26</v>
      </c>
      <c r="D7939" s="1" t="s">
        <v>114</v>
      </c>
      <c r="E7939" s="1" t="s">
        <v>69</v>
      </c>
      <c r="F7939" s="2">
        <v>44447</v>
      </c>
      <c r="G7939" s="1" t="s">
        <v>21489</v>
      </c>
      <c r="H7939" s="1" t="s">
        <v>21490</v>
      </c>
      <c r="I7939" s="1" t="s">
        <v>21</v>
      </c>
      <c r="J7939" s="3" t="s">
        <v>34602</v>
      </c>
      <c r="K7939">
        <v>150</v>
      </c>
      <c r="L7939" s="1" t="s">
        <v>38</v>
      </c>
      <c r="M7939" s="2">
        <v>44451</v>
      </c>
      <c r="N7939" s="1" t="s">
        <v>31</v>
      </c>
      <c r="O7939" s="1" t="s">
        <v>44</v>
      </c>
      <c r="P7939" s="1">
        <f>_3___Healthcare_Data_v1[[#This Row],[Discharge Date]]-_3___Healthcare_Data_v1[[#This Row],[Date of Admission]]</f>
        <v>4</v>
      </c>
      <c r="Q7939" s="1">
        <f>IFERROR(_3___Healthcare_Data_v1[[#This Row],[ Billing Amount ]]/_3___Healthcare_Data_v1[[#This Row],[Days in Hospital]],0)</f>
        <v>12125.179985000001</v>
      </c>
      <c r="R7939" s="1" t="str">
        <f>IF(_3___Healthcare_Data_v1[[#This Row],[Age]]&gt;60,"Senior",IF(_3___Healthcare_Data_v1[[#This Row],[Age]]&gt;35,"Middle","Young"))</f>
        <v>Senior</v>
      </c>
    </row>
    <row r="7940" spans="1:18" x14ac:dyDescent="0.3">
      <c r="A7940" s="1" t="s">
        <v>21491</v>
      </c>
      <c r="B7940" s="1" t="s">
        <v>26779</v>
      </c>
      <c r="C7940" s="1" t="s">
        <v>26</v>
      </c>
      <c r="D7940" s="1" t="s">
        <v>89</v>
      </c>
      <c r="E7940" s="1" t="s">
        <v>18</v>
      </c>
      <c r="F7940" s="2">
        <v>43449</v>
      </c>
      <c r="G7940" s="1" t="s">
        <v>21492</v>
      </c>
      <c r="H7940" s="1" t="s">
        <v>21493</v>
      </c>
      <c r="I7940" s="1" t="s">
        <v>21</v>
      </c>
      <c r="J7940" s="3" t="s">
        <v>34603</v>
      </c>
      <c r="K7940">
        <v>465</v>
      </c>
      <c r="L7940" s="1" t="s">
        <v>38</v>
      </c>
      <c r="M7940" s="2">
        <v>43472</v>
      </c>
      <c r="N7940" s="1" t="s">
        <v>23</v>
      </c>
      <c r="O7940" s="1" t="s">
        <v>32</v>
      </c>
      <c r="P7940" s="1">
        <f>_3___Healthcare_Data_v1[[#This Row],[Discharge Date]]-_3___Healthcare_Data_v1[[#This Row],[Date of Admission]]</f>
        <v>23</v>
      </c>
      <c r="Q7940" s="1">
        <f>IFERROR(_3___Healthcare_Data_v1[[#This Row],[ Billing Amount ]]/_3___Healthcare_Data_v1[[#This Row],[Days in Hospital]],0)</f>
        <v>920.75603565217386</v>
      </c>
      <c r="R7940" s="1" t="str">
        <f>IF(_3___Healthcare_Data_v1[[#This Row],[Age]]&gt;60,"Senior",IF(_3___Healthcare_Data_v1[[#This Row],[Age]]&gt;35,"Middle","Young"))</f>
        <v>Senior</v>
      </c>
    </row>
    <row r="7941" spans="1:18" x14ac:dyDescent="0.3">
      <c r="A7941" s="1" t="s">
        <v>21494</v>
      </c>
      <c r="B7941" s="1" t="s">
        <v>26980</v>
      </c>
      <c r="C7941" s="1" t="s">
        <v>16</v>
      </c>
      <c r="D7941" s="1" t="s">
        <v>229</v>
      </c>
      <c r="E7941" s="1" t="s">
        <v>69</v>
      </c>
      <c r="F7941" s="2">
        <v>44972</v>
      </c>
      <c r="G7941" s="1" t="s">
        <v>21495</v>
      </c>
      <c r="H7941" s="1" t="s">
        <v>21496</v>
      </c>
      <c r="I7941" s="1" t="s">
        <v>56</v>
      </c>
      <c r="J7941" s="3" t="s">
        <v>34604</v>
      </c>
      <c r="K7941">
        <v>483</v>
      </c>
      <c r="L7941" s="1" t="s">
        <v>38</v>
      </c>
      <c r="M7941" s="2">
        <v>44975</v>
      </c>
      <c r="N7941" s="1" t="s">
        <v>43</v>
      </c>
      <c r="O7941" s="1" t="s">
        <v>44</v>
      </c>
      <c r="P7941" s="1">
        <f>_3___Healthcare_Data_v1[[#This Row],[Discharge Date]]-_3___Healthcare_Data_v1[[#This Row],[Date of Admission]]</f>
        <v>3</v>
      </c>
      <c r="Q7941" s="1">
        <f>IFERROR(_3___Healthcare_Data_v1[[#This Row],[ Billing Amount ]]/_3___Healthcare_Data_v1[[#This Row],[Days in Hospital]],0)</f>
        <v>17818.44312</v>
      </c>
      <c r="R7941" s="1" t="str">
        <f>IF(_3___Healthcare_Data_v1[[#This Row],[Age]]&gt;60,"Senior",IF(_3___Healthcare_Data_v1[[#This Row],[Age]]&gt;35,"Middle","Young"))</f>
        <v>Senior</v>
      </c>
    </row>
    <row r="7942" spans="1:18" x14ac:dyDescent="0.3">
      <c r="A7942" s="1" t="s">
        <v>21497</v>
      </c>
      <c r="B7942" s="1" t="s">
        <v>26626</v>
      </c>
      <c r="C7942" s="1" t="s">
        <v>16</v>
      </c>
      <c r="D7942" s="1" t="s">
        <v>229</v>
      </c>
      <c r="E7942" s="1" t="s">
        <v>35</v>
      </c>
      <c r="F7942" s="2">
        <v>43568</v>
      </c>
      <c r="G7942" s="1" t="s">
        <v>21498</v>
      </c>
      <c r="H7942" s="1" t="s">
        <v>21499</v>
      </c>
      <c r="I7942" s="1" t="s">
        <v>21</v>
      </c>
      <c r="J7942" s="3" t="s">
        <v>34605</v>
      </c>
      <c r="K7942">
        <v>195</v>
      </c>
      <c r="L7942" s="1" t="s">
        <v>42</v>
      </c>
      <c r="M7942" s="2">
        <v>43590</v>
      </c>
      <c r="N7942" s="1" t="s">
        <v>84</v>
      </c>
      <c r="O7942" s="1" t="s">
        <v>24</v>
      </c>
      <c r="P7942" s="1">
        <f>_3___Healthcare_Data_v1[[#This Row],[Discharge Date]]-_3___Healthcare_Data_v1[[#This Row],[Date of Admission]]</f>
        <v>22</v>
      </c>
      <c r="Q7942" s="1">
        <f>IFERROR(_3___Healthcare_Data_v1[[#This Row],[ Billing Amount ]]/_3___Healthcare_Data_v1[[#This Row],[Days in Hospital]],0)</f>
        <v>1013.7524327272728</v>
      </c>
      <c r="R7942" s="1" t="str">
        <f>IF(_3___Healthcare_Data_v1[[#This Row],[Age]]&gt;60,"Senior",IF(_3___Healthcare_Data_v1[[#This Row],[Age]]&gt;35,"Middle","Young"))</f>
        <v>Senior</v>
      </c>
    </row>
    <row r="7943" spans="1:18" x14ac:dyDescent="0.3">
      <c r="A7943" s="1" t="s">
        <v>21500</v>
      </c>
      <c r="B7943" s="1" t="s">
        <v>26649</v>
      </c>
      <c r="C7943" s="1" t="s">
        <v>16</v>
      </c>
      <c r="D7943" s="1" t="s">
        <v>89</v>
      </c>
      <c r="E7943" s="1" t="s">
        <v>35</v>
      </c>
      <c r="F7943" s="2">
        <v>43799</v>
      </c>
      <c r="G7943" s="1" t="s">
        <v>21501</v>
      </c>
      <c r="H7943" s="1" t="s">
        <v>21502</v>
      </c>
      <c r="I7943" s="1" t="s">
        <v>21</v>
      </c>
      <c r="J7943" s="3" t="s">
        <v>34606</v>
      </c>
      <c r="K7943">
        <v>448</v>
      </c>
      <c r="L7943" s="1" t="s">
        <v>38</v>
      </c>
      <c r="M7943" s="2">
        <v>43809</v>
      </c>
      <c r="N7943" s="1" t="s">
        <v>84</v>
      </c>
      <c r="O7943" s="1" t="s">
        <v>24</v>
      </c>
      <c r="P7943" s="1">
        <f>_3___Healthcare_Data_v1[[#This Row],[Discharge Date]]-_3___Healthcare_Data_v1[[#This Row],[Date of Admission]]</f>
        <v>10</v>
      </c>
      <c r="Q7943" s="1">
        <f>IFERROR(_3___Healthcare_Data_v1[[#This Row],[ Billing Amount ]]/_3___Healthcare_Data_v1[[#This Row],[Days in Hospital]],0)</f>
        <v>457.30008729999997</v>
      </c>
      <c r="R7943" s="1" t="str">
        <f>IF(_3___Healthcare_Data_v1[[#This Row],[Age]]&gt;60,"Senior",IF(_3___Healthcare_Data_v1[[#This Row],[Age]]&gt;35,"Middle","Young"))</f>
        <v>Senior</v>
      </c>
    </row>
    <row r="7944" spans="1:18" x14ac:dyDescent="0.3">
      <c r="A7944" s="1" t="s">
        <v>21503</v>
      </c>
      <c r="B7944" s="1" t="s">
        <v>26837</v>
      </c>
      <c r="C7944" s="1" t="s">
        <v>26</v>
      </c>
      <c r="D7944" s="1" t="s">
        <v>27</v>
      </c>
      <c r="E7944" s="1" t="s">
        <v>28</v>
      </c>
      <c r="F7944" s="2">
        <v>43700</v>
      </c>
      <c r="G7944" s="1" t="s">
        <v>21504</v>
      </c>
      <c r="H7944" s="1" t="s">
        <v>21505</v>
      </c>
      <c r="I7944" s="1" t="s">
        <v>26607</v>
      </c>
      <c r="J7944" s="3" t="s">
        <v>34607</v>
      </c>
      <c r="K7944">
        <v>430</v>
      </c>
      <c r="L7944" s="1" t="s">
        <v>42</v>
      </c>
      <c r="M7944" s="2">
        <v>43721</v>
      </c>
      <c r="N7944" s="1" t="s">
        <v>84</v>
      </c>
      <c r="O7944" s="1" t="s">
        <v>24</v>
      </c>
      <c r="P7944" s="1">
        <f>_3___Healthcare_Data_v1[[#This Row],[Discharge Date]]-_3___Healthcare_Data_v1[[#This Row],[Date of Admission]]</f>
        <v>21</v>
      </c>
      <c r="Q7944" s="1">
        <f>IFERROR(_3___Healthcare_Data_v1[[#This Row],[ Billing Amount ]]/_3___Healthcare_Data_v1[[#This Row],[Days in Hospital]],0)</f>
        <v>1532.554197142857</v>
      </c>
      <c r="R7944" s="1" t="str">
        <f>IF(_3___Healthcare_Data_v1[[#This Row],[Age]]&gt;60,"Senior",IF(_3___Healthcare_Data_v1[[#This Row],[Age]]&gt;35,"Middle","Young"))</f>
        <v>Senior</v>
      </c>
    </row>
    <row r="7945" spans="1:18" x14ac:dyDescent="0.3">
      <c r="A7945" s="1" t="s">
        <v>8395</v>
      </c>
      <c r="B7945" s="1" t="s">
        <v>26655</v>
      </c>
      <c r="C7945" s="1" t="s">
        <v>26</v>
      </c>
      <c r="D7945" s="1" t="s">
        <v>34</v>
      </c>
      <c r="E7945" s="1" t="s">
        <v>18</v>
      </c>
      <c r="F7945" s="2">
        <v>43611</v>
      </c>
      <c r="G7945" s="1" t="s">
        <v>20316</v>
      </c>
      <c r="H7945" s="1" t="s">
        <v>21506</v>
      </c>
      <c r="I7945" s="1" t="s">
        <v>60</v>
      </c>
      <c r="J7945" s="3" t="s">
        <v>34608</v>
      </c>
      <c r="K7945">
        <v>226</v>
      </c>
      <c r="L7945" s="1" t="s">
        <v>38</v>
      </c>
      <c r="M7945" s="2">
        <v>43634</v>
      </c>
      <c r="N7945" s="1" t="s">
        <v>43</v>
      </c>
      <c r="O7945" s="1" t="s">
        <v>44</v>
      </c>
      <c r="P7945" s="1">
        <f>_3___Healthcare_Data_v1[[#This Row],[Discharge Date]]-_3___Healthcare_Data_v1[[#This Row],[Date of Admission]]</f>
        <v>23</v>
      </c>
      <c r="Q7945" s="1">
        <f>IFERROR(_3___Healthcare_Data_v1[[#This Row],[ Billing Amount ]]/_3___Healthcare_Data_v1[[#This Row],[Days in Hospital]],0)</f>
        <v>1722.7312573913043</v>
      </c>
      <c r="R7945" s="1" t="str">
        <f>IF(_3___Healthcare_Data_v1[[#This Row],[Age]]&gt;60,"Senior",IF(_3___Healthcare_Data_v1[[#This Row],[Age]]&gt;35,"Middle","Young"))</f>
        <v>Senior</v>
      </c>
    </row>
    <row r="7946" spans="1:18" x14ac:dyDescent="0.3">
      <c r="A7946" s="1" t="s">
        <v>21507</v>
      </c>
      <c r="B7946" s="1" t="s">
        <v>26700</v>
      </c>
      <c r="C7946" s="1" t="s">
        <v>16</v>
      </c>
      <c r="D7946" s="1" t="s">
        <v>49</v>
      </c>
      <c r="E7946" s="1" t="s">
        <v>18</v>
      </c>
      <c r="F7946" s="2">
        <v>45104</v>
      </c>
      <c r="G7946" s="1" t="s">
        <v>21508</v>
      </c>
      <c r="H7946" s="1" t="s">
        <v>21509</v>
      </c>
      <c r="I7946" s="1" t="s">
        <v>26607</v>
      </c>
      <c r="J7946" s="3" t="s">
        <v>34609</v>
      </c>
      <c r="K7946">
        <v>197</v>
      </c>
      <c r="L7946" s="1" t="s">
        <v>42</v>
      </c>
      <c r="M7946" s="2">
        <v>45121</v>
      </c>
      <c r="N7946" s="1" t="s">
        <v>23</v>
      </c>
      <c r="O7946" s="1" t="s">
        <v>24</v>
      </c>
      <c r="P7946" s="1">
        <f>_3___Healthcare_Data_v1[[#This Row],[Discharge Date]]-_3___Healthcare_Data_v1[[#This Row],[Date of Admission]]</f>
        <v>17</v>
      </c>
      <c r="Q7946" s="1">
        <f>IFERROR(_3___Healthcare_Data_v1[[#This Row],[ Billing Amount ]]/_3___Healthcare_Data_v1[[#This Row],[Days in Hospital]],0)</f>
        <v>2528.0191188235294</v>
      </c>
      <c r="R7946" s="1" t="str">
        <f>IF(_3___Healthcare_Data_v1[[#This Row],[Age]]&gt;60,"Senior",IF(_3___Healthcare_Data_v1[[#This Row],[Age]]&gt;35,"Middle","Young"))</f>
        <v>Senior</v>
      </c>
    </row>
    <row r="7947" spans="1:18" x14ac:dyDescent="0.3">
      <c r="A7947" s="1" t="s">
        <v>21510</v>
      </c>
      <c r="B7947" s="1" t="s">
        <v>26685</v>
      </c>
      <c r="C7947" s="1" t="s">
        <v>16</v>
      </c>
      <c r="D7947" s="1" t="s">
        <v>62</v>
      </c>
      <c r="E7947" s="1" t="s">
        <v>26615</v>
      </c>
      <c r="F7947" s="2">
        <v>43763</v>
      </c>
      <c r="G7947" s="1" t="s">
        <v>21511</v>
      </c>
      <c r="H7947" s="1" t="s">
        <v>21512</v>
      </c>
      <c r="I7947" s="1" t="s">
        <v>21</v>
      </c>
      <c r="J7947" s="3" t="s">
        <v>34610</v>
      </c>
      <c r="K7947">
        <v>433</v>
      </c>
      <c r="L7947" s="1" t="s">
        <v>22</v>
      </c>
      <c r="M7947" s="2">
        <v>43781</v>
      </c>
      <c r="N7947" s="1" t="s">
        <v>23</v>
      </c>
      <c r="O7947" s="1" t="s">
        <v>32</v>
      </c>
      <c r="P7947" s="1">
        <f>_3___Healthcare_Data_v1[[#This Row],[Discharge Date]]-_3___Healthcare_Data_v1[[#This Row],[Date of Admission]]</f>
        <v>18</v>
      </c>
      <c r="Q7947" s="1">
        <f>IFERROR(_3___Healthcare_Data_v1[[#This Row],[ Billing Amount ]]/_3___Healthcare_Data_v1[[#This Row],[Days in Hospital]],0)</f>
        <v>930.76019222222226</v>
      </c>
      <c r="R7947" s="1" t="str">
        <f>IF(_3___Healthcare_Data_v1[[#This Row],[Age]]&gt;60,"Senior",IF(_3___Healthcare_Data_v1[[#This Row],[Age]]&gt;35,"Middle","Young"))</f>
        <v>Senior</v>
      </c>
    </row>
    <row r="7948" spans="1:18" x14ac:dyDescent="0.3">
      <c r="A7948" s="1" t="s">
        <v>21513</v>
      </c>
      <c r="B7948" s="1" t="s">
        <v>26622</v>
      </c>
      <c r="C7948" s="1" t="s">
        <v>16</v>
      </c>
      <c r="D7948" s="1" t="s">
        <v>89</v>
      </c>
      <c r="E7948" s="1" t="s">
        <v>35</v>
      </c>
      <c r="F7948" s="2">
        <v>44806</v>
      </c>
      <c r="G7948" s="1" t="s">
        <v>21514</v>
      </c>
      <c r="H7948" s="1" t="s">
        <v>21515</v>
      </c>
      <c r="I7948" s="1" t="s">
        <v>52</v>
      </c>
      <c r="J7948" s="3" t="s">
        <v>34611</v>
      </c>
      <c r="K7948">
        <v>333</v>
      </c>
      <c r="L7948" s="1" t="s">
        <v>22</v>
      </c>
      <c r="M7948" s="2">
        <v>44815</v>
      </c>
      <c r="N7948" s="1" t="s">
        <v>43</v>
      </c>
      <c r="O7948" s="1" t="s">
        <v>32</v>
      </c>
      <c r="P7948" s="1">
        <f>_3___Healthcare_Data_v1[[#This Row],[Discharge Date]]-_3___Healthcare_Data_v1[[#This Row],[Date of Admission]]</f>
        <v>9</v>
      </c>
      <c r="Q7948" s="1">
        <f>IFERROR(_3___Healthcare_Data_v1[[#This Row],[ Billing Amount ]]/_3___Healthcare_Data_v1[[#This Row],[Days in Hospital]],0)</f>
        <v>377.06233733333335</v>
      </c>
      <c r="R7948" s="1" t="str">
        <f>IF(_3___Healthcare_Data_v1[[#This Row],[Age]]&gt;60,"Senior",IF(_3___Healthcare_Data_v1[[#This Row],[Age]]&gt;35,"Middle","Young"))</f>
        <v>Senior</v>
      </c>
    </row>
    <row r="7949" spans="1:18" x14ac:dyDescent="0.3">
      <c r="A7949" s="1" t="s">
        <v>21516</v>
      </c>
      <c r="B7949" s="1" t="s">
        <v>26958</v>
      </c>
      <c r="C7949" s="1" t="s">
        <v>26</v>
      </c>
      <c r="D7949" s="1" t="s">
        <v>229</v>
      </c>
      <c r="E7949" s="1" t="s">
        <v>28</v>
      </c>
      <c r="F7949" s="2">
        <v>44281</v>
      </c>
      <c r="G7949" s="1" t="s">
        <v>21517</v>
      </c>
      <c r="H7949" s="1" t="s">
        <v>21518</v>
      </c>
      <c r="I7949" s="1" t="s">
        <v>56</v>
      </c>
      <c r="J7949" s="3" t="s">
        <v>34612</v>
      </c>
      <c r="K7949">
        <v>378</v>
      </c>
      <c r="L7949" s="1" t="s">
        <v>38</v>
      </c>
      <c r="M7949" s="2">
        <v>44306</v>
      </c>
      <c r="N7949" s="1" t="s">
        <v>43</v>
      </c>
      <c r="O7949" s="1" t="s">
        <v>24</v>
      </c>
      <c r="P7949" s="1">
        <f>_3___Healthcare_Data_v1[[#This Row],[Discharge Date]]-_3___Healthcare_Data_v1[[#This Row],[Date of Admission]]</f>
        <v>25</v>
      </c>
      <c r="Q7949" s="1">
        <f>IFERROR(_3___Healthcare_Data_v1[[#This Row],[ Billing Amount ]]/_3___Healthcare_Data_v1[[#This Row],[Days in Hospital]],0)</f>
        <v>1430.3484787999998</v>
      </c>
      <c r="R7949" s="1" t="str">
        <f>IF(_3___Healthcare_Data_v1[[#This Row],[Age]]&gt;60,"Senior",IF(_3___Healthcare_Data_v1[[#This Row],[Age]]&gt;35,"Middle","Young"))</f>
        <v>Senior</v>
      </c>
    </row>
    <row r="7950" spans="1:18" x14ac:dyDescent="0.3">
      <c r="A7950" s="1" t="s">
        <v>21519</v>
      </c>
      <c r="B7950" s="1" t="s">
        <v>26779</v>
      </c>
      <c r="C7950" s="1" t="s">
        <v>16</v>
      </c>
      <c r="D7950" s="1" t="s">
        <v>114</v>
      </c>
      <c r="E7950" s="1" t="s">
        <v>69</v>
      </c>
      <c r="F7950" s="2">
        <v>43475</v>
      </c>
      <c r="G7950" s="1" t="s">
        <v>21520</v>
      </c>
      <c r="H7950" s="1" t="s">
        <v>21521</v>
      </c>
      <c r="I7950" s="1" t="s">
        <v>21</v>
      </c>
      <c r="J7950" s="3" t="s">
        <v>34613</v>
      </c>
      <c r="K7950">
        <v>475</v>
      </c>
      <c r="L7950" s="1" t="s">
        <v>42</v>
      </c>
      <c r="M7950" s="2">
        <v>43493</v>
      </c>
      <c r="N7950" s="1" t="s">
        <v>48</v>
      </c>
      <c r="O7950" s="1" t="s">
        <v>44</v>
      </c>
      <c r="P7950" s="1">
        <f>_3___Healthcare_Data_v1[[#This Row],[Discharge Date]]-_3___Healthcare_Data_v1[[#This Row],[Date of Admission]]</f>
        <v>18</v>
      </c>
      <c r="Q7950" s="1">
        <f>IFERROR(_3___Healthcare_Data_v1[[#This Row],[ Billing Amount ]]/_3___Healthcare_Data_v1[[#This Row],[Days in Hospital]],0)</f>
        <v>3841.5706838888891</v>
      </c>
      <c r="R7950" s="1" t="str">
        <f>IF(_3___Healthcare_Data_v1[[#This Row],[Age]]&gt;60,"Senior",IF(_3___Healthcare_Data_v1[[#This Row],[Age]]&gt;35,"Middle","Young"))</f>
        <v>Senior</v>
      </c>
    </row>
    <row r="7951" spans="1:18" x14ac:dyDescent="0.3">
      <c r="A7951" s="1" t="s">
        <v>2267</v>
      </c>
      <c r="B7951" s="1" t="s">
        <v>26745</v>
      </c>
      <c r="C7951" s="1" t="s">
        <v>26</v>
      </c>
      <c r="D7951" s="1" t="s">
        <v>229</v>
      </c>
      <c r="E7951" s="1" t="s">
        <v>26615</v>
      </c>
      <c r="F7951" s="2">
        <v>44270</v>
      </c>
      <c r="G7951" s="1" t="s">
        <v>21522</v>
      </c>
      <c r="H7951" s="1" t="s">
        <v>21523</v>
      </c>
      <c r="I7951" s="1" t="s">
        <v>21</v>
      </c>
      <c r="J7951" s="3" t="s">
        <v>34614</v>
      </c>
      <c r="K7951">
        <v>354</v>
      </c>
      <c r="L7951" s="1" t="s">
        <v>22</v>
      </c>
      <c r="M7951" s="2">
        <v>44272</v>
      </c>
      <c r="N7951" s="1" t="s">
        <v>23</v>
      </c>
      <c r="O7951" s="1" t="s">
        <v>44</v>
      </c>
      <c r="P7951" s="1">
        <f>_3___Healthcare_Data_v1[[#This Row],[Discharge Date]]-_3___Healthcare_Data_v1[[#This Row],[Date of Admission]]</f>
        <v>2</v>
      </c>
      <c r="Q7951" s="1">
        <f>IFERROR(_3___Healthcare_Data_v1[[#This Row],[ Billing Amount ]]/_3___Healthcare_Data_v1[[#This Row],[Days in Hospital]],0)</f>
        <v>9752.3948299999993</v>
      </c>
      <c r="R7951" s="1" t="str">
        <f>IF(_3___Healthcare_Data_v1[[#This Row],[Age]]&gt;60,"Senior",IF(_3___Healthcare_Data_v1[[#This Row],[Age]]&gt;35,"Middle","Young"))</f>
        <v>Senior</v>
      </c>
    </row>
    <row r="7952" spans="1:18" x14ac:dyDescent="0.3">
      <c r="A7952" s="1" t="s">
        <v>9593</v>
      </c>
      <c r="B7952" s="1" t="s">
        <v>26689</v>
      </c>
      <c r="C7952" s="1" t="s">
        <v>16</v>
      </c>
      <c r="D7952" s="1" t="s">
        <v>89</v>
      </c>
      <c r="E7952" s="1" t="s">
        <v>69</v>
      </c>
      <c r="F7952" s="2">
        <v>44364</v>
      </c>
      <c r="G7952" s="1" t="s">
        <v>20638</v>
      </c>
      <c r="H7952" s="1" t="s">
        <v>21524</v>
      </c>
      <c r="I7952" s="1" t="s">
        <v>21</v>
      </c>
      <c r="J7952" s="3" t="s">
        <v>34615</v>
      </c>
      <c r="K7952">
        <v>228</v>
      </c>
      <c r="L7952" s="1" t="s">
        <v>22</v>
      </c>
      <c r="M7952" s="2">
        <v>44372</v>
      </c>
      <c r="N7952" s="1" t="s">
        <v>23</v>
      </c>
      <c r="O7952" s="1" t="s">
        <v>32</v>
      </c>
      <c r="P7952" s="1">
        <f>_3___Healthcare_Data_v1[[#This Row],[Discharge Date]]-_3___Healthcare_Data_v1[[#This Row],[Date of Admission]]</f>
        <v>8</v>
      </c>
      <c r="Q7952" s="1">
        <f>IFERROR(_3___Healthcare_Data_v1[[#This Row],[ Billing Amount ]]/_3___Healthcare_Data_v1[[#This Row],[Days in Hospital]],0)</f>
        <v>3454.9099362500001</v>
      </c>
      <c r="R7952" s="1" t="str">
        <f>IF(_3___Healthcare_Data_v1[[#This Row],[Age]]&gt;60,"Senior",IF(_3___Healthcare_Data_v1[[#This Row],[Age]]&gt;35,"Middle","Young"))</f>
        <v>Senior</v>
      </c>
    </row>
    <row r="7953" spans="1:18" x14ac:dyDescent="0.3">
      <c r="A7953" s="1" t="s">
        <v>7470</v>
      </c>
      <c r="B7953" s="1" t="s">
        <v>26798</v>
      </c>
      <c r="C7953" s="1" t="s">
        <v>16</v>
      </c>
      <c r="D7953" s="1" t="s">
        <v>49</v>
      </c>
      <c r="E7953" s="1" t="s">
        <v>35</v>
      </c>
      <c r="F7953" s="2">
        <v>44810</v>
      </c>
      <c r="G7953" s="1" t="s">
        <v>13822</v>
      </c>
      <c r="H7953" s="1" t="s">
        <v>21525</v>
      </c>
      <c r="I7953" s="1" t="s">
        <v>26607</v>
      </c>
      <c r="J7953" s="3" t="s">
        <v>34616</v>
      </c>
      <c r="K7953">
        <v>339</v>
      </c>
      <c r="L7953" s="1" t="s">
        <v>42</v>
      </c>
      <c r="M7953" s="2">
        <v>44816</v>
      </c>
      <c r="N7953" s="1" t="s">
        <v>84</v>
      </c>
      <c r="O7953" s="1" t="s">
        <v>24</v>
      </c>
      <c r="P7953" s="1">
        <f>_3___Healthcare_Data_v1[[#This Row],[Discharge Date]]-_3___Healthcare_Data_v1[[#This Row],[Date of Admission]]</f>
        <v>6</v>
      </c>
      <c r="Q7953" s="1">
        <f>IFERROR(_3___Healthcare_Data_v1[[#This Row],[ Billing Amount ]]/_3___Healthcare_Data_v1[[#This Row],[Days in Hospital]],0)</f>
        <v>2102.1141866666667</v>
      </c>
      <c r="R7953" s="1" t="str">
        <f>IF(_3___Healthcare_Data_v1[[#This Row],[Age]]&gt;60,"Senior",IF(_3___Healthcare_Data_v1[[#This Row],[Age]]&gt;35,"Middle","Young"))</f>
        <v>Senior</v>
      </c>
    </row>
    <row r="7954" spans="1:18" x14ac:dyDescent="0.3">
      <c r="A7954" s="1" t="s">
        <v>21526</v>
      </c>
      <c r="B7954" s="1" t="s">
        <v>26980</v>
      </c>
      <c r="C7954" s="1" t="s">
        <v>16</v>
      </c>
      <c r="D7954" s="1" t="s">
        <v>62</v>
      </c>
      <c r="E7954" s="1" t="s">
        <v>35</v>
      </c>
      <c r="F7954" s="2">
        <v>44716</v>
      </c>
      <c r="G7954" s="1" t="s">
        <v>21527</v>
      </c>
      <c r="H7954" s="1" t="s">
        <v>21528</v>
      </c>
      <c r="I7954" s="1" t="s">
        <v>52</v>
      </c>
      <c r="J7954" s="3" t="s">
        <v>34617</v>
      </c>
      <c r="K7954">
        <v>115</v>
      </c>
      <c r="L7954" s="1" t="s">
        <v>22</v>
      </c>
      <c r="M7954" s="2">
        <v>44727</v>
      </c>
      <c r="N7954" s="1" t="s">
        <v>84</v>
      </c>
      <c r="O7954" s="1" t="s">
        <v>32</v>
      </c>
      <c r="P7954" s="1">
        <f>_3___Healthcare_Data_v1[[#This Row],[Discharge Date]]-_3___Healthcare_Data_v1[[#This Row],[Date of Admission]]</f>
        <v>11</v>
      </c>
      <c r="Q7954" s="1">
        <f>IFERROR(_3___Healthcare_Data_v1[[#This Row],[ Billing Amount ]]/_3___Healthcare_Data_v1[[#This Row],[Days in Hospital]],0)</f>
        <v>1495.1980754545455</v>
      </c>
      <c r="R7954" s="1" t="str">
        <f>IF(_3___Healthcare_Data_v1[[#This Row],[Age]]&gt;60,"Senior",IF(_3___Healthcare_Data_v1[[#This Row],[Age]]&gt;35,"Middle","Young"))</f>
        <v>Senior</v>
      </c>
    </row>
    <row r="7955" spans="1:18" x14ac:dyDescent="0.3">
      <c r="A7955" s="1" t="s">
        <v>21529</v>
      </c>
      <c r="B7955" s="1" t="s">
        <v>26640</v>
      </c>
      <c r="C7955" s="1" t="s">
        <v>26</v>
      </c>
      <c r="D7955" s="1" t="s">
        <v>27</v>
      </c>
      <c r="E7955" s="1" t="s">
        <v>18</v>
      </c>
      <c r="F7955" s="2">
        <v>45135</v>
      </c>
      <c r="G7955" s="1" t="s">
        <v>21530</v>
      </c>
      <c r="H7955" s="1" t="s">
        <v>21531</v>
      </c>
      <c r="I7955" s="1" t="s">
        <v>21</v>
      </c>
      <c r="J7955" s="3" t="s">
        <v>34618</v>
      </c>
      <c r="K7955">
        <v>295</v>
      </c>
      <c r="L7955" s="1" t="s">
        <v>42</v>
      </c>
      <c r="M7955" s="2">
        <v>45165</v>
      </c>
      <c r="N7955" s="1" t="s">
        <v>31</v>
      </c>
      <c r="O7955" s="1" t="s">
        <v>32</v>
      </c>
      <c r="P7955" s="1">
        <f>_3___Healthcare_Data_v1[[#This Row],[Discharge Date]]-_3___Healthcare_Data_v1[[#This Row],[Date of Admission]]</f>
        <v>30</v>
      </c>
      <c r="Q7955" s="1">
        <f>IFERROR(_3___Healthcare_Data_v1[[#This Row],[ Billing Amount ]]/_3___Healthcare_Data_v1[[#This Row],[Days in Hospital]],0)</f>
        <v>721.34907200000009</v>
      </c>
      <c r="R7955" s="1" t="str">
        <f>IF(_3___Healthcare_Data_v1[[#This Row],[Age]]&gt;60,"Senior",IF(_3___Healthcare_Data_v1[[#This Row],[Age]]&gt;35,"Middle","Young"))</f>
        <v>Senior</v>
      </c>
    </row>
    <row r="7956" spans="1:18" x14ac:dyDescent="0.3">
      <c r="A7956" s="1" t="s">
        <v>21532</v>
      </c>
      <c r="B7956" s="1" t="s">
        <v>26697</v>
      </c>
      <c r="C7956" s="1" t="s">
        <v>26</v>
      </c>
      <c r="D7956" s="1" t="s">
        <v>34</v>
      </c>
      <c r="E7956" s="1" t="s">
        <v>18</v>
      </c>
      <c r="F7956" s="2">
        <v>43671</v>
      </c>
      <c r="G7956" s="1" t="s">
        <v>21533</v>
      </c>
      <c r="H7956" s="1" t="s">
        <v>21534</v>
      </c>
      <c r="I7956" s="1" t="s">
        <v>60</v>
      </c>
      <c r="J7956" s="3" t="s">
        <v>34619</v>
      </c>
      <c r="K7956">
        <v>445</v>
      </c>
      <c r="L7956" s="1" t="s">
        <v>38</v>
      </c>
      <c r="M7956" s="2">
        <v>43698</v>
      </c>
      <c r="N7956" s="1" t="s">
        <v>43</v>
      </c>
      <c r="O7956" s="1" t="s">
        <v>32</v>
      </c>
      <c r="P7956" s="1">
        <f>_3___Healthcare_Data_v1[[#This Row],[Discharge Date]]-_3___Healthcare_Data_v1[[#This Row],[Date of Admission]]</f>
        <v>27</v>
      </c>
      <c r="Q7956" s="1">
        <f>IFERROR(_3___Healthcare_Data_v1[[#This Row],[ Billing Amount ]]/_3___Healthcare_Data_v1[[#This Row],[Days in Hospital]],0)</f>
        <v>373.71648296296297</v>
      </c>
      <c r="R7956" s="1" t="str">
        <f>IF(_3___Healthcare_Data_v1[[#This Row],[Age]]&gt;60,"Senior",IF(_3___Healthcare_Data_v1[[#This Row],[Age]]&gt;35,"Middle","Young"))</f>
        <v>Senior</v>
      </c>
    </row>
    <row r="7957" spans="1:18" x14ac:dyDescent="0.3">
      <c r="A7957" s="1" t="s">
        <v>21535</v>
      </c>
      <c r="B7957" s="1" t="s">
        <v>26776</v>
      </c>
      <c r="C7957" s="1" t="s">
        <v>26</v>
      </c>
      <c r="D7957" s="1" t="s">
        <v>49</v>
      </c>
      <c r="E7957" s="1" t="s">
        <v>69</v>
      </c>
      <c r="F7957" s="2">
        <v>44937</v>
      </c>
      <c r="G7957" s="1" t="s">
        <v>21536</v>
      </c>
      <c r="H7957" s="1" t="s">
        <v>1773</v>
      </c>
      <c r="I7957" s="1" t="s">
        <v>56</v>
      </c>
      <c r="J7957" s="3" t="s">
        <v>34620</v>
      </c>
      <c r="K7957">
        <v>266</v>
      </c>
      <c r="L7957" s="1" t="s">
        <v>38</v>
      </c>
      <c r="M7957" s="2">
        <v>44966</v>
      </c>
      <c r="N7957" s="1" t="s">
        <v>23</v>
      </c>
      <c r="O7957" s="1" t="s">
        <v>44</v>
      </c>
      <c r="P7957" s="1">
        <f>_3___Healthcare_Data_v1[[#This Row],[Discharge Date]]-_3___Healthcare_Data_v1[[#This Row],[Date of Admission]]</f>
        <v>29</v>
      </c>
      <c r="Q7957" s="1">
        <f>IFERROR(_3___Healthcare_Data_v1[[#This Row],[ Billing Amount ]]/_3___Healthcare_Data_v1[[#This Row],[Days in Hospital]],0)</f>
        <v>2454.4880400000002</v>
      </c>
      <c r="R7957" s="1" t="str">
        <f>IF(_3___Healthcare_Data_v1[[#This Row],[Age]]&gt;60,"Senior",IF(_3___Healthcare_Data_v1[[#This Row],[Age]]&gt;35,"Middle","Young"))</f>
        <v>Senior</v>
      </c>
    </row>
    <row r="7958" spans="1:18" x14ac:dyDescent="0.3">
      <c r="A7958" s="1" t="s">
        <v>2994</v>
      </c>
      <c r="B7958" s="1" t="s">
        <v>26634</v>
      </c>
      <c r="C7958" s="1" t="s">
        <v>16</v>
      </c>
      <c r="D7958" s="1" t="s">
        <v>17</v>
      </c>
      <c r="E7958" s="1" t="s">
        <v>26620</v>
      </c>
      <c r="F7958" s="2">
        <v>43828</v>
      </c>
      <c r="G7958" s="1" t="s">
        <v>2599</v>
      </c>
      <c r="H7958" s="1" t="s">
        <v>21537</v>
      </c>
      <c r="I7958" s="1" t="s">
        <v>26607</v>
      </c>
      <c r="J7958" s="3" t="s">
        <v>34621</v>
      </c>
      <c r="K7958">
        <v>453</v>
      </c>
      <c r="L7958" s="1" t="s">
        <v>42</v>
      </c>
      <c r="M7958" s="2">
        <v>43843</v>
      </c>
      <c r="N7958" s="1" t="s">
        <v>31</v>
      </c>
      <c r="O7958" s="1" t="s">
        <v>24</v>
      </c>
      <c r="P7958" s="1">
        <f>_3___Healthcare_Data_v1[[#This Row],[Discharge Date]]-_3___Healthcare_Data_v1[[#This Row],[Date of Admission]]</f>
        <v>15</v>
      </c>
      <c r="Q7958" s="1">
        <f>IFERROR(_3___Healthcare_Data_v1[[#This Row],[ Billing Amount ]]/_3___Healthcare_Data_v1[[#This Row],[Days in Hospital]],0)</f>
        <v>1142.0164106666666</v>
      </c>
      <c r="R7958" s="1" t="str">
        <f>IF(_3___Healthcare_Data_v1[[#This Row],[Age]]&gt;60,"Senior",IF(_3___Healthcare_Data_v1[[#This Row],[Age]]&gt;35,"Middle","Young"))</f>
        <v>Senior</v>
      </c>
    </row>
    <row r="7959" spans="1:18" x14ac:dyDescent="0.3">
      <c r="A7959" s="1" t="s">
        <v>21538</v>
      </c>
      <c r="B7959" s="1" t="s">
        <v>26745</v>
      </c>
      <c r="C7959" s="1" t="s">
        <v>16</v>
      </c>
      <c r="D7959" s="1" t="s">
        <v>62</v>
      </c>
      <c r="E7959" s="1" t="s">
        <v>35</v>
      </c>
      <c r="F7959" s="2">
        <v>43948</v>
      </c>
      <c r="G7959" s="1" t="s">
        <v>11466</v>
      </c>
      <c r="H7959" s="1" t="s">
        <v>21539</v>
      </c>
      <c r="I7959" s="1" t="s">
        <v>60</v>
      </c>
      <c r="J7959" s="3" t="s">
        <v>34622</v>
      </c>
      <c r="K7959">
        <v>473</v>
      </c>
      <c r="L7959" s="1" t="s">
        <v>22</v>
      </c>
      <c r="M7959" s="2">
        <v>43961</v>
      </c>
      <c r="N7959" s="1" t="s">
        <v>48</v>
      </c>
      <c r="O7959" s="1" t="s">
        <v>24</v>
      </c>
      <c r="P7959" s="1">
        <f>_3___Healthcare_Data_v1[[#This Row],[Discharge Date]]-_3___Healthcare_Data_v1[[#This Row],[Date of Admission]]</f>
        <v>13</v>
      </c>
      <c r="Q7959" s="1">
        <f>IFERROR(_3___Healthcare_Data_v1[[#This Row],[ Billing Amount ]]/_3___Healthcare_Data_v1[[#This Row],[Days in Hospital]],0)</f>
        <v>141.02739653846155</v>
      </c>
      <c r="R7959" s="1" t="str">
        <f>IF(_3___Healthcare_Data_v1[[#This Row],[Age]]&gt;60,"Senior",IF(_3___Healthcare_Data_v1[[#This Row],[Age]]&gt;35,"Middle","Young"))</f>
        <v>Senior</v>
      </c>
    </row>
    <row r="7960" spans="1:18" x14ac:dyDescent="0.3">
      <c r="A7960" s="1" t="s">
        <v>21540</v>
      </c>
      <c r="B7960" s="1" t="s">
        <v>26644</v>
      </c>
      <c r="C7960" s="1" t="s">
        <v>16</v>
      </c>
      <c r="D7960" s="1" t="s">
        <v>89</v>
      </c>
      <c r="E7960" s="1" t="s">
        <v>18</v>
      </c>
      <c r="F7960" s="2">
        <v>43470</v>
      </c>
      <c r="G7960" s="1" t="s">
        <v>21541</v>
      </c>
      <c r="H7960" s="1" t="s">
        <v>21542</v>
      </c>
      <c r="I7960" s="1" t="s">
        <v>21</v>
      </c>
      <c r="J7960" s="3" t="s">
        <v>34623</v>
      </c>
      <c r="K7960">
        <v>353</v>
      </c>
      <c r="L7960" s="1" t="s">
        <v>42</v>
      </c>
      <c r="M7960" s="2">
        <v>43474</v>
      </c>
      <c r="N7960" s="1" t="s">
        <v>48</v>
      </c>
      <c r="O7960" s="1" t="s">
        <v>32</v>
      </c>
      <c r="P7960" s="1">
        <f>_3___Healthcare_Data_v1[[#This Row],[Discharge Date]]-_3___Healthcare_Data_v1[[#This Row],[Date of Admission]]</f>
        <v>4</v>
      </c>
      <c r="Q7960" s="1">
        <f>IFERROR(_3___Healthcare_Data_v1[[#This Row],[ Billing Amount ]]/_3___Healthcare_Data_v1[[#This Row],[Days in Hospital]],0)</f>
        <v>786.22283049999999</v>
      </c>
      <c r="R7960" s="1" t="str">
        <f>IF(_3___Healthcare_Data_v1[[#This Row],[Age]]&gt;60,"Senior",IF(_3___Healthcare_Data_v1[[#This Row],[Age]]&gt;35,"Middle","Young"))</f>
        <v>Senior</v>
      </c>
    </row>
    <row r="7961" spans="1:18" x14ac:dyDescent="0.3">
      <c r="A7961" s="1" t="s">
        <v>21543</v>
      </c>
      <c r="B7961" s="1" t="s">
        <v>26619</v>
      </c>
      <c r="C7961" s="1" t="s">
        <v>26</v>
      </c>
      <c r="D7961" s="1" t="s">
        <v>17</v>
      </c>
      <c r="E7961" s="1" t="s">
        <v>26620</v>
      </c>
      <c r="F7961" s="2">
        <v>44010</v>
      </c>
      <c r="G7961" s="1" t="s">
        <v>2292</v>
      </c>
      <c r="H7961" s="1" t="s">
        <v>21544</v>
      </c>
      <c r="I7961" s="1" t="s">
        <v>26607</v>
      </c>
      <c r="J7961" s="3" t="s">
        <v>34624</v>
      </c>
      <c r="K7961">
        <v>151</v>
      </c>
      <c r="L7961" s="1" t="s">
        <v>42</v>
      </c>
      <c r="M7961" s="2">
        <v>44026</v>
      </c>
      <c r="N7961" s="1" t="s">
        <v>84</v>
      </c>
      <c r="O7961" s="1" t="s">
        <v>44</v>
      </c>
      <c r="P7961" s="1">
        <f>_3___Healthcare_Data_v1[[#This Row],[Discharge Date]]-_3___Healthcare_Data_v1[[#This Row],[Date of Admission]]</f>
        <v>16</v>
      </c>
      <c r="Q7961" s="1">
        <f>IFERROR(_3___Healthcare_Data_v1[[#This Row],[ Billing Amount ]]/_3___Healthcare_Data_v1[[#This Row],[Days in Hospital]],0)</f>
        <v>541.87602287499999</v>
      </c>
      <c r="R7961" s="1" t="str">
        <f>IF(_3___Healthcare_Data_v1[[#This Row],[Age]]&gt;60,"Senior",IF(_3___Healthcare_Data_v1[[#This Row],[Age]]&gt;35,"Middle","Young"))</f>
        <v>Senior</v>
      </c>
    </row>
    <row r="7962" spans="1:18" x14ac:dyDescent="0.3">
      <c r="A7962" s="1" t="s">
        <v>21545</v>
      </c>
      <c r="B7962" s="1" t="s">
        <v>26666</v>
      </c>
      <c r="C7962" s="1" t="s">
        <v>26</v>
      </c>
      <c r="D7962" s="1" t="s">
        <v>34</v>
      </c>
      <c r="E7962" s="1" t="s">
        <v>69</v>
      </c>
      <c r="F7962" s="2">
        <v>45001</v>
      </c>
      <c r="G7962" s="1" t="s">
        <v>21546</v>
      </c>
      <c r="H7962" s="1" t="s">
        <v>21547</v>
      </c>
      <c r="I7962" s="1" t="s">
        <v>26607</v>
      </c>
      <c r="J7962" s="3" t="s">
        <v>34625</v>
      </c>
      <c r="K7962">
        <v>295</v>
      </c>
      <c r="L7962" s="1" t="s">
        <v>38</v>
      </c>
      <c r="M7962" s="2">
        <v>45020</v>
      </c>
      <c r="N7962" s="1" t="s">
        <v>43</v>
      </c>
      <c r="O7962" s="1" t="s">
        <v>32</v>
      </c>
      <c r="P7962" s="1">
        <f>_3___Healthcare_Data_v1[[#This Row],[Discharge Date]]-_3___Healthcare_Data_v1[[#This Row],[Date of Admission]]</f>
        <v>19</v>
      </c>
      <c r="Q7962" s="1">
        <f>IFERROR(_3___Healthcare_Data_v1[[#This Row],[ Billing Amount ]]/_3___Healthcare_Data_v1[[#This Row],[Days in Hospital]],0)</f>
        <v>2772.0290784210529</v>
      </c>
      <c r="R7962" s="1" t="str">
        <f>IF(_3___Healthcare_Data_v1[[#This Row],[Age]]&gt;60,"Senior",IF(_3___Healthcare_Data_v1[[#This Row],[Age]]&gt;35,"Middle","Young"))</f>
        <v>Senior</v>
      </c>
    </row>
    <row r="7963" spans="1:18" x14ac:dyDescent="0.3">
      <c r="A7963" s="1" t="s">
        <v>21548</v>
      </c>
      <c r="B7963" s="1" t="s">
        <v>26606</v>
      </c>
      <c r="C7963" s="1" t="s">
        <v>16</v>
      </c>
      <c r="D7963" s="1" t="s">
        <v>17</v>
      </c>
      <c r="E7963" s="1" t="s">
        <v>35</v>
      </c>
      <c r="F7963" s="2">
        <v>44518</v>
      </c>
      <c r="G7963" s="1" t="s">
        <v>21549</v>
      </c>
      <c r="H7963" s="1" t="s">
        <v>21550</v>
      </c>
      <c r="I7963" s="1" t="s">
        <v>60</v>
      </c>
      <c r="J7963" s="3" t="s">
        <v>34626</v>
      </c>
      <c r="K7963">
        <v>186</v>
      </c>
      <c r="L7963" s="1" t="s">
        <v>22</v>
      </c>
      <c r="M7963" s="2">
        <v>44521</v>
      </c>
      <c r="N7963" s="1" t="s">
        <v>84</v>
      </c>
      <c r="O7963" s="1" t="s">
        <v>32</v>
      </c>
      <c r="P7963" s="1">
        <f>_3___Healthcare_Data_v1[[#This Row],[Discharge Date]]-_3___Healthcare_Data_v1[[#This Row],[Date of Admission]]</f>
        <v>3</v>
      </c>
      <c r="Q7963" s="1">
        <f>IFERROR(_3___Healthcare_Data_v1[[#This Row],[ Billing Amount ]]/_3___Healthcare_Data_v1[[#This Row],[Days in Hospital]],0)</f>
        <v>4660.1574933333332</v>
      </c>
      <c r="R7963" s="1" t="str">
        <f>IF(_3___Healthcare_Data_v1[[#This Row],[Age]]&gt;60,"Senior",IF(_3___Healthcare_Data_v1[[#This Row],[Age]]&gt;35,"Middle","Young"))</f>
        <v>Senior</v>
      </c>
    </row>
    <row r="7964" spans="1:18" x14ac:dyDescent="0.3">
      <c r="A7964" s="1" t="s">
        <v>21551</v>
      </c>
      <c r="B7964" s="1" t="s">
        <v>26614</v>
      </c>
      <c r="C7964" s="1" t="s">
        <v>26</v>
      </c>
      <c r="D7964" s="1" t="s">
        <v>89</v>
      </c>
      <c r="E7964" s="1" t="s">
        <v>35</v>
      </c>
      <c r="F7964" s="2">
        <v>44370</v>
      </c>
      <c r="G7964" s="1" t="s">
        <v>21552</v>
      </c>
      <c r="H7964" s="1" t="s">
        <v>21553</v>
      </c>
      <c r="I7964" s="1" t="s">
        <v>56</v>
      </c>
      <c r="J7964" s="3" t="s">
        <v>34627</v>
      </c>
      <c r="K7964">
        <v>400</v>
      </c>
      <c r="L7964" s="1" t="s">
        <v>42</v>
      </c>
      <c r="M7964" s="2">
        <v>44382</v>
      </c>
      <c r="N7964" s="1" t="s">
        <v>31</v>
      </c>
      <c r="O7964" s="1" t="s">
        <v>44</v>
      </c>
      <c r="P7964" s="1">
        <f>_3___Healthcare_Data_v1[[#This Row],[Discharge Date]]-_3___Healthcare_Data_v1[[#This Row],[Date of Admission]]</f>
        <v>12</v>
      </c>
      <c r="Q7964" s="1">
        <f>IFERROR(_3___Healthcare_Data_v1[[#This Row],[ Billing Amount ]]/_3___Healthcare_Data_v1[[#This Row],[Days in Hospital]],0)</f>
        <v>1352.7864658333333</v>
      </c>
      <c r="R7964" s="1" t="str">
        <f>IF(_3___Healthcare_Data_v1[[#This Row],[Age]]&gt;60,"Senior",IF(_3___Healthcare_Data_v1[[#This Row],[Age]]&gt;35,"Middle","Young"))</f>
        <v>Senior</v>
      </c>
    </row>
    <row r="7965" spans="1:18" x14ac:dyDescent="0.3">
      <c r="A7965" s="1" t="s">
        <v>3084</v>
      </c>
      <c r="B7965" s="1" t="s">
        <v>26644</v>
      </c>
      <c r="C7965" s="1" t="s">
        <v>16</v>
      </c>
      <c r="D7965" s="1" t="s">
        <v>114</v>
      </c>
      <c r="E7965" s="1" t="s">
        <v>35</v>
      </c>
      <c r="F7965" s="2">
        <v>44468</v>
      </c>
      <c r="G7965" s="1" t="s">
        <v>21554</v>
      </c>
      <c r="H7965" s="1" t="s">
        <v>21555</v>
      </c>
      <c r="I7965" s="1" t="s">
        <v>52</v>
      </c>
      <c r="J7965" s="3" t="s">
        <v>34628</v>
      </c>
      <c r="K7965">
        <v>117</v>
      </c>
      <c r="L7965" s="1" t="s">
        <v>38</v>
      </c>
      <c r="M7965" s="2">
        <v>44481</v>
      </c>
      <c r="N7965" s="1" t="s">
        <v>23</v>
      </c>
      <c r="O7965" s="1" t="s">
        <v>44</v>
      </c>
      <c r="P7965" s="1">
        <f>_3___Healthcare_Data_v1[[#This Row],[Discharge Date]]-_3___Healthcare_Data_v1[[#This Row],[Date of Admission]]</f>
        <v>13</v>
      </c>
      <c r="Q7965" s="1">
        <f>IFERROR(_3___Healthcare_Data_v1[[#This Row],[ Billing Amount ]]/_3___Healthcare_Data_v1[[#This Row],[Days in Hospital]],0)</f>
        <v>1339.4066399999999</v>
      </c>
      <c r="R7965" s="1" t="str">
        <f>IF(_3___Healthcare_Data_v1[[#This Row],[Age]]&gt;60,"Senior",IF(_3___Healthcare_Data_v1[[#This Row],[Age]]&gt;35,"Middle","Young"))</f>
        <v>Senior</v>
      </c>
    </row>
    <row r="7966" spans="1:18" x14ac:dyDescent="0.3">
      <c r="A7966" s="1" t="s">
        <v>21556</v>
      </c>
      <c r="B7966" s="1" t="s">
        <v>26649</v>
      </c>
      <c r="C7966" s="1" t="s">
        <v>26</v>
      </c>
      <c r="D7966" s="1" t="s">
        <v>62</v>
      </c>
      <c r="E7966" s="1" t="s">
        <v>35</v>
      </c>
      <c r="F7966" s="2">
        <v>44222</v>
      </c>
      <c r="G7966" s="1" t="s">
        <v>21557</v>
      </c>
      <c r="H7966" s="1" t="s">
        <v>21558</v>
      </c>
      <c r="I7966" s="1" t="s">
        <v>26607</v>
      </c>
      <c r="J7966" s="3" t="s">
        <v>34629</v>
      </c>
      <c r="K7966">
        <v>432</v>
      </c>
      <c r="L7966" s="1" t="s">
        <v>22</v>
      </c>
      <c r="M7966" s="2">
        <v>44227</v>
      </c>
      <c r="N7966" s="1" t="s">
        <v>43</v>
      </c>
      <c r="O7966" s="1" t="s">
        <v>24</v>
      </c>
      <c r="P7966" s="1">
        <f>_3___Healthcare_Data_v1[[#This Row],[Discharge Date]]-_3___Healthcare_Data_v1[[#This Row],[Date of Admission]]</f>
        <v>5</v>
      </c>
      <c r="Q7966" s="1">
        <f>IFERROR(_3___Healthcare_Data_v1[[#This Row],[ Billing Amount ]]/_3___Healthcare_Data_v1[[#This Row],[Days in Hospital]],0)</f>
        <v>1479.1407816000001</v>
      </c>
      <c r="R7966" s="1" t="str">
        <f>IF(_3___Healthcare_Data_v1[[#This Row],[Age]]&gt;60,"Senior",IF(_3___Healthcare_Data_v1[[#This Row],[Age]]&gt;35,"Middle","Young"))</f>
        <v>Senior</v>
      </c>
    </row>
    <row r="7967" spans="1:18" x14ac:dyDescent="0.3">
      <c r="A7967" s="1" t="s">
        <v>6336</v>
      </c>
      <c r="B7967" s="1" t="s">
        <v>26697</v>
      </c>
      <c r="C7967" s="1" t="s">
        <v>26</v>
      </c>
      <c r="D7967" s="1" t="s">
        <v>34</v>
      </c>
      <c r="E7967" s="1" t="s">
        <v>18</v>
      </c>
      <c r="F7967" s="2">
        <v>44544</v>
      </c>
      <c r="G7967" s="1" t="s">
        <v>21559</v>
      </c>
      <c r="H7967" s="1" t="s">
        <v>21560</v>
      </c>
      <c r="I7967" s="1" t="s">
        <v>56</v>
      </c>
      <c r="J7967" s="3" t="s">
        <v>34630</v>
      </c>
      <c r="K7967">
        <v>151</v>
      </c>
      <c r="L7967" s="1" t="s">
        <v>42</v>
      </c>
      <c r="M7967" s="2">
        <v>44546</v>
      </c>
      <c r="N7967" s="1" t="s">
        <v>43</v>
      </c>
      <c r="O7967" s="1" t="s">
        <v>44</v>
      </c>
      <c r="P7967" s="1">
        <f>_3___Healthcare_Data_v1[[#This Row],[Discharge Date]]-_3___Healthcare_Data_v1[[#This Row],[Date of Admission]]</f>
        <v>2</v>
      </c>
      <c r="Q7967" s="1">
        <f>IFERROR(_3___Healthcare_Data_v1[[#This Row],[ Billing Amount ]]/_3___Healthcare_Data_v1[[#This Row],[Days in Hospital]],0)</f>
        <v>28883.247315000001</v>
      </c>
      <c r="R7967" s="1" t="str">
        <f>IF(_3___Healthcare_Data_v1[[#This Row],[Age]]&gt;60,"Senior",IF(_3___Healthcare_Data_v1[[#This Row],[Age]]&gt;35,"Middle","Young"))</f>
        <v>Senior</v>
      </c>
    </row>
    <row r="7968" spans="1:18" x14ac:dyDescent="0.3">
      <c r="A7968" s="1" t="s">
        <v>21561</v>
      </c>
      <c r="B7968" s="1" t="s">
        <v>26704</v>
      </c>
      <c r="C7968" s="1" t="s">
        <v>16</v>
      </c>
      <c r="D7968" s="1" t="s">
        <v>114</v>
      </c>
      <c r="E7968" s="1" t="s">
        <v>28</v>
      </c>
      <c r="F7968" s="2">
        <v>44152</v>
      </c>
      <c r="G7968" s="1" t="s">
        <v>21562</v>
      </c>
      <c r="H7968" s="1" t="s">
        <v>21563</v>
      </c>
      <c r="I7968" s="1" t="s">
        <v>56</v>
      </c>
      <c r="J7968" s="3" t="s">
        <v>34631</v>
      </c>
      <c r="K7968">
        <v>371</v>
      </c>
      <c r="L7968" s="1" t="s">
        <v>38</v>
      </c>
      <c r="M7968" s="2">
        <v>44179</v>
      </c>
      <c r="N7968" s="1" t="s">
        <v>43</v>
      </c>
      <c r="O7968" s="1" t="s">
        <v>44</v>
      </c>
      <c r="P7968" s="1">
        <f>_3___Healthcare_Data_v1[[#This Row],[Discharge Date]]-_3___Healthcare_Data_v1[[#This Row],[Date of Admission]]</f>
        <v>27</v>
      </c>
      <c r="Q7968" s="1">
        <f>IFERROR(_3___Healthcare_Data_v1[[#This Row],[ Billing Amount ]]/_3___Healthcare_Data_v1[[#This Row],[Days in Hospital]],0)</f>
        <v>113.01185959259259</v>
      </c>
      <c r="R7968" s="1" t="str">
        <f>IF(_3___Healthcare_Data_v1[[#This Row],[Age]]&gt;60,"Senior",IF(_3___Healthcare_Data_v1[[#This Row],[Age]]&gt;35,"Middle","Young"))</f>
        <v>Senior</v>
      </c>
    </row>
    <row r="7969" spans="1:18" x14ac:dyDescent="0.3">
      <c r="A7969" s="1" t="s">
        <v>21564</v>
      </c>
      <c r="B7969" s="1" t="s">
        <v>26664</v>
      </c>
      <c r="C7969" s="1" t="s">
        <v>26</v>
      </c>
      <c r="D7969" s="1" t="s">
        <v>114</v>
      </c>
      <c r="E7969" s="1" t="s">
        <v>18</v>
      </c>
      <c r="F7969" s="2">
        <v>43596</v>
      </c>
      <c r="G7969" s="1" t="s">
        <v>21565</v>
      </c>
      <c r="H7969" s="1" t="s">
        <v>4248</v>
      </c>
      <c r="I7969" s="1" t="s">
        <v>52</v>
      </c>
      <c r="J7969" s="3" t="s">
        <v>34632</v>
      </c>
      <c r="K7969">
        <v>167</v>
      </c>
      <c r="L7969" s="1" t="s">
        <v>38</v>
      </c>
      <c r="M7969" s="2">
        <v>43622</v>
      </c>
      <c r="N7969" s="1" t="s">
        <v>43</v>
      </c>
      <c r="O7969" s="1" t="s">
        <v>44</v>
      </c>
      <c r="P7969" s="1">
        <f>_3___Healthcare_Data_v1[[#This Row],[Discharge Date]]-_3___Healthcare_Data_v1[[#This Row],[Date of Admission]]</f>
        <v>26</v>
      </c>
      <c r="Q7969" s="1">
        <f>IFERROR(_3___Healthcare_Data_v1[[#This Row],[ Billing Amount ]]/_3___Healthcare_Data_v1[[#This Row],[Days in Hospital]],0)</f>
        <v>1243.0604253846154</v>
      </c>
      <c r="R7969" s="1" t="str">
        <f>IF(_3___Healthcare_Data_v1[[#This Row],[Age]]&gt;60,"Senior",IF(_3___Healthcare_Data_v1[[#This Row],[Age]]&gt;35,"Middle","Young"))</f>
        <v>Senior</v>
      </c>
    </row>
    <row r="7970" spans="1:18" x14ac:dyDescent="0.3">
      <c r="A7970" s="1" t="s">
        <v>21566</v>
      </c>
      <c r="B7970" s="1" t="s">
        <v>26723</v>
      </c>
      <c r="C7970" s="1" t="s">
        <v>16</v>
      </c>
      <c r="D7970" s="1" t="s">
        <v>17</v>
      </c>
      <c r="E7970" s="1" t="s">
        <v>28</v>
      </c>
      <c r="F7970" s="2">
        <v>44940</v>
      </c>
      <c r="G7970" s="1" t="s">
        <v>21567</v>
      </c>
      <c r="H7970" s="1" t="s">
        <v>12354</v>
      </c>
      <c r="I7970" s="1" t="s">
        <v>21</v>
      </c>
      <c r="J7970" s="3" t="s">
        <v>34633</v>
      </c>
      <c r="K7970">
        <v>187</v>
      </c>
      <c r="L7970" s="1" t="s">
        <v>38</v>
      </c>
      <c r="M7970" s="2">
        <v>44943</v>
      </c>
      <c r="N7970" s="1" t="s">
        <v>84</v>
      </c>
      <c r="O7970" s="1" t="s">
        <v>24</v>
      </c>
      <c r="P7970" s="1">
        <f>_3___Healthcare_Data_v1[[#This Row],[Discharge Date]]-_3___Healthcare_Data_v1[[#This Row],[Date of Admission]]</f>
        <v>3</v>
      </c>
      <c r="Q7970" s="1">
        <f>IFERROR(_3___Healthcare_Data_v1[[#This Row],[ Billing Amount ]]/_3___Healthcare_Data_v1[[#This Row],[Days in Hospital]],0)</f>
        <v>6893.1142666666665</v>
      </c>
      <c r="R7970" s="1" t="str">
        <f>IF(_3___Healthcare_Data_v1[[#This Row],[Age]]&gt;60,"Senior",IF(_3___Healthcare_Data_v1[[#This Row],[Age]]&gt;35,"Middle","Young"))</f>
        <v>Senior</v>
      </c>
    </row>
    <row r="7971" spans="1:18" x14ac:dyDescent="0.3">
      <c r="A7971" s="1" t="s">
        <v>21568</v>
      </c>
      <c r="B7971" s="1" t="s">
        <v>26617</v>
      </c>
      <c r="C7971" s="1" t="s">
        <v>26</v>
      </c>
      <c r="D7971" s="1" t="s">
        <v>34</v>
      </c>
      <c r="E7971" s="1" t="s">
        <v>28</v>
      </c>
      <c r="F7971" s="2">
        <v>45172</v>
      </c>
      <c r="G7971" s="1" t="s">
        <v>21569</v>
      </c>
      <c r="H7971" s="1" t="s">
        <v>21570</v>
      </c>
      <c r="I7971" s="1" t="s">
        <v>52</v>
      </c>
      <c r="J7971" s="3" t="s">
        <v>34634</v>
      </c>
      <c r="K7971">
        <v>262</v>
      </c>
      <c r="L7971" s="1" t="s">
        <v>22</v>
      </c>
      <c r="M7971" s="2">
        <v>45185</v>
      </c>
      <c r="N7971" s="1" t="s">
        <v>31</v>
      </c>
      <c r="O7971" s="1" t="s">
        <v>24</v>
      </c>
      <c r="P7971" s="1">
        <f>_3___Healthcare_Data_v1[[#This Row],[Discharge Date]]-_3___Healthcare_Data_v1[[#This Row],[Date of Admission]]</f>
        <v>13</v>
      </c>
      <c r="Q7971" s="1">
        <f>IFERROR(_3___Healthcare_Data_v1[[#This Row],[ Billing Amount ]]/_3___Healthcare_Data_v1[[#This Row],[Days in Hospital]],0)</f>
        <v>3256.2346646153846</v>
      </c>
      <c r="R7971" s="1" t="str">
        <f>IF(_3___Healthcare_Data_v1[[#This Row],[Age]]&gt;60,"Senior",IF(_3___Healthcare_Data_v1[[#This Row],[Age]]&gt;35,"Middle","Young"))</f>
        <v>Senior</v>
      </c>
    </row>
    <row r="7972" spans="1:18" x14ac:dyDescent="0.3">
      <c r="A7972" s="1" t="s">
        <v>21571</v>
      </c>
      <c r="B7972" s="1" t="s">
        <v>26632</v>
      </c>
      <c r="C7972" s="1" t="s">
        <v>16</v>
      </c>
      <c r="D7972" s="1" t="s">
        <v>62</v>
      </c>
      <c r="E7972" s="1" t="s">
        <v>69</v>
      </c>
      <c r="F7972" s="2">
        <v>45087</v>
      </c>
      <c r="G7972" s="1" t="s">
        <v>21572</v>
      </c>
      <c r="H7972" s="1" t="s">
        <v>21573</v>
      </c>
      <c r="I7972" s="1" t="s">
        <v>56</v>
      </c>
      <c r="J7972" s="3" t="s">
        <v>34635</v>
      </c>
      <c r="K7972">
        <v>224</v>
      </c>
      <c r="L7972" s="1" t="s">
        <v>38</v>
      </c>
      <c r="M7972" s="2">
        <v>45088</v>
      </c>
      <c r="N7972" s="1" t="s">
        <v>84</v>
      </c>
      <c r="O7972" s="1" t="s">
        <v>44</v>
      </c>
      <c r="P7972" s="1">
        <f>_3___Healthcare_Data_v1[[#This Row],[Discharge Date]]-_3___Healthcare_Data_v1[[#This Row],[Date of Admission]]</f>
        <v>1</v>
      </c>
      <c r="Q7972" s="1">
        <f>IFERROR(_3___Healthcare_Data_v1[[#This Row],[ Billing Amount ]]/_3___Healthcare_Data_v1[[#This Row],[Days in Hospital]],0)</f>
        <v>67109.438880000002</v>
      </c>
      <c r="R7972" s="1" t="str">
        <f>IF(_3___Healthcare_Data_v1[[#This Row],[Age]]&gt;60,"Senior",IF(_3___Healthcare_Data_v1[[#This Row],[Age]]&gt;35,"Middle","Young"))</f>
        <v>Senior</v>
      </c>
    </row>
    <row r="7973" spans="1:18" x14ac:dyDescent="0.3">
      <c r="A7973" s="1" t="s">
        <v>21574</v>
      </c>
      <c r="B7973" s="1" t="s">
        <v>26657</v>
      </c>
      <c r="C7973" s="1" t="s">
        <v>16</v>
      </c>
      <c r="D7973" s="1" t="s">
        <v>26818</v>
      </c>
      <c r="E7973" s="1" t="s">
        <v>18</v>
      </c>
      <c r="F7973" s="2">
        <v>44000</v>
      </c>
      <c r="G7973" s="1" t="s">
        <v>6805</v>
      </c>
      <c r="H7973" s="1" t="s">
        <v>21575</v>
      </c>
      <c r="I7973" s="1" t="s">
        <v>56</v>
      </c>
      <c r="J7973" s="3" t="s">
        <v>34636</v>
      </c>
      <c r="K7973">
        <v>353</v>
      </c>
      <c r="L7973" s="1" t="s">
        <v>42</v>
      </c>
      <c r="M7973" s="2">
        <v>44023</v>
      </c>
      <c r="N7973" s="1" t="s">
        <v>23</v>
      </c>
      <c r="O7973" s="1" t="s">
        <v>24</v>
      </c>
      <c r="P7973" s="1">
        <f>_3___Healthcare_Data_v1[[#This Row],[Discharge Date]]-_3___Healthcare_Data_v1[[#This Row],[Date of Admission]]</f>
        <v>23</v>
      </c>
      <c r="Q7973" s="1">
        <f>IFERROR(_3___Healthcare_Data_v1[[#This Row],[ Billing Amount ]]/_3___Healthcare_Data_v1[[#This Row],[Days in Hospital]],0)</f>
        <v>1341.8036539130435</v>
      </c>
      <c r="R7973" s="1" t="str">
        <f>IF(_3___Healthcare_Data_v1[[#This Row],[Age]]&gt;60,"Senior",IF(_3___Healthcare_Data_v1[[#This Row],[Age]]&gt;35,"Middle","Young"))</f>
        <v>Senior</v>
      </c>
    </row>
    <row r="7974" spans="1:18" x14ac:dyDescent="0.3">
      <c r="A7974" s="1" t="s">
        <v>21576</v>
      </c>
      <c r="B7974" s="1" t="s">
        <v>26958</v>
      </c>
      <c r="C7974" s="1" t="s">
        <v>16</v>
      </c>
      <c r="D7974" s="1" t="s">
        <v>34</v>
      </c>
      <c r="E7974" s="1" t="s">
        <v>26620</v>
      </c>
      <c r="F7974" s="2">
        <v>43569</v>
      </c>
      <c r="G7974" s="1" t="s">
        <v>21577</v>
      </c>
      <c r="H7974" s="1" t="s">
        <v>21578</v>
      </c>
      <c r="I7974" s="1" t="s">
        <v>52</v>
      </c>
      <c r="J7974" s="3" t="s">
        <v>34637</v>
      </c>
      <c r="K7974">
        <v>209</v>
      </c>
      <c r="L7974" s="1" t="s">
        <v>38</v>
      </c>
      <c r="M7974" s="2">
        <v>43573</v>
      </c>
      <c r="N7974" s="1" t="s">
        <v>43</v>
      </c>
      <c r="O7974" s="1" t="s">
        <v>24</v>
      </c>
      <c r="P7974" s="1">
        <f>_3___Healthcare_Data_v1[[#This Row],[Discharge Date]]-_3___Healthcare_Data_v1[[#This Row],[Date of Admission]]</f>
        <v>4</v>
      </c>
      <c r="Q7974" s="1">
        <f>IFERROR(_3___Healthcare_Data_v1[[#This Row],[ Billing Amount ]]/_3___Healthcare_Data_v1[[#This Row],[Days in Hospital]],0)</f>
        <v>5186.2595124999998</v>
      </c>
      <c r="R7974" s="1" t="str">
        <f>IF(_3___Healthcare_Data_v1[[#This Row],[Age]]&gt;60,"Senior",IF(_3___Healthcare_Data_v1[[#This Row],[Age]]&gt;35,"Middle","Young"))</f>
        <v>Senior</v>
      </c>
    </row>
    <row r="7975" spans="1:18" x14ac:dyDescent="0.3">
      <c r="A7975" s="1" t="s">
        <v>21579</v>
      </c>
      <c r="B7975" s="1" t="s">
        <v>26795</v>
      </c>
      <c r="C7975" s="1" t="s">
        <v>26</v>
      </c>
      <c r="D7975" s="1" t="s">
        <v>49</v>
      </c>
      <c r="E7975" s="1" t="s">
        <v>26620</v>
      </c>
      <c r="F7975" s="2">
        <v>44307</v>
      </c>
      <c r="G7975" s="1" t="s">
        <v>21580</v>
      </c>
      <c r="H7975" s="1" t="s">
        <v>1761</v>
      </c>
      <c r="I7975" s="1" t="s">
        <v>56</v>
      </c>
      <c r="J7975" s="3" t="s">
        <v>34638</v>
      </c>
      <c r="K7975">
        <v>153</v>
      </c>
      <c r="L7975" s="1" t="s">
        <v>38</v>
      </c>
      <c r="M7975" s="2">
        <v>44324</v>
      </c>
      <c r="N7975" s="1" t="s">
        <v>43</v>
      </c>
      <c r="O7975" s="1" t="s">
        <v>44</v>
      </c>
      <c r="P7975" s="1">
        <f>_3___Healthcare_Data_v1[[#This Row],[Discharge Date]]-_3___Healthcare_Data_v1[[#This Row],[Date of Admission]]</f>
        <v>17</v>
      </c>
      <c r="Q7975" s="1">
        <f>IFERROR(_3___Healthcare_Data_v1[[#This Row],[ Billing Amount ]]/_3___Healthcare_Data_v1[[#This Row],[Days in Hospital]],0)</f>
        <v>741.65694882352943</v>
      </c>
      <c r="R7975" s="1" t="str">
        <f>IF(_3___Healthcare_Data_v1[[#This Row],[Age]]&gt;60,"Senior",IF(_3___Healthcare_Data_v1[[#This Row],[Age]]&gt;35,"Middle","Young"))</f>
        <v>Senior</v>
      </c>
    </row>
    <row r="7976" spans="1:18" x14ac:dyDescent="0.3">
      <c r="A7976" s="1" t="s">
        <v>21581</v>
      </c>
      <c r="B7976" s="1" t="s">
        <v>26714</v>
      </c>
      <c r="C7976" s="1" t="s">
        <v>26</v>
      </c>
      <c r="D7976" s="1" t="s">
        <v>62</v>
      </c>
      <c r="E7976" s="1" t="s">
        <v>28</v>
      </c>
      <c r="F7976" s="2">
        <v>44043</v>
      </c>
      <c r="G7976" s="1" t="s">
        <v>21582</v>
      </c>
      <c r="H7976" s="1" t="s">
        <v>21583</v>
      </c>
      <c r="I7976" s="1" t="s">
        <v>52</v>
      </c>
      <c r="J7976" s="3" t="s">
        <v>34639</v>
      </c>
      <c r="K7976">
        <v>432</v>
      </c>
      <c r="L7976" s="1" t="s">
        <v>42</v>
      </c>
      <c r="M7976" s="2">
        <v>44047</v>
      </c>
      <c r="N7976" s="1" t="s">
        <v>31</v>
      </c>
      <c r="O7976" s="1" t="s">
        <v>24</v>
      </c>
      <c r="P7976" s="1">
        <f>_3___Healthcare_Data_v1[[#This Row],[Discharge Date]]-_3___Healthcare_Data_v1[[#This Row],[Date of Admission]]</f>
        <v>4</v>
      </c>
      <c r="Q7976" s="1">
        <f>IFERROR(_3___Healthcare_Data_v1[[#This Row],[ Billing Amount ]]/_3___Healthcare_Data_v1[[#This Row],[Days in Hospital]],0)</f>
        <v>3460.6945049999999</v>
      </c>
      <c r="R7976" s="1" t="str">
        <f>IF(_3___Healthcare_Data_v1[[#This Row],[Age]]&gt;60,"Senior",IF(_3___Healthcare_Data_v1[[#This Row],[Age]]&gt;35,"Middle","Young"))</f>
        <v>Senior</v>
      </c>
    </row>
    <row r="7977" spans="1:18" x14ac:dyDescent="0.3">
      <c r="A7977" s="1" t="s">
        <v>21584</v>
      </c>
      <c r="B7977" s="1" t="s">
        <v>26737</v>
      </c>
      <c r="C7977" s="1" t="s">
        <v>16</v>
      </c>
      <c r="D7977" s="1" t="s">
        <v>89</v>
      </c>
      <c r="E7977" s="1" t="s">
        <v>18</v>
      </c>
      <c r="F7977" s="2">
        <v>44946</v>
      </c>
      <c r="G7977" s="1" t="s">
        <v>21585</v>
      </c>
      <c r="H7977" s="1" t="s">
        <v>21586</v>
      </c>
      <c r="I7977" s="1" t="s">
        <v>21</v>
      </c>
      <c r="J7977" s="3" t="s">
        <v>34640</v>
      </c>
      <c r="K7977">
        <v>404</v>
      </c>
      <c r="L7977" s="1" t="s">
        <v>42</v>
      </c>
      <c r="M7977" s="2">
        <v>44964</v>
      </c>
      <c r="N7977" s="1" t="s">
        <v>43</v>
      </c>
      <c r="O7977" s="1" t="s">
        <v>32</v>
      </c>
      <c r="P7977" s="1">
        <f>_3___Healthcare_Data_v1[[#This Row],[Discharge Date]]-_3___Healthcare_Data_v1[[#This Row],[Date of Admission]]</f>
        <v>18</v>
      </c>
      <c r="Q7977" s="1">
        <f>IFERROR(_3___Healthcare_Data_v1[[#This Row],[ Billing Amount ]]/_3___Healthcare_Data_v1[[#This Row],[Days in Hospital]],0)</f>
        <v>1653.1618349999999</v>
      </c>
      <c r="R7977" s="1" t="str">
        <f>IF(_3___Healthcare_Data_v1[[#This Row],[Age]]&gt;60,"Senior",IF(_3___Healthcare_Data_v1[[#This Row],[Age]]&gt;35,"Middle","Young"))</f>
        <v>Senior</v>
      </c>
    </row>
    <row r="7978" spans="1:18" x14ac:dyDescent="0.3">
      <c r="A7978" s="1" t="s">
        <v>21587</v>
      </c>
      <c r="B7978" s="1" t="s">
        <v>26679</v>
      </c>
      <c r="C7978" s="1" t="s">
        <v>26</v>
      </c>
      <c r="D7978" s="1" t="s">
        <v>229</v>
      </c>
      <c r="E7978" s="1" t="s">
        <v>26620</v>
      </c>
      <c r="F7978" s="2">
        <v>44605</v>
      </c>
      <c r="G7978" s="1" t="s">
        <v>21588</v>
      </c>
      <c r="H7978" s="1" t="s">
        <v>2508</v>
      </c>
      <c r="I7978" s="1" t="s">
        <v>52</v>
      </c>
      <c r="J7978" s="3" t="s">
        <v>34641</v>
      </c>
      <c r="K7978">
        <v>203</v>
      </c>
      <c r="L7978" s="1" t="s">
        <v>38</v>
      </c>
      <c r="M7978" s="2">
        <v>44632</v>
      </c>
      <c r="N7978" s="1" t="s">
        <v>23</v>
      </c>
      <c r="O7978" s="1" t="s">
        <v>24</v>
      </c>
      <c r="P7978" s="1">
        <f>_3___Healthcare_Data_v1[[#This Row],[Discharge Date]]-_3___Healthcare_Data_v1[[#This Row],[Date of Admission]]</f>
        <v>27</v>
      </c>
      <c r="Q7978" s="1">
        <f>IFERROR(_3___Healthcare_Data_v1[[#This Row],[ Billing Amount ]]/_3___Healthcare_Data_v1[[#This Row],[Days in Hospital]],0)</f>
        <v>699.42574481481483</v>
      </c>
      <c r="R7978" s="1" t="str">
        <f>IF(_3___Healthcare_Data_v1[[#This Row],[Age]]&gt;60,"Senior",IF(_3___Healthcare_Data_v1[[#This Row],[Age]]&gt;35,"Middle","Young"))</f>
        <v>Senior</v>
      </c>
    </row>
    <row r="7979" spans="1:18" x14ac:dyDescent="0.3">
      <c r="A7979" s="1" t="s">
        <v>21589</v>
      </c>
      <c r="B7979" s="1" t="s">
        <v>26795</v>
      </c>
      <c r="C7979" s="1" t="s">
        <v>26</v>
      </c>
      <c r="D7979" s="1" t="s">
        <v>89</v>
      </c>
      <c r="E7979" s="1" t="s">
        <v>28</v>
      </c>
      <c r="F7979" s="2">
        <v>44028</v>
      </c>
      <c r="G7979" s="1" t="s">
        <v>21590</v>
      </c>
      <c r="H7979" s="1" t="s">
        <v>21591</v>
      </c>
      <c r="I7979" s="1" t="s">
        <v>60</v>
      </c>
      <c r="J7979" s="3" t="s">
        <v>34642</v>
      </c>
      <c r="K7979">
        <v>180</v>
      </c>
      <c r="L7979" s="1" t="s">
        <v>42</v>
      </c>
      <c r="M7979" s="2">
        <v>44051</v>
      </c>
      <c r="N7979" s="1" t="s">
        <v>48</v>
      </c>
      <c r="O7979" s="1" t="s">
        <v>32</v>
      </c>
      <c r="P7979" s="1">
        <f>_3___Healthcare_Data_v1[[#This Row],[Discharge Date]]-_3___Healthcare_Data_v1[[#This Row],[Date of Admission]]</f>
        <v>23</v>
      </c>
      <c r="Q7979" s="1">
        <f>IFERROR(_3___Healthcare_Data_v1[[#This Row],[ Billing Amount ]]/_3___Healthcare_Data_v1[[#This Row],[Days in Hospital]],0)</f>
        <v>582.40640999999994</v>
      </c>
      <c r="R7979" s="1" t="str">
        <f>IF(_3___Healthcare_Data_v1[[#This Row],[Age]]&gt;60,"Senior",IF(_3___Healthcare_Data_v1[[#This Row],[Age]]&gt;35,"Middle","Young"))</f>
        <v>Senior</v>
      </c>
    </row>
    <row r="7980" spans="1:18" x14ac:dyDescent="0.3">
      <c r="A7980" s="1" t="s">
        <v>21592</v>
      </c>
      <c r="B7980" s="1" t="s">
        <v>26779</v>
      </c>
      <c r="C7980" s="1" t="s">
        <v>16</v>
      </c>
      <c r="D7980" s="1" t="s">
        <v>17</v>
      </c>
      <c r="E7980" s="1" t="s">
        <v>35</v>
      </c>
      <c r="F7980" s="2">
        <v>44397</v>
      </c>
      <c r="G7980" s="1" t="s">
        <v>21593</v>
      </c>
      <c r="H7980" s="1" t="s">
        <v>21594</v>
      </c>
      <c r="I7980" s="1" t="s">
        <v>56</v>
      </c>
      <c r="J7980" s="3" t="s">
        <v>34643</v>
      </c>
      <c r="K7980">
        <v>446</v>
      </c>
      <c r="L7980" s="1" t="s">
        <v>38</v>
      </c>
      <c r="M7980" s="2">
        <v>44401</v>
      </c>
      <c r="N7980" s="1" t="s">
        <v>31</v>
      </c>
      <c r="O7980" s="1" t="s">
        <v>24</v>
      </c>
      <c r="P7980" s="1">
        <f>_3___Healthcare_Data_v1[[#This Row],[Discharge Date]]-_3___Healthcare_Data_v1[[#This Row],[Date of Admission]]</f>
        <v>4</v>
      </c>
      <c r="Q7980" s="1">
        <f>IFERROR(_3___Healthcare_Data_v1[[#This Row],[ Billing Amount ]]/_3___Healthcare_Data_v1[[#This Row],[Days in Hospital]],0)</f>
        <v>2137.30867025</v>
      </c>
      <c r="R7980" s="1" t="str">
        <f>IF(_3___Healthcare_Data_v1[[#This Row],[Age]]&gt;60,"Senior",IF(_3___Healthcare_Data_v1[[#This Row],[Age]]&gt;35,"Middle","Young"))</f>
        <v>Senior</v>
      </c>
    </row>
    <row r="7981" spans="1:18" x14ac:dyDescent="0.3">
      <c r="A7981" s="1" t="s">
        <v>21595</v>
      </c>
      <c r="B7981" s="1" t="s">
        <v>26689</v>
      </c>
      <c r="C7981" s="1" t="s">
        <v>16</v>
      </c>
      <c r="D7981" s="1" t="s">
        <v>17</v>
      </c>
      <c r="E7981" s="1" t="s">
        <v>18</v>
      </c>
      <c r="F7981" s="2">
        <v>45152</v>
      </c>
      <c r="G7981" s="1" t="s">
        <v>17182</v>
      </c>
      <c r="H7981" s="1" t="s">
        <v>21596</v>
      </c>
      <c r="I7981" s="1" t="s">
        <v>60</v>
      </c>
      <c r="J7981" s="3" t="s">
        <v>34644</v>
      </c>
      <c r="K7981">
        <v>280</v>
      </c>
      <c r="L7981" s="1" t="s">
        <v>38</v>
      </c>
      <c r="M7981" s="2">
        <v>45155</v>
      </c>
      <c r="N7981" s="1" t="s">
        <v>43</v>
      </c>
      <c r="O7981" s="1" t="s">
        <v>32</v>
      </c>
      <c r="P7981" s="1">
        <f>_3___Healthcare_Data_v1[[#This Row],[Discharge Date]]-_3___Healthcare_Data_v1[[#This Row],[Date of Admission]]</f>
        <v>3</v>
      </c>
      <c r="Q7981" s="1">
        <f>IFERROR(_3___Healthcare_Data_v1[[#This Row],[ Billing Amount ]]/_3___Healthcare_Data_v1[[#This Row],[Days in Hospital]],0)</f>
        <v>10633.752186666667</v>
      </c>
      <c r="R7981" s="1" t="str">
        <f>IF(_3___Healthcare_Data_v1[[#This Row],[Age]]&gt;60,"Senior",IF(_3___Healthcare_Data_v1[[#This Row],[Age]]&gt;35,"Middle","Young"))</f>
        <v>Senior</v>
      </c>
    </row>
    <row r="7982" spans="1:18" x14ac:dyDescent="0.3">
      <c r="A7982" s="1" t="s">
        <v>13012</v>
      </c>
      <c r="B7982" s="1" t="s">
        <v>26704</v>
      </c>
      <c r="C7982" s="1" t="s">
        <v>26</v>
      </c>
      <c r="D7982" s="1" t="s">
        <v>62</v>
      </c>
      <c r="E7982" s="1" t="s">
        <v>18</v>
      </c>
      <c r="F7982" s="2">
        <v>44245</v>
      </c>
      <c r="G7982" s="1" t="s">
        <v>21597</v>
      </c>
      <c r="H7982" s="1" t="s">
        <v>21598</v>
      </c>
      <c r="I7982" s="1" t="s">
        <v>60</v>
      </c>
      <c r="J7982" s="3" t="s">
        <v>34645</v>
      </c>
      <c r="K7982">
        <v>195</v>
      </c>
      <c r="L7982" s="1" t="s">
        <v>42</v>
      </c>
      <c r="M7982" s="2">
        <v>44258</v>
      </c>
      <c r="N7982" s="1" t="s">
        <v>43</v>
      </c>
      <c r="O7982" s="1" t="s">
        <v>32</v>
      </c>
      <c r="P7982" s="1">
        <f>_3___Healthcare_Data_v1[[#This Row],[Discharge Date]]-_3___Healthcare_Data_v1[[#This Row],[Date of Admission]]</f>
        <v>13</v>
      </c>
      <c r="Q7982" s="1">
        <f>IFERROR(_3___Healthcare_Data_v1[[#This Row],[ Billing Amount ]]/_3___Healthcare_Data_v1[[#This Row],[Days in Hospital]],0)</f>
        <v>3583.3574492307694</v>
      </c>
      <c r="R7982" s="1" t="str">
        <f>IF(_3___Healthcare_Data_v1[[#This Row],[Age]]&gt;60,"Senior",IF(_3___Healthcare_Data_v1[[#This Row],[Age]]&gt;35,"Middle","Young"))</f>
        <v>Senior</v>
      </c>
    </row>
    <row r="7983" spans="1:18" x14ac:dyDescent="0.3">
      <c r="A7983" s="1" t="s">
        <v>21599</v>
      </c>
      <c r="B7983" s="1" t="s">
        <v>26666</v>
      </c>
      <c r="C7983" s="1" t="s">
        <v>16</v>
      </c>
      <c r="D7983" s="1" t="s">
        <v>26818</v>
      </c>
      <c r="E7983" s="1" t="s">
        <v>35</v>
      </c>
      <c r="F7983" s="2">
        <v>45170</v>
      </c>
      <c r="G7983" s="1" t="s">
        <v>21600</v>
      </c>
      <c r="H7983" s="1" t="s">
        <v>21601</v>
      </c>
      <c r="I7983" s="1" t="s">
        <v>52</v>
      </c>
      <c r="J7983" s="3" t="s">
        <v>34646</v>
      </c>
      <c r="K7983">
        <v>414</v>
      </c>
      <c r="L7983" s="1" t="s">
        <v>42</v>
      </c>
      <c r="M7983" s="2">
        <v>45178</v>
      </c>
      <c r="N7983" s="1" t="s">
        <v>43</v>
      </c>
      <c r="O7983" s="1" t="s">
        <v>32</v>
      </c>
      <c r="P7983" s="1">
        <f>_3___Healthcare_Data_v1[[#This Row],[Discharge Date]]-_3___Healthcare_Data_v1[[#This Row],[Date of Admission]]</f>
        <v>8</v>
      </c>
      <c r="Q7983" s="1">
        <f>IFERROR(_3___Healthcare_Data_v1[[#This Row],[ Billing Amount ]]/_3___Healthcare_Data_v1[[#This Row],[Days in Hospital]],0)</f>
        <v>3041.9155362500001</v>
      </c>
      <c r="R7983" s="1" t="str">
        <f>IF(_3___Healthcare_Data_v1[[#This Row],[Age]]&gt;60,"Senior",IF(_3___Healthcare_Data_v1[[#This Row],[Age]]&gt;35,"Middle","Young"))</f>
        <v>Senior</v>
      </c>
    </row>
    <row r="7984" spans="1:18" x14ac:dyDescent="0.3">
      <c r="A7984" s="1" t="s">
        <v>21602</v>
      </c>
      <c r="B7984" s="1" t="s">
        <v>26745</v>
      </c>
      <c r="C7984" s="1" t="s">
        <v>16</v>
      </c>
      <c r="D7984" s="1" t="s">
        <v>49</v>
      </c>
      <c r="E7984" s="1" t="s">
        <v>35</v>
      </c>
      <c r="F7984" s="2">
        <v>43907</v>
      </c>
      <c r="G7984" s="1" t="s">
        <v>21603</v>
      </c>
      <c r="H7984" s="1" t="s">
        <v>3207</v>
      </c>
      <c r="I7984" s="1" t="s">
        <v>60</v>
      </c>
      <c r="J7984" s="3" t="s">
        <v>34647</v>
      </c>
      <c r="K7984">
        <v>203</v>
      </c>
      <c r="L7984" s="1" t="s">
        <v>22</v>
      </c>
      <c r="M7984" s="2">
        <v>43914</v>
      </c>
      <c r="N7984" s="1" t="s">
        <v>43</v>
      </c>
      <c r="O7984" s="1" t="s">
        <v>24</v>
      </c>
      <c r="P7984" s="1">
        <f>_3___Healthcare_Data_v1[[#This Row],[Discharge Date]]-_3___Healthcare_Data_v1[[#This Row],[Date of Admission]]</f>
        <v>7</v>
      </c>
      <c r="Q7984" s="1">
        <f>IFERROR(_3___Healthcare_Data_v1[[#This Row],[ Billing Amount ]]/_3___Healthcare_Data_v1[[#This Row],[Days in Hospital]],0)</f>
        <v>746.06925814285717</v>
      </c>
      <c r="R7984" s="1" t="str">
        <f>IF(_3___Healthcare_Data_v1[[#This Row],[Age]]&gt;60,"Senior",IF(_3___Healthcare_Data_v1[[#This Row],[Age]]&gt;35,"Middle","Young"))</f>
        <v>Senior</v>
      </c>
    </row>
    <row r="7985" spans="1:18" x14ac:dyDescent="0.3">
      <c r="A7985" s="1" t="s">
        <v>21604</v>
      </c>
      <c r="B7985" s="1" t="s">
        <v>26632</v>
      </c>
      <c r="C7985" s="1" t="s">
        <v>16</v>
      </c>
      <c r="D7985" s="1" t="s">
        <v>229</v>
      </c>
      <c r="E7985" s="1" t="s">
        <v>35</v>
      </c>
      <c r="F7985" s="2">
        <v>44243</v>
      </c>
      <c r="G7985" s="1" t="s">
        <v>21605</v>
      </c>
      <c r="H7985" s="1" t="s">
        <v>19962</v>
      </c>
      <c r="I7985" s="1" t="s">
        <v>26607</v>
      </c>
      <c r="J7985" s="3" t="s">
        <v>34648</v>
      </c>
      <c r="K7985">
        <v>314</v>
      </c>
      <c r="L7985" s="1" t="s">
        <v>38</v>
      </c>
      <c r="M7985" s="2">
        <v>44248</v>
      </c>
      <c r="N7985" s="1" t="s">
        <v>31</v>
      </c>
      <c r="O7985" s="1" t="s">
        <v>44</v>
      </c>
      <c r="P7985" s="1">
        <f>_3___Healthcare_Data_v1[[#This Row],[Discharge Date]]-_3___Healthcare_Data_v1[[#This Row],[Date of Admission]]</f>
        <v>5</v>
      </c>
      <c r="Q7985" s="1">
        <f>IFERROR(_3___Healthcare_Data_v1[[#This Row],[ Billing Amount ]]/_3___Healthcare_Data_v1[[#This Row],[Days in Hospital]],0)</f>
        <v>446.65098699999999</v>
      </c>
      <c r="R7985" s="1" t="str">
        <f>IF(_3___Healthcare_Data_v1[[#This Row],[Age]]&gt;60,"Senior",IF(_3___Healthcare_Data_v1[[#This Row],[Age]]&gt;35,"Middle","Young"))</f>
        <v>Senior</v>
      </c>
    </row>
    <row r="7986" spans="1:18" x14ac:dyDescent="0.3">
      <c r="A7986" s="1" t="s">
        <v>21606</v>
      </c>
      <c r="B7986" s="1" t="s">
        <v>26655</v>
      </c>
      <c r="C7986" s="1" t="s">
        <v>26</v>
      </c>
      <c r="D7986" s="1" t="s">
        <v>26818</v>
      </c>
      <c r="E7986" s="1" t="s">
        <v>35</v>
      </c>
      <c r="F7986" s="2">
        <v>44184</v>
      </c>
      <c r="G7986" s="1" t="s">
        <v>21607</v>
      </c>
      <c r="H7986" s="1" t="s">
        <v>21608</v>
      </c>
      <c r="I7986" s="1" t="s">
        <v>26607</v>
      </c>
      <c r="J7986" s="3" t="s">
        <v>34649</v>
      </c>
      <c r="K7986">
        <v>440</v>
      </c>
      <c r="L7986" s="1" t="s">
        <v>38</v>
      </c>
      <c r="M7986" s="2">
        <v>44205</v>
      </c>
      <c r="N7986" s="1" t="s">
        <v>31</v>
      </c>
      <c r="O7986" s="1" t="s">
        <v>44</v>
      </c>
      <c r="P7986" s="1">
        <f>_3___Healthcare_Data_v1[[#This Row],[Discharge Date]]-_3___Healthcare_Data_v1[[#This Row],[Date of Admission]]</f>
        <v>21</v>
      </c>
      <c r="Q7986" s="1">
        <f>IFERROR(_3___Healthcare_Data_v1[[#This Row],[ Billing Amount ]]/_3___Healthcare_Data_v1[[#This Row],[Days in Hospital]],0)</f>
        <v>325.93426299999999</v>
      </c>
      <c r="R7986" s="1" t="str">
        <f>IF(_3___Healthcare_Data_v1[[#This Row],[Age]]&gt;60,"Senior",IF(_3___Healthcare_Data_v1[[#This Row],[Age]]&gt;35,"Middle","Young"))</f>
        <v>Senior</v>
      </c>
    </row>
    <row r="7987" spans="1:18" x14ac:dyDescent="0.3">
      <c r="A7987" s="1" t="s">
        <v>21609</v>
      </c>
      <c r="B7987" s="1" t="s">
        <v>26704</v>
      </c>
      <c r="C7987" s="1" t="s">
        <v>26</v>
      </c>
      <c r="D7987" s="1" t="s">
        <v>17</v>
      </c>
      <c r="E7987" s="1" t="s">
        <v>28</v>
      </c>
      <c r="F7987" s="2">
        <v>44553</v>
      </c>
      <c r="G7987" s="1" t="s">
        <v>21610</v>
      </c>
      <c r="H7987" s="1" t="s">
        <v>21611</v>
      </c>
      <c r="I7987" s="1" t="s">
        <v>26607</v>
      </c>
      <c r="J7987" s="3" t="s">
        <v>34650</v>
      </c>
      <c r="K7987">
        <v>250</v>
      </c>
      <c r="L7987" s="1" t="s">
        <v>42</v>
      </c>
      <c r="M7987" s="2">
        <v>44570</v>
      </c>
      <c r="N7987" s="1" t="s">
        <v>48</v>
      </c>
      <c r="O7987" s="1" t="s">
        <v>24</v>
      </c>
      <c r="P7987" s="1">
        <f>_3___Healthcare_Data_v1[[#This Row],[Discharge Date]]-_3___Healthcare_Data_v1[[#This Row],[Date of Admission]]</f>
        <v>17</v>
      </c>
      <c r="Q7987" s="1">
        <f>IFERROR(_3___Healthcare_Data_v1[[#This Row],[ Billing Amount ]]/_3___Healthcare_Data_v1[[#This Row],[Days in Hospital]],0)</f>
        <v>1909.3992435294117</v>
      </c>
      <c r="R7987" s="1" t="str">
        <f>IF(_3___Healthcare_Data_v1[[#This Row],[Age]]&gt;60,"Senior",IF(_3___Healthcare_Data_v1[[#This Row],[Age]]&gt;35,"Middle","Young"))</f>
        <v>Senior</v>
      </c>
    </row>
    <row r="7988" spans="1:18" x14ac:dyDescent="0.3">
      <c r="A7988" s="1" t="s">
        <v>21612</v>
      </c>
      <c r="B7988" s="1" t="s">
        <v>26614</v>
      </c>
      <c r="C7988" s="1" t="s">
        <v>16</v>
      </c>
      <c r="D7988" s="1" t="s">
        <v>17</v>
      </c>
      <c r="E7988" s="1" t="s">
        <v>35</v>
      </c>
      <c r="F7988" s="2">
        <v>43796</v>
      </c>
      <c r="G7988" s="1" t="s">
        <v>21613</v>
      </c>
      <c r="H7988" s="1" t="s">
        <v>21614</v>
      </c>
      <c r="I7988" s="1" t="s">
        <v>60</v>
      </c>
      <c r="J7988" s="3" t="s">
        <v>34651</v>
      </c>
      <c r="K7988">
        <v>234</v>
      </c>
      <c r="L7988" s="1" t="s">
        <v>38</v>
      </c>
      <c r="M7988" s="2">
        <v>43811</v>
      </c>
      <c r="N7988" s="1" t="s">
        <v>48</v>
      </c>
      <c r="O7988" s="1" t="s">
        <v>24</v>
      </c>
      <c r="P7988" s="1">
        <f>_3___Healthcare_Data_v1[[#This Row],[Discharge Date]]-_3___Healthcare_Data_v1[[#This Row],[Date of Admission]]</f>
        <v>15</v>
      </c>
      <c r="Q7988" s="1">
        <f>IFERROR(_3___Healthcare_Data_v1[[#This Row],[ Billing Amount ]]/_3___Healthcare_Data_v1[[#This Row],[Days in Hospital]],0)</f>
        <v>883.16772600000002</v>
      </c>
      <c r="R7988" s="1" t="str">
        <f>IF(_3___Healthcare_Data_v1[[#This Row],[Age]]&gt;60,"Senior",IF(_3___Healthcare_Data_v1[[#This Row],[Age]]&gt;35,"Middle","Young"))</f>
        <v>Senior</v>
      </c>
    </row>
    <row r="7989" spans="1:18" x14ac:dyDescent="0.3">
      <c r="A7989" s="1" t="s">
        <v>1017</v>
      </c>
      <c r="B7989" s="1" t="s">
        <v>26994</v>
      </c>
      <c r="C7989" s="1" t="s">
        <v>16</v>
      </c>
      <c r="D7989" s="1" t="s">
        <v>62</v>
      </c>
      <c r="E7989" s="1" t="s">
        <v>28</v>
      </c>
      <c r="F7989" s="2">
        <v>45174</v>
      </c>
      <c r="G7989" s="1" t="s">
        <v>21615</v>
      </c>
      <c r="H7989" s="1" t="s">
        <v>21616</v>
      </c>
      <c r="I7989" s="1" t="s">
        <v>52</v>
      </c>
      <c r="J7989" s="3" t="s">
        <v>34652</v>
      </c>
      <c r="K7989">
        <v>245</v>
      </c>
      <c r="L7989" s="1" t="s">
        <v>22</v>
      </c>
      <c r="M7989" s="2">
        <v>45178</v>
      </c>
      <c r="N7989" s="1" t="s">
        <v>43</v>
      </c>
      <c r="O7989" s="1" t="s">
        <v>44</v>
      </c>
      <c r="P7989" s="1">
        <f>_3___Healthcare_Data_v1[[#This Row],[Discharge Date]]-_3___Healthcare_Data_v1[[#This Row],[Date of Admission]]</f>
        <v>4</v>
      </c>
      <c r="Q7989" s="1">
        <f>IFERROR(_3___Healthcare_Data_v1[[#This Row],[ Billing Amount ]]/_3___Healthcare_Data_v1[[#This Row],[Days in Hospital]],0)</f>
        <v>8656.0190449999991</v>
      </c>
      <c r="R7989" s="1" t="str">
        <f>IF(_3___Healthcare_Data_v1[[#This Row],[Age]]&gt;60,"Senior",IF(_3___Healthcare_Data_v1[[#This Row],[Age]]&gt;35,"Middle","Young"))</f>
        <v>Senior</v>
      </c>
    </row>
    <row r="7990" spans="1:18" x14ac:dyDescent="0.3">
      <c r="A7990" s="1" t="s">
        <v>4901</v>
      </c>
      <c r="B7990" s="1" t="s">
        <v>26657</v>
      </c>
      <c r="C7990" s="1" t="s">
        <v>26</v>
      </c>
      <c r="D7990" s="1" t="s">
        <v>229</v>
      </c>
      <c r="E7990" s="1" t="s">
        <v>69</v>
      </c>
      <c r="F7990" s="2">
        <v>44296</v>
      </c>
      <c r="G7990" s="1" t="s">
        <v>21617</v>
      </c>
      <c r="H7990" s="1" t="s">
        <v>21618</v>
      </c>
      <c r="I7990" s="1" t="s">
        <v>26607</v>
      </c>
      <c r="J7990" s="3" t="s">
        <v>34653</v>
      </c>
      <c r="K7990">
        <v>331</v>
      </c>
      <c r="L7990" s="1" t="s">
        <v>22</v>
      </c>
      <c r="M7990" s="2">
        <v>44300</v>
      </c>
      <c r="N7990" s="1" t="s">
        <v>48</v>
      </c>
      <c r="O7990" s="1" t="s">
        <v>32</v>
      </c>
      <c r="P7990" s="1">
        <f>_3___Healthcare_Data_v1[[#This Row],[Discharge Date]]-_3___Healthcare_Data_v1[[#This Row],[Date of Admission]]</f>
        <v>4</v>
      </c>
      <c r="Q7990" s="1">
        <f>IFERROR(_3___Healthcare_Data_v1[[#This Row],[ Billing Amount ]]/_3___Healthcare_Data_v1[[#This Row],[Days in Hospital]],0)</f>
        <v>17856.475052500002</v>
      </c>
      <c r="R7990" s="1" t="str">
        <f>IF(_3___Healthcare_Data_v1[[#This Row],[Age]]&gt;60,"Senior",IF(_3___Healthcare_Data_v1[[#This Row],[Age]]&gt;35,"Middle","Young"))</f>
        <v>Senior</v>
      </c>
    </row>
    <row r="7991" spans="1:18" x14ac:dyDescent="0.3">
      <c r="A7991" s="1" t="s">
        <v>21619</v>
      </c>
      <c r="B7991" s="1" t="s">
        <v>26653</v>
      </c>
      <c r="C7991" s="1" t="s">
        <v>26</v>
      </c>
      <c r="D7991" s="1" t="s">
        <v>17</v>
      </c>
      <c r="E7991" s="1" t="s">
        <v>35</v>
      </c>
      <c r="F7991" s="2">
        <v>44402</v>
      </c>
      <c r="G7991" s="1" t="s">
        <v>21620</v>
      </c>
      <c r="H7991" s="1" t="s">
        <v>21621</v>
      </c>
      <c r="I7991" s="1" t="s">
        <v>56</v>
      </c>
      <c r="J7991" s="3" t="s">
        <v>34654</v>
      </c>
      <c r="K7991">
        <v>320</v>
      </c>
      <c r="L7991" s="1" t="s">
        <v>22</v>
      </c>
      <c r="M7991" s="2">
        <v>44406</v>
      </c>
      <c r="N7991" s="1" t="s">
        <v>43</v>
      </c>
      <c r="O7991" s="1" t="s">
        <v>32</v>
      </c>
      <c r="P7991" s="1">
        <f>_3___Healthcare_Data_v1[[#This Row],[Discharge Date]]-_3___Healthcare_Data_v1[[#This Row],[Date of Admission]]</f>
        <v>4</v>
      </c>
      <c r="Q7991" s="1">
        <f>IFERROR(_3___Healthcare_Data_v1[[#This Row],[ Billing Amount ]]/_3___Healthcare_Data_v1[[#This Row],[Days in Hospital]],0)</f>
        <v>4471.2901474999999</v>
      </c>
      <c r="R7991" s="1" t="str">
        <f>IF(_3___Healthcare_Data_v1[[#This Row],[Age]]&gt;60,"Senior",IF(_3___Healthcare_Data_v1[[#This Row],[Age]]&gt;35,"Middle","Young"))</f>
        <v>Senior</v>
      </c>
    </row>
    <row r="7992" spans="1:18" x14ac:dyDescent="0.3">
      <c r="A7992" s="1" t="s">
        <v>21622</v>
      </c>
      <c r="B7992" s="1" t="s">
        <v>26759</v>
      </c>
      <c r="C7992" s="1" t="s">
        <v>16</v>
      </c>
      <c r="D7992" s="1" t="s">
        <v>114</v>
      </c>
      <c r="E7992" s="1" t="s">
        <v>26620</v>
      </c>
      <c r="F7992" s="2">
        <v>44425</v>
      </c>
      <c r="G7992" s="1" t="s">
        <v>21623</v>
      </c>
      <c r="H7992" s="1" t="s">
        <v>21624</v>
      </c>
      <c r="I7992" s="1" t="s">
        <v>26607</v>
      </c>
      <c r="J7992" s="3" t="s">
        <v>34655</v>
      </c>
      <c r="K7992">
        <v>253</v>
      </c>
      <c r="L7992" s="1" t="s">
        <v>42</v>
      </c>
      <c r="M7992" s="2">
        <v>44445</v>
      </c>
      <c r="N7992" s="1" t="s">
        <v>23</v>
      </c>
      <c r="O7992" s="1" t="s">
        <v>24</v>
      </c>
      <c r="P7992" s="1">
        <f>_3___Healthcare_Data_v1[[#This Row],[Discharge Date]]-_3___Healthcare_Data_v1[[#This Row],[Date of Admission]]</f>
        <v>20</v>
      </c>
      <c r="Q7992" s="1">
        <f>IFERROR(_3___Healthcare_Data_v1[[#This Row],[ Billing Amount ]]/_3___Healthcare_Data_v1[[#This Row],[Days in Hospital]],0)</f>
        <v>325.47306589999999</v>
      </c>
      <c r="R7992" s="1" t="str">
        <f>IF(_3___Healthcare_Data_v1[[#This Row],[Age]]&gt;60,"Senior",IF(_3___Healthcare_Data_v1[[#This Row],[Age]]&gt;35,"Middle","Young"))</f>
        <v>Senior</v>
      </c>
    </row>
    <row r="7993" spans="1:18" x14ac:dyDescent="0.3">
      <c r="A7993" s="1" t="s">
        <v>21625</v>
      </c>
      <c r="B7993" s="1" t="s">
        <v>26994</v>
      </c>
      <c r="C7993" s="1" t="s">
        <v>26</v>
      </c>
      <c r="D7993" s="1" t="s">
        <v>17</v>
      </c>
      <c r="E7993" s="1" t="s">
        <v>26615</v>
      </c>
      <c r="F7993" s="2">
        <v>44234</v>
      </c>
      <c r="G7993" s="1" t="s">
        <v>21626</v>
      </c>
      <c r="H7993" s="1" t="s">
        <v>14284</v>
      </c>
      <c r="I7993" s="1" t="s">
        <v>52</v>
      </c>
      <c r="J7993" s="3" t="s">
        <v>34656</v>
      </c>
      <c r="K7993">
        <v>357</v>
      </c>
      <c r="L7993" s="1" t="s">
        <v>22</v>
      </c>
      <c r="M7993" s="2">
        <v>44234</v>
      </c>
      <c r="N7993" s="1" t="s">
        <v>48</v>
      </c>
      <c r="O7993" s="1" t="s">
        <v>44</v>
      </c>
      <c r="P7993" s="1">
        <f>_3___Healthcare_Data_v1[[#This Row],[Discharge Date]]-_3___Healthcare_Data_v1[[#This Row],[Date of Admission]]</f>
        <v>0</v>
      </c>
      <c r="Q7993" s="1">
        <f>IFERROR(_3___Healthcare_Data_v1[[#This Row],[ Billing Amount ]]/_3___Healthcare_Data_v1[[#This Row],[Days in Hospital]],0)</f>
        <v>0</v>
      </c>
      <c r="R7993" s="1" t="str">
        <f>IF(_3___Healthcare_Data_v1[[#This Row],[Age]]&gt;60,"Senior",IF(_3___Healthcare_Data_v1[[#This Row],[Age]]&gt;35,"Middle","Young"))</f>
        <v>Senior</v>
      </c>
    </row>
    <row r="7994" spans="1:18" x14ac:dyDescent="0.3">
      <c r="A7994" s="1" t="s">
        <v>75</v>
      </c>
      <c r="B7994" s="1" t="s">
        <v>26795</v>
      </c>
      <c r="C7994" s="1" t="s">
        <v>16</v>
      </c>
      <c r="D7994" s="1" t="s">
        <v>34</v>
      </c>
      <c r="E7994" s="1" t="s">
        <v>26615</v>
      </c>
      <c r="F7994" s="2">
        <v>44749</v>
      </c>
      <c r="G7994" s="1" t="s">
        <v>21627</v>
      </c>
      <c r="H7994" s="1" t="s">
        <v>21628</v>
      </c>
      <c r="I7994" s="1" t="s">
        <v>56</v>
      </c>
      <c r="J7994" s="3" t="s">
        <v>34657</v>
      </c>
      <c r="K7994">
        <v>338</v>
      </c>
      <c r="L7994" s="1" t="s">
        <v>22</v>
      </c>
      <c r="M7994" s="2">
        <v>44768</v>
      </c>
      <c r="N7994" s="1" t="s">
        <v>84</v>
      </c>
      <c r="O7994" s="1" t="s">
        <v>44</v>
      </c>
      <c r="P7994" s="1">
        <f>_3___Healthcare_Data_v1[[#This Row],[Discharge Date]]-_3___Healthcare_Data_v1[[#This Row],[Date of Admission]]</f>
        <v>19</v>
      </c>
      <c r="Q7994" s="1">
        <f>IFERROR(_3___Healthcare_Data_v1[[#This Row],[ Billing Amount ]]/_3___Healthcare_Data_v1[[#This Row],[Days in Hospital]],0)</f>
        <v>94.849798789473695</v>
      </c>
      <c r="R7994" s="1" t="str">
        <f>IF(_3___Healthcare_Data_v1[[#This Row],[Age]]&gt;60,"Senior",IF(_3___Healthcare_Data_v1[[#This Row],[Age]]&gt;35,"Middle","Young"))</f>
        <v>Senior</v>
      </c>
    </row>
    <row r="7995" spans="1:18" x14ac:dyDescent="0.3">
      <c r="A7995" s="1" t="s">
        <v>21629</v>
      </c>
      <c r="B7995" s="1" t="s">
        <v>26732</v>
      </c>
      <c r="C7995" s="1" t="s">
        <v>16</v>
      </c>
      <c r="D7995" s="1" t="s">
        <v>17</v>
      </c>
      <c r="E7995" s="1" t="s">
        <v>26620</v>
      </c>
      <c r="F7995" s="2">
        <v>44092</v>
      </c>
      <c r="G7995" s="1" t="s">
        <v>21630</v>
      </c>
      <c r="H7995" s="1" t="s">
        <v>21631</v>
      </c>
      <c r="I7995" s="1" t="s">
        <v>26607</v>
      </c>
      <c r="J7995" s="3" t="s">
        <v>34658</v>
      </c>
      <c r="K7995">
        <v>459</v>
      </c>
      <c r="L7995" s="1" t="s">
        <v>42</v>
      </c>
      <c r="M7995" s="2">
        <v>44111</v>
      </c>
      <c r="N7995" s="1" t="s">
        <v>43</v>
      </c>
      <c r="O7995" s="1" t="s">
        <v>24</v>
      </c>
      <c r="P7995" s="1">
        <f>_3___Healthcare_Data_v1[[#This Row],[Discharge Date]]-_3___Healthcare_Data_v1[[#This Row],[Date of Admission]]</f>
        <v>19</v>
      </c>
      <c r="Q7995" s="1">
        <f>IFERROR(_3___Healthcare_Data_v1[[#This Row],[ Billing Amount ]]/_3___Healthcare_Data_v1[[#This Row],[Days in Hospital]],0)</f>
        <v>345.06480315789469</v>
      </c>
      <c r="R7995" s="1" t="str">
        <f>IF(_3___Healthcare_Data_v1[[#This Row],[Age]]&gt;60,"Senior",IF(_3___Healthcare_Data_v1[[#This Row],[Age]]&gt;35,"Middle","Young"))</f>
        <v>Senior</v>
      </c>
    </row>
    <row r="7996" spans="1:18" x14ac:dyDescent="0.3">
      <c r="A7996" s="1" t="s">
        <v>21632</v>
      </c>
      <c r="B7996" s="1" t="s">
        <v>26666</v>
      </c>
      <c r="C7996" s="1" t="s">
        <v>26</v>
      </c>
      <c r="D7996" s="1" t="s">
        <v>49</v>
      </c>
      <c r="E7996" s="1" t="s">
        <v>69</v>
      </c>
      <c r="F7996" s="2">
        <v>43813</v>
      </c>
      <c r="G7996" s="1" t="s">
        <v>21633</v>
      </c>
      <c r="H7996" s="1" t="s">
        <v>21634</v>
      </c>
      <c r="I7996" s="1" t="s">
        <v>56</v>
      </c>
      <c r="J7996" s="3" t="s">
        <v>34659</v>
      </c>
      <c r="K7996">
        <v>259</v>
      </c>
      <c r="L7996" s="1" t="s">
        <v>42</v>
      </c>
      <c r="M7996" s="2">
        <v>43831</v>
      </c>
      <c r="N7996" s="1" t="s">
        <v>84</v>
      </c>
      <c r="O7996" s="1" t="s">
        <v>44</v>
      </c>
      <c r="P7996" s="1">
        <f>_3___Healthcare_Data_v1[[#This Row],[Discharge Date]]-_3___Healthcare_Data_v1[[#This Row],[Date of Admission]]</f>
        <v>18</v>
      </c>
      <c r="Q7996" s="1">
        <f>IFERROR(_3___Healthcare_Data_v1[[#This Row],[ Billing Amount ]]/_3___Healthcare_Data_v1[[#This Row],[Days in Hospital]],0)</f>
        <v>1772.6212005555556</v>
      </c>
      <c r="R7996" s="1" t="str">
        <f>IF(_3___Healthcare_Data_v1[[#This Row],[Age]]&gt;60,"Senior",IF(_3___Healthcare_Data_v1[[#This Row],[Age]]&gt;35,"Middle","Young"))</f>
        <v>Senior</v>
      </c>
    </row>
    <row r="7997" spans="1:18" x14ac:dyDescent="0.3">
      <c r="A7997" s="1" t="s">
        <v>21635</v>
      </c>
      <c r="B7997" s="1" t="s">
        <v>26695</v>
      </c>
      <c r="C7997" s="1" t="s">
        <v>26</v>
      </c>
      <c r="D7997" s="1" t="s">
        <v>62</v>
      </c>
      <c r="E7997" s="1" t="s">
        <v>26620</v>
      </c>
      <c r="F7997" s="2">
        <v>44781</v>
      </c>
      <c r="G7997" s="1" t="s">
        <v>21636</v>
      </c>
      <c r="H7997" s="1" t="s">
        <v>21637</v>
      </c>
      <c r="I7997" s="1" t="s">
        <v>21</v>
      </c>
      <c r="J7997" s="3" t="s">
        <v>27276</v>
      </c>
      <c r="K7997">
        <v>124</v>
      </c>
      <c r="L7997" s="1" t="s">
        <v>42</v>
      </c>
      <c r="M7997" s="2">
        <v>44793</v>
      </c>
      <c r="N7997" s="1" t="s">
        <v>43</v>
      </c>
      <c r="O7997" s="1" t="s">
        <v>24</v>
      </c>
      <c r="P7997" s="1">
        <f>_3___Healthcare_Data_v1[[#This Row],[Discharge Date]]-_3___Healthcare_Data_v1[[#This Row],[Date of Admission]]</f>
        <v>12</v>
      </c>
      <c r="Q7997" s="1">
        <f>IFERROR(_3___Healthcare_Data_v1[[#This Row],[ Billing Amount ]]/_3___Healthcare_Data_v1[[#This Row],[Days in Hospital]],0)</f>
        <v>0</v>
      </c>
      <c r="R7997" s="1" t="str">
        <f>IF(_3___Healthcare_Data_v1[[#This Row],[Age]]&gt;60,"Senior",IF(_3___Healthcare_Data_v1[[#This Row],[Age]]&gt;35,"Middle","Young"))</f>
        <v>Senior</v>
      </c>
    </row>
    <row r="7998" spans="1:18" x14ac:dyDescent="0.3">
      <c r="A7998" s="1" t="s">
        <v>21638</v>
      </c>
      <c r="B7998" s="1" t="s">
        <v>26795</v>
      </c>
      <c r="C7998" s="1" t="s">
        <v>26</v>
      </c>
      <c r="D7998" s="1" t="s">
        <v>26818</v>
      </c>
      <c r="E7998" s="1" t="s">
        <v>69</v>
      </c>
      <c r="F7998" s="2">
        <v>43615</v>
      </c>
      <c r="G7998" s="1" t="s">
        <v>21639</v>
      </c>
      <c r="H7998" s="1" t="s">
        <v>21640</v>
      </c>
      <c r="I7998" s="1" t="s">
        <v>21</v>
      </c>
      <c r="J7998" s="3" t="s">
        <v>34660</v>
      </c>
      <c r="K7998">
        <v>167</v>
      </c>
      <c r="L7998" s="1" t="s">
        <v>22</v>
      </c>
      <c r="M7998" s="2">
        <v>43620</v>
      </c>
      <c r="N7998" s="1" t="s">
        <v>31</v>
      </c>
      <c r="O7998" s="1" t="s">
        <v>24</v>
      </c>
      <c r="P7998" s="1">
        <f>_3___Healthcare_Data_v1[[#This Row],[Discharge Date]]-_3___Healthcare_Data_v1[[#This Row],[Date of Admission]]</f>
        <v>5</v>
      </c>
      <c r="Q7998" s="1">
        <f>IFERROR(_3___Healthcare_Data_v1[[#This Row],[ Billing Amount ]]/_3___Healthcare_Data_v1[[#This Row],[Days in Hospital]],0)</f>
        <v>4177.9277600000005</v>
      </c>
      <c r="R7998" s="1" t="str">
        <f>IF(_3___Healthcare_Data_v1[[#This Row],[Age]]&gt;60,"Senior",IF(_3___Healthcare_Data_v1[[#This Row],[Age]]&gt;35,"Middle","Young"))</f>
        <v>Senior</v>
      </c>
    </row>
    <row r="7999" spans="1:18" x14ac:dyDescent="0.3">
      <c r="A7999" s="1" t="s">
        <v>21641</v>
      </c>
      <c r="B7999" s="1" t="s">
        <v>26967</v>
      </c>
      <c r="C7999" s="1" t="s">
        <v>16</v>
      </c>
      <c r="D7999" s="1" t="s">
        <v>26818</v>
      </c>
      <c r="E7999" s="1" t="s">
        <v>69</v>
      </c>
      <c r="F7999" s="2">
        <v>44477</v>
      </c>
      <c r="G7999" s="1" t="s">
        <v>21642</v>
      </c>
      <c r="H7999" s="1" t="s">
        <v>21643</v>
      </c>
      <c r="I7999" s="1" t="s">
        <v>60</v>
      </c>
      <c r="J7999" s="3" t="s">
        <v>34661</v>
      </c>
      <c r="K7999">
        <v>382</v>
      </c>
      <c r="L7999" s="1" t="s">
        <v>42</v>
      </c>
      <c r="M7999" s="2">
        <v>44481</v>
      </c>
      <c r="N7999" s="1" t="s">
        <v>84</v>
      </c>
      <c r="O7999" s="1" t="s">
        <v>24</v>
      </c>
      <c r="P7999" s="1">
        <f>_3___Healthcare_Data_v1[[#This Row],[Discharge Date]]-_3___Healthcare_Data_v1[[#This Row],[Date of Admission]]</f>
        <v>4</v>
      </c>
      <c r="Q7999" s="1">
        <f>IFERROR(_3___Healthcare_Data_v1[[#This Row],[ Billing Amount ]]/_3___Healthcare_Data_v1[[#This Row],[Days in Hospital]],0)</f>
        <v>2993.1290325</v>
      </c>
      <c r="R7999" s="1" t="str">
        <f>IF(_3___Healthcare_Data_v1[[#This Row],[Age]]&gt;60,"Senior",IF(_3___Healthcare_Data_v1[[#This Row],[Age]]&gt;35,"Middle","Young"))</f>
        <v>Senior</v>
      </c>
    </row>
    <row r="8000" spans="1:18" x14ac:dyDescent="0.3">
      <c r="A8000" s="1" t="s">
        <v>21644</v>
      </c>
      <c r="B8000" s="1" t="s">
        <v>26638</v>
      </c>
      <c r="C8000" s="1" t="s">
        <v>26</v>
      </c>
      <c r="D8000" s="1" t="s">
        <v>17</v>
      </c>
      <c r="E8000" s="1" t="s">
        <v>26615</v>
      </c>
      <c r="F8000" s="2">
        <v>43934</v>
      </c>
      <c r="G8000" s="1" t="s">
        <v>21645</v>
      </c>
      <c r="H8000" s="1" t="s">
        <v>21646</v>
      </c>
      <c r="I8000" s="1" t="s">
        <v>26607</v>
      </c>
      <c r="J8000" s="3" t="s">
        <v>34662</v>
      </c>
      <c r="K8000">
        <v>334</v>
      </c>
      <c r="L8000" s="1" t="s">
        <v>22</v>
      </c>
      <c r="M8000" s="2">
        <v>43943</v>
      </c>
      <c r="N8000" s="1" t="s">
        <v>23</v>
      </c>
      <c r="O8000" s="1" t="s">
        <v>44</v>
      </c>
      <c r="P8000" s="1">
        <f>_3___Healthcare_Data_v1[[#This Row],[Discharge Date]]-_3___Healthcare_Data_v1[[#This Row],[Date of Admission]]</f>
        <v>9</v>
      </c>
      <c r="Q8000" s="1">
        <f>IFERROR(_3___Healthcare_Data_v1[[#This Row],[ Billing Amount ]]/_3___Healthcare_Data_v1[[#This Row],[Days in Hospital]],0)</f>
        <v>2171.5075888888887</v>
      </c>
      <c r="R8000" s="1" t="str">
        <f>IF(_3___Healthcare_Data_v1[[#This Row],[Age]]&gt;60,"Senior",IF(_3___Healthcare_Data_v1[[#This Row],[Age]]&gt;35,"Middle","Young"))</f>
        <v>Senior</v>
      </c>
    </row>
    <row r="8001" spans="1:18" x14ac:dyDescent="0.3">
      <c r="A8001" s="1" t="s">
        <v>21647</v>
      </c>
      <c r="B8001" s="1" t="s">
        <v>26668</v>
      </c>
      <c r="C8001" s="1" t="s">
        <v>26</v>
      </c>
      <c r="D8001" s="1" t="s">
        <v>26818</v>
      </c>
      <c r="E8001" s="1" t="s">
        <v>28</v>
      </c>
      <c r="F8001" s="2">
        <v>43642</v>
      </c>
      <c r="G8001" s="1" t="s">
        <v>21648</v>
      </c>
      <c r="H8001" s="1" t="s">
        <v>21649</v>
      </c>
      <c r="I8001" s="1" t="s">
        <v>26607</v>
      </c>
      <c r="J8001" s="3" t="s">
        <v>34663</v>
      </c>
      <c r="K8001">
        <v>448</v>
      </c>
      <c r="L8001" s="1" t="s">
        <v>42</v>
      </c>
      <c r="M8001" s="2">
        <v>43648</v>
      </c>
      <c r="N8001" s="1" t="s">
        <v>43</v>
      </c>
      <c r="O8001" s="1" t="s">
        <v>44</v>
      </c>
      <c r="P8001" s="1">
        <f>_3___Healthcare_Data_v1[[#This Row],[Discharge Date]]-_3___Healthcare_Data_v1[[#This Row],[Date of Admission]]</f>
        <v>6</v>
      </c>
      <c r="Q8001" s="1">
        <f>IFERROR(_3___Healthcare_Data_v1[[#This Row],[ Billing Amount ]]/_3___Healthcare_Data_v1[[#This Row],[Days in Hospital]],0)</f>
        <v>4278.4030250000005</v>
      </c>
      <c r="R8001" s="1" t="str">
        <f>IF(_3___Healthcare_Data_v1[[#This Row],[Age]]&gt;60,"Senior",IF(_3___Healthcare_Data_v1[[#This Row],[Age]]&gt;35,"Middle","Young"))</f>
        <v>Senior</v>
      </c>
    </row>
    <row r="8002" spans="1:18" x14ac:dyDescent="0.3">
      <c r="A8002" s="1" t="s">
        <v>21650</v>
      </c>
      <c r="B8002" s="1" t="s">
        <v>26845</v>
      </c>
      <c r="C8002" s="1" t="s">
        <v>16</v>
      </c>
      <c r="D8002" s="1" t="s">
        <v>114</v>
      </c>
      <c r="E8002" s="1" t="s">
        <v>35</v>
      </c>
      <c r="F8002" s="2">
        <v>44832</v>
      </c>
      <c r="G8002" s="1" t="s">
        <v>21651</v>
      </c>
      <c r="H8002" s="1" t="s">
        <v>21652</v>
      </c>
      <c r="I8002" s="1" t="s">
        <v>60</v>
      </c>
      <c r="J8002" s="3" t="s">
        <v>34664</v>
      </c>
      <c r="K8002">
        <v>391</v>
      </c>
      <c r="L8002" s="1" t="s">
        <v>42</v>
      </c>
      <c r="M8002" s="2">
        <v>44859</v>
      </c>
      <c r="N8002" s="1" t="s">
        <v>43</v>
      </c>
      <c r="O8002" s="1" t="s">
        <v>44</v>
      </c>
      <c r="P8002" s="1">
        <f>_3___Healthcare_Data_v1[[#This Row],[Discharge Date]]-_3___Healthcare_Data_v1[[#This Row],[Date of Admission]]</f>
        <v>27</v>
      </c>
      <c r="Q8002" s="1">
        <f>IFERROR(_3___Healthcare_Data_v1[[#This Row],[ Billing Amount ]]/_3___Healthcare_Data_v1[[#This Row],[Days in Hospital]],0)</f>
        <v>686.90047962962956</v>
      </c>
      <c r="R8002" s="1" t="str">
        <f>IF(_3___Healthcare_Data_v1[[#This Row],[Age]]&gt;60,"Senior",IF(_3___Healthcare_Data_v1[[#This Row],[Age]]&gt;35,"Middle","Young"))</f>
        <v>Senior</v>
      </c>
    </row>
    <row r="8003" spans="1:18" x14ac:dyDescent="0.3">
      <c r="A8003" s="1" t="s">
        <v>21653</v>
      </c>
      <c r="B8003" s="1" t="s">
        <v>26683</v>
      </c>
      <c r="C8003" s="1" t="s">
        <v>26</v>
      </c>
      <c r="D8003" s="1" t="s">
        <v>229</v>
      </c>
      <c r="E8003" s="1" t="s">
        <v>26620</v>
      </c>
      <c r="F8003" s="2">
        <v>44863</v>
      </c>
      <c r="G8003" s="1" t="s">
        <v>21654</v>
      </c>
      <c r="H8003" s="1" t="s">
        <v>21655</v>
      </c>
      <c r="I8003" s="1" t="s">
        <v>56</v>
      </c>
      <c r="J8003" s="3" t="s">
        <v>34665</v>
      </c>
      <c r="K8003">
        <v>147</v>
      </c>
      <c r="L8003" s="1" t="s">
        <v>38</v>
      </c>
      <c r="M8003" s="2">
        <v>44893</v>
      </c>
      <c r="N8003" s="1" t="s">
        <v>31</v>
      </c>
      <c r="O8003" s="1" t="s">
        <v>32</v>
      </c>
      <c r="P8003" s="1">
        <f>_3___Healthcare_Data_v1[[#This Row],[Discharge Date]]-_3___Healthcare_Data_v1[[#This Row],[Date of Admission]]</f>
        <v>30</v>
      </c>
      <c r="Q8003" s="1">
        <f>IFERROR(_3___Healthcare_Data_v1[[#This Row],[ Billing Amount ]]/_3___Healthcare_Data_v1[[#This Row],[Days in Hospital]],0)</f>
        <v>1138.5581566666667</v>
      </c>
      <c r="R8003" s="1" t="str">
        <f>IF(_3___Healthcare_Data_v1[[#This Row],[Age]]&gt;60,"Senior",IF(_3___Healthcare_Data_v1[[#This Row],[Age]]&gt;35,"Middle","Young"))</f>
        <v>Senior</v>
      </c>
    </row>
    <row r="8004" spans="1:18" x14ac:dyDescent="0.3">
      <c r="A8004" s="1" t="s">
        <v>21656</v>
      </c>
      <c r="B8004" s="1" t="s">
        <v>26668</v>
      </c>
      <c r="C8004" s="1" t="s">
        <v>26</v>
      </c>
      <c r="D8004" s="1" t="s">
        <v>49</v>
      </c>
      <c r="E8004" s="1" t="s">
        <v>69</v>
      </c>
      <c r="F8004" s="2">
        <v>43858</v>
      </c>
      <c r="G8004" s="1" t="s">
        <v>21657</v>
      </c>
      <c r="H8004" s="1" t="s">
        <v>21658</v>
      </c>
      <c r="I8004" s="1" t="s">
        <v>52</v>
      </c>
      <c r="J8004" s="3" t="s">
        <v>34666</v>
      </c>
      <c r="K8004">
        <v>112</v>
      </c>
      <c r="L8004" s="1" t="s">
        <v>42</v>
      </c>
      <c r="M8004" s="2">
        <v>43868</v>
      </c>
      <c r="N8004" s="1" t="s">
        <v>43</v>
      </c>
      <c r="O8004" s="1" t="s">
        <v>24</v>
      </c>
      <c r="P8004" s="1">
        <f>_3___Healthcare_Data_v1[[#This Row],[Discharge Date]]-_3___Healthcare_Data_v1[[#This Row],[Date of Admission]]</f>
        <v>10</v>
      </c>
      <c r="Q8004" s="1">
        <f>IFERROR(_3___Healthcare_Data_v1[[#This Row],[ Billing Amount ]]/_3___Healthcare_Data_v1[[#This Row],[Days in Hospital]],0)</f>
        <v>7137.6997700000011</v>
      </c>
      <c r="R8004" s="1" t="str">
        <f>IF(_3___Healthcare_Data_v1[[#This Row],[Age]]&gt;60,"Senior",IF(_3___Healthcare_Data_v1[[#This Row],[Age]]&gt;35,"Middle","Young"))</f>
        <v>Senior</v>
      </c>
    </row>
    <row r="8005" spans="1:18" x14ac:dyDescent="0.3">
      <c r="A8005" s="1" t="s">
        <v>21659</v>
      </c>
      <c r="B8005" s="1" t="s">
        <v>26712</v>
      </c>
      <c r="C8005" s="1" t="s">
        <v>26</v>
      </c>
      <c r="D8005" s="1" t="s">
        <v>49</v>
      </c>
      <c r="E8005" s="1" t="s">
        <v>26615</v>
      </c>
      <c r="F8005" s="2">
        <v>44252</v>
      </c>
      <c r="G8005" s="1" t="s">
        <v>21660</v>
      </c>
      <c r="H8005" s="1" t="s">
        <v>2346</v>
      </c>
      <c r="I8005" s="1" t="s">
        <v>26607</v>
      </c>
      <c r="J8005" s="3" t="s">
        <v>34667</v>
      </c>
      <c r="K8005">
        <v>404</v>
      </c>
      <c r="L8005" s="1" t="s">
        <v>22</v>
      </c>
      <c r="M8005" s="2">
        <v>44255</v>
      </c>
      <c r="N8005" s="1" t="s">
        <v>84</v>
      </c>
      <c r="O8005" s="1" t="s">
        <v>24</v>
      </c>
      <c r="P8005" s="1">
        <f>_3___Healthcare_Data_v1[[#This Row],[Discharge Date]]-_3___Healthcare_Data_v1[[#This Row],[Date of Admission]]</f>
        <v>3</v>
      </c>
      <c r="Q8005" s="1">
        <f>IFERROR(_3___Healthcare_Data_v1[[#This Row],[ Billing Amount ]]/_3___Healthcare_Data_v1[[#This Row],[Days in Hospital]],0)</f>
        <v>610.31334766666669</v>
      </c>
      <c r="R8005" s="1" t="str">
        <f>IF(_3___Healthcare_Data_v1[[#This Row],[Age]]&gt;60,"Senior",IF(_3___Healthcare_Data_v1[[#This Row],[Age]]&gt;35,"Middle","Young"))</f>
        <v>Senior</v>
      </c>
    </row>
    <row r="8006" spans="1:18" x14ac:dyDescent="0.3">
      <c r="A8006" s="1" t="s">
        <v>21661</v>
      </c>
      <c r="B8006" s="1" t="s">
        <v>26803</v>
      </c>
      <c r="C8006" s="1" t="s">
        <v>26</v>
      </c>
      <c r="D8006" s="1" t="s">
        <v>114</v>
      </c>
      <c r="E8006" s="1" t="s">
        <v>28</v>
      </c>
      <c r="F8006" s="2">
        <v>45100</v>
      </c>
      <c r="G8006" s="1" t="s">
        <v>21662</v>
      </c>
      <c r="H8006" s="1" t="s">
        <v>21663</v>
      </c>
      <c r="I8006" s="1" t="s">
        <v>56</v>
      </c>
      <c r="J8006" s="3" t="s">
        <v>34668</v>
      </c>
      <c r="K8006">
        <v>143</v>
      </c>
      <c r="L8006" s="1" t="s">
        <v>38</v>
      </c>
      <c r="M8006" s="2">
        <v>45119</v>
      </c>
      <c r="N8006" s="1" t="s">
        <v>48</v>
      </c>
      <c r="O8006" s="1" t="s">
        <v>44</v>
      </c>
      <c r="P8006" s="1">
        <f>_3___Healthcare_Data_v1[[#This Row],[Discharge Date]]-_3___Healthcare_Data_v1[[#This Row],[Date of Admission]]</f>
        <v>19</v>
      </c>
      <c r="Q8006" s="1">
        <f>IFERROR(_3___Healthcare_Data_v1[[#This Row],[ Billing Amount ]]/_3___Healthcare_Data_v1[[#This Row],[Days in Hospital]],0)</f>
        <v>894.19007157894737</v>
      </c>
      <c r="R8006" s="1" t="str">
        <f>IF(_3___Healthcare_Data_v1[[#This Row],[Age]]&gt;60,"Senior",IF(_3___Healthcare_Data_v1[[#This Row],[Age]]&gt;35,"Middle","Young"))</f>
        <v>Senior</v>
      </c>
    </row>
    <row r="8007" spans="1:18" x14ac:dyDescent="0.3">
      <c r="A8007" s="1" t="s">
        <v>21664</v>
      </c>
      <c r="B8007" s="1" t="s">
        <v>26664</v>
      </c>
      <c r="C8007" s="1" t="s">
        <v>26</v>
      </c>
      <c r="D8007" s="1" t="s">
        <v>89</v>
      </c>
      <c r="E8007" s="1" t="s">
        <v>18</v>
      </c>
      <c r="F8007" s="2">
        <v>45138</v>
      </c>
      <c r="G8007" s="1" t="s">
        <v>12631</v>
      </c>
      <c r="H8007" s="1" t="s">
        <v>21665</v>
      </c>
      <c r="I8007" s="1" t="s">
        <v>56</v>
      </c>
      <c r="J8007" s="3" t="s">
        <v>34669</v>
      </c>
      <c r="K8007">
        <v>138</v>
      </c>
      <c r="L8007" s="1" t="s">
        <v>42</v>
      </c>
      <c r="M8007" s="2">
        <v>45160</v>
      </c>
      <c r="N8007" s="1" t="s">
        <v>43</v>
      </c>
      <c r="O8007" s="1" t="s">
        <v>32</v>
      </c>
      <c r="P8007" s="1">
        <f>_3___Healthcare_Data_v1[[#This Row],[Discharge Date]]-_3___Healthcare_Data_v1[[#This Row],[Date of Admission]]</f>
        <v>22</v>
      </c>
      <c r="Q8007" s="1">
        <f>IFERROR(_3___Healthcare_Data_v1[[#This Row],[ Billing Amount ]]/_3___Healthcare_Data_v1[[#This Row],[Days in Hospital]],0)</f>
        <v>1998.4865145454546</v>
      </c>
      <c r="R8007" s="1" t="str">
        <f>IF(_3___Healthcare_Data_v1[[#This Row],[Age]]&gt;60,"Senior",IF(_3___Healthcare_Data_v1[[#This Row],[Age]]&gt;35,"Middle","Young"))</f>
        <v>Senior</v>
      </c>
    </row>
    <row r="8008" spans="1:18" x14ac:dyDescent="0.3">
      <c r="A8008" s="1" t="s">
        <v>21666</v>
      </c>
      <c r="B8008" s="1" t="s">
        <v>26610</v>
      </c>
      <c r="C8008" s="1" t="s">
        <v>16</v>
      </c>
      <c r="D8008" s="1" t="s">
        <v>17</v>
      </c>
      <c r="E8008" s="1" t="s">
        <v>26620</v>
      </c>
      <c r="F8008" s="2">
        <v>45030</v>
      </c>
      <c r="G8008" s="1" t="s">
        <v>21667</v>
      </c>
      <c r="H8008" s="1" t="s">
        <v>5382</v>
      </c>
      <c r="I8008" s="1" t="s">
        <v>52</v>
      </c>
      <c r="J8008" s="3" t="s">
        <v>34670</v>
      </c>
      <c r="K8008">
        <v>131</v>
      </c>
      <c r="L8008" s="1" t="s">
        <v>42</v>
      </c>
      <c r="M8008" s="2">
        <v>45039</v>
      </c>
      <c r="N8008" s="1" t="s">
        <v>48</v>
      </c>
      <c r="O8008" s="1" t="s">
        <v>24</v>
      </c>
      <c r="P8008" s="1">
        <f>_3___Healthcare_Data_v1[[#This Row],[Discharge Date]]-_3___Healthcare_Data_v1[[#This Row],[Date of Admission]]</f>
        <v>9</v>
      </c>
      <c r="Q8008" s="1">
        <f>IFERROR(_3___Healthcare_Data_v1[[#This Row],[ Billing Amount ]]/_3___Healthcare_Data_v1[[#This Row],[Days in Hospital]],0)</f>
        <v>2381.5458322222221</v>
      </c>
      <c r="R8008" s="1" t="str">
        <f>IF(_3___Healthcare_Data_v1[[#This Row],[Age]]&gt;60,"Senior",IF(_3___Healthcare_Data_v1[[#This Row],[Age]]&gt;35,"Middle","Young"))</f>
        <v>Senior</v>
      </c>
    </row>
    <row r="8009" spans="1:18" x14ac:dyDescent="0.3">
      <c r="A8009" s="1" t="s">
        <v>21668</v>
      </c>
      <c r="B8009" s="1" t="s">
        <v>26994</v>
      </c>
      <c r="C8009" s="1" t="s">
        <v>26</v>
      </c>
      <c r="D8009" s="1" t="s">
        <v>49</v>
      </c>
      <c r="E8009" s="1" t="s">
        <v>26615</v>
      </c>
      <c r="F8009" s="2">
        <v>43816</v>
      </c>
      <c r="G8009" s="1" t="s">
        <v>21669</v>
      </c>
      <c r="H8009" s="1" t="s">
        <v>21670</v>
      </c>
      <c r="I8009" s="1" t="s">
        <v>52</v>
      </c>
      <c r="J8009" s="3" t="s">
        <v>34671</v>
      </c>
      <c r="K8009">
        <v>162</v>
      </c>
      <c r="L8009" s="1" t="s">
        <v>22</v>
      </c>
      <c r="M8009" s="2">
        <v>43821</v>
      </c>
      <c r="N8009" s="1" t="s">
        <v>48</v>
      </c>
      <c r="O8009" s="1" t="s">
        <v>24</v>
      </c>
      <c r="P8009" s="1">
        <f>_3___Healthcare_Data_v1[[#This Row],[Discharge Date]]-_3___Healthcare_Data_v1[[#This Row],[Date of Admission]]</f>
        <v>5</v>
      </c>
      <c r="Q8009" s="1">
        <f>IFERROR(_3___Healthcare_Data_v1[[#This Row],[ Billing Amount ]]/_3___Healthcare_Data_v1[[#This Row],[Days in Hospital]],0)</f>
        <v>6663.9526400000004</v>
      </c>
      <c r="R8009" s="1" t="str">
        <f>IF(_3___Healthcare_Data_v1[[#This Row],[Age]]&gt;60,"Senior",IF(_3___Healthcare_Data_v1[[#This Row],[Age]]&gt;35,"Middle","Young"))</f>
        <v>Senior</v>
      </c>
    </row>
    <row r="8010" spans="1:18" x14ac:dyDescent="0.3">
      <c r="A8010" s="1" t="s">
        <v>21671</v>
      </c>
      <c r="B8010" s="1" t="s">
        <v>26994</v>
      </c>
      <c r="C8010" s="1" t="s">
        <v>26</v>
      </c>
      <c r="D8010" s="1" t="s">
        <v>89</v>
      </c>
      <c r="E8010" s="1" t="s">
        <v>28</v>
      </c>
      <c r="F8010" s="2">
        <v>44515</v>
      </c>
      <c r="G8010" s="1" t="s">
        <v>21672</v>
      </c>
      <c r="H8010" s="1" t="s">
        <v>21673</v>
      </c>
      <c r="I8010" s="1" t="s">
        <v>56</v>
      </c>
      <c r="J8010" s="3" t="s">
        <v>34672</v>
      </c>
      <c r="K8010">
        <v>309</v>
      </c>
      <c r="L8010" s="1" t="s">
        <v>22</v>
      </c>
      <c r="M8010" s="2">
        <v>44517</v>
      </c>
      <c r="N8010" s="1" t="s">
        <v>84</v>
      </c>
      <c r="O8010" s="1" t="s">
        <v>24</v>
      </c>
      <c r="P8010" s="1">
        <f>_3___Healthcare_Data_v1[[#This Row],[Discharge Date]]-_3___Healthcare_Data_v1[[#This Row],[Date of Admission]]</f>
        <v>2</v>
      </c>
      <c r="Q8010" s="1">
        <f>IFERROR(_3___Healthcare_Data_v1[[#This Row],[ Billing Amount ]]/_3___Healthcare_Data_v1[[#This Row],[Days in Hospital]],0)</f>
        <v>15661.205</v>
      </c>
      <c r="R8010" s="1" t="str">
        <f>IF(_3___Healthcare_Data_v1[[#This Row],[Age]]&gt;60,"Senior",IF(_3___Healthcare_Data_v1[[#This Row],[Age]]&gt;35,"Middle","Young"))</f>
        <v>Senior</v>
      </c>
    </row>
    <row r="8011" spans="1:18" x14ac:dyDescent="0.3">
      <c r="A8011" s="1" t="s">
        <v>21674</v>
      </c>
      <c r="B8011" s="1" t="s">
        <v>26720</v>
      </c>
      <c r="C8011" s="1" t="s">
        <v>26</v>
      </c>
      <c r="D8011" s="1" t="s">
        <v>229</v>
      </c>
      <c r="E8011" s="1" t="s">
        <v>69</v>
      </c>
      <c r="F8011" s="2">
        <v>43781</v>
      </c>
      <c r="G8011" s="1" t="s">
        <v>21675</v>
      </c>
      <c r="H8011" s="1" t="s">
        <v>21676</v>
      </c>
      <c r="I8011" s="1" t="s">
        <v>26607</v>
      </c>
      <c r="J8011" s="3" t="s">
        <v>34673</v>
      </c>
      <c r="K8011">
        <v>492</v>
      </c>
      <c r="L8011" s="1" t="s">
        <v>42</v>
      </c>
      <c r="M8011" s="2">
        <v>43809</v>
      </c>
      <c r="N8011" s="1" t="s">
        <v>43</v>
      </c>
      <c r="O8011" s="1" t="s">
        <v>44</v>
      </c>
      <c r="P8011" s="1">
        <f>_3___Healthcare_Data_v1[[#This Row],[Discharge Date]]-_3___Healthcare_Data_v1[[#This Row],[Date of Admission]]</f>
        <v>28</v>
      </c>
      <c r="Q8011" s="1">
        <f>IFERROR(_3___Healthcare_Data_v1[[#This Row],[ Billing Amount ]]/_3___Healthcare_Data_v1[[#This Row],[Days in Hospital]],0)</f>
        <v>1095.0191485714286</v>
      </c>
      <c r="R8011" s="1" t="str">
        <f>IF(_3___Healthcare_Data_v1[[#This Row],[Age]]&gt;60,"Senior",IF(_3___Healthcare_Data_v1[[#This Row],[Age]]&gt;35,"Middle","Young"))</f>
        <v>Senior</v>
      </c>
    </row>
    <row r="8012" spans="1:18" x14ac:dyDescent="0.3">
      <c r="A8012" s="1" t="s">
        <v>21677</v>
      </c>
      <c r="B8012" s="1" t="s">
        <v>26967</v>
      </c>
      <c r="C8012" s="1" t="s">
        <v>16</v>
      </c>
      <c r="D8012" s="1" t="s">
        <v>114</v>
      </c>
      <c r="E8012" s="1" t="s">
        <v>26620</v>
      </c>
      <c r="F8012" s="2">
        <v>44765</v>
      </c>
      <c r="G8012" s="1" t="s">
        <v>21678</v>
      </c>
      <c r="H8012" s="1" t="s">
        <v>21679</v>
      </c>
      <c r="I8012" s="1" t="s">
        <v>56</v>
      </c>
      <c r="J8012" s="3" t="s">
        <v>34674</v>
      </c>
      <c r="K8012">
        <v>369</v>
      </c>
      <c r="L8012" s="1" t="s">
        <v>42</v>
      </c>
      <c r="M8012" s="2">
        <v>44790</v>
      </c>
      <c r="N8012" s="1" t="s">
        <v>84</v>
      </c>
      <c r="O8012" s="1" t="s">
        <v>44</v>
      </c>
      <c r="P8012" s="1">
        <f>_3___Healthcare_Data_v1[[#This Row],[Discharge Date]]-_3___Healthcare_Data_v1[[#This Row],[Date of Admission]]</f>
        <v>25</v>
      </c>
      <c r="Q8012" s="1">
        <f>IFERROR(_3___Healthcare_Data_v1[[#This Row],[ Billing Amount ]]/_3___Healthcare_Data_v1[[#This Row],[Days in Hospital]],0)</f>
        <v>481.31600120000002</v>
      </c>
      <c r="R8012" s="1" t="str">
        <f>IF(_3___Healthcare_Data_v1[[#This Row],[Age]]&gt;60,"Senior",IF(_3___Healthcare_Data_v1[[#This Row],[Age]]&gt;35,"Middle","Young"))</f>
        <v>Senior</v>
      </c>
    </row>
    <row r="8013" spans="1:18" x14ac:dyDescent="0.3">
      <c r="A8013" s="1" t="s">
        <v>21680</v>
      </c>
      <c r="B8013" s="1" t="s">
        <v>26666</v>
      </c>
      <c r="C8013" s="1" t="s">
        <v>26</v>
      </c>
      <c r="D8013" s="1" t="s">
        <v>26818</v>
      </c>
      <c r="E8013" s="1" t="s">
        <v>69</v>
      </c>
      <c r="F8013" s="2">
        <v>43434</v>
      </c>
      <c r="G8013" s="1" t="s">
        <v>21681</v>
      </c>
      <c r="H8013" s="1" t="s">
        <v>21682</v>
      </c>
      <c r="I8013" s="1" t="s">
        <v>60</v>
      </c>
      <c r="J8013" s="3" t="s">
        <v>34675</v>
      </c>
      <c r="K8013">
        <v>469</v>
      </c>
      <c r="L8013" s="1" t="s">
        <v>22</v>
      </c>
      <c r="M8013" s="2">
        <v>43436</v>
      </c>
      <c r="N8013" s="1" t="s">
        <v>48</v>
      </c>
      <c r="O8013" s="1" t="s">
        <v>24</v>
      </c>
      <c r="P8013" s="1">
        <f>_3___Healthcare_Data_v1[[#This Row],[Discharge Date]]-_3___Healthcare_Data_v1[[#This Row],[Date of Admission]]</f>
        <v>2</v>
      </c>
      <c r="Q8013" s="1">
        <f>IFERROR(_3___Healthcare_Data_v1[[#This Row],[ Billing Amount ]]/_3___Healthcare_Data_v1[[#This Row],[Days in Hospital]],0)</f>
        <v>5998.3736749999998</v>
      </c>
      <c r="R8013" s="1" t="str">
        <f>IF(_3___Healthcare_Data_v1[[#This Row],[Age]]&gt;60,"Senior",IF(_3___Healthcare_Data_v1[[#This Row],[Age]]&gt;35,"Middle","Young"))</f>
        <v>Senior</v>
      </c>
    </row>
    <row r="8014" spans="1:18" x14ac:dyDescent="0.3">
      <c r="A8014" s="1" t="s">
        <v>2187</v>
      </c>
      <c r="B8014" s="1" t="s">
        <v>26657</v>
      </c>
      <c r="C8014" s="1" t="s">
        <v>16</v>
      </c>
      <c r="D8014" s="1" t="s">
        <v>229</v>
      </c>
      <c r="E8014" s="1" t="s">
        <v>69</v>
      </c>
      <c r="F8014" s="2">
        <v>45183</v>
      </c>
      <c r="G8014" s="1" t="s">
        <v>21683</v>
      </c>
      <c r="H8014" s="1" t="s">
        <v>21684</v>
      </c>
      <c r="I8014" s="1" t="s">
        <v>60</v>
      </c>
      <c r="J8014" s="3" t="s">
        <v>34676</v>
      </c>
      <c r="K8014">
        <v>148</v>
      </c>
      <c r="L8014" s="1" t="s">
        <v>38</v>
      </c>
      <c r="M8014" s="2">
        <v>45204</v>
      </c>
      <c r="N8014" s="1" t="s">
        <v>31</v>
      </c>
      <c r="O8014" s="1" t="s">
        <v>24</v>
      </c>
      <c r="P8014" s="1">
        <f>_3___Healthcare_Data_v1[[#This Row],[Discharge Date]]-_3___Healthcare_Data_v1[[#This Row],[Date of Admission]]</f>
        <v>21</v>
      </c>
      <c r="Q8014" s="1">
        <f>IFERROR(_3___Healthcare_Data_v1[[#This Row],[ Billing Amount ]]/_3___Healthcare_Data_v1[[#This Row],[Days in Hospital]],0)</f>
        <v>764.31473857142862</v>
      </c>
      <c r="R8014" s="1" t="str">
        <f>IF(_3___Healthcare_Data_v1[[#This Row],[Age]]&gt;60,"Senior",IF(_3___Healthcare_Data_v1[[#This Row],[Age]]&gt;35,"Middle","Young"))</f>
        <v>Senior</v>
      </c>
    </row>
    <row r="8015" spans="1:18" x14ac:dyDescent="0.3">
      <c r="A8015" s="1" t="s">
        <v>21685</v>
      </c>
      <c r="B8015" s="1" t="s">
        <v>26845</v>
      </c>
      <c r="C8015" s="1" t="s">
        <v>16</v>
      </c>
      <c r="D8015" s="1" t="s">
        <v>17</v>
      </c>
      <c r="E8015" s="1" t="s">
        <v>69</v>
      </c>
      <c r="F8015" s="2">
        <v>44026</v>
      </c>
      <c r="G8015" s="1" t="s">
        <v>10190</v>
      </c>
      <c r="H8015" s="1" t="s">
        <v>21686</v>
      </c>
      <c r="I8015" s="1" t="s">
        <v>21</v>
      </c>
      <c r="J8015" s="3" t="s">
        <v>34677</v>
      </c>
      <c r="K8015">
        <v>333</v>
      </c>
      <c r="L8015" s="1" t="s">
        <v>22</v>
      </c>
      <c r="M8015" s="2">
        <v>44043</v>
      </c>
      <c r="N8015" s="1" t="s">
        <v>84</v>
      </c>
      <c r="O8015" s="1" t="s">
        <v>44</v>
      </c>
      <c r="P8015" s="1">
        <f>_3___Healthcare_Data_v1[[#This Row],[Discharge Date]]-_3___Healthcare_Data_v1[[#This Row],[Date of Admission]]</f>
        <v>17</v>
      </c>
      <c r="Q8015" s="1">
        <f>IFERROR(_3___Healthcare_Data_v1[[#This Row],[ Billing Amount ]]/_3___Healthcare_Data_v1[[#This Row],[Days in Hospital]],0)</f>
        <v>3353.8765211764708</v>
      </c>
      <c r="R8015" s="1" t="str">
        <f>IF(_3___Healthcare_Data_v1[[#This Row],[Age]]&gt;60,"Senior",IF(_3___Healthcare_Data_v1[[#This Row],[Age]]&gt;35,"Middle","Young"))</f>
        <v>Senior</v>
      </c>
    </row>
    <row r="8016" spans="1:18" x14ac:dyDescent="0.3">
      <c r="A8016" s="1" t="s">
        <v>21687</v>
      </c>
      <c r="B8016" s="1" t="s">
        <v>26755</v>
      </c>
      <c r="C8016" s="1" t="s">
        <v>16</v>
      </c>
      <c r="D8016" s="1" t="s">
        <v>26818</v>
      </c>
      <c r="E8016" s="1" t="s">
        <v>26620</v>
      </c>
      <c r="F8016" s="2">
        <v>44939</v>
      </c>
      <c r="G8016" s="1" t="s">
        <v>21688</v>
      </c>
      <c r="H8016" s="1" t="s">
        <v>21689</v>
      </c>
      <c r="I8016" s="1" t="s">
        <v>52</v>
      </c>
      <c r="J8016" s="3" t="s">
        <v>34678</v>
      </c>
      <c r="K8016">
        <v>391</v>
      </c>
      <c r="L8016" s="1" t="s">
        <v>38</v>
      </c>
      <c r="M8016" s="2">
        <v>44940</v>
      </c>
      <c r="N8016" s="1" t="s">
        <v>23</v>
      </c>
      <c r="O8016" s="1" t="s">
        <v>24</v>
      </c>
      <c r="P8016" s="1">
        <f>_3___Healthcare_Data_v1[[#This Row],[Discharge Date]]-_3___Healthcare_Data_v1[[#This Row],[Date of Admission]]</f>
        <v>1</v>
      </c>
      <c r="Q8016" s="1">
        <f>IFERROR(_3___Healthcare_Data_v1[[#This Row],[ Billing Amount ]]/_3___Healthcare_Data_v1[[#This Row],[Days in Hospital]],0)</f>
        <v>14064.287249999999</v>
      </c>
      <c r="R8016" s="1" t="str">
        <f>IF(_3___Healthcare_Data_v1[[#This Row],[Age]]&gt;60,"Senior",IF(_3___Healthcare_Data_v1[[#This Row],[Age]]&gt;35,"Middle","Young"))</f>
        <v>Senior</v>
      </c>
    </row>
    <row r="8017" spans="1:18" x14ac:dyDescent="0.3">
      <c r="A8017" s="1" t="s">
        <v>4763</v>
      </c>
      <c r="B8017" s="1" t="s">
        <v>26655</v>
      </c>
      <c r="C8017" s="1" t="s">
        <v>26</v>
      </c>
      <c r="D8017" s="1" t="s">
        <v>34</v>
      </c>
      <c r="E8017" s="1" t="s">
        <v>28</v>
      </c>
      <c r="F8017" s="2">
        <v>45215</v>
      </c>
      <c r="G8017" s="1" t="s">
        <v>21690</v>
      </c>
      <c r="H8017" s="1" t="s">
        <v>21691</v>
      </c>
      <c r="I8017" s="1" t="s">
        <v>52</v>
      </c>
      <c r="J8017" s="3" t="s">
        <v>34679</v>
      </c>
      <c r="K8017">
        <v>179</v>
      </c>
      <c r="L8017" s="1" t="s">
        <v>38</v>
      </c>
      <c r="M8017" s="2">
        <v>45235</v>
      </c>
      <c r="N8017" s="1" t="s">
        <v>84</v>
      </c>
      <c r="O8017" s="1" t="s">
        <v>32</v>
      </c>
      <c r="P8017" s="1">
        <f>_3___Healthcare_Data_v1[[#This Row],[Discharge Date]]-_3___Healthcare_Data_v1[[#This Row],[Date of Admission]]</f>
        <v>20</v>
      </c>
      <c r="Q8017" s="1">
        <f>IFERROR(_3___Healthcare_Data_v1[[#This Row],[ Billing Amount ]]/_3___Healthcare_Data_v1[[#This Row],[Days in Hospital]],0)</f>
        <v>315.21204994999999</v>
      </c>
      <c r="R8017" s="1" t="str">
        <f>IF(_3___Healthcare_Data_v1[[#This Row],[Age]]&gt;60,"Senior",IF(_3___Healthcare_Data_v1[[#This Row],[Age]]&gt;35,"Middle","Young"))</f>
        <v>Senior</v>
      </c>
    </row>
    <row r="8018" spans="1:18" x14ac:dyDescent="0.3">
      <c r="A8018" s="1" t="s">
        <v>21692</v>
      </c>
      <c r="B8018" s="1" t="s">
        <v>26685</v>
      </c>
      <c r="C8018" s="1" t="s">
        <v>26</v>
      </c>
      <c r="D8018" s="1" t="s">
        <v>34</v>
      </c>
      <c r="E8018" s="1" t="s">
        <v>18</v>
      </c>
      <c r="F8018" s="2">
        <v>44997</v>
      </c>
      <c r="G8018" s="1" t="s">
        <v>21693</v>
      </c>
      <c r="H8018" s="1" t="s">
        <v>11934</v>
      </c>
      <c r="I8018" s="1" t="s">
        <v>21</v>
      </c>
      <c r="J8018" s="3" t="s">
        <v>34680</v>
      </c>
      <c r="K8018">
        <v>242</v>
      </c>
      <c r="L8018" s="1" t="s">
        <v>42</v>
      </c>
      <c r="M8018" s="2">
        <v>45008</v>
      </c>
      <c r="N8018" s="1" t="s">
        <v>31</v>
      </c>
      <c r="O8018" s="1" t="s">
        <v>24</v>
      </c>
      <c r="P8018" s="1">
        <f>_3___Healthcare_Data_v1[[#This Row],[Discharge Date]]-_3___Healthcare_Data_v1[[#This Row],[Date of Admission]]</f>
        <v>11</v>
      </c>
      <c r="Q8018" s="1">
        <f>IFERROR(_3___Healthcare_Data_v1[[#This Row],[ Billing Amount ]]/_3___Healthcare_Data_v1[[#This Row],[Days in Hospital]],0)</f>
        <v>4405.5545590909087</v>
      </c>
      <c r="R8018" s="1" t="str">
        <f>IF(_3___Healthcare_Data_v1[[#This Row],[Age]]&gt;60,"Senior",IF(_3___Healthcare_Data_v1[[#This Row],[Age]]&gt;35,"Middle","Young"))</f>
        <v>Senior</v>
      </c>
    </row>
    <row r="8019" spans="1:18" x14ac:dyDescent="0.3">
      <c r="A8019" s="1" t="s">
        <v>21694</v>
      </c>
      <c r="B8019" s="1" t="s">
        <v>26695</v>
      </c>
      <c r="C8019" s="1" t="s">
        <v>16</v>
      </c>
      <c r="D8019" s="1" t="s">
        <v>62</v>
      </c>
      <c r="E8019" s="1" t="s">
        <v>28</v>
      </c>
      <c r="F8019" s="2">
        <v>43690</v>
      </c>
      <c r="G8019" s="1" t="s">
        <v>3599</v>
      </c>
      <c r="H8019" s="1" t="s">
        <v>5560</v>
      </c>
      <c r="I8019" s="1" t="s">
        <v>52</v>
      </c>
      <c r="J8019" s="3" t="s">
        <v>34681</v>
      </c>
      <c r="K8019">
        <v>491</v>
      </c>
      <c r="L8019" s="1" t="s">
        <v>38</v>
      </c>
      <c r="M8019" s="2">
        <v>43693</v>
      </c>
      <c r="N8019" s="1" t="s">
        <v>84</v>
      </c>
      <c r="O8019" s="1" t="s">
        <v>24</v>
      </c>
      <c r="P8019" s="1">
        <f>_3___Healthcare_Data_v1[[#This Row],[Discharge Date]]-_3___Healthcare_Data_v1[[#This Row],[Date of Admission]]</f>
        <v>3</v>
      </c>
      <c r="Q8019" s="1">
        <f>IFERROR(_3___Healthcare_Data_v1[[#This Row],[ Billing Amount ]]/_3___Healthcare_Data_v1[[#This Row],[Days in Hospital]],0)</f>
        <v>1280.1239760000001</v>
      </c>
      <c r="R8019" s="1" t="str">
        <f>IF(_3___Healthcare_Data_v1[[#This Row],[Age]]&gt;60,"Senior",IF(_3___Healthcare_Data_v1[[#This Row],[Age]]&gt;35,"Middle","Young"))</f>
        <v>Senior</v>
      </c>
    </row>
    <row r="8020" spans="1:18" x14ac:dyDescent="0.3">
      <c r="A8020" s="1" t="s">
        <v>21695</v>
      </c>
      <c r="B8020" s="1" t="s">
        <v>26659</v>
      </c>
      <c r="C8020" s="1" t="s">
        <v>26</v>
      </c>
      <c r="D8020" s="1" t="s">
        <v>114</v>
      </c>
      <c r="E8020" s="1" t="s">
        <v>69</v>
      </c>
      <c r="F8020" s="2">
        <v>44245</v>
      </c>
      <c r="G8020" s="1" t="s">
        <v>21696</v>
      </c>
      <c r="H8020" s="1" t="s">
        <v>21697</v>
      </c>
      <c r="I8020" s="1" t="s">
        <v>52</v>
      </c>
      <c r="J8020" s="3" t="s">
        <v>34682</v>
      </c>
      <c r="K8020">
        <v>465</v>
      </c>
      <c r="L8020" s="1" t="s">
        <v>42</v>
      </c>
      <c r="M8020" s="2">
        <v>44251</v>
      </c>
      <c r="N8020" s="1" t="s">
        <v>84</v>
      </c>
      <c r="O8020" s="1" t="s">
        <v>32</v>
      </c>
      <c r="P8020" s="1">
        <f>_3___Healthcare_Data_v1[[#This Row],[Discharge Date]]-_3___Healthcare_Data_v1[[#This Row],[Date of Admission]]</f>
        <v>6</v>
      </c>
      <c r="Q8020" s="1">
        <f>IFERROR(_3___Healthcare_Data_v1[[#This Row],[ Billing Amount ]]/_3___Healthcare_Data_v1[[#This Row],[Days in Hospital]],0)</f>
        <v>4036.6176566666668</v>
      </c>
      <c r="R8020" s="1" t="str">
        <f>IF(_3___Healthcare_Data_v1[[#This Row],[Age]]&gt;60,"Senior",IF(_3___Healthcare_Data_v1[[#This Row],[Age]]&gt;35,"Middle","Young"))</f>
        <v>Senior</v>
      </c>
    </row>
    <row r="8021" spans="1:18" x14ac:dyDescent="0.3">
      <c r="A8021" s="1" t="s">
        <v>21698</v>
      </c>
      <c r="B8021" s="1" t="s">
        <v>26630</v>
      </c>
      <c r="C8021" s="1" t="s">
        <v>16</v>
      </c>
      <c r="D8021" s="1" t="s">
        <v>49</v>
      </c>
      <c r="E8021" s="1" t="s">
        <v>26615</v>
      </c>
      <c r="F8021" s="2">
        <v>45072</v>
      </c>
      <c r="G8021" s="1" t="s">
        <v>21699</v>
      </c>
      <c r="H8021" s="1" t="s">
        <v>21700</v>
      </c>
      <c r="I8021" s="1" t="s">
        <v>60</v>
      </c>
      <c r="J8021" s="3" t="s">
        <v>34683</v>
      </c>
      <c r="K8021">
        <v>490</v>
      </c>
      <c r="L8021" s="1" t="s">
        <v>22</v>
      </c>
      <c r="M8021" s="2">
        <v>45081</v>
      </c>
      <c r="N8021" s="1" t="s">
        <v>31</v>
      </c>
      <c r="O8021" s="1" t="s">
        <v>44</v>
      </c>
      <c r="P8021" s="1">
        <f>_3___Healthcare_Data_v1[[#This Row],[Discharge Date]]-_3___Healthcare_Data_v1[[#This Row],[Date of Admission]]</f>
        <v>9</v>
      </c>
      <c r="Q8021" s="1">
        <f>IFERROR(_3___Healthcare_Data_v1[[#This Row],[ Billing Amount ]]/_3___Healthcare_Data_v1[[#This Row],[Days in Hospital]],0)</f>
        <v>4208.5768988888885</v>
      </c>
      <c r="R8021" s="1" t="str">
        <f>IF(_3___Healthcare_Data_v1[[#This Row],[Age]]&gt;60,"Senior",IF(_3___Healthcare_Data_v1[[#This Row],[Age]]&gt;35,"Middle","Young"))</f>
        <v>Senior</v>
      </c>
    </row>
    <row r="8022" spans="1:18" x14ac:dyDescent="0.3">
      <c r="A8022" s="1" t="s">
        <v>21701</v>
      </c>
      <c r="B8022" s="1" t="s">
        <v>26606</v>
      </c>
      <c r="C8022" s="1" t="s">
        <v>16</v>
      </c>
      <c r="D8022" s="1" t="s">
        <v>34</v>
      </c>
      <c r="E8022" s="1" t="s">
        <v>28</v>
      </c>
      <c r="F8022" s="2">
        <v>44454</v>
      </c>
      <c r="G8022" s="1" t="s">
        <v>21702</v>
      </c>
      <c r="H8022" s="1" t="s">
        <v>21703</v>
      </c>
      <c r="I8022" s="1" t="s">
        <v>60</v>
      </c>
      <c r="J8022" s="3" t="s">
        <v>34684</v>
      </c>
      <c r="K8022">
        <v>110</v>
      </c>
      <c r="L8022" s="1" t="s">
        <v>38</v>
      </c>
      <c r="M8022" s="2">
        <v>44483</v>
      </c>
      <c r="N8022" s="1" t="s">
        <v>43</v>
      </c>
      <c r="O8022" s="1" t="s">
        <v>24</v>
      </c>
      <c r="P8022" s="1">
        <f>_3___Healthcare_Data_v1[[#This Row],[Discharge Date]]-_3___Healthcare_Data_v1[[#This Row],[Date of Admission]]</f>
        <v>29</v>
      </c>
      <c r="Q8022" s="1">
        <f>IFERROR(_3___Healthcare_Data_v1[[#This Row],[ Billing Amount ]]/_3___Healthcare_Data_v1[[#This Row],[Days in Hospital]],0)</f>
        <v>651.97631586206899</v>
      </c>
      <c r="R8022" s="1" t="str">
        <f>IF(_3___Healthcare_Data_v1[[#This Row],[Age]]&gt;60,"Senior",IF(_3___Healthcare_Data_v1[[#This Row],[Age]]&gt;35,"Middle","Young"))</f>
        <v>Senior</v>
      </c>
    </row>
    <row r="8023" spans="1:18" x14ac:dyDescent="0.3">
      <c r="A8023" s="1" t="s">
        <v>3273</v>
      </c>
      <c r="B8023" s="1" t="s">
        <v>26704</v>
      </c>
      <c r="C8023" s="1" t="s">
        <v>26</v>
      </c>
      <c r="D8023" s="1" t="s">
        <v>62</v>
      </c>
      <c r="E8023" s="1" t="s">
        <v>18</v>
      </c>
      <c r="F8023" s="2">
        <v>43849</v>
      </c>
      <c r="G8023" s="1" t="s">
        <v>21704</v>
      </c>
      <c r="H8023" s="1" t="s">
        <v>21705</v>
      </c>
      <c r="I8023" s="1" t="s">
        <v>26607</v>
      </c>
      <c r="J8023" s="3" t="s">
        <v>34685</v>
      </c>
      <c r="K8023">
        <v>363</v>
      </c>
      <c r="L8023" s="1" t="s">
        <v>38</v>
      </c>
      <c r="M8023" s="2">
        <v>43856</v>
      </c>
      <c r="N8023" s="1" t="s">
        <v>48</v>
      </c>
      <c r="O8023" s="1" t="s">
        <v>24</v>
      </c>
      <c r="P8023" s="1">
        <f>_3___Healthcare_Data_v1[[#This Row],[Discharge Date]]-_3___Healthcare_Data_v1[[#This Row],[Date of Admission]]</f>
        <v>7</v>
      </c>
      <c r="Q8023" s="1">
        <f>IFERROR(_3___Healthcare_Data_v1[[#This Row],[ Billing Amount ]]/_3___Healthcare_Data_v1[[#This Row],[Days in Hospital]],0)</f>
        <v>5614.9360357142859</v>
      </c>
      <c r="R8023" s="1" t="str">
        <f>IF(_3___Healthcare_Data_v1[[#This Row],[Age]]&gt;60,"Senior",IF(_3___Healthcare_Data_v1[[#This Row],[Age]]&gt;35,"Middle","Young"))</f>
        <v>Senior</v>
      </c>
    </row>
    <row r="8024" spans="1:18" x14ac:dyDescent="0.3">
      <c r="A8024" s="1" t="s">
        <v>21706</v>
      </c>
      <c r="B8024" s="1" t="s">
        <v>26695</v>
      </c>
      <c r="C8024" s="1" t="s">
        <v>16</v>
      </c>
      <c r="D8024" s="1" t="s">
        <v>49</v>
      </c>
      <c r="E8024" s="1" t="s">
        <v>35</v>
      </c>
      <c r="F8024" s="2">
        <v>44099</v>
      </c>
      <c r="G8024" s="1" t="s">
        <v>21707</v>
      </c>
      <c r="H8024" s="1" t="s">
        <v>21708</v>
      </c>
      <c r="I8024" s="1" t="s">
        <v>60</v>
      </c>
      <c r="J8024" s="3" t="s">
        <v>34686</v>
      </c>
      <c r="K8024">
        <v>231</v>
      </c>
      <c r="L8024" s="1" t="s">
        <v>42</v>
      </c>
      <c r="M8024" s="2">
        <v>44115</v>
      </c>
      <c r="N8024" s="1" t="s">
        <v>48</v>
      </c>
      <c r="O8024" s="1" t="s">
        <v>32</v>
      </c>
      <c r="P8024" s="1">
        <f>_3___Healthcare_Data_v1[[#This Row],[Discharge Date]]-_3___Healthcare_Data_v1[[#This Row],[Date of Admission]]</f>
        <v>16</v>
      </c>
      <c r="Q8024" s="1">
        <f>IFERROR(_3___Healthcare_Data_v1[[#This Row],[ Billing Amount ]]/_3___Healthcare_Data_v1[[#This Row],[Days in Hospital]],0)</f>
        <v>1270.7819</v>
      </c>
      <c r="R8024" s="1" t="str">
        <f>IF(_3___Healthcare_Data_v1[[#This Row],[Age]]&gt;60,"Senior",IF(_3___Healthcare_Data_v1[[#This Row],[Age]]&gt;35,"Middle","Young"))</f>
        <v>Senior</v>
      </c>
    </row>
    <row r="8025" spans="1:18" x14ac:dyDescent="0.3">
      <c r="A8025" s="1" t="s">
        <v>21709</v>
      </c>
      <c r="B8025" s="1" t="s">
        <v>26803</v>
      </c>
      <c r="C8025" s="1" t="s">
        <v>16</v>
      </c>
      <c r="D8025" s="1" t="s">
        <v>34</v>
      </c>
      <c r="E8025" s="1" t="s">
        <v>69</v>
      </c>
      <c r="F8025" s="2">
        <v>44900</v>
      </c>
      <c r="G8025" s="1" t="s">
        <v>21710</v>
      </c>
      <c r="H8025" s="1" t="s">
        <v>21711</v>
      </c>
      <c r="I8025" s="1" t="s">
        <v>21</v>
      </c>
      <c r="J8025" s="3" t="s">
        <v>34687</v>
      </c>
      <c r="K8025">
        <v>393</v>
      </c>
      <c r="L8025" s="1" t="s">
        <v>22</v>
      </c>
      <c r="M8025" s="2">
        <v>44906</v>
      </c>
      <c r="N8025" s="1" t="s">
        <v>48</v>
      </c>
      <c r="O8025" s="1" t="s">
        <v>44</v>
      </c>
      <c r="P8025" s="1">
        <f>_3___Healthcare_Data_v1[[#This Row],[Discharge Date]]-_3___Healthcare_Data_v1[[#This Row],[Date of Admission]]</f>
        <v>6</v>
      </c>
      <c r="Q8025" s="1">
        <f>IFERROR(_3___Healthcare_Data_v1[[#This Row],[ Billing Amount ]]/_3___Healthcare_Data_v1[[#This Row],[Days in Hospital]],0)</f>
        <v>7477.4634716666669</v>
      </c>
      <c r="R8025" s="1" t="str">
        <f>IF(_3___Healthcare_Data_v1[[#This Row],[Age]]&gt;60,"Senior",IF(_3___Healthcare_Data_v1[[#This Row],[Age]]&gt;35,"Middle","Young"))</f>
        <v>Senior</v>
      </c>
    </row>
    <row r="8026" spans="1:18" x14ac:dyDescent="0.3">
      <c r="A8026" s="1" t="s">
        <v>21712</v>
      </c>
      <c r="B8026" s="1" t="s">
        <v>26873</v>
      </c>
      <c r="C8026" s="1" t="s">
        <v>16</v>
      </c>
      <c r="D8026" s="1" t="s">
        <v>33539</v>
      </c>
      <c r="E8026" s="1" t="s">
        <v>69</v>
      </c>
      <c r="F8026" s="2">
        <v>45069</v>
      </c>
      <c r="G8026" s="1" t="s">
        <v>21713</v>
      </c>
      <c r="H8026" s="1" t="s">
        <v>21714</v>
      </c>
      <c r="I8026" s="1" t="s">
        <v>56</v>
      </c>
      <c r="J8026" s="3" t="s">
        <v>34688</v>
      </c>
      <c r="K8026">
        <v>410</v>
      </c>
      <c r="L8026" s="1" t="s">
        <v>22</v>
      </c>
      <c r="M8026" s="2">
        <v>45070</v>
      </c>
      <c r="N8026" s="1" t="s">
        <v>31</v>
      </c>
      <c r="O8026" s="1" t="s">
        <v>24</v>
      </c>
      <c r="P8026" s="1">
        <f>_3___Healthcare_Data_v1[[#This Row],[Discharge Date]]-_3___Healthcare_Data_v1[[#This Row],[Date of Admission]]</f>
        <v>1</v>
      </c>
      <c r="Q8026" s="1">
        <f>IFERROR(_3___Healthcare_Data_v1[[#This Row],[ Billing Amount ]]/_3___Healthcare_Data_v1[[#This Row],[Days in Hospital]],0)</f>
        <v>60571.511380000004</v>
      </c>
      <c r="R8026" s="1" t="str">
        <f>IF(_3___Healthcare_Data_v1[[#This Row],[Age]]&gt;60,"Senior",IF(_3___Healthcare_Data_v1[[#This Row],[Age]]&gt;35,"Middle","Young"))</f>
        <v>Senior</v>
      </c>
    </row>
    <row r="8027" spans="1:18" x14ac:dyDescent="0.3">
      <c r="A8027" s="1" t="s">
        <v>21715</v>
      </c>
      <c r="B8027" s="1" t="s">
        <v>26606</v>
      </c>
      <c r="C8027" s="1" t="s">
        <v>16</v>
      </c>
      <c r="D8027" s="1" t="s">
        <v>229</v>
      </c>
      <c r="E8027" s="1" t="s">
        <v>26620</v>
      </c>
      <c r="F8027" s="2">
        <v>44678</v>
      </c>
      <c r="G8027" s="1" t="s">
        <v>21716</v>
      </c>
      <c r="H8027" s="1" t="s">
        <v>21717</v>
      </c>
      <c r="I8027" s="1" t="s">
        <v>26607</v>
      </c>
      <c r="J8027" s="3" t="s">
        <v>34689</v>
      </c>
      <c r="K8027">
        <v>421</v>
      </c>
      <c r="L8027" s="1" t="s">
        <v>38</v>
      </c>
      <c r="M8027" s="2">
        <v>44681</v>
      </c>
      <c r="N8027" s="1" t="s">
        <v>48</v>
      </c>
      <c r="O8027" s="1" t="s">
        <v>24</v>
      </c>
      <c r="P8027" s="1">
        <f>_3___Healthcare_Data_v1[[#This Row],[Discharge Date]]-_3___Healthcare_Data_v1[[#This Row],[Date of Admission]]</f>
        <v>3</v>
      </c>
      <c r="Q8027" s="1">
        <f>IFERROR(_3___Healthcare_Data_v1[[#This Row],[ Billing Amount ]]/_3___Healthcare_Data_v1[[#This Row],[Days in Hospital]],0)</f>
        <v>710.96501133333334</v>
      </c>
      <c r="R8027" s="1" t="str">
        <f>IF(_3___Healthcare_Data_v1[[#This Row],[Age]]&gt;60,"Senior",IF(_3___Healthcare_Data_v1[[#This Row],[Age]]&gt;35,"Middle","Young"))</f>
        <v>Senior</v>
      </c>
    </row>
    <row r="8028" spans="1:18" x14ac:dyDescent="0.3">
      <c r="A8028" s="1" t="s">
        <v>21718</v>
      </c>
      <c r="B8028" s="1" t="s">
        <v>26710</v>
      </c>
      <c r="C8028" s="1" t="s">
        <v>26</v>
      </c>
      <c r="D8028" s="1" t="s">
        <v>229</v>
      </c>
      <c r="E8028" s="1" t="s">
        <v>69</v>
      </c>
      <c r="F8028" s="2">
        <v>44238</v>
      </c>
      <c r="G8028" s="1" t="s">
        <v>21719</v>
      </c>
      <c r="H8028" s="1" t="s">
        <v>21720</v>
      </c>
      <c r="I8028" s="1" t="s">
        <v>21</v>
      </c>
      <c r="J8028" s="3" t="s">
        <v>34690</v>
      </c>
      <c r="K8028">
        <v>246</v>
      </c>
      <c r="L8028" s="1" t="s">
        <v>38</v>
      </c>
      <c r="M8028" s="2">
        <v>44239</v>
      </c>
      <c r="N8028" s="1" t="s">
        <v>43</v>
      </c>
      <c r="O8028" s="1" t="s">
        <v>32</v>
      </c>
      <c r="P8028" s="1">
        <f>_3___Healthcare_Data_v1[[#This Row],[Discharge Date]]-_3___Healthcare_Data_v1[[#This Row],[Date of Admission]]</f>
        <v>1</v>
      </c>
      <c r="Q8028" s="1">
        <f>IFERROR(_3___Healthcare_Data_v1[[#This Row],[ Billing Amount ]]/_3___Healthcare_Data_v1[[#This Row],[Days in Hospital]],0)</f>
        <v>28953.380249999998</v>
      </c>
      <c r="R8028" s="1" t="str">
        <f>IF(_3___Healthcare_Data_v1[[#This Row],[Age]]&gt;60,"Senior",IF(_3___Healthcare_Data_v1[[#This Row],[Age]]&gt;35,"Middle","Young"))</f>
        <v>Senior</v>
      </c>
    </row>
    <row r="8029" spans="1:18" x14ac:dyDescent="0.3">
      <c r="A8029" s="1" t="s">
        <v>1493</v>
      </c>
      <c r="B8029" s="1" t="s">
        <v>26655</v>
      </c>
      <c r="C8029" s="1" t="s">
        <v>16</v>
      </c>
      <c r="D8029" s="1" t="s">
        <v>89</v>
      </c>
      <c r="E8029" s="1" t="s">
        <v>28</v>
      </c>
      <c r="F8029" s="2">
        <v>43768</v>
      </c>
      <c r="G8029" s="1" t="s">
        <v>21721</v>
      </c>
      <c r="H8029" s="1" t="s">
        <v>21722</v>
      </c>
      <c r="I8029" s="1" t="s">
        <v>60</v>
      </c>
      <c r="J8029" s="3" t="s">
        <v>34691</v>
      </c>
      <c r="K8029">
        <v>120</v>
      </c>
      <c r="L8029" s="1" t="s">
        <v>42</v>
      </c>
      <c r="M8029" s="2">
        <v>43778</v>
      </c>
      <c r="N8029" s="1" t="s">
        <v>43</v>
      </c>
      <c r="O8029" s="1" t="s">
        <v>32</v>
      </c>
      <c r="P8029" s="1">
        <f>_3___Healthcare_Data_v1[[#This Row],[Discharge Date]]-_3___Healthcare_Data_v1[[#This Row],[Date of Admission]]</f>
        <v>10</v>
      </c>
      <c r="Q8029" s="1">
        <f>IFERROR(_3___Healthcare_Data_v1[[#This Row],[ Billing Amount ]]/_3___Healthcare_Data_v1[[#This Row],[Days in Hospital]],0)</f>
        <v>137.9399507</v>
      </c>
      <c r="R8029" s="1" t="str">
        <f>IF(_3___Healthcare_Data_v1[[#This Row],[Age]]&gt;60,"Senior",IF(_3___Healthcare_Data_v1[[#This Row],[Age]]&gt;35,"Middle","Young"))</f>
        <v>Senior</v>
      </c>
    </row>
    <row r="8030" spans="1:18" x14ac:dyDescent="0.3">
      <c r="A8030" s="1" t="s">
        <v>13128</v>
      </c>
      <c r="B8030" s="1" t="s">
        <v>26755</v>
      </c>
      <c r="C8030" s="1" t="s">
        <v>16</v>
      </c>
      <c r="D8030" s="1" t="s">
        <v>49</v>
      </c>
      <c r="E8030" s="1" t="s">
        <v>35</v>
      </c>
      <c r="F8030" s="2">
        <v>44704</v>
      </c>
      <c r="G8030" s="1" t="s">
        <v>21723</v>
      </c>
      <c r="H8030" s="1" t="s">
        <v>9143</v>
      </c>
      <c r="I8030" s="1" t="s">
        <v>21</v>
      </c>
      <c r="J8030" s="3" t="s">
        <v>34692</v>
      </c>
      <c r="K8030">
        <v>314</v>
      </c>
      <c r="L8030" s="1" t="s">
        <v>42</v>
      </c>
      <c r="M8030" s="2">
        <v>44716</v>
      </c>
      <c r="N8030" s="1" t="s">
        <v>84</v>
      </c>
      <c r="O8030" s="1" t="s">
        <v>44</v>
      </c>
      <c r="P8030" s="1">
        <f>_3___Healthcare_Data_v1[[#This Row],[Discharge Date]]-_3___Healthcare_Data_v1[[#This Row],[Date of Admission]]</f>
        <v>12</v>
      </c>
      <c r="Q8030" s="1">
        <f>IFERROR(_3___Healthcare_Data_v1[[#This Row],[ Billing Amount ]]/_3___Healthcare_Data_v1[[#This Row],[Days in Hospital]],0)</f>
        <v>247.70803975000001</v>
      </c>
      <c r="R8030" s="1" t="str">
        <f>IF(_3___Healthcare_Data_v1[[#This Row],[Age]]&gt;60,"Senior",IF(_3___Healthcare_Data_v1[[#This Row],[Age]]&gt;35,"Middle","Young"))</f>
        <v>Senior</v>
      </c>
    </row>
    <row r="8031" spans="1:18" x14ac:dyDescent="0.3">
      <c r="A8031" s="1" t="s">
        <v>21724</v>
      </c>
      <c r="B8031" s="1" t="s">
        <v>26791</v>
      </c>
      <c r="C8031" s="1" t="s">
        <v>16</v>
      </c>
      <c r="D8031" s="1" t="s">
        <v>114</v>
      </c>
      <c r="E8031" s="1" t="s">
        <v>18</v>
      </c>
      <c r="F8031" s="2">
        <v>44385</v>
      </c>
      <c r="G8031" s="1" t="s">
        <v>21725</v>
      </c>
      <c r="H8031" s="1" t="s">
        <v>21726</v>
      </c>
      <c r="I8031" s="1" t="s">
        <v>52</v>
      </c>
      <c r="J8031" s="3" t="s">
        <v>34693</v>
      </c>
      <c r="K8031">
        <v>118</v>
      </c>
      <c r="L8031" s="1" t="s">
        <v>42</v>
      </c>
      <c r="M8031" s="2">
        <v>44387</v>
      </c>
      <c r="N8031" s="1" t="s">
        <v>48</v>
      </c>
      <c r="O8031" s="1" t="s">
        <v>44</v>
      </c>
      <c r="P8031" s="1">
        <f>_3___Healthcare_Data_v1[[#This Row],[Discharge Date]]-_3___Healthcare_Data_v1[[#This Row],[Date of Admission]]</f>
        <v>2</v>
      </c>
      <c r="Q8031" s="1">
        <f>IFERROR(_3___Healthcare_Data_v1[[#This Row],[ Billing Amount ]]/_3___Healthcare_Data_v1[[#This Row],[Days in Hospital]],0)</f>
        <v>10552.50899</v>
      </c>
      <c r="R8031" s="1" t="str">
        <f>IF(_3___Healthcare_Data_v1[[#This Row],[Age]]&gt;60,"Senior",IF(_3___Healthcare_Data_v1[[#This Row],[Age]]&gt;35,"Middle","Young"))</f>
        <v>Senior</v>
      </c>
    </row>
    <row r="8032" spans="1:18" x14ac:dyDescent="0.3">
      <c r="A8032" s="1" t="s">
        <v>21727</v>
      </c>
      <c r="B8032" s="1" t="s">
        <v>26657</v>
      </c>
      <c r="C8032" s="1" t="s">
        <v>26</v>
      </c>
      <c r="D8032" s="1" t="s">
        <v>62</v>
      </c>
      <c r="E8032" s="1" t="s">
        <v>26620</v>
      </c>
      <c r="F8032" s="2">
        <v>43981</v>
      </c>
      <c r="G8032" s="1" t="s">
        <v>21728</v>
      </c>
      <c r="H8032" s="1" t="s">
        <v>21729</v>
      </c>
      <c r="I8032" s="1" t="s">
        <v>56</v>
      </c>
      <c r="J8032" s="3" t="s">
        <v>34694</v>
      </c>
      <c r="K8032">
        <v>172</v>
      </c>
      <c r="L8032" s="1" t="s">
        <v>42</v>
      </c>
      <c r="M8032" s="2">
        <v>43982</v>
      </c>
      <c r="N8032" s="1" t="s">
        <v>43</v>
      </c>
      <c r="O8032" s="1" t="s">
        <v>44</v>
      </c>
      <c r="P8032" s="1">
        <f>_3___Healthcare_Data_v1[[#This Row],[Discharge Date]]-_3___Healthcare_Data_v1[[#This Row],[Date of Admission]]</f>
        <v>1</v>
      </c>
      <c r="Q8032" s="1">
        <f>IFERROR(_3___Healthcare_Data_v1[[#This Row],[ Billing Amount ]]/_3___Healthcare_Data_v1[[#This Row],[Days in Hospital]],0)</f>
        <v>6796.002007</v>
      </c>
      <c r="R8032" s="1" t="str">
        <f>IF(_3___Healthcare_Data_v1[[#This Row],[Age]]&gt;60,"Senior",IF(_3___Healthcare_Data_v1[[#This Row],[Age]]&gt;35,"Middle","Young"))</f>
        <v>Senior</v>
      </c>
    </row>
    <row r="8033" spans="1:18" x14ac:dyDescent="0.3">
      <c r="A8033" s="1" t="s">
        <v>21730</v>
      </c>
      <c r="B8033" s="1" t="s">
        <v>26664</v>
      </c>
      <c r="C8033" s="1" t="s">
        <v>16</v>
      </c>
      <c r="D8033" s="1" t="s">
        <v>229</v>
      </c>
      <c r="E8033" s="1" t="s">
        <v>26620</v>
      </c>
      <c r="F8033" s="2">
        <v>44181</v>
      </c>
      <c r="G8033" s="1" t="s">
        <v>21731</v>
      </c>
      <c r="H8033" s="1" t="s">
        <v>14165</v>
      </c>
      <c r="I8033" s="1" t="s">
        <v>26607</v>
      </c>
      <c r="J8033" s="3" t="s">
        <v>34695</v>
      </c>
      <c r="K8033">
        <v>480</v>
      </c>
      <c r="L8033" s="1" t="s">
        <v>38</v>
      </c>
      <c r="M8033" s="2">
        <v>44205</v>
      </c>
      <c r="N8033" s="1" t="s">
        <v>31</v>
      </c>
      <c r="O8033" s="1" t="s">
        <v>32</v>
      </c>
      <c r="P8033" s="1">
        <f>_3___Healthcare_Data_v1[[#This Row],[Discharge Date]]-_3___Healthcare_Data_v1[[#This Row],[Date of Admission]]</f>
        <v>24</v>
      </c>
      <c r="Q8033" s="1">
        <f>IFERROR(_3___Healthcare_Data_v1[[#This Row],[ Billing Amount ]]/_3___Healthcare_Data_v1[[#This Row],[Days in Hospital]],0)</f>
        <v>470.80976333333336</v>
      </c>
      <c r="R8033" s="1" t="str">
        <f>IF(_3___Healthcare_Data_v1[[#This Row],[Age]]&gt;60,"Senior",IF(_3___Healthcare_Data_v1[[#This Row],[Age]]&gt;35,"Middle","Young"))</f>
        <v>Senior</v>
      </c>
    </row>
    <row r="8034" spans="1:18" x14ac:dyDescent="0.3">
      <c r="A8034" s="1" t="s">
        <v>21732</v>
      </c>
      <c r="B8034" s="1" t="s">
        <v>26614</v>
      </c>
      <c r="C8034" s="1" t="s">
        <v>16</v>
      </c>
      <c r="D8034" s="1" t="s">
        <v>33539</v>
      </c>
      <c r="E8034" s="1" t="s">
        <v>28</v>
      </c>
      <c r="F8034" s="2">
        <v>45071</v>
      </c>
      <c r="G8034" s="1" t="s">
        <v>21733</v>
      </c>
      <c r="H8034" s="1" t="s">
        <v>21734</v>
      </c>
      <c r="I8034" s="1" t="s">
        <v>26607</v>
      </c>
      <c r="J8034" s="3" t="s">
        <v>34696</v>
      </c>
      <c r="K8034">
        <v>227</v>
      </c>
      <c r="L8034" s="1" t="s">
        <v>42</v>
      </c>
      <c r="M8034" s="2">
        <v>45089</v>
      </c>
      <c r="N8034" s="1" t="s">
        <v>84</v>
      </c>
      <c r="O8034" s="1" t="s">
        <v>24</v>
      </c>
      <c r="P8034" s="1">
        <f>_3___Healthcare_Data_v1[[#This Row],[Discharge Date]]-_3___Healthcare_Data_v1[[#This Row],[Date of Admission]]</f>
        <v>18</v>
      </c>
      <c r="Q8034" s="1">
        <f>IFERROR(_3___Healthcare_Data_v1[[#This Row],[ Billing Amount ]]/_3___Healthcare_Data_v1[[#This Row],[Days in Hospital]],0)</f>
        <v>1986.8290116666665</v>
      </c>
      <c r="R8034" s="1" t="str">
        <f>IF(_3___Healthcare_Data_v1[[#This Row],[Age]]&gt;60,"Senior",IF(_3___Healthcare_Data_v1[[#This Row],[Age]]&gt;35,"Middle","Young"))</f>
        <v>Senior</v>
      </c>
    </row>
    <row r="8035" spans="1:18" x14ac:dyDescent="0.3">
      <c r="A8035" s="1" t="s">
        <v>21735</v>
      </c>
      <c r="B8035" s="1" t="s">
        <v>26619</v>
      </c>
      <c r="C8035" s="1" t="s">
        <v>26</v>
      </c>
      <c r="D8035" s="1" t="s">
        <v>62</v>
      </c>
      <c r="E8035" s="1" t="s">
        <v>18</v>
      </c>
      <c r="F8035" s="2">
        <v>43708</v>
      </c>
      <c r="G8035" s="1" t="s">
        <v>21736</v>
      </c>
      <c r="H8035" s="1" t="s">
        <v>21737</v>
      </c>
      <c r="I8035" s="1" t="s">
        <v>60</v>
      </c>
      <c r="J8035" s="3" t="s">
        <v>34697</v>
      </c>
      <c r="K8035">
        <v>404</v>
      </c>
      <c r="L8035" s="1" t="s">
        <v>42</v>
      </c>
      <c r="M8035" s="2">
        <v>43722</v>
      </c>
      <c r="N8035" s="1" t="s">
        <v>43</v>
      </c>
      <c r="O8035" s="1" t="s">
        <v>44</v>
      </c>
      <c r="P8035" s="1">
        <f>_3___Healthcare_Data_v1[[#This Row],[Discharge Date]]-_3___Healthcare_Data_v1[[#This Row],[Date of Admission]]</f>
        <v>14</v>
      </c>
      <c r="Q8035" s="1">
        <f>IFERROR(_3___Healthcare_Data_v1[[#This Row],[ Billing Amount ]]/_3___Healthcare_Data_v1[[#This Row],[Days in Hospital]],0)</f>
        <v>2518.8229871428571</v>
      </c>
      <c r="R8035" s="1" t="str">
        <f>IF(_3___Healthcare_Data_v1[[#This Row],[Age]]&gt;60,"Senior",IF(_3___Healthcare_Data_v1[[#This Row],[Age]]&gt;35,"Middle","Young"))</f>
        <v>Senior</v>
      </c>
    </row>
    <row r="8036" spans="1:18" x14ac:dyDescent="0.3">
      <c r="A8036" s="1" t="s">
        <v>21738</v>
      </c>
      <c r="B8036" s="1" t="s">
        <v>26837</v>
      </c>
      <c r="C8036" s="1" t="s">
        <v>26</v>
      </c>
      <c r="D8036" s="1" t="s">
        <v>89</v>
      </c>
      <c r="E8036" s="1" t="s">
        <v>28</v>
      </c>
      <c r="F8036" s="2">
        <v>43673</v>
      </c>
      <c r="G8036" s="1" t="s">
        <v>21739</v>
      </c>
      <c r="H8036" s="1" t="s">
        <v>6960</v>
      </c>
      <c r="I8036" s="1" t="s">
        <v>56</v>
      </c>
      <c r="J8036" s="3" t="s">
        <v>34698</v>
      </c>
      <c r="K8036">
        <v>246</v>
      </c>
      <c r="L8036" s="1" t="s">
        <v>38</v>
      </c>
      <c r="M8036" s="2">
        <v>43691</v>
      </c>
      <c r="N8036" s="1" t="s">
        <v>43</v>
      </c>
      <c r="O8036" s="1" t="s">
        <v>44</v>
      </c>
      <c r="P8036" s="1">
        <f>_3___Healthcare_Data_v1[[#This Row],[Discharge Date]]-_3___Healthcare_Data_v1[[#This Row],[Date of Admission]]</f>
        <v>18</v>
      </c>
      <c r="Q8036" s="1">
        <f>IFERROR(_3___Healthcare_Data_v1[[#This Row],[ Billing Amount ]]/_3___Healthcare_Data_v1[[#This Row],[Days in Hospital]],0)</f>
        <v>1077.4223733333333</v>
      </c>
      <c r="R8036" s="1" t="str">
        <f>IF(_3___Healthcare_Data_v1[[#This Row],[Age]]&gt;60,"Senior",IF(_3___Healthcare_Data_v1[[#This Row],[Age]]&gt;35,"Middle","Young"))</f>
        <v>Senior</v>
      </c>
    </row>
    <row r="8037" spans="1:18" x14ac:dyDescent="0.3">
      <c r="A8037" s="1" t="s">
        <v>7778</v>
      </c>
      <c r="B8037" s="1" t="s">
        <v>26714</v>
      </c>
      <c r="C8037" s="1" t="s">
        <v>16</v>
      </c>
      <c r="D8037" s="1" t="s">
        <v>114</v>
      </c>
      <c r="E8037" s="1" t="s">
        <v>26615</v>
      </c>
      <c r="F8037" s="2">
        <v>43985</v>
      </c>
      <c r="G8037" s="1" t="s">
        <v>21740</v>
      </c>
      <c r="H8037" s="1" t="s">
        <v>2555</v>
      </c>
      <c r="I8037" s="1" t="s">
        <v>52</v>
      </c>
      <c r="J8037" s="3" t="s">
        <v>34699</v>
      </c>
      <c r="K8037">
        <v>128</v>
      </c>
      <c r="L8037" s="1" t="s">
        <v>22</v>
      </c>
      <c r="M8037" s="2">
        <v>44002</v>
      </c>
      <c r="N8037" s="1" t="s">
        <v>43</v>
      </c>
      <c r="O8037" s="1" t="s">
        <v>24</v>
      </c>
      <c r="P8037" s="1">
        <f>_3___Healthcare_Data_v1[[#This Row],[Discharge Date]]-_3___Healthcare_Data_v1[[#This Row],[Date of Admission]]</f>
        <v>17</v>
      </c>
      <c r="Q8037" s="1">
        <f>IFERROR(_3___Healthcare_Data_v1[[#This Row],[ Billing Amount ]]/_3___Healthcare_Data_v1[[#This Row],[Days in Hospital]],0)</f>
        <v>842.78300117647052</v>
      </c>
      <c r="R8037" s="1" t="str">
        <f>IF(_3___Healthcare_Data_v1[[#This Row],[Age]]&gt;60,"Senior",IF(_3___Healthcare_Data_v1[[#This Row],[Age]]&gt;35,"Middle","Young"))</f>
        <v>Senior</v>
      </c>
    </row>
    <row r="8038" spans="1:18" x14ac:dyDescent="0.3">
      <c r="A8038" s="1" t="s">
        <v>21741</v>
      </c>
      <c r="B8038" s="1" t="s">
        <v>26845</v>
      </c>
      <c r="C8038" s="1" t="s">
        <v>26</v>
      </c>
      <c r="D8038" s="1" t="s">
        <v>34</v>
      </c>
      <c r="E8038" s="1" t="s">
        <v>18</v>
      </c>
      <c r="F8038" s="2">
        <v>44884</v>
      </c>
      <c r="G8038" s="1" t="s">
        <v>21742</v>
      </c>
      <c r="H8038" s="1" t="s">
        <v>3642</v>
      </c>
      <c r="I8038" s="1" t="s">
        <v>26607</v>
      </c>
      <c r="J8038" s="3" t="s">
        <v>34700</v>
      </c>
      <c r="K8038">
        <v>237</v>
      </c>
      <c r="L8038" s="1" t="s">
        <v>38</v>
      </c>
      <c r="M8038" s="2">
        <v>44908</v>
      </c>
      <c r="N8038" s="1" t="s">
        <v>43</v>
      </c>
      <c r="O8038" s="1" t="s">
        <v>24</v>
      </c>
      <c r="P8038" s="1">
        <f>_3___Healthcare_Data_v1[[#This Row],[Discharge Date]]-_3___Healthcare_Data_v1[[#This Row],[Date of Admission]]</f>
        <v>24</v>
      </c>
      <c r="Q8038" s="1">
        <f>IFERROR(_3___Healthcare_Data_v1[[#This Row],[ Billing Amount ]]/_3___Healthcare_Data_v1[[#This Row],[Days in Hospital]],0)</f>
        <v>1338.9329329166667</v>
      </c>
      <c r="R8038" s="1" t="str">
        <f>IF(_3___Healthcare_Data_v1[[#This Row],[Age]]&gt;60,"Senior",IF(_3___Healthcare_Data_v1[[#This Row],[Age]]&gt;35,"Middle","Young"))</f>
        <v>Senior</v>
      </c>
    </row>
    <row r="8039" spans="1:18" x14ac:dyDescent="0.3">
      <c r="A8039" s="1" t="s">
        <v>21743</v>
      </c>
      <c r="B8039" s="1" t="s">
        <v>26708</v>
      </c>
      <c r="C8039" s="1" t="s">
        <v>16</v>
      </c>
      <c r="D8039" s="1" t="s">
        <v>229</v>
      </c>
      <c r="E8039" s="1" t="s">
        <v>35</v>
      </c>
      <c r="F8039" s="2">
        <v>44841</v>
      </c>
      <c r="G8039" s="1" t="s">
        <v>21744</v>
      </c>
      <c r="H8039" s="1" t="s">
        <v>21745</v>
      </c>
      <c r="I8039" s="1" t="s">
        <v>60</v>
      </c>
      <c r="J8039" s="3" t="s">
        <v>34701</v>
      </c>
      <c r="K8039">
        <v>488</v>
      </c>
      <c r="L8039" s="1" t="s">
        <v>22</v>
      </c>
      <c r="M8039" s="2">
        <v>44846</v>
      </c>
      <c r="N8039" s="1" t="s">
        <v>48</v>
      </c>
      <c r="O8039" s="1" t="s">
        <v>24</v>
      </c>
      <c r="P8039" s="1">
        <f>_3___Healthcare_Data_v1[[#This Row],[Discharge Date]]-_3___Healthcare_Data_v1[[#This Row],[Date of Admission]]</f>
        <v>5</v>
      </c>
      <c r="Q8039" s="1">
        <f>IFERROR(_3___Healthcare_Data_v1[[#This Row],[ Billing Amount ]]/_3___Healthcare_Data_v1[[#This Row],[Days in Hospital]],0)</f>
        <v>1330.2062270000001</v>
      </c>
      <c r="R8039" s="1" t="str">
        <f>IF(_3___Healthcare_Data_v1[[#This Row],[Age]]&gt;60,"Senior",IF(_3___Healthcare_Data_v1[[#This Row],[Age]]&gt;35,"Middle","Young"))</f>
        <v>Senior</v>
      </c>
    </row>
    <row r="8040" spans="1:18" x14ac:dyDescent="0.3">
      <c r="A8040" s="1" t="s">
        <v>21746</v>
      </c>
      <c r="B8040" s="1" t="s">
        <v>26640</v>
      </c>
      <c r="C8040" s="1" t="s">
        <v>26</v>
      </c>
      <c r="D8040" s="1" t="s">
        <v>33539</v>
      </c>
      <c r="E8040" s="1" t="s">
        <v>26620</v>
      </c>
      <c r="F8040" s="2">
        <v>44863</v>
      </c>
      <c r="G8040" s="1" t="s">
        <v>21747</v>
      </c>
      <c r="H8040" s="1" t="s">
        <v>21748</v>
      </c>
      <c r="I8040" s="1" t="s">
        <v>26607</v>
      </c>
      <c r="J8040" s="3" t="s">
        <v>34702</v>
      </c>
      <c r="K8040">
        <v>365</v>
      </c>
      <c r="L8040" s="1" t="s">
        <v>38</v>
      </c>
      <c r="M8040" s="2">
        <v>44891</v>
      </c>
      <c r="N8040" s="1" t="s">
        <v>23</v>
      </c>
      <c r="O8040" s="1" t="s">
        <v>24</v>
      </c>
      <c r="P8040" s="1">
        <f>_3___Healthcare_Data_v1[[#This Row],[Discharge Date]]-_3___Healthcare_Data_v1[[#This Row],[Date of Admission]]</f>
        <v>28</v>
      </c>
      <c r="Q8040" s="1">
        <f>IFERROR(_3___Healthcare_Data_v1[[#This Row],[ Billing Amount ]]/_3___Healthcare_Data_v1[[#This Row],[Days in Hospital]],0)</f>
        <v>1159.6786617857144</v>
      </c>
      <c r="R8040" s="1" t="str">
        <f>IF(_3___Healthcare_Data_v1[[#This Row],[Age]]&gt;60,"Senior",IF(_3___Healthcare_Data_v1[[#This Row],[Age]]&gt;35,"Middle","Young"))</f>
        <v>Senior</v>
      </c>
    </row>
    <row r="8041" spans="1:18" x14ac:dyDescent="0.3">
      <c r="A8041" s="1" t="s">
        <v>21749</v>
      </c>
      <c r="B8041" s="1" t="s">
        <v>26687</v>
      </c>
      <c r="C8041" s="1" t="s">
        <v>16</v>
      </c>
      <c r="D8041" s="1" t="s">
        <v>89</v>
      </c>
      <c r="E8041" s="1" t="s">
        <v>28</v>
      </c>
      <c r="F8041" s="2">
        <v>44284</v>
      </c>
      <c r="G8041" s="1" t="s">
        <v>21750</v>
      </c>
      <c r="H8041" s="1" t="s">
        <v>21751</v>
      </c>
      <c r="I8041" s="1" t="s">
        <v>60</v>
      </c>
      <c r="J8041" s="3" t="s">
        <v>34703</v>
      </c>
      <c r="K8041">
        <v>404</v>
      </c>
      <c r="L8041" s="1" t="s">
        <v>22</v>
      </c>
      <c r="M8041" s="2">
        <v>44289</v>
      </c>
      <c r="N8041" s="1" t="s">
        <v>23</v>
      </c>
      <c r="O8041" s="1" t="s">
        <v>24</v>
      </c>
      <c r="P8041" s="1">
        <f>_3___Healthcare_Data_v1[[#This Row],[Discharge Date]]-_3___Healthcare_Data_v1[[#This Row],[Date of Admission]]</f>
        <v>5</v>
      </c>
      <c r="Q8041" s="1">
        <f>IFERROR(_3___Healthcare_Data_v1[[#This Row],[ Billing Amount ]]/_3___Healthcare_Data_v1[[#This Row],[Days in Hospital]],0)</f>
        <v>8840.6676499999994</v>
      </c>
      <c r="R8041" s="1" t="str">
        <f>IF(_3___Healthcare_Data_v1[[#This Row],[Age]]&gt;60,"Senior",IF(_3___Healthcare_Data_v1[[#This Row],[Age]]&gt;35,"Middle","Young"))</f>
        <v>Senior</v>
      </c>
    </row>
    <row r="8042" spans="1:18" x14ac:dyDescent="0.3">
      <c r="A8042" s="1" t="s">
        <v>21752</v>
      </c>
      <c r="B8042" s="1" t="s">
        <v>26845</v>
      </c>
      <c r="C8042" s="1" t="s">
        <v>16</v>
      </c>
      <c r="D8042" s="1" t="s">
        <v>26818</v>
      </c>
      <c r="E8042" s="1" t="s">
        <v>35</v>
      </c>
      <c r="F8042" s="2">
        <v>43443</v>
      </c>
      <c r="G8042" s="1" t="s">
        <v>21753</v>
      </c>
      <c r="H8042" s="1" t="s">
        <v>21754</v>
      </c>
      <c r="I8042" s="1" t="s">
        <v>60</v>
      </c>
      <c r="J8042" s="3" t="s">
        <v>34704</v>
      </c>
      <c r="K8042">
        <v>247</v>
      </c>
      <c r="L8042" s="1" t="s">
        <v>22</v>
      </c>
      <c r="M8042" s="2">
        <v>43463</v>
      </c>
      <c r="N8042" s="1" t="s">
        <v>48</v>
      </c>
      <c r="O8042" s="1" t="s">
        <v>32</v>
      </c>
      <c r="P8042" s="1">
        <f>_3___Healthcare_Data_v1[[#This Row],[Discharge Date]]-_3___Healthcare_Data_v1[[#This Row],[Date of Admission]]</f>
        <v>20</v>
      </c>
      <c r="Q8042" s="1">
        <f>IFERROR(_3___Healthcare_Data_v1[[#This Row],[ Billing Amount ]]/_3___Healthcare_Data_v1[[#This Row],[Days in Hospital]],0)</f>
        <v>975.09160200000008</v>
      </c>
      <c r="R8042" s="1" t="str">
        <f>IF(_3___Healthcare_Data_v1[[#This Row],[Age]]&gt;60,"Senior",IF(_3___Healthcare_Data_v1[[#This Row],[Age]]&gt;35,"Middle","Young"))</f>
        <v>Senior</v>
      </c>
    </row>
    <row r="8043" spans="1:18" x14ac:dyDescent="0.3">
      <c r="A8043" s="1" t="s">
        <v>21755</v>
      </c>
      <c r="B8043" s="1" t="s">
        <v>26850</v>
      </c>
      <c r="C8043" s="1" t="s">
        <v>16</v>
      </c>
      <c r="D8043" s="1" t="s">
        <v>62</v>
      </c>
      <c r="E8043" s="1" t="s">
        <v>26620</v>
      </c>
      <c r="F8043" s="2">
        <v>43857</v>
      </c>
      <c r="G8043" s="1" t="s">
        <v>21756</v>
      </c>
      <c r="H8043" s="1" t="s">
        <v>21757</v>
      </c>
      <c r="I8043" s="1" t="s">
        <v>52</v>
      </c>
      <c r="J8043" s="3" t="s">
        <v>34705</v>
      </c>
      <c r="K8043">
        <v>334</v>
      </c>
      <c r="L8043" s="1" t="s">
        <v>42</v>
      </c>
      <c r="M8043" s="2">
        <v>43877</v>
      </c>
      <c r="N8043" s="1" t="s">
        <v>43</v>
      </c>
      <c r="O8043" s="1" t="s">
        <v>32</v>
      </c>
      <c r="P8043" s="1">
        <f>_3___Healthcare_Data_v1[[#This Row],[Discharge Date]]-_3___Healthcare_Data_v1[[#This Row],[Date of Admission]]</f>
        <v>20</v>
      </c>
      <c r="Q8043" s="1">
        <f>IFERROR(_3___Healthcare_Data_v1[[#This Row],[ Billing Amount ]]/_3___Healthcare_Data_v1[[#This Row],[Days in Hospital]],0)</f>
        <v>422.3657164</v>
      </c>
      <c r="R8043" s="1" t="str">
        <f>IF(_3___Healthcare_Data_v1[[#This Row],[Age]]&gt;60,"Senior",IF(_3___Healthcare_Data_v1[[#This Row],[Age]]&gt;35,"Middle","Young"))</f>
        <v>Senior</v>
      </c>
    </row>
    <row r="8044" spans="1:18" x14ac:dyDescent="0.3">
      <c r="A8044" s="1" t="s">
        <v>21758</v>
      </c>
      <c r="B8044" s="1" t="s">
        <v>26873</v>
      </c>
      <c r="C8044" s="1" t="s">
        <v>26</v>
      </c>
      <c r="D8044" s="1" t="s">
        <v>89</v>
      </c>
      <c r="E8044" s="1" t="s">
        <v>35</v>
      </c>
      <c r="F8044" s="2">
        <v>43809</v>
      </c>
      <c r="G8044" s="1" t="s">
        <v>21759</v>
      </c>
      <c r="H8044" s="1" t="s">
        <v>21760</v>
      </c>
      <c r="I8044" s="1" t="s">
        <v>60</v>
      </c>
      <c r="J8044" s="3" t="s">
        <v>34706</v>
      </c>
      <c r="K8044">
        <v>233</v>
      </c>
      <c r="L8044" s="1" t="s">
        <v>38</v>
      </c>
      <c r="M8044" s="2">
        <v>43811</v>
      </c>
      <c r="N8044" s="1" t="s">
        <v>31</v>
      </c>
      <c r="O8044" s="1" t="s">
        <v>32</v>
      </c>
      <c r="P8044" s="1">
        <f>_3___Healthcare_Data_v1[[#This Row],[Discharge Date]]-_3___Healthcare_Data_v1[[#This Row],[Date of Admission]]</f>
        <v>2</v>
      </c>
      <c r="Q8044" s="1">
        <f>IFERROR(_3___Healthcare_Data_v1[[#This Row],[ Billing Amount ]]/_3___Healthcare_Data_v1[[#This Row],[Days in Hospital]],0)</f>
        <v>3913.2966645000001</v>
      </c>
      <c r="R8044" s="1" t="str">
        <f>IF(_3___Healthcare_Data_v1[[#This Row],[Age]]&gt;60,"Senior",IF(_3___Healthcare_Data_v1[[#This Row],[Age]]&gt;35,"Middle","Young"))</f>
        <v>Senior</v>
      </c>
    </row>
    <row r="8045" spans="1:18" x14ac:dyDescent="0.3">
      <c r="A8045" s="1" t="s">
        <v>21761</v>
      </c>
      <c r="B8045" s="1" t="s">
        <v>26704</v>
      </c>
      <c r="C8045" s="1" t="s">
        <v>26</v>
      </c>
      <c r="D8045" s="1" t="s">
        <v>33539</v>
      </c>
      <c r="E8045" s="1" t="s">
        <v>28</v>
      </c>
      <c r="F8045" s="2">
        <v>44888</v>
      </c>
      <c r="G8045" s="1" t="s">
        <v>21762</v>
      </c>
      <c r="H8045" s="1" t="s">
        <v>21763</v>
      </c>
      <c r="I8045" s="1" t="s">
        <v>26607</v>
      </c>
      <c r="J8045" s="3" t="s">
        <v>34707</v>
      </c>
      <c r="K8045">
        <v>469</v>
      </c>
      <c r="L8045" s="1" t="s">
        <v>22</v>
      </c>
      <c r="M8045" s="2">
        <v>44905</v>
      </c>
      <c r="N8045" s="1" t="s">
        <v>23</v>
      </c>
      <c r="O8045" s="1" t="s">
        <v>44</v>
      </c>
      <c r="P8045" s="1">
        <f>_3___Healthcare_Data_v1[[#This Row],[Discharge Date]]-_3___Healthcare_Data_v1[[#This Row],[Date of Admission]]</f>
        <v>17</v>
      </c>
      <c r="Q8045" s="1">
        <f>IFERROR(_3___Healthcare_Data_v1[[#This Row],[ Billing Amount ]]/_3___Healthcare_Data_v1[[#This Row],[Days in Hospital]],0)</f>
        <v>1792.7808429411764</v>
      </c>
      <c r="R8045" s="1" t="str">
        <f>IF(_3___Healthcare_Data_v1[[#This Row],[Age]]&gt;60,"Senior",IF(_3___Healthcare_Data_v1[[#This Row],[Age]]&gt;35,"Middle","Young"))</f>
        <v>Senior</v>
      </c>
    </row>
    <row r="8046" spans="1:18" x14ac:dyDescent="0.3">
      <c r="A8046" s="1" t="s">
        <v>21764</v>
      </c>
      <c r="B8046" s="1" t="s">
        <v>26679</v>
      </c>
      <c r="C8046" s="1" t="s">
        <v>26</v>
      </c>
      <c r="D8046" s="1" t="s">
        <v>114</v>
      </c>
      <c r="E8046" s="1" t="s">
        <v>35</v>
      </c>
      <c r="F8046" s="2">
        <v>45087</v>
      </c>
      <c r="G8046" s="1" t="s">
        <v>19158</v>
      </c>
      <c r="H8046" s="1" t="s">
        <v>21765</v>
      </c>
      <c r="I8046" s="1" t="s">
        <v>52</v>
      </c>
      <c r="J8046" s="3" t="s">
        <v>34708</v>
      </c>
      <c r="K8046">
        <v>398</v>
      </c>
      <c r="L8046" s="1" t="s">
        <v>38</v>
      </c>
      <c r="M8046" s="2">
        <v>45097</v>
      </c>
      <c r="N8046" s="1" t="s">
        <v>84</v>
      </c>
      <c r="O8046" s="1" t="s">
        <v>44</v>
      </c>
      <c r="P8046" s="1">
        <f>_3___Healthcare_Data_v1[[#This Row],[Discharge Date]]-_3___Healthcare_Data_v1[[#This Row],[Date of Admission]]</f>
        <v>10</v>
      </c>
      <c r="Q8046" s="1">
        <f>IFERROR(_3___Healthcare_Data_v1[[#This Row],[ Billing Amount ]]/_3___Healthcare_Data_v1[[#This Row],[Days in Hospital]],0)</f>
        <v>1431.6825759999999</v>
      </c>
      <c r="R8046" s="1" t="str">
        <f>IF(_3___Healthcare_Data_v1[[#This Row],[Age]]&gt;60,"Senior",IF(_3___Healthcare_Data_v1[[#This Row],[Age]]&gt;35,"Middle","Young"))</f>
        <v>Senior</v>
      </c>
    </row>
    <row r="8047" spans="1:18" x14ac:dyDescent="0.3">
      <c r="A8047" s="1" t="s">
        <v>21766</v>
      </c>
      <c r="B8047" s="1" t="s">
        <v>26632</v>
      </c>
      <c r="C8047" s="1" t="s">
        <v>16</v>
      </c>
      <c r="D8047" s="1" t="s">
        <v>62</v>
      </c>
      <c r="E8047" s="1" t="s">
        <v>69</v>
      </c>
      <c r="F8047" s="2">
        <v>43742</v>
      </c>
      <c r="G8047" s="1" t="s">
        <v>21767</v>
      </c>
      <c r="H8047" s="1" t="s">
        <v>21768</v>
      </c>
      <c r="I8047" s="1" t="s">
        <v>52</v>
      </c>
      <c r="J8047" s="3" t="s">
        <v>34709</v>
      </c>
      <c r="K8047">
        <v>314</v>
      </c>
      <c r="L8047" s="1" t="s">
        <v>22</v>
      </c>
      <c r="M8047" s="2">
        <v>43746</v>
      </c>
      <c r="N8047" s="1" t="s">
        <v>31</v>
      </c>
      <c r="O8047" s="1" t="s">
        <v>24</v>
      </c>
      <c r="P8047" s="1">
        <f>_3___Healthcare_Data_v1[[#This Row],[Discharge Date]]-_3___Healthcare_Data_v1[[#This Row],[Date of Admission]]</f>
        <v>4</v>
      </c>
      <c r="Q8047" s="1">
        <f>IFERROR(_3___Healthcare_Data_v1[[#This Row],[ Billing Amount ]]/_3___Healthcare_Data_v1[[#This Row],[Days in Hospital]],0)</f>
        <v>7646.7315875000004</v>
      </c>
      <c r="R8047" s="1" t="str">
        <f>IF(_3___Healthcare_Data_v1[[#This Row],[Age]]&gt;60,"Senior",IF(_3___Healthcare_Data_v1[[#This Row],[Age]]&gt;35,"Middle","Young"))</f>
        <v>Senior</v>
      </c>
    </row>
    <row r="8048" spans="1:18" x14ac:dyDescent="0.3">
      <c r="A8048" s="1" t="s">
        <v>21769</v>
      </c>
      <c r="B8048" s="1" t="s">
        <v>26737</v>
      </c>
      <c r="C8048" s="1" t="s">
        <v>26</v>
      </c>
      <c r="D8048" s="1" t="s">
        <v>26818</v>
      </c>
      <c r="E8048" s="1" t="s">
        <v>28</v>
      </c>
      <c r="F8048" s="2">
        <v>43920</v>
      </c>
      <c r="G8048" s="1" t="s">
        <v>21770</v>
      </c>
      <c r="H8048" s="1" t="s">
        <v>21771</v>
      </c>
      <c r="I8048" s="1" t="s">
        <v>26607</v>
      </c>
      <c r="J8048" s="3" t="s">
        <v>34710</v>
      </c>
      <c r="K8048">
        <v>138</v>
      </c>
      <c r="L8048" s="1" t="s">
        <v>22</v>
      </c>
      <c r="M8048" s="2">
        <v>43923</v>
      </c>
      <c r="N8048" s="1" t="s">
        <v>23</v>
      </c>
      <c r="O8048" s="1" t="s">
        <v>24</v>
      </c>
      <c r="P8048" s="1">
        <f>_3___Healthcare_Data_v1[[#This Row],[Discharge Date]]-_3___Healthcare_Data_v1[[#This Row],[Date of Admission]]</f>
        <v>3</v>
      </c>
      <c r="Q8048" s="1">
        <f>IFERROR(_3___Healthcare_Data_v1[[#This Row],[ Billing Amount ]]/_3___Healthcare_Data_v1[[#This Row],[Days in Hospital]],0)</f>
        <v>4376.9744566666668</v>
      </c>
      <c r="R8048" s="1" t="str">
        <f>IF(_3___Healthcare_Data_v1[[#This Row],[Age]]&gt;60,"Senior",IF(_3___Healthcare_Data_v1[[#This Row],[Age]]&gt;35,"Middle","Young"))</f>
        <v>Senior</v>
      </c>
    </row>
    <row r="8049" spans="1:18" x14ac:dyDescent="0.3">
      <c r="A8049" s="1" t="s">
        <v>21772</v>
      </c>
      <c r="B8049" s="1" t="s">
        <v>26610</v>
      </c>
      <c r="C8049" s="1" t="s">
        <v>16</v>
      </c>
      <c r="D8049" s="1" t="s">
        <v>89</v>
      </c>
      <c r="E8049" s="1" t="s">
        <v>18</v>
      </c>
      <c r="F8049" s="2">
        <v>44308</v>
      </c>
      <c r="G8049" s="1" t="s">
        <v>21773</v>
      </c>
      <c r="H8049" s="1" t="s">
        <v>3334</v>
      </c>
      <c r="I8049" s="1" t="s">
        <v>56</v>
      </c>
      <c r="J8049" s="3" t="s">
        <v>34711</v>
      </c>
      <c r="K8049">
        <v>202</v>
      </c>
      <c r="L8049" s="1" t="s">
        <v>42</v>
      </c>
      <c r="M8049" s="2">
        <v>44338</v>
      </c>
      <c r="N8049" s="1" t="s">
        <v>84</v>
      </c>
      <c r="O8049" s="1" t="s">
        <v>44</v>
      </c>
      <c r="P8049" s="1">
        <f>_3___Healthcare_Data_v1[[#This Row],[Discharge Date]]-_3___Healthcare_Data_v1[[#This Row],[Date of Admission]]</f>
        <v>30</v>
      </c>
      <c r="Q8049" s="1">
        <f>IFERROR(_3___Healthcare_Data_v1[[#This Row],[ Billing Amount ]]/_3___Healthcare_Data_v1[[#This Row],[Days in Hospital]],0)</f>
        <v>1707.3551796666666</v>
      </c>
      <c r="R8049" s="1" t="str">
        <f>IF(_3___Healthcare_Data_v1[[#This Row],[Age]]&gt;60,"Senior",IF(_3___Healthcare_Data_v1[[#This Row],[Age]]&gt;35,"Middle","Young"))</f>
        <v>Senior</v>
      </c>
    </row>
    <row r="8050" spans="1:18" x14ac:dyDescent="0.3">
      <c r="A8050" s="1" t="s">
        <v>21774</v>
      </c>
      <c r="B8050" s="1" t="s">
        <v>26622</v>
      </c>
      <c r="C8050" s="1" t="s">
        <v>16</v>
      </c>
      <c r="D8050" s="1" t="s">
        <v>33539</v>
      </c>
      <c r="E8050" s="1" t="s">
        <v>26615</v>
      </c>
      <c r="F8050" s="2">
        <v>43489</v>
      </c>
      <c r="G8050" s="1" t="s">
        <v>21775</v>
      </c>
      <c r="H8050" s="1" t="s">
        <v>21776</v>
      </c>
      <c r="I8050" s="1" t="s">
        <v>26607</v>
      </c>
      <c r="J8050" s="3" t="s">
        <v>34712</v>
      </c>
      <c r="K8050">
        <v>139</v>
      </c>
      <c r="L8050" s="1" t="s">
        <v>22</v>
      </c>
      <c r="M8050" s="2">
        <v>43494</v>
      </c>
      <c r="N8050" s="1" t="s">
        <v>23</v>
      </c>
      <c r="O8050" s="1" t="s">
        <v>32</v>
      </c>
      <c r="P8050" s="1">
        <f>_3___Healthcare_Data_v1[[#This Row],[Discharge Date]]-_3___Healthcare_Data_v1[[#This Row],[Date of Admission]]</f>
        <v>5</v>
      </c>
      <c r="Q8050" s="1">
        <f>IFERROR(_3___Healthcare_Data_v1[[#This Row],[ Billing Amount ]]/_3___Healthcare_Data_v1[[#This Row],[Days in Hospital]],0)</f>
        <v>1694.5615478</v>
      </c>
      <c r="R8050" s="1" t="str">
        <f>IF(_3___Healthcare_Data_v1[[#This Row],[Age]]&gt;60,"Senior",IF(_3___Healthcare_Data_v1[[#This Row],[Age]]&gt;35,"Middle","Young"))</f>
        <v>Senior</v>
      </c>
    </row>
    <row r="8051" spans="1:18" x14ac:dyDescent="0.3">
      <c r="A8051" s="1" t="s">
        <v>21777</v>
      </c>
      <c r="B8051" s="1" t="s">
        <v>26822</v>
      </c>
      <c r="C8051" s="1" t="s">
        <v>16</v>
      </c>
      <c r="D8051" s="1" t="s">
        <v>62</v>
      </c>
      <c r="E8051" s="1" t="s">
        <v>35</v>
      </c>
      <c r="F8051" s="2">
        <v>44028</v>
      </c>
      <c r="G8051" s="1" t="s">
        <v>21778</v>
      </c>
      <c r="H8051" s="1" t="s">
        <v>21779</v>
      </c>
      <c r="I8051" s="1" t="s">
        <v>60</v>
      </c>
      <c r="J8051" s="3" t="s">
        <v>34713</v>
      </c>
      <c r="K8051">
        <v>265</v>
      </c>
      <c r="L8051" s="1" t="s">
        <v>38</v>
      </c>
      <c r="M8051" s="2">
        <v>44047</v>
      </c>
      <c r="N8051" s="1" t="s">
        <v>48</v>
      </c>
      <c r="O8051" s="1" t="s">
        <v>24</v>
      </c>
      <c r="P8051" s="1">
        <f>_3___Healthcare_Data_v1[[#This Row],[Discharge Date]]-_3___Healthcare_Data_v1[[#This Row],[Date of Admission]]</f>
        <v>19</v>
      </c>
      <c r="Q8051" s="1">
        <f>IFERROR(_3___Healthcare_Data_v1[[#This Row],[ Billing Amount ]]/_3___Healthcare_Data_v1[[#This Row],[Days in Hospital]],0)</f>
        <v>571.53842210526318</v>
      </c>
      <c r="R8051" s="1" t="str">
        <f>IF(_3___Healthcare_Data_v1[[#This Row],[Age]]&gt;60,"Senior",IF(_3___Healthcare_Data_v1[[#This Row],[Age]]&gt;35,"Middle","Young"))</f>
        <v>Senior</v>
      </c>
    </row>
    <row r="8052" spans="1:18" x14ac:dyDescent="0.3">
      <c r="A8052" s="1" t="s">
        <v>21780</v>
      </c>
      <c r="B8052" s="1" t="s">
        <v>26661</v>
      </c>
      <c r="C8052" s="1" t="s">
        <v>16</v>
      </c>
      <c r="D8052" s="1" t="s">
        <v>229</v>
      </c>
      <c r="E8052" s="1" t="s">
        <v>18</v>
      </c>
      <c r="F8052" s="2">
        <v>43494</v>
      </c>
      <c r="G8052" s="1" t="s">
        <v>21781</v>
      </c>
      <c r="H8052" s="1" t="s">
        <v>21782</v>
      </c>
      <c r="I8052" s="1" t="s">
        <v>26607</v>
      </c>
      <c r="J8052" s="3" t="s">
        <v>34714</v>
      </c>
      <c r="K8052">
        <v>461</v>
      </c>
      <c r="L8052" s="1" t="s">
        <v>38</v>
      </c>
      <c r="M8052" s="2">
        <v>43522</v>
      </c>
      <c r="N8052" s="1" t="s">
        <v>31</v>
      </c>
      <c r="O8052" s="1" t="s">
        <v>24</v>
      </c>
      <c r="P8052" s="1">
        <f>_3___Healthcare_Data_v1[[#This Row],[Discharge Date]]-_3___Healthcare_Data_v1[[#This Row],[Date of Admission]]</f>
        <v>28</v>
      </c>
      <c r="Q8052" s="1">
        <f>IFERROR(_3___Healthcare_Data_v1[[#This Row],[ Billing Amount ]]/_3___Healthcare_Data_v1[[#This Row],[Days in Hospital]],0)</f>
        <v>1139.9742021428572</v>
      </c>
      <c r="R8052" s="1" t="str">
        <f>IF(_3___Healthcare_Data_v1[[#This Row],[Age]]&gt;60,"Senior",IF(_3___Healthcare_Data_v1[[#This Row],[Age]]&gt;35,"Middle","Young"))</f>
        <v>Senior</v>
      </c>
    </row>
    <row r="8053" spans="1:18" x14ac:dyDescent="0.3">
      <c r="A8053" s="1" t="s">
        <v>21783</v>
      </c>
      <c r="B8053" s="1" t="s">
        <v>26657</v>
      </c>
      <c r="C8053" s="1" t="s">
        <v>16</v>
      </c>
      <c r="D8053" s="1" t="s">
        <v>17</v>
      </c>
      <c r="E8053" s="1" t="s">
        <v>26615</v>
      </c>
      <c r="F8053" s="2">
        <v>43577</v>
      </c>
      <c r="G8053" s="1" t="s">
        <v>21784</v>
      </c>
      <c r="H8053" s="1" t="s">
        <v>21785</v>
      </c>
      <c r="I8053" s="1" t="s">
        <v>52</v>
      </c>
      <c r="J8053" s="3" t="s">
        <v>34715</v>
      </c>
      <c r="K8053">
        <v>222</v>
      </c>
      <c r="L8053" s="1" t="s">
        <v>22</v>
      </c>
      <c r="M8053" s="2">
        <v>43596</v>
      </c>
      <c r="N8053" s="1" t="s">
        <v>23</v>
      </c>
      <c r="O8053" s="1" t="s">
        <v>32</v>
      </c>
      <c r="P8053" s="1">
        <f>_3___Healthcare_Data_v1[[#This Row],[Discharge Date]]-_3___Healthcare_Data_v1[[#This Row],[Date of Admission]]</f>
        <v>19</v>
      </c>
      <c r="Q8053" s="1">
        <f>IFERROR(_3___Healthcare_Data_v1[[#This Row],[ Billing Amount ]]/_3___Healthcare_Data_v1[[#This Row],[Days in Hospital]],0)</f>
        <v>360.52243815789478</v>
      </c>
      <c r="R8053" s="1" t="str">
        <f>IF(_3___Healthcare_Data_v1[[#This Row],[Age]]&gt;60,"Senior",IF(_3___Healthcare_Data_v1[[#This Row],[Age]]&gt;35,"Middle","Young"))</f>
        <v>Senior</v>
      </c>
    </row>
    <row r="8054" spans="1:18" x14ac:dyDescent="0.3">
      <c r="A8054" s="1" t="s">
        <v>21786</v>
      </c>
      <c r="B8054" s="1" t="s">
        <v>26803</v>
      </c>
      <c r="C8054" s="1" t="s">
        <v>16</v>
      </c>
      <c r="D8054" s="1" t="s">
        <v>114</v>
      </c>
      <c r="E8054" s="1" t="s">
        <v>26615</v>
      </c>
      <c r="F8054" s="2">
        <v>45185</v>
      </c>
      <c r="G8054" s="1" t="s">
        <v>21787</v>
      </c>
      <c r="H8054" s="1" t="s">
        <v>21788</v>
      </c>
      <c r="I8054" s="1" t="s">
        <v>60</v>
      </c>
      <c r="J8054" s="3" t="s">
        <v>34716</v>
      </c>
      <c r="K8054">
        <v>118</v>
      </c>
      <c r="L8054" s="1" t="s">
        <v>22</v>
      </c>
      <c r="M8054" s="2">
        <v>45190</v>
      </c>
      <c r="N8054" s="1" t="s">
        <v>84</v>
      </c>
      <c r="O8054" s="1" t="s">
        <v>32</v>
      </c>
      <c r="P8054" s="1">
        <f>_3___Healthcare_Data_v1[[#This Row],[Discharge Date]]-_3___Healthcare_Data_v1[[#This Row],[Date of Admission]]</f>
        <v>5</v>
      </c>
      <c r="Q8054" s="1">
        <f>IFERROR(_3___Healthcare_Data_v1[[#This Row],[ Billing Amount ]]/_3___Healthcare_Data_v1[[#This Row],[Days in Hospital]],0)</f>
        <v>1069.4834157999999</v>
      </c>
      <c r="R8054" s="1" t="str">
        <f>IF(_3___Healthcare_Data_v1[[#This Row],[Age]]&gt;60,"Senior",IF(_3___Healthcare_Data_v1[[#This Row],[Age]]&gt;35,"Middle","Young"))</f>
        <v>Senior</v>
      </c>
    </row>
    <row r="8055" spans="1:18" x14ac:dyDescent="0.3">
      <c r="A8055" s="1" t="s">
        <v>21789</v>
      </c>
      <c r="B8055" s="1" t="s">
        <v>26725</v>
      </c>
      <c r="C8055" s="1" t="s">
        <v>16</v>
      </c>
      <c r="D8055" s="1" t="s">
        <v>62</v>
      </c>
      <c r="E8055" s="1" t="s">
        <v>28</v>
      </c>
      <c r="F8055" s="2">
        <v>43509</v>
      </c>
      <c r="G8055" s="1" t="s">
        <v>21790</v>
      </c>
      <c r="H8055" s="1" t="s">
        <v>21791</v>
      </c>
      <c r="I8055" s="1" t="s">
        <v>60</v>
      </c>
      <c r="J8055" s="3" t="s">
        <v>34717</v>
      </c>
      <c r="K8055">
        <v>249</v>
      </c>
      <c r="L8055" s="1" t="s">
        <v>38</v>
      </c>
      <c r="M8055" s="2">
        <v>43528</v>
      </c>
      <c r="N8055" s="1" t="s">
        <v>43</v>
      </c>
      <c r="O8055" s="1" t="s">
        <v>24</v>
      </c>
      <c r="P8055" s="1">
        <f>_3___Healthcare_Data_v1[[#This Row],[Discharge Date]]-_3___Healthcare_Data_v1[[#This Row],[Date of Admission]]</f>
        <v>19</v>
      </c>
      <c r="Q8055" s="1">
        <f>IFERROR(_3___Healthcare_Data_v1[[#This Row],[ Billing Amount ]]/_3___Healthcare_Data_v1[[#This Row],[Days in Hospital]],0)</f>
        <v>888.67013315789484</v>
      </c>
      <c r="R8055" s="1" t="str">
        <f>IF(_3___Healthcare_Data_v1[[#This Row],[Age]]&gt;60,"Senior",IF(_3___Healthcare_Data_v1[[#This Row],[Age]]&gt;35,"Middle","Young"))</f>
        <v>Senior</v>
      </c>
    </row>
    <row r="8056" spans="1:18" x14ac:dyDescent="0.3">
      <c r="A8056" s="1" t="s">
        <v>21792</v>
      </c>
      <c r="B8056" s="1" t="s">
        <v>26779</v>
      </c>
      <c r="C8056" s="1" t="s">
        <v>26</v>
      </c>
      <c r="D8056" s="1" t="s">
        <v>34</v>
      </c>
      <c r="E8056" s="1" t="s">
        <v>18</v>
      </c>
      <c r="F8056" s="2">
        <v>43593</v>
      </c>
      <c r="G8056" s="1" t="s">
        <v>21793</v>
      </c>
      <c r="H8056" s="1" t="s">
        <v>21794</v>
      </c>
      <c r="I8056" s="1" t="s">
        <v>56</v>
      </c>
      <c r="J8056" s="3" t="s">
        <v>34718</v>
      </c>
      <c r="K8056">
        <v>217</v>
      </c>
      <c r="L8056" s="1" t="s">
        <v>42</v>
      </c>
      <c r="M8056" s="2">
        <v>43620</v>
      </c>
      <c r="N8056" s="1" t="s">
        <v>84</v>
      </c>
      <c r="O8056" s="1" t="s">
        <v>24</v>
      </c>
      <c r="P8056" s="1">
        <f>_3___Healthcare_Data_v1[[#This Row],[Discharge Date]]-_3___Healthcare_Data_v1[[#This Row],[Date of Admission]]</f>
        <v>27</v>
      </c>
      <c r="Q8056" s="1">
        <f>IFERROR(_3___Healthcare_Data_v1[[#This Row],[ Billing Amount ]]/_3___Healthcare_Data_v1[[#This Row],[Days in Hospital]],0)</f>
        <v>704.65594444444446</v>
      </c>
      <c r="R8056" s="1" t="str">
        <f>IF(_3___Healthcare_Data_v1[[#This Row],[Age]]&gt;60,"Senior",IF(_3___Healthcare_Data_v1[[#This Row],[Age]]&gt;35,"Middle","Young"))</f>
        <v>Senior</v>
      </c>
    </row>
    <row r="8057" spans="1:18" x14ac:dyDescent="0.3">
      <c r="A8057" s="1" t="s">
        <v>21795</v>
      </c>
      <c r="B8057" s="1" t="s">
        <v>26737</v>
      </c>
      <c r="C8057" s="1" t="s">
        <v>16</v>
      </c>
      <c r="D8057" s="1" t="s">
        <v>114</v>
      </c>
      <c r="E8057" s="1" t="s">
        <v>35</v>
      </c>
      <c r="F8057" s="2">
        <v>43671</v>
      </c>
      <c r="G8057" s="1" t="s">
        <v>21796</v>
      </c>
      <c r="H8057" s="1" t="s">
        <v>21797</v>
      </c>
      <c r="I8057" s="1" t="s">
        <v>56</v>
      </c>
      <c r="J8057" s="3" t="s">
        <v>34719</v>
      </c>
      <c r="K8057">
        <v>472</v>
      </c>
      <c r="L8057" s="1" t="s">
        <v>38</v>
      </c>
      <c r="M8057" s="2">
        <v>43701</v>
      </c>
      <c r="N8057" s="1" t="s">
        <v>31</v>
      </c>
      <c r="O8057" s="1" t="s">
        <v>44</v>
      </c>
      <c r="P8057" s="1">
        <f>_3___Healthcare_Data_v1[[#This Row],[Discharge Date]]-_3___Healthcare_Data_v1[[#This Row],[Date of Admission]]</f>
        <v>30</v>
      </c>
      <c r="Q8057" s="1">
        <f>IFERROR(_3___Healthcare_Data_v1[[#This Row],[ Billing Amount ]]/_3___Healthcare_Data_v1[[#This Row],[Days in Hospital]],0)</f>
        <v>482.48342166666669</v>
      </c>
      <c r="R8057" s="1" t="str">
        <f>IF(_3___Healthcare_Data_v1[[#This Row],[Age]]&gt;60,"Senior",IF(_3___Healthcare_Data_v1[[#This Row],[Age]]&gt;35,"Middle","Young"))</f>
        <v>Senior</v>
      </c>
    </row>
    <row r="8058" spans="1:18" x14ac:dyDescent="0.3">
      <c r="A8058" s="1" t="s">
        <v>21798</v>
      </c>
      <c r="B8058" s="1" t="s">
        <v>26755</v>
      </c>
      <c r="C8058" s="1" t="s">
        <v>16</v>
      </c>
      <c r="D8058" s="1" t="s">
        <v>34</v>
      </c>
      <c r="E8058" s="1" t="s">
        <v>26620</v>
      </c>
      <c r="F8058" s="2">
        <v>43748</v>
      </c>
      <c r="G8058" s="1" t="s">
        <v>16741</v>
      </c>
      <c r="H8058" s="1" t="s">
        <v>21799</v>
      </c>
      <c r="I8058" s="1" t="s">
        <v>26607</v>
      </c>
      <c r="J8058" s="3" t="s">
        <v>34720</v>
      </c>
      <c r="K8058">
        <v>412</v>
      </c>
      <c r="L8058" s="1" t="s">
        <v>38</v>
      </c>
      <c r="M8058" s="2">
        <v>43778</v>
      </c>
      <c r="N8058" s="1" t="s">
        <v>48</v>
      </c>
      <c r="O8058" s="1" t="s">
        <v>44</v>
      </c>
      <c r="P8058" s="1">
        <f>_3___Healthcare_Data_v1[[#This Row],[Discharge Date]]-_3___Healthcare_Data_v1[[#This Row],[Date of Admission]]</f>
        <v>30</v>
      </c>
      <c r="Q8058" s="1">
        <f>IFERROR(_3___Healthcare_Data_v1[[#This Row],[ Billing Amount ]]/_3___Healthcare_Data_v1[[#This Row],[Days in Hospital]],0)</f>
        <v>897.998648</v>
      </c>
      <c r="R8058" s="1" t="str">
        <f>IF(_3___Healthcare_Data_v1[[#This Row],[Age]]&gt;60,"Senior",IF(_3___Healthcare_Data_v1[[#This Row],[Age]]&gt;35,"Middle","Young"))</f>
        <v>Senior</v>
      </c>
    </row>
    <row r="8059" spans="1:18" x14ac:dyDescent="0.3">
      <c r="A8059" s="1" t="s">
        <v>21800</v>
      </c>
      <c r="B8059" s="1" t="s">
        <v>26704</v>
      </c>
      <c r="C8059" s="1" t="s">
        <v>26</v>
      </c>
      <c r="D8059" s="1" t="s">
        <v>17</v>
      </c>
      <c r="E8059" s="1" t="s">
        <v>18</v>
      </c>
      <c r="F8059" s="2">
        <v>45001</v>
      </c>
      <c r="G8059" s="1" t="s">
        <v>21801</v>
      </c>
      <c r="H8059" s="1" t="s">
        <v>21802</v>
      </c>
      <c r="I8059" s="1" t="s">
        <v>56</v>
      </c>
      <c r="J8059" s="3" t="s">
        <v>34721</v>
      </c>
      <c r="K8059">
        <v>213</v>
      </c>
      <c r="L8059" s="1" t="s">
        <v>38</v>
      </c>
      <c r="M8059" s="2">
        <v>45007</v>
      </c>
      <c r="N8059" s="1" t="s">
        <v>31</v>
      </c>
      <c r="O8059" s="1" t="s">
        <v>24</v>
      </c>
      <c r="P8059" s="1">
        <f>_3___Healthcare_Data_v1[[#This Row],[Discharge Date]]-_3___Healthcare_Data_v1[[#This Row],[Date of Admission]]</f>
        <v>6</v>
      </c>
      <c r="Q8059" s="1">
        <f>IFERROR(_3___Healthcare_Data_v1[[#This Row],[ Billing Amount ]]/_3___Healthcare_Data_v1[[#This Row],[Days in Hospital]],0)</f>
        <v>4879.41428</v>
      </c>
      <c r="R8059" s="1" t="str">
        <f>IF(_3___Healthcare_Data_v1[[#This Row],[Age]]&gt;60,"Senior",IF(_3___Healthcare_Data_v1[[#This Row],[Age]]&gt;35,"Middle","Young"))</f>
        <v>Senior</v>
      </c>
    </row>
    <row r="8060" spans="1:18" x14ac:dyDescent="0.3">
      <c r="A8060" s="1" t="s">
        <v>8043</v>
      </c>
      <c r="B8060" s="1" t="s">
        <v>26626</v>
      </c>
      <c r="C8060" s="1" t="s">
        <v>26</v>
      </c>
      <c r="D8060" s="1" t="s">
        <v>26818</v>
      </c>
      <c r="E8060" s="1" t="s">
        <v>18</v>
      </c>
      <c r="F8060" s="2">
        <v>44117</v>
      </c>
      <c r="G8060" s="1" t="s">
        <v>21803</v>
      </c>
      <c r="H8060" s="1" t="s">
        <v>21804</v>
      </c>
      <c r="I8060" s="1" t="s">
        <v>21</v>
      </c>
      <c r="J8060" s="3" t="s">
        <v>34722</v>
      </c>
      <c r="K8060">
        <v>391</v>
      </c>
      <c r="L8060" s="1" t="s">
        <v>42</v>
      </c>
      <c r="M8060" s="2">
        <v>44133</v>
      </c>
      <c r="N8060" s="1" t="s">
        <v>43</v>
      </c>
      <c r="O8060" s="1" t="s">
        <v>32</v>
      </c>
      <c r="P8060" s="1">
        <f>_3___Healthcare_Data_v1[[#This Row],[Discharge Date]]-_3___Healthcare_Data_v1[[#This Row],[Date of Admission]]</f>
        <v>16</v>
      </c>
      <c r="Q8060" s="1">
        <f>IFERROR(_3___Healthcare_Data_v1[[#This Row],[ Billing Amount ]]/_3___Healthcare_Data_v1[[#This Row],[Days in Hospital]],0)</f>
        <v>1782.14913875</v>
      </c>
      <c r="R8060" s="1" t="str">
        <f>IF(_3___Healthcare_Data_v1[[#This Row],[Age]]&gt;60,"Senior",IF(_3___Healthcare_Data_v1[[#This Row],[Age]]&gt;35,"Middle","Young"))</f>
        <v>Senior</v>
      </c>
    </row>
    <row r="8061" spans="1:18" x14ac:dyDescent="0.3">
      <c r="A8061" s="1" t="s">
        <v>21805</v>
      </c>
      <c r="B8061" s="1" t="s">
        <v>26655</v>
      </c>
      <c r="C8061" s="1" t="s">
        <v>16</v>
      </c>
      <c r="D8061" s="1" t="s">
        <v>89</v>
      </c>
      <c r="E8061" s="1" t="s">
        <v>69</v>
      </c>
      <c r="F8061" s="2">
        <v>44265</v>
      </c>
      <c r="G8061" s="1" t="s">
        <v>21806</v>
      </c>
      <c r="H8061" s="1" t="s">
        <v>21807</v>
      </c>
      <c r="I8061" s="1" t="s">
        <v>26607</v>
      </c>
      <c r="J8061" s="3" t="s">
        <v>34723</v>
      </c>
      <c r="K8061">
        <v>190</v>
      </c>
      <c r="L8061" s="1" t="s">
        <v>42</v>
      </c>
      <c r="M8061" s="2">
        <v>44283</v>
      </c>
      <c r="N8061" s="1" t="s">
        <v>48</v>
      </c>
      <c r="O8061" s="1" t="s">
        <v>44</v>
      </c>
      <c r="P8061" s="1">
        <f>_3___Healthcare_Data_v1[[#This Row],[Discharge Date]]-_3___Healthcare_Data_v1[[#This Row],[Date of Admission]]</f>
        <v>18</v>
      </c>
      <c r="Q8061" s="1">
        <f>IFERROR(_3___Healthcare_Data_v1[[#This Row],[ Billing Amount ]]/_3___Healthcare_Data_v1[[#This Row],[Days in Hospital]],0)</f>
        <v>165.84478277777779</v>
      </c>
      <c r="R8061" s="1" t="str">
        <f>IF(_3___Healthcare_Data_v1[[#This Row],[Age]]&gt;60,"Senior",IF(_3___Healthcare_Data_v1[[#This Row],[Age]]&gt;35,"Middle","Young"))</f>
        <v>Senior</v>
      </c>
    </row>
    <row r="8062" spans="1:18" x14ac:dyDescent="0.3">
      <c r="A8062" s="1" t="s">
        <v>21808</v>
      </c>
      <c r="B8062" s="1" t="s">
        <v>26638</v>
      </c>
      <c r="C8062" s="1" t="s">
        <v>16</v>
      </c>
      <c r="D8062" s="1" t="s">
        <v>49</v>
      </c>
      <c r="E8062" s="1" t="s">
        <v>26615</v>
      </c>
      <c r="F8062" s="2">
        <v>43733</v>
      </c>
      <c r="G8062" s="1" t="s">
        <v>21809</v>
      </c>
      <c r="H8062" s="1" t="s">
        <v>21810</v>
      </c>
      <c r="I8062" s="1" t="s">
        <v>26607</v>
      </c>
      <c r="J8062" s="3" t="s">
        <v>34724</v>
      </c>
      <c r="K8062">
        <v>292</v>
      </c>
      <c r="L8062" s="1" t="s">
        <v>22</v>
      </c>
      <c r="M8062" s="2">
        <v>43735</v>
      </c>
      <c r="N8062" s="1" t="s">
        <v>31</v>
      </c>
      <c r="O8062" s="1" t="s">
        <v>24</v>
      </c>
      <c r="P8062" s="1">
        <f>_3___Healthcare_Data_v1[[#This Row],[Discharge Date]]-_3___Healthcare_Data_v1[[#This Row],[Date of Admission]]</f>
        <v>2</v>
      </c>
      <c r="Q8062" s="1">
        <f>IFERROR(_3___Healthcare_Data_v1[[#This Row],[ Billing Amount ]]/_3___Healthcare_Data_v1[[#This Row],[Days in Hospital]],0)</f>
        <v>11640.815844999999</v>
      </c>
      <c r="R8062" s="1" t="str">
        <f>IF(_3___Healthcare_Data_v1[[#This Row],[Age]]&gt;60,"Senior",IF(_3___Healthcare_Data_v1[[#This Row],[Age]]&gt;35,"Middle","Young"))</f>
        <v>Senior</v>
      </c>
    </row>
    <row r="8063" spans="1:18" x14ac:dyDescent="0.3">
      <c r="A8063" s="1" t="s">
        <v>21811</v>
      </c>
      <c r="B8063" s="1" t="s">
        <v>26657</v>
      </c>
      <c r="C8063" s="1" t="s">
        <v>16</v>
      </c>
      <c r="D8063" s="1" t="s">
        <v>62</v>
      </c>
      <c r="E8063" s="1" t="s">
        <v>18</v>
      </c>
      <c r="F8063" s="2">
        <v>44789</v>
      </c>
      <c r="G8063" s="1" t="s">
        <v>21812</v>
      </c>
      <c r="H8063" s="1" t="s">
        <v>21813</v>
      </c>
      <c r="I8063" s="1" t="s">
        <v>26607</v>
      </c>
      <c r="J8063" s="3" t="s">
        <v>34725</v>
      </c>
      <c r="K8063">
        <v>454</v>
      </c>
      <c r="L8063" s="1" t="s">
        <v>42</v>
      </c>
      <c r="M8063" s="2">
        <v>44818</v>
      </c>
      <c r="N8063" s="1" t="s">
        <v>84</v>
      </c>
      <c r="O8063" s="1" t="s">
        <v>24</v>
      </c>
      <c r="P8063" s="1">
        <f>_3___Healthcare_Data_v1[[#This Row],[Discharge Date]]-_3___Healthcare_Data_v1[[#This Row],[Date of Admission]]</f>
        <v>29</v>
      </c>
      <c r="Q8063" s="1">
        <f>IFERROR(_3___Healthcare_Data_v1[[#This Row],[ Billing Amount ]]/_3___Healthcare_Data_v1[[#This Row],[Days in Hospital]],0)</f>
        <v>115.6873327586207</v>
      </c>
      <c r="R8063" s="1" t="str">
        <f>IF(_3___Healthcare_Data_v1[[#This Row],[Age]]&gt;60,"Senior",IF(_3___Healthcare_Data_v1[[#This Row],[Age]]&gt;35,"Middle","Young"))</f>
        <v>Senior</v>
      </c>
    </row>
    <row r="8064" spans="1:18" x14ac:dyDescent="0.3">
      <c r="A8064" s="1" t="s">
        <v>21814</v>
      </c>
      <c r="B8064" s="1" t="s">
        <v>26649</v>
      </c>
      <c r="C8064" s="1" t="s">
        <v>26</v>
      </c>
      <c r="D8064" s="1" t="s">
        <v>114</v>
      </c>
      <c r="E8064" s="1" t="s">
        <v>69</v>
      </c>
      <c r="F8064" s="2">
        <v>43648</v>
      </c>
      <c r="G8064" s="1" t="s">
        <v>21815</v>
      </c>
      <c r="H8064" s="1" t="s">
        <v>21816</v>
      </c>
      <c r="I8064" s="1" t="s">
        <v>60</v>
      </c>
      <c r="J8064" s="3" t="s">
        <v>34726</v>
      </c>
      <c r="K8064">
        <v>195</v>
      </c>
      <c r="L8064" s="1" t="s">
        <v>22</v>
      </c>
      <c r="M8064" s="2">
        <v>43655</v>
      </c>
      <c r="N8064" s="1" t="s">
        <v>48</v>
      </c>
      <c r="O8064" s="1" t="s">
        <v>24</v>
      </c>
      <c r="P8064" s="1">
        <f>_3___Healthcare_Data_v1[[#This Row],[Discharge Date]]-_3___Healthcare_Data_v1[[#This Row],[Date of Admission]]</f>
        <v>7</v>
      </c>
      <c r="Q8064" s="1">
        <f>IFERROR(_3___Healthcare_Data_v1[[#This Row],[ Billing Amount ]]/_3___Healthcare_Data_v1[[#This Row],[Days in Hospital]],0)</f>
        <v>5198.0013528571426</v>
      </c>
      <c r="R8064" s="1" t="str">
        <f>IF(_3___Healthcare_Data_v1[[#This Row],[Age]]&gt;60,"Senior",IF(_3___Healthcare_Data_v1[[#This Row],[Age]]&gt;35,"Middle","Young"))</f>
        <v>Senior</v>
      </c>
    </row>
    <row r="8065" spans="1:18" x14ac:dyDescent="0.3">
      <c r="A8065" s="1" t="s">
        <v>14193</v>
      </c>
      <c r="B8065" s="1" t="s">
        <v>26745</v>
      </c>
      <c r="C8065" s="1" t="s">
        <v>26</v>
      </c>
      <c r="D8065" s="1" t="s">
        <v>49</v>
      </c>
      <c r="E8065" s="1" t="s">
        <v>26615</v>
      </c>
      <c r="F8065" s="2">
        <v>45104</v>
      </c>
      <c r="G8065" s="1" t="s">
        <v>21817</v>
      </c>
      <c r="H8065" s="1" t="s">
        <v>21818</v>
      </c>
      <c r="I8065" s="1" t="s">
        <v>60</v>
      </c>
      <c r="J8065" s="3" t="s">
        <v>34727</v>
      </c>
      <c r="K8065">
        <v>173</v>
      </c>
      <c r="L8065" s="1" t="s">
        <v>22</v>
      </c>
      <c r="M8065" s="2">
        <v>45104</v>
      </c>
      <c r="N8065" s="1" t="s">
        <v>84</v>
      </c>
      <c r="O8065" s="1" t="s">
        <v>24</v>
      </c>
      <c r="P8065" s="1">
        <f>_3___Healthcare_Data_v1[[#This Row],[Discharge Date]]-_3___Healthcare_Data_v1[[#This Row],[Date of Admission]]</f>
        <v>0</v>
      </c>
      <c r="Q8065" s="1">
        <f>IFERROR(_3___Healthcare_Data_v1[[#This Row],[ Billing Amount ]]/_3___Healthcare_Data_v1[[#This Row],[Days in Hospital]],0)</f>
        <v>0</v>
      </c>
      <c r="R8065" s="1" t="str">
        <f>IF(_3___Healthcare_Data_v1[[#This Row],[Age]]&gt;60,"Senior",IF(_3___Healthcare_Data_v1[[#This Row],[Age]]&gt;35,"Middle","Young"))</f>
        <v>Senior</v>
      </c>
    </row>
    <row r="8066" spans="1:18" x14ac:dyDescent="0.3">
      <c r="A8066" s="1" t="s">
        <v>10268</v>
      </c>
      <c r="B8066" s="1" t="s">
        <v>26695</v>
      </c>
      <c r="C8066" s="1" t="s">
        <v>26</v>
      </c>
      <c r="D8066" s="1" t="s">
        <v>89</v>
      </c>
      <c r="E8066" s="1" t="s">
        <v>18</v>
      </c>
      <c r="F8066" s="2">
        <v>44656</v>
      </c>
      <c r="G8066" s="1" t="s">
        <v>21819</v>
      </c>
      <c r="H8066" s="1" t="s">
        <v>21820</v>
      </c>
      <c r="I8066" s="1" t="s">
        <v>52</v>
      </c>
      <c r="J8066" s="3" t="s">
        <v>34728</v>
      </c>
      <c r="K8066">
        <v>209</v>
      </c>
      <c r="L8066" s="1" t="s">
        <v>42</v>
      </c>
      <c r="M8066" s="2">
        <v>44680</v>
      </c>
      <c r="N8066" s="1" t="s">
        <v>43</v>
      </c>
      <c r="O8066" s="1" t="s">
        <v>32</v>
      </c>
      <c r="P8066" s="1">
        <f>_3___Healthcare_Data_v1[[#This Row],[Discharge Date]]-_3___Healthcare_Data_v1[[#This Row],[Date of Admission]]</f>
        <v>24</v>
      </c>
      <c r="Q8066" s="1">
        <f>IFERROR(_3___Healthcare_Data_v1[[#This Row],[ Billing Amount ]]/_3___Healthcare_Data_v1[[#This Row],[Days in Hospital]],0)</f>
        <v>1058.2130304166667</v>
      </c>
      <c r="R8066" s="1" t="str">
        <f>IF(_3___Healthcare_Data_v1[[#This Row],[Age]]&gt;60,"Senior",IF(_3___Healthcare_Data_v1[[#This Row],[Age]]&gt;35,"Middle","Young"))</f>
        <v>Senior</v>
      </c>
    </row>
    <row r="8067" spans="1:18" x14ac:dyDescent="0.3">
      <c r="A8067" s="1" t="s">
        <v>20304</v>
      </c>
      <c r="B8067" s="1" t="s">
        <v>26610</v>
      </c>
      <c r="C8067" s="1" t="s">
        <v>16</v>
      </c>
      <c r="D8067" s="1" t="s">
        <v>26818</v>
      </c>
      <c r="E8067" s="1" t="s">
        <v>35</v>
      </c>
      <c r="F8067" s="2">
        <v>44616</v>
      </c>
      <c r="G8067" s="1" t="s">
        <v>21821</v>
      </c>
      <c r="H8067" s="1" t="s">
        <v>13451</v>
      </c>
      <c r="I8067" s="1" t="s">
        <v>21</v>
      </c>
      <c r="J8067" s="3" t="s">
        <v>34729</v>
      </c>
      <c r="K8067">
        <v>338</v>
      </c>
      <c r="L8067" s="1" t="s">
        <v>22</v>
      </c>
      <c r="M8067" s="2">
        <v>44625</v>
      </c>
      <c r="N8067" s="1" t="s">
        <v>31</v>
      </c>
      <c r="O8067" s="1" t="s">
        <v>24</v>
      </c>
      <c r="P8067" s="1">
        <f>_3___Healthcare_Data_v1[[#This Row],[Discharge Date]]-_3___Healthcare_Data_v1[[#This Row],[Date of Admission]]</f>
        <v>9</v>
      </c>
      <c r="Q8067" s="1">
        <f>IFERROR(_3___Healthcare_Data_v1[[#This Row],[ Billing Amount ]]/_3___Healthcare_Data_v1[[#This Row],[Days in Hospital]],0)</f>
        <v>985.84160544444444</v>
      </c>
      <c r="R8067" s="1" t="str">
        <f>IF(_3___Healthcare_Data_v1[[#This Row],[Age]]&gt;60,"Senior",IF(_3___Healthcare_Data_v1[[#This Row],[Age]]&gt;35,"Middle","Young"))</f>
        <v>Senior</v>
      </c>
    </row>
    <row r="8068" spans="1:18" x14ac:dyDescent="0.3">
      <c r="A8068" s="1" t="s">
        <v>21822</v>
      </c>
      <c r="B8068" s="1" t="s">
        <v>26776</v>
      </c>
      <c r="C8068" s="1" t="s">
        <v>16</v>
      </c>
      <c r="D8068" s="1" t="s">
        <v>26818</v>
      </c>
      <c r="E8068" s="1" t="s">
        <v>35</v>
      </c>
      <c r="F8068" s="2">
        <v>44644</v>
      </c>
      <c r="G8068" s="1" t="s">
        <v>21823</v>
      </c>
      <c r="H8068" s="1" t="s">
        <v>21824</v>
      </c>
      <c r="I8068" s="1" t="s">
        <v>56</v>
      </c>
      <c r="J8068" s="3" t="s">
        <v>34730</v>
      </c>
      <c r="K8068">
        <v>412</v>
      </c>
      <c r="L8068" s="1" t="s">
        <v>22</v>
      </c>
      <c r="M8068" s="2">
        <v>44664</v>
      </c>
      <c r="N8068" s="1" t="s">
        <v>43</v>
      </c>
      <c r="O8068" s="1" t="s">
        <v>32</v>
      </c>
      <c r="P8068" s="1">
        <f>_3___Healthcare_Data_v1[[#This Row],[Discharge Date]]-_3___Healthcare_Data_v1[[#This Row],[Date of Admission]]</f>
        <v>20</v>
      </c>
      <c r="Q8068" s="1">
        <f>IFERROR(_3___Healthcare_Data_v1[[#This Row],[ Billing Amount ]]/_3___Healthcare_Data_v1[[#This Row],[Days in Hospital]],0)</f>
        <v>776.86776900000007</v>
      </c>
      <c r="R8068" s="1" t="str">
        <f>IF(_3___Healthcare_Data_v1[[#This Row],[Age]]&gt;60,"Senior",IF(_3___Healthcare_Data_v1[[#This Row],[Age]]&gt;35,"Middle","Young"))</f>
        <v>Senior</v>
      </c>
    </row>
    <row r="8069" spans="1:18" x14ac:dyDescent="0.3">
      <c r="A8069" s="1" t="s">
        <v>21825</v>
      </c>
      <c r="B8069" s="1" t="s">
        <v>26606</v>
      </c>
      <c r="C8069" s="1" t="s">
        <v>26</v>
      </c>
      <c r="D8069" s="1" t="s">
        <v>17</v>
      </c>
      <c r="E8069" s="1" t="s">
        <v>26615</v>
      </c>
      <c r="F8069" s="2">
        <v>44241</v>
      </c>
      <c r="G8069" s="1" t="s">
        <v>21826</v>
      </c>
      <c r="H8069" s="1" t="s">
        <v>21827</v>
      </c>
      <c r="I8069" s="1" t="s">
        <v>60</v>
      </c>
      <c r="J8069" s="3" t="s">
        <v>34731</v>
      </c>
      <c r="K8069">
        <v>238</v>
      </c>
      <c r="L8069" s="1" t="s">
        <v>22</v>
      </c>
      <c r="M8069" s="2">
        <v>44247</v>
      </c>
      <c r="N8069" s="1" t="s">
        <v>31</v>
      </c>
      <c r="O8069" s="1" t="s">
        <v>24</v>
      </c>
      <c r="P8069" s="1">
        <f>_3___Healthcare_Data_v1[[#This Row],[Discharge Date]]-_3___Healthcare_Data_v1[[#This Row],[Date of Admission]]</f>
        <v>6</v>
      </c>
      <c r="Q8069" s="1">
        <f>IFERROR(_3___Healthcare_Data_v1[[#This Row],[ Billing Amount ]]/_3___Healthcare_Data_v1[[#This Row],[Days in Hospital]],0)</f>
        <v>2011.3819350000001</v>
      </c>
      <c r="R8069" s="1" t="str">
        <f>IF(_3___Healthcare_Data_v1[[#This Row],[Age]]&gt;60,"Senior",IF(_3___Healthcare_Data_v1[[#This Row],[Age]]&gt;35,"Middle","Young"))</f>
        <v>Senior</v>
      </c>
    </row>
    <row r="8070" spans="1:18" x14ac:dyDescent="0.3">
      <c r="A8070" s="1" t="s">
        <v>21828</v>
      </c>
      <c r="B8070" s="1" t="s">
        <v>26732</v>
      </c>
      <c r="C8070" s="1" t="s">
        <v>26</v>
      </c>
      <c r="D8070" s="1" t="s">
        <v>17</v>
      </c>
      <c r="E8070" s="1" t="s">
        <v>35</v>
      </c>
      <c r="F8070" s="2">
        <v>43718</v>
      </c>
      <c r="G8070" s="1" t="s">
        <v>21829</v>
      </c>
      <c r="H8070" s="1" t="s">
        <v>21830</v>
      </c>
      <c r="I8070" s="1" t="s">
        <v>26607</v>
      </c>
      <c r="J8070" s="3" t="s">
        <v>34732</v>
      </c>
      <c r="K8070">
        <v>450</v>
      </c>
      <c r="L8070" s="1" t="s">
        <v>42</v>
      </c>
      <c r="M8070" s="2">
        <v>43745</v>
      </c>
      <c r="N8070" s="1" t="s">
        <v>31</v>
      </c>
      <c r="O8070" s="1" t="s">
        <v>24</v>
      </c>
      <c r="P8070" s="1">
        <f>_3___Healthcare_Data_v1[[#This Row],[Discharge Date]]-_3___Healthcare_Data_v1[[#This Row],[Date of Admission]]</f>
        <v>27</v>
      </c>
      <c r="Q8070" s="1">
        <f>IFERROR(_3___Healthcare_Data_v1[[#This Row],[ Billing Amount ]]/_3___Healthcare_Data_v1[[#This Row],[Days in Hospital]],0)</f>
        <v>263.789919</v>
      </c>
      <c r="R8070" s="1" t="str">
        <f>IF(_3___Healthcare_Data_v1[[#This Row],[Age]]&gt;60,"Senior",IF(_3___Healthcare_Data_v1[[#This Row],[Age]]&gt;35,"Middle","Young"))</f>
        <v>Senior</v>
      </c>
    </row>
    <row r="8071" spans="1:18" x14ac:dyDescent="0.3">
      <c r="A8071" s="1" t="s">
        <v>7400</v>
      </c>
      <c r="B8071" s="1" t="s">
        <v>26657</v>
      </c>
      <c r="C8071" s="1" t="s">
        <v>16</v>
      </c>
      <c r="D8071" s="1" t="s">
        <v>34</v>
      </c>
      <c r="E8071" s="1" t="s">
        <v>26615</v>
      </c>
      <c r="F8071" s="2">
        <v>44905</v>
      </c>
      <c r="G8071" s="1" t="s">
        <v>21831</v>
      </c>
      <c r="H8071" s="1" t="s">
        <v>21832</v>
      </c>
      <c r="I8071" s="1" t="s">
        <v>21</v>
      </c>
      <c r="J8071" s="3" t="s">
        <v>34733</v>
      </c>
      <c r="K8071">
        <v>347</v>
      </c>
      <c r="L8071" s="1" t="s">
        <v>22</v>
      </c>
      <c r="M8071" s="2">
        <v>44926</v>
      </c>
      <c r="N8071" s="1" t="s">
        <v>84</v>
      </c>
      <c r="O8071" s="1" t="s">
        <v>24</v>
      </c>
      <c r="P8071" s="1">
        <f>_3___Healthcare_Data_v1[[#This Row],[Discharge Date]]-_3___Healthcare_Data_v1[[#This Row],[Date of Admission]]</f>
        <v>21</v>
      </c>
      <c r="Q8071" s="1">
        <f>IFERROR(_3___Healthcare_Data_v1[[#This Row],[ Billing Amount ]]/_3___Healthcare_Data_v1[[#This Row],[Days in Hospital]],0)</f>
        <v>1630.2020290476191</v>
      </c>
      <c r="R8071" s="1" t="str">
        <f>IF(_3___Healthcare_Data_v1[[#This Row],[Age]]&gt;60,"Senior",IF(_3___Healthcare_Data_v1[[#This Row],[Age]]&gt;35,"Middle","Young"))</f>
        <v>Senior</v>
      </c>
    </row>
    <row r="8072" spans="1:18" x14ac:dyDescent="0.3">
      <c r="A8072" s="1" t="s">
        <v>21833</v>
      </c>
      <c r="B8072" s="1" t="s">
        <v>26612</v>
      </c>
      <c r="C8072" s="1" t="s">
        <v>26</v>
      </c>
      <c r="D8072" s="1" t="s">
        <v>34</v>
      </c>
      <c r="E8072" s="1" t="s">
        <v>26620</v>
      </c>
      <c r="F8072" s="2">
        <v>44156</v>
      </c>
      <c r="G8072" s="1" t="s">
        <v>21834</v>
      </c>
      <c r="H8072" s="1" t="s">
        <v>21835</v>
      </c>
      <c r="I8072" s="1" t="s">
        <v>56</v>
      </c>
      <c r="J8072" s="3" t="s">
        <v>34734</v>
      </c>
      <c r="K8072">
        <v>158</v>
      </c>
      <c r="L8072" s="1" t="s">
        <v>42</v>
      </c>
      <c r="M8072" s="2">
        <v>44157</v>
      </c>
      <c r="N8072" s="1" t="s">
        <v>31</v>
      </c>
      <c r="O8072" s="1" t="s">
        <v>32</v>
      </c>
      <c r="P8072" s="1">
        <f>_3___Healthcare_Data_v1[[#This Row],[Discharge Date]]-_3___Healthcare_Data_v1[[#This Row],[Date of Admission]]</f>
        <v>1</v>
      </c>
      <c r="Q8072" s="1">
        <f>IFERROR(_3___Healthcare_Data_v1[[#This Row],[ Billing Amount ]]/_3___Healthcare_Data_v1[[#This Row],[Days in Hospital]],0)</f>
        <v>22000.341830000001</v>
      </c>
      <c r="R8072" s="1" t="str">
        <f>IF(_3___Healthcare_Data_v1[[#This Row],[Age]]&gt;60,"Senior",IF(_3___Healthcare_Data_v1[[#This Row],[Age]]&gt;35,"Middle","Young"))</f>
        <v>Senior</v>
      </c>
    </row>
    <row r="8073" spans="1:18" x14ac:dyDescent="0.3">
      <c r="A8073" s="1" t="s">
        <v>21836</v>
      </c>
      <c r="B8073" s="1" t="s">
        <v>26708</v>
      </c>
      <c r="C8073" s="1" t="s">
        <v>26</v>
      </c>
      <c r="D8073" s="1" t="s">
        <v>89</v>
      </c>
      <c r="E8073" s="1" t="s">
        <v>35</v>
      </c>
      <c r="F8073" s="2">
        <v>44228</v>
      </c>
      <c r="G8073" s="1" t="s">
        <v>21837</v>
      </c>
      <c r="H8073" s="1" t="s">
        <v>12517</v>
      </c>
      <c r="I8073" s="1" t="s">
        <v>60</v>
      </c>
      <c r="J8073" s="3" t="s">
        <v>34735</v>
      </c>
      <c r="K8073">
        <v>405</v>
      </c>
      <c r="L8073" s="1" t="s">
        <v>42</v>
      </c>
      <c r="M8073" s="2">
        <v>44258</v>
      </c>
      <c r="N8073" s="1" t="s">
        <v>23</v>
      </c>
      <c r="O8073" s="1" t="s">
        <v>32</v>
      </c>
      <c r="P8073" s="1">
        <f>_3___Healthcare_Data_v1[[#This Row],[Discharge Date]]-_3___Healthcare_Data_v1[[#This Row],[Date of Admission]]</f>
        <v>30</v>
      </c>
      <c r="Q8073" s="1">
        <f>IFERROR(_3___Healthcare_Data_v1[[#This Row],[ Billing Amount ]]/_3___Healthcare_Data_v1[[#This Row],[Days in Hospital]],0)</f>
        <v>352.21422100000001</v>
      </c>
      <c r="R8073" s="1" t="str">
        <f>IF(_3___Healthcare_Data_v1[[#This Row],[Age]]&gt;60,"Senior",IF(_3___Healthcare_Data_v1[[#This Row],[Age]]&gt;35,"Middle","Young"))</f>
        <v>Senior</v>
      </c>
    </row>
    <row r="8074" spans="1:18" x14ac:dyDescent="0.3">
      <c r="A8074" s="1" t="s">
        <v>18138</v>
      </c>
      <c r="B8074" s="1" t="s">
        <v>26636</v>
      </c>
      <c r="C8074" s="1" t="s">
        <v>16</v>
      </c>
      <c r="D8074" s="1" t="s">
        <v>49</v>
      </c>
      <c r="E8074" s="1" t="s">
        <v>69</v>
      </c>
      <c r="F8074" s="2">
        <v>44186</v>
      </c>
      <c r="G8074" s="1" t="s">
        <v>21838</v>
      </c>
      <c r="H8074" s="1" t="s">
        <v>21839</v>
      </c>
      <c r="I8074" s="1" t="s">
        <v>21</v>
      </c>
      <c r="J8074" s="3" t="s">
        <v>34736</v>
      </c>
      <c r="K8074">
        <v>333</v>
      </c>
      <c r="L8074" s="1" t="s">
        <v>42</v>
      </c>
      <c r="M8074" s="2">
        <v>44201</v>
      </c>
      <c r="N8074" s="1" t="s">
        <v>43</v>
      </c>
      <c r="O8074" s="1" t="s">
        <v>32</v>
      </c>
      <c r="P8074" s="1">
        <f>_3___Healthcare_Data_v1[[#This Row],[Discharge Date]]-_3___Healthcare_Data_v1[[#This Row],[Date of Admission]]</f>
        <v>15</v>
      </c>
      <c r="Q8074" s="1">
        <f>IFERROR(_3___Healthcare_Data_v1[[#This Row],[ Billing Amount ]]/_3___Healthcare_Data_v1[[#This Row],[Days in Hospital]],0)</f>
        <v>2371.2258219999999</v>
      </c>
      <c r="R8074" s="1" t="str">
        <f>IF(_3___Healthcare_Data_v1[[#This Row],[Age]]&gt;60,"Senior",IF(_3___Healthcare_Data_v1[[#This Row],[Age]]&gt;35,"Middle","Young"))</f>
        <v>Senior</v>
      </c>
    </row>
    <row r="8075" spans="1:18" x14ac:dyDescent="0.3">
      <c r="A8075" s="1" t="s">
        <v>21840</v>
      </c>
      <c r="B8075" s="1" t="s">
        <v>26700</v>
      </c>
      <c r="C8075" s="1" t="s">
        <v>16</v>
      </c>
      <c r="D8075" s="1" t="s">
        <v>26818</v>
      </c>
      <c r="E8075" s="1" t="s">
        <v>26615</v>
      </c>
      <c r="F8075" s="2">
        <v>44402</v>
      </c>
      <c r="G8075" s="1" t="s">
        <v>21841</v>
      </c>
      <c r="H8075" s="1" t="s">
        <v>9790</v>
      </c>
      <c r="I8075" s="1" t="s">
        <v>56</v>
      </c>
      <c r="J8075" s="3" t="s">
        <v>34737</v>
      </c>
      <c r="K8075">
        <v>497</v>
      </c>
      <c r="L8075" s="1" t="s">
        <v>22</v>
      </c>
      <c r="M8075" s="2">
        <v>44411</v>
      </c>
      <c r="N8075" s="1" t="s">
        <v>84</v>
      </c>
      <c r="O8075" s="1" t="s">
        <v>32</v>
      </c>
      <c r="P8075" s="1">
        <f>_3___Healthcare_Data_v1[[#This Row],[Discharge Date]]-_3___Healthcare_Data_v1[[#This Row],[Date of Admission]]</f>
        <v>9</v>
      </c>
      <c r="Q8075" s="1">
        <f>IFERROR(_3___Healthcare_Data_v1[[#This Row],[ Billing Amount ]]/_3___Healthcare_Data_v1[[#This Row],[Days in Hospital]],0)</f>
        <v>2169.8147622222223</v>
      </c>
      <c r="R8075" s="1" t="str">
        <f>IF(_3___Healthcare_Data_v1[[#This Row],[Age]]&gt;60,"Senior",IF(_3___Healthcare_Data_v1[[#This Row],[Age]]&gt;35,"Middle","Young"))</f>
        <v>Senior</v>
      </c>
    </row>
    <row r="8076" spans="1:18" x14ac:dyDescent="0.3">
      <c r="A8076" s="1" t="s">
        <v>13058</v>
      </c>
      <c r="B8076" s="1" t="s">
        <v>26624</v>
      </c>
      <c r="C8076" s="1" t="s">
        <v>26</v>
      </c>
      <c r="D8076" s="1" t="s">
        <v>34</v>
      </c>
      <c r="E8076" s="1" t="s">
        <v>18</v>
      </c>
      <c r="F8076" s="2">
        <v>44945</v>
      </c>
      <c r="G8076" s="1" t="s">
        <v>21842</v>
      </c>
      <c r="H8076" s="1" t="s">
        <v>21843</v>
      </c>
      <c r="I8076" s="1" t="s">
        <v>52</v>
      </c>
      <c r="J8076" s="3" t="s">
        <v>34738</v>
      </c>
      <c r="K8076">
        <v>389</v>
      </c>
      <c r="L8076" s="1" t="s">
        <v>42</v>
      </c>
      <c r="M8076" s="2">
        <v>44961</v>
      </c>
      <c r="N8076" s="1" t="s">
        <v>23</v>
      </c>
      <c r="O8076" s="1" t="s">
        <v>32</v>
      </c>
      <c r="P8076" s="1">
        <f>_3___Healthcare_Data_v1[[#This Row],[Discharge Date]]-_3___Healthcare_Data_v1[[#This Row],[Date of Admission]]</f>
        <v>16</v>
      </c>
      <c r="Q8076" s="1">
        <f>IFERROR(_3___Healthcare_Data_v1[[#This Row],[ Billing Amount ]]/_3___Healthcare_Data_v1[[#This Row],[Days in Hospital]],0)</f>
        <v>871.35736625000004</v>
      </c>
      <c r="R8076" s="1" t="str">
        <f>IF(_3___Healthcare_Data_v1[[#This Row],[Age]]&gt;60,"Senior",IF(_3___Healthcare_Data_v1[[#This Row],[Age]]&gt;35,"Middle","Young"))</f>
        <v>Senior</v>
      </c>
    </row>
    <row r="8077" spans="1:18" x14ac:dyDescent="0.3">
      <c r="A8077" s="1" t="s">
        <v>21844</v>
      </c>
      <c r="B8077" s="1" t="s">
        <v>26697</v>
      </c>
      <c r="C8077" s="1" t="s">
        <v>16</v>
      </c>
      <c r="D8077" s="1" t="s">
        <v>17</v>
      </c>
      <c r="E8077" s="1" t="s">
        <v>35</v>
      </c>
      <c r="F8077" s="2">
        <v>45156</v>
      </c>
      <c r="G8077" s="1" t="s">
        <v>21845</v>
      </c>
      <c r="H8077" s="1" t="s">
        <v>21846</v>
      </c>
      <c r="I8077" s="1" t="s">
        <v>52</v>
      </c>
      <c r="J8077" s="3" t="s">
        <v>34739</v>
      </c>
      <c r="K8077">
        <v>339</v>
      </c>
      <c r="L8077" s="1" t="s">
        <v>22</v>
      </c>
      <c r="M8077" s="2">
        <v>45170</v>
      </c>
      <c r="N8077" s="1" t="s">
        <v>43</v>
      </c>
      <c r="O8077" s="1" t="s">
        <v>32</v>
      </c>
      <c r="P8077" s="1">
        <f>_3___Healthcare_Data_v1[[#This Row],[Discharge Date]]-_3___Healthcare_Data_v1[[#This Row],[Date of Admission]]</f>
        <v>14</v>
      </c>
      <c r="Q8077" s="1">
        <f>IFERROR(_3___Healthcare_Data_v1[[#This Row],[ Billing Amount ]]/_3___Healthcare_Data_v1[[#This Row],[Days in Hospital]],0)</f>
        <v>577.8117906428572</v>
      </c>
      <c r="R8077" s="1" t="str">
        <f>IF(_3___Healthcare_Data_v1[[#This Row],[Age]]&gt;60,"Senior",IF(_3___Healthcare_Data_v1[[#This Row],[Age]]&gt;35,"Middle","Young"))</f>
        <v>Senior</v>
      </c>
    </row>
    <row r="8078" spans="1:18" x14ac:dyDescent="0.3">
      <c r="A8078" s="1" t="s">
        <v>21847</v>
      </c>
      <c r="B8078" s="1" t="s">
        <v>26610</v>
      </c>
      <c r="C8078" s="1" t="s">
        <v>26</v>
      </c>
      <c r="D8078" s="1" t="s">
        <v>229</v>
      </c>
      <c r="E8078" s="1" t="s">
        <v>18</v>
      </c>
      <c r="F8078" s="2">
        <v>44518</v>
      </c>
      <c r="G8078" s="1" t="s">
        <v>7490</v>
      </c>
      <c r="H8078" s="1" t="s">
        <v>21848</v>
      </c>
      <c r="I8078" s="1" t="s">
        <v>26607</v>
      </c>
      <c r="J8078" s="3" t="s">
        <v>34740</v>
      </c>
      <c r="K8078">
        <v>417</v>
      </c>
      <c r="L8078" s="1" t="s">
        <v>38</v>
      </c>
      <c r="M8078" s="2">
        <v>44535</v>
      </c>
      <c r="N8078" s="1" t="s">
        <v>31</v>
      </c>
      <c r="O8078" s="1" t="s">
        <v>24</v>
      </c>
      <c r="P8078" s="1">
        <f>_3___Healthcare_Data_v1[[#This Row],[Discharge Date]]-_3___Healthcare_Data_v1[[#This Row],[Date of Admission]]</f>
        <v>17</v>
      </c>
      <c r="Q8078" s="1">
        <f>IFERROR(_3___Healthcare_Data_v1[[#This Row],[ Billing Amount ]]/_3___Healthcare_Data_v1[[#This Row],[Days in Hospital]],0)</f>
        <v>2479.8650788235291</v>
      </c>
      <c r="R8078" s="1" t="str">
        <f>IF(_3___Healthcare_Data_v1[[#This Row],[Age]]&gt;60,"Senior",IF(_3___Healthcare_Data_v1[[#This Row],[Age]]&gt;35,"Middle","Young"))</f>
        <v>Senior</v>
      </c>
    </row>
    <row r="8079" spans="1:18" x14ac:dyDescent="0.3">
      <c r="A8079" s="1" t="s">
        <v>21849</v>
      </c>
      <c r="B8079" s="1" t="s">
        <v>26636</v>
      </c>
      <c r="C8079" s="1" t="s">
        <v>26</v>
      </c>
      <c r="D8079" s="1" t="s">
        <v>26818</v>
      </c>
      <c r="E8079" s="1" t="s">
        <v>69</v>
      </c>
      <c r="F8079" s="2">
        <v>44538</v>
      </c>
      <c r="G8079" s="1" t="s">
        <v>15107</v>
      </c>
      <c r="H8079" s="1" t="s">
        <v>11842</v>
      </c>
      <c r="I8079" s="1" t="s">
        <v>26607</v>
      </c>
      <c r="J8079" s="3" t="s">
        <v>34741</v>
      </c>
      <c r="K8079">
        <v>428</v>
      </c>
      <c r="L8079" s="1" t="s">
        <v>38</v>
      </c>
      <c r="M8079" s="2">
        <v>44547</v>
      </c>
      <c r="N8079" s="1" t="s">
        <v>84</v>
      </c>
      <c r="O8079" s="1" t="s">
        <v>24</v>
      </c>
      <c r="P8079" s="1">
        <f>_3___Healthcare_Data_v1[[#This Row],[Discharge Date]]-_3___Healthcare_Data_v1[[#This Row],[Date of Admission]]</f>
        <v>9</v>
      </c>
      <c r="Q8079" s="1">
        <f>IFERROR(_3___Healthcare_Data_v1[[#This Row],[ Billing Amount ]]/_3___Healthcare_Data_v1[[#This Row],[Days in Hospital]],0)</f>
        <v>5562.317542222223</v>
      </c>
      <c r="R8079" s="1" t="str">
        <f>IF(_3___Healthcare_Data_v1[[#This Row],[Age]]&gt;60,"Senior",IF(_3___Healthcare_Data_v1[[#This Row],[Age]]&gt;35,"Middle","Young"))</f>
        <v>Senior</v>
      </c>
    </row>
    <row r="8080" spans="1:18" x14ac:dyDescent="0.3">
      <c r="A8080" s="1" t="s">
        <v>21850</v>
      </c>
      <c r="B8080" s="1" t="s">
        <v>26626</v>
      </c>
      <c r="C8080" s="1" t="s">
        <v>26</v>
      </c>
      <c r="D8080" s="1" t="s">
        <v>89</v>
      </c>
      <c r="E8080" s="1" t="s">
        <v>18</v>
      </c>
      <c r="F8080" s="2">
        <v>45138</v>
      </c>
      <c r="G8080" s="1" t="s">
        <v>1412</v>
      </c>
      <c r="H8080" s="1" t="s">
        <v>21851</v>
      </c>
      <c r="I8080" s="1" t="s">
        <v>26607</v>
      </c>
      <c r="J8080" s="3" t="s">
        <v>34742</v>
      </c>
      <c r="K8080">
        <v>263</v>
      </c>
      <c r="L8080" s="1" t="s">
        <v>42</v>
      </c>
      <c r="M8080" s="2">
        <v>45142</v>
      </c>
      <c r="N8080" s="1" t="s">
        <v>23</v>
      </c>
      <c r="O8080" s="1" t="s">
        <v>24</v>
      </c>
      <c r="P8080" s="1">
        <f>_3___Healthcare_Data_v1[[#This Row],[Discharge Date]]-_3___Healthcare_Data_v1[[#This Row],[Date of Admission]]</f>
        <v>4</v>
      </c>
      <c r="Q8080" s="1">
        <f>IFERROR(_3___Healthcare_Data_v1[[#This Row],[ Billing Amount ]]/_3___Healthcare_Data_v1[[#This Row],[Days in Hospital]],0)</f>
        <v>9004.9552375000003</v>
      </c>
      <c r="R8080" s="1" t="str">
        <f>IF(_3___Healthcare_Data_v1[[#This Row],[Age]]&gt;60,"Senior",IF(_3___Healthcare_Data_v1[[#This Row],[Age]]&gt;35,"Middle","Young"))</f>
        <v>Senior</v>
      </c>
    </row>
    <row r="8081" spans="1:18" x14ac:dyDescent="0.3">
      <c r="A8081" s="1" t="s">
        <v>21852</v>
      </c>
      <c r="B8081" s="1" t="s">
        <v>26994</v>
      </c>
      <c r="C8081" s="1" t="s">
        <v>26</v>
      </c>
      <c r="D8081" s="1" t="s">
        <v>89</v>
      </c>
      <c r="E8081" s="1" t="s">
        <v>18</v>
      </c>
      <c r="F8081" s="2">
        <v>43903</v>
      </c>
      <c r="G8081" s="1" t="s">
        <v>9517</v>
      </c>
      <c r="H8081" s="1" t="s">
        <v>21853</v>
      </c>
      <c r="I8081" s="1" t="s">
        <v>60</v>
      </c>
      <c r="J8081" s="3" t="s">
        <v>34743</v>
      </c>
      <c r="K8081">
        <v>391</v>
      </c>
      <c r="L8081" s="1" t="s">
        <v>38</v>
      </c>
      <c r="M8081" s="2">
        <v>43906</v>
      </c>
      <c r="N8081" s="1" t="s">
        <v>48</v>
      </c>
      <c r="O8081" s="1" t="s">
        <v>32</v>
      </c>
      <c r="P8081" s="1">
        <f>_3___Healthcare_Data_v1[[#This Row],[Discharge Date]]-_3___Healthcare_Data_v1[[#This Row],[Date of Admission]]</f>
        <v>3</v>
      </c>
      <c r="Q8081" s="1">
        <f>IFERROR(_3___Healthcare_Data_v1[[#This Row],[ Billing Amount ]]/_3___Healthcare_Data_v1[[#This Row],[Days in Hospital]],0)</f>
        <v>17913.582133333333</v>
      </c>
      <c r="R8081" s="1" t="str">
        <f>IF(_3___Healthcare_Data_v1[[#This Row],[Age]]&gt;60,"Senior",IF(_3___Healthcare_Data_v1[[#This Row],[Age]]&gt;35,"Middle","Young"))</f>
        <v>Senior</v>
      </c>
    </row>
    <row r="8082" spans="1:18" x14ac:dyDescent="0.3">
      <c r="A8082" s="1" t="s">
        <v>21854</v>
      </c>
      <c r="B8082" s="1" t="s">
        <v>26614</v>
      </c>
      <c r="C8082" s="1" t="s">
        <v>16</v>
      </c>
      <c r="D8082" s="1" t="s">
        <v>229</v>
      </c>
      <c r="E8082" s="1" t="s">
        <v>26620</v>
      </c>
      <c r="F8082" s="2">
        <v>44665</v>
      </c>
      <c r="G8082" s="1" t="s">
        <v>21855</v>
      </c>
      <c r="H8082" s="1" t="s">
        <v>21856</v>
      </c>
      <c r="I8082" s="1" t="s">
        <v>52</v>
      </c>
      <c r="J8082" s="3" t="s">
        <v>34744</v>
      </c>
      <c r="K8082">
        <v>227</v>
      </c>
      <c r="L8082" s="1" t="s">
        <v>38</v>
      </c>
      <c r="M8082" s="2">
        <v>44678</v>
      </c>
      <c r="N8082" s="1" t="s">
        <v>31</v>
      </c>
      <c r="O8082" s="1" t="s">
        <v>32</v>
      </c>
      <c r="P8082" s="1">
        <f>_3___Healthcare_Data_v1[[#This Row],[Discharge Date]]-_3___Healthcare_Data_v1[[#This Row],[Date of Admission]]</f>
        <v>13</v>
      </c>
      <c r="Q8082" s="1">
        <f>IFERROR(_3___Healthcare_Data_v1[[#This Row],[ Billing Amount ]]/_3___Healthcare_Data_v1[[#This Row],[Days in Hospital]],0)</f>
        <v>2330.3074869230768</v>
      </c>
      <c r="R8082" s="1" t="str">
        <f>IF(_3___Healthcare_Data_v1[[#This Row],[Age]]&gt;60,"Senior",IF(_3___Healthcare_Data_v1[[#This Row],[Age]]&gt;35,"Middle","Young"))</f>
        <v>Senior</v>
      </c>
    </row>
    <row r="8083" spans="1:18" x14ac:dyDescent="0.3">
      <c r="A8083" s="1" t="s">
        <v>21857</v>
      </c>
      <c r="B8083" s="1" t="s">
        <v>26685</v>
      </c>
      <c r="C8083" s="1" t="s">
        <v>16</v>
      </c>
      <c r="D8083" s="1" t="s">
        <v>62</v>
      </c>
      <c r="E8083" s="1" t="s">
        <v>18</v>
      </c>
      <c r="F8083" s="2">
        <v>43653</v>
      </c>
      <c r="G8083" s="1" t="s">
        <v>21858</v>
      </c>
      <c r="H8083" s="1" t="s">
        <v>21859</v>
      </c>
      <c r="I8083" s="1" t="s">
        <v>60</v>
      </c>
      <c r="J8083" s="3" t="s">
        <v>34745</v>
      </c>
      <c r="K8083">
        <v>301</v>
      </c>
      <c r="L8083" s="1" t="s">
        <v>42</v>
      </c>
      <c r="M8083" s="2">
        <v>43678</v>
      </c>
      <c r="N8083" s="1" t="s">
        <v>84</v>
      </c>
      <c r="O8083" s="1" t="s">
        <v>32</v>
      </c>
      <c r="P8083" s="1">
        <f>_3___Healthcare_Data_v1[[#This Row],[Discharge Date]]-_3___Healthcare_Data_v1[[#This Row],[Date of Admission]]</f>
        <v>25</v>
      </c>
      <c r="Q8083" s="1">
        <f>IFERROR(_3___Healthcare_Data_v1[[#This Row],[ Billing Amount ]]/_3___Healthcare_Data_v1[[#This Row],[Days in Hospital]],0)</f>
        <v>2389.3282152000002</v>
      </c>
      <c r="R8083" s="1" t="str">
        <f>IF(_3___Healthcare_Data_v1[[#This Row],[Age]]&gt;60,"Senior",IF(_3___Healthcare_Data_v1[[#This Row],[Age]]&gt;35,"Middle","Young"))</f>
        <v>Senior</v>
      </c>
    </row>
    <row r="8084" spans="1:18" x14ac:dyDescent="0.3">
      <c r="A8084" s="1" t="s">
        <v>21860</v>
      </c>
      <c r="B8084" s="1" t="s">
        <v>26646</v>
      </c>
      <c r="C8084" s="1" t="s">
        <v>16</v>
      </c>
      <c r="D8084" s="1" t="s">
        <v>49</v>
      </c>
      <c r="E8084" s="1" t="s">
        <v>26620</v>
      </c>
      <c r="F8084" s="2">
        <v>45118</v>
      </c>
      <c r="G8084" s="1" t="s">
        <v>21861</v>
      </c>
      <c r="H8084" s="1" t="s">
        <v>21862</v>
      </c>
      <c r="I8084" s="1" t="s">
        <v>60</v>
      </c>
      <c r="J8084" s="3" t="s">
        <v>34746</v>
      </c>
      <c r="K8084">
        <v>228</v>
      </c>
      <c r="L8084" s="1" t="s">
        <v>38</v>
      </c>
      <c r="M8084" s="2">
        <v>45129</v>
      </c>
      <c r="N8084" s="1" t="s">
        <v>84</v>
      </c>
      <c r="O8084" s="1" t="s">
        <v>44</v>
      </c>
      <c r="P8084" s="1">
        <f>_3___Healthcare_Data_v1[[#This Row],[Discharge Date]]-_3___Healthcare_Data_v1[[#This Row],[Date of Admission]]</f>
        <v>11</v>
      </c>
      <c r="Q8084" s="1">
        <f>IFERROR(_3___Healthcare_Data_v1[[#This Row],[ Billing Amount ]]/_3___Healthcare_Data_v1[[#This Row],[Days in Hospital]],0)</f>
        <v>2640.6265254545456</v>
      </c>
      <c r="R8084" s="1" t="str">
        <f>IF(_3___Healthcare_Data_v1[[#This Row],[Age]]&gt;60,"Senior",IF(_3___Healthcare_Data_v1[[#This Row],[Age]]&gt;35,"Middle","Young"))</f>
        <v>Senior</v>
      </c>
    </row>
    <row r="8085" spans="1:18" x14ac:dyDescent="0.3">
      <c r="A8085" s="1" t="s">
        <v>21863</v>
      </c>
      <c r="B8085" s="1" t="s">
        <v>26704</v>
      </c>
      <c r="C8085" s="1" t="s">
        <v>16</v>
      </c>
      <c r="D8085" s="1" t="s">
        <v>89</v>
      </c>
      <c r="E8085" s="1" t="s">
        <v>18</v>
      </c>
      <c r="F8085" s="2">
        <v>44563</v>
      </c>
      <c r="G8085" s="1" t="s">
        <v>21864</v>
      </c>
      <c r="H8085" s="1" t="s">
        <v>1366</v>
      </c>
      <c r="I8085" s="1" t="s">
        <v>26607</v>
      </c>
      <c r="J8085" s="3" t="s">
        <v>34747</v>
      </c>
      <c r="K8085">
        <v>227</v>
      </c>
      <c r="L8085" s="1" t="s">
        <v>42</v>
      </c>
      <c r="M8085" s="2">
        <v>44579</v>
      </c>
      <c r="N8085" s="1" t="s">
        <v>31</v>
      </c>
      <c r="O8085" s="1" t="s">
        <v>24</v>
      </c>
      <c r="P8085" s="1">
        <f>_3___Healthcare_Data_v1[[#This Row],[Discharge Date]]-_3___Healthcare_Data_v1[[#This Row],[Date of Admission]]</f>
        <v>16</v>
      </c>
      <c r="Q8085" s="1">
        <f>IFERROR(_3___Healthcare_Data_v1[[#This Row],[ Billing Amount ]]/_3___Healthcare_Data_v1[[#This Row],[Days in Hospital]],0)</f>
        <v>675.23688687499998</v>
      </c>
      <c r="R8085" s="1" t="str">
        <f>IF(_3___Healthcare_Data_v1[[#This Row],[Age]]&gt;60,"Senior",IF(_3___Healthcare_Data_v1[[#This Row],[Age]]&gt;35,"Middle","Young"))</f>
        <v>Senior</v>
      </c>
    </row>
    <row r="8086" spans="1:18" x14ac:dyDescent="0.3">
      <c r="A8086" s="1" t="s">
        <v>21865</v>
      </c>
      <c r="B8086" s="1" t="s">
        <v>26685</v>
      </c>
      <c r="C8086" s="1" t="s">
        <v>16</v>
      </c>
      <c r="D8086" s="1" t="s">
        <v>114</v>
      </c>
      <c r="E8086" s="1" t="s">
        <v>28</v>
      </c>
      <c r="F8086" s="2">
        <v>45181</v>
      </c>
      <c r="G8086" s="1" t="s">
        <v>21866</v>
      </c>
      <c r="H8086" s="1" t="s">
        <v>17818</v>
      </c>
      <c r="I8086" s="1" t="s">
        <v>26607</v>
      </c>
      <c r="J8086" s="3" t="s">
        <v>34748</v>
      </c>
      <c r="K8086">
        <v>250</v>
      </c>
      <c r="L8086" s="1" t="s">
        <v>22</v>
      </c>
      <c r="M8086" s="2">
        <v>45189</v>
      </c>
      <c r="N8086" s="1" t="s">
        <v>84</v>
      </c>
      <c r="O8086" s="1" t="s">
        <v>32</v>
      </c>
      <c r="P8086" s="1">
        <f>_3___Healthcare_Data_v1[[#This Row],[Discharge Date]]-_3___Healthcare_Data_v1[[#This Row],[Date of Admission]]</f>
        <v>8</v>
      </c>
      <c r="Q8086" s="1">
        <f>IFERROR(_3___Healthcare_Data_v1[[#This Row],[ Billing Amount ]]/_3___Healthcare_Data_v1[[#This Row],[Days in Hospital]],0)</f>
        <v>4024.5379487499999</v>
      </c>
      <c r="R8086" s="1" t="str">
        <f>IF(_3___Healthcare_Data_v1[[#This Row],[Age]]&gt;60,"Senior",IF(_3___Healthcare_Data_v1[[#This Row],[Age]]&gt;35,"Middle","Young"))</f>
        <v>Senior</v>
      </c>
    </row>
    <row r="8087" spans="1:18" x14ac:dyDescent="0.3">
      <c r="A8087" s="1" t="s">
        <v>21867</v>
      </c>
      <c r="B8087" s="1" t="s">
        <v>26822</v>
      </c>
      <c r="C8087" s="1" t="s">
        <v>16</v>
      </c>
      <c r="D8087" s="1" t="s">
        <v>62</v>
      </c>
      <c r="E8087" s="1" t="s">
        <v>35</v>
      </c>
      <c r="F8087" s="2">
        <v>45031</v>
      </c>
      <c r="G8087" s="1" t="s">
        <v>9376</v>
      </c>
      <c r="H8087" s="1" t="s">
        <v>21868</v>
      </c>
      <c r="I8087" s="1" t="s">
        <v>26607</v>
      </c>
      <c r="J8087" s="3" t="s">
        <v>34749</v>
      </c>
      <c r="K8087">
        <v>222</v>
      </c>
      <c r="L8087" s="1" t="s">
        <v>38</v>
      </c>
      <c r="M8087" s="2">
        <v>45052</v>
      </c>
      <c r="N8087" s="1" t="s">
        <v>43</v>
      </c>
      <c r="O8087" s="1" t="s">
        <v>44</v>
      </c>
      <c r="P8087" s="1">
        <f>_3___Healthcare_Data_v1[[#This Row],[Discharge Date]]-_3___Healthcare_Data_v1[[#This Row],[Date of Admission]]</f>
        <v>21</v>
      </c>
      <c r="Q8087" s="1">
        <f>IFERROR(_3___Healthcare_Data_v1[[#This Row],[ Billing Amount ]]/_3___Healthcare_Data_v1[[#This Row],[Days in Hospital]],0)</f>
        <v>498.56815047619045</v>
      </c>
      <c r="R8087" s="1" t="str">
        <f>IF(_3___Healthcare_Data_v1[[#This Row],[Age]]&gt;60,"Senior",IF(_3___Healthcare_Data_v1[[#This Row],[Age]]&gt;35,"Middle","Young"))</f>
        <v>Senior</v>
      </c>
    </row>
    <row r="8088" spans="1:18" x14ac:dyDescent="0.3">
      <c r="A8088" s="1" t="s">
        <v>5203</v>
      </c>
      <c r="B8088" s="1" t="s">
        <v>26723</v>
      </c>
      <c r="C8088" s="1" t="s">
        <v>16</v>
      </c>
      <c r="D8088" s="1" t="s">
        <v>26818</v>
      </c>
      <c r="E8088" s="1" t="s">
        <v>18</v>
      </c>
      <c r="F8088" s="2">
        <v>44242</v>
      </c>
      <c r="G8088" s="1" t="s">
        <v>21869</v>
      </c>
      <c r="H8088" s="1" t="s">
        <v>21870</v>
      </c>
      <c r="I8088" s="1" t="s">
        <v>56</v>
      </c>
      <c r="J8088" s="3" t="s">
        <v>34750</v>
      </c>
      <c r="K8088">
        <v>185</v>
      </c>
      <c r="L8088" s="1" t="s">
        <v>42</v>
      </c>
      <c r="M8088" s="2">
        <v>44252</v>
      </c>
      <c r="N8088" s="1" t="s">
        <v>31</v>
      </c>
      <c r="O8088" s="1" t="s">
        <v>24</v>
      </c>
      <c r="P8088" s="1">
        <f>_3___Healthcare_Data_v1[[#This Row],[Discharge Date]]-_3___Healthcare_Data_v1[[#This Row],[Date of Admission]]</f>
        <v>10</v>
      </c>
      <c r="Q8088" s="1">
        <f>IFERROR(_3___Healthcare_Data_v1[[#This Row],[ Billing Amount ]]/_3___Healthcare_Data_v1[[#This Row],[Days in Hospital]],0)</f>
        <v>5116.3453419999996</v>
      </c>
      <c r="R8088" s="1" t="str">
        <f>IF(_3___Healthcare_Data_v1[[#This Row],[Age]]&gt;60,"Senior",IF(_3___Healthcare_Data_v1[[#This Row],[Age]]&gt;35,"Middle","Young"))</f>
        <v>Senior</v>
      </c>
    </row>
    <row r="8089" spans="1:18" x14ac:dyDescent="0.3">
      <c r="A8089" s="1" t="s">
        <v>21871</v>
      </c>
      <c r="B8089" s="1" t="s">
        <v>26745</v>
      </c>
      <c r="C8089" s="1" t="s">
        <v>16</v>
      </c>
      <c r="D8089" s="1" t="s">
        <v>89</v>
      </c>
      <c r="E8089" s="1" t="s">
        <v>26620</v>
      </c>
      <c r="F8089" s="2">
        <v>43754</v>
      </c>
      <c r="G8089" s="1" t="s">
        <v>21872</v>
      </c>
      <c r="H8089" s="1" t="s">
        <v>21873</v>
      </c>
      <c r="I8089" s="1" t="s">
        <v>56</v>
      </c>
      <c r="J8089" s="3" t="s">
        <v>34751</v>
      </c>
      <c r="K8089">
        <v>296</v>
      </c>
      <c r="L8089" s="1" t="s">
        <v>38</v>
      </c>
      <c r="M8089" s="2">
        <v>43768</v>
      </c>
      <c r="N8089" s="1" t="s">
        <v>84</v>
      </c>
      <c r="O8089" s="1" t="s">
        <v>44</v>
      </c>
      <c r="P8089" s="1">
        <f>_3___Healthcare_Data_v1[[#This Row],[Discharge Date]]-_3___Healthcare_Data_v1[[#This Row],[Date of Admission]]</f>
        <v>14</v>
      </c>
      <c r="Q8089" s="1">
        <f>IFERROR(_3___Healthcare_Data_v1[[#This Row],[ Billing Amount ]]/_3___Healthcare_Data_v1[[#This Row],[Days in Hospital]],0)</f>
        <v>1728.7551042857142</v>
      </c>
      <c r="R8089" s="1" t="str">
        <f>IF(_3___Healthcare_Data_v1[[#This Row],[Age]]&gt;60,"Senior",IF(_3___Healthcare_Data_v1[[#This Row],[Age]]&gt;35,"Middle","Young"))</f>
        <v>Senior</v>
      </c>
    </row>
    <row r="8090" spans="1:18" x14ac:dyDescent="0.3">
      <c r="A8090" s="1" t="s">
        <v>21874</v>
      </c>
      <c r="B8090" s="1" t="s">
        <v>26644</v>
      </c>
      <c r="C8090" s="1" t="s">
        <v>26</v>
      </c>
      <c r="D8090" s="1" t="s">
        <v>17</v>
      </c>
      <c r="E8090" s="1" t="s">
        <v>69</v>
      </c>
      <c r="F8090" s="2">
        <v>44168</v>
      </c>
      <c r="G8090" s="1" t="s">
        <v>855</v>
      </c>
      <c r="H8090" s="1" t="s">
        <v>21875</v>
      </c>
      <c r="I8090" s="1" t="s">
        <v>60</v>
      </c>
      <c r="J8090" s="3" t="s">
        <v>34752</v>
      </c>
      <c r="K8090">
        <v>270</v>
      </c>
      <c r="L8090" s="1" t="s">
        <v>42</v>
      </c>
      <c r="M8090" s="2">
        <v>44189</v>
      </c>
      <c r="N8090" s="1" t="s">
        <v>31</v>
      </c>
      <c r="O8090" s="1" t="s">
        <v>24</v>
      </c>
      <c r="P8090" s="1">
        <f>_3___Healthcare_Data_v1[[#This Row],[Discharge Date]]-_3___Healthcare_Data_v1[[#This Row],[Date of Admission]]</f>
        <v>21</v>
      </c>
      <c r="Q8090" s="1">
        <f>IFERROR(_3___Healthcare_Data_v1[[#This Row],[ Billing Amount ]]/_3___Healthcare_Data_v1[[#This Row],[Days in Hospital]],0)</f>
        <v>1564.0828576190477</v>
      </c>
      <c r="R8090" s="1" t="str">
        <f>IF(_3___Healthcare_Data_v1[[#This Row],[Age]]&gt;60,"Senior",IF(_3___Healthcare_Data_v1[[#This Row],[Age]]&gt;35,"Middle","Young"))</f>
        <v>Senior</v>
      </c>
    </row>
    <row r="8091" spans="1:18" x14ac:dyDescent="0.3">
      <c r="A8091" s="1" t="s">
        <v>21876</v>
      </c>
      <c r="B8091" s="1" t="s">
        <v>26822</v>
      </c>
      <c r="C8091" s="1" t="s">
        <v>16</v>
      </c>
      <c r="D8091" s="1" t="s">
        <v>89</v>
      </c>
      <c r="E8091" s="1" t="s">
        <v>35</v>
      </c>
      <c r="F8091" s="2">
        <v>43984</v>
      </c>
      <c r="G8091" s="1" t="s">
        <v>2860</v>
      </c>
      <c r="H8091" s="1" t="s">
        <v>21877</v>
      </c>
      <c r="I8091" s="1" t="s">
        <v>60</v>
      </c>
      <c r="J8091" s="3" t="s">
        <v>34753</v>
      </c>
      <c r="K8091">
        <v>424</v>
      </c>
      <c r="L8091" s="1" t="s">
        <v>22</v>
      </c>
      <c r="M8091" s="2">
        <v>43994</v>
      </c>
      <c r="N8091" s="1" t="s">
        <v>84</v>
      </c>
      <c r="O8091" s="1" t="s">
        <v>32</v>
      </c>
      <c r="P8091" s="1">
        <f>_3___Healthcare_Data_v1[[#This Row],[Discharge Date]]-_3___Healthcare_Data_v1[[#This Row],[Date of Admission]]</f>
        <v>10</v>
      </c>
      <c r="Q8091" s="1">
        <f>IFERROR(_3___Healthcare_Data_v1[[#This Row],[ Billing Amount ]]/_3___Healthcare_Data_v1[[#This Row],[Days in Hospital]],0)</f>
        <v>517.76553409999997</v>
      </c>
      <c r="R8091" s="1" t="str">
        <f>IF(_3___Healthcare_Data_v1[[#This Row],[Age]]&gt;60,"Senior",IF(_3___Healthcare_Data_v1[[#This Row],[Age]]&gt;35,"Middle","Young"))</f>
        <v>Senior</v>
      </c>
    </row>
    <row r="8092" spans="1:18" x14ac:dyDescent="0.3">
      <c r="A8092" s="1" t="s">
        <v>21878</v>
      </c>
      <c r="B8092" s="1" t="s">
        <v>26661</v>
      </c>
      <c r="C8092" s="1" t="s">
        <v>26</v>
      </c>
      <c r="D8092" s="1" t="s">
        <v>229</v>
      </c>
      <c r="E8092" s="1" t="s">
        <v>69</v>
      </c>
      <c r="F8092" s="2">
        <v>45181</v>
      </c>
      <c r="G8092" s="1" t="s">
        <v>21879</v>
      </c>
      <c r="H8092" s="1" t="s">
        <v>21880</v>
      </c>
      <c r="I8092" s="1" t="s">
        <v>26607</v>
      </c>
      <c r="J8092" s="3" t="s">
        <v>34754</v>
      </c>
      <c r="K8092">
        <v>123</v>
      </c>
      <c r="L8092" s="1" t="s">
        <v>38</v>
      </c>
      <c r="M8092" s="2">
        <v>45192</v>
      </c>
      <c r="N8092" s="1" t="s">
        <v>43</v>
      </c>
      <c r="O8092" s="1" t="s">
        <v>32</v>
      </c>
      <c r="P8092" s="1">
        <f>_3___Healthcare_Data_v1[[#This Row],[Discharge Date]]-_3___Healthcare_Data_v1[[#This Row],[Date of Admission]]</f>
        <v>11</v>
      </c>
      <c r="Q8092" s="1">
        <f>IFERROR(_3___Healthcare_Data_v1[[#This Row],[ Billing Amount ]]/_3___Healthcare_Data_v1[[#This Row],[Days in Hospital]],0)</f>
        <v>1723.459121818182</v>
      </c>
      <c r="R8092" s="1" t="str">
        <f>IF(_3___Healthcare_Data_v1[[#This Row],[Age]]&gt;60,"Senior",IF(_3___Healthcare_Data_v1[[#This Row],[Age]]&gt;35,"Middle","Young"))</f>
        <v>Senior</v>
      </c>
    </row>
    <row r="8093" spans="1:18" x14ac:dyDescent="0.3">
      <c r="A8093" s="1" t="s">
        <v>21881</v>
      </c>
      <c r="B8093" s="1" t="s">
        <v>26668</v>
      </c>
      <c r="C8093" s="1" t="s">
        <v>26</v>
      </c>
      <c r="D8093" s="1" t="s">
        <v>27</v>
      </c>
      <c r="E8093" s="1" t="s">
        <v>26615</v>
      </c>
      <c r="F8093" s="2">
        <v>43721</v>
      </c>
      <c r="G8093" s="1" t="s">
        <v>3788</v>
      </c>
      <c r="H8093" s="1" t="s">
        <v>21882</v>
      </c>
      <c r="I8093" s="1" t="s">
        <v>26607</v>
      </c>
      <c r="J8093" s="3" t="s">
        <v>34755</v>
      </c>
      <c r="K8093">
        <v>198</v>
      </c>
      <c r="L8093" s="1" t="s">
        <v>22</v>
      </c>
      <c r="M8093" s="2">
        <v>43743</v>
      </c>
      <c r="N8093" s="1" t="s">
        <v>23</v>
      </c>
      <c r="O8093" s="1" t="s">
        <v>32</v>
      </c>
      <c r="P8093" s="1">
        <f>_3___Healthcare_Data_v1[[#This Row],[Discharge Date]]-_3___Healthcare_Data_v1[[#This Row],[Date of Admission]]</f>
        <v>22</v>
      </c>
      <c r="Q8093" s="1">
        <f>IFERROR(_3___Healthcare_Data_v1[[#This Row],[ Billing Amount ]]/_3___Healthcare_Data_v1[[#This Row],[Days in Hospital]],0)</f>
        <v>792.50860045454544</v>
      </c>
      <c r="R8093" s="1" t="str">
        <f>IF(_3___Healthcare_Data_v1[[#This Row],[Age]]&gt;60,"Senior",IF(_3___Healthcare_Data_v1[[#This Row],[Age]]&gt;35,"Middle","Young"))</f>
        <v>Senior</v>
      </c>
    </row>
    <row r="8094" spans="1:18" x14ac:dyDescent="0.3">
      <c r="A8094" s="1" t="s">
        <v>21883</v>
      </c>
      <c r="B8094" s="1" t="s">
        <v>26632</v>
      </c>
      <c r="C8094" s="1" t="s">
        <v>26</v>
      </c>
      <c r="D8094" s="1" t="s">
        <v>34</v>
      </c>
      <c r="E8094" s="1" t="s">
        <v>69</v>
      </c>
      <c r="F8094" s="2">
        <v>43544</v>
      </c>
      <c r="G8094" s="1" t="s">
        <v>21884</v>
      </c>
      <c r="H8094" s="1" t="s">
        <v>21885</v>
      </c>
      <c r="I8094" s="1" t="s">
        <v>56</v>
      </c>
      <c r="J8094" s="3" t="s">
        <v>34756</v>
      </c>
      <c r="K8094">
        <v>147</v>
      </c>
      <c r="L8094" s="1" t="s">
        <v>22</v>
      </c>
      <c r="M8094" s="2">
        <v>43547</v>
      </c>
      <c r="N8094" s="1" t="s">
        <v>23</v>
      </c>
      <c r="O8094" s="1" t="s">
        <v>24</v>
      </c>
      <c r="P8094" s="1">
        <f>_3___Healthcare_Data_v1[[#This Row],[Discharge Date]]-_3___Healthcare_Data_v1[[#This Row],[Date of Admission]]</f>
        <v>3</v>
      </c>
      <c r="Q8094" s="1">
        <f>IFERROR(_3___Healthcare_Data_v1[[#This Row],[ Billing Amount ]]/_3___Healthcare_Data_v1[[#This Row],[Days in Hospital]],0)</f>
        <v>12474.250186666666</v>
      </c>
      <c r="R8094" s="1" t="str">
        <f>IF(_3___Healthcare_Data_v1[[#This Row],[Age]]&gt;60,"Senior",IF(_3___Healthcare_Data_v1[[#This Row],[Age]]&gt;35,"Middle","Young"))</f>
        <v>Senior</v>
      </c>
    </row>
    <row r="8095" spans="1:18" x14ac:dyDescent="0.3">
      <c r="A8095" s="1" t="s">
        <v>21886</v>
      </c>
      <c r="B8095" s="1" t="s">
        <v>26657</v>
      </c>
      <c r="C8095" s="1" t="s">
        <v>16</v>
      </c>
      <c r="D8095" s="1" t="s">
        <v>27</v>
      </c>
      <c r="E8095" s="1" t="s">
        <v>69</v>
      </c>
      <c r="F8095" s="2">
        <v>44951</v>
      </c>
      <c r="G8095" s="1" t="s">
        <v>15631</v>
      </c>
      <c r="H8095" s="1" t="s">
        <v>21887</v>
      </c>
      <c r="I8095" s="1" t="s">
        <v>26607</v>
      </c>
      <c r="J8095" s="3" t="s">
        <v>34757</v>
      </c>
      <c r="K8095">
        <v>274</v>
      </c>
      <c r="L8095" s="1" t="s">
        <v>38</v>
      </c>
      <c r="M8095" s="2">
        <v>44964</v>
      </c>
      <c r="N8095" s="1" t="s">
        <v>23</v>
      </c>
      <c r="O8095" s="1" t="s">
        <v>24</v>
      </c>
      <c r="P8095" s="1">
        <f>_3___Healthcare_Data_v1[[#This Row],[Discharge Date]]-_3___Healthcare_Data_v1[[#This Row],[Date of Admission]]</f>
        <v>13</v>
      </c>
      <c r="Q8095" s="1">
        <f>IFERROR(_3___Healthcare_Data_v1[[#This Row],[ Billing Amount ]]/_3___Healthcare_Data_v1[[#This Row],[Days in Hospital]],0)</f>
        <v>2545.9330746153846</v>
      </c>
      <c r="R8095" s="1" t="str">
        <f>IF(_3___Healthcare_Data_v1[[#This Row],[Age]]&gt;60,"Senior",IF(_3___Healthcare_Data_v1[[#This Row],[Age]]&gt;35,"Middle","Young"))</f>
        <v>Senior</v>
      </c>
    </row>
    <row r="8096" spans="1:18" x14ac:dyDescent="0.3">
      <c r="A8096" s="1" t="s">
        <v>21888</v>
      </c>
      <c r="B8096" s="1" t="s">
        <v>26655</v>
      </c>
      <c r="C8096" s="1" t="s">
        <v>26</v>
      </c>
      <c r="D8096" s="1" t="s">
        <v>62</v>
      </c>
      <c r="E8096" s="1" t="s">
        <v>18</v>
      </c>
      <c r="F8096" s="2">
        <v>43536</v>
      </c>
      <c r="G8096" s="1" t="s">
        <v>21889</v>
      </c>
      <c r="H8096" s="1" t="s">
        <v>21890</v>
      </c>
      <c r="I8096" s="1" t="s">
        <v>26607</v>
      </c>
      <c r="J8096" s="3" t="s">
        <v>34758</v>
      </c>
      <c r="K8096">
        <v>125</v>
      </c>
      <c r="L8096" s="1" t="s">
        <v>42</v>
      </c>
      <c r="M8096" s="2">
        <v>43565</v>
      </c>
      <c r="N8096" s="1" t="s">
        <v>31</v>
      </c>
      <c r="O8096" s="1" t="s">
        <v>24</v>
      </c>
      <c r="P8096" s="1">
        <f>_3___Healthcare_Data_v1[[#This Row],[Discharge Date]]-_3___Healthcare_Data_v1[[#This Row],[Date of Admission]]</f>
        <v>29</v>
      </c>
      <c r="Q8096" s="1">
        <f>IFERROR(_3___Healthcare_Data_v1[[#This Row],[ Billing Amount ]]/_3___Healthcare_Data_v1[[#This Row],[Days in Hospital]],0)</f>
        <v>432.14604931034484</v>
      </c>
      <c r="R8096" s="1" t="str">
        <f>IF(_3___Healthcare_Data_v1[[#This Row],[Age]]&gt;60,"Senior",IF(_3___Healthcare_Data_v1[[#This Row],[Age]]&gt;35,"Middle","Young"))</f>
        <v>Senior</v>
      </c>
    </row>
    <row r="8097" spans="1:18" x14ac:dyDescent="0.3">
      <c r="A8097" s="1" t="s">
        <v>21891</v>
      </c>
      <c r="B8097" s="1" t="s">
        <v>26695</v>
      </c>
      <c r="C8097" s="1" t="s">
        <v>26</v>
      </c>
      <c r="D8097" s="1" t="s">
        <v>34</v>
      </c>
      <c r="E8097" s="1" t="s">
        <v>26615</v>
      </c>
      <c r="F8097" s="2">
        <v>44021</v>
      </c>
      <c r="G8097" s="1" t="s">
        <v>21892</v>
      </c>
      <c r="H8097" s="1" t="s">
        <v>21893</v>
      </c>
      <c r="I8097" s="1" t="s">
        <v>56</v>
      </c>
      <c r="J8097" s="3" t="s">
        <v>34759</v>
      </c>
      <c r="K8097">
        <v>402</v>
      </c>
      <c r="L8097" s="1" t="s">
        <v>22</v>
      </c>
      <c r="M8097" s="2">
        <v>44023</v>
      </c>
      <c r="N8097" s="1" t="s">
        <v>43</v>
      </c>
      <c r="O8097" s="1" t="s">
        <v>44</v>
      </c>
      <c r="P8097" s="1">
        <f>_3___Healthcare_Data_v1[[#This Row],[Discharge Date]]-_3___Healthcare_Data_v1[[#This Row],[Date of Admission]]</f>
        <v>2</v>
      </c>
      <c r="Q8097" s="1">
        <f>IFERROR(_3___Healthcare_Data_v1[[#This Row],[ Billing Amount ]]/_3___Healthcare_Data_v1[[#This Row],[Days in Hospital]],0)</f>
        <v>11073.77295</v>
      </c>
      <c r="R8097" s="1" t="str">
        <f>IF(_3___Healthcare_Data_v1[[#This Row],[Age]]&gt;60,"Senior",IF(_3___Healthcare_Data_v1[[#This Row],[Age]]&gt;35,"Middle","Young"))</f>
        <v>Senior</v>
      </c>
    </row>
    <row r="8098" spans="1:18" x14ac:dyDescent="0.3">
      <c r="A8098" s="1" t="s">
        <v>21894</v>
      </c>
      <c r="B8098" s="1" t="s">
        <v>26659</v>
      </c>
      <c r="C8098" s="1" t="s">
        <v>16</v>
      </c>
      <c r="D8098" s="1" t="s">
        <v>27</v>
      </c>
      <c r="E8098" s="1" t="s">
        <v>69</v>
      </c>
      <c r="F8098" s="2">
        <v>44280</v>
      </c>
      <c r="G8098" s="1" t="s">
        <v>21895</v>
      </c>
      <c r="H8098" s="1" t="s">
        <v>12865</v>
      </c>
      <c r="I8098" s="1" t="s">
        <v>56</v>
      </c>
      <c r="J8098" s="3" t="s">
        <v>34760</v>
      </c>
      <c r="K8098">
        <v>446</v>
      </c>
      <c r="L8098" s="1" t="s">
        <v>42</v>
      </c>
      <c r="M8098" s="2">
        <v>44285</v>
      </c>
      <c r="N8098" s="1" t="s">
        <v>31</v>
      </c>
      <c r="O8098" s="1" t="s">
        <v>24</v>
      </c>
      <c r="P8098" s="1">
        <f>_3___Healthcare_Data_v1[[#This Row],[Discharge Date]]-_3___Healthcare_Data_v1[[#This Row],[Date of Admission]]</f>
        <v>5</v>
      </c>
      <c r="Q8098" s="1">
        <f>IFERROR(_3___Healthcare_Data_v1[[#This Row],[ Billing Amount ]]/_3___Healthcare_Data_v1[[#This Row],[Days in Hospital]],0)</f>
        <v>10899.963954000001</v>
      </c>
      <c r="R8098" s="1" t="str">
        <f>IF(_3___Healthcare_Data_v1[[#This Row],[Age]]&gt;60,"Senior",IF(_3___Healthcare_Data_v1[[#This Row],[Age]]&gt;35,"Middle","Young"))</f>
        <v>Senior</v>
      </c>
    </row>
    <row r="8099" spans="1:18" x14ac:dyDescent="0.3">
      <c r="A8099" s="1" t="s">
        <v>21896</v>
      </c>
      <c r="B8099" s="1" t="s">
        <v>26845</v>
      </c>
      <c r="C8099" s="1" t="s">
        <v>26</v>
      </c>
      <c r="D8099" s="1" t="s">
        <v>17</v>
      </c>
      <c r="E8099" s="1" t="s">
        <v>69</v>
      </c>
      <c r="F8099" s="2">
        <v>44651</v>
      </c>
      <c r="G8099" s="1" t="s">
        <v>21897</v>
      </c>
      <c r="H8099" s="1" t="s">
        <v>21898</v>
      </c>
      <c r="I8099" s="1" t="s">
        <v>52</v>
      </c>
      <c r="J8099" s="3" t="s">
        <v>34761</v>
      </c>
      <c r="K8099">
        <v>357</v>
      </c>
      <c r="L8099" s="1" t="s">
        <v>22</v>
      </c>
      <c r="M8099" s="2">
        <v>44656</v>
      </c>
      <c r="N8099" s="1" t="s">
        <v>84</v>
      </c>
      <c r="O8099" s="1" t="s">
        <v>32</v>
      </c>
      <c r="P8099" s="1">
        <f>_3___Healthcare_Data_v1[[#This Row],[Discharge Date]]-_3___Healthcare_Data_v1[[#This Row],[Date of Admission]]</f>
        <v>5</v>
      </c>
      <c r="Q8099" s="1">
        <f>IFERROR(_3___Healthcare_Data_v1[[#This Row],[ Billing Amount ]]/_3___Healthcare_Data_v1[[#This Row],[Days in Hospital]],0)</f>
        <v>7077.6559120000002</v>
      </c>
      <c r="R8099" s="1" t="str">
        <f>IF(_3___Healthcare_Data_v1[[#This Row],[Age]]&gt;60,"Senior",IF(_3___Healthcare_Data_v1[[#This Row],[Age]]&gt;35,"Middle","Young"))</f>
        <v>Senior</v>
      </c>
    </row>
    <row r="8100" spans="1:18" x14ac:dyDescent="0.3">
      <c r="A8100" s="1" t="s">
        <v>21899</v>
      </c>
      <c r="B8100" s="1" t="s">
        <v>26638</v>
      </c>
      <c r="C8100" s="1" t="s">
        <v>26</v>
      </c>
      <c r="D8100" s="1" t="s">
        <v>17</v>
      </c>
      <c r="E8100" s="1" t="s">
        <v>26620</v>
      </c>
      <c r="F8100" s="2">
        <v>44420</v>
      </c>
      <c r="G8100" s="1" t="s">
        <v>21900</v>
      </c>
      <c r="H8100" s="1" t="s">
        <v>21901</v>
      </c>
      <c r="I8100" s="1" t="s">
        <v>60</v>
      </c>
      <c r="J8100" s="3" t="s">
        <v>34762</v>
      </c>
      <c r="K8100">
        <v>258</v>
      </c>
      <c r="L8100" s="1" t="s">
        <v>38</v>
      </c>
      <c r="M8100" s="2">
        <v>44432</v>
      </c>
      <c r="N8100" s="1" t="s">
        <v>43</v>
      </c>
      <c r="O8100" s="1" t="s">
        <v>44</v>
      </c>
      <c r="P8100" s="1">
        <f>_3___Healthcare_Data_v1[[#This Row],[Discharge Date]]-_3___Healthcare_Data_v1[[#This Row],[Date of Admission]]</f>
        <v>12</v>
      </c>
      <c r="Q8100" s="1">
        <f>IFERROR(_3___Healthcare_Data_v1[[#This Row],[ Billing Amount ]]/_3___Healthcare_Data_v1[[#This Row],[Days in Hospital]],0)</f>
        <v>2514.0914183333334</v>
      </c>
      <c r="R8100" s="1" t="str">
        <f>IF(_3___Healthcare_Data_v1[[#This Row],[Age]]&gt;60,"Senior",IF(_3___Healthcare_Data_v1[[#This Row],[Age]]&gt;35,"Middle","Young"))</f>
        <v>Senior</v>
      </c>
    </row>
    <row r="8101" spans="1:18" x14ac:dyDescent="0.3">
      <c r="A8101" s="1" t="s">
        <v>21902</v>
      </c>
      <c r="B8101" s="1" t="s">
        <v>26712</v>
      </c>
      <c r="C8101" s="1" t="s">
        <v>16</v>
      </c>
      <c r="D8101" s="1" t="s">
        <v>49</v>
      </c>
      <c r="E8101" s="1" t="s">
        <v>26615</v>
      </c>
      <c r="F8101" s="2">
        <v>44294</v>
      </c>
      <c r="G8101" s="1" t="s">
        <v>21903</v>
      </c>
      <c r="H8101" s="1" t="s">
        <v>21904</v>
      </c>
      <c r="I8101" s="1" t="s">
        <v>60</v>
      </c>
      <c r="J8101" s="3" t="s">
        <v>34763</v>
      </c>
      <c r="K8101">
        <v>202</v>
      </c>
      <c r="L8101" s="1" t="s">
        <v>22</v>
      </c>
      <c r="M8101" s="2">
        <v>44313</v>
      </c>
      <c r="N8101" s="1" t="s">
        <v>48</v>
      </c>
      <c r="O8101" s="1" t="s">
        <v>44</v>
      </c>
      <c r="P8101" s="1">
        <f>_3___Healthcare_Data_v1[[#This Row],[Discharge Date]]-_3___Healthcare_Data_v1[[#This Row],[Date of Admission]]</f>
        <v>19</v>
      </c>
      <c r="Q8101" s="1">
        <f>IFERROR(_3___Healthcare_Data_v1[[#This Row],[ Billing Amount ]]/_3___Healthcare_Data_v1[[#This Row],[Days in Hospital]],0)</f>
        <v>1120.2140610526315</v>
      </c>
      <c r="R8101" s="1" t="str">
        <f>IF(_3___Healthcare_Data_v1[[#This Row],[Age]]&gt;60,"Senior",IF(_3___Healthcare_Data_v1[[#This Row],[Age]]&gt;35,"Middle","Young"))</f>
        <v>Senior</v>
      </c>
    </row>
    <row r="8102" spans="1:18" x14ac:dyDescent="0.3">
      <c r="A8102" s="1" t="s">
        <v>21905</v>
      </c>
      <c r="B8102" s="1" t="s">
        <v>26679</v>
      </c>
      <c r="C8102" s="1" t="s">
        <v>26</v>
      </c>
      <c r="D8102" s="1" t="s">
        <v>17</v>
      </c>
      <c r="E8102" s="1" t="s">
        <v>69</v>
      </c>
      <c r="F8102" s="2">
        <v>44192</v>
      </c>
      <c r="G8102" s="1" t="s">
        <v>21906</v>
      </c>
      <c r="H8102" s="1" t="s">
        <v>4842</v>
      </c>
      <c r="I8102" s="1" t="s">
        <v>26607</v>
      </c>
      <c r="J8102" s="3" t="s">
        <v>34764</v>
      </c>
      <c r="K8102">
        <v>176</v>
      </c>
      <c r="L8102" s="1" t="s">
        <v>22</v>
      </c>
      <c r="M8102" s="2">
        <v>44208</v>
      </c>
      <c r="N8102" s="1" t="s">
        <v>31</v>
      </c>
      <c r="O8102" s="1" t="s">
        <v>44</v>
      </c>
      <c r="P8102" s="1">
        <f>_3___Healthcare_Data_v1[[#This Row],[Discharge Date]]-_3___Healthcare_Data_v1[[#This Row],[Date of Admission]]</f>
        <v>16</v>
      </c>
      <c r="Q8102" s="1">
        <f>IFERROR(_3___Healthcare_Data_v1[[#This Row],[ Billing Amount ]]/_3___Healthcare_Data_v1[[#This Row],[Days in Hospital]],0)</f>
        <v>3269.334758125</v>
      </c>
      <c r="R8102" s="1" t="str">
        <f>IF(_3___Healthcare_Data_v1[[#This Row],[Age]]&gt;60,"Senior",IF(_3___Healthcare_Data_v1[[#This Row],[Age]]&gt;35,"Middle","Young"))</f>
        <v>Senior</v>
      </c>
    </row>
    <row r="8103" spans="1:18" x14ac:dyDescent="0.3">
      <c r="A8103" s="1" t="s">
        <v>21907</v>
      </c>
      <c r="B8103" s="1" t="s">
        <v>26795</v>
      </c>
      <c r="C8103" s="1" t="s">
        <v>26</v>
      </c>
      <c r="D8103" s="1" t="s">
        <v>89</v>
      </c>
      <c r="E8103" s="1" t="s">
        <v>18</v>
      </c>
      <c r="F8103" s="2">
        <v>45001</v>
      </c>
      <c r="G8103" s="1" t="s">
        <v>21908</v>
      </c>
      <c r="H8103" s="1" t="s">
        <v>21909</v>
      </c>
      <c r="I8103" s="1" t="s">
        <v>56</v>
      </c>
      <c r="J8103" s="3" t="s">
        <v>34765</v>
      </c>
      <c r="K8103">
        <v>313</v>
      </c>
      <c r="L8103" s="1" t="s">
        <v>42</v>
      </c>
      <c r="M8103" s="2">
        <v>45015</v>
      </c>
      <c r="N8103" s="1" t="s">
        <v>23</v>
      </c>
      <c r="O8103" s="1" t="s">
        <v>32</v>
      </c>
      <c r="P8103" s="1">
        <f>_3___Healthcare_Data_v1[[#This Row],[Discharge Date]]-_3___Healthcare_Data_v1[[#This Row],[Date of Admission]]</f>
        <v>14</v>
      </c>
      <c r="Q8103" s="1">
        <f>IFERROR(_3___Healthcare_Data_v1[[#This Row],[ Billing Amount ]]/_3___Healthcare_Data_v1[[#This Row],[Days in Hospital]],0)</f>
        <v>947.64076714285716</v>
      </c>
      <c r="R8103" s="1" t="str">
        <f>IF(_3___Healthcare_Data_v1[[#This Row],[Age]]&gt;60,"Senior",IF(_3___Healthcare_Data_v1[[#This Row],[Age]]&gt;35,"Middle","Young"))</f>
        <v>Senior</v>
      </c>
    </row>
    <row r="8104" spans="1:18" x14ac:dyDescent="0.3">
      <c r="A8104" s="1" t="s">
        <v>21910</v>
      </c>
      <c r="B8104" s="1" t="s">
        <v>26659</v>
      </c>
      <c r="C8104" s="1" t="s">
        <v>26</v>
      </c>
      <c r="D8104" s="1" t="s">
        <v>49</v>
      </c>
      <c r="E8104" s="1" t="s">
        <v>26615</v>
      </c>
      <c r="F8104" s="2">
        <v>44479</v>
      </c>
      <c r="G8104" s="1" t="s">
        <v>21911</v>
      </c>
      <c r="H8104" s="1" t="s">
        <v>21912</v>
      </c>
      <c r="I8104" s="1" t="s">
        <v>60</v>
      </c>
      <c r="J8104" s="3" t="s">
        <v>34766</v>
      </c>
      <c r="K8104">
        <v>439</v>
      </c>
      <c r="L8104" s="1" t="s">
        <v>38</v>
      </c>
      <c r="M8104" s="2">
        <v>44506</v>
      </c>
      <c r="N8104" s="1" t="s">
        <v>43</v>
      </c>
      <c r="O8104" s="1" t="s">
        <v>44</v>
      </c>
      <c r="P8104" s="1">
        <f>_3___Healthcare_Data_v1[[#This Row],[Discharge Date]]-_3___Healthcare_Data_v1[[#This Row],[Date of Admission]]</f>
        <v>27</v>
      </c>
      <c r="Q8104" s="1">
        <f>IFERROR(_3___Healthcare_Data_v1[[#This Row],[ Billing Amount ]]/_3___Healthcare_Data_v1[[#This Row],[Days in Hospital]],0)</f>
        <v>138.31956555555556</v>
      </c>
      <c r="R8104" s="1" t="str">
        <f>IF(_3___Healthcare_Data_v1[[#This Row],[Age]]&gt;60,"Senior",IF(_3___Healthcare_Data_v1[[#This Row],[Age]]&gt;35,"Middle","Young"))</f>
        <v>Senior</v>
      </c>
    </row>
    <row r="8105" spans="1:18" x14ac:dyDescent="0.3">
      <c r="A8105" s="1" t="s">
        <v>21913</v>
      </c>
      <c r="B8105" s="1" t="s">
        <v>26714</v>
      </c>
      <c r="C8105" s="1" t="s">
        <v>26</v>
      </c>
      <c r="D8105" s="1" t="s">
        <v>229</v>
      </c>
      <c r="E8105" s="1" t="s">
        <v>26615</v>
      </c>
      <c r="F8105" s="2">
        <v>44388</v>
      </c>
      <c r="G8105" s="1" t="s">
        <v>21914</v>
      </c>
      <c r="H8105" s="1" t="s">
        <v>21915</v>
      </c>
      <c r="I8105" s="1" t="s">
        <v>60</v>
      </c>
      <c r="J8105" s="3" t="s">
        <v>34767</v>
      </c>
      <c r="K8105">
        <v>276</v>
      </c>
      <c r="L8105" s="1" t="s">
        <v>22</v>
      </c>
      <c r="M8105" s="2">
        <v>44388</v>
      </c>
      <c r="N8105" s="1" t="s">
        <v>48</v>
      </c>
      <c r="O8105" s="1" t="s">
        <v>44</v>
      </c>
      <c r="P8105" s="1">
        <f>_3___Healthcare_Data_v1[[#This Row],[Discharge Date]]-_3___Healthcare_Data_v1[[#This Row],[Date of Admission]]</f>
        <v>0</v>
      </c>
      <c r="Q8105" s="1">
        <f>IFERROR(_3___Healthcare_Data_v1[[#This Row],[ Billing Amount ]]/_3___Healthcare_Data_v1[[#This Row],[Days in Hospital]],0)</f>
        <v>0</v>
      </c>
      <c r="R8105" s="1" t="str">
        <f>IF(_3___Healthcare_Data_v1[[#This Row],[Age]]&gt;60,"Senior",IF(_3___Healthcare_Data_v1[[#This Row],[Age]]&gt;35,"Middle","Young"))</f>
        <v>Senior</v>
      </c>
    </row>
    <row r="8106" spans="1:18" x14ac:dyDescent="0.3">
      <c r="A8106" s="1" t="s">
        <v>21916</v>
      </c>
      <c r="B8106" s="1" t="s">
        <v>26655</v>
      </c>
      <c r="C8106" s="1" t="s">
        <v>26</v>
      </c>
      <c r="D8106" s="1" t="s">
        <v>229</v>
      </c>
      <c r="E8106" s="1" t="s">
        <v>26620</v>
      </c>
      <c r="F8106" s="2">
        <v>43977</v>
      </c>
      <c r="G8106" s="1" t="s">
        <v>21917</v>
      </c>
      <c r="H8106" s="1" t="s">
        <v>10791</v>
      </c>
      <c r="I8106" s="1" t="s">
        <v>60</v>
      </c>
      <c r="J8106" s="3" t="s">
        <v>27276</v>
      </c>
      <c r="K8106">
        <v>124</v>
      </c>
      <c r="L8106" s="1" t="s">
        <v>42</v>
      </c>
      <c r="M8106" s="2">
        <v>44001</v>
      </c>
      <c r="N8106" s="1" t="s">
        <v>23</v>
      </c>
      <c r="O8106" s="1" t="s">
        <v>24</v>
      </c>
      <c r="P8106" s="1">
        <f>_3___Healthcare_Data_v1[[#This Row],[Discharge Date]]-_3___Healthcare_Data_v1[[#This Row],[Date of Admission]]</f>
        <v>24</v>
      </c>
      <c r="Q8106" s="1">
        <f>IFERROR(_3___Healthcare_Data_v1[[#This Row],[ Billing Amount ]]/_3___Healthcare_Data_v1[[#This Row],[Days in Hospital]],0)</f>
        <v>0</v>
      </c>
      <c r="R8106" s="1" t="str">
        <f>IF(_3___Healthcare_Data_v1[[#This Row],[Age]]&gt;60,"Senior",IF(_3___Healthcare_Data_v1[[#This Row],[Age]]&gt;35,"Middle","Young"))</f>
        <v>Senior</v>
      </c>
    </row>
    <row r="8107" spans="1:18" x14ac:dyDescent="0.3">
      <c r="A8107" s="1" t="s">
        <v>21918</v>
      </c>
      <c r="B8107" s="1" t="s">
        <v>26626</v>
      </c>
      <c r="C8107" s="1" t="s">
        <v>26</v>
      </c>
      <c r="D8107" s="1" t="s">
        <v>49</v>
      </c>
      <c r="E8107" s="1" t="s">
        <v>28</v>
      </c>
      <c r="F8107" s="2">
        <v>44147</v>
      </c>
      <c r="G8107" s="1" t="s">
        <v>21919</v>
      </c>
      <c r="H8107" s="1" t="s">
        <v>21920</v>
      </c>
      <c r="I8107" s="1" t="s">
        <v>52</v>
      </c>
      <c r="J8107" s="3" t="s">
        <v>34768</v>
      </c>
      <c r="K8107">
        <v>285</v>
      </c>
      <c r="L8107" s="1" t="s">
        <v>22</v>
      </c>
      <c r="M8107" s="2">
        <v>44170</v>
      </c>
      <c r="N8107" s="1" t="s">
        <v>31</v>
      </c>
      <c r="O8107" s="1" t="s">
        <v>24</v>
      </c>
      <c r="P8107" s="1">
        <f>_3___Healthcare_Data_v1[[#This Row],[Discharge Date]]-_3___Healthcare_Data_v1[[#This Row],[Date of Admission]]</f>
        <v>23</v>
      </c>
      <c r="Q8107" s="1">
        <f>IFERROR(_3___Healthcare_Data_v1[[#This Row],[ Billing Amount ]]/_3___Healthcare_Data_v1[[#This Row],[Days in Hospital]],0)</f>
        <v>1180.2749704347825</v>
      </c>
      <c r="R8107" s="1" t="str">
        <f>IF(_3___Healthcare_Data_v1[[#This Row],[Age]]&gt;60,"Senior",IF(_3___Healthcare_Data_v1[[#This Row],[Age]]&gt;35,"Middle","Young"))</f>
        <v>Senior</v>
      </c>
    </row>
    <row r="8108" spans="1:18" x14ac:dyDescent="0.3">
      <c r="A8108" s="1" t="s">
        <v>21921</v>
      </c>
      <c r="B8108" s="1" t="s">
        <v>26779</v>
      </c>
      <c r="C8108" s="1" t="s">
        <v>16</v>
      </c>
      <c r="D8108" s="1" t="s">
        <v>34</v>
      </c>
      <c r="E8108" s="1" t="s">
        <v>26615</v>
      </c>
      <c r="F8108" s="2">
        <v>44739</v>
      </c>
      <c r="G8108" s="1" t="s">
        <v>21922</v>
      </c>
      <c r="H8108" s="1" t="s">
        <v>21923</v>
      </c>
      <c r="I8108" s="1" t="s">
        <v>52</v>
      </c>
      <c r="J8108" s="3" t="s">
        <v>34769</v>
      </c>
      <c r="K8108">
        <v>256</v>
      </c>
      <c r="L8108" s="1" t="s">
        <v>22</v>
      </c>
      <c r="M8108" s="2">
        <v>44762</v>
      </c>
      <c r="N8108" s="1" t="s">
        <v>23</v>
      </c>
      <c r="O8108" s="1" t="s">
        <v>32</v>
      </c>
      <c r="P8108" s="1">
        <f>_3___Healthcare_Data_v1[[#This Row],[Discharge Date]]-_3___Healthcare_Data_v1[[#This Row],[Date of Admission]]</f>
        <v>23</v>
      </c>
      <c r="Q8108" s="1">
        <f>IFERROR(_3___Healthcare_Data_v1[[#This Row],[ Billing Amount ]]/_3___Healthcare_Data_v1[[#This Row],[Days in Hospital]],0)</f>
        <v>593.82449217391309</v>
      </c>
      <c r="R8108" s="1" t="str">
        <f>IF(_3___Healthcare_Data_v1[[#This Row],[Age]]&gt;60,"Senior",IF(_3___Healthcare_Data_v1[[#This Row],[Age]]&gt;35,"Middle","Young"))</f>
        <v>Senior</v>
      </c>
    </row>
    <row r="8109" spans="1:18" x14ac:dyDescent="0.3">
      <c r="A8109" s="1" t="s">
        <v>17916</v>
      </c>
      <c r="B8109" s="1" t="s">
        <v>26755</v>
      </c>
      <c r="C8109" s="1" t="s">
        <v>26</v>
      </c>
      <c r="D8109" s="1" t="s">
        <v>114</v>
      </c>
      <c r="E8109" s="1" t="s">
        <v>26615</v>
      </c>
      <c r="F8109" s="2">
        <v>44369</v>
      </c>
      <c r="G8109" s="1" t="s">
        <v>21924</v>
      </c>
      <c r="H8109" s="1" t="s">
        <v>21925</v>
      </c>
      <c r="I8109" s="1" t="s">
        <v>21</v>
      </c>
      <c r="J8109" s="3" t="s">
        <v>34770</v>
      </c>
      <c r="K8109">
        <v>102</v>
      </c>
      <c r="L8109" s="1" t="s">
        <v>42</v>
      </c>
      <c r="M8109" s="2">
        <v>44374</v>
      </c>
      <c r="N8109" s="1" t="s">
        <v>43</v>
      </c>
      <c r="O8109" s="1" t="s">
        <v>44</v>
      </c>
      <c r="P8109" s="1">
        <f>_3___Healthcare_Data_v1[[#This Row],[Discharge Date]]-_3___Healthcare_Data_v1[[#This Row],[Date of Admission]]</f>
        <v>5</v>
      </c>
      <c r="Q8109" s="1">
        <f>IFERROR(_3___Healthcare_Data_v1[[#This Row],[ Billing Amount ]]/_3___Healthcare_Data_v1[[#This Row],[Days in Hospital]],0)</f>
        <v>900.73724399999992</v>
      </c>
      <c r="R8109" s="1" t="str">
        <f>IF(_3___Healthcare_Data_v1[[#This Row],[Age]]&gt;60,"Senior",IF(_3___Healthcare_Data_v1[[#This Row],[Age]]&gt;35,"Middle","Young"))</f>
        <v>Senior</v>
      </c>
    </row>
    <row r="8110" spans="1:18" x14ac:dyDescent="0.3">
      <c r="A8110" s="1" t="s">
        <v>21926</v>
      </c>
      <c r="B8110" s="1" t="s">
        <v>26640</v>
      </c>
      <c r="C8110" s="1" t="s">
        <v>16</v>
      </c>
      <c r="D8110" s="1" t="s">
        <v>27</v>
      </c>
      <c r="E8110" s="1" t="s">
        <v>26615</v>
      </c>
      <c r="F8110" s="2">
        <v>44917</v>
      </c>
      <c r="G8110" s="1" t="s">
        <v>21927</v>
      </c>
      <c r="H8110" s="1" t="s">
        <v>21928</v>
      </c>
      <c r="I8110" s="1" t="s">
        <v>60</v>
      </c>
      <c r="J8110" s="3" t="s">
        <v>34771</v>
      </c>
      <c r="K8110">
        <v>249</v>
      </c>
      <c r="L8110" s="1" t="s">
        <v>22</v>
      </c>
      <c r="M8110" s="2">
        <v>44927</v>
      </c>
      <c r="N8110" s="1" t="s">
        <v>43</v>
      </c>
      <c r="O8110" s="1" t="s">
        <v>32</v>
      </c>
      <c r="P8110" s="1">
        <f>_3___Healthcare_Data_v1[[#This Row],[Discharge Date]]-_3___Healthcare_Data_v1[[#This Row],[Date of Admission]]</f>
        <v>10</v>
      </c>
      <c r="Q8110" s="1">
        <f>IFERROR(_3___Healthcare_Data_v1[[#This Row],[ Billing Amount ]]/_3___Healthcare_Data_v1[[#This Row],[Days in Hospital]],0)</f>
        <v>1272.799389</v>
      </c>
      <c r="R8110" s="1" t="str">
        <f>IF(_3___Healthcare_Data_v1[[#This Row],[Age]]&gt;60,"Senior",IF(_3___Healthcare_Data_v1[[#This Row],[Age]]&gt;35,"Middle","Young"))</f>
        <v>Senior</v>
      </c>
    </row>
    <row r="8111" spans="1:18" x14ac:dyDescent="0.3">
      <c r="A8111" s="1" t="s">
        <v>21929</v>
      </c>
      <c r="B8111" s="1" t="s">
        <v>26720</v>
      </c>
      <c r="C8111" s="1" t="s">
        <v>26</v>
      </c>
      <c r="D8111" s="1" t="s">
        <v>17</v>
      </c>
      <c r="E8111" s="1" t="s">
        <v>26615</v>
      </c>
      <c r="F8111" s="2">
        <v>44335</v>
      </c>
      <c r="G8111" s="1" t="s">
        <v>21930</v>
      </c>
      <c r="H8111" s="1" t="s">
        <v>21931</v>
      </c>
      <c r="I8111" s="1" t="s">
        <v>26607</v>
      </c>
      <c r="J8111" s="3" t="s">
        <v>34772</v>
      </c>
      <c r="K8111">
        <v>122</v>
      </c>
      <c r="L8111" s="1" t="s">
        <v>38</v>
      </c>
      <c r="M8111" s="2">
        <v>44363</v>
      </c>
      <c r="N8111" s="1" t="s">
        <v>31</v>
      </c>
      <c r="O8111" s="1" t="s">
        <v>24</v>
      </c>
      <c r="P8111" s="1">
        <f>_3___Healthcare_Data_v1[[#This Row],[Discharge Date]]-_3___Healthcare_Data_v1[[#This Row],[Date of Admission]]</f>
        <v>28</v>
      </c>
      <c r="Q8111" s="1">
        <f>IFERROR(_3___Healthcare_Data_v1[[#This Row],[ Billing Amount ]]/_3___Healthcare_Data_v1[[#This Row],[Days in Hospital]],0)</f>
        <v>495.94295821428574</v>
      </c>
      <c r="R8111" s="1" t="str">
        <f>IF(_3___Healthcare_Data_v1[[#This Row],[Age]]&gt;60,"Senior",IF(_3___Healthcare_Data_v1[[#This Row],[Age]]&gt;35,"Middle","Young"))</f>
        <v>Senior</v>
      </c>
    </row>
    <row r="8112" spans="1:18" x14ac:dyDescent="0.3">
      <c r="A8112" s="1" t="s">
        <v>6181</v>
      </c>
      <c r="B8112" s="1" t="s">
        <v>26704</v>
      </c>
      <c r="C8112" s="1" t="s">
        <v>16</v>
      </c>
      <c r="D8112" s="1" t="s">
        <v>229</v>
      </c>
      <c r="E8112" s="1" t="s">
        <v>35</v>
      </c>
      <c r="F8112" s="2">
        <v>45057</v>
      </c>
      <c r="G8112" s="1" t="s">
        <v>21932</v>
      </c>
      <c r="H8112" s="1" t="s">
        <v>21933</v>
      </c>
      <c r="I8112" s="1" t="s">
        <v>52</v>
      </c>
      <c r="J8112" s="3" t="s">
        <v>34773</v>
      </c>
      <c r="K8112">
        <v>242</v>
      </c>
      <c r="L8112" s="1" t="s">
        <v>22</v>
      </c>
      <c r="M8112" s="2">
        <v>45063</v>
      </c>
      <c r="N8112" s="1" t="s">
        <v>31</v>
      </c>
      <c r="O8112" s="1" t="s">
        <v>32</v>
      </c>
      <c r="P8112" s="1">
        <f>_3___Healthcare_Data_v1[[#This Row],[Discharge Date]]-_3___Healthcare_Data_v1[[#This Row],[Date of Admission]]</f>
        <v>6</v>
      </c>
      <c r="Q8112" s="1">
        <f>IFERROR(_3___Healthcare_Data_v1[[#This Row],[ Billing Amount ]]/_3___Healthcare_Data_v1[[#This Row],[Days in Hospital]],0)</f>
        <v>1447.0672113333333</v>
      </c>
      <c r="R8112" s="1" t="str">
        <f>IF(_3___Healthcare_Data_v1[[#This Row],[Age]]&gt;60,"Senior",IF(_3___Healthcare_Data_v1[[#This Row],[Age]]&gt;35,"Middle","Young"))</f>
        <v>Senior</v>
      </c>
    </row>
    <row r="8113" spans="1:18" x14ac:dyDescent="0.3">
      <c r="A8113" s="1" t="s">
        <v>8121</v>
      </c>
      <c r="B8113" s="1" t="s">
        <v>26612</v>
      </c>
      <c r="C8113" s="1" t="s">
        <v>26</v>
      </c>
      <c r="D8113" s="1" t="s">
        <v>114</v>
      </c>
      <c r="E8113" s="1" t="s">
        <v>35</v>
      </c>
      <c r="F8113" s="2">
        <v>44155</v>
      </c>
      <c r="G8113" s="1" t="s">
        <v>6048</v>
      </c>
      <c r="H8113" s="1" t="s">
        <v>21934</v>
      </c>
      <c r="I8113" s="1" t="s">
        <v>52</v>
      </c>
      <c r="J8113" s="3" t="s">
        <v>34774</v>
      </c>
      <c r="K8113">
        <v>408</v>
      </c>
      <c r="L8113" s="1" t="s">
        <v>38</v>
      </c>
      <c r="M8113" s="2">
        <v>44165</v>
      </c>
      <c r="N8113" s="1" t="s">
        <v>48</v>
      </c>
      <c r="O8113" s="1" t="s">
        <v>24</v>
      </c>
      <c r="P8113" s="1">
        <f>_3___Healthcare_Data_v1[[#This Row],[Discharge Date]]-_3___Healthcare_Data_v1[[#This Row],[Date of Admission]]</f>
        <v>10</v>
      </c>
      <c r="Q8113" s="1">
        <f>IFERROR(_3___Healthcare_Data_v1[[#This Row],[ Billing Amount ]]/_3___Healthcare_Data_v1[[#This Row],[Days in Hospital]],0)</f>
        <v>2478.184953</v>
      </c>
      <c r="R8113" s="1" t="str">
        <f>IF(_3___Healthcare_Data_v1[[#This Row],[Age]]&gt;60,"Senior",IF(_3___Healthcare_Data_v1[[#This Row],[Age]]&gt;35,"Middle","Young"))</f>
        <v>Senior</v>
      </c>
    </row>
    <row r="8114" spans="1:18" x14ac:dyDescent="0.3">
      <c r="A8114" s="1" t="s">
        <v>21935</v>
      </c>
      <c r="B8114" s="1" t="s">
        <v>26689</v>
      </c>
      <c r="C8114" s="1" t="s">
        <v>26</v>
      </c>
      <c r="D8114" s="1" t="s">
        <v>17</v>
      </c>
      <c r="E8114" s="1" t="s">
        <v>28</v>
      </c>
      <c r="F8114" s="2">
        <v>44668</v>
      </c>
      <c r="G8114" s="1" t="s">
        <v>21936</v>
      </c>
      <c r="H8114" s="1" t="s">
        <v>21937</v>
      </c>
      <c r="I8114" s="1" t="s">
        <v>52</v>
      </c>
      <c r="J8114" s="3" t="s">
        <v>34775</v>
      </c>
      <c r="K8114">
        <v>262</v>
      </c>
      <c r="L8114" s="1" t="s">
        <v>38</v>
      </c>
      <c r="M8114" s="2">
        <v>44672</v>
      </c>
      <c r="N8114" s="1" t="s">
        <v>43</v>
      </c>
      <c r="O8114" s="1" t="s">
        <v>24</v>
      </c>
      <c r="P8114" s="1">
        <f>_3___Healthcare_Data_v1[[#This Row],[Discharge Date]]-_3___Healthcare_Data_v1[[#This Row],[Date of Admission]]</f>
        <v>4</v>
      </c>
      <c r="Q8114" s="1">
        <f>IFERROR(_3___Healthcare_Data_v1[[#This Row],[ Billing Amount ]]/_3___Healthcare_Data_v1[[#This Row],[Days in Hospital]],0)</f>
        <v>9928.9135449999994</v>
      </c>
      <c r="R8114" s="1" t="str">
        <f>IF(_3___Healthcare_Data_v1[[#This Row],[Age]]&gt;60,"Senior",IF(_3___Healthcare_Data_v1[[#This Row],[Age]]&gt;35,"Middle","Young"))</f>
        <v>Senior</v>
      </c>
    </row>
    <row r="8115" spans="1:18" x14ac:dyDescent="0.3">
      <c r="A8115" s="1" t="s">
        <v>21938</v>
      </c>
      <c r="B8115" s="1" t="s">
        <v>26622</v>
      </c>
      <c r="C8115" s="1" t="s">
        <v>26</v>
      </c>
      <c r="D8115" s="1" t="s">
        <v>34</v>
      </c>
      <c r="E8115" s="1" t="s">
        <v>35</v>
      </c>
      <c r="F8115" s="2">
        <v>44851</v>
      </c>
      <c r="G8115" s="1" t="s">
        <v>21939</v>
      </c>
      <c r="H8115" s="1" t="s">
        <v>21940</v>
      </c>
      <c r="I8115" s="1" t="s">
        <v>26607</v>
      </c>
      <c r="J8115" s="3" t="s">
        <v>34776</v>
      </c>
      <c r="K8115">
        <v>402</v>
      </c>
      <c r="L8115" s="1" t="s">
        <v>22</v>
      </c>
      <c r="M8115" s="2">
        <v>44868</v>
      </c>
      <c r="N8115" s="1" t="s">
        <v>23</v>
      </c>
      <c r="O8115" s="1" t="s">
        <v>44</v>
      </c>
      <c r="P8115" s="1">
        <f>_3___Healthcare_Data_v1[[#This Row],[Discharge Date]]-_3___Healthcare_Data_v1[[#This Row],[Date of Admission]]</f>
        <v>17</v>
      </c>
      <c r="Q8115" s="1">
        <f>IFERROR(_3___Healthcare_Data_v1[[#This Row],[ Billing Amount ]]/_3___Healthcare_Data_v1[[#This Row],[Days in Hospital]],0)</f>
        <v>88.599738235294112</v>
      </c>
      <c r="R8115" s="1" t="str">
        <f>IF(_3___Healthcare_Data_v1[[#This Row],[Age]]&gt;60,"Senior",IF(_3___Healthcare_Data_v1[[#This Row],[Age]]&gt;35,"Middle","Young"))</f>
        <v>Senior</v>
      </c>
    </row>
    <row r="8116" spans="1:18" x14ac:dyDescent="0.3">
      <c r="A8116" s="1" t="s">
        <v>21941</v>
      </c>
      <c r="B8116" s="1" t="s">
        <v>26755</v>
      </c>
      <c r="C8116" s="1" t="s">
        <v>16</v>
      </c>
      <c r="D8116" s="1" t="s">
        <v>27</v>
      </c>
      <c r="E8116" s="1" t="s">
        <v>26615</v>
      </c>
      <c r="F8116" s="2">
        <v>45196</v>
      </c>
      <c r="G8116" s="1" t="s">
        <v>21942</v>
      </c>
      <c r="H8116" s="1" t="s">
        <v>21943</v>
      </c>
      <c r="I8116" s="1" t="s">
        <v>21</v>
      </c>
      <c r="J8116" s="3" t="s">
        <v>34777</v>
      </c>
      <c r="K8116">
        <v>115</v>
      </c>
      <c r="L8116" s="1" t="s">
        <v>22</v>
      </c>
      <c r="M8116" s="2">
        <v>45196</v>
      </c>
      <c r="N8116" s="1" t="s">
        <v>84</v>
      </c>
      <c r="O8116" s="1" t="s">
        <v>44</v>
      </c>
      <c r="P8116" s="1">
        <f>_3___Healthcare_Data_v1[[#This Row],[Discharge Date]]-_3___Healthcare_Data_v1[[#This Row],[Date of Admission]]</f>
        <v>0</v>
      </c>
      <c r="Q8116" s="1">
        <f>IFERROR(_3___Healthcare_Data_v1[[#This Row],[ Billing Amount ]]/_3___Healthcare_Data_v1[[#This Row],[Days in Hospital]],0)</f>
        <v>0</v>
      </c>
      <c r="R8116" s="1" t="str">
        <f>IF(_3___Healthcare_Data_v1[[#This Row],[Age]]&gt;60,"Senior",IF(_3___Healthcare_Data_v1[[#This Row],[Age]]&gt;35,"Middle","Young"))</f>
        <v>Senior</v>
      </c>
    </row>
    <row r="8117" spans="1:18" x14ac:dyDescent="0.3">
      <c r="A8117" s="1" t="s">
        <v>21944</v>
      </c>
      <c r="B8117" s="1" t="s">
        <v>26873</v>
      </c>
      <c r="C8117" s="1" t="s">
        <v>16</v>
      </c>
      <c r="D8117" s="1" t="s">
        <v>17</v>
      </c>
      <c r="E8117" s="1" t="s">
        <v>26620</v>
      </c>
      <c r="F8117" s="2">
        <v>43496</v>
      </c>
      <c r="G8117" s="1" t="s">
        <v>21945</v>
      </c>
      <c r="H8117" s="1" t="s">
        <v>21946</v>
      </c>
      <c r="I8117" s="1" t="s">
        <v>21</v>
      </c>
      <c r="J8117" s="3" t="s">
        <v>34778</v>
      </c>
      <c r="K8117">
        <v>268</v>
      </c>
      <c r="L8117" s="1" t="s">
        <v>38</v>
      </c>
      <c r="M8117" s="2">
        <v>43525</v>
      </c>
      <c r="N8117" s="1" t="s">
        <v>43</v>
      </c>
      <c r="O8117" s="1" t="s">
        <v>24</v>
      </c>
      <c r="P8117" s="1">
        <f>_3___Healthcare_Data_v1[[#This Row],[Discharge Date]]-_3___Healthcare_Data_v1[[#This Row],[Date of Admission]]</f>
        <v>29</v>
      </c>
      <c r="Q8117" s="1">
        <f>IFERROR(_3___Healthcare_Data_v1[[#This Row],[ Billing Amount ]]/_3___Healthcare_Data_v1[[#This Row],[Days in Hospital]],0)</f>
        <v>493.40533551724138</v>
      </c>
      <c r="R8117" s="1" t="str">
        <f>IF(_3___Healthcare_Data_v1[[#This Row],[Age]]&gt;60,"Senior",IF(_3___Healthcare_Data_v1[[#This Row],[Age]]&gt;35,"Middle","Young"))</f>
        <v>Senior</v>
      </c>
    </row>
    <row r="8118" spans="1:18" x14ac:dyDescent="0.3">
      <c r="A8118" s="1" t="s">
        <v>7209</v>
      </c>
      <c r="B8118" s="1" t="s">
        <v>26708</v>
      </c>
      <c r="C8118" s="1" t="s">
        <v>26</v>
      </c>
      <c r="D8118" s="1" t="s">
        <v>89</v>
      </c>
      <c r="E8118" s="1" t="s">
        <v>35</v>
      </c>
      <c r="F8118" s="2">
        <v>43509</v>
      </c>
      <c r="G8118" s="1" t="s">
        <v>21947</v>
      </c>
      <c r="H8118" s="1" t="s">
        <v>21948</v>
      </c>
      <c r="I8118" s="1" t="s">
        <v>52</v>
      </c>
      <c r="J8118" s="3" t="s">
        <v>34779</v>
      </c>
      <c r="K8118">
        <v>240</v>
      </c>
      <c r="L8118" s="1" t="s">
        <v>22</v>
      </c>
      <c r="M8118" s="2">
        <v>43526</v>
      </c>
      <c r="N8118" s="1" t="s">
        <v>31</v>
      </c>
      <c r="O8118" s="1" t="s">
        <v>24</v>
      </c>
      <c r="P8118" s="1">
        <f>_3___Healthcare_Data_v1[[#This Row],[Discharge Date]]-_3___Healthcare_Data_v1[[#This Row],[Date of Admission]]</f>
        <v>17</v>
      </c>
      <c r="Q8118" s="1">
        <f>IFERROR(_3___Healthcare_Data_v1[[#This Row],[ Billing Amount ]]/_3___Healthcare_Data_v1[[#This Row],[Days in Hospital]],0)</f>
        <v>1459.14714</v>
      </c>
      <c r="R8118" s="1" t="str">
        <f>IF(_3___Healthcare_Data_v1[[#This Row],[Age]]&gt;60,"Senior",IF(_3___Healthcare_Data_v1[[#This Row],[Age]]&gt;35,"Middle","Young"))</f>
        <v>Senior</v>
      </c>
    </row>
    <row r="8119" spans="1:18" x14ac:dyDescent="0.3">
      <c r="A8119" s="1" t="s">
        <v>21949</v>
      </c>
      <c r="B8119" s="1" t="s">
        <v>26795</v>
      </c>
      <c r="C8119" s="1" t="s">
        <v>16</v>
      </c>
      <c r="D8119" s="1" t="s">
        <v>17</v>
      </c>
      <c r="E8119" s="1" t="s">
        <v>26615</v>
      </c>
      <c r="F8119" s="2">
        <v>44456</v>
      </c>
      <c r="G8119" s="1" t="s">
        <v>18459</v>
      </c>
      <c r="H8119" s="1" t="s">
        <v>21950</v>
      </c>
      <c r="I8119" s="1" t="s">
        <v>56</v>
      </c>
      <c r="J8119" s="3" t="s">
        <v>34780</v>
      </c>
      <c r="K8119">
        <v>115</v>
      </c>
      <c r="L8119" s="1" t="s">
        <v>42</v>
      </c>
      <c r="M8119" s="2">
        <v>44472</v>
      </c>
      <c r="N8119" s="1" t="s">
        <v>84</v>
      </c>
      <c r="O8119" s="1" t="s">
        <v>32</v>
      </c>
      <c r="P8119" s="1">
        <f>_3___Healthcare_Data_v1[[#This Row],[Discharge Date]]-_3___Healthcare_Data_v1[[#This Row],[Date of Admission]]</f>
        <v>16</v>
      </c>
      <c r="Q8119" s="1">
        <f>IFERROR(_3___Healthcare_Data_v1[[#This Row],[ Billing Amount ]]/_3___Healthcare_Data_v1[[#This Row],[Days in Hospital]],0)</f>
        <v>1636.5364731249999</v>
      </c>
      <c r="R8119" s="1" t="str">
        <f>IF(_3___Healthcare_Data_v1[[#This Row],[Age]]&gt;60,"Senior",IF(_3___Healthcare_Data_v1[[#This Row],[Age]]&gt;35,"Middle","Young"))</f>
        <v>Senior</v>
      </c>
    </row>
    <row r="8120" spans="1:18" x14ac:dyDescent="0.3">
      <c r="A8120" s="1" t="s">
        <v>21951</v>
      </c>
      <c r="B8120" s="1" t="s">
        <v>26725</v>
      </c>
      <c r="C8120" s="1" t="s">
        <v>16</v>
      </c>
      <c r="D8120" s="1" t="s">
        <v>17</v>
      </c>
      <c r="E8120" s="1" t="s">
        <v>26620</v>
      </c>
      <c r="F8120" s="2">
        <v>44450</v>
      </c>
      <c r="G8120" s="1" t="s">
        <v>21952</v>
      </c>
      <c r="H8120" s="1" t="s">
        <v>21953</v>
      </c>
      <c r="I8120" s="1" t="s">
        <v>52</v>
      </c>
      <c r="J8120" s="3" t="s">
        <v>34781</v>
      </c>
      <c r="K8120">
        <v>247</v>
      </c>
      <c r="L8120" s="1" t="s">
        <v>38</v>
      </c>
      <c r="M8120" s="2">
        <v>44475</v>
      </c>
      <c r="N8120" s="1" t="s">
        <v>43</v>
      </c>
      <c r="O8120" s="1" t="s">
        <v>32</v>
      </c>
      <c r="P8120" s="1">
        <f>_3___Healthcare_Data_v1[[#This Row],[Discharge Date]]-_3___Healthcare_Data_v1[[#This Row],[Date of Admission]]</f>
        <v>25</v>
      </c>
      <c r="Q8120" s="1">
        <f>IFERROR(_3___Healthcare_Data_v1[[#This Row],[ Billing Amount ]]/_3___Healthcare_Data_v1[[#This Row],[Days in Hospital]],0)</f>
        <v>528.42989560000001</v>
      </c>
      <c r="R8120" s="1" t="str">
        <f>IF(_3___Healthcare_Data_v1[[#This Row],[Age]]&gt;60,"Senior",IF(_3___Healthcare_Data_v1[[#This Row],[Age]]&gt;35,"Middle","Young"))</f>
        <v>Senior</v>
      </c>
    </row>
    <row r="8121" spans="1:18" x14ac:dyDescent="0.3">
      <c r="A8121" s="1" t="s">
        <v>11210</v>
      </c>
      <c r="B8121" s="1" t="s">
        <v>26612</v>
      </c>
      <c r="C8121" s="1" t="s">
        <v>26</v>
      </c>
      <c r="D8121" s="1" t="s">
        <v>17</v>
      </c>
      <c r="E8121" s="1" t="s">
        <v>26615</v>
      </c>
      <c r="F8121" s="2">
        <v>44793</v>
      </c>
      <c r="G8121" s="1" t="s">
        <v>17939</v>
      </c>
      <c r="H8121" s="1" t="s">
        <v>6020</v>
      </c>
      <c r="I8121" s="1" t="s">
        <v>60</v>
      </c>
      <c r="J8121" s="3" t="s">
        <v>34782</v>
      </c>
      <c r="K8121">
        <v>401</v>
      </c>
      <c r="L8121" s="1" t="s">
        <v>38</v>
      </c>
      <c r="M8121" s="2">
        <v>44811</v>
      </c>
      <c r="N8121" s="1" t="s">
        <v>31</v>
      </c>
      <c r="O8121" s="1" t="s">
        <v>44</v>
      </c>
      <c r="P8121" s="1">
        <f>_3___Healthcare_Data_v1[[#This Row],[Discharge Date]]-_3___Healthcare_Data_v1[[#This Row],[Date of Admission]]</f>
        <v>18</v>
      </c>
      <c r="Q8121" s="1">
        <f>IFERROR(_3___Healthcare_Data_v1[[#This Row],[ Billing Amount ]]/_3___Healthcare_Data_v1[[#This Row],[Days in Hospital]],0)</f>
        <v>764.19657277777776</v>
      </c>
      <c r="R8121" s="1" t="str">
        <f>IF(_3___Healthcare_Data_v1[[#This Row],[Age]]&gt;60,"Senior",IF(_3___Healthcare_Data_v1[[#This Row],[Age]]&gt;35,"Middle","Young"))</f>
        <v>Senior</v>
      </c>
    </row>
    <row r="8122" spans="1:18" x14ac:dyDescent="0.3">
      <c r="A8122" s="1" t="s">
        <v>21954</v>
      </c>
      <c r="B8122" s="1" t="s">
        <v>26636</v>
      </c>
      <c r="C8122" s="1" t="s">
        <v>26</v>
      </c>
      <c r="D8122" s="1" t="s">
        <v>89</v>
      </c>
      <c r="E8122" s="1" t="s">
        <v>26615</v>
      </c>
      <c r="F8122" s="2">
        <v>43895</v>
      </c>
      <c r="G8122" s="1" t="s">
        <v>21955</v>
      </c>
      <c r="H8122" s="1" t="s">
        <v>21956</v>
      </c>
      <c r="I8122" s="1" t="s">
        <v>60</v>
      </c>
      <c r="J8122" s="3" t="s">
        <v>34783</v>
      </c>
      <c r="K8122">
        <v>490</v>
      </c>
      <c r="L8122" s="1" t="s">
        <v>22</v>
      </c>
      <c r="M8122" s="2">
        <v>43917</v>
      </c>
      <c r="N8122" s="1" t="s">
        <v>23</v>
      </c>
      <c r="O8122" s="1" t="s">
        <v>24</v>
      </c>
      <c r="P8122" s="1">
        <f>_3___Healthcare_Data_v1[[#This Row],[Discharge Date]]-_3___Healthcare_Data_v1[[#This Row],[Date of Admission]]</f>
        <v>22</v>
      </c>
      <c r="Q8122" s="1">
        <f>IFERROR(_3___Healthcare_Data_v1[[#This Row],[ Billing Amount ]]/_3___Healthcare_Data_v1[[#This Row],[Days in Hospital]],0)</f>
        <v>685.95402272727267</v>
      </c>
      <c r="R8122" s="1" t="str">
        <f>IF(_3___Healthcare_Data_v1[[#This Row],[Age]]&gt;60,"Senior",IF(_3___Healthcare_Data_v1[[#This Row],[Age]]&gt;35,"Middle","Young"))</f>
        <v>Senior</v>
      </c>
    </row>
    <row r="8123" spans="1:18" x14ac:dyDescent="0.3">
      <c r="A8123" s="1" t="s">
        <v>21957</v>
      </c>
      <c r="B8123" s="1" t="s">
        <v>26723</v>
      </c>
      <c r="C8123" s="1" t="s">
        <v>16</v>
      </c>
      <c r="D8123" s="1" t="s">
        <v>89</v>
      </c>
      <c r="E8123" s="1" t="s">
        <v>26615</v>
      </c>
      <c r="F8123" s="2">
        <v>43951</v>
      </c>
      <c r="G8123" s="1" t="s">
        <v>21958</v>
      </c>
      <c r="H8123" s="1" t="s">
        <v>21959</v>
      </c>
      <c r="I8123" s="1" t="s">
        <v>56</v>
      </c>
      <c r="J8123" s="3" t="s">
        <v>34784</v>
      </c>
      <c r="K8123">
        <v>180</v>
      </c>
      <c r="L8123" s="1" t="s">
        <v>22</v>
      </c>
      <c r="M8123" s="2">
        <v>43952</v>
      </c>
      <c r="N8123" s="1" t="s">
        <v>43</v>
      </c>
      <c r="O8123" s="1" t="s">
        <v>24</v>
      </c>
      <c r="P8123" s="1">
        <f>_3___Healthcare_Data_v1[[#This Row],[Discharge Date]]-_3___Healthcare_Data_v1[[#This Row],[Date of Admission]]</f>
        <v>1</v>
      </c>
      <c r="Q8123" s="1">
        <f>IFERROR(_3___Healthcare_Data_v1[[#This Row],[ Billing Amount ]]/_3___Healthcare_Data_v1[[#This Row],[Days in Hospital]],0)</f>
        <v>16502.40655</v>
      </c>
      <c r="R8123" s="1" t="str">
        <f>IF(_3___Healthcare_Data_v1[[#This Row],[Age]]&gt;60,"Senior",IF(_3___Healthcare_Data_v1[[#This Row],[Age]]&gt;35,"Middle","Young"))</f>
        <v>Senior</v>
      </c>
    </row>
    <row r="8124" spans="1:18" x14ac:dyDescent="0.3">
      <c r="A8124" s="1" t="s">
        <v>21960</v>
      </c>
      <c r="B8124" s="1" t="s">
        <v>26622</v>
      </c>
      <c r="C8124" s="1" t="s">
        <v>16</v>
      </c>
      <c r="D8124" s="1" t="s">
        <v>89</v>
      </c>
      <c r="E8124" s="1" t="s">
        <v>69</v>
      </c>
      <c r="F8124" s="2">
        <v>43844</v>
      </c>
      <c r="G8124" s="1" t="s">
        <v>11856</v>
      </c>
      <c r="H8124" s="1" t="s">
        <v>21961</v>
      </c>
      <c r="I8124" s="1" t="s">
        <v>56</v>
      </c>
      <c r="J8124" s="3" t="s">
        <v>34785</v>
      </c>
      <c r="K8124">
        <v>467</v>
      </c>
      <c r="L8124" s="1" t="s">
        <v>22</v>
      </c>
      <c r="M8124" s="2">
        <v>43859</v>
      </c>
      <c r="N8124" s="1" t="s">
        <v>43</v>
      </c>
      <c r="O8124" s="1" t="s">
        <v>32</v>
      </c>
      <c r="P8124" s="1">
        <f>_3___Healthcare_Data_v1[[#This Row],[Discharge Date]]-_3___Healthcare_Data_v1[[#This Row],[Date of Admission]]</f>
        <v>15</v>
      </c>
      <c r="Q8124" s="1">
        <f>IFERROR(_3___Healthcare_Data_v1[[#This Row],[ Billing Amount ]]/_3___Healthcare_Data_v1[[#This Row],[Days in Hospital]],0)</f>
        <v>1497.3550273333335</v>
      </c>
      <c r="R8124" s="1" t="str">
        <f>IF(_3___Healthcare_Data_v1[[#This Row],[Age]]&gt;60,"Senior",IF(_3___Healthcare_Data_v1[[#This Row],[Age]]&gt;35,"Middle","Young"))</f>
        <v>Senior</v>
      </c>
    </row>
    <row r="8125" spans="1:18" x14ac:dyDescent="0.3">
      <c r="A8125" s="1" t="s">
        <v>21962</v>
      </c>
      <c r="B8125" s="1" t="s">
        <v>26795</v>
      </c>
      <c r="C8125" s="1" t="s">
        <v>16</v>
      </c>
      <c r="D8125" s="1" t="s">
        <v>62</v>
      </c>
      <c r="E8125" s="1" t="s">
        <v>28</v>
      </c>
      <c r="F8125" s="2">
        <v>43480</v>
      </c>
      <c r="G8125" s="1" t="s">
        <v>21963</v>
      </c>
      <c r="H8125" s="1" t="s">
        <v>21964</v>
      </c>
      <c r="I8125" s="1" t="s">
        <v>56</v>
      </c>
      <c r="J8125" s="3" t="s">
        <v>34786</v>
      </c>
      <c r="K8125">
        <v>243</v>
      </c>
      <c r="L8125" s="1" t="s">
        <v>38</v>
      </c>
      <c r="M8125" s="2">
        <v>43495</v>
      </c>
      <c r="N8125" s="1" t="s">
        <v>48</v>
      </c>
      <c r="O8125" s="1" t="s">
        <v>44</v>
      </c>
      <c r="P8125" s="1">
        <f>_3___Healthcare_Data_v1[[#This Row],[Discharge Date]]-_3___Healthcare_Data_v1[[#This Row],[Date of Admission]]</f>
        <v>15</v>
      </c>
      <c r="Q8125" s="1">
        <f>IFERROR(_3___Healthcare_Data_v1[[#This Row],[ Billing Amount ]]/_3___Healthcare_Data_v1[[#This Row],[Days in Hospital]],0)</f>
        <v>2962.0261959999998</v>
      </c>
      <c r="R8125" s="1" t="str">
        <f>IF(_3___Healthcare_Data_v1[[#This Row],[Age]]&gt;60,"Senior",IF(_3___Healthcare_Data_v1[[#This Row],[Age]]&gt;35,"Middle","Young"))</f>
        <v>Senior</v>
      </c>
    </row>
    <row r="8126" spans="1:18" x14ac:dyDescent="0.3">
      <c r="A8126" s="1" t="s">
        <v>21965</v>
      </c>
      <c r="B8126" s="1" t="s">
        <v>26750</v>
      </c>
      <c r="C8126" s="1" t="s">
        <v>16</v>
      </c>
      <c r="D8126" s="1" t="s">
        <v>34</v>
      </c>
      <c r="E8126" s="1" t="s">
        <v>18</v>
      </c>
      <c r="F8126" s="2">
        <v>44372</v>
      </c>
      <c r="G8126" s="1" t="s">
        <v>4076</v>
      </c>
      <c r="H8126" s="1" t="s">
        <v>21966</v>
      </c>
      <c r="I8126" s="1" t="s">
        <v>26607</v>
      </c>
      <c r="J8126" s="3" t="s">
        <v>34787</v>
      </c>
      <c r="K8126">
        <v>322</v>
      </c>
      <c r="L8126" s="1" t="s">
        <v>42</v>
      </c>
      <c r="M8126" s="2">
        <v>44402</v>
      </c>
      <c r="N8126" s="1" t="s">
        <v>43</v>
      </c>
      <c r="O8126" s="1" t="s">
        <v>44</v>
      </c>
      <c r="P8126" s="1">
        <f>_3___Healthcare_Data_v1[[#This Row],[Discharge Date]]-_3___Healthcare_Data_v1[[#This Row],[Date of Admission]]</f>
        <v>30</v>
      </c>
      <c r="Q8126" s="1">
        <f>IFERROR(_3___Healthcare_Data_v1[[#This Row],[ Billing Amount ]]/_3___Healthcare_Data_v1[[#This Row],[Days in Hospital]],0)</f>
        <v>604.27985333333334</v>
      </c>
      <c r="R8126" s="1" t="str">
        <f>IF(_3___Healthcare_Data_v1[[#This Row],[Age]]&gt;60,"Senior",IF(_3___Healthcare_Data_v1[[#This Row],[Age]]&gt;35,"Middle","Young"))</f>
        <v>Senior</v>
      </c>
    </row>
    <row r="8127" spans="1:18" x14ac:dyDescent="0.3">
      <c r="A8127" s="1" t="s">
        <v>21967</v>
      </c>
      <c r="B8127" s="1" t="s">
        <v>26708</v>
      </c>
      <c r="C8127" s="1" t="s">
        <v>16</v>
      </c>
      <c r="D8127" s="1" t="s">
        <v>34</v>
      </c>
      <c r="E8127" s="1" t="s">
        <v>35</v>
      </c>
      <c r="F8127" s="2">
        <v>43432</v>
      </c>
      <c r="G8127" s="1" t="s">
        <v>21968</v>
      </c>
      <c r="H8127" s="1" t="s">
        <v>2195</v>
      </c>
      <c r="I8127" s="1" t="s">
        <v>26607</v>
      </c>
      <c r="J8127" s="3" t="s">
        <v>34788</v>
      </c>
      <c r="K8127">
        <v>228</v>
      </c>
      <c r="L8127" s="1" t="s">
        <v>22</v>
      </c>
      <c r="M8127" s="2">
        <v>43453</v>
      </c>
      <c r="N8127" s="1" t="s">
        <v>23</v>
      </c>
      <c r="O8127" s="1" t="s">
        <v>44</v>
      </c>
      <c r="P8127" s="1">
        <f>_3___Healthcare_Data_v1[[#This Row],[Discharge Date]]-_3___Healthcare_Data_v1[[#This Row],[Date of Admission]]</f>
        <v>21</v>
      </c>
      <c r="Q8127" s="1">
        <f>IFERROR(_3___Healthcare_Data_v1[[#This Row],[ Billing Amount ]]/_3___Healthcare_Data_v1[[#This Row],[Days in Hospital]],0)</f>
        <v>1183.3658571428573</v>
      </c>
      <c r="R8127" s="1" t="str">
        <f>IF(_3___Healthcare_Data_v1[[#This Row],[Age]]&gt;60,"Senior",IF(_3___Healthcare_Data_v1[[#This Row],[Age]]&gt;35,"Middle","Young"))</f>
        <v>Senior</v>
      </c>
    </row>
    <row r="8128" spans="1:18" x14ac:dyDescent="0.3">
      <c r="A8128" s="1" t="s">
        <v>21969</v>
      </c>
      <c r="B8128" s="1" t="s">
        <v>26659</v>
      </c>
      <c r="C8128" s="1" t="s">
        <v>26</v>
      </c>
      <c r="D8128" s="1" t="s">
        <v>229</v>
      </c>
      <c r="E8128" s="1" t="s">
        <v>26615</v>
      </c>
      <c r="F8128" s="2">
        <v>44979</v>
      </c>
      <c r="G8128" s="1" t="s">
        <v>21970</v>
      </c>
      <c r="H8128" s="1" t="s">
        <v>21971</v>
      </c>
      <c r="I8128" s="1" t="s">
        <v>21</v>
      </c>
      <c r="J8128" s="3" t="s">
        <v>34789</v>
      </c>
      <c r="K8128">
        <v>380</v>
      </c>
      <c r="L8128" s="1" t="s">
        <v>38</v>
      </c>
      <c r="M8128" s="2">
        <v>45004</v>
      </c>
      <c r="N8128" s="1" t="s">
        <v>84</v>
      </c>
      <c r="O8128" s="1" t="s">
        <v>44</v>
      </c>
      <c r="P8128" s="1">
        <f>_3___Healthcare_Data_v1[[#This Row],[Discharge Date]]-_3___Healthcare_Data_v1[[#This Row],[Date of Admission]]</f>
        <v>25</v>
      </c>
      <c r="Q8128" s="1">
        <f>IFERROR(_3___Healthcare_Data_v1[[#This Row],[ Billing Amount ]]/_3___Healthcare_Data_v1[[#This Row],[Days in Hospital]],0)</f>
        <v>54.4017154</v>
      </c>
      <c r="R8128" s="1" t="str">
        <f>IF(_3___Healthcare_Data_v1[[#This Row],[Age]]&gt;60,"Senior",IF(_3___Healthcare_Data_v1[[#This Row],[Age]]&gt;35,"Middle","Young"))</f>
        <v>Senior</v>
      </c>
    </row>
    <row r="8129" spans="1:18" x14ac:dyDescent="0.3">
      <c r="A8129" s="1" t="s">
        <v>21972</v>
      </c>
      <c r="B8129" s="1" t="s">
        <v>26679</v>
      </c>
      <c r="C8129" s="1" t="s">
        <v>16</v>
      </c>
      <c r="D8129" s="1" t="s">
        <v>114</v>
      </c>
      <c r="E8129" s="1" t="s">
        <v>35</v>
      </c>
      <c r="F8129" s="2">
        <v>44545</v>
      </c>
      <c r="G8129" s="1" t="s">
        <v>2887</v>
      </c>
      <c r="H8129" s="1" t="s">
        <v>21973</v>
      </c>
      <c r="I8129" s="1" t="s">
        <v>56</v>
      </c>
      <c r="J8129" s="3" t="s">
        <v>34790</v>
      </c>
      <c r="K8129">
        <v>251</v>
      </c>
      <c r="L8129" s="1" t="s">
        <v>38</v>
      </c>
      <c r="M8129" s="2">
        <v>44558</v>
      </c>
      <c r="N8129" s="1" t="s">
        <v>23</v>
      </c>
      <c r="O8129" s="1" t="s">
        <v>32</v>
      </c>
      <c r="P8129" s="1">
        <f>_3___Healthcare_Data_v1[[#This Row],[Discharge Date]]-_3___Healthcare_Data_v1[[#This Row],[Date of Admission]]</f>
        <v>13</v>
      </c>
      <c r="Q8129" s="1">
        <f>IFERROR(_3___Healthcare_Data_v1[[#This Row],[ Billing Amount ]]/_3___Healthcare_Data_v1[[#This Row],[Days in Hospital]],0)</f>
        <v>1486.4158184615385</v>
      </c>
      <c r="R8129" s="1" t="str">
        <f>IF(_3___Healthcare_Data_v1[[#This Row],[Age]]&gt;60,"Senior",IF(_3___Healthcare_Data_v1[[#This Row],[Age]]&gt;35,"Middle","Young"))</f>
        <v>Senior</v>
      </c>
    </row>
    <row r="8130" spans="1:18" x14ac:dyDescent="0.3">
      <c r="A8130" s="1" t="s">
        <v>21974</v>
      </c>
      <c r="B8130" s="1" t="s">
        <v>26873</v>
      </c>
      <c r="C8130" s="1" t="s">
        <v>26</v>
      </c>
      <c r="D8130" s="1" t="s">
        <v>62</v>
      </c>
      <c r="E8130" s="1" t="s">
        <v>69</v>
      </c>
      <c r="F8130" s="2">
        <v>44564</v>
      </c>
      <c r="G8130" s="1" t="s">
        <v>21975</v>
      </c>
      <c r="H8130" s="1" t="s">
        <v>21976</v>
      </c>
      <c r="I8130" s="1" t="s">
        <v>60</v>
      </c>
      <c r="J8130" s="3" t="s">
        <v>34791</v>
      </c>
      <c r="K8130">
        <v>343</v>
      </c>
      <c r="L8130" s="1" t="s">
        <v>42</v>
      </c>
      <c r="M8130" s="2">
        <v>44566</v>
      </c>
      <c r="N8130" s="1" t="s">
        <v>31</v>
      </c>
      <c r="O8130" s="1" t="s">
        <v>32</v>
      </c>
      <c r="P8130" s="1">
        <f>_3___Healthcare_Data_v1[[#This Row],[Discharge Date]]-_3___Healthcare_Data_v1[[#This Row],[Date of Admission]]</f>
        <v>2</v>
      </c>
      <c r="Q8130" s="1">
        <f>IFERROR(_3___Healthcare_Data_v1[[#This Row],[ Billing Amount ]]/_3___Healthcare_Data_v1[[#This Row],[Days in Hospital]],0)</f>
        <v>17882.304889999999</v>
      </c>
      <c r="R8130" s="1" t="str">
        <f>IF(_3___Healthcare_Data_v1[[#This Row],[Age]]&gt;60,"Senior",IF(_3___Healthcare_Data_v1[[#This Row],[Age]]&gt;35,"Middle","Young"))</f>
        <v>Senior</v>
      </c>
    </row>
    <row r="8131" spans="1:18" x14ac:dyDescent="0.3">
      <c r="A8131" s="1" t="s">
        <v>21977</v>
      </c>
      <c r="B8131" s="1" t="s">
        <v>26626</v>
      </c>
      <c r="C8131" s="1" t="s">
        <v>26</v>
      </c>
      <c r="D8131" s="1" t="s">
        <v>27</v>
      </c>
      <c r="E8131" s="1" t="s">
        <v>28</v>
      </c>
      <c r="F8131" s="2">
        <v>44815</v>
      </c>
      <c r="G8131" s="1" t="s">
        <v>21978</v>
      </c>
      <c r="H8131" s="1" t="s">
        <v>21979</v>
      </c>
      <c r="I8131" s="1" t="s">
        <v>56</v>
      </c>
      <c r="J8131" s="3" t="s">
        <v>34792</v>
      </c>
      <c r="K8131">
        <v>284</v>
      </c>
      <c r="L8131" s="1" t="s">
        <v>38</v>
      </c>
      <c r="M8131" s="2">
        <v>44832</v>
      </c>
      <c r="N8131" s="1" t="s">
        <v>23</v>
      </c>
      <c r="O8131" s="1" t="s">
        <v>24</v>
      </c>
      <c r="P8131" s="1">
        <f>_3___Healthcare_Data_v1[[#This Row],[Discharge Date]]-_3___Healthcare_Data_v1[[#This Row],[Date of Admission]]</f>
        <v>17</v>
      </c>
      <c r="Q8131" s="1">
        <f>IFERROR(_3___Healthcare_Data_v1[[#This Row],[ Billing Amount ]]/_3___Healthcare_Data_v1[[#This Row],[Days in Hospital]],0)</f>
        <v>538.70584135294121</v>
      </c>
      <c r="R8131" s="1" t="str">
        <f>IF(_3___Healthcare_Data_v1[[#This Row],[Age]]&gt;60,"Senior",IF(_3___Healthcare_Data_v1[[#This Row],[Age]]&gt;35,"Middle","Young"))</f>
        <v>Senior</v>
      </c>
    </row>
    <row r="8132" spans="1:18" x14ac:dyDescent="0.3">
      <c r="A8132" s="1" t="s">
        <v>21980</v>
      </c>
      <c r="B8132" s="1" t="s">
        <v>26632</v>
      </c>
      <c r="C8132" s="1" t="s">
        <v>16</v>
      </c>
      <c r="D8132" s="1" t="s">
        <v>17</v>
      </c>
      <c r="E8132" s="1" t="s">
        <v>69</v>
      </c>
      <c r="F8132" s="2">
        <v>43811</v>
      </c>
      <c r="G8132" s="1" t="s">
        <v>4752</v>
      </c>
      <c r="H8132" s="1" t="s">
        <v>21981</v>
      </c>
      <c r="I8132" s="1" t="s">
        <v>52</v>
      </c>
      <c r="J8132" s="3" t="s">
        <v>34793</v>
      </c>
      <c r="K8132">
        <v>277</v>
      </c>
      <c r="L8132" s="1" t="s">
        <v>38</v>
      </c>
      <c r="M8132" s="2">
        <v>43832</v>
      </c>
      <c r="N8132" s="1" t="s">
        <v>48</v>
      </c>
      <c r="O8132" s="1" t="s">
        <v>44</v>
      </c>
      <c r="P8132" s="1">
        <f>_3___Healthcare_Data_v1[[#This Row],[Discharge Date]]-_3___Healthcare_Data_v1[[#This Row],[Date of Admission]]</f>
        <v>21</v>
      </c>
      <c r="Q8132" s="1">
        <f>IFERROR(_3___Healthcare_Data_v1[[#This Row],[ Billing Amount ]]/_3___Healthcare_Data_v1[[#This Row],[Days in Hospital]],0)</f>
        <v>3464.1706228571429</v>
      </c>
      <c r="R8132" s="1" t="str">
        <f>IF(_3___Healthcare_Data_v1[[#This Row],[Age]]&gt;60,"Senior",IF(_3___Healthcare_Data_v1[[#This Row],[Age]]&gt;35,"Middle","Young"))</f>
        <v>Senior</v>
      </c>
    </row>
    <row r="8133" spans="1:18" x14ac:dyDescent="0.3">
      <c r="A8133" s="1" t="s">
        <v>21982</v>
      </c>
      <c r="B8133" s="1" t="s">
        <v>26845</v>
      </c>
      <c r="C8133" s="1" t="s">
        <v>16</v>
      </c>
      <c r="D8133" s="1" t="s">
        <v>62</v>
      </c>
      <c r="E8133" s="1" t="s">
        <v>26620</v>
      </c>
      <c r="F8133" s="2">
        <v>44081</v>
      </c>
      <c r="G8133" s="1" t="s">
        <v>634</v>
      </c>
      <c r="H8133" s="1" t="s">
        <v>21983</v>
      </c>
      <c r="I8133" s="1" t="s">
        <v>21</v>
      </c>
      <c r="J8133" s="3" t="s">
        <v>34794</v>
      </c>
      <c r="K8133">
        <v>453</v>
      </c>
      <c r="L8133" s="1" t="s">
        <v>42</v>
      </c>
      <c r="M8133" s="2">
        <v>44104</v>
      </c>
      <c r="N8133" s="1" t="s">
        <v>43</v>
      </c>
      <c r="O8133" s="1" t="s">
        <v>24</v>
      </c>
      <c r="P8133" s="1">
        <f>_3___Healthcare_Data_v1[[#This Row],[Discharge Date]]-_3___Healthcare_Data_v1[[#This Row],[Date of Admission]]</f>
        <v>23</v>
      </c>
      <c r="Q8133" s="1">
        <f>IFERROR(_3___Healthcare_Data_v1[[#This Row],[ Billing Amount ]]/_3___Healthcare_Data_v1[[#This Row],[Days in Hospital]],0)</f>
        <v>798.66822999999999</v>
      </c>
      <c r="R8133" s="1" t="str">
        <f>IF(_3___Healthcare_Data_v1[[#This Row],[Age]]&gt;60,"Senior",IF(_3___Healthcare_Data_v1[[#This Row],[Age]]&gt;35,"Middle","Young"))</f>
        <v>Senior</v>
      </c>
    </row>
    <row r="8134" spans="1:18" x14ac:dyDescent="0.3">
      <c r="A8134" s="1" t="s">
        <v>21984</v>
      </c>
      <c r="B8134" s="1" t="s">
        <v>26700</v>
      </c>
      <c r="C8134" s="1" t="s">
        <v>26</v>
      </c>
      <c r="D8134" s="1" t="s">
        <v>114</v>
      </c>
      <c r="E8134" s="1" t="s">
        <v>35</v>
      </c>
      <c r="F8134" s="2">
        <v>44793</v>
      </c>
      <c r="G8134" s="1" t="s">
        <v>21985</v>
      </c>
      <c r="H8134" s="1" t="s">
        <v>21986</v>
      </c>
      <c r="I8134" s="1" t="s">
        <v>52</v>
      </c>
      <c r="J8134" s="3" t="s">
        <v>34795</v>
      </c>
      <c r="K8134">
        <v>271</v>
      </c>
      <c r="L8134" s="1" t="s">
        <v>22</v>
      </c>
      <c r="M8134" s="2">
        <v>44815</v>
      </c>
      <c r="N8134" s="1" t="s">
        <v>23</v>
      </c>
      <c r="O8134" s="1" t="s">
        <v>44</v>
      </c>
      <c r="P8134" s="1">
        <f>_3___Healthcare_Data_v1[[#This Row],[Discharge Date]]-_3___Healthcare_Data_v1[[#This Row],[Date of Admission]]</f>
        <v>22</v>
      </c>
      <c r="Q8134" s="1">
        <f>IFERROR(_3___Healthcare_Data_v1[[#This Row],[ Billing Amount ]]/_3___Healthcare_Data_v1[[#This Row],[Days in Hospital]],0)</f>
        <v>591.86971409090904</v>
      </c>
      <c r="R8134" s="1" t="str">
        <f>IF(_3___Healthcare_Data_v1[[#This Row],[Age]]&gt;60,"Senior",IF(_3___Healthcare_Data_v1[[#This Row],[Age]]&gt;35,"Middle","Young"))</f>
        <v>Senior</v>
      </c>
    </row>
    <row r="8135" spans="1:18" x14ac:dyDescent="0.3">
      <c r="A8135" s="1" t="s">
        <v>21987</v>
      </c>
      <c r="B8135" s="1" t="s">
        <v>26779</v>
      </c>
      <c r="C8135" s="1" t="s">
        <v>26</v>
      </c>
      <c r="D8135" s="1" t="s">
        <v>62</v>
      </c>
      <c r="E8135" s="1" t="s">
        <v>69</v>
      </c>
      <c r="F8135" s="2">
        <v>44223</v>
      </c>
      <c r="G8135" s="1" t="s">
        <v>21988</v>
      </c>
      <c r="H8135" s="1" t="s">
        <v>17410</v>
      </c>
      <c r="I8135" s="1" t="s">
        <v>26607</v>
      </c>
      <c r="J8135" s="3" t="s">
        <v>34796</v>
      </c>
      <c r="K8135">
        <v>365</v>
      </c>
      <c r="L8135" s="1" t="s">
        <v>42</v>
      </c>
      <c r="M8135" s="2">
        <v>44251</v>
      </c>
      <c r="N8135" s="1" t="s">
        <v>43</v>
      </c>
      <c r="O8135" s="1" t="s">
        <v>32</v>
      </c>
      <c r="P8135" s="1">
        <f>_3___Healthcare_Data_v1[[#This Row],[Discharge Date]]-_3___Healthcare_Data_v1[[#This Row],[Date of Admission]]</f>
        <v>28</v>
      </c>
      <c r="Q8135" s="1">
        <f>IFERROR(_3___Healthcare_Data_v1[[#This Row],[ Billing Amount ]]/_3___Healthcare_Data_v1[[#This Row],[Days in Hospital]],0)</f>
        <v>2160.4862682142857</v>
      </c>
      <c r="R8135" s="1" t="str">
        <f>IF(_3___Healthcare_Data_v1[[#This Row],[Age]]&gt;60,"Senior",IF(_3___Healthcare_Data_v1[[#This Row],[Age]]&gt;35,"Middle","Young"))</f>
        <v>Senior</v>
      </c>
    </row>
    <row r="8136" spans="1:18" x14ac:dyDescent="0.3">
      <c r="A8136" s="1" t="s">
        <v>73</v>
      </c>
      <c r="B8136" s="1" t="s">
        <v>26798</v>
      </c>
      <c r="C8136" s="1" t="s">
        <v>16</v>
      </c>
      <c r="D8136" s="1" t="s">
        <v>62</v>
      </c>
      <c r="E8136" s="1" t="s">
        <v>18</v>
      </c>
      <c r="F8136" s="2">
        <v>43766</v>
      </c>
      <c r="G8136" s="1" t="s">
        <v>21989</v>
      </c>
      <c r="H8136" s="1" t="s">
        <v>21990</v>
      </c>
      <c r="I8136" s="1" t="s">
        <v>21</v>
      </c>
      <c r="J8136" s="3" t="s">
        <v>34797</v>
      </c>
      <c r="K8136">
        <v>119</v>
      </c>
      <c r="L8136" s="1" t="s">
        <v>42</v>
      </c>
      <c r="M8136" s="2">
        <v>43769</v>
      </c>
      <c r="N8136" s="1" t="s">
        <v>31</v>
      </c>
      <c r="O8136" s="1" t="s">
        <v>32</v>
      </c>
      <c r="P8136" s="1">
        <f>_3___Healthcare_Data_v1[[#This Row],[Discharge Date]]-_3___Healthcare_Data_v1[[#This Row],[Date of Admission]]</f>
        <v>3</v>
      </c>
      <c r="Q8136" s="1">
        <f>IFERROR(_3___Healthcare_Data_v1[[#This Row],[ Billing Amount ]]/_3___Healthcare_Data_v1[[#This Row],[Days in Hospital]],0)</f>
        <v>15097.44642</v>
      </c>
      <c r="R8136" s="1" t="str">
        <f>IF(_3___Healthcare_Data_v1[[#This Row],[Age]]&gt;60,"Senior",IF(_3___Healthcare_Data_v1[[#This Row],[Age]]&gt;35,"Middle","Young"))</f>
        <v>Senior</v>
      </c>
    </row>
    <row r="8137" spans="1:18" x14ac:dyDescent="0.3">
      <c r="A8137" s="1" t="s">
        <v>21991</v>
      </c>
      <c r="B8137" s="1" t="s">
        <v>26850</v>
      </c>
      <c r="C8137" s="1" t="s">
        <v>16</v>
      </c>
      <c r="D8137" s="1" t="s">
        <v>27</v>
      </c>
      <c r="E8137" s="1" t="s">
        <v>35</v>
      </c>
      <c r="F8137" s="2">
        <v>43698</v>
      </c>
      <c r="G8137" s="1" t="s">
        <v>21992</v>
      </c>
      <c r="H8137" s="1" t="s">
        <v>21993</v>
      </c>
      <c r="I8137" s="1" t="s">
        <v>60</v>
      </c>
      <c r="J8137" s="3" t="s">
        <v>34798</v>
      </c>
      <c r="K8137">
        <v>453</v>
      </c>
      <c r="L8137" s="1" t="s">
        <v>22</v>
      </c>
      <c r="M8137" s="2">
        <v>43721</v>
      </c>
      <c r="N8137" s="1" t="s">
        <v>23</v>
      </c>
      <c r="O8137" s="1" t="s">
        <v>32</v>
      </c>
      <c r="P8137" s="1">
        <f>_3___Healthcare_Data_v1[[#This Row],[Discharge Date]]-_3___Healthcare_Data_v1[[#This Row],[Date of Admission]]</f>
        <v>23</v>
      </c>
      <c r="Q8137" s="1">
        <f>IFERROR(_3___Healthcare_Data_v1[[#This Row],[ Billing Amount ]]/_3___Healthcare_Data_v1[[#This Row],[Days in Hospital]],0)</f>
        <v>757.99821217391298</v>
      </c>
      <c r="R8137" s="1" t="str">
        <f>IF(_3___Healthcare_Data_v1[[#This Row],[Age]]&gt;60,"Senior",IF(_3___Healthcare_Data_v1[[#This Row],[Age]]&gt;35,"Middle","Young"))</f>
        <v>Senior</v>
      </c>
    </row>
    <row r="8138" spans="1:18" x14ac:dyDescent="0.3">
      <c r="A8138" s="1" t="s">
        <v>5000</v>
      </c>
      <c r="B8138" s="1" t="s">
        <v>26795</v>
      </c>
      <c r="C8138" s="1" t="s">
        <v>16</v>
      </c>
      <c r="D8138" s="1" t="s">
        <v>114</v>
      </c>
      <c r="E8138" s="1" t="s">
        <v>35</v>
      </c>
      <c r="F8138" s="2">
        <v>44996</v>
      </c>
      <c r="G8138" s="1" t="s">
        <v>21994</v>
      </c>
      <c r="H8138" s="1" t="s">
        <v>3131</v>
      </c>
      <c r="I8138" s="1" t="s">
        <v>60</v>
      </c>
      <c r="J8138" s="3" t="s">
        <v>34799</v>
      </c>
      <c r="K8138">
        <v>162</v>
      </c>
      <c r="L8138" s="1" t="s">
        <v>38</v>
      </c>
      <c r="M8138" s="2">
        <v>45019</v>
      </c>
      <c r="N8138" s="1" t="s">
        <v>31</v>
      </c>
      <c r="O8138" s="1" t="s">
        <v>32</v>
      </c>
      <c r="P8138" s="1">
        <f>_3___Healthcare_Data_v1[[#This Row],[Discharge Date]]-_3___Healthcare_Data_v1[[#This Row],[Date of Admission]]</f>
        <v>23</v>
      </c>
      <c r="Q8138" s="1">
        <f>IFERROR(_3___Healthcare_Data_v1[[#This Row],[ Billing Amount ]]/_3___Healthcare_Data_v1[[#This Row],[Days in Hospital]],0)</f>
        <v>783.18493217391301</v>
      </c>
      <c r="R8138" s="1" t="str">
        <f>IF(_3___Healthcare_Data_v1[[#This Row],[Age]]&gt;60,"Senior",IF(_3___Healthcare_Data_v1[[#This Row],[Age]]&gt;35,"Middle","Young"))</f>
        <v>Senior</v>
      </c>
    </row>
    <row r="8139" spans="1:18" x14ac:dyDescent="0.3">
      <c r="A8139" s="1" t="s">
        <v>21995</v>
      </c>
      <c r="B8139" s="1" t="s">
        <v>26723</v>
      </c>
      <c r="C8139" s="1" t="s">
        <v>26</v>
      </c>
      <c r="D8139" s="1" t="s">
        <v>49</v>
      </c>
      <c r="E8139" s="1" t="s">
        <v>18</v>
      </c>
      <c r="F8139" s="2">
        <v>43746</v>
      </c>
      <c r="G8139" s="1" t="s">
        <v>21996</v>
      </c>
      <c r="H8139" s="1" t="s">
        <v>21997</v>
      </c>
      <c r="I8139" s="1" t="s">
        <v>52</v>
      </c>
      <c r="J8139" s="3" t="s">
        <v>34800</v>
      </c>
      <c r="K8139">
        <v>367</v>
      </c>
      <c r="L8139" s="1" t="s">
        <v>38</v>
      </c>
      <c r="M8139" s="2">
        <v>43763</v>
      </c>
      <c r="N8139" s="1" t="s">
        <v>23</v>
      </c>
      <c r="O8139" s="1" t="s">
        <v>44</v>
      </c>
      <c r="P8139" s="1">
        <f>_3___Healthcare_Data_v1[[#This Row],[Discharge Date]]-_3___Healthcare_Data_v1[[#This Row],[Date of Admission]]</f>
        <v>17</v>
      </c>
      <c r="Q8139" s="1">
        <f>IFERROR(_3___Healthcare_Data_v1[[#This Row],[ Billing Amount ]]/_3___Healthcare_Data_v1[[#This Row],[Days in Hospital]],0)</f>
        <v>2066.0937758823529</v>
      </c>
      <c r="R8139" s="1" t="str">
        <f>IF(_3___Healthcare_Data_v1[[#This Row],[Age]]&gt;60,"Senior",IF(_3___Healthcare_Data_v1[[#This Row],[Age]]&gt;35,"Middle","Young"))</f>
        <v>Senior</v>
      </c>
    </row>
    <row r="8140" spans="1:18" x14ac:dyDescent="0.3">
      <c r="A8140" s="1" t="s">
        <v>21998</v>
      </c>
      <c r="B8140" s="1" t="s">
        <v>26708</v>
      </c>
      <c r="C8140" s="1" t="s">
        <v>26</v>
      </c>
      <c r="D8140" s="1" t="s">
        <v>114</v>
      </c>
      <c r="E8140" s="1" t="s">
        <v>69</v>
      </c>
      <c r="F8140" s="2">
        <v>44945</v>
      </c>
      <c r="G8140" s="1" t="s">
        <v>21999</v>
      </c>
      <c r="H8140" s="1" t="s">
        <v>22000</v>
      </c>
      <c r="I8140" s="1" t="s">
        <v>52</v>
      </c>
      <c r="J8140" s="3" t="s">
        <v>34801</v>
      </c>
      <c r="K8140">
        <v>139</v>
      </c>
      <c r="L8140" s="1" t="s">
        <v>22</v>
      </c>
      <c r="M8140" s="2">
        <v>44966</v>
      </c>
      <c r="N8140" s="1" t="s">
        <v>43</v>
      </c>
      <c r="O8140" s="1" t="s">
        <v>44</v>
      </c>
      <c r="P8140" s="1">
        <f>_3___Healthcare_Data_v1[[#This Row],[Discharge Date]]-_3___Healthcare_Data_v1[[#This Row],[Date of Admission]]</f>
        <v>21</v>
      </c>
      <c r="Q8140" s="1">
        <f>IFERROR(_3___Healthcare_Data_v1[[#This Row],[ Billing Amount ]]/_3___Healthcare_Data_v1[[#This Row],[Days in Hospital]],0)</f>
        <v>3438.3972990476191</v>
      </c>
      <c r="R8140" s="1" t="str">
        <f>IF(_3___Healthcare_Data_v1[[#This Row],[Age]]&gt;60,"Senior",IF(_3___Healthcare_Data_v1[[#This Row],[Age]]&gt;35,"Middle","Young"))</f>
        <v>Senior</v>
      </c>
    </row>
    <row r="8141" spans="1:18" x14ac:dyDescent="0.3">
      <c r="A8141" s="1" t="s">
        <v>14348</v>
      </c>
      <c r="B8141" s="1" t="s">
        <v>26632</v>
      </c>
      <c r="C8141" s="1" t="s">
        <v>26</v>
      </c>
      <c r="D8141" s="1" t="s">
        <v>49</v>
      </c>
      <c r="E8141" s="1" t="s">
        <v>26620</v>
      </c>
      <c r="F8141" s="2">
        <v>45102</v>
      </c>
      <c r="G8141" s="1" t="s">
        <v>10781</v>
      </c>
      <c r="H8141" s="1" t="s">
        <v>22001</v>
      </c>
      <c r="I8141" s="1" t="s">
        <v>21</v>
      </c>
      <c r="J8141" s="3" t="s">
        <v>34802</v>
      </c>
      <c r="K8141">
        <v>342</v>
      </c>
      <c r="L8141" s="1" t="s">
        <v>22</v>
      </c>
      <c r="M8141" s="2">
        <v>45107</v>
      </c>
      <c r="N8141" s="1" t="s">
        <v>48</v>
      </c>
      <c r="O8141" s="1" t="s">
        <v>32</v>
      </c>
      <c r="P8141" s="1">
        <f>_3___Healthcare_Data_v1[[#This Row],[Discharge Date]]-_3___Healthcare_Data_v1[[#This Row],[Date of Admission]]</f>
        <v>5</v>
      </c>
      <c r="Q8141" s="1">
        <f>IFERROR(_3___Healthcare_Data_v1[[#This Row],[ Billing Amount ]]/_3___Healthcare_Data_v1[[#This Row],[Days in Hospital]],0)</f>
        <v>4575.8680760000007</v>
      </c>
      <c r="R8141" s="1" t="str">
        <f>IF(_3___Healthcare_Data_v1[[#This Row],[Age]]&gt;60,"Senior",IF(_3___Healthcare_Data_v1[[#This Row],[Age]]&gt;35,"Middle","Young"))</f>
        <v>Senior</v>
      </c>
    </row>
    <row r="8142" spans="1:18" x14ac:dyDescent="0.3">
      <c r="A8142" s="1" t="s">
        <v>22002</v>
      </c>
      <c r="B8142" s="1" t="s">
        <v>26687</v>
      </c>
      <c r="C8142" s="1" t="s">
        <v>26</v>
      </c>
      <c r="D8142" s="1" t="s">
        <v>27</v>
      </c>
      <c r="E8142" s="1" t="s">
        <v>69</v>
      </c>
      <c r="F8142" s="2">
        <v>44818</v>
      </c>
      <c r="G8142" s="1" t="s">
        <v>22003</v>
      </c>
      <c r="H8142" s="1" t="s">
        <v>6020</v>
      </c>
      <c r="I8142" s="1" t="s">
        <v>60</v>
      </c>
      <c r="J8142" s="3" t="s">
        <v>34803</v>
      </c>
      <c r="K8142">
        <v>367</v>
      </c>
      <c r="L8142" s="1" t="s">
        <v>22</v>
      </c>
      <c r="M8142" s="2">
        <v>44837</v>
      </c>
      <c r="N8142" s="1" t="s">
        <v>43</v>
      </c>
      <c r="O8142" s="1" t="s">
        <v>44</v>
      </c>
      <c r="P8142" s="1">
        <f>_3___Healthcare_Data_v1[[#This Row],[Discharge Date]]-_3___Healthcare_Data_v1[[#This Row],[Date of Admission]]</f>
        <v>19</v>
      </c>
      <c r="Q8142" s="1">
        <f>IFERROR(_3___Healthcare_Data_v1[[#This Row],[ Billing Amount ]]/_3___Healthcare_Data_v1[[#This Row],[Days in Hospital]],0)</f>
        <v>176.47892531578947</v>
      </c>
      <c r="R8142" s="1" t="str">
        <f>IF(_3___Healthcare_Data_v1[[#This Row],[Age]]&gt;60,"Senior",IF(_3___Healthcare_Data_v1[[#This Row],[Age]]&gt;35,"Middle","Young"))</f>
        <v>Senior</v>
      </c>
    </row>
    <row r="8143" spans="1:18" x14ac:dyDescent="0.3">
      <c r="A8143" s="1" t="s">
        <v>5659</v>
      </c>
      <c r="B8143" s="1" t="s">
        <v>26750</v>
      </c>
      <c r="C8143" s="1" t="s">
        <v>26</v>
      </c>
      <c r="D8143" s="1" t="s">
        <v>27</v>
      </c>
      <c r="E8143" s="1" t="s">
        <v>69</v>
      </c>
      <c r="F8143" s="2">
        <v>44117</v>
      </c>
      <c r="G8143" s="1" t="s">
        <v>22004</v>
      </c>
      <c r="H8143" s="1" t="s">
        <v>22005</v>
      </c>
      <c r="I8143" s="1" t="s">
        <v>60</v>
      </c>
      <c r="J8143" s="3" t="s">
        <v>34804</v>
      </c>
      <c r="K8143">
        <v>127</v>
      </c>
      <c r="L8143" s="1" t="s">
        <v>38</v>
      </c>
      <c r="M8143" s="2">
        <v>44139</v>
      </c>
      <c r="N8143" s="1" t="s">
        <v>84</v>
      </c>
      <c r="O8143" s="1" t="s">
        <v>24</v>
      </c>
      <c r="P8143" s="1">
        <f>_3___Healthcare_Data_v1[[#This Row],[Discharge Date]]-_3___Healthcare_Data_v1[[#This Row],[Date of Admission]]</f>
        <v>22</v>
      </c>
      <c r="Q8143" s="1">
        <f>IFERROR(_3___Healthcare_Data_v1[[#This Row],[ Billing Amount ]]/_3___Healthcare_Data_v1[[#This Row],[Days in Hospital]],0)</f>
        <v>1511.9482750000002</v>
      </c>
      <c r="R8143" s="1" t="str">
        <f>IF(_3___Healthcare_Data_v1[[#This Row],[Age]]&gt;60,"Senior",IF(_3___Healthcare_Data_v1[[#This Row],[Age]]&gt;35,"Middle","Young"))</f>
        <v>Senior</v>
      </c>
    </row>
    <row r="8144" spans="1:18" x14ac:dyDescent="0.3">
      <c r="A8144" s="1" t="s">
        <v>22006</v>
      </c>
      <c r="B8144" s="1" t="s">
        <v>26710</v>
      </c>
      <c r="C8144" s="1" t="s">
        <v>26</v>
      </c>
      <c r="D8144" s="1" t="s">
        <v>229</v>
      </c>
      <c r="E8144" s="1" t="s">
        <v>28</v>
      </c>
      <c r="F8144" s="2">
        <v>45020</v>
      </c>
      <c r="G8144" s="1" t="s">
        <v>22007</v>
      </c>
      <c r="H8144" s="1" t="s">
        <v>22008</v>
      </c>
      <c r="I8144" s="1" t="s">
        <v>26607</v>
      </c>
      <c r="J8144" s="3" t="s">
        <v>34805</v>
      </c>
      <c r="K8144">
        <v>414</v>
      </c>
      <c r="L8144" s="1" t="s">
        <v>42</v>
      </c>
      <c r="M8144" s="2">
        <v>45040</v>
      </c>
      <c r="N8144" s="1" t="s">
        <v>84</v>
      </c>
      <c r="O8144" s="1" t="s">
        <v>32</v>
      </c>
      <c r="P8144" s="1">
        <f>_3___Healthcare_Data_v1[[#This Row],[Discharge Date]]-_3___Healthcare_Data_v1[[#This Row],[Date of Admission]]</f>
        <v>20</v>
      </c>
      <c r="Q8144" s="1">
        <f>IFERROR(_3___Healthcare_Data_v1[[#This Row],[ Billing Amount ]]/_3___Healthcare_Data_v1[[#This Row],[Days in Hospital]],0)</f>
        <v>2163.3875424999997</v>
      </c>
      <c r="R8144" s="1" t="str">
        <f>IF(_3___Healthcare_Data_v1[[#This Row],[Age]]&gt;60,"Senior",IF(_3___Healthcare_Data_v1[[#This Row],[Age]]&gt;35,"Middle","Young"))</f>
        <v>Senior</v>
      </c>
    </row>
    <row r="8145" spans="1:18" x14ac:dyDescent="0.3">
      <c r="A8145" s="1" t="s">
        <v>22009</v>
      </c>
      <c r="B8145" s="1" t="s">
        <v>26685</v>
      </c>
      <c r="C8145" s="1" t="s">
        <v>16</v>
      </c>
      <c r="D8145" s="1" t="s">
        <v>34</v>
      </c>
      <c r="E8145" s="1" t="s">
        <v>26620</v>
      </c>
      <c r="F8145" s="2">
        <v>44485</v>
      </c>
      <c r="G8145" s="1" t="s">
        <v>22010</v>
      </c>
      <c r="H8145" s="1" t="s">
        <v>22011</v>
      </c>
      <c r="I8145" s="1" t="s">
        <v>56</v>
      </c>
      <c r="J8145" s="3" t="s">
        <v>34806</v>
      </c>
      <c r="K8145">
        <v>282</v>
      </c>
      <c r="L8145" s="1" t="s">
        <v>42</v>
      </c>
      <c r="M8145" s="2">
        <v>44495</v>
      </c>
      <c r="N8145" s="1" t="s">
        <v>84</v>
      </c>
      <c r="O8145" s="1" t="s">
        <v>32</v>
      </c>
      <c r="P8145" s="1">
        <f>_3___Healthcare_Data_v1[[#This Row],[Discharge Date]]-_3___Healthcare_Data_v1[[#This Row],[Date of Admission]]</f>
        <v>10</v>
      </c>
      <c r="Q8145" s="1">
        <f>IFERROR(_3___Healthcare_Data_v1[[#This Row],[ Billing Amount ]]/_3___Healthcare_Data_v1[[#This Row],[Days in Hospital]],0)</f>
        <v>2027.8606670000001</v>
      </c>
      <c r="R8145" s="1" t="str">
        <f>IF(_3___Healthcare_Data_v1[[#This Row],[Age]]&gt;60,"Senior",IF(_3___Healthcare_Data_v1[[#This Row],[Age]]&gt;35,"Middle","Young"))</f>
        <v>Senior</v>
      </c>
    </row>
    <row r="8146" spans="1:18" x14ac:dyDescent="0.3">
      <c r="A8146" s="1" t="s">
        <v>22012</v>
      </c>
      <c r="B8146" s="1" t="s">
        <v>26776</v>
      </c>
      <c r="C8146" s="1" t="s">
        <v>16</v>
      </c>
      <c r="D8146" s="1" t="s">
        <v>27</v>
      </c>
      <c r="E8146" s="1" t="s">
        <v>26620</v>
      </c>
      <c r="F8146" s="2">
        <v>45167</v>
      </c>
      <c r="G8146" s="1" t="s">
        <v>22013</v>
      </c>
      <c r="H8146" s="1" t="s">
        <v>22014</v>
      </c>
      <c r="I8146" s="1" t="s">
        <v>26607</v>
      </c>
      <c r="J8146" s="3" t="s">
        <v>34807</v>
      </c>
      <c r="K8146">
        <v>109</v>
      </c>
      <c r="L8146" s="1" t="s">
        <v>22</v>
      </c>
      <c r="M8146" s="2">
        <v>45169</v>
      </c>
      <c r="N8146" s="1" t="s">
        <v>84</v>
      </c>
      <c r="O8146" s="1" t="s">
        <v>32</v>
      </c>
      <c r="P8146" s="1">
        <f>_3___Healthcare_Data_v1[[#This Row],[Discharge Date]]-_3___Healthcare_Data_v1[[#This Row],[Date of Admission]]</f>
        <v>2</v>
      </c>
      <c r="Q8146" s="1">
        <f>IFERROR(_3___Healthcare_Data_v1[[#This Row],[ Billing Amount ]]/_3___Healthcare_Data_v1[[#This Row],[Days in Hospital]],0)</f>
        <v>12078.2446</v>
      </c>
      <c r="R8146" s="1" t="str">
        <f>IF(_3___Healthcare_Data_v1[[#This Row],[Age]]&gt;60,"Senior",IF(_3___Healthcare_Data_v1[[#This Row],[Age]]&gt;35,"Middle","Young"))</f>
        <v>Senior</v>
      </c>
    </row>
    <row r="8147" spans="1:18" x14ac:dyDescent="0.3">
      <c r="A8147" s="1" t="s">
        <v>22015</v>
      </c>
      <c r="B8147" s="1" t="s">
        <v>26755</v>
      </c>
      <c r="C8147" s="1" t="s">
        <v>26</v>
      </c>
      <c r="D8147" s="1" t="s">
        <v>89</v>
      </c>
      <c r="E8147" s="1" t="s">
        <v>26620</v>
      </c>
      <c r="F8147" s="2">
        <v>43719</v>
      </c>
      <c r="G8147" s="1" t="s">
        <v>22016</v>
      </c>
      <c r="H8147" s="1" t="s">
        <v>22017</v>
      </c>
      <c r="I8147" s="1" t="s">
        <v>21</v>
      </c>
      <c r="J8147" s="3" t="s">
        <v>34808</v>
      </c>
      <c r="K8147">
        <v>421</v>
      </c>
      <c r="L8147" s="1" t="s">
        <v>38</v>
      </c>
      <c r="M8147" s="2">
        <v>43742</v>
      </c>
      <c r="N8147" s="1" t="s">
        <v>43</v>
      </c>
      <c r="O8147" s="1" t="s">
        <v>32</v>
      </c>
      <c r="P8147" s="1">
        <f>_3___Healthcare_Data_v1[[#This Row],[Discharge Date]]-_3___Healthcare_Data_v1[[#This Row],[Date of Admission]]</f>
        <v>23</v>
      </c>
      <c r="Q8147" s="1">
        <f>IFERROR(_3___Healthcare_Data_v1[[#This Row],[ Billing Amount ]]/_3___Healthcare_Data_v1[[#This Row],[Days in Hospital]],0)</f>
        <v>33.004157060869566</v>
      </c>
      <c r="R8147" s="1" t="str">
        <f>IF(_3___Healthcare_Data_v1[[#This Row],[Age]]&gt;60,"Senior",IF(_3___Healthcare_Data_v1[[#This Row],[Age]]&gt;35,"Middle","Young"))</f>
        <v>Senior</v>
      </c>
    </row>
    <row r="8148" spans="1:18" x14ac:dyDescent="0.3">
      <c r="A8148" s="1" t="s">
        <v>10868</v>
      </c>
      <c r="B8148" s="1" t="s">
        <v>26795</v>
      </c>
      <c r="C8148" s="1" t="s">
        <v>26</v>
      </c>
      <c r="D8148" s="1" t="s">
        <v>17</v>
      </c>
      <c r="E8148" s="1" t="s">
        <v>18</v>
      </c>
      <c r="F8148" s="2">
        <v>44924</v>
      </c>
      <c r="G8148" s="1" t="s">
        <v>22018</v>
      </c>
      <c r="H8148" s="1" t="s">
        <v>22019</v>
      </c>
      <c r="I8148" s="1" t="s">
        <v>52</v>
      </c>
      <c r="J8148" s="3" t="s">
        <v>34809</v>
      </c>
      <c r="K8148">
        <v>317</v>
      </c>
      <c r="L8148" s="1" t="s">
        <v>42</v>
      </c>
      <c r="M8148" s="2">
        <v>44940</v>
      </c>
      <c r="N8148" s="1" t="s">
        <v>31</v>
      </c>
      <c r="O8148" s="1" t="s">
        <v>24</v>
      </c>
      <c r="P8148" s="1">
        <f>_3___Healthcare_Data_v1[[#This Row],[Discharge Date]]-_3___Healthcare_Data_v1[[#This Row],[Date of Admission]]</f>
        <v>16</v>
      </c>
      <c r="Q8148" s="1">
        <f>IFERROR(_3___Healthcare_Data_v1[[#This Row],[ Billing Amount ]]/_3___Healthcare_Data_v1[[#This Row],[Days in Hospital]],0)</f>
        <v>3479.7083762500001</v>
      </c>
      <c r="R8148" s="1" t="str">
        <f>IF(_3___Healthcare_Data_v1[[#This Row],[Age]]&gt;60,"Senior",IF(_3___Healthcare_Data_v1[[#This Row],[Age]]&gt;35,"Middle","Young"))</f>
        <v>Senior</v>
      </c>
    </row>
    <row r="8149" spans="1:18" x14ac:dyDescent="0.3">
      <c r="A8149" s="1" t="s">
        <v>22020</v>
      </c>
      <c r="B8149" s="1" t="s">
        <v>26634</v>
      </c>
      <c r="C8149" s="1" t="s">
        <v>26</v>
      </c>
      <c r="D8149" s="1" t="s">
        <v>17</v>
      </c>
      <c r="E8149" s="1" t="s">
        <v>69</v>
      </c>
      <c r="F8149" s="2">
        <v>44091</v>
      </c>
      <c r="G8149" s="1" t="s">
        <v>22021</v>
      </c>
      <c r="H8149" s="1" t="s">
        <v>22022</v>
      </c>
      <c r="I8149" s="1" t="s">
        <v>60</v>
      </c>
      <c r="J8149" s="3" t="s">
        <v>34810</v>
      </c>
      <c r="K8149">
        <v>172</v>
      </c>
      <c r="L8149" s="1" t="s">
        <v>38</v>
      </c>
      <c r="M8149" s="2">
        <v>44112</v>
      </c>
      <c r="N8149" s="1" t="s">
        <v>48</v>
      </c>
      <c r="O8149" s="1" t="s">
        <v>32</v>
      </c>
      <c r="P8149" s="1">
        <f>_3___Healthcare_Data_v1[[#This Row],[Discharge Date]]-_3___Healthcare_Data_v1[[#This Row],[Date of Admission]]</f>
        <v>21</v>
      </c>
      <c r="Q8149" s="1">
        <f>IFERROR(_3___Healthcare_Data_v1[[#This Row],[ Billing Amount ]]/_3___Healthcare_Data_v1[[#This Row],[Days in Hospital]],0)</f>
        <v>938.7764152380953</v>
      </c>
      <c r="R8149" s="1" t="str">
        <f>IF(_3___Healthcare_Data_v1[[#This Row],[Age]]&gt;60,"Senior",IF(_3___Healthcare_Data_v1[[#This Row],[Age]]&gt;35,"Middle","Young"))</f>
        <v>Senior</v>
      </c>
    </row>
    <row r="8150" spans="1:18" x14ac:dyDescent="0.3">
      <c r="A8150" s="1" t="s">
        <v>22023</v>
      </c>
      <c r="B8150" s="1" t="s">
        <v>26714</v>
      </c>
      <c r="C8150" s="1" t="s">
        <v>26</v>
      </c>
      <c r="D8150" s="1" t="s">
        <v>229</v>
      </c>
      <c r="E8150" s="1" t="s">
        <v>26620</v>
      </c>
      <c r="F8150" s="2">
        <v>43942</v>
      </c>
      <c r="G8150" s="1" t="s">
        <v>22024</v>
      </c>
      <c r="H8150" s="1" t="s">
        <v>22025</v>
      </c>
      <c r="I8150" s="1" t="s">
        <v>56</v>
      </c>
      <c r="J8150" s="3" t="s">
        <v>34811</v>
      </c>
      <c r="K8150">
        <v>361</v>
      </c>
      <c r="L8150" s="1" t="s">
        <v>42</v>
      </c>
      <c r="M8150" s="2">
        <v>43948</v>
      </c>
      <c r="N8150" s="1" t="s">
        <v>23</v>
      </c>
      <c r="O8150" s="1" t="s">
        <v>44</v>
      </c>
      <c r="P8150" s="1">
        <f>_3___Healthcare_Data_v1[[#This Row],[Discharge Date]]-_3___Healthcare_Data_v1[[#This Row],[Date of Admission]]</f>
        <v>6</v>
      </c>
      <c r="Q8150" s="1">
        <f>IFERROR(_3___Healthcare_Data_v1[[#This Row],[ Billing Amount ]]/_3___Healthcare_Data_v1[[#This Row],[Days in Hospital]],0)</f>
        <v>3231.4948366666667</v>
      </c>
      <c r="R8150" s="1" t="str">
        <f>IF(_3___Healthcare_Data_v1[[#This Row],[Age]]&gt;60,"Senior",IF(_3___Healthcare_Data_v1[[#This Row],[Age]]&gt;35,"Middle","Young"))</f>
        <v>Senior</v>
      </c>
    </row>
    <row r="8151" spans="1:18" x14ac:dyDescent="0.3">
      <c r="A8151" s="1" t="s">
        <v>22026</v>
      </c>
      <c r="B8151" s="1" t="s">
        <v>26626</v>
      </c>
      <c r="C8151" s="1" t="s">
        <v>26</v>
      </c>
      <c r="D8151" s="1" t="s">
        <v>17</v>
      </c>
      <c r="E8151" s="1" t="s">
        <v>18</v>
      </c>
      <c r="F8151" s="2">
        <v>44869</v>
      </c>
      <c r="G8151" s="1" t="s">
        <v>13042</v>
      </c>
      <c r="H8151" s="1" t="s">
        <v>22027</v>
      </c>
      <c r="I8151" s="1" t="s">
        <v>26607</v>
      </c>
      <c r="J8151" s="3" t="s">
        <v>34812</v>
      </c>
      <c r="K8151">
        <v>202</v>
      </c>
      <c r="L8151" s="1" t="s">
        <v>42</v>
      </c>
      <c r="M8151" s="2">
        <v>44870</v>
      </c>
      <c r="N8151" s="1" t="s">
        <v>23</v>
      </c>
      <c r="O8151" s="1" t="s">
        <v>32</v>
      </c>
      <c r="P8151" s="1">
        <f>_3___Healthcare_Data_v1[[#This Row],[Discharge Date]]-_3___Healthcare_Data_v1[[#This Row],[Date of Admission]]</f>
        <v>1</v>
      </c>
      <c r="Q8151" s="1">
        <f>IFERROR(_3___Healthcare_Data_v1[[#This Row],[ Billing Amount ]]/_3___Healthcare_Data_v1[[#This Row],[Days in Hospital]],0)</f>
        <v>49375.28542</v>
      </c>
      <c r="R8151" s="1" t="str">
        <f>IF(_3___Healthcare_Data_v1[[#This Row],[Age]]&gt;60,"Senior",IF(_3___Healthcare_Data_v1[[#This Row],[Age]]&gt;35,"Middle","Young"))</f>
        <v>Senior</v>
      </c>
    </row>
    <row r="8152" spans="1:18" x14ac:dyDescent="0.3">
      <c r="A8152" s="1" t="s">
        <v>22028</v>
      </c>
      <c r="B8152" s="1" t="s">
        <v>26714</v>
      </c>
      <c r="C8152" s="1" t="s">
        <v>16</v>
      </c>
      <c r="D8152" s="1" t="s">
        <v>27</v>
      </c>
      <c r="E8152" s="1" t="s">
        <v>18</v>
      </c>
      <c r="F8152" s="2">
        <v>44505</v>
      </c>
      <c r="G8152" s="1" t="s">
        <v>22029</v>
      </c>
      <c r="H8152" s="1" t="s">
        <v>22030</v>
      </c>
      <c r="I8152" s="1" t="s">
        <v>21</v>
      </c>
      <c r="J8152" s="3" t="s">
        <v>34813</v>
      </c>
      <c r="K8152">
        <v>468</v>
      </c>
      <c r="L8152" s="1" t="s">
        <v>42</v>
      </c>
      <c r="M8152" s="2">
        <v>44534</v>
      </c>
      <c r="N8152" s="1" t="s">
        <v>43</v>
      </c>
      <c r="O8152" s="1" t="s">
        <v>32</v>
      </c>
      <c r="P8152" s="1">
        <f>_3___Healthcare_Data_v1[[#This Row],[Discharge Date]]-_3___Healthcare_Data_v1[[#This Row],[Date of Admission]]</f>
        <v>29</v>
      </c>
      <c r="Q8152" s="1">
        <f>IFERROR(_3___Healthcare_Data_v1[[#This Row],[ Billing Amount ]]/_3___Healthcare_Data_v1[[#This Row],[Days in Hospital]],0)</f>
        <v>1906.8882448275863</v>
      </c>
      <c r="R8152" s="1" t="str">
        <f>IF(_3___Healthcare_Data_v1[[#This Row],[Age]]&gt;60,"Senior",IF(_3___Healthcare_Data_v1[[#This Row],[Age]]&gt;35,"Middle","Young"))</f>
        <v>Senior</v>
      </c>
    </row>
    <row r="8153" spans="1:18" x14ac:dyDescent="0.3">
      <c r="A8153" s="1" t="s">
        <v>22031</v>
      </c>
      <c r="B8153" s="1" t="s">
        <v>26745</v>
      </c>
      <c r="C8153" s="1" t="s">
        <v>16</v>
      </c>
      <c r="D8153" s="1" t="s">
        <v>89</v>
      </c>
      <c r="E8153" s="1" t="s">
        <v>69</v>
      </c>
      <c r="F8153" s="2">
        <v>45229</v>
      </c>
      <c r="G8153" s="1" t="s">
        <v>22032</v>
      </c>
      <c r="H8153" s="1" t="s">
        <v>6960</v>
      </c>
      <c r="I8153" s="1" t="s">
        <v>60</v>
      </c>
      <c r="J8153" s="3" t="s">
        <v>34814</v>
      </c>
      <c r="K8153">
        <v>490</v>
      </c>
      <c r="L8153" s="1" t="s">
        <v>38</v>
      </c>
      <c r="M8153" s="2">
        <v>45235</v>
      </c>
      <c r="N8153" s="1" t="s">
        <v>48</v>
      </c>
      <c r="O8153" s="1" t="s">
        <v>44</v>
      </c>
      <c r="P8153" s="1">
        <f>_3___Healthcare_Data_v1[[#This Row],[Discharge Date]]-_3___Healthcare_Data_v1[[#This Row],[Date of Admission]]</f>
        <v>6</v>
      </c>
      <c r="Q8153" s="1">
        <f>IFERROR(_3___Healthcare_Data_v1[[#This Row],[ Billing Amount ]]/_3___Healthcare_Data_v1[[#This Row],[Days in Hospital]],0)</f>
        <v>3053.2577799999999</v>
      </c>
      <c r="R8153" s="1" t="str">
        <f>IF(_3___Healthcare_Data_v1[[#This Row],[Age]]&gt;60,"Senior",IF(_3___Healthcare_Data_v1[[#This Row],[Age]]&gt;35,"Middle","Young"))</f>
        <v>Senior</v>
      </c>
    </row>
    <row r="8154" spans="1:18" x14ac:dyDescent="0.3">
      <c r="A8154" s="1" t="s">
        <v>22033</v>
      </c>
      <c r="B8154" s="1" t="s">
        <v>26725</v>
      </c>
      <c r="C8154" s="1" t="s">
        <v>16</v>
      </c>
      <c r="D8154" s="1" t="s">
        <v>229</v>
      </c>
      <c r="E8154" s="1" t="s">
        <v>26620</v>
      </c>
      <c r="F8154" s="2">
        <v>45158</v>
      </c>
      <c r="G8154" s="1" t="s">
        <v>22034</v>
      </c>
      <c r="H8154" s="1" t="s">
        <v>22035</v>
      </c>
      <c r="I8154" s="1" t="s">
        <v>26607</v>
      </c>
      <c r="J8154" s="3" t="s">
        <v>34815</v>
      </c>
      <c r="K8154">
        <v>428</v>
      </c>
      <c r="L8154" s="1" t="s">
        <v>38</v>
      </c>
      <c r="M8154" s="2">
        <v>45164</v>
      </c>
      <c r="N8154" s="1" t="s">
        <v>43</v>
      </c>
      <c r="O8154" s="1" t="s">
        <v>24</v>
      </c>
      <c r="P8154" s="1">
        <f>_3___Healthcare_Data_v1[[#This Row],[Discharge Date]]-_3___Healthcare_Data_v1[[#This Row],[Date of Admission]]</f>
        <v>6</v>
      </c>
      <c r="Q8154" s="1">
        <f>IFERROR(_3___Healthcare_Data_v1[[#This Row],[ Billing Amount ]]/_3___Healthcare_Data_v1[[#This Row],[Days in Hospital]],0)</f>
        <v>5338.4450383333333</v>
      </c>
      <c r="R8154" s="1" t="str">
        <f>IF(_3___Healthcare_Data_v1[[#This Row],[Age]]&gt;60,"Senior",IF(_3___Healthcare_Data_v1[[#This Row],[Age]]&gt;35,"Middle","Young"))</f>
        <v>Senior</v>
      </c>
    </row>
    <row r="8155" spans="1:18" x14ac:dyDescent="0.3">
      <c r="A8155" s="1" t="s">
        <v>22036</v>
      </c>
      <c r="B8155" s="1" t="s">
        <v>26755</v>
      </c>
      <c r="C8155" s="1" t="s">
        <v>26</v>
      </c>
      <c r="D8155" s="1" t="s">
        <v>49</v>
      </c>
      <c r="E8155" s="1" t="s">
        <v>28</v>
      </c>
      <c r="F8155" s="2">
        <v>45037</v>
      </c>
      <c r="G8155" s="1" t="s">
        <v>22037</v>
      </c>
      <c r="H8155" s="1" t="s">
        <v>22038</v>
      </c>
      <c r="I8155" s="1" t="s">
        <v>52</v>
      </c>
      <c r="J8155" s="3" t="s">
        <v>34816</v>
      </c>
      <c r="K8155">
        <v>185</v>
      </c>
      <c r="L8155" s="1" t="s">
        <v>22</v>
      </c>
      <c r="M8155" s="2">
        <v>45046</v>
      </c>
      <c r="N8155" s="1" t="s">
        <v>48</v>
      </c>
      <c r="O8155" s="1" t="s">
        <v>24</v>
      </c>
      <c r="P8155" s="1">
        <f>_3___Healthcare_Data_v1[[#This Row],[Discharge Date]]-_3___Healthcare_Data_v1[[#This Row],[Date of Admission]]</f>
        <v>9</v>
      </c>
      <c r="Q8155" s="1">
        <f>IFERROR(_3___Healthcare_Data_v1[[#This Row],[ Billing Amount ]]/_3___Healthcare_Data_v1[[#This Row],[Days in Hospital]],0)</f>
        <v>3104.36501</v>
      </c>
      <c r="R8155" s="1" t="str">
        <f>IF(_3___Healthcare_Data_v1[[#This Row],[Age]]&gt;60,"Senior",IF(_3___Healthcare_Data_v1[[#This Row],[Age]]&gt;35,"Middle","Young"))</f>
        <v>Senior</v>
      </c>
    </row>
    <row r="8156" spans="1:18" x14ac:dyDescent="0.3">
      <c r="A8156" s="1" t="s">
        <v>22039</v>
      </c>
      <c r="B8156" s="1" t="s">
        <v>26745</v>
      </c>
      <c r="C8156" s="1" t="s">
        <v>16</v>
      </c>
      <c r="D8156" s="1" t="s">
        <v>34</v>
      </c>
      <c r="E8156" s="1" t="s">
        <v>26620</v>
      </c>
      <c r="F8156" s="2">
        <v>44840</v>
      </c>
      <c r="G8156" s="1" t="s">
        <v>22040</v>
      </c>
      <c r="H8156" s="1" t="s">
        <v>2316</v>
      </c>
      <c r="I8156" s="1" t="s">
        <v>21</v>
      </c>
      <c r="J8156" s="3" t="s">
        <v>34817</v>
      </c>
      <c r="K8156">
        <v>305</v>
      </c>
      <c r="L8156" s="1" t="s">
        <v>42</v>
      </c>
      <c r="M8156" s="2">
        <v>44847</v>
      </c>
      <c r="N8156" s="1" t="s">
        <v>43</v>
      </c>
      <c r="O8156" s="1" t="s">
        <v>24</v>
      </c>
      <c r="P8156" s="1">
        <f>_3___Healthcare_Data_v1[[#This Row],[Discharge Date]]-_3___Healthcare_Data_v1[[#This Row],[Date of Admission]]</f>
        <v>7</v>
      </c>
      <c r="Q8156" s="1">
        <f>IFERROR(_3___Healthcare_Data_v1[[#This Row],[ Billing Amount ]]/_3___Healthcare_Data_v1[[#This Row],[Days in Hospital]],0)</f>
        <v>3154.0307342857145</v>
      </c>
      <c r="R8156" s="1" t="str">
        <f>IF(_3___Healthcare_Data_v1[[#This Row],[Age]]&gt;60,"Senior",IF(_3___Healthcare_Data_v1[[#This Row],[Age]]&gt;35,"Middle","Young"))</f>
        <v>Senior</v>
      </c>
    </row>
    <row r="8157" spans="1:18" x14ac:dyDescent="0.3">
      <c r="A8157" s="1" t="s">
        <v>22041</v>
      </c>
      <c r="B8157" s="1" t="s">
        <v>26626</v>
      </c>
      <c r="C8157" s="1" t="s">
        <v>26</v>
      </c>
      <c r="D8157" s="1" t="s">
        <v>62</v>
      </c>
      <c r="E8157" s="1" t="s">
        <v>28</v>
      </c>
      <c r="F8157" s="2">
        <v>44257</v>
      </c>
      <c r="G8157" s="1" t="s">
        <v>2342</v>
      </c>
      <c r="H8157" s="1" t="s">
        <v>22042</v>
      </c>
      <c r="I8157" s="1" t="s">
        <v>21</v>
      </c>
      <c r="J8157" s="3" t="s">
        <v>34818</v>
      </c>
      <c r="K8157">
        <v>323</v>
      </c>
      <c r="L8157" s="1" t="s">
        <v>42</v>
      </c>
      <c r="M8157" s="2">
        <v>44266</v>
      </c>
      <c r="N8157" s="1" t="s">
        <v>48</v>
      </c>
      <c r="O8157" s="1" t="s">
        <v>44</v>
      </c>
      <c r="P8157" s="1">
        <f>_3___Healthcare_Data_v1[[#This Row],[Discharge Date]]-_3___Healthcare_Data_v1[[#This Row],[Date of Admission]]</f>
        <v>9</v>
      </c>
      <c r="Q8157" s="1">
        <f>IFERROR(_3___Healthcare_Data_v1[[#This Row],[ Billing Amount ]]/_3___Healthcare_Data_v1[[#This Row],[Days in Hospital]],0)</f>
        <v>932.48802177777782</v>
      </c>
      <c r="R8157" s="1" t="str">
        <f>IF(_3___Healthcare_Data_v1[[#This Row],[Age]]&gt;60,"Senior",IF(_3___Healthcare_Data_v1[[#This Row],[Age]]&gt;35,"Middle","Young"))</f>
        <v>Senior</v>
      </c>
    </row>
    <row r="8158" spans="1:18" x14ac:dyDescent="0.3">
      <c r="A8158" s="1" t="s">
        <v>22043</v>
      </c>
      <c r="B8158" s="1" t="s">
        <v>26759</v>
      </c>
      <c r="C8158" s="1" t="s">
        <v>16</v>
      </c>
      <c r="D8158" s="1" t="s">
        <v>27</v>
      </c>
      <c r="E8158" s="1" t="s">
        <v>28</v>
      </c>
      <c r="F8158" s="2">
        <v>44262</v>
      </c>
      <c r="G8158" s="1" t="s">
        <v>22044</v>
      </c>
      <c r="H8158" s="1" t="s">
        <v>22045</v>
      </c>
      <c r="I8158" s="1" t="s">
        <v>26607</v>
      </c>
      <c r="J8158" s="3" t="s">
        <v>34819</v>
      </c>
      <c r="K8158">
        <v>301</v>
      </c>
      <c r="L8158" s="1" t="s">
        <v>22</v>
      </c>
      <c r="M8158" s="2">
        <v>44270</v>
      </c>
      <c r="N8158" s="1" t="s">
        <v>31</v>
      </c>
      <c r="O8158" s="1" t="s">
        <v>24</v>
      </c>
      <c r="P8158" s="1">
        <f>_3___Healthcare_Data_v1[[#This Row],[Discharge Date]]-_3___Healthcare_Data_v1[[#This Row],[Date of Admission]]</f>
        <v>8</v>
      </c>
      <c r="Q8158" s="1">
        <f>IFERROR(_3___Healthcare_Data_v1[[#This Row],[ Billing Amount ]]/_3___Healthcare_Data_v1[[#This Row],[Days in Hospital]],0)</f>
        <v>5118.1970837500003</v>
      </c>
      <c r="R8158" s="1" t="str">
        <f>IF(_3___Healthcare_Data_v1[[#This Row],[Age]]&gt;60,"Senior",IF(_3___Healthcare_Data_v1[[#This Row],[Age]]&gt;35,"Middle","Young"))</f>
        <v>Senior</v>
      </c>
    </row>
    <row r="8159" spans="1:18" x14ac:dyDescent="0.3">
      <c r="A8159" s="1" t="s">
        <v>22046</v>
      </c>
      <c r="B8159" s="1" t="s">
        <v>26697</v>
      </c>
      <c r="C8159" s="1" t="s">
        <v>16</v>
      </c>
      <c r="D8159" s="1" t="s">
        <v>114</v>
      </c>
      <c r="E8159" s="1" t="s">
        <v>35</v>
      </c>
      <c r="F8159" s="2">
        <v>44525</v>
      </c>
      <c r="G8159" s="1" t="s">
        <v>22047</v>
      </c>
      <c r="H8159" s="1" t="s">
        <v>7293</v>
      </c>
      <c r="I8159" s="1" t="s">
        <v>52</v>
      </c>
      <c r="J8159" s="3" t="s">
        <v>34820</v>
      </c>
      <c r="K8159">
        <v>142</v>
      </c>
      <c r="L8159" s="1" t="s">
        <v>22</v>
      </c>
      <c r="M8159" s="2">
        <v>44536</v>
      </c>
      <c r="N8159" s="1" t="s">
        <v>84</v>
      </c>
      <c r="O8159" s="1" t="s">
        <v>44</v>
      </c>
      <c r="P8159" s="1">
        <f>_3___Healthcare_Data_v1[[#This Row],[Discharge Date]]-_3___Healthcare_Data_v1[[#This Row],[Date of Admission]]</f>
        <v>11</v>
      </c>
      <c r="Q8159" s="1">
        <f>IFERROR(_3___Healthcare_Data_v1[[#This Row],[ Billing Amount ]]/_3___Healthcare_Data_v1[[#This Row],[Days in Hospital]],0)</f>
        <v>666.59607072727272</v>
      </c>
      <c r="R8159" s="1" t="str">
        <f>IF(_3___Healthcare_Data_v1[[#This Row],[Age]]&gt;60,"Senior",IF(_3___Healthcare_Data_v1[[#This Row],[Age]]&gt;35,"Middle","Young"))</f>
        <v>Senior</v>
      </c>
    </row>
    <row r="8160" spans="1:18" x14ac:dyDescent="0.3">
      <c r="A8160" s="1" t="s">
        <v>22048</v>
      </c>
      <c r="B8160" s="1" t="s">
        <v>26803</v>
      </c>
      <c r="C8160" s="1" t="s">
        <v>16</v>
      </c>
      <c r="D8160" s="1" t="s">
        <v>62</v>
      </c>
      <c r="E8160" s="1" t="s">
        <v>28</v>
      </c>
      <c r="F8160" s="2">
        <v>43530</v>
      </c>
      <c r="G8160" s="1" t="s">
        <v>19986</v>
      </c>
      <c r="H8160" s="1" t="s">
        <v>22049</v>
      </c>
      <c r="I8160" s="1" t="s">
        <v>52</v>
      </c>
      <c r="J8160" s="3" t="s">
        <v>34821</v>
      </c>
      <c r="K8160">
        <v>230</v>
      </c>
      <c r="L8160" s="1" t="s">
        <v>42</v>
      </c>
      <c r="M8160" s="2">
        <v>43549</v>
      </c>
      <c r="N8160" s="1" t="s">
        <v>31</v>
      </c>
      <c r="O8160" s="1" t="s">
        <v>32</v>
      </c>
      <c r="P8160" s="1">
        <f>_3___Healthcare_Data_v1[[#This Row],[Discharge Date]]-_3___Healthcare_Data_v1[[#This Row],[Date of Admission]]</f>
        <v>19</v>
      </c>
      <c r="Q8160" s="1">
        <f>IFERROR(_3___Healthcare_Data_v1[[#This Row],[ Billing Amount ]]/_3___Healthcare_Data_v1[[#This Row],[Days in Hospital]],0)</f>
        <v>581.7383821052631</v>
      </c>
      <c r="R8160" s="1" t="str">
        <f>IF(_3___Healthcare_Data_v1[[#This Row],[Age]]&gt;60,"Senior",IF(_3___Healthcare_Data_v1[[#This Row],[Age]]&gt;35,"Middle","Young"))</f>
        <v>Senior</v>
      </c>
    </row>
    <row r="8161" spans="1:18" x14ac:dyDescent="0.3">
      <c r="A8161" s="1" t="s">
        <v>22050</v>
      </c>
      <c r="B8161" s="1" t="s">
        <v>26710</v>
      </c>
      <c r="C8161" s="1" t="s">
        <v>26</v>
      </c>
      <c r="D8161" s="1" t="s">
        <v>49</v>
      </c>
      <c r="E8161" s="1" t="s">
        <v>35</v>
      </c>
      <c r="F8161" s="2">
        <v>44484</v>
      </c>
      <c r="G8161" s="1" t="s">
        <v>22051</v>
      </c>
      <c r="H8161" s="1" t="s">
        <v>22052</v>
      </c>
      <c r="I8161" s="1" t="s">
        <v>52</v>
      </c>
      <c r="J8161" s="3" t="s">
        <v>34822</v>
      </c>
      <c r="K8161">
        <v>199</v>
      </c>
      <c r="L8161" s="1" t="s">
        <v>38</v>
      </c>
      <c r="M8161" s="2">
        <v>44492</v>
      </c>
      <c r="N8161" s="1" t="s">
        <v>48</v>
      </c>
      <c r="O8161" s="1" t="s">
        <v>32</v>
      </c>
      <c r="P8161" s="1">
        <f>_3___Healthcare_Data_v1[[#This Row],[Discharge Date]]-_3___Healthcare_Data_v1[[#This Row],[Date of Admission]]</f>
        <v>8</v>
      </c>
      <c r="Q8161" s="1">
        <f>IFERROR(_3___Healthcare_Data_v1[[#This Row],[ Billing Amount ]]/_3___Healthcare_Data_v1[[#This Row],[Days in Hospital]],0)</f>
        <v>1129.8220792499999</v>
      </c>
      <c r="R8161" s="1" t="str">
        <f>IF(_3___Healthcare_Data_v1[[#This Row],[Age]]&gt;60,"Senior",IF(_3___Healthcare_Data_v1[[#This Row],[Age]]&gt;35,"Middle","Young"))</f>
        <v>Senior</v>
      </c>
    </row>
    <row r="8162" spans="1:18" x14ac:dyDescent="0.3">
      <c r="A8162" s="1" t="s">
        <v>22053</v>
      </c>
      <c r="B8162" s="1" t="s">
        <v>26640</v>
      </c>
      <c r="C8162" s="1" t="s">
        <v>26</v>
      </c>
      <c r="D8162" s="1" t="s">
        <v>49</v>
      </c>
      <c r="E8162" s="1" t="s">
        <v>28</v>
      </c>
      <c r="F8162" s="2">
        <v>44196</v>
      </c>
      <c r="G8162" s="1" t="s">
        <v>22054</v>
      </c>
      <c r="H8162" s="1" t="s">
        <v>22055</v>
      </c>
      <c r="I8162" s="1" t="s">
        <v>21</v>
      </c>
      <c r="J8162" s="3" t="s">
        <v>34823</v>
      </c>
      <c r="K8162">
        <v>209</v>
      </c>
      <c r="L8162" s="1" t="s">
        <v>42</v>
      </c>
      <c r="M8162" s="2">
        <v>44201</v>
      </c>
      <c r="N8162" s="1" t="s">
        <v>48</v>
      </c>
      <c r="O8162" s="1" t="s">
        <v>24</v>
      </c>
      <c r="P8162" s="1">
        <f>_3___Healthcare_Data_v1[[#This Row],[Discharge Date]]-_3___Healthcare_Data_v1[[#This Row],[Date of Admission]]</f>
        <v>5</v>
      </c>
      <c r="Q8162" s="1">
        <f>IFERROR(_3___Healthcare_Data_v1[[#This Row],[ Billing Amount ]]/_3___Healthcare_Data_v1[[#This Row],[Days in Hospital]],0)</f>
        <v>8852.4864159999997</v>
      </c>
      <c r="R8162" s="1" t="str">
        <f>IF(_3___Healthcare_Data_v1[[#This Row],[Age]]&gt;60,"Senior",IF(_3___Healthcare_Data_v1[[#This Row],[Age]]&gt;35,"Middle","Young"))</f>
        <v>Senior</v>
      </c>
    </row>
    <row r="8163" spans="1:18" x14ac:dyDescent="0.3">
      <c r="A8163" s="1" t="s">
        <v>22056</v>
      </c>
      <c r="B8163" s="1" t="s">
        <v>26649</v>
      </c>
      <c r="C8163" s="1" t="s">
        <v>16</v>
      </c>
      <c r="D8163" s="1" t="s">
        <v>229</v>
      </c>
      <c r="E8163" s="1" t="s">
        <v>35</v>
      </c>
      <c r="F8163" s="2">
        <v>44174</v>
      </c>
      <c r="G8163" s="1" t="s">
        <v>22057</v>
      </c>
      <c r="H8163" s="1" t="s">
        <v>22058</v>
      </c>
      <c r="I8163" s="1" t="s">
        <v>52</v>
      </c>
      <c r="J8163" s="3" t="s">
        <v>34824</v>
      </c>
      <c r="K8163">
        <v>154</v>
      </c>
      <c r="L8163" s="1" t="s">
        <v>42</v>
      </c>
      <c r="M8163" s="2">
        <v>44201</v>
      </c>
      <c r="N8163" s="1" t="s">
        <v>48</v>
      </c>
      <c r="O8163" s="1" t="s">
        <v>24</v>
      </c>
      <c r="P8163" s="1">
        <f>_3___Healthcare_Data_v1[[#This Row],[Discharge Date]]-_3___Healthcare_Data_v1[[#This Row],[Date of Admission]]</f>
        <v>27</v>
      </c>
      <c r="Q8163" s="1">
        <f>IFERROR(_3___Healthcare_Data_v1[[#This Row],[ Billing Amount ]]/_3___Healthcare_Data_v1[[#This Row],[Days in Hospital]],0)</f>
        <v>299.22695733333336</v>
      </c>
      <c r="R8163" s="1" t="str">
        <f>IF(_3___Healthcare_Data_v1[[#This Row],[Age]]&gt;60,"Senior",IF(_3___Healthcare_Data_v1[[#This Row],[Age]]&gt;35,"Middle","Young"))</f>
        <v>Senior</v>
      </c>
    </row>
    <row r="8164" spans="1:18" x14ac:dyDescent="0.3">
      <c r="A8164" s="1" t="s">
        <v>22059</v>
      </c>
      <c r="B8164" s="1" t="s">
        <v>26687</v>
      </c>
      <c r="C8164" s="1" t="s">
        <v>26</v>
      </c>
      <c r="D8164" s="1" t="s">
        <v>114</v>
      </c>
      <c r="E8164" s="1" t="s">
        <v>69</v>
      </c>
      <c r="F8164" s="2">
        <v>44405</v>
      </c>
      <c r="G8164" s="1" t="s">
        <v>22060</v>
      </c>
      <c r="H8164" s="1" t="s">
        <v>22061</v>
      </c>
      <c r="I8164" s="1" t="s">
        <v>56</v>
      </c>
      <c r="J8164" s="3" t="s">
        <v>34825</v>
      </c>
      <c r="K8164">
        <v>220</v>
      </c>
      <c r="L8164" s="1" t="s">
        <v>22</v>
      </c>
      <c r="M8164" s="2">
        <v>44411</v>
      </c>
      <c r="N8164" s="1" t="s">
        <v>23</v>
      </c>
      <c r="O8164" s="1" t="s">
        <v>44</v>
      </c>
      <c r="P8164" s="1">
        <f>_3___Healthcare_Data_v1[[#This Row],[Discharge Date]]-_3___Healthcare_Data_v1[[#This Row],[Date of Admission]]</f>
        <v>6</v>
      </c>
      <c r="Q8164" s="1">
        <f>IFERROR(_3___Healthcare_Data_v1[[#This Row],[ Billing Amount ]]/_3___Healthcare_Data_v1[[#This Row],[Days in Hospital]],0)</f>
        <v>8913.7199166666669</v>
      </c>
      <c r="R8164" s="1" t="str">
        <f>IF(_3___Healthcare_Data_v1[[#This Row],[Age]]&gt;60,"Senior",IF(_3___Healthcare_Data_v1[[#This Row],[Age]]&gt;35,"Middle","Young"))</f>
        <v>Senior</v>
      </c>
    </row>
    <row r="8165" spans="1:18" x14ac:dyDescent="0.3">
      <c r="A8165" s="1" t="s">
        <v>21625</v>
      </c>
      <c r="B8165" s="1" t="s">
        <v>26723</v>
      </c>
      <c r="C8165" s="1" t="s">
        <v>26</v>
      </c>
      <c r="D8165" s="1" t="s">
        <v>114</v>
      </c>
      <c r="E8165" s="1" t="s">
        <v>26615</v>
      </c>
      <c r="F8165" s="2">
        <v>44163</v>
      </c>
      <c r="G8165" s="1" t="s">
        <v>22062</v>
      </c>
      <c r="H8165" s="1" t="s">
        <v>22063</v>
      </c>
      <c r="I8165" s="1" t="s">
        <v>26607</v>
      </c>
      <c r="J8165" s="3" t="s">
        <v>34826</v>
      </c>
      <c r="K8165">
        <v>440</v>
      </c>
      <c r="L8165" s="1" t="s">
        <v>42</v>
      </c>
      <c r="M8165" s="2">
        <v>44191</v>
      </c>
      <c r="N8165" s="1" t="s">
        <v>23</v>
      </c>
      <c r="O8165" s="1" t="s">
        <v>32</v>
      </c>
      <c r="P8165" s="1">
        <f>_3___Healthcare_Data_v1[[#This Row],[Discharge Date]]-_3___Healthcare_Data_v1[[#This Row],[Date of Admission]]</f>
        <v>28</v>
      </c>
      <c r="Q8165" s="1">
        <f>IFERROR(_3___Healthcare_Data_v1[[#This Row],[ Billing Amount ]]/_3___Healthcare_Data_v1[[#This Row],[Days in Hospital]],0)</f>
        <v>1029.3410053571429</v>
      </c>
      <c r="R8165" s="1" t="str">
        <f>IF(_3___Healthcare_Data_v1[[#This Row],[Age]]&gt;60,"Senior",IF(_3___Healthcare_Data_v1[[#This Row],[Age]]&gt;35,"Middle","Young"))</f>
        <v>Senior</v>
      </c>
    </row>
    <row r="8166" spans="1:18" x14ac:dyDescent="0.3">
      <c r="A8166" s="1" t="s">
        <v>22064</v>
      </c>
      <c r="B8166" s="1" t="s">
        <v>26695</v>
      </c>
      <c r="C8166" s="1" t="s">
        <v>26</v>
      </c>
      <c r="D8166" s="1" t="s">
        <v>229</v>
      </c>
      <c r="E8166" s="1" t="s">
        <v>18</v>
      </c>
      <c r="F8166" s="2">
        <v>44942</v>
      </c>
      <c r="G8166" s="1" t="s">
        <v>22065</v>
      </c>
      <c r="H8166" s="1" t="s">
        <v>22066</v>
      </c>
      <c r="I8166" s="1" t="s">
        <v>60</v>
      </c>
      <c r="J8166" s="3" t="s">
        <v>34827</v>
      </c>
      <c r="K8166">
        <v>257</v>
      </c>
      <c r="L8166" s="1" t="s">
        <v>38</v>
      </c>
      <c r="M8166" s="2">
        <v>44964</v>
      </c>
      <c r="N8166" s="1" t="s">
        <v>43</v>
      </c>
      <c r="O8166" s="1" t="s">
        <v>44</v>
      </c>
      <c r="P8166" s="1">
        <f>_3___Healthcare_Data_v1[[#This Row],[Discharge Date]]-_3___Healthcare_Data_v1[[#This Row],[Date of Admission]]</f>
        <v>22</v>
      </c>
      <c r="Q8166" s="1">
        <f>IFERROR(_3___Healthcare_Data_v1[[#This Row],[ Billing Amount ]]/_3___Healthcare_Data_v1[[#This Row],[Days in Hospital]],0)</f>
        <v>2118.9911095454545</v>
      </c>
      <c r="R8166" s="1" t="str">
        <f>IF(_3___Healthcare_Data_v1[[#This Row],[Age]]&gt;60,"Senior",IF(_3___Healthcare_Data_v1[[#This Row],[Age]]&gt;35,"Middle","Young"))</f>
        <v>Senior</v>
      </c>
    </row>
    <row r="8167" spans="1:18" x14ac:dyDescent="0.3">
      <c r="A8167" s="1" t="s">
        <v>22067</v>
      </c>
      <c r="B8167" s="1" t="s">
        <v>26755</v>
      </c>
      <c r="C8167" s="1" t="s">
        <v>16</v>
      </c>
      <c r="D8167" s="1" t="s">
        <v>34</v>
      </c>
      <c r="E8167" s="1" t="s">
        <v>28</v>
      </c>
      <c r="F8167" s="2">
        <v>44451</v>
      </c>
      <c r="G8167" s="1" t="s">
        <v>22068</v>
      </c>
      <c r="H8167" s="1" t="s">
        <v>3525</v>
      </c>
      <c r="I8167" s="1" t="s">
        <v>52</v>
      </c>
      <c r="J8167" s="3" t="s">
        <v>34828</v>
      </c>
      <c r="K8167">
        <v>367</v>
      </c>
      <c r="L8167" s="1" t="s">
        <v>38</v>
      </c>
      <c r="M8167" s="2">
        <v>44454</v>
      </c>
      <c r="N8167" s="1" t="s">
        <v>31</v>
      </c>
      <c r="O8167" s="1" t="s">
        <v>44</v>
      </c>
      <c r="P8167" s="1">
        <f>_3___Healthcare_Data_v1[[#This Row],[Discharge Date]]-_3___Healthcare_Data_v1[[#This Row],[Date of Admission]]</f>
        <v>3</v>
      </c>
      <c r="Q8167" s="1">
        <f>IFERROR(_3___Healthcare_Data_v1[[#This Row],[ Billing Amount ]]/_3___Healthcare_Data_v1[[#This Row],[Days in Hospital]],0)</f>
        <v>4294.9284766666669</v>
      </c>
      <c r="R8167" s="1" t="str">
        <f>IF(_3___Healthcare_Data_v1[[#This Row],[Age]]&gt;60,"Senior",IF(_3___Healthcare_Data_v1[[#This Row],[Age]]&gt;35,"Middle","Young"))</f>
        <v>Senior</v>
      </c>
    </row>
    <row r="8168" spans="1:18" x14ac:dyDescent="0.3">
      <c r="A8168" s="1" t="s">
        <v>22069</v>
      </c>
      <c r="B8168" s="1" t="s">
        <v>26677</v>
      </c>
      <c r="C8168" s="1" t="s">
        <v>26</v>
      </c>
      <c r="D8168" s="1" t="s">
        <v>89</v>
      </c>
      <c r="E8168" s="1" t="s">
        <v>35</v>
      </c>
      <c r="F8168" s="2">
        <v>44172</v>
      </c>
      <c r="G8168" s="1" t="s">
        <v>22070</v>
      </c>
      <c r="H8168" s="1" t="s">
        <v>22071</v>
      </c>
      <c r="I8168" s="1" t="s">
        <v>56</v>
      </c>
      <c r="J8168" s="3" t="s">
        <v>34829</v>
      </c>
      <c r="K8168">
        <v>413</v>
      </c>
      <c r="L8168" s="1" t="s">
        <v>42</v>
      </c>
      <c r="M8168" s="2">
        <v>44176</v>
      </c>
      <c r="N8168" s="1" t="s">
        <v>48</v>
      </c>
      <c r="O8168" s="1" t="s">
        <v>44</v>
      </c>
      <c r="P8168" s="1">
        <f>_3___Healthcare_Data_v1[[#This Row],[Discharge Date]]-_3___Healthcare_Data_v1[[#This Row],[Date of Admission]]</f>
        <v>4</v>
      </c>
      <c r="Q8168" s="1">
        <f>IFERROR(_3___Healthcare_Data_v1[[#This Row],[ Billing Amount ]]/_3___Healthcare_Data_v1[[#This Row],[Days in Hospital]],0)</f>
        <v>4047.2294775</v>
      </c>
      <c r="R8168" s="1" t="str">
        <f>IF(_3___Healthcare_Data_v1[[#This Row],[Age]]&gt;60,"Senior",IF(_3___Healthcare_Data_v1[[#This Row],[Age]]&gt;35,"Middle","Young"))</f>
        <v>Senior</v>
      </c>
    </row>
    <row r="8169" spans="1:18" x14ac:dyDescent="0.3">
      <c r="A8169" s="1" t="s">
        <v>6045</v>
      </c>
      <c r="B8169" s="1" t="s">
        <v>26657</v>
      </c>
      <c r="C8169" s="1" t="s">
        <v>16</v>
      </c>
      <c r="D8169" s="1" t="s">
        <v>89</v>
      </c>
      <c r="E8169" s="1" t="s">
        <v>26615</v>
      </c>
      <c r="F8169" s="2">
        <v>44558</v>
      </c>
      <c r="G8169" s="1" t="s">
        <v>22072</v>
      </c>
      <c r="H8169" s="1" t="s">
        <v>12393</v>
      </c>
      <c r="I8169" s="1" t="s">
        <v>52</v>
      </c>
      <c r="J8169" s="3" t="s">
        <v>34830</v>
      </c>
      <c r="K8169">
        <v>179</v>
      </c>
      <c r="L8169" s="1" t="s">
        <v>38</v>
      </c>
      <c r="M8169" s="2">
        <v>44582</v>
      </c>
      <c r="N8169" s="1" t="s">
        <v>31</v>
      </c>
      <c r="O8169" s="1" t="s">
        <v>32</v>
      </c>
      <c r="P8169" s="1">
        <f>_3___Healthcare_Data_v1[[#This Row],[Discharge Date]]-_3___Healthcare_Data_v1[[#This Row],[Date of Admission]]</f>
        <v>24</v>
      </c>
      <c r="Q8169" s="1">
        <f>IFERROR(_3___Healthcare_Data_v1[[#This Row],[ Billing Amount ]]/_3___Healthcare_Data_v1[[#This Row],[Days in Hospital]],0)</f>
        <v>1551.1733645833335</v>
      </c>
      <c r="R8169" s="1" t="str">
        <f>IF(_3___Healthcare_Data_v1[[#This Row],[Age]]&gt;60,"Senior",IF(_3___Healthcare_Data_v1[[#This Row],[Age]]&gt;35,"Middle","Young"))</f>
        <v>Senior</v>
      </c>
    </row>
    <row r="8170" spans="1:18" x14ac:dyDescent="0.3">
      <c r="A8170" s="1" t="s">
        <v>22073</v>
      </c>
      <c r="B8170" s="1" t="s">
        <v>26822</v>
      </c>
      <c r="C8170" s="1" t="s">
        <v>26</v>
      </c>
      <c r="D8170" s="1" t="s">
        <v>27</v>
      </c>
      <c r="E8170" s="1" t="s">
        <v>18</v>
      </c>
      <c r="F8170" s="2">
        <v>43861</v>
      </c>
      <c r="G8170" s="1" t="s">
        <v>22074</v>
      </c>
      <c r="H8170" s="1" t="s">
        <v>1638</v>
      </c>
      <c r="I8170" s="1" t="s">
        <v>52</v>
      </c>
      <c r="J8170" s="3" t="s">
        <v>34831</v>
      </c>
      <c r="K8170">
        <v>395</v>
      </c>
      <c r="L8170" s="1" t="s">
        <v>42</v>
      </c>
      <c r="M8170" s="2">
        <v>43871</v>
      </c>
      <c r="N8170" s="1" t="s">
        <v>43</v>
      </c>
      <c r="O8170" s="1" t="s">
        <v>44</v>
      </c>
      <c r="P8170" s="1">
        <f>_3___Healthcare_Data_v1[[#This Row],[Discharge Date]]-_3___Healthcare_Data_v1[[#This Row],[Date of Admission]]</f>
        <v>10</v>
      </c>
      <c r="Q8170" s="1">
        <f>IFERROR(_3___Healthcare_Data_v1[[#This Row],[ Billing Amount ]]/_3___Healthcare_Data_v1[[#This Row],[Days in Hospital]],0)</f>
        <v>4738.1513580000001</v>
      </c>
      <c r="R8170" s="1" t="str">
        <f>IF(_3___Healthcare_Data_v1[[#This Row],[Age]]&gt;60,"Senior",IF(_3___Healthcare_Data_v1[[#This Row],[Age]]&gt;35,"Middle","Young"))</f>
        <v>Senior</v>
      </c>
    </row>
    <row r="8171" spans="1:18" x14ac:dyDescent="0.3">
      <c r="A8171" s="1" t="s">
        <v>22075</v>
      </c>
      <c r="B8171" s="1" t="s">
        <v>26850</v>
      </c>
      <c r="C8171" s="1" t="s">
        <v>26</v>
      </c>
      <c r="D8171" s="1" t="s">
        <v>17</v>
      </c>
      <c r="E8171" s="1" t="s">
        <v>69</v>
      </c>
      <c r="F8171" s="2">
        <v>44570</v>
      </c>
      <c r="G8171" s="1" t="s">
        <v>22076</v>
      </c>
      <c r="H8171" s="1" t="s">
        <v>22077</v>
      </c>
      <c r="I8171" s="1" t="s">
        <v>60</v>
      </c>
      <c r="J8171" s="3" t="s">
        <v>34832</v>
      </c>
      <c r="K8171">
        <v>450</v>
      </c>
      <c r="L8171" s="1" t="s">
        <v>38</v>
      </c>
      <c r="M8171" s="2">
        <v>44576</v>
      </c>
      <c r="N8171" s="1" t="s">
        <v>23</v>
      </c>
      <c r="O8171" s="1" t="s">
        <v>44</v>
      </c>
      <c r="P8171" s="1">
        <f>_3___Healthcare_Data_v1[[#This Row],[Discharge Date]]-_3___Healthcare_Data_v1[[#This Row],[Date of Admission]]</f>
        <v>6</v>
      </c>
      <c r="Q8171" s="1">
        <f>IFERROR(_3___Healthcare_Data_v1[[#This Row],[ Billing Amount ]]/_3___Healthcare_Data_v1[[#This Row],[Days in Hospital]],0)</f>
        <v>12801.708608333334</v>
      </c>
      <c r="R8171" s="1" t="str">
        <f>IF(_3___Healthcare_Data_v1[[#This Row],[Age]]&gt;60,"Senior",IF(_3___Healthcare_Data_v1[[#This Row],[Age]]&gt;35,"Middle","Young"))</f>
        <v>Senior</v>
      </c>
    </row>
    <row r="8172" spans="1:18" x14ac:dyDescent="0.3">
      <c r="A8172" s="1" t="s">
        <v>22078</v>
      </c>
      <c r="B8172" s="1" t="s">
        <v>26687</v>
      </c>
      <c r="C8172" s="1" t="s">
        <v>26</v>
      </c>
      <c r="D8172" s="1" t="s">
        <v>62</v>
      </c>
      <c r="E8172" s="1" t="s">
        <v>69</v>
      </c>
      <c r="F8172" s="2">
        <v>44006</v>
      </c>
      <c r="G8172" s="1" t="s">
        <v>6661</v>
      </c>
      <c r="H8172" s="1" t="s">
        <v>22079</v>
      </c>
      <c r="I8172" s="1" t="s">
        <v>56</v>
      </c>
      <c r="J8172" s="3" t="s">
        <v>34833</v>
      </c>
      <c r="K8172">
        <v>424</v>
      </c>
      <c r="L8172" s="1" t="s">
        <v>22</v>
      </c>
      <c r="M8172" s="2">
        <v>44026</v>
      </c>
      <c r="N8172" s="1" t="s">
        <v>23</v>
      </c>
      <c r="O8172" s="1" t="s">
        <v>32</v>
      </c>
      <c r="P8172" s="1">
        <f>_3___Healthcare_Data_v1[[#This Row],[Discharge Date]]-_3___Healthcare_Data_v1[[#This Row],[Date of Admission]]</f>
        <v>20</v>
      </c>
      <c r="Q8172" s="1">
        <f>IFERROR(_3___Healthcare_Data_v1[[#This Row],[ Billing Amount ]]/_3___Healthcare_Data_v1[[#This Row],[Days in Hospital]],0)</f>
        <v>985.13187149999999</v>
      </c>
      <c r="R8172" s="1" t="str">
        <f>IF(_3___Healthcare_Data_v1[[#This Row],[Age]]&gt;60,"Senior",IF(_3___Healthcare_Data_v1[[#This Row],[Age]]&gt;35,"Middle","Young"))</f>
        <v>Senior</v>
      </c>
    </row>
    <row r="8173" spans="1:18" x14ac:dyDescent="0.3">
      <c r="A8173" s="1" t="s">
        <v>22080</v>
      </c>
      <c r="B8173" s="1" t="s">
        <v>26687</v>
      </c>
      <c r="C8173" s="1" t="s">
        <v>26</v>
      </c>
      <c r="D8173" s="1" t="s">
        <v>34</v>
      </c>
      <c r="E8173" s="1" t="s">
        <v>26615</v>
      </c>
      <c r="F8173" s="2">
        <v>44066</v>
      </c>
      <c r="G8173" s="1" t="s">
        <v>22081</v>
      </c>
      <c r="H8173" s="1" t="s">
        <v>22082</v>
      </c>
      <c r="I8173" s="1" t="s">
        <v>60</v>
      </c>
      <c r="J8173" s="3" t="s">
        <v>34834</v>
      </c>
      <c r="K8173">
        <v>106</v>
      </c>
      <c r="L8173" s="1" t="s">
        <v>22</v>
      </c>
      <c r="M8173" s="2">
        <v>44075</v>
      </c>
      <c r="N8173" s="1" t="s">
        <v>48</v>
      </c>
      <c r="O8173" s="1" t="s">
        <v>24</v>
      </c>
      <c r="P8173" s="1">
        <f>_3___Healthcare_Data_v1[[#This Row],[Discharge Date]]-_3___Healthcare_Data_v1[[#This Row],[Date of Admission]]</f>
        <v>9</v>
      </c>
      <c r="Q8173" s="1">
        <f>IFERROR(_3___Healthcare_Data_v1[[#This Row],[ Billing Amount ]]/_3___Healthcare_Data_v1[[#This Row],[Days in Hospital]],0)</f>
        <v>1515.2058977777779</v>
      </c>
      <c r="R8173" s="1" t="str">
        <f>IF(_3___Healthcare_Data_v1[[#This Row],[Age]]&gt;60,"Senior",IF(_3___Healthcare_Data_v1[[#This Row],[Age]]&gt;35,"Middle","Young"))</f>
        <v>Senior</v>
      </c>
    </row>
    <row r="8174" spans="1:18" x14ac:dyDescent="0.3">
      <c r="A8174" s="1" t="s">
        <v>6938</v>
      </c>
      <c r="B8174" s="1" t="s">
        <v>26655</v>
      </c>
      <c r="C8174" s="1" t="s">
        <v>26</v>
      </c>
      <c r="D8174" s="1" t="s">
        <v>62</v>
      </c>
      <c r="E8174" s="1" t="s">
        <v>35</v>
      </c>
      <c r="F8174" s="2">
        <v>44326</v>
      </c>
      <c r="G8174" s="1" t="s">
        <v>22083</v>
      </c>
      <c r="H8174" s="1" t="s">
        <v>22084</v>
      </c>
      <c r="I8174" s="1" t="s">
        <v>60</v>
      </c>
      <c r="J8174" s="3" t="s">
        <v>34835</v>
      </c>
      <c r="K8174">
        <v>142</v>
      </c>
      <c r="L8174" s="1" t="s">
        <v>38</v>
      </c>
      <c r="M8174" s="2">
        <v>44347</v>
      </c>
      <c r="N8174" s="1" t="s">
        <v>84</v>
      </c>
      <c r="O8174" s="1" t="s">
        <v>24</v>
      </c>
      <c r="P8174" s="1">
        <f>_3___Healthcare_Data_v1[[#This Row],[Discharge Date]]-_3___Healthcare_Data_v1[[#This Row],[Date of Admission]]</f>
        <v>21</v>
      </c>
      <c r="Q8174" s="1">
        <f>IFERROR(_3___Healthcare_Data_v1[[#This Row],[ Billing Amount ]]/_3___Healthcare_Data_v1[[#This Row],[Days in Hospital]],0)</f>
        <v>105.17344823809523</v>
      </c>
      <c r="R8174" s="1" t="str">
        <f>IF(_3___Healthcare_Data_v1[[#This Row],[Age]]&gt;60,"Senior",IF(_3___Healthcare_Data_v1[[#This Row],[Age]]&gt;35,"Middle","Young"))</f>
        <v>Senior</v>
      </c>
    </row>
    <row r="8175" spans="1:18" x14ac:dyDescent="0.3">
      <c r="A8175" s="1" t="s">
        <v>22085</v>
      </c>
      <c r="B8175" s="1" t="s">
        <v>26649</v>
      </c>
      <c r="C8175" s="1" t="s">
        <v>26</v>
      </c>
      <c r="D8175" s="1" t="s">
        <v>229</v>
      </c>
      <c r="E8175" s="1" t="s">
        <v>26620</v>
      </c>
      <c r="F8175" s="2">
        <v>44188</v>
      </c>
      <c r="G8175" s="1" t="s">
        <v>22086</v>
      </c>
      <c r="H8175" s="1" t="s">
        <v>22087</v>
      </c>
      <c r="I8175" s="1" t="s">
        <v>26607</v>
      </c>
      <c r="J8175" s="3" t="s">
        <v>34836</v>
      </c>
      <c r="K8175">
        <v>440</v>
      </c>
      <c r="L8175" s="1" t="s">
        <v>42</v>
      </c>
      <c r="M8175" s="2">
        <v>44203</v>
      </c>
      <c r="N8175" s="1" t="s">
        <v>48</v>
      </c>
      <c r="O8175" s="1" t="s">
        <v>32</v>
      </c>
      <c r="P8175" s="1">
        <f>_3___Healthcare_Data_v1[[#This Row],[Discharge Date]]-_3___Healthcare_Data_v1[[#This Row],[Date of Admission]]</f>
        <v>15</v>
      </c>
      <c r="Q8175" s="1">
        <f>IFERROR(_3___Healthcare_Data_v1[[#This Row],[ Billing Amount ]]/_3___Healthcare_Data_v1[[#This Row],[Days in Hospital]],0)</f>
        <v>1304.2131393333334</v>
      </c>
      <c r="R8175" s="1" t="str">
        <f>IF(_3___Healthcare_Data_v1[[#This Row],[Age]]&gt;60,"Senior",IF(_3___Healthcare_Data_v1[[#This Row],[Age]]&gt;35,"Middle","Young"))</f>
        <v>Senior</v>
      </c>
    </row>
    <row r="8176" spans="1:18" x14ac:dyDescent="0.3">
      <c r="A8176" s="1" t="s">
        <v>22088</v>
      </c>
      <c r="B8176" s="1" t="s">
        <v>26634</v>
      </c>
      <c r="C8176" s="1" t="s">
        <v>26</v>
      </c>
      <c r="D8176" s="1" t="s">
        <v>27</v>
      </c>
      <c r="E8176" s="1" t="s">
        <v>26620</v>
      </c>
      <c r="F8176" s="2">
        <v>45199</v>
      </c>
      <c r="G8176" s="1" t="s">
        <v>22089</v>
      </c>
      <c r="H8176" s="1" t="s">
        <v>22090</v>
      </c>
      <c r="I8176" s="1" t="s">
        <v>21</v>
      </c>
      <c r="J8176" s="3" t="s">
        <v>34837</v>
      </c>
      <c r="K8176">
        <v>432</v>
      </c>
      <c r="L8176" s="1" t="s">
        <v>42</v>
      </c>
      <c r="M8176" s="2">
        <v>45202</v>
      </c>
      <c r="N8176" s="1" t="s">
        <v>43</v>
      </c>
      <c r="O8176" s="1" t="s">
        <v>32</v>
      </c>
      <c r="P8176" s="1">
        <f>_3___Healthcare_Data_v1[[#This Row],[Discharge Date]]-_3___Healthcare_Data_v1[[#This Row],[Date of Admission]]</f>
        <v>3</v>
      </c>
      <c r="Q8176" s="1">
        <f>IFERROR(_3___Healthcare_Data_v1[[#This Row],[ Billing Amount ]]/_3___Healthcare_Data_v1[[#This Row],[Days in Hospital]],0)</f>
        <v>2601.6817900000001</v>
      </c>
      <c r="R8176" s="1" t="str">
        <f>IF(_3___Healthcare_Data_v1[[#This Row],[Age]]&gt;60,"Senior",IF(_3___Healthcare_Data_v1[[#This Row],[Age]]&gt;35,"Middle","Young"))</f>
        <v>Senior</v>
      </c>
    </row>
    <row r="8177" spans="1:18" x14ac:dyDescent="0.3">
      <c r="A8177" s="1" t="s">
        <v>22091</v>
      </c>
      <c r="B8177" s="1" t="s">
        <v>26928</v>
      </c>
      <c r="C8177" s="1" t="s">
        <v>26</v>
      </c>
      <c r="D8177" s="1" t="s">
        <v>34</v>
      </c>
      <c r="E8177" s="1" t="s">
        <v>18</v>
      </c>
      <c r="F8177" s="2">
        <v>44311</v>
      </c>
      <c r="G8177" s="1" t="s">
        <v>22092</v>
      </c>
      <c r="H8177" s="1" t="s">
        <v>15719</v>
      </c>
      <c r="I8177" s="1" t="s">
        <v>52</v>
      </c>
      <c r="J8177" s="3" t="s">
        <v>34838</v>
      </c>
      <c r="K8177">
        <v>176</v>
      </c>
      <c r="L8177" s="1" t="s">
        <v>42</v>
      </c>
      <c r="M8177" s="2">
        <v>44336</v>
      </c>
      <c r="N8177" s="1" t="s">
        <v>48</v>
      </c>
      <c r="O8177" s="1" t="s">
        <v>44</v>
      </c>
      <c r="P8177" s="1">
        <f>_3___Healthcare_Data_v1[[#This Row],[Discharge Date]]-_3___Healthcare_Data_v1[[#This Row],[Date of Admission]]</f>
        <v>25</v>
      </c>
      <c r="Q8177" s="1">
        <f>IFERROR(_3___Healthcare_Data_v1[[#This Row],[ Billing Amount ]]/_3___Healthcare_Data_v1[[#This Row],[Days in Hospital]],0)</f>
        <v>798.54551479999998</v>
      </c>
      <c r="R8177" s="1" t="str">
        <f>IF(_3___Healthcare_Data_v1[[#This Row],[Age]]&gt;60,"Senior",IF(_3___Healthcare_Data_v1[[#This Row],[Age]]&gt;35,"Middle","Young"))</f>
        <v>Senior</v>
      </c>
    </row>
    <row r="8178" spans="1:18" x14ac:dyDescent="0.3">
      <c r="A8178" s="1" t="s">
        <v>22093</v>
      </c>
      <c r="B8178" s="1" t="s">
        <v>26958</v>
      </c>
      <c r="C8178" s="1" t="s">
        <v>16</v>
      </c>
      <c r="D8178" s="1" t="s">
        <v>114</v>
      </c>
      <c r="E8178" s="1" t="s">
        <v>18</v>
      </c>
      <c r="F8178" s="2">
        <v>44557</v>
      </c>
      <c r="G8178" s="1" t="s">
        <v>22094</v>
      </c>
      <c r="H8178" s="1" t="s">
        <v>22095</v>
      </c>
      <c r="I8178" s="1" t="s">
        <v>60</v>
      </c>
      <c r="J8178" s="3" t="s">
        <v>34839</v>
      </c>
      <c r="K8178">
        <v>132</v>
      </c>
      <c r="L8178" s="1" t="s">
        <v>42</v>
      </c>
      <c r="M8178" s="2">
        <v>44581</v>
      </c>
      <c r="N8178" s="1" t="s">
        <v>23</v>
      </c>
      <c r="O8178" s="1" t="s">
        <v>32</v>
      </c>
      <c r="P8178" s="1">
        <f>_3___Healthcare_Data_v1[[#This Row],[Discharge Date]]-_3___Healthcare_Data_v1[[#This Row],[Date of Admission]]</f>
        <v>24</v>
      </c>
      <c r="Q8178" s="1">
        <f>IFERROR(_3___Healthcare_Data_v1[[#This Row],[ Billing Amount ]]/_3___Healthcare_Data_v1[[#This Row],[Days in Hospital]],0)</f>
        <v>945.44217624999999</v>
      </c>
      <c r="R8178" s="1" t="str">
        <f>IF(_3___Healthcare_Data_v1[[#This Row],[Age]]&gt;60,"Senior",IF(_3___Healthcare_Data_v1[[#This Row],[Age]]&gt;35,"Middle","Young"))</f>
        <v>Senior</v>
      </c>
    </row>
    <row r="8179" spans="1:18" x14ac:dyDescent="0.3">
      <c r="A8179" s="1" t="s">
        <v>22096</v>
      </c>
      <c r="B8179" s="1" t="s">
        <v>26655</v>
      </c>
      <c r="C8179" s="1" t="s">
        <v>16</v>
      </c>
      <c r="D8179" s="1" t="s">
        <v>89</v>
      </c>
      <c r="E8179" s="1" t="s">
        <v>28</v>
      </c>
      <c r="F8179" s="2">
        <v>44722</v>
      </c>
      <c r="G8179" s="1" t="s">
        <v>22097</v>
      </c>
      <c r="H8179" s="1" t="s">
        <v>22098</v>
      </c>
      <c r="I8179" s="1" t="s">
        <v>60</v>
      </c>
      <c r="J8179" s="3" t="s">
        <v>34840</v>
      </c>
      <c r="K8179">
        <v>189</v>
      </c>
      <c r="L8179" s="1" t="s">
        <v>42</v>
      </c>
      <c r="M8179" s="2">
        <v>44723</v>
      </c>
      <c r="N8179" s="1" t="s">
        <v>23</v>
      </c>
      <c r="O8179" s="1" t="s">
        <v>44</v>
      </c>
      <c r="P8179" s="1">
        <f>_3___Healthcare_Data_v1[[#This Row],[Discharge Date]]-_3___Healthcare_Data_v1[[#This Row],[Date of Admission]]</f>
        <v>1</v>
      </c>
      <c r="Q8179" s="1">
        <f>IFERROR(_3___Healthcare_Data_v1[[#This Row],[ Billing Amount ]]/_3___Healthcare_Data_v1[[#This Row],[Days in Hospital]],0)</f>
        <v>12999.325769999999</v>
      </c>
      <c r="R8179" s="1" t="str">
        <f>IF(_3___Healthcare_Data_v1[[#This Row],[Age]]&gt;60,"Senior",IF(_3___Healthcare_Data_v1[[#This Row],[Age]]&gt;35,"Middle","Young"))</f>
        <v>Senior</v>
      </c>
    </row>
    <row r="8180" spans="1:18" x14ac:dyDescent="0.3">
      <c r="A8180" s="1" t="s">
        <v>11697</v>
      </c>
      <c r="B8180" s="1" t="s">
        <v>26666</v>
      </c>
      <c r="C8180" s="1" t="s">
        <v>16</v>
      </c>
      <c r="D8180" s="1" t="s">
        <v>17</v>
      </c>
      <c r="E8180" s="1" t="s">
        <v>18</v>
      </c>
      <c r="F8180" s="2">
        <v>43914</v>
      </c>
      <c r="G8180" s="1" t="s">
        <v>22099</v>
      </c>
      <c r="H8180" s="1" t="s">
        <v>22100</v>
      </c>
      <c r="I8180" s="1" t="s">
        <v>21</v>
      </c>
      <c r="J8180" s="3" t="s">
        <v>34841</v>
      </c>
      <c r="K8180">
        <v>413</v>
      </c>
      <c r="L8180" s="1" t="s">
        <v>42</v>
      </c>
      <c r="M8180" s="2">
        <v>43920</v>
      </c>
      <c r="N8180" s="1" t="s">
        <v>23</v>
      </c>
      <c r="O8180" s="1" t="s">
        <v>44</v>
      </c>
      <c r="P8180" s="1">
        <f>_3___Healthcare_Data_v1[[#This Row],[Discharge Date]]-_3___Healthcare_Data_v1[[#This Row],[Date of Admission]]</f>
        <v>6</v>
      </c>
      <c r="Q8180" s="1">
        <f>IFERROR(_3___Healthcare_Data_v1[[#This Row],[ Billing Amount ]]/_3___Healthcare_Data_v1[[#This Row],[Days in Hospital]],0)</f>
        <v>2778.2439049999998</v>
      </c>
      <c r="R8180" s="1" t="str">
        <f>IF(_3___Healthcare_Data_v1[[#This Row],[Age]]&gt;60,"Senior",IF(_3___Healthcare_Data_v1[[#This Row],[Age]]&gt;35,"Middle","Young"))</f>
        <v>Senior</v>
      </c>
    </row>
    <row r="8181" spans="1:18" x14ac:dyDescent="0.3">
      <c r="A8181" s="1" t="s">
        <v>22101</v>
      </c>
      <c r="B8181" s="1" t="s">
        <v>26632</v>
      </c>
      <c r="C8181" s="1" t="s">
        <v>26</v>
      </c>
      <c r="D8181" s="1" t="s">
        <v>27</v>
      </c>
      <c r="E8181" s="1" t="s">
        <v>69</v>
      </c>
      <c r="F8181" s="2">
        <v>44012</v>
      </c>
      <c r="G8181" s="1" t="s">
        <v>22102</v>
      </c>
      <c r="H8181" s="1" t="s">
        <v>22103</v>
      </c>
      <c r="I8181" s="1" t="s">
        <v>56</v>
      </c>
      <c r="J8181" s="3" t="s">
        <v>34842</v>
      </c>
      <c r="K8181">
        <v>229</v>
      </c>
      <c r="L8181" s="1" t="s">
        <v>22</v>
      </c>
      <c r="M8181" s="2">
        <v>44032</v>
      </c>
      <c r="N8181" s="1" t="s">
        <v>43</v>
      </c>
      <c r="O8181" s="1" t="s">
        <v>44</v>
      </c>
      <c r="P8181" s="1">
        <f>_3___Healthcare_Data_v1[[#This Row],[Discharge Date]]-_3___Healthcare_Data_v1[[#This Row],[Date of Admission]]</f>
        <v>20</v>
      </c>
      <c r="Q8181" s="1">
        <f>IFERROR(_3___Healthcare_Data_v1[[#This Row],[ Billing Amount ]]/_3___Healthcare_Data_v1[[#This Row],[Days in Hospital]],0)</f>
        <v>1669.0179305000001</v>
      </c>
      <c r="R8181" s="1" t="str">
        <f>IF(_3___Healthcare_Data_v1[[#This Row],[Age]]&gt;60,"Senior",IF(_3___Healthcare_Data_v1[[#This Row],[Age]]&gt;35,"Middle","Young"))</f>
        <v>Senior</v>
      </c>
    </row>
    <row r="8182" spans="1:18" x14ac:dyDescent="0.3">
      <c r="A8182" s="1" t="s">
        <v>22104</v>
      </c>
      <c r="B8182" s="1" t="s">
        <v>26822</v>
      </c>
      <c r="C8182" s="1" t="s">
        <v>26</v>
      </c>
      <c r="D8182" s="1" t="s">
        <v>89</v>
      </c>
      <c r="E8182" s="1" t="s">
        <v>35</v>
      </c>
      <c r="F8182" s="2">
        <v>44540</v>
      </c>
      <c r="G8182" s="1" t="s">
        <v>22105</v>
      </c>
      <c r="H8182" s="1" t="s">
        <v>22106</v>
      </c>
      <c r="I8182" s="1" t="s">
        <v>26607</v>
      </c>
      <c r="J8182" s="3" t="s">
        <v>34843</v>
      </c>
      <c r="K8182">
        <v>434</v>
      </c>
      <c r="L8182" s="1" t="s">
        <v>42</v>
      </c>
      <c r="M8182" s="2">
        <v>44558</v>
      </c>
      <c r="N8182" s="1" t="s">
        <v>43</v>
      </c>
      <c r="O8182" s="1" t="s">
        <v>32</v>
      </c>
      <c r="P8182" s="1">
        <f>_3___Healthcare_Data_v1[[#This Row],[Discharge Date]]-_3___Healthcare_Data_v1[[#This Row],[Date of Admission]]</f>
        <v>18</v>
      </c>
      <c r="Q8182" s="1">
        <f>IFERROR(_3___Healthcare_Data_v1[[#This Row],[ Billing Amount ]]/_3___Healthcare_Data_v1[[#This Row],[Days in Hospital]],0)</f>
        <v>766.73793000000001</v>
      </c>
      <c r="R8182" s="1" t="str">
        <f>IF(_3___Healthcare_Data_v1[[#This Row],[Age]]&gt;60,"Senior",IF(_3___Healthcare_Data_v1[[#This Row],[Age]]&gt;35,"Middle","Young"))</f>
        <v>Senior</v>
      </c>
    </row>
    <row r="8183" spans="1:18" x14ac:dyDescent="0.3">
      <c r="A8183" s="1" t="s">
        <v>9718</v>
      </c>
      <c r="B8183" s="1" t="s">
        <v>26720</v>
      </c>
      <c r="C8183" s="1" t="s">
        <v>26</v>
      </c>
      <c r="D8183" s="1" t="s">
        <v>49</v>
      </c>
      <c r="E8183" s="1" t="s">
        <v>18</v>
      </c>
      <c r="F8183" s="2">
        <v>44588</v>
      </c>
      <c r="G8183" s="1" t="s">
        <v>22107</v>
      </c>
      <c r="H8183" s="1" t="s">
        <v>22108</v>
      </c>
      <c r="I8183" s="1" t="s">
        <v>21</v>
      </c>
      <c r="J8183" s="3" t="s">
        <v>34844</v>
      </c>
      <c r="K8183">
        <v>372</v>
      </c>
      <c r="L8183" s="1" t="s">
        <v>42</v>
      </c>
      <c r="M8183" s="2">
        <v>44594</v>
      </c>
      <c r="N8183" s="1" t="s">
        <v>31</v>
      </c>
      <c r="O8183" s="1" t="s">
        <v>24</v>
      </c>
      <c r="P8183" s="1">
        <f>_3___Healthcare_Data_v1[[#This Row],[Discharge Date]]-_3___Healthcare_Data_v1[[#This Row],[Date of Admission]]</f>
        <v>6</v>
      </c>
      <c r="Q8183" s="1">
        <f>IFERROR(_3___Healthcare_Data_v1[[#This Row],[ Billing Amount ]]/_3___Healthcare_Data_v1[[#This Row],[Days in Hospital]],0)</f>
        <v>6350.6155266666674</v>
      </c>
      <c r="R8183" s="1" t="str">
        <f>IF(_3___Healthcare_Data_v1[[#This Row],[Age]]&gt;60,"Senior",IF(_3___Healthcare_Data_v1[[#This Row],[Age]]&gt;35,"Middle","Young"))</f>
        <v>Senior</v>
      </c>
    </row>
    <row r="8184" spans="1:18" x14ac:dyDescent="0.3">
      <c r="A8184" s="1" t="s">
        <v>22109</v>
      </c>
      <c r="B8184" s="1" t="s">
        <v>26655</v>
      </c>
      <c r="C8184" s="1" t="s">
        <v>26</v>
      </c>
      <c r="D8184" s="1" t="s">
        <v>27</v>
      </c>
      <c r="E8184" s="1" t="s">
        <v>28</v>
      </c>
      <c r="F8184" s="2">
        <v>45172</v>
      </c>
      <c r="G8184" s="1" t="s">
        <v>22110</v>
      </c>
      <c r="H8184" s="1" t="s">
        <v>22111</v>
      </c>
      <c r="I8184" s="1" t="s">
        <v>60</v>
      </c>
      <c r="J8184" s="3" t="s">
        <v>34845</v>
      </c>
      <c r="K8184">
        <v>283</v>
      </c>
      <c r="L8184" s="1" t="s">
        <v>42</v>
      </c>
      <c r="M8184" s="2">
        <v>45175</v>
      </c>
      <c r="N8184" s="1" t="s">
        <v>23</v>
      </c>
      <c r="O8184" s="1" t="s">
        <v>32</v>
      </c>
      <c r="P8184" s="1">
        <f>_3___Healthcare_Data_v1[[#This Row],[Discharge Date]]-_3___Healthcare_Data_v1[[#This Row],[Date of Admission]]</f>
        <v>3</v>
      </c>
      <c r="Q8184" s="1">
        <f>IFERROR(_3___Healthcare_Data_v1[[#This Row],[ Billing Amount ]]/_3___Healthcare_Data_v1[[#This Row],[Days in Hospital]],0)</f>
        <v>8816.7953333333335</v>
      </c>
      <c r="R8184" s="1" t="str">
        <f>IF(_3___Healthcare_Data_v1[[#This Row],[Age]]&gt;60,"Senior",IF(_3___Healthcare_Data_v1[[#This Row],[Age]]&gt;35,"Middle","Young"))</f>
        <v>Senior</v>
      </c>
    </row>
    <row r="8185" spans="1:18" x14ac:dyDescent="0.3">
      <c r="A8185" s="1" t="s">
        <v>22112</v>
      </c>
      <c r="B8185" s="1" t="s">
        <v>26714</v>
      </c>
      <c r="C8185" s="1" t="s">
        <v>26</v>
      </c>
      <c r="D8185" s="1" t="s">
        <v>17</v>
      </c>
      <c r="E8185" s="1" t="s">
        <v>35</v>
      </c>
      <c r="F8185" s="2">
        <v>44359</v>
      </c>
      <c r="G8185" s="1" t="s">
        <v>22113</v>
      </c>
      <c r="H8185" s="1" t="s">
        <v>22114</v>
      </c>
      <c r="I8185" s="1" t="s">
        <v>56</v>
      </c>
      <c r="J8185" s="3" t="s">
        <v>34846</v>
      </c>
      <c r="K8185">
        <v>345</v>
      </c>
      <c r="L8185" s="1" t="s">
        <v>38</v>
      </c>
      <c r="M8185" s="2">
        <v>44364</v>
      </c>
      <c r="N8185" s="1" t="s">
        <v>43</v>
      </c>
      <c r="O8185" s="1" t="s">
        <v>24</v>
      </c>
      <c r="P8185" s="1">
        <f>_3___Healthcare_Data_v1[[#This Row],[Discharge Date]]-_3___Healthcare_Data_v1[[#This Row],[Date of Admission]]</f>
        <v>5</v>
      </c>
      <c r="Q8185" s="1">
        <f>IFERROR(_3___Healthcare_Data_v1[[#This Row],[ Billing Amount ]]/_3___Healthcare_Data_v1[[#This Row],[Days in Hospital]],0)</f>
        <v>234.78040040000002</v>
      </c>
      <c r="R8185" s="1" t="str">
        <f>IF(_3___Healthcare_Data_v1[[#This Row],[Age]]&gt;60,"Senior",IF(_3___Healthcare_Data_v1[[#This Row],[Age]]&gt;35,"Middle","Young"))</f>
        <v>Senior</v>
      </c>
    </row>
    <row r="8186" spans="1:18" x14ac:dyDescent="0.3">
      <c r="A8186" s="1" t="s">
        <v>22115</v>
      </c>
      <c r="B8186" s="1" t="s">
        <v>26659</v>
      </c>
      <c r="C8186" s="1" t="s">
        <v>16</v>
      </c>
      <c r="D8186" s="1" t="s">
        <v>62</v>
      </c>
      <c r="E8186" s="1" t="s">
        <v>69</v>
      </c>
      <c r="F8186" s="2">
        <v>44752</v>
      </c>
      <c r="G8186" s="1" t="s">
        <v>22116</v>
      </c>
      <c r="H8186" s="1" t="s">
        <v>14165</v>
      </c>
      <c r="I8186" s="1" t="s">
        <v>60</v>
      </c>
      <c r="J8186" s="3" t="s">
        <v>34847</v>
      </c>
      <c r="K8186">
        <v>435</v>
      </c>
      <c r="L8186" s="1" t="s">
        <v>38</v>
      </c>
      <c r="M8186" s="2">
        <v>44765</v>
      </c>
      <c r="N8186" s="1" t="s">
        <v>23</v>
      </c>
      <c r="O8186" s="1" t="s">
        <v>32</v>
      </c>
      <c r="P8186" s="1">
        <f>_3___Healthcare_Data_v1[[#This Row],[Discharge Date]]-_3___Healthcare_Data_v1[[#This Row],[Date of Admission]]</f>
        <v>13</v>
      </c>
      <c r="Q8186" s="1">
        <f>IFERROR(_3___Healthcare_Data_v1[[#This Row],[ Billing Amount ]]/_3___Healthcare_Data_v1[[#This Row],[Days in Hospital]],0)</f>
        <v>3267.9754192307691</v>
      </c>
      <c r="R8186" s="1" t="str">
        <f>IF(_3___Healthcare_Data_v1[[#This Row],[Age]]&gt;60,"Senior",IF(_3___Healthcare_Data_v1[[#This Row],[Age]]&gt;35,"Middle","Young"))</f>
        <v>Senior</v>
      </c>
    </row>
    <row r="8187" spans="1:18" x14ac:dyDescent="0.3">
      <c r="A8187" s="1" t="s">
        <v>22117</v>
      </c>
      <c r="B8187" s="1" t="s">
        <v>26612</v>
      </c>
      <c r="C8187" s="1" t="s">
        <v>16</v>
      </c>
      <c r="D8187" s="1" t="s">
        <v>114</v>
      </c>
      <c r="E8187" s="1" t="s">
        <v>69</v>
      </c>
      <c r="F8187" s="2">
        <v>43659</v>
      </c>
      <c r="G8187" s="1" t="s">
        <v>22118</v>
      </c>
      <c r="H8187" s="1" t="s">
        <v>22119</v>
      </c>
      <c r="I8187" s="1" t="s">
        <v>56</v>
      </c>
      <c r="J8187" s="3" t="s">
        <v>34848</v>
      </c>
      <c r="K8187">
        <v>303</v>
      </c>
      <c r="L8187" s="1" t="s">
        <v>22</v>
      </c>
      <c r="M8187" s="2">
        <v>43682</v>
      </c>
      <c r="N8187" s="1" t="s">
        <v>43</v>
      </c>
      <c r="O8187" s="1" t="s">
        <v>32</v>
      </c>
      <c r="P8187" s="1">
        <f>_3___Healthcare_Data_v1[[#This Row],[Discharge Date]]-_3___Healthcare_Data_v1[[#This Row],[Date of Admission]]</f>
        <v>23</v>
      </c>
      <c r="Q8187" s="1">
        <f>IFERROR(_3___Healthcare_Data_v1[[#This Row],[ Billing Amount ]]/_3___Healthcare_Data_v1[[#This Row],[Days in Hospital]],0)</f>
        <v>1991.5389500000001</v>
      </c>
      <c r="R8187" s="1" t="str">
        <f>IF(_3___Healthcare_Data_v1[[#This Row],[Age]]&gt;60,"Senior",IF(_3___Healthcare_Data_v1[[#This Row],[Age]]&gt;35,"Middle","Young"))</f>
        <v>Senior</v>
      </c>
    </row>
    <row r="8188" spans="1:18" x14ac:dyDescent="0.3">
      <c r="A8188" s="1" t="s">
        <v>6710</v>
      </c>
      <c r="B8188" s="1" t="s">
        <v>26689</v>
      </c>
      <c r="C8188" s="1" t="s">
        <v>16</v>
      </c>
      <c r="D8188" s="1" t="s">
        <v>34</v>
      </c>
      <c r="E8188" s="1" t="s">
        <v>26620</v>
      </c>
      <c r="F8188" s="2">
        <v>43734</v>
      </c>
      <c r="G8188" s="1" t="s">
        <v>22120</v>
      </c>
      <c r="H8188" s="1" t="s">
        <v>19053</v>
      </c>
      <c r="I8188" s="1" t="s">
        <v>56</v>
      </c>
      <c r="J8188" s="3" t="s">
        <v>34849</v>
      </c>
      <c r="K8188">
        <v>246</v>
      </c>
      <c r="L8188" s="1" t="s">
        <v>42</v>
      </c>
      <c r="M8188" s="2">
        <v>43759</v>
      </c>
      <c r="N8188" s="1" t="s">
        <v>23</v>
      </c>
      <c r="O8188" s="1" t="s">
        <v>44</v>
      </c>
      <c r="P8188" s="1">
        <f>_3___Healthcare_Data_v1[[#This Row],[Discharge Date]]-_3___Healthcare_Data_v1[[#This Row],[Date of Admission]]</f>
        <v>25</v>
      </c>
      <c r="Q8188" s="1">
        <f>IFERROR(_3___Healthcare_Data_v1[[#This Row],[ Billing Amount ]]/_3___Healthcare_Data_v1[[#This Row],[Days in Hospital]],0)</f>
        <v>788.9514883999999</v>
      </c>
      <c r="R8188" s="1" t="str">
        <f>IF(_3___Healthcare_Data_v1[[#This Row],[Age]]&gt;60,"Senior",IF(_3___Healthcare_Data_v1[[#This Row],[Age]]&gt;35,"Middle","Young"))</f>
        <v>Senior</v>
      </c>
    </row>
    <row r="8189" spans="1:18" x14ac:dyDescent="0.3">
      <c r="A8189" s="1" t="s">
        <v>22121</v>
      </c>
      <c r="B8189" s="1" t="s">
        <v>26779</v>
      </c>
      <c r="C8189" s="1" t="s">
        <v>16</v>
      </c>
      <c r="D8189" s="1" t="s">
        <v>89</v>
      </c>
      <c r="E8189" s="1" t="s">
        <v>69</v>
      </c>
      <c r="F8189" s="2">
        <v>43763</v>
      </c>
      <c r="G8189" s="1" t="s">
        <v>9431</v>
      </c>
      <c r="H8189" s="1" t="s">
        <v>22122</v>
      </c>
      <c r="I8189" s="1" t="s">
        <v>60</v>
      </c>
      <c r="J8189" s="3" t="s">
        <v>34850</v>
      </c>
      <c r="K8189">
        <v>152</v>
      </c>
      <c r="L8189" s="1" t="s">
        <v>38</v>
      </c>
      <c r="M8189" s="2">
        <v>43774</v>
      </c>
      <c r="N8189" s="1" t="s">
        <v>43</v>
      </c>
      <c r="O8189" s="1" t="s">
        <v>44</v>
      </c>
      <c r="P8189" s="1">
        <f>_3___Healthcare_Data_v1[[#This Row],[Discharge Date]]-_3___Healthcare_Data_v1[[#This Row],[Date of Admission]]</f>
        <v>11</v>
      </c>
      <c r="Q8189" s="1">
        <f>IFERROR(_3___Healthcare_Data_v1[[#This Row],[ Billing Amount ]]/_3___Healthcare_Data_v1[[#This Row],[Days in Hospital]],0)</f>
        <v>5649.1789372727271</v>
      </c>
      <c r="R8189" s="1" t="str">
        <f>IF(_3___Healthcare_Data_v1[[#This Row],[Age]]&gt;60,"Senior",IF(_3___Healthcare_Data_v1[[#This Row],[Age]]&gt;35,"Middle","Young"))</f>
        <v>Senior</v>
      </c>
    </row>
    <row r="8190" spans="1:18" x14ac:dyDescent="0.3">
      <c r="A8190" s="1" t="s">
        <v>22123</v>
      </c>
      <c r="B8190" s="1" t="s">
        <v>26619</v>
      </c>
      <c r="C8190" s="1" t="s">
        <v>16</v>
      </c>
      <c r="D8190" s="1" t="s">
        <v>62</v>
      </c>
      <c r="E8190" s="1" t="s">
        <v>26615</v>
      </c>
      <c r="F8190" s="2">
        <v>44284</v>
      </c>
      <c r="G8190" s="1" t="s">
        <v>22124</v>
      </c>
      <c r="H8190" s="1" t="s">
        <v>22125</v>
      </c>
      <c r="I8190" s="1" t="s">
        <v>52</v>
      </c>
      <c r="J8190" s="3" t="s">
        <v>34851</v>
      </c>
      <c r="K8190">
        <v>456</v>
      </c>
      <c r="L8190" s="1" t="s">
        <v>42</v>
      </c>
      <c r="M8190" s="2">
        <v>44301</v>
      </c>
      <c r="N8190" s="1" t="s">
        <v>23</v>
      </c>
      <c r="O8190" s="1" t="s">
        <v>32</v>
      </c>
      <c r="P8190" s="1">
        <f>_3___Healthcare_Data_v1[[#This Row],[Discharge Date]]-_3___Healthcare_Data_v1[[#This Row],[Date of Admission]]</f>
        <v>17</v>
      </c>
      <c r="Q8190" s="1">
        <f>IFERROR(_3___Healthcare_Data_v1[[#This Row],[ Billing Amount ]]/_3___Healthcare_Data_v1[[#This Row],[Days in Hospital]],0)</f>
        <v>75.148295411764707</v>
      </c>
      <c r="R8190" s="1" t="str">
        <f>IF(_3___Healthcare_Data_v1[[#This Row],[Age]]&gt;60,"Senior",IF(_3___Healthcare_Data_v1[[#This Row],[Age]]&gt;35,"Middle","Young"))</f>
        <v>Senior</v>
      </c>
    </row>
    <row r="8191" spans="1:18" x14ac:dyDescent="0.3">
      <c r="A8191" s="1" t="s">
        <v>22126</v>
      </c>
      <c r="B8191" s="1" t="s">
        <v>26644</v>
      </c>
      <c r="C8191" s="1" t="s">
        <v>16</v>
      </c>
      <c r="D8191" s="1" t="s">
        <v>114</v>
      </c>
      <c r="E8191" s="1" t="s">
        <v>69</v>
      </c>
      <c r="F8191" s="2">
        <v>44962</v>
      </c>
      <c r="G8191" s="1" t="s">
        <v>22127</v>
      </c>
      <c r="H8191" s="1" t="s">
        <v>22128</v>
      </c>
      <c r="I8191" s="1" t="s">
        <v>26607</v>
      </c>
      <c r="J8191" s="3" t="s">
        <v>34852</v>
      </c>
      <c r="K8191">
        <v>135</v>
      </c>
      <c r="L8191" s="1" t="s">
        <v>22</v>
      </c>
      <c r="M8191" s="2">
        <v>44963</v>
      </c>
      <c r="N8191" s="1" t="s">
        <v>23</v>
      </c>
      <c r="O8191" s="1" t="s">
        <v>32</v>
      </c>
      <c r="P8191" s="1">
        <f>_3___Healthcare_Data_v1[[#This Row],[Discharge Date]]-_3___Healthcare_Data_v1[[#This Row],[Date of Admission]]</f>
        <v>1</v>
      </c>
      <c r="Q8191" s="1">
        <f>IFERROR(_3___Healthcare_Data_v1[[#This Row],[ Billing Amount ]]/_3___Healthcare_Data_v1[[#This Row],[Days in Hospital]],0)</f>
        <v>1657.726508</v>
      </c>
      <c r="R8191" s="1" t="str">
        <f>IF(_3___Healthcare_Data_v1[[#This Row],[Age]]&gt;60,"Senior",IF(_3___Healthcare_Data_v1[[#This Row],[Age]]&gt;35,"Middle","Young"))</f>
        <v>Senior</v>
      </c>
    </row>
    <row r="8192" spans="1:18" x14ac:dyDescent="0.3">
      <c r="A8192" s="1" t="s">
        <v>22129</v>
      </c>
      <c r="B8192" s="1" t="s">
        <v>26779</v>
      </c>
      <c r="C8192" s="1" t="s">
        <v>16</v>
      </c>
      <c r="D8192" s="1" t="s">
        <v>49</v>
      </c>
      <c r="E8192" s="1" t="s">
        <v>35</v>
      </c>
      <c r="F8192" s="2">
        <v>44025</v>
      </c>
      <c r="G8192" s="1" t="s">
        <v>22130</v>
      </c>
      <c r="H8192" s="1" t="s">
        <v>22131</v>
      </c>
      <c r="I8192" s="1" t="s">
        <v>26607</v>
      </c>
      <c r="J8192" s="3" t="s">
        <v>34853</v>
      </c>
      <c r="K8192">
        <v>440</v>
      </c>
      <c r="L8192" s="1" t="s">
        <v>42</v>
      </c>
      <c r="M8192" s="2">
        <v>44040</v>
      </c>
      <c r="N8192" s="1" t="s">
        <v>48</v>
      </c>
      <c r="O8192" s="1" t="s">
        <v>24</v>
      </c>
      <c r="P8192" s="1">
        <f>_3___Healthcare_Data_v1[[#This Row],[Discharge Date]]-_3___Healthcare_Data_v1[[#This Row],[Date of Admission]]</f>
        <v>15</v>
      </c>
      <c r="Q8192" s="1">
        <f>IFERROR(_3___Healthcare_Data_v1[[#This Row],[ Billing Amount ]]/_3___Healthcare_Data_v1[[#This Row],[Days in Hospital]],0)</f>
        <v>572.19194793333338</v>
      </c>
      <c r="R8192" s="1" t="str">
        <f>IF(_3___Healthcare_Data_v1[[#This Row],[Age]]&gt;60,"Senior",IF(_3___Healthcare_Data_v1[[#This Row],[Age]]&gt;35,"Middle","Young"))</f>
        <v>Senior</v>
      </c>
    </row>
    <row r="8193" spans="1:18" x14ac:dyDescent="0.3">
      <c r="A8193" s="1" t="s">
        <v>22132</v>
      </c>
      <c r="B8193" s="1" t="s">
        <v>26845</v>
      </c>
      <c r="C8193" s="1" t="s">
        <v>26</v>
      </c>
      <c r="D8193" s="1" t="s">
        <v>34</v>
      </c>
      <c r="E8193" s="1" t="s">
        <v>35</v>
      </c>
      <c r="F8193" s="2">
        <v>45054</v>
      </c>
      <c r="G8193" s="1" t="s">
        <v>22133</v>
      </c>
      <c r="H8193" s="1" t="s">
        <v>22134</v>
      </c>
      <c r="I8193" s="1" t="s">
        <v>21</v>
      </c>
      <c r="J8193" s="3" t="s">
        <v>34854</v>
      </c>
      <c r="K8193">
        <v>135</v>
      </c>
      <c r="L8193" s="1" t="s">
        <v>42</v>
      </c>
      <c r="M8193" s="2">
        <v>45059</v>
      </c>
      <c r="N8193" s="1" t="s">
        <v>31</v>
      </c>
      <c r="O8193" s="1" t="s">
        <v>44</v>
      </c>
      <c r="P8193" s="1">
        <f>_3___Healthcare_Data_v1[[#This Row],[Discharge Date]]-_3___Healthcare_Data_v1[[#This Row],[Date of Admission]]</f>
        <v>5</v>
      </c>
      <c r="Q8193" s="1">
        <f>IFERROR(_3___Healthcare_Data_v1[[#This Row],[ Billing Amount ]]/_3___Healthcare_Data_v1[[#This Row],[Days in Hospital]],0)</f>
        <v>3758.2777159999996</v>
      </c>
      <c r="R8193" s="1" t="str">
        <f>IF(_3___Healthcare_Data_v1[[#This Row],[Age]]&gt;60,"Senior",IF(_3___Healthcare_Data_v1[[#This Row],[Age]]&gt;35,"Middle","Young"))</f>
        <v>Senior</v>
      </c>
    </row>
    <row r="8194" spans="1:18" x14ac:dyDescent="0.3">
      <c r="A8194" s="1" t="s">
        <v>22135</v>
      </c>
      <c r="B8194" s="1" t="s">
        <v>26776</v>
      </c>
      <c r="C8194" s="1" t="s">
        <v>16</v>
      </c>
      <c r="D8194" s="1" t="s">
        <v>114</v>
      </c>
      <c r="E8194" s="1" t="s">
        <v>69</v>
      </c>
      <c r="F8194" s="2">
        <v>44714</v>
      </c>
      <c r="G8194" s="1" t="s">
        <v>22136</v>
      </c>
      <c r="H8194" s="1" t="s">
        <v>22137</v>
      </c>
      <c r="I8194" s="1" t="s">
        <v>21</v>
      </c>
      <c r="J8194" s="3" t="s">
        <v>34855</v>
      </c>
      <c r="K8194">
        <v>446</v>
      </c>
      <c r="L8194" s="1" t="s">
        <v>22</v>
      </c>
      <c r="M8194" s="2">
        <v>44734</v>
      </c>
      <c r="N8194" s="1" t="s">
        <v>31</v>
      </c>
      <c r="O8194" s="1" t="s">
        <v>44</v>
      </c>
      <c r="P8194" s="1">
        <f>_3___Healthcare_Data_v1[[#This Row],[Discharge Date]]-_3___Healthcare_Data_v1[[#This Row],[Date of Admission]]</f>
        <v>20</v>
      </c>
      <c r="Q8194" s="1">
        <f>IFERROR(_3___Healthcare_Data_v1[[#This Row],[ Billing Amount ]]/_3___Healthcare_Data_v1[[#This Row],[Days in Hospital]],0)</f>
        <v>597.65408249999996</v>
      </c>
      <c r="R8194" s="1" t="str">
        <f>IF(_3___Healthcare_Data_v1[[#This Row],[Age]]&gt;60,"Senior",IF(_3___Healthcare_Data_v1[[#This Row],[Age]]&gt;35,"Middle","Young"))</f>
        <v>Senior</v>
      </c>
    </row>
    <row r="8195" spans="1:18" x14ac:dyDescent="0.3">
      <c r="A8195" s="1" t="s">
        <v>22138</v>
      </c>
      <c r="B8195" s="1" t="s">
        <v>26659</v>
      </c>
      <c r="C8195" s="1" t="s">
        <v>16</v>
      </c>
      <c r="D8195" s="1" t="s">
        <v>229</v>
      </c>
      <c r="E8195" s="1" t="s">
        <v>35</v>
      </c>
      <c r="F8195" s="2">
        <v>43970</v>
      </c>
      <c r="G8195" s="1" t="s">
        <v>1878</v>
      </c>
      <c r="H8195" s="1" t="s">
        <v>22139</v>
      </c>
      <c r="I8195" s="1" t="s">
        <v>60</v>
      </c>
      <c r="J8195" s="3" t="s">
        <v>34856</v>
      </c>
      <c r="K8195">
        <v>282</v>
      </c>
      <c r="L8195" s="1" t="s">
        <v>22</v>
      </c>
      <c r="M8195" s="2">
        <v>43993</v>
      </c>
      <c r="N8195" s="1" t="s">
        <v>43</v>
      </c>
      <c r="O8195" s="1" t="s">
        <v>24</v>
      </c>
      <c r="P8195" s="1">
        <f>_3___Healthcare_Data_v1[[#This Row],[Discharge Date]]-_3___Healthcare_Data_v1[[#This Row],[Date of Admission]]</f>
        <v>23</v>
      </c>
      <c r="Q8195" s="1">
        <f>IFERROR(_3___Healthcare_Data_v1[[#This Row],[ Billing Amount ]]/_3___Healthcare_Data_v1[[#This Row],[Days in Hospital]],0)</f>
        <v>193.98429560869567</v>
      </c>
      <c r="R8195" s="1" t="str">
        <f>IF(_3___Healthcare_Data_v1[[#This Row],[Age]]&gt;60,"Senior",IF(_3___Healthcare_Data_v1[[#This Row],[Age]]&gt;35,"Middle","Young"))</f>
        <v>Senior</v>
      </c>
    </row>
    <row r="8196" spans="1:18" x14ac:dyDescent="0.3">
      <c r="A8196" s="1" t="s">
        <v>22140</v>
      </c>
      <c r="B8196" s="1" t="s">
        <v>26624</v>
      </c>
      <c r="C8196" s="1" t="s">
        <v>16</v>
      </c>
      <c r="D8196" s="1" t="s">
        <v>34</v>
      </c>
      <c r="E8196" s="1" t="s">
        <v>26620</v>
      </c>
      <c r="F8196" s="2">
        <v>44638</v>
      </c>
      <c r="G8196" s="1" t="s">
        <v>22141</v>
      </c>
      <c r="H8196" s="1" t="s">
        <v>22142</v>
      </c>
      <c r="I8196" s="1" t="s">
        <v>26607</v>
      </c>
      <c r="J8196" s="3" t="s">
        <v>34857</v>
      </c>
      <c r="K8196">
        <v>220</v>
      </c>
      <c r="L8196" s="1" t="s">
        <v>42</v>
      </c>
      <c r="M8196" s="2">
        <v>44648</v>
      </c>
      <c r="N8196" s="1" t="s">
        <v>31</v>
      </c>
      <c r="O8196" s="1" t="s">
        <v>44</v>
      </c>
      <c r="P8196" s="1">
        <f>_3___Healthcare_Data_v1[[#This Row],[Discharge Date]]-_3___Healthcare_Data_v1[[#This Row],[Date of Admission]]</f>
        <v>10</v>
      </c>
      <c r="Q8196" s="1">
        <f>IFERROR(_3___Healthcare_Data_v1[[#This Row],[ Billing Amount ]]/_3___Healthcare_Data_v1[[#This Row],[Days in Hospital]],0)</f>
        <v>1661.0048360000001</v>
      </c>
      <c r="R8196" s="1" t="str">
        <f>IF(_3___Healthcare_Data_v1[[#This Row],[Age]]&gt;60,"Senior",IF(_3___Healthcare_Data_v1[[#This Row],[Age]]&gt;35,"Middle","Young"))</f>
        <v>Senior</v>
      </c>
    </row>
    <row r="8197" spans="1:18" x14ac:dyDescent="0.3">
      <c r="A8197" s="1" t="s">
        <v>22143</v>
      </c>
      <c r="B8197" s="1" t="s">
        <v>26994</v>
      </c>
      <c r="C8197" s="1" t="s">
        <v>16</v>
      </c>
      <c r="D8197" s="1" t="s">
        <v>27</v>
      </c>
      <c r="E8197" s="1" t="s">
        <v>69</v>
      </c>
      <c r="F8197" s="2">
        <v>44458</v>
      </c>
      <c r="G8197" s="1" t="s">
        <v>22144</v>
      </c>
      <c r="H8197" s="1" t="s">
        <v>22145</v>
      </c>
      <c r="I8197" s="1" t="s">
        <v>26607</v>
      </c>
      <c r="J8197" s="3" t="s">
        <v>34858</v>
      </c>
      <c r="K8197">
        <v>356</v>
      </c>
      <c r="L8197" s="1" t="s">
        <v>22</v>
      </c>
      <c r="M8197" s="2">
        <v>44480</v>
      </c>
      <c r="N8197" s="1" t="s">
        <v>84</v>
      </c>
      <c r="O8197" s="1" t="s">
        <v>32</v>
      </c>
      <c r="P8197" s="1">
        <f>_3___Healthcare_Data_v1[[#This Row],[Discharge Date]]-_3___Healthcare_Data_v1[[#This Row],[Date of Admission]]</f>
        <v>22</v>
      </c>
      <c r="Q8197" s="1">
        <f>IFERROR(_3___Healthcare_Data_v1[[#This Row],[ Billing Amount ]]/_3___Healthcare_Data_v1[[#This Row],[Days in Hospital]],0)</f>
        <v>1103.8626218181819</v>
      </c>
      <c r="R8197" s="1" t="str">
        <f>IF(_3___Healthcare_Data_v1[[#This Row],[Age]]&gt;60,"Senior",IF(_3___Healthcare_Data_v1[[#This Row],[Age]]&gt;35,"Middle","Young"))</f>
        <v>Senior</v>
      </c>
    </row>
    <row r="8198" spans="1:18" x14ac:dyDescent="0.3">
      <c r="A8198" s="1" t="s">
        <v>8972</v>
      </c>
      <c r="B8198" s="1" t="s">
        <v>26755</v>
      </c>
      <c r="C8198" s="1" t="s">
        <v>16</v>
      </c>
      <c r="D8198" s="1" t="s">
        <v>89</v>
      </c>
      <c r="E8198" s="1" t="s">
        <v>69</v>
      </c>
      <c r="F8198" s="2">
        <v>44777</v>
      </c>
      <c r="G8198" s="1" t="s">
        <v>22146</v>
      </c>
      <c r="H8198" s="1" t="s">
        <v>22147</v>
      </c>
      <c r="I8198" s="1" t="s">
        <v>26607</v>
      </c>
      <c r="J8198" s="3" t="s">
        <v>34859</v>
      </c>
      <c r="K8198">
        <v>359</v>
      </c>
      <c r="L8198" s="1" t="s">
        <v>22</v>
      </c>
      <c r="M8198" s="2">
        <v>44784</v>
      </c>
      <c r="N8198" s="1" t="s">
        <v>31</v>
      </c>
      <c r="O8198" s="1" t="s">
        <v>44</v>
      </c>
      <c r="P8198" s="1">
        <f>_3___Healthcare_Data_v1[[#This Row],[Discharge Date]]-_3___Healthcare_Data_v1[[#This Row],[Date of Admission]]</f>
        <v>7</v>
      </c>
      <c r="Q8198" s="1">
        <f>IFERROR(_3___Healthcare_Data_v1[[#This Row],[ Billing Amount ]]/_3___Healthcare_Data_v1[[#This Row],[Days in Hospital]],0)</f>
        <v>10196.930487142858</v>
      </c>
      <c r="R8198" s="1" t="str">
        <f>IF(_3___Healthcare_Data_v1[[#This Row],[Age]]&gt;60,"Senior",IF(_3___Healthcare_Data_v1[[#This Row],[Age]]&gt;35,"Middle","Young"))</f>
        <v>Senior</v>
      </c>
    </row>
    <row r="8199" spans="1:18" x14ac:dyDescent="0.3">
      <c r="A8199" s="1" t="s">
        <v>22148</v>
      </c>
      <c r="B8199" s="1" t="s">
        <v>26638</v>
      </c>
      <c r="C8199" s="1" t="s">
        <v>26</v>
      </c>
      <c r="D8199" s="1" t="s">
        <v>34</v>
      </c>
      <c r="E8199" s="1" t="s">
        <v>69</v>
      </c>
      <c r="F8199" s="2">
        <v>43535</v>
      </c>
      <c r="G8199" s="1" t="s">
        <v>22149</v>
      </c>
      <c r="H8199" s="1" t="s">
        <v>1572</v>
      </c>
      <c r="I8199" s="1" t="s">
        <v>26607</v>
      </c>
      <c r="J8199" s="3" t="s">
        <v>34860</v>
      </c>
      <c r="K8199">
        <v>358</v>
      </c>
      <c r="L8199" s="1" t="s">
        <v>22</v>
      </c>
      <c r="M8199" s="2">
        <v>43547</v>
      </c>
      <c r="N8199" s="1" t="s">
        <v>48</v>
      </c>
      <c r="O8199" s="1" t="s">
        <v>32</v>
      </c>
      <c r="P8199" s="1">
        <f>_3___Healthcare_Data_v1[[#This Row],[Discharge Date]]-_3___Healthcare_Data_v1[[#This Row],[Date of Admission]]</f>
        <v>12</v>
      </c>
      <c r="Q8199" s="1">
        <f>IFERROR(_3___Healthcare_Data_v1[[#This Row],[ Billing Amount ]]/_3___Healthcare_Data_v1[[#This Row],[Days in Hospital]],0)</f>
        <v>1970.8450466666666</v>
      </c>
      <c r="R8199" s="1" t="str">
        <f>IF(_3___Healthcare_Data_v1[[#This Row],[Age]]&gt;60,"Senior",IF(_3___Healthcare_Data_v1[[#This Row],[Age]]&gt;35,"Middle","Young"))</f>
        <v>Senior</v>
      </c>
    </row>
    <row r="8200" spans="1:18" x14ac:dyDescent="0.3">
      <c r="A8200" s="1" t="s">
        <v>2314</v>
      </c>
      <c r="B8200" s="1" t="s">
        <v>26745</v>
      </c>
      <c r="C8200" s="1" t="s">
        <v>16</v>
      </c>
      <c r="D8200" s="1" t="s">
        <v>89</v>
      </c>
      <c r="E8200" s="1" t="s">
        <v>26620</v>
      </c>
      <c r="F8200" s="2">
        <v>44384</v>
      </c>
      <c r="G8200" s="1" t="s">
        <v>22150</v>
      </c>
      <c r="H8200" s="1" t="s">
        <v>7263</v>
      </c>
      <c r="I8200" s="1" t="s">
        <v>26607</v>
      </c>
      <c r="J8200" s="3" t="s">
        <v>34861</v>
      </c>
      <c r="K8200">
        <v>266</v>
      </c>
      <c r="L8200" s="1" t="s">
        <v>42</v>
      </c>
      <c r="M8200" s="2">
        <v>44409</v>
      </c>
      <c r="N8200" s="1" t="s">
        <v>31</v>
      </c>
      <c r="O8200" s="1" t="s">
        <v>24</v>
      </c>
      <c r="P8200" s="1">
        <f>_3___Healthcare_Data_v1[[#This Row],[Discharge Date]]-_3___Healthcare_Data_v1[[#This Row],[Date of Admission]]</f>
        <v>25</v>
      </c>
      <c r="Q8200" s="1">
        <f>IFERROR(_3___Healthcare_Data_v1[[#This Row],[ Billing Amount ]]/_3___Healthcare_Data_v1[[#This Row],[Days in Hospital]],0)</f>
        <v>147.74361884000001</v>
      </c>
      <c r="R8200" s="1" t="str">
        <f>IF(_3___Healthcare_Data_v1[[#This Row],[Age]]&gt;60,"Senior",IF(_3___Healthcare_Data_v1[[#This Row],[Age]]&gt;35,"Middle","Young"))</f>
        <v>Senior</v>
      </c>
    </row>
    <row r="8201" spans="1:18" x14ac:dyDescent="0.3">
      <c r="A8201" s="1" t="s">
        <v>18684</v>
      </c>
      <c r="B8201" s="1" t="s">
        <v>26657</v>
      </c>
      <c r="C8201" s="1" t="s">
        <v>16</v>
      </c>
      <c r="D8201" s="1" t="s">
        <v>34</v>
      </c>
      <c r="E8201" s="1" t="s">
        <v>35</v>
      </c>
      <c r="F8201" s="2">
        <v>44978</v>
      </c>
      <c r="G8201" s="1" t="s">
        <v>11647</v>
      </c>
      <c r="H8201" s="1" t="s">
        <v>22151</v>
      </c>
      <c r="I8201" s="1" t="s">
        <v>52</v>
      </c>
      <c r="J8201" s="3" t="s">
        <v>34862</v>
      </c>
      <c r="K8201">
        <v>205</v>
      </c>
      <c r="L8201" s="1" t="s">
        <v>22</v>
      </c>
      <c r="M8201" s="2">
        <v>44979</v>
      </c>
      <c r="N8201" s="1" t="s">
        <v>31</v>
      </c>
      <c r="O8201" s="1" t="s">
        <v>44</v>
      </c>
      <c r="P8201" s="1">
        <f>_3___Healthcare_Data_v1[[#This Row],[Discharge Date]]-_3___Healthcare_Data_v1[[#This Row],[Date of Admission]]</f>
        <v>1</v>
      </c>
      <c r="Q8201" s="1">
        <f>IFERROR(_3___Healthcare_Data_v1[[#This Row],[ Billing Amount ]]/_3___Healthcare_Data_v1[[#This Row],[Days in Hospital]],0)</f>
        <v>23773.58279</v>
      </c>
      <c r="R8201" s="1" t="str">
        <f>IF(_3___Healthcare_Data_v1[[#This Row],[Age]]&gt;60,"Senior",IF(_3___Healthcare_Data_v1[[#This Row],[Age]]&gt;35,"Middle","Young"))</f>
        <v>Senior</v>
      </c>
    </row>
    <row r="8202" spans="1:18" x14ac:dyDescent="0.3">
      <c r="A8202" s="1" t="s">
        <v>22152</v>
      </c>
      <c r="B8202" s="1" t="s">
        <v>26657</v>
      </c>
      <c r="C8202" s="1" t="s">
        <v>16</v>
      </c>
      <c r="D8202" s="1" t="s">
        <v>27</v>
      </c>
      <c r="E8202" s="1" t="s">
        <v>18</v>
      </c>
      <c r="F8202" s="2">
        <v>44819</v>
      </c>
      <c r="G8202" s="1" t="s">
        <v>22153</v>
      </c>
      <c r="H8202" s="1" t="s">
        <v>22154</v>
      </c>
      <c r="I8202" s="1" t="s">
        <v>26607</v>
      </c>
      <c r="J8202" s="3" t="s">
        <v>34863</v>
      </c>
      <c r="K8202">
        <v>425</v>
      </c>
      <c r="L8202" s="1" t="s">
        <v>42</v>
      </c>
      <c r="M8202" s="2">
        <v>44833</v>
      </c>
      <c r="N8202" s="1" t="s">
        <v>31</v>
      </c>
      <c r="O8202" s="1" t="s">
        <v>24</v>
      </c>
      <c r="P8202" s="1">
        <f>_3___Healthcare_Data_v1[[#This Row],[Discharge Date]]-_3___Healthcare_Data_v1[[#This Row],[Date of Admission]]</f>
        <v>14</v>
      </c>
      <c r="Q8202" s="1">
        <f>IFERROR(_3___Healthcare_Data_v1[[#This Row],[ Billing Amount ]]/_3___Healthcare_Data_v1[[#This Row],[Days in Hospital]],0)</f>
        <v>3175.6218035714287</v>
      </c>
      <c r="R8202" s="1" t="str">
        <f>IF(_3___Healthcare_Data_v1[[#This Row],[Age]]&gt;60,"Senior",IF(_3___Healthcare_Data_v1[[#This Row],[Age]]&gt;35,"Middle","Young"))</f>
        <v>Senior</v>
      </c>
    </row>
    <row r="8203" spans="1:18" x14ac:dyDescent="0.3">
      <c r="A8203" s="1" t="s">
        <v>22155</v>
      </c>
      <c r="B8203" s="1" t="s">
        <v>26732</v>
      </c>
      <c r="C8203" s="1" t="s">
        <v>26</v>
      </c>
      <c r="D8203" s="1" t="s">
        <v>27</v>
      </c>
      <c r="E8203" s="1" t="s">
        <v>18</v>
      </c>
      <c r="F8203" s="2">
        <v>43571</v>
      </c>
      <c r="G8203" s="1" t="s">
        <v>22156</v>
      </c>
      <c r="H8203" s="1" t="s">
        <v>4655</v>
      </c>
      <c r="I8203" s="1" t="s">
        <v>21</v>
      </c>
      <c r="J8203" s="3" t="s">
        <v>34864</v>
      </c>
      <c r="K8203">
        <v>348</v>
      </c>
      <c r="L8203" s="1" t="s">
        <v>38</v>
      </c>
      <c r="M8203" s="2">
        <v>43578</v>
      </c>
      <c r="N8203" s="1" t="s">
        <v>48</v>
      </c>
      <c r="O8203" s="1" t="s">
        <v>24</v>
      </c>
      <c r="P8203" s="1">
        <f>_3___Healthcare_Data_v1[[#This Row],[Discharge Date]]-_3___Healthcare_Data_v1[[#This Row],[Date of Admission]]</f>
        <v>7</v>
      </c>
      <c r="Q8203" s="1">
        <f>IFERROR(_3___Healthcare_Data_v1[[#This Row],[ Billing Amount ]]/_3___Healthcare_Data_v1[[#This Row],[Days in Hospital]],0)</f>
        <v>5835.2418285714284</v>
      </c>
      <c r="R8203" s="1" t="str">
        <f>IF(_3___Healthcare_Data_v1[[#This Row],[Age]]&gt;60,"Senior",IF(_3___Healthcare_Data_v1[[#This Row],[Age]]&gt;35,"Middle","Young"))</f>
        <v>Senior</v>
      </c>
    </row>
    <row r="8204" spans="1:18" x14ac:dyDescent="0.3">
      <c r="A8204" s="1" t="s">
        <v>22157</v>
      </c>
      <c r="B8204" s="1" t="s">
        <v>26695</v>
      </c>
      <c r="C8204" s="1" t="s">
        <v>26</v>
      </c>
      <c r="D8204" s="1" t="s">
        <v>27</v>
      </c>
      <c r="E8204" s="1" t="s">
        <v>26620</v>
      </c>
      <c r="F8204" s="2">
        <v>43729</v>
      </c>
      <c r="G8204" s="1" t="s">
        <v>22158</v>
      </c>
      <c r="H8204" s="1" t="s">
        <v>22159</v>
      </c>
      <c r="I8204" s="1" t="s">
        <v>56</v>
      </c>
      <c r="J8204" s="3" t="s">
        <v>34865</v>
      </c>
      <c r="K8204">
        <v>410</v>
      </c>
      <c r="L8204" s="1" t="s">
        <v>42</v>
      </c>
      <c r="M8204" s="2">
        <v>43734</v>
      </c>
      <c r="N8204" s="1" t="s">
        <v>48</v>
      </c>
      <c r="O8204" s="1" t="s">
        <v>32</v>
      </c>
      <c r="P8204" s="1">
        <f>_3___Healthcare_Data_v1[[#This Row],[Discharge Date]]-_3___Healthcare_Data_v1[[#This Row],[Date of Admission]]</f>
        <v>5</v>
      </c>
      <c r="Q8204" s="1">
        <f>IFERROR(_3___Healthcare_Data_v1[[#This Row],[ Billing Amount ]]/_3___Healthcare_Data_v1[[#This Row],[Days in Hospital]],0)</f>
        <v>4277.0879580000001</v>
      </c>
      <c r="R8204" s="1" t="str">
        <f>IF(_3___Healthcare_Data_v1[[#This Row],[Age]]&gt;60,"Senior",IF(_3___Healthcare_Data_v1[[#This Row],[Age]]&gt;35,"Middle","Young"))</f>
        <v>Senior</v>
      </c>
    </row>
    <row r="8205" spans="1:18" x14ac:dyDescent="0.3">
      <c r="A8205" s="1" t="s">
        <v>22160</v>
      </c>
      <c r="B8205" s="1" t="s">
        <v>26873</v>
      </c>
      <c r="C8205" s="1" t="s">
        <v>26</v>
      </c>
      <c r="D8205" s="1" t="s">
        <v>62</v>
      </c>
      <c r="E8205" s="1" t="s">
        <v>26615</v>
      </c>
      <c r="F8205" s="2">
        <v>44086</v>
      </c>
      <c r="G8205" s="1" t="s">
        <v>22161</v>
      </c>
      <c r="H8205" s="1" t="s">
        <v>22162</v>
      </c>
      <c r="I8205" s="1" t="s">
        <v>52</v>
      </c>
      <c r="J8205" s="3" t="s">
        <v>34866</v>
      </c>
      <c r="K8205">
        <v>258</v>
      </c>
      <c r="L8205" s="1" t="s">
        <v>22</v>
      </c>
      <c r="M8205" s="2">
        <v>44089</v>
      </c>
      <c r="N8205" s="1" t="s">
        <v>43</v>
      </c>
      <c r="O8205" s="1" t="s">
        <v>24</v>
      </c>
      <c r="P8205" s="1">
        <f>_3___Healthcare_Data_v1[[#This Row],[Discharge Date]]-_3___Healthcare_Data_v1[[#This Row],[Date of Admission]]</f>
        <v>3</v>
      </c>
      <c r="Q8205" s="1">
        <f>IFERROR(_3___Healthcare_Data_v1[[#This Row],[ Billing Amount ]]/_3___Healthcare_Data_v1[[#This Row],[Days in Hospital]],0)</f>
        <v>8705.4315900000001</v>
      </c>
      <c r="R8205" s="1" t="str">
        <f>IF(_3___Healthcare_Data_v1[[#This Row],[Age]]&gt;60,"Senior",IF(_3___Healthcare_Data_v1[[#This Row],[Age]]&gt;35,"Middle","Young"))</f>
        <v>Senior</v>
      </c>
    </row>
    <row r="8206" spans="1:18" x14ac:dyDescent="0.3">
      <c r="A8206" s="1" t="s">
        <v>22163</v>
      </c>
      <c r="B8206" s="1" t="s">
        <v>26659</v>
      </c>
      <c r="C8206" s="1" t="s">
        <v>16</v>
      </c>
      <c r="D8206" s="1" t="s">
        <v>49</v>
      </c>
      <c r="E8206" s="1" t="s">
        <v>35</v>
      </c>
      <c r="F8206" s="2">
        <v>43449</v>
      </c>
      <c r="G8206" s="1" t="s">
        <v>22164</v>
      </c>
      <c r="H8206" s="1" t="s">
        <v>22165</v>
      </c>
      <c r="I8206" s="1" t="s">
        <v>21</v>
      </c>
      <c r="J8206" s="3" t="s">
        <v>34867</v>
      </c>
      <c r="K8206">
        <v>203</v>
      </c>
      <c r="L8206" s="1" t="s">
        <v>22</v>
      </c>
      <c r="M8206" s="2">
        <v>43458</v>
      </c>
      <c r="N8206" s="1" t="s">
        <v>23</v>
      </c>
      <c r="O8206" s="1" t="s">
        <v>32</v>
      </c>
      <c r="P8206" s="1">
        <f>_3___Healthcare_Data_v1[[#This Row],[Discharge Date]]-_3___Healthcare_Data_v1[[#This Row],[Date of Admission]]</f>
        <v>9</v>
      </c>
      <c r="Q8206" s="1">
        <f>IFERROR(_3___Healthcare_Data_v1[[#This Row],[ Billing Amount ]]/_3___Healthcare_Data_v1[[#This Row],[Days in Hospital]],0)</f>
        <v>2567.6784433333332</v>
      </c>
      <c r="R8206" s="1" t="str">
        <f>IF(_3___Healthcare_Data_v1[[#This Row],[Age]]&gt;60,"Senior",IF(_3___Healthcare_Data_v1[[#This Row],[Age]]&gt;35,"Middle","Young"))</f>
        <v>Senior</v>
      </c>
    </row>
    <row r="8207" spans="1:18" x14ac:dyDescent="0.3">
      <c r="A8207" s="1" t="s">
        <v>22166</v>
      </c>
      <c r="B8207" s="1" t="s">
        <v>26624</v>
      </c>
      <c r="C8207" s="1" t="s">
        <v>16</v>
      </c>
      <c r="D8207" s="1" t="s">
        <v>34</v>
      </c>
      <c r="E8207" s="1" t="s">
        <v>35</v>
      </c>
      <c r="F8207" s="2">
        <v>45131</v>
      </c>
      <c r="G8207" s="1" t="s">
        <v>22167</v>
      </c>
      <c r="H8207" s="1" t="s">
        <v>22168</v>
      </c>
      <c r="I8207" s="1" t="s">
        <v>26607</v>
      </c>
      <c r="J8207" s="3" t="s">
        <v>34868</v>
      </c>
      <c r="K8207">
        <v>444</v>
      </c>
      <c r="L8207" s="1" t="s">
        <v>22</v>
      </c>
      <c r="M8207" s="2">
        <v>45141</v>
      </c>
      <c r="N8207" s="1" t="s">
        <v>23</v>
      </c>
      <c r="O8207" s="1" t="s">
        <v>32</v>
      </c>
      <c r="P8207" s="1">
        <f>_3___Healthcare_Data_v1[[#This Row],[Discharge Date]]-_3___Healthcare_Data_v1[[#This Row],[Date of Admission]]</f>
        <v>10</v>
      </c>
      <c r="Q8207" s="1">
        <f>IFERROR(_3___Healthcare_Data_v1[[#This Row],[ Billing Amount ]]/_3___Healthcare_Data_v1[[#This Row],[Days in Hospital]],0)</f>
        <v>879.30648660000008</v>
      </c>
      <c r="R8207" s="1" t="str">
        <f>IF(_3___Healthcare_Data_v1[[#This Row],[Age]]&gt;60,"Senior",IF(_3___Healthcare_Data_v1[[#This Row],[Age]]&gt;35,"Middle","Young"))</f>
        <v>Senior</v>
      </c>
    </row>
    <row r="8208" spans="1:18" x14ac:dyDescent="0.3">
      <c r="A8208" s="1" t="s">
        <v>22169</v>
      </c>
      <c r="B8208" s="1" t="s">
        <v>26714</v>
      </c>
      <c r="C8208" s="1" t="s">
        <v>16</v>
      </c>
      <c r="D8208" s="1" t="s">
        <v>49</v>
      </c>
      <c r="E8208" s="1" t="s">
        <v>35</v>
      </c>
      <c r="F8208" s="2">
        <v>44313</v>
      </c>
      <c r="G8208" s="1" t="s">
        <v>3084</v>
      </c>
      <c r="H8208" s="1" t="s">
        <v>22170</v>
      </c>
      <c r="I8208" s="1" t="s">
        <v>56</v>
      </c>
      <c r="J8208" s="3" t="s">
        <v>34869</v>
      </c>
      <c r="K8208">
        <v>413</v>
      </c>
      <c r="L8208" s="1" t="s">
        <v>22</v>
      </c>
      <c r="M8208" s="2">
        <v>44325</v>
      </c>
      <c r="N8208" s="1" t="s">
        <v>48</v>
      </c>
      <c r="O8208" s="1" t="s">
        <v>44</v>
      </c>
      <c r="P8208" s="1">
        <f>_3___Healthcare_Data_v1[[#This Row],[Discharge Date]]-_3___Healthcare_Data_v1[[#This Row],[Date of Admission]]</f>
        <v>12</v>
      </c>
      <c r="Q8208" s="1">
        <f>IFERROR(_3___Healthcare_Data_v1[[#This Row],[ Billing Amount ]]/_3___Healthcare_Data_v1[[#This Row],[Days in Hospital]],0)</f>
        <v>1711.5895774999999</v>
      </c>
      <c r="R8208" s="1" t="str">
        <f>IF(_3___Healthcare_Data_v1[[#This Row],[Age]]&gt;60,"Senior",IF(_3___Healthcare_Data_v1[[#This Row],[Age]]&gt;35,"Middle","Young"))</f>
        <v>Senior</v>
      </c>
    </row>
    <row r="8209" spans="1:18" x14ac:dyDescent="0.3">
      <c r="A8209" s="1" t="s">
        <v>22171</v>
      </c>
      <c r="B8209" s="1" t="s">
        <v>26700</v>
      </c>
      <c r="C8209" s="1" t="s">
        <v>16</v>
      </c>
      <c r="D8209" s="1" t="s">
        <v>114</v>
      </c>
      <c r="E8209" s="1" t="s">
        <v>26620</v>
      </c>
      <c r="F8209" s="2">
        <v>43596</v>
      </c>
      <c r="G8209" s="1" t="s">
        <v>22172</v>
      </c>
      <c r="H8209" s="1" t="s">
        <v>22173</v>
      </c>
      <c r="I8209" s="1" t="s">
        <v>21</v>
      </c>
      <c r="J8209" s="3" t="s">
        <v>34870</v>
      </c>
      <c r="K8209">
        <v>414</v>
      </c>
      <c r="L8209" s="1" t="s">
        <v>42</v>
      </c>
      <c r="M8209" s="2">
        <v>43603</v>
      </c>
      <c r="N8209" s="1" t="s">
        <v>84</v>
      </c>
      <c r="O8209" s="1" t="s">
        <v>32</v>
      </c>
      <c r="P8209" s="1">
        <f>_3___Healthcare_Data_v1[[#This Row],[Discharge Date]]-_3___Healthcare_Data_v1[[#This Row],[Date of Admission]]</f>
        <v>7</v>
      </c>
      <c r="Q8209" s="1">
        <f>IFERROR(_3___Healthcare_Data_v1[[#This Row],[ Billing Amount ]]/_3___Healthcare_Data_v1[[#This Row],[Days in Hospital]],0)</f>
        <v>3427.9987385714289</v>
      </c>
      <c r="R8209" s="1" t="str">
        <f>IF(_3___Healthcare_Data_v1[[#This Row],[Age]]&gt;60,"Senior",IF(_3___Healthcare_Data_v1[[#This Row],[Age]]&gt;35,"Middle","Young"))</f>
        <v>Senior</v>
      </c>
    </row>
    <row r="8210" spans="1:18" x14ac:dyDescent="0.3">
      <c r="A8210" s="1" t="s">
        <v>5831</v>
      </c>
      <c r="B8210" s="1" t="s">
        <v>26710</v>
      </c>
      <c r="C8210" s="1" t="s">
        <v>26</v>
      </c>
      <c r="D8210" s="1" t="s">
        <v>89</v>
      </c>
      <c r="E8210" s="1" t="s">
        <v>26615</v>
      </c>
      <c r="F8210" s="2">
        <v>43688</v>
      </c>
      <c r="G8210" s="1" t="s">
        <v>22174</v>
      </c>
      <c r="H8210" s="1" t="s">
        <v>22175</v>
      </c>
      <c r="I8210" s="1" t="s">
        <v>26607</v>
      </c>
      <c r="J8210" s="3" t="s">
        <v>34871</v>
      </c>
      <c r="K8210">
        <v>158</v>
      </c>
      <c r="L8210" s="1" t="s">
        <v>42</v>
      </c>
      <c r="M8210" s="2">
        <v>43690</v>
      </c>
      <c r="N8210" s="1" t="s">
        <v>84</v>
      </c>
      <c r="O8210" s="1" t="s">
        <v>32</v>
      </c>
      <c r="P8210" s="1">
        <f>_3___Healthcare_Data_v1[[#This Row],[Discharge Date]]-_3___Healthcare_Data_v1[[#This Row],[Date of Admission]]</f>
        <v>2</v>
      </c>
      <c r="Q8210" s="1">
        <f>IFERROR(_3___Healthcare_Data_v1[[#This Row],[ Billing Amount ]]/_3___Healthcare_Data_v1[[#This Row],[Days in Hospital]],0)</f>
        <v>15859.00877</v>
      </c>
      <c r="R8210" s="1" t="str">
        <f>IF(_3___Healthcare_Data_v1[[#This Row],[Age]]&gt;60,"Senior",IF(_3___Healthcare_Data_v1[[#This Row],[Age]]&gt;35,"Middle","Young"))</f>
        <v>Senior</v>
      </c>
    </row>
    <row r="8211" spans="1:18" x14ac:dyDescent="0.3">
      <c r="A8211" s="1" t="s">
        <v>22176</v>
      </c>
      <c r="B8211" s="1" t="s">
        <v>26928</v>
      </c>
      <c r="C8211" s="1" t="s">
        <v>26</v>
      </c>
      <c r="D8211" s="1" t="s">
        <v>62</v>
      </c>
      <c r="E8211" s="1" t="s">
        <v>26620</v>
      </c>
      <c r="F8211" s="2">
        <v>43646</v>
      </c>
      <c r="G8211" s="1" t="s">
        <v>22177</v>
      </c>
      <c r="H8211" s="1" t="s">
        <v>22178</v>
      </c>
      <c r="I8211" s="1" t="s">
        <v>60</v>
      </c>
      <c r="J8211" s="3" t="s">
        <v>34872</v>
      </c>
      <c r="K8211">
        <v>158</v>
      </c>
      <c r="L8211" s="1" t="s">
        <v>38</v>
      </c>
      <c r="M8211" s="2">
        <v>43647</v>
      </c>
      <c r="N8211" s="1" t="s">
        <v>23</v>
      </c>
      <c r="O8211" s="1" t="s">
        <v>32</v>
      </c>
      <c r="P8211" s="1">
        <f>_3___Healthcare_Data_v1[[#This Row],[Discharge Date]]-_3___Healthcare_Data_v1[[#This Row],[Date of Admission]]</f>
        <v>1</v>
      </c>
      <c r="Q8211" s="1">
        <f>IFERROR(_3___Healthcare_Data_v1[[#This Row],[ Billing Amount ]]/_3___Healthcare_Data_v1[[#This Row],[Days in Hospital]],0)</f>
        <v>28193.879570000001</v>
      </c>
      <c r="R8211" s="1" t="str">
        <f>IF(_3___Healthcare_Data_v1[[#This Row],[Age]]&gt;60,"Senior",IF(_3___Healthcare_Data_v1[[#This Row],[Age]]&gt;35,"Middle","Young"))</f>
        <v>Senior</v>
      </c>
    </row>
    <row r="8212" spans="1:18" x14ac:dyDescent="0.3">
      <c r="A8212" s="1" t="s">
        <v>22179</v>
      </c>
      <c r="B8212" s="1" t="s">
        <v>26928</v>
      </c>
      <c r="C8212" s="1" t="s">
        <v>16</v>
      </c>
      <c r="D8212" s="1" t="s">
        <v>229</v>
      </c>
      <c r="E8212" s="1" t="s">
        <v>26615</v>
      </c>
      <c r="F8212" s="2">
        <v>44224</v>
      </c>
      <c r="G8212" s="1" t="s">
        <v>22180</v>
      </c>
      <c r="H8212" s="1" t="s">
        <v>22181</v>
      </c>
      <c r="I8212" s="1" t="s">
        <v>21</v>
      </c>
      <c r="J8212" s="3" t="s">
        <v>34873</v>
      </c>
      <c r="K8212">
        <v>466</v>
      </c>
      <c r="L8212" s="1" t="s">
        <v>38</v>
      </c>
      <c r="M8212" s="2">
        <v>44251</v>
      </c>
      <c r="N8212" s="1" t="s">
        <v>43</v>
      </c>
      <c r="O8212" s="1" t="s">
        <v>24</v>
      </c>
      <c r="P8212" s="1">
        <f>_3___Healthcare_Data_v1[[#This Row],[Discharge Date]]-_3___Healthcare_Data_v1[[#This Row],[Date of Admission]]</f>
        <v>27</v>
      </c>
      <c r="Q8212" s="1">
        <f>IFERROR(_3___Healthcare_Data_v1[[#This Row],[ Billing Amount ]]/_3___Healthcare_Data_v1[[#This Row],[Days in Hospital]],0)</f>
        <v>222.28331581481481</v>
      </c>
      <c r="R8212" s="1" t="str">
        <f>IF(_3___Healthcare_Data_v1[[#This Row],[Age]]&gt;60,"Senior",IF(_3___Healthcare_Data_v1[[#This Row],[Age]]&gt;35,"Middle","Young"))</f>
        <v>Senior</v>
      </c>
    </row>
    <row r="8213" spans="1:18" x14ac:dyDescent="0.3">
      <c r="A8213" s="1" t="s">
        <v>22182</v>
      </c>
      <c r="B8213" s="1" t="s">
        <v>26619</v>
      </c>
      <c r="C8213" s="1" t="s">
        <v>16</v>
      </c>
      <c r="D8213" s="1" t="s">
        <v>89</v>
      </c>
      <c r="E8213" s="1" t="s">
        <v>35</v>
      </c>
      <c r="F8213" s="2">
        <v>44229</v>
      </c>
      <c r="G8213" s="1" t="s">
        <v>22183</v>
      </c>
      <c r="H8213" s="1" t="s">
        <v>10988</v>
      </c>
      <c r="I8213" s="1" t="s">
        <v>56</v>
      </c>
      <c r="J8213" s="3" t="s">
        <v>34874</v>
      </c>
      <c r="K8213">
        <v>119</v>
      </c>
      <c r="L8213" s="1" t="s">
        <v>22</v>
      </c>
      <c r="M8213" s="2">
        <v>44252</v>
      </c>
      <c r="N8213" s="1" t="s">
        <v>48</v>
      </c>
      <c r="O8213" s="1" t="s">
        <v>24</v>
      </c>
      <c r="P8213" s="1">
        <f>_3___Healthcare_Data_v1[[#This Row],[Discharge Date]]-_3___Healthcare_Data_v1[[#This Row],[Date of Admission]]</f>
        <v>23</v>
      </c>
      <c r="Q8213" s="1">
        <f>IFERROR(_3___Healthcare_Data_v1[[#This Row],[ Billing Amount ]]/_3___Healthcare_Data_v1[[#This Row],[Days in Hospital]],0)</f>
        <v>733.56487217391305</v>
      </c>
      <c r="R8213" s="1" t="str">
        <f>IF(_3___Healthcare_Data_v1[[#This Row],[Age]]&gt;60,"Senior",IF(_3___Healthcare_Data_v1[[#This Row],[Age]]&gt;35,"Middle","Young"))</f>
        <v>Senior</v>
      </c>
    </row>
    <row r="8214" spans="1:18" x14ac:dyDescent="0.3">
      <c r="A8214" s="1" t="s">
        <v>5454</v>
      </c>
      <c r="B8214" s="1" t="s">
        <v>26845</v>
      </c>
      <c r="C8214" s="1" t="s">
        <v>16</v>
      </c>
      <c r="D8214" s="1" t="s">
        <v>89</v>
      </c>
      <c r="E8214" s="1" t="s">
        <v>35</v>
      </c>
      <c r="F8214" s="2">
        <v>43409</v>
      </c>
      <c r="G8214" s="1" t="s">
        <v>22184</v>
      </c>
      <c r="H8214" s="1" t="s">
        <v>22185</v>
      </c>
      <c r="I8214" s="1" t="s">
        <v>60</v>
      </c>
      <c r="J8214" s="3" t="s">
        <v>34875</v>
      </c>
      <c r="K8214">
        <v>489</v>
      </c>
      <c r="L8214" s="1" t="s">
        <v>22</v>
      </c>
      <c r="M8214" s="2">
        <v>43410</v>
      </c>
      <c r="N8214" s="1" t="s">
        <v>48</v>
      </c>
      <c r="O8214" s="1" t="s">
        <v>44</v>
      </c>
      <c r="P8214" s="1">
        <f>_3___Healthcare_Data_v1[[#This Row],[Discharge Date]]-_3___Healthcare_Data_v1[[#This Row],[Date of Admission]]</f>
        <v>1</v>
      </c>
      <c r="Q8214" s="1">
        <f>IFERROR(_3___Healthcare_Data_v1[[#This Row],[ Billing Amount ]]/_3___Healthcare_Data_v1[[#This Row],[Days in Hospital]],0)</f>
        <v>3865.7970869999999</v>
      </c>
      <c r="R8214" s="1" t="str">
        <f>IF(_3___Healthcare_Data_v1[[#This Row],[Age]]&gt;60,"Senior",IF(_3___Healthcare_Data_v1[[#This Row],[Age]]&gt;35,"Middle","Young"))</f>
        <v>Senior</v>
      </c>
    </row>
    <row r="8215" spans="1:18" x14ac:dyDescent="0.3">
      <c r="A8215" s="1" t="s">
        <v>22186</v>
      </c>
      <c r="B8215" s="1" t="s">
        <v>26689</v>
      </c>
      <c r="C8215" s="1" t="s">
        <v>26</v>
      </c>
      <c r="D8215" s="1" t="s">
        <v>62</v>
      </c>
      <c r="E8215" s="1" t="s">
        <v>26615</v>
      </c>
      <c r="F8215" s="2">
        <v>44754</v>
      </c>
      <c r="G8215" s="1" t="s">
        <v>22187</v>
      </c>
      <c r="H8215" s="1" t="s">
        <v>22188</v>
      </c>
      <c r="I8215" s="1" t="s">
        <v>52</v>
      </c>
      <c r="J8215" s="3" t="s">
        <v>34876</v>
      </c>
      <c r="K8215">
        <v>245</v>
      </c>
      <c r="L8215" s="1" t="s">
        <v>42</v>
      </c>
      <c r="M8215" s="2">
        <v>44757</v>
      </c>
      <c r="N8215" s="1" t="s">
        <v>43</v>
      </c>
      <c r="O8215" s="1" t="s">
        <v>32</v>
      </c>
      <c r="P8215" s="1">
        <f>_3___Healthcare_Data_v1[[#This Row],[Discharge Date]]-_3___Healthcare_Data_v1[[#This Row],[Date of Admission]]</f>
        <v>3</v>
      </c>
      <c r="Q8215" s="1">
        <f>IFERROR(_3___Healthcare_Data_v1[[#This Row],[ Billing Amount ]]/_3___Healthcare_Data_v1[[#This Row],[Days in Hospital]],0)</f>
        <v>1863.2701406666665</v>
      </c>
      <c r="R8215" s="1" t="str">
        <f>IF(_3___Healthcare_Data_v1[[#This Row],[Age]]&gt;60,"Senior",IF(_3___Healthcare_Data_v1[[#This Row],[Age]]&gt;35,"Middle","Young"))</f>
        <v>Senior</v>
      </c>
    </row>
    <row r="8216" spans="1:18" x14ac:dyDescent="0.3">
      <c r="A8216" s="1" t="s">
        <v>22189</v>
      </c>
      <c r="B8216" s="1" t="s">
        <v>26708</v>
      </c>
      <c r="C8216" s="1" t="s">
        <v>16</v>
      </c>
      <c r="D8216" s="1" t="s">
        <v>34</v>
      </c>
      <c r="E8216" s="1" t="s">
        <v>28</v>
      </c>
      <c r="F8216" s="2">
        <v>44543</v>
      </c>
      <c r="G8216" s="1" t="s">
        <v>22190</v>
      </c>
      <c r="H8216" s="1" t="s">
        <v>22191</v>
      </c>
      <c r="I8216" s="1" t="s">
        <v>56</v>
      </c>
      <c r="J8216" s="3" t="s">
        <v>34877</v>
      </c>
      <c r="K8216">
        <v>308</v>
      </c>
      <c r="L8216" s="1" t="s">
        <v>22</v>
      </c>
      <c r="M8216" s="2">
        <v>44543</v>
      </c>
      <c r="N8216" s="1" t="s">
        <v>84</v>
      </c>
      <c r="O8216" s="1" t="s">
        <v>32</v>
      </c>
      <c r="P8216" s="1">
        <f>_3___Healthcare_Data_v1[[#This Row],[Discharge Date]]-_3___Healthcare_Data_v1[[#This Row],[Date of Admission]]</f>
        <v>0</v>
      </c>
      <c r="Q8216" s="1">
        <f>IFERROR(_3___Healthcare_Data_v1[[#This Row],[ Billing Amount ]]/_3___Healthcare_Data_v1[[#This Row],[Days in Hospital]],0)</f>
        <v>0</v>
      </c>
      <c r="R8216" s="1" t="str">
        <f>IF(_3___Healthcare_Data_v1[[#This Row],[Age]]&gt;60,"Senior",IF(_3___Healthcare_Data_v1[[#This Row],[Age]]&gt;35,"Middle","Young"))</f>
        <v>Senior</v>
      </c>
    </row>
    <row r="8217" spans="1:18" x14ac:dyDescent="0.3">
      <c r="A8217" s="1" t="s">
        <v>22192</v>
      </c>
      <c r="B8217" s="1" t="s">
        <v>26655</v>
      </c>
      <c r="C8217" s="1" t="s">
        <v>26</v>
      </c>
      <c r="D8217" s="1" t="s">
        <v>89</v>
      </c>
      <c r="E8217" s="1" t="s">
        <v>26620</v>
      </c>
      <c r="F8217" s="2">
        <v>43896</v>
      </c>
      <c r="G8217" s="1" t="s">
        <v>274</v>
      </c>
      <c r="H8217" s="1" t="s">
        <v>22193</v>
      </c>
      <c r="I8217" s="1" t="s">
        <v>56</v>
      </c>
      <c r="J8217" s="3" t="s">
        <v>34878</v>
      </c>
      <c r="K8217">
        <v>329</v>
      </c>
      <c r="L8217" s="1" t="s">
        <v>42</v>
      </c>
      <c r="M8217" s="2">
        <v>43897</v>
      </c>
      <c r="N8217" s="1" t="s">
        <v>23</v>
      </c>
      <c r="O8217" s="1" t="s">
        <v>44</v>
      </c>
      <c r="P8217" s="1">
        <f>_3___Healthcare_Data_v1[[#This Row],[Discharge Date]]-_3___Healthcare_Data_v1[[#This Row],[Date of Admission]]</f>
        <v>1</v>
      </c>
      <c r="Q8217" s="1">
        <f>IFERROR(_3___Healthcare_Data_v1[[#This Row],[ Billing Amount ]]/_3___Healthcare_Data_v1[[#This Row],[Days in Hospital]],0)</f>
        <v>12433.71285</v>
      </c>
      <c r="R8217" s="1" t="str">
        <f>IF(_3___Healthcare_Data_v1[[#This Row],[Age]]&gt;60,"Senior",IF(_3___Healthcare_Data_v1[[#This Row],[Age]]&gt;35,"Middle","Young"))</f>
        <v>Senior</v>
      </c>
    </row>
    <row r="8218" spans="1:18" x14ac:dyDescent="0.3">
      <c r="A8218" s="1" t="s">
        <v>1554</v>
      </c>
      <c r="B8218" s="1" t="s">
        <v>26994</v>
      </c>
      <c r="C8218" s="1" t="s">
        <v>16</v>
      </c>
      <c r="D8218" s="1" t="s">
        <v>114</v>
      </c>
      <c r="E8218" s="1" t="s">
        <v>26615</v>
      </c>
      <c r="F8218" s="2">
        <v>44023</v>
      </c>
      <c r="G8218" s="1" t="s">
        <v>22194</v>
      </c>
      <c r="H8218" s="1" t="s">
        <v>22195</v>
      </c>
      <c r="I8218" s="1" t="s">
        <v>52</v>
      </c>
      <c r="J8218" s="3" t="s">
        <v>34879</v>
      </c>
      <c r="K8218">
        <v>413</v>
      </c>
      <c r="L8218" s="1" t="s">
        <v>38</v>
      </c>
      <c r="M8218" s="2">
        <v>44039</v>
      </c>
      <c r="N8218" s="1" t="s">
        <v>84</v>
      </c>
      <c r="O8218" s="1" t="s">
        <v>32</v>
      </c>
      <c r="P8218" s="1">
        <f>_3___Healthcare_Data_v1[[#This Row],[Discharge Date]]-_3___Healthcare_Data_v1[[#This Row],[Date of Admission]]</f>
        <v>16</v>
      </c>
      <c r="Q8218" s="1">
        <f>IFERROR(_3___Healthcare_Data_v1[[#This Row],[ Billing Amount ]]/_3___Healthcare_Data_v1[[#This Row],[Days in Hospital]],0)</f>
        <v>1953.0752606250001</v>
      </c>
      <c r="R8218" s="1" t="str">
        <f>IF(_3___Healthcare_Data_v1[[#This Row],[Age]]&gt;60,"Senior",IF(_3___Healthcare_Data_v1[[#This Row],[Age]]&gt;35,"Middle","Young"))</f>
        <v>Senior</v>
      </c>
    </row>
    <row r="8219" spans="1:18" x14ac:dyDescent="0.3">
      <c r="A8219" s="1" t="s">
        <v>22196</v>
      </c>
      <c r="B8219" s="1" t="s">
        <v>26657</v>
      </c>
      <c r="C8219" s="1" t="s">
        <v>16</v>
      </c>
      <c r="D8219" s="1" t="s">
        <v>114</v>
      </c>
      <c r="E8219" s="1" t="s">
        <v>26620</v>
      </c>
      <c r="F8219" s="2">
        <v>44816</v>
      </c>
      <c r="G8219" s="1" t="s">
        <v>22197</v>
      </c>
      <c r="H8219" s="1" t="s">
        <v>22198</v>
      </c>
      <c r="I8219" s="1" t="s">
        <v>60</v>
      </c>
      <c r="J8219" s="3" t="s">
        <v>34880</v>
      </c>
      <c r="K8219">
        <v>225</v>
      </c>
      <c r="L8219" s="1" t="s">
        <v>38</v>
      </c>
      <c r="M8219" s="2">
        <v>44822</v>
      </c>
      <c r="N8219" s="1" t="s">
        <v>48</v>
      </c>
      <c r="O8219" s="1" t="s">
        <v>44</v>
      </c>
      <c r="P8219" s="1">
        <f>_3___Healthcare_Data_v1[[#This Row],[Discharge Date]]-_3___Healthcare_Data_v1[[#This Row],[Date of Admission]]</f>
        <v>6</v>
      </c>
      <c r="Q8219" s="1">
        <f>IFERROR(_3___Healthcare_Data_v1[[#This Row],[ Billing Amount ]]/_3___Healthcare_Data_v1[[#This Row],[Days in Hospital]],0)</f>
        <v>1288.137567</v>
      </c>
      <c r="R8219" s="1" t="str">
        <f>IF(_3___Healthcare_Data_v1[[#This Row],[Age]]&gt;60,"Senior",IF(_3___Healthcare_Data_v1[[#This Row],[Age]]&gt;35,"Middle","Young"))</f>
        <v>Senior</v>
      </c>
    </row>
    <row r="8220" spans="1:18" x14ac:dyDescent="0.3">
      <c r="A8220" s="1" t="s">
        <v>8884</v>
      </c>
      <c r="B8220" s="1" t="s">
        <v>26750</v>
      </c>
      <c r="C8220" s="1" t="s">
        <v>26</v>
      </c>
      <c r="D8220" s="1" t="s">
        <v>17</v>
      </c>
      <c r="E8220" s="1" t="s">
        <v>35</v>
      </c>
      <c r="F8220" s="2">
        <v>43660</v>
      </c>
      <c r="G8220" s="1" t="s">
        <v>22199</v>
      </c>
      <c r="H8220" s="1" t="s">
        <v>22200</v>
      </c>
      <c r="I8220" s="1" t="s">
        <v>26607</v>
      </c>
      <c r="J8220" s="3" t="s">
        <v>34881</v>
      </c>
      <c r="K8220">
        <v>341</v>
      </c>
      <c r="L8220" s="1" t="s">
        <v>22</v>
      </c>
      <c r="M8220" s="2">
        <v>43676</v>
      </c>
      <c r="N8220" s="1" t="s">
        <v>31</v>
      </c>
      <c r="O8220" s="1" t="s">
        <v>44</v>
      </c>
      <c r="P8220" s="1">
        <f>_3___Healthcare_Data_v1[[#This Row],[Discharge Date]]-_3___Healthcare_Data_v1[[#This Row],[Date of Admission]]</f>
        <v>16</v>
      </c>
      <c r="Q8220" s="1">
        <f>IFERROR(_3___Healthcare_Data_v1[[#This Row],[ Billing Amount ]]/_3___Healthcare_Data_v1[[#This Row],[Days in Hospital]],0)</f>
        <v>653.93931124999995</v>
      </c>
      <c r="R8220" s="1" t="str">
        <f>IF(_3___Healthcare_Data_v1[[#This Row],[Age]]&gt;60,"Senior",IF(_3___Healthcare_Data_v1[[#This Row],[Age]]&gt;35,"Middle","Young"))</f>
        <v>Senior</v>
      </c>
    </row>
    <row r="8221" spans="1:18" x14ac:dyDescent="0.3">
      <c r="A8221" s="1" t="s">
        <v>22201</v>
      </c>
      <c r="B8221" s="1" t="s">
        <v>26700</v>
      </c>
      <c r="C8221" s="1" t="s">
        <v>26</v>
      </c>
      <c r="D8221" s="1" t="s">
        <v>27</v>
      </c>
      <c r="E8221" s="1" t="s">
        <v>35</v>
      </c>
      <c r="F8221" s="2">
        <v>45205</v>
      </c>
      <c r="G8221" s="1" t="s">
        <v>22202</v>
      </c>
      <c r="H8221" s="1" t="s">
        <v>22203</v>
      </c>
      <c r="I8221" s="1" t="s">
        <v>21</v>
      </c>
      <c r="J8221" s="3" t="s">
        <v>34882</v>
      </c>
      <c r="K8221">
        <v>482</v>
      </c>
      <c r="L8221" s="1" t="s">
        <v>22</v>
      </c>
      <c r="M8221" s="2">
        <v>45207</v>
      </c>
      <c r="N8221" s="1" t="s">
        <v>48</v>
      </c>
      <c r="O8221" s="1" t="s">
        <v>32</v>
      </c>
      <c r="P8221" s="1">
        <f>_3___Healthcare_Data_v1[[#This Row],[Discharge Date]]-_3___Healthcare_Data_v1[[#This Row],[Date of Admission]]</f>
        <v>2</v>
      </c>
      <c r="Q8221" s="1">
        <f>IFERROR(_3___Healthcare_Data_v1[[#This Row],[ Billing Amount ]]/_3___Healthcare_Data_v1[[#This Row],[Days in Hospital]],0)</f>
        <v>5195.4839899999997</v>
      </c>
      <c r="R8221" s="1" t="str">
        <f>IF(_3___Healthcare_Data_v1[[#This Row],[Age]]&gt;60,"Senior",IF(_3___Healthcare_Data_v1[[#This Row],[Age]]&gt;35,"Middle","Young"))</f>
        <v>Senior</v>
      </c>
    </row>
    <row r="8222" spans="1:18" x14ac:dyDescent="0.3">
      <c r="A8222" s="1" t="s">
        <v>22204</v>
      </c>
      <c r="B8222" s="1" t="s">
        <v>26617</v>
      </c>
      <c r="C8222" s="1" t="s">
        <v>16</v>
      </c>
      <c r="D8222" s="1" t="s">
        <v>62</v>
      </c>
      <c r="E8222" s="1" t="s">
        <v>18</v>
      </c>
      <c r="F8222" s="2">
        <v>43658</v>
      </c>
      <c r="G8222" s="1" t="s">
        <v>22205</v>
      </c>
      <c r="H8222" s="1" t="s">
        <v>22206</v>
      </c>
      <c r="I8222" s="1" t="s">
        <v>56</v>
      </c>
      <c r="J8222" s="3" t="s">
        <v>34883</v>
      </c>
      <c r="K8222">
        <v>402</v>
      </c>
      <c r="L8222" s="1" t="s">
        <v>38</v>
      </c>
      <c r="M8222" s="2">
        <v>43670</v>
      </c>
      <c r="N8222" s="1" t="s">
        <v>43</v>
      </c>
      <c r="O8222" s="1" t="s">
        <v>44</v>
      </c>
      <c r="P8222" s="1">
        <f>_3___Healthcare_Data_v1[[#This Row],[Discharge Date]]-_3___Healthcare_Data_v1[[#This Row],[Date of Admission]]</f>
        <v>12</v>
      </c>
      <c r="Q8222" s="1">
        <f>IFERROR(_3___Healthcare_Data_v1[[#This Row],[ Billing Amount ]]/_3___Healthcare_Data_v1[[#This Row],[Days in Hospital]],0)</f>
        <v>2573.7384291666667</v>
      </c>
      <c r="R8222" s="1" t="str">
        <f>IF(_3___Healthcare_Data_v1[[#This Row],[Age]]&gt;60,"Senior",IF(_3___Healthcare_Data_v1[[#This Row],[Age]]&gt;35,"Middle","Young"))</f>
        <v>Senior</v>
      </c>
    </row>
    <row r="8223" spans="1:18" x14ac:dyDescent="0.3">
      <c r="A8223" s="1" t="s">
        <v>22207</v>
      </c>
      <c r="B8223" s="1" t="s">
        <v>26626</v>
      </c>
      <c r="C8223" s="1" t="s">
        <v>16</v>
      </c>
      <c r="D8223" s="1" t="s">
        <v>27</v>
      </c>
      <c r="E8223" s="1" t="s">
        <v>18</v>
      </c>
      <c r="F8223" s="2">
        <v>44278</v>
      </c>
      <c r="G8223" s="1" t="s">
        <v>22208</v>
      </c>
      <c r="H8223" s="1" t="s">
        <v>22209</v>
      </c>
      <c r="I8223" s="1" t="s">
        <v>26607</v>
      </c>
      <c r="J8223" s="3" t="s">
        <v>34884</v>
      </c>
      <c r="K8223">
        <v>243</v>
      </c>
      <c r="L8223" s="1" t="s">
        <v>38</v>
      </c>
      <c r="M8223" s="2">
        <v>44293</v>
      </c>
      <c r="N8223" s="1" t="s">
        <v>84</v>
      </c>
      <c r="O8223" s="1" t="s">
        <v>44</v>
      </c>
      <c r="P8223" s="1">
        <f>_3___Healthcare_Data_v1[[#This Row],[Discharge Date]]-_3___Healthcare_Data_v1[[#This Row],[Date of Admission]]</f>
        <v>15</v>
      </c>
      <c r="Q8223" s="1">
        <f>IFERROR(_3___Healthcare_Data_v1[[#This Row],[ Billing Amount ]]/_3___Healthcare_Data_v1[[#This Row],[Days in Hospital]],0)</f>
        <v>1148.8448199999998</v>
      </c>
      <c r="R8223" s="1" t="str">
        <f>IF(_3___Healthcare_Data_v1[[#This Row],[Age]]&gt;60,"Senior",IF(_3___Healthcare_Data_v1[[#This Row],[Age]]&gt;35,"Middle","Young"))</f>
        <v>Senior</v>
      </c>
    </row>
    <row r="8224" spans="1:18" x14ac:dyDescent="0.3">
      <c r="A8224" s="1" t="s">
        <v>22210</v>
      </c>
      <c r="B8224" s="1" t="s">
        <v>26791</v>
      </c>
      <c r="C8224" s="1" t="s">
        <v>26</v>
      </c>
      <c r="D8224" s="1" t="s">
        <v>34</v>
      </c>
      <c r="E8224" s="1" t="s">
        <v>35</v>
      </c>
      <c r="F8224" s="2">
        <v>43648</v>
      </c>
      <c r="G8224" s="1" t="s">
        <v>22211</v>
      </c>
      <c r="H8224" s="1" t="s">
        <v>19685</v>
      </c>
      <c r="I8224" s="1" t="s">
        <v>21</v>
      </c>
      <c r="J8224" s="3" t="s">
        <v>34885</v>
      </c>
      <c r="K8224">
        <v>354</v>
      </c>
      <c r="L8224" s="1" t="s">
        <v>22</v>
      </c>
      <c r="M8224" s="2">
        <v>43662</v>
      </c>
      <c r="N8224" s="1" t="s">
        <v>43</v>
      </c>
      <c r="O8224" s="1" t="s">
        <v>44</v>
      </c>
      <c r="P8224" s="1">
        <f>_3___Healthcare_Data_v1[[#This Row],[Discharge Date]]-_3___Healthcare_Data_v1[[#This Row],[Date of Admission]]</f>
        <v>14</v>
      </c>
      <c r="Q8224" s="1">
        <f>IFERROR(_3___Healthcare_Data_v1[[#This Row],[ Billing Amount ]]/_3___Healthcare_Data_v1[[#This Row],[Days in Hospital]],0)</f>
        <v>674.53922078571429</v>
      </c>
      <c r="R8224" s="1" t="str">
        <f>IF(_3___Healthcare_Data_v1[[#This Row],[Age]]&gt;60,"Senior",IF(_3___Healthcare_Data_v1[[#This Row],[Age]]&gt;35,"Middle","Young"))</f>
        <v>Senior</v>
      </c>
    </row>
    <row r="8225" spans="1:18" x14ac:dyDescent="0.3">
      <c r="A8225" s="1" t="s">
        <v>22212</v>
      </c>
      <c r="B8225" s="1" t="s">
        <v>26714</v>
      </c>
      <c r="C8225" s="1" t="s">
        <v>16</v>
      </c>
      <c r="D8225" s="1" t="s">
        <v>62</v>
      </c>
      <c r="E8225" s="1" t="s">
        <v>26615</v>
      </c>
      <c r="F8225" s="2">
        <v>45118</v>
      </c>
      <c r="G8225" s="1" t="s">
        <v>22213</v>
      </c>
      <c r="H8225" s="1" t="s">
        <v>2782</v>
      </c>
      <c r="I8225" s="1" t="s">
        <v>21</v>
      </c>
      <c r="J8225" s="3" t="s">
        <v>34886</v>
      </c>
      <c r="K8225">
        <v>119</v>
      </c>
      <c r="L8225" s="1" t="s">
        <v>22</v>
      </c>
      <c r="M8225" s="2">
        <v>45120</v>
      </c>
      <c r="N8225" s="1" t="s">
        <v>48</v>
      </c>
      <c r="O8225" s="1" t="s">
        <v>24</v>
      </c>
      <c r="P8225" s="1">
        <f>_3___Healthcare_Data_v1[[#This Row],[Discharge Date]]-_3___Healthcare_Data_v1[[#This Row],[Date of Admission]]</f>
        <v>2</v>
      </c>
      <c r="Q8225" s="1">
        <f>IFERROR(_3___Healthcare_Data_v1[[#This Row],[ Billing Amount ]]/_3___Healthcare_Data_v1[[#This Row],[Days in Hospital]],0)</f>
        <v>13745.274235000001</v>
      </c>
      <c r="R8225" s="1" t="str">
        <f>IF(_3___Healthcare_Data_v1[[#This Row],[Age]]&gt;60,"Senior",IF(_3___Healthcare_Data_v1[[#This Row],[Age]]&gt;35,"Middle","Young"))</f>
        <v>Senior</v>
      </c>
    </row>
    <row r="8226" spans="1:18" x14ac:dyDescent="0.3">
      <c r="A8226" s="1" t="s">
        <v>22214</v>
      </c>
      <c r="B8226" s="1" t="s">
        <v>26632</v>
      </c>
      <c r="C8226" s="1" t="s">
        <v>16</v>
      </c>
      <c r="D8226" s="1" t="s">
        <v>49</v>
      </c>
      <c r="E8226" s="1" t="s">
        <v>18</v>
      </c>
      <c r="F8226" s="2">
        <v>44930</v>
      </c>
      <c r="G8226" s="1" t="s">
        <v>22215</v>
      </c>
      <c r="H8226" s="1" t="s">
        <v>22216</v>
      </c>
      <c r="I8226" s="1" t="s">
        <v>52</v>
      </c>
      <c r="J8226" s="3" t="s">
        <v>34887</v>
      </c>
      <c r="K8226">
        <v>117</v>
      </c>
      <c r="L8226" s="1" t="s">
        <v>42</v>
      </c>
      <c r="M8226" s="2">
        <v>44949</v>
      </c>
      <c r="N8226" s="1" t="s">
        <v>43</v>
      </c>
      <c r="O8226" s="1" t="s">
        <v>44</v>
      </c>
      <c r="P8226" s="1">
        <f>_3___Healthcare_Data_v1[[#This Row],[Discharge Date]]-_3___Healthcare_Data_v1[[#This Row],[Date of Admission]]</f>
        <v>19</v>
      </c>
      <c r="Q8226" s="1">
        <f>IFERROR(_3___Healthcare_Data_v1[[#This Row],[ Billing Amount ]]/_3___Healthcare_Data_v1[[#This Row],[Days in Hospital]],0)</f>
        <v>2768.0884110526317</v>
      </c>
      <c r="R8226" s="1" t="str">
        <f>IF(_3___Healthcare_Data_v1[[#This Row],[Age]]&gt;60,"Senior",IF(_3___Healthcare_Data_v1[[#This Row],[Age]]&gt;35,"Middle","Young"))</f>
        <v>Senior</v>
      </c>
    </row>
    <row r="8227" spans="1:18" x14ac:dyDescent="0.3">
      <c r="A8227" s="1" t="s">
        <v>15152</v>
      </c>
      <c r="B8227" s="1" t="s">
        <v>26668</v>
      </c>
      <c r="C8227" s="1" t="s">
        <v>16</v>
      </c>
      <c r="D8227" s="1" t="s">
        <v>229</v>
      </c>
      <c r="E8227" s="1" t="s">
        <v>35</v>
      </c>
      <c r="F8227" s="2">
        <v>44290</v>
      </c>
      <c r="G8227" s="1" t="s">
        <v>7328</v>
      </c>
      <c r="H8227" s="1" t="s">
        <v>22217</v>
      </c>
      <c r="I8227" s="1" t="s">
        <v>26607</v>
      </c>
      <c r="J8227" s="3" t="s">
        <v>34888</v>
      </c>
      <c r="K8227">
        <v>104</v>
      </c>
      <c r="L8227" s="1" t="s">
        <v>22</v>
      </c>
      <c r="M8227" s="2">
        <v>44296</v>
      </c>
      <c r="N8227" s="1" t="s">
        <v>23</v>
      </c>
      <c r="O8227" s="1" t="s">
        <v>24</v>
      </c>
      <c r="P8227" s="1">
        <f>_3___Healthcare_Data_v1[[#This Row],[Discharge Date]]-_3___Healthcare_Data_v1[[#This Row],[Date of Admission]]</f>
        <v>6</v>
      </c>
      <c r="Q8227" s="1">
        <f>IFERROR(_3___Healthcare_Data_v1[[#This Row],[ Billing Amount ]]/_3___Healthcare_Data_v1[[#This Row],[Days in Hospital]],0)</f>
        <v>3900.7753600000001</v>
      </c>
      <c r="R8227" s="1" t="str">
        <f>IF(_3___Healthcare_Data_v1[[#This Row],[Age]]&gt;60,"Senior",IF(_3___Healthcare_Data_v1[[#This Row],[Age]]&gt;35,"Middle","Young"))</f>
        <v>Senior</v>
      </c>
    </row>
    <row r="8228" spans="1:18" x14ac:dyDescent="0.3">
      <c r="A8228" s="1" t="s">
        <v>22218</v>
      </c>
      <c r="B8228" s="1" t="s">
        <v>26755</v>
      </c>
      <c r="C8228" s="1" t="s">
        <v>16</v>
      </c>
      <c r="D8228" s="1" t="s">
        <v>49</v>
      </c>
      <c r="E8228" s="1" t="s">
        <v>26615</v>
      </c>
      <c r="F8228" s="2">
        <v>43871</v>
      </c>
      <c r="G8228" s="1" t="s">
        <v>8435</v>
      </c>
      <c r="H8228" s="1" t="s">
        <v>22219</v>
      </c>
      <c r="I8228" s="1" t="s">
        <v>60</v>
      </c>
      <c r="J8228" s="3" t="s">
        <v>34889</v>
      </c>
      <c r="K8228">
        <v>340</v>
      </c>
      <c r="L8228" s="1" t="s">
        <v>22</v>
      </c>
      <c r="M8228" s="2">
        <v>43886</v>
      </c>
      <c r="N8228" s="1" t="s">
        <v>31</v>
      </c>
      <c r="O8228" s="1" t="s">
        <v>44</v>
      </c>
      <c r="P8228" s="1">
        <f>_3___Healthcare_Data_v1[[#This Row],[Discharge Date]]-_3___Healthcare_Data_v1[[#This Row],[Date of Admission]]</f>
        <v>15</v>
      </c>
      <c r="Q8228" s="1">
        <f>IFERROR(_3___Healthcare_Data_v1[[#This Row],[ Billing Amount ]]/_3___Healthcare_Data_v1[[#This Row],[Days in Hospital]],0)</f>
        <v>741.973658</v>
      </c>
      <c r="R8228" s="1" t="str">
        <f>IF(_3___Healthcare_Data_v1[[#This Row],[Age]]&gt;60,"Senior",IF(_3___Healthcare_Data_v1[[#This Row],[Age]]&gt;35,"Middle","Young"))</f>
        <v>Senior</v>
      </c>
    </row>
    <row r="8229" spans="1:18" x14ac:dyDescent="0.3">
      <c r="A8229" s="1" t="s">
        <v>2530</v>
      </c>
      <c r="B8229" s="1" t="s">
        <v>26626</v>
      </c>
      <c r="C8229" s="1" t="s">
        <v>16</v>
      </c>
      <c r="D8229" s="1" t="s">
        <v>27</v>
      </c>
      <c r="E8229" s="1" t="s">
        <v>26615</v>
      </c>
      <c r="F8229" s="2">
        <v>45089</v>
      </c>
      <c r="G8229" s="1" t="s">
        <v>22220</v>
      </c>
      <c r="H8229" s="1" t="s">
        <v>22221</v>
      </c>
      <c r="I8229" s="1" t="s">
        <v>52</v>
      </c>
      <c r="J8229" s="3" t="s">
        <v>34890</v>
      </c>
      <c r="K8229">
        <v>310</v>
      </c>
      <c r="L8229" s="1" t="s">
        <v>38</v>
      </c>
      <c r="M8229" s="2">
        <v>45096</v>
      </c>
      <c r="N8229" s="1" t="s">
        <v>23</v>
      </c>
      <c r="O8229" s="1" t="s">
        <v>44</v>
      </c>
      <c r="P8229" s="1">
        <f>_3___Healthcare_Data_v1[[#This Row],[Discharge Date]]-_3___Healthcare_Data_v1[[#This Row],[Date of Admission]]</f>
        <v>7</v>
      </c>
      <c r="Q8229" s="1">
        <f>IFERROR(_3___Healthcare_Data_v1[[#This Row],[ Billing Amount ]]/_3___Healthcare_Data_v1[[#This Row],[Days in Hospital]],0)</f>
        <v>2456.6557842857142</v>
      </c>
      <c r="R8229" s="1" t="str">
        <f>IF(_3___Healthcare_Data_v1[[#This Row],[Age]]&gt;60,"Senior",IF(_3___Healthcare_Data_v1[[#This Row],[Age]]&gt;35,"Middle","Young"))</f>
        <v>Senior</v>
      </c>
    </row>
    <row r="8230" spans="1:18" x14ac:dyDescent="0.3">
      <c r="A8230" s="1" t="s">
        <v>22222</v>
      </c>
      <c r="B8230" s="1" t="s">
        <v>26689</v>
      </c>
      <c r="C8230" s="1" t="s">
        <v>26</v>
      </c>
      <c r="D8230" s="1" t="s">
        <v>34</v>
      </c>
      <c r="E8230" s="1" t="s">
        <v>28</v>
      </c>
      <c r="F8230" s="2">
        <v>44500</v>
      </c>
      <c r="G8230" s="1" t="s">
        <v>22223</v>
      </c>
      <c r="H8230" s="1" t="s">
        <v>839</v>
      </c>
      <c r="I8230" s="1" t="s">
        <v>60</v>
      </c>
      <c r="J8230" s="3" t="s">
        <v>34891</v>
      </c>
      <c r="K8230">
        <v>469</v>
      </c>
      <c r="L8230" s="1" t="s">
        <v>38</v>
      </c>
      <c r="M8230" s="2">
        <v>44528</v>
      </c>
      <c r="N8230" s="1" t="s">
        <v>23</v>
      </c>
      <c r="O8230" s="1" t="s">
        <v>24</v>
      </c>
      <c r="P8230" s="1">
        <f>_3___Healthcare_Data_v1[[#This Row],[Discharge Date]]-_3___Healthcare_Data_v1[[#This Row],[Date of Admission]]</f>
        <v>28</v>
      </c>
      <c r="Q8230" s="1">
        <f>IFERROR(_3___Healthcare_Data_v1[[#This Row],[ Billing Amount ]]/_3___Healthcare_Data_v1[[#This Row],[Days in Hospital]],0)</f>
        <v>608.01237178571421</v>
      </c>
      <c r="R8230" s="1" t="str">
        <f>IF(_3___Healthcare_Data_v1[[#This Row],[Age]]&gt;60,"Senior",IF(_3___Healthcare_Data_v1[[#This Row],[Age]]&gt;35,"Middle","Young"))</f>
        <v>Senior</v>
      </c>
    </row>
    <row r="8231" spans="1:18" x14ac:dyDescent="0.3">
      <c r="A8231" s="1" t="s">
        <v>22224</v>
      </c>
      <c r="B8231" s="1" t="s">
        <v>26655</v>
      </c>
      <c r="C8231" s="1" t="s">
        <v>26</v>
      </c>
      <c r="D8231" s="1" t="s">
        <v>89</v>
      </c>
      <c r="E8231" s="1" t="s">
        <v>35</v>
      </c>
      <c r="F8231" s="2">
        <v>44790</v>
      </c>
      <c r="G8231" s="1" t="s">
        <v>22225</v>
      </c>
      <c r="H8231" s="1" t="s">
        <v>22226</v>
      </c>
      <c r="I8231" s="1" t="s">
        <v>52</v>
      </c>
      <c r="J8231" s="3" t="s">
        <v>34892</v>
      </c>
      <c r="K8231">
        <v>236</v>
      </c>
      <c r="L8231" s="1" t="s">
        <v>22</v>
      </c>
      <c r="M8231" s="2">
        <v>44793</v>
      </c>
      <c r="N8231" s="1" t="s">
        <v>31</v>
      </c>
      <c r="O8231" s="1" t="s">
        <v>32</v>
      </c>
      <c r="P8231" s="1">
        <f>_3___Healthcare_Data_v1[[#This Row],[Discharge Date]]-_3___Healthcare_Data_v1[[#This Row],[Date of Admission]]</f>
        <v>3</v>
      </c>
      <c r="Q8231" s="1">
        <f>IFERROR(_3___Healthcare_Data_v1[[#This Row],[ Billing Amount ]]/_3___Healthcare_Data_v1[[#This Row],[Days in Hospital]],0)</f>
        <v>3889.089996666667</v>
      </c>
      <c r="R8231" s="1" t="str">
        <f>IF(_3___Healthcare_Data_v1[[#This Row],[Age]]&gt;60,"Senior",IF(_3___Healthcare_Data_v1[[#This Row],[Age]]&gt;35,"Middle","Young"))</f>
        <v>Senior</v>
      </c>
    </row>
    <row r="8232" spans="1:18" x14ac:dyDescent="0.3">
      <c r="A8232" s="1" t="s">
        <v>22227</v>
      </c>
      <c r="B8232" s="1" t="s">
        <v>26628</v>
      </c>
      <c r="C8232" s="1" t="s">
        <v>16</v>
      </c>
      <c r="D8232" s="1" t="s">
        <v>89</v>
      </c>
      <c r="E8232" s="1" t="s">
        <v>35</v>
      </c>
      <c r="F8232" s="2">
        <v>43941</v>
      </c>
      <c r="G8232" s="1" t="s">
        <v>22228</v>
      </c>
      <c r="H8232" s="1" t="s">
        <v>22229</v>
      </c>
      <c r="I8232" s="1" t="s">
        <v>21</v>
      </c>
      <c r="J8232" s="3" t="s">
        <v>34893</v>
      </c>
      <c r="K8232">
        <v>125</v>
      </c>
      <c r="L8232" s="1" t="s">
        <v>22</v>
      </c>
      <c r="M8232" s="2">
        <v>43944</v>
      </c>
      <c r="N8232" s="1" t="s">
        <v>84</v>
      </c>
      <c r="O8232" s="1" t="s">
        <v>44</v>
      </c>
      <c r="P8232" s="1">
        <f>_3___Healthcare_Data_v1[[#This Row],[Discharge Date]]-_3___Healthcare_Data_v1[[#This Row],[Date of Admission]]</f>
        <v>3</v>
      </c>
      <c r="Q8232" s="1">
        <f>IFERROR(_3___Healthcare_Data_v1[[#This Row],[ Billing Amount ]]/_3___Healthcare_Data_v1[[#This Row],[Days in Hospital]],0)</f>
        <v>3442.4797699999999</v>
      </c>
      <c r="R8232" s="1" t="str">
        <f>IF(_3___Healthcare_Data_v1[[#This Row],[Age]]&gt;60,"Senior",IF(_3___Healthcare_Data_v1[[#This Row],[Age]]&gt;35,"Middle","Young"))</f>
        <v>Senior</v>
      </c>
    </row>
    <row r="8233" spans="1:18" x14ac:dyDescent="0.3">
      <c r="A8233" s="1" t="s">
        <v>22230</v>
      </c>
      <c r="B8233" s="1" t="s">
        <v>26610</v>
      </c>
      <c r="C8233" s="1" t="s">
        <v>16</v>
      </c>
      <c r="D8233" s="1" t="s">
        <v>27</v>
      </c>
      <c r="E8233" s="1" t="s">
        <v>26615</v>
      </c>
      <c r="F8233" s="2">
        <v>44842</v>
      </c>
      <c r="G8233" s="1" t="s">
        <v>22231</v>
      </c>
      <c r="H8233" s="1" t="s">
        <v>22232</v>
      </c>
      <c r="I8233" s="1" t="s">
        <v>21</v>
      </c>
      <c r="J8233" s="3" t="s">
        <v>34894</v>
      </c>
      <c r="K8233">
        <v>490</v>
      </c>
      <c r="L8233" s="1" t="s">
        <v>38</v>
      </c>
      <c r="M8233" s="2">
        <v>44849</v>
      </c>
      <c r="N8233" s="1" t="s">
        <v>31</v>
      </c>
      <c r="O8233" s="1" t="s">
        <v>32</v>
      </c>
      <c r="P8233" s="1">
        <f>_3___Healthcare_Data_v1[[#This Row],[Discharge Date]]-_3___Healthcare_Data_v1[[#This Row],[Date of Admission]]</f>
        <v>7</v>
      </c>
      <c r="Q8233" s="1">
        <f>IFERROR(_3___Healthcare_Data_v1[[#This Row],[ Billing Amount ]]/_3___Healthcare_Data_v1[[#This Row],[Days in Hospital]],0)</f>
        <v>3408.022567142857</v>
      </c>
      <c r="R8233" s="1" t="str">
        <f>IF(_3___Healthcare_Data_v1[[#This Row],[Age]]&gt;60,"Senior",IF(_3___Healthcare_Data_v1[[#This Row],[Age]]&gt;35,"Middle","Young"))</f>
        <v>Senior</v>
      </c>
    </row>
    <row r="8234" spans="1:18" x14ac:dyDescent="0.3">
      <c r="A8234" s="1" t="s">
        <v>6018</v>
      </c>
      <c r="B8234" s="1" t="s">
        <v>26687</v>
      </c>
      <c r="C8234" s="1" t="s">
        <v>16</v>
      </c>
      <c r="D8234" s="1" t="s">
        <v>62</v>
      </c>
      <c r="E8234" s="1" t="s">
        <v>35</v>
      </c>
      <c r="F8234" s="2">
        <v>44391</v>
      </c>
      <c r="G8234" s="1" t="s">
        <v>22233</v>
      </c>
      <c r="H8234" s="1" t="s">
        <v>22234</v>
      </c>
      <c r="I8234" s="1" t="s">
        <v>56</v>
      </c>
      <c r="J8234" s="3" t="s">
        <v>34895</v>
      </c>
      <c r="K8234">
        <v>479</v>
      </c>
      <c r="L8234" s="1" t="s">
        <v>22</v>
      </c>
      <c r="M8234" s="2">
        <v>44407</v>
      </c>
      <c r="N8234" s="1" t="s">
        <v>43</v>
      </c>
      <c r="O8234" s="1" t="s">
        <v>44</v>
      </c>
      <c r="P8234" s="1">
        <f>_3___Healthcare_Data_v1[[#This Row],[Discharge Date]]-_3___Healthcare_Data_v1[[#This Row],[Date of Admission]]</f>
        <v>16</v>
      </c>
      <c r="Q8234" s="1">
        <f>IFERROR(_3___Healthcare_Data_v1[[#This Row],[ Billing Amount ]]/_3___Healthcare_Data_v1[[#This Row],[Days in Hospital]],0)</f>
        <v>185.70292287500001</v>
      </c>
      <c r="R8234" s="1" t="str">
        <f>IF(_3___Healthcare_Data_v1[[#This Row],[Age]]&gt;60,"Senior",IF(_3___Healthcare_Data_v1[[#This Row],[Age]]&gt;35,"Middle","Young"))</f>
        <v>Senior</v>
      </c>
    </row>
    <row r="8235" spans="1:18" x14ac:dyDescent="0.3">
      <c r="A8235" s="1" t="s">
        <v>11673</v>
      </c>
      <c r="B8235" s="1" t="s">
        <v>26697</v>
      </c>
      <c r="C8235" s="1" t="s">
        <v>16</v>
      </c>
      <c r="D8235" s="1" t="s">
        <v>62</v>
      </c>
      <c r="E8235" s="1" t="s">
        <v>35</v>
      </c>
      <c r="F8235" s="2">
        <v>45046</v>
      </c>
      <c r="G8235" s="1" t="s">
        <v>22235</v>
      </c>
      <c r="H8235" s="1" t="s">
        <v>22236</v>
      </c>
      <c r="I8235" s="1" t="s">
        <v>21</v>
      </c>
      <c r="J8235" s="3" t="s">
        <v>34896</v>
      </c>
      <c r="K8235">
        <v>440</v>
      </c>
      <c r="L8235" s="1" t="s">
        <v>22</v>
      </c>
      <c r="M8235" s="2">
        <v>45049</v>
      </c>
      <c r="N8235" s="1" t="s">
        <v>31</v>
      </c>
      <c r="O8235" s="1" t="s">
        <v>44</v>
      </c>
      <c r="P8235" s="1">
        <f>_3___Healthcare_Data_v1[[#This Row],[Discharge Date]]-_3___Healthcare_Data_v1[[#This Row],[Date of Admission]]</f>
        <v>3</v>
      </c>
      <c r="Q8235" s="1">
        <f>IFERROR(_3___Healthcare_Data_v1[[#This Row],[ Billing Amount ]]/_3___Healthcare_Data_v1[[#This Row],[Days in Hospital]],0)</f>
        <v>941.87505866666663</v>
      </c>
      <c r="R8235" s="1" t="str">
        <f>IF(_3___Healthcare_Data_v1[[#This Row],[Age]]&gt;60,"Senior",IF(_3___Healthcare_Data_v1[[#This Row],[Age]]&gt;35,"Middle","Young"))</f>
        <v>Senior</v>
      </c>
    </row>
    <row r="8236" spans="1:18" x14ac:dyDescent="0.3">
      <c r="A8236" s="1" t="s">
        <v>22237</v>
      </c>
      <c r="B8236" s="1" t="s">
        <v>26632</v>
      </c>
      <c r="C8236" s="1" t="s">
        <v>16</v>
      </c>
      <c r="D8236" s="1" t="s">
        <v>89</v>
      </c>
      <c r="E8236" s="1" t="s">
        <v>35</v>
      </c>
      <c r="F8236" s="2">
        <v>44341</v>
      </c>
      <c r="G8236" s="1" t="s">
        <v>22238</v>
      </c>
      <c r="H8236" s="1" t="s">
        <v>22239</v>
      </c>
      <c r="I8236" s="1" t="s">
        <v>21</v>
      </c>
      <c r="J8236" s="3" t="s">
        <v>34897</v>
      </c>
      <c r="K8236">
        <v>309</v>
      </c>
      <c r="L8236" s="1" t="s">
        <v>38</v>
      </c>
      <c r="M8236" s="2">
        <v>44359</v>
      </c>
      <c r="N8236" s="1" t="s">
        <v>43</v>
      </c>
      <c r="O8236" s="1" t="s">
        <v>24</v>
      </c>
      <c r="P8236" s="1">
        <f>_3___Healthcare_Data_v1[[#This Row],[Discharge Date]]-_3___Healthcare_Data_v1[[#This Row],[Date of Admission]]</f>
        <v>18</v>
      </c>
      <c r="Q8236" s="1">
        <f>IFERROR(_3___Healthcare_Data_v1[[#This Row],[ Billing Amount ]]/_3___Healthcare_Data_v1[[#This Row],[Days in Hospital]],0)</f>
        <v>1382.348081111111</v>
      </c>
      <c r="R8236" s="1" t="str">
        <f>IF(_3___Healthcare_Data_v1[[#This Row],[Age]]&gt;60,"Senior",IF(_3___Healthcare_Data_v1[[#This Row],[Age]]&gt;35,"Middle","Young"))</f>
        <v>Senior</v>
      </c>
    </row>
    <row r="8237" spans="1:18" x14ac:dyDescent="0.3">
      <c r="A8237" s="1" t="s">
        <v>4172</v>
      </c>
      <c r="B8237" s="1" t="s">
        <v>26873</v>
      </c>
      <c r="C8237" s="1" t="s">
        <v>26</v>
      </c>
      <c r="D8237" s="1" t="s">
        <v>229</v>
      </c>
      <c r="E8237" s="1" t="s">
        <v>69</v>
      </c>
      <c r="F8237" s="2">
        <v>44146</v>
      </c>
      <c r="G8237" s="1" t="s">
        <v>22240</v>
      </c>
      <c r="H8237" s="1" t="s">
        <v>22241</v>
      </c>
      <c r="I8237" s="1" t="s">
        <v>52</v>
      </c>
      <c r="J8237" s="3" t="s">
        <v>34898</v>
      </c>
      <c r="K8237">
        <v>484</v>
      </c>
      <c r="L8237" s="1" t="s">
        <v>38</v>
      </c>
      <c r="M8237" s="2">
        <v>44150</v>
      </c>
      <c r="N8237" s="1" t="s">
        <v>23</v>
      </c>
      <c r="O8237" s="1" t="s">
        <v>44</v>
      </c>
      <c r="P8237" s="1">
        <f>_3___Healthcare_Data_v1[[#This Row],[Discharge Date]]-_3___Healthcare_Data_v1[[#This Row],[Date of Admission]]</f>
        <v>4</v>
      </c>
      <c r="Q8237" s="1">
        <f>IFERROR(_3___Healthcare_Data_v1[[#This Row],[ Billing Amount ]]/_3___Healthcare_Data_v1[[#This Row],[Days in Hospital]],0)</f>
        <v>18772.279784999999</v>
      </c>
      <c r="R8237" s="1" t="str">
        <f>IF(_3___Healthcare_Data_v1[[#This Row],[Age]]&gt;60,"Senior",IF(_3___Healthcare_Data_v1[[#This Row],[Age]]&gt;35,"Middle","Young"))</f>
        <v>Senior</v>
      </c>
    </row>
    <row r="8238" spans="1:18" x14ac:dyDescent="0.3">
      <c r="A8238" s="1" t="s">
        <v>22242</v>
      </c>
      <c r="B8238" s="1" t="s">
        <v>26712</v>
      </c>
      <c r="C8238" s="1" t="s">
        <v>16</v>
      </c>
      <c r="D8238" s="1" t="s">
        <v>89</v>
      </c>
      <c r="E8238" s="1" t="s">
        <v>69</v>
      </c>
      <c r="F8238" s="2">
        <v>44443</v>
      </c>
      <c r="G8238" s="1" t="s">
        <v>22243</v>
      </c>
      <c r="H8238" s="1" t="s">
        <v>22244</v>
      </c>
      <c r="I8238" s="1" t="s">
        <v>26607</v>
      </c>
      <c r="J8238" s="3" t="s">
        <v>34899</v>
      </c>
      <c r="K8238">
        <v>394</v>
      </c>
      <c r="L8238" s="1" t="s">
        <v>22</v>
      </c>
      <c r="M8238" s="2">
        <v>44446</v>
      </c>
      <c r="N8238" s="1" t="s">
        <v>31</v>
      </c>
      <c r="O8238" s="1" t="s">
        <v>24</v>
      </c>
      <c r="P8238" s="1">
        <f>_3___Healthcare_Data_v1[[#This Row],[Discharge Date]]-_3___Healthcare_Data_v1[[#This Row],[Date of Admission]]</f>
        <v>3</v>
      </c>
      <c r="Q8238" s="1">
        <f>IFERROR(_3___Healthcare_Data_v1[[#This Row],[ Billing Amount ]]/_3___Healthcare_Data_v1[[#This Row],[Days in Hospital]],0)</f>
        <v>16861.640759999998</v>
      </c>
      <c r="R8238" s="1" t="str">
        <f>IF(_3___Healthcare_Data_v1[[#This Row],[Age]]&gt;60,"Senior",IF(_3___Healthcare_Data_v1[[#This Row],[Age]]&gt;35,"Middle","Young"))</f>
        <v>Senior</v>
      </c>
    </row>
    <row r="8239" spans="1:18" x14ac:dyDescent="0.3">
      <c r="A8239" s="1" t="s">
        <v>8075</v>
      </c>
      <c r="B8239" s="1" t="s">
        <v>26664</v>
      </c>
      <c r="C8239" s="1" t="s">
        <v>16</v>
      </c>
      <c r="D8239" s="1" t="s">
        <v>62</v>
      </c>
      <c r="E8239" s="1" t="s">
        <v>26620</v>
      </c>
      <c r="F8239" s="2">
        <v>44767</v>
      </c>
      <c r="G8239" s="1" t="s">
        <v>22245</v>
      </c>
      <c r="H8239" s="1" t="s">
        <v>22246</v>
      </c>
      <c r="I8239" s="1" t="s">
        <v>56</v>
      </c>
      <c r="J8239" s="3" t="s">
        <v>34900</v>
      </c>
      <c r="K8239">
        <v>134</v>
      </c>
      <c r="L8239" s="1" t="s">
        <v>42</v>
      </c>
      <c r="M8239" s="2">
        <v>44778</v>
      </c>
      <c r="N8239" s="1" t="s">
        <v>84</v>
      </c>
      <c r="O8239" s="1" t="s">
        <v>44</v>
      </c>
      <c r="P8239" s="1">
        <f>_3___Healthcare_Data_v1[[#This Row],[Discharge Date]]-_3___Healthcare_Data_v1[[#This Row],[Date of Admission]]</f>
        <v>11</v>
      </c>
      <c r="Q8239" s="1">
        <f>IFERROR(_3___Healthcare_Data_v1[[#This Row],[ Billing Amount ]]/_3___Healthcare_Data_v1[[#This Row],[Days in Hospital]],0)</f>
        <v>3082.8208218181821</v>
      </c>
      <c r="R8239" s="1" t="str">
        <f>IF(_3___Healthcare_Data_v1[[#This Row],[Age]]&gt;60,"Senior",IF(_3___Healthcare_Data_v1[[#This Row],[Age]]&gt;35,"Middle","Young"))</f>
        <v>Senior</v>
      </c>
    </row>
    <row r="8240" spans="1:18" x14ac:dyDescent="0.3">
      <c r="A8240" s="1" t="s">
        <v>22247</v>
      </c>
      <c r="B8240" s="1" t="s">
        <v>26776</v>
      </c>
      <c r="C8240" s="1" t="s">
        <v>26</v>
      </c>
      <c r="D8240" s="1" t="s">
        <v>17</v>
      </c>
      <c r="E8240" s="1" t="s">
        <v>18</v>
      </c>
      <c r="F8240" s="2">
        <v>45215</v>
      </c>
      <c r="G8240" s="1" t="s">
        <v>22248</v>
      </c>
      <c r="H8240" s="1" t="s">
        <v>22249</v>
      </c>
      <c r="I8240" s="1" t="s">
        <v>56</v>
      </c>
      <c r="J8240" s="3" t="s">
        <v>34901</v>
      </c>
      <c r="K8240">
        <v>143</v>
      </c>
      <c r="L8240" s="1" t="s">
        <v>42</v>
      </c>
      <c r="M8240" s="2">
        <v>45226</v>
      </c>
      <c r="N8240" s="1" t="s">
        <v>43</v>
      </c>
      <c r="O8240" s="1" t="s">
        <v>32</v>
      </c>
      <c r="P8240" s="1">
        <f>_3___Healthcare_Data_v1[[#This Row],[Discharge Date]]-_3___Healthcare_Data_v1[[#This Row],[Date of Admission]]</f>
        <v>11</v>
      </c>
      <c r="Q8240" s="1">
        <f>IFERROR(_3___Healthcare_Data_v1[[#This Row],[ Billing Amount ]]/_3___Healthcare_Data_v1[[#This Row],[Days in Hospital]],0)</f>
        <v>3668.7933109090909</v>
      </c>
      <c r="R8240" s="1" t="str">
        <f>IF(_3___Healthcare_Data_v1[[#This Row],[Age]]&gt;60,"Senior",IF(_3___Healthcare_Data_v1[[#This Row],[Age]]&gt;35,"Middle","Young"))</f>
        <v>Senior</v>
      </c>
    </row>
    <row r="8241" spans="1:18" x14ac:dyDescent="0.3">
      <c r="A8241" s="1" t="s">
        <v>22250</v>
      </c>
      <c r="B8241" s="1" t="s">
        <v>26672</v>
      </c>
      <c r="C8241" s="1" t="s">
        <v>16</v>
      </c>
      <c r="D8241" s="1" t="s">
        <v>17</v>
      </c>
      <c r="E8241" s="1" t="s">
        <v>26615</v>
      </c>
      <c r="F8241" s="2">
        <v>44190</v>
      </c>
      <c r="G8241" s="1" t="s">
        <v>13230</v>
      </c>
      <c r="H8241" s="1" t="s">
        <v>22251</v>
      </c>
      <c r="I8241" s="1" t="s">
        <v>56</v>
      </c>
      <c r="J8241" s="3" t="s">
        <v>34902</v>
      </c>
      <c r="K8241">
        <v>206</v>
      </c>
      <c r="L8241" s="1" t="s">
        <v>22</v>
      </c>
      <c r="M8241" s="2">
        <v>44199</v>
      </c>
      <c r="N8241" s="1" t="s">
        <v>48</v>
      </c>
      <c r="O8241" s="1" t="s">
        <v>32</v>
      </c>
      <c r="P8241" s="1">
        <f>_3___Healthcare_Data_v1[[#This Row],[Discharge Date]]-_3___Healthcare_Data_v1[[#This Row],[Date of Admission]]</f>
        <v>9</v>
      </c>
      <c r="Q8241" s="1">
        <f>IFERROR(_3___Healthcare_Data_v1[[#This Row],[ Billing Amount ]]/_3___Healthcare_Data_v1[[#This Row],[Days in Hospital]],0)</f>
        <v>3161.740551111111</v>
      </c>
      <c r="R8241" s="1" t="str">
        <f>IF(_3___Healthcare_Data_v1[[#This Row],[Age]]&gt;60,"Senior",IF(_3___Healthcare_Data_v1[[#This Row],[Age]]&gt;35,"Middle","Young"))</f>
        <v>Senior</v>
      </c>
    </row>
    <row r="8242" spans="1:18" x14ac:dyDescent="0.3">
      <c r="A8242" s="1" t="s">
        <v>22252</v>
      </c>
      <c r="B8242" s="1" t="s">
        <v>26689</v>
      </c>
      <c r="C8242" s="1" t="s">
        <v>26</v>
      </c>
      <c r="D8242" s="1" t="s">
        <v>49</v>
      </c>
      <c r="E8242" s="1" t="s">
        <v>18</v>
      </c>
      <c r="F8242" s="2">
        <v>44214</v>
      </c>
      <c r="G8242" s="1" t="s">
        <v>10532</v>
      </c>
      <c r="H8242" s="1" t="s">
        <v>10585</v>
      </c>
      <c r="I8242" s="1" t="s">
        <v>56</v>
      </c>
      <c r="J8242" s="3" t="s">
        <v>34903</v>
      </c>
      <c r="K8242">
        <v>160</v>
      </c>
      <c r="L8242" s="1" t="s">
        <v>38</v>
      </c>
      <c r="M8242" s="2">
        <v>44228</v>
      </c>
      <c r="N8242" s="1" t="s">
        <v>23</v>
      </c>
      <c r="O8242" s="1" t="s">
        <v>32</v>
      </c>
      <c r="P8242" s="1">
        <f>_3___Healthcare_Data_v1[[#This Row],[Discharge Date]]-_3___Healthcare_Data_v1[[#This Row],[Date of Admission]]</f>
        <v>14</v>
      </c>
      <c r="Q8242" s="1">
        <f>IFERROR(_3___Healthcare_Data_v1[[#This Row],[ Billing Amount ]]/_3___Healthcare_Data_v1[[#This Row],[Days in Hospital]],0)</f>
        <v>1627.9940242857142</v>
      </c>
      <c r="R8242" s="1" t="str">
        <f>IF(_3___Healthcare_Data_v1[[#This Row],[Age]]&gt;60,"Senior",IF(_3___Healthcare_Data_v1[[#This Row],[Age]]&gt;35,"Middle","Young"))</f>
        <v>Senior</v>
      </c>
    </row>
    <row r="8243" spans="1:18" x14ac:dyDescent="0.3">
      <c r="A8243" s="1" t="s">
        <v>22253</v>
      </c>
      <c r="B8243" s="1" t="s">
        <v>26850</v>
      </c>
      <c r="C8243" s="1" t="s">
        <v>26</v>
      </c>
      <c r="D8243" s="1" t="s">
        <v>17</v>
      </c>
      <c r="E8243" s="1" t="s">
        <v>35</v>
      </c>
      <c r="F8243" s="2">
        <v>44817</v>
      </c>
      <c r="G8243" s="1" t="s">
        <v>10372</v>
      </c>
      <c r="H8243" s="1" t="s">
        <v>22254</v>
      </c>
      <c r="I8243" s="1" t="s">
        <v>26607</v>
      </c>
      <c r="J8243" s="3" t="s">
        <v>34904</v>
      </c>
      <c r="K8243">
        <v>198</v>
      </c>
      <c r="L8243" s="1" t="s">
        <v>22</v>
      </c>
      <c r="M8243" s="2">
        <v>44835</v>
      </c>
      <c r="N8243" s="1" t="s">
        <v>48</v>
      </c>
      <c r="O8243" s="1" t="s">
        <v>24</v>
      </c>
      <c r="P8243" s="1">
        <f>_3___Healthcare_Data_v1[[#This Row],[Discharge Date]]-_3___Healthcare_Data_v1[[#This Row],[Date of Admission]]</f>
        <v>18</v>
      </c>
      <c r="Q8243" s="1">
        <f>IFERROR(_3___Healthcare_Data_v1[[#This Row],[ Billing Amount ]]/_3___Healthcare_Data_v1[[#This Row],[Days in Hospital]],0)</f>
        <v>788.2530305555556</v>
      </c>
      <c r="R8243" s="1" t="str">
        <f>IF(_3___Healthcare_Data_v1[[#This Row],[Age]]&gt;60,"Senior",IF(_3___Healthcare_Data_v1[[#This Row],[Age]]&gt;35,"Middle","Young"))</f>
        <v>Senior</v>
      </c>
    </row>
    <row r="8244" spans="1:18" x14ac:dyDescent="0.3">
      <c r="A8244" s="1" t="s">
        <v>22255</v>
      </c>
      <c r="B8244" s="1" t="s">
        <v>26619</v>
      </c>
      <c r="C8244" s="1" t="s">
        <v>16</v>
      </c>
      <c r="D8244" s="1" t="s">
        <v>27</v>
      </c>
      <c r="E8244" s="1" t="s">
        <v>69</v>
      </c>
      <c r="F8244" s="2">
        <v>44427</v>
      </c>
      <c r="G8244" s="1" t="s">
        <v>22256</v>
      </c>
      <c r="H8244" s="1" t="s">
        <v>22257</v>
      </c>
      <c r="I8244" s="1" t="s">
        <v>60</v>
      </c>
      <c r="J8244" s="3" t="s">
        <v>34905</v>
      </c>
      <c r="K8244">
        <v>150</v>
      </c>
      <c r="L8244" s="1" t="s">
        <v>38</v>
      </c>
      <c r="M8244" s="2">
        <v>44451</v>
      </c>
      <c r="N8244" s="1" t="s">
        <v>43</v>
      </c>
      <c r="O8244" s="1" t="s">
        <v>24</v>
      </c>
      <c r="P8244" s="1">
        <f>_3___Healthcare_Data_v1[[#This Row],[Discharge Date]]-_3___Healthcare_Data_v1[[#This Row],[Date of Admission]]</f>
        <v>24</v>
      </c>
      <c r="Q8244" s="1">
        <f>IFERROR(_3___Healthcare_Data_v1[[#This Row],[ Billing Amount ]]/_3___Healthcare_Data_v1[[#This Row],[Days in Hospital]],0)</f>
        <v>1118.138095</v>
      </c>
      <c r="R8244" s="1" t="str">
        <f>IF(_3___Healthcare_Data_v1[[#This Row],[Age]]&gt;60,"Senior",IF(_3___Healthcare_Data_v1[[#This Row],[Age]]&gt;35,"Middle","Young"))</f>
        <v>Senior</v>
      </c>
    </row>
    <row r="8245" spans="1:18" x14ac:dyDescent="0.3">
      <c r="A8245" s="1" t="s">
        <v>22258</v>
      </c>
      <c r="B8245" s="1" t="s">
        <v>26980</v>
      </c>
      <c r="C8245" s="1" t="s">
        <v>26</v>
      </c>
      <c r="D8245" s="1" t="s">
        <v>114</v>
      </c>
      <c r="E8245" s="1" t="s">
        <v>26620</v>
      </c>
      <c r="F8245" s="2">
        <v>44865</v>
      </c>
      <c r="G8245" s="1" t="s">
        <v>22259</v>
      </c>
      <c r="H8245" s="1" t="s">
        <v>22260</v>
      </c>
      <c r="I8245" s="1" t="s">
        <v>56</v>
      </c>
      <c r="J8245" s="3" t="s">
        <v>34906</v>
      </c>
      <c r="K8245">
        <v>119</v>
      </c>
      <c r="L8245" s="1" t="s">
        <v>42</v>
      </c>
      <c r="M8245" s="2">
        <v>44892</v>
      </c>
      <c r="N8245" s="1" t="s">
        <v>31</v>
      </c>
      <c r="O8245" s="1" t="s">
        <v>44</v>
      </c>
      <c r="P8245" s="1">
        <f>_3___Healthcare_Data_v1[[#This Row],[Discharge Date]]-_3___Healthcare_Data_v1[[#This Row],[Date of Admission]]</f>
        <v>27</v>
      </c>
      <c r="Q8245" s="1">
        <f>IFERROR(_3___Healthcare_Data_v1[[#This Row],[ Billing Amount ]]/_3___Healthcare_Data_v1[[#This Row],[Days in Hospital]],0)</f>
        <v>894.4627537037037</v>
      </c>
      <c r="R8245" s="1" t="str">
        <f>IF(_3___Healthcare_Data_v1[[#This Row],[Age]]&gt;60,"Senior",IF(_3___Healthcare_Data_v1[[#This Row],[Age]]&gt;35,"Middle","Young"))</f>
        <v>Senior</v>
      </c>
    </row>
    <row r="8246" spans="1:18" x14ac:dyDescent="0.3">
      <c r="A8246" s="1" t="s">
        <v>22261</v>
      </c>
      <c r="B8246" s="1" t="s">
        <v>26634</v>
      </c>
      <c r="C8246" s="1" t="s">
        <v>26</v>
      </c>
      <c r="D8246" s="1" t="s">
        <v>229</v>
      </c>
      <c r="E8246" s="1" t="s">
        <v>35</v>
      </c>
      <c r="F8246" s="2">
        <v>44907</v>
      </c>
      <c r="G8246" s="1" t="s">
        <v>13660</v>
      </c>
      <c r="H8246" s="1" t="s">
        <v>22262</v>
      </c>
      <c r="I8246" s="1" t="s">
        <v>21</v>
      </c>
      <c r="J8246" s="3" t="s">
        <v>34907</v>
      </c>
      <c r="K8246">
        <v>173</v>
      </c>
      <c r="L8246" s="1" t="s">
        <v>38</v>
      </c>
      <c r="M8246" s="2">
        <v>44915</v>
      </c>
      <c r="N8246" s="1" t="s">
        <v>48</v>
      </c>
      <c r="O8246" s="1" t="s">
        <v>24</v>
      </c>
      <c r="P8246" s="1">
        <f>_3___Healthcare_Data_v1[[#This Row],[Discharge Date]]-_3___Healthcare_Data_v1[[#This Row],[Date of Admission]]</f>
        <v>8</v>
      </c>
      <c r="Q8246" s="1">
        <f>IFERROR(_3___Healthcare_Data_v1[[#This Row],[ Billing Amount ]]/_3___Healthcare_Data_v1[[#This Row],[Days in Hospital]],0)</f>
        <v>633.53356487500002</v>
      </c>
      <c r="R8246" s="1" t="str">
        <f>IF(_3___Healthcare_Data_v1[[#This Row],[Age]]&gt;60,"Senior",IF(_3___Healthcare_Data_v1[[#This Row],[Age]]&gt;35,"Middle","Young"))</f>
        <v>Senior</v>
      </c>
    </row>
    <row r="8247" spans="1:18" x14ac:dyDescent="0.3">
      <c r="A8247" s="1" t="s">
        <v>22263</v>
      </c>
      <c r="B8247" s="1" t="s">
        <v>26745</v>
      </c>
      <c r="C8247" s="1" t="s">
        <v>16</v>
      </c>
      <c r="D8247" s="1" t="s">
        <v>62</v>
      </c>
      <c r="E8247" s="1" t="s">
        <v>35</v>
      </c>
      <c r="F8247" s="2">
        <v>44293</v>
      </c>
      <c r="G8247" s="1" t="s">
        <v>22264</v>
      </c>
      <c r="H8247" s="1" t="s">
        <v>22265</v>
      </c>
      <c r="I8247" s="1" t="s">
        <v>60</v>
      </c>
      <c r="J8247" s="3" t="s">
        <v>34908</v>
      </c>
      <c r="K8247">
        <v>335</v>
      </c>
      <c r="L8247" s="1" t="s">
        <v>22</v>
      </c>
      <c r="M8247" s="2">
        <v>44298</v>
      </c>
      <c r="N8247" s="1" t="s">
        <v>31</v>
      </c>
      <c r="O8247" s="1" t="s">
        <v>24</v>
      </c>
      <c r="P8247" s="1">
        <f>_3___Healthcare_Data_v1[[#This Row],[Discharge Date]]-_3___Healthcare_Data_v1[[#This Row],[Date of Admission]]</f>
        <v>5</v>
      </c>
      <c r="Q8247" s="1">
        <f>IFERROR(_3___Healthcare_Data_v1[[#This Row],[ Billing Amount ]]/_3___Healthcare_Data_v1[[#This Row],[Days in Hospital]],0)</f>
        <v>2715.8724279999997</v>
      </c>
      <c r="R8247" s="1" t="str">
        <f>IF(_3___Healthcare_Data_v1[[#This Row],[Age]]&gt;60,"Senior",IF(_3___Healthcare_Data_v1[[#This Row],[Age]]&gt;35,"Middle","Young"))</f>
        <v>Senior</v>
      </c>
    </row>
    <row r="8248" spans="1:18" x14ac:dyDescent="0.3">
      <c r="A8248" s="1" t="s">
        <v>22266</v>
      </c>
      <c r="B8248" s="1" t="s">
        <v>26850</v>
      </c>
      <c r="C8248" s="1" t="s">
        <v>26</v>
      </c>
      <c r="D8248" s="1" t="s">
        <v>27</v>
      </c>
      <c r="E8248" s="1" t="s">
        <v>18</v>
      </c>
      <c r="F8248" s="2">
        <v>44406</v>
      </c>
      <c r="G8248" s="1" t="s">
        <v>22267</v>
      </c>
      <c r="H8248" s="1" t="s">
        <v>10499</v>
      </c>
      <c r="I8248" s="1" t="s">
        <v>56</v>
      </c>
      <c r="J8248" s="3" t="s">
        <v>34909</v>
      </c>
      <c r="K8248">
        <v>452</v>
      </c>
      <c r="L8248" s="1" t="s">
        <v>42</v>
      </c>
      <c r="M8248" s="2">
        <v>44426</v>
      </c>
      <c r="N8248" s="1" t="s">
        <v>48</v>
      </c>
      <c r="O8248" s="1" t="s">
        <v>24</v>
      </c>
      <c r="P8248" s="1">
        <f>_3___Healthcare_Data_v1[[#This Row],[Discharge Date]]-_3___Healthcare_Data_v1[[#This Row],[Date of Admission]]</f>
        <v>20</v>
      </c>
      <c r="Q8248" s="1">
        <f>IFERROR(_3___Healthcare_Data_v1[[#This Row],[ Billing Amount ]]/_3___Healthcare_Data_v1[[#This Row],[Days in Hospital]],0)</f>
        <v>1236.4237674999999</v>
      </c>
      <c r="R8248" s="1" t="str">
        <f>IF(_3___Healthcare_Data_v1[[#This Row],[Age]]&gt;60,"Senior",IF(_3___Healthcare_Data_v1[[#This Row],[Age]]&gt;35,"Middle","Young"))</f>
        <v>Senior</v>
      </c>
    </row>
    <row r="8249" spans="1:18" x14ac:dyDescent="0.3">
      <c r="A8249" s="1" t="s">
        <v>22268</v>
      </c>
      <c r="B8249" s="1" t="s">
        <v>26822</v>
      </c>
      <c r="C8249" s="1" t="s">
        <v>26</v>
      </c>
      <c r="D8249" s="1" t="s">
        <v>62</v>
      </c>
      <c r="E8249" s="1" t="s">
        <v>69</v>
      </c>
      <c r="F8249" s="2">
        <v>44820</v>
      </c>
      <c r="G8249" s="1" t="s">
        <v>22269</v>
      </c>
      <c r="H8249" s="1" t="s">
        <v>22270</v>
      </c>
      <c r="I8249" s="1" t="s">
        <v>26607</v>
      </c>
      <c r="J8249" s="3" t="s">
        <v>34910</v>
      </c>
      <c r="K8249">
        <v>489</v>
      </c>
      <c r="L8249" s="1" t="s">
        <v>38</v>
      </c>
      <c r="M8249" s="2">
        <v>44830</v>
      </c>
      <c r="N8249" s="1" t="s">
        <v>31</v>
      </c>
      <c r="O8249" s="1" t="s">
        <v>32</v>
      </c>
      <c r="P8249" s="1">
        <f>_3___Healthcare_Data_v1[[#This Row],[Discharge Date]]-_3___Healthcare_Data_v1[[#This Row],[Date of Admission]]</f>
        <v>10</v>
      </c>
      <c r="Q8249" s="1">
        <f>IFERROR(_3___Healthcare_Data_v1[[#This Row],[ Billing Amount ]]/_3___Healthcare_Data_v1[[#This Row],[Days in Hospital]],0)</f>
        <v>1595.163571</v>
      </c>
      <c r="R8249" s="1" t="str">
        <f>IF(_3___Healthcare_Data_v1[[#This Row],[Age]]&gt;60,"Senior",IF(_3___Healthcare_Data_v1[[#This Row],[Age]]&gt;35,"Middle","Young"))</f>
        <v>Senior</v>
      </c>
    </row>
    <row r="8250" spans="1:18" x14ac:dyDescent="0.3">
      <c r="A8250" s="1" t="s">
        <v>22271</v>
      </c>
      <c r="B8250" s="1" t="s">
        <v>26850</v>
      </c>
      <c r="C8250" s="1" t="s">
        <v>16</v>
      </c>
      <c r="D8250" s="1" t="s">
        <v>17</v>
      </c>
      <c r="E8250" s="1" t="s">
        <v>69</v>
      </c>
      <c r="F8250" s="2">
        <v>45203</v>
      </c>
      <c r="G8250" s="1" t="s">
        <v>22272</v>
      </c>
      <c r="H8250" s="1" t="s">
        <v>22273</v>
      </c>
      <c r="I8250" s="1" t="s">
        <v>60</v>
      </c>
      <c r="J8250" s="3" t="s">
        <v>34911</v>
      </c>
      <c r="K8250">
        <v>382</v>
      </c>
      <c r="L8250" s="1" t="s">
        <v>22</v>
      </c>
      <c r="M8250" s="2">
        <v>45205</v>
      </c>
      <c r="N8250" s="1" t="s">
        <v>84</v>
      </c>
      <c r="O8250" s="1" t="s">
        <v>44</v>
      </c>
      <c r="P8250" s="1">
        <f>_3___Healthcare_Data_v1[[#This Row],[Discharge Date]]-_3___Healthcare_Data_v1[[#This Row],[Date of Admission]]</f>
        <v>2</v>
      </c>
      <c r="Q8250" s="1">
        <f>IFERROR(_3___Healthcare_Data_v1[[#This Row],[ Billing Amount ]]/_3___Healthcare_Data_v1[[#This Row],[Days in Hospital]],0)</f>
        <v>35310.024010000001</v>
      </c>
      <c r="R8250" s="1" t="str">
        <f>IF(_3___Healthcare_Data_v1[[#This Row],[Age]]&gt;60,"Senior",IF(_3___Healthcare_Data_v1[[#This Row],[Age]]&gt;35,"Middle","Young"))</f>
        <v>Senior</v>
      </c>
    </row>
    <row r="8251" spans="1:18" x14ac:dyDescent="0.3">
      <c r="A8251" s="1" t="s">
        <v>22274</v>
      </c>
      <c r="B8251" s="1" t="s">
        <v>26866</v>
      </c>
      <c r="C8251" s="1" t="s">
        <v>16</v>
      </c>
      <c r="D8251" s="1" t="s">
        <v>27</v>
      </c>
      <c r="E8251" s="1" t="s">
        <v>26620</v>
      </c>
      <c r="F8251" s="2">
        <v>43947</v>
      </c>
      <c r="G8251" s="1" t="s">
        <v>22275</v>
      </c>
      <c r="H8251" s="1" t="s">
        <v>22276</v>
      </c>
      <c r="I8251" s="1" t="s">
        <v>26607</v>
      </c>
      <c r="J8251" s="3" t="s">
        <v>34912</v>
      </c>
      <c r="K8251">
        <v>199</v>
      </c>
      <c r="L8251" s="1" t="s">
        <v>42</v>
      </c>
      <c r="M8251" s="2">
        <v>43965</v>
      </c>
      <c r="N8251" s="1" t="s">
        <v>48</v>
      </c>
      <c r="O8251" s="1" t="s">
        <v>24</v>
      </c>
      <c r="P8251" s="1">
        <f>_3___Healthcare_Data_v1[[#This Row],[Discharge Date]]-_3___Healthcare_Data_v1[[#This Row],[Date of Admission]]</f>
        <v>18</v>
      </c>
      <c r="Q8251" s="1">
        <f>IFERROR(_3___Healthcare_Data_v1[[#This Row],[ Billing Amount ]]/_3___Healthcare_Data_v1[[#This Row],[Days in Hospital]],0)</f>
        <v>1519.0517305555557</v>
      </c>
      <c r="R8251" s="1" t="str">
        <f>IF(_3___Healthcare_Data_v1[[#This Row],[Age]]&gt;60,"Senior",IF(_3___Healthcare_Data_v1[[#This Row],[Age]]&gt;35,"Middle","Young"))</f>
        <v>Senior</v>
      </c>
    </row>
    <row r="8252" spans="1:18" x14ac:dyDescent="0.3">
      <c r="A8252" s="1" t="s">
        <v>22277</v>
      </c>
      <c r="B8252" s="1" t="s">
        <v>26659</v>
      </c>
      <c r="C8252" s="1" t="s">
        <v>26</v>
      </c>
      <c r="D8252" s="1" t="s">
        <v>27</v>
      </c>
      <c r="E8252" s="1" t="s">
        <v>26620</v>
      </c>
      <c r="F8252" s="2">
        <v>43433</v>
      </c>
      <c r="G8252" s="1" t="s">
        <v>22278</v>
      </c>
      <c r="H8252" s="1" t="s">
        <v>22279</v>
      </c>
      <c r="I8252" s="1" t="s">
        <v>26607</v>
      </c>
      <c r="J8252" s="3" t="s">
        <v>34913</v>
      </c>
      <c r="K8252">
        <v>160</v>
      </c>
      <c r="L8252" s="1" t="s">
        <v>42</v>
      </c>
      <c r="M8252" s="2">
        <v>43443</v>
      </c>
      <c r="N8252" s="1" t="s">
        <v>48</v>
      </c>
      <c r="O8252" s="1" t="s">
        <v>44</v>
      </c>
      <c r="P8252" s="1">
        <f>_3___Healthcare_Data_v1[[#This Row],[Discharge Date]]-_3___Healthcare_Data_v1[[#This Row],[Date of Admission]]</f>
        <v>10</v>
      </c>
      <c r="Q8252" s="1">
        <f>IFERROR(_3___Healthcare_Data_v1[[#This Row],[ Billing Amount ]]/_3___Healthcare_Data_v1[[#This Row],[Days in Hospital]],0)</f>
        <v>316.23069659999999</v>
      </c>
      <c r="R8252" s="1" t="str">
        <f>IF(_3___Healthcare_Data_v1[[#This Row],[Age]]&gt;60,"Senior",IF(_3___Healthcare_Data_v1[[#This Row],[Age]]&gt;35,"Middle","Young"))</f>
        <v>Senior</v>
      </c>
    </row>
    <row r="8253" spans="1:18" x14ac:dyDescent="0.3">
      <c r="A8253" s="1" t="s">
        <v>22280</v>
      </c>
      <c r="B8253" s="1" t="s">
        <v>26679</v>
      </c>
      <c r="C8253" s="1" t="s">
        <v>16</v>
      </c>
      <c r="D8253" s="1" t="s">
        <v>89</v>
      </c>
      <c r="E8253" s="1" t="s">
        <v>69</v>
      </c>
      <c r="F8253" s="2">
        <v>44743</v>
      </c>
      <c r="G8253" s="1" t="s">
        <v>22281</v>
      </c>
      <c r="H8253" s="1" t="s">
        <v>8164</v>
      </c>
      <c r="I8253" s="1" t="s">
        <v>56</v>
      </c>
      <c r="J8253" s="3" t="s">
        <v>34914</v>
      </c>
      <c r="K8253">
        <v>493</v>
      </c>
      <c r="L8253" s="1" t="s">
        <v>22</v>
      </c>
      <c r="M8253" s="2">
        <v>44756</v>
      </c>
      <c r="N8253" s="1" t="s">
        <v>23</v>
      </c>
      <c r="O8253" s="1" t="s">
        <v>24</v>
      </c>
      <c r="P8253" s="1">
        <f>_3___Healthcare_Data_v1[[#This Row],[Discharge Date]]-_3___Healthcare_Data_v1[[#This Row],[Date of Admission]]</f>
        <v>13</v>
      </c>
      <c r="Q8253" s="1">
        <f>IFERROR(_3___Healthcare_Data_v1[[#This Row],[ Billing Amount ]]/_3___Healthcare_Data_v1[[#This Row],[Days in Hospital]],0)</f>
        <v>4729.3855961538466</v>
      </c>
      <c r="R8253" s="1" t="str">
        <f>IF(_3___Healthcare_Data_v1[[#This Row],[Age]]&gt;60,"Senior",IF(_3___Healthcare_Data_v1[[#This Row],[Age]]&gt;35,"Middle","Young"))</f>
        <v>Senior</v>
      </c>
    </row>
    <row r="8254" spans="1:18" x14ac:dyDescent="0.3">
      <c r="A8254" s="1" t="s">
        <v>22282</v>
      </c>
      <c r="B8254" s="1" t="s">
        <v>26700</v>
      </c>
      <c r="C8254" s="1" t="s">
        <v>26</v>
      </c>
      <c r="D8254" s="1" t="s">
        <v>114</v>
      </c>
      <c r="E8254" s="1" t="s">
        <v>28</v>
      </c>
      <c r="F8254" s="2">
        <v>43638</v>
      </c>
      <c r="G8254" s="1" t="s">
        <v>22283</v>
      </c>
      <c r="H8254" s="1" t="s">
        <v>22284</v>
      </c>
      <c r="I8254" s="1" t="s">
        <v>56</v>
      </c>
      <c r="J8254" s="3" t="s">
        <v>34915</v>
      </c>
      <c r="K8254">
        <v>105</v>
      </c>
      <c r="L8254" s="1" t="s">
        <v>22</v>
      </c>
      <c r="M8254" s="2">
        <v>43654</v>
      </c>
      <c r="N8254" s="1" t="s">
        <v>84</v>
      </c>
      <c r="O8254" s="1" t="s">
        <v>44</v>
      </c>
      <c r="P8254" s="1">
        <f>_3___Healthcare_Data_v1[[#This Row],[Discharge Date]]-_3___Healthcare_Data_v1[[#This Row],[Date of Admission]]</f>
        <v>16</v>
      </c>
      <c r="Q8254" s="1">
        <f>IFERROR(_3___Healthcare_Data_v1[[#This Row],[ Billing Amount ]]/_3___Healthcare_Data_v1[[#This Row],[Days in Hospital]],0)</f>
        <v>1210.379931875</v>
      </c>
      <c r="R8254" s="1" t="str">
        <f>IF(_3___Healthcare_Data_v1[[#This Row],[Age]]&gt;60,"Senior",IF(_3___Healthcare_Data_v1[[#This Row],[Age]]&gt;35,"Middle","Young"))</f>
        <v>Senior</v>
      </c>
    </row>
    <row r="8255" spans="1:18" x14ac:dyDescent="0.3">
      <c r="A8255" s="1" t="s">
        <v>793</v>
      </c>
      <c r="B8255" s="1" t="s">
        <v>26649</v>
      </c>
      <c r="C8255" s="1" t="s">
        <v>26</v>
      </c>
      <c r="D8255" s="1" t="s">
        <v>34</v>
      </c>
      <c r="E8255" s="1" t="s">
        <v>35</v>
      </c>
      <c r="F8255" s="2">
        <v>44725</v>
      </c>
      <c r="G8255" s="1" t="s">
        <v>22285</v>
      </c>
      <c r="H8255" s="1" t="s">
        <v>22286</v>
      </c>
      <c r="I8255" s="1" t="s">
        <v>56</v>
      </c>
      <c r="J8255" s="3" t="s">
        <v>34916</v>
      </c>
      <c r="K8255">
        <v>200</v>
      </c>
      <c r="L8255" s="1" t="s">
        <v>22</v>
      </c>
      <c r="M8255" s="2">
        <v>44726</v>
      </c>
      <c r="N8255" s="1" t="s">
        <v>43</v>
      </c>
      <c r="O8255" s="1" t="s">
        <v>32</v>
      </c>
      <c r="P8255" s="1">
        <f>_3___Healthcare_Data_v1[[#This Row],[Discharge Date]]-_3___Healthcare_Data_v1[[#This Row],[Date of Admission]]</f>
        <v>1</v>
      </c>
      <c r="Q8255" s="1">
        <f>IFERROR(_3___Healthcare_Data_v1[[#This Row],[ Billing Amount ]]/_3___Healthcare_Data_v1[[#This Row],[Days in Hospital]],0)</f>
        <v>23144.293710000002</v>
      </c>
      <c r="R8255" s="1" t="str">
        <f>IF(_3___Healthcare_Data_v1[[#This Row],[Age]]&gt;60,"Senior",IF(_3___Healthcare_Data_v1[[#This Row],[Age]]&gt;35,"Middle","Young"))</f>
        <v>Senior</v>
      </c>
    </row>
    <row r="8256" spans="1:18" x14ac:dyDescent="0.3">
      <c r="A8256" s="1" t="s">
        <v>14547</v>
      </c>
      <c r="B8256" s="1" t="s">
        <v>26712</v>
      </c>
      <c r="C8256" s="1" t="s">
        <v>26</v>
      </c>
      <c r="D8256" s="1" t="s">
        <v>62</v>
      </c>
      <c r="E8256" s="1" t="s">
        <v>28</v>
      </c>
      <c r="F8256" s="2">
        <v>44583</v>
      </c>
      <c r="G8256" s="1" t="s">
        <v>14503</v>
      </c>
      <c r="H8256" s="1" t="s">
        <v>22287</v>
      </c>
      <c r="I8256" s="1" t="s">
        <v>60</v>
      </c>
      <c r="J8256" s="3" t="s">
        <v>34917</v>
      </c>
      <c r="K8256">
        <v>370</v>
      </c>
      <c r="L8256" s="1" t="s">
        <v>42</v>
      </c>
      <c r="M8256" s="2">
        <v>44602</v>
      </c>
      <c r="N8256" s="1" t="s">
        <v>43</v>
      </c>
      <c r="O8256" s="1" t="s">
        <v>24</v>
      </c>
      <c r="P8256" s="1">
        <f>_3___Healthcare_Data_v1[[#This Row],[Discharge Date]]-_3___Healthcare_Data_v1[[#This Row],[Date of Admission]]</f>
        <v>19</v>
      </c>
      <c r="Q8256" s="1">
        <f>IFERROR(_3___Healthcare_Data_v1[[#This Row],[ Billing Amount ]]/_3___Healthcare_Data_v1[[#This Row],[Days in Hospital]],0)</f>
        <v>1881.1175605263159</v>
      </c>
      <c r="R8256" s="1" t="str">
        <f>IF(_3___Healthcare_Data_v1[[#This Row],[Age]]&gt;60,"Senior",IF(_3___Healthcare_Data_v1[[#This Row],[Age]]&gt;35,"Middle","Young"))</f>
        <v>Senior</v>
      </c>
    </row>
    <row r="8257" spans="1:18" x14ac:dyDescent="0.3">
      <c r="A8257" s="1" t="s">
        <v>22288</v>
      </c>
      <c r="B8257" s="1" t="s">
        <v>26980</v>
      </c>
      <c r="C8257" s="1" t="s">
        <v>16</v>
      </c>
      <c r="D8257" s="1" t="s">
        <v>114</v>
      </c>
      <c r="E8257" s="1" t="s">
        <v>26615</v>
      </c>
      <c r="F8257" s="2">
        <v>44217</v>
      </c>
      <c r="G8257" s="1" t="s">
        <v>22289</v>
      </c>
      <c r="H8257" s="1" t="s">
        <v>22290</v>
      </c>
      <c r="I8257" s="1" t="s">
        <v>21</v>
      </c>
      <c r="J8257" s="3" t="s">
        <v>34918</v>
      </c>
      <c r="K8257">
        <v>366</v>
      </c>
      <c r="L8257" s="1" t="s">
        <v>38</v>
      </c>
      <c r="M8257" s="2">
        <v>44231</v>
      </c>
      <c r="N8257" s="1" t="s">
        <v>84</v>
      </c>
      <c r="O8257" s="1" t="s">
        <v>24</v>
      </c>
      <c r="P8257" s="1">
        <f>_3___Healthcare_Data_v1[[#This Row],[Discharge Date]]-_3___Healthcare_Data_v1[[#This Row],[Date of Admission]]</f>
        <v>14</v>
      </c>
      <c r="Q8257" s="1">
        <f>IFERROR(_3___Healthcare_Data_v1[[#This Row],[ Billing Amount ]]/_3___Healthcare_Data_v1[[#This Row],[Days in Hospital]],0)</f>
        <v>145.13716185714287</v>
      </c>
      <c r="R8257" s="1" t="str">
        <f>IF(_3___Healthcare_Data_v1[[#This Row],[Age]]&gt;60,"Senior",IF(_3___Healthcare_Data_v1[[#This Row],[Age]]&gt;35,"Middle","Young"))</f>
        <v>Senior</v>
      </c>
    </row>
    <row r="8258" spans="1:18" x14ac:dyDescent="0.3">
      <c r="A8258" s="1" t="s">
        <v>22291</v>
      </c>
      <c r="B8258" s="1" t="s">
        <v>26644</v>
      </c>
      <c r="C8258" s="1" t="s">
        <v>26</v>
      </c>
      <c r="D8258" s="1" t="s">
        <v>114</v>
      </c>
      <c r="E8258" s="1" t="s">
        <v>35</v>
      </c>
      <c r="F8258" s="2">
        <v>44078</v>
      </c>
      <c r="G8258" s="1" t="s">
        <v>22292</v>
      </c>
      <c r="H8258" s="1" t="s">
        <v>22293</v>
      </c>
      <c r="I8258" s="1" t="s">
        <v>52</v>
      </c>
      <c r="J8258" s="3" t="s">
        <v>34919</v>
      </c>
      <c r="K8258">
        <v>170</v>
      </c>
      <c r="L8258" s="1" t="s">
        <v>22</v>
      </c>
      <c r="M8258" s="2">
        <v>44095</v>
      </c>
      <c r="N8258" s="1" t="s">
        <v>43</v>
      </c>
      <c r="O8258" s="1" t="s">
        <v>32</v>
      </c>
      <c r="P8258" s="1">
        <f>_3___Healthcare_Data_v1[[#This Row],[Discharge Date]]-_3___Healthcare_Data_v1[[#This Row],[Date of Admission]]</f>
        <v>17</v>
      </c>
      <c r="Q8258" s="1">
        <f>IFERROR(_3___Healthcare_Data_v1[[#This Row],[ Billing Amount ]]/_3___Healthcare_Data_v1[[#This Row],[Days in Hospital]],0)</f>
        <v>826.78099352941172</v>
      </c>
      <c r="R8258" s="1" t="str">
        <f>IF(_3___Healthcare_Data_v1[[#This Row],[Age]]&gt;60,"Senior",IF(_3___Healthcare_Data_v1[[#This Row],[Age]]&gt;35,"Middle","Young"))</f>
        <v>Senior</v>
      </c>
    </row>
    <row r="8259" spans="1:18" x14ac:dyDescent="0.3">
      <c r="A8259" s="1" t="s">
        <v>2187</v>
      </c>
      <c r="B8259" s="1" t="s">
        <v>26677</v>
      </c>
      <c r="C8259" s="1" t="s">
        <v>16</v>
      </c>
      <c r="D8259" s="1" t="s">
        <v>114</v>
      </c>
      <c r="E8259" s="1" t="s">
        <v>69</v>
      </c>
      <c r="F8259" s="2">
        <v>43461</v>
      </c>
      <c r="G8259" s="1" t="s">
        <v>22294</v>
      </c>
      <c r="H8259" s="1" t="s">
        <v>22295</v>
      </c>
      <c r="I8259" s="1" t="s">
        <v>52</v>
      </c>
      <c r="J8259" s="3" t="s">
        <v>34920</v>
      </c>
      <c r="K8259">
        <v>329</v>
      </c>
      <c r="L8259" s="1" t="s">
        <v>22</v>
      </c>
      <c r="M8259" s="2">
        <v>43483</v>
      </c>
      <c r="N8259" s="1" t="s">
        <v>31</v>
      </c>
      <c r="O8259" s="1" t="s">
        <v>24</v>
      </c>
      <c r="P8259" s="1">
        <f>_3___Healthcare_Data_v1[[#This Row],[Discharge Date]]-_3___Healthcare_Data_v1[[#This Row],[Date of Admission]]</f>
        <v>22</v>
      </c>
      <c r="Q8259" s="1">
        <f>IFERROR(_3___Healthcare_Data_v1[[#This Row],[ Billing Amount ]]/_3___Healthcare_Data_v1[[#This Row],[Days in Hospital]],0)</f>
        <v>3292.2695277272728</v>
      </c>
      <c r="R8259" s="1" t="str">
        <f>IF(_3___Healthcare_Data_v1[[#This Row],[Age]]&gt;60,"Senior",IF(_3___Healthcare_Data_v1[[#This Row],[Age]]&gt;35,"Middle","Young"))</f>
        <v>Senior</v>
      </c>
    </row>
    <row r="8260" spans="1:18" x14ac:dyDescent="0.3">
      <c r="A8260" s="1" t="s">
        <v>22296</v>
      </c>
      <c r="B8260" s="1" t="s">
        <v>26628</v>
      </c>
      <c r="C8260" s="1" t="s">
        <v>26</v>
      </c>
      <c r="D8260" s="1" t="s">
        <v>89</v>
      </c>
      <c r="E8260" s="1" t="s">
        <v>69</v>
      </c>
      <c r="F8260" s="2">
        <v>43942</v>
      </c>
      <c r="G8260" s="1" t="s">
        <v>22297</v>
      </c>
      <c r="H8260" s="1" t="s">
        <v>22298</v>
      </c>
      <c r="I8260" s="1" t="s">
        <v>56</v>
      </c>
      <c r="J8260" s="3" t="s">
        <v>34921</v>
      </c>
      <c r="K8260">
        <v>475</v>
      </c>
      <c r="L8260" s="1" t="s">
        <v>22</v>
      </c>
      <c r="M8260" s="2">
        <v>43958</v>
      </c>
      <c r="N8260" s="1" t="s">
        <v>84</v>
      </c>
      <c r="O8260" s="1" t="s">
        <v>44</v>
      </c>
      <c r="P8260" s="1">
        <f>_3___Healthcare_Data_v1[[#This Row],[Discharge Date]]-_3___Healthcare_Data_v1[[#This Row],[Date of Admission]]</f>
        <v>16</v>
      </c>
      <c r="Q8260" s="1">
        <f>IFERROR(_3___Healthcare_Data_v1[[#This Row],[ Billing Amount ]]/_3___Healthcare_Data_v1[[#This Row],[Days in Hospital]],0)</f>
        <v>383.74512056250001</v>
      </c>
      <c r="R8260" s="1" t="str">
        <f>IF(_3___Healthcare_Data_v1[[#This Row],[Age]]&gt;60,"Senior",IF(_3___Healthcare_Data_v1[[#This Row],[Age]]&gt;35,"Middle","Young"))</f>
        <v>Senior</v>
      </c>
    </row>
    <row r="8261" spans="1:18" x14ac:dyDescent="0.3">
      <c r="A8261" s="1" t="s">
        <v>139</v>
      </c>
      <c r="B8261" s="1" t="s">
        <v>26612</v>
      </c>
      <c r="C8261" s="1" t="s">
        <v>26</v>
      </c>
      <c r="D8261" s="1" t="s">
        <v>114</v>
      </c>
      <c r="E8261" s="1" t="s">
        <v>26620</v>
      </c>
      <c r="F8261" s="2">
        <v>44339</v>
      </c>
      <c r="G8261" s="1" t="s">
        <v>22299</v>
      </c>
      <c r="H8261" s="1" t="s">
        <v>22300</v>
      </c>
      <c r="I8261" s="1" t="s">
        <v>26607</v>
      </c>
      <c r="J8261" s="3" t="s">
        <v>34922</v>
      </c>
      <c r="K8261">
        <v>450</v>
      </c>
      <c r="L8261" s="1" t="s">
        <v>42</v>
      </c>
      <c r="M8261" s="2">
        <v>44358</v>
      </c>
      <c r="N8261" s="1" t="s">
        <v>31</v>
      </c>
      <c r="O8261" s="1" t="s">
        <v>24</v>
      </c>
      <c r="P8261" s="1">
        <f>_3___Healthcare_Data_v1[[#This Row],[Discharge Date]]-_3___Healthcare_Data_v1[[#This Row],[Date of Admission]]</f>
        <v>19</v>
      </c>
      <c r="Q8261" s="1">
        <f>IFERROR(_3___Healthcare_Data_v1[[#This Row],[ Billing Amount ]]/_3___Healthcare_Data_v1[[#This Row],[Days in Hospital]],0)</f>
        <v>1441.1101200000001</v>
      </c>
      <c r="R8261" s="1" t="str">
        <f>IF(_3___Healthcare_Data_v1[[#This Row],[Age]]&gt;60,"Senior",IF(_3___Healthcare_Data_v1[[#This Row],[Age]]&gt;35,"Middle","Young"))</f>
        <v>Senior</v>
      </c>
    </row>
    <row r="8262" spans="1:18" x14ac:dyDescent="0.3">
      <c r="A8262" s="1" t="s">
        <v>22301</v>
      </c>
      <c r="B8262" s="1" t="s">
        <v>26822</v>
      </c>
      <c r="C8262" s="1" t="s">
        <v>16</v>
      </c>
      <c r="D8262" s="1" t="s">
        <v>89</v>
      </c>
      <c r="E8262" s="1" t="s">
        <v>35</v>
      </c>
      <c r="F8262" s="2">
        <v>43810</v>
      </c>
      <c r="G8262" s="1" t="s">
        <v>22302</v>
      </c>
      <c r="H8262" s="1" t="s">
        <v>22303</v>
      </c>
      <c r="I8262" s="1" t="s">
        <v>60</v>
      </c>
      <c r="J8262" s="3" t="s">
        <v>34923</v>
      </c>
      <c r="K8262">
        <v>212</v>
      </c>
      <c r="L8262" s="1" t="s">
        <v>38</v>
      </c>
      <c r="M8262" s="2">
        <v>43817</v>
      </c>
      <c r="N8262" s="1" t="s">
        <v>43</v>
      </c>
      <c r="O8262" s="1" t="s">
        <v>44</v>
      </c>
      <c r="P8262" s="1">
        <f>_3___Healthcare_Data_v1[[#This Row],[Discharge Date]]-_3___Healthcare_Data_v1[[#This Row],[Date of Admission]]</f>
        <v>7</v>
      </c>
      <c r="Q8262" s="1">
        <f>IFERROR(_3___Healthcare_Data_v1[[#This Row],[ Billing Amount ]]/_3___Healthcare_Data_v1[[#This Row],[Days in Hospital]],0)</f>
        <v>2632.6581514285713</v>
      </c>
      <c r="R8262" s="1" t="str">
        <f>IF(_3___Healthcare_Data_v1[[#This Row],[Age]]&gt;60,"Senior",IF(_3___Healthcare_Data_v1[[#This Row],[Age]]&gt;35,"Middle","Young"))</f>
        <v>Senior</v>
      </c>
    </row>
    <row r="8263" spans="1:18" x14ac:dyDescent="0.3">
      <c r="A8263" s="1" t="s">
        <v>22304</v>
      </c>
      <c r="B8263" s="1" t="s">
        <v>26672</v>
      </c>
      <c r="C8263" s="1" t="s">
        <v>16</v>
      </c>
      <c r="D8263" s="1" t="s">
        <v>49</v>
      </c>
      <c r="E8263" s="1" t="s">
        <v>26615</v>
      </c>
      <c r="F8263" s="2">
        <v>44527</v>
      </c>
      <c r="G8263" s="1" t="s">
        <v>2061</v>
      </c>
      <c r="H8263" s="1" t="s">
        <v>22305</v>
      </c>
      <c r="I8263" s="1" t="s">
        <v>26607</v>
      </c>
      <c r="J8263" s="3" t="s">
        <v>34924</v>
      </c>
      <c r="K8263">
        <v>200</v>
      </c>
      <c r="L8263" s="1" t="s">
        <v>22</v>
      </c>
      <c r="M8263" s="2">
        <v>44550</v>
      </c>
      <c r="N8263" s="1" t="s">
        <v>31</v>
      </c>
      <c r="O8263" s="1" t="s">
        <v>32</v>
      </c>
      <c r="P8263" s="1">
        <f>_3___Healthcare_Data_v1[[#This Row],[Discharge Date]]-_3___Healthcare_Data_v1[[#This Row],[Date of Admission]]</f>
        <v>23</v>
      </c>
      <c r="Q8263" s="1">
        <f>IFERROR(_3___Healthcare_Data_v1[[#This Row],[ Billing Amount ]]/_3___Healthcare_Data_v1[[#This Row],[Days in Hospital]],0)</f>
        <v>1333.6323117391305</v>
      </c>
      <c r="R8263" s="1" t="str">
        <f>IF(_3___Healthcare_Data_v1[[#This Row],[Age]]&gt;60,"Senior",IF(_3___Healthcare_Data_v1[[#This Row],[Age]]&gt;35,"Middle","Young"))</f>
        <v>Senior</v>
      </c>
    </row>
    <row r="8264" spans="1:18" x14ac:dyDescent="0.3">
      <c r="A8264" s="1" t="s">
        <v>22306</v>
      </c>
      <c r="B8264" s="1" t="s">
        <v>26723</v>
      </c>
      <c r="C8264" s="1" t="s">
        <v>26</v>
      </c>
      <c r="D8264" s="1" t="s">
        <v>49</v>
      </c>
      <c r="E8264" s="1" t="s">
        <v>26620</v>
      </c>
      <c r="F8264" s="2">
        <v>45100</v>
      </c>
      <c r="G8264" s="1" t="s">
        <v>22307</v>
      </c>
      <c r="H8264" s="1" t="s">
        <v>12393</v>
      </c>
      <c r="I8264" s="1" t="s">
        <v>21</v>
      </c>
      <c r="J8264" s="3" t="s">
        <v>34925</v>
      </c>
      <c r="K8264">
        <v>283</v>
      </c>
      <c r="L8264" s="1" t="s">
        <v>42</v>
      </c>
      <c r="M8264" s="2">
        <v>45120</v>
      </c>
      <c r="N8264" s="1" t="s">
        <v>48</v>
      </c>
      <c r="O8264" s="1" t="s">
        <v>24</v>
      </c>
      <c r="P8264" s="1">
        <f>_3___Healthcare_Data_v1[[#This Row],[Discharge Date]]-_3___Healthcare_Data_v1[[#This Row],[Date of Admission]]</f>
        <v>20</v>
      </c>
      <c r="Q8264" s="1">
        <f>IFERROR(_3___Healthcare_Data_v1[[#This Row],[ Billing Amount ]]/_3___Healthcare_Data_v1[[#This Row],[Days in Hospital]],0)</f>
        <v>1242.806349</v>
      </c>
      <c r="R8264" s="1" t="str">
        <f>IF(_3___Healthcare_Data_v1[[#This Row],[Age]]&gt;60,"Senior",IF(_3___Healthcare_Data_v1[[#This Row],[Age]]&gt;35,"Middle","Young"))</f>
        <v>Senior</v>
      </c>
    </row>
    <row r="8265" spans="1:18" x14ac:dyDescent="0.3">
      <c r="A8265" s="1" t="s">
        <v>9894</v>
      </c>
      <c r="B8265" s="1" t="s">
        <v>26873</v>
      </c>
      <c r="C8265" s="1" t="s">
        <v>16</v>
      </c>
      <c r="D8265" s="1" t="s">
        <v>27</v>
      </c>
      <c r="E8265" s="1" t="s">
        <v>69</v>
      </c>
      <c r="F8265" s="2">
        <v>44826</v>
      </c>
      <c r="G8265" s="1" t="s">
        <v>13064</v>
      </c>
      <c r="H8265" s="1" t="s">
        <v>22308</v>
      </c>
      <c r="I8265" s="1" t="s">
        <v>56</v>
      </c>
      <c r="J8265" s="3" t="s">
        <v>34926</v>
      </c>
      <c r="K8265">
        <v>345</v>
      </c>
      <c r="L8265" s="1" t="s">
        <v>22</v>
      </c>
      <c r="M8265" s="2">
        <v>44845</v>
      </c>
      <c r="N8265" s="1" t="s">
        <v>84</v>
      </c>
      <c r="O8265" s="1" t="s">
        <v>44</v>
      </c>
      <c r="P8265" s="1">
        <f>_3___Healthcare_Data_v1[[#This Row],[Discharge Date]]-_3___Healthcare_Data_v1[[#This Row],[Date of Admission]]</f>
        <v>19</v>
      </c>
      <c r="Q8265" s="1">
        <f>IFERROR(_3___Healthcare_Data_v1[[#This Row],[ Billing Amount ]]/_3___Healthcare_Data_v1[[#This Row],[Days in Hospital]],0)</f>
        <v>3813.269780526316</v>
      </c>
      <c r="R8265" s="1" t="str">
        <f>IF(_3___Healthcare_Data_v1[[#This Row],[Age]]&gt;60,"Senior",IF(_3___Healthcare_Data_v1[[#This Row],[Age]]&gt;35,"Middle","Young"))</f>
        <v>Senior</v>
      </c>
    </row>
    <row r="8266" spans="1:18" x14ac:dyDescent="0.3">
      <c r="A8266" s="1" t="s">
        <v>22309</v>
      </c>
      <c r="B8266" s="1" t="s">
        <v>26679</v>
      </c>
      <c r="C8266" s="1" t="s">
        <v>26</v>
      </c>
      <c r="D8266" s="1" t="s">
        <v>27</v>
      </c>
      <c r="E8266" s="1" t="s">
        <v>18</v>
      </c>
      <c r="F8266" s="2">
        <v>44833</v>
      </c>
      <c r="G8266" s="1" t="s">
        <v>22310</v>
      </c>
      <c r="H8266" s="1" t="s">
        <v>22311</v>
      </c>
      <c r="I8266" s="1" t="s">
        <v>56</v>
      </c>
      <c r="J8266" s="3" t="s">
        <v>34927</v>
      </c>
      <c r="K8266">
        <v>181</v>
      </c>
      <c r="L8266" s="1" t="s">
        <v>38</v>
      </c>
      <c r="M8266" s="2">
        <v>44851</v>
      </c>
      <c r="N8266" s="1" t="s">
        <v>84</v>
      </c>
      <c r="O8266" s="1" t="s">
        <v>32</v>
      </c>
      <c r="P8266" s="1">
        <f>_3___Healthcare_Data_v1[[#This Row],[Discharge Date]]-_3___Healthcare_Data_v1[[#This Row],[Date of Admission]]</f>
        <v>18</v>
      </c>
      <c r="Q8266" s="1">
        <f>IFERROR(_3___Healthcare_Data_v1[[#This Row],[ Billing Amount ]]/_3___Healthcare_Data_v1[[#This Row],[Days in Hospital]],0)</f>
        <v>121.86264516666668</v>
      </c>
      <c r="R8266" s="1" t="str">
        <f>IF(_3___Healthcare_Data_v1[[#This Row],[Age]]&gt;60,"Senior",IF(_3___Healthcare_Data_v1[[#This Row],[Age]]&gt;35,"Middle","Young"))</f>
        <v>Senior</v>
      </c>
    </row>
    <row r="8267" spans="1:18" x14ac:dyDescent="0.3">
      <c r="A8267" s="1" t="s">
        <v>7127</v>
      </c>
      <c r="B8267" s="1" t="s">
        <v>26737</v>
      </c>
      <c r="C8267" s="1" t="s">
        <v>16</v>
      </c>
      <c r="D8267" s="1" t="s">
        <v>34</v>
      </c>
      <c r="E8267" s="1" t="s">
        <v>26615</v>
      </c>
      <c r="F8267" s="2">
        <v>44421</v>
      </c>
      <c r="G8267" s="1" t="s">
        <v>479</v>
      </c>
      <c r="H8267" s="1" t="s">
        <v>22312</v>
      </c>
      <c r="I8267" s="1" t="s">
        <v>52</v>
      </c>
      <c r="J8267" s="3" t="s">
        <v>34928</v>
      </c>
      <c r="K8267">
        <v>460</v>
      </c>
      <c r="L8267" s="1" t="s">
        <v>22</v>
      </c>
      <c r="M8267" s="2">
        <v>44442</v>
      </c>
      <c r="N8267" s="1" t="s">
        <v>31</v>
      </c>
      <c r="O8267" s="1" t="s">
        <v>44</v>
      </c>
      <c r="P8267" s="1">
        <f>_3___Healthcare_Data_v1[[#This Row],[Discharge Date]]-_3___Healthcare_Data_v1[[#This Row],[Date of Admission]]</f>
        <v>21</v>
      </c>
      <c r="Q8267" s="1">
        <f>IFERROR(_3___Healthcare_Data_v1[[#This Row],[ Billing Amount ]]/_3___Healthcare_Data_v1[[#This Row],[Days in Hospital]],0)</f>
        <v>1267.024217142857</v>
      </c>
      <c r="R8267" s="1" t="str">
        <f>IF(_3___Healthcare_Data_v1[[#This Row],[Age]]&gt;60,"Senior",IF(_3___Healthcare_Data_v1[[#This Row],[Age]]&gt;35,"Middle","Young"))</f>
        <v>Senior</v>
      </c>
    </row>
    <row r="8268" spans="1:18" x14ac:dyDescent="0.3">
      <c r="A8268" s="1" t="s">
        <v>22313</v>
      </c>
      <c r="B8268" s="1" t="s">
        <v>26697</v>
      </c>
      <c r="C8268" s="1" t="s">
        <v>16</v>
      </c>
      <c r="D8268" s="1" t="s">
        <v>89</v>
      </c>
      <c r="E8268" s="1" t="s">
        <v>26615</v>
      </c>
      <c r="F8268" s="2">
        <v>44291</v>
      </c>
      <c r="G8268" s="1" t="s">
        <v>22314</v>
      </c>
      <c r="H8268" s="1" t="s">
        <v>22315</v>
      </c>
      <c r="I8268" s="1" t="s">
        <v>26607</v>
      </c>
      <c r="J8268" s="3" t="s">
        <v>34929</v>
      </c>
      <c r="K8268">
        <v>306</v>
      </c>
      <c r="L8268" s="1" t="s">
        <v>22</v>
      </c>
      <c r="M8268" s="2">
        <v>44292</v>
      </c>
      <c r="N8268" s="1" t="s">
        <v>48</v>
      </c>
      <c r="O8268" s="1" t="s">
        <v>44</v>
      </c>
      <c r="P8268" s="1">
        <f>_3___Healthcare_Data_v1[[#This Row],[Discharge Date]]-_3___Healthcare_Data_v1[[#This Row],[Date of Admission]]</f>
        <v>1</v>
      </c>
      <c r="Q8268" s="1">
        <f>IFERROR(_3___Healthcare_Data_v1[[#This Row],[ Billing Amount ]]/_3___Healthcare_Data_v1[[#This Row],[Days in Hospital]],0)</f>
        <v>30537.346130000002</v>
      </c>
      <c r="R8268" s="1" t="str">
        <f>IF(_3___Healthcare_Data_v1[[#This Row],[Age]]&gt;60,"Senior",IF(_3___Healthcare_Data_v1[[#This Row],[Age]]&gt;35,"Middle","Young"))</f>
        <v>Senior</v>
      </c>
    </row>
    <row r="8269" spans="1:18" x14ac:dyDescent="0.3">
      <c r="A8269" s="1" t="s">
        <v>22316</v>
      </c>
      <c r="B8269" s="1" t="s">
        <v>26661</v>
      </c>
      <c r="C8269" s="1" t="s">
        <v>16</v>
      </c>
      <c r="D8269" s="1" t="s">
        <v>49</v>
      </c>
      <c r="E8269" s="1" t="s">
        <v>69</v>
      </c>
      <c r="F8269" s="2">
        <v>44192</v>
      </c>
      <c r="G8269" s="1" t="s">
        <v>22317</v>
      </c>
      <c r="H8269" s="1" t="s">
        <v>22318</v>
      </c>
      <c r="I8269" s="1" t="s">
        <v>52</v>
      </c>
      <c r="J8269" s="3" t="s">
        <v>34930</v>
      </c>
      <c r="K8269">
        <v>299</v>
      </c>
      <c r="L8269" s="1" t="s">
        <v>38</v>
      </c>
      <c r="M8269" s="2">
        <v>44202</v>
      </c>
      <c r="N8269" s="1" t="s">
        <v>23</v>
      </c>
      <c r="O8269" s="1" t="s">
        <v>24</v>
      </c>
      <c r="P8269" s="1">
        <f>_3___Healthcare_Data_v1[[#This Row],[Discharge Date]]-_3___Healthcare_Data_v1[[#This Row],[Date of Admission]]</f>
        <v>10</v>
      </c>
      <c r="Q8269" s="1">
        <f>IFERROR(_3___Healthcare_Data_v1[[#This Row],[ Billing Amount ]]/_3___Healthcare_Data_v1[[#This Row],[Days in Hospital]],0)</f>
        <v>722.20706810000001</v>
      </c>
      <c r="R8269" s="1" t="str">
        <f>IF(_3___Healthcare_Data_v1[[#This Row],[Age]]&gt;60,"Senior",IF(_3___Healthcare_Data_v1[[#This Row],[Age]]&gt;35,"Middle","Young"))</f>
        <v>Senior</v>
      </c>
    </row>
    <row r="8270" spans="1:18" x14ac:dyDescent="0.3">
      <c r="A8270" s="1" t="s">
        <v>18994</v>
      </c>
      <c r="B8270" s="1" t="s">
        <v>26610</v>
      </c>
      <c r="C8270" s="1" t="s">
        <v>26</v>
      </c>
      <c r="D8270" s="1" t="s">
        <v>17</v>
      </c>
      <c r="E8270" s="1" t="s">
        <v>69</v>
      </c>
      <c r="F8270" s="2">
        <v>43417</v>
      </c>
      <c r="G8270" s="1" t="s">
        <v>14080</v>
      </c>
      <c r="H8270" s="1" t="s">
        <v>22319</v>
      </c>
      <c r="I8270" s="1" t="s">
        <v>26607</v>
      </c>
      <c r="J8270" s="3" t="s">
        <v>34931</v>
      </c>
      <c r="K8270">
        <v>133</v>
      </c>
      <c r="L8270" s="1" t="s">
        <v>38</v>
      </c>
      <c r="M8270" s="2">
        <v>43431</v>
      </c>
      <c r="N8270" s="1" t="s">
        <v>43</v>
      </c>
      <c r="O8270" s="1" t="s">
        <v>44</v>
      </c>
      <c r="P8270" s="1">
        <f>_3___Healthcare_Data_v1[[#This Row],[Discharge Date]]-_3___Healthcare_Data_v1[[#This Row],[Date of Admission]]</f>
        <v>14</v>
      </c>
      <c r="Q8270" s="1">
        <f>IFERROR(_3___Healthcare_Data_v1[[#This Row],[ Billing Amount ]]/_3___Healthcare_Data_v1[[#This Row],[Days in Hospital]],0)</f>
        <v>975.72363928571428</v>
      </c>
      <c r="R8270" s="1" t="str">
        <f>IF(_3___Healthcare_Data_v1[[#This Row],[Age]]&gt;60,"Senior",IF(_3___Healthcare_Data_v1[[#This Row],[Age]]&gt;35,"Middle","Young"))</f>
        <v>Senior</v>
      </c>
    </row>
    <row r="8271" spans="1:18" x14ac:dyDescent="0.3">
      <c r="A8271" s="1" t="s">
        <v>22320</v>
      </c>
      <c r="B8271" s="1" t="s">
        <v>26683</v>
      </c>
      <c r="C8271" s="1" t="s">
        <v>16</v>
      </c>
      <c r="D8271" s="1" t="s">
        <v>114</v>
      </c>
      <c r="E8271" s="1" t="s">
        <v>35</v>
      </c>
      <c r="F8271" s="2">
        <v>44303</v>
      </c>
      <c r="G8271" s="1" t="s">
        <v>250</v>
      </c>
      <c r="H8271" s="1" t="s">
        <v>22321</v>
      </c>
      <c r="I8271" s="1" t="s">
        <v>60</v>
      </c>
      <c r="J8271" s="3" t="s">
        <v>34932</v>
      </c>
      <c r="K8271">
        <v>445</v>
      </c>
      <c r="L8271" s="1" t="s">
        <v>22</v>
      </c>
      <c r="M8271" s="2">
        <v>44309</v>
      </c>
      <c r="N8271" s="1" t="s">
        <v>23</v>
      </c>
      <c r="O8271" s="1" t="s">
        <v>44</v>
      </c>
      <c r="P8271" s="1">
        <f>_3___Healthcare_Data_v1[[#This Row],[Discharge Date]]-_3___Healthcare_Data_v1[[#This Row],[Date of Admission]]</f>
        <v>6</v>
      </c>
      <c r="Q8271" s="1">
        <f>IFERROR(_3___Healthcare_Data_v1[[#This Row],[ Billing Amount ]]/_3___Healthcare_Data_v1[[#This Row],[Days in Hospital]],0)</f>
        <v>3209.3356550000003</v>
      </c>
      <c r="R8271" s="1" t="str">
        <f>IF(_3___Healthcare_Data_v1[[#This Row],[Age]]&gt;60,"Senior",IF(_3___Healthcare_Data_v1[[#This Row],[Age]]&gt;35,"Middle","Young"))</f>
        <v>Senior</v>
      </c>
    </row>
    <row r="8272" spans="1:18" x14ac:dyDescent="0.3">
      <c r="A8272" s="1" t="s">
        <v>19815</v>
      </c>
      <c r="B8272" s="1" t="s">
        <v>26795</v>
      </c>
      <c r="C8272" s="1" t="s">
        <v>16</v>
      </c>
      <c r="D8272" s="1" t="s">
        <v>114</v>
      </c>
      <c r="E8272" s="1" t="s">
        <v>18</v>
      </c>
      <c r="F8272" s="2">
        <v>43865</v>
      </c>
      <c r="G8272" s="1" t="s">
        <v>22322</v>
      </c>
      <c r="H8272" s="1" t="s">
        <v>22323</v>
      </c>
      <c r="I8272" s="1" t="s">
        <v>26607</v>
      </c>
      <c r="J8272" s="3" t="s">
        <v>34933</v>
      </c>
      <c r="K8272">
        <v>349</v>
      </c>
      <c r="L8272" s="1" t="s">
        <v>22</v>
      </c>
      <c r="M8272" s="2">
        <v>43871</v>
      </c>
      <c r="N8272" s="1" t="s">
        <v>84</v>
      </c>
      <c r="O8272" s="1" t="s">
        <v>32</v>
      </c>
      <c r="P8272" s="1">
        <f>_3___Healthcare_Data_v1[[#This Row],[Discharge Date]]-_3___Healthcare_Data_v1[[#This Row],[Date of Admission]]</f>
        <v>6</v>
      </c>
      <c r="Q8272" s="1">
        <f>IFERROR(_3___Healthcare_Data_v1[[#This Row],[ Billing Amount ]]/_3___Healthcare_Data_v1[[#This Row],[Days in Hospital]],0)</f>
        <v>3158.6592133333329</v>
      </c>
      <c r="R8272" s="1" t="str">
        <f>IF(_3___Healthcare_Data_v1[[#This Row],[Age]]&gt;60,"Senior",IF(_3___Healthcare_Data_v1[[#This Row],[Age]]&gt;35,"Middle","Young"))</f>
        <v>Senior</v>
      </c>
    </row>
    <row r="8273" spans="1:18" x14ac:dyDescent="0.3">
      <c r="A8273" s="1" t="s">
        <v>22324</v>
      </c>
      <c r="B8273" s="1" t="s">
        <v>26759</v>
      </c>
      <c r="C8273" s="1" t="s">
        <v>16</v>
      </c>
      <c r="D8273" s="1" t="s">
        <v>17</v>
      </c>
      <c r="E8273" s="1" t="s">
        <v>18</v>
      </c>
      <c r="F8273" s="2">
        <v>44861</v>
      </c>
      <c r="G8273" s="1" t="s">
        <v>22325</v>
      </c>
      <c r="H8273" s="1" t="s">
        <v>4206</v>
      </c>
      <c r="I8273" s="1" t="s">
        <v>26607</v>
      </c>
      <c r="J8273" s="3" t="s">
        <v>34934</v>
      </c>
      <c r="K8273">
        <v>211</v>
      </c>
      <c r="L8273" s="1" t="s">
        <v>22</v>
      </c>
      <c r="M8273" s="2">
        <v>44870</v>
      </c>
      <c r="N8273" s="1" t="s">
        <v>43</v>
      </c>
      <c r="O8273" s="1" t="s">
        <v>24</v>
      </c>
      <c r="P8273" s="1">
        <f>_3___Healthcare_Data_v1[[#This Row],[Discharge Date]]-_3___Healthcare_Data_v1[[#This Row],[Date of Admission]]</f>
        <v>9</v>
      </c>
      <c r="Q8273" s="1">
        <f>IFERROR(_3___Healthcare_Data_v1[[#This Row],[ Billing Amount ]]/_3___Healthcare_Data_v1[[#This Row],[Days in Hospital]],0)</f>
        <v>3831.0216111111108</v>
      </c>
      <c r="R8273" s="1" t="str">
        <f>IF(_3___Healthcare_Data_v1[[#This Row],[Age]]&gt;60,"Senior",IF(_3___Healthcare_Data_v1[[#This Row],[Age]]&gt;35,"Middle","Young"))</f>
        <v>Senior</v>
      </c>
    </row>
    <row r="8274" spans="1:18" x14ac:dyDescent="0.3">
      <c r="A8274" s="1" t="s">
        <v>22326</v>
      </c>
      <c r="B8274" s="1" t="s">
        <v>26723</v>
      </c>
      <c r="C8274" s="1" t="s">
        <v>16</v>
      </c>
      <c r="D8274" s="1" t="s">
        <v>34</v>
      </c>
      <c r="E8274" s="1" t="s">
        <v>35</v>
      </c>
      <c r="F8274" s="2">
        <v>44953</v>
      </c>
      <c r="G8274" s="1" t="s">
        <v>2970</v>
      </c>
      <c r="H8274" s="1" t="s">
        <v>22327</v>
      </c>
      <c r="I8274" s="1" t="s">
        <v>52</v>
      </c>
      <c r="J8274" s="3" t="s">
        <v>34935</v>
      </c>
      <c r="K8274">
        <v>198</v>
      </c>
      <c r="L8274" s="1" t="s">
        <v>22</v>
      </c>
      <c r="M8274" s="2">
        <v>44960</v>
      </c>
      <c r="N8274" s="1" t="s">
        <v>84</v>
      </c>
      <c r="O8274" s="1" t="s">
        <v>32</v>
      </c>
      <c r="P8274" s="1">
        <f>_3___Healthcare_Data_v1[[#This Row],[Discharge Date]]-_3___Healthcare_Data_v1[[#This Row],[Date of Admission]]</f>
        <v>7</v>
      </c>
      <c r="Q8274" s="1">
        <f>IFERROR(_3___Healthcare_Data_v1[[#This Row],[ Billing Amount ]]/_3___Healthcare_Data_v1[[#This Row],[Days in Hospital]],0)</f>
        <v>497.44556185714288</v>
      </c>
      <c r="R8274" s="1" t="str">
        <f>IF(_3___Healthcare_Data_v1[[#This Row],[Age]]&gt;60,"Senior",IF(_3___Healthcare_Data_v1[[#This Row],[Age]]&gt;35,"Middle","Young"))</f>
        <v>Senior</v>
      </c>
    </row>
    <row r="8275" spans="1:18" x14ac:dyDescent="0.3">
      <c r="A8275" s="1" t="s">
        <v>22328</v>
      </c>
      <c r="B8275" s="1" t="s">
        <v>26606</v>
      </c>
      <c r="C8275" s="1" t="s">
        <v>26</v>
      </c>
      <c r="D8275" s="1" t="s">
        <v>49</v>
      </c>
      <c r="E8275" s="1" t="s">
        <v>26620</v>
      </c>
      <c r="F8275" s="2">
        <v>43414</v>
      </c>
      <c r="G8275" s="1" t="s">
        <v>22329</v>
      </c>
      <c r="H8275" s="1" t="s">
        <v>12669</v>
      </c>
      <c r="I8275" s="1" t="s">
        <v>56</v>
      </c>
      <c r="J8275" s="3" t="s">
        <v>34936</v>
      </c>
      <c r="K8275">
        <v>229</v>
      </c>
      <c r="L8275" s="1" t="s">
        <v>42</v>
      </c>
      <c r="M8275" s="2">
        <v>43435</v>
      </c>
      <c r="N8275" s="1" t="s">
        <v>43</v>
      </c>
      <c r="O8275" s="1" t="s">
        <v>32</v>
      </c>
      <c r="P8275" s="1">
        <f>_3___Healthcare_Data_v1[[#This Row],[Discharge Date]]-_3___Healthcare_Data_v1[[#This Row],[Date of Admission]]</f>
        <v>21</v>
      </c>
      <c r="Q8275" s="1">
        <f>IFERROR(_3___Healthcare_Data_v1[[#This Row],[ Billing Amount ]]/_3___Healthcare_Data_v1[[#This Row],[Days in Hospital]],0)</f>
        <v>243.48868590476189</v>
      </c>
      <c r="R8275" s="1" t="str">
        <f>IF(_3___Healthcare_Data_v1[[#This Row],[Age]]&gt;60,"Senior",IF(_3___Healthcare_Data_v1[[#This Row],[Age]]&gt;35,"Middle","Young"))</f>
        <v>Senior</v>
      </c>
    </row>
    <row r="8276" spans="1:18" x14ac:dyDescent="0.3">
      <c r="A8276" s="1" t="s">
        <v>22330</v>
      </c>
      <c r="B8276" s="1" t="s">
        <v>26657</v>
      </c>
      <c r="C8276" s="1" t="s">
        <v>26</v>
      </c>
      <c r="D8276" s="1" t="s">
        <v>34</v>
      </c>
      <c r="E8276" s="1" t="s">
        <v>35</v>
      </c>
      <c r="F8276" s="2">
        <v>44238</v>
      </c>
      <c r="G8276" s="1" t="s">
        <v>22331</v>
      </c>
      <c r="H8276" s="1" t="s">
        <v>22332</v>
      </c>
      <c r="I8276" s="1" t="s">
        <v>26607</v>
      </c>
      <c r="J8276" s="3" t="s">
        <v>34937</v>
      </c>
      <c r="K8276">
        <v>312</v>
      </c>
      <c r="L8276" s="1" t="s">
        <v>38</v>
      </c>
      <c r="M8276" s="2">
        <v>44262</v>
      </c>
      <c r="N8276" s="1" t="s">
        <v>84</v>
      </c>
      <c r="O8276" s="1" t="s">
        <v>32</v>
      </c>
      <c r="P8276" s="1">
        <f>_3___Healthcare_Data_v1[[#This Row],[Discharge Date]]-_3___Healthcare_Data_v1[[#This Row],[Date of Admission]]</f>
        <v>24</v>
      </c>
      <c r="Q8276" s="1">
        <f>IFERROR(_3___Healthcare_Data_v1[[#This Row],[ Billing Amount ]]/_3___Healthcare_Data_v1[[#This Row],[Days in Hospital]],0)</f>
        <v>938.28047291666655</v>
      </c>
      <c r="R8276" s="1" t="str">
        <f>IF(_3___Healthcare_Data_v1[[#This Row],[Age]]&gt;60,"Senior",IF(_3___Healthcare_Data_v1[[#This Row],[Age]]&gt;35,"Middle","Young"))</f>
        <v>Senior</v>
      </c>
    </row>
    <row r="8277" spans="1:18" x14ac:dyDescent="0.3">
      <c r="A8277" s="1" t="s">
        <v>22333</v>
      </c>
      <c r="B8277" s="1" t="s">
        <v>26677</v>
      </c>
      <c r="C8277" s="1" t="s">
        <v>16</v>
      </c>
      <c r="D8277" s="1" t="s">
        <v>27</v>
      </c>
      <c r="E8277" s="1" t="s">
        <v>28</v>
      </c>
      <c r="F8277" s="2">
        <v>44119</v>
      </c>
      <c r="G8277" s="1" t="s">
        <v>4811</v>
      </c>
      <c r="H8277" s="1" t="s">
        <v>22334</v>
      </c>
      <c r="I8277" s="1" t="s">
        <v>60</v>
      </c>
      <c r="J8277" s="3" t="s">
        <v>34938</v>
      </c>
      <c r="K8277">
        <v>326</v>
      </c>
      <c r="L8277" s="1" t="s">
        <v>42</v>
      </c>
      <c r="M8277" s="2">
        <v>44125</v>
      </c>
      <c r="N8277" s="1" t="s">
        <v>43</v>
      </c>
      <c r="O8277" s="1" t="s">
        <v>44</v>
      </c>
      <c r="P8277" s="1">
        <f>_3___Healthcare_Data_v1[[#This Row],[Discharge Date]]-_3___Healthcare_Data_v1[[#This Row],[Date of Admission]]</f>
        <v>6</v>
      </c>
      <c r="Q8277" s="1">
        <f>IFERROR(_3___Healthcare_Data_v1[[#This Row],[ Billing Amount ]]/_3___Healthcare_Data_v1[[#This Row],[Days in Hospital]],0)</f>
        <v>2250.3695883333335</v>
      </c>
      <c r="R8277" s="1" t="str">
        <f>IF(_3___Healthcare_Data_v1[[#This Row],[Age]]&gt;60,"Senior",IF(_3___Healthcare_Data_v1[[#This Row],[Age]]&gt;35,"Middle","Young"))</f>
        <v>Senior</v>
      </c>
    </row>
    <row r="8278" spans="1:18" x14ac:dyDescent="0.3">
      <c r="A8278" s="1" t="s">
        <v>22335</v>
      </c>
      <c r="B8278" s="1" t="s">
        <v>26837</v>
      </c>
      <c r="C8278" s="1" t="s">
        <v>26</v>
      </c>
      <c r="D8278" s="1" t="s">
        <v>27</v>
      </c>
      <c r="E8278" s="1" t="s">
        <v>18</v>
      </c>
      <c r="F8278" s="2">
        <v>43901</v>
      </c>
      <c r="G8278" s="1" t="s">
        <v>22336</v>
      </c>
      <c r="H8278" s="1" t="s">
        <v>22337</v>
      </c>
      <c r="I8278" s="1" t="s">
        <v>26607</v>
      </c>
      <c r="J8278" s="3" t="s">
        <v>34939</v>
      </c>
      <c r="K8278">
        <v>355</v>
      </c>
      <c r="L8278" s="1" t="s">
        <v>38</v>
      </c>
      <c r="M8278" s="2">
        <v>43906</v>
      </c>
      <c r="N8278" s="1" t="s">
        <v>23</v>
      </c>
      <c r="O8278" s="1" t="s">
        <v>24</v>
      </c>
      <c r="P8278" s="1">
        <f>_3___Healthcare_Data_v1[[#This Row],[Discharge Date]]-_3___Healthcare_Data_v1[[#This Row],[Date of Admission]]</f>
        <v>5</v>
      </c>
      <c r="Q8278" s="1">
        <f>IFERROR(_3___Healthcare_Data_v1[[#This Row],[ Billing Amount ]]/_3___Healthcare_Data_v1[[#This Row],[Days in Hospital]],0)</f>
        <v>1296.7176635999999</v>
      </c>
      <c r="R8278" s="1" t="str">
        <f>IF(_3___Healthcare_Data_v1[[#This Row],[Age]]&gt;60,"Senior",IF(_3___Healthcare_Data_v1[[#This Row],[Age]]&gt;35,"Middle","Young"))</f>
        <v>Senior</v>
      </c>
    </row>
    <row r="8279" spans="1:18" x14ac:dyDescent="0.3">
      <c r="A8279" s="1" t="s">
        <v>3987</v>
      </c>
      <c r="B8279" s="1" t="s">
        <v>26980</v>
      </c>
      <c r="C8279" s="1" t="s">
        <v>26</v>
      </c>
      <c r="D8279" s="1" t="s">
        <v>49</v>
      </c>
      <c r="E8279" s="1" t="s">
        <v>26620</v>
      </c>
      <c r="F8279" s="2">
        <v>44053</v>
      </c>
      <c r="G8279" s="1" t="s">
        <v>22338</v>
      </c>
      <c r="H8279" s="1" t="s">
        <v>22339</v>
      </c>
      <c r="I8279" s="1" t="s">
        <v>56</v>
      </c>
      <c r="J8279" s="3" t="s">
        <v>34940</v>
      </c>
      <c r="K8279">
        <v>158</v>
      </c>
      <c r="L8279" s="1" t="s">
        <v>42</v>
      </c>
      <c r="M8279" s="2">
        <v>44059</v>
      </c>
      <c r="N8279" s="1" t="s">
        <v>84</v>
      </c>
      <c r="O8279" s="1" t="s">
        <v>44</v>
      </c>
      <c r="P8279" s="1">
        <f>_3___Healthcare_Data_v1[[#This Row],[Discharge Date]]-_3___Healthcare_Data_v1[[#This Row],[Date of Admission]]</f>
        <v>6</v>
      </c>
      <c r="Q8279" s="1">
        <f>IFERROR(_3___Healthcare_Data_v1[[#This Row],[ Billing Amount ]]/_3___Healthcare_Data_v1[[#This Row],[Days in Hospital]],0)</f>
        <v>2063.1184016666666</v>
      </c>
      <c r="R8279" s="1" t="str">
        <f>IF(_3___Healthcare_Data_v1[[#This Row],[Age]]&gt;60,"Senior",IF(_3___Healthcare_Data_v1[[#This Row],[Age]]&gt;35,"Middle","Young"))</f>
        <v>Senior</v>
      </c>
    </row>
    <row r="8280" spans="1:18" x14ac:dyDescent="0.3">
      <c r="A8280" s="1" t="s">
        <v>22340</v>
      </c>
      <c r="B8280" s="1" t="s">
        <v>26714</v>
      </c>
      <c r="C8280" s="1" t="s">
        <v>26</v>
      </c>
      <c r="D8280" s="1" t="s">
        <v>229</v>
      </c>
      <c r="E8280" s="1" t="s">
        <v>26620</v>
      </c>
      <c r="F8280" s="2">
        <v>43640</v>
      </c>
      <c r="G8280" s="1" t="s">
        <v>22341</v>
      </c>
      <c r="H8280" s="1" t="s">
        <v>22342</v>
      </c>
      <c r="I8280" s="1" t="s">
        <v>60</v>
      </c>
      <c r="J8280" s="3" t="s">
        <v>34941</v>
      </c>
      <c r="K8280">
        <v>406</v>
      </c>
      <c r="L8280" s="1" t="s">
        <v>42</v>
      </c>
      <c r="M8280" s="2">
        <v>43642</v>
      </c>
      <c r="N8280" s="1" t="s">
        <v>84</v>
      </c>
      <c r="O8280" s="1" t="s">
        <v>24</v>
      </c>
      <c r="P8280" s="1">
        <f>_3___Healthcare_Data_v1[[#This Row],[Discharge Date]]-_3___Healthcare_Data_v1[[#This Row],[Date of Admission]]</f>
        <v>2</v>
      </c>
      <c r="Q8280" s="1">
        <f>IFERROR(_3___Healthcare_Data_v1[[#This Row],[ Billing Amount ]]/_3___Healthcare_Data_v1[[#This Row],[Days in Hospital]],0)</f>
        <v>10410.176670000001</v>
      </c>
      <c r="R8280" s="1" t="str">
        <f>IF(_3___Healthcare_Data_v1[[#This Row],[Age]]&gt;60,"Senior",IF(_3___Healthcare_Data_v1[[#This Row],[Age]]&gt;35,"Middle","Young"))</f>
        <v>Senior</v>
      </c>
    </row>
    <row r="8281" spans="1:18" x14ac:dyDescent="0.3">
      <c r="A8281" s="1" t="s">
        <v>22343</v>
      </c>
      <c r="B8281" s="1" t="s">
        <v>26708</v>
      </c>
      <c r="C8281" s="1" t="s">
        <v>16</v>
      </c>
      <c r="D8281" s="1" t="s">
        <v>62</v>
      </c>
      <c r="E8281" s="1" t="s">
        <v>35</v>
      </c>
      <c r="F8281" s="2">
        <v>43427</v>
      </c>
      <c r="G8281" s="1" t="s">
        <v>22344</v>
      </c>
      <c r="H8281" s="1" t="s">
        <v>22345</v>
      </c>
      <c r="I8281" s="1" t="s">
        <v>26607</v>
      </c>
      <c r="J8281" s="3" t="s">
        <v>34942</v>
      </c>
      <c r="K8281">
        <v>306</v>
      </c>
      <c r="L8281" s="1" t="s">
        <v>38</v>
      </c>
      <c r="M8281" s="2">
        <v>43450</v>
      </c>
      <c r="N8281" s="1" t="s">
        <v>23</v>
      </c>
      <c r="O8281" s="1" t="s">
        <v>32</v>
      </c>
      <c r="P8281" s="1">
        <f>_3___Healthcare_Data_v1[[#This Row],[Discharge Date]]-_3___Healthcare_Data_v1[[#This Row],[Date of Admission]]</f>
        <v>23</v>
      </c>
      <c r="Q8281" s="1">
        <f>IFERROR(_3___Healthcare_Data_v1[[#This Row],[ Billing Amount ]]/_3___Healthcare_Data_v1[[#This Row],[Days in Hospital]],0)</f>
        <v>538.98957130434781</v>
      </c>
      <c r="R8281" s="1" t="str">
        <f>IF(_3___Healthcare_Data_v1[[#This Row],[Age]]&gt;60,"Senior",IF(_3___Healthcare_Data_v1[[#This Row],[Age]]&gt;35,"Middle","Young"))</f>
        <v>Senior</v>
      </c>
    </row>
    <row r="8282" spans="1:18" x14ac:dyDescent="0.3">
      <c r="A8282" s="1" t="s">
        <v>22346</v>
      </c>
      <c r="B8282" s="1" t="s">
        <v>26791</v>
      </c>
      <c r="C8282" s="1" t="s">
        <v>16</v>
      </c>
      <c r="D8282" s="1" t="s">
        <v>229</v>
      </c>
      <c r="E8282" s="1" t="s">
        <v>26615</v>
      </c>
      <c r="F8282" s="2">
        <v>44735</v>
      </c>
      <c r="G8282" s="1" t="s">
        <v>22347</v>
      </c>
      <c r="H8282" s="1" t="s">
        <v>1561</v>
      </c>
      <c r="I8282" s="1" t="s">
        <v>26607</v>
      </c>
      <c r="J8282" s="3" t="s">
        <v>34943</v>
      </c>
      <c r="K8282">
        <v>105</v>
      </c>
      <c r="L8282" s="1" t="s">
        <v>42</v>
      </c>
      <c r="M8282" s="2">
        <v>44736</v>
      </c>
      <c r="N8282" s="1" t="s">
        <v>43</v>
      </c>
      <c r="O8282" s="1" t="s">
        <v>32</v>
      </c>
      <c r="P8282" s="1">
        <f>_3___Healthcare_Data_v1[[#This Row],[Discharge Date]]-_3___Healthcare_Data_v1[[#This Row],[Date of Admission]]</f>
        <v>1</v>
      </c>
      <c r="Q8282" s="1">
        <f>IFERROR(_3___Healthcare_Data_v1[[#This Row],[ Billing Amount ]]/_3___Healthcare_Data_v1[[#This Row],[Days in Hospital]],0)</f>
        <v>10845.85413</v>
      </c>
      <c r="R8282" s="1" t="str">
        <f>IF(_3___Healthcare_Data_v1[[#This Row],[Age]]&gt;60,"Senior",IF(_3___Healthcare_Data_v1[[#This Row],[Age]]&gt;35,"Middle","Young"))</f>
        <v>Senior</v>
      </c>
    </row>
    <row r="8283" spans="1:18" x14ac:dyDescent="0.3">
      <c r="A8283" s="1" t="s">
        <v>22348</v>
      </c>
      <c r="B8283" s="1" t="s">
        <v>26640</v>
      </c>
      <c r="C8283" s="1" t="s">
        <v>26</v>
      </c>
      <c r="D8283" s="1" t="s">
        <v>17</v>
      </c>
      <c r="E8283" s="1" t="s">
        <v>26615</v>
      </c>
      <c r="F8283" s="2">
        <v>44735</v>
      </c>
      <c r="G8283" s="1" t="s">
        <v>22349</v>
      </c>
      <c r="H8283" s="1" t="s">
        <v>22350</v>
      </c>
      <c r="I8283" s="1" t="s">
        <v>60</v>
      </c>
      <c r="J8283" s="3" t="s">
        <v>34944</v>
      </c>
      <c r="K8283">
        <v>392</v>
      </c>
      <c r="L8283" s="1" t="s">
        <v>22</v>
      </c>
      <c r="M8283" s="2">
        <v>44743</v>
      </c>
      <c r="N8283" s="1" t="s">
        <v>43</v>
      </c>
      <c r="O8283" s="1" t="s">
        <v>44</v>
      </c>
      <c r="P8283" s="1">
        <f>_3___Healthcare_Data_v1[[#This Row],[Discharge Date]]-_3___Healthcare_Data_v1[[#This Row],[Date of Admission]]</f>
        <v>8</v>
      </c>
      <c r="Q8283" s="1">
        <f>IFERROR(_3___Healthcare_Data_v1[[#This Row],[ Billing Amount ]]/_3___Healthcare_Data_v1[[#This Row],[Days in Hospital]],0)</f>
        <v>1645.73719375</v>
      </c>
      <c r="R8283" s="1" t="str">
        <f>IF(_3___Healthcare_Data_v1[[#This Row],[Age]]&gt;60,"Senior",IF(_3___Healthcare_Data_v1[[#This Row],[Age]]&gt;35,"Middle","Young"))</f>
        <v>Senior</v>
      </c>
    </row>
    <row r="8284" spans="1:18" x14ac:dyDescent="0.3">
      <c r="A8284" s="1" t="s">
        <v>22351</v>
      </c>
      <c r="B8284" s="1" t="s">
        <v>26873</v>
      </c>
      <c r="C8284" s="1" t="s">
        <v>16</v>
      </c>
      <c r="D8284" s="1" t="s">
        <v>17</v>
      </c>
      <c r="E8284" s="1" t="s">
        <v>35</v>
      </c>
      <c r="F8284" s="2">
        <v>44977</v>
      </c>
      <c r="G8284" s="1" t="s">
        <v>15688</v>
      </c>
      <c r="H8284" s="1" t="s">
        <v>22352</v>
      </c>
      <c r="I8284" s="1" t="s">
        <v>56</v>
      </c>
      <c r="J8284" s="3" t="s">
        <v>34945</v>
      </c>
      <c r="K8284">
        <v>327</v>
      </c>
      <c r="L8284" s="1" t="s">
        <v>22</v>
      </c>
      <c r="M8284" s="2">
        <v>44979</v>
      </c>
      <c r="N8284" s="1" t="s">
        <v>23</v>
      </c>
      <c r="O8284" s="1" t="s">
        <v>44</v>
      </c>
      <c r="P8284" s="1">
        <f>_3___Healthcare_Data_v1[[#This Row],[Discharge Date]]-_3___Healthcare_Data_v1[[#This Row],[Date of Admission]]</f>
        <v>2</v>
      </c>
      <c r="Q8284" s="1">
        <f>IFERROR(_3___Healthcare_Data_v1[[#This Row],[ Billing Amount ]]/_3___Healthcare_Data_v1[[#This Row],[Days in Hospital]],0)</f>
        <v>9674.3289100000002</v>
      </c>
      <c r="R8284" s="1" t="str">
        <f>IF(_3___Healthcare_Data_v1[[#This Row],[Age]]&gt;60,"Senior",IF(_3___Healthcare_Data_v1[[#This Row],[Age]]&gt;35,"Middle","Young"))</f>
        <v>Senior</v>
      </c>
    </row>
    <row r="8285" spans="1:18" x14ac:dyDescent="0.3">
      <c r="A8285" s="1" t="s">
        <v>22353</v>
      </c>
      <c r="B8285" s="1" t="s">
        <v>26958</v>
      </c>
      <c r="C8285" s="1" t="s">
        <v>26</v>
      </c>
      <c r="D8285" s="1" t="s">
        <v>114</v>
      </c>
      <c r="E8285" s="1" t="s">
        <v>26620</v>
      </c>
      <c r="F8285" s="2">
        <v>44532</v>
      </c>
      <c r="G8285" s="1" t="s">
        <v>7555</v>
      </c>
      <c r="H8285" s="1" t="s">
        <v>20342</v>
      </c>
      <c r="I8285" s="1" t="s">
        <v>26607</v>
      </c>
      <c r="J8285" s="3" t="s">
        <v>34946</v>
      </c>
      <c r="K8285">
        <v>493</v>
      </c>
      <c r="L8285" s="1" t="s">
        <v>42</v>
      </c>
      <c r="M8285" s="2">
        <v>44553</v>
      </c>
      <c r="N8285" s="1" t="s">
        <v>84</v>
      </c>
      <c r="O8285" s="1" t="s">
        <v>44</v>
      </c>
      <c r="P8285" s="1">
        <f>_3___Healthcare_Data_v1[[#This Row],[Discharge Date]]-_3___Healthcare_Data_v1[[#This Row],[Date of Admission]]</f>
        <v>21</v>
      </c>
      <c r="Q8285" s="1">
        <f>IFERROR(_3___Healthcare_Data_v1[[#This Row],[ Billing Amount ]]/_3___Healthcare_Data_v1[[#This Row],[Days in Hospital]],0)</f>
        <v>1423.5136266666666</v>
      </c>
      <c r="R8285" s="1" t="str">
        <f>IF(_3___Healthcare_Data_v1[[#This Row],[Age]]&gt;60,"Senior",IF(_3___Healthcare_Data_v1[[#This Row],[Age]]&gt;35,"Middle","Young"))</f>
        <v>Senior</v>
      </c>
    </row>
    <row r="8286" spans="1:18" x14ac:dyDescent="0.3">
      <c r="A8286" s="1" t="s">
        <v>22354</v>
      </c>
      <c r="B8286" s="1" t="s">
        <v>26697</v>
      </c>
      <c r="C8286" s="1" t="s">
        <v>26</v>
      </c>
      <c r="D8286" s="1" t="s">
        <v>62</v>
      </c>
      <c r="E8286" s="1" t="s">
        <v>26615</v>
      </c>
      <c r="F8286" s="2">
        <v>45091</v>
      </c>
      <c r="G8286" s="1" t="s">
        <v>22355</v>
      </c>
      <c r="H8286" s="1" t="s">
        <v>22356</v>
      </c>
      <c r="I8286" s="1" t="s">
        <v>56</v>
      </c>
      <c r="J8286" s="3" t="s">
        <v>34947</v>
      </c>
      <c r="K8286">
        <v>190</v>
      </c>
      <c r="L8286" s="1" t="s">
        <v>38</v>
      </c>
      <c r="M8286" s="2">
        <v>45114</v>
      </c>
      <c r="N8286" s="1" t="s">
        <v>23</v>
      </c>
      <c r="O8286" s="1" t="s">
        <v>44</v>
      </c>
      <c r="P8286" s="1">
        <f>_3___Healthcare_Data_v1[[#This Row],[Discharge Date]]-_3___Healthcare_Data_v1[[#This Row],[Date of Admission]]</f>
        <v>23</v>
      </c>
      <c r="Q8286" s="1">
        <f>IFERROR(_3___Healthcare_Data_v1[[#This Row],[ Billing Amount ]]/_3___Healthcare_Data_v1[[#This Row],[Days in Hospital]],0)</f>
        <v>633.73163521739127</v>
      </c>
      <c r="R8286" s="1" t="str">
        <f>IF(_3___Healthcare_Data_v1[[#This Row],[Age]]&gt;60,"Senior",IF(_3___Healthcare_Data_v1[[#This Row],[Age]]&gt;35,"Middle","Young"))</f>
        <v>Senior</v>
      </c>
    </row>
    <row r="8287" spans="1:18" x14ac:dyDescent="0.3">
      <c r="A8287" s="1" t="s">
        <v>22357</v>
      </c>
      <c r="B8287" s="1" t="s">
        <v>26683</v>
      </c>
      <c r="C8287" s="1" t="s">
        <v>16</v>
      </c>
      <c r="D8287" s="1" t="s">
        <v>89</v>
      </c>
      <c r="E8287" s="1" t="s">
        <v>35</v>
      </c>
      <c r="F8287" s="2">
        <v>43808</v>
      </c>
      <c r="G8287" s="1" t="s">
        <v>22358</v>
      </c>
      <c r="H8287" s="1" t="s">
        <v>22359</v>
      </c>
      <c r="I8287" s="1" t="s">
        <v>52</v>
      </c>
      <c r="J8287" s="3" t="s">
        <v>34948</v>
      </c>
      <c r="K8287">
        <v>121</v>
      </c>
      <c r="L8287" s="1" t="s">
        <v>38</v>
      </c>
      <c r="M8287" s="2">
        <v>43813</v>
      </c>
      <c r="N8287" s="1" t="s">
        <v>84</v>
      </c>
      <c r="O8287" s="1" t="s">
        <v>44</v>
      </c>
      <c r="P8287" s="1">
        <f>_3___Healthcare_Data_v1[[#This Row],[Discharge Date]]-_3___Healthcare_Data_v1[[#This Row],[Date of Admission]]</f>
        <v>5</v>
      </c>
      <c r="Q8287" s="1">
        <f>IFERROR(_3___Healthcare_Data_v1[[#This Row],[ Billing Amount ]]/_3___Healthcare_Data_v1[[#This Row],[Days in Hospital]],0)</f>
        <v>2418.776104</v>
      </c>
      <c r="R8287" s="1" t="str">
        <f>IF(_3___Healthcare_Data_v1[[#This Row],[Age]]&gt;60,"Senior",IF(_3___Healthcare_Data_v1[[#This Row],[Age]]&gt;35,"Middle","Young"))</f>
        <v>Senior</v>
      </c>
    </row>
    <row r="8288" spans="1:18" x14ac:dyDescent="0.3">
      <c r="A8288" s="1" t="s">
        <v>22360</v>
      </c>
      <c r="B8288" s="1" t="s">
        <v>26664</v>
      </c>
      <c r="C8288" s="1" t="s">
        <v>26</v>
      </c>
      <c r="D8288" s="1" t="s">
        <v>49</v>
      </c>
      <c r="E8288" s="1" t="s">
        <v>26620</v>
      </c>
      <c r="F8288" s="2">
        <v>43850</v>
      </c>
      <c r="G8288" s="1" t="s">
        <v>22361</v>
      </c>
      <c r="H8288" s="1" t="s">
        <v>22362</v>
      </c>
      <c r="I8288" s="1" t="s">
        <v>52</v>
      </c>
      <c r="J8288" s="3" t="s">
        <v>34949</v>
      </c>
      <c r="K8288">
        <v>422</v>
      </c>
      <c r="L8288" s="1" t="s">
        <v>42</v>
      </c>
      <c r="M8288" s="2">
        <v>43853</v>
      </c>
      <c r="N8288" s="1" t="s">
        <v>31</v>
      </c>
      <c r="O8288" s="1" t="s">
        <v>44</v>
      </c>
      <c r="P8288" s="1">
        <f>_3___Healthcare_Data_v1[[#This Row],[Discharge Date]]-_3___Healthcare_Data_v1[[#This Row],[Date of Admission]]</f>
        <v>3</v>
      </c>
      <c r="Q8288" s="1">
        <f>IFERROR(_3___Healthcare_Data_v1[[#This Row],[ Billing Amount ]]/_3___Healthcare_Data_v1[[#This Row],[Days in Hospital]],0)</f>
        <v>4292.7112999999999</v>
      </c>
      <c r="R8288" s="1" t="str">
        <f>IF(_3___Healthcare_Data_v1[[#This Row],[Age]]&gt;60,"Senior",IF(_3___Healthcare_Data_v1[[#This Row],[Age]]&gt;35,"Middle","Young"))</f>
        <v>Senior</v>
      </c>
    </row>
    <row r="8289" spans="1:18" x14ac:dyDescent="0.3">
      <c r="A8289" s="1" t="s">
        <v>22363</v>
      </c>
      <c r="B8289" s="1" t="s">
        <v>26873</v>
      </c>
      <c r="C8289" s="1" t="s">
        <v>16</v>
      </c>
      <c r="D8289" s="1" t="s">
        <v>27</v>
      </c>
      <c r="E8289" s="1" t="s">
        <v>69</v>
      </c>
      <c r="F8289" s="2">
        <v>43803</v>
      </c>
      <c r="G8289" s="1" t="s">
        <v>10411</v>
      </c>
      <c r="H8289" s="1" t="s">
        <v>22364</v>
      </c>
      <c r="I8289" s="1" t="s">
        <v>56</v>
      </c>
      <c r="J8289" s="3" t="s">
        <v>34950</v>
      </c>
      <c r="K8289">
        <v>331</v>
      </c>
      <c r="L8289" s="1" t="s">
        <v>22</v>
      </c>
      <c r="M8289" s="2">
        <v>43807</v>
      </c>
      <c r="N8289" s="1" t="s">
        <v>48</v>
      </c>
      <c r="O8289" s="1" t="s">
        <v>24</v>
      </c>
      <c r="P8289" s="1">
        <f>_3___Healthcare_Data_v1[[#This Row],[Discharge Date]]-_3___Healthcare_Data_v1[[#This Row],[Date of Admission]]</f>
        <v>4</v>
      </c>
      <c r="Q8289" s="1">
        <f>IFERROR(_3___Healthcare_Data_v1[[#This Row],[ Billing Amount ]]/_3___Healthcare_Data_v1[[#This Row],[Days in Hospital]],0)</f>
        <v>19354.556952499999</v>
      </c>
      <c r="R8289" s="1" t="str">
        <f>IF(_3___Healthcare_Data_v1[[#This Row],[Age]]&gt;60,"Senior",IF(_3___Healthcare_Data_v1[[#This Row],[Age]]&gt;35,"Middle","Young"))</f>
        <v>Senior</v>
      </c>
    </row>
    <row r="8290" spans="1:18" x14ac:dyDescent="0.3">
      <c r="A8290" s="1" t="s">
        <v>22365</v>
      </c>
      <c r="B8290" s="1" t="s">
        <v>26822</v>
      </c>
      <c r="C8290" s="1" t="s">
        <v>26</v>
      </c>
      <c r="D8290" s="1" t="s">
        <v>114</v>
      </c>
      <c r="E8290" s="1" t="s">
        <v>35</v>
      </c>
      <c r="F8290" s="2">
        <v>44798</v>
      </c>
      <c r="G8290" s="1" t="s">
        <v>22366</v>
      </c>
      <c r="H8290" s="1" t="s">
        <v>22367</v>
      </c>
      <c r="I8290" s="1" t="s">
        <v>60</v>
      </c>
      <c r="J8290" s="3" t="s">
        <v>34951</v>
      </c>
      <c r="K8290">
        <v>396</v>
      </c>
      <c r="L8290" s="1" t="s">
        <v>22</v>
      </c>
      <c r="M8290" s="2">
        <v>44799</v>
      </c>
      <c r="N8290" s="1" t="s">
        <v>43</v>
      </c>
      <c r="O8290" s="1" t="s">
        <v>24</v>
      </c>
      <c r="P8290" s="1">
        <f>_3___Healthcare_Data_v1[[#This Row],[Discharge Date]]-_3___Healthcare_Data_v1[[#This Row],[Date of Admission]]</f>
        <v>1</v>
      </c>
      <c r="Q8290" s="1">
        <f>IFERROR(_3___Healthcare_Data_v1[[#This Row],[ Billing Amount ]]/_3___Healthcare_Data_v1[[#This Row],[Days in Hospital]],0)</f>
        <v>12959.462960000001</v>
      </c>
      <c r="R8290" s="1" t="str">
        <f>IF(_3___Healthcare_Data_v1[[#This Row],[Age]]&gt;60,"Senior",IF(_3___Healthcare_Data_v1[[#This Row],[Age]]&gt;35,"Middle","Young"))</f>
        <v>Senior</v>
      </c>
    </row>
    <row r="8291" spans="1:18" x14ac:dyDescent="0.3">
      <c r="A8291" s="1" t="s">
        <v>22368</v>
      </c>
      <c r="B8291" s="1" t="s">
        <v>26655</v>
      </c>
      <c r="C8291" s="1" t="s">
        <v>16</v>
      </c>
      <c r="D8291" s="1" t="s">
        <v>62</v>
      </c>
      <c r="E8291" s="1" t="s">
        <v>69</v>
      </c>
      <c r="F8291" s="2">
        <v>43509</v>
      </c>
      <c r="G8291" s="1" t="s">
        <v>2925</v>
      </c>
      <c r="H8291" s="1" t="s">
        <v>22369</v>
      </c>
      <c r="I8291" s="1" t="s">
        <v>26607</v>
      </c>
      <c r="J8291" s="3" t="s">
        <v>34952</v>
      </c>
      <c r="K8291">
        <v>142</v>
      </c>
      <c r="L8291" s="1" t="s">
        <v>22</v>
      </c>
      <c r="M8291" s="2">
        <v>43523</v>
      </c>
      <c r="N8291" s="1" t="s">
        <v>31</v>
      </c>
      <c r="O8291" s="1" t="s">
        <v>24</v>
      </c>
      <c r="P8291" s="1">
        <f>_3___Healthcare_Data_v1[[#This Row],[Discharge Date]]-_3___Healthcare_Data_v1[[#This Row],[Date of Admission]]</f>
        <v>14</v>
      </c>
      <c r="Q8291" s="1">
        <f>IFERROR(_3___Healthcare_Data_v1[[#This Row],[ Billing Amount ]]/_3___Healthcare_Data_v1[[#This Row],[Days in Hospital]],0)</f>
        <v>2430.3833892857142</v>
      </c>
      <c r="R8291" s="1" t="str">
        <f>IF(_3___Healthcare_Data_v1[[#This Row],[Age]]&gt;60,"Senior",IF(_3___Healthcare_Data_v1[[#This Row],[Age]]&gt;35,"Middle","Young"))</f>
        <v>Senior</v>
      </c>
    </row>
    <row r="8292" spans="1:18" x14ac:dyDescent="0.3">
      <c r="A8292" s="1" t="s">
        <v>22370</v>
      </c>
      <c r="B8292" s="1" t="s">
        <v>26666</v>
      </c>
      <c r="C8292" s="1" t="s">
        <v>16</v>
      </c>
      <c r="D8292" s="1" t="s">
        <v>27</v>
      </c>
      <c r="E8292" s="1" t="s">
        <v>18</v>
      </c>
      <c r="F8292" s="2">
        <v>43912</v>
      </c>
      <c r="G8292" s="1" t="s">
        <v>11677</v>
      </c>
      <c r="H8292" s="1" t="s">
        <v>22371</v>
      </c>
      <c r="I8292" s="1" t="s">
        <v>52</v>
      </c>
      <c r="J8292" s="3" t="s">
        <v>34953</v>
      </c>
      <c r="K8292">
        <v>406</v>
      </c>
      <c r="L8292" s="1" t="s">
        <v>38</v>
      </c>
      <c r="M8292" s="2">
        <v>43920</v>
      </c>
      <c r="N8292" s="1" t="s">
        <v>84</v>
      </c>
      <c r="O8292" s="1" t="s">
        <v>24</v>
      </c>
      <c r="P8292" s="1">
        <f>_3___Healthcare_Data_v1[[#This Row],[Discharge Date]]-_3___Healthcare_Data_v1[[#This Row],[Date of Admission]]</f>
        <v>8</v>
      </c>
      <c r="Q8292" s="1">
        <f>IFERROR(_3___Healthcare_Data_v1[[#This Row],[ Billing Amount ]]/_3___Healthcare_Data_v1[[#This Row],[Days in Hospital]],0)</f>
        <v>2160.4508824999998</v>
      </c>
      <c r="R8292" s="1" t="str">
        <f>IF(_3___Healthcare_Data_v1[[#This Row],[Age]]&gt;60,"Senior",IF(_3___Healthcare_Data_v1[[#This Row],[Age]]&gt;35,"Middle","Young"))</f>
        <v>Senior</v>
      </c>
    </row>
    <row r="8293" spans="1:18" x14ac:dyDescent="0.3">
      <c r="A8293" s="1" t="s">
        <v>540</v>
      </c>
      <c r="B8293" s="1" t="s">
        <v>26866</v>
      </c>
      <c r="C8293" s="1" t="s">
        <v>26</v>
      </c>
      <c r="D8293" s="1" t="s">
        <v>114</v>
      </c>
      <c r="E8293" s="1" t="s">
        <v>26615</v>
      </c>
      <c r="F8293" s="2">
        <v>44038</v>
      </c>
      <c r="G8293" s="1" t="s">
        <v>22372</v>
      </c>
      <c r="H8293" s="1" t="s">
        <v>22373</v>
      </c>
      <c r="I8293" s="1" t="s">
        <v>21</v>
      </c>
      <c r="J8293" s="3" t="s">
        <v>34954</v>
      </c>
      <c r="K8293">
        <v>297</v>
      </c>
      <c r="L8293" s="1" t="s">
        <v>42</v>
      </c>
      <c r="M8293" s="2">
        <v>44064</v>
      </c>
      <c r="N8293" s="1" t="s">
        <v>43</v>
      </c>
      <c r="O8293" s="1" t="s">
        <v>44</v>
      </c>
      <c r="P8293" s="1">
        <f>_3___Healthcare_Data_v1[[#This Row],[Discharge Date]]-_3___Healthcare_Data_v1[[#This Row],[Date of Admission]]</f>
        <v>26</v>
      </c>
      <c r="Q8293" s="1">
        <f>IFERROR(_3___Healthcare_Data_v1[[#This Row],[ Billing Amount ]]/_3___Healthcare_Data_v1[[#This Row],[Days in Hospital]],0)</f>
        <v>1227.4150257692306</v>
      </c>
      <c r="R8293" s="1" t="str">
        <f>IF(_3___Healthcare_Data_v1[[#This Row],[Age]]&gt;60,"Senior",IF(_3___Healthcare_Data_v1[[#This Row],[Age]]&gt;35,"Middle","Young"))</f>
        <v>Senior</v>
      </c>
    </row>
    <row r="8294" spans="1:18" x14ac:dyDescent="0.3">
      <c r="A8294" s="1" t="s">
        <v>22374</v>
      </c>
      <c r="B8294" s="1" t="s">
        <v>26697</v>
      </c>
      <c r="C8294" s="1" t="s">
        <v>16</v>
      </c>
      <c r="D8294" s="1" t="s">
        <v>34</v>
      </c>
      <c r="E8294" s="1" t="s">
        <v>35</v>
      </c>
      <c r="F8294" s="2">
        <v>44150</v>
      </c>
      <c r="G8294" s="1" t="s">
        <v>22375</v>
      </c>
      <c r="H8294" s="1" t="s">
        <v>22376</v>
      </c>
      <c r="I8294" s="1" t="s">
        <v>26607</v>
      </c>
      <c r="J8294" s="3" t="s">
        <v>34955</v>
      </c>
      <c r="K8294">
        <v>281</v>
      </c>
      <c r="L8294" s="1" t="s">
        <v>22</v>
      </c>
      <c r="M8294" s="2">
        <v>44167</v>
      </c>
      <c r="N8294" s="1" t="s">
        <v>84</v>
      </c>
      <c r="O8294" s="1" t="s">
        <v>24</v>
      </c>
      <c r="P8294" s="1">
        <f>_3___Healthcare_Data_v1[[#This Row],[Discharge Date]]-_3___Healthcare_Data_v1[[#This Row],[Date of Admission]]</f>
        <v>17</v>
      </c>
      <c r="Q8294" s="1">
        <f>IFERROR(_3___Healthcare_Data_v1[[#This Row],[ Billing Amount ]]/_3___Healthcare_Data_v1[[#This Row],[Days in Hospital]],0)</f>
        <v>1013.05725</v>
      </c>
      <c r="R8294" s="1" t="str">
        <f>IF(_3___Healthcare_Data_v1[[#This Row],[Age]]&gt;60,"Senior",IF(_3___Healthcare_Data_v1[[#This Row],[Age]]&gt;35,"Middle","Young"))</f>
        <v>Senior</v>
      </c>
    </row>
    <row r="8295" spans="1:18" x14ac:dyDescent="0.3">
      <c r="A8295" s="1" t="s">
        <v>22377</v>
      </c>
      <c r="B8295" s="1" t="s">
        <v>26617</v>
      </c>
      <c r="C8295" s="1" t="s">
        <v>16</v>
      </c>
      <c r="D8295" s="1" t="s">
        <v>114</v>
      </c>
      <c r="E8295" s="1" t="s">
        <v>69</v>
      </c>
      <c r="F8295" s="2">
        <v>43569</v>
      </c>
      <c r="G8295" s="1" t="s">
        <v>22378</v>
      </c>
      <c r="H8295" s="1" t="s">
        <v>17569</v>
      </c>
      <c r="I8295" s="1" t="s">
        <v>60</v>
      </c>
      <c r="J8295" s="3" t="s">
        <v>34956</v>
      </c>
      <c r="K8295">
        <v>489</v>
      </c>
      <c r="L8295" s="1" t="s">
        <v>22</v>
      </c>
      <c r="M8295" s="2">
        <v>43582</v>
      </c>
      <c r="N8295" s="1" t="s">
        <v>43</v>
      </c>
      <c r="O8295" s="1" t="s">
        <v>32</v>
      </c>
      <c r="P8295" s="1">
        <f>_3___Healthcare_Data_v1[[#This Row],[Discharge Date]]-_3___Healthcare_Data_v1[[#This Row],[Date of Admission]]</f>
        <v>13</v>
      </c>
      <c r="Q8295" s="1">
        <f>IFERROR(_3___Healthcare_Data_v1[[#This Row],[ Billing Amount ]]/_3___Healthcare_Data_v1[[#This Row],[Days in Hospital]],0)</f>
        <v>3672.2605169230769</v>
      </c>
      <c r="R8295" s="1" t="str">
        <f>IF(_3___Healthcare_Data_v1[[#This Row],[Age]]&gt;60,"Senior",IF(_3___Healthcare_Data_v1[[#This Row],[Age]]&gt;35,"Middle","Young"))</f>
        <v>Senior</v>
      </c>
    </row>
    <row r="8296" spans="1:18" x14ac:dyDescent="0.3">
      <c r="A8296" s="1" t="s">
        <v>22379</v>
      </c>
      <c r="B8296" s="1" t="s">
        <v>26798</v>
      </c>
      <c r="C8296" s="1" t="s">
        <v>26</v>
      </c>
      <c r="D8296" s="1" t="s">
        <v>49</v>
      </c>
      <c r="E8296" s="1" t="s">
        <v>26620</v>
      </c>
      <c r="F8296" s="2">
        <v>44241</v>
      </c>
      <c r="G8296" s="1" t="s">
        <v>22380</v>
      </c>
      <c r="H8296" s="1" t="s">
        <v>19637</v>
      </c>
      <c r="I8296" s="1" t="s">
        <v>56</v>
      </c>
      <c r="J8296" s="3" t="s">
        <v>34957</v>
      </c>
      <c r="K8296">
        <v>390</v>
      </c>
      <c r="L8296" s="1" t="s">
        <v>42</v>
      </c>
      <c r="M8296" s="2">
        <v>44244</v>
      </c>
      <c r="N8296" s="1" t="s">
        <v>31</v>
      </c>
      <c r="O8296" s="1" t="s">
        <v>24</v>
      </c>
      <c r="P8296" s="1">
        <f>_3___Healthcare_Data_v1[[#This Row],[Discharge Date]]-_3___Healthcare_Data_v1[[#This Row],[Date of Admission]]</f>
        <v>3</v>
      </c>
      <c r="Q8296" s="1">
        <f>IFERROR(_3___Healthcare_Data_v1[[#This Row],[ Billing Amount ]]/_3___Healthcare_Data_v1[[#This Row],[Days in Hospital]],0)</f>
        <v>11533.239086666666</v>
      </c>
      <c r="R8296" s="1" t="str">
        <f>IF(_3___Healthcare_Data_v1[[#This Row],[Age]]&gt;60,"Senior",IF(_3___Healthcare_Data_v1[[#This Row],[Age]]&gt;35,"Middle","Young"))</f>
        <v>Senior</v>
      </c>
    </row>
    <row r="8297" spans="1:18" x14ac:dyDescent="0.3">
      <c r="A8297" s="1" t="s">
        <v>590</v>
      </c>
      <c r="B8297" s="1" t="s">
        <v>26689</v>
      </c>
      <c r="C8297" s="1" t="s">
        <v>26</v>
      </c>
      <c r="D8297" s="1" t="s">
        <v>17</v>
      </c>
      <c r="E8297" s="1" t="s">
        <v>26615</v>
      </c>
      <c r="F8297" s="2">
        <v>43707</v>
      </c>
      <c r="G8297" s="1" t="s">
        <v>22381</v>
      </c>
      <c r="H8297" s="1" t="s">
        <v>22382</v>
      </c>
      <c r="I8297" s="1" t="s">
        <v>60</v>
      </c>
      <c r="J8297" s="3" t="s">
        <v>34958</v>
      </c>
      <c r="K8297">
        <v>486</v>
      </c>
      <c r="L8297" s="1" t="s">
        <v>42</v>
      </c>
      <c r="M8297" s="2">
        <v>43723</v>
      </c>
      <c r="N8297" s="1" t="s">
        <v>84</v>
      </c>
      <c r="O8297" s="1" t="s">
        <v>44</v>
      </c>
      <c r="P8297" s="1">
        <f>_3___Healthcare_Data_v1[[#This Row],[Discharge Date]]-_3___Healthcare_Data_v1[[#This Row],[Date of Admission]]</f>
        <v>16</v>
      </c>
      <c r="Q8297" s="1">
        <f>IFERROR(_3___Healthcare_Data_v1[[#This Row],[ Billing Amount ]]/_3___Healthcare_Data_v1[[#This Row],[Days in Hospital]],0)</f>
        <v>701.35696937499995</v>
      </c>
      <c r="R8297" s="1" t="str">
        <f>IF(_3___Healthcare_Data_v1[[#This Row],[Age]]&gt;60,"Senior",IF(_3___Healthcare_Data_v1[[#This Row],[Age]]&gt;35,"Middle","Young"))</f>
        <v>Senior</v>
      </c>
    </row>
    <row r="8298" spans="1:18" x14ac:dyDescent="0.3">
      <c r="A8298" s="1" t="s">
        <v>22383</v>
      </c>
      <c r="B8298" s="1" t="s">
        <v>26798</v>
      </c>
      <c r="C8298" s="1" t="s">
        <v>26</v>
      </c>
      <c r="D8298" s="1" t="s">
        <v>49</v>
      </c>
      <c r="E8298" s="1" t="s">
        <v>28</v>
      </c>
      <c r="F8298" s="2">
        <v>44863</v>
      </c>
      <c r="G8298" s="1" t="s">
        <v>22384</v>
      </c>
      <c r="H8298" s="1" t="s">
        <v>9727</v>
      </c>
      <c r="I8298" s="1" t="s">
        <v>60</v>
      </c>
      <c r="J8298" s="3" t="s">
        <v>34959</v>
      </c>
      <c r="K8298">
        <v>245</v>
      </c>
      <c r="L8298" s="1" t="s">
        <v>38</v>
      </c>
      <c r="M8298" s="2">
        <v>44870</v>
      </c>
      <c r="N8298" s="1" t="s">
        <v>84</v>
      </c>
      <c r="O8298" s="1" t="s">
        <v>32</v>
      </c>
      <c r="P8298" s="1">
        <f>_3___Healthcare_Data_v1[[#This Row],[Discharge Date]]-_3___Healthcare_Data_v1[[#This Row],[Date of Admission]]</f>
        <v>7</v>
      </c>
      <c r="Q8298" s="1">
        <f>IFERROR(_3___Healthcare_Data_v1[[#This Row],[ Billing Amount ]]/_3___Healthcare_Data_v1[[#This Row],[Days in Hospital]],0)</f>
        <v>3609.3413057142857</v>
      </c>
      <c r="R8298" s="1" t="str">
        <f>IF(_3___Healthcare_Data_v1[[#This Row],[Age]]&gt;60,"Senior",IF(_3___Healthcare_Data_v1[[#This Row],[Age]]&gt;35,"Middle","Young"))</f>
        <v>Senior</v>
      </c>
    </row>
    <row r="8299" spans="1:18" x14ac:dyDescent="0.3">
      <c r="A8299" s="1" t="s">
        <v>22385</v>
      </c>
      <c r="B8299" s="1" t="s">
        <v>26712</v>
      </c>
      <c r="C8299" s="1" t="s">
        <v>16</v>
      </c>
      <c r="D8299" s="1" t="s">
        <v>34</v>
      </c>
      <c r="E8299" s="1" t="s">
        <v>26615</v>
      </c>
      <c r="F8299" s="2">
        <v>44060</v>
      </c>
      <c r="G8299" s="1" t="s">
        <v>15733</v>
      </c>
      <c r="H8299" s="1" t="s">
        <v>22386</v>
      </c>
      <c r="I8299" s="1" t="s">
        <v>56</v>
      </c>
      <c r="J8299" s="3" t="s">
        <v>34960</v>
      </c>
      <c r="K8299">
        <v>336</v>
      </c>
      <c r="L8299" s="1" t="s">
        <v>22</v>
      </c>
      <c r="M8299" s="2">
        <v>44062</v>
      </c>
      <c r="N8299" s="1" t="s">
        <v>43</v>
      </c>
      <c r="O8299" s="1" t="s">
        <v>32</v>
      </c>
      <c r="P8299" s="1">
        <f>_3___Healthcare_Data_v1[[#This Row],[Discharge Date]]-_3___Healthcare_Data_v1[[#This Row],[Date of Admission]]</f>
        <v>2</v>
      </c>
      <c r="Q8299" s="1">
        <f>IFERROR(_3___Healthcare_Data_v1[[#This Row],[ Billing Amount ]]/_3___Healthcare_Data_v1[[#This Row],[Days in Hospital]],0)</f>
        <v>14810.92614</v>
      </c>
      <c r="R8299" s="1" t="str">
        <f>IF(_3___Healthcare_Data_v1[[#This Row],[Age]]&gt;60,"Senior",IF(_3___Healthcare_Data_v1[[#This Row],[Age]]&gt;35,"Middle","Young"))</f>
        <v>Senior</v>
      </c>
    </row>
    <row r="8300" spans="1:18" x14ac:dyDescent="0.3">
      <c r="A8300" s="1" t="s">
        <v>22387</v>
      </c>
      <c r="B8300" s="1" t="s">
        <v>26622</v>
      </c>
      <c r="C8300" s="1" t="s">
        <v>26</v>
      </c>
      <c r="D8300" s="1" t="s">
        <v>229</v>
      </c>
      <c r="E8300" s="1" t="s">
        <v>26620</v>
      </c>
      <c r="F8300" s="2">
        <v>43700</v>
      </c>
      <c r="G8300" s="1" t="s">
        <v>22388</v>
      </c>
      <c r="H8300" s="1" t="s">
        <v>22389</v>
      </c>
      <c r="I8300" s="1" t="s">
        <v>56</v>
      </c>
      <c r="J8300" s="3" t="s">
        <v>34961</v>
      </c>
      <c r="K8300">
        <v>231</v>
      </c>
      <c r="L8300" s="1" t="s">
        <v>38</v>
      </c>
      <c r="M8300" s="2">
        <v>43729</v>
      </c>
      <c r="N8300" s="1" t="s">
        <v>48</v>
      </c>
      <c r="O8300" s="1" t="s">
        <v>24</v>
      </c>
      <c r="P8300" s="1">
        <f>_3___Healthcare_Data_v1[[#This Row],[Discharge Date]]-_3___Healthcare_Data_v1[[#This Row],[Date of Admission]]</f>
        <v>29</v>
      </c>
      <c r="Q8300" s="1">
        <f>IFERROR(_3___Healthcare_Data_v1[[#This Row],[ Billing Amount ]]/_3___Healthcare_Data_v1[[#This Row],[Days in Hospital]],0)</f>
        <v>1013.3016806896551</v>
      </c>
      <c r="R8300" s="1" t="str">
        <f>IF(_3___Healthcare_Data_v1[[#This Row],[Age]]&gt;60,"Senior",IF(_3___Healthcare_Data_v1[[#This Row],[Age]]&gt;35,"Middle","Young"))</f>
        <v>Senior</v>
      </c>
    </row>
    <row r="8301" spans="1:18" x14ac:dyDescent="0.3">
      <c r="A8301" s="1" t="s">
        <v>22390</v>
      </c>
      <c r="B8301" s="1" t="s">
        <v>26634</v>
      </c>
      <c r="C8301" s="1" t="s">
        <v>16</v>
      </c>
      <c r="D8301" s="1" t="s">
        <v>27</v>
      </c>
      <c r="E8301" s="1" t="s">
        <v>35</v>
      </c>
      <c r="F8301" s="2">
        <v>44929</v>
      </c>
      <c r="G8301" s="1" t="s">
        <v>22391</v>
      </c>
      <c r="H8301" s="1" t="s">
        <v>22392</v>
      </c>
      <c r="I8301" s="1" t="s">
        <v>21</v>
      </c>
      <c r="J8301" s="3" t="s">
        <v>34962</v>
      </c>
      <c r="K8301">
        <v>296</v>
      </c>
      <c r="L8301" s="1" t="s">
        <v>22</v>
      </c>
      <c r="M8301" s="2">
        <v>44942</v>
      </c>
      <c r="N8301" s="1" t="s">
        <v>31</v>
      </c>
      <c r="O8301" s="1" t="s">
        <v>44</v>
      </c>
      <c r="P8301" s="1">
        <f>_3___Healthcare_Data_v1[[#This Row],[Discharge Date]]-_3___Healthcare_Data_v1[[#This Row],[Date of Admission]]</f>
        <v>13</v>
      </c>
      <c r="Q8301" s="1">
        <f>IFERROR(_3___Healthcare_Data_v1[[#This Row],[ Billing Amount ]]/_3___Healthcare_Data_v1[[#This Row],[Days in Hospital]],0)</f>
        <v>1427.6263146153847</v>
      </c>
      <c r="R8301" s="1" t="str">
        <f>IF(_3___Healthcare_Data_v1[[#This Row],[Age]]&gt;60,"Senior",IF(_3___Healthcare_Data_v1[[#This Row],[Age]]&gt;35,"Middle","Young"))</f>
        <v>Senior</v>
      </c>
    </row>
    <row r="8302" spans="1:18" x14ac:dyDescent="0.3">
      <c r="A8302" s="1" t="s">
        <v>22393</v>
      </c>
      <c r="B8302" s="1" t="s">
        <v>26679</v>
      </c>
      <c r="C8302" s="1" t="s">
        <v>16</v>
      </c>
      <c r="D8302" s="1" t="s">
        <v>27</v>
      </c>
      <c r="E8302" s="1" t="s">
        <v>18</v>
      </c>
      <c r="F8302" s="2">
        <v>43939</v>
      </c>
      <c r="G8302" s="1" t="s">
        <v>22394</v>
      </c>
      <c r="H8302" s="1" t="s">
        <v>22395</v>
      </c>
      <c r="I8302" s="1" t="s">
        <v>26607</v>
      </c>
      <c r="J8302" s="3" t="s">
        <v>34963</v>
      </c>
      <c r="K8302">
        <v>432</v>
      </c>
      <c r="L8302" s="1" t="s">
        <v>38</v>
      </c>
      <c r="M8302" s="2">
        <v>43948</v>
      </c>
      <c r="N8302" s="1" t="s">
        <v>23</v>
      </c>
      <c r="O8302" s="1" t="s">
        <v>32</v>
      </c>
      <c r="P8302" s="1">
        <f>_3___Healthcare_Data_v1[[#This Row],[Discharge Date]]-_3___Healthcare_Data_v1[[#This Row],[Date of Admission]]</f>
        <v>9</v>
      </c>
      <c r="Q8302" s="1">
        <f>IFERROR(_3___Healthcare_Data_v1[[#This Row],[ Billing Amount ]]/_3___Healthcare_Data_v1[[#This Row],[Days in Hospital]],0)</f>
        <v>5176.9741311111111</v>
      </c>
      <c r="R8302" s="1" t="str">
        <f>IF(_3___Healthcare_Data_v1[[#This Row],[Age]]&gt;60,"Senior",IF(_3___Healthcare_Data_v1[[#This Row],[Age]]&gt;35,"Middle","Young"))</f>
        <v>Senior</v>
      </c>
    </row>
    <row r="8303" spans="1:18" x14ac:dyDescent="0.3">
      <c r="A8303" s="1" t="s">
        <v>22396</v>
      </c>
      <c r="B8303" s="1" t="s">
        <v>26626</v>
      </c>
      <c r="C8303" s="1" t="s">
        <v>16</v>
      </c>
      <c r="D8303" s="1" t="s">
        <v>17</v>
      </c>
      <c r="E8303" s="1" t="s">
        <v>26615</v>
      </c>
      <c r="F8303" s="2">
        <v>43915</v>
      </c>
      <c r="G8303" s="1" t="s">
        <v>22397</v>
      </c>
      <c r="H8303" s="1" t="s">
        <v>22398</v>
      </c>
      <c r="I8303" s="1" t="s">
        <v>21</v>
      </c>
      <c r="J8303" s="3" t="s">
        <v>34964</v>
      </c>
      <c r="K8303">
        <v>480</v>
      </c>
      <c r="L8303" s="1" t="s">
        <v>42</v>
      </c>
      <c r="M8303" s="2">
        <v>43939</v>
      </c>
      <c r="N8303" s="1" t="s">
        <v>43</v>
      </c>
      <c r="O8303" s="1" t="s">
        <v>24</v>
      </c>
      <c r="P8303" s="1">
        <f>_3___Healthcare_Data_v1[[#This Row],[Discharge Date]]-_3___Healthcare_Data_v1[[#This Row],[Date of Admission]]</f>
        <v>24</v>
      </c>
      <c r="Q8303" s="1">
        <f>IFERROR(_3___Healthcare_Data_v1[[#This Row],[ Billing Amount ]]/_3___Healthcare_Data_v1[[#This Row],[Days in Hospital]],0)</f>
        <v>505.34925625</v>
      </c>
      <c r="R8303" s="1" t="str">
        <f>IF(_3___Healthcare_Data_v1[[#This Row],[Age]]&gt;60,"Senior",IF(_3___Healthcare_Data_v1[[#This Row],[Age]]&gt;35,"Middle","Young"))</f>
        <v>Senior</v>
      </c>
    </row>
    <row r="8304" spans="1:18" x14ac:dyDescent="0.3">
      <c r="A8304" s="1" t="s">
        <v>22399</v>
      </c>
      <c r="B8304" s="1" t="s">
        <v>26714</v>
      </c>
      <c r="C8304" s="1" t="s">
        <v>16</v>
      </c>
      <c r="D8304" s="1" t="s">
        <v>229</v>
      </c>
      <c r="E8304" s="1" t="s">
        <v>35</v>
      </c>
      <c r="F8304" s="2">
        <v>45222</v>
      </c>
      <c r="G8304" s="1" t="s">
        <v>22400</v>
      </c>
      <c r="H8304" s="1" t="s">
        <v>6960</v>
      </c>
      <c r="I8304" s="1" t="s">
        <v>21</v>
      </c>
      <c r="J8304" s="3" t="s">
        <v>34965</v>
      </c>
      <c r="K8304">
        <v>230</v>
      </c>
      <c r="L8304" s="1" t="s">
        <v>38</v>
      </c>
      <c r="M8304" s="2">
        <v>45231</v>
      </c>
      <c r="N8304" s="1" t="s">
        <v>48</v>
      </c>
      <c r="O8304" s="1" t="s">
        <v>32</v>
      </c>
      <c r="P8304" s="1">
        <f>_3___Healthcare_Data_v1[[#This Row],[Discharge Date]]-_3___Healthcare_Data_v1[[#This Row],[Date of Admission]]</f>
        <v>9</v>
      </c>
      <c r="Q8304" s="1">
        <f>IFERROR(_3___Healthcare_Data_v1[[#This Row],[ Billing Amount ]]/_3___Healthcare_Data_v1[[#This Row],[Days in Hospital]],0)</f>
        <v>1182.7690422222222</v>
      </c>
      <c r="R8304" s="1" t="str">
        <f>IF(_3___Healthcare_Data_v1[[#This Row],[Age]]&gt;60,"Senior",IF(_3___Healthcare_Data_v1[[#This Row],[Age]]&gt;35,"Middle","Young"))</f>
        <v>Senior</v>
      </c>
    </row>
    <row r="8305" spans="1:18" x14ac:dyDescent="0.3">
      <c r="A8305" s="1" t="s">
        <v>22401</v>
      </c>
      <c r="B8305" s="1" t="s">
        <v>26612</v>
      </c>
      <c r="C8305" s="1" t="s">
        <v>16</v>
      </c>
      <c r="D8305" s="1" t="s">
        <v>229</v>
      </c>
      <c r="E8305" s="1" t="s">
        <v>26620</v>
      </c>
      <c r="F8305" s="2">
        <v>43963</v>
      </c>
      <c r="G8305" s="1" t="s">
        <v>22402</v>
      </c>
      <c r="H8305" s="1" t="s">
        <v>22403</v>
      </c>
      <c r="I8305" s="1" t="s">
        <v>26607</v>
      </c>
      <c r="J8305" s="3" t="s">
        <v>34966</v>
      </c>
      <c r="K8305">
        <v>458</v>
      </c>
      <c r="L8305" s="1" t="s">
        <v>38</v>
      </c>
      <c r="M8305" s="2">
        <v>43983</v>
      </c>
      <c r="N8305" s="1" t="s">
        <v>43</v>
      </c>
      <c r="O8305" s="1" t="s">
        <v>24</v>
      </c>
      <c r="P8305" s="1">
        <f>_3___Healthcare_Data_v1[[#This Row],[Discharge Date]]-_3___Healthcare_Data_v1[[#This Row],[Date of Admission]]</f>
        <v>20</v>
      </c>
      <c r="Q8305" s="1">
        <f>IFERROR(_3___Healthcare_Data_v1[[#This Row],[ Billing Amount ]]/_3___Healthcare_Data_v1[[#This Row],[Days in Hospital]],0)</f>
        <v>292.78392385000001</v>
      </c>
      <c r="R8305" s="1" t="str">
        <f>IF(_3___Healthcare_Data_v1[[#This Row],[Age]]&gt;60,"Senior",IF(_3___Healthcare_Data_v1[[#This Row],[Age]]&gt;35,"Middle","Young"))</f>
        <v>Senior</v>
      </c>
    </row>
    <row r="8306" spans="1:18" x14ac:dyDescent="0.3">
      <c r="A8306" s="1" t="s">
        <v>22404</v>
      </c>
      <c r="B8306" s="1" t="s">
        <v>26776</v>
      </c>
      <c r="C8306" s="1" t="s">
        <v>16</v>
      </c>
      <c r="D8306" s="1" t="s">
        <v>34</v>
      </c>
      <c r="E8306" s="1" t="s">
        <v>26615</v>
      </c>
      <c r="F8306" s="2">
        <v>45093</v>
      </c>
      <c r="G8306" s="1" t="s">
        <v>22405</v>
      </c>
      <c r="H8306" s="1" t="s">
        <v>22406</v>
      </c>
      <c r="I8306" s="1" t="s">
        <v>56</v>
      </c>
      <c r="J8306" s="3" t="s">
        <v>34967</v>
      </c>
      <c r="K8306">
        <v>123</v>
      </c>
      <c r="L8306" s="1" t="s">
        <v>38</v>
      </c>
      <c r="M8306" s="2">
        <v>45098</v>
      </c>
      <c r="N8306" s="1" t="s">
        <v>31</v>
      </c>
      <c r="O8306" s="1" t="s">
        <v>44</v>
      </c>
      <c r="P8306" s="1">
        <f>_3___Healthcare_Data_v1[[#This Row],[Discharge Date]]-_3___Healthcare_Data_v1[[#This Row],[Date of Admission]]</f>
        <v>5</v>
      </c>
      <c r="Q8306" s="1">
        <f>IFERROR(_3___Healthcare_Data_v1[[#This Row],[ Billing Amount ]]/_3___Healthcare_Data_v1[[#This Row],[Days in Hospital]],0)</f>
        <v>7654.0480420000004</v>
      </c>
      <c r="R8306" s="1" t="str">
        <f>IF(_3___Healthcare_Data_v1[[#This Row],[Age]]&gt;60,"Senior",IF(_3___Healthcare_Data_v1[[#This Row],[Age]]&gt;35,"Middle","Young"))</f>
        <v>Senior</v>
      </c>
    </row>
    <row r="8307" spans="1:18" x14ac:dyDescent="0.3">
      <c r="A8307" s="1" t="s">
        <v>11256</v>
      </c>
      <c r="B8307" s="1" t="s">
        <v>26659</v>
      </c>
      <c r="C8307" s="1" t="s">
        <v>16</v>
      </c>
      <c r="D8307" s="1" t="s">
        <v>89</v>
      </c>
      <c r="E8307" s="1" t="s">
        <v>69</v>
      </c>
      <c r="F8307" s="2">
        <v>43602</v>
      </c>
      <c r="G8307" s="1" t="s">
        <v>22407</v>
      </c>
      <c r="H8307" s="1" t="s">
        <v>22408</v>
      </c>
      <c r="I8307" s="1" t="s">
        <v>56</v>
      </c>
      <c r="J8307" s="3" t="s">
        <v>34968</v>
      </c>
      <c r="K8307">
        <v>300</v>
      </c>
      <c r="L8307" s="1" t="s">
        <v>22</v>
      </c>
      <c r="M8307" s="2">
        <v>43608</v>
      </c>
      <c r="N8307" s="1" t="s">
        <v>84</v>
      </c>
      <c r="O8307" s="1" t="s">
        <v>44</v>
      </c>
      <c r="P8307" s="1">
        <f>_3___Healthcare_Data_v1[[#This Row],[Discharge Date]]-_3___Healthcare_Data_v1[[#This Row],[Date of Admission]]</f>
        <v>6</v>
      </c>
      <c r="Q8307" s="1">
        <f>IFERROR(_3___Healthcare_Data_v1[[#This Row],[ Billing Amount ]]/_3___Healthcare_Data_v1[[#This Row],[Days in Hospital]],0)</f>
        <v>8101.6088833333333</v>
      </c>
      <c r="R8307" s="1" t="str">
        <f>IF(_3___Healthcare_Data_v1[[#This Row],[Age]]&gt;60,"Senior",IF(_3___Healthcare_Data_v1[[#This Row],[Age]]&gt;35,"Middle","Young"))</f>
        <v>Senior</v>
      </c>
    </row>
    <row r="8308" spans="1:18" x14ac:dyDescent="0.3">
      <c r="A8308" s="1" t="s">
        <v>1704</v>
      </c>
      <c r="B8308" s="1" t="s">
        <v>26668</v>
      </c>
      <c r="C8308" s="1" t="s">
        <v>26</v>
      </c>
      <c r="D8308" s="1" t="s">
        <v>62</v>
      </c>
      <c r="E8308" s="1" t="s">
        <v>26615</v>
      </c>
      <c r="F8308" s="2">
        <v>44004</v>
      </c>
      <c r="G8308" s="1" t="s">
        <v>22409</v>
      </c>
      <c r="H8308" s="1" t="s">
        <v>19795</v>
      </c>
      <c r="I8308" s="1" t="s">
        <v>56</v>
      </c>
      <c r="J8308" s="3" t="s">
        <v>34969</v>
      </c>
      <c r="K8308">
        <v>409</v>
      </c>
      <c r="L8308" s="1" t="s">
        <v>42</v>
      </c>
      <c r="M8308" s="2">
        <v>44019</v>
      </c>
      <c r="N8308" s="1" t="s">
        <v>84</v>
      </c>
      <c r="O8308" s="1" t="s">
        <v>32</v>
      </c>
      <c r="P8308" s="1">
        <f>_3___Healthcare_Data_v1[[#This Row],[Discharge Date]]-_3___Healthcare_Data_v1[[#This Row],[Date of Admission]]</f>
        <v>15</v>
      </c>
      <c r="Q8308" s="1">
        <f>IFERROR(_3___Healthcare_Data_v1[[#This Row],[ Billing Amount ]]/_3___Healthcare_Data_v1[[#This Row],[Days in Hospital]],0)</f>
        <v>1562.9760799999999</v>
      </c>
      <c r="R8308" s="1" t="str">
        <f>IF(_3___Healthcare_Data_v1[[#This Row],[Age]]&gt;60,"Senior",IF(_3___Healthcare_Data_v1[[#This Row],[Age]]&gt;35,"Middle","Young"))</f>
        <v>Senior</v>
      </c>
    </row>
    <row r="8309" spans="1:18" x14ac:dyDescent="0.3">
      <c r="A8309" s="1" t="s">
        <v>22410</v>
      </c>
      <c r="B8309" s="1" t="s">
        <v>26685</v>
      </c>
      <c r="C8309" s="1" t="s">
        <v>26</v>
      </c>
      <c r="D8309" s="1" t="s">
        <v>17</v>
      </c>
      <c r="E8309" s="1" t="s">
        <v>26620</v>
      </c>
      <c r="F8309" s="2">
        <v>44307</v>
      </c>
      <c r="G8309" s="1" t="s">
        <v>22411</v>
      </c>
      <c r="H8309" s="1" t="s">
        <v>22412</v>
      </c>
      <c r="I8309" s="1" t="s">
        <v>60</v>
      </c>
      <c r="J8309" s="3" t="s">
        <v>34970</v>
      </c>
      <c r="K8309">
        <v>456</v>
      </c>
      <c r="L8309" s="1" t="s">
        <v>42</v>
      </c>
      <c r="M8309" s="2">
        <v>44328</v>
      </c>
      <c r="N8309" s="1" t="s">
        <v>43</v>
      </c>
      <c r="O8309" s="1" t="s">
        <v>24</v>
      </c>
      <c r="P8309" s="1">
        <f>_3___Healthcare_Data_v1[[#This Row],[Discharge Date]]-_3___Healthcare_Data_v1[[#This Row],[Date of Admission]]</f>
        <v>21</v>
      </c>
      <c r="Q8309" s="1">
        <f>IFERROR(_3___Healthcare_Data_v1[[#This Row],[ Billing Amount ]]/_3___Healthcare_Data_v1[[#This Row],[Days in Hospital]],0)</f>
        <v>1373.0644657142857</v>
      </c>
      <c r="R8309" s="1" t="str">
        <f>IF(_3___Healthcare_Data_v1[[#This Row],[Age]]&gt;60,"Senior",IF(_3___Healthcare_Data_v1[[#This Row],[Age]]&gt;35,"Middle","Young"))</f>
        <v>Senior</v>
      </c>
    </row>
    <row r="8310" spans="1:18" x14ac:dyDescent="0.3">
      <c r="A8310" s="1" t="s">
        <v>22413</v>
      </c>
      <c r="B8310" s="1" t="s">
        <v>26708</v>
      </c>
      <c r="C8310" s="1" t="s">
        <v>26</v>
      </c>
      <c r="D8310" s="1" t="s">
        <v>17</v>
      </c>
      <c r="E8310" s="1" t="s">
        <v>35</v>
      </c>
      <c r="F8310" s="2">
        <v>43475</v>
      </c>
      <c r="G8310" s="1" t="s">
        <v>22414</v>
      </c>
      <c r="H8310" s="1" t="s">
        <v>880</v>
      </c>
      <c r="I8310" s="1" t="s">
        <v>60</v>
      </c>
      <c r="J8310" s="3" t="s">
        <v>34971</v>
      </c>
      <c r="K8310">
        <v>199</v>
      </c>
      <c r="L8310" s="1" t="s">
        <v>38</v>
      </c>
      <c r="M8310" s="2">
        <v>43503</v>
      </c>
      <c r="N8310" s="1" t="s">
        <v>84</v>
      </c>
      <c r="O8310" s="1" t="s">
        <v>24</v>
      </c>
      <c r="P8310" s="1">
        <f>_3___Healthcare_Data_v1[[#This Row],[Discharge Date]]-_3___Healthcare_Data_v1[[#This Row],[Date of Admission]]</f>
        <v>28</v>
      </c>
      <c r="Q8310" s="1">
        <f>IFERROR(_3___Healthcare_Data_v1[[#This Row],[ Billing Amount ]]/_3___Healthcare_Data_v1[[#This Row],[Days in Hospital]],0)</f>
        <v>84.14795635714286</v>
      </c>
      <c r="R8310" s="1" t="str">
        <f>IF(_3___Healthcare_Data_v1[[#This Row],[Age]]&gt;60,"Senior",IF(_3___Healthcare_Data_v1[[#This Row],[Age]]&gt;35,"Middle","Young"))</f>
        <v>Senior</v>
      </c>
    </row>
    <row r="8311" spans="1:18" x14ac:dyDescent="0.3">
      <c r="A8311" s="1" t="s">
        <v>22415</v>
      </c>
      <c r="B8311" s="1" t="s">
        <v>26980</v>
      </c>
      <c r="C8311" s="1" t="s">
        <v>26</v>
      </c>
      <c r="D8311" s="1" t="s">
        <v>62</v>
      </c>
      <c r="E8311" s="1" t="s">
        <v>26620</v>
      </c>
      <c r="F8311" s="2">
        <v>45076</v>
      </c>
      <c r="G8311" s="1" t="s">
        <v>22416</v>
      </c>
      <c r="H8311" s="1" t="s">
        <v>2328</v>
      </c>
      <c r="I8311" s="1" t="s">
        <v>56</v>
      </c>
      <c r="J8311" s="3" t="s">
        <v>34972</v>
      </c>
      <c r="K8311">
        <v>473</v>
      </c>
      <c r="L8311" s="1" t="s">
        <v>38</v>
      </c>
      <c r="M8311" s="2">
        <v>45101</v>
      </c>
      <c r="N8311" s="1" t="s">
        <v>31</v>
      </c>
      <c r="O8311" s="1" t="s">
        <v>44</v>
      </c>
      <c r="P8311" s="1">
        <f>_3___Healthcare_Data_v1[[#This Row],[Discharge Date]]-_3___Healthcare_Data_v1[[#This Row],[Date of Admission]]</f>
        <v>25</v>
      </c>
      <c r="Q8311" s="1">
        <f>IFERROR(_3___Healthcare_Data_v1[[#This Row],[ Billing Amount ]]/_3___Healthcare_Data_v1[[#This Row],[Days in Hospital]],0)</f>
        <v>229.57307271999997</v>
      </c>
      <c r="R8311" s="1" t="str">
        <f>IF(_3___Healthcare_Data_v1[[#This Row],[Age]]&gt;60,"Senior",IF(_3___Healthcare_Data_v1[[#This Row],[Age]]&gt;35,"Middle","Young"))</f>
        <v>Senior</v>
      </c>
    </row>
    <row r="8312" spans="1:18" x14ac:dyDescent="0.3">
      <c r="A8312" s="1" t="s">
        <v>22417</v>
      </c>
      <c r="B8312" s="1" t="s">
        <v>26610</v>
      </c>
      <c r="C8312" s="1" t="s">
        <v>26</v>
      </c>
      <c r="D8312" s="1" t="s">
        <v>27</v>
      </c>
      <c r="E8312" s="1" t="s">
        <v>35</v>
      </c>
      <c r="F8312" s="2">
        <v>44561</v>
      </c>
      <c r="G8312" s="1" t="s">
        <v>22418</v>
      </c>
      <c r="H8312" s="1" t="s">
        <v>3525</v>
      </c>
      <c r="I8312" s="1" t="s">
        <v>26607</v>
      </c>
      <c r="J8312" s="3" t="s">
        <v>34973</v>
      </c>
      <c r="K8312">
        <v>428</v>
      </c>
      <c r="L8312" s="1" t="s">
        <v>38</v>
      </c>
      <c r="M8312" s="2">
        <v>44568</v>
      </c>
      <c r="N8312" s="1" t="s">
        <v>48</v>
      </c>
      <c r="O8312" s="1" t="s">
        <v>32</v>
      </c>
      <c r="P8312" s="1">
        <f>_3___Healthcare_Data_v1[[#This Row],[Discharge Date]]-_3___Healthcare_Data_v1[[#This Row],[Date of Admission]]</f>
        <v>7</v>
      </c>
      <c r="Q8312" s="1">
        <f>IFERROR(_3___Healthcare_Data_v1[[#This Row],[ Billing Amount ]]/_3___Healthcare_Data_v1[[#This Row],[Days in Hospital]],0)</f>
        <v>3162.9755728571431</v>
      </c>
      <c r="R8312" s="1" t="str">
        <f>IF(_3___Healthcare_Data_v1[[#This Row],[Age]]&gt;60,"Senior",IF(_3___Healthcare_Data_v1[[#This Row],[Age]]&gt;35,"Middle","Young"))</f>
        <v>Senior</v>
      </c>
    </row>
    <row r="8313" spans="1:18" x14ac:dyDescent="0.3">
      <c r="A8313" s="1" t="s">
        <v>22419</v>
      </c>
      <c r="B8313" s="1" t="s">
        <v>26873</v>
      </c>
      <c r="C8313" s="1" t="s">
        <v>16</v>
      </c>
      <c r="D8313" s="1" t="s">
        <v>62</v>
      </c>
      <c r="E8313" s="1" t="s">
        <v>18</v>
      </c>
      <c r="F8313" s="2">
        <v>43937</v>
      </c>
      <c r="G8313" s="1" t="s">
        <v>13720</v>
      </c>
      <c r="H8313" s="1" t="s">
        <v>22420</v>
      </c>
      <c r="I8313" s="1" t="s">
        <v>60</v>
      </c>
      <c r="J8313" s="3" t="s">
        <v>34974</v>
      </c>
      <c r="K8313">
        <v>308</v>
      </c>
      <c r="L8313" s="1" t="s">
        <v>38</v>
      </c>
      <c r="M8313" s="2">
        <v>43952</v>
      </c>
      <c r="N8313" s="1" t="s">
        <v>84</v>
      </c>
      <c r="O8313" s="1" t="s">
        <v>24</v>
      </c>
      <c r="P8313" s="1">
        <f>_3___Healthcare_Data_v1[[#This Row],[Discharge Date]]-_3___Healthcare_Data_v1[[#This Row],[Date of Admission]]</f>
        <v>15</v>
      </c>
      <c r="Q8313" s="1">
        <f>IFERROR(_3___Healthcare_Data_v1[[#This Row],[ Billing Amount ]]/_3___Healthcare_Data_v1[[#This Row],[Days in Hospital]],0)</f>
        <v>2787.8676193333331</v>
      </c>
      <c r="R8313" s="1" t="str">
        <f>IF(_3___Healthcare_Data_v1[[#This Row],[Age]]&gt;60,"Senior",IF(_3___Healthcare_Data_v1[[#This Row],[Age]]&gt;35,"Middle","Young"))</f>
        <v>Senior</v>
      </c>
    </row>
    <row r="8314" spans="1:18" x14ac:dyDescent="0.3">
      <c r="A8314" s="1" t="s">
        <v>14909</v>
      </c>
      <c r="B8314" s="1" t="s">
        <v>26755</v>
      </c>
      <c r="C8314" s="1" t="s">
        <v>26</v>
      </c>
      <c r="D8314" s="1" t="s">
        <v>62</v>
      </c>
      <c r="E8314" s="1" t="s">
        <v>28</v>
      </c>
      <c r="F8314" s="2">
        <v>44631</v>
      </c>
      <c r="G8314" s="1" t="s">
        <v>22421</v>
      </c>
      <c r="H8314" s="1" t="s">
        <v>22422</v>
      </c>
      <c r="I8314" s="1" t="s">
        <v>21</v>
      </c>
      <c r="J8314" s="3" t="s">
        <v>34975</v>
      </c>
      <c r="K8314">
        <v>319</v>
      </c>
      <c r="L8314" s="1" t="s">
        <v>42</v>
      </c>
      <c r="M8314" s="2">
        <v>44653</v>
      </c>
      <c r="N8314" s="1" t="s">
        <v>48</v>
      </c>
      <c r="O8314" s="1" t="s">
        <v>32</v>
      </c>
      <c r="P8314" s="1">
        <f>_3___Healthcare_Data_v1[[#This Row],[Discharge Date]]-_3___Healthcare_Data_v1[[#This Row],[Date of Admission]]</f>
        <v>22</v>
      </c>
      <c r="Q8314" s="1">
        <f>IFERROR(_3___Healthcare_Data_v1[[#This Row],[ Billing Amount ]]/_3___Healthcare_Data_v1[[#This Row],[Days in Hospital]],0)</f>
        <v>598.27286318181825</v>
      </c>
      <c r="R8314" s="1" t="str">
        <f>IF(_3___Healthcare_Data_v1[[#This Row],[Age]]&gt;60,"Senior",IF(_3___Healthcare_Data_v1[[#This Row],[Age]]&gt;35,"Middle","Young"))</f>
        <v>Senior</v>
      </c>
    </row>
    <row r="8315" spans="1:18" x14ac:dyDescent="0.3">
      <c r="A8315" s="1" t="s">
        <v>22423</v>
      </c>
      <c r="B8315" s="1" t="s">
        <v>26661</v>
      </c>
      <c r="C8315" s="1" t="s">
        <v>16</v>
      </c>
      <c r="D8315" s="1" t="s">
        <v>89</v>
      </c>
      <c r="E8315" s="1" t="s">
        <v>18</v>
      </c>
      <c r="F8315" s="2">
        <v>44881</v>
      </c>
      <c r="G8315" s="1" t="s">
        <v>22424</v>
      </c>
      <c r="H8315" s="1" t="s">
        <v>22425</v>
      </c>
      <c r="I8315" s="1" t="s">
        <v>60</v>
      </c>
      <c r="J8315" s="3" t="s">
        <v>34976</v>
      </c>
      <c r="K8315">
        <v>301</v>
      </c>
      <c r="L8315" s="1" t="s">
        <v>42</v>
      </c>
      <c r="M8315" s="2">
        <v>44905</v>
      </c>
      <c r="N8315" s="1" t="s">
        <v>31</v>
      </c>
      <c r="O8315" s="1" t="s">
        <v>44</v>
      </c>
      <c r="P8315" s="1">
        <f>_3___Healthcare_Data_v1[[#This Row],[Discharge Date]]-_3___Healthcare_Data_v1[[#This Row],[Date of Admission]]</f>
        <v>24</v>
      </c>
      <c r="Q8315" s="1">
        <f>IFERROR(_3___Healthcare_Data_v1[[#This Row],[ Billing Amount ]]/_3___Healthcare_Data_v1[[#This Row],[Days in Hospital]],0)</f>
        <v>642.57147916666668</v>
      </c>
      <c r="R8315" s="1" t="str">
        <f>IF(_3___Healthcare_Data_v1[[#This Row],[Age]]&gt;60,"Senior",IF(_3___Healthcare_Data_v1[[#This Row],[Age]]&gt;35,"Middle","Young"))</f>
        <v>Senior</v>
      </c>
    </row>
    <row r="8316" spans="1:18" x14ac:dyDescent="0.3">
      <c r="A8316" s="1" t="s">
        <v>22426</v>
      </c>
      <c r="B8316" s="1" t="s">
        <v>26610</v>
      </c>
      <c r="C8316" s="1" t="s">
        <v>26</v>
      </c>
      <c r="D8316" s="1" t="s">
        <v>62</v>
      </c>
      <c r="E8316" s="1" t="s">
        <v>26615</v>
      </c>
      <c r="F8316" s="2">
        <v>44997</v>
      </c>
      <c r="G8316" s="1" t="s">
        <v>22427</v>
      </c>
      <c r="H8316" s="1" t="s">
        <v>833</v>
      </c>
      <c r="I8316" s="1" t="s">
        <v>56</v>
      </c>
      <c r="J8316" s="3" t="s">
        <v>34977</v>
      </c>
      <c r="K8316">
        <v>353</v>
      </c>
      <c r="L8316" s="1" t="s">
        <v>22</v>
      </c>
      <c r="M8316" s="2">
        <v>45019</v>
      </c>
      <c r="N8316" s="1" t="s">
        <v>84</v>
      </c>
      <c r="O8316" s="1" t="s">
        <v>32</v>
      </c>
      <c r="P8316" s="1">
        <f>_3___Healthcare_Data_v1[[#This Row],[Discharge Date]]-_3___Healthcare_Data_v1[[#This Row],[Date of Admission]]</f>
        <v>22</v>
      </c>
      <c r="Q8316" s="1">
        <f>IFERROR(_3___Healthcare_Data_v1[[#This Row],[ Billing Amount ]]/_3___Healthcare_Data_v1[[#This Row],[Days in Hospital]],0)</f>
        <v>113.09199009090911</v>
      </c>
      <c r="R8316" s="1" t="str">
        <f>IF(_3___Healthcare_Data_v1[[#This Row],[Age]]&gt;60,"Senior",IF(_3___Healthcare_Data_v1[[#This Row],[Age]]&gt;35,"Middle","Young"))</f>
        <v>Senior</v>
      </c>
    </row>
    <row r="8317" spans="1:18" x14ac:dyDescent="0.3">
      <c r="A8317" s="1" t="s">
        <v>21457</v>
      </c>
      <c r="B8317" s="1" t="s">
        <v>26710</v>
      </c>
      <c r="C8317" s="1" t="s">
        <v>26</v>
      </c>
      <c r="D8317" s="1" t="s">
        <v>49</v>
      </c>
      <c r="E8317" s="1" t="s">
        <v>26615</v>
      </c>
      <c r="F8317" s="2">
        <v>44952</v>
      </c>
      <c r="G8317" s="1" t="s">
        <v>22428</v>
      </c>
      <c r="H8317" s="1" t="s">
        <v>22429</v>
      </c>
      <c r="I8317" s="1" t="s">
        <v>60</v>
      </c>
      <c r="J8317" s="3" t="s">
        <v>34978</v>
      </c>
      <c r="K8317">
        <v>189</v>
      </c>
      <c r="L8317" s="1" t="s">
        <v>22</v>
      </c>
      <c r="M8317" s="2">
        <v>44973</v>
      </c>
      <c r="N8317" s="1" t="s">
        <v>31</v>
      </c>
      <c r="O8317" s="1" t="s">
        <v>24</v>
      </c>
      <c r="P8317" s="1">
        <f>_3___Healthcare_Data_v1[[#This Row],[Discharge Date]]-_3___Healthcare_Data_v1[[#This Row],[Date of Admission]]</f>
        <v>21</v>
      </c>
      <c r="Q8317" s="1">
        <f>IFERROR(_3___Healthcare_Data_v1[[#This Row],[ Billing Amount ]]/_3___Healthcare_Data_v1[[#This Row],[Days in Hospital]],0)</f>
        <v>141.25770500000002</v>
      </c>
      <c r="R8317" s="1" t="str">
        <f>IF(_3___Healthcare_Data_v1[[#This Row],[Age]]&gt;60,"Senior",IF(_3___Healthcare_Data_v1[[#This Row],[Age]]&gt;35,"Middle","Young"))</f>
        <v>Senior</v>
      </c>
    </row>
    <row r="8318" spans="1:18" x14ac:dyDescent="0.3">
      <c r="A8318" s="1" t="s">
        <v>22430</v>
      </c>
      <c r="B8318" s="1" t="s">
        <v>26644</v>
      </c>
      <c r="C8318" s="1" t="s">
        <v>16</v>
      </c>
      <c r="D8318" s="1" t="s">
        <v>114</v>
      </c>
      <c r="E8318" s="1" t="s">
        <v>26620</v>
      </c>
      <c r="F8318" s="2">
        <v>44059</v>
      </c>
      <c r="G8318" s="1" t="s">
        <v>22431</v>
      </c>
      <c r="H8318" s="1" t="s">
        <v>22432</v>
      </c>
      <c r="I8318" s="1" t="s">
        <v>26607</v>
      </c>
      <c r="J8318" s="3" t="s">
        <v>34979</v>
      </c>
      <c r="K8318">
        <v>310</v>
      </c>
      <c r="L8318" s="1" t="s">
        <v>42</v>
      </c>
      <c r="M8318" s="2">
        <v>44084</v>
      </c>
      <c r="N8318" s="1" t="s">
        <v>23</v>
      </c>
      <c r="O8318" s="1" t="s">
        <v>32</v>
      </c>
      <c r="P8318" s="1">
        <f>_3___Healthcare_Data_v1[[#This Row],[Discharge Date]]-_3___Healthcare_Data_v1[[#This Row],[Date of Admission]]</f>
        <v>25</v>
      </c>
      <c r="Q8318" s="1">
        <f>IFERROR(_3___Healthcare_Data_v1[[#This Row],[ Billing Amount ]]/_3___Healthcare_Data_v1[[#This Row],[Days in Hospital]],0)</f>
        <v>353.65126051999999</v>
      </c>
      <c r="R8318" s="1" t="str">
        <f>IF(_3___Healthcare_Data_v1[[#This Row],[Age]]&gt;60,"Senior",IF(_3___Healthcare_Data_v1[[#This Row],[Age]]&gt;35,"Middle","Young"))</f>
        <v>Senior</v>
      </c>
    </row>
    <row r="8319" spans="1:18" x14ac:dyDescent="0.3">
      <c r="A8319" s="1" t="s">
        <v>22433</v>
      </c>
      <c r="B8319" s="1" t="s">
        <v>26632</v>
      </c>
      <c r="C8319" s="1" t="s">
        <v>26</v>
      </c>
      <c r="D8319" s="1" t="s">
        <v>114</v>
      </c>
      <c r="E8319" s="1" t="s">
        <v>26615</v>
      </c>
      <c r="F8319" s="2">
        <v>44766</v>
      </c>
      <c r="G8319" s="1" t="s">
        <v>22434</v>
      </c>
      <c r="H8319" s="1" t="s">
        <v>22435</v>
      </c>
      <c r="I8319" s="1" t="s">
        <v>21</v>
      </c>
      <c r="J8319" s="3" t="s">
        <v>34980</v>
      </c>
      <c r="K8319">
        <v>439</v>
      </c>
      <c r="L8319" s="1" t="s">
        <v>42</v>
      </c>
      <c r="M8319" s="2">
        <v>44788</v>
      </c>
      <c r="N8319" s="1" t="s">
        <v>31</v>
      </c>
      <c r="O8319" s="1" t="s">
        <v>32</v>
      </c>
      <c r="P8319" s="1">
        <f>_3___Healthcare_Data_v1[[#This Row],[Discharge Date]]-_3___Healthcare_Data_v1[[#This Row],[Date of Admission]]</f>
        <v>22</v>
      </c>
      <c r="Q8319" s="1">
        <f>IFERROR(_3___Healthcare_Data_v1[[#This Row],[ Billing Amount ]]/_3___Healthcare_Data_v1[[#This Row],[Days in Hospital]],0)</f>
        <v>439.74758809090906</v>
      </c>
      <c r="R8319" s="1" t="str">
        <f>IF(_3___Healthcare_Data_v1[[#This Row],[Age]]&gt;60,"Senior",IF(_3___Healthcare_Data_v1[[#This Row],[Age]]&gt;35,"Middle","Young"))</f>
        <v>Senior</v>
      </c>
    </row>
    <row r="8320" spans="1:18" x14ac:dyDescent="0.3">
      <c r="A8320" s="1" t="s">
        <v>22436</v>
      </c>
      <c r="B8320" s="1" t="s">
        <v>26649</v>
      </c>
      <c r="C8320" s="1" t="s">
        <v>26</v>
      </c>
      <c r="D8320" s="1" t="s">
        <v>62</v>
      </c>
      <c r="E8320" s="1" t="s">
        <v>26615</v>
      </c>
      <c r="F8320" s="2">
        <v>44587</v>
      </c>
      <c r="G8320" s="1" t="s">
        <v>22437</v>
      </c>
      <c r="H8320" s="1" t="s">
        <v>22438</v>
      </c>
      <c r="I8320" s="1" t="s">
        <v>21</v>
      </c>
      <c r="J8320" s="3" t="s">
        <v>34981</v>
      </c>
      <c r="K8320">
        <v>461</v>
      </c>
      <c r="L8320" s="1" t="s">
        <v>42</v>
      </c>
      <c r="M8320" s="2">
        <v>44605</v>
      </c>
      <c r="N8320" s="1" t="s">
        <v>84</v>
      </c>
      <c r="O8320" s="1" t="s">
        <v>44</v>
      </c>
      <c r="P8320" s="1">
        <f>_3___Healthcare_Data_v1[[#This Row],[Discharge Date]]-_3___Healthcare_Data_v1[[#This Row],[Date of Admission]]</f>
        <v>18</v>
      </c>
      <c r="Q8320" s="1">
        <f>IFERROR(_3___Healthcare_Data_v1[[#This Row],[ Billing Amount ]]/_3___Healthcare_Data_v1[[#This Row],[Days in Hospital]],0)</f>
        <v>139.37939677777777</v>
      </c>
      <c r="R8320" s="1" t="str">
        <f>IF(_3___Healthcare_Data_v1[[#This Row],[Age]]&gt;60,"Senior",IF(_3___Healthcare_Data_v1[[#This Row],[Age]]&gt;35,"Middle","Young"))</f>
        <v>Senior</v>
      </c>
    </row>
    <row r="8321" spans="1:18" x14ac:dyDescent="0.3">
      <c r="A8321" s="1" t="s">
        <v>22439</v>
      </c>
      <c r="B8321" s="1" t="s">
        <v>26632</v>
      </c>
      <c r="C8321" s="1" t="s">
        <v>26</v>
      </c>
      <c r="D8321" s="1" t="s">
        <v>114</v>
      </c>
      <c r="E8321" s="1" t="s">
        <v>18</v>
      </c>
      <c r="F8321" s="2">
        <v>43617</v>
      </c>
      <c r="G8321" s="1" t="s">
        <v>22440</v>
      </c>
      <c r="H8321" s="1" t="s">
        <v>22441</v>
      </c>
      <c r="I8321" s="1" t="s">
        <v>21</v>
      </c>
      <c r="J8321" s="3" t="s">
        <v>34982</v>
      </c>
      <c r="K8321">
        <v>400</v>
      </c>
      <c r="L8321" s="1" t="s">
        <v>42</v>
      </c>
      <c r="M8321" s="2">
        <v>43627</v>
      </c>
      <c r="N8321" s="1" t="s">
        <v>43</v>
      </c>
      <c r="O8321" s="1" t="s">
        <v>44</v>
      </c>
      <c r="P8321" s="1">
        <f>_3___Healthcare_Data_v1[[#This Row],[Discharge Date]]-_3___Healthcare_Data_v1[[#This Row],[Date of Admission]]</f>
        <v>10</v>
      </c>
      <c r="Q8321" s="1">
        <f>IFERROR(_3___Healthcare_Data_v1[[#This Row],[ Billing Amount ]]/_3___Healthcare_Data_v1[[#This Row],[Days in Hospital]],0)</f>
        <v>2044.7868880000001</v>
      </c>
      <c r="R8321" s="1" t="str">
        <f>IF(_3___Healthcare_Data_v1[[#This Row],[Age]]&gt;60,"Senior",IF(_3___Healthcare_Data_v1[[#This Row],[Age]]&gt;35,"Middle","Young"))</f>
        <v>Senior</v>
      </c>
    </row>
    <row r="8322" spans="1:18" x14ac:dyDescent="0.3">
      <c r="A8322" s="1" t="s">
        <v>22442</v>
      </c>
      <c r="B8322" s="1" t="s">
        <v>26776</v>
      </c>
      <c r="C8322" s="1" t="s">
        <v>16</v>
      </c>
      <c r="D8322" s="1" t="s">
        <v>27</v>
      </c>
      <c r="E8322" s="1" t="s">
        <v>35</v>
      </c>
      <c r="F8322" s="2">
        <v>43849</v>
      </c>
      <c r="G8322" s="1" t="s">
        <v>22443</v>
      </c>
      <c r="H8322" s="1" t="s">
        <v>22444</v>
      </c>
      <c r="I8322" s="1" t="s">
        <v>21</v>
      </c>
      <c r="J8322" s="3" t="s">
        <v>34983</v>
      </c>
      <c r="K8322">
        <v>440</v>
      </c>
      <c r="L8322" s="1" t="s">
        <v>22</v>
      </c>
      <c r="M8322" s="2">
        <v>43864</v>
      </c>
      <c r="N8322" s="1" t="s">
        <v>48</v>
      </c>
      <c r="O8322" s="1" t="s">
        <v>24</v>
      </c>
      <c r="P8322" s="1">
        <f>_3___Healthcare_Data_v1[[#This Row],[Discharge Date]]-_3___Healthcare_Data_v1[[#This Row],[Date of Admission]]</f>
        <v>15</v>
      </c>
      <c r="Q8322" s="1">
        <f>IFERROR(_3___Healthcare_Data_v1[[#This Row],[ Billing Amount ]]/_3___Healthcare_Data_v1[[#This Row],[Days in Hospital]],0)</f>
        <v>532.73389506666672</v>
      </c>
      <c r="R8322" s="1" t="str">
        <f>IF(_3___Healthcare_Data_v1[[#This Row],[Age]]&gt;60,"Senior",IF(_3___Healthcare_Data_v1[[#This Row],[Age]]&gt;35,"Middle","Young"))</f>
        <v>Senior</v>
      </c>
    </row>
    <row r="8323" spans="1:18" x14ac:dyDescent="0.3">
      <c r="A8323" s="1" t="s">
        <v>22445</v>
      </c>
      <c r="B8323" s="1" t="s">
        <v>26928</v>
      </c>
      <c r="C8323" s="1" t="s">
        <v>16</v>
      </c>
      <c r="D8323" s="1" t="s">
        <v>89</v>
      </c>
      <c r="E8323" s="1" t="s">
        <v>35</v>
      </c>
      <c r="F8323" s="2">
        <v>43543</v>
      </c>
      <c r="G8323" s="1" t="s">
        <v>22446</v>
      </c>
      <c r="H8323" s="1" t="s">
        <v>1231</v>
      </c>
      <c r="I8323" s="1" t="s">
        <v>56</v>
      </c>
      <c r="J8323" s="3" t="s">
        <v>34984</v>
      </c>
      <c r="K8323">
        <v>120</v>
      </c>
      <c r="L8323" s="1" t="s">
        <v>38</v>
      </c>
      <c r="M8323" s="2">
        <v>43562</v>
      </c>
      <c r="N8323" s="1" t="s">
        <v>84</v>
      </c>
      <c r="O8323" s="1" t="s">
        <v>24</v>
      </c>
      <c r="P8323" s="1">
        <f>_3___Healthcare_Data_v1[[#This Row],[Discharge Date]]-_3___Healthcare_Data_v1[[#This Row],[Date of Admission]]</f>
        <v>19</v>
      </c>
      <c r="Q8323" s="1">
        <f>IFERROR(_3___Healthcare_Data_v1[[#This Row],[ Billing Amount ]]/_3___Healthcare_Data_v1[[#This Row],[Days in Hospital]],0)</f>
        <v>302.18110068421055</v>
      </c>
      <c r="R8323" s="1" t="str">
        <f>IF(_3___Healthcare_Data_v1[[#This Row],[Age]]&gt;60,"Senior",IF(_3___Healthcare_Data_v1[[#This Row],[Age]]&gt;35,"Middle","Young"))</f>
        <v>Senior</v>
      </c>
    </row>
    <row r="8324" spans="1:18" x14ac:dyDescent="0.3">
      <c r="A8324" s="1" t="s">
        <v>15015</v>
      </c>
      <c r="B8324" s="1" t="s">
        <v>26795</v>
      </c>
      <c r="C8324" s="1" t="s">
        <v>16</v>
      </c>
      <c r="D8324" s="1" t="s">
        <v>89</v>
      </c>
      <c r="E8324" s="1" t="s">
        <v>35</v>
      </c>
      <c r="F8324" s="2">
        <v>43593</v>
      </c>
      <c r="G8324" s="1" t="s">
        <v>22447</v>
      </c>
      <c r="H8324" s="1" t="s">
        <v>22448</v>
      </c>
      <c r="I8324" s="1" t="s">
        <v>21</v>
      </c>
      <c r="J8324" s="3" t="s">
        <v>34985</v>
      </c>
      <c r="K8324">
        <v>337</v>
      </c>
      <c r="L8324" s="1" t="s">
        <v>22</v>
      </c>
      <c r="M8324" s="2">
        <v>43599</v>
      </c>
      <c r="N8324" s="1" t="s">
        <v>31</v>
      </c>
      <c r="O8324" s="1" t="s">
        <v>32</v>
      </c>
      <c r="P8324" s="1">
        <f>_3___Healthcare_Data_v1[[#This Row],[Discharge Date]]-_3___Healthcare_Data_v1[[#This Row],[Date of Admission]]</f>
        <v>6</v>
      </c>
      <c r="Q8324" s="1">
        <f>IFERROR(_3___Healthcare_Data_v1[[#This Row],[ Billing Amount ]]/_3___Healthcare_Data_v1[[#This Row],[Days in Hospital]],0)</f>
        <v>300.70063199999998</v>
      </c>
      <c r="R8324" s="1" t="str">
        <f>IF(_3___Healthcare_Data_v1[[#This Row],[Age]]&gt;60,"Senior",IF(_3___Healthcare_Data_v1[[#This Row],[Age]]&gt;35,"Middle","Young"))</f>
        <v>Senior</v>
      </c>
    </row>
    <row r="8325" spans="1:18" x14ac:dyDescent="0.3">
      <c r="A8325" s="1" t="s">
        <v>22449</v>
      </c>
      <c r="B8325" s="1" t="s">
        <v>26712</v>
      </c>
      <c r="C8325" s="1" t="s">
        <v>16</v>
      </c>
      <c r="D8325" s="1" t="s">
        <v>229</v>
      </c>
      <c r="E8325" s="1" t="s">
        <v>18</v>
      </c>
      <c r="F8325" s="2">
        <v>44851</v>
      </c>
      <c r="G8325" s="1" t="s">
        <v>3625</v>
      </c>
      <c r="H8325" s="1" t="s">
        <v>4553</v>
      </c>
      <c r="I8325" s="1" t="s">
        <v>56</v>
      </c>
      <c r="J8325" s="3" t="s">
        <v>34986</v>
      </c>
      <c r="K8325">
        <v>383</v>
      </c>
      <c r="L8325" s="1" t="s">
        <v>22</v>
      </c>
      <c r="M8325" s="2">
        <v>44851</v>
      </c>
      <c r="N8325" s="1" t="s">
        <v>23</v>
      </c>
      <c r="O8325" s="1" t="s">
        <v>24</v>
      </c>
      <c r="P8325" s="1">
        <f>_3___Healthcare_Data_v1[[#This Row],[Discharge Date]]-_3___Healthcare_Data_v1[[#This Row],[Date of Admission]]</f>
        <v>0</v>
      </c>
      <c r="Q8325" s="1">
        <f>IFERROR(_3___Healthcare_Data_v1[[#This Row],[ Billing Amount ]]/_3___Healthcare_Data_v1[[#This Row],[Days in Hospital]],0)</f>
        <v>0</v>
      </c>
      <c r="R8325" s="1" t="str">
        <f>IF(_3___Healthcare_Data_v1[[#This Row],[Age]]&gt;60,"Senior",IF(_3___Healthcare_Data_v1[[#This Row],[Age]]&gt;35,"Middle","Young"))</f>
        <v>Senior</v>
      </c>
    </row>
    <row r="8326" spans="1:18" x14ac:dyDescent="0.3">
      <c r="A8326" s="1" t="s">
        <v>22450</v>
      </c>
      <c r="B8326" s="1" t="s">
        <v>26646</v>
      </c>
      <c r="C8326" s="1" t="s">
        <v>26</v>
      </c>
      <c r="D8326" s="1" t="s">
        <v>49</v>
      </c>
      <c r="E8326" s="1" t="s">
        <v>26615</v>
      </c>
      <c r="F8326" s="2">
        <v>45098</v>
      </c>
      <c r="G8326" s="1" t="s">
        <v>22451</v>
      </c>
      <c r="H8326" s="1" t="s">
        <v>22452</v>
      </c>
      <c r="I8326" s="1" t="s">
        <v>21</v>
      </c>
      <c r="J8326" s="3" t="s">
        <v>34987</v>
      </c>
      <c r="K8326">
        <v>315</v>
      </c>
      <c r="L8326" s="1" t="s">
        <v>42</v>
      </c>
      <c r="M8326" s="2">
        <v>45110</v>
      </c>
      <c r="N8326" s="1" t="s">
        <v>48</v>
      </c>
      <c r="O8326" s="1" t="s">
        <v>44</v>
      </c>
      <c r="P8326" s="1">
        <f>_3___Healthcare_Data_v1[[#This Row],[Discharge Date]]-_3___Healthcare_Data_v1[[#This Row],[Date of Admission]]</f>
        <v>12</v>
      </c>
      <c r="Q8326" s="1">
        <f>IFERROR(_3___Healthcare_Data_v1[[#This Row],[ Billing Amount ]]/_3___Healthcare_Data_v1[[#This Row],[Days in Hospital]],0)</f>
        <v>3225.80809</v>
      </c>
      <c r="R8326" s="1" t="str">
        <f>IF(_3___Healthcare_Data_v1[[#This Row],[Age]]&gt;60,"Senior",IF(_3___Healthcare_Data_v1[[#This Row],[Age]]&gt;35,"Middle","Young"))</f>
        <v>Senior</v>
      </c>
    </row>
    <row r="8327" spans="1:18" x14ac:dyDescent="0.3">
      <c r="A8327" s="1" t="s">
        <v>22453</v>
      </c>
      <c r="B8327" s="1" t="s">
        <v>26638</v>
      </c>
      <c r="C8327" s="1" t="s">
        <v>16</v>
      </c>
      <c r="D8327" s="1" t="s">
        <v>229</v>
      </c>
      <c r="E8327" s="1" t="s">
        <v>69</v>
      </c>
      <c r="F8327" s="2">
        <v>45214</v>
      </c>
      <c r="G8327" s="1" t="s">
        <v>22454</v>
      </c>
      <c r="H8327" s="1" t="s">
        <v>22455</v>
      </c>
      <c r="I8327" s="1" t="s">
        <v>52</v>
      </c>
      <c r="J8327" s="3" t="s">
        <v>34988</v>
      </c>
      <c r="K8327">
        <v>162</v>
      </c>
      <c r="L8327" s="1" t="s">
        <v>38</v>
      </c>
      <c r="M8327" s="2">
        <v>45236</v>
      </c>
      <c r="N8327" s="1" t="s">
        <v>31</v>
      </c>
      <c r="O8327" s="1" t="s">
        <v>44</v>
      </c>
      <c r="P8327" s="1">
        <f>_3___Healthcare_Data_v1[[#This Row],[Discharge Date]]-_3___Healthcare_Data_v1[[#This Row],[Date of Admission]]</f>
        <v>22</v>
      </c>
      <c r="Q8327" s="1">
        <f>IFERROR(_3___Healthcare_Data_v1[[#This Row],[ Billing Amount ]]/_3___Healthcare_Data_v1[[#This Row],[Days in Hospital]],0)</f>
        <v>2129.6740804545452</v>
      </c>
      <c r="R8327" s="1" t="str">
        <f>IF(_3___Healthcare_Data_v1[[#This Row],[Age]]&gt;60,"Senior",IF(_3___Healthcare_Data_v1[[#This Row],[Age]]&gt;35,"Middle","Young"))</f>
        <v>Senior</v>
      </c>
    </row>
    <row r="8328" spans="1:18" x14ac:dyDescent="0.3">
      <c r="A8328" s="1" t="s">
        <v>22456</v>
      </c>
      <c r="B8328" s="1" t="s">
        <v>26822</v>
      </c>
      <c r="C8328" s="1" t="s">
        <v>16</v>
      </c>
      <c r="D8328" s="1" t="s">
        <v>114</v>
      </c>
      <c r="E8328" s="1" t="s">
        <v>69</v>
      </c>
      <c r="F8328" s="2">
        <v>44986</v>
      </c>
      <c r="G8328" s="1" t="s">
        <v>22457</v>
      </c>
      <c r="H8328" s="1" t="s">
        <v>22458</v>
      </c>
      <c r="I8328" s="1" t="s">
        <v>21</v>
      </c>
      <c r="J8328" s="3" t="s">
        <v>34989</v>
      </c>
      <c r="K8328">
        <v>355</v>
      </c>
      <c r="L8328" s="1" t="s">
        <v>22</v>
      </c>
      <c r="M8328" s="2">
        <v>44996</v>
      </c>
      <c r="N8328" s="1" t="s">
        <v>31</v>
      </c>
      <c r="O8328" s="1" t="s">
        <v>24</v>
      </c>
      <c r="P8328" s="1">
        <f>_3___Healthcare_Data_v1[[#This Row],[Discharge Date]]-_3___Healthcare_Data_v1[[#This Row],[Date of Admission]]</f>
        <v>10</v>
      </c>
      <c r="Q8328" s="1">
        <f>IFERROR(_3___Healthcare_Data_v1[[#This Row],[ Billing Amount ]]/_3___Healthcare_Data_v1[[#This Row],[Days in Hospital]],0)</f>
        <v>1649.7772110000001</v>
      </c>
      <c r="R8328" s="1" t="str">
        <f>IF(_3___Healthcare_Data_v1[[#This Row],[Age]]&gt;60,"Senior",IF(_3___Healthcare_Data_v1[[#This Row],[Age]]&gt;35,"Middle","Young"))</f>
        <v>Senior</v>
      </c>
    </row>
    <row r="8329" spans="1:18" x14ac:dyDescent="0.3">
      <c r="A8329" s="1" t="s">
        <v>22459</v>
      </c>
      <c r="B8329" s="1" t="s">
        <v>26653</v>
      </c>
      <c r="C8329" s="1" t="s">
        <v>16</v>
      </c>
      <c r="D8329" s="1" t="s">
        <v>114</v>
      </c>
      <c r="E8329" s="1" t="s">
        <v>35</v>
      </c>
      <c r="F8329" s="2">
        <v>44744</v>
      </c>
      <c r="G8329" s="1" t="s">
        <v>22460</v>
      </c>
      <c r="H8329" s="1" t="s">
        <v>22461</v>
      </c>
      <c r="I8329" s="1" t="s">
        <v>21</v>
      </c>
      <c r="J8329" s="3" t="s">
        <v>34990</v>
      </c>
      <c r="K8329">
        <v>166</v>
      </c>
      <c r="L8329" s="1" t="s">
        <v>22</v>
      </c>
      <c r="M8329" s="2">
        <v>44747</v>
      </c>
      <c r="N8329" s="1" t="s">
        <v>84</v>
      </c>
      <c r="O8329" s="1" t="s">
        <v>24</v>
      </c>
      <c r="P8329" s="1">
        <f>_3___Healthcare_Data_v1[[#This Row],[Discharge Date]]-_3___Healthcare_Data_v1[[#This Row],[Date of Admission]]</f>
        <v>3</v>
      </c>
      <c r="Q8329" s="1">
        <f>IFERROR(_3___Healthcare_Data_v1[[#This Row],[ Billing Amount ]]/_3___Healthcare_Data_v1[[#This Row],[Days in Hospital]],0)</f>
        <v>4703.9161966666661</v>
      </c>
      <c r="R8329" s="1" t="str">
        <f>IF(_3___Healthcare_Data_v1[[#This Row],[Age]]&gt;60,"Senior",IF(_3___Healthcare_Data_v1[[#This Row],[Age]]&gt;35,"Middle","Young"))</f>
        <v>Senior</v>
      </c>
    </row>
    <row r="8330" spans="1:18" x14ac:dyDescent="0.3">
      <c r="A8330" s="1" t="s">
        <v>22462</v>
      </c>
      <c r="B8330" s="1" t="s">
        <v>26958</v>
      </c>
      <c r="C8330" s="1" t="s">
        <v>26</v>
      </c>
      <c r="D8330" s="1" t="s">
        <v>17</v>
      </c>
      <c r="E8330" s="1" t="s">
        <v>69</v>
      </c>
      <c r="F8330" s="2">
        <v>44137</v>
      </c>
      <c r="G8330" s="1" t="s">
        <v>22463</v>
      </c>
      <c r="H8330" s="1" t="s">
        <v>22464</v>
      </c>
      <c r="I8330" s="1" t="s">
        <v>52</v>
      </c>
      <c r="J8330" s="3" t="s">
        <v>34991</v>
      </c>
      <c r="K8330">
        <v>210</v>
      </c>
      <c r="L8330" s="1" t="s">
        <v>22</v>
      </c>
      <c r="M8330" s="2">
        <v>44143</v>
      </c>
      <c r="N8330" s="1" t="s">
        <v>43</v>
      </c>
      <c r="O8330" s="1" t="s">
        <v>44</v>
      </c>
      <c r="P8330" s="1">
        <f>_3___Healthcare_Data_v1[[#This Row],[Discharge Date]]-_3___Healthcare_Data_v1[[#This Row],[Date of Admission]]</f>
        <v>6</v>
      </c>
      <c r="Q8330" s="1">
        <f>IFERROR(_3___Healthcare_Data_v1[[#This Row],[ Billing Amount ]]/_3___Healthcare_Data_v1[[#This Row],[Days in Hospital]],0)</f>
        <v>11352.660935</v>
      </c>
      <c r="R8330" s="1" t="str">
        <f>IF(_3___Healthcare_Data_v1[[#This Row],[Age]]&gt;60,"Senior",IF(_3___Healthcare_Data_v1[[#This Row],[Age]]&gt;35,"Middle","Young"))</f>
        <v>Senior</v>
      </c>
    </row>
    <row r="8331" spans="1:18" x14ac:dyDescent="0.3">
      <c r="A8331" s="1" t="s">
        <v>15138</v>
      </c>
      <c r="B8331" s="1" t="s">
        <v>26610</v>
      </c>
      <c r="C8331" s="1" t="s">
        <v>26</v>
      </c>
      <c r="D8331" s="1" t="s">
        <v>89</v>
      </c>
      <c r="E8331" s="1" t="s">
        <v>28</v>
      </c>
      <c r="F8331" s="2">
        <v>45058</v>
      </c>
      <c r="G8331" s="1" t="s">
        <v>13879</v>
      </c>
      <c r="H8331" s="1" t="s">
        <v>22465</v>
      </c>
      <c r="I8331" s="1" t="s">
        <v>21</v>
      </c>
      <c r="J8331" s="3" t="s">
        <v>34992</v>
      </c>
      <c r="K8331">
        <v>398</v>
      </c>
      <c r="L8331" s="1" t="s">
        <v>42</v>
      </c>
      <c r="M8331" s="2">
        <v>45087</v>
      </c>
      <c r="N8331" s="1" t="s">
        <v>31</v>
      </c>
      <c r="O8331" s="1" t="s">
        <v>32</v>
      </c>
      <c r="P8331" s="1">
        <f>_3___Healthcare_Data_v1[[#This Row],[Discharge Date]]-_3___Healthcare_Data_v1[[#This Row],[Date of Admission]]</f>
        <v>29</v>
      </c>
      <c r="Q8331" s="1">
        <f>IFERROR(_3___Healthcare_Data_v1[[#This Row],[ Billing Amount ]]/_3___Healthcare_Data_v1[[#This Row],[Days in Hospital]],0)</f>
        <v>1255.0955731034483</v>
      </c>
      <c r="R8331" s="1" t="str">
        <f>IF(_3___Healthcare_Data_v1[[#This Row],[Age]]&gt;60,"Senior",IF(_3___Healthcare_Data_v1[[#This Row],[Age]]&gt;35,"Middle","Young"))</f>
        <v>Senior</v>
      </c>
    </row>
    <row r="8332" spans="1:18" x14ac:dyDescent="0.3">
      <c r="A8332" s="1" t="s">
        <v>22466</v>
      </c>
      <c r="B8332" s="1" t="s">
        <v>26803</v>
      </c>
      <c r="C8332" s="1" t="s">
        <v>26</v>
      </c>
      <c r="D8332" s="1" t="s">
        <v>34</v>
      </c>
      <c r="E8332" s="1" t="s">
        <v>35</v>
      </c>
      <c r="F8332" s="2">
        <v>45185</v>
      </c>
      <c r="G8332" s="1" t="s">
        <v>22467</v>
      </c>
      <c r="H8332" s="1" t="s">
        <v>22468</v>
      </c>
      <c r="I8332" s="1" t="s">
        <v>60</v>
      </c>
      <c r="J8332" s="3" t="s">
        <v>34993</v>
      </c>
      <c r="K8332">
        <v>157</v>
      </c>
      <c r="L8332" s="1" t="s">
        <v>38</v>
      </c>
      <c r="M8332" s="2">
        <v>45196</v>
      </c>
      <c r="N8332" s="1" t="s">
        <v>43</v>
      </c>
      <c r="O8332" s="1" t="s">
        <v>44</v>
      </c>
      <c r="P8332" s="1">
        <f>_3___Healthcare_Data_v1[[#This Row],[Discharge Date]]-_3___Healthcare_Data_v1[[#This Row],[Date of Admission]]</f>
        <v>11</v>
      </c>
      <c r="Q8332" s="1">
        <f>IFERROR(_3___Healthcare_Data_v1[[#This Row],[ Billing Amount ]]/_3___Healthcare_Data_v1[[#This Row],[Days in Hospital]],0)</f>
        <v>108.40951018181818</v>
      </c>
      <c r="R8332" s="1" t="str">
        <f>IF(_3___Healthcare_Data_v1[[#This Row],[Age]]&gt;60,"Senior",IF(_3___Healthcare_Data_v1[[#This Row],[Age]]&gt;35,"Middle","Young"))</f>
        <v>Senior</v>
      </c>
    </row>
    <row r="8333" spans="1:18" x14ac:dyDescent="0.3">
      <c r="A8333" s="1" t="s">
        <v>22469</v>
      </c>
      <c r="B8333" s="1" t="s">
        <v>26837</v>
      </c>
      <c r="C8333" s="1" t="s">
        <v>16</v>
      </c>
      <c r="D8333" s="1" t="s">
        <v>89</v>
      </c>
      <c r="E8333" s="1" t="s">
        <v>18</v>
      </c>
      <c r="F8333" s="2">
        <v>43900</v>
      </c>
      <c r="G8333" s="1" t="s">
        <v>22470</v>
      </c>
      <c r="H8333" s="1" t="s">
        <v>22471</v>
      </c>
      <c r="I8333" s="1" t="s">
        <v>52</v>
      </c>
      <c r="J8333" s="3" t="s">
        <v>34994</v>
      </c>
      <c r="K8333">
        <v>467</v>
      </c>
      <c r="L8333" s="1" t="s">
        <v>38</v>
      </c>
      <c r="M8333" s="2">
        <v>43920</v>
      </c>
      <c r="N8333" s="1" t="s">
        <v>31</v>
      </c>
      <c r="O8333" s="1" t="s">
        <v>32</v>
      </c>
      <c r="P8333" s="1">
        <f>_3___Healthcare_Data_v1[[#This Row],[Discharge Date]]-_3___Healthcare_Data_v1[[#This Row],[Date of Admission]]</f>
        <v>20</v>
      </c>
      <c r="Q8333" s="1">
        <f>IFERROR(_3___Healthcare_Data_v1[[#This Row],[ Billing Amount ]]/_3___Healthcare_Data_v1[[#This Row],[Days in Hospital]],0)</f>
        <v>2206.4080855000002</v>
      </c>
      <c r="R8333" s="1" t="str">
        <f>IF(_3___Healthcare_Data_v1[[#This Row],[Age]]&gt;60,"Senior",IF(_3___Healthcare_Data_v1[[#This Row],[Age]]&gt;35,"Middle","Young"))</f>
        <v>Senior</v>
      </c>
    </row>
    <row r="8334" spans="1:18" x14ac:dyDescent="0.3">
      <c r="A8334" s="1" t="s">
        <v>22472</v>
      </c>
      <c r="B8334" s="1" t="s">
        <v>26634</v>
      </c>
      <c r="C8334" s="1" t="s">
        <v>26</v>
      </c>
      <c r="D8334" s="1" t="s">
        <v>49</v>
      </c>
      <c r="E8334" s="1" t="s">
        <v>26620</v>
      </c>
      <c r="F8334" s="2">
        <v>44485</v>
      </c>
      <c r="G8334" s="1" t="s">
        <v>2679</v>
      </c>
      <c r="H8334" s="1" t="s">
        <v>22473</v>
      </c>
      <c r="I8334" s="1" t="s">
        <v>21</v>
      </c>
      <c r="J8334" s="3" t="s">
        <v>34995</v>
      </c>
      <c r="K8334">
        <v>311</v>
      </c>
      <c r="L8334" s="1" t="s">
        <v>42</v>
      </c>
      <c r="M8334" s="2">
        <v>44505</v>
      </c>
      <c r="N8334" s="1" t="s">
        <v>48</v>
      </c>
      <c r="O8334" s="1" t="s">
        <v>24</v>
      </c>
      <c r="P8334" s="1">
        <f>_3___Healthcare_Data_v1[[#This Row],[Discharge Date]]-_3___Healthcare_Data_v1[[#This Row],[Date of Admission]]</f>
        <v>20</v>
      </c>
      <c r="Q8334" s="1">
        <f>IFERROR(_3___Healthcare_Data_v1[[#This Row],[ Billing Amount ]]/_3___Healthcare_Data_v1[[#This Row],[Days in Hospital]],0)</f>
        <v>1514.998425</v>
      </c>
      <c r="R8334" s="1" t="str">
        <f>IF(_3___Healthcare_Data_v1[[#This Row],[Age]]&gt;60,"Senior",IF(_3___Healthcare_Data_v1[[#This Row],[Age]]&gt;35,"Middle","Young"))</f>
        <v>Senior</v>
      </c>
    </row>
    <row r="8335" spans="1:18" x14ac:dyDescent="0.3">
      <c r="A8335" s="1" t="s">
        <v>22474</v>
      </c>
      <c r="B8335" s="1" t="s">
        <v>26745</v>
      </c>
      <c r="C8335" s="1" t="s">
        <v>16</v>
      </c>
      <c r="D8335" s="1" t="s">
        <v>229</v>
      </c>
      <c r="E8335" s="1" t="s">
        <v>69</v>
      </c>
      <c r="F8335" s="2">
        <v>44403</v>
      </c>
      <c r="G8335" s="1" t="s">
        <v>22475</v>
      </c>
      <c r="H8335" s="1" t="s">
        <v>22476</v>
      </c>
      <c r="I8335" s="1" t="s">
        <v>21</v>
      </c>
      <c r="J8335" s="3" t="s">
        <v>34996</v>
      </c>
      <c r="K8335">
        <v>108</v>
      </c>
      <c r="L8335" s="1" t="s">
        <v>22</v>
      </c>
      <c r="M8335" s="2">
        <v>44423</v>
      </c>
      <c r="N8335" s="1" t="s">
        <v>84</v>
      </c>
      <c r="O8335" s="1" t="s">
        <v>24</v>
      </c>
      <c r="P8335" s="1">
        <f>_3___Healthcare_Data_v1[[#This Row],[Discharge Date]]-_3___Healthcare_Data_v1[[#This Row],[Date of Admission]]</f>
        <v>20</v>
      </c>
      <c r="Q8335" s="1">
        <f>IFERROR(_3___Healthcare_Data_v1[[#This Row],[ Billing Amount ]]/_3___Healthcare_Data_v1[[#This Row],[Days in Hospital]],0)</f>
        <v>3371.3665510000001</v>
      </c>
      <c r="R8335" s="1" t="str">
        <f>IF(_3___Healthcare_Data_v1[[#This Row],[Age]]&gt;60,"Senior",IF(_3___Healthcare_Data_v1[[#This Row],[Age]]&gt;35,"Middle","Young"))</f>
        <v>Senior</v>
      </c>
    </row>
    <row r="8336" spans="1:18" x14ac:dyDescent="0.3">
      <c r="A8336" s="1" t="s">
        <v>22477</v>
      </c>
      <c r="B8336" s="1" t="s">
        <v>26632</v>
      </c>
      <c r="C8336" s="1" t="s">
        <v>26</v>
      </c>
      <c r="D8336" s="1" t="s">
        <v>229</v>
      </c>
      <c r="E8336" s="1" t="s">
        <v>26620</v>
      </c>
      <c r="F8336" s="2">
        <v>43796</v>
      </c>
      <c r="G8336" s="1" t="s">
        <v>22478</v>
      </c>
      <c r="H8336" s="1" t="s">
        <v>934</v>
      </c>
      <c r="I8336" s="1" t="s">
        <v>21</v>
      </c>
      <c r="J8336" s="3" t="s">
        <v>34997</v>
      </c>
      <c r="K8336">
        <v>261</v>
      </c>
      <c r="L8336" s="1" t="s">
        <v>42</v>
      </c>
      <c r="M8336" s="2">
        <v>43804</v>
      </c>
      <c r="N8336" s="1" t="s">
        <v>31</v>
      </c>
      <c r="O8336" s="1" t="s">
        <v>32</v>
      </c>
      <c r="P8336" s="1">
        <f>_3___Healthcare_Data_v1[[#This Row],[Discharge Date]]-_3___Healthcare_Data_v1[[#This Row],[Date of Admission]]</f>
        <v>8</v>
      </c>
      <c r="Q8336" s="1">
        <f>IFERROR(_3___Healthcare_Data_v1[[#This Row],[ Billing Amount ]]/_3___Healthcare_Data_v1[[#This Row],[Days in Hospital]],0)</f>
        <v>228.46407099999999</v>
      </c>
      <c r="R8336" s="1" t="str">
        <f>IF(_3___Healthcare_Data_v1[[#This Row],[Age]]&gt;60,"Senior",IF(_3___Healthcare_Data_v1[[#This Row],[Age]]&gt;35,"Middle","Young"))</f>
        <v>Senior</v>
      </c>
    </row>
    <row r="8337" spans="1:18" x14ac:dyDescent="0.3">
      <c r="A8337" s="1" t="s">
        <v>22479</v>
      </c>
      <c r="B8337" s="1" t="s">
        <v>26655</v>
      </c>
      <c r="C8337" s="1" t="s">
        <v>16</v>
      </c>
      <c r="D8337" s="1" t="s">
        <v>114</v>
      </c>
      <c r="E8337" s="1" t="s">
        <v>26620</v>
      </c>
      <c r="F8337" s="2">
        <v>44833</v>
      </c>
      <c r="G8337" s="1" t="s">
        <v>22480</v>
      </c>
      <c r="H8337" s="1" t="s">
        <v>7229</v>
      </c>
      <c r="I8337" s="1" t="s">
        <v>52</v>
      </c>
      <c r="J8337" s="3" t="s">
        <v>34998</v>
      </c>
      <c r="K8337">
        <v>413</v>
      </c>
      <c r="L8337" s="1" t="s">
        <v>42</v>
      </c>
      <c r="M8337" s="2">
        <v>44835</v>
      </c>
      <c r="N8337" s="1" t="s">
        <v>31</v>
      </c>
      <c r="O8337" s="1" t="s">
        <v>24</v>
      </c>
      <c r="P8337" s="1">
        <f>_3___Healthcare_Data_v1[[#This Row],[Discharge Date]]-_3___Healthcare_Data_v1[[#This Row],[Date of Admission]]</f>
        <v>2</v>
      </c>
      <c r="Q8337" s="1">
        <f>IFERROR(_3___Healthcare_Data_v1[[#This Row],[ Billing Amount ]]/_3___Healthcare_Data_v1[[#This Row],[Days in Hospital]],0)</f>
        <v>17199.307574999999</v>
      </c>
      <c r="R8337" s="1" t="str">
        <f>IF(_3___Healthcare_Data_v1[[#This Row],[Age]]&gt;60,"Senior",IF(_3___Healthcare_Data_v1[[#This Row],[Age]]&gt;35,"Middle","Young"))</f>
        <v>Senior</v>
      </c>
    </row>
    <row r="8338" spans="1:18" x14ac:dyDescent="0.3">
      <c r="A8338" s="1" t="s">
        <v>22481</v>
      </c>
      <c r="B8338" s="1" t="s">
        <v>26822</v>
      </c>
      <c r="C8338" s="1" t="s">
        <v>26</v>
      </c>
      <c r="D8338" s="1" t="s">
        <v>34</v>
      </c>
      <c r="E8338" s="1" t="s">
        <v>28</v>
      </c>
      <c r="F8338" s="2">
        <v>45118</v>
      </c>
      <c r="G8338" s="1" t="s">
        <v>22482</v>
      </c>
      <c r="H8338" s="1" t="s">
        <v>22483</v>
      </c>
      <c r="I8338" s="1" t="s">
        <v>21</v>
      </c>
      <c r="J8338" s="3" t="s">
        <v>34999</v>
      </c>
      <c r="K8338">
        <v>478</v>
      </c>
      <c r="L8338" s="1" t="s">
        <v>42</v>
      </c>
      <c r="M8338" s="2">
        <v>45122</v>
      </c>
      <c r="N8338" s="1" t="s">
        <v>48</v>
      </c>
      <c r="O8338" s="1" t="s">
        <v>24</v>
      </c>
      <c r="P8338" s="1">
        <f>_3___Healthcare_Data_v1[[#This Row],[Discharge Date]]-_3___Healthcare_Data_v1[[#This Row],[Date of Admission]]</f>
        <v>4</v>
      </c>
      <c r="Q8338" s="1">
        <f>IFERROR(_3___Healthcare_Data_v1[[#This Row],[ Billing Amount ]]/_3___Healthcare_Data_v1[[#This Row],[Days in Hospital]],0)</f>
        <v>7758.5663324999996</v>
      </c>
      <c r="R8338" s="1" t="str">
        <f>IF(_3___Healthcare_Data_v1[[#This Row],[Age]]&gt;60,"Senior",IF(_3___Healthcare_Data_v1[[#This Row],[Age]]&gt;35,"Middle","Young"))</f>
        <v>Senior</v>
      </c>
    </row>
    <row r="8339" spans="1:18" x14ac:dyDescent="0.3">
      <c r="A8339" s="1" t="s">
        <v>22484</v>
      </c>
      <c r="B8339" s="1" t="s">
        <v>26745</v>
      </c>
      <c r="C8339" s="1" t="s">
        <v>16</v>
      </c>
      <c r="D8339" s="1" t="s">
        <v>114</v>
      </c>
      <c r="E8339" s="1" t="s">
        <v>35</v>
      </c>
      <c r="F8339" s="2">
        <v>43816</v>
      </c>
      <c r="G8339" s="1" t="s">
        <v>22485</v>
      </c>
      <c r="H8339" s="1" t="s">
        <v>22486</v>
      </c>
      <c r="I8339" s="1" t="s">
        <v>21</v>
      </c>
      <c r="J8339" s="3" t="s">
        <v>35000</v>
      </c>
      <c r="K8339">
        <v>197</v>
      </c>
      <c r="L8339" s="1" t="s">
        <v>22</v>
      </c>
      <c r="M8339" s="2">
        <v>43832</v>
      </c>
      <c r="N8339" s="1" t="s">
        <v>31</v>
      </c>
      <c r="O8339" s="1" t="s">
        <v>44</v>
      </c>
      <c r="P8339" s="1">
        <f>_3___Healthcare_Data_v1[[#This Row],[Discharge Date]]-_3___Healthcare_Data_v1[[#This Row],[Date of Admission]]</f>
        <v>16</v>
      </c>
      <c r="Q8339" s="1">
        <f>IFERROR(_3___Healthcare_Data_v1[[#This Row],[ Billing Amount ]]/_3___Healthcare_Data_v1[[#This Row],[Days in Hospital]],0)</f>
        <v>1394.9561993750001</v>
      </c>
      <c r="R8339" s="1" t="str">
        <f>IF(_3___Healthcare_Data_v1[[#This Row],[Age]]&gt;60,"Senior",IF(_3___Healthcare_Data_v1[[#This Row],[Age]]&gt;35,"Middle","Young"))</f>
        <v>Senior</v>
      </c>
    </row>
    <row r="8340" spans="1:18" x14ac:dyDescent="0.3">
      <c r="A8340" s="1" t="s">
        <v>22487</v>
      </c>
      <c r="B8340" s="1" t="s">
        <v>26759</v>
      </c>
      <c r="C8340" s="1" t="s">
        <v>26</v>
      </c>
      <c r="D8340" s="1" t="s">
        <v>49</v>
      </c>
      <c r="E8340" s="1" t="s">
        <v>28</v>
      </c>
      <c r="F8340" s="2">
        <v>44846</v>
      </c>
      <c r="G8340" s="1" t="s">
        <v>22488</v>
      </c>
      <c r="H8340" s="1" t="s">
        <v>22489</v>
      </c>
      <c r="I8340" s="1" t="s">
        <v>56</v>
      </c>
      <c r="J8340" s="3" t="s">
        <v>35001</v>
      </c>
      <c r="K8340">
        <v>458</v>
      </c>
      <c r="L8340" s="1" t="s">
        <v>38</v>
      </c>
      <c r="M8340" s="2">
        <v>44867</v>
      </c>
      <c r="N8340" s="1" t="s">
        <v>84</v>
      </c>
      <c r="O8340" s="1" t="s">
        <v>32</v>
      </c>
      <c r="P8340" s="1">
        <f>_3___Healthcare_Data_v1[[#This Row],[Discharge Date]]-_3___Healthcare_Data_v1[[#This Row],[Date of Admission]]</f>
        <v>21</v>
      </c>
      <c r="Q8340" s="1">
        <f>IFERROR(_3___Healthcare_Data_v1[[#This Row],[ Billing Amount ]]/_3___Healthcare_Data_v1[[#This Row],[Days in Hospital]],0)</f>
        <v>367.88812957142858</v>
      </c>
      <c r="R8340" s="1" t="str">
        <f>IF(_3___Healthcare_Data_v1[[#This Row],[Age]]&gt;60,"Senior",IF(_3___Healthcare_Data_v1[[#This Row],[Age]]&gt;35,"Middle","Young"))</f>
        <v>Senior</v>
      </c>
    </row>
    <row r="8341" spans="1:18" x14ac:dyDescent="0.3">
      <c r="A8341" s="1" t="s">
        <v>22490</v>
      </c>
      <c r="B8341" s="1" t="s">
        <v>26994</v>
      </c>
      <c r="C8341" s="1" t="s">
        <v>16</v>
      </c>
      <c r="D8341" s="1" t="s">
        <v>229</v>
      </c>
      <c r="E8341" s="1" t="s">
        <v>26615</v>
      </c>
      <c r="F8341" s="2">
        <v>45182</v>
      </c>
      <c r="G8341" s="1" t="s">
        <v>22491</v>
      </c>
      <c r="H8341" s="1" t="s">
        <v>22492</v>
      </c>
      <c r="I8341" s="1" t="s">
        <v>52</v>
      </c>
      <c r="J8341" s="3" t="s">
        <v>35002</v>
      </c>
      <c r="K8341">
        <v>111</v>
      </c>
      <c r="L8341" s="1" t="s">
        <v>38</v>
      </c>
      <c r="M8341" s="2">
        <v>45201</v>
      </c>
      <c r="N8341" s="1" t="s">
        <v>48</v>
      </c>
      <c r="O8341" s="1" t="s">
        <v>44</v>
      </c>
      <c r="P8341" s="1">
        <f>_3___Healthcare_Data_v1[[#This Row],[Discharge Date]]-_3___Healthcare_Data_v1[[#This Row],[Date of Admission]]</f>
        <v>19</v>
      </c>
      <c r="Q8341" s="1">
        <f>IFERROR(_3___Healthcare_Data_v1[[#This Row],[ Billing Amount ]]/_3___Healthcare_Data_v1[[#This Row],[Days in Hospital]],0)</f>
        <v>1215.0434968421052</v>
      </c>
      <c r="R8341" s="1" t="str">
        <f>IF(_3___Healthcare_Data_v1[[#This Row],[Age]]&gt;60,"Senior",IF(_3___Healthcare_Data_v1[[#This Row],[Age]]&gt;35,"Middle","Young"))</f>
        <v>Senior</v>
      </c>
    </row>
    <row r="8342" spans="1:18" x14ac:dyDescent="0.3">
      <c r="A8342" s="1" t="s">
        <v>12640</v>
      </c>
      <c r="B8342" s="1" t="s">
        <v>26644</v>
      </c>
      <c r="C8342" s="1" t="s">
        <v>26</v>
      </c>
      <c r="D8342" s="1" t="s">
        <v>114</v>
      </c>
      <c r="E8342" s="1" t="s">
        <v>26620</v>
      </c>
      <c r="F8342" s="2">
        <v>44109</v>
      </c>
      <c r="G8342" s="1" t="s">
        <v>22493</v>
      </c>
      <c r="H8342" s="1" t="s">
        <v>22494</v>
      </c>
      <c r="I8342" s="1" t="s">
        <v>21</v>
      </c>
      <c r="J8342" s="3" t="s">
        <v>35003</v>
      </c>
      <c r="K8342">
        <v>196</v>
      </c>
      <c r="L8342" s="1" t="s">
        <v>42</v>
      </c>
      <c r="M8342" s="2">
        <v>44119</v>
      </c>
      <c r="N8342" s="1" t="s">
        <v>31</v>
      </c>
      <c r="O8342" s="1" t="s">
        <v>32</v>
      </c>
      <c r="P8342" s="1">
        <f>_3___Healthcare_Data_v1[[#This Row],[Discharge Date]]-_3___Healthcare_Data_v1[[#This Row],[Date of Admission]]</f>
        <v>10</v>
      </c>
      <c r="Q8342" s="1">
        <f>IFERROR(_3___Healthcare_Data_v1[[#This Row],[ Billing Amount ]]/_3___Healthcare_Data_v1[[#This Row],[Days in Hospital]],0)</f>
        <v>278.86966080000002</v>
      </c>
      <c r="R8342" s="1" t="str">
        <f>IF(_3___Healthcare_Data_v1[[#This Row],[Age]]&gt;60,"Senior",IF(_3___Healthcare_Data_v1[[#This Row],[Age]]&gt;35,"Middle","Young"))</f>
        <v>Senior</v>
      </c>
    </row>
    <row r="8343" spans="1:18" x14ac:dyDescent="0.3">
      <c r="A8343" s="1" t="s">
        <v>22495</v>
      </c>
      <c r="B8343" s="1" t="s">
        <v>26606</v>
      </c>
      <c r="C8343" s="1" t="s">
        <v>26</v>
      </c>
      <c r="D8343" s="1" t="s">
        <v>229</v>
      </c>
      <c r="E8343" s="1" t="s">
        <v>26615</v>
      </c>
      <c r="F8343" s="2">
        <v>44829</v>
      </c>
      <c r="G8343" s="1" t="s">
        <v>22496</v>
      </c>
      <c r="H8343" s="1" t="s">
        <v>22497</v>
      </c>
      <c r="I8343" s="1" t="s">
        <v>21</v>
      </c>
      <c r="J8343" s="3" t="s">
        <v>35004</v>
      </c>
      <c r="K8343">
        <v>416</v>
      </c>
      <c r="L8343" s="1" t="s">
        <v>42</v>
      </c>
      <c r="M8343" s="2">
        <v>44843</v>
      </c>
      <c r="N8343" s="1" t="s">
        <v>23</v>
      </c>
      <c r="O8343" s="1" t="s">
        <v>24</v>
      </c>
      <c r="P8343" s="1">
        <f>_3___Healthcare_Data_v1[[#This Row],[Discharge Date]]-_3___Healthcare_Data_v1[[#This Row],[Date of Admission]]</f>
        <v>14</v>
      </c>
      <c r="Q8343" s="1">
        <f>IFERROR(_3___Healthcare_Data_v1[[#This Row],[ Billing Amount ]]/_3___Healthcare_Data_v1[[#This Row],[Days in Hospital]],0)</f>
        <v>200.69487735714284</v>
      </c>
      <c r="R8343" s="1" t="str">
        <f>IF(_3___Healthcare_Data_v1[[#This Row],[Age]]&gt;60,"Senior",IF(_3___Healthcare_Data_v1[[#This Row],[Age]]&gt;35,"Middle","Young"))</f>
        <v>Senior</v>
      </c>
    </row>
    <row r="8344" spans="1:18" x14ac:dyDescent="0.3">
      <c r="A8344" s="1" t="s">
        <v>22498</v>
      </c>
      <c r="B8344" s="1" t="s">
        <v>26636</v>
      </c>
      <c r="C8344" s="1" t="s">
        <v>16</v>
      </c>
      <c r="D8344" s="1" t="s">
        <v>34</v>
      </c>
      <c r="E8344" s="1" t="s">
        <v>26615</v>
      </c>
      <c r="F8344" s="2">
        <v>43707</v>
      </c>
      <c r="G8344" s="1" t="s">
        <v>22499</v>
      </c>
      <c r="H8344" s="1" t="s">
        <v>22500</v>
      </c>
      <c r="I8344" s="1" t="s">
        <v>21</v>
      </c>
      <c r="J8344" s="3" t="s">
        <v>35005</v>
      </c>
      <c r="K8344">
        <v>308</v>
      </c>
      <c r="L8344" s="1" t="s">
        <v>42</v>
      </c>
      <c r="M8344" s="2">
        <v>43732</v>
      </c>
      <c r="N8344" s="1" t="s">
        <v>31</v>
      </c>
      <c r="O8344" s="1" t="s">
        <v>24</v>
      </c>
      <c r="P8344" s="1">
        <f>_3___Healthcare_Data_v1[[#This Row],[Discharge Date]]-_3___Healthcare_Data_v1[[#This Row],[Date of Admission]]</f>
        <v>25</v>
      </c>
      <c r="Q8344" s="1">
        <f>IFERROR(_3___Healthcare_Data_v1[[#This Row],[ Billing Amount ]]/_3___Healthcare_Data_v1[[#This Row],[Days in Hospital]],0)</f>
        <v>956.25567920000003</v>
      </c>
      <c r="R8344" s="1" t="str">
        <f>IF(_3___Healthcare_Data_v1[[#This Row],[Age]]&gt;60,"Senior",IF(_3___Healthcare_Data_v1[[#This Row],[Age]]&gt;35,"Middle","Young"))</f>
        <v>Senior</v>
      </c>
    </row>
    <row r="8345" spans="1:18" x14ac:dyDescent="0.3">
      <c r="A8345" s="1" t="s">
        <v>22501</v>
      </c>
      <c r="B8345" s="1" t="s">
        <v>26610</v>
      </c>
      <c r="C8345" s="1" t="s">
        <v>26</v>
      </c>
      <c r="D8345" s="1" t="s">
        <v>114</v>
      </c>
      <c r="E8345" s="1" t="s">
        <v>69</v>
      </c>
      <c r="F8345" s="2">
        <v>43415</v>
      </c>
      <c r="G8345" s="1" t="s">
        <v>22502</v>
      </c>
      <c r="H8345" s="1" t="s">
        <v>3929</v>
      </c>
      <c r="I8345" s="1" t="s">
        <v>21</v>
      </c>
      <c r="J8345" s="3" t="s">
        <v>35006</v>
      </c>
      <c r="K8345">
        <v>384</v>
      </c>
      <c r="L8345" s="1" t="s">
        <v>38</v>
      </c>
      <c r="M8345" s="2">
        <v>43440</v>
      </c>
      <c r="N8345" s="1" t="s">
        <v>43</v>
      </c>
      <c r="O8345" s="1" t="s">
        <v>24</v>
      </c>
      <c r="P8345" s="1">
        <f>_3___Healthcare_Data_v1[[#This Row],[Discharge Date]]-_3___Healthcare_Data_v1[[#This Row],[Date of Admission]]</f>
        <v>25</v>
      </c>
      <c r="Q8345" s="1">
        <f>IFERROR(_3___Healthcare_Data_v1[[#This Row],[ Billing Amount ]]/_3___Healthcare_Data_v1[[#This Row],[Days in Hospital]],0)</f>
        <v>286.87822624</v>
      </c>
      <c r="R8345" s="1" t="str">
        <f>IF(_3___Healthcare_Data_v1[[#This Row],[Age]]&gt;60,"Senior",IF(_3___Healthcare_Data_v1[[#This Row],[Age]]&gt;35,"Middle","Young"))</f>
        <v>Senior</v>
      </c>
    </row>
    <row r="8346" spans="1:18" x14ac:dyDescent="0.3">
      <c r="A8346" s="1" t="s">
        <v>22503</v>
      </c>
      <c r="B8346" s="1" t="s">
        <v>26745</v>
      </c>
      <c r="C8346" s="1" t="s">
        <v>16</v>
      </c>
      <c r="D8346" s="1" t="s">
        <v>114</v>
      </c>
      <c r="E8346" s="1" t="s">
        <v>28</v>
      </c>
      <c r="F8346" s="2">
        <v>44084</v>
      </c>
      <c r="G8346" s="1" t="s">
        <v>22504</v>
      </c>
      <c r="H8346" s="1" t="s">
        <v>22505</v>
      </c>
      <c r="I8346" s="1" t="s">
        <v>21</v>
      </c>
      <c r="J8346" s="3" t="s">
        <v>35007</v>
      </c>
      <c r="K8346">
        <v>276</v>
      </c>
      <c r="L8346" s="1" t="s">
        <v>42</v>
      </c>
      <c r="M8346" s="2">
        <v>44099</v>
      </c>
      <c r="N8346" s="1" t="s">
        <v>23</v>
      </c>
      <c r="O8346" s="1" t="s">
        <v>44</v>
      </c>
      <c r="P8346" s="1">
        <f>_3___Healthcare_Data_v1[[#This Row],[Discharge Date]]-_3___Healthcare_Data_v1[[#This Row],[Date of Admission]]</f>
        <v>15</v>
      </c>
      <c r="Q8346" s="1">
        <f>IFERROR(_3___Healthcare_Data_v1[[#This Row],[ Billing Amount ]]/_3___Healthcare_Data_v1[[#This Row],[Days in Hospital]],0)</f>
        <v>2530.3009226666668</v>
      </c>
      <c r="R8346" s="1" t="str">
        <f>IF(_3___Healthcare_Data_v1[[#This Row],[Age]]&gt;60,"Senior",IF(_3___Healthcare_Data_v1[[#This Row],[Age]]&gt;35,"Middle","Young"))</f>
        <v>Senior</v>
      </c>
    </row>
    <row r="8347" spans="1:18" x14ac:dyDescent="0.3">
      <c r="A8347" s="1" t="s">
        <v>22506</v>
      </c>
      <c r="B8347" s="1" t="s">
        <v>26640</v>
      </c>
      <c r="C8347" s="1" t="s">
        <v>26</v>
      </c>
      <c r="D8347" s="1" t="s">
        <v>27</v>
      </c>
      <c r="E8347" s="1" t="s">
        <v>28</v>
      </c>
      <c r="F8347" s="2">
        <v>44568</v>
      </c>
      <c r="G8347" s="1" t="s">
        <v>22507</v>
      </c>
      <c r="H8347" s="1" t="s">
        <v>22508</v>
      </c>
      <c r="I8347" s="1" t="s">
        <v>21</v>
      </c>
      <c r="J8347" s="3" t="s">
        <v>35008</v>
      </c>
      <c r="K8347">
        <v>260</v>
      </c>
      <c r="L8347" s="1" t="s">
        <v>42</v>
      </c>
      <c r="M8347" s="2">
        <v>44582</v>
      </c>
      <c r="N8347" s="1" t="s">
        <v>23</v>
      </c>
      <c r="O8347" s="1" t="s">
        <v>32</v>
      </c>
      <c r="P8347" s="1">
        <f>_3___Healthcare_Data_v1[[#This Row],[Discharge Date]]-_3___Healthcare_Data_v1[[#This Row],[Date of Admission]]</f>
        <v>14</v>
      </c>
      <c r="Q8347" s="1">
        <f>IFERROR(_3___Healthcare_Data_v1[[#This Row],[ Billing Amount ]]/_3___Healthcare_Data_v1[[#This Row],[Days in Hospital]],0)</f>
        <v>595.37172478571426</v>
      </c>
      <c r="R8347" s="1" t="str">
        <f>IF(_3___Healthcare_Data_v1[[#This Row],[Age]]&gt;60,"Senior",IF(_3___Healthcare_Data_v1[[#This Row],[Age]]&gt;35,"Middle","Young"))</f>
        <v>Senior</v>
      </c>
    </row>
    <row r="8348" spans="1:18" x14ac:dyDescent="0.3">
      <c r="A8348" s="1" t="s">
        <v>22509</v>
      </c>
      <c r="B8348" s="1" t="s">
        <v>26659</v>
      </c>
      <c r="C8348" s="1" t="s">
        <v>26</v>
      </c>
      <c r="D8348" s="1" t="s">
        <v>17</v>
      </c>
      <c r="E8348" s="1" t="s">
        <v>35</v>
      </c>
      <c r="F8348" s="2">
        <v>44672</v>
      </c>
      <c r="G8348" s="1" t="s">
        <v>22510</v>
      </c>
      <c r="H8348" s="1" t="s">
        <v>22511</v>
      </c>
      <c r="I8348" s="1" t="s">
        <v>21</v>
      </c>
      <c r="J8348" s="3" t="s">
        <v>35009</v>
      </c>
      <c r="K8348">
        <v>101</v>
      </c>
      <c r="L8348" s="1" t="s">
        <v>22</v>
      </c>
      <c r="M8348" s="2">
        <v>44685</v>
      </c>
      <c r="N8348" s="1" t="s">
        <v>48</v>
      </c>
      <c r="O8348" s="1" t="s">
        <v>24</v>
      </c>
      <c r="P8348" s="1">
        <f>_3___Healthcare_Data_v1[[#This Row],[Discharge Date]]-_3___Healthcare_Data_v1[[#This Row],[Date of Admission]]</f>
        <v>13</v>
      </c>
      <c r="Q8348" s="1">
        <f>IFERROR(_3___Healthcare_Data_v1[[#This Row],[ Billing Amount ]]/_3___Healthcare_Data_v1[[#This Row],[Days in Hospital]],0)</f>
        <v>1875.2961053846154</v>
      </c>
      <c r="R8348" s="1" t="str">
        <f>IF(_3___Healthcare_Data_v1[[#This Row],[Age]]&gt;60,"Senior",IF(_3___Healthcare_Data_v1[[#This Row],[Age]]&gt;35,"Middle","Young"))</f>
        <v>Senior</v>
      </c>
    </row>
    <row r="8349" spans="1:18" x14ac:dyDescent="0.3">
      <c r="A8349" s="1" t="s">
        <v>22512</v>
      </c>
      <c r="B8349" s="1" t="s">
        <v>26723</v>
      </c>
      <c r="C8349" s="1" t="s">
        <v>16</v>
      </c>
      <c r="D8349" s="1" t="s">
        <v>229</v>
      </c>
      <c r="E8349" s="1" t="s">
        <v>18</v>
      </c>
      <c r="F8349" s="2">
        <v>44701</v>
      </c>
      <c r="G8349" s="1" t="s">
        <v>22513</v>
      </c>
      <c r="H8349" s="1" t="s">
        <v>22514</v>
      </c>
      <c r="I8349" s="1" t="s">
        <v>26607</v>
      </c>
      <c r="J8349" s="3" t="s">
        <v>35010</v>
      </c>
      <c r="K8349">
        <v>322</v>
      </c>
      <c r="L8349" s="1" t="s">
        <v>42</v>
      </c>
      <c r="M8349" s="2">
        <v>44724</v>
      </c>
      <c r="N8349" s="1" t="s">
        <v>84</v>
      </c>
      <c r="O8349" s="1" t="s">
        <v>44</v>
      </c>
      <c r="P8349" s="1">
        <f>_3___Healthcare_Data_v1[[#This Row],[Discharge Date]]-_3___Healthcare_Data_v1[[#This Row],[Date of Admission]]</f>
        <v>23</v>
      </c>
      <c r="Q8349" s="1">
        <f>IFERROR(_3___Healthcare_Data_v1[[#This Row],[ Billing Amount ]]/_3___Healthcare_Data_v1[[#This Row],[Days in Hospital]],0)</f>
        <v>980.81374478260875</v>
      </c>
      <c r="R8349" s="1" t="str">
        <f>IF(_3___Healthcare_Data_v1[[#This Row],[Age]]&gt;60,"Senior",IF(_3___Healthcare_Data_v1[[#This Row],[Age]]&gt;35,"Middle","Young"))</f>
        <v>Senior</v>
      </c>
    </row>
    <row r="8350" spans="1:18" x14ac:dyDescent="0.3">
      <c r="A8350" s="1" t="s">
        <v>22515</v>
      </c>
      <c r="B8350" s="1" t="s">
        <v>26791</v>
      </c>
      <c r="C8350" s="1" t="s">
        <v>26</v>
      </c>
      <c r="D8350" s="1" t="s">
        <v>89</v>
      </c>
      <c r="E8350" s="1" t="s">
        <v>26615</v>
      </c>
      <c r="F8350" s="2">
        <v>43637</v>
      </c>
      <c r="G8350" s="1" t="s">
        <v>22516</v>
      </c>
      <c r="H8350" s="1" t="s">
        <v>22517</v>
      </c>
      <c r="I8350" s="1" t="s">
        <v>52</v>
      </c>
      <c r="J8350" s="3" t="s">
        <v>35011</v>
      </c>
      <c r="K8350">
        <v>215</v>
      </c>
      <c r="L8350" s="1" t="s">
        <v>38</v>
      </c>
      <c r="M8350" s="2">
        <v>43650</v>
      </c>
      <c r="N8350" s="1" t="s">
        <v>23</v>
      </c>
      <c r="O8350" s="1" t="s">
        <v>24</v>
      </c>
      <c r="P8350" s="1">
        <f>_3___Healthcare_Data_v1[[#This Row],[Discharge Date]]-_3___Healthcare_Data_v1[[#This Row],[Date of Admission]]</f>
        <v>13</v>
      </c>
      <c r="Q8350" s="1">
        <f>IFERROR(_3___Healthcare_Data_v1[[#This Row],[ Billing Amount ]]/_3___Healthcare_Data_v1[[#This Row],[Days in Hospital]],0)</f>
        <v>2657.5602523076927</v>
      </c>
      <c r="R8350" s="1" t="str">
        <f>IF(_3___Healthcare_Data_v1[[#This Row],[Age]]&gt;60,"Senior",IF(_3___Healthcare_Data_v1[[#This Row],[Age]]&gt;35,"Middle","Young"))</f>
        <v>Senior</v>
      </c>
    </row>
    <row r="8351" spans="1:18" x14ac:dyDescent="0.3">
      <c r="A8351" s="1" t="s">
        <v>22518</v>
      </c>
      <c r="B8351" s="1" t="s">
        <v>26697</v>
      </c>
      <c r="C8351" s="1" t="s">
        <v>26</v>
      </c>
      <c r="D8351" s="1" t="s">
        <v>114</v>
      </c>
      <c r="E8351" s="1" t="s">
        <v>26615</v>
      </c>
      <c r="F8351" s="2">
        <v>43635</v>
      </c>
      <c r="G8351" s="1" t="s">
        <v>22519</v>
      </c>
      <c r="H8351" s="1" t="s">
        <v>2213</v>
      </c>
      <c r="I8351" s="1" t="s">
        <v>21</v>
      </c>
      <c r="J8351" s="3" t="s">
        <v>35012</v>
      </c>
      <c r="K8351">
        <v>318</v>
      </c>
      <c r="L8351" s="1" t="s">
        <v>42</v>
      </c>
      <c r="M8351" s="2">
        <v>43642</v>
      </c>
      <c r="N8351" s="1" t="s">
        <v>31</v>
      </c>
      <c r="O8351" s="1" t="s">
        <v>32</v>
      </c>
      <c r="P8351" s="1">
        <f>_3___Healthcare_Data_v1[[#This Row],[Discharge Date]]-_3___Healthcare_Data_v1[[#This Row],[Date of Admission]]</f>
        <v>7</v>
      </c>
      <c r="Q8351" s="1">
        <f>IFERROR(_3___Healthcare_Data_v1[[#This Row],[ Billing Amount ]]/_3___Healthcare_Data_v1[[#This Row],[Days in Hospital]],0)</f>
        <v>3417.735242857143</v>
      </c>
      <c r="R8351" s="1" t="str">
        <f>IF(_3___Healthcare_Data_v1[[#This Row],[Age]]&gt;60,"Senior",IF(_3___Healthcare_Data_v1[[#This Row],[Age]]&gt;35,"Middle","Young"))</f>
        <v>Senior</v>
      </c>
    </row>
    <row r="8352" spans="1:18" x14ac:dyDescent="0.3">
      <c r="A8352" s="1" t="s">
        <v>22520</v>
      </c>
      <c r="B8352" s="1" t="s">
        <v>26714</v>
      </c>
      <c r="C8352" s="1" t="s">
        <v>26</v>
      </c>
      <c r="D8352" s="1" t="s">
        <v>114</v>
      </c>
      <c r="E8352" s="1" t="s">
        <v>18</v>
      </c>
      <c r="F8352" s="2">
        <v>44196</v>
      </c>
      <c r="G8352" s="1" t="s">
        <v>22521</v>
      </c>
      <c r="H8352" s="1" t="s">
        <v>22522</v>
      </c>
      <c r="I8352" s="1" t="s">
        <v>52</v>
      </c>
      <c r="J8352" s="3" t="s">
        <v>35013</v>
      </c>
      <c r="K8352">
        <v>165</v>
      </c>
      <c r="L8352" s="1" t="s">
        <v>38</v>
      </c>
      <c r="M8352" s="2">
        <v>44220</v>
      </c>
      <c r="N8352" s="1" t="s">
        <v>23</v>
      </c>
      <c r="O8352" s="1" t="s">
        <v>24</v>
      </c>
      <c r="P8352" s="1">
        <f>_3___Healthcare_Data_v1[[#This Row],[Discharge Date]]-_3___Healthcare_Data_v1[[#This Row],[Date of Admission]]</f>
        <v>24</v>
      </c>
      <c r="Q8352" s="1">
        <f>IFERROR(_3___Healthcare_Data_v1[[#This Row],[ Billing Amount ]]/_3___Healthcare_Data_v1[[#This Row],[Days in Hospital]],0)</f>
        <v>1070.5289441666666</v>
      </c>
      <c r="R8352" s="1" t="str">
        <f>IF(_3___Healthcare_Data_v1[[#This Row],[Age]]&gt;60,"Senior",IF(_3___Healthcare_Data_v1[[#This Row],[Age]]&gt;35,"Middle","Young"))</f>
        <v>Senior</v>
      </c>
    </row>
    <row r="8353" spans="1:18" x14ac:dyDescent="0.3">
      <c r="A8353" s="1" t="s">
        <v>22523</v>
      </c>
      <c r="B8353" s="1" t="s">
        <v>26622</v>
      </c>
      <c r="C8353" s="1" t="s">
        <v>26</v>
      </c>
      <c r="D8353" s="1" t="s">
        <v>229</v>
      </c>
      <c r="E8353" s="1" t="s">
        <v>18</v>
      </c>
      <c r="F8353" s="2">
        <v>44755</v>
      </c>
      <c r="G8353" s="1" t="s">
        <v>22524</v>
      </c>
      <c r="H8353" s="1" t="s">
        <v>10353</v>
      </c>
      <c r="I8353" s="1" t="s">
        <v>60</v>
      </c>
      <c r="J8353" s="3" t="s">
        <v>35014</v>
      </c>
      <c r="K8353">
        <v>120</v>
      </c>
      <c r="L8353" s="1" t="s">
        <v>38</v>
      </c>
      <c r="M8353" s="2">
        <v>44779</v>
      </c>
      <c r="N8353" s="1" t="s">
        <v>84</v>
      </c>
      <c r="O8353" s="1" t="s">
        <v>32</v>
      </c>
      <c r="P8353" s="1">
        <f>_3___Healthcare_Data_v1[[#This Row],[Discharge Date]]-_3___Healthcare_Data_v1[[#This Row],[Date of Admission]]</f>
        <v>24</v>
      </c>
      <c r="Q8353" s="1">
        <f>IFERROR(_3___Healthcare_Data_v1[[#This Row],[ Billing Amount ]]/_3___Healthcare_Data_v1[[#This Row],[Days in Hospital]],0)</f>
        <v>1256.5889541666668</v>
      </c>
      <c r="R8353" s="1" t="str">
        <f>IF(_3___Healthcare_Data_v1[[#This Row],[Age]]&gt;60,"Senior",IF(_3___Healthcare_Data_v1[[#This Row],[Age]]&gt;35,"Middle","Young"))</f>
        <v>Senior</v>
      </c>
    </row>
    <row r="8354" spans="1:18" x14ac:dyDescent="0.3">
      <c r="A8354" s="1" t="s">
        <v>22525</v>
      </c>
      <c r="B8354" s="1" t="s">
        <v>26664</v>
      </c>
      <c r="C8354" s="1" t="s">
        <v>26</v>
      </c>
      <c r="D8354" s="1" t="s">
        <v>49</v>
      </c>
      <c r="E8354" s="1" t="s">
        <v>35</v>
      </c>
      <c r="F8354" s="2">
        <v>44633</v>
      </c>
      <c r="G8354" s="1" t="s">
        <v>22526</v>
      </c>
      <c r="H8354" s="1" t="s">
        <v>22527</v>
      </c>
      <c r="I8354" s="1" t="s">
        <v>52</v>
      </c>
      <c r="J8354" s="3" t="s">
        <v>35015</v>
      </c>
      <c r="K8354">
        <v>193</v>
      </c>
      <c r="L8354" s="1" t="s">
        <v>38</v>
      </c>
      <c r="M8354" s="2">
        <v>44637</v>
      </c>
      <c r="N8354" s="1" t="s">
        <v>43</v>
      </c>
      <c r="O8354" s="1" t="s">
        <v>32</v>
      </c>
      <c r="P8354" s="1">
        <f>_3___Healthcare_Data_v1[[#This Row],[Discharge Date]]-_3___Healthcare_Data_v1[[#This Row],[Date of Admission]]</f>
        <v>4</v>
      </c>
      <c r="Q8354" s="1">
        <f>IFERROR(_3___Healthcare_Data_v1[[#This Row],[ Billing Amount ]]/_3___Healthcare_Data_v1[[#This Row],[Days in Hospital]],0)</f>
        <v>5814.2785649999996</v>
      </c>
      <c r="R8354" s="1" t="str">
        <f>IF(_3___Healthcare_Data_v1[[#This Row],[Age]]&gt;60,"Senior",IF(_3___Healthcare_Data_v1[[#This Row],[Age]]&gt;35,"Middle","Young"))</f>
        <v>Senior</v>
      </c>
    </row>
    <row r="8355" spans="1:18" x14ac:dyDescent="0.3">
      <c r="A8355" s="1" t="s">
        <v>22528</v>
      </c>
      <c r="B8355" s="1" t="s">
        <v>26700</v>
      </c>
      <c r="C8355" s="1" t="s">
        <v>26</v>
      </c>
      <c r="D8355" s="1" t="s">
        <v>17</v>
      </c>
      <c r="E8355" s="1" t="s">
        <v>69</v>
      </c>
      <c r="F8355" s="2">
        <v>45209</v>
      </c>
      <c r="G8355" s="1" t="s">
        <v>1750</v>
      </c>
      <c r="H8355" s="1" t="s">
        <v>22529</v>
      </c>
      <c r="I8355" s="1" t="s">
        <v>56</v>
      </c>
      <c r="J8355" s="3" t="s">
        <v>35016</v>
      </c>
      <c r="K8355">
        <v>438</v>
      </c>
      <c r="L8355" s="1" t="s">
        <v>22</v>
      </c>
      <c r="M8355" s="2">
        <v>45228</v>
      </c>
      <c r="N8355" s="1" t="s">
        <v>43</v>
      </c>
      <c r="O8355" s="1" t="s">
        <v>32</v>
      </c>
      <c r="P8355" s="1">
        <f>_3___Healthcare_Data_v1[[#This Row],[Discharge Date]]-_3___Healthcare_Data_v1[[#This Row],[Date of Admission]]</f>
        <v>19</v>
      </c>
      <c r="Q8355" s="1">
        <f>IFERROR(_3___Healthcare_Data_v1[[#This Row],[ Billing Amount ]]/_3___Healthcare_Data_v1[[#This Row],[Days in Hospital]],0)</f>
        <v>3505.7293289473687</v>
      </c>
      <c r="R8355" s="1" t="str">
        <f>IF(_3___Healthcare_Data_v1[[#This Row],[Age]]&gt;60,"Senior",IF(_3___Healthcare_Data_v1[[#This Row],[Age]]&gt;35,"Middle","Young"))</f>
        <v>Senior</v>
      </c>
    </row>
    <row r="8356" spans="1:18" x14ac:dyDescent="0.3">
      <c r="A8356" s="1" t="s">
        <v>22530</v>
      </c>
      <c r="B8356" s="1" t="s">
        <v>26628</v>
      </c>
      <c r="C8356" s="1" t="s">
        <v>16</v>
      </c>
      <c r="D8356" s="1" t="s">
        <v>17</v>
      </c>
      <c r="E8356" s="1" t="s">
        <v>26615</v>
      </c>
      <c r="F8356" s="2">
        <v>43912</v>
      </c>
      <c r="G8356" s="1" t="s">
        <v>22531</v>
      </c>
      <c r="H8356" s="1" t="s">
        <v>22532</v>
      </c>
      <c r="I8356" s="1" t="s">
        <v>60</v>
      </c>
      <c r="J8356" s="3" t="s">
        <v>35017</v>
      </c>
      <c r="K8356">
        <v>129</v>
      </c>
      <c r="L8356" s="1" t="s">
        <v>38</v>
      </c>
      <c r="M8356" s="2">
        <v>43935</v>
      </c>
      <c r="N8356" s="1" t="s">
        <v>84</v>
      </c>
      <c r="O8356" s="1" t="s">
        <v>24</v>
      </c>
      <c r="P8356" s="1">
        <f>_3___Healthcare_Data_v1[[#This Row],[Discharge Date]]-_3___Healthcare_Data_v1[[#This Row],[Date of Admission]]</f>
        <v>23</v>
      </c>
      <c r="Q8356" s="1">
        <f>IFERROR(_3___Healthcare_Data_v1[[#This Row],[ Billing Amount ]]/_3___Healthcare_Data_v1[[#This Row],[Days in Hospital]],0)</f>
        <v>207.07863773913041</v>
      </c>
      <c r="R8356" s="1" t="str">
        <f>IF(_3___Healthcare_Data_v1[[#This Row],[Age]]&gt;60,"Senior",IF(_3___Healthcare_Data_v1[[#This Row],[Age]]&gt;35,"Middle","Young"))</f>
        <v>Senior</v>
      </c>
    </row>
    <row r="8357" spans="1:18" x14ac:dyDescent="0.3">
      <c r="A8357" s="1" t="s">
        <v>22533</v>
      </c>
      <c r="B8357" s="1" t="s">
        <v>26672</v>
      </c>
      <c r="C8357" s="1" t="s">
        <v>26</v>
      </c>
      <c r="D8357" s="1" t="s">
        <v>229</v>
      </c>
      <c r="E8357" s="1" t="s">
        <v>26620</v>
      </c>
      <c r="F8357" s="2">
        <v>43448</v>
      </c>
      <c r="G8357" s="1" t="s">
        <v>655</v>
      </c>
      <c r="H8357" s="1" t="s">
        <v>185</v>
      </c>
      <c r="I8357" s="1" t="s">
        <v>21</v>
      </c>
      <c r="J8357" s="3" t="s">
        <v>35018</v>
      </c>
      <c r="K8357">
        <v>387</v>
      </c>
      <c r="L8357" s="1" t="s">
        <v>38</v>
      </c>
      <c r="M8357" s="2">
        <v>43474</v>
      </c>
      <c r="N8357" s="1" t="s">
        <v>84</v>
      </c>
      <c r="O8357" s="1" t="s">
        <v>44</v>
      </c>
      <c r="P8357" s="1">
        <f>_3___Healthcare_Data_v1[[#This Row],[Discharge Date]]-_3___Healthcare_Data_v1[[#This Row],[Date of Admission]]</f>
        <v>26</v>
      </c>
      <c r="Q8357" s="1">
        <f>IFERROR(_3___Healthcare_Data_v1[[#This Row],[ Billing Amount ]]/_3___Healthcare_Data_v1[[#This Row],[Days in Hospital]],0)</f>
        <v>524.72071346153848</v>
      </c>
      <c r="R8357" s="1" t="str">
        <f>IF(_3___Healthcare_Data_v1[[#This Row],[Age]]&gt;60,"Senior",IF(_3___Healthcare_Data_v1[[#This Row],[Age]]&gt;35,"Middle","Young"))</f>
        <v>Senior</v>
      </c>
    </row>
    <row r="8358" spans="1:18" x14ac:dyDescent="0.3">
      <c r="A8358" s="1" t="s">
        <v>22534</v>
      </c>
      <c r="B8358" s="1" t="s">
        <v>26687</v>
      </c>
      <c r="C8358" s="1" t="s">
        <v>26</v>
      </c>
      <c r="D8358" s="1" t="s">
        <v>17</v>
      </c>
      <c r="E8358" s="1" t="s">
        <v>26620</v>
      </c>
      <c r="F8358" s="2">
        <v>45004</v>
      </c>
      <c r="G8358" s="1" t="s">
        <v>22535</v>
      </c>
      <c r="H8358" s="1" t="s">
        <v>22536</v>
      </c>
      <c r="I8358" s="1" t="s">
        <v>52</v>
      </c>
      <c r="J8358" s="3" t="s">
        <v>35019</v>
      </c>
      <c r="K8358">
        <v>339</v>
      </c>
      <c r="L8358" s="1" t="s">
        <v>42</v>
      </c>
      <c r="M8358" s="2">
        <v>45020</v>
      </c>
      <c r="N8358" s="1" t="s">
        <v>48</v>
      </c>
      <c r="O8358" s="1" t="s">
        <v>32</v>
      </c>
      <c r="P8358" s="1">
        <f>_3___Healthcare_Data_v1[[#This Row],[Discharge Date]]-_3___Healthcare_Data_v1[[#This Row],[Date of Admission]]</f>
        <v>16</v>
      </c>
      <c r="Q8358" s="1">
        <f>IFERROR(_3___Healthcare_Data_v1[[#This Row],[ Billing Amount ]]/_3___Healthcare_Data_v1[[#This Row],[Days in Hospital]],0)</f>
        <v>1383.114296875</v>
      </c>
      <c r="R8358" s="1" t="str">
        <f>IF(_3___Healthcare_Data_v1[[#This Row],[Age]]&gt;60,"Senior",IF(_3___Healthcare_Data_v1[[#This Row],[Age]]&gt;35,"Middle","Young"))</f>
        <v>Senior</v>
      </c>
    </row>
    <row r="8359" spans="1:18" x14ac:dyDescent="0.3">
      <c r="A8359" s="1" t="s">
        <v>22537</v>
      </c>
      <c r="B8359" s="1" t="s">
        <v>26636</v>
      </c>
      <c r="C8359" s="1" t="s">
        <v>26</v>
      </c>
      <c r="D8359" s="1" t="s">
        <v>17</v>
      </c>
      <c r="E8359" s="1" t="s">
        <v>26620</v>
      </c>
      <c r="F8359" s="2">
        <v>44849</v>
      </c>
      <c r="G8359" s="1" t="s">
        <v>22538</v>
      </c>
      <c r="H8359" s="1" t="s">
        <v>22539</v>
      </c>
      <c r="I8359" s="1" t="s">
        <v>21</v>
      </c>
      <c r="J8359" s="3" t="s">
        <v>35020</v>
      </c>
      <c r="K8359">
        <v>488</v>
      </c>
      <c r="L8359" s="1" t="s">
        <v>42</v>
      </c>
      <c r="M8359" s="2">
        <v>44862</v>
      </c>
      <c r="N8359" s="1" t="s">
        <v>23</v>
      </c>
      <c r="O8359" s="1" t="s">
        <v>44</v>
      </c>
      <c r="P8359" s="1">
        <f>_3___Healthcare_Data_v1[[#This Row],[Discharge Date]]-_3___Healthcare_Data_v1[[#This Row],[Date of Admission]]</f>
        <v>13</v>
      </c>
      <c r="Q8359" s="1">
        <f>IFERROR(_3___Healthcare_Data_v1[[#This Row],[ Billing Amount ]]/_3___Healthcare_Data_v1[[#This Row],[Days in Hospital]],0)</f>
        <v>188.0706306923077</v>
      </c>
      <c r="R8359" s="1" t="str">
        <f>IF(_3___Healthcare_Data_v1[[#This Row],[Age]]&gt;60,"Senior",IF(_3___Healthcare_Data_v1[[#This Row],[Age]]&gt;35,"Middle","Young"))</f>
        <v>Senior</v>
      </c>
    </row>
    <row r="8360" spans="1:18" x14ac:dyDescent="0.3">
      <c r="A8360" s="1" t="s">
        <v>22540</v>
      </c>
      <c r="B8360" s="1" t="s">
        <v>26745</v>
      </c>
      <c r="C8360" s="1" t="s">
        <v>26</v>
      </c>
      <c r="D8360" s="1" t="s">
        <v>34</v>
      </c>
      <c r="E8360" s="1" t="s">
        <v>26620</v>
      </c>
      <c r="F8360" s="2">
        <v>44248</v>
      </c>
      <c r="G8360" s="1" t="s">
        <v>22541</v>
      </c>
      <c r="H8360" s="1" t="s">
        <v>22542</v>
      </c>
      <c r="I8360" s="1" t="s">
        <v>21</v>
      </c>
      <c r="J8360" s="3" t="s">
        <v>35021</v>
      </c>
      <c r="K8360">
        <v>202</v>
      </c>
      <c r="L8360" s="1" t="s">
        <v>38</v>
      </c>
      <c r="M8360" s="2">
        <v>44258</v>
      </c>
      <c r="N8360" s="1" t="s">
        <v>48</v>
      </c>
      <c r="O8360" s="1" t="s">
        <v>44</v>
      </c>
      <c r="P8360" s="1">
        <f>_3___Healthcare_Data_v1[[#This Row],[Discharge Date]]-_3___Healthcare_Data_v1[[#This Row],[Date of Admission]]</f>
        <v>10</v>
      </c>
      <c r="Q8360" s="1">
        <f>IFERROR(_3___Healthcare_Data_v1[[#This Row],[ Billing Amount ]]/_3___Healthcare_Data_v1[[#This Row],[Days in Hospital]],0)</f>
        <v>2541.206314</v>
      </c>
      <c r="R8360" s="1" t="str">
        <f>IF(_3___Healthcare_Data_v1[[#This Row],[Age]]&gt;60,"Senior",IF(_3___Healthcare_Data_v1[[#This Row],[Age]]&gt;35,"Middle","Young"))</f>
        <v>Senior</v>
      </c>
    </row>
    <row r="8361" spans="1:18" x14ac:dyDescent="0.3">
      <c r="A8361" s="1" t="s">
        <v>22543</v>
      </c>
      <c r="B8361" s="1" t="s">
        <v>26779</v>
      </c>
      <c r="C8361" s="1" t="s">
        <v>16</v>
      </c>
      <c r="D8361" s="1" t="s">
        <v>89</v>
      </c>
      <c r="E8361" s="1" t="s">
        <v>69</v>
      </c>
      <c r="F8361" s="2">
        <v>44073</v>
      </c>
      <c r="G8361" s="1" t="s">
        <v>22544</v>
      </c>
      <c r="H8361" s="1" t="s">
        <v>22545</v>
      </c>
      <c r="I8361" s="1" t="s">
        <v>21</v>
      </c>
      <c r="J8361" s="3" t="s">
        <v>35022</v>
      </c>
      <c r="K8361">
        <v>393</v>
      </c>
      <c r="L8361" s="1" t="s">
        <v>38</v>
      </c>
      <c r="M8361" s="2">
        <v>44080</v>
      </c>
      <c r="N8361" s="1" t="s">
        <v>23</v>
      </c>
      <c r="O8361" s="1" t="s">
        <v>44</v>
      </c>
      <c r="P8361" s="1">
        <f>_3___Healthcare_Data_v1[[#This Row],[Discharge Date]]-_3___Healthcare_Data_v1[[#This Row],[Date of Admission]]</f>
        <v>7</v>
      </c>
      <c r="Q8361" s="1">
        <f>IFERROR(_3___Healthcare_Data_v1[[#This Row],[ Billing Amount ]]/_3___Healthcare_Data_v1[[#This Row],[Days in Hospital]],0)</f>
        <v>7730.9173714285716</v>
      </c>
      <c r="R8361" s="1" t="str">
        <f>IF(_3___Healthcare_Data_v1[[#This Row],[Age]]&gt;60,"Senior",IF(_3___Healthcare_Data_v1[[#This Row],[Age]]&gt;35,"Middle","Young"))</f>
        <v>Senior</v>
      </c>
    </row>
    <row r="8362" spans="1:18" x14ac:dyDescent="0.3">
      <c r="A8362" s="1" t="s">
        <v>22546</v>
      </c>
      <c r="B8362" s="1" t="s">
        <v>26628</v>
      </c>
      <c r="C8362" s="1" t="s">
        <v>26</v>
      </c>
      <c r="D8362" s="1" t="s">
        <v>34</v>
      </c>
      <c r="E8362" s="1" t="s">
        <v>26620</v>
      </c>
      <c r="F8362" s="2">
        <v>44554</v>
      </c>
      <c r="G8362" s="1" t="s">
        <v>22547</v>
      </c>
      <c r="H8362" s="1" t="s">
        <v>22548</v>
      </c>
      <c r="I8362" s="1" t="s">
        <v>26607</v>
      </c>
      <c r="J8362" s="3" t="s">
        <v>35023</v>
      </c>
      <c r="K8362">
        <v>293</v>
      </c>
      <c r="L8362" s="1" t="s">
        <v>42</v>
      </c>
      <c r="M8362" s="2">
        <v>44584</v>
      </c>
      <c r="N8362" s="1" t="s">
        <v>31</v>
      </c>
      <c r="O8362" s="1" t="s">
        <v>44</v>
      </c>
      <c r="P8362" s="1">
        <f>_3___Healthcare_Data_v1[[#This Row],[Discharge Date]]-_3___Healthcare_Data_v1[[#This Row],[Date of Admission]]</f>
        <v>30</v>
      </c>
      <c r="Q8362" s="1">
        <f>IFERROR(_3___Healthcare_Data_v1[[#This Row],[ Billing Amount ]]/_3___Healthcare_Data_v1[[#This Row],[Days in Hospital]],0)</f>
        <v>462.08909933333331</v>
      </c>
      <c r="R8362" s="1" t="str">
        <f>IF(_3___Healthcare_Data_v1[[#This Row],[Age]]&gt;60,"Senior",IF(_3___Healthcare_Data_v1[[#This Row],[Age]]&gt;35,"Middle","Young"))</f>
        <v>Senior</v>
      </c>
    </row>
    <row r="8363" spans="1:18" x14ac:dyDescent="0.3">
      <c r="A8363" s="1" t="s">
        <v>18089</v>
      </c>
      <c r="B8363" s="1" t="s">
        <v>26606</v>
      </c>
      <c r="C8363" s="1" t="s">
        <v>16</v>
      </c>
      <c r="D8363" s="1" t="s">
        <v>229</v>
      </c>
      <c r="E8363" s="1" t="s">
        <v>18</v>
      </c>
      <c r="F8363" s="2">
        <v>44017</v>
      </c>
      <c r="G8363" s="1" t="s">
        <v>21260</v>
      </c>
      <c r="H8363" s="1" t="s">
        <v>22549</v>
      </c>
      <c r="I8363" s="1" t="s">
        <v>21</v>
      </c>
      <c r="J8363" s="3" t="s">
        <v>35024</v>
      </c>
      <c r="K8363">
        <v>208</v>
      </c>
      <c r="L8363" s="1" t="s">
        <v>42</v>
      </c>
      <c r="M8363" s="2">
        <v>44025</v>
      </c>
      <c r="N8363" s="1" t="s">
        <v>43</v>
      </c>
      <c r="O8363" s="1" t="s">
        <v>32</v>
      </c>
      <c r="P8363" s="1">
        <f>_3___Healthcare_Data_v1[[#This Row],[Discharge Date]]-_3___Healthcare_Data_v1[[#This Row],[Date of Admission]]</f>
        <v>8</v>
      </c>
      <c r="Q8363" s="1">
        <f>IFERROR(_3___Healthcare_Data_v1[[#This Row],[ Billing Amount ]]/_3___Healthcare_Data_v1[[#This Row],[Days in Hospital]],0)</f>
        <v>4879.9225374999996</v>
      </c>
      <c r="R8363" s="1" t="str">
        <f>IF(_3___Healthcare_Data_v1[[#This Row],[Age]]&gt;60,"Senior",IF(_3___Healthcare_Data_v1[[#This Row],[Age]]&gt;35,"Middle","Young"))</f>
        <v>Senior</v>
      </c>
    </row>
    <row r="8364" spans="1:18" x14ac:dyDescent="0.3">
      <c r="A8364" s="1" t="s">
        <v>22550</v>
      </c>
      <c r="B8364" s="1" t="s">
        <v>26714</v>
      </c>
      <c r="C8364" s="1" t="s">
        <v>16</v>
      </c>
      <c r="D8364" s="1" t="s">
        <v>89</v>
      </c>
      <c r="E8364" s="1" t="s">
        <v>35</v>
      </c>
      <c r="F8364" s="2">
        <v>45067</v>
      </c>
      <c r="G8364" s="1" t="s">
        <v>22551</v>
      </c>
      <c r="H8364" s="1" t="s">
        <v>2900</v>
      </c>
      <c r="I8364" s="1" t="s">
        <v>60</v>
      </c>
      <c r="J8364" s="3" t="s">
        <v>35025</v>
      </c>
      <c r="K8364">
        <v>335</v>
      </c>
      <c r="L8364" s="1" t="s">
        <v>42</v>
      </c>
      <c r="M8364" s="2">
        <v>45083</v>
      </c>
      <c r="N8364" s="1" t="s">
        <v>48</v>
      </c>
      <c r="O8364" s="1" t="s">
        <v>24</v>
      </c>
      <c r="P8364" s="1">
        <f>_3___Healthcare_Data_v1[[#This Row],[Discharge Date]]-_3___Healthcare_Data_v1[[#This Row],[Date of Admission]]</f>
        <v>16</v>
      </c>
      <c r="Q8364" s="1">
        <f>IFERROR(_3___Healthcare_Data_v1[[#This Row],[ Billing Amount ]]/_3___Healthcare_Data_v1[[#This Row],[Days in Hospital]],0)</f>
        <v>641.25392687500005</v>
      </c>
      <c r="R8364" s="1" t="str">
        <f>IF(_3___Healthcare_Data_v1[[#This Row],[Age]]&gt;60,"Senior",IF(_3___Healthcare_Data_v1[[#This Row],[Age]]&gt;35,"Middle","Young"))</f>
        <v>Senior</v>
      </c>
    </row>
    <row r="8365" spans="1:18" x14ac:dyDescent="0.3">
      <c r="A8365" s="1" t="s">
        <v>22552</v>
      </c>
      <c r="B8365" s="1" t="s">
        <v>26710</v>
      </c>
      <c r="C8365" s="1" t="s">
        <v>26</v>
      </c>
      <c r="D8365" s="1" t="s">
        <v>49</v>
      </c>
      <c r="E8365" s="1" t="s">
        <v>26615</v>
      </c>
      <c r="F8365" s="2">
        <v>43510</v>
      </c>
      <c r="G8365" s="1" t="s">
        <v>22553</v>
      </c>
      <c r="H8365" s="1" t="s">
        <v>22554</v>
      </c>
      <c r="I8365" s="1" t="s">
        <v>21</v>
      </c>
      <c r="J8365" s="3" t="s">
        <v>35026</v>
      </c>
      <c r="K8365">
        <v>195</v>
      </c>
      <c r="L8365" s="1" t="s">
        <v>38</v>
      </c>
      <c r="M8365" s="2">
        <v>43522</v>
      </c>
      <c r="N8365" s="1" t="s">
        <v>31</v>
      </c>
      <c r="O8365" s="1" t="s">
        <v>32</v>
      </c>
      <c r="P8365" s="1">
        <f>_3___Healthcare_Data_v1[[#This Row],[Discharge Date]]-_3___Healthcare_Data_v1[[#This Row],[Date of Admission]]</f>
        <v>12</v>
      </c>
      <c r="Q8365" s="1">
        <f>IFERROR(_3___Healthcare_Data_v1[[#This Row],[ Billing Amount ]]/_3___Healthcare_Data_v1[[#This Row],[Days in Hospital]],0)</f>
        <v>2440.5600808333334</v>
      </c>
      <c r="R8365" s="1" t="str">
        <f>IF(_3___Healthcare_Data_v1[[#This Row],[Age]]&gt;60,"Senior",IF(_3___Healthcare_Data_v1[[#This Row],[Age]]&gt;35,"Middle","Young"))</f>
        <v>Senior</v>
      </c>
    </row>
    <row r="8366" spans="1:18" x14ac:dyDescent="0.3">
      <c r="A8366" s="1" t="s">
        <v>22555</v>
      </c>
      <c r="B8366" s="1" t="s">
        <v>26725</v>
      </c>
      <c r="C8366" s="1" t="s">
        <v>16</v>
      </c>
      <c r="D8366" s="1" t="s">
        <v>62</v>
      </c>
      <c r="E8366" s="1" t="s">
        <v>26615</v>
      </c>
      <c r="F8366" s="2">
        <v>44959</v>
      </c>
      <c r="G8366" s="1" t="s">
        <v>22556</v>
      </c>
      <c r="H8366" s="1" t="s">
        <v>22557</v>
      </c>
      <c r="I8366" s="1" t="s">
        <v>60</v>
      </c>
      <c r="J8366" s="3" t="s">
        <v>35027</v>
      </c>
      <c r="K8366">
        <v>293</v>
      </c>
      <c r="L8366" s="1" t="s">
        <v>22</v>
      </c>
      <c r="M8366" s="2">
        <v>44978</v>
      </c>
      <c r="N8366" s="1" t="s">
        <v>48</v>
      </c>
      <c r="O8366" s="1" t="s">
        <v>24</v>
      </c>
      <c r="P8366" s="1">
        <f>_3___Healthcare_Data_v1[[#This Row],[Discharge Date]]-_3___Healthcare_Data_v1[[#This Row],[Date of Admission]]</f>
        <v>19</v>
      </c>
      <c r="Q8366" s="1">
        <f>IFERROR(_3___Healthcare_Data_v1[[#This Row],[ Billing Amount ]]/_3___Healthcare_Data_v1[[#This Row],[Days in Hospital]],0)</f>
        <v>1524.7870405263159</v>
      </c>
      <c r="R8366" s="1" t="str">
        <f>IF(_3___Healthcare_Data_v1[[#This Row],[Age]]&gt;60,"Senior",IF(_3___Healthcare_Data_v1[[#This Row],[Age]]&gt;35,"Middle","Young"))</f>
        <v>Senior</v>
      </c>
    </row>
    <row r="8367" spans="1:18" x14ac:dyDescent="0.3">
      <c r="A8367" s="1" t="s">
        <v>22558</v>
      </c>
      <c r="B8367" s="1" t="s">
        <v>26723</v>
      </c>
      <c r="C8367" s="1" t="s">
        <v>26</v>
      </c>
      <c r="D8367" s="1" t="s">
        <v>229</v>
      </c>
      <c r="E8367" s="1" t="s">
        <v>26620</v>
      </c>
      <c r="F8367" s="2">
        <v>43480</v>
      </c>
      <c r="G8367" s="1" t="s">
        <v>22559</v>
      </c>
      <c r="H8367" s="1" t="s">
        <v>22560</v>
      </c>
      <c r="I8367" s="1" t="s">
        <v>52</v>
      </c>
      <c r="J8367" s="3" t="s">
        <v>35028</v>
      </c>
      <c r="K8367">
        <v>484</v>
      </c>
      <c r="L8367" s="1" t="s">
        <v>42</v>
      </c>
      <c r="M8367" s="2">
        <v>43483</v>
      </c>
      <c r="N8367" s="1" t="s">
        <v>43</v>
      </c>
      <c r="O8367" s="1" t="s">
        <v>44</v>
      </c>
      <c r="P8367" s="1">
        <f>_3___Healthcare_Data_v1[[#This Row],[Discharge Date]]-_3___Healthcare_Data_v1[[#This Row],[Date of Admission]]</f>
        <v>3</v>
      </c>
      <c r="Q8367" s="1">
        <f>IFERROR(_3___Healthcare_Data_v1[[#This Row],[ Billing Amount ]]/_3___Healthcare_Data_v1[[#This Row],[Days in Hospital]],0)</f>
        <v>10407.713263333333</v>
      </c>
      <c r="R8367" s="1" t="str">
        <f>IF(_3___Healthcare_Data_v1[[#This Row],[Age]]&gt;60,"Senior",IF(_3___Healthcare_Data_v1[[#This Row],[Age]]&gt;35,"Middle","Young"))</f>
        <v>Senior</v>
      </c>
    </row>
    <row r="8368" spans="1:18" x14ac:dyDescent="0.3">
      <c r="A8368" s="1" t="s">
        <v>22561</v>
      </c>
      <c r="B8368" s="1" t="s">
        <v>26672</v>
      </c>
      <c r="C8368" s="1" t="s">
        <v>26</v>
      </c>
      <c r="D8368" s="1" t="s">
        <v>49</v>
      </c>
      <c r="E8368" s="1" t="s">
        <v>69</v>
      </c>
      <c r="F8368" s="2">
        <v>43609</v>
      </c>
      <c r="G8368" s="1" t="s">
        <v>22562</v>
      </c>
      <c r="H8368" s="1" t="s">
        <v>22563</v>
      </c>
      <c r="I8368" s="1" t="s">
        <v>21</v>
      </c>
      <c r="J8368" s="3" t="s">
        <v>35029</v>
      </c>
      <c r="K8368">
        <v>123</v>
      </c>
      <c r="L8368" s="1" t="s">
        <v>22</v>
      </c>
      <c r="M8368" s="2">
        <v>43612</v>
      </c>
      <c r="N8368" s="1" t="s">
        <v>23</v>
      </c>
      <c r="O8368" s="1" t="s">
        <v>32</v>
      </c>
      <c r="P8368" s="1">
        <f>_3___Healthcare_Data_v1[[#This Row],[Discharge Date]]-_3___Healthcare_Data_v1[[#This Row],[Date of Admission]]</f>
        <v>3</v>
      </c>
      <c r="Q8368" s="1">
        <f>IFERROR(_3___Healthcare_Data_v1[[#This Row],[ Billing Amount ]]/_3___Healthcare_Data_v1[[#This Row],[Days in Hospital]],0)</f>
        <v>7358.9226633333337</v>
      </c>
      <c r="R8368" s="1" t="str">
        <f>IF(_3___Healthcare_Data_v1[[#This Row],[Age]]&gt;60,"Senior",IF(_3___Healthcare_Data_v1[[#This Row],[Age]]&gt;35,"Middle","Young"))</f>
        <v>Senior</v>
      </c>
    </row>
    <row r="8369" spans="1:18" x14ac:dyDescent="0.3">
      <c r="A8369" s="1" t="s">
        <v>22564</v>
      </c>
      <c r="B8369" s="1" t="s">
        <v>26708</v>
      </c>
      <c r="C8369" s="1" t="s">
        <v>26</v>
      </c>
      <c r="D8369" s="1" t="s">
        <v>49</v>
      </c>
      <c r="E8369" s="1" t="s">
        <v>69</v>
      </c>
      <c r="F8369" s="2">
        <v>43642</v>
      </c>
      <c r="G8369" s="1" t="s">
        <v>22565</v>
      </c>
      <c r="H8369" s="1" t="s">
        <v>22566</v>
      </c>
      <c r="I8369" s="1" t="s">
        <v>56</v>
      </c>
      <c r="J8369" s="3" t="s">
        <v>35030</v>
      </c>
      <c r="K8369">
        <v>410</v>
      </c>
      <c r="L8369" s="1" t="s">
        <v>22</v>
      </c>
      <c r="M8369" s="2">
        <v>43644</v>
      </c>
      <c r="N8369" s="1" t="s">
        <v>84</v>
      </c>
      <c r="O8369" s="1" t="s">
        <v>24</v>
      </c>
      <c r="P8369" s="1">
        <f>_3___Healthcare_Data_v1[[#This Row],[Discharge Date]]-_3___Healthcare_Data_v1[[#This Row],[Date of Admission]]</f>
        <v>2</v>
      </c>
      <c r="Q8369" s="1">
        <f>IFERROR(_3___Healthcare_Data_v1[[#This Row],[ Billing Amount ]]/_3___Healthcare_Data_v1[[#This Row],[Days in Hospital]],0)</f>
        <v>23453.620944999999</v>
      </c>
      <c r="R8369" s="1" t="str">
        <f>IF(_3___Healthcare_Data_v1[[#This Row],[Age]]&gt;60,"Senior",IF(_3___Healthcare_Data_v1[[#This Row],[Age]]&gt;35,"Middle","Young"))</f>
        <v>Senior</v>
      </c>
    </row>
    <row r="8370" spans="1:18" x14ac:dyDescent="0.3">
      <c r="A8370" s="1" t="s">
        <v>22567</v>
      </c>
      <c r="B8370" s="1" t="s">
        <v>26866</v>
      </c>
      <c r="C8370" s="1" t="s">
        <v>16</v>
      </c>
      <c r="D8370" s="1" t="s">
        <v>27</v>
      </c>
      <c r="E8370" s="1" t="s">
        <v>69</v>
      </c>
      <c r="F8370" s="2">
        <v>44709</v>
      </c>
      <c r="G8370" s="1" t="s">
        <v>3804</v>
      </c>
      <c r="H8370" s="1" t="s">
        <v>22568</v>
      </c>
      <c r="I8370" s="1" t="s">
        <v>21</v>
      </c>
      <c r="J8370" s="3" t="s">
        <v>35031</v>
      </c>
      <c r="K8370">
        <v>319</v>
      </c>
      <c r="L8370" s="1" t="s">
        <v>38</v>
      </c>
      <c r="M8370" s="2">
        <v>44731</v>
      </c>
      <c r="N8370" s="1" t="s">
        <v>31</v>
      </c>
      <c r="O8370" s="1" t="s">
        <v>32</v>
      </c>
      <c r="P8370" s="1">
        <f>_3___Healthcare_Data_v1[[#This Row],[Discharge Date]]-_3___Healthcare_Data_v1[[#This Row],[Date of Admission]]</f>
        <v>22</v>
      </c>
      <c r="Q8370" s="1">
        <f>IFERROR(_3___Healthcare_Data_v1[[#This Row],[ Billing Amount ]]/_3___Healthcare_Data_v1[[#This Row],[Days in Hospital]],0)</f>
        <v>1814.3483495454545</v>
      </c>
      <c r="R8370" s="1" t="str">
        <f>IF(_3___Healthcare_Data_v1[[#This Row],[Age]]&gt;60,"Senior",IF(_3___Healthcare_Data_v1[[#This Row],[Age]]&gt;35,"Middle","Young"))</f>
        <v>Senior</v>
      </c>
    </row>
    <row r="8371" spans="1:18" x14ac:dyDescent="0.3">
      <c r="A8371" s="1" t="s">
        <v>22569</v>
      </c>
      <c r="B8371" s="1" t="s">
        <v>26958</v>
      </c>
      <c r="C8371" s="1" t="s">
        <v>16</v>
      </c>
      <c r="D8371" s="1" t="s">
        <v>62</v>
      </c>
      <c r="E8371" s="1" t="s">
        <v>28</v>
      </c>
      <c r="F8371" s="2">
        <v>44903</v>
      </c>
      <c r="G8371" s="1" t="s">
        <v>22570</v>
      </c>
      <c r="H8371" s="1" t="s">
        <v>22571</v>
      </c>
      <c r="I8371" s="1" t="s">
        <v>60</v>
      </c>
      <c r="J8371" s="3" t="s">
        <v>35032</v>
      </c>
      <c r="K8371">
        <v>443</v>
      </c>
      <c r="L8371" s="1" t="s">
        <v>38</v>
      </c>
      <c r="M8371" s="2">
        <v>44904</v>
      </c>
      <c r="N8371" s="1" t="s">
        <v>48</v>
      </c>
      <c r="O8371" s="1" t="s">
        <v>32</v>
      </c>
      <c r="P8371" s="1">
        <f>_3___Healthcare_Data_v1[[#This Row],[Discharge Date]]-_3___Healthcare_Data_v1[[#This Row],[Date of Admission]]</f>
        <v>1</v>
      </c>
      <c r="Q8371" s="1">
        <f>IFERROR(_3___Healthcare_Data_v1[[#This Row],[ Billing Amount ]]/_3___Healthcare_Data_v1[[#This Row],[Days in Hospital]],0)</f>
        <v>3419.5220479999998</v>
      </c>
      <c r="R8371" s="1" t="str">
        <f>IF(_3___Healthcare_Data_v1[[#This Row],[Age]]&gt;60,"Senior",IF(_3___Healthcare_Data_v1[[#This Row],[Age]]&gt;35,"Middle","Young"))</f>
        <v>Senior</v>
      </c>
    </row>
    <row r="8372" spans="1:18" x14ac:dyDescent="0.3">
      <c r="A8372" s="1" t="s">
        <v>22572</v>
      </c>
      <c r="B8372" s="1" t="s">
        <v>26745</v>
      </c>
      <c r="C8372" s="1" t="s">
        <v>26</v>
      </c>
      <c r="D8372" s="1" t="s">
        <v>62</v>
      </c>
      <c r="E8372" s="1" t="s">
        <v>69</v>
      </c>
      <c r="F8372" s="2">
        <v>43972</v>
      </c>
      <c r="G8372" s="1" t="s">
        <v>22573</v>
      </c>
      <c r="H8372" s="1" t="s">
        <v>22574</v>
      </c>
      <c r="I8372" s="1" t="s">
        <v>21</v>
      </c>
      <c r="J8372" s="3" t="s">
        <v>35033</v>
      </c>
      <c r="K8372">
        <v>297</v>
      </c>
      <c r="L8372" s="1" t="s">
        <v>22</v>
      </c>
      <c r="M8372" s="2">
        <v>43983</v>
      </c>
      <c r="N8372" s="1" t="s">
        <v>48</v>
      </c>
      <c r="O8372" s="1" t="s">
        <v>44</v>
      </c>
      <c r="P8372" s="1">
        <f>_3___Healthcare_Data_v1[[#This Row],[Discharge Date]]-_3___Healthcare_Data_v1[[#This Row],[Date of Admission]]</f>
        <v>11</v>
      </c>
      <c r="Q8372" s="1">
        <f>IFERROR(_3___Healthcare_Data_v1[[#This Row],[ Billing Amount ]]/_3___Healthcare_Data_v1[[#This Row],[Days in Hospital]],0)</f>
        <v>2354.8746336363638</v>
      </c>
      <c r="R8372" s="1" t="str">
        <f>IF(_3___Healthcare_Data_v1[[#This Row],[Age]]&gt;60,"Senior",IF(_3___Healthcare_Data_v1[[#This Row],[Age]]&gt;35,"Middle","Young"))</f>
        <v>Senior</v>
      </c>
    </row>
    <row r="8373" spans="1:18" x14ac:dyDescent="0.3">
      <c r="A8373" s="1" t="s">
        <v>22575</v>
      </c>
      <c r="B8373" s="1" t="s">
        <v>26700</v>
      </c>
      <c r="C8373" s="1" t="s">
        <v>16</v>
      </c>
      <c r="D8373" s="1" t="s">
        <v>89</v>
      </c>
      <c r="E8373" s="1" t="s">
        <v>26615</v>
      </c>
      <c r="F8373" s="2">
        <v>43565</v>
      </c>
      <c r="G8373" s="1" t="s">
        <v>7030</v>
      </c>
      <c r="H8373" s="1" t="s">
        <v>22576</v>
      </c>
      <c r="I8373" s="1" t="s">
        <v>56</v>
      </c>
      <c r="J8373" s="3" t="s">
        <v>35034</v>
      </c>
      <c r="K8373">
        <v>351</v>
      </c>
      <c r="L8373" s="1" t="s">
        <v>42</v>
      </c>
      <c r="M8373" s="2">
        <v>43577</v>
      </c>
      <c r="N8373" s="1" t="s">
        <v>48</v>
      </c>
      <c r="O8373" s="1" t="s">
        <v>24</v>
      </c>
      <c r="P8373" s="1">
        <f>_3___Healthcare_Data_v1[[#This Row],[Discharge Date]]-_3___Healthcare_Data_v1[[#This Row],[Date of Admission]]</f>
        <v>12</v>
      </c>
      <c r="Q8373" s="1">
        <f>IFERROR(_3___Healthcare_Data_v1[[#This Row],[ Billing Amount ]]/_3___Healthcare_Data_v1[[#This Row],[Days in Hospital]],0)</f>
        <v>281.97477850000001</v>
      </c>
      <c r="R8373" s="1" t="str">
        <f>IF(_3___Healthcare_Data_v1[[#This Row],[Age]]&gt;60,"Senior",IF(_3___Healthcare_Data_v1[[#This Row],[Age]]&gt;35,"Middle","Young"))</f>
        <v>Senior</v>
      </c>
    </row>
    <row r="8374" spans="1:18" x14ac:dyDescent="0.3">
      <c r="A8374" s="1" t="s">
        <v>22577</v>
      </c>
      <c r="B8374" s="1" t="s">
        <v>26704</v>
      </c>
      <c r="C8374" s="1" t="s">
        <v>16</v>
      </c>
      <c r="D8374" s="1" t="s">
        <v>34</v>
      </c>
      <c r="E8374" s="1" t="s">
        <v>18</v>
      </c>
      <c r="F8374" s="2">
        <v>45228</v>
      </c>
      <c r="G8374" s="1" t="s">
        <v>21154</v>
      </c>
      <c r="H8374" s="1" t="s">
        <v>22578</v>
      </c>
      <c r="I8374" s="1" t="s">
        <v>60</v>
      </c>
      <c r="J8374" s="3" t="s">
        <v>35035</v>
      </c>
      <c r="K8374">
        <v>156</v>
      </c>
      <c r="L8374" s="1" t="s">
        <v>42</v>
      </c>
      <c r="M8374" s="2">
        <v>45241</v>
      </c>
      <c r="N8374" s="1" t="s">
        <v>31</v>
      </c>
      <c r="O8374" s="1" t="s">
        <v>24</v>
      </c>
      <c r="P8374" s="1">
        <f>_3___Healthcare_Data_v1[[#This Row],[Discharge Date]]-_3___Healthcare_Data_v1[[#This Row],[Date of Admission]]</f>
        <v>13</v>
      </c>
      <c r="Q8374" s="1">
        <f>IFERROR(_3___Healthcare_Data_v1[[#This Row],[ Billing Amount ]]/_3___Healthcare_Data_v1[[#This Row],[Days in Hospital]],0)</f>
        <v>2618.6278023076925</v>
      </c>
      <c r="R8374" s="1" t="str">
        <f>IF(_3___Healthcare_Data_v1[[#This Row],[Age]]&gt;60,"Senior",IF(_3___Healthcare_Data_v1[[#This Row],[Age]]&gt;35,"Middle","Young"))</f>
        <v>Senior</v>
      </c>
    </row>
    <row r="8375" spans="1:18" x14ac:dyDescent="0.3">
      <c r="A8375" s="1" t="s">
        <v>22579</v>
      </c>
      <c r="B8375" s="1" t="s">
        <v>26750</v>
      </c>
      <c r="C8375" s="1" t="s">
        <v>26</v>
      </c>
      <c r="D8375" s="1" t="s">
        <v>62</v>
      </c>
      <c r="E8375" s="1" t="s">
        <v>28</v>
      </c>
      <c r="F8375" s="2">
        <v>44726</v>
      </c>
      <c r="G8375" s="1" t="s">
        <v>22580</v>
      </c>
      <c r="H8375" s="1" t="s">
        <v>22581</v>
      </c>
      <c r="I8375" s="1" t="s">
        <v>21</v>
      </c>
      <c r="J8375" s="3" t="s">
        <v>35036</v>
      </c>
      <c r="K8375">
        <v>420</v>
      </c>
      <c r="L8375" s="1" t="s">
        <v>42</v>
      </c>
      <c r="M8375" s="2">
        <v>44750</v>
      </c>
      <c r="N8375" s="1" t="s">
        <v>31</v>
      </c>
      <c r="O8375" s="1" t="s">
        <v>24</v>
      </c>
      <c r="P8375" s="1">
        <f>_3___Healthcare_Data_v1[[#This Row],[Discharge Date]]-_3___Healthcare_Data_v1[[#This Row],[Date of Admission]]</f>
        <v>24</v>
      </c>
      <c r="Q8375" s="1">
        <f>IFERROR(_3___Healthcare_Data_v1[[#This Row],[ Billing Amount ]]/_3___Healthcare_Data_v1[[#This Row],[Days in Hospital]],0)</f>
        <v>1320.4188033333332</v>
      </c>
      <c r="R8375" s="1" t="str">
        <f>IF(_3___Healthcare_Data_v1[[#This Row],[Age]]&gt;60,"Senior",IF(_3___Healthcare_Data_v1[[#This Row],[Age]]&gt;35,"Middle","Young"))</f>
        <v>Senior</v>
      </c>
    </row>
    <row r="8376" spans="1:18" x14ac:dyDescent="0.3">
      <c r="A8376" s="1" t="s">
        <v>22582</v>
      </c>
      <c r="B8376" s="1" t="s">
        <v>26617</v>
      </c>
      <c r="C8376" s="1" t="s">
        <v>26</v>
      </c>
      <c r="D8376" s="1" t="s">
        <v>49</v>
      </c>
      <c r="E8376" s="1" t="s">
        <v>69</v>
      </c>
      <c r="F8376" s="2">
        <v>44478</v>
      </c>
      <c r="G8376" s="1" t="s">
        <v>22583</v>
      </c>
      <c r="H8376" s="1" t="s">
        <v>22584</v>
      </c>
      <c r="I8376" s="1" t="s">
        <v>52</v>
      </c>
      <c r="J8376" s="3" t="s">
        <v>35037</v>
      </c>
      <c r="K8376">
        <v>395</v>
      </c>
      <c r="L8376" s="1" t="s">
        <v>22</v>
      </c>
      <c r="M8376" s="2">
        <v>44484</v>
      </c>
      <c r="N8376" s="1" t="s">
        <v>43</v>
      </c>
      <c r="O8376" s="1" t="s">
        <v>24</v>
      </c>
      <c r="P8376" s="1">
        <f>_3___Healthcare_Data_v1[[#This Row],[Discharge Date]]-_3___Healthcare_Data_v1[[#This Row],[Date of Admission]]</f>
        <v>6</v>
      </c>
      <c r="Q8376" s="1">
        <f>IFERROR(_3___Healthcare_Data_v1[[#This Row],[ Billing Amount ]]/_3___Healthcare_Data_v1[[#This Row],[Days in Hospital]],0)</f>
        <v>11687.419238333334</v>
      </c>
      <c r="R8376" s="1" t="str">
        <f>IF(_3___Healthcare_Data_v1[[#This Row],[Age]]&gt;60,"Senior",IF(_3___Healthcare_Data_v1[[#This Row],[Age]]&gt;35,"Middle","Young"))</f>
        <v>Senior</v>
      </c>
    </row>
    <row r="8377" spans="1:18" x14ac:dyDescent="0.3">
      <c r="A8377" s="1" t="s">
        <v>22585</v>
      </c>
      <c r="B8377" s="1" t="s">
        <v>26958</v>
      </c>
      <c r="C8377" s="1" t="s">
        <v>26</v>
      </c>
      <c r="D8377" s="1" t="s">
        <v>89</v>
      </c>
      <c r="E8377" s="1" t="s">
        <v>28</v>
      </c>
      <c r="F8377" s="2">
        <v>45131</v>
      </c>
      <c r="G8377" s="1" t="s">
        <v>22586</v>
      </c>
      <c r="H8377" s="1" t="s">
        <v>22587</v>
      </c>
      <c r="I8377" s="1" t="s">
        <v>26607</v>
      </c>
      <c r="J8377" s="3" t="s">
        <v>35038</v>
      </c>
      <c r="K8377">
        <v>236</v>
      </c>
      <c r="L8377" s="1" t="s">
        <v>42</v>
      </c>
      <c r="M8377" s="2">
        <v>45137</v>
      </c>
      <c r="N8377" s="1" t="s">
        <v>31</v>
      </c>
      <c r="O8377" s="1" t="s">
        <v>32</v>
      </c>
      <c r="P8377" s="1">
        <f>_3___Healthcare_Data_v1[[#This Row],[Discharge Date]]-_3___Healthcare_Data_v1[[#This Row],[Date of Admission]]</f>
        <v>6</v>
      </c>
      <c r="Q8377" s="1">
        <f>IFERROR(_3___Healthcare_Data_v1[[#This Row],[ Billing Amount ]]/_3___Healthcare_Data_v1[[#This Row],[Days in Hospital]],0)</f>
        <v>5192.1813116666663</v>
      </c>
      <c r="R8377" s="1" t="str">
        <f>IF(_3___Healthcare_Data_v1[[#This Row],[Age]]&gt;60,"Senior",IF(_3___Healthcare_Data_v1[[#This Row],[Age]]&gt;35,"Middle","Young"))</f>
        <v>Senior</v>
      </c>
    </row>
    <row r="8378" spans="1:18" x14ac:dyDescent="0.3">
      <c r="A8378" s="1" t="s">
        <v>22588</v>
      </c>
      <c r="B8378" s="1" t="s">
        <v>26803</v>
      </c>
      <c r="C8378" s="1" t="s">
        <v>26</v>
      </c>
      <c r="D8378" s="1" t="s">
        <v>229</v>
      </c>
      <c r="E8378" s="1" t="s">
        <v>28</v>
      </c>
      <c r="F8378" s="2">
        <v>44398</v>
      </c>
      <c r="G8378" s="1" t="s">
        <v>22589</v>
      </c>
      <c r="H8378" s="1" t="s">
        <v>992</v>
      </c>
      <c r="I8378" s="1" t="s">
        <v>60</v>
      </c>
      <c r="J8378" s="3" t="s">
        <v>35039</v>
      </c>
      <c r="K8378">
        <v>311</v>
      </c>
      <c r="L8378" s="1" t="s">
        <v>38</v>
      </c>
      <c r="M8378" s="2">
        <v>44411</v>
      </c>
      <c r="N8378" s="1" t="s">
        <v>48</v>
      </c>
      <c r="O8378" s="1" t="s">
        <v>44</v>
      </c>
      <c r="P8378" s="1">
        <f>_3___Healthcare_Data_v1[[#This Row],[Discharge Date]]-_3___Healthcare_Data_v1[[#This Row],[Date of Admission]]</f>
        <v>13</v>
      </c>
      <c r="Q8378" s="1">
        <f>IFERROR(_3___Healthcare_Data_v1[[#This Row],[ Billing Amount ]]/_3___Healthcare_Data_v1[[#This Row],[Days in Hospital]],0)</f>
        <v>654.02082199999995</v>
      </c>
      <c r="R8378" s="1" t="str">
        <f>IF(_3___Healthcare_Data_v1[[#This Row],[Age]]&gt;60,"Senior",IF(_3___Healthcare_Data_v1[[#This Row],[Age]]&gt;35,"Middle","Young"))</f>
        <v>Senior</v>
      </c>
    </row>
    <row r="8379" spans="1:18" x14ac:dyDescent="0.3">
      <c r="A8379" s="1" t="s">
        <v>22590</v>
      </c>
      <c r="B8379" s="1" t="s">
        <v>26710</v>
      </c>
      <c r="C8379" s="1" t="s">
        <v>26</v>
      </c>
      <c r="D8379" s="1" t="s">
        <v>229</v>
      </c>
      <c r="E8379" s="1" t="s">
        <v>35</v>
      </c>
      <c r="F8379" s="2">
        <v>43870</v>
      </c>
      <c r="G8379" s="1" t="s">
        <v>22591</v>
      </c>
      <c r="H8379" s="1" t="s">
        <v>22592</v>
      </c>
      <c r="I8379" s="1" t="s">
        <v>21</v>
      </c>
      <c r="J8379" s="3" t="s">
        <v>35040</v>
      </c>
      <c r="K8379">
        <v>470</v>
      </c>
      <c r="L8379" s="1" t="s">
        <v>42</v>
      </c>
      <c r="M8379" s="2">
        <v>43877</v>
      </c>
      <c r="N8379" s="1" t="s">
        <v>48</v>
      </c>
      <c r="O8379" s="1" t="s">
        <v>24</v>
      </c>
      <c r="P8379" s="1">
        <f>_3___Healthcare_Data_v1[[#This Row],[Discharge Date]]-_3___Healthcare_Data_v1[[#This Row],[Date of Admission]]</f>
        <v>7</v>
      </c>
      <c r="Q8379" s="1">
        <f>IFERROR(_3___Healthcare_Data_v1[[#This Row],[ Billing Amount ]]/_3___Healthcare_Data_v1[[#This Row],[Days in Hospital]],0)</f>
        <v>3319.0876828571427</v>
      </c>
      <c r="R8379" s="1" t="str">
        <f>IF(_3___Healthcare_Data_v1[[#This Row],[Age]]&gt;60,"Senior",IF(_3___Healthcare_Data_v1[[#This Row],[Age]]&gt;35,"Middle","Young"))</f>
        <v>Senior</v>
      </c>
    </row>
    <row r="8380" spans="1:18" x14ac:dyDescent="0.3">
      <c r="A8380" s="1" t="s">
        <v>22593</v>
      </c>
      <c r="B8380" s="1" t="s">
        <v>26659</v>
      </c>
      <c r="C8380" s="1" t="s">
        <v>16</v>
      </c>
      <c r="D8380" s="1" t="s">
        <v>89</v>
      </c>
      <c r="E8380" s="1" t="s">
        <v>26620</v>
      </c>
      <c r="F8380" s="2">
        <v>45186</v>
      </c>
      <c r="G8380" s="1" t="s">
        <v>22594</v>
      </c>
      <c r="H8380" s="1" t="s">
        <v>22595</v>
      </c>
      <c r="I8380" s="1" t="s">
        <v>21</v>
      </c>
      <c r="J8380" s="3" t="s">
        <v>35041</v>
      </c>
      <c r="K8380">
        <v>276</v>
      </c>
      <c r="L8380" s="1" t="s">
        <v>38</v>
      </c>
      <c r="M8380" s="2">
        <v>45201</v>
      </c>
      <c r="N8380" s="1" t="s">
        <v>48</v>
      </c>
      <c r="O8380" s="1" t="s">
        <v>24</v>
      </c>
      <c r="P8380" s="1">
        <f>_3___Healthcare_Data_v1[[#This Row],[Discharge Date]]-_3___Healthcare_Data_v1[[#This Row],[Date of Admission]]</f>
        <v>15</v>
      </c>
      <c r="Q8380" s="1">
        <f>IFERROR(_3___Healthcare_Data_v1[[#This Row],[ Billing Amount ]]/_3___Healthcare_Data_v1[[#This Row],[Days in Hospital]],0)</f>
        <v>1548.1183900000001</v>
      </c>
      <c r="R8380" s="1" t="str">
        <f>IF(_3___Healthcare_Data_v1[[#This Row],[Age]]&gt;60,"Senior",IF(_3___Healthcare_Data_v1[[#This Row],[Age]]&gt;35,"Middle","Young"))</f>
        <v>Senior</v>
      </c>
    </row>
    <row r="8381" spans="1:18" x14ac:dyDescent="0.3">
      <c r="A8381" s="1" t="s">
        <v>22596</v>
      </c>
      <c r="B8381" s="1" t="s">
        <v>26750</v>
      </c>
      <c r="C8381" s="1" t="s">
        <v>16</v>
      </c>
      <c r="D8381" s="1" t="s">
        <v>27</v>
      </c>
      <c r="E8381" s="1" t="s">
        <v>35</v>
      </c>
      <c r="F8381" s="2">
        <v>44498</v>
      </c>
      <c r="G8381" s="1" t="s">
        <v>22597</v>
      </c>
      <c r="H8381" s="1" t="s">
        <v>22598</v>
      </c>
      <c r="I8381" s="1" t="s">
        <v>21</v>
      </c>
      <c r="J8381" s="3" t="s">
        <v>35042</v>
      </c>
      <c r="K8381">
        <v>362</v>
      </c>
      <c r="L8381" s="1" t="s">
        <v>22</v>
      </c>
      <c r="M8381" s="2">
        <v>44498</v>
      </c>
      <c r="N8381" s="1" t="s">
        <v>43</v>
      </c>
      <c r="O8381" s="1" t="s">
        <v>24</v>
      </c>
      <c r="P8381" s="1">
        <f>_3___Healthcare_Data_v1[[#This Row],[Discharge Date]]-_3___Healthcare_Data_v1[[#This Row],[Date of Admission]]</f>
        <v>0</v>
      </c>
      <c r="Q8381" s="1">
        <f>IFERROR(_3___Healthcare_Data_v1[[#This Row],[ Billing Amount ]]/_3___Healthcare_Data_v1[[#This Row],[Days in Hospital]],0)</f>
        <v>0</v>
      </c>
      <c r="R8381" s="1" t="str">
        <f>IF(_3___Healthcare_Data_v1[[#This Row],[Age]]&gt;60,"Senior",IF(_3___Healthcare_Data_v1[[#This Row],[Age]]&gt;35,"Middle","Young"))</f>
        <v>Senior</v>
      </c>
    </row>
    <row r="8382" spans="1:18" x14ac:dyDescent="0.3">
      <c r="A8382" s="1" t="s">
        <v>22599</v>
      </c>
      <c r="B8382" s="1" t="s">
        <v>26672</v>
      </c>
      <c r="C8382" s="1" t="s">
        <v>26</v>
      </c>
      <c r="D8382" s="1" t="s">
        <v>62</v>
      </c>
      <c r="E8382" s="1" t="s">
        <v>28</v>
      </c>
      <c r="F8382" s="2">
        <v>44699</v>
      </c>
      <c r="G8382" s="1" t="s">
        <v>22600</v>
      </c>
      <c r="H8382" s="1" t="s">
        <v>22601</v>
      </c>
      <c r="I8382" s="1" t="s">
        <v>21</v>
      </c>
      <c r="J8382" s="3" t="s">
        <v>35043</v>
      </c>
      <c r="K8382">
        <v>253</v>
      </c>
      <c r="L8382" s="1" t="s">
        <v>38</v>
      </c>
      <c r="M8382" s="2">
        <v>44725</v>
      </c>
      <c r="N8382" s="1" t="s">
        <v>23</v>
      </c>
      <c r="O8382" s="1" t="s">
        <v>44</v>
      </c>
      <c r="P8382" s="1">
        <f>_3___Healthcare_Data_v1[[#This Row],[Discharge Date]]-_3___Healthcare_Data_v1[[#This Row],[Date of Admission]]</f>
        <v>26</v>
      </c>
      <c r="Q8382" s="1">
        <f>IFERROR(_3___Healthcare_Data_v1[[#This Row],[ Billing Amount ]]/_3___Healthcare_Data_v1[[#This Row],[Days in Hospital]],0)</f>
        <v>1518.4538773076924</v>
      </c>
      <c r="R8382" s="1" t="str">
        <f>IF(_3___Healthcare_Data_v1[[#This Row],[Age]]&gt;60,"Senior",IF(_3___Healthcare_Data_v1[[#This Row],[Age]]&gt;35,"Middle","Young"))</f>
        <v>Senior</v>
      </c>
    </row>
    <row r="8383" spans="1:18" x14ac:dyDescent="0.3">
      <c r="A8383" s="1" t="s">
        <v>3581</v>
      </c>
      <c r="B8383" s="1" t="s">
        <v>26672</v>
      </c>
      <c r="C8383" s="1" t="s">
        <v>16</v>
      </c>
      <c r="D8383" s="1" t="s">
        <v>49</v>
      </c>
      <c r="E8383" s="1" t="s">
        <v>26615</v>
      </c>
      <c r="F8383" s="2">
        <v>44608</v>
      </c>
      <c r="G8383" s="1" t="s">
        <v>22602</v>
      </c>
      <c r="H8383" s="1" t="s">
        <v>22603</v>
      </c>
      <c r="I8383" s="1" t="s">
        <v>21</v>
      </c>
      <c r="J8383" s="3" t="s">
        <v>35044</v>
      </c>
      <c r="K8383">
        <v>237</v>
      </c>
      <c r="L8383" s="1" t="s">
        <v>22</v>
      </c>
      <c r="M8383" s="2">
        <v>44612</v>
      </c>
      <c r="N8383" s="1" t="s">
        <v>43</v>
      </c>
      <c r="O8383" s="1" t="s">
        <v>24</v>
      </c>
      <c r="P8383" s="1">
        <f>_3___Healthcare_Data_v1[[#This Row],[Discharge Date]]-_3___Healthcare_Data_v1[[#This Row],[Date of Admission]]</f>
        <v>4</v>
      </c>
      <c r="Q8383" s="1">
        <f>IFERROR(_3___Healthcare_Data_v1[[#This Row],[ Billing Amount ]]/_3___Healthcare_Data_v1[[#This Row],[Days in Hospital]],0)</f>
        <v>4587.3012925000003</v>
      </c>
      <c r="R8383" s="1" t="str">
        <f>IF(_3___Healthcare_Data_v1[[#This Row],[Age]]&gt;60,"Senior",IF(_3___Healthcare_Data_v1[[#This Row],[Age]]&gt;35,"Middle","Young"))</f>
        <v>Senior</v>
      </c>
    </row>
    <row r="8384" spans="1:18" x14ac:dyDescent="0.3">
      <c r="A8384" s="1" t="s">
        <v>22604</v>
      </c>
      <c r="B8384" s="1" t="s">
        <v>26980</v>
      </c>
      <c r="C8384" s="1" t="s">
        <v>16</v>
      </c>
      <c r="D8384" s="1" t="s">
        <v>229</v>
      </c>
      <c r="E8384" s="1" t="s">
        <v>26620</v>
      </c>
      <c r="F8384" s="2">
        <v>43485</v>
      </c>
      <c r="G8384" s="1" t="s">
        <v>22605</v>
      </c>
      <c r="H8384" s="1" t="s">
        <v>22606</v>
      </c>
      <c r="I8384" s="1" t="s">
        <v>60</v>
      </c>
      <c r="J8384" s="3" t="s">
        <v>35045</v>
      </c>
      <c r="K8384">
        <v>314</v>
      </c>
      <c r="L8384" s="1" t="s">
        <v>42</v>
      </c>
      <c r="M8384" s="2">
        <v>43504</v>
      </c>
      <c r="N8384" s="1" t="s">
        <v>84</v>
      </c>
      <c r="O8384" s="1" t="s">
        <v>44</v>
      </c>
      <c r="P8384" s="1">
        <f>_3___Healthcare_Data_v1[[#This Row],[Discharge Date]]-_3___Healthcare_Data_v1[[#This Row],[Date of Admission]]</f>
        <v>19</v>
      </c>
      <c r="Q8384" s="1">
        <f>IFERROR(_3___Healthcare_Data_v1[[#This Row],[ Billing Amount ]]/_3___Healthcare_Data_v1[[#This Row],[Days in Hospital]],0)</f>
        <v>346.1628816842105</v>
      </c>
      <c r="R8384" s="1" t="str">
        <f>IF(_3___Healthcare_Data_v1[[#This Row],[Age]]&gt;60,"Senior",IF(_3___Healthcare_Data_v1[[#This Row],[Age]]&gt;35,"Middle","Young"))</f>
        <v>Senior</v>
      </c>
    </row>
    <row r="8385" spans="1:18" x14ac:dyDescent="0.3">
      <c r="A8385" s="1" t="s">
        <v>22607</v>
      </c>
      <c r="B8385" s="1" t="s">
        <v>26967</v>
      </c>
      <c r="C8385" s="1" t="s">
        <v>16</v>
      </c>
      <c r="D8385" s="1" t="s">
        <v>27</v>
      </c>
      <c r="E8385" s="1" t="s">
        <v>26615</v>
      </c>
      <c r="F8385" s="2">
        <v>44467</v>
      </c>
      <c r="G8385" s="1" t="s">
        <v>22608</v>
      </c>
      <c r="H8385" s="1" t="s">
        <v>22609</v>
      </c>
      <c r="I8385" s="1" t="s">
        <v>21</v>
      </c>
      <c r="J8385" s="3" t="s">
        <v>35046</v>
      </c>
      <c r="K8385">
        <v>404</v>
      </c>
      <c r="L8385" s="1" t="s">
        <v>38</v>
      </c>
      <c r="M8385" s="2">
        <v>44472</v>
      </c>
      <c r="N8385" s="1" t="s">
        <v>31</v>
      </c>
      <c r="O8385" s="1" t="s">
        <v>24</v>
      </c>
      <c r="P8385" s="1">
        <f>_3___Healthcare_Data_v1[[#This Row],[Discharge Date]]-_3___Healthcare_Data_v1[[#This Row],[Date of Admission]]</f>
        <v>5</v>
      </c>
      <c r="Q8385" s="1">
        <f>IFERROR(_3___Healthcare_Data_v1[[#This Row],[ Billing Amount ]]/_3___Healthcare_Data_v1[[#This Row],[Days in Hospital]],0)</f>
        <v>259.49283159999999</v>
      </c>
      <c r="R8385" s="1" t="str">
        <f>IF(_3___Healthcare_Data_v1[[#This Row],[Age]]&gt;60,"Senior",IF(_3___Healthcare_Data_v1[[#This Row],[Age]]&gt;35,"Middle","Young"))</f>
        <v>Senior</v>
      </c>
    </row>
    <row r="8386" spans="1:18" x14ac:dyDescent="0.3">
      <c r="A8386" s="1" t="s">
        <v>22610</v>
      </c>
      <c r="B8386" s="1" t="s">
        <v>26710</v>
      </c>
      <c r="C8386" s="1" t="s">
        <v>26</v>
      </c>
      <c r="D8386" s="1" t="s">
        <v>89</v>
      </c>
      <c r="E8386" s="1" t="s">
        <v>69</v>
      </c>
      <c r="F8386" s="2">
        <v>43456</v>
      </c>
      <c r="G8386" s="1" t="s">
        <v>22611</v>
      </c>
      <c r="H8386" s="1" t="s">
        <v>22612</v>
      </c>
      <c r="I8386" s="1" t="s">
        <v>21</v>
      </c>
      <c r="J8386" s="3" t="s">
        <v>35047</v>
      </c>
      <c r="K8386">
        <v>176</v>
      </c>
      <c r="L8386" s="1" t="s">
        <v>42</v>
      </c>
      <c r="M8386" s="2">
        <v>43481</v>
      </c>
      <c r="N8386" s="1" t="s">
        <v>43</v>
      </c>
      <c r="O8386" s="1" t="s">
        <v>44</v>
      </c>
      <c r="P8386" s="1">
        <f>_3___Healthcare_Data_v1[[#This Row],[Discharge Date]]-_3___Healthcare_Data_v1[[#This Row],[Date of Admission]]</f>
        <v>25</v>
      </c>
      <c r="Q8386" s="1">
        <f>IFERROR(_3___Healthcare_Data_v1[[#This Row],[ Billing Amount ]]/_3___Healthcare_Data_v1[[#This Row],[Days in Hospital]],0)</f>
        <v>1763.7723976</v>
      </c>
      <c r="R8386" s="1" t="str">
        <f>IF(_3___Healthcare_Data_v1[[#This Row],[Age]]&gt;60,"Senior",IF(_3___Healthcare_Data_v1[[#This Row],[Age]]&gt;35,"Middle","Young"))</f>
        <v>Senior</v>
      </c>
    </row>
    <row r="8387" spans="1:18" x14ac:dyDescent="0.3">
      <c r="A8387" s="1" t="s">
        <v>8103</v>
      </c>
      <c r="B8387" s="1" t="s">
        <v>26994</v>
      </c>
      <c r="C8387" s="1" t="s">
        <v>16</v>
      </c>
      <c r="D8387" s="1" t="s">
        <v>62</v>
      </c>
      <c r="E8387" s="1" t="s">
        <v>28</v>
      </c>
      <c r="F8387" s="2">
        <v>44027</v>
      </c>
      <c r="G8387" s="1" t="s">
        <v>22613</v>
      </c>
      <c r="H8387" s="1" t="s">
        <v>22614</v>
      </c>
      <c r="I8387" s="1" t="s">
        <v>52</v>
      </c>
      <c r="J8387" s="3" t="s">
        <v>35048</v>
      </c>
      <c r="K8387">
        <v>274</v>
      </c>
      <c r="L8387" s="1" t="s">
        <v>42</v>
      </c>
      <c r="M8387" s="2">
        <v>44052</v>
      </c>
      <c r="N8387" s="1" t="s">
        <v>31</v>
      </c>
      <c r="O8387" s="1" t="s">
        <v>32</v>
      </c>
      <c r="P8387" s="1">
        <f>_3___Healthcare_Data_v1[[#This Row],[Discharge Date]]-_3___Healthcare_Data_v1[[#This Row],[Date of Admission]]</f>
        <v>25</v>
      </c>
      <c r="Q8387" s="1">
        <f>IFERROR(_3___Healthcare_Data_v1[[#This Row],[ Billing Amount ]]/_3___Healthcare_Data_v1[[#This Row],[Days in Hospital]],0)</f>
        <v>654.17360159999998</v>
      </c>
      <c r="R8387" s="1" t="str">
        <f>IF(_3___Healthcare_Data_v1[[#This Row],[Age]]&gt;60,"Senior",IF(_3___Healthcare_Data_v1[[#This Row],[Age]]&gt;35,"Middle","Young"))</f>
        <v>Senior</v>
      </c>
    </row>
    <row r="8388" spans="1:18" x14ac:dyDescent="0.3">
      <c r="A8388" s="1" t="s">
        <v>22615</v>
      </c>
      <c r="B8388" s="1" t="s">
        <v>26661</v>
      </c>
      <c r="C8388" s="1" t="s">
        <v>26</v>
      </c>
      <c r="D8388" s="1" t="s">
        <v>49</v>
      </c>
      <c r="E8388" s="1" t="s">
        <v>26620</v>
      </c>
      <c r="F8388" s="2">
        <v>43571</v>
      </c>
      <c r="G8388" s="1" t="s">
        <v>22616</v>
      </c>
      <c r="H8388" s="1" t="s">
        <v>22617</v>
      </c>
      <c r="I8388" s="1" t="s">
        <v>21</v>
      </c>
      <c r="J8388" s="3" t="s">
        <v>35049</v>
      </c>
      <c r="K8388">
        <v>338</v>
      </c>
      <c r="L8388" s="1" t="s">
        <v>42</v>
      </c>
      <c r="M8388" s="2">
        <v>43579</v>
      </c>
      <c r="N8388" s="1" t="s">
        <v>43</v>
      </c>
      <c r="O8388" s="1" t="s">
        <v>32</v>
      </c>
      <c r="P8388" s="1">
        <f>_3___Healthcare_Data_v1[[#This Row],[Discharge Date]]-_3___Healthcare_Data_v1[[#This Row],[Date of Admission]]</f>
        <v>8</v>
      </c>
      <c r="Q8388" s="1">
        <f>IFERROR(_3___Healthcare_Data_v1[[#This Row],[ Billing Amount ]]/_3___Healthcare_Data_v1[[#This Row],[Days in Hospital]],0)</f>
        <v>668.96692874999997</v>
      </c>
      <c r="R8388" s="1" t="str">
        <f>IF(_3___Healthcare_Data_v1[[#This Row],[Age]]&gt;60,"Senior",IF(_3___Healthcare_Data_v1[[#This Row],[Age]]&gt;35,"Middle","Young"))</f>
        <v>Senior</v>
      </c>
    </row>
    <row r="8389" spans="1:18" x14ac:dyDescent="0.3">
      <c r="A8389" s="1" t="s">
        <v>22618</v>
      </c>
      <c r="B8389" s="1" t="s">
        <v>26689</v>
      </c>
      <c r="C8389" s="1" t="s">
        <v>16</v>
      </c>
      <c r="D8389" s="1" t="s">
        <v>49</v>
      </c>
      <c r="E8389" s="1" t="s">
        <v>26615</v>
      </c>
      <c r="F8389" s="2">
        <v>44357</v>
      </c>
      <c r="G8389" s="1" t="s">
        <v>22619</v>
      </c>
      <c r="H8389" s="1" t="s">
        <v>8377</v>
      </c>
      <c r="I8389" s="1" t="s">
        <v>26607</v>
      </c>
      <c r="J8389" s="3" t="s">
        <v>35050</v>
      </c>
      <c r="K8389">
        <v>253</v>
      </c>
      <c r="L8389" s="1" t="s">
        <v>38</v>
      </c>
      <c r="M8389" s="2">
        <v>44387</v>
      </c>
      <c r="N8389" s="1" t="s">
        <v>31</v>
      </c>
      <c r="O8389" s="1" t="s">
        <v>24</v>
      </c>
      <c r="P8389" s="1">
        <f>_3___Healthcare_Data_v1[[#This Row],[Discharge Date]]-_3___Healthcare_Data_v1[[#This Row],[Date of Admission]]</f>
        <v>30</v>
      </c>
      <c r="Q8389" s="1">
        <f>IFERROR(_3___Healthcare_Data_v1[[#This Row],[ Billing Amount ]]/_3___Healthcare_Data_v1[[#This Row],[Days in Hospital]],0)</f>
        <v>1314.7976766666666</v>
      </c>
      <c r="R8389" s="1" t="str">
        <f>IF(_3___Healthcare_Data_v1[[#This Row],[Age]]&gt;60,"Senior",IF(_3___Healthcare_Data_v1[[#This Row],[Age]]&gt;35,"Middle","Young"))</f>
        <v>Senior</v>
      </c>
    </row>
    <row r="8390" spans="1:18" x14ac:dyDescent="0.3">
      <c r="A8390" s="1" t="s">
        <v>22620</v>
      </c>
      <c r="B8390" s="1" t="s">
        <v>26644</v>
      </c>
      <c r="C8390" s="1" t="s">
        <v>16</v>
      </c>
      <c r="D8390" s="1" t="s">
        <v>17</v>
      </c>
      <c r="E8390" s="1" t="s">
        <v>26620</v>
      </c>
      <c r="F8390" s="2">
        <v>44225</v>
      </c>
      <c r="G8390" s="1" t="s">
        <v>21002</v>
      </c>
      <c r="H8390" s="1" t="s">
        <v>1596</v>
      </c>
      <c r="I8390" s="1" t="s">
        <v>26607</v>
      </c>
      <c r="J8390" s="3" t="s">
        <v>35051</v>
      </c>
      <c r="K8390">
        <v>213</v>
      </c>
      <c r="L8390" s="1" t="s">
        <v>42</v>
      </c>
      <c r="M8390" s="2">
        <v>44235</v>
      </c>
      <c r="N8390" s="1" t="s">
        <v>31</v>
      </c>
      <c r="O8390" s="1" t="s">
        <v>32</v>
      </c>
      <c r="P8390" s="1">
        <f>_3___Healthcare_Data_v1[[#This Row],[Discharge Date]]-_3___Healthcare_Data_v1[[#This Row],[Date of Admission]]</f>
        <v>10</v>
      </c>
      <c r="Q8390" s="1">
        <f>IFERROR(_3___Healthcare_Data_v1[[#This Row],[ Billing Amount ]]/_3___Healthcare_Data_v1[[#This Row],[Days in Hospital]],0)</f>
        <v>2428.1039890000002</v>
      </c>
      <c r="R8390" s="1" t="str">
        <f>IF(_3___Healthcare_Data_v1[[#This Row],[Age]]&gt;60,"Senior",IF(_3___Healthcare_Data_v1[[#This Row],[Age]]&gt;35,"Middle","Young"))</f>
        <v>Senior</v>
      </c>
    </row>
    <row r="8391" spans="1:18" x14ac:dyDescent="0.3">
      <c r="A8391" s="1" t="s">
        <v>22621</v>
      </c>
      <c r="B8391" s="1" t="s">
        <v>26980</v>
      </c>
      <c r="C8391" s="1" t="s">
        <v>16</v>
      </c>
      <c r="D8391" s="1" t="s">
        <v>229</v>
      </c>
      <c r="E8391" s="1" t="s">
        <v>18</v>
      </c>
      <c r="F8391" s="2">
        <v>44417</v>
      </c>
      <c r="G8391" s="1" t="s">
        <v>22622</v>
      </c>
      <c r="H8391" s="1" t="s">
        <v>3879</v>
      </c>
      <c r="I8391" s="1" t="s">
        <v>26607</v>
      </c>
      <c r="J8391" s="3" t="s">
        <v>35052</v>
      </c>
      <c r="K8391">
        <v>188</v>
      </c>
      <c r="L8391" s="1" t="s">
        <v>42</v>
      </c>
      <c r="M8391" s="2">
        <v>44439</v>
      </c>
      <c r="N8391" s="1" t="s">
        <v>43</v>
      </c>
      <c r="O8391" s="1" t="s">
        <v>44</v>
      </c>
      <c r="P8391" s="1">
        <f>_3___Healthcare_Data_v1[[#This Row],[Discharge Date]]-_3___Healthcare_Data_v1[[#This Row],[Date of Admission]]</f>
        <v>22</v>
      </c>
      <c r="Q8391" s="1">
        <f>IFERROR(_3___Healthcare_Data_v1[[#This Row],[ Billing Amount ]]/_3___Healthcare_Data_v1[[#This Row],[Days in Hospital]],0)</f>
        <v>1037.2182131818181</v>
      </c>
      <c r="R8391" s="1" t="str">
        <f>IF(_3___Healthcare_Data_v1[[#This Row],[Age]]&gt;60,"Senior",IF(_3___Healthcare_Data_v1[[#This Row],[Age]]&gt;35,"Middle","Young"))</f>
        <v>Senior</v>
      </c>
    </row>
    <row r="8392" spans="1:18" x14ac:dyDescent="0.3">
      <c r="A8392" s="1" t="s">
        <v>22623</v>
      </c>
      <c r="B8392" s="1" t="s">
        <v>26732</v>
      </c>
      <c r="C8392" s="1" t="s">
        <v>16</v>
      </c>
      <c r="D8392" s="1" t="s">
        <v>49</v>
      </c>
      <c r="E8392" s="1" t="s">
        <v>18</v>
      </c>
      <c r="F8392" s="2">
        <v>43959</v>
      </c>
      <c r="G8392" s="1" t="s">
        <v>22624</v>
      </c>
      <c r="H8392" s="1" t="s">
        <v>22625</v>
      </c>
      <c r="I8392" s="1" t="s">
        <v>60</v>
      </c>
      <c r="J8392" s="3" t="s">
        <v>35053</v>
      </c>
      <c r="K8392">
        <v>409</v>
      </c>
      <c r="L8392" s="1" t="s">
        <v>42</v>
      </c>
      <c r="M8392" s="2">
        <v>43962</v>
      </c>
      <c r="N8392" s="1" t="s">
        <v>43</v>
      </c>
      <c r="O8392" s="1" t="s">
        <v>44</v>
      </c>
      <c r="P8392" s="1">
        <f>_3___Healthcare_Data_v1[[#This Row],[Discharge Date]]-_3___Healthcare_Data_v1[[#This Row],[Date of Admission]]</f>
        <v>3</v>
      </c>
      <c r="Q8392" s="1">
        <f>IFERROR(_3___Healthcare_Data_v1[[#This Row],[ Billing Amount ]]/_3___Healthcare_Data_v1[[#This Row],[Days in Hospital]],0)</f>
        <v>5252.1449233333333</v>
      </c>
      <c r="R8392" s="1" t="str">
        <f>IF(_3___Healthcare_Data_v1[[#This Row],[Age]]&gt;60,"Senior",IF(_3___Healthcare_Data_v1[[#This Row],[Age]]&gt;35,"Middle","Young"))</f>
        <v>Senior</v>
      </c>
    </row>
    <row r="8393" spans="1:18" x14ac:dyDescent="0.3">
      <c r="A8393" s="1" t="s">
        <v>22626</v>
      </c>
      <c r="B8393" s="1" t="s">
        <v>26653</v>
      </c>
      <c r="C8393" s="1" t="s">
        <v>26</v>
      </c>
      <c r="D8393" s="1" t="s">
        <v>34</v>
      </c>
      <c r="E8393" s="1" t="s">
        <v>28</v>
      </c>
      <c r="F8393" s="2">
        <v>44321</v>
      </c>
      <c r="G8393" s="1" t="s">
        <v>22627</v>
      </c>
      <c r="H8393" s="1" t="s">
        <v>22628</v>
      </c>
      <c r="I8393" s="1" t="s">
        <v>26607</v>
      </c>
      <c r="J8393" s="3" t="s">
        <v>35054</v>
      </c>
      <c r="K8393">
        <v>458</v>
      </c>
      <c r="L8393" s="1" t="s">
        <v>42</v>
      </c>
      <c r="M8393" s="2">
        <v>44329</v>
      </c>
      <c r="N8393" s="1" t="s">
        <v>48</v>
      </c>
      <c r="O8393" s="1" t="s">
        <v>44</v>
      </c>
      <c r="P8393" s="1">
        <f>_3___Healthcare_Data_v1[[#This Row],[Discharge Date]]-_3___Healthcare_Data_v1[[#This Row],[Date of Admission]]</f>
        <v>8</v>
      </c>
      <c r="Q8393" s="1">
        <f>IFERROR(_3___Healthcare_Data_v1[[#This Row],[ Billing Amount ]]/_3___Healthcare_Data_v1[[#This Row],[Days in Hospital]],0)</f>
        <v>2819.50788625</v>
      </c>
      <c r="R8393" s="1" t="str">
        <f>IF(_3___Healthcare_Data_v1[[#This Row],[Age]]&gt;60,"Senior",IF(_3___Healthcare_Data_v1[[#This Row],[Age]]&gt;35,"Middle","Young"))</f>
        <v>Senior</v>
      </c>
    </row>
    <row r="8394" spans="1:18" x14ac:dyDescent="0.3">
      <c r="A8394" s="1" t="s">
        <v>22629</v>
      </c>
      <c r="B8394" s="1" t="s">
        <v>26644</v>
      </c>
      <c r="C8394" s="1" t="s">
        <v>16</v>
      </c>
      <c r="D8394" s="1" t="s">
        <v>89</v>
      </c>
      <c r="E8394" s="1" t="s">
        <v>26615</v>
      </c>
      <c r="F8394" s="2">
        <v>44965</v>
      </c>
      <c r="G8394" s="1" t="s">
        <v>22630</v>
      </c>
      <c r="H8394" s="1" t="s">
        <v>22631</v>
      </c>
      <c r="I8394" s="1" t="s">
        <v>56</v>
      </c>
      <c r="J8394" s="3" t="s">
        <v>35055</v>
      </c>
      <c r="K8394">
        <v>157</v>
      </c>
      <c r="L8394" s="1" t="s">
        <v>38</v>
      </c>
      <c r="M8394" s="2">
        <v>44972</v>
      </c>
      <c r="N8394" s="1" t="s">
        <v>43</v>
      </c>
      <c r="O8394" s="1" t="s">
        <v>24</v>
      </c>
      <c r="P8394" s="1">
        <f>_3___Healthcare_Data_v1[[#This Row],[Discharge Date]]-_3___Healthcare_Data_v1[[#This Row],[Date of Admission]]</f>
        <v>7</v>
      </c>
      <c r="Q8394" s="1">
        <f>IFERROR(_3___Healthcare_Data_v1[[#This Row],[ Billing Amount ]]/_3___Healthcare_Data_v1[[#This Row],[Days in Hospital]],0)</f>
        <v>952.09069571428574</v>
      </c>
      <c r="R8394" s="1" t="str">
        <f>IF(_3___Healthcare_Data_v1[[#This Row],[Age]]&gt;60,"Senior",IF(_3___Healthcare_Data_v1[[#This Row],[Age]]&gt;35,"Middle","Young"))</f>
        <v>Senior</v>
      </c>
    </row>
    <row r="8395" spans="1:18" x14ac:dyDescent="0.3">
      <c r="A8395" s="1" t="s">
        <v>22632</v>
      </c>
      <c r="B8395" s="1" t="s">
        <v>26994</v>
      </c>
      <c r="C8395" s="1" t="s">
        <v>16</v>
      </c>
      <c r="D8395" s="1" t="s">
        <v>114</v>
      </c>
      <c r="E8395" s="1" t="s">
        <v>69</v>
      </c>
      <c r="F8395" s="2">
        <v>43404</v>
      </c>
      <c r="G8395" s="1" t="s">
        <v>22633</v>
      </c>
      <c r="H8395" s="1" t="s">
        <v>22634</v>
      </c>
      <c r="I8395" s="1" t="s">
        <v>56</v>
      </c>
      <c r="J8395" s="3" t="s">
        <v>35056</v>
      </c>
      <c r="K8395">
        <v>308</v>
      </c>
      <c r="L8395" s="1" t="s">
        <v>38</v>
      </c>
      <c r="M8395" s="2">
        <v>43428</v>
      </c>
      <c r="N8395" s="1" t="s">
        <v>31</v>
      </c>
      <c r="O8395" s="1" t="s">
        <v>44</v>
      </c>
      <c r="P8395" s="1">
        <f>_3___Healthcare_Data_v1[[#This Row],[Discharge Date]]-_3___Healthcare_Data_v1[[#This Row],[Date of Admission]]</f>
        <v>24</v>
      </c>
      <c r="Q8395" s="1">
        <f>IFERROR(_3___Healthcare_Data_v1[[#This Row],[ Billing Amount ]]/_3___Healthcare_Data_v1[[#This Row],[Days in Hospital]],0)</f>
        <v>2532.0098104166668</v>
      </c>
      <c r="R8395" s="1" t="str">
        <f>IF(_3___Healthcare_Data_v1[[#This Row],[Age]]&gt;60,"Senior",IF(_3___Healthcare_Data_v1[[#This Row],[Age]]&gt;35,"Middle","Young"))</f>
        <v>Senior</v>
      </c>
    </row>
    <row r="8396" spans="1:18" x14ac:dyDescent="0.3">
      <c r="A8396" s="1" t="s">
        <v>22635</v>
      </c>
      <c r="B8396" s="1" t="s">
        <v>26653</v>
      </c>
      <c r="C8396" s="1" t="s">
        <v>26</v>
      </c>
      <c r="D8396" s="1" t="s">
        <v>49</v>
      </c>
      <c r="E8396" s="1" t="s">
        <v>69</v>
      </c>
      <c r="F8396" s="2">
        <v>44594</v>
      </c>
      <c r="G8396" s="1" t="s">
        <v>22636</v>
      </c>
      <c r="H8396" s="1" t="s">
        <v>22637</v>
      </c>
      <c r="I8396" s="1" t="s">
        <v>56</v>
      </c>
      <c r="J8396" s="3" t="s">
        <v>35057</v>
      </c>
      <c r="K8396">
        <v>369</v>
      </c>
      <c r="L8396" s="1" t="s">
        <v>42</v>
      </c>
      <c r="M8396" s="2">
        <v>44606</v>
      </c>
      <c r="N8396" s="1" t="s">
        <v>31</v>
      </c>
      <c r="O8396" s="1" t="s">
        <v>44</v>
      </c>
      <c r="P8396" s="1">
        <f>_3___Healthcare_Data_v1[[#This Row],[Discharge Date]]-_3___Healthcare_Data_v1[[#This Row],[Date of Admission]]</f>
        <v>12</v>
      </c>
      <c r="Q8396" s="1">
        <f>IFERROR(_3___Healthcare_Data_v1[[#This Row],[ Billing Amount ]]/_3___Healthcare_Data_v1[[#This Row],[Days in Hospital]],0)</f>
        <v>6274.7190499999997</v>
      </c>
      <c r="R8396" s="1" t="str">
        <f>IF(_3___Healthcare_Data_v1[[#This Row],[Age]]&gt;60,"Senior",IF(_3___Healthcare_Data_v1[[#This Row],[Age]]&gt;35,"Middle","Young"))</f>
        <v>Senior</v>
      </c>
    </row>
    <row r="8397" spans="1:18" x14ac:dyDescent="0.3">
      <c r="A8397" s="1" t="s">
        <v>22638</v>
      </c>
      <c r="B8397" s="1" t="s">
        <v>26638</v>
      </c>
      <c r="C8397" s="1" t="s">
        <v>16</v>
      </c>
      <c r="D8397" s="1" t="s">
        <v>34</v>
      </c>
      <c r="E8397" s="1" t="s">
        <v>26620</v>
      </c>
      <c r="F8397" s="2">
        <v>44807</v>
      </c>
      <c r="G8397" s="1" t="s">
        <v>22639</v>
      </c>
      <c r="H8397" s="1" t="s">
        <v>22640</v>
      </c>
      <c r="I8397" s="1" t="s">
        <v>52</v>
      </c>
      <c r="J8397" s="3" t="s">
        <v>35058</v>
      </c>
      <c r="K8397">
        <v>206</v>
      </c>
      <c r="L8397" s="1" t="s">
        <v>42</v>
      </c>
      <c r="M8397" s="2">
        <v>44835</v>
      </c>
      <c r="N8397" s="1" t="s">
        <v>31</v>
      </c>
      <c r="O8397" s="1" t="s">
        <v>44</v>
      </c>
      <c r="P8397" s="1">
        <f>_3___Healthcare_Data_v1[[#This Row],[Discharge Date]]-_3___Healthcare_Data_v1[[#This Row],[Date of Admission]]</f>
        <v>28</v>
      </c>
      <c r="Q8397" s="1">
        <f>IFERROR(_3___Healthcare_Data_v1[[#This Row],[ Billing Amount ]]/_3___Healthcare_Data_v1[[#This Row],[Days in Hospital]],0)</f>
        <v>282.70880725000001</v>
      </c>
      <c r="R8397" s="1" t="str">
        <f>IF(_3___Healthcare_Data_v1[[#This Row],[Age]]&gt;60,"Senior",IF(_3___Healthcare_Data_v1[[#This Row],[Age]]&gt;35,"Middle","Young"))</f>
        <v>Senior</v>
      </c>
    </row>
    <row r="8398" spans="1:18" x14ac:dyDescent="0.3">
      <c r="A8398" s="1" t="s">
        <v>22641</v>
      </c>
      <c r="B8398" s="1" t="s">
        <v>26704</v>
      </c>
      <c r="C8398" s="1" t="s">
        <v>16</v>
      </c>
      <c r="D8398" s="1" t="s">
        <v>49</v>
      </c>
      <c r="E8398" s="1" t="s">
        <v>26615</v>
      </c>
      <c r="F8398" s="2">
        <v>43408</v>
      </c>
      <c r="G8398" s="1" t="s">
        <v>22642</v>
      </c>
      <c r="H8398" s="1" t="s">
        <v>6732</v>
      </c>
      <c r="I8398" s="1" t="s">
        <v>56</v>
      </c>
      <c r="J8398" s="3" t="s">
        <v>35059</v>
      </c>
      <c r="K8398">
        <v>135</v>
      </c>
      <c r="L8398" s="1" t="s">
        <v>22</v>
      </c>
      <c r="M8398" s="2">
        <v>43411</v>
      </c>
      <c r="N8398" s="1" t="s">
        <v>43</v>
      </c>
      <c r="O8398" s="1" t="s">
        <v>32</v>
      </c>
      <c r="P8398" s="1">
        <f>_3___Healthcare_Data_v1[[#This Row],[Discharge Date]]-_3___Healthcare_Data_v1[[#This Row],[Date of Admission]]</f>
        <v>3</v>
      </c>
      <c r="Q8398" s="1">
        <f>IFERROR(_3___Healthcare_Data_v1[[#This Row],[ Billing Amount ]]/_3___Healthcare_Data_v1[[#This Row],[Days in Hospital]],0)</f>
        <v>8300.7513799999997</v>
      </c>
      <c r="R8398" s="1" t="str">
        <f>IF(_3___Healthcare_Data_v1[[#This Row],[Age]]&gt;60,"Senior",IF(_3___Healthcare_Data_v1[[#This Row],[Age]]&gt;35,"Middle","Young"))</f>
        <v>Senior</v>
      </c>
    </row>
    <row r="8399" spans="1:18" x14ac:dyDescent="0.3">
      <c r="A8399" s="1" t="s">
        <v>22643</v>
      </c>
      <c r="B8399" s="1" t="s">
        <v>26697</v>
      </c>
      <c r="C8399" s="1" t="s">
        <v>16</v>
      </c>
      <c r="D8399" s="1" t="s">
        <v>89</v>
      </c>
      <c r="E8399" s="1" t="s">
        <v>69</v>
      </c>
      <c r="F8399" s="2">
        <v>44938</v>
      </c>
      <c r="G8399" s="1" t="s">
        <v>22644</v>
      </c>
      <c r="H8399" s="1" t="s">
        <v>391</v>
      </c>
      <c r="I8399" s="1" t="s">
        <v>26607</v>
      </c>
      <c r="J8399" s="3" t="s">
        <v>35060</v>
      </c>
      <c r="K8399">
        <v>248</v>
      </c>
      <c r="L8399" s="1" t="s">
        <v>38</v>
      </c>
      <c r="M8399" s="2">
        <v>44948</v>
      </c>
      <c r="N8399" s="1" t="s">
        <v>84</v>
      </c>
      <c r="O8399" s="1" t="s">
        <v>32</v>
      </c>
      <c r="P8399" s="1">
        <f>_3___Healthcare_Data_v1[[#This Row],[Discharge Date]]-_3___Healthcare_Data_v1[[#This Row],[Date of Admission]]</f>
        <v>10</v>
      </c>
      <c r="Q8399" s="1">
        <f>IFERROR(_3___Healthcare_Data_v1[[#This Row],[ Billing Amount ]]/_3___Healthcare_Data_v1[[#This Row],[Days in Hospital]],0)</f>
        <v>2058.2505030000002</v>
      </c>
      <c r="R8399" s="1" t="str">
        <f>IF(_3___Healthcare_Data_v1[[#This Row],[Age]]&gt;60,"Senior",IF(_3___Healthcare_Data_v1[[#This Row],[Age]]&gt;35,"Middle","Young"))</f>
        <v>Senior</v>
      </c>
    </row>
    <row r="8400" spans="1:18" x14ac:dyDescent="0.3">
      <c r="A8400" s="1" t="s">
        <v>22645</v>
      </c>
      <c r="B8400" s="1" t="s">
        <v>26755</v>
      </c>
      <c r="C8400" s="1" t="s">
        <v>16</v>
      </c>
      <c r="D8400" s="1" t="s">
        <v>114</v>
      </c>
      <c r="E8400" s="1" t="s">
        <v>18</v>
      </c>
      <c r="F8400" s="2">
        <v>45092</v>
      </c>
      <c r="G8400" s="1" t="s">
        <v>22646</v>
      </c>
      <c r="H8400" s="1" t="s">
        <v>22647</v>
      </c>
      <c r="I8400" s="1" t="s">
        <v>52</v>
      </c>
      <c r="J8400" s="3" t="s">
        <v>35061</v>
      </c>
      <c r="K8400">
        <v>126</v>
      </c>
      <c r="L8400" s="1" t="s">
        <v>22</v>
      </c>
      <c r="M8400" s="2">
        <v>45111</v>
      </c>
      <c r="N8400" s="1" t="s">
        <v>23</v>
      </c>
      <c r="O8400" s="1" t="s">
        <v>44</v>
      </c>
      <c r="P8400" s="1">
        <f>_3___Healthcare_Data_v1[[#This Row],[Discharge Date]]-_3___Healthcare_Data_v1[[#This Row],[Date of Admission]]</f>
        <v>19</v>
      </c>
      <c r="Q8400" s="1">
        <f>IFERROR(_3___Healthcare_Data_v1[[#This Row],[ Billing Amount ]]/_3___Healthcare_Data_v1[[#This Row],[Days in Hospital]],0)</f>
        <v>2652.3167631578945</v>
      </c>
      <c r="R8400" s="1" t="str">
        <f>IF(_3___Healthcare_Data_v1[[#This Row],[Age]]&gt;60,"Senior",IF(_3___Healthcare_Data_v1[[#This Row],[Age]]&gt;35,"Middle","Young"))</f>
        <v>Senior</v>
      </c>
    </row>
    <row r="8401" spans="1:18" x14ac:dyDescent="0.3">
      <c r="A8401" s="1" t="s">
        <v>20357</v>
      </c>
      <c r="B8401" s="1" t="s">
        <v>26958</v>
      </c>
      <c r="C8401" s="1" t="s">
        <v>26</v>
      </c>
      <c r="D8401" s="1" t="s">
        <v>27</v>
      </c>
      <c r="E8401" s="1" t="s">
        <v>28</v>
      </c>
      <c r="F8401" s="2">
        <v>43781</v>
      </c>
      <c r="G8401" s="1" t="s">
        <v>22648</v>
      </c>
      <c r="H8401" s="1" t="s">
        <v>2791</v>
      </c>
      <c r="I8401" s="1" t="s">
        <v>26607</v>
      </c>
      <c r="J8401" s="3" t="s">
        <v>35062</v>
      </c>
      <c r="K8401">
        <v>432</v>
      </c>
      <c r="L8401" s="1" t="s">
        <v>42</v>
      </c>
      <c r="M8401" s="2">
        <v>43782</v>
      </c>
      <c r="N8401" s="1" t="s">
        <v>31</v>
      </c>
      <c r="O8401" s="1" t="s">
        <v>24</v>
      </c>
      <c r="P8401" s="1">
        <f>_3___Healthcare_Data_v1[[#This Row],[Discharge Date]]-_3___Healthcare_Data_v1[[#This Row],[Date of Admission]]</f>
        <v>1</v>
      </c>
      <c r="Q8401" s="1">
        <f>IFERROR(_3___Healthcare_Data_v1[[#This Row],[ Billing Amount ]]/_3___Healthcare_Data_v1[[#This Row],[Days in Hospital]],0)</f>
        <v>31075.447840000001</v>
      </c>
      <c r="R8401" s="1" t="str">
        <f>IF(_3___Healthcare_Data_v1[[#This Row],[Age]]&gt;60,"Senior",IF(_3___Healthcare_Data_v1[[#This Row],[Age]]&gt;35,"Middle","Young"))</f>
        <v>Senior</v>
      </c>
    </row>
    <row r="8402" spans="1:18" x14ac:dyDescent="0.3">
      <c r="A8402" s="1" t="s">
        <v>22649</v>
      </c>
      <c r="B8402" s="1" t="s">
        <v>26732</v>
      </c>
      <c r="C8402" s="1" t="s">
        <v>16</v>
      </c>
      <c r="D8402" s="1" t="s">
        <v>114</v>
      </c>
      <c r="E8402" s="1" t="s">
        <v>35</v>
      </c>
      <c r="F8402" s="2">
        <v>44350</v>
      </c>
      <c r="G8402" s="1" t="s">
        <v>22650</v>
      </c>
      <c r="H8402" s="1" t="s">
        <v>22651</v>
      </c>
      <c r="I8402" s="1" t="s">
        <v>56</v>
      </c>
      <c r="J8402" s="3" t="s">
        <v>35063</v>
      </c>
      <c r="K8402">
        <v>139</v>
      </c>
      <c r="L8402" s="1" t="s">
        <v>42</v>
      </c>
      <c r="M8402" s="2">
        <v>44355</v>
      </c>
      <c r="N8402" s="1" t="s">
        <v>48</v>
      </c>
      <c r="O8402" s="1" t="s">
        <v>44</v>
      </c>
      <c r="P8402" s="1">
        <f>_3___Healthcare_Data_v1[[#This Row],[Discharge Date]]-_3___Healthcare_Data_v1[[#This Row],[Date of Admission]]</f>
        <v>5</v>
      </c>
      <c r="Q8402" s="1">
        <f>IFERROR(_3___Healthcare_Data_v1[[#This Row],[ Billing Amount ]]/_3___Healthcare_Data_v1[[#This Row],[Days in Hospital]],0)</f>
        <v>3330.8281999999999</v>
      </c>
      <c r="R8402" s="1" t="str">
        <f>IF(_3___Healthcare_Data_v1[[#This Row],[Age]]&gt;60,"Senior",IF(_3___Healthcare_Data_v1[[#This Row],[Age]]&gt;35,"Middle","Young"))</f>
        <v>Senior</v>
      </c>
    </row>
    <row r="8403" spans="1:18" x14ac:dyDescent="0.3">
      <c r="A8403" s="1" t="s">
        <v>22652</v>
      </c>
      <c r="B8403" s="1" t="s">
        <v>26689</v>
      </c>
      <c r="C8403" s="1" t="s">
        <v>26</v>
      </c>
      <c r="D8403" s="1" t="s">
        <v>17</v>
      </c>
      <c r="E8403" s="1" t="s">
        <v>28</v>
      </c>
      <c r="F8403" s="2">
        <v>44347</v>
      </c>
      <c r="G8403" s="1" t="s">
        <v>5387</v>
      </c>
      <c r="H8403" s="1" t="s">
        <v>22653</v>
      </c>
      <c r="I8403" s="1" t="s">
        <v>52</v>
      </c>
      <c r="J8403" s="3" t="s">
        <v>35064</v>
      </c>
      <c r="K8403">
        <v>171</v>
      </c>
      <c r="L8403" s="1" t="s">
        <v>42</v>
      </c>
      <c r="M8403" s="2">
        <v>44355</v>
      </c>
      <c r="N8403" s="1" t="s">
        <v>84</v>
      </c>
      <c r="O8403" s="1" t="s">
        <v>32</v>
      </c>
      <c r="P8403" s="1">
        <f>_3___Healthcare_Data_v1[[#This Row],[Discharge Date]]-_3___Healthcare_Data_v1[[#This Row],[Date of Admission]]</f>
        <v>8</v>
      </c>
      <c r="Q8403" s="1">
        <f>IFERROR(_3___Healthcare_Data_v1[[#This Row],[ Billing Amount ]]/_3___Healthcare_Data_v1[[#This Row],[Days in Hospital]],0)</f>
        <v>2462.7749800000001</v>
      </c>
      <c r="R8403" s="1" t="str">
        <f>IF(_3___Healthcare_Data_v1[[#This Row],[Age]]&gt;60,"Senior",IF(_3___Healthcare_Data_v1[[#This Row],[Age]]&gt;35,"Middle","Young"))</f>
        <v>Senior</v>
      </c>
    </row>
    <row r="8404" spans="1:18" x14ac:dyDescent="0.3">
      <c r="A8404" s="1" t="s">
        <v>22654</v>
      </c>
      <c r="B8404" s="1" t="s">
        <v>26850</v>
      </c>
      <c r="C8404" s="1" t="s">
        <v>26</v>
      </c>
      <c r="D8404" s="1" t="s">
        <v>89</v>
      </c>
      <c r="E8404" s="1" t="s">
        <v>28</v>
      </c>
      <c r="F8404" s="2">
        <v>44578</v>
      </c>
      <c r="G8404" s="1" t="s">
        <v>22655</v>
      </c>
      <c r="H8404" s="1" t="s">
        <v>22656</v>
      </c>
      <c r="I8404" s="1" t="s">
        <v>52</v>
      </c>
      <c r="J8404" s="3" t="s">
        <v>35065</v>
      </c>
      <c r="K8404">
        <v>379</v>
      </c>
      <c r="L8404" s="1" t="s">
        <v>42</v>
      </c>
      <c r="M8404" s="2">
        <v>44605</v>
      </c>
      <c r="N8404" s="1" t="s">
        <v>23</v>
      </c>
      <c r="O8404" s="1" t="s">
        <v>24</v>
      </c>
      <c r="P8404" s="1">
        <f>_3___Healthcare_Data_v1[[#This Row],[Discharge Date]]-_3___Healthcare_Data_v1[[#This Row],[Date of Admission]]</f>
        <v>27</v>
      </c>
      <c r="Q8404" s="1">
        <f>IFERROR(_3___Healthcare_Data_v1[[#This Row],[ Billing Amount ]]/_3___Healthcare_Data_v1[[#This Row],[Days in Hospital]],0)</f>
        <v>662.42158629629625</v>
      </c>
      <c r="R8404" s="1" t="str">
        <f>IF(_3___Healthcare_Data_v1[[#This Row],[Age]]&gt;60,"Senior",IF(_3___Healthcare_Data_v1[[#This Row],[Age]]&gt;35,"Middle","Young"))</f>
        <v>Senior</v>
      </c>
    </row>
    <row r="8405" spans="1:18" x14ac:dyDescent="0.3">
      <c r="A8405" s="1" t="s">
        <v>22657</v>
      </c>
      <c r="B8405" s="1" t="s">
        <v>26779</v>
      </c>
      <c r="C8405" s="1" t="s">
        <v>16</v>
      </c>
      <c r="D8405" s="1" t="s">
        <v>34</v>
      </c>
      <c r="E8405" s="1" t="s">
        <v>28</v>
      </c>
      <c r="F8405" s="2">
        <v>43603</v>
      </c>
      <c r="G8405" s="1" t="s">
        <v>7357</v>
      </c>
      <c r="H8405" s="1" t="s">
        <v>22658</v>
      </c>
      <c r="I8405" s="1" t="s">
        <v>56</v>
      </c>
      <c r="J8405" s="3" t="s">
        <v>35066</v>
      </c>
      <c r="K8405">
        <v>121</v>
      </c>
      <c r="L8405" s="1" t="s">
        <v>42</v>
      </c>
      <c r="M8405" s="2">
        <v>43623</v>
      </c>
      <c r="N8405" s="1" t="s">
        <v>84</v>
      </c>
      <c r="O8405" s="1" t="s">
        <v>44</v>
      </c>
      <c r="P8405" s="1">
        <f>_3___Healthcare_Data_v1[[#This Row],[Discharge Date]]-_3___Healthcare_Data_v1[[#This Row],[Date of Admission]]</f>
        <v>20</v>
      </c>
      <c r="Q8405" s="1">
        <f>IFERROR(_3___Healthcare_Data_v1[[#This Row],[ Billing Amount ]]/_3___Healthcare_Data_v1[[#This Row],[Days in Hospital]],0)</f>
        <v>2132.5720885000001</v>
      </c>
      <c r="R8405" s="1" t="str">
        <f>IF(_3___Healthcare_Data_v1[[#This Row],[Age]]&gt;60,"Senior",IF(_3___Healthcare_Data_v1[[#This Row],[Age]]&gt;35,"Middle","Young"))</f>
        <v>Senior</v>
      </c>
    </row>
    <row r="8406" spans="1:18" x14ac:dyDescent="0.3">
      <c r="A8406" s="1" t="s">
        <v>22659</v>
      </c>
      <c r="B8406" s="1" t="s">
        <v>26732</v>
      </c>
      <c r="C8406" s="1" t="s">
        <v>16</v>
      </c>
      <c r="D8406" s="1" t="s">
        <v>49</v>
      </c>
      <c r="E8406" s="1" t="s">
        <v>69</v>
      </c>
      <c r="F8406" s="2">
        <v>43582</v>
      </c>
      <c r="G8406" s="1" t="s">
        <v>21008</v>
      </c>
      <c r="H8406" s="1" t="s">
        <v>22660</v>
      </c>
      <c r="I8406" s="1" t="s">
        <v>26607</v>
      </c>
      <c r="J8406" s="3" t="s">
        <v>35067</v>
      </c>
      <c r="K8406">
        <v>492</v>
      </c>
      <c r="L8406" s="1" t="s">
        <v>38</v>
      </c>
      <c r="M8406" s="2">
        <v>43586</v>
      </c>
      <c r="N8406" s="1" t="s">
        <v>84</v>
      </c>
      <c r="O8406" s="1" t="s">
        <v>44</v>
      </c>
      <c r="P8406" s="1">
        <f>_3___Healthcare_Data_v1[[#This Row],[Discharge Date]]-_3___Healthcare_Data_v1[[#This Row],[Date of Admission]]</f>
        <v>4</v>
      </c>
      <c r="Q8406" s="1">
        <f>IFERROR(_3___Healthcare_Data_v1[[#This Row],[ Billing Amount ]]/_3___Healthcare_Data_v1[[#This Row],[Days in Hospital]],0)</f>
        <v>13703.059960000001</v>
      </c>
      <c r="R8406" s="1" t="str">
        <f>IF(_3___Healthcare_Data_v1[[#This Row],[Age]]&gt;60,"Senior",IF(_3___Healthcare_Data_v1[[#This Row],[Age]]&gt;35,"Middle","Young"))</f>
        <v>Senior</v>
      </c>
    </row>
    <row r="8407" spans="1:18" x14ac:dyDescent="0.3">
      <c r="A8407" s="1" t="s">
        <v>22661</v>
      </c>
      <c r="B8407" s="1" t="s">
        <v>26614</v>
      </c>
      <c r="C8407" s="1" t="s">
        <v>26</v>
      </c>
      <c r="D8407" s="1" t="s">
        <v>114</v>
      </c>
      <c r="E8407" s="1" t="s">
        <v>28</v>
      </c>
      <c r="F8407" s="2">
        <v>44947</v>
      </c>
      <c r="G8407" s="1" t="s">
        <v>22662</v>
      </c>
      <c r="H8407" s="1" t="s">
        <v>22663</v>
      </c>
      <c r="I8407" s="1" t="s">
        <v>60</v>
      </c>
      <c r="J8407" s="3" t="s">
        <v>35068</v>
      </c>
      <c r="K8407">
        <v>292</v>
      </c>
      <c r="L8407" s="1" t="s">
        <v>38</v>
      </c>
      <c r="M8407" s="2">
        <v>44949</v>
      </c>
      <c r="N8407" s="1" t="s">
        <v>84</v>
      </c>
      <c r="O8407" s="1" t="s">
        <v>32</v>
      </c>
      <c r="P8407" s="1">
        <f>_3___Healthcare_Data_v1[[#This Row],[Discharge Date]]-_3___Healthcare_Data_v1[[#This Row],[Date of Admission]]</f>
        <v>2</v>
      </c>
      <c r="Q8407" s="1">
        <f>IFERROR(_3___Healthcare_Data_v1[[#This Row],[ Billing Amount ]]/_3___Healthcare_Data_v1[[#This Row],[Days in Hospital]],0)</f>
        <v>13465.99041</v>
      </c>
      <c r="R8407" s="1" t="str">
        <f>IF(_3___Healthcare_Data_v1[[#This Row],[Age]]&gt;60,"Senior",IF(_3___Healthcare_Data_v1[[#This Row],[Age]]&gt;35,"Middle","Young"))</f>
        <v>Senior</v>
      </c>
    </row>
    <row r="8408" spans="1:18" x14ac:dyDescent="0.3">
      <c r="A8408" s="1" t="s">
        <v>22664</v>
      </c>
      <c r="B8408" s="1" t="s">
        <v>26612</v>
      </c>
      <c r="C8408" s="1" t="s">
        <v>26</v>
      </c>
      <c r="D8408" s="1" t="s">
        <v>27</v>
      </c>
      <c r="E8408" s="1" t="s">
        <v>18</v>
      </c>
      <c r="F8408" s="2">
        <v>45153</v>
      </c>
      <c r="G8408" s="1" t="s">
        <v>22665</v>
      </c>
      <c r="H8408" s="1" t="s">
        <v>22666</v>
      </c>
      <c r="I8408" s="1" t="s">
        <v>26607</v>
      </c>
      <c r="J8408" s="3" t="s">
        <v>35069</v>
      </c>
      <c r="K8408">
        <v>330</v>
      </c>
      <c r="L8408" s="1" t="s">
        <v>38</v>
      </c>
      <c r="M8408" s="2">
        <v>45155</v>
      </c>
      <c r="N8408" s="1" t="s">
        <v>84</v>
      </c>
      <c r="O8408" s="1" t="s">
        <v>24</v>
      </c>
      <c r="P8408" s="1">
        <f>_3___Healthcare_Data_v1[[#This Row],[Discharge Date]]-_3___Healthcare_Data_v1[[#This Row],[Date of Admission]]</f>
        <v>2</v>
      </c>
      <c r="Q8408" s="1">
        <f>IFERROR(_3___Healthcare_Data_v1[[#This Row],[ Billing Amount ]]/_3___Healthcare_Data_v1[[#This Row],[Days in Hospital]],0)</f>
        <v>3587.4279394999999</v>
      </c>
      <c r="R8408" s="1" t="str">
        <f>IF(_3___Healthcare_Data_v1[[#This Row],[Age]]&gt;60,"Senior",IF(_3___Healthcare_Data_v1[[#This Row],[Age]]&gt;35,"Middle","Young"))</f>
        <v>Senior</v>
      </c>
    </row>
    <row r="8409" spans="1:18" x14ac:dyDescent="0.3">
      <c r="A8409" s="1" t="s">
        <v>22667</v>
      </c>
      <c r="B8409" s="1" t="s">
        <v>26619</v>
      </c>
      <c r="C8409" s="1" t="s">
        <v>26</v>
      </c>
      <c r="D8409" s="1" t="s">
        <v>34</v>
      </c>
      <c r="E8409" s="1" t="s">
        <v>26615</v>
      </c>
      <c r="F8409" s="2">
        <v>43822</v>
      </c>
      <c r="G8409" s="1" t="s">
        <v>22668</v>
      </c>
      <c r="H8409" s="1" t="s">
        <v>621</v>
      </c>
      <c r="I8409" s="1" t="s">
        <v>60</v>
      </c>
      <c r="J8409" s="3" t="s">
        <v>35070</v>
      </c>
      <c r="K8409">
        <v>431</v>
      </c>
      <c r="L8409" s="1" t="s">
        <v>42</v>
      </c>
      <c r="M8409" s="2">
        <v>43850</v>
      </c>
      <c r="N8409" s="1" t="s">
        <v>23</v>
      </c>
      <c r="O8409" s="1" t="s">
        <v>32</v>
      </c>
      <c r="P8409" s="1">
        <f>_3___Healthcare_Data_v1[[#This Row],[Discharge Date]]-_3___Healthcare_Data_v1[[#This Row],[Date of Admission]]</f>
        <v>28</v>
      </c>
      <c r="Q8409" s="1">
        <f>IFERROR(_3___Healthcare_Data_v1[[#This Row],[ Billing Amount ]]/_3___Healthcare_Data_v1[[#This Row],[Days in Hospital]],0)</f>
        <v>351.60707253571428</v>
      </c>
      <c r="R8409" s="1" t="str">
        <f>IF(_3___Healthcare_Data_v1[[#This Row],[Age]]&gt;60,"Senior",IF(_3___Healthcare_Data_v1[[#This Row],[Age]]&gt;35,"Middle","Young"))</f>
        <v>Senior</v>
      </c>
    </row>
    <row r="8410" spans="1:18" x14ac:dyDescent="0.3">
      <c r="A8410" s="1" t="s">
        <v>22669</v>
      </c>
      <c r="B8410" s="1" t="s">
        <v>26704</v>
      </c>
      <c r="C8410" s="1" t="s">
        <v>16</v>
      </c>
      <c r="D8410" s="1" t="s">
        <v>114</v>
      </c>
      <c r="E8410" s="1" t="s">
        <v>18</v>
      </c>
      <c r="F8410" s="2">
        <v>44762</v>
      </c>
      <c r="G8410" s="1" t="s">
        <v>22670</v>
      </c>
      <c r="H8410" s="1" t="s">
        <v>8380</v>
      </c>
      <c r="I8410" s="1" t="s">
        <v>56</v>
      </c>
      <c r="J8410" s="3" t="s">
        <v>35071</v>
      </c>
      <c r="K8410">
        <v>495</v>
      </c>
      <c r="L8410" s="1" t="s">
        <v>42</v>
      </c>
      <c r="M8410" s="2">
        <v>44782</v>
      </c>
      <c r="N8410" s="1" t="s">
        <v>23</v>
      </c>
      <c r="O8410" s="1" t="s">
        <v>44</v>
      </c>
      <c r="P8410" s="1">
        <f>_3___Healthcare_Data_v1[[#This Row],[Discharge Date]]-_3___Healthcare_Data_v1[[#This Row],[Date of Admission]]</f>
        <v>20</v>
      </c>
      <c r="Q8410" s="1">
        <f>IFERROR(_3___Healthcare_Data_v1[[#This Row],[ Billing Amount ]]/_3___Healthcare_Data_v1[[#This Row],[Days in Hospital]],0)</f>
        <v>2522.7665594999999</v>
      </c>
      <c r="R8410" s="1" t="str">
        <f>IF(_3___Healthcare_Data_v1[[#This Row],[Age]]&gt;60,"Senior",IF(_3___Healthcare_Data_v1[[#This Row],[Age]]&gt;35,"Middle","Young"))</f>
        <v>Senior</v>
      </c>
    </row>
    <row r="8411" spans="1:18" x14ac:dyDescent="0.3">
      <c r="A8411" s="1" t="s">
        <v>22671</v>
      </c>
      <c r="B8411" s="1" t="s">
        <v>26755</v>
      </c>
      <c r="C8411" s="1" t="s">
        <v>16</v>
      </c>
      <c r="D8411" s="1" t="s">
        <v>27</v>
      </c>
      <c r="E8411" s="1" t="s">
        <v>18</v>
      </c>
      <c r="F8411" s="2">
        <v>44813</v>
      </c>
      <c r="G8411" s="1" t="s">
        <v>13700</v>
      </c>
      <c r="H8411" s="1" t="s">
        <v>22672</v>
      </c>
      <c r="I8411" s="1" t="s">
        <v>26607</v>
      </c>
      <c r="J8411" s="3" t="s">
        <v>35072</v>
      </c>
      <c r="K8411">
        <v>259</v>
      </c>
      <c r="L8411" s="1" t="s">
        <v>38</v>
      </c>
      <c r="M8411" s="2">
        <v>44837</v>
      </c>
      <c r="N8411" s="1" t="s">
        <v>48</v>
      </c>
      <c r="O8411" s="1" t="s">
        <v>44</v>
      </c>
      <c r="P8411" s="1">
        <f>_3___Healthcare_Data_v1[[#This Row],[Discharge Date]]-_3___Healthcare_Data_v1[[#This Row],[Date of Admission]]</f>
        <v>24</v>
      </c>
      <c r="Q8411" s="1">
        <f>IFERROR(_3___Healthcare_Data_v1[[#This Row],[ Billing Amount ]]/_3___Healthcare_Data_v1[[#This Row],[Days in Hospital]],0)</f>
        <v>1668.9970729166669</v>
      </c>
      <c r="R8411" s="1" t="str">
        <f>IF(_3___Healthcare_Data_v1[[#This Row],[Age]]&gt;60,"Senior",IF(_3___Healthcare_Data_v1[[#This Row],[Age]]&gt;35,"Middle","Young"))</f>
        <v>Senior</v>
      </c>
    </row>
    <row r="8412" spans="1:18" x14ac:dyDescent="0.3">
      <c r="A8412" s="1" t="s">
        <v>22673</v>
      </c>
      <c r="B8412" s="1" t="s">
        <v>26687</v>
      </c>
      <c r="C8412" s="1" t="s">
        <v>26</v>
      </c>
      <c r="D8412" s="1" t="s">
        <v>49</v>
      </c>
      <c r="E8412" s="1" t="s">
        <v>28</v>
      </c>
      <c r="F8412" s="2">
        <v>43514</v>
      </c>
      <c r="G8412" s="1" t="s">
        <v>1615</v>
      </c>
      <c r="H8412" s="1" t="s">
        <v>22674</v>
      </c>
      <c r="I8412" s="1" t="s">
        <v>56</v>
      </c>
      <c r="J8412" s="3" t="s">
        <v>35073</v>
      </c>
      <c r="K8412">
        <v>390</v>
      </c>
      <c r="L8412" s="1" t="s">
        <v>38</v>
      </c>
      <c r="M8412" s="2">
        <v>43518</v>
      </c>
      <c r="N8412" s="1" t="s">
        <v>23</v>
      </c>
      <c r="O8412" s="1" t="s">
        <v>32</v>
      </c>
      <c r="P8412" s="1">
        <f>_3___Healthcare_Data_v1[[#This Row],[Discharge Date]]-_3___Healthcare_Data_v1[[#This Row],[Date of Admission]]</f>
        <v>4</v>
      </c>
      <c r="Q8412" s="1">
        <f>IFERROR(_3___Healthcare_Data_v1[[#This Row],[ Billing Amount ]]/_3___Healthcare_Data_v1[[#This Row],[Days in Hospital]],0)</f>
        <v>2687.4146074999999</v>
      </c>
      <c r="R8412" s="1" t="str">
        <f>IF(_3___Healthcare_Data_v1[[#This Row],[Age]]&gt;60,"Senior",IF(_3___Healthcare_Data_v1[[#This Row],[Age]]&gt;35,"Middle","Young"))</f>
        <v>Senior</v>
      </c>
    </row>
    <row r="8413" spans="1:18" x14ac:dyDescent="0.3">
      <c r="A8413" s="1" t="s">
        <v>22675</v>
      </c>
      <c r="B8413" s="1" t="s">
        <v>26606</v>
      </c>
      <c r="C8413" s="1" t="s">
        <v>16</v>
      </c>
      <c r="D8413" s="1" t="s">
        <v>27</v>
      </c>
      <c r="E8413" s="1" t="s">
        <v>69</v>
      </c>
      <c r="F8413" s="2">
        <v>44606</v>
      </c>
      <c r="G8413" s="1" t="s">
        <v>22676</v>
      </c>
      <c r="H8413" s="1" t="s">
        <v>22677</v>
      </c>
      <c r="I8413" s="1" t="s">
        <v>21</v>
      </c>
      <c r="J8413" s="3" t="s">
        <v>35074</v>
      </c>
      <c r="K8413">
        <v>475</v>
      </c>
      <c r="L8413" s="1" t="s">
        <v>38</v>
      </c>
      <c r="M8413" s="2">
        <v>44630</v>
      </c>
      <c r="N8413" s="1" t="s">
        <v>43</v>
      </c>
      <c r="O8413" s="1" t="s">
        <v>44</v>
      </c>
      <c r="P8413" s="1">
        <f>_3___Healthcare_Data_v1[[#This Row],[Discharge Date]]-_3___Healthcare_Data_v1[[#This Row],[Date of Admission]]</f>
        <v>24</v>
      </c>
      <c r="Q8413" s="1">
        <f>IFERROR(_3___Healthcare_Data_v1[[#This Row],[ Billing Amount ]]/_3___Healthcare_Data_v1[[#This Row],[Days in Hospital]],0)</f>
        <v>1645.2503570833333</v>
      </c>
      <c r="R8413" s="1" t="str">
        <f>IF(_3___Healthcare_Data_v1[[#This Row],[Age]]&gt;60,"Senior",IF(_3___Healthcare_Data_v1[[#This Row],[Age]]&gt;35,"Middle","Young"))</f>
        <v>Senior</v>
      </c>
    </row>
    <row r="8414" spans="1:18" x14ac:dyDescent="0.3">
      <c r="A8414" s="1" t="s">
        <v>22678</v>
      </c>
      <c r="B8414" s="1" t="s">
        <v>26689</v>
      </c>
      <c r="C8414" s="1" t="s">
        <v>16</v>
      </c>
      <c r="D8414" s="1" t="s">
        <v>62</v>
      </c>
      <c r="E8414" s="1" t="s">
        <v>69</v>
      </c>
      <c r="F8414" s="2">
        <v>44315</v>
      </c>
      <c r="G8414" s="1" t="s">
        <v>22679</v>
      </c>
      <c r="H8414" s="1" t="s">
        <v>22680</v>
      </c>
      <c r="I8414" s="1" t="s">
        <v>26607</v>
      </c>
      <c r="J8414" s="3" t="s">
        <v>35075</v>
      </c>
      <c r="K8414">
        <v>448</v>
      </c>
      <c r="L8414" s="1" t="s">
        <v>38</v>
      </c>
      <c r="M8414" s="2">
        <v>44332</v>
      </c>
      <c r="N8414" s="1" t="s">
        <v>84</v>
      </c>
      <c r="O8414" s="1" t="s">
        <v>24</v>
      </c>
      <c r="P8414" s="1">
        <f>_3___Healthcare_Data_v1[[#This Row],[Discharge Date]]-_3___Healthcare_Data_v1[[#This Row],[Date of Admission]]</f>
        <v>17</v>
      </c>
      <c r="Q8414" s="1">
        <f>IFERROR(_3___Healthcare_Data_v1[[#This Row],[ Billing Amount ]]/_3___Healthcare_Data_v1[[#This Row],[Days in Hospital]],0)</f>
        <v>2507.4077376470586</v>
      </c>
      <c r="R8414" s="1" t="str">
        <f>IF(_3___Healthcare_Data_v1[[#This Row],[Age]]&gt;60,"Senior",IF(_3___Healthcare_Data_v1[[#This Row],[Age]]&gt;35,"Middle","Young"))</f>
        <v>Senior</v>
      </c>
    </row>
    <row r="8415" spans="1:18" x14ac:dyDescent="0.3">
      <c r="A8415" s="1" t="s">
        <v>15124</v>
      </c>
      <c r="B8415" s="1" t="s">
        <v>26732</v>
      </c>
      <c r="C8415" s="1" t="s">
        <v>16</v>
      </c>
      <c r="D8415" s="1" t="s">
        <v>62</v>
      </c>
      <c r="E8415" s="1" t="s">
        <v>69</v>
      </c>
      <c r="F8415" s="2">
        <v>43676</v>
      </c>
      <c r="G8415" s="1" t="s">
        <v>22681</v>
      </c>
      <c r="H8415" s="1" t="s">
        <v>22682</v>
      </c>
      <c r="I8415" s="1" t="s">
        <v>26607</v>
      </c>
      <c r="J8415" s="3" t="s">
        <v>35076</v>
      </c>
      <c r="K8415">
        <v>295</v>
      </c>
      <c r="L8415" s="1" t="s">
        <v>22</v>
      </c>
      <c r="M8415" s="2">
        <v>43693</v>
      </c>
      <c r="N8415" s="1" t="s">
        <v>48</v>
      </c>
      <c r="O8415" s="1" t="s">
        <v>32</v>
      </c>
      <c r="P8415" s="1">
        <f>_3___Healthcare_Data_v1[[#This Row],[Discharge Date]]-_3___Healthcare_Data_v1[[#This Row],[Date of Admission]]</f>
        <v>17</v>
      </c>
      <c r="Q8415" s="1">
        <f>IFERROR(_3___Healthcare_Data_v1[[#This Row],[ Billing Amount ]]/_3___Healthcare_Data_v1[[#This Row],[Days in Hospital]],0)</f>
        <v>2965.9355188235295</v>
      </c>
      <c r="R8415" s="1" t="str">
        <f>IF(_3___Healthcare_Data_v1[[#This Row],[Age]]&gt;60,"Senior",IF(_3___Healthcare_Data_v1[[#This Row],[Age]]&gt;35,"Middle","Young"))</f>
        <v>Senior</v>
      </c>
    </row>
    <row r="8416" spans="1:18" x14ac:dyDescent="0.3">
      <c r="A8416" s="1" t="s">
        <v>10101</v>
      </c>
      <c r="B8416" s="1" t="s">
        <v>26704</v>
      </c>
      <c r="C8416" s="1" t="s">
        <v>26</v>
      </c>
      <c r="D8416" s="1" t="s">
        <v>17</v>
      </c>
      <c r="E8416" s="1" t="s">
        <v>35</v>
      </c>
      <c r="F8416" s="2">
        <v>43847</v>
      </c>
      <c r="G8416" s="1" t="s">
        <v>22683</v>
      </c>
      <c r="H8416" s="1" t="s">
        <v>2555</v>
      </c>
      <c r="I8416" s="1" t="s">
        <v>52</v>
      </c>
      <c r="J8416" s="3" t="s">
        <v>35077</v>
      </c>
      <c r="K8416">
        <v>495</v>
      </c>
      <c r="L8416" s="1" t="s">
        <v>22</v>
      </c>
      <c r="M8416" s="2">
        <v>43859</v>
      </c>
      <c r="N8416" s="1" t="s">
        <v>31</v>
      </c>
      <c r="O8416" s="1" t="s">
        <v>44</v>
      </c>
      <c r="P8416" s="1">
        <f>_3___Healthcare_Data_v1[[#This Row],[Discharge Date]]-_3___Healthcare_Data_v1[[#This Row],[Date of Admission]]</f>
        <v>12</v>
      </c>
      <c r="Q8416" s="1">
        <f>IFERROR(_3___Healthcare_Data_v1[[#This Row],[ Billing Amount ]]/_3___Healthcare_Data_v1[[#This Row],[Days in Hospital]],0)</f>
        <v>2020.6886999999999</v>
      </c>
      <c r="R8416" s="1" t="str">
        <f>IF(_3___Healthcare_Data_v1[[#This Row],[Age]]&gt;60,"Senior",IF(_3___Healthcare_Data_v1[[#This Row],[Age]]&gt;35,"Middle","Young"))</f>
        <v>Senior</v>
      </c>
    </row>
    <row r="8417" spans="1:18" x14ac:dyDescent="0.3">
      <c r="A8417" s="1" t="s">
        <v>22684</v>
      </c>
      <c r="B8417" s="1" t="s">
        <v>26619</v>
      </c>
      <c r="C8417" s="1" t="s">
        <v>16</v>
      </c>
      <c r="D8417" s="1" t="s">
        <v>17</v>
      </c>
      <c r="E8417" s="1" t="s">
        <v>18</v>
      </c>
      <c r="F8417" s="2">
        <v>44628</v>
      </c>
      <c r="G8417" s="1" t="s">
        <v>22685</v>
      </c>
      <c r="H8417" s="1" t="s">
        <v>22686</v>
      </c>
      <c r="I8417" s="1" t="s">
        <v>52</v>
      </c>
      <c r="J8417" s="3" t="s">
        <v>35078</v>
      </c>
      <c r="K8417">
        <v>258</v>
      </c>
      <c r="L8417" s="1" t="s">
        <v>42</v>
      </c>
      <c r="M8417" s="2">
        <v>44632</v>
      </c>
      <c r="N8417" s="1" t="s">
        <v>48</v>
      </c>
      <c r="O8417" s="1" t="s">
        <v>44</v>
      </c>
      <c r="P8417" s="1">
        <f>_3___Healthcare_Data_v1[[#This Row],[Discharge Date]]-_3___Healthcare_Data_v1[[#This Row],[Date of Admission]]</f>
        <v>4</v>
      </c>
      <c r="Q8417" s="1">
        <f>IFERROR(_3___Healthcare_Data_v1[[#This Row],[ Billing Amount ]]/_3___Healthcare_Data_v1[[#This Row],[Days in Hospital]],0)</f>
        <v>2150.0896397500001</v>
      </c>
      <c r="R8417" s="1" t="str">
        <f>IF(_3___Healthcare_Data_v1[[#This Row],[Age]]&gt;60,"Senior",IF(_3___Healthcare_Data_v1[[#This Row],[Age]]&gt;35,"Middle","Young"))</f>
        <v>Senior</v>
      </c>
    </row>
    <row r="8418" spans="1:18" x14ac:dyDescent="0.3">
      <c r="A8418" s="1" t="s">
        <v>22687</v>
      </c>
      <c r="B8418" s="1" t="s">
        <v>26795</v>
      </c>
      <c r="C8418" s="1" t="s">
        <v>16</v>
      </c>
      <c r="D8418" s="1" t="s">
        <v>114</v>
      </c>
      <c r="E8418" s="1" t="s">
        <v>35</v>
      </c>
      <c r="F8418" s="2">
        <v>44461</v>
      </c>
      <c r="G8418" s="1" t="s">
        <v>9813</v>
      </c>
      <c r="H8418" s="1" t="s">
        <v>22688</v>
      </c>
      <c r="I8418" s="1" t="s">
        <v>26607</v>
      </c>
      <c r="J8418" s="3" t="s">
        <v>35079</v>
      </c>
      <c r="K8418">
        <v>433</v>
      </c>
      <c r="L8418" s="1" t="s">
        <v>22</v>
      </c>
      <c r="M8418" s="2">
        <v>44463</v>
      </c>
      <c r="N8418" s="1" t="s">
        <v>84</v>
      </c>
      <c r="O8418" s="1" t="s">
        <v>24</v>
      </c>
      <c r="P8418" s="1">
        <f>_3___Healthcare_Data_v1[[#This Row],[Discharge Date]]-_3___Healthcare_Data_v1[[#This Row],[Date of Admission]]</f>
        <v>2</v>
      </c>
      <c r="Q8418" s="1">
        <f>IFERROR(_3___Healthcare_Data_v1[[#This Row],[ Billing Amount ]]/_3___Healthcare_Data_v1[[#This Row],[Days in Hospital]],0)</f>
        <v>2026.3725055</v>
      </c>
      <c r="R8418" s="1" t="str">
        <f>IF(_3___Healthcare_Data_v1[[#This Row],[Age]]&gt;60,"Senior",IF(_3___Healthcare_Data_v1[[#This Row],[Age]]&gt;35,"Middle","Young"))</f>
        <v>Senior</v>
      </c>
    </row>
    <row r="8419" spans="1:18" x14ac:dyDescent="0.3">
      <c r="A8419" s="1" t="s">
        <v>22689</v>
      </c>
      <c r="B8419" s="1" t="s">
        <v>26695</v>
      </c>
      <c r="C8419" s="1" t="s">
        <v>26</v>
      </c>
      <c r="D8419" s="1" t="s">
        <v>89</v>
      </c>
      <c r="E8419" s="1" t="s">
        <v>28</v>
      </c>
      <c r="F8419" s="2">
        <v>44109</v>
      </c>
      <c r="G8419" s="1" t="s">
        <v>20713</v>
      </c>
      <c r="H8419" s="1" t="s">
        <v>22690</v>
      </c>
      <c r="I8419" s="1" t="s">
        <v>52</v>
      </c>
      <c r="J8419" s="3" t="s">
        <v>35080</v>
      </c>
      <c r="K8419">
        <v>118</v>
      </c>
      <c r="L8419" s="1" t="s">
        <v>42</v>
      </c>
      <c r="M8419" s="2">
        <v>44135</v>
      </c>
      <c r="N8419" s="1" t="s">
        <v>84</v>
      </c>
      <c r="O8419" s="1" t="s">
        <v>32</v>
      </c>
      <c r="P8419" s="1">
        <f>_3___Healthcare_Data_v1[[#This Row],[Discharge Date]]-_3___Healthcare_Data_v1[[#This Row],[Date of Admission]]</f>
        <v>26</v>
      </c>
      <c r="Q8419" s="1">
        <f>IFERROR(_3___Healthcare_Data_v1[[#This Row],[ Billing Amount ]]/_3___Healthcare_Data_v1[[#This Row],[Days in Hospital]],0)</f>
        <v>486.39382153846151</v>
      </c>
      <c r="R8419" s="1" t="str">
        <f>IF(_3___Healthcare_Data_v1[[#This Row],[Age]]&gt;60,"Senior",IF(_3___Healthcare_Data_v1[[#This Row],[Age]]&gt;35,"Middle","Young"))</f>
        <v>Senior</v>
      </c>
    </row>
    <row r="8420" spans="1:18" x14ac:dyDescent="0.3">
      <c r="A8420" s="1" t="s">
        <v>22691</v>
      </c>
      <c r="B8420" s="1" t="s">
        <v>26659</v>
      </c>
      <c r="C8420" s="1" t="s">
        <v>26</v>
      </c>
      <c r="D8420" s="1" t="s">
        <v>89</v>
      </c>
      <c r="E8420" s="1" t="s">
        <v>26620</v>
      </c>
      <c r="F8420" s="2">
        <v>43823</v>
      </c>
      <c r="G8420" s="1" t="s">
        <v>22692</v>
      </c>
      <c r="H8420" s="1" t="s">
        <v>22693</v>
      </c>
      <c r="I8420" s="1" t="s">
        <v>26607</v>
      </c>
      <c r="J8420" s="3" t="s">
        <v>35081</v>
      </c>
      <c r="K8420">
        <v>331</v>
      </c>
      <c r="L8420" s="1" t="s">
        <v>42</v>
      </c>
      <c r="M8420" s="2">
        <v>43829</v>
      </c>
      <c r="N8420" s="1" t="s">
        <v>48</v>
      </c>
      <c r="O8420" s="1" t="s">
        <v>44</v>
      </c>
      <c r="P8420" s="1">
        <f>_3___Healthcare_Data_v1[[#This Row],[Discharge Date]]-_3___Healthcare_Data_v1[[#This Row],[Date of Admission]]</f>
        <v>6</v>
      </c>
      <c r="Q8420" s="1">
        <f>IFERROR(_3___Healthcare_Data_v1[[#This Row],[ Billing Amount ]]/_3___Healthcare_Data_v1[[#This Row],[Days in Hospital]],0)</f>
        <v>5379.8294233333336</v>
      </c>
      <c r="R8420" s="1" t="str">
        <f>IF(_3___Healthcare_Data_v1[[#This Row],[Age]]&gt;60,"Senior",IF(_3___Healthcare_Data_v1[[#This Row],[Age]]&gt;35,"Middle","Young"))</f>
        <v>Senior</v>
      </c>
    </row>
    <row r="8421" spans="1:18" x14ac:dyDescent="0.3">
      <c r="A8421" s="1" t="s">
        <v>20126</v>
      </c>
      <c r="B8421" s="1" t="s">
        <v>26634</v>
      </c>
      <c r="C8421" s="1" t="s">
        <v>16</v>
      </c>
      <c r="D8421" s="1" t="s">
        <v>89</v>
      </c>
      <c r="E8421" s="1" t="s">
        <v>18</v>
      </c>
      <c r="F8421" s="2">
        <v>44931</v>
      </c>
      <c r="G8421" s="1" t="s">
        <v>22694</v>
      </c>
      <c r="H8421" s="1" t="s">
        <v>22695</v>
      </c>
      <c r="I8421" s="1" t="s">
        <v>26607</v>
      </c>
      <c r="J8421" s="3" t="s">
        <v>35082</v>
      </c>
      <c r="K8421">
        <v>302</v>
      </c>
      <c r="L8421" s="1" t="s">
        <v>42</v>
      </c>
      <c r="M8421" s="2">
        <v>44959</v>
      </c>
      <c r="N8421" s="1" t="s">
        <v>43</v>
      </c>
      <c r="O8421" s="1" t="s">
        <v>24</v>
      </c>
      <c r="P8421" s="1">
        <f>_3___Healthcare_Data_v1[[#This Row],[Discharge Date]]-_3___Healthcare_Data_v1[[#This Row],[Date of Admission]]</f>
        <v>28</v>
      </c>
      <c r="Q8421" s="1">
        <f>IFERROR(_3___Healthcare_Data_v1[[#This Row],[ Billing Amount ]]/_3___Healthcare_Data_v1[[#This Row],[Days in Hospital]],0)</f>
        <v>800.00810964285722</v>
      </c>
      <c r="R8421" s="1" t="str">
        <f>IF(_3___Healthcare_Data_v1[[#This Row],[Age]]&gt;60,"Senior",IF(_3___Healthcare_Data_v1[[#This Row],[Age]]&gt;35,"Middle","Young"))</f>
        <v>Senior</v>
      </c>
    </row>
    <row r="8422" spans="1:18" x14ac:dyDescent="0.3">
      <c r="A8422" s="1" t="s">
        <v>22696</v>
      </c>
      <c r="B8422" s="1" t="s">
        <v>26655</v>
      </c>
      <c r="C8422" s="1" t="s">
        <v>16</v>
      </c>
      <c r="D8422" s="1" t="s">
        <v>89</v>
      </c>
      <c r="E8422" s="1" t="s">
        <v>18</v>
      </c>
      <c r="F8422" s="2">
        <v>44936</v>
      </c>
      <c r="G8422" s="1" t="s">
        <v>15690</v>
      </c>
      <c r="H8422" s="1" t="s">
        <v>22697</v>
      </c>
      <c r="I8422" s="1" t="s">
        <v>52</v>
      </c>
      <c r="J8422" s="3" t="s">
        <v>35083</v>
      </c>
      <c r="K8422">
        <v>324</v>
      </c>
      <c r="L8422" s="1" t="s">
        <v>38</v>
      </c>
      <c r="M8422" s="2">
        <v>44966</v>
      </c>
      <c r="N8422" s="1" t="s">
        <v>23</v>
      </c>
      <c r="O8422" s="1" t="s">
        <v>32</v>
      </c>
      <c r="P8422" s="1">
        <f>_3___Healthcare_Data_v1[[#This Row],[Discharge Date]]-_3___Healthcare_Data_v1[[#This Row],[Date of Admission]]</f>
        <v>30</v>
      </c>
      <c r="Q8422" s="1">
        <f>IFERROR(_3___Healthcare_Data_v1[[#This Row],[ Billing Amount ]]/_3___Healthcare_Data_v1[[#This Row],[Days in Hospital]],0)</f>
        <v>431.01325699999995</v>
      </c>
      <c r="R8422" s="1" t="str">
        <f>IF(_3___Healthcare_Data_v1[[#This Row],[Age]]&gt;60,"Senior",IF(_3___Healthcare_Data_v1[[#This Row],[Age]]&gt;35,"Middle","Young"))</f>
        <v>Senior</v>
      </c>
    </row>
    <row r="8423" spans="1:18" x14ac:dyDescent="0.3">
      <c r="A8423" s="1" t="s">
        <v>22698</v>
      </c>
      <c r="B8423" s="1" t="s">
        <v>26928</v>
      </c>
      <c r="C8423" s="1" t="s">
        <v>16</v>
      </c>
      <c r="D8423" s="1" t="s">
        <v>62</v>
      </c>
      <c r="E8423" s="1" t="s">
        <v>69</v>
      </c>
      <c r="F8423" s="2">
        <v>43669</v>
      </c>
      <c r="G8423" s="1" t="s">
        <v>22699</v>
      </c>
      <c r="H8423" s="1" t="s">
        <v>22700</v>
      </c>
      <c r="I8423" s="1" t="s">
        <v>21</v>
      </c>
      <c r="J8423" s="3" t="s">
        <v>35084</v>
      </c>
      <c r="K8423">
        <v>253</v>
      </c>
      <c r="L8423" s="1" t="s">
        <v>38</v>
      </c>
      <c r="M8423" s="2">
        <v>43685</v>
      </c>
      <c r="N8423" s="1" t="s">
        <v>48</v>
      </c>
      <c r="O8423" s="1" t="s">
        <v>24</v>
      </c>
      <c r="P8423" s="1">
        <f>_3___Healthcare_Data_v1[[#This Row],[Discharge Date]]-_3___Healthcare_Data_v1[[#This Row],[Date of Admission]]</f>
        <v>16</v>
      </c>
      <c r="Q8423" s="1">
        <f>IFERROR(_3___Healthcare_Data_v1[[#This Row],[ Billing Amount ]]/_3___Healthcare_Data_v1[[#This Row],[Days in Hospital]],0)</f>
        <v>3746.5151362500001</v>
      </c>
      <c r="R8423" s="1" t="str">
        <f>IF(_3___Healthcare_Data_v1[[#This Row],[Age]]&gt;60,"Senior",IF(_3___Healthcare_Data_v1[[#This Row],[Age]]&gt;35,"Middle","Young"))</f>
        <v>Senior</v>
      </c>
    </row>
    <row r="8424" spans="1:18" x14ac:dyDescent="0.3">
      <c r="A8424" s="1" t="s">
        <v>22701</v>
      </c>
      <c r="B8424" s="1" t="s">
        <v>26745</v>
      </c>
      <c r="C8424" s="1" t="s">
        <v>16</v>
      </c>
      <c r="D8424" s="1" t="s">
        <v>34</v>
      </c>
      <c r="E8424" s="1" t="s">
        <v>26615</v>
      </c>
      <c r="F8424" s="2">
        <v>43771</v>
      </c>
      <c r="G8424" s="1" t="s">
        <v>22702</v>
      </c>
      <c r="H8424" s="1" t="s">
        <v>22703</v>
      </c>
      <c r="I8424" s="1" t="s">
        <v>21</v>
      </c>
      <c r="J8424" s="3" t="s">
        <v>35085</v>
      </c>
      <c r="K8424">
        <v>396</v>
      </c>
      <c r="L8424" s="1" t="s">
        <v>22</v>
      </c>
      <c r="M8424" s="2">
        <v>43779</v>
      </c>
      <c r="N8424" s="1" t="s">
        <v>23</v>
      </c>
      <c r="O8424" s="1" t="s">
        <v>24</v>
      </c>
      <c r="P8424" s="1">
        <f>_3___Healthcare_Data_v1[[#This Row],[Discharge Date]]-_3___Healthcare_Data_v1[[#This Row],[Date of Admission]]</f>
        <v>8</v>
      </c>
      <c r="Q8424" s="1">
        <f>IFERROR(_3___Healthcare_Data_v1[[#This Row],[ Billing Amount ]]/_3___Healthcare_Data_v1[[#This Row],[Days in Hospital]],0)</f>
        <v>2014.3025574999999</v>
      </c>
      <c r="R8424" s="1" t="str">
        <f>IF(_3___Healthcare_Data_v1[[#This Row],[Age]]&gt;60,"Senior",IF(_3___Healthcare_Data_v1[[#This Row],[Age]]&gt;35,"Middle","Young"))</f>
        <v>Senior</v>
      </c>
    </row>
    <row r="8425" spans="1:18" x14ac:dyDescent="0.3">
      <c r="A8425" s="1" t="s">
        <v>22704</v>
      </c>
      <c r="B8425" s="1" t="s">
        <v>26710</v>
      </c>
      <c r="C8425" s="1" t="s">
        <v>26</v>
      </c>
      <c r="D8425" s="1" t="s">
        <v>62</v>
      </c>
      <c r="E8425" s="1" t="s">
        <v>69</v>
      </c>
      <c r="F8425" s="2">
        <v>44555</v>
      </c>
      <c r="G8425" s="1" t="s">
        <v>22705</v>
      </c>
      <c r="H8425" s="1" t="s">
        <v>7505</v>
      </c>
      <c r="I8425" s="1" t="s">
        <v>26607</v>
      </c>
      <c r="J8425" s="3" t="s">
        <v>35086</v>
      </c>
      <c r="K8425">
        <v>249</v>
      </c>
      <c r="L8425" s="1" t="s">
        <v>38</v>
      </c>
      <c r="M8425" s="2">
        <v>44585</v>
      </c>
      <c r="N8425" s="1" t="s">
        <v>31</v>
      </c>
      <c r="O8425" s="1" t="s">
        <v>44</v>
      </c>
      <c r="P8425" s="1">
        <f>_3___Healthcare_Data_v1[[#This Row],[Discharge Date]]-_3___Healthcare_Data_v1[[#This Row],[Date of Admission]]</f>
        <v>30</v>
      </c>
      <c r="Q8425" s="1">
        <f>IFERROR(_3___Healthcare_Data_v1[[#This Row],[ Billing Amount ]]/_3___Healthcare_Data_v1[[#This Row],[Days in Hospital]],0)</f>
        <v>1906.4368416666666</v>
      </c>
      <c r="R8425" s="1" t="str">
        <f>IF(_3___Healthcare_Data_v1[[#This Row],[Age]]&gt;60,"Senior",IF(_3___Healthcare_Data_v1[[#This Row],[Age]]&gt;35,"Middle","Young"))</f>
        <v>Senior</v>
      </c>
    </row>
    <row r="8426" spans="1:18" x14ac:dyDescent="0.3">
      <c r="A8426" s="1" t="s">
        <v>22706</v>
      </c>
      <c r="B8426" s="1" t="s">
        <v>26798</v>
      </c>
      <c r="C8426" s="1" t="s">
        <v>16</v>
      </c>
      <c r="D8426" s="1" t="s">
        <v>89</v>
      </c>
      <c r="E8426" s="1" t="s">
        <v>28</v>
      </c>
      <c r="F8426" s="2">
        <v>44363</v>
      </c>
      <c r="G8426" s="1" t="s">
        <v>22707</v>
      </c>
      <c r="H8426" s="1" t="s">
        <v>22708</v>
      </c>
      <c r="I8426" s="1" t="s">
        <v>26607</v>
      </c>
      <c r="J8426" s="3" t="s">
        <v>35087</v>
      </c>
      <c r="K8426">
        <v>178</v>
      </c>
      <c r="L8426" s="1" t="s">
        <v>38</v>
      </c>
      <c r="M8426" s="2">
        <v>44388</v>
      </c>
      <c r="N8426" s="1" t="s">
        <v>23</v>
      </c>
      <c r="O8426" s="1" t="s">
        <v>24</v>
      </c>
      <c r="P8426" s="1">
        <f>_3___Healthcare_Data_v1[[#This Row],[Discharge Date]]-_3___Healthcare_Data_v1[[#This Row],[Date of Admission]]</f>
        <v>25</v>
      </c>
      <c r="Q8426" s="1">
        <f>IFERROR(_3___Healthcare_Data_v1[[#This Row],[ Billing Amount ]]/_3___Healthcare_Data_v1[[#This Row],[Days in Hospital]],0)</f>
        <v>44.783024320000003</v>
      </c>
      <c r="R8426" s="1" t="str">
        <f>IF(_3___Healthcare_Data_v1[[#This Row],[Age]]&gt;60,"Senior",IF(_3___Healthcare_Data_v1[[#This Row],[Age]]&gt;35,"Middle","Young"))</f>
        <v>Senior</v>
      </c>
    </row>
    <row r="8427" spans="1:18" x14ac:dyDescent="0.3">
      <c r="A8427" s="1" t="s">
        <v>22709</v>
      </c>
      <c r="B8427" s="1" t="s">
        <v>26687</v>
      </c>
      <c r="C8427" s="1" t="s">
        <v>16</v>
      </c>
      <c r="D8427" s="1" t="s">
        <v>114</v>
      </c>
      <c r="E8427" s="1" t="s">
        <v>69</v>
      </c>
      <c r="F8427" s="2">
        <v>43486</v>
      </c>
      <c r="G8427" s="1" t="s">
        <v>22710</v>
      </c>
      <c r="H8427" s="1" t="s">
        <v>22711</v>
      </c>
      <c r="I8427" s="1" t="s">
        <v>56</v>
      </c>
      <c r="J8427" s="3" t="s">
        <v>35088</v>
      </c>
      <c r="K8427">
        <v>244</v>
      </c>
      <c r="L8427" s="1" t="s">
        <v>22</v>
      </c>
      <c r="M8427" s="2">
        <v>43486</v>
      </c>
      <c r="N8427" s="1" t="s">
        <v>31</v>
      </c>
      <c r="O8427" s="1" t="s">
        <v>32</v>
      </c>
      <c r="P8427" s="1">
        <f>_3___Healthcare_Data_v1[[#This Row],[Discharge Date]]-_3___Healthcare_Data_v1[[#This Row],[Date of Admission]]</f>
        <v>0</v>
      </c>
      <c r="Q8427" s="1">
        <f>IFERROR(_3___Healthcare_Data_v1[[#This Row],[ Billing Amount ]]/_3___Healthcare_Data_v1[[#This Row],[Days in Hospital]],0)</f>
        <v>0</v>
      </c>
      <c r="R8427" s="1" t="str">
        <f>IF(_3___Healthcare_Data_v1[[#This Row],[Age]]&gt;60,"Senior",IF(_3___Healthcare_Data_v1[[#This Row],[Age]]&gt;35,"Middle","Young"))</f>
        <v>Senior</v>
      </c>
    </row>
    <row r="8428" spans="1:18" x14ac:dyDescent="0.3">
      <c r="A8428" s="1" t="s">
        <v>22712</v>
      </c>
      <c r="B8428" s="1" t="s">
        <v>26617</v>
      </c>
      <c r="C8428" s="1" t="s">
        <v>26</v>
      </c>
      <c r="D8428" s="1" t="s">
        <v>229</v>
      </c>
      <c r="E8428" s="1" t="s">
        <v>26620</v>
      </c>
      <c r="F8428" s="2">
        <v>43837</v>
      </c>
      <c r="G8428" s="1" t="s">
        <v>22713</v>
      </c>
      <c r="H8428" s="1" t="s">
        <v>22714</v>
      </c>
      <c r="I8428" s="1" t="s">
        <v>60</v>
      </c>
      <c r="J8428" s="3" t="s">
        <v>35089</v>
      </c>
      <c r="K8428">
        <v>314</v>
      </c>
      <c r="L8428" s="1" t="s">
        <v>42</v>
      </c>
      <c r="M8428" s="2">
        <v>43854</v>
      </c>
      <c r="N8428" s="1" t="s">
        <v>23</v>
      </c>
      <c r="O8428" s="1" t="s">
        <v>32</v>
      </c>
      <c r="P8428" s="1">
        <f>_3___Healthcare_Data_v1[[#This Row],[Discharge Date]]-_3___Healthcare_Data_v1[[#This Row],[Date of Admission]]</f>
        <v>17</v>
      </c>
      <c r="Q8428" s="1">
        <f>IFERROR(_3___Healthcare_Data_v1[[#This Row],[ Billing Amount ]]/_3___Healthcare_Data_v1[[#This Row],[Days in Hospital]],0)</f>
        <v>1686.3141817647061</v>
      </c>
      <c r="R8428" s="1" t="str">
        <f>IF(_3___Healthcare_Data_v1[[#This Row],[Age]]&gt;60,"Senior",IF(_3___Healthcare_Data_v1[[#This Row],[Age]]&gt;35,"Middle","Young"))</f>
        <v>Senior</v>
      </c>
    </row>
    <row r="8429" spans="1:18" x14ac:dyDescent="0.3">
      <c r="A8429" s="1" t="s">
        <v>22715</v>
      </c>
      <c r="B8429" s="1" t="s">
        <v>26697</v>
      </c>
      <c r="C8429" s="1" t="s">
        <v>16</v>
      </c>
      <c r="D8429" s="1" t="s">
        <v>229</v>
      </c>
      <c r="E8429" s="1" t="s">
        <v>18</v>
      </c>
      <c r="F8429" s="2">
        <v>44010</v>
      </c>
      <c r="G8429" s="1" t="s">
        <v>22716</v>
      </c>
      <c r="H8429" s="1" t="s">
        <v>22717</v>
      </c>
      <c r="I8429" s="1" t="s">
        <v>60</v>
      </c>
      <c r="J8429" s="3" t="s">
        <v>35090</v>
      </c>
      <c r="K8429">
        <v>244</v>
      </c>
      <c r="L8429" s="1" t="s">
        <v>38</v>
      </c>
      <c r="M8429" s="2">
        <v>44031</v>
      </c>
      <c r="N8429" s="1" t="s">
        <v>84</v>
      </c>
      <c r="O8429" s="1" t="s">
        <v>44</v>
      </c>
      <c r="P8429" s="1">
        <f>_3___Healthcare_Data_v1[[#This Row],[Discharge Date]]-_3___Healthcare_Data_v1[[#This Row],[Date of Admission]]</f>
        <v>21</v>
      </c>
      <c r="Q8429" s="1">
        <f>IFERROR(_3___Healthcare_Data_v1[[#This Row],[ Billing Amount ]]/_3___Healthcare_Data_v1[[#This Row],[Days in Hospital]],0)</f>
        <v>2646.8591099999999</v>
      </c>
      <c r="R8429" s="1" t="str">
        <f>IF(_3___Healthcare_Data_v1[[#This Row],[Age]]&gt;60,"Senior",IF(_3___Healthcare_Data_v1[[#This Row],[Age]]&gt;35,"Middle","Young"))</f>
        <v>Senior</v>
      </c>
    </row>
    <row r="8430" spans="1:18" x14ac:dyDescent="0.3">
      <c r="A8430" s="1" t="s">
        <v>22718</v>
      </c>
      <c r="B8430" s="1" t="s">
        <v>26714</v>
      </c>
      <c r="C8430" s="1" t="s">
        <v>16</v>
      </c>
      <c r="D8430" s="1" t="s">
        <v>89</v>
      </c>
      <c r="E8430" s="1" t="s">
        <v>35</v>
      </c>
      <c r="F8430" s="2">
        <v>44965</v>
      </c>
      <c r="G8430" s="1" t="s">
        <v>19066</v>
      </c>
      <c r="H8430" s="1" t="s">
        <v>227</v>
      </c>
      <c r="I8430" s="1" t="s">
        <v>56</v>
      </c>
      <c r="J8430" s="3" t="s">
        <v>35091</v>
      </c>
      <c r="K8430">
        <v>147</v>
      </c>
      <c r="L8430" s="1" t="s">
        <v>22</v>
      </c>
      <c r="M8430" s="2">
        <v>44965</v>
      </c>
      <c r="N8430" s="1" t="s">
        <v>84</v>
      </c>
      <c r="O8430" s="1" t="s">
        <v>24</v>
      </c>
      <c r="P8430" s="1">
        <f>_3___Healthcare_Data_v1[[#This Row],[Discharge Date]]-_3___Healthcare_Data_v1[[#This Row],[Date of Admission]]</f>
        <v>0</v>
      </c>
      <c r="Q8430" s="1">
        <f>IFERROR(_3___Healthcare_Data_v1[[#This Row],[ Billing Amount ]]/_3___Healthcare_Data_v1[[#This Row],[Days in Hospital]],0)</f>
        <v>0</v>
      </c>
      <c r="R8430" s="1" t="str">
        <f>IF(_3___Healthcare_Data_v1[[#This Row],[Age]]&gt;60,"Senior",IF(_3___Healthcare_Data_v1[[#This Row],[Age]]&gt;35,"Middle","Young"))</f>
        <v>Senior</v>
      </c>
    </row>
    <row r="8431" spans="1:18" x14ac:dyDescent="0.3">
      <c r="A8431" s="1" t="s">
        <v>22719</v>
      </c>
      <c r="B8431" s="1" t="s">
        <v>26725</v>
      </c>
      <c r="C8431" s="1" t="s">
        <v>16</v>
      </c>
      <c r="D8431" s="1" t="s">
        <v>27</v>
      </c>
      <c r="E8431" s="1" t="s">
        <v>26620</v>
      </c>
      <c r="F8431" s="2">
        <v>44971</v>
      </c>
      <c r="G8431" s="1" t="s">
        <v>22720</v>
      </c>
      <c r="H8431" s="1" t="s">
        <v>9183</v>
      </c>
      <c r="I8431" s="1" t="s">
        <v>52</v>
      </c>
      <c r="J8431" s="3" t="s">
        <v>35092</v>
      </c>
      <c r="K8431">
        <v>384</v>
      </c>
      <c r="L8431" s="1" t="s">
        <v>42</v>
      </c>
      <c r="M8431" s="2">
        <v>44979</v>
      </c>
      <c r="N8431" s="1" t="s">
        <v>84</v>
      </c>
      <c r="O8431" s="1" t="s">
        <v>44</v>
      </c>
      <c r="P8431" s="1">
        <f>_3___Healthcare_Data_v1[[#This Row],[Discharge Date]]-_3___Healthcare_Data_v1[[#This Row],[Date of Admission]]</f>
        <v>8</v>
      </c>
      <c r="Q8431" s="1">
        <f>IFERROR(_3___Healthcare_Data_v1[[#This Row],[ Billing Amount ]]/_3___Healthcare_Data_v1[[#This Row],[Days in Hospital]],0)</f>
        <v>1329.4536162500001</v>
      </c>
      <c r="R8431" s="1" t="str">
        <f>IF(_3___Healthcare_Data_v1[[#This Row],[Age]]&gt;60,"Senior",IF(_3___Healthcare_Data_v1[[#This Row],[Age]]&gt;35,"Middle","Young"))</f>
        <v>Senior</v>
      </c>
    </row>
    <row r="8432" spans="1:18" x14ac:dyDescent="0.3">
      <c r="A8432" s="1" t="s">
        <v>22721</v>
      </c>
      <c r="B8432" s="1" t="s">
        <v>26668</v>
      </c>
      <c r="C8432" s="1" t="s">
        <v>16</v>
      </c>
      <c r="D8432" s="1" t="s">
        <v>49</v>
      </c>
      <c r="E8432" s="1" t="s">
        <v>18</v>
      </c>
      <c r="F8432" s="2">
        <v>43428</v>
      </c>
      <c r="G8432" s="1" t="s">
        <v>22722</v>
      </c>
      <c r="H8432" s="1" t="s">
        <v>22723</v>
      </c>
      <c r="I8432" s="1" t="s">
        <v>26607</v>
      </c>
      <c r="J8432" s="3" t="s">
        <v>35093</v>
      </c>
      <c r="K8432">
        <v>378</v>
      </c>
      <c r="L8432" s="1" t="s">
        <v>42</v>
      </c>
      <c r="M8432" s="2">
        <v>43450</v>
      </c>
      <c r="N8432" s="1" t="s">
        <v>84</v>
      </c>
      <c r="O8432" s="1" t="s">
        <v>24</v>
      </c>
      <c r="P8432" s="1">
        <f>_3___Healthcare_Data_v1[[#This Row],[Discharge Date]]-_3___Healthcare_Data_v1[[#This Row],[Date of Admission]]</f>
        <v>22</v>
      </c>
      <c r="Q8432" s="1">
        <f>IFERROR(_3___Healthcare_Data_v1[[#This Row],[ Billing Amount ]]/_3___Healthcare_Data_v1[[#This Row],[Days in Hospital]],0)</f>
        <v>1907.0106040909088</v>
      </c>
      <c r="R8432" s="1" t="str">
        <f>IF(_3___Healthcare_Data_v1[[#This Row],[Age]]&gt;60,"Senior",IF(_3___Healthcare_Data_v1[[#This Row],[Age]]&gt;35,"Middle","Young"))</f>
        <v>Senior</v>
      </c>
    </row>
    <row r="8433" spans="1:18" x14ac:dyDescent="0.3">
      <c r="A8433" s="1" t="s">
        <v>22724</v>
      </c>
      <c r="B8433" s="1" t="s">
        <v>26687</v>
      </c>
      <c r="C8433" s="1" t="s">
        <v>16</v>
      </c>
      <c r="D8433" s="1" t="s">
        <v>17</v>
      </c>
      <c r="E8433" s="1" t="s">
        <v>69</v>
      </c>
      <c r="F8433" s="2">
        <v>43988</v>
      </c>
      <c r="G8433" s="1" t="s">
        <v>22725</v>
      </c>
      <c r="H8433" s="1" t="s">
        <v>22726</v>
      </c>
      <c r="I8433" s="1" t="s">
        <v>56</v>
      </c>
      <c r="J8433" s="3" t="s">
        <v>35094</v>
      </c>
      <c r="K8433">
        <v>365</v>
      </c>
      <c r="L8433" s="1" t="s">
        <v>22</v>
      </c>
      <c r="M8433" s="2">
        <v>43989</v>
      </c>
      <c r="N8433" s="1" t="s">
        <v>48</v>
      </c>
      <c r="O8433" s="1" t="s">
        <v>44</v>
      </c>
      <c r="P8433" s="1">
        <f>_3___Healthcare_Data_v1[[#This Row],[Discharge Date]]-_3___Healthcare_Data_v1[[#This Row],[Date of Admission]]</f>
        <v>1</v>
      </c>
      <c r="Q8433" s="1">
        <f>IFERROR(_3___Healthcare_Data_v1[[#This Row],[ Billing Amount ]]/_3___Healthcare_Data_v1[[#This Row],[Days in Hospital]],0)</f>
        <v>31726.477749999998</v>
      </c>
      <c r="R8433" s="1" t="str">
        <f>IF(_3___Healthcare_Data_v1[[#This Row],[Age]]&gt;60,"Senior",IF(_3___Healthcare_Data_v1[[#This Row],[Age]]&gt;35,"Middle","Young"))</f>
        <v>Senior</v>
      </c>
    </row>
    <row r="8434" spans="1:18" x14ac:dyDescent="0.3">
      <c r="A8434" s="1" t="s">
        <v>22727</v>
      </c>
      <c r="B8434" s="1" t="s">
        <v>26704</v>
      </c>
      <c r="C8434" s="1" t="s">
        <v>16</v>
      </c>
      <c r="D8434" s="1" t="s">
        <v>34</v>
      </c>
      <c r="E8434" s="1" t="s">
        <v>26615</v>
      </c>
      <c r="F8434" s="2">
        <v>44018</v>
      </c>
      <c r="G8434" s="1" t="s">
        <v>19888</v>
      </c>
      <c r="H8434" s="1" t="s">
        <v>20182</v>
      </c>
      <c r="I8434" s="1" t="s">
        <v>52</v>
      </c>
      <c r="J8434" s="3" t="s">
        <v>35095</v>
      </c>
      <c r="K8434">
        <v>274</v>
      </c>
      <c r="L8434" s="1" t="s">
        <v>42</v>
      </c>
      <c r="M8434" s="2">
        <v>44046</v>
      </c>
      <c r="N8434" s="1" t="s">
        <v>31</v>
      </c>
      <c r="O8434" s="1" t="s">
        <v>44</v>
      </c>
      <c r="P8434" s="1">
        <f>_3___Healthcare_Data_v1[[#This Row],[Discharge Date]]-_3___Healthcare_Data_v1[[#This Row],[Date of Admission]]</f>
        <v>28</v>
      </c>
      <c r="Q8434" s="1">
        <f>IFERROR(_3___Healthcare_Data_v1[[#This Row],[ Billing Amount ]]/_3___Healthcare_Data_v1[[#This Row],[Days in Hospital]],0)</f>
        <v>175.8107905</v>
      </c>
      <c r="R8434" s="1" t="str">
        <f>IF(_3___Healthcare_Data_v1[[#This Row],[Age]]&gt;60,"Senior",IF(_3___Healthcare_Data_v1[[#This Row],[Age]]&gt;35,"Middle","Young"))</f>
        <v>Senior</v>
      </c>
    </row>
    <row r="8435" spans="1:18" x14ac:dyDescent="0.3">
      <c r="A8435" s="1" t="s">
        <v>22728</v>
      </c>
      <c r="B8435" s="1" t="s">
        <v>26634</v>
      </c>
      <c r="C8435" s="1" t="s">
        <v>26</v>
      </c>
      <c r="D8435" s="1" t="s">
        <v>89</v>
      </c>
      <c r="E8435" s="1" t="s">
        <v>18</v>
      </c>
      <c r="F8435" s="2">
        <v>43765</v>
      </c>
      <c r="G8435" s="1" t="s">
        <v>22729</v>
      </c>
      <c r="H8435" s="1" t="s">
        <v>22730</v>
      </c>
      <c r="I8435" s="1" t="s">
        <v>60</v>
      </c>
      <c r="J8435" s="3" t="s">
        <v>35096</v>
      </c>
      <c r="K8435">
        <v>139</v>
      </c>
      <c r="L8435" s="1" t="s">
        <v>38</v>
      </c>
      <c r="M8435" s="2">
        <v>43773</v>
      </c>
      <c r="N8435" s="1" t="s">
        <v>23</v>
      </c>
      <c r="O8435" s="1" t="s">
        <v>44</v>
      </c>
      <c r="P8435" s="1">
        <f>_3___Healthcare_Data_v1[[#This Row],[Discharge Date]]-_3___Healthcare_Data_v1[[#This Row],[Date of Admission]]</f>
        <v>8</v>
      </c>
      <c r="Q8435" s="1">
        <f>IFERROR(_3___Healthcare_Data_v1[[#This Row],[ Billing Amount ]]/_3___Healthcare_Data_v1[[#This Row],[Days in Hospital]],0)</f>
        <v>3828.7487612499999</v>
      </c>
      <c r="R8435" s="1" t="str">
        <f>IF(_3___Healthcare_Data_v1[[#This Row],[Age]]&gt;60,"Senior",IF(_3___Healthcare_Data_v1[[#This Row],[Age]]&gt;35,"Middle","Young"))</f>
        <v>Senior</v>
      </c>
    </row>
    <row r="8436" spans="1:18" x14ac:dyDescent="0.3">
      <c r="A8436" s="1" t="s">
        <v>22731</v>
      </c>
      <c r="B8436" s="1" t="s">
        <v>26626</v>
      </c>
      <c r="C8436" s="1" t="s">
        <v>16</v>
      </c>
      <c r="D8436" s="1" t="s">
        <v>34</v>
      </c>
      <c r="E8436" s="1" t="s">
        <v>35</v>
      </c>
      <c r="F8436" s="2">
        <v>43998</v>
      </c>
      <c r="G8436" s="1" t="s">
        <v>22732</v>
      </c>
      <c r="H8436" s="1" t="s">
        <v>22733</v>
      </c>
      <c r="I8436" s="1" t="s">
        <v>26607</v>
      </c>
      <c r="J8436" s="3" t="s">
        <v>35097</v>
      </c>
      <c r="K8436">
        <v>211</v>
      </c>
      <c r="L8436" s="1" t="s">
        <v>22</v>
      </c>
      <c r="M8436" s="2">
        <v>44002</v>
      </c>
      <c r="N8436" s="1" t="s">
        <v>48</v>
      </c>
      <c r="O8436" s="1" t="s">
        <v>44</v>
      </c>
      <c r="P8436" s="1">
        <f>_3___Healthcare_Data_v1[[#This Row],[Discharge Date]]-_3___Healthcare_Data_v1[[#This Row],[Date of Admission]]</f>
        <v>4</v>
      </c>
      <c r="Q8436" s="1">
        <f>IFERROR(_3___Healthcare_Data_v1[[#This Row],[ Billing Amount ]]/_3___Healthcare_Data_v1[[#This Row],[Days in Hospital]],0)</f>
        <v>977.12242724999999</v>
      </c>
      <c r="R8436" s="1" t="str">
        <f>IF(_3___Healthcare_Data_v1[[#This Row],[Age]]&gt;60,"Senior",IF(_3___Healthcare_Data_v1[[#This Row],[Age]]&gt;35,"Middle","Young"))</f>
        <v>Senior</v>
      </c>
    </row>
    <row r="8437" spans="1:18" x14ac:dyDescent="0.3">
      <c r="A8437" s="1" t="s">
        <v>22734</v>
      </c>
      <c r="B8437" s="1" t="s">
        <v>26737</v>
      </c>
      <c r="C8437" s="1" t="s">
        <v>26</v>
      </c>
      <c r="D8437" s="1" t="s">
        <v>62</v>
      </c>
      <c r="E8437" s="1" t="s">
        <v>26620</v>
      </c>
      <c r="F8437" s="2">
        <v>43998</v>
      </c>
      <c r="G8437" s="1" t="s">
        <v>22735</v>
      </c>
      <c r="H8437" s="1" t="s">
        <v>8522</v>
      </c>
      <c r="I8437" s="1" t="s">
        <v>26607</v>
      </c>
      <c r="J8437" s="3" t="s">
        <v>35098</v>
      </c>
      <c r="K8437">
        <v>345</v>
      </c>
      <c r="L8437" s="1" t="s">
        <v>38</v>
      </c>
      <c r="M8437" s="2">
        <v>44027</v>
      </c>
      <c r="N8437" s="1" t="s">
        <v>84</v>
      </c>
      <c r="O8437" s="1" t="s">
        <v>24</v>
      </c>
      <c r="P8437" s="1">
        <f>_3___Healthcare_Data_v1[[#This Row],[Discharge Date]]-_3___Healthcare_Data_v1[[#This Row],[Date of Admission]]</f>
        <v>29</v>
      </c>
      <c r="Q8437" s="1">
        <f>IFERROR(_3___Healthcare_Data_v1[[#This Row],[ Billing Amount ]]/_3___Healthcare_Data_v1[[#This Row],[Days in Hospital]],0)</f>
        <v>226.07403972413792</v>
      </c>
      <c r="R8437" s="1" t="str">
        <f>IF(_3___Healthcare_Data_v1[[#This Row],[Age]]&gt;60,"Senior",IF(_3___Healthcare_Data_v1[[#This Row],[Age]]&gt;35,"Middle","Young"))</f>
        <v>Senior</v>
      </c>
    </row>
    <row r="8438" spans="1:18" x14ac:dyDescent="0.3">
      <c r="A8438" s="1" t="s">
        <v>22736</v>
      </c>
      <c r="B8438" s="1" t="s">
        <v>26994</v>
      </c>
      <c r="C8438" s="1" t="s">
        <v>16</v>
      </c>
      <c r="D8438" s="1" t="s">
        <v>114</v>
      </c>
      <c r="E8438" s="1" t="s">
        <v>69</v>
      </c>
      <c r="F8438" s="2">
        <v>44972</v>
      </c>
      <c r="G8438" s="1" t="s">
        <v>22737</v>
      </c>
      <c r="H8438" s="1" t="s">
        <v>3331</v>
      </c>
      <c r="I8438" s="1" t="s">
        <v>52</v>
      </c>
      <c r="J8438" s="3" t="s">
        <v>35099</v>
      </c>
      <c r="K8438">
        <v>228</v>
      </c>
      <c r="L8438" s="1" t="s">
        <v>38</v>
      </c>
      <c r="M8438" s="2">
        <v>44978</v>
      </c>
      <c r="N8438" s="1" t="s">
        <v>48</v>
      </c>
      <c r="O8438" s="1" t="s">
        <v>24</v>
      </c>
      <c r="P8438" s="1">
        <f>_3___Healthcare_Data_v1[[#This Row],[Discharge Date]]-_3___Healthcare_Data_v1[[#This Row],[Date of Admission]]</f>
        <v>6</v>
      </c>
      <c r="Q8438" s="1">
        <f>IFERROR(_3___Healthcare_Data_v1[[#This Row],[ Billing Amount ]]/_3___Healthcare_Data_v1[[#This Row],[Days in Hospital]],0)</f>
        <v>5022.3272933333328</v>
      </c>
      <c r="R8438" s="1" t="str">
        <f>IF(_3___Healthcare_Data_v1[[#This Row],[Age]]&gt;60,"Senior",IF(_3___Healthcare_Data_v1[[#This Row],[Age]]&gt;35,"Middle","Young"))</f>
        <v>Senior</v>
      </c>
    </row>
    <row r="8439" spans="1:18" x14ac:dyDescent="0.3">
      <c r="A8439" s="1" t="s">
        <v>22738</v>
      </c>
      <c r="B8439" s="1" t="s">
        <v>26732</v>
      </c>
      <c r="C8439" s="1" t="s">
        <v>26</v>
      </c>
      <c r="D8439" s="1" t="s">
        <v>229</v>
      </c>
      <c r="E8439" s="1" t="s">
        <v>26615</v>
      </c>
      <c r="F8439" s="2">
        <v>44365</v>
      </c>
      <c r="G8439" s="1" t="s">
        <v>22739</v>
      </c>
      <c r="H8439" s="1" t="s">
        <v>2307</v>
      </c>
      <c r="I8439" s="1" t="s">
        <v>52</v>
      </c>
      <c r="J8439" s="3" t="s">
        <v>35100</v>
      </c>
      <c r="K8439">
        <v>455</v>
      </c>
      <c r="L8439" s="1" t="s">
        <v>42</v>
      </c>
      <c r="M8439" s="2">
        <v>44382</v>
      </c>
      <c r="N8439" s="1" t="s">
        <v>31</v>
      </c>
      <c r="O8439" s="1" t="s">
        <v>44</v>
      </c>
      <c r="P8439" s="1">
        <f>_3___Healthcare_Data_v1[[#This Row],[Discharge Date]]-_3___Healthcare_Data_v1[[#This Row],[Date of Admission]]</f>
        <v>17</v>
      </c>
      <c r="Q8439" s="1">
        <f>IFERROR(_3___Healthcare_Data_v1[[#This Row],[ Billing Amount ]]/_3___Healthcare_Data_v1[[#This Row],[Days in Hospital]],0)</f>
        <v>1150.9867482352943</v>
      </c>
      <c r="R8439" s="1" t="str">
        <f>IF(_3___Healthcare_Data_v1[[#This Row],[Age]]&gt;60,"Senior",IF(_3___Healthcare_Data_v1[[#This Row],[Age]]&gt;35,"Middle","Young"))</f>
        <v>Senior</v>
      </c>
    </row>
    <row r="8440" spans="1:18" x14ac:dyDescent="0.3">
      <c r="A8440" s="1" t="s">
        <v>16212</v>
      </c>
      <c r="B8440" s="1" t="s">
        <v>26634</v>
      </c>
      <c r="C8440" s="1" t="s">
        <v>16</v>
      </c>
      <c r="D8440" s="1" t="s">
        <v>49</v>
      </c>
      <c r="E8440" s="1" t="s">
        <v>26620</v>
      </c>
      <c r="F8440" s="2">
        <v>44726</v>
      </c>
      <c r="G8440" s="1" t="s">
        <v>18209</v>
      </c>
      <c r="H8440" s="1" t="s">
        <v>22740</v>
      </c>
      <c r="I8440" s="1" t="s">
        <v>56</v>
      </c>
      <c r="J8440" s="3" t="s">
        <v>35101</v>
      </c>
      <c r="K8440">
        <v>418</v>
      </c>
      <c r="L8440" s="1" t="s">
        <v>42</v>
      </c>
      <c r="M8440" s="2">
        <v>44728</v>
      </c>
      <c r="N8440" s="1" t="s">
        <v>23</v>
      </c>
      <c r="O8440" s="1" t="s">
        <v>44</v>
      </c>
      <c r="P8440" s="1">
        <f>_3___Healthcare_Data_v1[[#This Row],[Discharge Date]]-_3___Healthcare_Data_v1[[#This Row],[Date of Admission]]</f>
        <v>2</v>
      </c>
      <c r="Q8440" s="1">
        <f>IFERROR(_3___Healthcare_Data_v1[[#This Row],[ Billing Amount ]]/_3___Healthcare_Data_v1[[#This Row],[Days in Hospital]],0)</f>
        <v>13567.84268</v>
      </c>
      <c r="R8440" s="1" t="str">
        <f>IF(_3___Healthcare_Data_v1[[#This Row],[Age]]&gt;60,"Senior",IF(_3___Healthcare_Data_v1[[#This Row],[Age]]&gt;35,"Middle","Young"))</f>
        <v>Senior</v>
      </c>
    </row>
    <row r="8441" spans="1:18" x14ac:dyDescent="0.3">
      <c r="A8441" s="1" t="s">
        <v>22225</v>
      </c>
      <c r="B8441" s="1" t="s">
        <v>26798</v>
      </c>
      <c r="C8441" s="1" t="s">
        <v>16</v>
      </c>
      <c r="D8441" s="1" t="s">
        <v>114</v>
      </c>
      <c r="E8441" s="1" t="s">
        <v>28</v>
      </c>
      <c r="F8441" s="2">
        <v>44332</v>
      </c>
      <c r="G8441" s="1" t="s">
        <v>22741</v>
      </c>
      <c r="H8441" s="1" t="s">
        <v>22742</v>
      </c>
      <c r="I8441" s="1" t="s">
        <v>52</v>
      </c>
      <c r="J8441" s="3" t="s">
        <v>35102</v>
      </c>
      <c r="K8441">
        <v>309</v>
      </c>
      <c r="L8441" s="1" t="s">
        <v>38</v>
      </c>
      <c r="M8441" s="2">
        <v>44349</v>
      </c>
      <c r="N8441" s="1" t="s">
        <v>84</v>
      </c>
      <c r="O8441" s="1" t="s">
        <v>24</v>
      </c>
      <c r="P8441" s="1">
        <f>_3___Healthcare_Data_v1[[#This Row],[Discharge Date]]-_3___Healthcare_Data_v1[[#This Row],[Date of Admission]]</f>
        <v>17</v>
      </c>
      <c r="Q8441" s="1">
        <f>IFERROR(_3___Healthcare_Data_v1[[#This Row],[ Billing Amount ]]/_3___Healthcare_Data_v1[[#This Row],[Days in Hospital]],0)</f>
        <v>606.26095647058821</v>
      </c>
      <c r="R8441" s="1" t="str">
        <f>IF(_3___Healthcare_Data_v1[[#This Row],[Age]]&gt;60,"Senior",IF(_3___Healthcare_Data_v1[[#This Row],[Age]]&gt;35,"Middle","Young"))</f>
        <v>Senior</v>
      </c>
    </row>
    <row r="8442" spans="1:18" x14ac:dyDescent="0.3">
      <c r="A8442" s="1" t="s">
        <v>22743</v>
      </c>
      <c r="B8442" s="1" t="s">
        <v>26704</v>
      </c>
      <c r="C8442" s="1" t="s">
        <v>26</v>
      </c>
      <c r="D8442" s="1" t="s">
        <v>17</v>
      </c>
      <c r="E8442" s="1" t="s">
        <v>28</v>
      </c>
      <c r="F8442" s="2">
        <v>43661</v>
      </c>
      <c r="G8442" s="1" t="s">
        <v>22744</v>
      </c>
      <c r="H8442" s="1" t="s">
        <v>22745</v>
      </c>
      <c r="I8442" s="1" t="s">
        <v>60</v>
      </c>
      <c r="J8442" s="3" t="s">
        <v>35103</v>
      </c>
      <c r="K8442">
        <v>242</v>
      </c>
      <c r="L8442" s="1" t="s">
        <v>42</v>
      </c>
      <c r="M8442" s="2">
        <v>43665</v>
      </c>
      <c r="N8442" s="1" t="s">
        <v>23</v>
      </c>
      <c r="O8442" s="1" t="s">
        <v>44</v>
      </c>
      <c r="P8442" s="1">
        <f>_3___Healthcare_Data_v1[[#This Row],[Discharge Date]]-_3___Healthcare_Data_v1[[#This Row],[Date of Admission]]</f>
        <v>4</v>
      </c>
      <c r="Q8442" s="1">
        <f>IFERROR(_3___Healthcare_Data_v1[[#This Row],[ Billing Amount ]]/_3___Healthcare_Data_v1[[#This Row],[Days in Hospital]],0)</f>
        <v>5655.1419249999999</v>
      </c>
      <c r="R8442" s="1" t="str">
        <f>IF(_3___Healthcare_Data_v1[[#This Row],[Age]]&gt;60,"Senior",IF(_3___Healthcare_Data_v1[[#This Row],[Age]]&gt;35,"Middle","Young"))</f>
        <v>Senior</v>
      </c>
    </row>
    <row r="8443" spans="1:18" x14ac:dyDescent="0.3">
      <c r="A8443" s="1" t="s">
        <v>22746</v>
      </c>
      <c r="B8443" s="1" t="s">
        <v>26695</v>
      </c>
      <c r="C8443" s="1" t="s">
        <v>26</v>
      </c>
      <c r="D8443" s="1" t="s">
        <v>114</v>
      </c>
      <c r="E8443" s="1" t="s">
        <v>69</v>
      </c>
      <c r="F8443" s="2">
        <v>44642</v>
      </c>
      <c r="G8443" s="1" t="s">
        <v>22747</v>
      </c>
      <c r="H8443" s="1" t="s">
        <v>22748</v>
      </c>
      <c r="I8443" s="1" t="s">
        <v>52</v>
      </c>
      <c r="J8443" s="3" t="s">
        <v>35104</v>
      </c>
      <c r="K8443">
        <v>459</v>
      </c>
      <c r="L8443" s="1" t="s">
        <v>22</v>
      </c>
      <c r="M8443" s="2">
        <v>44659</v>
      </c>
      <c r="N8443" s="1" t="s">
        <v>23</v>
      </c>
      <c r="O8443" s="1" t="s">
        <v>32</v>
      </c>
      <c r="P8443" s="1">
        <f>_3___Healthcare_Data_v1[[#This Row],[Discharge Date]]-_3___Healthcare_Data_v1[[#This Row],[Date of Admission]]</f>
        <v>17</v>
      </c>
      <c r="Q8443" s="1">
        <f>IFERROR(_3___Healthcare_Data_v1[[#This Row],[ Billing Amount ]]/_3___Healthcare_Data_v1[[#This Row],[Days in Hospital]],0)</f>
        <v>2414.6498276470588</v>
      </c>
      <c r="R8443" s="1" t="str">
        <f>IF(_3___Healthcare_Data_v1[[#This Row],[Age]]&gt;60,"Senior",IF(_3___Healthcare_Data_v1[[#This Row],[Age]]&gt;35,"Middle","Young"))</f>
        <v>Senior</v>
      </c>
    </row>
    <row r="8444" spans="1:18" x14ac:dyDescent="0.3">
      <c r="A8444" s="1" t="s">
        <v>22749</v>
      </c>
      <c r="B8444" s="1" t="s">
        <v>26666</v>
      </c>
      <c r="C8444" s="1" t="s">
        <v>16</v>
      </c>
      <c r="D8444" s="1" t="s">
        <v>114</v>
      </c>
      <c r="E8444" s="1" t="s">
        <v>18</v>
      </c>
      <c r="F8444" s="2">
        <v>44756</v>
      </c>
      <c r="G8444" s="1" t="s">
        <v>22750</v>
      </c>
      <c r="H8444" s="1" t="s">
        <v>14541</v>
      </c>
      <c r="I8444" s="1" t="s">
        <v>56</v>
      </c>
      <c r="J8444" s="3" t="s">
        <v>35105</v>
      </c>
      <c r="K8444">
        <v>379</v>
      </c>
      <c r="L8444" s="1" t="s">
        <v>38</v>
      </c>
      <c r="M8444" s="2">
        <v>44763</v>
      </c>
      <c r="N8444" s="1" t="s">
        <v>31</v>
      </c>
      <c r="O8444" s="1" t="s">
        <v>44</v>
      </c>
      <c r="P8444" s="1">
        <f>_3___Healthcare_Data_v1[[#This Row],[Discharge Date]]-_3___Healthcare_Data_v1[[#This Row],[Date of Admission]]</f>
        <v>7</v>
      </c>
      <c r="Q8444" s="1">
        <f>IFERROR(_3___Healthcare_Data_v1[[#This Row],[ Billing Amount ]]/_3___Healthcare_Data_v1[[#This Row],[Days in Hospital]],0)</f>
        <v>2863.1920328571427</v>
      </c>
      <c r="R8444" s="1" t="str">
        <f>IF(_3___Healthcare_Data_v1[[#This Row],[Age]]&gt;60,"Senior",IF(_3___Healthcare_Data_v1[[#This Row],[Age]]&gt;35,"Middle","Young"))</f>
        <v>Senior</v>
      </c>
    </row>
    <row r="8445" spans="1:18" x14ac:dyDescent="0.3">
      <c r="A8445" s="1" t="s">
        <v>4432</v>
      </c>
      <c r="B8445" s="1" t="s">
        <v>26668</v>
      </c>
      <c r="C8445" s="1" t="s">
        <v>26</v>
      </c>
      <c r="D8445" s="1" t="s">
        <v>27</v>
      </c>
      <c r="E8445" s="1" t="s">
        <v>28</v>
      </c>
      <c r="F8445" s="2">
        <v>45041</v>
      </c>
      <c r="G8445" s="1" t="s">
        <v>22751</v>
      </c>
      <c r="H8445" s="1" t="s">
        <v>22752</v>
      </c>
      <c r="I8445" s="1" t="s">
        <v>52</v>
      </c>
      <c r="J8445" s="3" t="s">
        <v>35106</v>
      </c>
      <c r="K8445">
        <v>442</v>
      </c>
      <c r="L8445" s="1" t="s">
        <v>38</v>
      </c>
      <c r="M8445" s="2">
        <v>45069</v>
      </c>
      <c r="N8445" s="1" t="s">
        <v>48</v>
      </c>
      <c r="O8445" s="1" t="s">
        <v>44</v>
      </c>
      <c r="P8445" s="1">
        <f>_3___Healthcare_Data_v1[[#This Row],[Discharge Date]]-_3___Healthcare_Data_v1[[#This Row],[Date of Admission]]</f>
        <v>28</v>
      </c>
      <c r="Q8445" s="1">
        <f>IFERROR(_3___Healthcare_Data_v1[[#This Row],[ Billing Amount ]]/_3___Healthcare_Data_v1[[#This Row],[Days in Hospital]],0)</f>
        <v>142.34250603571428</v>
      </c>
      <c r="R8445" s="1" t="str">
        <f>IF(_3___Healthcare_Data_v1[[#This Row],[Age]]&gt;60,"Senior",IF(_3___Healthcare_Data_v1[[#This Row],[Age]]&gt;35,"Middle","Young"))</f>
        <v>Senior</v>
      </c>
    </row>
    <row r="8446" spans="1:18" x14ac:dyDescent="0.3">
      <c r="A8446" s="1" t="s">
        <v>22753</v>
      </c>
      <c r="B8446" s="1" t="s">
        <v>26712</v>
      </c>
      <c r="C8446" s="1" t="s">
        <v>16</v>
      </c>
      <c r="D8446" s="1" t="s">
        <v>17</v>
      </c>
      <c r="E8446" s="1" t="s">
        <v>18</v>
      </c>
      <c r="F8446" s="2">
        <v>43461</v>
      </c>
      <c r="G8446" s="1" t="s">
        <v>22754</v>
      </c>
      <c r="H8446" s="1" t="s">
        <v>22755</v>
      </c>
      <c r="I8446" s="1" t="s">
        <v>60</v>
      </c>
      <c r="J8446" s="3" t="s">
        <v>35107</v>
      </c>
      <c r="K8446">
        <v>423</v>
      </c>
      <c r="L8446" s="1" t="s">
        <v>38</v>
      </c>
      <c r="M8446" s="2">
        <v>43467</v>
      </c>
      <c r="N8446" s="1" t="s">
        <v>23</v>
      </c>
      <c r="O8446" s="1" t="s">
        <v>24</v>
      </c>
      <c r="P8446" s="1">
        <f>_3___Healthcare_Data_v1[[#This Row],[Discharge Date]]-_3___Healthcare_Data_v1[[#This Row],[Date of Admission]]</f>
        <v>6</v>
      </c>
      <c r="Q8446" s="1">
        <f>IFERROR(_3___Healthcare_Data_v1[[#This Row],[ Billing Amount ]]/_3___Healthcare_Data_v1[[#This Row],[Days in Hospital]],0)</f>
        <v>2246.46216</v>
      </c>
      <c r="R8446" s="1" t="str">
        <f>IF(_3___Healthcare_Data_v1[[#This Row],[Age]]&gt;60,"Senior",IF(_3___Healthcare_Data_v1[[#This Row],[Age]]&gt;35,"Middle","Young"))</f>
        <v>Senior</v>
      </c>
    </row>
    <row r="8447" spans="1:18" x14ac:dyDescent="0.3">
      <c r="A8447" s="1" t="s">
        <v>3320</v>
      </c>
      <c r="B8447" s="1" t="s">
        <v>26606</v>
      </c>
      <c r="C8447" s="1" t="s">
        <v>26</v>
      </c>
      <c r="D8447" s="1" t="s">
        <v>114</v>
      </c>
      <c r="E8447" s="1" t="s">
        <v>26615</v>
      </c>
      <c r="F8447" s="2">
        <v>45170</v>
      </c>
      <c r="G8447" s="1" t="s">
        <v>2530</v>
      </c>
      <c r="H8447" s="1" t="s">
        <v>4602</v>
      </c>
      <c r="I8447" s="1" t="s">
        <v>60</v>
      </c>
      <c r="J8447" s="3" t="s">
        <v>35108</v>
      </c>
      <c r="K8447">
        <v>205</v>
      </c>
      <c r="L8447" s="1" t="s">
        <v>42</v>
      </c>
      <c r="M8447" s="2">
        <v>45198</v>
      </c>
      <c r="N8447" s="1" t="s">
        <v>31</v>
      </c>
      <c r="O8447" s="1" t="s">
        <v>24</v>
      </c>
      <c r="P8447" s="1">
        <f>_3___Healthcare_Data_v1[[#This Row],[Discharge Date]]-_3___Healthcare_Data_v1[[#This Row],[Date of Admission]]</f>
        <v>28</v>
      </c>
      <c r="Q8447" s="1">
        <f>IFERROR(_3___Healthcare_Data_v1[[#This Row],[ Billing Amount ]]/_3___Healthcare_Data_v1[[#This Row],[Days in Hospital]],0)</f>
        <v>851.20362178571429</v>
      </c>
      <c r="R8447" s="1" t="str">
        <f>IF(_3___Healthcare_Data_v1[[#This Row],[Age]]&gt;60,"Senior",IF(_3___Healthcare_Data_v1[[#This Row],[Age]]&gt;35,"Middle","Young"))</f>
        <v>Senior</v>
      </c>
    </row>
    <row r="8448" spans="1:18" x14ac:dyDescent="0.3">
      <c r="A8448" s="1" t="s">
        <v>13324</v>
      </c>
      <c r="B8448" s="1" t="s">
        <v>26606</v>
      </c>
      <c r="C8448" s="1" t="s">
        <v>16</v>
      </c>
      <c r="D8448" s="1" t="s">
        <v>229</v>
      </c>
      <c r="E8448" s="1" t="s">
        <v>26615</v>
      </c>
      <c r="F8448" s="2">
        <v>44063</v>
      </c>
      <c r="G8448" s="1" t="s">
        <v>22756</v>
      </c>
      <c r="H8448" s="1" t="s">
        <v>22757</v>
      </c>
      <c r="I8448" s="1" t="s">
        <v>52</v>
      </c>
      <c r="J8448" s="3" t="s">
        <v>35109</v>
      </c>
      <c r="K8448">
        <v>311</v>
      </c>
      <c r="L8448" s="1" t="s">
        <v>42</v>
      </c>
      <c r="M8448" s="2">
        <v>44076</v>
      </c>
      <c r="N8448" s="1" t="s">
        <v>84</v>
      </c>
      <c r="O8448" s="1" t="s">
        <v>24</v>
      </c>
      <c r="P8448" s="1">
        <f>_3___Healthcare_Data_v1[[#This Row],[Discharge Date]]-_3___Healthcare_Data_v1[[#This Row],[Date of Admission]]</f>
        <v>13</v>
      </c>
      <c r="Q8448" s="1">
        <f>IFERROR(_3___Healthcare_Data_v1[[#This Row],[ Billing Amount ]]/_3___Healthcare_Data_v1[[#This Row],[Days in Hospital]],0)</f>
        <v>2504.7295276923078</v>
      </c>
      <c r="R8448" s="1" t="str">
        <f>IF(_3___Healthcare_Data_v1[[#This Row],[Age]]&gt;60,"Senior",IF(_3___Healthcare_Data_v1[[#This Row],[Age]]&gt;35,"Middle","Young"))</f>
        <v>Senior</v>
      </c>
    </row>
    <row r="8449" spans="1:18" x14ac:dyDescent="0.3">
      <c r="A8449" s="1" t="s">
        <v>22758</v>
      </c>
      <c r="B8449" s="1" t="s">
        <v>26928</v>
      </c>
      <c r="C8449" s="1" t="s">
        <v>26</v>
      </c>
      <c r="D8449" s="1" t="s">
        <v>62</v>
      </c>
      <c r="E8449" s="1" t="s">
        <v>26615</v>
      </c>
      <c r="F8449" s="2">
        <v>43504</v>
      </c>
      <c r="G8449" s="1" t="s">
        <v>3099</v>
      </c>
      <c r="H8449" s="1" t="s">
        <v>22759</v>
      </c>
      <c r="I8449" s="1" t="s">
        <v>56</v>
      </c>
      <c r="J8449" s="3" t="s">
        <v>35110</v>
      </c>
      <c r="K8449">
        <v>411</v>
      </c>
      <c r="L8449" s="1" t="s">
        <v>42</v>
      </c>
      <c r="M8449" s="2">
        <v>43512</v>
      </c>
      <c r="N8449" s="1" t="s">
        <v>23</v>
      </c>
      <c r="O8449" s="1" t="s">
        <v>44</v>
      </c>
      <c r="P8449" s="1">
        <f>_3___Healthcare_Data_v1[[#This Row],[Discharge Date]]-_3___Healthcare_Data_v1[[#This Row],[Date of Admission]]</f>
        <v>8</v>
      </c>
      <c r="Q8449" s="1">
        <f>IFERROR(_3___Healthcare_Data_v1[[#This Row],[ Billing Amount ]]/_3___Healthcare_Data_v1[[#This Row],[Days in Hospital]],0)</f>
        <v>1960.80948625</v>
      </c>
      <c r="R8449" s="1" t="str">
        <f>IF(_3___Healthcare_Data_v1[[#This Row],[Age]]&gt;60,"Senior",IF(_3___Healthcare_Data_v1[[#This Row],[Age]]&gt;35,"Middle","Young"))</f>
        <v>Senior</v>
      </c>
    </row>
    <row r="8450" spans="1:18" x14ac:dyDescent="0.3">
      <c r="A8450" s="1" t="s">
        <v>22760</v>
      </c>
      <c r="B8450" s="1" t="s">
        <v>26803</v>
      </c>
      <c r="C8450" s="1" t="s">
        <v>26</v>
      </c>
      <c r="D8450" s="1" t="s">
        <v>17</v>
      </c>
      <c r="E8450" s="1" t="s">
        <v>69</v>
      </c>
      <c r="F8450" s="2">
        <v>45062</v>
      </c>
      <c r="G8450" s="1" t="s">
        <v>22761</v>
      </c>
      <c r="H8450" s="1" t="s">
        <v>22762</v>
      </c>
      <c r="I8450" s="1" t="s">
        <v>60</v>
      </c>
      <c r="J8450" s="3" t="s">
        <v>35111</v>
      </c>
      <c r="K8450">
        <v>187</v>
      </c>
      <c r="L8450" s="1" t="s">
        <v>38</v>
      </c>
      <c r="M8450" s="2">
        <v>45090</v>
      </c>
      <c r="N8450" s="1" t="s">
        <v>43</v>
      </c>
      <c r="O8450" s="1" t="s">
        <v>32</v>
      </c>
      <c r="P8450" s="1">
        <f>_3___Healthcare_Data_v1[[#This Row],[Discharge Date]]-_3___Healthcare_Data_v1[[#This Row],[Date of Admission]]</f>
        <v>28</v>
      </c>
      <c r="Q8450" s="1">
        <f>IFERROR(_3___Healthcare_Data_v1[[#This Row],[ Billing Amount ]]/_3___Healthcare_Data_v1[[#This Row],[Days in Hospital]],0)</f>
        <v>1762.6936410714286</v>
      </c>
      <c r="R8450" s="1" t="str">
        <f>IF(_3___Healthcare_Data_v1[[#This Row],[Age]]&gt;60,"Senior",IF(_3___Healthcare_Data_v1[[#This Row],[Age]]&gt;35,"Middle","Young"))</f>
        <v>Senior</v>
      </c>
    </row>
    <row r="8451" spans="1:18" x14ac:dyDescent="0.3">
      <c r="A8451" s="1" t="s">
        <v>22763</v>
      </c>
      <c r="B8451" s="1" t="s">
        <v>26624</v>
      </c>
      <c r="C8451" s="1" t="s">
        <v>26</v>
      </c>
      <c r="D8451" s="1" t="s">
        <v>229</v>
      </c>
      <c r="E8451" s="1" t="s">
        <v>26620</v>
      </c>
      <c r="F8451" s="2">
        <v>44140</v>
      </c>
      <c r="G8451" s="1" t="s">
        <v>22764</v>
      </c>
      <c r="H8451" s="1" t="s">
        <v>22765</v>
      </c>
      <c r="I8451" s="1" t="s">
        <v>56</v>
      </c>
      <c r="J8451" s="3" t="s">
        <v>35112</v>
      </c>
      <c r="K8451">
        <v>242</v>
      </c>
      <c r="L8451" s="1" t="s">
        <v>42</v>
      </c>
      <c r="M8451" s="2">
        <v>44157</v>
      </c>
      <c r="N8451" s="1" t="s">
        <v>43</v>
      </c>
      <c r="O8451" s="1" t="s">
        <v>44</v>
      </c>
      <c r="P8451" s="1">
        <f>_3___Healthcare_Data_v1[[#This Row],[Discharge Date]]-_3___Healthcare_Data_v1[[#This Row],[Date of Admission]]</f>
        <v>17</v>
      </c>
      <c r="Q8451" s="1">
        <f>IFERROR(_3___Healthcare_Data_v1[[#This Row],[ Billing Amount ]]/_3___Healthcare_Data_v1[[#This Row],[Days in Hospital]],0)</f>
        <v>1527.9190788235294</v>
      </c>
      <c r="R8451" s="1" t="str">
        <f>IF(_3___Healthcare_Data_v1[[#This Row],[Age]]&gt;60,"Senior",IF(_3___Healthcare_Data_v1[[#This Row],[Age]]&gt;35,"Middle","Young"))</f>
        <v>Senior</v>
      </c>
    </row>
    <row r="8452" spans="1:18" x14ac:dyDescent="0.3">
      <c r="A8452" s="1" t="s">
        <v>4875</v>
      </c>
      <c r="B8452" s="1" t="s">
        <v>26668</v>
      </c>
      <c r="C8452" s="1" t="s">
        <v>26</v>
      </c>
      <c r="D8452" s="1" t="s">
        <v>229</v>
      </c>
      <c r="E8452" s="1" t="s">
        <v>26620</v>
      </c>
      <c r="F8452" s="2">
        <v>44842</v>
      </c>
      <c r="G8452" s="1" t="s">
        <v>2330</v>
      </c>
      <c r="H8452" s="1" t="s">
        <v>22766</v>
      </c>
      <c r="I8452" s="1" t="s">
        <v>60</v>
      </c>
      <c r="J8452" s="3" t="s">
        <v>35113</v>
      </c>
      <c r="K8452">
        <v>168</v>
      </c>
      <c r="L8452" s="1" t="s">
        <v>38</v>
      </c>
      <c r="M8452" s="2">
        <v>44861</v>
      </c>
      <c r="N8452" s="1" t="s">
        <v>23</v>
      </c>
      <c r="O8452" s="1" t="s">
        <v>24</v>
      </c>
      <c r="P8452" s="1">
        <f>_3___Healthcare_Data_v1[[#This Row],[Discharge Date]]-_3___Healthcare_Data_v1[[#This Row],[Date of Admission]]</f>
        <v>19</v>
      </c>
      <c r="Q8452" s="1">
        <f>IFERROR(_3___Healthcare_Data_v1[[#This Row],[ Billing Amount ]]/_3___Healthcare_Data_v1[[#This Row],[Days in Hospital]],0)</f>
        <v>412.2890944210526</v>
      </c>
      <c r="R8452" s="1" t="str">
        <f>IF(_3___Healthcare_Data_v1[[#This Row],[Age]]&gt;60,"Senior",IF(_3___Healthcare_Data_v1[[#This Row],[Age]]&gt;35,"Middle","Young"))</f>
        <v>Senior</v>
      </c>
    </row>
    <row r="8453" spans="1:18" x14ac:dyDescent="0.3">
      <c r="A8453" s="1" t="s">
        <v>22767</v>
      </c>
      <c r="B8453" s="1" t="s">
        <v>26644</v>
      </c>
      <c r="C8453" s="1" t="s">
        <v>26</v>
      </c>
      <c r="D8453" s="1" t="s">
        <v>49</v>
      </c>
      <c r="E8453" s="1" t="s">
        <v>26620</v>
      </c>
      <c r="F8453" s="2">
        <v>44531</v>
      </c>
      <c r="G8453" s="1" t="s">
        <v>22768</v>
      </c>
      <c r="H8453" s="1" t="s">
        <v>17440</v>
      </c>
      <c r="I8453" s="1" t="s">
        <v>60</v>
      </c>
      <c r="J8453" s="3" t="s">
        <v>35114</v>
      </c>
      <c r="K8453">
        <v>399</v>
      </c>
      <c r="L8453" s="1" t="s">
        <v>42</v>
      </c>
      <c r="M8453" s="2">
        <v>44537</v>
      </c>
      <c r="N8453" s="1" t="s">
        <v>43</v>
      </c>
      <c r="O8453" s="1" t="s">
        <v>24</v>
      </c>
      <c r="P8453" s="1">
        <f>_3___Healthcare_Data_v1[[#This Row],[Discharge Date]]-_3___Healthcare_Data_v1[[#This Row],[Date of Admission]]</f>
        <v>6</v>
      </c>
      <c r="Q8453" s="1">
        <f>IFERROR(_3___Healthcare_Data_v1[[#This Row],[ Billing Amount ]]/_3___Healthcare_Data_v1[[#This Row],[Days in Hospital]],0)</f>
        <v>2645.8886083333332</v>
      </c>
      <c r="R8453" s="1" t="str">
        <f>IF(_3___Healthcare_Data_v1[[#This Row],[Age]]&gt;60,"Senior",IF(_3___Healthcare_Data_v1[[#This Row],[Age]]&gt;35,"Middle","Young"))</f>
        <v>Senior</v>
      </c>
    </row>
    <row r="8454" spans="1:18" x14ac:dyDescent="0.3">
      <c r="A8454" s="1" t="s">
        <v>22769</v>
      </c>
      <c r="B8454" s="1" t="s">
        <v>26612</v>
      </c>
      <c r="C8454" s="1" t="s">
        <v>26</v>
      </c>
      <c r="D8454" s="1" t="s">
        <v>89</v>
      </c>
      <c r="E8454" s="1" t="s">
        <v>26620</v>
      </c>
      <c r="F8454" s="2">
        <v>43967</v>
      </c>
      <c r="G8454" s="1" t="s">
        <v>2091</v>
      </c>
      <c r="H8454" s="1" t="s">
        <v>16259</v>
      </c>
      <c r="I8454" s="1" t="s">
        <v>52</v>
      </c>
      <c r="J8454" s="3" t="s">
        <v>35115</v>
      </c>
      <c r="K8454">
        <v>500</v>
      </c>
      <c r="L8454" s="1" t="s">
        <v>22</v>
      </c>
      <c r="M8454" s="2">
        <v>43972</v>
      </c>
      <c r="N8454" s="1" t="s">
        <v>84</v>
      </c>
      <c r="O8454" s="1" t="s">
        <v>24</v>
      </c>
      <c r="P8454" s="1">
        <f>_3___Healthcare_Data_v1[[#This Row],[Discharge Date]]-_3___Healthcare_Data_v1[[#This Row],[Date of Admission]]</f>
        <v>5</v>
      </c>
      <c r="Q8454" s="1">
        <f>IFERROR(_3___Healthcare_Data_v1[[#This Row],[ Billing Amount ]]/_3___Healthcare_Data_v1[[#This Row],[Days in Hospital]],0)</f>
        <v>4616.9947320000001</v>
      </c>
      <c r="R8454" s="1" t="str">
        <f>IF(_3___Healthcare_Data_v1[[#This Row],[Age]]&gt;60,"Senior",IF(_3___Healthcare_Data_v1[[#This Row],[Age]]&gt;35,"Middle","Young"))</f>
        <v>Senior</v>
      </c>
    </row>
    <row r="8455" spans="1:18" x14ac:dyDescent="0.3">
      <c r="A8455" s="1" t="s">
        <v>22770</v>
      </c>
      <c r="B8455" s="1" t="s">
        <v>26980</v>
      </c>
      <c r="C8455" s="1" t="s">
        <v>16</v>
      </c>
      <c r="D8455" s="1" t="s">
        <v>17</v>
      </c>
      <c r="E8455" s="1" t="s">
        <v>18</v>
      </c>
      <c r="F8455" s="2">
        <v>43584</v>
      </c>
      <c r="G8455" s="1" t="s">
        <v>2959</v>
      </c>
      <c r="H8455" s="1" t="s">
        <v>22771</v>
      </c>
      <c r="I8455" s="1" t="s">
        <v>52</v>
      </c>
      <c r="J8455" s="3" t="s">
        <v>35116</v>
      </c>
      <c r="K8455">
        <v>465</v>
      </c>
      <c r="L8455" s="1" t="s">
        <v>38</v>
      </c>
      <c r="M8455" s="2">
        <v>43605</v>
      </c>
      <c r="N8455" s="1" t="s">
        <v>43</v>
      </c>
      <c r="O8455" s="1" t="s">
        <v>44</v>
      </c>
      <c r="P8455" s="1">
        <f>_3___Healthcare_Data_v1[[#This Row],[Discharge Date]]-_3___Healthcare_Data_v1[[#This Row],[Date of Admission]]</f>
        <v>21</v>
      </c>
      <c r="Q8455" s="1">
        <f>IFERROR(_3___Healthcare_Data_v1[[#This Row],[ Billing Amount ]]/_3___Healthcare_Data_v1[[#This Row],[Days in Hospital]],0)</f>
        <v>443.71441790476189</v>
      </c>
      <c r="R8455" s="1" t="str">
        <f>IF(_3___Healthcare_Data_v1[[#This Row],[Age]]&gt;60,"Senior",IF(_3___Healthcare_Data_v1[[#This Row],[Age]]&gt;35,"Middle","Young"))</f>
        <v>Senior</v>
      </c>
    </row>
    <row r="8456" spans="1:18" x14ac:dyDescent="0.3">
      <c r="A8456" s="1" t="s">
        <v>22772</v>
      </c>
      <c r="B8456" s="1" t="s">
        <v>26640</v>
      </c>
      <c r="C8456" s="1" t="s">
        <v>26</v>
      </c>
      <c r="D8456" s="1" t="s">
        <v>89</v>
      </c>
      <c r="E8456" s="1" t="s">
        <v>35</v>
      </c>
      <c r="F8456" s="2">
        <v>44973</v>
      </c>
      <c r="G8456" s="1" t="s">
        <v>22773</v>
      </c>
      <c r="H8456" s="1" t="s">
        <v>22774</v>
      </c>
      <c r="I8456" s="1" t="s">
        <v>60</v>
      </c>
      <c r="J8456" s="3" t="s">
        <v>35117</v>
      </c>
      <c r="K8456">
        <v>460</v>
      </c>
      <c r="L8456" s="1" t="s">
        <v>38</v>
      </c>
      <c r="M8456" s="2">
        <v>44976</v>
      </c>
      <c r="N8456" s="1" t="s">
        <v>48</v>
      </c>
      <c r="O8456" s="1" t="s">
        <v>44</v>
      </c>
      <c r="P8456" s="1">
        <f>_3___Healthcare_Data_v1[[#This Row],[Discharge Date]]-_3___Healthcare_Data_v1[[#This Row],[Date of Admission]]</f>
        <v>3</v>
      </c>
      <c r="Q8456" s="1">
        <f>IFERROR(_3___Healthcare_Data_v1[[#This Row],[ Billing Amount ]]/_3___Healthcare_Data_v1[[#This Row],[Days in Hospital]],0)</f>
        <v>2502.554232</v>
      </c>
      <c r="R8456" s="1" t="str">
        <f>IF(_3___Healthcare_Data_v1[[#This Row],[Age]]&gt;60,"Senior",IF(_3___Healthcare_Data_v1[[#This Row],[Age]]&gt;35,"Middle","Young"))</f>
        <v>Senior</v>
      </c>
    </row>
    <row r="8457" spans="1:18" x14ac:dyDescent="0.3">
      <c r="A8457" s="1" t="s">
        <v>22775</v>
      </c>
      <c r="B8457" s="1" t="s">
        <v>26649</v>
      </c>
      <c r="C8457" s="1" t="s">
        <v>16</v>
      </c>
      <c r="D8457" s="1" t="s">
        <v>49</v>
      </c>
      <c r="E8457" s="1" t="s">
        <v>69</v>
      </c>
      <c r="F8457" s="2">
        <v>44342</v>
      </c>
      <c r="G8457" s="1" t="s">
        <v>22776</v>
      </c>
      <c r="H8457" s="1" t="s">
        <v>22777</v>
      </c>
      <c r="I8457" s="1" t="s">
        <v>52</v>
      </c>
      <c r="J8457" s="3" t="s">
        <v>35118</v>
      </c>
      <c r="K8457">
        <v>209</v>
      </c>
      <c r="L8457" s="1" t="s">
        <v>22</v>
      </c>
      <c r="M8457" s="2">
        <v>44344</v>
      </c>
      <c r="N8457" s="1" t="s">
        <v>48</v>
      </c>
      <c r="O8457" s="1" t="s">
        <v>32</v>
      </c>
      <c r="P8457" s="1">
        <f>_3___Healthcare_Data_v1[[#This Row],[Discharge Date]]-_3___Healthcare_Data_v1[[#This Row],[Date of Admission]]</f>
        <v>2</v>
      </c>
      <c r="Q8457" s="1">
        <f>IFERROR(_3___Healthcare_Data_v1[[#This Row],[ Billing Amount ]]/_3___Healthcare_Data_v1[[#This Row],[Days in Hospital]],0)</f>
        <v>16457.977335</v>
      </c>
      <c r="R8457" s="1" t="str">
        <f>IF(_3___Healthcare_Data_v1[[#This Row],[Age]]&gt;60,"Senior",IF(_3___Healthcare_Data_v1[[#This Row],[Age]]&gt;35,"Middle","Young"))</f>
        <v>Senior</v>
      </c>
    </row>
    <row r="8458" spans="1:18" x14ac:dyDescent="0.3">
      <c r="A8458" s="1" t="s">
        <v>22778</v>
      </c>
      <c r="B8458" s="1" t="s">
        <v>26750</v>
      </c>
      <c r="C8458" s="1" t="s">
        <v>16</v>
      </c>
      <c r="D8458" s="1" t="s">
        <v>62</v>
      </c>
      <c r="E8458" s="1" t="s">
        <v>26620</v>
      </c>
      <c r="F8458" s="2">
        <v>45132</v>
      </c>
      <c r="G8458" s="1" t="s">
        <v>22779</v>
      </c>
      <c r="H8458" s="1" t="s">
        <v>22780</v>
      </c>
      <c r="I8458" s="1" t="s">
        <v>21</v>
      </c>
      <c r="J8458" s="3" t="s">
        <v>35119</v>
      </c>
      <c r="K8458">
        <v>113</v>
      </c>
      <c r="L8458" s="1" t="s">
        <v>42</v>
      </c>
      <c r="M8458" s="2">
        <v>45142</v>
      </c>
      <c r="N8458" s="1" t="s">
        <v>43</v>
      </c>
      <c r="O8458" s="1" t="s">
        <v>44</v>
      </c>
      <c r="P8458" s="1">
        <f>_3___Healthcare_Data_v1[[#This Row],[Discharge Date]]-_3___Healthcare_Data_v1[[#This Row],[Date of Admission]]</f>
        <v>10</v>
      </c>
      <c r="Q8458" s="1">
        <f>IFERROR(_3___Healthcare_Data_v1[[#This Row],[ Billing Amount ]]/_3___Healthcare_Data_v1[[#This Row],[Days in Hospital]],0)</f>
        <v>673.10006679999992</v>
      </c>
      <c r="R8458" s="1" t="str">
        <f>IF(_3___Healthcare_Data_v1[[#This Row],[Age]]&gt;60,"Senior",IF(_3___Healthcare_Data_v1[[#This Row],[Age]]&gt;35,"Middle","Young"))</f>
        <v>Senior</v>
      </c>
    </row>
    <row r="8459" spans="1:18" x14ac:dyDescent="0.3">
      <c r="A8459" s="1" t="s">
        <v>3955</v>
      </c>
      <c r="B8459" s="1" t="s">
        <v>26776</v>
      </c>
      <c r="C8459" s="1" t="s">
        <v>26</v>
      </c>
      <c r="D8459" s="1" t="s">
        <v>62</v>
      </c>
      <c r="E8459" s="1" t="s">
        <v>26615</v>
      </c>
      <c r="F8459" s="2">
        <v>43721</v>
      </c>
      <c r="G8459" s="1" t="s">
        <v>22781</v>
      </c>
      <c r="H8459" s="1" t="s">
        <v>3681</v>
      </c>
      <c r="I8459" s="1" t="s">
        <v>56</v>
      </c>
      <c r="J8459" s="3" t="s">
        <v>35120</v>
      </c>
      <c r="K8459">
        <v>291</v>
      </c>
      <c r="L8459" s="1" t="s">
        <v>22</v>
      </c>
      <c r="M8459" s="2">
        <v>43726</v>
      </c>
      <c r="N8459" s="1" t="s">
        <v>48</v>
      </c>
      <c r="O8459" s="1" t="s">
        <v>32</v>
      </c>
      <c r="P8459" s="1">
        <f>_3___Healthcare_Data_v1[[#This Row],[Discharge Date]]-_3___Healthcare_Data_v1[[#This Row],[Date of Admission]]</f>
        <v>5</v>
      </c>
      <c r="Q8459" s="1">
        <f>IFERROR(_3___Healthcare_Data_v1[[#This Row],[ Billing Amount ]]/_3___Healthcare_Data_v1[[#This Row],[Days in Hospital]],0)</f>
        <v>2945.5121179999996</v>
      </c>
      <c r="R8459" s="1" t="str">
        <f>IF(_3___Healthcare_Data_v1[[#This Row],[Age]]&gt;60,"Senior",IF(_3___Healthcare_Data_v1[[#This Row],[Age]]&gt;35,"Middle","Young"))</f>
        <v>Senior</v>
      </c>
    </row>
    <row r="8460" spans="1:18" x14ac:dyDescent="0.3">
      <c r="A8460" s="1" t="s">
        <v>76</v>
      </c>
      <c r="B8460" s="1" t="s">
        <v>26755</v>
      </c>
      <c r="C8460" s="1" t="s">
        <v>16</v>
      </c>
      <c r="D8460" s="1" t="s">
        <v>62</v>
      </c>
      <c r="E8460" s="1" t="s">
        <v>35</v>
      </c>
      <c r="F8460" s="2">
        <v>43694</v>
      </c>
      <c r="G8460" s="1" t="s">
        <v>1964</v>
      </c>
      <c r="H8460" s="1" t="s">
        <v>22782</v>
      </c>
      <c r="I8460" s="1" t="s">
        <v>60</v>
      </c>
      <c r="J8460" s="3" t="s">
        <v>35121</v>
      </c>
      <c r="K8460">
        <v>235</v>
      </c>
      <c r="L8460" s="1" t="s">
        <v>38</v>
      </c>
      <c r="M8460" s="2">
        <v>43709</v>
      </c>
      <c r="N8460" s="1" t="s">
        <v>23</v>
      </c>
      <c r="O8460" s="1" t="s">
        <v>24</v>
      </c>
      <c r="P8460" s="1">
        <f>_3___Healthcare_Data_v1[[#This Row],[Discharge Date]]-_3___Healthcare_Data_v1[[#This Row],[Date of Admission]]</f>
        <v>15</v>
      </c>
      <c r="Q8460" s="1">
        <f>IFERROR(_3___Healthcare_Data_v1[[#This Row],[ Billing Amount ]]/_3___Healthcare_Data_v1[[#This Row],[Days in Hospital]],0)</f>
        <v>421.41076866666668</v>
      </c>
      <c r="R8460" s="1" t="str">
        <f>IF(_3___Healthcare_Data_v1[[#This Row],[Age]]&gt;60,"Senior",IF(_3___Healthcare_Data_v1[[#This Row],[Age]]&gt;35,"Middle","Young"))</f>
        <v>Senior</v>
      </c>
    </row>
    <row r="8461" spans="1:18" x14ac:dyDescent="0.3">
      <c r="A8461" s="1" t="s">
        <v>22783</v>
      </c>
      <c r="B8461" s="1" t="s">
        <v>26666</v>
      </c>
      <c r="C8461" s="1" t="s">
        <v>16</v>
      </c>
      <c r="D8461" s="1" t="s">
        <v>229</v>
      </c>
      <c r="E8461" s="1" t="s">
        <v>26615</v>
      </c>
      <c r="F8461" s="2">
        <v>43634</v>
      </c>
      <c r="G8461" s="1" t="s">
        <v>22784</v>
      </c>
      <c r="H8461" s="1" t="s">
        <v>4528</v>
      </c>
      <c r="I8461" s="1" t="s">
        <v>26607</v>
      </c>
      <c r="J8461" s="3" t="s">
        <v>35122</v>
      </c>
      <c r="K8461">
        <v>139</v>
      </c>
      <c r="L8461" s="1" t="s">
        <v>42</v>
      </c>
      <c r="M8461" s="2">
        <v>43639</v>
      </c>
      <c r="N8461" s="1" t="s">
        <v>84</v>
      </c>
      <c r="O8461" s="1" t="s">
        <v>24</v>
      </c>
      <c r="P8461" s="1">
        <f>_3___Healthcare_Data_v1[[#This Row],[Discharge Date]]-_3___Healthcare_Data_v1[[#This Row],[Date of Admission]]</f>
        <v>5</v>
      </c>
      <c r="Q8461" s="1">
        <f>IFERROR(_3___Healthcare_Data_v1[[#This Row],[ Billing Amount ]]/_3___Healthcare_Data_v1[[#This Row],[Days in Hospital]],0)</f>
        <v>7893.3050919999996</v>
      </c>
      <c r="R8461" s="1" t="str">
        <f>IF(_3___Healthcare_Data_v1[[#This Row],[Age]]&gt;60,"Senior",IF(_3___Healthcare_Data_v1[[#This Row],[Age]]&gt;35,"Middle","Young"))</f>
        <v>Senior</v>
      </c>
    </row>
    <row r="8462" spans="1:18" x14ac:dyDescent="0.3">
      <c r="A8462" s="1" t="s">
        <v>13064</v>
      </c>
      <c r="B8462" s="1" t="s">
        <v>26967</v>
      </c>
      <c r="C8462" s="1" t="s">
        <v>26</v>
      </c>
      <c r="D8462" s="1" t="s">
        <v>17</v>
      </c>
      <c r="E8462" s="1" t="s">
        <v>18</v>
      </c>
      <c r="F8462" s="2">
        <v>44037</v>
      </c>
      <c r="G8462" s="1" t="s">
        <v>1978</v>
      </c>
      <c r="H8462" s="1" t="s">
        <v>22785</v>
      </c>
      <c r="I8462" s="1" t="s">
        <v>52</v>
      </c>
      <c r="J8462" s="3" t="s">
        <v>35123</v>
      </c>
      <c r="K8462">
        <v>105</v>
      </c>
      <c r="L8462" s="1" t="s">
        <v>38</v>
      </c>
      <c r="M8462" s="2">
        <v>44051</v>
      </c>
      <c r="N8462" s="1" t="s">
        <v>43</v>
      </c>
      <c r="O8462" s="1" t="s">
        <v>32</v>
      </c>
      <c r="P8462" s="1">
        <f>_3___Healthcare_Data_v1[[#This Row],[Discharge Date]]-_3___Healthcare_Data_v1[[#This Row],[Date of Admission]]</f>
        <v>14</v>
      </c>
      <c r="Q8462" s="1">
        <f>IFERROR(_3___Healthcare_Data_v1[[#This Row],[ Billing Amount ]]/_3___Healthcare_Data_v1[[#This Row],[Days in Hospital]],0)</f>
        <v>3667.2546157142856</v>
      </c>
      <c r="R8462" s="1" t="str">
        <f>IF(_3___Healthcare_Data_v1[[#This Row],[Age]]&gt;60,"Senior",IF(_3___Healthcare_Data_v1[[#This Row],[Age]]&gt;35,"Middle","Young"))</f>
        <v>Senior</v>
      </c>
    </row>
    <row r="8463" spans="1:18" x14ac:dyDescent="0.3">
      <c r="A8463" s="1" t="s">
        <v>22786</v>
      </c>
      <c r="B8463" s="1" t="s">
        <v>26980</v>
      </c>
      <c r="C8463" s="1" t="s">
        <v>26</v>
      </c>
      <c r="D8463" s="1" t="s">
        <v>17</v>
      </c>
      <c r="E8463" s="1" t="s">
        <v>35</v>
      </c>
      <c r="F8463" s="2">
        <v>44509</v>
      </c>
      <c r="G8463" s="1" t="s">
        <v>3804</v>
      </c>
      <c r="H8463" s="1" t="s">
        <v>17798</v>
      </c>
      <c r="I8463" s="1" t="s">
        <v>21</v>
      </c>
      <c r="J8463" s="3" t="s">
        <v>35124</v>
      </c>
      <c r="K8463">
        <v>127</v>
      </c>
      <c r="L8463" s="1" t="s">
        <v>22</v>
      </c>
      <c r="M8463" s="2">
        <v>44514</v>
      </c>
      <c r="N8463" s="1" t="s">
        <v>84</v>
      </c>
      <c r="O8463" s="1" t="s">
        <v>44</v>
      </c>
      <c r="P8463" s="1">
        <f>_3___Healthcare_Data_v1[[#This Row],[Discharge Date]]-_3___Healthcare_Data_v1[[#This Row],[Date of Admission]]</f>
        <v>5</v>
      </c>
      <c r="Q8463" s="1">
        <f>IFERROR(_3___Healthcare_Data_v1[[#This Row],[ Billing Amount ]]/_3___Healthcare_Data_v1[[#This Row],[Days in Hospital]],0)</f>
        <v>2683.1992500000001</v>
      </c>
      <c r="R8463" s="1" t="str">
        <f>IF(_3___Healthcare_Data_v1[[#This Row],[Age]]&gt;60,"Senior",IF(_3___Healthcare_Data_v1[[#This Row],[Age]]&gt;35,"Middle","Young"))</f>
        <v>Senior</v>
      </c>
    </row>
    <row r="8464" spans="1:18" x14ac:dyDescent="0.3">
      <c r="A8464" s="1" t="s">
        <v>22787</v>
      </c>
      <c r="B8464" s="1" t="s">
        <v>26750</v>
      </c>
      <c r="C8464" s="1" t="s">
        <v>16</v>
      </c>
      <c r="D8464" s="1" t="s">
        <v>17</v>
      </c>
      <c r="E8464" s="1" t="s">
        <v>26615</v>
      </c>
      <c r="F8464" s="2">
        <v>44256</v>
      </c>
      <c r="G8464" s="1" t="s">
        <v>22788</v>
      </c>
      <c r="H8464" s="1" t="s">
        <v>22789</v>
      </c>
      <c r="I8464" s="1" t="s">
        <v>56</v>
      </c>
      <c r="J8464" s="3" t="s">
        <v>35125</v>
      </c>
      <c r="K8464">
        <v>166</v>
      </c>
      <c r="L8464" s="1" t="s">
        <v>42</v>
      </c>
      <c r="M8464" s="2">
        <v>44272</v>
      </c>
      <c r="N8464" s="1" t="s">
        <v>48</v>
      </c>
      <c r="O8464" s="1" t="s">
        <v>24</v>
      </c>
      <c r="P8464" s="1">
        <f>_3___Healthcare_Data_v1[[#This Row],[Discharge Date]]-_3___Healthcare_Data_v1[[#This Row],[Date of Admission]]</f>
        <v>16</v>
      </c>
      <c r="Q8464" s="1">
        <f>IFERROR(_3___Healthcare_Data_v1[[#This Row],[ Billing Amount ]]/_3___Healthcare_Data_v1[[#This Row],[Days in Hospital]],0)</f>
        <v>702.79686812499995</v>
      </c>
      <c r="R8464" s="1" t="str">
        <f>IF(_3___Healthcare_Data_v1[[#This Row],[Age]]&gt;60,"Senior",IF(_3___Healthcare_Data_v1[[#This Row],[Age]]&gt;35,"Middle","Young"))</f>
        <v>Senior</v>
      </c>
    </row>
    <row r="8465" spans="1:18" x14ac:dyDescent="0.3">
      <c r="A8465" s="1" t="s">
        <v>22790</v>
      </c>
      <c r="B8465" s="1" t="s">
        <v>26664</v>
      </c>
      <c r="C8465" s="1" t="s">
        <v>16</v>
      </c>
      <c r="D8465" s="1" t="s">
        <v>34</v>
      </c>
      <c r="E8465" s="1" t="s">
        <v>35</v>
      </c>
      <c r="F8465" s="2">
        <v>44137</v>
      </c>
      <c r="G8465" s="1" t="s">
        <v>22791</v>
      </c>
      <c r="H8465" s="1" t="s">
        <v>22792</v>
      </c>
      <c r="I8465" s="1" t="s">
        <v>21</v>
      </c>
      <c r="J8465" s="3" t="s">
        <v>35126</v>
      </c>
      <c r="K8465">
        <v>350</v>
      </c>
      <c r="L8465" s="1" t="s">
        <v>22</v>
      </c>
      <c r="M8465" s="2">
        <v>44157</v>
      </c>
      <c r="N8465" s="1" t="s">
        <v>23</v>
      </c>
      <c r="O8465" s="1" t="s">
        <v>24</v>
      </c>
      <c r="P8465" s="1">
        <f>_3___Healthcare_Data_v1[[#This Row],[Discharge Date]]-_3___Healthcare_Data_v1[[#This Row],[Date of Admission]]</f>
        <v>20</v>
      </c>
      <c r="Q8465" s="1">
        <f>IFERROR(_3___Healthcare_Data_v1[[#This Row],[ Billing Amount ]]/_3___Healthcare_Data_v1[[#This Row],[Days in Hospital]],0)</f>
        <v>149.7902934</v>
      </c>
      <c r="R8465" s="1" t="str">
        <f>IF(_3___Healthcare_Data_v1[[#This Row],[Age]]&gt;60,"Senior",IF(_3___Healthcare_Data_v1[[#This Row],[Age]]&gt;35,"Middle","Young"))</f>
        <v>Senior</v>
      </c>
    </row>
    <row r="8466" spans="1:18" x14ac:dyDescent="0.3">
      <c r="A8466" s="1" t="s">
        <v>22793</v>
      </c>
      <c r="B8466" s="1" t="s">
        <v>26636</v>
      </c>
      <c r="C8466" s="1" t="s">
        <v>16</v>
      </c>
      <c r="D8466" s="1" t="s">
        <v>34</v>
      </c>
      <c r="E8466" s="1" t="s">
        <v>26615</v>
      </c>
      <c r="F8466" s="2">
        <v>44085</v>
      </c>
      <c r="G8466" s="1" t="s">
        <v>4912</v>
      </c>
      <c r="H8466" s="1" t="s">
        <v>22794</v>
      </c>
      <c r="I8466" s="1" t="s">
        <v>60</v>
      </c>
      <c r="J8466" s="3" t="s">
        <v>35127</v>
      </c>
      <c r="K8466">
        <v>290</v>
      </c>
      <c r="L8466" s="1" t="s">
        <v>38</v>
      </c>
      <c r="M8466" s="2">
        <v>44094</v>
      </c>
      <c r="N8466" s="1" t="s">
        <v>23</v>
      </c>
      <c r="O8466" s="1" t="s">
        <v>32</v>
      </c>
      <c r="P8466" s="1">
        <f>_3___Healthcare_Data_v1[[#This Row],[Discharge Date]]-_3___Healthcare_Data_v1[[#This Row],[Date of Admission]]</f>
        <v>9</v>
      </c>
      <c r="Q8466" s="1">
        <f>IFERROR(_3___Healthcare_Data_v1[[#This Row],[ Billing Amount ]]/_3___Healthcare_Data_v1[[#This Row],[Days in Hospital]],0)</f>
        <v>262.13717822222225</v>
      </c>
      <c r="R8466" s="1" t="str">
        <f>IF(_3___Healthcare_Data_v1[[#This Row],[Age]]&gt;60,"Senior",IF(_3___Healthcare_Data_v1[[#This Row],[Age]]&gt;35,"Middle","Young"))</f>
        <v>Senior</v>
      </c>
    </row>
    <row r="8467" spans="1:18" x14ac:dyDescent="0.3">
      <c r="A8467" s="1" t="s">
        <v>22795</v>
      </c>
      <c r="B8467" s="1" t="s">
        <v>26967</v>
      </c>
      <c r="C8467" s="1" t="s">
        <v>26</v>
      </c>
      <c r="D8467" s="1" t="s">
        <v>89</v>
      </c>
      <c r="E8467" s="1" t="s">
        <v>69</v>
      </c>
      <c r="F8467" s="2">
        <v>44022</v>
      </c>
      <c r="G8467" s="1" t="s">
        <v>22796</v>
      </c>
      <c r="H8467" s="1" t="s">
        <v>22797</v>
      </c>
      <c r="I8467" s="1" t="s">
        <v>21</v>
      </c>
      <c r="J8467" s="3" t="s">
        <v>35128</v>
      </c>
      <c r="K8467">
        <v>375</v>
      </c>
      <c r="L8467" s="1" t="s">
        <v>38</v>
      </c>
      <c r="M8467" s="2">
        <v>44025</v>
      </c>
      <c r="N8467" s="1" t="s">
        <v>31</v>
      </c>
      <c r="O8467" s="1" t="s">
        <v>24</v>
      </c>
      <c r="P8467" s="1">
        <f>_3___Healthcare_Data_v1[[#This Row],[Discharge Date]]-_3___Healthcare_Data_v1[[#This Row],[Date of Admission]]</f>
        <v>3</v>
      </c>
      <c r="Q8467" s="1">
        <f>IFERROR(_3___Healthcare_Data_v1[[#This Row],[ Billing Amount ]]/_3___Healthcare_Data_v1[[#This Row],[Days in Hospital]],0)</f>
        <v>2190.1701263333334</v>
      </c>
      <c r="R8467" s="1" t="str">
        <f>IF(_3___Healthcare_Data_v1[[#This Row],[Age]]&gt;60,"Senior",IF(_3___Healthcare_Data_v1[[#This Row],[Age]]&gt;35,"Middle","Young"))</f>
        <v>Senior</v>
      </c>
    </row>
    <row r="8468" spans="1:18" x14ac:dyDescent="0.3">
      <c r="A8468" s="1" t="s">
        <v>22798</v>
      </c>
      <c r="B8468" s="1" t="s">
        <v>26845</v>
      </c>
      <c r="C8468" s="1" t="s">
        <v>16</v>
      </c>
      <c r="D8468" s="1" t="s">
        <v>62</v>
      </c>
      <c r="E8468" s="1" t="s">
        <v>26620</v>
      </c>
      <c r="F8468" s="2">
        <v>44095</v>
      </c>
      <c r="G8468" s="1" t="s">
        <v>19032</v>
      </c>
      <c r="H8468" s="1" t="s">
        <v>6547</v>
      </c>
      <c r="I8468" s="1" t="s">
        <v>52</v>
      </c>
      <c r="J8468" s="3" t="s">
        <v>35129</v>
      </c>
      <c r="K8468">
        <v>342</v>
      </c>
      <c r="L8468" s="1" t="s">
        <v>42</v>
      </c>
      <c r="M8468" s="2">
        <v>44112</v>
      </c>
      <c r="N8468" s="1" t="s">
        <v>48</v>
      </c>
      <c r="O8468" s="1" t="s">
        <v>44</v>
      </c>
      <c r="P8468" s="1">
        <f>_3___Healthcare_Data_v1[[#This Row],[Discharge Date]]-_3___Healthcare_Data_v1[[#This Row],[Date of Admission]]</f>
        <v>17</v>
      </c>
      <c r="Q8468" s="1">
        <f>IFERROR(_3___Healthcare_Data_v1[[#This Row],[ Billing Amount ]]/_3___Healthcare_Data_v1[[#This Row],[Days in Hospital]],0)</f>
        <v>741.18015588235289</v>
      </c>
      <c r="R8468" s="1" t="str">
        <f>IF(_3___Healthcare_Data_v1[[#This Row],[Age]]&gt;60,"Senior",IF(_3___Healthcare_Data_v1[[#This Row],[Age]]&gt;35,"Middle","Young"))</f>
        <v>Senior</v>
      </c>
    </row>
    <row r="8469" spans="1:18" x14ac:dyDescent="0.3">
      <c r="A8469" s="1" t="s">
        <v>16995</v>
      </c>
      <c r="B8469" s="1" t="s">
        <v>26661</v>
      </c>
      <c r="C8469" s="1" t="s">
        <v>26</v>
      </c>
      <c r="D8469" s="1" t="s">
        <v>229</v>
      </c>
      <c r="E8469" s="1" t="s">
        <v>69</v>
      </c>
      <c r="F8469" s="2">
        <v>44845</v>
      </c>
      <c r="G8469" s="1" t="s">
        <v>22799</v>
      </c>
      <c r="H8469" s="1" t="s">
        <v>22800</v>
      </c>
      <c r="I8469" s="1" t="s">
        <v>21</v>
      </c>
      <c r="J8469" s="3" t="s">
        <v>35130</v>
      </c>
      <c r="K8469">
        <v>496</v>
      </c>
      <c r="L8469" s="1" t="s">
        <v>38</v>
      </c>
      <c r="M8469" s="2">
        <v>44874</v>
      </c>
      <c r="N8469" s="1" t="s">
        <v>31</v>
      </c>
      <c r="O8469" s="1" t="s">
        <v>44</v>
      </c>
      <c r="P8469" s="1">
        <f>_3___Healthcare_Data_v1[[#This Row],[Discharge Date]]-_3___Healthcare_Data_v1[[#This Row],[Date of Admission]]</f>
        <v>29</v>
      </c>
      <c r="Q8469" s="1">
        <f>IFERROR(_3___Healthcare_Data_v1[[#This Row],[ Billing Amount ]]/_3___Healthcare_Data_v1[[#This Row],[Days in Hospital]],0)</f>
        <v>1750.7757486206897</v>
      </c>
      <c r="R8469" s="1" t="str">
        <f>IF(_3___Healthcare_Data_v1[[#This Row],[Age]]&gt;60,"Senior",IF(_3___Healthcare_Data_v1[[#This Row],[Age]]&gt;35,"Middle","Young"))</f>
        <v>Senior</v>
      </c>
    </row>
    <row r="8470" spans="1:18" x14ac:dyDescent="0.3">
      <c r="A8470" s="1" t="s">
        <v>22801</v>
      </c>
      <c r="B8470" s="1" t="s">
        <v>26644</v>
      </c>
      <c r="C8470" s="1" t="s">
        <v>26</v>
      </c>
      <c r="D8470" s="1" t="s">
        <v>62</v>
      </c>
      <c r="E8470" s="1" t="s">
        <v>28</v>
      </c>
      <c r="F8470" s="2">
        <v>44140</v>
      </c>
      <c r="G8470" s="1" t="s">
        <v>22802</v>
      </c>
      <c r="H8470" s="1" t="s">
        <v>22803</v>
      </c>
      <c r="I8470" s="1" t="s">
        <v>21</v>
      </c>
      <c r="J8470" s="3" t="s">
        <v>35131</v>
      </c>
      <c r="K8470">
        <v>399</v>
      </c>
      <c r="L8470" s="1" t="s">
        <v>42</v>
      </c>
      <c r="M8470" s="2">
        <v>44159</v>
      </c>
      <c r="N8470" s="1" t="s">
        <v>48</v>
      </c>
      <c r="O8470" s="1" t="s">
        <v>24</v>
      </c>
      <c r="P8470" s="1">
        <f>_3___Healthcare_Data_v1[[#This Row],[Discharge Date]]-_3___Healthcare_Data_v1[[#This Row],[Date of Admission]]</f>
        <v>19</v>
      </c>
      <c r="Q8470" s="1">
        <f>IFERROR(_3___Healthcare_Data_v1[[#This Row],[ Billing Amount ]]/_3___Healthcare_Data_v1[[#This Row],[Days in Hospital]],0)</f>
        <v>839.32986999999991</v>
      </c>
      <c r="R8470" s="1" t="str">
        <f>IF(_3___Healthcare_Data_v1[[#This Row],[Age]]&gt;60,"Senior",IF(_3___Healthcare_Data_v1[[#This Row],[Age]]&gt;35,"Middle","Young"))</f>
        <v>Senior</v>
      </c>
    </row>
    <row r="8471" spans="1:18" x14ac:dyDescent="0.3">
      <c r="A8471" s="1" t="s">
        <v>22804</v>
      </c>
      <c r="B8471" s="1" t="s">
        <v>26803</v>
      </c>
      <c r="C8471" s="1" t="s">
        <v>16</v>
      </c>
      <c r="D8471" s="1" t="s">
        <v>114</v>
      </c>
      <c r="E8471" s="1" t="s">
        <v>26615</v>
      </c>
      <c r="F8471" s="2">
        <v>44228</v>
      </c>
      <c r="G8471" s="1" t="s">
        <v>22805</v>
      </c>
      <c r="H8471" s="1" t="s">
        <v>14165</v>
      </c>
      <c r="I8471" s="1" t="s">
        <v>21</v>
      </c>
      <c r="J8471" s="3" t="s">
        <v>35132</v>
      </c>
      <c r="K8471">
        <v>206</v>
      </c>
      <c r="L8471" s="1" t="s">
        <v>22</v>
      </c>
      <c r="M8471" s="2">
        <v>44234</v>
      </c>
      <c r="N8471" s="1" t="s">
        <v>23</v>
      </c>
      <c r="O8471" s="1" t="s">
        <v>32</v>
      </c>
      <c r="P8471" s="1">
        <f>_3___Healthcare_Data_v1[[#This Row],[Discharge Date]]-_3___Healthcare_Data_v1[[#This Row],[Date of Admission]]</f>
        <v>6</v>
      </c>
      <c r="Q8471" s="1">
        <f>IFERROR(_3___Healthcare_Data_v1[[#This Row],[ Billing Amount ]]/_3___Healthcare_Data_v1[[#This Row],[Days in Hospital]],0)</f>
        <v>3722.0841383333336</v>
      </c>
      <c r="R8471" s="1" t="str">
        <f>IF(_3___Healthcare_Data_v1[[#This Row],[Age]]&gt;60,"Senior",IF(_3___Healthcare_Data_v1[[#This Row],[Age]]&gt;35,"Middle","Young"))</f>
        <v>Senior</v>
      </c>
    </row>
    <row r="8472" spans="1:18" x14ac:dyDescent="0.3">
      <c r="A8472" s="1" t="s">
        <v>22806</v>
      </c>
      <c r="B8472" s="1" t="s">
        <v>26791</v>
      </c>
      <c r="C8472" s="1" t="s">
        <v>26</v>
      </c>
      <c r="D8472" s="1" t="s">
        <v>49</v>
      </c>
      <c r="E8472" s="1" t="s">
        <v>69</v>
      </c>
      <c r="F8472" s="2">
        <v>44212</v>
      </c>
      <c r="G8472" s="1" t="s">
        <v>22807</v>
      </c>
      <c r="H8472" s="1" t="s">
        <v>22808</v>
      </c>
      <c r="I8472" s="1" t="s">
        <v>60</v>
      </c>
      <c r="J8472" s="3" t="s">
        <v>35133</v>
      </c>
      <c r="K8472">
        <v>449</v>
      </c>
      <c r="L8472" s="1" t="s">
        <v>38</v>
      </c>
      <c r="M8472" s="2">
        <v>44224</v>
      </c>
      <c r="N8472" s="1" t="s">
        <v>43</v>
      </c>
      <c r="O8472" s="1" t="s">
        <v>24</v>
      </c>
      <c r="P8472" s="1">
        <f>_3___Healthcare_Data_v1[[#This Row],[Discharge Date]]-_3___Healthcare_Data_v1[[#This Row],[Date of Admission]]</f>
        <v>12</v>
      </c>
      <c r="Q8472" s="1">
        <f>IFERROR(_3___Healthcare_Data_v1[[#This Row],[ Billing Amount ]]/_3___Healthcare_Data_v1[[#This Row],[Days in Hospital]],0)</f>
        <v>5545.1615533333324</v>
      </c>
      <c r="R8472" s="1" t="str">
        <f>IF(_3___Healthcare_Data_v1[[#This Row],[Age]]&gt;60,"Senior",IF(_3___Healthcare_Data_v1[[#This Row],[Age]]&gt;35,"Middle","Young"))</f>
        <v>Senior</v>
      </c>
    </row>
    <row r="8473" spans="1:18" x14ac:dyDescent="0.3">
      <c r="A8473" s="1" t="s">
        <v>22809</v>
      </c>
      <c r="B8473" s="1" t="s">
        <v>26672</v>
      </c>
      <c r="C8473" s="1" t="s">
        <v>26</v>
      </c>
      <c r="D8473" s="1" t="s">
        <v>62</v>
      </c>
      <c r="E8473" s="1" t="s">
        <v>18</v>
      </c>
      <c r="F8473" s="2">
        <v>43613</v>
      </c>
      <c r="G8473" s="1" t="s">
        <v>22810</v>
      </c>
      <c r="H8473" s="1" t="s">
        <v>22811</v>
      </c>
      <c r="I8473" s="1" t="s">
        <v>26607</v>
      </c>
      <c r="J8473" s="3" t="s">
        <v>35134</v>
      </c>
      <c r="K8473">
        <v>484</v>
      </c>
      <c r="L8473" s="1" t="s">
        <v>38</v>
      </c>
      <c r="M8473" s="2">
        <v>43627</v>
      </c>
      <c r="N8473" s="1" t="s">
        <v>48</v>
      </c>
      <c r="O8473" s="1" t="s">
        <v>44</v>
      </c>
      <c r="P8473" s="1">
        <f>_3___Healthcare_Data_v1[[#This Row],[Discharge Date]]-_3___Healthcare_Data_v1[[#This Row],[Date of Admission]]</f>
        <v>14</v>
      </c>
      <c r="Q8473" s="1">
        <f>IFERROR(_3___Healthcare_Data_v1[[#This Row],[ Billing Amount ]]/_3___Healthcare_Data_v1[[#This Row],[Days in Hospital]],0)</f>
        <v>397.81782371428568</v>
      </c>
      <c r="R8473" s="1" t="str">
        <f>IF(_3___Healthcare_Data_v1[[#This Row],[Age]]&gt;60,"Senior",IF(_3___Healthcare_Data_v1[[#This Row],[Age]]&gt;35,"Middle","Young"))</f>
        <v>Senior</v>
      </c>
    </row>
    <row r="8474" spans="1:18" x14ac:dyDescent="0.3">
      <c r="A8474" s="1" t="s">
        <v>22812</v>
      </c>
      <c r="B8474" s="1" t="s">
        <v>26708</v>
      </c>
      <c r="C8474" s="1" t="s">
        <v>16</v>
      </c>
      <c r="D8474" s="1" t="s">
        <v>229</v>
      </c>
      <c r="E8474" s="1" t="s">
        <v>35</v>
      </c>
      <c r="F8474" s="2">
        <v>44050</v>
      </c>
      <c r="G8474" s="1" t="s">
        <v>22813</v>
      </c>
      <c r="H8474" s="1" t="s">
        <v>22814</v>
      </c>
      <c r="I8474" s="1" t="s">
        <v>52</v>
      </c>
      <c r="J8474" s="3" t="s">
        <v>35135</v>
      </c>
      <c r="K8474">
        <v>156</v>
      </c>
      <c r="L8474" s="1" t="s">
        <v>22</v>
      </c>
      <c r="M8474" s="2">
        <v>44064</v>
      </c>
      <c r="N8474" s="1" t="s">
        <v>31</v>
      </c>
      <c r="O8474" s="1" t="s">
        <v>44</v>
      </c>
      <c r="P8474" s="1">
        <f>_3___Healthcare_Data_v1[[#This Row],[Discharge Date]]-_3___Healthcare_Data_v1[[#This Row],[Date of Admission]]</f>
        <v>14</v>
      </c>
      <c r="Q8474" s="1">
        <f>IFERROR(_3___Healthcare_Data_v1[[#This Row],[ Billing Amount ]]/_3___Healthcare_Data_v1[[#This Row],[Days in Hospital]],0)</f>
        <v>972.19386785714289</v>
      </c>
      <c r="R8474" s="1" t="str">
        <f>IF(_3___Healthcare_Data_v1[[#This Row],[Age]]&gt;60,"Senior",IF(_3___Healthcare_Data_v1[[#This Row],[Age]]&gt;35,"Middle","Young"))</f>
        <v>Senior</v>
      </c>
    </row>
    <row r="8475" spans="1:18" x14ac:dyDescent="0.3">
      <c r="A8475" s="1" t="s">
        <v>22815</v>
      </c>
      <c r="B8475" s="1" t="s">
        <v>26636</v>
      </c>
      <c r="C8475" s="1" t="s">
        <v>16</v>
      </c>
      <c r="D8475" s="1" t="s">
        <v>89</v>
      </c>
      <c r="E8475" s="1" t="s">
        <v>26620</v>
      </c>
      <c r="F8475" s="2">
        <v>44005</v>
      </c>
      <c r="G8475" s="1" t="s">
        <v>22816</v>
      </c>
      <c r="H8475" s="1" t="s">
        <v>22817</v>
      </c>
      <c r="I8475" s="1" t="s">
        <v>60</v>
      </c>
      <c r="J8475" s="3" t="s">
        <v>35136</v>
      </c>
      <c r="K8475">
        <v>403</v>
      </c>
      <c r="L8475" s="1" t="s">
        <v>22</v>
      </c>
      <c r="M8475" s="2">
        <v>44011</v>
      </c>
      <c r="N8475" s="1" t="s">
        <v>48</v>
      </c>
      <c r="O8475" s="1" t="s">
        <v>32</v>
      </c>
      <c r="P8475" s="1">
        <f>_3___Healthcare_Data_v1[[#This Row],[Discharge Date]]-_3___Healthcare_Data_v1[[#This Row],[Date of Admission]]</f>
        <v>6</v>
      </c>
      <c r="Q8475" s="1">
        <f>IFERROR(_3___Healthcare_Data_v1[[#This Row],[ Billing Amount ]]/_3___Healthcare_Data_v1[[#This Row],[Days in Hospital]],0)</f>
        <v>3200.6796450000002</v>
      </c>
      <c r="R8475" s="1" t="str">
        <f>IF(_3___Healthcare_Data_v1[[#This Row],[Age]]&gt;60,"Senior",IF(_3___Healthcare_Data_v1[[#This Row],[Age]]&gt;35,"Middle","Young"))</f>
        <v>Senior</v>
      </c>
    </row>
    <row r="8476" spans="1:18" x14ac:dyDescent="0.3">
      <c r="A8476" s="1" t="s">
        <v>22818</v>
      </c>
      <c r="B8476" s="1" t="s">
        <v>26755</v>
      </c>
      <c r="C8476" s="1" t="s">
        <v>16</v>
      </c>
      <c r="D8476" s="1" t="s">
        <v>89</v>
      </c>
      <c r="E8476" s="1" t="s">
        <v>26615</v>
      </c>
      <c r="F8476" s="2">
        <v>43893</v>
      </c>
      <c r="G8476" s="1" t="s">
        <v>22819</v>
      </c>
      <c r="H8476" s="1" t="s">
        <v>22820</v>
      </c>
      <c r="I8476" s="1" t="s">
        <v>21</v>
      </c>
      <c r="J8476" s="3" t="s">
        <v>35137</v>
      </c>
      <c r="K8476">
        <v>451</v>
      </c>
      <c r="L8476" s="1" t="s">
        <v>42</v>
      </c>
      <c r="M8476" s="2">
        <v>43915</v>
      </c>
      <c r="N8476" s="1" t="s">
        <v>23</v>
      </c>
      <c r="O8476" s="1" t="s">
        <v>24</v>
      </c>
      <c r="P8476" s="1">
        <f>_3___Healthcare_Data_v1[[#This Row],[Discharge Date]]-_3___Healthcare_Data_v1[[#This Row],[Date of Admission]]</f>
        <v>22</v>
      </c>
      <c r="Q8476" s="1">
        <f>IFERROR(_3___Healthcare_Data_v1[[#This Row],[ Billing Amount ]]/_3___Healthcare_Data_v1[[#This Row],[Days in Hospital]],0)</f>
        <v>1302.6365986363637</v>
      </c>
      <c r="R8476" s="1" t="str">
        <f>IF(_3___Healthcare_Data_v1[[#This Row],[Age]]&gt;60,"Senior",IF(_3___Healthcare_Data_v1[[#This Row],[Age]]&gt;35,"Middle","Young"))</f>
        <v>Senior</v>
      </c>
    </row>
    <row r="8477" spans="1:18" x14ac:dyDescent="0.3">
      <c r="A8477" s="1" t="s">
        <v>11933</v>
      </c>
      <c r="B8477" s="1" t="s">
        <v>26668</v>
      </c>
      <c r="C8477" s="1" t="s">
        <v>26</v>
      </c>
      <c r="D8477" s="1" t="s">
        <v>27</v>
      </c>
      <c r="E8477" s="1" t="s">
        <v>28</v>
      </c>
      <c r="F8477" s="2">
        <v>45204</v>
      </c>
      <c r="G8477" s="1" t="s">
        <v>22821</v>
      </c>
      <c r="H8477" s="1" t="s">
        <v>22822</v>
      </c>
      <c r="I8477" s="1" t="s">
        <v>60</v>
      </c>
      <c r="J8477" s="3" t="s">
        <v>35138</v>
      </c>
      <c r="K8477">
        <v>210</v>
      </c>
      <c r="L8477" s="1" t="s">
        <v>42</v>
      </c>
      <c r="M8477" s="2">
        <v>45225</v>
      </c>
      <c r="N8477" s="1" t="s">
        <v>23</v>
      </c>
      <c r="O8477" s="1" t="s">
        <v>44</v>
      </c>
      <c r="P8477" s="1">
        <f>_3___Healthcare_Data_v1[[#This Row],[Discharge Date]]-_3___Healthcare_Data_v1[[#This Row],[Date of Admission]]</f>
        <v>21</v>
      </c>
      <c r="Q8477" s="1">
        <f>IFERROR(_3___Healthcare_Data_v1[[#This Row],[ Billing Amount ]]/_3___Healthcare_Data_v1[[#This Row],[Days in Hospital]],0)</f>
        <v>380.91377685714286</v>
      </c>
      <c r="R8477" s="1" t="str">
        <f>IF(_3___Healthcare_Data_v1[[#This Row],[Age]]&gt;60,"Senior",IF(_3___Healthcare_Data_v1[[#This Row],[Age]]&gt;35,"Middle","Young"))</f>
        <v>Senior</v>
      </c>
    </row>
    <row r="8478" spans="1:18" x14ac:dyDescent="0.3">
      <c r="A8478" s="1" t="s">
        <v>22823</v>
      </c>
      <c r="B8478" s="1" t="s">
        <v>26626</v>
      </c>
      <c r="C8478" s="1" t="s">
        <v>16</v>
      </c>
      <c r="D8478" s="1" t="s">
        <v>34</v>
      </c>
      <c r="E8478" s="1" t="s">
        <v>69</v>
      </c>
      <c r="F8478" s="2">
        <v>43614</v>
      </c>
      <c r="G8478" s="1" t="s">
        <v>22824</v>
      </c>
      <c r="H8478" s="1" t="s">
        <v>22825</v>
      </c>
      <c r="I8478" s="1" t="s">
        <v>26607</v>
      </c>
      <c r="J8478" s="3" t="s">
        <v>35139</v>
      </c>
      <c r="K8478">
        <v>257</v>
      </c>
      <c r="L8478" s="1" t="s">
        <v>38</v>
      </c>
      <c r="M8478" s="2">
        <v>43621</v>
      </c>
      <c r="N8478" s="1" t="s">
        <v>23</v>
      </c>
      <c r="O8478" s="1" t="s">
        <v>32</v>
      </c>
      <c r="P8478" s="1">
        <f>_3___Healthcare_Data_v1[[#This Row],[Discharge Date]]-_3___Healthcare_Data_v1[[#This Row],[Date of Admission]]</f>
        <v>7</v>
      </c>
      <c r="Q8478" s="1">
        <f>IFERROR(_3___Healthcare_Data_v1[[#This Row],[ Billing Amount ]]/_3___Healthcare_Data_v1[[#This Row],[Days in Hospital]],0)</f>
        <v>5095.4097271428573</v>
      </c>
      <c r="R8478" s="1" t="str">
        <f>IF(_3___Healthcare_Data_v1[[#This Row],[Age]]&gt;60,"Senior",IF(_3___Healthcare_Data_v1[[#This Row],[Age]]&gt;35,"Middle","Young"))</f>
        <v>Senior</v>
      </c>
    </row>
    <row r="8479" spans="1:18" x14ac:dyDescent="0.3">
      <c r="A8479" s="1" t="s">
        <v>22826</v>
      </c>
      <c r="B8479" s="1" t="s">
        <v>26700</v>
      </c>
      <c r="C8479" s="1" t="s">
        <v>16</v>
      </c>
      <c r="D8479" s="1" t="s">
        <v>114</v>
      </c>
      <c r="E8479" s="1" t="s">
        <v>26620</v>
      </c>
      <c r="F8479" s="2">
        <v>44210</v>
      </c>
      <c r="G8479" s="1" t="s">
        <v>22827</v>
      </c>
      <c r="H8479" s="1" t="s">
        <v>22828</v>
      </c>
      <c r="I8479" s="1" t="s">
        <v>26607</v>
      </c>
      <c r="J8479" s="3" t="s">
        <v>35140</v>
      </c>
      <c r="K8479">
        <v>471</v>
      </c>
      <c r="L8479" s="1" t="s">
        <v>38</v>
      </c>
      <c r="M8479" s="2">
        <v>44228</v>
      </c>
      <c r="N8479" s="1" t="s">
        <v>84</v>
      </c>
      <c r="O8479" s="1" t="s">
        <v>24</v>
      </c>
      <c r="P8479" s="1">
        <f>_3___Healthcare_Data_v1[[#This Row],[Discharge Date]]-_3___Healthcare_Data_v1[[#This Row],[Date of Admission]]</f>
        <v>18</v>
      </c>
      <c r="Q8479" s="1">
        <f>IFERROR(_3___Healthcare_Data_v1[[#This Row],[ Billing Amount ]]/_3___Healthcare_Data_v1[[#This Row],[Days in Hospital]],0)</f>
        <v>218.948104</v>
      </c>
      <c r="R8479" s="1" t="str">
        <f>IF(_3___Healthcare_Data_v1[[#This Row],[Age]]&gt;60,"Senior",IF(_3___Healthcare_Data_v1[[#This Row],[Age]]&gt;35,"Middle","Young"))</f>
        <v>Senior</v>
      </c>
    </row>
    <row r="8480" spans="1:18" x14ac:dyDescent="0.3">
      <c r="A8480" s="1" t="s">
        <v>22829</v>
      </c>
      <c r="B8480" s="1" t="s">
        <v>26646</v>
      </c>
      <c r="C8480" s="1" t="s">
        <v>16</v>
      </c>
      <c r="D8480" s="1" t="s">
        <v>49</v>
      </c>
      <c r="E8480" s="1" t="s">
        <v>28</v>
      </c>
      <c r="F8480" s="2">
        <v>43944</v>
      </c>
      <c r="G8480" s="1" t="s">
        <v>22830</v>
      </c>
      <c r="H8480" s="1" t="s">
        <v>11405</v>
      </c>
      <c r="I8480" s="1" t="s">
        <v>52</v>
      </c>
      <c r="J8480" s="3" t="s">
        <v>35141</v>
      </c>
      <c r="K8480">
        <v>399</v>
      </c>
      <c r="L8480" s="1" t="s">
        <v>38</v>
      </c>
      <c r="M8480" s="2">
        <v>43958</v>
      </c>
      <c r="N8480" s="1" t="s">
        <v>48</v>
      </c>
      <c r="O8480" s="1" t="s">
        <v>24</v>
      </c>
      <c r="P8480" s="1">
        <f>_3___Healthcare_Data_v1[[#This Row],[Discharge Date]]-_3___Healthcare_Data_v1[[#This Row],[Date of Admission]]</f>
        <v>14</v>
      </c>
      <c r="Q8480" s="1">
        <f>IFERROR(_3___Healthcare_Data_v1[[#This Row],[ Billing Amount ]]/_3___Healthcare_Data_v1[[#This Row],[Days in Hospital]],0)</f>
        <v>2037.1715771428571</v>
      </c>
      <c r="R8480" s="1" t="str">
        <f>IF(_3___Healthcare_Data_v1[[#This Row],[Age]]&gt;60,"Senior",IF(_3___Healthcare_Data_v1[[#This Row],[Age]]&gt;35,"Middle","Young"))</f>
        <v>Senior</v>
      </c>
    </row>
    <row r="8481" spans="1:18" x14ac:dyDescent="0.3">
      <c r="A8481" s="1" t="s">
        <v>22831</v>
      </c>
      <c r="B8481" s="1" t="s">
        <v>26634</v>
      </c>
      <c r="C8481" s="1" t="s">
        <v>26</v>
      </c>
      <c r="D8481" s="1" t="s">
        <v>49</v>
      </c>
      <c r="E8481" s="1" t="s">
        <v>26615</v>
      </c>
      <c r="F8481" s="2">
        <v>43632</v>
      </c>
      <c r="G8481" s="1" t="s">
        <v>22832</v>
      </c>
      <c r="H8481" s="1" t="s">
        <v>22833</v>
      </c>
      <c r="I8481" s="1" t="s">
        <v>21</v>
      </c>
      <c r="J8481" s="3" t="s">
        <v>35142</v>
      </c>
      <c r="K8481">
        <v>496</v>
      </c>
      <c r="L8481" s="1" t="s">
        <v>22</v>
      </c>
      <c r="M8481" s="2">
        <v>43634</v>
      </c>
      <c r="N8481" s="1" t="s">
        <v>31</v>
      </c>
      <c r="O8481" s="1" t="s">
        <v>32</v>
      </c>
      <c r="P8481" s="1">
        <f>_3___Healthcare_Data_v1[[#This Row],[Discharge Date]]-_3___Healthcare_Data_v1[[#This Row],[Date of Admission]]</f>
        <v>2</v>
      </c>
      <c r="Q8481" s="1">
        <f>IFERROR(_3___Healthcare_Data_v1[[#This Row],[ Billing Amount ]]/_3___Healthcare_Data_v1[[#This Row],[Days in Hospital]],0)</f>
        <v>5201.9614199999996</v>
      </c>
      <c r="R8481" s="1" t="str">
        <f>IF(_3___Healthcare_Data_v1[[#This Row],[Age]]&gt;60,"Senior",IF(_3___Healthcare_Data_v1[[#This Row],[Age]]&gt;35,"Middle","Young"))</f>
        <v>Senior</v>
      </c>
    </row>
    <row r="8482" spans="1:18" x14ac:dyDescent="0.3">
      <c r="A8482" s="1" t="s">
        <v>22834</v>
      </c>
      <c r="B8482" s="1" t="s">
        <v>26628</v>
      </c>
      <c r="C8482" s="1" t="s">
        <v>16</v>
      </c>
      <c r="D8482" s="1" t="s">
        <v>34</v>
      </c>
      <c r="E8482" s="1" t="s">
        <v>69</v>
      </c>
      <c r="F8482" s="2">
        <v>43793</v>
      </c>
      <c r="G8482" s="1" t="s">
        <v>22835</v>
      </c>
      <c r="H8482" s="1" t="s">
        <v>22836</v>
      </c>
      <c r="I8482" s="1" t="s">
        <v>52</v>
      </c>
      <c r="J8482" s="3" t="s">
        <v>35143</v>
      </c>
      <c r="K8482">
        <v>365</v>
      </c>
      <c r="L8482" s="1" t="s">
        <v>22</v>
      </c>
      <c r="M8482" s="2">
        <v>43808</v>
      </c>
      <c r="N8482" s="1" t="s">
        <v>48</v>
      </c>
      <c r="O8482" s="1" t="s">
        <v>44</v>
      </c>
      <c r="P8482" s="1">
        <f>_3___Healthcare_Data_v1[[#This Row],[Discharge Date]]-_3___Healthcare_Data_v1[[#This Row],[Date of Admission]]</f>
        <v>15</v>
      </c>
      <c r="Q8482" s="1">
        <f>IFERROR(_3___Healthcare_Data_v1[[#This Row],[ Billing Amount ]]/_3___Healthcare_Data_v1[[#This Row],[Days in Hospital]],0)</f>
        <v>4092.720742</v>
      </c>
      <c r="R8482" s="1" t="str">
        <f>IF(_3___Healthcare_Data_v1[[#This Row],[Age]]&gt;60,"Senior",IF(_3___Healthcare_Data_v1[[#This Row],[Age]]&gt;35,"Middle","Young"))</f>
        <v>Senior</v>
      </c>
    </row>
    <row r="8483" spans="1:18" x14ac:dyDescent="0.3">
      <c r="A8483" s="1" t="s">
        <v>22837</v>
      </c>
      <c r="B8483" s="1" t="s">
        <v>26994</v>
      </c>
      <c r="C8483" s="1" t="s">
        <v>16</v>
      </c>
      <c r="D8483" s="1" t="s">
        <v>17</v>
      </c>
      <c r="E8483" s="1" t="s">
        <v>69</v>
      </c>
      <c r="F8483" s="2">
        <v>45094</v>
      </c>
      <c r="G8483" s="1" t="s">
        <v>22838</v>
      </c>
      <c r="H8483" s="1" t="s">
        <v>10632</v>
      </c>
      <c r="I8483" s="1" t="s">
        <v>26607</v>
      </c>
      <c r="J8483" s="3" t="s">
        <v>35144</v>
      </c>
      <c r="K8483">
        <v>256</v>
      </c>
      <c r="L8483" s="1" t="s">
        <v>38</v>
      </c>
      <c r="M8483" s="2">
        <v>45112</v>
      </c>
      <c r="N8483" s="1" t="s">
        <v>31</v>
      </c>
      <c r="O8483" s="1" t="s">
        <v>44</v>
      </c>
      <c r="P8483" s="1">
        <f>_3___Healthcare_Data_v1[[#This Row],[Discharge Date]]-_3___Healthcare_Data_v1[[#This Row],[Date of Admission]]</f>
        <v>18</v>
      </c>
      <c r="Q8483" s="1">
        <f>IFERROR(_3___Healthcare_Data_v1[[#This Row],[ Billing Amount ]]/_3___Healthcare_Data_v1[[#This Row],[Days in Hospital]],0)</f>
        <v>2924.84789</v>
      </c>
      <c r="R8483" s="1" t="str">
        <f>IF(_3___Healthcare_Data_v1[[#This Row],[Age]]&gt;60,"Senior",IF(_3___Healthcare_Data_v1[[#This Row],[Age]]&gt;35,"Middle","Young"))</f>
        <v>Senior</v>
      </c>
    </row>
    <row r="8484" spans="1:18" x14ac:dyDescent="0.3">
      <c r="A8484" s="1" t="s">
        <v>7897</v>
      </c>
      <c r="B8484" s="1" t="s">
        <v>26657</v>
      </c>
      <c r="C8484" s="1" t="s">
        <v>16</v>
      </c>
      <c r="D8484" s="1" t="s">
        <v>62</v>
      </c>
      <c r="E8484" s="1" t="s">
        <v>18</v>
      </c>
      <c r="F8484" s="2">
        <v>44879</v>
      </c>
      <c r="G8484" s="1" t="s">
        <v>22839</v>
      </c>
      <c r="H8484" s="1" t="s">
        <v>22840</v>
      </c>
      <c r="I8484" s="1" t="s">
        <v>21</v>
      </c>
      <c r="J8484" s="3" t="s">
        <v>35145</v>
      </c>
      <c r="K8484">
        <v>214</v>
      </c>
      <c r="L8484" s="1" t="s">
        <v>38</v>
      </c>
      <c r="M8484" s="2">
        <v>44902</v>
      </c>
      <c r="N8484" s="1" t="s">
        <v>31</v>
      </c>
      <c r="O8484" s="1" t="s">
        <v>32</v>
      </c>
      <c r="P8484" s="1">
        <f>_3___Healthcare_Data_v1[[#This Row],[Discharge Date]]-_3___Healthcare_Data_v1[[#This Row],[Date of Admission]]</f>
        <v>23</v>
      </c>
      <c r="Q8484" s="1">
        <f>IFERROR(_3___Healthcare_Data_v1[[#This Row],[ Billing Amount ]]/_3___Healthcare_Data_v1[[#This Row],[Days in Hospital]],0)</f>
        <v>1422.4036599999999</v>
      </c>
      <c r="R8484" s="1" t="str">
        <f>IF(_3___Healthcare_Data_v1[[#This Row],[Age]]&gt;60,"Senior",IF(_3___Healthcare_Data_v1[[#This Row],[Age]]&gt;35,"Middle","Young"))</f>
        <v>Senior</v>
      </c>
    </row>
    <row r="8485" spans="1:18" x14ac:dyDescent="0.3">
      <c r="A8485" s="1" t="s">
        <v>22841</v>
      </c>
      <c r="B8485" s="1" t="s">
        <v>26685</v>
      </c>
      <c r="C8485" s="1" t="s">
        <v>16</v>
      </c>
      <c r="D8485" s="1" t="s">
        <v>17</v>
      </c>
      <c r="E8485" s="1" t="s">
        <v>35</v>
      </c>
      <c r="F8485" s="2">
        <v>44567</v>
      </c>
      <c r="G8485" s="1" t="s">
        <v>22842</v>
      </c>
      <c r="H8485" s="1" t="s">
        <v>22843</v>
      </c>
      <c r="I8485" s="1" t="s">
        <v>52</v>
      </c>
      <c r="J8485" s="3" t="s">
        <v>35146</v>
      </c>
      <c r="K8485">
        <v>414</v>
      </c>
      <c r="L8485" s="1" t="s">
        <v>42</v>
      </c>
      <c r="M8485" s="2">
        <v>44581</v>
      </c>
      <c r="N8485" s="1" t="s">
        <v>84</v>
      </c>
      <c r="O8485" s="1" t="s">
        <v>44</v>
      </c>
      <c r="P8485" s="1">
        <f>_3___Healthcare_Data_v1[[#This Row],[Discharge Date]]-_3___Healthcare_Data_v1[[#This Row],[Date of Admission]]</f>
        <v>14</v>
      </c>
      <c r="Q8485" s="1">
        <f>IFERROR(_3___Healthcare_Data_v1[[#This Row],[ Billing Amount ]]/_3___Healthcare_Data_v1[[#This Row],[Days in Hospital]],0)</f>
        <v>1669.5463257142858</v>
      </c>
      <c r="R8485" s="1" t="str">
        <f>IF(_3___Healthcare_Data_v1[[#This Row],[Age]]&gt;60,"Senior",IF(_3___Healthcare_Data_v1[[#This Row],[Age]]&gt;35,"Middle","Young"))</f>
        <v>Senior</v>
      </c>
    </row>
    <row r="8486" spans="1:18" x14ac:dyDescent="0.3">
      <c r="A8486" s="1" t="s">
        <v>22844</v>
      </c>
      <c r="B8486" s="1" t="s">
        <v>26619</v>
      </c>
      <c r="C8486" s="1" t="s">
        <v>16</v>
      </c>
      <c r="D8486" s="1" t="s">
        <v>34</v>
      </c>
      <c r="E8486" s="1" t="s">
        <v>26615</v>
      </c>
      <c r="F8486" s="2">
        <v>44209</v>
      </c>
      <c r="G8486" s="1" t="s">
        <v>6438</v>
      </c>
      <c r="H8486" s="1" t="s">
        <v>19658</v>
      </c>
      <c r="I8486" s="1" t="s">
        <v>52</v>
      </c>
      <c r="J8486" s="3" t="s">
        <v>35147</v>
      </c>
      <c r="K8486">
        <v>445</v>
      </c>
      <c r="L8486" s="1" t="s">
        <v>38</v>
      </c>
      <c r="M8486" s="2">
        <v>44236</v>
      </c>
      <c r="N8486" s="1" t="s">
        <v>43</v>
      </c>
      <c r="O8486" s="1" t="s">
        <v>24</v>
      </c>
      <c r="P8486" s="1">
        <f>_3___Healthcare_Data_v1[[#This Row],[Discharge Date]]-_3___Healthcare_Data_v1[[#This Row],[Date of Admission]]</f>
        <v>27</v>
      </c>
      <c r="Q8486" s="1">
        <f>IFERROR(_3___Healthcare_Data_v1[[#This Row],[ Billing Amount ]]/_3___Healthcare_Data_v1[[#This Row],[Days in Hospital]],0)</f>
        <v>1075.7160137037038</v>
      </c>
      <c r="R8486" s="1" t="str">
        <f>IF(_3___Healthcare_Data_v1[[#This Row],[Age]]&gt;60,"Senior",IF(_3___Healthcare_Data_v1[[#This Row],[Age]]&gt;35,"Middle","Young"))</f>
        <v>Senior</v>
      </c>
    </row>
    <row r="8487" spans="1:18" x14ac:dyDescent="0.3">
      <c r="A8487" s="1" t="s">
        <v>22845</v>
      </c>
      <c r="B8487" s="1" t="s">
        <v>26619</v>
      </c>
      <c r="C8487" s="1" t="s">
        <v>16</v>
      </c>
      <c r="D8487" s="1" t="s">
        <v>89</v>
      </c>
      <c r="E8487" s="1" t="s">
        <v>26615</v>
      </c>
      <c r="F8487" s="2">
        <v>45190</v>
      </c>
      <c r="G8487" s="1" t="s">
        <v>22846</v>
      </c>
      <c r="H8487" s="1" t="s">
        <v>14597</v>
      </c>
      <c r="I8487" s="1" t="s">
        <v>60</v>
      </c>
      <c r="J8487" s="3" t="s">
        <v>35148</v>
      </c>
      <c r="K8487">
        <v>320</v>
      </c>
      <c r="L8487" s="1" t="s">
        <v>42</v>
      </c>
      <c r="M8487" s="2">
        <v>45201</v>
      </c>
      <c r="N8487" s="1" t="s">
        <v>31</v>
      </c>
      <c r="O8487" s="1" t="s">
        <v>24</v>
      </c>
      <c r="P8487" s="1">
        <f>_3___Healthcare_Data_v1[[#This Row],[Discharge Date]]-_3___Healthcare_Data_v1[[#This Row],[Date of Admission]]</f>
        <v>11</v>
      </c>
      <c r="Q8487" s="1">
        <f>IFERROR(_3___Healthcare_Data_v1[[#This Row],[ Billing Amount ]]/_3___Healthcare_Data_v1[[#This Row],[Days in Hospital]],0)</f>
        <v>824.38697418181812</v>
      </c>
      <c r="R8487" s="1" t="str">
        <f>IF(_3___Healthcare_Data_v1[[#This Row],[Age]]&gt;60,"Senior",IF(_3___Healthcare_Data_v1[[#This Row],[Age]]&gt;35,"Middle","Young"))</f>
        <v>Senior</v>
      </c>
    </row>
    <row r="8488" spans="1:18" x14ac:dyDescent="0.3">
      <c r="A8488" s="1" t="s">
        <v>22847</v>
      </c>
      <c r="B8488" s="1" t="s">
        <v>26655</v>
      </c>
      <c r="C8488" s="1" t="s">
        <v>16</v>
      </c>
      <c r="D8488" s="1" t="s">
        <v>27</v>
      </c>
      <c r="E8488" s="1" t="s">
        <v>69</v>
      </c>
      <c r="F8488" s="2">
        <v>44227</v>
      </c>
      <c r="G8488" s="1" t="s">
        <v>22848</v>
      </c>
      <c r="H8488" s="1" t="s">
        <v>22849</v>
      </c>
      <c r="I8488" s="1" t="s">
        <v>56</v>
      </c>
      <c r="J8488" s="3" t="s">
        <v>35149</v>
      </c>
      <c r="K8488">
        <v>469</v>
      </c>
      <c r="L8488" s="1" t="s">
        <v>38</v>
      </c>
      <c r="M8488" s="2">
        <v>44253</v>
      </c>
      <c r="N8488" s="1" t="s">
        <v>84</v>
      </c>
      <c r="O8488" s="1" t="s">
        <v>32</v>
      </c>
      <c r="P8488" s="1">
        <f>_3___Healthcare_Data_v1[[#This Row],[Discharge Date]]-_3___Healthcare_Data_v1[[#This Row],[Date of Admission]]</f>
        <v>26</v>
      </c>
      <c r="Q8488" s="1">
        <f>IFERROR(_3___Healthcare_Data_v1[[#This Row],[ Billing Amount ]]/_3___Healthcare_Data_v1[[#This Row],[Days in Hospital]],0)</f>
        <v>2019.7902665384613</v>
      </c>
      <c r="R8488" s="1" t="str">
        <f>IF(_3___Healthcare_Data_v1[[#This Row],[Age]]&gt;60,"Senior",IF(_3___Healthcare_Data_v1[[#This Row],[Age]]&gt;35,"Middle","Young"))</f>
        <v>Senior</v>
      </c>
    </row>
    <row r="8489" spans="1:18" x14ac:dyDescent="0.3">
      <c r="A8489" s="1" t="s">
        <v>22850</v>
      </c>
      <c r="B8489" s="1" t="s">
        <v>26644</v>
      </c>
      <c r="C8489" s="1" t="s">
        <v>26</v>
      </c>
      <c r="D8489" s="1" t="s">
        <v>34</v>
      </c>
      <c r="E8489" s="1" t="s">
        <v>26615</v>
      </c>
      <c r="F8489" s="2">
        <v>43507</v>
      </c>
      <c r="G8489" s="1" t="s">
        <v>22851</v>
      </c>
      <c r="H8489" s="1" t="s">
        <v>22852</v>
      </c>
      <c r="I8489" s="1" t="s">
        <v>60</v>
      </c>
      <c r="J8489" s="3" t="s">
        <v>35150</v>
      </c>
      <c r="K8489">
        <v>451</v>
      </c>
      <c r="L8489" s="1" t="s">
        <v>22</v>
      </c>
      <c r="M8489" s="2">
        <v>43530</v>
      </c>
      <c r="N8489" s="1" t="s">
        <v>31</v>
      </c>
      <c r="O8489" s="1" t="s">
        <v>24</v>
      </c>
      <c r="P8489" s="1">
        <f>_3___Healthcare_Data_v1[[#This Row],[Discharge Date]]-_3___Healthcare_Data_v1[[#This Row],[Date of Admission]]</f>
        <v>23</v>
      </c>
      <c r="Q8489" s="1">
        <f>IFERROR(_3___Healthcare_Data_v1[[#This Row],[ Billing Amount ]]/_3___Healthcare_Data_v1[[#This Row],[Days in Hospital]],0)</f>
        <v>681.01199130434782</v>
      </c>
      <c r="R8489" s="1" t="str">
        <f>IF(_3___Healthcare_Data_v1[[#This Row],[Age]]&gt;60,"Senior",IF(_3___Healthcare_Data_v1[[#This Row],[Age]]&gt;35,"Middle","Young"))</f>
        <v>Senior</v>
      </c>
    </row>
    <row r="8490" spans="1:18" x14ac:dyDescent="0.3">
      <c r="A8490" s="1" t="s">
        <v>22853</v>
      </c>
      <c r="B8490" s="1" t="s">
        <v>26720</v>
      </c>
      <c r="C8490" s="1" t="s">
        <v>16</v>
      </c>
      <c r="D8490" s="1" t="s">
        <v>229</v>
      </c>
      <c r="E8490" s="1" t="s">
        <v>28</v>
      </c>
      <c r="F8490" s="2">
        <v>44121</v>
      </c>
      <c r="G8490" s="1" t="s">
        <v>22854</v>
      </c>
      <c r="H8490" s="1" t="s">
        <v>22855</v>
      </c>
      <c r="I8490" s="1" t="s">
        <v>56</v>
      </c>
      <c r="J8490" s="3" t="s">
        <v>35151</v>
      </c>
      <c r="K8490">
        <v>272</v>
      </c>
      <c r="L8490" s="1" t="s">
        <v>42</v>
      </c>
      <c r="M8490" s="2">
        <v>44140</v>
      </c>
      <c r="N8490" s="1" t="s">
        <v>48</v>
      </c>
      <c r="O8490" s="1" t="s">
        <v>32</v>
      </c>
      <c r="P8490" s="1">
        <f>_3___Healthcare_Data_v1[[#This Row],[Discharge Date]]-_3___Healthcare_Data_v1[[#This Row],[Date of Admission]]</f>
        <v>19</v>
      </c>
      <c r="Q8490" s="1">
        <f>IFERROR(_3___Healthcare_Data_v1[[#This Row],[ Billing Amount ]]/_3___Healthcare_Data_v1[[#This Row],[Days in Hospital]],0)</f>
        <v>2253.0414126315791</v>
      </c>
      <c r="R8490" s="1" t="str">
        <f>IF(_3___Healthcare_Data_v1[[#This Row],[Age]]&gt;60,"Senior",IF(_3___Healthcare_Data_v1[[#This Row],[Age]]&gt;35,"Middle","Young"))</f>
        <v>Senior</v>
      </c>
    </row>
    <row r="8491" spans="1:18" x14ac:dyDescent="0.3">
      <c r="A8491" s="1" t="s">
        <v>22856</v>
      </c>
      <c r="B8491" s="1" t="s">
        <v>26798</v>
      </c>
      <c r="C8491" s="1" t="s">
        <v>26</v>
      </c>
      <c r="D8491" s="1" t="s">
        <v>34</v>
      </c>
      <c r="E8491" s="1" t="s">
        <v>69</v>
      </c>
      <c r="F8491" s="2">
        <v>43658</v>
      </c>
      <c r="G8491" s="1" t="s">
        <v>22857</v>
      </c>
      <c r="H8491" s="1" t="s">
        <v>22858</v>
      </c>
      <c r="I8491" s="1" t="s">
        <v>60</v>
      </c>
      <c r="J8491" s="3" t="s">
        <v>35152</v>
      </c>
      <c r="K8491">
        <v>280</v>
      </c>
      <c r="L8491" s="1" t="s">
        <v>22</v>
      </c>
      <c r="M8491" s="2">
        <v>43661</v>
      </c>
      <c r="N8491" s="1" t="s">
        <v>48</v>
      </c>
      <c r="O8491" s="1" t="s">
        <v>44</v>
      </c>
      <c r="P8491" s="1">
        <f>_3___Healthcare_Data_v1[[#This Row],[Discharge Date]]-_3___Healthcare_Data_v1[[#This Row],[Date of Admission]]</f>
        <v>3</v>
      </c>
      <c r="Q8491" s="1">
        <f>IFERROR(_3___Healthcare_Data_v1[[#This Row],[ Billing Amount ]]/_3___Healthcare_Data_v1[[#This Row],[Days in Hospital]],0)</f>
        <v>24538.029283333333</v>
      </c>
      <c r="R8491" s="1" t="str">
        <f>IF(_3___Healthcare_Data_v1[[#This Row],[Age]]&gt;60,"Senior",IF(_3___Healthcare_Data_v1[[#This Row],[Age]]&gt;35,"Middle","Young"))</f>
        <v>Senior</v>
      </c>
    </row>
    <row r="8492" spans="1:18" x14ac:dyDescent="0.3">
      <c r="A8492" s="1" t="s">
        <v>22859</v>
      </c>
      <c r="B8492" s="1" t="s">
        <v>26750</v>
      </c>
      <c r="C8492" s="1" t="s">
        <v>26</v>
      </c>
      <c r="D8492" s="1" t="s">
        <v>17</v>
      </c>
      <c r="E8492" s="1" t="s">
        <v>26615</v>
      </c>
      <c r="F8492" s="2">
        <v>44746</v>
      </c>
      <c r="G8492" s="1" t="s">
        <v>22860</v>
      </c>
      <c r="H8492" s="1" t="s">
        <v>22364</v>
      </c>
      <c r="I8492" s="1" t="s">
        <v>60</v>
      </c>
      <c r="J8492" s="3" t="s">
        <v>35153</v>
      </c>
      <c r="K8492">
        <v>448</v>
      </c>
      <c r="L8492" s="1" t="s">
        <v>22</v>
      </c>
      <c r="M8492" s="2">
        <v>44751</v>
      </c>
      <c r="N8492" s="1" t="s">
        <v>48</v>
      </c>
      <c r="O8492" s="1" t="s">
        <v>32</v>
      </c>
      <c r="P8492" s="1">
        <f>_3___Healthcare_Data_v1[[#This Row],[Discharge Date]]-_3___Healthcare_Data_v1[[#This Row],[Date of Admission]]</f>
        <v>5</v>
      </c>
      <c r="Q8492" s="1">
        <f>IFERROR(_3___Healthcare_Data_v1[[#This Row],[ Billing Amount ]]/_3___Healthcare_Data_v1[[#This Row],[Days in Hospital]],0)</f>
        <v>697.63427339999998</v>
      </c>
      <c r="R8492" s="1" t="str">
        <f>IF(_3___Healthcare_Data_v1[[#This Row],[Age]]&gt;60,"Senior",IF(_3___Healthcare_Data_v1[[#This Row],[Age]]&gt;35,"Middle","Young"))</f>
        <v>Senior</v>
      </c>
    </row>
    <row r="8493" spans="1:18" x14ac:dyDescent="0.3">
      <c r="A8493" s="1" t="s">
        <v>22861</v>
      </c>
      <c r="B8493" s="1" t="s">
        <v>26683</v>
      </c>
      <c r="C8493" s="1" t="s">
        <v>26</v>
      </c>
      <c r="D8493" s="1" t="s">
        <v>27</v>
      </c>
      <c r="E8493" s="1" t="s">
        <v>69</v>
      </c>
      <c r="F8493" s="2">
        <v>44844</v>
      </c>
      <c r="G8493" s="1" t="s">
        <v>22862</v>
      </c>
      <c r="H8493" s="1" t="s">
        <v>22863</v>
      </c>
      <c r="I8493" s="1" t="s">
        <v>60</v>
      </c>
      <c r="J8493" s="3" t="s">
        <v>35154</v>
      </c>
      <c r="K8493">
        <v>395</v>
      </c>
      <c r="L8493" s="1" t="s">
        <v>38</v>
      </c>
      <c r="M8493" s="2">
        <v>44867</v>
      </c>
      <c r="N8493" s="1" t="s">
        <v>31</v>
      </c>
      <c r="O8493" s="1" t="s">
        <v>44</v>
      </c>
      <c r="P8493" s="1">
        <f>_3___Healthcare_Data_v1[[#This Row],[Discharge Date]]-_3___Healthcare_Data_v1[[#This Row],[Date of Admission]]</f>
        <v>23</v>
      </c>
      <c r="Q8493" s="1">
        <f>IFERROR(_3___Healthcare_Data_v1[[#This Row],[ Billing Amount ]]/_3___Healthcare_Data_v1[[#This Row],[Days in Hospital]],0)</f>
        <v>2437.4496082608694</v>
      </c>
      <c r="R8493" s="1" t="str">
        <f>IF(_3___Healthcare_Data_v1[[#This Row],[Age]]&gt;60,"Senior",IF(_3___Healthcare_Data_v1[[#This Row],[Age]]&gt;35,"Middle","Young"))</f>
        <v>Senior</v>
      </c>
    </row>
    <row r="8494" spans="1:18" x14ac:dyDescent="0.3">
      <c r="A8494" s="1" t="s">
        <v>21166</v>
      </c>
      <c r="B8494" s="1" t="s">
        <v>26646</v>
      </c>
      <c r="C8494" s="1" t="s">
        <v>26</v>
      </c>
      <c r="D8494" s="1" t="s">
        <v>49</v>
      </c>
      <c r="E8494" s="1" t="s">
        <v>26615</v>
      </c>
      <c r="F8494" s="2">
        <v>44718</v>
      </c>
      <c r="G8494" s="1" t="s">
        <v>22864</v>
      </c>
      <c r="H8494" s="1" t="s">
        <v>22865</v>
      </c>
      <c r="I8494" s="1" t="s">
        <v>26607</v>
      </c>
      <c r="J8494" s="3" t="s">
        <v>35155</v>
      </c>
      <c r="K8494">
        <v>103</v>
      </c>
      <c r="L8494" s="1" t="s">
        <v>22</v>
      </c>
      <c r="M8494" s="2">
        <v>44741</v>
      </c>
      <c r="N8494" s="1" t="s">
        <v>43</v>
      </c>
      <c r="O8494" s="1" t="s">
        <v>44</v>
      </c>
      <c r="P8494" s="1">
        <f>_3___Healthcare_Data_v1[[#This Row],[Discharge Date]]-_3___Healthcare_Data_v1[[#This Row],[Date of Admission]]</f>
        <v>23</v>
      </c>
      <c r="Q8494" s="1">
        <f>IFERROR(_3___Healthcare_Data_v1[[#This Row],[ Billing Amount ]]/_3___Healthcare_Data_v1[[#This Row],[Days in Hospital]],0)</f>
        <v>1488.0386217391303</v>
      </c>
      <c r="R8494" s="1" t="str">
        <f>IF(_3___Healthcare_Data_v1[[#This Row],[Age]]&gt;60,"Senior",IF(_3___Healthcare_Data_v1[[#This Row],[Age]]&gt;35,"Middle","Young"))</f>
        <v>Senior</v>
      </c>
    </row>
    <row r="8495" spans="1:18" x14ac:dyDescent="0.3">
      <c r="A8495" s="1" t="s">
        <v>22866</v>
      </c>
      <c r="B8495" s="1" t="s">
        <v>26708</v>
      </c>
      <c r="C8495" s="1" t="s">
        <v>26</v>
      </c>
      <c r="D8495" s="1" t="s">
        <v>34</v>
      </c>
      <c r="E8495" s="1" t="s">
        <v>35</v>
      </c>
      <c r="F8495" s="2">
        <v>43974</v>
      </c>
      <c r="G8495" s="1" t="s">
        <v>22867</v>
      </c>
      <c r="H8495" s="1" t="s">
        <v>22868</v>
      </c>
      <c r="I8495" s="1" t="s">
        <v>56</v>
      </c>
      <c r="J8495" s="3" t="s">
        <v>35156</v>
      </c>
      <c r="K8495">
        <v>211</v>
      </c>
      <c r="L8495" s="1" t="s">
        <v>22</v>
      </c>
      <c r="M8495" s="2">
        <v>43986</v>
      </c>
      <c r="N8495" s="1" t="s">
        <v>48</v>
      </c>
      <c r="O8495" s="1" t="s">
        <v>32</v>
      </c>
      <c r="P8495" s="1">
        <f>_3___Healthcare_Data_v1[[#This Row],[Discharge Date]]-_3___Healthcare_Data_v1[[#This Row],[Date of Admission]]</f>
        <v>12</v>
      </c>
      <c r="Q8495" s="1">
        <f>IFERROR(_3___Healthcare_Data_v1[[#This Row],[ Billing Amount ]]/_3___Healthcare_Data_v1[[#This Row],[Days in Hospital]],0)</f>
        <v>381.52234125000001</v>
      </c>
      <c r="R8495" s="1" t="str">
        <f>IF(_3___Healthcare_Data_v1[[#This Row],[Age]]&gt;60,"Senior",IF(_3___Healthcare_Data_v1[[#This Row],[Age]]&gt;35,"Middle","Young"))</f>
        <v>Senior</v>
      </c>
    </row>
    <row r="8496" spans="1:18" x14ac:dyDescent="0.3">
      <c r="A8496" s="1" t="s">
        <v>22869</v>
      </c>
      <c r="B8496" s="1" t="s">
        <v>26712</v>
      </c>
      <c r="C8496" s="1" t="s">
        <v>16</v>
      </c>
      <c r="D8496" s="1" t="s">
        <v>229</v>
      </c>
      <c r="E8496" s="1" t="s">
        <v>26615</v>
      </c>
      <c r="F8496" s="2">
        <v>43883</v>
      </c>
      <c r="G8496" s="1" t="s">
        <v>22870</v>
      </c>
      <c r="H8496" s="1" t="s">
        <v>22871</v>
      </c>
      <c r="I8496" s="1" t="s">
        <v>56</v>
      </c>
      <c r="J8496" s="3" t="s">
        <v>35157</v>
      </c>
      <c r="K8496">
        <v>104</v>
      </c>
      <c r="L8496" s="1" t="s">
        <v>22</v>
      </c>
      <c r="M8496" s="2">
        <v>43901</v>
      </c>
      <c r="N8496" s="1" t="s">
        <v>84</v>
      </c>
      <c r="O8496" s="1" t="s">
        <v>32</v>
      </c>
      <c r="P8496" s="1">
        <f>_3___Healthcare_Data_v1[[#This Row],[Discharge Date]]-_3___Healthcare_Data_v1[[#This Row],[Date of Admission]]</f>
        <v>18</v>
      </c>
      <c r="Q8496" s="1">
        <f>IFERROR(_3___Healthcare_Data_v1[[#This Row],[ Billing Amount ]]/_3___Healthcare_Data_v1[[#This Row],[Days in Hospital]],0)</f>
        <v>1010.1452088888889</v>
      </c>
      <c r="R8496" s="1" t="str">
        <f>IF(_3___Healthcare_Data_v1[[#This Row],[Age]]&gt;60,"Senior",IF(_3___Healthcare_Data_v1[[#This Row],[Age]]&gt;35,"Middle","Young"))</f>
        <v>Senior</v>
      </c>
    </row>
    <row r="8497" spans="1:18" x14ac:dyDescent="0.3">
      <c r="A8497" s="1" t="s">
        <v>22872</v>
      </c>
      <c r="B8497" s="1" t="s">
        <v>26795</v>
      </c>
      <c r="C8497" s="1" t="s">
        <v>26</v>
      </c>
      <c r="D8497" s="1" t="s">
        <v>17</v>
      </c>
      <c r="E8497" s="1" t="s">
        <v>69</v>
      </c>
      <c r="F8497" s="2">
        <v>44278</v>
      </c>
      <c r="G8497" s="1" t="s">
        <v>22873</v>
      </c>
      <c r="H8497" s="1" t="s">
        <v>22874</v>
      </c>
      <c r="I8497" s="1" t="s">
        <v>26607</v>
      </c>
      <c r="J8497" s="3" t="s">
        <v>35158</v>
      </c>
      <c r="K8497">
        <v>164</v>
      </c>
      <c r="L8497" s="1" t="s">
        <v>38</v>
      </c>
      <c r="M8497" s="2">
        <v>44306</v>
      </c>
      <c r="N8497" s="1" t="s">
        <v>48</v>
      </c>
      <c r="O8497" s="1" t="s">
        <v>44</v>
      </c>
      <c r="P8497" s="1">
        <f>_3___Healthcare_Data_v1[[#This Row],[Discharge Date]]-_3___Healthcare_Data_v1[[#This Row],[Date of Admission]]</f>
        <v>28</v>
      </c>
      <c r="Q8497" s="1">
        <f>IFERROR(_3___Healthcare_Data_v1[[#This Row],[ Billing Amount ]]/_3___Healthcare_Data_v1[[#This Row],[Days in Hospital]],0)</f>
        <v>81.707923321428567</v>
      </c>
      <c r="R8497" s="1" t="str">
        <f>IF(_3___Healthcare_Data_v1[[#This Row],[Age]]&gt;60,"Senior",IF(_3___Healthcare_Data_v1[[#This Row],[Age]]&gt;35,"Middle","Young"))</f>
        <v>Senior</v>
      </c>
    </row>
    <row r="8498" spans="1:18" x14ac:dyDescent="0.3">
      <c r="A8498" s="1" t="s">
        <v>22875</v>
      </c>
      <c r="B8498" s="1" t="s">
        <v>26649</v>
      </c>
      <c r="C8498" s="1" t="s">
        <v>16</v>
      </c>
      <c r="D8498" s="1" t="s">
        <v>114</v>
      </c>
      <c r="E8498" s="1" t="s">
        <v>69</v>
      </c>
      <c r="F8498" s="2">
        <v>44482</v>
      </c>
      <c r="G8498" s="1" t="s">
        <v>22876</v>
      </c>
      <c r="H8498" s="1" t="s">
        <v>22877</v>
      </c>
      <c r="I8498" s="1" t="s">
        <v>60</v>
      </c>
      <c r="J8498" s="3" t="s">
        <v>35159</v>
      </c>
      <c r="K8498">
        <v>116</v>
      </c>
      <c r="L8498" s="1" t="s">
        <v>38</v>
      </c>
      <c r="M8498" s="2">
        <v>44503</v>
      </c>
      <c r="N8498" s="1" t="s">
        <v>48</v>
      </c>
      <c r="O8498" s="1" t="s">
        <v>44</v>
      </c>
      <c r="P8498" s="1">
        <f>_3___Healthcare_Data_v1[[#This Row],[Discharge Date]]-_3___Healthcare_Data_v1[[#This Row],[Date of Admission]]</f>
        <v>21</v>
      </c>
      <c r="Q8498" s="1">
        <f>IFERROR(_3___Healthcare_Data_v1[[#This Row],[ Billing Amount ]]/_3___Healthcare_Data_v1[[#This Row],[Days in Hospital]],0)</f>
        <v>1584.4676295238096</v>
      </c>
      <c r="R8498" s="1" t="str">
        <f>IF(_3___Healthcare_Data_v1[[#This Row],[Age]]&gt;60,"Senior",IF(_3___Healthcare_Data_v1[[#This Row],[Age]]&gt;35,"Middle","Young"))</f>
        <v>Senior</v>
      </c>
    </row>
    <row r="8499" spans="1:18" x14ac:dyDescent="0.3">
      <c r="A8499" s="1" t="s">
        <v>14933</v>
      </c>
      <c r="B8499" s="1" t="s">
        <v>26845</v>
      </c>
      <c r="C8499" s="1" t="s">
        <v>26</v>
      </c>
      <c r="D8499" s="1" t="s">
        <v>229</v>
      </c>
      <c r="E8499" s="1" t="s">
        <v>26615</v>
      </c>
      <c r="F8499" s="2">
        <v>44274</v>
      </c>
      <c r="G8499" s="1" t="s">
        <v>22878</v>
      </c>
      <c r="H8499" s="1" t="s">
        <v>22879</v>
      </c>
      <c r="I8499" s="1" t="s">
        <v>21</v>
      </c>
      <c r="J8499" s="3" t="s">
        <v>35160</v>
      </c>
      <c r="K8499">
        <v>232</v>
      </c>
      <c r="L8499" s="1" t="s">
        <v>22</v>
      </c>
      <c r="M8499" s="2">
        <v>44276</v>
      </c>
      <c r="N8499" s="1" t="s">
        <v>31</v>
      </c>
      <c r="O8499" s="1" t="s">
        <v>44</v>
      </c>
      <c r="P8499" s="1">
        <f>_3___Healthcare_Data_v1[[#This Row],[Discharge Date]]-_3___Healthcare_Data_v1[[#This Row],[Date of Admission]]</f>
        <v>2</v>
      </c>
      <c r="Q8499" s="1">
        <f>IFERROR(_3___Healthcare_Data_v1[[#This Row],[ Billing Amount ]]/_3___Healthcare_Data_v1[[#This Row],[Days in Hospital]],0)</f>
        <v>7537.2572</v>
      </c>
      <c r="R8499" s="1" t="str">
        <f>IF(_3___Healthcare_Data_v1[[#This Row],[Age]]&gt;60,"Senior",IF(_3___Healthcare_Data_v1[[#This Row],[Age]]&gt;35,"Middle","Young"))</f>
        <v>Senior</v>
      </c>
    </row>
    <row r="8500" spans="1:18" x14ac:dyDescent="0.3">
      <c r="A8500" s="1" t="s">
        <v>22880</v>
      </c>
      <c r="B8500" s="1" t="s">
        <v>26850</v>
      </c>
      <c r="C8500" s="1" t="s">
        <v>16</v>
      </c>
      <c r="D8500" s="1" t="s">
        <v>34</v>
      </c>
      <c r="E8500" s="1" t="s">
        <v>26620</v>
      </c>
      <c r="F8500" s="2">
        <v>43938</v>
      </c>
      <c r="G8500" s="1" t="s">
        <v>15688</v>
      </c>
      <c r="H8500" s="1" t="s">
        <v>22881</v>
      </c>
      <c r="I8500" s="1" t="s">
        <v>52</v>
      </c>
      <c r="J8500" s="3" t="s">
        <v>35161</v>
      </c>
      <c r="K8500">
        <v>405</v>
      </c>
      <c r="L8500" s="1" t="s">
        <v>38</v>
      </c>
      <c r="M8500" s="2">
        <v>43962</v>
      </c>
      <c r="N8500" s="1" t="s">
        <v>23</v>
      </c>
      <c r="O8500" s="1" t="s">
        <v>24</v>
      </c>
      <c r="P8500" s="1">
        <f>_3___Healthcare_Data_v1[[#This Row],[Discharge Date]]-_3___Healthcare_Data_v1[[#This Row],[Date of Admission]]</f>
        <v>24</v>
      </c>
      <c r="Q8500" s="1">
        <f>IFERROR(_3___Healthcare_Data_v1[[#This Row],[ Billing Amount ]]/_3___Healthcare_Data_v1[[#This Row],[Days in Hospital]],0)</f>
        <v>889.31198208333342</v>
      </c>
      <c r="R8500" s="1" t="str">
        <f>IF(_3___Healthcare_Data_v1[[#This Row],[Age]]&gt;60,"Senior",IF(_3___Healthcare_Data_v1[[#This Row],[Age]]&gt;35,"Middle","Young"))</f>
        <v>Senior</v>
      </c>
    </row>
    <row r="8501" spans="1:18" x14ac:dyDescent="0.3">
      <c r="A8501" s="1" t="s">
        <v>22882</v>
      </c>
      <c r="B8501" s="1" t="s">
        <v>26737</v>
      </c>
      <c r="C8501" s="1" t="s">
        <v>16</v>
      </c>
      <c r="D8501" s="1" t="s">
        <v>49</v>
      </c>
      <c r="E8501" s="1" t="s">
        <v>28</v>
      </c>
      <c r="F8501" s="2">
        <v>43815</v>
      </c>
      <c r="G8501" s="1" t="s">
        <v>22883</v>
      </c>
      <c r="H8501" s="1" t="s">
        <v>22884</v>
      </c>
      <c r="I8501" s="1" t="s">
        <v>21</v>
      </c>
      <c r="J8501" s="3" t="s">
        <v>35162</v>
      </c>
      <c r="K8501">
        <v>419</v>
      </c>
      <c r="L8501" s="1" t="s">
        <v>42</v>
      </c>
      <c r="M8501" s="2">
        <v>43827</v>
      </c>
      <c r="N8501" s="1" t="s">
        <v>48</v>
      </c>
      <c r="O8501" s="1" t="s">
        <v>44</v>
      </c>
      <c r="P8501" s="1">
        <f>_3___Healthcare_Data_v1[[#This Row],[Discharge Date]]-_3___Healthcare_Data_v1[[#This Row],[Date of Admission]]</f>
        <v>12</v>
      </c>
      <c r="Q8501" s="1">
        <f>IFERROR(_3___Healthcare_Data_v1[[#This Row],[ Billing Amount ]]/_3___Healthcare_Data_v1[[#This Row],[Days in Hospital]],0)</f>
        <v>3150.4515925000001</v>
      </c>
      <c r="R8501" s="1" t="str">
        <f>IF(_3___Healthcare_Data_v1[[#This Row],[Age]]&gt;60,"Senior",IF(_3___Healthcare_Data_v1[[#This Row],[Age]]&gt;35,"Middle","Young"))</f>
        <v>Senior</v>
      </c>
    </row>
    <row r="8502" spans="1:18" x14ac:dyDescent="0.3">
      <c r="A8502" s="1" t="s">
        <v>22885</v>
      </c>
      <c r="B8502" s="1" t="s">
        <v>26776</v>
      </c>
      <c r="C8502" s="1" t="s">
        <v>16</v>
      </c>
      <c r="D8502" s="1" t="s">
        <v>27</v>
      </c>
      <c r="E8502" s="1" t="s">
        <v>69</v>
      </c>
      <c r="F8502" s="2">
        <v>44358</v>
      </c>
      <c r="G8502" s="1" t="s">
        <v>22886</v>
      </c>
      <c r="H8502" s="1" t="s">
        <v>22887</v>
      </c>
      <c r="I8502" s="1" t="s">
        <v>52</v>
      </c>
      <c r="J8502" s="3" t="s">
        <v>35163</v>
      </c>
      <c r="K8502">
        <v>500</v>
      </c>
      <c r="L8502" s="1" t="s">
        <v>38</v>
      </c>
      <c r="M8502" s="2">
        <v>44365</v>
      </c>
      <c r="N8502" s="1" t="s">
        <v>23</v>
      </c>
      <c r="O8502" s="1" t="s">
        <v>24</v>
      </c>
      <c r="P8502" s="1">
        <f>_3___Healthcare_Data_v1[[#This Row],[Discharge Date]]-_3___Healthcare_Data_v1[[#This Row],[Date of Admission]]</f>
        <v>7</v>
      </c>
      <c r="Q8502" s="1">
        <f>IFERROR(_3___Healthcare_Data_v1[[#This Row],[ Billing Amount ]]/_3___Healthcare_Data_v1[[#This Row],[Days in Hospital]],0)</f>
        <v>390.83537185714289</v>
      </c>
      <c r="R8502" s="1" t="str">
        <f>IF(_3___Healthcare_Data_v1[[#This Row],[Age]]&gt;60,"Senior",IF(_3___Healthcare_Data_v1[[#This Row],[Age]]&gt;35,"Middle","Young"))</f>
        <v>Senior</v>
      </c>
    </row>
    <row r="8503" spans="1:18" x14ac:dyDescent="0.3">
      <c r="A8503" s="1" t="s">
        <v>22888</v>
      </c>
      <c r="B8503" s="1" t="s">
        <v>26791</v>
      </c>
      <c r="C8503" s="1" t="s">
        <v>16</v>
      </c>
      <c r="D8503" s="1" t="s">
        <v>62</v>
      </c>
      <c r="E8503" s="1" t="s">
        <v>35</v>
      </c>
      <c r="F8503" s="2">
        <v>43779</v>
      </c>
      <c r="G8503" s="1" t="s">
        <v>13455</v>
      </c>
      <c r="H8503" s="1" t="s">
        <v>22889</v>
      </c>
      <c r="I8503" s="1" t="s">
        <v>21</v>
      </c>
      <c r="J8503" s="3" t="s">
        <v>35164</v>
      </c>
      <c r="K8503">
        <v>264</v>
      </c>
      <c r="L8503" s="1" t="s">
        <v>42</v>
      </c>
      <c r="M8503" s="2">
        <v>43786</v>
      </c>
      <c r="N8503" s="1" t="s">
        <v>48</v>
      </c>
      <c r="O8503" s="1" t="s">
        <v>32</v>
      </c>
      <c r="P8503" s="1">
        <f>_3___Healthcare_Data_v1[[#This Row],[Discharge Date]]-_3___Healthcare_Data_v1[[#This Row],[Date of Admission]]</f>
        <v>7</v>
      </c>
      <c r="Q8503" s="1">
        <f>IFERROR(_3___Healthcare_Data_v1[[#This Row],[ Billing Amount ]]/_3___Healthcare_Data_v1[[#This Row],[Days in Hospital]],0)</f>
        <v>3165.7928228571432</v>
      </c>
      <c r="R8503" s="1" t="str">
        <f>IF(_3___Healthcare_Data_v1[[#This Row],[Age]]&gt;60,"Senior",IF(_3___Healthcare_Data_v1[[#This Row],[Age]]&gt;35,"Middle","Young"))</f>
        <v>Senior</v>
      </c>
    </row>
    <row r="8504" spans="1:18" x14ac:dyDescent="0.3">
      <c r="A8504" s="1" t="s">
        <v>22890</v>
      </c>
      <c r="B8504" s="1" t="s">
        <v>26683</v>
      </c>
      <c r="C8504" s="1" t="s">
        <v>16</v>
      </c>
      <c r="D8504" s="1" t="s">
        <v>34</v>
      </c>
      <c r="E8504" s="1" t="s">
        <v>69</v>
      </c>
      <c r="F8504" s="2">
        <v>44274</v>
      </c>
      <c r="G8504" s="1" t="s">
        <v>22891</v>
      </c>
      <c r="H8504" s="1" t="s">
        <v>22892</v>
      </c>
      <c r="I8504" s="1" t="s">
        <v>56</v>
      </c>
      <c r="J8504" s="3" t="s">
        <v>35165</v>
      </c>
      <c r="K8504">
        <v>230</v>
      </c>
      <c r="L8504" s="1" t="s">
        <v>38</v>
      </c>
      <c r="M8504" s="2">
        <v>44291</v>
      </c>
      <c r="N8504" s="1" t="s">
        <v>48</v>
      </c>
      <c r="O8504" s="1" t="s">
        <v>24</v>
      </c>
      <c r="P8504" s="1">
        <f>_3___Healthcare_Data_v1[[#This Row],[Discharge Date]]-_3___Healthcare_Data_v1[[#This Row],[Date of Admission]]</f>
        <v>17</v>
      </c>
      <c r="Q8504" s="1">
        <f>IFERROR(_3___Healthcare_Data_v1[[#This Row],[ Billing Amount ]]/_3___Healthcare_Data_v1[[#This Row],[Days in Hospital]],0)</f>
        <v>4522.9816794117651</v>
      </c>
      <c r="R8504" s="1" t="str">
        <f>IF(_3___Healthcare_Data_v1[[#This Row],[Age]]&gt;60,"Senior",IF(_3___Healthcare_Data_v1[[#This Row],[Age]]&gt;35,"Middle","Young"))</f>
        <v>Senior</v>
      </c>
    </row>
    <row r="8505" spans="1:18" x14ac:dyDescent="0.3">
      <c r="A8505" s="1" t="s">
        <v>16533</v>
      </c>
      <c r="B8505" s="1" t="s">
        <v>26994</v>
      </c>
      <c r="C8505" s="1" t="s">
        <v>16</v>
      </c>
      <c r="D8505" s="1" t="s">
        <v>49</v>
      </c>
      <c r="E8505" s="1" t="s">
        <v>28</v>
      </c>
      <c r="F8505" s="2">
        <v>45102</v>
      </c>
      <c r="G8505" s="1" t="s">
        <v>12236</v>
      </c>
      <c r="H8505" s="1" t="s">
        <v>22893</v>
      </c>
      <c r="I8505" s="1" t="s">
        <v>52</v>
      </c>
      <c r="J8505" s="3" t="s">
        <v>35166</v>
      </c>
      <c r="K8505">
        <v>490</v>
      </c>
      <c r="L8505" s="1" t="s">
        <v>42</v>
      </c>
      <c r="M8505" s="2">
        <v>45117</v>
      </c>
      <c r="N8505" s="1" t="s">
        <v>23</v>
      </c>
      <c r="O8505" s="1" t="s">
        <v>32</v>
      </c>
      <c r="P8505" s="1">
        <f>_3___Healthcare_Data_v1[[#This Row],[Discharge Date]]-_3___Healthcare_Data_v1[[#This Row],[Date of Admission]]</f>
        <v>15</v>
      </c>
      <c r="Q8505" s="1">
        <f>IFERROR(_3___Healthcare_Data_v1[[#This Row],[ Billing Amount ]]/_3___Healthcare_Data_v1[[#This Row],[Days in Hospital]],0)</f>
        <v>1064.215782</v>
      </c>
      <c r="R8505" s="1" t="str">
        <f>IF(_3___Healthcare_Data_v1[[#This Row],[Age]]&gt;60,"Senior",IF(_3___Healthcare_Data_v1[[#This Row],[Age]]&gt;35,"Middle","Young"))</f>
        <v>Senior</v>
      </c>
    </row>
    <row r="8506" spans="1:18" x14ac:dyDescent="0.3">
      <c r="A8506" s="1" t="s">
        <v>22894</v>
      </c>
      <c r="B8506" s="1" t="s">
        <v>26994</v>
      </c>
      <c r="C8506" s="1" t="s">
        <v>26</v>
      </c>
      <c r="D8506" s="1" t="s">
        <v>27</v>
      </c>
      <c r="E8506" s="1" t="s">
        <v>28</v>
      </c>
      <c r="F8506" s="2">
        <v>45101</v>
      </c>
      <c r="G8506" s="1" t="s">
        <v>4152</v>
      </c>
      <c r="H8506" s="1" t="s">
        <v>22895</v>
      </c>
      <c r="I8506" s="1" t="s">
        <v>60</v>
      </c>
      <c r="J8506" s="3" t="s">
        <v>35167</v>
      </c>
      <c r="K8506">
        <v>360</v>
      </c>
      <c r="L8506" s="1" t="s">
        <v>42</v>
      </c>
      <c r="M8506" s="2">
        <v>45126</v>
      </c>
      <c r="N8506" s="1" t="s">
        <v>48</v>
      </c>
      <c r="O8506" s="1" t="s">
        <v>24</v>
      </c>
      <c r="P8506" s="1">
        <f>_3___Healthcare_Data_v1[[#This Row],[Discharge Date]]-_3___Healthcare_Data_v1[[#This Row],[Date of Admission]]</f>
        <v>25</v>
      </c>
      <c r="Q8506" s="1">
        <f>IFERROR(_3___Healthcare_Data_v1[[#This Row],[ Billing Amount ]]/_3___Healthcare_Data_v1[[#This Row],[Days in Hospital]],0)</f>
        <v>619.29982559999996</v>
      </c>
      <c r="R8506" s="1" t="str">
        <f>IF(_3___Healthcare_Data_v1[[#This Row],[Age]]&gt;60,"Senior",IF(_3___Healthcare_Data_v1[[#This Row],[Age]]&gt;35,"Middle","Young"))</f>
        <v>Senior</v>
      </c>
    </row>
    <row r="8507" spans="1:18" x14ac:dyDescent="0.3">
      <c r="A8507" s="1" t="s">
        <v>22896</v>
      </c>
      <c r="B8507" s="1" t="s">
        <v>26710</v>
      </c>
      <c r="C8507" s="1" t="s">
        <v>26</v>
      </c>
      <c r="D8507" s="1" t="s">
        <v>89</v>
      </c>
      <c r="E8507" s="1" t="s">
        <v>26615</v>
      </c>
      <c r="F8507" s="2">
        <v>45045</v>
      </c>
      <c r="G8507" s="1" t="s">
        <v>22897</v>
      </c>
      <c r="H8507" s="1" t="s">
        <v>22898</v>
      </c>
      <c r="I8507" s="1" t="s">
        <v>26607</v>
      </c>
      <c r="J8507" s="3" t="s">
        <v>35168</v>
      </c>
      <c r="K8507">
        <v>256</v>
      </c>
      <c r="L8507" s="1" t="s">
        <v>22</v>
      </c>
      <c r="M8507" s="2">
        <v>45052</v>
      </c>
      <c r="N8507" s="1" t="s">
        <v>23</v>
      </c>
      <c r="O8507" s="1" t="s">
        <v>32</v>
      </c>
      <c r="P8507" s="1">
        <f>_3___Healthcare_Data_v1[[#This Row],[Discharge Date]]-_3___Healthcare_Data_v1[[#This Row],[Date of Admission]]</f>
        <v>7</v>
      </c>
      <c r="Q8507" s="1">
        <f>IFERROR(_3___Healthcare_Data_v1[[#This Row],[ Billing Amount ]]/_3___Healthcare_Data_v1[[#This Row],[Days in Hospital]],0)</f>
        <v>5589.8977357142858</v>
      </c>
      <c r="R8507" s="1" t="str">
        <f>IF(_3___Healthcare_Data_v1[[#This Row],[Age]]&gt;60,"Senior",IF(_3___Healthcare_Data_v1[[#This Row],[Age]]&gt;35,"Middle","Young"))</f>
        <v>Senior</v>
      </c>
    </row>
    <row r="8508" spans="1:18" x14ac:dyDescent="0.3">
      <c r="A8508" s="1" t="s">
        <v>22899</v>
      </c>
      <c r="B8508" s="1" t="s">
        <v>26845</v>
      </c>
      <c r="C8508" s="1" t="s">
        <v>26</v>
      </c>
      <c r="D8508" s="1" t="s">
        <v>229</v>
      </c>
      <c r="E8508" s="1" t="s">
        <v>69</v>
      </c>
      <c r="F8508" s="2">
        <v>43779</v>
      </c>
      <c r="G8508" s="1" t="s">
        <v>22900</v>
      </c>
      <c r="H8508" s="1" t="s">
        <v>22901</v>
      </c>
      <c r="I8508" s="1" t="s">
        <v>52</v>
      </c>
      <c r="J8508" s="3" t="s">
        <v>35169</v>
      </c>
      <c r="K8508">
        <v>214</v>
      </c>
      <c r="L8508" s="1" t="s">
        <v>38</v>
      </c>
      <c r="M8508" s="2">
        <v>43803</v>
      </c>
      <c r="N8508" s="1" t="s">
        <v>31</v>
      </c>
      <c r="O8508" s="1" t="s">
        <v>44</v>
      </c>
      <c r="P8508" s="1">
        <f>_3___Healthcare_Data_v1[[#This Row],[Discharge Date]]-_3___Healthcare_Data_v1[[#This Row],[Date of Admission]]</f>
        <v>24</v>
      </c>
      <c r="Q8508" s="1">
        <f>IFERROR(_3___Healthcare_Data_v1[[#This Row],[ Billing Amount ]]/_3___Healthcare_Data_v1[[#This Row],[Days in Hospital]],0)</f>
        <v>732.07722250000006</v>
      </c>
      <c r="R8508" s="1" t="str">
        <f>IF(_3___Healthcare_Data_v1[[#This Row],[Age]]&gt;60,"Senior",IF(_3___Healthcare_Data_v1[[#This Row],[Age]]&gt;35,"Middle","Young"))</f>
        <v>Senior</v>
      </c>
    </row>
    <row r="8509" spans="1:18" x14ac:dyDescent="0.3">
      <c r="A8509" s="1" t="s">
        <v>22902</v>
      </c>
      <c r="B8509" s="1" t="s">
        <v>26837</v>
      </c>
      <c r="C8509" s="1" t="s">
        <v>26</v>
      </c>
      <c r="D8509" s="1" t="s">
        <v>49</v>
      </c>
      <c r="E8509" s="1" t="s">
        <v>26620</v>
      </c>
      <c r="F8509" s="2">
        <v>43814</v>
      </c>
      <c r="G8509" s="1" t="s">
        <v>22903</v>
      </c>
      <c r="H8509" s="1" t="s">
        <v>22904</v>
      </c>
      <c r="I8509" s="1" t="s">
        <v>26607</v>
      </c>
      <c r="J8509" s="3" t="s">
        <v>35170</v>
      </c>
      <c r="K8509">
        <v>323</v>
      </c>
      <c r="L8509" s="1" t="s">
        <v>22</v>
      </c>
      <c r="M8509" s="2">
        <v>43837</v>
      </c>
      <c r="N8509" s="1" t="s">
        <v>31</v>
      </c>
      <c r="O8509" s="1" t="s">
        <v>44</v>
      </c>
      <c r="P8509" s="1">
        <f>_3___Healthcare_Data_v1[[#This Row],[Discharge Date]]-_3___Healthcare_Data_v1[[#This Row],[Date of Admission]]</f>
        <v>23</v>
      </c>
      <c r="Q8509" s="1">
        <f>IFERROR(_3___Healthcare_Data_v1[[#This Row],[ Billing Amount ]]/_3___Healthcare_Data_v1[[#This Row],[Days in Hospital]],0)</f>
        <v>1140.8081560869564</v>
      </c>
      <c r="R8509" s="1" t="str">
        <f>IF(_3___Healthcare_Data_v1[[#This Row],[Age]]&gt;60,"Senior",IF(_3___Healthcare_Data_v1[[#This Row],[Age]]&gt;35,"Middle","Young"))</f>
        <v>Senior</v>
      </c>
    </row>
    <row r="8510" spans="1:18" x14ac:dyDescent="0.3">
      <c r="A8510" s="1" t="s">
        <v>22905</v>
      </c>
      <c r="B8510" s="1" t="s">
        <v>26653</v>
      </c>
      <c r="C8510" s="1" t="s">
        <v>26</v>
      </c>
      <c r="D8510" s="1" t="s">
        <v>49</v>
      </c>
      <c r="E8510" s="1" t="s">
        <v>18</v>
      </c>
      <c r="F8510" s="2">
        <v>43838</v>
      </c>
      <c r="G8510" s="1" t="s">
        <v>22906</v>
      </c>
      <c r="H8510" s="1" t="s">
        <v>22907</v>
      </c>
      <c r="I8510" s="1" t="s">
        <v>26607</v>
      </c>
      <c r="J8510" s="3" t="s">
        <v>35171</v>
      </c>
      <c r="K8510">
        <v>199</v>
      </c>
      <c r="L8510" s="1" t="s">
        <v>38</v>
      </c>
      <c r="M8510" s="2">
        <v>43843</v>
      </c>
      <c r="N8510" s="1" t="s">
        <v>48</v>
      </c>
      <c r="O8510" s="1" t="s">
        <v>24</v>
      </c>
      <c r="P8510" s="1">
        <f>_3___Healthcare_Data_v1[[#This Row],[Discharge Date]]-_3___Healthcare_Data_v1[[#This Row],[Date of Admission]]</f>
        <v>5</v>
      </c>
      <c r="Q8510" s="1">
        <f>IFERROR(_3___Healthcare_Data_v1[[#This Row],[ Billing Amount ]]/_3___Healthcare_Data_v1[[#This Row],[Days in Hospital]],0)</f>
        <v>7149.4361420000005</v>
      </c>
      <c r="R8510" s="1" t="str">
        <f>IF(_3___Healthcare_Data_v1[[#This Row],[Age]]&gt;60,"Senior",IF(_3___Healthcare_Data_v1[[#This Row],[Age]]&gt;35,"Middle","Young"))</f>
        <v>Senior</v>
      </c>
    </row>
    <row r="8511" spans="1:18" x14ac:dyDescent="0.3">
      <c r="A8511" s="1" t="s">
        <v>22908</v>
      </c>
      <c r="B8511" s="1" t="s">
        <v>26732</v>
      </c>
      <c r="C8511" s="1" t="s">
        <v>16</v>
      </c>
      <c r="D8511" s="1" t="s">
        <v>229</v>
      </c>
      <c r="E8511" s="1" t="s">
        <v>69</v>
      </c>
      <c r="F8511" s="2">
        <v>43604</v>
      </c>
      <c r="G8511" s="1" t="s">
        <v>9991</v>
      </c>
      <c r="H8511" s="1" t="s">
        <v>22909</v>
      </c>
      <c r="I8511" s="1" t="s">
        <v>21</v>
      </c>
      <c r="J8511" s="3" t="s">
        <v>35172</v>
      </c>
      <c r="K8511">
        <v>250</v>
      </c>
      <c r="L8511" s="1" t="s">
        <v>38</v>
      </c>
      <c r="M8511" s="2">
        <v>43610</v>
      </c>
      <c r="N8511" s="1" t="s">
        <v>84</v>
      </c>
      <c r="O8511" s="1" t="s">
        <v>32</v>
      </c>
      <c r="P8511" s="1">
        <f>_3___Healthcare_Data_v1[[#This Row],[Discharge Date]]-_3___Healthcare_Data_v1[[#This Row],[Date of Admission]]</f>
        <v>6</v>
      </c>
      <c r="Q8511" s="1">
        <f>IFERROR(_3___Healthcare_Data_v1[[#This Row],[ Billing Amount ]]/_3___Healthcare_Data_v1[[#This Row],[Days in Hospital]],0)</f>
        <v>1578.6286705</v>
      </c>
      <c r="R8511" s="1" t="str">
        <f>IF(_3___Healthcare_Data_v1[[#This Row],[Age]]&gt;60,"Senior",IF(_3___Healthcare_Data_v1[[#This Row],[Age]]&gt;35,"Middle","Young"))</f>
        <v>Senior</v>
      </c>
    </row>
    <row r="8512" spans="1:18" x14ac:dyDescent="0.3">
      <c r="A8512" s="1" t="s">
        <v>22910</v>
      </c>
      <c r="B8512" s="1" t="s">
        <v>26622</v>
      </c>
      <c r="C8512" s="1" t="s">
        <v>16</v>
      </c>
      <c r="D8512" s="1" t="s">
        <v>89</v>
      </c>
      <c r="E8512" s="1" t="s">
        <v>26615</v>
      </c>
      <c r="F8512" s="2">
        <v>45155</v>
      </c>
      <c r="G8512" s="1" t="s">
        <v>22911</v>
      </c>
      <c r="H8512" s="1" t="s">
        <v>22912</v>
      </c>
      <c r="I8512" s="1" t="s">
        <v>26607</v>
      </c>
      <c r="J8512" s="3" t="s">
        <v>35173</v>
      </c>
      <c r="K8512">
        <v>496</v>
      </c>
      <c r="L8512" s="1" t="s">
        <v>22</v>
      </c>
      <c r="M8512" s="2">
        <v>45158</v>
      </c>
      <c r="N8512" s="1" t="s">
        <v>31</v>
      </c>
      <c r="O8512" s="1" t="s">
        <v>44</v>
      </c>
      <c r="P8512" s="1">
        <f>_3___Healthcare_Data_v1[[#This Row],[Discharge Date]]-_3___Healthcare_Data_v1[[#This Row],[Date of Admission]]</f>
        <v>3</v>
      </c>
      <c r="Q8512" s="1">
        <f>IFERROR(_3___Healthcare_Data_v1[[#This Row],[ Billing Amount ]]/_3___Healthcare_Data_v1[[#This Row],[Days in Hospital]],0)</f>
        <v>5904.1371099999997</v>
      </c>
      <c r="R8512" s="1" t="str">
        <f>IF(_3___Healthcare_Data_v1[[#This Row],[Age]]&gt;60,"Senior",IF(_3___Healthcare_Data_v1[[#This Row],[Age]]&gt;35,"Middle","Young"))</f>
        <v>Senior</v>
      </c>
    </row>
    <row r="8513" spans="1:18" x14ac:dyDescent="0.3">
      <c r="A8513" s="1" t="s">
        <v>22913</v>
      </c>
      <c r="B8513" s="1" t="s">
        <v>26672</v>
      </c>
      <c r="C8513" s="1" t="s">
        <v>26</v>
      </c>
      <c r="D8513" s="1" t="s">
        <v>89</v>
      </c>
      <c r="E8513" s="1" t="s">
        <v>26620</v>
      </c>
      <c r="F8513" s="2">
        <v>43695</v>
      </c>
      <c r="G8513" s="1" t="s">
        <v>22914</v>
      </c>
      <c r="H8513" s="1" t="s">
        <v>22915</v>
      </c>
      <c r="I8513" s="1" t="s">
        <v>52</v>
      </c>
      <c r="J8513" s="3" t="s">
        <v>35174</v>
      </c>
      <c r="K8513">
        <v>176</v>
      </c>
      <c r="L8513" s="1" t="s">
        <v>22</v>
      </c>
      <c r="M8513" s="2">
        <v>43707</v>
      </c>
      <c r="N8513" s="1" t="s">
        <v>84</v>
      </c>
      <c r="O8513" s="1" t="s">
        <v>24</v>
      </c>
      <c r="P8513" s="1">
        <f>_3___Healthcare_Data_v1[[#This Row],[Discharge Date]]-_3___Healthcare_Data_v1[[#This Row],[Date of Admission]]</f>
        <v>12</v>
      </c>
      <c r="Q8513" s="1">
        <f>IFERROR(_3___Healthcare_Data_v1[[#This Row],[ Billing Amount ]]/_3___Healthcare_Data_v1[[#This Row],[Days in Hospital]],0)</f>
        <v>2020.7935466666668</v>
      </c>
      <c r="R8513" s="1" t="str">
        <f>IF(_3___Healthcare_Data_v1[[#This Row],[Age]]&gt;60,"Senior",IF(_3___Healthcare_Data_v1[[#This Row],[Age]]&gt;35,"Middle","Young"))</f>
        <v>Senior</v>
      </c>
    </row>
    <row r="8514" spans="1:18" x14ac:dyDescent="0.3">
      <c r="A8514" s="1" t="s">
        <v>22916</v>
      </c>
      <c r="B8514" s="1" t="s">
        <v>26619</v>
      </c>
      <c r="C8514" s="1" t="s">
        <v>16</v>
      </c>
      <c r="D8514" s="1" t="s">
        <v>229</v>
      </c>
      <c r="E8514" s="1" t="s">
        <v>18</v>
      </c>
      <c r="F8514" s="2">
        <v>44103</v>
      </c>
      <c r="G8514" s="1" t="s">
        <v>22917</v>
      </c>
      <c r="H8514" s="1" t="s">
        <v>22918</v>
      </c>
      <c r="I8514" s="1" t="s">
        <v>52</v>
      </c>
      <c r="J8514" s="3" t="s">
        <v>35175</v>
      </c>
      <c r="K8514">
        <v>202</v>
      </c>
      <c r="L8514" s="1" t="s">
        <v>38</v>
      </c>
      <c r="M8514" s="2">
        <v>44113</v>
      </c>
      <c r="N8514" s="1" t="s">
        <v>23</v>
      </c>
      <c r="O8514" s="1" t="s">
        <v>32</v>
      </c>
      <c r="P8514" s="1">
        <f>_3___Healthcare_Data_v1[[#This Row],[Discharge Date]]-_3___Healthcare_Data_v1[[#This Row],[Date of Admission]]</f>
        <v>10</v>
      </c>
      <c r="Q8514" s="1">
        <f>IFERROR(_3___Healthcare_Data_v1[[#This Row],[ Billing Amount ]]/_3___Healthcare_Data_v1[[#This Row],[Days in Hospital]],0)</f>
        <v>4625.911051</v>
      </c>
      <c r="R8514" s="1" t="str">
        <f>IF(_3___Healthcare_Data_v1[[#This Row],[Age]]&gt;60,"Senior",IF(_3___Healthcare_Data_v1[[#This Row],[Age]]&gt;35,"Middle","Young"))</f>
        <v>Senior</v>
      </c>
    </row>
    <row r="8515" spans="1:18" x14ac:dyDescent="0.3">
      <c r="A8515" s="1" t="s">
        <v>22919</v>
      </c>
      <c r="B8515" s="1" t="s">
        <v>26636</v>
      </c>
      <c r="C8515" s="1" t="s">
        <v>16</v>
      </c>
      <c r="D8515" s="1" t="s">
        <v>27</v>
      </c>
      <c r="E8515" s="1" t="s">
        <v>26615</v>
      </c>
      <c r="F8515" s="2">
        <v>44432</v>
      </c>
      <c r="G8515" s="1" t="s">
        <v>22920</v>
      </c>
      <c r="H8515" s="1" t="s">
        <v>22921</v>
      </c>
      <c r="I8515" s="1" t="s">
        <v>26607</v>
      </c>
      <c r="J8515" s="3" t="s">
        <v>35176</v>
      </c>
      <c r="K8515">
        <v>244</v>
      </c>
      <c r="L8515" s="1" t="s">
        <v>22</v>
      </c>
      <c r="M8515" s="2">
        <v>44433</v>
      </c>
      <c r="N8515" s="1" t="s">
        <v>43</v>
      </c>
      <c r="O8515" s="1" t="s">
        <v>44</v>
      </c>
      <c r="P8515" s="1">
        <f>_3___Healthcare_Data_v1[[#This Row],[Discharge Date]]-_3___Healthcare_Data_v1[[#This Row],[Date of Admission]]</f>
        <v>1</v>
      </c>
      <c r="Q8515" s="1">
        <f>IFERROR(_3___Healthcare_Data_v1[[#This Row],[ Billing Amount ]]/_3___Healthcare_Data_v1[[#This Row],[Days in Hospital]],0)</f>
        <v>23487.36291</v>
      </c>
      <c r="R8515" s="1" t="str">
        <f>IF(_3___Healthcare_Data_v1[[#This Row],[Age]]&gt;60,"Senior",IF(_3___Healthcare_Data_v1[[#This Row],[Age]]&gt;35,"Middle","Young"))</f>
        <v>Senior</v>
      </c>
    </row>
    <row r="8516" spans="1:18" x14ac:dyDescent="0.3">
      <c r="A8516" s="1" t="s">
        <v>9764</v>
      </c>
      <c r="B8516" s="1" t="s">
        <v>26672</v>
      </c>
      <c r="C8516" s="1" t="s">
        <v>16</v>
      </c>
      <c r="D8516" s="1" t="s">
        <v>62</v>
      </c>
      <c r="E8516" s="1" t="s">
        <v>26615</v>
      </c>
      <c r="F8516" s="2">
        <v>45036</v>
      </c>
      <c r="G8516" s="1" t="s">
        <v>22922</v>
      </c>
      <c r="H8516" s="1" t="s">
        <v>22923</v>
      </c>
      <c r="I8516" s="1" t="s">
        <v>60</v>
      </c>
      <c r="J8516" s="3" t="s">
        <v>35177</v>
      </c>
      <c r="K8516">
        <v>474</v>
      </c>
      <c r="L8516" s="1" t="s">
        <v>22</v>
      </c>
      <c r="M8516" s="2">
        <v>45043</v>
      </c>
      <c r="N8516" s="1" t="s">
        <v>31</v>
      </c>
      <c r="O8516" s="1" t="s">
        <v>24</v>
      </c>
      <c r="P8516" s="1">
        <f>_3___Healthcare_Data_v1[[#This Row],[Discharge Date]]-_3___Healthcare_Data_v1[[#This Row],[Date of Admission]]</f>
        <v>7</v>
      </c>
      <c r="Q8516" s="1">
        <f>IFERROR(_3___Healthcare_Data_v1[[#This Row],[ Billing Amount ]]/_3___Healthcare_Data_v1[[#This Row],[Days in Hospital]],0)</f>
        <v>2975.6469757142854</v>
      </c>
      <c r="R8516" s="1" t="str">
        <f>IF(_3___Healthcare_Data_v1[[#This Row],[Age]]&gt;60,"Senior",IF(_3___Healthcare_Data_v1[[#This Row],[Age]]&gt;35,"Middle","Young"))</f>
        <v>Senior</v>
      </c>
    </row>
    <row r="8517" spans="1:18" x14ac:dyDescent="0.3">
      <c r="A8517" s="1" t="s">
        <v>22924</v>
      </c>
      <c r="B8517" s="1" t="s">
        <v>26700</v>
      </c>
      <c r="C8517" s="1" t="s">
        <v>16</v>
      </c>
      <c r="D8517" s="1" t="s">
        <v>229</v>
      </c>
      <c r="E8517" s="1" t="s">
        <v>35</v>
      </c>
      <c r="F8517" s="2">
        <v>45108</v>
      </c>
      <c r="G8517" s="1" t="s">
        <v>22925</v>
      </c>
      <c r="H8517" s="1" t="s">
        <v>22926</v>
      </c>
      <c r="I8517" s="1" t="s">
        <v>26607</v>
      </c>
      <c r="J8517" s="3" t="s">
        <v>35178</v>
      </c>
      <c r="K8517">
        <v>229</v>
      </c>
      <c r="L8517" s="1" t="s">
        <v>42</v>
      </c>
      <c r="M8517" s="2">
        <v>45112</v>
      </c>
      <c r="N8517" s="1" t="s">
        <v>31</v>
      </c>
      <c r="O8517" s="1" t="s">
        <v>44</v>
      </c>
      <c r="P8517" s="1">
        <f>_3___Healthcare_Data_v1[[#This Row],[Discharge Date]]-_3___Healthcare_Data_v1[[#This Row],[Date of Admission]]</f>
        <v>4</v>
      </c>
      <c r="Q8517" s="1">
        <f>IFERROR(_3___Healthcare_Data_v1[[#This Row],[ Billing Amount ]]/_3___Healthcare_Data_v1[[#This Row],[Days in Hospital]],0)</f>
        <v>4761.4295874999998</v>
      </c>
      <c r="R8517" s="1" t="str">
        <f>IF(_3___Healthcare_Data_v1[[#This Row],[Age]]&gt;60,"Senior",IF(_3___Healthcare_Data_v1[[#This Row],[Age]]&gt;35,"Middle","Young"))</f>
        <v>Senior</v>
      </c>
    </row>
    <row r="8518" spans="1:18" x14ac:dyDescent="0.3">
      <c r="A8518" s="1" t="s">
        <v>22927</v>
      </c>
      <c r="B8518" s="1" t="s">
        <v>26700</v>
      </c>
      <c r="C8518" s="1" t="s">
        <v>26</v>
      </c>
      <c r="D8518" s="1" t="s">
        <v>34</v>
      </c>
      <c r="E8518" s="1" t="s">
        <v>28</v>
      </c>
      <c r="F8518" s="2">
        <v>44145</v>
      </c>
      <c r="G8518" s="1" t="s">
        <v>22928</v>
      </c>
      <c r="H8518" s="1" t="s">
        <v>5155</v>
      </c>
      <c r="I8518" s="1" t="s">
        <v>60</v>
      </c>
      <c r="J8518" s="3" t="s">
        <v>35179</v>
      </c>
      <c r="K8518">
        <v>144</v>
      </c>
      <c r="L8518" s="1" t="s">
        <v>38</v>
      </c>
      <c r="M8518" s="2">
        <v>44165</v>
      </c>
      <c r="N8518" s="1" t="s">
        <v>23</v>
      </c>
      <c r="O8518" s="1" t="s">
        <v>44</v>
      </c>
      <c r="P8518" s="1">
        <f>_3___Healthcare_Data_v1[[#This Row],[Discharge Date]]-_3___Healthcare_Data_v1[[#This Row],[Date of Admission]]</f>
        <v>20</v>
      </c>
      <c r="Q8518" s="1">
        <f>IFERROR(_3___Healthcare_Data_v1[[#This Row],[ Billing Amount ]]/_3___Healthcare_Data_v1[[#This Row],[Days in Hospital]],0)</f>
        <v>804.01420399999995</v>
      </c>
      <c r="R8518" s="1" t="str">
        <f>IF(_3___Healthcare_Data_v1[[#This Row],[Age]]&gt;60,"Senior",IF(_3___Healthcare_Data_v1[[#This Row],[Age]]&gt;35,"Middle","Young"))</f>
        <v>Senior</v>
      </c>
    </row>
    <row r="8519" spans="1:18" x14ac:dyDescent="0.3">
      <c r="A8519" s="1" t="s">
        <v>22929</v>
      </c>
      <c r="B8519" s="1" t="s">
        <v>26606</v>
      </c>
      <c r="C8519" s="1" t="s">
        <v>26</v>
      </c>
      <c r="D8519" s="1" t="s">
        <v>62</v>
      </c>
      <c r="E8519" s="1" t="s">
        <v>18</v>
      </c>
      <c r="F8519" s="2">
        <v>44267</v>
      </c>
      <c r="G8519" s="1" t="s">
        <v>22930</v>
      </c>
      <c r="H8519" s="1" t="s">
        <v>723</v>
      </c>
      <c r="I8519" s="1" t="s">
        <v>60</v>
      </c>
      <c r="J8519" s="3" t="s">
        <v>35180</v>
      </c>
      <c r="K8519">
        <v>258</v>
      </c>
      <c r="L8519" s="1" t="s">
        <v>38</v>
      </c>
      <c r="M8519" s="2">
        <v>44273</v>
      </c>
      <c r="N8519" s="1" t="s">
        <v>84</v>
      </c>
      <c r="O8519" s="1" t="s">
        <v>24</v>
      </c>
      <c r="P8519" s="1">
        <f>_3___Healthcare_Data_v1[[#This Row],[Discharge Date]]-_3___Healthcare_Data_v1[[#This Row],[Date of Admission]]</f>
        <v>6</v>
      </c>
      <c r="Q8519" s="1">
        <f>IFERROR(_3___Healthcare_Data_v1[[#This Row],[ Billing Amount ]]/_3___Healthcare_Data_v1[[#This Row],[Days in Hospital]],0)</f>
        <v>7977.4752833333332</v>
      </c>
      <c r="R8519" s="1" t="str">
        <f>IF(_3___Healthcare_Data_v1[[#This Row],[Age]]&gt;60,"Senior",IF(_3___Healthcare_Data_v1[[#This Row],[Age]]&gt;35,"Middle","Young"))</f>
        <v>Senior</v>
      </c>
    </row>
    <row r="8520" spans="1:18" x14ac:dyDescent="0.3">
      <c r="A8520" s="1" t="s">
        <v>22931</v>
      </c>
      <c r="B8520" s="1" t="s">
        <v>26704</v>
      </c>
      <c r="C8520" s="1" t="s">
        <v>16</v>
      </c>
      <c r="D8520" s="1" t="s">
        <v>62</v>
      </c>
      <c r="E8520" s="1" t="s">
        <v>69</v>
      </c>
      <c r="F8520" s="2">
        <v>44659</v>
      </c>
      <c r="G8520" s="1" t="s">
        <v>22932</v>
      </c>
      <c r="H8520" s="1" t="s">
        <v>22933</v>
      </c>
      <c r="I8520" s="1" t="s">
        <v>56</v>
      </c>
      <c r="J8520" s="3" t="s">
        <v>35181</v>
      </c>
      <c r="K8520">
        <v>440</v>
      </c>
      <c r="L8520" s="1" t="s">
        <v>38</v>
      </c>
      <c r="M8520" s="2">
        <v>44686</v>
      </c>
      <c r="N8520" s="1" t="s">
        <v>84</v>
      </c>
      <c r="O8520" s="1" t="s">
        <v>24</v>
      </c>
      <c r="P8520" s="1">
        <f>_3___Healthcare_Data_v1[[#This Row],[Discharge Date]]-_3___Healthcare_Data_v1[[#This Row],[Date of Admission]]</f>
        <v>27</v>
      </c>
      <c r="Q8520" s="1">
        <f>IFERROR(_3___Healthcare_Data_v1[[#This Row],[ Billing Amount ]]/_3___Healthcare_Data_v1[[#This Row],[Days in Hospital]],0)</f>
        <v>2323.5588733333334</v>
      </c>
      <c r="R8520" s="1" t="str">
        <f>IF(_3___Healthcare_Data_v1[[#This Row],[Age]]&gt;60,"Senior",IF(_3___Healthcare_Data_v1[[#This Row],[Age]]&gt;35,"Middle","Young"))</f>
        <v>Senior</v>
      </c>
    </row>
    <row r="8521" spans="1:18" x14ac:dyDescent="0.3">
      <c r="A8521" s="1" t="s">
        <v>22934</v>
      </c>
      <c r="B8521" s="1" t="s">
        <v>26695</v>
      </c>
      <c r="C8521" s="1" t="s">
        <v>26</v>
      </c>
      <c r="D8521" s="1" t="s">
        <v>89</v>
      </c>
      <c r="E8521" s="1" t="s">
        <v>26615</v>
      </c>
      <c r="F8521" s="2">
        <v>43473</v>
      </c>
      <c r="G8521" s="1" t="s">
        <v>22935</v>
      </c>
      <c r="H8521" s="1" t="s">
        <v>22936</v>
      </c>
      <c r="I8521" s="1" t="s">
        <v>56</v>
      </c>
      <c r="J8521" s="3" t="s">
        <v>35182</v>
      </c>
      <c r="K8521">
        <v>173</v>
      </c>
      <c r="L8521" s="1" t="s">
        <v>22</v>
      </c>
      <c r="M8521" s="2">
        <v>43479</v>
      </c>
      <c r="N8521" s="1" t="s">
        <v>48</v>
      </c>
      <c r="O8521" s="1" t="s">
        <v>44</v>
      </c>
      <c r="P8521" s="1">
        <f>_3___Healthcare_Data_v1[[#This Row],[Discharge Date]]-_3___Healthcare_Data_v1[[#This Row],[Date of Admission]]</f>
        <v>6</v>
      </c>
      <c r="Q8521" s="1">
        <f>IFERROR(_3___Healthcare_Data_v1[[#This Row],[ Billing Amount ]]/_3___Healthcare_Data_v1[[#This Row],[Days in Hospital]],0)</f>
        <v>3816.2700550000004</v>
      </c>
      <c r="R8521" s="1" t="str">
        <f>IF(_3___Healthcare_Data_v1[[#This Row],[Age]]&gt;60,"Senior",IF(_3___Healthcare_Data_v1[[#This Row],[Age]]&gt;35,"Middle","Young"))</f>
        <v>Senior</v>
      </c>
    </row>
    <row r="8522" spans="1:18" x14ac:dyDescent="0.3">
      <c r="A8522" s="1" t="s">
        <v>7915</v>
      </c>
      <c r="B8522" s="1" t="s">
        <v>26619</v>
      </c>
      <c r="C8522" s="1" t="s">
        <v>16</v>
      </c>
      <c r="D8522" s="1" t="s">
        <v>89</v>
      </c>
      <c r="E8522" s="1" t="s">
        <v>18</v>
      </c>
      <c r="F8522" s="2">
        <v>44906</v>
      </c>
      <c r="G8522" s="1" t="s">
        <v>22937</v>
      </c>
      <c r="H8522" s="1" t="s">
        <v>22938</v>
      </c>
      <c r="I8522" s="1" t="s">
        <v>26607</v>
      </c>
      <c r="J8522" s="3" t="s">
        <v>35183</v>
      </c>
      <c r="K8522">
        <v>377</v>
      </c>
      <c r="L8522" s="1" t="s">
        <v>38</v>
      </c>
      <c r="M8522" s="2">
        <v>44911</v>
      </c>
      <c r="N8522" s="1" t="s">
        <v>48</v>
      </c>
      <c r="O8522" s="1" t="s">
        <v>24</v>
      </c>
      <c r="P8522" s="1">
        <f>_3___Healthcare_Data_v1[[#This Row],[Discharge Date]]-_3___Healthcare_Data_v1[[#This Row],[Date of Admission]]</f>
        <v>5</v>
      </c>
      <c r="Q8522" s="1">
        <f>IFERROR(_3___Healthcare_Data_v1[[#This Row],[ Billing Amount ]]/_3___Healthcare_Data_v1[[#This Row],[Days in Hospital]],0)</f>
        <v>3756.4795859999999</v>
      </c>
      <c r="R8522" s="1" t="str">
        <f>IF(_3___Healthcare_Data_v1[[#This Row],[Age]]&gt;60,"Senior",IF(_3___Healthcare_Data_v1[[#This Row],[Age]]&gt;35,"Middle","Young"))</f>
        <v>Senior</v>
      </c>
    </row>
    <row r="8523" spans="1:18" x14ac:dyDescent="0.3">
      <c r="A8523" s="1" t="s">
        <v>22939</v>
      </c>
      <c r="B8523" s="1" t="s">
        <v>26708</v>
      </c>
      <c r="C8523" s="1" t="s">
        <v>16</v>
      </c>
      <c r="D8523" s="1" t="s">
        <v>89</v>
      </c>
      <c r="E8523" s="1" t="s">
        <v>26615</v>
      </c>
      <c r="F8523" s="2">
        <v>44694</v>
      </c>
      <c r="G8523" s="1" t="s">
        <v>22940</v>
      </c>
      <c r="H8523" s="1" t="s">
        <v>22941</v>
      </c>
      <c r="I8523" s="1" t="s">
        <v>56</v>
      </c>
      <c r="J8523" s="3" t="s">
        <v>35184</v>
      </c>
      <c r="K8523">
        <v>127</v>
      </c>
      <c r="L8523" s="1" t="s">
        <v>22</v>
      </c>
      <c r="M8523" s="2">
        <v>44717</v>
      </c>
      <c r="N8523" s="1" t="s">
        <v>48</v>
      </c>
      <c r="O8523" s="1" t="s">
        <v>24</v>
      </c>
      <c r="P8523" s="1">
        <f>_3___Healthcare_Data_v1[[#This Row],[Discharge Date]]-_3___Healthcare_Data_v1[[#This Row],[Date of Admission]]</f>
        <v>23</v>
      </c>
      <c r="Q8523" s="1">
        <f>IFERROR(_3___Healthcare_Data_v1[[#This Row],[ Billing Amount ]]/_3___Healthcare_Data_v1[[#This Row],[Days in Hospital]],0)</f>
        <v>1189.3212473913043</v>
      </c>
      <c r="R8523" s="1" t="str">
        <f>IF(_3___Healthcare_Data_v1[[#This Row],[Age]]&gt;60,"Senior",IF(_3___Healthcare_Data_v1[[#This Row],[Age]]&gt;35,"Middle","Young"))</f>
        <v>Senior</v>
      </c>
    </row>
    <row r="8524" spans="1:18" x14ac:dyDescent="0.3">
      <c r="A8524" s="1" t="s">
        <v>22942</v>
      </c>
      <c r="B8524" s="1" t="s">
        <v>26750</v>
      </c>
      <c r="C8524" s="1" t="s">
        <v>26</v>
      </c>
      <c r="D8524" s="1" t="s">
        <v>27</v>
      </c>
      <c r="E8524" s="1" t="s">
        <v>69</v>
      </c>
      <c r="F8524" s="2">
        <v>44914</v>
      </c>
      <c r="G8524" s="1" t="s">
        <v>5071</v>
      </c>
      <c r="H8524" s="1" t="s">
        <v>22943</v>
      </c>
      <c r="I8524" s="1" t="s">
        <v>60</v>
      </c>
      <c r="J8524" s="3" t="s">
        <v>35185</v>
      </c>
      <c r="K8524">
        <v>168</v>
      </c>
      <c r="L8524" s="1" t="s">
        <v>38</v>
      </c>
      <c r="M8524" s="2">
        <v>44929</v>
      </c>
      <c r="N8524" s="1" t="s">
        <v>48</v>
      </c>
      <c r="O8524" s="1" t="s">
        <v>24</v>
      </c>
      <c r="P8524" s="1">
        <f>_3___Healthcare_Data_v1[[#This Row],[Discharge Date]]-_3___Healthcare_Data_v1[[#This Row],[Date of Admission]]</f>
        <v>15</v>
      </c>
      <c r="Q8524" s="1">
        <f>IFERROR(_3___Healthcare_Data_v1[[#This Row],[ Billing Amount ]]/_3___Healthcare_Data_v1[[#This Row],[Days in Hospital]],0)</f>
        <v>497.87156506666662</v>
      </c>
      <c r="R8524" s="1" t="str">
        <f>IF(_3___Healthcare_Data_v1[[#This Row],[Age]]&gt;60,"Senior",IF(_3___Healthcare_Data_v1[[#This Row],[Age]]&gt;35,"Middle","Young"))</f>
        <v>Senior</v>
      </c>
    </row>
    <row r="8525" spans="1:18" x14ac:dyDescent="0.3">
      <c r="A8525" s="1" t="s">
        <v>22944</v>
      </c>
      <c r="B8525" s="1" t="s">
        <v>26798</v>
      </c>
      <c r="C8525" s="1" t="s">
        <v>16</v>
      </c>
      <c r="D8525" s="1" t="s">
        <v>34</v>
      </c>
      <c r="E8525" s="1" t="s">
        <v>26615</v>
      </c>
      <c r="F8525" s="2">
        <v>44338</v>
      </c>
      <c r="G8525" s="1" t="s">
        <v>22945</v>
      </c>
      <c r="H8525" s="1" t="s">
        <v>22946</v>
      </c>
      <c r="I8525" s="1" t="s">
        <v>56</v>
      </c>
      <c r="J8525" s="3" t="s">
        <v>35186</v>
      </c>
      <c r="K8525">
        <v>312</v>
      </c>
      <c r="L8525" s="1" t="s">
        <v>22</v>
      </c>
      <c r="M8525" s="2">
        <v>44356</v>
      </c>
      <c r="N8525" s="1" t="s">
        <v>84</v>
      </c>
      <c r="O8525" s="1" t="s">
        <v>24</v>
      </c>
      <c r="P8525" s="1">
        <f>_3___Healthcare_Data_v1[[#This Row],[Discharge Date]]-_3___Healthcare_Data_v1[[#This Row],[Date of Admission]]</f>
        <v>18</v>
      </c>
      <c r="Q8525" s="1">
        <f>IFERROR(_3___Healthcare_Data_v1[[#This Row],[ Billing Amount ]]/_3___Healthcare_Data_v1[[#This Row],[Days in Hospital]],0)</f>
        <v>2099.2761</v>
      </c>
      <c r="R8525" s="1" t="str">
        <f>IF(_3___Healthcare_Data_v1[[#This Row],[Age]]&gt;60,"Senior",IF(_3___Healthcare_Data_v1[[#This Row],[Age]]&gt;35,"Middle","Young"))</f>
        <v>Senior</v>
      </c>
    </row>
    <row r="8526" spans="1:18" x14ac:dyDescent="0.3">
      <c r="A8526" s="1" t="s">
        <v>22947</v>
      </c>
      <c r="B8526" s="1" t="s">
        <v>26679</v>
      </c>
      <c r="C8526" s="1" t="s">
        <v>26</v>
      </c>
      <c r="D8526" s="1" t="s">
        <v>17</v>
      </c>
      <c r="E8526" s="1" t="s">
        <v>26620</v>
      </c>
      <c r="F8526" s="2">
        <v>44203</v>
      </c>
      <c r="G8526" s="1" t="s">
        <v>22948</v>
      </c>
      <c r="H8526" s="1" t="s">
        <v>22949</v>
      </c>
      <c r="I8526" s="1" t="s">
        <v>56</v>
      </c>
      <c r="J8526" s="3" t="s">
        <v>35187</v>
      </c>
      <c r="K8526">
        <v>425</v>
      </c>
      <c r="L8526" s="1" t="s">
        <v>42</v>
      </c>
      <c r="M8526" s="2">
        <v>44218</v>
      </c>
      <c r="N8526" s="1" t="s">
        <v>48</v>
      </c>
      <c r="O8526" s="1" t="s">
        <v>32</v>
      </c>
      <c r="P8526" s="1">
        <f>_3___Healthcare_Data_v1[[#This Row],[Discharge Date]]-_3___Healthcare_Data_v1[[#This Row],[Date of Admission]]</f>
        <v>15</v>
      </c>
      <c r="Q8526" s="1">
        <f>IFERROR(_3___Healthcare_Data_v1[[#This Row],[ Billing Amount ]]/_3___Healthcare_Data_v1[[#This Row],[Days in Hospital]],0)</f>
        <v>805.89811533333329</v>
      </c>
      <c r="R8526" s="1" t="str">
        <f>IF(_3___Healthcare_Data_v1[[#This Row],[Age]]&gt;60,"Senior",IF(_3___Healthcare_Data_v1[[#This Row],[Age]]&gt;35,"Middle","Young"))</f>
        <v>Senior</v>
      </c>
    </row>
    <row r="8527" spans="1:18" x14ac:dyDescent="0.3">
      <c r="A8527" s="1" t="s">
        <v>22950</v>
      </c>
      <c r="B8527" s="1" t="s">
        <v>26679</v>
      </c>
      <c r="C8527" s="1" t="s">
        <v>16</v>
      </c>
      <c r="D8527" s="1" t="s">
        <v>229</v>
      </c>
      <c r="E8527" s="1" t="s">
        <v>28</v>
      </c>
      <c r="F8527" s="2">
        <v>44159</v>
      </c>
      <c r="G8527" s="1" t="s">
        <v>22951</v>
      </c>
      <c r="H8527" s="1" t="s">
        <v>22952</v>
      </c>
      <c r="I8527" s="1" t="s">
        <v>60</v>
      </c>
      <c r="J8527" s="3" t="s">
        <v>35188</v>
      </c>
      <c r="K8527">
        <v>180</v>
      </c>
      <c r="L8527" s="1" t="s">
        <v>42</v>
      </c>
      <c r="M8527" s="2">
        <v>44167</v>
      </c>
      <c r="N8527" s="1" t="s">
        <v>23</v>
      </c>
      <c r="O8527" s="1" t="s">
        <v>32</v>
      </c>
      <c r="P8527" s="1">
        <f>_3___Healthcare_Data_v1[[#This Row],[Discharge Date]]-_3___Healthcare_Data_v1[[#This Row],[Date of Admission]]</f>
        <v>8</v>
      </c>
      <c r="Q8527" s="1">
        <f>IFERROR(_3___Healthcare_Data_v1[[#This Row],[ Billing Amount ]]/_3___Healthcare_Data_v1[[#This Row],[Days in Hospital]],0)</f>
        <v>855.32156474999999</v>
      </c>
      <c r="R8527" s="1" t="str">
        <f>IF(_3___Healthcare_Data_v1[[#This Row],[Age]]&gt;60,"Senior",IF(_3___Healthcare_Data_v1[[#This Row],[Age]]&gt;35,"Middle","Young"))</f>
        <v>Senior</v>
      </c>
    </row>
    <row r="8528" spans="1:18" x14ac:dyDescent="0.3">
      <c r="A8528" s="1" t="s">
        <v>20361</v>
      </c>
      <c r="B8528" s="1" t="s">
        <v>26720</v>
      </c>
      <c r="C8528" s="1" t="s">
        <v>16</v>
      </c>
      <c r="D8528" s="1" t="s">
        <v>89</v>
      </c>
      <c r="E8528" s="1" t="s">
        <v>69</v>
      </c>
      <c r="F8528" s="2">
        <v>43869</v>
      </c>
      <c r="G8528" s="1" t="s">
        <v>22953</v>
      </c>
      <c r="H8528" s="1" t="s">
        <v>22954</v>
      </c>
      <c r="I8528" s="1" t="s">
        <v>21</v>
      </c>
      <c r="J8528" s="3" t="s">
        <v>35189</v>
      </c>
      <c r="K8528">
        <v>496</v>
      </c>
      <c r="L8528" s="1" t="s">
        <v>22</v>
      </c>
      <c r="M8528" s="2">
        <v>43891</v>
      </c>
      <c r="N8528" s="1" t="s">
        <v>31</v>
      </c>
      <c r="O8528" s="1" t="s">
        <v>24</v>
      </c>
      <c r="P8528" s="1">
        <f>_3___Healthcare_Data_v1[[#This Row],[Discharge Date]]-_3___Healthcare_Data_v1[[#This Row],[Date of Admission]]</f>
        <v>22</v>
      </c>
      <c r="Q8528" s="1">
        <f>IFERROR(_3___Healthcare_Data_v1[[#This Row],[ Billing Amount ]]/_3___Healthcare_Data_v1[[#This Row],[Days in Hospital]],0)</f>
        <v>1359.3457845454545</v>
      </c>
      <c r="R8528" s="1" t="str">
        <f>IF(_3___Healthcare_Data_v1[[#This Row],[Age]]&gt;60,"Senior",IF(_3___Healthcare_Data_v1[[#This Row],[Age]]&gt;35,"Middle","Young"))</f>
        <v>Senior</v>
      </c>
    </row>
    <row r="8529" spans="1:18" x14ac:dyDescent="0.3">
      <c r="A8529" s="1" t="s">
        <v>22955</v>
      </c>
      <c r="B8529" s="1" t="s">
        <v>26714</v>
      </c>
      <c r="C8529" s="1" t="s">
        <v>16</v>
      </c>
      <c r="D8529" s="1" t="s">
        <v>89</v>
      </c>
      <c r="E8529" s="1" t="s">
        <v>69</v>
      </c>
      <c r="F8529" s="2">
        <v>43798</v>
      </c>
      <c r="G8529" s="1" t="s">
        <v>22956</v>
      </c>
      <c r="H8529" s="1" t="s">
        <v>3567</v>
      </c>
      <c r="I8529" s="1" t="s">
        <v>52</v>
      </c>
      <c r="J8529" s="3" t="s">
        <v>35190</v>
      </c>
      <c r="K8529">
        <v>486</v>
      </c>
      <c r="L8529" s="1" t="s">
        <v>38</v>
      </c>
      <c r="M8529" s="2">
        <v>43810</v>
      </c>
      <c r="N8529" s="1" t="s">
        <v>48</v>
      </c>
      <c r="O8529" s="1" t="s">
        <v>44</v>
      </c>
      <c r="P8529" s="1">
        <f>_3___Healthcare_Data_v1[[#This Row],[Discharge Date]]-_3___Healthcare_Data_v1[[#This Row],[Date of Admission]]</f>
        <v>12</v>
      </c>
      <c r="Q8529" s="1">
        <f>IFERROR(_3___Healthcare_Data_v1[[#This Row],[ Billing Amount ]]/_3___Healthcare_Data_v1[[#This Row],[Days in Hospital]],0)</f>
        <v>2626.2669925</v>
      </c>
      <c r="R8529" s="1" t="str">
        <f>IF(_3___Healthcare_Data_v1[[#This Row],[Age]]&gt;60,"Senior",IF(_3___Healthcare_Data_v1[[#This Row],[Age]]&gt;35,"Middle","Young"))</f>
        <v>Senior</v>
      </c>
    </row>
    <row r="8530" spans="1:18" x14ac:dyDescent="0.3">
      <c r="A8530" s="1" t="s">
        <v>14685</v>
      </c>
      <c r="B8530" s="1" t="s">
        <v>26980</v>
      </c>
      <c r="C8530" s="1" t="s">
        <v>26</v>
      </c>
      <c r="D8530" s="1" t="s">
        <v>62</v>
      </c>
      <c r="E8530" s="1" t="s">
        <v>26620</v>
      </c>
      <c r="F8530" s="2">
        <v>44880</v>
      </c>
      <c r="G8530" s="1" t="s">
        <v>22957</v>
      </c>
      <c r="H8530" s="1" t="s">
        <v>22958</v>
      </c>
      <c r="I8530" s="1" t="s">
        <v>21</v>
      </c>
      <c r="J8530" s="3" t="s">
        <v>35191</v>
      </c>
      <c r="K8530">
        <v>237</v>
      </c>
      <c r="L8530" s="1" t="s">
        <v>38</v>
      </c>
      <c r="M8530" s="2">
        <v>44900</v>
      </c>
      <c r="N8530" s="1" t="s">
        <v>23</v>
      </c>
      <c r="O8530" s="1" t="s">
        <v>32</v>
      </c>
      <c r="P8530" s="1">
        <f>_3___Healthcare_Data_v1[[#This Row],[Discharge Date]]-_3___Healthcare_Data_v1[[#This Row],[Date of Admission]]</f>
        <v>20</v>
      </c>
      <c r="Q8530" s="1">
        <f>IFERROR(_3___Healthcare_Data_v1[[#This Row],[ Billing Amount ]]/_3___Healthcare_Data_v1[[#This Row],[Days in Hospital]],0)</f>
        <v>1140.8939464999999</v>
      </c>
      <c r="R8530" s="1" t="str">
        <f>IF(_3___Healthcare_Data_v1[[#This Row],[Age]]&gt;60,"Senior",IF(_3___Healthcare_Data_v1[[#This Row],[Age]]&gt;35,"Middle","Young"))</f>
        <v>Senior</v>
      </c>
    </row>
    <row r="8531" spans="1:18" x14ac:dyDescent="0.3">
      <c r="A8531" s="1" t="s">
        <v>22959</v>
      </c>
      <c r="B8531" s="1" t="s">
        <v>26644</v>
      </c>
      <c r="C8531" s="1" t="s">
        <v>26</v>
      </c>
      <c r="D8531" s="1" t="s">
        <v>89</v>
      </c>
      <c r="E8531" s="1" t="s">
        <v>35</v>
      </c>
      <c r="F8531" s="2">
        <v>43725</v>
      </c>
      <c r="G8531" s="1" t="s">
        <v>22960</v>
      </c>
      <c r="H8531" s="1" t="s">
        <v>22961</v>
      </c>
      <c r="I8531" s="1" t="s">
        <v>56</v>
      </c>
      <c r="J8531" s="3" t="s">
        <v>35192</v>
      </c>
      <c r="K8531">
        <v>311</v>
      </c>
      <c r="L8531" s="1" t="s">
        <v>42</v>
      </c>
      <c r="M8531" s="2">
        <v>43740</v>
      </c>
      <c r="N8531" s="1" t="s">
        <v>43</v>
      </c>
      <c r="O8531" s="1" t="s">
        <v>44</v>
      </c>
      <c r="P8531" s="1">
        <f>_3___Healthcare_Data_v1[[#This Row],[Discharge Date]]-_3___Healthcare_Data_v1[[#This Row],[Date of Admission]]</f>
        <v>15</v>
      </c>
      <c r="Q8531" s="1">
        <f>IFERROR(_3___Healthcare_Data_v1[[#This Row],[ Billing Amount ]]/_3___Healthcare_Data_v1[[#This Row],[Days in Hospital]],0)</f>
        <v>950.66309200000001</v>
      </c>
      <c r="R8531" s="1" t="str">
        <f>IF(_3___Healthcare_Data_v1[[#This Row],[Age]]&gt;60,"Senior",IF(_3___Healthcare_Data_v1[[#This Row],[Age]]&gt;35,"Middle","Young"))</f>
        <v>Senior</v>
      </c>
    </row>
    <row r="8532" spans="1:18" x14ac:dyDescent="0.3">
      <c r="A8532" s="1" t="s">
        <v>22962</v>
      </c>
      <c r="B8532" s="1" t="s">
        <v>26928</v>
      </c>
      <c r="C8532" s="1" t="s">
        <v>26</v>
      </c>
      <c r="D8532" s="1" t="s">
        <v>17</v>
      </c>
      <c r="E8532" s="1" t="s">
        <v>18</v>
      </c>
      <c r="F8532" s="2">
        <v>43520</v>
      </c>
      <c r="G8532" s="1" t="s">
        <v>22963</v>
      </c>
      <c r="H8532" s="1" t="s">
        <v>22964</v>
      </c>
      <c r="I8532" s="1" t="s">
        <v>52</v>
      </c>
      <c r="J8532" s="3" t="s">
        <v>35193</v>
      </c>
      <c r="K8532">
        <v>353</v>
      </c>
      <c r="L8532" s="1" t="s">
        <v>38</v>
      </c>
      <c r="M8532" s="2">
        <v>43538</v>
      </c>
      <c r="N8532" s="1" t="s">
        <v>43</v>
      </c>
      <c r="O8532" s="1" t="s">
        <v>32</v>
      </c>
      <c r="P8532" s="1">
        <f>_3___Healthcare_Data_v1[[#This Row],[Discharge Date]]-_3___Healthcare_Data_v1[[#This Row],[Date of Admission]]</f>
        <v>18</v>
      </c>
      <c r="Q8532" s="1">
        <f>IFERROR(_3___Healthcare_Data_v1[[#This Row],[ Billing Amount ]]/_3___Healthcare_Data_v1[[#This Row],[Days in Hospital]],0)</f>
        <v>3098.4167133333335</v>
      </c>
      <c r="R8532" s="1" t="str">
        <f>IF(_3___Healthcare_Data_v1[[#This Row],[Age]]&gt;60,"Senior",IF(_3___Healthcare_Data_v1[[#This Row],[Age]]&gt;35,"Middle","Young"))</f>
        <v>Senior</v>
      </c>
    </row>
    <row r="8533" spans="1:18" x14ac:dyDescent="0.3">
      <c r="A8533" s="1" t="s">
        <v>22965</v>
      </c>
      <c r="B8533" s="1" t="s">
        <v>26677</v>
      </c>
      <c r="C8533" s="1" t="s">
        <v>26</v>
      </c>
      <c r="D8533" s="1" t="s">
        <v>17</v>
      </c>
      <c r="E8533" s="1" t="s">
        <v>26620</v>
      </c>
      <c r="F8533" s="2">
        <v>44320</v>
      </c>
      <c r="G8533" s="1" t="s">
        <v>22966</v>
      </c>
      <c r="H8533" s="1" t="s">
        <v>22967</v>
      </c>
      <c r="I8533" s="1" t="s">
        <v>52</v>
      </c>
      <c r="J8533" s="3" t="s">
        <v>35194</v>
      </c>
      <c r="K8533">
        <v>222</v>
      </c>
      <c r="L8533" s="1" t="s">
        <v>42</v>
      </c>
      <c r="M8533" s="2">
        <v>44334</v>
      </c>
      <c r="N8533" s="1" t="s">
        <v>23</v>
      </c>
      <c r="O8533" s="1" t="s">
        <v>44</v>
      </c>
      <c r="P8533" s="1">
        <f>_3___Healthcare_Data_v1[[#This Row],[Discharge Date]]-_3___Healthcare_Data_v1[[#This Row],[Date of Admission]]</f>
        <v>14</v>
      </c>
      <c r="Q8533" s="1">
        <f>IFERROR(_3___Healthcare_Data_v1[[#This Row],[ Billing Amount ]]/_3___Healthcare_Data_v1[[#This Row],[Days in Hospital]],0)</f>
        <v>1965.1143649999999</v>
      </c>
      <c r="R8533" s="1" t="str">
        <f>IF(_3___Healthcare_Data_v1[[#This Row],[Age]]&gt;60,"Senior",IF(_3___Healthcare_Data_v1[[#This Row],[Age]]&gt;35,"Middle","Young"))</f>
        <v>Senior</v>
      </c>
    </row>
    <row r="8534" spans="1:18" x14ac:dyDescent="0.3">
      <c r="A8534" s="1" t="s">
        <v>22968</v>
      </c>
      <c r="B8534" s="1" t="s">
        <v>26958</v>
      </c>
      <c r="C8534" s="1" t="s">
        <v>26</v>
      </c>
      <c r="D8534" s="1" t="s">
        <v>49</v>
      </c>
      <c r="E8534" s="1" t="s">
        <v>26615</v>
      </c>
      <c r="F8534" s="2">
        <v>44107</v>
      </c>
      <c r="G8534" s="1" t="s">
        <v>8435</v>
      </c>
      <c r="H8534" s="1" t="s">
        <v>22969</v>
      </c>
      <c r="I8534" s="1" t="s">
        <v>60</v>
      </c>
      <c r="J8534" s="3" t="s">
        <v>35195</v>
      </c>
      <c r="K8534">
        <v>183</v>
      </c>
      <c r="L8534" s="1" t="s">
        <v>22</v>
      </c>
      <c r="M8534" s="2">
        <v>44115</v>
      </c>
      <c r="N8534" s="1" t="s">
        <v>48</v>
      </c>
      <c r="O8534" s="1" t="s">
        <v>24</v>
      </c>
      <c r="P8534" s="1">
        <f>_3___Healthcare_Data_v1[[#This Row],[Discharge Date]]-_3___Healthcare_Data_v1[[#This Row],[Date of Admission]]</f>
        <v>8</v>
      </c>
      <c r="Q8534" s="1">
        <f>IFERROR(_3___Healthcare_Data_v1[[#This Row],[ Billing Amount ]]/_3___Healthcare_Data_v1[[#This Row],[Days in Hospital]],0)</f>
        <v>3565.5012337500002</v>
      </c>
      <c r="R8534" s="1" t="str">
        <f>IF(_3___Healthcare_Data_v1[[#This Row],[Age]]&gt;60,"Senior",IF(_3___Healthcare_Data_v1[[#This Row],[Age]]&gt;35,"Middle","Young"))</f>
        <v>Senior</v>
      </c>
    </row>
    <row r="8535" spans="1:18" x14ac:dyDescent="0.3">
      <c r="A8535" s="1" t="s">
        <v>22970</v>
      </c>
      <c r="B8535" s="1" t="s">
        <v>26668</v>
      </c>
      <c r="C8535" s="1" t="s">
        <v>16</v>
      </c>
      <c r="D8535" s="1" t="s">
        <v>49</v>
      </c>
      <c r="E8535" s="1" t="s">
        <v>26620</v>
      </c>
      <c r="F8535" s="2">
        <v>43803</v>
      </c>
      <c r="G8535" s="1" t="s">
        <v>20065</v>
      </c>
      <c r="H8535" s="1" t="s">
        <v>12428</v>
      </c>
      <c r="I8535" s="1" t="s">
        <v>60</v>
      </c>
      <c r="J8535" s="3" t="s">
        <v>35196</v>
      </c>
      <c r="K8535">
        <v>264</v>
      </c>
      <c r="L8535" s="1" t="s">
        <v>22</v>
      </c>
      <c r="M8535" s="2">
        <v>43810</v>
      </c>
      <c r="N8535" s="1" t="s">
        <v>43</v>
      </c>
      <c r="O8535" s="1" t="s">
        <v>44</v>
      </c>
      <c r="P8535" s="1">
        <f>_3___Healthcare_Data_v1[[#This Row],[Discharge Date]]-_3___Healthcare_Data_v1[[#This Row],[Date of Admission]]</f>
        <v>7</v>
      </c>
      <c r="Q8535" s="1">
        <f>IFERROR(_3___Healthcare_Data_v1[[#This Row],[ Billing Amount ]]/_3___Healthcare_Data_v1[[#This Row],[Days in Hospital]],0)</f>
        <v>4952.7539557142863</v>
      </c>
      <c r="R8535" s="1" t="str">
        <f>IF(_3___Healthcare_Data_v1[[#This Row],[Age]]&gt;60,"Senior",IF(_3___Healthcare_Data_v1[[#This Row],[Age]]&gt;35,"Middle","Young"))</f>
        <v>Senior</v>
      </c>
    </row>
    <row r="8536" spans="1:18" x14ac:dyDescent="0.3">
      <c r="A8536" s="1" t="s">
        <v>22971</v>
      </c>
      <c r="B8536" s="1" t="s">
        <v>26614</v>
      </c>
      <c r="C8536" s="1" t="s">
        <v>26</v>
      </c>
      <c r="D8536" s="1" t="s">
        <v>49</v>
      </c>
      <c r="E8536" s="1" t="s">
        <v>28</v>
      </c>
      <c r="F8536" s="2">
        <v>44802</v>
      </c>
      <c r="G8536" s="1" t="s">
        <v>22972</v>
      </c>
      <c r="H8536" s="1" t="s">
        <v>22973</v>
      </c>
      <c r="I8536" s="1" t="s">
        <v>56</v>
      </c>
      <c r="J8536" s="3" t="s">
        <v>35197</v>
      </c>
      <c r="K8536">
        <v>253</v>
      </c>
      <c r="L8536" s="1" t="s">
        <v>38</v>
      </c>
      <c r="M8536" s="2">
        <v>44821</v>
      </c>
      <c r="N8536" s="1" t="s">
        <v>23</v>
      </c>
      <c r="O8536" s="1" t="s">
        <v>44</v>
      </c>
      <c r="P8536" s="1">
        <f>_3___Healthcare_Data_v1[[#This Row],[Discharge Date]]-_3___Healthcare_Data_v1[[#This Row],[Date of Admission]]</f>
        <v>19</v>
      </c>
      <c r="Q8536" s="1">
        <f>IFERROR(_3___Healthcare_Data_v1[[#This Row],[ Billing Amount ]]/_3___Healthcare_Data_v1[[#This Row],[Days in Hospital]],0)</f>
        <v>898.41717736842111</v>
      </c>
      <c r="R8536" s="1" t="str">
        <f>IF(_3___Healthcare_Data_v1[[#This Row],[Age]]&gt;60,"Senior",IF(_3___Healthcare_Data_v1[[#This Row],[Age]]&gt;35,"Middle","Young"))</f>
        <v>Senior</v>
      </c>
    </row>
    <row r="8537" spans="1:18" x14ac:dyDescent="0.3">
      <c r="A8537" s="1" t="s">
        <v>22974</v>
      </c>
      <c r="B8537" s="1" t="s">
        <v>26626</v>
      </c>
      <c r="C8537" s="1" t="s">
        <v>16</v>
      </c>
      <c r="D8537" s="1" t="s">
        <v>34</v>
      </c>
      <c r="E8537" s="1" t="s">
        <v>26620</v>
      </c>
      <c r="F8537" s="2">
        <v>44333</v>
      </c>
      <c r="G8537" s="1" t="s">
        <v>22975</v>
      </c>
      <c r="H8537" s="1" t="s">
        <v>11662</v>
      </c>
      <c r="I8537" s="1" t="s">
        <v>56</v>
      </c>
      <c r="J8537" s="3" t="s">
        <v>35198</v>
      </c>
      <c r="K8537">
        <v>166</v>
      </c>
      <c r="L8537" s="1" t="s">
        <v>38</v>
      </c>
      <c r="M8537" s="2">
        <v>44357</v>
      </c>
      <c r="N8537" s="1" t="s">
        <v>43</v>
      </c>
      <c r="O8537" s="1" t="s">
        <v>32</v>
      </c>
      <c r="P8537" s="1">
        <f>_3___Healthcare_Data_v1[[#This Row],[Discharge Date]]-_3___Healthcare_Data_v1[[#This Row],[Date of Admission]]</f>
        <v>24</v>
      </c>
      <c r="Q8537" s="1">
        <f>IFERROR(_3___Healthcare_Data_v1[[#This Row],[ Billing Amount ]]/_3___Healthcare_Data_v1[[#This Row],[Days in Hospital]],0)</f>
        <v>172.30620779166668</v>
      </c>
      <c r="R8537" s="1" t="str">
        <f>IF(_3___Healthcare_Data_v1[[#This Row],[Age]]&gt;60,"Senior",IF(_3___Healthcare_Data_v1[[#This Row],[Age]]&gt;35,"Middle","Young"))</f>
        <v>Senior</v>
      </c>
    </row>
    <row r="8538" spans="1:18" x14ac:dyDescent="0.3">
      <c r="A8538" s="1" t="s">
        <v>22976</v>
      </c>
      <c r="B8538" s="1" t="s">
        <v>26619</v>
      </c>
      <c r="C8538" s="1" t="s">
        <v>16</v>
      </c>
      <c r="D8538" s="1" t="s">
        <v>89</v>
      </c>
      <c r="E8538" s="1" t="s">
        <v>26620</v>
      </c>
      <c r="F8538" s="2">
        <v>43468</v>
      </c>
      <c r="G8538" s="1" t="s">
        <v>22977</v>
      </c>
      <c r="H8538" s="1" t="s">
        <v>22978</v>
      </c>
      <c r="I8538" s="1" t="s">
        <v>26607</v>
      </c>
      <c r="J8538" s="3" t="s">
        <v>35199</v>
      </c>
      <c r="K8538">
        <v>210</v>
      </c>
      <c r="L8538" s="1" t="s">
        <v>22</v>
      </c>
      <c r="M8538" s="2">
        <v>43489</v>
      </c>
      <c r="N8538" s="1" t="s">
        <v>48</v>
      </c>
      <c r="O8538" s="1" t="s">
        <v>24</v>
      </c>
      <c r="P8538" s="1">
        <f>_3___Healthcare_Data_v1[[#This Row],[Discharge Date]]-_3___Healthcare_Data_v1[[#This Row],[Date of Admission]]</f>
        <v>21</v>
      </c>
      <c r="Q8538" s="1">
        <f>IFERROR(_3___Healthcare_Data_v1[[#This Row],[ Billing Amount ]]/_3___Healthcare_Data_v1[[#This Row],[Days in Hospital]],0)</f>
        <v>1481.1366961904762</v>
      </c>
      <c r="R8538" s="1" t="str">
        <f>IF(_3___Healthcare_Data_v1[[#This Row],[Age]]&gt;60,"Senior",IF(_3___Healthcare_Data_v1[[#This Row],[Age]]&gt;35,"Middle","Young"))</f>
        <v>Senior</v>
      </c>
    </row>
    <row r="8539" spans="1:18" x14ac:dyDescent="0.3">
      <c r="A8539" s="1" t="s">
        <v>22979</v>
      </c>
      <c r="B8539" s="1" t="s">
        <v>26610</v>
      </c>
      <c r="C8539" s="1" t="s">
        <v>26</v>
      </c>
      <c r="D8539" s="1" t="s">
        <v>49</v>
      </c>
      <c r="E8539" s="1" t="s">
        <v>69</v>
      </c>
      <c r="F8539" s="2">
        <v>43442</v>
      </c>
      <c r="G8539" s="1" t="s">
        <v>22980</v>
      </c>
      <c r="H8539" s="1" t="s">
        <v>22752</v>
      </c>
      <c r="I8539" s="1" t="s">
        <v>60</v>
      </c>
      <c r="J8539" s="3" t="s">
        <v>35200</v>
      </c>
      <c r="K8539">
        <v>469</v>
      </c>
      <c r="L8539" s="1" t="s">
        <v>38</v>
      </c>
      <c r="M8539" s="2">
        <v>43472</v>
      </c>
      <c r="N8539" s="1" t="s">
        <v>43</v>
      </c>
      <c r="O8539" s="1" t="s">
        <v>44</v>
      </c>
      <c r="P8539" s="1">
        <f>_3___Healthcare_Data_v1[[#This Row],[Discharge Date]]-_3___Healthcare_Data_v1[[#This Row],[Date of Admission]]</f>
        <v>30</v>
      </c>
      <c r="Q8539" s="1">
        <f>IFERROR(_3___Healthcare_Data_v1[[#This Row],[ Billing Amount ]]/_3___Healthcare_Data_v1[[#This Row],[Days in Hospital]],0)</f>
        <v>1494.480421</v>
      </c>
      <c r="R8539" s="1" t="str">
        <f>IF(_3___Healthcare_Data_v1[[#This Row],[Age]]&gt;60,"Senior",IF(_3___Healthcare_Data_v1[[#This Row],[Age]]&gt;35,"Middle","Young"))</f>
        <v>Senior</v>
      </c>
    </row>
    <row r="8540" spans="1:18" x14ac:dyDescent="0.3">
      <c r="A8540" s="1" t="s">
        <v>10914</v>
      </c>
      <c r="B8540" s="1" t="s">
        <v>26745</v>
      </c>
      <c r="C8540" s="1" t="s">
        <v>16</v>
      </c>
      <c r="D8540" s="1" t="s">
        <v>62</v>
      </c>
      <c r="E8540" s="1" t="s">
        <v>69</v>
      </c>
      <c r="F8540" s="2">
        <v>44794</v>
      </c>
      <c r="G8540" s="1" t="s">
        <v>22981</v>
      </c>
      <c r="H8540" s="1" t="s">
        <v>1142</v>
      </c>
      <c r="I8540" s="1" t="s">
        <v>60</v>
      </c>
      <c r="J8540" s="3" t="s">
        <v>35201</v>
      </c>
      <c r="K8540">
        <v>190</v>
      </c>
      <c r="L8540" s="1" t="s">
        <v>38</v>
      </c>
      <c r="M8540" s="2">
        <v>44810</v>
      </c>
      <c r="N8540" s="1" t="s">
        <v>84</v>
      </c>
      <c r="O8540" s="1" t="s">
        <v>24</v>
      </c>
      <c r="P8540" s="1">
        <f>_3___Healthcare_Data_v1[[#This Row],[Discharge Date]]-_3___Healthcare_Data_v1[[#This Row],[Date of Admission]]</f>
        <v>16</v>
      </c>
      <c r="Q8540" s="1">
        <f>IFERROR(_3___Healthcare_Data_v1[[#This Row],[ Billing Amount ]]/_3___Healthcare_Data_v1[[#This Row],[Days in Hospital]],0)</f>
        <v>4276.5925800000005</v>
      </c>
      <c r="R8540" s="1" t="str">
        <f>IF(_3___Healthcare_Data_v1[[#This Row],[Age]]&gt;60,"Senior",IF(_3___Healthcare_Data_v1[[#This Row],[Age]]&gt;35,"Middle","Young"))</f>
        <v>Senior</v>
      </c>
    </row>
    <row r="8541" spans="1:18" x14ac:dyDescent="0.3">
      <c r="A8541" s="1" t="s">
        <v>22982</v>
      </c>
      <c r="B8541" s="1" t="s">
        <v>26617</v>
      </c>
      <c r="C8541" s="1" t="s">
        <v>26</v>
      </c>
      <c r="D8541" s="1" t="s">
        <v>229</v>
      </c>
      <c r="E8541" s="1" t="s">
        <v>26615</v>
      </c>
      <c r="F8541" s="2">
        <v>45042</v>
      </c>
      <c r="G8541" s="1" t="s">
        <v>22983</v>
      </c>
      <c r="H8541" s="1" t="s">
        <v>22984</v>
      </c>
      <c r="I8541" s="1" t="s">
        <v>56</v>
      </c>
      <c r="J8541" s="3" t="s">
        <v>35202</v>
      </c>
      <c r="K8541">
        <v>340</v>
      </c>
      <c r="L8541" s="1" t="s">
        <v>22</v>
      </c>
      <c r="M8541" s="2">
        <v>45046</v>
      </c>
      <c r="N8541" s="1" t="s">
        <v>43</v>
      </c>
      <c r="O8541" s="1" t="s">
        <v>32</v>
      </c>
      <c r="P8541" s="1">
        <f>_3___Healthcare_Data_v1[[#This Row],[Discharge Date]]-_3___Healthcare_Data_v1[[#This Row],[Date of Admission]]</f>
        <v>4</v>
      </c>
      <c r="Q8541" s="1">
        <f>IFERROR(_3___Healthcare_Data_v1[[#This Row],[ Billing Amount ]]/_3___Healthcare_Data_v1[[#This Row],[Days in Hospital]],0)</f>
        <v>8710.9097225000005</v>
      </c>
      <c r="R8541" s="1" t="str">
        <f>IF(_3___Healthcare_Data_v1[[#This Row],[Age]]&gt;60,"Senior",IF(_3___Healthcare_Data_v1[[#This Row],[Age]]&gt;35,"Middle","Young"))</f>
        <v>Senior</v>
      </c>
    </row>
    <row r="8542" spans="1:18" x14ac:dyDescent="0.3">
      <c r="A8542" s="1" t="s">
        <v>22985</v>
      </c>
      <c r="B8542" s="1" t="s">
        <v>26980</v>
      </c>
      <c r="C8542" s="1" t="s">
        <v>16</v>
      </c>
      <c r="D8542" s="1" t="s">
        <v>27</v>
      </c>
      <c r="E8542" s="1" t="s">
        <v>18</v>
      </c>
      <c r="F8542" s="2">
        <v>44614</v>
      </c>
      <c r="G8542" s="1" t="s">
        <v>22986</v>
      </c>
      <c r="H8542" s="1" t="s">
        <v>22987</v>
      </c>
      <c r="I8542" s="1" t="s">
        <v>60</v>
      </c>
      <c r="J8542" s="3" t="s">
        <v>35203</v>
      </c>
      <c r="K8542">
        <v>112</v>
      </c>
      <c r="L8542" s="1" t="s">
        <v>42</v>
      </c>
      <c r="M8542" s="2">
        <v>44632</v>
      </c>
      <c r="N8542" s="1" t="s">
        <v>23</v>
      </c>
      <c r="O8542" s="1" t="s">
        <v>44</v>
      </c>
      <c r="P8542" s="1">
        <f>_3___Healthcare_Data_v1[[#This Row],[Discharge Date]]-_3___Healthcare_Data_v1[[#This Row],[Date of Admission]]</f>
        <v>18</v>
      </c>
      <c r="Q8542" s="1">
        <f>IFERROR(_3___Healthcare_Data_v1[[#This Row],[ Billing Amount ]]/_3___Healthcare_Data_v1[[#This Row],[Days in Hospital]],0)</f>
        <v>900.68880277777782</v>
      </c>
      <c r="R8542" s="1" t="str">
        <f>IF(_3___Healthcare_Data_v1[[#This Row],[Age]]&gt;60,"Senior",IF(_3___Healthcare_Data_v1[[#This Row],[Age]]&gt;35,"Middle","Young"))</f>
        <v>Senior</v>
      </c>
    </row>
    <row r="8543" spans="1:18" x14ac:dyDescent="0.3">
      <c r="A8543" s="1" t="s">
        <v>22988</v>
      </c>
      <c r="B8543" s="1" t="s">
        <v>26661</v>
      </c>
      <c r="C8543" s="1" t="s">
        <v>26</v>
      </c>
      <c r="D8543" s="1" t="s">
        <v>34</v>
      </c>
      <c r="E8543" s="1" t="s">
        <v>35</v>
      </c>
      <c r="F8543" s="2">
        <v>44743</v>
      </c>
      <c r="G8543" s="1" t="s">
        <v>22989</v>
      </c>
      <c r="H8543" s="1" t="s">
        <v>8774</v>
      </c>
      <c r="I8543" s="1" t="s">
        <v>60</v>
      </c>
      <c r="J8543" s="3" t="s">
        <v>35204</v>
      </c>
      <c r="K8543">
        <v>485</v>
      </c>
      <c r="L8543" s="1" t="s">
        <v>42</v>
      </c>
      <c r="M8543" s="2">
        <v>44769</v>
      </c>
      <c r="N8543" s="1" t="s">
        <v>43</v>
      </c>
      <c r="O8543" s="1" t="s">
        <v>32</v>
      </c>
      <c r="P8543" s="1">
        <f>_3___Healthcare_Data_v1[[#This Row],[Discharge Date]]-_3___Healthcare_Data_v1[[#This Row],[Date of Admission]]</f>
        <v>26</v>
      </c>
      <c r="Q8543" s="1">
        <f>IFERROR(_3___Healthcare_Data_v1[[#This Row],[ Billing Amount ]]/_3___Healthcare_Data_v1[[#This Row],[Days in Hospital]],0)</f>
        <v>122.30013580769231</v>
      </c>
      <c r="R8543" s="1" t="str">
        <f>IF(_3___Healthcare_Data_v1[[#This Row],[Age]]&gt;60,"Senior",IF(_3___Healthcare_Data_v1[[#This Row],[Age]]&gt;35,"Middle","Young"))</f>
        <v>Senior</v>
      </c>
    </row>
    <row r="8544" spans="1:18" x14ac:dyDescent="0.3">
      <c r="A8544" s="1" t="s">
        <v>22990</v>
      </c>
      <c r="B8544" s="1" t="s">
        <v>26822</v>
      </c>
      <c r="C8544" s="1" t="s">
        <v>16</v>
      </c>
      <c r="D8544" s="1" t="s">
        <v>34</v>
      </c>
      <c r="E8544" s="1" t="s">
        <v>26615</v>
      </c>
      <c r="F8544" s="2">
        <v>44330</v>
      </c>
      <c r="G8544" s="1" t="s">
        <v>22991</v>
      </c>
      <c r="H8544" s="1" t="s">
        <v>22992</v>
      </c>
      <c r="I8544" s="1" t="s">
        <v>26607</v>
      </c>
      <c r="J8544" s="3" t="s">
        <v>35205</v>
      </c>
      <c r="K8544">
        <v>491</v>
      </c>
      <c r="L8544" s="1" t="s">
        <v>22</v>
      </c>
      <c r="M8544" s="2">
        <v>44352</v>
      </c>
      <c r="N8544" s="1" t="s">
        <v>23</v>
      </c>
      <c r="O8544" s="1" t="s">
        <v>44</v>
      </c>
      <c r="P8544" s="1">
        <f>_3___Healthcare_Data_v1[[#This Row],[Discharge Date]]-_3___Healthcare_Data_v1[[#This Row],[Date of Admission]]</f>
        <v>22</v>
      </c>
      <c r="Q8544" s="1">
        <f>IFERROR(_3___Healthcare_Data_v1[[#This Row],[ Billing Amount ]]/_3___Healthcare_Data_v1[[#This Row],[Days in Hospital]],0)</f>
        <v>626.68915318181814</v>
      </c>
      <c r="R8544" s="1" t="str">
        <f>IF(_3___Healthcare_Data_v1[[#This Row],[Age]]&gt;60,"Senior",IF(_3___Healthcare_Data_v1[[#This Row],[Age]]&gt;35,"Middle","Young"))</f>
        <v>Senior</v>
      </c>
    </row>
    <row r="8545" spans="1:18" x14ac:dyDescent="0.3">
      <c r="A8545" s="1" t="s">
        <v>22993</v>
      </c>
      <c r="B8545" s="1" t="s">
        <v>26683</v>
      </c>
      <c r="C8545" s="1" t="s">
        <v>16</v>
      </c>
      <c r="D8545" s="1" t="s">
        <v>34</v>
      </c>
      <c r="E8545" s="1" t="s">
        <v>69</v>
      </c>
      <c r="F8545" s="2">
        <v>44852</v>
      </c>
      <c r="G8545" s="1" t="s">
        <v>22994</v>
      </c>
      <c r="H8545" s="1" t="s">
        <v>22995</v>
      </c>
      <c r="I8545" s="1" t="s">
        <v>52</v>
      </c>
      <c r="J8545" s="3" t="s">
        <v>35206</v>
      </c>
      <c r="K8545">
        <v>447</v>
      </c>
      <c r="L8545" s="1" t="s">
        <v>38</v>
      </c>
      <c r="M8545" s="2">
        <v>44879</v>
      </c>
      <c r="N8545" s="1" t="s">
        <v>31</v>
      </c>
      <c r="O8545" s="1" t="s">
        <v>44</v>
      </c>
      <c r="P8545" s="1">
        <f>_3___Healthcare_Data_v1[[#This Row],[Discharge Date]]-_3___Healthcare_Data_v1[[#This Row],[Date of Admission]]</f>
        <v>27</v>
      </c>
      <c r="Q8545" s="1">
        <f>IFERROR(_3___Healthcare_Data_v1[[#This Row],[ Billing Amount ]]/_3___Healthcare_Data_v1[[#This Row],[Days in Hospital]],0)</f>
        <v>2078.9627262962963</v>
      </c>
      <c r="R8545" s="1" t="str">
        <f>IF(_3___Healthcare_Data_v1[[#This Row],[Age]]&gt;60,"Senior",IF(_3___Healthcare_Data_v1[[#This Row],[Age]]&gt;35,"Middle","Young"))</f>
        <v>Senior</v>
      </c>
    </row>
    <row r="8546" spans="1:18" x14ac:dyDescent="0.3">
      <c r="A8546" s="1" t="s">
        <v>22996</v>
      </c>
      <c r="B8546" s="1" t="s">
        <v>26745</v>
      </c>
      <c r="C8546" s="1" t="s">
        <v>26</v>
      </c>
      <c r="D8546" s="1" t="s">
        <v>27</v>
      </c>
      <c r="E8546" s="1" t="s">
        <v>18</v>
      </c>
      <c r="F8546" s="2">
        <v>43518</v>
      </c>
      <c r="G8546" s="1" t="s">
        <v>22997</v>
      </c>
      <c r="H8546" s="1" t="s">
        <v>22998</v>
      </c>
      <c r="I8546" s="1" t="s">
        <v>52</v>
      </c>
      <c r="J8546" s="3" t="s">
        <v>35207</v>
      </c>
      <c r="K8546">
        <v>435</v>
      </c>
      <c r="L8546" s="1" t="s">
        <v>38</v>
      </c>
      <c r="M8546" s="2">
        <v>43524</v>
      </c>
      <c r="N8546" s="1" t="s">
        <v>48</v>
      </c>
      <c r="O8546" s="1" t="s">
        <v>24</v>
      </c>
      <c r="P8546" s="1">
        <f>_3___Healthcare_Data_v1[[#This Row],[Discharge Date]]-_3___Healthcare_Data_v1[[#This Row],[Date of Admission]]</f>
        <v>6</v>
      </c>
      <c r="Q8546" s="1">
        <f>IFERROR(_3___Healthcare_Data_v1[[#This Row],[ Billing Amount ]]/_3___Healthcare_Data_v1[[#This Row],[Days in Hospital]],0)</f>
        <v>2555.3746116666666</v>
      </c>
      <c r="R8546" s="1" t="str">
        <f>IF(_3___Healthcare_Data_v1[[#This Row],[Age]]&gt;60,"Senior",IF(_3___Healthcare_Data_v1[[#This Row],[Age]]&gt;35,"Middle","Young"))</f>
        <v>Senior</v>
      </c>
    </row>
    <row r="8547" spans="1:18" x14ac:dyDescent="0.3">
      <c r="A8547" s="1" t="s">
        <v>22999</v>
      </c>
      <c r="B8547" s="1" t="s">
        <v>26803</v>
      </c>
      <c r="C8547" s="1" t="s">
        <v>16</v>
      </c>
      <c r="D8547" s="1" t="s">
        <v>49</v>
      </c>
      <c r="E8547" s="1" t="s">
        <v>35</v>
      </c>
      <c r="F8547" s="2">
        <v>44675</v>
      </c>
      <c r="G8547" s="1" t="s">
        <v>23000</v>
      </c>
      <c r="H8547" s="1" t="s">
        <v>23001</v>
      </c>
      <c r="I8547" s="1" t="s">
        <v>60</v>
      </c>
      <c r="J8547" s="3" t="s">
        <v>35208</v>
      </c>
      <c r="K8547">
        <v>389</v>
      </c>
      <c r="L8547" s="1" t="s">
        <v>42</v>
      </c>
      <c r="M8547" s="2">
        <v>44680</v>
      </c>
      <c r="N8547" s="1" t="s">
        <v>43</v>
      </c>
      <c r="O8547" s="1" t="s">
        <v>44</v>
      </c>
      <c r="P8547" s="1">
        <f>_3___Healthcare_Data_v1[[#This Row],[Discharge Date]]-_3___Healthcare_Data_v1[[#This Row],[Date of Admission]]</f>
        <v>5</v>
      </c>
      <c r="Q8547" s="1">
        <f>IFERROR(_3___Healthcare_Data_v1[[#This Row],[ Billing Amount ]]/_3___Healthcare_Data_v1[[#This Row],[Days in Hospital]],0)</f>
        <v>3364.6919000000003</v>
      </c>
      <c r="R8547" s="1" t="str">
        <f>IF(_3___Healthcare_Data_v1[[#This Row],[Age]]&gt;60,"Senior",IF(_3___Healthcare_Data_v1[[#This Row],[Age]]&gt;35,"Middle","Young"))</f>
        <v>Senior</v>
      </c>
    </row>
    <row r="8548" spans="1:18" x14ac:dyDescent="0.3">
      <c r="A8548" s="1" t="s">
        <v>23002</v>
      </c>
      <c r="B8548" s="1" t="s">
        <v>26725</v>
      </c>
      <c r="C8548" s="1" t="s">
        <v>26</v>
      </c>
      <c r="D8548" s="1" t="s">
        <v>114</v>
      </c>
      <c r="E8548" s="1" t="s">
        <v>26620</v>
      </c>
      <c r="F8548" s="2">
        <v>44032</v>
      </c>
      <c r="G8548" s="1" t="s">
        <v>23003</v>
      </c>
      <c r="H8548" s="1" t="s">
        <v>10979</v>
      </c>
      <c r="I8548" s="1" t="s">
        <v>52</v>
      </c>
      <c r="J8548" s="3" t="s">
        <v>35209</v>
      </c>
      <c r="K8548">
        <v>134</v>
      </c>
      <c r="L8548" s="1" t="s">
        <v>38</v>
      </c>
      <c r="M8548" s="2">
        <v>44039</v>
      </c>
      <c r="N8548" s="1" t="s">
        <v>23</v>
      </c>
      <c r="O8548" s="1" t="s">
        <v>44</v>
      </c>
      <c r="P8548" s="1">
        <f>_3___Healthcare_Data_v1[[#This Row],[Discharge Date]]-_3___Healthcare_Data_v1[[#This Row],[Date of Admission]]</f>
        <v>7</v>
      </c>
      <c r="Q8548" s="1">
        <f>IFERROR(_3___Healthcare_Data_v1[[#This Row],[ Billing Amount ]]/_3___Healthcare_Data_v1[[#This Row],[Days in Hospital]],0)</f>
        <v>193.98693085714285</v>
      </c>
      <c r="R8548" s="1" t="str">
        <f>IF(_3___Healthcare_Data_v1[[#This Row],[Age]]&gt;60,"Senior",IF(_3___Healthcare_Data_v1[[#This Row],[Age]]&gt;35,"Middle","Young"))</f>
        <v>Senior</v>
      </c>
    </row>
    <row r="8549" spans="1:18" x14ac:dyDescent="0.3">
      <c r="A8549" s="1" t="s">
        <v>23004</v>
      </c>
      <c r="B8549" s="1" t="s">
        <v>26610</v>
      </c>
      <c r="C8549" s="1" t="s">
        <v>26</v>
      </c>
      <c r="D8549" s="1" t="s">
        <v>229</v>
      </c>
      <c r="E8549" s="1" t="s">
        <v>26615</v>
      </c>
      <c r="F8549" s="2">
        <v>44019</v>
      </c>
      <c r="G8549" s="1" t="s">
        <v>23005</v>
      </c>
      <c r="H8549" s="1" t="s">
        <v>6602</v>
      </c>
      <c r="I8549" s="1" t="s">
        <v>26607</v>
      </c>
      <c r="J8549" s="3" t="s">
        <v>35210</v>
      </c>
      <c r="K8549">
        <v>166</v>
      </c>
      <c r="L8549" s="1" t="s">
        <v>22</v>
      </c>
      <c r="M8549" s="2">
        <v>44021</v>
      </c>
      <c r="N8549" s="1" t="s">
        <v>23</v>
      </c>
      <c r="O8549" s="1" t="s">
        <v>32</v>
      </c>
      <c r="P8549" s="1">
        <f>_3___Healthcare_Data_v1[[#This Row],[Discharge Date]]-_3___Healthcare_Data_v1[[#This Row],[Date of Admission]]</f>
        <v>2</v>
      </c>
      <c r="Q8549" s="1">
        <f>IFERROR(_3___Healthcare_Data_v1[[#This Row],[ Billing Amount ]]/_3___Healthcare_Data_v1[[#This Row],[Days in Hospital]],0)</f>
        <v>12050.715655</v>
      </c>
      <c r="R8549" s="1" t="str">
        <f>IF(_3___Healthcare_Data_v1[[#This Row],[Age]]&gt;60,"Senior",IF(_3___Healthcare_Data_v1[[#This Row],[Age]]&gt;35,"Middle","Young"))</f>
        <v>Senior</v>
      </c>
    </row>
    <row r="8550" spans="1:18" x14ac:dyDescent="0.3">
      <c r="A8550" s="1" t="s">
        <v>23006</v>
      </c>
      <c r="B8550" s="1" t="s">
        <v>26634</v>
      </c>
      <c r="C8550" s="1" t="s">
        <v>16</v>
      </c>
      <c r="D8550" s="1" t="s">
        <v>62</v>
      </c>
      <c r="E8550" s="1" t="s">
        <v>18</v>
      </c>
      <c r="F8550" s="2">
        <v>44728</v>
      </c>
      <c r="G8550" s="1" t="s">
        <v>23007</v>
      </c>
      <c r="H8550" s="1" t="s">
        <v>23008</v>
      </c>
      <c r="I8550" s="1" t="s">
        <v>60</v>
      </c>
      <c r="J8550" s="3" t="s">
        <v>35211</v>
      </c>
      <c r="K8550">
        <v>313</v>
      </c>
      <c r="L8550" s="1" t="s">
        <v>38</v>
      </c>
      <c r="M8550" s="2">
        <v>44742</v>
      </c>
      <c r="N8550" s="1" t="s">
        <v>43</v>
      </c>
      <c r="O8550" s="1" t="s">
        <v>32</v>
      </c>
      <c r="P8550" s="1">
        <f>_3___Healthcare_Data_v1[[#This Row],[Discharge Date]]-_3___Healthcare_Data_v1[[#This Row],[Date of Admission]]</f>
        <v>14</v>
      </c>
      <c r="Q8550" s="1">
        <f>IFERROR(_3___Healthcare_Data_v1[[#This Row],[ Billing Amount ]]/_3___Healthcare_Data_v1[[#This Row],[Days in Hospital]],0)</f>
        <v>2775.1867707142856</v>
      </c>
      <c r="R8550" s="1" t="str">
        <f>IF(_3___Healthcare_Data_v1[[#This Row],[Age]]&gt;60,"Senior",IF(_3___Healthcare_Data_v1[[#This Row],[Age]]&gt;35,"Middle","Young"))</f>
        <v>Senior</v>
      </c>
    </row>
    <row r="8551" spans="1:18" x14ac:dyDescent="0.3">
      <c r="A8551" s="1" t="s">
        <v>23009</v>
      </c>
      <c r="B8551" s="1" t="s">
        <v>26710</v>
      </c>
      <c r="C8551" s="1" t="s">
        <v>16</v>
      </c>
      <c r="D8551" s="1" t="s">
        <v>17</v>
      </c>
      <c r="E8551" s="1" t="s">
        <v>26615</v>
      </c>
      <c r="F8551" s="2">
        <v>43423</v>
      </c>
      <c r="G8551" s="1" t="s">
        <v>23010</v>
      </c>
      <c r="H8551" s="1" t="s">
        <v>23011</v>
      </c>
      <c r="I8551" s="1" t="s">
        <v>52</v>
      </c>
      <c r="J8551" s="3" t="s">
        <v>35212</v>
      </c>
      <c r="K8551">
        <v>212</v>
      </c>
      <c r="L8551" s="1" t="s">
        <v>22</v>
      </c>
      <c r="M8551" s="2">
        <v>43424</v>
      </c>
      <c r="N8551" s="1" t="s">
        <v>48</v>
      </c>
      <c r="O8551" s="1" t="s">
        <v>24</v>
      </c>
      <c r="P8551" s="1">
        <f>_3___Healthcare_Data_v1[[#This Row],[Discharge Date]]-_3___Healthcare_Data_v1[[#This Row],[Date of Admission]]</f>
        <v>1</v>
      </c>
      <c r="Q8551" s="1">
        <f>IFERROR(_3___Healthcare_Data_v1[[#This Row],[ Billing Amount ]]/_3___Healthcare_Data_v1[[#This Row],[Days in Hospital]],0)</f>
        <v>32263.937829999999</v>
      </c>
      <c r="R8551" s="1" t="str">
        <f>IF(_3___Healthcare_Data_v1[[#This Row],[Age]]&gt;60,"Senior",IF(_3___Healthcare_Data_v1[[#This Row],[Age]]&gt;35,"Middle","Young"))</f>
        <v>Senior</v>
      </c>
    </row>
    <row r="8552" spans="1:18" x14ac:dyDescent="0.3">
      <c r="A8552" s="1" t="s">
        <v>23012</v>
      </c>
      <c r="B8552" s="1" t="s">
        <v>26723</v>
      </c>
      <c r="C8552" s="1" t="s">
        <v>16</v>
      </c>
      <c r="D8552" s="1" t="s">
        <v>34</v>
      </c>
      <c r="E8552" s="1" t="s">
        <v>35</v>
      </c>
      <c r="F8552" s="2">
        <v>44770</v>
      </c>
      <c r="G8552" s="1" t="s">
        <v>23013</v>
      </c>
      <c r="H8552" s="1" t="s">
        <v>23014</v>
      </c>
      <c r="I8552" s="1" t="s">
        <v>60</v>
      </c>
      <c r="J8552" s="3" t="s">
        <v>35213</v>
      </c>
      <c r="K8552">
        <v>156</v>
      </c>
      <c r="L8552" s="1" t="s">
        <v>22</v>
      </c>
      <c r="M8552" s="2">
        <v>44773</v>
      </c>
      <c r="N8552" s="1" t="s">
        <v>31</v>
      </c>
      <c r="O8552" s="1" t="s">
        <v>44</v>
      </c>
      <c r="P8552" s="1">
        <f>_3___Healthcare_Data_v1[[#This Row],[Discharge Date]]-_3___Healthcare_Data_v1[[#This Row],[Date of Admission]]</f>
        <v>3</v>
      </c>
      <c r="Q8552" s="1">
        <f>IFERROR(_3___Healthcare_Data_v1[[#This Row],[ Billing Amount ]]/_3___Healthcare_Data_v1[[#This Row],[Days in Hospital]],0)</f>
        <v>5971.7578066666674</v>
      </c>
      <c r="R8552" s="1" t="str">
        <f>IF(_3___Healthcare_Data_v1[[#This Row],[Age]]&gt;60,"Senior",IF(_3___Healthcare_Data_v1[[#This Row],[Age]]&gt;35,"Middle","Young"))</f>
        <v>Senior</v>
      </c>
    </row>
    <row r="8553" spans="1:18" x14ac:dyDescent="0.3">
      <c r="A8553" s="1" t="s">
        <v>23015</v>
      </c>
      <c r="B8553" s="1" t="s">
        <v>26685</v>
      </c>
      <c r="C8553" s="1" t="s">
        <v>16</v>
      </c>
      <c r="D8553" s="1" t="s">
        <v>62</v>
      </c>
      <c r="E8553" s="1" t="s">
        <v>26620</v>
      </c>
      <c r="F8553" s="2">
        <v>43420</v>
      </c>
      <c r="G8553" s="1" t="s">
        <v>23016</v>
      </c>
      <c r="H8553" s="1" t="s">
        <v>23017</v>
      </c>
      <c r="I8553" s="1" t="s">
        <v>60</v>
      </c>
      <c r="J8553" s="3" t="s">
        <v>35214</v>
      </c>
      <c r="K8553">
        <v>380</v>
      </c>
      <c r="L8553" s="1" t="s">
        <v>38</v>
      </c>
      <c r="M8553" s="2">
        <v>43445</v>
      </c>
      <c r="N8553" s="1" t="s">
        <v>48</v>
      </c>
      <c r="O8553" s="1" t="s">
        <v>44</v>
      </c>
      <c r="P8553" s="1">
        <f>_3___Healthcare_Data_v1[[#This Row],[Discharge Date]]-_3___Healthcare_Data_v1[[#This Row],[Date of Admission]]</f>
        <v>25</v>
      </c>
      <c r="Q8553" s="1">
        <f>IFERROR(_3___Healthcare_Data_v1[[#This Row],[ Billing Amount ]]/_3___Healthcare_Data_v1[[#This Row],[Days in Hospital]],0)</f>
        <v>518.85046720000003</v>
      </c>
      <c r="R8553" s="1" t="str">
        <f>IF(_3___Healthcare_Data_v1[[#This Row],[Age]]&gt;60,"Senior",IF(_3___Healthcare_Data_v1[[#This Row],[Age]]&gt;35,"Middle","Young"))</f>
        <v>Senior</v>
      </c>
    </row>
    <row r="8554" spans="1:18" x14ac:dyDescent="0.3">
      <c r="A8554" s="1" t="s">
        <v>23018</v>
      </c>
      <c r="B8554" s="1" t="s">
        <v>26689</v>
      </c>
      <c r="C8554" s="1" t="s">
        <v>26</v>
      </c>
      <c r="D8554" s="1" t="s">
        <v>27</v>
      </c>
      <c r="E8554" s="1" t="s">
        <v>69</v>
      </c>
      <c r="F8554" s="2">
        <v>44034</v>
      </c>
      <c r="G8554" s="1" t="s">
        <v>17916</v>
      </c>
      <c r="H8554" s="1" t="s">
        <v>23019</v>
      </c>
      <c r="I8554" s="1" t="s">
        <v>60</v>
      </c>
      <c r="J8554" s="3" t="s">
        <v>35215</v>
      </c>
      <c r="K8554">
        <v>243</v>
      </c>
      <c r="L8554" s="1" t="s">
        <v>22</v>
      </c>
      <c r="M8554" s="2">
        <v>44052</v>
      </c>
      <c r="N8554" s="1" t="s">
        <v>43</v>
      </c>
      <c r="O8554" s="1" t="s">
        <v>24</v>
      </c>
      <c r="P8554" s="1">
        <f>_3___Healthcare_Data_v1[[#This Row],[Discharge Date]]-_3___Healthcare_Data_v1[[#This Row],[Date of Admission]]</f>
        <v>18</v>
      </c>
      <c r="Q8554" s="1">
        <f>IFERROR(_3___Healthcare_Data_v1[[#This Row],[ Billing Amount ]]/_3___Healthcare_Data_v1[[#This Row],[Days in Hospital]],0)</f>
        <v>221.18396661111112</v>
      </c>
      <c r="R8554" s="1" t="str">
        <f>IF(_3___Healthcare_Data_v1[[#This Row],[Age]]&gt;60,"Senior",IF(_3___Healthcare_Data_v1[[#This Row],[Age]]&gt;35,"Middle","Young"))</f>
        <v>Senior</v>
      </c>
    </row>
    <row r="8555" spans="1:18" x14ac:dyDescent="0.3">
      <c r="A8555" s="1" t="s">
        <v>3577</v>
      </c>
      <c r="B8555" s="1" t="s">
        <v>26845</v>
      </c>
      <c r="C8555" s="1" t="s">
        <v>26</v>
      </c>
      <c r="D8555" s="1" t="s">
        <v>62</v>
      </c>
      <c r="E8555" s="1" t="s">
        <v>26615</v>
      </c>
      <c r="F8555" s="2">
        <v>44372</v>
      </c>
      <c r="G8555" s="1" t="s">
        <v>14302</v>
      </c>
      <c r="H8555" s="1" t="s">
        <v>23020</v>
      </c>
      <c r="I8555" s="1" t="s">
        <v>21</v>
      </c>
      <c r="J8555" s="3" t="s">
        <v>35216</v>
      </c>
      <c r="K8555">
        <v>165</v>
      </c>
      <c r="L8555" s="1" t="s">
        <v>22</v>
      </c>
      <c r="M8555" s="2">
        <v>44375</v>
      </c>
      <c r="N8555" s="1" t="s">
        <v>31</v>
      </c>
      <c r="O8555" s="1" t="s">
        <v>32</v>
      </c>
      <c r="P8555" s="1">
        <f>_3___Healthcare_Data_v1[[#This Row],[Discharge Date]]-_3___Healthcare_Data_v1[[#This Row],[Date of Admission]]</f>
        <v>3</v>
      </c>
      <c r="Q8555" s="1">
        <f>IFERROR(_3___Healthcare_Data_v1[[#This Row],[ Billing Amount ]]/_3___Healthcare_Data_v1[[#This Row],[Days in Hospital]],0)</f>
        <v>4717.5478233333333</v>
      </c>
      <c r="R8555" s="1" t="str">
        <f>IF(_3___Healthcare_Data_v1[[#This Row],[Age]]&gt;60,"Senior",IF(_3___Healthcare_Data_v1[[#This Row],[Age]]&gt;35,"Middle","Young"))</f>
        <v>Senior</v>
      </c>
    </row>
    <row r="8556" spans="1:18" x14ac:dyDescent="0.3">
      <c r="A8556" s="1" t="s">
        <v>23021</v>
      </c>
      <c r="B8556" s="1" t="s">
        <v>26791</v>
      </c>
      <c r="C8556" s="1" t="s">
        <v>16</v>
      </c>
      <c r="D8556" s="1" t="s">
        <v>34</v>
      </c>
      <c r="E8556" s="1" t="s">
        <v>35</v>
      </c>
      <c r="F8556" s="2">
        <v>43860</v>
      </c>
      <c r="G8556" s="1" t="s">
        <v>15757</v>
      </c>
      <c r="H8556" s="1" t="s">
        <v>23022</v>
      </c>
      <c r="I8556" s="1" t="s">
        <v>60</v>
      </c>
      <c r="J8556" s="3" t="s">
        <v>35217</v>
      </c>
      <c r="K8556">
        <v>444</v>
      </c>
      <c r="L8556" s="1" t="s">
        <v>42</v>
      </c>
      <c r="M8556" s="2">
        <v>43867</v>
      </c>
      <c r="N8556" s="1" t="s">
        <v>84</v>
      </c>
      <c r="O8556" s="1" t="s">
        <v>32</v>
      </c>
      <c r="P8556" s="1">
        <f>_3___Healthcare_Data_v1[[#This Row],[Discharge Date]]-_3___Healthcare_Data_v1[[#This Row],[Date of Admission]]</f>
        <v>7</v>
      </c>
      <c r="Q8556" s="1">
        <f>IFERROR(_3___Healthcare_Data_v1[[#This Row],[ Billing Amount ]]/_3___Healthcare_Data_v1[[#This Row],[Days in Hospital]],0)</f>
        <v>1927.0165</v>
      </c>
      <c r="R8556" s="1" t="str">
        <f>IF(_3___Healthcare_Data_v1[[#This Row],[Age]]&gt;60,"Senior",IF(_3___Healthcare_Data_v1[[#This Row],[Age]]&gt;35,"Middle","Young"))</f>
        <v>Senior</v>
      </c>
    </row>
    <row r="8557" spans="1:18" x14ac:dyDescent="0.3">
      <c r="A8557" s="1" t="s">
        <v>21712</v>
      </c>
      <c r="B8557" s="1" t="s">
        <v>26626</v>
      </c>
      <c r="C8557" s="1" t="s">
        <v>16</v>
      </c>
      <c r="D8557" s="1" t="s">
        <v>17</v>
      </c>
      <c r="E8557" s="1" t="s">
        <v>35</v>
      </c>
      <c r="F8557" s="2">
        <v>44222</v>
      </c>
      <c r="G8557" s="1" t="s">
        <v>23023</v>
      </c>
      <c r="H8557" s="1" t="s">
        <v>23024</v>
      </c>
      <c r="I8557" s="1" t="s">
        <v>21</v>
      </c>
      <c r="J8557" s="3" t="s">
        <v>35218</v>
      </c>
      <c r="K8557">
        <v>205</v>
      </c>
      <c r="L8557" s="1" t="s">
        <v>22</v>
      </c>
      <c r="M8557" s="2">
        <v>44240</v>
      </c>
      <c r="N8557" s="1" t="s">
        <v>48</v>
      </c>
      <c r="O8557" s="1" t="s">
        <v>24</v>
      </c>
      <c r="P8557" s="1">
        <f>_3___Healthcare_Data_v1[[#This Row],[Discharge Date]]-_3___Healthcare_Data_v1[[#This Row],[Date of Admission]]</f>
        <v>18</v>
      </c>
      <c r="Q8557" s="1">
        <f>IFERROR(_3___Healthcare_Data_v1[[#This Row],[ Billing Amount ]]/_3___Healthcare_Data_v1[[#This Row],[Days in Hospital]],0)</f>
        <v>349.25376683333332</v>
      </c>
      <c r="R8557" s="1" t="str">
        <f>IF(_3___Healthcare_Data_v1[[#This Row],[Age]]&gt;60,"Senior",IF(_3___Healthcare_Data_v1[[#This Row],[Age]]&gt;35,"Middle","Young"))</f>
        <v>Senior</v>
      </c>
    </row>
    <row r="8558" spans="1:18" x14ac:dyDescent="0.3">
      <c r="A8558" s="1" t="s">
        <v>23025</v>
      </c>
      <c r="B8558" s="1" t="s">
        <v>26714</v>
      </c>
      <c r="C8558" s="1" t="s">
        <v>26</v>
      </c>
      <c r="D8558" s="1" t="s">
        <v>114</v>
      </c>
      <c r="E8558" s="1" t="s">
        <v>26620</v>
      </c>
      <c r="F8558" s="2">
        <v>44733</v>
      </c>
      <c r="G8558" s="1" t="s">
        <v>23026</v>
      </c>
      <c r="H8558" s="1" t="s">
        <v>23027</v>
      </c>
      <c r="I8558" s="1" t="s">
        <v>26607</v>
      </c>
      <c r="J8558" s="3" t="s">
        <v>35219</v>
      </c>
      <c r="K8558">
        <v>105</v>
      </c>
      <c r="L8558" s="1" t="s">
        <v>42</v>
      </c>
      <c r="M8558" s="2">
        <v>44741</v>
      </c>
      <c r="N8558" s="1" t="s">
        <v>84</v>
      </c>
      <c r="O8558" s="1" t="s">
        <v>32</v>
      </c>
      <c r="P8558" s="1">
        <f>_3___Healthcare_Data_v1[[#This Row],[Discharge Date]]-_3___Healthcare_Data_v1[[#This Row],[Date of Admission]]</f>
        <v>8</v>
      </c>
      <c r="Q8558" s="1">
        <f>IFERROR(_3___Healthcare_Data_v1[[#This Row],[ Billing Amount ]]/_3___Healthcare_Data_v1[[#This Row],[Days in Hospital]],0)</f>
        <v>1289.6073899999999</v>
      </c>
      <c r="R8558" s="1" t="str">
        <f>IF(_3___Healthcare_Data_v1[[#This Row],[Age]]&gt;60,"Senior",IF(_3___Healthcare_Data_v1[[#This Row],[Age]]&gt;35,"Middle","Young"))</f>
        <v>Senior</v>
      </c>
    </row>
    <row r="8559" spans="1:18" x14ac:dyDescent="0.3">
      <c r="A8559" s="1" t="s">
        <v>23028</v>
      </c>
      <c r="B8559" s="1" t="s">
        <v>26610</v>
      </c>
      <c r="C8559" s="1" t="s">
        <v>16</v>
      </c>
      <c r="D8559" s="1" t="s">
        <v>229</v>
      </c>
      <c r="E8559" s="1" t="s">
        <v>26615</v>
      </c>
      <c r="F8559" s="2">
        <v>43621</v>
      </c>
      <c r="G8559" s="1" t="s">
        <v>23029</v>
      </c>
      <c r="H8559" s="1" t="s">
        <v>20225</v>
      </c>
      <c r="I8559" s="1" t="s">
        <v>52</v>
      </c>
      <c r="J8559" s="3" t="s">
        <v>35220</v>
      </c>
      <c r="K8559">
        <v>261</v>
      </c>
      <c r="L8559" s="1" t="s">
        <v>22</v>
      </c>
      <c r="M8559" s="2">
        <v>43636</v>
      </c>
      <c r="N8559" s="1" t="s">
        <v>31</v>
      </c>
      <c r="O8559" s="1" t="s">
        <v>24</v>
      </c>
      <c r="P8559" s="1">
        <f>_3___Healthcare_Data_v1[[#This Row],[Discharge Date]]-_3___Healthcare_Data_v1[[#This Row],[Date of Admission]]</f>
        <v>15</v>
      </c>
      <c r="Q8559" s="1">
        <f>IFERROR(_3___Healthcare_Data_v1[[#This Row],[ Billing Amount ]]/_3___Healthcare_Data_v1[[#This Row],[Days in Hospital]],0)</f>
        <v>1933.6796406666665</v>
      </c>
      <c r="R8559" s="1" t="str">
        <f>IF(_3___Healthcare_Data_v1[[#This Row],[Age]]&gt;60,"Senior",IF(_3___Healthcare_Data_v1[[#This Row],[Age]]&gt;35,"Middle","Young"))</f>
        <v>Senior</v>
      </c>
    </row>
    <row r="8560" spans="1:18" x14ac:dyDescent="0.3">
      <c r="A8560" s="1" t="s">
        <v>23030</v>
      </c>
      <c r="B8560" s="1" t="s">
        <v>26712</v>
      </c>
      <c r="C8560" s="1" t="s">
        <v>16</v>
      </c>
      <c r="D8560" s="1" t="s">
        <v>229</v>
      </c>
      <c r="E8560" s="1" t="s">
        <v>18</v>
      </c>
      <c r="F8560" s="2">
        <v>43717</v>
      </c>
      <c r="G8560" s="1" t="s">
        <v>23031</v>
      </c>
      <c r="H8560" s="1" t="s">
        <v>23032</v>
      </c>
      <c r="I8560" s="1" t="s">
        <v>56</v>
      </c>
      <c r="J8560" s="3" t="s">
        <v>35221</v>
      </c>
      <c r="K8560">
        <v>354</v>
      </c>
      <c r="L8560" s="1" t="s">
        <v>38</v>
      </c>
      <c r="M8560" s="2">
        <v>43745</v>
      </c>
      <c r="N8560" s="1" t="s">
        <v>31</v>
      </c>
      <c r="O8560" s="1" t="s">
        <v>24</v>
      </c>
      <c r="P8560" s="1">
        <f>_3___Healthcare_Data_v1[[#This Row],[Discharge Date]]-_3___Healthcare_Data_v1[[#This Row],[Date of Admission]]</f>
        <v>28</v>
      </c>
      <c r="Q8560" s="1">
        <f>IFERROR(_3___Healthcare_Data_v1[[#This Row],[ Billing Amount ]]/_3___Healthcare_Data_v1[[#This Row],[Days in Hospital]],0)</f>
        <v>620.6976864285715</v>
      </c>
      <c r="R8560" s="1" t="str">
        <f>IF(_3___Healthcare_Data_v1[[#This Row],[Age]]&gt;60,"Senior",IF(_3___Healthcare_Data_v1[[#This Row],[Age]]&gt;35,"Middle","Young"))</f>
        <v>Senior</v>
      </c>
    </row>
    <row r="8561" spans="1:18" x14ac:dyDescent="0.3">
      <c r="A8561" s="1" t="s">
        <v>23033</v>
      </c>
      <c r="B8561" s="1" t="s">
        <v>26655</v>
      </c>
      <c r="C8561" s="1" t="s">
        <v>16</v>
      </c>
      <c r="D8561" s="1" t="s">
        <v>17</v>
      </c>
      <c r="E8561" s="1" t="s">
        <v>26620</v>
      </c>
      <c r="F8561" s="2">
        <v>43878</v>
      </c>
      <c r="G8561" s="1" t="s">
        <v>14348</v>
      </c>
      <c r="H8561" s="1" t="s">
        <v>5347</v>
      </c>
      <c r="I8561" s="1" t="s">
        <v>56</v>
      </c>
      <c r="J8561" s="3" t="s">
        <v>35222</v>
      </c>
      <c r="K8561">
        <v>211</v>
      </c>
      <c r="L8561" s="1" t="s">
        <v>22</v>
      </c>
      <c r="M8561" s="2">
        <v>43887</v>
      </c>
      <c r="N8561" s="1" t="s">
        <v>23</v>
      </c>
      <c r="O8561" s="1" t="s">
        <v>24</v>
      </c>
      <c r="P8561" s="1">
        <f>_3___Healthcare_Data_v1[[#This Row],[Discharge Date]]-_3___Healthcare_Data_v1[[#This Row],[Date of Admission]]</f>
        <v>9</v>
      </c>
      <c r="Q8561" s="1">
        <f>IFERROR(_3___Healthcare_Data_v1[[#This Row],[ Billing Amount ]]/_3___Healthcare_Data_v1[[#This Row],[Days in Hospital]],0)</f>
        <v>2985.9672133333333</v>
      </c>
      <c r="R8561" s="1" t="str">
        <f>IF(_3___Healthcare_Data_v1[[#This Row],[Age]]&gt;60,"Senior",IF(_3___Healthcare_Data_v1[[#This Row],[Age]]&gt;35,"Middle","Young"))</f>
        <v>Senior</v>
      </c>
    </row>
    <row r="8562" spans="1:18" x14ac:dyDescent="0.3">
      <c r="A8562" s="1" t="s">
        <v>23034</v>
      </c>
      <c r="B8562" s="1" t="s">
        <v>26708</v>
      </c>
      <c r="C8562" s="1" t="s">
        <v>26</v>
      </c>
      <c r="D8562" s="1" t="s">
        <v>229</v>
      </c>
      <c r="E8562" s="1" t="s">
        <v>69</v>
      </c>
      <c r="F8562" s="2">
        <v>44573</v>
      </c>
      <c r="G8562" s="1" t="s">
        <v>23035</v>
      </c>
      <c r="H8562" s="1" t="s">
        <v>23036</v>
      </c>
      <c r="I8562" s="1" t="s">
        <v>56</v>
      </c>
      <c r="J8562" s="3" t="s">
        <v>35223</v>
      </c>
      <c r="K8562">
        <v>305</v>
      </c>
      <c r="L8562" s="1" t="s">
        <v>38</v>
      </c>
      <c r="M8562" s="2">
        <v>44586</v>
      </c>
      <c r="N8562" s="1" t="s">
        <v>43</v>
      </c>
      <c r="O8562" s="1" t="s">
        <v>24</v>
      </c>
      <c r="P8562" s="1">
        <f>_3___Healthcare_Data_v1[[#This Row],[Discharge Date]]-_3___Healthcare_Data_v1[[#This Row],[Date of Admission]]</f>
        <v>13</v>
      </c>
      <c r="Q8562" s="1">
        <f>IFERROR(_3___Healthcare_Data_v1[[#This Row],[ Billing Amount ]]/_3___Healthcare_Data_v1[[#This Row],[Days in Hospital]],0)</f>
        <v>1745.3612415384616</v>
      </c>
      <c r="R8562" s="1" t="str">
        <f>IF(_3___Healthcare_Data_v1[[#This Row],[Age]]&gt;60,"Senior",IF(_3___Healthcare_Data_v1[[#This Row],[Age]]&gt;35,"Middle","Young"))</f>
        <v>Senior</v>
      </c>
    </row>
    <row r="8563" spans="1:18" x14ac:dyDescent="0.3">
      <c r="A8563" s="1" t="s">
        <v>23037</v>
      </c>
      <c r="B8563" s="1" t="s">
        <v>26628</v>
      </c>
      <c r="C8563" s="1" t="s">
        <v>26</v>
      </c>
      <c r="D8563" s="1" t="s">
        <v>27</v>
      </c>
      <c r="E8563" s="1" t="s">
        <v>35</v>
      </c>
      <c r="F8563" s="2">
        <v>44918</v>
      </c>
      <c r="G8563" s="1" t="s">
        <v>23038</v>
      </c>
      <c r="H8563" s="1" t="s">
        <v>1596</v>
      </c>
      <c r="I8563" s="1" t="s">
        <v>60</v>
      </c>
      <c r="J8563" s="3" t="s">
        <v>35224</v>
      </c>
      <c r="K8563">
        <v>216</v>
      </c>
      <c r="L8563" s="1" t="s">
        <v>42</v>
      </c>
      <c r="M8563" s="2">
        <v>44937</v>
      </c>
      <c r="N8563" s="1" t="s">
        <v>23</v>
      </c>
      <c r="O8563" s="1" t="s">
        <v>44</v>
      </c>
      <c r="P8563" s="1">
        <f>_3___Healthcare_Data_v1[[#This Row],[Discharge Date]]-_3___Healthcare_Data_v1[[#This Row],[Date of Admission]]</f>
        <v>19</v>
      </c>
      <c r="Q8563" s="1">
        <f>IFERROR(_3___Healthcare_Data_v1[[#This Row],[ Billing Amount ]]/_3___Healthcare_Data_v1[[#This Row],[Days in Hospital]],0)</f>
        <v>1006.1723352631578</v>
      </c>
      <c r="R8563" s="1" t="str">
        <f>IF(_3___Healthcare_Data_v1[[#This Row],[Age]]&gt;60,"Senior",IF(_3___Healthcare_Data_v1[[#This Row],[Age]]&gt;35,"Middle","Young"))</f>
        <v>Senior</v>
      </c>
    </row>
    <row r="8564" spans="1:18" x14ac:dyDescent="0.3">
      <c r="A8564" s="1" t="s">
        <v>23039</v>
      </c>
      <c r="B8564" s="1" t="s">
        <v>26687</v>
      </c>
      <c r="C8564" s="1" t="s">
        <v>26</v>
      </c>
      <c r="D8564" s="1" t="s">
        <v>27</v>
      </c>
      <c r="E8564" s="1" t="s">
        <v>28</v>
      </c>
      <c r="F8564" s="2">
        <v>45135</v>
      </c>
      <c r="G8564" s="1" t="s">
        <v>23040</v>
      </c>
      <c r="H8564" s="1" t="s">
        <v>23041</v>
      </c>
      <c r="I8564" s="1" t="s">
        <v>60</v>
      </c>
      <c r="J8564" s="3" t="s">
        <v>35225</v>
      </c>
      <c r="K8564">
        <v>279</v>
      </c>
      <c r="L8564" s="1" t="s">
        <v>42</v>
      </c>
      <c r="M8564" s="2">
        <v>45137</v>
      </c>
      <c r="N8564" s="1" t="s">
        <v>84</v>
      </c>
      <c r="O8564" s="1" t="s">
        <v>24</v>
      </c>
      <c r="P8564" s="1">
        <f>_3___Healthcare_Data_v1[[#This Row],[Discharge Date]]-_3___Healthcare_Data_v1[[#This Row],[Date of Admission]]</f>
        <v>2</v>
      </c>
      <c r="Q8564" s="1">
        <f>IFERROR(_3___Healthcare_Data_v1[[#This Row],[ Billing Amount ]]/_3___Healthcare_Data_v1[[#This Row],[Days in Hospital]],0)</f>
        <v>8611.3638900000005</v>
      </c>
      <c r="R8564" s="1" t="str">
        <f>IF(_3___Healthcare_Data_v1[[#This Row],[Age]]&gt;60,"Senior",IF(_3___Healthcare_Data_v1[[#This Row],[Age]]&gt;35,"Middle","Young"))</f>
        <v>Senior</v>
      </c>
    </row>
    <row r="8565" spans="1:18" x14ac:dyDescent="0.3">
      <c r="A8565" s="1" t="s">
        <v>23042</v>
      </c>
      <c r="B8565" s="1" t="s">
        <v>26646</v>
      </c>
      <c r="C8565" s="1" t="s">
        <v>26</v>
      </c>
      <c r="D8565" s="1" t="s">
        <v>34</v>
      </c>
      <c r="E8565" s="1" t="s">
        <v>26620</v>
      </c>
      <c r="F8565" s="2">
        <v>44813</v>
      </c>
      <c r="G8565" s="1" t="s">
        <v>23043</v>
      </c>
      <c r="H8565" s="1" t="s">
        <v>4602</v>
      </c>
      <c r="I8565" s="1" t="s">
        <v>21</v>
      </c>
      <c r="J8565" s="3" t="s">
        <v>35226</v>
      </c>
      <c r="K8565">
        <v>441</v>
      </c>
      <c r="L8565" s="1" t="s">
        <v>38</v>
      </c>
      <c r="M8565" s="2">
        <v>44827</v>
      </c>
      <c r="N8565" s="1" t="s">
        <v>31</v>
      </c>
      <c r="O8565" s="1" t="s">
        <v>32</v>
      </c>
      <c r="P8565" s="1">
        <f>_3___Healthcare_Data_v1[[#This Row],[Discharge Date]]-_3___Healthcare_Data_v1[[#This Row],[Date of Admission]]</f>
        <v>14</v>
      </c>
      <c r="Q8565" s="1">
        <f>IFERROR(_3___Healthcare_Data_v1[[#This Row],[ Billing Amount ]]/_3___Healthcare_Data_v1[[#This Row],[Days in Hospital]],0)</f>
        <v>843.50937428571433</v>
      </c>
      <c r="R8565" s="1" t="str">
        <f>IF(_3___Healthcare_Data_v1[[#This Row],[Age]]&gt;60,"Senior",IF(_3___Healthcare_Data_v1[[#This Row],[Age]]&gt;35,"Middle","Young"))</f>
        <v>Senior</v>
      </c>
    </row>
    <row r="8566" spans="1:18" x14ac:dyDescent="0.3">
      <c r="A8566" s="1" t="s">
        <v>13822</v>
      </c>
      <c r="B8566" s="1" t="s">
        <v>26732</v>
      </c>
      <c r="C8566" s="1" t="s">
        <v>26</v>
      </c>
      <c r="D8566" s="1" t="s">
        <v>17</v>
      </c>
      <c r="E8566" s="1" t="s">
        <v>26620</v>
      </c>
      <c r="F8566" s="2">
        <v>43917</v>
      </c>
      <c r="G8566" s="1" t="s">
        <v>23044</v>
      </c>
      <c r="H8566" s="1" t="s">
        <v>23045</v>
      </c>
      <c r="I8566" s="1" t="s">
        <v>21</v>
      </c>
      <c r="J8566" s="3" t="s">
        <v>35227</v>
      </c>
      <c r="K8566">
        <v>363</v>
      </c>
      <c r="L8566" s="1" t="s">
        <v>22</v>
      </c>
      <c r="M8566" s="2">
        <v>43933</v>
      </c>
      <c r="N8566" s="1" t="s">
        <v>43</v>
      </c>
      <c r="O8566" s="1" t="s">
        <v>32</v>
      </c>
      <c r="P8566" s="1">
        <f>_3___Healthcare_Data_v1[[#This Row],[Discharge Date]]-_3___Healthcare_Data_v1[[#This Row],[Date of Admission]]</f>
        <v>16</v>
      </c>
      <c r="Q8566" s="1">
        <f>IFERROR(_3___Healthcare_Data_v1[[#This Row],[ Billing Amount ]]/_3___Healthcare_Data_v1[[#This Row],[Days in Hospital]],0)</f>
        <v>938.34599500000002</v>
      </c>
      <c r="R8566" s="1" t="str">
        <f>IF(_3___Healthcare_Data_v1[[#This Row],[Age]]&gt;60,"Senior",IF(_3___Healthcare_Data_v1[[#This Row],[Age]]&gt;35,"Middle","Young"))</f>
        <v>Senior</v>
      </c>
    </row>
    <row r="8567" spans="1:18" x14ac:dyDescent="0.3">
      <c r="A8567" s="1" t="s">
        <v>23046</v>
      </c>
      <c r="B8567" s="1" t="s">
        <v>26725</v>
      </c>
      <c r="C8567" s="1" t="s">
        <v>16</v>
      </c>
      <c r="D8567" s="1" t="s">
        <v>34</v>
      </c>
      <c r="E8567" s="1" t="s">
        <v>69</v>
      </c>
      <c r="F8567" s="2">
        <v>43882</v>
      </c>
      <c r="G8567" s="1" t="s">
        <v>23047</v>
      </c>
      <c r="H8567" s="1" t="s">
        <v>23048</v>
      </c>
      <c r="I8567" s="1" t="s">
        <v>56</v>
      </c>
      <c r="J8567" s="3" t="s">
        <v>35228</v>
      </c>
      <c r="K8567">
        <v>177</v>
      </c>
      <c r="L8567" s="1" t="s">
        <v>22</v>
      </c>
      <c r="M8567" s="2">
        <v>43894</v>
      </c>
      <c r="N8567" s="1" t="s">
        <v>31</v>
      </c>
      <c r="O8567" s="1" t="s">
        <v>32</v>
      </c>
      <c r="P8567" s="1">
        <f>_3___Healthcare_Data_v1[[#This Row],[Discharge Date]]-_3___Healthcare_Data_v1[[#This Row],[Date of Admission]]</f>
        <v>12</v>
      </c>
      <c r="Q8567" s="1">
        <f>IFERROR(_3___Healthcare_Data_v1[[#This Row],[ Billing Amount ]]/_3___Healthcare_Data_v1[[#This Row],[Days in Hospital]],0)</f>
        <v>1497.2460783333333</v>
      </c>
      <c r="R8567" s="1" t="str">
        <f>IF(_3___Healthcare_Data_v1[[#This Row],[Age]]&gt;60,"Senior",IF(_3___Healthcare_Data_v1[[#This Row],[Age]]&gt;35,"Middle","Young"))</f>
        <v>Senior</v>
      </c>
    </row>
    <row r="8568" spans="1:18" x14ac:dyDescent="0.3">
      <c r="A8568" s="1" t="s">
        <v>23049</v>
      </c>
      <c r="B8568" s="1" t="s">
        <v>26632</v>
      </c>
      <c r="C8568" s="1" t="s">
        <v>26</v>
      </c>
      <c r="D8568" s="1" t="s">
        <v>34</v>
      </c>
      <c r="E8568" s="1" t="s">
        <v>28</v>
      </c>
      <c r="F8568" s="2">
        <v>45046</v>
      </c>
      <c r="G8568" s="1" t="s">
        <v>23050</v>
      </c>
      <c r="H8568" s="1" t="s">
        <v>23051</v>
      </c>
      <c r="I8568" s="1" t="s">
        <v>56</v>
      </c>
      <c r="J8568" s="3" t="s">
        <v>35229</v>
      </c>
      <c r="K8568">
        <v>349</v>
      </c>
      <c r="L8568" s="1" t="s">
        <v>38</v>
      </c>
      <c r="M8568" s="2">
        <v>45059</v>
      </c>
      <c r="N8568" s="1" t="s">
        <v>84</v>
      </c>
      <c r="O8568" s="1" t="s">
        <v>44</v>
      </c>
      <c r="P8568" s="1">
        <f>_3___Healthcare_Data_v1[[#This Row],[Discharge Date]]-_3___Healthcare_Data_v1[[#This Row],[Date of Admission]]</f>
        <v>13</v>
      </c>
      <c r="Q8568" s="1">
        <f>IFERROR(_3___Healthcare_Data_v1[[#This Row],[ Billing Amount ]]/_3___Healthcare_Data_v1[[#This Row],[Days in Hospital]],0)</f>
        <v>1451.3814461538461</v>
      </c>
      <c r="R8568" s="1" t="str">
        <f>IF(_3___Healthcare_Data_v1[[#This Row],[Age]]&gt;60,"Senior",IF(_3___Healthcare_Data_v1[[#This Row],[Age]]&gt;35,"Middle","Young"))</f>
        <v>Senior</v>
      </c>
    </row>
    <row r="8569" spans="1:18" x14ac:dyDescent="0.3">
      <c r="A8569" s="1" t="s">
        <v>23052</v>
      </c>
      <c r="B8569" s="1" t="s">
        <v>26610</v>
      </c>
      <c r="C8569" s="1" t="s">
        <v>26</v>
      </c>
      <c r="D8569" s="1" t="s">
        <v>114</v>
      </c>
      <c r="E8569" s="1" t="s">
        <v>69</v>
      </c>
      <c r="F8569" s="2">
        <v>43473</v>
      </c>
      <c r="G8569" s="1" t="s">
        <v>23053</v>
      </c>
      <c r="H8569" s="1" t="s">
        <v>23054</v>
      </c>
      <c r="I8569" s="1" t="s">
        <v>21</v>
      </c>
      <c r="J8569" s="3" t="s">
        <v>35230</v>
      </c>
      <c r="K8569">
        <v>144</v>
      </c>
      <c r="L8569" s="1" t="s">
        <v>42</v>
      </c>
      <c r="M8569" s="2">
        <v>43478</v>
      </c>
      <c r="N8569" s="1" t="s">
        <v>43</v>
      </c>
      <c r="O8569" s="1" t="s">
        <v>32</v>
      </c>
      <c r="P8569" s="1">
        <f>_3___Healthcare_Data_v1[[#This Row],[Discharge Date]]-_3___Healthcare_Data_v1[[#This Row],[Date of Admission]]</f>
        <v>5</v>
      </c>
      <c r="Q8569" s="1">
        <f>IFERROR(_3___Healthcare_Data_v1[[#This Row],[ Billing Amount ]]/_3___Healthcare_Data_v1[[#This Row],[Days in Hospital]],0)</f>
        <v>12537.515240000001</v>
      </c>
      <c r="R8569" s="1" t="str">
        <f>IF(_3___Healthcare_Data_v1[[#This Row],[Age]]&gt;60,"Senior",IF(_3___Healthcare_Data_v1[[#This Row],[Age]]&gt;35,"Middle","Young"))</f>
        <v>Senior</v>
      </c>
    </row>
    <row r="8570" spans="1:18" x14ac:dyDescent="0.3">
      <c r="A8570" s="1" t="s">
        <v>23055</v>
      </c>
      <c r="B8570" s="1" t="s">
        <v>26750</v>
      </c>
      <c r="C8570" s="1" t="s">
        <v>26</v>
      </c>
      <c r="D8570" s="1" t="s">
        <v>229</v>
      </c>
      <c r="E8570" s="1" t="s">
        <v>26620</v>
      </c>
      <c r="F8570" s="2">
        <v>43899</v>
      </c>
      <c r="G8570" s="1" t="s">
        <v>23056</v>
      </c>
      <c r="H8570" s="1" t="s">
        <v>5723</v>
      </c>
      <c r="I8570" s="1" t="s">
        <v>56</v>
      </c>
      <c r="J8570" s="3" t="s">
        <v>35231</v>
      </c>
      <c r="K8570">
        <v>275</v>
      </c>
      <c r="L8570" s="1" t="s">
        <v>42</v>
      </c>
      <c r="M8570" s="2">
        <v>43904</v>
      </c>
      <c r="N8570" s="1" t="s">
        <v>48</v>
      </c>
      <c r="O8570" s="1" t="s">
        <v>24</v>
      </c>
      <c r="P8570" s="1">
        <f>_3___Healthcare_Data_v1[[#This Row],[Discharge Date]]-_3___Healthcare_Data_v1[[#This Row],[Date of Admission]]</f>
        <v>5</v>
      </c>
      <c r="Q8570" s="1">
        <f>IFERROR(_3___Healthcare_Data_v1[[#This Row],[ Billing Amount ]]/_3___Healthcare_Data_v1[[#This Row],[Days in Hospital]],0)</f>
        <v>2944.4462899999999</v>
      </c>
      <c r="R8570" s="1" t="str">
        <f>IF(_3___Healthcare_Data_v1[[#This Row],[Age]]&gt;60,"Senior",IF(_3___Healthcare_Data_v1[[#This Row],[Age]]&gt;35,"Middle","Young"))</f>
        <v>Senior</v>
      </c>
    </row>
    <row r="8571" spans="1:18" x14ac:dyDescent="0.3">
      <c r="A8571" s="1" t="s">
        <v>23057</v>
      </c>
      <c r="B8571" s="1" t="s">
        <v>26708</v>
      </c>
      <c r="C8571" s="1" t="s">
        <v>26</v>
      </c>
      <c r="D8571" s="1" t="s">
        <v>27</v>
      </c>
      <c r="E8571" s="1" t="s">
        <v>26615</v>
      </c>
      <c r="F8571" s="2">
        <v>45133</v>
      </c>
      <c r="G8571" s="1" t="s">
        <v>23058</v>
      </c>
      <c r="H8571" s="1" t="s">
        <v>23059</v>
      </c>
      <c r="I8571" s="1" t="s">
        <v>56</v>
      </c>
      <c r="J8571" s="3" t="s">
        <v>35232</v>
      </c>
      <c r="K8571">
        <v>144</v>
      </c>
      <c r="L8571" s="1" t="s">
        <v>22</v>
      </c>
      <c r="M8571" s="2">
        <v>45143</v>
      </c>
      <c r="N8571" s="1" t="s">
        <v>43</v>
      </c>
      <c r="O8571" s="1" t="s">
        <v>44</v>
      </c>
      <c r="P8571" s="1">
        <f>_3___Healthcare_Data_v1[[#This Row],[Discharge Date]]-_3___Healthcare_Data_v1[[#This Row],[Date of Admission]]</f>
        <v>10</v>
      </c>
      <c r="Q8571" s="1">
        <f>IFERROR(_3___Healthcare_Data_v1[[#This Row],[ Billing Amount ]]/_3___Healthcare_Data_v1[[#This Row],[Days in Hospital]],0)</f>
        <v>3919.1757700000003</v>
      </c>
      <c r="R8571" s="1" t="str">
        <f>IF(_3___Healthcare_Data_v1[[#This Row],[Age]]&gt;60,"Senior",IF(_3___Healthcare_Data_v1[[#This Row],[Age]]&gt;35,"Middle","Young"))</f>
        <v>Senior</v>
      </c>
    </row>
    <row r="8572" spans="1:18" x14ac:dyDescent="0.3">
      <c r="A8572" s="1" t="s">
        <v>23060</v>
      </c>
      <c r="B8572" s="1" t="s">
        <v>26653</v>
      </c>
      <c r="C8572" s="1" t="s">
        <v>16</v>
      </c>
      <c r="D8572" s="1" t="s">
        <v>114</v>
      </c>
      <c r="E8572" s="1" t="s">
        <v>69</v>
      </c>
      <c r="F8572" s="2">
        <v>45138</v>
      </c>
      <c r="G8572" s="1" t="s">
        <v>23061</v>
      </c>
      <c r="H8572" s="1" t="s">
        <v>23062</v>
      </c>
      <c r="I8572" s="1" t="s">
        <v>56</v>
      </c>
      <c r="J8572" s="3" t="s">
        <v>35233</v>
      </c>
      <c r="K8572">
        <v>382</v>
      </c>
      <c r="L8572" s="1" t="s">
        <v>38</v>
      </c>
      <c r="M8572" s="2">
        <v>45153</v>
      </c>
      <c r="N8572" s="1" t="s">
        <v>84</v>
      </c>
      <c r="O8572" s="1" t="s">
        <v>32</v>
      </c>
      <c r="P8572" s="1">
        <f>_3___Healthcare_Data_v1[[#This Row],[Discharge Date]]-_3___Healthcare_Data_v1[[#This Row],[Date of Admission]]</f>
        <v>15</v>
      </c>
      <c r="Q8572" s="1">
        <f>IFERROR(_3___Healthcare_Data_v1[[#This Row],[ Billing Amount ]]/_3___Healthcare_Data_v1[[#This Row],[Days in Hospital]],0)</f>
        <v>2086.9045713333335</v>
      </c>
      <c r="R8572" s="1" t="str">
        <f>IF(_3___Healthcare_Data_v1[[#This Row],[Age]]&gt;60,"Senior",IF(_3___Healthcare_Data_v1[[#This Row],[Age]]&gt;35,"Middle","Young"))</f>
        <v>Senior</v>
      </c>
    </row>
    <row r="8573" spans="1:18" x14ac:dyDescent="0.3">
      <c r="A8573" s="1" t="s">
        <v>23063</v>
      </c>
      <c r="B8573" s="1" t="s">
        <v>26704</v>
      </c>
      <c r="C8573" s="1" t="s">
        <v>16</v>
      </c>
      <c r="D8573" s="1" t="s">
        <v>62</v>
      </c>
      <c r="E8573" s="1" t="s">
        <v>28</v>
      </c>
      <c r="F8573" s="2">
        <v>43585</v>
      </c>
      <c r="G8573" s="1" t="s">
        <v>23064</v>
      </c>
      <c r="H8573" s="1" t="s">
        <v>3183</v>
      </c>
      <c r="I8573" s="1" t="s">
        <v>26607</v>
      </c>
      <c r="J8573" s="3" t="s">
        <v>35234</v>
      </c>
      <c r="K8573">
        <v>310</v>
      </c>
      <c r="L8573" s="1" t="s">
        <v>42</v>
      </c>
      <c r="M8573" s="2">
        <v>43599</v>
      </c>
      <c r="N8573" s="1" t="s">
        <v>23</v>
      </c>
      <c r="O8573" s="1" t="s">
        <v>44</v>
      </c>
      <c r="P8573" s="1">
        <f>_3___Healthcare_Data_v1[[#This Row],[Discharge Date]]-_3___Healthcare_Data_v1[[#This Row],[Date of Admission]]</f>
        <v>14</v>
      </c>
      <c r="Q8573" s="1">
        <f>IFERROR(_3___Healthcare_Data_v1[[#This Row],[ Billing Amount ]]/_3___Healthcare_Data_v1[[#This Row],[Days in Hospital]],0)</f>
        <v>2543.2223607142855</v>
      </c>
      <c r="R8573" s="1" t="str">
        <f>IF(_3___Healthcare_Data_v1[[#This Row],[Age]]&gt;60,"Senior",IF(_3___Healthcare_Data_v1[[#This Row],[Age]]&gt;35,"Middle","Young"))</f>
        <v>Senior</v>
      </c>
    </row>
    <row r="8574" spans="1:18" x14ac:dyDescent="0.3">
      <c r="A8574" s="1" t="s">
        <v>23065</v>
      </c>
      <c r="B8574" s="1" t="s">
        <v>26737</v>
      </c>
      <c r="C8574" s="1" t="s">
        <v>16</v>
      </c>
      <c r="D8574" s="1" t="s">
        <v>62</v>
      </c>
      <c r="E8574" s="1" t="s">
        <v>69</v>
      </c>
      <c r="F8574" s="2">
        <v>45112</v>
      </c>
      <c r="G8574" s="1" t="s">
        <v>3663</v>
      </c>
      <c r="H8574" s="1" t="s">
        <v>4583</v>
      </c>
      <c r="I8574" s="1" t="s">
        <v>26607</v>
      </c>
      <c r="J8574" s="3" t="s">
        <v>35235</v>
      </c>
      <c r="K8574">
        <v>388</v>
      </c>
      <c r="L8574" s="1" t="s">
        <v>42</v>
      </c>
      <c r="M8574" s="2">
        <v>45115</v>
      </c>
      <c r="N8574" s="1" t="s">
        <v>84</v>
      </c>
      <c r="O8574" s="1" t="s">
        <v>24</v>
      </c>
      <c r="P8574" s="1">
        <f>_3___Healthcare_Data_v1[[#This Row],[Discharge Date]]-_3___Healthcare_Data_v1[[#This Row],[Date of Admission]]</f>
        <v>3</v>
      </c>
      <c r="Q8574" s="1">
        <f>IFERROR(_3___Healthcare_Data_v1[[#This Row],[ Billing Amount ]]/_3___Healthcare_Data_v1[[#This Row],[Days in Hospital]],0)</f>
        <v>9725.5542100000002</v>
      </c>
      <c r="R8574" s="1" t="str">
        <f>IF(_3___Healthcare_Data_v1[[#This Row],[Age]]&gt;60,"Senior",IF(_3___Healthcare_Data_v1[[#This Row],[Age]]&gt;35,"Middle","Young"))</f>
        <v>Senior</v>
      </c>
    </row>
    <row r="8575" spans="1:18" x14ac:dyDescent="0.3">
      <c r="A8575" s="1" t="s">
        <v>23066</v>
      </c>
      <c r="B8575" s="1" t="s">
        <v>26640</v>
      </c>
      <c r="C8575" s="1" t="s">
        <v>26</v>
      </c>
      <c r="D8575" s="1" t="s">
        <v>229</v>
      </c>
      <c r="E8575" s="1" t="s">
        <v>26620</v>
      </c>
      <c r="F8575" s="2">
        <v>43533</v>
      </c>
      <c r="G8575" s="1" t="s">
        <v>23067</v>
      </c>
      <c r="H8575" s="1" t="s">
        <v>23068</v>
      </c>
      <c r="I8575" s="1" t="s">
        <v>52</v>
      </c>
      <c r="J8575" s="3" t="s">
        <v>35236</v>
      </c>
      <c r="K8575">
        <v>359</v>
      </c>
      <c r="L8575" s="1" t="s">
        <v>38</v>
      </c>
      <c r="M8575" s="2">
        <v>43538</v>
      </c>
      <c r="N8575" s="1" t="s">
        <v>84</v>
      </c>
      <c r="O8575" s="1" t="s">
        <v>44</v>
      </c>
      <c r="P8575" s="1">
        <f>_3___Healthcare_Data_v1[[#This Row],[Discharge Date]]-_3___Healthcare_Data_v1[[#This Row],[Date of Admission]]</f>
        <v>5</v>
      </c>
      <c r="Q8575" s="1">
        <f>IFERROR(_3___Healthcare_Data_v1[[#This Row],[ Billing Amount ]]/_3___Healthcare_Data_v1[[#This Row],[Days in Hospital]],0)</f>
        <v>1545.7342080000001</v>
      </c>
      <c r="R8575" s="1" t="str">
        <f>IF(_3___Healthcare_Data_v1[[#This Row],[Age]]&gt;60,"Senior",IF(_3___Healthcare_Data_v1[[#This Row],[Age]]&gt;35,"Middle","Young"))</f>
        <v>Senior</v>
      </c>
    </row>
    <row r="8576" spans="1:18" x14ac:dyDescent="0.3">
      <c r="A8576" s="1" t="s">
        <v>23069</v>
      </c>
      <c r="B8576" s="1" t="s">
        <v>26712</v>
      </c>
      <c r="C8576" s="1" t="s">
        <v>26</v>
      </c>
      <c r="D8576" s="1" t="s">
        <v>62</v>
      </c>
      <c r="E8576" s="1" t="s">
        <v>28</v>
      </c>
      <c r="F8576" s="2">
        <v>43920</v>
      </c>
      <c r="G8576" s="1" t="s">
        <v>23070</v>
      </c>
      <c r="H8576" s="1" t="s">
        <v>23071</v>
      </c>
      <c r="I8576" s="1" t="s">
        <v>52</v>
      </c>
      <c r="J8576" s="3" t="s">
        <v>35237</v>
      </c>
      <c r="K8576">
        <v>289</v>
      </c>
      <c r="L8576" s="1" t="s">
        <v>42</v>
      </c>
      <c r="M8576" s="2">
        <v>43923</v>
      </c>
      <c r="N8576" s="1" t="s">
        <v>48</v>
      </c>
      <c r="O8576" s="1" t="s">
        <v>24</v>
      </c>
      <c r="P8576" s="1">
        <f>_3___Healthcare_Data_v1[[#This Row],[Discharge Date]]-_3___Healthcare_Data_v1[[#This Row],[Date of Admission]]</f>
        <v>3</v>
      </c>
      <c r="Q8576" s="1">
        <f>IFERROR(_3___Healthcare_Data_v1[[#This Row],[ Billing Amount ]]/_3___Healthcare_Data_v1[[#This Row],[Days in Hospital]],0)</f>
        <v>7492.0469366666666</v>
      </c>
      <c r="R8576" s="1" t="str">
        <f>IF(_3___Healthcare_Data_v1[[#This Row],[Age]]&gt;60,"Senior",IF(_3___Healthcare_Data_v1[[#This Row],[Age]]&gt;35,"Middle","Young"))</f>
        <v>Senior</v>
      </c>
    </row>
    <row r="8577" spans="1:18" x14ac:dyDescent="0.3">
      <c r="A8577" s="1" t="s">
        <v>23072</v>
      </c>
      <c r="B8577" s="1" t="s">
        <v>26873</v>
      </c>
      <c r="C8577" s="1" t="s">
        <v>26</v>
      </c>
      <c r="D8577" s="1" t="s">
        <v>114</v>
      </c>
      <c r="E8577" s="1" t="s">
        <v>26620</v>
      </c>
      <c r="F8577" s="2">
        <v>45043</v>
      </c>
      <c r="G8577" s="1" t="s">
        <v>23073</v>
      </c>
      <c r="H8577" s="1" t="s">
        <v>23074</v>
      </c>
      <c r="I8577" s="1" t="s">
        <v>60</v>
      </c>
      <c r="J8577" s="3" t="s">
        <v>35238</v>
      </c>
      <c r="K8577">
        <v>284</v>
      </c>
      <c r="L8577" s="1" t="s">
        <v>38</v>
      </c>
      <c r="M8577" s="2">
        <v>45067</v>
      </c>
      <c r="N8577" s="1" t="s">
        <v>84</v>
      </c>
      <c r="O8577" s="1" t="s">
        <v>32</v>
      </c>
      <c r="P8577" s="1">
        <f>_3___Healthcare_Data_v1[[#This Row],[Discharge Date]]-_3___Healthcare_Data_v1[[#This Row],[Date of Admission]]</f>
        <v>24</v>
      </c>
      <c r="Q8577" s="1">
        <f>IFERROR(_3___Healthcare_Data_v1[[#This Row],[ Billing Amount ]]/_3___Healthcare_Data_v1[[#This Row],[Days in Hospital]],0)</f>
        <v>136.09566537499998</v>
      </c>
      <c r="R8577" s="1" t="str">
        <f>IF(_3___Healthcare_Data_v1[[#This Row],[Age]]&gt;60,"Senior",IF(_3___Healthcare_Data_v1[[#This Row],[Age]]&gt;35,"Middle","Young"))</f>
        <v>Senior</v>
      </c>
    </row>
    <row r="8578" spans="1:18" x14ac:dyDescent="0.3">
      <c r="A8578" s="1" t="s">
        <v>23075</v>
      </c>
      <c r="B8578" s="1" t="s">
        <v>26659</v>
      </c>
      <c r="C8578" s="1" t="s">
        <v>16</v>
      </c>
      <c r="D8578" s="1" t="s">
        <v>17</v>
      </c>
      <c r="E8578" s="1" t="s">
        <v>69</v>
      </c>
      <c r="F8578" s="2">
        <v>44193</v>
      </c>
      <c r="G8578" s="1" t="s">
        <v>23076</v>
      </c>
      <c r="H8578" s="1" t="s">
        <v>23077</v>
      </c>
      <c r="I8578" s="1" t="s">
        <v>52</v>
      </c>
      <c r="J8578" s="3" t="s">
        <v>35239</v>
      </c>
      <c r="K8578">
        <v>183</v>
      </c>
      <c r="L8578" s="1" t="s">
        <v>38</v>
      </c>
      <c r="M8578" s="2">
        <v>44209</v>
      </c>
      <c r="N8578" s="1" t="s">
        <v>84</v>
      </c>
      <c r="O8578" s="1" t="s">
        <v>24</v>
      </c>
      <c r="P8578" s="1">
        <f>_3___Healthcare_Data_v1[[#This Row],[Discharge Date]]-_3___Healthcare_Data_v1[[#This Row],[Date of Admission]]</f>
        <v>16</v>
      </c>
      <c r="Q8578" s="1">
        <f>IFERROR(_3___Healthcare_Data_v1[[#This Row],[ Billing Amount ]]/_3___Healthcare_Data_v1[[#This Row],[Days in Hospital]],0)</f>
        <v>2734.9683693749998</v>
      </c>
      <c r="R8578" s="1" t="str">
        <f>IF(_3___Healthcare_Data_v1[[#This Row],[Age]]&gt;60,"Senior",IF(_3___Healthcare_Data_v1[[#This Row],[Age]]&gt;35,"Middle","Young"))</f>
        <v>Senior</v>
      </c>
    </row>
    <row r="8579" spans="1:18" x14ac:dyDescent="0.3">
      <c r="A8579" s="1" t="s">
        <v>23078</v>
      </c>
      <c r="B8579" s="1" t="s">
        <v>26723</v>
      </c>
      <c r="C8579" s="1" t="s">
        <v>26</v>
      </c>
      <c r="D8579" s="1" t="s">
        <v>34</v>
      </c>
      <c r="E8579" s="1" t="s">
        <v>26620</v>
      </c>
      <c r="F8579" s="2">
        <v>44071</v>
      </c>
      <c r="G8579" s="1" t="s">
        <v>23079</v>
      </c>
      <c r="H8579" s="1" t="s">
        <v>23080</v>
      </c>
      <c r="I8579" s="1" t="s">
        <v>56</v>
      </c>
      <c r="J8579" s="3" t="s">
        <v>35240</v>
      </c>
      <c r="K8579">
        <v>444</v>
      </c>
      <c r="L8579" s="1" t="s">
        <v>42</v>
      </c>
      <c r="M8579" s="2">
        <v>44078</v>
      </c>
      <c r="N8579" s="1" t="s">
        <v>23</v>
      </c>
      <c r="O8579" s="1" t="s">
        <v>24</v>
      </c>
      <c r="P8579" s="1">
        <f>_3___Healthcare_Data_v1[[#This Row],[Discharge Date]]-_3___Healthcare_Data_v1[[#This Row],[Date of Admission]]</f>
        <v>7</v>
      </c>
      <c r="Q8579" s="1">
        <f>IFERROR(_3___Healthcare_Data_v1[[#This Row],[ Billing Amount ]]/_3___Healthcare_Data_v1[[#This Row],[Days in Hospital]],0)</f>
        <v>1853.2066114285715</v>
      </c>
      <c r="R8579" s="1" t="str">
        <f>IF(_3___Healthcare_Data_v1[[#This Row],[Age]]&gt;60,"Senior",IF(_3___Healthcare_Data_v1[[#This Row],[Age]]&gt;35,"Middle","Young"))</f>
        <v>Senior</v>
      </c>
    </row>
    <row r="8580" spans="1:18" x14ac:dyDescent="0.3">
      <c r="A8580" s="1" t="s">
        <v>23081</v>
      </c>
      <c r="B8580" s="1" t="s">
        <v>26755</v>
      </c>
      <c r="C8580" s="1" t="s">
        <v>16</v>
      </c>
      <c r="D8580" s="1" t="s">
        <v>89</v>
      </c>
      <c r="E8580" s="1" t="s">
        <v>28</v>
      </c>
      <c r="F8580" s="2">
        <v>44993</v>
      </c>
      <c r="G8580" s="1" t="s">
        <v>14721</v>
      </c>
      <c r="H8580" s="1" t="s">
        <v>922</v>
      </c>
      <c r="I8580" s="1" t="s">
        <v>56</v>
      </c>
      <c r="J8580" s="3" t="s">
        <v>35241</v>
      </c>
      <c r="K8580">
        <v>406</v>
      </c>
      <c r="L8580" s="1" t="s">
        <v>42</v>
      </c>
      <c r="M8580" s="2">
        <v>45012</v>
      </c>
      <c r="N8580" s="1" t="s">
        <v>43</v>
      </c>
      <c r="O8580" s="1" t="s">
        <v>32</v>
      </c>
      <c r="P8580" s="1">
        <f>_3___Healthcare_Data_v1[[#This Row],[Discharge Date]]-_3___Healthcare_Data_v1[[#This Row],[Date of Admission]]</f>
        <v>19</v>
      </c>
      <c r="Q8580" s="1">
        <f>IFERROR(_3___Healthcare_Data_v1[[#This Row],[ Billing Amount ]]/_3___Healthcare_Data_v1[[#This Row],[Days in Hospital]],0)</f>
        <v>2272.4712715789474</v>
      </c>
      <c r="R8580" s="1" t="str">
        <f>IF(_3___Healthcare_Data_v1[[#This Row],[Age]]&gt;60,"Senior",IF(_3___Healthcare_Data_v1[[#This Row],[Age]]&gt;35,"Middle","Young"))</f>
        <v>Senior</v>
      </c>
    </row>
    <row r="8581" spans="1:18" x14ac:dyDescent="0.3">
      <c r="A8581" s="1" t="s">
        <v>23082</v>
      </c>
      <c r="B8581" s="1" t="s">
        <v>26779</v>
      </c>
      <c r="C8581" s="1" t="s">
        <v>26</v>
      </c>
      <c r="D8581" s="1" t="s">
        <v>27</v>
      </c>
      <c r="E8581" s="1" t="s">
        <v>26615</v>
      </c>
      <c r="F8581" s="2">
        <v>44883</v>
      </c>
      <c r="G8581" s="1" t="s">
        <v>23083</v>
      </c>
      <c r="H8581" s="1" t="s">
        <v>23084</v>
      </c>
      <c r="I8581" s="1" t="s">
        <v>56</v>
      </c>
      <c r="J8581" s="3" t="s">
        <v>35242</v>
      </c>
      <c r="K8581">
        <v>441</v>
      </c>
      <c r="L8581" s="1" t="s">
        <v>22</v>
      </c>
      <c r="M8581" s="2">
        <v>44891</v>
      </c>
      <c r="N8581" s="1" t="s">
        <v>23</v>
      </c>
      <c r="O8581" s="1" t="s">
        <v>44</v>
      </c>
      <c r="P8581" s="1">
        <f>_3___Healthcare_Data_v1[[#This Row],[Discharge Date]]-_3___Healthcare_Data_v1[[#This Row],[Date of Admission]]</f>
        <v>8</v>
      </c>
      <c r="Q8581" s="1">
        <f>IFERROR(_3___Healthcare_Data_v1[[#This Row],[ Billing Amount ]]/_3___Healthcare_Data_v1[[#This Row],[Days in Hospital]],0)</f>
        <v>622.23646125000005</v>
      </c>
      <c r="R8581" s="1" t="str">
        <f>IF(_3___Healthcare_Data_v1[[#This Row],[Age]]&gt;60,"Senior",IF(_3___Healthcare_Data_v1[[#This Row],[Age]]&gt;35,"Middle","Young"))</f>
        <v>Senior</v>
      </c>
    </row>
    <row r="8582" spans="1:18" x14ac:dyDescent="0.3">
      <c r="A8582" s="1" t="s">
        <v>23085</v>
      </c>
      <c r="B8582" s="1" t="s">
        <v>26659</v>
      </c>
      <c r="C8582" s="1" t="s">
        <v>26</v>
      </c>
      <c r="D8582" s="1" t="s">
        <v>34</v>
      </c>
      <c r="E8582" s="1" t="s">
        <v>18</v>
      </c>
      <c r="F8582" s="2">
        <v>44822</v>
      </c>
      <c r="G8582" s="1" t="s">
        <v>23086</v>
      </c>
      <c r="H8582" s="1" t="s">
        <v>23087</v>
      </c>
      <c r="I8582" s="1" t="s">
        <v>60</v>
      </c>
      <c r="J8582" s="3" t="s">
        <v>35243</v>
      </c>
      <c r="K8582">
        <v>462</v>
      </c>
      <c r="L8582" s="1" t="s">
        <v>42</v>
      </c>
      <c r="M8582" s="2">
        <v>44830</v>
      </c>
      <c r="N8582" s="1" t="s">
        <v>84</v>
      </c>
      <c r="O8582" s="1" t="s">
        <v>32</v>
      </c>
      <c r="P8582" s="1">
        <f>_3___Healthcare_Data_v1[[#This Row],[Discharge Date]]-_3___Healthcare_Data_v1[[#This Row],[Date of Admission]]</f>
        <v>8</v>
      </c>
      <c r="Q8582" s="1">
        <f>IFERROR(_3___Healthcare_Data_v1[[#This Row],[ Billing Amount ]]/_3___Healthcare_Data_v1[[#This Row],[Days in Hospital]],0)</f>
        <v>1378.393405</v>
      </c>
      <c r="R8582" s="1" t="str">
        <f>IF(_3___Healthcare_Data_v1[[#This Row],[Age]]&gt;60,"Senior",IF(_3___Healthcare_Data_v1[[#This Row],[Age]]&gt;35,"Middle","Young"))</f>
        <v>Senior</v>
      </c>
    </row>
    <row r="8583" spans="1:18" x14ac:dyDescent="0.3">
      <c r="A8583" s="1" t="s">
        <v>23088</v>
      </c>
      <c r="B8583" s="1" t="s">
        <v>26958</v>
      </c>
      <c r="C8583" s="1" t="s">
        <v>26</v>
      </c>
      <c r="D8583" s="1" t="s">
        <v>49</v>
      </c>
      <c r="E8583" s="1" t="s">
        <v>26615</v>
      </c>
      <c r="F8583" s="2">
        <v>44703</v>
      </c>
      <c r="G8583" s="1" t="s">
        <v>23089</v>
      </c>
      <c r="H8583" s="1" t="s">
        <v>21493</v>
      </c>
      <c r="I8583" s="1" t="s">
        <v>56</v>
      </c>
      <c r="J8583" s="3" t="s">
        <v>35244</v>
      </c>
      <c r="K8583">
        <v>218</v>
      </c>
      <c r="L8583" s="1" t="s">
        <v>22</v>
      </c>
      <c r="M8583" s="2">
        <v>44710</v>
      </c>
      <c r="N8583" s="1" t="s">
        <v>43</v>
      </c>
      <c r="O8583" s="1" t="s">
        <v>44</v>
      </c>
      <c r="P8583" s="1">
        <f>_3___Healthcare_Data_v1[[#This Row],[Discharge Date]]-_3___Healthcare_Data_v1[[#This Row],[Date of Admission]]</f>
        <v>7</v>
      </c>
      <c r="Q8583" s="1">
        <f>IFERROR(_3___Healthcare_Data_v1[[#This Row],[ Billing Amount ]]/_3___Healthcare_Data_v1[[#This Row],[Days in Hospital]],0)</f>
        <v>605.06978728571426</v>
      </c>
      <c r="R8583" s="1" t="str">
        <f>IF(_3___Healthcare_Data_v1[[#This Row],[Age]]&gt;60,"Senior",IF(_3___Healthcare_Data_v1[[#This Row],[Age]]&gt;35,"Middle","Young"))</f>
        <v>Senior</v>
      </c>
    </row>
    <row r="8584" spans="1:18" x14ac:dyDescent="0.3">
      <c r="A8584" s="1" t="s">
        <v>23090</v>
      </c>
      <c r="B8584" s="1" t="s">
        <v>26677</v>
      </c>
      <c r="C8584" s="1" t="s">
        <v>26</v>
      </c>
      <c r="D8584" s="1" t="s">
        <v>114</v>
      </c>
      <c r="E8584" s="1" t="s">
        <v>28</v>
      </c>
      <c r="F8584" s="2">
        <v>43973</v>
      </c>
      <c r="G8584" s="1" t="s">
        <v>23091</v>
      </c>
      <c r="H8584" s="1" t="s">
        <v>23092</v>
      </c>
      <c r="I8584" s="1" t="s">
        <v>56</v>
      </c>
      <c r="J8584" s="3" t="s">
        <v>35245</v>
      </c>
      <c r="K8584">
        <v>353</v>
      </c>
      <c r="L8584" s="1" t="s">
        <v>42</v>
      </c>
      <c r="M8584" s="2">
        <v>43980</v>
      </c>
      <c r="N8584" s="1" t="s">
        <v>43</v>
      </c>
      <c r="O8584" s="1" t="s">
        <v>24</v>
      </c>
      <c r="P8584" s="1">
        <f>_3___Healthcare_Data_v1[[#This Row],[Discharge Date]]-_3___Healthcare_Data_v1[[#This Row],[Date of Admission]]</f>
        <v>7</v>
      </c>
      <c r="Q8584" s="1">
        <f>IFERROR(_3___Healthcare_Data_v1[[#This Row],[ Billing Amount ]]/_3___Healthcare_Data_v1[[#This Row],[Days in Hospital]],0)</f>
        <v>2981.8313628571427</v>
      </c>
      <c r="R8584" s="1" t="str">
        <f>IF(_3___Healthcare_Data_v1[[#This Row],[Age]]&gt;60,"Senior",IF(_3___Healthcare_Data_v1[[#This Row],[Age]]&gt;35,"Middle","Young"))</f>
        <v>Senior</v>
      </c>
    </row>
    <row r="8585" spans="1:18" x14ac:dyDescent="0.3">
      <c r="A8585" s="1" t="s">
        <v>23093</v>
      </c>
      <c r="B8585" s="1" t="s">
        <v>26928</v>
      </c>
      <c r="C8585" s="1" t="s">
        <v>16</v>
      </c>
      <c r="D8585" s="1" t="s">
        <v>62</v>
      </c>
      <c r="E8585" s="1" t="s">
        <v>28</v>
      </c>
      <c r="F8585" s="2">
        <v>43404</v>
      </c>
      <c r="G8585" s="1" t="s">
        <v>23094</v>
      </c>
      <c r="H8585" s="1" t="s">
        <v>23095</v>
      </c>
      <c r="I8585" s="1" t="s">
        <v>56</v>
      </c>
      <c r="J8585" s="3" t="s">
        <v>35246</v>
      </c>
      <c r="K8585">
        <v>117</v>
      </c>
      <c r="L8585" s="1" t="s">
        <v>42</v>
      </c>
      <c r="M8585" s="2">
        <v>43430</v>
      </c>
      <c r="N8585" s="1" t="s">
        <v>43</v>
      </c>
      <c r="O8585" s="1" t="s">
        <v>24</v>
      </c>
      <c r="P8585" s="1">
        <f>_3___Healthcare_Data_v1[[#This Row],[Discharge Date]]-_3___Healthcare_Data_v1[[#This Row],[Date of Admission]]</f>
        <v>26</v>
      </c>
      <c r="Q8585" s="1">
        <f>IFERROR(_3___Healthcare_Data_v1[[#This Row],[ Billing Amount ]]/_3___Healthcare_Data_v1[[#This Row],[Days in Hospital]],0)</f>
        <v>528.78524769230773</v>
      </c>
      <c r="R8585" s="1" t="str">
        <f>IF(_3___Healthcare_Data_v1[[#This Row],[Age]]&gt;60,"Senior",IF(_3___Healthcare_Data_v1[[#This Row],[Age]]&gt;35,"Middle","Young"))</f>
        <v>Senior</v>
      </c>
    </row>
    <row r="8586" spans="1:18" x14ac:dyDescent="0.3">
      <c r="A8586" s="1" t="s">
        <v>23096</v>
      </c>
      <c r="B8586" s="1" t="s">
        <v>26653</v>
      </c>
      <c r="C8586" s="1" t="s">
        <v>16</v>
      </c>
      <c r="D8586" s="1" t="s">
        <v>89</v>
      </c>
      <c r="E8586" s="1" t="s">
        <v>35</v>
      </c>
      <c r="F8586" s="2">
        <v>44171</v>
      </c>
      <c r="G8586" s="1" t="s">
        <v>23097</v>
      </c>
      <c r="H8586" s="1" t="s">
        <v>23098</v>
      </c>
      <c r="I8586" s="1" t="s">
        <v>56</v>
      </c>
      <c r="J8586" s="3" t="s">
        <v>35247</v>
      </c>
      <c r="K8586">
        <v>432</v>
      </c>
      <c r="L8586" s="1" t="s">
        <v>22</v>
      </c>
      <c r="M8586" s="2">
        <v>44188</v>
      </c>
      <c r="N8586" s="1" t="s">
        <v>48</v>
      </c>
      <c r="O8586" s="1" t="s">
        <v>44</v>
      </c>
      <c r="P8586" s="1">
        <f>_3___Healthcare_Data_v1[[#This Row],[Discharge Date]]-_3___Healthcare_Data_v1[[#This Row],[Date of Admission]]</f>
        <v>17</v>
      </c>
      <c r="Q8586" s="1">
        <f>IFERROR(_3___Healthcare_Data_v1[[#This Row],[ Billing Amount ]]/_3___Healthcare_Data_v1[[#This Row],[Days in Hospital]],0)</f>
        <v>963.79900411764709</v>
      </c>
      <c r="R8586" s="1" t="str">
        <f>IF(_3___Healthcare_Data_v1[[#This Row],[Age]]&gt;60,"Senior",IF(_3___Healthcare_Data_v1[[#This Row],[Age]]&gt;35,"Middle","Young"))</f>
        <v>Senior</v>
      </c>
    </row>
    <row r="8587" spans="1:18" x14ac:dyDescent="0.3">
      <c r="A8587" s="1" t="s">
        <v>23099</v>
      </c>
      <c r="B8587" s="1" t="s">
        <v>26700</v>
      </c>
      <c r="C8587" s="1" t="s">
        <v>26</v>
      </c>
      <c r="D8587" s="1" t="s">
        <v>17</v>
      </c>
      <c r="E8587" s="1" t="s">
        <v>26620</v>
      </c>
      <c r="F8587" s="2">
        <v>43632</v>
      </c>
      <c r="G8587" s="1" t="s">
        <v>147</v>
      </c>
      <c r="H8587" s="1" t="s">
        <v>23100</v>
      </c>
      <c r="I8587" s="1" t="s">
        <v>52</v>
      </c>
      <c r="J8587" s="3" t="s">
        <v>35248</v>
      </c>
      <c r="K8587">
        <v>333</v>
      </c>
      <c r="L8587" s="1" t="s">
        <v>38</v>
      </c>
      <c r="M8587" s="2">
        <v>43660</v>
      </c>
      <c r="N8587" s="1" t="s">
        <v>84</v>
      </c>
      <c r="O8587" s="1" t="s">
        <v>44</v>
      </c>
      <c r="P8587" s="1">
        <f>_3___Healthcare_Data_v1[[#This Row],[Discharge Date]]-_3___Healthcare_Data_v1[[#This Row],[Date of Admission]]</f>
        <v>28</v>
      </c>
      <c r="Q8587" s="1">
        <f>IFERROR(_3___Healthcare_Data_v1[[#This Row],[ Billing Amount ]]/_3___Healthcare_Data_v1[[#This Row],[Days in Hospital]],0)</f>
        <v>744.11225142857143</v>
      </c>
      <c r="R8587" s="1" t="str">
        <f>IF(_3___Healthcare_Data_v1[[#This Row],[Age]]&gt;60,"Senior",IF(_3___Healthcare_Data_v1[[#This Row],[Age]]&gt;35,"Middle","Young"))</f>
        <v>Senior</v>
      </c>
    </row>
    <row r="8588" spans="1:18" x14ac:dyDescent="0.3">
      <c r="A8588" s="1" t="s">
        <v>495</v>
      </c>
      <c r="B8588" s="1" t="s">
        <v>26803</v>
      </c>
      <c r="C8588" s="1" t="s">
        <v>26</v>
      </c>
      <c r="D8588" s="1" t="s">
        <v>229</v>
      </c>
      <c r="E8588" s="1" t="s">
        <v>26620</v>
      </c>
      <c r="F8588" s="2">
        <v>44557</v>
      </c>
      <c r="G8588" s="1" t="s">
        <v>23101</v>
      </c>
      <c r="H8588" s="1" t="s">
        <v>23102</v>
      </c>
      <c r="I8588" s="1" t="s">
        <v>26607</v>
      </c>
      <c r="J8588" s="3" t="s">
        <v>35249</v>
      </c>
      <c r="K8588">
        <v>323</v>
      </c>
      <c r="L8588" s="1" t="s">
        <v>38</v>
      </c>
      <c r="M8588" s="2">
        <v>44571</v>
      </c>
      <c r="N8588" s="1" t="s">
        <v>31</v>
      </c>
      <c r="O8588" s="1" t="s">
        <v>44</v>
      </c>
      <c r="P8588" s="1">
        <f>_3___Healthcare_Data_v1[[#This Row],[Discharge Date]]-_3___Healthcare_Data_v1[[#This Row],[Date of Admission]]</f>
        <v>14</v>
      </c>
      <c r="Q8588" s="1">
        <f>IFERROR(_3___Healthcare_Data_v1[[#This Row],[ Billing Amount ]]/_3___Healthcare_Data_v1[[#This Row],[Days in Hospital]],0)</f>
        <v>2348.480584285714</v>
      </c>
      <c r="R8588" s="1" t="str">
        <f>IF(_3___Healthcare_Data_v1[[#This Row],[Age]]&gt;60,"Senior",IF(_3___Healthcare_Data_v1[[#This Row],[Age]]&gt;35,"Middle","Young"))</f>
        <v>Senior</v>
      </c>
    </row>
    <row r="8589" spans="1:18" x14ac:dyDescent="0.3">
      <c r="A8589" s="1" t="s">
        <v>23103</v>
      </c>
      <c r="B8589" s="1" t="s">
        <v>26845</v>
      </c>
      <c r="C8589" s="1" t="s">
        <v>16</v>
      </c>
      <c r="D8589" s="1" t="s">
        <v>34</v>
      </c>
      <c r="E8589" s="1" t="s">
        <v>26615</v>
      </c>
      <c r="F8589" s="2">
        <v>43697</v>
      </c>
      <c r="G8589" s="1" t="s">
        <v>23104</v>
      </c>
      <c r="H8589" s="1" t="s">
        <v>23105</v>
      </c>
      <c r="I8589" s="1" t="s">
        <v>52</v>
      </c>
      <c r="J8589" s="3" t="s">
        <v>35250</v>
      </c>
      <c r="K8589">
        <v>357</v>
      </c>
      <c r="L8589" s="1" t="s">
        <v>42</v>
      </c>
      <c r="M8589" s="2">
        <v>43711</v>
      </c>
      <c r="N8589" s="1" t="s">
        <v>84</v>
      </c>
      <c r="O8589" s="1" t="s">
        <v>24</v>
      </c>
      <c r="P8589" s="1">
        <f>_3___Healthcare_Data_v1[[#This Row],[Discharge Date]]-_3___Healthcare_Data_v1[[#This Row],[Date of Admission]]</f>
        <v>14</v>
      </c>
      <c r="Q8589" s="1">
        <f>IFERROR(_3___Healthcare_Data_v1[[#This Row],[ Billing Amount ]]/_3___Healthcare_Data_v1[[#This Row],[Days in Hospital]],0)</f>
        <v>1146.1704728571428</v>
      </c>
      <c r="R8589" s="1" t="str">
        <f>IF(_3___Healthcare_Data_v1[[#This Row],[Age]]&gt;60,"Senior",IF(_3___Healthcare_Data_v1[[#This Row],[Age]]&gt;35,"Middle","Young"))</f>
        <v>Senior</v>
      </c>
    </row>
    <row r="8590" spans="1:18" x14ac:dyDescent="0.3">
      <c r="A8590" s="1" t="s">
        <v>23106</v>
      </c>
      <c r="B8590" s="1" t="s">
        <v>26745</v>
      </c>
      <c r="C8590" s="1" t="s">
        <v>26</v>
      </c>
      <c r="D8590" s="1" t="s">
        <v>114</v>
      </c>
      <c r="E8590" s="1" t="s">
        <v>69</v>
      </c>
      <c r="F8590" s="2">
        <v>44643</v>
      </c>
      <c r="G8590" s="1" t="s">
        <v>15571</v>
      </c>
      <c r="H8590" s="1" t="s">
        <v>23107</v>
      </c>
      <c r="I8590" s="1" t="s">
        <v>52</v>
      </c>
      <c r="J8590" s="3" t="s">
        <v>35251</v>
      </c>
      <c r="K8590">
        <v>394</v>
      </c>
      <c r="L8590" s="1" t="s">
        <v>22</v>
      </c>
      <c r="M8590" s="2">
        <v>44651</v>
      </c>
      <c r="N8590" s="1" t="s">
        <v>84</v>
      </c>
      <c r="O8590" s="1" t="s">
        <v>24</v>
      </c>
      <c r="P8590" s="1">
        <f>_3___Healthcare_Data_v1[[#This Row],[Discharge Date]]-_3___Healthcare_Data_v1[[#This Row],[Date of Admission]]</f>
        <v>8</v>
      </c>
      <c r="Q8590" s="1">
        <f>IFERROR(_3___Healthcare_Data_v1[[#This Row],[ Billing Amount ]]/_3___Healthcare_Data_v1[[#This Row],[Days in Hospital]],0)</f>
        <v>1988.2348750000001</v>
      </c>
      <c r="R8590" s="1" t="str">
        <f>IF(_3___Healthcare_Data_v1[[#This Row],[Age]]&gt;60,"Senior",IF(_3___Healthcare_Data_v1[[#This Row],[Age]]&gt;35,"Middle","Young"))</f>
        <v>Senior</v>
      </c>
    </row>
    <row r="8591" spans="1:18" x14ac:dyDescent="0.3">
      <c r="A8591" s="1" t="s">
        <v>23108</v>
      </c>
      <c r="B8591" s="1" t="s">
        <v>26624</v>
      </c>
      <c r="C8591" s="1" t="s">
        <v>26</v>
      </c>
      <c r="D8591" s="1" t="s">
        <v>229</v>
      </c>
      <c r="E8591" s="1" t="s">
        <v>28</v>
      </c>
      <c r="F8591" s="2">
        <v>43982</v>
      </c>
      <c r="G8591" s="1" t="s">
        <v>23109</v>
      </c>
      <c r="H8591" s="1" t="s">
        <v>23110</v>
      </c>
      <c r="I8591" s="1" t="s">
        <v>26607</v>
      </c>
      <c r="J8591" s="3" t="s">
        <v>35252</v>
      </c>
      <c r="K8591">
        <v>399</v>
      </c>
      <c r="L8591" s="1" t="s">
        <v>38</v>
      </c>
      <c r="M8591" s="2">
        <v>44008</v>
      </c>
      <c r="N8591" s="1" t="s">
        <v>84</v>
      </c>
      <c r="O8591" s="1" t="s">
        <v>32</v>
      </c>
      <c r="P8591" s="1">
        <f>_3___Healthcare_Data_v1[[#This Row],[Discharge Date]]-_3___Healthcare_Data_v1[[#This Row],[Date of Admission]]</f>
        <v>26</v>
      </c>
      <c r="Q8591" s="1">
        <f>IFERROR(_3___Healthcare_Data_v1[[#This Row],[ Billing Amount ]]/_3___Healthcare_Data_v1[[#This Row],[Days in Hospital]],0)</f>
        <v>687.42895538461539</v>
      </c>
      <c r="R8591" s="1" t="str">
        <f>IF(_3___Healthcare_Data_v1[[#This Row],[Age]]&gt;60,"Senior",IF(_3___Healthcare_Data_v1[[#This Row],[Age]]&gt;35,"Middle","Young"))</f>
        <v>Senior</v>
      </c>
    </row>
    <row r="8592" spans="1:18" x14ac:dyDescent="0.3">
      <c r="A8592" s="1" t="s">
        <v>16850</v>
      </c>
      <c r="B8592" s="1" t="s">
        <v>26636</v>
      </c>
      <c r="C8592" s="1" t="s">
        <v>26</v>
      </c>
      <c r="D8592" s="1" t="s">
        <v>17</v>
      </c>
      <c r="E8592" s="1" t="s">
        <v>26615</v>
      </c>
      <c r="F8592" s="2">
        <v>45024</v>
      </c>
      <c r="G8592" s="1" t="s">
        <v>23111</v>
      </c>
      <c r="H8592" s="1" t="s">
        <v>23112</v>
      </c>
      <c r="I8592" s="1" t="s">
        <v>56</v>
      </c>
      <c r="J8592" s="3" t="s">
        <v>35253</v>
      </c>
      <c r="K8592">
        <v>163</v>
      </c>
      <c r="L8592" s="1" t="s">
        <v>38</v>
      </c>
      <c r="M8592" s="2">
        <v>45043</v>
      </c>
      <c r="N8592" s="1" t="s">
        <v>31</v>
      </c>
      <c r="O8592" s="1" t="s">
        <v>44</v>
      </c>
      <c r="P8592" s="1">
        <f>_3___Healthcare_Data_v1[[#This Row],[Discharge Date]]-_3___Healthcare_Data_v1[[#This Row],[Date of Admission]]</f>
        <v>19</v>
      </c>
      <c r="Q8592" s="1">
        <f>IFERROR(_3___Healthcare_Data_v1[[#This Row],[ Billing Amount ]]/_3___Healthcare_Data_v1[[#This Row],[Days in Hospital]],0)</f>
        <v>748.74711368421049</v>
      </c>
      <c r="R8592" s="1" t="str">
        <f>IF(_3___Healthcare_Data_v1[[#This Row],[Age]]&gt;60,"Senior",IF(_3___Healthcare_Data_v1[[#This Row],[Age]]&gt;35,"Middle","Young"))</f>
        <v>Senior</v>
      </c>
    </row>
    <row r="8593" spans="1:18" x14ac:dyDescent="0.3">
      <c r="A8593" s="1" t="s">
        <v>23113</v>
      </c>
      <c r="B8593" s="1" t="s">
        <v>26798</v>
      </c>
      <c r="C8593" s="1" t="s">
        <v>26</v>
      </c>
      <c r="D8593" s="1" t="s">
        <v>17</v>
      </c>
      <c r="E8593" s="1" t="s">
        <v>69</v>
      </c>
      <c r="F8593" s="2">
        <v>44391</v>
      </c>
      <c r="G8593" s="1" t="s">
        <v>23114</v>
      </c>
      <c r="H8593" s="1" t="s">
        <v>23115</v>
      </c>
      <c r="I8593" s="1" t="s">
        <v>52</v>
      </c>
      <c r="J8593" s="3" t="s">
        <v>35254</v>
      </c>
      <c r="K8593">
        <v>238</v>
      </c>
      <c r="L8593" s="1" t="s">
        <v>42</v>
      </c>
      <c r="M8593" s="2">
        <v>44396</v>
      </c>
      <c r="N8593" s="1" t="s">
        <v>23</v>
      </c>
      <c r="O8593" s="1" t="s">
        <v>44</v>
      </c>
      <c r="P8593" s="1">
        <f>_3___Healthcare_Data_v1[[#This Row],[Discharge Date]]-_3___Healthcare_Data_v1[[#This Row],[Date of Admission]]</f>
        <v>5</v>
      </c>
      <c r="Q8593" s="1">
        <f>IFERROR(_3___Healthcare_Data_v1[[#This Row],[ Billing Amount ]]/_3___Healthcare_Data_v1[[#This Row],[Days in Hospital]],0)</f>
        <v>4774.0329959999999</v>
      </c>
      <c r="R8593" s="1" t="str">
        <f>IF(_3___Healthcare_Data_v1[[#This Row],[Age]]&gt;60,"Senior",IF(_3___Healthcare_Data_v1[[#This Row],[Age]]&gt;35,"Middle","Young"))</f>
        <v>Senior</v>
      </c>
    </row>
    <row r="8594" spans="1:18" x14ac:dyDescent="0.3">
      <c r="A8594" s="1" t="s">
        <v>23116</v>
      </c>
      <c r="B8594" s="1" t="s">
        <v>26795</v>
      </c>
      <c r="C8594" s="1" t="s">
        <v>16</v>
      </c>
      <c r="D8594" s="1" t="s">
        <v>49</v>
      </c>
      <c r="E8594" s="1" t="s">
        <v>69</v>
      </c>
      <c r="F8594" s="2">
        <v>45194</v>
      </c>
      <c r="G8594" s="1" t="s">
        <v>23117</v>
      </c>
      <c r="H8594" s="1" t="s">
        <v>23118</v>
      </c>
      <c r="I8594" s="1" t="s">
        <v>21</v>
      </c>
      <c r="J8594" s="3" t="s">
        <v>35255</v>
      </c>
      <c r="K8594">
        <v>208</v>
      </c>
      <c r="L8594" s="1" t="s">
        <v>42</v>
      </c>
      <c r="M8594" s="2">
        <v>45220</v>
      </c>
      <c r="N8594" s="1" t="s">
        <v>23</v>
      </c>
      <c r="O8594" s="1" t="s">
        <v>24</v>
      </c>
      <c r="P8594" s="1">
        <f>_3___Healthcare_Data_v1[[#This Row],[Discharge Date]]-_3___Healthcare_Data_v1[[#This Row],[Date of Admission]]</f>
        <v>26</v>
      </c>
      <c r="Q8594" s="1">
        <f>IFERROR(_3___Healthcare_Data_v1[[#This Row],[ Billing Amount ]]/_3___Healthcare_Data_v1[[#This Row],[Days in Hospital]],0)</f>
        <v>220.27547034615384</v>
      </c>
      <c r="R8594" s="1" t="str">
        <f>IF(_3___Healthcare_Data_v1[[#This Row],[Age]]&gt;60,"Senior",IF(_3___Healthcare_Data_v1[[#This Row],[Age]]&gt;35,"Middle","Young"))</f>
        <v>Senior</v>
      </c>
    </row>
    <row r="8595" spans="1:18" x14ac:dyDescent="0.3">
      <c r="A8595" s="1" t="s">
        <v>23119</v>
      </c>
      <c r="B8595" s="1" t="s">
        <v>26649</v>
      </c>
      <c r="C8595" s="1" t="s">
        <v>26</v>
      </c>
      <c r="D8595" s="1" t="s">
        <v>34</v>
      </c>
      <c r="E8595" s="1" t="s">
        <v>26615</v>
      </c>
      <c r="F8595" s="2">
        <v>44161</v>
      </c>
      <c r="G8595" s="1" t="s">
        <v>11358</v>
      </c>
      <c r="H8595" s="1" t="s">
        <v>19225</v>
      </c>
      <c r="I8595" s="1" t="s">
        <v>26607</v>
      </c>
      <c r="J8595" s="3" t="s">
        <v>35256</v>
      </c>
      <c r="K8595">
        <v>466</v>
      </c>
      <c r="L8595" s="1" t="s">
        <v>22</v>
      </c>
      <c r="M8595" s="2">
        <v>44184</v>
      </c>
      <c r="N8595" s="1" t="s">
        <v>48</v>
      </c>
      <c r="O8595" s="1" t="s">
        <v>24</v>
      </c>
      <c r="P8595" s="1">
        <f>_3___Healthcare_Data_v1[[#This Row],[Discharge Date]]-_3___Healthcare_Data_v1[[#This Row],[Date of Admission]]</f>
        <v>23</v>
      </c>
      <c r="Q8595" s="1">
        <f>IFERROR(_3___Healthcare_Data_v1[[#This Row],[ Billing Amount ]]/_3___Healthcare_Data_v1[[#This Row],[Days in Hospital]],0)</f>
        <v>462.28614173913047</v>
      </c>
      <c r="R8595" s="1" t="str">
        <f>IF(_3___Healthcare_Data_v1[[#This Row],[Age]]&gt;60,"Senior",IF(_3___Healthcare_Data_v1[[#This Row],[Age]]&gt;35,"Middle","Young"))</f>
        <v>Senior</v>
      </c>
    </row>
    <row r="8596" spans="1:18" x14ac:dyDescent="0.3">
      <c r="A8596" s="1" t="s">
        <v>23120</v>
      </c>
      <c r="B8596" s="1" t="s">
        <v>26845</v>
      </c>
      <c r="C8596" s="1" t="s">
        <v>26</v>
      </c>
      <c r="D8596" s="1" t="s">
        <v>27</v>
      </c>
      <c r="E8596" s="1" t="s">
        <v>26620</v>
      </c>
      <c r="F8596" s="2">
        <v>43919</v>
      </c>
      <c r="G8596" s="1" t="s">
        <v>23121</v>
      </c>
      <c r="H8596" s="1" t="s">
        <v>23122</v>
      </c>
      <c r="I8596" s="1" t="s">
        <v>56</v>
      </c>
      <c r="J8596" s="3" t="s">
        <v>35257</v>
      </c>
      <c r="K8596">
        <v>186</v>
      </c>
      <c r="L8596" s="1" t="s">
        <v>42</v>
      </c>
      <c r="M8596" s="2">
        <v>43926</v>
      </c>
      <c r="N8596" s="1" t="s">
        <v>23</v>
      </c>
      <c r="O8596" s="1" t="s">
        <v>44</v>
      </c>
      <c r="P8596" s="1">
        <f>_3___Healthcare_Data_v1[[#This Row],[Discharge Date]]-_3___Healthcare_Data_v1[[#This Row],[Date of Admission]]</f>
        <v>7</v>
      </c>
      <c r="Q8596" s="1">
        <f>IFERROR(_3___Healthcare_Data_v1[[#This Row],[ Billing Amount ]]/_3___Healthcare_Data_v1[[#This Row],[Days in Hospital]],0)</f>
        <v>4691.3255328571422</v>
      </c>
      <c r="R8596" s="1" t="str">
        <f>IF(_3___Healthcare_Data_v1[[#This Row],[Age]]&gt;60,"Senior",IF(_3___Healthcare_Data_v1[[#This Row],[Age]]&gt;35,"Middle","Young"))</f>
        <v>Senior</v>
      </c>
    </row>
    <row r="8597" spans="1:18" x14ac:dyDescent="0.3">
      <c r="A8597" s="1" t="s">
        <v>23123</v>
      </c>
      <c r="B8597" s="1" t="s">
        <v>26723</v>
      </c>
      <c r="C8597" s="1" t="s">
        <v>16</v>
      </c>
      <c r="D8597" s="1" t="s">
        <v>89</v>
      </c>
      <c r="E8597" s="1" t="s">
        <v>35</v>
      </c>
      <c r="F8597" s="2">
        <v>45012</v>
      </c>
      <c r="G8597" s="1" t="s">
        <v>23124</v>
      </c>
      <c r="H8597" s="1" t="s">
        <v>23125</v>
      </c>
      <c r="I8597" s="1" t="s">
        <v>21</v>
      </c>
      <c r="J8597" s="3" t="s">
        <v>35258</v>
      </c>
      <c r="K8597">
        <v>333</v>
      </c>
      <c r="L8597" s="1" t="s">
        <v>22</v>
      </c>
      <c r="M8597" s="2">
        <v>45016</v>
      </c>
      <c r="N8597" s="1" t="s">
        <v>43</v>
      </c>
      <c r="O8597" s="1" t="s">
        <v>44</v>
      </c>
      <c r="P8597" s="1">
        <f>_3___Healthcare_Data_v1[[#This Row],[Discharge Date]]-_3___Healthcare_Data_v1[[#This Row],[Date of Admission]]</f>
        <v>4</v>
      </c>
      <c r="Q8597" s="1">
        <f>IFERROR(_3___Healthcare_Data_v1[[#This Row],[ Billing Amount ]]/_3___Healthcare_Data_v1[[#This Row],[Days in Hospital]],0)</f>
        <v>2178.9274447500002</v>
      </c>
      <c r="R8597" s="1" t="str">
        <f>IF(_3___Healthcare_Data_v1[[#This Row],[Age]]&gt;60,"Senior",IF(_3___Healthcare_Data_v1[[#This Row],[Age]]&gt;35,"Middle","Young"))</f>
        <v>Senior</v>
      </c>
    </row>
    <row r="8598" spans="1:18" x14ac:dyDescent="0.3">
      <c r="A8598" s="1" t="s">
        <v>23126</v>
      </c>
      <c r="B8598" s="1" t="s">
        <v>26666</v>
      </c>
      <c r="C8598" s="1" t="s">
        <v>16</v>
      </c>
      <c r="D8598" s="1" t="s">
        <v>17</v>
      </c>
      <c r="E8598" s="1" t="s">
        <v>26620</v>
      </c>
      <c r="F8598" s="2">
        <v>44697</v>
      </c>
      <c r="G8598" s="1" t="s">
        <v>23127</v>
      </c>
      <c r="H8598" s="1" t="s">
        <v>23128</v>
      </c>
      <c r="I8598" s="1" t="s">
        <v>21</v>
      </c>
      <c r="J8598" s="3" t="s">
        <v>35259</v>
      </c>
      <c r="K8598">
        <v>212</v>
      </c>
      <c r="L8598" s="1" t="s">
        <v>38</v>
      </c>
      <c r="M8598" s="2">
        <v>44708</v>
      </c>
      <c r="N8598" s="1" t="s">
        <v>48</v>
      </c>
      <c r="O8598" s="1" t="s">
        <v>24</v>
      </c>
      <c r="P8598" s="1">
        <f>_3___Healthcare_Data_v1[[#This Row],[Discharge Date]]-_3___Healthcare_Data_v1[[#This Row],[Date of Admission]]</f>
        <v>11</v>
      </c>
      <c r="Q8598" s="1">
        <f>IFERROR(_3___Healthcare_Data_v1[[#This Row],[ Billing Amount ]]/_3___Healthcare_Data_v1[[#This Row],[Days in Hospital]],0)</f>
        <v>536.22490145454549</v>
      </c>
      <c r="R8598" s="1" t="str">
        <f>IF(_3___Healthcare_Data_v1[[#This Row],[Age]]&gt;60,"Senior",IF(_3___Healthcare_Data_v1[[#This Row],[Age]]&gt;35,"Middle","Young"))</f>
        <v>Senior</v>
      </c>
    </row>
    <row r="8599" spans="1:18" x14ac:dyDescent="0.3">
      <c r="A8599" s="1" t="s">
        <v>23129</v>
      </c>
      <c r="B8599" s="1" t="s">
        <v>26994</v>
      </c>
      <c r="C8599" s="1" t="s">
        <v>26</v>
      </c>
      <c r="D8599" s="1" t="s">
        <v>27</v>
      </c>
      <c r="E8599" s="1" t="s">
        <v>69</v>
      </c>
      <c r="F8599" s="2">
        <v>44111</v>
      </c>
      <c r="G8599" s="1" t="s">
        <v>23130</v>
      </c>
      <c r="H8599" s="1" t="s">
        <v>8102</v>
      </c>
      <c r="I8599" s="1" t="s">
        <v>26607</v>
      </c>
      <c r="J8599" s="3" t="s">
        <v>35260</v>
      </c>
      <c r="K8599">
        <v>136</v>
      </c>
      <c r="L8599" s="1" t="s">
        <v>42</v>
      </c>
      <c r="M8599" s="2">
        <v>44119</v>
      </c>
      <c r="N8599" s="1" t="s">
        <v>31</v>
      </c>
      <c r="O8599" s="1" t="s">
        <v>32</v>
      </c>
      <c r="P8599" s="1">
        <f>_3___Healthcare_Data_v1[[#This Row],[Discharge Date]]-_3___Healthcare_Data_v1[[#This Row],[Date of Admission]]</f>
        <v>8</v>
      </c>
      <c r="Q8599" s="1">
        <f>IFERROR(_3___Healthcare_Data_v1[[#This Row],[ Billing Amount ]]/_3___Healthcare_Data_v1[[#This Row],[Days in Hospital]],0)</f>
        <v>6139.6469175000002</v>
      </c>
      <c r="R8599" s="1" t="str">
        <f>IF(_3___Healthcare_Data_v1[[#This Row],[Age]]&gt;60,"Senior",IF(_3___Healthcare_Data_v1[[#This Row],[Age]]&gt;35,"Middle","Young"))</f>
        <v>Senior</v>
      </c>
    </row>
    <row r="8600" spans="1:18" x14ac:dyDescent="0.3">
      <c r="A8600" s="1" t="s">
        <v>23131</v>
      </c>
      <c r="B8600" s="1" t="s">
        <v>26668</v>
      </c>
      <c r="C8600" s="1" t="s">
        <v>26</v>
      </c>
      <c r="D8600" s="1" t="s">
        <v>229</v>
      </c>
      <c r="E8600" s="1" t="s">
        <v>69</v>
      </c>
      <c r="F8600" s="2">
        <v>43433</v>
      </c>
      <c r="G8600" s="1" t="s">
        <v>23132</v>
      </c>
      <c r="H8600" s="1" t="s">
        <v>23133</v>
      </c>
      <c r="I8600" s="1" t="s">
        <v>52</v>
      </c>
      <c r="J8600" s="3" t="s">
        <v>35261</v>
      </c>
      <c r="K8600">
        <v>464</v>
      </c>
      <c r="L8600" s="1" t="s">
        <v>42</v>
      </c>
      <c r="M8600" s="2">
        <v>43459</v>
      </c>
      <c r="N8600" s="1" t="s">
        <v>43</v>
      </c>
      <c r="O8600" s="1" t="s">
        <v>24</v>
      </c>
      <c r="P8600" s="1">
        <f>_3___Healthcare_Data_v1[[#This Row],[Discharge Date]]-_3___Healthcare_Data_v1[[#This Row],[Date of Admission]]</f>
        <v>26</v>
      </c>
      <c r="Q8600" s="1">
        <f>IFERROR(_3___Healthcare_Data_v1[[#This Row],[ Billing Amount ]]/_3___Healthcare_Data_v1[[#This Row],[Days in Hospital]],0)</f>
        <v>1488.4451365384616</v>
      </c>
      <c r="R8600" s="1" t="str">
        <f>IF(_3___Healthcare_Data_v1[[#This Row],[Age]]&gt;60,"Senior",IF(_3___Healthcare_Data_v1[[#This Row],[Age]]&gt;35,"Middle","Young"))</f>
        <v>Senior</v>
      </c>
    </row>
    <row r="8601" spans="1:18" x14ac:dyDescent="0.3">
      <c r="A8601" s="1" t="s">
        <v>23134</v>
      </c>
      <c r="B8601" s="1" t="s">
        <v>26845</v>
      </c>
      <c r="C8601" s="1" t="s">
        <v>16</v>
      </c>
      <c r="D8601" s="1" t="s">
        <v>89</v>
      </c>
      <c r="E8601" s="1" t="s">
        <v>18</v>
      </c>
      <c r="F8601" s="2">
        <v>44722</v>
      </c>
      <c r="G8601" s="1" t="s">
        <v>23135</v>
      </c>
      <c r="H8601" s="1" t="s">
        <v>23136</v>
      </c>
      <c r="I8601" s="1" t="s">
        <v>60</v>
      </c>
      <c r="J8601" s="3" t="s">
        <v>35262</v>
      </c>
      <c r="K8601">
        <v>151</v>
      </c>
      <c r="L8601" s="1" t="s">
        <v>42</v>
      </c>
      <c r="M8601" s="2">
        <v>44744</v>
      </c>
      <c r="N8601" s="1" t="s">
        <v>48</v>
      </c>
      <c r="O8601" s="1" t="s">
        <v>32</v>
      </c>
      <c r="P8601" s="1">
        <f>_3___Healthcare_Data_v1[[#This Row],[Discharge Date]]-_3___Healthcare_Data_v1[[#This Row],[Date of Admission]]</f>
        <v>22</v>
      </c>
      <c r="Q8601" s="1">
        <f>IFERROR(_3___Healthcare_Data_v1[[#This Row],[ Billing Amount ]]/_3___Healthcare_Data_v1[[#This Row],[Days in Hospital]],0)</f>
        <v>795.30957636363632</v>
      </c>
      <c r="R8601" s="1" t="str">
        <f>IF(_3___Healthcare_Data_v1[[#This Row],[Age]]&gt;60,"Senior",IF(_3___Healthcare_Data_v1[[#This Row],[Age]]&gt;35,"Middle","Young"))</f>
        <v>Senior</v>
      </c>
    </row>
    <row r="8602" spans="1:18" x14ac:dyDescent="0.3">
      <c r="A8602" s="1" t="s">
        <v>23137</v>
      </c>
      <c r="B8602" s="1" t="s">
        <v>26759</v>
      </c>
      <c r="C8602" s="1" t="s">
        <v>26</v>
      </c>
      <c r="D8602" s="1" t="s">
        <v>89</v>
      </c>
      <c r="E8602" s="1" t="s">
        <v>26615</v>
      </c>
      <c r="F8602" s="2">
        <v>44596</v>
      </c>
      <c r="G8602" s="1" t="s">
        <v>8454</v>
      </c>
      <c r="H8602" s="1" t="s">
        <v>23138</v>
      </c>
      <c r="I8602" s="1" t="s">
        <v>56</v>
      </c>
      <c r="J8602" s="3" t="s">
        <v>35263</v>
      </c>
      <c r="K8602">
        <v>335</v>
      </c>
      <c r="L8602" s="1" t="s">
        <v>42</v>
      </c>
      <c r="M8602" s="2">
        <v>44614</v>
      </c>
      <c r="N8602" s="1" t="s">
        <v>84</v>
      </c>
      <c r="O8602" s="1" t="s">
        <v>24</v>
      </c>
      <c r="P8602" s="1">
        <f>_3___Healthcare_Data_v1[[#This Row],[Discharge Date]]-_3___Healthcare_Data_v1[[#This Row],[Date of Admission]]</f>
        <v>18</v>
      </c>
      <c r="Q8602" s="1">
        <f>IFERROR(_3___Healthcare_Data_v1[[#This Row],[ Billing Amount ]]/_3___Healthcare_Data_v1[[#This Row],[Days in Hospital]],0)</f>
        <v>1765.1961294444445</v>
      </c>
      <c r="R8602" s="1" t="str">
        <f>IF(_3___Healthcare_Data_v1[[#This Row],[Age]]&gt;60,"Senior",IF(_3___Healthcare_Data_v1[[#This Row],[Age]]&gt;35,"Middle","Young"))</f>
        <v>Senior</v>
      </c>
    </row>
    <row r="8603" spans="1:18" x14ac:dyDescent="0.3">
      <c r="A8603" s="1" t="s">
        <v>23139</v>
      </c>
      <c r="B8603" s="1" t="s">
        <v>26624</v>
      </c>
      <c r="C8603" s="1" t="s">
        <v>16</v>
      </c>
      <c r="D8603" s="1" t="s">
        <v>34</v>
      </c>
      <c r="E8603" s="1" t="s">
        <v>69</v>
      </c>
      <c r="F8603" s="2">
        <v>43538</v>
      </c>
      <c r="G8603" s="1" t="s">
        <v>15240</v>
      </c>
      <c r="H8603" s="1" t="s">
        <v>23140</v>
      </c>
      <c r="I8603" s="1" t="s">
        <v>52</v>
      </c>
      <c r="J8603" s="3" t="s">
        <v>35264</v>
      </c>
      <c r="K8603">
        <v>110</v>
      </c>
      <c r="L8603" s="1" t="s">
        <v>42</v>
      </c>
      <c r="M8603" s="2">
        <v>43539</v>
      </c>
      <c r="N8603" s="1" t="s">
        <v>84</v>
      </c>
      <c r="O8603" s="1" t="s">
        <v>32</v>
      </c>
      <c r="P8603" s="1">
        <f>_3___Healthcare_Data_v1[[#This Row],[Discharge Date]]-_3___Healthcare_Data_v1[[#This Row],[Date of Admission]]</f>
        <v>1</v>
      </c>
      <c r="Q8603" s="1">
        <f>IFERROR(_3___Healthcare_Data_v1[[#This Row],[ Billing Amount ]]/_3___Healthcare_Data_v1[[#This Row],[Days in Hospital]],0)</f>
        <v>30527.2284</v>
      </c>
      <c r="R8603" s="1" t="str">
        <f>IF(_3___Healthcare_Data_v1[[#This Row],[Age]]&gt;60,"Senior",IF(_3___Healthcare_Data_v1[[#This Row],[Age]]&gt;35,"Middle","Young"))</f>
        <v>Senior</v>
      </c>
    </row>
    <row r="8604" spans="1:18" x14ac:dyDescent="0.3">
      <c r="A8604" s="1" t="s">
        <v>23141</v>
      </c>
      <c r="B8604" s="1" t="s">
        <v>26632</v>
      </c>
      <c r="C8604" s="1" t="s">
        <v>16</v>
      </c>
      <c r="D8604" s="1" t="s">
        <v>49</v>
      </c>
      <c r="E8604" s="1" t="s">
        <v>69</v>
      </c>
      <c r="F8604" s="2">
        <v>44803</v>
      </c>
      <c r="G8604" s="1" t="s">
        <v>21680</v>
      </c>
      <c r="H8604" s="1" t="s">
        <v>23142</v>
      </c>
      <c r="I8604" s="1" t="s">
        <v>52</v>
      </c>
      <c r="J8604" s="3" t="s">
        <v>35265</v>
      </c>
      <c r="K8604">
        <v>177</v>
      </c>
      <c r="L8604" s="1" t="s">
        <v>38</v>
      </c>
      <c r="M8604" s="2">
        <v>44806</v>
      </c>
      <c r="N8604" s="1" t="s">
        <v>84</v>
      </c>
      <c r="O8604" s="1" t="s">
        <v>32</v>
      </c>
      <c r="P8604" s="1">
        <f>_3___Healthcare_Data_v1[[#This Row],[Discharge Date]]-_3___Healthcare_Data_v1[[#This Row],[Date of Admission]]</f>
        <v>3</v>
      </c>
      <c r="Q8604" s="1">
        <f>IFERROR(_3___Healthcare_Data_v1[[#This Row],[ Billing Amount ]]/_3___Healthcare_Data_v1[[#This Row],[Days in Hospital]],0)</f>
        <v>17276.638730000002</v>
      </c>
      <c r="R8604" s="1" t="str">
        <f>IF(_3___Healthcare_Data_v1[[#This Row],[Age]]&gt;60,"Senior",IF(_3___Healthcare_Data_v1[[#This Row],[Age]]&gt;35,"Middle","Young"))</f>
        <v>Senior</v>
      </c>
    </row>
    <row r="8605" spans="1:18" x14ac:dyDescent="0.3">
      <c r="A8605" s="1" t="s">
        <v>23143</v>
      </c>
      <c r="B8605" s="1" t="s">
        <v>26755</v>
      </c>
      <c r="C8605" s="1" t="s">
        <v>16</v>
      </c>
      <c r="D8605" s="1" t="s">
        <v>114</v>
      </c>
      <c r="E8605" s="1" t="s">
        <v>35</v>
      </c>
      <c r="F8605" s="2">
        <v>45087</v>
      </c>
      <c r="G8605" s="1" t="s">
        <v>4546</v>
      </c>
      <c r="H8605" s="1" t="s">
        <v>23144</v>
      </c>
      <c r="I8605" s="1" t="s">
        <v>21</v>
      </c>
      <c r="J8605" s="3" t="s">
        <v>35266</v>
      </c>
      <c r="K8605">
        <v>311</v>
      </c>
      <c r="L8605" s="1" t="s">
        <v>22</v>
      </c>
      <c r="M8605" s="2">
        <v>45102</v>
      </c>
      <c r="N8605" s="1" t="s">
        <v>84</v>
      </c>
      <c r="O8605" s="1" t="s">
        <v>32</v>
      </c>
      <c r="P8605" s="1">
        <f>_3___Healthcare_Data_v1[[#This Row],[Discharge Date]]-_3___Healthcare_Data_v1[[#This Row],[Date of Admission]]</f>
        <v>15</v>
      </c>
      <c r="Q8605" s="1">
        <f>IFERROR(_3___Healthcare_Data_v1[[#This Row],[ Billing Amount ]]/_3___Healthcare_Data_v1[[#This Row],[Days in Hospital]],0)</f>
        <v>736.72673799999995</v>
      </c>
      <c r="R8605" s="1" t="str">
        <f>IF(_3___Healthcare_Data_v1[[#This Row],[Age]]&gt;60,"Senior",IF(_3___Healthcare_Data_v1[[#This Row],[Age]]&gt;35,"Middle","Young"))</f>
        <v>Senior</v>
      </c>
    </row>
    <row r="8606" spans="1:18" x14ac:dyDescent="0.3">
      <c r="A8606" s="1" t="s">
        <v>23145</v>
      </c>
      <c r="B8606" s="1" t="s">
        <v>26725</v>
      </c>
      <c r="C8606" s="1" t="s">
        <v>16</v>
      </c>
      <c r="D8606" s="1" t="s">
        <v>49</v>
      </c>
      <c r="E8606" s="1" t="s">
        <v>26620</v>
      </c>
      <c r="F8606" s="2">
        <v>43988</v>
      </c>
      <c r="G8606" s="1" t="s">
        <v>8002</v>
      </c>
      <c r="H8606" s="1" t="s">
        <v>1558</v>
      </c>
      <c r="I8606" s="1" t="s">
        <v>52</v>
      </c>
      <c r="J8606" s="3" t="s">
        <v>35267</v>
      </c>
      <c r="K8606">
        <v>410</v>
      </c>
      <c r="L8606" s="1" t="s">
        <v>22</v>
      </c>
      <c r="M8606" s="2">
        <v>43995</v>
      </c>
      <c r="N8606" s="1" t="s">
        <v>43</v>
      </c>
      <c r="O8606" s="1" t="s">
        <v>24</v>
      </c>
      <c r="P8606" s="1">
        <f>_3___Healthcare_Data_v1[[#This Row],[Discharge Date]]-_3___Healthcare_Data_v1[[#This Row],[Date of Admission]]</f>
        <v>7</v>
      </c>
      <c r="Q8606" s="1">
        <f>IFERROR(_3___Healthcare_Data_v1[[#This Row],[ Billing Amount ]]/_3___Healthcare_Data_v1[[#This Row],[Days in Hospital]],0)</f>
        <v>4244.2482271428571</v>
      </c>
      <c r="R8606" s="1" t="str">
        <f>IF(_3___Healthcare_Data_v1[[#This Row],[Age]]&gt;60,"Senior",IF(_3___Healthcare_Data_v1[[#This Row],[Age]]&gt;35,"Middle","Young"))</f>
        <v>Senior</v>
      </c>
    </row>
    <row r="8607" spans="1:18" x14ac:dyDescent="0.3">
      <c r="A8607" s="1" t="s">
        <v>23146</v>
      </c>
      <c r="B8607" s="1" t="s">
        <v>26700</v>
      </c>
      <c r="C8607" s="1" t="s">
        <v>16</v>
      </c>
      <c r="D8607" s="1" t="s">
        <v>17</v>
      </c>
      <c r="E8607" s="1" t="s">
        <v>69</v>
      </c>
      <c r="F8607" s="2">
        <v>44126</v>
      </c>
      <c r="G8607" s="1" t="s">
        <v>23147</v>
      </c>
      <c r="H8607" s="1" t="s">
        <v>10347</v>
      </c>
      <c r="I8607" s="1" t="s">
        <v>60</v>
      </c>
      <c r="J8607" s="3" t="s">
        <v>35268</v>
      </c>
      <c r="K8607">
        <v>312</v>
      </c>
      <c r="L8607" s="1" t="s">
        <v>42</v>
      </c>
      <c r="M8607" s="2">
        <v>44137</v>
      </c>
      <c r="N8607" s="1" t="s">
        <v>84</v>
      </c>
      <c r="O8607" s="1" t="s">
        <v>44</v>
      </c>
      <c r="P8607" s="1">
        <f>_3___Healthcare_Data_v1[[#This Row],[Discharge Date]]-_3___Healthcare_Data_v1[[#This Row],[Date of Admission]]</f>
        <v>11</v>
      </c>
      <c r="Q8607" s="1">
        <f>IFERROR(_3___Healthcare_Data_v1[[#This Row],[ Billing Amount ]]/_3___Healthcare_Data_v1[[#This Row],[Days in Hospital]],0)</f>
        <v>5970.7681527272734</v>
      </c>
      <c r="R8607" s="1" t="str">
        <f>IF(_3___Healthcare_Data_v1[[#This Row],[Age]]&gt;60,"Senior",IF(_3___Healthcare_Data_v1[[#This Row],[Age]]&gt;35,"Middle","Young"))</f>
        <v>Senior</v>
      </c>
    </row>
    <row r="8608" spans="1:18" x14ac:dyDescent="0.3">
      <c r="A8608" s="1" t="s">
        <v>23148</v>
      </c>
      <c r="B8608" s="1" t="s">
        <v>26994</v>
      </c>
      <c r="C8608" s="1" t="s">
        <v>26</v>
      </c>
      <c r="D8608" s="1" t="s">
        <v>114</v>
      </c>
      <c r="E8608" s="1" t="s">
        <v>26615</v>
      </c>
      <c r="F8608" s="2">
        <v>44506</v>
      </c>
      <c r="G8608" s="1" t="s">
        <v>23149</v>
      </c>
      <c r="H8608" s="1" t="s">
        <v>23150</v>
      </c>
      <c r="I8608" s="1" t="s">
        <v>52</v>
      </c>
      <c r="J8608" s="3" t="s">
        <v>35269</v>
      </c>
      <c r="K8608">
        <v>442</v>
      </c>
      <c r="L8608" s="1" t="s">
        <v>22</v>
      </c>
      <c r="M8608" s="2">
        <v>44520</v>
      </c>
      <c r="N8608" s="1" t="s">
        <v>31</v>
      </c>
      <c r="O8608" s="1" t="s">
        <v>24</v>
      </c>
      <c r="P8608" s="1">
        <f>_3___Healthcare_Data_v1[[#This Row],[Discharge Date]]-_3___Healthcare_Data_v1[[#This Row],[Date of Admission]]</f>
        <v>14</v>
      </c>
      <c r="Q8608" s="1">
        <f>IFERROR(_3___Healthcare_Data_v1[[#This Row],[ Billing Amount ]]/_3___Healthcare_Data_v1[[#This Row],[Days in Hospital]],0)</f>
        <v>2251.287592857143</v>
      </c>
      <c r="R8608" s="1" t="str">
        <f>IF(_3___Healthcare_Data_v1[[#This Row],[Age]]&gt;60,"Senior",IF(_3___Healthcare_Data_v1[[#This Row],[Age]]&gt;35,"Middle","Young"))</f>
        <v>Senior</v>
      </c>
    </row>
    <row r="8609" spans="1:18" x14ac:dyDescent="0.3">
      <c r="A8609" s="1" t="s">
        <v>23151</v>
      </c>
      <c r="B8609" s="1" t="s">
        <v>26837</v>
      </c>
      <c r="C8609" s="1" t="s">
        <v>26</v>
      </c>
      <c r="D8609" s="1" t="s">
        <v>89</v>
      </c>
      <c r="E8609" s="1" t="s">
        <v>26620</v>
      </c>
      <c r="F8609" s="2">
        <v>44810</v>
      </c>
      <c r="G8609" s="1" t="s">
        <v>23152</v>
      </c>
      <c r="H8609" s="1" t="s">
        <v>23153</v>
      </c>
      <c r="I8609" s="1" t="s">
        <v>52</v>
      </c>
      <c r="J8609" s="3" t="s">
        <v>35270</v>
      </c>
      <c r="K8609">
        <v>285</v>
      </c>
      <c r="L8609" s="1" t="s">
        <v>22</v>
      </c>
      <c r="M8609" s="2">
        <v>44819</v>
      </c>
      <c r="N8609" s="1" t="s">
        <v>43</v>
      </c>
      <c r="O8609" s="1" t="s">
        <v>32</v>
      </c>
      <c r="P8609" s="1">
        <f>_3___Healthcare_Data_v1[[#This Row],[Discharge Date]]-_3___Healthcare_Data_v1[[#This Row],[Date of Admission]]</f>
        <v>9</v>
      </c>
      <c r="Q8609" s="1">
        <f>IFERROR(_3___Healthcare_Data_v1[[#This Row],[ Billing Amount ]]/_3___Healthcare_Data_v1[[#This Row],[Days in Hospital]],0)</f>
        <v>506.81692611111106</v>
      </c>
      <c r="R8609" s="1" t="str">
        <f>IF(_3___Healthcare_Data_v1[[#This Row],[Age]]&gt;60,"Senior",IF(_3___Healthcare_Data_v1[[#This Row],[Age]]&gt;35,"Middle","Young"))</f>
        <v>Senior</v>
      </c>
    </row>
    <row r="8610" spans="1:18" x14ac:dyDescent="0.3">
      <c r="A8610" s="1" t="s">
        <v>23154</v>
      </c>
      <c r="B8610" s="1" t="s">
        <v>26967</v>
      </c>
      <c r="C8610" s="1" t="s">
        <v>26</v>
      </c>
      <c r="D8610" s="1" t="s">
        <v>34</v>
      </c>
      <c r="E8610" s="1" t="s">
        <v>26620</v>
      </c>
      <c r="F8610" s="2">
        <v>43614</v>
      </c>
      <c r="G8610" s="1" t="s">
        <v>23155</v>
      </c>
      <c r="H8610" s="1" t="s">
        <v>23156</v>
      </c>
      <c r="I8610" s="1" t="s">
        <v>26607</v>
      </c>
      <c r="J8610" s="3" t="s">
        <v>35271</v>
      </c>
      <c r="K8610">
        <v>194</v>
      </c>
      <c r="L8610" s="1" t="s">
        <v>38</v>
      </c>
      <c r="M8610" s="2">
        <v>43618</v>
      </c>
      <c r="N8610" s="1" t="s">
        <v>23</v>
      </c>
      <c r="O8610" s="1" t="s">
        <v>32</v>
      </c>
      <c r="P8610" s="1">
        <f>_3___Healthcare_Data_v1[[#This Row],[Discharge Date]]-_3___Healthcare_Data_v1[[#This Row],[Date of Admission]]</f>
        <v>4</v>
      </c>
      <c r="Q8610" s="1">
        <f>IFERROR(_3___Healthcare_Data_v1[[#This Row],[ Billing Amount ]]/_3___Healthcare_Data_v1[[#This Row],[Days in Hospital]],0)</f>
        <v>225.95900437500001</v>
      </c>
      <c r="R8610" s="1" t="str">
        <f>IF(_3___Healthcare_Data_v1[[#This Row],[Age]]&gt;60,"Senior",IF(_3___Healthcare_Data_v1[[#This Row],[Age]]&gt;35,"Middle","Young"))</f>
        <v>Senior</v>
      </c>
    </row>
    <row r="8611" spans="1:18" x14ac:dyDescent="0.3">
      <c r="A8611" s="1" t="s">
        <v>23157</v>
      </c>
      <c r="B8611" s="1" t="s">
        <v>26636</v>
      </c>
      <c r="C8611" s="1" t="s">
        <v>26</v>
      </c>
      <c r="D8611" s="1" t="s">
        <v>89</v>
      </c>
      <c r="E8611" s="1" t="s">
        <v>69</v>
      </c>
      <c r="F8611" s="2">
        <v>45096</v>
      </c>
      <c r="G8611" s="1" t="s">
        <v>23158</v>
      </c>
      <c r="H8611" s="1" t="s">
        <v>23159</v>
      </c>
      <c r="I8611" s="1" t="s">
        <v>21</v>
      </c>
      <c r="J8611" s="3" t="s">
        <v>35272</v>
      </c>
      <c r="K8611">
        <v>170</v>
      </c>
      <c r="L8611" s="1" t="s">
        <v>42</v>
      </c>
      <c r="M8611" s="2">
        <v>45107</v>
      </c>
      <c r="N8611" s="1" t="s">
        <v>43</v>
      </c>
      <c r="O8611" s="1" t="s">
        <v>24</v>
      </c>
      <c r="P8611" s="1">
        <f>_3___Healthcare_Data_v1[[#This Row],[Discharge Date]]-_3___Healthcare_Data_v1[[#This Row],[Date of Admission]]</f>
        <v>11</v>
      </c>
      <c r="Q8611" s="1">
        <f>IFERROR(_3___Healthcare_Data_v1[[#This Row],[ Billing Amount ]]/_3___Healthcare_Data_v1[[#This Row],[Days in Hospital]],0)</f>
        <v>5663.5936663636367</v>
      </c>
      <c r="R8611" s="1" t="str">
        <f>IF(_3___Healthcare_Data_v1[[#This Row],[Age]]&gt;60,"Senior",IF(_3___Healthcare_Data_v1[[#This Row],[Age]]&gt;35,"Middle","Young"))</f>
        <v>Senior</v>
      </c>
    </row>
    <row r="8612" spans="1:18" x14ac:dyDescent="0.3">
      <c r="A8612" s="1" t="s">
        <v>23160</v>
      </c>
      <c r="B8612" s="1" t="s">
        <v>26638</v>
      </c>
      <c r="C8612" s="1" t="s">
        <v>16</v>
      </c>
      <c r="D8612" s="1" t="s">
        <v>17</v>
      </c>
      <c r="E8612" s="1" t="s">
        <v>26615</v>
      </c>
      <c r="F8612" s="2">
        <v>43951</v>
      </c>
      <c r="G8612" s="1" t="s">
        <v>23161</v>
      </c>
      <c r="H8612" s="1" t="s">
        <v>1455</v>
      </c>
      <c r="I8612" s="1" t="s">
        <v>52</v>
      </c>
      <c r="J8612" s="3" t="s">
        <v>35273</v>
      </c>
      <c r="K8612">
        <v>285</v>
      </c>
      <c r="L8612" s="1" t="s">
        <v>22</v>
      </c>
      <c r="M8612" s="2">
        <v>43959</v>
      </c>
      <c r="N8612" s="1" t="s">
        <v>84</v>
      </c>
      <c r="O8612" s="1" t="s">
        <v>44</v>
      </c>
      <c r="P8612" s="1">
        <f>_3___Healthcare_Data_v1[[#This Row],[Discharge Date]]-_3___Healthcare_Data_v1[[#This Row],[Date of Admission]]</f>
        <v>8</v>
      </c>
      <c r="Q8612" s="1">
        <f>IFERROR(_3___Healthcare_Data_v1[[#This Row],[ Billing Amount ]]/_3___Healthcare_Data_v1[[#This Row],[Days in Hospital]],0)</f>
        <v>4093.1173462500001</v>
      </c>
      <c r="R8612" s="1" t="str">
        <f>IF(_3___Healthcare_Data_v1[[#This Row],[Age]]&gt;60,"Senior",IF(_3___Healthcare_Data_v1[[#This Row],[Age]]&gt;35,"Middle","Young"))</f>
        <v>Senior</v>
      </c>
    </row>
    <row r="8613" spans="1:18" x14ac:dyDescent="0.3">
      <c r="A8613" s="1" t="s">
        <v>4949</v>
      </c>
      <c r="B8613" s="1" t="s">
        <v>26634</v>
      </c>
      <c r="C8613" s="1" t="s">
        <v>26</v>
      </c>
      <c r="D8613" s="1" t="s">
        <v>62</v>
      </c>
      <c r="E8613" s="1" t="s">
        <v>26615</v>
      </c>
      <c r="F8613" s="2">
        <v>44101</v>
      </c>
      <c r="G8613" s="1" t="s">
        <v>23162</v>
      </c>
      <c r="H8613" s="1" t="s">
        <v>12961</v>
      </c>
      <c r="I8613" s="1" t="s">
        <v>21</v>
      </c>
      <c r="J8613" s="3" t="s">
        <v>35274</v>
      </c>
      <c r="K8613">
        <v>212</v>
      </c>
      <c r="L8613" s="1" t="s">
        <v>22</v>
      </c>
      <c r="M8613" s="2">
        <v>44109</v>
      </c>
      <c r="N8613" s="1" t="s">
        <v>48</v>
      </c>
      <c r="O8613" s="1" t="s">
        <v>32</v>
      </c>
      <c r="P8613" s="1">
        <f>_3___Healthcare_Data_v1[[#This Row],[Discharge Date]]-_3___Healthcare_Data_v1[[#This Row],[Date of Admission]]</f>
        <v>8</v>
      </c>
      <c r="Q8613" s="1">
        <f>IFERROR(_3___Healthcare_Data_v1[[#This Row],[ Billing Amount ]]/_3___Healthcare_Data_v1[[#This Row],[Days in Hospital]],0)</f>
        <v>2704.9019362499998</v>
      </c>
      <c r="R8613" s="1" t="str">
        <f>IF(_3___Healthcare_Data_v1[[#This Row],[Age]]&gt;60,"Senior",IF(_3___Healthcare_Data_v1[[#This Row],[Age]]&gt;35,"Middle","Young"))</f>
        <v>Senior</v>
      </c>
    </row>
    <row r="8614" spans="1:18" x14ac:dyDescent="0.3">
      <c r="A8614" s="1" t="s">
        <v>12561</v>
      </c>
      <c r="B8614" s="1" t="s">
        <v>26994</v>
      </c>
      <c r="C8614" s="1" t="s">
        <v>26</v>
      </c>
      <c r="D8614" s="1" t="s">
        <v>62</v>
      </c>
      <c r="E8614" s="1" t="s">
        <v>26620</v>
      </c>
      <c r="F8614" s="2">
        <v>44883</v>
      </c>
      <c r="G8614" s="1" t="s">
        <v>9583</v>
      </c>
      <c r="H8614" s="1" t="s">
        <v>23163</v>
      </c>
      <c r="I8614" s="1" t="s">
        <v>56</v>
      </c>
      <c r="J8614" s="3" t="s">
        <v>35275</v>
      </c>
      <c r="K8614">
        <v>340</v>
      </c>
      <c r="L8614" s="1" t="s">
        <v>42</v>
      </c>
      <c r="M8614" s="2">
        <v>44890</v>
      </c>
      <c r="N8614" s="1" t="s">
        <v>23</v>
      </c>
      <c r="O8614" s="1" t="s">
        <v>44</v>
      </c>
      <c r="P8614" s="1">
        <f>_3___Healthcare_Data_v1[[#This Row],[Discharge Date]]-_3___Healthcare_Data_v1[[#This Row],[Date of Admission]]</f>
        <v>7</v>
      </c>
      <c r="Q8614" s="1">
        <f>IFERROR(_3___Healthcare_Data_v1[[#This Row],[ Billing Amount ]]/_3___Healthcare_Data_v1[[#This Row],[Days in Hospital]],0)</f>
        <v>424.66255542857147</v>
      </c>
      <c r="R8614" s="1" t="str">
        <f>IF(_3___Healthcare_Data_v1[[#This Row],[Age]]&gt;60,"Senior",IF(_3___Healthcare_Data_v1[[#This Row],[Age]]&gt;35,"Middle","Young"))</f>
        <v>Senior</v>
      </c>
    </row>
    <row r="8615" spans="1:18" x14ac:dyDescent="0.3">
      <c r="A8615" s="1" t="s">
        <v>23164</v>
      </c>
      <c r="B8615" s="1" t="s">
        <v>26737</v>
      </c>
      <c r="C8615" s="1" t="s">
        <v>16</v>
      </c>
      <c r="D8615" s="1" t="s">
        <v>34</v>
      </c>
      <c r="E8615" s="1" t="s">
        <v>26615</v>
      </c>
      <c r="F8615" s="2">
        <v>43656</v>
      </c>
      <c r="G8615" s="1" t="s">
        <v>2170</v>
      </c>
      <c r="H8615" s="1" t="s">
        <v>2195</v>
      </c>
      <c r="I8615" s="1" t="s">
        <v>26607</v>
      </c>
      <c r="J8615" s="3" t="s">
        <v>35276</v>
      </c>
      <c r="K8615">
        <v>364</v>
      </c>
      <c r="L8615" s="1" t="s">
        <v>42</v>
      </c>
      <c r="M8615" s="2">
        <v>43681</v>
      </c>
      <c r="N8615" s="1" t="s">
        <v>48</v>
      </c>
      <c r="O8615" s="1" t="s">
        <v>44</v>
      </c>
      <c r="P8615" s="1">
        <f>_3___Healthcare_Data_v1[[#This Row],[Discharge Date]]-_3___Healthcare_Data_v1[[#This Row],[Date of Admission]]</f>
        <v>25</v>
      </c>
      <c r="Q8615" s="1">
        <f>IFERROR(_3___Healthcare_Data_v1[[#This Row],[ Billing Amount ]]/_3___Healthcare_Data_v1[[#This Row],[Days in Hospital]],0)</f>
        <v>1305.8164812</v>
      </c>
      <c r="R8615" s="1" t="str">
        <f>IF(_3___Healthcare_Data_v1[[#This Row],[Age]]&gt;60,"Senior",IF(_3___Healthcare_Data_v1[[#This Row],[Age]]&gt;35,"Middle","Young"))</f>
        <v>Senior</v>
      </c>
    </row>
    <row r="8616" spans="1:18" x14ac:dyDescent="0.3">
      <c r="A8616" s="1" t="s">
        <v>23165</v>
      </c>
      <c r="B8616" s="1" t="s">
        <v>26697</v>
      </c>
      <c r="C8616" s="1" t="s">
        <v>26</v>
      </c>
      <c r="D8616" s="1" t="s">
        <v>34</v>
      </c>
      <c r="E8616" s="1" t="s">
        <v>28</v>
      </c>
      <c r="F8616" s="2">
        <v>43713</v>
      </c>
      <c r="G8616" s="1" t="s">
        <v>23166</v>
      </c>
      <c r="H8616" s="1" t="s">
        <v>23167</v>
      </c>
      <c r="I8616" s="1" t="s">
        <v>56</v>
      </c>
      <c r="J8616" s="3" t="s">
        <v>35277</v>
      </c>
      <c r="K8616">
        <v>334</v>
      </c>
      <c r="L8616" s="1" t="s">
        <v>42</v>
      </c>
      <c r="M8616" s="2">
        <v>43743</v>
      </c>
      <c r="N8616" s="1" t="s">
        <v>48</v>
      </c>
      <c r="O8616" s="1" t="s">
        <v>32</v>
      </c>
      <c r="P8616" s="1">
        <f>_3___Healthcare_Data_v1[[#This Row],[Discharge Date]]-_3___Healthcare_Data_v1[[#This Row],[Date of Admission]]</f>
        <v>30</v>
      </c>
      <c r="Q8616" s="1">
        <f>IFERROR(_3___Healthcare_Data_v1[[#This Row],[ Billing Amount ]]/_3___Healthcare_Data_v1[[#This Row],[Days in Hospital]],0)</f>
        <v>781.85612866666668</v>
      </c>
      <c r="R8616" s="1" t="str">
        <f>IF(_3___Healthcare_Data_v1[[#This Row],[Age]]&gt;60,"Senior",IF(_3___Healthcare_Data_v1[[#This Row],[Age]]&gt;35,"Middle","Young"))</f>
        <v>Senior</v>
      </c>
    </row>
    <row r="8617" spans="1:18" x14ac:dyDescent="0.3">
      <c r="A8617" s="1" t="s">
        <v>23168</v>
      </c>
      <c r="B8617" s="1" t="s">
        <v>26614</v>
      </c>
      <c r="C8617" s="1" t="s">
        <v>16</v>
      </c>
      <c r="D8617" s="1" t="s">
        <v>17</v>
      </c>
      <c r="E8617" s="1" t="s">
        <v>26615</v>
      </c>
      <c r="F8617" s="2">
        <v>43933</v>
      </c>
      <c r="G8617" s="1" t="s">
        <v>23169</v>
      </c>
      <c r="H8617" s="1" t="s">
        <v>2782</v>
      </c>
      <c r="I8617" s="1" t="s">
        <v>26607</v>
      </c>
      <c r="J8617" s="3" t="s">
        <v>35278</v>
      </c>
      <c r="K8617">
        <v>150</v>
      </c>
      <c r="L8617" s="1" t="s">
        <v>22</v>
      </c>
      <c r="M8617" s="2">
        <v>43938</v>
      </c>
      <c r="N8617" s="1" t="s">
        <v>48</v>
      </c>
      <c r="O8617" s="1" t="s">
        <v>24</v>
      </c>
      <c r="P8617" s="1">
        <f>_3___Healthcare_Data_v1[[#This Row],[Discharge Date]]-_3___Healthcare_Data_v1[[#This Row],[Date of Admission]]</f>
        <v>5</v>
      </c>
      <c r="Q8617" s="1">
        <f>IFERROR(_3___Healthcare_Data_v1[[#This Row],[ Billing Amount ]]/_3___Healthcare_Data_v1[[#This Row],[Days in Hospital]],0)</f>
        <v>7150.9611560000003</v>
      </c>
      <c r="R8617" s="1" t="str">
        <f>IF(_3___Healthcare_Data_v1[[#This Row],[Age]]&gt;60,"Senior",IF(_3___Healthcare_Data_v1[[#This Row],[Age]]&gt;35,"Middle","Young"))</f>
        <v>Senior</v>
      </c>
    </row>
    <row r="8618" spans="1:18" x14ac:dyDescent="0.3">
      <c r="A8618" s="1" t="s">
        <v>23170</v>
      </c>
      <c r="B8618" s="1" t="s">
        <v>26672</v>
      </c>
      <c r="C8618" s="1" t="s">
        <v>16</v>
      </c>
      <c r="D8618" s="1" t="s">
        <v>62</v>
      </c>
      <c r="E8618" s="1" t="s">
        <v>69</v>
      </c>
      <c r="F8618" s="2">
        <v>43756</v>
      </c>
      <c r="G8618" s="1" t="s">
        <v>23171</v>
      </c>
      <c r="H8618" s="1" t="s">
        <v>23172</v>
      </c>
      <c r="I8618" s="1" t="s">
        <v>21</v>
      </c>
      <c r="J8618" s="3" t="s">
        <v>35279</v>
      </c>
      <c r="K8618">
        <v>483</v>
      </c>
      <c r="L8618" s="1" t="s">
        <v>22</v>
      </c>
      <c r="M8618" s="2">
        <v>43772</v>
      </c>
      <c r="N8618" s="1" t="s">
        <v>84</v>
      </c>
      <c r="O8618" s="1" t="s">
        <v>44</v>
      </c>
      <c r="P8618" s="1">
        <f>_3___Healthcare_Data_v1[[#This Row],[Discharge Date]]-_3___Healthcare_Data_v1[[#This Row],[Date of Admission]]</f>
        <v>16</v>
      </c>
      <c r="Q8618" s="1">
        <f>IFERROR(_3___Healthcare_Data_v1[[#This Row],[ Billing Amount ]]/_3___Healthcare_Data_v1[[#This Row],[Days in Hospital]],0)</f>
        <v>3043.5098975000001</v>
      </c>
      <c r="R8618" s="1" t="str">
        <f>IF(_3___Healthcare_Data_v1[[#This Row],[Age]]&gt;60,"Senior",IF(_3___Healthcare_Data_v1[[#This Row],[Age]]&gt;35,"Middle","Young"))</f>
        <v>Senior</v>
      </c>
    </row>
    <row r="8619" spans="1:18" x14ac:dyDescent="0.3">
      <c r="A8619" s="1" t="s">
        <v>23173</v>
      </c>
      <c r="B8619" s="1" t="s">
        <v>26664</v>
      </c>
      <c r="C8619" s="1" t="s">
        <v>26</v>
      </c>
      <c r="D8619" s="1" t="s">
        <v>17</v>
      </c>
      <c r="E8619" s="1" t="s">
        <v>26620</v>
      </c>
      <c r="F8619" s="2">
        <v>44849</v>
      </c>
      <c r="G8619" s="1" t="s">
        <v>23174</v>
      </c>
      <c r="H8619" s="1" t="s">
        <v>23175</v>
      </c>
      <c r="I8619" s="1" t="s">
        <v>26607</v>
      </c>
      <c r="J8619" s="3" t="s">
        <v>35280</v>
      </c>
      <c r="K8619">
        <v>270</v>
      </c>
      <c r="L8619" s="1" t="s">
        <v>38</v>
      </c>
      <c r="M8619" s="2">
        <v>44868</v>
      </c>
      <c r="N8619" s="1" t="s">
        <v>23</v>
      </c>
      <c r="O8619" s="1" t="s">
        <v>24</v>
      </c>
      <c r="P8619" s="1">
        <f>_3___Healthcare_Data_v1[[#This Row],[Discharge Date]]-_3___Healthcare_Data_v1[[#This Row],[Date of Admission]]</f>
        <v>19</v>
      </c>
      <c r="Q8619" s="1">
        <f>IFERROR(_3___Healthcare_Data_v1[[#This Row],[ Billing Amount ]]/_3___Healthcare_Data_v1[[#This Row],[Days in Hospital]],0)</f>
        <v>390.62983347368419</v>
      </c>
      <c r="R8619" s="1" t="str">
        <f>IF(_3___Healthcare_Data_v1[[#This Row],[Age]]&gt;60,"Senior",IF(_3___Healthcare_Data_v1[[#This Row],[Age]]&gt;35,"Middle","Young"))</f>
        <v>Senior</v>
      </c>
    </row>
    <row r="8620" spans="1:18" x14ac:dyDescent="0.3">
      <c r="A8620" s="1" t="s">
        <v>23176</v>
      </c>
      <c r="B8620" s="1" t="s">
        <v>26725</v>
      </c>
      <c r="C8620" s="1" t="s">
        <v>26</v>
      </c>
      <c r="D8620" s="1" t="s">
        <v>229</v>
      </c>
      <c r="E8620" s="1" t="s">
        <v>35</v>
      </c>
      <c r="F8620" s="2">
        <v>44961</v>
      </c>
      <c r="G8620" s="1" t="s">
        <v>23177</v>
      </c>
      <c r="H8620" s="1" t="s">
        <v>23178</v>
      </c>
      <c r="I8620" s="1" t="s">
        <v>56</v>
      </c>
      <c r="J8620" s="3" t="s">
        <v>35281</v>
      </c>
      <c r="K8620">
        <v>309</v>
      </c>
      <c r="L8620" s="1" t="s">
        <v>42</v>
      </c>
      <c r="M8620" s="2">
        <v>44986</v>
      </c>
      <c r="N8620" s="1" t="s">
        <v>31</v>
      </c>
      <c r="O8620" s="1" t="s">
        <v>44</v>
      </c>
      <c r="P8620" s="1">
        <f>_3___Healthcare_Data_v1[[#This Row],[Discharge Date]]-_3___Healthcare_Data_v1[[#This Row],[Date of Admission]]</f>
        <v>25</v>
      </c>
      <c r="Q8620" s="1">
        <f>IFERROR(_3___Healthcare_Data_v1[[#This Row],[ Billing Amount ]]/_3___Healthcare_Data_v1[[#This Row],[Days in Hospital]],0)</f>
        <v>127.82321608000001</v>
      </c>
      <c r="R8620" s="1" t="str">
        <f>IF(_3___Healthcare_Data_v1[[#This Row],[Age]]&gt;60,"Senior",IF(_3___Healthcare_Data_v1[[#This Row],[Age]]&gt;35,"Middle","Young"))</f>
        <v>Senior</v>
      </c>
    </row>
    <row r="8621" spans="1:18" x14ac:dyDescent="0.3">
      <c r="A8621" s="1" t="s">
        <v>23179</v>
      </c>
      <c r="B8621" s="1" t="s">
        <v>26636</v>
      </c>
      <c r="C8621" s="1" t="s">
        <v>16</v>
      </c>
      <c r="D8621" s="1" t="s">
        <v>49</v>
      </c>
      <c r="E8621" s="1" t="s">
        <v>26615</v>
      </c>
      <c r="F8621" s="2">
        <v>44638</v>
      </c>
      <c r="G8621" s="1" t="s">
        <v>14534</v>
      </c>
      <c r="H8621" s="1" t="s">
        <v>23180</v>
      </c>
      <c r="I8621" s="1" t="s">
        <v>52</v>
      </c>
      <c r="J8621" s="3" t="s">
        <v>35282</v>
      </c>
      <c r="K8621">
        <v>315</v>
      </c>
      <c r="L8621" s="1" t="s">
        <v>42</v>
      </c>
      <c r="M8621" s="2">
        <v>44646</v>
      </c>
      <c r="N8621" s="1" t="s">
        <v>48</v>
      </c>
      <c r="O8621" s="1" t="s">
        <v>44</v>
      </c>
      <c r="P8621" s="1">
        <f>_3___Healthcare_Data_v1[[#This Row],[Discharge Date]]-_3___Healthcare_Data_v1[[#This Row],[Date of Admission]]</f>
        <v>8</v>
      </c>
      <c r="Q8621" s="1">
        <f>IFERROR(_3___Healthcare_Data_v1[[#This Row],[ Billing Amount ]]/_3___Healthcare_Data_v1[[#This Row],[Days in Hospital]],0)</f>
        <v>2262.5926374999999</v>
      </c>
      <c r="R8621" s="1" t="str">
        <f>IF(_3___Healthcare_Data_v1[[#This Row],[Age]]&gt;60,"Senior",IF(_3___Healthcare_Data_v1[[#This Row],[Age]]&gt;35,"Middle","Young"))</f>
        <v>Senior</v>
      </c>
    </row>
    <row r="8622" spans="1:18" x14ac:dyDescent="0.3">
      <c r="A8622" s="1" t="s">
        <v>23181</v>
      </c>
      <c r="B8622" s="1" t="s">
        <v>26666</v>
      </c>
      <c r="C8622" s="1" t="s">
        <v>16</v>
      </c>
      <c r="D8622" s="1" t="s">
        <v>27</v>
      </c>
      <c r="E8622" s="1" t="s">
        <v>28</v>
      </c>
      <c r="F8622" s="2">
        <v>45200</v>
      </c>
      <c r="G8622" s="1" t="s">
        <v>23182</v>
      </c>
      <c r="H8622" s="1" t="s">
        <v>23183</v>
      </c>
      <c r="I8622" s="1" t="s">
        <v>21</v>
      </c>
      <c r="J8622" s="3" t="s">
        <v>35283</v>
      </c>
      <c r="K8622">
        <v>387</v>
      </c>
      <c r="L8622" s="1" t="s">
        <v>42</v>
      </c>
      <c r="M8622" s="2">
        <v>45214</v>
      </c>
      <c r="N8622" s="1" t="s">
        <v>23</v>
      </c>
      <c r="O8622" s="1" t="s">
        <v>44</v>
      </c>
      <c r="P8622" s="1">
        <f>_3___Healthcare_Data_v1[[#This Row],[Discharge Date]]-_3___Healthcare_Data_v1[[#This Row],[Date of Admission]]</f>
        <v>14</v>
      </c>
      <c r="Q8622" s="1">
        <f>IFERROR(_3___Healthcare_Data_v1[[#This Row],[ Billing Amount ]]/_3___Healthcare_Data_v1[[#This Row],[Days in Hospital]],0)</f>
        <v>2516.4569678571429</v>
      </c>
      <c r="R8622" s="1" t="str">
        <f>IF(_3___Healthcare_Data_v1[[#This Row],[Age]]&gt;60,"Senior",IF(_3___Healthcare_Data_v1[[#This Row],[Age]]&gt;35,"Middle","Young"))</f>
        <v>Senior</v>
      </c>
    </row>
    <row r="8623" spans="1:18" x14ac:dyDescent="0.3">
      <c r="A8623" s="1" t="s">
        <v>15807</v>
      </c>
      <c r="B8623" s="1" t="s">
        <v>26712</v>
      </c>
      <c r="C8623" s="1" t="s">
        <v>16</v>
      </c>
      <c r="D8623" s="1" t="s">
        <v>17</v>
      </c>
      <c r="E8623" s="1" t="s">
        <v>69</v>
      </c>
      <c r="F8623" s="2">
        <v>43650</v>
      </c>
      <c r="G8623" s="1" t="s">
        <v>23184</v>
      </c>
      <c r="H8623" s="1" t="s">
        <v>23185</v>
      </c>
      <c r="I8623" s="1" t="s">
        <v>26607</v>
      </c>
      <c r="J8623" s="3" t="s">
        <v>35284</v>
      </c>
      <c r="K8623">
        <v>376</v>
      </c>
      <c r="L8623" s="1" t="s">
        <v>22</v>
      </c>
      <c r="M8623" s="2">
        <v>43670</v>
      </c>
      <c r="N8623" s="1" t="s">
        <v>23</v>
      </c>
      <c r="O8623" s="1" t="s">
        <v>44</v>
      </c>
      <c r="P8623" s="1">
        <f>_3___Healthcare_Data_v1[[#This Row],[Discharge Date]]-_3___Healthcare_Data_v1[[#This Row],[Date of Admission]]</f>
        <v>20</v>
      </c>
      <c r="Q8623" s="1">
        <f>IFERROR(_3___Healthcare_Data_v1[[#This Row],[ Billing Amount ]]/_3___Healthcare_Data_v1[[#This Row],[Days in Hospital]],0)</f>
        <v>570.30457699999999</v>
      </c>
      <c r="R8623" s="1" t="str">
        <f>IF(_3___Healthcare_Data_v1[[#This Row],[Age]]&gt;60,"Senior",IF(_3___Healthcare_Data_v1[[#This Row],[Age]]&gt;35,"Middle","Young"))</f>
        <v>Senior</v>
      </c>
    </row>
    <row r="8624" spans="1:18" x14ac:dyDescent="0.3">
      <c r="A8624" s="1" t="s">
        <v>23186</v>
      </c>
      <c r="B8624" s="1" t="s">
        <v>26638</v>
      </c>
      <c r="C8624" s="1" t="s">
        <v>16</v>
      </c>
      <c r="D8624" s="1" t="s">
        <v>34</v>
      </c>
      <c r="E8624" s="1" t="s">
        <v>28</v>
      </c>
      <c r="F8624" s="2">
        <v>44761</v>
      </c>
      <c r="G8624" s="1" t="s">
        <v>23187</v>
      </c>
      <c r="H8624" s="1" t="s">
        <v>11572</v>
      </c>
      <c r="I8624" s="1" t="s">
        <v>56</v>
      </c>
      <c r="J8624" s="3" t="s">
        <v>35285</v>
      </c>
      <c r="K8624">
        <v>493</v>
      </c>
      <c r="L8624" s="1" t="s">
        <v>42</v>
      </c>
      <c r="M8624" s="2">
        <v>44775</v>
      </c>
      <c r="N8624" s="1" t="s">
        <v>43</v>
      </c>
      <c r="O8624" s="1" t="s">
        <v>32</v>
      </c>
      <c r="P8624" s="1">
        <f>_3___Healthcare_Data_v1[[#This Row],[Discharge Date]]-_3___Healthcare_Data_v1[[#This Row],[Date of Admission]]</f>
        <v>14</v>
      </c>
      <c r="Q8624" s="1">
        <f>IFERROR(_3___Healthcare_Data_v1[[#This Row],[ Billing Amount ]]/_3___Healthcare_Data_v1[[#This Row],[Days in Hospital]],0)</f>
        <v>2936.0278821428574</v>
      </c>
      <c r="R8624" s="1" t="str">
        <f>IF(_3___Healthcare_Data_v1[[#This Row],[Age]]&gt;60,"Senior",IF(_3___Healthcare_Data_v1[[#This Row],[Age]]&gt;35,"Middle","Young"))</f>
        <v>Senior</v>
      </c>
    </row>
    <row r="8625" spans="1:18" x14ac:dyDescent="0.3">
      <c r="A8625" s="1" t="s">
        <v>5071</v>
      </c>
      <c r="B8625" s="1" t="s">
        <v>26626</v>
      </c>
      <c r="C8625" s="1" t="s">
        <v>16</v>
      </c>
      <c r="D8625" s="1" t="s">
        <v>34</v>
      </c>
      <c r="E8625" s="1" t="s">
        <v>18</v>
      </c>
      <c r="F8625" s="2">
        <v>43876</v>
      </c>
      <c r="G8625" s="1" t="s">
        <v>23188</v>
      </c>
      <c r="H8625" s="1" t="s">
        <v>23189</v>
      </c>
      <c r="I8625" s="1" t="s">
        <v>60</v>
      </c>
      <c r="J8625" s="3" t="s">
        <v>35286</v>
      </c>
      <c r="K8625">
        <v>407</v>
      </c>
      <c r="L8625" s="1" t="s">
        <v>38</v>
      </c>
      <c r="M8625" s="2">
        <v>43904</v>
      </c>
      <c r="N8625" s="1" t="s">
        <v>48</v>
      </c>
      <c r="O8625" s="1" t="s">
        <v>44</v>
      </c>
      <c r="P8625" s="1">
        <f>_3___Healthcare_Data_v1[[#This Row],[Discharge Date]]-_3___Healthcare_Data_v1[[#This Row],[Date of Admission]]</f>
        <v>28</v>
      </c>
      <c r="Q8625" s="1">
        <f>IFERROR(_3___Healthcare_Data_v1[[#This Row],[ Billing Amount ]]/_3___Healthcare_Data_v1[[#This Row],[Days in Hospital]],0)</f>
        <v>1139.6196964285714</v>
      </c>
      <c r="R8625" s="1" t="str">
        <f>IF(_3___Healthcare_Data_v1[[#This Row],[Age]]&gt;60,"Senior",IF(_3___Healthcare_Data_v1[[#This Row],[Age]]&gt;35,"Middle","Young"))</f>
        <v>Senior</v>
      </c>
    </row>
    <row r="8626" spans="1:18" x14ac:dyDescent="0.3">
      <c r="A8626" s="1" t="s">
        <v>23190</v>
      </c>
      <c r="B8626" s="1" t="s">
        <v>26634</v>
      </c>
      <c r="C8626" s="1" t="s">
        <v>26</v>
      </c>
      <c r="D8626" s="1" t="s">
        <v>34</v>
      </c>
      <c r="E8626" s="1" t="s">
        <v>18</v>
      </c>
      <c r="F8626" s="2">
        <v>44187</v>
      </c>
      <c r="G8626" s="1" t="s">
        <v>13209</v>
      </c>
      <c r="H8626" s="1" t="s">
        <v>23191</v>
      </c>
      <c r="I8626" s="1" t="s">
        <v>21</v>
      </c>
      <c r="J8626" s="3" t="s">
        <v>35287</v>
      </c>
      <c r="K8626">
        <v>242</v>
      </c>
      <c r="L8626" s="1" t="s">
        <v>38</v>
      </c>
      <c r="M8626" s="2">
        <v>44205</v>
      </c>
      <c r="N8626" s="1" t="s">
        <v>31</v>
      </c>
      <c r="O8626" s="1" t="s">
        <v>32</v>
      </c>
      <c r="P8626" s="1">
        <f>_3___Healthcare_Data_v1[[#This Row],[Discharge Date]]-_3___Healthcare_Data_v1[[#This Row],[Date of Admission]]</f>
        <v>18</v>
      </c>
      <c r="Q8626" s="1">
        <f>IFERROR(_3___Healthcare_Data_v1[[#This Row],[ Billing Amount ]]/_3___Healthcare_Data_v1[[#This Row],[Days in Hospital]],0)</f>
        <v>1617.8253061111111</v>
      </c>
      <c r="R8626" s="1" t="str">
        <f>IF(_3___Healthcare_Data_v1[[#This Row],[Age]]&gt;60,"Senior",IF(_3___Healthcare_Data_v1[[#This Row],[Age]]&gt;35,"Middle","Young"))</f>
        <v>Senior</v>
      </c>
    </row>
    <row r="8627" spans="1:18" x14ac:dyDescent="0.3">
      <c r="A8627" s="1" t="s">
        <v>23192</v>
      </c>
      <c r="B8627" s="1" t="s">
        <v>26619</v>
      </c>
      <c r="C8627" s="1" t="s">
        <v>26</v>
      </c>
      <c r="D8627" s="1" t="s">
        <v>62</v>
      </c>
      <c r="E8627" s="1" t="s">
        <v>69</v>
      </c>
      <c r="F8627" s="2">
        <v>44657</v>
      </c>
      <c r="G8627" s="1" t="s">
        <v>23193</v>
      </c>
      <c r="H8627" s="1" t="s">
        <v>1867</v>
      </c>
      <c r="I8627" s="1" t="s">
        <v>60</v>
      </c>
      <c r="J8627" s="3" t="s">
        <v>35288</v>
      </c>
      <c r="K8627">
        <v>121</v>
      </c>
      <c r="L8627" s="1" t="s">
        <v>42</v>
      </c>
      <c r="M8627" s="2">
        <v>44677</v>
      </c>
      <c r="N8627" s="1" t="s">
        <v>84</v>
      </c>
      <c r="O8627" s="1" t="s">
        <v>44</v>
      </c>
      <c r="P8627" s="1">
        <f>_3___Healthcare_Data_v1[[#This Row],[Discharge Date]]-_3___Healthcare_Data_v1[[#This Row],[Date of Admission]]</f>
        <v>20</v>
      </c>
      <c r="Q8627" s="1">
        <f>IFERROR(_3___Healthcare_Data_v1[[#This Row],[ Billing Amount ]]/_3___Healthcare_Data_v1[[#This Row],[Days in Hospital]],0)</f>
        <v>2208.6528125</v>
      </c>
      <c r="R8627" s="1" t="str">
        <f>IF(_3___Healthcare_Data_v1[[#This Row],[Age]]&gt;60,"Senior",IF(_3___Healthcare_Data_v1[[#This Row],[Age]]&gt;35,"Middle","Young"))</f>
        <v>Senior</v>
      </c>
    </row>
    <row r="8628" spans="1:18" x14ac:dyDescent="0.3">
      <c r="A8628" s="1" t="s">
        <v>23194</v>
      </c>
      <c r="B8628" s="1" t="s">
        <v>26798</v>
      </c>
      <c r="C8628" s="1" t="s">
        <v>26</v>
      </c>
      <c r="D8628" s="1" t="s">
        <v>49</v>
      </c>
      <c r="E8628" s="1" t="s">
        <v>26615</v>
      </c>
      <c r="F8628" s="2">
        <v>43766</v>
      </c>
      <c r="G8628" s="1" t="s">
        <v>23195</v>
      </c>
      <c r="H8628" s="1" t="s">
        <v>23196</v>
      </c>
      <c r="I8628" s="1" t="s">
        <v>52</v>
      </c>
      <c r="J8628" s="3" t="s">
        <v>35289</v>
      </c>
      <c r="K8628">
        <v>125</v>
      </c>
      <c r="L8628" s="1" t="s">
        <v>38</v>
      </c>
      <c r="M8628" s="2">
        <v>43768</v>
      </c>
      <c r="N8628" s="1" t="s">
        <v>43</v>
      </c>
      <c r="O8628" s="1" t="s">
        <v>44</v>
      </c>
      <c r="P8628" s="1">
        <f>_3___Healthcare_Data_v1[[#This Row],[Discharge Date]]-_3___Healthcare_Data_v1[[#This Row],[Date of Admission]]</f>
        <v>2</v>
      </c>
      <c r="Q8628" s="1">
        <f>IFERROR(_3___Healthcare_Data_v1[[#This Row],[ Billing Amount ]]/_3___Healthcare_Data_v1[[#This Row],[Days in Hospital]],0)</f>
        <v>11644.757159999999</v>
      </c>
      <c r="R8628" s="1" t="str">
        <f>IF(_3___Healthcare_Data_v1[[#This Row],[Age]]&gt;60,"Senior",IF(_3___Healthcare_Data_v1[[#This Row],[Age]]&gt;35,"Middle","Young"))</f>
        <v>Senior</v>
      </c>
    </row>
    <row r="8629" spans="1:18" x14ac:dyDescent="0.3">
      <c r="A8629" s="1" t="s">
        <v>5454</v>
      </c>
      <c r="B8629" s="1" t="s">
        <v>26610</v>
      </c>
      <c r="C8629" s="1" t="s">
        <v>16</v>
      </c>
      <c r="D8629" s="1" t="s">
        <v>89</v>
      </c>
      <c r="E8629" s="1" t="s">
        <v>26615</v>
      </c>
      <c r="F8629" s="2">
        <v>43764</v>
      </c>
      <c r="G8629" s="1" t="s">
        <v>23197</v>
      </c>
      <c r="H8629" s="1" t="s">
        <v>23198</v>
      </c>
      <c r="I8629" s="1" t="s">
        <v>26607</v>
      </c>
      <c r="J8629" s="3" t="s">
        <v>35290</v>
      </c>
      <c r="K8629">
        <v>188</v>
      </c>
      <c r="L8629" s="1" t="s">
        <v>38</v>
      </c>
      <c r="M8629" s="2">
        <v>43766</v>
      </c>
      <c r="N8629" s="1" t="s">
        <v>84</v>
      </c>
      <c r="O8629" s="1" t="s">
        <v>24</v>
      </c>
      <c r="P8629" s="1">
        <f>_3___Healthcare_Data_v1[[#This Row],[Discharge Date]]-_3___Healthcare_Data_v1[[#This Row],[Date of Admission]]</f>
        <v>2</v>
      </c>
      <c r="Q8629" s="1">
        <f>IFERROR(_3___Healthcare_Data_v1[[#This Row],[ Billing Amount ]]/_3___Healthcare_Data_v1[[#This Row],[Days in Hospital]],0)</f>
        <v>11453.36299</v>
      </c>
      <c r="R8629" s="1" t="str">
        <f>IF(_3___Healthcare_Data_v1[[#This Row],[Age]]&gt;60,"Senior",IF(_3___Healthcare_Data_v1[[#This Row],[Age]]&gt;35,"Middle","Young"))</f>
        <v>Senior</v>
      </c>
    </row>
    <row r="8630" spans="1:18" x14ac:dyDescent="0.3">
      <c r="A8630" s="1" t="s">
        <v>23199</v>
      </c>
      <c r="B8630" s="1" t="s">
        <v>26928</v>
      </c>
      <c r="C8630" s="1" t="s">
        <v>26</v>
      </c>
      <c r="D8630" s="1" t="s">
        <v>89</v>
      </c>
      <c r="E8630" s="1" t="s">
        <v>26615</v>
      </c>
      <c r="F8630" s="2">
        <v>44512</v>
      </c>
      <c r="G8630" s="1" t="s">
        <v>23200</v>
      </c>
      <c r="H8630" s="1" t="s">
        <v>23201</v>
      </c>
      <c r="I8630" s="1" t="s">
        <v>52</v>
      </c>
      <c r="J8630" s="3" t="s">
        <v>35291</v>
      </c>
      <c r="K8630">
        <v>462</v>
      </c>
      <c r="L8630" s="1" t="s">
        <v>38</v>
      </c>
      <c r="M8630" s="2">
        <v>44533</v>
      </c>
      <c r="N8630" s="1" t="s">
        <v>43</v>
      </c>
      <c r="O8630" s="1" t="s">
        <v>24</v>
      </c>
      <c r="P8630" s="1">
        <f>_3___Healthcare_Data_v1[[#This Row],[Discharge Date]]-_3___Healthcare_Data_v1[[#This Row],[Date of Admission]]</f>
        <v>21</v>
      </c>
      <c r="Q8630" s="1">
        <f>IFERROR(_3___Healthcare_Data_v1[[#This Row],[ Billing Amount ]]/_3___Healthcare_Data_v1[[#This Row],[Days in Hospital]],0)</f>
        <v>1762.5854914285712</v>
      </c>
      <c r="R8630" s="1" t="str">
        <f>IF(_3___Healthcare_Data_v1[[#This Row],[Age]]&gt;60,"Senior",IF(_3___Healthcare_Data_v1[[#This Row],[Age]]&gt;35,"Middle","Young"))</f>
        <v>Senior</v>
      </c>
    </row>
    <row r="8631" spans="1:18" x14ac:dyDescent="0.3">
      <c r="A8631" s="1" t="s">
        <v>23202</v>
      </c>
      <c r="B8631" s="1" t="s">
        <v>26866</v>
      </c>
      <c r="C8631" s="1" t="s">
        <v>16</v>
      </c>
      <c r="D8631" s="1" t="s">
        <v>34</v>
      </c>
      <c r="E8631" s="1" t="s">
        <v>26615</v>
      </c>
      <c r="F8631" s="2">
        <v>43903</v>
      </c>
      <c r="G8631" s="1" t="s">
        <v>23203</v>
      </c>
      <c r="H8631" s="1" t="s">
        <v>16946</v>
      </c>
      <c r="I8631" s="1" t="s">
        <v>21</v>
      </c>
      <c r="J8631" s="3" t="s">
        <v>35292</v>
      </c>
      <c r="K8631">
        <v>248</v>
      </c>
      <c r="L8631" s="1" t="s">
        <v>42</v>
      </c>
      <c r="M8631" s="2">
        <v>43931</v>
      </c>
      <c r="N8631" s="1" t="s">
        <v>31</v>
      </c>
      <c r="O8631" s="1" t="s">
        <v>24</v>
      </c>
      <c r="P8631" s="1">
        <f>_3___Healthcare_Data_v1[[#This Row],[Discharge Date]]-_3___Healthcare_Data_v1[[#This Row],[Date of Admission]]</f>
        <v>28</v>
      </c>
      <c r="Q8631" s="1">
        <f>IFERROR(_3___Healthcare_Data_v1[[#This Row],[ Billing Amount ]]/_3___Healthcare_Data_v1[[#This Row],[Days in Hospital]],0)</f>
        <v>604.47548928571427</v>
      </c>
      <c r="R8631" s="1" t="str">
        <f>IF(_3___Healthcare_Data_v1[[#This Row],[Age]]&gt;60,"Senior",IF(_3___Healthcare_Data_v1[[#This Row],[Age]]&gt;35,"Middle","Young"))</f>
        <v>Senior</v>
      </c>
    </row>
    <row r="8632" spans="1:18" x14ac:dyDescent="0.3">
      <c r="A8632" s="1" t="s">
        <v>23204</v>
      </c>
      <c r="B8632" s="1" t="s">
        <v>26695</v>
      </c>
      <c r="C8632" s="1" t="s">
        <v>26</v>
      </c>
      <c r="D8632" s="1" t="s">
        <v>27</v>
      </c>
      <c r="E8632" s="1" t="s">
        <v>69</v>
      </c>
      <c r="F8632" s="2">
        <v>43584</v>
      </c>
      <c r="G8632" s="1" t="s">
        <v>23205</v>
      </c>
      <c r="H8632" s="1" t="s">
        <v>839</v>
      </c>
      <c r="I8632" s="1" t="s">
        <v>52</v>
      </c>
      <c r="J8632" s="3" t="s">
        <v>35293</v>
      </c>
      <c r="K8632">
        <v>492</v>
      </c>
      <c r="L8632" s="1" t="s">
        <v>22</v>
      </c>
      <c r="M8632" s="2">
        <v>43590</v>
      </c>
      <c r="N8632" s="1" t="s">
        <v>43</v>
      </c>
      <c r="O8632" s="1" t="s">
        <v>44</v>
      </c>
      <c r="P8632" s="1">
        <f>_3___Healthcare_Data_v1[[#This Row],[Discharge Date]]-_3___Healthcare_Data_v1[[#This Row],[Date of Admission]]</f>
        <v>6</v>
      </c>
      <c r="Q8632" s="1">
        <f>IFERROR(_3___Healthcare_Data_v1[[#This Row],[ Billing Amount ]]/_3___Healthcare_Data_v1[[#This Row],[Days in Hospital]],0)</f>
        <v>8995.5552766666679</v>
      </c>
      <c r="R8632" s="1" t="str">
        <f>IF(_3___Healthcare_Data_v1[[#This Row],[Age]]&gt;60,"Senior",IF(_3___Healthcare_Data_v1[[#This Row],[Age]]&gt;35,"Middle","Young"))</f>
        <v>Senior</v>
      </c>
    </row>
    <row r="8633" spans="1:18" x14ac:dyDescent="0.3">
      <c r="A8633" s="1" t="s">
        <v>23206</v>
      </c>
      <c r="B8633" s="1" t="s">
        <v>26685</v>
      </c>
      <c r="C8633" s="1" t="s">
        <v>26</v>
      </c>
      <c r="D8633" s="1" t="s">
        <v>229</v>
      </c>
      <c r="E8633" s="1" t="s">
        <v>28</v>
      </c>
      <c r="F8633" s="2">
        <v>43719</v>
      </c>
      <c r="G8633" s="1" t="s">
        <v>23207</v>
      </c>
      <c r="H8633" s="1" t="s">
        <v>23208</v>
      </c>
      <c r="I8633" s="1" t="s">
        <v>56</v>
      </c>
      <c r="J8633" s="3" t="s">
        <v>35294</v>
      </c>
      <c r="K8633">
        <v>277</v>
      </c>
      <c r="L8633" s="1" t="s">
        <v>38</v>
      </c>
      <c r="M8633" s="2">
        <v>43728</v>
      </c>
      <c r="N8633" s="1" t="s">
        <v>23</v>
      </c>
      <c r="O8633" s="1" t="s">
        <v>44</v>
      </c>
      <c r="P8633" s="1">
        <f>_3___Healthcare_Data_v1[[#This Row],[Discharge Date]]-_3___Healthcare_Data_v1[[#This Row],[Date of Admission]]</f>
        <v>9</v>
      </c>
      <c r="Q8633" s="1">
        <f>IFERROR(_3___Healthcare_Data_v1[[#This Row],[ Billing Amount ]]/_3___Healthcare_Data_v1[[#This Row],[Days in Hospital]],0)</f>
        <v>2589.2405111111111</v>
      </c>
      <c r="R8633" s="1" t="str">
        <f>IF(_3___Healthcare_Data_v1[[#This Row],[Age]]&gt;60,"Senior",IF(_3___Healthcare_Data_v1[[#This Row],[Age]]&gt;35,"Middle","Young"))</f>
        <v>Senior</v>
      </c>
    </row>
    <row r="8634" spans="1:18" x14ac:dyDescent="0.3">
      <c r="A8634" s="1" t="s">
        <v>23209</v>
      </c>
      <c r="B8634" s="1" t="s">
        <v>26685</v>
      </c>
      <c r="C8634" s="1" t="s">
        <v>26</v>
      </c>
      <c r="D8634" s="1" t="s">
        <v>62</v>
      </c>
      <c r="E8634" s="1" t="s">
        <v>18</v>
      </c>
      <c r="F8634" s="2">
        <v>45205</v>
      </c>
      <c r="G8634" s="1" t="s">
        <v>23210</v>
      </c>
      <c r="H8634" s="1" t="s">
        <v>23211</v>
      </c>
      <c r="I8634" s="1" t="s">
        <v>60</v>
      </c>
      <c r="J8634" s="3" t="s">
        <v>35295</v>
      </c>
      <c r="K8634">
        <v>351</v>
      </c>
      <c r="L8634" s="1" t="s">
        <v>42</v>
      </c>
      <c r="M8634" s="2">
        <v>45210</v>
      </c>
      <c r="N8634" s="1" t="s">
        <v>43</v>
      </c>
      <c r="O8634" s="1" t="s">
        <v>44</v>
      </c>
      <c r="P8634" s="1">
        <f>_3___Healthcare_Data_v1[[#This Row],[Discharge Date]]-_3___Healthcare_Data_v1[[#This Row],[Date of Admission]]</f>
        <v>5</v>
      </c>
      <c r="Q8634" s="1">
        <f>IFERROR(_3___Healthcare_Data_v1[[#This Row],[ Billing Amount ]]/_3___Healthcare_Data_v1[[#This Row],[Days in Hospital]],0)</f>
        <v>9399.3236820000002</v>
      </c>
      <c r="R8634" s="1" t="str">
        <f>IF(_3___Healthcare_Data_v1[[#This Row],[Age]]&gt;60,"Senior",IF(_3___Healthcare_Data_v1[[#This Row],[Age]]&gt;35,"Middle","Young"))</f>
        <v>Senior</v>
      </c>
    </row>
    <row r="8635" spans="1:18" x14ac:dyDescent="0.3">
      <c r="A8635" s="1" t="s">
        <v>22110</v>
      </c>
      <c r="B8635" s="1" t="s">
        <v>26624</v>
      </c>
      <c r="C8635" s="1" t="s">
        <v>26</v>
      </c>
      <c r="D8635" s="1" t="s">
        <v>89</v>
      </c>
      <c r="E8635" s="1" t="s">
        <v>26615</v>
      </c>
      <c r="F8635" s="2">
        <v>44937</v>
      </c>
      <c r="G8635" s="1" t="s">
        <v>23212</v>
      </c>
      <c r="H8635" s="1" t="s">
        <v>23213</v>
      </c>
      <c r="I8635" s="1" t="s">
        <v>26607</v>
      </c>
      <c r="J8635" s="3" t="s">
        <v>35296</v>
      </c>
      <c r="K8635">
        <v>363</v>
      </c>
      <c r="L8635" s="1" t="s">
        <v>38</v>
      </c>
      <c r="M8635" s="2">
        <v>44946</v>
      </c>
      <c r="N8635" s="1" t="s">
        <v>23</v>
      </c>
      <c r="O8635" s="1" t="s">
        <v>24</v>
      </c>
      <c r="P8635" s="1">
        <f>_3___Healthcare_Data_v1[[#This Row],[Discharge Date]]-_3___Healthcare_Data_v1[[#This Row],[Date of Admission]]</f>
        <v>9</v>
      </c>
      <c r="Q8635" s="1">
        <f>IFERROR(_3___Healthcare_Data_v1[[#This Row],[ Billing Amount ]]/_3___Healthcare_Data_v1[[#This Row],[Days in Hospital]],0)</f>
        <v>4370.4569000000001</v>
      </c>
      <c r="R8635" s="1" t="str">
        <f>IF(_3___Healthcare_Data_v1[[#This Row],[Age]]&gt;60,"Senior",IF(_3___Healthcare_Data_v1[[#This Row],[Age]]&gt;35,"Middle","Young"))</f>
        <v>Senior</v>
      </c>
    </row>
    <row r="8636" spans="1:18" x14ac:dyDescent="0.3">
      <c r="A8636" s="1" t="s">
        <v>23214</v>
      </c>
      <c r="B8636" s="1" t="s">
        <v>26622</v>
      </c>
      <c r="C8636" s="1" t="s">
        <v>16</v>
      </c>
      <c r="D8636" s="1" t="s">
        <v>229</v>
      </c>
      <c r="E8636" s="1" t="s">
        <v>26615</v>
      </c>
      <c r="F8636" s="2">
        <v>44461</v>
      </c>
      <c r="G8636" s="1" t="s">
        <v>23215</v>
      </c>
      <c r="H8636" s="1" t="s">
        <v>3413</v>
      </c>
      <c r="I8636" s="1" t="s">
        <v>52</v>
      </c>
      <c r="J8636" s="3" t="s">
        <v>35297</v>
      </c>
      <c r="K8636">
        <v>108</v>
      </c>
      <c r="L8636" s="1" t="s">
        <v>42</v>
      </c>
      <c r="M8636" s="2">
        <v>44481</v>
      </c>
      <c r="N8636" s="1" t="s">
        <v>48</v>
      </c>
      <c r="O8636" s="1" t="s">
        <v>24</v>
      </c>
      <c r="P8636" s="1">
        <f>_3___Healthcare_Data_v1[[#This Row],[Discharge Date]]-_3___Healthcare_Data_v1[[#This Row],[Date of Admission]]</f>
        <v>20</v>
      </c>
      <c r="Q8636" s="1">
        <f>IFERROR(_3___Healthcare_Data_v1[[#This Row],[ Billing Amount ]]/_3___Healthcare_Data_v1[[#This Row],[Days in Hospital]],0)</f>
        <v>1153.7824105</v>
      </c>
      <c r="R8636" s="1" t="str">
        <f>IF(_3___Healthcare_Data_v1[[#This Row],[Age]]&gt;60,"Senior",IF(_3___Healthcare_Data_v1[[#This Row],[Age]]&gt;35,"Middle","Young"))</f>
        <v>Senior</v>
      </c>
    </row>
    <row r="8637" spans="1:18" x14ac:dyDescent="0.3">
      <c r="A8637" s="1" t="s">
        <v>13218</v>
      </c>
      <c r="B8637" s="1" t="s">
        <v>26664</v>
      </c>
      <c r="C8637" s="1" t="s">
        <v>16</v>
      </c>
      <c r="D8637" s="1" t="s">
        <v>114</v>
      </c>
      <c r="E8637" s="1" t="s">
        <v>18</v>
      </c>
      <c r="F8637" s="2">
        <v>44164</v>
      </c>
      <c r="G8637" s="1" t="s">
        <v>23216</v>
      </c>
      <c r="H8637" s="1" t="s">
        <v>17300</v>
      </c>
      <c r="I8637" s="1" t="s">
        <v>26607</v>
      </c>
      <c r="J8637" s="3" t="s">
        <v>35298</v>
      </c>
      <c r="K8637">
        <v>195</v>
      </c>
      <c r="L8637" s="1" t="s">
        <v>38</v>
      </c>
      <c r="M8637" s="2">
        <v>44184</v>
      </c>
      <c r="N8637" s="1" t="s">
        <v>31</v>
      </c>
      <c r="O8637" s="1" t="s">
        <v>24</v>
      </c>
      <c r="P8637" s="1">
        <f>_3___Healthcare_Data_v1[[#This Row],[Discharge Date]]-_3___Healthcare_Data_v1[[#This Row],[Date of Admission]]</f>
        <v>20</v>
      </c>
      <c r="Q8637" s="1">
        <f>IFERROR(_3___Healthcare_Data_v1[[#This Row],[ Billing Amount ]]/_3___Healthcare_Data_v1[[#This Row],[Days in Hospital]],0)</f>
        <v>2394.1996875</v>
      </c>
      <c r="R8637" s="1" t="str">
        <f>IF(_3___Healthcare_Data_v1[[#This Row],[Age]]&gt;60,"Senior",IF(_3___Healthcare_Data_v1[[#This Row],[Age]]&gt;35,"Middle","Young"))</f>
        <v>Senior</v>
      </c>
    </row>
    <row r="8638" spans="1:18" x14ac:dyDescent="0.3">
      <c r="A8638" s="1" t="s">
        <v>23217</v>
      </c>
      <c r="B8638" s="1" t="s">
        <v>26803</v>
      </c>
      <c r="C8638" s="1" t="s">
        <v>16</v>
      </c>
      <c r="D8638" s="1" t="s">
        <v>27</v>
      </c>
      <c r="E8638" s="1" t="s">
        <v>26615</v>
      </c>
      <c r="F8638" s="2">
        <v>43580</v>
      </c>
      <c r="G8638" s="1" t="s">
        <v>11325</v>
      </c>
      <c r="H8638" s="1" t="s">
        <v>23218</v>
      </c>
      <c r="I8638" s="1" t="s">
        <v>56</v>
      </c>
      <c r="J8638" s="3" t="s">
        <v>35299</v>
      </c>
      <c r="K8638">
        <v>497</v>
      </c>
      <c r="L8638" s="1" t="s">
        <v>42</v>
      </c>
      <c r="M8638" s="2">
        <v>43582</v>
      </c>
      <c r="N8638" s="1" t="s">
        <v>23</v>
      </c>
      <c r="O8638" s="1" t="s">
        <v>32</v>
      </c>
      <c r="P8638" s="1">
        <f>_3___Healthcare_Data_v1[[#This Row],[Discharge Date]]-_3___Healthcare_Data_v1[[#This Row],[Date of Admission]]</f>
        <v>2</v>
      </c>
      <c r="Q8638" s="1">
        <f>IFERROR(_3___Healthcare_Data_v1[[#This Row],[ Billing Amount ]]/_3___Healthcare_Data_v1[[#This Row],[Days in Hospital]],0)</f>
        <v>7052.430335</v>
      </c>
      <c r="R8638" s="1" t="str">
        <f>IF(_3___Healthcare_Data_v1[[#This Row],[Age]]&gt;60,"Senior",IF(_3___Healthcare_Data_v1[[#This Row],[Age]]&gt;35,"Middle","Young"))</f>
        <v>Senior</v>
      </c>
    </row>
    <row r="8639" spans="1:18" x14ac:dyDescent="0.3">
      <c r="A8639" s="1" t="s">
        <v>23219</v>
      </c>
      <c r="B8639" s="1" t="s">
        <v>26776</v>
      </c>
      <c r="C8639" s="1" t="s">
        <v>26</v>
      </c>
      <c r="D8639" s="1" t="s">
        <v>27</v>
      </c>
      <c r="E8639" s="1" t="s">
        <v>28</v>
      </c>
      <c r="F8639" s="2">
        <v>43403</v>
      </c>
      <c r="G8639" s="1" t="s">
        <v>23220</v>
      </c>
      <c r="H8639" s="1" t="s">
        <v>23221</v>
      </c>
      <c r="I8639" s="1" t="s">
        <v>26607</v>
      </c>
      <c r="J8639" s="3" t="s">
        <v>35300</v>
      </c>
      <c r="K8639">
        <v>412</v>
      </c>
      <c r="L8639" s="1" t="s">
        <v>38</v>
      </c>
      <c r="M8639" s="2">
        <v>43405</v>
      </c>
      <c r="N8639" s="1" t="s">
        <v>31</v>
      </c>
      <c r="O8639" s="1" t="s">
        <v>32</v>
      </c>
      <c r="P8639" s="1">
        <f>_3___Healthcare_Data_v1[[#This Row],[Discharge Date]]-_3___Healthcare_Data_v1[[#This Row],[Date of Admission]]</f>
        <v>2</v>
      </c>
      <c r="Q8639" s="1">
        <f>IFERROR(_3___Healthcare_Data_v1[[#This Row],[ Billing Amount ]]/_3___Healthcare_Data_v1[[#This Row],[Days in Hospital]],0)</f>
        <v>1665.2217565000001</v>
      </c>
      <c r="R8639" s="1" t="str">
        <f>IF(_3___Healthcare_Data_v1[[#This Row],[Age]]&gt;60,"Senior",IF(_3___Healthcare_Data_v1[[#This Row],[Age]]&gt;35,"Middle","Young"))</f>
        <v>Senior</v>
      </c>
    </row>
    <row r="8640" spans="1:18" x14ac:dyDescent="0.3">
      <c r="A8640" s="1" t="s">
        <v>23222</v>
      </c>
      <c r="B8640" s="1" t="s">
        <v>26628</v>
      </c>
      <c r="C8640" s="1" t="s">
        <v>16</v>
      </c>
      <c r="D8640" s="1" t="s">
        <v>17</v>
      </c>
      <c r="E8640" s="1" t="s">
        <v>35</v>
      </c>
      <c r="F8640" s="2">
        <v>44257</v>
      </c>
      <c r="G8640" s="1" t="s">
        <v>23223</v>
      </c>
      <c r="H8640" s="1" t="s">
        <v>23224</v>
      </c>
      <c r="I8640" s="1" t="s">
        <v>52</v>
      </c>
      <c r="J8640" s="3" t="s">
        <v>35301</v>
      </c>
      <c r="K8640">
        <v>110</v>
      </c>
      <c r="L8640" s="1" t="s">
        <v>22</v>
      </c>
      <c r="M8640" s="2">
        <v>44269</v>
      </c>
      <c r="N8640" s="1" t="s">
        <v>31</v>
      </c>
      <c r="O8640" s="1" t="s">
        <v>32</v>
      </c>
      <c r="P8640" s="1">
        <f>_3___Healthcare_Data_v1[[#This Row],[Discharge Date]]-_3___Healthcare_Data_v1[[#This Row],[Date of Admission]]</f>
        <v>12</v>
      </c>
      <c r="Q8640" s="1">
        <f>IFERROR(_3___Healthcare_Data_v1[[#This Row],[ Billing Amount ]]/_3___Healthcare_Data_v1[[#This Row],[Days in Hospital]],0)</f>
        <v>1526.1479608333332</v>
      </c>
      <c r="R8640" s="1" t="str">
        <f>IF(_3___Healthcare_Data_v1[[#This Row],[Age]]&gt;60,"Senior",IF(_3___Healthcare_Data_v1[[#This Row],[Age]]&gt;35,"Middle","Young"))</f>
        <v>Senior</v>
      </c>
    </row>
    <row r="8641" spans="1:18" x14ac:dyDescent="0.3">
      <c r="A8641" s="1" t="s">
        <v>4295</v>
      </c>
      <c r="B8641" s="1" t="s">
        <v>26614</v>
      </c>
      <c r="C8641" s="1" t="s">
        <v>26</v>
      </c>
      <c r="D8641" s="1" t="s">
        <v>27</v>
      </c>
      <c r="E8641" s="1" t="s">
        <v>69</v>
      </c>
      <c r="F8641" s="2">
        <v>43807</v>
      </c>
      <c r="G8641" s="1" t="s">
        <v>23225</v>
      </c>
      <c r="H8641" s="1" t="s">
        <v>23226</v>
      </c>
      <c r="I8641" s="1" t="s">
        <v>52</v>
      </c>
      <c r="J8641" s="3" t="s">
        <v>35302</v>
      </c>
      <c r="K8641">
        <v>246</v>
      </c>
      <c r="L8641" s="1" t="s">
        <v>22</v>
      </c>
      <c r="M8641" s="2">
        <v>43823</v>
      </c>
      <c r="N8641" s="1" t="s">
        <v>48</v>
      </c>
      <c r="O8641" s="1" t="s">
        <v>24</v>
      </c>
      <c r="P8641" s="1">
        <f>_3___Healthcare_Data_v1[[#This Row],[Discharge Date]]-_3___Healthcare_Data_v1[[#This Row],[Date of Admission]]</f>
        <v>16</v>
      </c>
      <c r="Q8641" s="1">
        <f>IFERROR(_3___Healthcare_Data_v1[[#This Row],[ Billing Amount ]]/_3___Healthcare_Data_v1[[#This Row],[Days in Hospital]],0)</f>
        <v>1474.8686150000001</v>
      </c>
      <c r="R8641" s="1" t="str">
        <f>IF(_3___Healthcare_Data_v1[[#This Row],[Age]]&gt;60,"Senior",IF(_3___Healthcare_Data_v1[[#This Row],[Age]]&gt;35,"Middle","Young"))</f>
        <v>Senior</v>
      </c>
    </row>
    <row r="8642" spans="1:18" x14ac:dyDescent="0.3">
      <c r="A8642" s="1" t="s">
        <v>12809</v>
      </c>
      <c r="B8642" s="1" t="s">
        <v>26704</v>
      </c>
      <c r="C8642" s="1" t="s">
        <v>26</v>
      </c>
      <c r="D8642" s="1" t="s">
        <v>62</v>
      </c>
      <c r="E8642" s="1" t="s">
        <v>28</v>
      </c>
      <c r="F8642" s="2">
        <v>45175</v>
      </c>
      <c r="G8642" s="1" t="s">
        <v>23227</v>
      </c>
      <c r="H8642" s="1" t="s">
        <v>23228</v>
      </c>
      <c r="I8642" s="1" t="s">
        <v>26607</v>
      </c>
      <c r="J8642" s="3" t="s">
        <v>35303</v>
      </c>
      <c r="K8642">
        <v>270</v>
      </c>
      <c r="L8642" s="1" t="s">
        <v>42</v>
      </c>
      <c r="M8642" s="2">
        <v>45204</v>
      </c>
      <c r="N8642" s="1" t="s">
        <v>48</v>
      </c>
      <c r="O8642" s="1" t="s">
        <v>44</v>
      </c>
      <c r="P8642" s="1">
        <f>_3___Healthcare_Data_v1[[#This Row],[Discharge Date]]-_3___Healthcare_Data_v1[[#This Row],[Date of Admission]]</f>
        <v>29</v>
      </c>
      <c r="Q8642" s="1">
        <f>IFERROR(_3___Healthcare_Data_v1[[#This Row],[ Billing Amount ]]/_3___Healthcare_Data_v1[[#This Row],[Days in Hospital]],0)</f>
        <v>443.06296758620687</v>
      </c>
      <c r="R8642" s="1" t="str">
        <f>IF(_3___Healthcare_Data_v1[[#This Row],[Age]]&gt;60,"Senior",IF(_3___Healthcare_Data_v1[[#This Row],[Age]]&gt;35,"Middle","Young"))</f>
        <v>Senior</v>
      </c>
    </row>
    <row r="8643" spans="1:18" x14ac:dyDescent="0.3">
      <c r="A8643" s="1" t="s">
        <v>23229</v>
      </c>
      <c r="B8643" s="1" t="s">
        <v>26610</v>
      </c>
      <c r="C8643" s="1" t="s">
        <v>26</v>
      </c>
      <c r="D8643" s="1" t="s">
        <v>17</v>
      </c>
      <c r="E8643" s="1" t="s">
        <v>26620</v>
      </c>
      <c r="F8643" s="2">
        <v>43838</v>
      </c>
      <c r="G8643" s="1" t="s">
        <v>23230</v>
      </c>
      <c r="H8643" s="1" t="s">
        <v>23231</v>
      </c>
      <c r="I8643" s="1" t="s">
        <v>56</v>
      </c>
      <c r="J8643" s="3" t="s">
        <v>35304</v>
      </c>
      <c r="K8643">
        <v>358</v>
      </c>
      <c r="L8643" s="1" t="s">
        <v>38</v>
      </c>
      <c r="M8643" s="2">
        <v>43867</v>
      </c>
      <c r="N8643" s="1" t="s">
        <v>43</v>
      </c>
      <c r="O8643" s="1" t="s">
        <v>44</v>
      </c>
      <c r="P8643" s="1">
        <f>_3___Healthcare_Data_v1[[#This Row],[Discharge Date]]-_3___Healthcare_Data_v1[[#This Row],[Date of Admission]]</f>
        <v>29</v>
      </c>
      <c r="Q8643" s="1">
        <f>IFERROR(_3___Healthcare_Data_v1[[#This Row],[ Billing Amount ]]/_3___Healthcare_Data_v1[[#This Row],[Days in Hospital]],0)</f>
        <v>639.82313379310335</v>
      </c>
      <c r="R8643" s="1" t="str">
        <f>IF(_3___Healthcare_Data_v1[[#This Row],[Age]]&gt;60,"Senior",IF(_3___Healthcare_Data_v1[[#This Row],[Age]]&gt;35,"Middle","Young"))</f>
        <v>Senior</v>
      </c>
    </row>
    <row r="8644" spans="1:18" x14ac:dyDescent="0.3">
      <c r="A8644" s="1" t="s">
        <v>23232</v>
      </c>
      <c r="B8644" s="1" t="s">
        <v>26732</v>
      </c>
      <c r="C8644" s="1" t="s">
        <v>26</v>
      </c>
      <c r="D8644" s="1" t="s">
        <v>89</v>
      </c>
      <c r="E8644" s="1" t="s">
        <v>35</v>
      </c>
      <c r="F8644" s="2">
        <v>44408</v>
      </c>
      <c r="G8644" s="1" t="s">
        <v>23233</v>
      </c>
      <c r="H8644" s="1" t="s">
        <v>2493</v>
      </c>
      <c r="I8644" s="1" t="s">
        <v>60</v>
      </c>
      <c r="J8644" s="3" t="s">
        <v>35305</v>
      </c>
      <c r="K8644">
        <v>182</v>
      </c>
      <c r="L8644" s="1" t="s">
        <v>42</v>
      </c>
      <c r="M8644" s="2">
        <v>44418</v>
      </c>
      <c r="N8644" s="1" t="s">
        <v>31</v>
      </c>
      <c r="O8644" s="1" t="s">
        <v>24</v>
      </c>
      <c r="P8644" s="1">
        <f>_3___Healthcare_Data_v1[[#This Row],[Discharge Date]]-_3___Healthcare_Data_v1[[#This Row],[Date of Admission]]</f>
        <v>10</v>
      </c>
      <c r="Q8644" s="1">
        <f>IFERROR(_3___Healthcare_Data_v1[[#This Row],[ Billing Amount ]]/_3___Healthcare_Data_v1[[#This Row],[Days in Hospital]],0)</f>
        <v>1349.1326180000001</v>
      </c>
      <c r="R8644" s="1" t="str">
        <f>IF(_3___Healthcare_Data_v1[[#This Row],[Age]]&gt;60,"Senior",IF(_3___Healthcare_Data_v1[[#This Row],[Age]]&gt;35,"Middle","Young"))</f>
        <v>Senior</v>
      </c>
    </row>
    <row r="8645" spans="1:18" x14ac:dyDescent="0.3">
      <c r="A8645" s="1" t="s">
        <v>2530</v>
      </c>
      <c r="B8645" s="1" t="s">
        <v>26779</v>
      </c>
      <c r="C8645" s="1" t="s">
        <v>16</v>
      </c>
      <c r="D8645" s="1" t="s">
        <v>27</v>
      </c>
      <c r="E8645" s="1" t="s">
        <v>69</v>
      </c>
      <c r="F8645" s="2">
        <v>43890</v>
      </c>
      <c r="G8645" s="1" t="s">
        <v>23234</v>
      </c>
      <c r="H8645" s="1" t="s">
        <v>23235</v>
      </c>
      <c r="I8645" s="1" t="s">
        <v>56</v>
      </c>
      <c r="J8645" s="3" t="s">
        <v>35306</v>
      </c>
      <c r="K8645">
        <v>249</v>
      </c>
      <c r="L8645" s="1" t="s">
        <v>38</v>
      </c>
      <c r="M8645" s="2">
        <v>43894</v>
      </c>
      <c r="N8645" s="1" t="s">
        <v>48</v>
      </c>
      <c r="O8645" s="1" t="s">
        <v>32</v>
      </c>
      <c r="P8645" s="1">
        <f>_3___Healthcare_Data_v1[[#This Row],[Discharge Date]]-_3___Healthcare_Data_v1[[#This Row],[Date of Admission]]</f>
        <v>4</v>
      </c>
      <c r="Q8645" s="1">
        <f>IFERROR(_3___Healthcare_Data_v1[[#This Row],[ Billing Amount ]]/_3___Healthcare_Data_v1[[#This Row],[Days in Hospital]],0)</f>
        <v>8633.7148975</v>
      </c>
      <c r="R8645" s="1" t="str">
        <f>IF(_3___Healthcare_Data_v1[[#This Row],[Age]]&gt;60,"Senior",IF(_3___Healthcare_Data_v1[[#This Row],[Age]]&gt;35,"Middle","Young"))</f>
        <v>Senior</v>
      </c>
    </row>
    <row r="8646" spans="1:18" x14ac:dyDescent="0.3">
      <c r="A8646" s="1" t="s">
        <v>23236</v>
      </c>
      <c r="B8646" s="1" t="s">
        <v>26646</v>
      </c>
      <c r="C8646" s="1" t="s">
        <v>16</v>
      </c>
      <c r="D8646" s="1" t="s">
        <v>49</v>
      </c>
      <c r="E8646" s="1" t="s">
        <v>28</v>
      </c>
      <c r="F8646" s="2">
        <v>43727</v>
      </c>
      <c r="G8646" s="1" t="s">
        <v>23237</v>
      </c>
      <c r="H8646" s="1" t="s">
        <v>23238</v>
      </c>
      <c r="I8646" s="1" t="s">
        <v>56</v>
      </c>
      <c r="J8646" s="3" t="s">
        <v>35307</v>
      </c>
      <c r="K8646">
        <v>270</v>
      </c>
      <c r="L8646" s="1" t="s">
        <v>38</v>
      </c>
      <c r="M8646" s="2">
        <v>43735</v>
      </c>
      <c r="N8646" s="1" t="s">
        <v>23</v>
      </c>
      <c r="O8646" s="1" t="s">
        <v>44</v>
      </c>
      <c r="P8646" s="1">
        <f>_3___Healthcare_Data_v1[[#This Row],[Discharge Date]]-_3___Healthcare_Data_v1[[#This Row],[Date of Admission]]</f>
        <v>8</v>
      </c>
      <c r="Q8646" s="1">
        <f>IFERROR(_3___Healthcare_Data_v1[[#This Row],[ Billing Amount ]]/_3___Healthcare_Data_v1[[#This Row],[Days in Hospital]],0)</f>
        <v>2668.0749062499999</v>
      </c>
      <c r="R8646" s="1" t="str">
        <f>IF(_3___Healthcare_Data_v1[[#This Row],[Age]]&gt;60,"Senior",IF(_3___Healthcare_Data_v1[[#This Row],[Age]]&gt;35,"Middle","Young"))</f>
        <v>Senior</v>
      </c>
    </row>
    <row r="8647" spans="1:18" x14ac:dyDescent="0.3">
      <c r="A8647" s="1" t="s">
        <v>23239</v>
      </c>
      <c r="B8647" s="1" t="s">
        <v>26704</v>
      </c>
      <c r="C8647" s="1" t="s">
        <v>26</v>
      </c>
      <c r="D8647" s="1" t="s">
        <v>34</v>
      </c>
      <c r="E8647" s="1" t="s">
        <v>28</v>
      </c>
      <c r="F8647" s="2">
        <v>44303</v>
      </c>
      <c r="G8647" s="1" t="s">
        <v>23240</v>
      </c>
      <c r="H8647" s="1" t="s">
        <v>23241</v>
      </c>
      <c r="I8647" s="1" t="s">
        <v>56</v>
      </c>
      <c r="J8647" s="3" t="s">
        <v>35308</v>
      </c>
      <c r="K8647">
        <v>374</v>
      </c>
      <c r="L8647" s="1" t="s">
        <v>38</v>
      </c>
      <c r="M8647" s="2">
        <v>44319</v>
      </c>
      <c r="N8647" s="1" t="s">
        <v>48</v>
      </c>
      <c r="O8647" s="1" t="s">
        <v>44</v>
      </c>
      <c r="P8647" s="1">
        <f>_3___Healthcare_Data_v1[[#This Row],[Discharge Date]]-_3___Healthcare_Data_v1[[#This Row],[Date of Admission]]</f>
        <v>16</v>
      </c>
      <c r="Q8647" s="1">
        <f>IFERROR(_3___Healthcare_Data_v1[[#This Row],[ Billing Amount ]]/_3___Healthcare_Data_v1[[#This Row],[Days in Hospital]],0)</f>
        <v>1671.78556</v>
      </c>
      <c r="R8647" s="1" t="str">
        <f>IF(_3___Healthcare_Data_v1[[#This Row],[Age]]&gt;60,"Senior",IF(_3___Healthcare_Data_v1[[#This Row],[Age]]&gt;35,"Middle","Young"))</f>
        <v>Senior</v>
      </c>
    </row>
    <row r="8648" spans="1:18" x14ac:dyDescent="0.3">
      <c r="A8648" s="1" t="s">
        <v>23242</v>
      </c>
      <c r="B8648" s="1" t="s">
        <v>26630</v>
      </c>
      <c r="C8648" s="1" t="s">
        <v>16</v>
      </c>
      <c r="D8648" s="1" t="s">
        <v>114</v>
      </c>
      <c r="E8648" s="1" t="s">
        <v>26620</v>
      </c>
      <c r="F8648" s="2">
        <v>44255</v>
      </c>
      <c r="G8648" s="1" t="s">
        <v>23243</v>
      </c>
      <c r="H8648" s="1" t="s">
        <v>23244</v>
      </c>
      <c r="I8648" s="1" t="s">
        <v>52</v>
      </c>
      <c r="J8648" s="3" t="s">
        <v>35309</v>
      </c>
      <c r="K8648">
        <v>454</v>
      </c>
      <c r="L8648" s="1" t="s">
        <v>22</v>
      </c>
      <c r="M8648" s="2">
        <v>44267</v>
      </c>
      <c r="N8648" s="1" t="s">
        <v>84</v>
      </c>
      <c r="O8648" s="1" t="s">
        <v>32</v>
      </c>
      <c r="P8648" s="1">
        <f>_3___Healthcare_Data_v1[[#This Row],[Discharge Date]]-_3___Healthcare_Data_v1[[#This Row],[Date of Admission]]</f>
        <v>12</v>
      </c>
      <c r="Q8648" s="1">
        <f>IFERROR(_3___Healthcare_Data_v1[[#This Row],[ Billing Amount ]]/_3___Healthcare_Data_v1[[#This Row],[Days in Hospital]],0)</f>
        <v>2058.3399058333334</v>
      </c>
      <c r="R8648" s="1" t="str">
        <f>IF(_3___Healthcare_Data_v1[[#This Row],[Age]]&gt;60,"Senior",IF(_3___Healthcare_Data_v1[[#This Row],[Age]]&gt;35,"Middle","Young"))</f>
        <v>Senior</v>
      </c>
    </row>
    <row r="8649" spans="1:18" x14ac:dyDescent="0.3">
      <c r="A8649" s="1" t="s">
        <v>23245</v>
      </c>
      <c r="B8649" s="1" t="s">
        <v>26664</v>
      </c>
      <c r="C8649" s="1" t="s">
        <v>26</v>
      </c>
      <c r="D8649" s="1" t="s">
        <v>229</v>
      </c>
      <c r="E8649" s="1" t="s">
        <v>18</v>
      </c>
      <c r="F8649" s="2">
        <v>44921</v>
      </c>
      <c r="G8649" s="1" t="s">
        <v>23246</v>
      </c>
      <c r="H8649" s="1" t="s">
        <v>23247</v>
      </c>
      <c r="I8649" s="1" t="s">
        <v>21</v>
      </c>
      <c r="J8649" s="3" t="s">
        <v>35310</v>
      </c>
      <c r="K8649">
        <v>496</v>
      </c>
      <c r="L8649" s="1" t="s">
        <v>42</v>
      </c>
      <c r="M8649" s="2">
        <v>44943</v>
      </c>
      <c r="N8649" s="1" t="s">
        <v>48</v>
      </c>
      <c r="O8649" s="1" t="s">
        <v>32</v>
      </c>
      <c r="P8649" s="1">
        <f>_3___Healthcare_Data_v1[[#This Row],[Discharge Date]]-_3___Healthcare_Data_v1[[#This Row],[Date of Admission]]</f>
        <v>22</v>
      </c>
      <c r="Q8649" s="1">
        <f>IFERROR(_3___Healthcare_Data_v1[[#This Row],[ Billing Amount ]]/_3___Healthcare_Data_v1[[#This Row],[Days in Hospital]],0)</f>
        <v>764.99837409090912</v>
      </c>
      <c r="R8649" s="1" t="str">
        <f>IF(_3___Healthcare_Data_v1[[#This Row],[Age]]&gt;60,"Senior",IF(_3___Healthcare_Data_v1[[#This Row],[Age]]&gt;35,"Middle","Young"))</f>
        <v>Senior</v>
      </c>
    </row>
    <row r="8650" spans="1:18" x14ac:dyDescent="0.3">
      <c r="A8650" s="1" t="s">
        <v>23248</v>
      </c>
      <c r="B8650" s="1" t="s">
        <v>26873</v>
      </c>
      <c r="C8650" s="1" t="s">
        <v>26</v>
      </c>
      <c r="D8650" s="1" t="s">
        <v>34</v>
      </c>
      <c r="E8650" s="1" t="s">
        <v>18</v>
      </c>
      <c r="F8650" s="2">
        <v>43903</v>
      </c>
      <c r="G8650" s="1" t="s">
        <v>23249</v>
      </c>
      <c r="H8650" s="1" t="s">
        <v>23250</v>
      </c>
      <c r="I8650" s="1" t="s">
        <v>26607</v>
      </c>
      <c r="J8650" s="3" t="s">
        <v>35311</v>
      </c>
      <c r="K8650">
        <v>153</v>
      </c>
      <c r="L8650" s="1" t="s">
        <v>38</v>
      </c>
      <c r="M8650" s="2">
        <v>43908</v>
      </c>
      <c r="N8650" s="1" t="s">
        <v>43</v>
      </c>
      <c r="O8650" s="1" t="s">
        <v>32</v>
      </c>
      <c r="P8650" s="1">
        <f>_3___Healthcare_Data_v1[[#This Row],[Discharge Date]]-_3___Healthcare_Data_v1[[#This Row],[Date of Admission]]</f>
        <v>5</v>
      </c>
      <c r="Q8650" s="1">
        <f>IFERROR(_3___Healthcare_Data_v1[[#This Row],[ Billing Amount ]]/_3___Healthcare_Data_v1[[#This Row],[Days in Hospital]],0)</f>
        <v>6656.2723280000009</v>
      </c>
      <c r="R8650" s="1" t="str">
        <f>IF(_3___Healthcare_Data_v1[[#This Row],[Age]]&gt;60,"Senior",IF(_3___Healthcare_Data_v1[[#This Row],[Age]]&gt;35,"Middle","Young"))</f>
        <v>Senior</v>
      </c>
    </row>
    <row r="8651" spans="1:18" x14ac:dyDescent="0.3">
      <c r="A8651" s="1" t="s">
        <v>23251</v>
      </c>
      <c r="B8651" s="1" t="s">
        <v>26755</v>
      </c>
      <c r="C8651" s="1" t="s">
        <v>16</v>
      </c>
      <c r="D8651" s="1" t="s">
        <v>34</v>
      </c>
      <c r="E8651" s="1" t="s">
        <v>28</v>
      </c>
      <c r="F8651" s="2">
        <v>44824</v>
      </c>
      <c r="G8651" s="1" t="s">
        <v>11305</v>
      </c>
      <c r="H8651" s="1" t="s">
        <v>4817</v>
      </c>
      <c r="I8651" s="1" t="s">
        <v>26607</v>
      </c>
      <c r="J8651" s="3" t="s">
        <v>35312</v>
      </c>
      <c r="K8651">
        <v>330</v>
      </c>
      <c r="L8651" s="1" t="s">
        <v>42</v>
      </c>
      <c r="M8651" s="2">
        <v>44841</v>
      </c>
      <c r="N8651" s="1" t="s">
        <v>84</v>
      </c>
      <c r="O8651" s="1" t="s">
        <v>32</v>
      </c>
      <c r="P8651" s="1">
        <f>_3___Healthcare_Data_v1[[#This Row],[Discharge Date]]-_3___Healthcare_Data_v1[[#This Row],[Date of Admission]]</f>
        <v>17</v>
      </c>
      <c r="Q8651" s="1">
        <f>IFERROR(_3___Healthcare_Data_v1[[#This Row],[ Billing Amount ]]/_3___Healthcare_Data_v1[[#This Row],[Days in Hospital]],0)</f>
        <v>345.9094004705882</v>
      </c>
      <c r="R8651" s="1" t="str">
        <f>IF(_3___Healthcare_Data_v1[[#This Row],[Age]]&gt;60,"Senior",IF(_3___Healthcare_Data_v1[[#This Row],[Age]]&gt;35,"Middle","Young"))</f>
        <v>Senior</v>
      </c>
    </row>
    <row r="8652" spans="1:18" x14ac:dyDescent="0.3">
      <c r="A8652" s="1" t="s">
        <v>23252</v>
      </c>
      <c r="B8652" s="1" t="s">
        <v>26685</v>
      </c>
      <c r="C8652" s="1" t="s">
        <v>16</v>
      </c>
      <c r="D8652" s="1" t="s">
        <v>89</v>
      </c>
      <c r="E8652" s="1" t="s">
        <v>69</v>
      </c>
      <c r="F8652" s="2">
        <v>44300</v>
      </c>
      <c r="G8652" s="1" t="s">
        <v>17776</v>
      </c>
      <c r="H8652" s="1" t="s">
        <v>23253</v>
      </c>
      <c r="I8652" s="1" t="s">
        <v>56</v>
      </c>
      <c r="J8652" s="3" t="s">
        <v>35313</v>
      </c>
      <c r="K8652">
        <v>462</v>
      </c>
      <c r="L8652" s="1" t="s">
        <v>38</v>
      </c>
      <c r="M8652" s="2">
        <v>44305</v>
      </c>
      <c r="N8652" s="1" t="s">
        <v>31</v>
      </c>
      <c r="O8652" s="1" t="s">
        <v>32</v>
      </c>
      <c r="P8652" s="1">
        <f>_3___Healthcare_Data_v1[[#This Row],[Discharge Date]]-_3___Healthcare_Data_v1[[#This Row],[Date of Admission]]</f>
        <v>5</v>
      </c>
      <c r="Q8652" s="1">
        <f>IFERROR(_3___Healthcare_Data_v1[[#This Row],[ Billing Amount ]]/_3___Healthcare_Data_v1[[#This Row],[Days in Hospital]],0)</f>
        <v>12271.92643</v>
      </c>
      <c r="R8652" s="1" t="str">
        <f>IF(_3___Healthcare_Data_v1[[#This Row],[Age]]&gt;60,"Senior",IF(_3___Healthcare_Data_v1[[#This Row],[Age]]&gt;35,"Middle","Young"))</f>
        <v>Senior</v>
      </c>
    </row>
    <row r="8653" spans="1:18" x14ac:dyDescent="0.3">
      <c r="A8653" s="1" t="s">
        <v>23254</v>
      </c>
      <c r="B8653" s="1" t="s">
        <v>26679</v>
      </c>
      <c r="C8653" s="1" t="s">
        <v>26</v>
      </c>
      <c r="D8653" s="1" t="s">
        <v>229</v>
      </c>
      <c r="E8653" s="1" t="s">
        <v>35</v>
      </c>
      <c r="F8653" s="2">
        <v>44928</v>
      </c>
      <c r="G8653" s="1" t="s">
        <v>23255</v>
      </c>
      <c r="H8653" s="1" t="s">
        <v>18147</v>
      </c>
      <c r="I8653" s="1" t="s">
        <v>26607</v>
      </c>
      <c r="J8653" s="3" t="s">
        <v>35314</v>
      </c>
      <c r="K8653">
        <v>273</v>
      </c>
      <c r="L8653" s="1" t="s">
        <v>42</v>
      </c>
      <c r="M8653" s="2">
        <v>44948</v>
      </c>
      <c r="N8653" s="1" t="s">
        <v>23</v>
      </c>
      <c r="O8653" s="1" t="s">
        <v>32</v>
      </c>
      <c r="P8653" s="1">
        <f>_3___Healthcare_Data_v1[[#This Row],[Discharge Date]]-_3___Healthcare_Data_v1[[#This Row],[Date of Admission]]</f>
        <v>20</v>
      </c>
      <c r="Q8653" s="1">
        <f>IFERROR(_3___Healthcare_Data_v1[[#This Row],[ Billing Amount ]]/_3___Healthcare_Data_v1[[#This Row],[Days in Hospital]],0)</f>
        <v>847.42470250000008</v>
      </c>
      <c r="R8653" s="1" t="str">
        <f>IF(_3___Healthcare_Data_v1[[#This Row],[Age]]&gt;60,"Senior",IF(_3___Healthcare_Data_v1[[#This Row],[Age]]&gt;35,"Middle","Young"))</f>
        <v>Senior</v>
      </c>
    </row>
    <row r="8654" spans="1:18" x14ac:dyDescent="0.3">
      <c r="A8654" s="1" t="s">
        <v>18192</v>
      </c>
      <c r="B8654" s="1" t="s">
        <v>26750</v>
      </c>
      <c r="C8654" s="1" t="s">
        <v>26</v>
      </c>
      <c r="D8654" s="1" t="s">
        <v>17</v>
      </c>
      <c r="E8654" s="1" t="s">
        <v>18</v>
      </c>
      <c r="F8654" s="2">
        <v>44833</v>
      </c>
      <c r="G8654" s="1" t="s">
        <v>23256</v>
      </c>
      <c r="H8654" s="1" t="s">
        <v>23257</v>
      </c>
      <c r="I8654" s="1" t="s">
        <v>26607</v>
      </c>
      <c r="J8654" s="3" t="s">
        <v>35315</v>
      </c>
      <c r="K8654">
        <v>231</v>
      </c>
      <c r="L8654" s="1" t="s">
        <v>38</v>
      </c>
      <c r="M8654" s="2">
        <v>44846</v>
      </c>
      <c r="N8654" s="1" t="s">
        <v>84</v>
      </c>
      <c r="O8654" s="1" t="s">
        <v>32</v>
      </c>
      <c r="P8654" s="1">
        <f>_3___Healthcare_Data_v1[[#This Row],[Discharge Date]]-_3___Healthcare_Data_v1[[#This Row],[Date of Admission]]</f>
        <v>13</v>
      </c>
      <c r="Q8654" s="1">
        <f>IFERROR(_3___Healthcare_Data_v1[[#This Row],[ Billing Amount ]]/_3___Healthcare_Data_v1[[#This Row],[Days in Hospital]],0)</f>
        <v>742.15152184615386</v>
      </c>
      <c r="R8654" s="1" t="str">
        <f>IF(_3___Healthcare_Data_v1[[#This Row],[Age]]&gt;60,"Senior",IF(_3___Healthcare_Data_v1[[#This Row],[Age]]&gt;35,"Middle","Young"))</f>
        <v>Senior</v>
      </c>
    </row>
    <row r="8655" spans="1:18" x14ac:dyDescent="0.3">
      <c r="A8655" s="1" t="s">
        <v>17136</v>
      </c>
      <c r="B8655" s="1" t="s">
        <v>26958</v>
      </c>
      <c r="C8655" s="1" t="s">
        <v>26</v>
      </c>
      <c r="D8655" s="1" t="s">
        <v>27</v>
      </c>
      <c r="E8655" s="1" t="s">
        <v>69</v>
      </c>
      <c r="F8655" s="2">
        <v>44926</v>
      </c>
      <c r="G8655" s="1" t="s">
        <v>23258</v>
      </c>
      <c r="H8655" s="1" t="s">
        <v>23259</v>
      </c>
      <c r="I8655" s="1" t="s">
        <v>56</v>
      </c>
      <c r="J8655" s="3" t="s">
        <v>35316</v>
      </c>
      <c r="K8655">
        <v>386</v>
      </c>
      <c r="L8655" s="1" t="s">
        <v>42</v>
      </c>
      <c r="M8655" s="2">
        <v>44930</v>
      </c>
      <c r="N8655" s="1" t="s">
        <v>31</v>
      </c>
      <c r="O8655" s="1" t="s">
        <v>24</v>
      </c>
      <c r="P8655" s="1">
        <f>_3___Healthcare_Data_v1[[#This Row],[Discharge Date]]-_3___Healthcare_Data_v1[[#This Row],[Date of Admission]]</f>
        <v>4</v>
      </c>
      <c r="Q8655" s="1">
        <f>IFERROR(_3___Healthcare_Data_v1[[#This Row],[ Billing Amount ]]/_3___Healthcare_Data_v1[[#This Row],[Days in Hospital]],0)</f>
        <v>14493.565297499999</v>
      </c>
      <c r="R8655" s="1" t="str">
        <f>IF(_3___Healthcare_Data_v1[[#This Row],[Age]]&gt;60,"Senior",IF(_3___Healthcare_Data_v1[[#This Row],[Age]]&gt;35,"Middle","Young"))</f>
        <v>Senior</v>
      </c>
    </row>
    <row r="8656" spans="1:18" x14ac:dyDescent="0.3">
      <c r="A8656" s="1" t="s">
        <v>23260</v>
      </c>
      <c r="B8656" s="1" t="s">
        <v>26723</v>
      </c>
      <c r="C8656" s="1" t="s">
        <v>16</v>
      </c>
      <c r="D8656" s="1" t="s">
        <v>17</v>
      </c>
      <c r="E8656" s="1" t="s">
        <v>35</v>
      </c>
      <c r="F8656" s="2">
        <v>43862</v>
      </c>
      <c r="G8656" s="1" t="s">
        <v>23261</v>
      </c>
      <c r="H8656" s="1" t="s">
        <v>23262</v>
      </c>
      <c r="I8656" s="1" t="s">
        <v>52</v>
      </c>
      <c r="J8656" s="3" t="s">
        <v>35317</v>
      </c>
      <c r="K8656">
        <v>222</v>
      </c>
      <c r="L8656" s="1" t="s">
        <v>42</v>
      </c>
      <c r="M8656" s="2">
        <v>43871</v>
      </c>
      <c r="N8656" s="1" t="s">
        <v>43</v>
      </c>
      <c r="O8656" s="1" t="s">
        <v>44</v>
      </c>
      <c r="P8656" s="1">
        <f>_3___Healthcare_Data_v1[[#This Row],[Discharge Date]]-_3___Healthcare_Data_v1[[#This Row],[Date of Admission]]</f>
        <v>9</v>
      </c>
      <c r="Q8656" s="1">
        <f>IFERROR(_3___Healthcare_Data_v1[[#This Row],[ Billing Amount ]]/_3___Healthcare_Data_v1[[#This Row],[Days in Hospital]],0)</f>
        <v>64.017263511111111</v>
      </c>
      <c r="R8656" s="1" t="str">
        <f>IF(_3___Healthcare_Data_v1[[#This Row],[Age]]&gt;60,"Senior",IF(_3___Healthcare_Data_v1[[#This Row],[Age]]&gt;35,"Middle","Young"))</f>
        <v>Senior</v>
      </c>
    </row>
    <row r="8657" spans="1:18" x14ac:dyDescent="0.3">
      <c r="A8657" s="1" t="s">
        <v>23263</v>
      </c>
      <c r="B8657" s="1" t="s">
        <v>26723</v>
      </c>
      <c r="C8657" s="1" t="s">
        <v>16</v>
      </c>
      <c r="D8657" s="1" t="s">
        <v>27</v>
      </c>
      <c r="E8657" s="1" t="s">
        <v>28</v>
      </c>
      <c r="F8657" s="2">
        <v>45045</v>
      </c>
      <c r="G8657" s="1" t="s">
        <v>23264</v>
      </c>
      <c r="H8657" s="1" t="s">
        <v>23265</v>
      </c>
      <c r="I8657" s="1" t="s">
        <v>52</v>
      </c>
      <c r="J8657" s="3" t="s">
        <v>35318</v>
      </c>
      <c r="K8657">
        <v>443</v>
      </c>
      <c r="L8657" s="1" t="s">
        <v>42</v>
      </c>
      <c r="M8657" s="2">
        <v>45075</v>
      </c>
      <c r="N8657" s="1" t="s">
        <v>48</v>
      </c>
      <c r="O8657" s="1" t="s">
        <v>44</v>
      </c>
      <c r="P8657" s="1">
        <f>_3___Healthcare_Data_v1[[#This Row],[Discharge Date]]-_3___Healthcare_Data_v1[[#This Row],[Date of Admission]]</f>
        <v>30</v>
      </c>
      <c r="Q8657" s="1">
        <f>IFERROR(_3___Healthcare_Data_v1[[#This Row],[ Billing Amount ]]/_3___Healthcare_Data_v1[[#This Row],[Days in Hospital]],0)</f>
        <v>171.56341116666667</v>
      </c>
      <c r="R8657" s="1" t="str">
        <f>IF(_3___Healthcare_Data_v1[[#This Row],[Age]]&gt;60,"Senior",IF(_3___Healthcare_Data_v1[[#This Row],[Age]]&gt;35,"Middle","Young"))</f>
        <v>Senior</v>
      </c>
    </row>
    <row r="8658" spans="1:18" x14ac:dyDescent="0.3">
      <c r="A8658" s="1" t="s">
        <v>23266</v>
      </c>
      <c r="B8658" s="1" t="s">
        <v>26632</v>
      </c>
      <c r="C8658" s="1" t="s">
        <v>26</v>
      </c>
      <c r="D8658" s="1" t="s">
        <v>27</v>
      </c>
      <c r="E8658" s="1" t="s">
        <v>35</v>
      </c>
      <c r="F8658" s="2">
        <v>44607</v>
      </c>
      <c r="G8658" s="1" t="s">
        <v>23267</v>
      </c>
      <c r="H8658" s="1" t="s">
        <v>13872</v>
      </c>
      <c r="I8658" s="1" t="s">
        <v>26607</v>
      </c>
      <c r="J8658" s="3" t="s">
        <v>35319</v>
      </c>
      <c r="K8658">
        <v>108</v>
      </c>
      <c r="L8658" s="1" t="s">
        <v>42</v>
      </c>
      <c r="M8658" s="2">
        <v>44635</v>
      </c>
      <c r="N8658" s="1" t="s">
        <v>84</v>
      </c>
      <c r="O8658" s="1" t="s">
        <v>32</v>
      </c>
      <c r="P8658" s="1">
        <f>_3___Healthcare_Data_v1[[#This Row],[Discharge Date]]-_3___Healthcare_Data_v1[[#This Row],[Date of Admission]]</f>
        <v>28</v>
      </c>
      <c r="Q8658" s="1">
        <f>IFERROR(_3___Healthcare_Data_v1[[#This Row],[ Billing Amount ]]/_3___Healthcare_Data_v1[[#This Row],[Days in Hospital]],0)</f>
        <v>51.902470821428572</v>
      </c>
      <c r="R8658" s="1" t="str">
        <f>IF(_3___Healthcare_Data_v1[[#This Row],[Age]]&gt;60,"Senior",IF(_3___Healthcare_Data_v1[[#This Row],[Age]]&gt;35,"Middle","Young"))</f>
        <v>Senior</v>
      </c>
    </row>
    <row r="8659" spans="1:18" x14ac:dyDescent="0.3">
      <c r="A8659" s="1" t="s">
        <v>23268</v>
      </c>
      <c r="B8659" s="1" t="s">
        <v>26795</v>
      </c>
      <c r="C8659" s="1" t="s">
        <v>16</v>
      </c>
      <c r="D8659" s="1" t="s">
        <v>114</v>
      </c>
      <c r="E8659" s="1" t="s">
        <v>28</v>
      </c>
      <c r="F8659" s="2">
        <v>44281</v>
      </c>
      <c r="G8659" s="1" t="s">
        <v>23269</v>
      </c>
      <c r="H8659" s="1" t="s">
        <v>15056</v>
      </c>
      <c r="I8659" s="1" t="s">
        <v>60</v>
      </c>
      <c r="J8659" s="3" t="s">
        <v>35320</v>
      </c>
      <c r="K8659">
        <v>278</v>
      </c>
      <c r="L8659" s="1" t="s">
        <v>42</v>
      </c>
      <c r="M8659" s="2">
        <v>44289</v>
      </c>
      <c r="N8659" s="1" t="s">
        <v>31</v>
      </c>
      <c r="O8659" s="1" t="s">
        <v>44</v>
      </c>
      <c r="P8659" s="1">
        <f>_3___Healthcare_Data_v1[[#This Row],[Discharge Date]]-_3___Healthcare_Data_v1[[#This Row],[Date of Admission]]</f>
        <v>8</v>
      </c>
      <c r="Q8659" s="1">
        <f>IFERROR(_3___Healthcare_Data_v1[[#This Row],[ Billing Amount ]]/_3___Healthcare_Data_v1[[#This Row],[Days in Hospital]],0)</f>
        <v>3173.0036412499999</v>
      </c>
      <c r="R8659" s="1" t="str">
        <f>IF(_3___Healthcare_Data_v1[[#This Row],[Age]]&gt;60,"Senior",IF(_3___Healthcare_Data_v1[[#This Row],[Age]]&gt;35,"Middle","Young"))</f>
        <v>Senior</v>
      </c>
    </row>
    <row r="8660" spans="1:18" x14ac:dyDescent="0.3">
      <c r="A8660" s="1" t="s">
        <v>23270</v>
      </c>
      <c r="B8660" s="1" t="s">
        <v>26655</v>
      </c>
      <c r="C8660" s="1" t="s">
        <v>16</v>
      </c>
      <c r="D8660" s="1" t="s">
        <v>27</v>
      </c>
      <c r="E8660" s="1" t="s">
        <v>28</v>
      </c>
      <c r="F8660" s="2">
        <v>43810</v>
      </c>
      <c r="G8660" s="1" t="s">
        <v>23271</v>
      </c>
      <c r="H8660" s="1" t="s">
        <v>23272</v>
      </c>
      <c r="I8660" s="1" t="s">
        <v>60</v>
      </c>
      <c r="J8660" s="3" t="s">
        <v>35321</v>
      </c>
      <c r="K8660">
        <v>452</v>
      </c>
      <c r="L8660" s="1" t="s">
        <v>38</v>
      </c>
      <c r="M8660" s="2">
        <v>43831</v>
      </c>
      <c r="N8660" s="1" t="s">
        <v>31</v>
      </c>
      <c r="O8660" s="1" t="s">
        <v>44</v>
      </c>
      <c r="P8660" s="1">
        <f>_3___Healthcare_Data_v1[[#This Row],[Discharge Date]]-_3___Healthcare_Data_v1[[#This Row],[Date of Admission]]</f>
        <v>21</v>
      </c>
      <c r="Q8660" s="1">
        <f>IFERROR(_3___Healthcare_Data_v1[[#This Row],[ Billing Amount ]]/_3___Healthcare_Data_v1[[#This Row],[Days in Hospital]],0)</f>
        <v>2108.2028590476193</v>
      </c>
      <c r="R8660" s="1" t="str">
        <f>IF(_3___Healthcare_Data_v1[[#This Row],[Age]]&gt;60,"Senior",IF(_3___Healthcare_Data_v1[[#This Row],[Age]]&gt;35,"Middle","Young"))</f>
        <v>Senior</v>
      </c>
    </row>
    <row r="8661" spans="1:18" x14ac:dyDescent="0.3">
      <c r="A8661" s="1" t="s">
        <v>23273</v>
      </c>
      <c r="B8661" s="1" t="s">
        <v>26873</v>
      </c>
      <c r="C8661" s="1" t="s">
        <v>26</v>
      </c>
      <c r="D8661" s="1" t="s">
        <v>27</v>
      </c>
      <c r="E8661" s="1" t="s">
        <v>69</v>
      </c>
      <c r="F8661" s="2">
        <v>44649</v>
      </c>
      <c r="G8661" s="1" t="s">
        <v>23274</v>
      </c>
      <c r="H8661" s="1" t="s">
        <v>23275</v>
      </c>
      <c r="I8661" s="1" t="s">
        <v>60</v>
      </c>
      <c r="J8661" s="3" t="s">
        <v>35322</v>
      </c>
      <c r="K8661">
        <v>271</v>
      </c>
      <c r="L8661" s="1" t="s">
        <v>38</v>
      </c>
      <c r="M8661" s="2">
        <v>44657</v>
      </c>
      <c r="N8661" s="1" t="s">
        <v>43</v>
      </c>
      <c r="O8661" s="1" t="s">
        <v>24</v>
      </c>
      <c r="P8661" s="1">
        <f>_3___Healthcare_Data_v1[[#This Row],[Discharge Date]]-_3___Healthcare_Data_v1[[#This Row],[Date of Admission]]</f>
        <v>8</v>
      </c>
      <c r="Q8661" s="1">
        <f>IFERROR(_3___Healthcare_Data_v1[[#This Row],[ Billing Amount ]]/_3___Healthcare_Data_v1[[#This Row],[Days in Hospital]],0)</f>
        <v>592.99078387500003</v>
      </c>
      <c r="R8661" s="1" t="str">
        <f>IF(_3___Healthcare_Data_v1[[#This Row],[Age]]&gt;60,"Senior",IF(_3___Healthcare_Data_v1[[#This Row],[Age]]&gt;35,"Middle","Young"))</f>
        <v>Senior</v>
      </c>
    </row>
    <row r="8662" spans="1:18" x14ac:dyDescent="0.3">
      <c r="A8662" s="1" t="s">
        <v>23276</v>
      </c>
      <c r="B8662" s="1" t="s">
        <v>26695</v>
      </c>
      <c r="C8662" s="1" t="s">
        <v>26</v>
      </c>
      <c r="D8662" s="1" t="s">
        <v>34</v>
      </c>
      <c r="E8662" s="1" t="s">
        <v>28</v>
      </c>
      <c r="F8662" s="2">
        <v>44602</v>
      </c>
      <c r="G8662" s="1" t="s">
        <v>23277</v>
      </c>
      <c r="H8662" s="1" t="s">
        <v>23278</v>
      </c>
      <c r="I8662" s="1" t="s">
        <v>21</v>
      </c>
      <c r="J8662" s="3" t="s">
        <v>35323</v>
      </c>
      <c r="K8662">
        <v>356</v>
      </c>
      <c r="L8662" s="1" t="s">
        <v>38</v>
      </c>
      <c r="M8662" s="2">
        <v>44623</v>
      </c>
      <c r="N8662" s="1" t="s">
        <v>23</v>
      </c>
      <c r="O8662" s="1" t="s">
        <v>44</v>
      </c>
      <c r="P8662" s="1">
        <f>_3___Healthcare_Data_v1[[#This Row],[Discharge Date]]-_3___Healthcare_Data_v1[[#This Row],[Date of Admission]]</f>
        <v>21</v>
      </c>
      <c r="Q8662" s="1">
        <f>IFERROR(_3___Healthcare_Data_v1[[#This Row],[ Billing Amount ]]/_3___Healthcare_Data_v1[[#This Row],[Days in Hospital]],0)</f>
        <v>1349.3957438095238</v>
      </c>
      <c r="R8662" s="1" t="str">
        <f>IF(_3___Healthcare_Data_v1[[#This Row],[Age]]&gt;60,"Senior",IF(_3___Healthcare_Data_v1[[#This Row],[Age]]&gt;35,"Middle","Young"))</f>
        <v>Senior</v>
      </c>
    </row>
    <row r="8663" spans="1:18" x14ac:dyDescent="0.3">
      <c r="A8663" s="1" t="s">
        <v>23279</v>
      </c>
      <c r="B8663" s="1" t="s">
        <v>26679</v>
      </c>
      <c r="C8663" s="1" t="s">
        <v>16</v>
      </c>
      <c r="D8663" s="1" t="s">
        <v>62</v>
      </c>
      <c r="E8663" s="1" t="s">
        <v>26615</v>
      </c>
      <c r="F8663" s="2">
        <v>43493</v>
      </c>
      <c r="G8663" s="1" t="s">
        <v>23280</v>
      </c>
      <c r="H8663" s="1" t="s">
        <v>23281</v>
      </c>
      <c r="I8663" s="1" t="s">
        <v>26607</v>
      </c>
      <c r="J8663" s="3" t="s">
        <v>35324</v>
      </c>
      <c r="K8663">
        <v>351</v>
      </c>
      <c r="L8663" s="1" t="s">
        <v>22</v>
      </c>
      <c r="M8663" s="2">
        <v>43497</v>
      </c>
      <c r="N8663" s="1" t="s">
        <v>48</v>
      </c>
      <c r="O8663" s="1" t="s">
        <v>24</v>
      </c>
      <c r="P8663" s="1">
        <f>_3___Healthcare_Data_v1[[#This Row],[Discharge Date]]-_3___Healthcare_Data_v1[[#This Row],[Date of Admission]]</f>
        <v>4</v>
      </c>
      <c r="Q8663" s="1">
        <f>IFERROR(_3___Healthcare_Data_v1[[#This Row],[ Billing Amount ]]/_3___Healthcare_Data_v1[[#This Row],[Days in Hospital]],0)</f>
        <v>9855.4458625000007</v>
      </c>
      <c r="R8663" s="1" t="str">
        <f>IF(_3___Healthcare_Data_v1[[#This Row],[Age]]&gt;60,"Senior",IF(_3___Healthcare_Data_v1[[#This Row],[Age]]&gt;35,"Middle","Young"))</f>
        <v>Senior</v>
      </c>
    </row>
    <row r="8664" spans="1:18" x14ac:dyDescent="0.3">
      <c r="A8664" s="1" t="s">
        <v>2091</v>
      </c>
      <c r="B8664" s="1" t="s">
        <v>26640</v>
      </c>
      <c r="C8664" s="1" t="s">
        <v>16</v>
      </c>
      <c r="D8664" s="1" t="s">
        <v>27</v>
      </c>
      <c r="E8664" s="1" t="s">
        <v>28</v>
      </c>
      <c r="F8664" s="2">
        <v>43839</v>
      </c>
      <c r="G8664" s="1" t="s">
        <v>23282</v>
      </c>
      <c r="H8664" s="1" t="s">
        <v>23283</v>
      </c>
      <c r="I8664" s="1" t="s">
        <v>21</v>
      </c>
      <c r="J8664" s="3" t="s">
        <v>35325</v>
      </c>
      <c r="K8664">
        <v>392</v>
      </c>
      <c r="L8664" s="1" t="s">
        <v>38</v>
      </c>
      <c r="M8664" s="2">
        <v>43856</v>
      </c>
      <c r="N8664" s="1" t="s">
        <v>31</v>
      </c>
      <c r="O8664" s="1" t="s">
        <v>44</v>
      </c>
      <c r="P8664" s="1">
        <f>_3___Healthcare_Data_v1[[#This Row],[Discharge Date]]-_3___Healthcare_Data_v1[[#This Row],[Date of Admission]]</f>
        <v>17</v>
      </c>
      <c r="Q8664" s="1">
        <f>IFERROR(_3___Healthcare_Data_v1[[#This Row],[ Billing Amount ]]/_3___Healthcare_Data_v1[[#This Row],[Days in Hospital]],0)</f>
        <v>191.72840029411765</v>
      </c>
      <c r="R8664" s="1" t="str">
        <f>IF(_3___Healthcare_Data_v1[[#This Row],[Age]]&gt;60,"Senior",IF(_3___Healthcare_Data_v1[[#This Row],[Age]]&gt;35,"Middle","Young"))</f>
        <v>Senior</v>
      </c>
    </row>
    <row r="8665" spans="1:18" x14ac:dyDescent="0.3">
      <c r="A8665" s="1" t="s">
        <v>23284</v>
      </c>
      <c r="B8665" s="1" t="s">
        <v>26866</v>
      </c>
      <c r="C8665" s="1" t="s">
        <v>16</v>
      </c>
      <c r="D8665" s="1" t="s">
        <v>27</v>
      </c>
      <c r="E8665" s="1" t="s">
        <v>69</v>
      </c>
      <c r="F8665" s="2">
        <v>44419</v>
      </c>
      <c r="G8665" s="1" t="s">
        <v>23285</v>
      </c>
      <c r="H8665" s="1" t="s">
        <v>23286</v>
      </c>
      <c r="I8665" s="1" t="s">
        <v>26607</v>
      </c>
      <c r="J8665" s="3" t="s">
        <v>35326</v>
      </c>
      <c r="K8665">
        <v>128</v>
      </c>
      <c r="L8665" s="1" t="s">
        <v>38</v>
      </c>
      <c r="M8665" s="2">
        <v>44426</v>
      </c>
      <c r="N8665" s="1" t="s">
        <v>84</v>
      </c>
      <c r="O8665" s="1" t="s">
        <v>32</v>
      </c>
      <c r="P8665" s="1">
        <f>_3___Healthcare_Data_v1[[#This Row],[Discharge Date]]-_3___Healthcare_Data_v1[[#This Row],[Date of Admission]]</f>
        <v>7</v>
      </c>
      <c r="Q8665" s="1">
        <f>IFERROR(_3___Healthcare_Data_v1[[#This Row],[ Billing Amount ]]/_3___Healthcare_Data_v1[[#This Row],[Days in Hospital]],0)</f>
        <v>3989.3216157142856</v>
      </c>
      <c r="R8665" s="1" t="str">
        <f>IF(_3___Healthcare_Data_v1[[#This Row],[Age]]&gt;60,"Senior",IF(_3___Healthcare_Data_v1[[#This Row],[Age]]&gt;35,"Middle","Young"))</f>
        <v>Senior</v>
      </c>
    </row>
    <row r="8666" spans="1:18" x14ac:dyDescent="0.3">
      <c r="A8666" s="1" t="s">
        <v>2072</v>
      </c>
      <c r="B8666" s="1" t="s">
        <v>26622</v>
      </c>
      <c r="C8666" s="1" t="s">
        <v>26</v>
      </c>
      <c r="D8666" s="1" t="s">
        <v>89</v>
      </c>
      <c r="E8666" s="1" t="s">
        <v>18</v>
      </c>
      <c r="F8666" s="2">
        <v>44393</v>
      </c>
      <c r="G8666" s="1" t="s">
        <v>23287</v>
      </c>
      <c r="H8666" s="1" t="s">
        <v>23288</v>
      </c>
      <c r="I8666" s="1" t="s">
        <v>56</v>
      </c>
      <c r="J8666" s="3" t="s">
        <v>35327</v>
      </c>
      <c r="K8666">
        <v>357</v>
      </c>
      <c r="L8666" s="1" t="s">
        <v>38</v>
      </c>
      <c r="M8666" s="2">
        <v>44399</v>
      </c>
      <c r="N8666" s="1" t="s">
        <v>84</v>
      </c>
      <c r="O8666" s="1" t="s">
        <v>24</v>
      </c>
      <c r="P8666" s="1">
        <f>_3___Healthcare_Data_v1[[#This Row],[Discharge Date]]-_3___Healthcare_Data_v1[[#This Row],[Date of Admission]]</f>
        <v>6</v>
      </c>
      <c r="Q8666" s="1">
        <f>IFERROR(_3___Healthcare_Data_v1[[#This Row],[ Billing Amount ]]/_3___Healthcare_Data_v1[[#This Row],[Days in Hospital]],0)</f>
        <v>7484.9793433333334</v>
      </c>
      <c r="R8666" s="1" t="str">
        <f>IF(_3___Healthcare_Data_v1[[#This Row],[Age]]&gt;60,"Senior",IF(_3___Healthcare_Data_v1[[#This Row],[Age]]&gt;35,"Middle","Young"))</f>
        <v>Senior</v>
      </c>
    </row>
    <row r="8667" spans="1:18" x14ac:dyDescent="0.3">
      <c r="A8667" s="1" t="s">
        <v>23289</v>
      </c>
      <c r="B8667" s="1" t="s">
        <v>26732</v>
      </c>
      <c r="C8667" s="1" t="s">
        <v>26</v>
      </c>
      <c r="D8667" s="1" t="s">
        <v>229</v>
      </c>
      <c r="E8667" s="1" t="s">
        <v>18</v>
      </c>
      <c r="F8667" s="2">
        <v>44150</v>
      </c>
      <c r="G8667" s="1" t="s">
        <v>23290</v>
      </c>
      <c r="H8667" s="1" t="s">
        <v>23291</v>
      </c>
      <c r="I8667" s="1" t="s">
        <v>21</v>
      </c>
      <c r="J8667" s="3" t="s">
        <v>35328</v>
      </c>
      <c r="K8667">
        <v>471</v>
      </c>
      <c r="L8667" s="1" t="s">
        <v>38</v>
      </c>
      <c r="M8667" s="2">
        <v>44180</v>
      </c>
      <c r="N8667" s="1" t="s">
        <v>23</v>
      </c>
      <c r="O8667" s="1" t="s">
        <v>32</v>
      </c>
      <c r="P8667" s="1">
        <f>_3___Healthcare_Data_v1[[#This Row],[Discharge Date]]-_3___Healthcare_Data_v1[[#This Row],[Date of Admission]]</f>
        <v>30</v>
      </c>
      <c r="Q8667" s="1">
        <f>IFERROR(_3___Healthcare_Data_v1[[#This Row],[ Billing Amount ]]/_3___Healthcare_Data_v1[[#This Row],[Days in Hospital]],0)</f>
        <v>676.09264699999994</v>
      </c>
      <c r="R8667" s="1" t="str">
        <f>IF(_3___Healthcare_Data_v1[[#This Row],[Age]]&gt;60,"Senior",IF(_3___Healthcare_Data_v1[[#This Row],[Age]]&gt;35,"Middle","Young"))</f>
        <v>Senior</v>
      </c>
    </row>
    <row r="8668" spans="1:18" x14ac:dyDescent="0.3">
      <c r="A8668" s="1" t="s">
        <v>23292</v>
      </c>
      <c r="B8668" s="1" t="s">
        <v>26967</v>
      </c>
      <c r="C8668" s="1" t="s">
        <v>16</v>
      </c>
      <c r="D8668" s="1" t="s">
        <v>62</v>
      </c>
      <c r="E8668" s="1" t="s">
        <v>18</v>
      </c>
      <c r="F8668" s="2">
        <v>44874</v>
      </c>
      <c r="G8668" s="1" t="s">
        <v>23293</v>
      </c>
      <c r="H8668" s="1" t="s">
        <v>23294</v>
      </c>
      <c r="I8668" s="1" t="s">
        <v>21</v>
      </c>
      <c r="J8668" s="3" t="s">
        <v>35329</v>
      </c>
      <c r="K8668">
        <v>285</v>
      </c>
      <c r="L8668" s="1" t="s">
        <v>42</v>
      </c>
      <c r="M8668" s="2">
        <v>44900</v>
      </c>
      <c r="N8668" s="1" t="s">
        <v>31</v>
      </c>
      <c r="O8668" s="1" t="s">
        <v>44</v>
      </c>
      <c r="P8668" s="1">
        <f>_3___Healthcare_Data_v1[[#This Row],[Discharge Date]]-_3___Healthcare_Data_v1[[#This Row],[Date of Admission]]</f>
        <v>26</v>
      </c>
      <c r="Q8668" s="1">
        <f>IFERROR(_3___Healthcare_Data_v1[[#This Row],[ Billing Amount ]]/_3___Healthcare_Data_v1[[#This Row],[Days in Hospital]],0)</f>
        <v>1907.7046903846153</v>
      </c>
      <c r="R8668" s="1" t="str">
        <f>IF(_3___Healthcare_Data_v1[[#This Row],[Age]]&gt;60,"Senior",IF(_3___Healthcare_Data_v1[[#This Row],[Age]]&gt;35,"Middle","Young"))</f>
        <v>Senior</v>
      </c>
    </row>
    <row r="8669" spans="1:18" x14ac:dyDescent="0.3">
      <c r="A8669" s="1" t="s">
        <v>23295</v>
      </c>
      <c r="B8669" s="1" t="s">
        <v>26664</v>
      </c>
      <c r="C8669" s="1" t="s">
        <v>16</v>
      </c>
      <c r="D8669" s="1" t="s">
        <v>49</v>
      </c>
      <c r="E8669" s="1" t="s">
        <v>26620</v>
      </c>
      <c r="F8669" s="2">
        <v>43628</v>
      </c>
      <c r="G8669" s="1" t="s">
        <v>23296</v>
      </c>
      <c r="H8669" s="1" t="s">
        <v>23297</v>
      </c>
      <c r="I8669" s="1" t="s">
        <v>26607</v>
      </c>
      <c r="J8669" s="3" t="s">
        <v>35330</v>
      </c>
      <c r="K8669">
        <v>458</v>
      </c>
      <c r="L8669" s="1" t="s">
        <v>42</v>
      </c>
      <c r="M8669" s="2">
        <v>43633</v>
      </c>
      <c r="N8669" s="1" t="s">
        <v>48</v>
      </c>
      <c r="O8669" s="1" t="s">
        <v>24</v>
      </c>
      <c r="P8669" s="1">
        <f>_3___Healthcare_Data_v1[[#This Row],[Discharge Date]]-_3___Healthcare_Data_v1[[#This Row],[Date of Admission]]</f>
        <v>5</v>
      </c>
      <c r="Q8669" s="1">
        <f>IFERROR(_3___Healthcare_Data_v1[[#This Row],[ Billing Amount ]]/_3___Healthcare_Data_v1[[#This Row],[Days in Hospital]],0)</f>
        <v>2131.4803660000002</v>
      </c>
      <c r="R8669" s="1" t="str">
        <f>IF(_3___Healthcare_Data_v1[[#This Row],[Age]]&gt;60,"Senior",IF(_3___Healthcare_Data_v1[[#This Row],[Age]]&gt;35,"Middle","Young"))</f>
        <v>Senior</v>
      </c>
    </row>
    <row r="8670" spans="1:18" x14ac:dyDescent="0.3">
      <c r="A8670" s="1" t="s">
        <v>23298</v>
      </c>
      <c r="B8670" s="1" t="s">
        <v>26617</v>
      </c>
      <c r="C8670" s="1" t="s">
        <v>26</v>
      </c>
      <c r="D8670" s="1" t="s">
        <v>27</v>
      </c>
      <c r="E8670" s="1" t="s">
        <v>28</v>
      </c>
      <c r="F8670" s="2">
        <v>45119</v>
      </c>
      <c r="G8670" s="1" t="s">
        <v>23299</v>
      </c>
      <c r="H8670" s="1" t="s">
        <v>23300</v>
      </c>
      <c r="I8670" s="1" t="s">
        <v>60</v>
      </c>
      <c r="J8670" s="3" t="s">
        <v>35331</v>
      </c>
      <c r="K8670">
        <v>407</v>
      </c>
      <c r="L8670" s="1" t="s">
        <v>42</v>
      </c>
      <c r="M8670" s="2">
        <v>45123</v>
      </c>
      <c r="N8670" s="1" t="s">
        <v>84</v>
      </c>
      <c r="O8670" s="1" t="s">
        <v>32</v>
      </c>
      <c r="P8670" s="1">
        <f>_3___Healthcare_Data_v1[[#This Row],[Discharge Date]]-_3___Healthcare_Data_v1[[#This Row],[Date of Admission]]</f>
        <v>4</v>
      </c>
      <c r="Q8670" s="1">
        <f>IFERROR(_3___Healthcare_Data_v1[[#This Row],[ Billing Amount ]]/_3___Healthcare_Data_v1[[#This Row],[Days in Hospital]],0)</f>
        <v>6755.9018699999997</v>
      </c>
      <c r="R8670" s="1" t="str">
        <f>IF(_3___Healthcare_Data_v1[[#This Row],[Age]]&gt;60,"Senior",IF(_3___Healthcare_Data_v1[[#This Row],[Age]]&gt;35,"Middle","Young"))</f>
        <v>Senior</v>
      </c>
    </row>
    <row r="8671" spans="1:18" x14ac:dyDescent="0.3">
      <c r="A8671" s="1" t="s">
        <v>23301</v>
      </c>
      <c r="B8671" s="1" t="s">
        <v>26617</v>
      </c>
      <c r="C8671" s="1" t="s">
        <v>26</v>
      </c>
      <c r="D8671" s="1" t="s">
        <v>229</v>
      </c>
      <c r="E8671" s="1" t="s">
        <v>28</v>
      </c>
      <c r="F8671" s="2">
        <v>45088</v>
      </c>
      <c r="G8671" s="1" t="s">
        <v>23302</v>
      </c>
      <c r="H8671" s="1" t="s">
        <v>23303</v>
      </c>
      <c r="I8671" s="1" t="s">
        <v>60</v>
      </c>
      <c r="J8671" s="3" t="s">
        <v>35332</v>
      </c>
      <c r="K8671">
        <v>477</v>
      </c>
      <c r="L8671" s="1" t="s">
        <v>42</v>
      </c>
      <c r="M8671" s="2">
        <v>45101</v>
      </c>
      <c r="N8671" s="1" t="s">
        <v>43</v>
      </c>
      <c r="O8671" s="1" t="s">
        <v>32</v>
      </c>
      <c r="P8671" s="1">
        <f>_3___Healthcare_Data_v1[[#This Row],[Discharge Date]]-_3___Healthcare_Data_v1[[#This Row],[Date of Admission]]</f>
        <v>13</v>
      </c>
      <c r="Q8671" s="1">
        <f>IFERROR(_3___Healthcare_Data_v1[[#This Row],[ Billing Amount ]]/_3___Healthcare_Data_v1[[#This Row],[Days in Hospital]],0)</f>
        <v>289.1654930769231</v>
      </c>
      <c r="R8671" s="1" t="str">
        <f>IF(_3___Healthcare_Data_v1[[#This Row],[Age]]&gt;60,"Senior",IF(_3___Healthcare_Data_v1[[#This Row],[Age]]&gt;35,"Middle","Young"))</f>
        <v>Senior</v>
      </c>
    </row>
    <row r="8672" spans="1:18" x14ac:dyDescent="0.3">
      <c r="A8672" s="1" t="s">
        <v>23304</v>
      </c>
      <c r="B8672" s="1" t="s">
        <v>26661</v>
      </c>
      <c r="C8672" s="1" t="s">
        <v>16</v>
      </c>
      <c r="D8672" s="1" t="s">
        <v>89</v>
      </c>
      <c r="E8672" s="1" t="s">
        <v>69</v>
      </c>
      <c r="F8672" s="2">
        <v>44415</v>
      </c>
      <c r="G8672" s="1" t="s">
        <v>23305</v>
      </c>
      <c r="H8672" s="1" t="s">
        <v>23306</v>
      </c>
      <c r="I8672" s="1" t="s">
        <v>56</v>
      </c>
      <c r="J8672" s="3" t="s">
        <v>35333</v>
      </c>
      <c r="K8672">
        <v>393</v>
      </c>
      <c r="L8672" s="1" t="s">
        <v>22</v>
      </c>
      <c r="M8672" s="2">
        <v>44435</v>
      </c>
      <c r="N8672" s="1" t="s">
        <v>84</v>
      </c>
      <c r="O8672" s="1" t="s">
        <v>24</v>
      </c>
      <c r="P8672" s="1">
        <f>_3___Healthcare_Data_v1[[#This Row],[Discharge Date]]-_3___Healthcare_Data_v1[[#This Row],[Date of Admission]]</f>
        <v>20</v>
      </c>
      <c r="Q8672" s="1">
        <f>IFERROR(_3___Healthcare_Data_v1[[#This Row],[ Billing Amount ]]/_3___Healthcare_Data_v1[[#This Row],[Days in Hospital]],0)</f>
        <v>1222.274958</v>
      </c>
      <c r="R8672" s="1" t="str">
        <f>IF(_3___Healthcare_Data_v1[[#This Row],[Age]]&gt;60,"Senior",IF(_3___Healthcare_Data_v1[[#This Row],[Age]]&gt;35,"Middle","Young"))</f>
        <v>Senior</v>
      </c>
    </row>
    <row r="8673" spans="1:18" x14ac:dyDescent="0.3">
      <c r="A8673" s="1" t="s">
        <v>23307</v>
      </c>
      <c r="B8673" s="1" t="s">
        <v>26655</v>
      </c>
      <c r="C8673" s="1" t="s">
        <v>26</v>
      </c>
      <c r="D8673" s="1" t="s">
        <v>27</v>
      </c>
      <c r="E8673" s="1" t="s">
        <v>26620</v>
      </c>
      <c r="F8673" s="2">
        <v>45101</v>
      </c>
      <c r="G8673" s="1" t="s">
        <v>23308</v>
      </c>
      <c r="H8673" s="1" t="s">
        <v>23309</v>
      </c>
      <c r="I8673" s="1" t="s">
        <v>52</v>
      </c>
      <c r="J8673" s="3" t="s">
        <v>35334</v>
      </c>
      <c r="K8673">
        <v>218</v>
      </c>
      <c r="L8673" s="1" t="s">
        <v>42</v>
      </c>
      <c r="M8673" s="2">
        <v>45105</v>
      </c>
      <c r="N8673" s="1" t="s">
        <v>84</v>
      </c>
      <c r="O8673" s="1" t="s">
        <v>32</v>
      </c>
      <c r="P8673" s="1">
        <f>_3___Healthcare_Data_v1[[#This Row],[Discharge Date]]-_3___Healthcare_Data_v1[[#This Row],[Date of Admission]]</f>
        <v>4</v>
      </c>
      <c r="Q8673" s="1">
        <f>IFERROR(_3___Healthcare_Data_v1[[#This Row],[ Billing Amount ]]/_3___Healthcare_Data_v1[[#This Row],[Days in Hospital]],0)</f>
        <v>3544.2873249999998</v>
      </c>
      <c r="R8673" s="1" t="str">
        <f>IF(_3___Healthcare_Data_v1[[#This Row],[Age]]&gt;60,"Senior",IF(_3___Healthcare_Data_v1[[#This Row],[Age]]&gt;35,"Middle","Young"))</f>
        <v>Senior</v>
      </c>
    </row>
    <row r="8674" spans="1:18" x14ac:dyDescent="0.3">
      <c r="A8674" s="1" t="s">
        <v>4065</v>
      </c>
      <c r="B8674" s="1" t="s">
        <v>26723</v>
      </c>
      <c r="C8674" s="1" t="s">
        <v>16</v>
      </c>
      <c r="D8674" s="1" t="s">
        <v>27</v>
      </c>
      <c r="E8674" s="1" t="s">
        <v>69</v>
      </c>
      <c r="F8674" s="2">
        <v>45163</v>
      </c>
      <c r="G8674" s="1" t="s">
        <v>23310</v>
      </c>
      <c r="H8674" s="1" t="s">
        <v>23311</v>
      </c>
      <c r="I8674" s="1" t="s">
        <v>21</v>
      </c>
      <c r="J8674" s="3" t="s">
        <v>35335</v>
      </c>
      <c r="K8674">
        <v>271</v>
      </c>
      <c r="L8674" s="1" t="s">
        <v>22</v>
      </c>
      <c r="M8674" s="2">
        <v>45178</v>
      </c>
      <c r="N8674" s="1" t="s">
        <v>48</v>
      </c>
      <c r="O8674" s="1" t="s">
        <v>24</v>
      </c>
      <c r="P8674" s="1">
        <f>_3___Healthcare_Data_v1[[#This Row],[Discharge Date]]-_3___Healthcare_Data_v1[[#This Row],[Date of Admission]]</f>
        <v>15</v>
      </c>
      <c r="Q8674" s="1">
        <f>IFERROR(_3___Healthcare_Data_v1[[#This Row],[ Billing Amount ]]/_3___Healthcare_Data_v1[[#This Row],[Days in Hospital]],0)</f>
        <v>1753.091872</v>
      </c>
      <c r="R8674" s="1" t="str">
        <f>IF(_3___Healthcare_Data_v1[[#This Row],[Age]]&gt;60,"Senior",IF(_3___Healthcare_Data_v1[[#This Row],[Age]]&gt;35,"Middle","Young"))</f>
        <v>Senior</v>
      </c>
    </row>
    <row r="8675" spans="1:18" x14ac:dyDescent="0.3">
      <c r="A8675" s="1" t="s">
        <v>23312</v>
      </c>
      <c r="B8675" s="1" t="s">
        <v>26666</v>
      </c>
      <c r="C8675" s="1" t="s">
        <v>26</v>
      </c>
      <c r="D8675" s="1" t="s">
        <v>49</v>
      </c>
      <c r="E8675" s="1" t="s">
        <v>18</v>
      </c>
      <c r="F8675" s="2">
        <v>44804</v>
      </c>
      <c r="G8675" s="1" t="s">
        <v>23313</v>
      </c>
      <c r="H8675" s="1" t="s">
        <v>23314</v>
      </c>
      <c r="I8675" s="1" t="s">
        <v>60</v>
      </c>
      <c r="J8675" s="3" t="s">
        <v>35336</v>
      </c>
      <c r="K8675">
        <v>324</v>
      </c>
      <c r="L8675" s="1" t="s">
        <v>38</v>
      </c>
      <c r="M8675" s="2">
        <v>44812</v>
      </c>
      <c r="N8675" s="1" t="s">
        <v>43</v>
      </c>
      <c r="O8675" s="1" t="s">
        <v>32</v>
      </c>
      <c r="P8675" s="1">
        <f>_3___Healthcare_Data_v1[[#This Row],[Discharge Date]]-_3___Healthcare_Data_v1[[#This Row],[Date of Admission]]</f>
        <v>8</v>
      </c>
      <c r="Q8675" s="1">
        <f>IFERROR(_3___Healthcare_Data_v1[[#This Row],[ Billing Amount ]]/_3___Healthcare_Data_v1[[#This Row],[Days in Hospital]],0)</f>
        <v>631.75760737500002</v>
      </c>
      <c r="R8675" s="1" t="str">
        <f>IF(_3___Healthcare_Data_v1[[#This Row],[Age]]&gt;60,"Senior",IF(_3___Healthcare_Data_v1[[#This Row],[Age]]&gt;35,"Middle","Young"))</f>
        <v>Senior</v>
      </c>
    </row>
    <row r="8676" spans="1:18" x14ac:dyDescent="0.3">
      <c r="A8676" s="1" t="s">
        <v>23315</v>
      </c>
      <c r="B8676" s="1" t="s">
        <v>26710</v>
      </c>
      <c r="C8676" s="1" t="s">
        <v>26</v>
      </c>
      <c r="D8676" s="1" t="s">
        <v>27</v>
      </c>
      <c r="E8676" s="1" t="s">
        <v>28</v>
      </c>
      <c r="F8676" s="2">
        <v>43843</v>
      </c>
      <c r="G8676" s="1" t="s">
        <v>23316</v>
      </c>
      <c r="H8676" s="1" t="s">
        <v>16701</v>
      </c>
      <c r="I8676" s="1" t="s">
        <v>52</v>
      </c>
      <c r="J8676" s="3" t="s">
        <v>35337</v>
      </c>
      <c r="K8676">
        <v>164</v>
      </c>
      <c r="L8676" s="1" t="s">
        <v>42</v>
      </c>
      <c r="M8676" s="2">
        <v>43863</v>
      </c>
      <c r="N8676" s="1" t="s">
        <v>84</v>
      </c>
      <c r="O8676" s="1" t="s">
        <v>24</v>
      </c>
      <c r="P8676" s="1">
        <f>_3___Healthcare_Data_v1[[#This Row],[Discharge Date]]-_3___Healthcare_Data_v1[[#This Row],[Date of Admission]]</f>
        <v>20</v>
      </c>
      <c r="Q8676" s="1">
        <f>IFERROR(_3___Healthcare_Data_v1[[#This Row],[ Billing Amount ]]/_3___Healthcare_Data_v1[[#This Row],[Days in Hospital]],0)</f>
        <v>71.193519249999994</v>
      </c>
      <c r="R8676" s="1" t="str">
        <f>IF(_3___Healthcare_Data_v1[[#This Row],[Age]]&gt;60,"Senior",IF(_3___Healthcare_Data_v1[[#This Row],[Age]]&gt;35,"Middle","Young"))</f>
        <v>Senior</v>
      </c>
    </row>
    <row r="8677" spans="1:18" x14ac:dyDescent="0.3">
      <c r="A8677" s="1" t="s">
        <v>23317</v>
      </c>
      <c r="B8677" s="1" t="s">
        <v>26646</v>
      </c>
      <c r="C8677" s="1" t="s">
        <v>26</v>
      </c>
      <c r="D8677" s="1" t="s">
        <v>229</v>
      </c>
      <c r="E8677" s="1" t="s">
        <v>26620</v>
      </c>
      <c r="F8677" s="2">
        <v>43917</v>
      </c>
      <c r="G8677" s="1" t="s">
        <v>23318</v>
      </c>
      <c r="H8677" s="1" t="s">
        <v>23319</v>
      </c>
      <c r="I8677" s="1" t="s">
        <v>26607</v>
      </c>
      <c r="J8677" s="3" t="s">
        <v>35338</v>
      </c>
      <c r="K8677">
        <v>115</v>
      </c>
      <c r="L8677" s="1" t="s">
        <v>38</v>
      </c>
      <c r="M8677" s="2">
        <v>43936</v>
      </c>
      <c r="N8677" s="1" t="s">
        <v>31</v>
      </c>
      <c r="O8677" s="1" t="s">
        <v>24</v>
      </c>
      <c r="P8677" s="1">
        <f>_3___Healthcare_Data_v1[[#This Row],[Discharge Date]]-_3___Healthcare_Data_v1[[#This Row],[Date of Admission]]</f>
        <v>19</v>
      </c>
      <c r="Q8677" s="1">
        <f>IFERROR(_3___Healthcare_Data_v1[[#This Row],[ Billing Amount ]]/_3___Healthcare_Data_v1[[#This Row],[Days in Hospital]],0)</f>
        <v>1743.871312631579</v>
      </c>
      <c r="R8677" s="1" t="str">
        <f>IF(_3___Healthcare_Data_v1[[#This Row],[Age]]&gt;60,"Senior",IF(_3___Healthcare_Data_v1[[#This Row],[Age]]&gt;35,"Middle","Young"))</f>
        <v>Senior</v>
      </c>
    </row>
    <row r="8678" spans="1:18" x14ac:dyDescent="0.3">
      <c r="A8678" s="1" t="s">
        <v>23320</v>
      </c>
      <c r="B8678" s="1" t="s">
        <v>26614</v>
      </c>
      <c r="C8678" s="1" t="s">
        <v>26</v>
      </c>
      <c r="D8678" s="1" t="s">
        <v>114</v>
      </c>
      <c r="E8678" s="1" t="s">
        <v>18</v>
      </c>
      <c r="F8678" s="2">
        <v>44845</v>
      </c>
      <c r="G8678" s="1" t="s">
        <v>23321</v>
      </c>
      <c r="H8678" s="1" t="s">
        <v>23322</v>
      </c>
      <c r="I8678" s="1" t="s">
        <v>56</v>
      </c>
      <c r="J8678" s="3" t="s">
        <v>35339</v>
      </c>
      <c r="K8678">
        <v>171</v>
      </c>
      <c r="L8678" s="1" t="s">
        <v>38</v>
      </c>
      <c r="M8678" s="2">
        <v>44858</v>
      </c>
      <c r="N8678" s="1" t="s">
        <v>43</v>
      </c>
      <c r="O8678" s="1" t="s">
        <v>24</v>
      </c>
      <c r="P8678" s="1">
        <f>_3___Healthcare_Data_v1[[#This Row],[Discharge Date]]-_3___Healthcare_Data_v1[[#This Row],[Date of Admission]]</f>
        <v>13</v>
      </c>
      <c r="Q8678" s="1">
        <f>IFERROR(_3___Healthcare_Data_v1[[#This Row],[ Billing Amount ]]/_3___Healthcare_Data_v1[[#This Row],[Days in Hospital]],0)</f>
        <v>1193.8959123076925</v>
      </c>
      <c r="R8678" s="1" t="str">
        <f>IF(_3___Healthcare_Data_v1[[#This Row],[Age]]&gt;60,"Senior",IF(_3___Healthcare_Data_v1[[#This Row],[Age]]&gt;35,"Middle","Young"))</f>
        <v>Senior</v>
      </c>
    </row>
    <row r="8679" spans="1:18" x14ac:dyDescent="0.3">
      <c r="A8679" s="1" t="s">
        <v>23323</v>
      </c>
      <c r="B8679" s="1" t="s">
        <v>26755</v>
      </c>
      <c r="C8679" s="1" t="s">
        <v>26</v>
      </c>
      <c r="D8679" s="1" t="s">
        <v>114</v>
      </c>
      <c r="E8679" s="1" t="s">
        <v>26615</v>
      </c>
      <c r="F8679" s="2">
        <v>44538</v>
      </c>
      <c r="G8679" s="1" t="s">
        <v>23324</v>
      </c>
      <c r="H8679" s="1" t="s">
        <v>23325</v>
      </c>
      <c r="I8679" s="1" t="s">
        <v>26607</v>
      </c>
      <c r="J8679" s="3" t="s">
        <v>35340</v>
      </c>
      <c r="K8679">
        <v>160</v>
      </c>
      <c r="L8679" s="1" t="s">
        <v>22</v>
      </c>
      <c r="M8679" s="2">
        <v>44538</v>
      </c>
      <c r="N8679" s="1" t="s">
        <v>23</v>
      </c>
      <c r="O8679" s="1" t="s">
        <v>24</v>
      </c>
      <c r="P8679" s="1">
        <f>_3___Healthcare_Data_v1[[#This Row],[Discharge Date]]-_3___Healthcare_Data_v1[[#This Row],[Date of Admission]]</f>
        <v>0</v>
      </c>
      <c r="Q8679" s="1">
        <f>IFERROR(_3___Healthcare_Data_v1[[#This Row],[ Billing Amount ]]/_3___Healthcare_Data_v1[[#This Row],[Days in Hospital]],0)</f>
        <v>0</v>
      </c>
      <c r="R8679" s="1" t="str">
        <f>IF(_3___Healthcare_Data_v1[[#This Row],[Age]]&gt;60,"Senior",IF(_3___Healthcare_Data_v1[[#This Row],[Age]]&gt;35,"Middle","Young"))</f>
        <v>Senior</v>
      </c>
    </row>
    <row r="8680" spans="1:18" x14ac:dyDescent="0.3">
      <c r="A8680" s="1" t="s">
        <v>23326</v>
      </c>
      <c r="B8680" s="1" t="s">
        <v>26873</v>
      </c>
      <c r="C8680" s="1" t="s">
        <v>16</v>
      </c>
      <c r="D8680" s="1" t="s">
        <v>17</v>
      </c>
      <c r="E8680" s="1" t="s">
        <v>28</v>
      </c>
      <c r="F8680" s="2">
        <v>43661</v>
      </c>
      <c r="G8680" s="1" t="s">
        <v>2959</v>
      </c>
      <c r="H8680" s="1" t="s">
        <v>23327</v>
      </c>
      <c r="I8680" s="1" t="s">
        <v>26607</v>
      </c>
      <c r="J8680" s="3" t="s">
        <v>35341</v>
      </c>
      <c r="K8680">
        <v>157</v>
      </c>
      <c r="L8680" s="1" t="s">
        <v>38</v>
      </c>
      <c r="M8680" s="2">
        <v>43685</v>
      </c>
      <c r="N8680" s="1" t="s">
        <v>84</v>
      </c>
      <c r="O8680" s="1" t="s">
        <v>44</v>
      </c>
      <c r="P8680" s="1">
        <f>_3___Healthcare_Data_v1[[#This Row],[Discharge Date]]-_3___Healthcare_Data_v1[[#This Row],[Date of Admission]]</f>
        <v>24</v>
      </c>
      <c r="Q8680" s="1">
        <f>IFERROR(_3___Healthcare_Data_v1[[#This Row],[ Billing Amount ]]/_3___Healthcare_Data_v1[[#This Row],[Days in Hospital]],0)</f>
        <v>1552.9501787500001</v>
      </c>
      <c r="R8680" s="1" t="str">
        <f>IF(_3___Healthcare_Data_v1[[#This Row],[Age]]&gt;60,"Senior",IF(_3___Healthcare_Data_v1[[#This Row],[Age]]&gt;35,"Middle","Young"))</f>
        <v>Senior</v>
      </c>
    </row>
    <row r="8681" spans="1:18" x14ac:dyDescent="0.3">
      <c r="A8681" s="1" t="s">
        <v>343</v>
      </c>
      <c r="B8681" s="1" t="s">
        <v>26657</v>
      </c>
      <c r="C8681" s="1" t="s">
        <v>16</v>
      </c>
      <c r="D8681" s="1" t="s">
        <v>17</v>
      </c>
      <c r="E8681" s="1" t="s">
        <v>26615</v>
      </c>
      <c r="F8681" s="2">
        <v>43790</v>
      </c>
      <c r="G8681" s="1" t="s">
        <v>23328</v>
      </c>
      <c r="H8681" s="1" t="s">
        <v>23329</v>
      </c>
      <c r="I8681" s="1" t="s">
        <v>26607</v>
      </c>
      <c r="J8681" s="3" t="s">
        <v>35342</v>
      </c>
      <c r="K8681">
        <v>245</v>
      </c>
      <c r="L8681" s="1" t="s">
        <v>22</v>
      </c>
      <c r="M8681" s="2">
        <v>43794</v>
      </c>
      <c r="N8681" s="1" t="s">
        <v>84</v>
      </c>
      <c r="O8681" s="1" t="s">
        <v>32</v>
      </c>
      <c r="P8681" s="1">
        <f>_3___Healthcare_Data_v1[[#This Row],[Discharge Date]]-_3___Healthcare_Data_v1[[#This Row],[Date of Admission]]</f>
        <v>4</v>
      </c>
      <c r="Q8681" s="1">
        <f>IFERROR(_3___Healthcare_Data_v1[[#This Row],[ Billing Amount ]]/_3___Healthcare_Data_v1[[#This Row],[Days in Hospital]],0)</f>
        <v>5183.540645</v>
      </c>
      <c r="R8681" s="1" t="str">
        <f>IF(_3___Healthcare_Data_v1[[#This Row],[Age]]&gt;60,"Senior",IF(_3___Healthcare_Data_v1[[#This Row],[Age]]&gt;35,"Middle","Young"))</f>
        <v>Senior</v>
      </c>
    </row>
    <row r="8682" spans="1:18" x14ac:dyDescent="0.3">
      <c r="A8682" s="1" t="s">
        <v>23330</v>
      </c>
      <c r="B8682" s="1" t="s">
        <v>26700</v>
      </c>
      <c r="C8682" s="1" t="s">
        <v>26</v>
      </c>
      <c r="D8682" s="1" t="s">
        <v>34</v>
      </c>
      <c r="E8682" s="1" t="s">
        <v>26615</v>
      </c>
      <c r="F8682" s="2">
        <v>45118</v>
      </c>
      <c r="G8682" s="1" t="s">
        <v>23331</v>
      </c>
      <c r="H8682" s="1" t="s">
        <v>23332</v>
      </c>
      <c r="I8682" s="1" t="s">
        <v>60</v>
      </c>
      <c r="J8682" s="3" t="s">
        <v>35343</v>
      </c>
      <c r="K8682">
        <v>350</v>
      </c>
      <c r="L8682" s="1" t="s">
        <v>22</v>
      </c>
      <c r="M8682" s="2">
        <v>45121</v>
      </c>
      <c r="N8682" s="1" t="s">
        <v>48</v>
      </c>
      <c r="O8682" s="1" t="s">
        <v>24</v>
      </c>
      <c r="P8682" s="1">
        <f>_3___Healthcare_Data_v1[[#This Row],[Discharge Date]]-_3___Healthcare_Data_v1[[#This Row],[Date of Admission]]</f>
        <v>3</v>
      </c>
      <c r="Q8682" s="1">
        <f>IFERROR(_3___Healthcare_Data_v1[[#This Row],[ Billing Amount ]]/_3___Healthcare_Data_v1[[#This Row],[Days in Hospital]],0)</f>
        <v>4052.3604899999996</v>
      </c>
      <c r="R8682" s="1" t="str">
        <f>IF(_3___Healthcare_Data_v1[[#This Row],[Age]]&gt;60,"Senior",IF(_3___Healthcare_Data_v1[[#This Row],[Age]]&gt;35,"Middle","Young"))</f>
        <v>Senior</v>
      </c>
    </row>
    <row r="8683" spans="1:18" x14ac:dyDescent="0.3">
      <c r="A8683" s="1" t="s">
        <v>23333</v>
      </c>
      <c r="B8683" s="1" t="s">
        <v>26714</v>
      </c>
      <c r="C8683" s="1" t="s">
        <v>16</v>
      </c>
      <c r="D8683" s="1" t="s">
        <v>27</v>
      </c>
      <c r="E8683" s="1" t="s">
        <v>26615</v>
      </c>
      <c r="F8683" s="2">
        <v>44950</v>
      </c>
      <c r="G8683" s="1" t="s">
        <v>23334</v>
      </c>
      <c r="H8683" s="1" t="s">
        <v>23335</v>
      </c>
      <c r="I8683" s="1" t="s">
        <v>60</v>
      </c>
      <c r="J8683" s="3" t="s">
        <v>35344</v>
      </c>
      <c r="K8683">
        <v>223</v>
      </c>
      <c r="L8683" s="1" t="s">
        <v>22</v>
      </c>
      <c r="M8683" s="2">
        <v>44952</v>
      </c>
      <c r="N8683" s="1" t="s">
        <v>48</v>
      </c>
      <c r="O8683" s="1" t="s">
        <v>44</v>
      </c>
      <c r="P8683" s="1">
        <f>_3___Healthcare_Data_v1[[#This Row],[Discharge Date]]-_3___Healthcare_Data_v1[[#This Row],[Date of Admission]]</f>
        <v>2</v>
      </c>
      <c r="Q8683" s="1">
        <f>IFERROR(_3___Healthcare_Data_v1[[#This Row],[ Billing Amount ]]/_3___Healthcare_Data_v1[[#This Row],[Days in Hospital]],0)</f>
        <v>2040.7786874999999</v>
      </c>
      <c r="R8683" s="1" t="str">
        <f>IF(_3___Healthcare_Data_v1[[#This Row],[Age]]&gt;60,"Senior",IF(_3___Healthcare_Data_v1[[#This Row],[Age]]&gt;35,"Middle","Young"))</f>
        <v>Senior</v>
      </c>
    </row>
    <row r="8684" spans="1:18" x14ac:dyDescent="0.3">
      <c r="A8684" s="1" t="s">
        <v>23336</v>
      </c>
      <c r="B8684" s="1" t="s">
        <v>26664</v>
      </c>
      <c r="C8684" s="1" t="s">
        <v>16</v>
      </c>
      <c r="D8684" s="1" t="s">
        <v>49</v>
      </c>
      <c r="E8684" s="1" t="s">
        <v>18</v>
      </c>
      <c r="F8684" s="2">
        <v>43792</v>
      </c>
      <c r="G8684" s="1" t="s">
        <v>23337</v>
      </c>
      <c r="H8684" s="1" t="s">
        <v>23338</v>
      </c>
      <c r="I8684" s="1" t="s">
        <v>21</v>
      </c>
      <c r="J8684" s="3" t="s">
        <v>35345</v>
      </c>
      <c r="K8684">
        <v>135</v>
      </c>
      <c r="L8684" s="1" t="s">
        <v>42</v>
      </c>
      <c r="M8684" s="2">
        <v>43796</v>
      </c>
      <c r="N8684" s="1" t="s">
        <v>43</v>
      </c>
      <c r="O8684" s="1" t="s">
        <v>32</v>
      </c>
      <c r="P8684" s="1">
        <f>_3___Healthcare_Data_v1[[#This Row],[Discharge Date]]-_3___Healthcare_Data_v1[[#This Row],[Date of Admission]]</f>
        <v>4</v>
      </c>
      <c r="Q8684" s="1">
        <f>IFERROR(_3___Healthcare_Data_v1[[#This Row],[ Billing Amount ]]/_3___Healthcare_Data_v1[[#This Row],[Days in Hospital]],0)</f>
        <v>13034.8960475</v>
      </c>
      <c r="R8684" s="1" t="str">
        <f>IF(_3___Healthcare_Data_v1[[#This Row],[Age]]&gt;60,"Senior",IF(_3___Healthcare_Data_v1[[#This Row],[Age]]&gt;35,"Middle","Young"))</f>
        <v>Senior</v>
      </c>
    </row>
    <row r="8685" spans="1:18" x14ac:dyDescent="0.3">
      <c r="A8685" s="1" t="s">
        <v>23339</v>
      </c>
      <c r="B8685" s="1" t="s">
        <v>26659</v>
      </c>
      <c r="C8685" s="1" t="s">
        <v>16</v>
      </c>
      <c r="D8685" s="1" t="s">
        <v>27</v>
      </c>
      <c r="E8685" s="1" t="s">
        <v>26615</v>
      </c>
      <c r="F8685" s="2">
        <v>44378</v>
      </c>
      <c r="G8685" s="1" t="s">
        <v>23340</v>
      </c>
      <c r="H8685" s="1" t="s">
        <v>23341</v>
      </c>
      <c r="I8685" s="1" t="s">
        <v>21</v>
      </c>
      <c r="J8685" s="3" t="s">
        <v>35346</v>
      </c>
      <c r="K8685">
        <v>270</v>
      </c>
      <c r="L8685" s="1" t="s">
        <v>22</v>
      </c>
      <c r="M8685" s="2">
        <v>44381</v>
      </c>
      <c r="N8685" s="1" t="s">
        <v>84</v>
      </c>
      <c r="O8685" s="1" t="s">
        <v>24</v>
      </c>
      <c r="P8685" s="1">
        <f>_3___Healthcare_Data_v1[[#This Row],[Discharge Date]]-_3___Healthcare_Data_v1[[#This Row],[Date of Admission]]</f>
        <v>3</v>
      </c>
      <c r="Q8685" s="1">
        <f>IFERROR(_3___Healthcare_Data_v1[[#This Row],[ Billing Amount ]]/_3___Healthcare_Data_v1[[#This Row],[Days in Hospital]],0)</f>
        <v>12188.529276666666</v>
      </c>
      <c r="R8685" s="1" t="str">
        <f>IF(_3___Healthcare_Data_v1[[#This Row],[Age]]&gt;60,"Senior",IF(_3___Healthcare_Data_v1[[#This Row],[Age]]&gt;35,"Middle","Young"))</f>
        <v>Senior</v>
      </c>
    </row>
    <row r="8686" spans="1:18" x14ac:dyDescent="0.3">
      <c r="A8686" s="1" t="s">
        <v>23342</v>
      </c>
      <c r="B8686" s="1" t="s">
        <v>26873</v>
      </c>
      <c r="C8686" s="1" t="s">
        <v>16</v>
      </c>
      <c r="D8686" s="1" t="s">
        <v>49</v>
      </c>
      <c r="E8686" s="1" t="s">
        <v>35</v>
      </c>
      <c r="F8686" s="2">
        <v>44449</v>
      </c>
      <c r="G8686" s="1" t="s">
        <v>23343</v>
      </c>
      <c r="H8686" s="1" t="s">
        <v>23344</v>
      </c>
      <c r="I8686" s="1" t="s">
        <v>60</v>
      </c>
      <c r="J8686" s="3" t="s">
        <v>35347</v>
      </c>
      <c r="K8686">
        <v>262</v>
      </c>
      <c r="L8686" s="1" t="s">
        <v>42</v>
      </c>
      <c r="M8686" s="2">
        <v>44479</v>
      </c>
      <c r="N8686" s="1" t="s">
        <v>48</v>
      </c>
      <c r="O8686" s="1" t="s">
        <v>24</v>
      </c>
      <c r="P8686" s="1">
        <f>_3___Healthcare_Data_v1[[#This Row],[Discharge Date]]-_3___Healthcare_Data_v1[[#This Row],[Date of Admission]]</f>
        <v>30</v>
      </c>
      <c r="Q8686" s="1">
        <f>IFERROR(_3___Healthcare_Data_v1[[#This Row],[ Billing Amount ]]/_3___Healthcare_Data_v1[[#This Row],[Days in Hospital]],0)</f>
        <v>376.58532200000002</v>
      </c>
      <c r="R8686" s="1" t="str">
        <f>IF(_3___Healthcare_Data_v1[[#This Row],[Age]]&gt;60,"Senior",IF(_3___Healthcare_Data_v1[[#This Row],[Age]]&gt;35,"Middle","Young"))</f>
        <v>Senior</v>
      </c>
    </row>
    <row r="8687" spans="1:18" x14ac:dyDescent="0.3">
      <c r="A8687" s="1" t="s">
        <v>23345</v>
      </c>
      <c r="B8687" s="1" t="s">
        <v>26873</v>
      </c>
      <c r="C8687" s="1" t="s">
        <v>26</v>
      </c>
      <c r="D8687" s="1" t="s">
        <v>114</v>
      </c>
      <c r="E8687" s="1" t="s">
        <v>26615</v>
      </c>
      <c r="F8687" s="2">
        <v>44457</v>
      </c>
      <c r="G8687" s="1" t="s">
        <v>8524</v>
      </c>
      <c r="H8687" s="1" t="s">
        <v>23346</v>
      </c>
      <c r="I8687" s="1" t="s">
        <v>26607</v>
      </c>
      <c r="J8687" s="3" t="s">
        <v>35348</v>
      </c>
      <c r="K8687">
        <v>267</v>
      </c>
      <c r="L8687" s="1" t="s">
        <v>22</v>
      </c>
      <c r="M8687" s="2">
        <v>44457</v>
      </c>
      <c r="N8687" s="1" t="s">
        <v>84</v>
      </c>
      <c r="O8687" s="1" t="s">
        <v>32</v>
      </c>
      <c r="P8687" s="1">
        <f>_3___Healthcare_Data_v1[[#This Row],[Discharge Date]]-_3___Healthcare_Data_v1[[#This Row],[Date of Admission]]</f>
        <v>0</v>
      </c>
      <c r="Q8687" s="1">
        <f>IFERROR(_3___Healthcare_Data_v1[[#This Row],[ Billing Amount ]]/_3___Healthcare_Data_v1[[#This Row],[Days in Hospital]],0)</f>
        <v>0</v>
      </c>
      <c r="R8687" s="1" t="str">
        <f>IF(_3___Healthcare_Data_v1[[#This Row],[Age]]&gt;60,"Senior",IF(_3___Healthcare_Data_v1[[#This Row],[Age]]&gt;35,"Middle","Young"))</f>
        <v>Senior</v>
      </c>
    </row>
    <row r="8688" spans="1:18" x14ac:dyDescent="0.3">
      <c r="A8688" s="1" t="s">
        <v>23347</v>
      </c>
      <c r="B8688" s="1" t="s">
        <v>26640</v>
      </c>
      <c r="C8688" s="1" t="s">
        <v>26</v>
      </c>
      <c r="D8688" s="1" t="s">
        <v>27</v>
      </c>
      <c r="E8688" s="1" t="s">
        <v>18</v>
      </c>
      <c r="F8688" s="2">
        <v>43785</v>
      </c>
      <c r="G8688" s="1" t="s">
        <v>23348</v>
      </c>
      <c r="H8688" s="1" t="s">
        <v>23349</v>
      </c>
      <c r="I8688" s="1" t="s">
        <v>52</v>
      </c>
      <c r="J8688" s="3" t="s">
        <v>35349</v>
      </c>
      <c r="K8688">
        <v>497</v>
      </c>
      <c r="L8688" s="1" t="s">
        <v>38</v>
      </c>
      <c r="M8688" s="2">
        <v>43815</v>
      </c>
      <c r="N8688" s="1" t="s">
        <v>31</v>
      </c>
      <c r="O8688" s="1" t="s">
        <v>32</v>
      </c>
      <c r="P8688" s="1">
        <f>_3___Healthcare_Data_v1[[#This Row],[Discharge Date]]-_3___Healthcare_Data_v1[[#This Row],[Date of Admission]]</f>
        <v>30</v>
      </c>
      <c r="Q8688" s="1">
        <f>IFERROR(_3___Healthcare_Data_v1[[#This Row],[ Billing Amount ]]/_3___Healthcare_Data_v1[[#This Row],[Days in Hospital]],0)</f>
        <v>1587.5254413333334</v>
      </c>
      <c r="R8688" s="1" t="str">
        <f>IF(_3___Healthcare_Data_v1[[#This Row],[Age]]&gt;60,"Senior",IF(_3___Healthcare_Data_v1[[#This Row],[Age]]&gt;35,"Middle","Young"))</f>
        <v>Senior</v>
      </c>
    </row>
    <row r="8689" spans="1:18" x14ac:dyDescent="0.3">
      <c r="A8689" s="1" t="s">
        <v>23350</v>
      </c>
      <c r="B8689" s="1" t="s">
        <v>26685</v>
      </c>
      <c r="C8689" s="1" t="s">
        <v>26</v>
      </c>
      <c r="D8689" s="1" t="s">
        <v>89</v>
      </c>
      <c r="E8689" s="1" t="s">
        <v>18</v>
      </c>
      <c r="F8689" s="2">
        <v>43991</v>
      </c>
      <c r="G8689" s="1" t="s">
        <v>23351</v>
      </c>
      <c r="H8689" s="1" t="s">
        <v>1936</v>
      </c>
      <c r="I8689" s="1" t="s">
        <v>26607</v>
      </c>
      <c r="J8689" s="3" t="s">
        <v>35350</v>
      </c>
      <c r="K8689">
        <v>148</v>
      </c>
      <c r="L8689" s="1" t="s">
        <v>38</v>
      </c>
      <c r="M8689" s="2">
        <v>44002</v>
      </c>
      <c r="N8689" s="1" t="s">
        <v>43</v>
      </c>
      <c r="O8689" s="1" t="s">
        <v>24</v>
      </c>
      <c r="P8689" s="1">
        <f>_3___Healthcare_Data_v1[[#This Row],[Discharge Date]]-_3___Healthcare_Data_v1[[#This Row],[Date of Admission]]</f>
        <v>11</v>
      </c>
      <c r="Q8689" s="1">
        <f>IFERROR(_3___Healthcare_Data_v1[[#This Row],[ Billing Amount ]]/_3___Healthcare_Data_v1[[#This Row],[Days in Hospital]],0)</f>
        <v>3692.9988536363639</v>
      </c>
      <c r="R8689" s="1" t="str">
        <f>IF(_3___Healthcare_Data_v1[[#This Row],[Age]]&gt;60,"Senior",IF(_3___Healthcare_Data_v1[[#This Row],[Age]]&gt;35,"Middle","Young"))</f>
        <v>Senior</v>
      </c>
    </row>
    <row r="8690" spans="1:18" x14ac:dyDescent="0.3">
      <c r="A8690" s="1" t="s">
        <v>23352</v>
      </c>
      <c r="B8690" s="1" t="s">
        <v>26617</v>
      </c>
      <c r="C8690" s="1" t="s">
        <v>26</v>
      </c>
      <c r="D8690" s="1" t="s">
        <v>49</v>
      </c>
      <c r="E8690" s="1" t="s">
        <v>28</v>
      </c>
      <c r="F8690" s="2">
        <v>44976</v>
      </c>
      <c r="G8690" s="1" t="s">
        <v>23353</v>
      </c>
      <c r="H8690" s="1" t="s">
        <v>23354</v>
      </c>
      <c r="I8690" s="1" t="s">
        <v>26607</v>
      </c>
      <c r="J8690" s="3" t="s">
        <v>35351</v>
      </c>
      <c r="K8690">
        <v>440</v>
      </c>
      <c r="L8690" s="1" t="s">
        <v>42</v>
      </c>
      <c r="M8690" s="2">
        <v>44992</v>
      </c>
      <c r="N8690" s="1" t="s">
        <v>48</v>
      </c>
      <c r="O8690" s="1" t="s">
        <v>24</v>
      </c>
      <c r="P8690" s="1">
        <f>_3___Healthcare_Data_v1[[#This Row],[Discharge Date]]-_3___Healthcare_Data_v1[[#This Row],[Date of Admission]]</f>
        <v>16</v>
      </c>
      <c r="Q8690" s="1">
        <f>IFERROR(_3___Healthcare_Data_v1[[#This Row],[ Billing Amount ]]/_3___Healthcare_Data_v1[[#This Row],[Days in Hospital]],0)</f>
        <v>1646.7552868749999</v>
      </c>
      <c r="R8690" s="1" t="str">
        <f>IF(_3___Healthcare_Data_v1[[#This Row],[Age]]&gt;60,"Senior",IF(_3___Healthcare_Data_v1[[#This Row],[Age]]&gt;35,"Middle","Young"))</f>
        <v>Senior</v>
      </c>
    </row>
    <row r="8691" spans="1:18" x14ac:dyDescent="0.3">
      <c r="A8691" s="1" t="s">
        <v>23355</v>
      </c>
      <c r="B8691" s="1" t="s">
        <v>26689</v>
      </c>
      <c r="C8691" s="1" t="s">
        <v>16</v>
      </c>
      <c r="D8691" s="1" t="s">
        <v>229</v>
      </c>
      <c r="E8691" s="1" t="s">
        <v>28</v>
      </c>
      <c r="F8691" s="2">
        <v>44313</v>
      </c>
      <c r="G8691" s="1" t="s">
        <v>23356</v>
      </c>
      <c r="H8691" s="1" t="s">
        <v>1187</v>
      </c>
      <c r="I8691" s="1" t="s">
        <v>21</v>
      </c>
      <c r="J8691" s="3" t="s">
        <v>35352</v>
      </c>
      <c r="K8691">
        <v>485</v>
      </c>
      <c r="L8691" s="1" t="s">
        <v>38</v>
      </c>
      <c r="M8691" s="2">
        <v>44314</v>
      </c>
      <c r="N8691" s="1" t="s">
        <v>43</v>
      </c>
      <c r="O8691" s="1" t="s">
        <v>44</v>
      </c>
      <c r="P8691" s="1">
        <f>_3___Healthcare_Data_v1[[#This Row],[Discharge Date]]-_3___Healthcare_Data_v1[[#This Row],[Date of Admission]]</f>
        <v>1</v>
      </c>
      <c r="Q8691" s="1">
        <f>IFERROR(_3___Healthcare_Data_v1[[#This Row],[ Billing Amount ]]/_3___Healthcare_Data_v1[[#This Row],[Days in Hospital]],0)</f>
        <v>41088.38465</v>
      </c>
      <c r="R8691" s="1" t="str">
        <f>IF(_3___Healthcare_Data_v1[[#This Row],[Age]]&gt;60,"Senior",IF(_3___Healthcare_Data_v1[[#This Row],[Age]]&gt;35,"Middle","Young"))</f>
        <v>Senior</v>
      </c>
    </row>
    <row r="8692" spans="1:18" x14ac:dyDescent="0.3">
      <c r="A8692" s="1" t="s">
        <v>23357</v>
      </c>
      <c r="B8692" s="1" t="s">
        <v>26610</v>
      </c>
      <c r="C8692" s="1" t="s">
        <v>26</v>
      </c>
      <c r="D8692" s="1" t="s">
        <v>89</v>
      </c>
      <c r="E8692" s="1" t="s">
        <v>26620</v>
      </c>
      <c r="F8692" s="2">
        <v>44512</v>
      </c>
      <c r="G8692" s="1" t="s">
        <v>23358</v>
      </c>
      <c r="H8692" s="1" t="s">
        <v>23359</v>
      </c>
      <c r="I8692" s="1" t="s">
        <v>21</v>
      </c>
      <c r="J8692" s="3" t="s">
        <v>35353</v>
      </c>
      <c r="K8692">
        <v>436</v>
      </c>
      <c r="L8692" s="1" t="s">
        <v>42</v>
      </c>
      <c r="M8692" s="2">
        <v>44524</v>
      </c>
      <c r="N8692" s="1" t="s">
        <v>84</v>
      </c>
      <c r="O8692" s="1" t="s">
        <v>24</v>
      </c>
      <c r="P8692" s="1">
        <f>_3___Healthcare_Data_v1[[#This Row],[Discharge Date]]-_3___Healthcare_Data_v1[[#This Row],[Date of Admission]]</f>
        <v>12</v>
      </c>
      <c r="Q8692" s="1">
        <f>IFERROR(_3___Healthcare_Data_v1[[#This Row],[ Billing Amount ]]/_3___Healthcare_Data_v1[[#This Row],[Days in Hospital]],0)</f>
        <v>431.44314099999997</v>
      </c>
      <c r="R8692" s="1" t="str">
        <f>IF(_3___Healthcare_Data_v1[[#This Row],[Age]]&gt;60,"Senior",IF(_3___Healthcare_Data_v1[[#This Row],[Age]]&gt;35,"Middle","Young"))</f>
        <v>Senior</v>
      </c>
    </row>
    <row r="8693" spans="1:18" x14ac:dyDescent="0.3">
      <c r="A8693" s="1" t="s">
        <v>23360</v>
      </c>
      <c r="B8693" s="1" t="s">
        <v>26657</v>
      </c>
      <c r="C8693" s="1" t="s">
        <v>16</v>
      </c>
      <c r="D8693" s="1" t="s">
        <v>62</v>
      </c>
      <c r="E8693" s="1" t="s">
        <v>35</v>
      </c>
      <c r="F8693" s="2">
        <v>45083</v>
      </c>
      <c r="G8693" s="1" t="s">
        <v>23361</v>
      </c>
      <c r="H8693" s="1" t="s">
        <v>23362</v>
      </c>
      <c r="I8693" s="1" t="s">
        <v>21</v>
      </c>
      <c r="J8693" s="3" t="s">
        <v>35354</v>
      </c>
      <c r="K8693">
        <v>140</v>
      </c>
      <c r="L8693" s="1" t="s">
        <v>22</v>
      </c>
      <c r="M8693" s="2">
        <v>45102</v>
      </c>
      <c r="N8693" s="1" t="s">
        <v>48</v>
      </c>
      <c r="O8693" s="1" t="s">
        <v>44</v>
      </c>
      <c r="P8693" s="1">
        <f>_3___Healthcare_Data_v1[[#This Row],[Discharge Date]]-_3___Healthcare_Data_v1[[#This Row],[Date of Admission]]</f>
        <v>19</v>
      </c>
      <c r="Q8693" s="1">
        <f>IFERROR(_3___Healthcare_Data_v1[[#This Row],[ Billing Amount ]]/_3___Healthcare_Data_v1[[#This Row],[Days in Hospital]],0)</f>
        <v>730.63611894736846</v>
      </c>
      <c r="R8693" s="1" t="str">
        <f>IF(_3___Healthcare_Data_v1[[#This Row],[Age]]&gt;60,"Senior",IF(_3___Healthcare_Data_v1[[#This Row],[Age]]&gt;35,"Middle","Young"))</f>
        <v>Senior</v>
      </c>
    </row>
    <row r="8694" spans="1:18" x14ac:dyDescent="0.3">
      <c r="A8694" s="1" t="s">
        <v>23363</v>
      </c>
      <c r="B8694" s="1" t="s">
        <v>26636</v>
      </c>
      <c r="C8694" s="1" t="s">
        <v>16</v>
      </c>
      <c r="D8694" s="1" t="s">
        <v>114</v>
      </c>
      <c r="E8694" s="1" t="s">
        <v>18</v>
      </c>
      <c r="F8694" s="2">
        <v>44389</v>
      </c>
      <c r="G8694" s="1" t="s">
        <v>23364</v>
      </c>
      <c r="H8694" s="1" t="s">
        <v>23365</v>
      </c>
      <c r="I8694" s="1" t="s">
        <v>56</v>
      </c>
      <c r="J8694" s="3" t="s">
        <v>35355</v>
      </c>
      <c r="K8694">
        <v>230</v>
      </c>
      <c r="L8694" s="1" t="s">
        <v>38</v>
      </c>
      <c r="M8694" s="2">
        <v>44391</v>
      </c>
      <c r="N8694" s="1" t="s">
        <v>31</v>
      </c>
      <c r="O8694" s="1" t="s">
        <v>32</v>
      </c>
      <c r="P8694" s="1">
        <f>_3___Healthcare_Data_v1[[#This Row],[Discharge Date]]-_3___Healthcare_Data_v1[[#This Row],[Date of Admission]]</f>
        <v>2</v>
      </c>
      <c r="Q8694" s="1">
        <f>IFERROR(_3___Healthcare_Data_v1[[#This Row],[ Billing Amount ]]/_3___Healthcare_Data_v1[[#This Row],[Days in Hospital]],0)</f>
        <v>1189.3411369999999</v>
      </c>
      <c r="R8694" s="1" t="str">
        <f>IF(_3___Healthcare_Data_v1[[#This Row],[Age]]&gt;60,"Senior",IF(_3___Healthcare_Data_v1[[#This Row],[Age]]&gt;35,"Middle","Young"))</f>
        <v>Senior</v>
      </c>
    </row>
    <row r="8695" spans="1:18" x14ac:dyDescent="0.3">
      <c r="A8695" s="1" t="s">
        <v>23366</v>
      </c>
      <c r="B8695" s="1" t="s">
        <v>26791</v>
      </c>
      <c r="C8695" s="1" t="s">
        <v>16</v>
      </c>
      <c r="D8695" s="1" t="s">
        <v>229</v>
      </c>
      <c r="E8695" s="1" t="s">
        <v>26620</v>
      </c>
      <c r="F8695" s="2">
        <v>44942</v>
      </c>
      <c r="G8695" s="1" t="s">
        <v>75</v>
      </c>
      <c r="H8695" s="1" t="s">
        <v>23367</v>
      </c>
      <c r="I8695" s="1" t="s">
        <v>26607</v>
      </c>
      <c r="J8695" s="3" t="s">
        <v>35356</v>
      </c>
      <c r="K8695">
        <v>346</v>
      </c>
      <c r="L8695" s="1" t="s">
        <v>38</v>
      </c>
      <c r="M8695" s="2">
        <v>44958</v>
      </c>
      <c r="N8695" s="1" t="s">
        <v>23</v>
      </c>
      <c r="O8695" s="1" t="s">
        <v>32</v>
      </c>
      <c r="P8695" s="1">
        <f>_3___Healthcare_Data_v1[[#This Row],[Discharge Date]]-_3___Healthcare_Data_v1[[#This Row],[Date of Admission]]</f>
        <v>16</v>
      </c>
      <c r="Q8695" s="1">
        <f>IFERROR(_3___Healthcare_Data_v1[[#This Row],[ Billing Amount ]]/_3___Healthcare_Data_v1[[#This Row],[Days in Hospital]],0)</f>
        <v>1236.5258074999999</v>
      </c>
      <c r="R8695" s="1" t="str">
        <f>IF(_3___Healthcare_Data_v1[[#This Row],[Age]]&gt;60,"Senior",IF(_3___Healthcare_Data_v1[[#This Row],[Age]]&gt;35,"Middle","Young"))</f>
        <v>Senior</v>
      </c>
    </row>
    <row r="8696" spans="1:18" x14ac:dyDescent="0.3">
      <c r="A8696" s="1" t="s">
        <v>23368</v>
      </c>
      <c r="B8696" s="1" t="s">
        <v>26655</v>
      </c>
      <c r="C8696" s="1" t="s">
        <v>26</v>
      </c>
      <c r="D8696" s="1" t="s">
        <v>114</v>
      </c>
      <c r="E8696" s="1" t="s">
        <v>35</v>
      </c>
      <c r="F8696" s="2">
        <v>44214</v>
      </c>
      <c r="G8696" s="1" t="s">
        <v>23369</v>
      </c>
      <c r="H8696" s="1" t="s">
        <v>23370</v>
      </c>
      <c r="I8696" s="1" t="s">
        <v>60</v>
      </c>
      <c r="J8696" s="3" t="s">
        <v>35357</v>
      </c>
      <c r="K8696">
        <v>404</v>
      </c>
      <c r="L8696" s="1" t="s">
        <v>22</v>
      </c>
      <c r="M8696" s="2">
        <v>44215</v>
      </c>
      <c r="N8696" s="1" t="s">
        <v>31</v>
      </c>
      <c r="O8696" s="1" t="s">
        <v>24</v>
      </c>
      <c r="P8696" s="1">
        <f>_3___Healthcare_Data_v1[[#This Row],[Discharge Date]]-_3___Healthcare_Data_v1[[#This Row],[Date of Admission]]</f>
        <v>1</v>
      </c>
      <c r="Q8696" s="1">
        <f>IFERROR(_3___Healthcare_Data_v1[[#This Row],[ Billing Amount ]]/_3___Healthcare_Data_v1[[#This Row],[Days in Hospital]],0)</f>
        <v>11844.511189999999</v>
      </c>
      <c r="R8696" s="1" t="str">
        <f>IF(_3___Healthcare_Data_v1[[#This Row],[Age]]&gt;60,"Senior",IF(_3___Healthcare_Data_v1[[#This Row],[Age]]&gt;35,"Middle","Young"))</f>
        <v>Senior</v>
      </c>
    </row>
    <row r="8697" spans="1:18" x14ac:dyDescent="0.3">
      <c r="A8697" s="1" t="s">
        <v>6867</v>
      </c>
      <c r="B8697" s="1" t="s">
        <v>26614</v>
      </c>
      <c r="C8697" s="1" t="s">
        <v>16</v>
      </c>
      <c r="D8697" s="1" t="s">
        <v>27</v>
      </c>
      <c r="E8697" s="1" t="s">
        <v>26620</v>
      </c>
      <c r="F8697" s="2">
        <v>45139</v>
      </c>
      <c r="G8697" s="1" t="s">
        <v>23371</v>
      </c>
      <c r="H8697" s="1" t="s">
        <v>2573</v>
      </c>
      <c r="I8697" s="1" t="s">
        <v>52</v>
      </c>
      <c r="J8697" s="3" t="s">
        <v>35358</v>
      </c>
      <c r="K8697">
        <v>298</v>
      </c>
      <c r="L8697" s="1" t="s">
        <v>22</v>
      </c>
      <c r="M8697" s="2">
        <v>45145</v>
      </c>
      <c r="N8697" s="1" t="s">
        <v>23</v>
      </c>
      <c r="O8697" s="1" t="s">
        <v>24</v>
      </c>
      <c r="P8697" s="1">
        <f>_3___Healthcare_Data_v1[[#This Row],[Discharge Date]]-_3___Healthcare_Data_v1[[#This Row],[Date of Admission]]</f>
        <v>6</v>
      </c>
      <c r="Q8697" s="1">
        <f>IFERROR(_3___Healthcare_Data_v1[[#This Row],[ Billing Amount ]]/_3___Healthcare_Data_v1[[#This Row],[Days in Hospital]],0)</f>
        <v>1691.2116249999999</v>
      </c>
      <c r="R8697" s="1" t="str">
        <f>IF(_3___Healthcare_Data_v1[[#This Row],[Age]]&gt;60,"Senior",IF(_3___Healthcare_Data_v1[[#This Row],[Age]]&gt;35,"Middle","Young"))</f>
        <v>Senior</v>
      </c>
    </row>
    <row r="8698" spans="1:18" x14ac:dyDescent="0.3">
      <c r="A8698" s="1" t="s">
        <v>23372</v>
      </c>
      <c r="B8698" s="1" t="s">
        <v>26653</v>
      </c>
      <c r="C8698" s="1" t="s">
        <v>26</v>
      </c>
      <c r="D8698" s="1" t="s">
        <v>89</v>
      </c>
      <c r="E8698" s="1" t="s">
        <v>26615</v>
      </c>
      <c r="F8698" s="2">
        <v>44989</v>
      </c>
      <c r="G8698" s="1" t="s">
        <v>23373</v>
      </c>
      <c r="H8698" s="1" t="s">
        <v>23374</v>
      </c>
      <c r="I8698" s="1" t="s">
        <v>21</v>
      </c>
      <c r="J8698" s="3" t="s">
        <v>35359</v>
      </c>
      <c r="K8698">
        <v>500</v>
      </c>
      <c r="L8698" s="1" t="s">
        <v>22</v>
      </c>
      <c r="M8698" s="2">
        <v>45009</v>
      </c>
      <c r="N8698" s="1" t="s">
        <v>23</v>
      </c>
      <c r="O8698" s="1" t="s">
        <v>32</v>
      </c>
      <c r="P8698" s="1">
        <f>_3___Healthcare_Data_v1[[#This Row],[Discharge Date]]-_3___Healthcare_Data_v1[[#This Row],[Date of Admission]]</f>
        <v>20</v>
      </c>
      <c r="Q8698" s="1">
        <f>IFERROR(_3___Healthcare_Data_v1[[#This Row],[ Billing Amount ]]/_3___Healthcare_Data_v1[[#This Row],[Days in Hospital]],0)</f>
        <v>814.923675</v>
      </c>
      <c r="R8698" s="1" t="str">
        <f>IF(_3___Healthcare_Data_v1[[#This Row],[Age]]&gt;60,"Senior",IF(_3___Healthcare_Data_v1[[#This Row],[Age]]&gt;35,"Middle","Young"))</f>
        <v>Senior</v>
      </c>
    </row>
    <row r="8699" spans="1:18" x14ac:dyDescent="0.3">
      <c r="A8699" s="1" t="s">
        <v>23375</v>
      </c>
      <c r="B8699" s="1" t="s">
        <v>26683</v>
      </c>
      <c r="C8699" s="1" t="s">
        <v>26</v>
      </c>
      <c r="D8699" s="1" t="s">
        <v>49</v>
      </c>
      <c r="E8699" s="1" t="s">
        <v>28</v>
      </c>
      <c r="F8699" s="2">
        <v>44389</v>
      </c>
      <c r="G8699" s="1" t="s">
        <v>23376</v>
      </c>
      <c r="H8699" s="1" t="s">
        <v>23377</v>
      </c>
      <c r="I8699" s="1" t="s">
        <v>52</v>
      </c>
      <c r="J8699" s="3" t="s">
        <v>35360</v>
      </c>
      <c r="K8699">
        <v>320</v>
      </c>
      <c r="L8699" s="1" t="s">
        <v>38</v>
      </c>
      <c r="M8699" s="2">
        <v>44400</v>
      </c>
      <c r="N8699" s="1" t="s">
        <v>43</v>
      </c>
      <c r="O8699" s="1" t="s">
        <v>32</v>
      </c>
      <c r="P8699" s="1">
        <f>_3___Healthcare_Data_v1[[#This Row],[Discharge Date]]-_3___Healthcare_Data_v1[[#This Row],[Date of Admission]]</f>
        <v>11</v>
      </c>
      <c r="Q8699" s="1">
        <f>IFERROR(_3___Healthcare_Data_v1[[#This Row],[ Billing Amount ]]/_3___Healthcare_Data_v1[[#This Row],[Days in Hospital]],0)</f>
        <v>1240.3296654545454</v>
      </c>
      <c r="R8699" s="1" t="str">
        <f>IF(_3___Healthcare_Data_v1[[#This Row],[Age]]&gt;60,"Senior",IF(_3___Healthcare_Data_v1[[#This Row],[Age]]&gt;35,"Middle","Young"))</f>
        <v>Senior</v>
      </c>
    </row>
    <row r="8700" spans="1:18" x14ac:dyDescent="0.3">
      <c r="A8700" s="1" t="s">
        <v>23378</v>
      </c>
      <c r="B8700" s="1" t="s">
        <v>26612</v>
      </c>
      <c r="C8700" s="1" t="s">
        <v>16</v>
      </c>
      <c r="D8700" s="1" t="s">
        <v>34</v>
      </c>
      <c r="E8700" s="1" t="s">
        <v>69</v>
      </c>
      <c r="F8700" s="2">
        <v>44665</v>
      </c>
      <c r="G8700" s="1" t="s">
        <v>23379</v>
      </c>
      <c r="H8700" s="1" t="s">
        <v>23380</v>
      </c>
      <c r="I8700" s="1" t="s">
        <v>56</v>
      </c>
      <c r="J8700" s="3" t="s">
        <v>35361</v>
      </c>
      <c r="K8700">
        <v>184</v>
      </c>
      <c r="L8700" s="1" t="s">
        <v>42</v>
      </c>
      <c r="M8700" s="2">
        <v>44690</v>
      </c>
      <c r="N8700" s="1" t="s">
        <v>43</v>
      </c>
      <c r="O8700" s="1" t="s">
        <v>24</v>
      </c>
      <c r="P8700" s="1">
        <f>_3___Healthcare_Data_v1[[#This Row],[Discharge Date]]-_3___Healthcare_Data_v1[[#This Row],[Date of Admission]]</f>
        <v>25</v>
      </c>
      <c r="Q8700" s="1">
        <f>IFERROR(_3___Healthcare_Data_v1[[#This Row],[ Billing Amount ]]/_3___Healthcare_Data_v1[[#This Row],[Days in Hospital]],0)</f>
        <v>2577.0334868</v>
      </c>
      <c r="R8700" s="1" t="str">
        <f>IF(_3___Healthcare_Data_v1[[#This Row],[Age]]&gt;60,"Senior",IF(_3___Healthcare_Data_v1[[#This Row],[Age]]&gt;35,"Middle","Young"))</f>
        <v>Senior</v>
      </c>
    </row>
    <row r="8701" spans="1:18" x14ac:dyDescent="0.3">
      <c r="A8701" s="1" t="s">
        <v>23381</v>
      </c>
      <c r="B8701" s="1" t="s">
        <v>26873</v>
      </c>
      <c r="C8701" s="1" t="s">
        <v>26</v>
      </c>
      <c r="D8701" s="1" t="s">
        <v>229</v>
      </c>
      <c r="E8701" s="1" t="s">
        <v>18</v>
      </c>
      <c r="F8701" s="2">
        <v>43934</v>
      </c>
      <c r="G8701" s="1" t="s">
        <v>23382</v>
      </c>
      <c r="H8701" s="1" t="s">
        <v>23383</v>
      </c>
      <c r="I8701" s="1" t="s">
        <v>56</v>
      </c>
      <c r="J8701" s="3" t="s">
        <v>35362</v>
      </c>
      <c r="K8701">
        <v>489</v>
      </c>
      <c r="L8701" s="1" t="s">
        <v>38</v>
      </c>
      <c r="M8701" s="2">
        <v>43964</v>
      </c>
      <c r="N8701" s="1" t="s">
        <v>23</v>
      </c>
      <c r="O8701" s="1" t="s">
        <v>44</v>
      </c>
      <c r="P8701" s="1">
        <f>_3___Healthcare_Data_v1[[#This Row],[Discharge Date]]-_3___Healthcare_Data_v1[[#This Row],[Date of Admission]]</f>
        <v>30</v>
      </c>
      <c r="Q8701" s="1">
        <f>IFERROR(_3___Healthcare_Data_v1[[#This Row],[ Billing Amount ]]/_3___Healthcare_Data_v1[[#This Row],[Days in Hospital]],0)</f>
        <v>793.47688133333338</v>
      </c>
      <c r="R8701" s="1" t="str">
        <f>IF(_3___Healthcare_Data_v1[[#This Row],[Age]]&gt;60,"Senior",IF(_3___Healthcare_Data_v1[[#This Row],[Age]]&gt;35,"Middle","Young"))</f>
        <v>Senior</v>
      </c>
    </row>
    <row r="8702" spans="1:18" x14ac:dyDescent="0.3">
      <c r="A8702" s="1" t="s">
        <v>23384</v>
      </c>
      <c r="B8702" s="1" t="s">
        <v>26677</v>
      </c>
      <c r="C8702" s="1" t="s">
        <v>26</v>
      </c>
      <c r="D8702" s="1" t="s">
        <v>17</v>
      </c>
      <c r="E8702" s="1" t="s">
        <v>35</v>
      </c>
      <c r="F8702" s="2">
        <v>43456</v>
      </c>
      <c r="G8702" s="1" t="s">
        <v>17068</v>
      </c>
      <c r="H8702" s="1" t="s">
        <v>23385</v>
      </c>
      <c r="I8702" s="1" t="s">
        <v>52</v>
      </c>
      <c r="J8702" s="3" t="s">
        <v>35363</v>
      </c>
      <c r="K8702">
        <v>402</v>
      </c>
      <c r="L8702" s="1" t="s">
        <v>22</v>
      </c>
      <c r="M8702" s="2">
        <v>43460</v>
      </c>
      <c r="N8702" s="1" t="s">
        <v>84</v>
      </c>
      <c r="O8702" s="1" t="s">
        <v>24</v>
      </c>
      <c r="P8702" s="1">
        <f>_3___Healthcare_Data_v1[[#This Row],[Discharge Date]]-_3___Healthcare_Data_v1[[#This Row],[Date of Admission]]</f>
        <v>4</v>
      </c>
      <c r="Q8702" s="1">
        <f>IFERROR(_3___Healthcare_Data_v1[[#This Row],[ Billing Amount ]]/_3___Healthcare_Data_v1[[#This Row],[Days in Hospital]],0)</f>
        <v>5530.0111100000004</v>
      </c>
      <c r="R8702" s="1" t="str">
        <f>IF(_3___Healthcare_Data_v1[[#This Row],[Age]]&gt;60,"Senior",IF(_3___Healthcare_Data_v1[[#This Row],[Age]]&gt;35,"Middle","Young"))</f>
        <v>Senior</v>
      </c>
    </row>
    <row r="8703" spans="1:18" x14ac:dyDescent="0.3">
      <c r="A8703" s="1" t="s">
        <v>19240</v>
      </c>
      <c r="B8703" s="1" t="s">
        <v>26614</v>
      </c>
      <c r="C8703" s="1" t="s">
        <v>16</v>
      </c>
      <c r="D8703" s="1" t="s">
        <v>49</v>
      </c>
      <c r="E8703" s="1" t="s">
        <v>26615</v>
      </c>
      <c r="F8703" s="2">
        <v>44917</v>
      </c>
      <c r="G8703" s="1" t="s">
        <v>23386</v>
      </c>
      <c r="H8703" s="1" t="s">
        <v>12128</v>
      </c>
      <c r="I8703" s="1" t="s">
        <v>52</v>
      </c>
      <c r="J8703" s="3" t="s">
        <v>35364</v>
      </c>
      <c r="K8703">
        <v>456</v>
      </c>
      <c r="L8703" s="1" t="s">
        <v>22</v>
      </c>
      <c r="M8703" s="2">
        <v>44936</v>
      </c>
      <c r="N8703" s="1" t="s">
        <v>43</v>
      </c>
      <c r="O8703" s="1" t="s">
        <v>44</v>
      </c>
      <c r="P8703" s="1">
        <f>_3___Healthcare_Data_v1[[#This Row],[Discharge Date]]-_3___Healthcare_Data_v1[[#This Row],[Date of Admission]]</f>
        <v>19</v>
      </c>
      <c r="Q8703" s="1">
        <f>IFERROR(_3___Healthcare_Data_v1[[#This Row],[ Billing Amount ]]/_3___Healthcare_Data_v1[[#This Row],[Days in Hospital]],0)</f>
        <v>258.55420136842105</v>
      </c>
      <c r="R8703" s="1" t="str">
        <f>IF(_3___Healthcare_Data_v1[[#This Row],[Age]]&gt;60,"Senior",IF(_3___Healthcare_Data_v1[[#This Row],[Age]]&gt;35,"Middle","Young"))</f>
        <v>Senior</v>
      </c>
    </row>
    <row r="8704" spans="1:18" x14ac:dyDescent="0.3">
      <c r="A8704" s="1" t="s">
        <v>23387</v>
      </c>
      <c r="B8704" s="1" t="s">
        <v>26632</v>
      </c>
      <c r="C8704" s="1" t="s">
        <v>26</v>
      </c>
      <c r="D8704" s="1" t="s">
        <v>114</v>
      </c>
      <c r="E8704" s="1" t="s">
        <v>26620</v>
      </c>
      <c r="F8704" s="2">
        <v>44057</v>
      </c>
      <c r="G8704" s="1" t="s">
        <v>23388</v>
      </c>
      <c r="H8704" s="1" t="s">
        <v>23389</v>
      </c>
      <c r="I8704" s="1" t="s">
        <v>60</v>
      </c>
      <c r="J8704" s="3" t="s">
        <v>35365</v>
      </c>
      <c r="K8704">
        <v>445</v>
      </c>
      <c r="L8704" s="1" t="s">
        <v>38</v>
      </c>
      <c r="M8704" s="2">
        <v>44083</v>
      </c>
      <c r="N8704" s="1" t="s">
        <v>84</v>
      </c>
      <c r="O8704" s="1" t="s">
        <v>44</v>
      </c>
      <c r="P8704" s="1">
        <f>_3___Healthcare_Data_v1[[#This Row],[Discharge Date]]-_3___Healthcare_Data_v1[[#This Row],[Date of Admission]]</f>
        <v>26</v>
      </c>
      <c r="Q8704" s="1">
        <f>IFERROR(_3___Healthcare_Data_v1[[#This Row],[ Billing Amount ]]/_3___Healthcare_Data_v1[[#This Row],[Days in Hospital]],0)</f>
        <v>1058.5711807692308</v>
      </c>
      <c r="R8704" s="1" t="str">
        <f>IF(_3___Healthcare_Data_v1[[#This Row],[Age]]&gt;60,"Senior",IF(_3___Healthcare_Data_v1[[#This Row],[Age]]&gt;35,"Middle","Young"))</f>
        <v>Senior</v>
      </c>
    </row>
    <row r="8705" spans="1:18" x14ac:dyDescent="0.3">
      <c r="A8705" s="1" t="s">
        <v>23390</v>
      </c>
      <c r="B8705" s="1" t="s">
        <v>26928</v>
      </c>
      <c r="C8705" s="1" t="s">
        <v>26</v>
      </c>
      <c r="D8705" s="1" t="s">
        <v>89</v>
      </c>
      <c r="E8705" s="1" t="s">
        <v>18</v>
      </c>
      <c r="F8705" s="2">
        <v>44704</v>
      </c>
      <c r="G8705" s="1" t="s">
        <v>23391</v>
      </c>
      <c r="H8705" s="1" t="s">
        <v>23392</v>
      </c>
      <c r="I8705" s="1" t="s">
        <v>26607</v>
      </c>
      <c r="J8705" s="3" t="s">
        <v>35366</v>
      </c>
      <c r="K8705">
        <v>376</v>
      </c>
      <c r="L8705" s="1" t="s">
        <v>42</v>
      </c>
      <c r="M8705" s="2">
        <v>44714</v>
      </c>
      <c r="N8705" s="1" t="s">
        <v>84</v>
      </c>
      <c r="O8705" s="1" t="s">
        <v>32</v>
      </c>
      <c r="P8705" s="1">
        <f>_3___Healthcare_Data_v1[[#This Row],[Discharge Date]]-_3___Healthcare_Data_v1[[#This Row],[Date of Admission]]</f>
        <v>10</v>
      </c>
      <c r="Q8705" s="1">
        <f>IFERROR(_3___Healthcare_Data_v1[[#This Row],[ Billing Amount ]]/_3___Healthcare_Data_v1[[#This Row],[Days in Hospital]],0)</f>
        <v>1707.22144</v>
      </c>
      <c r="R8705" s="1" t="str">
        <f>IF(_3___Healthcare_Data_v1[[#This Row],[Age]]&gt;60,"Senior",IF(_3___Healthcare_Data_v1[[#This Row],[Age]]&gt;35,"Middle","Young"))</f>
        <v>Senior</v>
      </c>
    </row>
    <row r="8706" spans="1:18" x14ac:dyDescent="0.3">
      <c r="A8706" s="1" t="s">
        <v>23393</v>
      </c>
      <c r="B8706" s="1" t="s">
        <v>26697</v>
      </c>
      <c r="C8706" s="1" t="s">
        <v>16</v>
      </c>
      <c r="D8706" s="1" t="s">
        <v>229</v>
      </c>
      <c r="E8706" s="1" t="s">
        <v>26615</v>
      </c>
      <c r="F8706" s="2">
        <v>43689</v>
      </c>
      <c r="G8706" s="1" t="s">
        <v>23394</v>
      </c>
      <c r="H8706" s="1" t="s">
        <v>23395</v>
      </c>
      <c r="I8706" s="1" t="s">
        <v>60</v>
      </c>
      <c r="J8706" s="3" t="s">
        <v>35367</v>
      </c>
      <c r="K8706">
        <v>383</v>
      </c>
      <c r="L8706" s="1" t="s">
        <v>22</v>
      </c>
      <c r="M8706" s="2">
        <v>43704</v>
      </c>
      <c r="N8706" s="1" t="s">
        <v>31</v>
      </c>
      <c r="O8706" s="1" t="s">
        <v>44</v>
      </c>
      <c r="P8706" s="1">
        <f>_3___Healthcare_Data_v1[[#This Row],[Discharge Date]]-_3___Healthcare_Data_v1[[#This Row],[Date of Admission]]</f>
        <v>15</v>
      </c>
      <c r="Q8706" s="1">
        <f>IFERROR(_3___Healthcare_Data_v1[[#This Row],[ Billing Amount ]]/_3___Healthcare_Data_v1[[#This Row],[Days in Hospital]],0)</f>
        <v>1083.1756126666667</v>
      </c>
      <c r="R8706" s="1" t="str">
        <f>IF(_3___Healthcare_Data_v1[[#This Row],[Age]]&gt;60,"Senior",IF(_3___Healthcare_Data_v1[[#This Row],[Age]]&gt;35,"Middle","Young"))</f>
        <v>Senior</v>
      </c>
    </row>
    <row r="8707" spans="1:18" x14ac:dyDescent="0.3">
      <c r="A8707" s="1" t="s">
        <v>23396</v>
      </c>
      <c r="B8707" s="1" t="s">
        <v>26798</v>
      </c>
      <c r="C8707" s="1" t="s">
        <v>16</v>
      </c>
      <c r="D8707" s="1" t="s">
        <v>114</v>
      </c>
      <c r="E8707" s="1" t="s">
        <v>28</v>
      </c>
      <c r="F8707" s="2">
        <v>45069</v>
      </c>
      <c r="G8707" s="1" t="s">
        <v>23397</v>
      </c>
      <c r="H8707" s="1" t="s">
        <v>1231</v>
      </c>
      <c r="I8707" s="1" t="s">
        <v>56</v>
      </c>
      <c r="J8707" s="3" t="s">
        <v>35368</v>
      </c>
      <c r="K8707">
        <v>238</v>
      </c>
      <c r="L8707" s="1" t="s">
        <v>42</v>
      </c>
      <c r="M8707" s="2">
        <v>45099</v>
      </c>
      <c r="N8707" s="1" t="s">
        <v>48</v>
      </c>
      <c r="O8707" s="1" t="s">
        <v>44</v>
      </c>
      <c r="P8707" s="1">
        <f>_3___Healthcare_Data_v1[[#This Row],[Discharge Date]]-_3___Healthcare_Data_v1[[#This Row],[Date of Admission]]</f>
        <v>30</v>
      </c>
      <c r="Q8707" s="1">
        <f>IFERROR(_3___Healthcare_Data_v1[[#This Row],[ Billing Amount ]]/_3___Healthcare_Data_v1[[#This Row],[Days in Hospital]],0)</f>
        <v>707.22058566666658</v>
      </c>
      <c r="R8707" s="1" t="str">
        <f>IF(_3___Healthcare_Data_v1[[#This Row],[Age]]&gt;60,"Senior",IF(_3___Healthcare_Data_v1[[#This Row],[Age]]&gt;35,"Middle","Young"))</f>
        <v>Senior</v>
      </c>
    </row>
    <row r="8708" spans="1:18" x14ac:dyDescent="0.3">
      <c r="A8708" s="1" t="s">
        <v>23398</v>
      </c>
      <c r="B8708" s="1" t="s">
        <v>26795</v>
      </c>
      <c r="C8708" s="1" t="s">
        <v>16</v>
      </c>
      <c r="D8708" s="1" t="s">
        <v>49</v>
      </c>
      <c r="E8708" s="1" t="s">
        <v>28</v>
      </c>
      <c r="F8708" s="2">
        <v>44139</v>
      </c>
      <c r="G8708" s="1" t="s">
        <v>23399</v>
      </c>
      <c r="H8708" s="1" t="s">
        <v>20937</v>
      </c>
      <c r="I8708" s="1" t="s">
        <v>21</v>
      </c>
      <c r="J8708" s="3" t="s">
        <v>35369</v>
      </c>
      <c r="K8708">
        <v>412</v>
      </c>
      <c r="L8708" s="1" t="s">
        <v>42</v>
      </c>
      <c r="M8708" s="2">
        <v>44160</v>
      </c>
      <c r="N8708" s="1" t="s">
        <v>23</v>
      </c>
      <c r="O8708" s="1" t="s">
        <v>32</v>
      </c>
      <c r="P8708" s="1">
        <f>_3___Healthcare_Data_v1[[#This Row],[Discharge Date]]-_3___Healthcare_Data_v1[[#This Row],[Date of Admission]]</f>
        <v>21</v>
      </c>
      <c r="Q8708" s="1">
        <f>IFERROR(_3___Healthcare_Data_v1[[#This Row],[ Billing Amount ]]/_3___Healthcare_Data_v1[[#This Row],[Days in Hospital]],0)</f>
        <v>1337.8738233333333</v>
      </c>
      <c r="R8708" s="1" t="str">
        <f>IF(_3___Healthcare_Data_v1[[#This Row],[Age]]&gt;60,"Senior",IF(_3___Healthcare_Data_v1[[#This Row],[Age]]&gt;35,"Middle","Young"))</f>
        <v>Senior</v>
      </c>
    </row>
    <row r="8709" spans="1:18" x14ac:dyDescent="0.3">
      <c r="A8709" s="1" t="s">
        <v>23400</v>
      </c>
      <c r="B8709" s="1" t="s">
        <v>26837</v>
      </c>
      <c r="C8709" s="1" t="s">
        <v>16</v>
      </c>
      <c r="D8709" s="1" t="s">
        <v>114</v>
      </c>
      <c r="E8709" s="1" t="s">
        <v>35</v>
      </c>
      <c r="F8709" s="2">
        <v>45118</v>
      </c>
      <c r="G8709" s="1" t="s">
        <v>23401</v>
      </c>
      <c r="H8709" s="1" t="s">
        <v>23402</v>
      </c>
      <c r="I8709" s="1" t="s">
        <v>60</v>
      </c>
      <c r="J8709" s="3" t="s">
        <v>35370</v>
      </c>
      <c r="K8709">
        <v>469</v>
      </c>
      <c r="L8709" s="1" t="s">
        <v>22</v>
      </c>
      <c r="M8709" s="2">
        <v>45141</v>
      </c>
      <c r="N8709" s="1" t="s">
        <v>48</v>
      </c>
      <c r="O8709" s="1" t="s">
        <v>24</v>
      </c>
      <c r="P8709" s="1">
        <f>_3___Healthcare_Data_v1[[#This Row],[Discharge Date]]-_3___Healthcare_Data_v1[[#This Row],[Date of Admission]]</f>
        <v>23</v>
      </c>
      <c r="Q8709" s="1">
        <f>IFERROR(_3___Healthcare_Data_v1[[#This Row],[ Billing Amount ]]/_3___Healthcare_Data_v1[[#This Row],[Days in Hospital]],0)</f>
        <v>50.331013826086952</v>
      </c>
      <c r="R8709" s="1" t="str">
        <f>IF(_3___Healthcare_Data_v1[[#This Row],[Age]]&gt;60,"Senior",IF(_3___Healthcare_Data_v1[[#This Row],[Age]]&gt;35,"Middle","Young"))</f>
        <v>Senior</v>
      </c>
    </row>
    <row r="8710" spans="1:18" x14ac:dyDescent="0.3">
      <c r="A8710" s="1" t="s">
        <v>23403</v>
      </c>
      <c r="B8710" s="1" t="s">
        <v>26634</v>
      </c>
      <c r="C8710" s="1" t="s">
        <v>26</v>
      </c>
      <c r="D8710" s="1" t="s">
        <v>27</v>
      </c>
      <c r="E8710" s="1" t="s">
        <v>28</v>
      </c>
      <c r="F8710" s="2">
        <v>44539</v>
      </c>
      <c r="G8710" s="1" t="s">
        <v>23404</v>
      </c>
      <c r="H8710" s="1" t="s">
        <v>23405</v>
      </c>
      <c r="I8710" s="1" t="s">
        <v>52</v>
      </c>
      <c r="J8710" s="3" t="s">
        <v>35371</v>
      </c>
      <c r="K8710">
        <v>229</v>
      </c>
      <c r="L8710" s="1" t="s">
        <v>42</v>
      </c>
      <c r="M8710" s="2">
        <v>44551</v>
      </c>
      <c r="N8710" s="1" t="s">
        <v>84</v>
      </c>
      <c r="O8710" s="1" t="s">
        <v>44</v>
      </c>
      <c r="P8710" s="1">
        <f>_3___Healthcare_Data_v1[[#This Row],[Discharge Date]]-_3___Healthcare_Data_v1[[#This Row],[Date of Admission]]</f>
        <v>12</v>
      </c>
      <c r="Q8710" s="1">
        <f>IFERROR(_3___Healthcare_Data_v1[[#This Row],[ Billing Amount ]]/_3___Healthcare_Data_v1[[#This Row],[Days in Hospital]],0)</f>
        <v>1125.6579391666667</v>
      </c>
      <c r="R8710" s="1" t="str">
        <f>IF(_3___Healthcare_Data_v1[[#This Row],[Age]]&gt;60,"Senior",IF(_3___Healthcare_Data_v1[[#This Row],[Age]]&gt;35,"Middle","Young"))</f>
        <v>Senior</v>
      </c>
    </row>
    <row r="8711" spans="1:18" x14ac:dyDescent="0.3">
      <c r="A8711" s="1" t="s">
        <v>23406</v>
      </c>
      <c r="B8711" s="1" t="s">
        <v>26714</v>
      </c>
      <c r="C8711" s="1" t="s">
        <v>16</v>
      </c>
      <c r="D8711" s="1" t="s">
        <v>27</v>
      </c>
      <c r="E8711" s="1" t="s">
        <v>69</v>
      </c>
      <c r="F8711" s="2">
        <v>43405</v>
      </c>
      <c r="G8711" s="1" t="s">
        <v>23407</v>
      </c>
      <c r="H8711" s="1" t="s">
        <v>23408</v>
      </c>
      <c r="I8711" s="1" t="s">
        <v>56</v>
      </c>
      <c r="J8711" s="3" t="s">
        <v>35372</v>
      </c>
      <c r="K8711">
        <v>360</v>
      </c>
      <c r="L8711" s="1" t="s">
        <v>42</v>
      </c>
      <c r="M8711" s="2">
        <v>43413</v>
      </c>
      <c r="N8711" s="1" t="s">
        <v>23</v>
      </c>
      <c r="O8711" s="1" t="s">
        <v>32</v>
      </c>
      <c r="P8711" s="1">
        <f>_3___Healthcare_Data_v1[[#This Row],[Discharge Date]]-_3___Healthcare_Data_v1[[#This Row],[Date of Admission]]</f>
        <v>8</v>
      </c>
      <c r="Q8711" s="1">
        <f>IFERROR(_3___Healthcare_Data_v1[[#This Row],[ Billing Amount ]]/_3___Healthcare_Data_v1[[#This Row],[Days in Hospital]],0)</f>
        <v>3243.0204349999999</v>
      </c>
      <c r="R8711" s="1" t="str">
        <f>IF(_3___Healthcare_Data_v1[[#This Row],[Age]]&gt;60,"Senior",IF(_3___Healthcare_Data_v1[[#This Row],[Age]]&gt;35,"Middle","Young"))</f>
        <v>Senior</v>
      </c>
    </row>
    <row r="8712" spans="1:18" x14ac:dyDescent="0.3">
      <c r="A8712" s="1" t="s">
        <v>23409</v>
      </c>
      <c r="B8712" s="1" t="s">
        <v>26646</v>
      </c>
      <c r="C8712" s="1" t="s">
        <v>26</v>
      </c>
      <c r="D8712" s="1" t="s">
        <v>49</v>
      </c>
      <c r="E8712" s="1" t="s">
        <v>18</v>
      </c>
      <c r="F8712" s="2">
        <v>45147</v>
      </c>
      <c r="G8712" s="1" t="s">
        <v>23410</v>
      </c>
      <c r="H8712" s="1" t="s">
        <v>23411</v>
      </c>
      <c r="I8712" s="1" t="s">
        <v>56</v>
      </c>
      <c r="J8712" s="3" t="s">
        <v>35373</v>
      </c>
      <c r="K8712">
        <v>177</v>
      </c>
      <c r="L8712" s="1" t="s">
        <v>42</v>
      </c>
      <c r="M8712" s="2">
        <v>45165</v>
      </c>
      <c r="N8712" s="1" t="s">
        <v>84</v>
      </c>
      <c r="O8712" s="1" t="s">
        <v>24</v>
      </c>
      <c r="P8712" s="1">
        <f>_3___Healthcare_Data_v1[[#This Row],[Discharge Date]]-_3___Healthcare_Data_v1[[#This Row],[Date of Admission]]</f>
        <v>18</v>
      </c>
      <c r="Q8712" s="1">
        <f>IFERROR(_3___Healthcare_Data_v1[[#This Row],[ Billing Amount ]]/_3___Healthcare_Data_v1[[#This Row],[Days in Hospital]],0)</f>
        <v>251.16807672222225</v>
      </c>
      <c r="R8712" s="1" t="str">
        <f>IF(_3___Healthcare_Data_v1[[#This Row],[Age]]&gt;60,"Senior",IF(_3___Healthcare_Data_v1[[#This Row],[Age]]&gt;35,"Middle","Young"))</f>
        <v>Senior</v>
      </c>
    </row>
    <row r="8713" spans="1:18" x14ac:dyDescent="0.3">
      <c r="A8713" s="1" t="s">
        <v>23412</v>
      </c>
      <c r="B8713" s="1" t="s">
        <v>26666</v>
      </c>
      <c r="C8713" s="1" t="s">
        <v>26</v>
      </c>
      <c r="D8713" s="1" t="s">
        <v>62</v>
      </c>
      <c r="E8713" s="1" t="s">
        <v>26615</v>
      </c>
      <c r="F8713" s="2">
        <v>44253</v>
      </c>
      <c r="G8713" s="1" t="s">
        <v>23413</v>
      </c>
      <c r="H8713" s="1" t="s">
        <v>23414</v>
      </c>
      <c r="I8713" s="1" t="s">
        <v>52</v>
      </c>
      <c r="J8713" s="3" t="s">
        <v>35374</v>
      </c>
      <c r="K8713">
        <v>133</v>
      </c>
      <c r="L8713" s="1" t="s">
        <v>22</v>
      </c>
      <c r="M8713" s="2">
        <v>44267</v>
      </c>
      <c r="N8713" s="1" t="s">
        <v>23</v>
      </c>
      <c r="O8713" s="1" t="s">
        <v>24</v>
      </c>
      <c r="P8713" s="1">
        <f>_3___Healthcare_Data_v1[[#This Row],[Discharge Date]]-_3___Healthcare_Data_v1[[#This Row],[Date of Admission]]</f>
        <v>14</v>
      </c>
      <c r="Q8713" s="1">
        <f>IFERROR(_3___Healthcare_Data_v1[[#This Row],[ Billing Amount ]]/_3___Healthcare_Data_v1[[#This Row],[Days in Hospital]],0)</f>
        <v>544.44908242857139</v>
      </c>
      <c r="R8713" s="1" t="str">
        <f>IF(_3___Healthcare_Data_v1[[#This Row],[Age]]&gt;60,"Senior",IF(_3___Healthcare_Data_v1[[#This Row],[Age]]&gt;35,"Middle","Young"))</f>
        <v>Senior</v>
      </c>
    </row>
    <row r="8714" spans="1:18" x14ac:dyDescent="0.3">
      <c r="A8714" s="1" t="s">
        <v>23415</v>
      </c>
      <c r="B8714" s="1" t="s">
        <v>26967</v>
      </c>
      <c r="C8714" s="1" t="s">
        <v>16</v>
      </c>
      <c r="D8714" s="1" t="s">
        <v>34</v>
      </c>
      <c r="E8714" s="1" t="s">
        <v>26620</v>
      </c>
      <c r="F8714" s="2">
        <v>43477</v>
      </c>
      <c r="G8714" s="1" t="s">
        <v>23416</v>
      </c>
      <c r="H8714" s="1" t="s">
        <v>23417</v>
      </c>
      <c r="I8714" s="1" t="s">
        <v>52</v>
      </c>
      <c r="J8714" s="3" t="s">
        <v>35375</v>
      </c>
      <c r="K8714">
        <v>424</v>
      </c>
      <c r="L8714" s="1" t="s">
        <v>38</v>
      </c>
      <c r="M8714" s="2">
        <v>43483</v>
      </c>
      <c r="N8714" s="1" t="s">
        <v>84</v>
      </c>
      <c r="O8714" s="1" t="s">
        <v>32</v>
      </c>
      <c r="P8714" s="1">
        <f>_3___Healthcare_Data_v1[[#This Row],[Discharge Date]]-_3___Healthcare_Data_v1[[#This Row],[Date of Admission]]</f>
        <v>6</v>
      </c>
      <c r="Q8714" s="1">
        <f>IFERROR(_3___Healthcare_Data_v1[[#This Row],[ Billing Amount ]]/_3___Healthcare_Data_v1[[#This Row],[Days in Hospital]],0)</f>
        <v>4960.885271666667</v>
      </c>
      <c r="R8714" s="1" t="str">
        <f>IF(_3___Healthcare_Data_v1[[#This Row],[Age]]&gt;60,"Senior",IF(_3___Healthcare_Data_v1[[#This Row],[Age]]&gt;35,"Middle","Young"))</f>
        <v>Senior</v>
      </c>
    </row>
    <row r="8715" spans="1:18" x14ac:dyDescent="0.3">
      <c r="A8715" s="1" t="s">
        <v>23418</v>
      </c>
      <c r="B8715" s="1" t="s">
        <v>26666</v>
      </c>
      <c r="C8715" s="1" t="s">
        <v>16</v>
      </c>
      <c r="D8715" s="1" t="s">
        <v>62</v>
      </c>
      <c r="E8715" s="1" t="s">
        <v>26615</v>
      </c>
      <c r="F8715" s="2">
        <v>44474</v>
      </c>
      <c r="G8715" s="1" t="s">
        <v>23419</v>
      </c>
      <c r="H8715" s="1" t="s">
        <v>23420</v>
      </c>
      <c r="I8715" s="1" t="s">
        <v>26607</v>
      </c>
      <c r="J8715" s="3" t="s">
        <v>35376</v>
      </c>
      <c r="K8715">
        <v>182</v>
      </c>
      <c r="L8715" s="1" t="s">
        <v>22</v>
      </c>
      <c r="M8715" s="2">
        <v>44480</v>
      </c>
      <c r="N8715" s="1" t="s">
        <v>31</v>
      </c>
      <c r="O8715" s="1" t="s">
        <v>24</v>
      </c>
      <c r="P8715" s="1">
        <f>_3___Healthcare_Data_v1[[#This Row],[Discharge Date]]-_3___Healthcare_Data_v1[[#This Row],[Date of Admission]]</f>
        <v>6</v>
      </c>
      <c r="Q8715" s="1">
        <f>IFERROR(_3___Healthcare_Data_v1[[#This Row],[ Billing Amount ]]/_3___Healthcare_Data_v1[[#This Row],[Days in Hospital]],0)</f>
        <v>3485.2724199999998</v>
      </c>
      <c r="R8715" s="1" t="str">
        <f>IF(_3___Healthcare_Data_v1[[#This Row],[Age]]&gt;60,"Senior",IF(_3___Healthcare_Data_v1[[#This Row],[Age]]&gt;35,"Middle","Young"))</f>
        <v>Senior</v>
      </c>
    </row>
    <row r="8716" spans="1:18" x14ac:dyDescent="0.3">
      <c r="A8716" s="1" t="s">
        <v>23421</v>
      </c>
      <c r="B8716" s="1" t="s">
        <v>26626</v>
      </c>
      <c r="C8716" s="1" t="s">
        <v>26</v>
      </c>
      <c r="D8716" s="1" t="s">
        <v>229</v>
      </c>
      <c r="E8716" s="1" t="s">
        <v>26620</v>
      </c>
      <c r="F8716" s="2">
        <v>45089</v>
      </c>
      <c r="G8716" s="1" t="s">
        <v>23422</v>
      </c>
      <c r="H8716" s="1" t="s">
        <v>23423</v>
      </c>
      <c r="I8716" s="1" t="s">
        <v>21</v>
      </c>
      <c r="J8716" s="3" t="s">
        <v>35377</v>
      </c>
      <c r="K8716">
        <v>303</v>
      </c>
      <c r="L8716" s="1" t="s">
        <v>38</v>
      </c>
      <c r="M8716" s="2">
        <v>45100</v>
      </c>
      <c r="N8716" s="1" t="s">
        <v>84</v>
      </c>
      <c r="O8716" s="1" t="s">
        <v>44</v>
      </c>
      <c r="P8716" s="1">
        <f>_3___Healthcare_Data_v1[[#This Row],[Discharge Date]]-_3___Healthcare_Data_v1[[#This Row],[Date of Admission]]</f>
        <v>11</v>
      </c>
      <c r="Q8716" s="1">
        <f>IFERROR(_3___Healthcare_Data_v1[[#This Row],[ Billing Amount ]]/_3___Healthcare_Data_v1[[#This Row],[Days in Hospital]],0)</f>
        <v>1029.2007845454546</v>
      </c>
      <c r="R8716" s="1" t="str">
        <f>IF(_3___Healthcare_Data_v1[[#This Row],[Age]]&gt;60,"Senior",IF(_3___Healthcare_Data_v1[[#This Row],[Age]]&gt;35,"Middle","Young"))</f>
        <v>Senior</v>
      </c>
    </row>
    <row r="8717" spans="1:18" x14ac:dyDescent="0.3">
      <c r="A8717" s="1" t="s">
        <v>18086</v>
      </c>
      <c r="B8717" s="1" t="s">
        <v>26704</v>
      </c>
      <c r="C8717" s="1" t="s">
        <v>26</v>
      </c>
      <c r="D8717" s="1" t="s">
        <v>229</v>
      </c>
      <c r="E8717" s="1" t="s">
        <v>26620</v>
      </c>
      <c r="F8717" s="2">
        <v>44416</v>
      </c>
      <c r="G8717" s="1" t="s">
        <v>23424</v>
      </c>
      <c r="H8717" s="1" t="s">
        <v>23425</v>
      </c>
      <c r="I8717" s="1" t="s">
        <v>56</v>
      </c>
      <c r="J8717" s="3" t="s">
        <v>35378</v>
      </c>
      <c r="K8717">
        <v>337</v>
      </c>
      <c r="L8717" s="1" t="s">
        <v>38</v>
      </c>
      <c r="M8717" s="2">
        <v>44429</v>
      </c>
      <c r="N8717" s="1" t="s">
        <v>23</v>
      </c>
      <c r="O8717" s="1" t="s">
        <v>32</v>
      </c>
      <c r="P8717" s="1">
        <f>_3___Healthcare_Data_v1[[#This Row],[Discharge Date]]-_3___Healthcare_Data_v1[[#This Row],[Date of Admission]]</f>
        <v>13</v>
      </c>
      <c r="Q8717" s="1">
        <f>IFERROR(_3___Healthcare_Data_v1[[#This Row],[ Billing Amount ]]/_3___Healthcare_Data_v1[[#This Row],[Days in Hospital]],0)</f>
        <v>608.83227661538467</v>
      </c>
      <c r="R8717" s="1" t="str">
        <f>IF(_3___Healthcare_Data_v1[[#This Row],[Age]]&gt;60,"Senior",IF(_3___Healthcare_Data_v1[[#This Row],[Age]]&gt;35,"Middle","Young"))</f>
        <v>Senior</v>
      </c>
    </row>
    <row r="8718" spans="1:18" x14ac:dyDescent="0.3">
      <c r="A8718" s="1" t="s">
        <v>23426</v>
      </c>
      <c r="B8718" s="1" t="s">
        <v>26653</v>
      </c>
      <c r="C8718" s="1" t="s">
        <v>26</v>
      </c>
      <c r="D8718" s="1" t="s">
        <v>229</v>
      </c>
      <c r="E8718" s="1" t="s">
        <v>26615</v>
      </c>
      <c r="F8718" s="2">
        <v>44896</v>
      </c>
      <c r="G8718" s="1" t="s">
        <v>23427</v>
      </c>
      <c r="H8718" s="1" t="s">
        <v>23428</v>
      </c>
      <c r="I8718" s="1" t="s">
        <v>52</v>
      </c>
      <c r="J8718" s="3" t="s">
        <v>35379</v>
      </c>
      <c r="K8718">
        <v>102</v>
      </c>
      <c r="L8718" s="1" t="s">
        <v>22</v>
      </c>
      <c r="M8718" s="2">
        <v>44909</v>
      </c>
      <c r="N8718" s="1" t="s">
        <v>31</v>
      </c>
      <c r="O8718" s="1" t="s">
        <v>32</v>
      </c>
      <c r="P8718" s="1">
        <f>_3___Healthcare_Data_v1[[#This Row],[Discharge Date]]-_3___Healthcare_Data_v1[[#This Row],[Date of Admission]]</f>
        <v>13</v>
      </c>
      <c r="Q8718" s="1">
        <f>IFERROR(_3___Healthcare_Data_v1[[#This Row],[ Billing Amount ]]/_3___Healthcare_Data_v1[[#This Row],[Days in Hospital]],0)</f>
        <v>1631.6297123076922</v>
      </c>
      <c r="R8718" s="1" t="str">
        <f>IF(_3___Healthcare_Data_v1[[#This Row],[Age]]&gt;60,"Senior",IF(_3___Healthcare_Data_v1[[#This Row],[Age]]&gt;35,"Middle","Young"))</f>
        <v>Senior</v>
      </c>
    </row>
    <row r="8719" spans="1:18" x14ac:dyDescent="0.3">
      <c r="A8719" s="1" t="s">
        <v>23429</v>
      </c>
      <c r="B8719" s="1" t="s">
        <v>26655</v>
      </c>
      <c r="C8719" s="1" t="s">
        <v>26</v>
      </c>
      <c r="D8719" s="1" t="s">
        <v>17</v>
      </c>
      <c r="E8719" s="1" t="s">
        <v>26615</v>
      </c>
      <c r="F8719" s="2">
        <v>44933</v>
      </c>
      <c r="G8719" s="1" t="s">
        <v>23430</v>
      </c>
      <c r="H8719" s="1" t="s">
        <v>23431</v>
      </c>
      <c r="I8719" s="1" t="s">
        <v>52</v>
      </c>
      <c r="J8719" s="3" t="s">
        <v>35380</v>
      </c>
      <c r="K8719">
        <v>215</v>
      </c>
      <c r="L8719" s="1" t="s">
        <v>22</v>
      </c>
      <c r="M8719" s="2">
        <v>44936</v>
      </c>
      <c r="N8719" s="1" t="s">
        <v>43</v>
      </c>
      <c r="O8719" s="1" t="s">
        <v>32</v>
      </c>
      <c r="P8719" s="1">
        <f>_3___Healthcare_Data_v1[[#This Row],[Discharge Date]]-_3___Healthcare_Data_v1[[#This Row],[Date of Admission]]</f>
        <v>3</v>
      </c>
      <c r="Q8719" s="1">
        <f>IFERROR(_3___Healthcare_Data_v1[[#This Row],[ Billing Amount ]]/_3___Healthcare_Data_v1[[#This Row],[Days in Hospital]],0)</f>
        <v>3100.7717556666666</v>
      </c>
      <c r="R8719" s="1" t="str">
        <f>IF(_3___Healthcare_Data_v1[[#This Row],[Age]]&gt;60,"Senior",IF(_3___Healthcare_Data_v1[[#This Row],[Age]]&gt;35,"Middle","Young"))</f>
        <v>Senior</v>
      </c>
    </row>
    <row r="8720" spans="1:18" x14ac:dyDescent="0.3">
      <c r="A8720" s="1" t="s">
        <v>23432</v>
      </c>
      <c r="B8720" s="1" t="s">
        <v>26624</v>
      </c>
      <c r="C8720" s="1" t="s">
        <v>16</v>
      </c>
      <c r="D8720" s="1" t="s">
        <v>229</v>
      </c>
      <c r="E8720" s="1" t="s">
        <v>28</v>
      </c>
      <c r="F8720" s="2">
        <v>43428</v>
      </c>
      <c r="G8720" s="1" t="s">
        <v>23433</v>
      </c>
      <c r="H8720" s="1" t="s">
        <v>23434</v>
      </c>
      <c r="I8720" s="1" t="s">
        <v>56</v>
      </c>
      <c r="J8720" s="3" t="s">
        <v>35381</v>
      </c>
      <c r="K8720">
        <v>305</v>
      </c>
      <c r="L8720" s="1" t="s">
        <v>42</v>
      </c>
      <c r="M8720" s="2">
        <v>43434</v>
      </c>
      <c r="N8720" s="1" t="s">
        <v>84</v>
      </c>
      <c r="O8720" s="1" t="s">
        <v>44</v>
      </c>
      <c r="P8720" s="1">
        <f>_3___Healthcare_Data_v1[[#This Row],[Discharge Date]]-_3___Healthcare_Data_v1[[#This Row],[Date of Admission]]</f>
        <v>6</v>
      </c>
      <c r="Q8720" s="1">
        <f>IFERROR(_3___Healthcare_Data_v1[[#This Row],[ Billing Amount ]]/_3___Healthcare_Data_v1[[#This Row],[Days in Hospital]],0)</f>
        <v>3078.5216450000003</v>
      </c>
      <c r="R8720" s="1" t="str">
        <f>IF(_3___Healthcare_Data_v1[[#This Row],[Age]]&gt;60,"Senior",IF(_3___Healthcare_Data_v1[[#This Row],[Age]]&gt;35,"Middle","Young"))</f>
        <v>Senior</v>
      </c>
    </row>
    <row r="8721" spans="1:18" x14ac:dyDescent="0.3">
      <c r="A8721" s="1" t="s">
        <v>23435</v>
      </c>
      <c r="B8721" s="1" t="s">
        <v>26626</v>
      </c>
      <c r="C8721" s="1" t="s">
        <v>16</v>
      </c>
      <c r="D8721" s="1" t="s">
        <v>89</v>
      </c>
      <c r="E8721" s="1" t="s">
        <v>18</v>
      </c>
      <c r="F8721" s="2">
        <v>44073</v>
      </c>
      <c r="G8721" s="1" t="s">
        <v>23436</v>
      </c>
      <c r="H8721" s="1" t="s">
        <v>23437</v>
      </c>
      <c r="I8721" s="1" t="s">
        <v>26607</v>
      </c>
      <c r="J8721" s="3" t="s">
        <v>35382</v>
      </c>
      <c r="K8721">
        <v>141</v>
      </c>
      <c r="L8721" s="1" t="s">
        <v>38</v>
      </c>
      <c r="M8721" s="2">
        <v>44081</v>
      </c>
      <c r="N8721" s="1" t="s">
        <v>84</v>
      </c>
      <c r="O8721" s="1" t="s">
        <v>32</v>
      </c>
      <c r="P8721" s="1">
        <f>_3___Healthcare_Data_v1[[#This Row],[Discharge Date]]-_3___Healthcare_Data_v1[[#This Row],[Date of Admission]]</f>
        <v>8</v>
      </c>
      <c r="Q8721" s="1">
        <f>IFERROR(_3___Healthcare_Data_v1[[#This Row],[ Billing Amount ]]/_3___Healthcare_Data_v1[[#This Row],[Days in Hospital]],0)</f>
        <v>2917.2090899999998</v>
      </c>
      <c r="R8721" s="1" t="str">
        <f>IF(_3___Healthcare_Data_v1[[#This Row],[Age]]&gt;60,"Senior",IF(_3___Healthcare_Data_v1[[#This Row],[Age]]&gt;35,"Middle","Young"))</f>
        <v>Senior</v>
      </c>
    </row>
    <row r="8722" spans="1:18" x14ac:dyDescent="0.3">
      <c r="A8722" s="1" t="s">
        <v>23438</v>
      </c>
      <c r="B8722" s="1" t="s">
        <v>26980</v>
      </c>
      <c r="C8722" s="1" t="s">
        <v>26</v>
      </c>
      <c r="D8722" s="1" t="s">
        <v>34</v>
      </c>
      <c r="E8722" s="1" t="s">
        <v>69</v>
      </c>
      <c r="F8722" s="2">
        <v>43454</v>
      </c>
      <c r="G8722" s="1" t="s">
        <v>23439</v>
      </c>
      <c r="H8722" s="1" t="s">
        <v>14612</v>
      </c>
      <c r="I8722" s="1" t="s">
        <v>56</v>
      </c>
      <c r="J8722" s="3" t="s">
        <v>35383</v>
      </c>
      <c r="K8722">
        <v>226</v>
      </c>
      <c r="L8722" s="1" t="s">
        <v>22</v>
      </c>
      <c r="M8722" s="2">
        <v>43473</v>
      </c>
      <c r="N8722" s="1" t="s">
        <v>43</v>
      </c>
      <c r="O8722" s="1" t="s">
        <v>32</v>
      </c>
      <c r="P8722" s="1">
        <f>_3___Healthcare_Data_v1[[#This Row],[Discharge Date]]-_3___Healthcare_Data_v1[[#This Row],[Date of Admission]]</f>
        <v>19</v>
      </c>
      <c r="Q8722" s="1">
        <f>IFERROR(_3___Healthcare_Data_v1[[#This Row],[ Billing Amount ]]/_3___Healthcare_Data_v1[[#This Row],[Days in Hospital]],0)</f>
        <v>3720.1514526315791</v>
      </c>
      <c r="R8722" s="1" t="str">
        <f>IF(_3___Healthcare_Data_v1[[#This Row],[Age]]&gt;60,"Senior",IF(_3___Healthcare_Data_v1[[#This Row],[Age]]&gt;35,"Middle","Young"))</f>
        <v>Senior</v>
      </c>
    </row>
    <row r="8723" spans="1:18" x14ac:dyDescent="0.3">
      <c r="A8723" s="1" t="s">
        <v>23440</v>
      </c>
      <c r="B8723" s="1" t="s">
        <v>26668</v>
      </c>
      <c r="C8723" s="1" t="s">
        <v>26</v>
      </c>
      <c r="D8723" s="1" t="s">
        <v>62</v>
      </c>
      <c r="E8723" s="1" t="s">
        <v>18</v>
      </c>
      <c r="F8723" s="2">
        <v>44582</v>
      </c>
      <c r="G8723" s="1" t="s">
        <v>23441</v>
      </c>
      <c r="H8723" s="1" t="s">
        <v>23442</v>
      </c>
      <c r="I8723" s="1" t="s">
        <v>26607</v>
      </c>
      <c r="J8723" s="3" t="s">
        <v>35384</v>
      </c>
      <c r="K8723">
        <v>316</v>
      </c>
      <c r="L8723" s="1" t="s">
        <v>38</v>
      </c>
      <c r="M8723" s="2">
        <v>44591</v>
      </c>
      <c r="N8723" s="1" t="s">
        <v>84</v>
      </c>
      <c r="O8723" s="1" t="s">
        <v>24</v>
      </c>
      <c r="P8723" s="1">
        <f>_3___Healthcare_Data_v1[[#This Row],[Discharge Date]]-_3___Healthcare_Data_v1[[#This Row],[Date of Admission]]</f>
        <v>9</v>
      </c>
      <c r="Q8723" s="1">
        <f>IFERROR(_3___Healthcare_Data_v1[[#This Row],[ Billing Amount ]]/_3___Healthcare_Data_v1[[#This Row],[Days in Hospital]],0)</f>
        <v>987.17757977777774</v>
      </c>
      <c r="R8723" s="1" t="str">
        <f>IF(_3___Healthcare_Data_v1[[#This Row],[Age]]&gt;60,"Senior",IF(_3___Healthcare_Data_v1[[#This Row],[Age]]&gt;35,"Middle","Young"))</f>
        <v>Senior</v>
      </c>
    </row>
    <row r="8724" spans="1:18" x14ac:dyDescent="0.3">
      <c r="A8724" s="1" t="s">
        <v>23443</v>
      </c>
      <c r="B8724" s="1" t="s">
        <v>26640</v>
      </c>
      <c r="C8724" s="1" t="s">
        <v>16</v>
      </c>
      <c r="D8724" s="1" t="s">
        <v>17</v>
      </c>
      <c r="E8724" s="1" t="s">
        <v>18</v>
      </c>
      <c r="F8724" s="2">
        <v>45153</v>
      </c>
      <c r="G8724" s="1" t="s">
        <v>23444</v>
      </c>
      <c r="H8724" s="1" t="s">
        <v>23445</v>
      </c>
      <c r="I8724" s="1" t="s">
        <v>52</v>
      </c>
      <c r="J8724" s="3" t="s">
        <v>35385</v>
      </c>
      <c r="K8724">
        <v>286</v>
      </c>
      <c r="L8724" s="1" t="s">
        <v>42</v>
      </c>
      <c r="M8724" s="2">
        <v>45177</v>
      </c>
      <c r="N8724" s="1" t="s">
        <v>43</v>
      </c>
      <c r="O8724" s="1" t="s">
        <v>44</v>
      </c>
      <c r="P8724" s="1">
        <f>_3___Healthcare_Data_v1[[#This Row],[Discharge Date]]-_3___Healthcare_Data_v1[[#This Row],[Date of Admission]]</f>
        <v>24</v>
      </c>
      <c r="Q8724" s="1">
        <f>IFERROR(_3___Healthcare_Data_v1[[#This Row],[ Billing Amount ]]/_3___Healthcare_Data_v1[[#This Row],[Days in Hospital]],0)</f>
        <v>92.424268749999996</v>
      </c>
      <c r="R8724" s="1" t="str">
        <f>IF(_3___Healthcare_Data_v1[[#This Row],[Age]]&gt;60,"Senior",IF(_3___Healthcare_Data_v1[[#This Row],[Age]]&gt;35,"Middle","Young"))</f>
        <v>Senior</v>
      </c>
    </row>
    <row r="8725" spans="1:18" x14ac:dyDescent="0.3">
      <c r="A8725" s="1" t="s">
        <v>5406</v>
      </c>
      <c r="B8725" s="1" t="s">
        <v>26687</v>
      </c>
      <c r="C8725" s="1" t="s">
        <v>16</v>
      </c>
      <c r="D8725" s="1" t="s">
        <v>27</v>
      </c>
      <c r="E8725" s="1" t="s">
        <v>28</v>
      </c>
      <c r="F8725" s="2">
        <v>44193</v>
      </c>
      <c r="G8725" s="1" t="s">
        <v>2938</v>
      </c>
      <c r="H8725" s="1" t="s">
        <v>23446</v>
      </c>
      <c r="I8725" s="1" t="s">
        <v>52</v>
      </c>
      <c r="J8725" s="3" t="s">
        <v>35386</v>
      </c>
      <c r="K8725">
        <v>469</v>
      </c>
      <c r="L8725" s="1" t="s">
        <v>42</v>
      </c>
      <c r="M8725" s="2">
        <v>44203</v>
      </c>
      <c r="N8725" s="1" t="s">
        <v>31</v>
      </c>
      <c r="O8725" s="1" t="s">
        <v>44</v>
      </c>
      <c r="P8725" s="1">
        <f>_3___Healthcare_Data_v1[[#This Row],[Discharge Date]]-_3___Healthcare_Data_v1[[#This Row],[Date of Admission]]</f>
        <v>10</v>
      </c>
      <c r="Q8725" s="1">
        <f>IFERROR(_3___Healthcare_Data_v1[[#This Row],[ Billing Amount ]]/_3___Healthcare_Data_v1[[#This Row],[Days in Hospital]],0)</f>
        <v>4228.1693249999998</v>
      </c>
      <c r="R8725" s="1" t="str">
        <f>IF(_3___Healthcare_Data_v1[[#This Row],[Age]]&gt;60,"Senior",IF(_3___Healthcare_Data_v1[[#This Row],[Age]]&gt;35,"Middle","Young"))</f>
        <v>Senior</v>
      </c>
    </row>
    <row r="8726" spans="1:18" x14ac:dyDescent="0.3">
      <c r="A8726" s="1" t="s">
        <v>23447</v>
      </c>
      <c r="B8726" s="1" t="s">
        <v>26630</v>
      </c>
      <c r="C8726" s="1" t="s">
        <v>16</v>
      </c>
      <c r="D8726" s="1" t="s">
        <v>34</v>
      </c>
      <c r="E8726" s="1" t="s">
        <v>18</v>
      </c>
      <c r="F8726" s="2">
        <v>43979</v>
      </c>
      <c r="G8726" s="1" t="s">
        <v>23448</v>
      </c>
      <c r="H8726" s="1" t="s">
        <v>23449</v>
      </c>
      <c r="I8726" s="1" t="s">
        <v>56</v>
      </c>
      <c r="J8726" s="3" t="s">
        <v>35387</v>
      </c>
      <c r="K8726">
        <v>216</v>
      </c>
      <c r="L8726" s="1" t="s">
        <v>42</v>
      </c>
      <c r="M8726" s="2">
        <v>44006</v>
      </c>
      <c r="N8726" s="1" t="s">
        <v>23</v>
      </c>
      <c r="O8726" s="1" t="s">
        <v>24</v>
      </c>
      <c r="P8726" s="1">
        <f>_3___Healthcare_Data_v1[[#This Row],[Discharge Date]]-_3___Healthcare_Data_v1[[#This Row],[Date of Admission]]</f>
        <v>27</v>
      </c>
      <c r="Q8726" s="1">
        <f>IFERROR(_3___Healthcare_Data_v1[[#This Row],[ Billing Amount ]]/_3___Healthcare_Data_v1[[#This Row],[Days in Hospital]],0)</f>
        <v>499.81782851851852</v>
      </c>
      <c r="R8726" s="1" t="str">
        <f>IF(_3___Healthcare_Data_v1[[#This Row],[Age]]&gt;60,"Senior",IF(_3___Healthcare_Data_v1[[#This Row],[Age]]&gt;35,"Middle","Young"))</f>
        <v>Senior</v>
      </c>
    </row>
    <row r="8727" spans="1:18" x14ac:dyDescent="0.3">
      <c r="A8727" s="1" t="s">
        <v>16884</v>
      </c>
      <c r="B8727" s="1" t="s">
        <v>26612</v>
      </c>
      <c r="C8727" s="1" t="s">
        <v>16</v>
      </c>
      <c r="D8727" s="1" t="s">
        <v>114</v>
      </c>
      <c r="E8727" s="1" t="s">
        <v>35</v>
      </c>
      <c r="F8727" s="2">
        <v>43682</v>
      </c>
      <c r="G8727" s="1" t="s">
        <v>23450</v>
      </c>
      <c r="H8727" s="1" t="s">
        <v>23451</v>
      </c>
      <c r="I8727" s="1" t="s">
        <v>21</v>
      </c>
      <c r="J8727" s="3" t="s">
        <v>35388</v>
      </c>
      <c r="K8727">
        <v>230</v>
      </c>
      <c r="L8727" s="1" t="s">
        <v>22</v>
      </c>
      <c r="M8727" s="2">
        <v>43694</v>
      </c>
      <c r="N8727" s="1" t="s">
        <v>43</v>
      </c>
      <c r="O8727" s="1" t="s">
        <v>32</v>
      </c>
      <c r="P8727" s="1">
        <f>_3___Healthcare_Data_v1[[#This Row],[Discharge Date]]-_3___Healthcare_Data_v1[[#This Row],[Date of Admission]]</f>
        <v>12</v>
      </c>
      <c r="Q8727" s="1">
        <f>IFERROR(_3___Healthcare_Data_v1[[#This Row],[ Billing Amount ]]/_3___Healthcare_Data_v1[[#This Row],[Days in Hospital]],0)</f>
        <v>647.14342399999998</v>
      </c>
      <c r="R8727" s="1" t="str">
        <f>IF(_3___Healthcare_Data_v1[[#This Row],[Age]]&gt;60,"Senior",IF(_3___Healthcare_Data_v1[[#This Row],[Age]]&gt;35,"Middle","Young"))</f>
        <v>Senior</v>
      </c>
    </row>
    <row r="8728" spans="1:18" x14ac:dyDescent="0.3">
      <c r="A8728" s="1" t="s">
        <v>23452</v>
      </c>
      <c r="B8728" s="1" t="s">
        <v>26638</v>
      </c>
      <c r="C8728" s="1" t="s">
        <v>16</v>
      </c>
      <c r="D8728" s="1" t="s">
        <v>229</v>
      </c>
      <c r="E8728" s="1" t="s">
        <v>26620</v>
      </c>
      <c r="F8728" s="2">
        <v>43994</v>
      </c>
      <c r="G8728" s="1" t="s">
        <v>23453</v>
      </c>
      <c r="H8728" s="1" t="s">
        <v>23454</v>
      </c>
      <c r="I8728" s="1" t="s">
        <v>56</v>
      </c>
      <c r="J8728" s="3" t="s">
        <v>35389</v>
      </c>
      <c r="K8728">
        <v>491</v>
      </c>
      <c r="L8728" s="1" t="s">
        <v>38</v>
      </c>
      <c r="M8728" s="2">
        <v>44010</v>
      </c>
      <c r="N8728" s="1" t="s">
        <v>43</v>
      </c>
      <c r="O8728" s="1" t="s">
        <v>24</v>
      </c>
      <c r="P8728" s="1">
        <f>_3___Healthcare_Data_v1[[#This Row],[Discharge Date]]-_3___Healthcare_Data_v1[[#This Row],[Date of Admission]]</f>
        <v>16</v>
      </c>
      <c r="Q8728" s="1">
        <f>IFERROR(_3___Healthcare_Data_v1[[#This Row],[ Billing Amount ]]/_3___Healthcare_Data_v1[[#This Row],[Days in Hospital]],0)</f>
        <v>922.86243624999997</v>
      </c>
      <c r="R8728" s="1" t="str">
        <f>IF(_3___Healthcare_Data_v1[[#This Row],[Age]]&gt;60,"Senior",IF(_3___Healthcare_Data_v1[[#This Row],[Age]]&gt;35,"Middle","Young"))</f>
        <v>Senior</v>
      </c>
    </row>
    <row r="8729" spans="1:18" x14ac:dyDescent="0.3">
      <c r="A8729" s="1" t="s">
        <v>23455</v>
      </c>
      <c r="B8729" s="1" t="s">
        <v>26980</v>
      </c>
      <c r="C8729" s="1" t="s">
        <v>16</v>
      </c>
      <c r="D8729" s="1" t="s">
        <v>27</v>
      </c>
      <c r="E8729" s="1" t="s">
        <v>26615</v>
      </c>
      <c r="F8729" s="2">
        <v>44555</v>
      </c>
      <c r="G8729" s="1" t="s">
        <v>23456</v>
      </c>
      <c r="H8729" s="1" t="s">
        <v>23457</v>
      </c>
      <c r="I8729" s="1" t="s">
        <v>52</v>
      </c>
      <c r="J8729" s="3" t="s">
        <v>35390</v>
      </c>
      <c r="K8729">
        <v>394</v>
      </c>
      <c r="L8729" s="1" t="s">
        <v>22</v>
      </c>
      <c r="M8729" s="2">
        <v>44561</v>
      </c>
      <c r="N8729" s="1" t="s">
        <v>31</v>
      </c>
      <c r="O8729" s="1" t="s">
        <v>24</v>
      </c>
      <c r="P8729" s="1">
        <f>_3___Healthcare_Data_v1[[#This Row],[Discharge Date]]-_3___Healthcare_Data_v1[[#This Row],[Date of Admission]]</f>
        <v>6</v>
      </c>
      <c r="Q8729" s="1">
        <f>IFERROR(_3___Healthcare_Data_v1[[#This Row],[ Billing Amount ]]/_3___Healthcare_Data_v1[[#This Row],[Days in Hospital]],0)</f>
        <v>4944.2082616666667</v>
      </c>
      <c r="R8729" s="1" t="str">
        <f>IF(_3___Healthcare_Data_v1[[#This Row],[Age]]&gt;60,"Senior",IF(_3___Healthcare_Data_v1[[#This Row],[Age]]&gt;35,"Middle","Young"))</f>
        <v>Senior</v>
      </c>
    </row>
    <row r="8730" spans="1:18" x14ac:dyDescent="0.3">
      <c r="A8730" s="1" t="s">
        <v>23458</v>
      </c>
      <c r="B8730" s="1" t="s">
        <v>26612</v>
      </c>
      <c r="C8730" s="1" t="s">
        <v>16</v>
      </c>
      <c r="D8730" s="1" t="s">
        <v>229</v>
      </c>
      <c r="E8730" s="1" t="s">
        <v>26615</v>
      </c>
      <c r="F8730" s="2">
        <v>44024</v>
      </c>
      <c r="G8730" s="1" t="s">
        <v>23459</v>
      </c>
      <c r="H8730" s="1" t="s">
        <v>23460</v>
      </c>
      <c r="I8730" s="1" t="s">
        <v>26607</v>
      </c>
      <c r="J8730" s="3" t="s">
        <v>35391</v>
      </c>
      <c r="K8730">
        <v>450</v>
      </c>
      <c r="L8730" s="1" t="s">
        <v>22</v>
      </c>
      <c r="M8730" s="2">
        <v>44036</v>
      </c>
      <c r="N8730" s="1" t="s">
        <v>31</v>
      </c>
      <c r="O8730" s="1" t="s">
        <v>24</v>
      </c>
      <c r="P8730" s="1">
        <f>_3___Healthcare_Data_v1[[#This Row],[Discharge Date]]-_3___Healthcare_Data_v1[[#This Row],[Date of Admission]]</f>
        <v>12</v>
      </c>
      <c r="Q8730" s="1">
        <f>IFERROR(_3___Healthcare_Data_v1[[#This Row],[ Billing Amount ]]/_3___Healthcare_Data_v1[[#This Row],[Days in Hospital]],0)</f>
        <v>875.42520416666673</v>
      </c>
      <c r="R8730" s="1" t="str">
        <f>IF(_3___Healthcare_Data_v1[[#This Row],[Age]]&gt;60,"Senior",IF(_3___Healthcare_Data_v1[[#This Row],[Age]]&gt;35,"Middle","Young"))</f>
        <v>Senior</v>
      </c>
    </row>
    <row r="8731" spans="1:18" x14ac:dyDescent="0.3">
      <c r="A8731" s="1" t="s">
        <v>23461</v>
      </c>
      <c r="B8731" s="1" t="s">
        <v>26845</v>
      </c>
      <c r="C8731" s="1" t="s">
        <v>26</v>
      </c>
      <c r="D8731" s="1" t="s">
        <v>62</v>
      </c>
      <c r="E8731" s="1" t="s">
        <v>35</v>
      </c>
      <c r="F8731" s="2">
        <v>43959</v>
      </c>
      <c r="G8731" s="1" t="s">
        <v>13012</v>
      </c>
      <c r="H8731" s="1" t="s">
        <v>23462</v>
      </c>
      <c r="I8731" s="1" t="s">
        <v>26607</v>
      </c>
      <c r="J8731" s="3" t="s">
        <v>35392</v>
      </c>
      <c r="K8731">
        <v>480</v>
      </c>
      <c r="L8731" s="1" t="s">
        <v>22</v>
      </c>
      <c r="M8731" s="2">
        <v>43968</v>
      </c>
      <c r="N8731" s="1" t="s">
        <v>84</v>
      </c>
      <c r="O8731" s="1" t="s">
        <v>32</v>
      </c>
      <c r="P8731" s="1">
        <f>_3___Healthcare_Data_v1[[#This Row],[Discharge Date]]-_3___Healthcare_Data_v1[[#This Row],[Date of Admission]]</f>
        <v>9</v>
      </c>
      <c r="Q8731" s="1">
        <f>IFERROR(_3___Healthcare_Data_v1[[#This Row],[ Billing Amount ]]/_3___Healthcare_Data_v1[[#This Row],[Days in Hospital]],0)</f>
        <v>1212.2239877777779</v>
      </c>
      <c r="R8731" s="1" t="str">
        <f>IF(_3___Healthcare_Data_v1[[#This Row],[Age]]&gt;60,"Senior",IF(_3___Healthcare_Data_v1[[#This Row],[Age]]&gt;35,"Middle","Young"))</f>
        <v>Senior</v>
      </c>
    </row>
    <row r="8732" spans="1:18" x14ac:dyDescent="0.3">
      <c r="A8732" s="1" t="s">
        <v>23463</v>
      </c>
      <c r="B8732" s="1" t="s">
        <v>26873</v>
      </c>
      <c r="C8732" s="1" t="s">
        <v>16</v>
      </c>
      <c r="D8732" s="1" t="s">
        <v>114</v>
      </c>
      <c r="E8732" s="1" t="s">
        <v>26615</v>
      </c>
      <c r="F8732" s="2">
        <v>43756</v>
      </c>
      <c r="G8732" s="1" t="s">
        <v>23464</v>
      </c>
      <c r="H8732" s="1" t="s">
        <v>23465</v>
      </c>
      <c r="I8732" s="1" t="s">
        <v>52</v>
      </c>
      <c r="J8732" s="3" t="s">
        <v>35393</v>
      </c>
      <c r="K8732">
        <v>230</v>
      </c>
      <c r="L8732" s="1" t="s">
        <v>22</v>
      </c>
      <c r="M8732" s="2">
        <v>43773</v>
      </c>
      <c r="N8732" s="1" t="s">
        <v>23</v>
      </c>
      <c r="O8732" s="1" t="s">
        <v>44</v>
      </c>
      <c r="P8732" s="1">
        <f>_3___Healthcare_Data_v1[[#This Row],[Discharge Date]]-_3___Healthcare_Data_v1[[#This Row],[Date of Admission]]</f>
        <v>17</v>
      </c>
      <c r="Q8732" s="1">
        <f>IFERROR(_3___Healthcare_Data_v1[[#This Row],[ Billing Amount ]]/_3___Healthcare_Data_v1[[#This Row],[Days in Hospital]],0)</f>
        <v>1641.1446929411766</v>
      </c>
      <c r="R8732" s="1" t="str">
        <f>IF(_3___Healthcare_Data_v1[[#This Row],[Age]]&gt;60,"Senior",IF(_3___Healthcare_Data_v1[[#This Row],[Age]]&gt;35,"Middle","Young"))</f>
        <v>Senior</v>
      </c>
    </row>
    <row r="8733" spans="1:18" x14ac:dyDescent="0.3">
      <c r="A8733" s="1" t="s">
        <v>4232</v>
      </c>
      <c r="B8733" s="1" t="s">
        <v>26704</v>
      </c>
      <c r="C8733" s="1" t="s">
        <v>26</v>
      </c>
      <c r="D8733" s="1" t="s">
        <v>27</v>
      </c>
      <c r="E8733" s="1" t="s">
        <v>28</v>
      </c>
      <c r="F8733" s="2">
        <v>44178</v>
      </c>
      <c r="G8733" s="1" t="s">
        <v>23466</v>
      </c>
      <c r="H8733" s="1" t="s">
        <v>4903</v>
      </c>
      <c r="I8733" s="1" t="s">
        <v>56</v>
      </c>
      <c r="J8733" s="3" t="s">
        <v>35394</v>
      </c>
      <c r="K8733">
        <v>180</v>
      </c>
      <c r="L8733" s="1" t="s">
        <v>42</v>
      </c>
      <c r="M8733" s="2">
        <v>44207</v>
      </c>
      <c r="N8733" s="1" t="s">
        <v>43</v>
      </c>
      <c r="O8733" s="1" t="s">
        <v>24</v>
      </c>
      <c r="P8733" s="1">
        <f>_3___Healthcare_Data_v1[[#This Row],[Discharge Date]]-_3___Healthcare_Data_v1[[#This Row],[Date of Admission]]</f>
        <v>29</v>
      </c>
      <c r="Q8733" s="1">
        <f>IFERROR(_3___Healthcare_Data_v1[[#This Row],[ Billing Amount ]]/_3___Healthcare_Data_v1[[#This Row],[Days in Hospital]],0)</f>
        <v>127.13676355172414</v>
      </c>
      <c r="R8733" s="1" t="str">
        <f>IF(_3___Healthcare_Data_v1[[#This Row],[Age]]&gt;60,"Senior",IF(_3___Healthcare_Data_v1[[#This Row],[Age]]&gt;35,"Middle","Young"))</f>
        <v>Senior</v>
      </c>
    </row>
    <row r="8734" spans="1:18" x14ac:dyDescent="0.3">
      <c r="A8734" s="1" t="s">
        <v>23467</v>
      </c>
      <c r="B8734" s="1" t="s">
        <v>26723</v>
      </c>
      <c r="C8734" s="1" t="s">
        <v>26</v>
      </c>
      <c r="D8734" s="1" t="s">
        <v>34</v>
      </c>
      <c r="E8734" s="1" t="s">
        <v>28</v>
      </c>
      <c r="F8734" s="2">
        <v>44633</v>
      </c>
      <c r="G8734" s="1" t="s">
        <v>23468</v>
      </c>
      <c r="H8734" s="1" t="s">
        <v>23469</v>
      </c>
      <c r="I8734" s="1" t="s">
        <v>52</v>
      </c>
      <c r="J8734" s="3" t="s">
        <v>35395</v>
      </c>
      <c r="K8734">
        <v>117</v>
      </c>
      <c r="L8734" s="1" t="s">
        <v>42</v>
      </c>
      <c r="M8734" s="2">
        <v>44653</v>
      </c>
      <c r="N8734" s="1" t="s">
        <v>48</v>
      </c>
      <c r="O8734" s="1" t="s">
        <v>44</v>
      </c>
      <c r="P8734" s="1">
        <f>_3___Healthcare_Data_v1[[#This Row],[Discharge Date]]-_3___Healthcare_Data_v1[[#This Row],[Date of Admission]]</f>
        <v>20</v>
      </c>
      <c r="Q8734" s="1">
        <f>IFERROR(_3___Healthcare_Data_v1[[#This Row],[ Billing Amount ]]/_3___Healthcare_Data_v1[[#This Row],[Days in Hospital]],0)</f>
        <v>1052.50882</v>
      </c>
      <c r="R8734" s="1" t="str">
        <f>IF(_3___Healthcare_Data_v1[[#This Row],[Age]]&gt;60,"Senior",IF(_3___Healthcare_Data_v1[[#This Row],[Age]]&gt;35,"Middle","Young"))</f>
        <v>Senior</v>
      </c>
    </row>
    <row r="8735" spans="1:18" x14ac:dyDescent="0.3">
      <c r="A8735" s="1" t="s">
        <v>23470</v>
      </c>
      <c r="B8735" s="1" t="s">
        <v>26750</v>
      </c>
      <c r="C8735" s="1" t="s">
        <v>16</v>
      </c>
      <c r="D8735" s="1" t="s">
        <v>34</v>
      </c>
      <c r="E8735" s="1" t="s">
        <v>35</v>
      </c>
      <c r="F8735" s="2">
        <v>44054</v>
      </c>
      <c r="G8735" s="1" t="s">
        <v>23471</v>
      </c>
      <c r="H8735" s="1" t="s">
        <v>13352</v>
      </c>
      <c r="I8735" s="1" t="s">
        <v>26607</v>
      </c>
      <c r="J8735" s="3" t="s">
        <v>35396</v>
      </c>
      <c r="K8735">
        <v>247</v>
      </c>
      <c r="L8735" s="1" t="s">
        <v>22</v>
      </c>
      <c r="M8735" s="2">
        <v>44074</v>
      </c>
      <c r="N8735" s="1" t="s">
        <v>43</v>
      </c>
      <c r="O8735" s="1" t="s">
        <v>44</v>
      </c>
      <c r="P8735" s="1">
        <f>_3___Healthcare_Data_v1[[#This Row],[Discharge Date]]-_3___Healthcare_Data_v1[[#This Row],[Date of Admission]]</f>
        <v>20</v>
      </c>
      <c r="Q8735" s="1">
        <f>IFERROR(_3___Healthcare_Data_v1[[#This Row],[ Billing Amount ]]/_3___Healthcare_Data_v1[[#This Row],[Days in Hospital]],0)</f>
        <v>536.14418349999994</v>
      </c>
      <c r="R8735" s="1" t="str">
        <f>IF(_3___Healthcare_Data_v1[[#This Row],[Age]]&gt;60,"Senior",IF(_3___Healthcare_Data_v1[[#This Row],[Age]]&gt;35,"Middle","Young"))</f>
        <v>Senior</v>
      </c>
    </row>
    <row r="8736" spans="1:18" x14ac:dyDescent="0.3">
      <c r="A8736" s="1" t="s">
        <v>23472</v>
      </c>
      <c r="B8736" s="1" t="s">
        <v>26873</v>
      </c>
      <c r="C8736" s="1" t="s">
        <v>26</v>
      </c>
      <c r="D8736" s="1" t="s">
        <v>89</v>
      </c>
      <c r="E8736" s="1" t="s">
        <v>35</v>
      </c>
      <c r="F8736" s="2">
        <v>45192</v>
      </c>
      <c r="G8736" s="1" t="s">
        <v>23473</v>
      </c>
      <c r="H8736" s="1" t="s">
        <v>23474</v>
      </c>
      <c r="I8736" s="1" t="s">
        <v>26607</v>
      </c>
      <c r="J8736" s="3" t="s">
        <v>35397</v>
      </c>
      <c r="K8736">
        <v>175</v>
      </c>
      <c r="L8736" s="1" t="s">
        <v>22</v>
      </c>
      <c r="M8736" s="2">
        <v>45207</v>
      </c>
      <c r="N8736" s="1" t="s">
        <v>43</v>
      </c>
      <c r="O8736" s="1" t="s">
        <v>44</v>
      </c>
      <c r="P8736" s="1">
        <f>_3___Healthcare_Data_v1[[#This Row],[Discharge Date]]-_3___Healthcare_Data_v1[[#This Row],[Date of Admission]]</f>
        <v>15</v>
      </c>
      <c r="Q8736" s="1">
        <f>IFERROR(_3___Healthcare_Data_v1[[#This Row],[ Billing Amount ]]/_3___Healthcare_Data_v1[[#This Row],[Days in Hospital]],0)</f>
        <v>765.43120333333331</v>
      </c>
      <c r="R8736" s="1" t="str">
        <f>IF(_3___Healthcare_Data_v1[[#This Row],[Age]]&gt;60,"Senior",IF(_3___Healthcare_Data_v1[[#This Row],[Age]]&gt;35,"Middle","Young"))</f>
        <v>Senior</v>
      </c>
    </row>
    <row r="8737" spans="1:18" x14ac:dyDescent="0.3">
      <c r="A8737" s="1" t="s">
        <v>23475</v>
      </c>
      <c r="B8737" s="1" t="s">
        <v>26687</v>
      </c>
      <c r="C8737" s="1" t="s">
        <v>16</v>
      </c>
      <c r="D8737" s="1" t="s">
        <v>34</v>
      </c>
      <c r="E8737" s="1" t="s">
        <v>26615</v>
      </c>
      <c r="F8737" s="2">
        <v>44085</v>
      </c>
      <c r="G8737" s="1" t="s">
        <v>110</v>
      </c>
      <c r="H8737" s="1" t="s">
        <v>23476</v>
      </c>
      <c r="I8737" s="1" t="s">
        <v>60</v>
      </c>
      <c r="J8737" s="3" t="s">
        <v>35398</v>
      </c>
      <c r="K8737">
        <v>406</v>
      </c>
      <c r="L8737" s="1" t="s">
        <v>22</v>
      </c>
      <c r="M8737" s="2">
        <v>44103</v>
      </c>
      <c r="N8737" s="1" t="s">
        <v>84</v>
      </c>
      <c r="O8737" s="1" t="s">
        <v>44</v>
      </c>
      <c r="P8737" s="1">
        <f>_3___Healthcare_Data_v1[[#This Row],[Discharge Date]]-_3___Healthcare_Data_v1[[#This Row],[Date of Admission]]</f>
        <v>18</v>
      </c>
      <c r="Q8737" s="1">
        <f>IFERROR(_3___Healthcare_Data_v1[[#This Row],[ Billing Amount ]]/_3___Healthcare_Data_v1[[#This Row],[Days in Hospital]],0)</f>
        <v>1601.4258344444445</v>
      </c>
      <c r="R8737" s="1" t="str">
        <f>IF(_3___Healthcare_Data_v1[[#This Row],[Age]]&gt;60,"Senior",IF(_3___Healthcare_Data_v1[[#This Row],[Age]]&gt;35,"Middle","Young"))</f>
        <v>Senior</v>
      </c>
    </row>
    <row r="8738" spans="1:18" x14ac:dyDescent="0.3">
      <c r="A8738" s="1" t="s">
        <v>23477</v>
      </c>
      <c r="B8738" s="1" t="s">
        <v>26714</v>
      </c>
      <c r="C8738" s="1" t="s">
        <v>16</v>
      </c>
      <c r="D8738" s="1" t="s">
        <v>49</v>
      </c>
      <c r="E8738" s="1" t="s">
        <v>35</v>
      </c>
      <c r="F8738" s="2">
        <v>44237</v>
      </c>
      <c r="G8738" s="1" t="s">
        <v>23478</v>
      </c>
      <c r="H8738" s="1" t="s">
        <v>16599</v>
      </c>
      <c r="I8738" s="1" t="s">
        <v>26607</v>
      </c>
      <c r="J8738" s="3" t="s">
        <v>35399</v>
      </c>
      <c r="K8738">
        <v>151</v>
      </c>
      <c r="L8738" s="1" t="s">
        <v>22</v>
      </c>
      <c r="M8738" s="2">
        <v>44244</v>
      </c>
      <c r="N8738" s="1" t="s">
        <v>43</v>
      </c>
      <c r="O8738" s="1" t="s">
        <v>32</v>
      </c>
      <c r="P8738" s="1">
        <f>_3___Healthcare_Data_v1[[#This Row],[Discharge Date]]-_3___Healthcare_Data_v1[[#This Row],[Date of Admission]]</f>
        <v>7</v>
      </c>
      <c r="Q8738" s="1">
        <f>IFERROR(_3___Healthcare_Data_v1[[#This Row],[ Billing Amount ]]/_3___Healthcare_Data_v1[[#This Row],[Days in Hospital]],0)</f>
        <v>918.46834885714281</v>
      </c>
      <c r="R8738" s="1" t="str">
        <f>IF(_3___Healthcare_Data_v1[[#This Row],[Age]]&gt;60,"Senior",IF(_3___Healthcare_Data_v1[[#This Row],[Age]]&gt;35,"Middle","Young"))</f>
        <v>Senior</v>
      </c>
    </row>
    <row r="8739" spans="1:18" x14ac:dyDescent="0.3">
      <c r="A8739" s="1" t="s">
        <v>23479</v>
      </c>
      <c r="B8739" s="1" t="s">
        <v>26610</v>
      </c>
      <c r="C8739" s="1" t="s">
        <v>26</v>
      </c>
      <c r="D8739" s="1" t="s">
        <v>62</v>
      </c>
      <c r="E8739" s="1" t="s">
        <v>26615</v>
      </c>
      <c r="F8739" s="2">
        <v>44637</v>
      </c>
      <c r="G8739" s="1" t="s">
        <v>23480</v>
      </c>
      <c r="H8739" s="1" t="s">
        <v>23481</v>
      </c>
      <c r="I8739" s="1" t="s">
        <v>26607</v>
      </c>
      <c r="J8739" s="3" t="s">
        <v>35400</v>
      </c>
      <c r="K8739">
        <v>430</v>
      </c>
      <c r="L8739" s="1" t="s">
        <v>22</v>
      </c>
      <c r="M8739" s="2">
        <v>44660</v>
      </c>
      <c r="N8739" s="1" t="s">
        <v>23</v>
      </c>
      <c r="O8739" s="1" t="s">
        <v>44</v>
      </c>
      <c r="P8739" s="1">
        <f>_3___Healthcare_Data_v1[[#This Row],[Discharge Date]]-_3___Healthcare_Data_v1[[#This Row],[Date of Admission]]</f>
        <v>23</v>
      </c>
      <c r="Q8739" s="1">
        <f>IFERROR(_3___Healthcare_Data_v1[[#This Row],[ Billing Amount ]]/_3___Healthcare_Data_v1[[#This Row],[Days in Hospital]],0)</f>
        <v>427.63122904347824</v>
      </c>
      <c r="R8739" s="1" t="str">
        <f>IF(_3___Healthcare_Data_v1[[#This Row],[Age]]&gt;60,"Senior",IF(_3___Healthcare_Data_v1[[#This Row],[Age]]&gt;35,"Middle","Young"))</f>
        <v>Senior</v>
      </c>
    </row>
    <row r="8740" spans="1:18" x14ac:dyDescent="0.3">
      <c r="A8740" s="1" t="s">
        <v>23482</v>
      </c>
      <c r="B8740" s="1" t="s">
        <v>26614</v>
      </c>
      <c r="C8740" s="1" t="s">
        <v>26</v>
      </c>
      <c r="D8740" s="1" t="s">
        <v>49</v>
      </c>
      <c r="E8740" s="1" t="s">
        <v>28</v>
      </c>
      <c r="F8740" s="2">
        <v>44782</v>
      </c>
      <c r="G8740" s="1" t="s">
        <v>23483</v>
      </c>
      <c r="H8740" s="1" t="s">
        <v>23484</v>
      </c>
      <c r="I8740" s="1" t="s">
        <v>52</v>
      </c>
      <c r="J8740" s="3" t="s">
        <v>35401</v>
      </c>
      <c r="K8740">
        <v>268</v>
      </c>
      <c r="L8740" s="1" t="s">
        <v>42</v>
      </c>
      <c r="M8740" s="2">
        <v>44786</v>
      </c>
      <c r="N8740" s="1" t="s">
        <v>84</v>
      </c>
      <c r="O8740" s="1" t="s">
        <v>24</v>
      </c>
      <c r="P8740" s="1">
        <f>_3___Healthcare_Data_v1[[#This Row],[Discharge Date]]-_3___Healthcare_Data_v1[[#This Row],[Date of Admission]]</f>
        <v>4</v>
      </c>
      <c r="Q8740" s="1">
        <f>IFERROR(_3___Healthcare_Data_v1[[#This Row],[ Billing Amount ]]/_3___Healthcare_Data_v1[[#This Row],[Days in Hospital]],0)</f>
        <v>5457.9961725000003</v>
      </c>
      <c r="R8740" s="1" t="str">
        <f>IF(_3___Healthcare_Data_v1[[#This Row],[Age]]&gt;60,"Senior",IF(_3___Healthcare_Data_v1[[#This Row],[Age]]&gt;35,"Middle","Young"))</f>
        <v>Senior</v>
      </c>
    </row>
    <row r="8741" spans="1:18" x14ac:dyDescent="0.3">
      <c r="A8741" s="1" t="s">
        <v>23485</v>
      </c>
      <c r="B8741" s="1" t="s">
        <v>26689</v>
      </c>
      <c r="C8741" s="1" t="s">
        <v>26</v>
      </c>
      <c r="D8741" s="1" t="s">
        <v>62</v>
      </c>
      <c r="E8741" s="1" t="s">
        <v>26615</v>
      </c>
      <c r="F8741" s="2">
        <v>44243</v>
      </c>
      <c r="G8741" s="1" t="s">
        <v>23486</v>
      </c>
      <c r="H8741" s="1" t="s">
        <v>23487</v>
      </c>
      <c r="I8741" s="1" t="s">
        <v>52</v>
      </c>
      <c r="J8741" s="3" t="s">
        <v>35402</v>
      </c>
      <c r="K8741">
        <v>191</v>
      </c>
      <c r="L8741" s="1" t="s">
        <v>22</v>
      </c>
      <c r="M8741" s="2">
        <v>44265</v>
      </c>
      <c r="N8741" s="1" t="s">
        <v>43</v>
      </c>
      <c r="O8741" s="1" t="s">
        <v>24</v>
      </c>
      <c r="P8741" s="1">
        <f>_3___Healthcare_Data_v1[[#This Row],[Discharge Date]]-_3___Healthcare_Data_v1[[#This Row],[Date of Admission]]</f>
        <v>22</v>
      </c>
      <c r="Q8741" s="1">
        <f>IFERROR(_3___Healthcare_Data_v1[[#This Row],[ Billing Amount ]]/_3___Healthcare_Data_v1[[#This Row],[Days in Hospital]],0)</f>
        <v>761.75543454545448</v>
      </c>
      <c r="R8741" s="1" t="str">
        <f>IF(_3___Healthcare_Data_v1[[#This Row],[Age]]&gt;60,"Senior",IF(_3___Healthcare_Data_v1[[#This Row],[Age]]&gt;35,"Middle","Young"))</f>
        <v>Senior</v>
      </c>
    </row>
    <row r="8742" spans="1:18" x14ac:dyDescent="0.3">
      <c r="A8742" s="1" t="s">
        <v>23488</v>
      </c>
      <c r="B8742" s="1" t="s">
        <v>26624</v>
      </c>
      <c r="C8742" s="1" t="s">
        <v>26</v>
      </c>
      <c r="D8742" s="1" t="s">
        <v>114</v>
      </c>
      <c r="E8742" s="1" t="s">
        <v>35</v>
      </c>
      <c r="F8742" s="2">
        <v>44287</v>
      </c>
      <c r="G8742" s="1" t="s">
        <v>23489</v>
      </c>
      <c r="H8742" s="1" t="s">
        <v>22392</v>
      </c>
      <c r="I8742" s="1" t="s">
        <v>60</v>
      </c>
      <c r="J8742" s="3" t="s">
        <v>35403</v>
      </c>
      <c r="K8742">
        <v>336</v>
      </c>
      <c r="L8742" s="1" t="s">
        <v>22</v>
      </c>
      <c r="M8742" s="2">
        <v>44288</v>
      </c>
      <c r="N8742" s="1" t="s">
        <v>84</v>
      </c>
      <c r="O8742" s="1" t="s">
        <v>44</v>
      </c>
      <c r="P8742" s="1">
        <f>_3___Healthcare_Data_v1[[#This Row],[Discharge Date]]-_3___Healthcare_Data_v1[[#This Row],[Date of Admission]]</f>
        <v>1</v>
      </c>
      <c r="Q8742" s="1">
        <f>IFERROR(_3___Healthcare_Data_v1[[#This Row],[ Billing Amount ]]/_3___Healthcare_Data_v1[[#This Row],[Days in Hospital]],0)</f>
        <v>1949.174411</v>
      </c>
      <c r="R8742" s="1" t="str">
        <f>IF(_3___Healthcare_Data_v1[[#This Row],[Age]]&gt;60,"Senior",IF(_3___Healthcare_Data_v1[[#This Row],[Age]]&gt;35,"Middle","Young"))</f>
        <v>Senior</v>
      </c>
    </row>
    <row r="8743" spans="1:18" x14ac:dyDescent="0.3">
      <c r="A8743" s="1" t="s">
        <v>23490</v>
      </c>
      <c r="B8743" s="1" t="s">
        <v>26634</v>
      </c>
      <c r="C8743" s="1" t="s">
        <v>16</v>
      </c>
      <c r="D8743" s="1" t="s">
        <v>89</v>
      </c>
      <c r="E8743" s="1" t="s">
        <v>26615</v>
      </c>
      <c r="F8743" s="2">
        <v>44012</v>
      </c>
      <c r="G8743" s="1" t="s">
        <v>23491</v>
      </c>
      <c r="H8743" s="1" t="s">
        <v>23492</v>
      </c>
      <c r="I8743" s="1" t="s">
        <v>21</v>
      </c>
      <c r="J8743" s="3" t="s">
        <v>35404</v>
      </c>
      <c r="K8743">
        <v>461</v>
      </c>
      <c r="L8743" s="1" t="s">
        <v>22</v>
      </c>
      <c r="M8743" s="2">
        <v>44025</v>
      </c>
      <c r="N8743" s="1" t="s">
        <v>84</v>
      </c>
      <c r="O8743" s="1" t="s">
        <v>44</v>
      </c>
      <c r="P8743" s="1">
        <f>_3___Healthcare_Data_v1[[#This Row],[Discharge Date]]-_3___Healthcare_Data_v1[[#This Row],[Date of Admission]]</f>
        <v>13</v>
      </c>
      <c r="Q8743" s="1">
        <f>IFERROR(_3___Healthcare_Data_v1[[#This Row],[ Billing Amount ]]/_3___Healthcare_Data_v1[[#This Row],[Days in Hospital]],0)</f>
        <v>1746.9629376923076</v>
      </c>
      <c r="R8743" s="1" t="str">
        <f>IF(_3___Healthcare_Data_v1[[#This Row],[Age]]&gt;60,"Senior",IF(_3___Healthcare_Data_v1[[#This Row],[Age]]&gt;35,"Middle","Young"))</f>
        <v>Senior</v>
      </c>
    </row>
    <row r="8744" spans="1:18" x14ac:dyDescent="0.3">
      <c r="A8744" s="1" t="s">
        <v>23493</v>
      </c>
      <c r="B8744" s="1" t="s">
        <v>26659</v>
      </c>
      <c r="C8744" s="1" t="s">
        <v>16</v>
      </c>
      <c r="D8744" s="1" t="s">
        <v>27</v>
      </c>
      <c r="E8744" s="1" t="s">
        <v>26620</v>
      </c>
      <c r="F8744" s="2">
        <v>44184</v>
      </c>
      <c r="G8744" s="1" t="s">
        <v>23494</v>
      </c>
      <c r="H8744" s="1" t="s">
        <v>23495</v>
      </c>
      <c r="I8744" s="1" t="s">
        <v>21</v>
      </c>
      <c r="J8744" s="3" t="s">
        <v>35405</v>
      </c>
      <c r="K8744">
        <v>388</v>
      </c>
      <c r="L8744" s="1" t="s">
        <v>38</v>
      </c>
      <c r="M8744" s="2">
        <v>44205</v>
      </c>
      <c r="N8744" s="1" t="s">
        <v>48</v>
      </c>
      <c r="O8744" s="1" t="s">
        <v>44</v>
      </c>
      <c r="P8744" s="1">
        <f>_3___Healthcare_Data_v1[[#This Row],[Discharge Date]]-_3___Healthcare_Data_v1[[#This Row],[Date of Admission]]</f>
        <v>21</v>
      </c>
      <c r="Q8744" s="1">
        <f>IFERROR(_3___Healthcare_Data_v1[[#This Row],[ Billing Amount ]]/_3___Healthcare_Data_v1[[#This Row],[Days in Hospital]],0)</f>
        <v>766.74275666666665</v>
      </c>
      <c r="R8744" s="1" t="str">
        <f>IF(_3___Healthcare_Data_v1[[#This Row],[Age]]&gt;60,"Senior",IF(_3___Healthcare_Data_v1[[#This Row],[Age]]&gt;35,"Middle","Young"))</f>
        <v>Senior</v>
      </c>
    </row>
    <row r="8745" spans="1:18" x14ac:dyDescent="0.3">
      <c r="A8745" s="1" t="s">
        <v>23496</v>
      </c>
      <c r="B8745" s="1" t="s">
        <v>26624</v>
      </c>
      <c r="C8745" s="1" t="s">
        <v>26</v>
      </c>
      <c r="D8745" s="1" t="s">
        <v>49</v>
      </c>
      <c r="E8745" s="1" t="s">
        <v>26615</v>
      </c>
      <c r="F8745" s="2">
        <v>43602</v>
      </c>
      <c r="G8745" s="1" t="s">
        <v>23497</v>
      </c>
      <c r="H8745" s="1" t="s">
        <v>23498</v>
      </c>
      <c r="I8745" s="1" t="s">
        <v>56</v>
      </c>
      <c r="J8745" s="3" t="s">
        <v>35406</v>
      </c>
      <c r="K8745">
        <v>147</v>
      </c>
      <c r="L8745" s="1" t="s">
        <v>22</v>
      </c>
      <c r="M8745" s="2">
        <v>43603</v>
      </c>
      <c r="N8745" s="1" t="s">
        <v>23</v>
      </c>
      <c r="O8745" s="1" t="s">
        <v>44</v>
      </c>
      <c r="P8745" s="1">
        <f>_3___Healthcare_Data_v1[[#This Row],[Discharge Date]]-_3___Healthcare_Data_v1[[#This Row],[Date of Admission]]</f>
        <v>1</v>
      </c>
      <c r="Q8745" s="1">
        <f>IFERROR(_3___Healthcare_Data_v1[[#This Row],[ Billing Amount ]]/_3___Healthcare_Data_v1[[#This Row],[Days in Hospital]],0)</f>
        <v>19216.587049999998</v>
      </c>
      <c r="R8745" s="1" t="str">
        <f>IF(_3___Healthcare_Data_v1[[#This Row],[Age]]&gt;60,"Senior",IF(_3___Healthcare_Data_v1[[#This Row],[Age]]&gt;35,"Middle","Young"))</f>
        <v>Senior</v>
      </c>
    </row>
    <row r="8746" spans="1:18" x14ac:dyDescent="0.3">
      <c r="A8746" s="1" t="s">
        <v>12406</v>
      </c>
      <c r="B8746" s="1" t="s">
        <v>26636</v>
      </c>
      <c r="C8746" s="1" t="s">
        <v>26</v>
      </c>
      <c r="D8746" s="1" t="s">
        <v>114</v>
      </c>
      <c r="E8746" s="1" t="s">
        <v>26615</v>
      </c>
      <c r="F8746" s="2">
        <v>43560</v>
      </c>
      <c r="G8746" s="1" t="s">
        <v>23499</v>
      </c>
      <c r="H8746" s="1" t="s">
        <v>23500</v>
      </c>
      <c r="I8746" s="1" t="s">
        <v>21</v>
      </c>
      <c r="J8746" s="3" t="s">
        <v>35407</v>
      </c>
      <c r="K8746">
        <v>103</v>
      </c>
      <c r="L8746" s="1" t="s">
        <v>22</v>
      </c>
      <c r="M8746" s="2">
        <v>43576</v>
      </c>
      <c r="N8746" s="1" t="s">
        <v>48</v>
      </c>
      <c r="O8746" s="1" t="s">
        <v>32</v>
      </c>
      <c r="P8746" s="1">
        <f>_3___Healthcare_Data_v1[[#This Row],[Discharge Date]]-_3___Healthcare_Data_v1[[#This Row],[Date of Admission]]</f>
        <v>16</v>
      </c>
      <c r="Q8746" s="1">
        <f>IFERROR(_3___Healthcare_Data_v1[[#This Row],[ Billing Amount ]]/_3___Healthcare_Data_v1[[#This Row],[Days in Hospital]],0)</f>
        <v>2046.6529218749999</v>
      </c>
      <c r="R8746" s="1" t="str">
        <f>IF(_3___Healthcare_Data_v1[[#This Row],[Age]]&gt;60,"Senior",IF(_3___Healthcare_Data_v1[[#This Row],[Age]]&gt;35,"Middle","Young"))</f>
        <v>Senior</v>
      </c>
    </row>
    <row r="8747" spans="1:18" x14ac:dyDescent="0.3">
      <c r="A8747" s="1" t="s">
        <v>23501</v>
      </c>
      <c r="B8747" s="1" t="s">
        <v>26622</v>
      </c>
      <c r="C8747" s="1" t="s">
        <v>26</v>
      </c>
      <c r="D8747" s="1" t="s">
        <v>114</v>
      </c>
      <c r="E8747" s="1" t="s">
        <v>28</v>
      </c>
      <c r="F8747" s="2">
        <v>45162</v>
      </c>
      <c r="G8747" s="1" t="s">
        <v>23502</v>
      </c>
      <c r="H8747" s="1" t="s">
        <v>23503</v>
      </c>
      <c r="I8747" s="1" t="s">
        <v>26607</v>
      </c>
      <c r="J8747" s="3" t="s">
        <v>35408</v>
      </c>
      <c r="K8747">
        <v>166</v>
      </c>
      <c r="L8747" s="1" t="s">
        <v>38</v>
      </c>
      <c r="M8747" s="2">
        <v>45172</v>
      </c>
      <c r="N8747" s="1" t="s">
        <v>48</v>
      </c>
      <c r="O8747" s="1" t="s">
        <v>44</v>
      </c>
      <c r="P8747" s="1">
        <f>_3___Healthcare_Data_v1[[#This Row],[Discharge Date]]-_3___Healthcare_Data_v1[[#This Row],[Date of Admission]]</f>
        <v>10</v>
      </c>
      <c r="Q8747" s="1">
        <f>IFERROR(_3___Healthcare_Data_v1[[#This Row],[ Billing Amount ]]/_3___Healthcare_Data_v1[[#This Row],[Days in Hospital]],0)</f>
        <v>4094.3880550000003</v>
      </c>
      <c r="R8747" s="1" t="str">
        <f>IF(_3___Healthcare_Data_v1[[#This Row],[Age]]&gt;60,"Senior",IF(_3___Healthcare_Data_v1[[#This Row],[Age]]&gt;35,"Middle","Young"))</f>
        <v>Senior</v>
      </c>
    </row>
    <row r="8748" spans="1:18" x14ac:dyDescent="0.3">
      <c r="A8748" s="1" t="s">
        <v>23504</v>
      </c>
      <c r="B8748" s="1" t="s">
        <v>26845</v>
      </c>
      <c r="C8748" s="1" t="s">
        <v>26</v>
      </c>
      <c r="D8748" s="1" t="s">
        <v>62</v>
      </c>
      <c r="E8748" s="1" t="s">
        <v>28</v>
      </c>
      <c r="F8748" s="2">
        <v>44861</v>
      </c>
      <c r="G8748" s="1" t="s">
        <v>18802</v>
      </c>
      <c r="H8748" s="1" t="s">
        <v>23505</v>
      </c>
      <c r="I8748" s="1" t="s">
        <v>21</v>
      </c>
      <c r="J8748" s="3" t="s">
        <v>35409</v>
      </c>
      <c r="K8748">
        <v>318</v>
      </c>
      <c r="L8748" s="1" t="s">
        <v>38</v>
      </c>
      <c r="M8748" s="2">
        <v>44891</v>
      </c>
      <c r="N8748" s="1" t="s">
        <v>31</v>
      </c>
      <c r="O8748" s="1" t="s">
        <v>44</v>
      </c>
      <c r="P8748" s="1">
        <f>_3___Healthcare_Data_v1[[#This Row],[Discharge Date]]-_3___Healthcare_Data_v1[[#This Row],[Date of Admission]]</f>
        <v>30</v>
      </c>
      <c r="Q8748" s="1">
        <f>IFERROR(_3___Healthcare_Data_v1[[#This Row],[ Billing Amount ]]/_3___Healthcare_Data_v1[[#This Row],[Days in Hospital]],0)</f>
        <v>494.41684066666664</v>
      </c>
      <c r="R8748" s="1" t="str">
        <f>IF(_3___Healthcare_Data_v1[[#This Row],[Age]]&gt;60,"Senior",IF(_3___Healthcare_Data_v1[[#This Row],[Age]]&gt;35,"Middle","Young"))</f>
        <v>Senior</v>
      </c>
    </row>
    <row r="8749" spans="1:18" x14ac:dyDescent="0.3">
      <c r="A8749" s="1" t="s">
        <v>23506</v>
      </c>
      <c r="B8749" s="1" t="s">
        <v>26685</v>
      </c>
      <c r="C8749" s="1" t="s">
        <v>26</v>
      </c>
      <c r="D8749" s="1" t="s">
        <v>229</v>
      </c>
      <c r="E8749" s="1" t="s">
        <v>35</v>
      </c>
      <c r="F8749" s="2">
        <v>43540</v>
      </c>
      <c r="G8749" s="1" t="s">
        <v>23507</v>
      </c>
      <c r="H8749" s="1" t="s">
        <v>11093</v>
      </c>
      <c r="I8749" s="1" t="s">
        <v>52</v>
      </c>
      <c r="J8749" s="3" t="s">
        <v>35410</v>
      </c>
      <c r="K8749">
        <v>303</v>
      </c>
      <c r="L8749" s="1" t="s">
        <v>22</v>
      </c>
      <c r="M8749" s="2">
        <v>43543</v>
      </c>
      <c r="N8749" s="1" t="s">
        <v>43</v>
      </c>
      <c r="O8749" s="1" t="s">
        <v>44</v>
      </c>
      <c r="P8749" s="1">
        <f>_3___Healthcare_Data_v1[[#This Row],[Discharge Date]]-_3___Healthcare_Data_v1[[#This Row],[Date of Admission]]</f>
        <v>3</v>
      </c>
      <c r="Q8749" s="1">
        <f>IFERROR(_3___Healthcare_Data_v1[[#This Row],[ Billing Amount ]]/_3___Healthcare_Data_v1[[#This Row],[Days in Hospital]],0)</f>
        <v>3227.3820906666665</v>
      </c>
      <c r="R8749" s="1" t="str">
        <f>IF(_3___Healthcare_Data_v1[[#This Row],[Age]]&gt;60,"Senior",IF(_3___Healthcare_Data_v1[[#This Row],[Age]]&gt;35,"Middle","Young"))</f>
        <v>Senior</v>
      </c>
    </row>
    <row r="8750" spans="1:18" x14ac:dyDescent="0.3">
      <c r="A8750" s="1" t="s">
        <v>23508</v>
      </c>
      <c r="B8750" s="1" t="s">
        <v>26873</v>
      </c>
      <c r="C8750" s="1" t="s">
        <v>26</v>
      </c>
      <c r="D8750" s="1" t="s">
        <v>89</v>
      </c>
      <c r="E8750" s="1" t="s">
        <v>69</v>
      </c>
      <c r="F8750" s="2">
        <v>44827</v>
      </c>
      <c r="G8750" s="1" t="s">
        <v>23509</v>
      </c>
      <c r="H8750" s="1" t="s">
        <v>23510</v>
      </c>
      <c r="I8750" s="1" t="s">
        <v>56</v>
      </c>
      <c r="J8750" s="3" t="s">
        <v>35411</v>
      </c>
      <c r="K8750">
        <v>481</v>
      </c>
      <c r="L8750" s="1" t="s">
        <v>42</v>
      </c>
      <c r="M8750" s="2">
        <v>44836</v>
      </c>
      <c r="N8750" s="1" t="s">
        <v>84</v>
      </c>
      <c r="O8750" s="1" t="s">
        <v>44</v>
      </c>
      <c r="P8750" s="1">
        <f>_3___Healthcare_Data_v1[[#This Row],[Discharge Date]]-_3___Healthcare_Data_v1[[#This Row],[Date of Admission]]</f>
        <v>9</v>
      </c>
      <c r="Q8750" s="1">
        <f>IFERROR(_3___Healthcare_Data_v1[[#This Row],[ Billing Amount ]]/_3___Healthcare_Data_v1[[#This Row],[Days in Hospital]],0)</f>
        <v>2825.4215222222219</v>
      </c>
      <c r="R8750" s="1" t="str">
        <f>IF(_3___Healthcare_Data_v1[[#This Row],[Age]]&gt;60,"Senior",IF(_3___Healthcare_Data_v1[[#This Row],[Age]]&gt;35,"Middle","Young"))</f>
        <v>Senior</v>
      </c>
    </row>
    <row r="8751" spans="1:18" x14ac:dyDescent="0.3">
      <c r="A8751" s="1" t="s">
        <v>23511</v>
      </c>
      <c r="B8751" s="1" t="s">
        <v>26967</v>
      </c>
      <c r="C8751" s="1" t="s">
        <v>26</v>
      </c>
      <c r="D8751" s="1" t="s">
        <v>49</v>
      </c>
      <c r="E8751" s="1" t="s">
        <v>69</v>
      </c>
      <c r="F8751" s="2">
        <v>44252</v>
      </c>
      <c r="G8751" s="1" t="s">
        <v>7490</v>
      </c>
      <c r="H8751" s="1" t="s">
        <v>23512</v>
      </c>
      <c r="I8751" s="1" t="s">
        <v>21</v>
      </c>
      <c r="J8751" s="3" t="s">
        <v>35412</v>
      </c>
      <c r="K8751">
        <v>366</v>
      </c>
      <c r="L8751" s="1" t="s">
        <v>22</v>
      </c>
      <c r="M8751" s="2">
        <v>44271</v>
      </c>
      <c r="N8751" s="1" t="s">
        <v>23</v>
      </c>
      <c r="O8751" s="1" t="s">
        <v>32</v>
      </c>
      <c r="P8751" s="1">
        <f>_3___Healthcare_Data_v1[[#This Row],[Discharge Date]]-_3___Healthcare_Data_v1[[#This Row],[Date of Admission]]</f>
        <v>19</v>
      </c>
      <c r="Q8751" s="1">
        <f>IFERROR(_3___Healthcare_Data_v1[[#This Row],[ Billing Amount ]]/_3___Healthcare_Data_v1[[#This Row],[Days in Hospital]],0)</f>
        <v>386.51080247368418</v>
      </c>
      <c r="R8751" s="1" t="str">
        <f>IF(_3___Healthcare_Data_v1[[#This Row],[Age]]&gt;60,"Senior",IF(_3___Healthcare_Data_v1[[#This Row],[Age]]&gt;35,"Middle","Young"))</f>
        <v>Senior</v>
      </c>
    </row>
    <row r="8752" spans="1:18" x14ac:dyDescent="0.3">
      <c r="A8752" s="1" t="s">
        <v>23513</v>
      </c>
      <c r="B8752" s="1" t="s">
        <v>26697</v>
      </c>
      <c r="C8752" s="1" t="s">
        <v>16</v>
      </c>
      <c r="D8752" s="1" t="s">
        <v>229</v>
      </c>
      <c r="E8752" s="1" t="s">
        <v>18</v>
      </c>
      <c r="F8752" s="2">
        <v>44705</v>
      </c>
      <c r="G8752" s="1" t="s">
        <v>23514</v>
      </c>
      <c r="H8752" s="1" t="s">
        <v>23515</v>
      </c>
      <c r="I8752" s="1" t="s">
        <v>21</v>
      </c>
      <c r="J8752" s="3" t="s">
        <v>35413</v>
      </c>
      <c r="K8752">
        <v>398</v>
      </c>
      <c r="L8752" s="1" t="s">
        <v>42</v>
      </c>
      <c r="M8752" s="2">
        <v>44719</v>
      </c>
      <c r="N8752" s="1" t="s">
        <v>43</v>
      </c>
      <c r="O8752" s="1" t="s">
        <v>32</v>
      </c>
      <c r="P8752" s="1">
        <f>_3___Healthcare_Data_v1[[#This Row],[Discharge Date]]-_3___Healthcare_Data_v1[[#This Row],[Date of Admission]]</f>
        <v>14</v>
      </c>
      <c r="Q8752" s="1">
        <f>IFERROR(_3___Healthcare_Data_v1[[#This Row],[ Billing Amount ]]/_3___Healthcare_Data_v1[[#This Row],[Days in Hospital]],0)</f>
        <v>1891.2339707142858</v>
      </c>
      <c r="R8752" s="1" t="str">
        <f>IF(_3___Healthcare_Data_v1[[#This Row],[Age]]&gt;60,"Senior",IF(_3___Healthcare_Data_v1[[#This Row],[Age]]&gt;35,"Middle","Young"))</f>
        <v>Senior</v>
      </c>
    </row>
    <row r="8753" spans="1:18" x14ac:dyDescent="0.3">
      <c r="A8753" s="1" t="s">
        <v>23516</v>
      </c>
      <c r="B8753" s="1" t="s">
        <v>26668</v>
      </c>
      <c r="C8753" s="1" t="s">
        <v>16</v>
      </c>
      <c r="D8753" s="1" t="s">
        <v>89</v>
      </c>
      <c r="E8753" s="1" t="s">
        <v>69</v>
      </c>
      <c r="F8753" s="2">
        <v>43738</v>
      </c>
      <c r="G8753" s="1" t="s">
        <v>23517</v>
      </c>
      <c r="H8753" s="1" t="s">
        <v>23518</v>
      </c>
      <c r="I8753" s="1" t="s">
        <v>21</v>
      </c>
      <c r="J8753" s="3" t="s">
        <v>35414</v>
      </c>
      <c r="K8753">
        <v>289</v>
      </c>
      <c r="L8753" s="1" t="s">
        <v>22</v>
      </c>
      <c r="M8753" s="2">
        <v>43739</v>
      </c>
      <c r="N8753" s="1" t="s">
        <v>31</v>
      </c>
      <c r="O8753" s="1" t="s">
        <v>44</v>
      </c>
      <c r="P8753" s="1">
        <f>_3___Healthcare_Data_v1[[#This Row],[Discharge Date]]-_3___Healthcare_Data_v1[[#This Row],[Date of Admission]]</f>
        <v>1</v>
      </c>
      <c r="Q8753" s="1">
        <f>IFERROR(_3___Healthcare_Data_v1[[#This Row],[ Billing Amount ]]/_3___Healthcare_Data_v1[[#This Row],[Days in Hospital]],0)</f>
        <v>18432.792679999999</v>
      </c>
      <c r="R8753" s="1" t="str">
        <f>IF(_3___Healthcare_Data_v1[[#This Row],[Age]]&gt;60,"Senior",IF(_3___Healthcare_Data_v1[[#This Row],[Age]]&gt;35,"Middle","Young"))</f>
        <v>Senior</v>
      </c>
    </row>
    <row r="8754" spans="1:18" x14ac:dyDescent="0.3">
      <c r="A8754" s="1" t="s">
        <v>23519</v>
      </c>
      <c r="B8754" s="1" t="s">
        <v>26612</v>
      </c>
      <c r="C8754" s="1" t="s">
        <v>26</v>
      </c>
      <c r="D8754" s="1" t="s">
        <v>49</v>
      </c>
      <c r="E8754" s="1" t="s">
        <v>28</v>
      </c>
      <c r="F8754" s="2">
        <v>43825</v>
      </c>
      <c r="G8754" s="1" t="s">
        <v>23520</v>
      </c>
      <c r="H8754" s="1" t="s">
        <v>23521</v>
      </c>
      <c r="I8754" s="1" t="s">
        <v>60</v>
      </c>
      <c r="J8754" s="3" t="s">
        <v>35415</v>
      </c>
      <c r="K8754">
        <v>456</v>
      </c>
      <c r="L8754" s="1" t="s">
        <v>42</v>
      </c>
      <c r="M8754" s="2">
        <v>43850</v>
      </c>
      <c r="N8754" s="1" t="s">
        <v>48</v>
      </c>
      <c r="O8754" s="1" t="s">
        <v>44</v>
      </c>
      <c r="P8754" s="1">
        <f>_3___Healthcare_Data_v1[[#This Row],[Discharge Date]]-_3___Healthcare_Data_v1[[#This Row],[Date of Admission]]</f>
        <v>25</v>
      </c>
      <c r="Q8754" s="1">
        <f>IFERROR(_3___Healthcare_Data_v1[[#This Row],[ Billing Amount ]]/_3___Healthcare_Data_v1[[#This Row],[Days in Hospital]],0)</f>
        <v>1027.8028859999999</v>
      </c>
      <c r="R8754" s="1" t="str">
        <f>IF(_3___Healthcare_Data_v1[[#This Row],[Age]]&gt;60,"Senior",IF(_3___Healthcare_Data_v1[[#This Row],[Age]]&gt;35,"Middle","Young"))</f>
        <v>Senior</v>
      </c>
    </row>
    <row r="8755" spans="1:18" x14ac:dyDescent="0.3">
      <c r="A8755" s="1" t="s">
        <v>23522</v>
      </c>
      <c r="B8755" s="1" t="s">
        <v>26700</v>
      </c>
      <c r="C8755" s="1" t="s">
        <v>16</v>
      </c>
      <c r="D8755" s="1" t="s">
        <v>114</v>
      </c>
      <c r="E8755" s="1" t="s">
        <v>28</v>
      </c>
      <c r="F8755" s="2">
        <v>44337</v>
      </c>
      <c r="G8755" s="1" t="s">
        <v>9154</v>
      </c>
      <c r="H8755" s="1" t="s">
        <v>23523</v>
      </c>
      <c r="I8755" s="1" t="s">
        <v>56</v>
      </c>
      <c r="J8755" s="3" t="s">
        <v>35416</v>
      </c>
      <c r="K8755">
        <v>459</v>
      </c>
      <c r="L8755" s="1" t="s">
        <v>38</v>
      </c>
      <c r="M8755" s="2">
        <v>44343</v>
      </c>
      <c r="N8755" s="1" t="s">
        <v>23</v>
      </c>
      <c r="O8755" s="1" t="s">
        <v>32</v>
      </c>
      <c r="P8755" s="1">
        <f>_3___Healthcare_Data_v1[[#This Row],[Discharge Date]]-_3___Healthcare_Data_v1[[#This Row],[Date of Admission]]</f>
        <v>6</v>
      </c>
      <c r="Q8755" s="1">
        <f>IFERROR(_3___Healthcare_Data_v1[[#This Row],[ Billing Amount ]]/_3___Healthcare_Data_v1[[#This Row],[Days in Hospital]],0)</f>
        <v>6380.5571516666669</v>
      </c>
      <c r="R8755" s="1" t="str">
        <f>IF(_3___Healthcare_Data_v1[[#This Row],[Age]]&gt;60,"Senior",IF(_3___Healthcare_Data_v1[[#This Row],[Age]]&gt;35,"Middle","Young"))</f>
        <v>Senior</v>
      </c>
    </row>
    <row r="8756" spans="1:18" x14ac:dyDescent="0.3">
      <c r="A8756" s="1" t="s">
        <v>8298</v>
      </c>
      <c r="B8756" s="1" t="s">
        <v>26664</v>
      </c>
      <c r="C8756" s="1" t="s">
        <v>16</v>
      </c>
      <c r="D8756" s="1" t="s">
        <v>27</v>
      </c>
      <c r="E8756" s="1" t="s">
        <v>69</v>
      </c>
      <c r="F8756" s="2">
        <v>43682</v>
      </c>
      <c r="G8756" s="1" t="s">
        <v>23524</v>
      </c>
      <c r="H8756" s="1" t="s">
        <v>23525</v>
      </c>
      <c r="I8756" s="1" t="s">
        <v>60</v>
      </c>
      <c r="J8756" s="3" t="s">
        <v>35417</v>
      </c>
      <c r="K8756">
        <v>382</v>
      </c>
      <c r="L8756" s="1" t="s">
        <v>42</v>
      </c>
      <c r="M8756" s="2">
        <v>43690</v>
      </c>
      <c r="N8756" s="1" t="s">
        <v>48</v>
      </c>
      <c r="O8756" s="1" t="s">
        <v>44</v>
      </c>
      <c r="P8756" s="1">
        <f>_3___Healthcare_Data_v1[[#This Row],[Discharge Date]]-_3___Healthcare_Data_v1[[#This Row],[Date of Admission]]</f>
        <v>8</v>
      </c>
      <c r="Q8756" s="1">
        <f>IFERROR(_3___Healthcare_Data_v1[[#This Row],[ Billing Amount ]]/_3___Healthcare_Data_v1[[#This Row],[Days in Hospital]],0)</f>
        <v>5647.3717850000003</v>
      </c>
      <c r="R8756" s="1" t="str">
        <f>IF(_3___Healthcare_Data_v1[[#This Row],[Age]]&gt;60,"Senior",IF(_3___Healthcare_Data_v1[[#This Row],[Age]]&gt;35,"Middle","Young"))</f>
        <v>Senior</v>
      </c>
    </row>
    <row r="8757" spans="1:18" x14ac:dyDescent="0.3">
      <c r="A8757" s="1" t="s">
        <v>23526</v>
      </c>
      <c r="B8757" s="1" t="s">
        <v>26628</v>
      </c>
      <c r="C8757" s="1" t="s">
        <v>26</v>
      </c>
      <c r="D8757" s="1" t="s">
        <v>62</v>
      </c>
      <c r="E8757" s="1" t="s">
        <v>26615</v>
      </c>
      <c r="F8757" s="2">
        <v>45228</v>
      </c>
      <c r="G8757" s="1" t="s">
        <v>23527</v>
      </c>
      <c r="H8757" s="1" t="s">
        <v>23528</v>
      </c>
      <c r="I8757" s="1" t="s">
        <v>52</v>
      </c>
      <c r="J8757" s="3" t="s">
        <v>35418</v>
      </c>
      <c r="K8757">
        <v>343</v>
      </c>
      <c r="L8757" s="1" t="s">
        <v>42</v>
      </c>
      <c r="M8757" s="2">
        <v>45242</v>
      </c>
      <c r="N8757" s="1" t="s">
        <v>31</v>
      </c>
      <c r="O8757" s="1" t="s">
        <v>32</v>
      </c>
      <c r="P8757" s="1">
        <f>_3___Healthcare_Data_v1[[#This Row],[Discharge Date]]-_3___Healthcare_Data_v1[[#This Row],[Date of Admission]]</f>
        <v>14</v>
      </c>
      <c r="Q8757" s="1">
        <f>IFERROR(_3___Healthcare_Data_v1[[#This Row],[ Billing Amount ]]/_3___Healthcare_Data_v1[[#This Row],[Days in Hospital]],0)</f>
        <v>2629.397352142857</v>
      </c>
      <c r="R8757" s="1" t="str">
        <f>IF(_3___Healthcare_Data_v1[[#This Row],[Age]]&gt;60,"Senior",IF(_3___Healthcare_Data_v1[[#This Row],[Age]]&gt;35,"Middle","Young"))</f>
        <v>Senior</v>
      </c>
    </row>
    <row r="8758" spans="1:18" x14ac:dyDescent="0.3">
      <c r="A8758" s="1" t="s">
        <v>23529</v>
      </c>
      <c r="B8758" s="1" t="s">
        <v>26776</v>
      </c>
      <c r="C8758" s="1" t="s">
        <v>16</v>
      </c>
      <c r="D8758" s="1" t="s">
        <v>34</v>
      </c>
      <c r="E8758" s="1" t="s">
        <v>26620</v>
      </c>
      <c r="F8758" s="2">
        <v>44457</v>
      </c>
      <c r="G8758" s="1" t="s">
        <v>23530</v>
      </c>
      <c r="H8758" s="1" t="s">
        <v>13335</v>
      </c>
      <c r="I8758" s="1" t="s">
        <v>21</v>
      </c>
      <c r="J8758" s="3" t="s">
        <v>35419</v>
      </c>
      <c r="K8758">
        <v>237</v>
      </c>
      <c r="L8758" s="1" t="s">
        <v>42</v>
      </c>
      <c r="M8758" s="2">
        <v>44480</v>
      </c>
      <c r="N8758" s="1" t="s">
        <v>48</v>
      </c>
      <c r="O8758" s="1" t="s">
        <v>44</v>
      </c>
      <c r="P8758" s="1">
        <f>_3___Healthcare_Data_v1[[#This Row],[Discharge Date]]-_3___Healthcare_Data_v1[[#This Row],[Date of Admission]]</f>
        <v>23</v>
      </c>
      <c r="Q8758" s="1">
        <f>IFERROR(_3___Healthcare_Data_v1[[#This Row],[ Billing Amount ]]/_3___Healthcare_Data_v1[[#This Row],[Days in Hospital]],0)</f>
        <v>1502.8537186956521</v>
      </c>
      <c r="R8758" s="1" t="str">
        <f>IF(_3___Healthcare_Data_v1[[#This Row],[Age]]&gt;60,"Senior",IF(_3___Healthcare_Data_v1[[#This Row],[Age]]&gt;35,"Middle","Young"))</f>
        <v>Senior</v>
      </c>
    </row>
    <row r="8759" spans="1:18" x14ac:dyDescent="0.3">
      <c r="A8759" s="1" t="s">
        <v>23531</v>
      </c>
      <c r="B8759" s="1" t="s">
        <v>26776</v>
      </c>
      <c r="C8759" s="1" t="s">
        <v>16</v>
      </c>
      <c r="D8759" s="1" t="s">
        <v>34</v>
      </c>
      <c r="E8759" s="1" t="s">
        <v>28</v>
      </c>
      <c r="F8759" s="2">
        <v>43950</v>
      </c>
      <c r="G8759" s="1" t="s">
        <v>23532</v>
      </c>
      <c r="H8759" s="1" t="s">
        <v>23533</v>
      </c>
      <c r="I8759" s="1" t="s">
        <v>26607</v>
      </c>
      <c r="J8759" s="3" t="s">
        <v>35420</v>
      </c>
      <c r="K8759">
        <v>346</v>
      </c>
      <c r="L8759" s="1" t="s">
        <v>22</v>
      </c>
      <c r="M8759" s="2">
        <v>43958</v>
      </c>
      <c r="N8759" s="1" t="s">
        <v>43</v>
      </c>
      <c r="O8759" s="1" t="s">
        <v>44</v>
      </c>
      <c r="P8759" s="1">
        <f>_3___Healthcare_Data_v1[[#This Row],[Discharge Date]]-_3___Healthcare_Data_v1[[#This Row],[Date of Admission]]</f>
        <v>8</v>
      </c>
      <c r="Q8759" s="1">
        <f>IFERROR(_3___Healthcare_Data_v1[[#This Row],[ Billing Amount ]]/_3___Healthcare_Data_v1[[#This Row],[Days in Hospital]],0)</f>
        <v>4456.896745</v>
      </c>
      <c r="R8759" s="1" t="str">
        <f>IF(_3___Healthcare_Data_v1[[#This Row],[Age]]&gt;60,"Senior",IF(_3___Healthcare_Data_v1[[#This Row],[Age]]&gt;35,"Middle","Young"))</f>
        <v>Senior</v>
      </c>
    </row>
    <row r="8760" spans="1:18" x14ac:dyDescent="0.3">
      <c r="A8760" s="1" t="s">
        <v>23534</v>
      </c>
      <c r="B8760" s="1" t="s">
        <v>26626</v>
      </c>
      <c r="C8760" s="1" t="s">
        <v>16</v>
      </c>
      <c r="D8760" s="1" t="s">
        <v>34</v>
      </c>
      <c r="E8760" s="1" t="s">
        <v>26615</v>
      </c>
      <c r="F8760" s="2">
        <v>44741</v>
      </c>
      <c r="G8760" s="1" t="s">
        <v>23535</v>
      </c>
      <c r="H8760" s="1" t="s">
        <v>23536</v>
      </c>
      <c r="I8760" s="1" t="s">
        <v>60</v>
      </c>
      <c r="J8760" s="3" t="s">
        <v>35421</v>
      </c>
      <c r="K8760">
        <v>358</v>
      </c>
      <c r="L8760" s="1" t="s">
        <v>42</v>
      </c>
      <c r="M8760" s="2">
        <v>44771</v>
      </c>
      <c r="N8760" s="1" t="s">
        <v>31</v>
      </c>
      <c r="O8760" s="1" t="s">
        <v>32</v>
      </c>
      <c r="P8760" s="1">
        <f>_3___Healthcare_Data_v1[[#This Row],[Discharge Date]]-_3___Healthcare_Data_v1[[#This Row],[Date of Admission]]</f>
        <v>30</v>
      </c>
      <c r="Q8760" s="1">
        <f>IFERROR(_3___Healthcare_Data_v1[[#This Row],[ Billing Amount ]]/_3___Healthcare_Data_v1[[#This Row],[Days in Hospital]],0)</f>
        <v>416.34898966666668</v>
      </c>
      <c r="R8760" s="1" t="str">
        <f>IF(_3___Healthcare_Data_v1[[#This Row],[Age]]&gt;60,"Senior",IF(_3___Healthcare_Data_v1[[#This Row],[Age]]&gt;35,"Middle","Young"))</f>
        <v>Senior</v>
      </c>
    </row>
    <row r="8761" spans="1:18" x14ac:dyDescent="0.3">
      <c r="A8761" s="1" t="s">
        <v>23537</v>
      </c>
      <c r="B8761" s="1" t="s">
        <v>26697</v>
      </c>
      <c r="C8761" s="1" t="s">
        <v>16</v>
      </c>
      <c r="D8761" s="1" t="s">
        <v>34</v>
      </c>
      <c r="E8761" s="1" t="s">
        <v>35</v>
      </c>
      <c r="F8761" s="2">
        <v>43894</v>
      </c>
      <c r="G8761" s="1" t="s">
        <v>23538</v>
      </c>
      <c r="H8761" s="1" t="s">
        <v>23539</v>
      </c>
      <c r="I8761" s="1" t="s">
        <v>21</v>
      </c>
      <c r="J8761" s="3" t="s">
        <v>35422</v>
      </c>
      <c r="K8761">
        <v>178</v>
      </c>
      <c r="L8761" s="1" t="s">
        <v>22</v>
      </c>
      <c r="M8761" s="2">
        <v>43912</v>
      </c>
      <c r="N8761" s="1" t="s">
        <v>48</v>
      </c>
      <c r="O8761" s="1" t="s">
        <v>44</v>
      </c>
      <c r="P8761" s="1">
        <f>_3___Healthcare_Data_v1[[#This Row],[Discharge Date]]-_3___Healthcare_Data_v1[[#This Row],[Date of Admission]]</f>
        <v>18</v>
      </c>
      <c r="Q8761" s="1">
        <f>IFERROR(_3___Healthcare_Data_v1[[#This Row],[ Billing Amount ]]/_3___Healthcare_Data_v1[[#This Row],[Days in Hospital]],0)</f>
        <v>554.00315833333343</v>
      </c>
      <c r="R8761" s="1" t="str">
        <f>IF(_3___Healthcare_Data_v1[[#This Row],[Age]]&gt;60,"Senior",IF(_3___Healthcare_Data_v1[[#This Row],[Age]]&gt;35,"Middle","Young"))</f>
        <v>Senior</v>
      </c>
    </row>
    <row r="8762" spans="1:18" x14ac:dyDescent="0.3">
      <c r="A8762" s="1" t="s">
        <v>23540</v>
      </c>
      <c r="B8762" s="1" t="s">
        <v>26632</v>
      </c>
      <c r="C8762" s="1" t="s">
        <v>16</v>
      </c>
      <c r="D8762" s="1" t="s">
        <v>229</v>
      </c>
      <c r="E8762" s="1" t="s">
        <v>35</v>
      </c>
      <c r="F8762" s="2">
        <v>44540</v>
      </c>
      <c r="G8762" s="1" t="s">
        <v>23541</v>
      </c>
      <c r="H8762" s="1" t="s">
        <v>23542</v>
      </c>
      <c r="I8762" s="1" t="s">
        <v>21</v>
      </c>
      <c r="J8762" s="3" t="s">
        <v>35423</v>
      </c>
      <c r="K8762">
        <v>108</v>
      </c>
      <c r="L8762" s="1" t="s">
        <v>42</v>
      </c>
      <c r="M8762" s="2">
        <v>44542</v>
      </c>
      <c r="N8762" s="1" t="s">
        <v>48</v>
      </c>
      <c r="O8762" s="1" t="s">
        <v>24</v>
      </c>
      <c r="P8762" s="1">
        <f>_3___Healthcare_Data_v1[[#This Row],[Discharge Date]]-_3___Healthcare_Data_v1[[#This Row],[Date of Admission]]</f>
        <v>2</v>
      </c>
      <c r="Q8762" s="1">
        <f>IFERROR(_3___Healthcare_Data_v1[[#This Row],[ Billing Amount ]]/_3___Healthcare_Data_v1[[#This Row],[Days in Hospital]],0)</f>
        <v>5278.2978549999998</v>
      </c>
      <c r="R8762" s="1" t="str">
        <f>IF(_3___Healthcare_Data_v1[[#This Row],[Age]]&gt;60,"Senior",IF(_3___Healthcare_Data_v1[[#This Row],[Age]]&gt;35,"Middle","Young"))</f>
        <v>Senior</v>
      </c>
    </row>
    <row r="8763" spans="1:18" x14ac:dyDescent="0.3">
      <c r="A8763" s="1" t="s">
        <v>23543</v>
      </c>
      <c r="B8763" s="1" t="s">
        <v>26632</v>
      </c>
      <c r="C8763" s="1" t="s">
        <v>16</v>
      </c>
      <c r="D8763" s="1" t="s">
        <v>89</v>
      </c>
      <c r="E8763" s="1" t="s">
        <v>35</v>
      </c>
      <c r="F8763" s="2">
        <v>44513</v>
      </c>
      <c r="G8763" s="1" t="s">
        <v>23544</v>
      </c>
      <c r="H8763" s="1" t="s">
        <v>2936</v>
      </c>
      <c r="I8763" s="1" t="s">
        <v>21</v>
      </c>
      <c r="J8763" s="3" t="s">
        <v>35424</v>
      </c>
      <c r="K8763">
        <v>372</v>
      </c>
      <c r="L8763" s="1" t="s">
        <v>22</v>
      </c>
      <c r="M8763" s="2">
        <v>44521</v>
      </c>
      <c r="N8763" s="1" t="s">
        <v>84</v>
      </c>
      <c r="O8763" s="1" t="s">
        <v>24</v>
      </c>
      <c r="P8763" s="1">
        <f>_3___Healthcare_Data_v1[[#This Row],[Discharge Date]]-_3___Healthcare_Data_v1[[#This Row],[Date of Admission]]</f>
        <v>8</v>
      </c>
      <c r="Q8763" s="1">
        <f>IFERROR(_3___Healthcare_Data_v1[[#This Row],[ Billing Amount ]]/_3___Healthcare_Data_v1[[#This Row],[Days in Hospital]],0)</f>
        <v>734.06000074999997</v>
      </c>
      <c r="R8763" s="1" t="str">
        <f>IF(_3___Healthcare_Data_v1[[#This Row],[Age]]&gt;60,"Senior",IF(_3___Healthcare_Data_v1[[#This Row],[Age]]&gt;35,"Middle","Young"))</f>
        <v>Senior</v>
      </c>
    </row>
    <row r="8764" spans="1:18" x14ac:dyDescent="0.3">
      <c r="A8764" s="1" t="s">
        <v>23545</v>
      </c>
      <c r="B8764" s="1" t="s">
        <v>26837</v>
      </c>
      <c r="C8764" s="1" t="s">
        <v>16</v>
      </c>
      <c r="D8764" s="1" t="s">
        <v>17</v>
      </c>
      <c r="E8764" s="1" t="s">
        <v>35</v>
      </c>
      <c r="F8764" s="2">
        <v>45195</v>
      </c>
      <c r="G8764" s="1" t="s">
        <v>23546</v>
      </c>
      <c r="H8764" s="1" t="s">
        <v>20840</v>
      </c>
      <c r="I8764" s="1" t="s">
        <v>56</v>
      </c>
      <c r="J8764" s="3" t="s">
        <v>35425</v>
      </c>
      <c r="K8764">
        <v>371</v>
      </c>
      <c r="L8764" s="1" t="s">
        <v>22</v>
      </c>
      <c r="M8764" s="2">
        <v>45215</v>
      </c>
      <c r="N8764" s="1" t="s">
        <v>23</v>
      </c>
      <c r="O8764" s="1" t="s">
        <v>44</v>
      </c>
      <c r="P8764" s="1">
        <f>_3___Healthcare_Data_v1[[#This Row],[Discharge Date]]-_3___Healthcare_Data_v1[[#This Row],[Date of Admission]]</f>
        <v>20</v>
      </c>
      <c r="Q8764" s="1">
        <f>IFERROR(_3___Healthcare_Data_v1[[#This Row],[ Billing Amount ]]/_3___Healthcare_Data_v1[[#This Row],[Days in Hospital]],0)</f>
        <v>248.30245374999998</v>
      </c>
      <c r="R8764" s="1" t="str">
        <f>IF(_3___Healthcare_Data_v1[[#This Row],[Age]]&gt;60,"Senior",IF(_3___Healthcare_Data_v1[[#This Row],[Age]]&gt;35,"Middle","Young"))</f>
        <v>Senior</v>
      </c>
    </row>
    <row r="8765" spans="1:18" x14ac:dyDescent="0.3">
      <c r="A8765" s="1" t="s">
        <v>23547</v>
      </c>
      <c r="B8765" s="1" t="s">
        <v>26640</v>
      </c>
      <c r="C8765" s="1" t="s">
        <v>26</v>
      </c>
      <c r="D8765" s="1" t="s">
        <v>34</v>
      </c>
      <c r="E8765" s="1" t="s">
        <v>26615</v>
      </c>
      <c r="F8765" s="2">
        <v>43536</v>
      </c>
      <c r="G8765" s="1" t="s">
        <v>20893</v>
      </c>
      <c r="H8765" s="1" t="s">
        <v>23548</v>
      </c>
      <c r="I8765" s="1" t="s">
        <v>21</v>
      </c>
      <c r="J8765" s="3" t="s">
        <v>35426</v>
      </c>
      <c r="K8765">
        <v>489</v>
      </c>
      <c r="L8765" s="1" t="s">
        <v>38</v>
      </c>
      <c r="M8765" s="2">
        <v>43562</v>
      </c>
      <c r="N8765" s="1" t="s">
        <v>48</v>
      </c>
      <c r="O8765" s="1" t="s">
        <v>32</v>
      </c>
      <c r="P8765" s="1">
        <f>_3___Healthcare_Data_v1[[#This Row],[Discharge Date]]-_3___Healthcare_Data_v1[[#This Row],[Date of Admission]]</f>
        <v>26</v>
      </c>
      <c r="Q8765" s="1">
        <f>IFERROR(_3___Healthcare_Data_v1[[#This Row],[ Billing Amount ]]/_3___Healthcare_Data_v1[[#This Row],[Days in Hospital]],0)</f>
        <v>641.61996884615394</v>
      </c>
      <c r="R8765" s="1" t="str">
        <f>IF(_3___Healthcare_Data_v1[[#This Row],[Age]]&gt;60,"Senior",IF(_3___Healthcare_Data_v1[[#This Row],[Age]]&gt;35,"Middle","Young"))</f>
        <v>Senior</v>
      </c>
    </row>
    <row r="8766" spans="1:18" x14ac:dyDescent="0.3">
      <c r="A8766" s="1" t="s">
        <v>23549</v>
      </c>
      <c r="B8766" s="1" t="s">
        <v>26626</v>
      </c>
      <c r="C8766" s="1" t="s">
        <v>26</v>
      </c>
      <c r="D8766" s="1" t="s">
        <v>89</v>
      </c>
      <c r="E8766" s="1" t="s">
        <v>69</v>
      </c>
      <c r="F8766" s="2">
        <v>44094</v>
      </c>
      <c r="G8766" s="1" t="s">
        <v>23550</v>
      </c>
      <c r="H8766" s="1" t="s">
        <v>23551</v>
      </c>
      <c r="I8766" s="1" t="s">
        <v>26607</v>
      </c>
      <c r="J8766" s="3" t="s">
        <v>35427</v>
      </c>
      <c r="K8766">
        <v>119</v>
      </c>
      <c r="L8766" s="1" t="s">
        <v>22</v>
      </c>
      <c r="M8766" s="2">
        <v>44113</v>
      </c>
      <c r="N8766" s="1" t="s">
        <v>31</v>
      </c>
      <c r="O8766" s="1" t="s">
        <v>32</v>
      </c>
      <c r="P8766" s="1">
        <f>_3___Healthcare_Data_v1[[#This Row],[Discharge Date]]-_3___Healthcare_Data_v1[[#This Row],[Date of Admission]]</f>
        <v>19</v>
      </c>
      <c r="Q8766" s="1">
        <f>IFERROR(_3___Healthcare_Data_v1[[#This Row],[ Billing Amount ]]/_3___Healthcare_Data_v1[[#This Row],[Days in Hospital]],0)</f>
        <v>1638.092087894737</v>
      </c>
      <c r="R8766" s="1" t="str">
        <f>IF(_3___Healthcare_Data_v1[[#This Row],[Age]]&gt;60,"Senior",IF(_3___Healthcare_Data_v1[[#This Row],[Age]]&gt;35,"Middle","Young"))</f>
        <v>Senior</v>
      </c>
    </row>
    <row r="8767" spans="1:18" x14ac:dyDescent="0.3">
      <c r="A8767" s="1" t="s">
        <v>23552</v>
      </c>
      <c r="B8767" s="1" t="s">
        <v>26622</v>
      </c>
      <c r="C8767" s="1" t="s">
        <v>16</v>
      </c>
      <c r="D8767" s="1" t="s">
        <v>114</v>
      </c>
      <c r="E8767" s="1" t="s">
        <v>69</v>
      </c>
      <c r="F8767" s="2">
        <v>44644</v>
      </c>
      <c r="G8767" s="1" t="s">
        <v>23553</v>
      </c>
      <c r="H8767" s="1" t="s">
        <v>23554</v>
      </c>
      <c r="I8767" s="1" t="s">
        <v>26607</v>
      </c>
      <c r="J8767" s="3" t="s">
        <v>35428</v>
      </c>
      <c r="K8767">
        <v>240</v>
      </c>
      <c r="L8767" s="1" t="s">
        <v>22</v>
      </c>
      <c r="M8767" s="2">
        <v>44651</v>
      </c>
      <c r="N8767" s="1" t="s">
        <v>84</v>
      </c>
      <c r="O8767" s="1" t="s">
        <v>24</v>
      </c>
      <c r="P8767" s="1">
        <f>_3___Healthcare_Data_v1[[#This Row],[Discharge Date]]-_3___Healthcare_Data_v1[[#This Row],[Date of Admission]]</f>
        <v>7</v>
      </c>
      <c r="Q8767" s="1">
        <f>IFERROR(_3___Healthcare_Data_v1[[#This Row],[ Billing Amount ]]/_3___Healthcare_Data_v1[[#This Row],[Days in Hospital]],0)</f>
        <v>8373.8992699999999</v>
      </c>
      <c r="R8767" s="1" t="str">
        <f>IF(_3___Healthcare_Data_v1[[#This Row],[Age]]&gt;60,"Senior",IF(_3___Healthcare_Data_v1[[#This Row],[Age]]&gt;35,"Middle","Young"))</f>
        <v>Senior</v>
      </c>
    </row>
    <row r="8768" spans="1:18" x14ac:dyDescent="0.3">
      <c r="A8768" s="1" t="s">
        <v>23555</v>
      </c>
      <c r="B8768" s="1" t="s">
        <v>26614</v>
      </c>
      <c r="C8768" s="1" t="s">
        <v>16</v>
      </c>
      <c r="D8768" s="1" t="s">
        <v>62</v>
      </c>
      <c r="E8768" s="1" t="s">
        <v>35</v>
      </c>
      <c r="F8768" s="2">
        <v>43894</v>
      </c>
      <c r="G8768" s="1" t="s">
        <v>23556</v>
      </c>
      <c r="H8768" s="1" t="s">
        <v>23557</v>
      </c>
      <c r="I8768" s="1" t="s">
        <v>60</v>
      </c>
      <c r="J8768" s="3" t="s">
        <v>35429</v>
      </c>
      <c r="K8768">
        <v>434</v>
      </c>
      <c r="L8768" s="1" t="s">
        <v>22</v>
      </c>
      <c r="M8768" s="2">
        <v>43900</v>
      </c>
      <c r="N8768" s="1" t="s">
        <v>23</v>
      </c>
      <c r="O8768" s="1" t="s">
        <v>44</v>
      </c>
      <c r="P8768" s="1">
        <f>_3___Healthcare_Data_v1[[#This Row],[Discharge Date]]-_3___Healthcare_Data_v1[[#This Row],[Date of Admission]]</f>
        <v>6</v>
      </c>
      <c r="Q8768" s="1">
        <f>IFERROR(_3___Healthcare_Data_v1[[#This Row],[ Billing Amount ]]/_3___Healthcare_Data_v1[[#This Row],[Days in Hospital]],0)</f>
        <v>1291.4280416666668</v>
      </c>
      <c r="R8768" s="1" t="str">
        <f>IF(_3___Healthcare_Data_v1[[#This Row],[Age]]&gt;60,"Senior",IF(_3___Healthcare_Data_v1[[#This Row],[Age]]&gt;35,"Middle","Young"))</f>
        <v>Senior</v>
      </c>
    </row>
    <row r="8769" spans="1:18" x14ac:dyDescent="0.3">
      <c r="A8769" s="1" t="s">
        <v>23558</v>
      </c>
      <c r="B8769" s="1" t="s">
        <v>26750</v>
      </c>
      <c r="C8769" s="1" t="s">
        <v>26</v>
      </c>
      <c r="D8769" s="1" t="s">
        <v>27</v>
      </c>
      <c r="E8769" s="1" t="s">
        <v>69</v>
      </c>
      <c r="F8769" s="2">
        <v>45128</v>
      </c>
      <c r="G8769" s="1" t="s">
        <v>23559</v>
      </c>
      <c r="H8769" s="1" t="s">
        <v>8462</v>
      </c>
      <c r="I8769" s="1" t="s">
        <v>21</v>
      </c>
      <c r="J8769" s="3" t="s">
        <v>35430</v>
      </c>
      <c r="K8769">
        <v>127</v>
      </c>
      <c r="L8769" s="1" t="s">
        <v>38</v>
      </c>
      <c r="M8769" s="2">
        <v>45142</v>
      </c>
      <c r="N8769" s="1" t="s">
        <v>23</v>
      </c>
      <c r="O8769" s="1" t="s">
        <v>32</v>
      </c>
      <c r="P8769" s="1">
        <f>_3___Healthcare_Data_v1[[#This Row],[Discharge Date]]-_3___Healthcare_Data_v1[[#This Row],[Date of Admission]]</f>
        <v>14</v>
      </c>
      <c r="Q8769" s="1">
        <f>IFERROR(_3___Healthcare_Data_v1[[#This Row],[ Billing Amount ]]/_3___Healthcare_Data_v1[[#This Row],[Days in Hospital]],0)</f>
        <v>4485.4613935714287</v>
      </c>
      <c r="R8769" s="1" t="str">
        <f>IF(_3___Healthcare_Data_v1[[#This Row],[Age]]&gt;60,"Senior",IF(_3___Healthcare_Data_v1[[#This Row],[Age]]&gt;35,"Middle","Young"))</f>
        <v>Senior</v>
      </c>
    </row>
    <row r="8770" spans="1:18" x14ac:dyDescent="0.3">
      <c r="A8770" s="1" t="s">
        <v>23560</v>
      </c>
      <c r="B8770" s="1" t="s">
        <v>26745</v>
      </c>
      <c r="C8770" s="1" t="s">
        <v>16</v>
      </c>
      <c r="D8770" s="1" t="s">
        <v>34</v>
      </c>
      <c r="E8770" s="1" t="s">
        <v>28</v>
      </c>
      <c r="F8770" s="2">
        <v>43849</v>
      </c>
      <c r="G8770" s="1" t="s">
        <v>23561</v>
      </c>
      <c r="H8770" s="1" t="s">
        <v>23562</v>
      </c>
      <c r="I8770" s="1" t="s">
        <v>21</v>
      </c>
      <c r="J8770" s="3" t="s">
        <v>35431</v>
      </c>
      <c r="K8770">
        <v>114</v>
      </c>
      <c r="L8770" s="1" t="s">
        <v>22</v>
      </c>
      <c r="M8770" s="2">
        <v>43852</v>
      </c>
      <c r="N8770" s="1" t="s">
        <v>48</v>
      </c>
      <c r="O8770" s="1" t="s">
        <v>32</v>
      </c>
      <c r="P8770" s="1">
        <f>_3___Healthcare_Data_v1[[#This Row],[Discharge Date]]-_3___Healthcare_Data_v1[[#This Row],[Date of Admission]]</f>
        <v>3</v>
      </c>
      <c r="Q8770" s="1">
        <f>IFERROR(_3___Healthcare_Data_v1[[#This Row],[ Billing Amount ]]/_3___Healthcare_Data_v1[[#This Row],[Days in Hospital]],0)</f>
        <v>6142.3837566666662</v>
      </c>
      <c r="R8770" s="1" t="str">
        <f>IF(_3___Healthcare_Data_v1[[#This Row],[Age]]&gt;60,"Senior",IF(_3___Healthcare_Data_v1[[#This Row],[Age]]&gt;35,"Middle","Young"))</f>
        <v>Senior</v>
      </c>
    </row>
    <row r="8771" spans="1:18" x14ac:dyDescent="0.3">
      <c r="A8771" s="1" t="s">
        <v>23563</v>
      </c>
      <c r="B8771" s="1" t="s">
        <v>26630</v>
      </c>
      <c r="C8771" s="1" t="s">
        <v>16</v>
      </c>
      <c r="D8771" s="1" t="s">
        <v>49</v>
      </c>
      <c r="E8771" s="1" t="s">
        <v>35</v>
      </c>
      <c r="F8771" s="2">
        <v>43515</v>
      </c>
      <c r="G8771" s="1" t="s">
        <v>23564</v>
      </c>
      <c r="H8771" s="1" t="s">
        <v>23565</v>
      </c>
      <c r="I8771" s="1" t="s">
        <v>52</v>
      </c>
      <c r="J8771" s="3" t="s">
        <v>35432</v>
      </c>
      <c r="K8771">
        <v>180</v>
      </c>
      <c r="L8771" s="1" t="s">
        <v>22</v>
      </c>
      <c r="M8771" s="2">
        <v>43531</v>
      </c>
      <c r="N8771" s="1" t="s">
        <v>43</v>
      </c>
      <c r="O8771" s="1" t="s">
        <v>32</v>
      </c>
      <c r="P8771" s="1">
        <f>_3___Healthcare_Data_v1[[#This Row],[Discharge Date]]-_3___Healthcare_Data_v1[[#This Row],[Date of Admission]]</f>
        <v>16</v>
      </c>
      <c r="Q8771" s="1">
        <f>IFERROR(_3___Healthcare_Data_v1[[#This Row],[ Billing Amount ]]/_3___Healthcare_Data_v1[[#This Row],[Days in Hospital]],0)</f>
        <v>1011.424793125</v>
      </c>
      <c r="R8771" s="1" t="str">
        <f>IF(_3___Healthcare_Data_v1[[#This Row],[Age]]&gt;60,"Senior",IF(_3___Healthcare_Data_v1[[#This Row],[Age]]&gt;35,"Middle","Young"))</f>
        <v>Senior</v>
      </c>
    </row>
    <row r="8772" spans="1:18" x14ac:dyDescent="0.3">
      <c r="A8772" s="1" t="s">
        <v>23566</v>
      </c>
      <c r="B8772" s="1" t="s">
        <v>26640</v>
      </c>
      <c r="C8772" s="1" t="s">
        <v>26</v>
      </c>
      <c r="D8772" s="1" t="s">
        <v>229</v>
      </c>
      <c r="E8772" s="1" t="s">
        <v>69</v>
      </c>
      <c r="F8772" s="2">
        <v>44973</v>
      </c>
      <c r="G8772" s="1" t="s">
        <v>23567</v>
      </c>
      <c r="H8772" s="1" t="s">
        <v>23568</v>
      </c>
      <c r="I8772" s="1" t="s">
        <v>21</v>
      </c>
      <c r="J8772" s="3" t="s">
        <v>35433</v>
      </c>
      <c r="K8772">
        <v>155</v>
      </c>
      <c r="L8772" s="1" t="s">
        <v>22</v>
      </c>
      <c r="M8772" s="2">
        <v>44991</v>
      </c>
      <c r="N8772" s="1" t="s">
        <v>84</v>
      </c>
      <c r="O8772" s="1" t="s">
        <v>24</v>
      </c>
      <c r="P8772" s="1">
        <f>_3___Healthcare_Data_v1[[#This Row],[Discharge Date]]-_3___Healthcare_Data_v1[[#This Row],[Date of Admission]]</f>
        <v>18</v>
      </c>
      <c r="Q8772" s="1">
        <f>IFERROR(_3___Healthcare_Data_v1[[#This Row],[ Billing Amount ]]/_3___Healthcare_Data_v1[[#This Row],[Days in Hospital]],0)</f>
        <v>2827.3348822222224</v>
      </c>
      <c r="R8772" s="1" t="str">
        <f>IF(_3___Healthcare_Data_v1[[#This Row],[Age]]&gt;60,"Senior",IF(_3___Healthcare_Data_v1[[#This Row],[Age]]&gt;35,"Middle","Young"))</f>
        <v>Senior</v>
      </c>
    </row>
    <row r="8773" spans="1:18" x14ac:dyDescent="0.3">
      <c r="A8773" s="1" t="s">
        <v>23569</v>
      </c>
      <c r="B8773" s="1" t="s">
        <v>26655</v>
      </c>
      <c r="C8773" s="1" t="s">
        <v>26</v>
      </c>
      <c r="D8773" s="1" t="s">
        <v>89</v>
      </c>
      <c r="E8773" s="1" t="s">
        <v>28</v>
      </c>
      <c r="F8773" s="2">
        <v>43766</v>
      </c>
      <c r="G8773" s="1" t="s">
        <v>23570</v>
      </c>
      <c r="H8773" s="1" t="s">
        <v>23571</v>
      </c>
      <c r="I8773" s="1" t="s">
        <v>56</v>
      </c>
      <c r="J8773" s="3" t="s">
        <v>35434</v>
      </c>
      <c r="K8773">
        <v>479</v>
      </c>
      <c r="L8773" s="1" t="s">
        <v>22</v>
      </c>
      <c r="M8773" s="2">
        <v>43769</v>
      </c>
      <c r="N8773" s="1" t="s">
        <v>31</v>
      </c>
      <c r="O8773" s="1" t="s">
        <v>32</v>
      </c>
      <c r="P8773" s="1">
        <f>_3___Healthcare_Data_v1[[#This Row],[Discharge Date]]-_3___Healthcare_Data_v1[[#This Row],[Date of Admission]]</f>
        <v>3</v>
      </c>
      <c r="Q8773" s="1">
        <f>IFERROR(_3___Healthcare_Data_v1[[#This Row],[ Billing Amount ]]/_3___Healthcare_Data_v1[[#This Row],[Days in Hospital]],0)</f>
        <v>9816.7520133333328</v>
      </c>
      <c r="R8773" s="1" t="str">
        <f>IF(_3___Healthcare_Data_v1[[#This Row],[Age]]&gt;60,"Senior",IF(_3___Healthcare_Data_v1[[#This Row],[Age]]&gt;35,"Middle","Young"))</f>
        <v>Senior</v>
      </c>
    </row>
    <row r="8774" spans="1:18" x14ac:dyDescent="0.3">
      <c r="A8774" s="1" t="s">
        <v>1612</v>
      </c>
      <c r="B8774" s="1" t="s">
        <v>26837</v>
      </c>
      <c r="C8774" s="1" t="s">
        <v>26</v>
      </c>
      <c r="D8774" s="1" t="s">
        <v>27</v>
      </c>
      <c r="E8774" s="1" t="s">
        <v>26620</v>
      </c>
      <c r="F8774" s="2">
        <v>43599</v>
      </c>
      <c r="G8774" s="1" t="s">
        <v>23572</v>
      </c>
      <c r="H8774" s="1" t="s">
        <v>23573</v>
      </c>
      <c r="I8774" s="1" t="s">
        <v>56</v>
      </c>
      <c r="J8774" s="3" t="s">
        <v>35435</v>
      </c>
      <c r="K8774">
        <v>109</v>
      </c>
      <c r="L8774" s="1" t="s">
        <v>38</v>
      </c>
      <c r="M8774" s="2">
        <v>43613</v>
      </c>
      <c r="N8774" s="1" t="s">
        <v>23</v>
      </c>
      <c r="O8774" s="1" t="s">
        <v>24</v>
      </c>
      <c r="P8774" s="1">
        <f>_3___Healthcare_Data_v1[[#This Row],[Discharge Date]]-_3___Healthcare_Data_v1[[#This Row],[Date of Admission]]</f>
        <v>14</v>
      </c>
      <c r="Q8774" s="1">
        <f>IFERROR(_3___Healthcare_Data_v1[[#This Row],[ Billing Amount ]]/_3___Healthcare_Data_v1[[#This Row],[Days in Hospital]],0)</f>
        <v>958.1023757142857</v>
      </c>
      <c r="R8774" s="1" t="str">
        <f>IF(_3___Healthcare_Data_v1[[#This Row],[Age]]&gt;60,"Senior",IF(_3___Healthcare_Data_v1[[#This Row],[Age]]&gt;35,"Middle","Young"))</f>
        <v>Senior</v>
      </c>
    </row>
    <row r="8775" spans="1:18" x14ac:dyDescent="0.3">
      <c r="A8775" s="1" t="s">
        <v>23574</v>
      </c>
      <c r="B8775" s="1" t="s">
        <v>26723</v>
      </c>
      <c r="C8775" s="1" t="s">
        <v>26</v>
      </c>
      <c r="D8775" s="1" t="s">
        <v>49</v>
      </c>
      <c r="E8775" s="1" t="s">
        <v>35</v>
      </c>
      <c r="F8775" s="2">
        <v>44475</v>
      </c>
      <c r="G8775" s="1" t="s">
        <v>23575</v>
      </c>
      <c r="H8775" s="1" t="s">
        <v>4602</v>
      </c>
      <c r="I8775" s="1" t="s">
        <v>21</v>
      </c>
      <c r="J8775" s="3" t="s">
        <v>35436</v>
      </c>
      <c r="K8775">
        <v>226</v>
      </c>
      <c r="L8775" s="1" t="s">
        <v>22</v>
      </c>
      <c r="M8775" s="2">
        <v>44480</v>
      </c>
      <c r="N8775" s="1" t="s">
        <v>48</v>
      </c>
      <c r="O8775" s="1" t="s">
        <v>44</v>
      </c>
      <c r="P8775" s="1">
        <f>_3___Healthcare_Data_v1[[#This Row],[Discharge Date]]-_3___Healthcare_Data_v1[[#This Row],[Date of Admission]]</f>
        <v>5</v>
      </c>
      <c r="Q8775" s="1">
        <f>IFERROR(_3___Healthcare_Data_v1[[#This Row],[ Billing Amount ]]/_3___Healthcare_Data_v1[[#This Row],[Days in Hospital]],0)</f>
        <v>914.77557760000002</v>
      </c>
      <c r="R8775" s="1" t="str">
        <f>IF(_3___Healthcare_Data_v1[[#This Row],[Age]]&gt;60,"Senior",IF(_3___Healthcare_Data_v1[[#This Row],[Age]]&gt;35,"Middle","Young"))</f>
        <v>Senior</v>
      </c>
    </row>
    <row r="8776" spans="1:18" x14ac:dyDescent="0.3">
      <c r="A8776" s="1" t="s">
        <v>23576</v>
      </c>
      <c r="B8776" s="1" t="s">
        <v>26697</v>
      </c>
      <c r="C8776" s="1" t="s">
        <v>16</v>
      </c>
      <c r="D8776" s="1" t="s">
        <v>89</v>
      </c>
      <c r="E8776" s="1" t="s">
        <v>26620</v>
      </c>
      <c r="F8776" s="2">
        <v>43629</v>
      </c>
      <c r="G8776" s="1" t="s">
        <v>23577</v>
      </c>
      <c r="H8776" s="1" t="s">
        <v>2628</v>
      </c>
      <c r="I8776" s="1" t="s">
        <v>21</v>
      </c>
      <c r="J8776" s="3" t="s">
        <v>35437</v>
      </c>
      <c r="K8776">
        <v>156</v>
      </c>
      <c r="L8776" s="1" t="s">
        <v>38</v>
      </c>
      <c r="M8776" s="2">
        <v>43636</v>
      </c>
      <c r="N8776" s="1" t="s">
        <v>23</v>
      </c>
      <c r="O8776" s="1" t="s">
        <v>32</v>
      </c>
      <c r="P8776" s="1">
        <f>_3___Healthcare_Data_v1[[#This Row],[Discharge Date]]-_3___Healthcare_Data_v1[[#This Row],[Date of Admission]]</f>
        <v>7</v>
      </c>
      <c r="Q8776" s="1">
        <f>IFERROR(_3___Healthcare_Data_v1[[#This Row],[ Billing Amount ]]/_3___Healthcare_Data_v1[[#This Row],[Days in Hospital]],0)</f>
        <v>3254.3397371428573</v>
      </c>
      <c r="R8776" s="1" t="str">
        <f>IF(_3___Healthcare_Data_v1[[#This Row],[Age]]&gt;60,"Senior",IF(_3___Healthcare_Data_v1[[#This Row],[Age]]&gt;35,"Middle","Young"))</f>
        <v>Senior</v>
      </c>
    </row>
    <row r="8777" spans="1:18" x14ac:dyDescent="0.3">
      <c r="A8777" s="1" t="s">
        <v>23578</v>
      </c>
      <c r="B8777" s="1" t="s">
        <v>26723</v>
      </c>
      <c r="C8777" s="1" t="s">
        <v>26</v>
      </c>
      <c r="D8777" s="1" t="s">
        <v>114</v>
      </c>
      <c r="E8777" s="1" t="s">
        <v>26620</v>
      </c>
      <c r="F8777" s="2">
        <v>43482</v>
      </c>
      <c r="G8777" s="1" t="s">
        <v>23579</v>
      </c>
      <c r="H8777" s="1" t="s">
        <v>23580</v>
      </c>
      <c r="I8777" s="1" t="s">
        <v>26607</v>
      </c>
      <c r="J8777" s="3" t="s">
        <v>35438</v>
      </c>
      <c r="K8777">
        <v>176</v>
      </c>
      <c r="L8777" s="1" t="s">
        <v>38</v>
      </c>
      <c r="M8777" s="2">
        <v>43489</v>
      </c>
      <c r="N8777" s="1" t="s">
        <v>84</v>
      </c>
      <c r="O8777" s="1" t="s">
        <v>44</v>
      </c>
      <c r="P8777" s="1">
        <f>_3___Healthcare_Data_v1[[#This Row],[Discharge Date]]-_3___Healthcare_Data_v1[[#This Row],[Date of Admission]]</f>
        <v>7</v>
      </c>
      <c r="Q8777" s="1">
        <f>IFERROR(_3___Healthcare_Data_v1[[#This Row],[ Billing Amount ]]/_3___Healthcare_Data_v1[[#This Row],[Days in Hospital]],0)</f>
        <v>2689.9292785714283</v>
      </c>
      <c r="R8777" s="1" t="str">
        <f>IF(_3___Healthcare_Data_v1[[#This Row],[Age]]&gt;60,"Senior",IF(_3___Healthcare_Data_v1[[#This Row],[Age]]&gt;35,"Middle","Young"))</f>
        <v>Senior</v>
      </c>
    </row>
    <row r="8778" spans="1:18" x14ac:dyDescent="0.3">
      <c r="A8778" s="1" t="s">
        <v>23581</v>
      </c>
      <c r="B8778" s="1" t="s">
        <v>26695</v>
      </c>
      <c r="C8778" s="1" t="s">
        <v>26</v>
      </c>
      <c r="D8778" s="1" t="s">
        <v>17</v>
      </c>
      <c r="E8778" s="1" t="s">
        <v>35</v>
      </c>
      <c r="F8778" s="2">
        <v>44644</v>
      </c>
      <c r="G8778" s="1" t="s">
        <v>19370</v>
      </c>
      <c r="H8778" s="1" t="s">
        <v>6136</v>
      </c>
      <c r="I8778" s="1" t="s">
        <v>56</v>
      </c>
      <c r="J8778" s="3" t="s">
        <v>35439</v>
      </c>
      <c r="K8778">
        <v>368</v>
      </c>
      <c r="L8778" s="1" t="s">
        <v>22</v>
      </c>
      <c r="M8778" s="2">
        <v>44648</v>
      </c>
      <c r="N8778" s="1" t="s">
        <v>31</v>
      </c>
      <c r="O8778" s="1" t="s">
        <v>44</v>
      </c>
      <c r="P8778" s="1">
        <f>_3___Healthcare_Data_v1[[#This Row],[Discharge Date]]-_3___Healthcare_Data_v1[[#This Row],[Date of Admission]]</f>
        <v>4</v>
      </c>
      <c r="Q8778" s="1">
        <f>IFERROR(_3___Healthcare_Data_v1[[#This Row],[ Billing Amount ]]/_3___Healthcare_Data_v1[[#This Row],[Days in Hospital]],0)</f>
        <v>2857.9541475000001</v>
      </c>
      <c r="R8778" s="1" t="str">
        <f>IF(_3___Healthcare_Data_v1[[#This Row],[Age]]&gt;60,"Senior",IF(_3___Healthcare_Data_v1[[#This Row],[Age]]&gt;35,"Middle","Young"))</f>
        <v>Senior</v>
      </c>
    </row>
    <row r="8779" spans="1:18" x14ac:dyDescent="0.3">
      <c r="A8779" s="1" t="s">
        <v>23582</v>
      </c>
      <c r="B8779" s="1" t="s">
        <v>26725</v>
      </c>
      <c r="C8779" s="1" t="s">
        <v>26</v>
      </c>
      <c r="D8779" s="1" t="s">
        <v>89</v>
      </c>
      <c r="E8779" s="1" t="s">
        <v>26620</v>
      </c>
      <c r="F8779" s="2">
        <v>44242</v>
      </c>
      <c r="G8779" s="1" t="s">
        <v>23583</v>
      </c>
      <c r="H8779" s="1" t="s">
        <v>23584</v>
      </c>
      <c r="I8779" s="1" t="s">
        <v>52</v>
      </c>
      <c r="J8779" s="3" t="s">
        <v>35440</v>
      </c>
      <c r="K8779">
        <v>196</v>
      </c>
      <c r="L8779" s="1" t="s">
        <v>38</v>
      </c>
      <c r="M8779" s="2">
        <v>44255</v>
      </c>
      <c r="N8779" s="1" t="s">
        <v>23</v>
      </c>
      <c r="O8779" s="1" t="s">
        <v>32</v>
      </c>
      <c r="P8779" s="1">
        <f>_3___Healthcare_Data_v1[[#This Row],[Discharge Date]]-_3___Healthcare_Data_v1[[#This Row],[Date of Admission]]</f>
        <v>13</v>
      </c>
      <c r="Q8779" s="1">
        <f>IFERROR(_3___Healthcare_Data_v1[[#This Row],[ Billing Amount ]]/_3___Healthcare_Data_v1[[#This Row],[Days in Hospital]],0)</f>
        <v>127.64738223076922</v>
      </c>
      <c r="R8779" s="1" t="str">
        <f>IF(_3___Healthcare_Data_v1[[#This Row],[Age]]&gt;60,"Senior",IF(_3___Healthcare_Data_v1[[#This Row],[Age]]&gt;35,"Middle","Young"))</f>
        <v>Senior</v>
      </c>
    </row>
    <row r="8780" spans="1:18" x14ac:dyDescent="0.3">
      <c r="A8780" s="1" t="s">
        <v>23585</v>
      </c>
      <c r="B8780" s="1" t="s">
        <v>26714</v>
      </c>
      <c r="C8780" s="1" t="s">
        <v>16</v>
      </c>
      <c r="D8780" s="1" t="s">
        <v>27</v>
      </c>
      <c r="E8780" s="1" t="s">
        <v>26615</v>
      </c>
      <c r="F8780" s="2">
        <v>44704</v>
      </c>
      <c r="G8780" s="1" t="s">
        <v>23586</v>
      </c>
      <c r="H8780" s="1" t="s">
        <v>23587</v>
      </c>
      <c r="I8780" s="1" t="s">
        <v>21</v>
      </c>
      <c r="J8780" s="3" t="s">
        <v>35441</v>
      </c>
      <c r="K8780">
        <v>272</v>
      </c>
      <c r="L8780" s="1" t="s">
        <v>22</v>
      </c>
      <c r="M8780" s="2">
        <v>44720</v>
      </c>
      <c r="N8780" s="1" t="s">
        <v>84</v>
      </c>
      <c r="O8780" s="1" t="s">
        <v>32</v>
      </c>
      <c r="P8780" s="1">
        <f>_3___Healthcare_Data_v1[[#This Row],[Discharge Date]]-_3___Healthcare_Data_v1[[#This Row],[Date of Admission]]</f>
        <v>16</v>
      </c>
      <c r="Q8780" s="1">
        <f>IFERROR(_3___Healthcare_Data_v1[[#This Row],[ Billing Amount ]]/_3___Healthcare_Data_v1[[#This Row],[Days in Hospital]],0)</f>
        <v>1590.1004593749999</v>
      </c>
      <c r="R8780" s="1" t="str">
        <f>IF(_3___Healthcare_Data_v1[[#This Row],[Age]]&gt;60,"Senior",IF(_3___Healthcare_Data_v1[[#This Row],[Age]]&gt;35,"Middle","Young"))</f>
        <v>Senior</v>
      </c>
    </row>
    <row r="8781" spans="1:18" x14ac:dyDescent="0.3">
      <c r="A8781" s="1" t="s">
        <v>23588</v>
      </c>
      <c r="B8781" s="1" t="s">
        <v>26803</v>
      </c>
      <c r="C8781" s="1" t="s">
        <v>26</v>
      </c>
      <c r="D8781" s="1" t="s">
        <v>89</v>
      </c>
      <c r="E8781" s="1" t="s">
        <v>18</v>
      </c>
      <c r="F8781" s="2">
        <v>43879</v>
      </c>
      <c r="G8781" s="1" t="s">
        <v>23589</v>
      </c>
      <c r="H8781" s="1" t="s">
        <v>23590</v>
      </c>
      <c r="I8781" s="1" t="s">
        <v>52</v>
      </c>
      <c r="J8781" s="3" t="s">
        <v>35442</v>
      </c>
      <c r="K8781">
        <v>106</v>
      </c>
      <c r="L8781" s="1" t="s">
        <v>42</v>
      </c>
      <c r="M8781" s="2">
        <v>43904</v>
      </c>
      <c r="N8781" s="1" t="s">
        <v>48</v>
      </c>
      <c r="O8781" s="1" t="s">
        <v>32</v>
      </c>
      <c r="P8781" s="1">
        <f>_3___Healthcare_Data_v1[[#This Row],[Discharge Date]]-_3___Healthcare_Data_v1[[#This Row],[Date of Admission]]</f>
        <v>25</v>
      </c>
      <c r="Q8781" s="1">
        <f>IFERROR(_3___Healthcare_Data_v1[[#This Row],[ Billing Amount ]]/_3___Healthcare_Data_v1[[#This Row],[Days in Hospital]],0)</f>
        <v>629.77230759999998</v>
      </c>
      <c r="R8781" s="1" t="str">
        <f>IF(_3___Healthcare_Data_v1[[#This Row],[Age]]&gt;60,"Senior",IF(_3___Healthcare_Data_v1[[#This Row],[Age]]&gt;35,"Middle","Young"))</f>
        <v>Senior</v>
      </c>
    </row>
    <row r="8782" spans="1:18" x14ac:dyDescent="0.3">
      <c r="A8782" s="1" t="s">
        <v>2557</v>
      </c>
      <c r="B8782" s="1" t="s">
        <v>26958</v>
      </c>
      <c r="C8782" s="1" t="s">
        <v>16</v>
      </c>
      <c r="D8782" s="1" t="s">
        <v>49</v>
      </c>
      <c r="E8782" s="1" t="s">
        <v>18</v>
      </c>
      <c r="F8782" s="2">
        <v>44859</v>
      </c>
      <c r="G8782" s="1" t="s">
        <v>23591</v>
      </c>
      <c r="H8782" s="1" t="s">
        <v>23592</v>
      </c>
      <c r="I8782" s="1" t="s">
        <v>60</v>
      </c>
      <c r="J8782" s="3" t="s">
        <v>35443</v>
      </c>
      <c r="K8782">
        <v>481</v>
      </c>
      <c r="L8782" s="1" t="s">
        <v>38</v>
      </c>
      <c r="M8782" s="2">
        <v>44879</v>
      </c>
      <c r="N8782" s="1" t="s">
        <v>84</v>
      </c>
      <c r="O8782" s="1" t="s">
        <v>44</v>
      </c>
      <c r="P8782" s="1">
        <f>_3___Healthcare_Data_v1[[#This Row],[Discharge Date]]-_3___Healthcare_Data_v1[[#This Row],[Date of Admission]]</f>
        <v>20</v>
      </c>
      <c r="Q8782" s="1">
        <f>IFERROR(_3___Healthcare_Data_v1[[#This Row],[ Billing Amount ]]/_3___Healthcare_Data_v1[[#This Row],[Days in Hospital]],0)</f>
        <v>1925.174264</v>
      </c>
      <c r="R8782" s="1" t="str">
        <f>IF(_3___Healthcare_Data_v1[[#This Row],[Age]]&gt;60,"Senior",IF(_3___Healthcare_Data_v1[[#This Row],[Age]]&gt;35,"Middle","Young"))</f>
        <v>Senior</v>
      </c>
    </row>
    <row r="8783" spans="1:18" x14ac:dyDescent="0.3">
      <c r="A8783" s="1" t="s">
        <v>23593</v>
      </c>
      <c r="B8783" s="1" t="s">
        <v>26710</v>
      </c>
      <c r="C8783" s="1" t="s">
        <v>26</v>
      </c>
      <c r="D8783" s="1" t="s">
        <v>17</v>
      </c>
      <c r="E8783" s="1" t="s">
        <v>69</v>
      </c>
      <c r="F8783" s="2">
        <v>43800</v>
      </c>
      <c r="G8783" s="1" t="s">
        <v>23594</v>
      </c>
      <c r="H8783" s="1" t="s">
        <v>23595</v>
      </c>
      <c r="I8783" s="1" t="s">
        <v>21</v>
      </c>
      <c r="J8783" s="3" t="s">
        <v>35444</v>
      </c>
      <c r="K8783">
        <v>459</v>
      </c>
      <c r="L8783" s="1" t="s">
        <v>22</v>
      </c>
      <c r="M8783" s="2">
        <v>43809</v>
      </c>
      <c r="N8783" s="1" t="s">
        <v>23</v>
      </c>
      <c r="O8783" s="1" t="s">
        <v>24</v>
      </c>
      <c r="P8783" s="1">
        <f>_3___Healthcare_Data_v1[[#This Row],[Discharge Date]]-_3___Healthcare_Data_v1[[#This Row],[Date of Admission]]</f>
        <v>9</v>
      </c>
      <c r="Q8783" s="1">
        <f>IFERROR(_3___Healthcare_Data_v1[[#This Row],[ Billing Amount ]]/_3___Healthcare_Data_v1[[#This Row],[Days in Hospital]],0)</f>
        <v>1584.33304</v>
      </c>
      <c r="R8783" s="1" t="str">
        <f>IF(_3___Healthcare_Data_v1[[#This Row],[Age]]&gt;60,"Senior",IF(_3___Healthcare_Data_v1[[#This Row],[Age]]&gt;35,"Middle","Young"))</f>
        <v>Senior</v>
      </c>
    </row>
    <row r="8784" spans="1:18" x14ac:dyDescent="0.3">
      <c r="A8784" s="1" t="s">
        <v>23596</v>
      </c>
      <c r="B8784" s="1" t="s">
        <v>26628</v>
      </c>
      <c r="C8784" s="1" t="s">
        <v>26</v>
      </c>
      <c r="D8784" s="1" t="s">
        <v>114</v>
      </c>
      <c r="E8784" s="1" t="s">
        <v>69</v>
      </c>
      <c r="F8784" s="2">
        <v>44263</v>
      </c>
      <c r="G8784" s="1" t="s">
        <v>3512</v>
      </c>
      <c r="H8784" s="1" t="s">
        <v>20202</v>
      </c>
      <c r="I8784" s="1" t="s">
        <v>26607</v>
      </c>
      <c r="J8784" s="3" t="s">
        <v>35445</v>
      </c>
      <c r="K8784">
        <v>437</v>
      </c>
      <c r="L8784" s="1" t="s">
        <v>42</v>
      </c>
      <c r="M8784" s="2">
        <v>44288</v>
      </c>
      <c r="N8784" s="1" t="s">
        <v>48</v>
      </c>
      <c r="O8784" s="1" t="s">
        <v>24</v>
      </c>
      <c r="P8784" s="1">
        <f>_3___Healthcare_Data_v1[[#This Row],[Discharge Date]]-_3___Healthcare_Data_v1[[#This Row],[Date of Admission]]</f>
        <v>25</v>
      </c>
      <c r="Q8784" s="1">
        <f>IFERROR(_3___Healthcare_Data_v1[[#This Row],[ Billing Amount ]]/_3___Healthcare_Data_v1[[#This Row],[Days in Hospital]],0)</f>
        <v>187.68963228000001</v>
      </c>
      <c r="R8784" s="1" t="str">
        <f>IF(_3___Healthcare_Data_v1[[#This Row],[Age]]&gt;60,"Senior",IF(_3___Healthcare_Data_v1[[#This Row],[Age]]&gt;35,"Middle","Young"))</f>
        <v>Senior</v>
      </c>
    </row>
    <row r="8785" spans="1:18" x14ac:dyDescent="0.3">
      <c r="A8785" s="1" t="s">
        <v>23597</v>
      </c>
      <c r="B8785" s="1" t="s">
        <v>26750</v>
      </c>
      <c r="C8785" s="1" t="s">
        <v>16</v>
      </c>
      <c r="D8785" s="1" t="s">
        <v>114</v>
      </c>
      <c r="E8785" s="1" t="s">
        <v>28</v>
      </c>
      <c r="F8785" s="2">
        <v>44379</v>
      </c>
      <c r="G8785" s="1" t="s">
        <v>23598</v>
      </c>
      <c r="H8785" s="1" t="s">
        <v>23599</v>
      </c>
      <c r="I8785" s="1" t="s">
        <v>21</v>
      </c>
      <c r="J8785" s="3" t="s">
        <v>35446</v>
      </c>
      <c r="K8785">
        <v>177</v>
      </c>
      <c r="L8785" s="1" t="s">
        <v>42</v>
      </c>
      <c r="M8785" s="2">
        <v>44400</v>
      </c>
      <c r="N8785" s="1" t="s">
        <v>43</v>
      </c>
      <c r="O8785" s="1" t="s">
        <v>44</v>
      </c>
      <c r="P8785" s="1">
        <f>_3___Healthcare_Data_v1[[#This Row],[Discharge Date]]-_3___Healthcare_Data_v1[[#This Row],[Date of Admission]]</f>
        <v>21</v>
      </c>
      <c r="Q8785" s="1">
        <f>IFERROR(_3___Healthcare_Data_v1[[#This Row],[ Billing Amount ]]/_3___Healthcare_Data_v1[[#This Row],[Days in Hospital]],0)</f>
        <v>877.13723095238106</v>
      </c>
      <c r="R8785" s="1" t="str">
        <f>IF(_3___Healthcare_Data_v1[[#This Row],[Age]]&gt;60,"Senior",IF(_3___Healthcare_Data_v1[[#This Row],[Age]]&gt;35,"Middle","Young"))</f>
        <v>Senior</v>
      </c>
    </row>
    <row r="8786" spans="1:18" x14ac:dyDescent="0.3">
      <c r="A8786" s="1" t="s">
        <v>16850</v>
      </c>
      <c r="B8786" s="1" t="s">
        <v>26644</v>
      </c>
      <c r="C8786" s="1" t="s">
        <v>16</v>
      </c>
      <c r="D8786" s="1" t="s">
        <v>114</v>
      </c>
      <c r="E8786" s="1" t="s">
        <v>28</v>
      </c>
      <c r="F8786" s="2">
        <v>44266</v>
      </c>
      <c r="G8786" s="1" t="s">
        <v>23600</v>
      </c>
      <c r="H8786" s="1" t="s">
        <v>23601</v>
      </c>
      <c r="I8786" s="1" t="s">
        <v>21</v>
      </c>
      <c r="J8786" s="3" t="s">
        <v>35447</v>
      </c>
      <c r="K8786">
        <v>138</v>
      </c>
      <c r="L8786" s="1" t="s">
        <v>38</v>
      </c>
      <c r="M8786" s="2">
        <v>44282</v>
      </c>
      <c r="N8786" s="1" t="s">
        <v>84</v>
      </c>
      <c r="O8786" s="1" t="s">
        <v>44</v>
      </c>
      <c r="P8786" s="1">
        <f>_3___Healthcare_Data_v1[[#This Row],[Discharge Date]]-_3___Healthcare_Data_v1[[#This Row],[Date of Admission]]</f>
        <v>16</v>
      </c>
      <c r="Q8786" s="1">
        <f>IFERROR(_3___Healthcare_Data_v1[[#This Row],[ Billing Amount ]]/_3___Healthcare_Data_v1[[#This Row],[Days in Hospital]],0)</f>
        <v>2438.6632318749998</v>
      </c>
      <c r="R8786" s="1" t="str">
        <f>IF(_3___Healthcare_Data_v1[[#This Row],[Age]]&gt;60,"Senior",IF(_3___Healthcare_Data_v1[[#This Row],[Age]]&gt;35,"Middle","Young"))</f>
        <v>Senior</v>
      </c>
    </row>
    <row r="8787" spans="1:18" x14ac:dyDescent="0.3">
      <c r="A8787" s="1" t="s">
        <v>23602</v>
      </c>
      <c r="B8787" s="1" t="s">
        <v>26866</v>
      </c>
      <c r="C8787" s="1" t="s">
        <v>16</v>
      </c>
      <c r="D8787" s="1" t="s">
        <v>229</v>
      </c>
      <c r="E8787" s="1" t="s">
        <v>18</v>
      </c>
      <c r="F8787" s="2">
        <v>43532</v>
      </c>
      <c r="G8787" s="1" t="s">
        <v>23603</v>
      </c>
      <c r="H8787" s="1" t="s">
        <v>23604</v>
      </c>
      <c r="I8787" s="1" t="s">
        <v>21</v>
      </c>
      <c r="J8787" s="3" t="s">
        <v>35448</v>
      </c>
      <c r="K8787">
        <v>152</v>
      </c>
      <c r="L8787" s="1" t="s">
        <v>38</v>
      </c>
      <c r="M8787" s="2">
        <v>43538</v>
      </c>
      <c r="N8787" s="1" t="s">
        <v>84</v>
      </c>
      <c r="O8787" s="1" t="s">
        <v>32</v>
      </c>
      <c r="P8787" s="1">
        <f>_3___Healthcare_Data_v1[[#This Row],[Discharge Date]]-_3___Healthcare_Data_v1[[#This Row],[Date of Admission]]</f>
        <v>6</v>
      </c>
      <c r="Q8787" s="1">
        <f>IFERROR(_3___Healthcare_Data_v1[[#This Row],[ Billing Amount ]]/_3___Healthcare_Data_v1[[#This Row],[Days in Hospital]],0)</f>
        <v>8043.9181749999998</v>
      </c>
      <c r="R8787" s="1" t="str">
        <f>IF(_3___Healthcare_Data_v1[[#This Row],[Age]]&gt;60,"Senior",IF(_3___Healthcare_Data_v1[[#This Row],[Age]]&gt;35,"Middle","Young"))</f>
        <v>Senior</v>
      </c>
    </row>
    <row r="8788" spans="1:18" x14ac:dyDescent="0.3">
      <c r="A8788" s="1" t="s">
        <v>12852</v>
      </c>
      <c r="B8788" s="1" t="s">
        <v>26612</v>
      </c>
      <c r="C8788" s="1" t="s">
        <v>16</v>
      </c>
      <c r="D8788" s="1" t="s">
        <v>114</v>
      </c>
      <c r="E8788" s="1" t="s">
        <v>18</v>
      </c>
      <c r="F8788" s="2">
        <v>44849</v>
      </c>
      <c r="G8788" s="1" t="s">
        <v>23605</v>
      </c>
      <c r="H8788" s="1" t="s">
        <v>23606</v>
      </c>
      <c r="I8788" s="1" t="s">
        <v>60</v>
      </c>
      <c r="J8788" s="3" t="s">
        <v>35449</v>
      </c>
      <c r="K8788">
        <v>121</v>
      </c>
      <c r="L8788" s="1" t="s">
        <v>38</v>
      </c>
      <c r="M8788" s="2">
        <v>44862</v>
      </c>
      <c r="N8788" s="1" t="s">
        <v>31</v>
      </c>
      <c r="O8788" s="1" t="s">
        <v>44</v>
      </c>
      <c r="P8788" s="1">
        <f>_3___Healthcare_Data_v1[[#This Row],[Discharge Date]]-_3___Healthcare_Data_v1[[#This Row],[Date of Admission]]</f>
        <v>13</v>
      </c>
      <c r="Q8788" s="1">
        <f>IFERROR(_3___Healthcare_Data_v1[[#This Row],[ Billing Amount ]]/_3___Healthcare_Data_v1[[#This Row],[Days in Hospital]],0)</f>
        <v>2526.260513076923</v>
      </c>
      <c r="R8788" s="1" t="str">
        <f>IF(_3___Healthcare_Data_v1[[#This Row],[Age]]&gt;60,"Senior",IF(_3___Healthcare_Data_v1[[#This Row],[Age]]&gt;35,"Middle","Young"))</f>
        <v>Senior</v>
      </c>
    </row>
    <row r="8789" spans="1:18" x14ac:dyDescent="0.3">
      <c r="A8789" s="1" t="s">
        <v>23607</v>
      </c>
      <c r="B8789" s="1" t="s">
        <v>26677</v>
      </c>
      <c r="C8789" s="1" t="s">
        <v>26</v>
      </c>
      <c r="D8789" s="1" t="s">
        <v>27</v>
      </c>
      <c r="E8789" s="1" t="s">
        <v>26620</v>
      </c>
      <c r="F8789" s="2">
        <v>44104</v>
      </c>
      <c r="G8789" s="1" t="s">
        <v>23608</v>
      </c>
      <c r="H8789" s="1" t="s">
        <v>23609</v>
      </c>
      <c r="I8789" s="1" t="s">
        <v>56</v>
      </c>
      <c r="J8789" s="3" t="s">
        <v>35450</v>
      </c>
      <c r="K8789">
        <v>459</v>
      </c>
      <c r="L8789" s="1" t="s">
        <v>38</v>
      </c>
      <c r="M8789" s="2">
        <v>44112</v>
      </c>
      <c r="N8789" s="1" t="s">
        <v>31</v>
      </c>
      <c r="O8789" s="1" t="s">
        <v>24</v>
      </c>
      <c r="P8789" s="1">
        <f>_3___Healthcare_Data_v1[[#This Row],[Discharge Date]]-_3___Healthcare_Data_v1[[#This Row],[Date of Admission]]</f>
        <v>8</v>
      </c>
      <c r="Q8789" s="1">
        <f>IFERROR(_3___Healthcare_Data_v1[[#This Row],[ Billing Amount ]]/_3___Healthcare_Data_v1[[#This Row],[Days in Hospital]],0)</f>
        <v>2746.2740374999998</v>
      </c>
      <c r="R8789" s="1" t="str">
        <f>IF(_3___Healthcare_Data_v1[[#This Row],[Age]]&gt;60,"Senior",IF(_3___Healthcare_Data_v1[[#This Row],[Age]]&gt;35,"Middle","Young"))</f>
        <v>Senior</v>
      </c>
    </row>
    <row r="8790" spans="1:18" x14ac:dyDescent="0.3">
      <c r="A8790" s="1" t="s">
        <v>23610</v>
      </c>
      <c r="B8790" s="1" t="s">
        <v>26655</v>
      </c>
      <c r="C8790" s="1" t="s">
        <v>26</v>
      </c>
      <c r="D8790" s="1" t="s">
        <v>49</v>
      </c>
      <c r="E8790" s="1" t="s">
        <v>26620</v>
      </c>
      <c r="F8790" s="2">
        <v>44999</v>
      </c>
      <c r="G8790" s="1" t="s">
        <v>23611</v>
      </c>
      <c r="H8790" s="1" t="s">
        <v>23612</v>
      </c>
      <c r="I8790" s="1" t="s">
        <v>26607</v>
      </c>
      <c r="J8790" s="3" t="s">
        <v>35451</v>
      </c>
      <c r="K8790">
        <v>140</v>
      </c>
      <c r="L8790" s="1" t="s">
        <v>38</v>
      </c>
      <c r="M8790" s="2">
        <v>45006</v>
      </c>
      <c r="N8790" s="1" t="s">
        <v>43</v>
      </c>
      <c r="O8790" s="1" t="s">
        <v>44</v>
      </c>
      <c r="P8790" s="1">
        <f>_3___Healthcare_Data_v1[[#This Row],[Discharge Date]]-_3___Healthcare_Data_v1[[#This Row],[Date of Admission]]</f>
        <v>7</v>
      </c>
      <c r="Q8790" s="1">
        <f>IFERROR(_3___Healthcare_Data_v1[[#This Row],[ Billing Amount ]]/_3___Healthcare_Data_v1[[#This Row],[Days in Hospital]],0)</f>
        <v>3269.4662171428572</v>
      </c>
      <c r="R8790" s="1" t="str">
        <f>IF(_3___Healthcare_Data_v1[[#This Row],[Age]]&gt;60,"Senior",IF(_3___Healthcare_Data_v1[[#This Row],[Age]]&gt;35,"Middle","Young"))</f>
        <v>Senior</v>
      </c>
    </row>
    <row r="8791" spans="1:18" x14ac:dyDescent="0.3">
      <c r="A8791" s="1" t="s">
        <v>15757</v>
      </c>
      <c r="B8791" s="1" t="s">
        <v>26822</v>
      </c>
      <c r="C8791" s="1" t="s">
        <v>26</v>
      </c>
      <c r="D8791" s="1" t="s">
        <v>62</v>
      </c>
      <c r="E8791" s="1" t="s">
        <v>26620</v>
      </c>
      <c r="F8791" s="2">
        <v>43447</v>
      </c>
      <c r="G8791" s="1" t="s">
        <v>23613</v>
      </c>
      <c r="H8791" s="1" t="s">
        <v>23614</v>
      </c>
      <c r="I8791" s="1" t="s">
        <v>21</v>
      </c>
      <c r="J8791" s="3" t="s">
        <v>35452</v>
      </c>
      <c r="K8791">
        <v>196</v>
      </c>
      <c r="L8791" s="1" t="s">
        <v>38</v>
      </c>
      <c r="M8791" s="2">
        <v>43454</v>
      </c>
      <c r="N8791" s="1" t="s">
        <v>48</v>
      </c>
      <c r="O8791" s="1" t="s">
        <v>44</v>
      </c>
      <c r="P8791" s="1">
        <f>_3___Healthcare_Data_v1[[#This Row],[Discharge Date]]-_3___Healthcare_Data_v1[[#This Row],[Date of Admission]]</f>
        <v>7</v>
      </c>
      <c r="Q8791" s="1">
        <f>IFERROR(_3___Healthcare_Data_v1[[#This Row],[ Billing Amount ]]/_3___Healthcare_Data_v1[[#This Row],[Days in Hospital]],0)</f>
        <v>4999.5902285714283</v>
      </c>
      <c r="R8791" s="1" t="str">
        <f>IF(_3___Healthcare_Data_v1[[#This Row],[Age]]&gt;60,"Senior",IF(_3___Healthcare_Data_v1[[#This Row],[Age]]&gt;35,"Middle","Young"))</f>
        <v>Senior</v>
      </c>
    </row>
    <row r="8792" spans="1:18" x14ac:dyDescent="0.3">
      <c r="A8792" s="1" t="s">
        <v>23615</v>
      </c>
      <c r="B8792" s="1" t="s">
        <v>26622</v>
      </c>
      <c r="C8792" s="1" t="s">
        <v>16</v>
      </c>
      <c r="D8792" s="1" t="s">
        <v>34</v>
      </c>
      <c r="E8792" s="1" t="s">
        <v>26615</v>
      </c>
      <c r="F8792" s="2">
        <v>43843</v>
      </c>
      <c r="G8792" s="1" t="s">
        <v>23616</v>
      </c>
      <c r="H8792" s="1" t="s">
        <v>23617</v>
      </c>
      <c r="I8792" s="1" t="s">
        <v>26607</v>
      </c>
      <c r="J8792" s="3" t="s">
        <v>35453</v>
      </c>
      <c r="K8792">
        <v>467</v>
      </c>
      <c r="L8792" s="1" t="s">
        <v>38</v>
      </c>
      <c r="M8792" s="2">
        <v>43870</v>
      </c>
      <c r="N8792" s="1" t="s">
        <v>43</v>
      </c>
      <c r="O8792" s="1" t="s">
        <v>24</v>
      </c>
      <c r="P8792" s="1">
        <f>_3___Healthcare_Data_v1[[#This Row],[Discharge Date]]-_3___Healthcare_Data_v1[[#This Row],[Date of Admission]]</f>
        <v>27</v>
      </c>
      <c r="Q8792" s="1">
        <f>IFERROR(_3___Healthcare_Data_v1[[#This Row],[ Billing Amount ]]/_3___Healthcare_Data_v1[[#This Row],[Days in Hospital]],0)</f>
        <v>727.38775592592594</v>
      </c>
      <c r="R8792" s="1" t="str">
        <f>IF(_3___Healthcare_Data_v1[[#This Row],[Age]]&gt;60,"Senior",IF(_3___Healthcare_Data_v1[[#This Row],[Age]]&gt;35,"Middle","Young"))</f>
        <v>Senior</v>
      </c>
    </row>
    <row r="8793" spans="1:18" x14ac:dyDescent="0.3">
      <c r="A8793" s="1" t="s">
        <v>23618</v>
      </c>
      <c r="B8793" s="1" t="s">
        <v>26668</v>
      </c>
      <c r="C8793" s="1" t="s">
        <v>26</v>
      </c>
      <c r="D8793" s="1" t="s">
        <v>17</v>
      </c>
      <c r="E8793" s="1" t="s">
        <v>69</v>
      </c>
      <c r="F8793" s="2">
        <v>44208</v>
      </c>
      <c r="G8793" s="1" t="s">
        <v>23619</v>
      </c>
      <c r="H8793" s="1" t="s">
        <v>23620</v>
      </c>
      <c r="I8793" s="1" t="s">
        <v>21</v>
      </c>
      <c r="J8793" s="3" t="s">
        <v>35454</v>
      </c>
      <c r="K8793">
        <v>354</v>
      </c>
      <c r="L8793" s="1" t="s">
        <v>38</v>
      </c>
      <c r="M8793" s="2">
        <v>44228</v>
      </c>
      <c r="N8793" s="1" t="s">
        <v>84</v>
      </c>
      <c r="O8793" s="1" t="s">
        <v>32</v>
      </c>
      <c r="P8793" s="1">
        <f>_3___Healthcare_Data_v1[[#This Row],[Discharge Date]]-_3___Healthcare_Data_v1[[#This Row],[Date of Admission]]</f>
        <v>20</v>
      </c>
      <c r="Q8793" s="1">
        <f>IFERROR(_3___Healthcare_Data_v1[[#This Row],[ Billing Amount ]]/_3___Healthcare_Data_v1[[#This Row],[Days in Hospital]],0)</f>
        <v>1842.9978824999998</v>
      </c>
      <c r="R8793" s="1" t="str">
        <f>IF(_3___Healthcare_Data_v1[[#This Row],[Age]]&gt;60,"Senior",IF(_3___Healthcare_Data_v1[[#This Row],[Age]]&gt;35,"Middle","Young"))</f>
        <v>Senior</v>
      </c>
    </row>
    <row r="8794" spans="1:18" x14ac:dyDescent="0.3">
      <c r="A8794" s="1" t="s">
        <v>1233</v>
      </c>
      <c r="B8794" s="1" t="s">
        <v>26653</v>
      </c>
      <c r="C8794" s="1" t="s">
        <v>26</v>
      </c>
      <c r="D8794" s="1" t="s">
        <v>229</v>
      </c>
      <c r="E8794" s="1" t="s">
        <v>26620</v>
      </c>
      <c r="F8794" s="2">
        <v>43768</v>
      </c>
      <c r="G8794" s="1" t="s">
        <v>23621</v>
      </c>
      <c r="H8794" s="1" t="s">
        <v>23622</v>
      </c>
      <c r="I8794" s="1" t="s">
        <v>21</v>
      </c>
      <c r="J8794" s="3" t="s">
        <v>35455</v>
      </c>
      <c r="K8794">
        <v>382</v>
      </c>
      <c r="L8794" s="1" t="s">
        <v>38</v>
      </c>
      <c r="M8794" s="2">
        <v>43782</v>
      </c>
      <c r="N8794" s="1" t="s">
        <v>31</v>
      </c>
      <c r="O8794" s="1" t="s">
        <v>44</v>
      </c>
      <c r="P8794" s="1">
        <f>_3___Healthcare_Data_v1[[#This Row],[Discharge Date]]-_3___Healthcare_Data_v1[[#This Row],[Date of Admission]]</f>
        <v>14</v>
      </c>
      <c r="Q8794" s="1">
        <f>IFERROR(_3___Healthcare_Data_v1[[#This Row],[ Billing Amount ]]/_3___Healthcare_Data_v1[[#This Row],[Days in Hospital]],0)</f>
        <v>1611.3525764285714</v>
      </c>
      <c r="R8794" s="1" t="str">
        <f>IF(_3___Healthcare_Data_v1[[#This Row],[Age]]&gt;60,"Senior",IF(_3___Healthcare_Data_v1[[#This Row],[Age]]&gt;35,"Middle","Young"))</f>
        <v>Senior</v>
      </c>
    </row>
    <row r="8795" spans="1:18" x14ac:dyDescent="0.3">
      <c r="A8795" s="1" t="s">
        <v>17001</v>
      </c>
      <c r="B8795" s="1" t="s">
        <v>26803</v>
      </c>
      <c r="C8795" s="1" t="s">
        <v>26</v>
      </c>
      <c r="D8795" s="1" t="s">
        <v>27</v>
      </c>
      <c r="E8795" s="1" t="s">
        <v>26620</v>
      </c>
      <c r="F8795" s="2">
        <v>44360</v>
      </c>
      <c r="G8795" s="1" t="s">
        <v>23623</v>
      </c>
      <c r="H8795" s="1" t="s">
        <v>13975</v>
      </c>
      <c r="I8795" s="1" t="s">
        <v>56</v>
      </c>
      <c r="J8795" s="3" t="s">
        <v>35456</v>
      </c>
      <c r="K8795">
        <v>263</v>
      </c>
      <c r="L8795" s="1" t="s">
        <v>38</v>
      </c>
      <c r="M8795" s="2">
        <v>44365</v>
      </c>
      <c r="N8795" s="1" t="s">
        <v>23</v>
      </c>
      <c r="O8795" s="1" t="s">
        <v>32</v>
      </c>
      <c r="P8795" s="1">
        <f>_3___Healthcare_Data_v1[[#This Row],[Discharge Date]]-_3___Healthcare_Data_v1[[#This Row],[Date of Admission]]</f>
        <v>5</v>
      </c>
      <c r="Q8795" s="1">
        <f>IFERROR(_3___Healthcare_Data_v1[[#This Row],[ Billing Amount ]]/_3___Healthcare_Data_v1[[#This Row],[Days in Hospital]],0)</f>
        <v>4424.9725760000001</v>
      </c>
      <c r="R8795" s="1" t="str">
        <f>IF(_3___Healthcare_Data_v1[[#This Row],[Age]]&gt;60,"Senior",IF(_3___Healthcare_Data_v1[[#This Row],[Age]]&gt;35,"Middle","Young"))</f>
        <v>Senior</v>
      </c>
    </row>
    <row r="8796" spans="1:18" x14ac:dyDescent="0.3">
      <c r="A8796" s="1" t="s">
        <v>1009</v>
      </c>
      <c r="B8796" s="1" t="s">
        <v>26634</v>
      </c>
      <c r="C8796" s="1" t="s">
        <v>16</v>
      </c>
      <c r="D8796" s="1" t="s">
        <v>114</v>
      </c>
      <c r="E8796" s="1" t="s">
        <v>26615</v>
      </c>
      <c r="F8796" s="2">
        <v>44233</v>
      </c>
      <c r="G8796" s="1" t="s">
        <v>13700</v>
      </c>
      <c r="H8796" s="1" t="s">
        <v>23624</v>
      </c>
      <c r="I8796" s="1" t="s">
        <v>21</v>
      </c>
      <c r="J8796" s="3" t="s">
        <v>35457</v>
      </c>
      <c r="K8796">
        <v>223</v>
      </c>
      <c r="L8796" s="1" t="s">
        <v>22</v>
      </c>
      <c r="M8796" s="2">
        <v>44233</v>
      </c>
      <c r="N8796" s="1" t="s">
        <v>43</v>
      </c>
      <c r="O8796" s="1" t="s">
        <v>44</v>
      </c>
      <c r="P8796" s="1">
        <f>_3___Healthcare_Data_v1[[#This Row],[Discharge Date]]-_3___Healthcare_Data_v1[[#This Row],[Date of Admission]]</f>
        <v>0</v>
      </c>
      <c r="Q8796" s="1">
        <f>IFERROR(_3___Healthcare_Data_v1[[#This Row],[ Billing Amount ]]/_3___Healthcare_Data_v1[[#This Row],[Days in Hospital]],0)</f>
        <v>0</v>
      </c>
      <c r="R8796" s="1" t="str">
        <f>IF(_3___Healthcare_Data_v1[[#This Row],[Age]]&gt;60,"Senior",IF(_3___Healthcare_Data_v1[[#This Row],[Age]]&gt;35,"Middle","Young"))</f>
        <v>Senior</v>
      </c>
    </row>
    <row r="8797" spans="1:18" x14ac:dyDescent="0.3">
      <c r="A8797" s="1" t="s">
        <v>23625</v>
      </c>
      <c r="B8797" s="1" t="s">
        <v>26628</v>
      </c>
      <c r="C8797" s="1" t="s">
        <v>16</v>
      </c>
      <c r="D8797" s="1" t="s">
        <v>89</v>
      </c>
      <c r="E8797" s="1" t="s">
        <v>26620</v>
      </c>
      <c r="F8797" s="2">
        <v>44136</v>
      </c>
      <c r="G8797" s="1" t="s">
        <v>23626</v>
      </c>
      <c r="H8797" s="1" t="s">
        <v>23627</v>
      </c>
      <c r="I8797" s="1" t="s">
        <v>52</v>
      </c>
      <c r="J8797" s="3" t="s">
        <v>35458</v>
      </c>
      <c r="K8797">
        <v>140</v>
      </c>
      <c r="L8797" s="1" t="s">
        <v>42</v>
      </c>
      <c r="M8797" s="2">
        <v>44143</v>
      </c>
      <c r="N8797" s="1" t="s">
        <v>43</v>
      </c>
      <c r="O8797" s="1" t="s">
        <v>44</v>
      </c>
      <c r="P8797" s="1">
        <f>_3___Healthcare_Data_v1[[#This Row],[Discharge Date]]-_3___Healthcare_Data_v1[[#This Row],[Date of Admission]]</f>
        <v>7</v>
      </c>
      <c r="Q8797" s="1">
        <f>IFERROR(_3___Healthcare_Data_v1[[#This Row],[ Billing Amount ]]/_3___Healthcare_Data_v1[[#This Row],[Days in Hospital]],0)</f>
        <v>3744.1334685714287</v>
      </c>
      <c r="R8797" s="1" t="str">
        <f>IF(_3___Healthcare_Data_v1[[#This Row],[Age]]&gt;60,"Senior",IF(_3___Healthcare_Data_v1[[#This Row],[Age]]&gt;35,"Middle","Young"))</f>
        <v>Senior</v>
      </c>
    </row>
    <row r="8798" spans="1:18" x14ac:dyDescent="0.3">
      <c r="A8798" s="1" t="s">
        <v>23628</v>
      </c>
      <c r="B8798" s="1" t="s">
        <v>26685</v>
      </c>
      <c r="C8798" s="1" t="s">
        <v>26</v>
      </c>
      <c r="D8798" s="1" t="s">
        <v>27</v>
      </c>
      <c r="E8798" s="1" t="s">
        <v>26620</v>
      </c>
      <c r="F8798" s="2">
        <v>44785</v>
      </c>
      <c r="G8798" s="1" t="s">
        <v>23040</v>
      </c>
      <c r="H8798" s="1" t="s">
        <v>23629</v>
      </c>
      <c r="I8798" s="1" t="s">
        <v>52</v>
      </c>
      <c r="J8798" s="3" t="s">
        <v>35459</v>
      </c>
      <c r="K8798">
        <v>365</v>
      </c>
      <c r="L8798" s="1" t="s">
        <v>38</v>
      </c>
      <c r="M8798" s="2">
        <v>44793</v>
      </c>
      <c r="N8798" s="1" t="s">
        <v>84</v>
      </c>
      <c r="O8798" s="1" t="s">
        <v>44</v>
      </c>
      <c r="P8798" s="1">
        <f>_3___Healthcare_Data_v1[[#This Row],[Discharge Date]]-_3___Healthcare_Data_v1[[#This Row],[Date of Admission]]</f>
        <v>8</v>
      </c>
      <c r="Q8798" s="1">
        <f>IFERROR(_3___Healthcare_Data_v1[[#This Row],[ Billing Amount ]]/_3___Healthcare_Data_v1[[#This Row],[Days in Hospital]],0)</f>
        <v>1995.378845</v>
      </c>
      <c r="R8798" s="1" t="str">
        <f>IF(_3___Healthcare_Data_v1[[#This Row],[Age]]&gt;60,"Senior",IF(_3___Healthcare_Data_v1[[#This Row],[Age]]&gt;35,"Middle","Young"))</f>
        <v>Senior</v>
      </c>
    </row>
    <row r="8799" spans="1:18" x14ac:dyDescent="0.3">
      <c r="A8799" s="1" t="s">
        <v>23630</v>
      </c>
      <c r="B8799" s="1" t="s">
        <v>26928</v>
      </c>
      <c r="C8799" s="1" t="s">
        <v>16</v>
      </c>
      <c r="D8799" s="1" t="s">
        <v>17</v>
      </c>
      <c r="E8799" s="1" t="s">
        <v>26615</v>
      </c>
      <c r="F8799" s="2">
        <v>44881</v>
      </c>
      <c r="G8799" s="1" t="s">
        <v>21623</v>
      </c>
      <c r="H8799" s="1" t="s">
        <v>23631</v>
      </c>
      <c r="I8799" s="1" t="s">
        <v>60</v>
      </c>
      <c r="J8799" s="3" t="s">
        <v>35460</v>
      </c>
      <c r="K8799">
        <v>235</v>
      </c>
      <c r="L8799" s="1" t="s">
        <v>38</v>
      </c>
      <c r="M8799" s="2">
        <v>44896</v>
      </c>
      <c r="N8799" s="1" t="s">
        <v>48</v>
      </c>
      <c r="O8799" s="1" t="s">
        <v>24</v>
      </c>
      <c r="P8799" s="1">
        <f>_3___Healthcare_Data_v1[[#This Row],[Discharge Date]]-_3___Healthcare_Data_v1[[#This Row],[Date of Admission]]</f>
        <v>15</v>
      </c>
      <c r="Q8799" s="1">
        <f>IFERROR(_3___Healthcare_Data_v1[[#This Row],[ Billing Amount ]]/_3___Healthcare_Data_v1[[#This Row],[Days in Hospital]],0)</f>
        <v>1556.5376040000001</v>
      </c>
      <c r="R8799" s="1" t="str">
        <f>IF(_3___Healthcare_Data_v1[[#This Row],[Age]]&gt;60,"Senior",IF(_3___Healthcare_Data_v1[[#This Row],[Age]]&gt;35,"Middle","Young"))</f>
        <v>Senior</v>
      </c>
    </row>
    <row r="8800" spans="1:18" x14ac:dyDescent="0.3">
      <c r="A8800" s="1" t="s">
        <v>23632</v>
      </c>
      <c r="B8800" s="1" t="s">
        <v>26776</v>
      </c>
      <c r="C8800" s="1" t="s">
        <v>16</v>
      </c>
      <c r="D8800" s="1" t="s">
        <v>229</v>
      </c>
      <c r="E8800" s="1" t="s">
        <v>26615</v>
      </c>
      <c r="F8800" s="2">
        <v>44132</v>
      </c>
      <c r="G8800" s="1" t="s">
        <v>23633</v>
      </c>
      <c r="H8800" s="1" t="s">
        <v>2511</v>
      </c>
      <c r="I8800" s="1" t="s">
        <v>26607</v>
      </c>
      <c r="J8800" s="3" t="s">
        <v>35461</v>
      </c>
      <c r="K8800">
        <v>498</v>
      </c>
      <c r="L8800" s="1" t="s">
        <v>42</v>
      </c>
      <c r="M8800" s="2">
        <v>44133</v>
      </c>
      <c r="N8800" s="1" t="s">
        <v>23</v>
      </c>
      <c r="O8800" s="1" t="s">
        <v>24</v>
      </c>
      <c r="P8800" s="1">
        <f>_3___Healthcare_Data_v1[[#This Row],[Discharge Date]]-_3___Healthcare_Data_v1[[#This Row],[Date of Admission]]</f>
        <v>1</v>
      </c>
      <c r="Q8800" s="1">
        <f>IFERROR(_3___Healthcare_Data_v1[[#This Row],[ Billing Amount ]]/_3___Healthcare_Data_v1[[#This Row],[Days in Hospital]],0)</f>
        <v>37557.735560000001</v>
      </c>
      <c r="R8800" s="1" t="str">
        <f>IF(_3___Healthcare_Data_v1[[#This Row],[Age]]&gt;60,"Senior",IF(_3___Healthcare_Data_v1[[#This Row],[Age]]&gt;35,"Middle","Young"))</f>
        <v>Senior</v>
      </c>
    </row>
    <row r="8801" spans="1:18" x14ac:dyDescent="0.3">
      <c r="A8801" s="1" t="s">
        <v>23634</v>
      </c>
      <c r="B8801" s="1" t="s">
        <v>26624</v>
      </c>
      <c r="C8801" s="1" t="s">
        <v>16</v>
      </c>
      <c r="D8801" s="1" t="s">
        <v>49</v>
      </c>
      <c r="E8801" s="1" t="s">
        <v>35</v>
      </c>
      <c r="F8801" s="2">
        <v>44642</v>
      </c>
      <c r="G8801" s="1" t="s">
        <v>23635</v>
      </c>
      <c r="H8801" s="1" t="s">
        <v>23636</v>
      </c>
      <c r="I8801" s="1" t="s">
        <v>56</v>
      </c>
      <c r="J8801" s="3" t="s">
        <v>35462</v>
      </c>
      <c r="K8801">
        <v>475</v>
      </c>
      <c r="L8801" s="1" t="s">
        <v>42</v>
      </c>
      <c r="M8801" s="2">
        <v>44660</v>
      </c>
      <c r="N8801" s="1" t="s">
        <v>43</v>
      </c>
      <c r="O8801" s="1" t="s">
        <v>44</v>
      </c>
      <c r="P8801" s="1">
        <f>_3___Healthcare_Data_v1[[#This Row],[Discharge Date]]-_3___Healthcare_Data_v1[[#This Row],[Date of Admission]]</f>
        <v>18</v>
      </c>
      <c r="Q8801" s="1">
        <f>IFERROR(_3___Healthcare_Data_v1[[#This Row],[ Billing Amount ]]/_3___Healthcare_Data_v1[[#This Row],[Days in Hospital]],0)</f>
        <v>389.08683838888891</v>
      </c>
      <c r="R8801" s="1" t="str">
        <f>IF(_3___Healthcare_Data_v1[[#This Row],[Age]]&gt;60,"Senior",IF(_3___Healthcare_Data_v1[[#This Row],[Age]]&gt;35,"Middle","Young"))</f>
        <v>Senior</v>
      </c>
    </row>
    <row r="8802" spans="1:18" x14ac:dyDescent="0.3">
      <c r="A8802" s="1" t="s">
        <v>23637</v>
      </c>
      <c r="B8802" s="1" t="s">
        <v>26714</v>
      </c>
      <c r="C8802" s="1" t="s">
        <v>16</v>
      </c>
      <c r="D8802" s="1" t="s">
        <v>49</v>
      </c>
      <c r="E8802" s="1" t="s">
        <v>69</v>
      </c>
      <c r="F8802" s="2">
        <v>43837</v>
      </c>
      <c r="G8802" s="1" t="s">
        <v>23638</v>
      </c>
      <c r="H8802" s="1" t="s">
        <v>23639</v>
      </c>
      <c r="I8802" s="1" t="s">
        <v>56</v>
      </c>
      <c r="J8802" s="3" t="s">
        <v>35463</v>
      </c>
      <c r="K8802">
        <v>316</v>
      </c>
      <c r="L8802" s="1" t="s">
        <v>42</v>
      </c>
      <c r="M8802" s="2">
        <v>43848</v>
      </c>
      <c r="N8802" s="1" t="s">
        <v>23</v>
      </c>
      <c r="O8802" s="1" t="s">
        <v>44</v>
      </c>
      <c r="P8802" s="1">
        <f>_3___Healthcare_Data_v1[[#This Row],[Discharge Date]]-_3___Healthcare_Data_v1[[#This Row],[Date of Admission]]</f>
        <v>11</v>
      </c>
      <c r="Q8802" s="1">
        <f>IFERROR(_3___Healthcare_Data_v1[[#This Row],[ Billing Amount ]]/_3___Healthcare_Data_v1[[#This Row],[Days in Hospital]],0)</f>
        <v>6021.362235454545</v>
      </c>
      <c r="R8802" s="1" t="str">
        <f>IF(_3___Healthcare_Data_v1[[#This Row],[Age]]&gt;60,"Senior",IF(_3___Healthcare_Data_v1[[#This Row],[Age]]&gt;35,"Middle","Young"))</f>
        <v>Senior</v>
      </c>
    </row>
    <row r="8803" spans="1:18" x14ac:dyDescent="0.3">
      <c r="A8803" s="1" t="s">
        <v>23640</v>
      </c>
      <c r="B8803" s="1" t="s">
        <v>26822</v>
      </c>
      <c r="C8803" s="1" t="s">
        <v>16</v>
      </c>
      <c r="D8803" s="1" t="s">
        <v>27</v>
      </c>
      <c r="E8803" s="1" t="s">
        <v>28</v>
      </c>
      <c r="F8803" s="2">
        <v>44965</v>
      </c>
      <c r="G8803" s="1" t="s">
        <v>23641</v>
      </c>
      <c r="H8803" s="1" t="s">
        <v>23642</v>
      </c>
      <c r="I8803" s="1" t="s">
        <v>21</v>
      </c>
      <c r="J8803" s="3" t="s">
        <v>35464</v>
      </c>
      <c r="K8803">
        <v>182</v>
      </c>
      <c r="L8803" s="1" t="s">
        <v>22</v>
      </c>
      <c r="M8803" s="2">
        <v>44967</v>
      </c>
      <c r="N8803" s="1" t="s">
        <v>31</v>
      </c>
      <c r="O8803" s="1" t="s">
        <v>32</v>
      </c>
      <c r="P8803" s="1">
        <f>_3___Healthcare_Data_v1[[#This Row],[Discharge Date]]-_3___Healthcare_Data_v1[[#This Row],[Date of Admission]]</f>
        <v>2</v>
      </c>
      <c r="Q8803" s="1">
        <f>IFERROR(_3___Healthcare_Data_v1[[#This Row],[ Billing Amount ]]/_3___Healthcare_Data_v1[[#This Row],[Days in Hospital]],0)</f>
        <v>2696.5089834999999</v>
      </c>
      <c r="R8803" s="1" t="str">
        <f>IF(_3___Healthcare_Data_v1[[#This Row],[Age]]&gt;60,"Senior",IF(_3___Healthcare_Data_v1[[#This Row],[Age]]&gt;35,"Middle","Young"))</f>
        <v>Senior</v>
      </c>
    </row>
    <row r="8804" spans="1:18" x14ac:dyDescent="0.3">
      <c r="A8804" s="1" t="s">
        <v>23643</v>
      </c>
      <c r="B8804" s="1" t="s">
        <v>26779</v>
      </c>
      <c r="C8804" s="1" t="s">
        <v>26</v>
      </c>
      <c r="D8804" s="1" t="s">
        <v>62</v>
      </c>
      <c r="E8804" s="1" t="s">
        <v>18</v>
      </c>
      <c r="F8804" s="2">
        <v>44497</v>
      </c>
      <c r="G8804" s="1" t="s">
        <v>7752</v>
      </c>
      <c r="H8804" s="1" t="s">
        <v>23644</v>
      </c>
      <c r="I8804" s="1" t="s">
        <v>21</v>
      </c>
      <c r="J8804" s="3" t="s">
        <v>35465</v>
      </c>
      <c r="K8804">
        <v>226</v>
      </c>
      <c r="L8804" s="1" t="s">
        <v>22</v>
      </c>
      <c r="M8804" s="2">
        <v>44501</v>
      </c>
      <c r="N8804" s="1" t="s">
        <v>48</v>
      </c>
      <c r="O8804" s="1" t="s">
        <v>44</v>
      </c>
      <c r="P8804" s="1">
        <f>_3___Healthcare_Data_v1[[#This Row],[Discharge Date]]-_3___Healthcare_Data_v1[[#This Row],[Date of Admission]]</f>
        <v>4</v>
      </c>
      <c r="Q8804" s="1">
        <f>IFERROR(_3___Healthcare_Data_v1[[#This Row],[ Billing Amount ]]/_3___Healthcare_Data_v1[[#This Row],[Days in Hospital]],0)</f>
        <v>8421.5201400000005</v>
      </c>
      <c r="R8804" s="1" t="str">
        <f>IF(_3___Healthcare_Data_v1[[#This Row],[Age]]&gt;60,"Senior",IF(_3___Healthcare_Data_v1[[#This Row],[Age]]&gt;35,"Middle","Young"))</f>
        <v>Senior</v>
      </c>
    </row>
    <row r="8805" spans="1:18" x14ac:dyDescent="0.3">
      <c r="A8805" s="1" t="s">
        <v>23645</v>
      </c>
      <c r="B8805" s="1" t="s">
        <v>26661</v>
      </c>
      <c r="C8805" s="1" t="s">
        <v>16</v>
      </c>
      <c r="D8805" s="1" t="s">
        <v>62</v>
      </c>
      <c r="E8805" s="1" t="s">
        <v>35</v>
      </c>
      <c r="F8805" s="2">
        <v>43828</v>
      </c>
      <c r="G8805" s="1" t="s">
        <v>23646</v>
      </c>
      <c r="H8805" s="1" t="s">
        <v>23647</v>
      </c>
      <c r="I8805" s="1" t="s">
        <v>60</v>
      </c>
      <c r="J8805" s="3" t="s">
        <v>35466</v>
      </c>
      <c r="K8805">
        <v>147</v>
      </c>
      <c r="L8805" s="1" t="s">
        <v>22</v>
      </c>
      <c r="M8805" s="2">
        <v>43834</v>
      </c>
      <c r="N8805" s="1" t="s">
        <v>84</v>
      </c>
      <c r="O8805" s="1" t="s">
        <v>24</v>
      </c>
      <c r="P8805" s="1">
        <f>_3___Healthcare_Data_v1[[#This Row],[Discharge Date]]-_3___Healthcare_Data_v1[[#This Row],[Date of Admission]]</f>
        <v>6</v>
      </c>
      <c r="Q8805" s="1">
        <f>IFERROR(_3___Healthcare_Data_v1[[#This Row],[ Billing Amount ]]/_3___Healthcare_Data_v1[[#This Row],[Days in Hospital]],0)</f>
        <v>1332.6148679999999</v>
      </c>
      <c r="R8805" s="1" t="str">
        <f>IF(_3___Healthcare_Data_v1[[#This Row],[Age]]&gt;60,"Senior",IF(_3___Healthcare_Data_v1[[#This Row],[Age]]&gt;35,"Middle","Young"))</f>
        <v>Senior</v>
      </c>
    </row>
    <row r="8806" spans="1:18" x14ac:dyDescent="0.3">
      <c r="A8806" s="1" t="s">
        <v>23648</v>
      </c>
      <c r="B8806" s="1" t="s">
        <v>26791</v>
      </c>
      <c r="C8806" s="1" t="s">
        <v>26</v>
      </c>
      <c r="D8806" s="1" t="s">
        <v>34</v>
      </c>
      <c r="E8806" s="1" t="s">
        <v>26620</v>
      </c>
      <c r="F8806" s="2">
        <v>43644</v>
      </c>
      <c r="G8806" s="1" t="s">
        <v>23649</v>
      </c>
      <c r="H8806" s="1" t="s">
        <v>23650</v>
      </c>
      <c r="I8806" s="1" t="s">
        <v>52</v>
      </c>
      <c r="J8806" s="3" t="s">
        <v>35467</v>
      </c>
      <c r="K8806">
        <v>142</v>
      </c>
      <c r="L8806" s="1" t="s">
        <v>38</v>
      </c>
      <c r="M8806" s="2">
        <v>43666</v>
      </c>
      <c r="N8806" s="1" t="s">
        <v>43</v>
      </c>
      <c r="O8806" s="1" t="s">
        <v>32</v>
      </c>
      <c r="P8806" s="1">
        <f>_3___Healthcare_Data_v1[[#This Row],[Discharge Date]]-_3___Healthcare_Data_v1[[#This Row],[Date of Admission]]</f>
        <v>22</v>
      </c>
      <c r="Q8806" s="1">
        <f>IFERROR(_3___Healthcare_Data_v1[[#This Row],[ Billing Amount ]]/_3___Healthcare_Data_v1[[#This Row],[Days in Hospital]],0)</f>
        <v>45.219164381818182</v>
      </c>
      <c r="R8806" s="1" t="str">
        <f>IF(_3___Healthcare_Data_v1[[#This Row],[Age]]&gt;60,"Senior",IF(_3___Healthcare_Data_v1[[#This Row],[Age]]&gt;35,"Middle","Young"))</f>
        <v>Senior</v>
      </c>
    </row>
    <row r="8807" spans="1:18" x14ac:dyDescent="0.3">
      <c r="A8807" s="1" t="s">
        <v>23651</v>
      </c>
      <c r="B8807" s="1" t="s">
        <v>26994</v>
      </c>
      <c r="C8807" s="1" t="s">
        <v>16</v>
      </c>
      <c r="D8807" s="1" t="s">
        <v>34</v>
      </c>
      <c r="E8807" s="1" t="s">
        <v>26615</v>
      </c>
      <c r="F8807" s="2">
        <v>44529</v>
      </c>
      <c r="G8807" s="1" t="s">
        <v>23652</v>
      </c>
      <c r="H8807" s="1" t="s">
        <v>23653</v>
      </c>
      <c r="I8807" s="1" t="s">
        <v>52</v>
      </c>
      <c r="J8807" s="3" t="s">
        <v>35468</v>
      </c>
      <c r="K8807">
        <v>129</v>
      </c>
      <c r="L8807" s="1" t="s">
        <v>38</v>
      </c>
      <c r="M8807" s="2">
        <v>44531</v>
      </c>
      <c r="N8807" s="1" t="s">
        <v>23</v>
      </c>
      <c r="O8807" s="1" t="s">
        <v>44</v>
      </c>
      <c r="P8807" s="1">
        <f>_3___Healthcare_Data_v1[[#This Row],[Discharge Date]]-_3___Healthcare_Data_v1[[#This Row],[Date of Admission]]</f>
        <v>2</v>
      </c>
      <c r="Q8807" s="1">
        <f>IFERROR(_3___Healthcare_Data_v1[[#This Row],[ Billing Amount ]]/_3___Healthcare_Data_v1[[#This Row],[Days in Hospital]],0)</f>
        <v>15911.730364999999</v>
      </c>
      <c r="R8807" s="1" t="str">
        <f>IF(_3___Healthcare_Data_v1[[#This Row],[Age]]&gt;60,"Senior",IF(_3___Healthcare_Data_v1[[#This Row],[Age]]&gt;35,"Middle","Young"))</f>
        <v>Senior</v>
      </c>
    </row>
    <row r="8808" spans="1:18" x14ac:dyDescent="0.3">
      <c r="A8808" s="1" t="s">
        <v>23654</v>
      </c>
      <c r="B8808" s="1" t="s">
        <v>26664</v>
      </c>
      <c r="C8808" s="1" t="s">
        <v>16</v>
      </c>
      <c r="D8808" s="1" t="s">
        <v>114</v>
      </c>
      <c r="E8808" s="1" t="s">
        <v>18</v>
      </c>
      <c r="F8808" s="2">
        <v>44199</v>
      </c>
      <c r="G8808" s="1" t="s">
        <v>23655</v>
      </c>
      <c r="H8808" s="1" t="s">
        <v>23656</v>
      </c>
      <c r="I8808" s="1" t="s">
        <v>56</v>
      </c>
      <c r="J8808" s="3" t="s">
        <v>35469</v>
      </c>
      <c r="K8808">
        <v>180</v>
      </c>
      <c r="L8808" s="1" t="s">
        <v>22</v>
      </c>
      <c r="M8808" s="2">
        <v>44204</v>
      </c>
      <c r="N8808" s="1" t="s">
        <v>43</v>
      </c>
      <c r="O8808" s="1" t="s">
        <v>24</v>
      </c>
      <c r="P8808" s="1">
        <f>_3___Healthcare_Data_v1[[#This Row],[Discharge Date]]-_3___Healthcare_Data_v1[[#This Row],[Date of Admission]]</f>
        <v>5</v>
      </c>
      <c r="Q8808" s="1">
        <f>IFERROR(_3___Healthcare_Data_v1[[#This Row],[ Billing Amount ]]/_3___Healthcare_Data_v1[[#This Row],[Days in Hospital]],0)</f>
        <v>6994.6005839999998</v>
      </c>
      <c r="R8808" s="1" t="str">
        <f>IF(_3___Healthcare_Data_v1[[#This Row],[Age]]&gt;60,"Senior",IF(_3___Healthcare_Data_v1[[#This Row],[Age]]&gt;35,"Middle","Young"))</f>
        <v>Senior</v>
      </c>
    </row>
    <row r="8809" spans="1:18" x14ac:dyDescent="0.3">
      <c r="A8809" s="1" t="s">
        <v>23657</v>
      </c>
      <c r="B8809" s="1" t="s">
        <v>26712</v>
      </c>
      <c r="C8809" s="1" t="s">
        <v>26</v>
      </c>
      <c r="D8809" s="1" t="s">
        <v>27</v>
      </c>
      <c r="E8809" s="1" t="s">
        <v>28</v>
      </c>
      <c r="F8809" s="2">
        <v>44386</v>
      </c>
      <c r="G8809" s="1" t="s">
        <v>23658</v>
      </c>
      <c r="H8809" s="1" t="s">
        <v>23659</v>
      </c>
      <c r="I8809" s="1" t="s">
        <v>52</v>
      </c>
      <c r="J8809" s="3" t="s">
        <v>35470</v>
      </c>
      <c r="K8809">
        <v>490</v>
      </c>
      <c r="L8809" s="1" t="s">
        <v>38</v>
      </c>
      <c r="M8809" s="2">
        <v>44401</v>
      </c>
      <c r="N8809" s="1" t="s">
        <v>31</v>
      </c>
      <c r="O8809" s="1" t="s">
        <v>32</v>
      </c>
      <c r="P8809" s="1">
        <f>_3___Healthcare_Data_v1[[#This Row],[Discharge Date]]-_3___Healthcare_Data_v1[[#This Row],[Date of Admission]]</f>
        <v>15</v>
      </c>
      <c r="Q8809" s="1">
        <f>IFERROR(_3___Healthcare_Data_v1[[#This Row],[ Billing Amount ]]/_3___Healthcare_Data_v1[[#This Row],[Days in Hospital]],0)</f>
        <v>1995.3354386666665</v>
      </c>
      <c r="R8809" s="1" t="str">
        <f>IF(_3___Healthcare_Data_v1[[#This Row],[Age]]&gt;60,"Senior",IF(_3___Healthcare_Data_v1[[#This Row],[Age]]&gt;35,"Middle","Young"))</f>
        <v>Senior</v>
      </c>
    </row>
    <row r="8810" spans="1:18" x14ac:dyDescent="0.3">
      <c r="A8810" s="1" t="s">
        <v>23660</v>
      </c>
      <c r="B8810" s="1" t="s">
        <v>26638</v>
      </c>
      <c r="C8810" s="1" t="s">
        <v>26</v>
      </c>
      <c r="D8810" s="1" t="s">
        <v>89</v>
      </c>
      <c r="E8810" s="1" t="s">
        <v>35</v>
      </c>
      <c r="F8810" s="2">
        <v>44958</v>
      </c>
      <c r="G8810" s="1" t="s">
        <v>23661</v>
      </c>
      <c r="H8810" s="1" t="s">
        <v>23662</v>
      </c>
      <c r="I8810" s="1" t="s">
        <v>56</v>
      </c>
      <c r="J8810" s="3" t="s">
        <v>35471</v>
      </c>
      <c r="K8810">
        <v>155</v>
      </c>
      <c r="L8810" s="1" t="s">
        <v>22</v>
      </c>
      <c r="M8810" s="2">
        <v>44963</v>
      </c>
      <c r="N8810" s="1" t="s">
        <v>23</v>
      </c>
      <c r="O8810" s="1" t="s">
        <v>32</v>
      </c>
      <c r="P8810" s="1">
        <f>_3___Healthcare_Data_v1[[#This Row],[Discharge Date]]-_3___Healthcare_Data_v1[[#This Row],[Date of Admission]]</f>
        <v>5</v>
      </c>
      <c r="Q8810" s="1">
        <f>IFERROR(_3___Healthcare_Data_v1[[#This Row],[ Billing Amount ]]/_3___Healthcare_Data_v1[[#This Row],[Days in Hospital]],0)</f>
        <v>2386.7496639999999</v>
      </c>
      <c r="R8810" s="1" t="str">
        <f>IF(_3___Healthcare_Data_v1[[#This Row],[Age]]&gt;60,"Senior",IF(_3___Healthcare_Data_v1[[#This Row],[Age]]&gt;35,"Middle","Young"))</f>
        <v>Senior</v>
      </c>
    </row>
    <row r="8811" spans="1:18" x14ac:dyDescent="0.3">
      <c r="A8811" s="1" t="s">
        <v>23663</v>
      </c>
      <c r="B8811" s="1" t="s">
        <v>26700</v>
      </c>
      <c r="C8811" s="1" t="s">
        <v>26</v>
      </c>
      <c r="D8811" s="1" t="s">
        <v>34</v>
      </c>
      <c r="E8811" s="1" t="s">
        <v>26620</v>
      </c>
      <c r="F8811" s="2">
        <v>44093</v>
      </c>
      <c r="G8811" s="1" t="s">
        <v>20783</v>
      </c>
      <c r="H8811" s="1" t="s">
        <v>4248</v>
      </c>
      <c r="I8811" s="1" t="s">
        <v>26607</v>
      </c>
      <c r="J8811" s="3" t="s">
        <v>35472</v>
      </c>
      <c r="K8811">
        <v>408</v>
      </c>
      <c r="L8811" s="1" t="s">
        <v>42</v>
      </c>
      <c r="M8811" s="2">
        <v>44114</v>
      </c>
      <c r="N8811" s="1" t="s">
        <v>31</v>
      </c>
      <c r="O8811" s="1" t="s">
        <v>32</v>
      </c>
      <c r="P8811" s="1">
        <f>_3___Healthcare_Data_v1[[#This Row],[Discharge Date]]-_3___Healthcare_Data_v1[[#This Row],[Date of Admission]]</f>
        <v>21</v>
      </c>
      <c r="Q8811" s="1">
        <f>IFERROR(_3___Healthcare_Data_v1[[#This Row],[ Billing Amount ]]/_3___Healthcare_Data_v1[[#This Row],[Days in Hospital]],0)</f>
        <v>630.08105190476192</v>
      </c>
      <c r="R8811" s="1" t="str">
        <f>IF(_3___Healthcare_Data_v1[[#This Row],[Age]]&gt;60,"Senior",IF(_3___Healthcare_Data_v1[[#This Row],[Age]]&gt;35,"Middle","Young"))</f>
        <v>Senior</v>
      </c>
    </row>
    <row r="8812" spans="1:18" x14ac:dyDescent="0.3">
      <c r="A8812" s="1" t="s">
        <v>23664</v>
      </c>
      <c r="B8812" s="1" t="s">
        <v>26666</v>
      </c>
      <c r="C8812" s="1" t="s">
        <v>26</v>
      </c>
      <c r="D8812" s="1" t="s">
        <v>89</v>
      </c>
      <c r="E8812" s="1" t="s">
        <v>69</v>
      </c>
      <c r="F8812" s="2">
        <v>44301</v>
      </c>
      <c r="G8812" s="1" t="s">
        <v>8263</v>
      </c>
      <c r="H8812" s="1" t="s">
        <v>23665</v>
      </c>
      <c r="I8812" s="1" t="s">
        <v>21</v>
      </c>
      <c r="J8812" s="3" t="s">
        <v>35473</v>
      </c>
      <c r="K8812">
        <v>201</v>
      </c>
      <c r="L8812" s="1" t="s">
        <v>38</v>
      </c>
      <c r="M8812" s="2">
        <v>44325</v>
      </c>
      <c r="N8812" s="1" t="s">
        <v>84</v>
      </c>
      <c r="O8812" s="1" t="s">
        <v>44</v>
      </c>
      <c r="P8812" s="1">
        <f>_3___Healthcare_Data_v1[[#This Row],[Discharge Date]]-_3___Healthcare_Data_v1[[#This Row],[Date of Admission]]</f>
        <v>24</v>
      </c>
      <c r="Q8812" s="1">
        <f>IFERROR(_3___Healthcare_Data_v1[[#This Row],[ Billing Amount ]]/_3___Healthcare_Data_v1[[#This Row],[Days in Hospital]],0)</f>
        <v>1322.7666012500001</v>
      </c>
      <c r="R8812" s="1" t="str">
        <f>IF(_3___Healthcare_Data_v1[[#This Row],[Age]]&gt;60,"Senior",IF(_3___Healthcare_Data_v1[[#This Row],[Age]]&gt;35,"Middle","Young"))</f>
        <v>Senior</v>
      </c>
    </row>
    <row r="8813" spans="1:18" x14ac:dyDescent="0.3">
      <c r="A8813" s="1" t="s">
        <v>23666</v>
      </c>
      <c r="B8813" s="1" t="s">
        <v>26704</v>
      </c>
      <c r="C8813" s="1" t="s">
        <v>26</v>
      </c>
      <c r="D8813" s="1" t="s">
        <v>49</v>
      </c>
      <c r="E8813" s="1" t="s">
        <v>26615</v>
      </c>
      <c r="F8813" s="2">
        <v>43505</v>
      </c>
      <c r="G8813" s="1" t="s">
        <v>23667</v>
      </c>
      <c r="H8813" s="1" t="s">
        <v>23668</v>
      </c>
      <c r="I8813" s="1" t="s">
        <v>26607</v>
      </c>
      <c r="J8813" s="3" t="s">
        <v>35474</v>
      </c>
      <c r="K8813">
        <v>321</v>
      </c>
      <c r="L8813" s="1" t="s">
        <v>42</v>
      </c>
      <c r="M8813" s="2">
        <v>43519</v>
      </c>
      <c r="N8813" s="1" t="s">
        <v>84</v>
      </c>
      <c r="O8813" s="1" t="s">
        <v>32</v>
      </c>
      <c r="P8813" s="1">
        <f>_3___Healthcare_Data_v1[[#This Row],[Discharge Date]]-_3___Healthcare_Data_v1[[#This Row],[Date of Admission]]</f>
        <v>14</v>
      </c>
      <c r="Q8813" s="1">
        <f>IFERROR(_3___Healthcare_Data_v1[[#This Row],[ Billing Amount ]]/_3___Healthcare_Data_v1[[#This Row],[Days in Hospital]],0)</f>
        <v>1003.6188485714285</v>
      </c>
      <c r="R8813" s="1" t="str">
        <f>IF(_3___Healthcare_Data_v1[[#This Row],[Age]]&gt;60,"Senior",IF(_3___Healthcare_Data_v1[[#This Row],[Age]]&gt;35,"Middle","Young"))</f>
        <v>Senior</v>
      </c>
    </row>
    <row r="8814" spans="1:18" x14ac:dyDescent="0.3">
      <c r="A8814" s="1" t="s">
        <v>2679</v>
      </c>
      <c r="B8814" s="1" t="s">
        <v>26666</v>
      </c>
      <c r="C8814" s="1" t="s">
        <v>16</v>
      </c>
      <c r="D8814" s="1" t="s">
        <v>229</v>
      </c>
      <c r="E8814" s="1" t="s">
        <v>26615</v>
      </c>
      <c r="F8814" s="2">
        <v>43797</v>
      </c>
      <c r="G8814" s="1" t="s">
        <v>23669</v>
      </c>
      <c r="H8814" s="1" t="s">
        <v>1187</v>
      </c>
      <c r="I8814" s="1" t="s">
        <v>21</v>
      </c>
      <c r="J8814" s="3" t="s">
        <v>35475</v>
      </c>
      <c r="K8814">
        <v>299</v>
      </c>
      <c r="L8814" s="1" t="s">
        <v>42</v>
      </c>
      <c r="M8814" s="2">
        <v>43824</v>
      </c>
      <c r="N8814" s="1" t="s">
        <v>48</v>
      </c>
      <c r="O8814" s="1" t="s">
        <v>24</v>
      </c>
      <c r="P8814" s="1">
        <f>_3___Healthcare_Data_v1[[#This Row],[Discharge Date]]-_3___Healthcare_Data_v1[[#This Row],[Date of Admission]]</f>
        <v>27</v>
      </c>
      <c r="Q8814" s="1">
        <f>IFERROR(_3___Healthcare_Data_v1[[#This Row],[ Billing Amount ]]/_3___Healthcare_Data_v1[[#This Row],[Days in Hospital]],0)</f>
        <v>745.84781962962961</v>
      </c>
      <c r="R8814" s="1" t="str">
        <f>IF(_3___Healthcare_Data_v1[[#This Row],[Age]]&gt;60,"Senior",IF(_3___Healthcare_Data_v1[[#This Row],[Age]]&gt;35,"Middle","Young"))</f>
        <v>Senior</v>
      </c>
    </row>
    <row r="8815" spans="1:18" x14ac:dyDescent="0.3">
      <c r="A8815" s="1" t="s">
        <v>23670</v>
      </c>
      <c r="B8815" s="1" t="s">
        <v>26714</v>
      </c>
      <c r="C8815" s="1" t="s">
        <v>16</v>
      </c>
      <c r="D8815" s="1" t="s">
        <v>114</v>
      </c>
      <c r="E8815" s="1" t="s">
        <v>35</v>
      </c>
      <c r="F8815" s="2">
        <v>44932</v>
      </c>
      <c r="G8815" s="1" t="s">
        <v>23671</v>
      </c>
      <c r="H8815" s="1" t="s">
        <v>23672</v>
      </c>
      <c r="I8815" s="1" t="s">
        <v>60</v>
      </c>
      <c r="J8815" s="3" t="s">
        <v>35476</v>
      </c>
      <c r="K8815">
        <v>438</v>
      </c>
      <c r="L8815" s="1" t="s">
        <v>22</v>
      </c>
      <c r="M8815" s="2">
        <v>44949</v>
      </c>
      <c r="N8815" s="1" t="s">
        <v>48</v>
      </c>
      <c r="O8815" s="1" t="s">
        <v>44</v>
      </c>
      <c r="P8815" s="1">
        <f>_3___Healthcare_Data_v1[[#This Row],[Discharge Date]]-_3___Healthcare_Data_v1[[#This Row],[Date of Admission]]</f>
        <v>17</v>
      </c>
      <c r="Q8815" s="1">
        <f>IFERROR(_3___Healthcare_Data_v1[[#This Row],[ Billing Amount ]]/_3___Healthcare_Data_v1[[#This Row],[Days in Hospital]],0)</f>
        <v>870.04142411764701</v>
      </c>
      <c r="R8815" s="1" t="str">
        <f>IF(_3___Healthcare_Data_v1[[#This Row],[Age]]&gt;60,"Senior",IF(_3___Healthcare_Data_v1[[#This Row],[Age]]&gt;35,"Middle","Young"))</f>
        <v>Senior</v>
      </c>
    </row>
    <row r="8816" spans="1:18" x14ac:dyDescent="0.3">
      <c r="A8816" s="1" t="s">
        <v>23673</v>
      </c>
      <c r="B8816" s="1" t="s">
        <v>26640</v>
      </c>
      <c r="C8816" s="1" t="s">
        <v>16</v>
      </c>
      <c r="D8816" s="1" t="s">
        <v>114</v>
      </c>
      <c r="E8816" s="1" t="s">
        <v>28</v>
      </c>
      <c r="F8816" s="2">
        <v>44179</v>
      </c>
      <c r="G8816" s="1" t="s">
        <v>23674</v>
      </c>
      <c r="H8816" s="1" t="s">
        <v>23675</v>
      </c>
      <c r="I8816" s="1" t="s">
        <v>21</v>
      </c>
      <c r="J8816" s="3" t="s">
        <v>35477</v>
      </c>
      <c r="K8816">
        <v>148</v>
      </c>
      <c r="L8816" s="1" t="s">
        <v>22</v>
      </c>
      <c r="M8816" s="2">
        <v>44194</v>
      </c>
      <c r="N8816" s="1" t="s">
        <v>31</v>
      </c>
      <c r="O8816" s="1" t="s">
        <v>32</v>
      </c>
      <c r="P8816" s="1">
        <f>_3___Healthcare_Data_v1[[#This Row],[Discharge Date]]-_3___Healthcare_Data_v1[[#This Row],[Date of Admission]]</f>
        <v>15</v>
      </c>
      <c r="Q8816" s="1">
        <f>IFERROR(_3___Healthcare_Data_v1[[#This Row],[ Billing Amount ]]/_3___Healthcare_Data_v1[[#This Row],[Days in Hospital]],0)</f>
        <v>2818.3405066666669</v>
      </c>
      <c r="R8816" s="1" t="str">
        <f>IF(_3___Healthcare_Data_v1[[#This Row],[Age]]&gt;60,"Senior",IF(_3___Healthcare_Data_v1[[#This Row],[Age]]&gt;35,"Middle","Young"))</f>
        <v>Senior</v>
      </c>
    </row>
    <row r="8817" spans="1:18" x14ac:dyDescent="0.3">
      <c r="A8817" s="1" t="s">
        <v>75</v>
      </c>
      <c r="B8817" s="1" t="s">
        <v>26759</v>
      </c>
      <c r="C8817" s="1" t="s">
        <v>26</v>
      </c>
      <c r="D8817" s="1" t="s">
        <v>17</v>
      </c>
      <c r="E8817" s="1" t="s">
        <v>26620</v>
      </c>
      <c r="F8817" s="2">
        <v>44528</v>
      </c>
      <c r="G8817" s="1" t="s">
        <v>23676</v>
      </c>
      <c r="H8817" s="1" t="s">
        <v>23677</v>
      </c>
      <c r="I8817" s="1" t="s">
        <v>52</v>
      </c>
      <c r="J8817" s="3" t="s">
        <v>35478</v>
      </c>
      <c r="K8817">
        <v>212</v>
      </c>
      <c r="L8817" s="1" t="s">
        <v>38</v>
      </c>
      <c r="M8817" s="2">
        <v>44553</v>
      </c>
      <c r="N8817" s="1" t="s">
        <v>23</v>
      </c>
      <c r="O8817" s="1" t="s">
        <v>44</v>
      </c>
      <c r="P8817" s="1">
        <f>_3___Healthcare_Data_v1[[#This Row],[Discharge Date]]-_3___Healthcare_Data_v1[[#This Row],[Date of Admission]]</f>
        <v>25</v>
      </c>
      <c r="Q8817" s="1">
        <f>IFERROR(_3___Healthcare_Data_v1[[#This Row],[ Billing Amount ]]/_3___Healthcare_Data_v1[[#This Row],[Days in Hospital]],0)</f>
        <v>773.73660399999994</v>
      </c>
      <c r="R8817" s="1" t="str">
        <f>IF(_3___Healthcare_Data_v1[[#This Row],[Age]]&gt;60,"Senior",IF(_3___Healthcare_Data_v1[[#This Row],[Age]]&gt;35,"Middle","Young"))</f>
        <v>Senior</v>
      </c>
    </row>
    <row r="8818" spans="1:18" x14ac:dyDescent="0.3">
      <c r="A8818" s="1" t="s">
        <v>23678</v>
      </c>
      <c r="B8818" s="1" t="s">
        <v>26638</v>
      </c>
      <c r="C8818" s="1" t="s">
        <v>16</v>
      </c>
      <c r="D8818" s="1" t="s">
        <v>34</v>
      </c>
      <c r="E8818" s="1" t="s">
        <v>28</v>
      </c>
      <c r="F8818" s="2">
        <v>43844</v>
      </c>
      <c r="G8818" s="1" t="s">
        <v>23679</v>
      </c>
      <c r="H8818" s="1" t="s">
        <v>17177</v>
      </c>
      <c r="I8818" s="1" t="s">
        <v>56</v>
      </c>
      <c r="J8818" s="3" t="s">
        <v>35479</v>
      </c>
      <c r="K8818">
        <v>482</v>
      </c>
      <c r="L8818" s="1" t="s">
        <v>38</v>
      </c>
      <c r="M8818" s="2">
        <v>43849</v>
      </c>
      <c r="N8818" s="1" t="s">
        <v>48</v>
      </c>
      <c r="O8818" s="1" t="s">
        <v>32</v>
      </c>
      <c r="P8818" s="1">
        <f>_3___Healthcare_Data_v1[[#This Row],[Discharge Date]]-_3___Healthcare_Data_v1[[#This Row],[Date of Admission]]</f>
        <v>5</v>
      </c>
      <c r="Q8818" s="1">
        <f>IFERROR(_3___Healthcare_Data_v1[[#This Row],[ Billing Amount ]]/_3___Healthcare_Data_v1[[#This Row],[Days in Hospital]],0)</f>
        <v>4163.187038</v>
      </c>
      <c r="R8818" s="1" t="str">
        <f>IF(_3___Healthcare_Data_v1[[#This Row],[Age]]&gt;60,"Senior",IF(_3___Healthcare_Data_v1[[#This Row],[Age]]&gt;35,"Middle","Young"))</f>
        <v>Senior</v>
      </c>
    </row>
    <row r="8819" spans="1:18" x14ac:dyDescent="0.3">
      <c r="A8819" s="1" t="s">
        <v>23680</v>
      </c>
      <c r="B8819" s="1" t="s">
        <v>26837</v>
      </c>
      <c r="C8819" s="1" t="s">
        <v>16</v>
      </c>
      <c r="D8819" s="1" t="s">
        <v>34</v>
      </c>
      <c r="E8819" s="1" t="s">
        <v>18</v>
      </c>
      <c r="F8819" s="2">
        <v>45038</v>
      </c>
      <c r="G8819" s="1" t="s">
        <v>23681</v>
      </c>
      <c r="H8819" s="1" t="s">
        <v>7136</v>
      </c>
      <c r="I8819" s="1" t="s">
        <v>26607</v>
      </c>
      <c r="J8819" s="3" t="s">
        <v>35480</v>
      </c>
      <c r="K8819">
        <v>478</v>
      </c>
      <c r="L8819" s="1" t="s">
        <v>22</v>
      </c>
      <c r="M8819" s="2">
        <v>45048</v>
      </c>
      <c r="N8819" s="1" t="s">
        <v>84</v>
      </c>
      <c r="O8819" s="1" t="s">
        <v>32</v>
      </c>
      <c r="P8819" s="1">
        <f>_3___Healthcare_Data_v1[[#This Row],[Discharge Date]]-_3___Healthcare_Data_v1[[#This Row],[Date of Admission]]</f>
        <v>10</v>
      </c>
      <c r="Q8819" s="1">
        <f>IFERROR(_3___Healthcare_Data_v1[[#This Row],[ Billing Amount ]]/_3___Healthcare_Data_v1[[#This Row],[Days in Hospital]],0)</f>
        <v>4785.9560149999998</v>
      </c>
      <c r="R8819" s="1" t="str">
        <f>IF(_3___Healthcare_Data_v1[[#This Row],[Age]]&gt;60,"Senior",IF(_3___Healthcare_Data_v1[[#This Row],[Age]]&gt;35,"Middle","Young"))</f>
        <v>Senior</v>
      </c>
    </row>
    <row r="8820" spans="1:18" x14ac:dyDescent="0.3">
      <c r="A8820" s="1" t="s">
        <v>23682</v>
      </c>
      <c r="B8820" s="1" t="s">
        <v>26712</v>
      </c>
      <c r="C8820" s="1" t="s">
        <v>16</v>
      </c>
      <c r="D8820" s="1" t="s">
        <v>34</v>
      </c>
      <c r="E8820" s="1" t="s">
        <v>28</v>
      </c>
      <c r="F8820" s="2">
        <v>43720</v>
      </c>
      <c r="G8820" s="1" t="s">
        <v>23683</v>
      </c>
      <c r="H8820" s="1" t="s">
        <v>23684</v>
      </c>
      <c r="I8820" s="1" t="s">
        <v>60</v>
      </c>
      <c r="J8820" s="3" t="s">
        <v>35481</v>
      </c>
      <c r="K8820">
        <v>460</v>
      </c>
      <c r="L8820" s="1" t="s">
        <v>38</v>
      </c>
      <c r="M8820" s="2">
        <v>43740</v>
      </c>
      <c r="N8820" s="1" t="s">
        <v>48</v>
      </c>
      <c r="O8820" s="1" t="s">
        <v>32</v>
      </c>
      <c r="P8820" s="1">
        <f>_3___Healthcare_Data_v1[[#This Row],[Discharge Date]]-_3___Healthcare_Data_v1[[#This Row],[Date of Admission]]</f>
        <v>20</v>
      </c>
      <c r="Q8820" s="1">
        <f>IFERROR(_3___Healthcare_Data_v1[[#This Row],[ Billing Amount ]]/_3___Healthcare_Data_v1[[#This Row],[Days in Hospital]],0)</f>
        <v>54.332168950000003</v>
      </c>
      <c r="R8820" s="1" t="str">
        <f>IF(_3___Healthcare_Data_v1[[#This Row],[Age]]&gt;60,"Senior",IF(_3___Healthcare_Data_v1[[#This Row],[Age]]&gt;35,"Middle","Young"))</f>
        <v>Senior</v>
      </c>
    </row>
    <row r="8821" spans="1:18" x14ac:dyDescent="0.3">
      <c r="A8821" s="1" t="s">
        <v>23685</v>
      </c>
      <c r="B8821" s="1" t="s">
        <v>26679</v>
      </c>
      <c r="C8821" s="1" t="s">
        <v>16</v>
      </c>
      <c r="D8821" s="1" t="s">
        <v>17</v>
      </c>
      <c r="E8821" s="1" t="s">
        <v>26615</v>
      </c>
      <c r="F8821" s="2">
        <v>44180</v>
      </c>
      <c r="G8821" s="1" t="s">
        <v>23686</v>
      </c>
      <c r="H8821" s="1" t="s">
        <v>23687</v>
      </c>
      <c r="I8821" s="1" t="s">
        <v>26607</v>
      </c>
      <c r="J8821" s="3" t="s">
        <v>35482</v>
      </c>
      <c r="K8821">
        <v>334</v>
      </c>
      <c r="L8821" s="1" t="s">
        <v>22</v>
      </c>
      <c r="M8821" s="2">
        <v>44189</v>
      </c>
      <c r="N8821" s="1" t="s">
        <v>84</v>
      </c>
      <c r="O8821" s="1" t="s">
        <v>24</v>
      </c>
      <c r="P8821" s="1">
        <f>_3___Healthcare_Data_v1[[#This Row],[Discharge Date]]-_3___Healthcare_Data_v1[[#This Row],[Date of Admission]]</f>
        <v>9</v>
      </c>
      <c r="Q8821" s="1">
        <f>IFERROR(_3___Healthcare_Data_v1[[#This Row],[ Billing Amount ]]/_3___Healthcare_Data_v1[[#This Row],[Days in Hospital]],0)</f>
        <v>2853.2348422222221</v>
      </c>
      <c r="R8821" s="1" t="str">
        <f>IF(_3___Healthcare_Data_v1[[#This Row],[Age]]&gt;60,"Senior",IF(_3___Healthcare_Data_v1[[#This Row],[Age]]&gt;35,"Middle","Young"))</f>
        <v>Senior</v>
      </c>
    </row>
    <row r="8822" spans="1:18" x14ac:dyDescent="0.3">
      <c r="A8822" s="1" t="s">
        <v>10150</v>
      </c>
      <c r="B8822" s="1" t="s">
        <v>26725</v>
      </c>
      <c r="C8822" s="1" t="s">
        <v>16</v>
      </c>
      <c r="D8822" s="1" t="s">
        <v>34</v>
      </c>
      <c r="E8822" s="1" t="s">
        <v>26615</v>
      </c>
      <c r="F8822" s="2">
        <v>44331</v>
      </c>
      <c r="G8822" s="1" t="s">
        <v>23688</v>
      </c>
      <c r="H8822" s="1" t="s">
        <v>23689</v>
      </c>
      <c r="I8822" s="1" t="s">
        <v>56</v>
      </c>
      <c r="J8822" s="3" t="s">
        <v>35483</v>
      </c>
      <c r="K8822">
        <v>117</v>
      </c>
      <c r="L8822" s="1" t="s">
        <v>22</v>
      </c>
      <c r="M8822" s="2">
        <v>44347</v>
      </c>
      <c r="N8822" s="1" t="s">
        <v>23</v>
      </c>
      <c r="O8822" s="1" t="s">
        <v>32</v>
      </c>
      <c r="P8822" s="1">
        <f>_3___Healthcare_Data_v1[[#This Row],[Discharge Date]]-_3___Healthcare_Data_v1[[#This Row],[Date of Admission]]</f>
        <v>16</v>
      </c>
      <c r="Q8822" s="1">
        <f>IFERROR(_3___Healthcare_Data_v1[[#This Row],[ Billing Amount ]]/_3___Healthcare_Data_v1[[#This Row],[Days in Hospital]],0)</f>
        <v>543.29489699999999</v>
      </c>
      <c r="R8822" s="1" t="str">
        <f>IF(_3___Healthcare_Data_v1[[#This Row],[Age]]&gt;60,"Senior",IF(_3___Healthcare_Data_v1[[#This Row],[Age]]&gt;35,"Middle","Young"))</f>
        <v>Senior</v>
      </c>
    </row>
    <row r="8823" spans="1:18" x14ac:dyDescent="0.3">
      <c r="A8823" s="1" t="s">
        <v>23690</v>
      </c>
      <c r="B8823" s="1" t="s">
        <v>26710</v>
      </c>
      <c r="C8823" s="1" t="s">
        <v>16</v>
      </c>
      <c r="D8823" s="1" t="s">
        <v>27</v>
      </c>
      <c r="E8823" s="1" t="s">
        <v>26615</v>
      </c>
      <c r="F8823" s="2">
        <v>43858</v>
      </c>
      <c r="G8823" s="1" t="s">
        <v>23691</v>
      </c>
      <c r="H8823" s="1" t="s">
        <v>23692</v>
      </c>
      <c r="I8823" s="1" t="s">
        <v>21</v>
      </c>
      <c r="J8823" s="3" t="s">
        <v>35484</v>
      </c>
      <c r="K8823">
        <v>395</v>
      </c>
      <c r="L8823" s="1" t="s">
        <v>38</v>
      </c>
      <c r="M8823" s="2">
        <v>43867</v>
      </c>
      <c r="N8823" s="1" t="s">
        <v>84</v>
      </c>
      <c r="O8823" s="1" t="s">
        <v>32</v>
      </c>
      <c r="P8823" s="1">
        <f>_3___Healthcare_Data_v1[[#This Row],[Discharge Date]]-_3___Healthcare_Data_v1[[#This Row],[Date of Admission]]</f>
        <v>9</v>
      </c>
      <c r="Q8823" s="1">
        <f>IFERROR(_3___Healthcare_Data_v1[[#This Row],[ Billing Amount ]]/_3___Healthcare_Data_v1[[#This Row],[Days in Hospital]],0)</f>
        <v>902.21581988888886</v>
      </c>
      <c r="R8823" s="1" t="str">
        <f>IF(_3___Healthcare_Data_v1[[#This Row],[Age]]&gt;60,"Senior",IF(_3___Healthcare_Data_v1[[#This Row],[Age]]&gt;35,"Middle","Young"))</f>
        <v>Senior</v>
      </c>
    </row>
    <row r="8824" spans="1:18" x14ac:dyDescent="0.3">
      <c r="A8824" s="1" t="s">
        <v>23693</v>
      </c>
      <c r="B8824" s="1" t="s">
        <v>26685</v>
      </c>
      <c r="C8824" s="1" t="s">
        <v>16</v>
      </c>
      <c r="D8824" s="1" t="s">
        <v>34</v>
      </c>
      <c r="E8824" s="1" t="s">
        <v>18</v>
      </c>
      <c r="F8824" s="2">
        <v>44722</v>
      </c>
      <c r="G8824" s="1" t="s">
        <v>23694</v>
      </c>
      <c r="H8824" s="1" t="s">
        <v>23695</v>
      </c>
      <c r="I8824" s="1" t="s">
        <v>26607</v>
      </c>
      <c r="J8824" s="3" t="s">
        <v>35485</v>
      </c>
      <c r="K8824">
        <v>428</v>
      </c>
      <c r="L8824" s="1" t="s">
        <v>22</v>
      </c>
      <c r="M8824" s="2">
        <v>44732</v>
      </c>
      <c r="N8824" s="1" t="s">
        <v>31</v>
      </c>
      <c r="O8824" s="1" t="s">
        <v>32</v>
      </c>
      <c r="P8824" s="1">
        <f>_3___Healthcare_Data_v1[[#This Row],[Discharge Date]]-_3___Healthcare_Data_v1[[#This Row],[Date of Admission]]</f>
        <v>10</v>
      </c>
      <c r="Q8824" s="1">
        <f>IFERROR(_3___Healthcare_Data_v1[[#This Row],[ Billing Amount ]]/_3___Healthcare_Data_v1[[#This Row],[Days in Hospital]],0)</f>
        <v>3723.258335</v>
      </c>
      <c r="R8824" s="1" t="str">
        <f>IF(_3___Healthcare_Data_v1[[#This Row],[Age]]&gt;60,"Senior",IF(_3___Healthcare_Data_v1[[#This Row],[Age]]&gt;35,"Middle","Young"))</f>
        <v>Senior</v>
      </c>
    </row>
    <row r="8825" spans="1:18" x14ac:dyDescent="0.3">
      <c r="A8825" s="1" t="s">
        <v>23696</v>
      </c>
      <c r="B8825" s="1" t="s">
        <v>26980</v>
      </c>
      <c r="C8825" s="1" t="s">
        <v>16</v>
      </c>
      <c r="D8825" s="1" t="s">
        <v>89</v>
      </c>
      <c r="E8825" s="1" t="s">
        <v>26615</v>
      </c>
      <c r="F8825" s="2">
        <v>44880</v>
      </c>
      <c r="G8825" s="1" t="s">
        <v>23697</v>
      </c>
      <c r="H8825" s="1" t="s">
        <v>23698</v>
      </c>
      <c r="I8825" s="1" t="s">
        <v>60</v>
      </c>
      <c r="J8825" s="3" t="s">
        <v>35486</v>
      </c>
      <c r="K8825">
        <v>494</v>
      </c>
      <c r="L8825" s="1" t="s">
        <v>22</v>
      </c>
      <c r="M8825" s="2">
        <v>44903</v>
      </c>
      <c r="N8825" s="1" t="s">
        <v>48</v>
      </c>
      <c r="O8825" s="1" t="s">
        <v>24</v>
      </c>
      <c r="P8825" s="1">
        <f>_3___Healthcare_Data_v1[[#This Row],[Discharge Date]]-_3___Healthcare_Data_v1[[#This Row],[Date of Admission]]</f>
        <v>23</v>
      </c>
      <c r="Q8825" s="1">
        <f>IFERROR(_3___Healthcare_Data_v1[[#This Row],[ Billing Amount ]]/_3___Healthcare_Data_v1[[#This Row],[Days in Hospital]],0)</f>
        <v>1257.6839121739131</v>
      </c>
      <c r="R8825" s="1" t="str">
        <f>IF(_3___Healthcare_Data_v1[[#This Row],[Age]]&gt;60,"Senior",IF(_3___Healthcare_Data_v1[[#This Row],[Age]]&gt;35,"Middle","Young"))</f>
        <v>Senior</v>
      </c>
    </row>
    <row r="8826" spans="1:18" x14ac:dyDescent="0.3">
      <c r="A8826" s="1" t="s">
        <v>23699</v>
      </c>
      <c r="B8826" s="1" t="s">
        <v>26614</v>
      </c>
      <c r="C8826" s="1" t="s">
        <v>26</v>
      </c>
      <c r="D8826" s="1" t="s">
        <v>49</v>
      </c>
      <c r="E8826" s="1" t="s">
        <v>69</v>
      </c>
      <c r="F8826" s="2">
        <v>44859</v>
      </c>
      <c r="G8826" s="1" t="s">
        <v>23700</v>
      </c>
      <c r="H8826" s="1" t="s">
        <v>23701</v>
      </c>
      <c r="I8826" s="1" t="s">
        <v>52</v>
      </c>
      <c r="J8826" s="3" t="s">
        <v>35487</v>
      </c>
      <c r="K8826">
        <v>212</v>
      </c>
      <c r="L8826" s="1" t="s">
        <v>22</v>
      </c>
      <c r="M8826" s="2">
        <v>44882</v>
      </c>
      <c r="N8826" s="1" t="s">
        <v>84</v>
      </c>
      <c r="O8826" s="1" t="s">
        <v>24</v>
      </c>
      <c r="P8826" s="1">
        <f>_3___Healthcare_Data_v1[[#This Row],[Discharge Date]]-_3___Healthcare_Data_v1[[#This Row],[Date of Admission]]</f>
        <v>23</v>
      </c>
      <c r="Q8826" s="1">
        <f>IFERROR(_3___Healthcare_Data_v1[[#This Row],[ Billing Amount ]]/_3___Healthcare_Data_v1[[#This Row],[Days in Hospital]],0)</f>
        <v>3147.1601165217389</v>
      </c>
      <c r="R8826" s="1" t="str">
        <f>IF(_3___Healthcare_Data_v1[[#This Row],[Age]]&gt;60,"Senior",IF(_3___Healthcare_Data_v1[[#This Row],[Age]]&gt;35,"Middle","Young"))</f>
        <v>Senior</v>
      </c>
    </row>
    <row r="8827" spans="1:18" x14ac:dyDescent="0.3">
      <c r="A8827" s="1" t="s">
        <v>23702</v>
      </c>
      <c r="B8827" s="1" t="s">
        <v>26697</v>
      </c>
      <c r="C8827" s="1" t="s">
        <v>26</v>
      </c>
      <c r="D8827" s="1" t="s">
        <v>17</v>
      </c>
      <c r="E8827" s="1" t="s">
        <v>28</v>
      </c>
      <c r="F8827" s="2">
        <v>44429</v>
      </c>
      <c r="G8827" s="1" t="s">
        <v>23703</v>
      </c>
      <c r="H8827" s="1" t="s">
        <v>23704</v>
      </c>
      <c r="I8827" s="1" t="s">
        <v>21</v>
      </c>
      <c r="J8827" s="3" t="s">
        <v>35488</v>
      </c>
      <c r="K8827">
        <v>301</v>
      </c>
      <c r="L8827" s="1" t="s">
        <v>38</v>
      </c>
      <c r="M8827" s="2">
        <v>44452</v>
      </c>
      <c r="N8827" s="1" t="s">
        <v>31</v>
      </c>
      <c r="O8827" s="1" t="s">
        <v>24</v>
      </c>
      <c r="P8827" s="1">
        <f>_3___Healthcare_Data_v1[[#This Row],[Discharge Date]]-_3___Healthcare_Data_v1[[#This Row],[Date of Admission]]</f>
        <v>23</v>
      </c>
      <c r="Q8827" s="1">
        <f>IFERROR(_3___Healthcare_Data_v1[[#This Row],[ Billing Amount ]]/_3___Healthcare_Data_v1[[#This Row],[Days in Hospital]],0)</f>
        <v>134.87252569565217</v>
      </c>
      <c r="R8827" s="1" t="str">
        <f>IF(_3___Healthcare_Data_v1[[#This Row],[Age]]&gt;60,"Senior",IF(_3___Healthcare_Data_v1[[#This Row],[Age]]&gt;35,"Middle","Young"))</f>
        <v>Senior</v>
      </c>
    </row>
    <row r="8828" spans="1:18" x14ac:dyDescent="0.3">
      <c r="A8828" s="1" t="s">
        <v>23705</v>
      </c>
      <c r="B8828" s="1" t="s">
        <v>26873</v>
      </c>
      <c r="C8828" s="1" t="s">
        <v>16</v>
      </c>
      <c r="D8828" s="1" t="s">
        <v>49</v>
      </c>
      <c r="E8828" s="1" t="s">
        <v>28</v>
      </c>
      <c r="F8828" s="2">
        <v>45010</v>
      </c>
      <c r="G8828" s="1" t="s">
        <v>23706</v>
      </c>
      <c r="H8828" s="1" t="s">
        <v>4255</v>
      </c>
      <c r="I8828" s="1" t="s">
        <v>56</v>
      </c>
      <c r="J8828" s="3" t="s">
        <v>35489</v>
      </c>
      <c r="K8828">
        <v>437</v>
      </c>
      <c r="L8828" s="1" t="s">
        <v>22</v>
      </c>
      <c r="M8828" s="2">
        <v>45020</v>
      </c>
      <c r="N8828" s="1" t="s">
        <v>43</v>
      </c>
      <c r="O8828" s="1" t="s">
        <v>44</v>
      </c>
      <c r="P8828" s="1">
        <f>_3___Healthcare_Data_v1[[#This Row],[Discharge Date]]-_3___Healthcare_Data_v1[[#This Row],[Date of Admission]]</f>
        <v>10</v>
      </c>
      <c r="Q8828" s="1">
        <f>IFERROR(_3___Healthcare_Data_v1[[#This Row],[ Billing Amount ]]/_3___Healthcare_Data_v1[[#This Row],[Days in Hospital]],0)</f>
        <v>4029.4056929999997</v>
      </c>
      <c r="R8828" s="1" t="str">
        <f>IF(_3___Healthcare_Data_v1[[#This Row],[Age]]&gt;60,"Senior",IF(_3___Healthcare_Data_v1[[#This Row],[Age]]&gt;35,"Middle","Young"))</f>
        <v>Senior</v>
      </c>
    </row>
    <row r="8829" spans="1:18" x14ac:dyDescent="0.3">
      <c r="A8829" s="1" t="s">
        <v>23707</v>
      </c>
      <c r="B8829" s="1" t="s">
        <v>26803</v>
      </c>
      <c r="C8829" s="1" t="s">
        <v>26</v>
      </c>
      <c r="D8829" s="1" t="s">
        <v>17</v>
      </c>
      <c r="E8829" s="1" t="s">
        <v>69</v>
      </c>
      <c r="F8829" s="2">
        <v>43483</v>
      </c>
      <c r="G8829" s="1" t="s">
        <v>22922</v>
      </c>
      <c r="H8829" s="1" t="s">
        <v>23708</v>
      </c>
      <c r="I8829" s="1" t="s">
        <v>21</v>
      </c>
      <c r="J8829" s="3" t="s">
        <v>35490</v>
      </c>
      <c r="K8829">
        <v>135</v>
      </c>
      <c r="L8829" s="1" t="s">
        <v>22</v>
      </c>
      <c r="M8829" s="2">
        <v>43496</v>
      </c>
      <c r="N8829" s="1" t="s">
        <v>31</v>
      </c>
      <c r="O8829" s="1" t="s">
        <v>24</v>
      </c>
      <c r="P8829" s="1">
        <f>_3___Healthcare_Data_v1[[#This Row],[Discharge Date]]-_3___Healthcare_Data_v1[[#This Row],[Date of Admission]]</f>
        <v>13</v>
      </c>
      <c r="Q8829" s="1">
        <f>IFERROR(_3___Healthcare_Data_v1[[#This Row],[ Billing Amount ]]/_3___Healthcare_Data_v1[[#This Row],[Days in Hospital]],0)</f>
        <v>3346.9544307692308</v>
      </c>
      <c r="R8829" s="1" t="str">
        <f>IF(_3___Healthcare_Data_v1[[#This Row],[Age]]&gt;60,"Senior",IF(_3___Healthcare_Data_v1[[#This Row],[Age]]&gt;35,"Middle","Young"))</f>
        <v>Senior</v>
      </c>
    </row>
    <row r="8830" spans="1:18" x14ac:dyDescent="0.3">
      <c r="A8830" s="1" t="s">
        <v>18708</v>
      </c>
      <c r="B8830" s="1" t="s">
        <v>26626</v>
      </c>
      <c r="C8830" s="1" t="s">
        <v>16</v>
      </c>
      <c r="D8830" s="1" t="s">
        <v>49</v>
      </c>
      <c r="E8830" s="1" t="s">
        <v>18</v>
      </c>
      <c r="F8830" s="2">
        <v>44494</v>
      </c>
      <c r="G8830" s="1" t="s">
        <v>23709</v>
      </c>
      <c r="H8830" s="1" t="s">
        <v>23710</v>
      </c>
      <c r="I8830" s="1" t="s">
        <v>52</v>
      </c>
      <c r="J8830" s="3" t="s">
        <v>35491</v>
      </c>
      <c r="K8830">
        <v>488</v>
      </c>
      <c r="L8830" s="1" t="s">
        <v>42</v>
      </c>
      <c r="M8830" s="2">
        <v>44512</v>
      </c>
      <c r="N8830" s="1" t="s">
        <v>31</v>
      </c>
      <c r="O8830" s="1" t="s">
        <v>44</v>
      </c>
      <c r="P8830" s="1">
        <f>_3___Healthcare_Data_v1[[#This Row],[Discharge Date]]-_3___Healthcare_Data_v1[[#This Row],[Date of Admission]]</f>
        <v>18</v>
      </c>
      <c r="Q8830" s="1">
        <f>IFERROR(_3___Healthcare_Data_v1[[#This Row],[ Billing Amount ]]/_3___Healthcare_Data_v1[[#This Row],[Days in Hospital]],0)</f>
        <v>1217.2141727777778</v>
      </c>
      <c r="R8830" s="1" t="str">
        <f>IF(_3___Healthcare_Data_v1[[#This Row],[Age]]&gt;60,"Senior",IF(_3___Healthcare_Data_v1[[#This Row],[Age]]&gt;35,"Middle","Young"))</f>
        <v>Senior</v>
      </c>
    </row>
    <row r="8831" spans="1:18" x14ac:dyDescent="0.3">
      <c r="A8831" s="1" t="s">
        <v>16389</v>
      </c>
      <c r="B8831" s="1" t="s">
        <v>26866</v>
      </c>
      <c r="C8831" s="1" t="s">
        <v>26</v>
      </c>
      <c r="D8831" s="1" t="s">
        <v>34</v>
      </c>
      <c r="E8831" s="1" t="s">
        <v>26615</v>
      </c>
      <c r="F8831" s="2">
        <v>44189</v>
      </c>
      <c r="G8831" s="1" t="s">
        <v>23711</v>
      </c>
      <c r="H8831" s="1" t="s">
        <v>23712</v>
      </c>
      <c r="I8831" s="1" t="s">
        <v>21</v>
      </c>
      <c r="J8831" s="3" t="s">
        <v>35492</v>
      </c>
      <c r="K8831">
        <v>343</v>
      </c>
      <c r="L8831" s="1" t="s">
        <v>38</v>
      </c>
      <c r="M8831" s="2">
        <v>44218</v>
      </c>
      <c r="N8831" s="1" t="s">
        <v>43</v>
      </c>
      <c r="O8831" s="1" t="s">
        <v>24</v>
      </c>
      <c r="P8831" s="1">
        <f>_3___Healthcare_Data_v1[[#This Row],[Discharge Date]]-_3___Healthcare_Data_v1[[#This Row],[Date of Admission]]</f>
        <v>29</v>
      </c>
      <c r="Q8831" s="1">
        <f>IFERROR(_3___Healthcare_Data_v1[[#This Row],[ Billing Amount ]]/_3___Healthcare_Data_v1[[#This Row],[Days in Hospital]],0)</f>
        <v>1013.9513493103449</v>
      </c>
      <c r="R8831" s="1" t="str">
        <f>IF(_3___Healthcare_Data_v1[[#This Row],[Age]]&gt;60,"Senior",IF(_3___Healthcare_Data_v1[[#This Row],[Age]]&gt;35,"Middle","Young"))</f>
        <v>Senior</v>
      </c>
    </row>
    <row r="8832" spans="1:18" x14ac:dyDescent="0.3">
      <c r="A8832" s="1" t="s">
        <v>23713</v>
      </c>
      <c r="B8832" s="1" t="s">
        <v>26980</v>
      </c>
      <c r="C8832" s="1" t="s">
        <v>26</v>
      </c>
      <c r="D8832" s="1" t="s">
        <v>229</v>
      </c>
      <c r="E8832" s="1" t="s">
        <v>69</v>
      </c>
      <c r="F8832" s="2">
        <v>43969</v>
      </c>
      <c r="G8832" s="1" t="s">
        <v>23714</v>
      </c>
      <c r="H8832" s="1" t="s">
        <v>23715</v>
      </c>
      <c r="I8832" s="1" t="s">
        <v>52</v>
      </c>
      <c r="J8832" s="3" t="s">
        <v>35493</v>
      </c>
      <c r="K8832">
        <v>388</v>
      </c>
      <c r="L8832" s="1" t="s">
        <v>22</v>
      </c>
      <c r="M8832" s="2">
        <v>43988</v>
      </c>
      <c r="N8832" s="1" t="s">
        <v>23</v>
      </c>
      <c r="O8832" s="1" t="s">
        <v>44</v>
      </c>
      <c r="P8832" s="1">
        <f>_3___Healthcare_Data_v1[[#This Row],[Discharge Date]]-_3___Healthcare_Data_v1[[#This Row],[Date of Admission]]</f>
        <v>19</v>
      </c>
      <c r="Q8832" s="1">
        <f>IFERROR(_3___Healthcare_Data_v1[[#This Row],[ Billing Amount ]]/_3___Healthcare_Data_v1[[#This Row],[Days in Hospital]],0)</f>
        <v>3880.9484436842108</v>
      </c>
      <c r="R8832" s="1" t="str">
        <f>IF(_3___Healthcare_Data_v1[[#This Row],[Age]]&gt;60,"Senior",IF(_3___Healthcare_Data_v1[[#This Row],[Age]]&gt;35,"Middle","Young"))</f>
        <v>Senior</v>
      </c>
    </row>
    <row r="8833" spans="1:18" x14ac:dyDescent="0.3">
      <c r="A8833" s="1" t="s">
        <v>8572</v>
      </c>
      <c r="B8833" s="1" t="s">
        <v>26845</v>
      </c>
      <c r="C8833" s="1" t="s">
        <v>16</v>
      </c>
      <c r="D8833" s="1" t="s">
        <v>62</v>
      </c>
      <c r="E8833" s="1" t="s">
        <v>26615</v>
      </c>
      <c r="F8833" s="2">
        <v>44384</v>
      </c>
      <c r="G8833" s="1" t="s">
        <v>23716</v>
      </c>
      <c r="H8833" s="1" t="s">
        <v>23717</v>
      </c>
      <c r="I8833" s="1" t="s">
        <v>52</v>
      </c>
      <c r="J8833" s="3" t="s">
        <v>35494</v>
      </c>
      <c r="K8833">
        <v>380</v>
      </c>
      <c r="L8833" s="1" t="s">
        <v>22</v>
      </c>
      <c r="M8833" s="2">
        <v>44395</v>
      </c>
      <c r="N8833" s="1" t="s">
        <v>48</v>
      </c>
      <c r="O8833" s="1" t="s">
        <v>44</v>
      </c>
      <c r="P8833" s="1">
        <f>_3___Healthcare_Data_v1[[#This Row],[Discharge Date]]-_3___Healthcare_Data_v1[[#This Row],[Date of Admission]]</f>
        <v>11</v>
      </c>
      <c r="Q8833" s="1">
        <f>IFERROR(_3___Healthcare_Data_v1[[#This Row],[ Billing Amount ]]/_3___Healthcare_Data_v1[[#This Row],[Days in Hospital]],0)</f>
        <v>1093.1057072727274</v>
      </c>
      <c r="R8833" s="1" t="str">
        <f>IF(_3___Healthcare_Data_v1[[#This Row],[Age]]&gt;60,"Senior",IF(_3___Healthcare_Data_v1[[#This Row],[Age]]&gt;35,"Middle","Young"))</f>
        <v>Senior</v>
      </c>
    </row>
    <row r="8834" spans="1:18" x14ac:dyDescent="0.3">
      <c r="A8834" s="1" t="s">
        <v>23718</v>
      </c>
      <c r="B8834" s="1" t="s">
        <v>26626</v>
      </c>
      <c r="C8834" s="1" t="s">
        <v>26</v>
      </c>
      <c r="D8834" s="1" t="s">
        <v>229</v>
      </c>
      <c r="E8834" s="1" t="s">
        <v>28</v>
      </c>
      <c r="F8834" s="2">
        <v>44734</v>
      </c>
      <c r="G8834" s="1" t="s">
        <v>8730</v>
      </c>
      <c r="H8834" s="1" t="s">
        <v>13035</v>
      </c>
      <c r="I8834" s="1" t="s">
        <v>60</v>
      </c>
      <c r="J8834" s="3" t="s">
        <v>35495</v>
      </c>
      <c r="K8834">
        <v>420</v>
      </c>
      <c r="L8834" s="1" t="s">
        <v>38</v>
      </c>
      <c r="M8834" s="2">
        <v>44740</v>
      </c>
      <c r="N8834" s="1" t="s">
        <v>31</v>
      </c>
      <c r="O8834" s="1" t="s">
        <v>44</v>
      </c>
      <c r="P8834" s="1">
        <f>_3___Healthcare_Data_v1[[#This Row],[Discharge Date]]-_3___Healthcare_Data_v1[[#This Row],[Date of Admission]]</f>
        <v>6</v>
      </c>
      <c r="Q8834" s="1">
        <f>IFERROR(_3___Healthcare_Data_v1[[#This Row],[ Billing Amount ]]/_3___Healthcare_Data_v1[[#This Row],[Days in Hospital]],0)</f>
        <v>5114.5486799999999</v>
      </c>
      <c r="R8834" s="1" t="str">
        <f>IF(_3___Healthcare_Data_v1[[#This Row],[Age]]&gt;60,"Senior",IF(_3___Healthcare_Data_v1[[#This Row],[Age]]&gt;35,"Middle","Young"))</f>
        <v>Senior</v>
      </c>
    </row>
    <row r="8835" spans="1:18" x14ac:dyDescent="0.3">
      <c r="A8835" s="1" t="s">
        <v>23719</v>
      </c>
      <c r="B8835" s="1" t="s">
        <v>26655</v>
      </c>
      <c r="C8835" s="1" t="s">
        <v>16</v>
      </c>
      <c r="D8835" s="1" t="s">
        <v>49</v>
      </c>
      <c r="E8835" s="1" t="s">
        <v>28</v>
      </c>
      <c r="F8835" s="2">
        <v>44623</v>
      </c>
      <c r="G8835" s="1" t="s">
        <v>6309</v>
      </c>
      <c r="H8835" s="1" t="s">
        <v>23720</v>
      </c>
      <c r="I8835" s="1" t="s">
        <v>56</v>
      </c>
      <c r="J8835" s="3" t="s">
        <v>35496</v>
      </c>
      <c r="K8835">
        <v>304</v>
      </c>
      <c r="L8835" s="1" t="s">
        <v>22</v>
      </c>
      <c r="M8835" s="2">
        <v>44626</v>
      </c>
      <c r="N8835" s="1" t="s">
        <v>43</v>
      </c>
      <c r="O8835" s="1" t="s">
        <v>44</v>
      </c>
      <c r="P8835" s="1">
        <f>_3___Healthcare_Data_v1[[#This Row],[Discharge Date]]-_3___Healthcare_Data_v1[[#This Row],[Date of Admission]]</f>
        <v>3</v>
      </c>
      <c r="Q8835" s="1">
        <f>IFERROR(_3___Healthcare_Data_v1[[#This Row],[ Billing Amount ]]/_3___Healthcare_Data_v1[[#This Row],[Days in Hospital]],0)</f>
        <v>494.60447399999998</v>
      </c>
      <c r="R8835" s="1" t="str">
        <f>IF(_3___Healthcare_Data_v1[[#This Row],[Age]]&gt;60,"Senior",IF(_3___Healthcare_Data_v1[[#This Row],[Age]]&gt;35,"Middle","Young"))</f>
        <v>Senior</v>
      </c>
    </row>
    <row r="8836" spans="1:18" x14ac:dyDescent="0.3">
      <c r="A8836" s="1" t="s">
        <v>23721</v>
      </c>
      <c r="B8836" s="1" t="s">
        <v>26755</v>
      </c>
      <c r="C8836" s="1" t="s">
        <v>26</v>
      </c>
      <c r="D8836" s="1" t="s">
        <v>114</v>
      </c>
      <c r="E8836" s="1" t="s">
        <v>28</v>
      </c>
      <c r="F8836" s="2">
        <v>44785</v>
      </c>
      <c r="G8836" s="1" t="s">
        <v>23722</v>
      </c>
      <c r="H8836" s="1" t="s">
        <v>18448</v>
      </c>
      <c r="I8836" s="1" t="s">
        <v>21</v>
      </c>
      <c r="J8836" s="3" t="s">
        <v>35497</v>
      </c>
      <c r="K8836">
        <v>135</v>
      </c>
      <c r="L8836" s="1" t="s">
        <v>42</v>
      </c>
      <c r="M8836" s="2">
        <v>44811</v>
      </c>
      <c r="N8836" s="1" t="s">
        <v>23</v>
      </c>
      <c r="O8836" s="1" t="s">
        <v>44</v>
      </c>
      <c r="P8836" s="1">
        <f>_3___Healthcare_Data_v1[[#This Row],[Discharge Date]]-_3___Healthcare_Data_v1[[#This Row],[Date of Admission]]</f>
        <v>26</v>
      </c>
      <c r="Q8836" s="1">
        <f>IFERROR(_3___Healthcare_Data_v1[[#This Row],[ Billing Amount ]]/_3___Healthcare_Data_v1[[#This Row],[Days in Hospital]],0)</f>
        <v>603.59653653846158</v>
      </c>
      <c r="R8836" s="1" t="str">
        <f>IF(_3___Healthcare_Data_v1[[#This Row],[Age]]&gt;60,"Senior",IF(_3___Healthcare_Data_v1[[#This Row],[Age]]&gt;35,"Middle","Young"))</f>
        <v>Senior</v>
      </c>
    </row>
    <row r="8837" spans="1:18" x14ac:dyDescent="0.3">
      <c r="A8837" s="1" t="s">
        <v>23723</v>
      </c>
      <c r="B8837" s="1" t="s">
        <v>26737</v>
      </c>
      <c r="C8837" s="1" t="s">
        <v>26</v>
      </c>
      <c r="D8837" s="1" t="s">
        <v>17</v>
      </c>
      <c r="E8837" s="1" t="s">
        <v>69</v>
      </c>
      <c r="F8837" s="2">
        <v>44503</v>
      </c>
      <c r="G8837" s="1" t="s">
        <v>23724</v>
      </c>
      <c r="H8837" s="1" t="s">
        <v>23725</v>
      </c>
      <c r="I8837" s="1" t="s">
        <v>26607</v>
      </c>
      <c r="J8837" s="3" t="s">
        <v>35498</v>
      </c>
      <c r="K8837">
        <v>185</v>
      </c>
      <c r="L8837" s="1" t="s">
        <v>22</v>
      </c>
      <c r="M8837" s="2">
        <v>44508</v>
      </c>
      <c r="N8837" s="1" t="s">
        <v>23</v>
      </c>
      <c r="O8837" s="1" t="s">
        <v>44</v>
      </c>
      <c r="P8837" s="1">
        <f>_3___Healthcare_Data_v1[[#This Row],[Discharge Date]]-_3___Healthcare_Data_v1[[#This Row],[Date of Admission]]</f>
        <v>5</v>
      </c>
      <c r="Q8837" s="1">
        <f>IFERROR(_3___Healthcare_Data_v1[[#This Row],[ Billing Amount ]]/_3___Healthcare_Data_v1[[#This Row],[Days in Hospital]],0)</f>
        <v>6911.3102079999999</v>
      </c>
      <c r="R8837" s="1" t="str">
        <f>IF(_3___Healthcare_Data_v1[[#This Row],[Age]]&gt;60,"Senior",IF(_3___Healthcare_Data_v1[[#This Row],[Age]]&gt;35,"Middle","Young"))</f>
        <v>Senior</v>
      </c>
    </row>
    <row r="8838" spans="1:18" x14ac:dyDescent="0.3">
      <c r="A8838" s="1" t="s">
        <v>23726</v>
      </c>
      <c r="B8838" s="1" t="s">
        <v>26657</v>
      </c>
      <c r="C8838" s="1" t="s">
        <v>26</v>
      </c>
      <c r="D8838" s="1" t="s">
        <v>34</v>
      </c>
      <c r="E8838" s="1" t="s">
        <v>18</v>
      </c>
      <c r="F8838" s="2">
        <v>44219</v>
      </c>
      <c r="G8838" s="1" t="s">
        <v>23727</v>
      </c>
      <c r="H8838" s="1" t="s">
        <v>23728</v>
      </c>
      <c r="I8838" s="1" t="s">
        <v>60</v>
      </c>
      <c r="J8838" s="3" t="s">
        <v>35499</v>
      </c>
      <c r="K8838">
        <v>344</v>
      </c>
      <c r="L8838" s="1" t="s">
        <v>38</v>
      </c>
      <c r="M8838" s="2">
        <v>44229</v>
      </c>
      <c r="N8838" s="1" t="s">
        <v>84</v>
      </c>
      <c r="O8838" s="1" t="s">
        <v>32</v>
      </c>
      <c r="P8838" s="1">
        <f>_3___Healthcare_Data_v1[[#This Row],[Discharge Date]]-_3___Healthcare_Data_v1[[#This Row],[Date of Admission]]</f>
        <v>10</v>
      </c>
      <c r="Q8838" s="1">
        <f>IFERROR(_3___Healthcare_Data_v1[[#This Row],[ Billing Amount ]]/_3___Healthcare_Data_v1[[#This Row],[Days in Hospital]],0)</f>
        <v>2636.425068</v>
      </c>
      <c r="R8838" s="1" t="str">
        <f>IF(_3___Healthcare_Data_v1[[#This Row],[Age]]&gt;60,"Senior",IF(_3___Healthcare_Data_v1[[#This Row],[Age]]&gt;35,"Middle","Young"))</f>
        <v>Senior</v>
      </c>
    </row>
    <row r="8839" spans="1:18" x14ac:dyDescent="0.3">
      <c r="A8839" s="1" t="s">
        <v>3901</v>
      </c>
      <c r="B8839" s="1" t="s">
        <v>26967</v>
      </c>
      <c r="C8839" s="1" t="s">
        <v>16</v>
      </c>
      <c r="D8839" s="1" t="s">
        <v>114</v>
      </c>
      <c r="E8839" s="1" t="s">
        <v>69</v>
      </c>
      <c r="F8839" s="2">
        <v>43826</v>
      </c>
      <c r="G8839" s="1" t="s">
        <v>23729</v>
      </c>
      <c r="H8839" s="1" t="s">
        <v>23730</v>
      </c>
      <c r="I8839" s="1" t="s">
        <v>21</v>
      </c>
      <c r="J8839" s="3" t="s">
        <v>35500</v>
      </c>
      <c r="K8839">
        <v>101</v>
      </c>
      <c r="L8839" s="1" t="s">
        <v>38</v>
      </c>
      <c r="M8839" s="2">
        <v>43836</v>
      </c>
      <c r="N8839" s="1" t="s">
        <v>48</v>
      </c>
      <c r="O8839" s="1" t="s">
        <v>24</v>
      </c>
      <c r="P8839" s="1">
        <f>_3___Healthcare_Data_v1[[#This Row],[Discharge Date]]-_3___Healthcare_Data_v1[[#This Row],[Date of Admission]]</f>
        <v>10</v>
      </c>
      <c r="Q8839" s="1">
        <f>IFERROR(_3___Healthcare_Data_v1[[#This Row],[ Billing Amount ]]/_3___Healthcare_Data_v1[[#This Row],[Days in Hospital]],0)</f>
        <v>756.21438869999997</v>
      </c>
      <c r="R8839" s="1" t="str">
        <f>IF(_3___Healthcare_Data_v1[[#This Row],[Age]]&gt;60,"Senior",IF(_3___Healthcare_Data_v1[[#This Row],[Age]]&gt;35,"Middle","Young"))</f>
        <v>Senior</v>
      </c>
    </row>
    <row r="8840" spans="1:18" x14ac:dyDescent="0.3">
      <c r="A8840" s="1" t="s">
        <v>23731</v>
      </c>
      <c r="B8840" s="1" t="s">
        <v>26697</v>
      </c>
      <c r="C8840" s="1" t="s">
        <v>16</v>
      </c>
      <c r="D8840" s="1" t="s">
        <v>62</v>
      </c>
      <c r="E8840" s="1" t="s">
        <v>69</v>
      </c>
      <c r="F8840" s="2">
        <v>44560</v>
      </c>
      <c r="G8840" s="1" t="s">
        <v>23732</v>
      </c>
      <c r="H8840" s="1" t="s">
        <v>23733</v>
      </c>
      <c r="I8840" s="1" t="s">
        <v>21</v>
      </c>
      <c r="J8840" s="3" t="s">
        <v>35501</v>
      </c>
      <c r="K8840">
        <v>212</v>
      </c>
      <c r="L8840" s="1" t="s">
        <v>38</v>
      </c>
      <c r="M8840" s="2">
        <v>44582</v>
      </c>
      <c r="N8840" s="1" t="s">
        <v>23</v>
      </c>
      <c r="O8840" s="1" t="s">
        <v>24</v>
      </c>
      <c r="P8840" s="1">
        <f>_3___Healthcare_Data_v1[[#This Row],[Discharge Date]]-_3___Healthcare_Data_v1[[#This Row],[Date of Admission]]</f>
        <v>22</v>
      </c>
      <c r="Q8840" s="1">
        <f>IFERROR(_3___Healthcare_Data_v1[[#This Row],[ Billing Amount ]]/_3___Healthcare_Data_v1[[#This Row],[Days in Hospital]],0)</f>
        <v>2524.4002081818185</v>
      </c>
      <c r="R8840" s="1" t="str">
        <f>IF(_3___Healthcare_Data_v1[[#This Row],[Age]]&gt;60,"Senior",IF(_3___Healthcare_Data_v1[[#This Row],[Age]]&gt;35,"Middle","Young"))</f>
        <v>Senior</v>
      </c>
    </row>
    <row r="8841" spans="1:18" x14ac:dyDescent="0.3">
      <c r="A8841" s="1" t="s">
        <v>4790</v>
      </c>
      <c r="B8841" s="1" t="s">
        <v>26710</v>
      </c>
      <c r="C8841" s="1" t="s">
        <v>26</v>
      </c>
      <c r="D8841" s="1" t="s">
        <v>17</v>
      </c>
      <c r="E8841" s="1" t="s">
        <v>26615</v>
      </c>
      <c r="F8841" s="2">
        <v>44172</v>
      </c>
      <c r="G8841" s="1" t="s">
        <v>23734</v>
      </c>
      <c r="H8841" s="1" t="s">
        <v>23735</v>
      </c>
      <c r="I8841" s="1" t="s">
        <v>60</v>
      </c>
      <c r="J8841" s="3" t="s">
        <v>35502</v>
      </c>
      <c r="K8841">
        <v>111</v>
      </c>
      <c r="L8841" s="1" t="s">
        <v>42</v>
      </c>
      <c r="M8841" s="2">
        <v>44200</v>
      </c>
      <c r="N8841" s="1" t="s">
        <v>43</v>
      </c>
      <c r="O8841" s="1" t="s">
        <v>32</v>
      </c>
      <c r="P8841" s="1">
        <f>_3___Healthcare_Data_v1[[#This Row],[Discharge Date]]-_3___Healthcare_Data_v1[[#This Row],[Date of Admission]]</f>
        <v>28</v>
      </c>
      <c r="Q8841" s="1">
        <f>IFERROR(_3___Healthcare_Data_v1[[#This Row],[ Billing Amount ]]/_3___Healthcare_Data_v1[[#This Row],[Days in Hospital]],0)</f>
        <v>769.6640110714286</v>
      </c>
      <c r="R8841" s="1" t="str">
        <f>IF(_3___Healthcare_Data_v1[[#This Row],[Age]]&gt;60,"Senior",IF(_3___Healthcare_Data_v1[[#This Row],[Age]]&gt;35,"Middle","Young"))</f>
        <v>Senior</v>
      </c>
    </row>
    <row r="8842" spans="1:18" x14ac:dyDescent="0.3">
      <c r="A8842" s="1" t="s">
        <v>23736</v>
      </c>
      <c r="B8842" s="1" t="s">
        <v>26630</v>
      </c>
      <c r="C8842" s="1" t="s">
        <v>16</v>
      </c>
      <c r="D8842" s="1" t="s">
        <v>17</v>
      </c>
      <c r="E8842" s="1" t="s">
        <v>35</v>
      </c>
      <c r="F8842" s="2">
        <v>43463</v>
      </c>
      <c r="G8842" s="1" t="s">
        <v>23737</v>
      </c>
      <c r="H8842" s="1" t="s">
        <v>23738</v>
      </c>
      <c r="I8842" s="1" t="s">
        <v>52</v>
      </c>
      <c r="J8842" s="3" t="s">
        <v>35503</v>
      </c>
      <c r="K8842">
        <v>203</v>
      </c>
      <c r="L8842" s="1" t="s">
        <v>22</v>
      </c>
      <c r="M8842" s="2">
        <v>43470</v>
      </c>
      <c r="N8842" s="1" t="s">
        <v>31</v>
      </c>
      <c r="O8842" s="1" t="s">
        <v>24</v>
      </c>
      <c r="P8842" s="1">
        <f>_3___Healthcare_Data_v1[[#This Row],[Discharge Date]]-_3___Healthcare_Data_v1[[#This Row],[Date of Admission]]</f>
        <v>7</v>
      </c>
      <c r="Q8842" s="1">
        <f>IFERROR(_3___Healthcare_Data_v1[[#This Row],[ Billing Amount ]]/_3___Healthcare_Data_v1[[#This Row],[Days in Hospital]],0)</f>
        <v>2375.0311800000004</v>
      </c>
      <c r="R8842" s="1" t="str">
        <f>IF(_3___Healthcare_Data_v1[[#This Row],[Age]]&gt;60,"Senior",IF(_3___Healthcare_Data_v1[[#This Row],[Age]]&gt;35,"Middle","Young"))</f>
        <v>Senior</v>
      </c>
    </row>
    <row r="8843" spans="1:18" x14ac:dyDescent="0.3">
      <c r="A8843" s="1" t="s">
        <v>20153</v>
      </c>
      <c r="B8843" s="1" t="s">
        <v>26866</v>
      </c>
      <c r="C8843" s="1" t="s">
        <v>16</v>
      </c>
      <c r="D8843" s="1" t="s">
        <v>34</v>
      </c>
      <c r="E8843" s="1" t="s">
        <v>69</v>
      </c>
      <c r="F8843" s="2">
        <v>44292</v>
      </c>
      <c r="G8843" s="1" t="s">
        <v>23739</v>
      </c>
      <c r="H8843" s="1" t="s">
        <v>23740</v>
      </c>
      <c r="I8843" s="1" t="s">
        <v>26607</v>
      </c>
      <c r="J8843" s="3" t="s">
        <v>35504</v>
      </c>
      <c r="K8843">
        <v>310</v>
      </c>
      <c r="L8843" s="1" t="s">
        <v>22</v>
      </c>
      <c r="M8843" s="2">
        <v>44303</v>
      </c>
      <c r="N8843" s="1" t="s">
        <v>23</v>
      </c>
      <c r="O8843" s="1" t="s">
        <v>44</v>
      </c>
      <c r="P8843" s="1">
        <f>_3___Healthcare_Data_v1[[#This Row],[Discharge Date]]-_3___Healthcare_Data_v1[[#This Row],[Date of Admission]]</f>
        <v>11</v>
      </c>
      <c r="Q8843" s="1">
        <f>IFERROR(_3___Healthcare_Data_v1[[#This Row],[ Billing Amount ]]/_3___Healthcare_Data_v1[[#This Row],[Days in Hospital]],0)</f>
        <v>7025.6858590909096</v>
      </c>
      <c r="R8843" s="1" t="str">
        <f>IF(_3___Healthcare_Data_v1[[#This Row],[Age]]&gt;60,"Senior",IF(_3___Healthcare_Data_v1[[#This Row],[Age]]&gt;35,"Middle","Young"))</f>
        <v>Senior</v>
      </c>
    </row>
    <row r="8844" spans="1:18" x14ac:dyDescent="0.3">
      <c r="A8844" s="1" t="s">
        <v>23741</v>
      </c>
      <c r="B8844" s="1" t="s">
        <v>26614</v>
      </c>
      <c r="C8844" s="1" t="s">
        <v>16</v>
      </c>
      <c r="D8844" s="1" t="s">
        <v>17</v>
      </c>
      <c r="E8844" s="1" t="s">
        <v>28</v>
      </c>
      <c r="F8844" s="2">
        <v>45181</v>
      </c>
      <c r="G8844" s="1" t="s">
        <v>4813</v>
      </c>
      <c r="H8844" s="1" t="s">
        <v>23742</v>
      </c>
      <c r="I8844" s="1" t="s">
        <v>21</v>
      </c>
      <c r="J8844" s="3" t="s">
        <v>35505</v>
      </c>
      <c r="K8844">
        <v>417</v>
      </c>
      <c r="L8844" s="1" t="s">
        <v>22</v>
      </c>
      <c r="M8844" s="2">
        <v>45182</v>
      </c>
      <c r="N8844" s="1" t="s">
        <v>43</v>
      </c>
      <c r="O8844" s="1" t="s">
        <v>32</v>
      </c>
      <c r="P8844" s="1">
        <f>_3___Healthcare_Data_v1[[#This Row],[Discharge Date]]-_3___Healthcare_Data_v1[[#This Row],[Date of Admission]]</f>
        <v>1</v>
      </c>
      <c r="Q8844" s="1">
        <f>IFERROR(_3___Healthcare_Data_v1[[#This Row],[ Billing Amount ]]/_3___Healthcare_Data_v1[[#This Row],[Days in Hospital]],0)</f>
        <v>951.31559949999996</v>
      </c>
      <c r="R8844" s="1" t="str">
        <f>IF(_3___Healthcare_Data_v1[[#This Row],[Age]]&gt;60,"Senior",IF(_3___Healthcare_Data_v1[[#This Row],[Age]]&gt;35,"Middle","Young"))</f>
        <v>Senior</v>
      </c>
    </row>
    <row r="8845" spans="1:18" x14ac:dyDescent="0.3">
      <c r="A8845" s="1" t="s">
        <v>23743</v>
      </c>
      <c r="B8845" s="1" t="s">
        <v>26750</v>
      </c>
      <c r="C8845" s="1" t="s">
        <v>16</v>
      </c>
      <c r="D8845" s="1" t="s">
        <v>34</v>
      </c>
      <c r="E8845" s="1" t="s">
        <v>28</v>
      </c>
      <c r="F8845" s="2">
        <v>43443</v>
      </c>
      <c r="G8845" s="1" t="s">
        <v>23744</v>
      </c>
      <c r="H8845" s="1" t="s">
        <v>23745</v>
      </c>
      <c r="I8845" s="1" t="s">
        <v>56</v>
      </c>
      <c r="J8845" s="3" t="s">
        <v>35506</v>
      </c>
      <c r="K8845">
        <v>487</v>
      </c>
      <c r="L8845" s="1" t="s">
        <v>22</v>
      </c>
      <c r="M8845" s="2">
        <v>43450</v>
      </c>
      <c r="N8845" s="1" t="s">
        <v>23</v>
      </c>
      <c r="O8845" s="1" t="s">
        <v>44</v>
      </c>
      <c r="P8845" s="1">
        <f>_3___Healthcare_Data_v1[[#This Row],[Discharge Date]]-_3___Healthcare_Data_v1[[#This Row],[Date of Admission]]</f>
        <v>7</v>
      </c>
      <c r="Q8845" s="1">
        <f>IFERROR(_3___Healthcare_Data_v1[[#This Row],[ Billing Amount ]]/_3___Healthcare_Data_v1[[#This Row],[Days in Hospital]],0)</f>
        <v>2737.3566357142854</v>
      </c>
      <c r="R8845" s="1" t="str">
        <f>IF(_3___Healthcare_Data_v1[[#This Row],[Age]]&gt;60,"Senior",IF(_3___Healthcare_Data_v1[[#This Row],[Age]]&gt;35,"Middle","Young"))</f>
        <v>Senior</v>
      </c>
    </row>
    <row r="8846" spans="1:18" x14ac:dyDescent="0.3">
      <c r="A8846" s="1" t="s">
        <v>23746</v>
      </c>
      <c r="B8846" s="1" t="s">
        <v>26791</v>
      </c>
      <c r="C8846" s="1" t="s">
        <v>16</v>
      </c>
      <c r="D8846" s="1" t="s">
        <v>34</v>
      </c>
      <c r="E8846" s="1" t="s">
        <v>28</v>
      </c>
      <c r="F8846" s="2">
        <v>43449</v>
      </c>
      <c r="G8846" s="1" t="s">
        <v>23747</v>
      </c>
      <c r="H8846" s="1" t="s">
        <v>5735</v>
      </c>
      <c r="I8846" s="1" t="s">
        <v>21</v>
      </c>
      <c r="J8846" s="3" t="s">
        <v>35507</v>
      </c>
      <c r="K8846">
        <v>138</v>
      </c>
      <c r="L8846" s="1" t="s">
        <v>42</v>
      </c>
      <c r="M8846" s="2">
        <v>43453</v>
      </c>
      <c r="N8846" s="1" t="s">
        <v>84</v>
      </c>
      <c r="O8846" s="1" t="s">
        <v>32</v>
      </c>
      <c r="P8846" s="1">
        <f>_3___Healthcare_Data_v1[[#This Row],[Discharge Date]]-_3___Healthcare_Data_v1[[#This Row],[Date of Admission]]</f>
        <v>4</v>
      </c>
      <c r="Q8846" s="1">
        <f>IFERROR(_3___Healthcare_Data_v1[[#This Row],[ Billing Amount ]]/_3___Healthcare_Data_v1[[#This Row],[Days in Hospital]],0)</f>
        <v>7851.31693</v>
      </c>
      <c r="R8846" s="1" t="str">
        <f>IF(_3___Healthcare_Data_v1[[#This Row],[Age]]&gt;60,"Senior",IF(_3___Healthcare_Data_v1[[#This Row],[Age]]&gt;35,"Middle","Young"))</f>
        <v>Senior</v>
      </c>
    </row>
    <row r="8847" spans="1:18" x14ac:dyDescent="0.3">
      <c r="A8847" s="1" t="s">
        <v>23748</v>
      </c>
      <c r="B8847" s="1" t="s">
        <v>26630</v>
      </c>
      <c r="C8847" s="1" t="s">
        <v>26</v>
      </c>
      <c r="D8847" s="1" t="s">
        <v>229</v>
      </c>
      <c r="E8847" s="1" t="s">
        <v>35</v>
      </c>
      <c r="F8847" s="2">
        <v>44865</v>
      </c>
      <c r="G8847" s="1" t="s">
        <v>23749</v>
      </c>
      <c r="H8847" s="1" t="s">
        <v>23750</v>
      </c>
      <c r="I8847" s="1" t="s">
        <v>26607</v>
      </c>
      <c r="J8847" s="3" t="s">
        <v>35508</v>
      </c>
      <c r="K8847">
        <v>128</v>
      </c>
      <c r="L8847" s="1" t="s">
        <v>22</v>
      </c>
      <c r="M8847" s="2">
        <v>44867</v>
      </c>
      <c r="N8847" s="1" t="s">
        <v>23</v>
      </c>
      <c r="O8847" s="1" t="s">
        <v>44</v>
      </c>
      <c r="P8847" s="1">
        <f>_3___Healthcare_Data_v1[[#This Row],[Discharge Date]]-_3___Healthcare_Data_v1[[#This Row],[Date of Admission]]</f>
        <v>2</v>
      </c>
      <c r="Q8847" s="1">
        <f>IFERROR(_3___Healthcare_Data_v1[[#This Row],[ Billing Amount ]]/_3___Healthcare_Data_v1[[#This Row],[Days in Hospital]],0)</f>
        <v>8938.0867099999996</v>
      </c>
      <c r="R8847" s="1" t="str">
        <f>IF(_3___Healthcare_Data_v1[[#This Row],[Age]]&gt;60,"Senior",IF(_3___Healthcare_Data_v1[[#This Row],[Age]]&gt;35,"Middle","Young"))</f>
        <v>Senior</v>
      </c>
    </row>
    <row r="8848" spans="1:18" x14ac:dyDescent="0.3">
      <c r="A8848" s="1" t="s">
        <v>22643</v>
      </c>
      <c r="B8848" s="1" t="s">
        <v>26649</v>
      </c>
      <c r="C8848" s="1" t="s">
        <v>26</v>
      </c>
      <c r="D8848" s="1" t="s">
        <v>62</v>
      </c>
      <c r="E8848" s="1" t="s">
        <v>26615</v>
      </c>
      <c r="F8848" s="2">
        <v>43584</v>
      </c>
      <c r="G8848" s="1" t="s">
        <v>23751</v>
      </c>
      <c r="H8848" s="1" t="s">
        <v>23752</v>
      </c>
      <c r="I8848" s="1" t="s">
        <v>60</v>
      </c>
      <c r="J8848" s="3" t="s">
        <v>35509</v>
      </c>
      <c r="K8848">
        <v>157</v>
      </c>
      <c r="L8848" s="1" t="s">
        <v>22</v>
      </c>
      <c r="M8848" s="2">
        <v>43584</v>
      </c>
      <c r="N8848" s="1" t="s">
        <v>84</v>
      </c>
      <c r="O8848" s="1" t="s">
        <v>24</v>
      </c>
      <c r="P8848" s="1">
        <f>_3___Healthcare_Data_v1[[#This Row],[Discharge Date]]-_3___Healthcare_Data_v1[[#This Row],[Date of Admission]]</f>
        <v>0</v>
      </c>
      <c r="Q8848" s="1">
        <f>IFERROR(_3___Healthcare_Data_v1[[#This Row],[ Billing Amount ]]/_3___Healthcare_Data_v1[[#This Row],[Days in Hospital]],0)</f>
        <v>0</v>
      </c>
      <c r="R8848" s="1" t="str">
        <f>IF(_3___Healthcare_Data_v1[[#This Row],[Age]]&gt;60,"Senior",IF(_3___Healthcare_Data_v1[[#This Row],[Age]]&gt;35,"Middle","Young"))</f>
        <v>Senior</v>
      </c>
    </row>
    <row r="8849" spans="1:18" x14ac:dyDescent="0.3">
      <c r="A8849" s="1" t="s">
        <v>23753</v>
      </c>
      <c r="B8849" s="1" t="s">
        <v>26683</v>
      </c>
      <c r="C8849" s="1" t="s">
        <v>16</v>
      </c>
      <c r="D8849" s="1" t="s">
        <v>89</v>
      </c>
      <c r="E8849" s="1" t="s">
        <v>26615</v>
      </c>
      <c r="F8849" s="2">
        <v>44815</v>
      </c>
      <c r="G8849" s="1" t="s">
        <v>23754</v>
      </c>
      <c r="H8849" s="1" t="s">
        <v>6148</v>
      </c>
      <c r="I8849" s="1" t="s">
        <v>26607</v>
      </c>
      <c r="J8849" s="3" t="s">
        <v>35510</v>
      </c>
      <c r="K8849">
        <v>271</v>
      </c>
      <c r="L8849" s="1" t="s">
        <v>42</v>
      </c>
      <c r="M8849" s="2">
        <v>44842</v>
      </c>
      <c r="N8849" s="1" t="s">
        <v>48</v>
      </c>
      <c r="O8849" s="1" t="s">
        <v>44</v>
      </c>
      <c r="P8849" s="1">
        <f>_3___Healthcare_Data_v1[[#This Row],[Discharge Date]]-_3___Healthcare_Data_v1[[#This Row],[Date of Admission]]</f>
        <v>27</v>
      </c>
      <c r="Q8849" s="1">
        <f>IFERROR(_3___Healthcare_Data_v1[[#This Row],[ Billing Amount ]]/_3___Healthcare_Data_v1[[#This Row],[Days in Hospital]],0)</f>
        <v>1437.398688888889</v>
      </c>
      <c r="R8849" s="1" t="str">
        <f>IF(_3___Healthcare_Data_v1[[#This Row],[Age]]&gt;60,"Senior",IF(_3___Healthcare_Data_v1[[#This Row],[Age]]&gt;35,"Middle","Young"))</f>
        <v>Senior</v>
      </c>
    </row>
    <row r="8850" spans="1:18" x14ac:dyDescent="0.3">
      <c r="A8850" s="1" t="s">
        <v>6203</v>
      </c>
      <c r="B8850" s="1" t="s">
        <v>26640</v>
      </c>
      <c r="C8850" s="1" t="s">
        <v>16</v>
      </c>
      <c r="D8850" s="1" t="s">
        <v>62</v>
      </c>
      <c r="E8850" s="1" t="s">
        <v>26615</v>
      </c>
      <c r="F8850" s="2">
        <v>43692</v>
      </c>
      <c r="G8850" s="1" t="s">
        <v>23755</v>
      </c>
      <c r="H8850" s="1" t="s">
        <v>3331</v>
      </c>
      <c r="I8850" s="1" t="s">
        <v>52</v>
      </c>
      <c r="J8850" s="3" t="s">
        <v>35511</v>
      </c>
      <c r="K8850">
        <v>474</v>
      </c>
      <c r="L8850" s="1" t="s">
        <v>38</v>
      </c>
      <c r="M8850" s="2">
        <v>43710</v>
      </c>
      <c r="N8850" s="1" t="s">
        <v>23</v>
      </c>
      <c r="O8850" s="1" t="s">
        <v>24</v>
      </c>
      <c r="P8850" s="1">
        <f>_3___Healthcare_Data_v1[[#This Row],[Discharge Date]]-_3___Healthcare_Data_v1[[#This Row],[Date of Admission]]</f>
        <v>18</v>
      </c>
      <c r="Q8850" s="1">
        <f>IFERROR(_3___Healthcare_Data_v1[[#This Row],[ Billing Amount ]]/_3___Healthcare_Data_v1[[#This Row],[Days in Hospital]],0)</f>
        <v>187.62317394444443</v>
      </c>
      <c r="R8850" s="1" t="str">
        <f>IF(_3___Healthcare_Data_v1[[#This Row],[Age]]&gt;60,"Senior",IF(_3___Healthcare_Data_v1[[#This Row],[Age]]&gt;35,"Middle","Young"))</f>
        <v>Senior</v>
      </c>
    </row>
    <row r="8851" spans="1:18" x14ac:dyDescent="0.3">
      <c r="A8851" s="1" t="s">
        <v>23756</v>
      </c>
      <c r="B8851" s="1" t="s">
        <v>26700</v>
      </c>
      <c r="C8851" s="1" t="s">
        <v>16</v>
      </c>
      <c r="D8851" s="1" t="s">
        <v>62</v>
      </c>
      <c r="E8851" s="1" t="s">
        <v>26620</v>
      </c>
      <c r="F8851" s="2">
        <v>44420</v>
      </c>
      <c r="G8851" s="1" t="s">
        <v>23757</v>
      </c>
      <c r="H8851" s="1" t="s">
        <v>23758</v>
      </c>
      <c r="I8851" s="1" t="s">
        <v>52</v>
      </c>
      <c r="J8851" s="3" t="s">
        <v>35512</v>
      </c>
      <c r="K8851">
        <v>127</v>
      </c>
      <c r="L8851" s="1" t="s">
        <v>38</v>
      </c>
      <c r="M8851" s="2">
        <v>44426</v>
      </c>
      <c r="N8851" s="1" t="s">
        <v>43</v>
      </c>
      <c r="O8851" s="1" t="s">
        <v>32</v>
      </c>
      <c r="P8851" s="1">
        <f>_3___Healthcare_Data_v1[[#This Row],[Discharge Date]]-_3___Healthcare_Data_v1[[#This Row],[Date of Admission]]</f>
        <v>6</v>
      </c>
      <c r="Q8851" s="1">
        <f>IFERROR(_3___Healthcare_Data_v1[[#This Row],[ Billing Amount ]]/_3___Healthcare_Data_v1[[#This Row],[Days in Hospital]],0)</f>
        <v>5322.6531033333331</v>
      </c>
      <c r="R8851" s="1" t="str">
        <f>IF(_3___Healthcare_Data_v1[[#This Row],[Age]]&gt;60,"Senior",IF(_3___Healthcare_Data_v1[[#This Row],[Age]]&gt;35,"Middle","Young"))</f>
        <v>Senior</v>
      </c>
    </row>
    <row r="8852" spans="1:18" x14ac:dyDescent="0.3">
      <c r="A8852" s="1" t="s">
        <v>23759</v>
      </c>
      <c r="B8852" s="1" t="s">
        <v>26661</v>
      </c>
      <c r="C8852" s="1" t="s">
        <v>16</v>
      </c>
      <c r="D8852" s="1" t="s">
        <v>62</v>
      </c>
      <c r="E8852" s="1" t="s">
        <v>18</v>
      </c>
      <c r="F8852" s="2">
        <v>43665</v>
      </c>
      <c r="G8852" s="1" t="s">
        <v>23760</v>
      </c>
      <c r="H8852" s="1" t="s">
        <v>23761</v>
      </c>
      <c r="I8852" s="1" t="s">
        <v>56</v>
      </c>
      <c r="J8852" s="3" t="s">
        <v>35513</v>
      </c>
      <c r="K8852">
        <v>300</v>
      </c>
      <c r="L8852" s="1" t="s">
        <v>42</v>
      </c>
      <c r="M8852" s="2">
        <v>43675</v>
      </c>
      <c r="N8852" s="1" t="s">
        <v>84</v>
      </c>
      <c r="O8852" s="1" t="s">
        <v>32</v>
      </c>
      <c r="P8852" s="1">
        <f>_3___Healthcare_Data_v1[[#This Row],[Discharge Date]]-_3___Healthcare_Data_v1[[#This Row],[Date of Admission]]</f>
        <v>10</v>
      </c>
      <c r="Q8852" s="1">
        <f>IFERROR(_3___Healthcare_Data_v1[[#This Row],[ Billing Amount ]]/_3___Healthcare_Data_v1[[#This Row],[Days in Hospital]],0)</f>
        <v>2569.8360430000002</v>
      </c>
      <c r="R8852" s="1" t="str">
        <f>IF(_3___Healthcare_Data_v1[[#This Row],[Age]]&gt;60,"Senior",IF(_3___Healthcare_Data_v1[[#This Row],[Age]]&gt;35,"Middle","Young"))</f>
        <v>Senior</v>
      </c>
    </row>
    <row r="8853" spans="1:18" x14ac:dyDescent="0.3">
      <c r="A8853" s="1" t="s">
        <v>23762</v>
      </c>
      <c r="B8853" s="1" t="s">
        <v>26634</v>
      </c>
      <c r="C8853" s="1" t="s">
        <v>16</v>
      </c>
      <c r="D8853" s="1" t="s">
        <v>27</v>
      </c>
      <c r="E8853" s="1" t="s">
        <v>26615</v>
      </c>
      <c r="F8853" s="2">
        <v>44909</v>
      </c>
      <c r="G8853" s="1" t="s">
        <v>23763</v>
      </c>
      <c r="H8853" s="1" t="s">
        <v>23764</v>
      </c>
      <c r="I8853" s="1" t="s">
        <v>26607</v>
      </c>
      <c r="J8853" s="3" t="s">
        <v>35514</v>
      </c>
      <c r="K8853">
        <v>182</v>
      </c>
      <c r="L8853" s="1" t="s">
        <v>38</v>
      </c>
      <c r="M8853" s="2">
        <v>44921</v>
      </c>
      <c r="N8853" s="1" t="s">
        <v>84</v>
      </c>
      <c r="O8853" s="1" t="s">
        <v>32</v>
      </c>
      <c r="P8853" s="1">
        <f>_3___Healthcare_Data_v1[[#This Row],[Discharge Date]]-_3___Healthcare_Data_v1[[#This Row],[Date of Admission]]</f>
        <v>12</v>
      </c>
      <c r="Q8853" s="1">
        <f>IFERROR(_3___Healthcare_Data_v1[[#This Row],[ Billing Amount ]]/_3___Healthcare_Data_v1[[#This Row],[Days in Hospital]],0)</f>
        <v>2472.5911741666664</v>
      </c>
      <c r="R8853" s="1" t="str">
        <f>IF(_3___Healthcare_Data_v1[[#This Row],[Age]]&gt;60,"Senior",IF(_3___Healthcare_Data_v1[[#This Row],[Age]]&gt;35,"Middle","Young"))</f>
        <v>Senior</v>
      </c>
    </row>
    <row r="8854" spans="1:18" x14ac:dyDescent="0.3">
      <c r="A8854" s="1" t="s">
        <v>23765</v>
      </c>
      <c r="B8854" s="1" t="s">
        <v>26677</v>
      </c>
      <c r="C8854" s="1" t="s">
        <v>26</v>
      </c>
      <c r="D8854" s="1" t="s">
        <v>49</v>
      </c>
      <c r="E8854" s="1" t="s">
        <v>35</v>
      </c>
      <c r="F8854" s="2">
        <v>44516</v>
      </c>
      <c r="G8854" s="1" t="s">
        <v>23766</v>
      </c>
      <c r="H8854" s="1" t="s">
        <v>23767</v>
      </c>
      <c r="I8854" s="1" t="s">
        <v>56</v>
      </c>
      <c r="J8854" s="3" t="s">
        <v>35515</v>
      </c>
      <c r="K8854">
        <v>173</v>
      </c>
      <c r="L8854" s="1" t="s">
        <v>42</v>
      </c>
      <c r="M8854" s="2">
        <v>44522</v>
      </c>
      <c r="N8854" s="1" t="s">
        <v>43</v>
      </c>
      <c r="O8854" s="1" t="s">
        <v>24</v>
      </c>
      <c r="P8854" s="1">
        <f>_3___Healthcare_Data_v1[[#This Row],[Discharge Date]]-_3___Healthcare_Data_v1[[#This Row],[Date of Admission]]</f>
        <v>6</v>
      </c>
      <c r="Q8854" s="1">
        <f>IFERROR(_3___Healthcare_Data_v1[[#This Row],[ Billing Amount ]]/_3___Healthcare_Data_v1[[#This Row],[Days in Hospital]],0)</f>
        <v>3527.7469516666665</v>
      </c>
      <c r="R8854" s="1" t="str">
        <f>IF(_3___Healthcare_Data_v1[[#This Row],[Age]]&gt;60,"Senior",IF(_3___Healthcare_Data_v1[[#This Row],[Age]]&gt;35,"Middle","Young"))</f>
        <v>Senior</v>
      </c>
    </row>
    <row r="8855" spans="1:18" x14ac:dyDescent="0.3">
      <c r="A8855" s="1" t="s">
        <v>23768</v>
      </c>
      <c r="B8855" s="1" t="s">
        <v>26622</v>
      </c>
      <c r="C8855" s="1" t="s">
        <v>16</v>
      </c>
      <c r="D8855" s="1" t="s">
        <v>114</v>
      </c>
      <c r="E8855" s="1" t="s">
        <v>26620</v>
      </c>
      <c r="F8855" s="2">
        <v>43602</v>
      </c>
      <c r="G8855" s="1" t="s">
        <v>23769</v>
      </c>
      <c r="H8855" s="1" t="s">
        <v>23770</v>
      </c>
      <c r="I8855" s="1" t="s">
        <v>52</v>
      </c>
      <c r="J8855" s="3" t="s">
        <v>35516</v>
      </c>
      <c r="K8855">
        <v>321</v>
      </c>
      <c r="L8855" s="1" t="s">
        <v>38</v>
      </c>
      <c r="M8855" s="2">
        <v>43621</v>
      </c>
      <c r="N8855" s="1" t="s">
        <v>23</v>
      </c>
      <c r="O8855" s="1" t="s">
        <v>24</v>
      </c>
      <c r="P8855" s="1">
        <f>_3___Healthcare_Data_v1[[#This Row],[Discharge Date]]-_3___Healthcare_Data_v1[[#This Row],[Date of Admission]]</f>
        <v>19</v>
      </c>
      <c r="Q8855" s="1">
        <f>IFERROR(_3___Healthcare_Data_v1[[#This Row],[ Billing Amount ]]/_3___Healthcare_Data_v1[[#This Row],[Days in Hospital]],0)</f>
        <v>573.06560368421049</v>
      </c>
      <c r="R8855" s="1" t="str">
        <f>IF(_3___Healthcare_Data_v1[[#This Row],[Age]]&gt;60,"Senior",IF(_3___Healthcare_Data_v1[[#This Row],[Age]]&gt;35,"Middle","Young"))</f>
        <v>Senior</v>
      </c>
    </row>
    <row r="8856" spans="1:18" x14ac:dyDescent="0.3">
      <c r="A8856" s="1" t="s">
        <v>23771</v>
      </c>
      <c r="B8856" s="1" t="s">
        <v>26666</v>
      </c>
      <c r="C8856" s="1" t="s">
        <v>26</v>
      </c>
      <c r="D8856" s="1" t="s">
        <v>49</v>
      </c>
      <c r="E8856" s="1" t="s">
        <v>69</v>
      </c>
      <c r="F8856" s="2">
        <v>43404</v>
      </c>
      <c r="G8856" s="1" t="s">
        <v>23772</v>
      </c>
      <c r="H8856" s="1" t="s">
        <v>23773</v>
      </c>
      <c r="I8856" s="1" t="s">
        <v>52</v>
      </c>
      <c r="J8856" s="3" t="s">
        <v>35517</v>
      </c>
      <c r="K8856">
        <v>132</v>
      </c>
      <c r="L8856" s="1" t="s">
        <v>38</v>
      </c>
      <c r="M8856" s="2">
        <v>43413</v>
      </c>
      <c r="N8856" s="1" t="s">
        <v>84</v>
      </c>
      <c r="O8856" s="1" t="s">
        <v>32</v>
      </c>
      <c r="P8856" s="1">
        <f>_3___Healthcare_Data_v1[[#This Row],[Discharge Date]]-_3___Healthcare_Data_v1[[#This Row],[Date of Admission]]</f>
        <v>9</v>
      </c>
      <c r="Q8856" s="1">
        <f>IFERROR(_3___Healthcare_Data_v1[[#This Row],[ Billing Amount ]]/_3___Healthcare_Data_v1[[#This Row],[Days in Hospital]],0)</f>
        <v>2905.3595377777779</v>
      </c>
      <c r="R8856" s="1" t="str">
        <f>IF(_3___Healthcare_Data_v1[[#This Row],[Age]]&gt;60,"Senior",IF(_3___Healthcare_Data_v1[[#This Row],[Age]]&gt;35,"Middle","Young"))</f>
        <v>Senior</v>
      </c>
    </row>
    <row r="8857" spans="1:18" x14ac:dyDescent="0.3">
      <c r="A8857" s="1" t="s">
        <v>23774</v>
      </c>
      <c r="B8857" s="1" t="s">
        <v>26958</v>
      </c>
      <c r="C8857" s="1" t="s">
        <v>16</v>
      </c>
      <c r="D8857" s="1" t="s">
        <v>34</v>
      </c>
      <c r="E8857" s="1" t="s">
        <v>28</v>
      </c>
      <c r="F8857" s="2">
        <v>44941</v>
      </c>
      <c r="G8857" s="1" t="s">
        <v>23775</v>
      </c>
      <c r="H8857" s="1" t="s">
        <v>23776</v>
      </c>
      <c r="I8857" s="1" t="s">
        <v>56</v>
      </c>
      <c r="J8857" s="3" t="s">
        <v>27276</v>
      </c>
      <c r="K8857">
        <v>124</v>
      </c>
      <c r="L8857" s="1" t="s">
        <v>38</v>
      </c>
      <c r="M8857" s="2">
        <v>44952</v>
      </c>
      <c r="N8857" s="1" t="s">
        <v>43</v>
      </c>
      <c r="O8857" s="1" t="s">
        <v>32</v>
      </c>
      <c r="P8857" s="1">
        <f>_3___Healthcare_Data_v1[[#This Row],[Discharge Date]]-_3___Healthcare_Data_v1[[#This Row],[Date of Admission]]</f>
        <v>11</v>
      </c>
      <c r="Q8857" s="1">
        <f>IFERROR(_3___Healthcare_Data_v1[[#This Row],[ Billing Amount ]]/_3___Healthcare_Data_v1[[#This Row],[Days in Hospital]],0)</f>
        <v>0</v>
      </c>
      <c r="R8857" s="1" t="str">
        <f>IF(_3___Healthcare_Data_v1[[#This Row],[Age]]&gt;60,"Senior",IF(_3___Healthcare_Data_v1[[#This Row],[Age]]&gt;35,"Middle","Young"))</f>
        <v>Senior</v>
      </c>
    </row>
    <row r="8858" spans="1:18" x14ac:dyDescent="0.3">
      <c r="A8858" s="1" t="s">
        <v>20580</v>
      </c>
      <c r="B8858" s="1" t="s">
        <v>26632</v>
      </c>
      <c r="C8858" s="1" t="s">
        <v>16</v>
      </c>
      <c r="D8858" s="1" t="s">
        <v>89</v>
      </c>
      <c r="E8858" s="1" t="s">
        <v>35</v>
      </c>
      <c r="F8858" s="2">
        <v>43901</v>
      </c>
      <c r="G8858" s="1" t="s">
        <v>23777</v>
      </c>
      <c r="H8858" s="1" t="s">
        <v>23778</v>
      </c>
      <c r="I8858" s="1" t="s">
        <v>56</v>
      </c>
      <c r="J8858" s="3" t="s">
        <v>35518</v>
      </c>
      <c r="K8858">
        <v>259</v>
      </c>
      <c r="L8858" s="1" t="s">
        <v>22</v>
      </c>
      <c r="M8858" s="2">
        <v>43909</v>
      </c>
      <c r="N8858" s="1" t="s">
        <v>48</v>
      </c>
      <c r="O8858" s="1" t="s">
        <v>32</v>
      </c>
      <c r="P8858" s="1">
        <f>_3___Healthcare_Data_v1[[#This Row],[Discharge Date]]-_3___Healthcare_Data_v1[[#This Row],[Date of Admission]]</f>
        <v>8</v>
      </c>
      <c r="Q8858" s="1">
        <f>IFERROR(_3___Healthcare_Data_v1[[#This Row],[ Billing Amount ]]/_3___Healthcare_Data_v1[[#This Row],[Days in Hospital]],0)</f>
        <v>1418.4534524999999</v>
      </c>
      <c r="R8858" s="1" t="str">
        <f>IF(_3___Healthcare_Data_v1[[#This Row],[Age]]&gt;60,"Senior",IF(_3___Healthcare_Data_v1[[#This Row],[Age]]&gt;35,"Middle","Young"))</f>
        <v>Senior</v>
      </c>
    </row>
    <row r="8859" spans="1:18" x14ac:dyDescent="0.3">
      <c r="A8859" s="1" t="s">
        <v>23779</v>
      </c>
      <c r="B8859" s="1" t="s">
        <v>26994</v>
      </c>
      <c r="C8859" s="1" t="s">
        <v>16</v>
      </c>
      <c r="D8859" s="1" t="s">
        <v>34</v>
      </c>
      <c r="E8859" s="1" t="s">
        <v>18</v>
      </c>
      <c r="F8859" s="2">
        <v>44834</v>
      </c>
      <c r="G8859" s="1" t="s">
        <v>23780</v>
      </c>
      <c r="H8859" s="1" t="s">
        <v>23781</v>
      </c>
      <c r="I8859" s="1" t="s">
        <v>26607</v>
      </c>
      <c r="J8859" s="3" t="s">
        <v>35519</v>
      </c>
      <c r="K8859">
        <v>401</v>
      </c>
      <c r="L8859" s="1" t="s">
        <v>42</v>
      </c>
      <c r="M8859" s="2">
        <v>44857</v>
      </c>
      <c r="N8859" s="1" t="s">
        <v>43</v>
      </c>
      <c r="O8859" s="1" t="s">
        <v>44</v>
      </c>
      <c r="P8859" s="1">
        <f>_3___Healthcare_Data_v1[[#This Row],[Discharge Date]]-_3___Healthcare_Data_v1[[#This Row],[Date of Admission]]</f>
        <v>23</v>
      </c>
      <c r="Q8859" s="1">
        <f>IFERROR(_3___Healthcare_Data_v1[[#This Row],[ Billing Amount ]]/_3___Healthcare_Data_v1[[#This Row],[Days in Hospital]],0)</f>
        <v>45.894871913043474</v>
      </c>
      <c r="R8859" s="1" t="str">
        <f>IF(_3___Healthcare_Data_v1[[#This Row],[Age]]&gt;60,"Senior",IF(_3___Healthcare_Data_v1[[#This Row],[Age]]&gt;35,"Middle","Young"))</f>
        <v>Senior</v>
      </c>
    </row>
    <row r="8860" spans="1:18" x14ac:dyDescent="0.3">
      <c r="A8860" s="1" t="s">
        <v>23782</v>
      </c>
      <c r="B8860" s="1" t="s">
        <v>26994</v>
      </c>
      <c r="C8860" s="1" t="s">
        <v>26</v>
      </c>
      <c r="D8860" s="1" t="s">
        <v>17</v>
      </c>
      <c r="E8860" s="1" t="s">
        <v>35</v>
      </c>
      <c r="F8860" s="2">
        <v>44647</v>
      </c>
      <c r="G8860" s="1" t="s">
        <v>23783</v>
      </c>
      <c r="H8860" s="1" t="s">
        <v>23784</v>
      </c>
      <c r="I8860" s="1" t="s">
        <v>26607</v>
      </c>
      <c r="J8860" s="3" t="s">
        <v>35520</v>
      </c>
      <c r="K8860">
        <v>376</v>
      </c>
      <c r="L8860" s="1" t="s">
        <v>22</v>
      </c>
      <c r="M8860" s="2">
        <v>44658</v>
      </c>
      <c r="N8860" s="1" t="s">
        <v>48</v>
      </c>
      <c r="O8860" s="1" t="s">
        <v>44</v>
      </c>
      <c r="P8860" s="1">
        <f>_3___Healthcare_Data_v1[[#This Row],[Discharge Date]]-_3___Healthcare_Data_v1[[#This Row],[Date of Admission]]</f>
        <v>11</v>
      </c>
      <c r="Q8860" s="1">
        <f>IFERROR(_3___Healthcare_Data_v1[[#This Row],[ Billing Amount ]]/_3___Healthcare_Data_v1[[#This Row],[Days in Hospital]],0)</f>
        <v>1265.9958899999999</v>
      </c>
      <c r="R8860" s="1" t="str">
        <f>IF(_3___Healthcare_Data_v1[[#This Row],[Age]]&gt;60,"Senior",IF(_3___Healthcare_Data_v1[[#This Row],[Age]]&gt;35,"Middle","Young"))</f>
        <v>Senior</v>
      </c>
    </row>
    <row r="8861" spans="1:18" x14ac:dyDescent="0.3">
      <c r="A8861" s="1" t="s">
        <v>23785</v>
      </c>
      <c r="B8861" s="1" t="s">
        <v>26958</v>
      </c>
      <c r="C8861" s="1" t="s">
        <v>26</v>
      </c>
      <c r="D8861" s="1" t="s">
        <v>62</v>
      </c>
      <c r="E8861" s="1" t="s">
        <v>26620</v>
      </c>
      <c r="F8861" s="2">
        <v>44754</v>
      </c>
      <c r="G8861" s="1" t="s">
        <v>23786</v>
      </c>
      <c r="H8861" s="1" t="s">
        <v>23787</v>
      </c>
      <c r="I8861" s="1" t="s">
        <v>56</v>
      </c>
      <c r="J8861" s="3" t="s">
        <v>35521</v>
      </c>
      <c r="K8861">
        <v>492</v>
      </c>
      <c r="L8861" s="1" t="s">
        <v>38</v>
      </c>
      <c r="M8861" s="2">
        <v>44784</v>
      </c>
      <c r="N8861" s="1" t="s">
        <v>31</v>
      </c>
      <c r="O8861" s="1" t="s">
        <v>24</v>
      </c>
      <c r="P8861" s="1">
        <f>_3___Healthcare_Data_v1[[#This Row],[Discharge Date]]-_3___Healthcare_Data_v1[[#This Row],[Date of Admission]]</f>
        <v>30</v>
      </c>
      <c r="Q8861" s="1">
        <f>IFERROR(_3___Healthcare_Data_v1[[#This Row],[ Billing Amount ]]/_3___Healthcare_Data_v1[[#This Row],[Days in Hospital]],0)</f>
        <v>111.44782986666668</v>
      </c>
      <c r="R8861" s="1" t="str">
        <f>IF(_3___Healthcare_Data_v1[[#This Row],[Age]]&gt;60,"Senior",IF(_3___Healthcare_Data_v1[[#This Row],[Age]]&gt;35,"Middle","Young"))</f>
        <v>Senior</v>
      </c>
    </row>
    <row r="8862" spans="1:18" x14ac:dyDescent="0.3">
      <c r="A8862" s="1" t="s">
        <v>20212</v>
      </c>
      <c r="B8862" s="1" t="s">
        <v>26798</v>
      </c>
      <c r="C8862" s="1" t="s">
        <v>26</v>
      </c>
      <c r="D8862" s="1" t="s">
        <v>114</v>
      </c>
      <c r="E8862" s="1" t="s">
        <v>35</v>
      </c>
      <c r="F8862" s="2">
        <v>43676</v>
      </c>
      <c r="G8862" s="1" t="s">
        <v>23788</v>
      </c>
      <c r="H8862" s="1" t="s">
        <v>23789</v>
      </c>
      <c r="I8862" s="1" t="s">
        <v>26607</v>
      </c>
      <c r="J8862" s="3" t="s">
        <v>35522</v>
      </c>
      <c r="K8862">
        <v>427</v>
      </c>
      <c r="L8862" s="1" t="s">
        <v>22</v>
      </c>
      <c r="M8862" s="2">
        <v>43684</v>
      </c>
      <c r="N8862" s="1" t="s">
        <v>48</v>
      </c>
      <c r="O8862" s="1" t="s">
        <v>44</v>
      </c>
      <c r="P8862" s="1">
        <f>_3___Healthcare_Data_v1[[#This Row],[Discharge Date]]-_3___Healthcare_Data_v1[[#This Row],[Date of Admission]]</f>
        <v>8</v>
      </c>
      <c r="Q8862" s="1">
        <f>IFERROR(_3___Healthcare_Data_v1[[#This Row],[ Billing Amount ]]/_3___Healthcare_Data_v1[[#This Row],[Days in Hospital]],0)</f>
        <v>2146.5751599999999</v>
      </c>
      <c r="R8862" s="1" t="str">
        <f>IF(_3___Healthcare_Data_v1[[#This Row],[Age]]&gt;60,"Senior",IF(_3___Healthcare_Data_v1[[#This Row],[Age]]&gt;35,"Middle","Young"))</f>
        <v>Senior</v>
      </c>
    </row>
    <row r="8863" spans="1:18" x14ac:dyDescent="0.3">
      <c r="A8863" s="1" t="s">
        <v>23790</v>
      </c>
      <c r="B8863" s="1" t="s">
        <v>26710</v>
      </c>
      <c r="C8863" s="1" t="s">
        <v>26</v>
      </c>
      <c r="D8863" s="1" t="s">
        <v>89</v>
      </c>
      <c r="E8863" s="1" t="s">
        <v>18</v>
      </c>
      <c r="F8863" s="2">
        <v>43956</v>
      </c>
      <c r="G8863" s="1" t="s">
        <v>23791</v>
      </c>
      <c r="H8863" s="1" t="s">
        <v>23792</v>
      </c>
      <c r="I8863" s="1" t="s">
        <v>52</v>
      </c>
      <c r="J8863" s="3" t="s">
        <v>35523</v>
      </c>
      <c r="K8863">
        <v>169</v>
      </c>
      <c r="L8863" s="1" t="s">
        <v>22</v>
      </c>
      <c r="M8863" s="2">
        <v>43959</v>
      </c>
      <c r="N8863" s="1" t="s">
        <v>23</v>
      </c>
      <c r="O8863" s="1" t="s">
        <v>32</v>
      </c>
      <c r="P8863" s="1">
        <f>_3___Healthcare_Data_v1[[#This Row],[Discharge Date]]-_3___Healthcare_Data_v1[[#This Row],[Date of Admission]]</f>
        <v>3</v>
      </c>
      <c r="Q8863" s="1">
        <f>IFERROR(_3___Healthcare_Data_v1[[#This Row],[ Billing Amount ]]/_3___Healthcare_Data_v1[[#This Row],[Days in Hospital]],0)</f>
        <v>18421.273363333334</v>
      </c>
      <c r="R8863" s="1" t="str">
        <f>IF(_3___Healthcare_Data_v1[[#This Row],[Age]]&gt;60,"Senior",IF(_3___Healthcare_Data_v1[[#This Row],[Age]]&gt;35,"Middle","Young"))</f>
        <v>Senior</v>
      </c>
    </row>
    <row r="8864" spans="1:18" x14ac:dyDescent="0.3">
      <c r="A8864" s="1" t="s">
        <v>23793</v>
      </c>
      <c r="B8864" s="1" t="s">
        <v>26714</v>
      </c>
      <c r="C8864" s="1" t="s">
        <v>16</v>
      </c>
      <c r="D8864" s="1" t="s">
        <v>34</v>
      </c>
      <c r="E8864" s="1" t="s">
        <v>26620</v>
      </c>
      <c r="F8864" s="2">
        <v>44332</v>
      </c>
      <c r="G8864" s="1" t="s">
        <v>23794</v>
      </c>
      <c r="H8864" s="1" t="s">
        <v>23795</v>
      </c>
      <c r="I8864" s="1" t="s">
        <v>52</v>
      </c>
      <c r="J8864" s="3" t="s">
        <v>35524</v>
      </c>
      <c r="K8864">
        <v>464</v>
      </c>
      <c r="L8864" s="1" t="s">
        <v>38</v>
      </c>
      <c r="M8864" s="2">
        <v>44342</v>
      </c>
      <c r="N8864" s="1" t="s">
        <v>84</v>
      </c>
      <c r="O8864" s="1" t="s">
        <v>44</v>
      </c>
      <c r="P8864" s="1">
        <f>_3___Healthcare_Data_v1[[#This Row],[Discharge Date]]-_3___Healthcare_Data_v1[[#This Row],[Date of Admission]]</f>
        <v>10</v>
      </c>
      <c r="Q8864" s="1">
        <f>IFERROR(_3___Healthcare_Data_v1[[#This Row],[ Billing Amount ]]/_3___Healthcare_Data_v1[[#This Row],[Days in Hospital]],0)</f>
        <v>3103.3018400000001</v>
      </c>
      <c r="R8864" s="1" t="str">
        <f>IF(_3___Healthcare_Data_v1[[#This Row],[Age]]&gt;60,"Senior",IF(_3___Healthcare_Data_v1[[#This Row],[Age]]&gt;35,"Middle","Young"))</f>
        <v>Senior</v>
      </c>
    </row>
    <row r="8865" spans="1:18" x14ac:dyDescent="0.3">
      <c r="A8865" s="1" t="s">
        <v>1595</v>
      </c>
      <c r="B8865" s="1" t="s">
        <v>26700</v>
      </c>
      <c r="C8865" s="1" t="s">
        <v>26</v>
      </c>
      <c r="D8865" s="1" t="s">
        <v>114</v>
      </c>
      <c r="E8865" s="1" t="s">
        <v>35</v>
      </c>
      <c r="F8865" s="2">
        <v>44850</v>
      </c>
      <c r="G8865" s="1" t="s">
        <v>23796</v>
      </c>
      <c r="H8865" s="1" t="s">
        <v>13972</v>
      </c>
      <c r="I8865" s="1" t="s">
        <v>26607</v>
      </c>
      <c r="J8865" s="3" t="s">
        <v>35525</v>
      </c>
      <c r="K8865">
        <v>470</v>
      </c>
      <c r="L8865" s="1" t="s">
        <v>22</v>
      </c>
      <c r="M8865" s="2">
        <v>44851</v>
      </c>
      <c r="N8865" s="1" t="s">
        <v>23</v>
      </c>
      <c r="O8865" s="1" t="s">
        <v>44</v>
      </c>
      <c r="P8865" s="1">
        <f>_3___Healthcare_Data_v1[[#This Row],[Discharge Date]]-_3___Healthcare_Data_v1[[#This Row],[Date of Admission]]</f>
        <v>1</v>
      </c>
      <c r="Q8865" s="1">
        <f>IFERROR(_3___Healthcare_Data_v1[[#This Row],[ Billing Amount ]]/_3___Healthcare_Data_v1[[#This Row],[Days in Hospital]],0)</f>
        <v>18119.590619999999</v>
      </c>
      <c r="R8865" s="1" t="str">
        <f>IF(_3___Healthcare_Data_v1[[#This Row],[Age]]&gt;60,"Senior",IF(_3___Healthcare_Data_v1[[#This Row],[Age]]&gt;35,"Middle","Young"))</f>
        <v>Senior</v>
      </c>
    </row>
    <row r="8866" spans="1:18" x14ac:dyDescent="0.3">
      <c r="A8866" s="1" t="s">
        <v>23797</v>
      </c>
      <c r="B8866" s="1" t="s">
        <v>26664</v>
      </c>
      <c r="C8866" s="1" t="s">
        <v>16</v>
      </c>
      <c r="D8866" s="1" t="s">
        <v>49</v>
      </c>
      <c r="E8866" s="1" t="s">
        <v>26620</v>
      </c>
      <c r="F8866" s="2">
        <v>44404</v>
      </c>
      <c r="G8866" s="1" t="s">
        <v>23798</v>
      </c>
      <c r="H8866" s="1" t="s">
        <v>2782</v>
      </c>
      <c r="I8866" s="1" t="s">
        <v>21</v>
      </c>
      <c r="J8866" s="3" t="s">
        <v>35526</v>
      </c>
      <c r="K8866">
        <v>302</v>
      </c>
      <c r="L8866" s="1" t="s">
        <v>38</v>
      </c>
      <c r="M8866" s="2">
        <v>44420</v>
      </c>
      <c r="N8866" s="1" t="s">
        <v>31</v>
      </c>
      <c r="O8866" s="1" t="s">
        <v>32</v>
      </c>
      <c r="P8866" s="1">
        <f>_3___Healthcare_Data_v1[[#This Row],[Discharge Date]]-_3___Healthcare_Data_v1[[#This Row],[Date of Admission]]</f>
        <v>16</v>
      </c>
      <c r="Q8866" s="1">
        <f>IFERROR(_3___Healthcare_Data_v1[[#This Row],[ Billing Amount ]]/_3___Healthcare_Data_v1[[#This Row],[Days in Hospital]],0)</f>
        <v>356.94755943749999</v>
      </c>
      <c r="R8866" s="1" t="str">
        <f>IF(_3___Healthcare_Data_v1[[#This Row],[Age]]&gt;60,"Senior",IF(_3___Healthcare_Data_v1[[#This Row],[Age]]&gt;35,"Middle","Young"))</f>
        <v>Senior</v>
      </c>
    </row>
    <row r="8867" spans="1:18" x14ac:dyDescent="0.3">
      <c r="A8867" s="1" t="s">
        <v>23799</v>
      </c>
      <c r="B8867" s="1" t="s">
        <v>26610</v>
      </c>
      <c r="C8867" s="1" t="s">
        <v>16</v>
      </c>
      <c r="D8867" s="1" t="s">
        <v>229</v>
      </c>
      <c r="E8867" s="1" t="s">
        <v>26615</v>
      </c>
      <c r="F8867" s="2">
        <v>43673</v>
      </c>
      <c r="G8867" s="1" t="s">
        <v>23800</v>
      </c>
      <c r="H8867" s="1" t="s">
        <v>23801</v>
      </c>
      <c r="I8867" s="1" t="s">
        <v>52</v>
      </c>
      <c r="J8867" s="3" t="s">
        <v>35527</v>
      </c>
      <c r="K8867">
        <v>278</v>
      </c>
      <c r="L8867" s="1" t="s">
        <v>22</v>
      </c>
      <c r="M8867" s="2">
        <v>43696</v>
      </c>
      <c r="N8867" s="1" t="s">
        <v>84</v>
      </c>
      <c r="O8867" s="1" t="s">
        <v>24</v>
      </c>
      <c r="P8867" s="1">
        <f>_3___Healthcare_Data_v1[[#This Row],[Discharge Date]]-_3___Healthcare_Data_v1[[#This Row],[Date of Admission]]</f>
        <v>23</v>
      </c>
      <c r="Q8867" s="1">
        <f>IFERROR(_3___Healthcare_Data_v1[[#This Row],[ Billing Amount ]]/_3___Healthcare_Data_v1[[#This Row],[Days in Hospital]],0)</f>
        <v>683.13807782608694</v>
      </c>
      <c r="R8867" s="1" t="str">
        <f>IF(_3___Healthcare_Data_v1[[#This Row],[Age]]&gt;60,"Senior",IF(_3___Healthcare_Data_v1[[#This Row],[Age]]&gt;35,"Middle","Young"))</f>
        <v>Senior</v>
      </c>
    </row>
    <row r="8868" spans="1:18" x14ac:dyDescent="0.3">
      <c r="A8868" s="1" t="s">
        <v>23802</v>
      </c>
      <c r="B8868" s="1" t="s">
        <v>26685</v>
      </c>
      <c r="C8868" s="1" t="s">
        <v>26</v>
      </c>
      <c r="D8868" s="1" t="s">
        <v>34</v>
      </c>
      <c r="E8868" s="1" t="s">
        <v>18</v>
      </c>
      <c r="F8868" s="2">
        <v>44233</v>
      </c>
      <c r="G8868" s="1" t="s">
        <v>23803</v>
      </c>
      <c r="H8868" s="1" t="s">
        <v>2210</v>
      </c>
      <c r="I8868" s="1" t="s">
        <v>52</v>
      </c>
      <c r="J8868" s="3" t="s">
        <v>35528</v>
      </c>
      <c r="K8868">
        <v>277</v>
      </c>
      <c r="L8868" s="1" t="s">
        <v>42</v>
      </c>
      <c r="M8868" s="2">
        <v>44246</v>
      </c>
      <c r="N8868" s="1" t="s">
        <v>31</v>
      </c>
      <c r="O8868" s="1" t="s">
        <v>32</v>
      </c>
      <c r="P8868" s="1">
        <f>_3___Healthcare_Data_v1[[#This Row],[Discharge Date]]-_3___Healthcare_Data_v1[[#This Row],[Date of Admission]]</f>
        <v>13</v>
      </c>
      <c r="Q8868" s="1">
        <f>IFERROR(_3___Healthcare_Data_v1[[#This Row],[ Billing Amount ]]/_3___Healthcare_Data_v1[[#This Row],[Days in Hospital]],0)</f>
        <v>2055.7123215384618</v>
      </c>
      <c r="R8868" s="1" t="str">
        <f>IF(_3___Healthcare_Data_v1[[#This Row],[Age]]&gt;60,"Senior",IF(_3___Healthcare_Data_v1[[#This Row],[Age]]&gt;35,"Middle","Young"))</f>
        <v>Senior</v>
      </c>
    </row>
    <row r="8869" spans="1:18" x14ac:dyDescent="0.3">
      <c r="A8869" s="1" t="s">
        <v>17140</v>
      </c>
      <c r="B8869" s="1" t="s">
        <v>26649</v>
      </c>
      <c r="C8869" s="1" t="s">
        <v>16</v>
      </c>
      <c r="D8869" s="1" t="s">
        <v>62</v>
      </c>
      <c r="E8869" s="1" t="s">
        <v>69</v>
      </c>
      <c r="F8869" s="2">
        <v>43434</v>
      </c>
      <c r="G8869" s="1" t="s">
        <v>23804</v>
      </c>
      <c r="H8869" s="1" t="s">
        <v>23805</v>
      </c>
      <c r="I8869" s="1" t="s">
        <v>21</v>
      </c>
      <c r="J8869" s="3" t="s">
        <v>35529</v>
      </c>
      <c r="K8869">
        <v>325</v>
      </c>
      <c r="L8869" s="1" t="s">
        <v>22</v>
      </c>
      <c r="M8869" s="2">
        <v>43435</v>
      </c>
      <c r="N8869" s="1" t="s">
        <v>43</v>
      </c>
      <c r="O8869" s="1" t="s">
        <v>32</v>
      </c>
      <c r="P8869" s="1">
        <f>_3___Healthcare_Data_v1[[#This Row],[Discharge Date]]-_3___Healthcare_Data_v1[[#This Row],[Date of Admission]]</f>
        <v>1</v>
      </c>
      <c r="Q8869" s="1">
        <f>IFERROR(_3___Healthcare_Data_v1[[#This Row],[ Billing Amount ]]/_3___Healthcare_Data_v1[[#This Row],[Days in Hospital]],0)</f>
        <v>16488.899300000001</v>
      </c>
      <c r="R8869" s="1" t="str">
        <f>IF(_3___Healthcare_Data_v1[[#This Row],[Age]]&gt;60,"Senior",IF(_3___Healthcare_Data_v1[[#This Row],[Age]]&gt;35,"Middle","Young"))</f>
        <v>Senior</v>
      </c>
    </row>
    <row r="8870" spans="1:18" x14ac:dyDescent="0.3">
      <c r="A8870" s="1" t="s">
        <v>23806</v>
      </c>
      <c r="B8870" s="1" t="s">
        <v>26619</v>
      </c>
      <c r="C8870" s="1" t="s">
        <v>26</v>
      </c>
      <c r="D8870" s="1" t="s">
        <v>34</v>
      </c>
      <c r="E8870" s="1" t="s">
        <v>26620</v>
      </c>
      <c r="F8870" s="2">
        <v>43996</v>
      </c>
      <c r="G8870" s="1" t="s">
        <v>2735</v>
      </c>
      <c r="H8870" s="1" t="s">
        <v>2900</v>
      </c>
      <c r="I8870" s="1" t="s">
        <v>26607</v>
      </c>
      <c r="J8870" s="3" t="s">
        <v>35530</v>
      </c>
      <c r="K8870">
        <v>334</v>
      </c>
      <c r="L8870" s="1" t="s">
        <v>38</v>
      </c>
      <c r="M8870" s="2">
        <v>44004</v>
      </c>
      <c r="N8870" s="1" t="s">
        <v>43</v>
      </c>
      <c r="O8870" s="1" t="s">
        <v>32</v>
      </c>
      <c r="P8870" s="1">
        <f>_3___Healthcare_Data_v1[[#This Row],[Discharge Date]]-_3___Healthcare_Data_v1[[#This Row],[Date of Admission]]</f>
        <v>8</v>
      </c>
      <c r="Q8870" s="1">
        <f>IFERROR(_3___Healthcare_Data_v1[[#This Row],[ Billing Amount ]]/_3___Healthcare_Data_v1[[#This Row],[Days in Hospital]],0)</f>
        <v>2511.652345</v>
      </c>
      <c r="R8870" s="1" t="str">
        <f>IF(_3___Healthcare_Data_v1[[#This Row],[Age]]&gt;60,"Senior",IF(_3___Healthcare_Data_v1[[#This Row],[Age]]&gt;35,"Middle","Young"))</f>
        <v>Senior</v>
      </c>
    </row>
    <row r="8871" spans="1:18" x14ac:dyDescent="0.3">
      <c r="A8871" s="1" t="s">
        <v>23807</v>
      </c>
      <c r="B8871" s="1" t="s">
        <v>26798</v>
      </c>
      <c r="C8871" s="1" t="s">
        <v>26</v>
      </c>
      <c r="D8871" s="1" t="s">
        <v>34</v>
      </c>
      <c r="E8871" s="1" t="s">
        <v>26615</v>
      </c>
      <c r="F8871" s="2">
        <v>44137</v>
      </c>
      <c r="G8871" s="1" t="s">
        <v>23808</v>
      </c>
      <c r="H8871" s="1" t="s">
        <v>23809</v>
      </c>
      <c r="I8871" s="1" t="s">
        <v>56</v>
      </c>
      <c r="J8871" s="3" t="s">
        <v>35531</v>
      </c>
      <c r="K8871">
        <v>212</v>
      </c>
      <c r="L8871" s="1" t="s">
        <v>22</v>
      </c>
      <c r="M8871" s="2">
        <v>44157</v>
      </c>
      <c r="N8871" s="1" t="s">
        <v>31</v>
      </c>
      <c r="O8871" s="1" t="s">
        <v>24</v>
      </c>
      <c r="P8871" s="1">
        <f>_3___Healthcare_Data_v1[[#This Row],[Discharge Date]]-_3___Healthcare_Data_v1[[#This Row],[Date of Admission]]</f>
        <v>20</v>
      </c>
      <c r="Q8871" s="1">
        <f>IFERROR(_3___Healthcare_Data_v1[[#This Row],[ Billing Amount ]]/_3___Healthcare_Data_v1[[#This Row],[Days in Hospital]],0)</f>
        <v>531.91912249999996</v>
      </c>
      <c r="R8871" s="1" t="str">
        <f>IF(_3___Healthcare_Data_v1[[#This Row],[Age]]&gt;60,"Senior",IF(_3___Healthcare_Data_v1[[#This Row],[Age]]&gt;35,"Middle","Young"))</f>
        <v>Senior</v>
      </c>
    </row>
    <row r="8872" spans="1:18" x14ac:dyDescent="0.3">
      <c r="A8872" s="1" t="s">
        <v>23810</v>
      </c>
      <c r="B8872" s="1" t="s">
        <v>26634</v>
      </c>
      <c r="C8872" s="1" t="s">
        <v>16</v>
      </c>
      <c r="D8872" s="1" t="s">
        <v>62</v>
      </c>
      <c r="E8872" s="1" t="s">
        <v>69</v>
      </c>
      <c r="F8872" s="2">
        <v>44120</v>
      </c>
      <c r="G8872" s="1" t="s">
        <v>23811</v>
      </c>
      <c r="H8872" s="1" t="s">
        <v>23812</v>
      </c>
      <c r="I8872" s="1" t="s">
        <v>26607</v>
      </c>
      <c r="J8872" s="3" t="s">
        <v>35532</v>
      </c>
      <c r="K8872">
        <v>389</v>
      </c>
      <c r="L8872" s="1" t="s">
        <v>22</v>
      </c>
      <c r="M8872" s="2">
        <v>44129</v>
      </c>
      <c r="N8872" s="1" t="s">
        <v>23</v>
      </c>
      <c r="O8872" s="1" t="s">
        <v>24</v>
      </c>
      <c r="P8872" s="1">
        <f>_3___Healthcare_Data_v1[[#This Row],[Discharge Date]]-_3___Healthcare_Data_v1[[#This Row],[Date of Admission]]</f>
        <v>9</v>
      </c>
      <c r="Q8872" s="1">
        <f>IFERROR(_3___Healthcare_Data_v1[[#This Row],[ Billing Amount ]]/_3___Healthcare_Data_v1[[#This Row],[Days in Hospital]],0)</f>
        <v>6935.2342333333327</v>
      </c>
      <c r="R8872" s="1" t="str">
        <f>IF(_3___Healthcare_Data_v1[[#This Row],[Age]]&gt;60,"Senior",IF(_3___Healthcare_Data_v1[[#This Row],[Age]]&gt;35,"Middle","Young"))</f>
        <v>Senior</v>
      </c>
    </row>
    <row r="8873" spans="1:18" x14ac:dyDescent="0.3">
      <c r="A8873" s="1" t="s">
        <v>23813</v>
      </c>
      <c r="B8873" s="1" t="s">
        <v>26634</v>
      </c>
      <c r="C8873" s="1" t="s">
        <v>26</v>
      </c>
      <c r="D8873" s="1" t="s">
        <v>114</v>
      </c>
      <c r="E8873" s="1" t="s">
        <v>35</v>
      </c>
      <c r="F8873" s="2">
        <v>44110</v>
      </c>
      <c r="G8873" s="1" t="s">
        <v>23711</v>
      </c>
      <c r="H8873" s="1" t="s">
        <v>23814</v>
      </c>
      <c r="I8873" s="1" t="s">
        <v>60</v>
      </c>
      <c r="J8873" s="3" t="s">
        <v>35533</v>
      </c>
      <c r="K8873">
        <v>408</v>
      </c>
      <c r="L8873" s="1" t="s">
        <v>22</v>
      </c>
      <c r="M8873" s="2">
        <v>44114</v>
      </c>
      <c r="N8873" s="1" t="s">
        <v>48</v>
      </c>
      <c r="O8873" s="1" t="s">
        <v>44</v>
      </c>
      <c r="P8873" s="1">
        <f>_3___Healthcare_Data_v1[[#This Row],[Discharge Date]]-_3___Healthcare_Data_v1[[#This Row],[Date of Admission]]</f>
        <v>4</v>
      </c>
      <c r="Q8873" s="1">
        <f>IFERROR(_3___Healthcare_Data_v1[[#This Row],[ Billing Amount ]]/_3___Healthcare_Data_v1[[#This Row],[Days in Hospital]],0)</f>
        <v>3045.6958974999998</v>
      </c>
      <c r="R8873" s="1" t="str">
        <f>IF(_3___Healthcare_Data_v1[[#This Row],[Age]]&gt;60,"Senior",IF(_3___Healthcare_Data_v1[[#This Row],[Age]]&gt;35,"Middle","Young"))</f>
        <v>Senior</v>
      </c>
    </row>
    <row r="8874" spans="1:18" x14ac:dyDescent="0.3">
      <c r="A8874" s="1" t="s">
        <v>23815</v>
      </c>
      <c r="B8874" s="1" t="s">
        <v>26640</v>
      </c>
      <c r="C8874" s="1" t="s">
        <v>26</v>
      </c>
      <c r="D8874" s="1" t="s">
        <v>114</v>
      </c>
      <c r="E8874" s="1" t="s">
        <v>18</v>
      </c>
      <c r="F8874" s="2">
        <v>44019</v>
      </c>
      <c r="G8874" s="1" t="s">
        <v>23816</v>
      </c>
      <c r="H8874" s="1" t="s">
        <v>23817</v>
      </c>
      <c r="I8874" s="1" t="s">
        <v>26607</v>
      </c>
      <c r="J8874" s="3" t="s">
        <v>35534</v>
      </c>
      <c r="K8874">
        <v>371</v>
      </c>
      <c r="L8874" s="1" t="s">
        <v>22</v>
      </c>
      <c r="M8874" s="2">
        <v>44024</v>
      </c>
      <c r="N8874" s="1" t="s">
        <v>84</v>
      </c>
      <c r="O8874" s="1" t="s">
        <v>24</v>
      </c>
      <c r="P8874" s="1">
        <f>_3___Healthcare_Data_v1[[#This Row],[Discharge Date]]-_3___Healthcare_Data_v1[[#This Row],[Date of Admission]]</f>
        <v>5</v>
      </c>
      <c r="Q8874" s="1">
        <f>IFERROR(_3___Healthcare_Data_v1[[#This Row],[ Billing Amount ]]/_3___Healthcare_Data_v1[[#This Row],[Days in Hospital]],0)</f>
        <v>6929.3344459999989</v>
      </c>
      <c r="R8874" s="1" t="str">
        <f>IF(_3___Healthcare_Data_v1[[#This Row],[Age]]&gt;60,"Senior",IF(_3___Healthcare_Data_v1[[#This Row],[Age]]&gt;35,"Middle","Young"))</f>
        <v>Senior</v>
      </c>
    </row>
    <row r="8875" spans="1:18" x14ac:dyDescent="0.3">
      <c r="A8875" s="1" t="s">
        <v>23818</v>
      </c>
      <c r="B8875" s="1" t="s">
        <v>26779</v>
      </c>
      <c r="C8875" s="1" t="s">
        <v>16</v>
      </c>
      <c r="D8875" s="1" t="s">
        <v>229</v>
      </c>
      <c r="E8875" s="1" t="s">
        <v>18</v>
      </c>
      <c r="F8875" s="2">
        <v>44126</v>
      </c>
      <c r="G8875" s="1" t="s">
        <v>23819</v>
      </c>
      <c r="H8875" s="1" t="s">
        <v>3070</v>
      </c>
      <c r="I8875" s="1" t="s">
        <v>60</v>
      </c>
      <c r="J8875" s="3" t="s">
        <v>35535</v>
      </c>
      <c r="K8875">
        <v>370</v>
      </c>
      <c r="L8875" s="1" t="s">
        <v>38</v>
      </c>
      <c r="M8875" s="2">
        <v>44137</v>
      </c>
      <c r="N8875" s="1" t="s">
        <v>84</v>
      </c>
      <c r="O8875" s="1" t="s">
        <v>24</v>
      </c>
      <c r="P8875" s="1">
        <f>_3___Healthcare_Data_v1[[#This Row],[Discharge Date]]-_3___Healthcare_Data_v1[[#This Row],[Date of Admission]]</f>
        <v>11</v>
      </c>
      <c r="Q8875" s="1">
        <f>IFERROR(_3___Healthcare_Data_v1[[#This Row],[ Billing Amount ]]/_3___Healthcare_Data_v1[[#This Row],[Days in Hospital]],0)</f>
        <v>1866.2783218181817</v>
      </c>
      <c r="R8875" s="1" t="str">
        <f>IF(_3___Healthcare_Data_v1[[#This Row],[Age]]&gt;60,"Senior",IF(_3___Healthcare_Data_v1[[#This Row],[Age]]&gt;35,"Middle","Young"))</f>
        <v>Senior</v>
      </c>
    </row>
    <row r="8876" spans="1:18" x14ac:dyDescent="0.3">
      <c r="A8876" s="1" t="s">
        <v>23820</v>
      </c>
      <c r="B8876" s="1" t="s">
        <v>26617</v>
      </c>
      <c r="C8876" s="1" t="s">
        <v>26</v>
      </c>
      <c r="D8876" s="1" t="s">
        <v>27</v>
      </c>
      <c r="E8876" s="1" t="s">
        <v>26615</v>
      </c>
      <c r="F8876" s="2">
        <v>43990</v>
      </c>
      <c r="G8876" s="1" t="s">
        <v>23821</v>
      </c>
      <c r="H8876" s="1" t="s">
        <v>23822</v>
      </c>
      <c r="I8876" s="1" t="s">
        <v>21</v>
      </c>
      <c r="J8876" s="3" t="s">
        <v>35536</v>
      </c>
      <c r="K8876">
        <v>121</v>
      </c>
      <c r="L8876" s="1" t="s">
        <v>22</v>
      </c>
      <c r="M8876" s="2">
        <v>43995</v>
      </c>
      <c r="N8876" s="1" t="s">
        <v>84</v>
      </c>
      <c r="O8876" s="1" t="s">
        <v>32</v>
      </c>
      <c r="P8876" s="1">
        <f>_3___Healthcare_Data_v1[[#This Row],[Discharge Date]]-_3___Healthcare_Data_v1[[#This Row],[Date of Admission]]</f>
        <v>5</v>
      </c>
      <c r="Q8876" s="1">
        <f>IFERROR(_3___Healthcare_Data_v1[[#This Row],[ Billing Amount ]]/_3___Healthcare_Data_v1[[#This Row],[Days in Hospital]],0)</f>
        <v>3577.7720159999999</v>
      </c>
      <c r="R8876" s="1" t="str">
        <f>IF(_3___Healthcare_Data_v1[[#This Row],[Age]]&gt;60,"Senior",IF(_3___Healthcare_Data_v1[[#This Row],[Age]]&gt;35,"Middle","Young"))</f>
        <v>Senior</v>
      </c>
    </row>
    <row r="8877" spans="1:18" x14ac:dyDescent="0.3">
      <c r="A8877" s="1" t="s">
        <v>23823</v>
      </c>
      <c r="B8877" s="1" t="s">
        <v>26759</v>
      </c>
      <c r="C8877" s="1" t="s">
        <v>16</v>
      </c>
      <c r="D8877" s="1" t="s">
        <v>229</v>
      </c>
      <c r="E8877" s="1" t="s">
        <v>18</v>
      </c>
      <c r="F8877" s="2">
        <v>44400</v>
      </c>
      <c r="G8877" s="1" t="s">
        <v>23824</v>
      </c>
      <c r="H8877" s="1" t="s">
        <v>23825</v>
      </c>
      <c r="I8877" s="1" t="s">
        <v>56</v>
      </c>
      <c r="J8877" s="3" t="s">
        <v>35537</v>
      </c>
      <c r="K8877">
        <v>180</v>
      </c>
      <c r="L8877" s="1" t="s">
        <v>22</v>
      </c>
      <c r="M8877" s="2">
        <v>44409</v>
      </c>
      <c r="N8877" s="1" t="s">
        <v>23</v>
      </c>
      <c r="O8877" s="1" t="s">
        <v>32</v>
      </c>
      <c r="P8877" s="1">
        <f>_3___Healthcare_Data_v1[[#This Row],[Discharge Date]]-_3___Healthcare_Data_v1[[#This Row],[Date of Admission]]</f>
        <v>9</v>
      </c>
      <c r="Q8877" s="1">
        <f>IFERROR(_3___Healthcare_Data_v1[[#This Row],[ Billing Amount ]]/_3___Healthcare_Data_v1[[#This Row],[Days in Hospital]],0)</f>
        <v>5980.2749411111108</v>
      </c>
      <c r="R8877" s="1" t="str">
        <f>IF(_3___Healthcare_Data_v1[[#This Row],[Age]]&gt;60,"Senior",IF(_3___Healthcare_Data_v1[[#This Row],[Age]]&gt;35,"Middle","Young"))</f>
        <v>Senior</v>
      </c>
    </row>
    <row r="8878" spans="1:18" x14ac:dyDescent="0.3">
      <c r="A8878" s="1" t="s">
        <v>23826</v>
      </c>
      <c r="B8878" s="1" t="s">
        <v>26697</v>
      </c>
      <c r="C8878" s="1" t="s">
        <v>16</v>
      </c>
      <c r="D8878" s="1" t="s">
        <v>114</v>
      </c>
      <c r="E8878" s="1" t="s">
        <v>26615</v>
      </c>
      <c r="F8878" s="2">
        <v>45122</v>
      </c>
      <c r="G8878" s="1" t="s">
        <v>23827</v>
      </c>
      <c r="H8878" s="1" t="s">
        <v>23828</v>
      </c>
      <c r="I8878" s="1" t="s">
        <v>56</v>
      </c>
      <c r="J8878" s="3" t="s">
        <v>35538</v>
      </c>
      <c r="K8878">
        <v>262</v>
      </c>
      <c r="L8878" s="1" t="s">
        <v>42</v>
      </c>
      <c r="M8878" s="2">
        <v>45126</v>
      </c>
      <c r="N8878" s="1" t="s">
        <v>31</v>
      </c>
      <c r="O8878" s="1" t="s">
        <v>24</v>
      </c>
      <c r="P8878" s="1">
        <f>_3___Healthcare_Data_v1[[#This Row],[Discharge Date]]-_3___Healthcare_Data_v1[[#This Row],[Date of Admission]]</f>
        <v>4</v>
      </c>
      <c r="Q8878" s="1">
        <f>IFERROR(_3___Healthcare_Data_v1[[#This Row],[ Billing Amount ]]/_3___Healthcare_Data_v1[[#This Row],[Days in Hospital]],0)</f>
        <v>1646.8694272499999</v>
      </c>
      <c r="R8878" s="1" t="str">
        <f>IF(_3___Healthcare_Data_v1[[#This Row],[Age]]&gt;60,"Senior",IF(_3___Healthcare_Data_v1[[#This Row],[Age]]&gt;35,"Middle","Young"))</f>
        <v>Senior</v>
      </c>
    </row>
    <row r="8879" spans="1:18" x14ac:dyDescent="0.3">
      <c r="A8879" s="1" t="s">
        <v>23829</v>
      </c>
      <c r="B8879" s="1" t="s">
        <v>26994</v>
      </c>
      <c r="C8879" s="1" t="s">
        <v>16</v>
      </c>
      <c r="D8879" s="1" t="s">
        <v>229</v>
      </c>
      <c r="E8879" s="1" t="s">
        <v>35</v>
      </c>
      <c r="F8879" s="2">
        <v>44141</v>
      </c>
      <c r="G8879" s="1" t="s">
        <v>23830</v>
      </c>
      <c r="H8879" s="1" t="s">
        <v>23831</v>
      </c>
      <c r="I8879" s="1" t="s">
        <v>56</v>
      </c>
      <c r="J8879" s="3" t="s">
        <v>35539</v>
      </c>
      <c r="K8879">
        <v>407</v>
      </c>
      <c r="L8879" s="1" t="s">
        <v>22</v>
      </c>
      <c r="M8879" s="2">
        <v>44147</v>
      </c>
      <c r="N8879" s="1" t="s">
        <v>48</v>
      </c>
      <c r="O8879" s="1" t="s">
        <v>24</v>
      </c>
      <c r="P8879" s="1">
        <f>_3___Healthcare_Data_v1[[#This Row],[Discharge Date]]-_3___Healthcare_Data_v1[[#This Row],[Date of Admission]]</f>
        <v>6</v>
      </c>
      <c r="Q8879" s="1">
        <f>IFERROR(_3___Healthcare_Data_v1[[#This Row],[ Billing Amount ]]/_3___Healthcare_Data_v1[[#This Row],[Days in Hospital]],0)</f>
        <v>2240.9748483333333</v>
      </c>
      <c r="R8879" s="1" t="str">
        <f>IF(_3___Healthcare_Data_v1[[#This Row],[Age]]&gt;60,"Senior",IF(_3___Healthcare_Data_v1[[#This Row],[Age]]&gt;35,"Middle","Young"))</f>
        <v>Senior</v>
      </c>
    </row>
    <row r="8880" spans="1:18" x14ac:dyDescent="0.3">
      <c r="A8880" s="1" t="s">
        <v>20366</v>
      </c>
      <c r="B8880" s="1" t="s">
        <v>26994</v>
      </c>
      <c r="C8880" s="1" t="s">
        <v>16</v>
      </c>
      <c r="D8880" s="1" t="s">
        <v>89</v>
      </c>
      <c r="E8880" s="1" t="s">
        <v>26620</v>
      </c>
      <c r="F8880" s="2">
        <v>43539</v>
      </c>
      <c r="G8880" s="1" t="s">
        <v>23832</v>
      </c>
      <c r="H8880" s="1" t="s">
        <v>23833</v>
      </c>
      <c r="I8880" s="1" t="s">
        <v>56</v>
      </c>
      <c r="J8880" s="3" t="s">
        <v>35540</v>
      </c>
      <c r="K8880">
        <v>469</v>
      </c>
      <c r="L8880" s="1" t="s">
        <v>38</v>
      </c>
      <c r="M8880" s="2">
        <v>43546</v>
      </c>
      <c r="N8880" s="1" t="s">
        <v>31</v>
      </c>
      <c r="O8880" s="1" t="s">
        <v>24</v>
      </c>
      <c r="P8880" s="1">
        <f>_3___Healthcare_Data_v1[[#This Row],[Discharge Date]]-_3___Healthcare_Data_v1[[#This Row],[Date of Admission]]</f>
        <v>7</v>
      </c>
      <c r="Q8880" s="1">
        <f>IFERROR(_3___Healthcare_Data_v1[[#This Row],[ Billing Amount ]]/_3___Healthcare_Data_v1[[#This Row],[Days in Hospital]],0)</f>
        <v>1611.8464514285715</v>
      </c>
      <c r="R8880" s="1" t="str">
        <f>IF(_3___Healthcare_Data_v1[[#This Row],[Age]]&gt;60,"Senior",IF(_3___Healthcare_Data_v1[[#This Row],[Age]]&gt;35,"Middle","Young"))</f>
        <v>Senior</v>
      </c>
    </row>
    <row r="8881" spans="1:18" x14ac:dyDescent="0.3">
      <c r="A8881" s="1" t="s">
        <v>23834</v>
      </c>
      <c r="B8881" s="1" t="s">
        <v>26798</v>
      </c>
      <c r="C8881" s="1" t="s">
        <v>26</v>
      </c>
      <c r="D8881" s="1" t="s">
        <v>229</v>
      </c>
      <c r="E8881" s="1" t="s">
        <v>28</v>
      </c>
      <c r="F8881" s="2">
        <v>44136</v>
      </c>
      <c r="G8881" s="1" t="s">
        <v>8843</v>
      </c>
      <c r="H8881" s="1" t="s">
        <v>23835</v>
      </c>
      <c r="I8881" s="1" t="s">
        <v>52</v>
      </c>
      <c r="J8881" s="3" t="s">
        <v>35541</v>
      </c>
      <c r="K8881">
        <v>458</v>
      </c>
      <c r="L8881" s="1" t="s">
        <v>42</v>
      </c>
      <c r="M8881" s="2">
        <v>44140</v>
      </c>
      <c r="N8881" s="1" t="s">
        <v>43</v>
      </c>
      <c r="O8881" s="1" t="s">
        <v>44</v>
      </c>
      <c r="P8881" s="1">
        <f>_3___Healthcare_Data_v1[[#This Row],[Discharge Date]]-_3___Healthcare_Data_v1[[#This Row],[Date of Admission]]</f>
        <v>4</v>
      </c>
      <c r="Q8881" s="1">
        <f>IFERROR(_3___Healthcare_Data_v1[[#This Row],[ Billing Amount ]]/_3___Healthcare_Data_v1[[#This Row],[Days in Hospital]],0)</f>
        <v>3773.0001575000001</v>
      </c>
      <c r="R8881" s="1" t="str">
        <f>IF(_3___Healthcare_Data_v1[[#This Row],[Age]]&gt;60,"Senior",IF(_3___Healthcare_Data_v1[[#This Row],[Age]]&gt;35,"Middle","Young"))</f>
        <v>Senior</v>
      </c>
    </row>
    <row r="8882" spans="1:18" x14ac:dyDescent="0.3">
      <c r="A8882" s="1" t="s">
        <v>23836</v>
      </c>
      <c r="B8882" s="1" t="s">
        <v>26638</v>
      </c>
      <c r="C8882" s="1" t="s">
        <v>16</v>
      </c>
      <c r="D8882" s="1" t="s">
        <v>17</v>
      </c>
      <c r="E8882" s="1" t="s">
        <v>69</v>
      </c>
      <c r="F8882" s="2">
        <v>45103</v>
      </c>
      <c r="G8882" s="1" t="s">
        <v>23837</v>
      </c>
      <c r="H8882" s="1" t="s">
        <v>23838</v>
      </c>
      <c r="I8882" s="1" t="s">
        <v>56</v>
      </c>
      <c r="J8882" s="3" t="s">
        <v>35542</v>
      </c>
      <c r="K8882">
        <v>110</v>
      </c>
      <c r="L8882" s="1" t="s">
        <v>38</v>
      </c>
      <c r="M8882" s="2">
        <v>45133</v>
      </c>
      <c r="N8882" s="1" t="s">
        <v>48</v>
      </c>
      <c r="O8882" s="1" t="s">
        <v>44</v>
      </c>
      <c r="P8882" s="1">
        <f>_3___Healthcare_Data_v1[[#This Row],[Discharge Date]]-_3___Healthcare_Data_v1[[#This Row],[Date of Admission]]</f>
        <v>30</v>
      </c>
      <c r="Q8882" s="1">
        <f>IFERROR(_3___Healthcare_Data_v1[[#This Row],[ Billing Amount ]]/_3___Healthcare_Data_v1[[#This Row],[Days in Hospital]],0)</f>
        <v>1036.808131</v>
      </c>
      <c r="R8882" s="1" t="str">
        <f>IF(_3___Healthcare_Data_v1[[#This Row],[Age]]&gt;60,"Senior",IF(_3___Healthcare_Data_v1[[#This Row],[Age]]&gt;35,"Middle","Young"))</f>
        <v>Senior</v>
      </c>
    </row>
    <row r="8883" spans="1:18" x14ac:dyDescent="0.3">
      <c r="A8883" s="1" t="s">
        <v>23839</v>
      </c>
      <c r="B8883" s="1" t="s">
        <v>26617</v>
      </c>
      <c r="C8883" s="1" t="s">
        <v>26</v>
      </c>
      <c r="D8883" s="1" t="s">
        <v>49</v>
      </c>
      <c r="E8883" s="1" t="s">
        <v>26620</v>
      </c>
      <c r="F8883" s="2">
        <v>45127</v>
      </c>
      <c r="G8883" s="1" t="s">
        <v>23840</v>
      </c>
      <c r="H8883" s="1" t="s">
        <v>23841</v>
      </c>
      <c r="I8883" s="1" t="s">
        <v>26607</v>
      </c>
      <c r="J8883" s="3" t="s">
        <v>35543</v>
      </c>
      <c r="K8883">
        <v>190</v>
      </c>
      <c r="L8883" s="1" t="s">
        <v>42</v>
      </c>
      <c r="M8883" s="2">
        <v>45143</v>
      </c>
      <c r="N8883" s="1" t="s">
        <v>23</v>
      </c>
      <c r="O8883" s="1" t="s">
        <v>32</v>
      </c>
      <c r="P8883" s="1">
        <f>_3___Healthcare_Data_v1[[#This Row],[Discharge Date]]-_3___Healthcare_Data_v1[[#This Row],[Date of Admission]]</f>
        <v>16</v>
      </c>
      <c r="Q8883" s="1">
        <f>IFERROR(_3___Healthcare_Data_v1[[#This Row],[ Billing Amount ]]/_3___Healthcare_Data_v1[[#This Row],[Days in Hospital]],0)</f>
        <v>1977.3284806250001</v>
      </c>
      <c r="R8883" s="1" t="str">
        <f>IF(_3___Healthcare_Data_v1[[#This Row],[Age]]&gt;60,"Senior",IF(_3___Healthcare_Data_v1[[#This Row],[Age]]&gt;35,"Middle","Young"))</f>
        <v>Senior</v>
      </c>
    </row>
    <row r="8884" spans="1:18" x14ac:dyDescent="0.3">
      <c r="A8884" s="1" t="s">
        <v>23842</v>
      </c>
      <c r="B8884" s="1" t="s">
        <v>26689</v>
      </c>
      <c r="C8884" s="1" t="s">
        <v>26</v>
      </c>
      <c r="D8884" s="1" t="s">
        <v>229</v>
      </c>
      <c r="E8884" s="1" t="s">
        <v>35</v>
      </c>
      <c r="F8884" s="2">
        <v>43869</v>
      </c>
      <c r="G8884" s="1" t="s">
        <v>23843</v>
      </c>
      <c r="H8884" s="1" t="s">
        <v>23844</v>
      </c>
      <c r="I8884" s="1" t="s">
        <v>60</v>
      </c>
      <c r="J8884" s="3" t="s">
        <v>35544</v>
      </c>
      <c r="K8884">
        <v>197</v>
      </c>
      <c r="L8884" s="1" t="s">
        <v>22</v>
      </c>
      <c r="M8884" s="2">
        <v>43875</v>
      </c>
      <c r="N8884" s="1" t="s">
        <v>84</v>
      </c>
      <c r="O8884" s="1" t="s">
        <v>44</v>
      </c>
      <c r="P8884" s="1">
        <f>_3___Healthcare_Data_v1[[#This Row],[Discharge Date]]-_3___Healthcare_Data_v1[[#This Row],[Date of Admission]]</f>
        <v>6</v>
      </c>
      <c r="Q8884" s="1">
        <f>IFERROR(_3___Healthcare_Data_v1[[#This Row],[ Billing Amount ]]/_3___Healthcare_Data_v1[[#This Row],[Days in Hospital]],0)</f>
        <v>2698.29756</v>
      </c>
      <c r="R8884" s="1" t="str">
        <f>IF(_3___Healthcare_Data_v1[[#This Row],[Age]]&gt;60,"Senior",IF(_3___Healthcare_Data_v1[[#This Row],[Age]]&gt;35,"Middle","Young"))</f>
        <v>Senior</v>
      </c>
    </row>
    <row r="8885" spans="1:18" x14ac:dyDescent="0.3">
      <c r="A8885" s="1" t="s">
        <v>23845</v>
      </c>
      <c r="B8885" s="1" t="s">
        <v>26619</v>
      </c>
      <c r="C8885" s="1" t="s">
        <v>16</v>
      </c>
      <c r="D8885" s="1" t="s">
        <v>114</v>
      </c>
      <c r="E8885" s="1" t="s">
        <v>26615</v>
      </c>
      <c r="F8885" s="2">
        <v>43594</v>
      </c>
      <c r="G8885" s="1" t="s">
        <v>23846</v>
      </c>
      <c r="H8885" s="1" t="s">
        <v>23847</v>
      </c>
      <c r="I8885" s="1" t="s">
        <v>52</v>
      </c>
      <c r="J8885" s="3" t="s">
        <v>35545</v>
      </c>
      <c r="K8885">
        <v>131</v>
      </c>
      <c r="L8885" s="1" t="s">
        <v>38</v>
      </c>
      <c r="M8885" s="2">
        <v>43597</v>
      </c>
      <c r="N8885" s="1" t="s">
        <v>84</v>
      </c>
      <c r="O8885" s="1" t="s">
        <v>44</v>
      </c>
      <c r="P8885" s="1">
        <f>_3___Healthcare_Data_v1[[#This Row],[Discharge Date]]-_3___Healthcare_Data_v1[[#This Row],[Date of Admission]]</f>
        <v>3</v>
      </c>
      <c r="Q8885" s="1">
        <f>IFERROR(_3___Healthcare_Data_v1[[#This Row],[ Billing Amount ]]/_3___Healthcare_Data_v1[[#This Row],[Days in Hospital]],0)</f>
        <v>6161.4639066666668</v>
      </c>
      <c r="R8885" s="1" t="str">
        <f>IF(_3___Healthcare_Data_v1[[#This Row],[Age]]&gt;60,"Senior",IF(_3___Healthcare_Data_v1[[#This Row],[Age]]&gt;35,"Middle","Young"))</f>
        <v>Senior</v>
      </c>
    </row>
    <row r="8886" spans="1:18" x14ac:dyDescent="0.3">
      <c r="A8886" s="1" t="s">
        <v>23848</v>
      </c>
      <c r="B8886" s="1" t="s">
        <v>26622</v>
      </c>
      <c r="C8886" s="1" t="s">
        <v>26</v>
      </c>
      <c r="D8886" s="1" t="s">
        <v>17</v>
      </c>
      <c r="E8886" s="1" t="s">
        <v>69</v>
      </c>
      <c r="F8886" s="2">
        <v>45150</v>
      </c>
      <c r="G8886" s="1" t="s">
        <v>23849</v>
      </c>
      <c r="H8886" s="1" t="s">
        <v>23850</v>
      </c>
      <c r="I8886" s="1" t="s">
        <v>26607</v>
      </c>
      <c r="J8886" s="3" t="s">
        <v>35546</v>
      </c>
      <c r="K8886">
        <v>360</v>
      </c>
      <c r="L8886" s="1" t="s">
        <v>38</v>
      </c>
      <c r="M8886" s="2">
        <v>45160</v>
      </c>
      <c r="N8886" s="1" t="s">
        <v>31</v>
      </c>
      <c r="O8886" s="1" t="s">
        <v>44</v>
      </c>
      <c r="P8886" s="1">
        <f>_3___Healthcare_Data_v1[[#This Row],[Discharge Date]]-_3___Healthcare_Data_v1[[#This Row],[Date of Admission]]</f>
        <v>10</v>
      </c>
      <c r="Q8886" s="1">
        <f>IFERROR(_3___Healthcare_Data_v1[[#This Row],[ Billing Amount ]]/_3___Healthcare_Data_v1[[#This Row],[Days in Hospital]],0)</f>
        <v>5568.8462630000004</v>
      </c>
      <c r="R8886" s="1" t="str">
        <f>IF(_3___Healthcare_Data_v1[[#This Row],[Age]]&gt;60,"Senior",IF(_3___Healthcare_Data_v1[[#This Row],[Age]]&gt;35,"Middle","Young"))</f>
        <v>Senior</v>
      </c>
    </row>
    <row r="8887" spans="1:18" x14ac:dyDescent="0.3">
      <c r="A8887" s="1" t="s">
        <v>23851</v>
      </c>
      <c r="B8887" s="1" t="s">
        <v>26672</v>
      </c>
      <c r="C8887" s="1" t="s">
        <v>16</v>
      </c>
      <c r="D8887" s="1" t="s">
        <v>49</v>
      </c>
      <c r="E8887" s="1" t="s">
        <v>28</v>
      </c>
      <c r="F8887" s="2">
        <v>45213</v>
      </c>
      <c r="G8887" s="1" t="s">
        <v>23852</v>
      </c>
      <c r="H8887" s="1" t="s">
        <v>12573</v>
      </c>
      <c r="I8887" s="1" t="s">
        <v>60</v>
      </c>
      <c r="J8887" s="3" t="s">
        <v>35547</v>
      </c>
      <c r="K8887">
        <v>431</v>
      </c>
      <c r="L8887" s="1" t="s">
        <v>42</v>
      </c>
      <c r="M8887" s="2">
        <v>45235</v>
      </c>
      <c r="N8887" s="1" t="s">
        <v>31</v>
      </c>
      <c r="O8887" s="1" t="s">
        <v>32</v>
      </c>
      <c r="P8887" s="1">
        <f>_3___Healthcare_Data_v1[[#This Row],[Discharge Date]]-_3___Healthcare_Data_v1[[#This Row],[Date of Admission]]</f>
        <v>22</v>
      </c>
      <c r="Q8887" s="1">
        <f>IFERROR(_3___Healthcare_Data_v1[[#This Row],[ Billing Amount ]]/_3___Healthcare_Data_v1[[#This Row],[Days in Hospital]],0)</f>
        <v>1860.4251877272727</v>
      </c>
      <c r="R8887" s="1" t="str">
        <f>IF(_3___Healthcare_Data_v1[[#This Row],[Age]]&gt;60,"Senior",IF(_3___Healthcare_Data_v1[[#This Row],[Age]]&gt;35,"Middle","Young"))</f>
        <v>Senior</v>
      </c>
    </row>
    <row r="8888" spans="1:18" x14ac:dyDescent="0.3">
      <c r="A8888" s="1" t="s">
        <v>20156</v>
      </c>
      <c r="B8888" s="1" t="s">
        <v>26700</v>
      </c>
      <c r="C8888" s="1" t="s">
        <v>16</v>
      </c>
      <c r="D8888" s="1" t="s">
        <v>229</v>
      </c>
      <c r="E8888" s="1" t="s">
        <v>69</v>
      </c>
      <c r="F8888" s="2">
        <v>44567</v>
      </c>
      <c r="G8888" s="1" t="s">
        <v>23853</v>
      </c>
      <c r="H8888" s="1" t="s">
        <v>23854</v>
      </c>
      <c r="I8888" s="1" t="s">
        <v>26607</v>
      </c>
      <c r="J8888" s="3" t="s">
        <v>35548</v>
      </c>
      <c r="K8888">
        <v>492</v>
      </c>
      <c r="L8888" s="1" t="s">
        <v>22</v>
      </c>
      <c r="M8888" s="2">
        <v>44582</v>
      </c>
      <c r="N8888" s="1" t="s">
        <v>43</v>
      </c>
      <c r="O8888" s="1" t="s">
        <v>24</v>
      </c>
      <c r="P8888" s="1">
        <f>_3___Healthcare_Data_v1[[#This Row],[Discharge Date]]-_3___Healthcare_Data_v1[[#This Row],[Date of Admission]]</f>
        <v>15</v>
      </c>
      <c r="Q8888" s="1">
        <f>IFERROR(_3___Healthcare_Data_v1[[#This Row],[ Billing Amount ]]/_3___Healthcare_Data_v1[[#This Row],[Days in Hospital]],0)</f>
        <v>4359.3938366666671</v>
      </c>
      <c r="R8888" s="1" t="str">
        <f>IF(_3___Healthcare_Data_v1[[#This Row],[Age]]&gt;60,"Senior",IF(_3___Healthcare_Data_v1[[#This Row],[Age]]&gt;35,"Middle","Young"))</f>
        <v>Senior</v>
      </c>
    </row>
    <row r="8889" spans="1:18" x14ac:dyDescent="0.3">
      <c r="A8889" s="1" t="s">
        <v>23855</v>
      </c>
      <c r="B8889" s="1" t="s">
        <v>26697</v>
      </c>
      <c r="C8889" s="1" t="s">
        <v>16</v>
      </c>
      <c r="D8889" s="1" t="s">
        <v>114</v>
      </c>
      <c r="E8889" s="1" t="s">
        <v>26615</v>
      </c>
      <c r="F8889" s="2">
        <v>44170</v>
      </c>
      <c r="G8889" s="1" t="s">
        <v>23856</v>
      </c>
      <c r="H8889" s="1" t="s">
        <v>23857</v>
      </c>
      <c r="I8889" s="1" t="s">
        <v>26607</v>
      </c>
      <c r="J8889" s="3" t="s">
        <v>35549</v>
      </c>
      <c r="K8889">
        <v>445</v>
      </c>
      <c r="L8889" s="1" t="s">
        <v>42</v>
      </c>
      <c r="M8889" s="2">
        <v>44193</v>
      </c>
      <c r="N8889" s="1" t="s">
        <v>23</v>
      </c>
      <c r="O8889" s="1" t="s">
        <v>24</v>
      </c>
      <c r="P8889" s="1">
        <f>_3___Healthcare_Data_v1[[#This Row],[Discharge Date]]-_3___Healthcare_Data_v1[[#This Row],[Date of Admission]]</f>
        <v>23</v>
      </c>
      <c r="Q8889" s="1">
        <f>IFERROR(_3___Healthcare_Data_v1[[#This Row],[ Billing Amount ]]/_3___Healthcare_Data_v1[[#This Row],[Days in Hospital]],0)</f>
        <v>393.01902904347827</v>
      </c>
      <c r="R8889" s="1" t="str">
        <f>IF(_3___Healthcare_Data_v1[[#This Row],[Age]]&gt;60,"Senior",IF(_3___Healthcare_Data_v1[[#This Row],[Age]]&gt;35,"Middle","Young"))</f>
        <v>Senior</v>
      </c>
    </row>
    <row r="8890" spans="1:18" x14ac:dyDescent="0.3">
      <c r="A8890" s="1" t="s">
        <v>23858</v>
      </c>
      <c r="B8890" s="1" t="s">
        <v>26712</v>
      </c>
      <c r="C8890" s="1" t="s">
        <v>26</v>
      </c>
      <c r="D8890" s="1" t="s">
        <v>62</v>
      </c>
      <c r="E8890" s="1" t="s">
        <v>26615</v>
      </c>
      <c r="F8890" s="2">
        <v>44600</v>
      </c>
      <c r="G8890" s="1" t="s">
        <v>23859</v>
      </c>
      <c r="H8890" s="1" t="s">
        <v>23860</v>
      </c>
      <c r="I8890" s="1" t="s">
        <v>52</v>
      </c>
      <c r="J8890" s="3" t="s">
        <v>35550</v>
      </c>
      <c r="K8890">
        <v>214</v>
      </c>
      <c r="L8890" s="1" t="s">
        <v>22</v>
      </c>
      <c r="M8890" s="2">
        <v>44609</v>
      </c>
      <c r="N8890" s="1" t="s">
        <v>48</v>
      </c>
      <c r="O8890" s="1" t="s">
        <v>24</v>
      </c>
      <c r="P8890" s="1">
        <f>_3___Healthcare_Data_v1[[#This Row],[Discharge Date]]-_3___Healthcare_Data_v1[[#This Row],[Date of Admission]]</f>
        <v>9</v>
      </c>
      <c r="Q8890" s="1">
        <f>IFERROR(_3___Healthcare_Data_v1[[#This Row],[ Billing Amount ]]/_3___Healthcare_Data_v1[[#This Row],[Days in Hospital]],0)</f>
        <v>3278.6499744444445</v>
      </c>
      <c r="R8890" s="1" t="str">
        <f>IF(_3___Healthcare_Data_v1[[#This Row],[Age]]&gt;60,"Senior",IF(_3___Healthcare_Data_v1[[#This Row],[Age]]&gt;35,"Middle","Young"))</f>
        <v>Senior</v>
      </c>
    </row>
    <row r="8891" spans="1:18" x14ac:dyDescent="0.3">
      <c r="A8891" s="1" t="s">
        <v>23861</v>
      </c>
      <c r="B8891" s="1" t="s">
        <v>26606</v>
      </c>
      <c r="C8891" s="1" t="s">
        <v>16</v>
      </c>
      <c r="D8891" s="1" t="s">
        <v>27</v>
      </c>
      <c r="E8891" s="1" t="s">
        <v>26615</v>
      </c>
      <c r="F8891" s="2">
        <v>44738</v>
      </c>
      <c r="G8891" s="1" t="s">
        <v>10616</v>
      </c>
      <c r="H8891" s="1" t="s">
        <v>23862</v>
      </c>
      <c r="I8891" s="1" t="s">
        <v>56</v>
      </c>
      <c r="J8891" s="3" t="s">
        <v>35551</v>
      </c>
      <c r="K8891">
        <v>110</v>
      </c>
      <c r="L8891" s="1" t="s">
        <v>38</v>
      </c>
      <c r="M8891" s="2">
        <v>44749</v>
      </c>
      <c r="N8891" s="1" t="s">
        <v>48</v>
      </c>
      <c r="O8891" s="1" t="s">
        <v>44</v>
      </c>
      <c r="P8891" s="1">
        <f>_3___Healthcare_Data_v1[[#This Row],[Discharge Date]]-_3___Healthcare_Data_v1[[#This Row],[Date of Admission]]</f>
        <v>11</v>
      </c>
      <c r="Q8891" s="1">
        <f>IFERROR(_3___Healthcare_Data_v1[[#This Row],[ Billing Amount ]]/_3___Healthcare_Data_v1[[#This Row],[Days in Hospital]],0)</f>
        <v>754.11475400000006</v>
      </c>
      <c r="R8891" s="1" t="str">
        <f>IF(_3___Healthcare_Data_v1[[#This Row],[Age]]&gt;60,"Senior",IF(_3___Healthcare_Data_v1[[#This Row],[Age]]&gt;35,"Middle","Young"))</f>
        <v>Senior</v>
      </c>
    </row>
    <row r="8892" spans="1:18" x14ac:dyDescent="0.3">
      <c r="A8892" s="1" t="s">
        <v>23863</v>
      </c>
      <c r="B8892" s="1" t="s">
        <v>26723</v>
      </c>
      <c r="C8892" s="1" t="s">
        <v>26</v>
      </c>
      <c r="D8892" s="1" t="s">
        <v>49</v>
      </c>
      <c r="E8892" s="1" t="s">
        <v>26615</v>
      </c>
      <c r="F8892" s="2">
        <v>43766</v>
      </c>
      <c r="G8892" s="1" t="s">
        <v>22346</v>
      </c>
      <c r="H8892" s="1" t="s">
        <v>23864</v>
      </c>
      <c r="I8892" s="1" t="s">
        <v>60</v>
      </c>
      <c r="J8892" s="3" t="s">
        <v>35552</v>
      </c>
      <c r="K8892">
        <v>337</v>
      </c>
      <c r="L8892" s="1" t="s">
        <v>38</v>
      </c>
      <c r="M8892" s="2">
        <v>43777</v>
      </c>
      <c r="N8892" s="1" t="s">
        <v>43</v>
      </c>
      <c r="O8892" s="1" t="s">
        <v>32</v>
      </c>
      <c r="P8892" s="1">
        <f>_3___Healthcare_Data_v1[[#This Row],[Discharge Date]]-_3___Healthcare_Data_v1[[#This Row],[Date of Admission]]</f>
        <v>11</v>
      </c>
      <c r="Q8892" s="1">
        <f>IFERROR(_3___Healthcare_Data_v1[[#This Row],[ Billing Amount ]]/_3___Healthcare_Data_v1[[#This Row],[Days in Hospital]],0)</f>
        <v>2780.5029400000003</v>
      </c>
      <c r="R8892" s="1" t="str">
        <f>IF(_3___Healthcare_Data_v1[[#This Row],[Age]]&gt;60,"Senior",IF(_3___Healthcare_Data_v1[[#This Row],[Age]]&gt;35,"Middle","Young"))</f>
        <v>Senior</v>
      </c>
    </row>
    <row r="8893" spans="1:18" x14ac:dyDescent="0.3">
      <c r="A8893" s="1" t="s">
        <v>23865</v>
      </c>
      <c r="B8893" s="1" t="s">
        <v>26759</v>
      </c>
      <c r="C8893" s="1" t="s">
        <v>16</v>
      </c>
      <c r="D8893" s="1" t="s">
        <v>49</v>
      </c>
      <c r="E8893" s="1" t="s">
        <v>18</v>
      </c>
      <c r="F8893" s="2">
        <v>44806</v>
      </c>
      <c r="G8893" s="1" t="s">
        <v>1645</v>
      </c>
      <c r="H8893" s="1" t="s">
        <v>23866</v>
      </c>
      <c r="I8893" s="1" t="s">
        <v>60</v>
      </c>
      <c r="J8893" s="3" t="s">
        <v>35553</v>
      </c>
      <c r="K8893">
        <v>304</v>
      </c>
      <c r="L8893" s="1" t="s">
        <v>42</v>
      </c>
      <c r="M8893" s="2">
        <v>44830</v>
      </c>
      <c r="N8893" s="1" t="s">
        <v>48</v>
      </c>
      <c r="O8893" s="1" t="s">
        <v>44</v>
      </c>
      <c r="P8893" s="1">
        <f>_3___Healthcare_Data_v1[[#This Row],[Discharge Date]]-_3___Healthcare_Data_v1[[#This Row],[Date of Admission]]</f>
        <v>24</v>
      </c>
      <c r="Q8893" s="1">
        <f>IFERROR(_3___Healthcare_Data_v1[[#This Row],[ Billing Amount ]]/_3___Healthcare_Data_v1[[#This Row],[Days in Hospital]],0)</f>
        <v>845.89517375000003</v>
      </c>
      <c r="R8893" s="1" t="str">
        <f>IF(_3___Healthcare_Data_v1[[#This Row],[Age]]&gt;60,"Senior",IF(_3___Healthcare_Data_v1[[#This Row],[Age]]&gt;35,"Middle","Young"))</f>
        <v>Senior</v>
      </c>
    </row>
    <row r="8894" spans="1:18" x14ac:dyDescent="0.3">
      <c r="A8894" s="1" t="s">
        <v>23867</v>
      </c>
      <c r="B8894" s="1" t="s">
        <v>26795</v>
      </c>
      <c r="C8894" s="1" t="s">
        <v>26</v>
      </c>
      <c r="D8894" s="1" t="s">
        <v>229</v>
      </c>
      <c r="E8894" s="1" t="s">
        <v>28</v>
      </c>
      <c r="F8894" s="2">
        <v>43622</v>
      </c>
      <c r="G8894" s="1" t="s">
        <v>23868</v>
      </c>
      <c r="H8894" s="1" t="s">
        <v>23869</v>
      </c>
      <c r="I8894" s="1" t="s">
        <v>56</v>
      </c>
      <c r="J8894" s="3" t="s">
        <v>35554</v>
      </c>
      <c r="K8894">
        <v>477</v>
      </c>
      <c r="L8894" s="1" t="s">
        <v>42</v>
      </c>
      <c r="M8894" s="2">
        <v>43631</v>
      </c>
      <c r="N8894" s="1" t="s">
        <v>48</v>
      </c>
      <c r="O8894" s="1" t="s">
        <v>44</v>
      </c>
      <c r="P8894" s="1">
        <f>_3___Healthcare_Data_v1[[#This Row],[Discharge Date]]-_3___Healthcare_Data_v1[[#This Row],[Date of Admission]]</f>
        <v>9</v>
      </c>
      <c r="Q8894" s="1">
        <f>IFERROR(_3___Healthcare_Data_v1[[#This Row],[ Billing Amount ]]/_3___Healthcare_Data_v1[[#This Row],[Days in Hospital]],0)</f>
        <v>2771.7007455555558</v>
      </c>
      <c r="R8894" s="1" t="str">
        <f>IF(_3___Healthcare_Data_v1[[#This Row],[Age]]&gt;60,"Senior",IF(_3___Healthcare_Data_v1[[#This Row],[Age]]&gt;35,"Middle","Young"))</f>
        <v>Senior</v>
      </c>
    </row>
    <row r="8895" spans="1:18" x14ac:dyDescent="0.3">
      <c r="A8895" s="1" t="s">
        <v>23870</v>
      </c>
      <c r="B8895" s="1" t="s">
        <v>26679</v>
      </c>
      <c r="C8895" s="1" t="s">
        <v>16</v>
      </c>
      <c r="D8895" s="1" t="s">
        <v>114</v>
      </c>
      <c r="E8895" s="1" t="s">
        <v>35</v>
      </c>
      <c r="F8895" s="2">
        <v>43932</v>
      </c>
      <c r="G8895" s="1" t="s">
        <v>12236</v>
      </c>
      <c r="H8895" s="1" t="s">
        <v>23871</v>
      </c>
      <c r="I8895" s="1" t="s">
        <v>56</v>
      </c>
      <c r="J8895" s="3" t="s">
        <v>35555</v>
      </c>
      <c r="K8895">
        <v>237</v>
      </c>
      <c r="L8895" s="1" t="s">
        <v>22</v>
      </c>
      <c r="M8895" s="2">
        <v>43936</v>
      </c>
      <c r="N8895" s="1" t="s">
        <v>48</v>
      </c>
      <c r="O8895" s="1" t="s">
        <v>24</v>
      </c>
      <c r="P8895" s="1">
        <f>_3___Healthcare_Data_v1[[#This Row],[Discharge Date]]-_3___Healthcare_Data_v1[[#This Row],[Date of Admission]]</f>
        <v>4</v>
      </c>
      <c r="Q8895" s="1">
        <f>IFERROR(_3___Healthcare_Data_v1[[#This Row],[ Billing Amount ]]/_3___Healthcare_Data_v1[[#This Row],[Days in Hospital]],0)</f>
        <v>5401.3863675000002</v>
      </c>
      <c r="R8895" s="1" t="str">
        <f>IF(_3___Healthcare_Data_v1[[#This Row],[Age]]&gt;60,"Senior",IF(_3___Healthcare_Data_v1[[#This Row],[Age]]&gt;35,"Middle","Young"))</f>
        <v>Senior</v>
      </c>
    </row>
    <row r="8896" spans="1:18" x14ac:dyDescent="0.3">
      <c r="A8896" s="1" t="s">
        <v>325</v>
      </c>
      <c r="B8896" s="1" t="s">
        <v>26630</v>
      </c>
      <c r="C8896" s="1" t="s">
        <v>26</v>
      </c>
      <c r="D8896" s="1" t="s">
        <v>17</v>
      </c>
      <c r="E8896" s="1" t="s">
        <v>26620</v>
      </c>
      <c r="F8896" s="2">
        <v>43810</v>
      </c>
      <c r="G8896" s="1" t="s">
        <v>23872</v>
      </c>
      <c r="H8896" s="1" t="s">
        <v>13286</v>
      </c>
      <c r="I8896" s="1" t="s">
        <v>60</v>
      </c>
      <c r="J8896" s="3" t="s">
        <v>35556</v>
      </c>
      <c r="K8896">
        <v>441</v>
      </c>
      <c r="L8896" s="1" t="s">
        <v>38</v>
      </c>
      <c r="M8896" s="2">
        <v>43819</v>
      </c>
      <c r="N8896" s="1" t="s">
        <v>43</v>
      </c>
      <c r="O8896" s="1" t="s">
        <v>44</v>
      </c>
      <c r="P8896" s="1">
        <f>_3___Healthcare_Data_v1[[#This Row],[Discharge Date]]-_3___Healthcare_Data_v1[[#This Row],[Date of Admission]]</f>
        <v>9</v>
      </c>
      <c r="Q8896" s="1">
        <f>IFERROR(_3___Healthcare_Data_v1[[#This Row],[ Billing Amount ]]/_3___Healthcare_Data_v1[[#This Row],[Days in Hospital]],0)</f>
        <v>470.79285688888893</v>
      </c>
      <c r="R8896" s="1" t="str">
        <f>IF(_3___Healthcare_Data_v1[[#This Row],[Age]]&gt;60,"Senior",IF(_3___Healthcare_Data_v1[[#This Row],[Age]]&gt;35,"Middle","Young"))</f>
        <v>Senior</v>
      </c>
    </row>
    <row r="8897" spans="1:18" x14ac:dyDescent="0.3">
      <c r="A8897" s="1" t="s">
        <v>23873</v>
      </c>
      <c r="B8897" s="1" t="s">
        <v>26668</v>
      </c>
      <c r="C8897" s="1" t="s">
        <v>26</v>
      </c>
      <c r="D8897" s="1" t="s">
        <v>27</v>
      </c>
      <c r="E8897" s="1" t="s">
        <v>26615</v>
      </c>
      <c r="F8897" s="2">
        <v>44721</v>
      </c>
      <c r="G8897" s="1" t="s">
        <v>23874</v>
      </c>
      <c r="H8897" s="1" t="s">
        <v>23875</v>
      </c>
      <c r="I8897" s="1" t="s">
        <v>21</v>
      </c>
      <c r="J8897" s="3" t="s">
        <v>35557</v>
      </c>
      <c r="K8897">
        <v>202</v>
      </c>
      <c r="L8897" s="1" t="s">
        <v>38</v>
      </c>
      <c r="M8897" s="2">
        <v>44734</v>
      </c>
      <c r="N8897" s="1" t="s">
        <v>43</v>
      </c>
      <c r="O8897" s="1" t="s">
        <v>24</v>
      </c>
      <c r="P8897" s="1">
        <f>_3___Healthcare_Data_v1[[#This Row],[Discharge Date]]-_3___Healthcare_Data_v1[[#This Row],[Date of Admission]]</f>
        <v>13</v>
      </c>
      <c r="Q8897" s="1">
        <f>IFERROR(_3___Healthcare_Data_v1[[#This Row],[ Billing Amount ]]/_3___Healthcare_Data_v1[[#This Row],[Days in Hospital]],0)</f>
        <v>2739.0317415384616</v>
      </c>
      <c r="R8897" s="1" t="str">
        <f>IF(_3___Healthcare_Data_v1[[#This Row],[Age]]&gt;60,"Senior",IF(_3___Healthcare_Data_v1[[#This Row],[Age]]&gt;35,"Middle","Young"))</f>
        <v>Senior</v>
      </c>
    </row>
    <row r="8898" spans="1:18" x14ac:dyDescent="0.3">
      <c r="A8898" s="1" t="s">
        <v>23876</v>
      </c>
      <c r="B8898" s="1" t="s">
        <v>26714</v>
      </c>
      <c r="C8898" s="1" t="s">
        <v>26</v>
      </c>
      <c r="D8898" s="1" t="s">
        <v>27</v>
      </c>
      <c r="E8898" s="1" t="s">
        <v>69</v>
      </c>
      <c r="F8898" s="2">
        <v>45211</v>
      </c>
      <c r="G8898" s="1" t="s">
        <v>23877</v>
      </c>
      <c r="H8898" s="1" t="s">
        <v>782</v>
      </c>
      <c r="I8898" s="1" t="s">
        <v>21</v>
      </c>
      <c r="J8898" s="3" t="s">
        <v>35558</v>
      </c>
      <c r="K8898">
        <v>366</v>
      </c>
      <c r="L8898" s="1" t="s">
        <v>38</v>
      </c>
      <c r="M8898" s="2">
        <v>45212</v>
      </c>
      <c r="N8898" s="1" t="s">
        <v>43</v>
      </c>
      <c r="O8898" s="1" t="s">
        <v>24</v>
      </c>
      <c r="P8898" s="1">
        <f>_3___Healthcare_Data_v1[[#This Row],[Discharge Date]]-_3___Healthcare_Data_v1[[#This Row],[Date of Admission]]</f>
        <v>1</v>
      </c>
      <c r="Q8898" s="1">
        <f>IFERROR(_3___Healthcare_Data_v1[[#This Row],[ Billing Amount ]]/_3___Healthcare_Data_v1[[#This Row],[Days in Hospital]],0)</f>
        <v>45218.716280000001</v>
      </c>
      <c r="R8898" s="1" t="str">
        <f>IF(_3___Healthcare_Data_v1[[#This Row],[Age]]&gt;60,"Senior",IF(_3___Healthcare_Data_v1[[#This Row],[Age]]&gt;35,"Middle","Young"))</f>
        <v>Senior</v>
      </c>
    </row>
    <row r="8899" spans="1:18" x14ac:dyDescent="0.3">
      <c r="A8899" s="1" t="s">
        <v>23878</v>
      </c>
      <c r="B8899" s="1" t="s">
        <v>26759</v>
      </c>
      <c r="C8899" s="1" t="s">
        <v>26</v>
      </c>
      <c r="D8899" s="1" t="s">
        <v>114</v>
      </c>
      <c r="E8899" s="1" t="s">
        <v>26620</v>
      </c>
      <c r="F8899" s="2">
        <v>44484</v>
      </c>
      <c r="G8899" s="1" t="s">
        <v>23879</v>
      </c>
      <c r="H8899" s="1" t="s">
        <v>23880</v>
      </c>
      <c r="I8899" s="1" t="s">
        <v>56</v>
      </c>
      <c r="J8899" s="3" t="s">
        <v>35559</v>
      </c>
      <c r="K8899">
        <v>351</v>
      </c>
      <c r="L8899" s="1" t="s">
        <v>38</v>
      </c>
      <c r="M8899" s="2">
        <v>44497</v>
      </c>
      <c r="N8899" s="1" t="s">
        <v>84</v>
      </c>
      <c r="O8899" s="1" t="s">
        <v>32</v>
      </c>
      <c r="P8899" s="1">
        <f>_3___Healthcare_Data_v1[[#This Row],[Discharge Date]]-_3___Healthcare_Data_v1[[#This Row],[Date of Admission]]</f>
        <v>13</v>
      </c>
      <c r="Q8899" s="1">
        <f>IFERROR(_3___Healthcare_Data_v1[[#This Row],[ Billing Amount ]]/_3___Healthcare_Data_v1[[#This Row],[Days in Hospital]],0)</f>
        <v>2441.3715738461538</v>
      </c>
      <c r="R8899" s="1" t="str">
        <f>IF(_3___Healthcare_Data_v1[[#This Row],[Age]]&gt;60,"Senior",IF(_3___Healthcare_Data_v1[[#This Row],[Age]]&gt;35,"Middle","Young"))</f>
        <v>Senior</v>
      </c>
    </row>
    <row r="8900" spans="1:18" x14ac:dyDescent="0.3">
      <c r="A8900" s="1" t="s">
        <v>23881</v>
      </c>
      <c r="B8900" s="1" t="s">
        <v>26798</v>
      </c>
      <c r="C8900" s="1" t="s">
        <v>16</v>
      </c>
      <c r="D8900" s="1" t="s">
        <v>27</v>
      </c>
      <c r="E8900" s="1" t="s">
        <v>69</v>
      </c>
      <c r="F8900" s="2">
        <v>43843</v>
      </c>
      <c r="G8900" s="1" t="s">
        <v>23882</v>
      </c>
      <c r="H8900" s="1" t="s">
        <v>2508</v>
      </c>
      <c r="I8900" s="1" t="s">
        <v>26607</v>
      </c>
      <c r="J8900" s="3" t="s">
        <v>35560</v>
      </c>
      <c r="K8900">
        <v>430</v>
      </c>
      <c r="L8900" s="1" t="s">
        <v>38</v>
      </c>
      <c r="M8900" s="2">
        <v>43865</v>
      </c>
      <c r="N8900" s="1" t="s">
        <v>31</v>
      </c>
      <c r="O8900" s="1" t="s">
        <v>24</v>
      </c>
      <c r="P8900" s="1">
        <f>_3___Healthcare_Data_v1[[#This Row],[Discharge Date]]-_3___Healthcare_Data_v1[[#This Row],[Date of Admission]]</f>
        <v>22</v>
      </c>
      <c r="Q8900" s="1">
        <f>IFERROR(_3___Healthcare_Data_v1[[#This Row],[ Billing Amount ]]/_3___Healthcare_Data_v1[[#This Row],[Days in Hospital]],0)</f>
        <v>3600.3766854545452</v>
      </c>
      <c r="R8900" s="1" t="str">
        <f>IF(_3___Healthcare_Data_v1[[#This Row],[Age]]&gt;60,"Senior",IF(_3___Healthcare_Data_v1[[#This Row],[Age]]&gt;35,"Middle","Young"))</f>
        <v>Senior</v>
      </c>
    </row>
    <row r="8901" spans="1:18" x14ac:dyDescent="0.3">
      <c r="A8901" s="1" t="s">
        <v>23883</v>
      </c>
      <c r="B8901" s="1" t="s">
        <v>26822</v>
      </c>
      <c r="C8901" s="1" t="s">
        <v>26</v>
      </c>
      <c r="D8901" s="1" t="s">
        <v>62</v>
      </c>
      <c r="E8901" s="1" t="s">
        <v>26620</v>
      </c>
      <c r="F8901" s="2">
        <v>45210</v>
      </c>
      <c r="G8901" s="1" t="s">
        <v>23884</v>
      </c>
      <c r="H8901" s="1" t="s">
        <v>23885</v>
      </c>
      <c r="I8901" s="1" t="s">
        <v>21</v>
      </c>
      <c r="J8901" s="3" t="s">
        <v>35561</v>
      </c>
      <c r="K8901">
        <v>354</v>
      </c>
      <c r="L8901" s="1" t="s">
        <v>38</v>
      </c>
      <c r="M8901" s="2">
        <v>45214</v>
      </c>
      <c r="N8901" s="1" t="s">
        <v>31</v>
      </c>
      <c r="O8901" s="1" t="s">
        <v>44</v>
      </c>
      <c r="P8901" s="1">
        <f>_3___Healthcare_Data_v1[[#This Row],[Discharge Date]]-_3___Healthcare_Data_v1[[#This Row],[Date of Admission]]</f>
        <v>4</v>
      </c>
      <c r="Q8901" s="1">
        <f>IFERROR(_3___Healthcare_Data_v1[[#This Row],[ Billing Amount ]]/_3___Healthcare_Data_v1[[#This Row],[Days in Hospital]],0)</f>
        <v>8211.9507675000004</v>
      </c>
      <c r="R8901" s="1" t="str">
        <f>IF(_3___Healthcare_Data_v1[[#This Row],[Age]]&gt;60,"Senior",IF(_3___Healthcare_Data_v1[[#This Row],[Age]]&gt;35,"Middle","Young"))</f>
        <v>Senior</v>
      </c>
    </row>
    <row r="8902" spans="1:18" x14ac:dyDescent="0.3">
      <c r="A8902" s="1" t="s">
        <v>23886</v>
      </c>
      <c r="B8902" s="1" t="s">
        <v>26622</v>
      </c>
      <c r="C8902" s="1" t="s">
        <v>16</v>
      </c>
      <c r="D8902" s="1" t="s">
        <v>229</v>
      </c>
      <c r="E8902" s="1" t="s">
        <v>28</v>
      </c>
      <c r="F8902" s="2">
        <v>44537</v>
      </c>
      <c r="G8902" s="1" t="s">
        <v>23887</v>
      </c>
      <c r="H8902" s="1" t="s">
        <v>23888</v>
      </c>
      <c r="I8902" s="1" t="s">
        <v>21</v>
      </c>
      <c r="J8902" s="3" t="s">
        <v>35562</v>
      </c>
      <c r="K8902">
        <v>394</v>
      </c>
      <c r="L8902" s="1" t="s">
        <v>42</v>
      </c>
      <c r="M8902" s="2">
        <v>44548</v>
      </c>
      <c r="N8902" s="1" t="s">
        <v>23</v>
      </c>
      <c r="O8902" s="1" t="s">
        <v>24</v>
      </c>
      <c r="P8902" s="1">
        <f>_3___Healthcare_Data_v1[[#This Row],[Discharge Date]]-_3___Healthcare_Data_v1[[#This Row],[Date of Admission]]</f>
        <v>11</v>
      </c>
      <c r="Q8902" s="1">
        <f>IFERROR(_3___Healthcare_Data_v1[[#This Row],[ Billing Amount ]]/_3___Healthcare_Data_v1[[#This Row],[Days in Hospital]],0)</f>
        <v>3517.9575136363637</v>
      </c>
      <c r="R8902" s="1" t="str">
        <f>IF(_3___Healthcare_Data_v1[[#This Row],[Age]]&gt;60,"Senior",IF(_3___Healthcare_Data_v1[[#This Row],[Age]]&gt;35,"Middle","Young"))</f>
        <v>Senior</v>
      </c>
    </row>
    <row r="8903" spans="1:18" x14ac:dyDescent="0.3">
      <c r="A8903" s="1" t="s">
        <v>23889</v>
      </c>
      <c r="B8903" s="1" t="s">
        <v>26798</v>
      </c>
      <c r="C8903" s="1" t="s">
        <v>26</v>
      </c>
      <c r="D8903" s="1" t="s">
        <v>34</v>
      </c>
      <c r="E8903" s="1" t="s">
        <v>28</v>
      </c>
      <c r="F8903" s="2">
        <v>44918</v>
      </c>
      <c r="G8903" s="1" t="s">
        <v>15342</v>
      </c>
      <c r="H8903" s="1" t="s">
        <v>23890</v>
      </c>
      <c r="I8903" s="1" t="s">
        <v>52</v>
      </c>
      <c r="J8903" s="3" t="s">
        <v>35563</v>
      </c>
      <c r="K8903">
        <v>220</v>
      </c>
      <c r="L8903" s="1" t="s">
        <v>38</v>
      </c>
      <c r="M8903" s="2">
        <v>44939</v>
      </c>
      <c r="N8903" s="1" t="s">
        <v>23</v>
      </c>
      <c r="O8903" s="1" t="s">
        <v>32</v>
      </c>
      <c r="P8903" s="1">
        <f>_3___Healthcare_Data_v1[[#This Row],[Discharge Date]]-_3___Healthcare_Data_v1[[#This Row],[Date of Admission]]</f>
        <v>21</v>
      </c>
      <c r="Q8903" s="1">
        <f>IFERROR(_3___Healthcare_Data_v1[[#This Row],[ Billing Amount ]]/_3___Healthcare_Data_v1[[#This Row],[Days in Hospital]],0)</f>
        <v>2053.0970904761903</v>
      </c>
      <c r="R8903" s="1" t="str">
        <f>IF(_3___Healthcare_Data_v1[[#This Row],[Age]]&gt;60,"Senior",IF(_3___Healthcare_Data_v1[[#This Row],[Age]]&gt;35,"Middle","Young"))</f>
        <v>Senior</v>
      </c>
    </row>
    <row r="8904" spans="1:18" x14ac:dyDescent="0.3">
      <c r="A8904" s="1" t="s">
        <v>23891</v>
      </c>
      <c r="B8904" s="1" t="s">
        <v>26636</v>
      </c>
      <c r="C8904" s="1" t="s">
        <v>16</v>
      </c>
      <c r="D8904" s="1" t="s">
        <v>89</v>
      </c>
      <c r="E8904" s="1" t="s">
        <v>35</v>
      </c>
      <c r="F8904" s="2">
        <v>44988</v>
      </c>
      <c r="G8904" s="1" t="s">
        <v>23892</v>
      </c>
      <c r="H8904" s="1" t="s">
        <v>23893</v>
      </c>
      <c r="I8904" s="1" t="s">
        <v>52</v>
      </c>
      <c r="J8904" s="3" t="s">
        <v>35564</v>
      </c>
      <c r="K8904">
        <v>296</v>
      </c>
      <c r="L8904" s="1" t="s">
        <v>22</v>
      </c>
      <c r="M8904" s="2">
        <v>44989</v>
      </c>
      <c r="N8904" s="1" t="s">
        <v>31</v>
      </c>
      <c r="O8904" s="1" t="s">
        <v>44</v>
      </c>
      <c r="P8904" s="1">
        <f>_3___Healthcare_Data_v1[[#This Row],[Discharge Date]]-_3___Healthcare_Data_v1[[#This Row],[Date of Admission]]</f>
        <v>1</v>
      </c>
      <c r="Q8904" s="1">
        <f>IFERROR(_3___Healthcare_Data_v1[[#This Row],[ Billing Amount ]]/_3___Healthcare_Data_v1[[#This Row],[Days in Hospital]],0)</f>
        <v>2803.7894620000002</v>
      </c>
      <c r="R8904" s="1" t="str">
        <f>IF(_3___Healthcare_Data_v1[[#This Row],[Age]]&gt;60,"Senior",IF(_3___Healthcare_Data_v1[[#This Row],[Age]]&gt;35,"Middle","Young"))</f>
        <v>Senior</v>
      </c>
    </row>
    <row r="8905" spans="1:18" x14ac:dyDescent="0.3">
      <c r="A8905" s="1" t="s">
        <v>23894</v>
      </c>
      <c r="B8905" s="1" t="s">
        <v>26714</v>
      </c>
      <c r="C8905" s="1" t="s">
        <v>16</v>
      </c>
      <c r="D8905" s="1" t="s">
        <v>62</v>
      </c>
      <c r="E8905" s="1" t="s">
        <v>26615</v>
      </c>
      <c r="F8905" s="2">
        <v>43645</v>
      </c>
      <c r="G8905" s="1" t="s">
        <v>23895</v>
      </c>
      <c r="H8905" s="1" t="s">
        <v>23896</v>
      </c>
      <c r="I8905" s="1" t="s">
        <v>52</v>
      </c>
      <c r="J8905" s="3" t="s">
        <v>35565</v>
      </c>
      <c r="K8905">
        <v>132</v>
      </c>
      <c r="L8905" s="1" t="s">
        <v>22</v>
      </c>
      <c r="M8905" s="2">
        <v>43650</v>
      </c>
      <c r="N8905" s="1" t="s">
        <v>84</v>
      </c>
      <c r="O8905" s="1" t="s">
        <v>32</v>
      </c>
      <c r="P8905" s="1">
        <f>_3___Healthcare_Data_v1[[#This Row],[Discharge Date]]-_3___Healthcare_Data_v1[[#This Row],[Date of Admission]]</f>
        <v>5</v>
      </c>
      <c r="Q8905" s="1">
        <f>IFERROR(_3___Healthcare_Data_v1[[#This Row],[ Billing Amount ]]/_3___Healthcare_Data_v1[[#This Row],[Days in Hospital]],0)</f>
        <v>6708.4846959999995</v>
      </c>
      <c r="R8905" s="1" t="str">
        <f>IF(_3___Healthcare_Data_v1[[#This Row],[Age]]&gt;60,"Senior",IF(_3___Healthcare_Data_v1[[#This Row],[Age]]&gt;35,"Middle","Young"))</f>
        <v>Senior</v>
      </c>
    </row>
    <row r="8906" spans="1:18" x14ac:dyDescent="0.3">
      <c r="A8906" s="1" t="s">
        <v>23897</v>
      </c>
      <c r="B8906" s="1" t="s">
        <v>26614</v>
      </c>
      <c r="C8906" s="1" t="s">
        <v>26</v>
      </c>
      <c r="D8906" s="1" t="s">
        <v>49</v>
      </c>
      <c r="E8906" s="1" t="s">
        <v>18</v>
      </c>
      <c r="F8906" s="2">
        <v>44428</v>
      </c>
      <c r="G8906" s="1" t="s">
        <v>23898</v>
      </c>
      <c r="H8906" s="1" t="s">
        <v>23899</v>
      </c>
      <c r="I8906" s="1" t="s">
        <v>60</v>
      </c>
      <c r="J8906" s="3" t="s">
        <v>35566</v>
      </c>
      <c r="K8906">
        <v>347</v>
      </c>
      <c r="L8906" s="1" t="s">
        <v>38</v>
      </c>
      <c r="M8906" s="2">
        <v>44447</v>
      </c>
      <c r="N8906" s="1" t="s">
        <v>48</v>
      </c>
      <c r="O8906" s="1" t="s">
        <v>44</v>
      </c>
      <c r="P8906" s="1">
        <f>_3___Healthcare_Data_v1[[#This Row],[Discharge Date]]-_3___Healthcare_Data_v1[[#This Row],[Date of Admission]]</f>
        <v>19</v>
      </c>
      <c r="Q8906" s="1">
        <f>IFERROR(_3___Healthcare_Data_v1[[#This Row],[ Billing Amount ]]/_3___Healthcare_Data_v1[[#This Row],[Days in Hospital]],0)</f>
        <v>2584.4067352631578</v>
      </c>
      <c r="R8906" s="1" t="str">
        <f>IF(_3___Healthcare_Data_v1[[#This Row],[Age]]&gt;60,"Senior",IF(_3___Healthcare_Data_v1[[#This Row],[Age]]&gt;35,"Middle","Young"))</f>
        <v>Senior</v>
      </c>
    </row>
    <row r="8907" spans="1:18" x14ac:dyDescent="0.3">
      <c r="A8907" s="1" t="s">
        <v>23900</v>
      </c>
      <c r="B8907" s="1" t="s">
        <v>26630</v>
      </c>
      <c r="C8907" s="1" t="s">
        <v>26</v>
      </c>
      <c r="D8907" s="1" t="s">
        <v>49</v>
      </c>
      <c r="E8907" s="1" t="s">
        <v>35</v>
      </c>
      <c r="F8907" s="2">
        <v>44696</v>
      </c>
      <c r="G8907" s="1" t="s">
        <v>23901</v>
      </c>
      <c r="H8907" s="1" t="s">
        <v>9550</v>
      </c>
      <c r="I8907" s="1" t="s">
        <v>60</v>
      </c>
      <c r="J8907" s="3" t="s">
        <v>35567</v>
      </c>
      <c r="K8907">
        <v>250</v>
      </c>
      <c r="L8907" s="1" t="s">
        <v>22</v>
      </c>
      <c r="M8907" s="2">
        <v>44717</v>
      </c>
      <c r="N8907" s="1" t="s">
        <v>48</v>
      </c>
      <c r="O8907" s="1" t="s">
        <v>32</v>
      </c>
      <c r="P8907" s="1">
        <f>_3___Healthcare_Data_v1[[#This Row],[Discharge Date]]-_3___Healthcare_Data_v1[[#This Row],[Date of Admission]]</f>
        <v>21</v>
      </c>
      <c r="Q8907" s="1">
        <f>IFERROR(_3___Healthcare_Data_v1[[#This Row],[ Billing Amount ]]/_3___Healthcare_Data_v1[[#This Row],[Days in Hospital]],0)</f>
        <v>265.8106502857143</v>
      </c>
      <c r="R8907" s="1" t="str">
        <f>IF(_3___Healthcare_Data_v1[[#This Row],[Age]]&gt;60,"Senior",IF(_3___Healthcare_Data_v1[[#This Row],[Age]]&gt;35,"Middle","Young"))</f>
        <v>Senior</v>
      </c>
    </row>
    <row r="8908" spans="1:18" x14ac:dyDescent="0.3">
      <c r="A8908" s="1" t="s">
        <v>23902</v>
      </c>
      <c r="B8908" s="1" t="s">
        <v>26710</v>
      </c>
      <c r="C8908" s="1" t="s">
        <v>16</v>
      </c>
      <c r="D8908" s="1" t="s">
        <v>49</v>
      </c>
      <c r="E8908" s="1" t="s">
        <v>28</v>
      </c>
      <c r="F8908" s="2">
        <v>44252</v>
      </c>
      <c r="G8908" s="1" t="s">
        <v>23903</v>
      </c>
      <c r="H8908" s="1" t="s">
        <v>23904</v>
      </c>
      <c r="I8908" s="1" t="s">
        <v>56</v>
      </c>
      <c r="J8908" s="3" t="s">
        <v>35568</v>
      </c>
      <c r="K8908">
        <v>283</v>
      </c>
      <c r="L8908" s="1" t="s">
        <v>42</v>
      </c>
      <c r="M8908" s="2">
        <v>44278</v>
      </c>
      <c r="N8908" s="1" t="s">
        <v>43</v>
      </c>
      <c r="O8908" s="1" t="s">
        <v>24</v>
      </c>
      <c r="P8908" s="1">
        <f>_3___Healthcare_Data_v1[[#This Row],[Discharge Date]]-_3___Healthcare_Data_v1[[#This Row],[Date of Admission]]</f>
        <v>26</v>
      </c>
      <c r="Q8908" s="1">
        <f>IFERROR(_3___Healthcare_Data_v1[[#This Row],[ Billing Amount ]]/_3___Healthcare_Data_v1[[#This Row],[Days in Hospital]],0)</f>
        <v>187.06938207692306</v>
      </c>
      <c r="R8908" s="1" t="str">
        <f>IF(_3___Healthcare_Data_v1[[#This Row],[Age]]&gt;60,"Senior",IF(_3___Healthcare_Data_v1[[#This Row],[Age]]&gt;35,"Middle","Young"))</f>
        <v>Senior</v>
      </c>
    </row>
    <row r="8909" spans="1:18" x14ac:dyDescent="0.3">
      <c r="A8909" s="1" t="s">
        <v>23905</v>
      </c>
      <c r="B8909" s="1" t="s">
        <v>26659</v>
      </c>
      <c r="C8909" s="1" t="s">
        <v>26</v>
      </c>
      <c r="D8909" s="1" t="s">
        <v>114</v>
      </c>
      <c r="E8909" s="1" t="s">
        <v>18</v>
      </c>
      <c r="F8909" s="2">
        <v>43480</v>
      </c>
      <c r="G8909" s="1" t="s">
        <v>23906</v>
      </c>
      <c r="H8909" s="1" t="s">
        <v>23907</v>
      </c>
      <c r="I8909" s="1" t="s">
        <v>60</v>
      </c>
      <c r="J8909" s="3" t="s">
        <v>35569</v>
      </c>
      <c r="K8909">
        <v>418</v>
      </c>
      <c r="L8909" s="1" t="s">
        <v>42</v>
      </c>
      <c r="M8909" s="2">
        <v>43487</v>
      </c>
      <c r="N8909" s="1" t="s">
        <v>23</v>
      </c>
      <c r="O8909" s="1" t="s">
        <v>24</v>
      </c>
      <c r="P8909" s="1">
        <f>_3___Healthcare_Data_v1[[#This Row],[Discharge Date]]-_3___Healthcare_Data_v1[[#This Row],[Date of Admission]]</f>
        <v>7</v>
      </c>
      <c r="Q8909" s="1">
        <f>IFERROR(_3___Healthcare_Data_v1[[#This Row],[ Billing Amount ]]/_3___Healthcare_Data_v1[[#This Row],[Days in Hospital]],0)</f>
        <v>7741.0039271428568</v>
      </c>
      <c r="R8909" s="1" t="str">
        <f>IF(_3___Healthcare_Data_v1[[#This Row],[Age]]&gt;60,"Senior",IF(_3___Healthcare_Data_v1[[#This Row],[Age]]&gt;35,"Middle","Young"))</f>
        <v>Senior</v>
      </c>
    </row>
    <row r="8910" spans="1:18" x14ac:dyDescent="0.3">
      <c r="A8910" s="1" t="s">
        <v>23908</v>
      </c>
      <c r="B8910" s="1" t="s">
        <v>26776</v>
      </c>
      <c r="C8910" s="1" t="s">
        <v>26</v>
      </c>
      <c r="D8910" s="1" t="s">
        <v>114</v>
      </c>
      <c r="E8910" s="1" t="s">
        <v>69</v>
      </c>
      <c r="F8910" s="2">
        <v>44823</v>
      </c>
      <c r="G8910" s="1" t="s">
        <v>23909</v>
      </c>
      <c r="H8910" s="1" t="s">
        <v>9727</v>
      </c>
      <c r="I8910" s="1" t="s">
        <v>52</v>
      </c>
      <c r="J8910" s="3" t="s">
        <v>35570</v>
      </c>
      <c r="K8910">
        <v>440</v>
      </c>
      <c r="L8910" s="1" t="s">
        <v>22</v>
      </c>
      <c r="M8910" s="2">
        <v>44839</v>
      </c>
      <c r="N8910" s="1" t="s">
        <v>84</v>
      </c>
      <c r="O8910" s="1" t="s">
        <v>44</v>
      </c>
      <c r="P8910" s="1">
        <f>_3___Healthcare_Data_v1[[#This Row],[Discharge Date]]-_3___Healthcare_Data_v1[[#This Row],[Date of Admission]]</f>
        <v>16</v>
      </c>
      <c r="Q8910" s="1">
        <f>IFERROR(_3___Healthcare_Data_v1[[#This Row],[ Billing Amount ]]/_3___Healthcare_Data_v1[[#This Row],[Days in Hospital]],0)</f>
        <v>3925.6518593750002</v>
      </c>
      <c r="R8910" s="1" t="str">
        <f>IF(_3___Healthcare_Data_v1[[#This Row],[Age]]&gt;60,"Senior",IF(_3___Healthcare_Data_v1[[#This Row],[Age]]&gt;35,"Middle","Young"))</f>
        <v>Senior</v>
      </c>
    </row>
    <row r="8911" spans="1:18" x14ac:dyDescent="0.3">
      <c r="A8911" s="1" t="s">
        <v>23910</v>
      </c>
      <c r="B8911" s="1" t="s">
        <v>26732</v>
      </c>
      <c r="C8911" s="1" t="s">
        <v>26</v>
      </c>
      <c r="D8911" s="1" t="s">
        <v>89</v>
      </c>
      <c r="E8911" s="1" t="s">
        <v>69</v>
      </c>
      <c r="F8911" s="2">
        <v>44994</v>
      </c>
      <c r="G8911" s="1" t="s">
        <v>23911</v>
      </c>
      <c r="H8911" s="1" t="s">
        <v>23912</v>
      </c>
      <c r="I8911" s="1" t="s">
        <v>60</v>
      </c>
      <c r="J8911" s="3" t="s">
        <v>35571</v>
      </c>
      <c r="K8911">
        <v>387</v>
      </c>
      <c r="L8911" s="1" t="s">
        <v>22</v>
      </c>
      <c r="M8911" s="2">
        <v>44997</v>
      </c>
      <c r="N8911" s="1" t="s">
        <v>31</v>
      </c>
      <c r="O8911" s="1" t="s">
        <v>24</v>
      </c>
      <c r="P8911" s="1">
        <f>_3___Healthcare_Data_v1[[#This Row],[Discharge Date]]-_3___Healthcare_Data_v1[[#This Row],[Date of Admission]]</f>
        <v>3</v>
      </c>
      <c r="Q8911" s="1">
        <f>IFERROR(_3___Healthcare_Data_v1[[#This Row],[ Billing Amount ]]/_3___Healthcare_Data_v1[[#This Row],[Days in Hospital]],0)</f>
        <v>8384.4093799999991</v>
      </c>
      <c r="R8911" s="1" t="str">
        <f>IF(_3___Healthcare_Data_v1[[#This Row],[Age]]&gt;60,"Senior",IF(_3___Healthcare_Data_v1[[#This Row],[Age]]&gt;35,"Middle","Young"))</f>
        <v>Senior</v>
      </c>
    </row>
    <row r="8912" spans="1:18" x14ac:dyDescent="0.3">
      <c r="A8912" s="1" t="s">
        <v>23913</v>
      </c>
      <c r="B8912" s="1" t="s">
        <v>26837</v>
      </c>
      <c r="C8912" s="1" t="s">
        <v>16</v>
      </c>
      <c r="D8912" s="1" t="s">
        <v>62</v>
      </c>
      <c r="E8912" s="1" t="s">
        <v>26620</v>
      </c>
      <c r="F8912" s="2">
        <v>44043</v>
      </c>
      <c r="G8912" s="1" t="s">
        <v>10361</v>
      </c>
      <c r="H8912" s="1" t="s">
        <v>7605</v>
      </c>
      <c r="I8912" s="1" t="s">
        <v>56</v>
      </c>
      <c r="J8912" s="3" t="s">
        <v>35572</v>
      </c>
      <c r="K8912">
        <v>338</v>
      </c>
      <c r="L8912" s="1" t="s">
        <v>38</v>
      </c>
      <c r="M8912" s="2">
        <v>44055</v>
      </c>
      <c r="N8912" s="1" t="s">
        <v>84</v>
      </c>
      <c r="O8912" s="1" t="s">
        <v>44</v>
      </c>
      <c r="P8912" s="1">
        <f>_3___Healthcare_Data_v1[[#This Row],[Discharge Date]]-_3___Healthcare_Data_v1[[#This Row],[Date of Admission]]</f>
        <v>12</v>
      </c>
      <c r="Q8912" s="1">
        <f>IFERROR(_3___Healthcare_Data_v1[[#This Row],[ Billing Amount ]]/_3___Healthcare_Data_v1[[#This Row],[Days in Hospital]],0)</f>
        <v>2308.6257583333331</v>
      </c>
      <c r="R8912" s="1" t="str">
        <f>IF(_3___Healthcare_Data_v1[[#This Row],[Age]]&gt;60,"Senior",IF(_3___Healthcare_Data_v1[[#This Row],[Age]]&gt;35,"Middle","Young"))</f>
        <v>Senior</v>
      </c>
    </row>
    <row r="8913" spans="1:18" x14ac:dyDescent="0.3">
      <c r="A8913" s="1" t="s">
        <v>23914</v>
      </c>
      <c r="B8913" s="1" t="s">
        <v>26695</v>
      </c>
      <c r="C8913" s="1" t="s">
        <v>16</v>
      </c>
      <c r="D8913" s="1" t="s">
        <v>114</v>
      </c>
      <c r="E8913" s="1" t="s">
        <v>26615</v>
      </c>
      <c r="F8913" s="2">
        <v>45142</v>
      </c>
      <c r="G8913" s="1" t="s">
        <v>2461</v>
      </c>
      <c r="H8913" s="1" t="s">
        <v>23915</v>
      </c>
      <c r="I8913" s="1" t="s">
        <v>26607</v>
      </c>
      <c r="J8913" s="3" t="s">
        <v>35573</v>
      </c>
      <c r="K8913">
        <v>493</v>
      </c>
      <c r="L8913" s="1" t="s">
        <v>42</v>
      </c>
      <c r="M8913" s="2">
        <v>45158</v>
      </c>
      <c r="N8913" s="1" t="s">
        <v>48</v>
      </c>
      <c r="O8913" s="1" t="s">
        <v>24</v>
      </c>
      <c r="P8913" s="1">
        <f>_3___Healthcare_Data_v1[[#This Row],[Discharge Date]]-_3___Healthcare_Data_v1[[#This Row],[Date of Admission]]</f>
        <v>16</v>
      </c>
      <c r="Q8913" s="1">
        <f>IFERROR(_3___Healthcare_Data_v1[[#This Row],[ Billing Amount ]]/_3___Healthcare_Data_v1[[#This Row],[Days in Hospital]],0)</f>
        <v>1749.6925268750001</v>
      </c>
      <c r="R8913" s="1" t="str">
        <f>IF(_3___Healthcare_Data_v1[[#This Row],[Age]]&gt;60,"Senior",IF(_3___Healthcare_Data_v1[[#This Row],[Age]]&gt;35,"Middle","Young"))</f>
        <v>Senior</v>
      </c>
    </row>
    <row r="8914" spans="1:18" x14ac:dyDescent="0.3">
      <c r="A8914" s="1" t="s">
        <v>19377</v>
      </c>
      <c r="B8914" s="1" t="s">
        <v>26967</v>
      </c>
      <c r="C8914" s="1" t="s">
        <v>26</v>
      </c>
      <c r="D8914" s="1" t="s">
        <v>114</v>
      </c>
      <c r="E8914" s="1" t="s">
        <v>35</v>
      </c>
      <c r="F8914" s="2">
        <v>45118</v>
      </c>
      <c r="G8914" s="1" t="s">
        <v>23916</v>
      </c>
      <c r="H8914" s="1" t="s">
        <v>23917</v>
      </c>
      <c r="I8914" s="1" t="s">
        <v>56</v>
      </c>
      <c r="J8914" s="3" t="s">
        <v>35574</v>
      </c>
      <c r="K8914">
        <v>112</v>
      </c>
      <c r="L8914" s="1" t="s">
        <v>22</v>
      </c>
      <c r="M8914" s="2">
        <v>45134</v>
      </c>
      <c r="N8914" s="1" t="s">
        <v>48</v>
      </c>
      <c r="O8914" s="1" t="s">
        <v>32</v>
      </c>
      <c r="P8914" s="1">
        <f>_3___Healthcare_Data_v1[[#This Row],[Discharge Date]]-_3___Healthcare_Data_v1[[#This Row],[Date of Admission]]</f>
        <v>16</v>
      </c>
      <c r="Q8914" s="1">
        <f>IFERROR(_3___Healthcare_Data_v1[[#This Row],[ Billing Amount ]]/_3___Healthcare_Data_v1[[#This Row],[Days in Hospital]],0)</f>
        <v>860.31169999999997</v>
      </c>
      <c r="R8914" s="1" t="str">
        <f>IF(_3___Healthcare_Data_v1[[#This Row],[Age]]&gt;60,"Senior",IF(_3___Healthcare_Data_v1[[#This Row],[Age]]&gt;35,"Middle","Young"))</f>
        <v>Senior</v>
      </c>
    </row>
    <row r="8915" spans="1:18" x14ac:dyDescent="0.3">
      <c r="A8915" s="1" t="s">
        <v>23918</v>
      </c>
      <c r="B8915" s="1" t="s">
        <v>26646</v>
      </c>
      <c r="C8915" s="1" t="s">
        <v>16</v>
      </c>
      <c r="D8915" s="1" t="s">
        <v>49</v>
      </c>
      <c r="E8915" s="1" t="s">
        <v>35</v>
      </c>
      <c r="F8915" s="2">
        <v>44104</v>
      </c>
      <c r="G8915" s="1" t="s">
        <v>12383</v>
      </c>
      <c r="H8915" s="1" t="s">
        <v>23919</v>
      </c>
      <c r="I8915" s="1" t="s">
        <v>52</v>
      </c>
      <c r="J8915" s="3" t="s">
        <v>35575</v>
      </c>
      <c r="K8915">
        <v>295</v>
      </c>
      <c r="L8915" s="1" t="s">
        <v>22</v>
      </c>
      <c r="M8915" s="2">
        <v>44117</v>
      </c>
      <c r="N8915" s="1" t="s">
        <v>31</v>
      </c>
      <c r="O8915" s="1" t="s">
        <v>32</v>
      </c>
      <c r="P8915" s="1">
        <f>_3___Healthcare_Data_v1[[#This Row],[Discharge Date]]-_3___Healthcare_Data_v1[[#This Row],[Date of Admission]]</f>
        <v>13</v>
      </c>
      <c r="Q8915" s="1">
        <f>IFERROR(_3___Healthcare_Data_v1[[#This Row],[ Billing Amount ]]/_3___Healthcare_Data_v1[[#This Row],[Days in Hospital]],0)</f>
        <v>1446.4998953846155</v>
      </c>
      <c r="R8915" s="1" t="str">
        <f>IF(_3___Healthcare_Data_v1[[#This Row],[Age]]&gt;60,"Senior",IF(_3___Healthcare_Data_v1[[#This Row],[Age]]&gt;35,"Middle","Young"))</f>
        <v>Senior</v>
      </c>
    </row>
    <row r="8916" spans="1:18" x14ac:dyDescent="0.3">
      <c r="A8916" s="1" t="s">
        <v>23920</v>
      </c>
      <c r="B8916" s="1" t="s">
        <v>26697</v>
      </c>
      <c r="C8916" s="1" t="s">
        <v>26</v>
      </c>
      <c r="D8916" s="1" t="s">
        <v>114</v>
      </c>
      <c r="E8916" s="1" t="s">
        <v>28</v>
      </c>
      <c r="F8916" s="2">
        <v>43966</v>
      </c>
      <c r="G8916" s="1" t="s">
        <v>23921</v>
      </c>
      <c r="H8916" s="1" t="s">
        <v>2879</v>
      </c>
      <c r="I8916" s="1" t="s">
        <v>60</v>
      </c>
      <c r="J8916" s="3" t="s">
        <v>35576</v>
      </c>
      <c r="K8916">
        <v>132</v>
      </c>
      <c r="L8916" s="1" t="s">
        <v>38</v>
      </c>
      <c r="M8916" s="2">
        <v>43994</v>
      </c>
      <c r="N8916" s="1" t="s">
        <v>31</v>
      </c>
      <c r="O8916" s="1" t="s">
        <v>44</v>
      </c>
      <c r="P8916" s="1">
        <f>_3___Healthcare_Data_v1[[#This Row],[Discharge Date]]-_3___Healthcare_Data_v1[[#This Row],[Date of Admission]]</f>
        <v>28</v>
      </c>
      <c r="Q8916" s="1">
        <f>IFERROR(_3___Healthcare_Data_v1[[#This Row],[ Billing Amount ]]/_3___Healthcare_Data_v1[[#This Row],[Days in Hospital]],0)</f>
        <v>1055.0101696428571</v>
      </c>
      <c r="R8916" s="1" t="str">
        <f>IF(_3___Healthcare_Data_v1[[#This Row],[Age]]&gt;60,"Senior",IF(_3___Healthcare_Data_v1[[#This Row],[Age]]&gt;35,"Middle","Young"))</f>
        <v>Senior</v>
      </c>
    </row>
    <row r="8917" spans="1:18" x14ac:dyDescent="0.3">
      <c r="A8917" s="1" t="s">
        <v>23922</v>
      </c>
      <c r="B8917" s="1" t="s">
        <v>26850</v>
      </c>
      <c r="C8917" s="1" t="s">
        <v>16</v>
      </c>
      <c r="D8917" s="1" t="s">
        <v>27</v>
      </c>
      <c r="E8917" s="1" t="s">
        <v>69</v>
      </c>
      <c r="F8917" s="2">
        <v>44314</v>
      </c>
      <c r="G8917" s="1" t="s">
        <v>23923</v>
      </c>
      <c r="H8917" s="1" t="s">
        <v>23924</v>
      </c>
      <c r="I8917" s="1" t="s">
        <v>56</v>
      </c>
      <c r="J8917" s="3" t="s">
        <v>35577</v>
      </c>
      <c r="K8917">
        <v>255</v>
      </c>
      <c r="L8917" s="1" t="s">
        <v>22</v>
      </c>
      <c r="M8917" s="2">
        <v>44318</v>
      </c>
      <c r="N8917" s="1" t="s">
        <v>23</v>
      </c>
      <c r="O8917" s="1" t="s">
        <v>24</v>
      </c>
      <c r="P8917" s="1">
        <f>_3___Healthcare_Data_v1[[#This Row],[Discharge Date]]-_3___Healthcare_Data_v1[[#This Row],[Date of Admission]]</f>
        <v>4</v>
      </c>
      <c r="Q8917" s="1">
        <f>IFERROR(_3___Healthcare_Data_v1[[#This Row],[ Billing Amount ]]/_3___Healthcare_Data_v1[[#This Row],[Days in Hospital]],0)</f>
        <v>11703.047425000001</v>
      </c>
      <c r="R8917" s="1" t="str">
        <f>IF(_3___Healthcare_Data_v1[[#This Row],[Age]]&gt;60,"Senior",IF(_3___Healthcare_Data_v1[[#This Row],[Age]]&gt;35,"Middle","Young"))</f>
        <v>Senior</v>
      </c>
    </row>
    <row r="8918" spans="1:18" x14ac:dyDescent="0.3">
      <c r="A8918" s="1" t="s">
        <v>23925</v>
      </c>
      <c r="B8918" s="1" t="s">
        <v>26850</v>
      </c>
      <c r="C8918" s="1" t="s">
        <v>16</v>
      </c>
      <c r="D8918" s="1" t="s">
        <v>17</v>
      </c>
      <c r="E8918" s="1" t="s">
        <v>69</v>
      </c>
      <c r="F8918" s="2">
        <v>43439</v>
      </c>
      <c r="G8918" s="1" t="s">
        <v>23926</v>
      </c>
      <c r="H8918" s="1" t="s">
        <v>23927</v>
      </c>
      <c r="I8918" s="1" t="s">
        <v>52</v>
      </c>
      <c r="J8918" s="3" t="s">
        <v>35578</v>
      </c>
      <c r="K8918">
        <v>429</v>
      </c>
      <c r="L8918" s="1" t="s">
        <v>22</v>
      </c>
      <c r="M8918" s="2">
        <v>43445</v>
      </c>
      <c r="N8918" s="1" t="s">
        <v>43</v>
      </c>
      <c r="O8918" s="1" t="s">
        <v>32</v>
      </c>
      <c r="P8918" s="1">
        <f>_3___Healthcare_Data_v1[[#This Row],[Discharge Date]]-_3___Healthcare_Data_v1[[#This Row],[Date of Admission]]</f>
        <v>6</v>
      </c>
      <c r="Q8918" s="1">
        <f>IFERROR(_3___Healthcare_Data_v1[[#This Row],[ Billing Amount ]]/_3___Healthcare_Data_v1[[#This Row],[Days in Hospital]],0)</f>
        <v>4702.1836366666666</v>
      </c>
      <c r="R8918" s="1" t="str">
        <f>IF(_3___Healthcare_Data_v1[[#This Row],[Age]]&gt;60,"Senior",IF(_3___Healthcare_Data_v1[[#This Row],[Age]]&gt;35,"Middle","Young"))</f>
        <v>Senior</v>
      </c>
    </row>
    <row r="8919" spans="1:18" x14ac:dyDescent="0.3">
      <c r="A8919" s="1" t="s">
        <v>23928</v>
      </c>
      <c r="B8919" s="1" t="s">
        <v>26822</v>
      </c>
      <c r="C8919" s="1" t="s">
        <v>16</v>
      </c>
      <c r="D8919" s="1" t="s">
        <v>89</v>
      </c>
      <c r="E8919" s="1" t="s">
        <v>26620</v>
      </c>
      <c r="F8919" s="2">
        <v>43472</v>
      </c>
      <c r="G8919" s="1" t="s">
        <v>23929</v>
      </c>
      <c r="H8919" s="1" t="s">
        <v>1823</v>
      </c>
      <c r="I8919" s="1" t="s">
        <v>26607</v>
      </c>
      <c r="J8919" s="3" t="s">
        <v>35579</v>
      </c>
      <c r="K8919">
        <v>442</v>
      </c>
      <c r="L8919" s="1" t="s">
        <v>42</v>
      </c>
      <c r="M8919" s="2">
        <v>43498</v>
      </c>
      <c r="N8919" s="1" t="s">
        <v>48</v>
      </c>
      <c r="O8919" s="1" t="s">
        <v>44</v>
      </c>
      <c r="P8919" s="1">
        <f>_3___Healthcare_Data_v1[[#This Row],[Discharge Date]]-_3___Healthcare_Data_v1[[#This Row],[Date of Admission]]</f>
        <v>26</v>
      </c>
      <c r="Q8919" s="1">
        <f>IFERROR(_3___Healthcare_Data_v1[[#This Row],[ Billing Amount ]]/_3___Healthcare_Data_v1[[#This Row],[Days in Hospital]],0)</f>
        <v>230.85694542307692</v>
      </c>
      <c r="R8919" s="1" t="str">
        <f>IF(_3___Healthcare_Data_v1[[#This Row],[Age]]&gt;60,"Senior",IF(_3___Healthcare_Data_v1[[#This Row],[Age]]&gt;35,"Middle","Young"))</f>
        <v>Senior</v>
      </c>
    </row>
    <row r="8920" spans="1:18" x14ac:dyDescent="0.3">
      <c r="A8920" s="1" t="s">
        <v>23930</v>
      </c>
      <c r="B8920" s="1" t="s">
        <v>26622</v>
      </c>
      <c r="C8920" s="1" t="s">
        <v>26</v>
      </c>
      <c r="D8920" s="1" t="s">
        <v>26788</v>
      </c>
      <c r="E8920" s="1" t="s">
        <v>26620</v>
      </c>
      <c r="F8920" s="2">
        <v>45042</v>
      </c>
      <c r="G8920" s="1" t="s">
        <v>22214</v>
      </c>
      <c r="H8920" s="1" t="s">
        <v>3962</v>
      </c>
      <c r="I8920" s="1" t="s">
        <v>52</v>
      </c>
      <c r="J8920" s="3" t="s">
        <v>35580</v>
      </c>
      <c r="K8920">
        <v>449</v>
      </c>
      <c r="L8920" s="1" t="s">
        <v>38</v>
      </c>
      <c r="M8920" s="2">
        <v>45060</v>
      </c>
      <c r="N8920" s="1" t="s">
        <v>43</v>
      </c>
      <c r="O8920" s="1" t="s">
        <v>32</v>
      </c>
      <c r="P8920" s="1">
        <f>_3___Healthcare_Data_v1[[#This Row],[Discharge Date]]-_3___Healthcare_Data_v1[[#This Row],[Date of Admission]]</f>
        <v>18</v>
      </c>
      <c r="Q8920" s="1">
        <f>IFERROR(_3___Healthcare_Data_v1[[#This Row],[ Billing Amount ]]/_3___Healthcare_Data_v1[[#This Row],[Days in Hospital]],0)</f>
        <v>271.36638233333338</v>
      </c>
      <c r="R8920" s="1" t="str">
        <f>IF(_3___Healthcare_Data_v1[[#This Row],[Age]]&gt;60,"Senior",IF(_3___Healthcare_Data_v1[[#This Row],[Age]]&gt;35,"Middle","Young"))</f>
        <v>Senior</v>
      </c>
    </row>
    <row r="8921" spans="1:18" x14ac:dyDescent="0.3">
      <c r="A8921" s="1" t="s">
        <v>23931</v>
      </c>
      <c r="B8921" s="1" t="s">
        <v>26750</v>
      </c>
      <c r="C8921" s="1" t="s">
        <v>16</v>
      </c>
      <c r="D8921" s="1" t="s">
        <v>27</v>
      </c>
      <c r="E8921" s="1" t="s">
        <v>28</v>
      </c>
      <c r="F8921" s="2">
        <v>43480</v>
      </c>
      <c r="G8921" s="1" t="s">
        <v>23932</v>
      </c>
      <c r="H8921" s="1" t="s">
        <v>23933</v>
      </c>
      <c r="I8921" s="1" t="s">
        <v>56</v>
      </c>
      <c r="J8921" s="3" t="s">
        <v>35581</v>
      </c>
      <c r="K8921">
        <v>457</v>
      </c>
      <c r="L8921" s="1" t="s">
        <v>42</v>
      </c>
      <c r="M8921" s="2">
        <v>43486</v>
      </c>
      <c r="N8921" s="1" t="s">
        <v>48</v>
      </c>
      <c r="O8921" s="1" t="s">
        <v>32</v>
      </c>
      <c r="P8921" s="1">
        <f>_3___Healthcare_Data_v1[[#This Row],[Discharge Date]]-_3___Healthcare_Data_v1[[#This Row],[Date of Admission]]</f>
        <v>6</v>
      </c>
      <c r="Q8921" s="1">
        <f>IFERROR(_3___Healthcare_Data_v1[[#This Row],[ Billing Amount ]]/_3___Healthcare_Data_v1[[#This Row],[Days in Hospital]],0)</f>
        <v>3893.6835233333331</v>
      </c>
      <c r="R8921" s="1" t="str">
        <f>IF(_3___Healthcare_Data_v1[[#This Row],[Age]]&gt;60,"Senior",IF(_3___Healthcare_Data_v1[[#This Row],[Age]]&gt;35,"Middle","Young"))</f>
        <v>Senior</v>
      </c>
    </row>
    <row r="8922" spans="1:18" x14ac:dyDescent="0.3">
      <c r="A8922" s="1" t="s">
        <v>23934</v>
      </c>
      <c r="B8922" s="1" t="s">
        <v>26710</v>
      </c>
      <c r="C8922" s="1" t="s">
        <v>26</v>
      </c>
      <c r="D8922" s="1" t="s">
        <v>17</v>
      </c>
      <c r="E8922" s="1" t="s">
        <v>18</v>
      </c>
      <c r="F8922" s="2">
        <v>44118</v>
      </c>
      <c r="G8922" s="1" t="s">
        <v>23935</v>
      </c>
      <c r="H8922" s="1" t="s">
        <v>23936</v>
      </c>
      <c r="I8922" s="1" t="s">
        <v>60</v>
      </c>
      <c r="J8922" s="3" t="s">
        <v>35582</v>
      </c>
      <c r="K8922">
        <v>490</v>
      </c>
      <c r="L8922" s="1" t="s">
        <v>42</v>
      </c>
      <c r="M8922" s="2">
        <v>44128</v>
      </c>
      <c r="N8922" s="1" t="s">
        <v>31</v>
      </c>
      <c r="O8922" s="1" t="s">
        <v>32</v>
      </c>
      <c r="P8922" s="1">
        <f>_3___Healthcare_Data_v1[[#This Row],[Discharge Date]]-_3___Healthcare_Data_v1[[#This Row],[Date of Admission]]</f>
        <v>10</v>
      </c>
      <c r="Q8922" s="1">
        <f>IFERROR(_3___Healthcare_Data_v1[[#This Row],[ Billing Amount ]]/_3___Healthcare_Data_v1[[#This Row],[Days in Hospital]],0)</f>
        <v>759.93388870000001</v>
      </c>
      <c r="R8922" s="1" t="str">
        <f>IF(_3___Healthcare_Data_v1[[#This Row],[Age]]&gt;60,"Senior",IF(_3___Healthcare_Data_v1[[#This Row],[Age]]&gt;35,"Middle","Young"))</f>
        <v>Senior</v>
      </c>
    </row>
    <row r="8923" spans="1:18" x14ac:dyDescent="0.3">
      <c r="A8923" s="1" t="s">
        <v>23937</v>
      </c>
      <c r="B8923" s="1" t="s">
        <v>26677</v>
      </c>
      <c r="C8923" s="1" t="s">
        <v>26</v>
      </c>
      <c r="D8923" s="1" t="s">
        <v>114</v>
      </c>
      <c r="E8923" s="1" t="s">
        <v>26620</v>
      </c>
      <c r="F8923" s="2">
        <v>44577</v>
      </c>
      <c r="G8923" s="1" t="s">
        <v>23938</v>
      </c>
      <c r="H8923" s="1" t="s">
        <v>4270</v>
      </c>
      <c r="I8923" s="1" t="s">
        <v>56</v>
      </c>
      <c r="J8923" s="3" t="s">
        <v>35583</v>
      </c>
      <c r="K8923">
        <v>358</v>
      </c>
      <c r="L8923" s="1" t="s">
        <v>38</v>
      </c>
      <c r="M8923" s="2">
        <v>44583</v>
      </c>
      <c r="N8923" s="1" t="s">
        <v>31</v>
      </c>
      <c r="O8923" s="1" t="s">
        <v>24</v>
      </c>
      <c r="P8923" s="1">
        <f>_3___Healthcare_Data_v1[[#This Row],[Discharge Date]]-_3___Healthcare_Data_v1[[#This Row],[Date of Admission]]</f>
        <v>6</v>
      </c>
      <c r="Q8923" s="1">
        <f>IFERROR(_3___Healthcare_Data_v1[[#This Row],[ Billing Amount ]]/_3___Healthcare_Data_v1[[#This Row],[Days in Hospital]],0)</f>
        <v>5493.4213716666673</v>
      </c>
      <c r="R8923" s="1" t="str">
        <f>IF(_3___Healthcare_Data_v1[[#This Row],[Age]]&gt;60,"Senior",IF(_3___Healthcare_Data_v1[[#This Row],[Age]]&gt;35,"Middle","Young"))</f>
        <v>Senior</v>
      </c>
    </row>
    <row r="8924" spans="1:18" x14ac:dyDescent="0.3">
      <c r="A8924" s="1" t="s">
        <v>20613</v>
      </c>
      <c r="B8924" s="1" t="s">
        <v>26994</v>
      </c>
      <c r="C8924" s="1" t="s">
        <v>16</v>
      </c>
      <c r="D8924" s="1" t="s">
        <v>34</v>
      </c>
      <c r="E8924" s="1" t="s">
        <v>18</v>
      </c>
      <c r="F8924" s="2">
        <v>44935</v>
      </c>
      <c r="G8924" s="1" t="s">
        <v>23939</v>
      </c>
      <c r="H8924" s="1" t="s">
        <v>23940</v>
      </c>
      <c r="I8924" s="1" t="s">
        <v>56</v>
      </c>
      <c r="J8924" s="3" t="s">
        <v>35584</v>
      </c>
      <c r="K8924">
        <v>419</v>
      </c>
      <c r="L8924" s="1" t="s">
        <v>38</v>
      </c>
      <c r="M8924" s="2">
        <v>44936</v>
      </c>
      <c r="N8924" s="1" t="s">
        <v>43</v>
      </c>
      <c r="O8924" s="1" t="s">
        <v>24</v>
      </c>
      <c r="P8924" s="1">
        <f>_3___Healthcare_Data_v1[[#This Row],[Discharge Date]]-_3___Healthcare_Data_v1[[#This Row],[Date of Admission]]</f>
        <v>1</v>
      </c>
      <c r="Q8924" s="1">
        <f>IFERROR(_3___Healthcare_Data_v1[[#This Row],[ Billing Amount ]]/_3___Healthcare_Data_v1[[#This Row],[Days in Hospital]],0)</f>
        <v>49992.024700000002</v>
      </c>
      <c r="R8924" s="1" t="str">
        <f>IF(_3___Healthcare_Data_v1[[#This Row],[Age]]&gt;60,"Senior",IF(_3___Healthcare_Data_v1[[#This Row],[Age]]&gt;35,"Middle","Young"))</f>
        <v>Senior</v>
      </c>
    </row>
    <row r="8925" spans="1:18" x14ac:dyDescent="0.3">
      <c r="A8925" s="1" t="s">
        <v>23941</v>
      </c>
      <c r="B8925" s="1" t="s">
        <v>26803</v>
      </c>
      <c r="C8925" s="1" t="s">
        <v>16</v>
      </c>
      <c r="D8925" s="1" t="s">
        <v>27</v>
      </c>
      <c r="E8925" s="1" t="s">
        <v>35</v>
      </c>
      <c r="F8925" s="2">
        <v>45204</v>
      </c>
      <c r="G8925" s="1" t="s">
        <v>23942</v>
      </c>
      <c r="H8925" s="1" t="s">
        <v>23943</v>
      </c>
      <c r="I8925" s="1" t="s">
        <v>60</v>
      </c>
      <c r="J8925" s="3" t="s">
        <v>35585</v>
      </c>
      <c r="K8925">
        <v>200</v>
      </c>
      <c r="L8925" s="1" t="s">
        <v>22</v>
      </c>
      <c r="M8925" s="2">
        <v>45205</v>
      </c>
      <c r="N8925" s="1" t="s">
        <v>43</v>
      </c>
      <c r="O8925" s="1" t="s">
        <v>24</v>
      </c>
      <c r="P8925" s="1">
        <f>_3___Healthcare_Data_v1[[#This Row],[Discharge Date]]-_3___Healthcare_Data_v1[[#This Row],[Date of Admission]]</f>
        <v>1</v>
      </c>
      <c r="Q8925" s="1">
        <f>IFERROR(_3___Healthcare_Data_v1[[#This Row],[ Billing Amount ]]/_3___Healthcare_Data_v1[[#This Row],[Days in Hospital]],0)</f>
        <v>6189.4796379999998</v>
      </c>
      <c r="R8925" s="1" t="str">
        <f>IF(_3___Healthcare_Data_v1[[#This Row],[Age]]&gt;60,"Senior",IF(_3___Healthcare_Data_v1[[#This Row],[Age]]&gt;35,"Middle","Young"))</f>
        <v>Senior</v>
      </c>
    </row>
    <row r="8926" spans="1:18" x14ac:dyDescent="0.3">
      <c r="A8926" s="1" t="s">
        <v>23944</v>
      </c>
      <c r="B8926" s="1" t="s">
        <v>26634</v>
      </c>
      <c r="C8926" s="1" t="s">
        <v>16</v>
      </c>
      <c r="D8926" s="1" t="s">
        <v>62</v>
      </c>
      <c r="E8926" s="1" t="s">
        <v>26615</v>
      </c>
      <c r="F8926" s="2">
        <v>44571</v>
      </c>
      <c r="G8926" s="1" t="s">
        <v>12480</v>
      </c>
      <c r="H8926" s="1" t="s">
        <v>23945</v>
      </c>
      <c r="I8926" s="1" t="s">
        <v>21</v>
      </c>
      <c r="J8926" s="3" t="s">
        <v>35586</v>
      </c>
      <c r="K8926">
        <v>313</v>
      </c>
      <c r="L8926" s="1" t="s">
        <v>38</v>
      </c>
      <c r="M8926" s="2">
        <v>44601</v>
      </c>
      <c r="N8926" s="1" t="s">
        <v>84</v>
      </c>
      <c r="O8926" s="1" t="s">
        <v>44</v>
      </c>
      <c r="P8926" s="1">
        <f>_3___Healthcare_Data_v1[[#This Row],[Discharge Date]]-_3___Healthcare_Data_v1[[#This Row],[Date of Admission]]</f>
        <v>30</v>
      </c>
      <c r="Q8926" s="1">
        <f>IFERROR(_3___Healthcare_Data_v1[[#This Row],[ Billing Amount ]]/_3___Healthcare_Data_v1[[#This Row],[Days in Hospital]],0)</f>
        <v>991.48406166666666</v>
      </c>
      <c r="R8926" s="1" t="str">
        <f>IF(_3___Healthcare_Data_v1[[#This Row],[Age]]&gt;60,"Senior",IF(_3___Healthcare_Data_v1[[#This Row],[Age]]&gt;35,"Middle","Young"))</f>
        <v>Senior</v>
      </c>
    </row>
    <row r="8927" spans="1:18" x14ac:dyDescent="0.3">
      <c r="A8927" s="1" t="s">
        <v>23946</v>
      </c>
      <c r="B8927" s="1" t="s">
        <v>26967</v>
      </c>
      <c r="C8927" s="1" t="s">
        <v>16</v>
      </c>
      <c r="D8927" s="1" t="s">
        <v>114</v>
      </c>
      <c r="E8927" s="1" t="s">
        <v>28</v>
      </c>
      <c r="F8927" s="2">
        <v>43496</v>
      </c>
      <c r="G8927" s="1" t="s">
        <v>1726</v>
      </c>
      <c r="H8927" s="1" t="s">
        <v>23947</v>
      </c>
      <c r="I8927" s="1" t="s">
        <v>26607</v>
      </c>
      <c r="J8927" s="3" t="s">
        <v>35587</v>
      </c>
      <c r="K8927">
        <v>220</v>
      </c>
      <c r="L8927" s="1" t="s">
        <v>22</v>
      </c>
      <c r="M8927" s="2">
        <v>43499</v>
      </c>
      <c r="N8927" s="1" t="s">
        <v>31</v>
      </c>
      <c r="O8927" s="1" t="s">
        <v>24</v>
      </c>
      <c r="P8927" s="1">
        <f>_3___Healthcare_Data_v1[[#This Row],[Discharge Date]]-_3___Healthcare_Data_v1[[#This Row],[Date of Admission]]</f>
        <v>3</v>
      </c>
      <c r="Q8927" s="1">
        <f>IFERROR(_3___Healthcare_Data_v1[[#This Row],[ Billing Amount ]]/_3___Healthcare_Data_v1[[#This Row],[Days in Hospital]],0)</f>
        <v>3055.4264923333335</v>
      </c>
      <c r="R8927" s="1" t="str">
        <f>IF(_3___Healthcare_Data_v1[[#This Row],[Age]]&gt;60,"Senior",IF(_3___Healthcare_Data_v1[[#This Row],[Age]]&gt;35,"Middle","Young"))</f>
        <v>Senior</v>
      </c>
    </row>
    <row r="8928" spans="1:18" x14ac:dyDescent="0.3">
      <c r="A8928" s="1" t="s">
        <v>23948</v>
      </c>
      <c r="B8928" s="1" t="s">
        <v>26791</v>
      </c>
      <c r="C8928" s="1" t="s">
        <v>16</v>
      </c>
      <c r="D8928" s="1" t="s">
        <v>114</v>
      </c>
      <c r="E8928" s="1" t="s">
        <v>26615</v>
      </c>
      <c r="F8928" s="2">
        <v>43825</v>
      </c>
      <c r="G8928" s="1" t="s">
        <v>23949</v>
      </c>
      <c r="H8928" s="1" t="s">
        <v>23950</v>
      </c>
      <c r="I8928" s="1" t="s">
        <v>21</v>
      </c>
      <c r="J8928" s="3" t="s">
        <v>35588</v>
      </c>
      <c r="K8928">
        <v>317</v>
      </c>
      <c r="L8928" s="1" t="s">
        <v>22</v>
      </c>
      <c r="M8928" s="2">
        <v>43843</v>
      </c>
      <c r="N8928" s="1" t="s">
        <v>31</v>
      </c>
      <c r="O8928" s="1" t="s">
        <v>32</v>
      </c>
      <c r="P8928" s="1">
        <f>_3___Healthcare_Data_v1[[#This Row],[Discharge Date]]-_3___Healthcare_Data_v1[[#This Row],[Date of Admission]]</f>
        <v>18</v>
      </c>
      <c r="Q8928" s="1">
        <f>IFERROR(_3___Healthcare_Data_v1[[#This Row],[ Billing Amount ]]/_3___Healthcare_Data_v1[[#This Row],[Days in Hospital]],0)</f>
        <v>808.67470333333335</v>
      </c>
      <c r="R8928" s="1" t="str">
        <f>IF(_3___Healthcare_Data_v1[[#This Row],[Age]]&gt;60,"Senior",IF(_3___Healthcare_Data_v1[[#This Row],[Age]]&gt;35,"Middle","Young"))</f>
        <v>Senior</v>
      </c>
    </row>
    <row r="8929" spans="1:18" x14ac:dyDescent="0.3">
      <c r="A8929" s="1" t="s">
        <v>17740</v>
      </c>
      <c r="B8929" s="1" t="s">
        <v>26617</v>
      </c>
      <c r="C8929" s="1" t="s">
        <v>16</v>
      </c>
      <c r="D8929" s="1" t="s">
        <v>27</v>
      </c>
      <c r="E8929" s="1" t="s">
        <v>69</v>
      </c>
      <c r="F8929" s="2">
        <v>43699</v>
      </c>
      <c r="G8929" s="1" t="s">
        <v>23951</v>
      </c>
      <c r="H8929" s="1" t="s">
        <v>23952</v>
      </c>
      <c r="I8929" s="1" t="s">
        <v>26607</v>
      </c>
      <c r="J8929" s="3" t="s">
        <v>35589</v>
      </c>
      <c r="K8929">
        <v>231</v>
      </c>
      <c r="L8929" s="1" t="s">
        <v>22</v>
      </c>
      <c r="M8929" s="2">
        <v>43720</v>
      </c>
      <c r="N8929" s="1" t="s">
        <v>84</v>
      </c>
      <c r="O8929" s="1" t="s">
        <v>44</v>
      </c>
      <c r="P8929" s="1">
        <f>_3___Healthcare_Data_v1[[#This Row],[Discharge Date]]-_3___Healthcare_Data_v1[[#This Row],[Date of Admission]]</f>
        <v>21</v>
      </c>
      <c r="Q8929" s="1">
        <f>IFERROR(_3___Healthcare_Data_v1[[#This Row],[ Billing Amount ]]/_3___Healthcare_Data_v1[[#This Row],[Days in Hospital]],0)</f>
        <v>2909.5296161904762</v>
      </c>
      <c r="R8929" s="1" t="str">
        <f>IF(_3___Healthcare_Data_v1[[#This Row],[Age]]&gt;60,"Senior",IF(_3___Healthcare_Data_v1[[#This Row],[Age]]&gt;35,"Middle","Young"))</f>
        <v>Senior</v>
      </c>
    </row>
    <row r="8930" spans="1:18" x14ac:dyDescent="0.3">
      <c r="A8930" s="1" t="s">
        <v>23953</v>
      </c>
      <c r="B8930" s="1" t="s">
        <v>26720</v>
      </c>
      <c r="C8930" s="1" t="s">
        <v>16</v>
      </c>
      <c r="D8930" s="1" t="s">
        <v>89</v>
      </c>
      <c r="E8930" s="1" t="s">
        <v>28</v>
      </c>
      <c r="F8930" s="2">
        <v>44607</v>
      </c>
      <c r="G8930" s="1" t="s">
        <v>18000</v>
      </c>
      <c r="H8930" s="1" t="s">
        <v>23954</v>
      </c>
      <c r="I8930" s="1" t="s">
        <v>56</v>
      </c>
      <c r="J8930" s="3" t="s">
        <v>35590</v>
      </c>
      <c r="K8930">
        <v>181</v>
      </c>
      <c r="L8930" s="1" t="s">
        <v>42</v>
      </c>
      <c r="M8930" s="2">
        <v>44620</v>
      </c>
      <c r="N8930" s="1" t="s">
        <v>84</v>
      </c>
      <c r="O8930" s="1" t="s">
        <v>44</v>
      </c>
      <c r="P8930" s="1">
        <f>_3___Healthcare_Data_v1[[#This Row],[Discharge Date]]-_3___Healthcare_Data_v1[[#This Row],[Date of Admission]]</f>
        <v>13</v>
      </c>
      <c r="Q8930" s="1">
        <f>IFERROR(_3___Healthcare_Data_v1[[#This Row],[ Billing Amount ]]/_3___Healthcare_Data_v1[[#This Row],[Days in Hospital]],0)</f>
        <v>1900.3359069230769</v>
      </c>
      <c r="R8930" s="1" t="str">
        <f>IF(_3___Healthcare_Data_v1[[#This Row],[Age]]&gt;60,"Senior",IF(_3___Healthcare_Data_v1[[#This Row],[Age]]&gt;35,"Middle","Young"))</f>
        <v>Senior</v>
      </c>
    </row>
    <row r="8931" spans="1:18" x14ac:dyDescent="0.3">
      <c r="A8931" s="1" t="s">
        <v>13529</v>
      </c>
      <c r="B8931" s="1" t="s">
        <v>26672</v>
      </c>
      <c r="C8931" s="1" t="s">
        <v>26</v>
      </c>
      <c r="D8931" s="1" t="s">
        <v>89</v>
      </c>
      <c r="E8931" s="1" t="s">
        <v>35</v>
      </c>
      <c r="F8931" s="2">
        <v>44991</v>
      </c>
      <c r="G8931" s="1" t="s">
        <v>23955</v>
      </c>
      <c r="H8931" s="1" t="s">
        <v>23956</v>
      </c>
      <c r="I8931" s="1" t="s">
        <v>26607</v>
      </c>
      <c r="J8931" s="3" t="s">
        <v>35591</v>
      </c>
      <c r="K8931">
        <v>370</v>
      </c>
      <c r="L8931" s="1" t="s">
        <v>42</v>
      </c>
      <c r="M8931" s="2">
        <v>45019</v>
      </c>
      <c r="N8931" s="1" t="s">
        <v>48</v>
      </c>
      <c r="O8931" s="1" t="s">
        <v>32</v>
      </c>
      <c r="P8931" s="1">
        <f>_3___Healthcare_Data_v1[[#This Row],[Discharge Date]]-_3___Healthcare_Data_v1[[#This Row],[Date of Admission]]</f>
        <v>28</v>
      </c>
      <c r="Q8931" s="1">
        <f>IFERROR(_3___Healthcare_Data_v1[[#This Row],[ Billing Amount ]]/_3___Healthcare_Data_v1[[#This Row],[Days in Hospital]],0)</f>
        <v>568.73487999999998</v>
      </c>
      <c r="R8931" s="1" t="str">
        <f>IF(_3___Healthcare_Data_v1[[#This Row],[Age]]&gt;60,"Senior",IF(_3___Healthcare_Data_v1[[#This Row],[Age]]&gt;35,"Middle","Young"))</f>
        <v>Senior</v>
      </c>
    </row>
    <row r="8932" spans="1:18" x14ac:dyDescent="0.3">
      <c r="A8932" s="1" t="s">
        <v>23957</v>
      </c>
      <c r="B8932" s="1" t="s">
        <v>26612</v>
      </c>
      <c r="C8932" s="1" t="s">
        <v>16</v>
      </c>
      <c r="D8932" s="1" t="s">
        <v>27</v>
      </c>
      <c r="E8932" s="1" t="s">
        <v>26620</v>
      </c>
      <c r="F8932" s="2">
        <v>45208</v>
      </c>
      <c r="G8932" s="1" t="s">
        <v>23958</v>
      </c>
      <c r="H8932" s="1" t="s">
        <v>23959</v>
      </c>
      <c r="I8932" s="1" t="s">
        <v>52</v>
      </c>
      <c r="J8932" s="3" t="s">
        <v>35592</v>
      </c>
      <c r="K8932">
        <v>476</v>
      </c>
      <c r="L8932" s="1" t="s">
        <v>42</v>
      </c>
      <c r="M8932" s="2">
        <v>45221</v>
      </c>
      <c r="N8932" s="1" t="s">
        <v>23</v>
      </c>
      <c r="O8932" s="1" t="s">
        <v>44</v>
      </c>
      <c r="P8932" s="1">
        <f>_3___Healthcare_Data_v1[[#This Row],[Discharge Date]]-_3___Healthcare_Data_v1[[#This Row],[Date of Admission]]</f>
        <v>13</v>
      </c>
      <c r="Q8932" s="1">
        <f>IFERROR(_3___Healthcare_Data_v1[[#This Row],[ Billing Amount ]]/_3___Healthcare_Data_v1[[#This Row],[Days in Hospital]],0)</f>
        <v>1398.3345723076925</v>
      </c>
      <c r="R8932" s="1" t="str">
        <f>IF(_3___Healthcare_Data_v1[[#This Row],[Age]]&gt;60,"Senior",IF(_3___Healthcare_Data_v1[[#This Row],[Age]]&gt;35,"Middle","Young"))</f>
        <v>Senior</v>
      </c>
    </row>
    <row r="8933" spans="1:18" x14ac:dyDescent="0.3">
      <c r="A8933" s="1" t="s">
        <v>23960</v>
      </c>
      <c r="B8933" s="1" t="s">
        <v>26720</v>
      </c>
      <c r="C8933" s="1" t="s">
        <v>26</v>
      </c>
      <c r="D8933" s="1" t="s">
        <v>49</v>
      </c>
      <c r="E8933" s="1" t="s">
        <v>28</v>
      </c>
      <c r="F8933" s="2">
        <v>43950</v>
      </c>
      <c r="G8933" s="1" t="s">
        <v>23961</v>
      </c>
      <c r="H8933" s="1" t="s">
        <v>23962</v>
      </c>
      <c r="I8933" s="1" t="s">
        <v>56</v>
      </c>
      <c r="J8933" s="3" t="s">
        <v>35593</v>
      </c>
      <c r="K8933">
        <v>223</v>
      </c>
      <c r="L8933" s="1" t="s">
        <v>38</v>
      </c>
      <c r="M8933" s="2">
        <v>43976</v>
      </c>
      <c r="N8933" s="1" t="s">
        <v>84</v>
      </c>
      <c r="O8933" s="1" t="s">
        <v>24</v>
      </c>
      <c r="P8933" s="1">
        <f>_3___Healthcare_Data_v1[[#This Row],[Discharge Date]]-_3___Healthcare_Data_v1[[#This Row],[Date of Admission]]</f>
        <v>26</v>
      </c>
      <c r="Q8933" s="1">
        <f>IFERROR(_3___Healthcare_Data_v1[[#This Row],[ Billing Amount ]]/_3___Healthcare_Data_v1[[#This Row],[Days in Hospital]],0)</f>
        <v>647.10733500000003</v>
      </c>
      <c r="R8933" s="1" t="str">
        <f>IF(_3___Healthcare_Data_v1[[#This Row],[Age]]&gt;60,"Senior",IF(_3___Healthcare_Data_v1[[#This Row],[Age]]&gt;35,"Middle","Young"))</f>
        <v>Senior</v>
      </c>
    </row>
    <row r="8934" spans="1:18" x14ac:dyDescent="0.3">
      <c r="A8934" s="1" t="s">
        <v>23963</v>
      </c>
      <c r="B8934" s="1" t="s">
        <v>26649</v>
      </c>
      <c r="C8934" s="1" t="s">
        <v>26</v>
      </c>
      <c r="D8934" s="1" t="s">
        <v>17</v>
      </c>
      <c r="E8934" s="1" t="s">
        <v>26620</v>
      </c>
      <c r="F8934" s="2">
        <v>44310</v>
      </c>
      <c r="G8934" s="1" t="s">
        <v>23964</v>
      </c>
      <c r="H8934" s="1" t="s">
        <v>23965</v>
      </c>
      <c r="I8934" s="1" t="s">
        <v>60</v>
      </c>
      <c r="J8934" s="3" t="s">
        <v>35594</v>
      </c>
      <c r="K8934">
        <v>478</v>
      </c>
      <c r="L8934" s="1" t="s">
        <v>38</v>
      </c>
      <c r="M8934" s="2">
        <v>44323</v>
      </c>
      <c r="N8934" s="1" t="s">
        <v>84</v>
      </c>
      <c r="O8934" s="1" t="s">
        <v>44</v>
      </c>
      <c r="P8934" s="1">
        <f>_3___Healthcare_Data_v1[[#This Row],[Discharge Date]]-_3___Healthcare_Data_v1[[#This Row],[Date of Admission]]</f>
        <v>13</v>
      </c>
      <c r="Q8934" s="1">
        <f>IFERROR(_3___Healthcare_Data_v1[[#This Row],[ Billing Amount ]]/_3___Healthcare_Data_v1[[#This Row],[Days in Hospital]],0)</f>
        <v>2654.0689092307689</v>
      </c>
      <c r="R8934" s="1" t="str">
        <f>IF(_3___Healthcare_Data_v1[[#This Row],[Age]]&gt;60,"Senior",IF(_3___Healthcare_Data_v1[[#This Row],[Age]]&gt;35,"Middle","Young"))</f>
        <v>Senior</v>
      </c>
    </row>
    <row r="8935" spans="1:18" x14ac:dyDescent="0.3">
      <c r="A8935" s="1" t="s">
        <v>23966</v>
      </c>
      <c r="B8935" s="1" t="s">
        <v>26668</v>
      </c>
      <c r="C8935" s="1" t="s">
        <v>16</v>
      </c>
      <c r="D8935" s="1" t="s">
        <v>114</v>
      </c>
      <c r="E8935" s="1" t="s">
        <v>28</v>
      </c>
      <c r="F8935" s="2">
        <v>44659</v>
      </c>
      <c r="G8935" s="1" t="s">
        <v>23967</v>
      </c>
      <c r="H8935" s="1" t="s">
        <v>23968</v>
      </c>
      <c r="I8935" s="1" t="s">
        <v>21</v>
      </c>
      <c r="J8935" s="3" t="s">
        <v>35595</v>
      </c>
      <c r="K8935">
        <v>364</v>
      </c>
      <c r="L8935" s="1" t="s">
        <v>42</v>
      </c>
      <c r="M8935" s="2">
        <v>44684</v>
      </c>
      <c r="N8935" s="1" t="s">
        <v>23</v>
      </c>
      <c r="O8935" s="1" t="s">
        <v>44</v>
      </c>
      <c r="P8935" s="1">
        <f>_3___Healthcare_Data_v1[[#This Row],[Discharge Date]]-_3___Healthcare_Data_v1[[#This Row],[Date of Admission]]</f>
        <v>25</v>
      </c>
      <c r="Q8935" s="1">
        <f>IFERROR(_3___Healthcare_Data_v1[[#This Row],[ Billing Amount ]]/_3___Healthcare_Data_v1[[#This Row],[Days in Hospital]],0)</f>
        <v>1725.3595347999999</v>
      </c>
      <c r="R8935" s="1" t="str">
        <f>IF(_3___Healthcare_Data_v1[[#This Row],[Age]]&gt;60,"Senior",IF(_3___Healthcare_Data_v1[[#This Row],[Age]]&gt;35,"Middle","Young"))</f>
        <v>Senior</v>
      </c>
    </row>
    <row r="8936" spans="1:18" x14ac:dyDescent="0.3">
      <c r="A8936" s="1" t="s">
        <v>23969</v>
      </c>
      <c r="B8936" s="1" t="s">
        <v>26628</v>
      </c>
      <c r="C8936" s="1" t="s">
        <v>26</v>
      </c>
      <c r="D8936" s="1" t="s">
        <v>17</v>
      </c>
      <c r="E8936" s="1" t="s">
        <v>18</v>
      </c>
      <c r="F8936" s="2">
        <v>45037</v>
      </c>
      <c r="G8936" s="1" t="s">
        <v>23970</v>
      </c>
      <c r="H8936" s="1" t="s">
        <v>23971</v>
      </c>
      <c r="I8936" s="1" t="s">
        <v>56</v>
      </c>
      <c r="J8936" s="3" t="s">
        <v>35596</v>
      </c>
      <c r="K8936">
        <v>251</v>
      </c>
      <c r="L8936" s="1" t="s">
        <v>42</v>
      </c>
      <c r="M8936" s="2">
        <v>45053</v>
      </c>
      <c r="N8936" s="1" t="s">
        <v>84</v>
      </c>
      <c r="O8936" s="1" t="s">
        <v>24</v>
      </c>
      <c r="P8936" s="1">
        <f>_3___Healthcare_Data_v1[[#This Row],[Discharge Date]]-_3___Healthcare_Data_v1[[#This Row],[Date of Admission]]</f>
        <v>16</v>
      </c>
      <c r="Q8936" s="1">
        <f>IFERROR(_3___Healthcare_Data_v1[[#This Row],[ Billing Amount ]]/_3___Healthcare_Data_v1[[#This Row],[Days in Hospital]],0)</f>
        <v>1799.0172581249999</v>
      </c>
      <c r="R8936" s="1" t="str">
        <f>IF(_3___Healthcare_Data_v1[[#This Row],[Age]]&gt;60,"Senior",IF(_3___Healthcare_Data_v1[[#This Row],[Age]]&gt;35,"Middle","Young"))</f>
        <v>Senior</v>
      </c>
    </row>
    <row r="8937" spans="1:18" x14ac:dyDescent="0.3">
      <c r="A8937" s="1" t="s">
        <v>23972</v>
      </c>
      <c r="B8937" s="1" t="s">
        <v>26710</v>
      </c>
      <c r="C8937" s="1" t="s">
        <v>16</v>
      </c>
      <c r="D8937" s="1" t="s">
        <v>34</v>
      </c>
      <c r="E8937" s="1" t="s">
        <v>18</v>
      </c>
      <c r="F8937" s="2">
        <v>43866</v>
      </c>
      <c r="G8937" s="1" t="s">
        <v>23973</v>
      </c>
      <c r="H8937" s="1" t="s">
        <v>215</v>
      </c>
      <c r="I8937" s="1" t="s">
        <v>60</v>
      </c>
      <c r="J8937" s="3" t="s">
        <v>35597</v>
      </c>
      <c r="K8937">
        <v>338</v>
      </c>
      <c r="L8937" s="1" t="s">
        <v>22</v>
      </c>
      <c r="M8937" s="2">
        <v>43870</v>
      </c>
      <c r="N8937" s="1" t="s">
        <v>43</v>
      </c>
      <c r="O8937" s="1" t="s">
        <v>24</v>
      </c>
      <c r="P8937" s="1">
        <f>_3___Healthcare_Data_v1[[#This Row],[Discharge Date]]-_3___Healthcare_Data_v1[[#This Row],[Date of Admission]]</f>
        <v>4</v>
      </c>
      <c r="Q8937" s="1">
        <f>IFERROR(_3___Healthcare_Data_v1[[#This Row],[ Billing Amount ]]/_3___Healthcare_Data_v1[[#This Row],[Days in Hospital]],0)</f>
        <v>13806.229765</v>
      </c>
      <c r="R8937" s="1" t="str">
        <f>IF(_3___Healthcare_Data_v1[[#This Row],[Age]]&gt;60,"Senior",IF(_3___Healthcare_Data_v1[[#This Row],[Age]]&gt;35,"Middle","Young"))</f>
        <v>Senior</v>
      </c>
    </row>
    <row r="8938" spans="1:18" x14ac:dyDescent="0.3">
      <c r="A8938" s="1" t="s">
        <v>23974</v>
      </c>
      <c r="B8938" s="1" t="s">
        <v>26723</v>
      </c>
      <c r="C8938" s="1" t="s">
        <v>26</v>
      </c>
      <c r="D8938" s="1" t="s">
        <v>26788</v>
      </c>
      <c r="E8938" s="1" t="s">
        <v>26620</v>
      </c>
      <c r="F8938" s="2">
        <v>44327</v>
      </c>
      <c r="G8938" s="1" t="s">
        <v>23975</v>
      </c>
      <c r="H8938" s="1" t="s">
        <v>23976</v>
      </c>
      <c r="I8938" s="1" t="s">
        <v>56</v>
      </c>
      <c r="J8938" s="3" t="s">
        <v>35598</v>
      </c>
      <c r="K8938">
        <v>340</v>
      </c>
      <c r="L8938" s="1" t="s">
        <v>38</v>
      </c>
      <c r="M8938" s="2">
        <v>44353</v>
      </c>
      <c r="N8938" s="1" t="s">
        <v>31</v>
      </c>
      <c r="O8938" s="1" t="s">
        <v>32</v>
      </c>
      <c r="P8938" s="1">
        <f>_3___Healthcare_Data_v1[[#This Row],[Discharge Date]]-_3___Healthcare_Data_v1[[#This Row],[Date of Admission]]</f>
        <v>26</v>
      </c>
      <c r="Q8938" s="1">
        <f>IFERROR(_3___Healthcare_Data_v1[[#This Row],[ Billing Amount ]]/_3___Healthcare_Data_v1[[#This Row],[Days in Hospital]],0)</f>
        <v>726.42862961538469</v>
      </c>
      <c r="R8938" s="1" t="str">
        <f>IF(_3___Healthcare_Data_v1[[#This Row],[Age]]&gt;60,"Senior",IF(_3___Healthcare_Data_v1[[#This Row],[Age]]&gt;35,"Middle","Young"))</f>
        <v>Senior</v>
      </c>
    </row>
    <row r="8939" spans="1:18" x14ac:dyDescent="0.3">
      <c r="A8939" s="1" t="s">
        <v>23977</v>
      </c>
      <c r="B8939" s="1" t="s">
        <v>26994</v>
      </c>
      <c r="C8939" s="1" t="s">
        <v>26</v>
      </c>
      <c r="D8939" s="1" t="s">
        <v>62</v>
      </c>
      <c r="E8939" s="1" t="s">
        <v>35</v>
      </c>
      <c r="F8939" s="2">
        <v>44809</v>
      </c>
      <c r="G8939" s="1" t="s">
        <v>23978</v>
      </c>
      <c r="H8939" s="1" t="s">
        <v>23979</v>
      </c>
      <c r="I8939" s="1" t="s">
        <v>52</v>
      </c>
      <c r="J8939" s="3" t="s">
        <v>35599</v>
      </c>
      <c r="K8939">
        <v>236</v>
      </c>
      <c r="L8939" s="1" t="s">
        <v>22</v>
      </c>
      <c r="M8939" s="2">
        <v>44829</v>
      </c>
      <c r="N8939" s="1" t="s">
        <v>43</v>
      </c>
      <c r="O8939" s="1" t="s">
        <v>44</v>
      </c>
      <c r="P8939" s="1">
        <f>_3___Healthcare_Data_v1[[#This Row],[Discharge Date]]-_3___Healthcare_Data_v1[[#This Row],[Date of Admission]]</f>
        <v>20</v>
      </c>
      <c r="Q8939" s="1">
        <f>IFERROR(_3___Healthcare_Data_v1[[#This Row],[ Billing Amount ]]/_3___Healthcare_Data_v1[[#This Row],[Days in Hospital]],0)</f>
        <v>782.96164550000003</v>
      </c>
      <c r="R8939" s="1" t="str">
        <f>IF(_3___Healthcare_Data_v1[[#This Row],[Age]]&gt;60,"Senior",IF(_3___Healthcare_Data_v1[[#This Row],[Age]]&gt;35,"Middle","Young"))</f>
        <v>Senior</v>
      </c>
    </row>
    <row r="8940" spans="1:18" x14ac:dyDescent="0.3">
      <c r="A8940" s="1" t="s">
        <v>23980</v>
      </c>
      <c r="B8940" s="1" t="s">
        <v>26720</v>
      </c>
      <c r="C8940" s="1" t="s">
        <v>16</v>
      </c>
      <c r="D8940" s="1" t="s">
        <v>27</v>
      </c>
      <c r="E8940" s="1" t="s">
        <v>69</v>
      </c>
      <c r="F8940" s="2">
        <v>43412</v>
      </c>
      <c r="G8940" s="1" t="s">
        <v>23972</v>
      </c>
      <c r="H8940" s="1" t="s">
        <v>23981</v>
      </c>
      <c r="I8940" s="1" t="s">
        <v>52</v>
      </c>
      <c r="J8940" s="3" t="s">
        <v>35600</v>
      </c>
      <c r="K8940">
        <v>446</v>
      </c>
      <c r="L8940" s="1" t="s">
        <v>22</v>
      </c>
      <c r="M8940" s="2">
        <v>43414</v>
      </c>
      <c r="N8940" s="1" t="s">
        <v>31</v>
      </c>
      <c r="O8940" s="1" t="s">
        <v>24</v>
      </c>
      <c r="P8940" s="1">
        <f>_3___Healthcare_Data_v1[[#This Row],[Discharge Date]]-_3___Healthcare_Data_v1[[#This Row],[Date of Admission]]</f>
        <v>2</v>
      </c>
      <c r="Q8940" s="1">
        <f>IFERROR(_3___Healthcare_Data_v1[[#This Row],[ Billing Amount ]]/_3___Healthcare_Data_v1[[#This Row],[Days in Hospital]],0)</f>
        <v>30762.53685</v>
      </c>
      <c r="R8940" s="1" t="str">
        <f>IF(_3___Healthcare_Data_v1[[#This Row],[Age]]&gt;60,"Senior",IF(_3___Healthcare_Data_v1[[#This Row],[Age]]&gt;35,"Middle","Young"))</f>
        <v>Senior</v>
      </c>
    </row>
    <row r="8941" spans="1:18" x14ac:dyDescent="0.3">
      <c r="A8941" s="1" t="s">
        <v>23982</v>
      </c>
      <c r="B8941" s="1" t="s">
        <v>26687</v>
      </c>
      <c r="C8941" s="1" t="s">
        <v>26</v>
      </c>
      <c r="D8941" s="1" t="s">
        <v>26788</v>
      </c>
      <c r="E8941" s="1" t="s">
        <v>35</v>
      </c>
      <c r="F8941" s="2">
        <v>44661</v>
      </c>
      <c r="G8941" s="1" t="s">
        <v>23983</v>
      </c>
      <c r="H8941" s="1" t="s">
        <v>23984</v>
      </c>
      <c r="I8941" s="1" t="s">
        <v>60</v>
      </c>
      <c r="J8941" s="3" t="s">
        <v>35601</v>
      </c>
      <c r="K8941">
        <v>266</v>
      </c>
      <c r="L8941" s="1" t="s">
        <v>38</v>
      </c>
      <c r="M8941" s="2">
        <v>44668</v>
      </c>
      <c r="N8941" s="1" t="s">
        <v>43</v>
      </c>
      <c r="O8941" s="1" t="s">
        <v>32</v>
      </c>
      <c r="P8941" s="1">
        <f>_3___Healthcare_Data_v1[[#This Row],[Discharge Date]]-_3___Healthcare_Data_v1[[#This Row],[Date of Admission]]</f>
        <v>7</v>
      </c>
      <c r="Q8941" s="1">
        <f>IFERROR(_3___Healthcare_Data_v1[[#This Row],[ Billing Amount ]]/_3___Healthcare_Data_v1[[#This Row],[Days in Hospital]],0)</f>
        <v>2616.0704414285715</v>
      </c>
      <c r="R8941" s="1" t="str">
        <f>IF(_3___Healthcare_Data_v1[[#This Row],[Age]]&gt;60,"Senior",IF(_3___Healthcare_Data_v1[[#This Row],[Age]]&gt;35,"Middle","Young"))</f>
        <v>Senior</v>
      </c>
    </row>
    <row r="8942" spans="1:18" x14ac:dyDescent="0.3">
      <c r="A8942" s="1" t="s">
        <v>23985</v>
      </c>
      <c r="B8942" s="1" t="s">
        <v>26928</v>
      </c>
      <c r="C8942" s="1" t="s">
        <v>26</v>
      </c>
      <c r="D8942" s="1" t="s">
        <v>114</v>
      </c>
      <c r="E8942" s="1" t="s">
        <v>28</v>
      </c>
      <c r="F8942" s="2">
        <v>44823</v>
      </c>
      <c r="G8942" s="1" t="s">
        <v>23986</v>
      </c>
      <c r="H8942" s="1" t="s">
        <v>23987</v>
      </c>
      <c r="I8942" s="1" t="s">
        <v>56</v>
      </c>
      <c r="J8942" s="3" t="s">
        <v>35602</v>
      </c>
      <c r="K8942">
        <v>268</v>
      </c>
      <c r="L8942" s="1" t="s">
        <v>38</v>
      </c>
      <c r="M8942" s="2">
        <v>44847</v>
      </c>
      <c r="N8942" s="1" t="s">
        <v>31</v>
      </c>
      <c r="O8942" s="1" t="s">
        <v>24</v>
      </c>
      <c r="P8942" s="1">
        <f>_3___Healthcare_Data_v1[[#This Row],[Discharge Date]]-_3___Healthcare_Data_v1[[#This Row],[Date of Admission]]</f>
        <v>24</v>
      </c>
      <c r="Q8942" s="1">
        <f>IFERROR(_3___Healthcare_Data_v1[[#This Row],[ Billing Amount ]]/_3___Healthcare_Data_v1[[#This Row],[Days in Hospital]],0)</f>
        <v>1714.2987591666667</v>
      </c>
      <c r="R8942" s="1" t="str">
        <f>IF(_3___Healthcare_Data_v1[[#This Row],[Age]]&gt;60,"Senior",IF(_3___Healthcare_Data_v1[[#This Row],[Age]]&gt;35,"Middle","Young"))</f>
        <v>Senior</v>
      </c>
    </row>
    <row r="8943" spans="1:18" x14ac:dyDescent="0.3">
      <c r="A8943" s="1" t="s">
        <v>23988</v>
      </c>
      <c r="B8943" s="1" t="s">
        <v>26685</v>
      </c>
      <c r="C8943" s="1" t="s">
        <v>16</v>
      </c>
      <c r="D8943" s="1" t="s">
        <v>27</v>
      </c>
      <c r="E8943" s="1" t="s">
        <v>26620</v>
      </c>
      <c r="F8943" s="2">
        <v>44878</v>
      </c>
      <c r="G8943" s="1" t="s">
        <v>18287</v>
      </c>
      <c r="H8943" s="1" t="s">
        <v>7571</v>
      </c>
      <c r="I8943" s="1" t="s">
        <v>21</v>
      </c>
      <c r="J8943" s="3" t="s">
        <v>35603</v>
      </c>
      <c r="K8943">
        <v>477</v>
      </c>
      <c r="L8943" s="1" t="s">
        <v>42</v>
      </c>
      <c r="M8943" s="2">
        <v>44897</v>
      </c>
      <c r="N8943" s="1" t="s">
        <v>84</v>
      </c>
      <c r="O8943" s="1" t="s">
        <v>24</v>
      </c>
      <c r="P8943" s="1">
        <f>_3___Healthcare_Data_v1[[#This Row],[Discharge Date]]-_3___Healthcare_Data_v1[[#This Row],[Date of Admission]]</f>
        <v>19</v>
      </c>
      <c r="Q8943" s="1">
        <f>IFERROR(_3___Healthcare_Data_v1[[#This Row],[ Billing Amount ]]/_3___Healthcare_Data_v1[[#This Row],[Days in Hospital]],0)</f>
        <v>359.50448615789475</v>
      </c>
      <c r="R8943" s="1" t="str">
        <f>IF(_3___Healthcare_Data_v1[[#This Row],[Age]]&gt;60,"Senior",IF(_3___Healthcare_Data_v1[[#This Row],[Age]]&gt;35,"Middle","Young"))</f>
        <v>Senior</v>
      </c>
    </row>
    <row r="8944" spans="1:18" x14ac:dyDescent="0.3">
      <c r="A8944" s="1" t="s">
        <v>10914</v>
      </c>
      <c r="B8944" s="1" t="s">
        <v>26630</v>
      </c>
      <c r="C8944" s="1" t="s">
        <v>26</v>
      </c>
      <c r="D8944" s="1" t="s">
        <v>49</v>
      </c>
      <c r="E8944" s="1" t="s">
        <v>35</v>
      </c>
      <c r="F8944" s="2">
        <v>43687</v>
      </c>
      <c r="G8944" s="1" t="s">
        <v>23989</v>
      </c>
      <c r="H8944" s="1" t="s">
        <v>23990</v>
      </c>
      <c r="I8944" s="1" t="s">
        <v>26607</v>
      </c>
      <c r="J8944" s="3" t="s">
        <v>35604</v>
      </c>
      <c r="K8944">
        <v>358</v>
      </c>
      <c r="L8944" s="1" t="s">
        <v>22</v>
      </c>
      <c r="M8944" s="2">
        <v>43688</v>
      </c>
      <c r="N8944" s="1" t="s">
        <v>84</v>
      </c>
      <c r="O8944" s="1" t="s">
        <v>32</v>
      </c>
      <c r="P8944" s="1">
        <f>_3___Healthcare_Data_v1[[#This Row],[Discharge Date]]-_3___Healthcare_Data_v1[[#This Row],[Date of Admission]]</f>
        <v>1</v>
      </c>
      <c r="Q8944" s="1">
        <f>IFERROR(_3___Healthcare_Data_v1[[#This Row],[ Billing Amount ]]/_3___Healthcare_Data_v1[[#This Row],[Days in Hospital]],0)</f>
        <v>4550.1849650000004</v>
      </c>
      <c r="R8944" s="1" t="str">
        <f>IF(_3___Healthcare_Data_v1[[#This Row],[Age]]&gt;60,"Senior",IF(_3___Healthcare_Data_v1[[#This Row],[Age]]&gt;35,"Middle","Young"))</f>
        <v>Senior</v>
      </c>
    </row>
    <row r="8945" spans="1:18" x14ac:dyDescent="0.3">
      <c r="A8945" s="1" t="s">
        <v>23991</v>
      </c>
      <c r="B8945" s="1" t="s">
        <v>26626</v>
      </c>
      <c r="C8945" s="1" t="s">
        <v>16</v>
      </c>
      <c r="D8945" s="1" t="s">
        <v>49</v>
      </c>
      <c r="E8945" s="1" t="s">
        <v>35</v>
      </c>
      <c r="F8945" s="2">
        <v>43444</v>
      </c>
      <c r="G8945" s="1" t="s">
        <v>23992</v>
      </c>
      <c r="H8945" s="1" t="s">
        <v>23993</v>
      </c>
      <c r="I8945" s="1" t="s">
        <v>26607</v>
      </c>
      <c r="J8945" s="3" t="s">
        <v>35605</v>
      </c>
      <c r="K8945">
        <v>215</v>
      </c>
      <c r="L8945" s="1" t="s">
        <v>38</v>
      </c>
      <c r="M8945" s="2">
        <v>43447</v>
      </c>
      <c r="N8945" s="1" t="s">
        <v>84</v>
      </c>
      <c r="O8945" s="1" t="s">
        <v>24</v>
      </c>
      <c r="P8945" s="1">
        <f>_3___Healthcare_Data_v1[[#This Row],[Discharge Date]]-_3___Healthcare_Data_v1[[#This Row],[Date of Admission]]</f>
        <v>3</v>
      </c>
      <c r="Q8945" s="1">
        <f>IFERROR(_3___Healthcare_Data_v1[[#This Row],[ Billing Amount ]]/_3___Healthcare_Data_v1[[#This Row],[Days in Hospital]],0)</f>
        <v>3596.3813033333336</v>
      </c>
      <c r="R8945" s="1" t="str">
        <f>IF(_3___Healthcare_Data_v1[[#This Row],[Age]]&gt;60,"Senior",IF(_3___Healthcare_Data_v1[[#This Row],[Age]]&gt;35,"Middle","Young"))</f>
        <v>Senior</v>
      </c>
    </row>
    <row r="8946" spans="1:18" x14ac:dyDescent="0.3">
      <c r="A8946" s="1" t="s">
        <v>23994</v>
      </c>
      <c r="B8946" s="1" t="s">
        <v>26704</v>
      </c>
      <c r="C8946" s="1" t="s">
        <v>26</v>
      </c>
      <c r="D8946" s="1" t="s">
        <v>26788</v>
      </c>
      <c r="E8946" s="1" t="s">
        <v>26615</v>
      </c>
      <c r="F8946" s="2">
        <v>44290</v>
      </c>
      <c r="G8946" s="1" t="s">
        <v>23995</v>
      </c>
      <c r="H8946" s="1" t="s">
        <v>23996</v>
      </c>
      <c r="I8946" s="1" t="s">
        <v>60</v>
      </c>
      <c r="J8946" s="3" t="s">
        <v>35606</v>
      </c>
      <c r="K8946">
        <v>451</v>
      </c>
      <c r="L8946" s="1" t="s">
        <v>22</v>
      </c>
      <c r="M8946" s="2">
        <v>44297</v>
      </c>
      <c r="N8946" s="1" t="s">
        <v>43</v>
      </c>
      <c r="O8946" s="1" t="s">
        <v>44</v>
      </c>
      <c r="P8946" s="1">
        <f>_3___Healthcare_Data_v1[[#This Row],[Discharge Date]]-_3___Healthcare_Data_v1[[#This Row],[Date of Admission]]</f>
        <v>7</v>
      </c>
      <c r="Q8946" s="1">
        <f>IFERROR(_3___Healthcare_Data_v1[[#This Row],[ Billing Amount ]]/_3___Healthcare_Data_v1[[#This Row],[Days in Hospital]],0)</f>
        <v>3175.8507957142856</v>
      </c>
      <c r="R8946" s="1" t="str">
        <f>IF(_3___Healthcare_Data_v1[[#This Row],[Age]]&gt;60,"Senior",IF(_3___Healthcare_Data_v1[[#This Row],[Age]]&gt;35,"Middle","Young"))</f>
        <v>Senior</v>
      </c>
    </row>
    <row r="8947" spans="1:18" x14ac:dyDescent="0.3">
      <c r="A8947" s="1" t="s">
        <v>23997</v>
      </c>
      <c r="B8947" s="1" t="s">
        <v>26745</v>
      </c>
      <c r="C8947" s="1" t="s">
        <v>26</v>
      </c>
      <c r="D8947" s="1" t="s">
        <v>26788</v>
      </c>
      <c r="E8947" s="1" t="s">
        <v>18</v>
      </c>
      <c r="F8947" s="2">
        <v>45180</v>
      </c>
      <c r="G8947" s="1" t="s">
        <v>23998</v>
      </c>
      <c r="H8947" s="1" t="s">
        <v>23999</v>
      </c>
      <c r="I8947" s="1" t="s">
        <v>21</v>
      </c>
      <c r="J8947" s="3" t="s">
        <v>35607</v>
      </c>
      <c r="K8947">
        <v>118</v>
      </c>
      <c r="L8947" s="1" t="s">
        <v>38</v>
      </c>
      <c r="M8947" s="2">
        <v>45186</v>
      </c>
      <c r="N8947" s="1" t="s">
        <v>84</v>
      </c>
      <c r="O8947" s="1" t="s">
        <v>24</v>
      </c>
      <c r="P8947" s="1">
        <f>_3___Healthcare_Data_v1[[#This Row],[Discharge Date]]-_3___Healthcare_Data_v1[[#This Row],[Date of Admission]]</f>
        <v>6</v>
      </c>
      <c r="Q8947" s="1">
        <f>IFERROR(_3___Healthcare_Data_v1[[#This Row],[ Billing Amount ]]/_3___Healthcare_Data_v1[[#This Row],[Days in Hospital]],0)</f>
        <v>2047.5857933333334</v>
      </c>
      <c r="R8947" s="1" t="str">
        <f>IF(_3___Healthcare_Data_v1[[#This Row],[Age]]&gt;60,"Senior",IF(_3___Healthcare_Data_v1[[#This Row],[Age]]&gt;35,"Middle","Young"))</f>
        <v>Senior</v>
      </c>
    </row>
    <row r="8948" spans="1:18" x14ac:dyDescent="0.3">
      <c r="A8948" s="1" t="s">
        <v>24000</v>
      </c>
      <c r="B8948" s="1" t="s">
        <v>26644</v>
      </c>
      <c r="C8948" s="1" t="s">
        <v>26</v>
      </c>
      <c r="D8948" s="1" t="s">
        <v>89</v>
      </c>
      <c r="E8948" s="1" t="s">
        <v>26615</v>
      </c>
      <c r="F8948" s="2">
        <v>45130</v>
      </c>
      <c r="G8948" s="1" t="s">
        <v>24001</v>
      </c>
      <c r="H8948" s="1" t="s">
        <v>24002</v>
      </c>
      <c r="I8948" s="1" t="s">
        <v>26607</v>
      </c>
      <c r="J8948" s="3" t="s">
        <v>35608</v>
      </c>
      <c r="K8948">
        <v>326</v>
      </c>
      <c r="L8948" s="1" t="s">
        <v>42</v>
      </c>
      <c r="M8948" s="2">
        <v>45140</v>
      </c>
      <c r="N8948" s="1" t="s">
        <v>31</v>
      </c>
      <c r="O8948" s="1" t="s">
        <v>24</v>
      </c>
      <c r="P8948" s="1">
        <f>_3___Healthcare_Data_v1[[#This Row],[Discharge Date]]-_3___Healthcare_Data_v1[[#This Row],[Date of Admission]]</f>
        <v>10</v>
      </c>
      <c r="Q8948" s="1">
        <f>IFERROR(_3___Healthcare_Data_v1[[#This Row],[ Billing Amount ]]/_3___Healthcare_Data_v1[[#This Row],[Days in Hospital]],0)</f>
        <v>2201.0748279999998</v>
      </c>
      <c r="R8948" s="1" t="str">
        <f>IF(_3___Healthcare_Data_v1[[#This Row],[Age]]&gt;60,"Senior",IF(_3___Healthcare_Data_v1[[#This Row],[Age]]&gt;35,"Middle","Young"))</f>
        <v>Senior</v>
      </c>
    </row>
    <row r="8949" spans="1:18" x14ac:dyDescent="0.3">
      <c r="A8949" s="1" t="s">
        <v>24003</v>
      </c>
      <c r="B8949" s="1" t="s">
        <v>26723</v>
      </c>
      <c r="C8949" s="1" t="s">
        <v>16</v>
      </c>
      <c r="D8949" s="1" t="s">
        <v>17</v>
      </c>
      <c r="E8949" s="1" t="s">
        <v>69</v>
      </c>
      <c r="F8949" s="2">
        <v>44143</v>
      </c>
      <c r="G8949" s="1" t="s">
        <v>24004</v>
      </c>
      <c r="H8949" s="1" t="s">
        <v>992</v>
      </c>
      <c r="I8949" s="1" t="s">
        <v>56</v>
      </c>
      <c r="J8949" s="3" t="s">
        <v>35609</v>
      </c>
      <c r="K8949">
        <v>242</v>
      </c>
      <c r="L8949" s="1" t="s">
        <v>38</v>
      </c>
      <c r="M8949" s="2">
        <v>44161</v>
      </c>
      <c r="N8949" s="1" t="s">
        <v>23</v>
      </c>
      <c r="O8949" s="1" t="s">
        <v>24</v>
      </c>
      <c r="P8949" s="1">
        <f>_3___Healthcare_Data_v1[[#This Row],[Discharge Date]]-_3___Healthcare_Data_v1[[#This Row],[Date of Admission]]</f>
        <v>18</v>
      </c>
      <c r="Q8949" s="1">
        <f>IFERROR(_3___Healthcare_Data_v1[[#This Row],[ Billing Amount ]]/_3___Healthcare_Data_v1[[#This Row],[Days in Hospital]],0)</f>
        <v>1356.0811177777778</v>
      </c>
      <c r="R8949" s="1" t="str">
        <f>IF(_3___Healthcare_Data_v1[[#This Row],[Age]]&gt;60,"Senior",IF(_3___Healthcare_Data_v1[[#This Row],[Age]]&gt;35,"Middle","Young"))</f>
        <v>Senior</v>
      </c>
    </row>
    <row r="8950" spans="1:18" x14ac:dyDescent="0.3">
      <c r="A8950" s="1" t="s">
        <v>24005</v>
      </c>
      <c r="B8950" s="1" t="s">
        <v>26685</v>
      </c>
      <c r="C8950" s="1" t="s">
        <v>16</v>
      </c>
      <c r="D8950" s="1" t="s">
        <v>114</v>
      </c>
      <c r="E8950" s="1" t="s">
        <v>26615</v>
      </c>
      <c r="F8950" s="2">
        <v>43923</v>
      </c>
      <c r="G8950" s="1" t="s">
        <v>24006</v>
      </c>
      <c r="H8950" s="1" t="s">
        <v>24007</v>
      </c>
      <c r="I8950" s="1" t="s">
        <v>56</v>
      </c>
      <c r="J8950" s="3" t="s">
        <v>35610</v>
      </c>
      <c r="K8950">
        <v>288</v>
      </c>
      <c r="L8950" s="1" t="s">
        <v>22</v>
      </c>
      <c r="M8950" s="2">
        <v>43939</v>
      </c>
      <c r="N8950" s="1" t="s">
        <v>23</v>
      </c>
      <c r="O8950" s="1" t="s">
        <v>44</v>
      </c>
      <c r="P8950" s="1">
        <f>_3___Healthcare_Data_v1[[#This Row],[Discharge Date]]-_3___Healthcare_Data_v1[[#This Row],[Date of Admission]]</f>
        <v>16</v>
      </c>
      <c r="Q8950" s="1">
        <f>IFERROR(_3___Healthcare_Data_v1[[#This Row],[ Billing Amount ]]/_3___Healthcare_Data_v1[[#This Row],[Days in Hospital]],0)</f>
        <v>1966.99838</v>
      </c>
      <c r="R8950" s="1" t="str">
        <f>IF(_3___Healthcare_Data_v1[[#This Row],[Age]]&gt;60,"Senior",IF(_3___Healthcare_Data_v1[[#This Row],[Age]]&gt;35,"Middle","Young"))</f>
        <v>Senior</v>
      </c>
    </row>
    <row r="8951" spans="1:18" x14ac:dyDescent="0.3">
      <c r="A8951" s="1" t="s">
        <v>24008</v>
      </c>
      <c r="B8951" s="1" t="s">
        <v>26646</v>
      </c>
      <c r="C8951" s="1" t="s">
        <v>26</v>
      </c>
      <c r="D8951" s="1" t="s">
        <v>114</v>
      </c>
      <c r="E8951" s="1" t="s">
        <v>26620</v>
      </c>
      <c r="F8951" s="2">
        <v>44694</v>
      </c>
      <c r="G8951" s="1" t="s">
        <v>24009</v>
      </c>
      <c r="H8951" s="1" t="s">
        <v>24010</v>
      </c>
      <c r="I8951" s="1" t="s">
        <v>56</v>
      </c>
      <c r="J8951" s="3" t="s">
        <v>35611</v>
      </c>
      <c r="K8951">
        <v>345</v>
      </c>
      <c r="L8951" s="1" t="s">
        <v>38</v>
      </c>
      <c r="M8951" s="2">
        <v>44715</v>
      </c>
      <c r="N8951" s="1" t="s">
        <v>48</v>
      </c>
      <c r="O8951" s="1" t="s">
        <v>44</v>
      </c>
      <c r="P8951" s="1">
        <f>_3___Healthcare_Data_v1[[#This Row],[Discharge Date]]-_3___Healthcare_Data_v1[[#This Row],[Date of Admission]]</f>
        <v>21</v>
      </c>
      <c r="Q8951" s="1">
        <f>IFERROR(_3___Healthcare_Data_v1[[#This Row],[ Billing Amount ]]/_3___Healthcare_Data_v1[[#This Row],[Days in Hospital]],0)</f>
        <v>36.785296780952379</v>
      </c>
      <c r="R8951" s="1" t="str">
        <f>IF(_3___Healthcare_Data_v1[[#This Row],[Age]]&gt;60,"Senior",IF(_3___Healthcare_Data_v1[[#This Row],[Age]]&gt;35,"Middle","Young"))</f>
        <v>Senior</v>
      </c>
    </row>
    <row r="8952" spans="1:18" x14ac:dyDescent="0.3">
      <c r="A8952" s="1" t="s">
        <v>24011</v>
      </c>
      <c r="B8952" s="1" t="s">
        <v>26653</v>
      </c>
      <c r="C8952" s="1" t="s">
        <v>26</v>
      </c>
      <c r="D8952" s="1" t="s">
        <v>26788</v>
      </c>
      <c r="E8952" s="1" t="s">
        <v>28</v>
      </c>
      <c r="F8952" s="2">
        <v>45035</v>
      </c>
      <c r="G8952" s="1" t="s">
        <v>24012</v>
      </c>
      <c r="H8952" s="1" t="s">
        <v>24013</v>
      </c>
      <c r="I8952" s="1" t="s">
        <v>56</v>
      </c>
      <c r="J8952" s="3" t="s">
        <v>35612</v>
      </c>
      <c r="K8952">
        <v>187</v>
      </c>
      <c r="L8952" s="1" t="s">
        <v>42</v>
      </c>
      <c r="M8952" s="2">
        <v>45052</v>
      </c>
      <c r="N8952" s="1" t="s">
        <v>48</v>
      </c>
      <c r="O8952" s="1" t="s">
        <v>24</v>
      </c>
      <c r="P8952" s="1">
        <f>_3___Healthcare_Data_v1[[#This Row],[Discharge Date]]-_3___Healthcare_Data_v1[[#This Row],[Date of Admission]]</f>
        <v>17</v>
      </c>
      <c r="Q8952" s="1">
        <f>IFERROR(_3___Healthcare_Data_v1[[#This Row],[ Billing Amount ]]/_3___Healthcare_Data_v1[[#This Row],[Days in Hospital]],0)</f>
        <v>157.74088752941176</v>
      </c>
      <c r="R8952" s="1" t="str">
        <f>IF(_3___Healthcare_Data_v1[[#This Row],[Age]]&gt;60,"Senior",IF(_3___Healthcare_Data_v1[[#This Row],[Age]]&gt;35,"Middle","Young"))</f>
        <v>Senior</v>
      </c>
    </row>
    <row r="8953" spans="1:18" x14ac:dyDescent="0.3">
      <c r="A8953" s="1" t="s">
        <v>24014</v>
      </c>
      <c r="B8953" s="1" t="s">
        <v>26617</v>
      </c>
      <c r="C8953" s="1" t="s">
        <v>16</v>
      </c>
      <c r="D8953" s="1" t="s">
        <v>17</v>
      </c>
      <c r="E8953" s="1" t="s">
        <v>18</v>
      </c>
      <c r="F8953" s="2">
        <v>43635</v>
      </c>
      <c r="G8953" s="1" t="s">
        <v>24015</v>
      </c>
      <c r="H8953" s="1" t="s">
        <v>20563</v>
      </c>
      <c r="I8953" s="1" t="s">
        <v>26607</v>
      </c>
      <c r="J8953" s="3" t="s">
        <v>35613</v>
      </c>
      <c r="K8953">
        <v>444</v>
      </c>
      <c r="L8953" s="1" t="s">
        <v>22</v>
      </c>
      <c r="M8953" s="2">
        <v>43654</v>
      </c>
      <c r="N8953" s="1" t="s">
        <v>84</v>
      </c>
      <c r="O8953" s="1" t="s">
        <v>32</v>
      </c>
      <c r="P8953" s="1">
        <f>_3___Healthcare_Data_v1[[#This Row],[Discharge Date]]-_3___Healthcare_Data_v1[[#This Row],[Date of Admission]]</f>
        <v>19</v>
      </c>
      <c r="Q8953" s="1">
        <f>IFERROR(_3___Healthcare_Data_v1[[#This Row],[ Billing Amount ]]/_3___Healthcare_Data_v1[[#This Row],[Days in Hospital]],0)</f>
        <v>2354.2086763157895</v>
      </c>
      <c r="R8953" s="1" t="str">
        <f>IF(_3___Healthcare_Data_v1[[#This Row],[Age]]&gt;60,"Senior",IF(_3___Healthcare_Data_v1[[#This Row],[Age]]&gt;35,"Middle","Young"))</f>
        <v>Senior</v>
      </c>
    </row>
    <row r="8954" spans="1:18" x14ac:dyDescent="0.3">
      <c r="A8954" s="1" t="s">
        <v>8634</v>
      </c>
      <c r="B8954" s="1" t="s">
        <v>26776</v>
      </c>
      <c r="C8954" s="1" t="s">
        <v>26</v>
      </c>
      <c r="D8954" s="1" t="s">
        <v>49</v>
      </c>
      <c r="E8954" s="1" t="s">
        <v>26615</v>
      </c>
      <c r="F8954" s="2">
        <v>43544</v>
      </c>
      <c r="G8954" s="1" t="s">
        <v>24016</v>
      </c>
      <c r="H8954" s="1" t="s">
        <v>24017</v>
      </c>
      <c r="I8954" s="1" t="s">
        <v>21</v>
      </c>
      <c r="J8954" s="3" t="s">
        <v>35614</v>
      </c>
      <c r="K8954">
        <v>434</v>
      </c>
      <c r="L8954" s="1" t="s">
        <v>42</v>
      </c>
      <c r="M8954" s="2">
        <v>43560</v>
      </c>
      <c r="N8954" s="1" t="s">
        <v>23</v>
      </c>
      <c r="O8954" s="1" t="s">
        <v>32</v>
      </c>
      <c r="P8954" s="1">
        <f>_3___Healthcare_Data_v1[[#This Row],[Discharge Date]]-_3___Healthcare_Data_v1[[#This Row],[Date of Admission]]</f>
        <v>16</v>
      </c>
      <c r="Q8954" s="1">
        <f>IFERROR(_3___Healthcare_Data_v1[[#This Row],[ Billing Amount ]]/_3___Healthcare_Data_v1[[#This Row],[Days in Hospital]],0)</f>
        <v>1868.3130812500001</v>
      </c>
      <c r="R8954" s="1" t="str">
        <f>IF(_3___Healthcare_Data_v1[[#This Row],[Age]]&gt;60,"Senior",IF(_3___Healthcare_Data_v1[[#This Row],[Age]]&gt;35,"Middle","Young"))</f>
        <v>Senior</v>
      </c>
    </row>
    <row r="8955" spans="1:18" x14ac:dyDescent="0.3">
      <c r="A8955" s="1" t="s">
        <v>24018</v>
      </c>
      <c r="B8955" s="1" t="s">
        <v>26610</v>
      </c>
      <c r="C8955" s="1" t="s">
        <v>26</v>
      </c>
      <c r="D8955" s="1" t="s">
        <v>114</v>
      </c>
      <c r="E8955" s="1" t="s">
        <v>28</v>
      </c>
      <c r="F8955" s="2">
        <v>43659</v>
      </c>
      <c r="G8955" s="1" t="s">
        <v>17396</v>
      </c>
      <c r="H8955" s="1" t="s">
        <v>24019</v>
      </c>
      <c r="I8955" s="1" t="s">
        <v>56</v>
      </c>
      <c r="J8955" s="3" t="s">
        <v>35615</v>
      </c>
      <c r="K8955">
        <v>331</v>
      </c>
      <c r="L8955" s="1" t="s">
        <v>42</v>
      </c>
      <c r="M8955" s="2">
        <v>43681</v>
      </c>
      <c r="N8955" s="1" t="s">
        <v>48</v>
      </c>
      <c r="O8955" s="1" t="s">
        <v>32</v>
      </c>
      <c r="P8955" s="1">
        <f>_3___Healthcare_Data_v1[[#This Row],[Discharge Date]]-_3___Healthcare_Data_v1[[#This Row],[Date of Admission]]</f>
        <v>22</v>
      </c>
      <c r="Q8955" s="1">
        <f>IFERROR(_3___Healthcare_Data_v1[[#This Row],[ Billing Amount ]]/_3___Healthcare_Data_v1[[#This Row],[Days in Hospital]],0)</f>
        <v>1517.2973299999999</v>
      </c>
      <c r="R8955" s="1" t="str">
        <f>IF(_3___Healthcare_Data_v1[[#This Row],[Age]]&gt;60,"Senior",IF(_3___Healthcare_Data_v1[[#This Row],[Age]]&gt;35,"Middle","Young"))</f>
        <v>Senior</v>
      </c>
    </row>
    <row r="8956" spans="1:18" x14ac:dyDescent="0.3">
      <c r="A8956" s="1" t="s">
        <v>24020</v>
      </c>
      <c r="B8956" s="1" t="s">
        <v>26614</v>
      </c>
      <c r="C8956" s="1" t="s">
        <v>16</v>
      </c>
      <c r="D8956" s="1" t="s">
        <v>62</v>
      </c>
      <c r="E8956" s="1" t="s">
        <v>28</v>
      </c>
      <c r="F8956" s="2">
        <v>43735</v>
      </c>
      <c r="G8956" s="1" t="s">
        <v>24021</v>
      </c>
      <c r="H8956" s="1" t="s">
        <v>24022</v>
      </c>
      <c r="I8956" s="1" t="s">
        <v>60</v>
      </c>
      <c r="J8956" s="3" t="s">
        <v>35616</v>
      </c>
      <c r="K8956">
        <v>224</v>
      </c>
      <c r="L8956" s="1" t="s">
        <v>38</v>
      </c>
      <c r="M8956" s="2">
        <v>43739</v>
      </c>
      <c r="N8956" s="1" t="s">
        <v>23</v>
      </c>
      <c r="O8956" s="1" t="s">
        <v>32</v>
      </c>
      <c r="P8956" s="1">
        <f>_3___Healthcare_Data_v1[[#This Row],[Discharge Date]]-_3___Healthcare_Data_v1[[#This Row],[Date of Admission]]</f>
        <v>4</v>
      </c>
      <c r="Q8956" s="1">
        <f>IFERROR(_3___Healthcare_Data_v1[[#This Row],[ Billing Amount ]]/_3___Healthcare_Data_v1[[#This Row],[Days in Hospital]],0)</f>
        <v>3280.6863024999998</v>
      </c>
      <c r="R8956" s="1" t="str">
        <f>IF(_3___Healthcare_Data_v1[[#This Row],[Age]]&gt;60,"Senior",IF(_3___Healthcare_Data_v1[[#This Row],[Age]]&gt;35,"Middle","Young"))</f>
        <v>Senior</v>
      </c>
    </row>
    <row r="8957" spans="1:18" x14ac:dyDescent="0.3">
      <c r="A8957" s="1" t="s">
        <v>17697</v>
      </c>
      <c r="B8957" s="1" t="s">
        <v>26632</v>
      </c>
      <c r="C8957" s="1" t="s">
        <v>16</v>
      </c>
      <c r="D8957" s="1" t="s">
        <v>114</v>
      </c>
      <c r="E8957" s="1" t="s">
        <v>26615</v>
      </c>
      <c r="F8957" s="2">
        <v>44820</v>
      </c>
      <c r="G8957" s="1" t="s">
        <v>24023</v>
      </c>
      <c r="H8957" s="1" t="s">
        <v>21176</v>
      </c>
      <c r="I8957" s="1" t="s">
        <v>52</v>
      </c>
      <c r="J8957" s="3" t="s">
        <v>35617</v>
      </c>
      <c r="K8957">
        <v>297</v>
      </c>
      <c r="L8957" s="1" t="s">
        <v>42</v>
      </c>
      <c r="M8957" s="2">
        <v>44825</v>
      </c>
      <c r="N8957" s="1" t="s">
        <v>48</v>
      </c>
      <c r="O8957" s="1" t="s">
        <v>44</v>
      </c>
      <c r="P8957" s="1">
        <f>_3___Healthcare_Data_v1[[#This Row],[Discharge Date]]-_3___Healthcare_Data_v1[[#This Row],[Date of Admission]]</f>
        <v>5</v>
      </c>
      <c r="Q8957" s="1">
        <f>IFERROR(_3___Healthcare_Data_v1[[#This Row],[ Billing Amount ]]/_3___Healthcare_Data_v1[[#This Row],[Days in Hospital]],0)</f>
        <v>3002.462344</v>
      </c>
      <c r="R8957" s="1" t="str">
        <f>IF(_3___Healthcare_Data_v1[[#This Row],[Age]]&gt;60,"Senior",IF(_3___Healthcare_Data_v1[[#This Row],[Age]]&gt;35,"Middle","Young"))</f>
        <v>Senior</v>
      </c>
    </row>
    <row r="8958" spans="1:18" x14ac:dyDescent="0.3">
      <c r="A8958" s="1" t="s">
        <v>24024</v>
      </c>
      <c r="B8958" s="1" t="s">
        <v>26704</v>
      </c>
      <c r="C8958" s="1" t="s">
        <v>16</v>
      </c>
      <c r="D8958" s="1" t="s">
        <v>27</v>
      </c>
      <c r="E8958" s="1" t="s">
        <v>26620</v>
      </c>
      <c r="F8958" s="2">
        <v>43556</v>
      </c>
      <c r="G8958" s="1" t="s">
        <v>5248</v>
      </c>
      <c r="H8958" s="1" t="s">
        <v>24025</v>
      </c>
      <c r="I8958" s="1" t="s">
        <v>56</v>
      </c>
      <c r="J8958" s="3" t="s">
        <v>35618</v>
      </c>
      <c r="K8958">
        <v>234</v>
      </c>
      <c r="L8958" s="1" t="s">
        <v>42</v>
      </c>
      <c r="M8958" s="2">
        <v>43582</v>
      </c>
      <c r="N8958" s="1" t="s">
        <v>48</v>
      </c>
      <c r="O8958" s="1" t="s">
        <v>24</v>
      </c>
      <c r="P8958" s="1">
        <f>_3___Healthcare_Data_v1[[#This Row],[Discharge Date]]-_3___Healthcare_Data_v1[[#This Row],[Date of Admission]]</f>
        <v>26</v>
      </c>
      <c r="Q8958" s="1">
        <f>IFERROR(_3___Healthcare_Data_v1[[#This Row],[ Billing Amount ]]/_3___Healthcare_Data_v1[[#This Row],[Days in Hospital]],0)</f>
        <v>444.85921461538459</v>
      </c>
      <c r="R8958" s="1" t="str">
        <f>IF(_3___Healthcare_Data_v1[[#This Row],[Age]]&gt;60,"Senior",IF(_3___Healthcare_Data_v1[[#This Row],[Age]]&gt;35,"Middle","Young"))</f>
        <v>Senior</v>
      </c>
    </row>
    <row r="8959" spans="1:18" x14ac:dyDescent="0.3">
      <c r="A8959" s="1" t="s">
        <v>24026</v>
      </c>
      <c r="B8959" s="1" t="s">
        <v>26672</v>
      </c>
      <c r="C8959" s="1" t="s">
        <v>16</v>
      </c>
      <c r="D8959" s="1" t="s">
        <v>26788</v>
      </c>
      <c r="E8959" s="1" t="s">
        <v>26620</v>
      </c>
      <c r="F8959" s="2">
        <v>43427</v>
      </c>
      <c r="G8959" s="1" t="s">
        <v>24027</v>
      </c>
      <c r="H8959" s="1" t="s">
        <v>19685</v>
      </c>
      <c r="I8959" s="1" t="s">
        <v>60</v>
      </c>
      <c r="J8959" s="3" t="s">
        <v>35619</v>
      </c>
      <c r="K8959">
        <v>420</v>
      </c>
      <c r="L8959" s="1" t="s">
        <v>38</v>
      </c>
      <c r="M8959" s="2">
        <v>43454</v>
      </c>
      <c r="N8959" s="1" t="s">
        <v>43</v>
      </c>
      <c r="O8959" s="1" t="s">
        <v>32</v>
      </c>
      <c r="P8959" s="1">
        <f>_3___Healthcare_Data_v1[[#This Row],[Discharge Date]]-_3___Healthcare_Data_v1[[#This Row],[Date of Admission]]</f>
        <v>27</v>
      </c>
      <c r="Q8959" s="1">
        <f>IFERROR(_3___Healthcare_Data_v1[[#This Row],[ Billing Amount ]]/_3___Healthcare_Data_v1[[#This Row],[Days in Hospital]],0)</f>
        <v>60.731841074074069</v>
      </c>
      <c r="R8959" s="1" t="str">
        <f>IF(_3___Healthcare_Data_v1[[#This Row],[Age]]&gt;60,"Senior",IF(_3___Healthcare_Data_v1[[#This Row],[Age]]&gt;35,"Middle","Young"))</f>
        <v>Senior</v>
      </c>
    </row>
    <row r="8960" spans="1:18" x14ac:dyDescent="0.3">
      <c r="A8960" s="1" t="s">
        <v>24028</v>
      </c>
      <c r="B8960" s="1" t="s">
        <v>26685</v>
      </c>
      <c r="C8960" s="1" t="s">
        <v>26</v>
      </c>
      <c r="D8960" s="1" t="s">
        <v>49</v>
      </c>
      <c r="E8960" s="1" t="s">
        <v>26615</v>
      </c>
      <c r="F8960" s="2">
        <v>43954</v>
      </c>
      <c r="G8960" s="1" t="s">
        <v>24029</v>
      </c>
      <c r="H8960" s="1" t="s">
        <v>24030</v>
      </c>
      <c r="I8960" s="1" t="s">
        <v>52</v>
      </c>
      <c r="J8960" s="3" t="s">
        <v>35620</v>
      </c>
      <c r="K8960">
        <v>168</v>
      </c>
      <c r="L8960" s="1" t="s">
        <v>42</v>
      </c>
      <c r="M8960" s="2">
        <v>43984</v>
      </c>
      <c r="N8960" s="1" t="s">
        <v>43</v>
      </c>
      <c r="O8960" s="1" t="s">
        <v>44</v>
      </c>
      <c r="P8960" s="1">
        <f>_3___Healthcare_Data_v1[[#This Row],[Discharge Date]]-_3___Healthcare_Data_v1[[#This Row],[Date of Admission]]</f>
        <v>30</v>
      </c>
      <c r="Q8960" s="1">
        <f>IFERROR(_3___Healthcare_Data_v1[[#This Row],[ Billing Amount ]]/_3___Healthcare_Data_v1[[#This Row],[Days in Hospital]],0)</f>
        <v>332.77033490000002</v>
      </c>
      <c r="R8960" s="1" t="str">
        <f>IF(_3___Healthcare_Data_v1[[#This Row],[Age]]&gt;60,"Senior",IF(_3___Healthcare_Data_v1[[#This Row],[Age]]&gt;35,"Middle","Young"))</f>
        <v>Senior</v>
      </c>
    </row>
    <row r="8961" spans="1:18" x14ac:dyDescent="0.3">
      <c r="A8961" s="1" t="s">
        <v>21787</v>
      </c>
      <c r="B8961" s="1" t="s">
        <v>26866</v>
      </c>
      <c r="C8961" s="1" t="s">
        <v>16</v>
      </c>
      <c r="D8961" s="1" t="s">
        <v>49</v>
      </c>
      <c r="E8961" s="1" t="s">
        <v>26615</v>
      </c>
      <c r="F8961" s="2">
        <v>44242</v>
      </c>
      <c r="G8961" s="1" t="s">
        <v>24031</v>
      </c>
      <c r="H8961" s="1" t="s">
        <v>24032</v>
      </c>
      <c r="I8961" s="1" t="s">
        <v>60</v>
      </c>
      <c r="J8961" s="3" t="s">
        <v>35621</v>
      </c>
      <c r="K8961">
        <v>118</v>
      </c>
      <c r="L8961" s="1" t="s">
        <v>42</v>
      </c>
      <c r="M8961" s="2">
        <v>44248</v>
      </c>
      <c r="N8961" s="1" t="s">
        <v>48</v>
      </c>
      <c r="O8961" s="1" t="s">
        <v>44</v>
      </c>
      <c r="P8961" s="1">
        <f>_3___Healthcare_Data_v1[[#This Row],[Discharge Date]]-_3___Healthcare_Data_v1[[#This Row],[Date of Admission]]</f>
        <v>6</v>
      </c>
      <c r="Q8961" s="1">
        <f>IFERROR(_3___Healthcare_Data_v1[[#This Row],[ Billing Amount ]]/_3___Healthcare_Data_v1[[#This Row],[Days in Hospital]],0)</f>
        <v>3335.6704233333335</v>
      </c>
      <c r="R8961" s="1" t="str">
        <f>IF(_3___Healthcare_Data_v1[[#This Row],[Age]]&gt;60,"Senior",IF(_3___Healthcare_Data_v1[[#This Row],[Age]]&gt;35,"Middle","Young"))</f>
        <v>Senior</v>
      </c>
    </row>
    <row r="8962" spans="1:18" x14ac:dyDescent="0.3">
      <c r="A8962" s="1" t="s">
        <v>24033</v>
      </c>
      <c r="B8962" s="1" t="s">
        <v>26873</v>
      </c>
      <c r="C8962" s="1" t="s">
        <v>26</v>
      </c>
      <c r="D8962" s="1" t="s">
        <v>49</v>
      </c>
      <c r="E8962" s="1" t="s">
        <v>69</v>
      </c>
      <c r="F8962" s="2">
        <v>44870</v>
      </c>
      <c r="G8962" s="1" t="s">
        <v>24034</v>
      </c>
      <c r="H8962" s="1" t="s">
        <v>24035</v>
      </c>
      <c r="I8962" s="1" t="s">
        <v>26607</v>
      </c>
      <c r="J8962" s="3" t="s">
        <v>35622</v>
      </c>
      <c r="K8962">
        <v>442</v>
      </c>
      <c r="L8962" s="1" t="s">
        <v>22</v>
      </c>
      <c r="M8962" s="2">
        <v>44877</v>
      </c>
      <c r="N8962" s="1" t="s">
        <v>48</v>
      </c>
      <c r="O8962" s="1" t="s">
        <v>24</v>
      </c>
      <c r="P8962" s="1">
        <f>_3___Healthcare_Data_v1[[#This Row],[Discharge Date]]-_3___Healthcare_Data_v1[[#This Row],[Date of Admission]]</f>
        <v>7</v>
      </c>
      <c r="Q8962" s="1">
        <f>IFERROR(_3___Healthcare_Data_v1[[#This Row],[ Billing Amount ]]/_3___Healthcare_Data_v1[[#This Row],[Days in Hospital]],0)</f>
        <v>8997.9246571428575</v>
      </c>
      <c r="R8962" s="1" t="str">
        <f>IF(_3___Healthcare_Data_v1[[#This Row],[Age]]&gt;60,"Senior",IF(_3___Healthcare_Data_v1[[#This Row],[Age]]&gt;35,"Middle","Young"))</f>
        <v>Senior</v>
      </c>
    </row>
    <row r="8963" spans="1:18" x14ac:dyDescent="0.3">
      <c r="A8963" s="1" t="s">
        <v>24036</v>
      </c>
      <c r="B8963" s="1" t="s">
        <v>26803</v>
      </c>
      <c r="C8963" s="1" t="s">
        <v>16</v>
      </c>
      <c r="D8963" s="1" t="s">
        <v>62</v>
      </c>
      <c r="E8963" s="1" t="s">
        <v>26620</v>
      </c>
      <c r="F8963" s="2">
        <v>43704</v>
      </c>
      <c r="G8963" s="1" t="s">
        <v>24037</v>
      </c>
      <c r="H8963" s="1" t="s">
        <v>5066</v>
      </c>
      <c r="I8963" s="1" t="s">
        <v>21</v>
      </c>
      <c r="J8963" s="3" t="s">
        <v>35623</v>
      </c>
      <c r="K8963">
        <v>182</v>
      </c>
      <c r="L8963" s="1" t="s">
        <v>42</v>
      </c>
      <c r="M8963" s="2">
        <v>43714</v>
      </c>
      <c r="N8963" s="1" t="s">
        <v>23</v>
      </c>
      <c r="O8963" s="1" t="s">
        <v>32</v>
      </c>
      <c r="P8963" s="1">
        <f>_3___Healthcare_Data_v1[[#This Row],[Discharge Date]]-_3___Healthcare_Data_v1[[#This Row],[Date of Admission]]</f>
        <v>10</v>
      </c>
      <c r="Q8963" s="1">
        <f>IFERROR(_3___Healthcare_Data_v1[[#This Row],[ Billing Amount ]]/_3___Healthcare_Data_v1[[#This Row],[Days in Hospital]],0)</f>
        <v>1454.9427949999999</v>
      </c>
      <c r="R8963" s="1" t="str">
        <f>IF(_3___Healthcare_Data_v1[[#This Row],[Age]]&gt;60,"Senior",IF(_3___Healthcare_Data_v1[[#This Row],[Age]]&gt;35,"Middle","Young"))</f>
        <v>Senior</v>
      </c>
    </row>
    <row r="8964" spans="1:18" x14ac:dyDescent="0.3">
      <c r="A8964" s="1" t="s">
        <v>24038</v>
      </c>
      <c r="B8964" s="1" t="s">
        <v>26619</v>
      </c>
      <c r="C8964" s="1" t="s">
        <v>16</v>
      </c>
      <c r="D8964" s="1" t="s">
        <v>114</v>
      </c>
      <c r="E8964" s="1" t="s">
        <v>26620</v>
      </c>
      <c r="F8964" s="2">
        <v>43781</v>
      </c>
      <c r="G8964" s="1" t="s">
        <v>24039</v>
      </c>
      <c r="H8964" s="1" t="s">
        <v>24040</v>
      </c>
      <c r="I8964" s="1" t="s">
        <v>60</v>
      </c>
      <c r="J8964" s="3" t="s">
        <v>35624</v>
      </c>
      <c r="K8964">
        <v>279</v>
      </c>
      <c r="L8964" s="1" t="s">
        <v>38</v>
      </c>
      <c r="M8964" s="2">
        <v>43803</v>
      </c>
      <c r="N8964" s="1" t="s">
        <v>31</v>
      </c>
      <c r="O8964" s="1" t="s">
        <v>32</v>
      </c>
      <c r="P8964" s="1">
        <f>_3___Healthcare_Data_v1[[#This Row],[Discharge Date]]-_3___Healthcare_Data_v1[[#This Row],[Date of Admission]]</f>
        <v>22</v>
      </c>
      <c r="Q8964" s="1">
        <f>IFERROR(_3___Healthcare_Data_v1[[#This Row],[ Billing Amount ]]/_3___Healthcare_Data_v1[[#This Row],[Days in Hospital]],0)</f>
        <v>669.18295181818178</v>
      </c>
      <c r="R8964" s="1" t="str">
        <f>IF(_3___Healthcare_Data_v1[[#This Row],[Age]]&gt;60,"Senior",IF(_3___Healthcare_Data_v1[[#This Row],[Age]]&gt;35,"Middle","Young"))</f>
        <v>Senior</v>
      </c>
    </row>
    <row r="8965" spans="1:18" x14ac:dyDescent="0.3">
      <c r="A8965" s="1" t="s">
        <v>24041</v>
      </c>
      <c r="B8965" s="1" t="s">
        <v>26994</v>
      </c>
      <c r="C8965" s="1" t="s">
        <v>16</v>
      </c>
      <c r="D8965" s="1" t="s">
        <v>114</v>
      </c>
      <c r="E8965" s="1" t="s">
        <v>26620</v>
      </c>
      <c r="F8965" s="2">
        <v>44678</v>
      </c>
      <c r="G8965" s="1" t="s">
        <v>24042</v>
      </c>
      <c r="H8965" s="1" t="s">
        <v>24043</v>
      </c>
      <c r="I8965" s="1" t="s">
        <v>60</v>
      </c>
      <c r="J8965" s="3" t="s">
        <v>35625</v>
      </c>
      <c r="K8965">
        <v>434</v>
      </c>
      <c r="L8965" s="1" t="s">
        <v>38</v>
      </c>
      <c r="M8965" s="2">
        <v>44698</v>
      </c>
      <c r="N8965" s="1" t="s">
        <v>43</v>
      </c>
      <c r="O8965" s="1" t="s">
        <v>44</v>
      </c>
      <c r="P8965" s="1">
        <f>_3___Healthcare_Data_v1[[#This Row],[Discharge Date]]-_3___Healthcare_Data_v1[[#This Row],[Date of Admission]]</f>
        <v>20</v>
      </c>
      <c r="Q8965" s="1">
        <f>IFERROR(_3___Healthcare_Data_v1[[#This Row],[ Billing Amount ]]/_3___Healthcare_Data_v1[[#This Row],[Days in Hospital]],0)</f>
        <v>1240.5435199999999</v>
      </c>
      <c r="R8965" s="1" t="str">
        <f>IF(_3___Healthcare_Data_v1[[#This Row],[Age]]&gt;60,"Senior",IF(_3___Healthcare_Data_v1[[#This Row],[Age]]&gt;35,"Middle","Young"))</f>
        <v>Senior</v>
      </c>
    </row>
    <row r="8966" spans="1:18" x14ac:dyDescent="0.3">
      <c r="A8966" s="1" t="s">
        <v>21445</v>
      </c>
      <c r="B8966" s="1" t="s">
        <v>26659</v>
      </c>
      <c r="C8966" s="1" t="s">
        <v>16</v>
      </c>
      <c r="D8966" s="1" t="s">
        <v>114</v>
      </c>
      <c r="E8966" s="1" t="s">
        <v>69</v>
      </c>
      <c r="F8966" s="2">
        <v>43648</v>
      </c>
      <c r="G8966" s="1" t="s">
        <v>24044</v>
      </c>
      <c r="H8966" s="1" t="s">
        <v>24045</v>
      </c>
      <c r="I8966" s="1" t="s">
        <v>52</v>
      </c>
      <c r="J8966" s="3" t="s">
        <v>35626</v>
      </c>
      <c r="K8966">
        <v>322</v>
      </c>
      <c r="L8966" s="1" t="s">
        <v>22</v>
      </c>
      <c r="M8966" s="2">
        <v>43655</v>
      </c>
      <c r="N8966" s="1" t="s">
        <v>43</v>
      </c>
      <c r="O8966" s="1" t="s">
        <v>32</v>
      </c>
      <c r="P8966" s="1">
        <f>_3___Healthcare_Data_v1[[#This Row],[Discharge Date]]-_3___Healthcare_Data_v1[[#This Row],[Date of Admission]]</f>
        <v>7</v>
      </c>
      <c r="Q8966" s="1">
        <f>IFERROR(_3___Healthcare_Data_v1[[#This Row],[ Billing Amount ]]/_3___Healthcare_Data_v1[[#This Row],[Days in Hospital]],0)</f>
        <v>7283.6855257142861</v>
      </c>
      <c r="R8966" s="1" t="str">
        <f>IF(_3___Healthcare_Data_v1[[#This Row],[Age]]&gt;60,"Senior",IF(_3___Healthcare_Data_v1[[#This Row],[Age]]&gt;35,"Middle","Young"))</f>
        <v>Senior</v>
      </c>
    </row>
    <row r="8967" spans="1:18" x14ac:dyDescent="0.3">
      <c r="A8967" s="1" t="s">
        <v>24046</v>
      </c>
      <c r="B8967" s="1" t="s">
        <v>26606</v>
      </c>
      <c r="C8967" s="1" t="s">
        <v>26</v>
      </c>
      <c r="D8967" s="1" t="s">
        <v>26788</v>
      </c>
      <c r="E8967" s="1" t="s">
        <v>26615</v>
      </c>
      <c r="F8967" s="2">
        <v>43619</v>
      </c>
      <c r="G8967" s="1" t="s">
        <v>24047</v>
      </c>
      <c r="H8967" s="1" t="s">
        <v>24048</v>
      </c>
      <c r="I8967" s="1" t="s">
        <v>52</v>
      </c>
      <c r="J8967" s="3" t="s">
        <v>35627</v>
      </c>
      <c r="K8967">
        <v>468</v>
      </c>
      <c r="L8967" s="1" t="s">
        <v>22</v>
      </c>
      <c r="M8967" s="2">
        <v>43641</v>
      </c>
      <c r="N8967" s="1" t="s">
        <v>84</v>
      </c>
      <c r="O8967" s="1" t="s">
        <v>44</v>
      </c>
      <c r="P8967" s="1">
        <f>_3___Healthcare_Data_v1[[#This Row],[Discharge Date]]-_3___Healthcare_Data_v1[[#This Row],[Date of Admission]]</f>
        <v>22</v>
      </c>
      <c r="Q8967" s="1">
        <f>IFERROR(_3___Healthcare_Data_v1[[#This Row],[ Billing Amount ]]/_3___Healthcare_Data_v1[[#This Row],[Days in Hospital]],0)</f>
        <v>1501.2016804545456</v>
      </c>
      <c r="R8967" s="1" t="str">
        <f>IF(_3___Healthcare_Data_v1[[#This Row],[Age]]&gt;60,"Senior",IF(_3___Healthcare_Data_v1[[#This Row],[Age]]&gt;35,"Middle","Young"))</f>
        <v>Senior</v>
      </c>
    </row>
    <row r="8968" spans="1:18" x14ac:dyDescent="0.3">
      <c r="A8968" s="1" t="s">
        <v>24049</v>
      </c>
      <c r="B8968" s="1" t="s">
        <v>26745</v>
      </c>
      <c r="C8968" s="1" t="s">
        <v>16</v>
      </c>
      <c r="D8968" s="1" t="s">
        <v>89</v>
      </c>
      <c r="E8968" s="1" t="s">
        <v>28</v>
      </c>
      <c r="F8968" s="2">
        <v>45229</v>
      </c>
      <c r="G8968" s="1" t="s">
        <v>10646</v>
      </c>
      <c r="H8968" s="1" t="s">
        <v>24050</v>
      </c>
      <c r="I8968" s="1" t="s">
        <v>52</v>
      </c>
      <c r="J8968" s="3" t="s">
        <v>35628</v>
      </c>
      <c r="K8968">
        <v>107</v>
      </c>
      <c r="L8968" s="1" t="s">
        <v>38</v>
      </c>
      <c r="M8968" s="2">
        <v>45254</v>
      </c>
      <c r="N8968" s="1" t="s">
        <v>31</v>
      </c>
      <c r="O8968" s="1" t="s">
        <v>24</v>
      </c>
      <c r="P8968" s="1">
        <f>_3___Healthcare_Data_v1[[#This Row],[Discharge Date]]-_3___Healthcare_Data_v1[[#This Row],[Date of Admission]]</f>
        <v>25</v>
      </c>
      <c r="Q8968" s="1">
        <f>IFERROR(_3___Healthcare_Data_v1[[#This Row],[ Billing Amount ]]/_3___Healthcare_Data_v1[[#This Row],[Days in Hospital]],0)</f>
        <v>1284.4120728</v>
      </c>
      <c r="R8968" s="1" t="str">
        <f>IF(_3___Healthcare_Data_v1[[#This Row],[Age]]&gt;60,"Senior",IF(_3___Healthcare_Data_v1[[#This Row],[Age]]&gt;35,"Middle","Young"))</f>
        <v>Senior</v>
      </c>
    </row>
    <row r="8969" spans="1:18" x14ac:dyDescent="0.3">
      <c r="A8969" s="1" t="s">
        <v>24051</v>
      </c>
      <c r="B8969" s="1" t="s">
        <v>26638</v>
      </c>
      <c r="C8969" s="1" t="s">
        <v>26</v>
      </c>
      <c r="D8969" s="1" t="s">
        <v>34</v>
      </c>
      <c r="E8969" s="1" t="s">
        <v>69</v>
      </c>
      <c r="F8969" s="2">
        <v>44047</v>
      </c>
      <c r="G8969" s="1" t="s">
        <v>24052</v>
      </c>
      <c r="H8969" s="1" t="s">
        <v>24053</v>
      </c>
      <c r="I8969" s="1" t="s">
        <v>52</v>
      </c>
      <c r="J8969" s="3" t="s">
        <v>35629</v>
      </c>
      <c r="K8969">
        <v>289</v>
      </c>
      <c r="L8969" s="1" t="s">
        <v>22</v>
      </c>
      <c r="M8969" s="2">
        <v>44053</v>
      </c>
      <c r="N8969" s="1" t="s">
        <v>48</v>
      </c>
      <c r="O8969" s="1" t="s">
        <v>32</v>
      </c>
      <c r="P8969" s="1">
        <f>_3___Healthcare_Data_v1[[#This Row],[Discharge Date]]-_3___Healthcare_Data_v1[[#This Row],[Date of Admission]]</f>
        <v>6</v>
      </c>
      <c r="Q8969" s="1">
        <f>IFERROR(_3___Healthcare_Data_v1[[#This Row],[ Billing Amount ]]/_3___Healthcare_Data_v1[[#This Row],[Days in Hospital]],0)</f>
        <v>12266.92131</v>
      </c>
      <c r="R8969" s="1" t="str">
        <f>IF(_3___Healthcare_Data_v1[[#This Row],[Age]]&gt;60,"Senior",IF(_3___Healthcare_Data_v1[[#This Row],[Age]]&gt;35,"Middle","Young"))</f>
        <v>Senior</v>
      </c>
    </row>
    <row r="8970" spans="1:18" x14ac:dyDescent="0.3">
      <c r="A8970" s="1" t="s">
        <v>443</v>
      </c>
      <c r="B8970" s="1" t="s">
        <v>26850</v>
      </c>
      <c r="C8970" s="1" t="s">
        <v>16</v>
      </c>
      <c r="D8970" s="1" t="s">
        <v>27</v>
      </c>
      <c r="E8970" s="1" t="s">
        <v>18</v>
      </c>
      <c r="F8970" s="2">
        <v>44970</v>
      </c>
      <c r="G8970" s="1" t="s">
        <v>24054</v>
      </c>
      <c r="H8970" s="1" t="s">
        <v>24055</v>
      </c>
      <c r="I8970" s="1" t="s">
        <v>56</v>
      </c>
      <c r="J8970" s="3" t="s">
        <v>35630</v>
      </c>
      <c r="K8970">
        <v>198</v>
      </c>
      <c r="L8970" s="1" t="s">
        <v>38</v>
      </c>
      <c r="M8970" s="2">
        <v>44994</v>
      </c>
      <c r="N8970" s="1" t="s">
        <v>31</v>
      </c>
      <c r="O8970" s="1" t="s">
        <v>32</v>
      </c>
      <c r="P8970" s="1">
        <f>_3___Healthcare_Data_v1[[#This Row],[Discharge Date]]-_3___Healthcare_Data_v1[[#This Row],[Date of Admission]]</f>
        <v>24</v>
      </c>
      <c r="Q8970" s="1">
        <f>IFERROR(_3___Healthcare_Data_v1[[#This Row],[ Billing Amount ]]/_3___Healthcare_Data_v1[[#This Row],[Days in Hospital]],0)</f>
        <v>502.1030608333333</v>
      </c>
      <c r="R8970" s="1" t="str">
        <f>IF(_3___Healthcare_Data_v1[[#This Row],[Age]]&gt;60,"Senior",IF(_3___Healthcare_Data_v1[[#This Row],[Age]]&gt;35,"Middle","Young"))</f>
        <v>Senior</v>
      </c>
    </row>
    <row r="8971" spans="1:18" x14ac:dyDescent="0.3">
      <c r="A8971" s="1" t="s">
        <v>7774</v>
      </c>
      <c r="B8971" s="1" t="s">
        <v>26928</v>
      </c>
      <c r="C8971" s="1" t="s">
        <v>16</v>
      </c>
      <c r="D8971" s="1" t="s">
        <v>27</v>
      </c>
      <c r="E8971" s="1" t="s">
        <v>35</v>
      </c>
      <c r="F8971" s="2">
        <v>44341</v>
      </c>
      <c r="G8971" s="1" t="s">
        <v>24056</v>
      </c>
      <c r="H8971" s="1" t="s">
        <v>24057</v>
      </c>
      <c r="I8971" s="1" t="s">
        <v>21</v>
      </c>
      <c r="J8971" s="3" t="s">
        <v>35631</v>
      </c>
      <c r="K8971">
        <v>404</v>
      </c>
      <c r="L8971" s="1" t="s">
        <v>22</v>
      </c>
      <c r="M8971" s="2">
        <v>44357</v>
      </c>
      <c r="N8971" s="1" t="s">
        <v>23</v>
      </c>
      <c r="O8971" s="1" t="s">
        <v>44</v>
      </c>
      <c r="P8971" s="1">
        <f>_3___Healthcare_Data_v1[[#This Row],[Discharge Date]]-_3___Healthcare_Data_v1[[#This Row],[Date of Admission]]</f>
        <v>16</v>
      </c>
      <c r="Q8971" s="1">
        <f>IFERROR(_3___Healthcare_Data_v1[[#This Row],[ Billing Amount ]]/_3___Healthcare_Data_v1[[#This Row],[Days in Hospital]],0)</f>
        <v>387.39898449999998</v>
      </c>
      <c r="R8971" s="1" t="str">
        <f>IF(_3___Healthcare_Data_v1[[#This Row],[Age]]&gt;60,"Senior",IF(_3___Healthcare_Data_v1[[#This Row],[Age]]&gt;35,"Middle","Young"))</f>
        <v>Senior</v>
      </c>
    </row>
    <row r="8972" spans="1:18" x14ac:dyDescent="0.3">
      <c r="A8972" s="1" t="s">
        <v>24058</v>
      </c>
      <c r="B8972" s="1" t="s">
        <v>26850</v>
      </c>
      <c r="C8972" s="1" t="s">
        <v>16</v>
      </c>
      <c r="D8972" s="1" t="s">
        <v>62</v>
      </c>
      <c r="E8972" s="1" t="s">
        <v>26620</v>
      </c>
      <c r="F8972" s="2">
        <v>44547</v>
      </c>
      <c r="G8972" s="1" t="s">
        <v>24059</v>
      </c>
      <c r="H8972" s="1" t="s">
        <v>20937</v>
      </c>
      <c r="I8972" s="1" t="s">
        <v>26607</v>
      </c>
      <c r="J8972" s="3" t="s">
        <v>35632</v>
      </c>
      <c r="K8972">
        <v>414</v>
      </c>
      <c r="L8972" s="1" t="s">
        <v>38</v>
      </c>
      <c r="M8972" s="2">
        <v>44554</v>
      </c>
      <c r="N8972" s="1" t="s">
        <v>23</v>
      </c>
      <c r="O8972" s="1" t="s">
        <v>44</v>
      </c>
      <c r="P8972" s="1">
        <f>_3___Healthcare_Data_v1[[#This Row],[Discharge Date]]-_3___Healthcare_Data_v1[[#This Row],[Date of Admission]]</f>
        <v>7</v>
      </c>
      <c r="Q8972" s="1">
        <f>IFERROR(_3___Healthcare_Data_v1[[#This Row],[ Billing Amount ]]/_3___Healthcare_Data_v1[[#This Row],[Days in Hospital]],0)</f>
        <v>2565.6667171428571</v>
      </c>
      <c r="R8972" s="1" t="str">
        <f>IF(_3___Healthcare_Data_v1[[#This Row],[Age]]&gt;60,"Senior",IF(_3___Healthcare_Data_v1[[#This Row],[Age]]&gt;35,"Middle","Young"))</f>
        <v>Senior</v>
      </c>
    </row>
    <row r="8973" spans="1:18" x14ac:dyDescent="0.3">
      <c r="A8973" s="1" t="s">
        <v>24060</v>
      </c>
      <c r="B8973" s="1" t="s">
        <v>26659</v>
      </c>
      <c r="C8973" s="1" t="s">
        <v>16</v>
      </c>
      <c r="D8973" s="1" t="s">
        <v>27</v>
      </c>
      <c r="E8973" s="1" t="s">
        <v>69</v>
      </c>
      <c r="F8973" s="2">
        <v>44202</v>
      </c>
      <c r="G8973" s="1" t="s">
        <v>24061</v>
      </c>
      <c r="H8973" s="1" t="s">
        <v>24062</v>
      </c>
      <c r="I8973" s="1" t="s">
        <v>56</v>
      </c>
      <c r="J8973" s="3" t="s">
        <v>35633</v>
      </c>
      <c r="K8973">
        <v>228</v>
      </c>
      <c r="L8973" s="1" t="s">
        <v>22</v>
      </c>
      <c r="M8973" s="2">
        <v>44210</v>
      </c>
      <c r="N8973" s="1" t="s">
        <v>43</v>
      </c>
      <c r="O8973" s="1" t="s">
        <v>24</v>
      </c>
      <c r="P8973" s="1">
        <f>_3___Healthcare_Data_v1[[#This Row],[Discharge Date]]-_3___Healthcare_Data_v1[[#This Row],[Date of Admission]]</f>
        <v>8</v>
      </c>
      <c r="Q8973" s="1">
        <f>IFERROR(_3___Healthcare_Data_v1[[#This Row],[ Billing Amount ]]/_3___Healthcare_Data_v1[[#This Row],[Days in Hospital]],0)</f>
        <v>7368.23658875</v>
      </c>
      <c r="R8973" s="1" t="str">
        <f>IF(_3___Healthcare_Data_v1[[#This Row],[Age]]&gt;60,"Senior",IF(_3___Healthcare_Data_v1[[#This Row],[Age]]&gt;35,"Middle","Young"))</f>
        <v>Senior</v>
      </c>
    </row>
    <row r="8974" spans="1:18" x14ac:dyDescent="0.3">
      <c r="A8974" s="1" t="s">
        <v>5040</v>
      </c>
      <c r="B8974" s="1" t="s">
        <v>26776</v>
      </c>
      <c r="C8974" s="1" t="s">
        <v>16</v>
      </c>
      <c r="D8974" s="1" t="s">
        <v>27</v>
      </c>
      <c r="E8974" s="1" t="s">
        <v>35</v>
      </c>
      <c r="F8974" s="2">
        <v>44856</v>
      </c>
      <c r="G8974" s="1" t="s">
        <v>24063</v>
      </c>
      <c r="H8974" s="1" t="s">
        <v>24064</v>
      </c>
      <c r="I8974" s="1" t="s">
        <v>26607</v>
      </c>
      <c r="J8974" s="3" t="s">
        <v>35634</v>
      </c>
      <c r="K8974">
        <v>415</v>
      </c>
      <c r="L8974" s="1" t="s">
        <v>22</v>
      </c>
      <c r="M8974" s="2">
        <v>44862</v>
      </c>
      <c r="N8974" s="1" t="s">
        <v>43</v>
      </c>
      <c r="O8974" s="1" t="s">
        <v>32</v>
      </c>
      <c r="P8974" s="1">
        <f>_3___Healthcare_Data_v1[[#This Row],[Discharge Date]]-_3___Healthcare_Data_v1[[#This Row],[Date of Admission]]</f>
        <v>6</v>
      </c>
      <c r="Q8974" s="1">
        <f>IFERROR(_3___Healthcare_Data_v1[[#This Row],[ Billing Amount ]]/_3___Healthcare_Data_v1[[#This Row],[Days in Hospital]],0)</f>
        <v>1589.6632966666666</v>
      </c>
      <c r="R8974" s="1" t="str">
        <f>IF(_3___Healthcare_Data_v1[[#This Row],[Age]]&gt;60,"Senior",IF(_3___Healthcare_Data_v1[[#This Row],[Age]]&gt;35,"Middle","Young"))</f>
        <v>Senior</v>
      </c>
    </row>
    <row r="8975" spans="1:18" x14ac:dyDescent="0.3">
      <c r="A8975" s="1" t="s">
        <v>24065</v>
      </c>
      <c r="B8975" s="1" t="s">
        <v>26822</v>
      </c>
      <c r="C8975" s="1" t="s">
        <v>26</v>
      </c>
      <c r="D8975" s="1" t="s">
        <v>27</v>
      </c>
      <c r="E8975" s="1" t="s">
        <v>35</v>
      </c>
      <c r="F8975" s="2">
        <v>44009</v>
      </c>
      <c r="G8975" s="1" t="s">
        <v>24066</v>
      </c>
      <c r="H8975" s="1" t="s">
        <v>24067</v>
      </c>
      <c r="I8975" s="1" t="s">
        <v>52</v>
      </c>
      <c r="J8975" s="3" t="s">
        <v>35635</v>
      </c>
      <c r="K8975">
        <v>438</v>
      </c>
      <c r="L8975" s="1" t="s">
        <v>42</v>
      </c>
      <c r="M8975" s="2">
        <v>44015</v>
      </c>
      <c r="N8975" s="1" t="s">
        <v>31</v>
      </c>
      <c r="O8975" s="1" t="s">
        <v>32</v>
      </c>
      <c r="P8975" s="1">
        <f>_3___Healthcare_Data_v1[[#This Row],[Discharge Date]]-_3___Healthcare_Data_v1[[#This Row],[Date of Admission]]</f>
        <v>6</v>
      </c>
      <c r="Q8975" s="1">
        <f>IFERROR(_3___Healthcare_Data_v1[[#This Row],[ Billing Amount ]]/_3___Healthcare_Data_v1[[#This Row],[Days in Hospital]],0)</f>
        <v>89.034971600000006</v>
      </c>
      <c r="R8975" s="1" t="str">
        <f>IF(_3___Healthcare_Data_v1[[#This Row],[Age]]&gt;60,"Senior",IF(_3___Healthcare_Data_v1[[#This Row],[Age]]&gt;35,"Middle","Young"))</f>
        <v>Senior</v>
      </c>
    </row>
    <row r="8976" spans="1:18" x14ac:dyDescent="0.3">
      <c r="A8976" s="1" t="s">
        <v>24068</v>
      </c>
      <c r="B8976" s="1" t="s">
        <v>26619</v>
      </c>
      <c r="C8976" s="1" t="s">
        <v>16</v>
      </c>
      <c r="D8976" s="1" t="s">
        <v>62</v>
      </c>
      <c r="E8976" s="1" t="s">
        <v>26615</v>
      </c>
      <c r="F8976" s="2">
        <v>44319</v>
      </c>
      <c r="G8976" s="1" t="s">
        <v>18646</v>
      </c>
      <c r="H8976" s="1" t="s">
        <v>24069</v>
      </c>
      <c r="I8976" s="1" t="s">
        <v>21</v>
      </c>
      <c r="J8976" s="3" t="s">
        <v>35636</v>
      </c>
      <c r="K8976">
        <v>126</v>
      </c>
      <c r="L8976" s="1" t="s">
        <v>22</v>
      </c>
      <c r="M8976" s="2">
        <v>44328</v>
      </c>
      <c r="N8976" s="1" t="s">
        <v>31</v>
      </c>
      <c r="O8976" s="1" t="s">
        <v>24</v>
      </c>
      <c r="P8976" s="1">
        <f>_3___Healthcare_Data_v1[[#This Row],[Discharge Date]]-_3___Healthcare_Data_v1[[#This Row],[Date of Admission]]</f>
        <v>9</v>
      </c>
      <c r="Q8976" s="1">
        <f>IFERROR(_3___Healthcare_Data_v1[[#This Row],[ Billing Amount ]]/_3___Healthcare_Data_v1[[#This Row],[Days in Hospital]],0)</f>
        <v>3610.0577588888891</v>
      </c>
      <c r="R8976" s="1" t="str">
        <f>IF(_3___Healthcare_Data_v1[[#This Row],[Age]]&gt;60,"Senior",IF(_3___Healthcare_Data_v1[[#This Row],[Age]]&gt;35,"Middle","Young"))</f>
        <v>Senior</v>
      </c>
    </row>
    <row r="8977" spans="1:18" x14ac:dyDescent="0.3">
      <c r="A8977" s="1" t="s">
        <v>24070</v>
      </c>
      <c r="B8977" s="1" t="s">
        <v>26644</v>
      </c>
      <c r="C8977" s="1" t="s">
        <v>16</v>
      </c>
      <c r="D8977" s="1" t="s">
        <v>62</v>
      </c>
      <c r="E8977" s="1" t="s">
        <v>69</v>
      </c>
      <c r="F8977" s="2">
        <v>43407</v>
      </c>
      <c r="G8977" s="1" t="s">
        <v>24071</v>
      </c>
      <c r="H8977" s="1" t="s">
        <v>24072</v>
      </c>
      <c r="I8977" s="1" t="s">
        <v>21</v>
      </c>
      <c r="J8977" s="3" t="s">
        <v>35637</v>
      </c>
      <c r="K8977">
        <v>428</v>
      </c>
      <c r="L8977" s="1" t="s">
        <v>22</v>
      </c>
      <c r="M8977" s="2">
        <v>43418</v>
      </c>
      <c r="N8977" s="1" t="s">
        <v>43</v>
      </c>
      <c r="O8977" s="1" t="s">
        <v>44</v>
      </c>
      <c r="P8977" s="1">
        <f>_3___Healthcare_Data_v1[[#This Row],[Discharge Date]]-_3___Healthcare_Data_v1[[#This Row],[Date of Admission]]</f>
        <v>11</v>
      </c>
      <c r="Q8977" s="1">
        <f>IFERROR(_3___Healthcare_Data_v1[[#This Row],[ Billing Amount ]]/_3___Healthcare_Data_v1[[#This Row],[Days in Hospital]],0)</f>
        <v>3224.353970909091</v>
      </c>
      <c r="R8977" s="1" t="str">
        <f>IF(_3___Healthcare_Data_v1[[#This Row],[Age]]&gt;60,"Senior",IF(_3___Healthcare_Data_v1[[#This Row],[Age]]&gt;35,"Middle","Young"))</f>
        <v>Senior</v>
      </c>
    </row>
    <row r="8978" spans="1:18" x14ac:dyDescent="0.3">
      <c r="A8978" s="1" t="s">
        <v>24073</v>
      </c>
      <c r="B8978" s="1" t="s">
        <v>26732</v>
      </c>
      <c r="C8978" s="1" t="s">
        <v>16</v>
      </c>
      <c r="D8978" s="1" t="s">
        <v>17</v>
      </c>
      <c r="E8978" s="1" t="s">
        <v>26620</v>
      </c>
      <c r="F8978" s="2">
        <v>44259</v>
      </c>
      <c r="G8978" s="1" t="s">
        <v>24074</v>
      </c>
      <c r="H8978" s="1" t="s">
        <v>24075</v>
      </c>
      <c r="I8978" s="1" t="s">
        <v>56</v>
      </c>
      <c r="J8978" s="3" t="s">
        <v>35638</v>
      </c>
      <c r="K8978">
        <v>376</v>
      </c>
      <c r="L8978" s="1" t="s">
        <v>42</v>
      </c>
      <c r="M8978" s="2">
        <v>44261</v>
      </c>
      <c r="N8978" s="1" t="s">
        <v>31</v>
      </c>
      <c r="O8978" s="1" t="s">
        <v>24</v>
      </c>
      <c r="P8978" s="1">
        <f>_3___Healthcare_Data_v1[[#This Row],[Discharge Date]]-_3___Healthcare_Data_v1[[#This Row],[Date of Admission]]</f>
        <v>2</v>
      </c>
      <c r="Q8978" s="1">
        <f>IFERROR(_3___Healthcare_Data_v1[[#This Row],[ Billing Amount ]]/_3___Healthcare_Data_v1[[#This Row],[Days in Hospital]],0)</f>
        <v>15422.450994999999</v>
      </c>
      <c r="R8978" s="1" t="str">
        <f>IF(_3___Healthcare_Data_v1[[#This Row],[Age]]&gt;60,"Senior",IF(_3___Healthcare_Data_v1[[#This Row],[Age]]&gt;35,"Middle","Young"))</f>
        <v>Senior</v>
      </c>
    </row>
    <row r="8979" spans="1:18" x14ac:dyDescent="0.3">
      <c r="A8979" s="1" t="s">
        <v>24076</v>
      </c>
      <c r="B8979" s="1" t="s">
        <v>26638</v>
      </c>
      <c r="C8979" s="1" t="s">
        <v>16</v>
      </c>
      <c r="D8979" s="1" t="s">
        <v>27</v>
      </c>
      <c r="E8979" s="1" t="s">
        <v>26615</v>
      </c>
      <c r="F8979" s="2">
        <v>43545</v>
      </c>
      <c r="G8979" s="1" t="s">
        <v>24077</v>
      </c>
      <c r="H8979" s="1" t="s">
        <v>24078</v>
      </c>
      <c r="I8979" s="1" t="s">
        <v>52</v>
      </c>
      <c r="J8979" s="3" t="s">
        <v>35639</v>
      </c>
      <c r="K8979">
        <v>212</v>
      </c>
      <c r="L8979" s="1" t="s">
        <v>38</v>
      </c>
      <c r="M8979" s="2">
        <v>43549</v>
      </c>
      <c r="N8979" s="1" t="s">
        <v>23</v>
      </c>
      <c r="O8979" s="1" t="s">
        <v>32</v>
      </c>
      <c r="P8979" s="1">
        <f>_3___Healthcare_Data_v1[[#This Row],[Discharge Date]]-_3___Healthcare_Data_v1[[#This Row],[Date of Admission]]</f>
        <v>4</v>
      </c>
      <c r="Q8979" s="1">
        <f>IFERROR(_3___Healthcare_Data_v1[[#This Row],[ Billing Amount ]]/_3___Healthcare_Data_v1[[#This Row],[Days in Hospital]],0)</f>
        <v>925.70331899999996</v>
      </c>
      <c r="R8979" s="1" t="str">
        <f>IF(_3___Healthcare_Data_v1[[#This Row],[Age]]&gt;60,"Senior",IF(_3___Healthcare_Data_v1[[#This Row],[Age]]&gt;35,"Middle","Young"))</f>
        <v>Senior</v>
      </c>
    </row>
    <row r="8980" spans="1:18" x14ac:dyDescent="0.3">
      <c r="A8980" s="1" t="s">
        <v>24079</v>
      </c>
      <c r="B8980" s="1" t="s">
        <v>26614</v>
      </c>
      <c r="C8980" s="1" t="s">
        <v>26</v>
      </c>
      <c r="D8980" s="1" t="s">
        <v>17</v>
      </c>
      <c r="E8980" s="1" t="s">
        <v>28</v>
      </c>
      <c r="F8980" s="2">
        <v>44014</v>
      </c>
      <c r="G8980" s="1" t="s">
        <v>24080</v>
      </c>
      <c r="H8980" s="1" t="s">
        <v>24081</v>
      </c>
      <c r="I8980" s="1" t="s">
        <v>26607</v>
      </c>
      <c r="J8980" s="3" t="s">
        <v>35640</v>
      </c>
      <c r="K8980">
        <v>445</v>
      </c>
      <c r="L8980" s="1" t="s">
        <v>42</v>
      </c>
      <c r="M8980" s="2">
        <v>44036</v>
      </c>
      <c r="N8980" s="1" t="s">
        <v>23</v>
      </c>
      <c r="O8980" s="1" t="s">
        <v>32</v>
      </c>
      <c r="P8980" s="1">
        <f>_3___Healthcare_Data_v1[[#This Row],[Discharge Date]]-_3___Healthcare_Data_v1[[#This Row],[Date of Admission]]</f>
        <v>22</v>
      </c>
      <c r="Q8980" s="1">
        <f>IFERROR(_3___Healthcare_Data_v1[[#This Row],[ Billing Amount ]]/_3___Healthcare_Data_v1[[#This Row],[Days in Hospital]],0)</f>
        <v>462.92885045454545</v>
      </c>
      <c r="R8980" s="1" t="str">
        <f>IF(_3___Healthcare_Data_v1[[#This Row],[Age]]&gt;60,"Senior",IF(_3___Healthcare_Data_v1[[#This Row],[Age]]&gt;35,"Middle","Young"))</f>
        <v>Senior</v>
      </c>
    </row>
    <row r="8981" spans="1:18" x14ac:dyDescent="0.3">
      <c r="A8981" s="1" t="s">
        <v>24082</v>
      </c>
      <c r="B8981" s="1" t="s">
        <v>26980</v>
      </c>
      <c r="C8981" s="1" t="s">
        <v>26</v>
      </c>
      <c r="D8981" s="1" t="s">
        <v>34</v>
      </c>
      <c r="E8981" s="1" t="s">
        <v>28</v>
      </c>
      <c r="F8981" s="2">
        <v>43775</v>
      </c>
      <c r="G8981" s="1" t="s">
        <v>4470</v>
      </c>
      <c r="H8981" s="1" t="s">
        <v>24083</v>
      </c>
      <c r="I8981" s="1" t="s">
        <v>60</v>
      </c>
      <c r="J8981" s="3" t="s">
        <v>35641</v>
      </c>
      <c r="K8981">
        <v>149</v>
      </c>
      <c r="L8981" s="1" t="s">
        <v>22</v>
      </c>
      <c r="M8981" s="2">
        <v>43786</v>
      </c>
      <c r="N8981" s="1" t="s">
        <v>43</v>
      </c>
      <c r="O8981" s="1" t="s">
        <v>24</v>
      </c>
      <c r="P8981" s="1">
        <f>_3___Healthcare_Data_v1[[#This Row],[Discharge Date]]-_3___Healthcare_Data_v1[[#This Row],[Date of Admission]]</f>
        <v>11</v>
      </c>
      <c r="Q8981" s="1">
        <f>IFERROR(_3___Healthcare_Data_v1[[#This Row],[ Billing Amount ]]/_3___Healthcare_Data_v1[[#This Row],[Days in Hospital]],0)</f>
        <v>563.84936354545459</v>
      </c>
      <c r="R8981" s="1" t="str">
        <f>IF(_3___Healthcare_Data_v1[[#This Row],[Age]]&gt;60,"Senior",IF(_3___Healthcare_Data_v1[[#This Row],[Age]]&gt;35,"Middle","Young"))</f>
        <v>Senior</v>
      </c>
    </row>
    <row r="8982" spans="1:18" x14ac:dyDescent="0.3">
      <c r="A8982" s="1" t="s">
        <v>24084</v>
      </c>
      <c r="B8982" s="1" t="s">
        <v>26745</v>
      </c>
      <c r="C8982" s="1" t="s">
        <v>26</v>
      </c>
      <c r="D8982" s="1" t="s">
        <v>114</v>
      </c>
      <c r="E8982" s="1" t="s">
        <v>26620</v>
      </c>
      <c r="F8982" s="2">
        <v>43978</v>
      </c>
      <c r="G8982" s="1" t="s">
        <v>24085</v>
      </c>
      <c r="H8982" s="1" t="s">
        <v>24086</v>
      </c>
      <c r="I8982" s="1" t="s">
        <v>26607</v>
      </c>
      <c r="J8982" s="3" t="s">
        <v>35642</v>
      </c>
      <c r="K8982">
        <v>300</v>
      </c>
      <c r="L8982" s="1" t="s">
        <v>42</v>
      </c>
      <c r="M8982" s="2">
        <v>43991</v>
      </c>
      <c r="N8982" s="1" t="s">
        <v>31</v>
      </c>
      <c r="O8982" s="1" t="s">
        <v>24</v>
      </c>
      <c r="P8982" s="1">
        <f>_3___Healthcare_Data_v1[[#This Row],[Discharge Date]]-_3___Healthcare_Data_v1[[#This Row],[Date of Admission]]</f>
        <v>13</v>
      </c>
      <c r="Q8982" s="1">
        <f>IFERROR(_3___Healthcare_Data_v1[[#This Row],[ Billing Amount ]]/_3___Healthcare_Data_v1[[#This Row],[Days in Hospital]],0)</f>
        <v>2281.6313930769229</v>
      </c>
      <c r="R8982" s="1" t="str">
        <f>IF(_3___Healthcare_Data_v1[[#This Row],[Age]]&gt;60,"Senior",IF(_3___Healthcare_Data_v1[[#This Row],[Age]]&gt;35,"Middle","Young"))</f>
        <v>Senior</v>
      </c>
    </row>
    <row r="8983" spans="1:18" x14ac:dyDescent="0.3">
      <c r="A8983" s="1" t="s">
        <v>2846</v>
      </c>
      <c r="B8983" s="1" t="s">
        <v>26714</v>
      </c>
      <c r="C8983" s="1" t="s">
        <v>26</v>
      </c>
      <c r="D8983" s="1" t="s">
        <v>34</v>
      </c>
      <c r="E8983" s="1" t="s">
        <v>26615</v>
      </c>
      <c r="F8983" s="2">
        <v>44768</v>
      </c>
      <c r="G8983" s="1" t="s">
        <v>24087</v>
      </c>
      <c r="H8983" s="1" t="s">
        <v>24088</v>
      </c>
      <c r="I8983" s="1" t="s">
        <v>21</v>
      </c>
      <c r="J8983" s="3" t="s">
        <v>35643</v>
      </c>
      <c r="K8983">
        <v>215</v>
      </c>
      <c r="L8983" s="1" t="s">
        <v>42</v>
      </c>
      <c r="M8983" s="2">
        <v>44777</v>
      </c>
      <c r="N8983" s="1" t="s">
        <v>84</v>
      </c>
      <c r="O8983" s="1" t="s">
        <v>44</v>
      </c>
      <c r="P8983" s="1">
        <f>_3___Healthcare_Data_v1[[#This Row],[Discharge Date]]-_3___Healthcare_Data_v1[[#This Row],[Date of Admission]]</f>
        <v>9</v>
      </c>
      <c r="Q8983" s="1">
        <f>IFERROR(_3___Healthcare_Data_v1[[#This Row],[ Billing Amount ]]/_3___Healthcare_Data_v1[[#This Row],[Days in Hospital]],0)</f>
        <v>793.81111211111102</v>
      </c>
      <c r="R8983" s="1" t="str">
        <f>IF(_3___Healthcare_Data_v1[[#This Row],[Age]]&gt;60,"Senior",IF(_3___Healthcare_Data_v1[[#This Row],[Age]]&gt;35,"Middle","Young"))</f>
        <v>Senior</v>
      </c>
    </row>
    <row r="8984" spans="1:18" x14ac:dyDescent="0.3">
      <c r="A8984" s="1" t="s">
        <v>6600</v>
      </c>
      <c r="B8984" s="1" t="s">
        <v>26708</v>
      </c>
      <c r="C8984" s="1" t="s">
        <v>16</v>
      </c>
      <c r="D8984" s="1" t="s">
        <v>62</v>
      </c>
      <c r="E8984" s="1" t="s">
        <v>26620</v>
      </c>
      <c r="F8984" s="2">
        <v>45038</v>
      </c>
      <c r="G8984" s="1" t="s">
        <v>24089</v>
      </c>
      <c r="H8984" s="1" t="s">
        <v>24090</v>
      </c>
      <c r="I8984" s="1" t="s">
        <v>52</v>
      </c>
      <c r="J8984" s="3" t="s">
        <v>35644</v>
      </c>
      <c r="K8984">
        <v>333</v>
      </c>
      <c r="L8984" s="1" t="s">
        <v>42</v>
      </c>
      <c r="M8984" s="2">
        <v>45041</v>
      </c>
      <c r="N8984" s="1" t="s">
        <v>31</v>
      </c>
      <c r="O8984" s="1" t="s">
        <v>24</v>
      </c>
      <c r="P8984" s="1">
        <f>_3___Healthcare_Data_v1[[#This Row],[Discharge Date]]-_3___Healthcare_Data_v1[[#This Row],[Date of Admission]]</f>
        <v>3</v>
      </c>
      <c r="Q8984" s="1">
        <f>IFERROR(_3___Healthcare_Data_v1[[#This Row],[ Billing Amount ]]/_3___Healthcare_Data_v1[[#This Row],[Days in Hospital]],0)</f>
        <v>8486.726106666667</v>
      </c>
      <c r="R8984" s="1" t="str">
        <f>IF(_3___Healthcare_Data_v1[[#This Row],[Age]]&gt;60,"Senior",IF(_3___Healthcare_Data_v1[[#This Row],[Age]]&gt;35,"Middle","Young"))</f>
        <v>Senior</v>
      </c>
    </row>
    <row r="8985" spans="1:18" x14ac:dyDescent="0.3">
      <c r="A8985" s="1" t="s">
        <v>24091</v>
      </c>
      <c r="B8985" s="1" t="s">
        <v>26714</v>
      </c>
      <c r="C8985" s="1" t="s">
        <v>26</v>
      </c>
      <c r="D8985" s="1" t="s">
        <v>49</v>
      </c>
      <c r="E8985" s="1" t="s">
        <v>69</v>
      </c>
      <c r="F8985" s="2">
        <v>44822</v>
      </c>
      <c r="G8985" s="1" t="s">
        <v>24092</v>
      </c>
      <c r="H8985" s="1" t="s">
        <v>24093</v>
      </c>
      <c r="I8985" s="1" t="s">
        <v>21</v>
      </c>
      <c r="J8985" s="3" t="s">
        <v>35645</v>
      </c>
      <c r="K8985">
        <v>471</v>
      </c>
      <c r="L8985" s="1" t="s">
        <v>22</v>
      </c>
      <c r="M8985" s="2">
        <v>44840</v>
      </c>
      <c r="N8985" s="1" t="s">
        <v>23</v>
      </c>
      <c r="O8985" s="1" t="s">
        <v>24</v>
      </c>
      <c r="P8985" s="1">
        <f>_3___Healthcare_Data_v1[[#This Row],[Discharge Date]]-_3___Healthcare_Data_v1[[#This Row],[Date of Admission]]</f>
        <v>18</v>
      </c>
      <c r="Q8985" s="1">
        <f>IFERROR(_3___Healthcare_Data_v1[[#This Row],[ Billing Amount ]]/_3___Healthcare_Data_v1[[#This Row],[Days in Hospital]],0)</f>
        <v>4065.578418333333</v>
      </c>
      <c r="R8985" s="1" t="str">
        <f>IF(_3___Healthcare_Data_v1[[#This Row],[Age]]&gt;60,"Senior",IF(_3___Healthcare_Data_v1[[#This Row],[Age]]&gt;35,"Middle","Young"))</f>
        <v>Senior</v>
      </c>
    </row>
    <row r="8986" spans="1:18" x14ac:dyDescent="0.3">
      <c r="A8986" s="1" t="s">
        <v>24094</v>
      </c>
      <c r="B8986" s="1" t="s">
        <v>26644</v>
      </c>
      <c r="C8986" s="1" t="s">
        <v>16</v>
      </c>
      <c r="D8986" s="1" t="s">
        <v>89</v>
      </c>
      <c r="E8986" s="1" t="s">
        <v>26620</v>
      </c>
      <c r="F8986" s="2">
        <v>45226</v>
      </c>
      <c r="G8986" s="1" t="s">
        <v>6498</v>
      </c>
      <c r="H8986" s="1" t="s">
        <v>24095</v>
      </c>
      <c r="I8986" s="1" t="s">
        <v>56</v>
      </c>
      <c r="J8986" s="3" t="s">
        <v>35646</v>
      </c>
      <c r="K8986">
        <v>127</v>
      </c>
      <c r="L8986" s="1" t="s">
        <v>38</v>
      </c>
      <c r="M8986" s="2">
        <v>45254</v>
      </c>
      <c r="N8986" s="1" t="s">
        <v>31</v>
      </c>
      <c r="O8986" s="1" t="s">
        <v>32</v>
      </c>
      <c r="P8986" s="1">
        <f>_3___Healthcare_Data_v1[[#This Row],[Discharge Date]]-_3___Healthcare_Data_v1[[#This Row],[Date of Admission]]</f>
        <v>28</v>
      </c>
      <c r="Q8986" s="1">
        <f>IFERROR(_3___Healthcare_Data_v1[[#This Row],[ Billing Amount ]]/_3___Healthcare_Data_v1[[#This Row],[Days in Hospital]],0)</f>
        <v>971.5045821428572</v>
      </c>
      <c r="R8986" s="1" t="str">
        <f>IF(_3___Healthcare_Data_v1[[#This Row],[Age]]&gt;60,"Senior",IF(_3___Healthcare_Data_v1[[#This Row],[Age]]&gt;35,"Middle","Young"))</f>
        <v>Senior</v>
      </c>
    </row>
    <row r="8987" spans="1:18" x14ac:dyDescent="0.3">
      <c r="A8987" s="1" t="s">
        <v>24096</v>
      </c>
      <c r="B8987" s="1" t="s">
        <v>26649</v>
      </c>
      <c r="C8987" s="1" t="s">
        <v>16</v>
      </c>
      <c r="D8987" s="1" t="s">
        <v>62</v>
      </c>
      <c r="E8987" s="1" t="s">
        <v>18</v>
      </c>
      <c r="F8987" s="2">
        <v>43659</v>
      </c>
      <c r="G8987" s="1" t="s">
        <v>6964</v>
      </c>
      <c r="H8987" s="1" t="s">
        <v>24097</v>
      </c>
      <c r="I8987" s="1" t="s">
        <v>21</v>
      </c>
      <c r="J8987" s="3" t="s">
        <v>35647</v>
      </c>
      <c r="K8987">
        <v>237</v>
      </c>
      <c r="L8987" s="1" t="s">
        <v>38</v>
      </c>
      <c r="M8987" s="2">
        <v>43678</v>
      </c>
      <c r="N8987" s="1" t="s">
        <v>23</v>
      </c>
      <c r="O8987" s="1" t="s">
        <v>44</v>
      </c>
      <c r="P8987" s="1">
        <f>_3___Healthcare_Data_v1[[#This Row],[Discharge Date]]-_3___Healthcare_Data_v1[[#This Row],[Date of Admission]]</f>
        <v>19</v>
      </c>
      <c r="Q8987" s="1">
        <f>IFERROR(_3___Healthcare_Data_v1[[#This Row],[ Billing Amount ]]/_3___Healthcare_Data_v1[[#This Row],[Days in Hospital]],0)</f>
        <v>913.75706052631585</v>
      </c>
      <c r="R8987" s="1" t="str">
        <f>IF(_3___Healthcare_Data_v1[[#This Row],[Age]]&gt;60,"Senior",IF(_3___Healthcare_Data_v1[[#This Row],[Age]]&gt;35,"Middle","Young"))</f>
        <v>Senior</v>
      </c>
    </row>
    <row r="8988" spans="1:18" x14ac:dyDescent="0.3">
      <c r="A8988" s="1" t="s">
        <v>24098</v>
      </c>
      <c r="B8988" s="1" t="s">
        <v>26708</v>
      </c>
      <c r="C8988" s="1" t="s">
        <v>16</v>
      </c>
      <c r="D8988" s="1" t="s">
        <v>62</v>
      </c>
      <c r="E8988" s="1" t="s">
        <v>18</v>
      </c>
      <c r="F8988" s="2">
        <v>45152</v>
      </c>
      <c r="G8988" s="1" t="s">
        <v>24099</v>
      </c>
      <c r="H8988" s="1" t="s">
        <v>24100</v>
      </c>
      <c r="I8988" s="1" t="s">
        <v>52</v>
      </c>
      <c r="J8988" s="3" t="s">
        <v>35648</v>
      </c>
      <c r="K8988">
        <v>338</v>
      </c>
      <c r="L8988" s="1" t="s">
        <v>42</v>
      </c>
      <c r="M8988" s="2">
        <v>45165</v>
      </c>
      <c r="N8988" s="1" t="s">
        <v>23</v>
      </c>
      <c r="O8988" s="1" t="s">
        <v>32</v>
      </c>
      <c r="P8988" s="1">
        <f>_3___Healthcare_Data_v1[[#This Row],[Discharge Date]]-_3___Healthcare_Data_v1[[#This Row],[Date of Admission]]</f>
        <v>13</v>
      </c>
      <c r="Q8988" s="1">
        <f>IFERROR(_3___Healthcare_Data_v1[[#This Row],[ Billing Amount ]]/_3___Healthcare_Data_v1[[#This Row],[Days in Hospital]],0)</f>
        <v>1013.9190415384614</v>
      </c>
      <c r="R8988" s="1" t="str">
        <f>IF(_3___Healthcare_Data_v1[[#This Row],[Age]]&gt;60,"Senior",IF(_3___Healthcare_Data_v1[[#This Row],[Age]]&gt;35,"Middle","Young"))</f>
        <v>Senior</v>
      </c>
    </row>
    <row r="8989" spans="1:18" x14ac:dyDescent="0.3">
      <c r="A8989" s="1" t="s">
        <v>24101</v>
      </c>
      <c r="B8989" s="1" t="s">
        <v>26695</v>
      </c>
      <c r="C8989" s="1" t="s">
        <v>16</v>
      </c>
      <c r="D8989" s="1" t="s">
        <v>26788</v>
      </c>
      <c r="E8989" s="1" t="s">
        <v>69</v>
      </c>
      <c r="F8989" s="2">
        <v>43505</v>
      </c>
      <c r="G8989" s="1" t="s">
        <v>24102</v>
      </c>
      <c r="H8989" s="1" t="s">
        <v>24103</v>
      </c>
      <c r="I8989" s="1" t="s">
        <v>26607</v>
      </c>
      <c r="J8989" s="3" t="s">
        <v>35649</v>
      </c>
      <c r="K8989">
        <v>258</v>
      </c>
      <c r="L8989" s="1" t="s">
        <v>22</v>
      </c>
      <c r="M8989" s="2">
        <v>43505</v>
      </c>
      <c r="N8989" s="1" t="s">
        <v>48</v>
      </c>
      <c r="O8989" s="1" t="s">
        <v>32</v>
      </c>
      <c r="P8989" s="1">
        <f>_3___Healthcare_Data_v1[[#This Row],[Discharge Date]]-_3___Healthcare_Data_v1[[#This Row],[Date of Admission]]</f>
        <v>0</v>
      </c>
      <c r="Q8989" s="1">
        <f>IFERROR(_3___Healthcare_Data_v1[[#This Row],[ Billing Amount ]]/_3___Healthcare_Data_v1[[#This Row],[Days in Hospital]],0)</f>
        <v>0</v>
      </c>
      <c r="R8989" s="1" t="str">
        <f>IF(_3___Healthcare_Data_v1[[#This Row],[Age]]&gt;60,"Senior",IF(_3___Healthcare_Data_v1[[#This Row],[Age]]&gt;35,"Middle","Young"))</f>
        <v>Senior</v>
      </c>
    </row>
    <row r="8990" spans="1:18" x14ac:dyDescent="0.3">
      <c r="A8990" s="1" t="s">
        <v>3477</v>
      </c>
      <c r="B8990" s="1" t="s">
        <v>26612</v>
      </c>
      <c r="C8990" s="1" t="s">
        <v>26</v>
      </c>
      <c r="D8990" s="1" t="s">
        <v>49</v>
      </c>
      <c r="E8990" s="1" t="s">
        <v>26615</v>
      </c>
      <c r="F8990" s="2">
        <v>44601</v>
      </c>
      <c r="G8990" s="1" t="s">
        <v>24104</v>
      </c>
      <c r="H8990" s="1" t="s">
        <v>24105</v>
      </c>
      <c r="I8990" s="1" t="s">
        <v>56</v>
      </c>
      <c r="J8990" s="3" t="s">
        <v>35650</v>
      </c>
      <c r="K8990">
        <v>406</v>
      </c>
      <c r="L8990" s="1" t="s">
        <v>22</v>
      </c>
      <c r="M8990" s="2">
        <v>44602</v>
      </c>
      <c r="N8990" s="1" t="s">
        <v>48</v>
      </c>
      <c r="O8990" s="1" t="s">
        <v>24</v>
      </c>
      <c r="P8990" s="1">
        <f>_3___Healthcare_Data_v1[[#This Row],[Discharge Date]]-_3___Healthcare_Data_v1[[#This Row],[Date of Admission]]</f>
        <v>1</v>
      </c>
      <c r="Q8990" s="1">
        <f>IFERROR(_3___Healthcare_Data_v1[[#This Row],[ Billing Amount ]]/_3___Healthcare_Data_v1[[#This Row],[Days in Hospital]],0)</f>
        <v>21305.03542</v>
      </c>
      <c r="R8990" s="1" t="str">
        <f>IF(_3___Healthcare_Data_v1[[#This Row],[Age]]&gt;60,"Senior",IF(_3___Healthcare_Data_v1[[#This Row],[Age]]&gt;35,"Middle","Young"))</f>
        <v>Senior</v>
      </c>
    </row>
    <row r="8991" spans="1:18" x14ac:dyDescent="0.3">
      <c r="A8991" s="1" t="s">
        <v>24106</v>
      </c>
      <c r="B8991" s="1" t="s">
        <v>26697</v>
      </c>
      <c r="C8991" s="1" t="s">
        <v>16</v>
      </c>
      <c r="D8991" s="1" t="s">
        <v>49</v>
      </c>
      <c r="E8991" s="1" t="s">
        <v>18</v>
      </c>
      <c r="F8991" s="2">
        <v>44473</v>
      </c>
      <c r="G8991" s="1" t="s">
        <v>18858</v>
      </c>
      <c r="H8991" s="1" t="s">
        <v>24107</v>
      </c>
      <c r="I8991" s="1" t="s">
        <v>21</v>
      </c>
      <c r="J8991" s="3" t="s">
        <v>35651</v>
      </c>
      <c r="K8991">
        <v>500</v>
      </c>
      <c r="L8991" s="1" t="s">
        <v>22</v>
      </c>
      <c r="M8991" s="2">
        <v>44482</v>
      </c>
      <c r="N8991" s="1" t="s">
        <v>23</v>
      </c>
      <c r="O8991" s="1" t="s">
        <v>24</v>
      </c>
      <c r="P8991" s="1">
        <f>_3___Healthcare_Data_v1[[#This Row],[Discharge Date]]-_3___Healthcare_Data_v1[[#This Row],[Date of Admission]]</f>
        <v>9</v>
      </c>
      <c r="Q8991" s="1">
        <f>IFERROR(_3___Healthcare_Data_v1[[#This Row],[ Billing Amount ]]/_3___Healthcare_Data_v1[[#This Row],[Days in Hospital]],0)</f>
        <v>4253.229952222222</v>
      </c>
      <c r="R8991" s="1" t="str">
        <f>IF(_3___Healthcare_Data_v1[[#This Row],[Age]]&gt;60,"Senior",IF(_3___Healthcare_Data_v1[[#This Row],[Age]]&gt;35,"Middle","Young"))</f>
        <v>Senior</v>
      </c>
    </row>
    <row r="8992" spans="1:18" x14ac:dyDescent="0.3">
      <c r="A8992" s="1" t="s">
        <v>24108</v>
      </c>
      <c r="B8992" s="1" t="s">
        <v>26714</v>
      </c>
      <c r="C8992" s="1" t="s">
        <v>26</v>
      </c>
      <c r="D8992" s="1" t="s">
        <v>49</v>
      </c>
      <c r="E8992" s="1" t="s">
        <v>26620</v>
      </c>
      <c r="F8992" s="2">
        <v>43675</v>
      </c>
      <c r="G8992" s="1" t="s">
        <v>24109</v>
      </c>
      <c r="H8992" s="1" t="s">
        <v>22752</v>
      </c>
      <c r="I8992" s="1" t="s">
        <v>52</v>
      </c>
      <c r="J8992" s="3" t="s">
        <v>35652</v>
      </c>
      <c r="K8992">
        <v>174</v>
      </c>
      <c r="L8992" s="1" t="s">
        <v>38</v>
      </c>
      <c r="M8992" s="2">
        <v>43704</v>
      </c>
      <c r="N8992" s="1" t="s">
        <v>31</v>
      </c>
      <c r="O8992" s="1" t="s">
        <v>44</v>
      </c>
      <c r="P8992" s="1">
        <f>_3___Healthcare_Data_v1[[#This Row],[Discharge Date]]-_3___Healthcare_Data_v1[[#This Row],[Date of Admission]]</f>
        <v>29</v>
      </c>
      <c r="Q8992" s="1">
        <f>IFERROR(_3___Healthcare_Data_v1[[#This Row],[ Billing Amount ]]/_3___Healthcare_Data_v1[[#This Row],[Days in Hospital]],0)</f>
        <v>502.76511137931033</v>
      </c>
      <c r="R8992" s="1" t="str">
        <f>IF(_3___Healthcare_Data_v1[[#This Row],[Age]]&gt;60,"Senior",IF(_3___Healthcare_Data_v1[[#This Row],[Age]]&gt;35,"Middle","Young"))</f>
        <v>Senior</v>
      </c>
    </row>
    <row r="8993" spans="1:18" x14ac:dyDescent="0.3">
      <c r="A8993" s="1" t="s">
        <v>24110</v>
      </c>
      <c r="B8993" s="1" t="s">
        <v>26980</v>
      </c>
      <c r="C8993" s="1" t="s">
        <v>16</v>
      </c>
      <c r="D8993" s="1" t="s">
        <v>114</v>
      </c>
      <c r="E8993" s="1" t="s">
        <v>35</v>
      </c>
      <c r="F8993" s="2">
        <v>45011</v>
      </c>
      <c r="G8993" s="1" t="s">
        <v>24111</v>
      </c>
      <c r="H8993" s="1" t="s">
        <v>24112</v>
      </c>
      <c r="I8993" s="1" t="s">
        <v>26607</v>
      </c>
      <c r="J8993" s="3" t="s">
        <v>35653</v>
      </c>
      <c r="K8993">
        <v>458</v>
      </c>
      <c r="L8993" s="1" t="s">
        <v>42</v>
      </c>
      <c r="M8993" s="2">
        <v>45013</v>
      </c>
      <c r="N8993" s="1" t="s">
        <v>48</v>
      </c>
      <c r="O8993" s="1" t="s">
        <v>32</v>
      </c>
      <c r="P8993" s="1">
        <f>_3___Healthcare_Data_v1[[#This Row],[Discharge Date]]-_3___Healthcare_Data_v1[[#This Row],[Date of Admission]]</f>
        <v>2</v>
      </c>
      <c r="Q8993" s="1">
        <f>IFERROR(_3___Healthcare_Data_v1[[#This Row],[ Billing Amount ]]/_3___Healthcare_Data_v1[[#This Row],[Days in Hospital]],0)</f>
        <v>6042.7168099999999</v>
      </c>
      <c r="R8993" s="1" t="str">
        <f>IF(_3___Healthcare_Data_v1[[#This Row],[Age]]&gt;60,"Senior",IF(_3___Healthcare_Data_v1[[#This Row],[Age]]&gt;35,"Middle","Young"))</f>
        <v>Senior</v>
      </c>
    </row>
    <row r="8994" spans="1:18" x14ac:dyDescent="0.3">
      <c r="A8994" s="1" t="s">
        <v>11095</v>
      </c>
      <c r="B8994" s="1" t="s">
        <v>26750</v>
      </c>
      <c r="C8994" s="1" t="s">
        <v>16</v>
      </c>
      <c r="D8994" s="1" t="s">
        <v>114</v>
      </c>
      <c r="E8994" s="1" t="s">
        <v>35</v>
      </c>
      <c r="F8994" s="2">
        <v>44151</v>
      </c>
      <c r="G8994" s="1" t="s">
        <v>24113</v>
      </c>
      <c r="H8994" s="1" t="s">
        <v>24114</v>
      </c>
      <c r="I8994" s="1" t="s">
        <v>26607</v>
      </c>
      <c r="J8994" s="3" t="s">
        <v>35654</v>
      </c>
      <c r="K8994">
        <v>354</v>
      </c>
      <c r="L8994" s="1" t="s">
        <v>38</v>
      </c>
      <c r="M8994" s="2">
        <v>44153</v>
      </c>
      <c r="N8994" s="1" t="s">
        <v>31</v>
      </c>
      <c r="O8994" s="1" t="s">
        <v>24</v>
      </c>
      <c r="P8994" s="1">
        <f>_3___Healthcare_Data_v1[[#This Row],[Discharge Date]]-_3___Healthcare_Data_v1[[#This Row],[Date of Admission]]</f>
        <v>2</v>
      </c>
      <c r="Q8994" s="1">
        <f>IFERROR(_3___Healthcare_Data_v1[[#This Row],[ Billing Amount ]]/_3___Healthcare_Data_v1[[#This Row],[Days in Hospital]],0)</f>
        <v>11884.235135000001</v>
      </c>
      <c r="R8994" s="1" t="str">
        <f>IF(_3___Healthcare_Data_v1[[#This Row],[Age]]&gt;60,"Senior",IF(_3___Healthcare_Data_v1[[#This Row],[Age]]&gt;35,"Middle","Young"))</f>
        <v>Senior</v>
      </c>
    </row>
    <row r="8995" spans="1:18" x14ac:dyDescent="0.3">
      <c r="A8995" s="1" t="s">
        <v>24115</v>
      </c>
      <c r="B8995" s="1" t="s">
        <v>26958</v>
      </c>
      <c r="C8995" s="1" t="s">
        <v>26</v>
      </c>
      <c r="D8995" s="1" t="s">
        <v>114</v>
      </c>
      <c r="E8995" s="1" t="s">
        <v>18</v>
      </c>
      <c r="F8995" s="2">
        <v>43862</v>
      </c>
      <c r="G8995" s="1" t="s">
        <v>24116</v>
      </c>
      <c r="H8995" s="1" t="s">
        <v>24117</v>
      </c>
      <c r="I8995" s="1" t="s">
        <v>26607</v>
      </c>
      <c r="J8995" s="3" t="s">
        <v>35655</v>
      </c>
      <c r="K8995">
        <v>286</v>
      </c>
      <c r="L8995" s="1" t="s">
        <v>42</v>
      </c>
      <c r="M8995" s="2">
        <v>43865</v>
      </c>
      <c r="N8995" s="1" t="s">
        <v>84</v>
      </c>
      <c r="O8995" s="1" t="s">
        <v>32</v>
      </c>
      <c r="P8995" s="1">
        <f>_3___Healthcare_Data_v1[[#This Row],[Discharge Date]]-_3___Healthcare_Data_v1[[#This Row],[Date of Admission]]</f>
        <v>3</v>
      </c>
      <c r="Q8995" s="1">
        <f>IFERROR(_3___Healthcare_Data_v1[[#This Row],[ Billing Amount ]]/_3___Healthcare_Data_v1[[#This Row],[Days in Hospital]],0)</f>
        <v>13001.159520000001</v>
      </c>
      <c r="R8995" s="1" t="str">
        <f>IF(_3___Healthcare_Data_v1[[#This Row],[Age]]&gt;60,"Senior",IF(_3___Healthcare_Data_v1[[#This Row],[Age]]&gt;35,"Middle","Young"))</f>
        <v>Senior</v>
      </c>
    </row>
    <row r="8996" spans="1:18" x14ac:dyDescent="0.3">
      <c r="A8996" s="1" t="s">
        <v>24118</v>
      </c>
      <c r="B8996" s="1" t="s">
        <v>26720</v>
      </c>
      <c r="C8996" s="1" t="s">
        <v>16</v>
      </c>
      <c r="D8996" s="1" t="s">
        <v>89</v>
      </c>
      <c r="E8996" s="1" t="s">
        <v>26620</v>
      </c>
      <c r="F8996" s="2">
        <v>43874</v>
      </c>
      <c r="G8996" s="1" t="s">
        <v>24119</v>
      </c>
      <c r="H8996" s="1" t="s">
        <v>24120</v>
      </c>
      <c r="I8996" s="1" t="s">
        <v>26607</v>
      </c>
      <c r="J8996" s="3" t="s">
        <v>35656</v>
      </c>
      <c r="K8996">
        <v>292</v>
      </c>
      <c r="L8996" s="1" t="s">
        <v>38</v>
      </c>
      <c r="M8996" s="2">
        <v>43891</v>
      </c>
      <c r="N8996" s="1" t="s">
        <v>23</v>
      </c>
      <c r="O8996" s="1" t="s">
        <v>44</v>
      </c>
      <c r="P8996" s="1">
        <f>_3___Healthcare_Data_v1[[#This Row],[Discharge Date]]-_3___Healthcare_Data_v1[[#This Row],[Date of Admission]]</f>
        <v>17</v>
      </c>
      <c r="Q8996" s="1">
        <f>IFERROR(_3___Healthcare_Data_v1[[#This Row],[ Billing Amount ]]/_3___Healthcare_Data_v1[[#This Row],[Days in Hospital]],0)</f>
        <v>124.52717594117648</v>
      </c>
      <c r="R8996" s="1" t="str">
        <f>IF(_3___Healthcare_Data_v1[[#This Row],[Age]]&gt;60,"Senior",IF(_3___Healthcare_Data_v1[[#This Row],[Age]]&gt;35,"Middle","Young"))</f>
        <v>Senior</v>
      </c>
    </row>
    <row r="8997" spans="1:18" x14ac:dyDescent="0.3">
      <c r="A8997" s="1" t="s">
        <v>23892</v>
      </c>
      <c r="B8997" s="1" t="s">
        <v>26710</v>
      </c>
      <c r="C8997" s="1" t="s">
        <v>16</v>
      </c>
      <c r="D8997" s="1" t="s">
        <v>49</v>
      </c>
      <c r="E8997" s="1" t="s">
        <v>26620</v>
      </c>
      <c r="F8997" s="2">
        <v>45152</v>
      </c>
      <c r="G8997" s="1" t="s">
        <v>24121</v>
      </c>
      <c r="H8997" s="1" t="s">
        <v>1187</v>
      </c>
      <c r="I8997" s="1" t="s">
        <v>60</v>
      </c>
      <c r="J8997" s="3" t="s">
        <v>35657</v>
      </c>
      <c r="K8997">
        <v>285</v>
      </c>
      <c r="L8997" s="1" t="s">
        <v>42</v>
      </c>
      <c r="M8997" s="2">
        <v>45176</v>
      </c>
      <c r="N8997" s="1" t="s">
        <v>31</v>
      </c>
      <c r="O8997" s="1" t="s">
        <v>32</v>
      </c>
      <c r="P8997" s="1">
        <f>_3___Healthcare_Data_v1[[#This Row],[Discharge Date]]-_3___Healthcare_Data_v1[[#This Row],[Date of Admission]]</f>
        <v>24</v>
      </c>
      <c r="Q8997" s="1">
        <f>IFERROR(_3___Healthcare_Data_v1[[#This Row],[ Billing Amount ]]/_3___Healthcare_Data_v1[[#This Row],[Days in Hospital]],0)</f>
        <v>398.15552108333333</v>
      </c>
      <c r="R8997" s="1" t="str">
        <f>IF(_3___Healthcare_Data_v1[[#This Row],[Age]]&gt;60,"Senior",IF(_3___Healthcare_Data_v1[[#This Row],[Age]]&gt;35,"Middle","Young"))</f>
        <v>Senior</v>
      </c>
    </row>
    <row r="8998" spans="1:18" x14ac:dyDescent="0.3">
      <c r="A8998" s="1" t="s">
        <v>9114</v>
      </c>
      <c r="B8998" s="1" t="s">
        <v>26779</v>
      </c>
      <c r="C8998" s="1" t="s">
        <v>16</v>
      </c>
      <c r="D8998" s="1" t="s">
        <v>26788</v>
      </c>
      <c r="E8998" s="1" t="s">
        <v>26615</v>
      </c>
      <c r="F8998" s="2">
        <v>45099</v>
      </c>
      <c r="G8998" s="1" t="s">
        <v>24122</v>
      </c>
      <c r="H8998" s="1" t="s">
        <v>992</v>
      </c>
      <c r="I8998" s="1" t="s">
        <v>56</v>
      </c>
      <c r="J8998" s="3" t="s">
        <v>35658</v>
      </c>
      <c r="K8998">
        <v>239</v>
      </c>
      <c r="L8998" s="1" t="s">
        <v>22</v>
      </c>
      <c r="M8998" s="2">
        <v>45122</v>
      </c>
      <c r="N8998" s="1" t="s">
        <v>84</v>
      </c>
      <c r="O8998" s="1" t="s">
        <v>44</v>
      </c>
      <c r="P8998" s="1">
        <f>_3___Healthcare_Data_v1[[#This Row],[Discharge Date]]-_3___Healthcare_Data_v1[[#This Row],[Date of Admission]]</f>
        <v>23</v>
      </c>
      <c r="Q8998" s="1">
        <f>IFERROR(_3___Healthcare_Data_v1[[#This Row],[ Billing Amount ]]/_3___Healthcare_Data_v1[[#This Row],[Days in Hospital]],0)</f>
        <v>293.03138160869565</v>
      </c>
      <c r="R8998" s="1" t="str">
        <f>IF(_3___Healthcare_Data_v1[[#This Row],[Age]]&gt;60,"Senior",IF(_3___Healthcare_Data_v1[[#This Row],[Age]]&gt;35,"Middle","Young"))</f>
        <v>Senior</v>
      </c>
    </row>
    <row r="8999" spans="1:18" x14ac:dyDescent="0.3">
      <c r="A8999" s="1" t="s">
        <v>24123</v>
      </c>
      <c r="B8999" s="1" t="s">
        <v>26644</v>
      </c>
      <c r="C8999" s="1" t="s">
        <v>16</v>
      </c>
      <c r="D8999" s="1" t="s">
        <v>17</v>
      </c>
      <c r="E8999" s="1" t="s">
        <v>26615</v>
      </c>
      <c r="F8999" s="2">
        <v>43970</v>
      </c>
      <c r="G8999" s="1" t="s">
        <v>10772</v>
      </c>
      <c r="H8999" s="1" t="s">
        <v>24124</v>
      </c>
      <c r="I8999" s="1" t="s">
        <v>21</v>
      </c>
      <c r="J8999" s="3" t="s">
        <v>35659</v>
      </c>
      <c r="K8999">
        <v>171</v>
      </c>
      <c r="L8999" s="1" t="s">
        <v>22</v>
      </c>
      <c r="M8999" s="2">
        <v>43974</v>
      </c>
      <c r="N8999" s="1" t="s">
        <v>84</v>
      </c>
      <c r="O8999" s="1" t="s">
        <v>24</v>
      </c>
      <c r="P8999" s="1">
        <f>_3___Healthcare_Data_v1[[#This Row],[Discharge Date]]-_3___Healthcare_Data_v1[[#This Row],[Date of Admission]]</f>
        <v>4</v>
      </c>
      <c r="Q8999" s="1">
        <f>IFERROR(_3___Healthcare_Data_v1[[#This Row],[ Billing Amount ]]/_3___Healthcare_Data_v1[[#This Row],[Days in Hospital]],0)</f>
        <v>9180.9359899999999</v>
      </c>
      <c r="R8999" s="1" t="str">
        <f>IF(_3___Healthcare_Data_v1[[#This Row],[Age]]&gt;60,"Senior",IF(_3___Healthcare_Data_v1[[#This Row],[Age]]&gt;35,"Middle","Young"))</f>
        <v>Senior</v>
      </c>
    </row>
    <row r="9000" spans="1:18" x14ac:dyDescent="0.3">
      <c r="A9000" s="1" t="s">
        <v>24125</v>
      </c>
      <c r="B9000" s="1" t="s">
        <v>26776</v>
      </c>
      <c r="C9000" s="1" t="s">
        <v>26</v>
      </c>
      <c r="D9000" s="1" t="s">
        <v>27</v>
      </c>
      <c r="E9000" s="1" t="s">
        <v>28</v>
      </c>
      <c r="F9000" s="2">
        <v>44505</v>
      </c>
      <c r="G9000" s="1" t="s">
        <v>24126</v>
      </c>
      <c r="H9000" s="1" t="s">
        <v>24127</v>
      </c>
      <c r="I9000" s="1" t="s">
        <v>52</v>
      </c>
      <c r="J9000" s="3" t="s">
        <v>35660</v>
      </c>
      <c r="K9000">
        <v>358</v>
      </c>
      <c r="L9000" s="1" t="s">
        <v>42</v>
      </c>
      <c r="M9000" s="2">
        <v>44526</v>
      </c>
      <c r="N9000" s="1" t="s">
        <v>43</v>
      </c>
      <c r="O9000" s="1" t="s">
        <v>44</v>
      </c>
      <c r="P9000" s="1">
        <f>_3___Healthcare_Data_v1[[#This Row],[Discharge Date]]-_3___Healthcare_Data_v1[[#This Row],[Date of Admission]]</f>
        <v>21</v>
      </c>
      <c r="Q9000" s="1">
        <f>IFERROR(_3___Healthcare_Data_v1[[#This Row],[ Billing Amount ]]/_3___Healthcare_Data_v1[[#This Row],[Days in Hospital]],0)</f>
        <v>1139.4397523809523</v>
      </c>
      <c r="R9000" s="1" t="str">
        <f>IF(_3___Healthcare_Data_v1[[#This Row],[Age]]&gt;60,"Senior",IF(_3___Healthcare_Data_v1[[#This Row],[Age]]&gt;35,"Middle","Young"))</f>
        <v>Senior</v>
      </c>
    </row>
    <row r="9001" spans="1:18" x14ac:dyDescent="0.3">
      <c r="A9001" s="1" t="s">
        <v>24128</v>
      </c>
      <c r="B9001" s="1" t="s">
        <v>26668</v>
      </c>
      <c r="C9001" s="1" t="s">
        <v>26</v>
      </c>
      <c r="D9001" s="1" t="s">
        <v>114</v>
      </c>
      <c r="E9001" s="1" t="s">
        <v>18</v>
      </c>
      <c r="F9001" s="2">
        <v>44815</v>
      </c>
      <c r="G9001" s="1" t="s">
        <v>16047</v>
      </c>
      <c r="H9001" s="1" t="s">
        <v>24129</v>
      </c>
      <c r="I9001" s="1" t="s">
        <v>21</v>
      </c>
      <c r="J9001" s="3" t="s">
        <v>35661</v>
      </c>
      <c r="K9001">
        <v>170</v>
      </c>
      <c r="L9001" s="1" t="s">
        <v>22</v>
      </c>
      <c r="M9001" s="2">
        <v>44821</v>
      </c>
      <c r="N9001" s="1" t="s">
        <v>84</v>
      </c>
      <c r="O9001" s="1" t="s">
        <v>24</v>
      </c>
      <c r="P9001" s="1">
        <f>_3___Healthcare_Data_v1[[#This Row],[Discharge Date]]-_3___Healthcare_Data_v1[[#This Row],[Date of Admission]]</f>
        <v>6</v>
      </c>
      <c r="Q9001" s="1">
        <f>IFERROR(_3___Healthcare_Data_v1[[#This Row],[ Billing Amount ]]/_3___Healthcare_Data_v1[[#This Row],[Days in Hospital]],0)</f>
        <v>3140.443181666667</v>
      </c>
      <c r="R9001" s="1" t="str">
        <f>IF(_3___Healthcare_Data_v1[[#This Row],[Age]]&gt;60,"Senior",IF(_3___Healthcare_Data_v1[[#This Row],[Age]]&gt;35,"Middle","Young"))</f>
        <v>Senior</v>
      </c>
    </row>
    <row r="9002" spans="1:18" x14ac:dyDescent="0.3">
      <c r="A9002" s="1" t="s">
        <v>18799</v>
      </c>
      <c r="B9002" s="1" t="s">
        <v>26967</v>
      </c>
      <c r="C9002" s="1" t="s">
        <v>26</v>
      </c>
      <c r="D9002" s="1" t="s">
        <v>62</v>
      </c>
      <c r="E9002" s="1" t="s">
        <v>26620</v>
      </c>
      <c r="F9002" s="2">
        <v>43882</v>
      </c>
      <c r="G9002" s="1" t="s">
        <v>24130</v>
      </c>
      <c r="H9002" s="1" t="s">
        <v>24131</v>
      </c>
      <c r="I9002" s="1" t="s">
        <v>56</v>
      </c>
      <c r="J9002" s="3" t="s">
        <v>35662</v>
      </c>
      <c r="K9002">
        <v>217</v>
      </c>
      <c r="L9002" s="1" t="s">
        <v>42</v>
      </c>
      <c r="M9002" s="2">
        <v>43911</v>
      </c>
      <c r="N9002" s="1" t="s">
        <v>23</v>
      </c>
      <c r="O9002" s="1" t="s">
        <v>44</v>
      </c>
      <c r="P9002" s="1">
        <f>_3___Healthcare_Data_v1[[#This Row],[Discharge Date]]-_3___Healthcare_Data_v1[[#This Row],[Date of Admission]]</f>
        <v>29</v>
      </c>
      <c r="Q9002" s="1">
        <f>IFERROR(_3___Healthcare_Data_v1[[#This Row],[ Billing Amount ]]/_3___Healthcare_Data_v1[[#This Row],[Days in Hospital]],0)</f>
        <v>435.8181393103448</v>
      </c>
      <c r="R9002" s="1" t="str">
        <f>IF(_3___Healthcare_Data_v1[[#This Row],[Age]]&gt;60,"Senior",IF(_3___Healthcare_Data_v1[[#This Row],[Age]]&gt;35,"Middle","Young"))</f>
        <v>Senior</v>
      </c>
    </row>
    <row r="9003" spans="1:18" x14ac:dyDescent="0.3">
      <c r="A9003" s="1" t="s">
        <v>24132</v>
      </c>
      <c r="B9003" s="1" t="s">
        <v>26632</v>
      </c>
      <c r="C9003" s="1" t="s">
        <v>26</v>
      </c>
      <c r="D9003" s="1" t="s">
        <v>34</v>
      </c>
      <c r="E9003" s="1" t="s">
        <v>26620</v>
      </c>
      <c r="F9003" s="2">
        <v>44846</v>
      </c>
      <c r="G9003" s="1" t="s">
        <v>24133</v>
      </c>
      <c r="H9003" s="1" t="s">
        <v>24134</v>
      </c>
      <c r="I9003" s="1" t="s">
        <v>26607</v>
      </c>
      <c r="J9003" s="3" t="s">
        <v>35663</v>
      </c>
      <c r="K9003">
        <v>246</v>
      </c>
      <c r="L9003" s="1" t="s">
        <v>38</v>
      </c>
      <c r="M9003" s="2">
        <v>44862</v>
      </c>
      <c r="N9003" s="1" t="s">
        <v>43</v>
      </c>
      <c r="O9003" s="1" t="s">
        <v>44</v>
      </c>
      <c r="P9003" s="1">
        <f>_3___Healthcare_Data_v1[[#This Row],[Discharge Date]]-_3___Healthcare_Data_v1[[#This Row],[Date of Admission]]</f>
        <v>16</v>
      </c>
      <c r="Q9003" s="1">
        <f>IFERROR(_3___Healthcare_Data_v1[[#This Row],[ Billing Amount ]]/_3___Healthcare_Data_v1[[#This Row],[Days in Hospital]],0)</f>
        <v>1103.2103387499999</v>
      </c>
      <c r="R9003" s="1" t="str">
        <f>IF(_3___Healthcare_Data_v1[[#This Row],[Age]]&gt;60,"Senior",IF(_3___Healthcare_Data_v1[[#This Row],[Age]]&gt;35,"Middle","Young"))</f>
        <v>Senior</v>
      </c>
    </row>
    <row r="9004" spans="1:18" x14ac:dyDescent="0.3">
      <c r="A9004" s="1" t="s">
        <v>24135</v>
      </c>
      <c r="B9004" s="1" t="s">
        <v>26612</v>
      </c>
      <c r="C9004" s="1" t="s">
        <v>16</v>
      </c>
      <c r="D9004" s="1" t="s">
        <v>114</v>
      </c>
      <c r="E9004" s="1" t="s">
        <v>18</v>
      </c>
      <c r="F9004" s="2">
        <v>44249</v>
      </c>
      <c r="G9004" s="1" t="s">
        <v>24136</v>
      </c>
      <c r="H9004" s="1" t="s">
        <v>24137</v>
      </c>
      <c r="I9004" s="1" t="s">
        <v>60</v>
      </c>
      <c r="J9004" s="3" t="s">
        <v>35664</v>
      </c>
      <c r="K9004">
        <v>248</v>
      </c>
      <c r="L9004" s="1" t="s">
        <v>38</v>
      </c>
      <c r="M9004" s="2">
        <v>44267</v>
      </c>
      <c r="N9004" s="1" t="s">
        <v>23</v>
      </c>
      <c r="O9004" s="1" t="s">
        <v>24</v>
      </c>
      <c r="P9004" s="1">
        <f>_3___Healthcare_Data_v1[[#This Row],[Discharge Date]]-_3___Healthcare_Data_v1[[#This Row],[Date of Admission]]</f>
        <v>18</v>
      </c>
      <c r="Q9004" s="1">
        <f>IFERROR(_3___Healthcare_Data_v1[[#This Row],[ Billing Amount ]]/_3___Healthcare_Data_v1[[#This Row],[Days in Hospital]],0)</f>
        <v>937.27439277777785</v>
      </c>
      <c r="R9004" s="1" t="str">
        <f>IF(_3___Healthcare_Data_v1[[#This Row],[Age]]&gt;60,"Senior",IF(_3___Healthcare_Data_v1[[#This Row],[Age]]&gt;35,"Middle","Young"))</f>
        <v>Senior</v>
      </c>
    </row>
    <row r="9005" spans="1:18" x14ac:dyDescent="0.3">
      <c r="A9005" s="1" t="s">
        <v>24138</v>
      </c>
      <c r="B9005" s="1" t="s">
        <v>26655</v>
      </c>
      <c r="C9005" s="1" t="s">
        <v>26</v>
      </c>
      <c r="D9005" s="1" t="s">
        <v>34</v>
      </c>
      <c r="E9005" s="1" t="s">
        <v>35</v>
      </c>
      <c r="F9005" s="2">
        <v>44689</v>
      </c>
      <c r="G9005" s="1" t="s">
        <v>24139</v>
      </c>
      <c r="H9005" s="1" t="s">
        <v>24140</v>
      </c>
      <c r="I9005" s="1" t="s">
        <v>60</v>
      </c>
      <c r="J9005" s="3" t="s">
        <v>35665</v>
      </c>
      <c r="K9005">
        <v>347</v>
      </c>
      <c r="L9005" s="1" t="s">
        <v>42</v>
      </c>
      <c r="M9005" s="2">
        <v>44695</v>
      </c>
      <c r="N9005" s="1" t="s">
        <v>23</v>
      </c>
      <c r="O9005" s="1" t="s">
        <v>44</v>
      </c>
      <c r="P9005" s="1">
        <f>_3___Healthcare_Data_v1[[#This Row],[Discharge Date]]-_3___Healthcare_Data_v1[[#This Row],[Date of Admission]]</f>
        <v>6</v>
      </c>
      <c r="Q9005" s="1">
        <f>IFERROR(_3___Healthcare_Data_v1[[#This Row],[ Billing Amount ]]/_3___Healthcare_Data_v1[[#This Row],[Days in Hospital]],0)</f>
        <v>2202.1735800000001</v>
      </c>
      <c r="R9005" s="1" t="str">
        <f>IF(_3___Healthcare_Data_v1[[#This Row],[Age]]&gt;60,"Senior",IF(_3___Healthcare_Data_v1[[#This Row],[Age]]&gt;35,"Middle","Young"))</f>
        <v>Senior</v>
      </c>
    </row>
    <row r="9006" spans="1:18" x14ac:dyDescent="0.3">
      <c r="A9006" s="1" t="s">
        <v>24141</v>
      </c>
      <c r="B9006" s="1" t="s">
        <v>26622</v>
      </c>
      <c r="C9006" s="1" t="s">
        <v>26</v>
      </c>
      <c r="D9006" s="1" t="s">
        <v>27</v>
      </c>
      <c r="E9006" s="1" t="s">
        <v>35</v>
      </c>
      <c r="F9006" s="2">
        <v>44080</v>
      </c>
      <c r="G9006" s="1" t="s">
        <v>24142</v>
      </c>
      <c r="H9006" s="1" t="s">
        <v>24143</v>
      </c>
      <c r="I9006" s="1" t="s">
        <v>52</v>
      </c>
      <c r="J9006" s="3" t="s">
        <v>35666</v>
      </c>
      <c r="K9006">
        <v>221</v>
      </c>
      <c r="L9006" s="1" t="s">
        <v>42</v>
      </c>
      <c r="M9006" s="2">
        <v>44106</v>
      </c>
      <c r="N9006" s="1" t="s">
        <v>31</v>
      </c>
      <c r="O9006" s="1" t="s">
        <v>24</v>
      </c>
      <c r="P9006" s="1">
        <f>_3___Healthcare_Data_v1[[#This Row],[Discharge Date]]-_3___Healthcare_Data_v1[[#This Row],[Date of Admission]]</f>
        <v>26</v>
      </c>
      <c r="Q9006" s="1">
        <f>IFERROR(_3___Healthcare_Data_v1[[#This Row],[ Billing Amount ]]/_3___Healthcare_Data_v1[[#This Row],[Days in Hospital]],0)</f>
        <v>302.8712101153846</v>
      </c>
      <c r="R9006" s="1" t="str">
        <f>IF(_3___Healthcare_Data_v1[[#This Row],[Age]]&gt;60,"Senior",IF(_3___Healthcare_Data_v1[[#This Row],[Age]]&gt;35,"Middle","Young"))</f>
        <v>Senior</v>
      </c>
    </row>
    <row r="9007" spans="1:18" x14ac:dyDescent="0.3">
      <c r="A9007" s="1" t="s">
        <v>24144</v>
      </c>
      <c r="B9007" s="1" t="s">
        <v>26610</v>
      </c>
      <c r="C9007" s="1" t="s">
        <v>26</v>
      </c>
      <c r="D9007" s="1" t="s">
        <v>89</v>
      </c>
      <c r="E9007" s="1" t="s">
        <v>69</v>
      </c>
      <c r="F9007" s="2">
        <v>44456</v>
      </c>
      <c r="G9007" s="1" t="s">
        <v>24145</v>
      </c>
      <c r="H9007" s="1" t="s">
        <v>24146</v>
      </c>
      <c r="I9007" s="1" t="s">
        <v>21</v>
      </c>
      <c r="J9007" s="3" t="s">
        <v>35667</v>
      </c>
      <c r="K9007">
        <v>137</v>
      </c>
      <c r="L9007" s="1" t="s">
        <v>22</v>
      </c>
      <c r="M9007" s="2">
        <v>44465</v>
      </c>
      <c r="N9007" s="1" t="s">
        <v>43</v>
      </c>
      <c r="O9007" s="1" t="s">
        <v>24</v>
      </c>
      <c r="P9007" s="1">
        <f>_3___Healthcare_Data_v1[[#This Row],[Discharge Date]]-_3___Healthcare_Data_v1[[#This Row],[Date of Admission]]</f>
        <v>9</v>
      </c>
      <c r="Q9007" s="1">
        <f>IFERROR(_3___Healthcare_Data_v1[[#This Row],[ Billing Amount ]]/_3___Healthcare_Data_v1[[#This Row],[Days in Hospital]],0)</f>
        <v>6788.6961322222223</v>
      </c>
      <c r="R9007" s="1" t="str">
        <f>IF(_3___Healthcare_Data_v1[[#This Row],[Age]]&gt;60,"Senior",IF(_3___Healthcare_Data_v1[[#This Row],[Age]]&gt;35,"Middle","Young"))</f>
        <v>Senior</v>
      </c>
    </row>
    <row r="9008" spans="1:18" x14ac:dyDescent="0.3">
      <c r="A9008" s="1" t="s">
        <v>24147</v>
      </c>
      <c r="B9008" s="1" t="s">
        <v>26668</v>
      </c>
      <c r="C9008" s="1" t="s">
        <v>26</v>
      </c>
      <c r="D9008" s="1" t="s">
        <v>62</v>
      </c>
      <c r="E9008" s="1" t="s">
        <v>26620</v>
      </c>
      <c r="F9008" s="2">
        <v>43918</v>
      </c>
      <c r="G9008" s="1" t="s">
        <v>24148</v>
      </c>
      <c r="H9008" s="1" t="s">
        <v>24149</v>
      </c>
      <c r="I9008" s="1" t="s">
        <v>21</v>
      </c>
      <c r="J9008" s="3" t="s">
        <v>35668</v>
      </c>
      <c r="K9008">
        <v>438</v>
      </c>
      <c r="L9008" s="1" t="s">
        <v>38</v>
      </c>
      <c r="M9008" s="2">
        <v>43944</v>
      </c>
      <c r="N9008" s="1" t="s">
        <v>23</v>
      </c>
      <c r="O9008" s="1" t="s">
        <v>24</v>
      </c>
      <c r="P9008" s="1">
        <f>_3___Healthcare_Data_v1[[#This Row],[Discharge Date]]-_3___Healthcare_Data_v1[[#This Row],[Date of Admission]]</f>
        <v>26</v>
      </c>
      <c r="Q9008" s="1">
        <f>IFERROR(_3___Healthcare_Data_v1[[#This Row],[ Billing Amount ]]/_3___Healthcare_Data_v1[[#This Row],[Days in Hospital]],0)</f>
        <v>236.0318873846154</v>
      </c>
      <c r="R9008" s="1" t="str">
        <f>IF(_3___Healthcare_Data_v1[[#This Row],[Age]]&gt;60,"Senior",IF(_3___Healthcare_Data_v1[[#This Row],[Age]]&gt;35,"Middle","Young"))</f>
        <v>Senior</v>
      </c>
    </row>
    <row r="9009" spans="1:18" x14ac:dyDescent="0.3">
      <c r="A9009" s="1" t="s">
        <v>24150</v>
      </c>
      <c r="B9009" s="1" t="s">
        <v>26628</v>
      </c>
      <c r="C9009" s="1" t="s">
        <v>16</v>
      </c>
      <c r="D9009" s="1" t="s">
        <v>17</v>
      </c>
      <c r="E9009" s="1" t="s">
        <v>35</v>
      </c>
      <c r="F9009" s="2">
        <v>43947</v>
      </c>
      <c r="G9009" s="1" t="s">
        <v>21158</v>
      </c>
      <c r="H9009" s="1" t="s">
        <v>13360</v>
      </c>
      <c r="I9009" s="1" t="s">
        <v>21</v>
      </c>
      <c r="J9009" s="3" t="s">
        <v>35669</v>
      </c>
      <c r="K9009">
        <v>464</v>
      </c>
      <c r="L9009" s="1" t="s">
        <v>22</v>
      </c>
      <c r="M9009" s="2">
        <v>43964</v>
      </c>
      <c r="N9009" s="1" t="s">
        <v>43</v>
      </c>
      <c r="O9009" s="1" t="s">
        <v>32</v>
      </c>
      <c r="P9009" s="1">
        <f>_3___Healthcare_Data_v1[[#This Row],[Discharge Date]]-_3___Healthcare_Data_v1[[#This Row],[Date of Admission]]</f>
        <v>17</v>
      </c>
      <c r="Q9009" s="1">
        <f>IFERROR(_3___Healthcare_Data_v1[[#This Row],[ Billing Amount ]]/_3___Healthcare_Data_v1[[#This Row],[Days in Hospital]],0)</f>
        <v>405.21527541176471</v>
      </c>
      <c r="R9009" s="1" t="str">
        <f>IF(_3___Healthcare_Data_v1[[#This Row],[Age]]&gt;60,"Senior",IF(_3___Healthcare_Data_v1[[#This Row],[Age]]&gt;35,"Middle","Young"))</f>
        <v>Senior</v>
      </c>
    </row>
    <row r="9010" spans="1:18" x14ac:dyDescent="0.3">
      <c r="A9010" s="1" t="s">
        <v>24151</v>
      </c>
      <c r="B9010" s="1" t="s">
        <v>26837</v>
      </c>
      <c r="C9010" s="1" t="s">
        <v>26</v>
      </c>
      <c r="D9010" s="1" t="s">
        <v>49</v>
      </c>
      <c r="E9010" s="1" t="s">
        <v>28</v>
      </c>
      <c r="F9010" s="2">
        <v>43686</v>
      </c>
      <c r="G9010" s="1" t="s">
        <v>24152</v>
      </c>
      <c r="H9010" s="1" t="s">
        <v>24153</v>
      </c>
      <c r="I9010" s="1" t="s">
        <v>26607</v>
      </c>
      <c r="J9010" s="3" t="s">
        <v>35670</v>
      </c>
      <c r="K9010">
        <v>186</v>
      </c>
      <c r="L9010" s="1" t="s">
        <v>42</v>
      </c>
      <c r="M9010" s="2">
        <v>43709</v>
      </c>
      <c r="N9010" s="1" t="s">
        <v>43</v>
      </c>
      <c r="O9010" s="1" t="s">
        <v>24</v>
      </c>
      <c r="P9010" s="1">
        <f>_3___Healthcare_Data_v1[[#This Row],[Discharge Date]]-_3___Healthcare_Data_v1[[#This Row],[Date of Admission]]</f>
        <v>23</v>
      </c>
      <c r="Q9010" s="1">
        <f>IFERROR(_3___Healthcare_Data_v1[[#This Row],[ Billing Amount ]]/_3___Healthcare_Data_v1[[#This Row],[Days in Hospital]],0)</f>
        <v>505.81149869565218</v>
      </c>
      <c r="R9010" s="1" t="str">
        <f>IF(_3___Healthcare_Data_v1[[#This Row],[Age]]&gt;60,"Senior",IF(_3___Healthcare_Data_v1[[#This Row],[Age]]&gt;35,"Middle","Young"))</f>
        <v>Senior</v>
      </c>
    </row>
    <row r="9011" spans="1:18" x14ac:dyDescent="0.3">
      <c r="A9011" s="1" t="s">
        <v>3273</v>
      </c>
      <c r="B9011" s="1" t="s">
        <v>26967</v>
      </c>
      <c r="C9011" s="1" t="s">
        <v>26</v>
      </c>
      <c r="D9011" s="1" t="s">
        <v>49</v>
      </c>
      <c r="E9011" s="1" t="s">
        <v>26620</v>
      </c>
      <c r="F9011" s="2">
        <v>44498</v>
      </c>
      <c r="G9011" s="1" t="s">
        <v>24154</v>
      </c>
      <c r="H9011" s="1" t="s">
        <v>24155</v>
      </c>
      <c r="I9011" s="1" t="s">
        <v>21</v>
      </c>
      <c r="J9011" s="3" t="s">
        <v>35671</v>
      </c>
      <c r="K9011">
        <v>410</v>
      </c>
      <c r="L9011" s="1" t="s">
        <v>38</v>
      </c>
      <c r="M9011" s="2">
        <v>44501</v>
      </c>
      <c r="N9011" s="1" t="s">
        <v>23</v>
      </c>
      <c r="O9011" s="1" t="s">
        <v>24</v>
      </c>
      <c r="P9011" s="1">
        <f>_3___Healthcare_Data_v1[[#This Row],[Discharge Date]]-_3___Healthcare_Data_v1[[#This Row],[Date of Admission]]</f>
        <v>3</v>
      </c>
      <c r="Q9011" s="1">
        <f>IFERROR(_3___Healthcare_Data_v1[[#This Row],[ Billing Amount ]]/_3___Healthcare_Data_v1[[#This Row],[Days in Hospital]],0)</f>
        <v>6712.7452266666669</v>
      </c>
      <c r="R9011" s="1" t="str">
        <f>IF(_3___Healthcare_Data_v1[[#This Row],[Age]]&gt;60,"Senior",IF(_3___Healthcare_Data_v1[[#This Row],[Age]]&gt;35,"Middle","Young"))</f>
        <v>Senior</v>
      </c>
    </row>
    <row r="9012" spans="1:18" x14ac:dyDescent="0.3">
      <c r="A9012" s="1" t="s">
        <v>24156</v>
      </c>
      <c r="B9012" s="1" t="s">
        <v>26622</v>
      </c>
      <c r="C9012" s="1" t="s">
        <v>16</v>
      </c>
      <c r="D9012" s="1" t="s">
        <v>26788</v>
      </c>
      <c r="E9012" s="1" t="s">
        <v>18</v>
      </c>
      <c r="F9012" s="2">
        <v>43943</v>
      </c>
      <c r="G9012" s="1" t="s">
        <v>24157</v>
      </c>
      <c r="H9012" s="1" t="s">
        <v>24158</v>
      </c>
      <c r="I9012" s="1" t="s">
        <v>52</v>
      </c>
      <c r="J9012" s="3" t="s">
        <v>35672</v>
      </c>
      <c r="K9012">
        <v>299</v>
      </c>
      <c r="L9012" s="1" t="s">
        <v>22</v>
      </c>
      <c r="M9012" s="2">
        <v>43965</v>
      </c>
      <c r="N9012" s="1" t="s">
        <v>84</v>
      </c>
      <c r="O9012" s="1" t="s">
        <v>32</v>
      </c>
      <c r="P9012" s="1">
        <f>_3___Healthcare_Data_v1[[#This Row],[Discharge Date]]-_3___Healthcare_Data_v1[[#This Row],[Date of Admission]]</f>
        <v>22</v>
      </c>
      <c r="Q9012" s="1">
        <f>IFERROR(_3___Healthcare_Data_v1[[#This Row],[ Billing Amount ]]/_3___Healthcare_Data_v1[[#This Row],[Days in Hospital]],0)</f>
        <v>2185.9453036363634</v>
      </c>
      <c r="R9012" s="1" t="str">
        <f>IF(_3___Healthcare_Data_v1[[#This Row],[Age]]&gt;60,"Senior",IF(_3___Healthcare_Data_v1[[#This Row],[Age]]&gt;35,"Middle","Young"))</f>
        <v>Senior</v>
      </c>
    </row>
    <row r="9013" spans="1:18" x14ac:dyDescent="0.3">
      <c r="A9013" s="1" t="s">
        <v>24159</v>
      </c>
      <c r="B9013" s="1" t="s">
        <v>26928</v>
      </c>
      <c r="C9013" s="1" t="s">
        <v>16</v>
      </c>
      <c r="D9013" s="1" t="s">
        <v>89</v>
      </c>
      <c r="E9013" s="1" t="s">
        <v>69</v>
      </c>
      <c r="F9013" s="2">
        <v>43479</v>
      </c>
      <c r="G9013" s="1" t="s">
        <v>24160</v>
      </c>
      <c r="H9013" s="1" t="s">
        <v>24161</v>
      </c>
      <c r="I9013" s="1" t="s">
        <v>60</v>
      </c>
      <c r="J9013" s="3" t="s">
        <v>35673</v>
      </c>
      <c r="K9013">
        <v>217</v>
      </c>
      <c r="L9013" s="1" t="s">
        <v>22</v>
      </c>
      <c r="M9013" s="2">
        <v>43502</v>
      </c>
      <c r="N9013" s="1" t="s">
        <v>48</v>
      </c>
      <c r="O9013" s="1" t="s">
        <v>44</v>
      </c>
      <c r="P9013" s="1">
        <f>_3___Healthcare_Data_v1[[#This Row],[Discharge Date]]-_3___Healthcare_Data_v1[[#This Row],[Date of Admission]]</f>
        <v>23</v>
      </c>
      <c r="Q9013" s="1">
        <f>IFERROR(_3___Healthcare_Data_v1[[#This Row],[ Billing Amount ]]/_3___Healthcare_Data_v1[[#This Row],[Days in Hospital]],0)</f>
        <v>1029.9468852173914</v>
      </c>
      <c r="R9013" s="1" t="str">
        <f>IF(_3___Healthcare_Data_v1[[#This Row],[Age]]&gt;60,"Senior",IF(_3___Healthcare_Data_v1[[#This Row],[Age]]&gt;35,"Middle","Young"))</f>
        <v>Senior</v>
      </c>
    </row>
    <row r="9014" spans="1:18" x14ac:dyDescent="0.3">
      <c r="A9014" s="1" t="s">
        <v>24162</v>
      </c>
      <c r="B9014" s="1" t="s">
        <v>26994</v>
      </c>
      <c r="C9014" s="1" t="s">
        <v>26</v>
      </c>
      <c r="D9014" s="1" t="s">
        <v>49</v>
      </c>
      <c r="E9014" s="1" t="s">
        <v>26620</v>
      </c>
      <c r="F9014" s="2">
        <v>44072</v>
      </c>
      <c r="G9014" s="1" t="s">
        <v>24163</v>
      </c>
      <c r="H9014" s="1" t="s">
        <v>24164</v>
      </c>
      <c r="I9014" s="1" t="s">
        <v>52</v>
      </c>
      <c r="J9014" s="3" t="s">
        <v>35674</v>
      </c>
      <c r="K9014">
        <v>129</v>
      </c>
      <c r="L9014" s="1" t="s">
        <v>38</v>
      </c>
      <c r="M9014" s="2">
        <v>44102</v>
      </c>
      <c r="N9014" s="1" t="s">
        <v>23</v>
      </c>
      <c r="O9014" s="1" t="s">
        <v>24</v>
      </c>
      <c r="P9014" s="1">
        <f>_3___Healthcare_Data_v1[[#This Row],[Discharge Date]]-_3___Healthcare_Data_v1[[#This Row],[Date of Admission]]</f>
        <v>30</v>
      </c>
      <c r="Q9014" s="1">
        <f>IFERROR(_3___Healthcare_Data_v1[[#This Row],[ Billing Amount ]]/_3___Healthcare_Data_v1[[#This Row],[Days in Hospital]],0)</f>
        <v>985.05048599999998</v>
      </c>
      <c r="R9014" s="1" t="str">
        <f>IF(_3___Healthcare_Data_v1[[#This Row],[Age]]&gt;60,"Senior",IF(_3___Healthcare_Data_v1[[#This Row],[Age]]&gt;35,"Middle","Young"))</f>
        <v>Senior</v>
      </c>
    </row>
    <row r="9015" spans="1:18" x14ac:dyDescent="0.3">
      <c r="A9015" s="1" t="s">
        <v>24165</v>
      </c>
      <c r="B9015" s="1" t="s">
        <v>26822</v>
      </c>
      <c r="C9015" s="1" t="s">
        <v>16</v>
      </c>
      <c r="D9015" s="1" t="s">
        <v>62</v>
      </c>
      <c r="E9015" s="1" t="s">
        <v>35</v>
      </c>
      <c r="F9015" s="2">
        <v>43480</v>
      </c>
      <c r="G9015" s="1" t="s">
        <v>24166</v>
      </c>
      <c r="H9015" s="1" t="s">
        <v>24167</v>
      </c>
      <c r="I9015" s="1" t="s">
        <v>21</v>
      </c>
      <c r="J9015" s="3" t="s">
        <v>35675</v>
      </c>
      <c r="K9015">
        <v>473</v>
      </c>
      <c r="L9015" s="1" t="s">
        <v>22</v>
      </c>
      <c r="M9015" s="2">
        <v>43486</v>
      </c>
      <c r="N9015" s="1" t="s">
        <v>31</v>
      </c>
      <c r="O9015" s="1" t="s">
        <v>24</v>
      </c>
      <c r="P9015" s="1">
        <f>_3___Healthcare_Data_v1[[#This Row],[Discharge Date]]-_3___Healthcare_Data_v1[[#This Row],[Date of Admission]]</f>
        <v>6</v>
      </c>
      <c r="Q9015" s="1">
        <f>IFERROR(_3___Healthcare_Data_v1[[#This Row],[ Billing Amount ]]/_3___Healthcare_Data_v1[[#This Row],[Days in Hospital]],0)</f>
        <v>759.22180100000003</v>
      </c>
      <c r="R9015" s="1" t="str">
        <f>IF(_3___Healthcare_Data_v1[[#This Row],[Age]]&gt;60,"Senior",IF(_3___Healthcare_Data_v1[[#This Row],[Age]]&gt;35,"Middle","Young"))</f>
        <v>Senior</v>
      </c>
    </row>
    <row r="9016" spans="1:18" x14ac:dyDescent="0.3">
      <c r="A9016" s="1" t="s">
        <v>24168</v>
      </c>
      <c r="B9016" s="1" t="s">
        <v>26661</v>
      </c>
      <c r="C9016" s="1" t="s">
        <v>16</v>
      </c>
      <c r="D9016" s="1" t="s">
        <v>27</v>
      </c>
      <c r="E9016" s="1" t="s">
        <v>69</v>
      </c>
      <c r="F9016" s="2">
        <v>44480</v>
      </c>
      <c r="G9016" s="1" t="s">
        <v>24169</v>
      </c>
      <c r="H9016" s="1" t="s">
        <v>24170</v>
      </c>
      <c r="I9016" s="1" t="s">
        <v>26607</v>
      </c>
      <c r="J9016" s="3" t="s">
        <v>35676</v>
      </c>
      <c r="K9016">
        <v>391</v>
      </c>
      <c r="L9016" s="1" t="s">
        <v>22</v>
      </c>
      <c r="M9016" s="2">
        <v>44499</v>
      </c>
      <c r="N9016" s="1" t="s">
        <v>84</v>
      </c>
      <c r="O9016" s="1" t="s">
        <v>24</v>
      </c>
      <c r="P9016" s="1">
        <f>_3___Healthcare_Data_v1[[#This Row],[Discharge Date]]-_3___Healthcare_Data_v1[[#This Row],[Date of Admission]]</f>
        <v>19</v>
      </c>
      <c r="Q9016" s="1">
        <f>IFERROR(_3___Healthcare_Data_v1[[#This Row],[ Billing Amount ]]/_3___Healthcare_Data_v1[[#This Row],[Days in Hospital]],0)</f>
        <v>558.82067631578957</v>
      </c>
      <c r="R9016" s="1" t="str">
        <f>IF(_3___Healthcare_Data_v1[[#This Row],[Age]]&gt;60,"Senior",IF(_3___Healthcare_Data_v1[[#This Row],[Age]]&gt;35,"Middle","Young"))</f>
        <v>Senior</v>
      </c>
    </row>
    <row r="9017" spans="1:18" x14ac:dyDescent="0.3">
      <c r="A9017" s="1" t="s">
        <v>24171</v>
      </c>
      <c r="B9017" s="1" t="s">
        <v>26928</v>
      </c>
      <c r="C9017" s="1" t="s">
        <v>26</v>
      </c>
      <c r="D9017" s="1" t="s">
        <v>62</v>
      </c>
      <c r="E9017" s="1" t="s">
        <v>28</v>
      </c>
      <c r="F9017" s="2">
        <v>43457</v>
      </c>
      <c r="G9017" s="1" t="s">
        <v>24172</v>
      </c>
      <c r="H9017" s="1" t="s">
        <v>24173</v>
      </c>
      <c r="I9017" s="1" t="s">
        <v>56</v>
      </c>
      <c r="J9017" s="3" t="s">
        <v>35677</v>
      </c>
      <c r="K9017">
        <v>258</v>
      </c>
      <c r="L9017" s="1" t="s">
        <v>42</v>
      </c>
      <c r="M9017" s="2">
        <v>43481</v>
      </c>
      <c r="N9017" s="1" t="s">
        <v>31</v>
      </c>
      <c r="O9017" s="1" t="s">
        <v>32</v>
      </c>
      <c r="P9017" s="1">
        <f>_3___Healthcare_Data_v1[[#This Row],[Discharge Date]]-_3___Healthcare_Data_v1[[#This Row],[Date of Admission]]</f>
        <v>24</v>
      </c>
      <c r="Q9017" s="1">
        <f>IFERROR(_3___Healthcare_Data_v1[[#This Row],[ Billing Amount ]]/_3___Healthcare_Data_v1[[#This Row],[Days in Hospital]],0)</f>
        <v>364.70836608333337</v>
      </c>
      <c r="R9017" s="1" t="str">
        <f>IF(_3___Healthcare_Data_v1[[#This Row],[Age]]&gt;60,"Senior",IF(_3___Healthcare_Data_v1[[#This Row],[Age]]&gt;35,"Middle","Young"))</f>
        <v>Senior</v>
      </c>
    </row>
    <row r="9018" spans="1:18" x14ac:dyDescent="0.3">
      <c r="A9018" s="1" t="s">
        <v>24174</v>
      </c>
      <c r="B9018" s="1" t="s">
        <v>26655</v>
      </c>
      <c r="C9018" s="1" t="s">
        <v>26</v>
      </c>
      <c r="D9018" s="1" t="s">
        <v>114</v>
      </c>
      <c r="E9018" s="1" t="s">
        <v>69</v>
      </c>
      <c r="F9018" s="2">
        <v>44399</v>
      </c>
      <c r="G9018" s="1" t="s">
        <v>24175</v>
      </c>
      <c r="H9018" s="1" t="s">
        <v>24176</v>
      </c>
      <c r="I9018" s="1" t="s">
        <v>56</v>
      </c>
      <c r="J9018" s="3" t="s">
        <v>35678</v>
      </c>
      <c r="K9018">
        <v>467</v>
      </c>
      <c r="L9018" s="1" t="s">
        <v>22</v>
      </c>
      <c r="M9018" s="2">
        <v>44411</v>
      </c>
      <c r="N9018" s="1" t="s">
        <v>48</v>
      </c>
      <c r="O9018" s="1" t="s">
        <v>24</v>
      </c>
      <c r="P9018" s="1">
        <f>_3___Healthcare_Data_v1[[#This Row],[Discharge Date]]-_3___Healthcare_Data_v1[[#This Row],[Date of Admission]]</f>
        <v>12</v>
      </c>
      <c r="Q9018" s="1">
        <f>IFERROR(_3___Healthcare_Data_v1[[#This Row],[ Billing Amount ]]/_3___Healthcare_Data_v1[[#This Row],[Days in Hospital]],0)</f>
        <v>2999.9451866666664</v>
      </c>
      <c r="R9018" s="1" t="str">
        <f>IF(_3___Healthcare_Data_v1[[#This Row],[Age]]&gt;60,"Senior",IF(_3___Healthcare_Data_v1[[#This Row],[Age]]&gt;35,"Middle","Young"))</f>
        <v>Senior</v>
      </c>
    </row>
    <row r="9019" spans="1:18" x14ac:dyDescent="0.3">
      <c r="A9019" s="1" t="s">
        <v>24177</v>
      </c>
      <c r="B9019" s="1" t="s">
        <v>26958</v>
      </c>
      <c r="C9019" s="1" t="s">
        <v>16</v>
      </c>
      <c r="D9019" s="1" t="s">
        <v>34</v>
      </c>
      <c r="E9019" s="1" t="s">
        <v>18</v>
      </c>
      <c r="F9019" s="2">
        <v>43906</v>
      </c>
      <c r="G9019" s="1" t="s">
        <v>24178</v>
      </c>
      <c r="H9019" s="1" t="s">
        <v>24179</v>
      </c>
      <c r="I9019" s="1" t="s">
        <v>56</v>
      </c>
      <c r="J9019" s="3" t="s">
        <v>35679</v>
      </c>
      <c r="K9019">
        <v>479</v>
      </c>
      <c r="L9019" s="1" t="s">
        <v>38</v>
      </c>
      <c r="M9019" s="2">
        <v>43924</v>
      </c>
      <c r="N9019" s="1" t="s">
        <v>48</v>
      </c>
      <c r="O9019" s="1" t="s">
        <v>32</v>
      </c>
      <c r="P9019" s="1">
        <f>_3___Healthcare_Data_v1[[#This Row],[Discharge Date]]-_3___Healthcare_Data_v1[[#This Row],[Date of Admission]]</f>
        <v>18</v>
      </c>
      <c r="Q9019" s="1">
        <f>IFERROR(_3___Healthcare_Data_v1[[#This Row],[ Billing Amount ]]/_3___Healthcare_Data_v1[[#This Row],[Days in Hospital]],0)</f>
        <v>3181.6706238888892</v>
      </c>
      <c r="R9019" s="1" t="str">
        <f>IF(_3___Healthcare_Data_v1[[#This Row],[Age]]&gt;60,"Senior",IF(_3___Healthcare_Data_v1[[#This Row],[Age]]&gt;35,"Middle","Young"))</f>
        <v>Senior</v>
      </c>
    </row>
    <row r="9020" spans="1:18" x14ac:dyDescent="0.3">
      <c r="A9020" s="1" t="s">
        <v>24180</v>
      </c>
      <c r="B9020" s="1" t="s">
        <v>26619</v>
      </c>
      <c r="C9020" s="1" t="s">
        <v>16</v>
      </c>
      <c r="D9020" s="1" t="s">
        <v>17</v>
      </c>
      <c r="E9020" s="1" t="s">
        <v>26620</v>
      </c>
      <c r="F9020" s="2">
        <v>43723</v>
      </c>
      <c r="G9020" s="1" t="s">
        <v>24181</v>
      </c>
      <c r="H9020" s="1" t="s">
        <v>20066</v>
      </c>
      <c r="I9020" s="1" t="s">
        <v>21</v>
      </c>
      <c r="J9020" s="3" t="s">
        <v>35680</v>
      </c>
      <c r="K9020">
        <v>276</v>
      </c>
      <c r="L9020" s="1" t="s">
        <v>38</v>
      </c>
      <c r="M9020" s="2">
        <v>43731</v>
      </c>
      <c r="N9020" s="1" t="s">
        <v>31</v>
      </c>
      <c r="O9020" s="1" t="s">
        <v>32</v>
      </c>
      <c r="P9020" s="1">
        <f>_3___Healthcare_Data_v1[[#This Row],[Discharge Date]]-_3___Healthcare_Data_v1[[#This Row],[Date of Admission]]</f>
        <v>8</v>
      </c>
      <c r="Q9020" s="1">
        <f>IFERROR(_3___Healthcare_Data_v1[[#This Row],[ Billing Amount ]]/_3___Healthcare_Data_v1[[#This Row],[Days in Hospital]],0)</f>
        <v>4008.7759087499999</v>
      </c>
      <c r="R9020" s="1" t="str">
        <f>IF(_3___Healthcare_Data_v1[[#This Row],[Age]]&gt;60,"Senior",IF(_3___Healthcare_Data_v1[[#This Row],[Age]]&gt;35,"Middle","Young"))</f>
        <v>Senior</v>
      </c>
    </row>
    <row r="9021" spans="1:18" x14ac:dyDescent="0.3">
      <c r="A9021" s="1" t="s">
        <v>10354</v>
      </c>
      <c r="B9021" s="1" t="s">
        <v>26632</v>
      </c>
      <c r="C9021" s="1" t="s">
        <v>16</v>
      </c>
      <c r="D9021" s="1" t="s">
        <v>49</v>
      </c>
      <c r="E9021" s="1" t="s">
        <v>69</v>
      </c>
      <c r="F9021" s="2">
        <v>43583</v>
      </c>
      <c r="G9021" s="1" t="s">
        <v>24182</v>
      </c>
      <c r="H9021" s="1" t="s">
        <v>24183</v>
      </c>
      <c r="I9021" s="1" t="s">
        <v>21</v>
      </c>
      <c r="J9021" s="3" t="s">
        <v>35681</v>
      </c>
      <c r="K9021">
        <v>184</v>
      </c>
      <c r="L9021" s="1" t="s">
        <v>22</v>
      </c>
      <c r="M9021" s="2">
        <v>43586</v>
      </c>
      <c r="N9021" s="1" t="s">
        <v>84</v>
      </c>
      <c r="O9021" s="1" t="s">
        <v>24</v>
      </c>
      <c r="P9021" s="1">
        <f>_3___Healthcare_Data_v1[[#This Row],[Discharge Date]]-_3___Healthcare_Data_v1[[#This Row],[Date of Admission]]</f>
        <v>3</v>
      </c>
      <c r="Q9021" s="1">
        <f>IFERROR(_3___Healthcare_Data_v1[[#This Row],[ Billing Amount ]]/_3___Healthcare_Data_v1[[#This Row],[Days in Hospital]],0)</f>
        <v>18501.85657</v>
      </c>
      <c r="R9021" s="1" t="str">
        <f>IF(_3___Healthcare_Data_v1[[#This Row],[Age]]&gt;60,"Senior",IF(_3___Healthcare_Data_v1[[#This Row],[Age]]&gt;35,"Middle","Young"))</f>
        <v>Senior</v>
      </c>
    </row>
    <row r="9022" spans="1:18" x14ac:dyDescent="0.3">
      <c r="A9022" s="1" t="s">
        <v>24184</v>
      </c>
      <c r="B9022" s="1" t="s">
        <v>26803</v>
      </c>
      <c r="C9022" s="1" t="s">
        <v>26</v>
      </c>
      <c r="D9022" s="1" t="s">
        <v>27</v>
      </c>
      <c r="E9022" s="1" t="s">
        <v>69</v>
      </c>
      <c r="F9022" s="2">
        <v>44361</v>
      </c>
      <c r="G9022" s="1" t="s">
        <v>911</v>
      </c>
      <c r="H9022" s="1" t="s">
        <v>24185</v>
      </c>
      <c r="I9022" s="1" t="s">
        <v>26607</v>
      </c>
      <c r="J9022" s="3" t="s">
        <v>35682</v>
      </c>
      <c r="K9022">
        <v>237</v>
      </c>
      <c r="L9022" s="1" t="s">
        <v>38</v>
      </c>
      <c r="M9022" s="2">
        <v>44381</v>
      </c>
      <c r="N9022" s="1" t="s">
        <v>48</v>
      </c>
      <c r="O9022" s="1" t="s">
        <v>44</v>
      </c>
      <c r="P9022" s="1">
        <f>_3___Healthcare_Data_v1[[#This Row],[Discharge Date]]-_3___Healthcare_Data_v1[[#This Row],[Date of Admission]]</f>
        <v>20</v>
      </c>
      <c r="Q9022" s="1">
        <f>IFERROR(_3___Healthcare_Data_v1[[#This Row],[ Billing Amount ]]/_3___Healthcare_Data_v1[[#This Row],[Days in Hospital]],0)</f>
        <v>484.19858525000001</v>
      </c>
      <c r="R9022" s="1" t="str">
        <f>IF(_3___Healthcare_Data_v1[[#This Row],[Age]]&gt;60,"Senior",IF(_3___Healthcare_Data_v1[[#This Row],[Age]]&gt;35,"Middle","Young"))</f>
        <v>Senior</v>
      </c>
    </row>
    <row r="9023" spans="1:18" x14ac:dyDescent="0.3">
      <c r="A9023" s="1" t="s">
        <v>15870</v>
      </c>
      <c r="B9023" s="1" t="s">
        <v>26640</v>
      </c>
      <c r="C9023" s="1" t="s">
        <v>16</v>
      </c>
      <c r="D9023" s="1" t="s">
        <v>62</v>
      </c>
      <c r="E9023" s="1" t="s">
        <v>26620</v>
      </c>
      <c r="F9023" s="2">
        <v>43823</v>
      </c>
      <c r="G9023" s="1" t="s">
        <v>24186</v>
      </c>
      <c r="H9023" s="1" t="s">
        <v>19170</v>
      </c>
      <c r="I9023" s="1" t="s">
        <v>21</v>
      </c>
      <c r="J9023" s="3" t="s">
        <v>35683</v>
      </c>
      <c r="K9023">
        <v>298</v>
      </c>
      <c r="L9023" s="1" t="s">
        <v>38</v>
      </c>
      <c r="M9023" s="2">
        <v>43835</v>
      </c>
      <c r="N9023" s="1" t="s">
        <v>48</v>
      </c>
      <c r="O9023" s="1" t="s">
        <v>32</v>
      </c>
      <c r="P9023" s="1">
        <f>_3___Healthcare_Data_v1[[#This Row],[Discharge Date]]-_3___Healthcare_Data_v1[[#This Row],[Date of Admission]]</f>
        <v>12</v>
      </c>
      <c r="Q9023" s="1">
        <f>IFERROR(_3___Healthcare_Data_v1[[#This Row],[ Billing Amount ]]/_3___Healthcare_Data_v1[[#This Row],[Days in Hospital]],0)</f>
        <v>928.33115166666664</v>
      </c>
      <c r="R9023" s="1" t="str">
        <f>IF(_3___Healthcare_Data_v1[[#This Row],[Age]]&gt;60,"Senior",IF(_3___Healthcare_Data_v1[[#This Row],[Age]]&gt;35,"Middle","Young"))</f>
        <v>Senior</v>
      </c>
    </row>
    <row r="9024" spans="1:18" x14ac:dyDescent="0.3">
      <c r="A9024" s="1" t="s">
        <v>24187</v>
      </c>
      <c r="B9024" s="1" t="s">
        <v>26689</v>
      </c>
      <c r="C9024" s="1" t="s">
        <v>26</v>
      </c>
      <c r="D9024" s="1" t="s">
        <v>89</v>
      </c>
      <c r="E9024" s="1" t="s">
        <v>26620</v>
      </c>
      <c r="F9024" s="2">
        <v>43616</v>
      </c>
      <c r="G9024" s="1" t="s">
        <v>24188</v>
      </c>
      <c r="H9024" s="1" t="s">
        <v>24189</v>
      </c>
      <c r="I9024" s="1" t="s">
        <v>21</v>
      </c>
      <c r="J9024" s="3" t="s">
        <v>35684</v>
      </c>
      <c r="K9024">
        <v>410</v>
      </c>
      <c r="L9024" s="1" t="s">
        <v>22</v>
      </c>
      <c r="M9024" s="2">
        <v>43618</v>
      </c>
      <c r="N9024" s="1" t="s">
        <v>43</v>
      </c>
      <c r="O9024" s="1" t="s">
        <v>44</v>
      </c>
      <c r="P9024" s="1">
        <f>_3___Healthcare_Data_v1[[#This Row],[Discharge Date]]-_3___Healthcare_Data_v1[[#This Row],[Date of Admission]]</f>
        <v>2</v>
      </c>
      <c r="Q9024" s="1">
        <f>IFERROR(_3___Healthcare_Data_v1[[#This Row],[ Billing Amount ]]/_3___Healthcare_Data_v1[[#This Row],[Days in Hospital]],0)</f>
        <v>1890.9917109999999</v>
      </c>
      <c r="R9024" s="1" t="str">
        <f>IF(_3___Healthcare_Data_v1[[#This Row],[Age]]&gt;60,"Senior",IF(_3___Healthcare_Data_v1[[#This Row],[Age]]&gt;35,"Middle","Young"))</f>
        <v>Senior</v>
      </c>
    </row>
    <row r="9025" spans="1:18" x14ac:dyDescent="0.3">
      <c r="A9025" s="1" t="s">
        <v>24190</v>
      </c>
      <c r="B9025" s="1" t="s">
        <v>26626</v>
      </c>
      <c r="C9025" s="1" t="s">
        <v>16</v>
      </c>
      <c r="D9025" s="1" t="s">
        <v>49</v>
      </c>
      <c r="E9025" s="1" t="s">
        <v>35</v>
      </c>
      <c r="F9025" s="2">
        <v>43574</v>
      </c>
      <c r="G9025" s="1" t="s">
        <v>24191</v>
      </c>
      <c r="H9025" s="1" t="s">
        <v>24192</v>
      </c>
      <c r="I9025" s="1" t="s">
        <v>60</v>
      </c>
      <c r="J9025" s="3" t="s">
        <v>35685</v>
      </c>
      <c r="K9025">
        <v>235</v>
      </c>
      <c r="L9025" s="1" t="s">
        <v>22</v>
      </c>
      <c r="M9025" s="2">
        <v>43596</v>
      </c>
      <c r="N9025" s="1" t="s">
        <v>84</v>
      </c>
      <c r="O9025" s="1" t="s">
        <v>44</v>
      </c>
      <c r="P9025" s="1">
        <f>_3___Healthcare_Data_v1[[#This Row],[Discharge Date]]-_3___Healthcare_Data_v1[[#This Row],[Date of Admission]]</f>
        <v>22</v>
      </c>
      <c r="Q9025" s="1">
        <f>IFERROR(_3___Healthcare_Data_v1[[#This Row],[ Billing Amount ]]/_3___Healthcare_Data_v1[[#This Row],[Days in Hospital]],0)</f>
        <v>920.15946499999995</v>
      </c>
      <c r="R9025" s="1" t="str">
        <f>IF(_3___Healthcare_Data_v1[[#This Row],[Age]]&gt;60,"Senior",IF(_3___Healthcare_Data_v1[[#This Row],[Age]]&gt;35,"Middle","Young"))</f>
        <v>Senior</v>
      </c>
    </row>
    <row r="9026" spans="1:18" x14ac:dyDescent="0.3">
      <c r="A9026" s="1" t="s">
        <v>24193</v>
      </c>
      <c r="B9026" s="1" t="s">
        <v>26845</v>
      </c>
      <c r="C9026" s="1" t="s">
        <v>16</v>
      </c>
      <c r="D9026" s="1" t="s">
        <v>114</v>
      </c>
      <c r="E9026" s="1" t="s">
        <v>26615</v>
      </c>
      <c r="F9026" s="2">
        <v>44285</v>
      </c>
      <c r="G9026" s="1" t="s">
        <v>24194</v>
      </c>
      <c r="H9026" s="1" t="s">
        <v>24195</v>
      </c>
      <c r="I9026" s="1" t="s">
        <v>21</v>
      </c>
      <c r="J9026" s="3" t="s">
        <v>35686</v>
      </c>
      <c r="K9026">
        <v>472</v>
      </c>
      <c r="L9026" s="1" t="s">
        <v>42</v>
      </c>
      <c r="M9026" s="2">
        <v>44303</v>
      </c>
      <c r="N9026" s="1" t="s">
        <v>84</v>
      </c>
      <c r="O9026" s="1" t="s">
        <v>32</v>
      </c>
      <c r="P9026" s="1">
        <f>_3___Healthcare_Data_v1[[#This Row],[Discharge Date]]-_3___Healthcare_Data_v1[[#This Row],[Date of Admission]]</f>
        <v>18</v>
      </c>
      <c r="Q9026" s="1">
        <f>IFERROR(_3___Healthcare_Data_v1[[#This Row],[ Billing Amount ]]/_3___Healthcare_Data_v1[[#This Row],[Days in Hospital]],0)</f>
        <v>2108.0846977777778</v>
      </c>
      <c r="R9026" s="1" t="str">
        <f>IF(_3___Healthcare_Data_v1[[#This Row],[Age]]&gt;60,"Senior",IF(_3___Healthcare_Data_v1[[#This Row],[Age]]&gt;35,"Middle","Young"))</f>
        <v>Senior</v>
      </c>
    </row>
    <row r="9027" spans="1:18" x14ac:dyDescent="0.3">
      <c r="A9027" s="1" t="s">
        <v>24196</v>
      </c>
      <c r="B9027" s="1" t="s">
        <v>26657</v>
      </c>
      <c r="C9027" s="1" t="s">
        <v>16</v>
      </c>
      <c r="D9027" s="1" t="s">
        <v>62</v>
      </c>
      <c r="E9027" s="1" t="s">
        <v>26615</v>
      </c>
      <c r="F9027" s="2">
        <v>43660</v>
      </c>
      <c r="G9027" s="1" t="s">
        <v>24197</v>
      </c>
      <c r="H9027" s="1" t="s">
        <v>24198</v>
      </c>
      <c r="I9027" s="1" t="s">
        <v>21</v>
      </c>
      <c r="J9027" s="3" t="s">
        <v>35687</v>
      </c>
      <c r="K9027">
        <v>108</v>
      </c>
      <c r="L9027" s="1" t="s">
        <v>22</v>
      </c>
      <c r="M9027" s="2">
        <v>43675</v>
      </c>
      <c r="N9027" s="1" t="s">
        <v>84</v>
      </c>
      <c r="O9027" s="1" t="s">
        <v>24</v>
      </c>
      <c r="P9027" s="1">
        <f>_3___Healthcare_Data_v1[[#This Row],[Discharge Date]]-_3___Healthcare_Data_v1[[#This Row],[Date of Admission]]</f>
        <v>15</v>
      </c>
      <c r="Q9027" s="1">
        <f>IFERROR(_3___Healthcare_Data_v1[[#This Row],[ Billing Amount ]]/_3___Healthcare_Data_v1[[#This Row],[Days in Hospital]],0)</f>
        <v>245.33378466666667</v>
      </c>
      <c r="R9027" s="1" t="str">
        <f>IF(_3___Healthcare_Data_v1[[#This Row],[Age]]&gt;60,"Senior",IF(_3___Healthcare_Data_v1[[#This Row],[Age]]&gt;35,"Middle","Young"))</f>
        <v>Senior</v>
      </c>
    </row>
    <row r="9028" spans="1:18" x14ac:dyDescent="0.3">
      <c r="A9028" s="1" t="s">
        <v>4341</v>
      </c>
      <c r="B9028" s="1" t="s">
        <v>26655</v>
      </c>
      <c r="C9028" s="1" t="s">
        <v>16</v>
      </c>
      <c r="D9028" s="1" t="s">
        <v>27</v>
      </c>
      <c r="E9028" s="1" t="s">
        <v>28</v>
      </c>
      <c r="F9028" s="2">
        <v>44385</v>
      </c>
      <c r="G9028" s="1" t="s">
        <v>24199</v>
      </c>
      <c r="H9028" s="1" t="s">
        <v>24200</v>
      </c>
      <c r="I9028" s="1" t="s">
        <v>52</v>
      </c>
      <c r="J9028" s="3" t="s">
        <v>35688</v>
      </c>
      <c r="K9028">
        <v>126</v>
      </c>
      <c r="L9028" s="1" t="s">
        <v>38</v>
      </c>
      <c r="M9028" s="2">
        <v>44392</v>
      </c>
      <c r="N9028" s="1" t="s">
        <v>23</v>
      </c>
      <c r="O9028" s="1" t="s">
        <v>44</v>
      </c>
      <c r="P9028" s="1">
        <f>_3___Healthcare_Data_v1[[#This Row],[Discharge Date]]-_3___Healthcare_Data_v1[[#This Row],[Date of Admission]]</f>
        <v>7</v>
      </c>
      <c r="Q9028" s="1">
        <f>IFERROR(_3___Healthcare_Data_v1[[#This Row],[ Billing Amount ]]/_3___Healthcare_Data_v1[[#This Row],[Days in Hospital]],0)</f>
        <v>3755.5941057142854</v>
      </c>
      <c r="R9028" s="1" t="str">
        <f>IF(_3___Healthcare_Data_v1[[#This Row],[Age]]&gt;60,"Senior",IF(_3___Healthcare_Data_v1[[#This Row],[Age]]&gt;35,"Middle","Young"))</f>
        <v>Senior</v>
      </c>
    </row>
    <row r="9029" spans="1:18" x14ac:dyDescent="0.3">
      <c r="A9029" s="1" t="s">
        <v>24201</v>
      </c>
      <c r="B9029" s="1" t="s">
        <v>26689</v>
      </c>
      <c r="C9029" s="1" t="s">
        <v>26</v>
      </c>
      <c r="D9029" s="1" t="s">
        <v>89</v>
      </c>
      <c r="E9029" s="1" t="s">
        <v>69</v>
      </c>
      <c r="F9029" s="2">
        <v>44333</v>
      </c>
      <c r="G9029" s="1" t="s">
        <v>24202</v>
      </c>
      <c r="H9029" s="1" t="s">
        <v>24203</v>
      </c>
      <c r="I9029" s="1" t="s">
        <v>21</v>
      </c>
      <c r="J9029" s="3" t="s">
        <v>35689</v>
      </c>
      <c r="K9029">
        <v>222</v>
      </c>
      <c r="L9029" s="1" t="s">
        <v>22</v>
      </c>
      <c r="M9029" s="2">
        <v>44356</v>
      </c>
      <c r="N9029" s="1" t="s">
        <v>31</v>
      </c>
      <c r="O9029" s="1" t="s">
        <v>32</v>
      </c>
      <c r="P9029" s="1">
        <f>_3___Healthcare_Data_v1[[#This Row],[Discharge Date]]-_3___Healthcare_Data_v1[[#This Row],[Date of Admission]]</f>
        <v>23</v>
      </c>
      <c r="Q9029" s="1">
        <f>IFERROR(_3___Healthcare_Data_v1[[#This Row],[ Billing Amount ]]/_3___Healthcare_Data_v1[[#This Row],[Days in Hospital]],0)</f>
        <v>111.30279091304348</v>
      </c>
      <c r="R9029" s="1" t="str">
        <f>IF(_3___Healthcare_Data_v1[[#This Row],[Age]]&gt;60,"Senior",IF(_3___Healthcare_Data_v1[[#This Row],[Age]]&gt;35,"Middle","Young"))</f>
        <v>Senior</v>
      </c>
    </row>
    <row r="9030" spans="1:18" x14ac:dyDescent="0.3">
      <c r="A9030" s="1" t="s">
        <v>24204</v>
      </c>
      <c r="B9030" s="1" t="s">
        <v>26646</v>
      </c>
      <c r="C9030" s="1" t="s">
        <v>26</v>
      </c>
      <c r="D9030" s="1" t="s">
        <v>27</v>
      </c>
      <c r="E9030" s="1" t="s">
        <v>26615</v>
      </c>
      <c r="F9030" s="2">
        <v>44189</v>
      </c>
      <c r="G9030" s="1" t="s">
        <v>24205</v>
      </c>
      <c r="H9030" s="1" t="s">
        <v>24206</v>
      </c>
      <c r="I9030" s="1" t="s">
        <v>21</v>
      </c>
      <c r="J9030" s="3" t="s">
        <v>35690</v>
      </c>
      <c r="K9030">
        <v>398</v>
      </c>
      <c r="L9030" s="1" t="s">
        <v>38</v>
      </c>
      <c r="M9030" s="2">
        <v>44208</v>
      </c>
      <c r="N9030" s="1" t="s">
        <v>48</v>
      </c>
      <c r="O9030" s="1" t="s">
        <v>44</v>
      </c>
      <c r="P9030" s="1">
        <f>_3___Healthcare_Data_v1[[#This Row],[Discharge Date]]-_3___Healthcare_Data_v1[[#This Row],[Date of Admission]]</f>
        <v>19</v>
      </c>
      <c r="Q9030" s="1">
        <f>IFERROR(_3___Healthcare_Data_v1[[#This Row],[ Billing Amount ]]/_3___Healthcare_Data_v1[[#This Row],[Days in Hospital]],0)</f>
        <v>1468.0101752631579</v>
      </c>
      <c r="R9030" s="1" t="str">
        <f>IF(_3___Healthcare_Data_v1[[#This Row],[Age]]&gt;60,"Senior",IF(_3___Healthcare_Data_v1[[#This Row],[Age]]&gt;35,"Middle","Young"))</f>
        <v>Senior</v>
      </c>
    </row>
    <row r="9031" spans="1:18" x14ac:dyDescent="0.3">
      <c r="A9031" s="1" t="s">
        <v>9907</v>
      </c>
      <c r="B9031" s="1" t="s">
        <v>26714</v>
      </c>
      <c r="C9031" s="1" t="s">
        <v>26</v>
      </c>
      <c r="D9031" s="1" t="s">
        <v>17</v>
      </c>
      <c r="E9031" s="1" t="s">
        <v>69</v>
      </c>
      <c r="F9031" s="2">
        <v>43566</v>
      </c>
      <c r="G9031" s="1" t="s">
        <v>24207</v>
      </c>
      <c r="H9031" s="1" t="s">
        <v>24208</v>
      </c>
      <c r="I9031" s="1" t="s">
        <v>26607</v>
      </c>
      <c r="J9031" s="3" t="s">
        <v>35691</v>
      </c>
      <c r="K9031">
        <v>245</v>
      </c>
      <c r="L9031" s="1" t="s">
        <v>38</v>
      </c>
      <c r="M9031" s="2">
        <v>43569</v>
      </c>
      <c r="N9031" s="1" t="s">
        <v>84</v>
      </c>
      <c r="O9031" s="1" t="s">
        <v>32</v>
      </c>
      <c r="P9031" s="1">
        <f>_3___Healthcare_Data_v1[[#This Row],[Discharge Date]]-_3___Healthcare_Data_v1[[#This Row],[Date of Admission]]</f>
        <v>3</v>
      </c>
      <c r="Q9031" s="1">
        <f>IFERROR(_3___Healthcare_Data_v1[[#This Row],[ Billing Amount ]]/_3___Healthcare_Data_v1[[#This Row],[Days in Hospital]],0)</f>
        <v>12336.448759999999</v>
      </c>
      <c r="R9031" s="1" t="str">
        <f>IF(_3___Healthcare_Data_v1[[#This Row],[Age]]&gt;60,"Senior",IF(_3___Healthcare_Data_v1[[#This Row],[Age]]&gt;35,"Middle","Young"))</f>
        <v>Senior</v>
      </c>
    </row>
    <row r="9032" spans="1:18" x14ac:dyDescent="0.3">
      <c r="A9032" s="1" t="s">
        <v>3520</v>
      </c>
      <c r="B9032" s="1" t="s">
        <v>26866</v>
      </c>
      <c r="C9032" s="1" t="s">
        <v>16</v>
      </c>
      <c r="D9032" s="1" t="s">
        <v>89</v>
      </c>
      <c r="E9032" s="1" t="s">
        <v>35</v>
      </c>
      <c r="F9032" s="2">
        <v>44149</v>
      </c>
      <c r="G9032" s="1" t="s">
        <v>24209</v>
      </c>
      <c r="H9032" s="1" t="s">
        <v>18942</v>
      </c>
      <c r="I9032" s="1" t="s">
        <v>21</v>
      </c>
      <c r="J9032" s="3" t="s">
        <v>35692</v>
      </c>
      <c r="K9032">
        <v>476</v>
      </c>
      <c r="L9032" s="1" t="s">
        <v>38</v>
      </c>
      <c r="M9032" s="2">
        <v>44177</v>
      </c>
      <c r="N9032" s="1" t="s">
        <v>31</v>
      </c>
      <c r="O9032" s="1" t="s">
        <v>32</v>
      </c>
      <c r="P9032" s="1">
        <f>_3___Healthcare_Data_v1[[#This Row],[Discharge Date]]-_3___Healthcare_Data_v1[[#This Row],[Date of Admission]]</f>
        <v>28</v>
      </c>
      <c r="Q9032" s="1">
        <f>IFERROR(_3___Healthcare_Data_v1[[#This Row],[ Billing Amount ]]/_3___Healthcare_Data_v1[[#This Row],[Days in Hospital]],0)</f>
        <v>268.67813396428568</v>
      </c>
      <c r="R9032" s="1" t="str">
        <f>IF(_3___Healthcare_Data_v1[[#This Row],[Age]]&gt;60,"Senior",IF(_3___Healthcare_Data_v1[[#This Row],[Age]]&gt;35,"Middle","Young"))</f>
        <v>Senior</v>
      </c>
    </row>
    <row r="9033" spans="1:18" x14ac:dyDescent="0.3">
      <c r="A9033" s="1" t="s">
        <v>24210</v>
      </c>
      <c r="B9033" s="1" t="s">
        <v>26655</v>
      </c>
      <c r="C9033" s="1" t="s">
        <v>16</v>
      </c>
      <c r="D9033" s="1" t="s">
        <v>34</v>
      </c>
      <c r="E9033" s="1" t="s">
        <v>35</v>
      </c>
      <c r="F9033" s="2">
        <v>43467</v>
      </c>
      <c r="G9033" s="1" t="s">
        <v>8963</v>
      </c>
      <c r="H9033" s="1" t="s">
        <v>24211</v>
      </c>
      <c r="I9033" s="1" t="s">
        <v>26607</v>
      </c>
      <c r="J9033" s="3" t="s">
        <v>35693</v>
      </c>
      <c r="K9033">
        <v>210</v>
      </c>
      <c r="L9033" s="1" t="s">
        <v>42</v>
      </c>
      <c r="M9033" s="2">
        <v>43496</v>
      </c>
      <c r="N9033" s="1" t="s">
        <v>84</v>
      </c>
      <c r="O9033" s="1" t="s">
        <v>44</v>
      </c>
      <c r="P9033" s="1">
        <f>_3___Healthcare_Data_v1[[#This Row],[Discharge Date]]-_3___Healthcare_Data_v1[[#This Row],[Date of Admission]]</f>
        <v>29</v>
      </c>
      <c r="Q9033" s="1">
        <f>IFERROR(_3___Healthcare_Data_v1[[#This Row],[ Billing Amount ]]/_3___Healthcare_Data_v1[[#This Row],[Days in Hospital]],0)</f>
        <v>351.97969103448281</v>
      </c>
      <c r="R9033" s="1" t="str">
        <f>IF(_3___Healthcare_Data_v1[[#This Row],[Age]]&gt;60,"Senior",IF(_3___Healthcare_Data_v1[[#This Row],[Age]]&gt;35,"Middle","Young"))</f>
        <v>Senior</v>
      </c>
    </row>
    <row r="9034" spans="1:18" x14ac:dyDescent="0.3">
      <c r="A9034" s="1" t="s">
        <v>24212</v>
      </c>
      <c r="B9034" s="1" t="s">
        <v>26822</v>
      </c>
      <c r="C9034" s="1" t="s">
        <v>26</v>
      </c>
      <c r="D9034" s="1" t="s">
        <v>114</v>
      </c>
      <c r="E9034" s="1" t="s">
        <v>26620</v>
      </c>
      <c r="F9034" s="2">
        <v>43496</v>
      </c>
      <c r="G9034" s="1" t="s">
        <v>24213</v>
      </c>
      <c r="H9034" s="1" t="s">
        <v>24214</v>
      </c>
      <c r="I9034" s="1" t="s">
        <v>21</v>
      </c>
      <c r="J9034" s="3" t="s">
        <v>35694</v>
      </c>
      <c r="K9034">
        <v>458</v>
      </c>
      <c r="L9034" s="1" t="s">
        <v>42</v>
      </c>
      <c r="M9034" s="2">
        <v>43526</v>
      </c>
      <c r="N9034" s="1" t="s">
        <v>43</v>
      </c>
      <c r="O9034" s="1" t="s">
        <v>32</v>
      </c>
      <c r="P9034" s="1">
        <f>_3___Healthcare_Data_v1[[#This Row],[Discharge Date]]-_3___Healthcare_Data_v1[[#This Row],[Date of Admission]]</f>
        <v>30</v>
      </c>
      <c r="Q9034" s="1">
        <f>IFERROR(_3___Healthcare_Data_v1[[#This Row],[ Billing Amount ]]/_3___Healthcare_Data_v1[[#This Row],[Days in Hospital]],0)</f>
        <v>972.9503933333333</v>
      </c>
      <c r="R9034" s="1" t="str">
        <f>IF(_3___Healthcare_Data_v1[[#This Row],[Age]]&gt;60,"Senior",IF(_3___Healthcare_Data_v1[[#This Row],[Age]]&gt;35,"Middle","Young"))</f>
        <v>Senior</v>
      </c>
    </row>
    <row r="9035" spans="1:18" x14ac:dyDescent="0.3">
      <c r="A9035" s="1" t="s">
        <v>24215</v>
      </c>
      <c r="B9035" s="1" t="s">
        <v>26967</v>
      </c>
      <c r="C9035" s="1" t="s">
        <v>26</v>
      </c>
      <c r="D9035" s="1" t="s">
        <v>17</v>
      </c>
      <c r="E9035" s="1" t="s">
        <v>26620</v>
      </c>
      <c r="F9035" s="2">
        <v>43473</v>
      </c>
      <c r="G9035" s="1" t="s">
        <v>24216</v>
      </c>
      <c r="H9035" s="1" t="s">
        <v>1063</v>
      </c>
      <c r="I9035" s="1" t="s">
        <v>21</v>
      </c>
      <c r="J9035" s="3" t="s">
        <v>35695</v>
      </c>
      <c r="K9035">
        <v>295</v>
      </c>
      <c r="L9035" s="1" t="s">
        <v>42</v>
      </c>
      <c r="M9035" s="2">
        <v>43478</v>
      </c>
      <c r="N9035" s="1" t="s">
        <v>23</v>
      </c>
      <c r="O9035" s="1" t="s">
        <v>44</v>
      </c>
      <c r="P9035" s="1">
        <f>_3___Healthcare_Data_v1[[#This Row],[Discharge Date]]-_3___Healthcare_Data_v1[[#This Row],[Date of Admission]]</f>
        <v>5</v>
      </c>
      <c r="Q9035" s="1">
        <f>IFERROR(_3___Healthcare_Data_v1[[#This Row],[ Billing Amount ]]/_3___Healthcare_Data_v1[[#This Row],[Days in Hospital]],0)</f>
        <v>6774.759806</v>
      </c>
      <c r="R9035" s="1" t="str">
        <f>IF(_3___Healthcare_Data_v1[[#This Row],[Age]]&gt;60,"Senior",IF(_3___Healthcare_Data_v1[[#This Row],[Age]]&gt;35,"Middle","Young"))</f>
        <v>Senior</v>
      </c>
    </row>
    <row r="9036" spans="1:18" x14ac:dyDescent="0.3">
      <c r="A9036" s="1" t="s">
        <v>24217</v>
      </c>
      <c r="B9036" s="1" t="s">
        <v>26720</v>
      </c>
      <c r="C9036" s="1" t="s">
        <v>26</v>
      </c>
      <c r="D9036" s="1" t="s">
        <v>27</v>
      </c>
      <c r="E9036" s="1" t="s">
        <v>26620</v>
      </c>
      <c r="F9036" s="2">
        <v>44683</v>
      </c>
      <c r="G9036" s="1" t="s">
        <v>24218</v>
      </c>
      <c r="H9036" s="1" t="s">
        <v>24219</v>
      </c>
      <c r="I9036" s="1" t="s">
        <v>21</v>
      </c>
      <c r="J9036" s="3" t="s">
        <v>35696</v>
      </c>
      <c r="K9036">
        <v>337</v>
      </c>
      <c r="L9036" s="1" t="s">
        <v>22</v>
      </c>
      <c r="M9036" s="2">
        <v>44701</v>
      </c>
      <c r="N9036" s="1" t="s">
        <v>48</v>
      </c>
      <c r="O9036" s="1" t="s">
        <v>24</v>
      </c>
      <c r="P9036" s="1">
        <f>_3___Healthcare_Data_v1[[#This Row],[Discharge Date]]-_3___Healthcare_Data_v1[[#This Row],[Date of Admission]]</f>
        <v>18</v>
      </c>
      <c r="Q9036" s="1">
        <f>IFERROR(_3___Healthcare_Data_v1[[#This Row],[ Billing Amount ]]/_3___Healthcare_Data_v1[[#This Row],[Days in Hospital]],0)</f>
        <v>1623.8745544444444</v>
      </c>
      <c r="R9036" s="1" t="str">
        <f>IF(_3___Healthcare_Data_v1[[#This Row],[Age]]&gt;60,"Senior",IF(_3___Healthcare_Data_v1[[#This Row],[Age]]&gt;35,"Middle","Young"))</f>
        <v>Senior</v>
      </c>
    </row>
    <row r="9037" spans="1:18" x14ac:dyDescent="0.3">
      <c r="A9037" s="1" t="s">
        <v>24220</v>
      </c>
      <c r="B9037" s="1" t="s">
        <v>26798</v>
      </c>
      <c r="C9037" s="1" t="s">
        <v>16</v>
      </c>
      <c r="D9037" s="1" t="s">
        <v>27</v>
      </c>
      <c r="E9037" s="1" t="s">
        <v>69</v>
      </c>
      <c r="F9037" s="2">
        <v>44048</v>
      </c>
      <c r="G9037" s="1" t="s">
        <v>24221</v>
      </c>
      <c r="H9037" s="1" t="s">
        <v>24222</v>
      </c>
      <c r="I9037" s="1" t="s">
        <v>52</v>
      </c>
      <c r="J9037" s="3" t="s">
        <v>35697</v>
      </c>
      <c r="K9037">
        <v>280</v>
      </c>
      <c r="L9037" s="1" t="s">
        <v>22</v>
      </c>
      <c r="M9037" s="2">
        <v>44064</v>
      </c>
      <c r="N9037" s="1" t="s">
        <v>84</v>
      </c>
      <c r="O9037" s="1" t="s">
        <v>32</v>
      </c>
      <c r="P9037" s="1">
        <f>_3___Healthcare_Data_v1[[#This Row],[Discharge Date]]-_3___Healthcare_Data_v1[[#This Row],[Date of Admission]]</f>
        <v>16</v>
      </c>
      <c r="Q9037" s="1">
        <f>IFERROR(_3___Healthcare_Data_v1[[#This Row],[ Billing Amount ]]/_3___Healthcare_Data_v1[[#This Row],[Days in Hospital]],0)</f>
        <v>1304.168499375</v>
      </c>
      <c r="R9037" s="1" t="str">
        <f>IF(_3___Healthcare_Data_v1[[#This Row],[Age]]&gt;60,"Senior",IF(_3___Healthcare_Data_v1[[#This Row],[Age]]&gt;35,"Middle","Young"))</f>
        <v>Senior</v>
      </c>
    </row>
    <row r="9038" spans="1:18" x14ac:dyDescent="0.3">
      <c r="A9038" s="1" t="s">
        <v>24223</v>
      </c>
      <c r="B9038" s="1" t="s">
        <v>26866</v>
      </c>
      <c r="C9038" s="1" t="s">
        <v>26</v>
      </c>
      <c r="D9038" s="1" t="s">
        <v>62</v>
      </c>
      <c r="E9038" s="1" t="s">
        <v>26615</v>
      </c>
      <c r="F9038" s="2">
        <v>44650</v>
      </c>
      <c r="G9038" s="1" t="s">
        <v>24224</v>
      </c>
      <c r="H9038" s="1" t="s">
        <v>24225</v>
      </c>
      <c r="I9038" s="1" t="s">
        <v>21</v>
      </c>
      <c r="J9038" s="3" t="s">
        <v>35698</v>
      </c>
      <c r="K9038">
        <v>352</v>
      </c>
      <c r="L9038" s="1" t="s">
        <v>22</v>
      </c>
      <c r="M9038" s="2">
        <v>44665</v>
      </c>
      <c r="N9038" s="1" t="s">
        <v>43</v>
      </c>
      <c r="O9038" s="1" t="s">
        <v>32</v>
      </c>
      <c r="P9038" s="1">
        <f>_3___Healthcare_Data_v1[[#This Row],[Discharge Date]]-_3___Healthcare_Data_v1[[#This Row],[Date of Admission]]</f>
        <v>15</v>
      </c>
      <c r="Q9038" s="1">
        <f>IFERROR(_3___Healthcare_Data_v1[[#This Row],[ Billing Amount ]]/_3___Healthcare_Data_v1[[#This Row],[Days in Hospital]],0)</f>
        <v>2291.4635520000002</v>
      </c>
      <c r="R9038" s="1" t="str">
        <f>IF(_3___Healthcare_Data_v1[[#This Row],[Age]]&gt;60,"Senior",IF(_3___Healthcare_Data_v1[[#This Row],[Age]]&gt;35,"Middle","Young"))</f>
        <v>Senior</v>
      </c>
    </row>
    <row r="9039" spans="1:18" x14ac:dyDescent="0.3">
      <c r="A9039" s="1" t="s">
        <v>24226</v>
      </c>
      <c r="B9039" s="1" t="s">
        <v>26685</v>
      </c>
      <c r="C9039" s="1" t="s">
        <v>26</v>
      </c>
      <c r="D9039" s="1" t="s">
        <v>49</v>
      </c>
      <c r="E9039" s="1" t="s">
        <v>69</v>
      </c>
      <c r="F9039" s="2">
        <v>43494</v>
      </c>
      <c r="G9039" s="1" t="s">
        <v>24227</v>
      </c>
      <c r="H9039" s="1" t="s">
        <v>24228</v>
      </c>
      <c r="I9039" s="1" t="s">
        <v>26607</v>
      </c>
      <c r="J9039" s="3" t="s">
        <v>35699</v>
      </c>
      <c r="K9039">
        <v>318</v>
      </c>
      <c r="L9039" s="1" t="s">
        <v>22</v>
      </c>
      <c r="M9039" s="2">
        <v>43500</v>
      </c>
      <c r="N9039" s="1" t="s">
        <v>31</v>
      </c>
      <c r="O9039" s="1" t="s">
        <v>32</v>
      </c>
      <c r="P9039" s="1">
        <f>_3___Healthcare_Data_v1[[#This Row],[Discharge Date]]-_3___Healthcare_Data_v1[[#This Row],[Date of Admission]]</f>
        <v>6</v>
      </c>
      <c r="Q9039" s="1">
        <f>IFERROR(_3___Healthcare_Data_v1[[#This Row],[ Billing Amount ]]/_3___Healthcare_Data_v1[[#This Row],[Days in Hospital]],0)</f>
        <v>2992.6956616666666</v>
      </c>
      <c r="R9039" s="1" t="str">
        <f>IF(_3___Healthcare_Data_v1[[#This Row],[Age]]&gt;60,"Senior",IF(_3___Healthcare_Data_v1[[#This Row],[Age]]&gt;35,"Middle","Young"))</f>
        <v>Senior</v>
      </c>
    </row>
    <row r="9040" spans="1:18" x14ac:dyDescent="0.3">
      <c r="A9040" s="1" t="s">
        <v>2061</v>
      </c>
      <c r="B9040" s="1" t="s">
        <v>26723</v>
      </c>
      <c r="C9040" s="1" t="s">
        <v>26</v>
      </c>
      <c r="D9040" s="1" t="s">
        <v>89</v>
      </c>
      <c r="E9040" s="1" t="s">
        <v>35</v>
      </c>
      <c r="F9040" s="2">
        <v>43577</v>
      </c>
      <c r="G9040" s="1" t="s">
        <v>24229</v>
      </c>
      <c r="H9040" s="1" t="s">
        <v>17708</v>
      </c>
      <c r="I9040" s="1" t="s">
        <v>52</v>
      </c>
      <c r="J9040" s="3" t="s">
        <v>35700</v>
      </c>
      <c r="K9040">
        <v>360</v>
      </c>
      <c r="L9040" s="1" t="s">
        <v>42</v>
      </c>
      <c r="M9040" s="2">
        <v>43599</v>
      </c>
      <c r="N9040" s="1" t="s">
        <v>23</v>
      </c>
      <c r="O9040" s="1" t="s">
        <v>44</v>
      </c>
      <c r="P9040" s="1">
        <f>_3___Healthcare_Data_v1[[#This Row],[Discharge Date]]-_3___Healthcare_Data_v1[[#This Row],[Date of Admission]]</f>
        <v>22</v>
      </c>
      <c r="Q9040" s="1">
        <f>IFERROR(_3___Healthcare_Data_v1[[#This Row],[ Billing Amount ]]/_3___Healthcare_Data_v1[[#This Row],[Days in Hospital]],0)</f>
        <v>371.8676365</v>
      </c>
      <c r="R9040" s="1" t="str">
        <f>IF(_3___Healthcare_Data_v1[[#This Row],[Age]]&gt;60,"Senior",IF(_3___Healthcare_Data_v1[[#This Row],[Age]]&gt;35,"Middle","Young"))</f>
        <v>Senior</v>
      </c>
    </row>
    <row r="9041" spans="1:18" x14ac:dyDescent="0.3">
      <c r="A9041" s="1" t="s">
        <v>24230</v>
      </c>
      <c r="B9041" s="1" t="s">
        <v>26776</v>
      </c>
      <c r="C9041" s="1" t="s">
        <v>26</v>
      </c>
      <c r="D9041" s="1" t="s">
        <v>27</v>
      </c>
      <c r="E9041" s="1" t="s">
        <v>28</v>
      </c>
      <c r="F9041" s="2">
        <v>44535</v>
      </c>
      <c r="G9041" s="1" t="s">
        <v>24231</v>
      </c>
      <c r="H9041" s="1" t="s">
        <v>24232</v>
      </c>
      <c r="I9041" s="1" t="s">
        <v>60</v>
      </c>
      <c r="J9041" s="3" t="s">
        <v>35701</v>
      </c>
      <c r="K9041">
        <v>477</v>
      </c>
      <c r="L9041" s="1" t="s">
        <v>42</v>
      </c>
      <c r="M9041" s="2">
        <v>44545</v>
      </c>
      <c r="N9041" s="1" t="s">
        <v>48</v>
      </c>
      <c r="O9041" s="1" t="s">
        <v>44</v>
      </c>
      <c r="P9041" s="1">
        <f>_3___Healthcare_Data_v1[[#This Row],[Discharge Date]]-_3___Healthcare_Data_v1[[#This Row],[Date of Admission]]</f>
        <v>10</v>
      </c>
      <c r="Q9041" s="1">
        <f>IFERROR(_3___Healthcare_Data_v1[[#This Row],[ Billing Amount ]]/_3___Healthcare_Data_v1[[#This Row],[Days in Hospital]],0)</f>
        <v>502.73563990000002</v>
      </c>
      <c r="R9041" s="1" t="str">
        <f>IF(_3___Healthcare_Data_v1[[#This Row],[Age]]&gt;60,"Senior",IF(_3___Healthcare_Data_v1[[#This Row],[Age]]&gt;35,"Middle","Young"))</f>
        <v>Senior</v>
      </c>
    </row>
    <row r="9042" spans="1:18" x14ac:dyDescent="0.3">
      <c r="A9042" s="1" t="s">
        <v>24233</v>
      </c>
      <c r="B9042" s="1" t="s">
        <v>26779</v>
      </c>
      <c r="C9042" s="1" t="s">
        <v>26</v>
      </c>
      <c r="D9042" s="1" t="s">
        <v>17</v>
      </c>
      <c r="E9042" s="1" t="s">
        <v>26620</v>
      </c>
      <c r="F9042" s="2">
        <v>44252</v>
      </c>
      <c r="G9042" s="1" t="s">
        <v>24234</v>
      </c>
      <c r="H9042" s="1" t="s">
        <v>24235</v>
      </c>
      <c r="I9042" s="1" t="s">
        <v>21</v>
      </c>
      <c r="J9042" s="3" t="s">
        <v>35702</v>
      </c>
      <c r="K9042">
        <v>464</v>
      </c>
      <c r="L9042" s="1" t="s">
        <v>42</v>
      </c>
      <c r="M9042" s="2">
        <v>44256</v>
      </c>
      <c r="N9042" s="1" t="s">
        <v>23</v>
      </c>
      <c r="O9042" s="1" t="s">
        <v>44</v>
      </c>
      <c r="P9042" s="1">
        <f>_3___Healthcare_Data_v1[[#This Row],[Discharge Date]]-_3___Healthcare_Data_v1[[#This Row],[Date of Admission]]</f>
        <v>4</v>
      </c>
      <c r="Q9042" s="1">
        <f>IFERROR(_3___Healthcare_Data_v1[[#This Row],[ Billing Amount ]]/_3___Healthcare_Data_v1[[#This Row],[Days in Hospital]],0)</f>
        <v>4813.3880150000005</v>
      </c>
      <c r="R9042" s="1" t="str">
        <f>IF(_3___Healthcare_Data_v1[[#This Row],[Age]]&gt;60,"Senior",IF(_3___Healthcare_Data_v1[[#This Row],[Age]]&gt;35,"Middle","Young"))</f>
        <v>Senior</v>
      </c>
    </row>
    <row r="9043" spans="1:18" x14ac:dyDescent="0.3">
      <c r="A9043" s="1" t="s">
        <v>24236</v>
      </c>
      <c r="B9043" s="1" t="s">
        <v>26697</v>
      </c>
      <c r="C9043" s="1" t="s">
        <v>26</v>
      </c>
      <c r="D9043" s="1" t="s">
        <v>89</v>
      </c>
      <c r="E9043" s="1" t="s">
        <v>26620</v>
      </c>
      <c r="F9043" s="2">
        <v>43810</v>
      </c>
      <c r="G9043" s="1" t="s">
        <v>24237</v>
      </c>
      <c r="H9043" s="1" t="s">
        <v>24238</v>
      </c>
      <c r="I9043" s="1" t="s">
        <v>21</v>
      </c>
      <c r="J9043" s="3" t="s">
        <v>35703</v>
      </c>
      <c r="K9043">
        <v>234</v>
      </c>
      <c r="L9043" s="1" t="s">
        <v>22</v>
      </c>
      <c r="M9043" s="2">
        <v>43811</v>
      </c>
      <c r="N9043" s="1" t="s">
        <v>84</v>
      </c>
      <c r="O9043" s="1" t="s">
        <v>44</v>
      </c>
      <c r="P9043" s="1">
        <f>_3___Healthcare_Data_v1[[#This Row],[Discharge Date]]-_3___Healthcare_Data_v1[[#This Row],[Date of Admission]]</f>
        <v>1</v>
      </c>
      <c r="Q9043" s="1">
        <f>IFERROR(_3___Healthcare_Data_v1[[#This Row],[ Billing Amount ]]/_3___Healthcare_Data_v1[[#This Row],[Days in Hospital]],0)</f>
        <v>31407.504669999998</v>
      </c>
      <c r="R9043" s="1" t="str">
        <f>IF(_3___Healthcare_Data_v1[[#This Row],[Age]]&gt;60,"Senior",IF(_3___Healthcare_Data_v1[[#This Row],[Age]]&gt;35,"Middle","Young"))</f>
        <v>Senior</v>
      </c>
    </row>
    <row r="9044" spans="1:18" x14ac:dyDescent="0.3">
      <c r="A9044" s="1" t="s">
        <v>24239</v>
      </c>
      <c r="B9044" s="1" t="s">
        <v>26928</v>
      </c>
      <c r="C9044" s="1" t="s">
        <v>16</v>
      </c>
      <c r="D9044" s="1" t="s">
        <v>89</v>
      </c>
      <c r="E9044" s="1" t="s">
        <v>28</v>
      </c>
      <c r="F9044" s="2">
        <v>44619</v>
      </c>
      <c r="G9044" s="1" t="s">
        <v>24240</v>
      </c>
      <c r="H9044" s="1" t="s">
        <v>24241</v>
      </c>
      <c r="I9044" s="1" t="s">
        <v>56</v>
      </c>
      <c r="J9044" s="3" t="s">
        <v>35704</v>
      </c>
      <c r="K9044">
        <v>105</v>
      </c>
      <c r="L9044" s="1" t="s">
        <v>42</v>
      </c>
      <c r="M9044" s="2">
        <v>44625</v>
      </c>
      <c r="N9044" s="1" t="s">
        <v>23</v>
      </c>
      <c r="O9044" s="1" t="s">
        <v>44</v>
      </c>
      <c r="P9044" s="1">
        <f>_3___Healthcare_Data_v1[[#This Row],[Discharge Date]]-_3___Healthcare_Data_v1[[#This Row],[Date of Admission]]</f>
        <v>6</v>
      </c>
      <c r="Q9044" s="1">
        <f>IFERROR(_3___Healthcare_Data_v1[[#This Row],[ Billing Amount ]]/_3___Healthcare_Data_v1[[#This Row],[Days in Hospital]],0)</f>
        <v>6218.6345666666666</v>
      </c>
      <c r="R9044" s="1" t="str">
        <f>IF(_3___Healthcare_Data_v1[[#This Row],[Age]]&gt;60,"Senior",IF(_3___Healthcare_Data_v1[[#This Row],[Age]]&gt;35,"Middle","Young"))</f>
        <v>Senior</v>
      </c>
    </row>
    <row r="9045" spans="1:18" x14ac:dyDescent="0.3">
      <c r="A9045" s="1" t="s">
        <v>24242</v>
      </c>
      <c r="B9045" s="1" t="s">
        <v>26630</v>
      </c>
      <c r="C9045" s="1" t="s">
        <v>16</v>
      </c>
      <c r="D9045" s="1" t="s">
        <v>17</v>
      </c>
      <c r="E9045" s="1" t="s">
        <v>18</v>
      </c>
      <c r="F9045" s="2">
        <v>44185</v>
      </c>
      <c r="G9045" s="1" t="s">
        <v>24243</v>
      </c>
      <c r="H9045" s="1" t="s">
        <v>4862</v>
      </c>
      <c r="I9045" s="1" t="s">
        <v>60</v>
      </c>
      <c r="J9045" s="3" t="s">
        <v>35705</v>
      </c>
      <c r="K9045">
        <v>257</v>
      </c>
      <c r="L9045" s="1" t="s">
        <v>22</v>
      </c>
      <c r="M9045" s="2">
        <v>44208</v>
      </c>
      <c r="N9045" s="1" t="s">
        <v>48</v>
      </c>
      <c r="O9045" s="1" t="s">
        <v>24</v>
      </c>
      <c r="P9045" s="1">
        <f>_3___Healthcare_Data_v1[[#This Row],[Discharge Date]]-_3___Healthcare_Data_v1[[#This Row],[Date of Admission]]</f>
        <v>23</v>
      </c>
      <c r="Q9045" s="1">
        <f>IFERROR(_3___Healthcare_Data_v1[[#This Row],[ Billing Amount ]]/_3___Healthcare_Data_v1[[#This Row],[Days in Hospital]],0)</f>
        <v>2264.646968695652</v>
      </c>
      <c r="R9045" s="1" t="str">
        <f>IF(_3___Healthcare_Data_v1[[#This Row],[Age]]&gt;60,"Senior",IF(_3___Healthcare_Data_v1[[#This Row],[Age]]&gt;35,"Middle","Young"))</f>
        <v>Senior</v>
      </c>
    </row>
    <row r="9046" spans="1:18" x14ac:dyDescent="0.3">
      <c r="A9046" s="1" t="s">
        <v>24244</v>
      </c>
      <c r="B9046" s="1" t="s">
        <v>26750</v>
      </c>
      <c r="C9046" s="1" t="s">
        <v>16</v>
      </c>
      <c r="D9046" s="1" t="s">
        <v>49</v>
      </c>
      <c r="E9046" s="1" t="s">
        <v>18</v>
      </c>
      <c r="F9046" s="2">
        <v>45026</v>
      </c>
      <c r="G9046" s="1" t="s">
        <v>24245</v>
      </c>
      <c r="H9046" s="1" t="s">
        <v>24246</v>
      </c>
      <c r="I9046" s="1" t="s">
        <v>21</v>
      </c>
      <c r="J9046" s="3" t="s">
        <v>35706</v>
      </c>
      <c r="K9046">
        <v>135</v>
      </c>
      <c r="L9046" s="1" t="s">
        <v>42</v>
      </c>
      <c r="M9046" s="2">
        <v>45027</v>
      </c>
      <c r="N9046" s="1" t="s">
        <v>31</v>
      </c>
      <c r="O9046" s="1" t="s">
        <v>32</v>
      </c>
      <c r="P9046" s="1">
        <f>_3___Healthcare_Data_v1[[#This Row],[Discharge Date]]-_3___Healthcare_Data_v1[[#This Row],[Date of Admission]]</f>
        <v>1</v>
      </c>
      <c r="Q9046" s="1">
        <f>IFERROR(_3___Healthcare_Data_v1[[#This Row],[ Billing Amount ]]/_3___Healthcare_Data_v1[[#This Row],[Days in Hospital]],0)</f>
        <v>51261.775430000002</v>
      </c>
      <c r="R9046" s="1" t="str">
        <f>IF(_3___Healthcare_Data_v1[[#This Row],[Age]]&gt;60,"Senior",IF(_3___Healthcare_Data_v1[[#This Row],[Age]]&gt;35,"Middle","Young"))</f>
        <v>Senior</v>
      </c>
    </row>
    <row r="9047" spans="1:18" x14ac:dyDescent="0.3">
      <c r="A9047" s="1" t="s">
        <v>24247</v>
      </c>
      <c r="B9047" s="1" t="s">
        <v>26695</v>
      </c>
      <c r="C9047" s="1" t="s">
        <v>16</v>
      </c>
      <c r="D9047" s="1" t="s">
        <v>62</v>
      </c>
      <c r="E9047" s="1" t="s">
        <v>26620</v>
      </c>
      <c r="F9047" s="2">
        <v>43873</v>
      </c>
      <c r="G9047" s="1" t="s">
        <v>24248</v>
      </c>
      <c r="H9047" s="1" t="s">
        <v>24249</v>
      </c>
      <c r="I9047" s="1" t="s">
        <v>56</v>
      </c>
      <c r="J9047" s="3" t="s">
        <v>35707</v>
      </c>
      <c r="K9047">
        <v>143</v>
      </c>
      <c r="L9047" s="1" t="s">
        <v>38</v>
      </c>
      <c r="M9047" s="2">
        <v>43883</v>
      </c>
      <c r="N9047" s="1" t="s">
        <v>31</v>
      </c>
      <c r="O9047" s="1" t="s">
        <v>24</v>
      </c>
      <c r="P9047" s="1">
        <f>_3___Healthcare_Data_v1[[#This Row],[Discharge Date]]-_3___Healthcare_Data_v1[[#This Row],[Date of Admission]]</f>
        <v>10</v>
      </c>
      <c r="Q9047" s="1">
        <f>IFERROR(_3___Healthcare_Data_v1[[#This Row],[ Billing Amount ]]/_3___Healthcare_Data_v1[[#This Row],[Days in Hospital]],0)</f>
        <v>1028.2039419999999</v>
      </c>
      <c r="R9047" s="1" t="str">
        <f>IF(_3___Healthcare_Data_v1[[#This Row],[Age]]&gt;60,"Senior",IF(_3___Healthcare_Data_v1[[#This Row],[Age]]&gt;35,"Middle","Young"))</f>
        <v>Senior</v>
      </c>
    </row>
    <row r="9048" spans="1:18" x14ac:dyDescent="0.3">
      <c r="A9048" s="1" t="s">
        <v>24250</v>
      </c>
      <c r="B9048" s="1" t="s">
        <v>26612</v>
      </c>
      <c r="C9048" s="1" t="s">
        <v>16</v>
      </c>
      <c r="D9048" s="1" t="s">
        <v>62</v>
      </c>
      <c r="E9048" s="1" t="s">
        <v>26615</v>
      </c>
      <c r="F9048" s="2">
        <v>43665</v>
      </c>
      <c r="G9048" s="1" t="s">
        <v>24251</v>
      </c>
      <c r="H9048" s="1" t="s">
        <v>24252</v>
      </c>
      <c r="I9048" s="1" t="s">
        <v>56</v>
      </c>
      <c r="J9048" s="3" t="s">
        <v>35708</v>
      </c>
      <c r="K9048">
        <v>470</v>
      </c>
      <c r="L9048" s="1" t="s">
        <v>42</v>
      </c>
      <c r="M9048" s="2">
        <v>43674</v>
      </c>
      <c r="N9048" s="1" t="s">
        <v>84</v>
      </c>
      <c r="O9048" s="1" t="s">
        <v>44</v>
      </c>
      <c r="P9048" s="1">
        <f>_3___Healthcare_Data_v1[[#This Row],[Discharge Date]]-_3___Healthcare_Data_v1[[#This Row],[Date of Admission]]</f>
        <v>9</v>
      </c>
      <c r="Q9048" s="1">
        <f>IFERROR(_3___Healthcare_Data_v1[[#This Row],[ Billing Amount ]]/_3___Healthcare_Data_v1[[#This Row],[Days in Hospital]],0)</f>
        <v>1777.3063366666668</v>
      </c>
      <c r="R9048" s="1" t="str">
        <f>IF(_3___Healthcare_Data_v1[[#This Row],[Age]]&gt;60,"Senior",IF(_3___Healthcare_Data_v1[[#This Row],[Age]]&gt;35,"Middle","Young"))</f>
        <v>Senior</v>
      </c>
    </row>
    <row r="9049" spans="1:18" x14ac:dyDescent="0.3">
      <c r="A9049" s="1" t="s">
        <v>24253</v>
      </c>
      <c r="B9049" s="1" t="s">
        <v>26655</v>
      </c>
      <c r="C9049" s="1" t="s">
        <v>16</v>
      </c>
      <c r="D9049" s="1" t="s">
        <v>27</v>
      </c>
      <c r="E9049" s="1" t="s">
        <v>35</v>
      </c>
      <c r="F9049" s="2">
        <v>43688</v>
      </c>
      <c r="G9049" s="1" t="s">
        <v>24254</v>
      </c>
      <c r="H9049" s="1" t="s">
        <v>24255</v>
      </c>
      <c r="I9049" s="1" t="s">
        <v>56</v>
      </c>
      <c r="J9049" s="3" t="s">
        <v>35709</v>
      </c>
      <c r="K9049">
        <v>485</v>
      </c>
      <c r="L9049" s="1" t="s">
        <v>22</v>
      </c>
      <c r="M9049" s="2">
        <v>43707</v>
      </c>
      <c r="N9049" s="1" t="s">
        <v>31</v>
      </c>
      <c r="O9049" s="1" t="s">
        <v>44</v>
      </c>
      <c r="P9049" s="1">
        <f>_3___Healthcare_Data_v1[[#This Row],[Discharge Date]]-_3___Healthcare_Data_v1[[#This Row],[Date of Admission]]</f>
        <v>19</v>
      </c>
      <c r="Q9049" s="1">
        <f>IFERROR(_3___Healthcare_Data_v1[[#This Row],[ Billing Amount ]]/_3___Healthcare_Data_v1[[#This Row],[Days in Hospital]],0)</f>
        <v>317.9918070526316</v>
      </c>
      <c r="R9049" s="1" t="str">
        <f>IF(_3___Healthcare_Data_v1[[#This Row],[Age]]&gt;60,"Senior",IF(_3___Healthcare_Data_v1[[#This Row],[Age]]&gt;35,"Middle","Young"))</f>
        <v>Senior</v>
      </c>
    </row>
    <row r="9050" spans="1:18" x14ac:dyDescent="0.3">
      <c r="A9050" s="1" t="s">
        <v>24256</v>
      </c>
      <c r="B9050" s="1" t="s">
        <v>26967</v>
      </c>
      <c r="C9050" s="1" t="s">
        <v>26</v>
      </c>
      <c r="D9050" s="1" t="s">
        <v>34</v>
      </c>
      <c r="E9050" s="1" t="s">
        <v>26615</v>
      </c>
      <c r="F9050" s="2">
        <v>44622</v>
      </c>
      <c r="G9050" s="1" t="s">
        <v>16154</v>
      </c>
      <c r="H9050" s="1" t="s">
        <v>24257</v>
      </c>
      <c r="I9050" s="1" t="s">
        <v>21</v>
      </c>
      <c r="J9050" s="3" t="s">
        <v>35710</v>
      </c>
      <c r="K9050">
        <v>180</v>
      </c>
      <c r="L9050" s="1" t="s">
        <v>42</v>
      </c>
      <c r="M9050" s="2">
        <v>44641</v>
      </c>
      <c r="N9050" s="1" t="s">
        <v>43</v>
      </c>
      <c r="O9050" s="1" t="s">
        <v>32</v>
      </c>
      <c r="P9050" s="1">
        <f>_3___Healthcare_Data_v1[[#This Row],[Discharge Date]]-_3___Healthcare_Data_v1[[#This Row],[Date of Admission]]</f>
        <v>19</v>
      </c>
      <c r="Q9050" s="1">
        <f>IFERROR(_3___Healthcare_Data_v1[[#This Row],[ Billing Amount ]]/_3___Healthcare_Data_v1[[#This Row],[Days in Hospital]],0)</f>
        <v>1870.61077</v>
      </c>
      <c r="R9050" s="1" t="str">
        <f>IF(_3___Healthcare_Data_v1[[#This Row],[Age]]&gt;60,"Senior",IF(_3___Healthcare_Data_v1[[#This Row],[Age]]&gt;35,"Middle","Young"))</f>
        <v>Senior</v>
      </c>
    </row>
    <row r="9051" spans="1:18" x14ac:dyDescent="0.3">
      <c r="A9051" s="1" t="s">
        <v>1884</v>
      </c>
      <c r="B9051" s="1" t="s">
        <v>26732</v>
      </c>
      <c r="C9051" s="1" t="s">
        <v>26</v>
      </c>
      <c r="D9051" s="1" t="s">
        <v>89</v>
      </c>
      <c r="E9051" s="1" t="s">
        <v>69</v>
      </c>
      <c r="F9051" s="2">
        <v>43725</v>
      </c>
      <c r="G9051" s="1" t="s">
        <v>24258</v>
      </c>
      <c r="H9051" s="1" t="s">
        <v>24259</v>
      </c>
      <c r="I9051" s="1" t="s">
        <v>21</v>
      </c>
      <c r="J9051" s="3" t="s">
        <v>35711</v>
      </c>
      <c r="K9051">
        <v>357</v>
      </c>
      <c r="L9051" s="1" t="s">
        <v>22</v>
      </c>
      <c r="M9051" s="2">
        <v>43738</v>
      </c>
      <c r="N9051" s="1" t="s">
        <v>84</v>
      </c>
      <c r="O9051" s="1" t="s">
        <v>24</v>
      </c>
      <c r="P9051" s="1">
        <f>_3___Healthcare_Data_v1[[#This Row],[Discharge Date]]-_3___Healthcare_Data_v1[[#This Row],[Date of Admission]]</f>
        <v>13</v>
      </c>
      <c r="Q9051" s="1">
        <f>IFERROR(_3___Healthcare_Data_v1[[#This Row],[ Billing Amount ]]/_3___Healthcare_Data_v1[[#This Row],[Days in Hospital]],0)</f>
        <v>4576.3466023076926</v>
      </c>
      <c r="R9051" s="1" t="str">
        <f>IF(_3___Healthcare_Data_v1[[#This Row],[Age]]&gt;60,"Senior",IF(_3___Healthcare_Data_v1[[#This Row],[Age]]&gt;35,"Middle","Young"))</f>
        <v>Senior</v>
      </c>
    </row>
    <row r="9052" spans="1:18" x14ac:dyDescent="0.3">
      <c r="A9052" s="1" t="s">
        <v>24260</v>
      </c>
      <c r="B9052" s="1" t="s">
        <v>26636</v>
      </c>
      <c r="C9052" s="1" t="s">
        <v>26</v>
      </c>
      <c r="D9052" s="1" t="s">
        <v>17</v>
      </c>
      <c r="E9052" s="1" t="s">
        <v>69</v>
      </c>
      <c r="F9052" s="2">
        <v>44015</v>
      </c>
      <c r="G9052" s="1" t="s">
        <v>24261</v>
      </c>
      <c r="H9052" s="1" t="s">
        <v>24262</v>
      </c>
      <c r="I9052" s="1" t="s">
        <v>21</v>
      </c>
      <c r="J9052" s="3" t="s">
        <v>35712</v>
      </c>
      <c r="K9052">
        <v>120</v>
      </c>
      <c r="L9052" s="1" t="s">
        <v>22</v>
      </c>
      <c r="M9052" s="2">
        <v>44016</v>
      </c>
      <c r="N9052" s="1" t="s">
        <v>43</v>
      </c>
      <c r="O9052" s="1" t="s">
        <v>24</v>
      </c>
      <c r="P9052" s="1">
        <f>_3___Healthcare_Data_v1[[#This Row],[Discharge Date]]-_3___Healthcare_Data_v1[[#This Row],[Date of Admission]]</f>
        <v>1</v>
      </c>
      <c r="Q9052" s="1">
        <f>IFERROR(_3___Healthcare_Data_v1[[#This Row],[ Billing Amount ]]/_3___Healthcare_Data_v1[[#This Row],[Days in Hospital]],0)</f>
        <v>49650.742839999999</v>
      </c>
      <c r="R9052" s="1" t="str">
        <f>IF(_3___Healthcare_Data_v1[[#This Row],[Age]]&gt;60,"Senior",IF(_3___Healthcare_Data_v1[[#This Row],[Age]]&gt;35,"Middle","Young"))</f>
        <v>Senior</v>
      </c>
    </row>
    <row r="9053" spans="1:18" x14ac:dyDescent="0.3">
      <c r="A9053" s="1" t="s">
        <v>24263</v>
      </c>
      <c r="B9053" s="1" t="s">
        <v>26837</v>
      </c>
      <c r="C9053" s="1" t="s">
        <v>26</v>
      </c>
      <c r="D9053" s="1" t="s">
        <v>114</v>
      </c>
      <c r="E9053" s="1" t="s">
        <v>18</v>
      </c>
      <c r="F9053" s="2">
        <v>44395</v>
      </c>
      <c r="G9053" s="1" t="s">
        <v>2733</v>
      </c>
      <c r="H9053" s="1" t="s">
        <v>24264</v>
      </c>
      <c r="I9053" s="1" t="s">
        <v>60</v>
      </c>
      <c r="J9053" s="3" t="s">
        <v>35713</v>
      </c>
      <c r="K9053">
        <v>178</v>
      </c>
      <c r="L9053" s="1" t="s">
        <v>42</v>
      </c>
      <c r="M9053" s="2">
        <v>44406</v>
      </c>
      <c r="N9053" s="1" t="s">
        <v>31</v>
      </c>
      <c r="O9053" s="1" t="s">
        <v>44</v>
      </c>
      <c r="P9053" s="1">
        <f>_3___Healthcare_Data_v1[[#This Row],[Discharge Date]]-_3___Healthcare_Data_v1[[#This Row],[Date of Admission]]</f>
        <v>11</v>
      </c>
      <c r="Q9053" s="1">
        <f>IFERROR(_3___Healthcare_Data_v1[[#This Row],[ Billing Amount ]]/_3___Healthcare_Data_v1[[#This Row],[Days in Hospital]],0)</f>
        <v>4845.3714254545448</v>
      </c>
      <c r="R9053" s="1" t="str">
        <f>IF(_3___Healthcare_Data_v1[[#This Row],[Age]]&gt;60,"Senior",IF(_3___Healthcare_Data_v1[[#This Row],[Age]]&gt;35,"Middle","Young"))</f>
        <v>Senior</v>
      </c>
    </row>
    <row r="9054" spans="1:18" x14ac:dyDescent="0.3">
      <c r="A9054" s="1" t="s">
        <v>24265</v>
      </c>
      <c r="B9054" s="1" t="s">
        <v>26712</v>
      </c>
      <c r="C9054" s="1" t="s">
        <v>26</v>
      </c>
      <c r="D9054" s="1" t="s">
        <v>26788</v>
      </c>
      <c r="E9054" s="1" t="s">
        <v>28</v>
      </c>
      <c r="F9054" s="2">
        <v>44332</v>
      </c>
      <c r="G9054" s="1" t="s">
        <v>24266</v>
      </c>
      <c r="H9054" s="1" t="s">
        <v>10374</v>
      </c>
      <c r="I9054" s="1" t="s">
        <v>26607</v>
      </c>
      <c r="J9054" s="3" t="s">
        <v>35714</v>
      </c>
      <c r="K9054">
        <v>228</v>
      </c>
      <c r="L9054" s="1" t="s">
        <v>38</v>
      </c>
      <c r="M9054" s="2">
        <v>44339</v>
      </c>
      <c r="N9054" s="1" t="s">
        <v>31</v>
      </c>
      <c r="O9054" s="1" t="s">
        <v>32</v>
      </c>
      <c r="P9054" s="1">
        <f>_3___Healthcare_Data_v1[[#This Row],[Discharge Date]]-_3___Healthcare_Data_v1[[#This Row],[Date of Admission]]</f>
        <v>7</v>
      </c>
      <c r="Q9054" s="1">
        <f>IFERROR(_3___Healthcare_Data_v1[[#This Row],[ Billing Amount ]]/_3___Healthcare_Data_v1[[#This Row],[Days in Hospital]],0)</f>
        <v>3417.2834357142856</v>
      </c>
      <c r="R9054" s="1" t="str">
        <f>IF(_3___Healthcare_Data_v1[[#This Row],[Age]]&gt;60,"Senior",IF(_3___Healthcare_Data_v1[[#This Row],[Age]]&gt;35,"Middle","Young"))</f>
        <v>Senior</v>
      </c>
    </row>
    <row r="9055" spans="1:18" x14ac:dyDescent="0.3">
      <c r="A9055" s="1" t="s">
        <v>24267</v>
      </c>
      <c r="B9055" s="1" t="s">
        <v>26850</v>
      </c>
      <c r="C9055" s="1" t="s">
        <v>16</v>
      </c>
      <c r="D9055" s="1" t="s">
        <v>26788</v>
      </c>
      <c r="E9055" s="1" t="s">
        <v>28</v>
      </c>
      <c r="F9055" s="2">
        <v>43844</v>
      </c>
      <c r="G9055" s="1" t="s">
        <v>24268</v>
      </c>
      <c r="H9055" s="1" t="s">
        <v>24269</v>
      </c>
      <c r="I9055" s="1" t="s">
        <v>56</v>
      </c>
      <c r="J9055" s="3" t="s">
        <v>35715</v>
      </c>
      <c r="K9055">
        <v>293</v>
      </c>
      <c r="L9055" s="1" t="s">
        <v>38</v>
      </c>
      <c r="M9055" s="2">
        <v>43864</v>
      </c>
      <c r="N9055" s="1" t="s">
        <v>23</v>
      </c>
      <c r="O9055" s="1" t="s">
        <v>24</v>
      </c>
      <c r="P9055" s="1">
        <f>_3___Healthcare_Data_v1[[#This Row],[Discharge Date]]-_3___Healthcare_Data_v1[[#This Row],[Date of Admission]]</f>
        <v>20</v>
      </c>
      <c r="Q9055" s="1">
        <f>IFERROR(_3___Healthcare_Data_v1[[#This Row],[ Billing Amount ]]/_3___Healthcare_Data_v1[[#This Row],[Days in Hospital]],0)</f>
        <v>365.14003715000001</v>
      </c>
      <c r="R9055" s="1" t="str">
        <f>IF(_3___Healthcare_Data_v1[[#This Row],[Age]]&gt;60,"Senior",IF(_3___Healthcare_Data_v1[[#This Row],[Age]]&gt;35,"Middle","Young"))</f>
        <v>Senior</v>
      </c>
    </row>
    <row r="9056" spans="1:18" x14ac:dyDescent="0.3">
      <c r="A9056" s="1" t="s">
        <v>24270</v>
      </c>
      <c r="B9056" s="1" t="s">
        <v>26822</v>
      </c>
      <c r="C9056" s="1" t="s">
        <v>16</v>
      </c>
      <c r="D9056" s="1" t="s">
        <v>26788</v>
      </c>
      <c r="E9056" s="1" t="s">
        <v>69</v>
      </c>
      <c r="F9056" s="2">
        <v>43829</v>
      </c>
      <c r="G9056" s="1" t="s">
        <v>24271</v>
      </c>
      <c r="H9056" s="1" t="s">
        <v>1231</v>
      </c>
      <c r="I9056" s="1" t="s">
        <v>21</v>
      </c>
      <c r="J9056" s="3" t="s">
        <v>35716</v>
      </c>
      <c r="K9056">
        <v>198</v>
      </c>
      <c r="L9056" s="1" t="s">
        <v>22</v>
      </c>
      <c r="M9056" s="2">
        <v>43842</v>
      </c>
      <c r="N9056" s="1" t="s">
        <v>84</v>
      </c>
      <c r="O9056" s="1" t="s">
        <v>32</v>
      </c>
      <c r="P9056" s="1">
        <f>_3___Healthcare_Data_v1[[#This Row],[Discharge Date]]-_3___Healthcare_Data_v1[[#This Row],[Date of Admission]]</f>
        <v>13</v>
      </c>
      <c r="Q9056" s="1">
        <f>IFERROR(_3___Healthcare_Data_v1[[#This Row],[ Billing Amount ]]/_3___Healthcare_Data_v1[[#This Row],[Days in Hospital]],0)</f>
        <v>3435.6525092307693</v>
      </c>
      <c r="R9056" s="1" t="str">
        <f>IF(_3___Healthcare_Data_v1[[#This Row],[Age]]&gt;60,"Senior",IF(_3___Healthcare_Data_v1[[#This Row],[Age]]&gt;35,"Middle","Young"))</f>
        <v>Senior</v>
      </c>
    </row>
    <row r="9057" spans="1:18" x14ac:dyDescent="0.3">
      <c r="A9057" s="1" t="s">
        <v>24272</v>
      </c>
      <c r="B9057" s="1" t="s">
        <v>26606</v>
      </c>
      <c r="C9057" s="1" t="s">
        <v>16</v>
      </c>
      <c r="D9057" s="1" t="s">
        <v>26788</v>
      </c>
      <c r="E9057" s="1" t="s">
        <v>35</v>
      </c>
      <c r="F9057" s="2">
        <v>44332</v>
      </c>
      <c r="G9057" s="1" t="s">
        <v>24273</v>
      </c>
      <c r="H9057" s="1" t="s">
        <v>24274</v>
      </c>
      <c r="I9057" s="1" t="s">
        <v>21</v>
      </c>
      <c r="J9057" s="3" t="s">
        <v>35717</v>
      </c>
      <c r="K9057">
        <v>301</v>
      </c>
      <c r="L9057" s="1" t="s">
        <v>38</v>
      </c>
      <c r="M9057" s="2">
        <v>44348</v>
      </c>
      <c r="N9057" s="1" t="s">
        <v>31</v>
      </c>
      <c r="O9057" s="1" t="s">
        <v>24</v>
      </c>
      <c r="P9057" s="1">
        <f>_3___Healthcare_Data_v1[[#This Row],[Discharge Date]]-_3___Healthcare_Data_v1[[#This Row],[Date of Admission]]</f>
        <v>16</v>
      </c>
      <c r="Q9057" s="1">
        <f>IFERROR(_3___Healthcare_Data_v1[[#This Row],[ Billing Amount ]]/_3___Healthcare_Data_v1[[#This Row],[Days in Hospital]],0)</f>
        <v>1142.5223518749999</v>
      </c>
      <c r="R9057" s="1" t="str">
        <f>IF(_3___Healthcare_Data_v1[[#This Row],[Age]]&gt;60,"Senior",IF(_3___Healthcare_Data_v1[[#This Row],[Age]]&gt;35,"Middle","Young"))</f>
        <v>Senior</v>
      </c>
    </row>
    <row r="9058" spans="1:18" x14ac:dyDescent="0.3">
      <c r="A9058" s="1" t="s">
        <v>24275</v>
      </c>
      <c r="B9058" s="1" t="s">
        <v>26606</v>
      </c>
      <c r="C9058" s="1" t="s">
        <v>26</v>
      </c>
      <c r="D9058" s="1" t="s">
        <v>27</v>
      </c>
      <c r="E9058" s="1" t="s">
        <v>18</v>
      </c>
      <c r="F9058" s="2">
        <v>44270</v>
      </c>
      <c r="G9058" s="1" t="s">
        <v>24276</v>
      </c>
      <c r="H9058" s="1" t="s">
        <v>24277</v>
      </c>
      <c r="I9058" s="1" t="s">
        <v>52</v>
      </c>
      <c r="J9058" s="3" t="s">
        <v>35718</v>
      </c>
      <c r="K9058">
        <v>259</v>
      </c>
      <c r="L9058" s="1" t="s">
        <v>38</v>
      </c>
      <c r="M9058" s="2">
        <v>44284</v>
      </c>
      <c r="N9058" s="1" t="s">
        <v>84</v>
      </c>
      <c r="O9058" s="1" t="s">
        <v>44</v>
      </c>
      <c r="P9058" s="1">
        <f>_3___Healthcare_Data_v1[[#This Row],[Discharge Date]]-_3___Healthcare_Data_v1[[#This Row],[Date of Admission]]</f>
        <v>14</v>
      </c>
      <c r="Q9058" s="1">
        <f>IFERROR(_3___Healthcare_Data_v1[[#This Row],[ Billing Amount ]]/_3___Healthcare_Data_v1[[#This Row],[Days in Hospital]],0)</f>
        <v>1149.8488028571428</v>
      </c>
      <c r="R9058" s="1" t="str">
        <f>IF(_3___Healthcare_Data_v1[[#This Row],[Age]]&gt;60,"Senior",IF(_3___Healthcare_Data_v1[[#This Row],[Age]]&gt;35,"Middle","Young"))</f>
        <v>Senior</v>
      </c>
    </row>
    <row r="9059" spans="1:18" x14ac:dyDescent="0.3">
      <c r="A9059" s="1" t="s">
        <v>24278</v>
      </c>
      <c r="B9059" s="1" t="s">
        <v>26685</v>
      </c>
      <c r="C9059" s="1" t="s">
        <v>26</v>
      </c>
      <c r="D9059" s="1" t="s">
        <v>49</v>
      </c>
      <c r="E9059" s="1" t="s">
        <v>69</v>
      </c>
      <c r="F9059" s="2">
        <v>43474</v>
      </c>
      <c r="G9059" s="1" t="s">
        <v>6867</v>
      </c>
      <c r="H9059" s="1" t="s">
        <v>24279</v>
      </c>
      <c r="I9059" s="1" t="s">
        <v>52</v>
      </c>
      <c r="J9059" s="3" t="s">
        <v>35719</v>
      </c>
      <c r="K9059">
        <v>302</v>
      </c>
      <c r="L9059" s="1" t="s">
        <v>38</v>
      </c>
      <c r="M9059" s="2">
        <v>43484</v>
      </c>
      <c r="N9059" s="1" t="s">
        <v>48</v>
      </c>
      <c r="O9059" s="1" t="s">
        <v>44</v>
      </c>
      <c r="P9059" s="1">
        <f>_3___Healthcare_Data_v1[[#This Row],[Discharge Date]]-_3___Healthcare_Data_v1[[#This Row],[Date of Admission]]</f>
        <v>10</v>
      </c>
      <c r="Q9059" s="1">
        <f>IFERROR(_3___Healthcare_Data_v1[[#This Row],[ Billing Amount ]]/_3___Healthcare_Data_v1[[#This Row],[Days in Hospital]],0)</f>
        <v>5399.2834139999995</v>
      </c>
      <c r="R9059" s="1" t="str">
        <f>IF(_3___Healthcare_Data_v1[[#This Row],[Age]]&gt;60,"Senior",IF(_3___Healthcare_Data_v1[[#This Row],[Age]]&gt;35,"Middle","Young"))</f>
        <v>Senior</v>
      </c>
    </row>
    <row r="9060" spans="1:18" x14ac:dyDescent="0.3">
      <c r="A9060" s="1" t="s">
        <v>24280</v>
      </c>
      <c r="B9060" s="1" t="s">
        <v>26657</v>
      </c>
      <c r="C9060" s="1" t="s">
        <v>16</v>
      </c>
      <c r="D9060" s="1" t="s">
        <v>114</v>
      </c>
      <c r="E9060" s="1" t="s">
        <v>26615</v>
      </c>
      <c r="F9060" s="2">
        <v>43831</v>
      </c>
      <c r="G9060" s="1" t="s">
        <v>7470</v>
      </c>
      <c r="H9060" s="1" t="s">
        <v>5238</v>
      </c>
      <c r="I9060" s="1" t="s">
        <v>21</v>
      </c>
      <c r="J9060" s="3" t="s">
        <v>35720</v>
      </c>
      <c r="K9060">
        <v>351</v>
      </c>
      <c r="L9060" s="1" t="s">
        <v>42</v>
      </c>
      <c r="M9060" s="2">
        <v>43841</v>
      </c>
      <c r="N9060" s="1" t="s">
        <v>84</v>
      </c>
      <c r="O9060" s="1" t="s">
        <v>24</v>
      </c>
      <c r="P9060" s="1">
        <f>_3___Healthcare_Data_v1[[#This Row],[Discharge Date]]-_3___Healthcare_Data_v1[[#This Row],[Date of Admission]]</f>
        <v>10</v>
      </c>
      <c r="Q9060" s="1">
        <f>IFERROR(_3___Healthcare_Data_v1[[#This Row],[ Billing Amount ]]/_3___Healthcare_Data_v1[[#This Row],[Days in Hospital]],0)</f>
        <v>2995.8871599999998</v>
      </c>
      <c r="R9060" s="1" t="str">
        <f>IF(_3___Healthcare_Data_v1[[#This Row],[Age]]&gt;60,"Senior",IF(_3___Healthcare_Data_v1[[#This Row],[Age]]&gt;35,"Middle","Young"))</f>
        <v>Senior</v>
      </c>
    </row>
    <row r="9061" spans="1:18" x14ac:dyDescent="0.3">
      <c r="A9061" s="1" t="s">
        <v>24281</v>
      </c>
      <c r="B9061" s="1" t="s">
        <v>26776</v>
      </c>
      <c r="C9061" s="1" t="s">
        <v>16</v>
      </c>
      <c r="D9061" s="1" t="s">
        <v>34</v>
      </c>
      <c r="E9061" s="1" t="s">
        <v>26615</v>
      </c>
      <c r="F9061" s="2">
        <v>44633</v>
      </c>
      <c r="G9061" s="1" t="s">
        <v>7853</v>
      </c>
      <c r="H9061" s="1" t="s">
        <v>24282</v>
      </c>
      <c r="I9061" s="1" t="s">
        <v>52</v>
      </c>
      <c r="J9061" s="3" t="s">
        <v>35721</v>
      </c>
      <c r="K9061">
        <v>436</v>
      </c>
      <c r="L9061" s="1" t="s">
        <v>22</v>
      </c>
      <c r="M9061" s="2">
        <v>44633</v>
      </c>
      <c r="N9061" s="1" t="s">
        <v>43</v>
      </c>
      <c r="O9061" s="1" t="s">
        <v>44</v>
      </c>
      <c r="P9061" s="1">
        <f>_3___Healthcare_Data_v1[[#This Row],[Discharge Date]]-_3___Healthcare_Data_v1[[#This Row],[Date of Admission]]</f>
        <v>0</v>
      </c>
      <c r="Q9061" s="1">
        <f>IFERROR(_3___Healthcare_Data_v1[[#This Row],[ Billing Amount ]]/_3___Healthcare_Data_v1[[#This Row],[Days in Hospital]],0)</f>
        <v>0</v>
      </c>
      <c r="R9061" s="1" t="str">
        <f>IF(_3___Healthcare_Data_v1[[#This Row],[Age]]&gt;60,"Senior",IF(_3___Healthcare_Data_v1[[#This Row],[Age]]&gt;35,"Middle","Young"))</f>
        <v>Senior</v>
      </c>
    </row>
    <row r="9062" spans="1:18" x14ac:dyDescent="0.3">
      <c r="A9062" s="1" t="s">
        <v>24283</v>
      </c>
      <c r="B9062" s="1" t="s">
        <v>26803</v>
      </c>
      <c r="C9062" s="1" t="s">
        <v>26</v>
      </c>
      <c r="D9062" s="1" t="s">
        <v>114</v>
      </c>
      <c r="E9062" s="1" t="s">
        <v>69</v>
      </c>
      <c r="F9062" s="2">
        <v>43528</v>
      </c>
      <c r="G9062" s="1" t="s">
        <v>24284</v>
      </c>
      <c r="H9062" s="1" t="s">
        <v>24285</v>
      </c>
      <c r="I9062" s="1" t="s">
        <v>21</v>
      </c>
      <c r="J9062" s="3" t="s">
        <v>35722</v>
      </c>
      <c r="K9062">
        <v>495</v>
      </c>
      <c r="L9062" s="1" t="s">
        <v>22</v>
      </c>
      <c r="M9062" s="2">
        <v>43530</v>
      </c>
      <c r="N9062" s="1" t="s">
        <v>48</v>
      </c>
      <c r="O9062" s="1" t="s">
        <v>32</v>
      </c>
      <c r="P9062" s="1">
        <f>_3___Healthcare_Data_v1[[#This Row],[Discharge Date]]-_3___Healthcare_Data_v1[[#This Row],[Date of Admission]]</f>
        <v>2</v>
      </c>
      <c r="Q9062" s="1">
        <f>IFERROR(_3___Healthcare_Data_v1[[#This Row],[ Billing Amount ]]/_3___Healthcare_Data_v1[[#This Row],[Days in Hospital]],0)</f>
        <v>15171.599985000001</v>
      </c>
      <c r="R9062" s="1" t="str">
        <f>IF(_3___Healthcare_Data_v1[[#This Row],[Age]]&gt;60,"Senior",IF(_3___Healthcare_Data_v1[[#This Row],[Age]]&gt;35,"Middle","Young"))</f>
        <v>Senior</v>
      </c>
    </row>
    <row r="9063" spans="1:18" x14ac:dyDescent="0.3">
      <c r="A9063" s="1" t="s">
        <v>24286</v>
      </c>
      <c r="B9063" s="1" t="s">
        <v>26606</v>
      </c>
      <c r="C9063" s="1" t="s">
        <v>16</v>
      </c>
      <c r="D9063" s="1" t="s">
        <v>89</v>
      </c>
      <c r="E9063" s="1" t="s">
        <v>69</v>
      </c>
      <c r="F9063" s="2">
        <v>45165</v>
      </c>
      <c r="G9063" s="1" t="s">
        <v>24287</v>
      </c>
      <c r="H9063" s="1" t="s">
        <v>24288</v>
      </c>
      <c r="I9063" s="1" t="s">
        <v>56</v>
      </c>
      <c r="J9063" s="3" t="s">
        <v>35723</v>
      </c>
      <c r="K9063">
        <v>148</v>
      </c>
      <c r="L9063" s="1" t="s">
        <v>22</v>
      </c>
      <c r="M9063" s="2">
        <v>45166</v>
      </c>
      <c r="N9063" s="1" t="s">
        <v>43</v>
      </c>
      <c r="O9063" s="1" t="s">
        <v>32</v>
      </c>
      <c r="P9063" s="1">
        <f>_3___Healthcare_Data_v1[[#This Row],[Discharge Date]]-_3___Healthcare_Data_v1[[#This Row],[Date of Admission]]</f>
        <v>1</v>
      </c>
      <c r="Q9063" s="1">
        <f>IFERROR(_3___Healthcare_Data_v1[[#This Row],[ Billing Amount ]]/_3___Healthcare_Data_v1[[#This Row],[Days in Hospital]],0)</f>
        <v>32081.749779999998</v>
      </c>
      <c r="R9063" s="1" t="str">
        <f>IF(_3___Healthcare_Data_v1[[#This Row],[Age]]&gt;60,"Senior",IF(_3___Healthcare_Data_v1[[#This Row],[Age]]&gt;35,"Middle","Young"))</f>
        <v>Senior</v>
      </c>
    </row>
    <row r="9064" spans="1:18" x14ac:dyDescent="0.3">
      <c r="A9064" s="1" t="s">
        <v>24289</v>
      </c>
      <c r="B9064" s="1" t="s">
        <v>26725</v>
      </c>
      <c r="C9064" s="1" t="s">
        <v>16</v>
      </c>
      <c r="D9064" s="1" t="s">
        <v>17</v>
      </c>
      <c r="E9064" s="1" t="s">
        <v>28</v>
      </c>
      <c r="F9064" s="2">
        <v>44960</v>
      </c>
      <c r="G9064" s="1" t="s">
        <v>24290</v>
      </c>
      <c r="H9064" s="1" t="s">
        <v>24291</v>
      </c>
      <c r="I9064" s="1" t="s">
        <v>26607</v>
      </c>
      <c r="J9064" s="3" t="s">
        <v>35724</v>
      </c>
      <c r="K9064">
        <v>149</v>
      </c>
      <c r="L9064" s="1" t="s">
        <v>22</v>
      </c>
      <c r="M9064" s="2">
        <v>44965</v>
      </c>
      <c r="N9064" s="1" t="s">
        <v>23</v>
      </c>
      <c r="O9064" s="1" t="s">
        <v>44</v>
      </c>
      <c r="P9064" s="1">
        <f>_3___Healthcare_Data_v1[[#This Row],[Discharge Date]]-_3___Healthcare_Data_v1[[#This Row],[Date of Admission]]</f>
        <v>5</v>
      </c>
      <c r="Q9064" s="1">
        <f>IFERROR(_3___Healthcare_Data_v1[[#This Row],[ Billing Amount ]]/_3___Healthcare_Data_v1[[#This Row],[Days in Hospital]],0)</f>
        <v>1677.2597625999999</v>
      </c>
      <c r="R9064" s="1" t="str">
        <f>IF(_3___Healthcare_Data_v1[[#This Row],[Age]]&gt;60,"Senior",IF(_3___Healthcare_Data_v1[[#This Row],[Age]]&gt;35,"Middle","Young"))</f>
        <v>Senior</v>
      </c>
    </row>
    <row r="9065" spans="1:18" x14ac:dyDescent="0.3">
      <c r="A9065" s="1" t="s">
        <v>817</v>
      </c>
      <c r="B9065" s="1" t="s">
        <v>26617</v>
      </c>
      <c r="C9065" s="1" t="s">
        <v>26</v>
      </c>
      <c r="D9065" s="1" t="s">
        <v>34</v>
      </c>
      <c r="E9065" s="1" t="s">
        <v>26620</v>
      </c>
      <c r="F9065" s="2">
        <v>44946</v>
      </c>
      <c r="G9065" s="1" t="s">
        <v>24292</v>
      </c>
      <c r="H9065" s="1" t="s">
        <v>24293</v>
      </c>
      <c r="I9065" s="1" t="s">
        <v>26607</v>
      </c>
      <c r="J9065" s="3" t="s">
        <v>35725</v>
      </c>
      <c r="K9065">
        <v>455</v>
      </c>
      <c r="L9065" s="1" t="s">
        <v>22</v>
      </c>
      <c r="M9065" s="2">
        <v>44957</v>
      </c>
      <c r="N9065" s="1" t="s">
        <v>84</v>
      </c>
      <c r="O9065" s="1" t="s">
        <v>44</v>
      </c>
      <c r="P9065" s="1">
        <f>_3___Healthcare_Data_v1[[#This Row],[Discharge Date]]-_3___Healthcare_Data_v1[[#This Row],[Date of Admission]]</f>
        <v>11</v>
      </c>
      <c r="Q9065" s="1">
        <f>IFERROR(_3___Healthcare_Data_v1[[#This Row],[ Billing Amount ]]/_3___Healthcare_Data_v1[[#This Row],[Days in Hospital]],0)</f>
        <v>934.69442545454547</v>
      </c>
      <c r="R9065" s="1" t="str">
        <f>IF(_3___Healthcare_Data_v1[[#This Row],[Age]]&gt;60,"Senior",IF(_3___Healthcare_Data_v1[[#This Row],[Age]]&gt;35,"Middle","Young"))</f>
        <v>Senior</v>
      </c>
    </row>
    <row r="9066" spans="1:18" x14ac:dyDescent="0.3">
      <c r="A9066" s="1" t="s">
        <v>24294</v>
      </c>
      <c r="B9066" s="1" t="s">
        <v>26712</v>
      </c>
      <c r="C9066" s="1" t="s">
        <v>26</v>
      </c>
      <c r="D9066" s="1" t="s">
        <v>27</v>
      </c>
      <c r="E9066" s="1" t="s">
        <v>35</v>
      </c>
      <c r="F9066" s="2">
        <v>45218</v>
      </c>
      <c r="G9066" s="1" t="s">
        <v>24295</v>
      </c>
      <c r="H9066" s="1" t="s">
        <v>24296</v>
      </c>
      <c r="I9066" s="1" t="s">
        <v>56</v>
      </c>
      <c r="J9066" s="3" t="s">
        <v>35726</v>
      </c>
      <c r="K9066">
        <v>269</v>
      </c>
      <c r="L9066" s="1" t="s">
        <v>38</v>
      </c>
      <c r="M9066" s="2">
        <v>45226</v>
      </c>
      <c r="N9066" s="1" t="s">
        <v>31</v>
      </c>
      <c r="O9066" s="1" t="s">
        <v>24</v>
      </c>
      <c r="P9066" s="1">
        <f>_3___Healthcare_Data_v1[[#This Row],[Discharge Date]]-_3___Healthcare_Data_v1[[#This Row],[Date of Admission]]</f>
        <v>8</v>
      </c>
      <c r="Q9066" s="1">
        <f>IFERROR(_3___Healthcare_Data_v1[[#This Row],[ Billing Amount ]]/_3___Healthcare_Data_v1[[#This Row],[Days in Hospital]],0)</f>
        <v>2682.0647199999999</v>
      </c>
      <c r="R9066" s="1" t="str">
        <f>IF(_3___Healthcare_Data_v1[[#This Row],[Age]]&gt;60,"Senior",IF(_3___Healthcare_Data_v1[[#This Row],[Age]]&gt;35,"Middle","Young"))</f>
        <v>Senior</v>
      </c>
    </row>
    <row r="9067" spans="1:18" x14ac:dyDescent="0.3">
      <c r="A9067" s="1" t="s">
        <v>8362</v>
      </c>
      <c r="B9067" s="1" t="s">
        <v>26791</v>
      </c>
      <c r="C9067" s="1" t="s">
        <v>16</v>
      </c>
      <c r="D9067" s="1" t="s">
        <v>27</v>
      </c>
      <c r="E9067" s="1" t="s">
        <v>28</v>
      </c>
      <c r="F9067" s="2">
        <v>45177</v>
      </c>
      <c r="G9067" s="1" t="s">
        <v>24297</v>
      </c>
      <c r="H9067" s="1" t="s">
        <v>6960</v>
      </c>
      <c r="I9067" s="1" t="s">
        <v>21</v>
      </c>
      <c r="J9067" s="3" t="s">
        <v>35727</v>
      </c>
      <c r="K9067">
        <v>447</v>
      </c>
      <c r="L9067" s="1" t="s">
        <v>22</v>
      </c>
      <c r="M9067" s="2">
        <v>45182</v>
      </c>
      <c r="N9067" s="1" t="s">
        <v>84</v>
      </c>
      <c r="O9067" s="1" t="s">
        <v>44</v>
      </c>
      <c r="P9067" s="1">
        <f>_3___Healthcare_Data_v1[[#This Row],[Discharge Date]]-_3___Healthcare_Data_v1[[#This Row],[Date of Admission]]</f>
        <v>5</v>
      </c>
      <c r="Q9067" s="1">
        <f>IFERROR(_3___Healthcare_Data_v1[[#This Row],[ Billing Amount ]]/_3___Healthcare_Data_v1[[#This Row],[Days in Hospital]],0)</f>
        <v>326.07580539999998</v>
      </c>
      <c r="R9067" s="1" t="str">
        <f>IF(_3___Healthcare_Data_v1[[#This Row],[Age]]&gt;60,"Senior",IF(_3___Healthcare_Data_v1[[#This Row],[Age]]&gt;35,"Middle","Young"))</f>
        <v>Senior</v>
      </c>
    </row>
    <row r="9068" spans="1:18" x14ac:dyDescent="0.3">
      <c r="A9068" s="1" t="s">
        <v>19493</v>
      </c>
      <c r="B9068" s="1" t="s">
        <v>26668</v>
      </c>
      <c r="C9068" s="1" t="s">
        <v>26</v>
      </c>
      <c r="D9068" s="1" t="s">
        <v>114</v>
      </c>
      <c r="E9068" s="1" t="s">
        <v>69</v>
      </c>
      <c r="F9068" s="2">
        <v>44919</v>
      </c>
      <c r="G9068" s="1" t="s">
        <v>24298</v>
      </c>
      <c r="H9068" s="1" t="s">
        <v>24299</v>
      </c>
      <c r="I9068" s="1" t="s">
        <v>21</v>
      </c>
      <c r="J9068" s="3" t="s">
        <v>35728</v>
      </c>
      <c r="K9068">
        <v>280</v>
      </c>
      <c r="L9068" s="1" t="s">
        <v>38</v>
      </c>
      <c r="M9068" s="2">
        <v>44943</v>
      </c>
      <c r="N9068" s="1" t="s">
        <v>43</v>
      </c>
      <c r="O9068" s="1" t="s">
        <v>24</v>
      </c>
      <c r="P9068" s="1">
        <f>_3___Healthcare_Data_v1[[#This Row],[Discharge Date]]-_3___Healthcare_Data_v1[[#This Row],[Date of Admission]]</f>
        <v>24</v>
      </c>
      <c r="Q9068" s="1">
        <f>IFERROR(_3___Healthcare_Data_v1[[#This Row],[ Billing Amount ]]/_3___Healthcare_Data_v1[[#This Row],[Days in Hospital]],0)</f>
        <v>1963.0203637499999</v>
      </c>
      <c r="R9068" s="1" t="str">
        <f>IF(_3___Healthcare_Data_v1[[#This Row],[Age]]&gt;60,"Senior",IF(_3___Healthcare_Data_v1[[#This Row],[Age]]&gt;35,"Middle","Young"))</f>
        <v>Senior</v>
      </c>
    </row>
    <row r="9069" spans="1:18" x14ac:dyDescent="0.3">
      <c r="A9069" s="1" t="s">
        <v>24300</v>
      </c>
      <c r="B9069" s="1" t="s">
        <v>26632</v>
      </c>
      <c r="C9069" s="1" t="s">
        <v>16</v>
      </c>
      <c r="D9069" s="1" t="s">
        <v>26788</v>
      </c>
      <c r="E9069" s="1" t="s">
        <v>69</v>
      </c>
      <c r="F9069" s="2">
        <v>44104</v>
      </c>
      <c r="G9069" s="1" t="s">
        <v>24301</v>
      </c>
      <c r="H9069" s="1" t="s">
        <v>24302</v>
      </c>
      <c r="I9069" s="1" t="s">
        <v>21</v>
      </c>
      <c r="J9069" s="3" t="s">
        <v>35729</v>
      </c>
      <c r="K9069">
        <v>407</v>
      </c>
      <c r="L9069" s="1" t="s">
        <v>22</v>
      </c>
      <c r="M9069" s="2">
        <v>44107</v>
      </c>
      <c r="N9069" s="1" t="s">
        <v>23</v>
      </c>
      <c r="O9069" s="1" t="s">
        <v>24</v>
      </c>
      <c r="P9069" s="1">
        <f>_3___Healthcare_Data_v1[[#This Row],[Discharge Date]]-_3___Healthcare_Data_v1[[#This Row],[Date of Admission]]</f>
        <v>3</v>
      </c>
      <c r="Q9069" s="1">
        <f>IFERROR(_3___Healthcare_Data_v1[[#This Row],[ Billing Amount ]]/_3___Healthcare_Data_v1[[#This Row],[Days in Hospital]],0)</f>
        <v>19944.49898</v>
      </c>
      <c r="R9069" s="1" t="str">
        <f>IF(_3___Healthcare_Data_v1[[#This Row],[Age]]&gt;60,"Senior",IF(_3___Healthcare_Data_v1[[#This Row],[Age]]&gt;35,"Middle","Young"))</f>
        <v>Senior</v>
      </c>
    </row>
    <row r="9070" spans="1:18" x14ac:dyDescent="0.3">
      <c r="A9070" s="1" t="s">
        <v>9516</v>
      </c>
      <c r="B9070" s="1" t="s">
        <v>26614</v>
      </c>
      <c r="C9070" s="1" t="s">
        <v>26</v>
      </c>
      <c r="D9070" s="1" t="s">
        <v>17</v>
      </c>
      <c r="E9070" s="1" t="s">
        <v>26620</v>
      </c>
      <c r="F9070" s="2">
        <v>44583</v>
      </c>
      <c r="G9070" s="1" t="s">
        <v>19303</v>
      </c>
      <c r="H9070" s="1" t="s">
        <v>24303</v>
      </c>
      <c r="I9070" s="1" t="s">
        <v>52</v>
      </c>
      <c r="J9070" s="3" t="s">
        <v>35730</v>
      </c>
      <c r="K9070">
        <v>239</v>
      </c>
      <c r="L9070" s="1" t="s">
        <v>38</v>
      </c>
      <c r="M9070" s="2">
        <v>44610</v>
      </c>
      <c r="N9070" s="1" t="s">
        <v>23</v>
      </c>
      <c r="O9070" s="1" t="s">
        <v>44</v>
      </c>
      <c r="P9070" s="1">
        <f>_3___Healthcare_Data_v1[[#This Row],[Discharge Date]]-_3___Healthcare_Data_v1[[#This Row],[Date of Admission]]</f>
        <v>27</v>
      </c>
      <c r="Q9070" s="1">
        <f>IFERROR(_3___Healthcare_Data_v1[[#This Row],[ Billing Amount ]]/_3___Healthcare_Data_v1[[#This Row],[Days in Hospital]],0)</f>
        <v>317.05812081481486</v>
      </c>
      <c r="R9070" s="1" t="str">
        <f>IF(_3___Healthcare_Data_v1[[#This Row],[Age]]&gt;60,"Senior",IF(_3___Healthcare_Data_v1[[#This Row],[Age]]&gt;35,"Middle","Young"))</f>
        <v>Senior</v>
      </c>
    </row>
    <row r="9071" spans="1:18" x14ac:dyDescent="0.3">
      <c r="A9071" s="1" t="s">
        <v>1236</v>
      </c>
      <c r="B9071" s="1" t="s">
        <v>26712</v>
      </c>
      <c r="C9071" s="1" t="s">
        <v>16</v>
      </c>
      <c r="D9071" s="1" t="s">
        <v>62</v>
      </c>
      <c r="E9071" s="1" t="s">
        <v>28</v>
      </c>
      <c r="F9071" s="2">
        <v>43685</v>
      </c>
      <c r="G9071" s="1" t="s">
        <v>24304</v>
      </c>
      <c r="H9071" s="1" t="s">
        <v>24305</v>
      </c>
      <c r="I9071" s="1" t="s">
        <v>56</v>
      </c>
      <c r="J9071" s="3" t="s">
        <v>35731</v>
      </c>
      <c r="K9071">
        <v>121</v>
      </c>
      <c r="L9071" s="1" t="s">
        <v>38</v>
      </c>
      <c r="M9071" s="2">
        <v>43693</v>
      </c>
      <c r="N9071" s="1" t="s">
        <v>23</v>
      </c>
      <c r="O9071" s="1" t="s">
        <v>44</v>
      </c>
      <c r="P9071" s="1">
        <f>_3___Healthcare_Data_v1[[#This Row],[Discharge Date]]-_3___Healthcare_Data_v1[[#This Row],[Date of Admission]]</f>
        <v>8</v>
      </c>
      <c r="Q9071" s="1">
        <f>IFERROR(_3___Healthcare_Data_v1[[#This Row],[ Billing Amount ]]/_3___Healthcare_Data_v1[[#This Row],[Days in Hospital]],0)</f>
        <v>3289.0182475000001</v>
      </c>
      <c r="R9071" s="1" t="str">
        <f>IF(_3___Healthcare_Data_v1[[#This Row],[Age]]&gt;60,"Senior",IF(_3___Healthcare_Data_v1[[#This Row],[Age]]&gt;35,"Middle","Young"))</f>
        <v>Senior</v>
      </c>
    </row>
    <row r="9072" spans="1:18" x14ac:dyDescent="0.3">
      <c r="A9072" s="1" t="s">
        <v>24306</v>
      </c>
      <c r="B9072" s="1" t="s">
        <v>26700</v>
      </c>
      <c r="C9072" s="1" t="s">
        <v>26</v>
      </c>
      <c r="D9072" s="1" t="s">
        <v>89</v>
      </c>
      <c r="E9072" s="1" t="s">
        <v>26620</v>
      </c>
      <c r="F9072" s="2">
        <v>44025</v>
      </c>
      <c r="G9072" s="1" t="s">
        <v>24307</v>
      </c>
      <c r="H9072" s="1" t="s">
        <v>2130</v>
      </c>
      <c r="I9072" s="1" t="s">
        <v>26607</v>
      </c>
      <c r="J9072" s="3" t="s">
        <v>35732</v>
      </c>
      <c r="K9072">
        <v>370</v>
      </c>
      <c r="L9072" s="1" t="s">
        <v>38</v>
      </c>
      <c r="M9072" s="2">
        <v>44028</v>
      </c>
      <c r="N9072" s="1" t="s">
        <v>31</v>
      </c>
      <c r="O9072" s="1" t="s">
        <v>44</v>
      </c>
      <c r="P9072" s="1">
        <f>_3___Healthcare_Data_v1[[#This Row],[Discharge Date]]-_3___Healthcare_Data_v1[[#This Row],[Date of Admission]]</f>
        <v>3</v>
      </c>
      <c r="Q9072" s="1">
        <f>IFERROR(_3___Healthcare_Data_v1[[#This Row],[ Billing Amount ]]/_3___Healthcare_Data_v1[[#This Row],[Days in Hospital]],0)</f>
        <v>4503.5221833333335</v>
      </c>
      <c r="R9072" s="1" t="str">
        <f>IF(_3___Healthcare_Data_v1[[#This Row],[Age]]&gt;60,"Senior",IF(_3___Healthcare_Data_v1[[#This Row],[Age]]&gt;35,"Middle","Young"))</f>
        <v>Senior</v>
      </c>
    </row>
    <row r="9073" spans="1:18" x14ac:dyDescent="0.3">
      <c r="A9073" s="1" t="s">
        <v>24308</v>
      </c>
      <c r="B9073" s="1" t="s">
        <v>26712</v>
      </c>
      <c r="C9073" s="1" t="s">
        <v>16</v>
      </c>
      <c r="D9073" s="1" t="s">
        <v>34</v>
      </c>
      <c r="E9073" s="1" t="s">
        <v>69</v>
      </c>
      <c r="F9073" s="2">
        <v>43851</v>
      </c>
      <c r="G9073" s="1" t="s">
        <v>24309</v>
      </c>
      <c r="H9073" s="1" t="s">
        <v>17579</v>
      </c>
      <c r="I9073" s="1" t="s">
        <v>52</v>
      </c>
      <c r="J9073" s="3" t="s">
        <v>35733</v>
      </c>
      <c r="K9073">
        <v>224</v>
      </c>
      <c r="L9073" s="1" t="s">
        <v>22</v>
      </c>
      <c r="M9073" s="2">
        <v>43871</v>
      </c>
      <c r="N9073" s="1" t="s">
        <v>31</v>
      </c>
      <c r="O9073" s="1" t="s">
        <v>44</v>
      </c>
      <c r="P9073" s="1">
        <f>_3___Healthcare_Data_v1[[#This Row],[Discharge Date]]-_3___Healthcare_Data_v1[[#This Row],[Date of Admission]]</f>
        <v>20</v>
      </c>
      <c r="Q9073" s="1">
        <f>IFERROR(_3___Healthcare_Data_v1[[#This Row],[ Billing Amount ]]/_3___Healthcare_Data_v1[[#This Row],[Days in Hospital]],0)</f>
        <v>609.76572550000003</v>
      </c>
      <c r="R9073" s="1" t="str">
        <f>IF(_3___Healthcare_Data_v1[[#This Row],[Age]]&gt;60,"Senior",IF(_3___Healthcare_Data_v1[[#This Row],[Age]]&gt;35,"Middle","Young"))</f>
        <v>Senior</v>
      </c>
    </row>
    <row r="9074" spans="1:18" x14ac:dyDescent="0.3">
      <c r="A9074" s="1" t="s">
        <v>1674</v>
      </c>
      <c r="B9074" s="1" t="s">
        <v>26685</v>
      </c>
      <c r="C9074" s="1" t="s">
        <v>26</v>
      </c>
      <c r="D9074" s="1" t="s">
        <v>27</v>
      </c>
      <c r="E9074" s="1" t="s">
        <v>26620</v>
      </c>
      <c r="F9074" s="2">
        <v>43658</v>
      </c>
      <c r="G9074" s="1" t="s">
        <v>24310</v>
      </c>
      <c r="H9074" s="1" t="s">
        <v>24311</v>
      </c>
      <c r="I9074" s="1" t="s">
        <v>21</v>
      </c>
      <c r="J9074" s="3" t="s">
        <v>35734</v>
      </c>
      <c r="K9074">
        <v>449</v>
      </c>
      <c r="L9074" s="1" t="s">
        <v>38</v>
      </c>
      <c r="M9074" s="2">
        <v>43681</v>
      </c>
      <c r="N9074" s="1" t="s">
        <v>43</v>
      </c>
      <c r="O9074" s="1" t="s">
        <v>44</v>
      </c>
      <c r="P9074" s="1">
        <f>_3___Healthcare_Data_v1[[#This Row],[Discharge Date]]-_3___Healthcare_Data_v1[[#This Row],[Date of Admission]]</f>
        <v>23</v>
      </c>
      <c r="Q9074" s="1">
        <f>IFERROR(_3___Healthcare_Data_v1[[#This Row],[ Billing Amount ]]/_3___Healthcare_Data_v1[[#This Row],[Days in Hospital]],0)</f>
        <v>1045.3041652173913</v>
      </c>
      <c r="R9074" s="1" t="str">
        <f>IF(_3___Healthcare_Data_v1[[#This Row],[Age]]&gt;60,"Senior",IF(_3___Healthcare_Data_v1[[#This Row],[Age]]&gt;35,"Middle","Young"))</f>
        <v>Senior</v>
      </c>
    </row>
    <row r="9075" spans="1:18" x14ac:dyDescent="0.3">
      <c r="A9075" s="1" t="s">
        <v>24312</v>
      </c>
      <c r="B9075" s="1" t="s">
        <v>26695</v>
      </c>
      <c r="C9075" s="1" t="s">
        <v>26</v>
      </c>
      <c r="D9075" s="1" t="s">
        <v>114</v>
      </c>
      <c r="E9075" s="1" t="s">
        <v>26615</v>
      </c>
      <c r="F9075" s="2">
        <v>44442</v>
      </c>
      <c r="G9075" s="1" t="s">
        <v>24313</v>
      </c>
      <c r="H9075" s="1" t="s">
        <v>24314</v>
      </c>
      <c r="I9075" s="1" t="s">
        <v>56</v>
      </c>
      <c r="J9075" s="3" t="s">
        <v>35735</v>
      </c>
      <c r="K9075">
        <v>264</v>
      </c>
      <c r="L9075" s="1" t="s">
        <v>22</v>
      </c>
      <c r="M9075" s="2">
        <v>44461</v>
      </c>
      <c r="N9075" s="1" t="s">
        <v>43</v>
      </c>
      <c r="O9075" s="1" t="s">
        <v>32</v>
      </c>
      <c r="P9075" s="1">
        <f>_3___Healthcare_Data_v1[[#This Row],[Discharge Date]]-_3___Healthcare_Data_v1[[#This Row],[Date of Admission]]</f>
        <v>19</v>
      </c>
      <c r="Q9075" s="1">
        <f>IFERROR(_3___Healthcare_Data_v1[[#This Row],[ Billing Amount ]]/_3___Healthcare_Data_v1[[#This Row],[Days in Hospital]],0)</f>
        <v>1040.2104989473683</v>
      </c>
      <c r="R9075" s="1" t="str">
        <f>IF(_3___Healthcare_Data_v1[[#This Row],[Age]]&gt;60,"Senior",IF(_3___Healthcare_Data_v1[[#This Row],[Age]]&gt;35,"Middle","Young"))</f>
        <v>Senior</v>
      </c>
    </row>
    <row r="9076" spans="1:18" x14ac:dyDescent="0.3">
      <c r="A9076" s="1" t="s">
        <v>24315</v>
      </c>
      <c r="B9076" s="1" t="s">
        <v>26630</v>
      </c>
      <c r="C9076" s="1" t="s">
        <v>26</v>
      </c>
      <c r="D9076" s="1" t="s">
        <v>27</v>
      </c>
      <c r="E9076" s="1" t="s">
        <v>18</v>
      </c>
      <c r="F9076" s="2">
        <v>44027</v>
      </c>
      <c r="G9076" s="1" t="s">
        <v>9311</v>
      </c>
      <c r="H9076" s="1" t="s">
        <v>24316</v>
      </c>
      <c r="I9076" s="1" t="s">
        <v>52</v>
      </c>
      <c r="J9076" s="3" t="s">
        <v>35736</v>
      </c>
      <c r="K9076">
        <v>262</v>
      </c>
      <c r="L9076" s="1" t="s">
        <v>42</v>
      </c>
      <c r="M9076" s="2">
        <v>44033</v>
      </c>
      <c r="N9076" s="1" t="s">
        <v>31</v>
      </c>
      <c r="O9076" s="1" t="s">
        <v>24</v>
      </c>
      <c r="P9076" s="1">
        <f>_3___Healthcare_Data_v1[[#This Row],[Discharge Date]]-_3___Healthcare_Data_v1[[#This Row],[Date of Admission]]</f>
        <v>6</v>
      </c>
      <c r="Q9076" s="1">
        <f>IFERROR(_3___Healthcare_Data_v1[[#This Row],[ Billing Amount ]]/_3___Healthcare_Data_v1[[#This Row],[Days in Hospital]],0)</f>
        <v>5614.4700183333334</v>
      </c>
      <c r="R9076" s="1" t="str">
        <f>IF(_3___Healthcare_Data_v1[[#This Row],[Age]]&gt;60,"Senior",IF(_3___Healthcare_Data_v1[[#This Row],[Age]]&gt;35,"Middle","Young"))</f>
        <v>Senior</v>
      </c>
    </row>
    <row r="9077" spans="1:18" x14ac:dyDescent="0.3">
      <c r="A9077" s="1" t="s">
        <v>24317</v>
      </c>
      <c r="B9077" s="1" t="s">
        <v>26720</v>
      </c>
      <c r="C9077" s="1" t="s">
        <v>26</v>
      </c>
      <c r="D9077" s="1" t="s">
        <v>89</v>
      </c>
      <c r="E9077" s="1" t="s">
        <v>26620</v>
      </c>
      <c r="F9077" s="2">
        <v>43544</v>
      </c>
      <c r="G9077" s="1" t="s">
        <v>24318</v>
      </c>
      <c r="H9077" s="1" t="s">
        <v>24319</v>
      </c>
      <c r="I9077" s="1" t="s">
        <v>21</v>
      </c>
      <c r="J9077" s="3" t="s">
        <v>35737</v>
      </c>
      <c r="K9077">
        <v>452</v>
      </c>
      <c r="L9077" s="1" t="s">
        <v>38</v>
      </c>
      <c r="M9077" s="2">
        <v>43561</v>
      </c>
      <c r="N9077" s="1" t="s">
        <v>48</v>
      </c>
      <c r="O9077" s="1" t="s">
        <v>24</v>
      </c>
      <c r="P9077" s="1">
        <f>_3___Healthcare_Data_v1[[#This Row],[Discharge Date]]-_3___Healthcare_Data_v1[[#This Row],[Date of Admission]]</f>
        <v>17</v>
      </c>
      <c r="Q9077" s="1">
        <f>IFERROR(_3___Healthcare_Data_v1[[#This Row],[ Billing Amount ]]/_3___Healthcare_Data_v1[[#This Row],[Days in Hospital]],0)</f>
        <v>335.87507194117649</v>
      </c>
      <c r="R9077" s="1" t="str">
        <f>IF(_3___Healthcare_Data_v1[[#This Row],[Age]]&gt;60,"Senior",IF(_3___Healthcare_Data_v1[[#This Row],[Age]]&gt;35,"Middle","Young"))</f>
        <v>Senior</v>
      </c>
    </row>
    <row r="9078" spans="1:18" x14ac:dyDescent="0.3">
      <c r="A9078" s="1" t="s">
        <v>24320</v>
      </c>
      <c r="B9078" s="1" t="s">
        <v>26708</v>
      </c>
      <c r="C9078" s="1" t="s">
        <v>16</v>
      </c>
      <c r="D9078" s="1" t="s">
        <v>34</v>
      </c>
      <c r="E9078" s="1" t="s">
        <v>18</v>
      </c>
      <c r="F9078" s="2">
        <v>44898</v>
      </c>
      <c r="G9078" s="1" t="s">
        <v>19239</v>
      </c>
      <c r="H9078" s="1" t="s">
        <v>24321</v>
      </c>
      <c r="I9078" s="1" t="s">
        <v>56</v>
      </c>
      <c r="J9078" s="3" t="s">
        <v>35738</v>
      </c>
      <c r="K9078">
        <v>179</v>
      </c>
      <c r="L9078" s="1" t="s">
        <v>42</v>
      </c>
      <c r="M9078" s="2">
        <v>44903</v>
      </c>
      <c r="N9078" s="1" t="s">
        <v>48</v>
      </c>
      <c r="O9078" s="1" t="s">
        <v>24</v>
      </c>
      <c r="P9078" s="1">
        <f>_3___Healthcare_Data_v1[[#This Row],[Discharge Date]]-_3___Healthcare_Data_v1[[#This Row],[Date of Admission]]</f>
        <v>5</v>
      </c>
      <c r="Q9078" s="1">
        <f>IFERROR(_3___Healthcare_Data_v1[[#This Row],[ Billing Amount ]]/_3___Healthcare_Data_v1[[#This Row],[Days in Hospital]],0)</f>
        <v>10893.091654</v>
      </c>
      <c r="R9078" s="1" t="str">
        <f>IF(_3___Healthcare_Data_v1[[#This Row],[Age]]&gt;60,"Senior",IF(_3___Healthcare_Data_v1[[#This Row],[Age]]&gt;35,"Middle","Young"))</f>
        <v>Senior</v>
      </c>
    </row>
    <row r="9079" spans="1:18" x14ac:dyDescent="0.3">
      <c r="A9079" s="1" t="s">
        <v>24322</v>
      </c>
      <c r="B9079" s="1" t="s">
        <v>26646</v>
      </c>
      <c r="C9079" s="1" t="s">
        <v>26</v>
      </c>
      <c r="D9079" s="1" t="s">
        <v>114</v>
      </c>
      <c r="E9079" s="1" t="s">
        <v>26615</v>
      </c>
      <c r="F9079" s="2">
        <v>44048</v>
      </c>
      <c r="G9079" s="1" t="s">
        <v>24323</v>
      </c>
      <c r="H9079" s="1" t="s">
        <v>24324</v>
      </c>
      <c r="I9079" s="1" t="s">
        <v>21</v>
      </c>
      <c r="J9079" s="3" t="s">
        <v>35739</v>
      </c>
      <c r="K9079">
        <v>146</v>
      </c>
      <c r="L9079" s="1" t="s">
        <v>22</v>
      </c>
      <c r="M9079" s="2">
        <v>44059</v>
      </c>
      <c r="N9079" s="1" t="s">
        <v>43</v>
      </c>
      <c r="O9079" s="1" t="s">
        <v>32</v>
      </c>
      <c r="P9079" s="1">
        <f>_3___Healthcare_Data_v1[[#This Row],[Discharge Date]]-_3___Healthcare_Data_v1[[#This Row],[Date of Admission]]</f>
        <v>11</v>
      </c>
      <c r="Q9079" s="1">
        <f>IFERROR(_3___Healthcare_Data_v1[[#This Row],[ Billing Amount ]]/_3___Healthcare_Data_v1[[#This Row],[Days in Hospital]],0)</f>
        <v>2776.3379027272726</v>
      </c>
      <c r="R9079" s="1" t="str">
        <f>IF(_3___Healthcare_Data_v1[[#This Row],[Age]]&gt;60,"Senior",IF(_3___Healthcare_Data_v1[[#This Row],[Age]]&gt;35,"Middle","Young"))</f>
        <v>Senior</v>
      </c>
    </row>
    <row r="9080" spans="1:18" x14ac:dyDescent="0.3">
      <c r="A9080" s="1" t="s">
        <v>24325</v>
      </c>
      <c r="B9080" s="1" t="s">
        <v>26704</v>
      </c>
      <c r="C9080" s="1" t="s">
        <v>16</v>
      </c>
      <c r="D9080" s="1" t="s">
        <v>114</v>
      </c>
      <c r="E9080" s="1" t="s">
        <v>69</v>
      </c>
      <c r="F9080" s="2">
        <v>45229</v>
      </c>
      <c r="G9080" s="1" t="s">
        <v>24326</v>
      </c>
      <c r="H9080" s="1" t="s">
        <v>24327</v>
      </c>
      <c r="I9080" s="1" t="s">
        <v>52</v>
      </c>
      <c r="J9080" s="3" t="s">
        <v>35740</v>
      </c>
      <c r="K9080">
        <v>409</v>
      </c>
      <c r="L9080" s="1" t="s">
        <v>22</v>
      </c>
      <c r="M9080" s="2">
        <v>45233</v>
      </c>
      <c r="N9080" s="1" t="s">
        <v>23</v>
      </c>
      <c r="O9080" s="1" t="s">
        <v>44</v>
      </c>
      <c r="P9080" s="1">
        <f>_3___Healthcare_Data_v1[[#This Row],[Discharge Date]]-_3___Healthcare_Data_v1[[#This Row],[Date of Admission]]</f>
        <v>4</v>
      </c>
      <c r="Q9080" s="1">
        <f>IFERROR(_3___Healthcare_Data_v1[[#This Row],[ Billing Amount ]]/_3___Healthcare_Data_v1[[#This Row],[Days in Hospital]],0)</f>
        <v>4626.4440825000001</v>
      </c>
      <c r="R9080" s="1" t="str">
        <f>IF(_3___Healthcare_Data_v1[[#This Row],[Age]]&gt;60,"Senior",IF(_3___Healthcare_Data_v1[[#This Row],[Age]]&gt;35,"Middle","Young"))</f>
        <v>Senior</v>
      </c>
    </row>
    <row r="9081" spans="1:18" x14ac:dyDescent="0.3">
      <c r="A9081" s="1" t="s">
        <v>24328</v>
      </c>
      <c r="B9081" s="1" t="s">
        <v>26695</v>
      </c>
      <c r="C9081" s="1" t="s">
        <v>16</v>
      </c>
      <c r="D9081" s="1" t="s">
        <v>114</v>
      </c>
      <c r="E9081" s="1" t="s">
        <v>69</v>
      </c>
      <c r="F9081" s="2">
        <v>44858</v>
      </c>
      <c r="G9081" s="1" t="s">
        <v>24329</v>
      </c>
      <c r="H9081" s="1" t="s">
        <v>24330</v>
      </c>
      <c r="I9081" s="1" t="s">
        <v>52</v>
      </c>
      <c r="J9081" s="3" t="s">
        <v>35741</v>
      </c>
      <c r="K9081">
        <v>271</v>
      </c>
      <c r="L9081" s="1" t="s">
        <v>38</v>
      </c>
      <c r="M9081" s="2">
        <v>44860</v>
      </c>
      <c r="N9081" s="1" t="s">
        <v>23</v>
      </c>
      <c r="O9081" s="1" t="s">
        <v>24</v>
      </c>
      <c r="P9081" s="1">
        <f>_3___Healthcare_Data_v1[[#This Row],[Discharge Date]]-_3___Healthcare_Data_v1[[#This Row],[Date of Admission]]</f>
        <v>2</v>
      </c>
      <c r="Q9081" s="1">
        <f>IFERROR(_3___Healthcare_Data_v1[[#This Row],[ Billing Amount ]]/_3___Healthcare_Data_v1[[#This Row],[Days in Hospital]],0)</f>
        <v>16542.073270000001</v>
      </c>
      <c r="R9081" s="1" t="str">
        <f>IF(_3___Healthcare_Data_v1[[#This Row],[Age]]&gt;60,"Senior",IF(_3___Healthcare_Data_v1[[#This Row],[Age]]&gt;35,"Middle","Young"))</f>
        <v>Senior</v>
      </c>
    </row>
    <row r="9082" spans="1:18" x14ac:dyDescent="0.3">
      <c r="A9082" s="1" t="s">
        <v>24331</v>
      </c>
      <c r="B9082" s="1" t="s">
        <v>26644</v>
      </c>
      <c r="C9082" s="1" t="s">
        <v>16</v>
      </c>
      <c r="D9082" s="1" t="s">
        <v>17</v>
      </c>
      <c r="E9082" s="1" t="s">
        <v>35</v>
      </c>
      <c r="F9082" s="2">
        <v>44619</v>
      </c>
      <c r="G9082" s="1" t="s">
        <v>24332</v>
      </c>
      <c r="H9082" s="1" t="s">
        <v>2526</v>
      </c>
      <c r="I9082" s="1" t="s">
        <v>60</v>
      </c>
      <c r="J9082" s="3" t="s">
        <v>35742</v>
      </c>
      <c r="K9082">
        <v>483</v>
      </c>
      <c r="L9082" s="1" t="s">
        <v>22</v>
      </c>
      <c r="M9082" s="2">
        <v>44634</v>
      </c>
      <c r="N9082" s="1" t="s">
        <v>43</v>
      </c>
      <c r="O9082" s="1" t="s">
        <v>32</v>
      </c>
      <c r="P9082" s="1">
        <f>_3___Healthcare_Data_v1[[#This Row],[Discharge Date]]-_3___Healthcare_Data_v1[[#This Row],[Date of Admission]]</f>
        <v>15</v>
      </c>
      <c r="Q9082" s="1">
        <f>IFERROR(_3___Healthcare_Data_v1[[#This Row],[ Billing Amount ]]/_3___Healthcare_Data_v1[[#This Row],[Days in Hospital]],0)</f>
        <v>847.78809733333333</v>
      </c>
      <c r="R9082" s="1" t="str">
        <f>IF(_3___Healthcare_Data_v1[[#This Row],[Age]]&gt;60,"Senior",IF(_3___Healthcare_Data_v1[[#This Row],[Age]]&gt;35,"Middle","Young"))</f>
        <v>Senior</v>
      </c>
    </row>
    <row r="9083" spans="1:18" x14ac:dyDescent="0.3">
      <c r="A9083" s="1" t="s">
        <v>24333</v>
      </c>
      <c r="B9083" s="1" t="s">
        <v>26655</v>
      </c>
      <c r="C9083" s="1" t="s">
        <v>26</v>
      </c>
      <c r="D9083" s="1" t="s">
        <v>27</v>
      </c>
      <c r="E9083" s="1" t="s">
        <v>69</v>
      </c>
      <c r="F9083" s="2">
        <v>44738</v>
      </c>
      <c r="G9083" s="1" t="s">
        <v>24334</v>
      </c>
      <c r="H9083" s="1" t="s">
        <v>24335</v>
      </c>
      <c r="I9083" s="1" t="s">
        <v>26607</v>
      </c>
      <c r="J9083" s="3" t="s">
        <v>35743</v>
      </c>
      <c r="K9083">
        <v>195</v>
      </c>
      <c r="L9083" s="1" t="s">
        <v>22</v>
      </c>
      <c r="M9083" s="2">
        <v>44752</v>
      </c>
      <c r="N9083" s="1" t="s">
        <v>23</v>
      </c>
      <c r="O9083" s="1" t="s">
        <v>44</v>
      </c>
      <c r="P9083" s="1">
        <f>_3___Healthcare_Data_v1[[#This Row],[Discharge Date]]-_3___Healthcare_Data_v1[[#This Row],[Date of Admission]]</f>
        <v>14</v>
      </c>
      <c r="Q9083" s="1">
        <f>IFERROR(_3___Healthcare_Data_v1[[#This Row],[ Billing Amount ]]/_3___Healthcare_Data_v1[[#This Row],[Days in Hospital]],0)</f>
        <v>1046.6911092857142</v>
      </c>
      <c r="R9083" s="1" t="str">
        <f>IF(_3___Healthcare_Data_v1[[#This Row],[Age]]&gt;60,"Senior",IF(_3___Healthcare_Data_v1[[#This Row],[Age]]&gt;35,"Middle","Young"))</f>
        <v>Senior</v>
      </c>
    </row>
    <row r="9084" spans="1:18" x14ac:dyDescent="0.3">
      <c r="A9084" s="1" t="s">
        <v>24336</v>
      </c>
      <c r="B9084" s="1" t="s">
        <v>26610</v>
      </c>
      <c r="C9084" s="1" t="s">
        <v>16</v>
      </c>
      <c r="D9084" s="1" t="s">
        <v>89</v>
      </c>
      <c r="E9084" s="1" t="s">
        <v>26620</v>
      </c>
      <c r="F9084" s="2">
        <v>43692</v>
      </c>
      <c r="G9084" s="1" t="s">
        <v>24337</v>
      </c>
      <c r="H9084" s="1" t="s">
        <v>6960</v>
      </c>
      <c r="I9084" s="1" t="s">
        <v>52</v>
      </c>
      <c r="J9084" s="3" t="s">
        <v>35744</v>
      </c>
      <c r="K9084">
        <v>153</v>
      </c>
      <c r="L9084" s="1" t="s">
        <v>38</v>
      </c>
      <c r="M9084" s="2">
        <v>43709</v>
      </c>
      <c r="N9084" s="1" t="s">
        <v>84</v>
      </c>
      <c r="O9084" s="1" t="s">
        <v>24</v>
      </c>
      <c r="P9084" s="1">
        <f>_3___Healthcare_Data_v1[[#This Row],[Discharge Date]]-_3___Healthcare_Data_v1[[#This Row],[Date of Admission]]</f>
        <v>17</v>
      </c>
      <c r="Q9084" s="1">
        <f>IFERROR(_3___Healthcare_Data_v1[[#This Row],[ Billing Amount ]]/_3___Healthcare_Data_v1[[#This Row],[Days in Hospital]],0)</f>
        <v>802.82252764705879</v>
      </c>
      <c r="R9084" s="1" t="str">
        <f>IF(_3___Healthcare_Data_v1[[#This Row],[Age]]&gt;60,"Senior",IF(_3___Healthcare_Data_v1[[#This Row],[Age]]&gt;35,"Middle","Young"))</f>
        <v>Senior</v>
      </c>
    </row>
    <row r="9085" spans="1:18" x14ac:dyDescent="0.3">
      <c r="A9085" s="1" t="s">
        <v>24338</v>
      </c>
      <c r="B9085" s="1" t="s">
        <v>26980</v>
      </c>
      <c r="C9085" s="1" t="s">
        <v>26</v>
      </c>
      <c r="D9085" s="1" t="s">
        <v>229</v>
      </c>
      <c r="E9085" s="1" t="s">
        <v>26620</v>
      </c>
      <c r="F9085" s="2">
        <v>45057</v>
      </c>
      <c r="G9085" s="1" t="s">
        <v>24339</v>
      </c>
      <c r="H9085" s="1" t="s">
        <v>24340</v>
      </c>
      <c r="I9085" s="1" t="s">
        <v>56</v>
      </c>
      <c r="J9085" s="3" t="s">
        <v>35745</v>
      </c>
      <c r="K9085">
        <v>426</v>
      </c>
      <c r="L9085" s="1" t="s">
        <v>42</v>
      </c>
      <c r="M9085" s="2">
        <v>45083</v>
      </c>
      <c r="N9085" s="1" t="s">
        <v>48</v>
      </c>
      <c r="O9085" s="1" t="s">
        <v>44</v>
      </c>
      <c r="P9085" s="1">
        <f>_3___Healthcare_Data_v1[[#This Row],[Discharge Date]]-_3___Healthcare_Data_v1[[#This Row],[Date of Admission]]</f>
        <v>26</v>
      </c>
      <c r="Q9085" s="1">
        <f>IFERROR(_3___Healthcare_Data_v1[[#This Row],[ Billing Amount ]]/_3___Healthcare_Data_v1[[#This Row],[Days in Hospital]],0)</f>
        <v>754.44566153846165</v>
      </c>
      <c r="R9085" s="1" t="str">
        <f>IF(_3___Healthcare_Data_v1[[#This Row],[Age]]&gt;60,"Senior",IF(_3___Healthcare_Data_v1[[#This Row],[Age]]&gt;35,"Middle","Young"))</f>
        <v>Senior</v>
      </c>
    </row>
    <row r="9086" spans="1:18" x14ac:dyDescent="0.3">
      <c r="A9086" s="1" t="s">
        <v>24341</v>
      </c>
      <c r="B9086" s="1" t="s">
        <v>26845</v>
      </c>
      <c r="C9086" s="1" t="s">
        <v>16</v>
      </c>
      <c r="D9086" s="1" t="s">
        <v>34</v>
      </c>
      <c r="E9086" s="1" t="s">
        <v>35</v>
      </c>
      <c r="F9086" s="2">
        <v>44097</v>
      </c>
      <c r="G9086" s="1" t="s">
        <v>24342</v>
      </c>
      <c r="H9086" s="1" t="s">
        <v>24343</v>
      </c>
      <c r="I9086" s="1" t="s">
        <v>56</v>
      </c>
      <c r="J9086" s="3" t="s">
        <v>35746</v>
      </c>
      <c r="K9086">
        <v>385</v>
      </c>
      <c r="L9086" s="1" t="s">
        <v>38</v>
      </c>
      <c r="M9086" s="2">
        <v>44104</v>
      </c>
      <c r="N9086" s="1" t="s">
        <v>48</v>
      </c>
      <c r="O9086" s="1" t="s">
        <v>32</v>
      </c>
      <c r="P9086" s="1">
        <f>_3___Healthcare_Data_v1[[#This Row],[Discharge Date]]-_3___Healthcare_Data_v1[[#This Row],[Date of Admission]]</f>
        <v>7</v>
      </c>
      <c r="Q9086" s="1">
        <f>IFERROR(_3___Healthcare_Data_v1[[#This Row],[ Billing Amount ]]/_3___Healthcare_Data_v1[[#This Row],[Days in Hospital]],0)</f>
        <v>2227.4914714285715</v>
      </c>
      <c r="R9086" s="1" t="str">
        <f>IF(_3___Healthcare_Data_v1[[#This Row],[Age]]&gt;60,"Senior",IF(_3___Healthcare_Data_v1[[#This Row],[Age]]&gt;35,"Middle","Young"))</f>
        <v>Senior</v>
      </c>
    </row>
    <row r="9087" spans="1:18" x14ac:dyDescent="0.3">
      <c r="A9087" s="1" t="s">
        <v>24344</v>
      </c>
      <c r="B9087" s="1" t="s">
        <v>26677</v>
      </c>
      <c r="C9087" s="1" t="s">
        <v>26</v>
      </c>
      <c r="D9087" s="1" t="s">
        <v>34</v>
      </c>
      <c r="E9087" s="1" t="s">
        <v>28</v>
      </c>
      <c r="F9087" s="2">
        <v>43618</v>
      </c>
      <c r="G9087" s="1" t="s">
        <v>5454</v>
      </c>
      <c r="H9087" s="1" t="s">
        <v>24345</v>
      </c>
      <c r="I9087" s="1" t="s">
        <v>26607</v>
      </c>
      <c r="J9087" s="3" t="s">
        <v>35747</v>
      </c>
      <c r="K9087">
        <v>241</v>
      </c>
      <c r="L9087" s="1" t="s">
        <v>22</v>
      </c>
      <c r="M9087" s="2">
        <v>43630</v>
      </c>
      <c r="N9087" s="1" t="s">
        <v>23</v>
      </c>
      <c r="O9087" s="1" t="s">
        <v>44</v>
      </c>
      <c r="P9087" s="1">
        <f>_3___Healthcare_Data_v1[[#This Row],[Discharge Date]]-_3___Healthcare_Data_v1[[#This Row],[Date of Admission]]</f>
        <v>12</v>
      </c>
      <c r="Q9087" s="1">
        <f>IFERROR(_3___Healthcare_Data_v1[[#This Row],[ Billing Amount ]]/_3___Healthcare_Data_v1[[#This Row],[Days in Hospital]],0)</f>
        <v>2033.1199808333333</v>
      </c>
      <c r="R9087" s="1" t="str">
        <f>IF(_3___Healthcare_Data_v1[[#This Row],[Age]]&gt;60,"Senior",IF(_3___Healthcare_Data_v1[[#This Row],[Age]]&gt;35,"Middle","Young"))</f>
        <v>Senior</v>
      </c>
    </row>
    <row r="9088" spans="1:18" x14ac:dyDescent="0.3">
      <c r="A9088" s="1" t="s">
        <v>24346</v>
      </c>
      <c r="B9088" s="1" t="s">
        <v>26822</v>
      </c>
      <c r="C9088" s="1" t="s">
        <v>26</v>
      </c>
      <c r="D9088" s="1" t="s">
        <v>114</v>
      </c>
      <c r="E9088" s="1" t="s">
        <v>35</v>
      </c>
      <c r="F9088" s="2">
        <v>43834</v>
      </c>
      <c r="G9088" s="1" t="s">
        <v>24347</v>
      </c>
      <c r="H9088" s="1" t="s">
        <v>6960</v>
      </c>
      <c r="I9088" s="1" t="s">
        <v>21</v>
      </c>
      <c r="J9088" s="3" t="s">
        <v>35748</v>
      </c>
      <c r="K9088">
        <v>230</v>
      </c>
      <c r="L9088" s="1" t="s">
        <v>22</v>
      </c>
      <c r="M9088" s="2">
        <v>43838</v>
      </c>
      <c r="N9088" s="1" t="s">
        <v>43</v>
      </c>
      <c r="O9088" s="1" t="s">
        <v>32</v>
      </c>
      <c r="P9088" s="1">
        <f>_3___Healthcare_Data_v1[[#This Row],[Discharge Date]]-_3___Healthcare_Data_v1[[#This Row],[Date of Admission]]</f>
        <v>4</v>
      </c>
      <c r="Q9088" s="1">
        <f>IFERROR(_3___Healthcare_Data_v1[[#This Row],[ Billing Amount ]]/_3___Healthcare_Data_v1[[#This Row],[Days in Hospital]],0)</f>
        <v>1990.1544260000001</v>
      </c>
      <c r="R9088" s="1" t="str">
        <f>IF(_3___Healthcare_Data_v1[[#This Row],[Age]]&gt;60,"Senior",IF(_3___Healthcare_Data_v1[[#This Row],[Age]]&gt;35,"Middle","Young"))</f>
        <v>Senior</v>
      </c>
    </row>
    <row r="9089" spans="1:18" x14ac:dyDescent="0.3">
      <c r="A9089" s="1" t="s">
        <v>24348</v>
      </c>
      <c r="B9089" s="1" t="s">
        <v>26850</v>
      </c>
      <c r="C9089" s="1" t="s">
        <v>26</v>
      </c>
      <c r="D9089" s="1" t="s">
        <v>89</v>
      </c>
      <c r="E9089" s="1" t="s">
        <v>69</v>
      </c>
      <c r="F9089" s="2">
        <v>44424</v>
      </c>
      <c r="G9089" s="1" t="s">
        <v>16362</v>
      </c>
      <c r="H9089" s="1" t="s">
        <v>24349</v>
      </c>
      <c r="I9089" s="1" t="s">
        <v>52</v>
      </c>
      <c r="J9089" s="3" t="s">
        <v>35749</v>
      </c>
      <c r="K9089">
        <v>122</v>
      </c>
      <c r="L9089" s="1" t="s">
        <v>22</v>
      </c>
      <c r="M9089" s="2">
        <v>44442</v>
      </c>
      <c r="N9089" s="1" t="s">
        <v>84</v>
      </c>
      <c r="O9089" s="1" t="s">
        <v>44</v>
      </c>
      <c r="P9089" s="1">
        <f>_3___Healthcare_Data_v1[[#This Row],[Discharge Date]]-_3___Healthcare_Data_v1[[#This Row],[Date of Admission]]</f>
        <v>18</v>
      </c>
      <c r="Q9089" s="1">
        <f>IFERROR(_3___Healthcare_Data_v1[[#This Row],[ Billing Amount ]]/_3___Healthcare_Data_v1[[#This Row],[Days in Hospital]],0)</f>
        <v>2925.9255794444448</v>
      </c>
      <c r="R9089" s="1" t="str">
        <f>IF(_3___Healthcare_Data_v1[[#This Row],[Age]]&gt;60,"Senior",IF(_3___Healthcare_Data_v1[[#This Row],[Age]]&gt;35,"Middle","Young"))</f>
        <v>Senior</v>
      </c>
    </row>
    <row r="9090" spans="1:18" x14ac:dyDescent="0.3">
      <c r="A9090" s="1" t="s">
        <v>3727</v>
      </c>
      <c r="B9090" s="1" t="s">
        <v>26630</v>
      </c>
      <c r="C9090" s="1" t="s">
        <v>16</v>
      </c>
      <c r="D9090" s="1" t="s">
        <v>62</v>
      </c>
      <c r="E9090" s="1" t="s">
        <v>26620</v>
      </c>
      <c r="F9090" s="2">
        <v>43817</v>
      </c>
      <c r="G9090" s="1" t="s">
        <v>24350</v>
      </c>
      <c r="H9090" s="1" t="s">
        <v>24351</v>
      </c>
      <c r="I9090" s="1" t="s">
        <v>52</v>
      </c>
      <c r="J9090" s="3" t="s">
        <v>35750</v>
      </c>
      <c r="K9090">
        <v>333</v>
      </c>
      <c r="L9090" s="1" t="s">
        <v>38</v>
      </c>
      <c r="M9090" s="2">
        <v>43845</v>
      </c>
      <c r="N9090" s="1" t="s">
        <v>31</v>
      </c>
      <c r="O9090" s="1" t="s">
        <v>24</v>
      </c>
      <c r="P9090" s="1">
        <f>_3___Healthcare_Data_v1[[#This Row],[Discharge Date]]-_3___Healthcare_Data_v1[[#This Row],[Date of Admission]]</f>
        <v>28</v>
      </c>
      <c r="Q9090" s="1">
        <f>IFERROR(_3___Healthcare_Data_v1[[#This Row],[ Billing Amount ]]/_3___Healthcare_Data_v1[[#This Row],[Days in Hospital]],0)</f>
        <v>972.27359785714282</v>
      </c>
      <c r="R9090" s="1" t="str">
        <f>IF(_3___Healthcare_Data_v1[[#This Row],[Age]]&gt;60,"Senior",IF(_3___Healthcare_Data_v1[[#This Row],[Age]]&gt;35,"Middle","Young"))</f>
        <v>Senior</v>
      </c>
    </row>
    <row r="9091" spans="1:18" x14ac:dyDescent="0.3">
      <c r="A9091" s="1" t="s">
        <v>1547</v>
      </c>
      <c r="B9091" s="1" t="s">
        <v>26779</v>
      </c>
      <c r="C9091" s="1" t="s">
        <v>16</v>
      </c>
      <c r="D9091" s="1" t="s">
        <v>17</v>
      </c>
      <c r="E9091" s="1" t="s">
        <v>35</v>
      </c>
      <c r="F9091" s="2">
        <v>44206</v>
      </c>
      <c r="G9091" s="1" t="s">
        <v>24352</v>
      </c>
      <c r="H9091" s="1" t="s">
        <v>24353</v>
      </c>
      <c r="I9091" s="1" t="s">
        <v>52</v>
      </c>
      <c r="J9091" s="3" t="s">
        <v>35751</v>
      </c>
      <c r="K9091">
        <v>260</v>
      </c>
      <c r="L9091" s="1" t="s">
        <v>22</v>
      </c>
      <c r="M9091" s="2">
        <v>44225</v>
      </c>
      <c r="N9091" s="1" t="s">
        <v>84</v>
      </c>
      <c r="O9091" s="1" t="s">
        <v>32</v>
      </c>
      <c r="P9091" s="1">
        <f>_3___Healthcare_Data_v1[[#This Row],[Discharge Date]]-_3___Healthcare_Data_v1[[#This Row],[Date of Admission]]</f>
        <v>19</v>
      </c>
      <c r="Q9091" s="1">
        <f>IFERROR(_3___Healthcare_Data_v1[[#This Row],[ Billing Amount ]]/_3___Healthcare_Data_v1[[#This Row],[Days in Hospital]],0)</f>
        <v>231.63782015789477</v>
      </c>
      <c r="R9091" s="1" t="str">
        <f>IF(_3___Healthcare_Data_v1[[#This Row],[Age]]&gt;60,"Senior",IF(_3___Healthcare_Data_v1[[#This Row],[Age]]&gt;35,"Middle","Young"))</f>
        <v>Senior</v>
      </c>
    </row>
    <row r="9092" spans="1:18" x14ac:dyDescent="0.3">
      <c r="A9092" s="1" t="s">
        <v>2884</v>
      </c>
      <c r="B9092" s="1" t="s">
        <v>26759</v>
      </c>
      <c r="C9092" s="1" t="s">
        <v>16</v>
      </c>
      <c r="D9092" s="1" t="s">
        <v>62</v>
      </c>
      <c r="E9092" s="1" t="s">
        <v>26615</v>
      </c>
      <c r="F9092" s="2">
        <v>44962</v>
      </c>
      <c r="G9092" s="1" t="s">
        <v>24354</v>
      </c>
      <c r="H9092" s="1" t="s">
        <v>24355</v>
      </c>
      <c r="I9092" s="1" t="s">
        <v>26607</v>
      </c>
      <c r="J9092" s="3" t="s">
        <v>35752</v>
      </c>
      <c r="K9092">
        <v>368</v>
      </c>
      <c r="L9092" s="1" t="s">
        <v>22</v>
      </c>
      <c r="M9092" s="2">
        <v>44968</v>
      </c>
      <c r="N9092" s="1" t="s">
        <v>84</v>
      </c>
      <c r="O9092" s="1" t="s">
        <v>32</v>
      </c>
      <c r="P9092" s="1">
        <f>_3___Healthcare_Data_v1[[#This Row],[Discharge Date]]-_3___Healthcare_Data_v1[[#This Row],[Date of Admission]]</f>
        <v>6</v>
      </c>
      <c r="Q9092" s="1">
        <f>IFERROR(_3___Healthcare_Data_v1[[#This Row],[ Billing Amount ]]/_3___Healthcare_Data_v1[[#This Row],[Days in Hospital]],0)</f>
        <v>896.45023816666662</v>
      </c>
      <c r="R9092" s="1" t="str">
        <f>IF(_3___Healthcare_Data_v1[[#This Row],[Age]]&gt;60,"Senior",IF(_3___Healthcare_Data_v1[[#This Row],[Age]]&gt;35,"Middle","Young"))</f>
        <v>Senior</v>
      </c>
    </row>
    <row r="9093" spans="1:18" x14ac:dyDescent="0.3">
      <c r="A9093" s="1" t="s">
        <v>24356</v>
      </c>
      <c r="B9093" s="1" t="s">
        <v>26626</v>
      </c>
      <c r="C9093" s="1" t="s">
        <v>26</v>
      </c>
      <c r="D9093" s="1" t="s">
        <v>17</v>
      </c>
      <c r="E9093" s="1" t="s">
        <v>69</v>
      </c>
      <c r="F9093" s="2">
        <v>44552</v>
      </c>
      <c r="G9093" s="1" t="s">
        <v>24357</v>
      </c>
      <c r="H9093" s="1" t="s">
        <v>24358</v>
      </c>
      <c r="I9093" s="1" t="s">
        <v>52</v>
      </c>
      <c r="J9093" s="3" t="s">
        <v>35753</v>
      </c>
      <c r="K9093">
        <v>459</v>
      </c>
      <c r="L9093" s="1" t="s">
        <v>22</v>
      </c>
      <c r="M9093" s="2">
        <v>44572</v>
      </c>
      <c r="N9093" s="1" t="s">
        <v>84</v>
      </c>
      <c r="O9093" s="1" t="s">
        <v>24</v>
      </c>
      <c r="P9093" s="1">
        <f>_3___Healthcare_Data_v1[[#This Row],[Discharge Date]]-_3___Healthcare_Data_v1[[#This Row],[Date of Admission]]</f>
        <v>20</v>
      </c>
      <c r="Q9093" s="1">
        <f>IFERROR(_3___Healthcare_Data_v1[[#This Row],[ Billing Amount ]]/_3___Healthcare_Data_v1[[#This Row],[Days in Hospital]],0)</f>
        <v>2604.3096949999999</v>
      </c>
      <c r="R9093" s="1" t="str">
        <f>IF(_3___Healthcare_Data_v1[[#This Row],[Age]]&gt;60,"Senior",IF(_3___Healthcare_Data_v1[[#This Row],[Age]]&gt;35,"Middle","Young"))</f>
        <v>Senior</v>
      </c>
    </row>
    <row r="9094" spans="1:18" x14ac:dyDescent="0.3">
      <c r="A9094" s="1" t="s">
        <v>24359</v>
      </c>
      <c r="B9094" s="1" t="s">
        <v>26708</v>
      </c>
      <c r="C9094" s="1" t="s">
        <v>16</v>
      </c>
      <c r="D9094" s="1" t="s">
        <v>17</v>
      </c>
      <c r="E9094" s="1" t="s">
        <v>28</v>
      </c>
      <c r="F9094" s="2">
        <v>44568</v>
      </c>
      <c r="G9094" s="1" t="s">
        <v>24360</v>
      </c>
      <c r="H9094" s="1" t="s">
        <v>12961</v>
      </c>
      <c r="I9094" s="1" t="s">
        <v>52</v>
      </c>
      <c r="J9094" s="3" t="s">
        <v>35754</v>
      </c>
      <c r="K9094">
        <v>295</v>
      </c>
      <c r="L9094" s="1" t="s">
        <v>22</v>
      </c>
      <c r="M9094" s="2">
        <v>44572</v>
      </c>
      <c r="N9094" s="1" t="s">
        <v>84</v>
      </c>
      <c r="O9094" s="1" t="s">
        <v>32</v>
      </c>
      <c r="P9094" s="1">
        <f>_3___Healthcare_Data_v1[[#This Row],[Discharge Date]]-_3___Healthcare_Data_v1[[#This Row],[Date of Admission]]</f>
        <v>4</v>
      </c>
      <c r="Q9094" s="1">
        <f>IFERROR(_3___Healthcare_Data_v1[[#This Row],[ Billing Amount ]]/_3___Healthcare_Data_v1[[#This Row],[Days in Hospital]],0)</f>
        <v>3175.8300250000002</v>
      </c>
      <c r="R9094" s="1" t="str">
        <f>IF(_3___Healthcare_Data_v1[[#This Row],[Age]]&gt;60,"Senior",IF(_3___Healthcare_Data_v1[[#This Row],[Age]]&gt;35,"Middle","Young"))</f>
        <v>Senior</v>
      </c>
    </row>
    <row r="9095" spans="1:18" x14ac:dyDescent="0.3">
      <c r="A9095" s="1" t="s">
        <v>24361</v>
      </c>
      <c r="B9095" s="1" t="s">
        <v>26630</v>
      </c>
      <c r="C9095" s="1" t="s">
        <v>16</v>
      </c>
      <c r="D9095" s="1" t="s">
        <v>114</v>
      </c>
      <c r="E9095" s="1" t="s">
        <v>28</v>
      </c>
      <c r="F9095" s="2">
        <v>44113</v>
      </c>
      <c r="G9095" s="1" t="s">
        <v>24362</v>
      </c>
      <c r="H9095" s="1" t="s">
        <v>24363</v>
      </c>
      <c r="I9095" s="1" t="s">
        <v>56</v>
      </c>
      <c r="J9095" s="3" t="s">
        <v>35755</v>
      </c>
      <c r="K9095">
        <v>166</v>
      </c>
      <c r="L9095" s="1" t="s">
        <v>38</v>
      </c>
      <c r="M9095" s="2">
        <v>44117</v>
      </c>
      <c r="N9095" s="1" t="s">
        <v>43</v>
      </c>
      <c r="O9095" s="1" t="s">
        <v>24</v>
      </c>
      <c r="P9095" s="1">
        <f>_3___Healthcare_Data_v1[[#This Row],[Discharge Date]]-_3___Healthcare_Data_v1[[#This Row],[Date of Admission]]</f>
        <v>4</v>
      </c>
      <c r="Q9095" s="1">
        <f>IFERROR(_3___Healthcare_Data_v1[[#This Row],[ Billing Amount ]]/_3___Healthcare_Data_v1[[#This Row],[Days in Hospital]],0)</f>
        <v>8709.3512150000006</v>
      </c>
      <c r="R9095" s="1" t="str">
        <f>IF(_3___Healthcare_Data_v1[[#This Row],[Age]]&gt;60,"Senior",IF(_3___Healthcare_Data_v1[[#This Row],[Age]]&gt;35,"Middle","Young"))</f>
        <v>Senior</v>
      </c>
    </row>
    <row r="9096" spans="1:18" x14ac:dyDescent="0.3">
      <c r="A9096" s="1" t="s">
        <v>14313</v>
      </c>
      <c r="B9096" s="1" t="s">
        <v>26685</v>
      </c>
      <c r="C9096" s="1" t="s">
        <v>16</v>
      </c>
      <c r="D9096" s="1" t="s">
        <v>62</v>
      </c>
      <c r="E9096" s="1" t="s">
        <v>69</v>
      </c>
      <c r="F9096" s="2">
        <v>44143</v>
      </c>
      <c r="G9096" s="1" t="s">
        <v>24364</v>
      </c>
      <c r="H9096" s="1" t="s">
        <v>18233</v>
      </c>
      <c r="I9096" s="1" t="s">
        <v>56</v>
      </c>
      <c r="J9096" s="3" t="s">
        <v>35756</v>
      </c>
      <c r="K9096">
        <v>137</v>
      </c>
      <c r="L9096" s="1" t="s">
        <v>38</v>
      </c>
      <c r="M9096" s="2">
        <v>44144</v>
      </c>
      <c r="N9096" s="1" t="s">
        <v>31</v>
      </c>
      <c r="O9096" s="1" t="s">
        <v>44</v>
      </c>
      <c r="P9096" s="1">
        <f>_3___Healthcare_Data_v1[[#This Row],[Discharge Date]]-_3___Healthcare_Data_v1[[#This Row],[Date of Admission]]</f>
        <v>1</v>
      </c>
      <c r="Q9096" s="1">
        <f>IFERROR(_3___Healthcare_Data_v1[[#This Row],[ Billing Amount ]]/_3___Healthcare_Data_v1[[#This Row],[Days in Hospital]],0)</f>
        <v>75394.985480000003</v>
      </c>
      <c r="R9096" s="1" t="str">
        <f>IF(_3___Healthcare_Data_v1[[#This Row],[Age]]&gt;60,"Senior",IF(_3___Healthcare_Data_v1[[#This Row],[Age]]&gt;35,"Middle","Young"))</f>
        <v>Senior</v>
      </c>
    </row>
    <row r="9097" spans="1:18" x14ac:dyDescent="0.3">
      <c r="A9097" s="1" t="s">
        <v>24365</v>
      </c>
      <c r="B9097" s="1" t="s">
        <v>26798</v>
      </c>
      <c r="C9097" s="1" t="s">
        <v>16</v>
      </c>
      <c r="D9097" s="1" t="s">
        <v>34</v>
      </c>
      <c r="E9097" s="1" t="s">
        <v>69</v>
      </c>
      <c r="F9097" s="2">
        <v>43818</v>
      </c>
      <c r="G9097" s="1" t="s">
        <v>4116</v>
      </c>
      <c r="H9097" s="1" t="s">
        <v>24366</v>
      </c>
      <c r="I9097" s="1" t="s">
        <v>56</v>
      </c>
      <c r="J9097" s="3" t="s">
        <v>35757</v>
      </c>
      <c r="K9097">
        <v>412</v>
      </c>
      <c r="L9097" s="1" t="s">
        <v>22</v>
      </c>
      <c r="M9097" s="2">
        <v>43823</v>
      </c>
      <c r="N9097" s="1" t="s">
        <v>84</v>
      </c>
      <c r="O9097" s="1" t="s">
        <v>32</v>
      </c>
      <c r="P9097" s="1">
        <f>_3___Healthcare_Data_v1[[#This Row],[Discharge Date]]-_3___Healthcare_Data_v1[[#This Row],[Date of Admission]]</f>
        <v>5</v>
      </c>
      <c r="Q9097" s="1">
        <f>IFERROR(_3___Healthcare_Data_v1[[#This Row],[ Billing Amount ]]/_3___Healthcare_Data_v1[[#This Row],[Days in Hospital]],0)</f>
        <v>3697.3021560000002</v>
      </c>
      <c r="R9097" s="1" t="str">
        <f>IF(_3___Healthcare_Data_v1[[#This Row],[Age]]&gt;60,"Senior",IF(_3___Healthcare_Data_v1[[#This Row],[Age]]&gt;35,"Middle","Young"))</f>
        <v>Senior</v>
      </c>
    </row>
    <row r="9098" spans="1:18" x14ac:dyDescent="0.3">
      <c r="A9098" s="1" t="s">
        <v>24367</v>
      </c>
      <c r="B9098" s="1" t="s">
        <v>26636</v>
      </c>
      <c r="C9098" s="1" t="s">
        <v>16</v>
      </c>
      <c r="D9098" s="1" t="s">
        <v>34</v>
      </c>
      <c r="E9098" s="1" t="s">
        <v>35</v>
      </c>
      <c r="F9098" s="2">
        <v>44632</v>
      </c>
      <c r="G9098" s="1" t="s">
        <v>24368</v>
      </c>
      <c r="H9098" s="1" t="s">
        <v>24369</v>
      </c>
      <c r="I9098" s="1" t="s">
        <v>21</v>
      </c>
      <c r="J9098" s="3" t="s">
        <v>35758</v>
      </c>
      <c r="K9098">
        <v>129</v>
      </c>
      <c r="L9098" s="1" t="s">
        <v>42</v>
      </c>
      <c r="M9098" s="2">
        <v>44640</v>
      </c>
      <c r="N9098" s="1" t="s">
        <v>84</v>
      </c>
      <c r="O9098" s="1" t="s">
        <v>44</v>
      </c>
      <c r="P9098" s="1">
        <f>_3___Healthcare_Data_v1[[#This Row],[Discharge Date]]-_3___Healthcare_Data_v1[[#This Row],[Date of Admission]]</f>
        <v>8</v>
      </c>
      <c r="Q9098" s="1">
        <f>IFERROR(_3___Healthcare_Data_v1[[#This Row],[ Billing Amount ]]/_3___Healthcare_Data_v1[[#This Row],[Days in Hospital]],0)</f>
        <v>380.95498175</v>
      </c>
      <c r="R9098" s="1" t="str">
        <f>IF(_3___Healthcare_Data_v1[[#This Row],[Age]]&gt;60,"Senior",IF(_3___Healthcare_Data_v1[[#This Row],[Age]]&gt;35,"Middle","Young"))</f>
        <v>Senior</v>
      </c>
    </row>
    <row r="9099" spans="1:18" x14ac:dyDescent="0.3">
      <c r="A9099" s="1" t="s">
        <v>24370</v>
      </c>
      <c r="B9099" s="1" t="s">
        <v>26791</v>
      </c>
      <c r="C9099" s="1" t="s">
        <v>16</v>
      </c>
      <c r="D9099" s="1" t="s">
        <v>62</v>
      </c>
      <c r="E9099" s="1" t="s">
        <v>35</v>
      </c>
      <c r="F9099" s="2">
        <v>44509</v>
      </c>
      <c r="G9099" s="1" t="s">
        <v>24371</v>
      </c>
      <c r="H9099" s="1" t="s">
        <v>11662</v>
      </c>
      <c r="I9099" s="1" t="s">
        <v>60</v>
      </c>
      <c r="J9099" s="3" t="s">
        <v>35759</v>
      </c>
      <c r="K9099">
        <v>145</v>
      </c>
      <c r="L9099" s="1" t="s">
        <v>22</v>
      </c>
      <c r="M9099" s="2">
        <v>44513</v>
      </c>
      <c r="N9099" s="1" t="s">
        <v>23</v>
      </c>
      <c r="O9099" s="1" t="s">
        <v>44</v>
      </c>
      <c r="P9099" s="1">
        <f>_3___Healthcare_Data_v1[[#This Row],[Discharge Date]]-_3___Healthcare_Data_v1[[#This Row],[Date of Admission]]</f>
        <v>4</v>
      </c>
      <c r="Q9099" s="1">
        <f>IFERROR(_3___Healthcare_Data_v1[[#This Row],[ Billing Amount ]]/_3___Healthcare_Data_v1[[#This Row],[Days in Hospital]],0)</f>
        <v>136.6753678</v>
      </c>
      <c r="R9099" s="1" t="str">
        <f>IF(_3___Healthcare_Data_v1[[#This Row],[Age]]&gt;60,"Senior",IF(_3___Healthcare_Data_v1[[#This Row],[Age]]&gt;35,"Middle","Young"))</f>
        <v>Senior</v>
      </c>
    </row>
    <row r="9100" spans="1:18" x14ac:dyDescent="0.3">
      <c r="A9100" s="1" t="s">
        <v>24372</v>
      </c>
      <c r="B9100" s="1" t="s">
        <v>26646</v>
      </c>
      <c r="C9100" s="1" t="s">
        <v>26</v>
      </c>
      <c r="D9100" s="1" t="s">
        <v>17</v>
      </c>
      <c r="E9100" s="1" t="s">
        <v>26615</v>
      </c>
      <c r="F9100" s="2">
        <v>43834</v>
      </c>
      <c r="G9100" s="1" t="s">
        <v>24373</v>
      </c>
      <c r="H9100" s="1" t="s">
        <v>24374</v>
      </c>
      <c r="I9100" s="1" t="s">
        <v>56</v>
      </c>
      <c r="J9100" s="3" t="s">
        <v>35760</v>
      </c>
      <c r="K9100">
        <v>151</v>
      </c>
      <c r="L9100" s="1" t="s">
        <v>22</v>
      </c>
      <c r="M9100" s="2">
        <v>43837</v>
      </c>
      <c r="N9100" s="1" t="s">
        <v>31</v>
      </c>
      <c r="O9100" s="1" t="s">
        <v>24</v>
      </c>
      <c r="P9100" s="1">
        <f>_3___Healthcare_Data_v1[[#This Row],[Discharge Date]]-_3___Healthcare_Data_v1[[#This Row],[Date of Admission]]</f>
        <v>3</v>
      </c>
      <c r="Q9100" s="1">
        <f>IFERROR(_3___Healthcare_Data_v1[[#This Row],[ Billing Amount ]]/_3___Healthcare_Data_v1[[#This Row],[Days in Hospital]],0)</f>
        <v>8669.0009000000009</v>
      </c>
      <c r="R9100" s="1" t="str">
        <f>IF(_3___Healthcare_Data_v1[[#This Row],[Age]]&gt;60,"Senior",IF(_3___Healthcare_Data_v1[[#This Row],[Age]]&gt;35,"Middle","Young"))</f>
        <v>Senior</v>
      </c>
    </row>
    <row r="9101" spans="1:18" x14ac:dyDescent="0.3">
      <c r="A9101" s="1" t="s">
        <v>24375</v>
      </c>
      <c r="B9101" s="1" t="s">
        <v>26657</v>
      </c>
      <c r="C9101" s="1" t="s">
        <v>26</v>
      </c>
      <c r="D9101" s="1" t="s">
        <v>114</v>
      </c>
      <c r="E9101" s="1" t="s">
        <v>26620</v>
      </c>
      <c r="F9101" s="2">
        <v>44803</v>
      </c>
      <c r="G9101" s="1" t="s">
        <v>7593</v>
      </c>
      <c r="H9101" s="1" t="s">
        <v>24376</v>
      </c>
      <c r="I9101" s="1" t="s">
        <v>26607</v>
      </c>
      <c r="J9101" s="3" t="s">
        <v>35761</v>
      </c>
      <c r="K9101">
        <v>145</v>
      </c>
      <c r="L9101" s="1" t="s">
        <v>22</v>
      </c>
      <c r="M9101" s="2">
        <v>44826</v>
      </c>
      <c r="N9101" s="1" t="s">
        <v>43</v>
      </c>
      <c r="O9101" s="1" t="s">
        <v>24</v>
      </c>
      <c r="P9101" s="1">
        <f>_3___Healthcare_Data_v1[[#This Row],[Discharge Date]]-_3___Healthcare_Data_v1[[#This Row],[Date of Admission]]</f>
        <v>23</v>
      </c>
      <c r="Q9101" s="1">
        <f>IFERROR(_3___Healthcare_Data_v1[[#This Row],[ Billing Amount ]]/_3___Healthcare_Data_v1[[#This Row],[Days in Hospital]],0)</f>
        <v>209.10577317391306</v>
      </c>
      <c r="R9101" s="1" t="str">
        <f>IF(_3___Healthcare_Data_v1[[#This Row],[Age]]&gt;60,"Senior",IF(_3___Healthcare_Data_v1[[#This Row],[Age]]&gt;35,"Middle","Young"))</f>
        <v>Senior</v>
      </c>
    </row>
    <row r="9102" spans="1:18" x14ac:dyDescent="0.3">
      <c r="A9102" s="1" t="s">
        <v>24377</v>
      </c>
      <c r="B9102" s="1" t="s">
        <v>26745</v>
      </c>
      <c r="C9102" s="1" t="s">
        <v>16</v>
      </c>
      <c r="D9102" s="1" t="s">
        <v>34</v>
      </c>
      <c r="E9102" s="1" t="s">
        <v>35</v>
      </c>
      <c r="F9102" s="2">
        <v>43486</v>
      </c>
      <c r="G9102" s="1" t="s">
        <v>24378</v>
      </c>
      <c r="H9102" s="1" t="s">
        <v>1249</v>
      </c>
      <c r="I9102" s="1" t="s">
        <v>21</v>
      </c>
      <c r="J9102" s="3" t="s">
        <v>35762</v>
      </c>
      <c r="K9102">
        <v>478</v>
      </c>
      <c r="L9102" s="1" t="s">
        <v>22</v>
      </c>
      <c r="M9102" s="2">
        <v>43486</v>
      </c>
      <c r="N9102" s="1" t="s">
        <v>43</v>
      </c>
      <c r="O9102" s="1" t="s">
        <v>32</v>
      </c>
      <c r="P9102" s="1">
        <f>_3___Healthcare_Data_v1[[#This Row],[Discharge Date]]-_3___Healthcare_Data_v1[[#This Row],[Date of Admission]]</f>
        <v>0</v>
      </c>
      <c r="Q9102" s="1">
        <f>IFERROR(_3___Healthcare_Data_v1[[#This Row],[ Billing Amount ]]/_3___Healthcare_Data_v1[[#This Row],[Days in Hospital]],0)</f>
        <v>0</v>
      </c>
      <c r="R9102" s="1" t="str">
        <f>IF(_3___Healthcare_Data_v1[[#This Row],[Age]]&gt;60,"Senior",IF(_3___Healthcare_Data_v1[[#This Row],[Age]]&gt;35,"Middle","Young"))</f>
        <v>Senior</v>
      </c>
    </row>
    <row r="9103" spans="1:18" x14ac:dyDescent="0.3">
      <c r="A9103" s="1" t="s">
        <v>24379</v>
      </c>
      <c r="B9103" s="1" t="s">
        <v>26646</v>
      </c>
      <c r="C9103" s="1" t="s">
        <v>26</v>
      </c>
      <c r="D9103" s="1" t="s">
        <v>62</v>
      </c>
      <c r="E9103" s="1" t="s">
        <v>69</v>
      </c>
      <c r="F9103" s="2">
        <v>44950</v>
      </c>
      <c r="G9103" s="1" t="s">
        <v>24380</v>
      </c>
      <c r="H9103" s="1" t="s">
        <v>24381</v>
      </c>
      <c r="I9103" s="1" t="s">
        <v>26607</v>
      </c>
      <c r="J9103" s="3" t="s">
        <v>35763</v>
      </c>
      <c r="K9103">
        <v>141</v>
      </c>
      <c r="L9103" s="1" t="s">
        <v>38</v>
      </c>
      <c r="M9103" s="2">
        <v>44968</v>
      </c>
      <c r="N9103" s="1" t="s">
        <v>43</v>
      </c>
      <c r="O9103" s="1" t="s">
        <v>24</v>
      </c>
      <c r="P9103" s="1">
        <f>_3___Healthcare_Data_v1[[#This Row],[Discharge Date]]-_3___Healthcare_Data_v1[[#This Row],[Date of Admission]]</f>
        <v>18</v>
      </c>
      <c r="Q9103" s="1">
        <f>IFERROR(_3___Healthcare_Data_v1[[#This Row],[ Billing Amount ]]/_3___Healthcare_Data_v1[[#This Row],[Days in Hospital]],0)</f>
        <v>3374.4240466666665</v>
      </c>
      <c r="R9103" s="1" t="str">
        <f>IF(_3___Healthcare_Data_v1[[#This Row],[Age]]&gt;60,"Senior",IF(_3___Healthcare_Data_v1[[#This Row],[Age]]&gt;35,"Middle","Young"))</f>
        <v>Senior</v>
      </c>
    </row>
    <row r="9104" spans="1:18" x14ac:dyDescent="0.3">
      <c r="A9104" s="1" t="s">
        <v>24382</v>
      </c>
      <c r="B9104" s="1" t="s">
        <v>26630</v>
      </c>
      <c r="C9104" s="1" t="s">
        <v>26</v>
      </c>
      <c r="D9104" s="1" t="s">
        <v>229</v>
      </c>
      <c r="E9104" s="1" t="s">
        <v>69</v>
      </c>
      <c r="F9104" s="2">
        <v>44471</v>
      </c>
      <c r="G9104" s="1" t="s">
        <v>24383</v>
      </c>
      <c r="H9104" s="1" t="s">
        <v>24384</v>
      </c>
      <c r="I9104" s="1" t="s">
        <v>56</v>
      </c>
      <c r="J9104" s="3" t="s">
        <v>35764</v>
      </c>
      <c r="K9104">
        <v>347</v>
      </c>
      <c r="L9104" s="1" t="s">
        <v>22</v>
      </c>
      <c r="M9104" s="2">
        <v>44484</v>
      </c>
      <c r="N9104" s="1" t="s">
        <v>84</v>
      </c>
      <c r="O9104" s="1" t="s">
        <v>24</v>
      </c>
      <c r="P9104" s="1">
        <f>_3___Healthcare_Data_v1[[#This Row],[Discharge Date]]-_3___Healthcare_Data_v1[[#This Row],[Date of Admission]]</f>
        <v>13</v>
      </c>
      <c r="Q9104" s="1">
        <f>IFERROR(_3___Healthcare_Data_v1[[#This Row],[ Billing Amount ]]/_3___Healthcare_Data_v1[[#This Row],[Days in Hospital]],0)</f>
        <v>4835.2989592307695</v>
      </c>
      <c r="R9104" s="1" t="str">
        <f>IF(_3___Healthcare_Data_v1[[#This Row],[Age]]&gt;60,"Senior",IF(_3___Healthcare_Data_v1[[#This Row],[Age]]&gt;35,"Middle","Young"))</f>
        <v>Senior</v>
      </c>
    </row>
    <row r="9105" spans="1:18" x14ac:dyDescent="0.3">
      <c r="A9105" s="1" t="s">
        <v>24385</v>
      </c>
      <c r="B9105" s="1" t="s">
        <v>26649</v>
      </c>
      <c r="C9105" s="1" t="s">
        <v>16</v>
      </c>
      <c r="D9105" s="1" t="s">
        <v>49</v>
      </c>
      <c r="E9105" s="1" t="s">
        <v>26615</v>
      </c>
      <c r="F9105" s="2">
        <v>45000</v>
      </c>
      <c r="G9105" s="1" t="s">
        <v>24386</v>
      </c>
      <c r="H9105" s="1" t="s">
        <v>24387</v>
      </c>
      <c r="I9105" s="1" t="s">
        <v>52</v>
      </c>
      <c r="J9105" s="3" t="s">
        <v>35765</v>
      </c>
      <c r="K9105">
        <v>158</v>
      </c>
      <c r="L9105" s="1" t="s">
        <v>22</v>
      </c>
      <c r="M9105" s="2">
        <v>45002</v>
      </c>
      <c r="N9105" s="1" t="s">
        <v>84</v>
      </c>
      <c r="O9105" s="1" t="s">
        <v>44</v>
      </c>
      <c r="P9105" s="1">
        <f>_3___Healthcare_Data_v1[[#This Row],[Discharge Date]]-_3___Healthcare_Data_v1[[#This Row],[Date of Admission]]</f>
        <v>2</v>
      </c>
      <c r="Q9105" s="1">
        <f>IFERROR(_3___Healthcare_Data_v1[[#This Row],[ Billing Amount ]]/_3___Healthcare_Data_v1[[#This Row],[Days in Hospital]],0)</f>
        <v>11861.635305</v>
      </c>
      <c r="R9105" s="1" t="str">
        <f>IF(_3___Healthcare_Data_v1[[#This Row],[Age]]&gt;60,"Senior",IF(_3___Healthcare_Data_v1[[#This Row],[Age]]&gt;35,"Middle","Young"))</f>
        <v>Senior</v>
      </c>
    </row>
    <row r="9106" spans="1:18" x14ac:dyDescent="0.3">
      <c r="A9106" s="1" t="s">
        <v>24388</v>
      </c>
      <c r="B9106" s="1" t="s">
        <v>26638</v>
      </c>
      <c r="C9106" s="1" t="s">
        <v>26</v>
      </c>
      <c r="D9106" s="1" t="s">
        <v>49</v>
      </c>
      <c r="E9106" s="1" t="s">
        <v>28</v>
      </c>
      <c r="F9106" s="2">
        <v>43829</v>
      </c>
      <c r="G9106" s="1" t="s">
        <v>24389</v>
      </c>
      <c r="H9106" s="1" t="s">
        <v>24390</v>
      </c>
      <c r="I9106" s="1" t="s">
        <v>56</v>
      </c>
      <c r="J9106" s="3" t="s">
        <v>35766</v>
      </c>
      <c r="K9106">
        <v>156</v>
      </c>
      <c r="L9106" s="1" t="s">
        <v>22</v>
      </c>
      <c r="M9106" s="2">
        <v>43849</v>
      </c>
      <c r="N9106" s="1" t="s">
        <v>84</v>
      </c>
      <c r="O9106" s="1" t="s">
        <v>44</v>
      </c>
      <c r="P9106" s="1">
        <f>_3___Healthcare_Data_v1[[#This Row],[Discharge Date]]-_3___Healthcare_Data_v1[[#This Row],[Date of Admission]]</f>
        <v>20</v>
      </c>
      <c r="Q9106" s="1">
        <f>IFERROR(_3___Healthcare_Data_v1[[#This Row],[ Billing Amount ]]/_3___Healthcare_Data_v1[[#This Row],[Days in Hospital]],0)</f>
        <v>1408.5128334999999</v>
      </c>
      <c r="R9106" s="1" t="str">
        <f>IF(_3___Healthcare_Data_v1[[#This Row],[Age]]&gt;60,"Senior",IF(_3___Healthcare_Data_v1[[#This Row],[Age]]&gt;35,"Middle","Young"))</f>
        <v>Senior</v>
      </c>
    </row>
    <row r="9107" spans="1:18" x14ac:dyDescent="0.3">
      <c r="A9107" s="1" t="s">
        <v>24391</v>
      </c>
      <c r="B9107" s="1" t="s">
        <v>26723</v>
      </c>
      <c r="C9107" s="1" t="s">
        <v>26</v>
      </c>
      <c r="D9107" s="1" t="s">
        <v>49</v>
      </c>
      <c r="E9107" s="1" t="s">
        <v>18</v>
      </c>
      <c r="F9107" s="2">
        <v>44611</v>
      </c>
      <c r="G9107" s="1" t="s">
        <v>1744</v>
      </c>
      <c r="H9107" s="1" t="s">
        <v>24392</v>
      </c>
      <c r="I9107" s="1" t="s">
        <v>21</v>
      </c>
      <c r="J9107" s="3" t="s">
        <v>35767</v>
      </c>
      <c r="K9107">
        <v>428</v>
      </c>
      <c r="L9107" s="1" t="s">
        <v>42</v>
      </c>
      <c r="M9107" s="2">
        <v>44612</v>
      </c>
      <c r="N9107" s="1" t="s">
        <v>31</v>
      </c>
      <c r="O9107" s="1" t="s">
        <v>32</v>
      </c>
      <c r="P9107" s="1">
        <f>_3___Healthcare_Data_v1[[#This Row],[Discharge Date]]-_3___Healthcare_Data_v1[[#This Row],[Date of Admission]]</f>
        <v>1</v>
      </c>
      <c r="Q9107" s="1">
        <f>IFERROR(_3___Healthcare_Data_v1[[#This Row],[ Billing Amount ]]/_3___Healthcare_Data_v1[[#This Row],[Days in Hospital]],0)</f>
        <v>4703.8509119999999</v>
      </c>
      <c r="R9107" s="1" t="str">
        <f>IF(_3___Healthcare_Data_v1[[#This Row],[Age]]&gt;60,"Senior",IF(_3___Healthcare_Data_v1[[#This Row],[Age]]&gt;35,"Middle","Young"))</f>
        <v>Senior</v>
      </c>
    </row>
    <row r="9108" spans="1:18" x14ac:dyDescent="0.3">
      <c r="A9108" s="1" t="s">
        <v>24393</v>
      </c>
      <c r="B9108" s="1" t="s">
        <v>26695</v>
      </c>
      <c r="C9108" s="1" t="s">
        <v>16</v>
      </c>
      <c r="D9108" s="1" t="s">
        <v>34</v>
      </c>
      <c r="E9108" s="1" t="s">
        <v>35</v>
      </c>
      <c r="F9108" s="2">
        <v>44924</v>
      </c>
      <c r="G9108" s="1" t="s">
        <v>24394</v>
      </c>
      <c r="H9108" s="1" t="s">
        <v>24395</v>
      </c>
      <c r="I9108" s="1" t="s">
        <v>60</v>
      </c>
      <c r="J9108" s="3" t="s">
        <v>35768</v>
      </c>
      <c r="K9108">
        <v>266</v>
      </c>
      <c r="L9108" s="1" t="s">
        <v>22</v>
      </c>
      <c r="M9108" s="2">
        <v>44936</v>
      </c>
      <c r="N9108" s="1" t="s">
        <v>84</v>
      </c>
      <c r="O9108" s="1" t="s">
        <v>24</v>
      </c>
      <c r="P9108" s="1">
        <f>_3___Healthcare_Data_v1[[#This Row],[Discharge Date]]-_3___Healthcare_Data_v1[[#This Row],[Date of Admission]]</f>
        <v>12</v>
      </c>
      <c r="Q9108" s="1">
        <f>IFERROR(_3___Healthcare_Data_v1[[#This Row],[ Billing Amount ]]/_3___Healthcare_Data_v1[[#This Row],[Days in Hospital]],0)</f>
        <v>923.20326833333331</v>
      </c>
      <c r="R9108" s="1" t="str">
        <f>IF(_3___Healthcare_Data_v1[[#This Row],[Age]]&gt;60,"Senior",IF(_3___Healthcare_Data_v1[[#This Row],[Age]]&gt;35,"Middle","Young"))</f>
        <v>Senior</v>
      </c>
    </row>
    <row r="9109" spans="1:18" x14ac:dyDescent="0.3">
      <c r="A9109" s="1" t="s">
        <v>24396</v>
      </c>
      <c r="B9109" s="1" t="s">
        <v>26624</v>
      </c>
      <c r="C9109" s="1" t="s">
        <v>26</v>
      </c>
      <c r="D9109" s="1" t="s">
        <v>34</v>
      </c>
      <c r="E9109" s="1" t="s">
        <v>35</v>
      </c>
      <c r="F9109" s="2">
        <v>44250</v>
      </c>
      <c r="G9109" s="1" t="s">
        <v>24397</v>
      </c>
      <c r="H9109" s="1" t="s">
        <v>24398</v>
      </c>
      <c r="I9109" s="1" t="s">
        <v>60</v>
      </c>
      <c r="J9109" s="3" t="s">
        <v>35769</v>
      </c>
      <c r="K9109">
        <v>273</v>
      </c>
      <c r="L9109" s="1" t="s">
        <v>22</v>
      </c>
      <c r="M9109" s="2">
        <v>44253</v>
      </c>
      <c r="N9109" s="1" t="s">
        <v>84</v>
      </c>
      <c r="O9109" s="1" t="s">
        <v>24</v>
      </c>
      <c r="P9109" s="1">
        <f>_3___Healthcare_Data_v1[[#This Row],[Discharge Date]]-_3___Healthcare_Data_v1[[#This Row],[Date of Admission]]</f>
        <v>3</v>
      </c>
      <c r="Q9109" s="1">
        <f>IFERROR(_3___Healthcare_Data_v1[[#This Row],[ Billing Amount ]]/_3___Healthcare_Data_v1[[#This Row],[Days in Hospital]],0)</f>
        <v>2198.6388943333336</v>
      </c>
      <c r="R9109" s="1" t="str">
        <f>IF(_3___Healthcare_Data_v1[[#This Row],[Age]]&gt;60,"Senior",IF(_3___Healthcare_Data_v1[[#This Row],[Age]]&gt;35,"Middle","Young"))</f>
        <v>Senior</v>
      </c>
    </row>
    <row r="9110" spans="1:18" x14ac:dyDescent="0.3">
      <c r="A9110" s="1" t="s">
        <v>24399</v>
      </c>
      <c r="B9110" s="1" t="s">
        <v>26687</v>
      </c>
      <c r="C9110" s="1" t="s">
        <v>26</v>
      </c>
      <c r="D9110" s="1" t="s">
        <v>89</v>
      </c>
      <c r="E9110" s="1" t="s">
        <v>69</v>
      </c>
      <c r="F9110" s="2">
        <v>44632</v>
      </c>
      <c r="G9110" s="1" t="s">
        <v>24400</v>
      </c>
      <c r="H9110" s="1" t="s">
        <v>24401</v>
      </c>
      <c r="I9110" s="1" t="s">
        <v>52</v>
      </c>
      <c r="J9110" s="3" t="s">
        <v>35770</v>
      </c>
      <c r="K9110">
        <v>471</v>
      </c>
      <c r="L9110" s="1" t="s">
        <v>22</v>
      </c>
      <c r="M9110" s="2">
        <v>44649</v>
      </c>
      <c r="N9110" s="1" t="s">
        <v>48</v>
      </c>
      <c r="O9110" s="1" t="s">
        <v>24</v>
      </c>
      <c r="P9110" s="1">
        <f>_3___Healthcare_Data_v1[[#This Row],[Discharge Date]]-_3___Healthcare_Data_v1[[#This Row],[Date of Admission]]</f>
        <v>17</v>
      </c>
      <c r="Q9110" s="1">
        <f>IFERROR(_3___Healthcare_Data_v1[[#This Row],[ Billing Amount ]]/_3___Healthcare_Data_v1[[#This Row],[Days in Hospital]],0)</f>
        <v>1627.6290347058823</v>
      </c>
      <c r="R9110" s="1" t="str">
        <f>IF(_3___Healthcare_Data_v1[[#This Row],[Age]]&gt;60,"Senior",IF(_3___Healthcare_Data_v1[[#This Row],[Age]]&gt;35,"Middle","Young"))</f>
        <v>Senior</v>
      </c>
    </row>
    <row r="9111" spans="1:18" x14ac:dyDescent="0.3">
      <c r="A9111" s="1" t="s">
        <v>12015</v>
      </c>
      <c r="B9111" s="1" t="s">
        <v>26980</v>
      </c>
      <c r="C9111" s="1" t="s">
        <v>16</v>
      </c>
      <c r="D9111" s="1" t="s">
        <v>34</v>
      </c>
      <c r="E9111" s="1" t="s">
        <v>18</v>
      </c>
      <c r="F9111" s="2">
        <v>43959</v>
      </c>
      <c r="G9111" s="1" t="s">
        <v>340</v>
      </c>
      <c r="H9111" s="1" t="s">
        <v>24402</v>
      </c>
      <c r="I9111" s="1" t="s">
        <v>21</v>
      </c>
      <c r="J9111" s="3" t="s">
        <v>35771</v>
      </c>
      <c r="K9111">
        <v>147</v>
      </c>
      <c r="L9111" s="1" t="s">
        <v>38</v>
      </c>
      <c r="M9111" s="2">
        <v>43969</v>
      </c>
      <c r="N9111" s="1" t="s">
        <v>23</v>
      </c>
      <c r="O9111" s="1" t="s">
        <v>32</v>
      </c>
      <c r="P9111" s="1">
        <f>_3___Healthcare_Data_v1[[#This Row],[Discharge Date]]-_3___Healthcare_Data_v1[[#This Row],[Date of Admission]]</f>
        <v>10</v>
      </c>
      <c r="Q9111" s="1">
        <f>IFERROR(_3___Healthcare_Data_v1[[#This Row],[ Billing Amount ]]/_3___Healthcare_Data_v1[[#This Row],[Days in Hospital]],0)</f>
        <v>2332.8701959999999</v>
      </c>
      <c r="R9111" s="1" t="str">
        <f>IF(_3___Healthcare_Data_v1[[#This Row],[Age]]&gt;60,"Senior",IF(_3___Healthcare_Data_v1[[#This Row],[Age]]&gt;35,"Middle","Young"))</f>
        <v>Senior</v>
      </c>
    </row>
    <row r="9112" spans="1:18" x14ac:dyDescent="0.3">
      <c r="A9112" s="1" t="s">
        <v>7468</v>
      </c>
      <c r="B9112" s="1" t="s">
        <v>26837</v>
      </c>
      <c r="C9112" s="1" t="s">
        <v>16</v>
      </c>
      <c r="D9112" s="1" t="s">
        <v>17</v>
      </c>
      <c r="E9112" s="1" t="s">
        <v>26620</v>
      </c>
      <c r="F9112" s="2">
        <v>45037</v>
      </c>
      <c r="G9112" s="1" t="s">
        <v>24403</v>
      </c>
      <c r="H9112" s="1" t="s">
        <v>24404</v>
      </c>
      <c r="I9112" s="1" t="s">
        <v>60</v>
      </c>
      <c r="J9112" s="3" t="s">
        <v>35772</v>
      </c>
      <c r="K9112">
        <v>318</v>
      </c>
      <c r="L9112" s="1" t="s">
        <v>42</v>
      </c>
      <c r="M9112" s="2">
        <v>45038</v>
      </c>
      <c r="N9112" s="1" t="s">
        <v>43</v>
      </c>
      <c r="O9112" s="1" t="s">
        <v>24</v>
      </c>
      <c r="P9112" s="1">
        <f>_3___Healthcare_Data_v1[[#This Row],[Discharge Date]]-_3___Healthcare_Data_v1[[#This Row],[Date of Admission]]</f>
        <v>1</v>
      </c>
      <c r="Q9112" s="1">
        <f>IFERROR(_3___Healthcare_Data_v1[[#This Row],[ Billing Amount ]]/_3___Healthcare_Data_v1[[#This Row],[Days in Hospital]],0)</f>
        <v>7300.0597809999999</v>
      </c>
      <c r="R9112" s="1" t="str">
        <f>IF(_3___Healthcare_Data_v1[[#This Row],[Age]]&gt;60,"Senior",IF(_3___Healthcare_Data_v1[[#This Row],[Age]]&gt;35,"Middle","Young"))</f>
        <v>Senior</v>
      </c>
    </row>
    <row r="9113" spans="1:18" x14ac:dyDescent="0.3">
      <c r="A9113" s="1" t="s">
        <v>12450</v>
      </c>
      <c r="B9113" s="1" t="s">
        <v>26695</v>
      </c>
      <c r="C9113" s="1" t="s">
        <v>16</v>
      </c>
      <c r="D9113" s="1" t="s">
        <v>34</v>
      </c>
      <c r="E9113" s="1" t="s">
        <v>28</v>
      </c>
      <c r="F9113" s="2">
        <v>45185</v>
      </c>
      <c r="G9113" s="1" t="s">
        <v>24405</v>
      </c>
      <c r="H9113" s="1" t="s">
        <v>24406</v>
      </c>
      <c r="I9113" s="1" t="s">
        <v>21</v>
      </c>
      <c r="J9113" s="3" t="s">
        <v>35773</v>
      </c>
      <c r="K9113">
        <v>144</v>
      </c>
      <c r="L9113" s="1" t="s">
        <v>22</v>
      </c>
      <c r="M9113" s="2">
        <v>45190</v>
      </c>
      <c r="N9113" s="1" t="s">
        <v>43</v>
      </c>
      <c r="O9113" s="1" t="s">
        <v>32</v>
      </c>
      <c r="P9113" s="1">
        <f>_3___Healthcare_Data_v1[[#This Row],[Discharge Date]]-_3___Healthcare_Data_v1[[#This Row],[Date of Admission]]</f>
        <v>5</v>
      </c>
      <c r="Q9113" s="1">
        <f>IFERROR(_3___Healthcare_Data_v1[[#This Row],[ Billing Amount ]]/_3___Healthcare_Data_v1[[#This Row],[Days in Hospital]],0)</f>
        <v>294.51129320000001</v>
      </c>
      <c r="R9113" s="1" t="str">
        <f>IF(_3___Healthcare_Data_v1[[#This Row],[Age]]&gt;60,"Senior",IF(_3___Healthcare_Data_v1[[#This Row],[Age]]&gt;35,"Middle","Young"))</f>
        <v>Senior</v>
      </c>
    </row>
    <row r="9114" spans="1:18" x14ac:dyDescent="0.3">
      <c r="A9114" s="1" t="s">
        <v>19827</v>
      </c>
      <c r="B9114" s="1" t="s">
        <v>26700</v>
      </c>
      <c r="C9114" s="1" t="s">
        <v>26</v>
      </c>
      <c r="D9114" s="1" t="s">
        <v>34</v>
      </c>
      <c r="E9114" s="1" t="s">
        <v>26615</v>
      </c>
      <c r="F9114" s="2">
        <v>44663</v>
      </c>
      <c r="G9114" s="1" t="s">
        <v>24407</v>
      </c>
      <c r="H9114" s="1" t="s">
        <v>20614</v>
      </c>
      <c r="I9114" s="1" t="s">
        <v>60</v>
      </c>
      <c r="J9114" s="3" t="s">
        <v>35774</v>
      </c>
      <c r="K9114">
        <v>104</v>
      </c>
      <c r="L9114" s="1" t="s">
        <v>22</v>
      </c>
      <c r="M9114" s="2">
        <v>44676</v>
      </c>
      <c r="N9114" s="1" t="s">
        <v>31</v>
      </c>
      <c r="O9114" s="1" t="s">
        <v>24</v>
      </c>
      <c r="P9114" s="1">
        <f>_3___Healthcare_Data_v1[[#This Row],[Discharge Date]]-_3___Healthcare_Data_v1[[#This Row],[Date of Admission]]</f>
        <v>13</v>
      </c>
      <c r="Q9114" s="1">
        <f>IFERROR(_3___Healthcare_Data_v1[[#This Row],[ Billing Amount ]]/_3___Healthcare_Data_v1[[#This Row],[Days in Hospital]],0)</f>
        <v>326.90299184615384</v>
      </c>
      <c r="R9114" s="1" t="str">
        <f>IF(_3___Healthcare_Data_v1[[#This Row],[Age]]&gt;60,"Senior",IF(_3___Healthcare_Data_v1[[#This Row],[Age]]&gt;35,"Middle","Young"))</f>
        <v>Senior</v>
      </c>
    </row>
    <row r="9115" spans="1:18" x14ac:dyDescent="0.3">
      <c r="A9115" s="1" t="s">
        <v>24408</v>
      </c>
      <c r="B9115" s="1" t="s">
        <v>26720</v>
      </c>
      <c r="C9115" s="1" t="s">
        <v>26</v>
      </c>
      <c r="D9115" s="1" t="s">
        <v>49</v>
      </c>
      <c r="E9115" s="1" t="s">
        <v>26615</v>
      </c>
      <c r="F9115" s="2">
        <v>43858</v>
      </c>
      <c r="G9115" s="1" t="s">
        <v>24409</v>
      </c>
      <c r="H9115" s="1" t="s">
        <v>24410</v>
      </c>
      <c r="I9115" s="1" t="s">
        <v>52</v>
      </c>
      <c r="J9115" s="3" t="s">
        <v>35775</v>
      </c>
      <c r="K9115">
        <v>414</v>
      </c>
      <c r="L9115" s="1" t="s">
        <v>22</v>
      </c>
      <c r="M9115" s="2">
        <v>43860</v>
      </c>
      <c r="N9115" s="1" t="s">
        <v>23</v>
      </c>
      <c r="O9115" s="1" t="s">
        <v>32</v>
      </c>
      <c r="P9115" s="1">
        <f>_3___Healthcare_Data_v1[[#This Row],[Discharge Date]]-_3___Healthcare_Data_v1[[#This Row],[Date of Admission]]</f>
        <v>2</v>
      </c>
      <c r="Q9115" s="1">
        <f>IFERROR(_3___Healthcare_Data_v1[[#This Row],[ Billing Amount ]]/_3___Healthcare_Data_v1[[#This Row],[Days in Hospital]],0)</f>
        <v>18283.851180000001</v>
      </c>
      <c r="R9115" s="1" t="str">
        <f>IF(_3___Healthcare_Data_v1[[#This Row],[Age]]&gt;60,"Senior",IF(_3___Healthcare_Data_v1[[#This Row],[Age]]&gt;35,"Middle","Young"))</f>
        <v>Senior</v>
      </c>
    </row>
    <row r="9116" spans="1:18" x14ac:dyDescent="0.3">
      <c r="A9116" s="1" t="s">
        <v>24411</v>
      </c>
      <c r="B9116" s="1" t="s">
        <v>26649</v>
      </c>
      <c r="C9116" s="1" t="s">
        <v>26</v>
      </c>
      <c r="D9116" s="1" t="s">
        <v>229</v>
      </c>
      <c r="E9116" s="1" t="s">
        <v>26615</v>
      </c>
      <c r="F9116" s="2">
        <v>45184</v>
      </c>
      <c r="G9116" s="1" t="s">
        <v>24412</v>
      </c>
      <c r="H9116" s="1" t="s">
        <v>24413</v>
      </c>
      <c r="I9116" s="1" t="s">
        <v>21</v>
      </c>
      <c r="J9116" s="3" t="s">
        <v>35776</v>
      </c>
      <c r="K9116">
        <v>172</v>
      </c>
      <c r="L9116" s="1" t="s">
        <v>22</v>
      </c>
      <c r="M9116" s="2">
        <v>45202</v>
      </c>
      <c r="N9116" s="1" t="s">
        <v>31</v>
      </c>
      <c r="O9116" s="1" t="s">
        <v>24</v>
      </c>
      <c r="P9116" s="1">
        <f>_3___Healthcare_Data_v1[[#This Row],[Discharge Date]]-_3___Healthcare_Data_v1[[#This Row],[Date of Admission]]</f>
        <v>18</v>
      </c>
      <c r="Q9116" s="1">
        <f>IFERROR(_3___Healthcare_Data_v1[[#This Row],[ Billing Amount ]]/_3___Healthcare_Data_v1[[#This Row],[Days in Hospital]],0)</f>
        <v>1763.0623044444446</v>
      </c>
      <c r="R9116" s="1" t="str">
        <f>IF(_3___Healthcare_Data_v1[[#This Row],[Age]]&gt;60,"Senior",IF(_3___Healthcare_Data_v1[[#This Row],[Age]]&gt;35,"Middle","Young"))</f>
        <v>Senior</v>
      </c>
    </row>
    <row r="9117" spans="1:18" x14ac:dyDescent="0.3">
      <c r="A9117" s="1" t="s">
        <v>24414</v>
      </c>
      <c r="B9117" s="1" t="s">
        <v>26659</v>
      </c>
      <c r="C9117" s="1" t="s">
        <v>26</v>
      </c>
      <c r="D9117" s="1" t="s">
        <v>49</v>
      </c>
      <c r="E9117" s="1" t="s">
        <v>26615</v>
      </c>
      <c r="F9117" s="2">
        <v>43956</v>
      </c>
      <c r="G9117" s="1" t="s">
        <v>24415</v>
      </c>
      <c r="H9117" s="1" t="s">
        <v>24416</v>
      </c>
      <c r="I9117" s="1" t="s">
        <v>60</v>
      </c>
      <c r="J9117" s="3" t="s">
        <v>35777</v>
      </c>
      <c r="K9117">
        <v>384</v>
      </c>
      <c r="L9117" s="1" t="s">
        <v>22</v>
      </c>
      <c r="M9117" s="2">
        <v>43975</v>
      </c>
      <c r="N9117" s="1" t="s">
        <v>84</v>
      </c>
      <c r="O9117" s="1" t="s">
        <v>44</v>
      </c>
      <c r="P9117" s="1">
        <f>_3___Healthcare_Data_v1[[#This Row],[Discharge Date]]-_3___Healthcare_Data_v1[[#This Row],[Date of Admission]]</f>
        <v>19</v>
      </c>
      <c r="Q9117" s="1">
        <f>IFERROR(_3___Healthcare_Data_v1[[#This Row],[ Billing Amount ]]/_3___Healthcare_Data_v1[[#This Row],[Days in Hospital]],0)</f>
        <v>79.171493315789462</v>
      </c>
      <c r="R9117" s="1" t="str">
        <f>IF(_3___Healthcare_Data_v1[[#This Row],[Age]]&gt;60,"Senior",IF(_3___Healthcare_Data_v1[[#This Row],[Age]]&gt;35,"Middle","Young"))</f>
        <v>Senior</v>
      </c>
    </row>
    <row r="9118" spans="1:18" x14ac:dyDescent="0.3">
      <c r="A9118" s="1" t="s">
        <v>24417</v>
      </c>
      <c r="B9118" s="1" t="s">
        <v>26634</v>
      </c>
      <c r="C9118" s="1" t="s">
        <v>26</v>
      </c>
      <c r="D9118" s="1" t="s">
        <v>49</v>
      </c>
      <c r="E9118" s="1" t="s">
        <v>26620</v>
      </c>
      <c r="F9118" s="2">
        <v>43951</v>
      </c>
      <c r="G9118" s="1" t="s">
        <v>24418</v>
      </c>
      <c r="H9118" s="1" t="s">
        <v>24419</v>
      </c>
      <c r="I9118" s="1" t="s">
        <v>60</v>
      </c>
      <c r="J9118" s="3" t="s">
        <v>35778</v>
      </c>
      <c r="K9118">
        <v>232</v>
      </c>
      <c r="L9118" s="1" t="s">
        <v>38</v>
      </c>
      <c r="M9118" s="2">
        <v>43956</v>
      </c>
      <c r="N9118" s="1" t="s">
        <v>48</v>
      </c>
      <c r="O9118" s="1" t="s">
        <v>24</v>
      </c>
      <c r="P9118" s="1">
        <f>_3___Healthcare_Data_v1[[#This Row],[Discharge Date]]-_3___Healthcare_Data_v1[[#This Row],[Date of Admission]]</f>
        <v>5</v>
      </c>
      <c r="Q9118" s="1">
        <f>IFERROR(_3___Healthcare_Data_v1[[#This Row],[ Billing Amount ]]/_3___Healthcare_Data_v1[[#This Row],[Days in Hospital]],0)</f>
        <v>6879.0424079999993</v>
      </c>
      <c r="R9118" s="1" t="str">
        <f>IF(_3___Healthcare_Data_v1[[#This Row],[Age]]&gt;60,"Senior",IF(_3___Healthcare_Data_v1[[#This Row],[Age]]&gt;35,"Middle","Young"))</f>
        <v>Senior</v>
      </c>
    </row>
    <row r="9119" spans="1:18" x14ac:dyDescent="0.3">
      <c r="A9119" s="1" t="s">
        <v>22948</v>
      </c>
      <c r="B9119" s="1" t="s">
        <v>26655</v>
      </c>
      <c r="C9119" s="1" t="s">
        <v>26</v>
      </c>
      <c r="D9119" s="1" t="s">
        <v>27</v>
      </c>
      <c r="E9119" s="1" t="s">
        <v>18</v>
      </c>
      <c r="F9119" s="2">
        <v>44864</v>
      </c>
      <c r="G9119" s="1" t="s">
        <v>24420</v>
      </c>
      <c r="H9119" s="1" t="s">
        <v>7937</v>
      </c>
      <c r="I9119" s="1" t="s">
        <v>52</v>
      </c>
      <c r="J9119" s="3" t="s">
        <v>35779</v>
      </c>
      <c r="K9119">
        <v>240</v>
      </c>
      <c r="L9119" s="1" t="s">
        <v>42</v>
      </c>
      <c r="M9119" s="2">
        <v>44872</v>
      </c>
      <c r="N9119" s="1" t="s">
        <v>84</v>
      </c>
      <c r="O9119" s="1" t="s">
        <v>32</v>
      </c>
      <c r="P9119" s="1">
        <f>_3___Healthcare_Data_v1[[#This Row],[Discharge Date]]-_3___Healthcare_Data_v1[[#This Row],[Date of Admission]]</f>
        <v>8</v>
      </c>
      <c r="Q9119" s="1">
        <f>IFERROR(_3___Healthcare_Data_v1[[#This Row],[ Billing Amount ]]/_3___Healthcare_Data_v1[[#This Row],[Days in Hospital]],0)</f>
        <v>2772.60166875</v>
      </c>
      <c r="R9119" s="1" t="str">
        <f>IF(_3___Healthcare_Data_v1[[#This Row],[Age]]&gt;60,"Senior",IF(_3___Healthcare_Data_v1[[#This Row],[Age]]&gt;35,"Middle","Young"))</f>
        <v>Senior</v>
      </c>
    </row>
    <row r="9120" spans="1:18" x14ac:dyDescent="0.3">
      <c r="A9120" s="1" t="s">
        <v>22207</v>
      </c>
      <c r="B9120" s="1" t="s">
        <v>26755</v>
      </c>
      <c r="C9120" s="1" t="s">
        <v>26</v>
      </c>
      <c r="D9120" s="1" t="s">
        <v>89</v>
      </c>
      <c r="E9120" s="1" t="s">
        <v>26615</v>
      </c>
      <c r="F9120" s="2">
        <v>44920</v>
      </c>
      <c r="G9120" s="1" t="s">
        <v>24421</v>
      </c>
      <c r="H9120" s="1" t="s">
        <v>24422</v>
      </c>
      <c r="I9120" s="1" t="s">
        <v>60</v>
      </c>
      <c r="J9120" s="3" t="s">
        <v>35780</v>
      </c>
      <c r="K9120">
        <v>395</v>
      </c>
      <c r="L9120" s="1" t="s">
        <v>22</v>
      </c>
      <c r="M9120" s="2">
        <v>44940</v>
      </c>
      <c r="N9120" s="1" t="s">
        <v>31</v>
      </c>
      <c r="O9120" s="1" t="s">
        <v>44</v>
      </c>
      <c r="P9120" s="1">
        <f>_3___Healthcare_Data_v1[[#This Row],[Discharge Date]]-_3___Healthcare_Data_v1[[#This Row],[Date of Admission]]</f>
        <v>20</v>
      </c>
      <c r="Q9120" s="1">
        <f>IFERROR(_3___Healthcare_Data_v1[[#This Row],[ Billing Amount ]]/_3___Healthcare_Data_v1[[#This Row],[Days in Hospital]],0)</f>
        <v>1712.784349</v>
      </c>
      <c r="R9120" s="1" t="str">
        <f>IF(_3___Healthcare_Data_v1[[#This Row],[Age]]&gt;60,"Senior",IF(_3___Healthcare_Data_v1[[#This Row],[Age]]&gt;35,"Middle","Young"))</f>
        <v>Senior</v>
      </c>
    </row>
    <row r="9121" spans="1:18" x14ac:dyDescent="0.3">
      <c r="A9121" s="1" t="s">
        <v>24423</v>
      </c>
      <c r="B9121" s="1" t="s">
        <v>26657</v>
      </c>
      <c r="C9121" s="1" t="s">
        <v>16</v>
      </c>
      <c r="D9121" s="1" t="s">
        <v>17</v>
      </c>
      <c r="E9121" s="1" t="s">
        <v>35</v>
      </c>
      <c r="F9121" s="2">
        <v>44921</v>
      </c>
      <c r="G9121" s="1" t="s">
        <v>24424</v>
      </c>
      <c r="H9121" s="1" t="s">
        <v>6002</v>
      </c>
      <c r="I9121" s="1" t="s">
        <v>52</v>
      </c>
      <c r="J9121" s="3" t="s">
        <v>35781</v>
      </c>
      <c r="K9121">
        <v>350</v>
      </c>
      <c r="L9121" s="1" t="s">
        <v>42</v>
      </c>
      <c r="M9121" s="2">
        <v>44937</v>
      </c>
      <c r="N9121" s="1" t="s">
        <v>48</v>
      </c>
      <c r="O9121" s="1" t="s">
        <v>24</v>
      </c>
      <c r="P9121" s="1">
        <f>_3___Healthcare_Data_v1[[#This Row],[Discharge Date]]-_3___Healthcare_Data_v1[[#This Row],[Date of Admission]]</f>
        <v>16</v>
      </c>
      <c r="Q9121" s="1">
        <f>IFERROR(_3___Healthcare_Data_v1[[#This Row],[ Billing Amount ]]/_3___Healthcare_Data_v1[[#This Row],[Days in Hospital]],0)</f>
        <v>356.919518375</v>
      </c>
      <c r="R9121" s="1" t="str">
        <f>IF(_3___Healthcare_Data_v1[[#This Row],[Age]]&gt;60,"Senior",IF(_3___Healthcare_Data_v1[[#This Row],[Age]]&gt;35,"Middle","Young"))</f>
        <v>Senior</v>
      </c>
    </row>
    <row r="9122" spans="1:18" x14ac:dyDescent="0.3">
      <c r="A9122" s="1" t="s">
        <v>24425</v>
      </c>
      <c r="B9122" s="1" t="s">
        <v>26624</v>
      </c>
      <c r="C9122" s="1" t="s">
        <v>26</v>
      </c>
      <c r="D9122" s="1" t="s">
        <v>89</v>
      </c>
      <c r="E9122" s="1" t="s">
        <v>26620</v>
      </c>
      <c r="F9122" s="2">
        <v>45141</v>
      </c>
      <c r="G9122" s="1" t="s">
        <v>24426</v>
      </c>
      <c r="H9122" s="1" t="s">
        <v>24427</v>
      </c>
      <c r="I9122" s="1" t="s">
        <v>26607</v>
      </c>
      <c r="J9122" s="3" t="s">
        <v>35782</v>
      </c>
      <c r="K9122">
        <v>419</v>
      </c>
      <c r="L9122" s="1" t="s">
        <v>22</v>
      </c>
      <c r="M9122" s="2">
        <v>45160</v>
      </c>
      <c r="N9122" s="1" t="s">
        <v>48</v>
      </c>
      <c r="O9122" s="1" t="s">
        <v>44</v>
      </c>
      <c r="P9122" s="1">
        <f>_3___Healthcare_Data_v1[[#This Row],[Discharge Date]]-_3___Healthcare_Data_v1[[#This Row],[Date of Admission]]</f>
        <v>19</v>
      </c>
      <c r="Q9122" s="1">
        <f>IFERROR(_3___Healthcare_Data_v1[[#This Row],[ Billing Amount ]]/_3___Healthcare_Data_v1[[#This Row],[Days in Hospital]],0)</f>
        <v>1614.417027368421</v>
      </c>
      <c r="R9122" s="1" t="str">
        <f>IF(_3___Healthcare_Data_v1[[#This Row],[Age]]&gt;60,"Senior",IF(_3___Healthcare_Data_v1[[#This Row],[Age]]&gt;35,"Middle","Young"))</f>
        <v>Senior</v>
      </c>
    </row>
    <row r="9123" spans="1:18" x14ac:dyDescent="0.3">
      <c r="A9123" s="1" t="s">
        <v>24428</v>
      </c>
      <c r="B9123" s="1" t="s">
        <v>26632</v>
      </c>
      <c r="C9123" s="1" t="s">
        <v>16</v>
      </c>
      <c r="D9123" s="1" t="s">
        <v>114</v>
      </c>
      <c r="E9123" s="1" t="s">
        <v>26620</v>
      </c>
      <c r="F9123" s="2">
        <v>44330</v>
      </c>
      <c r="G9123" s="1" t="s">
        <v>24429</v>
      </c>
      <c r="H9123" s="1" t="s">
        <v>24430</v>
      </c>
      <c r="I9123" s="1" t="s">
        <v>52</v>
      </c>
      <c r="J9123" s="3" t="s">
        <v>35783</v>
      </c>
      <c r="K9123">
        <v>425</v>
      </c>
      <c r="L9123" s="1" t="s">
        <v>38</v>
      </c>
      <c r="M9123" s="2">
        <v>44343</v>
      </c>
      <c r="N9123" s="1" t="s">
        <v>48</v>
      </c>
      <c r="O9123" s="1" t="s">
        <v>32</v>
      </c>
      <c r="P9123" s="1">
        <f>_3___Healthcare_Data_v1[[#This Row],[Discharge Date]]-_3___Healthcare_Data_v1[[#This Row],[Date of Admission]]</f>
        <v>13</v>
      </c>
      <c r="Q9123" s="1">
        <f>IFERROR(_3___Healthcare_Data_v1[[#This Row],[ Billing Amount ]]/_3___Healthcare_Data_v1[[#This Row],[Days in Hospital]],0)</f>
        <v>1808.8638492307691</v>
      </c>
      <c r="R9123" s="1" t="str">
        <f>IF(_3___Healthcare_Data_v1[[#This Row],[Age]]&gt;60,"Senior",IF(_3___Healthcare_Data_v1[[#This Row],[Age]]&gt;35,"Middle","Young"))</f>
        <v>Senior</v>
      </c>
    </row>
    <row r="9124" spans="1:18" x14ac:dyDescent="0.3">
      <c r="A9124" s="1" t="s">
        <v>24431</v>
      </c>
      <c r="B9124" s="1" t="s">
        <v>26720</v>
      </c>
      <c r="C9124" s="1" t="s">
        <v>26</v>
      </c>
      <c r="D9124" s="1" t="s">
        <v>229</v>
      </c>
      <c r="E9124" s="1" t="s">
        <v>69</v>
      </c>
      <c r="F9124" s="2">
        <v>44752</v>
      </c>
      <c r="G9124" s="1" t="s">
        <v>24432</v>
      </c>
      <c r="H9124" s="1" t="s">
        <v>24433</v>
      </c>
      <c r="I9124" s="1" t="s">
        <v>26607</v>
      </c>
      <c r="J9124" s="3" t="s">
        <v>35784</v>
      </c>
      <c r="K9124">
        <v>126</v>
      </c>
      <c r="L9124" s="1" t="s">
        <v>22</v>
      </c>
      <c r="M9124" s="2">
        <v>44757</v>
      </c>
      <c r="N9124" s="1" t="s">
        <v>43</v>
      </c>
      <c r="O9124" s="1" t="s">
        <v>32</v>
      </c>
      <c r="P9124" s="1">
        <f>_3___Healthcare_Data_v1[[#This Row],[Discharge Date]]-_3___Healthcare_Data_v1[[#This Row],[Date of Admission]]</f>
        <v>5</v>
      </c>
      <c r="Q9124" s="1">
        <f>IFERROR(_3___Healthcare_Data_v1[[#This Row],[ Billing Amount ]]/_3___Healthcare_Data_v1[[#This Row],[Days in Hospital]],0)</f>
        <v>4548.238026</v>
      </c>
      <c r="R9124" s="1" t="str">
        <f>IF(_3___Healthcare_Data_v1[[#This Row],[Age]]&gt;60,"Senior",IF(_3___Healthcare_Data_v1[[#This Row],[Age]]&gt;35,"Middle","Young"))</f>
        <v>Senior</v>
      </c>
    </row>
    <row r="9125" spans="1:18" x14ac:dyDescent="0.3">
      <c r="A9125" s="1" t="s">
        <v>11707</v>
      </c>
      <c r="B9125" s="1" t="s">
        <v>26967</v>
      </c>
      <c r="C9125" s="1" t="s">
        <v>16</v>
      </c>
      <c r="D9125" s="1" t="s">
        <v>89</v>
      </c>
      <c r="E9125" s="1" t="s">
        <v>35</v>
      </c>
      <c r="F9125" s="2">
        <v>44921</v>
      </c>
      <c r="G9125" s="1" t="s">
        <v>24434</v>
      </c>
      <c r="H9125" s="1" t="s">
        <v>24435</v>
      </c>
      <c r="I9125" s="1" t="s">
        <v>26607</v>
      </c>
      <c r="J9125" s="3" t="s">
        <v>35785</v>
      </c>
      <c r="K9125">
        <v>207</v>
      </c>
      <c r="L9125" s="1" t="s">
        <v>22</v>
      </c>
      <c r="M9125" s="2">
        <v>44933</v>
      </c>
      <c r="N9125" s="1" t="s">
        <v>48</v>
      </c>
      <c r="O9125" s="1" t="s">
        <v>44</v>
      </c>
      <c r="P9125" s="1">
        <f>_3___Healthcare_Data_v1[[#This Row],[Discharge Date]]-_3___Healthcare_Data_v1[[#This Row],[Date of Admission]]</f>
        <v>12</v>
      </c>
      <c r="Q9125" s="1">
        <f>IFERROR(_3___Healthcare_Data_v1[[#This Row],[ Billing Amount ]]/_3___Healthcare_Data_v1[[#This Row],[Days in Hospital]],0)</f>
        <v>1285.2262816666666</v>
      </c>
      <c r="R9125" s="1" t="str">
        <f>IF(_3___Healthcare_Data_v1[[#This Row],[Age]]&gt;60,"Senior",IF(_3___Healthcare_Data_v1[[#This Row],[Age]]&gt;35,"Middle","Young"))</f>
        <v>Senior</v>
      </c>
    </row>
    <row r="9126" spans="1:18" x14ac:dyDescent="0.3">
      <c r="A9126" s="1" t="s">
        <v>24436</v>
      </c>
      <c r="B9126" s="1" t="s">
        <v>26697</v>
      </c>
      <c r="C9126" s="1" t="s">
        <v>16</v>
      </c>
      <c r="D9126" s="1" t="s">
        <v>114</v>
      </c>
      <c r="E9126" s="1" t="s">
        <v>35</v>
      </c>
      <c r="F9126" s="2">
        <v>44418</v>
      </c>
      <c r="G9126" s="1" t="s">
        <v>24437</v>
      </c>
      <c r="H9126" s="1" t="s">
        <v>24438</v>
      </c>
      <c r="I9126" s="1" t="s">
        <v>52</v>
      </c>
      <c r="J9126" s="3" t="s">
        <v>35786</v>
      </c>
      <c r="K9126">
        <v>331</v>
      </c>
      <c r="L9126" s="1" t="s">
        <v>42</v>
      </c>
      <c r="M9126" s="2">
        <v>44438</v>
      </c>
      <c r="N9126" s="1" t="s">
        <v>84</v>
      </c>
      <c r="O9126" s="1" t="s">
        <v>24</v>
      </c>
      <c r="P9126" s="1">
        <f>_3___Healthcare_Data_v1[[#This Row],[Discharge Date]]-_3___Healthcare_Data_v1[[#This Row],[Date of Admission]]</f>
        <v>20</v>
      </c>
      <c r="Q9126" s="1">
        <f>IFERROR(_3___Healthcare_Data_v1[[#This Row],[ Billing Amount ]]/_3___Healthcare_Data_v1[[#This Row],[Days in Hospital]],0)</f>
        <v>99.070637550000001</v>
      </c>
      <c r="R9126" s="1" t="str">
        <f>IF(_3___Healthcare_Data_v1[[#This Row],[Age]]&gt;60,"Senior",IF(_3___Healthcare_Data_v1[[#This Row],[Age]]&gt;35,"Middle","Young"))</f>
        <v>Senior</v>
      </c>
    </row>
    <row r="9127" spans="1:18" x14ac:dyDescent="0.3">
      <c r="A9127" s="1" t="s">
        <v>4855</v>
      </c>
      <c r="B9127" s="1" t="s">
        <v>26980</v>
      </c>
      <c r="C9127" s="1" t="s">
        <v>16</v>
      </c>
      <c r="D9127" s="1" t="s">
        <v>62</v>
      </c>
      <c r="E9127" s="1" t="s">
        <v>26615</v>
      </c>
      <c r="F9127" s="2">
        <v>43452</v>
      </c>
      <c r="G9127" s="1" t="s">
        <v>24439</v>
      </c>
      <c r="H9127" s="1" t="s">
        <v>24440</v>
      </c>
      <c r="I9127" s="1" t="s">
        <v>26607</v>
      </c>
      <c r="J9127" s="3" t="s">
        <v>35787</v>
      </c>
      <c r="K9127">
        <v>292</v>
      </c>
      <c r="L9127" s="1" t="s">
        <v>22</v>
      </c>
      <c r="M9127" s="2">
        <v>43455</v>
      </c>
      <c r="N9127" s="1" t="s">
        <v>23</v>
      </c>
      <c r="O9127" s="1" t="s">
        <v>32</v>
      </c>
      <c r="P9127" s="1">
        <f>_3___Healthcare_Data_v1[[#This Row],[Discharge Date]]-_3___Healthcare_Data_v1[[#This Row],[Date of Admission]]</f>
        <v>3</v>
      </c>
      <c r="Q9127" s="1">
        <f>IFERROR(_3___Healthcare_Data_v1[[#This Row],[ Billing Amount ]]/_3___Healthcare_Data_v1[[#This Row],[Days in Hospital]],0)</f>
        <v>11047.61973</v>
      </c>
      <c r="R9127" s="1" t="str">
        <f>IF(_3___Healthcare_Data_v1[[#This Row],[Age]]&gt;60,"Senior",IF(_3___Healthcare_Data_v1[[#This Row],[Age]]&gt;35,"Middle","Young"))</f>
        <v>Senior</v>
      </c>
    </row>
    <row r="9128" spans="1:18" x14ac:dyDescent="0.3">
      <c r="A9128" s="1" t="s">
        <v>24441</v>
      </c>
      <c r="B9128" s="1" t="s">
        <v>26845</v>
      </c>
      <c r="C9128" s="1" t="s">
        <v>16</v>
      </c>
      <c r="D9128" s="1" t="s">
        <v>89</v>
      </c>
      <c r="E9128" s="1" t="s">
        <v>18</v>
      </c>
      <c r="F9128" s="2">
        <v>45173</v>
      </c>
      <c r="G9128" s="1" t="s">
        <v>24442</v>
      </c>
      <c r="H9128" s="1" t="s">
        <v>185</v>
      </c>
      <c r="I9128" s="1" t="s">
        <v>21</v>
      </c>
      <c r="J9128" s="3" t="s">
        <v>35788</v>
      </c>
      <c r="K9128">
        <v>200</v>
      </c>
      <c r="L9128" s="1" t="s">
        <v>42</v>
      </c>
      <c r="M9128" s="2">
        <v>45195</v>
      </c>
      <c r="N9128" s="1" t="s">
        <v>48</v>
      </c>
      <c r="O9128" s="1" t="s">
        <v>32</v>
      </c>
      <c r="P9128" s="1">
        <f>_3___Healthcare_Data_v1[[#This Row],[Discharge Date]]-_3___Healthcare_Data_v1[[#This Row],[Date of Admission]]</f>
        <v>22</v>
      </c>
      <c r="Q9128" s="1">
        <f>IFERROR(_3___Healthcare_Data_v1[[#This Row],[ Billing Amount ]]/_3___Healthcare_Data_v1[[#This Row],[Days in Hospital]],0)</f>
        <v>1532.0466522727272</v>
      </c>
      <c r="R9128" s="1" t="str">
        <f>IF(_3___Healthcare_Data_v1[[#This Row],[Age]]&gt;60,"Senior",IF(_3___Healthcare_Data_v1[[#This Row],[Age]]&gt;35,"Middle","Young"))</f>
        <v>Senior</v>
      </c>
    </row>
    <row r="9129" spans="1:18" x14ac:dyDescent="0.3">
      <c r="A9129" s="1" t="s">
        <v>10790</v>
      </c>
      <c r="B9129" s="1" t="s">
        <v>26653</v>
      </c>
      <c r="C9129" s="1" t="s">
        <v>16</v>
      </c>
      <c r="D9129" s="1" t="s">
        <v>27</v>
      </c>
      <c r="E9129" s="1" t="s">
        <v>28</v>
      </c>
      <c r="F9129" s="2">
        <v>43584</v>
      </c>
      <c r="G9129" s="1" t="s">
        <v>24443</v>
      </c>
      <c r="H9129" s="1" t="s">
        <v>24444</v>
      </c>
      <c r="I9129" s="1" t="s">
        <v>52</v>
      </c>
      <c r="J9129" s="3" t="s">
        <v>35789</v>
      </c>
      <c r="K9129">
        <v>155</v>
      </c>
      <c r="L9129" s="1" t="s">
        <v>22</v>
      </c>
      <c r="M9129" s="2">
        <v>43590</v>
      </c>
      <c r="N9129" s="1" t="s">
        <v>23</v>
      </c>
      <c r="O9129" s="1" t="s">
        <v>24</v>
      </c>
      <c r="P9129" s="1">
        <f>_3___Healthcare_Data_v1[[#This Row],[Discharge Date]]-_3___Healthcare_Data_v1[[#This Row],[Date of Admission]]</f>
        <v>6</v>
      </c>
      <c r="Q9129" s="1">
        <f>IFERROR(_3___Healthcare_Data_v1[[#This Row],[ Billing Amount ]]/_3___Healthcare_Data_v1[[#This Row],[Days in Hospital]],0)</f>
        <v>1019.3863728333334</v>
      </c>
      <c r="R9129" s="1" t="str">
        <f>IF(_3___Healthcare_Data_v1[[#This Row],[Age]]&gt;60,"Senior",IF(_3___Healthcare_Data_v1[[#This Row],[Age]]&gt;35,"Middle","Young"))</f>
        <v>Senior</v>
      </c>
    </row>
    <row r="9130" spans="1:18" x14ac:dyDescent="0.3">
      <c r="A9130" s="1" t="s">
        <v>24373</v>
      </c>
      <c r="B9130" s="1" t="s">
        <v>26664</v>
      </c>
      <c r="C9130" s="1" t="s">
        <v>16</v>
      </c>
      <c r="D9130" s="1" t="s">
        <v>62</v>
      </c>
      <c r="E9130" s="1" t="s">
        <v>28</v>
      </c>
      <c r="F9130" s="2">
        <v>44678</v>
      </c>
      <c r="G9130" s="1" t="s">
        <v>24445</v>
      </c>
      <c r="H9130" s="1" t="s">
        <v>2969</v>
      </c>
      <c r="I9130" s="1" t="s">
        <v>52</v>
      </c>
      <c r="J9130" s="3" t="s">
        <v>35790</v>
      </c>
      <c r="K9130">
        <v>123</v>
      </c>
      <c r="L9130" s="1" t="s">
        <v>42</v>
      </c>
      <c r="M9130" s="2">
        <v>44686</v>
      </c>
      <c r="N9130" s="1" t="s">
        <v>43</v>
      </c>
      <c r="O9130" s="1" t="s">
        <v>24</v>
      </c>
      <c r="P9130" s="1">
        <f>_3___Healthcare_Data_v1[[#This Row],[Discharge Date]]-_3___Healthcare_Data_v1[[#This Row],[Date of Admission]]</f>
        <v>8</v>
      </c>
      <c r="Q9130" s="1">
        <f>IFERROR(_3___Healthcare_Data_v1[[#This Row],[ Billing Amount ]]/_3___Healthcare_Data_v1[[#This Row],[Days in Hospital]],0)</f>
        <v>2936.90410875</v>
      </c>
      <c r="R9130" s="1" t="str">
        <f>IF(_3___Healthcare_Data_v1[[#This Row],[Age]]&gt;60,"Senior",IF(_3___Healthcare_Data_v1[[#This Row],[Age]]&gt;35,"Middle","Young"))</f>
        <v>Senior</v>
      </c>
    </row>
    <row r="9131" spans="1:18" x14ac:dyDescent="0.3">
      <c r="A9131" s="1" t="s">
        <v>24446</v>
      </c>
      <c r="B9131" s="1" t="s">
        <v>26659</v>
      </c>
      <c r="C9131" s="1" t="s">
        <v>16</v>
      </c>
      <c r="D9131" s="1" t="s">
        <v>27</v>
      </c>
      <c r="E9131" s="1" t="s">
        <v>35</v>
      </c>
      <c r="F9131" s="2">
        <v>43844</v>
      </c>
      <c r="G9131" s="1" t="s">
        <v>24447</v>
      </c>
      <c r="H9131" s="1" t="s">
        <v>24448</v>
      </c>
      <c r="I9131" s="1" t="s">
        <v>52</v>
      </c>
      <c r="J9131" s="3" t="s">
        <v>35791</v>
      </c>
      <c r="K9131">
        <v>307</v>
      </c>
      <c r="L9131" s="1" t="s">
        <v>22</v>
      </c>
      <c r="M9131" s="2">
        <v>43852</v>
      </c>
      <c r="N9131" s="1" t="s">
        <v>31</v>
      </c>
      <c r="O9131" s="1" t="s">
        <v>44</v>
      </c>
      <c r="P9131" s="1">
        <f>_3___Healthcare_Data_v1[[#This Row],[Discharge Date]]-_3___Healthcare_Data_v1[[#This Row],[Date of Admission]]</f>
        <v>8</v>
      </c>
      <c r="Q9131" s="1">
        <f>IFERROR(_3___Healthcare_Data_v1[[#This Row],[ Billing Amount ]]/_3___Healthcare_Data_v1[[#This Row],[Days in Hospital]],0)</f>
        <v>1491.33724125</v>
      </c>
      <c r="R9131" s="1" t="str">
        <f>IF(_3___Healthcare_Data_v1[[#This Row],[Age]]&gt;60,"Senior",IF(_3___Healthcare_Data_v1[[#This Row],[Age]]&gt;35,"Middle","Young"))</f>
        <v>Senior</v>
      </c>
    </row>
    <row r="9132" spans="1:18" x14ac:dyDescent="0.3">
      <c r="A9132" s="1" t="s">
        <v>24449</v>
      </c>
      <c r="B9132" s="1" t="s">
        <v>26776</v>
      </c>
      <c r="C9132" s="1" t="s">
        <v>26</v>
      </c>
      <c r="D9132" s="1" t="s">
        <v>17</v>
      </c>
      <c r="E9132" s="1" t="s">
        <v>28</v>
      </c>
      <c r="F9132" s="2">
        <v>44661</v>
      </c>
      <c r="G9132" s="1" t="s">
        <v>24450</v>
      </c>
      <c r="H9132" s="1" t="s">
        <v>24451</v>
      </c>
      <c r="I9132" s="1" t="s">
        <v>52</v>
      </c>
      <c r="J9132" s="3" t="s">
        <v>35792</v>
      </c>
      <c r="K9132">
        <v>395</v>
      </c>
      <c r="L9132" s="1" t="s">
        <v>38</v>
      </c>
      <c r="M9132" s="2">
        <v>44670</v>
      </c>
      <c r="N9132" s="1" t="s">
        <v>23</v>
      </c>
      <c r="O9132" s="1" t="s">
        <v>24</v>
      </c>
      <c r="P9132" s="1">
        <f>_3___Healthcare_Data_v1[[#This Row],[Discharge Date]]-_3___Healthcare_Data_v1[[#This Row],[Date of Admission]]</f>
        <v>9</v>
      </c>
      <c r="Q9132" s="1">
        <f>IFERROR(_3___Healthcare_Data_v1[[#This Row],[ Billing Amount ]]/_3___Healthcare_Data_v1[[#This Row],[Days in Hospital]],0)</f>
        <v>4689.4362877777785</v>
      </c>
      <c r="R9132" s="1" t="str">
        <f>IF(_3___Healthcare_Data_v1[[#This Row],[Age]]&gt;60,"Senior",IF(_3___Healthcare_Data_v1[[#This Row],[Age]]&gt;35,"Middle","Young"))</f>
        <v>Senior</v>
      </c>
    </row>
    <row r="9133" spans="1:18" x14ac:dyDescent="0.3">
      <c r="A9133" s="1" t="s">
        <v>24452</v>
      </c>
      <c r="B9133" s="1" t="s">
        <v>26666</v>
      </c>
      <c r="C9133" s="1" t="s">
        <v>16</v>
      </c>
      <c r="D9133" s="1" t="s">
        <v>89</v>
      </c>
      <c r="E9133" s="1" t="s">
        <v>35</v>
      </c>
      <c r="F9133" s="2">
        <v>44849</v>
      </c>
      <c r="G9133" s="1" t="s">
        <v>24453</v>
      </c>
      <c r="H9133" s="1" t="s">
        <v>24454</v>
      </c>
      <c r="I9133" s="1" t="s">
        <v>21</v>
      </c>
      <c r="J9133" s="3" t="s">
        <v>35793</v>
      </c>
      <c r="K9133">
        <v>161</v>
      </c>
      <c r="L9133" s="1" t="s">
        <v>22</v>
      </c>
      <c r="M9133" s="2">
        <v>44857</v>
      </c>
      <c r="N9133" s="1" t="s">
        <v>43</v>
      </c>
      <c r="O9133" s="1" t="s">
        <v>32</v>
      </c>
      <c r="P9133" s="1">
        <f>_3___Healthcare_Data_v1[[#This Row],[Discharge Date]]-_3___Healthcare_Data_v1[[#This Row],[Date of Admission]]</f>
        <v>8</v>
      </c>
      <c r="Q9133" s="1">
        <f>IFERROR(_3___Healthcare_Data_v1[[#This Row],[ Billing Amount ]]/_3___Healthcare_Data_v1[[#This Row],[Days in Hospital]],0)</f>
        <v>2041.6124050000001</v>
      </c>
      <c r="R9133" s="1" t="str">
        <f>IF(_3___Healthcare_Data_v1[[#This Row],[Age]]&gt;60,"Senior",IF(_3___Healthcare_Data_v1[[#This Row],[Age]]&gt;35,"Middle","Young"))</f>
        <v>Senior</v>
      </c>
    </row>
    <row r="9134" spans="1:18" x14ac:dyDescent="0.3">
      <c r="A9134" s="1" t="s">
        <v>24455</v>
      </c>
      <c r="B9134" s="1" t="s">
        <v>26679</v>
      </c>
      <c r="C9134" s="1" t="s">
        <v>26</v>
      </c>
      <c r="D9134" s="1" t="s">
        <v>62</v>
      </c>
      <c r="E9134" s="1" t="s">
        <v>18</v>
      </c>
      <c r="F9134" s="2">
        <v>44809</v>
      </c>
      <c r="G9134" s="1" t="s">
        <v>24456</v>
      </c>
      <c r="H9134" s="1" t="s">
        <v>24457</v>
      </c>
      <c r="I9134" s="1" t="s">
        <v>56</v>
      </c>
      <c r="J9134" s="3" t="s">
        <v>35794</v>
      </c>
      <c r="K9134">
        <v>401</v>
      </c>
      <c r="L9134" s="1" t="s">
        <v>42</v>
      </c>
      <c r="M9134" s="2">
        <v>44824</v>
      </c>
      <c r="N9134" s="1" t="s">
        <v>48</v>
      </c>
      <c r="O9134" s="1" t="s">
        <v>32</v>
      </c>
      <c r="P9134" s="1">
        <f>_3___Healthcare_Data_v1[[#This Row],[Discharge Date]]-_3___Healthcare_Data_v1[[#This Row],[Date of Admission]]</f>
        <v>15</v>
      </c>
      <c r="Q9134" s="1">
        <f>IFERROR(_3___Healthcare_Data_v1[[#This Row],[ Billing Amount ]]/_3___Healthcare_Data_v1[[#This Row],[Days in Hospital]],0)</f>
        <v>641.71955273333333</v>
      </c>
      <c r="R9134" s="1" t="str">
        <f>IF(_3___Healthcare_Data_v1[[#This Row],[Age]]&gt;60,"Senior",IF(_3___Healthcare_Data_v1[[#This Row],[Age]]&gt;35,"Middle","Young"))</f>
        <v>Senior</v>
      </c>
    </row>
    <row r="9135" spans="1:18" x14ac:dyDescent="0.3">
      <c r="A9135" s="1" t="s">
        <v>24458</v>
      </c>
      <c r="B9135" s="1" t="s">
        <v>26697</v>
      </c>
      <c r="C9135" s="1" t="s">
        <v>16</v>
      </c>
      <c r="D9135" s="1" t="s">
        <v>114</v>
      </c>
      <c r="E9135" s="1" t="s">
        <v>26620</v>
      </c>
      <c r="F9135" s="2">
        <v>45117</v>
      </c>
      <c r="G9135" s="1" t="s">
        <v>6970</v>
      </c>
      <c r="H9135" s="1" t="s">
        <v>24459</v>
      </c>
      <c r="I9135" s="1" t="s">
        <v>60</v>
      </c>
      <c r="J9135" s="3" t="s">
        <v>35795</v>
      </c>
      <c r="K9135">
        <v>495</v>
      </c>
      <c r="L9135" s="1" t="s">
        <v>38</v>
      </c>
      <c r="M9135" s="2">
        <v>45120</v>
      </c>
      <c r="N9135" s="1" t="s">
        <v>48</v>
      </c>
      <c r="O9135" s="1" t="s">
        <v>44</v>
      </c>
      <c r="P9135" s="1">
        <f>_3___Healthcare_Data_v1[[#This Row],[Discharge Date]]-_3___Healthcare_Data_v1[[#This Row],[Date of Admission]]</f>
        <v>3</v>
      </c>
      <c r="Q9135" s="1">
        <f>IFERROR(_3___Healthcare_Data_v1[[#This Row],[ Billing Amount ]]/_3___Healthcare_Data_v1[[#This Row],[Days in Hospital]],0)</f>
        <v>2369.1933423333335</v>
      </c>
      <c r="R9135" s="1" t="str">
        <f>IF(_3___Healthcare_Data_v1[[#This Row],[Age]]&gt;60,"Senior",IF(_3___Healthcare_Data_v1[[#This Row],[Age]]&gt;35,"Middle","Young"))</f>
        <v>Senior</v>
      </c>
    </row>
    <row r="9136" spans="1:18" x14ac:dyDescent="0.3">
      <c r="A9136" s="1" t="s">
        <v>24460</v>
      </c>
      <c r="B9136" s="1" t="s">
        <v>26723</v>
      </c>
      <c r="C9136" s="1" t="s">
        <v>16</v>
      </c>
      <c r="D9136" s="1" t="s">
        <v>49</v>
      </c>
      <c r="E9136" s="1" t="s">
        <v>18</v>
      </c>
      <c r="F9136" s="2">
        <v>43727</v>
      </c>
      <c r="G9136" s="1" t="s">
        <v>24461</v>
      </c>
      <c r="H9136" s="1" t="s">
        <v>24462</v>
      </c>
      <c r="I9136" s="1" t="s">
        <v>26607</v>
      </c>
      <c r="J9136" s="3" t="s">
        <v>35796</v>
      </c>
      <c r="K9136">
        <v>391</v>
      </c>
      <c r="L9136" s="1" t="s">
        <v>42</v>
      </c>
      <c r="M9136" s="2">
        <v>43751</v>
      </c>
      <c r="N9136" s="1" t="s">
        <v>31</v>
      </c>
      <c r="O9136" s="1" t="s">
        <v>24</v>
      </c>
      <c r="P9136" s="1">
        <f>_3___Healthcare_Data_v1[[#This Row],[Discharge Date]]-_3___Healthcare_Data_v1[[#This Row],[Date of Admission]]</f>
        <v>24</v>
      </c>
      <c r="Q9136" s="1">
        <f>IFERROR(_3___Healthcare_Data_v1[[#This Row],[ Billing Amount ]]/_3___Healthcare_Data_v1[[#This Row],[Days in Hospital]],0)</f>
        <v>1261.6787725000002</v>
      </c>
      <c r="R9136" s="1" t="str">
        <f>IF(_3___Healthcare_Data_v1[[#This Row],[Age]]&gt;60,"Senior",IF(_3___Healthcare_Data_v1[[#This Row],[Age]]&gt;35,"Middle","Young"))</f>
        <v>Senior</v>
      </c>
    </row>
    <row r="9137" spans="1:18" x14ac:dyDescent="0.3">
      <c r="A9137" s="1" t="s">
        <v>24463</v>
      </c>
      <c r="B9137" s="1" t="s">
        <v>26624</v>
      </c>
      <c r="C9137" s="1" t="s">
        <v>16</v>
      </c>
      <c r="D9137" s="1" t="s">
        <v>49</v>
      </c>
      <c r="E9137" s="1" t="s">
        <v>69</v>
      </c>
      <c r="F9137" s="2">
        <v>45072</v>
      </c>
      <c r="G9137" s="1" t="s">
        <v>24464</v>
      </c>
      <c r="H9137" s="1" t="s">
        <v>24465</v>
      </c>
      <c r="I9137" s="1" t="s">
        <v>26607</v>
      </c>
      <c r="J9137" s="3" t="s">
        <v>35797</v>
      </c>
      <c r="K9137">
        <v>348</v>
      </c>
      <c r="L9137" s="1" t="s">
        <v>42</v>
      </c>
      <c r="M9137" s="2">
        <v>45084</v>
      </c>
      <c r="N9137" s="1" t="s">
        <v>43</v>
      </c>
      <c r="O9137" s="1" t="s">
        <v>44</v>
      </c>
      <c r="P9137" s="1">
        <f>_3___Healthcare_Data_v1[[#This Row],[Discharge Date]]-_3___Healthcare_Data_v1[[#This Row],[Date of Admission]]</f>
        <v>12</v>
      </c>
      <c r="Q9137" s="1">
        <f>IFERROR(_3___Healthcare_Data_v1[[#This Row],[ Billing Amount ]]/_3___Healthcare_Data_v1[[#This Row],[Days in Hospital]],0)</f>
        <v>4353.0412575</v>
      </c>
      <c r="R9137" s="1" t="str">
        <f>IF(_3___Healthcare_Data_v1[[#This Row],[Age]]&gt;60,"Senior",IF(_3___Healthcare_Data_v1[[#This Row],[Age]]&gt;35,"Middle","Young"))</f>
        <v>Senior</v>
      </c>
    </row>
    <row r="9138" spans="1:18" x14ac:dyDescent="0.3">
      <c r="A9138" s="1" t="s">
        <v>24466</v>
      </c>
      <c r="B9138" s="1" t="s">
        <v>26837</v>
      </c>
      <c r="C9138" s="1" t="s">
        <v>16</v>
      </c>
      <c r="D9138" s="1" t="s">
        <v>27</v>
      </c>
      <c r="E9138" s="1" t="s">
        <v>69</v>
      </c>
      <c r="F9138" s="2">
        <v>43969</v>
      </c>
      <c r="G9138" s="1" t="s">
        <v>24467</v>
      </c>
      <c r="H9138" s="1" t="s">
        <v>24468</v>
      </c>
      <c r="I9138" s="1" t="s">
        <v>52</v>
      </c>
      <c r="J9138" s="3" t="s">
        <v>35798</v>
      </c>
      <c r="K9138">
        <v>357</v>
      </c>
      <c r="L9138" s="1" t="s">
        <v>22</v>
      </c>
      <c r="M9138" s="2">
        <v>43973</v>
      </c>
      <c r="N9138" s="1" t="s">
        <v>43</v>
      </c>
      <c r="O9138" s="1" t="s">
        <v>44</v>
      </c>
      <c r="P9138" s="1">
        <f>_3___Healthcare_Data_v1[[#This Row],[Discharge Date]]-_3___Healthcare_Data_v1[[#This Row],[Date of Admission]]</f>
        <v>4</v>
      </c>
      <c r="Q9138" s="1">
        <f>IFERROR(_3___Healthcare_Data_v1[[#This Row],[ Billing Amount ]]/_3___Healthcare_Data_v1[[#This Row],[Days in Hospital]],0)</f>
        <v>9044.3350200000004</v>
      </c>
      <c r="R9138" s="1" t="str">
        <f>IF(_3___Healthcare_Data_v1[[#This Row],[Age]]&gt;60,"Senior",IF(_3___Healthcare_Data_v1[[#This Row],[Age]]&gt;35,"Middle","Young"))</f>
        <v>Senior</v>
      </c>
    </row>
    <row r="9139" spans="1:18" x14ac:dyDescent="0.3">
      <c r="A9139" s="1" t="s">
        <v>24469</v>
      </c>
      <c r="B9139" s="1" t="s">
        <v>26928</v>
      </c>
      <c r="C9139" s="1" t="s">
        <v>26</v>
      </c>
      <c r="D9139" s="1" t="s">
        <v>89</v>
      </c>
      <c r="E9139" s="1" t="s">
        <v>18</v>
      </c>
      <c r="F9139" s="2">
        <v>44059</v>
      </c>
      <c r="G9139" s="1" t="s">
        <v>24470</v>
      </c>
      <c r="H9139" s="1" t="s">
        <v>24471</v>
      </c>
      <c r="I9139" s="1" t="s">
        <v>52</v>
      </c>
      <c r="J9139" s="3" t="s">
        <v>35799</v>
      </c>
      <c r="K9139">
        <v>307</v>
      </c>
      <c r="L9139" s="1" t="s">
        <v>42</v>
      </c>
      <c r="M9139" s="2">
        <v>44069</v>
      </c>
      <c r="N9139" s="1" t="s">
        <v>31</v>
      </c>
      <c r="O9139" s="1" t="s">
        <v>32</v>
      </c>
      <c r="P9139" s="1">
        <f>_3___Healthcare_Data_v1[[#This Row],[Discharge Date]]-_3___Healthcare_Data_v1[[#This Row],[Date of Admission]]</f>
        <v>10</v>
      </c>
      <c r="Q9139" s="1">
        <f>IFERROR(_3___Healthcare_Data_v1[[#This Row],[ Billing Amount ]]/_3___Healthcare_Data_v1[[#This Row],[Days in Hospital]],0)</f>
        <v>5854.8717159999997</v>
      </c>
      <c r="R9139" s="1" t="str">
        <f>IF(_3___Healthcare_Data_v1[[#This Row],[Age]]&gt;60,"Senior",IF(_3___Healthcare_Data_v1[[#This Row],[Age]]&gt;35,"Middle","Young"))</f>
        <v>Senior</v>
      </c>
    </row>
    <row r="9140" spans="1:18" x14ac:dyDescent="0.3">
      <c r="A9140" s="1" t="s">
        <v>24472</v>
      </c>
      <c r="B9140" s="1" t="s">
        <v>26612</v>
      </c>
      <c r="C9140" s="1" t="s">
        <v>16</v>
      </c>
      <c r="D9140" s="1" t="s">
        <v>49</v>
      </c>
      <c r="E9140" s="1" t="s">
        <v>26620</v>
      </c>
      <c r="F9140" s="2">
        <v>43836</v>
      </c>
      <c r="G9140" s="1" t="s">
        <v>24473</v>
      </c>
      <c r="H9140" s="1" t="s">
        <v>24474</v>
      </c>
      <c r="I9140" s="1" t="s">
        <v>52</v>
      </c>
      <c r="J9140" s="3" t="s">
        <v>35800</v>
      </c>
      <c r="K9140">
        <v>140</v>
      </c>
      <c r="L9140" s="1" t="s">
        <v>42</v>
      </c>
      <c r="M9140" s="2">
        <v>43852</v>
      </c>
      <c r="N9140" s="1" t="s">
        <v>43</v>
      </c>
      <c r="O9140" s="1" t="s">
        <v>24</v>
      </c>
      <c r="P9140" s="1">
        <f>_3___Healthcare_Data_v1[[#This Row],[Discharge Date]]-_3___Healthcare_Data_v1[[#This Row],[Date of Admission]]</f>
        <v>16</v>
      </c>
      <c r="Q9140" s="1">
        <f>IFERROR(_3___Healthcare_Data_v1[[#This Row],[ Billing Amount ]]/_3___Healthcare_Data_v1[[#This Row],[Days in Hospital]],0)</f>
        <v>1394.21364625</v>
      </c>
      <c r="R9140" s="1" t="str">
        <f>IF(_3___Healthcare_Data_v1[[#This Row],[Age]]&gt;60,"Senior",IF(_3___Healthcare_Data_v1[[#This Row],[Age]]&gt;35,"Middle","Young"))</f>
        <v>Senior</v>
      </c>
    </row>
    <row r="9141" spans="1:18" x14ac:dyDescent="0.3">
      <c r="A9141" s="1" t="s">
        <v>24475</v>
      </c>
      <c r="B9141" s="1" t="s">
        <v>26845</v>
      </c>
      <c r="C9141" s="1" t="s">
        <v>16</v>
      </c>
      <c r="D9141" s="1" t="s">
        <v>27</v>
      </c>
      <c r="E9141" s="1" t="s">
        <v>35</v>
      </c>
      <c r="F9141" s="2">
        <v>45226</v>
      </c>
      <c r="G9141" s="1" t="s">
        <v>15743</v>
      </c>
      <c r="H9141" s="1" t="s">
        <v>2696</v>
      </c>
      <c r="I9141" s="1" t="s">
        <v>52</v>
      </c>
      <c r="J9141" s="3" t="s">
        <v>35801</v>
      </c>
      <c r="K9141">
        <v>110</v>
      </c>
      <c r="L9141" s="1" t="s">
        <v>42</v>
      </c>
      <c r="M9141" s="2">
        <v>45248</v>
      </c>
      <c r="N9141" s="1" t="s">
        <v>31</v>
      </c>
      <c r="O9141" s="1" t="s">
        <v>44</v>
      </c>
      <c r="P9141" s="1">
        <f>_3___Healthcare_Data_v1[[#This Row],[Discharge Date]]-_3___Healthcare_Data_v1[[#This Row],[Date of Admission]]</f>
        <v>22</v>
      </c>
      <c r="Q9141" s="1">
        <f>IFERROR(_3___Healthcare_Data_v1[[#This Row],[ Billing Amount ]]/_3___Healthcare_Data_v1[[#This Row],[Days in Hospital]],0)</f>
        <v>256.96706345454544</v>
      </c>
      <c r="R9141" s="1" t="str">
        <f>IF(_3___Healthcare_Data_v1[[#This Row],[Age]]&gt;60,"Senior",IF(_3___Healthcare_Data_v1[[#This Row],[Age]]&gt;35,"Middle","Young"))</f>
        <v>Senior</v>
      </c>
    </row>
    <row r="9142" spans="1:18" x14ac:dyDescent="0.3">
      <c r="A9142" s="1" t="s">
        <v>24476</v>
      </c>
      <c r="B9142" s="1" t="s">
        <v>26630</v>
      </c>
      <c r="C9142" s="1" t="s">
        <v>26</v>
      </c>
      <c r="D9142" s="1" t="s">
        <v>114</v>
      </c>
      <c r="E9142" s="1" t="s">
        <v>18</v>
      </c>
      <c r="F9142" s="2">
        <v>44191</v>
      </c>
      <c r="G9142" s="1" t="s">
        <v>24477</v>
      </c>
      <c r="H9142" s="1" t="s">
        <v>24478</v>
      </c>
      <c r="I9142" s="1" t="s">
        <v>60</v>
      </c>
      <c r="J9142" s="3" t="s">
        <v>35802</v>
      </c>
      <c r="K9142">
        <v>194</v>
      </c>
      <c r="L9142" s="1" t="s">
        <v>38</v>
      </c>
      <c r="M9142" s="2">
        <v>44205</v>
      </c>
      <c r="N9142" s="1" t="s">
        <v>48</v>
      </c>
      <c r="O9142" s="1" t="s">
        <v>44</v>
      </c>
      <c r="P9142" s="1">
        <f>_3___Healthcare_Data_v1[[#This Row],[Discharge Date]]-_3___Healthcare_Data_v1[[#This Row],[Date of Admission]]</f>
        <v>14</v>
      </c>
      <c r="Q9142" s="1">
        <f>IFERROR(_3___Healthcare_Data_v1[[#This Row],[ Billing Amount ]]/_3___Healthcare_Data_v1[[#This Row],[Days in Hospital]],0)</f>
        <v>2626.8608571428572</v>
      </c>
      <c r="R9142" s="1" t="str">
        <f>IF(_3___Healthcare_Data_v1[[#This Row],[Age]]&gt;60,"Senior",IF(_3___Healthcare_Data_v1[[#This Row],[Age]]&gt;35,"Middle","Young"))</f>
        <v>Senior</v>
      </c>
    </row>
    <row r="9143" spans="1:18" x14ac:dyDescent="0.3">
      <c r="A9143" s="1" t="s">
        <v>24479</v>
      </c>
      <c r="B9143" s="1" t="s">
        <v>26636</v>
      </c>
      <c r="C9143" s="1" t="s">
        <v>26</v>
      </c>
      <c r="D9143" s="1" t="s">
        <v>229</v>
      </c>
      <c r="E9143" s="1" t="s">
        <v>69</v>
      </c>
      <c r="F9143" s="2">
        <v>43669</v>
      </c>
      <c r="G9143" s="1" t="s">
        <v>24480</v>
      </c>
      <c r="H9143" s="1" t="s">
        <v>24481</v>
      </c>
      <c r="I9143" s="1" t="s">
        <v>56</v>
      </c>
      <c r="J9143" s="3" t="s">
        <v>35803</v>
      </c>
      <c r="K9143">
        <v>417</v>
      </c>
      <c r="L9143" s="1" t="s">
        <v>22</v>
      </c>
      <c r="M9143" s="2">
        <v>43682</v>
      </c>
      <c r="N9143" s="1" t="s">
        <v>48</v>
      </c>
      <c r="O9143" s="1" t="s">
        <v>32</v>
      </c>
      <c r="P9143" s="1">
        <f>_3___Healthcare_Data_v1[[#This Row],[Discharge Date]]-_3___Healthcare_Data_v1[[#This Row],[Date of Admission]]</f>
        <v>13</v>
      </c>
      <c r="Q9143" s="1">
        <f>IFERROR(_3___Healthcare_Data_v1[[#This Row],[ Billing Amount ]]/_3___Healthcare_Data_v1[[#This Row],[Days in Hospital]],0)</f>
        <v>3888.4536684615382</v>
      </c>
      <c r="R9143" s="1" t="str">
        <f>IF(_3___Healthcare_Data_v1[[#This Row],[Age]]&gt;60,"Senior",IF(_3___Healthcare_Data_v1[[#This Row],[Age]]&gt;35,"Middle","Young"))</f>
        <v>Senior</v>
      </c>
    </row>
    <row r="9144" spans="1:18" x14ac:dyDescent="0.3">
      <c r="A9144" s="1" t="s">
        <v>24482</v>
      </c>
      <c r="B9144" s="1" t="s">
        <v>26619</v>
      </c>
      <c r="C9144" s="1" t="s">
        <v>26</v>
      </c>
      <c r="D9144" s="1" t="s">
        <v>27</v>
      </c>
      <c r="E9144" s="1" t="s">
        <v>26620</v>
      </c>
      <c r="F9144" s="2">
        <v>44756</v>
      </c>
      <c r="G9144" s="1" t="s">
        <v>24483</v>
      </c>
      <c r="H9144" s="1" t="s">
        <v>24484</v>
      </c>
      <c r="I9144" s="1" t="s">
        <v>52</v>
      </c>
      <c r="J9144" s="3" t="s">
        <v>35804</v>
      </c>
      <c r="K9144">
        <v>160</v>
      </c>
      <c r="L9144" s="1" t="s">
        <v>38</v>
      </c>
      <c r="M9144" s="2">
        <v>44774</v>
      </c>
      <c r="N9144" s="1" t="s">
        <v>31</v>
      </c>
      <c r="O9144" s="1" t="s">
        <v>24</v>
      </c>
      <c r="P9144" s="1">
        <f>_3___Healthcare_Data_v1[[#This Row],[Discharge Date]]-_3___Healthcare_Data_v1[[#This Row],[Date of Admission]]</f>
        <v>18</v>
      </c>
      <c r="Q9144" s="1">
        <f>IFERROR(_3___Healthcare_Data_v1[[#This Row],[ Billing Amount ]]/_3___Healthcare_Data_v1[[#This Row],[Days in Hospital]],0)</f>
        <v>1171.2223644444446</v>
      </c>
      <c r="R9144" s="1" t="str">
        <f>IF(_3___Healthcare_Data_v1[[#This Row],[Age]]&gt;60,"Senior",IF(_3___Healthcare_Data_v1[[#This Row],[Age]]&gt;35,"Middle","Young"))</f>
        <v>Senior</v>
      </c>
    </row>
    <row r="9145" spans="1:18" x14ac:dyDescent="0.3">
      <c r="A9145" s="1" t="s">
        <v>24485</v>
      </c>
      <c r="B9145" s="1" t="s">
        <v>26659</v>
      </c>
      <c r="C9145" s="1" t="s">
        <v>26</v>
      </c>
      <c r="D9145" s="1" t="s">
        <v>229</v>
      </c>
      <c r="E9145" s="1" t="s">
        <v>26620</v>
      </c>
      <c r="F9145" s="2">
        <v>44580</v>
      </c>
      <c r="G9145" s="1" t="s">
        <v>101</v>
      </c>
      <c r="H9145" s="1" t="s">
        <v>24486</v>
      </c>
      <c r="I9145" s="1" t="s">
        <v>21</v>
      </c>
      <c r="J9145" s="3" t="s">
        <v>35805</v>
      </c>
      <c r="K9145">
        <v>281</v>
      </c>
      <c r="L9145" s="1" t="s">
        <v>38</v>
      </c>
      <c r="M9145" s="2">
        <v>44605</v>
      </c>
      <c r="N9145" s="1" t="s">
        <v>31</v>
      </c>
      <c r="O9145" s="1" t="s">
        <v>44</v>
      </c>
      <c r="P9145" s="1">
        <f>_3___Healthcare_Data_v1[[#This Row],[Discharge Date]]-_3___Healthcare_Data_v1[[#This Row],[Date of Admission]]</f>
        <v>25</v>
      </c>
      <c r="Q9145" s="1">
        <f>IFERROR(_3___Healthcare_Data_v1[[#This Row],[ Billing Amount ]]/_3___Healthcare_Data_v1[[#This Row],[Days in Hospital]],0)</f>
        <v>1145.0227012</v>
      </c>
      <c r="R9145" s="1" t="str">
        <f>IF(_3___Healthcare_Data_v1[[#This Row],[Age]]&gt;60,"Senior",IF(_3___Healthcare_Data_v1[[#This Row],[Age]]&gt;35,"Middle","Young"))</f>
        <v>Senior</v>
      </c>
    </row>
    <row r="9146" spans="1:18" x14ac:dyDescent="0.3">
      <c r="A9146" s="1" t="s">
        <v>24487</v>
      </c>
      <c r="B9146" s="1" t="s">
        <v>26755</v>
      </c>
      <c r="C9146" s="1" t="s">
        <v>26</v>
      </c>
      <c r="D9146" s="1" t="s">
        <v>89</v>
      </c>
      <c r="E9146" s="1" t="s">
        <v>26620</v>
      </c>
      <c r="F9146" s="2">
        <v>44928</v>
      </c>
      <c r="G9146" s="1" t="s">
        <v>7197</v>
      </c>
      <c r="H9146" s="1" t="s">
        <v>24488</v>
      </c>
      <c r="I9146" s="1" t="s">
        <v>60</v>
      </c>
      <c r="J9146" s="3" t="s">
        <v>35806</v>
      </c>
      <c r="K9146">
        <v>321</v>
      </c>
      <c r="L9146" s="1" t="s">
        <v>42</v>
      </c>
      <c r="M9146" s="2">
        <v>44931</v>
      </c>
      <c r="N9146" s="1" t="s">
        <v>84</v>
      </c>
      <c r="O9146" s="1" t="s">
        <v>44</v>
      </c>
      <c r="P9146" s="1">
        <f>_3___Healthcare_Data_v1[[#This Row],[Discharge Date]]-_3___Healthcare_Data_v1[[#This Row],[Date of Admission]]</f>
        <v>3</v>
      </c>
      <c r="Q9146" s="1">
        <f>IFERROR(_3___Healthcare_Data_v1[[#This Row],[ Billing Amount ]]/_3___Healthcare_Data_v1[[#This Row],[Days in Hospital]],0)</f>
        <v>2965.0357339999996</v>
      </c>
      <c r="R9146" s="1" t="str">
        <f>IF(_3___Healthcare_Data_v1[[#This Row],[Age]]&gt;60,"Senior",IF(_3___Healthcare_Data_v1[[#This Row],[Age]]&gt;35,"Middle","Young"))</f>
        <v>Senior</v>
      </c>
    </row>
    <row r="9147" spans="1:18" x14ac:dyDescent="0.3">
      <c r="A9147" s="1" t="s">
        <v>24489</v>
      </c>
      <c r="B9147" s="1" t="s">
        <v>26666</v>
      </c>
      <c r="C9147" s="1" t="s">
        <v>26</v>
      </c>
      <c r="D9147" s="1" t="s">
        <v>114</v>
      </c>
      <c r="E9147" s="1" t="s">
        <v>18</v>
      </c>
      <c r="F9147" s="2">
        <v>43961</v>
      </c>
      <c r="G9147" s="1" t="s">
        <v>24490</v>
      </c>
      <c r="H9147" s="1" t="s">
        <v>24491</v>
      </c>
      <c r="I9147" s="1" t="s">
        <v>60</v>
      </c>
      <c r="J9147" s="3" t="s">
        <v>35807</v>
      </c>
      <c r="K9147">
        <v>316</v>
      </c>
      <c r="L9147" s="1" t="s">
        <v>42</v>
      </c>
      <c r="M9147" s="2">
        <v>43986</v>
      </c>
      <c r="N9147" s="1" t="s">
        <v>31</v>
      </c>
      <c r="O9147" s="1" t="s">
        <v>44</v>
      </c>
      <c r="P9147" s="1">
        <f>_3___Healthcare_Data_v1[[#This Row],[Discharge Date]]-_3___Healthcare_Data_v1[[#This Row],[Date of Admission]]</f>
        <v>25</v>
      </c>
      <c r="Q9147" s="1">
        <f>IFERROR(_3___Healthcare_Data_v1[[#This Row],[ Billing Amount ]]/_3___Healthcare_Data_v1[[#This Row],[Days in Hospital]],0)</f>
        <v>2110.1946216000001</v>
      </c>
      <c r="R9147" s="1" t="str">
        <f>IF(_3___Healthcare_Data_v1[[#This Row],[Age]]&gt;60,"Senior",IF(_3___Healthcare_Data_v1[[#This Row],[Age]]&gt;35,"Middle","Young"))</f>
        <v>Senior</v>
      </c>
    </row>
    <row r="9148" spans="1:18" x14ac:dyDescent="0.3">
      <c r="A9148" s="1" t="s">
        <v>24492</v>
      </c>
      <c r="B9148" s="1" t="s">
        <v>26750</v>
      </c>
      <c r="C9148" s="1" t="s">
        <v>26</v>
      </c>
      <c r="D9148" s="1" t="s">
        <v>49</v>
      </c>
      <c r="E9148" s="1" t="s">
        <v>35</v>
      </c>
      <c r="F9148" s="2">
        <v>43849</v>
      </c>
      <c r="G9148" s="1" t="s">
        <v>24493</v>
      </c>
      <c r="H9148" s="1" t="s">
        <v>10322</v>
      </c>
      <c r="I9148" s="1" t="s">
        <v>52</v>
      </c>
      <c r="J9148" s="3" t="s">
        <v>35808</v>
      </c>
      <c r="K9148">
        <v>484</v>
      </c>
      <c r="L9148" s="1" t="s">
        <v>42</v>
      </c>
      <c r="M9148" s="2">
        <v>43875</v>
      </c>
      <c r="N9148" s="1" t="s">
        <v>23</v>
      </c>
      <c r="O9148" s="1" t="s">
        <v>32</v>
      </c>
      <c r="P9148" s="1">
        <f>_3___Healthcare_Data_v1[[#This Row],[Discharge Date]]-_3___Healthcare_Data_v1[[#This Row],[Date of Admission]]</f>
        <v>26</v>
      </c>
      <c r="Q9148" s="1">
        <f>IFERROR(_3___Healthcare_Data_v1[[#This Row],[ Billing Amount ]]/_3___Healthcare_Data_v1[[#This Row],[Days in Hospital]],0)</f>
        <v>451.77428653846158</v>
      </c>
      <c r="R9148" s="1" t="str">
        <f>IF(_3___Healthcare_Data_v1[[#This Row],[Age]]&gt;60,"Senior",IF(_3___Healthcare_Data_v1[[#This Row],[Age]]&gt;35,"Middle","Young"))</f>
        <v>Senior</v>
      </c>
    </row>
    <row r="9149" spans="1:18" x14ac:dyDescent="0.3">
      <c r="A9149" s="1" t="s">
        <v>24494</v>
      </c>
      <c r="B9149" s="1" t="s">
        <v>26606</v>
      </c>
      <c r="C9149" s="1" t="s">
        <v>26</v>
      </c>
      <c r="D9149" s="1" t="s">
        <v>62</v>
      </c>
      <c r="E9149" s="1" t="s">
        <v>35</v>
      </c>
      <c r="F9149" s="2">
        <v>43984</v>
      </c>
      <c r="G9149" s="1" t="s">
        <v>24495</v>
      </c>
      <c r="H9149" s="1" t="s">
        <v>24496</v>
      </c>
      <c r="I9149" s="1" t="s">
        <v>52</v>
      </c>
      <c r="J9149" s="3" t="s">
        <v>35809</v>
      </c>
      <c r="K9149">
        <v>275</v>
      </c>
      <c r="L9149" s="1" t="s">
        <v>22</v>
      </c>
      <c r="M9149" s="2">
        <v>43988</v>
      </c>
      <c r="N9149" s="1" t="s">
        <v>84</v>
      </c>
      <c r="O9149" s="1" t="s">
        <v>44</v>
      </c>
      <c r="P9149" s="1">
        <f>_3___Healthcare_Data_v1[[#This Row],[Discharge Date]]-_3___Healthcare_Data_v1[[#This Row],[Date of Admission]]</f>
        <v>4</v>
      </c>
      <c r="Q9149" s="1">
        <f>IFERROR(_3___Healthcare_Data_v1[[#This Row],[ Billing Amount ]]/_3___Healthcare_Data_v1[[#This Row],[Days in Hospital]],0)</f>
        <v>5771.7782500000003</v>
      </c>
      <c r="R9149" s="1" t="str">
        <f>IF(_3___Healthcare_Data_v1[[#This Row],[Age]]&gt;60,"Senior",IF(_3___Healthcare_Data_v1[[#This Row],[Age]]&gt;35,"Middle","Young"))</f>
        <v>Senior</v>
      </c>
    </row>
    <row r="9150" spans="1:18" x14ac:dyDescent="0.3">
      <c r="A9150" s="1" t="s">
        <v>24497</v>
      </c>
      <c r="B9150" s="1" t="s">
        <v>26737</v>
      </c>
      <c r="C9150" s="1" t="s">
        <v>26</v>
      </c>
      <c r="D9150" s="1" t="s">
        <v>62</v>
      </c>
      <c r="E9150" s="1" t="s">
        <v>26615</v>
      </c>
      <c r="F9150" s="2">
        <v>44415</v>
      </c>
      <c r="G9150" s="1" t="s">
        <v>24498</v>
      </c>
      <c r="H9150" s="1" t="s">
        <v>24499</v>
      </c>
      <c r="I9150" s="1" t="s">
        <v>26607</v>
      </c>
      <c r="J9150" s="3" t="s">
        <v>35810</v>
      </c>
      <c r="K9150">
        <v>378</v>
      </c>
      <c r="L9150" s="1" t="s">
        <v>22</v>
      </c>
      <c r="M9150" s="2">
        <v>44421</v>
      </c>
      <c r="N9150" s="1" t="s">
        <v>31</v>
      </c>
      <c r="O9150" s="1" t="s">
        <v>44</v>
      </c>
      <c r="P9150" s="1">
        <f>_3___Healthcare_Data_v1[[#This Row],[Discharge Date]]-_3___Healthcare_Data_v1[[#This Row],[Date of Admission]]</f>
        <v>6</v>
      </c>
      <c r="Q9150" s="1">
        <f>IFERROR(_3___Healthcare_Data_v1[[#This Row],[ Billing Amount ]]/_3___Healthcare_Data_v1[[#This Row],[Days in Hospital]],0)</f>
        <v>1923.8962166666668</v>
      </c>
      <c r="R9150" s="1" t="str">
        <f>IF(_3___Healthcare_Data_v1[[#This Row],[Age]]&gt;60,"Senior",IF(_3___Healthcare_Data_v1[[#This Row],[Age]]&gt;35,"Middle","Young"))</f>
        <v>Senior</v>
      </c>
    </row>
    <row r="9151" spans="1:18" x14ac:dyDescent="0.3">
      <c r="A9151" s="1" t="s">
        <v>24500</v>
      </c>
      <c r="B9151" s="1" t="s">
        <v>26803</v>
      </c>
      <c r="C9151" s="1" t="s">
        <v>26</v>
      </c>
      <c r="D9151" s="1" t="s">
        <v>89</v>
      </c>
      <c r="E9151" s="1" t="s">
        <v>26615</v>
      </c>
      <c r="F9151" s="2">
        <v>43957</v>
      </c>
      <c r="G9151" s="1" t="s">
        <v>24501</v>
      </c>
      <c r="H9151" s="1" t="s">
        <v>7269</v>
      </c>
      <c r="I9151" s="1" t="s">
        <v>60</v>
      </c>
      <c r="J9151" s="3" t="s">
        <v>35811</v>
      </c>
      <c r="K9151">
        <v>471</v>
      </c>
      <c r="L9151" s="1" t="s">
        <v>22</v>
      </c>
      <c r="M9151" s="2">
        <v>43979</v>
      </c>
      <c r="N9151" s="1" t="s">
        <v>48</v>
      </c>
      <c r="O9151" s="1" t="s">
        <v>24</v>
      </c>
      <c r="P9151" s="1">
        <f>_3___Healthcare_Data_v1[[#This Row],[Discharge Date]]-_3___Healthcare_Data_v1[[#This Row],[Date of Admission]]</f>
        <v>22</v>
      </c>
      <c r="Q9151" s="1">
        <f>IFERROR(_3___Healthcare_Data_v1[[#This Row],[ Billing Amount ]]/_3___Healthcare_Data_v1[[#This Row],[Days in Hospital]],0)</f>
        <v>874.79765545454541</v>
      </c>
      <c r="R9151" s="1" t="str">
        <f>IF(_3___Healthcare_Data_v1[[#This Row],[Age]]&gt;60,"Senior",IF(_3___Healthcare_Data_v1[[#This Row],[Age]]&gt;35,"Middle","Young"))</f>
        <v>Senior</v>
      </c>
    </row>
    <row r="9152" spans="1:18" x14ac:dyDescent="0.3">
      <c r="A9152" s="1" t="s">
        <v>24502</v>
      </c>
      <c r="B9152" s="1" t="s">
        <v>26612</v>
      </c>
      <c r="C9152" s="1" t="s">
        <v>26</v>
      </c>
      <c r="D9152" s="1" t="s">
        <v>62</v>
      </c>
      <c r="E9152" s="1" t="s">
        <v>18</v>
      </c>
      <c r="F9152" s="2">
        <v>43486</v>
      </c>
      <c r="G9152" s="1" t="s">
        <v>6864</v>
      </c>
      <c r="H9152" s="1" t="s">
        <v>24503</v>
      </c>
      <c r="I9152" s="1" t="s">
        <v>21</v>
      </c>
      <c r="J9152" s="3" t="s">
        <v>35812</v>
      </c>
      <c r="K9152">
        <v>271</v>
      </c>
      <c r="L9152" s="1" t="s">
        <v>42</v>
      </c>
      <c r="M9152" s="2">
        <v>43502</v>
      </c>
      <c r="N9152" s="1" t="s">
        <v>23</v>
      </c>
      <c r="O9152" s="1" t="s">
        <v>32</v>
      </c>
      <c r="P9152" s="1">
        <f>_3___Healthcare_Data_v1[[#This Row],[Discharge Date]]-_3___Healthcare_Data_v1[[#This Row],[Date of Admission]]</f>
        <v>16</v>
      </c>
      <c r="Q9152" s="1">
        <f>IFERROR(_3___Healthcare_Data_v1[[#This Row],[ Billing Amount ]]/_3___Healthcare_Data_v1[[#This Row],[Days in Hospital]],0)</f>
        <v>3300.1865387500002</v>
      </c>
      <c r="R9152" s="1" t="str">
        <f>IF(_3___Healthcare_Data_v1[[#This Row],[Age]]&gt;60,"Senior",IF(_3___Healthcare_Data_v1[[#This Row],[Age]]&gt;35,"Middle","Young"))</f>
        <v>Senior</v>
      </c>
    </row>
    <row r="9153" spans="1:18" x14ac:dyDescent="0.3">
      <c r="A9153" s="1" t="s">
        <v>24504</v>
      </c>
      <c r="B9153" s="1" t="s">
        <v>26714</v>
      </c>
      <c r="C9153" s="1" t="s">
        <v>16</v>
      </c>
      <c r="D9153" s="1" t="s">
        <v>89</v>
      </c>
      <c r="E9153" s="1" t="s">
        <v>28</v>
      </c>
      <c r="F9153" s="2">
        <v>43959</v>
      </c>
      <c r="G9153" s="1" t="s">
        <v>24505</v>
      </c>
      <c r="H9153" s="1" t="s">
        <v>24506</v>
      </c>
      <c r="I9153" s="1" t="s">
        <v>56</v>
      </c>
      <c r="J9153" s="3" t="s">
        <v>35813</v>
      </c>
      <c r="K9153">
        <v>461</v>
      </c>
      <c r="L9153" s="1" t="s">
        <v>38</v>
      </c>
      <c r="M9153" s="2">
        <v>43975</v>
      </c>
      <c r="N9153" s="1" t="s">
        <v>43</v>
      </c>
      <c r="O9153" s="1" t="s">
        <v>44</v>
      </c>
      <c r="P9153" s="1">
        <f>_3___Healthcare_Data_v1[[#This Row],[Discharge Date]]-_3___Healthcare_Data_v1[[#This Row],[Date of Admission]]</f>
        <v>16</v>
      </c>
      <c r="Q9153" s="1">
        <f>IFERROR(_3___Healthcare_Data_v1[[#This Row],[ Billing Amount ]]/_3___Healthcare_Data_v1[[#This Row],[Days in Hospital]],0)</f>
        <v>2665.7152274999999</v>
      </c>
      <c r="R9153" s="1" t="str">
        <f>IF(_3___Healthcare_Data_v1[[#This Row],[Age]]&gt;60,"Senior",IF(_3___Healthcare_Data_v1[[#This Row],[Age]]&gt;35,"Middle","Young"))</f>
        <v>Senior</v>
      </c>
    </row>
    <row r="9154" spans="1:18" x14ac:dyDescent="0.3">
      <c r="A9154" s="1" t="s">
        <v>24507</v>
      </c>
      <c r="B9154" s="1" t="s">
        <v>26655</v>
      </c>
      <c r="C9154" s="1" t="s">
        <v>16</v>
      </c>
      <c r="D9154" s="1" t="s">
        <v>229</v>
      </c>
      <c r="E9154" s="1" t="s">
        <v>69</v>
      </c>
      <c r="F9154" s="2">
        <v>44128</v>
      </c>
      <c r="G9154" s="1" t="s">
        <v>24508</v>
      </c>
      <c r="H9154" s="1" t="s">
        <v>24509</v>
      </c>
      <c r="I9154" s="1" t="s">
        <v>52</v>
      </c>
      <c r="J9154" s="3" t="s">
        <v>35814</v>
      </c>
      <c r="K9154">
        <v>291</v>
      </c>
      <c r="L9154" s="1" t="s">
        <v>38</v>
      </c>
      <c r="M9154" s="2">
        <v>44154</v>
      </c>
      <c r="N9154" s="1" t="s">
        <v>43</v>
      </c>
      <c r="O9154" s="1" t="s">
        <v>24</v>
      </c>
      <c r="P9154" s="1">
        <f>_3___Healthcare_Data_v1[[#This Row],[Discharge Date]]-_3___Healthcare_Data_v1[[#This Row],[Date of Admission]]</f>
        <v>26</v>
      </c>
      <c r="Q9154" s="1">
        <f>IFERROR(_3___Healthcare_Data_v1[[#This Row],[ Billing Amount ]]/_3___Healthcare_Data_v1[[#This Row],[Days in Hospital]],0)</f>
        <v>411.80386230769233</v>
      </c>
      <c r="R9154" s="1" t="str">
        <f>IF(_3___Healthcare_Data_v1[[#This Row],[Age]]&gt;60,"Senior",IF(_3___Healthcare_Data_v1[[#This Row],[Age]]&gt;35,"Middle","Young"))</f>
        <v>Senior</v>
      </c>
    </row>
    <row r="9155" spans="1:18" x14ac:dyDescent="0.3">
      <c r="A9155" s="1" t="s">
        <v>24510</v>
      </c>
      <c r="B9155" s="1" t="s">
        <v>26708</v>
      </c>
      <c r="C9155" s="1" t="s">
        <v>16</v>
      </c>
      <c r="D9155" s="1" t="s">
        <v>49</v>
      </c>
      <c r="E9155" s="1" t="s">
        <v>26620</v>
      </c>
      <c r="F9155" s="2">
        <v>44774</v>
      </c>
      <c r="G9155" s="1" t="s">
        <v>24511</v>
      </c>
      <c r="H9155" s="1" t="s">
        <v>24512</v>
      </c>
      <c r="I9155" s="1" t="s">
        <v>60</v>
      </c>
      <c r="J9155" s="3" t="s">
        <v>35815</v>
      </c>
      <c r="K9155">
        <v>193</v>
      </c>
      <c r="L9155" s="1" t="s">
        <v>42</v>
      </c>
      <c r="M9155" s="2">
        <v>44785</v>
      </c>
      <c r="N9155" s="1" t="s">
        <v>31</v>
      </c>
      <c r="O9155" s="1" t="s">
        <v>24</v>
      </c>
      <c r="P9155" s="1">
        <f>_3___Healthcare_Data_v1[[#This Row],[Discharge Date]]-_3___Healthcare_Data_v1[[#This Row],[Date of Admission]]</f>
        <v>11</v>
      </c>
      <c r="Q9155" s="1">
        <f>IFERROR(_3___Healthcare_Data_v1[[#This Row],[ Billing Amount ]]/_3___Healthcare_Data_v1[[#This Row],[Days in Hospital]],0)</f>
        <v>2355.5323845454545</v>
      </c>
      <c r="R9155" s="1" t="str">
        <f>IF(_3___Healthcare_Data_v1[[#This Row],[Age]]&gt;60,"Senior",IF(_3___Healthcare_Data_v1[[#This Row],[Age]]&gt;35,"Middle","Young"))</f>
        <v>Senior</v>
      </c>
    </row>
    <row r="9156" spans="1:18" x14ac:dyDescent="0.3">
      <c r="A9156" s="1" t="s">
        <v>24513</v>
      </c>
      <c r="B9156" s="1" t="s">
        <v>26750</v>
      </c>
      <c r="C9156" s="1" t="s">
        <v>26</v>
      </c>
      <c r="D9156" s="1" t="s">
        <v>17</v>
      </c>
      <c r="E9156" s="1" t="s">
        <v>26620</v>
      </c>
      <c r="F9156" s="2">
        <v>43495</v>
      </c>
      <c r="G9156" s="1" t="s">
        <v>21769</v>
      </c>
      <c r="H9156" s="1" t="s">
        <v>24514</v>
      </c>
      <c r="I9156" s="1" t="s">
        <v>52</v>
      </c>
      <c r="J9156" s="3" t="s">
        <v>35816</v>
      </c>
      <c r="K9156">
        <v>370</v>
      </c>
      <c r="L9156" s="1" t="s">
        <v>42</v>
      </c>
      <c r="M9156" s="2">
        <v>43503</v>
      </c>
      <c r="N9156" s="1" t="s">
        <v>48</v>
      </c>
      <c r="O9156" s="1" t="s">
        <v>24</v>
      </c>
      <c r="P9156" s="1">
        <f>_3___Healthcare_Data_v1[[#This Row],[Discharge Date]]-_3___Healthcare_Data_v1[[#This Row],[Date of Admission]]</f>
        <v>8</v>
      </c>
      <c r="Q9156" s="1">
        <f>IFERROR(_3___Healthcare_Data_v1[[#This Row],[ Billing Amount ]]/_3___Healthcare_Data_v1[[#This Row],[Days in Hospital]],0)</f>
        <v>4020.3198124999999</v>
      </c>
      <c r="R9156" s="1" t="str">
        <f>IF(_3___Healthcare_Data_v1[[#This Row],[Age]]&gt;60,"Senior",IF(_3___Healthcare_Data_v1[[#This Row],[Age]]&gt;35,"Middle","Young"))</f>
        <v>Senior</v>
      </c>
    </row>
    <row r="9157" spans="1:18" x14ac:dyDescent="0.3">
      <c r="A9157" s="1" t="s">
        <v>24515</v>
      </c>
      <c r="B9157" s="1" t="s">
        <v>26697</v>
      </c>
      <c r="C9157" s="1" t="s">
        <v>26</v>
      </c>
      <c r="D9157" s="1" t="s">
        <v>17</v>
      </c>
      <c r="E9157" s="1" t="s">
        <v>18</v>
      </c>
      <c r="F9157" s="2">
        <v>44031</v>
      </c>
      <c r="G9157" s="1" t="s">
        <v>24516</v>
      </c>
      <c r="H9157" s="1" t="s">
        <v>24517</v>
      </c>
      <c r="I9157" s="1" t="s">
        <v>52</v>
      </c>
      <c r="J9157" s="3" t="s">
        <v>35817</v>
      </c>
      <c r="K9157">
        <v>239</v>
      </c>
      <c r="L9157" s="1" t="s">
        <v>38</v>
      </c>
      <c r="M9157" s="2">
        <v>44034</v>
      </c>
      <c r="N9157" s="1" t="s">
        <v>31</v>
      </c>
      <c r="O9157" s="1" t="s">
        <v>44</v>
      </c>
      <c r="P9157" s="1">
        <f>_3___Healthcare_Data_v1[[#This Row],[Discharge Date]]-_3___Healthcare_Data_v1[[#This Row],[Date of Admission]]</f>
        <v>3</v>
      </c>
      <c r="Q9157" s="1">
        <f>IFERROR(_3___Healthcare_Data_v1[[#This Row],[ Billing Amount ]]/_3___Healthcare_Data_v1[[#This Row],[Days in Hospital]],0)</f>
        <v>11378.29398</v>
      </c>
      <c r="R9157" s="1" t="str">
        <f>IF(_3___Healthcare_Data_v1[[#This Row],[Age]]&gt;60,"Senior",IF(_3___Healthcare_Data_v1[[#This Row],[Age]]&gt;35,"Middle","Young"))</f>
        <v>Senior</v>
      </c>
    </row>
    <row r="9158" spans="1:18" x14ac:dyDescent="0.3">
      <c r="A9158" s="1" t="s">
        <v>24518</v>
      </c>
      <c r="B9158" s="1" t="s">
        <v>26628</v>
      </c>
      <c r="C9158" s="1" t="s">
        <v>26</v>
      </c>
      <c r="D9158" s="1" t="s">
        <v>49</v>
      </c>
      <c r="E9158" s="1" t="s">
        <v>18</v>
      </c>
      <c r="F9158" s="2">
        <v>44608</v>
      </c>
      <c r="G9158" s="1" t="s">
        <v>24519</v>
      </c>
      <c r="H9158" s="1" t="s">
        <v>11971</v>
      </c>
      <c r="I9158" s="1" t="s">
        <v>60</v>
      </c>
      <c r="J9158" s="3" t="s">
        <v>35818</v>
      </c>
      <c r="K9158">
        <v>266</v>
      </c>
      <c r="L9158" s="1" t="s">
        <v>42</v>
      </c>
      <c r="M9158" s="2">
        <v>44629</v>
      </c>
      <c r="N9158" s="1" t="s">
        <v>31</v>
      </c>
      <c r="O9158" s="1" t="s">
        <v>24</v>
      </c>
      <c r="P9158" s="1">
        <f>_3___Healthcare_Data_v1[[#This Row],[Discharge Date]]-_3___Healthcare_Data_v1[[#This Row],[Date of Admission]]</f>
        <v>21</v>
      </c>
      <c r="Q9158" s="1">
        <f>IFERROR(_3___Healthcare_Data_v1[[#This Row],[ Billing Amount ]]/_3___Healthcare_Data_v1[[#This Row],[Days in Hospital]],0)</f>
        <v>233.74748909523811</v>
      </c>
      <c r="R9158" s="1" t="str">
        <f>IF(_3___Healthcare_Data_v1[[#This Row],[Age]]&gt;60,"Senior",IF(_3___Healthcare_Data_v1[[#This Row],[Age]]&gt;35,"Middle","Young"))</f>
        <v>Senior</v>
      </c>
    </row>
    <row r="9159" spans="1:18" x14ac:dyDescent="0.3">
      <c r="A9159" s="1" t="s">
        <v>24520</v>
      </c>
      <c r="B9159" s="1" t="s">
        <v>26646</v>
      </c>
      <c r="C9159" s="1" t="s">
        <v>26</v>
      </c>
      <c r="D9159" s="1" t="s">
        <v>89</v>
      </c>
      <c r="E9159" s="1" t="s">
        <v>35</v>
      </c>
      <c r="F9159" s="2">
        <v>44904</v>
      </c>
      <c r="G9159" s="1" t="s">
        <v>24521</v>
      </c>
      <c r="H9159" s="1" t="s">
        <v>24522</v>
      </c>
      <c r="I9159" s="1" t="s">
        <v>52</v>
      </c>
      <c r="J9159" s="3" t="s">
        <v>35819</v>
      </c>
      <c r="K9159">
        <v>310</v>
      </c>
      <c r="L9159" s="1" t="s">
        <v>22</v>
      </c>
      <c r="M9159" s="2">
        <v>44915</v>
      </c>
      <c r="N9159" s="1" t="s">
        <v>43</v>
      </c>
      <c r="O9159" s="1" t="s">
        <v>24</v>
      </c>
      <c r="P9159" s="1">
        <f>_3___Healthcare_Data_v1[[#This Row],[Discharge Date]]-_3___Healthcare_Data_v1[[#This Row],[Date of Admission]]</f>
        <v>11</v>
      </c>
      <c r="Q9159" s="1">
        <f>IFERROR(_3___Healthcare_Data_v1[[#This Row],[ Billing Amount ]]/_3___Healthcare_Data_v1[[#This Row],[Days in Hospital]],0)</f>
        <v>1517.6608454545456</v>
      </c>
      <c r="R9159" s="1" t="str">
        <f>IF(_3___Healthcare_Data_v1[[#This Row],[Age]]&gt;60,"Senior",IF(_3___Healthcare_Data_v1[[#This Row],[Age]]&gt;35,"Middle","Young"))</f>
        <v>Senior</v>
      </c>
    </row>
    <row r="9160" spans="1:18" x14ac:dyDescent="0.3">
      <c r="A9160" s="1" t="s">
        <v>24523</v>
      </c>
      <c r="B9160" s="1" t="s">
        <v>26649</v>
      </c>
      <c r="C9160" s="1" t="s">
        <v>26</v>
      </c>
      <c r="D9160" s="1" t="s">
        <v>114</v>
      </c>
      <c r="E9160" s="1" t="s">
        <v>18</v>
      </c>
      <c r="F9160" s="2">
        <v>44114</v>
      </c>
      <c r="G9160" s="1" t="s">
        <v>24524</v>
      </c>
      <c r="H9160" s="1" t="s">
        <v>24525</v>
      </c>
      <c r="I9160" s="1" t="s">
        <v>52</v>
      </c>
      <c r="J9160" s="3" t="s">
        <v>35820</v>
      </c>
      <c r="K9160">
        <v>264</v>
      </c>
      <c r="L9160" s="1" t="s">
        <v>38</v>
      </c>
      <c r="M9160" s="2">
        <v>44115</v>
      </c>
      <c r="N9160" s="1" t="s">
        <v>31</v>
      </c>
      <c r="O9160" s="1" t="s">
        <v>32</v>
      </c>
      <c r="P9160" s="1">
        <f>_3___Healthcare_Data_v1[[#This Row],[Discharge Date]]-_3___Healthcare_Data_v1[[#This Row],[Date of Admission]]</f>
        <v>1</v>
      </c>
      <c r="Q9160" s="1">
        <f>IFERROR(_3___Healthcare_Data_v1[[#This Row],[ Billing Amount ]]/_3___Healthcare_Data_v1[[#This Row],[Days in Hospital]],0)</f>
        <v>51216.155740000002</v>
      </c>
      <c r="R9160" s="1" t="str">
        <f>IF(_3___Healthcare_Data_v1[[#This Row],[Age]]&gt;60,"Senior",IF(_3___Healthcare_Data_v1[[#This Row],[Age]]&gt;35,"Middle","Young"))</f>
        <v>Senior</v>
      </c>
    </row>
    <row r="9161" spans="1:18" x14ac:dyDescent="0.3">
      <c r="A9161" s="1" t="s">
        <v>24526</v>
      </c>
      <c r="B9161" s="1" t="s">
        <v>26606</v>
      </c>
      <c r="C9161" s="1" t="s">
        <v>26</v>
      </c>
      <c r="D9161" s="1" t="s">
        <v>89</v>
      </c>
      <c r="E9161" s="1" t="s">
        <v>26615</v>
      </c>
      <c r="F9161" s="2">
        <v>44700</v>
      </c>
      <c r="G9161" s="1" t="s">
        <v>24527</v>
      </c>
      <c r="H9161" s="1" t="s">
        <v>3278</v>
      </c>
      <c r="I9161" s="1" t="s">
        <v>26607</v>
      </c>
      <c r="J9161" s="3" t="s">
        <v>35821</v>
      </c>
      <c r="K9161">
        <v>267</v>
      </c>
      <c r="L9161" s="1" t="s">
        <v>22</v>
      </c>
      <c r="M9161" s="2">
        <v>44706</v>
      </c>
      <c r="N9161" s="1" t="s">
        <v>48</v>
      </c>
      <c r="O9161" s="1" t="s">
        <v>44</v>
      </c>
      <c r="P9161" s="1">
        <f>_3___Healthcare_Data_v1[[#This Row],[Discharge Date]]-_3___Healthcare_Data_v1[[#This Row],[Date of Admission]]</f>
        <v>6</v>
      </c>
      <c r="Q9161" s="1">
        <f>IFERROR(_3___Healthcare_Data_v1[[#This Row],[ Billing Amount ]]/_3___Healthcare_Data_v1[[#This Row],[Days in Hospital]],0)</f>
        <v>3373.4978716666665</v>
      </c>
      <c r="R9161" s="1" t="str">
        <f>IF(_3___Healthcare_Data_v1[[#This Row],[Age]]&gt;60,"Senior",IF(_3___Healthcare_Data_v1[[#This Row],[Age]]&gt;35,"Middle","Young"))</f>
        <v>Senior</v>
      </c>
    </row>
    <row r="9162" spans="1:18" x14ac:dyDescent="0.3">
      <c r="A9162" s="1" t="s">
        <v>4014</v>
      </c>
      <c r="B9162" s="1" t="s">
        <v>26666</v>
      </c>
      <c r="C9162" s="1" t="s">
        <v>26</v>
      </c>
      <c r="D9162" s="1" t="s">
        <v>34</v>
      </c>
      <c r="E9162" s="1" t="s">
        <v>69</v>
      </c>
      <c r="F9162" s="2">
        <v>43965</v>
      </c>
      <c r="G9162" s="1" t="s">
        <v>10511</v>
      </c>
      <c r="H9162" s="1" t="s">
        <v>24528</v>
      </c>
      <c r="I9162" s="1" t="s">
        <v>21</v>
      </c>
      <c r="J9162" s="3" t="s">
        <v>35822</v>
      </c>
      <c r="K9162">
        <v>178</v>
      </c>
      <c r="L9162" s="1" t="s">
        <v>38</v>
      </c>
      <c r="M9162" s="2">
        <v>43966</v>
      </c>
      <c r="N9162" s="1" t="s">
        <v>43</v>
      </c>
      <c r="O9162" s="1" t="s">
        <v>24</v>
      </c>
      <c r="P9162" s="1">
        <f>_3___Healthcare_Data_v1[[#This Row],[Discharge Date]]-_3___Healthcare_Data_v1[[#This Row],[Date of Admission]]</f>
        <v>1</v>
      </c>
      <c r="Q9162" s="1">
        <f>IFERROR(_3___Healthcare_Data_v1[[#This Row],[ Billing Amount ]]/_3___Healthcare_Data_v1[[#This Row],[Days in Hospital]],0)</f>
        <v>61722.702420000001</v>
      </c>
      <c r="R9162" s="1" t="str">
        <f>IF(_3___Healthcare_Data_v1[[#This Row],[Age]]&gt;60,"Senior",IF(_3___Healthcare_Data_v1[[#This Row],[Age]]&gt;35,"Middle","Young"))</f>
        <v>Senior</v>
      </c>
    </row>
    <row r="9163" spans="1:18" x14ac:dyDescent="0.3">
      <c r="A9163" s="1" t="s">
        <v>24529</v>
      </c>
      <c r="B9163" s="1" t="s">
        <v>26732</v>
      </c>
      <c r="C9163" s="1" t="s">
        <v>26</v>
      </c>
      <c r="D9163" s="1" t="s">
        <v>27</v>
      </c>
      <c r="E9163" s="1" t="s">
        <v>26620</v>
      </c>
      <c r="F9163" s="2">
        <v>43581</v>
      </c>
      <c r="G9163" s="1" t="s">
        <v>1533</v>
      </c>
      <c r="H9163" s="1" t="s">
        <v>24530</v>
      </c>
      <c r="I9163" s="1" t="s">
        <v>60</v>
      </c>
      <c r="J9163" s="3" t="s">
        <v>35823</v>
      </c>
      <c r="K9163">
        <v>254</v>
      </c>
      <c r="L9163" s="1" t="s">
        <v>42</v>
      </c>
      <c r="M9163" s="2">
        <v>43592</v>
      </c>
      <c r="N9163" s="1" t="s">
        <v>48</v>
      </c>
      <c r="O9163" s="1" t="s">
        <v>24</v>
      </c>
      <c r="P9163" s="1">
        <f>_3___Healthcare_Data_v1[[#This Row],[Discharge Date]]-_3___Healthcare_Data_v1[[#This Row],[Date of Admission]]</f>
        <v>11</v>
      </c>
      <c r="Q9163" s="1">
        <f>IFERROR(_3___Healthcare_Data_v1[[#This Row],[ Billing Amount ]]/_3___Healthcare_Data_v1[[#This Row],[Days in Hospital]],0)</f>
        <v>1543.8396036363636</v>
      </c>
      <c r="R9163" s="1" t="str">
        <f>IF(_3___Healthcare_Data_v1[[#This Row],[Age]]&gt;60,"Senior",IF(_3___Healthcare_Data_v1[[#This Row],[Age]]&gt;35,"Middle","Young"))</f>
        <v>Senior</v>
      </c>
    </row>
    <row r="9164" spans="1:18" x14ac:dyDescent="0.3">
      <c r="A9164" s="1" t="s">
        <v>24531</v>
      </c>
      <c r="B9164" s="1" t="s">
        <v>26712</v>
      </c>
      <c r="C9164" s="1" t="s">
        <v>26</v>
      </c>
      <c r="D9164" s="1" t="s">
        <v>114</v>
      </c>
      <c r="E9164" s="1" t="s">
        <v>26615</v>
      </c>
      <c r="F9164" s="2">
        <v>45017</v>
      </c>
      <c r="G9164" s="1" t="s">
        <v>24532</v>
      </c>
      <c r="H9164" s="1" t="s">
        <v>24533</v>
      </c>
      <c r="I9164" s="1" t="s">
        <v>56</v>
      </c>
      <c r="J9164" s="3" t="s">
        <v>35824</v>
      </c>
      <c r="K9164">
        <v>185</v>
      </c>
      <c r="L9164" s="1" t="s">
        <v>22</v>
      </c>
      <c r="M9164" s="2">
        <v>45019</v>
      </c>
      <c r="N9164" s="1" t="s">
        <v>43</v>
      </c>
      <c r="O9164" s="1" t="s">
        <v>32</v>
      </c>
      <c r="P9164" s="1">
        <f>_3___Healthcare_Data_v1[[#This Row],[Discharge Date]]-_3___Healthcare_Data_v1[[#This Row],[Date of Admission]]</f>
        <v>2</v>
      </c>
      <c r="Q9164" s="1">
        <f>IFERROR(_3___Healthcare_Data_v1[[#This Row],[ Billing Amount ]]/_3___Healthcare_Data_v1[[#This Row],[Days in Hospital]],0)</f>
        <v>12724.718059999999</v>
      </c>
      <c r="R9164" s="1" t="str">
        <f>IF(_3___Healthcare_Data_v1[[#This Row],[Age]]&gt;60,"Senior",IF(_3___Healthcare_Data_v1[[#This Row],[Age]]&gt;35,"Middle","Young"))</f>
        <v>Senior</v>
      </c>
    </row>
    <row r="9165" spans="1:18" x14ac:dyDescent="0.3">
      <c r="A9165" s="1" t="s">
        <v>12452</v>
      </c>
      <c r="B9165" s="1" t="s">
        <v>26661</v>
      </c>
      <c r="C9165" s="1" t="s">
        <v>16</v>
      </c>
      <c r="D9165" s="1" t="s">
        <v>229</v>
      </c>
      <c r="E9165" s="1" t="s">
        <v>18</v>
      </c>
      <c r="F9165" s="2">
        <v>43818</v>
      </c>
      <c r="G9165" s="1" t="s">
        <v>24534</v>
      </c>
      <c r="H9165" s="1" t="s">
        <v>185</v>
      </c>
      <c r="I9165" s="1" t="s">
        <v>52</v>
      </c>
      <c r="J9165" s="3" t="s">
        <v>35825</v>
      </c>
      <c r="K9165">
        <v>480</v>
      </c>
      <c r="L9165" s="1" t="s">
        <v>42</v>
      </c>
      <c r="M9165" s="2">
        <v>43828</v>
      </c>
      <c r="N9165" s="1" t="s">
        <v>31</v>
      </c>
      <c r="O9165" s="1" t="s">
        <v>32</v>
      </c>
      <c r="P9165" s="1">
        <f>_3___Healthcare_Data_v1[[#This Row],[Discharge Date]]-_3___Healthcare_Data_v1[[#This Row],[Date of Admission]]</f>
        <v>10</v>
      </c>
      <c r="Q9165" s="1">
        <f>IFERROR(_3___Healthcare_Data_v1[[#This Row],[ Billing Amount ]]/_3___Healthcare_Data_v1[[#This Row],[Days in Hospital]],0)</f>
        <v>898.81674390000012</v>
      </c>
      <c r="R9165" s="1" t="str">
        <f>IF(_3___Healthcare_Data_v1[[#This Row],[Age]]&gt;60,"Senior",IF(_3___Healthcare_Data_v1[[#This Row],[Age]]&gt;35,"Middle","Young"))</f>
        <v>Senior</v>
      </c>
    </row>
    <row r="9166" spans="1:18" x14ac:dyDescent="0.3">
      <c r="A9166" s="1" t="s">
        <v>24535</v>
      </c>
      <c r="B9166" s="1" t="s">
        <v>26980</v>
      </c>
      <c r="C9166" s="1" t="s">
        <v>26</v>
      </c>
      <c r="D9166" s="1" t="s">
        <v>114</v>
      </c>
      <c r="E9166" s="1" t="s">
        <v>28</v>
      </c>
      <c r="F9166" s="2">
        <v>44319</v>
      </c>
      <c r="G9166" s="1" t="s">
        <v>24536</v>
      </c>
      <c r="H9166" s="1" t="s">
        <v>24537</v>
      </c>
      <c r="I9166" s="1" t="s">
        <v>21</v>
      </c>
      <c r="J9166" s="3" t="s">
        <v>35826</v>
      </c>
      <c r="K9166">
        <v>453</v>
      </c>
      <c r="L9166" s="1" t="s">
        <v>42</v>
      </c>
      <c r="M9166" s="2">
        <v>44336</v>
      </c>
      <c r="N9166" s="1" t="s">
        <v>31</v>
      </c>
      <c r="O9166" s="1" t="s">
        <v>32</v>
      </c>
      <c r="P9166" s="1">
        <f>_3___Healthcare_Data_v1[[#This Row],[Discharge Date]]-_3___Healthcare_Data_v1[[#This Row],[Date of Admission]]</f>
        <v>17</v>
      </c>
      <c r="Q9166" s="1">
        <f>IFERROR(_3___Healthcare_Data_v1[[#This Row],[ Billing Amount ]]/_3___Healthcare_Data_v1[[#This Row],[Days in Hospital]],0)</f>
        <v>2385.5480476470584</v>
      </c>
      <c r="R9166" s="1" t="str">
        <f>IF(_3___Healthcare_Data_v1[[#This Row],[Age]]&gt;60,"Senior",IF(_3___Healthcare_Data_v1[[#This Row],[Age]]&gt;35,"Middle","Young"))</f>
        <v>Senior</v>
      </c>
    </row>
    <row r="9167" spans="1:18" x14ac:dyDescent="0.3">
      <c r="A9167" s="1" t="s">
        <v>24538</v>
      </c>
      <c r="B9167" s="1" t="s">
        <v>26677</v>
      </c>
      <c r="C9167" s="1" t="s">
        <v>26</v>
      </c>
      <c r="D9167" s="1" t="s">
        <v>229</v>
      </c>
      <c r="E9167" s="1" t="s">
        <v>69</v>
      </c>
      <c r="F9167" s="2">
        <v>44779</v>
      </c>
      <c r="G9167" s="1" t="s">
        <v>24539</v>
      </c>
      <c r="H9167" s="1" t="s">
        <v>15304</v>
      </c>
      <c r="I9167" s="1" t="s">
        <v>56</v>
      </c>
      <c r="J9167" s="3" t="s">
        <v>35827</v>
      </c>
      <c r="K9167">
        <v>253</v>
      </c>
      <c r="L9167" s="1" t="s">
        <v>22</v>
      </c>
      <c r="M9167" s="2">
        <v>44786</v>
      </c>
      <c r="N9167" s="1" t="s">
        <v>43</v>
      </c>
      <c r="O9167" s="1" t="s">
        <v>44</v>
      </c>
      <c r="P9167" s="1">
        <f>_3___Healthcare_Data_v1[[#This Row],[Discharge Date]]-_3___Healthcare_Data_v1[[#This Row],[Date of Admission]]</f>
        <v>7</v>
      </c>
      <c r="Q9167" s="1">
        <f>IFERROR(_3___Healthcare_Data_v1[[#This Row],[ Billing Amount ]]/_3___Healthcare_Data_v1[[#This Row],[Days in Hospital]],0)</f>
        <v>7820.8588828571428</v>
      </c>
      <c r="R9167" s="1" t="str">
        <f>IF(_3___Healthcare_Data_v1[[#This Row],[Age]]&gt;60,"Senior",IF(_3___Healthcare_Data_v1[[#This Row],[Age]]&gt;35,"Middle","Young"))</f>
        <v>Senior</v>
      </c>
    </row>
    <row r="9168" spans="1:18" x14ac:dyDescent="0.3">
      <c r="A9168" s="1" t="s">
        <v>24540</v>
      </c>
      <c r="B9168" s="1" t="s">
        <v>26622</v>
      </c>
      <c r="C9168" s="1" t="s">
        <v>26</v>
      </c>
      <c r="D9168" s="1" t="s">
        <v>229</v>
      </c>
      <c r="E9168" s="1" t="s">
        <v>28</v>
      </c>
      <c r="F9168" s="2">
        <v>45121</v>
      </c>
      <c r="G9168" s="1" t="s">
        <v>24541</v>
      </c>
      <c r="H9168" s="1" t="s">
        <v>24542</v>
      </c>
      <c r="I9168" s="1" t="s">
        <v>26607</v>
      </c>
      <c r="J9168" s="3" t="s">
        <v>35828</v>
      </c>
      <c r="K9168">
        <v>346</v>
      </c>
      <c r="L9168" s="1" t="s">
        <v>38</v>
      </c>
      <c r="M9168" s="2">
        <v>45147</v>
      </c>
      <c r="N9168" s="1" t="s">
        <v>48</v>
      </c>
      <c r="O9168" s="1" t="s">
        <v>24</v>
      </c>
      <c r="P9168" s="1">
        <f>_3___Healthcare_Data_v1[[#This Row],[Discharge Date]]-_3___Healthcare_Data_v1[[#This Row],[Date of Admission]]</f>
        <v>26</v>
      </c>
      <c r="Q9168" s="1">
        <f>IFERROR(_3___Healthcare_Data_v1[[#This Row],[ Billing Amount ]]/_3___Healthcare_Data_v1[[#This Row],[Days in Hospital]],0)</f>
        <v>1637.5182773076922</v>
      </c>
      <c r="R9168" s="1" t="str">
        <f>IF(_3___Healthcare_Data_v1[[#This Row],[Age]]&gt;60,"Senior",IF(_3___Healthcare_Data_v1[[#This Row],[Age]]&gt;35,"Middle","Young"))</f>
        <v>Senior</v>
      </c>
    </row>
    <row r="9169" spans="1:18" x14ac:dyDescent="0.3">
      <c r="A9169" s="1" t="s">
        <v>24543</v>
      </c>
      <c r="B9169" s="1" t="s">
        <v>26697</v>
      </c>
      <c r="C9169" s="1" t="s">
        <v>16</v>
      </c>
      <c r="D9169" s="1" t="s">
        <v>27</v>
      </c>
      <c r="E9169" s="1" t="s">
        <v>35</v>
      </c>
      <c r="F9169" s="2">
        <v>44835</v>
      </c>
      <c r="G9169" s="1" t="s">
        <v>24544</v>
      </c>
      <c r="H9169" s="1" t="s">
        <v>15793</v>
      </c>
      <c r="I9169" s="1" t="s">
        <v>52</v>
      </c>
      <c r="J9169" s="3" t="s">
        <v>35829</v>
      </c>
      <c r="K9169">
        <v>181</v>
      </c>
      <c r="L9169" s="1" t="s">
        <v>22</v>
      </c>
      <c r="M9169" s="2">
        <v>44844</v>
      </c>
      <c r="N9169" s="1" t="s">
        <v>23</v>
      </c>
      <c r="O9169" s="1" t="s">
        <v>44</v>
      </c>
      <c r="P9169" s="1">
        <f>_3___Healthcare_Data_v1[[#This Row],[Discharge Date]]-_3___Healthcare_Data_v1[[#This Row],[Date of Admission]]</f>
        <v>9</v>
      </c>
      <c r="Q9169" s="1">
        <f>IFERROR(_3___Healthcare_Data_v1[[#This Row],[ Billing Amount ]]/_3___Healthcare_Data_v1[[#This Row],[Days in Hospital]],0)</f>
        <v>2203.3243688888888</v>
      </c>
      <c r="R9169" s="1" t="str">
        <f>IF(_3___Healthcare_Data_v1[[#This Row],[Age]]&gt;60,"Senior",IF(_3___Healthcare_Data_v1[[#This Row],[Age]]&gt;35,"Middle","Young"))</f>
        <v>Senior</v>
      </c>
    </row>
    <row r="9170" spans="1:18" x14ac:dyDescent="0.3">
      <c r="A9170" s="1" t="s">
        <v>24545</v>
      </c>
      <c r="B9170" s="1" t="s">
        <v>26630</v>
      </c>
      <c r="C9170" s="1" t="s">
        <v>26</v>
      </c>
      <c r="D9170" s="1" t="s">
        <v>34</v>
      </c>
      <c r="E9170" s="1" t="s">
        <v>35</v>
      </c>
      <c r="F9170" s="2">
        <v>44952</v>
      </c>
      <c r="G9170" s="1" t="s">
        <v>24546</v>
      </c>
      <c r="H9170" s="1" t="s">
        <v>24547</v>
      </c>
      <c r="I9170" s="1" t="s">
        <v>60</v>
      </c>
      <c r="J9170" s="3" t="s">
        <v>35830</v>
      </c>
      <c r="K9170">
        <v>435</v>
      </c>
      <c r="L9170" s="1" t="s">
        <v>38</v>
      </c>
      <c r="M9170" s="2">
        <v>44970</v>
      </c>
      <c r="N9170" s="1" t="s">
        <v>31</v>
      </c>
      <c r="O9170" s="1" t="s">
        <v>44</v>
      </c>
      <c r="P9170" s="1">
        <f>_3___Healthcare_Data_v1[[#This Row],[Discharge Date]]-_3___Healthcare_Data_v1[[#This Row],[Date of Admission]]</f>
        <v>18</v>
      </c>
      <c r="Q9170" s="1">
        <f>IFERROR(_3___Healthcare_Data_v1[[#This Row],[ Billing Amount ]]/_3___Healthcare_Data_v1[[#This Row],[Days in Hospital]],0)</f>
        <v>20.652805600000001</v>
      </c>
      <c r="R9170" s="1" t="str">
        <f>IF(_3___Healthcare_Data_v1[[#This Row],[Age]]&gt;60,"Senior",IF(_3___Healthcare_Data_v1[[#This Row],[Age]]&gt;35,"Middle","Young"))</f>
        <v>Senior</v>
      </c>
    </row>
    <row r="9171" spans="1:18" x14ac:dyDescent="0.3">
      <c r="A9171" s="1" t="s">
        <v>24548</v>
      </c>
      <c r="B9171" s="1" t="s">
        <v>26668</v>
      </c>
      <c r="C9171" s="1" t="s">
        <v>16</v>
      </c>
      <c r="D9171" s="1" t="s">
        <v>62</v>
      </c>
      <c r="E9171" s="1" t="s">
        <v>18</v>
      </c>
      <c r="F9171" s="2">
        <v>44556</v>
      </c>
      <c r="G9171" s="1" t="s">
        <v>24549</v>
      </c>
      <c r="H9171" s="1" t="s">
        <v>24550</v>
      </c>
      <c r="I9171" s="1" t="s">
        <v>56</v>
      </c>
      <c r="J9171" s="3" t="s">
        <v>35831</v>
      </c>
      <c r="K9171">
        <v>489</v>
      </c>
      <c r="L9171" s="1" t="s">
        <v>42</v>
      </c>
      <c r="M9171" s="2">
        <v>44580</v>
      </c>
      <c r="N9171" s="1" t="s">
        <v>31</v>
      </c>
      <c r="O9171" s="1" t="s">
        <v>24</v>
      </c>
      <c r="P9171" s="1">
        <f>_3___Healthcare_Data_v1[[#This Row],[Discharge Date]]-_3___Healthcare_Data_v1[[#This Row],[Date of Admission]]</f>
        <v>24</v>
      </c>
      <c r="Q9171" s="1">
        <f>IFERROR(_3___Healthcare_Data_v1[[#This Row],[ Billing Amount ]]/_3___Healthcare_Data_v1[[#This Row],[Days in Hospital]],0)</f>
        <v>74.87203108333334</v>
      </c>
      <c r="R9171" s="1" t="str">
        <f>IF(_3___Healthcare_Data_v1[[#This Row],[Age]]&gt;60,"Senior",IF(_3___Healthcare_Data_v1[[#This Row],[Age]]&gt;35,"Middle","Young"))</f>
        <v>Senior</v>
      </c>
    </row>
    <row r="9172" spans="1:18" x14ac:dyDescent="0.3">
      <c r="A9172" s="1" t="s">
        <v>24551</v>
      </c>
      <c r="B9172" s="1" t="s">
        <v>26994</v>
      </c>
      <c r="C9172" s="1" t="s">
        <v>16</v>
      </c>
      <c r="D9172" s="1" t="s">
        <v>49</v>
      </c>
      <c r="E9172" s="1" t="s">
        <v>18</v>
      </c>
      <c r="F9172" s="2">
        <v>44322</v>
      </c>
      <c r="G9172" s="1" t="s">
        <v>24552</v>
      </c>
      <c r="H9172" s="1" t="s">
        <v>24553</v>
      </c>
      <c r="I9172" s="1" t="s">
        <v>52</v>
      </c>
      <c r="J9172" s="3" t="s">
        <v>35832</v>
      </c>
      <c r="K9172">
        <v>452</v>
      </c>
      <c r="L9172" s="1" t="s">
        <v>42</v>
      </c>
      <c r="M9172" s="2">
        <v>44330</v>
      </c>
      <c r="N9172" s="1" t="s">
        <v>31</v>
      </c>
      <c r="O9172" s="1" t="s">
        <v>44</v>
      </c>
      <c r="P9172" s="1">
        <f>_3___Healthcare_Data_v1[[#This Row],[Discharge Date]]-_3___Healthcare_Data_v1[[#This Row],[Date of Admission]]</f>
        <v>8</v>
      </c>
      <c r="Q9172" s="1">
        <f>IFERROR(_3___Healthcare_Data_v1[[#This Row],[ Billing Amount ]]/_3___Healthcare_Data_v1[[#This Row],[Days in Hospital]],0)</f>
        <v>1960.113975</v>
      </c>
      <c r="R9172" s="1" t="str">
        <f>IF(_3___Healthcare_Data_v1[[#This Row],[Age]]&gt;60,"Senior",IF(_3___Healthcare_Data_v1[[#This Row],[Age]]&gt;35,"Middle","Young"))</f>
        <v>Senior</v>
      </c>
    </row>
    <row r="9173" spans="1:18" x14ac:dyDescent="0.3">
      <c r="A9173" s="1" t="s">
        <v>24554</v>
      </c>
      <c r="B9173" s="1" t="s">
        <v>26710</v>
      </c>
      <c r="C9173" s="1" t="s">
        <v>16</v>
      </c>
      <c r="D9173" s="1" t="s">
        <v>62</v>
      </c>
      <c r="E9173" s="1" t="s">
        <v>26620</v>
      </c>
      <c r="F9173" s="2">
        <v>44421</v>
      </c>
      <c r="G9173" s="1" t="s">
        <v>24555</v>
      </c>
      <c r="H9173" s="1" t="s">
        <v>24556</v>
      </c>
      <c r="I9173" s="1" t="s">
        <v>21</v>
      </c>
      <c r="J9173" s="3" t="s">
        <v>35833</v>
      </c>
      <c r="K9173">
        <v>347</v>
      </c>
      <c r="L9173" s="1" t="s">
        <v>22</v>
      </c>
      <c r="M9173" s="2">
        <v>44441</v>
      </c>
      <c r="N9173" s="1" t="s">
        <v>84</v>
      </c>
      <c r="O9173" s="1" t="s">
        <v>32</v>
      </c>
      <c r="P9173" s="1">
        <f>_3___Healthcare_Data_v1[[#This Row],[Discharge Date]]-_3___Healthcare_Data_v1[[#This Row],[Date of Admission]]</f>
        <v>20</v>
      </c>
      <c r="Q9173" s="1">
        <f>IFERROR(_3___Healthcare_Data_v1[[#This Row],[ Billing Amount ]]/_3___Healthcare_Data_v1[[#This Row],[Days in Hospital]],0)</f>
        <v>438.68350559999999</v>
      </c>
      <c r="R9173" s="1" t="str">
        <f>IF(_3___Healthcare_Data_v1[[#This Row],[Age]]&gt;60,"Senior",IF(_3___Healthcare_Data_v1[[#This Row],[Age]]&gt;35,"Middle","Young"))</f>
        <v>Senior</v>
      </c>
    </row>
    <row r="9174" spans="1:18" x14ac:dyDescent="0.3">
      <c r="A9174" s="1" t="s">
        <v>3412</v>
      </c>
      <c r="B9174" s="1" t="s">
        <v>26695</v>
      </c>
      <c r="C9174" s="1" t="s">
        <v>26</v>
      </c>
      <c r="D9174" s="1" t="s">
        <v>17</v>
      </c>
      <c r="E9174" s="1" t="s">
        <v>26620</v>
      </c>
      <c r="F9174" s="2">
        <v>44379</v>
      </c>
      <c r="G9174" s="1" t="s">
        <v>24557</v>
      </c>
      <c r="H9174" s="1" t="s">
        <v>24558</v>
      </c>
      <c r="I9174" s="1" t="s">
        <v>60</v>
      </c>
      <c r="J9174" s="3" t="s">
        <v>35834</v>
      </c>
      <c r="K9174">
        <v>305</v>
      </c>
      <c r="L9174" s="1" t="s">
        <v>22</v>
      </c>
      <c r="M9174" s="2">
        <v>44379</v>
      </c>
      <c r="N9174" s="1" t="s">
        <v>48</v>
      </c>
      <c r="O9174" s="1" t="s">
        <v>24</v>
      </c>
      <c r="P9174" s="1">
        <f>_3___Healthcare_Data_v1[[#This Row],[Discharge Date]]-_3___Healthcare_Data_v1[[#This Row],[Date of Admission]]</f>
        <v>0</v>
      </c>
      <c r="Q9174" s="1">
        <f>IFERROR(_3___Healthcare_Data_v1[[#This Row],[ Billing Amount ]]/_3___Healthcare_Data_v1[[#This Row],[Days in Hospital]],0)</f>
        <v>0</v>
      </c>
      <c r="R9174" s="1" t="str">
        <f>IF(_3___Healthcare_Data_v1[[#This Row],[Age]]&gt;60,"Senior",IF(_3___Healthcare_Data_v1[[#This Row],[Age]]&gt;35,"Middle","Young"))</f>
        <v>Senior</v>
      </c>
    </row>
    <row r="9175" spans="1:18" x14ac:dyDescent="0.3">
      <c r="A9175" s="1" t="s">
        <v>24559</v>
      </c>
      <c r="B9175" s="1" t="s">
        <v>26704</v>
      </c>
      <c r="C9175" s="1" t="s">
        <v>16</v>
      </c>
      <c r="D9175" s="1" t="s">
        <v>114</v>
      </c>
      <c r="E9175" s="1" t="s">
        <v>18</v>
      </c>
      <c r="F9175" s="2">
        <v>44720</v>
      </c>
      <c r="G9175" s="1" t="s">
        <v>24560</v>
      </c>
      <c r="H9175" s="1" t="s">
        <v>3795</v>
      </c>
      <c r="I9175" s="1" t="s">
        <v>52</v>
      </c>
      <c r="J9175" s="3" t="s">
        <v>35835</v>
      </c>
      <c r="K9175">
        <v>362</v>
      </c>
      <c r="L9175" s="1" t="s">
        <v>42</v>
      </c>
      <c r="M9175" s="2">
        <v>44721</v>
      </c>
      <c r="N9175" s="1" t="s">
        <v>84</v>
      </c>
      <c r="O9175" s="1" t="s">
        <v>32</v>
      </c>
      <c r="P9175" s="1">
        <f>_3___Healthcare_Data_v1[[#This Row],[Discharge Date]]-_3___Healthcare_Data_v1[[#This Row],[Date of Admission]]</f>
        <v>1</v>
      </c>
      <c r="Q9175" s="1">
        <f>IFERROR(_3___Healthcare_Data_v1[[#This Row],[ Billing Amount ]]/_3___Healthcare_Data_v1[[#This Row],[Days in Hospital]],0)</f>
        <v>22567.86159</v>
      </c>
      <c r="R9175" s="1" t="str">
        <f>IF(_3___Healthcare_Data_v1[[#This Row],[Age]]&gt;60,"Senior",IF(_3___Healthcare_Data_v1[[#This Row],[Age]]&gt;35,"Middle","Young"))</f>
        <v>Senior</v>
      </c>
    </row>
    <row r="9176" spans="1:18" x14ac:dyDescent="0.3">
      <c r="A9176" s="1" t="s">
        <v>2659</v>
      </c>
      <c r="B9176" s="1" t="s">
        <v>26723</v>
      </c>
      <c r="C9176" s="1" t="s">
        <v>16</v>
      </c>
      <c r="D9176" s="1" t="s">
        <v>17</v>
      </c>
      <c r="E9176" s="1" t="s">
        <v>35</v>
      </c>
      <c r="F9176" s="2">
        <v>43775</v>
      </c>
      <c r="G9176" s="1" t="s">
        <v>3533</v>
      </c>
      <c r="H9176" s="1" t="s">
        <v>24561</v>
      </c>
      <c r="I9176" s="1" t="s">
        <v>60</v>
      </c>
      <c r="J9176" s="3" t="s">
        <v>35836</v>
      </c>
      <c r="K9176">
        <v>140</v>
      </c>
      <c r="L9176" s="1" t="s">
        <v>22</v>
      </c>
      <c r="M9176" s="2">
        <v>43785</v>
      </c>
      <c r="N9176" s="1" t="s">
        <v>31</v>
      </c>
      <c r="O9176" s="1" t="s">
        <v>32</v>
      </c>
      <c r="P9176" s="1">
        <f>_3___Healthcare_Data_v1[[#This Row],[Discharge Date]]-_3___Healthcare_Data_v1[[#This Row],[Date of Admission]]</f>
        <v>10</v>
      </c>
      <c r="Q9176" s="1">
        <f>IFERROR(_3___Healthcare_Data_v1[[#This Row],[ Billing Amount ]]/_3___Healthcare_Data_v1[[#This Row],[Days in Hospital]],0)</f>
        <v>1439.9228580000001</v>
      </c>
      <c r="R9176" s="1" t="str">
        <f>IF(_3___Healthcare_Data_v1[[#This Row],[Age]]&gt;60,"Senior",IF(_3___Healthcare_Data_v1[[#This Row],[Age]]&gt;35,"Middle","Young"))</f>
        <v>Senior</v>
      </c>
    </row>
    <row r="9177" spans="1:18" x14ac:dyDescent="0.3">
      <c r="A9177" s="1" t="s">
        <v>15070</v>
      </c>
      <c r="B9177" s="1" t="s">
        <v>26661</v>
      </c>
      <c r="C9177" s="1" t="s">
        <v>26</v>
      </c>
      <c r="D9177" s="1" t="s">
        <v>114</v>
      </c>
      <c r="E9177" s="1" t="s">
        <v>26620</v>
      </c>
      <c r="F9177" s="2">
        <v>44008</v>
      </c>
      <c r="G9177" s="1" t="s">
        <v>24562</v>
      </c>
      <c r="H9177" s="1" t="s">
        <v>24563</v>
      </c>
      <c r="I9177" s="1" t="s">
        <v>21</v>
      </c>
      <c r="J9177" s="3" t="s">
        <v>35837</v>
      </c>
      <c r="K9177">
        <v>488</v>
      </c>
      <c r="L9177" s="1" t="s">
        <v>42</v>
      </c>
      <c r="M9177" s="2">
        <v>44009</v>
      </c>
      <c r="N9177" s="1" t="s">
        <v>43</v>
      </c>
      <c r="O9177" s="1" t="s">
        <v>44</v>
      </c>
      <c r="P9177" s="1">
        <f>_3___Healthcare_Data_v1[[#This Row],[Discharge Date]]-_3___Healthcare_Data_v1[[#This Row],[Date of Admission]]</f>
        <v>1</v>
      </c>
      <c r="Q9177" s="1">
        <f>IFERROR(_3___Healthcare_Data_v1[[#This Row],[ Billing Amount ]]/_3___Healthcare_Data_v1[[#This Row],[Days in Hospital]],0)</f>
        <v>19094.71586</v>
      </c>
      <c r="R9177" s="1" t="str">
        <f>IF(_3___Healthcare_Data_v1[[#This Row],[Age]]&gt;60,"Senior",IF(_3___Healthcare_Data_v1[[#This Row],[Age]]&gt;35,"Middle","Young"))</f>
        <v>Senior</v>
      </c>
    </row>
    <row r="9178" spans="1:18" x14ac:dyDescent="0.3">
      <c r="A9178" s="1" t="s">
        <v>24564</v>
      </c>
      <c r="B9178" s="1" t="s">
        <v>26612</v>
      </c>
      <c r="C9178" s="1" t="s">
        <v>26</v>
      </c>
      <c r="D9178" s="1" t="s">
        <v>89</v>
      </c>
      <c r="E9178" s="1" t="s">
        <v>35</v>
      </c>
      <c r="F9178" s="2">
        <v>45039</v>
      </c>
      <c r="G9178" s="1" t="s">
        <v>24565</v>
      </c>
      <c r="H9178" s="1" t="s">
        <v>24566</v>
      </c>
      <c r="I9178" s="1" t="s">
        <v>60</v>
      </c>
      <c r="J9178" s="3" t="s">
        <v>35838</v>
      </c>
      <c r="K9178">
        <v>399</v>
      </c>
      <c r="L9178" s="1" t="s">
        <v>38</v>
      </c>
      <c r="M9178" s="2">
        <v>45058</v>
      </c>
      <c r="N9178" s="1" t="s">
        <v>48</v>
      </c>
      <c r="O9178" s="1" t="s">
        <v>32</v>
      </c>
      <c r="P9178" s="1">
        <f>_3___Healthcare_Data_v1[[#This Row],[Discharge Date]]-_3___Healthcare_Data_v1[[#This Row],[Date of Admission]]</f>
        <v>19</v>
      </c>
      <c r="Q9178" s="1">
        <f>IFERROR(_3___Healthcare_Data_v1[[#This Row],[ Billing Amount ]]/_3___Healthcare_Data_v1[[#This Row],[Days in Hospital]],0)</f>
        <v>703.84169105263163</v>
      </c>
      <c r="R9178" s="1" t="str">
        <f>IF(_3___Healthcare_Data_v1[[#This Row],[Age]]&gt;60,"Senior",IF(_3___Healthcare_Data_v1[[#This Row],[Age]]&gt;35,"Middle","Young"))</f>
        <v>Senior</v>
      </c>
    </row>
    <row r="9179" spans="1:18" x14ac:dyDescent="0.3">
      <c r="A9179" s="1" t="s">
        <v>24567</v>
      </c>
      <c r="B9179" s="1" t="s">
        <v>26980</v>
      </c>
      <c r="C9179" s="1" t="s">
        <v>16</v>
      </c>
      <c r="D9179" s="1" t="s">
        <v>62</v>
      </c>
      <c r="E9179" s="1" t="s">
        <v>69</v>
      </c>
      <c r="F9179" s="2">
        <v>45122</v>
      </c>
      <c r="G9179" s="1" t="s">
        <v>24568</v>
      </c>
      <c r="H9179" s="1" t="s">
        <v>24569</v>
      </c>
      <c r="I9179" s="1" t="s">
        <v>56</v>
      </c>
      <c r="J9179" s="3" t="s">
        <v>35839</v>
      </c>
      <c r="K9179">
        <v>239</v>
      </c>
      <c r="L9179" s="1" t="s">
        <v>38</v>
      </c>
      <c r="M9179" s="2">
        <v>45134</v>
      </c>
      <c r="N9179" s="1" t="s">
        <v>31</v>
      </c>
      <c r="O9179" s="1" t="s">
        <v>32</v>
      </c>
      <c r="P9179" s="1">
        <f>_3___Healthcare_Data_v1[[#This Row],[Discharge Date]]-_3___Healthcare_Data_v1[[#This Row],[Date of Admission]]</f>
        <v>12</v>
      </c>
      <c r="Q9179" s="1">
        <f>IFERROR(_3___Healthcare_Data_v1[[#This Row],[ Billing Amount ]]/_3___Healthcare_Data_v1[[#This Row],[Days in Hospital]],0)</f>
        <v>1830.9361166666667</v>
      </c>
      <c r="R9179" s="1" t="str">
        <f>IF(_3___Healthcare_Data_v1[[#This Row],[Age]]&gt;60,"Senior",IF(_3___Healthcare_Data_v1[[#This Row],[Age]]&gt;35,"Middle","Young"))</f>
        <v>Senior</v>
      </c>
    </row>
    <row r="9180" spans="1:18" x14ac:dyDescent="0.3">
      <c r="A9180" s="1" t="s">
        <v>24570</v>
      </c>
      <c r="B9180" s="1" t="s">
        <v>26845</v>
      </c>
      <c r="C9180" s="1" t="s">
        <v>16</v>
      </c>
      <c r="D9180" s="1" t="s">
        <v>27</v>
      </c>
      <c r="E9180" s="1" t="s">
        <v>35</v>
      </c>
      <c r="F9180" s="2">
        <v>44083</v>
      </c>
      <c r="G9180" s="1" t="s">
        <v>24571</v>
      </c>
      <c r="H9180" s="1" t="s">
        <v>24572</v>
      </c>
      <c r="I9180" s="1" t="s">
        <v>21</v>
      </c>
      <c r="J9180" s="3" t="s">
        <v>35840</v>
      </c>
      <c r="K9180">
        <v>236</v>
      </c>
      <c r="L9180" s="1" t="s">
        <v>42</v>
      </c>
      <c r="M9180" s="2">
        <v>44113</v>
      </c>
      <c r="N9180" s="1" t="s">
        <v>84</v>
      </c>
      <c r="O9180" s="1" t="s">
        <v>32</v>
      </c>
      <c r="P9180" s="1">
        <f>_3___Healthcare_Data_v1[[#This Row],[Discharge Date]]-_3___Healthcare_Data_v1[[#This Row],[Date of Admission]]</f>
        <v>30</v>
      </c>
      <c r="Q9180" s="1">
        <f>IFERROR(_3___Healthcare_Data_v1[[#This Row],[ Billing Amount ]]/_3___Healthcare_Data_v1[[#This Row],[Days in Hospital]],0)</f>
        <v>107.8843402</v>
      </c>
      <c r="R9180" s="1" t="str">
        <f>IF(_3___Healthcare_Data_v1[[#This Row],[Age]]&gt;60,"Senior",IF(_3___Healthcare_Data_v1[[#This Row],[Age]]&gt;35,"Middle","Young"))</f>
        <v>Senior</v>
      </c>
    </row>
    <row r="9181" spans="1:18" x14ac:dyDescent="0.3">
      <c r="A9181" s="1" t="s">
        <v>24573</v>
      </c>
      <c r="B9181" s="1" t="s">
        <v>26624</v>
      </c>
      <c r="C9181" s="1" t="s">
        <v>16</v>
      </c>
      <c r="D9181" s="1" t="s">
        <v>229</v>
      </c>
      <c r="E9181" s="1" t="s">
        <v>26620</v>
      </c>
      <c r="F9181" s="2">
        <v>43502</v>
      </c>
      <c r="G9181" s="1" t="s">
        <v>24574</v>
      </c>
      <c r="H9181" s="1" t="s">
        <v>24575</v>
      </c>
      <c r="I9181" s="1" t="s">
        <v>26607</v>
      </c>
      <c r="J9181" s="3" t="s">
        <v>35841</v>
      </c>
      <c r="K9181">
        <v>496</v>
      </c>
      <c r="L9181" s="1" t="s">
        <v>42</v>
      </c>
      <c r="M9181" s="2">
        <v>43520</v>
      </c>
      <c r="N9181" s="1" t="s">
        <v>31</v>
      </c>
      <c r="O9181" s="1" t="s">
        <v>44</v>
      </c>
      <c r="P9181" s="1">
        <f>_3___Healthcare_Data_v1[[#This Row],[Discharge Date]]-_3___Healthcare_Data_v1[[#This Row],[Date of Admission]]</f>
        <v>18</v>
      </c>
      <c r="Q9181" s="1">
        <f>IFERROR(_3___Healthcare_Data_v1[[#This Row],[ Billing Amount ]]/_3___Healthcare_Data_v1[[#This Row],[Days in Hospital]],0)</f>
        <v>800.77571333333333</v>
      </c>
      <c r="R9181" s="1" t="str">
        <f>IF(_3___Healthcare_Data_v1[[#This Row],[Age]]&gt;60,"Senior",IF(_3___Healthcare_Data_v1[[#This Row],[Age]]&gt;35,"Middle","Young"))</f>
        <v>Senior</v>
      </c>
    </row>
    <row r="9182" spans="1:18" x14ac:dyDescent="0.3">
      <c r="A9182" s="1" t="s">
        <v>24576</v>
      </c>
      <c r="B9182" s="1" t="s">
        <v>26659</v>
      </c>
      <c r="C9182" s="1" t="s">
        <v>26</v>
      </c>
      <c r="D9182" s="1" t="s">
        <v>62</v>
      </c>
      <c r="E9182" s="1" t="s">
        <v>18</v>
      </c>
      <c r="F9182" s="2">
        <v>43546</v>
      </c>
      <c r="G9182" s="1" t="s">
        <v>24577</v>
      </c>
      <c r="H9182" s="1" t="s">
        <v>24578</v>
      </c>
      <c r="I9182" s="1" t="s">
        <v>21</v>
      </c>
      <c r="J9182" s="3" t="s">
        <v>35842</v>
      </c>
      <c r="K9182">
        <v>366</v>
      </c>
      <c r="L9182" s="1" t="s">
        <v>38</v>
      </c>
      <c r="M9182" s="2">
        <v>43565</v>
      </c>
      <c r="N9182" s="1" t="s">
        <v>48</v>
      </c>
      <c r="O9182" s="1" t="s">
        <v>24</v>
      </c>
      <c r="P9182" s="1">
        <f>_3___Healthcare_Data_v1[[#This Row],[Discharge Date]]-_3___Healthcare_Data_v1[[#This Row],[Date of Admission]]</f>
        <v>19</v>
      </c>
      <c r="Q9182" s="1">
        <f>IFERROR(_3___Healthcare_Data_v1[[#This Row],[ Billing Amount ]]/_3___Healthcare_Data_v1[[#This Row],[Days in Hospital]],0)</f>
        <v>1244.1877547368422</v>
      </c>
      <c r="R9182" s="1" t="str">
        <f>IF(_3___Healthcare_Data_v1[[#This Row],[Age]]&gt;60,"Senior",IF(_3___Healthcare_Data_v1[[#This Row],[Age]]&gt;35,"Middle","Young"))</f>
        <v>Senior</v>
      </c>
    </row>
    <row r="9183" spans="1:18" x14ac:dyDescent="0.3">
      <c r="A9183" s="1" t="s">
        <v>24579</v>
      </c>
      <c r="B9183" s="1" t="s">
        <v>26755</v>
      </c>
      <c r="C9183" s="1" t="s">
        <v>26</v>
      </c>
      <c r="D9183" s="1" t="s">
        <v>27</v>
      </c>
      <c r="E9183" s="1" t="s">
        <v>28</v>
      </c>
      <c r="F9183" s="2">
        <v>43439</v>
      </c>
      <c r="G9183" s="1" t="s">
        <v>24580</v>
      </c>
      <c r="H9183" s="1" t="s">
        <v>24581</v>
      </c>
      <c r="I9183" s="1" t="s">
        <v>52</v>
      </c>
      <c r="J9183" s="3" t="s">
        <v>35843</v>
      </c>
      <c r="K9183">
        <v>349</v>
      </c>
      <c r="L9183" s="1" t="s">
        <v>22</v>
      </c>
      <c r="M9183" s="2">
        <v>43449</v>
      </c>
      <c r="N9183" s="1" t="s">
        <v>23</v>
      </c>
      <c r="O9183" s="1" t="s">
        <v>44</v>
      </c>
      <c r="P9183" s="1">
        <f>_3___Healthcare_Data_v1[[#This Row],[Discharge Date]]-_3___Healthcare_Data_v1[[#This Row],[Date of Admission]]</f>
        <v>10</v>
      </c>
      <c r="Q9183" s="1">
        <f>IFERROR(_3___Healthcare_Data_v1[[#This Row],[ Billing Amount ]]/_3___Healthcare_Data_v1[[#This Row],[Days in Hospital]],0)</f>
        <v>3604.6250010000003</v>
      </c>
      <c r="R9183" s="1" t="str">
        <f>IF(_3___Healthcare_Data_v1[[#This Row],[Age]]&gt;60,"Senior",IF(_3___Healthcare_Data_v1[[#This Row],[Age]]&gt;35,"Middle","Young"))</f>
        <v>Senior</v>
      </c>
    </row>
    <row r="9184" spans="1:18" x14ac:dyDescent="0.3">
      <c r="A9184" s="1" t="s">
        <v>24582</v>
      </c>
      <c r="B9184" s="1" t="s">
        <v>26700</v>
      </c>
      <c r="C9184" s="1" t="s">
        <v>26</v>
      </c>
      <c r="D9184" s="1" t="s">
        <v>27</v>
      </c>
      <c r="E9184" s="1" t="s">
        <v>26615</v>
      </c>
      <c r="F9184" s="2">
        <v>43837</v>
      </c>
      <c r="G9184" s="1" t="s">
        <v>6528</v>
      </c>
      <c r="H9184" s="1" t="s">
        <v>3171</v>
      </c>
      <c r="I9184" s="1" t="s">
        <v>52</v>
      </c>
      <c r="J9184" s="3" t="s">
        <v>35844</v>
      </c>
      <c r="K9184">
        <v>125</v>
      </c>
      <c r="L9184" s="1" t="s">
        <v>22</v>
      </c>
      <c r="M9184" s="2">
        <v>43848</v>
      </c>
      <c r="N9184" s="1" t="s">
        <v>31</v>
      </c>
      <c r="O9184" s="1" t="s">
        <v>44</v>
      </c>
      <c r="P9184" s="1">
        <f>_3___Healthcare_Data_v1[[#This Row],[Discharge Date]]-_3___Healthcare_Data_v1[[#This Row],[Date of Admission]]</f>
        <v>11</v>
      </c>
      <c r="Q9184" s="1">
        <f>IFERROR(_3___Healthcare_Data_v1[[#This Row],[ Billing Amount ]]/_3___Healthcare_Data_v1[[#This Row],[Days in Hospital]],0)</f>
        <v>1697.5710318181818</v>
      </c>
      <c r="R9184" s="1" t="str">
        <f>IF(_3___Healthcare_Data_v1[[#This Row],[Age]]&gt;60,"Senior",IF(_3___Healthcare_Data_v1[[#This Row],[Age]]&gt;35,"Middle","Young"))</f>
        <v>Senior</v>
      </c>
    </row>
    <row r="9185" spans="1:18" x14ac:dyDescent="0.3">
      <c r="A9185" s="1" t="s">
        <v>24583</v>
      </c>
      <c r="B9185" s="1" t="s">
        <v>26644</v>
      </c>
      <c r="C9185" s="1" t="s">
        <v>16</v>
      </c>
      <c r="D9185" s="1" t="s">
        <v>34</v>
      </c>
      <c r="E9185" s="1" t="s">
        <v>18</v>
      </c>
      <c r="F9185" s="2">
        <v>43930</v>
      </c>
      <c r="G9185" s="1" t="s">
        <v>24584</v>
      </c>
      <c r="H9185" s="1" t="s">
        <v>24585</v>
      </c>
      <c r="I9185" s="1" t="s">
        <v>26607</v>
      </c>
      <c r="J9185" s="3" t="s">
        <v>35845</v>
      </c>
      <c r="K9185">
        <v>295</v>
      </c>
      <c r="L9185" s="1" t="s">
        <v>42</v>
      </c>
      <c r="M9185" s="2">
        <v>43957</v>
      </c>
      <c r="N9185" s="1" t="s">
        <v>31</v>
      </c>
      <c r="O9185" s="1" t="s">
        <v>44</v>
      </c>
      <c r="P9185" s="1">
        <f>_3___Healthcare_Data_v1[[#This Row],[Discharge Date]]-_3___Healthcare_Data_v1[[#This Row],[Date of Admission]]</f>
        <v>27</v>
      </c>
      <c r="Q9185" s="1">
        <f>IFERROR(_3___Healthcare_Data_v1[[#This Row],[ Billing Amount ]]/_3___Healthcare_Data_v1[[#This Row],[Days in Hospital]],0)</f>
        <v>1141.9260074074073</v>
      </c>
      <c r="R9185" s="1" t="str">
        <f>IF(_3___Healthcare_Data_v1[[#This Row],[Age]]&gt;60,"Senior",IF(_3___Healthcare_Data_v1[[#This Row],[Age]]&gt;35,"Middle","Young"))</f>
        <v>Senior</v>
      </c>
    </row>
    <row r="9186" spans="1:18" x14ac:dyDescent="0.3">
      <c r="A9186" s="1" t="s">
        <v>24586</v>
      </c>
      <c r="B9186" s="1" t="s">
        <v>26873</v>
      </c>
      <c r="C9186" s="1" t="s">
        <v>26</v>
      </c>
      <c r="D9186" s="1" t="s">
        <v>27</v>
      </c>
      <c r="E9186" s="1" t="s">
        <v>26615</v>
      </c>
      <c r="F9186" s="2">
        <v>44179</v>
      </c>
      <c r="G9186" s="1" t="s">
        <v>24587</v>
      </c>
      <c r="H9186" s="1" t="s">
        <v>24588</v>
      </c>
      <c r="I9186" s="1" t="s">
        <v>60</v>
      </c>
      <c r="J9186" s="3" t="s">
        <v>35846</v>
      </c>
      <c r="K9186">
        <v>313</v>
      </c>
      <c r="L9186" s="1" t="s">
        <v>22</v>
      </c>
      <c r="M9186" s="2">
        <v>44181</v>
      </c>
      <c r="N9186" s="1" t="s">
        <v>48</v>
      </c>
      <c r="O9186" s="1" t="s">
        <v>32</v>
      </c>
      <c r="P9186" s="1">
        <f>_3___Healthcare_Data_v1[[#This Row],[Discharge Date]]-_3___Healthcare_Data_v1[[#This Row],[Date of Admission]]</f>
        <v>2</v>
      </c>
      <c r="Q9186" s="1">
        <f>IFERROR(_3___Healthcare_Data_v1[[#This Row],[ Billing Amount ]]/_3___Healthcare_Data_v1[[#This Row],[Days in Hospital]],0)</f>
        <v>7123.7466050000003</v>
      </c>
      <c r="R9186" s="1" t="str">
        <f>IF(_3___Healthcare_Data_v1[[#This Row],[Age]]&gt;60,"Senior",IF(_3___Healthcare_Data_v1[[#This Row],[Age]]&gt;35,"Middle","Young"))</f>
        <v>Senior</v>
      </c>
    </row>
    <row r="9187" spans="1:18" x14ac:dyDescent="0.3">
      <c r="A9187" s="1" t="s">
        <v>24589</v>
      </c>
      <c r="B9187" s="1" t="s">
        <v>26664</v>
      </c>
      <c r="C9187" s="1" t="s">
        <v>16</v>
      </c>
      <c r="D9187" s="1" t="s">
        <v>89</v>
      </c>
      <c r="E9187" s="1" t="s">
        <v>26615</v>
      </c>
      <c r="F9187" s="2">
        <v>44770</v>
      </c>
      <c r="G9187" s="1" t="s">
        <v>24590</v>
      </c>
      <c r="H9187" s="1" t="s">
        <v>24591</v>
      </c>
      <c r="I9187" s="1" t="s">
        <v>52</v>
      </c>
      <c r="J9187" s="3" t="s">
        <v>35847</v>
      </c>
      <c r="K9187">
        <v>113</v>
      </c>
      <c r="L9187" s="1" t="s">
        <v>22</v>
      </c>
      <c r="M9187" s="2">
        <v>44775</v>
      </c>
      <c r="N9187" s="1" t="s">
        <v>43</v>
      </c>
      <c r="O9187" s="1" t="s">
        <v>32</v>
      </c>
      <c r="P9187" s="1">
        <f>_3___Healthcare_Data_v1[[#This Row],[Discharge Date]]-_3___Healthcare_Data_v1[[#This Row],[Date of Admission]]</f>
        <v>5</v>
      </c>
      <c r="Q9187" s="1">
        <f>IFERROR(_3___Healthcare_Data_v1[[#This Row],[ Billing Amount ]]/_3___Healthcare_Data_v1[[#This Row],[Days in Hospital]],0)</f>
        <v>6343.914546</v>
      </c>
      <c r="R9187" s="1" t="str">
        <f>IF(_3___Healthcare_Data_v1[[#This Row],[Age]]&gt;60,"Senior",IF(_3___Healthcare_Data_v1[[#This Row],[Age]]&gt;35,"Middle","Young"))</f>
        <v>Senior</v>
      </c>
    </row>
    <row r="9188" spans="1:18" x14ac:dyDescent="0.3">
      <c r="A9188" s="1" t="s">
        <v>24592</v>
      </c>
      <c r="B9188" s="1" t="s">
        <v>26679</v>
      </c>
      <c r="C9188" s="1" t="s">
        <v>16</v>
      </c>
      <c r="D9188" s="1" t="s">
        <v>229</v>
      </c>
      <c r="E9188" s="1" t="s">
        <v>28</v>
      </c>
      <c r="F9188" s="2">
        <v>44530</v>
      </c>
      <c r="G9188" s="1" t="s">
        <v>24593</v>
      </c>
      <c r="H9188" s="1" t="s">
        <v>24594</v>
      </c>
      <c r="I9188" s="1" t="s">
        <v>52</v>
      </c>
      <c r="J9188" s="3" t="s">
        <v>35848</v>
      </c>
      <c r="K9188">
        <v>464</v>
      </c>
      <c r="L9188" s="1" t="s">
        <v>42</v>
      </c>
      <c r="M9188" s="2">
        <v>44553</v>
      </c>
      <c r="N9188" s="1" t="s">
        <v>31</v>
      </c>
      <c r="O9188" s="1" t="s">
        <v>24</v>
      </c>
      <c r="P9188" s="1">
        <f>_3___Healthcare_Data_v1[[#This Row],[Discharge Date]]-_3___Healthcare_Data_v1[[#This Row],[Date of Admission]]</f>
        <v>23</v>
      </c>
      <c r="Q9188" s="1">
        <f>IFERROR(_3___Healthcare_Data_v1[[#This Row],[ Billing Amount ]]/_3___Healthcare_Data_v1[[#This Row],[Days in Hospital]],0)</f>
        <v>694.89715565217386</v>
      </c>
      <c r="R9188" s="1" t="str">
        <f>IF(_3___Healthcare_Data_v1[[#This Row],[Age]]&gt;60,"Senior",IF(_3___Healthcare_Data_v1[[#This Row],[Age]]&gt;35,"Middle","Young"))</f>
        <v>Senior</v>
      </c>
    </row>
    <row r="9189" spans="1:18" x14ac:dyDescent="0.3">
      <c r="A9189" s="1" t="s">
        <v>24595</v>
      </c>
      <c r="B9189" s="1" t="s">
        <v>26779</v>
      </c>
      <c r="C9189" s="1" t="s">
        <v>16</v>
      </c>
      <c r="D9189" s="1" t="s">
        <v>17</v>
      </c>
      <c r="E9189" s="1" t="s">
        <v>35</v>
      </c>
      <c r="F9189" s="2">
        <v>44547</v>
      </c>
      <c r="G9189" s="1" t="s">
        <v>24596</v>
      </c>
      <c r="H9189" s="1" t="s">
        <v>24597</v>
      </c>
      <c r="I9189" s="1" t="s">
        <v>60</v>
      </c>
      <c r="J9189" s="3" t="s">
        <v>35849</v>
      </c>
      <c r="K9189">
        <v>248</v>
      </c>
      <c r="L9189" s="1" t="s">
        <v>22</v>
      </c>
      <c r="M9189" s="2">
        <v>44550</v>
      </c>
      <c r="N9189" s="1" t="s">
        <v>23</v>
      </c>
      <c r="O9189" s="1" t="s">
        <v>32</v>
      </c>
      <c r="P9189" s="1">
        <f>_3___Healthcare_Data_v1[[#This Row],[Discharge Date]]-_3___Healthcare_Data_v1[[#This Row],[Date of Admission]]</f>
        <v>3</v>
      </c>
      <c r="Q9189" s="1">
        <f>IFERROR(_3___Healthcare_Data_v1[[#This Row],[ Billing Amount ]]/_3___Healthcare_Data_v1[[#This Row],[Days in Hospital]],0)</f>
        <v>4533.6610200000005</v>
      </c>
      <c r="R9189" s="1" t="str">
        <f>IF(_3___Healthcare_Data_v1[[#This Row],[Age]]&gt;60,"Senior",IF(_3___Healthcare_Data_v1[[#This Row],[Age]]&gt;35,"Middle","Young"))</f>
        <v>Senior</v>
      </c>
    </row>
    <row r="9190" spans="1:18" x14ac:dyDescent="0.3">
      <c r="A9190" s="1" t="s">
        <v>24598</v>
      </c>
      <c r="B9190" s="1" t="s">
        <v>26619</v>
      </c>
      <c r="C9190" s="1" t="s">
        <v>16</v>
      </c>
      <c r="D9190" s="1" t="s">
        <v>89</v>
      </c>
      <c r="E9190" s="1" t="s">
        <v>35</v>
      </c>
      <c r="F9190" s="2">
        <v>43784</v>
      </c>
      <c r="G9190" s="1" t="s">
        <v>6407</v>
      </c>
      <c r="H9190" s="1" t="s">
        <v>2204</v>
      </c>
      <c r="I9190" s="1" t="s">
        <v>21</v>
      </c>
      <c r="J9190" s="3" t="s">
        <v>35850</v>
      </c>
      <c r="K9190">
        <v>410</v>
      </c>
      <c r="L9190" s="1" t="s">
        <v>38</v>
      </c>
      <c r="M9190" s="2">
        <v>43814</v>
      </c>
      <c r="N9190" s="1" t="s">
        <v>43</v>
      </c>
      <c r="O9190" s="1" t="s">
        <v>32</v>
      </c>
      <c r="P9190" s="1">
        <f>_3___Healthcare_Data_v1[[#This Row],[Discharge Date]]-_3___Healthcare_Data_v1[[#This Row],[Date of Admission]]</f>
        <v>30</v>
      </c>
      <c r="Q9190" s="1">
        <f>IFERROR(_3___Healthcare_Data_v1[[#This Row],[ Billing Amount ]]/_3___Healthcare_Data_v1[[#This Row],[Days in Hospital]],0)</f>
        <v>308.65355199999999</v>
      </c>
      <c r="R9190" s="1" t="str">
        <f>IF(_3___Healthcare_Data_v1[[#This Row],[Age]]&gt;60,"Senior",IF(_3___Healthcare_Data_v1[[#This Row],[Age]]&gt;35,"Middle","Young"))</f>
        <v>Senior</v>
      </c>
    </row>
    <row r="9191" spans="1:18" x14ac:dyDescent="0.3">
      <c r="A9191" s="1" t="s">
        <v>16884</v>
      </c>
      <c r="B9191" s="1" t="s">
        <v>26619</v>
      </c>
      <c r="C9191" s="1" t="s">
        <v>26</v>
      </c>
      <c r="D9191" s="1" t="s">
        <v>89</v>
      </c>
      <c r="E9191" s="1" t="s">
        <v>35</v>
      </c>
      <c r="F9191" s="2">
        <v>45156</v>
      </c>
      <c r="G9191" s="1" t="s">
        <v>8043</v>
      </c>
      <c r="H9191" s="1" t="s">
        <v>24599</v>
      </c>
      <c r="I9191" s="1" t="s">
        <v>60</v>
      </c>
      <c r="J9191" s="3" t="s">
        <v>35851</v>
      </c>
      <c r="K9191">
        <v>270</v>
      </c>
      <c r="L9191" s="1" t="s">
        <v>38</v>
      </c>
      <c r="M9191" s="2">
        <v>45182</v>
      </c>
      <c r="N9191" s="1" t="s">
        <v>31</v>
      </c>
      <c r="O9191" s="1" t="s">
        <v>32</v>
      </c>
      <c r="P9191" s="1">
        <f>_3___Healthcare_Data_v1[[#This Row],[Discharge Date]]-_3___Healthcare_Data_v1[[#This Row],[Date of Admission]]</f>
        <v>26</v>
      </c>
      <c r="Q9191" s="1">
        <f>IFERROR(_3___Healthcare_Data_v1[[#This Row],[ Billing Amount ]]/_3___Healthcare_Data_v1[[#This Row],[Days in Hospital]],0)</f>
        <v>135.01183761538462</v>
      </c>
      <c r="R9191" s="1" t="str">
        <f>IF(_3___Healthcare_Data_v1[[#This Row],[Age]]&gt;60,"Senior",IF(_3___Healthcare_Data_v1[[#This Row],[Age]]&gt;35,"Middle","Young"))</f>
        <v>Senior</v>
      </c>
    </row>
    <row r="9192" spans="1:18" x14ac:dyDescent="0.3">
      <c r="A9192" s="1" t="s">
        <v>24600</v>
      </c>
      <c r="B9192" s="1" t="s">
        <v>26723</v>
      </c>
      <c r="C9192" s="1" t="s">
        <v>26</v>
      </c>
      <c r="D9192" s="1" t="s">
        <v>229</v>
      </c>
      <c r="E9192" s="1" t="s">
        <v>26615</v>
      </c>
      <c r="F9192" s="2">
        <v>44562</v>
      </c>
      <c r="G9192" s="1" t="s">
        <v>24601</v>
      </c>
      <c r="H9192" s="1" t="s">
        <v>24602</v>
      </c>
      <c r="I9192" s="1" t="s">
        <v>60</v>
      </c>
      <c r="J9192" s="3" t="s">
        <v>35852</v>
      </c>
      <c r="K9192">
        <v>469</v>
      </c>
      <c r="L9192" s="1" t="s">
        <v>22</v>
      </c>
      <c r="M9192" s="2">
        <v>44564</v>
      </c>
      <c r="N9192" s="1" t="s">
        <v>31</v>
      </c>
      <c r="O9192" s="1" t="s">
        <v>44</v>
      </c>
      <c r="P9192" s="1">
        <f>_3___Healthcare_Data_v1[[#This Row],[Discharge Date]]-_3___Healthcare_Data_v1[[#This Row],[Date of Admission]]</f>
        <v>2</v>
      </c>
      <c r="Q9192" s="1">
        <f>IFERROR(_3___Healthcare_Data_v1[[#This Row],[ Billing Amount ]]/_3___Healthcare_Data_v1[[#This Row],[Days in Hospital]],0)</f>
        <v>14257.618665</v>
      </c>
      <c r="R9192" s="1" t="str">
        <f>IF(_3___Healthcare_Data_v1[[#This Row],[Age]]&gt;60,"Senior",IF(_3___Healthcare_Data_v1[[#This Row],[Age]]&gt;35,"Middle","Young"))</f>
        <v>Senior</v>
      </c>
    </row>
    <row r="9193" spans="1:18" x14ac:dyDescent="0.3">
      <c r="A9193" s="1" t="s">
        <v>24603</v>
      </c>
      <c r="B9193" s="1" t="s">
        <v>26845</v>
      </c>
      <c r="C9193" s="1" t="s">
        <v>16</v>
      </c>
      <c r="D9193" s="1" t="s">
        <v>229</v>
      </c>
      <c r="E9193" s="1" t="s">
        <v>26620</v>
      </c>
      <c r="F9193" s="2">
        <v>44752</v>
      </c>
      <c r="G9193" s="1" t="s">
        <v>24604</v>
      </c>
      <c r="H9193" s="1" t="s">
        <v>24605</v>
      </c>
      <c r="I9193" s="1" t="s">
        <v>26607</v>
      </c>
      <c r="J9193" s="3" t="s">
        <v>35853</v>
      </c>
      <c r="K9193">
        <v>232</v>
      </c>
      <c r="L9193" s="1" t="s">
        <v>38</v>
      </c>
      <c r="M9193" s="2">
        <v>44764</v>
      </c>
      <c r="N9193" s="1" t="s">
        <v>48</v>
      </c>
      <c r="O9193" s="1" t="s">
        <v>32</v>
      </c>
      <c r="P9193" s="1">
        <f>_3___Healthcare_Data_v1[[#This Row],[Discharge Date]]-_3___Healthcare_Data_v1[[#This Row],[Date of Admission]]</f>
        <v>12</v>
      </c>
      <c r="Q9193" s="1">
        <f>IFERROR(_3___Healthcare_Data_v1[[#This Row],[ Billing Amount ]]/_3___Healthcare_Data_v1[[#This Row],[Days in Hospital]],0)</f>
        <v>177.55725541666666</v>
      </c>
      <c r="R9193" s="1" t="str">
        <f>IF(_3___Healthcare_Data_v1[[#This Row],[Age]]&gt;60,"Senior",IF(_3___Healthcare_Data_v1[[#This Row],[Age]]&gt;35,"Middle","Young"))</f>
        <v>Senior</v>
      </c>
    </row>
    <row r="9194" spans="1:18" x14ac:dyDescent="0.3">
      <c r="A9194" s="1" t="s">
        <v>24606</v>
      </c>
      <c r="B9194" s="1" t="s">
        <v>26657</v>
      </c>
      <c r="C9194" s="1" t="s">
        <v>16</v>
      </c>
      <c r="D9194" s="1" t="s">
        <v>229</v>
      </c>
      <c r="E9194" s="1" t="s">
        <v>18</v>
      </c>
      <c r="F9194" s="2">
        <v>45180</v>
      </c>
      <c r="G9194" s="1" t="s">
        <v>17958</v>
      </c>
      <c r="H9194" s="1" t="s">
        <v>24607</v>
      </c>
      <c r="I9194" s="1" t="s">
        <v>56</v>
      </c>
      <c r="J9194" s="3" t="s">
        <v>35854</v>
      </c>
      <c r="K9194">
        <v>467</v>
      </c>
      <c r="L9194" s="1" t="s">
        <v>38</v>
      </c>
      <c r="M9194" s="2">
        <v>45198</v>
      </c>
      <c r="N9194" s="1" t="s">
        <v>31</v>
      </c>
      <c r="O9194" s="1" t="s">
        <v>32</v>
      </c>
      <c r="P9194" s="1">
        <f>_3___Healthcare_Data_v1[[#This Row],[Discharge Date]]-_3___Healthcare_Data_v1[[#This Row],[Date of Admission]]</f>
        <v>18</v>
      </c>
      <c r="Q9194" s="1">
        <f>IFERROR(_3___Healthcare_Data_v1[[#This Row],[ Billing Amount ]]/_3___Healthcare_Data_v1[[#This Row],[Days in Hospital]],0)</f>
        <v>1920.808865</v>
      </c>
      <c r="R9194" s="1" t="str">
        <f>IF(_3___Healthcare_Data_v1[[#This Row],[Age]]&gt;60,"Senior",IF(_3___Healthcare_Data_v1[[#This Row],[Age]]&gt;35,"Middle","Young"))</f>
        <v>Senior</v>
      </c>
    </row>
    <row r="9195" spans="1:18" x14ac:dyDescent="0.3">
      <c r="A9195" s="1" t="s">
        <v>5564</v>
      </c>
      <c r="B9195" s="1" t="s">
        <v>26866</v>
      </c>
      <c r="C9195" s="1" t="s">
        <v>26</v>
      </c>
      <c r="D9195" s="1" t="s">
        <v>62</v>
      </c>
      <c r="E9195" s="1" t="s">
        <v>18</v>
      </c>
      <c r="F9195" s="2">
        <v>44645</v>
      </c>
      <c r="G9195" s="1" t="s">
        <v>24608</v>
      </c>
      <c r="H9195" s="1" t="s">
        <v>24609</v>
      </c>
      <c r="I9195" s="1" t="s">
        <v>56</v>
      </c>
      <c r="J9195" s="3" t="s">
        <v>35855</v>
      </c>
      <c r="K9195">
        <v>397</v>
      </c>
      <c r="L9195" s="1" t="s">
        <v>42</v>
      </c>
      <c r="M9195" s="2">
        <v>44670</v>
      </c>
      <c r="N9195" s="1" t="s">
        <v>84</v>
      </c>
      <c r="O9195" s="1" t="s">
        <v>44</v>
      </c>
      <c r="P9195" s="1">
        <f>_3___Healthcare_Data_v1[[#This Row],[Discharge Date]]-_3___Healthcare_Data_v1[[#This Row],[Date of Admission]]</f>
        <v>25</v>
      </c>
      <c r="Q9195" s="1">
        <f>IFERROR(_3___Healthcare_Data_v1[[#This Row],[ Billing Amount ]]/_3___Healthcare_Data_v1[[#This Row],[Days in Hospital]],0)</f>
        <v>387.44255459999999</v>
      </c>
      <c r="R9195" s="1" t="str">
        <f>IF(_3___Healthcare_Data_v1[[#This Row],[Age]]&gt;60,"Senior",IF(_3___Healthcare_Data_v1[[#This Row],[Age]]&gt;35,"Middle","Young"))</f>
        <v>Senior</v>
      </c>
    </row>
    <row r="9196" spans="1:18" x14ac:dyDescent="0.3">
      <c r="A9196" s="1" t="s">
        <v>24610</v>
      </c>
      <c r="B9196" s="1" t="s">
        <v>26657</v>
      </c>
      <c r="C9196" s="1" t="s">
        <v>16</v>
      </c>
      <c r="D9196" s="1" t="s">
        <v>34</v>
      </c>
      <c r="E9196" s="1" t="s">
        <v>26615</v>
      </c>
      <c r="F9196" s="2">
        <v>44221</v>
      </c>
      <c r="G9196" s="1" t="s">
        <v>24611</v>
      </c>
      <c r="H9196" s="1" t="s">
        <v>24612</v>
      </c>
      <c r="I9196" s="1" t="s">
        <v>52</v>
      </c>
      <c r="J9196" s="3" t="s">
        <v>35856</v>
      </c>
      <c r="K9196">
        <v>266</v>
      </c>
      <c r="L9196" s="1" t="s">
        <v>22</v>
      </c>
      <c r="M9196" s="2">
        <v>44232</v>
      </c>
      <c r="N9196" s="1" t="s">
        <v>84</v>
      </c>
      <c r="O9196" s="1" t="s">
        <v>44</v>
      </c>
      <c r="P9196" s="1">
        <f>_3___Healthcare_Data_v1[[#This Row],[Discharge Date]]-_3___Healthcare_Data_v1[[#This Row],[Date of Admission]]</f>
        <v>11</v>
      </c>
      <c r="Q9196" s="1">
        <f>IFERROR(_3___Healthcare_Data_v1[[#This Row],[ Billing Amount ]]/_3___Healthcare_Data_v1[[#This Row],[Days in Hospital]],0)</f>
        <v>2383.1612790909089</v>
      </c>
      <c r="R9196" s="1" t="str">
        <f>IF(_3___Healthcare_Data_v1[[#This Row],[Age]]&gt;60,"Senior",IF(_3___Healthcare_Data_v1[[#This Row],[Age]]&gt;35,"Middle","Young"))</f>
        <v>Senior</v>
      </c>
    </row>
    <row r="9197" spans="1:18" x14ac:dyDescent="0.3">
      <c r="A9197" s="1" t="s">
        <v>24613</v>
      </c>
      <c r="B9197" s="1" t="s">
        <v>26619</v>
      </c>
      <c r="C9197" s="1" t="s">
        <v>26</v>
      </c>
      <c r="D9197" s="1" t="s">
        <v>49</v>
      </c>
      <c r="E9197" s="1" t="s">
        <v>26615</v>
      </c>
      <c r="F9197" s="2">
        <v>44506</v>
      </c>
      <c r="G9197" s="1" t="s">
        <v>24614</v>
      </c>
      <c r="H9197" s="1" t="s">
        <v>24615</v>
      </c>
      <c r="I9197" s="1" t="s">
        <v>26607</v>
      </c>
      <c r="J9197" s="3" t="s">
        <v>35857</v>
      </c>
      <c r="K9197">
        <v>104</v>
      </c>
      <c r="L9197" s="1" t="s">
        <v>22</v>
      </c>
      <c r="M9197" s="2">
        <v>44507</v>
      </c>
      <c r="N9197" s="1" t="s">
        <v>43</v>
      </c>
      <c r="O9197" s="1" t="s">
        <v>32</v>
      </c>
      <c r="P9197" s="1">
        <f>_3___Healthcare_Data_v1[[#This Row],[Discharge Date]]-_3___Healthcare_Data_v1[[#This Row],[Date of Admission]]</f>
        <v>1</v>
      </c>
      <c r="Q9197" s="1">
        <f>IFERROR(_3___Healthcare_Data_v1[[#This Row],[ Billing Amount ]]/_3___Healthcare_Data_v1[[#This Row],[Days in Hospital]],0)</f>
        <v>22332.8063</v>
      </c>
      <c r="R9197" s="1" t="str">
        <f>IF(_3___Healthcare_Data_v1[[#This Row],[Age]]&gt;60,"Senior",IF(_3___Healthcare_Data_v1[[#This Row],[Age]]&gt;35,"Middle","Young"))</f>
        <v>Senior</v>
      </c>
    </row>
    <row r="9198" spans="1:18" x14ac:dyDescent="0.3">
      <c r="A9198" s="1" t="s">
        <v>24616</v>
      </c>
      <c r="B9198" s="1" t="s">
        <v>26850</v>
      </c>
      <c r="C9198" s="1" t="s">
        <v>16</v>
      </c>
      <c r="D9198" s="1" t="s">
        <v>114</v>
      </c>
      <c r="E9198" s="1" t="s">
        <v>28</v>
      </c>
      <c r="F9198" s="2">
        <v>44610</v>
      </c>
      <c r="G9198" s="1" t="s">
        <v>24617</v>
      </c>
      <c r="H9198" s="1" t="s">
        <v>22295</v>
      </c>
      <c r="I9198" s="1" t="s">
        <v>52</v>
      </c>
      <c r="J9198" s="3" t="s">
        <v>35858</v>
      </c>
      <c r="K9198">
        <v>133</v>
      </c>
      <c r="L9198" s="1" t="s">
        <v>38</v>
      </c>
      <c r="M9198" s="2">
        <v>44626</v>
      </c>
      <c r="N9198" s="1" t="s">
        <v>23</v>
      </c>
      <c r="O9198" s="1" t="s">
        <v>24</v>
      </c>
      <c r="P9198" s="1">
        <f>_3___Healthcare_Data_v1[[#This Row],[Discharge Date]]-_3___Healthcare_Data_v1[[#This Row],[Date of Admission]]</f>
        <v>16</v>
      </c>
      <c r="Q9198" s="1">
        <f>IFERROR(_3___Healthcare_Data_v1[[#This Row],[ Billing Amount ]]/_3___Healthcare_Data_v1[[#This Row],[Days in Hospital]],0)</f>
        <v>1264.2180712500001</v>
      </c>
      <c r="R9198" s="1" t="str">
        <f>IF(_3___Healthcare_Data_v1[[#This Row],[Age]]&gt;60,"Senior",IF(_3___Healthcare_Data_v1[[#This Row],[Age]]&gt;35,"Middle","Young"))</f>
        <v>Senior</v>
      </c>
    </row>
    <row r="9199" spans="1:18" x14ac:dyDescent="0.3">
      <c r="A9199" s="1" t="s">
        <v>24618</v>
      </c>
      <c r="B9199" s="1" t="s">
        <v>26755</v>
      </c>
      <c r="C9199" s="1" t="s">
        <v>26</v>
      </c>
      <c r="D9199" s="1" t="s">
        <v>229</v>
      </c>
      <c r="E9199" s="1" t="s">
        <v>26615</v>
      </c>
      <c r="F9199" s="2">
        <v>44832</v>
      </c>
      <c r="G9199" s="1" t="s">
        <v>24619</v>
      </c>
      <c r="H9199" s="1" t="s">
        <v>23725</v>
      </c>
      <c r="I9199" s="1" t="s">
        <v>52</v>
      </c>
      <c r="J9199" s="3" t="s">
        <v>35859</v>
      </c>
      <c r="K9199">
        <v>339</v>
      </c>
      <c r="L9199" s="1" t="s">
        <v>22</v>
      </c>
      <c r="M9199" s="2">
        <v>44839</v>
      </c>
      <c r="N9199" s="1" t="s">
        <v>48</v>
      </c>
      <c r="O9199" s="1" t="s">
        <v>32</v>
      </c>
      <c r="P9199" s="1">
        <f>_3___Healthcare_Data_v1[[#This Row],[Discharge Date]]-_3___Healthcare_Data_v1[[#This Row],[Date of Admission]]</f>
        <v>7</v>
      </c>
      <c r="Q9199" s="1">
        <f>IFERROR(_3___Healthcare_Data_v1[[#This Row],[ Billing Amount ]]/_3___Healthcare_Data_v1[[#This Row],[Days in Hospital]],0)</f>
        <v>4917.7967114285711</v>
      </c>
      <c r="R9199" s="1" t="str">
        <f>IF(_3___Healthcare_Data_v1[[#This Row],[Age]]&gt;60,"Senior",IF(_3___Healthcare_Data_v1[[#This Row],[Age]]&gt;35,"Middle","Young"))</f>
        <v>Senior</v>
      </c>
    </row>
    <row r="9200" spans="1:18" x14ac:dyDescent="0.3">
      <c r="A9200" s="1" t="s">
        <v>24620</v>
      </c>
      <c r="B9200" s="1" t="s">
        <v>26679</v>
      </c>
      <c r="C9200" s="1" t="s">
        <v>16</v>
      </c>
      <c r="D9200" s="1" t="s">
        <v>114</v>
      </c>
      <c r="E9200" s="1" t="s">
        <v>18</v>
      </c>
      <c r="F9200" s="2">
        <v>44512</v>
      </c>
      <c r="G9200" s="1" t="s">
        <v>24621</v>
      </c>
      <c r="H9200" s="1" t="s">
        <v>24622</v>
      </c>
      <c r="I9200" s="1" t="s">
        <v>56</v>
      </c>
      <c r="J9200" s="3" t="s">
        <v>35860</v>
      </c>
      <c r="K9200">
        <v>348</v>
      </c>
      <c r="L9200" s="1" t="s">
        <v>38</v>
      </c>
      <c r="M9200" s="2">
        <v>44542</v>
      </c>
      <c r="N9200" s="1" t="s">
        <v>84</v>
      </c>
      <c r="O9200" s="1" t="s">
        <v>32</v>
      </c>
      <c r="P9200" s="1">
        <f>_3___Healthcare_Data_v1[[#This Row],[Discharge Date]]-_3___Healthcare_Data_v1[[#This Row],[Date of Admission]]</f>
        <v>30</v>
      </c>
      <c r="Q9200" s="1">
        <f>IFERROR(_3___Healthcare_Data_v1[[#This Row],[ Billing Amount ]]/_3___Healthcare_Data_v1[[#This Row],[Days in Hospital]],0)</f>
        <v>282.60358523333332</v>
      </c>
      <c r="R9200" s="1" t="str">
        <f>IF(_3___Healthcare_Data_v1[[#This Row],[Age]]&gt;60,"Senior",IF(_3___Healthcare_Data_v1[[#This Row],[Age]]&gt;35,"Middle","Young"))</f>
        <v>Senior</v>
      </c>
    </row>
    <row r="9201" spans="1:18" x14ac:dyDescent="0.3">
      <c r="A9201" s="1" t="s">
        <v>24623</v>
      </c>
      <c r="B9201" s="1" t="s">
        <v>26683</v>
      </c>
      <c r="C9201" s="1" t="s">
        <v>26</v>
      </c>
      <c r="D9201" s="1" t="s">
        <v>34</v>
      </c>
      <c r="E9201" s="1" t="s">
        <v>18</v>
      </c>
      <c r="F9201" s="2">
        <v>44833</v>
      </c>
      <c r="G9201" s="1" t="s">
        <v>24624</v>
      </c>
      <c r="H9201" s="1" t="s">
        <v>24625</v>
      </c>
      <c r="I9201" s="1" t="s">
        <v>56</v>
      </c>
      <c r="J9201" s="3" t="s">
        <v>35861</v>
      </c>
      <c r="K9201">
        <v>355</v>
      </c>
      <c r="L9201" s="1" t="s">
        <v>38</v>
      </c>
      <c r="M9201" s="2">
        <v>44842</v>
      </c>
      <c r="N9201" s="1" t="s">
        <v>48</v>
      </c>
      <c r="O9201" s="1" t="s">
        <v>44</v>
      </c>
      <c r="P9201" s="1">
        <f>_3___Healthcare_Data_v1[[#This Row],[Discharge Date]]-_3___Healthcare_Data_v1[[#This Row],[Date of Admission]]</f>
        <v>9</v>
      </c>
      <c r="Q9201" s="1">
        <f>IFERROR(_3___Healthcare_Data_v1[[#This Row],[ Billing Amount ]]/_3___Healthcare_Data_v1[[#This Row],[Days in Hospital]],0)</f>
        <v>1591.5900200000001</v>
      </c>
      <c r="R9201" s="1" t="str">
        <f>IF(_3___Healthcare_Data_v1[[#This Row],[Age]]&gt;60,"Senior",IF(_3___Healthcare_Data_v1[[#This Row],[Age]]&gt;35,"Middle","Young"))</f>
        <v>Senior</v>
      </c>
    </row>
    <row r="9202" spans="1:18" x14ac:dyDescent="0.3">
      <c r="A9202" s="1" t="s">
        <v>24626</v>
      </c>
      <c r="B9202" s="1" t="s">
        <v>26798</v>
      </c>
      <c r="C9202" s="1" t="s">
        <v>26</v>
      </c>
      <c r="D9202" s="1" t="s">
        <v>27</v>
      </c>
      <c r="E9202" s="1" t="s">
        <v>28</v>
      </c>
      <c r="F9202" s="2">
        <v>43670</v>
      </c>
      <c r="G9202" s="1" t="s">
        <v>24627</v>
      </c>
      <c r="H9202" s="1" t="s">
        <v>24628</v>
      </c>
      <c r="I9202" s="1" t="s">
        <v>52</v>
      </c>
      <c r="J9202" s="3" t="s">
        <v>35862</v>
      </c>
      <c r="K9202">
        <v>416</v>
      </c>
      <c r="L9202" s="1" t="s">
        <v>38</v>
      </c>
      <c r="M9202" s="2">
        <v>43690</v>
      </c>
      <c r="N9202" s="1" t="s">
        <v>84</v>
      </c>
      <c r="O9202" s="1" t="s">
        <v>44</v>
      </c>
      <c r="P9202" s="1">
        <f>_3___Healthcare_Data_v1[[#This Row],[Discharge Date]]-_3___Healthcare_Data_v1[[#This Row],[Date of Admission]]</f>
        <v>20</v>
      </c>
      <c r="Q9202" s="1">
        <f>IFERROR(_3___Healthcare_Data_v1[[#This Row],[ Billing Amount ]]/_3___Healthcare_Data_v1[[#This Row],[Days in Hospital]],0)</f>
        <v>1732.2374075</v>
      </c>
      <c r="R9202" s="1" t="str">
        <f>IF(_3___Healthcare_Data_v1[[#This Row],[Age]]&gt;60,"Senior",IF(_3___Healthcare_Data_v1[[#This Row],[Age]]&gt;35,"Middle","Young"))</f>
        <v>Senior</v>
      </c>
    </row>
    <row r="9203" spans="1:18" x14ac:dyDescent="0.3">
      <c r="A9203" s="1" t="s">
        <v>24629</v>
      </c>
      <c r="B9203" s="1" t="s">
        <v>26668</v>
      </c>
      <c r="C9203" s="1" t="s">
        <v>26</v>
      </c>
      <c r="D9203" s="1" t="s">
        <v>34</v>
      </c>
      <c r="E9203" s="1" t="s">
        <v>18</v>
      </c>
      <c r="F9203" s="2">
        <v>44420</v>
      </c>
      <c r="G9203" s="1" t="s">
        <v>24630</v>
      </c>
      <c r="H9203" s="1" t="s">
        <v>215</v>
      </c>
      <c r="I9203" s="1" t="s">
        <v>52</v>
      </c>
      <c r="J9203" s="3" t="s">
        <v>35863</v>
      </c>
      <c r="K9203">
        <v>150</v>
      </c>
      <c r="L9203" s="1" t="s">
        <v>42</v>
      </c>
      <c r="M9203" s="2">
        <v>44436</v>
      </c>
      <c r="N9203" s="1" t="s">
        <v>84</v>
      </c>
      <c r="O9203" s="1" t="s">
        <v>32</v>
      </c>
      <c r="P9203" s="1">
        <f>_3___Healthcare_Data_v1[[#This Row],[Discharge Date]]-_3___Healthcare_Data_v1[[#This Row],[Date of Admission]]</f>
        <v>16</v>
      </c>
      <c r="Q9203" s="1">
        <f>IFERROR(_3___Healthcare_Data_v1[[#This Row],[ Billing Amount ]]/_3___Healthcare_Data_v1[[#This Row],[Days in Hospital]],0)</f>
        <v>1548.737139375</v>
      </c>
      <c r="R9203" s="1" t="str">
        <f>IF(_3___Healthcare_Data_v1[[#This Row],[Age]]&gt;60,"Senior",IF(_3___Healthcare_Data_v1[[#This Row],[Age]]&gt;35,"Middle","Young"))</f>
        <v>Senior</v>
      </c>
    </row>
    <row r="9204" spans="1:18" x14ac:dyDescent="0.3">
      <c r="A9204" s="1" t="s">
        <v>20112</v>
      </c>
      <c r="B9204" s="1" t="s">
        <v>26776</v>
      </c>
      <c r="C9204" s="1" t="s">
        <v>26</v>
      </c>
      <c r="D9204" s="1" t="s">
        <v>17</v>
      </c>
      <c r="E9204" s="1" t="s">
        <v>26620</v>
      </c>
      <c r="F9204" s="2">
        <v>45059</v>
      </c>
      <c r="G9204" s="1" t="s">
        <v>24631</v>
      </c>
      <c r="H9204" s="1" t="s">
        <v>24632</v>
      </c>
      <c r="I9204" s="1" t="s">
        <v>60</v>
      </c>
      <c r="J9204" s="3" t="s">
        <v>35864</v>
      </c>
      <c r="K9204">
        <v>296</v>
      </c>
      <c r="L9204" s="1" t="s">
        <v>42</v>
      </c>
      <c r="M9204" s="2">
        <v>45066</v>
      </c>
      <c r="N9204" s="1" t="s">
        <v>23</v>
      </c>
      <c r="O9204" s="1" t="s">
        <v>24</v>
      </c>
      <c r="P9204" s="1">
        <f>_3___Healthcare_Data_v1[[#This Row],[Discharge Date]]-_3___Healthcare_Data_v1[[#This Row],[Date of Admission]]</f>
        <v>7</v>
      </c>
      <c r="Q9204" s="1">
        <f>IFERROR(_3___Healthcare_Data_v1[[#This Row],[ Billing Amount ]]/_3___Healthcare_Data_v1[[#This Row],[Days in Hospital]],0)</f>
        <v>2032.1829785714285</v>
      </c>
      <c r="R9204" s="1" t="str">
        <f>IF(_3___Healthcare_Data_v1[[#This Row],[Age]]&gt;60,"Senior",IF(_3___Healthcare_Data_v1[[#This Row],[Age]]&gt;35,"Middle","Young"))</f>
        <v>Senior</v>
      </c>
    </row>
    <row r="9205" spans="1:18" x14ac:dyDescent="0.3">
      <c r="A9205" s="1" t="s">
        <v>24633</v>
      </c>
      <c r="B9205" s="1" t="s">
        <v>26679</v>
      </c>
      <c r="C9205" s="1" t="s">
        <v>16</v>
      </c>
      <c r="D9205" s="1" t="s">
        <v>62</v>
      </c>
      <c r="E9205" s="1" t="s">
        <v>28</v>
      </c>
      <c r="F9205" s="2">
        <v>44887</v>
      </c>
      <c r="G9205" s="1" t="s">
        <v>12904</v>
      </c>
      <c r="H9205" s="1" t="s">
        <v>24634</v>
      </c>
      <c r="I9205" s="1" t="s">
        <v>26607</v>
      </c>
      <c r="J9205" s="3" t="s">
        <v>35865</v>
      </c>
      <c r="K9205">
        <v>500</v>
      </c>
      <c r="L9205" s="1" t="s">
        <v>42</v>
      </c>
      <c r="M9205" s="2">
        <v>44891</v>
      </c>
      <c r="N9205" s="1" t="s">
        <v>31</v>
      </c>
      <c r="O9205" s="1" t="s">
        <v>24</v>
      </c>
      <c r="P9205" s="1">
        <f>_3___Healthcare_Data_v1[[#This Row],[Discharge Date]]-_3___Healthcare_Data_v1[[#This Row],[Date of Admission]]</f>
        <v>4</v>
      </c>
      <c r="Q9205" s="1">
        <f>IFERROR(_3___Healthcare_Data_v1[[#This Row],[ Billing Amount ]]/_3___Healthcare_Data_v1[[#This Row],[Days in Hospital]],0)</f>
        <v>4232.2867825000003</v>
      </c>
      <c r="R9205" s="1" t="str">
        <f>IF(_3___Healthcare_Data_v1[[#This Row],[Age]]&gt;60,"Senior",IF(_3___Healthcare_Data_v1[[#This Row],[Age]]&gt;35,"Middle","Young"))</f>
        <v>Senior</v>
      </c>
    </row>
    <row r="9206" spans="1:18" x14ac:dyDescent="0.3">
      <c r="A9206" s="1" t="s">
        <v>24635</v>
      </c>
      <c r="B9206" s="1" t="s">
        <v>26700</v>
      </c>
      <c r="C9206" s="1" t="s">
        <v>26</v>
      </c>
      <c r="D9206" s="1" t="s">
        <v>114</v>
      </c>
      <c r="E9206" s="1" t="s">
        <v>35</v>
      </c>
      <c r="F9206" s="2">
        <v>45071</v>
      </c>
      <c r="G9206" s="1" t="s">
        <v>24636</v>
      </c>
      <c r="H9206" s="1" t="s">
        <v>24637</v>
      </c>
      <c r="I9206" s="1" t="s">
        <v>60</v>
      </c>
      <c r="J9206" s="3" t="s">
        <v>35866</v>
      </c>
      <c r="K9206">
        <v>450</v>
      </c>
      <c r="L9206" s="1" t="s">
        <v>22</v>
      </c>
      <c r="M9206" s="2">
        <v>45073</v>
      </c>
      <c r="N9206" s="1" t="s">
        <v>43</v>
      </c>
      <c r="O9206" s="1" t="s">
        <v>32</v>
      </c>
      <c r="P9206" s="1">
        <f>_3___Healthcare_Data_v1[[#This Row],[Discharge Date]]-_3___Healthcare_Data_v1[[#This Row],[Date of Admission]]</f>
        <v>2</v>
      </c>
      <c r="Q9206" s="1">
        <f>IFERROR(_3___Healthcare_Data_v1[[#This Row],[ Billing Amount ]]/_3___Healthcare_Data_v1[[#This Row],[Days in Hospital]],0)</f>
        <v>7119.4181449999996</v>
      </c>
      <c r="R9206" s="1" t="str">
        <f>IF(_3___Healthcare_Data_v1[[#This Row],[Age]]&gt;60,"Senior",IF(_3___Healthcare_Data_v1[[#This Row],[Age]]&gt;35,"Middle","Young"))</f>
        <v>Senior</v>
      </c>
    </row>
    <row r="9207" spans="1:18" x14ac:dyDescent="0.3">
      <c r="A9207" s="1" t="s">
        <v>24638</v>
      </c>
      <c r="B9207" s="1" t="s">
        <v>26776</v>
      </c>
      <c r="C9207" s="1" t="s">
        <v>26</v>
      </c>
      <c r="D9207" s="1" t="s">
        <v>62</v>
      </c>
      <c r="E9207" s="1" t="s">
        <v>26620</v>
      </c>
      <c r="F9207" s="2">
        <v>44555</v>
      </c>
      <c r="G9207" s="1" t="s">
        <v>24639</v>
      </c>
      <c r="H9207" s="1" t="s">
        <v>11842</v>
      </c>
      <c r="I9207" s="1" t="s">
        <v>26607</v>
      </c>
      <c r="J9207" s="3" t="s">
        <v>35867</v>
      </c>
      <c r="K9207">
        <v>276</v>
      </c>
      <c r="L9207" s="1" t="s">
        <v>38</v>
      </c>
      <c r="M9207" s="2">
        <v>44575</v>
      </c>
      <c r="N9207" s="1" t="s">
        <v>31</v>
      </c>
      <c r="O9207" s="1" t="s">
        <v>44</v>
      </c>
      <c r="P9207" s="1">
        <f>_3___Healthcare_Data_v1[[#This Row],[Discharge Date]]-_3___Healthcare_Data_v1[[#This Row],[Date of Admission]]</f>
        <v>20</v>
      </c>
      <c r="Q9207" s="1">
        <f>IFERROR(_3___Healthcare_Data_v1[[#This Row],[ Billing Amount ]]/_3___Healthcare_Data_v1[[#This Row],[Days in Hospital]],0)</f>
        <v>925.48528950000002</v>
      </c>
      <c r="R9207" s="1" t="str">
        <f>IF(_3___Healthcare_Data_v1[[#This Row],[Age]]&gt;60,"Senior",IF(_3___Healthcare_Data_v1[[#This Row],[Age]]&gt;35,"Middle","Young"))</f>
        <v>Senior</v>
      </c>
    </row>
    <row r="9208" spans="1:18" x14ac:dyDescent="0.3">
      <c r="A9208" s="1" t="s">
        <v>24640</v>
      </c>
      <c r="B9208" s="1" t="s">
        <v>26779</v>
      </c>
      <c r="C9208" s="1" t="s">
        <v>26</v>
      </c>
      <c r="D9208" s="1" t="s">
        <v>114</v>
      </c>
      <c r="E9208" s="1" t="s">
        <v>26615</v>
      </c>
      <c r="F9208" s="2">
        <v>44625</v>
      </c>
      <c r="G9208" s="1" t="s">
        <v>24641</v>
      </c>
      <c r="H9208" s="1" t="s">
        <v>24642</v>
      </c>
      <c r="I9208" s="1" t="s">
        <v>60</v>
      </c>
      <c r="J9208" s="3" t="s">
        <v>35868</v>
      </c>
      <c r="K9208">
        <v>244</v>
      </c>
      <c r="L9208" s="1" t="s">
        <v>22</v>
      </c>
      <c r="M9208" s="2">
        <v>44627</v>
      </c>
      <c r="N9208" s="1" t="s">
        <v>31</v>
      </c>
      <c r="O9208" s="1" t="s">
        <v>24</v>
      </c>
      <c r="P9208" s="1">
        <f>_3___Healthcare_Data_v1[[#This Row],[Discharge Date]]-_3___Healthcare_Data_v1[[#This Row],[Date of Admission]]</f>
        <v>2</v>
      </c>
      <c r="Q9208" s="1">
        <f>IFERROR(_3___Healthcare_Data_v1[[#This Row],[ Billing Amount ]]/_3___Healthcare_Data_v1[[#This Row],[Days in Hospital]],0)</f>
        <v>10510.85514</v>
      </c>
      <c r="R9208" s="1" t="str">
        <f>IF(_3___Healthcare_Data_v1[[#This Row],[Age]]&gt;60,"Senior",IF(_3___Healthcare_Data_v1[[#This Row],[Age]]&gt;35,"Middle","Young"))</f>
        <v>Senior</v>
      </c>
    </row>
    <row r="9209" spans="1:18" x14ac:dyDescent="0.3">
      <c r="A9209" s="1" t="s">
        <v>24643</v>
      </c>
      <c r="B9209" s="1" t="s">
        <v>26624</v>
      </c>
      <c r="C9209" s="1" t="s">
        <v>26</v>
      </c>
      <c r="D9209" s="1" t="s">
        <v>62</v>
      </c>
      <c r="E9209" s="1" t="s">
        <v>28</v>
      </c>
      <c r="F9209" s="2">
        <v>45122</v>
      </c>
      <c r="G9209" s="1" t="s">
        <v>24644</v>
      </c>
      <c r="H9209" s="1" t="s">
        <v>21215</v>
      </c>
      <c r="I9209" s="1" t="s">
        <v>60</v>
      </c>
      <c r="J9209" s="3" t="s">
        <v>35869</v>
      </c>
      <c r="K9209">
        <v>112</v>
      </c>
      <c r="L9209" s="1" t="s">
        <v>38</v>
      </c>
      <c r="M9209" s="2">
        <v>45125</v>
      </c>
      <c r="N9209" s="1" t="s">
        <v>48</v>
      </c>
      <c r="O9209" s="1" t="s">
        <v>24</v>
      </c>
      <c r="P9209" s="1">
        <f>_3___Healthcare_Data_v1[[#This Row],[Discharge Date]]-_3___Healthcare_Data_v1[[#This Row],[Date of Admission]]</f>
        <v>3</v>
      </c>
      <c r="Q9209" s="1">
        <f>IFERROR(_3___Healthcare_Data_v1[[#This Row],[ Billing Amount ]]/_3___Healthcare_Data_v1[[#This Row],[Days in Hospital]],0)</f>
        <v>10107.822683333334</v>
      </c>
      <c r="R9209" s="1" t="str">
        <f>IF(_3___Healthcare_Data_v1[[#This Row],[Age]]&gt;60,"Senior",IF(_3___Healthcare_Data_v1[[#This Row],[Age]]&gt;35,"Middle","Young"))</f>
        <v>Senior</v>
      </c>
    </row>
    <row r="9210" spans="1:18" x14ac:dyDescent="0.3">
      <c r="A9210" s="1" t="s">
        <v>24645</v>
      </c>
      <c r="B9210" s="1" t="s">
        <v>26755</v>
      </c>
      <c r="C9210" s="1" t="s">
        <v>26</v>
      </c>
      <c r="D9210" s="1" t="s">
        <v>62</v>
      </c>
      <c r="E9210" s="1" t="s">
        <v>26615</v>
      </c>
      <c r="F9210" s="2">
        <v>44934</v>
      </c>
      <c r="G9210" s="1" t="s">
        <v>24646</v>
      </c>
      <c r="H9210" s="1" t="s">
        <v>24647</v>
      </c>
      <c r="I9210" s="1" t="s">
        <v>56</v>
      </c>
      <c r="J9210" s="3" t="s">
        <v>35870</v>
      </c>
      <c r="K9210">
        <v>122</v>
      </c>
      <c r="L9210" s="1" t="s">
        <v>42</v>
      </c>
      <c r="M9210" s="2">
        <v>44958</v>
      </c>
      <c r="N9210" s="1" t="s">
        <v>31</v>
      </c>
      <c r="O9210" s="1" t="s">
        <v>32</v>
      </c>
      <c r="P9210" s="1">
        <f>_3___Healthcare_Data_v1[[#This Row],[Discharge Date]]-_3___Healthcare_Data_v1[[#This Row],[Date of Admission]]</f>
        <v>24</v>
      </c>
      <c r="Q9210" s="1">
        <f>IFERROR(_3___Healthcare_Data_v1[[#This Row],[ Billing Amount ]]/_3___Healthcare_Data_v1[[#This Row],[Days in Hospital]],0)</f>
        <v>592.86983750000002</v>
      </c>
      <c r="R9210" s="1" t="str">
        <f>IF(_3___Healthcare_Data_v1[[#This Row],[Age]]&gt;60,"Senior",IF(_3___Healthcare_Data_v1[[#This Row],[Age]]&gt;35,"Middle","Young"))</f>
        <v>Senior</v>
      </c>
    </row>
    <row r="9211" spans="1:18" x14ac:dyDescent="0.3">
      <c r="A9211" s="1" t="s">
        <v>24648</v>
      </c>
      <c r="B9211" s="1" t="s">
        <v>26750</v>
      </c>
      <c r="C9211" s="1" t="s">
        <v>16</v>
      </c>
      <c r="D9211" s="1" t="s">
        <v>62</v>
      </c>
      <c r="E9211" s="1" t="s">
        <v>26615</v>
      </c>
      <c r="F9211" s="2">
        <v>43501</v>
      </c>
      <c r="G9211" s="1" t="s">
        <v>24649</v>
      </c>
      <c r="H9211" s="1" t="s">
        <v>24650</v>
      </c>
      <c r="I9211" s="1" t="s">
        <v>21</v>
      </c>
      <c r="J9211" s="3" t="s">
        <v>35871</v>
      </c>
      <c r="K9211">
        <v>248</v>
      </c>
      <c r="L9211" s="1" t="s">
        <v>22</v>
      </c>
      <c r="M9211" s="2">
        <v>43506</v>
      </c>
      <c r="N9211" s="1" t="s">
        <v>43</v>
      </c>
      <c r="O9211" s="1" t="s">
        <v>44</v>
      </c>
      <c r="P9211" s="1">
        <f>_3___Healthcare_Data_v1[[#This Row],[Discharge Date]]-_3___Healthcare_Data_v1[[#This Row],[Date of Admission]]</f>
        <v>5</v>
      </c>
      <c r="Q9211" s="1">
        <f>IFERROR(_3___Healthcare_Data_v1[[#This Row],[ Billing Amount ]]/_3___Healthcare_Data_v1[[#This Row],[Days in Hospital]],0)</f>
        <v>5415.3841220000004</v>
      </c>
      <c r="R9211" s="1" t="str">
        <f>IF(_3___Healthcare_Data_v1[[#This Row],[Age]]&gt;60,"Senior",IF(_3___Healthcare_Data_v1[[#This Row],[Age]]&gt;35,"Middle","Young"))</f>
        <v>Senior</v>
      </c>
    </row>
    <row r="9212" spans="1:18" x14ac:dyDescent="0.3">
      <c r="A9212" s="1" t="s">
        <v>24651</v>
      </c>
      <c r="B9212" s="1" t="s">
        <v>26776</v>
      </c>
      <c r="C9212" s="1" t="s">
        <v>26</v>
      </c>
      <c r="D9212" s="1" t="s">
        <v>89</v>
      </c>
      <c r="E9212" s="1" t="s">
        <v>35</v>
      </c>
      <c r="F9212" s="2">
        <v>44343</v>
      </c>
      <c r="G9212" s="1" t="s">
        <v>24652</v>
      </c>
      <c r="H9212" s="1" t="s">
        <v>24653</v>
      </c>
      <c r="I9212" s="1" t="s">
        <v>21</v>
      </c>
      <c r="J9212" s="3" t="s">
        <v>35872</v>
      </c>
      <c r="K9212">
        <v>313</v>
      </c>
      <c r="L9212" s="1" t="s">
        <v>22</v>
      </c>
      <c r="M9212" s="2">
        <v>44348</v>
      </c>
      <c r="N9212" s="1" t="s">
        <v>23</v>
      </c>
      <c r="O9212" s="1" t="s">
        <v>24</v>
      </c>
      <c r="P9212" s="1">
        <f>_3___Healthcare_Data_v1[[#This Row],[Discharge Date]]-_3___Healthcare_Data_v1[[#This Row],[Date of Admission]]</f>
        <v>5</v>
      </c>
      <c r="Q9212" s="1">
        <f>IFERROR(_3___Healthcare_Data_v1[[#This Row],[ Billing Amount ]]/_3___Healthcare_Data_v1[[#This Row],[Days in Hospital]],0)</f>
        <v>3827.6238599999997</v>
      </c>
      <c r="R9212" s="1" t="str">
        <f>IF(_3___Healthcare_Data_v1[[#This Row],[Age]]&gt;60,"Senior",IF(_3___Healthcare_Data_v1[[#This Row],[Age]]&gt;35,"Middle","Young"))</f>
        <v>Senior</v>
      </c>
    </row>
    <row r="9213" spans="1:18" x14ac:dyDescent="0.3">
      <c r="A9213" s="1" t="s">
        <v>24654</v>
      </c>
      <c r="B9213" s="1" t="s">
        <v>26708</v>
      </c>
      <c r="C9213" s="1" t="s">
        <v>16</v>
      </c>
      <c r="D9213" s="1" t="s">
        <v>62</v>
      </c>
      <c r="E9213" s="1" t="s">
        <v>69</v>
      </c>
      <c r="F9213" s="2">
        <v>43969</v>
      </c>
      <c r="G9213" s="1" t="s">
        <v>24655</v>
      </c>
      <c r="H9213" s="1" t="s">
        <v>24656</v>
      </c>
      <c r="I9213" s="1" t="s">
        <v>60</v>
      </c>
      <c r="J9213" s="3" t="s">
        <v>35873</v>
      </c>
      <c r="K9213">
        <v>314</v>
      </c>
      <c r="L9213" s="1" t="s">
        <v>22</v>
      </c>
      <c r="M9213" s="2">
        <v>43986</v>
      </c>
      <c r="N9213" s="1" t="s">
        <v>84</v>
      </c>
      <c r="O9213" s="1" t="s">
        <v>44</v>
      </c>
      <c r="P9213" s="1">
        <f>_3___Healthcare_Data_v1[[#This Row],[Discharge Date]]-_3___Healthcare_Data_v1[[#This Row],[Date of Admission]]</f>
        <v>17</v>
      </c>
      <c r="Q9213" s="1">
        <f>IFERROR(_3___Healthcare_Data_v1[[#This Row],[ Billing Amount ]]/_3___Healthcare_Data_v1[[#This Row],[Days in Hospital]],0)</f>
        <v>509.79310223529416</v>
      </c>
      <c r="R9213" s="1" t="str">
        <f>IF(_3___Healthcare_Data_v1[[#This Row],[Age]]&gt;60,"Senior",IF(_3___Healthcare_Data_v1[[#This Row],[Age]]&gt;35,"Middle","Young"))</f>
        <v>Senior</v>
      </c>
    </row>
    <row r="9214" spans="1:18" x14ac:dyDescent="0.3">
      <c r="A9214" s="1" t="s">
        <v>20983</v>
      </c>
      <c r="B9214" s="1" t="s">
        <v>26668</v>
      </c>
      <c r="C9214" s="1" t="s">
        <v>16</v>
      </c>
      <c r="D9214" s="1" t="s">
        <v>229</v>
      </c>
      <c r="E9214" s="1" t="s">
        <v>26615</v>
      </c>
      <c r="F9214" s="2">
        <v>44954</v>
      </c>
      <c r="G9214" s="1" t="s">
        <v>24657</v>
      </c>
      <c r="H9214" s="1" t="s">
        <v>24658</v>
      </c>
      <c r="I9214" s="1" t="s">
        <v>60</v>
      </c>
      <c r="J9214" s="3" t="s">
        <v>35874</v>
      </c>
      <c r="K9214">
        <v>353</v>
      </c>
      <c r="L9214" s="1" t="s">
        <v>42</v>
      </c>
      <c r="M9214" s="2">
        <v>44960</v>
      </c>
      <c r="N9214" s="1" t="s">
        <v>48</v>
      </c>
      <c r="O9214" s="1" t="s">
        <v>32</v>
      </c>
      <c r="P9214" s="1">
        <f>_3___Healthcare_Data_v1[[#This Row],[Discharge Date]]-_3___Healthcare_Data_v1[[#This Row],[Date of Admission]]</f>
        <v>6</v>
      </c>
      <c r="Q9214" s="1">
        <f>IFERROR(_3___Healthcare_Data_v1[[#This Row],[ Billing Amount ]]/_3___Healthcare_Data_v1[[#This Row],[Days in Hospital]],0)</f>
        <v>3373.0901466666669</v>
      </c>
      <c r="R9214" s="1" t="str">
        <f>IF(_3___Healthcare_Data_v1[[#This Row],[Age]]&gt;60,"Senior",IF(_3___Healthcare_Data_v1[[#This Row],[Age]]&gt;35,"Middle","Young"))</f>
        <v>Senior</v>
      </c>
    </row>
    <row r="9215" spans="1:18" x14ac:dyDescent="0.3">
      <c r="A9215" s="1" t="s">
        <v>24659</v>
      </c>
      <c r="B9215" s="1" t="s">
        <v>26822</v>
      </c>
      <c r="C9215" s="1" t="s">
        <v>16</v>
      </c>
      <c r="D9215" s="1" t="s">
        <v>17</v>
      </c>
      <c r="E9215" s="1" t="s">
        <v>26620</v>
      </c>
      <c r="F9215" s="2">
        <v>44722</v>
      </c>
      <c r="G9215" s="1" t="s">
        <v>24660</v>
      </c>
      <c r="H9215" s="1" t="s">
        <v>24661</v>
      </c>
      <c r="I9215" s="1" t="s">
        <v>21</v>
      </c>
      <c r="J9215" s="3" t="s">
        <v>35875</v>
      </c>
      <c r="K9215">
        <v>269</v>
      </c>
      <c r="L9215" s="1" t="s">
        <v>38</v>
      </c>
      <c r="M9215" s="2">
        <v>44748</v>
      </c>
      <c r="N9215" s="1" t="s">
        <v>43</v>
      </c>
      <c r="O9215" s="1" t="s">
        <v>44</v>
      </c>
      <c r="P9215" s="1">
        <f>_3___Healthcare_Data_v1[[#This Row],[Discharge Date]]-_3___Healthcare_Data_v1[[#This Row],[Date of Admission]]</f>
        <v>26</v>
      </c>
      <c r="Q9215" s="1">
        <f>IFERROR(_3___Healthcare_Data_v1[[#This Row],[ Billing Amount ]]/_3___Healthcare_Data_v1[[#This Row],[Days in Hospital]],0)</f>
        <v>522.46233230769235</v>
      </c>
      <c r="R9215" s="1" t="str">
        <f>IF(_3___Healthcare_Data_v1[[#This Row],[Age]]&gt;60,"Senior",IF(_3___Healthcare_Data_v1[[#This Row],[Age]]&gt;35,"Middle","Young"))</f>
        <v>Senior</v>
      </c>
    </row>
    <row r="9216" spans="1:18" x14ac:dyDescent="0.3">
      <c r="A9216" s="1" t="s">
        <v>4819</v>
      </c>
      <c r="B9216" s="1" t="s">
        <v>26619</v>
      </c>
      <c r="C9216" s="1" t="s">
        <v>26</v>
      </c>
      <c r="D9216" s="1" t="s">
        <v>229</v>
      </c>
      <c r="E9216" s="1" t="s">
        <v>18</v>
      </c>
      <c r="F9216" s="2">
        <v>44359</v>
      </c>
      <c r="G9216" s="1" t="s">
        <v>19583</v>
      </c>
      <c r="H9216" s="1" t="s">
        <v>2150</v>
      </c>
      <c r="I9216" s="1" t="s">
        <v>52</v>
      </c>
      <c r="J9216" s="3" t="s">
        <v>35876</v>
      </c>
      <c r="K9216">
        <v>250</v>
      </c>
      <c r="L9216" s="1" t="s">
        <v>38</v>
      </c>
      <c r="M9216" s="2">
        <v>44377</v>
      </c>
      <c r="N9216" s="1" t="s">
        <v>48</v>
      </c>
      <c r="O9216" s="1" t="s">
        <v>24</v>
      </c>
      <c r="P9216" s="1">
        <f>_3___Healthcare_Data_v1[[#This Row],[Discharge Date]]-_3___Healthcare_Data_v1[[#This Row],[Date of Admission]]</f>
        <v>18</v>
      </c>
      <c r="Q9216" s="1">
        <f>IFERROR(_3___Healthcare_Data_v1[[#This Row],[ Billing Amount ]]/_3___Healthcare_Data_v1[[#This Row],[Days in Hospital]],0)</f>
        <v>2486.0651677777778</v>
      </c>
      <c r="R9216" s="1" t="str">
        <f>IF(_3___Healthcare_Data_v1[[#This Row],[Age]]&gt;60,"Senior",IF(_3___Healthcare_Data_v1[[#This Row],[Age]]&gt;35,"Middle","Young"))</f>
        <v>Senior</v>
      </c>
    </row>
    <row r="9217" spans="1:18" x14ac:dyDescent="0.3">
      <c r="A9217" s="1" t="s">
        <v>24662</v>
      </c>
      <c r="B9217" s="1" t="s">
        <v>26737</v>
      </c>
      <c r="C9217" s="1" t="s">
        <v>26</v>
      </c>
      <c r="D9217" s="1" t="s">
        <v>17</v>
      </c>
      <c r="E9217" s="1" t="s">
        <v>69</v>
      </c>
      <c r="F9217" s="2">
        <v>43544</v>
      </c>
      <c r="G9217" s="1" t="s">
        <v>9432</v>
      </c>
      <c r="H9217" s="1" t="s">
        <v>24663</v>
      </c>
      <c r="I9217" s="1" t="s">
        <v>26607</v>
      </c>
      <c r="J9217" s="3" t="s">
        <v>35877</v>
      </c>
      <c r="K9217">
        <v>136</v>
      </c>
      <c r="L9217" s="1" t="s">
        <v>38</v>
      </c>
      <c r="M9217" s="2">
        <v>43572</v>
      </c>
      <c r="N9217" s="1" t="s">
        <v>43</v>
      </c>
      <c r="O9217" s="1" t="s">
        <v>32</v>
      </c>
      <c r="P9217" s="1">
        <f>_3___Healthcare_Data_v1[[#This Row],[Discharge Date]]-_3___Healthcare_Data_v1[[#This Row],[Date of Admission]]</f>
        <v>28</v>
      </c>
      <c r="Q9217" s="1">
        <f>IFERROR(_3___Healthcare_Data_v1[[#This Row],[ Billing Amount ]]/_3___Healthcare_Data_v1[[#This Row],[Days in Hospital]],0)</f>
        <v>611.77340500000003</v>
      </c>
      <c r="R9217" s="1" t="str">
        <f>IF(_3___Healthcare_Data_v1[[#This Row],[Age]]&gt;60,"Senior",IF(_3___Healthcare_Data_v1[[#This Row],[Age]]&gt;35,"Middle","Young"))</f>
        <v>Senior</v>
      </c>
    </row>
    <row r="9218" spans="1:18" x14ac:dyDescent="0.3">
      <c r="A9218" s="1" t="s">
        <v>24664</v>
      </c>
      <c r="B9218" s="1" t="s">
        <v>26755</v>
      </c>
      <c r="C9218" s="1" t="s">
        <v>16</v>
      </c>
      <c r="D9218" s="1" t="s">
        <v>34</v>
      </c>
      <c r="E9218" s="1" t="s">
        <v>28</v>
      </c>
      <c r="F9218" s="2">
        <v>43661</v>
      </c>
      <c r="G9218" s="1" t="s">
        <v>24665</v>
      </c>
      <c r="H9218" s="1" t="s">
        <v>24666</v>
      </c>
      <c r="I9218" s="1" t="s">
        <v>52</v>
      </c>
      <c r="J9218" s="3" t="s">
        <v>35878</v>
      </c>
      <c r="K9218">
        <v>292</v>
      </c>
      <c r="L9218" s="1" t="s">
        <v>22</v>
      </c>
      <c r="M9218" s="2">
        <v>43662</v>
      </c>
      <c r="N9218" s="1" t="s">
        <v>43</v>
      </c>
      <c r="O9218" s="1" t="s">
        <v>44</v>
      </c>
      <c r="P9218" s="1">
        <f>_3___Healthcare_Data_v1[[#This Row],[Discharge Date]]-_3___Healthcare_Data_v1[[#This Row],[Date of Admission]]</f>
        <v>1</v>
      </c>
      <c r="Q9218" s="1">
        <f>IFERROR(_3___Healthcare_Data_v1[[#This Row],[ Billing Amount ]]/_3___Healthcare_Data_v1[[#This Row],[Days in Hospital]],0)</f>
        <v>26010.55429</v>
      </c>
      <c r="R9218" s="1" t="str">
        <f>IF(_3___Healthcare_Data_v1[[#This Row],[Age]]&gt;60,"Senior",IF(_3___Healthcare_Data_v1[[#This Row],[Age]]&gt;35,"Middle","Young"))</f>
        <v>Senior</v>
      </c>
    </row>
    <row r="9219" spans="1:18" x14ac:dyDescent="0.3">
      <c r="A9219" s="1" t="s">
        <v>24667</v>
      </c>
      <c r="B9219" s="1" t="s">
        <v>26649</v>
      </c>
      <c r="C9219" s="1" t="s">
        <v>26</v>
      </c>
      <c r="D9219" s="1" t="s">
        <v>114</v>
      </c>
      <c r="E9219" s="1" t="s">
        <v>69</v>
      </c>
      <c r="F9219" s="2">
        <v>45086</v>
      </c>
      <c r="G9219" s="1" t="s">
        <v>24668</v>
      </c>
      <c r="H9219" s="1" t="s">
        <v>24669</v>
      </c>
      <c r="I9219" s="1" t="s">
        <v>21</v>
      </c>
      <c r="J9219" s="3" t="s">
        <v>35879</v>
      </c>
      <c r="K9219">
        <v>144</v>
      </c>
      <c r="L9219" s="1" t="s">
        <v>22</v>
      </c>
      <c r="M9219" s="2">
        <v>45106</v>
      </c>
      <c r="N9219" s="1" t="s">
        <v>43</v>
      </c>
      <c r="O9219" s="1" t="s">
        <v>44</v>
      </c>
      <c r="P9219" s="1">
        <f>_3___Healthcare_Data_v1[[#This Row],[Discharge Date]]-_3___Healthcare_Data_v1[[#This Row],[Date of Admission]]</f>
        <v>20</v>
      </c>
      <c r="Q9219" s="1">
        <f>IFERROR(_3___Healthcare_Data_v1[[#This Row],[ Billing Amount ]]/_3___Healthcare_Data_v1[[#This Row],[Days in Hospital]],0)</f>
        <v>3379.7770565000001</v>
      </c>
      <c r="R9219" s="1" t="str">
        <f>IF(_3___Healthcare_Data_v1[[#This Row],[Age]]&gt;60,"Senior",IF(_3___Healthcare_Data_v1[[#This Row],[Age]]&gt;35,"Middle","Young"))</f>
        <v>Senior</v>
      </c>
    </row>
    <row r="9220" spans="1:18" x14ac:dyDescent="0.3">
      <c r="A9220" s="1" t="s">
        <v>24670</v>
      </c>
      <c r="B9220" s="1" t="s">
        <v>26798</v>
      </c>
      <c r="C9220" s="1" t="s">
        <v>16</v>
      </c>
      <c r="D9220" s="1" t="s">
        <v>62</v>
      </c>
      <c r="E9220" s="1" t="s">
        <v>35</v>
      </c>
      <c r="F9220" s="2">
        <v>44891</v>
      </c>
      <c r="G9220" s="1" t="s">
        <v>24671</v>
      </c>
      <c r="H9220" s="1" t="s">
        <v>24672</v>
      </c>
      <c r="I9220" s="1" t="s">
        <v>26607</v>
      </c>
      <c r="J9220" s="3" t="s">
        <v>35880</v>
      </c>
      <c r="K9220">
        <v>146</v>
      </c>
      <c r="L9220" s="1" t="s">
        <v>38</v>
      </c>
      <c r="M9220" s="2">
        <v>44912</v>
      </c>
      <c r="N9220" s="1" t="s">
        <v>43</v>
      </c>
      <c r="O9220" s="1" t="s">
        <v>24</v>
      </c>
      <c r="P9220" s="1">
        <f>_3___Healthcare_Data_v1[[#This Row],[Discharge Date]]-_3___Healthcare_Data_v1[[#This Row],[Date of Admission]]</f>
        <v>21</v>
      </c>
      <c r="Q9220" s="1">
        <f>IFERROR(_3___Healthcare_Data_v1[[#This Row],[ Billing Amount ]]/_3___Healthcare_Data_v1[[#This Row],[Days in Hospital]],0)</f>
        <v>616.21436190476186</v>
      </c>
      <c r="R9220" s="1" t="str">
        <f>IF(_3___Healthcare_Data_v1[[#This Row],[Age]]&gt;60,"Senior",IF(_3___Healthcare_Data_v1[[#This Row],[Age]]&gt;35,"Middle","Young"))</f>
        <v>Senior</v>
      </c>
    </row>
    <row r="9221" spans="1:18" x14ac:dyDescent="0.3">
      <c r="A9221" s="1" t="s">
        <v>24673</v>
      </c>
      <c r="B9221" s="1" t="s">
        <v>26668</v>
      </c>
      <c r="C9221" s="1" t="s">
        <v>16</v>
      </c>
      <c r="D9221" s="1" t="s">
        <v>27</v>
      </c>
      <c r="E9221" s="1" t="s">
        <v>18</v>
      </c>
      <c r="F9221" s="2">
        <v>44106</v>
      </c>
      <c r="G9221" s="1" t="s">
        <v>24674</v>
      </c>
      <c r="H9221" s="1" t="s">
        <v>24675</v>
      </c>
      <c r="I9221" s="1" t="s">
        <v>56</v>
      </c>
      <c r="J9221" s="3" t="s">
        <v>35881</v>
      </c>
      <c r="K9221">
        <v>271</v>
      </c>
      <c r="L9221" s="1" t="s">
        <v>42</v>
      </c>
      <c r="M9221" s="2">
        <v>44134</v>
      </c>
      <c r="N9221" s="1" t="s">
        <v>31</v>
      </c>
      <c r="O9221" s="1" t="s">
        <v>44</v>
      </c>
      <c r="P9221" s="1">
        <f>_3___Healthcare_Data_v1[[#This Row],[Discharge Date]]-_3___Healthcare_Data_v1[[#This Row],[Date of Admission]]</f>
        <v>28</v>
      </c>
      <c r="Q9221" s="1">
        <f>IFERROR(_3___Healthcare_Data_v1[[#This Row],[ Billing Amount ]]/_3___Healthcare_Data_v1[[#This Row],[Days in Hospital]],0)</f>
        <v>474.83666428571433</v>
      </c>
      <c r="R9221" s="1" t="str">
        <f>IF(_3___Healthcare_Data_v1[[#This Row],[Age]]&gt;60,"Senior",IF(_3___Healthcare_Data_v1[[#This Row],[Age]]&gt;35,"Middle","Young"))</f>
        <v>Senior</v>
      </c>
    </row>
    <row r="9222" spans="1:18" x14ac:dyDescent="0.3">
      <c r="A9222" s="1" t="s">
        <v>24676</v>
      </c>
      <c r="B9222" s="1" t="s">
        <v>26653</v>
      </c>
      <c r="C9222" s="1" t="s">
        <v>26</v>
      </c>
      <c r="D9222" s="1" t="s">
        <v>34</v>
      </c>
      <c r="E9222" s="1" t="s">
        <v>26615</v>
      </c>
      <c r="F9222" s="2">
        <v>44824</v>
      </c>
      <c r="G9222" s="1" t="s">
        <v>13579</v>
      </c>
      <c r="H9222" s="1" t="s">
        <v>24677</v>
      </c>
      <c r="I9222" s="1" t="s">
        <v>56</v>
      </c>
      <c r="J9222" s="3" t="s">
        <v>35882</v>
      </c>
      <c r="K9222">
        <v>219</v>
      </c>
      <c r="L9222" s="1" t="s">
        <v>42</v>
      </c>
      <c r="M9222" s="2">
        <v>44830</v>
      </c>
      <c r="N9222" s="1" t="s">
        <v>48</v>
      </c>
      <c r="O9222" s="1" t="s">
        <v>32</v>
      </c>
      <c r="P9222" s="1">
        <f>_3___Healthcare_Data_v1[[#This Row],[Discharge Date]]-_3___Healthcare_Data_v1[[#This Row],[Date of Admission]]</f>
        <v>6</v>
      </c>
      <c r="Q9222" s="1">
        <f>IFERROR(_3___Healthcare_Data_v1[[#This Row],[ Billing Amount ]]/_3___Healthcare_Data_v1[[#This Row],[Days in Hospital]],0)</f>
        <v>5508.0806066666664</v>
      </c>
      <c r="R9222" s="1" t="str">
        <f>IF(_3___Healthcare_Data_v1[[#This Row],[Age]]&gt;60,"Senior",IF(_3___Healthcare_Data_v1[[#This Row],[Age]]&gt;35,"Middle","Young"))</f>
        <v>Senior</v>
      </c>
    </row>
    <row r="9223" spans="1:18" x14ac:dyDescent="0.3">
      <c r="A9223" s="1" t="s">
        <v>10990</v>
      </c>
      <c r="B9223" s="1" t="s">
        <v>26967</v>
      </c>
      <c r="C9223" s="1" t="s">
        <v>26</v>
      </c>
      <c r="D9223" s="1" t="s">
        <v>62</v>
      </c>
      <c r="E9223" s="1" t="s">
        <v>35</v>
      </c>
      <c r="F9223" s="2">
        <v>44837</v>
      </c>
      <c r="G9223" s="1" t="s">
        <v>24678</v>
      </c>
      <c r="H9223" s="1" t="s">
        <v>16162</v>
      </c>
      <c r="I9223" s="1" t="s">
        <v>52</v>
      </c>
      <c r="J9223" s="3" t="s">
        <v>35883</v>
      </c>
      <c r="K9223">
        <v>246</v>
      </c>
      <c r="L9223" s="1" t="s">
        <v>22</v>
      </c>
      <c r="M9223" s="2">
        <v>44845</v>
      </c>
      <c r="N9223" s="1" t="s">
        <v>23</v>
      </c>
      <c r="O9223" s="1" t="s">
        <v>44</v>
      </c>
      <c r="P9223" s="1">
        <f>_3___Healthcare_Data_v1[[#This Row],[Discharge Date]]-_3___Healthcare_Data_v1[[#This Row],[Date of Admission]]</f>
        <v>8</v>
      </c>
      <c r="Q9223" s="1">
        <f>IFERROR(_3___Healthcare_Data_v1[[#This Row],[ Billing Amount ]]/_3___Healthcare_Data_v1[[#This Row],[Days in Hospital]],0)</f>
        <v>2943.5626937500001</v>
      </c>
      <c r="R9223" s="1" t="str">
        <f>IF(_3___Healthcare_Data_v1[[#This Row],[Age]]&gt;60,"Senior",IF(_3___Healthcare_Data_v1[[#This Row],[Age]]&gt;35,"Middle","Young"))</f>
        <v>Senior</v>
      </c>
    </row>
    <row r="9224" spans="1:18" x14ac:dyDescent="0.3">
      <c r="A9224" s="1" t="s">
        <v>24679</v>
      </c>
      <c r="B9224" s="1" t="s">
        <v>26661</v>
      </c>
      <c r="C9224" s="1" t="s">
        <v>26</v>
      </c>
      <c r="D9224" s="1" t="s">
        <v>34</v>
      </c>
      <c r="E9224" s="1" t="s">
        <v>35</v>
      </c>
      <c r="F9224" s="2">
        <v>43603</v>
      </c>
      <c r="G9224" s="1" t="s">
        <v>20516</v>
      </c>
      <c r="H9224" s="1" t="s">
        <v>24680</v>
      </c>
      <c r="I9224" s="1" t="s">
        <v>56</v>
      </c>
      <c r="J9224" s="3" t="s">
        <v>35884</v>
      </c>
      <c r="K9224">
        <v>150</v>
      </c>
      <c r="L9224" s="1" t="s">
        <v>22</v>
      </c>
      <c r="M9224" s="2">
        <v>43625</v>
      </c>
      <c r="N9224" s="1" t="s">
        <v>43</v>
      </c>
      <c r="O9224" s="1" t="s">
        <v>24</v>
      </c>
      <c r="P9224" s="1">
        <f>_3___Healthcare_Data_v1[[#This Row],[Discharge Date]]-_3___Healthcare_Data_v1[[#This Row],[Date of Admission]]</f>
        <v>22</v>
      </c>
      <c r="Q9224" s="1">
        <f>IFERROR(_3___Healthcare_Data_v1[[#This Row],[ Billing Amount ]]/_3___Healthcare_Data_v1[[#This Row],[Days in Hospital]],0)</f>
        <v>333.578757</v>
      </c>
      <c r="R9224" s="1" t="str">
        <f>IF(_3___Healthcare_Data_v1[[#This Row],[Age]]&gt;60,"Senior",IF(_3___Healthcare_Data_v1[[#This Row],[Age]]&gt;35,"Middle","Young"))</f>
        <v>Senior</v>
      </c>
    </row>
    <row r="9225" spans="1:18" x14ac:dyDescent="0.3">
      <c r="A9225" s="1" t="s">
        <v>24681</v>
      </c>
      <c r="B9225" s="1" t="s">
        <v>26725</v>
      </c>
      <c r="C9225" s="1" t="s">
        <v>26</v>
      </c>
      <c r="D9225" s="1" t="s">
        <v>34</v>
      </c>
      <c r="E9225" s="1" t="s">
        <v>26615</v>
      </c>
      <c r="F9225" s="2">
        <v>43914</v>
      </c>
      <c r="G9225" s="1" t="s">
        <v>24682</v>
      </c>
      <c r="H9225" s="1" t="s">
        <v>16946</v>
      </c>
      <c r="I9225" s="1" t="s">
        <v>52</v>
      </c>
      <c r="J9225" s="3" t="s">
        <v>35885</v>
      </c>
      <c r="K9225">
        <v>194</v>
      </c>
      <c r="L9225" s="1" t="s">
        <v>22</v>
      </c>
      <c r="M9225" s="2">
        <v>43915</v>
      </c>
      <c r="N9225" s="1" t="s">
        <v>48</v>
      </c>
      <c r="O9225" s="1" t="s">
        <v>24</v>
      </c>
      <c r="P9225" s="1">
        <f>_3___Healthcare_Data_v1[[#This Row],[Discharge Date]]-_3___Healthcare_Data_v1[[#This Row],[Date of Admission]]</f>
        <v>1</v>
      </c>
      <c r="Q9225" s="1">
        <f>IFERROR(_3___Healthcare_Data_v1[[#This Row],[ Billing Amount ]]/_3___Healthcare_Data_v1[[#This Row],[Days in Hospital]],0)</f>
        <v>16141.23798</v>
      </c>
      <c r="R9225" s="1" t="str">
        <f>IF(_3___Healthcare_Data_v1[[#This Row],[Age]]&gt;60,"Senior",IF(_3___Healthcare_Data_v1[[#This Row],[Age]]&gt;35,"Middle","Young"))</f>
        <v>Senior</v>
      </c>
    </row>
    <row r="9226" spans="1:18" x14ac:dyDescent="0.3">
      <c r="A9226" s="1" t="s">
        <v>24683</v>
      </c>
      <c r="B9226" s="1" t="s">
        <v>26664</v>
      </c>
      <c r="C9226" s="1" t="s">
        <v>16</v>
      </c>
      <c r="D9226" s="1" t="s">
        <v>229</v>
      </c>
      <c r="E9226" s="1" t="s">
        <v>35</v>
      </c>
      <c r="F9226" s="2">
        <v>44368</v>
      </c>
      <c r="G9226" s="1" t="s">
        <v>24684</v>
      </c>
      <c r="H9226" s="1" t="s">
        <v>24685</v>
      </c>
      <c r="I9226" s="1" t="s">
        <v>60</v>
      </c>
      <c r="J9226" s="3" t="s">
        <v>35886</v>
      </c>
      <c r="K9226">
        <v>176</v>
      </c>
      <c r="L9226" s="1" t="s">
        <v>22</v>
      </c>
      <c r="M9226" s="2">
        <v>44373</v>
      </c>
      <c r="N9226" s="1" t="s">
        <v>84</v>
      </c>
      <c r="O9226" s="1" t="s">
        <v>44</v>
      </c>
      <c r="P9226" s="1">
        <f>_3___Healthcare_Data_v1[[#This Row],[Discharge Date]]-_3___Healthcare_Data_v1[[#This Row],[Date of Admission]]</f>
        <v>5</v>
      </c>
      <c r="Q9226" s="1">
        <f>IFERROR(_3___Healthcare_Data_v1[[#This Row],[ Billing Amount ]]/_3___Healthcare_Data_v1[[#This Row],[Days in Hospital]],0)</f>
        <v>2331.967678</v>
      </c>
      <c r="R9226" s="1" t="str">
        <f>IF(_3___Healthcare_Data_v1[[#This Row],[Age]]&gt;60,"Senior",IF(_3___Healthcare_Data_v1[[#This Row],[Age]]&gt;35,"Middle","Young"))</f>
        <v>Senior</v>
      </c>
    </row>
    <row r="9227" spans="1:18" x14ac:dyDescent="0.3">
      <c r="A9227" s="1" t="s">
        <v>24686</v>
      </c>
      <c r="B9227" s="1" t="s">
        <v>26850</v>
      </c>
      <c r="C9227" s="1" t="s">
        <v>16</v>
      </c>
      <c r="D9227" s="1" t="s">
        <v>62</v>
      </c>
      <c r="E9227" s="1" t="s">
        <v>18</v>
      </c>
      <c r="F9227" s="2">
        <v>45095</v>
      </c>
      <c r="G9227" s="1" t="s">
        <v>12304</v>
      </c>
      <c r="H9227" s="1" t="s">
        <v>24687</v>
      </c>
      <c r="I9227" s="1" t="s">
        <v>26607</v>
      </c>
      <c r="J9227" s="3" t="s">
        <v>35887</v>
      </c>
      <c r="K9227">
        <v>236</v>
      </c>
      <c r="L9227" s="1" t="s">
        <v>42</v>
      </c>
      <c r="M9227" s="2">
        <v>45096</v>
      </c>
      <c r="N9227" s="1" t="s">
        <v>48</v>
      </c>
      <c r="O9227" s="1" t="s">
        <v>44</v>
      </c>
      <c r="P9227" s="1">
        <f>_3___Healthcare_Data_v1[[#This Row],[Discharge Date]]-_3___Healthcare_Data_v1[[#This Row],[Date of Admission]]</f>
        <v>1</v>
      </c>
      <c r="Q9227" s="1">
        <f>IFERROR(_3___Healthcare_Data_v1[[#This Row],[ Billing Amount ]]/_3___Healthcare_Data_v1[[#This Row],[Days in Hospital]],0)</f>
        <v>40886.513039999998</v>
      </c>
      <c r="R9227" s="1" t="str">
        <f>IF(_3___Healthcare_Data_v1[[#This Row],[Age]]&gt;60,"Senior",IF(_3___Healthcare_Data_v1[[#This Row],[Age]]&gt;35,"Middle","Young"))</f>
        <v>Senior</v>
      </c>
    </row>
    <row r="9228" spans="1:18" x14ac:dyDescent="0.3">
      <c r="A9228" s="1" t="s">
        <v>24688</v>
      </c>
      <c r="B9228" s="1" t="s">
        <v>26619</v>
      </c>
      <c r="C9228" s="1" t="s">
        <v>26</v>
      </c>
      <c r="D9228" s="1" t="s">
        <v>89</v>
      </c>
      <c r="E9228" s="1" t="s">
        <v>26615</v>
      </c>
      <c r="F9228" s="2">
        <v>44112</v>
      </c>
      <c r="G9228" s="1" t="s">
        <v>24689</v>
      </c>
      <c r="H9228" s="1" t="s">
        <v>24690</v>
      </c>
      <c r="I9228" s="1" t="s">
        <v>21</v>
      </c>
      <c r="J9228" s="3" t="s">
        <v>35888</v>
      </c>
      <c r="K9228">
        <v>148</v>
      </c>
      <c r="L9228" s="1" t="s">
        <v>42</v>
      </c>
      <c r="M9228" s="2">
        <v>44141</v>
      </c>
      <c r="N9228" s="1" t="s">
        <v>31</v>
      </c>
      <c r="O9228" s="1" t="s">
        <v>44</v>
      </c>
      <c r="P9228" s="1">
        <f>_3___Healthcare_Data_v1[[#This Row],[Discharge Date]]-_3___Healthcare_Data_v1[[#This Row],[Date of Admission]]</f>
        <v>29</v>
      </c>
      <c r="Q9228" s="1">
        <f>IFERROR(_3___Healthcare_Data_v1[[#This Row],[ Billing Amount ]]/_3___Healthcare_Data_v1[[#This Row],[Days in Hospital]],0)</f>
        <v>243.51229727586207</v>
      </c>
      <c r="R9228" s="1" t="str">
        <f>IF(_3___Healthcare_Data_v1[[#This Row],[Age]]&gt;60,"Senior",IF(_3___Healthcare_Data_v1[[#This Row],[Age]]&gt;35,"Middle","Young"))</f>
        <v>Senior</v>
      </c>
    </row>
    <row r="9229" spans="1:18" x14ac:dyDescent="0.3">
      <c r="A9229" s="1" t="s">
        <v>14395</v>
      </c>
      <c r="B9229" s="1" t="s">
        <v>26617</v>
      </c>
      <c r="C9229" s="1" t="s">
        <v>16</v>
      </c>
      <c r="D9229" s="1" t="s">
        <v>34</v>
      </c>
      <c r="E9229" s="1" t="s">
        <v>28</v>
      </c>
      <c r="F9229" s="2">
        <v>43953</v>
      </c>
      <c r="G9229" s="1" t="s">
        <v>24691</v>
      </c>
      <c r="H9229" s="1" t="s">
        <v>24692</v>
      </c>
      <c r="I9229" s="1" t="s">
        <v>56</v>
      </c>
      <c r="J9229" s="3" t="s">
        <v>35889</v>
      </c>
      <c r="K9229">
        <v>287</v>
      </c>
      <c r="L9229" s="1" t="s">
        <v>42</v>
      </c>
      <c r="M9229" s="2">
        <v>43956</v>
      </c>
      <c r="N9229" s="1" t="s">
        <v>43</v>
      </c>
      <c r="O9229" s="1" t="s">
        <v>24</v>
      </c>
      <c r="P9229" s="1">
        <f>_3___Healthcare_Data_v1[[#This Row],[Discharge Date]]-_3___Healthcare_Data_v1[[#This Row],[Date of Admission]]</f>
        <v>3</v>
      </c>
      <c r="Q9229" s="1">
        <f>IFERROR(_3___Healthcare_Data_v1[[#This Row],[ Billing Amount ]]/_3___Healthcare_Data_v1[[#This Row],[Days in Hospital]],0)</f>
        <v>5892.2690533333334</v>
      </c>
      <c r="R9229" s="1" t="str">
        <f>IF(_3___Healthcare_Data_v1[[#This Row],[Age]]&gt;60,"Senior",IF(_3___Healthcare_Data_v1[[#This Row],[Age]]&gt;35,"Middle","Young"))</f>
        <v>Senior</v>
      </c>
    </row>
    <row r="9230" spans="1:18" x14ac:dyDescent="0.3">
      <c r="A9230" s="1" t="s">
        <v>24693</v>
      </c>
      <c r="B9230" s="1" t="s">
        <v>26795</v>
      </c>
      <c r="C9230" s="1" t="s">
        <v>26</v>
      </c>
      <c r="D9230" s="1" t="s">
        <v>62</v>
      </c>
      <c r="E9230" s="1" t="s">
        <v>28</v>
      </c>
      <c r="F9230" s="2">
        <v>44977</v>
      </c>
      <c r="G9230" s="1" t="s">
        <v>24694</v>
      </c>
      <c r="H9230" s="1" t="s">
        <v>24695</v>
      </c>
      <c r="I9230" s="1" t="s">
        <v>26607</v>
      </c>
      <c r="J9230" s="3" t="s">
        <v>35890</v>
      </c>
      <c r="K9230">
        <v>384</v>
      </c>
      <c r="L9230" s="1" t="s">
        <v>42</v>
      </c>
      <c r="M9230" s="2">
        <v>44991</v>
      </c>
      <c r="N9230" s="1" t="s">
        <v>43</v>
      </c>
      <c r="O9230" s="1" t="s">
        <v>24</v>
      </c>
      <c r="P9230" s="1">
        <f>_3___Healthcare_Data_v1[[#This Row],[Discharge Date]]-_3___Healthcare_Data_v1[[#This Row],[Date of Admission]]</f>
        <v>14</v>
      </c>
      <c r="Q9230" s="1">
        <f>IFERROR(_3___Healthcare_Data_v1[[#This Row],[ Billing Amount ]]/_3___Healthcare_Data_v1[[#This Row],[Days in Hospital]],0)</f>
        <v>548.60829335714288</v>
      </c>
      <c r="R9230" s="1" t="str">
        <f>IF(_3___Healthcare_Data_v1[[#This Row],[Age]]&gt;60,"Senior",IF(_3___Healthcare_Data_v1[[#This Row],[Age]]&gt;35,"Middle","Young"))</f>
        <v>Senior</v>
      </c>
    </row>
    <row r="9231" spans="1:18" x14ac:dyDescent="0.3">
      <c r="A9231" s="1" t="s">
        <v>24696</v>
      </c>
      <c r="B9231" s="1" t="s">
        <v>26683</v>
      </c>
      <c r="C9231" s="1" t="s">
        <v>16</v>
      </c>
      <c r="D9231" s="1" t="s">
        <v>114</v>
      </c>
      <c r="E9231" s="1" t="s">
        <v>35</v>
      </c>
      <c r="F9231" s="2">
        <v>44933</v>
      </c>
      <c r="G9231" s="1" t="s">
        <v>24697</v>
      </c>
      <c r="H9231" s="1" t="s">
        <v>24698</v>
      </c>
      <c r="I9231" s="1" t="s">
        <v>21</v>
      </c>
      <c r="J9231" s="3" t="s">
        <v>35891</v>
      </c>
      <c r="K9231">
        <v>162</v>
      </c>
      <c r="L9231" s="1" t="s">
        <v>42</v>
      </c>
      <c r="M9231" s="2">
        <v>44956</v>
      </c>
      <c r="N9231" s="1" t="s">
        <v>43</v>
      </c>
      <c r="O9231" s="1" t="s">
        <v>32</v>
      </c>
      <c r="P9231" s="1">
        <f>_3___Healthcare_Data_v1[[#This Row],[Discharge Date]]-_3___Healthcare_Data_v1[[#This Row],[Date of Admission]]</f>
        <v>23</v>
      </c>
      <c r="Q9231" s="1">
        <f>IFERROR(_3___Healthcare_Data_v1[[#This Row],[ Billing Amount ]]/_3___Healthcare_Data_v1[[#This Row],[Days in Hospital]],0)</f>
        <v>500.84411304347827</v>
      </c>
      <c r="R9231" s="1" t="str">
        <f>IF(_3___Healthcare_Data_v1[[#This Row],[Age]]&gt;60,"Senior",IF(_3___Healthcare_Data_v1[[#This Row],[Age]]&gt;35,"Middle","Young"))</f>
        <v>Senior</v>
      </c>
    </row>
    <row r="9232" spans="1:18" x14ac:dyDescent="0.3">
      <c r="A9232" s="1" t="s">
        <v>24699</v>
      </c>
      <c r="B9232" s="1" t="s">
        <v>26653</v>
      </c>
      <c r="C9232" s="1" t="s">
        <v>16</v>
      </c>
      <c r="D9232" s="1" t="s">
        <v>17</v>
      </c>
      <c r="E9232" s="1" t="s">
        <v>26615</v>
      </c>
      <c r="F9232" s="2">
        <v>44267</v>
      </c>
      <c r="G9232" s="1" t="s">
        <v>24700</v>
      </c>
      <c r="H9232" s="1" t="s">
        <v>4602</v>
      </c>
      <c r="I9232" s="1" t="s">
        <v>56</v>
      </c>
      <c r="J9232" s="3" t="s">
        <v>35892</v>
      </c>
      <c r="K9232">
        <v>306</v>
      </c>
      <c r="L9232" s="1" t="s">
        <v>22</v>
      </c>
      <c r="M9232" s="2">
        <v>44274</v>
      </c>
      <c r="N9232" s="1" t="s">
        <v>23</v>
      </c>
      <c r="O9232" s="1" t="s">
        <v>32</v>
      </c>
      <c r="P9232" s="1">
        <f>_3___Healthcare_Data_v1[[#This Row],[Discharge Date]]-_3___Healthcare_Data_v1[[#This Row],[Date of Admission]]</f>
        <v>7</v>
      </c>
      <c r="Q9232" s="1">
        <f>IFERROR(_3___Healthcare_Data_v1[[#This Row],[ Billing Amount ]]/_3___Healthcare_Data_v1[[#This Row],[Days in Hospital]],0)</f>
        <v>2814.6325785714284</v>
      </c>
      <c r="R9232" s="1" t="str">
        <f>IF(_3___Healthcare_Data_v1[[#This Row],[Age]]&gt;60,"Senior",IF(_3___Healthcare_Data_v1[[#This Row],[Age]]&gt;35,"Middle","Young"))</f>
        <v>Senior</v>
      </c>
    </row>
    <row r="9233" spans="1:18" x14ac:dyDescent="0.3">
      <c r="A9233" s="1" t="s">
        <v>7575</v>
      </c>
      <c r="B9233" s="1" t="s">
        <v>26644</v>
      </c>
      <c r="C9233" s="1" t="s">
        <v>26</v>
      </c>
      <c r="D9233" s="1" t="s">
        <v>229</v>
      </c>
      <c r="E9233" s="1" t="s">
        <v>28</v>
      </c>
      <c r="F9233" s="2">
        <v>44757</v>
      </c>
      <c r="G9233" s="1" t="s">
        <v>24701</v>
      </c>
      <c r="H9233" s="1" t="s">
        <v>20241</v>
      </c>
      <c r="I9233" s="1" t="s">
        <v>21</v>
      </c>
      <c r="J9233" s="3" t="s">
        <v>35893</v>
      </c>
      <c r="K9233">
        <v>228</v>
      </c>
      <c r="L9233" s="1" t="s">
        <v>38</v>
      </c>
      <c r="M9233" s="2">
        <v>44774</v>
      </c>
      <c r="N9233" s="1" t="s">
        <v>43</v>
      </c>
      <c r="O9233" s="1" t="s">
        <v>44</v>
      </c>
      <c r="P9233" s="1">
        <f>_3___Healthcare_Data_v1[[#This Row],[Discharge Date]]-_3___Healthcare_Data_v1[[#This Row],[Date of Admission]]</f>
        <v>17</v>
      </c>
      <c r="Q9233" s="1">
        <f>IFERROR(_3___Healthcare_Data_v1[[#This Row],[ Billing Amount ]]/_3___Healthcare_Data_v1[[#This Row],[Days in Hospital]],0)</f>
        <v>1305.3792899999999</v>
      </c>
      <c r="R9233" s="1" t="str">
        <f>IF(_3___Healthcare_Data_v1[[#This Row],[Age]]&gt;60,"Senior",IF(_3___Healthcare_Data_v1[[#This Row],[Age]]&gt;35,"Middle","Young"))</f>
        <v>Senior</v>
      </c>
    </row>
    <row r="9234" spans="1:18" x14ac:dyDescent="0.3">
      <c r="A9234" s="1" t="s">
        <v>24702</v>
      </c>
      <c r="B9234" s="1" t="s">
        <v>26714</v>
      </c>
      <c r="C9234" s="1" t="s">
        <v>16</v>
      </c>
      <c r="D9234" s="1" t="s">
        <v>34</v>
      </c>
      <c r="E9234" s="1" t="s">
        <v>35</v>
      </c>
      <c r="F9234" s="2">
        <v>44143</v>
      </c>
      <c r="G9234" s="1" t="s">
        <v>24703</v>
      </c>
      <c r="H9234" s="1" t="s">
        <v>24704</v>
      </c>
      <c r="I9234" s="1" t="s">
        <v>60</v>
      </c>
      <c r="J9234" s="3" t="s">
        <v>35894</v>
      </c>
      <c r="K9234">
        <v>113</v>
      </c>
      <c r="L9234" s="1" t="s">
        <v>38</v>
      </c>
      <c r="M9234" s="2">
        <v>44159</v>
      </c>
      <c r="N9234" s="1" t="s">
        <v>23</v>
      </c>
      <c r="O9234" s="1" t="s">
        <v>24</v>
      </c>
      <c r="P9234" s="1">
        <f>_3___Healthcare_Data_v1[[#This Row],[Discharge Date]]-_3___Healthcare_Data_v1[[#This Row],[Date of Admission]]</f>
        <v>16</v>
      </c>
      <c r="Q9234" s="1">
        <f>IFERROR(_3___Healthcare_Data_v1[[#This Row],[ Billing Amount ]]/_3___Healthcare_Data_v1[[#This Row],[Days in Hospital]],0)</f>
        <v>888.94089125000005</v>
      </c>
      <c r="R9234" s="1" t="str">
        <f>IF(_3___Healthcare_Data_v1[[#This Row],[Age]]&gt;60,"Senior",IF(_3___Healthcare_Data_v1[[#This Row],[Age]]&gt;35,"Middle","Young"))</f>
        <v>Senior</v>
      </c>
    </row>
    <row r="9235" spans="1:18" x14ac:dyDescent="0.3">
      <c r="A9235" s="1" t="s">
        <v>24705</v>
      </c>
      <c r="B9235" s="1" t="s">
        <v>26659</v>
      </c>
      <c r="C9235" s="1" t="s">
        <v>26</v>
      </c>
      <c r="D9235" s="1" t="s">
        <v>62</v>
      </c>
      <c r="E9235" s="1" t="s">
        <v>26620</v>
      </c>
      <c r="F9235" s="2">
        <v>44640</v>
      </c>
      <c r="G9235" s="1" t="s">
        <v>24706</v>
      </c>
      <c r="H9235" s="1" t="s">
        <v>24707</v>
      </c>
      <c r="I9235" s="1" t="s">
        <v>21</v>
      </c>
      <c r="J9235" s="3" t="s">
        <v>35895</v>
      </c>
      <c r="K9235">
        <v>147</v>
      </c>
      <c r="L9235" s="1" t="s">
        <v>22</v>
      </c>
      <c r="M9235" s="2">
        <v>44640</v>
      </c>
      <c r="N9235" s="1" t="s">
        <v>23</v>
      </c>
      <c r="O9235" s="1" t="s">
        <v>44</v>
      </c>
      <c r="P9235" s="1">
        <f>_3___Healthcare_Data_v1[[#This Row],[Discharge Date]]-_3___Healthcare_Data_v1[[#This Row],[Date of Admission]]</f>
        <v>0</v>
      </c>
      <c r="Q9235" s="1">
        <f>IFERROR(_3___Healthcare_Data_v1[[#This Row],[ Billing Amount ]]/_3___Healthcare_Data_v1[[#This Row],[Days in Hospital]],0)</f>
        <v>0</v>
      </c>
      <c r="R9235" s="1" t="str">
        <f>IF(_3___Healthcare_Data_v1[[#This Row],[Age]]&gt;60,"Senior",IF(_3___Healthcare_Data_v1[[#This Row],[Age]]&gt;35,"Middle","Young"))</f>
        <v>Senior</v>
      </c>
    </row>
    <row r="9236" spans="1:18" x14ac:dyDescent="0.3">
      <c r="A9236" s="1" t="s">
        <v>24708</v>
      </c>
      <c r="B9236" s="1" t="s">
        <v>26683</v>
      </c>
      <c r="C9236" s="1" t="s">
        <v>26</v>
      </c>
      <c r="D9236" s="1" t="s">
        <v>34</v>
      </c>
      <c r="E9236" s="1" t="s">
        <v>26615</v>
      </c>
      <c r="F9236" s="2">
        <v>43780</v>
      </c>
      <c r="G9236" s="1" t="s">
        <v>24709</v>
      </c>
      <c r="H9236" s="1" t="s">
        <v>4602</v>
      </c>
      <c r="I9236" s="1" t="s">
        <v>60</v>
      </c>
      <c r="J9236" s="3" t="s">
        <v>35896</v>
      </c>
      <c r="K9236">
        <v>275</v>
      </c>
      <c r="L9236" s="1" t="s">
        <v>38</v>
      </c>
      <c r="M9236" s="2">
        <v>43794</v>
      </c>
      <c r="N9236" s="1" t="s">
        <v>23</v>
      </c>
      <c r="O9236" s="1" t="s">
        <v>24</v>
      </c>
      <c r="P9236" s="1">
        <f>_3___Healthcare_Data_v1[[#This Row],[Discharge Date]]-_3___Healthcare_Data_v1[[#This Row],[Date of Admission]]</f>
        <v>14</v>
      </c>
      <c r="Q9236" s="1">
        <f>IFERROR(_3___Healthcare_Data_v1[[#This Row],[ Billing Amount ]]/_3___Healthcare_Data_v1[[#This Row],[Days in Hospital]],0)</f>
        <v>1190.9941471428572</v>
      </c>
      <c r="R9236" s="1" t="str">
        <f>IF(_3___Healthcare_Data_v1[[#This Row],[Age]]&gt;60,"Senior",IF(_3___Healthcare_Data_v1[[#This Row],[Age]]&gt;35,"Middle","Young"))</f>
        <v>Senior</v>
      </c>
    </row>
    <row r="9237" spans="1:18" x14ac:dyDescent="0.3">
      <c r="A9237" s="1" t="s">
        <v>24710</v>
      </c>
      <c r="B9237" s="1" t="s">
        <v>26689</v>
      </c>
      <c r="C9237" s="1" t="s">
        <v>26</v>
      </c>
      <c r="D9237" s="1" t="s">
        <v>27</v>
      </c>
      <c r="E9237" s="1" t="s">
        <v>28</v>
      </c>
      <c r="F9237" s="2">
        <v>43538</v>
      </c>
      <c r="G9237" s="1" t="s">
        <v>24711</v>
      </c>
      <c r="H9237" s="1" t="s">
        <v>2826</v>
      </c>
      <c r="I9237" s="1" t="s">
        <v>21</v>
      </c>
      <c r="J9237" s="3" t="s">
        <v>35897</v>
      </c>
      <c r="K9237">
        <v>451</v>
      </c>
      <c r="L9237" s="1" t="s">
        <v>38</v>
      </c>
      <c r="M9237" s="2">
        <v>43539</v>
      </c>
      <c r="N9237" s="1" t="s">
        <v>23</v>
      </c>
      <c r="O9237" s="1" t="s">
        <v>32</v>
      </c>
      <c r="P9237" s="1">
        <f>_3___Healthcare_Data_v1[[#This Row],[Discharge Date]]-_3___Healthcare_Data_v1[[#This Row],[Date of Admission]]</f>
        <v>1</v>
      </c>
      <c r="Q9237" s="1">
        <f>IFERROR(_3___Healthcare_Data_v1[[#This Row],[ Billing Amount ]]/_3___Healthcare_Data_v1[[#This Row],[Days in Hospital]],0)</f>
        <v>30390.16419</v>
      </c>
      <c r="R9237" s="1" t="str">
        <f>IF(_3___Healthcare_Data_v1[[#This Row],[Age]]&gt;60,"Senior",IF(_3___Healthcare_Data_v1[[#This Row],[Age]]&gt;35,"Middle","Young"))</f>
        <v>Senior</v>
      </c>
    </row>
    <row r="9238" spans="1:18" x14ac:dyDescent="0.3">
      <c r="A9238" s="1" t="s">
        <v>24712</v>
      </c>
      <c r="B9238" s="1" t="s">
        <v>26612</v>
      </c>
      <c r="C9238" s="1" t="s">
        <v>16</v>
      </c>
      <c r="D9238" s="1" t="s">
        <v>114</v>
      </c>
      <c r="E9238" s="1" t="s">
        <v>28</v>
      </c>
      <c r="F9238" s="2">
        <v>44100</v>
      </c>
      <c r="G9238" s="1" t="s">
        <v>24713</v>
      </c>
      <c r="H9238" s="1" t="s">
        <v>24714</v>
      </c>
      <c r="I9238" s="1" t="s">
        <v>56</v>
      </c>
      <c r="J9238" s="3" t="s">
        <v>35898</v>
      </c>
      <c r="K9238">
        <v>305</v>
      </c>
      <c r="L9238" s="1" t="s">
        <v>22</v>
      </c>
      <c r="M9238" s="2">
        <v>44115</v>
      </c>
      <c r="N9238" s="1" t="s">
        <v>23</v>
      </c>
      <c r="O9238" s="1" t="s">
        <v>24</v>
      </c>
      <c r="P9238" s="1">
        <f>_3___Healthcare_Data_v1[[#This Row],[Discharge Date]]-_3___Healthcare_Data_v1[[#This Row],[Date of Admission]]</f>
        <v>15</v>
      </c>
      <c r="Q9238" s="1">
        <f>IFERROR(_3___Healthcare_Data_v1[[#This Row],[ Billing Amount ]]/_3___Healthcare_Data_v1[[#This Row],[Days in Hospital]],0)</f>
        <v>2706.5670359999999</v>
      </c>
      <c r="R9238" s="1" t="str">
        <f>IF(_3___Healthcare_Data_v1[[#This Row],[Age]]&gt;60,"Senior",IF(_3___Healthcare_Data_v1[[#This Row],[Age]]&gt;35,"Middle","Young"))</f>
        <v>Senior</v>
      </c>
    </row>
    <row r="9239" spans="1:18" x14ac:dyDescent="0.3">
      <c r="A9239" s="1" t="s">
        <v>4169</v>
      </c>
      <c r="B9239" s="1" t="s">
        <v>26714</v>
      </c>
      <c r="C9239" s="1" t="s">
        <v>26</v>
      </c>
      <c r="D9239" s="1" t="s">
        <v>34</v>
      </c>
      <c r="E9239" s="1" t="s">
        <v>26620</v>
      </c>
      <c r="F9239" s="2">
        <v>44572</v>
      </c>
      <c r="G9239" s="1" t="s">
        <v>24715</v>
      </c>
      <c r="H9239" s="1" t="s">
        <v>830</v>
      </c>
      <c r="I9239" s="1" t="s">
        <v>26607</v>
      </c>
      <c r="J9239" s="3" t="s">
        <v>35899</v>
      </c>
      <c r="K9239">
        <v>457</v>
      </c>
      <c r="L9239" s="1" t="s">
        <v>22</v>
      </c>
      <c r="M9239" s="2">
        <v>44594</v>
      </c>
      <c r="N9239" s="1" t="s">
        <v>43</v>
      </c>
      <c r="O9239" s="1" t="s">
        <v>44</v>
      </c>
      <c r="P9239" s="1">
        <f>_3___Healthcare_Data_v1[[#This Row],[Discharge Date]]-_3___Healthcare_Data_v1[[#This Row],[Date of Admission]]</f>
        <v>22</v>
      </c>
      <c r="Q9239" s="1">
        <f>IFERROR(_3___Healthcare_Data_v1[[#This Row],[ Billing Amount ]]/_3___Healthcare_Data_v1[[#This Row],[Days in Hospital]],0)</f>
        <v>1013.1745145454545</v>
      </c>
      <c r="R9239" s="1" t="str">
        <f>IF(_3___Healthcare_Data_v1[[#This Row],[Age]]&gt;60,"Senior",IF(_3___Healthcare_Data_v1[[#This Row],[Age]]&gt;35,"Middle","Young"))</f>
        <v>Senior</v>
      </c>
    </row>
    <row r="9240" spans="1:18" x14ac:dyDescent="0.3">
      <c r="A9240" s="1" t="s">
        <v>24716</v>
      </c>
      <c r="B9240" s="1" t="s">
        <v>26614</v>
      </c>
      <c r="C9240" s="1" t="s">
        <v>16</v>
      </c>
      <c r="D9240" s="1" t="s">
        <v>229</v>
      </c>
      <c r="E9240" s="1" t="s">
        <v>28</v>
      </c>
      <c r="F9240" s="2">
        <v>43467</v>
      </c>
      <c r="G9240" s="1" t="s">
        <v>23463</v>
      </c>
      <c r="H9240" s="1" t="s">
        <v>24717</v>
      </c>
      <c r="I9240" s="1" t="s">
        <v>60</v>
      </c>
      <c r="J9240" s="3" t="s">
        <v>35900</v>
      </c>
      <c r="K9240">
        <v>354</v>
      </c>
      <c r="L9240" s="1" t="s">
        <v>42</v>
      </c>
      <c r="M9240" s="2">
        <v>43483</v>
      </c>
      <c r="N9240" s="1" t="s">
        <v>43</v>
      </c>
      <c r="O9240" s="1" t="s">
        <v>44</v>
      </c>
      <c r="P9240" s="1">
        <f>_3___Healthcare_Data_v1[[#This Row],[Discharge Date]]-_3___Healthcare_Data_v1[[#This Row],[Date of Admission]]</f>
        <v>16</v>
      </c>
      <c r="Q9240" s="1">
        <f>IFERROR(_3___Healthcare_Data_v1[[#This Row],[ Billing Amount ]]/_3___Healthcare_Data_v1[[#This Row],[Days in Hospital]],0)</f>
        <v>2438.4545887499999</v>
      </c>
      <c r="R9240" s="1" t="str">
        <f>IF(_3___Healthcare_Data_v1[[#This Row],[Age]]&gt;60,"Senior",IF(_3___Healthcare_Data_v1[[#This Row],[Age]]&gt;35,"Middle","Young"))</f>
        <v>Senior</v>
      </c>
    </row>
    <row r="9241" spans="1:18" x14ac:dyDescent="0.3">
      <c r="A9241" s="1" t="s">
        <v>24718</v>
      </c>
      <c r="B9241" s="1" t="s">
        <v>26750</v>
      </c>
      <c r="C9241" s="1" t="s">
        <v>16</v>
      </c>
      <c r="D9241" s="1" t="s">
        <v>27</v>
      </c>
      <c r="E9241" s="1" t="s">
        <v>35</v>
      </c>
      <c r="F9241" s="2">
        <v>44011</v>
      </c>
      <c r="G9241" s="1" t="s">
        <v>24719</v>
      </c>
      <c r="H9241" s="1" t="s">
        <v>24720</v>
      </c>
      <c r="I9241" s="1" t="s">
        <v>21</v>
      </c>
      <c r="J9241" s="3" t="s">
        <v>35901</v>
      </c>
      <c r="K9241">
        <v>457</v>
      </c>
      <c r="L9241" s="1" t="s">
        <v>42</v>
      </c>
      <c r="M9241" s="2">
        <v>44029</v>
      </c>
      <c r="N9241" s="1" t="s">
        <v>43</v>
      </c>
      <c r="O9241" s="1" t="s">
        <v>32</v>
      </c>
      <c r="P9241" s="1">
        <f>_3___Healthcare_Data_v1[[#This Row],[Discharge Date]]-_3___Healthcare_Data_v1[[#This Row],[Date of Admission]]</f>
        <v>18</v>
      </c>
      <c r="Q9241" s="1">
        <f>IFERROR(_3___Healthcare_Data_v1[[#This Row],[ Billing Amount ]]/_3___Healthcare_Data_v1[[#This Row],[Days in Hospital]],0)</f>
        <v>290.24456438888888</v>
      </c>
      <c r="R9241" s="1" t="str">
        <f>IF(_3___Healthcare_Data_v1[[#This Row],[Age]]&gt;60,"Senior",IF(_3___Healthcare_Data_v1[[#This Row],[Age]]&gt;35,"Middle","Young"))</f>
        <v>Senior</v>
      </c>
    </row>
    <row r="9242" spans="1:18" x14ac:dyDescent="0.3">
      <c r="A9242" s="1" t="s">
        <v>24721</v>
      </c>
      <c r="B9242" s="1" t="s">
        <v>26661</v>
      </c>
      <c r="C9242" s="1" t="s">
        <v>26</v>
      </c>
      <c r="D9242" s="1" t="s">
        <v>49</v>
      </c>
      <c r="E9242" s="1" t="s">
        <v>26620</v>
      </c>
      <c r="F9242" s="2">
        <v>43706</v>
      </c>
      <c r="G9242" s="1" t="s">
        <v>24722</v>
      </c>
      <c r="H9242" s="1" t="s">
        <v>24723</v>
      </c>
      <c r="I9242" s="1" t="s">
        <v>56</v>
      </c>
      <c r="J9242" s="3" t="s">
        <v>35902</v>
      </c>
      <c r="K9242">
        <v>186</v>
      </c>
      <c r="L9242" s="1" t="s">
        <v>38</v>
      </c>
      <c r="M9242" s="2">
        <v>43731</v>
      </c>
      <c r="N9242" s="1" t="s">
        <v>48</v>
      </c>
      <c r="O9242" s="1" t="s">
        <v>44</v>
      </c>
      <c r="P9242" s="1">
        <f>_3___Healthcare_Data_v1[[#This Row],[Discharge Date]]-_3___Healthcare_Data_v1[[#This Row],[Date of Admission]]</f>
        <v>25</v>
      </c>
      <c r="Q9242" s="1">
        <f>IFERROR(_3___Healthcare_Data_v1[[#This Row],[ Billing Amount ]]/_3___Healthcare_Data_v1[[#This Row],[Days in Hospital]],0)</f>
        <v>533.08029759999999</v>
      </c>
      <c r="R9242" s="1" t="str">
        <f>IF(_3___Healthcare_Data_v1[[#This Row],[Age]]&gt;60,"Senior",IF(_3___Healthcare_Data_v1[[#This Row],[Age]]&gt;35,"Middle","Young"))</f>
        <v>Senior</v>
      </c>
    </row>
    <row r="9243" spans="1:18" x14ac:dyDescent="0.3">
      <c r="A9243" s="1" t="s">
        <v>24724</v>
      </c>
      <c r="B9243" s="1" t="s">
        <v>26666</v>
      </c>
      <c r="C9243" s="1" t="s">
        <v>16</v>
      </c>
      <c r="D9243" s="1" t="s">
        <v>17</v>
      </c>
      <c r="E9243" s="1" t="s">
        <v>28</v>
      </c>
      <c r="F9243" s="2">
        <v>43496</v>
      </c>
      <c r="G9243" s="1" t="s">
        <v>24725</v>
      </c>
      <c r="H9243" s="1" t="s">
        <v>10377</v>
      </c>
      <c r="I9243" s="1" t="s">
        <v>21</v>
      </c>
      <c r="J9243" s="3" t="s">
        <v>35903</v>
      </c>
      <c r="K9243">
        <v>131</v>
      </c>
      <c r="L9243" s="1" t="s">
        <v>38</v>
      </c>
      <c r="M9243" s="2">
        <v>43509</v>
      </c>
      <c r="N9243" s="1" t="s">
        <v>43</v>
      </c>
      <c r="O9243" s="1" t="s">
        <v>44</v>
      </c>
      <c r="P9243" s="1">
        <f>_3___Healthcare_Data_v1[[#This Row],[Discharge Date]]-_3___Healthcare_Data_v1[[#This Row],[Date of Admission]]</f>
        <v>13</v>
      </c>
      <c r="Q9243" s="1">
        <f>IFERROR(_3___Healthcare_Data_v1[[#This Row],[ Billing Amount ]]/_3___Healthcare_Data_v1[[#This Row],[Days in Hospital]],0)</f>
        <v>1487.586400769231</v>
      </c>
      <c r="R9243" s="1" t="str">
        <f>IF(_3___Healthcare_Data_v1[[#This Row],[Age]]&gt;60,"Senior",IF(_3___Healthcare_Data_v1[[#This Row],[Age]]&gt;35,"Middle","Young"))</f>
        <v>Senior</v>
      </c>
    </row>
    <row r="9244" spans="1:18" x14ac:dyDescent="0.3">
      <c r="A9244" s="1" t="s">
        <v>24726</v>
      </c>
      <c r="B9244" s="1" t="s">
        <v>26745</v>
      </c>
      <c r="C9244" s="1" t="s">
        <v>26</v>
      </c>
      <c r="D9244" s="1" t="s">
        <v>89</v>
      </c>
      <c r="E9244" s="1" t="s">
        <v>35</v>
      </c>
      <c r="F9244" s="2">
        <v>44312</v>
      </c>
      <c r="G9244" s="1" t="s">
        <v>24727</v>
      </c>
      <c r="H9244" s="1" t="s">
        <v>24728</v>
      </c>
      <c r="I9244" s="1" t="s">
        <v>21</v>
      </c>
      <c r="J9244" s="3" t="s">
        <v>35904</v>
      </c>
      <c r="K9244">
        <v>160</v>
      </c>
      <c r="L9244" s="1" t="s">
        <v>38</v>
      </c>
      <c r="M9244" s="2">
        <v>44323</v>
      </c>
      <c r="N9244" s="1" t="s">
        <v>31</v>
      </c>
      <c r="O9244" s="1" t="s">
        <v>44</v>
      </c>
      <c r="P9244" s="1">
        <f>_3___Healthcare_Data_v1[[#This Row],[Discharge Date]]-_3___Healthcare_Data_v1[[#This Row],[Date of Admission]]</f>
        <v>11</v>
      </c>
      <c r="Q9244" s="1">
        <f>IFERROR(_3___Healthcare_Data_v1[[#This Row],[ Billing Amount ]]/_3___Healthcare_Data_v1[[#This Row],[Days in Hospital]],0)</f>
        <v>1163.4477954545455</v>
      </c>
      <c r="R9244" s="1" t="str">
        <f>IF(_3___Healthcare_Data_v1[[#This Row],[Age]]&gt;60,"Senior",IF(_3___Healthcare_Data_v1[[#This Row],[Age]]&gt;35,"Middle","Young"))</f>
        <v>Senior</v>
      </c>
    </row>
    <row r="9245" spans="1:18" x14ac:dyDescent="0.3">
      <c r="A9245" s="1" t="s">
        <v>24729</v>
      </c>
      <c r="B9245" s="1" t="s">
        <v>26822</v>
      </c>
      <c r="C9245" s="1" t="s">
        <v>26</v>
      </c>
      <c r="D9245" s="1" t="s">
        <v>27</v>
      </c>
      <c r="E9245" s="1" t="s">
        <v>26620</v>
      </c>
      <c r="F9245" s="2">
        <v>44307</v>
      </c>
      <c r="G9245" s="1" t="s">
        <v>24730</v>
      </c>
      <c r="H9245" s="1" t="s">
        <v>3962</v>
      </c>
      <c r="I9245" s="1" t="s">
        <v>21</v>
      </c>
      <c r="J9245" s="3" t="s">
        <v>35905</v>
      </c>
      <c r="K9245">
        <v>305</v>
      </c>
      <c r="L9245" s="1" t="s">
        <v>22</v>
      </c>
      <c r="M9245" s="2">
        <v>44325</v>
      </c>
      <c r="N9245" s="1" t="s">
        <v>43</v>
      </c>
      <c r="O9245" s="1" t="s">
        <v>32</v>
      </c>
      <c r="P9245" s="1">
        <f>_3___Healthcare_Data_v1[[#This Row],[Discharge Date]]-_3___Healthcare_Data_v1[[#This Row],[Date of Admission]]</f>
        <v>18</v>
      </c>
      <c r="Q9245" s="1">
        <f>IFERROR(_3___Healthcare_Data_v1[[#This Row],[ Billing Amount ]]/_3___Healthcare_Data_v1[[#This Row],[Days in Hospital]],0)</f>
        <v>831.27402055555558</v>
      </c>
      <c r="R9245" s="1" t="str">
        <f>IF(_3___Healthcare_Data_v1[[#This Row],[Age]]&gt;60,"Senior",IF(_3___Healthcare_Data_v1[[#This Row],[Age]]&gt;35,"Middle","Young"))</f>
        <v>Senior</v>
      </c>
    </row>
    <row r="9246" spans="1:18" x14ac:dyDescent="0.3">
      <c r="A9246" s="1" t="s">
        <v>24731</v>
      </c>
      <c r="B9246" s="1" t="s">
        <v>26630</v>
      </c>
      <c r="C9246" s="1" t="s">
        <v>16</v>
      </c>
      <c r="D9246" s="1" t="s">
        <v>49</v>
      </c>
      <c r="E9246" s="1" t="s">
        <v>18</v>
      </c>
      <c r="F9246" s="2">
        <v>44568</v>
      </c>
      <c r="G9246" s="1" t="s">
        <v>24732</v>
      </c>
      <c r="H9246" s="1" t="s">
        <v>24733</v>
      </c>
      <c r="I9246" s="1" t="s">
        <v>52</v>
      </c>
      <c r="J9246" s="3" t="s">
        <v>35906</v>
      </c>
      <c r="K9246">
        <v>254</v>
      </c>
      <c r="L9246" s="1" t="s">
        <v>42</v>
      </c>
      <c r="M9246" s="2">
        <v>44569</v>
      </c>
      <c r="N9246" s="1" t="s">
        <v>23</v>
      </c>
      <c r="O9246" s="1" t="s">
        <v>32</v>
      </c>
      <c r="P9246" s="1">
        <f>_3___Healthcare_Data_v1[[#This Row],[Discharge Date]]-_3___Healthcare_Data_v1[[#This Row],[Date of Admission]]</f>
        <v>1</v>
      </c>
      <c r="Q9246" s="1">
        <f>IFERROR(_3___Healthcare_Data_v1[[#This Row],[ Billing Amount ]]/_3___Healthcare_Data_v1[[#This Row],[Days in Hospital]],0)</f>
        <v>8586.0708190000005</v>
      </c>
      <c r="R9246" s="1" t="str">
        <f>IF(_3___Healthcare_Data_v1[[#This Row],[Age]]&gt;60,"Senior",IF(_3___Healthcare_Data_v1[[#This Row],[Age]]&gt;35,"Middle","Young"))</f>
        <v>Senior</v>
      </c>
    </row>
    <row r="9247" spans="1:18" x14ac:dyDescent="0.3">
      <c r="A9247" s="1" t="s">
        <v>24734</v>
      </c>
      <c r="B9247" s="1" t="s">
        <v>26638</v>
      </c>
      <c r="C9247" s="1" t="s">
        <v>16</v>
      </c>
      <c r="D9247" s="1" t="s">
        <v>89</v>
      </c>
      <c r="E9247" s="1" t="s">
        <v>26620</v>
      </c>
      <c r="F9247" s="2">
        <v>44842</v>
      </c>
      <c r="G9247" s="1" t="s">
        <v>24735</v>
      </c>
      <c r="H9247" s="1" t="s">
        <v>24736</v>
      </c>
      <c r="I9247" s="1" t="s">
        <v>52</v>
      </c>
      <c r="J9247" s="3" t="s">
        <v>35907</v>
      </c>
      <c r="K9247">
        <v>256</v>
      </c>
      <c r="L9247" s="1" t="s">
        <v>22</v>
      </c>
      <c r="M9247" s="2">
        <v>44842</v>
      </c>
      <c r="N9247" s="1" t="s">
        <v>43</v>
      </c>
      <c r="O9247" s="1" t="s">
        <v>24</v>
      </c>
      <c r="P9247" s="1">
        <f>_3___Healthcare_Data_v1[[#This Row],[Discharge Date]]-_3___Healthcare_Data_v1[[#This Row],[Date of Admission]]</f>
        <v>0</v>
      </c>
      <c r="Q9247" s="1">
        <f>IFERROR(_3___Healthcare_Data_v1[[#This Row],[ Billing Amount ]]/_3___Healthcare_Data_v1[[#This Row],[Days in Hospital]],0)</f>
        <v>0</v>
      </c>
      <c r="R9247" s="1" t="str">
        <f>IF(_3___Healthcare_Data_v1[[#This Row],[Age]]&gt;60,"Senior",IF(_3___Healthcare_Data_v1[[#This Row],[Age]]&gt;35,"Middle","Young"))</f>
        <v>Senior</v>
      </c>
    </row>
    <row r="9248" spans="1:18" x14ac:dyDescent="0.3">
      <c r="A9248" s="1" t="s">
        <v>24737</v>
      </c>
      <c r="B9248" s="1" t="s">
        <v>26822</v>
      </c>
      <c r="C9248" s="1" t="s">
        <v>16</v>
      </c>
      <c r="D9248" s="1" t="s">
        <v>34</v>
      </c>
      <c r="E9248" s="1" t="s">
        <v>28</v>
      </c>
      <c r="F9248" s="2">
        <v>43411</v>
      </c>
      <c r="G9248" s="1" t="s">
        <v>24738</v>
      </c>
      <c r="H9248" s="1" t="s">
        <v>24739</v>
      </c>
      <c r="I9248" s="1" t="s">
        <v>21</v>
      </c>
      <c r="J9248" s="3" t="s">
        <v>35908</v>
      </c>
      <c r="K9248">
        <v>338</v>
      </c>
      <c r="L9248" s="1" t="s">
        <v>22</v>
      </c>
      <c r="M9248" s="2">
        <v>43424</v>
      </c>
      <c r="N9248" s="1" t="s">
        <v>43</v>
      </c>
      <c r="O9248" s="1" t="s">
        <v>24</v>
      </c>
      <c r="P9248" s="1">
        <f>_3___Healthcare_Data_v1[[#This Row],[Discharge Date]]-_3___Healthcare_Data_v1[[#This Row],[Date of Admission]]</f>
        <v>13</v>
      </c>
      <c r="Q9248" s="1">
        <f>IFERROR(_3___Healthcare_Data_v1[[#This Row],[ Billing Amount ]]/_3___Healthcare_Data_v1[[#This Row],[Days in Hospital]],0)</f>
        <v>1768.4039230769231</v>
      </c>
      <c r="R9248" s="1" t="str">
        <f>IF(_3___Healthcare_Data_v1[[#This Row],[Age]]&gt;60,"Senior",IF(_3___Healthcare_Data_v1[[#This Row],[Age]]&gt;35,"Middle","Young"))</f>
        <v>Senior</v>
      </c>
    </row>
    <row r="9249" spans="1:18" x14ac:dyDescent="0.3">
      <c r="A9249" s="1" t="s">
        <v>24740</v>
      </c>
      <c r="B9249" s="1" t="s">
        <v>26732</v>
      </c>
      <c r="C9249" s="1" t="s">
        <v>26</v>
      </c>
      <c r="D9249" s="1" t="s">
        <v>229</v>
      </c>
      <c r="E9249" s="1" t="s">
        <v>26620</v>
      </c>
      <c r="F9249" s="2">
        <v>43425</v>
      </c>
      <c r="G9249" s="1" t="s">
        <v>24741</v>
      </c>
      <c r="H9249" s="1" t="s">
        <v>24742</v>
      </c>
      <c r="I9249" s="1" t="s">
        <v>56</v>
      </c>
      <c r="J9249" s="3" t="s">
        <v>35909</v>
      </c>
      <c r="K9249">
        <v>125</v>
      </c>
      <c r="L9249" s="1" t="s">
        <v>42</v>
      </c>
      <c r="M9249" s="2">
        <v>43445</v>
      </c>
      <c r="N9249" s="1" t="s">
        <v>48</v>
      </c>
      <c r="O9249" s="1" t="s">
        <v>44</v>
      </c>
      <c r="P9249" s="1">
        <f>_3___Healthcare_Data_v1[[#This Row],[Discharge Date]]-_3___Healthcare_Data_v1[[#This Row],[Date of Admission]]</f>
        <v>20</v>
      </c>
      <c r="Q9249" s="1">
        <f>IFERROR(_3___Healthcare_Data_v1[[#This Row],[ Billing Amount ]]/_3___Healthcare_Data_v1[[#This Row],[Days in Hospital]],0)</f>
        <v>1264.4608475</v>
      </c>
      <c r="R9249" s="1" t="str">
        <f>IF(_3___Healthcare_Data_v1[[#This Row],[Age]]&gt;60,"Senior",IF(_3___Healthcare_Data_v1[[#This Row],[Age]]&gt;35,"Middle","Young"))</f>
        <v>Senior</v>
      </c>
    </row>
    <row r="9250" spans="1:18" x14ac:dyDescent="0.3">
      <c r="A9250" s="1" t="s">
        <v>11437</v>
      </c>
      <c r="B9250" s="1" t="s">
        <v>26958</v>
      </c>
      <c r="C9250" s="1" t="s">
        <v>16</v>
      </c>
      <c r="D9250" s="1" t="s">
        <v>114</v>
      </c>
      <c r="E9250" s="1" t="s">
        <v>28</v>
      </c>
      <c r="F9250" s="2">
        <v>45224</v>
      </c>
      <c r="G9250" s="1" t="s">
        <v>24743</v>
      </c>
      <c r="H9250" s="1" t="s">
        <v>24744</v>
      </c>
      <c r="I9250" s="1" t="s">
        <v>26607</v>
      </c>
      <c r="J9250" s="3" t="s">
        <v>35910</v>
      </c>
      <c r="K9250">
        <v>156</v>
      </c>
      <c r="L9250" s="1" t="s">
        <v>38</v>
      </c>
      <c r="M9250" s="2">
        <v>45253</v>
      </c>
      <c r="N9250" s="1" t="s">
        <v>23</v>
      </c>
      <c r="O9250" s="1" t="s">
        <v>32</v>
      </c>
      <c r="P9250" s="1">
        <f>_3___Healthcare_Data_v1[[#This Row],[Discharge Date]]-_3___Healthcare_Data_v1[[#This Row],[Date of Admission]]</f>
        <v>29</v>
      </c>
      <c r="Q9250" s="1">
        <f>IFERROR(_3___Healthcare_Data_v1[[#This Row],[ Billing Amount ]]/_3___Healthcare_Data_v1[[#This Row],[Days in Hospital]],0)</f>
        <v>885.72825862068964</v>
      </c>
      <c r="R9250" s="1" t="str">
        <f>IF(_3___Healthcare_Data_v1[[#This Row],[Age]]&gt;60,"Senior",IF(_3___Healthcare_Data_v1[[#This Row],[Age]]&gt;35,"Middle","Young"))</f>
        <v>Senior</v>
      </c>
    </row>
    <row r="9251" spans="1:18" x14ac:dyDescent="0.3">
      <c r="A9251" s="1" t="s">
        <v>24745</v>
      </c>
      <c r="B9251" s="1" t="s">
        <v>26617</v>
      </c>
      <c r="C9251" s="1" t="s">
        <v>16</v>
      </c>
      <c r="D9251" s="1" t="s">
        <v>62</v>
      </c>
      <c r="E9251" s="1" t="s">
        <v>26620</v>
      </c>
      <c r="F9251" s="2">
        <v>44262</v>
      </c>
      <c r="G9251" s="1" t="s">
        <v>24746</v>
      </c>
      <c r="H9251" s="1" t="s">
        <v>24747</v>
      </c>
      <c r="I9251" s="1" t="s">
        <v>60</v>
      </c>
      <c r="J9251" s="3" t="s">
        <v>35911</v>
      </c>
      <c r="K9251">
        <v>351</v>
      </c>
      <c r="L9251" s="1" t="s">
        <v>22</v>
      </c>
      <c r="M9251" s="2">
        <v>44275</v>
      </c>
      <c r="N9251" s="1" t="s">
        <v>31</v>
      </c>
      <c r="O9251" s="1" t="s">
        <v>24</v>
      </c>
      <c r="P9251" s="1">
        <f>_3___Healthcare_Data_v1[[#This Row],[Discharge Date]]-_3___Healthcare_Data_v1[[#This Row],[Date of Admission]]</f>
        <v>13</v>
      </c>
      <c r="Q9251" s="1">
        <f>IFERROR(_3___Healthcare_Data_v1[[#This Row],[ Billing Amount ]]/_3___Healthcare_Data_v1[[#This Row],[Days in Hospital]],0)</f>
        <v>1288.6510130769229</v>
      </c>
      <c r="R9251" s="1" t="str">
        <f>IF(_3___Healthcare_Data_v1[[#This Row],[Age]]&gt;60,"Senior",IF(_3___Healthcare_Data_v1[[#This Row],[Age]]&gt;35,"Middle","Young"))</f>
        <v>Senior</v>
      </c>
    </row>
    <row r="9252" spans="1:18" x14ac:dyDescent="0.3">
      <c r="A9252" s="1" t="s">
        <v>24748</v>
      </c>
      <c r="B9252" s="1" t="s">
        <v>26994</v>
      </c>
      <c r="C9252" s="1" t="s">
        <v>26</v>
      </c>
      <c r="D9252" s="1" t="s">
        <v>17</v>
      </c>
      <c r="E9252" s="1" t="s">
        <v>35</v>
      </c>
      <c r="F9252" s="2">
        <v>43805</v>
      </c>
      <c r="G9252" s="1" t="s">
        <v>24749</v>
      </c>
      <c r="H9252" s="1" t="s">
        <v>2141</v>
      </c>
      <c r="I9252" s="1" t="s">
        <v>26607</v>
      </c>
      <c r="J9252" s="3" t="s">
        <v>35912</v>
      </c>
      <c r="K9252">
        <v>472</v>
      </c>
      <c r="L9252" s="1" t="s">
        <v>22</v>
      </c>
      <c r="M9252" s="2">
        <v>43813</v>
      </c>
      <c r="N9252" s="1" t="s">
        <v>23</v>
      </c>
      <c r="O9252" s="1" t="s">
        <v>24</v>
      </c>
      <c r="P9252" s="1">
        <f>_3___Healthcare_Data_v1[[#This Row],[Discharge Date]]-_3___Healthcare_Data_v1[[#This Row],[Date of Admission]]</f>
        <v>8</v>
      </c>
      <c r="Q9252" s="1">
        <f>IFERROR(_3___Healthcare_Data_v1[[#This Row],[ Billing Amount ]]/_3___Healthcare_Data_v1[[#This Row],[Days in Hospital]],0)</f>
        <v>1503.7324087500001</v>
      </c>
      <c r="R9252" s="1" t="str">
        <f>IF(_3___Healthcare_Data_v1[[#This Row],[Age]]&gt;60,"Senior",IF(_3___Healthcare_Data_v1[[#This Row],[Age]]&gt;35,"Middle","Young"))</f>
        <v>Senior</v>
      </c>
    </row>
    <row r="9253" spans="1:18" x14ac:dyDescent="0.3">
      <c r="A9253" s="1" t="s">
        <v>15065</v>
      </c>
      <c r="B9253" s="1" t="s">
        <v>26776</v>
      </c>
      <c r="C9253" s="1" t="s">
        <v>16</v>
      </c>
      <c r="D9253" s="1" t="s">
        <v>27</v>
      </c>
      <c r="E9253" s="1" t="s">
        <v>28</v>
      </c>
      <c r="F9253" s="2">
        <v>44987</v>
      </c>
      <c r="G9253" s="1" t="s">
        <v>24750</v>
      </c>
      <c r="H9253" s="1" t="s">
        <v>24751</v>
      </c>
      <c r="I9253" s="1" t="s">
        <v>26607</v>
      </c>
      <c r="J9253" s="3" t="s">
        <v>35913</v>
      </c>
      <c r="K9253">
        <v>374</v>
      </c>
      <c r="L9253" s="1" t="s">
        <v>22</v>
      </c>
      <c r="M9253" s="2">
        <v>45001</v>
      </c>
      <c r="N9253" s="1" t="s">
        <v>48</v>
      </c>
      <c r="O9253" s="1" t="s">
        <v>32</v>
      </c>
      <c r="P9253" s="1">
        <f>_3___Healthcare_Data_v1[[#This Row],[Discharge Date]]-_3___Healthcare_Data_v1[[#This Row],[Date of Admission]]</f>
        <v>14</v>
      </c>
      <c r="Q9253" s="1">
        <f>IFERROR(_3___Healthcare_Data_v1[[#This Row],[ Billing Amount ]]/_3___Healthcare_Data_v1[[#This Row],[Days in Hospital]],0)</f>
        <v>2100.7762292857142</v>
      </c>
      <c r="R9253" s="1" t="str">
        <f>IF(_3___Healthcare_Data_v1[[#This Row],[Age]]&gt;60,"Senior",IF(_3___Healthcare_Data_v1[[#This Row],[Age]]&gt;35,"Middle","Young"))</f>
        <v>Senior</v>
      </c>
    </row>
    <row r="9254" spans="1:18" x14ac:dyDescent="0.3">
      <c r="A9254" s="1" t="s">
        <v>22939</v>
      </c>
      <c r="B9254" s="1" t="s">
        <v>26689</v>
      </c>
      <c r="C9254" s="1" t="s">
        <v>26</v>
      </c>
      <c r="D9254" s="1" t="s">
        <v>229</v>
      </c>
      <c r="E9254" s="1" t="s">
        <v>18</v>
      </c>
      <c r="F9254" s="2">
        <v>43681</v>
      </c>
      <c r="G9254" s="1" t="s">
        <v>24752</v>
      </c>
      <c r="H9254" s="1" t="s">
        <v>24753</v>
      </c>
      <c r="I9254" s="1" t="s">
        <v>21</v>
      </c>
      <c r="J9254" s="3" t="s">
        <v>35914</v>
      </c>
      <c r="K9254">
        <v>170</v>
      </c>
      <c r="L9254" s="1" t="s">
        <v>42</v>
      </c>
      <c r="M9254" s="2">
        <v>43705</v>
      </c>
      <c r="N9254" s="1" t="s">
        <v>23</v>
      </c>
      <c r="O9254" s="1" t="s">
        <v>24</v>
      </c>
      <c r="P9254" s="1">
        <f>_3___Healthcare_Data_v1[[#This Row],[Discharge Date]]-_3___Healthcare_Data_v1[[#This Row],[Date of Admission]]</f>
        <v>24</v>
      </c>
      <c r="Q9254" s="1">
        <f>IFERROR(_3___Healthcare_Data_v1[[#This Row],[ Billing Amount ]]/_3___Healthcare_Data_v1[[#This Row],[Days in Hospital]],0)</f>
        <v>946.52341999999999</v>
      </c>
      <c r="R9254" s="1" t="str">
        <f>IF(_3___Healthcare_Data_v1[[#This Row],[Age]]&gt;60,"Senior",IF(_3___Healthcare_Data_v1[[#This Row],[Age]]&gt;35,"Middle","Young"))</f>
        <v>Senior</v>
      </c>
    </row>
    <row r="9255" spans="1:18" x14ac:dyDescent="0.3">
      <c r="A9255" s="1" t="s">
        <v>24754</v>
      </c>
      <c r="B9255" s="1" t="s">
        <v>26661</v>
      </c>
      <c r="C9255" s="1" t="s">
        <v>26</v>
      </c>
      <c r="D9255" s="1" t="s">
        <v>62</v>
      </c>
      <c r="E9255" s="1" t="s">
        <v>26620</v>
      </c>
      <c r="F9255" s="2">
        <v>45169</v>
      </c>
      <c r="G9255" s="1" t="s">
        <v>24755</v>
      </c>
      <c r="H9255" s="1" t="s">
        <v>24756</v>
      </c>
      <c r="I9255" s="1" t="s">
        <v>56</v>
      </c>
      <c r="J9255" s="3" t="s">
        <v>35915</v>
      </c>
      <c r="K9255">
        <v>482</v>
      </c>
      <c r="L9255" s="1" t="s">
        <v>22</v>
      </c>
      <c r="M9255" s="2">
        <v>45178</v>
      </c>
      <c r="N9255" s="1" t="s">
        <v>48</v>
      </c>
      <c r="O9255" s="1" t="s">
        <v>24</v>
      </c>
      <c r="P9255" s="1">
        <f>_3___Healthcare_Data_v1[[#This Row],[Discharge Date]]-_3___Healthcare_Data_v1[[#This Row],[Date of Admission]]</f>
        <v>9</v>
      </c>
      <c r="Q9255" s="1">
        <f>IFERROR(_3___Healthcare_Data_v1[[#This Row],[ Billing Amount ]]/_3___Healthcare_Data_v1[[#This Row],[Days in Hospital]],0)</f>
        <v>3033.3481766666669</v>
      </c>
      <c r="R9255" s="1" t="str">
        <f>IF(_3___Healthcare_Data_v1[[#This Row],[Age]]&gt;60,"Senior",IF(_3___Healthcare_Data_v1[[#This Row],[Age]]&gt;35,"Middle","Young"))</f>
        <v>Senior</v>
      </c>
    </row>
    <row r="9256" spans="1:18" x14ac:dyDescent="0.3">
      <c r="A9256" s="1" t="s">
        <v>24757</v>
      </c>
      <c r="B9256" s="1" t="s">
        <v>26679</v>
      </c>
      <c r="C9256" s="1" t="s">
        <v>26</v>
      </c>
      <c r="D9256" s="1" t="s">
        <v>114</v>
      </c>
      <c r="E9256" s="1" t="s">
        <v>18</v>
      </c>
      <c r="F9256" s="2">
        <v>44179</v>
      </c>
      <c r="G9256" s="1" t="s">
        <v>24758</v>
      </c>
      <c r="H9256" s="1" t="s">
        <v>24759</v>
      </c>
      <c r="I9256" s="1" t="s">
        <v>26607</v>
      </c>
      <c r="J9256" s="3" t="s">
        <v>35916</v>
      </c>
      <c r="K9256">
        <v>218</v>
      </c>
      <c r="L9256" s="1" t="s">
        <v>38</v>
      </c>
      <c r="M9256" s="2">
        <v>44204</v>
      </c>
      <c r="N9256" s="1" t="s">
        <v>31</v>
      </c>
      <c r="O9256" s="1" t="s">
        <v>44</v>
      </c>
      <c r="P9256" s="1">
        <f>_3___Healthcare_Data_v1[[#This Row],[Discharge Date]]-_3___Healthcare_Data_v1[[#This Row],[Date of Admission]]</f>
        <v>25</v>
      </c>
      <c r="Q9256" s="1">
        <f>IFERROR(_3___Healthcare_Data_v1[[#This Row],[ Billing Amount ]]/_3___Healthcare_Data_v1[[#This Row],[Days in Hospital]],0)</f>
        <v>792.16793959999995</v>
      </c>
      <c r="R9256" s="1" t="str">
        <f>IF(_3___Healthcare_Data_v1[[#This Row],[Age]]&gt;60,"Senior",IF(_3___Healthcare_Data_v1[[#This Row],[Age]]&gt;35,"Middle","Young"))</f>
        <v>Senior</v>
      </c>
    </row>
    <row r="9257" spans="1:18" x14ac:dyDescent="0.3">
      <c r="A9257" s="1" t="s">
        <v>6474</v>
      </c>
      <c r="B9257" s="1" t="s">
        <v>26732</v>
      </c>
      <c r="C9257" s="1" t="s">
        <v>16</v>
      </c>
      <c r="D9257" s="1" t="s">
        <v>34</v>
      </c>
      <c r="E9257" s="1" t="s">
        <v>69</v>
      </c>
      <c r="F9257" s="2">
        <v>44678</v>
      </c>
      <c r="G9257" s="1" t="s">
        <v>24760</v>
      </c>
      <c r="H9257" s="1" t="s">
        <v>24761</v>
      </c>
      <c r="I9257" s="1" t="s">
        <v>21</v>
      </c>
      <c r="J9257" s="3" t="s">
        <v>35917</v>
      </c>
      <c r="K9257">
        <v>286</v>
      </c>
      <c r="L9257" s="1" t="s">
        <v>42</v>
      </c>
      <c r="M9257" s="2">
        <v>44697</v>
      </c>
      <c r="N9257" s="1" t="s">
        <v>48</v>
      </c>
      <c r="O9257" s="1" t="s">
        <v>24</v>
      </c>
      <c r="P9257" s="1">
        <f>_3___Healthcare_Data_v1[[#This Row],[Discharge Date]]-_3___Healthcare_Data_v1[[#This Row],[Date of Admission]]</f>
        <v>19</v>
      </c>
      <c r="Q9257" s="1">
        <f>IFERROR(_3___Healthcare_Data_v1[[#This Row],[ Billing Amount ]]/_3___Healthcare_Data_v1[[#This Row],[Days in Hospital]],0)</f>
        <v>589.66186210526314</v>
      </c>
      <c r="R9257" s="1" t="str">
        <f>IF(_3___Healthcare_Data_v1[[#This Row],[Age]]&gt;60,"Senior",IF(_3___Healthcare_Data_v1[[#This Row],[Age]]&gt;35,"Middle","Young"))</f>
        <v>Senior</v>
      </c>
    </row>
    <row r="9258" spans="1:18" x14ac:dyDescent="0.3">
      <c r="A9258" s="1" t="s">
        <v>24762</v>
      </c>
      <c r="B9258" s="1" t="s">
        <v>26640</v>
      </c>
      <c r="C9258" s="1" t="s">
        <v>16</v>
      </c>
      <c r="D9258" s="1" t="s">
        <v>49</v>
      </c>
      <c r="E9258" s="1" t="s">
        <v>26615</v>
      </c>
      <c r="F9258" s="2">
        <v>44649</v>
      </c>
      <c r="G9258" s="1" t="s">
        <v>24763</v>
      </c>
      <c r="H9258" s="1" t="s">
        <v>24764</v>
      </c>
      <c r="I9258" s="1" t="s">
        <v>21</v>
      </c>
      <c r="J9258" s="3" t="s">
        <v>35918</v>
      </c>
      <c r="K9258">
        <v>295</v>
      </c>
      <c r="L9258" s="1" t="s">
        <v>42</v>
      </c>
      <c r="M9258" s="2">
        <v>44654</v>
      </c>
      <c r="N9258" s="1" t="s">
        <v>48</v>
      </c>
      <c r="O9258" s="1" t="s">
        <v>24</v>
      </c>
      <c r="P9258" s="1">
        <f>_3___Healthcare_Data_v1[[#This Row],[Discharge Date]]-_3___Healthcare_Data_v1[[#This Row],[Date of Admission]]</f>
        <v>5</v>
      </c>
      <c r="Q9258" s="1">
        <f>IFERROR(_3___Healthcare_Data_v1[[#This Row],[ Billing Amount ]]/_3___Healthcare_Data_v1[[#This Row],[Days in Hospital]],0)</f>
        <v>6562.2305819999992</v>
      </c>
      <c r="R9258" s="1" t="str">
        <f>IF(_3___Healthcare_Data_v1[[#This Row],[Age]]&gt;60,"Senior",IF(_3___Healthcare_Data_v1[[#This Row],[Age]]&gt;35,"Middle","Young"))</f>
        <v>Senior</v>
      </c>
    </row>
    <row r="9259" spans="1:18" x14ac:dyDescent="0.3">
      <c r="A9259" s="1" t="s">
        <v>24765</v>
      </c>
      <c r="B9259" s="1" t="s">
        <v>26755</v>
      </c>
      <c r="C9259" s="1" t="s">
        <v>16</v>
      </c>
      <c r="D9259" s="1" t="s">
        <v>229</v>
      </c>
      <c r="E9259" s="1" t="s">
        <v>26620</v>
      </c>
      <c r="F9259" s="2">
        <v>45195</v>
      </c>
      <c r="G9259" s="1" t="s">
        <v>24766</v>
      </c>
      <c r="H9259" s="1" t="s">
        <v>24767</v>
      </c>
      <c r="I9259" s="1" t="s">
        <v>21</v>
      </c>
      <c r="J9259" s="3" t="s">
        <v>35919</v>
      </c>
      <c r="K9259">
        <v>195</v>
      </c>
      <c r="L9259" s="1" t="s">
        <v>42</v>
      </c>
      <c r="M9259" s="2">
        <v>45203</v>
      </c>
      <c r="N9259" s="1" t="s">
        <v>31</v>
      </c>
      <c r="O9259" s="1" t="s">
        <v>44</v>
      </c>
      <c r="P9259" s="1">
        <f>_3___Healthcare_Data_v1[[#This Row],[Discharge Date]]-_3___Healthcare_Data_v1[[#This Row],[Date of Admission]]</f>
        <v>8</v>
      </c>
      <c r="Q9259" s="1">
        <f>IFERROR(_3___Healthcare_Data_v1[[#This Row],[ Billing Amount ]]/_3___Healthcare_Data_v1[[#This Row],[Days in Hospital]],0)</f>
        <v>2557.32056375</v>
      </c>
      <c r="R9259" s="1" t="str">
        <f>IF(_3___Healthcare_Data_v1[[#This Row],[Age]]&gt;60,"Senior",IF(_3___Healthcare_Data_v1[[#This Row],[Age]]&gt;35,"Middle","Young"))</f>
        <v>Senior</v>
      </c>
    </row>
    <row r="9260" spans="1:18" x14ac:dyDescent="0.3">
      <c r="A9260" s="1" t="s">
        <v>24768</v>
      </c>
      <c r="B9260" s="1" t="s">
        <v>26617</v>
      </c>
      <c r="C9260" s="1" t="s">
        <v>16</v>
      </c>
      <c r="D9260" s="1" t="s">
        <v>17</v>
      </c>
      <c r="E9260" s="1" t="s">
        <v>69</v>
      </c>
      <c r="F9260" s="2">
        <v>43519</v>
      </c>
      <c r="G9260" s="1" t="s">
        <v>24769</v>
      </c>
      <c r="H9260" s="1" t="s">
        <v>24770</v>
      </c>
      <c r="I9260" s="1" t="s">
        <v>26607</v>
      </c>
      <c r="J9260" s="3" t="s">
        <v>35920</v>
      </c>
      <c r="K9260">
        <v>210</v>
      </c>
      <c r="L9260" s="1" t="s">
        <v>42</v>
      </c>
      <c r="M9260" s="2">
        <v>43534</v>
      </c>
      <c r="N9260" s="1" t="s">
        <v>84</v>
      </c>
      <c r="O9260" s="1" t="s">
        <v>44</v>
      </c>
      <c r="P9260" s="1">
        <f>_3___Healthcare_Data_v1[[#This Row],[Discharge Date]]-_3___Healthcare_Data_v1[[#This Row],[Date of Admission]]</f>
        <v>15</v>
      </c>
      <c r="Q9260" s="1">
        <f>IFERROR(_3___Healthcare_Data_v1[[#This Row],[ Billing Amount ]]/_3___Healthcare_Data_v1[[#This Row],[Days in Hospital]],0)</f>
        <v>3402.1587439999998</v>
      </c>
      <c r="R9260" s="1" t="str">
        <f>IF(_3___Healthcare_Data_v1[[#This Row],[Age]]&gt;60,"Senior",IF(_3___Healthcare_Data_v1[[#This Row],[Age]]&gt;35,"Middle","Young"))</f>
        <v>Senior</v>
      </c>
    </row>
    <row r="9261" spans="1:18" x14ac:dyDescent="0.3">
      <c r="A9261" s="1" t="s">
        <v>24771</v>
      </c>
      <c r="B9261" s="1" t="s">
        <v>26714</v>
      </c>
      <c r="C9261" s="1" t="s">
        <v>16</v>
      </c>
      <c r="D9261" s="1" t="s">
        <v>34</v>
      </c>
      <c r="E9261" s="1" t="s">
        <v>18</v>
      </c>
      <c r="F9261" s="2">
        <v>43427</v>
      </c>
      <c r="G9261" s="1" t="s">
        <v>3423</v>
      </c>
      <c r="H9261" s="1" t="s">
        <v>24772</v>
      </c>
      <c r="I9261" s="1" t="s">
        <v>56</v>
      </c>
      <c r="J9261" s="3" t="s">
        <v>35921</v>
      </c>
      <c r="K9261">
        <v>364</v>
      </c>
      <c r="L9261" s="1" t="s">
        <v>42</v>
      </c>
      <c r="M9261" s="2">
        <v>43443</v>
      </c>
      <c r="N9261" s="1" t="s">
        <v>23</v>
      </c>
      <c r="O9261" s="1" t="s">
        <v>44</v>
      </c>
      <c r="P9261" s="1">
        <f>_3___Healthcare_Data_v1[[#This Row],[Discharge Date]]-_3___Healthcare_Data_v1[[#This Row],[Date of Admission]]</f>
        <v>16</v>
      </c>
      <c r="Q9261" s="1">
        <f>IFERROR(_3___Healthcare_Data_v1[[#This Row],[ Billing Amount ]]/_3___Healthcare_Data_v1[[#This Row],[Days in Hospital]],0)</f>
        <v>2148.4759006250001</v>
      </c>
      <c r="R9261" s="1" t="str">
        <f>IF(_3___Healthcare_Data_v1[[#This Row],[Age]]&gt;60,"Senior",IF(_3___Healthcare_Data_v1[[#This Row],[Age]]&gt;35,"Middle","Young"))</f>
        <v>Senior</v>
      </c>
    </row>
    <row r="9262" spans="1:18" x14ac:dyDescent="0.3">
      <c r="A9262" s="1" t="s">
        <v>24773</v>
      </c>
      <c r="B9262" s="1" t="s">
        <v>26994</v>
      </c>
      <c r="C9262" s="1" t="s">
        <v>16</v>
      </c>
      <c r="D9262" s="1" t="s">
        <v>229</v>
      </c>
      <c r="E9262" s="1" t="s">
        <v>28</v>
      </c>
      <c r="F9262" s="2">
        <v>44961</v>
      </c>
      <c r="G9262" s="1" t="s">
        <v>24774</v>
      </c>
      <c r="H9262" s="1" t="s">
        <v>24775</v>
      </c>
      <c r="I9262" s="1" t="s">
        <v>60</v>
      </c>
      <c r="J9262" s="3" t="s">
        <v>35922</v>
      </c>
      <c r="K9262">
        <v>209</v>
      </c>
      <c r="L9262" s="1" t="s">
        <v>42</v>
      </c>
      <c r="M9262" s="2">
        <v>44990</v>
      </c>
      <c r="N9262" s="1" t="s">
        <v>31</v>
      </c>
      <c r="O9262" s="1" t="s">
        <v>44</v>
      </c>
      <c r="P9262" s="1">
        <f>_3___Healthcare_Data_v1[[#This Row],[Discharge Date]]-_3___Healthcare_Data_v1[[#This Row],[Date of Admission]]</f>
        <v>29</v>
      </c>
      <c r="Q9262" s="1">
        <f>IFERROR(_3___Healthcare_Data_v1[[#This Row],[ Billing Amount ]]/_3___Healthcare_Data_v1[[#This Row],[Days in Hospital]],0)</f>
        <v>1169.7235544827586</v>
      </c>
      <c r="R9262" s="1" t="str">
        <f>IF(_3___Healthcare_Data_v1[[#This Row],[Age]]&gt;60,"Senior",IF(_3___Healthcare_Data_v1[[#This Row],[Age]]&gt;35,"Middle","Young"))</f>
        <v>Senior</v>
      </c>
    </row>
    <row r="9263" spans="1:18" x14ac:dyDescent="0.3">
      <c r="A9263" s="1" t="s">
        <v>24776</v>
      </c>
      <c r="B9263" s="1" t="s">
        <v>26610</v>
      </c>
      <c r="C9263" s="1" t="s">
        <v>16</v>
      </c>
      <c r="D9263" s="1" t="s">
        <v>229</v>
      </c>
      <c r="E9263" s="1" t="s">
        <v>26615</v>
      </c>
      <c r="F9263" s="2">
        <v>45216</v>
      </c>
      <c r="G9263" s="1" t="s">
        <v>1280</v>
      </c>
      <c r="H9263" s="1" t="s">
        <v>24777</v>
      </c>
      <c r="I9263" s="1" t="s">
        <v>21</v>
      </c>
      <c r="J9263" s="3" t="s">
        <v>35923</v>
      </c>
      <c r="K9263">
        <v>251</v>
      </c>
      <c r="L9263" s="1" t="s">
        <v>22</v>
      </c>
      <c r="M9263" s="2">
        <v>45235</v>
      </c>
      <c r="N9263" s="1" t="s">
        <v>31</v>
      </c>
      <c r="O9263" s="1" t="s">
        <v>32</v>
      </c>
      <c r="P9263" s="1">
        <f>_3___Healthcare_Data_v1[[#This Row],[Discharge Date]]-_3___Healthcare_Data_v1[[#This Row],[Date of Admission]]</f>
        <v>19</v>
      </c>
      <c r="Q9263" s="1">
        <f>IFERROR(_3___Healthcare_Data_v1[[#This Row],[ Billing Amount ]]/_3___Healthcare_Data_v1[[#This Row],[Days in Hospital]],0)</f>
        <v>733.53522315789473</v>
      </c>
      <c r="R9263" s="1" t="str">
        <f>IF(_3___Healthcare_Data_v1[[#This Row],[Age]]&gt;60,"Senior",IF(_3___Healthcare_Data_v1[[#This Row],[Age]]&gt;35,"Middle","Young"))</f>
        <v>Senior</v>
      </c>
    </row>
    <row r="9264" spans="1:18" x14ac:dyDescent="0.3">
      <c r="A9264" s="1" t="s">
        <v>24778</v>
      </c>
      <c r="B9264" s="1" t="s">
        <v>26638</v>
      </c>
      <c r="C9264" s="1" t="s">
        <v>26</v>
      </c>
      <c r="D9264" s="1" t="s">
        <v>17</v>
      </c>
      <c r="E9264" s="1" t="s">
        <v>28</v>
      </c>
      <c r="F9264" s="2">
        <v>43497</v>
      </c>
      <c r="G9264" s="1" t="s">
        <v>4831</v>
      </c>
      <c r="H9264" s="1" t="s">
        <v>24779</v>
      </c>
      <c r="I9264" s="1" t="s">
        <v>60</v>
      </c>
      <c r="J9264" s="3" t="s">
        <v>35924</v>
      </c>
      <c r="K9264">
        <v>468</v>
      </c>
      <c r="L9264" s="1" t="s">
        <v>42</v>
      </c>
      <c r="M9264" s="2">
        <v>43523</v>
      </c>
      <c r="N9264" s="1" t="s">
        <v>23</v>
      </c>
      <c r="O9264" s="1" t="s">
        <v>24</v>
      </c>
      <c r="P9264" s="1">
        <f>_3___Healthcare_Data_v1[[#This Row],[Discharge Date]]-_3___Healthcare_Data_v1[[#This Row],[Date of Admission]]</f>
        <v>26</v>
      </c>
      <c r="Q9264" s="1">
        <f>IFERROR(_3___Healthcare_Data_v1[[#This Row],[ Billing Amount ]]/_3___Healthcare_Data_v1[[#This Row],[Days in Hospital]],0)</f>
        <v>675.25343692307695</v>
      </c>
      <c r="R9264" s="1" t="str">
        <f>IF(_3___Healthcare_Data_v1[[#This Row],[Age]]&gt;60,"Senior",IF(_3___Healthcare_Data_v1[[#This Row],[Age]]&gt;35,"Middle","Young"))</f>
        <v>Senior</v>
      </c>
    </row>
    <row r="9265" spans="1:18" x14ac:dyDescent="0.3">
      <c r="A9265" s="1" t="s">
        <v>24780</v>
      </c>
      <c r="B9265" s="1" t="s">
        <v>26619</v>
      </c>
      <c r="C9265" s="1" t="s">
        <v>16</v>
      </c>
      <c r="D9265" s="1" t="s">
        <v>62</v>
      </c>
      <c r="E9265" s="1" t="s">
        <v>69</v>
      </c>
      <c r="F9265" s="2">
        <v>44750</v>
      </c>
      <c r="G9265" s="1" t="s">
        <v>24781</v>
      </c>
      <c r="H9265" s="1" t="s">
        <v>24782</v>
      </c>
      <c r="I9265" s="1" t="s">
        <v>21</v>
      </c>
      <c r="J9265" s="3" t="s">
        <v>35925</v>
      </c>
      <c r="K9265">
        <v>241</v>
      </c>
      <c r="L9265" s="1" t="s">
        <v>22</v>
      </c>
      <c r="M9265" s="2">
        <v>44750</v>
      </c>
      <c r="N9265" s="1" t="s">
        <v>43</v>
      </c>
      <c r="O9265" s="1" t="s">
        <v>44</v>
      </c>
      <c r="P9265" s="1">
        <f>_3___Healthcare_Data_v1[[#This Row],[Discharge Date]]-_3___Healthcare_Data_v1[[#This Row],[Date of Admission]]</f>
        <v>0</v>
      </c>
      <c r="Q9265" s="1">
        <f>IFERROR(_3___Healthcare_Data_v1[[#This Row],[ Billing Amount ]]/_3___Healthcare_Data_v1[[#This Row],[Days in Hospital]],0)</f>
        <v>0</v>
      </c>
      <c r="R9265" s="1" t="str">
        <f>IF(_3___Healthcare_Data_v1[[#This Row],[Age]]&gt;60,"Senior",IF(_3___Healthcare_Data_v1[[#This Row],[Age]]&gt;35,"Middle","Young"))</f>
        <v>Senior</v>
      </c>
    </row>
    <row r="9266" spans="1:18" x14ac:dyDescent="0.3">
      <c r="A9266" s="1" t="s">
        <v>24783</v>
      </c>
      <c r="B9266" s="1" t="s">
        <v>26634</v>
      </c>
      <c r="C9266" s="1" t="s">
        <v>16</v>
      </c>
      <c r="D9266" s="1" t="s">
        <v>62</v>
      </c>
      <c r="E9266" s="1" t="s">
        <v>18</v>
      </c>
      <c r="F9266" s="2">
        <v>44952</v>
      </c>
      <c r="G9266" s="1" t="s">
        <v>23453</v>
      </c>
      <c r="H9266" s="1" t="s">
        <v>24784</v>
      </c>
      <c r="I9266" s="1" t="s">
        <v>21</v>
      </c>
      <c r="J9266" s="3" t="s">
        <v>35926</v>
      </c>
      <c r="K9266">
        <v>467</v>
      </c>
      <c r="L9266" s="1" t="s">
        <v>42</v>
      </c>
      <c r="M9266" s="2">
        <v>44974</v>
      </c>
      <c r="N9266" s="1" t="s">
        <v>43</v>
      </c>
      <c r="O9266" s="1" t="s">
        <v>24</v>
      </c>
      <c r="P9266" s="1">
        <f>_3___Healthcare_Data_v1[[#This Row],[Discharge Date]]-_3___Healthcare_Data_v1[[#This Row],[Date of Admission]]</f>
        <v>22</v>
      </c>
      <c r="Q9266" s="1">
        <f>IFERROR(_3___Healthcare_Data_v1[[#This Row],[ Billing Amount ]]/_3___Healthcare_Data_v1[[#This Row],[Days in Hospital]],0)</f>
        <v>1732.8650745454545</v>
      </c>
      <c r="R9266" s="1" t="str">
        <f>IF(_3___Healthcare_Data_v1[[#This Row],[Age]]&gt;60,"Senior",IF(_3___Healthcare_Data_v1[[#This Row],[Age]]&gt;35,"Middle","Young"))</f>
        <v>Senior</v>
      </c>
    </row>
    <row r="9267" spans="1:18" x14ac:dyDescent="0.3">
      <c r="A9267" s="1" t="s">
        <v>21494</v>
      </c>
      <c r="B9267" s="1" t="s">
        <v>26610</v>
      </c>
      <c r="C9267" s="1" t="s">
        <v>16</v>
      </c>
      <c r="D9267" s="1" t="s">
        <v>62</v>
      </c>
      <c r="E9267" s="1" t="s">
        <v>26615</v>
      </c>
      <c r="F9267" s="2">
        <v>44828</v>
      </c>
      <c r="G9267" s="1" t="s">
        <v>24785</v>
      </c>
      <c r="H9267" s="1" t="s">
        <v>24786</v>
      </c>
      <c r="I9267" s="1" t="s">
        <v>21</v>
      </c>
      <c r="J9267" s="3" t="s">
        <v>35927</v>
      </c>
      <c r="K9267">
        <v>260</v>
      </c>
      <c r="L9267" s="1" t="s">
        <v>22</v>
      </c>
      <c r="M9267" s="2">
        <v>44833</v>
      </c>
      <c r="N9267" s="1" t="s">
        <v>48</v>
      </c>
      <c r="O9267" s="1" t="s">
        <v>32</v>
      </c>
      <c r="P9267" s="1">
        <f>_3___Healthcare_Data_v1[[#This Row],[Discharge Date]]-_3___Healthcare_Data_v1[[#This Row],[Date of Admission]]</f>
        <v>5</v>
      </c>
      <c r="Q9267" s="1">
        <f>IFERROR(_3___Healthcare_Data_v1[[#This Row],[ Billing Amount ]]/_3___Healthcare_Data_v1[[#This Row],[Days in Hospital]],0)</f>
        <v>3481.6425960000001</v>
      </c>
      <c r="R9267" s="1" t="str">
        <f>IF(_3___Healthcare_Data_v1[[#This Row],[Age]]&gt;60,"Senior",IF(_3___Healthcare_Data_v1[[#This Row],[Age]]&gt;35,"Middle","Young"))</f>
        <v>Senior</v>
      </c>
    </row>
    <row r="9268" spans="1:18" x14ac:dyDescent="0.3">
      <c r="A9268" s="1" t="s">
        <v>24787</v>
      </c>
      <c r="B9268" s="1" t="s">
        <v>26866</v>
      </c>
      <c r="C9268" s="1" t="s">
        <v>16</v>
      </c>
      <c r="D9268" s="1" t="s">
        <v>114</v>
      </c>
      <c r="E9268" s="1" t="s">
        <v>28</v>
      </c>
      <c r="F9268" s="2">
        <v>44354</v>
      </c>
      <c r="G9268" s="1" t="s">
        <v>16147</v>
      </c>
      <c r="H9268" s="1" t="s">
        <v>24788</v>
      </c>
      <c r="I9268" s="1" t="s">
        <v>21</v>
      </c>
      <c r="J9268" s="3" t="s">
        <v>35928</v>
      </c>
      <c r="K9268">
        <v>404</v>
      </c>
      <c r="L9268" s="1" t="s">
        <v>42</v>
      </c>
      <c r="M9268" s="2">
        <v>44377</v>
      </c>
      <c r="N9268" s="1" t="s">
        <v>31</v>
      </c>
      <c r="O9268" s="1" t="s">
        <v>24</v>
      </c>
      <c r="P9268" s="1">
        <f>_3___Healthcare_Data_v1[[#This Row],[Discharge Date]]-_3___Healthcare_Data_v1[[#This Row],[Date of Admission]]</f>
        <v>23</v>
      </c>
      <c r="Q9268" s="1">
        <f>IFERROR(_3___Healthcare_Data_v1[[#This Row],[ Billing Amount ]]/_3___Healthcare_Data_v1[[#This Row],[Days in Hospital]],0)</f>
        <v>770.16514695652177</v>
      </c>
      <c r="R9268" s="1" t="str">
        <f>IF(_3___Healthcare_Data_v1[[#This Row],[Age]]&gt;60,"Senior",IF(_3___Healthcare_Data_v1[[#This Row],[Age]]&gt;35,"Middle","Young"))</f>
        <v>Senior</v>
      </c>
    </row>
    <row r="9269" spans="1:18" x14ac:dyDescent="0.3">
      <c r="A9269" s="1" t="s">
        <v>24789</v>
      </c>
      <c r="B9269" s="1" t="s">
        <v>26732</v>
      </c>
      <c r="C9269" s="1" t="s">
        <v>26</v>
      </c>
      <c r="D9269" s="1" t="s">
        <v>34</v>
      </c>
      <c r="E9269" s="1" t="s">
        <v>69</v>
      </c>
      <c r="F9269" s="2">
        <v>44704</v>
      </c>
      <c r="G9269" s="1" t="s">
        <v>24790</v>
      </c>
      <c r="H9269" s="1" t="s">
        <v>24791</v>
      </c>
      <c r="I9269" s="1" t="s">
        <v>26607</v>
      </c>
      <c r="J9269" s="3" t="s">
        <v>35929</v>
      </c>
      <c r="K9269">
        <v>145</v>
      </c>
      <c r="L9269" s="1" t="s">
        <v>42</v>
      </c>
      <c r="M9269" s="2">
        <v>44723</v>
      </c>
      <c r="N9269" s="1" t="s">
        <v>48</v>
      </c>
      <c r="O9269" s="1" t="s">
        <v>32</v>
      </c>
      <c r="P9269" s="1">
        <f>_3___Healthcare_Data_v1[[#This Row],[Discharge Date]]-_3___Healthcare_Data_v1[[#This Row],[Date of Admission]]</f>
        <v>19</v>
      </c>
      <c r="Q9269" s="1">
        <f>IFERROR(_3___Healthcare_Data_v1[[#This Row],[ Billing Amount ]]/_3___Healthcare_Data_v1[[#This Row],[Days in Hospital]],0)</f>
        <v>2077.4385363157894</v>
      </c>
      <c r="R9269" s="1" t="str">
        <f>IF(_3___Healthcare_Data_v1[[#This Row],[Age]]&gt;60,"Senior",IF(_3___Healthcare_Data_v1[[#This Row],[Age]]&gt;35,"Middle","Young"))</f>
        <v>Senior</v>
      </c>
    </row>
    <row r="9270" spans="1:18" x14ac:dyDescent="0.3">
      <c r="A9270" s="1" t="s">
        <v>807</v>
      </c>
      <c r="B9270" s="1" t="s">
        <v>26712</v>
      </c>
      <c r="C9270" s="1" t="s">
        <v>26</v>
      </c>
      <c r="D9270" s="1" t="s">
        <v>27</v>
      </c>
      <c r="E9270" s="1" t="s">
        <v>18</v>
      </c>
      <c r="F9270" s="2">
        <v>44131</v>
      </c>
      <c r="G9270" s="1" t="s">
        <v>24792</v>
      </c>
      <c r="H9270" s="1" t="s">
        <v>24793</v>
      </c>
      <c r="I9270" s="1" t="s">
        <v>60</v>
      </c>
      <c r="J9270" s="3" t="s">
        <v>35930</v>
      </c>
      <c r="K9270">
        <v>215</v>
      </c>
      <c r="L9270" s="1" t="s">
        <v>42</v>
      </c>
      <c r="M9270" s="2">
        <v>44135</v>
      </c>
      <c r="N9270" s="1" t="s">
        <v>23</v>
      </c>
      <c r="O9270" s="1" t="s">
        <v>32</v>
      </c>
      <c r="P9270" s="1">
        <f>_3___Healthcare_Data_v1[[#This Row],[Discharge Date]]-_3___Healthcare_Data_v1[[#This Row],[Date of Admission]]</f>
        <v>4</v>
      </c>
      <c r="Q9270" s="1">
        <f>IFERROR(_3___Healthcare_Data_v1[[#This Row],[ Billing Amount ]]/_3___Healthcare_Data_v1[[#This Row],[Days in Hospital]],0)</f>
        <v>7210.1591424999997</v>
      </c>
      <c r="R9270" s="1" t="str">
        <f>IF(_3___Healthcare_Data_v1[[#This Row],[Age]]&gt;60,"Senior",IF(_3___Healthcare_Data_v1[[#This Row],[Age]]&gt;35,"Middle","Young"))</f>
        <v>Senior</v>
      </c>
    </row>
    <row r="9271" spans="1:18" x14ac:dyDescent="0.3">
      <c r="A9271" s="1" t="s">
        <v>24794</v>
      </c>
      <c r="B9271" s="1" t="s">
        <v>26668</v>
      </c>
      <c r="C9271" s="1" t="s">
        <v>26</v>
      </c>
      <c r="D9271" s="1" t="s">
        <v>34</v>
      </c>
      <c r="E9271" s="1" t="s">
        <v>69</v>
      </c>
      <c r="F9271" s="2">
        <v>45044</v>
      </c>
      <c r="G9271" s="1" t="s">
        <v>9560</v>
      </c>
      <c r="H9271" s="1" t="s">
        <v>24795</v>
      </c>
      <c r="I9271" s="1" t="s">
        <v>21</v>
      </c>
      <c r="J9271" s="3" t="s">
        <v>35931</v>
      </c>
      <c r="K9271">
        <v>130</v>
      </c>
      <c r="L9271" s="1" t="s">
        <v>42</v>
      </c>
      <c r="M9271" s="2">
        <v>45062</v>
      </c>
      <c r="N9271" s="1" t="s">
        <v>31</v>
      </c>
      <c r="O9271" s="1" t="s">
        <v>32</v>
      </c>
      <c r="P9271" s="1">
        <f>_3___Healthcare_Data_v1[[#This Row],[Discharge Date]]-_3___Healthcare_Data_v1[[#This Row],[Date of Admission]]</f>
        <v>18</v>
      </c>
      <c r="Q9271" s="1">
        <f>IFERROR(_3___Healthcare_Data_v1[[#This Row],[ Billing Amount ]]/_3___Healthcare_Data_v1[[#This Row],[Days in Hospital]],0)</f>
        <v>2465.2635555555553</v>
      </c>
      <c r="R9271" s="1" t="str">
        <f>IF(_3___Healthcare_Data_v1[[#This Row],[Age]]&gt;60,"Senior",IF(_3___Healthcare_Data_v1[[#This Row],[Age]]&gt;35,"Middle","Young"))</f>
        <v>Senior</v>
      </c>
    </row>
    <row r="9272" spans="1:18" x14ac:dyDescent="0.3">
      <c r="A9272" s="1" t="s">
        <v>24796</v>
      </c>
      <c r="B9272" s="1" t="s">
        <v>26668</v>
      </c>
      <c r="C9272" s="1" t="s">
        <v>16</v>
      </c>
      <c r="D9272" s="1" t="s">
        <v>229</v>
      </c>
      <c r="E9272" s="1" t="s">
        <v>26615</v>
      </c>
      <c r="F9272" s="2">
        <v>45000</v>
      </c>
      <c r="G9272" s="1" t="s">
        <v>24797</v>
      </c>
      <c r="H9272" s="1" t="s">
        <v>24798</v>
      </c>
      <c r="I9272" s="1" t="s">
        <v>21</v>
      </c>
      <c r="J9272" s="3" t="s">
        <v>35932</v>
      </c>
      <c r="K9272">
        <v>416</v>
      </c>
      <c r="L9272" s="1" t="s">
        <v>38</v>
      </c>
      <c r="M9272" s="2">
        <v>45028</v>
      </c>
      <c r="N9272" s="1" t="s">
        <v>43</v>
      </c>
      <c r="O9272" s="1" t="s">
        <v>32</v>
      </c>
      <c r="P9272" s="1">
        <f>_3___Healthcare_Data_v1[[#This Row],[Discharge Date]]-_3___Healthcare_Data_v1[[#This Row],[Date of Admission]]</f>
        <v>28</v>
      </c>
      <c r="Q9272" s="1">
        <f>IFERROR(_3___Healthcare_Data_v1[[#This Row],[ Billing Amount ]]/_3___Healthcare_Data_v1[[#This Row],[Days in Hospital]],0)</f>
        <v>1024.2496417857142</v>
      </c>
      <c r="R9272" s="1" t="str">
        <f>IF(_3___Healthcare_Data_v1[[#This Row],[Age]]&gt;60,"Senior",IF(_3___Healthcare_Data_v1[[#This Row],[Age]]&gt;35,"Middle","Young"))</f>
        <v>Senior</v>
      </c>
    </row>
    <row r="9273" spans="1:18" x14ac:dyDescent="0.3">
      <c r="A9273" s="1" t="s">
        <v>24799</v>
      </c>
      <c r="B9273" s="1" t="s">
        <v>26653</v>
      </c>
      <c r="C9273" s="1" t="s">
        <v>16</v>
      </c>
      <c r="D9273" s="1" t="s">
        <v>89</v>
      </c>
      <c r="E9273" s="1" t="s">
        <v>18</v>
      </c>
      <c r="F9273" s="2">
        <v>44117</v>
      </c>
      <c r="G9273" s="1" t="s">
        <v>24800</v>
      </c>
      <c r="H9273" s="1" t="s">
        <v>24801</v>
      </c>
      <c r="I9273" s="1" t="s">
        <v>21</v>
      </c>
      <c r="J9273" s="3" t="s">
        <v>35933</v>
      </c>
      <c r="K9273">
        <v>166</v>
      </c>
      <c r="L9273" s="1" t="s">
        <v>42</v>
      </c>
      <c r="M9273" s="2">
        <v>44140</v>
      </c>
      <c r="N9273" s="1" t="s">
        <v>43</v>
      </c>
      <c r="O9273" s="1" t="s">
        <v>32</v>
      </c>
      <c r="P9273" s="1">
        <f>_3___Healthcare_Data_v1[[#This Row],[Discharge Date]]-_3___Healthcare_Data_v1[[#This Row],[Date of Admission]]</f>
        <v>23</v>
      </c>
      <c r="Q9273" s="1">
        <f>IFERROR(_3___Healthcare_Data_v1[[#This Row],[ Billing Amount ]]/_3___Healthcare_Data_v1[[#This Row],[Days in Hospital]],0)</f>
        <v>2229.5332847826085</v>
      </c>
      <c r="R9273" s="1" t="str">
        <f>IF(_3___Healthcare_Data_v1[[#This Row],[Age]]&gt;60,"Senior",IF(_3___Healthcare_Data_v1[[#This Row],[Age]]&gt;35,"Middle","Young"))</f>
        <v>Senior</v>
      </c>
    </row>
    <row r="9274" spans="1:18" x14ac:dyDescent="0.3">
      <c r="A9274" s="1" t="s">
        <v>24802</v>
      </c>
      <c r="B9274" s="1" t="s">
        <v>26679</v>
      </c>
      <c r="C9274" s="1" t="s">
        <v>16</v>
      </c>
      <c r="D9274" s="1" t="s">
        <v>114</v>
      </c>
      <c r="E9274" s="1" t="s">
        <v>18</v>
      </c>
      <c r="F9274" s="2">
        <v>44362</v>
      </c>
      <c r="G9274" s="1" t="s">
        <v>24803</v>
      </c>
      <c r="H9274" s="1" t="s">
        <v>24804</v>
      </c>
      <c r="I9274" s="1" t="s">
        <v>52</v>
      </c>
      <c r="J9274" s="3" t="s">
        <v>35934</v>
      </c>
      <c r="K9274">
        <v>112</v>
      </c>
      <c r="L9274" s="1" t="s">
        <v>42</v>
      </c>
      <c r="M9274" s="2">
        <v>44374</v>
      </c>
      <c r="N9274" s="1" t="s">
        <v>31</v>
      </c>
      <c r="O9274" s="1" t="s">
        <v>44</v>
      </c>
      <c r="P9274" s="1">
        <f>_3___Healthcare_Data_v1[[#This Row],[Discharge Date]]-_3___Healthcare_Data_v1[[#This Row],[Date of Admission]]</f>
        <v>12</v>
      </c>
      <c r="Q9274" s="1">
        <f>IFERROR(_3___Healthcare_Data_v1[[#This Row],[ Billing Amount ]]/_3___Healthcare_Data_v1[[#This Row],[Days in Hospital]],0)</f>
        <v>1134.1775825</v>
      </c>
      <c r="R9274" s="1" t="str">
        <f>IF(_3___Healthcare_Data_v1[[#This Row],[Age]]&gt;60,"Senior",IF(_3___Healthcare_Data_v1[[#This Row],[Age]]&gt;35,"Middle","Young"))</f>
        <v>Senior</v>
      </c>
    </row>
    <row r="9275" spans="1:18" x14ac:dyDescent="0.3">
      <c r="A9275" s="1" t="s">
        <v>24805</v>
      </c>
      <c r="B9275" s="1" t="s">
        <v>26677</v>
      </c>
      <c r="C9275" s="1" t="s">
        <v>16</v>
      </c>
      <c r="D9275" s="1" t="s">
        <v>89</v>
      </c>
      <c r="E9275" s="1" t="s">
        <v>18</v>
      </c>
      <c r="F9275" s="2">
        <v>44856</v>
      </c>
      <c r="G9275" s="1" t="s">
        <v>24806</v>
      </c>
      <c r="H9275" s="1" t="s">
        <v>24807</v>
      </c>
      <c r="I9275" s="1" t="s">
        <v>26607</v>
      </c>
      <c r="J9275" s="3" t="s">
        <v>35935</v>
      </c>
      <c r="K9275">
        <v>459</v>
      </c>
      <c r="L9275" s="1" t="s">
        <v>38</v>
      </c>
      <c r="M9275" s="2">
        <v>44868</v>
      </c>
      <c r="N9275" s="1" t="s">
        <v>48</v>
      </c>
      <c r="O9275" s="1" t="s">
        <v>32</v>
      </c>
      <c r="P9275" s="1">
        <f>_3___Healthcare_Data_v1[[#This Row],[Discharge Date]]-_3___Healthcare_Data_v1[[#This Row],[Date of Admission]]</f>
        <v>12</v>
      </c>
      <c r="Q9275" s="1">
        <f>IFERROR(_3___Healthcare_Data_v1[[#This Row],[ Billing Amount ]]/_3___Healthcare_Data_v1[[#This Row],[Days in Hospital]],0)</f>
        <v>2061.2278016666664</v>
      </c>
      <c r="R9275" s="1" t="str">
        <f>IF(_3___Healthcare_Data_v1[[#This Row],[Age]]&gt;60,"Senior",IF(_3___Healthcare_Data_v1[[#This Row],[Age]]&gt;35,"Middle","Young"))</f>
        <v>Senior</v>
      </c>
    </row>
    <row r="9276" spans="1:18" x14ac:dyDescent="0.3">
      <c r="A9276" s="1" t="s">
        <v>5127</v>
      </c>
      <c r="B9276" s="1" t="s">
        <v>26750</v>
      </c>
      <c r="C9276" s="1" t="s">
        <v>26</v>
      </c>
      <c r="D9276" s="1" t="s">
        <v>27</v>
      </c>
      <c r="E9276" s="1" t="s">
        <v>28</v>
      </c>
      <c r="F9276" s="2">
        <v>44070</v>
      </c>
      <c r="G9276" s="1" t="s">
        <v>24808</v>
      </c>
      <c r="H9276" s="1" t="s">
        <v>24809</v>
      </c>
      <c r="I9276" s="1" t="s">
        <v>21</v>
      </c>
      <c r="J9276" s="3" t="s">
        <v>35936</v>
      </c>
      <c r="K9276">
        <v>250</v>
      </c>
      <c r="L9276" s="1" t="s">
        <v>38</v>
      </c>
      <c r="M9276" s="2">
        <v>44078</v>
      </c>
      <c r="N9276" s="1" t="s">
        <v>31</v>
      </c>
      <c r="O9276" s="1" t="s">
        <v>44</v>
      </c>
      <c r="P9276" s="1">
        <f>_3___Healthcare_Data_v1[[#This Row],[Discharge Date]]-_3___Healthcare_Data_v1[[#This Row],[Date of Admission]]</f>
        <v>8</v>
      </c>
      <c r="Q9276" s="1">
        <f>IFERROR(_3___Healthcare_Data_v1[[#This Row],[ Billing Amount ]]/_3___Healthcare_Data_v1[[#This Row],[Days in Hospital]],0)</f>
        <v>465.08382375000002</v>
      </c>
      <c r="R9276" s="1" t="str">
        <f>IF(_3___Healthcare_Data_v1[[#This Row],[Age]]&gt;60,"Senior",IF(_3___Healthcare_Data_v1[[#This Row],[Age]]&gt;35,"Middle","Young"))</f>
        <v>Senior</v>
      </c>
    </row>
    <row r="9277" spans="1:18" x14ac:dyDescent="0.3">
      <c r="A9277" s="1" t="s">
        <v>24810</v>
      </c>
      <c r="B9277" s="1" t="s">
        <v>26630</v>
      </c>
      <c r="C9277" s="1" t="s">
        <v>26</v>
      </c>
      <c r="D9277" s="1" t="s">
        <v>17</v>
      </c>
      <c r="E9277" s="1" t="s">
        <v>26620</v>
      </c>
      <c r="F9277" s="2">
        <v>44549</v>
      </c>
      <c r="G9277" s="1" t="s">
        <v>15690</v>
      </c>
      <c r="H9277" s="1" t="s">
        <v>24811</v>
      </c>
      <c r="I9277" s="1" t="s">
        <v>52</v>
      </c>
      <c r="J9277" s="3" t="s">
        <v>35937</v>
      </c>
      <c r="K9277">
        <v>396</v>
      </c>
      <c r="L9277" s="1" t="s">
        <v>22</v>
      </c>
      <c r="M9277" s="2">
        <v>44562</v>
      </c>
      <c r="N9277" s="1" t="s">
        <v>23</v>
      </c>
      <c r="O9277" s="1" t="s">
        <v>44</v>
      </c>
      <c r="P9277" s="1">
        <f>_3___Healthcare_Data_v1[[#This Row],[Discharge Date]]-_3___Healthcare_Data_v1[[#This Row],[Date of Admission]]</f>
        <v>13</v>
      </c>
      <c r="Q9277" s="1">
        <f>IFERROR(_3___Healthcare_Data_v1[[#This Row],[ Billing Amount ]]/_3___Healthcare_Data_v1[[#This Row],[Days in Hospital]],0)</f>
        <v>1163.8224892307692</v>
      </c>
      <c r="R9277" s="1" t="str">
        <f>IF(_3___Healthcare_Data_v1[[#This Row],[Age]]&gt;60,"Senior",IF(_3___Healthcare_Data_v1[[#This Row],[Age]]&gt;35,"Middle","Young"))</f>
        <v>Senior</v>
      </c>
    </row>
    <row r="9278" spans="1:18" x14ac:dyDescent="0.3">
      <c r="A9278" s="1" t="s">
        <v>24812</v>
      </c>
      <c r="B9278" s="1" t="s">
        <v>26928</v>
      </c>
      <c r="C9278" s="1" t="s">
        <v>26</v>
      </c>
      <c r="D9278" s="1" t="s">
        <v>89</v>
      </c>
      <c r="E9278" s="1" t="s">
        <v>26615</v>
      </c>
      <c r="F9278" s="2">
        <v>44536</v>
      </c>
      <c r="G9278" s="1" t="s">
        <v>24813</v>
      </c>
      <c r="H9278" s="1" t="s">
        <v>24814</v>
      </c>
      <c r="I9278" s="1" t="s">
        <v>52</v>
      </c>
      <c r="J9278" s="3" t="s">
        <v>35938</v>
      </c>
      <c r="K9278">
        <v>386</v>
      </c>
      <c r="L9278" s="1" t="s">
        <v>42</v>
      </c>
      <c r="M9278" s="2">
        <v>44548</v>
      </c>
      <c r="N9278" s="1" t="s">
        <v>84</v>
      </c>
      <c r="O9278" s="1" t="s">
        <v>32</v>
      </c>
      <c r="P9278" s="1">
        <f>_3___Healthcare_Data_v1[[#This Row],[Discharge Date]]-_3___Healthcare_Data_v1[[#This Row],[Date of Admission]]</f>
        <v>12</v>
      </c>
      <c r="Q9278" s="1">
        <f>IFERROR(_3___Healthcare_Data_v1[[#This Row],[ Billing Amount ]]/_3___Healthcare_Data_v1[[#This Row],[Days in Hospital]],0)</f>
        <v>1325.2537608333334</v>
      </c>
      <c r="R9278" s="1" t="str">
        <f>IF(_3___Healthcare_Data_v1[[#This Row],[Age]]&gt;60,"Senior",IF(_3___Healthcare_Data_v1[[#This Row],[Age]]&gt;35,"Middle","Young"))</f>
        <v>Senior</v>
      </c>
    </row>
    <row r="9279" spans="1:18" x14ac:dyDescent="0.3">
      <c r="A9279" s="1" t="s">
        <v>24815</v>
      </c>
      <c r="B9279" s="1" t="s">
        <v>26714</v>
      </c>
      <c r="C9279" s="1" t="s">
        <v>26</v>
      </c>
      <c r="D9279" s="1" t="s">
        <v>27</v>
      </c>
      <c r="E9279" s="1" t="s">
        <v>35</v>
      </c>
      <c r="F9279" s="2">
        <v>43973</v>
      </c>
      <c r="G9279" s="1" t="s">
        <v>24816</v>
      </c>
      <c r="H9279" s="1" t="s">
        <v>24817</v>
      </c>
      <c r="I9279" s="1" t="s">
        <v>21</v>
      </c>
      <c r="J9279" s="3" t="s">
        <v>35939</v>
      </c>
      <c r="K9279">
        <v>265</v>
      </c>
      <c r="L9279" s="1" t="s">
        <v>42</v>
      </c>
      <c r="M9279" s="2">
        <v>43977</v>
      </c>
      <c r="N9279" s="1" t="s">
        <v>43</v>
      </c>
      <c r="O9279" s="1" t="s">
        <v>32</v>
      </c>
      <c r="P9279" s="1">
        <f>_3___Healthcare_Data_v1[[#This Row],[Discharge Date]]-_3___Healthcare_Data_v1[[#This Row],[Date of Admission]]</f>
        <v>4</v>
      </c>
      <c r="Q9279" s="1">
        <f>IFERROR(_3___Healthcare_Data_v1[[#This Row],[ Billing Amount ]]/_3___Healthcare_Data_v1[[#This Row],[Days in Hospital]],0)</f>
        <v>1477.81186525</v>
      </c>
      <c r="R9279" s="1" t="str">
        <f>IF(_3___Healthcare_Data_v1[[#This Row],[Age]]&gt;60,"Senior",IF(_3___Healthcare_Data_v1[[#This Row],[Age]]&gt;35,"Middle","Young"))</f>
        <v>Senior</v>
      </c>
    </row>
    <row r="9280" spans="1:18" x14ac:dyDescent="0.3">
      <c r="A9280" s="1" t="s">
        <v>24818</v>
      </c>
      <c r="B9280" s="1" t="s">
        <v>26745</v>
      </c>
      <c r="C9280" s="1" t="s">
        <v>26</v>
      </c>
      <c r="D9280" s="1" t="s">
        <v>229</v>
      </c>
      <c r="E9280" s="1" t="s">
        <v>26620</v>
      </c>
      <c r="F9280" s="2">
        <v>44056</v>
      </c>
      <c r="G9280" s="1" t="s">
        <v>24819</v>
      </c>
      <c r="H9280" s="1" t="s">
        <v>24820</v>
      </c>
      <c r="I9280" s="1" t="s">
        <v>21</v>
      </c>
      <c r="J9280" s="3" t="s">
        <v>35940</v>
      </c>
      <c r="K9280">
        <v>199</v>
      </c>
      <c r="L9280" s="1" t="s">
        <v>22</v>
      </c>
      <c r="M9280" s="2">
        <v>44079</v>
      </c>
      <c r="N9280" s="1" t="s">
        <v>43</v>
      </c>
      <c r="O9280" s="1" t="s">
        <v>44</v>
      </c>
      <c r="P9280" s="1">
        <f>_3___Healthcare_Data_v1[[#This Row],[Discharge Date]]-_3___Healthcare_Data_v1[[#This Row],[Date of Admission]]</f>
        <v>23</v>
      </c>
      <c r="Q9280" s="1">
        <f>IFERROR(_3___Healthcare_Data_v1[[#This Row],[ Billing Amount ]]/_3___Healthcare_Data_v1[[#This Row],[Days in Hospital]],0)</f>
        <v>770.96942217391302</v>
      </c>
      <c r="R9280" s="1" t="str">
        <f>IF(_3___Healthcare_Data_v1[[#This Row],[Age]]&gt;60,"Senior",IF(_3___Healthcare_Data_v1[[#This Row],[Age]]&gt;35,"Middle","Young"))</f>
        <v>Senior</v>
      </c>
    </row>
    <row r="9281" spans="1:18" x14ac:dyDescent="0.3">
      <c r="A9281" s="1" t="s">
        <v>24821</v>
      </c>
      <c r="B9281" s="1" t="s">
        <v>26967</v>
      </c>
      <c r="C9281" s="1" t="s">
        <v>16</v>
      </c>
      <c r="D9281" s="1" t="s">
        <v>229</v>
      </c>
      <c r="E9281" s="1" t="s">
        <v>69</v>
      </c>
      <c r="F9281" s="2">
        <v>44039</v>
      </c>
      <c r="G9281" s="1" t="s">
        <v>14566</v>
      </c>
      <c r="H9281" s="1" t="s">
        <v>24822</v>
      </c>
      <c r="I9281" s="1" t="s">
        <v>21</v>
      </c>
      <c r="J9281" s="3" t="s">
        <v>35941</v>
      </c>
      <c r="K9281">
        <v>296</v>
      </c>
      <c r="L9281" s="1" t="s">
        <v>42</v>
      </c>
      <c r="M9281" s="2">
        <v>44051</v>
      </c>
      <c r="N9281" s="1" t="s">
        <v>48</v>
      </c>
      <c r="O9281" s="1" t="s">
        <v>32</v>
      </c>
      <c r="P9281" s="1">
        <f>_3___Healthcare_Data_v1[[#This Row],[Discharge Date]]-_3___Healthcare_Data_v1[[#This Row],[Date of Admission]]</f>
        <v>12</v>
      </c>
      <c r="Q9281" s="1">
        <f>IFERROR(_3___Healthcare_Data_v1[[#This Row],[ Billing Amount ]]/_3___Healthcare_Data_v1[[#This Row],[Days in Hospital]],0)</f>
        <v>1299.8251308333333</v>
      </c>
      <c r="R9281" s="1" t="str">
        <f>IF(_3___Healthcare_Data_v1[[#This Row],[Age]]&gt;60,"Senior",IF(_3___Healthcare_Data_v1[[#This Row],[Age]]&gt;35,"Middle","Young"))</f>
        <v>Senior</v>
      </c>
    </row>
    <row r="9282" spans="1:18" x14ac:dyDescent="0.3">
      <c r="A9282" s="1" t="s">
        <v>24823</v>
      </c>
      <c r="B9282" s="1" t="s">
        <v>26779</v>
      </c>
      <c r="C9282" s="1" t="s">
        <v>16</v>
      </c>
      <c r="D9282" s="1" t="s">
        <v>49</v>
      </c>
      <c r="E9282" s="1" t="s">
        <v>18</v>
      </c>
      <c r="F9282" s="2">
        <v>44757</v>
      </c>
      <c r="G9282" s="1" t="s">
        <v>24824</v>
      </c>
      <c r="H9282" s="1" t="s">
        <v>24825</v>
      </c>
      <c r="I9282" s="1" t="s">
        <v>21</v>
      </c>
      <c r="J9282" s="3" t="s">
        <v>35942</v>
      </c>
      <c r="K9282">
        <v>121</v>
      </c>
      <c r="L9282" s="1" t="s">
        <v>42</v>
      </c>
      <c r="M9282" s="2">
        <v>44760</v>
      </c>
      <c r="N9282" s="1" t="s">
        <v>43</v>
      </c>
      <c r="O9282" s="1" t="s">
        <v>32</v>
      </c>
      <c r="P9282" s="1">
        <f>_3___Healthcare_Data_v1[[#This Row],[Discharge Date]]-_3___Healthcare_Data_v1[[#This Row],[Date of Admission]]</f>
        <v>3</v>
      </c>
      <c r="Q9282" s="1">
        <f>IFERROR(_3___Healthcare_Data_v1[[#This Row],[ Billing Amount ]]/_3___Healthcare_Data_v1[[#This Row],[Days in Hospital]],0)</f>
        <v>10692.799416666667</v>
      </c>
      <c r="R9282" s="1" t="str">
        <f>IF(_3___Healthcare_Data_v1[[#This Row],[Age]]&gt;60,"Senior",IF(_3___Healthcare_Data_v1[[#This Row],[Age]]&gt;35,"Middle","Young"))</f>
        <v>Senior</v>
      </c>
    </row>
    <row r="9283" spans="1:18" x14ac:dyDescent="0.3">
      <c r="A9283" s="1" t="s">
        <v>3074</v>
      </c>
      <c r="B9283" s="1" t="s">
        <v>26634</v>
      </c>
      <c r="C9283" s="1" t="s">
        <v>26</v>
      </c>
      <c r="D9283" s="1" t="s">
        <v>89</v>
      </c>
      <c r="E9283" s="1" t="s">
        <v>26615</v>
      </c>
      <c r="F9283" s="2">
        <v>43437</v>
      </c>
      <c r="G9283" s="1" t="s">
        <v>24826</v>
      </c>
      <c r="H9283" s="1" t="s">
        <v>24827</v>
      </c>
      <c r="I9283" s="1" t="s">
        <v>21</v>
      </c>
      <c r="J9283" s="3" t="s">
        <v>35943</v>
      </c>
      <c r="K9283">
        <v>112</v>
      </c>
      <c r="L9283" s="1" t="s">
        <v>42</v>
      </c>
      <c r="M9283" s="2">
        <v>43447</v>
      </c>
      <c r="N9283" s="1" t="s">
        <v>84</v>
      </c>
      <c r="O9283" s="1" t="s">
        <v>32</v>
      </c>
      <c r="P9283" s="1">
        <f>_3___Healthcare_Data_v1[[#This Row],[Discharge Date]]-_3___Healthcare_Data_v1[[#This Row],[Date of Admission]]</f>
        <v>10</v>
      </c>
      <c r="Q9283" s="1">
        <f>IFERROR(_3___Healthcare_Data_v1[[#This Row],[ Billing Amount ]]/_3___Healthcare_Data_v1[[#This Row],[Days in Hospital]],0)</f>
        <v>3033.4573399999999</v>
      </c>
      <c r="R9283" s="1" t="str">
        <f>IF(_3___Healthcare_Data_v1[[#This Row],[Age]]&gt;60,"Senior",IF(_3___Healthcare_Data_v1[[#This Row],[Age]]&gt;35,"Middle","Young"))</f>
        <v>Senior</v>
      </c>
    </row>
    <row r="9284" spans="1:18" x14ac:dyDescent="0.3">
      <c r="A9284" s="1" t="s">
        <v>24828</v>
      </c>
      <c r="B9284" s="1" t="s">
        <v>26776</v>
      </c>
      <c r="C9284" s="1" t="s">
        <v>16</v>
      </c>
      <c r="D9284" s="1" t="s">
        <v>49</v>
      </c>
      <c r="E9284" s="1" t="s">
        <v>18</v>
      </c>
      <c r="F9284" s="2">
        <v>44156</v>
      </c>
      <c r="G9284" s="1" t="s">
        <v>14222</v>
      </c>
      <c r="H9284" s="1" t="s">
        <v>24829</v>
      </c>
      <c r="I9284" s="1" t="s">
        <v>52</v>
      </c>
      <c r="J9284" s="3" t="s">
        <v>35944</v>
      </c>
      <c r="K9284">
        <v>166</v>
      </c>
      <c r="L9284" s="1" t="s">
        <v>38</v>
      </c>
      <c r="M9284" s="2">
        <v>44166</v>
      </c>
      <c r="N9284" s="1" t="s">
        <v>23</v>
      </c>
      <c r="O9284" s="1" t="s">
        <v>32</v>
      </c>
      <c r="P9284" s="1">
        <f>_3___Healthcare_Data_v1[[#This Row],[Discharge Date]]-_3___Healthcare_Data_v1[[#This Row],[Date of Admission]]</f>
        <v>10</v>
      </c>
      <c r="Q9284" s="1">
        <f>IFERROR(_3___Healthcare_Data_v1[[#This Row],[ Billing Amount ]]/_3___Healthcare_Data_v1[[#This Row],[Days in Hospital]],0)</f>
        <v>5304.3127809999996</v>
      </c>
      <c r="R9284" s="1" t="str">
        <f>IF(_3___Healthcare_Data_v1[[#This Row],[Age]]&gt;60,"Senior",IF(_3___Healthcare_Data_v1[[#This Row],[Age]]&gt;35,"Middle","Young"))</f>
        <v>Senior</v>
      </c>
    </row>
    <row r="9285" spans="1:18" x14ac:dyDescent="0.3">
      <c r="A9285" s="1" t="s">
        <v>24830</v>
      </c>
      <c r="B9285" s="1" t="s">
        <v>26755</v>
      </c>
      <c r="C9285" s="1" t="s">
        <v>26</v>
      </c>
      <c r="D9285" s="1" t="s">
        <v>49</v>
      </c>
      <c r="E9285" s="1" t="s">
        <v>35</v>
      </c>
      <c r="F9285" s="2">
        <v>43605</v>
      </c>
      <c r="G9285" s="1" t="s">
        <v>24831</v>
      </c>
      <c r="H9285" s="1" t="s">
        <v>24832</v>
      </c>
      <c r="I9285" s="1" t="s">
        <v>60</v>
      </c>
      <c r="J9285" s="3" t="s">
        <v>35945</v>
      </c>
      <c r="K9285">
        <v>179</v>
      </c>
      <c r="L9285" s="1" t="s">
        <v>38</v>
      </c>
      <c r="M9285" s="2">
        <v>43630</v>
      </c>
      <c r="N9285" s="1" t="s">
        <v>84</v>
      </c>
      <c r="O9285" s="1" t="s">
        <v>32</v>
      </c>
      <c r="P9285" s="1">
        <f>_3___Healthcare_Data_v1[[#This Row],[Discharge Date]]-_3___Healthcare_Data_v1[[#This Row],[Date of Admission]]</f>
        <v>25</v>
      </c>
      <c r="Q9285" s="1">
        <f>IFERROR(_3___Healthcare_Data_v1[[#This Row],[ Billing Amount ]]/_3___Healthcare_Data_v1[[#This Row],[Days in Hospital]],0)</f>
        <v>392.58195619999998</v>
      </c>
      <c r="R9285" s="1" t="str">
        <f>IF(_3___Healthcare_Data_v1[[#This Row],[Age]]&gt;60,"Senior",IF(_3___Healthcare_Data_v1[[#This Row],[Age]]&gt;35,"Middle","Young"))</f>
        <v>Senior</v>
      </c>
    </row>
    <row r="9286" spans="1:18" x14ac:dyDescent="0.3">
      <c r="A9286" s="1" t="s">
        <v>24833</v>
      </c>
      <c r="B9286" s="1" t="s">
        <v>26928</v>
      </c>
      <c r="C9286" s="1" t="s">
        <v>26</v>
      </c>
      <c r="D9286" s="1" t="s">
        <v>229</v>
      </c>
      <c r="E9286" s="1" t="s">
        <v>26615</v>
      </c>
      <c r="F9286" s="2">
        <v>43790</v>
      </c>
      <c r="G9286" s="1" t="s">
        <v>24834</v>
      </c>
      <c r="H9286" s="1" t="s">
        <v>24835</v>
      </c>
      <c r="I9286" s="1" t="s">
        <v>52</v>
      </c>
      <c r="J9286" s="3" t="s">
        <v>35946</v>
      </c>
      <c r="K9286">
        <v>166</v>
      </c>
      <c r="L9286" s="1" t="s">
        <v>38</v>
      </c>
      <c r="M9286" s="2">
        <v>43809</v>
      </c>
      <c r="N9286" s="1" t="s">
        <v>23</v>
      </c>
      <c r="O9286" s="1" t="s">
        <v>32</v>
      </c>
      <c r="P9286" s="1">
        <f>_3___Healthcare_Data_v1[[#This Row],[Discharge Date]]-_3___Healthcare_Data_v1[[#This Row],[Date of Admission]]</f>
        <v>19</v>
      </c>
      <c r="Q9286" s="1">
        <f>IFERROR(_3___Healthcare_Data_v1[[#This Row],[ Billing Amount ]]/_3___Healthcare_Data_v1[[#This Row],[Days in Hospital]],0)</f>
        <v>213.11615615789475</v>
      </c>
      <c r="R9286" s="1" t="str">
        <f>IF(_3___Healthcare_Data_v1[[#This Row],[Age]]&gt;60,"Senior",IF(_3___Healthcare_Data_v1[[#This Row],[Age]]&gt;35,"Middle","Young"))</f>
        <v>Senior</v>
      </c>
    </row>
    <row r="9287" spans="1:18" x14ac:dyDescent="0.3">
      <c r="A9287" s="1" t="s">
        <v>20894</v>
      </c>
      <c r="B9287" s="1" t="s">
        <v>26994</v>
      </c>
      <c r="C9287" s="1" t="s">
        <v>26</v>
      </c>
      <c r="D9287" s="1" t="s">
        <v>89</v>
      </c>
      <c r="E9287" s="1" t="s">
        <v>26620</v>
      </c>
      <c r="F9287" s="2">
        <v>43954</v>
      </c>
      <c r="G9287" s="1" t="s">
        <v>24836</v>
      </c>
      <c r="H9287" s="1" t="s">
        <v>24837</v>
      </c>
      <c r="I9287" s="1" t="s">
        <v>26607</v>
      </c>
      <c r="J9287" s="3" t="s">
        <v>35947</v>
      </c>
      <c r="K9287">
        <v>396</v>
      </c>
      <c r="L9287" s="1" t="s">
        <v>42</v>
      </c>
      <c r="M9287" s="2">
        <v>43975</v>
      </c>
      <c r="N9287" s="1" t="s">
        <v>84</v>
      </c>
      <c r="O9287" s="1" t="s">
        <v>44</v>
      </c>
      <c r="P9287" s="1">
        <f>_3___Healthcare_Data_v1[[#This Row],[Discharge Date]]-_3___Healthcare_Data_v1[[#This Row],[Date of Admission]]</f>
        <v>21</v>
      </c>
      <c r="Q9287" s="1">
        <f>IFERROR(_3___Healthcare_Data_v1[[#This Row],[ Billing Amount ]]/_3___Healthcare_Data_v1[[#This Row],[Days in Hospital]],0)</f>
        <v>1018.8492190476192</v>
      </c>
      <c r="R9287" s="1" t="str">
        <f>IF(_3___Healthcare_Data_v1[[#This Row],[Age]]&gt;60,"Senior",IF(_3___Healthcare_Data_v1[[#This Row],[Age]]&gt;35,"Middle","Young"))</f>
        <v>Senior</v>
      </c>
    </row>
    <row r="9288" spans="1:18" x14ac:dyDescent="0.3">
      <c r="A9288" s="1" t="s">
        <v>15693</v>
      </c>
      <c r="B9288" s="1" t="s">
        <v>26712</v>
      </c>
      <c r="C9288" s="1" t="s">
        <v>26</v>
      </c>
      <c r="D9288" s="1" t="s">
        <v>34</v>
      </c>
      <c r="E9288" s="1" t="s">
        <v>69</v>
      </c>
      <c r="F9288" s="2">
        <v>43862</v>
      </c>
      <c r="G9288" s="1" t="s">
        <v>24838</v>
      </c>
      <c r="H9288" s="1" t="s">
        <v>24839</v>
      </c>
      <c r="I9288" s="1" t="s">
        <v>56</v>
      </c>
      <c r="J9288" s="3" t="s">
        <v>35948</v>
      </c>
      <c r="K9288">
        <v>282</v>
      </c>
      <c r="L9288" s="1" t="s">
        <v>22</v>
      </c>
      <c r="M9288" s="2">
        <v>43880</v>
      </c>
      <c r="N9288" s="1" t="s">
        <v>48</v>
      </c>
      <c r="O9288" s="1" t="s">
        <v>24</v>
      </c>
      <c r="P9288" s="1">
        <f>_3___Healthcare_Data_v1[[#This Row],[Discharge Date]]-_3___Healthcare_Data_v1[[#This Row],[Date of Admission]]</f>
        <v>18</v>
      </c>
      <c r="Q9288" s="1">
        <f>IFERROR(_3___Healthcare_Data_v1[[#This Row],[ Billing Amount ]]/_3___Healthcare_Data_v1[[#This Row],[Days in Hospital]],0)</f>
        <v>3037.9624844444443</v>
      </c>
      <c r="R9288" s="1" t="str">
        <f>IF(_3___Healthcare_Data_v1[[#This Row],[Age]]&gt;60,"Senior",IF(_3___Healthcare_Data_v1[[#This Row],[Age]]&gt;35,"Middle","Young"))</f>
        <v>Senior</v>
      </c>
    </row>
    <row r="9289" spans="1:18" x14ac:dyDescent="0.3">
      <c r="A9289" s="1" t="s">
        <v>24840</v>
      </c>
      <c r="B9289" s="1" t="s">
        <v>26683</v>
      </c>
      <c r="C9289" s="1" t="s">
        <v>26</v>
      </c>
      <c r="D9289" s="1" t="s">
        <v>34</v>
      </c>
      <c r="E9289" s="1" t="s">
        <v>69</v>
      </c>
      <c r="F9289" s="2">
        <v>44886</v>
      </c>
      <c r="G9289" s="1" t="s">
        <v>24841</v>
      </c>
      <c r="H9289" s="1" t="s">
        <v>22373</v>
      </c>
      <c r="I9289" s="1" t="s">
        <v>56</v>
      </c>
      <c r="J9289" s="3" t="s">
        <v>35949</v>
      </c>
      <c r="K9289">
        <v>323</v>
      </c>
      <c r="L9289" s="1" t="s">
        <v>42</v>
      </c>
      <c r="M9289" s="2">
        <v>44905</v>
      </c>
      <c r="N9289" s="1" t="s">
        <v>23</v>
      </c>
      <c r="O9289" s="1" t="s">
        <v>24</v>
      </c>
      <c r="P9289" s="1">
        <f>_3___Healthcare_Data_v1[[#This Row],[Discharge Date]]-_3___Healthcare_Data_v1[[#This Row],[Date of Admission]]</f>
        <v>19</v>
      </c>
      <c r="Q9289" s="1">
        <f>IFERROR(_3___Healthcare_Data_v1[[#This Row],[ Billing Amount ]]/_3___Healthcare_Data_v1[[#This Row],[Days in Hospital]],0)</f>
        <v>1651.7959863157894</v>
      </c>
      <c r="R9289" s="1" t="str">
        <f>IF(_3___Healthcare_Data_v1[[#This Row],[Age]]&gt;60,"Senior",IF(_3___Healthcare_Data_v1[[#This Row],[Age]]&gt;35,"Middle","Young"))</f>
        <v>Senior</v>
      </c>
    </row>
    <row r="9290" spans="1:18" x14ac:dyDescent="0.3">
      <c r="A9290" s="1" t="s">
        <v>24842</v>
      </c>
      <c r="B9290" s="1" t="s">
        <v>26723</v>
      </c>
      <c r="C9290" s="1" t="s">
        <v>26</v>
      </c>
      <c r="D9290" s="1" t="s">
        <v>229</v>
      </c>
      <c r="E9290" s="1" t="s">
        <v>26620</v>
      </c>
      <c r="F9290" s="2">
        <v>44409</v>
      </c>
      <c r="G9290" s="1" t="s">
        <v>7397</v>
      </c>
      <c r="H9290" s="1" t="s">
        <v>17803</v>
      </c>
      <c r="I9290" s="1" t="s">
        <v>21</v>
      </c>
      <c r="J9290" s="3" t="s">
        <v>35950</v>
      </c>
      <c r="K9290">
        <v>415</v>
      </c>
      <c r="L9290" s="1" t="s">
        <v>42</v>
      </c>
      <c r="M9290" s="2">
        <v>44415</v>
      </c>
      <c r="N9290" s="1" t="s">
        <v>48</v>
      </c>
      <c r="O9290" s="1" t="s">
        <v>24</v>
      </c>
      <c r="P9290" s="1">
        <f>_3___Healthcare_Data_v1[[#This Row],[Discharge Date]]-_3___Healthcare_Data_v1[[#This Row],[Date of Admission]]</f>
        <v>6</v>
      </c>
      <c r="Q9290" s="1">
        <f>IFERROR(_3___Healthcare_Data_v1[[#This Row],[ Billing Amount ]]/_3___Healthcare_Data_v1[[#This Row],[Days in Hospital]],0)</f>
        <v>3479.012835</v>
      </c>
      <c r="R9290" s="1" t="str">
        <f>IF(_3___Healthcare_Data_v1[[#This Row],[Age]]&gt;60,"Senior",IF(_3___Healthcare_Data_v1[[#This Row],[Age]]&gt;35,"Middle","Young"))</f>
        <v>Senior</v>
      </c>
    </row>
    <row r="9291" spans="1:18" x14ac:dyDescent="0.3">
      <c r="A9291" s="1" t="s">
        <v>24843</v>
      </c>
      <c r="B9291" s="1" t="s">
        <v>26636</v>
      </c>
      <c r="C9291" s="1" t="s">
        <v>26</v>
      </c>
      <c r="D9291" s="1" t="s">
        <v>62</v>
      </c>
      <c r="E9291" s="1" t="s">
        <v>35</v>
      </c>
      <c r="F9291" s="2">
        <v>44603</v>
      </c>
      <c r="G9291" s="1" t="s">
        <v>24844</v>
      </c>
      <c r="H9291" s="1" t="s">
        <v>24845</v>
      </c>
      <c r="I9291" s="1" t="s">
        <v>21</v>
      </c>
      <c r="J9291" s="3" t="s">
        <v>35951</v>
      </c>
      <c r="K9291">
        <v>168</v>
      </c>
      <c r="L9291" s="1" t="s">
        <v>38</v>
      </c>
      <c r="M9291" s="2">
        <v>44623</v>
      </c>
      <c r="N9291" s="1" t="s">
        <v>43</v>
      </c>
      <c r="O9291" s="1" t="s">
        <v>44</v>
      </c>
      <c r="P9291" s="1">
        <f>_3___Healthcare_Data_v1[[#This Row],[Discharge Date]]-_3___Healthcare_Data_v1[[#This Row],[Date of Admission]]</f>
        <v>20</v>
      </c>
      <c r="Q9291" s="1">
        <f>IFERROR(_3___Healthcare_Data_v1[[#This Row],[ Billing Amount ]]/_3___Healthcare_Data_v1[[#This Row],[Days in Hospital]],0)</f>
        <v>238.39760040000002</v>
      </c>
      <c r="R9291" s="1" t="str">
        <f>IF(_3___Healthcare_Data_v1[[#This Row],[Age]]&gt;60,"Senior",IF(_3___Healthcare_Data_v1[[#This Row],[Age]]&gt;35,"Middle","Young"))</f>
        <v>Senior</v>
      </c>
    </row>
    <row r="9292" spans="1:18" x14ac:dyDescent="0.3">
      <c r="A9292" s="1" t="s">
        <v>435</v>
      </c>
      <c r="B9292" s="1" t="s">
        <v>26732</v>
      </c>
      <c r="C9292" s="1" t="s">
        <v>16</v>
      </c>
      <c r="D9292" s="1" t="s">
        <v>89</v>
      </c>
      <c r="E9292" s="1" t="s">
        <v>35</v>
      </c>
      <c r="F9292" s="2">
        <v>44073</v>
      </c>
      <c r="G9292" s="1" t="s">
        <v>24846</v>
      </c>
      <c r="H9292" s="1" t="s">
        <v>24847</v>
      </c>
      <c r="I9292" s="1" t="s">
        <v>26607</v>
      </c>
      <c r="J9292" s="3" t="s">
        <v>35952</v>
      </c>
      <c r="K9292">
        <v>404</v>
      </c>
      <c r="L9292" s="1" t="s">
        <v>38</v>
      </c>
      <c r="M9292" s="2">
        <v>44097</v>
      </c>
      <c r="N9292" s="1" t="s">
        <v>84</v>
      </c>
      <c r="O9292" s="1" t="s">
        <v>44</v>
      </c>
      <c r="P9292" s="1">
        <f>_3___Healthcare_Data_v1[[#This Row],[Discharge Date]]-_3___Healthcare_Data_v1[[#This Row],[Date of Admission]]</f>
        <v>24</v>
      </c>
      <c r="Q9292" s="1">
        <f>IFERROR(_3___Healthcare_Data_v1[[#This Row],[ Billing Amount ]]/_3___Healthcare_Data_v1[[#This Row],[Days in Hospital]],0)</f>
        <v>1012.9865508333334</v>
      </c>
      <c r="R9292" s="1" t="str">
        <f>IF(_3___Healthcare_Data_v1[[#This Row],[Age]]&gt;60,"Senior",IF(_3___Healthcare_Data_v1[[#This Row],[Age]]&gt;35,"Middle","Young"))</f>
        <v>Senior</v>
      </c>
    </row>
    <row r="9293" spans="1:18" x14ac:dyDescent="0.3">
      <c r="A9293" s="1" t="s">
        <v>24848</v>
      </c>
      <c r="B9293" s="1" t="s">
        <v>26866</v>
      </c>
      <c r="C9293" s="1" t="s">
        <v>26</v>
      </c>
      <c r="D9293" s="1" t="s">
        <v>49</v>
      </c>
      <c r="E9293" s="1" t="s">
        <v>35</v>
      </c>
      <c r="F9293" s="2">
        <v>44420</v>
      </c>
      <c r="G9293" s="1" t="s">
        <v>24849</v>
      </c>
      <c r="H9293" s="1" t="s">
        <v>24850</v>
      </c>
      <c r="I9293" s="1" t="s">
        <v>21</v>
      </c>
      <c r="J9293" s="3" t="s">
        <v>35953</v>
      </c>
      <c r="K9293">
        <v>152</v>
      </c>
      <c r="L9293" s="1" t="s">
        <v>38</v>
      </c>
      <c r="M9293" s="2">
        <v>44437</v>
      </c>
      <c r="N9293" s="1" t="s">
        <v>43</v>
      </c>
      <c r="O9293" s="1" t="s">
        <v>32</v>
      </c>
      <c r="P9293" s="1">
        <f>_3___Healthcare_Data_v1[[#This Row],[Discharge Date]]-_3___Healthcare_Data_v1[[#This Row],[Date of Admission]]</f>
        <v>17</v>
      </c>
      <c r="Q9293" s="1">
        <f>IFERROR(_3___Healthcare_Data_v1[[#This Row],[ Billing Amount ]]/_3___Healthcare_Data_v1[[#This Row],[Days in Hospital]],0)</f>
        <v>814.46082176470588</v>
      </c>
      <c r="R9293" s="1" t="str">
        <f>IF(_3___Healthcare_Data_v1[[#This Row],[Age]]&gt;60,"Senior",IF(_3___Healthcare_Data_v1[[#This Row],[Age]]&gt;35,"Middle","Young"))</f>
        <v>Senior</v>
      </c>
    </row>
    <row r="9294" spans="1:18" x14ac:dyDescent="0.3">
      <c r="A9294" s="1" t="s">
        <v>24851</v>
      </c>
      <c r="B9294" s="1" t="s">
        <v>26672</v>
      </c>
      <c r="C9294" s="1" t="s">
        <v>16</v>
      </c>
      <c r="D9294" s="1" t="s">
        <v>114</v>
      </c>
      <c r="E9294" s="1" t="s">
        <v>18</v>
      </c>
      <c r="F9294" s="2">
        <v>44972</v>
      </c>
      <c r="G9294" s="1" t="s">
        <v>24852</v>
      </c>
      <c r="H9294" s="1" t="s">
        <v>24853</v>
      </c>
      <c r="I9294" s="1" t="s">
        <v>21</v>
      </c>
      <c r="J9294" s="3" t="s">
        <v>35954</v>
      </c>
      <c r="K9294">
        <v>234</v>
      </c>
      <c r="L9294" s="1" t="s">
        <v>38</v>
      </c>
      <c r="M9294" s="2">
        <v>44998</v>
      </c>
      <c r="N9294" s="1" t="s">
        <v>43</v>
      </c>
      <c r="O9294" s="1" t="s">
        <v>24</v>
      </c>
      <c r="P9294" s="1">
        <f>_3___Healthcare_Data_v1[[#This Row],[Discharge Date]]-_3___Healthcare_Data_v1[[#This Row],[Date of Admission]]</f>
        <v>26</v>
      </c>
      <c r="Q9294" s="1">
        <f>IFERROR(_3___Healthcare_Data_v1[[#This Row],[ Billing Amount ]]/_3___Healthcare_Data_v1[[#This Row],[Days in Hospital]],0)</f>
        <v>392.39316884615386</v>
      </c>
      <c r="R9294" s="1" t="str">
        <f>IF(_3___Healthcare_Data_v1[[#This Row],[Age]]&gt;60,"Senior",IF(_3___Healthcare_Data_v1[[#This Row],[Age]]&gt;35,"Middle","Young"))</f>
        <v>Senior</v>
      </c>
    </row>
    <row r="9295" spans="1:18" x14ac:dyDescent="0.3">
      <c r="A9295" s="1" t="s">
        <v>24854</v>
      </c>
      <c r="B9295" s="1" t="s">
        <v>26866</v>
      </c>
      <c r="C9295" s="1" t="s">
        <v>26</v>
      </c>
      <c r="D9295" s="1" t="s">
        <v>27</v>
      </c>
      <c r="E9295" s="1" t="s">
        <v>26615</v>
      </c>
      <c r="F9295" s="2">
        <v>44000</v>
      </c>
      <c r="G9295" s="1" t="s">
        <v>24855</v>
      </c>
      <c r="H9295" s="1" t="s">
        <v>24856</v>
      </c>
      <c r="I9295" s="1" t="s">
        <v>21</v>
      </c>
      <c r="J9295" s="3" t="s">
        <v>35955</v>
      </c>
      <c r="K9295">
        <v>295</v>
      </c>
      <c r="L9295" s="1" t="s">
        <v>22</v>
      </c>
      <c r="M9295" s="2">
        <v>44002</v>
      </c>
      <c r="N9295" s="1" t="s">
        <v>31</v>
      </c>
      <c r="O9295" s="1" t="s">
        <v>24</v>
      </c>
      <c r="P9295" s="1">
        <f>_3___Healthcare_Data_v1[[#This Row],[Discharge Date]]-_3___Healthcare_Data_v1[[#This Row],[Date of Admission]]</f>
        <v>2</v>
      </c>
      <c r="Q9295" s="1">
        <f>IFERROR(_3___Healthcare_Data_v1[[#This Row],[ Billing Amount ]]/_3___Healthcare_Data_v1[[#This Row],[Days in Hospital]],0)</f>
        <v>19935.258515000001</v>
      </c>
      <c r="R9295" s="1" t="str">
        <f>IF(_3___Healthcare_Data_v1[[#This Row],[Age]]&gt;60,"Senior",IF(_3___Healthcare_Data_v1[[#This Row],[Age]]&gt;35,"Middle","Young"))</f>
        <v>Senior</v>
      </c>
    </row>
    <row r="9296" spans="1:18" x14ac:dyDescent="0.3">
      <c r="A9296" s="1" t="s">
        <v>11165</v>
      </c>
      <c r="B9296" s="1" t="s">
        <v>26837</v>
      </c>
      <c r="C9296" s="1" t="s">
        <v>26</v>
      </c>
      <c r="D9296" s="1" t="s">
        <v>34</v>
      </c>
      <c r="E9296" s="1" t="s">
        <v>28</v>
      </c>
      <c r="F9296" s="2">
        <v>44856</v>
      </c>
      <c r="G9296" s="1" t="s">
        <v>20769</v>
      </c>
      <c r="H9296" s="1" t="s">
        <v>24857</v>
      </c>
      <c r="I9296" s="1" t="s">
        <v>52</v>
      </c>
      <c r="J9296" s="3" t="s">
        <v>35956</v>
      </c>
      <c r="K9296">
        <v>142</v>
      </c>
      <c r="L9296" s="1" t="s">
        <v>42</v>
      </c>
      <c r="M9296" s="2">
        <v>44881</v>
      </c>
      <c r="N9296" s="1" t="s">
        <v>23</v>
      </c>
      <c r="O9296" s="1" t="s">
        <v>44</v>
      </c>
      <c r="P9296" s="1">
        <f>_3___Healthcare_Data_v1[[#This Row],[Discharge Date]]-_3___Healthcare_Data_v1[[#This Row],[Date of Admission]]</f>
        <v>25</v>
      </c>
      <c r="Q9296" s="1">
        <f>IFERROR(_3___Healthcare_Data_v1[[#This Row],[ Billing Amount ]]/_3___Healthcare_Data_v1[[#This Row],[Days in Hospital]],0)</f>
        <v>1473.2781172</v>
      </c>
      <c r="R9296" s="1" t="str">
        <f>IF(_3___Healthcare_Data_v1[[#This Row],[Age]]&gt;60,"Senior",IF(_3___Healthcare_Data_v1[[#This Row],[Age]]&gt;35,"Middle","Young"))</f>
        <v>Senior</v>
      </c>
    </row>
    <row r="9297" spans="1:18" x14ac:dyDescent="0.3">
      <c r="A9297" s="1" t="s">
        <v>24858</v>
      </c>
      <c r="B9297" s="1" t="s">
        <v>26624</v>
      </c>
      <c r="C9297" s="1" t="s">
        <v>16</v>
      </c>
      <c r="D9297" s="1" t="s">
        <v>33629</v>
      </c>
      <c r="E9297" s="1" t="s">
        <v>18</v>
      </c>
      <c r="F9297" s="2">
        <v>45184</v>
      </c>
      <c r="G9297" s="1" t="s">
        <v>19439</v>
      </c>
      <c r="H9297" s="1" t="s">
        <v>24859</v>
      </c>
      <c r="I9297" s="1" t="s">
        <v>26607</v>
      </c>
      <c r="J9297" s="3" t="s">
        <v>35957</v>
      </c>
      <c r="K9297">
        <v>137</v>
      </c>
      <c r="L9297" s="1" t="s">
        <v>38</v>
      </c>
      <c r="M9297" s="2">
        <v>45196</v>
      </c>
      <c r="N9297" s="1" t="s">
        <v>84</v>
      </c>
      <c r="O9297" s="1" t="s">
        <v>24</v>
      </c>
      <c r="P9297" s="1">
        <f>_3___Healthcare_Data_v1[[#This Row],[Discharge Date]]-_3___Healthcare_Data_v1[[#This Row],[Date of Admission]]</f>
        <v>12</v>
      </c>
      <c r="Q9297" s="1">
        <f>IFERROR(_3___Healthcare_Data_v1[[#This Row],[ Billing Amount ]]/_3___Healthcare_Data_v1[[#This Row],[Days in Hospital]],0)</f>
        <v>2192.3552008333331</v>
      </c>
      <c r="R9297" s="1" t="str">
        <f>IF(_3___Healthcare_Data_v1[[#This Row],[Age]]&gt;60,"Senior",IF(_3___Healthcare_Data_v1[[#This Row],[Age]]&gt;35,"Middle","Young"))</f>
        <v>Senior</v>
      </c>
    </row>
    <row r="9298" spans="1:18" x14ac:dyDescent="0.3">
      <c r="A9298" s="1" t="s">
        <v>24860</v>
      </c>
      <c r="B9298" s="1" t="s">
        <v>26750</v>
      </c>
      <c r="C9298" s="1" t="s">
        <v>26</v>
      </c>
      <c r="D9298" s="1" t="s">
        <v>229</v>
      </c>
      <c r="E9298" s="1" t="s">
        <v>26615</v>
      </c>
      <c r="F9298" s="2">
        <v>44458</v>
      </c>
      <c r="G9298" s="1" t="s">
        <v>24861</v>
      </c>
      <c r="H9298" s="1" t="s">
        <v>24862</v>
      </c>
      <c r="I9298" s="1" t="s">
        <v>21</v>
      </c>
      <c r="J9298" s="3" t="s">
        <v>35958</v>
      </c>
      <c r="K9298">
        <v>133</v>
      </c>
      <c r="L9298" s="1" t="s">
        <v>42</v>
      </c>
      <c r="M9298" s="2">
        <v>44487</v>
      </c>
      <c r="N9298" s="1" t="s">
        <v>48</v>
      </c>
      <c r="O9298" s="1" t="s">
        <v>24</v>
      </c>
      <c r="P9298" s="1">
        <f>_3___Healthcare_Data_v1[[#This Row],[Discharge Date]]-_3___Healthcare_Data_v1[[#This Row],[Date of Admission]]</f>
        <v>29</v>
      </c>
      <c r="Q9298" s="1">
        <f>IFERROR(_3___Healthcare_Data_v1[[#This Row],[ Billing Amount ]]/_3___Healthcare_Data_v1[[#This Row],[Days in Hospital]],0)</f>
        <v>1333.2180620689655</v>
      </c>
      <c r="R9298" s="1" t="str">
        <f>IF(_3___Healthcare_Data_v1[[#This Row],[Age]]&gt;60,"Senior",IF(_3___Healthcare_Data_v1[[#This Row],[Age]]&gt;35,"Middle","Young"))</f>
        <v>Senior</v>
      </c>
    </row>
    <row r="9299" spans="1:18" x14ac:dyDescent="0.3">
      <c r="A9299" s="1" t="s">
        <v>24863</v>
      </c>
      <c r="B9299" s="1" t="s">
        <v>26626</v>
      </c>
      <c r="C9299" s="1" t="s">
        <v>16</v>
      </c>
      <c r="D9299" s="1" t="s">
        <v>89</v>
      </c>
      <c r="E9299" s="1" t="s">
        <v>35</v>
      </c>
      <c r="F9299" s="2">
        <v>44561</v>
      </c>
      <c r="G9299" s="1" t="s">
        <v>24864</v>
      </c>
      <c r="H9299" s="1" t="s">
        <v>24865</v>
      </c>
      <c r="I9299" s="1" t="s">
        <v>21</v>
      </c>
      <c r="J9299" s="3" t="s">
        <v>35959</v>
      </c>
      <c r="K9299">
        <v>320</v>
      </c>
      <c r="L9299" s="1" t="s">
        <v>38</v>
      </c>
      <c r="M9299" s="2">
        <v>44583</v>
      </c>
      <c r="N9299" s="1" t="s">
        <v>84</v>
      </c>
      <c r="O9299" s="1" t="s">
        <v>32</v>
      </c>
      <c r="P9299" s="1">
        <f>_3___Healthcare_Data_v1[[#This Row],[Discharge Date]]-_3___Healthcare_Data_v1[[#This Row],[Date of Admission]]</f>
        <v>22</v>
      </c>
      <c r="Q9299" s="1">
        <f>IFERROR(_3___Healthcare_Data_v1[[#This Row],[ Billing Amount ]]/_3___Healthcare_Data_v1[[#This Row],[Days in Hospital]],0)</f>
        <v>557.0823918181818</v>
      </c>
      <c r="R9299" s="1" t="str">
        <f>IF(_3___Healthcare_Data_v1[[#This Row],[Age]]&gt;60,"Senior",IF(_3___Healthcare_Data_v1[[#This Row],[Age]]&gt;35,"Middle","Young"))</f>
        <v>Senior</v>
      </c>
    </row>
    <row r="9300" spans="1:18" x14ac:dyDescent="0.3">
      <c r="A9300" s="1" t="s">
        <v>24866</v>
      </c>
      <c r="B9300" s="1" t="s">
        <v>26610</v>
      </c>
      <c r="C9300" s="1" t="s">
        <v>26</v>
      </c>
      <c r="D9300" s="1" t="s">
        <v>62</v>
      </c>
      <c r="E9300" s="1" t="s">
        <v>26620</v>
      </c>
      <c r="F9300" s="2">
        <v>44529</v>
      </c>
      <c r="G9300" s="1" t="s">
        <v>24867</v>
      </c>
      <c r="H9300" s="1" t="s">
        <v>24868</v>
      </c>
      <c r="I9300" s="1" t="s">
        <v>21</v>
      </c>
      <c r="J9300" s="3" t="s">
        <v>35960</v>
      </c>
      <c r="K9300">
        <v>306</v>
      </c>
      <c r="L9300" s="1" t="s">
        <v>42</v>
      </c>
      <c r="M9300" s="2">
        <v>44551</v>
      </c>
      <c r="N9300" s="1" t="s">
        <v>48</v>
      </c>
      <c r="O9300" s="1" t="s">
        <v>32</v>
      </c>
      <c r="P9300" s="1">
        <f>_3___Healthcare_Data_v1[[#This Row],[Discharge Date]]-_3___Healthcare_Data_v1[[#This Row],[Date of Admission]]</f>
        <v>22</v>
      </c>
      <c r="Q9300" s="1">
        <f>IFERROR(_3___Healthcare_Data_v1[[#This Row],[ Billing Amount ]]/_3___Healthcare_Data_v1[[#This Row],[Days in Hospital]],0)</f>
        <v>160.60947527272728</v>
      </c>
      <c r="R9300" s="1" t="str">
        <f>IF(_3___Healthcare_Data_v1[[#This Row],[Age]]&gt;60,"Senior",IF(_3___Healthcare_Data_v1[[#This Row],[Age]]&gt;35,"Middle","Young"))</f>
        <v>Senior</v>
      </c>
    </row>
    <row r="9301" spans="1:18" x14ac:dyDescent="0.3">
      <c r="A9301" s="1" t="s">
        <v>24869</v>
      </c>
      <c r="B9301" s="1" t="s">
        <v>26610</v>
      </c>
      <c r="C9301" s="1" t="s">
        <v>16</v>
      </c>
      <c r="D9301" s="1" t="s">
        <v>229</v>
      </c>
      <c r="E9301" s="1" t="s">
        <v>26615</v>
      </c>
      <c r="F9301" s="2">
        <v>44604</v>
      </c>
      <c r="G9301" s="1" t="s">
        <v>24870</v>
      </c>
      <c r="H9301" s="1" t="s">
        <v>24871</v>
      </c>
      <c r="I9301" s="1" t="s">
        <v>21</v>
      </c>
      <c r="J9301" s="3" t="s">
        <v>35961</v>
      </c>
      <c r="K9301">
        <v>209</v>
      </c>
      <c r="L9301" s="1" t="s">
        <v>42</v>
      </c>
      <c r="M9301" s="2">
        <v>44632</v>
      </c>
      <c r="N9301" s="1" t="s">
        <v>43</v>
      </c>
      <c r="O9301" s="1" t="s">
        <v>32</v>
      </c>
      <c r="P9301" s="1">
        <f>_3___Healthcare_Data_v1[[#This Row],[Discharge Date]]-_3___Healthcare_Data_v1[[#This Row],[Date of Admission]]</f>
        <v>28</v>
      </c>
      <c r="Q9301" s="1">
        <f>IFERROR(_3___Healthcare_Data_v1[[#This Row],[ Billing Amount ]]/_3___Healthcare_Data_v1[[#This Row],[Days in Hospital]],0)</f>
        <v>710.53518785714289</v>
      </c>
      <c r="R9301" s="1" t="str">
        <f>IF(_3___Healthcare_Data_v1[[#This Row],[Age]]&gt;60,"Senior",IF(_3___Healthcare_Data_v1[[#This Row],[Age]]&gt;35,"Middle","Young"))</f>
        <v>Senior</v>
      </c>
    </row>
    <row r="9302" spans="1:18" x14ac:dyDescent="0.3">
      <c r="A9302" s="1" t="s">
        <v>21371</v>
      </c>
      <c r="B9302" s="1" t="s">
        <v>26614</v>
      </c>
      <c r="C9302" s="1" t="s">
        <v>16</v>
      </c>
      <c r="D9302" s="1" t="s">
        <v>89</v>
      </c>
      <c r="E9302" s="1" t="s">
        <v>35</v>
      </c>
      <c r="F9302" s="2">
        <v>43615</v>
      </c>
      <c r="G9302" s="1" t="s">
        <v>24872</v>
      </c>
      <c r="H9302" s="1" t="s">
        <v>2526</v>
      </c>
      <c r="I9302" s="1" t="s">
        <v>21</v>
      </c>
      <c r="J9302" s="3" t="s">
        <v>35962</v>
      </c>
      <c r="K9302">
        <v>222</v>
      </c>
      <c r="L9302" s="1" t="s">
        <v>38</v>
      </c>
      <c r="M9302" s="2">
        <v>43632</v>
      </c>
      <c r="N9302" s="1" t="s">
        <v>31</v>
      </c>
      <c r="O9302" s="1" t="s">
        <v>44</v>
      </c>
      <c r="P9302" s="1">
        <f>_3___Healthcare_Data_v1[[#This Row],[Discharge Date]]-_3___Healthcare_Data_v1[[#This Row],[Date of Admission]]</f>
        <v>17</v>
      </c>
      <c r="Q9302" s="1">
        <f>IFERROR(_3___Healthcare_Data_v1[[#This Row],[ Billing Amount ]]/_3___Healthcare_Data_v1[[#This Row],[Days in Hospital]],0)</f>
        <v>1305.0460623529414</v>
      </c>
      <c r="R9302" s="1" t="str">
        <f>IF(_3___Healthcare_Data_v1[[#This Row],[Age]]&gt;60,"Senior",IF(_3___Healthcare_Data_v1[[#This Row],[Age]]&gt;35,"Middle","Young"))</f>
        <v>Senior</v>
      </c>
    </row>
    <row r="9303" spans="1:18" x14ac:dyDescent="0.3">
      <c r="A9303" s="1" t="s">
        <v>24873</v>
      </c>
      <c r="B9303" s="1" t="s">
        <v>26712</v>
      </c>
      <c r="C9303" s="1" t="s">
        <v>26</v>
      </c>
      <c r="D9303" s="1" t="s">
        <v>49</v>
      </c>
      <c r="E9303" s="1" t="s">
        <v>26615</v>
      </c>
      <c r="F9303" s="2">
        <v>44825</v>
      </c>
      <c r="G9303" s="1" t="s">
        <v>24874</v>
      </c>
      <c r="H9303" s="1" t="s">
        <v>24875</v>
      </c>
      <c r="I9303" s="1" t="s">
        <v>52</v>
      </c>
      <c r="J9303" s="3" t="s">
        <v>35963</v>
      </c>
      <c r="K9303">
        <v>166</v>
      </c>
      <c r="L9303" s="1" t="s">
        <v>22</v>
      </c>
      <c r="M9303" s="2">
        <v>44828</v>
      </c>
      <c r="N9303" s="1" t="s">
        <v>48</v>
      </c>
      <c r="O9303" s="1" t="s">
        <v>24</v>
      </c>
      <c r="P9303" s="1">
        <f>_3___Healthcare_Data_v1[[#This Row],[Discharge Date]]-_3___Healthcare_Data_v1[[#This Row],[Date of Admission]]</f>
        <v>3</v>
      </c>
      <c r="Q9303" s="1">
        <f>IFERROR(_3___Healthcare_Data_v1[[#This Row],[ Billing Amount ]]/_3___Healthcare_Data_v1[[#This Row],[Days in Hospital]],0)</f>
        <v>13034.645403333334</v>
      </c>
      <c r="R9303" s="1" t="str">
        <f>IF(_3___Healthcare_Data_v1[[#This Row],[Age]]&gt;60,"Senior",IF(_3___Healthcare_Data_v1[[#This Row],[Age]]&gt;35,"Middle","Young"))</f>
        <v>Senior</v>
      </c>
    </row>
    <row r="9304" spans="1:18" x14ac:dyDescent="0.3">
      <c r="A9304" s="1" t="s">
        <v>24876</v>
      </c>
      <c r="B9304" s="1" t="s">
        <v>26640</v>
      </c>
      <c r="C9304" s="1" t="s">
        <v>26</v>
      </c>
      <c r="D9304" s="1" t="s">
        <v>229</v>
      </c>
      <c r="E9304" s="1" t="s">
        <v>18</v>
      </c>
      <c r="F9304" s="2">
        <v>43563</v>
      </c>
      <c r="G9304" s="1" t="s">
        <v>24877</v>
      </c>
      <c r="H9304" s="1" t="s">
        <v>24878</v>
      </c>
      <c r="I9304" s="1" t="s">
        <v>21</v>
      </c>
      <c r="J9304" s="3" t="s">
        <v>35964</v>
      </c>
      <c r="K9304">
        <v>307</v>
      </c>
      <c r="L9304" s="1" t="s">
        <v>38</v>
      </c>
      <c r="M9304" s="2">
        <v>43568</v>
      </c>
      <c r="N9304" s="1" t="s">
        <v>48</v>
      </c>
      <c r="O9304" s="1" t="s">
        <v>44</v>
      </c>
      <c r="P9304" s="1">
        <f>_3___Healthcare_Data_v1[[#This Row],[Discharge Date]]-_3___Healthcare_Data_v1[[#This Row],[Date of Admission]]</f>
        <v>5</v>
      </c>
      <c r="Q9304" s="1">
        <f>IFERROR(_3___Healthcare_Data_v1[[#This Row],[ Billing Amount ]]/_3___Healthcare_Data_v1[[#This Row],[Days in Hospital]],0)</f>
        <v>1660.1900106000001</v>
      </c>
      <c r="R9304" s="1" t="str">
        <f>IF(_3___Healthcare_Data_v1[[#This Row],[Age]]&gt;60,"Senior",IF(_3___Healthcare_Data_v1[[#This Row],[Age]]&gt;35,"Middle","Young"))</f>
        <v>Senior</v>
      </c>
    </row>
    <row r="9305" spans="1:18" x14ac:dyDescent="0.3">
      <c r="A9305" s="1" t="s">
        <v>24879</v>
      </c>
      <c r="B9305" s="1" t="s">
        <v>26689</v>
      </c>
      <c r="C9305" s="1" t="s">
        <v>16</v>
      </c>
      <c r="D9305" s="1" t="s">
        <v>89</v>
      </c>
      <c r="E9305" s="1" t="s">
        <v>18</v>
      </c>
      <c r="F9305" s="2">
        <v>43465</v>
      </c>
      <c r="G9305" s="1" t="s">
        <v>24880</v>
      </c>
      <c r="H9305" s="1" t="s">
        <v>934</v>
      </c>
      <c r="I9305" s="1" t="s">
        <v>21</v>
      </c>
      <c r="J9305" s="3" t="s">
        <v>35965</v>
      </c>
      <c r="K9305">
        <v>362</v>
      </c>
      <c r="L9305" s="1" t="s">
        <v>42</v>
      </c>
      <c r="M9305" s="2">
        <v>43482</v>
      </c>
      <c r="N9305" s="1" t="s">
        <v>23</v>
      </c>
      <c r="O9305" s="1" t="s">
        <v>32</v>
      </c>
      <c r="P9305" s="1">
        <f>_3___Healthcare_Data_v1[[#This Row],[Discharge Date]]-_3___Healthcare_Data_v1[[#This Row],[Date of Admission]]</f>
        <v>17</v>
      </c>
      <c r="Q9305" s="1">
        <f>IFERROR(_3___Healthcare_Data_v1[[#This Row],[ Billing Amount ]]/_3___Healthcare_Data_v1[[#This Row],[Days in Hospital]],0)</f>
        <v>2765.8051288235292</v>
      </c>
      <c r="R9305" s="1" t="str">
        <f>IF(_3___Healthcare_Data_v1[[#This Row],[Age]]&gt;60,"Senior",IF(_3___Healthcare_Data_v1[[#This Row],[Age]]&gt;35,"Middle","Young"))</f>
        <v>Senior</v>
      </c>
    </row>
    <row r="9306" spans="1:18" x14ac:dyDescent="0.3">
      <c r="A9306" s="1" t="s">
        <v>7126</v>
      </c>
      <c r="B9306" s="1" t="s">
        <v>26837</v>
      </c>
      <c r="C9306" s="1" t="s">
        <v>26</v>
      </c>
      <c r="D9306" s="1" t="s">
        <v>17</v>
      </c>
      <c r="E9306" s="1" t="s">
        <v>18</v>
      </c>
      <c r="F9306" s="2">
        <v>44292</v>
      </c>
      <c r="G9306" s="1" t="s">
        <v>15555</v>
      </c>
      <c r="H9306" s="1" t="s">
        <v>24881</v>
      </c>
      <c r="I9306" s="1" t="s">
        <v>26607</v>
      </c>
      <c r="J9306" s="3" t="s">
        <v>35966</v>
      </c>
      <c r="K9306">
        <v>467</v>
      </c>
      <c r="L9306" s="1" t="s">
        <v>42</v>
      </c>
      <c r="M9306" s="2">
        <v>44316</v>
      </c>
      <c r="N9306" s="1" t="s">
        <v>84</v>
      </c>
      <c r="O9306" s="1" t="s">
        <v>44</v>
      </c>
      <c r="P9306" s="1">
        <f>_3___Healthcare_Data_v1[[#This Row],[Discharge Date]]-_3___Healthcare_Data_v1[[#This Row],[Date of Admission]]</f>
        <v>24</v>
      </c>
      <c r="Q9306" s="1">
        <f>IFERROR(_3___Healthcare_Data_v1[[#This Row],[ Billing Amount ]]/_3___Healthcare_Data_v1[[#This Row],[Days in Hospital]],0)</f>
        <v>1401.6378358333334</v>
      </c>
      <c r="R9306" s="1" t="str">
        <f>IF(_3___Healthcare_Data_v1[[#This Row],[Age]]&gt;60,"Senior",IF(_3___Healthcare_Data_v1[[#This Row],[Age]]&gt;35,"Middle","Young"))</f>
        <v>Senior</v>
      </c>
    </row>
    <row r="9307" spans="1:18" x14ac:dyDescent="0.3">
      <c r="A9307" s="1" t="s">
        <v>24882</v>
      </c>
      <c r="B9307" s="1" t="s">
        <v>26697</v>
      </c>
      <c r="C9307" s="1" t="s">
        <v>16</v>
      </c>
      <c r="D9307" s="1" t="s">
        <v>27</v>
      </c>
      <c r="E9307" s="1" t="s">
        <v>26620</v>
      </c>
      <c r="F9307" s="2">
        <v>45001</v>
      </c>
      <c r="G9307" s="1" t="s">
        <v>24883</v>
      </c>
      <c r="H9307" s="1" t="s">
        <v>24884</v>
      </c>
      <c r="I9307" s="1" t="s">
        <v>21</v>
      </c>
      <c r="J9307" s="3" t="s">
        <v>35967</v>
      </c>
      <c r="K9307">
        <v>385</v>
      </c>
      <c r="L9307" s="1" t="s">
        <v>38</v>
      </c>
      <c r="M9307" s="2">
        <v>45029</v>
      </c>
      <c r="N9307" s="1" t="s">
        <v>31</v>
      </c>
      <c r="O9307" s="1" t="s">
        <v>24</v>
      </c>
      <c r="P9307" s="1">
        <f>_3___Healthcare_Data_v1[[#This Row],[Discharge Date]]-_3___Healthcare_Data_v1[[#This Row],[Date of Admission]]</f>
        <v>28</v>
      </c>
      <c r="Q9307" s="1">
        <f>IFERROR(_3___Healthcare_Data_v1[[#This Row],[ Billing Amount ]]/_3___Healthcare_Data_v1[[#This Row],[Days in Hospital]],0)</f>
        <v>1241.6306107142857</v>
      </c>
      <c r="R9307" s="1" t="str">
        <f>IF(_3___Healthcare_Data_v1[[#This Row],[Age]]&gt;60,"Senior",IF(_3___Healthcare_Data_v1[[#This Row],[Age]]&gt;35,"Middle","Young"))</f>
        <v>Senior</v>
      </c>
    </row>
    <row r="9308" spans="1:18" x14ac:dyDescent="0.3">
      <c r="A9308" s="1" t="s">
        <v>24885</v>
      </c>
      <c r="B9308" s="1" t="s">
        <v>26750</v>
      </c>
      <c r="C9308" s="1" t="s">
        <v>16</v>
      </c>
      <c r="D9308" s="1" t="s">
        <v>49</v>
      </c>
      <c r="E9308" s="1" t="s">
        <v>28</v>
      </c>
      <c r="F9308" s="2">
        <v>44542</v>
      </c>
      <c r="G9308" s="1" t="s">
        <v>24886</v>
      </c>
      <c r="H9308" s="1" t="s">
        <v>6348</v>
      </c>
      <c r="I9308" s="1" t="s">
        <v>21</v>
      </c>
      <c r="J9308" s="3" t="s">
        <v>35968</v>
      </c>
      <c r="K9308">
        <v>369</v>
      </c>
      <c r="L9308" s="1" t="s">
        <v>42</v>
      </c>
      <c r="M9308" s="2">
        <v>44543</v>
      </c>
      <c r="N9308" s="1" t="s">
        <v>48</v>
      </c>
      <c r="O9308" s="1" t="s">
        <v>44</v>
      </c>
      <c r="P9308" s="1">
        <f>_3___Healthcare_Data_v1[[#This Row],[Discharge Date]]-_3___Healthcare_Data_v1[[#This Row],[Date of Admission]]</f>
        <v>1</v>
      </c>
      <c r="Q9308" s="1">
        <f>IFERROR(_3___Healthcare_Data_v1[[#This Row],[ Billing Amount ]]/_3___Healthcare_Data_v1[[#This Row],[Days in Hospital]],0)</f>
        <v>12892.53772</v>
      </c>
      <c r="R9308" s="1" t="str">
        <f>IF(_3___Healthcare_Data_v1[[#This Row],[Age]]&gt;60,"Senior",IF(_3___Healthcare_Data_v1[[#This Row],[Age]]&gt;35,"Middle","Young"))</f>
        <v>Senior</v>
      </c>
    </row>
    <row r="9309" spans="1:18" x14ac:dyDescent="0.3">
      <c r="A9309" s="1" t="s">
        <v>24887</v>
      </c>
      <c r="B9309" s="1" t="s">
        <v>26636</v>
      </c>
      <c r="C9309" s="1" t="s">
        <v>26</v>
      </c>
      <c r="D9309" s="1" t="s">
        <v>27</v>
      </c>
      <c r="E9309" s="1" t="s">
        <v>18</v>
      </c>
      <c r="F9309" s="2">
        <v>43555</v>
      </c>
      <c r="G9309" s="1" t="s">
        <v>24888</v>
      </c>
      <c r="H9309" s="1" t="s">
        <v>24889</v>
      </c>
      <c r="I9309" s="1" t="s">
        <v>21</v>
      </c>
      <c r="J9309" s="3" t="s">
        <v>35969</v>
      </c>
      <c r="K9309">
        <v>389</v>
      </c>
      <c r="L9309" s="1" t="s">
        <v>38</v>
      </c>
      <c r="M9309" s="2">
        <v>43562</v>
      </c>
      <c r="N9309" s="1" t="s">
        <v>23</v>
      </c>
      <c r="O9309" s="1" t="s">
        <v>24</v>
      </c>
      <c r="P9309" s="1">
        <f>_3___Healthcare_Data_v1[[#This Row],[Discharge Date]]-_3___Healthcare_Data_v1[[#This Row],[Date of Admission]]</f>
        <v>7</v>
      </c>
      <c r="Q9309" s="1">
        <f>IFERROR(_3___Healthcare_Data_v1[[#This Row],[ Billing Amount ]]/_3___Healthcare_Data_v1[[#This Row],[Days in Hospital]],0)</f>
        <v>818.93453999999997</v>
      </c>
      <c r="R9309" s="1" t="str">
        <f>IF(_3___Healthcare_Data_v1[[#This Row],[Age]]&gt;60,"Senior",IF(_3___Healthcare_Data_v1[[#This Row],[Age]]&gt;35,"Middle","Young"))</f>
        <v>Senior</v>
      </c>
    </row>
    <row r="9310" spans="1:18" x14ac:dyDescent="0.3">
      <c r="A9310" s="1" t="s">
        <v>24890</v>
      </c>
      <c r="B9310" s="1" t="s">
        <v>26606</v>
      </c>
      <c r="C9310" s="1" t="s">
        <v>16</v>
      </c>
      <c r="D9310" s="1" t="s">
        <v>89</v>
      </c>
      <c r="E9310" s="1" t="s">
        <v>35</v>
      </c>
      <c r="F9310" s="2">
        <v>43737</v>
      </c>
      <c r="G9310" s="1" t="s">
        <v>24891</v>
      </c>
      <c r="H9310" s="1" t="s">
        <v>24892</v>
      </c>
      <c r="I9310" s="1" t="s">
        <v>21</v>
      </c>
      <c r="J9310" s="3" t="s">
        <v>35970</v>
      </c>
      <c r="K9310">
        <v>275</v>
      </c>
      <c r="L9310" s="1" t="s">
        <v>38</v>
      </c>
      <c r="M9310" s="2">
        <v>43748</v>
      </c>
      <c r="N9310" s="1" t="s">
        <v>31</v>
      </c>
      <c r="O9310" s="1" t="s">
        <v>32</v>
      </c>
      <c r="P9310" s="1">
        <f>_3___Healthcare_Data_v1[[#This Row],[Discharge Date]]-_3___Healthcare_Data_v1[[#This Row],[Date of Admission]]</f>
        <v>11</v>
      </c>
      <c r="Q9310" s="1">
        <f>IFERROR(_3___Healthcare_Data_v1[[#This Row],[ Billing Amount ]]/_3___Healthcare_Data_v1[[#This Row],[Days in Hospital]],0)</f>
        <v>242.65252018181818</v>
      </c>
      <c r="R9310" s="1" t="str">
        <f>IF(_3___Healthcare_Data_v1[[#This Row],[Age]]&gt;60,"Senior",IF(_3___Healthcare_Data_v1[[#This Row],[Age]]&gt;35,"Middle","Young"))</f>
        <v>Senior</v>
      </c>
    </row>
    <row r="9311" spans="1:18" x14ac:dyDescent="0.3">
      <c r="A9311" s="1" t="s">
        <v>24893</v>
      </c>
      <c r="B9311" s="1" t="s">
        <v>26822</v>
      </c>
      <c r="C9311" s="1" t="s">
        <v>26</v>
      </c>
      <c r="D9311" s="1" t="s">
        <v>17</v>
      </c>
      <c r="E9311" s="1" t="s">
        <v>28</v>
      </c>
      <c r="F9311" s="2">
        <v>43507</v>
      </c>
      <c r="G9311" s="1" t="s">
        <v>19333</v>
      </c>
      <c r="H9311" s="1" t="s">
        <v>24894</v>
      </c>
      <c r="I9311" s="1" t="s">
        <v>21</v>
      </c>
      <c r="J9311" s="3" t="s">
        <v>35971</v>
      </c>
      <c r="K9311">
        <v>120</v>
      </c>
      <c r="L9311" s="1" t="s">
        <v>38</v>
      </c>
      <c r="M9311" s="2">
        <v>43520</v>
      </c>
      <c r="N9311" s="1" t="s">
        <v>84</v>
      </c>
      <c r="O9311" s="1" t="s">
        <v>32</v>
      </c>
      <c r="P9311" s="1">
        <f>_3___Healthcare_Data_v1[[#This Row],[Discharge Date]]-_3___Healthcare_Data_v1[[#This Row],[Date of Admission]]</f>
        <v>13</v>
      </c>
      <c r="Q9311" s="1">
        <f>IFERROR(_3___Healthcare_Data_v1[[#This Row],[ Billing Amount ]]/_3___Healthcare_Data_v1[[#This Row],[Days in Hospital]],0)</f>
        <v>1028.8539123076923</v>
      </c>
      <c r="R9311" s="1" t="str">
        <f>IF(_3___Healthcare_Data_v1[[#This Row],[Age]]&gt;60,"Senior",IF(_3___Healthcare_Data_v1[[#This Row],[Age]]&gt;35,"Middle","Young"))</f>
        <v>Senior</v>
      </c>
    </row>
    <row r="9312" spans="1:18" x14ac:dyDescent="0.3">
      <c r="A9312" s="1" t="s">
        <v>24895</v>
      </c>
      <c r="B9312" s="1" t="s">
        <v>26845</v>
      </c>
      <c r="C9312" s="1" t="s">
        <v>16</v>
      </c>
      <c r="D9312" s="1" t="s">
        <v>49</v>
      </c>
      <c r="E9312" s="1" t="s">
        <v>18</v>
      </c>
      <c r="F9312" s="2">
        <v>43628</v>
      </c>
      <c r="G9312" s="1" t="s">
        <v>20714</v>
      </c>
      <c r="H9312" s="1" t="s">
        <v>24896</v>
      </c>
      <c r="I9312" s="1" t="s">
        <v>21</v>
      </c>
      <c r="J9312" s="3" t="s">
        <v>35972</v>
      </c>
      <c r="K9312">
        <v>420</v>
      </c>
      <c r="L9312" s="1" t="s">
        <v>38</v>
      </c>
      <c r="M9312" s="2">
        <v>43656</v>
      </c>
      <c r="N9312" s="1" t="s">
        <v>48</v>
      </c>
      <c r="O9312" s="1" t="s">
        <v>44</v>
      </c>
      <c r="P9312" s="1">
        <f>_3___Healthcare_Data_v1[[#This Row],[Discharge Date]]-_3___Healthcare_Data_v1[[#This Row],[Date of Admission]]</f>
        <v>28</v>
      </c>
      <c r="Q9312" s="1">
        <f>IFERROR(_3___Healthcare_Data_v1[[#This Row],[ Billing Amount ]]/_3___Healthcare_Data_v1[[#This Row],[Days in Hospital]],0)</f>
        <v>1530.1720528571427</v>
      </c>
      <c r="R9312" s="1" t="str">
        <f>IF(_3___Healthcare_Data_v1[[#This Row],[Age]]&gt;60,"Senior",IF(_3___Healthcare_Data_v1[[#This Row],[Age]]&gt;35,"Middle","Young"))</f>
        <v>Senior</v>
      </c>
    </row>
    <row r="9313" spans="1:18" x14ac:dyDescent="0.3">
      <c r="A9313" s="1" t="s">
        <v>24897</v>
      </c>
      <c r="B9313" s="1" t="s">
        <v>26850</v>
      </c>
      <c r="C9313" s="1" t="s">
        <v>26</v>
      </c>
      <c r="D9313" s="1" t="s">
        <v>17</v>
      </c>
      <c r="E9313" s="1" t="s">
        <v>26620</v>
      </c>
      <c r="F9313" s="2">
        <v>43732</v>
      </c>
      <c r="G9313" s="1" t="s">
        <v>24898</v>
      </c>
      <c r="H9313" s="1" t="s">
        <v>24899</v>
      </c>
      <c r="I9313" s="1" t="s">
        <v>60</v>
      </c>
      <c r="J9313" s="3" t="s">
        <v>35973</v>
      </c>
      <c r="K9313">
        <v>352</v>
      </c>
      <c r="L9313" s="1" t="s">
        <v>42</v>
      </c>
      <c r="M9313" s="2">
        <v>43753</v>
      </c>
      <c r="N9313" s="1" t="s">
        <v>84</v>
      </c>
      <c r="O9313" s="1" t="s">
        <v>44</v>
      </c>
      <c r="P9313" s="1">
        <f>_3___Healthcare_Data_v1[[#This Row],[Discharge Date]]-_3___Healthcare_Data_v1[[#This Row],[Date of Admission]]</f>
        <v>21</v>
      </c>
      <c r="Q9313" s="1">
        <f>IFERROR(_3___Healthcare_Data_v1[[#This Row],[ Billing Amount ]]/_3___Healthcare_Data_v1[[#This Row],[Days in Hospital]],0)</f>
        <v>1265.4248852380952</v>
      </c>
      <c r="R9313" s="1" t="str">
        <f>IF(_3___Healthcare_Data_v1[[#This Row],[Age]]&gt;60,"Senior",IF(_3___Healthcare_Data_v1[[#This Row],[Age]]&gt;35,"Middle","Young"))</f>
        <v>Senior</v>
      </c>
    </row>
    <row r="9314" spans="1:18" x14ac:dyDescent="0.3">
      <c r="A9314" s="1" t="s">
        <v>24900</v>
      </c>
      <c r="B9314" s="1" t="s">
        <v>26668</v>
      </c>
      <c r="C9314" s="1" t="s">
        <v>16</v>
      </c>
      <c r="D9314" s="1" t="s">
        <v>229</v>
      </c>
      <c r="E9314" s="1" t="s">
        <v>18</v>
      </c>
      <c r="F9314" s="2">
        <v>43857</v>
      </c>
      <c r="G9314" s="1" t="s">
        <v>23155</v>
      </c>
      <c r="H9314" s="1" t="s">
        <v>24901</v>
      </c>
      <c r="I9314" s="1" t="s">
        <v>21</v>
      </c>
      <c r="J9314" s="3" t="s">
        <v>35974</v>
      </c>
      <c r="K9314">
        <v>106</v>
      </c>
      <c r="L9314" s="1" t="s">
        <v>38</v>
      </c>
      <c r="M9314" s="2">
        <v>43864</v>
      </c>
      <c r="N9314" s="1" t="s">
        <v>23</v>
      </c>
      <c r="O9314" s="1" t="s">
        <v>44</v>
      </c>
      <c r="P9314" s="1">
        <f>_3___Healthcare_Data_v1[[#This Row],[Discharge Date]]-_3___Healthcare_Data_v1[[#This Row],[Date of Admission]]</f>
        <v>7</v>
      </c>
      <c r="Q9314" s="1">
        <f>IFERROR(_3___Healthcare_Data_v1[[#This Row],[ Billing Amount ]]/_3___Healthcare_Data_v1[[#This Row],[Days in Hospital]],0)</f>
        <v>4176.655822857143</v>
      </c>
      <c r="R9314" s="1" t="str">
        <f>IF(_3___Healthcare_Data_v1[[#This Row],[Age]]&gt;60,"Senior",IF(_3___Healthcare_Data_v1[[#This Row],[Age]]&gt;35,"Middle","Young"))</f>
        <v>Senior</v>
      </c>
    </row>
    <row r="9315" spans="1:18" x14ac:dyDescent="0.3">
      <c r="A9315" s="1" t="s">
        <v>14276</v>
      </c>
      <c r="B9315" s="1" t="s">
        <v>26866</v>
      </c>
      <c r="C9315" s="1" t="s">
        <v>26</v>
      </c>
      <c r="D9315" s="1" t="s">
        <v>49</v>
      </c>
      <c r="E9315" s="1" t="s">
        <v>28</v>
      </c>
      <c r="F9315" s="2">
        <v>43910</v>
      </c>
      <c r="G9315" s="1" t="s">
        <v>5734</v>
      </c>
      <c r="H9315" s="1" t="s">
        <v>24902</v>
      </c>
      <c r="I9315" s="1" t="s">
        <v>21</v>
      </c>
      <c r="J9315" s="3" t="s">
        <v>35975</v>
      </c>
      <c r="K9315">
        <v>226</v>
      </c>
      <c r="L9315" s="1" t="s">
        <v>42</v>
      </c>
      <c r="M9315" s="2">
        <v>43928</v>
      </c>
      <c r="N9315" s="1" t="s">
        <v>84</v>
      </c>
      <c r="O9315" s="1" t="s">
        <v>32</v>
      </c>
      <c r="P9315" s="1">
        <f>_3___Healthcare_Data_v1[[#This Row],[Discharge Date]]-_3___Healthcare_Data_v1[[#This Row],[Date of Admission]]</f>
        <v>18</v>
      </c>
      <c r="Q9315" s="1">
        <f>IFERROR(_3___Healthcare_Data_v1[[#This Row],[ Billing Amount ]]/_3___Healthcare_Data_v1[[#This Row],[Days in Hospital]],0)</f>
        <v>960.49770666666655</v>
      </c>
      <c r="R9315" s="1" t="str">
        <f>IF(_3___Healthcare_Data_v1[[#This Row],[Age]]&gt;60,"Senior",IF(_3___Healthcare_Data_v1[[#This Row],[Age]]&gt;35,"Middle","Young"))</f>
        <v>Senior</v>
      </c>
    </row>
    <row r="9316" spans="1:18" x14ac:dyDescent="0.3">
      <c r="A9316" s="1" t="s">
        <v>24903</v>
      </c>
      <c r="B9316" s="1" t="s">
        <v>26632</v>
      </c>
      <c r="C9316" s="1" t="s">
        <v>16</v>
      </c>
      <c r="D9316" s="1" t="s">
        <v>27</v>
      </c>
      <c r="E9316" s="1" t="s">
        <v>18</v>
      </c>
      <c r="F9316" s="2">
        <v>43996</v>
      </c>
      <c r="G9316" s="1" t="s">
        <v>24904</v>
      </c>
      <c r="H9316" s="1" t="s">
        <v>24905</v>
      </c>
      <c r="I9316" s="1" t="s">
        <v>21</v>
      </c>
      <c r="J9316" s="3" t="s">
        <v>35976</v>
      </c>
      <c r="K9316">
        <v>489</v>
      </c>
      <c r="L9316" s="1" t="s">
        <v>42</v>
      </c>
      <c r="M9316" s="2">
        <v>44021</v>
      </c>
      <c r="N9316" s="1" t="s">
        <v>23</v>
      </c>
      <c r="O9316" s="1" t="s">
        <v>44</v>
      </c>
      <c r="P9316" s="1">
        <f>_3___Healthcare_Data_v1[[#This Row],[Discharge Date]]-_3___Healthcare_Data_v1[[#This Row],[Date of Admission]]</f>
        <v>25</v>
      </c>
      <c r="Q9316" s="1">
        <f>IFERROR(_3___Healthcare_Data_v1[[#This Row],[ Billing Amount ]]/_3___Healthcare_Data_v1[[#This Row],[Days in Hospital]],0)</f>
        <v>1155.9137364000001</v>
      </c>
      <c r="R9316" s="1" t="str">
        <f>IF(_3___Healthcare_Data_v1[[#This Row],[Age]]&gt;60,"Senior",IF(_3___Healthcare_Data_v1[[#This Row],[Age]]&gt;35,"Middle","Young"))</f>
        <v>Senior</v>
      </c>
    </row>
    <row r="9317" spans="1:18" x14ac:dyDescent="0.3">
      <c r="A9317" s="1" t="s">
        <v>24906</v>
      </c>
      <c r="B9317" s="1" t="s">
        <v>26798</v>
      </c>
      <c r="C9317" s="1" t="s">
        <v>16</v>
      </c>
      <c r="D9317" s="1" t="s">
        <v>33629</v>
      </c>
      <c r="E9317" s="1" t="s">
        <v>35</v>
      </c>
      <c r="F9317" s="2">
        <v>44540</v>
      </c>
      <c r="G9317" s="1" t="s">
        <v>6629</v>
      </c>
      <c r="H9317" s="1" t="s">
        <v>13603</v>
      </c>
      <c r="I9317" s="1" t="s">
        <v>26607</v>
      </c>
      <c r="J9317" s="3" t="s">
        <v>35977</v>
      </c>
      <c r="K9317">
        <v>450</v>
      </c>
      <c r="L9317" s="1" t="s">
        <v>22</v>
      </c>
      <c r="M9317" s="2">
        <v>44553</v>
      </c>
      <c r="N9317" s="1" t="s">
        <v>43</v>
      </c>
      <c r="O9317" s="1" t="s">
        <v>32</v>
      </c>
      <c r="P9317" s="1">
        <f>_3___Healthcare_Data_v1[[#This Row],[Discharge Date]]-_3___Healthcare_Data_v1[[#This Row],[Date of Admission]]</f>
        <v>13</v>
      </c>
      <c r="Q9317" s="1">
        <f>IFERROR(_3___Healthcare_Data_v1[[#This Row],[ Billing Amount ]]/_3___Healthcare_Data_v1[[#This Row],[Days in Hospital]],0)</f>
        <v>491.16565269230767</v>
      </c>
      <c r="R9317" s="1" t="str">
        <f>IF(_3___Healthcare_Data_v1[[#This Row],[Age]]&gt;60,"Senior",IF(_3___Healthcare_Data_v1[[#This Row],[Age]]&gt;35,"Middle","Young"))</f>
        <v>Senior</v>
      </c>
    </row>
    <row r="9318" spans="1:18" x14ac:dyDescent="0.3">
      <c r="A9318" s="1" t="s">
        <v>19566</v>
      </c>
      <c r="B9318" s="1" t="s">
        <v>26649</v>
      </c>
      <c r="C9318" s="1" t="s">
        <v>26</v>
      </c>
      <c r="D9318" s="1" t="s">
        <v>34</v>
      </c>
      <c r="E9318" s="1" t="s">
        <v>28</v>
      </c>
      <c r="F9318" s="2">
        <v>44584</v>
      </c>
      <c r="G9318" s="1" t="s">
        <v>24907</v>
      </c>
      <c r="H9318" s="1" t="s">
        <v>1596</v>
      </c>
      <c r="I9318" s="1" t="s">
        <v>21</v>
      </c>
      <c r="J9318" s="3" t="s">
        <v>35978</v>
      </c>
      <c r="K9318">
        <v>251</v>
      </c>
      <c r="L9318" s="1" t="s">
        <v>42</v>
      </c>
      <c r="M9318" s="2">
        <v>44599</v>
      </c>
      <c r="N9318" s="1" t="s">
        <v>48</v>
      </c>
      <c r="O9318" s="1" t="s">
        <v>32</v>
      </c>
      <c r="P9318" s="1">
        <f>_3___Healthcare_Data_v1[[#This Row],[Discharge Date]]-_3___Healthcare_Data_v1[[#This Row],[Date of Admission]]</f>
        <v>15</v>
      </c>
      <c r="Q9318" s="1">
        <f>IFERROR(_3___Healthcare_Data_v1[[#This Row],[ Billing Amount ]]/_3___Healthcare_Data_v1[[#This Row],[Days in Hospital]],0)</f>
        <v>105.49496346666666</v>
      </c>
      <c r="R9318" s="1" t="str">
        <f>IF(_3___Healthcare_Data_v1[[#This Row],[Age]]&gt;60,"Senior",IF(_3___Healthcare_Data_v1[[#This Row],[Age]]&gt;35,"Middle","Young"))</f>
        <v>Senior</v>
      </c>
    </row>
    <row r="9319" spans="1:18" x14ac:dyDescent="0.3">
      <c r="A9319" s="1" t="s">
        <v>24908</v>
      </c>
      <c r="B9319" s="1" t="s">
        <v>26725</v>
      </c>
      <c r="C9319" s="1" t="s">
        <v>16</v>
      </c>
      <c r="D9319" s="1" t="s">
        <v>34</v>
      </c>
      <c r="E9319" s="1" t="s">
        <v>69</v>
      </c>
      <c r="F9319" s="2">
        <v>43453</v>
      </c>
      <c r="G9319" s="1" t="s">
        <v>24909</v>
      </c>
      <c r="H9319" s="1" t="s">
        <v>24910</v>
      </c>
      <c r="I9319" s="1" t="s">
        <v>52</v>
      </c>
      <c r="J9319" s="3" t="s">
        <v>35979</v>
      </c>
      <c r="K9319">
        <v>336</v>
      </c>
      <c r="L9319" s="1" t="s">
        <v>42</v>
      </c>
      <c r="M9319" s="2">
        <v>43468</v>
      </c>
      <c r="N9319" s="1" t="s">
        <v>48</v>
      </c>
      <c r="O9319" s="1" t="s">
        <v>32</v>
      </c>
      <c r="P9319" s="1">
        <f>_3___Healthcare_Data_v1[[#This Row],[Discharge Date]]-_3___Healthcare_Data_v1[[#This Row],[Date of Admission]]</f>
        <v>15</v>
      </c>
      <c r="Q9319" s="1">
        <f>IFERROR(_3___Healthcare_Data_v1[[#This Row],[ Billing Amount ]]/_3___Healthcare_Data_v1[[#This Row],[Days in Hospital]],0)</f>
        <v>2306.2890419999999</v>
      </c>
      <c r="R9319" s="1" t="str">
        <f>IF(_3___Healthcare_Data_v1[[#This Row],[Age]]&gt;60,"Senior",IF(_3___Healthcare_Data_v1[[#This Row],[Age]]&gt;35,"Middle","Young"))</f>
        <v>Senior</v>
      </c>
    </row>
    <row r="9320" spans="1:18" x14ac:dyDescent="0.3">
      <c r="A9320" s="1" t="s">
        <v>24911</v>
      </c>
      <c r="B9320" s="1" t="s">
        <v>26967</v>
      </c>
      <c r="C9320" s="1" t="s">
        <v>16</v>
      </c>
      <c r="D9320" s="1" t="s">
        <v>114</v>
      </c>
      <c r="E9320" s="1" t="s">
        <v>26620</v>
      </c>
      <c r="F9320" s="2">
        <v>44961</v>
      </c>
      <c r="G9320" s="1" t="s">
        <v>24912</v>
      </c>
      <c r="H9320" s="1" t="s">
        <v>24913</v>
      </c>
      <c r="I9320" s="1" t="s">
        <v>21</v>
      </c>
      <c r="J9320" s="3" t="s">
        <v>35980</v>
      </c>
      <c r="K9320">
        <v>317</v>
      </c>
      <c r="L9320" s="1" t="s">
        <v>22</v>
      </c>
      <c r="M9320" s="2">
        <v>44981</v>
      </c>
      <c r="N9320" s="1" t="s">
        <v>31</v>
      </c>
      <c r="O9320" s="1" t="s">
        <v>32</v>
      </c>
      <c r="P9320" s="1">
        <f>_3___Healthcare_Data_v1[[#This Row],[Discharge Date]]-_3___Healthcare_Data_v1[[#This Row],[Date of Admission]]</f>
        <v>20</v>
      </c>
      <c r="Q9320" s="1">
        <f>IFERROR(_3___Healthcare_Data_v1[[#This Row],[ Billing Amount ]]/_3___Healthcare_Data_v1[[#This Row],[Days in Hospital]],0)</f>
        <v>1016.322594</v>
      </c>
      <c r="R9320" s="1" t="str">
        <f>IF(_3___Healthcare_Data_v1[[#This Row],[Age]]&gt;60,"Senior",IF(_3___Healthcare_Data_v1[[#This Row],[Age]]&gt;35,"Middle","Young"))</f>
        <v>Senior</v>
      </c>
    </row>
    <row r="9321" spans="1:18" x14ac:dyDescent="0.3">
      <c r="A9321" s="1" t="s">
        <v>22523</v>
      </c>
      <c r="B9321" s="1" t="s">
        <v>26687</v>
      </c>
      <c r="C9321" s="1" t="s">
        <v>26</v>
      </c>
      <c r="D9321" s="1" t="s">
        <v>34</v>
      </c>
      <c r="E9321" s="1" t="s">
        <v>26620</v>
      </c>
      <c r="F9321" s="2">
        <v>44849</v>
      </c>
      <c r="G9321" s="1" t="s">
        <v>24914</v>
      </c>
      <c r="H9321" s="1" t="s">
        <v>24915</v>
      </c>
      <c r="I9321" s="1" t="s">
        <v>26607</v>
      </c>
      <c r="J9321" s="3" t="s">
        <v>35981</v>
      </c>
      <c r="K9321">
        <v>380</v>
      </c>
      <c r="L9321" s="1" t="s">
        <v>38</v>
      </c>
      <c r="M9321" s="2">
        <v>44866</v>
      </c>
      <c r="N9321" s="1" t="s">
        <v>84</v>
      </c>
      <c r="O9321" s="1" t="s">
        <v>32</v>
      </c>
      <c r="P9321" s="1">
        <f>_3___Healthcare_Data_v1[[#This Row],[Discharge Date]]-_3___Healthcare_Data_v1[[#This Row],[Date of Admission]]</f>
        <v>17</v>
      </c>
      <c r="Q9321" s="1">
        <f>IFERROR(_3___Healthcare_Data_v1[[#This Row],[ Billing Amount ]]/_3___Healthcare_Data_v1[[#This Row],[Days in Hospital]],0)</f>
        <v>1524.9243670588237</v>
      </c>
      <c r="R9321" s="1" t="str">
        <f>IF(_3___Healthcare_Data_v1[[#This Row],[Age]]&gt;60,"Senior",IF(_3___Healthcare_Data_v1[[#This Row],[Age]]&gt;35,"Middle","Young"))</f>
        <v>Senior</v>
      </c>
    </row>
    <row r="9322" spans="1:18" x14ac:dyDescent="0.3">
      <c r="A9322" s="1" t="s">
        <v>24916</v>
      </c>
      <c r="B9322" s="1" t="s">
        <v>26737</v>
      </c>
      <c r="C9322" s="1" t="s">
        <v>16</v>
      </c>
      <c r="D9322" s="1" t="s">
        <v>17</v>
      </c>
      <c r="E9322" s="1" t="s">
        <v>26615</v>
      </c>
      <c r="F9322" s="2">
        <v>44009</v>
      </c>
      <c r="G9322" s="1" t="s">
        <v>24917</v>
      </c>
      <c r="H9322" s="1" t="s">
        <v>24918</v>
      </c>
      <c r="I9322" s="1" t="s">
        <v>21</v>
      </c>
      <c r="J9322" s="3" t="s">
        <v>35982</v>
      </c>
      <c r="K9322">
        <v>196</v>
      </c>
      <c r="L9322" s="1" t="s">
        <v>22</v>
      </c>
      <c r="M9322" s="2">
        <v>44011</v>
      </c>
      <c r="N9322" s="1" t="s">
        <v>43</v>
      </c>
      <c r="O9322" s="1" t="s">
        <v>44</v>
      </c>
      <c r="P9322" s="1">
        <f>_3___Healthcare_Data_v1[[#This Row],[Discharge Date]]-_3___Healthcare_Data_v1[[#This Row],[Date of Admission]]</f>
        <v>2</v>
      </c>
      <c r="Q9322" s="1">
        <f>IFERROR(_3___Healthcare_Data_v1[[#This Row],[ Billing Amount ]]/_3___Healthcare_Data_v1[[#This Row],[Days in Hospital]],0)</f>
        <v>9075.3354999999992</v>
      </c>
      <c r="R9322" s="1" t="str">
        <f>IF(_3___Healthcare_Data_v1[[#This Row],[Age]]&gt;60,"Senior",IF(_3___Healthcare_Data_v1[[#This Row],[Age]]&gt;35,"Middle","Young"))</f>
        <v>Senior</v>
      </c>
    </row>
    <row r="9323" spans="1:18" x14ac:dyDescent="0.3">
      <c r="A9323" s="1" t="s">
        <v>24919</v>
      </c>
      <c r="B9323" s="1" t="s">
        <v>26994</v>
      </c>
      <c r="C9323" s="1" t="s">
        <v>26</v>
      </c>
      <c r="D9323" s="1" t="s">
        <v>49</v>
      </c>
      <c r="E9323" s="1" t="s">
        <v>18</v>
      </c>
      <c r="F9323" s="2">
        <v>44815</v>
      </c>
      <c r="G9323" s="1" t="s">
        <v>24562</v>
      </c>
      <c r="H9323" s="1" t="s">
        <v>24920</v>
      </c>
      <c r="I9323" s="1" t="s">
        <v>52</v>
      </c>
      <c r="J9323" s="3" t="s">
        <v>35983</v>
      </c>
      <c r="K9323">
        <v>449</v>
      </c>
      <c r="L9323" s="1" t="s">
        <v>42</v>
      </c>
      <c r="M9323" s="2">
        <v>44824</v>
      </c>
      <c r="N9323" s="1" t="s">
        <v>43</v>
      </c>
      <c r="O9323" s="1" t="s">
        <v>24</v>
      </c>
      <c r="P9323" s="1">
        <f>_3___Healthcare_Data_v1[[#This Row],[Discharge Date]]-_3___Healthcare_Data_v1[[#This Row],[Date of Admission]]</f>
        <v>9</v>
      </c>
      <c r="Q9323" s="1">
        <f>IFERROR(_3___Healthcare_Data_v1[[#This Row],[ Billing Amount ]]/_3___Healthcare_Data_v1[[#This Row],[Days in Hospital]],0)</f>
        <v>660.31033633333334</v>
      </c>
      <c r="R9323" s="1" t="str">
        <f>IF(_3___Healthcare_Data_v1[[#This Row],[Age]]&gt;60,"Senior",IF(_3___Healthcare_Data_v1[[#This Row],[Age]]&gt;35,"Middle","Young"))</f>
        <v>Senior</v>
      </c>
    </row>
    <row r="9324" spans="1:18" x14ac:dyDescent="0.3">
      <c r="A9324" s="1" t="s">
        <v>2515</v>
      </c>
      <c r="B9324" s="1" t="s">
        <v>26750</v>
      </c>
      <c r="C9324" s="1" t="s">
        <v>26</v>
      </c>
      <c r="D9324" s="1" t="s">
        <v>34</v>
      </c>
      <c r="E9324" s="1" t="s">
        <v>26620</v>
      </c>
      <c r="F9324" s="2">
        <v>44771</v>
      </c>
      <c r="G9324" s="1" t="s">
        <v>24921</v>
      </c>
      <c r="H9324" s="1" t="s">
        <v>24922</v>
      </c>
      <c r="I9324" s="1" t="s">
        <v>21</v>
      </c>
      <c r="J9324" s="3" t="s">
        <v>35984</v>
      </c>
      <c r="K9324">
        <v>231</v>
      </c>
      <c r="L9324" s="1" t="s">
        <v>22</v>
      </c>
      <c r="M9324" s="2">
        <v>44786</v>
      </c>
      <c r="N9324" s="1" t="s">
        <v>23</v>
      </c>
      <c r="O9324" s="1" t="s">
        <v>32</v>
      </c>
      <c r="P9324" s="1">
        <f>_3___Healthcare_Data_v1[[#This Row],[Discharge Date]]-_3___Healthcare_Data_v1[[#This Row],[Date of Admission]]</f>
        <v>15</v>
      </c>
      <c r="Q9324" s="1">
        <f>IFERROR(_3___Healthcare_Data_v1[[#This Row],[ Billing Amount ]]/_3___Healthcare_Data_v1[[#This Row],[Days in Hospital]],0)</f>
        <v>1168.4246840000001</v>
      </c>
      <c r="R9324" s="1" t="str">
        <f>IF(_3___Healthcare_Data_v1[[#This Row],[Age]]&gt;60,"Senior",IF(_3___Healthcare_Data_v1[[#This Row],[Age]]&gt;35,"Middle","Young"))</f>
        <v>Senior</v>
      </c>
    </row>
    <row r="9325" spans="1:18" x14ac:dyDescent="0.3">
      <c r="A9325" s="1" t="s">
        <v>24923</v>
      </c>
      <c r="B9325" s="1" t="s">
        <v>26619</v>
      </c>
      <c r="C9325" s="1" t="s">
        <v>26</v>
      </c>
      <c r="D9325" s="1" t="s">
        <v>27</v>
      </c>
      <c r="E9325" s="1" t="s">
        <v>26620</v>
      </c>
      <c r="F9325" s="2">
        <v>43787</v>
      </c>
      <c r="G9325" s="1" t="s">
        <v>24924</v>
      </c>
      <c r="H9325" s="1" t="s">
        <v>24925</v>
      </c>
      <c r="I9325" s="1" t="s">
        <v>21</v>
      </c>
      <c r="J9325" s="3" t="s">
        <v>35985</v>
      </c>
      <c r="K9325">
        <v>342</v>
      </c>
      <c r="L9325" s="1" t="s">
        <v>22</v>
      </c>
      <c r="M9325" s="2">
        <v>43810</v>
      </c>
      <c r="N9325" s="1" t="s">
        <v>84</v>
      </c>
      <c r="O9325" s="1" t="s">
        <v>24</v>
      </c>
      <c r="P9325" s="1">
        <f>_3___Healthcare_Data_v1[[#This Row],[Discharge Date]]-_3___Healthcare_Data_v1[[#This Row],[Date of Admission]]</f>
        <v>23</v>
      </c>
      <c r="Q9325" s="1">
        <f>IFERROR(_3___Healthcare_Data_v1[[#This Row],[ Billing Amount ]]/_3___Healthcare_Data_v1[[#This Row],[Days in Hospital]],0)</f>
        <v>496.02219608695651</v>
      </c>
      <c r="R9325" s="1" t="str">
        <f>IF(_3___Healthcare_Data_v1[[#This Row],[Age]]&gt;60,"Senior",IF(_3___Healthcare_Data_v1[[#This Row],[Age]]&gt;35,"Middle","Young"))</f>
        <v>Senior</v>
      </c>
    </row>
    <row r="9326" spans="1:18" x14ac:dyDescent="0.3">
      <c r="A9326" s="1" t="s">
        <v>24926</v>
      </c>
      <c r="B9326" s="1" t="s">
        <v>26628</v>
      </c>
      <c r="C9326" s="1" t="s">
        <v>26</v>
      </c>
      <c r="D9326" s="1" t="s">
        <v>27</v>
      </c>
      <c r="E9326" s="1" t="s">
        <v>26620</v>
      </c>
      <c r="F9326" s="2">
        <v>43479</v>
      </c>
      <c r="G9326" s="1" t="s">
        <v>13107</v>
      </c>
      <c r="H9326" s="1" t="s">
        <v>24927</v>
      </c>
      <c r="I9326" s="1" t="s">
        <v>56</v>
      </c>
      <c r="J9326" s="3" t="s">
        <v>35986</v>
      </c>
      <c r="K9326">
        <v>220</v>
      </c>
      <c r="L9326" s="1" t="s">
        <v>38</v>
      </c>
      <c r="M9326" s="2">
        <v>43500</v>
      </c>
      <c r="N9326" s="1" t="s">
        <v>84</v>
      </c>
      <c r="O9326" s="1" t="s">
        <v>24</v>
      </c>
      <c r="P9326" s="1">
        <f>_3___Healthcare_Data_v1[[#This Row],[Discharge Date]]-_3___Healthcare_Data_v1[[#This Row],[Date of Admission]]</f>
        <v>21</v>
      </c>
      <c r="Q9326" s="1">
        <f>IFERROR(_3___Healthcare_Data_v1[[#This Row],[ Billing Amount ]]/_3___Healthcare_Data_v1[[#This Row],[Days in Hospital]],0)</f>
        <v>1548.3837114285714</v>
      </c>
      <c r="R9326" s="1" t="str">
        <f>IF(_3___Healthcare_Data_v1[[#This Row],[Age]]&gt;60,"Senior",IF(_3___Healthcare_Data_v1[[#This Row],[Age]]&gt;35,"Middle","Young"))</f>
        <v>Senior</v>
      </c>
    </row>
    <row r="9327" spans="1:18" x14ac:dyDescent="0.3">
      <c r="A9327" s="1" t="s">
        <v>24928</v>
      </c>
      <c r="B9327" s="1" t="s">
        <v>26714</v>
      </c>
      <c r="C9327" s="1" t="s">
        <v>16</v>
      </c>
      <c r="D9327" s="1" t="s">
        <v>33629</v>
      </c>
      <c r="E9327" s="1" t="s">
        <v>35</v>
      </c>
      <c r="F9327" s="2">
        <v>43887</v>
      </c>
      <c r="G9327" s="1" t="s">
        <v>24160</v>
      </c>
      <c r="H9327" s="1" t="s">
        <v>24929</v>
      </c>
      <c r="I9327" s="1" t="s">
        <v>21</v>
      </c>
      <c r="J9327" s="3" t="s">
        <v>35987</v>
      </c>
      <c r="K9327">
        <v>225</v>
      </c>
      <c r="L9327" s="1" t="s">
        <v>22</v>
      </c>
      <c r="M9327" s="2">
        <v>43896</v>
      </c>
      <c r="N9327" s="1" t="s">
        <v>84</v>
      </c>
      <c r="O9327" s="1" t="s">
        <v>24</v>
      </c>
      <c r="P9327" s="1">
        <f>_3___Healthcare_Data_v1[[#This Row],[Discharge Date]]-_3___Healthcare_Data_v1[[#This Row],[Date of Admission]]</f>
        <v>9</v>
      </c>
      <c r="Q9327" s="1">
        <f>IFERROR(_3___Healthcare_Data_v1[[#This Row],[ Billing Amount ]]/_3___Healthcare_Data_v1[[#This Row],[Days in Hospital]],0)</f>
        <v>1828.1529866666667</v>
      </c>
      <c r="R9327" s="1" t="str">
        <f>IF(_3___Healthcare_Data_v1[[#This Row],[Age]]&gt;60,"Senior",IF(_3___Healthcare_Data_v1[[#This Row],[Age]]&gt;35,"Middle","Young"))</f>
        <v>Senior</v>
      </c>
    </row>
    <row r="9328" spans="1:18" x14ac:dyDescent="0.3">
      <c r="A9328" s="1" t="s">
        <v>18101</v>
      </c>
      <c r="B9328" s="1" t="s">
        <v>26634</v>
      </c>
      <c r="C9328" s="1" t="s">
        <v>26</v>
      </c>
      <c r="D9328" s="1" t="s">
        <v>49</v>
      </c>
      <c r="E9328" s="1" t="s">
        <v>26615</v>
      </c>
      <c r="F9328" s="2">
        <v>45062</v>
      </c>
      <c r="G9328" s="1" t="s">
        <v>24930</v>
      </c>
      <c r="H9328" s="1" t="s">
        <v>24931</v>
      </c>
      <c r="I9328" s="1" t="s">
        <v>21</v>
      </c>
      <c r="J9328" s="3" t="s">
        <v>35988</v>
      </c>
      <c r="K9328">
        <v>155</v>
      </c>
      <c r="L9328" s="1" t="s">
        <v>42</v>
      </c>
      <c r="M9328" s="2">
        <v>45066</v>
      </c>
      <c r="N9328" s="1" t="s">
        <v>23</v>
      </c>
      <c r="O9328" s="1" t="s">
        <v>24</v>
      </c>
      <c r="P9328" s="1">
        <f>_3___Healthcare_Data_v1[[#This Row],[Discharge Date]]-_3___Healthcare_Data_v1[[#This Row],[Date of Admission]]</f>
        <v>4</v>
      </c>
      <c r="Q9328" s="1">
        <f>IFERROR(_3___Healthcare_Data_v1[[#This Row],[ Billing Amount ]]/_3___Healthcare_Data_v1[[#This Row],[Days in Hospital]],0)</f>
        <v>4020.6951825000001</v>
      </c>
      <c r="R9328" s="1" t="str">
        <f>IF(_3___Healthcare_Data_v1[[#This Row],[Age]]&gt;60,"Senior",IF(_3___Healthcare_Data_v1[[#This Row],[Age]]&gt;35,"Middle","Young"))</f>
        <v>Senior</v>
      </c>
    </row>
    <row r="9329" spans="1:18" x14ac:dyDescent="0.3">
      <c r="A9329" s="1" t="s">
        <v>24932</v>
      </c>
      <c r="B9329" s="1" t="s">
        <v>26672</v>
      </c>
      <c r="C9329" s="1" t="s">
        <v>16</v>
      </c>
      <c r="D9329" s="1" t="s">
        <v>34</v>
      </c>
      <c r="E9329" s="1" t="s">
        <v>18</v>
      </c>
      <c r="F9329" s="2">
        <v>45032</v>
      </c>
      <c r="G9329" s="1" t="s">
        <v>24933</v>
      </c>
      <c r="H9329" s="1" t="s">
        <v>8251</v>
      </c>
      <c r="I9329" s="1" t="s">
        <v>21</v>
      </c>
      <c r="J9329" s="3" t="s">
        <v>35989</v>
      </c>
      <c r="K9329">
        <v>210</v>
      </c>
      <c r="L9329" s="1" t="s">
        <v>42</v>
      </c>
      <c r="M9329" s="2">
        <v>45060</v>
      </c>
      <c r="N9329" s="1" t="s">
        <v>84</v>
      </c>
      <c r="O9329" s="1" t="s">
        <v>44</v>
      </c>
      <c r="P9329" s="1">
        <f>_3___Healthcare_Data_v1[[#This Row],[Discharge Date]]-_3___Healthcare_Data_v1[[#This Row],[Date of Admission]]</f>
        <v>28</v>
      </c>
      <c r="Q9329" s="1">
        <f>IFERROR(_3___Healthcare_Data_v1[[#This Row],[ Billing Amount ]]/_3___Healthcare_Data_v1[[#This Row],[Days in Hospital]],0)</f>
        <v>54.964011035714286</v>
      </c>
      <c r="R9329" s="1" t="str">
        <f>IF(_3___Healthcare_Data_v1[[#This Row],[Age]]&gt;60,"Senior",IF(_3___Healthcare_Data_v1[[#This Row],[Age]]&gt;35,"Middle","Young"))</f>
        <v>Senior</v>
      </c>
    </row>
    <row r="9330" spans="1:18" x14ac:dyDescent="0.3">
      <c r="A9330" s="1" t="s">
        <v>14080</v>
      </c>
      <c r="B9330" s="1" t="s">
        <v>26644</v>
      </c>
      <c r="C9330" s="1" t="s">
        <v>26</v>
      </c>
      <c r="D9330" s="1" t="s">
        <v>49</v>
      </c>
      <c r="E9330" s="1" t="s">
        <v>26615</v>
      </c>
      <c r="F9330" s="2">
        <v>44022</v>
      </c>
      <c r="G9330" s="1" t="s">
        <v>24934</v>
      </c>
      <c r="H9330" s="1" t="s">
        <v>24935</v>
      </c>
      <c r="I9330" s="1" t="s">
        <v>21</v>
      </c>
      <c r="J9330" s="3" t="s">
        <v>35990</v>
      </c>
      <c r="K9330">
        <v>362</v>
      </c>
      <c r="L9330" s="1" t="s">
        <v>38</v>
      </c>
      <c r="M9330" s="2">
        <v>44047</v>
      </c>
      <c r="N9330" s="1" t="s">
        <v>84</v>
      </c>
      <c r="O9330" s="1" t="s">
        <v>44</v>
      </c>
      <c r="P9330" s="1">
        <f>_3___Healthcare_Data_v1[[#This Row],[Discharge Date]]-_3___Healthcare_Data_v1[[#This Row],[Date of Admission]]</f>
        <v>25</v>
      </c>
      <c r="Q9330" s="1">
        <f>IFERROR(_3___Healthcare_Data_v1[[#This Row],[ Billing Amount ]]/_3___Healthcare_Data_v1[[#This Row],[Days in Hospital]],0)</f>
        <v>758.89158200000008</v>
      </c>
      <c r="R9330" s="1" t="str">
        <f>IF(_3___Healthcare_Data_v1[[#This Row],[Age]]&gt;60,"Senior",IF(_3___Healthcare_Data_v1[[#This Row],[Age]]&gt;35,"Middle","Young"))</f>
        <v>Senior</v>
      </c>
    </row>
    <row r="9331" spans="1:18" x14ac:dyDescent="0.3">
      <c r="A9331" s="1" t="s">
        <v>24936</v>
      </c>
      <c r="B9331" s="1" t="s">
        <v>26732</v>
      </c>
      <c r="C9331" s="1" t="s">
        <v>16</v>
      </c>
      <c r="D9331" s="1" t="s">
        <v>49</v>
      </c>
      <c r="E9331" s="1" t="s">
        <v>69</v>
      </c>
      <c r="F9331" s="2">
        <v>43513</v>
      </c>
      <c r="G9331" s="1" t="s">
        <v>24937</v>
      </c>
      <c r="H9331" s="1" t="s">
        <v>24938</v>
      </c>
      <c r="I9331" s="1" t="s">
        <v>21</v>
      </c>
      <c r="J9331" s="3" t="s">
        <v>35991</v>
      </c>
      <c r="K9331">
        <v>324</v>
      </c>
      <c r="L9331" s="1" t="s">
        <v>22</v>
      </c>
      <c r="M9331" s="2">
        <v>43529</v>
      </c>
      <c r="N9331" s="1" t="s">
        <v>31</v>
      </c>
      <c r="O9331" s="1" t="s">
        <v>24</v>
      </c>
      <c r="P9331" s="1">
        <f>_3___Healthcare_Data_v1[[#This Row],[Discharge Date]]-_3___Healthcare_Data_v1[[#This Row],[Date of Admission]]</f>
        <v>16</v>
      </c>
      <c r="Q9331" s="1">
        <f>IFERROR(_3___Healthcare_Data_v1[[#This Row],[ Billing Amount ]]/_3___Healthcare_Data_v1[[#This Row],[Days in Hospital]],0)</f>
        <v>3498.965095</v>
      </c>
      <c r="R9331" s="1" t="str">
        <f>IF(_3___Healthcare_Data_v1[[#This Row],[Age]]&gt;60,"Senior",IF(_3___Healthcare_Data_v1[[#This Row],[Age]]&gt;35,"Middle","Young"))</f>
        <v>Senior</v>
      </c>
    </row>
    <row r="9332" spans="1:18" x14ac:dyDescent="0.3">
      <c r="A9332" s="1" t="s">
        <v>24939</v>
      </c>
      <c r="B9332" s="1" t="s">
        <v>26683</v>
      </c>
      <c r="C9332" s="1" t="s">
        <v>16</v>
      </c>
      <c r="D9332" s="1" t="s">
        <v>49</v>
      </c>
      <c r="E9332" s="1" t="s">
        <v>26620</v>
      </c>
      <c r="F9332" s="2">
        <v>44666</v>
      </c>
      <c r="G9332" s="1" t="s">
        <v>24940</v>
      </c>
      <c r="H9332" s="1" t="s">
        <v>24941</v>
      </c>
      <c r="I9332" s="1" t="s">
        <v>21</v>
      </c>
      <c r="J9332" s="3" t="s">
        <v>35992</v>
      </c>
      <c r="K9332">
        <v>250</v>
      </c>
      <c r="L9332" s="1" t="s">
        <v>22</v>
      </c>
      <c r="M9332" s="2">
        <v>44684</v>
      </c>
      <c r="N9332" s="1" t="s">
        <v>43</v>
      </c>
      <c r="O9332" s="1" t="s">
        <v>24</v>
      </c>
      <c r="P9332" s="1">
        <f>_3___Healthcare_Data_v1[[#This Row],[Discharge Date]]-_3___Healthcare_Data_v1[[#This Row],[Date of Admission]]</f>
        <v>18</v>
      </c>
      <c r="Q9332" s="1">
        <f>IFERROR(_3___Healthcare_Data_v1[[#This Row],[ Billing Amount ]]/_3___Healthcare_Data_v1[[#This Row],[Days in Hospital]],0)</f>
        <v>982.59265833333347</v>
      </c>
      <c r="R9332" s="1" t="str">
        <f>IF(_3___Healthcare_Data_v1[[#This Row],[Age]]&gt;60,"Senior",IF(_3___Healthcare_Data_v1[[#This Row],[Age]]&gt;35,"Middle","Young"))</f>
        <v>Senior</v>
      </c>
    </row>
    <row r="9333" spans="1:18" x14ac:dyDescent="0.3">
      <c r="A9333" s="1" t="s">
        <v>24942</v>
      </c>
      <c r="B9333" s="1" t="s">
        <v>26958</v>
      </c>
      <c r="C9333" s="1" t="s">
        <v>26</v>
      </c>
      <c r="D9333" s="1" t="s">
        <v>114</v>
      </c>
      <c r="E9333" s="1" t="s">
        <v>26615</v>
      </c>
      <c r="F9333" s="2">
        <v>44482</v>
      </c>
      <c r="G9333" s="1" t="s">
        <v>24943</v>
      </c>
      <c r="H9333" s="1" t="s">
        <v>24944</v>
      </c>
      <c r="I9333" s="1" t="s">
        <v>56</v>
      </c>
      <c r="J9333" s="3" t="s">
        <v>35993</v>
      </c>
      <c r="K9333">
        <v>408</v>
      </c>
      <c r="L9333" s="1" t="s">
        <v>38</v>
      </c>
      <c r="M9333" s="2">
        <v>44502</v>
      </c>
      <c r="N9333" s="1" t="s">
        <v>84</v>
      </c>
      <c r="O9333" s="1" t="s">
        <v>44</v>
      </c>
      <c r="P9333" s="1">
        <f>_3___Healthcare_Data_v1[[#This Row],[Discharge Date]]-_3___Healthcare_Data_v1[[#This Row],[Date of Admission]]</f>
        <v>20</v>
      </c>
      <c r="Q9333" s="1">
        <f>IFERROR(_3___Healthcare_Data_v1[[#This Row],[ Billing Amount ]]/_3___Healthcare_Data_v1[[#This Row],[Days in Hospital]],0)</f>
        <v>461.87925695000001</v>
      </c>
      <c r="R9333" s="1" t="str">
        <f>IF(_3___Healthcare_Data_v1[[#This Row],[Age]]&gt;60,"Senior",IF(_3___Healthcare_Data_v1[[#This Row],[Age]]&gt;35,"Middle","Young"))</f>
        <v>Senior</v>
      </c>
    </row>
    <row r="9334" spans="1:18" x14ac:dyDescent="0.3">
      <c r="A9334" s="1" t="s">
        <v>24945</v>
      </c>
      <c r="B9334" s="1" t="s">
        <v>26750</v>
      </c>
      <c r="C9334" s="1" t="s">
        <v>16</v>
      </c>
      <c r="D9334" s="1" t="s">
        <v>49</v>
      </c>
      <c r="E9334" s="1" t="s">
        <v>69</v>
      </c>
      <c r="F9334" s="2">
        <v>43841</v>
      </c>
      <c r="G9334" s="1" t="s">
        <v>24946</v>
      </c>
      <c r="H9334" s="1" t="s">
        <v>2791</v>
      </c>
      <c r="I9334" s="1" t="s">
        <v>21</v>
      </c>
      <c r="J9334" s="3" t="s">
        <v>35994</v>
      </c>
      <c r="K9334">
        <v>278</v>
      </c>
      <c r="L9334" s="1" t="s">
        <v>38</v>
      </c>
      <c r="M9334" s="2">
        <v>43842</v>
      </c>
      <c r="N9334" s="1" t="s">
        <v>84</v>
      </c>
      <c r="O9334" s="1" t="s">
        <v>24</v>
      </c>
      <c r="P9334" s="1">
        <f>_3___Healthcare_Data_v1[[#This Row],[Discharge Date]]-_3___Healthcare_Data_v1[[#This Row],[Date of Admission]]</f>
        <v>1</v>
      </c>
      <c r="Q9334" s="1">
        <f>IFERROR(_3___Healthcare_Data_v1[[#This Row],[ Billing Amount ]]/_3___Healthcare_Data_v1[[#This Row],[Days in Hospital]],0)</f>
        <v>29273.598190000001</v>
      </c>
      <c r="R9334" s="1" t="str">
        <f>IF(_3___Healthcare_Data_v1[[#This Row],[Age]]&gt;60,"Senior",IF(_3___Healthcare_Data_v1[[#This Row],[Age]]&gt;35,"Middle","Young"))</f>
        <v>Senior</v>
      </c>
    </row>
    <row r="9335" spans="1:18" x14ac:dyDescent="0.3">
      <c r="A9335" s="1" t="s">
        <v>24947</v>
      </c>
      <c r="B9335" s="1" t="s">
        <v>26723</v>
      </c>
      <c r="C9335" s="1" t="s">
        <v>16</v>
      </c>
      <c r="D9335" s="1" t="s">
        <v>49</v>
      </c>
      <c r="E9335" s="1" t="s">
        <v>26615</v>
      </c>
      <c r="F9335" s="2">
        <v>44525</v>
      </c>
      <c r="G9335" s="1" t="s">
        <v>24948</v>
      </c>
      <c r="H9335" s="1" t="s">
        <v>24949</v>
      </c>
      <c r="I9335" s="1" t="s">
        <v>52</v>
      </c>
      <c r="J9335" s="3" t="s">
        <v>35995</v>
      </c>
      <c r="K9335">
        <v>183</v>
      </c>
      <c r="L9335" s="1" t="s">
        <v>42</v>
      </c>
      <c r="M9335" s="2">
        <v>44529</v>
      </c>
      <c r="N9335" s="1" t="s">
        <v>84</v>
      </c>
      <c r="O9335" s="1" t="s">
        <v>24</v>
      </c>
      <c r="P9335" s="1">
        <f>_3___Healthcare_Data_v1[[#This Row],[Discharge Date]]-_3___Healthcare_Data_v1[[#This Row],[Date of Admission]]</f>
        <v>4</v>
      </c>
      <c r="Q9335" s="1">
        <f>IFERROR(_3___Healthcare_Data_v1[[#This Row],[ Billing Amount ]]/_3___Healthcare_Data_v1[[#This Row],[Days in Hospital]],0)</f>
        <v>7268.5304550000001</v>
      </c>
      <c r="R9335" s="1" t="str">
        <f>IF(_3___Healthcare_Data_v1[[#This Row],[Age]]&gt;60,"Senior",IF(_3___Healthcare_Data_v1[[#This Row],[Age]]&gt;35,"Middle","Young"))</f>
        <v>Senior</v>
      </c>
    </row>
    <row r="9336" spans="1:18" x14ac:dyDescent="0.3">
      <c r="A9336" s="1" t="s">
        <v>24950</v>
      </c>
      <c r="B9336" s="1" t="s">
        <v>26994</v>
      </c>
      <c r="C9336" s="1" t="s">
        <v>26</v>
      </c>
      <c r="D9336" s="1" t="s">
        <v>62</v>
      </c>
      <c r="E9336" s="1" t="s">
        <v>26615</v>
      </c>
      <c r="F9336" s="2">
        <v>45155</v>
      </c>
      <c r="G9336" s="1" t="s">
        <v>24951</v>
      </c>
      <c r="H9336" s="1" t="s">
        <v>24952</v>
      </c>
      <c r="I9336" s="1" t="s">
        <v>56</v>
      </c>
      <c r="J9336" s="3" t="s">
        <v>35996</v>
      </c>
      <c r="K9336">
        <v>368</v>
      </c>
      <c r="L9336" s="1" t="s">
        <v>22</v>
      </c>
      <c r="M9336" s="2">
        <v>45159</v>
      </c>
      <c r="N9336" s="1" t="s">
        <v>48</v>
      </c>
      <c r="O9336" s="1" t="s">
        <v>44</v>
      </c>
      <c r="P9336" s="1">
        <f>_3___Healthcare_Data_v1[[#This Row],[Discharge Date]]-_3___Healthcare_Data_v1[[#This Row],[Date of Admission]]</f>
        <v>4</v>
      </c>
      <c r="Q9336" s="1">
        <f>IFERROR(_3___Healthcare_Data_v1[[#This Row],[ Billing Amount ]]/_3___Healthcare_Data_v1[[#This Row],[Days in Hospital]],0)</f>
        <v>5030.9111300000004</v>
      </c>
      <c r="R9336" s="1" t="str">
        <f>IF(_3___Healthcare_Data_v1[[#This Row],[Age]]&gt;60,"Senior",IF(_3___Healthcare_Data_v1[[#This Row],[Age]]&gt;35,"Middle","Young"))</f>
        <v>Senior</v>
      </c>
    </row>
    <row r="9337" spans="1:18" x14ac:dyDescent="0.3">
      <c r="A9337" s="1" t="s">
        <v>24953</v>
      </c>
      <c r="B9337" s="1" t="s">
        <v>26649</v>
      </c>
      <c r="C9337" s="1" t="s">
        <v>16</v>
      </c>
      <c r="D9337" s="1" t="s">
        <v>49</v>
      </c>
      <c r="E9337" s="1" t="s">
        <v>18</v>
      </c>
      <c r="F9337" s="2">
        <v>43480</v>
      </c>
      <c r="G9337" s="1" t="s">
        <v>24954</v>
      </c>
      <c r="H9337" s="1" t="s">
        <v>24955</v>
      </c>
      <c r="I9337" s="1" t="s">
        <v>21</v>
      </c>
      <c r="J9337" s="3" t="s">
        <v>35997</v>
      </c>
      <c r="K9337">
        <v>143</v>
      </c>
      <c r="L9337" s="1" t="s">
        <v>38</v>
      </c>
      <c r="M9337" s="2">
        <v>43493</v>
      </c>
      <c r="N9337" s="1" t="s">
        <v>48</v>
      </c>
      <c r="O9337" s="1" t="s">
        <v>44</v>
      </c>
      <c r="P9337" s="1">
        <f>_3___Healthcare_Data_v1[[#This Row],[Discharge Date]]-_3___Healthcare_Data_v1[[#This Row],[Date of Admission]]</f>
        <v>13</v>
      </c>
      <c r="Q9337" s="1">
        <f>IFERROR(_3___Healthcare_Data_v1[[#This Row],[ Billing Amount ]]/_3___Healthcare_Data_v1[[#This Row],[Days in Hospital]],0)</f>
        <v>1705.172783076923</v>
      </c>
      <c r="R9337" s="1" t="str">
        <f>IF(_3___Healthcare_Data_v1[[#This Row],[Age]]&gt;60,"Senior",IF(_3___Healthcare_Data_v1[[#This Row],[Age]]&gt;35,"Middle","Young"))</f>
        <v>Senior</v>
      </c>
    </row>
    <row r="9338" spans="1:18" x14ac:dyDescent="0.3">
      <c r="A9338" s="1" t="s">
        <v>5220</v>
      </c>
      <c r="B9338" s="1" t="s">
        <v>26776</v>
      </c>
      <c r="C9338" s="1" t="s">
        <v>16</v>
      </c>
      <c r="D9338" s="1" t="s">
        <v>17</v>
      </c>
      <c r="E9338" s="1" t="s">
        <v>26615</v>
      </c>
      <c r="F9338" s="2">
        <v>44160</v>
      </c>
      <c r="G9338" s="1" t="s">
        <v>24956</v>
      </c>
      <c r="H9338" s="1" t="s">
        <v>24957</v>
      </c>
      <c r="I9338" s="1" t="s">
        <v>52</v>
      </c>
      <c r="J9338" s="3" t="s">
        <v>35998</v>
      </c>
      <c r="K9338">
        <v>164</v>
      </c>
      <c r="L9338" s="1" t="s">
        <v>38</v>
      </c>
      <c r="M9338" s="2">
        <v>44163</v>
      </c>
      <c r="N9338" s="1" t="s">
        <v>31</v>
      </c>
      <c r="O9338" s="1" t="s">
        <v>44</v>
      </c>
      <c r="P9338" s="1">
        <f>_3___Healthcare_Data_v1[[#This Row],[Discharge Date]]-_3___Healthcare_Data_v1[[#This Row],[Date of Admission]]</f>
        <v>3</v>
      </c>
      <c r="Q9338" s="1">
        <f>IFERROR(_3___Healthcare_Data_v1[[#This Row],[ Billing Amount ]]/_3___Healthcare_Data_v1[[#This Row],[Days in Hospital]],0)</f>
        <v>1586.4919396666667</v>
      </c>
      <c r="R9338" s="1" t="str">
        <f>IF(_3___Healthcare_Data_v1[[#This Row],[Age]]&gt;60,"Senior",IF(_3___Healthcare_Data_v1[[#This Row],[Age]]&gt;35,"Middle","Young"))</f>
        <v>Senior</v>
      </c>
    </row>
    <row r="9339" spans="1:18" x14ac:dyDescent="0.3">
      <c r="A9339" s="1" t="s">
        <v>22194</v>
      </c>
      <c r="B9339" s="1" t="s">
        <v>26837</v>
      </c>
      <c r="C9339" s="1" t="s">
        <v>16</v>
      </c>
      <c r="D9339" s="1" t="s">
        <v>49</v>
      </c>
      <c r="E9339" s="1" t="s">
        <v>28</v>
      </c>
      <c r="F9339" s="2">
        <v>44269</v>
      </c>
      <c r="G9339" s="1" t="s">
        <v>24958</v>
      </c>
      <c r="H9339" s="1" t="s">
        <v>24959</v>
      </c>
      <c r="I9339" s="1" t="s">
        <v>52</v>
      </c>
      <c r="J9339" s="3" t="s">
        <v>35999</v>
      </c>
      <c r="K9339">
        <v>192</v>
      </c>
      <c r="L9339" s="1" t="s">
        <v>42</v>
      </c>
      <c r="M9339" s="2">
        <v>44288</v>
      </c>
      <c r="N9339" s="1" t="s">
        <v>31</v>
      </c>
      <c r="O9339" s="1" t="s">
        <v>24</v>
      </c>
      <c r="P9339" s="1">
        <f>_3___Healthcare_Data_v1[[#This Row],[Discharge Date]]-_3___Healthcare_Data_v1[[#This Row],[Date of Admission]]</f>
        <v>19</v>
      </c>
      <c r="Q9339" s="1">
        <f>IFERROR(_3___Healthcare_Data_v1[[#This Row],[ Billing Amount ]]/_3___Healthcare_Data_v1[[#This Row],[Days in Hospital]],0)</f>
        <v>826.63187000000005</v>
      </c>
      <c r="R9339" s="1" t="str">
        <f>IF(_3___Healthcare_Data_v1[[#This Row],[Age]]&gt;60,"Senior",IF(_3___Healthcare_Data_v1[[#This Row],[Age]]&gt;35,"Middle","Young"))</f>
        <v>Senior</v>
      </c>
    </row>
    <row r="9340" spans="1:18" x14ac:dyDescent="0.3">
      <c r="A9340" s="1" t="s">
        <v>24960</v>
      </c>
      <c r="B9340" s="1" t="s">
        <v>26850</v>
      </c>
      <c r="C9340" s="1" t="s">
        <v>16</v>
      </c>
      <c r="D9340" s="1" t="s">
        <v>33629</v>
      </c>
      <c r="E9340" s="1" t="s">
        <v>28</v>
      </c>
      <c r="F9340" s="2">
        <v>44890</v>
      </c>
      <c r="G9340" s="1" t="s">
        <v>24961</v>
      </c>
      <c r="H9340" s="1" t="s">
        <v>3070</v>
      </c>
      <c r="I9340" s="1" t="s">
        <v>60</v>
      </c>
      <c r="J9340" s="3" t="s">
        <v>36000</v>
      </c>
      <c r="K9340">
        <v>340</v>
      </c>
      <c r="L9340" s="1" t="s">
        <v>42</v>
      </c>
      <c r="M9340" s="2">
        <v>44908</v>
      </c>
      <c r="N9340" s="1" t="s">
        <v>48</v>
      </c>
      <c r="O9340" s="1" t="s">
        <v>24</v>
      </c>
      <c r="P9340" s="1">
        <f>_3___Healthcare_Data_v1[[#This Row],[Discharge Date]]-_3___Healthcare_Data_v1[[#This Row],[Date of Admission]]</f>
        <v>18</v>
      </c>
      <c r="Q9340" s="1">
        <f>IFERROR(_3___Healthcare_Data_v1[[#This Row],[ Billing Amount ]]/_3___Healthcare_Data_v1[[#This Row],[Days in Hospital]],0)</f>
        <v>1608.4221777777777</v>
      </c>
      <c r="R9340" s="1" t="str">
        <f>IF(_3___Healthcare_Data_v1[[#This Row],[Age]]&gt;60,"Senior",IF(_3___Healthcare_Data_v1[[#This Row],[Age]]&gt;35,"Middle","Young"))</f>
        <v>Senior</v>
      </c>
    </row>
    <row r="9341" spans="1:18" x14ac:dyDescent="0.3">
      <c r="A9341" s="1" t="s">
        <v>24962</v>
      </c>
      <c r="B9341" s="1" t="s">
        <v>26646</v>
      </c>
      <c r="C9341" s="1" t="s">
        <v>26</v>
      </c>
      <c r="D9341" s="1" t="s">
        <v>34</v>
      </c>
      <c r="E9341" s="1" t="s">
        <v>35</v>
      </c>
      <c r="F9341" s="2">
        <v>45163</v>
      </c>
      <c r="G9341" s="1" t="s">
        <v>24963</v>
      </c>
      <c r="H9341" s="1" t="s">
        <v>24964</v>
      </c>
      <c r="I9341" s="1" t="s">
        <v>21</v>
      </c>
      <c r="J9341" s="3" t="s">
        <v>36001</v>
      </c>
      <c r="K9341">
        <v>373</v>
      </c>
      <c r="L9341" s="1" t="s">
        <v>38</v>
      </c>
      <c r="M9341" s="2">
        <v>45179</v>
      </c>
      <c r="N9341" s="1" t="s">
        <v>48</v>
      </c>
      <c r="O9341" s="1" t="s">
        <v>44</v>
      </c>
      <c r="P9341" s="1">
        <f>_3___Healthcare_Data_v1[[#This Row],[Discharge Date]]-_3___Healthcare_Data_v1[[#This Row],[Date of Admission]]</f>
        <v>16</v>
      </c>
      <c r="Q9341" s="1">
        <f>IFERROR(_3___Healthcare_Data_v1[[#This Row],[ Billing Amount ]]/_3___Healthcare_Data_v1[[#This Row],[Days in Hospital]],0)</f>
        <v>1483.4109699999999</v>
      </c>
      <c r="R9341" s="1" t="str">
        <f>IF(_3___Healthcare_Data_v1[[#This Row],[Age]]&gt;60,"Senior",IF(_3___Healthcare_Data_v1[[#This Row],[Age]]&gt;35,"Middle","Young"))</f>
        <v>Senior</v>
      </c>
    </row>
    <row r="9342" spans="1:18" x14ac:dyDescent="0.3">
      <c r="A9342" s="1" t="s">
        <v>24965</v>
      </c>
      <c r="B9342" s="1" t="s">
        <v>26630</v>
      </c>
      <c r="C9342" s="1" t="s">
        <v>26</v>
      </c>
      <c r="D9342" s="1" t="s">
        <v>34</v>
      </c>
      <c r="E9342" s="1" t="s">
        <v>69</v>
      </c>
      <c r="F9342" s="2">
        <v>43828</v>
      </c>
      <c r="G9342" s="1" t="s">
        <v>24966</v>
      </c>
      <c r="H9342" s="1" t="s">
        <v>24967</v>
      </c>
      <c r="I9342" s="1" t="s">
        <v>26607</v>
      </c>
      <c r="J9342" s="3" t="s">
        <v>36002</v>
      </c>
      <c r="K9342">
        <v>407</v>
      </c>
      <c r="L9342" s="1" t="s">
        <v>38</v>
      </c>
      <c r="M9342" s="2">
        <v>43847</v>
      </c>
      <c r="N9342" s="1" t="s">
        <v>31</v>
      </c>
      <c r="O9342" s="1" t="s">
        <v>24</v>
      </c>
      <c r="P9342" s="1">
        <f>_3___Healthcare_Data_v1[[#This Row],[Discharge Date]]-_3___Healthcare_Data_v1[[#This Row],[Date of Admission]]</f>
        <v>19</v>
      </c>
      <c r="Q9342" s="1">
        <f>IFERROR(_3___Healthcare_Data_v1[[#This Row],[ Billing Amount ]]/_3___Healthcare_Data_v1[[#This Row],[Days in Hospital]],0)</f>
        <v>1528.787187368421</v>
      </c>
      <c r="R9342" s="1" t="str">
        <f>IF(_3___Healthcare_Data_v1[[#This Row],[Age]]&gt;60,"Senior",IF(_3___Healthcare_Data_v1[[#This Row],[Age]]&gt;35,"Middle","Young"))</f>
        <v>Senior</v>
      </c>
    </row>
    <row r="9343" spans="1:18" x14ac:dyDescent="0.3">
      <c r="A9343" s="1" t="s">
        <v>24968</v>
      </c>
      <c r="B9343" s="1" t="s">
        <v>26606</v>
      </c>
      <c r="C9343" s="1" t="s">
        <v>26</v>
      </c>
      <c r="D9343" s="1" t="s">
        <v>17</v>
      </c>
      <c r="E9343" s="1" t="s">
        <v>26620</v>
      </c>
      <c r="F9343" s="2">
        <v>44680</v>
      </c>
      <c r="G9343" s="1" t="s">
        <v>24969</v>
      </c>
      <c r="H9343" s="1" t="s">
        <v>520</v>
      </c>
      <c r="I9343" s="1" t="s">
        <v>52</v>
      </c>
      <c r="J9343" s="3" t="s">
        <v>36003</v>
      </c>
      <c r="K9343">
        <v>109</v>
      </c>
      <c r="L9343" s="1" t="s">
        <v>42</v>
      </c>
      <c r="M9343" s="2">
        <v>44687</v>
      </c>
      <c r="N9343" s="1" t="s">
        <v>84</v>
      </c>
      <c r="O9343" s="1" t="s">
        <v>24</v>
      </c>
      <c r="P9343" s="1">
        <f>_3___Healthcare_Data_v1[[#This Row],[Discharge Date]]-_3___Healthcare_Data_v1[[#This Row],[Date of Admission]]</f>
        <v>7</v>
      </c>
      <c r="Q9343" s="1">
        <f>IFERROR(_3___Healthcare_Data_v1[[#This Row],[ Billing Amount ]]/_3___Healthcare_Data_v1[[#This Row],[Days in Hospital]],0)</f>
        <v>2467.6963657142855</v>
      </c>
      <c r="R9343" s="1" t="str">
        <f>IF(_3___Healthcare_Data_v1[[#This Row],[Age]]&gt;60,"Senior",IF(_3___Healthcare_Data_v1[[#This Row],[Age]]&gt;35,"Middle","Young"))</f>
        <v>Senior</v>
      </c>
    </row>
    <row r="9344" spans="1:18" x14ac:dyDescent="0.3">
      <c r="A9344" s="1" t="s">
        <v>24970</v>
      </c>
      <c r="B9344" s="1" t="s">
        <v>26664</v>
      </c>
      <c r="C9344" s="1" t="s">
        <v>26</v>
      </c>
      <c r="D9344" s="1" t="s">
        <v>114</v>
      </c>
      <c r="E9344" s="1" t="s">
        <v>18</v>
      </c>
      <c r="F9344" s="2">
        <v>44107</v>
      </c>
      <c r="G9344" s="1" t="s">
        <v>24971</v>
      </c>
      <c r="H9344" s="1" t="s">
        <v>24972</v>
      </c>
      <c r="I9344" s="1" t="s">
        <v>56</v>
      </c>
      <c r="J9344" s="3" t="s">
        <v>36004</v>
      </c>
      <c r="K9344">
        <v>389</v>
      </c>
      <c r="L9344" s="1" t="s">
        <v>42</v>
      </c>
      <c r="M9344" s="2">
        <v>44131</v>
      </c>
      <c r="N9344" s="1" t="s">
        <v>43</v>
      </c>
      <c r="O9344" s="1" t="s">
        <v>24</v>
      </c>
      <c r="P9344" s="1">
        <f>_3___Healthcare_Data_v1[[#This Row],[Discharge Date]]-_3___Healthcare_Data_v1[[#This Row],[Date of Admission]]</f>
        <v>24</v>
      </c>
      <c r="Q9344" s="1">
        <f>IFERROR(_3___Healthcare_Data_v1[[#This Row],[ Billing Amount ]]/_3___Healthcare_Data_v1[[#This Row],[Days in Hospital]],0)</f>
        <v>1638.7139049999998</v>
      </c>
      <c r="R9344" s="1" t="str">
        <f>IF(_3___Healthcare_Data_v1[[#This Row],[Age]]&gt;60,"Senior",IF(_3___Healthcare_Data_v1[[#This Row],[Age]]&gt;35,"Middle","Young"))</f>
        <v>Senior</v>
      </c>
    </row>
    <row r="9345" spans="1:18" x14ac:dyDescent="0.3">
      <c r="A9345" s="1" t="s">
        <v>24973</v>
      </c>
      <c r="B9345" s="1" t="s">
        <v>26697</v>
      </c>
      <c r="C9345" s="1" t="s">
        <v>16</v>
      </c>
      <c r="D9345" s="1" t="s">
        <v>27</v>
      </c>
      <c r="E9345" s="1" t="s">
        <v>26620</v>
      </c>
      <c r="F9345" s="2">
        <v>44271</v>
      </c>
      <c r="G9345" s="1" t="s">
        <v>24974</v>
      </c>
      <c r="H9345" s="1" t="s">
        <v>24975</v>
      </c>
      <c r="I9345" s="1" t="s">
        <v>21</v>
      </c>
      <c r="J9345" s="3" t="s">
        <v>36005</v>
      </c>
      <c r="K9345">
        <v>376</v>
      </c>
      <c r="L9345" s="1" t="s">
        <v>42</v>
      </c>
      <c r="M9345" s="2">
        <v>44298</v>
      </c>
      <c r="N9345" s="1" t="s">
        <v>84</v>
      </c>
      <c r="O9345" s="1" t="s">
        <v>32</v>
      </c>
      <c r="P9345" s="1">
        <f>_3___Healthcare_Data_v1[[#This Row],[Discharge Date]]-_3___Healthcare_Data_v1[[#This Row],[Date of Admission]]</f>
        <v>27</v>
      </c>
      <c r="Q9345" s="1">
        <f>IFERROR(_3___Healthcare_Data_v1[[#This Row],[ Billing Amount ]]/_3___Healthcare_Data_v1[[#This Row],[Days in Hospital]],0)</f>
        <v>755.84121222222223</v>
      </c>
      <c r="R9345" s="1" t="str">
        <f>IF(_3___Healthcare_Data_v1[[#This Row],[Age]]&gt;60,"Senior",IF(_3___Healthcare_Data_v1[[#This Row],[Age]]&gt;35,"Middle","Young"))</f>
        <v>Senior</v>
      </c>
    </row>
    <row r="9346" spans="1:18" x14ac:dyDescent="0.3">
      <c r="A9346" s="1" t="s">
        <v>24976</v>
      </c>
      <c r="B9346" s="1" t="s">
        <v>26612</v>
      </c>
      <c r="C9346" s="1" t="s">
        <v>26</v>
      </c>
      <c r="D9346" s="1" t="s">
        <v>114</v>
      </c>
      <c r="E9346" s="1" t="s">
        <v>26620</v>
      </c>
      <c r="F9346" s="2">
        <v>44828</v>
      </c>
      <c r="G9346" s="1" t="s">
        <v>9299</v>
      </c>
      <c r="H9346" s="1" t="s">
        <v>6136</v>
      </c>
      <c r="I9346" s="1" t="s">
        <v>21</v>
      </c>
      <c r="J9346" s="3" t="s">
        <v>36006</v>
      </c>
      <c r="K9346">
        <v>313</v>
      </c>
      <c r="L9346" s="1" t="s">
        <v>42</v>
      </c>
      <c r="M9346" s="2">
        <v>44835</v>
      </c>
      <c r="N9346" s="1" t="s">
        <v>48</v>
      </c>
      <c r="O9346" s="1" t="s">
        <v>24</v>
      </c>
      <c r="P9346" s="1">
        <f>_3___Healthcare_Data_v1[[#This Row],[Discharge Date]]-_3___Healthcare_Data_v1[[#This Row],[Date of Admission]]</f>
        <v>7</v>
      </c>
      <c r="Q9346" s="1">
        <f>IFERROR(_3___Healthcare_Data_v1[[#This Row],[ Billing Amount ]]/_3___Healthcare_Data_v1[[#This Row],[Days in Hospital]],0)</f>
        <v>3967.8658242857141</v>
      </c>
      <c r="R9346" s="1" t="str">
        <f>IF(_3___Healthcare_Data_v1[[#This Row],[Age]]&gt;60,"Senior",IF(_3___Healthcare_Data_v1[[#This Row],[Age]]&gt;35,"Middle","Young"))</f>
        <v>Senior</v>
      </c>
    </row>
    <row r="9347" spans="1:18" x14ac:dyDescent="0.3">
      <c r="A9347" s="1" t="s">
        <v>24977</v>
      </c>
      <c r="B9347" s="1" t="s">
        <v>26624</v>
      </c>
      <c r="C9347" s="1" t="s">
        <v>16</v>
      </c>
      <c r="D9347" s="1" t="s">
        <v>114</v>
      </c>
      <c r="E9347" s="1" t="s">
        <v>69</v>
      </c>
      <c r="F9347" s="2">
        <v>44217</v>
      </c>
      <c r="G9347" s="1" t="s">
        <v>24978</v>
      </c>
      <c r="H9347" s="1" t="s">
        <v>24979</v>
      </c>
      <c r="I9347" s="1" t="s">
        <v>52</v>
      </c>
      <c r="J9347" s="3" t="s">
        <v>36007</v>
      </c>
      <c r="K9347">
        <v>201</v>
      </c>
      <c r="L9347" s="1" t="s">
        <v>38</v>
      </c>
      <c r="M9347" s="2">
        <v>44230</v>
      </c>
      <c r="N9347" s="1" t="s">
        <v>43</v>
      </c>
      <c r="O9347" s="1" t="s">
        <v>24</v>
      </c>
      <c r="P9347" s="1">
        <f>_3___Healthcare_Data_v1[[#This Row],[Discharge Date]]-_3___Healthcare_Data_v1[[#This Row],[Date of Admission]]</f>
        <v>13</v>
      </c>
      <c r="Q9347" s="1">
        <f>IFERROR(_3___Healthcare_Data_v1[[#This Row],[ Billing Amount ]]/_3___Healthcare_Data_v1[[#This Row],[Days in Hospital]],0)</f>
        <v>5769.4103207692306</v>
      </c>
      <c r="R9347" s="1" t="str">
        <f>IF(_3___Healthcare_Data_v1[[#This Row],[Age]]&gt;60,"Senior",IF(_3___Healthcare_Data_v1[[#This Row],[Age]]&gt;35,"Middle","Young"))</f>
        <v>Senior</v>
      </c>
    </row>
    <row r="9348" spans="1:18" x14ac:dyDescent="0.3">
      <c r="A9348" s="1" t="s">
        <v>22146</v>
      </c>
      <c r="B9348" s="1" t="s">
        <v>26679</v>
      </c>
      <c r="C9348" s="1" t="s">
        <v>16</v>
      </c>
      <c r="D9348" s="1" t="s">
        <v>62</v>
      </c>
      <c r="E9348" s="1" t="s">
        <v>18</v>
      </c>
      <c r="F9348" s="2">
        <v>44953</v>
      </c>
      <c r="G9348" s="1" t="s">
        <v>15778</v>
      </c>
      <c r="H9348" s="1" t="s">
        <v>24980</v>
      </c>
      <c r="I9348" s="1" t="s">
        <v>26607</v>
      </c>
      <c r="J9348" s="3" t="s">
        <v>36008</v>
      </c>
      <c r="K9348">
        <v>294</v>
      </c>
      <c r="L9348" s="1" t="s">
        <v>42</v>
      </c>
      <c r="M9348" s="2">
        <v>44967</v>
      </c>
      <c r="N9348" s="1" t="s">
        <v>23</v>
      </c>
      <c r="O9348" s="1" t="s">
        <v>32</v>
      </c>
      <c r="P9348" s="1">
        <f>_3___Healthcare_Data_v1[[#This Row],[Discharge Date]]-_3___Healthcare_Data_v1[[#This Row],[Date of Admission]]</f>
        <v>14</v>
      </c>
      <c r="Q9348" s="1">
        <f>IFERROR(_3___Healthcare_Data_v1[[#This Row],[ Billing Amount ]]/_3___Healthcare_Data_v1[[#This Row],[Days in Hospital]],0)</f>
        <v>2552.8772035714287</v>
      </c>
      <c r="R9348" s="1" t="str">
        <f>IF(_3___Healthcare_Data_v1[[#This Row],[Age]]&gt;60,"Senior",IF(_3___Healthcare_Data_v1[[#This Row],[Age]]&gt;35,"Middle","Young"))</f>
        <v>Senior</v>
      </c>
    </row>
    <row r="9349" spans="1:18" x14ac:dyDescent="0.3">
      <c r="A9349" s="1" t="s">
        <v>24981</v>
      </c>
      <c r="B9349" s="1" t="s">
        <v>26967</v>
      </c>
      <c r="C9349" s="1" t="s">
        <v>16</v>
      </c>
      <c r="D9349" s="1" t="s">
        <v>33629</v>
      </c>
      <c r="E9349" s="1" t="s">
        <v>18</v>
      </c>
      <c r="F9349" s="2">
        <v>44865</v>
      </c>
      <c r="G9349" s="1" t="s">
        <v>24982</v>
      </c>
      <c r="H9349" s="1" t="s">
        <v>24983</v>
      </c>
      <c r="I9349" s="1" t="s">
        <v>21</v>
      </c>
      <c r="J9349" s="3" t="s">
        <v>36009</v>
      </c>
      <c r="K9349">
        <v>153</v>
      </c>
      <c r="L9349" s="1" t="s">
        <v>38</v>
      </c>
      <c r="M9349" s="2">
        <v>44874</v>
      </c>
      <c r="N9349" s="1" t="s">
        <v>84</v>
      </c>
      <c r="O9349" s="1" t="s">
        <v>24</v>
      </c>
      <c r="P9349" s="1">
        <f>_3___Healthcare_Data_v1[[#This Row],[Discharge Date]]-_3___Healthcare_Data_v1[[#This Row],[Date of Admission]]</f>
        <v>9</v>
      </c>
      <c r="Q9349" s="1">
        <f>IFERROR(_3___Healthcare_Data_v1[[#This Row],[ Billing Amount ]]/_3___Healthcare_Data_v1[[#This Row],[Days in Hospital]],0)</f>
        <v>2538.4816999999998</v>
      </c>
      <c r="R9349" s="1" t="str">
        <f>IF(_3___Healthcare_Data_v1[[#This Row],[Age]]&gt;60,"Senior",IF(_3___Healthcare_Data_v1[[#This Row],[Age]]&gt;35,"Middle","Young"))</f>
        <v>Senior</v>
      </c>
    </row>
    <row r="9350" spans="1:18" x14ac:dyDescent="0.3">
      <c r="A9350" s="1" t="s">
        <v>24984</v>
      </c>
      <c r="B9350" s="1" t="s">
        <v>26725</v>
      </c>
      <c r="C9350" s="1" t="s">
        <v>16</v>
      </c>
      <c r="D9350" s="1" t="s">
        <v>114</v>
      </c>
      <c r="E9350" s="1" t="s">
        <v>28</v>
      </c>
      <c r="F9350" s="2">
        <v>44610</v>
      </c>
      <c r="G9350" s="1" t="s">
        <v>24985</v>
      </c>
      <c r="H9350" s="1" t="s">
        <v>7795</v>
      </c>
      <c r="I9350" s="1" t="s">
        <v>52</v>
      </c>
      <c r="J9350" s="3" t="s">
        <v>36010</v>
      </c>
      <c r="K9350">
        <v>169</v>
      </c>
      <c r="L9350" s="1" t="s">
        <v>42</v>
      </c>
      <c r="M9350" s="2">
        <v>44624</v>
      </c>
      <c r="N9350" s="1" t="s">
        <v>84</v>
      </c>
      <c r="O9350" s="1" t="s">
        <v>44</v>
      </c>
      <c r="P9350" s="1">
        <f>_3___Healthcare_Data_v1[[#This Row],[Discharge Date]]-_3___Healthcare_Data_v1[[#This Row],[Date of Admission]]</f>
        <v>14</v>
      </c>
      <c r="Q9350" s="1">
        <f>IFERROR(_3___Healthcare_Data_v1[[#This Row],[ Billing Amount ]]/_3___Healthcare_Data_v1[[#This Row],[Days in Hospital]],0)</f>
        <v>2961.4174364285714</v>
      </c>
      <c r="R9350" s="1" t="str">
        <f>IF(_3___Healthcare_Data_v1[[#This Row],[Age]]&gt;60,"Senior",IF(_3___Healthcare_Data_v1[[#This Row],[Age]]&gt;35,"Middle","Young"))</f>
        <v>Senior</v>
      </c>
    </row>
    <row r="9351" spans="1:18" x14ac:dyDescent="0.3">
      <c r="A9351" s="1" t="s">
        <v>24986</v>
      </c>
      <c r="B9351" s="1" t="s">
        <v>26683</v>
      </c>
      <c r="C9351" s="1" t="s">
        <v>26</v>
      </c>
      <c r="D9351" s="1" t="s">
        <v>34</v>
      </c>
      <c r="E9351" s="1" t="s">
        <v>26620</v>
      </c>
      <c r="F9351" s="2">
        <v>45194</v>
      </c>
      <c r="G9351" s="1" t="s">
        <v>24987</v>
      </c>
      <c r="H9351" s="1" t="s">
        <v>24988</v>
      </c>
      <c r="I9351" s="1" t="s">
        <v>52</v>
      </c>
      <c r="J9351" s="3" t="s">
        <v>36011</v>
      </c>
      <c r="K9351">
        <v>285</v>
      </c>
      <c r="L9351" s="1" t="s">
        <v>38</v>
      </c>
      <c r="M9351" s="2">
        <v>45212</v>
      </c>
      <c r="N9351" s="1" t="s">
        <v>23</v>
      </c>
      <c r="O9351" s="1" t="s">
        <v>24</v>
      </c>
      <c r="P9351" s="1">
        <f>_3___Healthcare_Data_v1[[#This Row],[Discharge Date]]-_3___Healthcare_Data_v1[[#This Row],[Date of Admission]]</f>
        <v>18</v>
      </c>
      <c r="Q9351" s="1">
        <f>IFERROR(_3___Healthcare_Data_v1[[#This Row],[ Billing Amount ]]/_3___Healthcare_Data_v1[[#This Row],[Days in Hospital]],0)</f>
        <v>1636.9660366666667</v>
      </c>
      <c r="R9351" s="1" t="str">
        <f>IF(_3___Healthcare_Data_v1[[#This Row],[Age]]&gt;60,"Senior",IF(_3___Healthcare_Data_v1[[#This Row],[Age]]&gt;35,"Middle","Young"))</f>
        <v>Senior</v>
      </c>
    </row>
    <row r="9352" spans="1:18" x14ac:dyDescent="0.3">
      <c r="A9352" s="1" t="s">
        <v>24989</v>
      </c>
      <c r="B9352" s="1" t="s">
        <v>26664</v>
      </c>
      <c r="C9352" s="1" t="s">
        <v>26</v>
      </c>
      <c r="D9352" s="1" t="s">
        <v>27</v>
      </c>
      <c r="E9352" s="1" t="s">
        <v>28</v>
      </c>
      <c r="F9352" s="2">
        <v>43900</v>
      </c>
      <c r="G9352" s="1" t="s">
        <v>24990</v>
      </c>
      <c r="H9352" s="1" t="s">
        <v>24991</v>
      </c>
      <c r="I9352" s="1" t="s">
        <v>52</v>
      </c>
      <c r="J9352" s="3" t="s">
        <v>36012</v>
      </c>
      <c r="K9352">
        <v>257</v>
      </c>
      <c r="L9352" s="1" t="s">
        <v>38</v>
      </c>
      <c r="M9352" s="2">
        <v>43919</v>
      </c>
      <c r="N9352" s="1" t="s">
        <v>31</v>
      </c>
      <c r="O9352" s="1" t="s">
        <v>44</v>
      </c>
      <c r="P9352" s="1">
        <f>_3___Healthcare_Data_v1[[#This Row],[Discharge Date]]-_3___Healthcare_Data_v1[[#This Row],[Date of Admission]]</f>
        <v>19</v>
      </c>
      <c r="Q9352" s="1">
        <f>IFERROR(_3___Healthcare_Data_v1[[#This Row],[ Billing Amount ]]/_3___Healthcare_Data_v1[[#This Row],[Days in Hospital]],0)</f>
        <v>341.14369510526313</v>
      </c>
      <c r="R9352" s="1" t="str">
        <f>IF(_3___Healthcare_Data_v1[[#This Row],[Age]]&gt;60,"Senior",IF(_3___Healthcare_Data_v1[[#This Row],[Age]]&gt;35,"Middle","Young"))</f>
        <v>Senior</v>
      </c>
    </row>
    <row r="9353" spans="1:18" x14ac:dyDescent="0.3">
      <c r="A9353" s="1" t="s">
        <v>24992</v>
      </c>
      <c r="B9353" s="1" t="s">
        <v>26632</v>
      </c>
      <c r="C9353" s="1" t="s">
        <v>16</v>
      </c>
      <c r="D9353" s="1" t="s">
        <v>34</v>
      </c>
      <c r="E9353" s="1" t="s">
        <v>18</v>
      </c>
      <c r="F9353" s="2">
        <v>43543</v>
      </c>
      <c r="G9353" s="1" t="s">
        <v>24993</v>
      </c>
      <c r="H9353" s="1" t="s">
        <v>24994</v>
      </c>
      <c r="I9353" s="1" t="s">
        <v>21</v>
      </c>
      <c r="J9353" s="3" t="s">
        <v>36013</v>
      </c>
      <c r="K9353">
        <v>191</v>
      </c>
      <c r="L9353" s="1" t="s">
        <v>38</v>
      </c>
      <c r="M9353" s="2">
        <v>43558</v>
      </c>
      <c r="N9353" s="1" t="s">
        <v>48</v>
      </c>
      <c r="O9353" s="1" t="s">
        <v>44</v>
      </c>
      <c r="P9353" s="1">
        <f>_3___Healthcare_Data_v1[[#This Row],[Discharge Date]]-_3___Healthcare_Data_v1[[#This Row],[Date of Admission]]</f>
        <v>15</v>
      </c>
      <c r="Q9353" s="1">
        <f>IFERROR(_3___Healthcare_Data_v1[[#This Row],[ Billing Amount ]]/_3___Healthcare_Data_v1[[#This Row],[Days in Hospital]],0)</f>
        <v>2823.6202473333333</v>
      </c>
      <c r="R9353" s="1" t="str">
        <f>IF(_3___Healthcare_Data_v1[[#This Row],[Age]]&gt;60,"Senior",IF(_3___Healthcare_Data_v1[[#This Row],[Age]]&gt;35,"Middle","Young"))</f>
        <v>Senior</v>
      </c>
    </row>
    <row r="9354" spans="1:18" x14ac:dyDescent="0.3">
      <c r="A9354" s="1" t="s">
        <v>24995</v>
      </c>
      <c r="B9354" s="1" t="s">
        <v>26610</v>
      </c>
      <c r="C9354" s="1" t="s">
        <v>26</v>
      </c>
      <c r="D9354" s="1" t="s">
        <v>49</v>
      </c>
      <c r="E9354" s="1" t="s">
        <v>26615</v>
      </c>
      <c r="F9354" s="2">
        <v>43905</v>
      </c>
      <c r="G9354" s="1" t="s">
        <v>24996</v>
      </c>
      <c r="H9354" s="1" t="s">
        <v>24997</v>
      </c>
      <c r="I9354" s="1" t="s">
        <v>21</v>
      </c>
      <c r="J9354" s="3" t="s">
        <v>36014</v>
      </c>
      <c r="K9354">
        <v>148</v>
      </c>
      <c r="L9354" s="1" t="s">
        <v>42</v>
      </c>
      <c r="M9354" s="2">
        <v>43935</v>
      </c>
      <c r="N9354" s="1" t="s">
        <v>43</v>
      </c>
      <c r="O9354" s="1" t="s">
        <v>44</v>
      </c>
      <c r="P9354" s="1">
        <f>_3___Healthcare_Data_v1[[#This Row],[Discharge Date]]-_3___Healthcare_Data_v1[[#This Row],[Date of Admission]]</f>
        <v>30</v>
      </c>
      <c r="Q9354" s="1">
        <f>IFERROR(_3___Healthcare_Data_v1[[#This Row],[ Billing Amount ]]/_3___Healthcare_Data_v1[[#This Row],[Days in Hospital]],0)</f>
        <v>714.82252833333337</v>
      </c>
      <c r="R9354" s="1" t="str">
        <f>IF(_3___Healthcare_Data_v1[[#This Row],[Age]]&gt;60,"Senior",IF(_3___Healthcare_Data_v1[[#This Row],[Age]]&gt;35,"Middle","Young"))</f>
        <v>Senior</v>
      </c>
    </row>
    <row r="9355" spans="1:18" x14ac:dyDescent="0.3">
      <c r="A9355" s="1" t="s">
        <v>24998</v>
      </c>
      <c r="B9355" s="1" t="s">
        <v>26737</v>
      </c>
      <c r="C9355" s="1" t="s">
        <v>26</v>
      </c>
      <c r="D9355" s="1" t="s">
        <v>34</v>
      </c>
      <c r="E9355" s="1" t="s">
        <v>28</v>
      </c>
      <c r="F9355" s="2">
        <v>45187</v>
      </c>
      <c r="G9355" s="1" t="s">
        <v>24999</v>
      </c>
      <c r="H9355" s="1" t="s">
        <v>25000</v>
      </c>
      <c r="I9355" s="1" t="s">
        <v>21</v>
      </c>
      <c r="J9355" s="3" t="s">
        <v>36015</v>
      </c>
      <c r="K9355">
        <v>486</v>
      </c>
      <c r="L9355" s="1" t="s">
        <v>42</v>
      </c>
      <c r="M9355" s="2">
        <v>45195</v>
      </c>
      <c r="N9355" s="1" t="s">
        <v>23</v>
      </c>
      <c r="O9355" s="1" t="s">
        <v>24</v>
      </c>
      <c r="P9355" s="1">
        <f>_3___Healthcare_Data_v1[[#This Row],[Discharge Date]]-_3___Healthcare_Data_v1[[#This Row],[Date of Admission]]</f>
        <v>8</v>
      </c>
      <c r="Q9355" s="1">
        <f>IFERROR(_3___Healthcare_Data_v1[[#This Row],[ Billing Amount ]]/_3___Healthcare_Data_v1[[#This Row],[Days in Hospital]],0)</f>
        <v>2650.6196512500001</v>
      </c>
      <c r="R9355" s="1" t="str">
        <f>IF(_3___Healthcare_Data_v1[[#This Row],[Age]]&gt;60,"Senior",IF(_3___Healthcare_Data_v1[[#This Row],[Age]]&gt;35,"Middle","Young"))</f>
        <v>Senior</v>
      </c>
    </row>
    <row r="9356" spans="1:18" x14ac:dyDescent="0.3">
      <c r="A9356" s="1" t="s">
        <v>25001</v>
      </c>
      <c r="B9356" s="1" t="s">
        <v>26725</v>
      </c>
      <c r="C9356" s="1" t="s">
        <v>16</v>
      </c>
      <c r="D9356" s="1" t="s">
        <v>62</v>
      </c>
      <c r="E9356" s="1" t="s">
        <v>26620</v>
      </c>
      <c r="F9356" s="2">
        <v>44469</v>
      </c>
      <c r="G9356" s="1" t="s">
        <v>25002</v>
      </c>
      <c r="H9356" s="1" t="s">
        <v>25003</v>
      </c>
      <c r="I9356" s="1" t="s">
        <v>56</v>
      </c>
      <c r="J9356" s="3" t="s">
        <v>36016</v>
      </c>
      <c r="K9356">
        <v>423</v>
      </c>
      <c r="L9356" s="1" t="s">
        <v>38</v>
      </c>
      <c r="M9356" s="2">
        <v>44484</v>
      </c>
      <c r="N9356" s="1" t="s">
        <v>84</v>
      </c>
      <c r="O9356" s="1" t="s">
        <v>32</v>
      </c>
      <c r="P9356" s="1">
        <f>_3___Healthcare_Data_v1[[#This Row],[Discharge Date]]-_3___Healthcare_Data_v1[[#This Row],[Date of Admission]]</f>
        <v>15</v>
      </c>
      <c r="Q9356" s="1">
        <f>IFERROR(_3___Healthcare_Data_v1[[#This Row],[ Billing Amount ]]/_3___Healthcare_Data_v1[[#This Row],[Days in Hospital]],0)</f>
        <v>492.05337106666667</v>
      </c>
      <c r="R9356" s="1" t="str">
        <f>IF(_3___Healthcare_Data_v1[[#This Row],[Age]]&gt;60,"Senior",IF(_3___Healthcare_Data_v1[[#This Row],[Age]]&gt;35,"Middle","Young"))</f>
        <v>Senior</v>
      </c>
    </row>
    <row r="9357" spans="1:18" x14ac:dyDescent="0.3">
      <c r="A9357" s="1" t="s">
        <v>25004</v>
      </c>
      <c r="B9357" s="1" t="s">
        <v>26866</v>
      </c>
      <c r="C9357" s="1" t="s">
        <v>16</v>
      </c>
      <c r="D9357" s="1" t="s">
        <v>34</v>
      </c>
      <c r="E9357" s="1" t="s">
        <v>26620</v>
      </c>
      <c r="F9357" s="2">
        <v>44787</v>
      </c>
      <c r="G9357" s="1" t="s">
        <v>25005</v>
      </c>
      <c r="H9357" s="1" t="s">
        <v>19041</v>
      </c>
      <c r="I9357" s="1" t="s">
        <v>21</v>
      </c>
      <c r="J9357" s="3" t="s">
        <v>36017</v>
      </c>
      <c r="K9357">
        <v>473</v>
      </c>
      <c r="L9357" s="1" t="s">
        <v>38</v>
      </c>
      <c r="M9357" s="2">
        <v>44810</v>
      </c>
      <c r="N9357" s="1" t="s">
        <v>23</v>
      </c>
      <c r="O9357" s="1" t="s">
        <v>44</v>
      </c>
      <c r="P9357" s="1">
        <f>_3___Healthcare_Data_v1[[#This Row],[Discharge Date]]-_3___Healthcare_Data_v1[[#This Row],[Date of Admission]]</f>
        <v>23</v>
      </c>
      <c r="Q9357" s="1">
        <f>IFERROR(_3___Healthcare_Data_v1[[#This Row],[ Billing Amount ]]/_3___Healthcare_Data_v1[[#This Row],[Days in Hospital]],0)</f>
        <v>652.13929739130435</v>
      </c>
      <c r="R9357" s="1" t="str">
        <f>IF(_3___Healthcare_Data_v1[[#This Row],[Age]]&gt;60,"Senior",IF(_3___Healthcare_Data_v1[[#This Row],[Age]]&gt;35,"Middle","Young"))</f>
        <v>Senior</v>
      </c>
    </row>
    <row r="9358" spans="1:18" x14ac:dyDescent="0.3">
      <c r="A9358" s="1" t="s">
        <v>25006</v>
      </c>
      <c r="B9358" s="1" t="s">
        <v>26610</v>
      </c>
      <c r="C9358" s="1" t="s">
        <v>16</v>
      </c>
      <c r="D9358" s="1" t="s">
        <v>49</v>
      </c>
      <c r="E9358" s="1" t="s">
        <v>26615</v>
      </c>
      <c r="F9358" s="2">
        <v>44702</v>
      </c>
      <c r="G9358" s="1" t="s">
        <v>25007</v>
      </c>
      <c r="H9358" s="1" t="s">
        <v>25008</v>
      </c>
      <c r="I9358" s="1" t="s">
        <v>21</v>
      </c>
      <c r="J9358" s="3" t="s">
        <v>36018</v>
      </c>
      <c r="K9358">
        <v>299</v>
      </c>
      <c r="L9358" s="1" t="s">
        <v>42</v>
      </c>
      <c r="M9358" s="2">
        <v>44718</v>
      </c>
      <c r="N9358" s="1" t="s">
        <v>84</v>
      </c>
      <c r="O9358" s="1" t="s">
        <v>24</v>
      </c>
      <c r="P9358" s="1">
        <f>_3___Healthcare_Data_v1[[#This Row],[Discharge Date]]-_3___Healthcare_Data_v1[[#This Row],[Date of Admission]]</f>
        <v>16</v>
      </c>
      <c r="Q9358" s="1">
        <f>IFERROR(_3___Healthcare_Data_v1[[#This Row],[ Billing Amount ]]/_3___Healthcare_Data_v1[[#This Row],[Days in Hospital]],0)</f>
        <v>1934.7074518750001</v>
      </c>
      <c r="R9358" s="1" t="str">
        <f>IF(_3___Healthcare_Data_v1[[#This Row],[Age]]&gt;60,"Senior",IF(_3___Healthcare_Data_v1[[#This Row],[Age]]&gt;35,"Middle","Young"))</f>
        <v>Senior</v>
      </c>
    </row>
    <row r="9359" spans="1:18" x14ac:dyDescent="0.3">
      <c r="A9359" s="1" t="s">
        <v>25009</v>
      </c>
      <c r="B9359" s="1" t="s">
        <v>26612</v>
      </c>
      <c r="C9359" s="1" t="s">
        <v>16</v>
      </c>
      <c r="D9359" s="1" t="s">
        <v>114</v>
      </c>
      <c r="E9359" s="1" t="s">
        <v>69</v>
      </c>
      <c r="F9359" s="2">
        <v>44149</v>
      </c>
      <c r="G9359" s="1" t="s">
        <v>8860</v>
      </c>
      <c r="H9359" s="1" t="s">
        <v>25010</v>
      </c>
      <c r="I9359" s="1" t="s">
        <v>56</v>
      </c>
      <c r="J9359" s="3" t="s">
        <v>36019</v>
      </c>
      <c r="K9359">
        <v>134</v>
      </c>
      <c r="L9359" s="1" t="s">
        <v>22</v>
      </c>
      <c r="M9359" s="2">
        <v>44150</v>
      </c>
      <c r="N9359" s="1" t="s">
        <v>23</v>
      </c>
      <c r="O9359" s="1" t="s">
        <v>24</v>
      </c>
      <c r="P9359" s="1">
        <f>_3___Healthcare_Data_v1[[#This Row],[Discharge Date]]-_3___Healthcare_Data_v1[[#This Row],[Date of Admission]]</f>
        <v>1</v>
      </c>
      <c r="Q9359" s="1">
        <f>IFERROR(_3___Healthcare_Data_v1[[#This Row],[ Billing Amount ]]/_3___Healthcare_Data_v1[[#This Row],[Days in Hospital]],0)</f>
        <v>35843.539190000003</v>
      </c>
      <c r="R9359" s="1" t="str">
        <f>IF(_3___Healthcare_Data_v1[[#This Row],[Age]]&gt;60,"Senior",IF(_3___Healthcare_Data_v1[[#This Row],[Age]]&gt;35,"Middle","Young"))</f>
        <v>Senior</v>
      </c>
    </row>
    <row r="9360" spans="1:18" x14ac:dyDescent="0.3">
      <c r="A9360" s="1" t="s">
        <v>25011</v>
      </c>
      <c r="B9360" s="1" t="s">
        <v>26759</v>
      </c>
      <c r="C9360" s="1" t="s">
        <v>16</v>
      </c>
      <c r="D9360" s="1" t="s">
        <v>114</v>
      </c>
      <c r="E9360" s="1" t="s">
        <v>26620</v>
      </c>
      <c r="F9360" s="2">
        <v>44454</v>
      </c>
      <c r="G9360" s="1" t="s">
        <v>10498</v>
      </c>
      <c r="H9360" s="1" t="s">
        <v>4655</v>
      </c>
      <c r="I9360" s="1" t="s">
        <v>26607</v>
      </c>
      <c r="J9360" s="3" t="s">
        <v>36020</v>
      </c>
      <c r="K9360">
        <v>272</v>
      </c>
      <c r="L9360" s="1" t="s">
        <v>42</v>
      </c>
      <c r="M9360" s="2">
        <v>44472</v>
      </c>
      <c r="N9360" s="1" t="s">
        <v>31</v>
      </c>
      <c r="O9360" s="1" t="s">
        <v>44</v>
      </c>
      <c r="P9360" s="1">
        <f>_3___Healthcare_Data_v1[[#This Row],[Discharge Date]]-_3___Healthcare_Data_v1[[#This Row],[Date of Admission]]</f>
        <v>18</v>
      </c>
      <c r="Q9360" s="1">
        <f>IFERROR(_3___Healthcare_Data_v1[[#This Row],[ Billing Amount ]]/_3___Healthcare_Data_v1[[#This Row],[Days in Hospital]],0)</f>
        <v>1092.2326577777776</v>
      </c>
      <c r="R9360" s="1" t="str">
        <f>IF(_3___Healthcare_Data_v1[[#This Row],[Age]]&gt;60,"Senior",IF(_3___Healthcare_Data_v1[[#This Row],[Age]]&gt;35,"Middle","Young"))</f>
        <v>Senior</v>
      </c>
    </row>
    <row r="9361" spans="1:18" x14ac:dyDescent="0.3">
      <c r="A9361" s="1" t="s">
        <v>25012</v>
      </c>
      <c r="B9361" s="1" t="s">
        <v>26704</v>
      </c>
      <c r="C9361" s="1" t="s">
        <v>16</v>
      </c>
      <c r="D9361" s="1" t="s">
        <v>27</v>
      </c>
      <c r="E9361" s="1" t="s">
        <v>35</v>
      </c>
      <c r="F9361" s="2">
        <v>44460</v>
      </c>
      <c r="G9361" s="1" t="s">
        <v>25013</v>
      </c>
      <c r="H9361" s="1" t="s">
        <v>15473</v>
      </c>
      <c r="I9361" s="1" t="s">
        <v>26607</v>
      </c>
      <c r="J9361" s="3" t="s">
        <v>36021</v>
      </c>
      <c r="K9361">
        <v>273</v>
      </c>
      <c r="L9361" s="1" t="s">
        <v>22</v>
      </c>
      <c r="M9361" s="2">
        <v>44460</v>
      </c>
      <c r="N9361" s="1" t="s">
        <v>43</v>
      </c>
      <c r="O9361" s="1" t="s">
        <v>24</v>
      </c>
      <c r="P9361" s="1">
        <f>_3___Healthcare_Data_v1[[#This Row],[Discharge Date]]-_3___Healthcare_Data_v1[[#This Row],[Date of Admission]]</f>
        <v>0</v>
      </c>
      <c r="Q9361" s="1">
        <f>IFERROR(_3___Healthcare_Data_v1[[#This Row],[ Billing Amount ]]/_3___Healthcare_Data_v1[[#This Row],[Days in Hospital]],0)</f>
        <v>0</v>
      </c>
      <c r="R9361" s="1" t="str">
        <f>IF(_3___Healthcare_Data_v1[[#This Row],[Age]]&gt;60,"Senior",IF(_3___Healthcare_Data_v1[[#This Row],[Age]]&gt;35,"Middle","Young"))</f>
        <v>Senior</v>
      </c>
    </row>
    <row r="9362" spans="1:18" x14ac:dyDescent="0.3">
      <c r="A9362" s="1" t="s">
        <v>4190</v>
      </c>
      <c r="B9362" s="1" t="s">
        <v>26668</v>
      </c>
      <c r="C9362" s="1" t="s">
        <v>16</v>
      </c>
      <c r="D9362" s="1" t="s">
        <v>229</v>
      </c>
      <c r="E9362" s="1" t="s">
        <v>69</v>
      </c>
      <c r="F9362" s="2">
        <v>43412</v>
      </c>
      <c r="G9362" s="1" t="s">
        <v>25014</v>
      </c>
      <c r="H9362" s="1" t="s">
        <v>24299</v>
      </c>
      <c r="I9362" s="1" t="s">
        <v>21</v>
      </c>
      <c r="J9362" s="3" t="s">
        <v>36022</v>
      </c>
      <c r="K9362">
        <v>366</v>
      </c>
      <c r="L9362" s="1" t="s">
        <v>38</v>
      </c>
      <c r="M9362" s="2">
        <v>43442</v>
      </c>
      <c r="N9362" s="1" t="s">
        <v>84</v>
      </c>
      <c r="O9362" s="1" t="s">
        <v>44</v>
      </c>
      <c r="P9362" s="1">
        <f>_3___Healthcare_Data_v1[[#This Row],[Discharge Date]]-_3___Healthcare_Data_v1[[#This Row],[Date of Admission]]</f>
        <v>30</v>
      </c>
      <c r="Q9362" s="1">
        <f>IFERROR(_3___Healthcare_Data_v1[[#This Row],[ Billing Amount ]]/_3___Healthcare_Data_v1[[#This Row],[Days in Hospital]],0)</f>
        <v>1790.5238899999999</v>
      </c>
      <c r="R9362" s="1" t="str">
        <f>IF(_3___Healthcare_Data_v1[[#This Row],[Age]]&gt;60,"Senior",IF(_3___Healthcare_Data_v1[[#This Row],[Age]]&gt;35,"Middle","Young"))</f>
        <v>Senior</v>
      </c>
    </row>
    <row r="9363" spans="1:18" x14ac:dyDescent="0.3">
      <c r="A9363" s="1" t="s">
        <v>21065</v>
      </c>
      <c r="B9363" s="1" t="s">
        <v>26689</v>
      </c>
      <c r="C9363" s="1" t="s">
        <v>16</v>
      </c>
      <c r="D9363" s="1" t="s">
        <v>229</v>
      </c>
      <c r="E9363" s="1" t="s">
        <v>26615</v>
      </c>
      <c r="F9363" s="2">
        <v>43902</v>
      </c>
      <c r="G9363" s="1" t="s">
        <v>25015</v>
      </c>
      <c r="H9363" s="1" t="s">
        <v>15271</v>
      </c>
      <c r="I9363" s="1" t="s">
        <v>21</v>
      </c>
      <c r="J9363" s="3" t="s">
        <v>36023</v>
      </c>
      <c r="K9363">
        <v>313</v>
      </c>
      <c r="L9363" s="1" t="s">
        <v>38</v>
      </c>
      <c r="M9363" s="2">
        <v>43905</v>
      </c>
      <c r="N9363" s="1" t="s">
        <v>23</v>
      </c>
      <c r="O9363" s="1" t="s">
        <v>32</v>
      </c>
      <c r="P9363" s="1">
        <f>_3___Healthcare_Data_v1[[#This Row],[Discharge Date]]-_3___Healthcare_Data_v1[[#This Row],[Date of Admission]]</f>
        <v>3</v>
      </c>
      <c r="Q9363" s="1">
        <f>IFERROR(_3___Healthcare_Data_v1[[#This Row],[ Billing Amount ]]/_3___Healthcare_Data_v1[[#This Row],[Days in Hospital]],0)</f>
        <v>10073.844666666666</v>
      </c>
      <c r="R9363" s="1" t="str">
        <f>IF(_3___Healthcare_Data_v1[[#This Row],[Age]]&gt;60,"Senior",IF(_3___Healthcare_Data_v1[[#This Row],[Age]]&gt;35,"Middle","Young"))</f>
        <v>Senior</v>
      </c>
    </row>
    <row r="9364" spans="1:18" x14ac:dyDescent="0.3">
      <c r="A9364" s="1" t="s">
        <v>25016</v>
      </c>
      <c r="B9364" s="1" t="s">
        <v>26845</v>
      </c>
      <c r="C9364" s="1" t="s">
        <v>16</v>
      </c>
      <c r="D9364" s="1" t="s">
        <v>27</v>
      </c>
      <c r="E9364" s="1" t="s">
        <v>26620</v>
      </c>
      <c r="F9364" s="2">
        <v>44778</v>
      </c>
      <c r="G9364" s="1" t="s">
        <v>8892</v>
      </c>
      <c r="H9364" s="1" t="s">
        <v>25017</v>
      </c>
      <c r="I9364" s="1" t="s">
        <v>21</v>
      </c>
      <c r="J9364" s="3" t="s">
        <v>36024</v>
      </c>
      <c r="K9364">
        <v>392</v>
      </c>
      <c r="L9364" s="1" t="s">
        <v>42</v>
      </c>
      <c r="M9364" s="2">
        <v>44806</v>
      </c>
      <c r="N9364" s="1" t="s">
        <v>23</v>
      </c>
      <c r="O9364" s="1" t="s">
        <v>44</v>
      </c>
      <c r="P9364" s="1">
        <f>_3___Healthcare_Data_v1[[#This Row],[Discharge Date]]-_3___Healthcare_Data_v1[[#This Row],[Date of Admission]]</f>
        <v>28</v>
      </c>
      <c r="Q9364" s="1">
        <f>IFERROR(_3___Healthcare_Data_v1[[#This Row],[ Billing Amount ]]/_3___Healthcare_Data_v1[[#This Row],[Days in Hospital]],0)</f>
        <v>1059.8254592857143</v>
      </c>
      <c r="R9364" s="1" t="str">
        <f>IF(_3___Healthcare_Data_v1[[#This Row],[Age]]&gt;60,"Senior",IF(_3___Healthcare_Data_v1[[#This Row],[Age]]&gt;35,"Middle","Young"))</f>
        <v>Senior</v>
      </c>
    </row>
    <row r="9365" spans="1:18" x14ac:dyDescent="0.3">
      <c r="A9365" s="1" t="s">
        <v>3283</v>
      </c>
      <c r="B9365" s="1" t="s">
        <v>26958</v>
      </c>
      <c r="C9365" s="1" t="s">
        <v>16</v>
      </c>
      <c r="D9365" s="1" t="s">
        <v>49</v>
      </c>
      <c r="E9365" s="1" t="s">
        <v>26620</v>
      </c>
      <c r="F9365" s="2">
        <v>44756</v>
      </c>
      <c r="G9365" s="1" t="s">
        <v>25018</v>
      </c>
      <c r="H9365" s="1" t="s">
        <v>25019</v>
      </c>
      <c r="I9365" s="1" t="s">
        <v>26607</v>
      </c>
      <c r="J9365" s="3" t="s">
        <v>36025</v>
      </c>
      <c r="K9365">
        <v>207</v>
      </c>
      <c r="L9365" s="1" t="s">
        <v>38</v>
      </c>
      <c r="M9365" s="2">
        <v>44779</v>
      </c>
      <c r="N9365" s="1" t="s">
        <v>43</v>
      </c>
      <c r="O9365" s="1" t="s">
        <v>32</v>
      </c>
      <c r="P9365" s="1">
        <f>_3___Healthcare_Data_v1[[#This Row],[Discharge Date]]-_3___Healthcare_Data_v1[[#This Row],[Date of Admission]]</f>
        <v>23</v>
      </c>
      <c r="Q9365" s="1">
        <f>IFERROR(_3___Healthcare_Data_v1[[#This Row],[ Billing Amount ]]/_3___Healthcare_Data_v1[[#This Row],[Days in Hospital]],0)</f>
        <v>848.20518391304347</v>
      </c>
      <c r="R9365" s="1" t="str">
        <f>IF(_3___Healthcare_Data_v1[[#This Row],[Age]]&gt;60,"Senior",IF(_3___Healthcare_Data_v1[[#This Row],[Age]]&gt;35,"Middle","Young"))</f>
        <v>Senior</v>
      </c>
    </row>
    <row r="9366" spans="1:18" x14ac:dyDescent="0.3">
      <c r="A9366" s="1" t="s">
        <v>25020</v>
      </c>
      <c r="B9366" s="1" t="s">
        <v>26659</v>
      </c>
      <c r="C9366" s="1" t="s">
        <v>26</v>
      </c>
      <c r="D9366" s="1" t="s">
        <v>49</v>
      </c>
      <c r="E9366" s="1" t="s">
        <v>26620</v>
      </c>
      <c r="F9366" s="2">
        <v>44388</v>
      </c>
      <c r="G9366" s="1" t="s">
        <v>25021</v>
      </c>
      <c r="H9366" s="1" t="s">
        <v>25022</v>
      </c>
      <c r="I9366" s="1" t="s">
        <v>21</v>
      </c>
      <c r="J9366" s="3" t="s">
        <v>36026</v>
      </c>
      <c r="K9366">
        <v>368</v>
      </c>
      <c r="L9366" s="1" t="s">
        <v>22</v>
      </c>
      <c r="M9366" s="2">
        <v>44392</v>
      </c>
      <c r="N9366" s="1" t="s">
        <v>31</v>
      </c>
      <c r="O9366" s="1" t="s">
        <v>32</v>
      </c>
      <c r="P9366" s="1">
        <f>_3___Healthcare_Data_v1[[#This Row],[Discharge Date]]-_3___Healthcare_Data_v1[[#This Row],[Date of Admission]]</f>
        <v>4</v>
      </c>
      <c r="Q9366" s="1">
        <f>IFERROR(_3___Healthcare_Data_v1[[#This Row],[ Billing Amount ]]/_3___Healthcare_Data_v1[[#This Row],[Days in Hospital]],0)</f>
        <v>1746.862993</v>
      </c>
      <c r="R9366" s="1" t="str">
        <f>IF(_3___Healthcare_Data_v1[[#This Row],[Age]]&gt;60,"Senior",IF(_3___Healthcare_Data_v1[[#This Row],[Age]]&gt;35,"Middle","Young"))</f>
        <v>Senior</v>
      </c>
    </row>
    <row r="9367" spans="1:18" x14ac:dyDescent="0.3">
      <c r="A9367" s="1" t="s">
        <v>25023</v>
      </c>
      <c r="B9367" s="1" t="s">
        <v>26725</v>
      </c>
      <c r="C9367" s="1" t="s">
        <v>16</v>
      </c>
      <c r="D9367" s="1" t="s">
        <v>17</v>
      </c>
      <c r="E9367" s="1" t="s">
        <v>18</v>
      </c>
      <c r="F9367" s="2">
        <v>44054</v>
      </c>
      <c r="G9367" s="1" t="s">
        <v>25024</v>
      </c>
      <c r="H9367" s="1" t="s">
        <v>25025</v>
      </c>
      <c r="I9367" s="1" t="s">
        <v>56</v>
      </c>
      <c r="J9367" s="3" t="s">
        <v>36027</v>
      </c>
      <c r="K9367">
        <v>451</v>
      </c>
      <c r="L9367" s="1" t="s">
        <v>38</v>
      </c>
      <c r="M9367" s="2">
        <v>44069</v>
      </c>
      <c r="N9367" s="1" t="s">
        <v>48</v>
      </c>
      <c r="O9367" s="1" t="s">
        <v>32</v>
      </c>
      <c r="P9367" s="1">
        <f>_3___Healthcare_Data_v1[[#This Row],[Discharge Date]]-_3___Healthcare_Data_v1[[#This Row],[Date of Admission]]</f>
        <v>15</v>
      </c>
      <c r="Q9367" s="1">
        <f>IFERROR(_3___Healthcare_Data_v1[[#This Row],[ Billing Amount ]]/_3___Healthcare_Data_v1[[#This Row],[Days in Hospital]],0)</f>
        <v>1812.0608380000001</v>
      </c>
      <c r="R9367" s="1" t="str">
        <f>IF(_3___Healthcare_Data_v1[[#This Row],[Age]]&gt;60,"Senior",IF(_3___Healthcare_Data_v1[[#This Row],[Age]]&gt;35,"Middle","Young"))</f>
        <v>Senior</v>
      </c>
    </row>
    <row r="9368" spans="1:18" x14ac:dyDescent="0.3">
      <c r="A9368" s="1" t="s">
        <v>25026</v>
      </c>
      <c r="B9368" s="1" t="s">
        <v>26697</v>
      </c>
      <c r="C9368" s="1" t="s">
        <v>16</v>
      </c>
      <c r="D9368" s="1" t="s">
        <v>33629</v>
      </c>
      <c r="E9368" s="1" t="s">
        <v>69</v>
      </c>
      <c r="F9368" s="2">
        <v>43413</v>
      </c>
      <c r="G9368" s="1" t="s">
        <v>25027</v>
      </c>
      <c r="H9368" s="1" t="s">
        <v>25028</v>
      </c>
      <c r="I9368" s="1" t="s">
        <v>21</v>
      </c>
      <c r="J9368" s="3" t="s">
        <v>36028</v>
      </c>
      <c r="K9368">
        <v>185</v>
      </c>
      <c r="L9368" s="1" t="s">
        <v>38</v>
      </c>
      <c r="M9368" s="2">
        <v>43431</v>
      </c>
      <c r="N9368" s="1" t="s">
        <v>48</v>
      </c>
      <c r="O9368" s="1" t="s">
        <v>32</v>
      </c>
      <c r="P9368" s="1">
        <f>_3___Healthcare_Data_v1[[#This Row],[Discharge Date]]-_3___Healthcare_Data_v1[[#This Row],[Date of Admission]]</f>
        <v>18</v>
      </c>
      <c r="Q9368" s="1">
        <f>IFERROR(_3___Healthcare_Data_v1[[#This Row],[ Billing Amount ]]/_3___Healthcare_Data_v1[[#This Row],[Days in Hospital]],0)</f>
        <v>3316.5350044444444</v>
      </c>
      <c r="R9368" s="1" t="str">
        <f>IF(_3___Healthcare_Data_v1[[#This Row],[Age]]&gt;60,"Senior",IF(_3___Healthcare_Data_v1[[#This Row],[Age]]&gt;35,"Middle","Young"))</f>
        <v>Senior</v>
      </c>
    </row>
    <row r="9369" spans="1:18" x14ac:dyDescent="0.3">
      <c r="A9369" s="1" t="s">
        <v>25029</v>
      </c>
      <c r="B9369" s="1" t="s">
        <v>26649</v>
      </c>
      <c r="C9369" s="1" t="s">
        <v>16</v>
      </c>
      <c r="D9369" s="1" t="s">
        <v>17</v>
      </c>
      <c r="E9369" s="1" t="s">
        <v>18</v>
      </c>
      <c r="F9369" s="2">
        <v>44382</v>
      </c>
      <c r="G9369" s="1" t="s">
        <v>25030</v>
      </c>
      <c r="H9369" s="1" t="s">
        <v>24642</v>
      </c>
      <c r="I9369" s="1" t="s">
        <v>21</v>
      </c>
      <c r="J9369" s="3" t="s">
        <v>36029</v>
      </c>
      <c r="K9369">
        <v>316</v>
      </c>
      <c r="L9369" s="1" t="s">
        <v>42</v>
      </c>
      <c r="M9369" s="2">
        <v>44400</v>
      </c>
      <c r="N9369" s="1" t="s">
        <v>84</v>
      </c>
      <c r="O9369" s="1" t="s">
        <v>32</v>
      </c>
      <c r="P9369" s="1">
        <f>_3___Healthcare_Data_v1[[#This Row],[Discharge Date]]-_3___Healthcare_Data_v1[[#This Row],[Date of Admission]]</f>
        <v>18</v>
      </c>
      <c r="Q9369" s="1">
        <f>IFERROR(_3___Healthcare_Data_v1[[#This Row],[ Billing Amount ]]/_3___Healthcare_Data_v1[[#This Row],[Days in Hospital]],0)</f>
        <v>1672.2626355555556</v>
      </c>
      <c r="R9369" s="1" t="str">
        <f>IF(_3___Healthcare_Data_v1[[#This Row],[Age]]&gt;60,"Senior",IF(_3___Healthcare_Data_v1[[#This Row],[Age]]&gt;35,"Middle","Young"))</f>
        <v>Senior</v>
      </c>
    </row>
    <row r="9370" spans="1:18" x14ac:dyDescent="0.3">
      <c r="A9370" s="1" t="s">
        <v>22675</v>
      </c>
      <c r="B9370" s="1" t="s">
        <v>26619</v>
      </c>
      <c r="C9370" s="1" t="s">
        <v>16</v>
      </c>
      <c r="D9370" s="1" t="s">
        <v>62</v>
      </c>
      <c r="E9370" s="1" t="s">
        <v>26615</v>
      </c>
      <c r="F9370" s="2">
        <v>45131</v>
      </c>
      <c r="G9370" s="1" t="s">
        <v>9507</v>
      </c>
      <c r="H9370" s="1" t="s">
        <v>25031</v>
      </c>
      <c r="I9370" s="1" t="s">
        <v>21</v>
      </c>
      <c r="J9370" s="3" t="s">
        <v>36030</v>
      </c>
      <c r="K9370">
        <v>377</v>
      </c>
      <c r="L9370" s="1" t="s">
        <v>38</v>
      </c>
      <c r="M9370" s="2">
        <v>45161</v>
      </c>
      <c r="N9370" s="1" t="s">
        <v>84</v>
      </c>
      <c r="O9370" s="1" t="s">
        <v>44</v>
      </c>
      <c r="P9370" s="1">
        <f>_3___Healthcare_Data_v1[[#This Row],[Discharge Date]]-_3___Healthcare_Data_v1[[#This Row],[Date of Admission]]</f>
        <v>30</v>
      </c>
      <c r="Q9370" s="1">
        <f>IFERROR(_3___Healthcare_Data_v1[[#This Row],[ Billing Amount ]]/_3___Healthcare_Data_v1[[#This Row],[Days in Hospital]],0)</f>
        <v>327.37887190000004</v>
      </c>
      <c r="R9370" s="1" t="str">
        <f>IF(_3___Healthcare_Data_v1[[#This Row],[Age]]&gt;60,"Senior",IF(_3___Healthcare_Data_v1[[#This Row],[Age]]&gt;35,"Middle","Young"))</f>
        <v>Senior</v>
      </c>
    </row>
    <row r="9371" spans="1:18" x14ac:dyDescent="0.3">
      <c r="A9371" s="1" t="s">
        <v>25032</v>
      </c>
      <c r="B9371" s="1" t="s">
        <v>26644</v>
      </c>
      <c r="C9371" s="1" t="s">
        <v>26</v>
      </c>
      <c r="D9371" s="1" t="s">
        <v>33629</v>
      </c>
      <c r="E9371" s="1" t="s">
        <v>26620</v>
      </c>
      <c r="F9371" s="2">
        <v>43716</v>
      </c>
      <c r="G9371" s="1" t="s">
        <v>25033</v>
      </c>
      <c r="H9371" s="1" t="s">
        <v>839</v>
      </c>
      <c r="I9371" s="1" t="s">
        <v>21</v>
      </c>
      <c r="J9371" s="3" t="s">
        <v>36031</v>
      </c>
      <c r="K9371">
        <v>334</v>
      </c>
      <c r="L9371" s="1" t="s">
        <v>22</v>
      </c>
      <c r="M9371" s="2">
        <v>43733</v>
      </c>
      <c r="N9371" s="1" t="s">
        <v>23</v>
      </c>
      <c r="O9371" s="1" t="s">
        <v>32</v>
      </c>
      <c r="P9371" s="1">
        <f>_3___Healthcare_Data_v1[[#This Row],[Discharge Date]]-_3___Healthcare_Data_v1[[#This Row],[Date of Admission]]</f>
        <v>17</v>
      </c>
      <c r="Q9371" s="1">
        <f>IFERROR(_3___Healthcare_Data_v1[[#This Row],[ Billing Amount ]]/_3___Healthcare_Data_v1[[#This Row],[Days in Hospital]],0)</f>
        <v>1294.6390664705884</v>
      </c>
      <c r="R9371" s="1" t="str">
        <f>IF(_3___Healthcare_Data_v1[[#This Row],[Age]]&gt;60,"Senior",IF(_3___Healthcare_Data_v1[[#This Row],[Age]]&gt;35,"Middle","Young"))</f>
        <v>Senior</v>
      </c>
    </row>
    <row r="9372" spans="1:18" x14ac:dyDescent="0.3">
      <c r="A9372" s="1" t="s">
        <v>15870</v>
      </c>
      <c r="B9372" s="1" t="s">
        <v>26695</v>
      </c>
      <c r="C9372" s="1" t="s">
        <v>26</v>
      </c>
      <c r="D9372" s="1" t="s">
        <v>34</v>
      </c>
      <c r="E9372" s="1" t="s">
        <v>28</v>
      </c>
      <c r="F9372" s="2">
        <v>43559</v>
      </c>
      <c r="G9372" s="1" t="s">
        <v>25034</v>
      </c>
      <c r="H9372" s="1" t="s">
        <v>25035</v>
      </c>
      <c r="I9372" s="1" t="s">
        <v>21</v>
      </c>
      <c r="J9372" s="3" t="s">
        <v>36032</v>
      </c>
      <c r="K9372">
        <v>127</v>
      </c>
      <c r="L9372" s="1" t="s">
        <v>42</v>
      </c>
      <c r="M9372" s="2">
        <v>43581</v>
      </c>
      <c r="N9372" s="1" t="s">
        <v>48</v>
      </c>
      <c r="O9372" s="1" t="s">
        <v>44</v>
      </c>
      <c r="P9372" s="1">
        <f>_3___Healthcare_Data_v1[[#This Row],[Discharge Date]]-_3___Healthcare_Data_v1[[#This Row],[Date of Admission]]</f>
        <v>22</v>
      </c>
      <c r="Q9372" s="1">
        <f>IFERROR(_3___Healthcare_Data_v1[[#This Row],[ Billing Amount ]]/_3___Healthcare_Data_v1[[#This Row],[Days in Hospital]],0)</f>
        <v>189.79892327272728</v>
      </c>
      <c r="R9372" s="1" t="str">
        <f>IF(_3___Healthcare_Data_v1[[#This Row],[Age]]&gt;60,"Senior",IF(_3___Healthcare_Data_v1[[#This Row],[Age]]&gt;35,"Middle","Young"))</f>
        <v>Senior</v>
      </c>
    </row>
    <row r="9373" spans="1:18" x14ac:dyDescent="0.3">
      <c r="A9373" s="1" t="s">
        <v>25036</v>
      </c>
      <c r="B9373" s="1" t="s">
        <v>26714</v>
      </c>
      <c r="C9373" s="1" t="s">
        <v>26</v>
      </c>
      <c r="D9373" s="1" t="s">
        <v>34</v>
      </c>
      <c r="E9373" s="1" t="s">
        <v>69</v>
      </c>
      <c r="F9373" s="2">
        <v>43514</v>
      </c>
      <c r="G9373" s="1" t="s">
        <v>25037</v>
      </c>
      <c r="H9373" s="1" t="s">
        <v>25038</v>
      </c>
      <c r="I9373" s="1" t="s">
        <v>60</v>
      </c>
      <c r="J9373" s="3" t="s">
        <v>36033</v>
      </c>
      <c r="K9373">
        <v>388</v>
      </c>
      <c r="L9373" s="1" t="s">
        <v>22</v>
      </c>
      <c r="M9373" s="2">
        <v>43535</v>
      </c>
      <c r="N9373" s="1" t="s">
        <v>23</v>
      </c>
      <c r="O9373" s="1" t="s">
        <v>44</v>
      </c>
      <c r="P9373" s="1">
        <f>_3___Healthcare_Data_v1[[#This Row],[Discharge Date]]-_3___Healthcare_Data_v1[[#This Row],[Date of Admission]]</f>
        <v>21</v>
      </c>
      <c r="Q9373" s="1">
        <f>IFERROR(_3___Healthcare_Data_v1[[#This Row],[ Billing Amount ]]/_3___Healthcare_Data_v1[[#This Row],[Days in Hospital]],0)</f>
        <v>2377.156632380952</v>
      </c>
      <c r="R9373" s="1" t="str">
        <f>IF(_3___Healthcare_Data_v1[[#This Row],[Age]]&gt;60,"Senior",IF(_3___Healthcare_Data_v1[[#This Row],[Age]]&gt;35,"Middle","Young"))</f>
        <v>Senior</v>
      </c>
    </row>
    <row r="9374" spans="1:18" x14ac:dyDescent="0.3">
      <c r="A9374" s="1" t="s">
        <v>25039</v>
      </c>
      <c r="B9374" s="1" t="s">
        <v>26700</v>
      </c>
      <c r="C9374" s="1" t="s">
        <v>16</v>
      </c>
      <c r="D9374" s="1" t="s">
        <v>114</v>
      </c>
      <c r="E9374" s="1" t="s">
        <v>26620</v>
      </c>
      <c r="F9374" s="2">
        <v>43948</v>
      </c>
      <c r="G9374" s="1" t="s">
        <v>25040</v>
      </c>
      <c r="H9374" s="1" t="s">
        <v>25041</v>
      </c>
      <c r="I9374" s="1" t="s">
        <v>60</v>
      </c>
      <c r="J9374" s="3" t="s">
        <v>36034</v>
      </c>
      <c r="K9374">
        <v>283</v>
      </c>
      <c r="L9374" s="1" t="s">
        <v>22</v>
      </c>
      <c r="M9374" s="2">
        <v>43951</v>
      </c>
      <c r="N9374" s="1" t="s">
        <v>31</v>
      </c>
      <c r="O9374" s="1" t="s">
        <v>24</v>
      </c>
      <c r="P9374" s="1">
        <f>_3___Healthcare_Data_v1[[#This Row],[Discharge Date]]-_3___Healthcare_Data_v1[[#This Row],[Date of Admission]]</f>
        <v>3</v>
      </c>
      <c r="Q9374" s="1">
        <f>IFERROR(_3___Healthcare_Data_v1[[#This Row],[ Billing Amount ]]/_3___Healthcare_Data_v1[[#This Row],[Days in Hospital]],0)</f>
        <v>3891.9951066666667</v>
      </c>
      <c r="R9374" s="1" t="str">
        <f>IF(_3___Healthcare_Data_v1[[#This Row],[Age]]&gt;60,"Senior",IF(_3___Healthcare_Data_v1[[#This Row],[Age]]&gt;35,"Middle","Young"))</f>
        <v>Senior</v>
      </c>
    </row>
    <row r="9375" spans="1:18" x14ac:dyDescent="0.3">
      <c r="A9375" s="1" t="s">
        <v>22713</v>
      </c>
      <c r="B9375" s="1" t="s">
        <v>26668</v>
      </c>
      <c r="C9375" s="1" t="s">
        <v>26</v>
      </c>
      <c r="D9375" s="1" t="s">
        <v>229</v>
      </c>
      <c r="E9375" s="1" t="s">
        <v>26620</v>
      </c>
      <c r="F9375" s="2">
        <v>44596</v>
      </c>
      <c r="G9375" s="1" t="s">
        <v>25042</v>
      </c>
      <c r="H9375" s="1" t="s">
        <v>25043</v>
      </c>
      <c r="I9375" s="1" t="s">
        <v>21</v>
      </c>
      <c r="J9375" s="3" t="s">
        <v>36035</v>
      </c>
      <c r="K9375">
        <v>202</v>
      </c>
      <c r="L9375" s="1" t="s">
        <v>42</v>
      </c>
      <c r="M9375" s="2">
        <v>44625</v>
      </c>
      <c r="N9375" s="1" t="s">
        <v>43</v>
      </c>
      <c r="O9375" s="1" t="s">
        <v>44</v>
      </c>
      <c r="P9375" s="1">
        <f>_3___Healthcare_Data_v1[[#This Row],[Discharge Date]]-_3___Healthcare_Data_v1[[#This Row],[Date of Admission]]</f>
        <v>29</v>
      </c>
      <c r="Q9375" s="1">
        <f>IFERROR(_3___Healthcare_Data_v1[[#This Row],[ Billing Amount ]]/_3___Healthcare_Data_v1[[#This Row],[Days in Hospital]],0)</f>
        <v>834.45871655172425</v>
      </c>
      <c r="R9375" s="1" t="str">
        <f>IF(_3___Healthcare_Data_v1[[#This Row],[Age]]&gt;60,"Senior",IF(_3___Healthcare_Data_v1[[#This Row],[Age]]&gt;35,"Middle","Young"))</f>
        <v>Senior</v>
      </c>
    </row>
    <row r="9376" spans="1:18" x14ac:dyDescent="0.3">
      <c r="A9376" s="1" t="s">
        <v>25044</v>
      </c>
      <c r="B9376" s="1" t="s">
        <v>26657</v>
      </c>
      <c r="C9376" s="1" t="s">
        <v>26</v>
      </c>
      <c r="D9376" s="1" t="s">
        <v>114</v>
      </c>
      <c r="E9376" s="1" t="s">
        <v>18</v>
      </c>
      <c r="F9376" s="2">
        <v>43427</v>
      </c>
      <c r="G9376" s="1" t="s">
        <v>25045</v>
      </c>
      <c r="H9376" s="1" t="s">
        <v>25046</v>
      </c>
      <c r="I9376" s="1" t="s">
        <v>21</v>
      </c>
      <c r="J9376" s="3" t="s">
        <v>36036</v>
      </c>
      <c r="K9376">
        <v>390</v>
      </c>
      <c r="L9376" s="1" t="s">
        <v>42</v>
      </c>
      <c r="M9376" s="2">
        <v>43432</v>
      </c>
      <c r="N9376" s="1" t="s">
        <v>48</v>
      </c>
      <c r="O9376" s="1" t="s">
        <v>44</v>
      </c>
      <c r="P9376" s="1">
        <f>_3___Healthcare_Data_v1[[#This Row],[Discharge Date]]-_3___Healthcare_Data_v1[[#This Row],[Date of Admission]]</f>
        <v>5</v>
      </c>
      <c r="Q9376" s="1">
        <f>IFERROR(_3___Healthcare_Data_v1[[#This Row],[ Billing Amount ]]/_3___Healthcare_Data_v1[[#This Row],[Days in Hospital]],0)</f>
        <v>5601.3603459999995</v>
      </c>
      <c r="R9376" s="1" t="str">
        <f>IF(_3___Healthcare_Data_v1[[#This Row],[Age]]&gt;60,"Senior",IF(_3___Healthcare_Data_v1[[#This Row],[Age]]&gt;35,"Middle","Young"))</f>
        <v>Senior</v>
      </c>
    </row>
    <row r="9377" spans="1:18" x14ac:dyDescent="0.3">
      <c r="A9377" s="1" t="s">
        <v>25047</v>
      </c>
      <c r="B9377" s="1" t="s">
        <v>26610</v>
      </c>
      <c r="C9377" s="1" t="s">
        <v>16</v>
      </c>
      <c r="D9377" s="1" t="s">
        <v>27</v>
      </c>
      <c r="E9377" s="1" t="s">
        <v>28</v>
      </c>
      <c r="F9377" s="2">
        <v>44448</v>
      </c>
      <c r="G9377" s="1" t="s">
        <v>25048</v>
      </c>
      <c r="H9377" s="1" t="s">
        <v>25049</v>
      </c>
      <c r="I9377" s="1" t="s">
        <v>21</v>
      </c>
      <c r="J9377" s="3" t="s">
        <v>36037</v>
      </c>
      <c r="K9377">
        <v>140</v>
      </c>
      <c r="L9377" s="1" t="s">
        <v>38</v>
      </c>
      <c r="M9377" s="2">
        <v>44464</v>
      </c>
      <c r="N9377" s="1" t="s">
        <v>23</v>
      </c>
      <c r="O9377" s="1" t="s">
        <v>32</v>
      </c>
      <c r="P9377" s="1">
        <f>_3___Healthcare_Data_v1[[#This Row],[Discharge Date]]-_3___Healthcare_Data_v1[[#This Row],[Date of Admission]]</f>
        <v>16</v>
      </c>
      <c r="Q9377" s="1">
        <f>IFERROR(_3___Healthcare_Data_v1[[#This Row],[ Billing Amount ]]/_3___Healthcare_Data_v1[[#This Row],[Days in Hospital]],0)</f>
        <v>1980.2329731249999</v>
      </c>
      <c r="R9377" s="1" t="str">
        <f>IF(_3___Healthcare_Data_v1[[#This Row],[Age]]&gt;60,"Senior",IF(_3___Healthcare_Data_v1[[#This Row],[Age]]&gt;35,"Middle","Young"))</f>
        <v>Senior</v>
      </c>
    </row>
    <row r="9378" spans="1:18" x14ac:dyDescent="0.3">
      <c r="A9378" s="1" t="s">
        <v>25050</v>
      </c>
      <c r="B9378" s="1" t="s">
        <v>26683</v>
      </c>
      <c r="C9378" s="1" t="s">
        <v>16</v>
      </c>
      <c r="D9378" s="1" t="s">
        <v>27</v>
      </c>
      <c r="E9378" s="1" t="s">
        <v>26615</v>
      </c>
      <c r="F9378" s="2">
        <v>45200</v>
      </c>
      <c r="G9378" s="1" t="s">
        <v>25051</v>
      </c>
      <c r="H9378" s="1" t="s">
        <v>14955</v>
      </c>
      <c r="I9378" s="1" t="s">
        <v>52</v>
      </c>
      <c r="J9378" s="3" t="s">
        <v>36038</v>
      </c>
      <c r="K9378">
        <v>365</v>
      </c>
      <c r="L9378" s="1" t="s">
        <v>22</v>
      </c>
      <c r="M9378" s="2">
        <v>45215</v>
      </c>
      <c r="N9378" s="1" t="s">
        <v>31</v>
      </c>
      <c r="O9378" s="1" t="s">
        <v>44</v>
      </c>
      <c r="P9378" s="1">
        <f>_3___Healthcare_Data_v1[[#This Row],[Discharge Date]]-_3___Healthcare_Data_v1[[#This Row],[Date of Admission]]</f>
        <v>15</v>
      </c>
      <c r="Q9378" s="1">
        <f>IFERROR(_3___Healthcare_Data_v1[[#This Row],[ Billing Amount ]]/_3___Healthcare_Data_v1[[#This Row],[Days in Hospital]],0)</f>
        <v>1942.5467833333335</v>
      </c>
      <c r="R9378" s="1" t="str">
        <f>IF(_3___Healthcare_Data_v1[[#This Row],[Age]]&gt;60,"Senior",IF(_3___Healthcare_Data_v1[[#This Row],[Age]]&gt;35,"Middle","Young"))</f>
        <v>Senior</v>
      </c>
    </row>
    <row r="9379" spans="1:18" x14ac:dyDescent="0.3">
      <c r="A9379" s="1" t="s">
        <v>11013</v>
      </c>
      <c r="B9379" s="1" t="s">
        <v>26700</v>
      </c>
      <c r="C9379" s="1" t="s">
        <v>16</v>
      </c>
      <c r="D9379" s="1" t="s">
        <v>33629</v>
      </c>
      <c r="E9379" s="1" t="s">
        <v>35</v>
      </c>
      <c r="F9379" s="2">
        <v>44393</v>
      </c>
      <c r="G9379" s="1" t="s">
        <v>9360</v>
      </c>
      <c r="H9379" s="1" t="s">
        <v>25052</v>
      </c>
      <c r="I9379" s="1" t="s">
        <v>56</v>
      </c>
      <c r="J9379" s="3" t="s">
        <v>36039</v>
      </c>
      <c r="K9379">
        <v>291</v>
      </c>
      <c r="L9379" s="1" t="s">
        <v>22</v>
      </c>
      <c r="M9379" s="2">
        <v>44410</v>
      </c>
      <c r="N9379" s="1" t="s">
        <v>48</v>
      </c>
      <c r="O9379" s="1" t="s">
        <v>44</v>
      </c>
      <c r="P9379" s="1">
        <f>_3___Healthcare_Data_v1[[#This Row],[Discharge Date]]-_3___Healthcare_Data_v1[[#This Row],[Date of Admission]]</f>
        <v>17</v>
      </c>
      <c r="Q9379" s="1">
        <f>IFERROR(_3___Healthcare_Data_v1[[#This Row],[ Billing Amount ]]/_3___Healthcare_Data_v1[[#This Row],[Days in Hospital]],0)</f>
        <v>1016.0906852941176</v>
      </c>
      <c r="R9379" s="1" t="str">
        <f>IF(_3___Healthcare_Data_v1[[#This Row],[Age]]&gt;60,"Senior",IF(_3___Healthcare_Data_v1[[#This Row],[Age]]&gt;35,"Middle","Young"))</f>
        <v>Senior</v>
      </c>
    </row>
    <row r="9380" spans="1:18" x14ac:dyDescent="0.3">
      <c r="A9380" s="1" t="s">
        <v>25053</v>
      </c>
      <c r="B9380" s="1" t="s">
        <v>26644</v>
      </c>
      <c r="C9380" s="1" t="s">
        <v>16</v>
      </c>
      <c r="D9380" s="1" t="s">
        <v>27</v>
      </c>
      <c r="E9380" s="1" t="s">
        <v>69</v>
      </c>
      <c r="F9380" s="2">
        <v>44360</v>
      </c>
      <c r="G9380" s="1" t="s">
        <v>12531</v>
      </c>
      <c r="H9380" s="1" t="s">
        <v>3642</v>
      </c>
      <c r="I9380" s="1" t="s">
        <v>21</v>
      </c>
      <c r="J9380" s="3" t="s">
        <v>36040</v>
      </c>
      <c r="K9380">
        <v>432</v>
      </c>
      <c r="L9380" s="1" t="s">
        <v>38</v>
      </c>
      <c r="M9380" s="2">
        <v>44381</v>
      </c>
      <c r="N9380" s="1" t="s">
        <v>23</v>
      </c>
      <c r="O9380" s="1" t="s">
        <v>32</v>
      </c>
      <c r="P9380" s="1">
        <f>_3___Healthcare_Data_v1[[#This Row],[Discharge Date]]-_3___Healthcare_Data_v1[[#This Row],[Date of Admission]]</f>
        <v>21</v>
      </c>
      <c r="Q9380" s="1">
        <f>IFERROR(_3___Healthcare_Data_v1[[#This Row],[ Billing Amount ]]/_3___Healthcare_Data_v1[[#This Row],[Days in Hospital]],0)</f>
        <v>962.07919047619055</v>
      </c>
      <c r="R9380" s="1" t="str">
        <f>IF(_3___Healthcare_Data_v1[[#This Row],[Age]]&gt;60,"Senior",IF(_3___Healthcare_Data_v1[[#This Row],[Age]]&gt;35,"Middle","Young"))</f>
        <v>Senior</v>
      </c>
    </row>
    <row r="9381" spans="1:18" x14ac:dyDescent="0.3">
      <c r="A9381" s="1" t="s">
        <v>20856</v>
      </c>
      <c r="B9381" s="1" t="s">
        <v>26655</v>
      </c>
      <c r="C9381" s="1" t="s">
        <v>16</v>
      </c>
      <c r="D9381" s="1" t="s">
        <v>49</v>
      </c>
      <c r="E9381" s="1" t="s">
        <v>18</v>
      </c>
      <c r="F9381" s="2">
        <v>43532</v>
      </c>
      <c r="G9381" s="1" t="s">
        <v>25054</v>
      </c>
      <c r="H9381" s="1" t="s">
        <v>25055</v>
      </c>
      <c r="I9381" s="1" t="s">
        <v>60</v>
      </c>
      <c r="J9381" s="3" t="s">
        <v>36041</v>
      </c>
      <c r="K9381">
        <v>339</v>
      </c>
      <c r="L9381" s="1" t="s">
        <v>38</v>
      </c>
      <c r="M9381" s="2">
        <v>43543</v>
      </c>
      <c r="N9381" s="1" t="s">
        <v>84</v>
      </c>
      <c r="O9381" s="1" t="s">
        <v>32</v>
      </c>
      <c r="P9381" s="1">
        <f>_3___Healthcare_Data_v1[[#This Row],[Discharge Date]]-_3___Healthcare_Data_v1[[#This Row],[Date of Admission]]</f>
        <v>11</v>
      </c>
      <c r="Q9381" s="1">
        <f>IFERROR(_3___Healthcare_Data_v1[[#This Row],[ Billing Amount ]]/_3___Healthcare_Data_v1[[#This Row],[Days in Hospital]],0)</f>
        <v>3427.5556127272725</v>
      </c>
      <c r="R9381" s="1" t="str">
        <f>IF(_3___Healthcare_Data_v1[[#This Row],[Age]]&gt;60,"Senior",IF(_3___Healthcare_Data_v1[[#This Row],[Age]]&gt;35,"Middle","Young"))</f>
        <v>Senior</v>
      </c>
    </row>
    <row r="9382" spans="1:18" x14ac:dyDescent="0.3">
      <c r="A9382" s="1" t="s">
        <v>25056</v>
      </c>
      <c r="B9382" s="1" t="s">
        <v>26850</v>
      </c>
      <c r="C9382" s="1" t="s">
        <v>26</v>
      </c>
      <c r="D9382" s="1" t="s">
        <v>114</v>
      </c>
      <c r="E9382" s="1" t="s">
        <v>28</v>
      </c>
      <c r="F9382" s="2">
        <v>45061</v>
      </c>
      <c r="G9382" s="1" t="s">
        <v>2771</v>
      </c>
      <c r="H9382" s="1" t="s">
        <v>25057</v>
      </c>
      <c r="I9382" s="1" t="s">
        <v>56</v>
      </c>
      <c r="J9382" s="3" t="s">
        <v>36042</v>
      </c>
      <c r="K9382">
        <v>343</v>
      </c>
      <c r="L9382" s="1" t="s">
        <v>38</v>
      </c>
      <c r="M9382" s="2">
        <v>45072</v>
      </c>
      <c r="N9382" s="1" t="s">
        <v>31</v>
      </c>
      <c r="O9382" s="1" t="s">
        <v>24</v>
      </c>
      <c r="P9382" s="1">
        <f>_3___Healthcare_Data_v1[[#This Row],[Discharge Date]]-_3___Healthcare_Data_v1[[#This Row],[Date of Admission]]</f>
        <v>11</v>
      </c>
      <c r="Q9382" s="1">
        <f>IFERROR(_3___Healthcare_Data_v1[[#This Row],[ Billing Amount ]]/_3___Healthcare_Data_v1[[#This Row],[Days in Hospital]],0)</f>
        <v>3907.4568909090913</v>
      </c>
      <c r="R9382" s="1" t="str">
        <f>IF(_3___Healthcare_Data_v1[[#This Row],[Age]]&gt;60,"Senior",IF(_3___Healthcare_Data_v1[[#This Row],[Age]]&gt;35,"Middle","Young"))</f>
        <v>Senior</v>
      </c>
    </row>
    <row r="9383" spans="1:18" x14ac:dyDescent="0.3">
      <c r="A9383" s="1" t="s">
        <v>25058</v>
      </c>
      <c r="B9383" s="1" t="s">
        <v>26683</v>
      </c>
      <c r="C9383" s="1" t="s">
        <v>26</v>
      </c>
      <c r="D9383" s="1" t="s">
        <v>114</v>
      </c>
      <c r="E9383" s="1" t="s">
        <v>69</v>
      </c>
      <c r="F9383" s="2">
        <v>44207</v>
      </c>
      <c r="G9383" s="1" t="s">
        <v>25059</v>
      </c>
      <c r="H9383" s="1" t="s">
        <v>25060</v>
      </c>
      <c r="I9383" s="1" t="s">
        <v>52</v>
      </c>
      <c r="J9383" s="3" t="s">
        <v>36043</v>
      </c>
      <c r="K9383">
        <v>358</v>
      </c>
      <c r="L9383" s="1" t="s">
        <v>38</v>
      </c>
      <c r="M9383" s="2">
        <v>44234</v>
      </c>
      <c r="N9383" s="1" t="s">
        <v>48</v>
      </c>
      <c r="O9383" s="1" t="s">
        <v>44</v>
      </c>
      <c r="P9383" s="1">
        <f>_3___Healthcare_Data_v1[[#This Row],[Discharge Date]]-_3___Healthcare_Data_v1[[#This Row],[Date of Admission]]</f>
        <v>27</v>
      </c>
      <c r="Q9383" s="1">
        <f>IFERROR(_3___Healthcare_Data_v1[[#This Row],[ Billing Amount ]]/_3___Healthcare_Data_v1[[#This Row],[Days in Hospital]],0)</f>
        <v>666.50545296296286</v>
      </c>
      <c r="R9383" s="1" t="str">
        <f>IF(_3___Healthcare_Data_v1[[#This Row],[Age]]&gt;60,"Senior",IF(_3___Healthcare_Data_v1[[#This Row],[Age]]&gt;35,"Middle","Young"))</f>
        <v>Senior</v>
      </c>
    </row>
    <row r="9384" spans="1:18" x14ac:dyDescent="0.3">
      <c r="A9384" s="1" t="s">
        <v>25061</v>
      </c>
      <c r="B9384" s="1" t="s">
        <v>26958</v>
      </c>
      <c r="C9384" s="1" t="s">
        <v>26</v>
      </c>
      <c r="D9384" s="1" t="s">
        <v>49</v>
      </c>
      <c r="E9384" s="1" t="s">
        <v>26620</v>
      </c>
      <c r="F9384" s="2">
        <v>44362</v>
      </c>
      <c r="G9384" s="1" t="s">
        <v>25062</v>
      </c>
      <c r="H9384" s="1" t="s">
        <v>25063</v>
      </c>
      <c r="I9384" s="1" t="s">
        <v>26607</v>
      </c>
      <c r="J9384" s="3" t="s">
        <v>36044</v>
      </c>
      <c r="K9384">
        <v>236</v>
      </c>
      <c r="L9384" s="1" t="s">
        <v>38</v>
      </c>
      <c r="M9384" s="2">
        <v>44363</v>
      </c>
      <c r="N9384" s="1" t="s">
        <v>43</v>
      </c>
      <c r="O9384" s="1" t="s">
        <v>32</v>
      </c>
      <c r="P9384" s="1">
        <f>_3___Healthcare_Data_v1[[#This Row],[Discharge Date]]-_3___Healthcare_Data_v1[[#This Row],[Date of Admission]]</f>
        <v>1</v>
      </c>
      <c r="Q9384" s="1">
        <f>IFERROR(_3___Healthcare_Data_v1[[#This Row],[ Billing Amount ]]/_3___Healthcare_Data_v1[[#This Row],[Days in Hospital]],0)</f>
        <v>23749.51755</v>
      </c>
      <c r="R9384" s="1" t="str">
        <f>IF(_3___Healthcare_Data_v1[[#This Row],[Age]]&gt;60,"Senior",IF(_3___Healthcare_Data_v1[[#This Row],[Age]]&gt;35,"Middle","Young"))</f>
        <v>Senior</v>
      </c>
    </row>
    <row r="9385" spans="1:18" x14ac:dyDescent="0.3">
      <c r="A9385" s="1" t="s">
        <v>25064</v>
      </c>
      <c r="B9385" s="1" t="s">
        <v>26624</v>
      </c>
      <c r="C9385" s="1" t="s">
        <v>26</v>
      </c>
      <c r="D9385" s="1" t="s">
        <v>27</v>
      </c>
      <c r="E9385" s="1" t="s">
        <v>28</v>
      </c>
      <c r="F9385" s="2">
        <v>43420</v>
      </c>
      <c r="G9385" s="1" t="s">
        <v>25065</v>
      </c>
      <c r="H9385" s="1" t="s">
        <v>25066</v>
      </c>
      <c r="I9385" s="1" t="s">
        <v>56</v>
      </c>
      <c r="J9385" s="3" t="s">
        <v>36045</v>
      </c>
      <c r="K9385">
        <v>278</v>
      </c>
      <c r="L9385" s="1" t="s">
        <v>42</v>
      </c>
      <c r="M9385" s="2">
        <v>43448</v>
      </c>
      <c r="N9385" s="1" t="s">
        <v>48</v>
      </c>
      <c r="O9385" s="1" t="s">
        <v>24</v>
      </c>
      <c r="P9385" s="1">
        <f>_3___Healthcare_Data_v1[[#This Row],[Discharge Date]]-_3___Healthcare_Data_v1[[#This Row],[Date of Admission]]</f>
        <v>28</v>
      </c>
      <c r="Q9385" s="1">
        <f>IFERROR(_3___Healthcare_Data_v1[[#This Row],[ Billing Amount ]]/_3___Healthcare_Data_v1[[#This Row],[Days in Hospital]],0)</f>
        <v>1482.3700914285714</v>
      </c>
      <c r="R9385" s="1" t="str">
        <f>IF(_3___Healthcare_Data_v1[[#This Row],[Age]]&gt;60,"Senior",IF(_3___Healthcare_Data_v1[[#This Row],[Age]]&gt;35,"Middle","Young"))</f>
        <v>Senior</v>
      </c>
    </row>
    <row r="9386" spans="1:18" x14ac:dyDescent="0.3">
      <c r="A9386" s="1" t="s">
        <v>25067</v>
      </c>
      <c r="B9386" s="1" t="s">
        <v>26845</v>
      </c>
      <c r="C9386" s="1" t="s">
        <v>26</v>
      </c>
      <c r="D9386" s="1" t="s">
        <v>229</v>
      </c>
      <c r="E9386" s="1" t="s">
        <v>69</v>
      </c>
      <c r="F9386" s="2">
        <v>44157</v>
      </c>
      <c r="G9386" s="1" t="s">
        <v>25068</v>
      </c>
      <c r="H9386" s="1" t="s">
        <v>25069</v>
      </c>
      <c r="I9386" s="1" t="s">
        <v>21</v>
      </c>
      <c r="J9386" s="3" t="s">
        <v>36046</v>
      </c>
      <c r="K9386">
        <v>296</v>
      </c>
      <c r="L9386" s="1" t="s">
        <v>38</v>
      </c>
      <c r="M9386" s="2">
        <v>44163</v>
      </c>
      <c r="N9386" s="1" t="s">
        <v>23</v>
      </c>
      <c r="O9386" s="1" t="s">
        <v>24</v>
      </c>
      <c r="P9386" s="1">
        <f>_3___Healthcare_Data_v1[[#This Row],[Discharge Date]]-_3___Healthcare_Data_v1[[#This Row],[Date of Admission]]</f>
        <v>6</v>
      </c>
      <c r="Q9386" s="1">
        <f>IFERROR(_3___Healthcare_Data_v1[[#This Row],[ Billing Amount ]]/_3___Healthcare_Data_v1[[#This Row],[Days in Hospital]],0)</f>
        <v>12265.436256666668</v>
      </c>
      <c r="R9386" s="1" t="str">
        <f>IF(_3___Healthcare_Data_v1[[#This Row],[Age]]&gt;60,"Senior",IF(_3___Healthcare_Data_v1[[#This Row],[Age]]&gt;35,"Middle","Young"))</f>
        <v>Senior</v>
      </c>
    </row>
    <row r="9387" spans="1:18" x14ac:dyDescent="0.3">
      <c r="A9387" s="1" t="s">
        <v>25070</v>
      </c>
      <c r="B9387" s="1" t="s">
        <v>26725</v>
      </c>
      <c r="C9387" s="1" t="s">
        <v>16</v>
      </c>
      <c r="D9387" s="1" t="s">
        <v>17</v>
      </c>
      <c r="E9387" s="1" t="s">
        <v>28</v>
      </c>
      <c r="F9387" s="2">
        <v>44973</v>
      </c>
      <c r="G9387" s="1" t="s">
        <v>25071</v>
      </c>
      <c r="H9387" s="1" t="s">
        <v>25072</v>
      </c>
      <c r="I9387" s="1" t="s">
        <v>26607</v>
      </c>
      <c r="J9387" s="3" t="s">
        <v>36047</v>
      </c>
      <c r="K9387">
        <v>232</v>
      </c>
      <c r="L9387" s="1" t="s">
        <v>38</v>
      </c>
      <c r="M9387" s="2">
        <v>44998</v>
      </c>
      <c r="N9387" s="1" t="s">
        <v>84</v>
      </c>
      <c r="O9387" s="1" t="s">
        <v>44</v>
      </c>
      <c r="P9387" s="1">
        <f>_3___Healthcare_Data_v1[[#This Row],[Discharge Date]]-_3___Healthcare_Data_v1[[#This Row],[Date of Admission]]</f>
        <v>25</v>
      </c>
      <c r="Q9387" s="1">
        <f>IFERROR(_3___Healthcare_Data_v1[[#This Row],[ Billing Amount ]]/_3___Healthcare_Data_v1[[#This Row],[Days in Hospital]],0)</f>
        <v>1680.0458168</v>
      </c>
      <c r="R9387" s="1" t="str">
        <f>IF(_3___Healthcare_Data_v1[[#This Row],[Age]]&gt;60,"Senior",IF(_3___Healthcare_Data_v1[[#This Row],[Age]]&gt;35,"Middle","Young"))</f>
        <v>Senior</v>
      </c>
    </row>
    <row r="9388" spans="1:18" x14ac:dyDescent="0.3">
      <c r="A9388" s="1" t="s">
        <v>25073</v>
      </c>
      <c r="B9388" s="1" t="s">
        <v>26994</v>
      </c>
      <c r="C9388" s="1" t="s">
        <v>16</v>
      </c>
      <c r="D9388" s="1" t="s">
        <v>34</v>
      </c>
      <c r="E9388" s="1" t="s">
        <v>18</v>
      </c>
      <c r="F9388" s="2">
        <v>43538</v>
      </c>
      <c r="G9388" s="1" t="s">
        <v>25074</v>
      </c>
      <c r="H9388" s="1" t="s">
        <v>25075</v>
      </c>
      <c r="I9388" s="1" t="s">
        <v>26607</v>
      </c>
      <c r="J9388" s="3" t="s">
        <v>36048</v>
      </c>
      <c r="K9388">
        <v>170</v>
      </c>
      <c r="L9388" s="1" t="s">
        <v>38</v>
      </c>
      <c r="M9388" s="2">
        <v>43547</v>
      </c>
      <c r="N9388" s="1" t="s">
        <v>31</v>
      </c>
      <c r="O9388" s="1" t="s">
        <v>44</v>
      </c>
      <c r="P9388" s="1">
        <f>_3___Healthcare_Data_v1[[#This Row],[Discharge Date]]-_3___Healthcare_Data_v1[[#This Row],[Date of Admission]]</f>
        <v>9</v>
      </c>
      <c r="Q9388" s="1">
        <f>IFERROR(_3___Healthcare_Data_v1[[#This Row],[ Billing Amount ]]/_3___Healthcare_Data_v1[[#This Row],[Days in Hospital]],0)</f>
        <v>3489.4736811111111</v>
      </c>
      <c r="R9388" s="1" t="str">
        <f>IF(_3___Healthcare_Data_v1[[#This Row],[Age]]&gt;60,"Senior",IF(_3___Healthcare_Data_v1[[#This Row],[Age]]&gt;35,"Middle","Young"))</f>
        <v>Senior</v>
      </c>
    </row>
    <row r="9389" spans="1:18" x14ac:dyDescent="0.3">
      <c r="A9389" s="1" t="s">
        <v>25076</v>
      </c>
      <c r="B9389" s="1" t="s">
        <v>26755</v>
      </c>
      <c r="C9389" s="1" t="s">
        <v>16</v>
      </c>
      <c r="D9389" s="1" t="s">
        <v>27</v>
      </c>
      <c r="E9389" s="1" t="s">
        <v>35</v>
      </c>
      <c r="F9389" s="2">
        <v>44578</v>
      </c>
      <c r="G9389" s="1" t="s">
        <v>25077</v>
      </c>
      <c r="H9389" s="1" t="s">
        <v>25078</v>
      </c>
      <c r="I9389" s="1" t="s">
        <v>26607</v>
      </c>
      <c r="J9389" s="3" t="s">
        <v>36049</v>
      </c>
      <c r="K9389">
        <v>403</v>
      </c>
      <c r="L9389" s="1" t="s">
        <v>22</v>
      </c>
      <c r="M9389" s="2">
        <v>44583</v>
      </c>
      <c r="N9389" s="1" t="s">
        <v>23</v>
      </c>
      <c r="O9389" s="1" t="s">
        <v>24</v>
      </c>
      <c r="P9389" s="1">
        <f>_3___Healthcare_Data_v1[[#This Row],[Discharge Date]]-_3___Healthcare_Data_v1[[#This Row],[Date of Admission]]</f>
        <v>5</v>
      </c>
      <c r="Q9389" s="1">
        <f>IFERROR(_3___Healthcare_Data_v1[[#This Row],[ Billing Amount ]]/_3___Healthcare_Data_v1[[#This Row],[Days in Hospital]],0)</f>
        <v>531.45746780000002</v>
      </c>
      <c r="R9389" s="1" t="str">
        <f>IF(_3___Healthcare_Data_v1[[#This Row],[Age]]&gt;60,"Senior",IF(_3___Healthcare_Data_v1[[#This Row],[Age]]&gt;35,"Middle","Young"))</f>
        <v>Senior</v>
      </c>
    </row>
    <row r="9390" spans="1:18" x14ac:dyDescent="0.3">
      <c r="A9390" s="1" t="s">
        <v>25079</v>
      </c>
      <c r="B9390" s="1" t="s">
        <v>26617</v>
      </c>
      <c r="C9390" s="1" t="s">
        <v>26</v>
      </c>
      <c r="D9390" s="1" t="s">
        <v>114</v>
      </c>
      <c r="E9390" s="1" t="s">
        <v>35</v>
      </c>
      <c r="F9390" s="2">
        <v>43872</v>
      </c>
      <c r="G9390" s="1" t="s">
        <v>4891</v>
      </c>
      <c r="H9390" s="1" t="s">
        <v>7249</v>
      </c>
      <c r="I9390" s="1" t="s">
        <v>52</v>
      </c>
      <c r="J9390" s="3" t="s">
        <v>36050</v>
      </c>
      <c r="K9390">
        <v>428</v>
      </c>
      <c r="L9390" s="1" t="s">
        <v>22</v>
      </c>
      <c r="M9390" s="2">
        <v>43876</v>
      </c>
      <c r="N9390" s="1" t="s">
        <v>43</v>
      </c>
      <c r="O9390" s="1" t="s">
        <v>32</v>
      </c>
      <c r="P9390" s="1">
        <f>_3___Healthcare_Data_v1[[#This Row],[Discharge Date]]-_3___Healthcare_Data_v1[[#This Row],[Date of Admission]]</f>
        <v>4</v>
      </c>
      <c r="Q9390" s="1">
        <f>IFERROR(_3___Healthcare_Data_v1[[#This Row],[ Billing Amount ]]/_3___Healthcare_Data_v1[[#This Row],[Days in Hospital]],0)</f>
        <v>2618.2644675000001</v>
      </c>
      <c r="R9390" s="1" t="str">
        <f>IF(_3___Healthcare_Data_v1[[#This Row],[Age]]&gt;60,"Senior",IF(_3___Healthcare_Data_v1[[#This Row],[Age]]&gt;35,"Middle","Young"))</f>
        <v>Senior</v>
      </c>
    </row>
    <row r="9391" spans="1:18" x14ac:dyDescent="0.3">
      <c r="A9391" s="1" t="s">
        <v>25080</v>
      </c>
      <c r="B9391" s="1" t="s">
        <v>26612</v>
      </c>
      <c r="C9391" s="1" t="s">
        <v>26</v>
      </c>
      <c r="D9391" s="1" t="s">
        <v>33629</v>
      </c>
      <c r="E9391" s="1" t="s">
        <v>26615</v>
      </c>
      <c r="F9391" s="2">
        <v>44127</v>
      </c>
      <c r="G9391" s="1" t="s">
        <v>25081</v>
      </c>
      <c r="H9391" s="1" t="s">
        <v>25082</v>
      </c>
      <c r="I9391" s="1" t="s">
        <v>21</v>
      </c>
      <c r="J9391" s="3" t="s">
        <v>36051</v>
      </c>
      <c r="K9391">
        <v>118</v>
      </c>
      <c r="L9391" s="1" t="s">
        <v>22</v>
      </c>
      <c r="M9391" s="2">
        <v>44136</v>
      </c>
      <c r="N9391" s="1" t="s">
        <v>48</v>
      </c>
      <c r="O9391" s="1" t="s">
        <v>44</v>
      </c>
      <c r="P9391" s="1">
        <f>_3___Healthcare_Data_v1[[#This Row],[Discharge Date]]-_3___Healthcare_Data_v1[[#This Row],[Date of Admission]]</f>
        <v>9</v>
      </c>
      <c r="Q9391" s="1">
        <f>IFERROR(_3___Healthcare_Data_v1[[#This Row],[ Billing Amount ]]/_3___Healthcare_Data_v1[[#This Row],[Days in Hospital]],0)</f>
        <v>2957.0325122222221</v>
      </c>
      <c r="R9391" s="1" t="str">
        <f>IF(_3___Healthcare_Data_v1[[#This Row],[Age]]&gt;60,"Senior",IF(_3___Healthcare_Data_v1[[#This Row],[Age]]&gt;35,"Middle","Young"))</f>
        <v>Senior</v>
      </c>
    </row>
    <row r="9392" spans="1:18" x14ac:dyDescent="0.3">
      <c r="A9392" s="1" t="s">
        <v>25083</v>
      </c>
      <c r="B9392" s="1" t="s">
        <v>26689</v>
      </c>
      <c r="C9392" s="1" t="s">
        <v>16</v>
      </c>
      <c r="D9392" s="1" t="s">
        <v>114</v>
      </c>
      <c r="E9392" s="1" t="s">
        <v>28</v>
      </c>
      <c r="F9392" s="2">
        <v>43570</v>
      </c>
      <c r="G9392" s="1" t="s">
        <v>25084</v>
      </c>
      <c r="H9392" s="1" t="s">
        <v>25085</v>
      </c>
      <c r="I9392" s="1" t="s">
        <v>21</v>
      </c>
      <c r="J9392" s="3" t="s">
        <v>36052</v>
      </c>
      <c r="K9392">
        <v>251</v>
      </c>
      <c r="L9392" s="1" t="s">
        <v>38</v>
      </c>
      <c r="M9392" s="2">
        <v>43580</v>
      </c>
      <c r="N9392" s="1" t="s">
        <v>31</v>
      </c>
      <c r="O9392" s="1" t="s">
        <v>24</v>
      </c>
      <c r="P9392" s="1">
        <f>_3___Healthcare_Data_v1[[#This Row],[Discharge Date]]-_3___Healthcare_Data_v1[[#This Row],[Date of Admission]]</f>
        <v>10</v>
      </c>
      <c r="Q9392" s="1">
        <f>IFERROR(_3___Healthcare_Data_v1[[#This Row],[ Billing Amount ]]/_3___Healthcare_Data_v1[[#This Row],[Days in Hospital]],0)</f>
        <v>2509.343206</v>
      </c>
      <c r="R9392" s="1" t="str">
        <f>IF(_3___Healthcare_Data_v1[[#This Row],[Age]]&gt;60,"Senior",IF(_3___Healthcare_Data_v1[[#This Row],[Age]]&gt;35,"Middle","Young"))</f>
        <v>Senior</v>
      </c>
    </row>
    <row r="9393" spans="1:18" x14ac:dyDescent="0.3">
      <c r="A9393" s="1" t="s">
        <v>25086</v>
      </c>
      <c r="B9393" s="1" t="s">
        <v>26822</v>
      </c>
      <c r="C9393" s="1" t="s">
        <v>16</v>
      </c>
      <c r="D9393" s="1" t="s">
        <v>49</v>
      </c>
      <c r="E9393" s="1" t="s">
        <v>69</v>
      </c>
      <c r="F9393" s="2">
        <v>44097</v>
      </c>
      <c r="G9393" s="1" t="s">
        <v>25087</v>
      </c>
      <c r="H9393" s="1" t="s">
        <v>17308</v>
      </c>
      <c r="I9393" s="1" t="s">
        <v>21</v>
      </c>
      <c r="J9393" s="3" t="s">
        <v>36053</v>
      </c>
      <c r="K9393">
        <v>399</v>
      </c>
      <c r="L9393" s="1" t="s">
        <v>38</v>
      </c>
      <c r="M9393" s="2">
        <v>44119</v>
      </c>
      <c r="N9393" s="1" t="s">
        <v>48</v>
      </c>
      <c r="O9393" s="1" t="s">
        <v>32</v>
      </c>
      <c r="P9393" s="1">
        <f>_3___Healthcare_Data_v1[[#This Row],[Discharge Date]]-_3___Healthcare_Data_v1[[#This Row],[Date of Admission]]</f>
        <v>22</v>
      </c>
      <c r="Q9393" s="1">
        <f>IFERROR(_3___Healthcare_Data_v1[[#This Row],[ Billing Amount ]]/_3___Healthcare_Data_v1[[#This Row],[Days in Hospital]],0)</f>
        <v>2544.1564477272727</v>
      </c>
      <c r="R9393" s="1" t="str">
        <f>IF(_3___Healthcare_Data_v1[[#This Row],[Age]]&gt;60,"Senior",IF(_3___Healthcare_Data_v1[[#This Row],[Age]]&gt;35,"Middle","Young"))</f>
        <v>Senior</v>
      </c>
    </row>
    <row r="9394" spans="1:18" x14ac:dyDescent="0.3">
      <c r="A9394" s="1" t="s">
        <v>25088</v>
      </c>
      <c r="B9394" s="1" t="s">
        <v>26750</v>
      </c>
      <c r="C9394" s="1" t="s">
        <v>16</v>
      </c>
      <c r="D9394" s="1" t="s">
        <v>49</v>
      </c>
      <c r="E9394" s="1" t="s">
        <v>28</v>
      </c>
      <c r="F9394" s="2">
        <v>44788</v>
      </c>
      <c r="G9394" s="1" t="s">
        <v>25089</v>
      </c>
      <c r="H9394" s="1" t="s">
        <v>25090</v>
      </c>
      <c r="I9394" s="1" t="s">
        <v>21</v>
      </c>
      <c r="J9394" s="3" t="s">
        <v>36054</v>
      </c>
      <c r="K9394">
        <v>199</v>
      </c>
      <c r="L9394" s="1" t="s">
        <v>38</v>
      </c>
      <c r="M9394" s="2">
        <v>44815</v>
      </c>
      <c r="N9394" s="1" t="s">
        <v>31</v>
      </c>
      <c r="O9394" s="1" t="s">
        <v>24</v>
      </c>
      <c r="P9394" s="1">
        <f>_3___Healthcare_Data_v1[[#This Row],[Discharge Date]]-_3___Healthcare_Data_v1[[#This Row],[Date of Admission]]</f>
        <v>27</v>
      </c>
      <c r="Q9394" s="1">
        <f>IFERROR(_3___Healthcare_Data_v1[[#This Row],[ Billing Amount ]]/_3___Healthcare_Data_v1[[#This Row],[Days in Hospital]],0)</f>
        <v>1548.0822214814816</v>
      </c>
      <c r="R9394" s="1" t="str">
        <f>IF(_3___Healthcare_Data_v1[[#This Row],[Age]]&gt;60,"Senior",IF(_3___Healthcare_Data_v1[[#This Row],[Age]]&gt;35,"Middle","Young"))</f>
        <v>Senior</v>
      </c>
    </row>
    <row r="9395" spans="1:18" x14ac:dyDescent="0.3">
      <c r="A9395" s="1" t="s">
        <v>25091</v>
      </c>
      <c r="B9395" s="1" t="s">
        <v>26634</v>
      </c>
      <c r="C9395" s="1" t="s">
        <v>26</v>
      </c>
      <c r="D9395" s="1" t="s">
        <v>33629</v>
      </c>
      <c r="E9395" s="1" t="s">
        <v>35</v>
      </c>
      <c r="F9395" s="2">
        <v>44347</v>
      </c>
      <c r="G9395" s="1" t="s">
        <v>2339</v>
      </c>
      <c r="H9395" s="1" t="s">
        <v>25092</v>
      </c>
      <c r="I9395" s="1" t="s">
        <v>21</v>
      </c>
      <c r="J9395" s="3" t="s">
        <v>36055</v>
      </c>
      <c r="K9395">
        <v>380</v>
      </c>
      <c r="L9395" s="1" t="s">
        <v>38</v>
      </c>
      <c r="M9395" s="2">
        <v>44366</v>
      </c>
      <c r="N9395" s="1" t="s">
        <v>84</v>
      </c>
      <c r="O9395" s="1" t="s">
        <v>32</v>
      </c>
      <c r="P9395" s="1">
        <f>_3___Healthcare_Data_v1[[#This Row],[Discharge Date]]-_3___Healthcare_Data_v1[[#This Row],[Date of Admission]]</f>
        <v>19</v>
      </c>
      <c r="Q9395" s="1">
        <f>IFERROR(_3___Healthcare_Data_v1[[#This Row],[ Billing Amount ]]/_3___Healthcare_Data_v1[[#This Row],[Days in Hospital]],0)</f>
        <v>563.2899921052632</v>
      </c>
      <c r="R9395" s="1" t="str">
        <f>IF(_3___Healthcare_Data_v1[[#This Row],[Age]]&gt;60,"Senior",IF(_3___Healthcare_Data_v1[[#This Row],[Age]]&gt;35,"Middle","Young"))</f>
        <v>Senior</v>
      </c>
    </row>
    <row r="9396" spans="1:18" x14ac:dyDescent="0.3">
      <c r="A9396" s="1" t="s">
        <v>25093</v>
      </c>
      <c r="B9396" s="1" t="s">
        <v>26759</v>
      </c>
      <c r="C9396" s="1" t="s">
        <v>16</v>
      </c>
      <c r="D9396" s="1" t="s">
        <v>27</v>
      </c>
      <c r="E9396" s="1" t="s">
        <v>26620</v>
      </c>
      <c r="F9396" s="2">
        <v>45167</v>
      </c>
      <c r="G9396" s="1" t="s">
        <v>25094</v>
      </c>
      <c r="H9396" s="1" t="s">
        <v>25095</v>
      </c>
      <c r="I9396" s="1" t="s">
        <v>56</v>
      </c>
      <c r="J9396" s="3" t="s">
        <v>36056</v>
      </c>
      <c r="K9396">
        <v>496</v>
      </c>
      <c r="L9396" s="1" t="s">
        <v>42</v>
      </c>
      <c r="M9396" s="2">
        <v>45178</v>
      </c>
      <c r="N9396" s="1" t="s">
        <v>48</v>
      </c>
      <c r="O9396" s="1" t="s">
        <v>44</v>
      </c>
      <c r="P9396" s="1">
        <f>_3___Healthcare_Data_v1[[#This Row],[Discharge Date]]-_3___Healthcare_Data_v1[[#This Row],[Date of Admission]]</f>
        <v>11</v>
      </c>
      <c r="Q9396" s="1">
        <f>IFERROR(_3___Healthcare_Data_v1[[#This Row],[ Billing Amount ]]/_3___Healthcare_Data_v1[[#This Row],[Days in Hospital]],0)</f>
        <v>1780.1852963636366</v>
      </c>
      <c r="R9396" s="1" t="str">
        <f>IF(_3___Healthcare_Data_v1[[#This Row],[Age]]&gt;60,"Senior",IF(_3___Healthcare_Data_v1[[#This Row],[Age]]&gt;35,"Middle","Young"))</f>
        <v>Senior</v>
      </c>
    </row>
    <row r="9397" spans="1:18" x14ac:dyDescent="0.3">
      <c r="A9397" s="1" t="s">
        <v>25096</v>
      </c>
      <c r="B9397" s="1" t="s">
        <v>26737</v>
      </c>
      <c r="C9397" s="1" t="s">
        <v>16</v>
      </c>
      <c r="D9397" s="1" t="s">
        <v>17</v>
      </c>
      <c r="E9397" s="1" t="s">
        <v>69</v>
      </c>
      <c r="F9397" s="2">
        <v>44643</v>
      </c>
      <c r="G9397" s="1" t="s">
        <v>25097</v>
      </c>
      <c r="H9397" s="1" t="s">
        <v>25098</v>
      </c>
      <c r="I9397" s="1" t="s">
        <v>21</v>
      </c>
      <c r="J9397" s="3" t="s">
        <v>36057</v>
      </c>
      <c r="K9397">
        <v>191</v>
      </c>
      <c r="L9397" s="1" t="s">
        <v>38</v>
      </c>
      <c r="M9397" s="2">
        <v>44645</v>
      </c>
      <c r="N9397" s="1" t="s">
        <v>84</v>
      </c>
      <c r="O9397" s="1" t="s">
        <v>44</v>
      </c>
      <c r="P9397" s="1">
        <f>_3___Healthcare_Data_v1[[#This Row],[Discharge Date]]-_3___Healthcare_Data_v1[[#This Row],[Date of Admission]]</f>
        <v>2</v>
      </c>
      <c r="Q9397" s="1">
        <f>IFERROR(_3___Healthcare_Data_v1[[#This Row],[ Billing Amount ]]/_3___Healthcare_Data_v1[[#This Row],[Days in Hospital]],0)</f>
        <v>25159.891780000002</v>
      </c>
      <c r="R9397" s="1" t="str">
        <f>IF(_3___Healthcare_Data_v1[[#This Row],[Age]]&gt;60,"Senior",IF(_3___Healthcare_Data_v1[[#This Row],[Age]]&gt;35,"Middle","Young"))</f>
        <v>Senior</v>
      </c>
    </row>
    <row r="9398" spans="1:18" x14ac:dyDescent="0.3">
      <c r="A9398" s="1" t="s">
        <v>2382</v>
      </c>
      <c r="B9398" s="1" t="s">
        <v>26750</v>
      </c>
      <c r="C9398" s="1" t="s">
        <v>26</v>
      </c>
      <c r="D9398" s="1" t="s">
        <v>33629</v>
      </c>
      <c r="E9398" s="1" t="s">
        <v>26615</v>
      </c>
      <c r="F9398" s="2">
        <v>44097</v>
      </c>
      <c r="G9398" s="1" t="s">
        <v>25099</v>
      </c>
      <c r="H9398" s="1" t="s">
        <v>25100</v>
      </c>
      <c r="I9398" s="1" t="s">
        <v>21</v>
      </c>
      <c r="J9398" s="3" t="s">
        <v>36058</v>
      </c>
      <c r="K9398">
        <v>494</v>
      </c>
      <c r="L9398" s="1" t="s">
        <v>42</v>
      </c>
      <c r="M9398" s="2">
        <v>44103</v>
      </c>
      <c r="N9398" s="1" t="s">
        <v>43</v>
      </c>
      <c r="O9398" s="1" t="s">
        <v>44</v>
      </c>
      <c r="P9398" s="1">
        <f>_3___Healthcare_Data_v1[[#This Row],[Discharge Date]]-_3___Healthcare_Data_v1[[#This Row],[Date of Admission]]</f>
        <v>6</v>
      </c>
      <c r="Q9398" s="1">
        <f>IFERROR(_3___Healthcare_Data_v1[[#This Row],[ Billing Amount ]]/_3___Healthcare_Data_v1[[#This Row],[Days in Hospital]],0)</f>
        <v>2523.4107983333333</v>
      </c>
      <c r="R9398" s="1" t="str">
        <f>IF(_3___Healthcare_Data_v1[[#This Row],[Age]]&gt;60,"Senior",IF(_3___Healthcare_Data_v1[[#This Row],[Age]]&gt;35,"Middle","Young"))</f>
        <v>Senior</v>
      </c>
    </row>
    <row r="9399" spans="1:18" x14ac:dyDescent="0.3">
      <c r="A9399" s="1" t="s">
        <v>7593</v>
      </c>
      <c r="B9399" s="1" t="s">
        <v>26725</v>
      </c>
      <c r="C9399" s="1" t="s">
        <v>16</v>
      </c>
      <c r="D9399" s="1" t="s">
        <v>114</v>
      </c>
      <c r="E9399" s="1" t="s">
        <v>18</v>
      </c>
      <c r="F9399" s="2">
        <v>44456</v>
      </c>
      <c r="G9399" s="1" t="s">
        <v>25101</v>
      </c>
      <c r="H9399" s="1" t="s">
        <v>10204</v>
      </c>
      <c r="I9399" s="1" t="s">
        <v>26607</v>
      </c>
      <c r="J9399" s="3" t="s">
        <v>36059</v>
      </c>
      <c r="K9399">
        <v>224</v>
      </c>
      <c r="L9399" s="1" t="s">
        <v>42</v>
      </c>
      <c r="M9399" s="2">
        <v>44460</v>
      </c>
      <c r="N9399" s="1" t="s">
        <v>48</v>
      </c>
      <c r="O9399" s="1" t="s">
        <v>24</v>
      </c>
      <c r="P9399" s="1">
        <f>_3___Healthcare_Data_v1[[#This Row],[Discharge Date]]-_3___Healthcare_Data_v1[[#This Row],[Date of Admission]]</f>
        <v>4</v>
      </c>
      <c r="Q9399" s="1">
        <f>IFERROR(_3___Healthcare_Data_v1[[#This Row],[ Billing Amount ]]/_3___Healthcare_Data_v1[[#This Row],[Days in Hospital]],0)</f>
        <v>12680.310492500001</v>
      </c>
      <c r="R9399" s="1" t="str">
        <f>IF(_3___Healthcare_Data_v1[[#This Row],[Age]]&gt;60,"Senior",IF(_3___Healthcare_Data_v1[[#This Row],[Age]]&gt;35,"Middle","Young"))</f>
        <v>Senior</v>
      </c>
    </row>
    <row r="9400" spans="1:18" x14ac:dyDescent="0.3">
      <c r="A9400" s="1" t="s">
        <v>25102</v>
      </c>
      <c r="B9400" s="1" t="s">
        <v>26725</v>
      </c>
      <c r="C9400" s="1" t="s">
        <v>26</v>
      </c>
      <c r="D9400" s="1" t="s">
        <v>114</v>
      </c>
      <c r="E9400" s="1" t="s">
        <v>35</v>
      </c>
      <c r="F9400" s="2">
        <v>45223</v>
      </c>
      <c r="G9400" s="1" t="s">
        <v>25103</v>
      </c>
      <c r="H9400" s="1" t="s">
        <v>25104</v>
      </c>
      <c r="I9400" s="1" t="s">
        <v>52</v>
      </c>
      <c r="J9400" s="3" t="s">
        <v>36060</v>
      </c>
      <c r="K9400">
        <v>197</v>
      </c>
      <c r="L9400" s="1" t="s">
        <v>22</v>
      </c>
      <c r="M9400" s="2">
        <v>45240</v>
      </c>
      <c r="N9400" s="1" t="s">
        <v>48</v>
      </c>
      <c r="O9400" s="1" t="s">
        <v>44</v>
      </c>
      <c r="P9400" s="1">
        <f>_3___Healthcare_Data_v1[[#This Row],[Discharge Date]]-_3___Healthcare_Data_v1[[#This Row],[Date of Admission]]</f>
        <v>17</v>
      </c>
      <c r="Q9400" s="1">
        <f>IFERROR(_3___Healthcare_Data_v1[[#This Row],[ Billing Amount ]]/_3___Healthcare_Data_v1[[#This Row],[Days in Hospital]],0)</f>
        <v>1397.589788235294</v>
      </c>
      <c r="R9400" s="1" t="str">
        <f>IF(_3___Healthcare_Data_v1[[#This Row],[Age]]&gt;60,"Senior",IF(_3___Healthcare_Data_v1[[#This Row],[Age]]&gt;35,"Middle","Young"))</f>
        <v>Senior</v>
      </c>
    </row>
    <row r="9401" spans="1:18" x14ac:dyDescent="0.3">
      <c r="A9401" s="1" t="s">
        <v>25105</v>
      </c>
      <c r="B9401" s="1" t="s">
        <v>26622</v>
      </c>
      <c r="C9401" s="1" t="s">
        <v>26</v>
      </c>
      <c r="D9401" s="1" t="s">
        <v>49</v>
      </c>
      <c r="E9401" s="1" t="s">
        <v>28</v>
      </c>
      <c r="F9401" s="2">
        <v>44501</v>
      </c>
      <c r="G9401" s="1" t="s">
        <v>25106</v>
      </c>
      <c r="H9401" s="1" t="s">
        <v>25107</v>
      </c>
      <c r="I9401" s="1" t="s">
        <v>52</v>
      </c>
      <c r="J9401" s="3" t="s">
        <v>36061</v>
      </c>
      <c r="K9401">
        <v>103</v>
      </c>
      <c r="L9401" s="1" t="s">
        <v>42</v>
      </c>
      <c r="M9401" s="2">
        <v>44508</v>
      </c>
      <c r="N9401" s="1" t="s">
        <v>23</v>
      </c>
      <c r="O9401" s="1" t="s">
        <v>32</v>
      </c>
      <c r="P9401" s="1">
        <f>_3___Healthcare_Data_v1[[#This Row],[Discharge Date]]-_3___Healthcare_Data_v1[[#This Row],[Date of Admission]]</f>
        <v>7</v>
      </c>
      <c r="Q9401" s="1">
        <f>IFERROR(_3___Healthcare_Data_v1[[#This Row],[ Billing Amount ]]/_3___Healthcare_Data_v1[[#This Row],[Days in Hospital]],0)</f>
        <v>4928.4065742857138</v>
      </c>
      <c r="R9401" s="1" t="str">
        <f>IF(_3___Healthcare_Data_v1[[#This Row],[Age]]&gt;60,"Senior",IF(_3___Healthcare_Data_v1[[#This Row],[Age]]&gt;35,"Middle","Young"))</f>
        <v>Senior</v>
      </c>
    </row>
    <row r="9402" spans="1:18" x14ac:dyDescent="0.3">
      <c r="A9402" s="1" t="s">
        <v>25108</v>
      </c>
      <c r="B9402" s="1" t="s">
        <v>26614</v>
      </c>
      <c r="C9402" s="1" t="s">
        <v>16</v>
      </c>
      <c r="D9402" s="1" t="s">
        <v>229</v>
      </c>
      <c r="E9402" s="1" t="s">
        <v>26620</v>
      </c>
      <c r="F9402" s="2">
        <v>43593</v>
      </c>
      <c r="G9402" s="1" t="s">
        <v>25109</v>
      </c>
      <c r="H9402" s="1" t="s">
        <v>3413</v>
      </c>
      <c r="I9402" s="1" t="s">
        <v>60</v>
      </c>
      <c r="J9402" s="3" t="s">
        <v>36062</v>
      </c>
      <c r="K9402">
        <v>457</v>
      </c>
      <c r="L9402" s="1" t="s">
        <v>38</v>
      </c>
      <c r="M9402" s="2">
        <v>43615</v>
      </c>
      <c r="N9402" s="1" t="s">
        <v>31</v>
      </c>
      <c r="O9402" s="1" t="s">
        <v>32</v>
      </c>
      <c r="P9402" s="1">
        <f>_3___Healthcare_Data_v1[[#This Row],[Discharge Date]]-_3___Healthcare_Data_v1[[#This Row],[Date of Admission]]</f>
        <v>22</v>
      </c>
      <c r="Q9402" s="1">
        <f>IFERROR(_3___Healthcare_Data_v1[[#This Row],[ Billing Amount ]]/_3___Healthcare_Data_v1[[#This Row],[Days in Hospital]],0)</f>
        <v>1028.7293927272729</v>
      </c>
      <c r="R9402" s="1" t="str">
        <f>IF(_3___Healthcare_Data_v1[[#This Row],[Age]]&gt;60,"Senior",IF(_3___Healthcare_Data_v1[[#This Row],[Age]]&gt;35,"Middle","Young"))</f>
        <v>Senior</v>
      </c>
    </row>
    <row r="9403" spans="1:18" x14ac:dyDescent="0.3">
      <c r="A9403" s="1" t="s">
        <v>25110</v>
      </c>
      <c r="B9403" s="1" t="s">
        <v>26967</v>
      </c>
      <c r="C9403" s="1" t="s">
        <v>26</v>
      </c>
      <c r="D9403" s="1" t="s">
        <v>229</v>
      </c>
      <c r="E9403" s="1" t="s">
        <v>18</v>
      </c>
      <c r="F9403" s="2">
        <v>44224</v>
      </c>
      <c r="G9403" s="1" t="s">
        <v>25111</v>
      </c>
      <c r="H9403" s="1" t="s">
        <v>11367</v>
      </c>
      <c r="I9403" s="1" t="s">
        <v>21</v>
      </c>
      <c r="J9403" s="3" t="s">
        <v>36063</v>
      </c>
      <c r="K9403">
        <v>458</v>
      </c>
      <c r="L9403" s="1" t="s">
        <v>38</v>
      </c>
      <c r="M9403" s="2">
        <v>44251</v>
      </c>
      <c r="N9403" s="1" t="s">
        <v>48</v>
      </c>
      <c r="O9403" s="1" t="s">
        <v>32</v>
      </c>
      <c r="P9403" s="1">
        <f>_3___Healthcare_Data_v1[[#This Row],[Discharge Date]]-_3___Healthcare_Data_v1[[#This Row],[Date of Admission]]</f>
        <v>27</v>
      </c>
      <c r="Q9403" s="1">
        <f>IFERROR(_3___Healthcare_Data_v1[[#This Row],[ Billing Amount ]]/_3___Healthcare_Data_v1[[#This Row],[Days in Hospital]],0)</f>
        <v>1026.2996185185186</v>
      </c>
      <c r="R9403" s="1" t="str">
        <f>IF(_3___Healthcare_Data_v1[[#This Row],[Age]]&gt;60,"Senior",IF(_3___Healthcare_Data_v1[[#This Row],[Age]]&gt;35,"Middle","Young"))</f>
        <v>Senior</v>
      </c>
    </row>
    <row r="9404" spans="1:18" x14ac:dyDescent="0.3">
      <c r="A9404" s="1" t="s">
        <v>25112</v>
      </c>
      <c r="B9404" s="1" t="s">
        <v>26745</v>
      </c>
      <c r="C9404" s="1" t="s">
        <v>16</v>
      </c>
      <c r="D9404" s="1" t="s">
        <v>27</v>
      </c>
      <c r="E9404" s="1" t="s">
        <v>18</v>
      </c>
      <c r="F9404" s="2">
        <v>43749</v>
      </c>
      <c r="G9404" s="1" t="s">
        <v>25113</v>
      </c>
      <c r="H9404" s="1" t="s">
        <v>25114</v>
      </c>
      <c r="I9404" s="1" t="s">
        <v>21</v>
      </c>
      <c r="J9404" s="3" t="s">
        <v>36064</v>
      </c>
      <c r="K9404">
        <v>428</v>
      </c>
      <c r="L9404" s="1" t="s">
        <v>38</v>
      </c>
      <c r="M9404" s="2">
        <v>43757</v>
      </c>
      <c r="N9404" s="1" t="s">
        <v>43</v>
      </c>
      <c r="O9404" s="1" t="s">
        <v>32</v>
      </c>
      <c r="P9404" s="1">
        <f>_3___Healthcare_Data_v1[[#This Row],[Discharge Date]]-_3___Healthcare_Data_v1[[#This Row],[Date of Admission]]</f>
        <v>8</v>
      </c>
      <c r="Q9404" s="1">
        <f>IFERROR(_3___Healthcare_Data_v1[[#This Row],[ Billing Amount ]]/_3___Healthcare_Data_v1[[#This Row],[Days in Hospital]],0)</f>
        <v>268.86369300000001</v>
      </c>
      <c r="R9404" s="1" t="str">
        <f>IF(_3___Healthcare_Data_v1[[#This Row],[Age]]&gt;60,"Senior",IF(_3___Healthcare_Data_v1[[#This Row],[Age]]&gt;35,"Middle","Young"))</f>
        <v>Senior</v>
      </c>
    </row>
    <row r="9405" spans="1:18" x14ac:dyDescent="0.3">
      <c r="A9405" s="1" t="s">
        <v>25115</v>
      </c>
      <c r="B9405" s="1" t="s">
        <v>26672</v>
      </c>
      <c r="C9405" s="1" t="s">
        <v>16</v>
      </c>
      <c r="D9405" s="1" t="s">
        <v>49</v>
      </c>
      <c r="E9405" s="1" t="s">
        <v>26620</v>
      </c>
      <c r="F9405" s="2">
        <v>43574</v>
      </c>
      <c r="G9405" s="1" t="s">
        <v>25116</v>
      </c>
      <c r="H9405" s="1" t="s">
        <v>25117</v>
      </c>
      <c r="I9405" s="1" t="s">
        <v>21</v>
      </c>
      <c r="J9405" s="3" t="s">
        <v>36065</v>
      </c>
      <c r="K9405">
        <v>475</v>
      </c>
      <c r="L9405" s="1" t="s">
        <v>38</v>
      </c>
      <c r="M9405" s="2">
        <v>43583</v>
      </c>
      <c r="N9405" s="1" t="s">
        <v>84</v>
      </c>
      <c r="O9405" s="1" t="s">
        <v>24</v>
      </c>
      <c r="P9405" s="1">
        <f>_3___Healthcare_Data_v1[[#This Row],[Discharge Date]]-_3___Healthcare_Data_v1[[#This Row],[Date of Admission]]</f>
        <v>9</v>
      </c>
      <c r="Q9405" s="1">
        <f>IFERROR(_3___Healthcare_Data_v1[[#This Row],[ Billing Amount ]]/_3___Healthcare_Data_v1[[#This Row],[Days in Hospital]],0)</f>
        <v>2737.9045111111109</v>
      </c>
      <c r="R9405" s="1" t="str">
        <f>IF(_3___Healthcare_Data_v1[[#This Row],[Age]]&gt;60,"Senior",IF(_3___Healthcare_Data_v1[[#This Row],[Age]]&gt;35,"Middle","Young"))</f>
        <v>Senior</v>
      </c>
    </row>
    <row r="9406" spans="1:18" x14ac:dyDescent="0.3">
      <c r="A9406" s="1" t="s">
        <v>25118</v>
      </c>
      <c r="B9406" s="1" t="s">
        <v>26672</v>
      </c>
      <c r="C9406" s="1" t="s">
        <v>26</v>
      </c>
      <c r="D9406" s="1" t="s">
        <v>114</v>
      </c>
      <c r="E9406" s="1" t="s">
        <v>26620</v>
      </c>
      <c r="F9406" s="2">
        <v>43485</v>
      </c>
      <c r="G9406" s="1" t="s">
        <v>25119</v>
      </c>
      <c r="H9406" s="1" t="s">
        <v>25120</v>
      </c>
      <c r="I9406" s="1" t="s">
        <v>21</v>
      </c>
      <c r="J9406" s="3" t="s">
        <v>36066</v>
      </c>
      <c r="K9406">
        <v>391</v>
      </c>
      <c r="L9406" s="1" t="s">
        <v>42</v>
      </c>
      <c r="M9406" s="2">
        <v>43489</v>
      </c>
      <c r="N9406" s="1" t="s">
        <v>48</v>
      </c>
      <c r="O9406" s="1" t="s">
        <v>32</v>
      </c>
      <c r="P9406" s="1">
        <f>_3___Healthcare_Data_v1[[#This Row],[Discharge Date]]-_3___Healthcare_Data_v1[[#This Row],[Date of Admission]]</f>
        <v>4</v>
      </c>
      <c r="Q9406" s="1">
        <f>IFERROR(_3___Healthcare_Data_v1[[#This Row],[ Billing Amount ]]/_3___Healthcare_Data_v1[[#This Row],[Days in Hospital]],0)</f>
        <v>1589.8386752500001</v>
      </c>
      <c r="R9406" s="1" t="str">
        <f>IF(_3___Healthcare_Data_v1[[#This Row],[Age]]&gt;60,"Senior",IF(_3___Healthcare_Data_v1[[#This Row],[Age]]&gt;35,"Middle","Young"))</f>
        <v>Senior</v>
      </c>
    </row>
    <row r="9407" spans="1:18" x14ac:dyDescent="0.3">
      <c r="A9407" s="1" t="s">
        <v>25121</v>
      </c>
      <c r="B9407" s="1" t="s">
        <v>26723</v>
      </c>
      <c r="C9407" s="1" t="s">
        <v>26</v>
      </c>
      <c r="D9407" s="1" t="s">
        <v>34</v>
      </c>
      <c r="E9407" s="1" t="s">
        <v>28</v>
      </c>
      <c r="F9407" s="2">
        <v>44126</v>
      </c>
      <c r="G9407" s="1" t="s">
        <v>25122</v>
      </c>
      <c r="H9407" s="1" t="s">
        <v>25123</v>
      </c>
      <c r="I9407" s="1" t="s">
        <v>26607</v>
      </c>
      <c r="J9407" s="3" t="s">
        <v>36067</v>
      </c>
      <c r="K9407">
        <v>188</v>
      </c>
      <c r="L9407" s="1" t="s">
        <v>42</v>
      </c>
      <c r="M9407" s="2">
        <v>44137</v>
      </c>
      <c r="N9407" s="1" t="s">
        <v>23</v>
      </c>
      <c r="O9407" s="1" t="s">
        <v>24</v>
      </c>
      <c r="P9407" s="1">
        <f>_3___Healthcare_Data_v1[[#This Row],[Discharge Date]]-_3___Healthcare_Data_v1[[#This Row],[Date of Admission]]</f>
        <v>11</v>
      </c>
      <c r="Q9407" s="1">
        <f>IFERROR(_3___Healthcare_Data_v1[[#This Row],[ Billing Amount ]]/_3___Healthcare_Data_v1[[#This Row],[Days in Hospital]],0)</f>
        <v>587.65464872727273</v>
      </c>
      <c r="R9407" s="1" t="str">
        <f>IF(_3___Healthcare_Data_v1[[#This Row],[Age]]&gt;60,"Senior",IF(_3___Healthcare_Data_v1[[#This Row],[Age]]&gt;35,"Middle","Young"))</f>
        <v>Senior</v>
      </c>
    </row>
    <row r="9408" spans="1:18" x14ac:dyDescent="0.3">
      <c r="A9408" s="1" t="s">
        <v>25124</v>
      </c>
      <c r="B9408" s="1" t="s">
        <v>26750</v>
      </c>
      <c r="C9408" s="1" t="s">
        <v>26</v>
      </c>
      <c r="D9408" s="1" t="s">
        <v>27</v>
      </c>
      <c r="E9408" s="1" t="s">
        <v>26620</v>
      </c>
      <c r="F9408" s="2">
        <v>44461</v>
      </c>
      <c r="G9408" s="1" t="s">
        <v>25125</v>
      </c>
      <c r="H9408" s="1" t="s">
        <v>25126</v>
      </c>
      <c r="I9408" s="1" t="s">
        <v>21</v>
      </c>
      <c r="J9408" s="3" t="s">
        <v>36068</v>
      </c>
      <c r="K9408">
        <v>340</v>
      </c>
      <c r="L9408" s="1" t="s">
        <v>42</v>
      </c>
      <c r="M9408" s="2">
        <v>44489</v>
      </c>
      <c r="N9408" s="1" t="s">
        <v>43</v>
      </c>
      <c r="O9408" s="1" t="s">
        <v>32</v>
      </c>
      <c r="P9408" s="1">
        <f>_3___Healthcare_Data_v1[[#This Row],[Discharge Date]]-_3___Healthcare_Data_v1[[#This Row],[Date of Admission]]</f>
        <v>28</v>
      </c>
      <c r="Q9408" s="1">
        <f>IFERROR(_3___Healthcare_Data_v1[[#This Row],[ Billing Amount ]]/_3___Healthcare_Data_v1[[#This Row],[Days in Hospital]],0)</f>
        <v>686.89298035714285</v>
      </c>
      <c r="R9408" s="1" t="str">
        <f>IF(_3___Healthcare_Data_v1[[#This Row],[Age]]&gt;60,"Senior",IF(_3___Healthcare_Data_v1[[#This Row],[Age]]&gt;35,"Middle","Young"))</f>
        <v>Senior</v>
      </c>
    </row>
    <row r="9409" spans="1:18" x14ac:dyDescent="0.3">
      <c r="A9409" s="1" t="s">
        <v>25127</v>
      </c>
      <c r="B9409" s="1" t="s">
        <v>26622</v>
      </c>
      <c r="C9409" s="1" t="s">
        <v>26</v>
      </c>
      <c r="D9409" s="1" t="s">
        <v>62</v>
      </c>
      <c r="E9409" s="1" t="s">
        <v>28</v>
      </c>
      <c r="F9409" s="2">
        <v>44156</v>
      </c>
      <c r="G9409" s="1" t="s">
        <v>25128</v>
      </c>
      <c r="H9409" s="1" t="s">
        <v>25129</v>
      </c>
      <c r="I9409" s="1" t="s">
        <v>56</v>
      </c>
      <c r="J9409" s="3" t="s">
        <v>36069</v>
      </c>
      <c r="K9409">
        <v>367</v>
      </c>
      <c r="L9409" s="1" t="s">
        <v>42</v>
      </c>
      <c r="M9409" s="2">
        <v>44178</v>
      </c>
      <c r="N9409" s="1" t="s">
        <v>48</v>
      </c>
      <c r="O9409" s="1" t="s">
        <v>24</v>
      </c>
      <c r="P9409" s="1">
        <f>_3___Healthcare_Data_v1[[#This Row],[Discharge Date]]-_3___Healthcare_Data_v1[[#This Row],[Date of Admission]]</f>
        <v>22</v>
      </c>
      <c r="Q9409" s="1">
        <f>IFERROR(_3___Healthcare_Data_v1[[#This Row],[ Billing Amount ]]/_3___Healthcare_Data_v1[[#This Row],[Days in Hospital]],0)</f>
        <v>713.17446909090916</v>
      </c>
      <c r="R9409" s="1" t="str">
        <f>IF(_3___Healthcare_Data_v1[[#This Row],[Age]]&gt;60,"Senior",IF(_3___Healthcare_Data_v1[[#This Row],[Age]]&gt;35,"Middle","Young"))</f>
        <v>Senior</v>
      </c>
    </row>
    <row r="9410" spans="1:18" x14ac:dyDescent="0.3">
      <c r="A9410" s="1" t="s">
        <v>25130</v>
      </c>
      <c r="B9410" s="1" t="s">
        <v>26634</v>
      </c>
      <c r="C9410" s="1" t="s">
        <v>16</v>
      </c>
      <c r="D9410" s="1" t="s">
        <v>17</v>
      </c>
      <c r="E9410" s="1" t="s">
        <v>35</v>
      </c>
      <c r="F9410" s="2">
        <v>44354</v>
      </c>
      <c r="G9410" s="1" t="s">
        <v>25131</v>
      </c>
      <c r="H9410" s="1" t="s">
        <v>25132</v>
      </c>
      <c r="I9410" s="1" t="s">
        <v>21</v>
      </c>
      <c r="J9410" s="3" t="s">
        <v>36070</v>
      </c>
      <c r="K9410">
        <v>481</v>
      </c>
      <c r="L9410" s="1" t="s">
        <v>22</v>
      </c>
      <c r="M9410" s="2">
        <v>44362</v>
      </c>
      <c r="N9410" s="1" t="s">
        <v>23</v>
      </c>
      <c r="O9410" s="1" t="s">
        <v>44</v>
      </c>
      <c r="P9410" s="1">
        <f>_3___Healthcare_Data_v1[[#This Row],[Discharge Date]]-_3___Healthcare_Data_v1[[#This Row],[Date of Admission]]</f>
        <v>8</v>
      </c>
      <c r="Q9410" s="1">
        <f>IFERROR(_3___Healthcare_Data_v1[[#This Row],[ Billing Amount ]]/_3___Healthcare_Data_v1[[#This Row],[Days in Hospital]],0)</f>
        <v>2540.76656125</v>
      </c>
      <c r="R9410" s="1" t="str">
        <f>IF(_3___Healthcare_Data_v1[[#This Row],[Age]]&gt;60,"Senior",IF(_3___Healthcare_Data_v1[[#This Row],[Age]]&gt;35,"Middle","Young"))</f>
        <v>Senior</v>
      </c>
    </row>
    <row r="9411" spans="1:18" x14ac:dyDescent="0.3">
      <c r="A9411" s="1" t="s">
        <v>25133</v>
      </c>
      <c r="B9411" s="1" t="s">
        <v>26685</v>
      </c>
      <c r="C9411" s="1" t="s">
        <v>26</v>
      </c>
      <c r="D9411" s="1" t="s">
        <v>114</v>
      </c>
      <c r="E9411" s="1" t="s">
        <v>18</v>
      </c>
      <c r="F9411" s="2">
        <v>44067</v>
      </c>
      <c r="G9411" s="1" t="s">
        <v>25134</v>
      </c>
      <c r="H9411" s="1" t="s">
        <v>25135</v>
      </c>
      <c r="I9411" s="1" t="s">
        <v>26607</v>
      </c>
      <c r="J9411" s="3" t="s">
        <v>36071</v>
      </c>
      <c r="K9411">
        <v>471</v>
      </c>
      <c r="L9411" s="1" t="s">
        <v>42</v>
      </c>
      <c r="M9411" s="2">
        <v>44086</v>
      </c>
      <c r="N9411" s="1" t="s">
        <v>48</v>
      </c>
      <c r="O9411" s="1" t="s">
        <v>44</v>
      </c>
      <c r="P9411" s="1">
        <f>_3___Healthcare_Data_v1[[#This Row],[Discharge Date]]-_3___Healthcare_Data_v1[[#This Row],[Date of Admission]]</f>
        <v>19</v>
      </c>
      <c r="Q9411" s="1">
        <f>IFERROR(_3___Healthcare_Data_v1[[#This Row],[ Billing Amount ]]/_3___Healthcare_Data_v1[[#This Row],[Days in Hospital]],0)</f>
        <v>113.48768363157895</v>
      </c>
      <c r="R9411" s="1" t="str">
        <f>IF(_3___Healthcare_Data_v1[[#This Row],[Age]]&gt;60,"Senior",IF(_3___Healthcare_Data_v1[[#This Row],[Age]]&gt;35,"Middle","Young"))</f>
        <v>Senior</v>
      </c>
    </row>
    <row r="9412" spans="1:18" x14ac:dyDescent="0.3">
      <c r="A9412" s="1" t="s">
        <v>6916</v>
      </c>
      <c r="B9412" s="1" t="s">
        <v>26664</v>
      </c>
      <c r="C9412" s="1" t="s">
        <v>16</v>
      </c>
      <c r="D9412" s="1" t="s">
        <v>114</v>
      </c>
      <c r="E9412" s="1" t="s">
        <v>69</v>
      </c>
      <c r="F9412" s="2">
        <v>44654</v>
      </c>
      <c r="G9412" s="1" t="s">
        <v>25136</v>
      </c>
      <c r="H9412" s="1" t="s">
        <v>25137</v>
      </c>
      <c r="I9412" s="1" t="s">
        <v>21</v>
      </c>
      <c r="J9412" s="3" t="s">
        <v>36072</v>
      </c>
      <c r="K9412">
        <v>225</v>
      </c>
      <c r="L9412" s="1" t="s">
        <v>22</v>
      </c>
      <c r="M9412" s="2">
        <v>44661</v>
      </c>
      <c r="N9412" s="1" t="s">
        <v>23</v>
      </c>
      <c r="O9412" s="1" t="s">
        <v>44</v>
      </c>
      <c r="P9412" s="1">
        <f>_3___Healthcare_Data_v1[[#This Row],[Discharge Date]]-_3___Healthcare_Data_v1[[#This Row],[Date of Admission]]</f>
        <v>7</v>
      </c>
      <c r="Q9412" s="1">
        <f>IFERROR(_3___Healthcare_Data_v1[[#This Row],[ Billing Amount ]]/_3___Healthcare_Data_v1[[#This Row],[Days in Hospital]],0)</f>
        <v>2482.8303799999999</v>
      </c>
      <c r="R9412" s="1" t="str">
        <f>IF(_3___Healthcare_Data_v1[[#This Row],[Age]]&gt;60,"Senior",IF(_3___Healthcare_Data_v1[[#This Row],[Age]]&gt;35,"Middle","Young"))</f>
        <v>Senior</v>
      </c>
    </row>
    <row r="9413" spans="1:18" x14ac:dyDescent="0.3">
      <c r="A9413" s="1" t="s">
        <v>25138</v>
      </c>
      <c r="B9413" s="1" t="s">
        <v>26672</v>
      </c>
      <c r="C9413" s="1" t="s">
        <v>26</v>
      </c>
      <c r="D9413" s="1" t="s">
        <v>62</v>
      </c>
      <c r="E9413" s="1" t="s">
        <v>18</v>
      </c>
      <c r="F9413" s="2">
        <v>43482</v>
      </c>
      <c r="G9413" s="1" t="s">
        <v>25139</v>
      </c>
      <c r="H9413" s="1" t="s">
        <v>8748</v>
      </c>
      <c r="I9413" s="1" t="s">
        <v>21</v>
      </c>
      <c r="J9413" s="3" t="s">
        <v>36073</v>
      </c>
      <c r="K9413">
        <v>385</v>
      </c>
      <c r="L9413" s="1" t="s">
        <v>38</v>
      </c>
      <c r="M9413" s="2">
        <v>43499</v>
      </c>
      <c r="N9413" s="1" t="s">
        <v>48</v>
      </c>
      <c r="O9413" s="1" t="s">
        <v>24</v>
      </c>
      <c r="P9413" s="1">
        <f>_3___Healthcare_Data_v1[[#This Row],[Discharge Date]]-_3___Healthcare_Data_v1[[#This Row],[Date of Admission]]</f>
        <v>17</v>
      </c>
      <c r="Q9413" s="1">
        <f>IFERROR(_3___Healthcare_Data_v1[[#This Row],[ Billing Amount ]]/_3___Healthcare_Data_v1[[#This Row],[Days in Hospital]],0)</f>
        <v>2850.9969494117649</v>
      </c>
      <c r="R9413" s="1" t="str">
        <f>IF(_3___Healthcare_Data_v1[[#This Row],[Age]]&gt;60,"Senior",IF(_3___Healthcare_Data_v1[[#This Row],[Age]]&gt;35,"Middle","Young"))</f>
        <v>Senior</v>
      </c>
    </row>
    <row r="9414" spans="1:18" x14ac:dyDescent="0.3">
      <c r="A9414" s="1" t="s">
        <v>25140</v>
      </c>
      <c r="B9414" s="1" t="s">
        <v>26626</v>
      </c>
      <c r="C9414" s="1" t="s">
        <v>26</v>
      </c>
      <c r="D9414" s="1" t="s">
        <v>17</v>
      </c>
      <c r="E9414" s="1" t="s">
        <v>28</v>
      </c>
      <c r="F9414" s="2">
        <v>44468</v>
      </c>
      <c r="G9414" s="1" t="s">
        <v>25141</v>
      </c>
      <c r="H9414" s="1" t="s">
        <v>3879</v>
      </c>
      <c r="I9414" s="1" t="s">
        <v>52</v>
      </c>
      <c r="J9414" s="3" t="s">
        <v>36074</v>
      </c>
      <c r="K9414">
        <v>488</v>
      </c>
      <c r="L9414" s="1" t="s">
        <v>42</v>
      </c>
      <c r="M9414" s="2">
        <v>44492</v>
      </c>
      <c r="N9414" s="1" t="s">
        <v>48</v>
      </c>
      <c r="O9414" s="1" t="s">
        <v>32</v>
      </c>
      <c r="P9414" s="1">
        <f>_3___Healthcare_Data_v1[[#This Row],[Discharge Date]]-_3___Healthcare_Data_v1[[#This Row],[Date of Admission]]</f>
        <v>24</v>
      </c>
      <c r="Q9414" s="1">
        <f>IFERROR(_3___Healthcare_Data_v1[[#This Row],[ Billing Amount ]]/_3___Healthcare_Data_v1[[#This Row],[Days in Hospital]],0)</f>
        <v>1862.4831204166667</v>
      </c>
      <c r="R9414" s="1" t="str">
        <f>IF(_3___Healthcare_Data_v1[[#This Row],[Age]]&gt;60,"Senior",IF(_3___Healthcare_Data_v1[[#This Row],[Age]]&gt;35,"Middle","Young"))</f>
        <v>Senior</v>
      </c>
    </row>
    <row r="9415" spans="1:18" x14ac:dyDescent="0.3">
      <c r="A9415" s="1" t="s">
        <v>4023</v>
      </c>
      <c r="B9415" s="1" t="s">
        <v>26695</v>
      </c>
      <c r="C9415" s="1" t="s">
        <v>26</v>
      </c>
      <c r="D9415" s="1" t="s">
        <v>62</v>
      </c>
      <c r="E9415" s="1" t="s">
        <v>26615</v>
      </c>
      <c r="F9415" s="2">
        <v>44343</v>
      </c>
      <c r="G9415" s="1" t="s">
        <v>18875</v>
      </c>
      <c r="H9415" s="1" t="s">
        <v>25142</v>
      </c>
      <c r="I9415" s="1" t="s">
        <v>56</v>
      </c>
      <c r="J9415" s="3" t="s">
        <v>36075</v>
      </c>
      <c r="K9415">
        <v>476</v>
      </c>
      <c r="L9415" s="1" t="s">
        <v>22</v>
      </c>
      <c r="M9415" s="2">
        <v>44355</v>
      </c>
      <c r="N9415" s="1" t="s">
        <v>31</v>
      </c>
      <c r="O9415" s="1" t="s">
        <v>32</v>
      </c>
      <c r="P9415" s="1">
        <f>_3___Healthcare_Data_v1[[#This Row],[Discharge Date]]-_3___Healthcare_Data_v1[[#This Row],[Date of Admission]]</f>
        <v>12</v>
      </c>
      <c r="Q9415" s="1">
        <f>IFERROR(_3___Healthcare_Data_v1[[#This Row],[ Billing Amount ]]/_3___Healthcare_Data_v1[[#This Row],[Days in Hospital]],0)</f>
        <v>1667.1257833333332</v>
      </c>
      <c r="R9415" s="1" t="str">
        <f>IF(_3___Healthcare_Data_v1[[#This Row],[Age]]&gt;60,"Senior",IF(_3___Healthcare_Data_v1[[#This Row],[Age]]&gt;35,"Middle","Young"))</f>
        <v>Senior</v>
      </c>
    </row>
    <row r="9416" spans="1:18" x14ac:dyDescent="0.3">
      <c r="A9416" s="1" t="s">
        <v>4538</v>
      </c>
      <c r="B9416" s="1" t="s">
        <v>26664</v>
      </c>
      <c r="C9416" s="1" t="s">
        <v>16</v>
      </c>
      <c r="D9416" s="1" t="s">
        <v>33629</v>
      </c>
      <c r="E9416" s="1" t="s">
        <v>35</v>
      </c>
      <c r="F9416" s="2">
        <v>44716</v>
      </c>
      <c r="G9416" s="1" t="s">
        <v>25143</v>
      </c>
      <c r="H9416" s="1" t="s">
        <v>25144</v>
      </c>
      <c r="I9416" s="1" t="s">
        <v>52</v>
      </c>
      <c r="J9416" s="3" t="s">
        <v>36076</v>
      </c>
      <c r="K9416">
        <v>446</v>
      </c>
      <c r="L9416" s="1" t="s">
        <v>22</v>
      </c>
      <c r="M9416" s="2">
        <v>44720</v>
      </c>
      <c r="N9416" s="1" t="s">
        <v>43</v>
      </c>
      <c r="O9416" s="1" t="s">
        <v>24</v>
      </c>
      <c r="P9416" s="1">
        <f>_3___Healthcare_Data_v1[[#This Row],[Discharge Date]]-_3___Healthcare_Data_v1[[#This Row],[Date of Admission]]</f>
        <v>4</v>
      </c>
      <c r="Q9416" s="1">
        <f>IFERROR(_3___Healthcare_Data_v1[[#This Row],[ Billing Amount ]]/_3___Healthcare_Data_v1[[#This Row],[Days in Hospital]],0)</f>
        <v>1592.7146654999999</v>
      </c>
      <c r="R9416" s="1" t="str">
        <f>IF(_3___Healthcare_Data_v1[[#This Row],[Age]]&gt;60,"Senior",IF(_3___Healthcare_Data_v1[[#This Row],[Age]]&gt;35,"Middle","Young"))</f>
        <v>Senior</v>
      </c>
    </row>
    <row r="9417" spans="1:18" x14ac:dyDescent="0.3">
      <c r="A9417" s="1" t="s">
        <v>25145</v>
      </c>
      <c r="B9417" s="1" t="s">
        <v>26704</v>
      </c>
      <c r="C9417" s="1" t="s">
        <v>26</v>
      </c>
      <c r="D9417" s="1" t="s">
        <v>229</v>
      </c>
      <c r="E9417" s="1" t="s">
        <v>35</v>
      </c>
      <c r="F9417" s="2">
        <v>43982</v>
      </c>
      <c r="G9417" s="1" t="s">
        <v>25146</v>
      </c>
      <c r="H9417" s="1" t="s">
        <v>25147</v>
      </c>
      <c r="I9417" s="1" t="s">
        <v>52</v>
      </c>
      <c r="J9417" s="3" t="s">
        <v>36077</v>
      </c>
      <c r="K9417">
        <v>383</v>
      </c>
      <c r="L9417" s="1" t="s">
        <v>22</v>
      </c>
      <c r="M9417" s="2">
        <v>43982</v>
      </c>
      <c r="N9417" s="1" t="s">
        <v>31</v>
      </c>
      <c r="O9417" s="1" t="s">
        <v>44</v>
      </c>
      <c r="P9417" s="1">
        <f>_3___Healthcare_Data_v1[[#This Row],[Discharge Date]]-_3___Healthcare_Data_v1[[#This Row],[Date of Admission]]</f>
        <v>0</v>
      </c>
      <c r="Q9417" s="1">
        <f>IFERROR(_3___Healthcare_Data_v1[[#This Row],[ Billing Amount ]]/_3___Healthcare_Data_v1[[#This Row],[Days in Hospital]],0)</f>
        <v>0</v>
      </c>
      <c r="R9417" s="1" t="str">
        <f>IF(_3___Healthcare_Data_v1[[#This Row],[Age]]&gt;60,"Senior",IF(_3___Healthcare_Data_v1[[#This Row],[Age]]&gt;35,"Middle","Young"))</f>
        <v>Senior</v>
      </c>
    </row>
    <row r="9418" spans="1:18" x14ac:dyDescent="0.3">
      <c r="A9418" s="1" t="s">
        <v>25148</v>
      </c>
      <c r="B9418" s="1" t="s">
        <v>26666</v>
      </c>
      <c r="C9418" s="1" t="s">
        <v>16</v>
      </c>
      <c r="D9418" s="1" t="s">
        <v>34</v>
      </c>
      <c r="E9418" s="1" t="s">
        <v>28</v>
      </c>
      <c r="F9418" s="2">
        <v>43838</v>
      </c>
      <c r="G9418" s="1" t="s">
        <v>25149</v>
      </c>
      <c r="H9418" s="1" t="s">
        <v>25150</v>
      </c>
      <c r="I9418" s="1" t="s">
        <v>21</v>
      </c>
      <c r="J9418" s="3" t="s">
        <v>36078</v>
      </c>
      <c r="K9418">
        <v>494</v>
      </c>
      <c r="L9418" s="1" t="s">
        <v>42</v>
      </c>
      <c r="M9418" s="2">
        <v>43840</v>
      </c>
      <c r="N9418" s="1" t="s">
        <v>23</v>
      </c>
      <c r="O9418" s="1" t="s">
        <v>44</v>
      </c>
      <c r="P9418" s="1">
        <f>_3___Healthcare_Data_v1[[#This Row],[Discharge Date]]-_3___Healthcare_Data_v1[[#This Row],[Date of Admission]]</f>
        <v>2</v>
      </c>
      <c r="Q9418" s="1">
        <f>IFERROR(_3___Healthcare_Data_v1[[#This Row],[ Billing Amount ]]/_3___Healthcare_Data_v1[[#This Row],[Days in Hospital]],0)</f>
        <v>15550.281360000001</v>
      </c>
      <c r="R9418" s="1" t="str">
        <f>IF(_3___Healthcare_Data_v1[[#This Row],[Age]]&gt;60,"Senior",IF(_3___Healthcare_Data_v1[[#This Row],[Age]]&gt;35,"Middle","Young"))</f>
        <v>Senior</v>
      </c>
    </row>
    <row r="9419" spans="1:18" x14ac:dyDescent="0.3">
      <c r="A9419" s="1" t="s">
        <v>15748</v>
      </c>
      <c r="B9419" s="1" t="s">
        <v>26708</v>
      </c>
      <c r="C9419" s="1" t="s">
        <v>16</v>
      </c>
      <c r="D9419" s="1" t="s">
        <v>229</v>
      </c>
      <c r="E9419" s="1" t="s">
        <v>35</v>
      </c>
      <c r="F9419" s="2">
        <v>44732</v>
      </c>
      <c r="G9419" s="1" t="s">
        <v>25151</v>
      </c>
      <c r="H9419" s="1" t="s">
        <v>25152</v>
      </c>
      <c r="I9419" s="1" t="s">
        <v>26607</v>
      </c>
      <c r="J9419" s="3" t="s">
        <v>36079</v>
      </c>
      <c r="K9419">
        <v>494</v>
      </c>
      <c r="L9419" s="1" t="s">
        <v>22</v>
      </c>
      <c r="M9419" s="2">
        <v>44752</v>
      </c>
      <c r="N9419" s="1" t="s">
        <v>48</v>
      </c>
      <c r="O9419" s="1" t="s">
        <v>44</v>
      </c>
      <c r="P9419" s="1">
        <f>_3___Healthcare_Data_v1[[#This Row],[Discharge Date]]-_3___Healthcare_Data_v1[[#This Row],[Date of Admission]]</f>
        <v>20</v>
      </c>
      <c r="Q9419" s="1">
        <f>IFERROR(_3___Healthcare_Data_v1[[#This Row],[ Billing Amount ]]/_3___Healthcare_Data_v1[[#This Row],[Days in Hospital]],0)</f>
        <v>844.97966149999991</v>
      </c>
      <c r="R9419" s="1" t="str">
        <f>IF(_3___Healthcare_Data_v1[[#This Row],[Age]]&gt;60,"Senior",IF(_3___Healthcare_Data_v1[[#This Row],[Age]]&gt;35,"Middle","Young"))</f>
        <v>Senior</v>
      </c>
    </row>
    <row r="9420" spans="1:18" x14ac:dyDescent="0.3">
      <c r="A9420" s="1" t="s">
        <v>25153</v>
      </c>
      <c r="B9420" s="1" t="s">
        <v>26732</v>
      </c>
      <c r="C9420" s="1" t="s">
        <v>16</v>
      </c>
      <c r="D9420" s="1" t="s">
        <v>229</v>
      </c>
      <c r="E9420" s="1" t="s">
        <v>26615</v>
      </c>
      <c r="F9420" s="2">
        <v>45193</v>
      </c>
      <c r="G9420" s="1" t="s">
        <v>25154</v>
      </c>
      <c r="H9420" s="1" t="s">
        <v>25155</v>
      </c>
      <c r="I9420" s="1" t="s">
        <v>26607</v>
      </c>
      <c r="J9420" s="3" t="s">
        <v>36080</v>
      </c>
      <c r="K9420">
        <v>292</v>
      </c>
      <c r="L9420" s="1" t="s">
        <v>42</v>
      </c>
      <c r="M9420" s="2">
        <v>45195</v>
      </c>
      <c r="N9420" s="1" t="s">
        <v>84</v>
      </c>
      <c r="O9420" s="1" t="s">
        <v>44</v>
      </c>
      <c r="P9420" s="1">
        <f>_3___Healthcare_Data_v1[[#This Row],[Discharge Date]]-_3___Healthcare_Data_v1[[#This Row],[Date of Admission]]</f>
        <v>2</v>
      </c>
      <c r="Q9420" s="1">
        <f>IFERROR(_3___Healthcare_Data_v1[[#This Row],[ Billing Amount ]]/_3___Healthcare_Data_v1[[#This Row],[Days in Hospital]],0)</f>
        <v>9403.193045</v>
      </c>
      <c r="R9420" s="1" t="str">
        <f>IF(_3___Healthcare_Data_v1[[#This Row],[Age]]&gt;60,"Senior",IF(_3___Healthcare_Data_v1[[#This Row],[Age]]&gt;35,"Middle","Young"))</f>
        <v>Senior</v>
      </c>
    </row>
    <row r="9421" spans="1:18" x14ac:dyDescent="0.3">
      <c r="A9421" s="1" t="s">
        <v>25156</v>
      </c>
      <c r="B9421" s="1" t="s">
        <v>26606</v>
      </c>
      <c r="C9421" s="1" t="s">
        <v>16</v>
      </c>
      <c r="D9421" s="1" t="s">
        <v>49</v>
      </c>
      <c r="E9421" s="1" t="s">
        <v>35</v>
      </c>
      <c r="F9421" s="2">
        <v>44246</v>
      </c>
      <c r="G9421" s="1" t="s">
        <v>25157</v>
      </c>
      <c r="H9421" s="1" t="s">
        <v>25158</v>
      </c>
      <c r="I9421" s="1" t="s">
        <v>21</v>
      </c>
      <c r="J9421" s="3" t="s">
        <v>36081</v>
      </c>
      <c r="K9421">
        <v>238</v>
      </c>
      <c r="L9421" s="1" t="s">
        <v>22</v>
      </c>
      <c r="M9421" s="2">
        <v>44266</v>
      </c>
      <c r="N9421" s="1" t="s">
        <v>84</v>
      </c>
      <c r="O9421" s="1" t="s">
        <v>44</v>
      </c>
      <c r="P9421" s="1">
        <f>_3___Healthcare_Data_v1[[#This Row],[Discharge Date]]-_3___Healthcare_Data_v1[[#This Row],[Date of Admission]]</f>
        <v>20</v>
      </c>
      <c r="Q9421" s="1">
        <f>IFERROR(_3___Healthcare_Data_v1[[#This Row],[ Billing Amount ]]/_3___Healthcare_Data_v1[[#This Row],[Days in Hospital]],0)</f>
        <v>539.04280399999993</v>
      </c>
      <c r="R9421" s="1" t="str">
        <f>IF(_3___Healthcare_Data_v1[[#This Row],[Age]]&gt;60,"Senior",IF(_3___Healthcare_Data_v1[[#This Row],[Age]]&gt;35,"Middle","Young"))</f>
        <v>Senior</v>
      </c>
    </row>
    <row r="9422" spans="1:18" x14ac:dyDescent="0.3">
      <c r="A9422" s="1" t="s">
        <v>25159</v>
      </c>
      <c r="B9422" s="1" t="s">
        <v>26745</v>
      </c>
      <c r="C9422" s="1" t="s">
        <v>26</v>
      </c>
      <c r="D9422" s="1" t="s">
        <v>114</v>
      </c>
      <c r="E9422" s="1" t="s">
        <v>18</v>
      </c>
      <c r="F9422" s="2">
        <v>44711</v>
      </c>
      <c r="G9422" s="1" t="s">
        <v>25160</v>
      </c>
      <c r="H9422" s="1" t="s">
        <v>25161</v>
      </c>
      <c r="I9422" s="1" t="s">
        <v>21</v>
      </c>
      <c r="J9422" s="3" t="s">
        <v>36082</v>
      </c>
      <c r="K9422">
        <v>274</v>
      </c>
      <c r="L9422" s="1" t="s">
        <v>38</v>
      </c>
      <c r="M9422" s="2">
        <v>44717</v>
      </c>
      <c r="N9422" s="1" t="s">
        <v>48</v>
      </c>
      <c r="O9422" s="1" t="s">
        <v>44</v>
      </c>
      <c r="P9422" s="1">
        <f>_3___Healthcare_Data_v1[[#This Row],[Discharge Date]]-_3___Healthcare_Data_v1[[#This Row],[Date of Admission]]</f>
        <v>6</v>
      </c>
      <c r="Q9422" s="1">
        <f>IFERROR(_3___Healthcare_Data_v1[[#This Row],[ Billing Amount ]]/_3___Healthcare_Data_v1[[#This Row],[Days in Hospital]],0)</f>
        <v>7009.4719416666667</v>
      </c>
      <c r="R9422" s="1" t="str">
        <f>IF(_3___Healthcare_Data_v1[[#This Row],[Age]]&gt;60,"Senior",IF(_3___Healthcare_Data_v1[[#This Row],[Age]]&gt;35,"Middle","Young"))</f>
        <v>Senior</v>
      </c>
    </row>
    <row r="9423" spans="1:18" x14ac:dyDescent="0.3">
      <c r="A9423" s="1" t="s">
        <v>2659</v>
      </c>
      <c r="B9423" s="1" t="s">
        <v>26617</v>
      </c>
      <c r="C9423" s="1" t="s">
        <v>26</v>
      </c>
      <c r="D9423" s="1" t="s">
        <v>114</v>
      </c>
      <c r="E9423" s="1" t="s">
        <v>69</v>
      </c>
      <c r="F9423" s="2">
        <v>44492</v>
      </c>
      <c r="G9423" s="1" t="s">
        <v>25162</v>
      </c>
      <c r="H9423" s="1" t="s">
        <v>25163</v>
      </c>
      <c r="I9423" s="1" t="s">
        <v>56</v>
      </c>
      <c r="J9423" s="3" t="s">
        <v>36083</v>
      </c>
      <c r="K9423">
        <v>369</v>
      </c>
      <c r="L9423" s="1" t="s">
        <v>38</v>
      </c>
      <c r="M9423" s="2">
        <v>44506</v>
      </c>
      <c r="N9423" s="1" t="s">
        <v>31</v>
      </c>
      <c r="O9423" s="1" t="s">
        <v>44</v>
      </c>
      <c r="P9423" s="1">
        <f>_3___Healthcare_Data_v1[[#This Row],[Discharge Date]]-_3___Healthcare_Data_v1[[#This Row],[Date of Admission]]</f>
        <v>14</v>
      </c>
      <c r="Q9423" s="1">
        <f>IFERROR(_3___Healthcare_Data_v1[[#This Row],[ Billing Amount ]]/_3___Healthcare_Data_v1[[#This Row],[Days in Hospital]],0)</f>
        <v>4159.3808814285712</v>
      </c>
      <c r="R9423" s="1" t="str">
        <f>IF(_3___Healthcare_Data_v1[[#This Row],[Age]]&gt;60,"Senior",IF(_3___Healthcare_Data_v1[[#This Row],[Age]]&gt;35,"Middle","Young"))</f>
        <v>Senior</v>
      </c>
    </row>
    <row r="9424" spans="1:18" x14ac:dyDescent="0.3">
      <c r="A9424" s="1" t="s">
        <v>25164</v>
      </c>
      <c r="B9424" s="1" t="s">
        <v>26689</v>
      </c>
      <c r="C9424" s="1" t="s">
        <v>26</v>
      </c>
      <c r="D9424" s="1" t="s">
        <v>114</v>
      </c>
      <c r="E9424" s="1" t="s">
        <v>26615</v>
      </c>
      <c r="F9424" s="2">
        <v>43410</v>
      </c>
      <c r="G9424" s="1" t="s">
        <v>15124</v>
      </c>
      <c r="H9424" s="1" t="s">
        <v>25165</v>
      </c>
      <c r="I9424" s="1" t="s">
        <v>21</v>
      </c>
      <c r="J9424" s="3" t="s">
        <v>36084</v>
      </c>
      <c r="K9424">
        <v>476</v>
      </c>
      <c r="L9424" s="1" t="s">
        <v>42</v>
      </c>
      <c r="M9424" s="2">
        <v>43412</v>
      </c>
      <c r="N9424" s="1" t="s">
        <v>84</v>
      </c>
      <c r="O9424" s="1" t="s">
        <v>44</v>
      </c>
      <c r="P9424" s="1">
        <f>_3___Healthcare_Data_v1[[#This Row],[Discharge Date]]-_3___Healthcare_Data_v1[[#This Row],[Date of Admission]]</f>
        <v>2</v>
      </c>
      <c r="Q9424" s="1">
        <f>IFERROR(_3___Healthcare_Data_v1[[#This Row],[ Billing Amount ]]/_3___Healthcare_Data_v1[[#This Row],[Days in Hospital]],0)</f>
        <v>14828.62032</v>
      </c>
      <c r="R9424" s="1" t="str">
        <f>IF(_3___Healthcare_Data_v1[[#This Row],[Age]]&gt;60,"Senior",IF(_3___Healthcare_Data_v1[[#This Row],[Age]]&gt;35,"Middle","Young"))</f>
        <v>Senior</v>
      </c>
    </row>
    <row r="9425" spans="1:18" x14ac:dyDescent="0.3">
      <c r="A9425" s="1" t="s">
        <v>25166</v>
      </c>
      <c r="B9425" s="1" t="s">
        <v>26606</v>
      </c>
      <c r="C9425" s="1" t="s">
        <v>16</v>
      </c>
      <c r="D9425" s="1" t="s">
        <v>229</v>
      </c>
      <c r="E9425" s="1" t="s">
        <v>35</v>
      </c>
      <c r="F9425" s="2">
        <v>43609</v>
      </c>
      <c r="G9425" s="1" t="s">
        <v>4190</v>
      </c>
      <c r="H9425" s="1" t="s">
        <v>25167</v>
      </c>
      <c r="I9425" s="1" t="s">
        <v>52</v>
      </c>
      <c r="J9425" s="3" t="s">
        <v>36085</v>
      </c>
      <c r="K9425">
        <v>421</v>
      </c>
      <c r="L9425" s="1" t="s">
        <v>38</v>
      </c>
      <c r="M9425" s="2">
        <v>43632</v>
      </c>
      <c r="N9425" s="1" t="s">
        <v>23</v>
      </c>
      <c r="O9425" s="1" t="s">
        <v>32</v>
      </c>
      <c r="P9425" s="1">
        <f>_3___Healthcare_Data_v1[[#This Row],[Discharge Date]]-_3___Healthcare_Data_v1[[#This Row],[Date of Admission]]</f>
        <v>23</v>
      </c>
      <c r="Q9425" s="1">
        <f>IFERROR(_3___Healthcare_Data_v1[[#This Row],[ Billing Amount ]]/_3___Healthcare_Data_v1[[#This Row],[Days in Hospital]],0)</f>
        <v>780.29431</v>
      </c>
      <c r="R9425" s="1" t="str">
        <f>IF(_3___Healthcare_Data_v1[[#This Row],[Age]]&gt;60,"Senior",IF(_3___Healthcare_Data_v1[[#This Row],[Age]]&gt;35,"Middle","Young"))</f>
        <v>Senior</v>
      </c>
    </row>
    <row r="9426" spans="1:18" x14ac:dyDescent="0.3">
      <c r="A9426" s="1" t="s">
        <v>25168</v>
      </c>
      <c r="B9426" s="1" t="s">
        <v>26619</v>
      </c>
      <c r="C9426" s="1" t="s">
        <v>16</v>
      </c>
      <c r="D9426" s="1" t="s">
        <v>34</v>
      </c>
      <c r="E9426" s="1" t="s">
        <v>26615</v>
      </c>
      <c r="F9426" s="2">
        <v>44329</v>
      </c>
      <c r="G9426" s="1" t="s">
        <v>12442</v>
      </c>
      <c r="H9426" s="1" t="s">
        <v>25169</v>
      </c>
      <c r="I9426" s="1" t="s">
        <v>21</v>
      </c>
      <c r="J9426" s="3" t="s">
        <v>36086</v>
      </c>
      <c r="K9426">
        <v>372</v>
      </c>
      <c r="L9426" s="1" t="s">
        <v>22</v>
      </c>
      <c r="M9426" s="2">
        <v>44347</v>
      </c>
      <c r="N9426" s="1" t="s">
        <v>23</v>
      </c>
      <c r="O9426" s="1" t="s">
        <v>32</v>
      </c>
      <c r="P9426" s="1">
        <f>_3___Healthcare_Data_v1[[#This Row],[Discharge Date]]-_3___Healthcare_Data_v1[[#This Row],[Date of Admission]]</f>
        <v>18</v>
      </c>
      <c r="Q9426" s="1">
        <f>IFERROR(_3___Healthcare_Data_v1[[#This Row],[ Billing Amount ]]/_3___Healthcare_Data_v1[[#This Row],[Days in Hospital]],0)</f>
        <v>1422.0398105555555</v>
      </c>
      <c r="R9426" s="1" t="str">
        <f>IF(_3___Healthcare_Data_v1[[#This Row],[Age]]&gt;60,"Senior",IF(_3___Healthcare_Data_v1[[#This Row],[Age]]&gt;35,"Middle","Young"))</f>
        <v>Senior</v>
      </c>
    </row>
    <row r="9427" spans="1:18" x14ac:dyDescent="0.3">
      <c r="A9427" s="1" t="s">
        <v>25170</v>
      </c>
      <c r="B9427" s="1" t="s">
        <v>26712</v>
      </c>
      <c r="C9427" s="1" t="s">
        <v>26</v>
      </c>
      <c r="D9427" s="1" t="s">
        <v>62</v>
      </c>
      <c r="E9427" s="1" t="s">
        <v>28</v>
      </c>
      <c r="F9427" s="2">
        <v>44487</v>
      </c>
      <c r="G9427" s="1" t="s">
        <v>25171</v>
      </c>
      <c r="H9427" s="1" t="s">
        <v>25172</v>
      </c>
      <c r="I9427" s="1" t="s">
        <v>60</v>
      </c>
      <c r="J9427" s="3" t="s">
        <v>36087</v>
      </c>
      <c r="K9427">
        <v>417</v>
      </c>
      <c r="L9427" s="1" t="s">
        <v>38</v>
      </c>
      <c r="M9427" s="2">
        <v>44501</v>
      </c>
      <c r="N9427" s="1" t="s">
        <v>31</v>
      </c>
      <c r="O9427" s="1" t="s">
        <v>44</v>
      </c>
      <c r="P9427" s="1">
        <f>_3___Healthcare_Data_v1[[#This Row],[Discharge Date]]-_3___Healthcare_Data_v1[[#This Row],[Date of Admission]]</f>
        <v>14</v>
      </c>
      <c r="Q9427" s="1">
        <f>IFERROR(_3___Healthcare_Data_v1[[#This Row],[ Billing Amount ]]/_3___Healthcare_Data_v1[[#This Row],[Days in Hospital]],0)</f>
        <v>1915.3617149999998</v>
      </c>
      <c r="R9427" s="1" t="str">
        <f>IF(_3___Healthcare_Data_v1[[#This Row],[Age]]&gt;60,"Senior",IF(_3___Healthcare_Data_v1[[#This Row],[Age]]&gt;35,"Middle","Young"))</f>
        <v>Senior</v>
      </c>
    </row>
    <row r="9428" spans="1:18" x14ac:dyDescent="0.3">
      <c r="A9428" s="1" t="s">
        <v>25173</v>
      </c>
      <c r="B9428" s="1" t="s">
        <v>26822</v>
      </c>
      <c r="C9428" s="1" t="s">
        <v>26</v>
      </c>
      <c r="D9428" s="1" t="s">
        <v>27</v>
      </c>
      <c r="E9428" s="1" t="s">
        <v>26620</v>
      </c>
      <c r="F9428" s="2">
        <v>45141</v>
      </c>
      <c r="G9428" s="1" t="s">
        <v>25174</v>
      </c>
      <c r="H9428" s="1" t="s">
        <v>3923</v>
      </c>
      <c r="I9428" s="1" t="s">
        <v>21</v>
      </c>
      <c r="J9428" s="3" t="s">
        <v>36088</v>
      </c>
      <c r="K9428">
        <v>215</v>
      </c>
      <c r="L9428" s="1" t="s">
        <v>42</v>
      </c>
      <c r="M9428" s="2">
        <v>45158</v>
      </c>
      <c r="N9428" s="1" t="s">
        <v>43</v>
      </c>
      <c r="O9428" s="1" t="s">
        <v>24</v>
      </c>
      <c r="P9428" s="1">
        <f>_3___Healthcare_Data_v1[[#This Row],[Discharge Date]]-_3___Healthcare_Data_v1[[#This Row],[Date of Admission]]</f>
        <v>17</v>
      </c>
      <c r="Q9428" s="1">
        <f>IFERROR(_3___Healthcare_Data_v1[[#This Row],[ Billing Amount ]]/_3___Healthcare_Data_v1[[#This Row],[Days in Hospital]],0)</f>
        <v>1521.2409135294117</v>
      </c>
      <c r="R9428" s="1" t="str">
        <f>IF(_3___Healthcare_Data_v1[[#This Row],[Age]]&gt;60,"Senior",IF(_3___Healthcare_Data_v1[[#This Row],[Age]]&gt;35,"Middle","Young"))</f>
        <v>Senior</v>
      </c>
    </row>
    <row r="9429" spans="1:18" x14ac:dyDescent="0.3">
      <c r="A9429" s="1" t="s">
        <v>25175</v>
      </c>
      <c r="B9429" s="1" t="s">
        <v>26795</v>
      </c>
      <c r="C9429" s="1" t="s">
        <v>26</v>
      </c>
      <c r="D9429" s="1" t="s">
        <v>49</v>
      </c>
      <c r="E9429" s="1" t="s">
        <v>18</v>
      </c>
      <c r="F9429" s="2">
        <v>44516</v>
      </c>
      <c r="G9429" s="1" t="s">
        <v>25176</v>
      </c>
      <c r="H9429" s="1" t="s">
        <v>25177</v>
      </c>
      <c r="I9429" s="1" t="s">
        <v>21</v>
      </c>
      <c r="J9429" s="3" t="s">
        <v>36089</v>
      </c>
      <c r="K9429">
        <v>327</v>
      </c>
      <c r="L9429" s="1" t="s">
        <v>38</v>
      </c>
      <c r="M9429" s="2">
        <v>44530</v>
      </c>
      <c r="N9429" s="1" t="s">
        <v>84</v>
      </c>
      <c r="O9429" s="1" t="s">
        <v>32</v>
      </c>
      <c r="P9429" s="1">
        <f>_3___Healthcare_Data_v1[[#This Row],[Discharge Date]]-_3___Healthcare_Data_v1[[#This Row],[Date of Admission]]</f>
        <v>14</v>
      </c>
      <c r="Q9429" s="1">
        <f>IFERROR(_3___Healthcare_Data_v1[[#This Row],[ Billing Amount ]]/_3___Healthcare_Data_v1[[#This Row],[Days in Hospital]],0)</f>
        <v>761.66110500000002</v>
      </c>
      <c r="R9429" s="1" t="str">
        <f>IF(_3___Healthcare_Data_v1[[#This Row],[Age]]&gt;60,"Senior",IF(_3___Healthcare_Data_v1[[#This Row],[Age]]&gt;35,"Middle","Young"))</f>
        <v>Senior</v>
      </c>
    </row>
    <row r="9430" spans="1:18" x14ac:dyDescent="0.3">
      <c r="A9430" s="1" t="s">
        <v>4479</v>
      </c>
      <c r="B9430" s="1" t="s">
        <v>26657</v>
      </c>
      <c r="C9430" s="1" t="s">
        <v>16</v>
      </c>
      <c r="D9430" s="1" t="s">
        <v>62</v>
      </c>
      <c r="E9430" s="1" t="s">
        <v>28</v>
      </c>
      <c r="F9430" s="2">
        <v>44180</v>
      </c>
      <c r="G9430" s="1" t="s">
        <v>14304</v>
      </c>
      <c r="H9430" s="1" t="s">
        <v>25178</v>
      </c>
      <c r="I9430" s="1" t="s">
        <v>21</v>
      </c>
      <c r="J9430" s="3" t="s">
        <v>36090</v>
      </c>
      <c r="K9430">
        <v>114</v>
      </c>
      <c r="L9430" s="1" t="s">
        <v>38</v>
      </c>
      <c r="M9430" s="2">
        <v>44183</v>
      </c>
      <c r="N9430" s="1" t="s">
        <v>43</v>
      </c>
      <c r="O9430" s="1" t="s">
        <v>32</v>
      </c>
      <c r="P9430" s="1">
        <f>_3___Healthcare_Data_v1[[#This Row],[Discharge Date]]-_3___Healthcare_Data_v1[[#This Row],[Date of Admission]]</f>
        <v>3</v>
      </c>
      <c r="Q9430" s="1">
        <f>IFERROR(_3___Healthcare_Data_v1[[#This Row],[ Billing Amount ]]/_3___Healthcare_Data_v1[[#This Row],[Days in Hospital]],0)</f>
        <v>3357.6984633333336</v>
      </c>
      <c r="R9430" s="1" t="str">
        <f>IF(_3___Healthcare_Data_v1[[#This Row],[Age]]&gt;60,"Senior",IF(_3___Healthcare_Data_v1[[#This Row],[Age]]&gt;35,"Middle","Young"))</f>
        <v>Senior</v>
      </c>
    </row>
    <row r="9431" spans="1:18" x14ac:dyDescent="0.3">
      <c r="A9431" s="1" t="s">
        <v>25179</v>
      </c>
      <c r="B9431" s="1" t="s">
        <v>26612</v>
      </c>
      <c r="C9431" s="1" t="s">
        <v>16</v>
      </c>
      <c r="D9431" s="1" t="s">
        <v>17</v>
      </c>
      <c r="E9431" s="1" t="s">
        <v>35</v>
      </c>
      <c r="F9431" s="2">
        <v>44511</v>
      </c>
      <c r="G9431" s="1" t="s">
        <v>25180</v>
      </c>
      <c r="H9431" s="1" t="s">
        <v>25181</v>
      </c>
      <c r="I9431" s="1" t="s">
        <v>60</v>
      </c>
      <c r="J9431" s="3" t="s">
        <v>36091</v>
      </c>
      <c r="K9431">
        <v>178</v>
      </c>
      <c r="L9431" s="1" t="s">
        <v>22</v>
      </c>
      <c r="M9431" s="2">
        <v>44521</v>
      </c>
      <c r="N9431" s="1" t="s">
        <v>23</v>
      </c>
      <c r="O9431" s="1" t="s">
        <v>32</v>
      </c>
      <c r="P9431" s="1">
        <f>_3___Healthcare_Data_v1[[#This Row],[Discharge Date]]-_3___Healthcare_Data_v1[[#This Row],[Date of Admission]]</f>
        <v>10</v>
      </c>
      <c r="Q9431" s="1">
        <f>IFERROR(_3___Healthcare_Data_v1[[#This Row],[ Billing Amount ]]/_3___Healthcare_Data_v1[[#This Row],[Days in Hospital]],0)</f>
        <v>1369.080121</v>
      </c>
      <c r="R9431" s="1" t="str">
        <f>IF(_3___Healthcare_Data_v1[[#This Row],[Age]]&gt;60,"Senior",IF(_3___Healthcare_Data_v1[[#This Row],[Age]]&gt;35,"Middle","Young"))</f>
        <v>Senior</v>
      </c>
    </row>
    <row r="9432" spans="1:18" x14ac:dyDescent="0.3">
      <c r="A9432" s="1" t="s">
        <v>25182</v>
      </c>
      <c r="B9432" s="1" t="s">
        <v>26725</v>
      </c>
      <c r="C9432" s="1" t="s">
        <v>26</v>
      </c>
      <c r="D9432" s="1" t="s">
        <v>49</v>
      </c>
      <c r="E9432" s="1" t="s">
        <v>18</v>
      </c>
      <c r="F9432" s="2">
        <v>44270</v>
      </c>
      <c r="G9432" s="1" t="s">
        <v>25183</v>
      </c>
      <c r="H9432" s="1" t="s">
        <v>25184</v>
      </c>
      <c r="I9432" s="1" t="s">
        <v>26607</v>
      </c>
      <c r="J9432" s="3" t="s">
        <v>36092</v>
      </c>
      <c r="K9432">
        <v>172</v>
      </c>
      <c r="L9432" s="1" t="s">
        <v>38</v>
      </c>
      <c r="M9432" s="2">
        <v>44272</v>
      </c>
      <c r="N9432" s="1" t="s">
        <v>43</v>
      </c>
      <c r="O9432" s="1" t="s">
        <v>32</v>
      </c>
      <c r="P9432" s="1">
        <f>_3___Healthcare_Data_v1[[#This Row],[Discharge Date]]-_3___Healthcare_Data_v1[[#This Row],[Date of Admission]]</f>
        <v>2</v>
      </c>
      <c r="Q9432" s="1">
        <f>IFERROR(_3___Healthcare_Data_v1[[#This Row],[ Billing Amount ]]/_3___Healthcare_Data_v1[[#This Row],[Days in Hospital]],0)</f>
        <v>11756.110570000001</v>
      </c>
      <c r="R9432" s="1" t="str">
        <f>IF(_3___Healthcare_Data_v1[[#This Row],[Age]]&gt;60,"Senior",IF(_3___Healthcare_Data_v1[[#This Row],[Age]]&gt;35,"Middle","Young"))</f>
        <v>Senior</v>
      </c>
    </row>
    <row r="9433" spans="1:18" x14ac:dyDescent="0.3">
      <c r="A9433" s="1" t="s">
        <v>25185</v>
      </c>
      <c r="B9433" s="1" t="s">
        <v>26636</v>
      </c>
      <c r="C9433" s="1" t="s">
        <v>16</v>
      </c>
      <c r="D9433" s="1" t="s">
        <v>34</v>
      </c>
      <c r="E9433" s="1" t="s">
        <v>26615</v>
      </c>
      <c r="F9433" s="2">
        <v>44714</v>
      </c>
      <c r="G9433" s="1" t="s">
        <v>25186</v>
      </c>
      <c r="H9433" s="1" t="s">
        <v>25187</v>
      </c>
      <c r="I9433" s="1" t="s">
        <v>21</v>
      </c>
      <c r="J9433" s="3" t="s">
        <v>36093</v>
      </c>
      <c r="K9433">
        <v>191</v>
      </c>
      <c r="L9433" s="1" t="s">
        <v>42</v>
      </c>
      <c r="M9433" s="2">
        <v>44730</v>
      </c>
      <c r="N9433" s="1" t="s">
        <v>84</v>
      </c>
      <c r="O9433" s="1" t="s">
        <v>32</v>
      </c>
      <c r="P9433" s="1">
        <f>_3___Healthcare_Data_v1[[#This Row],[Discharge Date]]-_3___Healthcare_Data_v1[[#This Row],[Date of Admission]]</f>
        <v>16</v>
      </c>
      <c r="Q9433" s="1">
        <f>IFERROR(_3___Healthcare_Data_v1[[#This Row],[ Billing Amount ]]/_3___Healthcare_Data_v1[[#This Row],[Days in Hospital]],0)</f>
        <v>2248.0376068750002</v>
      </c>
      <c r="R9433" s="1" t="str">
        <f>IF(_3___Healthcare_Data_v1[[#This Row],[Age]]&gt;60,"Senior",IF(_3___Healthcare_Data_v1[[#This Row],[Age]]&gt;35,"Middle","Young"))</f>
        <v>Senior</v>
      </c>
    </row>
    <row r="9434" spans="1:18" x14ac:dyDescent="0.3">
      <c r="A9434" s="1" t="s">
        <v>25188</v>
      </c>
      <c r="B9434" s="1" t="s">
        <v>26655</v>
      </c>
      <c r="C9434" s="1" t="s">
        <v>26</v>
      </c>
      <c r="D9434" s="1" t="s">
        <v>34</v>
      </c>
      <c r="E9434" s="1" t="s">
        <v>35</v>
      </c>
      <c r="F9434" s="2">
        <v>43992</v>
      </c>
      <c r="G9434" s="1" t="s">
        <v>25189</v>
      </c>
      <c r="H9434" s="1" t="s">
        <v>25190</v>
      </c>
      <c r="I9434" s="1" t="s">
        <v>56</v>
      </c>
      <c r="J9434" s="3" t="s">
        <v>36094</v>
      </c>
      <c r="K9434">
        <v>366</v>
      </c>
      <c r="L9434" s="1" t="s">
        <v>38</v>
      </c>
      <c r="M9434" s="2">
        <v>44016</v>
      </c>
      <c r="N9434" s="1" t="s">
        <v>48</v>
      </c>
      <c r="O9434" s="1" t="s">
        <v>24</v>
      </c>
      <c r="P9434" s="1">
        <f>_3___Healthcare_Data_v1[[#This Row],[Discharge Date]]-_3___Healthcare_Data_v1[[#This Row],[Date of Admission]]</f>
        <v>24</v>
      </c>
      <c r="Q9434" s="1">
        <f>IFERROR(_3___Healthcare_Data_v1[[#This Row],[ Billing Amount ]]/_3___Healthcare_Data_v1[[#This Row],[Days in Hospital]],0)</f>
        <v>395.76148954166666</v>
      </c>
      <c r="R9434" s="1" t="str">
        <f>IF(_3___Healthcare_Data_v1[[#This Row],[Age]]&gt;60,"Senior",IF(_3___Healthcare_Data_v1[[#This Row],[Age]]&gt;35,"Middle","Young"))</f>
        <v>Senior</v>
      </c>
    </row>
    <row r="9435" spans="1:18" x14ac:dyDescent="0.3">
      <c r="A9435" s="1" t="s">
        <v>25191</v>
      </c>
      <c r="B9435" s="1" t="s">
        <v>26822</v>
      </c>
      <c r="C9435" s="1" t="s">
        <v>26</v>
      </c>
      <c r="D9435" s="1" t="s">
        <v>17</v>
      </c>
      <c r="E9435" s="1" t="s">
        <v>26620</v>
      </c>
      <c r="F9435" s="2">
        <v>43733</v>
      </c>
      <c r="G9435" s="1" t="s">
        <v>25192</v>
      </c>
      <c r="H9435" s="1" t="s">
        <v>7481</v>
      </c>
      <c r="I9435" s="1" t="s">
        <v>21</v>
      </c>
      <c r="J9435" s="3" t="s">
        <v>36095</v>
      </c>
      <c r="K9435">
        <v>171</v>
      </c>
      <c r="L9435" s="1" t="s">
        <v>42</v>
      </c>
      <c r="M9435" s="2">
        <v>43742</v>
      </c>
      <c r="N9435" s="1" t="s">
        <v>31</v>
      </c>
      <c r="O9435" s="1" t="s">
        <v>44</v>
      </c>
      <c r="P9435" s="1">
        <f>_3___Healthcare_Data_v1[[#This Row],[Discharge Date]]-_3___Healthcare_Data_v1[[#This Row],[Date of Admission]]</f>
        <v>9</v>
      </c>
      <c r="Q9435" s="1">
        <f>IFERROR(_3___Healthcare_Data_v1[[#This Row],[ Billing Amount ]]/_3___Healthcare_Data_v1[[#This Row],[Days in Hospital]],0)</f>
        <v>2437.0942744444446</v>
      </c>
      <c r="R9435" s="1" t="str">
        <f>IF(_3___Healthcare_Data_v1[[#This Row],[Age]]&gt;60,"Senior",IF(_3___Healthcare_Data_v1[[#This Row],[Age]]&gt;35,"Middle","Young"))</f>
        <v>Senior</v>
      </c>
    </row>
    <row r="9436" spans="1:18" x14ac:dyDescent="0.3">
      <c r="A9436" s="1" t="s">
        <v>13777</v>
      </c>
      <c r="B9436" s="1" t="s">
        <v>26714</v>
      </c>
      <c r="C9436" s="1" t="s">
        <v>16</v>
      </c>
      <c r="D9436" s="1" t="s">
        <v>17</v>
      </c>
      <c r="E9436" s="1" t="s">
        <v>35</v>
      </c>
      <c r="F9436" s="2">
        <v>44131</v>
      </c>
      <c r="G9436" s="1" t="s">
        <v>25193</v>
      </c>
      <c r="H9436" s="1" t="s">
        <v>25194</v>
      </c>
      <c r="I9436" s="1" t="s">
        <v>56</v>
      </c>
      <c r="J9436" s="3" t="s">
        <v>36096</v>
      </c>
      <c r="K9436">
        <v>108</v>
      </c>
      <c r="L9436" s="1" t="s">
        <v>22</v>
      </c>
      <c r="M9436" s="2">
        <v>44131</v>
      </c>
      <c r="N9436" s="1" t="s">
        <v>48</v>
      </c>
      <c r="O9436" s="1" t="s">
        <v>44</v>
      </c>
      <c r="P9436" s="1">
        <f>_3___Healthcare_Data_v1[[#This Row],[Discharge Date]]-_3___Healthcare_Data_v1[[#This Row],[Date of Admission]]</f>
        <v>0</v>
      </c>
      <c r="Q9436" s="1">
        <f>IFERROR(_3___Healthcare_Data_v1[[#This Row],[ Billing Amount ]]/_3___Healthcare_Data_v1[[#This Row],[Days in Hospital]],0)</f>
        <v>0</v>
      </c>
      <c r="R9436" s="1" t="str">
        <f>IF(_3___Healthcare_Data_v1[[#This Row],[Age]]&gt;60,"Senior",IF(_3___Healthcare_Data_v1[[#This Row],[Age]]&gt;35,"Middle","Young"))</f>
        <v>Senior</v>
      </c>
    </row>
    <row r="9437" spans="1:18" x14ac:dyDescent="0.3">
      <c r="A9437" s="1" t="s">
        <v>25195</v>
      </c>
      <c r="B9437" s="1" t="s">
        <v>26755</v>
      </c>
      <c r="C9437" s="1" t="s">
        <v>16</v>
      </c>
      <c r="D9437" s="1" t="s">
        <v>62</v>
      </c>
      <c r="E9437" s="1" t="s">
        <v>26620</v>
      </c>
      <c r="F9437" s="2">
        <v>44334</v>
      </c>
      <c r="G9437" s="1" t="s">
        <v>25196</v>
      </c>
      <c r="H9437" s="1" t="s">
        <v>25197</v>
      </c>
      <c r="I9437" s="1" t="s">
        <v>21</v>
      </c>
      <c r="J9437" s="3" t="s">
        <v>36097</v>
      </c>
      <c r="K9437">
        <v>250</v>
      </c>
      <c r="L9437" s="1" t="s">
        <v>42</v>
      </c>
      <c r="M9437" s="2">
        <v>44337</v>
      </c>
      <c r="N9437" s="1" t="s">
        <v>48</v>
      </c>
      <c r="O9437" s="1" t="s">
        <v>44</v>
      </c>
      <c r="P9437" s="1">
        <f>_3___Healthcare_Data_v1[[#This Row],[Discharge Date]]-_3___Healthcare_Data_v1[[#This Row],[Date of Admission]]</f>
        <v>3</v>
      </c>
      <c r="Q9437" s="1">
        <f>IFERROR(_3___Healthcare_Data_v1[[#This Row],[ Billing Amount ]]/_3___Healthcare_Data_v1[[#This Row],[Days in Hospital]],0)</f>
        <v>1608.6345836666667</v>
      </c>
      <c r="R9437" s="1" t="str">
        <f>IF(_3___Healthcare_Data_v1[[#This Row],[Age]]&gt;60,"Senior",IF(_3___Healthcare_Data_v1[[#This Row],[Age]]&gt;35,"Middle","Young"))</f>
        <v>Senior</v>
      </c>
    </row>
    <row r="9438" spans="1:18" x14ac:dyDescent="0.3">
      <c r="A9438" s="1" t="s">
        <v>25198</v>
      </c>
      <c r="B9438" s="1" t="s">
        <v>26795</v>
      </c>
      <c r="C9438" s="1" t="s">
        <v>26</v>
      </c>
      <c r="D9438" s="1" t="s">
        <v>34</v>
      </c>
      <c r="E9438" s="1" t="s">
        <v>28</v>
      </c>
      <c r="F9438" s="2">
        <v>44242</v>
      </c>
      <c r="G9438" s="1" t="s">
        <v>25199</v>
      </c>
      <c r="H9438" s="1" t="s">
        <v>25200</v>
      </c>
      <c r="I9438" s="1" t="s">
        <v>52</v>
      </c>
      <c r="J9438" s="3" t="s">
        <v>36098</v>
      </c>
      <c r="K9438">
        <v>486</v>
      </c>
      <c r="L9438" s="1" t="s">
        <v>38</v>
      </c>
      <c r="M9438" s="2">
        <v>44245</v>
      </c>
      <c r="N9438" s="1" t="s">
        <v>48</v>
      </c>
      <c r="O9438" s="1" t="s">
        <v>32</v>
      </c>
      <c r="P9438" s="1">
        <f>_3___Healthcare_Data_v1[[#This Row],[Discharge Date]]-_3___Healthcare_Data_v1[[#This Row],[Date of Admission]]</f>
        <v>3</v>
      </c>
      <c r="Q9438" s="1">
        <f>IFERROR(_3___Healthcare_Data_v1[[#This Row],[ Billing Amount ]]/_3___Healthcare_Data_v1[[#This Row],[Days in Hospital]],0)</f>
        <v>12211.884700000001</v>
      </c>
      <c r="R9438" s="1" t="str">
        <f>IF(_3___Healthcare_Data_v1[[#This Row],[Age]]&gt;60,"Senior",IF(_3___Healthcare_Data_v1[[#This Row],[Age]]&gt;35,"Middle","Young"))</f>
        <v>Senior</v>
      </c>
    </row>
    <row r="9439" spans="1:18" x14ac:dyDescent="0.3">
      <c r="A9439" s="1" t="s">
        <v>9484</v>
      </c>
      <c r="B9439" s="1" t="s">
        <v>26723</v>
      </c>
      <c r="C9439" s="1" t="s">
        <v>26</v>
      </c>
      <c r="D9439" s="1" t="s">
        <v>114</v>
      </c>
      <c r="E9439" s="1" t="s">
        <v>18</v>
      </c>
      <c r="F9439" s="2">
        <v>44006</v>
      </c>
      <c r="G9439" s="1" t="s">
        <v>25201</v>
      </c>
      <c r="H9439" s="1" t="s">
        <v>25202</v>
      </c>
      <c r="I9439" s="1" t="s">
        <v>26607</v>
      </c>
      <c r="J9439" s="3" t="s">
        <v>36099</v>
      </c>
      <c r="K9439">
        <v>376</v>
      </c>
      <c r="L9439" s="1" t="s">
        <v>38</v>
      </c>
      <c r="M9439" s="2">
        <v>44021</v>
      </c>
      <c r="N9439" s="1" t="s">
        <v>84</v>
      </c>
      <c r="O9439" s="1" t="s">
        <v>24</v>
      </c>
      <c r="P9439" s="1">
        <f>_3___Healthcare_Data_v1[[#This Row],[Discharge Date]]-_3___Healthcare_Data_v1[[#This Row],[Date of Admission]]</f>
        <v>15</v>
      </c>
      <c r="Q9439" s="1">
        <f>IFERROR(_3___Healthcare_Data_v1[[#This Row],[ Billing Amount ]]/_3___Healthcare_Data_v1[[#This Row],[Days in Hospital]],0)</f>
        <v>170.98418333333333</v>
      </c>
      <c r="R9439" s="1" t="str">
        <f>IF(_3___Healthcare_Data_v1[[#This Row],[Age]]&gt;60,"Senior",IF(_3___Healthcare_Data_v1[[#This Row],[Age]]&gt;35,"Middle","Young"))</f>
        <v>Senior</v>
      </c>
    </row>
    <row r="9440" spans="1:18" x14ac:dyDescent="0.3">
      <c r="A9440" s="1" t="s">
        <v>25203</v>
      </c>
      <c r="B9440" s="1" t="s">
        <v>26626</v>
      </c>
      <c r="C9440" s="1" t="s">
        <v>16</v>
      </c>
      <c r="D9440" s="1" t="s">
        <v>229</v>
      </c>
      <c r="E9440" s="1" t="s">
        <v>28</v>
      </c>
      <c r="F9440" s="2">
        <v>44006</v>
      </c>
      <c r="G9440" s="1" t="s">
        <v>25204</v>
      </c>
      <c r="H9440" s="1" t="s">
        <v>14675</v>
      </c>
      <c r="I9440" s="1" t="s">
        <v>21</v>
      </c>
      <c r="J9440" s="3" t="s">
        <v>36100</v>
      </c>
      <c r="K9440">
        <v>135</v>
      </c>
      <c r="L9440" s="1" t="s">
        <v>38</v>
      </c>
      <c r="M9440" s="2">
        <v>44020</v>
      </c>
      <c r="N9440" s="1" t="s">
        <v>84</v>
      </c>
      <c r="O9440" s="1" t="s">
        <v>24</v>
      </c>
      <c r="P9440" s="1">
        <f>_3___Healthcare_Data_v1[[#This Row],[Discharge Date]]-_3___Healthcare_Data_v1[[#This Row],[Date of Admission]]</f>
        <v>14</v>
      </c>
      <c r="Q9440" s="1">
        <f>IFERROR(_3___Healthcare_Data_v1[[#This Row],[ Billing Amount ]]/_3___Healthcare_Data_v1[[#This Row],[Days in Hospital]],0)</f>
        <v>1407.4354535714285</v>
      </c>
      <c r="R9440" s="1" t="str">
        <f>IF(_3___Healthcare_Data_v1[[#This Row],[Age]]&gt;60,"Senior",IF(_3___Healthcare_Data_v1[[#This Row],[Age]]&gt;35,"Middle","Young"))</f>
        <v>Senior</v>
      </c>
    </row>
    <row r="9441" spans="1:18" x14ac:dyDescent="0.3">
      <c r="A9441" s="1" t="s">
        <v>25205</v>
      </c>
      <c r="B9441" s="1" t="s">
        <v>26664</v>
      </c>
      <c r="C9441" s="1" t="s">
        <v>26</v>
      </c>
      <c r="D9441" s="1" t="s">
        <v>49</v>
      </c>
      <c r="E9441" s="1" t="s">
        <v>35</v>
      </c>
      <c r="F9441" s="2">
        <v>44672</v>
      </c>
      <c r="G9441" s="1" t="s">
        <v>25206</v>
      </c>
      <c r="H9441" s="1" t="s">
        <v>25207</v>
      </c>
      <c r="I9441" s="1" t="s">
        <v>26607</v>
      </c>
      <c r="J9441" s="3" t="s">
        <v>36101</v>
      </c>
      <c r="K9441">
        <v>391</v>
      </c>
      <c r="L9441" s="1" t="s">
        <v>38</v>
      </c>
      <c r="M9441" s="2">
        <v>44689</v>
      </c>
      <c r="N9441" s="1" t="s">
        <v>43</v>
      </c>
      <c r="O9441" s="1" t="s">
        <v>44</v>
      </c>
      <c r="P9441" s="1">
        <f>_3___Healthcare_Data_v1[[#This Row],[Discharge Date]]-_3___Healthcare_Data_v1[[#This Row],[Date of Admission]]</f>
        <v>17</v>
      </c>
      <c r="Q9441" s="1">
        <f>IFERROR(_3___Healthcare_Data_v1[[#This Row],[ Billing Amount ]]/_3___Healthcare_Data_v1[[#This Row],[Days in Hospital]],0)</f>
        <v>640.3411758823529</v>
      </c>
      <c r="R9441" s="1" t="str">
        <f>IF(_3___Healthcare_Data_v1[[#This Row],[Age]]&gt;60,"Senior",IF(_3___Healthcare_Data_v1[[#This Row],[Age]]&gt;35,"Middle","Young"))</f>
        <v>Senior</v>
      </c>
    </row>
    <row r="9442" spans="1:18" x14ac:dyDescent="0.3">
      <c r="A9442" s="1" t="s">
        <v>25208</v>
      </c>
      <c r="B9442" s="1" t="s">
        <v>26837</v>
      </c>
      <c r="C9442" s="1" t="s">
        <v>26</v>
      </c>
      <c r="D9442" s="1" t="s">
        <v>33629</v>
      </c>
      <c r="E9442" s="1" t="s">
        <v>28</v>
      </c>
      <c r="F9442" s="2">
        <v>44085</v>
      </c>
      <c r="G9442" s="1" t="s">
        <v>13224</v>
      </c>
      <c r="H9442" s="1" t="s">
        <v>25209</v>
      </c>
      <c r="I9442" s="1" t="s">
        <v>52</v>
      </c>
      <c r="J9442" s="3" t="s">
        <v>36102</v>
      </c>
      <c r="K9442">
        <v>348</v>
      </c>
      <c r="L9442" s="1" t="s">
        <v>38</v>
      </c>
      <c r="M9442" s="2">
        <v>44099</v>
      </c>
      <c r="N9442" s="1" t="s">
        <v>48</v>
      </c>
      <c r="O9442" s="1" t="s">
        <v>24</v>
      </c>
      <c r="P9442" s="1">
        <f>_3___Healthcare_Data_v1[[#This Row],[Discharge Date]]-_3___Healthcare_Data_v1[[#This Row],[Date of Admission]]</f>
        <v>14</v>
      </c>
      <c r="Q9442" s="1">
        <f>IFERROR(_3___Healthcare_Data_v1[[#This Row],[ Billing Amount ]]/_3___Healthcare_Data_v1[[#This Row],[Days in Hospital]],0)</f>
        <v>1738.745097142857</v>
      </c>
      <c r="R9442" s="1" t="str">
        <f>IF(_3___Healthcare_Data_v1[[#This Row],[Age]]&gt;60,"Senior",IF(_3___Healthcare_Data_v1[[#This Row],[Age]]&gt;35,"Middle","Young"))</f>
        <v>Senior</v>
      </c>
    </row>
    <row r="9443" spans="1:18" x14ac:dyDescent="0.3">
      <c r="A9443" s="1" t="s">
        <v>9949</v>
      </c>
      <c r="B9443" s="1" t="s">
        <v>26664</v>
      </c>
      <c r="C9443" s="1" t="s">
        <v>26</v>
      </c>
      <c r="D9443" s="1" t="s">
        <v>229</v>
      </c>
      <c r="E9443" s="1" t="s">
        <v>35</v>
      </c>
      <c r="F9443" s="2">
        <v>44836</v>
      </c>
      <c r="G9443" s="1" t="s">
        <v>25210</v>
      </c>
      <c r="H9443" s="1" t="s">
        <v>25211</v>
      </c>
      <c r="I9443" s="1" t="s">
        <v>26607</v>
      </c>
      <c r="J9443" s="3" t="s">
        <v>36103</v>
      </c>
      <c r="K9443">
        <v>253</v>
      </c>
      <c r="L9443" s="1" t="s">
        <v>22</v>
      </c>
      <c r="M9443" s="2">
        <v>44840</v>
      </c>
      <c r="N9443" s="1" t="s">
        <v>48</v>
      </c>
      <c r="O9443" s="1" t="s">
        <v>44</v>
      </c>
      <c r="P9443" s="1">
        <f>_3___Healthcare_Data_v1[[#This Row],[Discharge Date]]-_3___Healthcare_Data_v1[[#This Row],[Date of Admission]]</f>
        <v>4</v>
      </c>
      <c r="Q9443" s="1">
        <f>IFERROR(_3___Healthcare_Data_v1[[#This Row],[ Billing Amount ]]/_3___Healthcare_Data_v1[[#This Row],[Days in Hospital]],0)</f>
        <v>4047.9988724999998</v>
      </c>
      <c r="R9443" s="1" t="str">
        <f>IF(_3___Healthcare_Data_v1[[#This Row],[Age]]&gt;60,"Senior",IF(_3___Healthcare_Data_v1[[#This Row],[Age]]&gt;35,"Middle","Young"))</f>
        <v>Senior</v>
      </c>
    </row>
    <row r="9444" spans="1:18" x14ac:dyDescent="0.3">
      <c r="A9444" s="1" t="s">
        <v>25212</v>
      </c>
      <c r="B9444" s="1" t="s">
        <v>26659</v>
      </c>
      <c r="C9444" s="1" t="s">
        <v>26</v>
      </c>
      <c r="D9444" s="1" t="s">
        <v>229</v>
      </c>
      <c r="E9444" s="1" t="s">
        <v>26620</v>
      </c>
      <c r="F9444" s="2">
        <v>44146</v>
      </c>
      <c r="G9444" s="1" t="s">
        <v>25213</v>
      </c>
      <c r="H9444" s="1" t="s">
        <v>25214</v>
      </c>
      <c r="I9444" s="1" t="s">
        <v>21</v>
      </c>
      <c r="J9444" s="3" t="s">
        <v>36104</v>
      </c>
      <c r="K9444">
        <v>320</v>
      </c>
      <c r="L9444" s="1" t="s">
        <v>38</v>
      </c>
      <c r="M9444" s="2">
        <v>44158</v>
      </c>
      <c r="N9444" s="1" t="s">
        <v>23</v>
      </c>
      <c r="O9444" s="1" t="s">
        <v>32</v>
      </c>
      <c r="P9444" s="1">
        <f>_3___Healthcare_Data_v1[[#This Row],[Discharge Date]]-_3___Healthcare_Data_v1[[#This Row],[Date of Admission]]</f>
        <v>12</v>
      </c>
      <c r="Q9444" s="1">
        <f>IFERROR(_3___Healthcare_Data_v1[[#This Row],[ Billing Amount ]]/_3___Healthcare_Data_v1[[#This Row],[Days in Hospital]],0)</f>
        <v>2629.7827616666668</v>
      </c>
      <c r="R9444" s="1" t="str">
        <f>IF(_3___Healthcare_Data_v1[[#This Row],[Age]]&gt;60,"Senior",IF(_3___Healthcare_Data_v1[[#This Row],[Age]]&gt;35,"Middle","Young"))</f>
        <v>Senior</v>
      </c>
    </row>
    <row r="9445" spans="1:18" x14ac:dyDescent="0.3">
      <c r="A9445" s="1" t="s">
        <v>25215</v>
      </c>
      <c r="B9445" s="1" t="s">
        <v>26638</v>
      </c>
      <c r="C9445" s="1" t="s">
        <v>26</v>
      </c>
      <c r="D9445" s="1" t="s">
        <v>229</v>
      </c>
      <c r="E9445" s="1" t="s">
        <v>26620</v>
      </c>
      <c r="F9445" s="2">
        <v>43429</v>
      </c>
      <c r="G9445" s="1" t="s">
        <v>25216</v>
      </c>
      <c r="H9445" s="1" t="s">
        <v>25217</v>
      </c>
      <c r="I9445" s="1" t="s">
        <v>52</v>
      </c>
      <c r="J9445" s="3" t="s">
        <v>36105</v>
      </c>
      <c r="K9445">
        <v>115</v>
      </c>
      <c r="L9445" s="1" t="s">
        <v>42</v>
      </c>
      <c r="M9445" s="2">
        <v>43450</v>
      </c>
      <c r="N9445" s="1" t="s">
        <v>31</v>
      </c>
      <c r="O9445" s="1" t="s">
        <v>32</v>
      </c>
      <c r="P9445" s="1">
        <f>_3___Healthcare_Data_v1[[#This Row],[Discharge Date]]-_3___Healthcare_Data_v1[[#This Row],[Date of Admission]]</f>
        <v>21</v>
      </c>
      <c r="Q9445" s="1">
        <f>IFERROR(_3___Healthcare_Data_v1[[#This Row],[ Billing Amount ]]/_3___Healthcare_Data_v1[[#This Row],[Days in Hospital]],0)</f>
        <v>670.70596714285716</v>
      </c>
      <c r="R9445" s="1" t="str">
        <f>IF(_3___Healthcare_Data_v1[[#This Row],[Age]]&gt;60,"Senior",IF(_3___Healthcare_Data_v1[[#This Row],[Age]]&gt;35,"Middle","Young"))</f>
        <v>Senior</v>
      </c>
    </row>
    <row r="9446" spans="1:18" x14ac:dyDescent="0.3">
      <c r="A9446" s="1" t="s">
        <v>25218</v>
      </c>
      <c r="B9446" s="1" t="s">
        <v>26689</v>
      </c>
      <c r="C9446" s="1" t="s">
        <v>16</v>
      </c>
      <c r="D9446" s="1" t="s">
        <v>229</v>
      </c>
      <c r="E9446" s="1" t="s">
        <v>18</v>
      </c>
      <c r="F9446" s="2">
        <v>44063</v>
      </c>
      <c r="G9446" s="1" t="s">
        <v>25219</v>
      </c>
      <c r="H9446" s="1" t="s">
        <v>25220</v>
      </c>
      <c r="I9446" s="1" t="s">
        <v>21</v>
      </c>
      <c r="J9446" s="3" t="s">
        <v>36106</v>
      </c>
      <c r="K9446">
        <v>275</v>
      </c>
      <c r="L9446" s="1" t="s">
        <v>42</v>
      </c>
      <c r="M9446" s="2">
        <v>44078</v>
      </c>
      <c r="N9446" s="1" t="s">
        <v>48</v>
      </c>
      <c r="O9446" s="1" t="s">
        <v>44</v>
      </c>
      <c r="P9446" s="1">
        <f>_3___Healthcare_Data_v1[[#This Row],[Discharge Date]]-_3___Healthcare_Data_v1[[#This Row],[Date of Admission]]</f>
        <v>15</v>
      </c>
      <c r="Q9446" s="1">
        <f>IFERROR(_3___Healthcare_Data_v1[[#This Row],[ Billing Amount ]]/_3___Healthcare_Data_v1[[#This Row],[Days in Hospital]],0)</f>
        <v>2626.0993480000002</v>
      </c>
      <c r="R9446" s="1" t="str">
        <f>IF(_3___Healthcare_Data_v1[[#This Row],[Age]]&gt;60,"Senior",IF(_3___Healthcare_Data_v1[[#This Row],[Age]]&gt;35,"Middle","Young"))</f>
        <v>Senior</v>
      </c>
    </row>
    <row r="9447" spans="1:18" x14ac:dyDescent="0.3">
      <c r="A9447" s="1" t="s">
        <v>25221</v>
      </c>
      <c r="B9447" s="1" t="s">
        <v>26632</v>
      </c>
      <c r="C9447" s="1" t="s">
        <v>26</v>
      </c>
      <c r="D9447" s="1" t="s">
        <v>17</v>
      </c>
      <c r="E9447" s="1" t="s">
        <v>26620</v>
      </c>
      <c r="F9447" s="2">
        <v>44057</v>
      </c>
      <c r="G9447" s="1" t="s">
        <v>25222</v>
      </c>
      <c r="H9447" s="1" t="s">
        <v>25223</v>
      </c>
      <c r="I9447" s="1" t="s">
        <v>21</v>
      </c>
      <c r="J9447" s="3" t="s">
        <v>36107</v>
      </c>
      <c r="K9447">
        <v>468</v>
      </c>
      <c r="L9447" s="1" t="s">
        <v>38</v>
      </c>
      <c r="M9447" s="2">
        <v>44083</v>
      </c>
      <c r="N9447" s="1" t="s">
        <v>23</v>
      </c>
      <c r="O9447" s="1" t="s">
        <v>32</v>
      </c>
      <c r="P9447" s="1">
        <f>_3___Healthcare_Data_v1[[#This Row],[Discharge Date]]-_3___Healthcare_Data_v1[[#This Row],[Date of Admission]]</f>
        <v>26</v>
      </c>
      <c r="Q9447" s="1">
        <f>IFERROR(_3___Healthcare_Data_v1[[#This Row],[ Billing Amount ]]/_3___Healthcare_Data_v1[[#This Row],[Days in Hospital]],0)</f>
        <v>157.93929969230769</v>
      </c>
      <c r="R9447" s="1" t="str">
        <f>IF(_3___Healthcare_Data_v1[[#This Row],[Age]]&gt;60,"Senior",IF(_3___Healthcare_Data_v1[[#This Row],[Age]]&gt;35,"Middle","Young"))</f>
        <v>Senior</v>
      </c>
    </row>
    <row r="9448" spans="1:18" x14ac:dyDescent="0.3">
      <c r="A9448" s="1" t="s">
        <v>25224</v>
      </c>
      <c r="B9448" s="1" t="s">
        <v>26624</v>
      </c>
      <c r="C9448" s="1" t="s">
        <v>26</v>
      </c>
      <c r="D9448" s="1" t="s">
        <v>27</v>
      </c>
      <c r="E9448" s="1" t="s">
        <v>35</v>
      </c>
      <c r="F9448" s="2">
        <v>44632</v>
      </c>
      <c r="G9448" s="1" t="s">
        <v>23496</v>
      </c>
      <c r="H9448" s="1" t="s">
        <v>25225</v>
      </c>
      <c r="I9448" s="1" t="s">
        <v>26607</v>
      </c>
      <c r="J9448" s="3" t="s">
        <v>36108</v>
      </c>
      <c r="K9448">
        <v>408</v>
      </c>
      <c r="L9448" s="1" t="s">
        <v>22</v>
      </c>
      <c r="M9448" s="2">
        <v>44651</v>
      </c>
      <c r="N9448" s="1" t="s">
        <v>23</v>
      </c>
      <c r="O9448" s="1" t="s">
        <v>32</v>
      </c>
      <c r="P9448" s="1">
        <f>_3___Healthcare_Data_v1[[#This Row],[Discharge Date]]-_3___Healthcare_Data_v1[[#This Row],[Date of Admission]]</f>
        <v>19</v>
      </c>
      <c r="Q9448" s="1">
        <f>IFERROR(_3___Healthcare_Data_v1[[#This Row],[ Billing Amount ]]/_3___Healthcare_Data_v1[[#This Row],[Days in Hospital]],0)</f>
        <v>1260.5141105263158</v>
      </c>
      <c r="R9448" s="1" t="str">
        <f>IF(_3___Healthcare_Data_v1[[#This Row],[Age]]&gt;60,"Senior",IF(_3___Healthcare_Data_v1[[#This Row],[Age]]&gt;35,"Middle","Young"))</f>
        <v>Senior</v>
      </c>
    </row>
    <row r="9449" spans="1:18" x14ac:dyDescent="0.3">
      <c r="A9449" s="1" t="s">
        <v>25226</v>
      </c>
      <c r="B9449" s="1" t="s">
        <v>26837</v>
      </c>
      <c r="C9449" s="1" t="s">
        <v>16</v>
      </c>
      <c r="D9449" s="1" t="s">
        <v>229</v>
      </c>
      <c r="E9449" s="1" t="s">
        <v>26620</v>
      </c>
      <c r="F9449" s="2">
        <v>43973</v>
      </c>
      <c r="G9449" s="1" t="s">
        <v>25227</v>
      </c>
      <c r="H9449" s="1" t="s">
        <v>1968</v>
      </c>
      <c r="I9449" s="1" t="s">
        <v>60</v>
      </c>
      <c r="J9449" s="3" t="s">
        <v>36109</v>
      </c>
      <c r="K9449">
        <v>372</v>
      </c>
      <c r="L9449" s="1" t="s">
        <v>42</v>
      </c>
      <c r="M9449" s="2">
        <v>43997</v>
      </c>
      <c r="N9449" s="1" t="s">
        <v>23</v>
      </c>
      <c r="O9449" s="1" t="s">
        <v>24</v>
      </c>
      <c r="P9449" s="1">
        <f>_3___Healthcare_Data_v1[[#This Row],[Discharge Date]]-_3___Healthcare_Data_v1[[#This Row],[Date of Admission]]</f>
        <v>24</v>
      </c>
      <c r="Q9449" s="1">
        <f>IFERROR(_3___Healthcare_Data_v1[[#This Row],[ Billing Amount ]]/_3___Healthcare_Data_v1[[#This Row],[Days in Hospital]],0)</f>
        <v>1196.8853358333333</v>
      </c>
      <c r="R9449" s="1" t="str">
        <f>IF(_3___Healthcare_Data_v1[[#This Row],[Age]]&gt;60,"Senior",IF(_3___Healthcare_Data_v1[[#This Row],[Age]]&gt;35,"Middle","Young"))</f>
        <v>Senior</v>
      </c>
    </row>
    <row r="9450" spans="1:18" x14ac:dyDescent="0.3">
      <c r="A9450" s="1" t="s">
        <v>25228</v>
      </c>
      <c r="B9450" s="1" t="s">
        <v>26725</v>
      </c>
      <c r="C9450" s="1" t="s">
        <v>16</v>
      </c>
      <c r="D9450" s="1" t="s">
        <v>34</v>
      </c>
      <c r="E9450" s="1" t="s">
        <v>35</v>
      </c>
      <c r="F9450" s="2">
        <v>44279</v>
      </c>
      <c r="G9450" s="1" t="s">
        <v>25229</v>
      </c>
      <c r="H9450" s="1" t="s">
        <v>25230</v>
      </c>
      <c r="I9450" s="1" t="s">
        <v>60</v>
      </c>
      <c r="J9450" s="3" t="s">
        <v>36110</v>
      </c>
      <c r="K9450">
        <v>206</v>
      </c>
      <c r="L9450" s="1" t="s">
        <v>38</v>
      </c>
      <c r="M9450" s="2">
        <v>44288</v>
      </c>
      <c r="N9450" s="1" t="s">
        <v>84</v>
      </c>
      <c r="O9450" s="1" t="s">
        <v>24</v>
      </c>
      <c r="P9450" s="1">
        <f>_3___Healthcare_Data_v1[[#This Row],[Discharge Date]]-_3___Healthcare_Data_v1[[#This Row],[Date of Admission]]</f>
        <v>9</v>
      </c>
      <c r="Q9450" s="1">
        <f>IFERROR(_3___Healthcare_Data_v1[[#This Row],[ Billing Amount ]]/_3___Healthcare_Data_v1[[#This Row],[Days in Hospital]],0)</f>
        <v>401.04549344444445</v>
      </c>
      <c r="R9450" s="1" t="str">
        <f>IF(_3___Healthcare_Data_v1[[#This Row],[Age]]&gt;60,"Senior",IF(_3___Healthcare_Data_v1[[#This Row],[Age]]&gt;35,"Middle","Young"))</f>
        <v>Senior</v>
      </c>
    </row>
    <row r="9451" spans="1:18" x14ac:dyDescent="0.3">
      <c r="A9451" s="1" t="s">
        <v>25231</v>
      </c>
      <c r="B9451" s="1" t="s">
        <v>26755</v>
      </c>
      <c r="C9451" s="1" t="s">
        <v>16</v>
      </c>
      <c r="D9451" s="1" t="s">
        <v>114</v>
      </c>
      <c r="E9451" s="1" t="s">
        <v>26615</v>
      </c>
      <c r="F9451" s="2">
        <v>43532</v>
      </c>
      <c r="G9451" s="1" t="s">
        <v>25232</v>
      </c>
      <c r="H9451" s="1" t="s">
        <v>25233</v>
      </c>
      <c r="I9451" s="1" t="s">
        <v>26607</v>
      </c>
      <c r="J9451" s="3" t="s">
        <v>36111</v>
      </c>
      <c r="K9451">
        <v>476</v>
      </c>
      <c r="L9451" s="1" t="s">
        <v>42</v>
      </c>
      <c r="M9451" s="2">
        <v>43540</v>
      </c>
      <c r="N9451" s="1" t="s">
        <v>23</v>
      </c>
      <c r="O9451" s="1" t="s">
        <v>24</v>
      </c>
      <c r="P9451" s="1">
        <f>_3___Healthcare_Data_v1[[#This Row],[Discharge Date]]-_3___Healthcare_Data_v1[[#This Row],[Date of Admission]]</f>
        <v>8</v>
      </c>
      <c r="Q9451" s="1">
        <f>IFERROR(_3___Healthcare_Data_v1[[#This Row],[ Billing Amount ]]/_3___Healthcare_Data_v1[[#This Row],[Days in Hospital]],0)</f>
        <v>1400.1503512500001</v>
      </c>
      <c r="R9451" s="1" t="str">
        <f>IF(_3___Healthcare_Data_v1[[#This Row],[Age]]&gt;60,"Senior",IF(_3___Healthcare_Data_v1[[#This Row],[Age]]&gt;35,"Middle","Young"))</f>
        <v>Senior</v>
      </c>
    </row>
    <row r="9452" spans="1:18" x14ac:dyDescent="0.3">
      <c r="A9452" s="1" t="s">
        <v>25234</v>
      </c>
      <c r="B9452" s="1" t="s">
        <v>26710</v>
      </c>
      <c r="C9452" s="1" t="s">
        <v>26</v>
      </c>
      <c r="D9452" s="1" t="s">
        <v>17</v>
      </c>
      <c r="E9452" s="1" t="s">
        <v>26620</v>
      </c>
      <c r="F9452" s="2">
        <v>44807</v>
      </c>
      <c r="G9452" s="1" t="s">
        <v>25235</v>
      </c>
      <c r="H9452" s="1" t="s">
        <v>1596</v>
      </c>
      <c r="I9452" s="1" t="s">
        <v>21</v>
      </c>
      <c r="J9452" s="3" t="s">
        <v>36112</v>
      </c>
      <c r="K9452">
        <v>212</v>
      </c>
      <c r="L9452" s="1" t="s">
        <v>42</v>
      </c>
      <c r="M9452" s="2">
        <v>44834</v>
      </c>
      <c r="N9452" s="1" t="s">
        <v>84</v>
      </c>
      <c r="O9452" s="1" t="s">
        <v>44</v>
      </c>
      <c r="P9452" s="1">
        <f>_3___Healthcare_Data_v1[[#This Row],[Discharge Date]]-_3___Healthcare_Data_v1[[#This Row],[Date of Admission]]</f>
        <v>27</v>
      </c>
      <c r="Q9452" s="1">
        <f>IFERROR(_3___Healthcare_Data_v1[[#This Row],[ Billing Amount ]]/_3___Healthcare_Data_v1[[#This Row],[Days in Hospital]],0)</f>
        <v>584.36284814814815</v>
      </c>
      <c r="R9452" s="1" t="str">
        <f>IF(_3___Healthcare_Data_v1[[#This Row],[Age]]&gt;60,"Senior",IF(_3___Healthcare_Data_v1[[#This Row],[Age]]&gt;35,"Middle","Young"))</f>
        <v>Senior</v>
      </c>
    </row>
    <row r="9453" spans="1:18" x14ac:dyDescent="0.3">
      <c r="A9453" s="1" t="s">
        <v>25236</v>
      </c>
      <c r="B9453" s="1" t="s">
        <v>26958</v>
      </c>
      <c r="C9453" s="1" t="s">
        <v>26</v>
      </c>
      <c r="D9453" s="1" t="s">
        <v>34</v>
      </c>
      <c r="E9453" s="1" t="s">
        <v>26620</v>
      </c>
      <c r="F9453" s="2">
        <v>43963</v>
      </c>
      <c r="G9453" s="1" t="s">
        <v>25237</v>
      </c>
      <c r="H9453" s="1" t="s">
        <v>8969</v>
      </c>
      <c r="I9453" s="1" t="s">
        <v>26607</v>
      </c>
      <c r="J9453" s="3" t="s">
        <v>36113</v>
      </c>
      <c r="K9453">
        <v>340</v>
      </c>
      <c r="L9453" s="1" t="s">
        <v>42</v>
      </c>
      <c r="M9453" s="2">
        <v>43967</v>
      </c>
      <c r="N9453" s="1" t="s">
        <v>31</v>
      </c>
      <c r="O9453" s="1" t="s">
        <v>44</v>
      </c>
      <c r="P9453" s="1">
        <f>_3___Healthcare_Data_v1[[#This Row],[Discharge Date]]-_3___Healthcare_Data_v1[[#This Row],[Date of Admission]]</f>
        <v>4</v>
      </c>
      <c r="Q9453" s="1">
        <f>IFERROR(_3___Healthcare_Data_v1[[#This Row],[ Billing Amount ]]/_3___Healthcare_Data_v1[[#This Row],[Days in Hospital]],0)</f>
        <v>1602.4542032500001</v>
      </c>
      <c r="R9453" s="1" t="str">
        <f>IF(_3___Healthcare_Data_v1[[#This Row],[Age]]&gt;60,"Senior",IF(_3___Healthcare_Data_v1[[#This Row],[Age]]&gt;35,"Middle","Young"))</f>
        <v>Senior</v>
      </c>
    </row>
    <row r="9454" spans="1:18" x14ac:dyDescent="0.3">
      <c r="A9454" s="1" t="s">
        <v>25238</v>
      </c>
      <c r="B9454" s="1" t="s">
        <v>26873</v>
      </c>
      <c r="C9454" s="1" t="s">
        <v>26</v>
      </c>
      <c r="D9454" s="1" t="s">
        <v>33629</v>
      </c>
      <c r="E9454" s="1" t="s">
        <v>28</v>
      </c>
      <c r="F9454" s="2">
        <v>44633</v>
      </c>
      <c r="G9454" s="1" t="s">
        <v>25239</v>
      </c>
      <c r="H9454" s="1" t="s">
        <v>25240</v>
      </c>
      <c r="I9454" s="1" t="s">
        <v>26607</v>
      </c>
      <c r="J9454" s="3" t="s">
        <v>36114</v>
      </c>
      <c r="K9454">
        <v>114</v>
      </c>
      <c r="L9454" s="1" t="s">
        <v>38</v>
      </c>
      <c r="M9454" s="2">
        <v>44648</v>
      </c>
      <c r="N9454" s="1" t="s">
        <v>23</v>
      </c>
      <c r="O9454" s="1" t="s">
        <v>44</v>
      </c>
      <c r="P9454" s="1">
        <f>_3___Healthcare_Data_v1[[#This Row],[Discharge Date]]-_3___Healthcare_Data_v1[[#This Row],[Date of Admission]]</f>
        <v>15</v>
      </c>
      <c r="Q9454" s="1">
        <f>IFERROR(_3___Healthcare_Data_v1[[#This Row],[ Billing Amount ]]/_3___Healthcare_Data_v1[[#This Row],[Days in Hospital]],0)</f>
        <v>1120.4502533333332</v>
      </c>
      <c r="R9454" s="1" t="str">
        <f>IF(_3___Healthcare_Data_v1[[#This Row],[Age]]&gt;60,"Senior",IF(_3___Healthcare_Data_v1[[#This Row],[Age]]&gt;35,"Middle","Young"))</f>
        <v>Senior</v>
      </c>
    </row>
    <row r="9455" spans="1:18" x14ac:dyDescent="0.3">
      <c r="A9455" s="1" t="s">
        <v>25241</v>
      </c>
      <c r="B9455" s="1" t="s">
        <v>26636</v>
      </c>
      <c r="C9455" s="1" t="s">
        <v>26</v>
      </c>
      <c r="D9455" s="1" t="s">
        <v>34</v>
      </c>
      <c r="E9455" s="1" t="s">
        <v>26620</v>
      </c>
      <c r="F9455" s="2">
        <v>44203</v>
      </c>
      <c r="G9455" s="1" t="s">
        <v>25242</v>
      </c>
      <c r="H9455" s="1" t="s">
        <v>5425</v>
      </c>
      <c r="I9455" s="1" t="s">
        <v>21</v>
      </c>
      <c r="J9455" s="3" t="s">
        <v>36115</v>
      </c>
      <c r="K9455">
        <v>287</v>
      </c>
      <c r="L9455" s="1" t="s">
        <v>42</v>
      </c>
      <c r="M9455" s="2">
        <v>44223</v>
      </c>
      <c r="N9455" s="1" t="s">
        <v>48</v>
      </c>
      <c r="O9455" s="1" t="s">
        <v>44</v>
      </c>
      <c r="P9455" s="1">
        <f>_3___Healthcare_Data_v1[[#This Row],[Discharge Date]]-_3___Healthcare_Data_v1[[#This Row],[Date of Admission]]</f>
        <v>20</v>
      </c>
      <c r="Q9455" s="1">
        <f>IFERROR(_3___Healthcare_Data_v1[[#This Row],[ Billing Amount ]]/_3___Healthcare_Data_v1[[#This Row],[Days in Hospital]],0)</f>
        <v>734.57634200000007</v>
      </c>
      <c r="R9455" s="1" t="str">
        <f>IF(_3___Healthcare_Data_v1[[#This Row],[Age]]&gt;60,"Senior",IF(_3___Healthcare_Data_v1[[#This Row],[Age]]&gt;35,"Middle","Young"))</f>
        <v>Senior</v>
      </c>
    </row>
    <row r="9456" spans="1:18" x14ac:dyDescent="0.3">
      <c r="A9456" s="1" t="s">
        <v>25243</v>
      </c>
      <c r="B9456" s="1" t="s">
        <v>26866</v>
      </c>
      <c r="C9456" s="1" t="s">
        <v>16</v>
      </c>
      <c r="D9456" s="1" t="s">
        <v>62</v>
      </c>
      <c r="E9456" s="1" t="s">
        <v>26615</v>
      </c>
      <c r="F9456" s="2">
        <v>44543</v>
      </c>
      <c r="G9456" s="1" t="s">
        <v>25244</v>
      </c>
      <c r="H9456" s="1" t="s">
        <v>25245</v>
      </c>
      <c r="I9456" s="1" t="s">
        <v>21</v>
      </c>
      <c r="J9456" s="3" t="s">
        <v>36116</v>
      </c>
      <c r="K9456">
        <v>258</v>
      </c>
      <c r="L9456" s="1" t="s">
        <v>22</v>
      </c>
      <c r="M9456" s="2">
        <v>44548</v>
      </c>
      <c r="N9456" s="1" t="s">
        <v>23</v>
      </c>
      <c r="O9456" s="1" t="s">
        <v>24</v>
      </c>
      <c r="P9456" s="1">
        <f>_3___Healthcare_Data_v1[[#This Row],[Discharge Date]]-_3___Healthcare_Data_v1[[#This Row],[Date of Admission]]</f>
        <v>5</v>
      </c>
      <c r="Q9456" s="1">
        <f>IFERROR(_3___Healthcare_Data_v1[[#This Row],[ Billing Amount ]]/_3___Healthcare_Data_v1[[#This Row],[Days in Hospital]],0)</f>
        <v>614.70405920000007</v>
      </c>
      <c r="R9456" s="1" t="str">
        <f>IF(_3___Healthcare_Data_v1[[#This Row],[Age]]&gt;60,"Senior",IF(_3___Healthcare_Data_v1[[#This Row],[Age]]&gt;35,"Middle","Young"))</f>
        <v>Senior</v>
      </c>
    </row>
    <row r="9457" spans="1:18" x14ac:dyDescent="0.3">
      <c r="A9457" s="1" t="s">
        <v>25246</v>
      </c>
      <c r="B9457" s="1" t="s">
        <v>26628</v>
      </c>
      <c r="C9457" s="1" t="s">
        <v>26</v>
      </c>
      <c r="D9457" s="1" t="s">
        <v>229</v>
      </c>
      <c r="E9457" s="1" t="s">
        <v>26620</v>
      </c>
      <c r="F9457" s="2">
        <v>45156</v>
      </c>
      <c r="G9457" s="1" t="s">
        <v>25247</v>
      </c>
      <c r="H9457" s="1" t="s">
        <v>5425</v>
      </c>
      <c r="I9457" s="1" t="s">
        <v>56</v>
      </c>
      <c r="J9457" s="3" t="s">
        <v>36117</v>
      </c>
      <c r="K9457">
        <v>314</v>
      </c>
      <c r="L9457" s="1" t="s">
        <v>42</v>
      </c>
      <c r="M9457" s="2">
        <v>45170</v>
      </c>
      <c r="N9457" s="1" t="s">
        <v>84</v>
      </c>
      <c r="O9457" s="1" t="s">
        <v>32</v>
      </c>
      <c r="P9457" s="1">
        <f>_3___Healthcare_Data_v1[[#This Row],[Discharge Date]]-_3___Healthcare_Data_v1[[#This Row],[Date of Admission]]</f>
        <v>14</v>
      </c>
      <c r="Q9457" s="1">
        <f>IFERROR(_3___Healthcare_Data_v1[[#This Row],[ Billing Amount ]]/_3___Healthcare_Data_v1[[#This Row],[Days in Hospital]],0)</f>
        <v>2252.1891328571428</v>
      </c>
      <c r="R9457" s="1" t="str">
        <f>IF(_3___Healthcare_Data_v1[[#This Row],[Age]]&gt;60,"Senior",IF(_3___Healthcare_Data_v1[[#This Row],[Age]]&gt;35,"Middle","Young"))</f>
        <v>Senior</v>
      </c>
    </row>
    <row r="9458" spans="1:18" x14ac:dyDescent="0.3">
      <c r="A9458" s="1" t="s">
        <v>25248</v>
      </c>
      <c r="B9458" s="1" t="s">
        <v>26666</v>
      </c>
      <c r="C9458" s="1" t="s">
        <v>16</v>
      </c>
      <c r="D9458" s="1" t="s">
        <v>49</v>
      </c>
      <c r="E9458" s="1" t="s">
        <v>28</v>
      </c>
      <c r="F9458" s="2">
        <v>43520</v>
      </c>
      <c r="G9458" s="1" t="s">
        <v>25249</v>
      </c>
      <c r="H9458" s="1" t="s">
        <v>25250</v>
      </c>
      <c r="I9458" s="1" t="s">
        <v>21</v>
      </c>
      <c r="J9458" s="3" t="s">
        <v>36118</v>
      </c>
      <c r="K9458">
        <v>461</v>
      </c>
      <c r="L9458" s="1" t="s">
        <v>38</v>
      </c>
      <c r="M9458" s="2">
        <v>43523</v>
      </c>
      <c r="N9458" s="1" t="s">
        <v>23</v>
      </c>
      <c r="O9458" s="1" t="s">
        <v>32</v>
      </c>
      <c r="P9458" s="1">
        <f>_3___Healthcare_Data_v1[[#This Row],[Discharge Date]]-_3___Healthcare_Data_v1[[#This Row],[Date of Admission]]</f>
        <v>3</v>
      </c>
      <c r="Q9458" s="1">
        <f>IFERROR(_3___Healthcare_Data_v1[[#This Row],[ Billing Amount ]]/_3___Healthcare_Data_v1[[#This Row],[Days in Hospital]],0)</f>
        <v>10640.232623333333</v>
      </c>
      <c r="R9458" s="1" t="str">
        <f>IF(_3___Healthcare_Data_v1[[#This Row],[Age]]&gt;60,"Senior",IF(_3___Healthcare_Data_v1[[#This Row],[Age]]&gt;35,"Middle","Young"))</f>
        <v>Senior</v>
      </c>
    </row>
    <row r="9459" spans="1:18" x14ac:dyDescent="0.3">
      <c r="A9459" s="1" t="s">
        <v>25251</v>
      </c>
      <c r="B9459" s="1" t="s">
        <v>26776</v>
      </c>
      <c r="C9459" s="1" t="s">
        <v>16</v>
      </c>
      <c r="D9459" s="1" t="s">
        <v>229</v>
      </c>
      <c r="E9459" s="1" t="s">
        <v>69</v>
      </c>
      <c r="F9459" s="2">
        <v>43777</v>
      </c>
      <c r="G9459" s="1" t="s">
        <v>25252</v>
      </c>
      <c r="H9459" s="1" t="s">
        <v>25253</v>
      </c>
      <c r="I9459" s="1" t="s">
        <v>26607</v>
      </c>
      <c r="J9459" s="3" t="s">
        <v>36119</v>
      </c>
      <c r="K9459">
        <v>346</v>
      </c>
      <c r="L9459" s="1" t="s">
        <v>22</v>
      </c>
      <c r="M9459" s="2">
        <v>43791</v>
      </c>
      <c r="N9459" s="1" t="s">
        <v>31</v>
      </c>
      <c r="O9459" s="1" t="s">
        <v>44</v>
      </c>
      <c r="P9459" s="1">
        <f>_3___Healthcare_Data_v1[[#This Row],[Discharge Date]]-_3___Healthcare_Data_v1[[#This Row],[Date of Admission]]</f>
        <v>14</v>
      </c>
      <c r="Q9459" s="1">
        <f>IFERROR(_3___Healthcare_Data_v1[[#This Row],[ Billing Amount ]]/_3___Healthcare_Data_v1[[#This Row],[Days in Hospital]],0)</f>
        <v>2546.0169985714283</v>
      </c>
      <c r="R9459" s="1" t="str">
        <f>IF(_3___Healthcare_Data_v1[[#This Row],[Age]]&gt;60,"Senior",IF(_3___Healthcare_Data_v1[[#This Row],[Age]]&gt;35,"Middle","Young"))</f>
        <v>Senior</v>
      </c>
    </row>
    <row r="9460" spans="1:18" x14ac:dyDescent="0.3">
      <c r="A9460" s="1" t="s">
        <v>25254</v>
      </c>
      <c r="B9460" s="1" t="s">
        <v>26725</v>
      </c>
      <c r="C9460" s="1" t="s">
        <v>16</v>
      </c>
      <c r="D9460" s="1" t="s">
        <v>114</v>
      </c>
      <c r="E9460" s="1" t="s">
        <v>28</v>
      </c>
      <c r="F9460" s="2">
        <v>43443</v>
      </c>
      <c r="G9460" s="1" t="s">
        <v>25255</v>
      </c>
      <c r="H9460" s="1" t="s">
        <v>25256</v>
      </c>
      <c r="I9460" s="1" t="s">
        <v>60</v>
      </c>
      <c r="J9460" s="3" t="s">
        <v>36120</v>
      </c>
      <c r="K9460">
        <v>154</v>
      </c>
      <c r="L9460" s="1" t="s">
        <v>42</v>
      </c>
      <c r="M9460" s="2">
        <v>43447</v>
      </c>
      <c r="N9460" s="1" t="s">
        <v>31</v>
      </c>
      <c r="O9460" s="1" t="s">
        <v>24</v>
      </c>
      <c r="P9460" s="1">
        <f>_3___Healthcare_Data_v1[[#This Row],[Discharge Date]]-_3___Healthcare_Data_v1[[#This Row],[Date of Admission]]</f>
        <v>4</v>
      </c>
      <c r="Q9460" s="1">
        <f>IFERROR(_3___Healthcare_Data_v1[[#This Row],[ Billing Amount ]]/_3___Healthcare_Data_v1[[#This Row],[Days in Hospital]],0)</f>
        <v>5394.8176000000003</v>
      </c>
      <c r="R9460" s="1" t="str">
        <f>IF(_3___Healthcare_Data_v1[[#This Row],[Age]]&gt;60,"Senior",IF(_3___Healthcare_Data_v1[[#This Row],[Age]]&gt;35,"Middle","Young"))</f>
        <v>Senior</v>
      </c>
    </row>
    <row r="9461" spans="1:18" x14ac:dyDescent="0.3">
      <c r="A9461" s="1" t="s">
        <v>25257</v>
      </c>
      <c r="B9461" s="1" t="s">
        <v>26606</v>
      </c>
      <c r="C9461" s="1" t="s">
        <v>16</v>
      </c>
      <c r="D9461" s="1" t="s">
        <v>33629</v>
      </c>
      <c r="E9461" s="1" t="s">
        <v>28</v>
      </c>
      <c r="F9461" s="2">
        <v>43601</v>
      </c>
      <c r="G9461" s="1" t="s">
        <v>25258</v>
      </c>
      <c r="H9461" s="1" t="s">
        <v>2808</v>
      </c>
      <c r="I9461" s="1" t="s">
        <v>60</v>
      </c>
      <c r="J9461" s="3" t="s">
        <v>36121</v>
      </c>
      <c r="K9461">
        <v>350</v>
      </c>
      <c r="L9461" s="1" t="s">
        <v>38</v>
      </c>
      <c r="M9461" s="2">
        <v>43631</v>
      </c>
      <c r="N9461" s="1" t="s">
        <v>23</v>
      </c>
      <c r="O9461" s="1" t="s">
        <v>32</v>
      </c>
      <c r="P9461" s="1">
        <f>_3___Healthcare_Data_v1[[#This Row],[Discharge Date]]-_3___Healthcare_Data_v1[[#This Row],[Date of Admission]]</f>
        <v>30</v>
      </c>
      <c r="Q9461" s="1">
        <f>IFERROR(_3___Healthcare_Data_v1[[#This Row],[ Billing Amount ]]/_3___Healthcare_Data_v1[[#This Row],[Days in Hospital]],0)</f>
        <v>1143.38528</v>
      </c>
      <c r="R9461" s="1" t="str">
        <f>IF(_3___Healthcare_Data_v1[[#This Row],[Age]]&gt;60,"Senior",IF(_3___Healthcare_Data_v1[[#This Row],[Age]]&gt;35,"Middle","Young"))</f>
        <v>Senior</v>
      </c>
    </row>
    <row r="9462" spans="1:18" x14ac:dyDescent="0.3">
      <c r="A9462" s="1" t="s">
        <v>25259</v>
      </c>
      <c r="B9462" s="1" t="s">
        <v>26822</v>
      </c>
      <c r="C9462" s="1" t="s">
        <v>26</v>
      </c>
      <c r="D9462" s="1" t="s">
        <v>229</v>
      </c>
      <c r="E9462" s="1" t="s">
        <v>69</v>
      </c>
      <c r="F9462" s="2">
        <v>44074</v>
      </c>
      <c r="G9462" s="1" t="s">
        <v>25260</v>
      </c>
      <c r="H9462" s="1" t="s">
        <v>25261</v>
      </c>
      <c r="I9462" s="1" t="s">
        <v>21</v>
      </c>
      <c r="J9462" s="3" t="s">
        <v>36122</v>
      </c>
      <c r="K9462">
        <v>320</v>
      </c>
      <c r="L9462" s="1" t="s">
        <v>38</v>
      </c>
      <c r="M9462" s="2">
        <v>44079</v>
      </c>
      <c r="N9462" s="1" t="s">
        <v>48</v>
      </c>
      <c r="O9462" s="1" t="s">
        <v>32</v>
      </c>
      <c r="P9462" s="1">
        <f>_3___Healthcare_Data_v1[[#This Row],[Discharge Date]]-_3___Healthcare_Data_v1[[#This Row],[Date of Admission]]</f>
        <v>5</v>
      </c>
      <c r="Q9462" s="1">
        <f>IFERROR(_3___Healthcare_Data_v1[[#This Row],[ Billing Amount ]]/_3___Healthcare_Data_v1[[#This Row],[Days in Hospital]],0)</f>
        <v>9213.2558239999998</v>
      </c>
      <c r="R9462" s="1" t="str">
        <f>IF(_3___Healthcare_Data_v1[[#This Row],[Age]]&gt;60,"Senior",IF(_3___Healthcare_Data_v1[[#This Row],[Age]]&gt;35,"Middle","Young"))</f>
        <v>Senior</v>
      </c>
    </row>
    <row r="9463" spans="1:18" x14ac:dyDescent="0.3">
      <c r="A9463" s="1" t="s">
        <v>25262</v>
      </c>
      <c r="B9463" s="1" t="s">
        <v>26672</v>
      </c>
      <c r="C9463" s="1" t="s">
        <v>16</v>
      </c>
      <c r="D9463" s="1" t="s">
        <v>89</v>
      </c>
      <c r="E9463" s="1" t="s">
        <v>26620</v>
      </c>
      <c r="F9463" s="2">
        <v>45073</v>
      </c>
      <c r="G9463" s="1" t="s">
        <v>25263</v>
      </c>
      <c r="H9463" s="1" t="s">
        <v>25264</v>
      </c>
      <c r="I9463" s="1" t="s">
        <v>21</v>
      </c>
      <c r="J9463" s="3" t="s">
        <v>36123</v>
      </c>
      <c r="K9463">
        <v>343</v>
      </c>
      <c r="L9463" s="1" t="s">
        <v>38</v>
      </c>
      <c r="M9463" s="2">
        <v>45079</v>
      </c>
      <c r="N9463" s="1" t="s">
        <v>31</v>
      </c>
      <c r="O9463" s="1" t="s">
        <v>44</v>
      </c>
      <c r="P9463" s="1">
        <f>_3___Healthcare_Data_v1[[#This Row],[Discharge Date]]-_3___Healthcare_Data_v1[[#This Row],[Date of Admission]]</f>
        <v>6</v>
      </c>
      <c r="Q9463" s="1">
        <f>IFERROR(_3___Healthcare_Data_v1[[#This Row],[ Billing Amount ]]/_3___Healthcare_Data_v1[[#This Row],[Days in Hospital]],0)</f>
        <v>2993.7392949999999</v>
      </c>
      <c r="R9463" s="1" t="str">
        <f>IF(_3___Healthcare_Data_v1[[#This Row],[Age]]&gt;60,"Senior",IF(_3___Healthcare_Data_v1[[#This Row],[Age]]&gt;35,"Middle","Young"))</f>
        <v>Senior</v>
      </c>
    </row>
    <row r="9464" spans="1:18" x14ac:dyDescent="0.3">
      <c r="A9464" s="1" t="s">
        <v>3096</v>
      </c>
      <c r="B9464" s="1" t="s">
        <v>26798</v>
      </c>
      <c r="C9464" s="1" t="s">
        <v>16</v>
      </c>
      <c r="D9464" s="1" t="s">
        <v>114</v>
      </c>
      <c r="E9464" s="1" t="s">
        <v>28</v>
      </c>
      <c r="F9464" s="2">
        <v>43834</v>
      </c>
      <c r="G9464" s="1" t="s">
        <v>25265</v>
      </c>
      <c r="H9464" s="1" t="s">
        <v>25266</v>
      </c>
      <c r="I9464" s="1" t="s">
        <v>60</v>
      </c>
      <c r="J9464" s="3" t="s">
        <v>36124</v>
      </c>
      <c r="K9464">
        <v>334</v>
      </c>
      <c r="L9464" s="1" t="s">
        <v>42</v>
      </c>
      <c r="M9464" s="2">
        <v>43864</v>
      </c>
      <c r="N9464" s="1" t="s">
        <v>23</v>
      </c>
      <c r="O9464" s="1" t="s">
        <v>32</v>
      </c>
      <c r="P9464" s="1">
        <f>_3___Healthcare_Data_v1[[#This Row],[Discharge Date]]-_3___Healthcare_Data_v1[[#This Row],[Date of Admission]]</f>
        <v>30</v>
      </c>
      <c r="Q9464" s="1">
        <f>IFERROR(_3___Healthcare_Data_v1[[#This Row],[ Billing Amount ]]/_3___Healthcare_Data_v1[[#This Row],[Days in Hospital]],0)</f>
        <v>539.21747733333336</v>
      </c>
      <c r="R9464" s="1" t="str">
        <f>IF(_3___Healthcare_Data_v1[[#This Row],[Age]]&gt;60,"Senior",IF(_3___Healthcare_Data_v1[[#This Row],[Age]]&gt;35,"Middle","Young"))</f>
        <v>Senior</v>
      </c>
    </row>
    <row r="9465" spans="1:18" x14ac:dyDescent="0.3">
      <c r="A9465" s="1" t="s">
        <v>17090</v>
      </c>
      <c r="B9465" s="1" t="s">
        <v>26755</v>
      </c>
      <c r="C9465" s="1" t="s">
        <v>16</v>
      </c>
      <c r="D9465" s="1" t="s">
        <v>17</v>
      </c>
      <c r="E9465" s="1" t="s">
        <v>26615</v>
      </c>
      <c r="F9465" s="2">
        <v>44588</v>
      </c>
      <c r="G9465" s="1" t="s">
        <v>25267</v>
      </c>
      <c r="H9465" s="1" t="s">
        <v>25268</v>
      </c>
      <c r="I9465" s="1" t="s">
        <v>26607</v>
      </c>
      <c r="J9465" s="3" t="s">
        <v>36125</v>
      </c>
      <c r="K9465">
        <v>398</v>
      </c>
      <c r="L9465" s="1" t="s">
        <v>22</v>
      </c>
      <c r="M9465" s="2">
        <v>44597</v>
      </c>
      <c r="N9465" s="1" t="s">
        <v>31</v>
      </c>
      <c r="O9465" s="1" t="s">
        <v>44</v>
      </c>
      <c r="P9465" s="1">
        <f>_3___Healthcare_Data_v1[[#This Row],[Discharge Date]]-_3___Healthcare_Data_v1[[#This Row],[Date of Admission]]</f>
        <v>9</v>
      </c>
      <c r="Q9465" s="1">
        <f>IFERROR(_3___Healthcare_Data_v1[[#This Row],[ Billing Amount ]]/_3___Healthcare_Data_v1[[#This Row],[Days in Hospital]],0)</f>
        <v>1624.9791622222222</v>
      </c>
      <c r="R9465" s="1" t="str">
        <f>IF(_3___Healthcare_Data_v1[[#This Row],[Age]]&gt;60,"Senior",IF(_3___Healthcare_Data_v1[[#This Row],[Age]]&gt;35,"Middle","Young"))</f>
        <v>Senior</v>
      </c>
    </row>
    <row r="9466" spans="1:18" x14ac:dyDescent="0.3">
      <c r="A9466" s="1" t="s">
        <v>25269</v>
      </c>
      <c r="B9466" s="1" t="s">
        <v>26720</v>
      </c>
      <c r="C9466" s="1" t="s">
        <v>16</v>
      </c>
      <c r="D9466" s="1" t="s">
        <v>114</v>
      </c>
      <c r="E9466" s="1" t="s">
        <v>28</v>
      </c>
      <c r="F9466" s="2">
        <v>43672</v>
      </c>
      <c r="G9466" s="1" t="s">
        <v>25270</v>
      </c>
      <c r="H9466" s="1" t="s">
        <v>25271</v>
      </c>
      <c r="I9466" s="1" t="s">
        <v>21</v>
      </c>
      <c r="J9466" s="3" t="s">
        <v>36126</v>
      </c>
      <c r="K9466">
        <v>404</v>
      </c>
      <c r="L9466" s="1" t="s">
        <v>38</v>
      </c>
      <c r="M9466" s="2">
        <v>43679</v>
      </c>
      <c r="N9466" s="1" t="s">
        <v>48</v>
      </c>
      <c r="O9466" s="1" t="s">
        <v>24</v>
      </c>
      <c r="P9466" s="1">
        <f>_3___Healthcare_Data_v1[[#This Row],[Discharge Date]]-_3___Healthcare_Data_v1[[#This Row],[Date of Admission]]</f>
        <v>7</v>
      </c>
      <c r="Q9466" s="1">
        <f>IFERROR(_3___Healthcare_Data_v1[[#This Row],[ Billing Amount ]]/_3___Healthcare_Data_v1[[#This Row],[Days in Hospital]],0)</f>
        <v>5741.454554285714</v>
      </c>
      <c r="R9466" s="1" t="str">
        <f>IF(_3___Healthcare_Data_v1[[#This Row],[Age]]&gt;60,"Senior",IF(_3___Healthcare_Data_v1[[#This Row],[Age]]&gt;35,"Middle","Young"))</f>
        <v>Senior</v>
      </c>
    </row>
    <row r="9467" spans="1:18" x14ac:dyDescent="0.3">
      <c r="A9467" s="1" t="s">
        <v>25272</v>
      </c>
      <c r="B9467" s="1" t="s">
        <v>26737</v>
      </c>
      <c r="C9467" s="1" t="s">
        <v>26</v>
      </c>
      <c r="D9467" s="1" t="s">
        <v>62</v>
      </c>
      <c r="E9467" s="1" t="s">
        <v>26620</v>
      </c>
      <c r="F9467" s="2">
        <v>44979</v>
      </c>
      <c r="G9467" s="1" t="s">
        <v>25273</v>
      </c>
      <c r="H9467" s="1" t="s">
        <v>25274</v>
      </c>
      <c r="I9467" s="1" t="s">
        <v>21</v>
      </c>
      <c r="J9467" s="3" t="s">
        <v>36127</v>
      </c>
      <c r="K9467">
        <v>419</v>
      </c>
      <c r="L9467" s="1" t="s">
        <v>42</v>
      </c>
      <c r="M9467" s="2">
        <v>44997</v>
      </c>
      <c r="N9467" s="1" t="s">
        <v>84</v>
      </c>
      <c r="O9467" s="1" t="s">
        <v>24</v>
      </c>
      <c r="P9467" s="1">
        <f>_3___Healthcare_Data_v1[[#This Row],[Discharge Date]]-_3___Healthcare_Data_v1[[#This Row],[Date of Admission]]</f>
        <v>18</v>
      </c>
      <c r="Q9467" s="1">
        <f>IFERROR(_3___Healthcare_Data_v1[[#This Row],[ Billing Amount ]]/_3___Healthcare_Data_v1[[#This Row],[Days in Hospital]],0)</f>
        <v>810.87582166666664</v>
      </c>
      <c r="R9467" s="1" t="str">
        <f>IF(_3___Healthcare_Data_v1[[#This Row],[Age]]&gt;60,"Senior",IF(_3___Healthcare_Data_v1[[#This Row],[Age]]&gt;35,"Middle","Young"))</f>
        <v>Senior</v>
      </c>
    </row>
    <row r="9468" spans="1:18" x14ac:dyDescent="0.3">
      <c r="A9468" s="1" t="s">
        <v>25275</v>
      </c>
      <c r="B9468" s="1" t="s">
        <v>26795</v>
      </c>
      <c r="C9468" s="1" t="s">
        <v>16</v>
      </c>
      <c r="D9468" s="1" t="s">
        <v>62</v>
      </c>
      <c r="E9468" s="1" t="s">
        <v>26620</v>
      </c>
      <c r="F9468" s="2">
        <v>43786</v>
      </c>
      <c r="G9468" s="1" t="s">
        <v>25276</v>
      </c>
      <c r="H9468" s="1" t="s">
        <v>25277</v>
      </c>
      <c r="I9468" s="1" t="s">
        <v>52</v>
      </c>
      <c r="J9468" s="3" t="s">
        <v>36128</v>
      </c>
      <c r="K9468">
        <v>189</v>
      </c>
      <c r="L9468" s="1" t="s">
        <v>42</v>
      </c>
      <c r="M9468" s="2">
        <v>43811</v>
      </c>
      <c r="N9468" s="1" t="s">
        <v>48</v>
      </c>
      <c r="O9468" s="1" t="s">
        <v>24</v>
      </c>
      <c r="P9468" s="1">
        <f>_3___Healthcare_Data_v1[[#This Row],[Discharge Date]]-_3___Healthcare_Data_v1[[#This Row],[Date of Admission]]</f>
        <v>25</v>
      </c>
      <c r="Q9468" s="1">
        <f>IFERROR(_3___Healthcare_Data_v1[[#This Row],[ Billing Amount ]]/_3___Healthcare_Data_v1[[#This Row],[Days in Hospital]],0)</f>
        <v>270.75112840000003</v>
      </c>
      <c r="R9468" s="1" t="str">
        <f>IF(_3___Healthcare_Data_v1[[#This Row],[Age]]&gt;60,"Senior",IF(_3___Healthcare_Data_v1[[#This Row],[Age]]&gt;35,"Middle","Young"))</f>
        <v>Senior</v>
      </c>
    </row>
    <row r="9469" spans="1:18" x14ac:dyDescent="0.3">
      <c r="A9469" s="1" t="s">
        <v>25278</v>
      </c>
      <c r="B9469" s="1" t="s">
        <v>26644</v>
      </c>
      <c r="C9469" s="1" t="s">
        <v>16</v>
      </c>
      <c r="D9469" s="1" t="s">
        <v>49</v>
      </c>
      <c r="E9469" s="1" t="s">
        <v>28</v>
      </c>
      <c r="F9469" s="2">
        <v>44858</v>
      </c>
      <c r="G9469" s="1" t="s">
        <v>25279</v>
      </c>
      <c r="H9469" s="1" t="s">
        <v>25280</v>
      </c>
      <c r="I9469" s="1" t="s">
        <v>21</v>
      </c>
      <c r="J9469" s="3" t="s">
        <v>36129</v>
      </c>
      <c r="K9469">
        <v>300</v>
      </c>
      <c r="L9469" s="1" t="s">
        <v>38</v>
      </c>
      <c r="M9469" s="2">
        <v>44859</v>
      </c>
      <c r="N9469" s="1" t="s">
        <v>84</v>
      </c>
      <c r="O9469" s="1" t="s">
        <v>24</v>
      </c>
      <c r="P9469" s="1">
        <f>_3___Healthcare_Data_v1[[#This Row],[Discharge Date]]-_3___Healthcare_Data_v1[[#This Row],[Date of Admission]]</f>
        <v>1</v>
      </c>
      <c r="Q9469" s="1">
        <f>IFERROR(_3___Healthcare_Data_v1[[#This Row],[ Billing Amount ]]/_3___Healthcare_Data_v1[[#This Row],[Days in Hospital]],0)</f>
        <v>5694.0900089999996</v>
      </c>
      <c r="R9469" s="1" t="str">
        <f>IF(_3___Healthcare_Data_v1[[#This Row],[Age]]&gt;60,"Senior",IF(_3___Healthcare_Data_v1[[#This Row],[Age]]&gt;35,"Middle","Young"))</f>
        <v>Senior</v>
      </c>
    </row>
    <row r="9470" spans="1:18" x14ac:dyDescent="0.3">
      <c r="A9470" s="1" t="s">
        <v>25281</v>
      </c>
      <c r="B9470" s="1" t="s">
        <v>26737</v>
      </c>
      <c r="C9470" s="1" t="s">
        <v>16</v>
      </c>
      <c r="D9470" s="1" t="s">
        <v>62</v>
      </c>
      <c r="E9470" s="1" t="s">
        <v>28</v>
      </c>
      <c r="F9470" s="2">
        <v>44354</v>
      </c>
      <c r="G9470" s="1" t="s">
        <v>25282</v>
      </c>
      <c r="H9470" s="1" t="s">
        <v>25283</v>
      </c>
      <c r="I9470" s="1" t="s">
        <v>21</v>
      </c>
      <c r="J9470" s="3" t="s">
        <v>36130</v>
      </c>
      <c r="K9470">
        <v>270</v>
      </c>
      <c r="L9470" s="1" t="s">
        <v>42</v>
      </c>
      <c r="M9470" s="2">
        <v>44356</v>
      </c>
      <c r="N9470" s="1" t="s">
        <v>43</v>
      </c>
      <c r="O9470" s="1" t="s">
        <v>24</v>
      </c>
      <c r="P9470" s="1">
        <f>_3___Healthcare_Data_v1[[#This Row],[Discharge Date]]-_3___Healthcare_Data_v1[[#This Row],[Date of Admission]]</f>
        <v>2</v>
      </c>
      <c r="Q9470" s="1">
        <f>IFERROR(_3___Healthcare_Data_v1[[#This Row],[ Billing Amount ]]/_3___Healthcare_Data_v1[[#This Row],[Days in Hospital]],0)</f>
        <v>11202.216345000001</v>
      </c>
      <c r="R9470" s="1" t="str">
        <f>IF(_3___Healthcare_Data_v1[[#This Row],[Age]]&gt;60,"Senior",IF(_3___Healthcare_Data_v1[[#This Row],[Age]]&gt;35,"Middle","Young"))</f>
        <v>Senior</v>
      </c>
    </row>
    <row r="9471" spans="1:18" x14ac:dyDescent="0.3">
      <c r="A9471" s="1" t="s">
        <v>25284</v>
      </c>
      <c r="B9471" s="1" t="s">
        <v>26653</v>
      </c>
      <c r="C9471" s="1" t="s">
        <v>26</v>
      </c>
      <c r="D9471" s="1" t="s">
        <v>34</v>
      </c>
      <c r="E9471" s="1" t="s">
        <v>26620</v>
      </c>
      <c r="F9471" s="2">
        <v>44756</v>
      </c>
      <c r="G9471" s="1" t="s">
        <v>25285</v>
      </c>
      <c r="H9471" s="1" t="s">
        <v>6225</v>
      </c>
      <c r="I9471" s="1" t="s">
        <v>26607</v>
      </c>
      <c r="J9471" s="3" t="s">
        <v>36131</v>
      </c>
      <c r="K9471">
        <v>160</v>
      </c>
      <c r="L9471" s="1" t="s">
        <v>38</v>
      </c>
      <c r="M9471" s="2">
        <v>44778</v>
      </c>
      <c r="N9471" s="1" t="s">
        <v>23</v>
      </c>
      <c r="O9471" s="1" t="s">
        <v>32</v>
      </c>
      <c r="P9471" s="1">
        <f>_3___Healthcare_Data_v1[[#This Row],[Discharge Date]]-_3___Healthcare_Data_v1[[#This Row],[Date of Admission]]</f>
        <v>22</v>
      </c>
      <c r="Q9471" s="1">
        <f>IFERROR(_3___Healthcare_Data_v1[[#This Row],[ Billing Amount ]]/_3___Healthcare_Data_v1[[#This Row],[Days in Hospital]],0)</f>
        <v>835.98924636363631</v>
      </c>
      <c r="R9471" s="1" t="str">
        <f>IF(_3___Healthcare_Data_v1[[#This Row],[Age]]&gt;60,"Senior",IF(_3___Healthcare_Data_v1[[#This Row],[Age]]&gt;35,"Middle","Young"))</f>
        <v>Senior</v>
      </c>
    </row>
    <row r="9472" spans="1:18" x14ac:dyDescent="0.3">
      <c r="A9472" s="1" t="s">
        <v>25286</v>
      </c>
      <c r="B9472" s="1" t="s">
        <v>26685</v>
      </c>
      <c r="C9472" s="1" t="s">
        <v>16</v>
      </c>
      <c r="D9472" s="1" t="s">
        <v>49</v>
      </c>
      <c r="E9472" s="1" t="s">
        <v>26615</v>
      </c>
      <c r="F9472" s="2">
        <v>43864</v>
      </c>
      <c r="G9472" s="1" t="s">
        <v>25287</v>
      </c>
      <c r="H9472" s="1" t="s">
        <v>948</v>
      </c>
      <c r="I9472" s="1" t="s">
        <v>21</v>
      </c>
      <c r="J9472" s="3" t="s">
        <v>36132</v>
      </c>
      <c r="K9472">
        <v>157</v>
      </c>
      <c r="L9472" s="1" t="s">
        <v>22</v>
      </c>
      <c r="M9472" s="2">
        <v>43870</v>
      </c>
      <c r="N9472" s="1" t="s">
        <v>43</v>
      </c>
      <c r="O9472" s="1" t="s">
        <v>44</v>
      </c>
      <c r="P9472" s="1">
        <f>_3___Healthcare_Data_v1[[#This Row],[Discharge Date]]-_3___Healthcare_Data_v1[[#This Row],[Date of Admission]]</f>
        <v>6</v>
      </c>
      <c r="Q9472" s="1">
        <f>IFERROR(_3___Healthcare_Data_v1[[#This Row],[ Billing Amount ]]/_3___Healthcare_Data_v1[[#This Row],[Days in Hospital]],0)</f>
        <v>2698.0479300000002</v>
      </c>
      <c r="R9472" s="1" t="str">
        <f>IF(_3___Healthcare_Data_v1[[#This Row],[Age]]&gt;60,"Senior",IF(_3___Healthcare_Data_v1[[#This Row],[Age]]&gt;35,"Middle","Young"))</f>
        <v>Senior</v>
      </c>
    </row>
    <row r="9473" spans="1:18" x14ac:dyDescent="0.3">
      <c r="A9473" s="1" t="s">
        <v>25288</v>
      </c>
      <c r="B9473" s="1" t="s">
        <v>26628</v>
      </c>
      <c r="C9473" s="1" t="s">
        <v>26</v>
      </c>
      <c r="D9473" s="1" t="s">
        <v>17</v>
      </c>
      <c r="E9473" s="1" t="s">
        <v>35</v>
      </c>
      <c r="F9473" s="2">
        <v>44403</v>
      </c>
      <c r="G9473" s="1" t="s">
        <v>25289</v>
      </c>
      <c r="H9473" s="1" t="s">
        <v>25290</v>
      </c>
      <c r="I9473" s="1" t="s">
        <v>56</v>
      </c>
      <c r="J9473" s="3" t="s">
        <v>36133</v>
      </c>
      <c r="K9473">
        <v>339</v>
      </c>
      <c r="L9473" s="1" t="s">
        <v>22</v>
      </c>
      <c r="M9473" s="2">
        <v>44412</v>
      </c>
      <c r="N9473" s="1" t="s">
        <v>43</v>
      </c>
      <c r="O9473" s="1" t="s">
        <v>32</v>
      </c>
      <c r="P9473" s="1">
        <f>_3___Healthcare_Data_v1[[#This Row],[Discharge Date]]-_3___Healthcare_Data_v1[[#This Row],[Date of Admission]]</f>
        <v>9</v>
      </c>
      <c r="Q9473" s="1">
        <f>IFERROR(_3___Healthcare_Data_v1[[#This Row],[ Billing Amount ]]/_3___Healthcare_Data_v1[[#This Row],[Days in Hospital]],0)</f>
        <v>1282.397091111111</v>
      </c>
      <c r="R9473" s="1" t="str">
        <f>IF(_3___Healthcare_Data_v1[[#This Row],[Age]]&gt;60,"Senior",IF(_3___Healthcare_Data_v1[[#This Row],[Age]]&gt;35,"Middle","Young"))</f>
        <v>Senior</v>
      </c>
    </row>
    <row r="9474" spans="1:18" x14ac:dyDescent="0.3">
      <c r="A9474" s="1" t="s">
        <v>25291</v>
      </c>
      <c r="B9474" s="1" t="s">
        <v>26750</v>
      </c>
      <c r="C9474" s="1" t="s">
        <v>16</v>
      </c>
      <c r="D9474" s="1" t="s">
        <v>229</v>
      </c>
      <c r="E9474" s="1" t="s">
        <v>69</v>
      </c>
      <c r="F9474" s="2">
        <v>44208</v>
      </c>
      <c r="G9474" s="1" t="s">
        <v>25292</v>
      </c>
      <c r="H9474" s="1" t="s">
        <v>25293</v>
      </c>
      <c r="I9474" s="1" t="s">
        <v>21</v>
      </c>
      <c r="J9474" s="3" t="s">
        <v>36134</v>
      </c>
      <c r="K9474">
        <v>477</v>
      </c>
      <c r="L9474" s="1" t="s">
        <v>22</v>
      </c>
      <c r="M9474" s="2">
        <v>44216</v>
      </c>
      <c r="N9474" s="1" t="s">
        <v>48</v>
      </c>
      <c r="O9474" s="1" t="s">
        <v>44</v>
      </c>
      <c r="P9474" s="1">
        <f>_3___Healthcare_Data_v1[[#This Row],[Discharge Date]]-_3___Healthcare_Data_v1[[#This Row],[Date of Admission]]</f>
        <v>8</v>
      </c>
      <c r="Q9474" s="1">
        <f>IFERROR(_3___Healthcare_Data_v1[[#This Row],[ Billing Amount ]]/_3___Healthcare_Data_v1[[#This Row],[Days in Hospital]],0)</f>
        <v>4676.8936874999999</v>
      </c>
      <c r="R9474" s="1" t="str">
        <f>IF(_3___Healthcare_Data_v1[[#This Row],[Age]]&gt;60,"Senior",IF(_3___Healthcare_Data_v1[[#This Row],[Age]]&gt;35,"Middle","Young"))</f>
        <v>Senior</v>
      </c>
    </row>
    <row r="9475" spans="1:18" x14ac:dyDescent="0.3">
      <c r="A9475" s="1" t="s">
        <v>25294</v>
      </c>
      <c r="B9475" s="1" t="s">
        <v>26695</v>
      </c>
      <c r="C9475" s="1" t="s">
        <v>26</v>
      </c>
      <c r="D9475" s="1" t="s">
        <v>62</v>
      </c>
      <c r="E9475" s="1" t="s">
        <v>28</v>
      </c>
      <c r="F9475" s="2">
        <v>45028</v>
      </c>
      <c r="G9475" s="1" t="s">
        <v>25295</v>
      </c>
      <c r="H9475" s="1" t="s">
        <v>25296</v>
      </c>
      <c r="I9475" s="1" t="s">
        <v>60</v>
      </c>
      <c r="J9475" s="3" t="s">
        <v>36135</v>
      </c>
      <c r="K9475">
        <v>487</v>
      </c>
      <c r="L9475" s="1" t="s">
        <v>42</v>
      </c>
      <c r="M9475" s="2">
        <v>45051</v>
      </c>
      <c r="N9475" s="1" t="s">
        <v>84</v>
      </c>
      <c r="O9475" s="1" t="s">
        <v>44</v>
      </c>
      <c r="P9475" s="1">
        <f>_3___Healthcare_Data_v1[[#This Row],[Discharge Date]]-_3___Healthcare_Data_v1[[#This Row],[Date of Admission]]</f>
        <v>23</v>
      </c>
      <c r="Q9475" s="1">
        <f>IFERROR(_3___Healthcare_Data_v1[[#This Row],[ Billing Amount ]]/_3___Healthcare_Data_v1[[#This Row],[Days in Hospital]],0)</f>
        <v>791.07283565217392</v>
      </c>
      <c r="R9475" s="1" t="str">
        <f>IF(_3___Healthcare_Data_v1[[#This Row],[Age]]&gt;60,"Senior",IF(_3___Healthcare_Data_v1[[#This Row],[Age]]&gt;35,"Middle","Young"))</f>
        <v>Senior</v>
      </c>
    </row>
    <row r="9476" spans="1:18" x14ac:dyDescent="0.3">
      <c r="A9476" s="1" t="s">
        <v>25297</v>
      </c>
      <c r="B9476" s="1" t="s">
        <v>26653</v>
      </c>
      <c r="C9476" s="1" t="s">
        <v>16</v>
      </c>
      <c r="D9476" s="1" t="s">
        <v>49</v>
      </c>
      <c r="E9476" s="1" t="s">
        <v>26615</v>
      </c>
      <c r="F9476" s="2">
        <v>44287</v>
      </c>
      <c r="G9476" s="1" t="s">
        <v>25298</v>
      </c>
      <c r="H9476" s="1" t="s">
        <v>25299</v>
      </c>
      <c r="I9476" s="1" t="s">
        <v>26607</v>
      </c>
      <c r="J9476" s="3" t="s">
        <v>36136</v>
      </c>
      <c r="K9476">
        <v>295</v>
      </c>
      <c r="L9476" s="1" t="s">
        <v>22</v>
      </c>
      <c r="M9476" s="2">
        <v>44298</v>
      </c>
      <c r="N9476" s="1" t="s">
        <v>43</v>
      </c>
      <c r="O9476" s="1" t="s">
        <v>44</v>
      </c>
      <c r="P9476" s="1">
        <f>_3___Healthcare_Data_v1[[#This Row],[Discharge Date]]-_3___Healthcare_Data_v1[[#This Row],[Date of Admission]]</f>
        <v>11</v>
      </c>
      <c r="Q9476" s="1">
        <f>IFERROR(_3___Healthcare_Data_v1[[#This Row],[ Billing Amount ]]/_3___Healthcare_Data_v1[[#This Row],[Days in Hospital]],0)</f>
        <v>1148.8333445454546</v>
      </c>
      <c r="R9476" s="1" t="str">
        <f>IF(_3___Healthcare_Data_v1[[#This Row],[Age]]&gt;60,"Senior",IF(_3___Healthcare_Data_v1[[#This Row],[Age]]&gt;35,"Middle","Young"))</f>
        <v>Senior</v>
      </c>
    </row>
    <row r="9477" spans="1:18" x14ac:dyDescent="0.3">
      <c r="A9477" s="1" t="s">
        <v>25300</v>
      </c>
      <c r="B9477" s="1" t="s">
        <v>26791</v>
      </c>
      <c r="C9477" s="1" t="s">
        <v>26</v>
      </c>
      <c r="D9477" s="1" t="s">
        <v>17</v>
      </c>
      <c r="E9477" s="1" t="s">
        <v>26615</v>
      </c>
      <c r="F9477" s="2">
        <v>44880</v>
      </c>
      <c r="G9477" s="1" t="s">
        <v>22875</v>
      </c>
      <c r="H9477" s="1" t="s">
        <v>25301</v>
      </c>
      <c r="I9477" s="1" t="s">
        <v>56</v>
      </c>
      <c r="J9477" s="3" t="s">
        <v>27276</v>
      </c>
      <c r="K9477">
        <v>124</v>
      </c>
      <c r="L9477" s="1" t="s">
        <v>22</v>
      </c>
      <c r="M9477" s="2">
        <v>44893</v>
      </c>
      <c r="N9477" s="1" t="s">
        <v>23</v>
      </c>
      <c r="O9477" s="1" t="s">
        <v>32</v>
      </c>
      <c r="P9477" s="1">
        <f>_3___Healthcare_Data_v1[[#This Row],[Discharge Date]]-_3___Healthcare_Data_v1[[#This Row],[Date of Admission]]</f>
        <v>13</v>
      </c>
      <c r="Q9477" s="1">
        <f>IFERROR(_3___Healthcare_Data_v1[[#This Row],[ Billing Amount ]]/_3___Healthcare_Data_v1[[#This Row],[Days in Hospital]],0)</f>
        <v>0</v>
      </c>
      <c r="R9477" s="1" t="str">
        <f>IF(_3___Healthcare_Data_v1[[#This Row],[Age]]&gt;60,"Senior",IF(_3___Healthcare_Data_v1[[#This Row],[Age]]&gt;35,"Middle","Young"))</f>
        <v>Senior</v>
      </c>
    </row>
    <row r="9478" spans="1:18" x14ac:dyDescent="0.3">
      <c r="A9478" s="1" t="s">
        <v>25302</v>
      </c>
      <c r="B9478" s="1" t="s">
        <v>26610</v>
      </c>
      <c r="C9478" s="1" t="s">
        <v>26</v>
      </c>
      <c r="D9478" s="1" t="s">
        <v>27</v>
      </c>
      <c r="E9478" s="1" t="s">
        <v>26620</v>
      </c>
      <c r="F9478" s="2">
        <v>45120</v>
      </c>
      <c r="G9478" s="1" t="s">
        <v>25303</v>
      </c>
      <c r="H9478" s="1" t="s">
        <v>25304</v>
      </c>
      <c r="I9478" s="1" t="s">
        <v>21</v>
      </c>
      <c r="J9478" s="3" t="s">
        <v>36137</v>
      </c>
      <c r="K9478">
        <v>438</v>
      </c>
      <c r="L9478" s="1" t="s">
        <v>42</v>
      </c>
      <c r="M9478" s="2">
        <v>45129</v>
      </c>
      <c r="N9478" s="1" t="s">
        <v>84</v>
      </c>
      <c r="O9478" s="1" t="s">
        <v>32</v>
      </c>
      <c r="P9478" s="1">
        <f>_3___Healthcare_Data_v1[[#This Row],[Discharge Date]]-_3___Healthcare_Data_v1[[#This Row],[Date of Admission]]</f>
        <v>9</v>
      </c>
      <c r="Q9478" s="1">
        <f>IFERROR(_3___Healthcare_Data_v1[[#This Row],[ Billing Amount ]]/_3___Healthcare_Data_v1[[#This Row],[Days in Hospital]],0)</f>
        <v>1251.2594022222222</v>
      </c>
      <c r="R9478" s="1" t="str">
        <f>IF(_3___Healthcare_Data_v1[[#This Row],[Age]]&gt;60,"Senior",IF(_3___Healthcare_Data_v1[[#This Row],[Age]]&gt;35,"Middle","Young"))</f>
        <v>Senior</v>
      </c>
    </row>
    <row r="9479" spans="1:18" x14ac:dyDescent="0.3">
      <c r="A9479" s="1" t="s">
        <v>25305</v>
      </c>
      <c r="B9479" s="1" t="s">
        <v>26606</v>
      </c>
      <c r="C9479" s="1" t="s">
        <v>26</v>
      </c>
      <c r="D9479" s="1" t="s">
        <v>27</v>
      </c>
      <c r="E9479" s="1" t="s">
        <v>35</v>
      </c>
      <c r="F9479" s="2">
        <v>43549</v>
      </c>
      <c r="G9479" s="1" t="s">
        <v>25306</v>
      </c>
      <c r="H9479" s="1" t="s">
        <v>3180</v>
      </c>
      <c r="I9479" s="1" t="s">
        <v>52</v>
      </c>
      <c r="J9479" s="3" t="s">
        <v>36138</v>
      </c>
      <c r="K9479">
        <v>120</v>
      </c>
      <c r="L9479" s="1" t="s">
        <v>22</v>
      </c>
      <c r="M9479" s="2">
        <v>43552</v>
      </c>
      <c r="N9479" s="1" t="s">
        <v>31</v>
      </c>
      <c r="O9479" s="1" t="s">
        <v>44</v>
      </c>
      <c r="P9479" s="1">
        <f>_3___Healthcare_Data_v1[[#This Row],[Discharge Date]]-_3___Healthcare_Data_v1[[#This Row],[Date of Admission]]</f>
        <v>3</v>
      </c>
      <c r="Q9479" s="1">
        <f>IFERROR(_3___Healthcare_Data_v1[[#This Row],[ Billing Amount ]]/_3___Healthcare_Data_v1[[#This Row],[Days in Hospital]],0)</f>
        <v>6617.7051833333326</v>
      </c>
      <c r="R9479" s="1" t="str">
        <f>IF(_3___Healthcare_Data_v1[[#This Row],[Age]]&gt;60,"Senior",IF(_3___Healthcare_Data_v1[[#This Row],[Age]]&gt;35,"Middle","Young"))</f>
        <v>Senior</v>
      </c>
    </row>
    <row r="9480" spans="1:18" x14ac:dyDescent="0.3">
      <c r="A9480" s="1" t="s">
        <v>1245</v>
      </c>
      <c r="B9480" s="1" t="s">
        <v>26649</v>
      </c>
      <c r="C9480" s="1" t="s">
        <v>26</v>
      </c>
      <c r="D9480" s="1" t="s">
        <v>62</v>
      </c>
      <c r="E9480" s="1" t="s">
        <v>69</v>
      </c>
      <c r="F9480" s="2">
        <v>44390</v>
      </c>
      <c r="G9480" s="1" t="s">
        <v>25307</v>
      </c>
      <c r="H9480" s="1" t="s">
        <v>25308</v>
      </c>
      <c r="I9480" s="1" t="s">
        <v>21</v>
      </c>
      <c r="J9480" s="3" t="s">
        <v>36139</v>
      </c>
      <c r="K9480">
        <v>430</v>
      </c>
      <c r="L9480" s="1" t="s">
        <v>38</v>
      </c>
      <c r="M9480" s="2">
        <v>44412</v>
      </c>
      <c r="N9480" s="1" t="s">
        <v>31</v>
      </c>
      <c r="O9480" s="1" t="s">
        <v>44</v>
      </c>
      <c r="P9480" s="1">
        <f>_3___Healthcare_Data_v1[[#This Row],[Discharge Date]]-_3___Healthcare_Data_v1[[#This Row],[Date of Admission]]</f>
        <v>22</v>
      </c>
      <c r="Q9480" s="1">
        <f>IFERROR(_3___Healthcare_Data_v1[[#This Row],[ Billing Amount ]]/_3___Healthcare_Data_v1[[#This Row],[Days in Hospital]],0)</f>
        <v>3064.7739372727274</v>
      </c>
      <c r="R9480" s="1" t="str">
        <f>IF(_3___Healthcare_Data_v1[[#This Row],[Age]]&gt;60,"Senior",IF(_3___Healthcare_Data_v1[[#This Row],[Age]]&gt;35,"Middle","Young"))</f>
        <v>Senior</v>
      </c>
    </row>
    <row r="9481" spans="1:18" x14ac:dyDescent="0.3">
      <c r="A9481" s="1" t="s">
        <v>25309</v>
      </c>
      <c r="B9481" s="1" t="s">
        <v>26958</v>
      </c>
      <c r="C9481" s="1" t="s">
        <v>26</v>
      </c>
      <c r="D9481" s="1" t="s">
        <v>62</v>
      </c>
      <c r="E9481" s="1" t="s">
        <v>35</v>
      </c>
      <c r="F9481" s="2">
        <v>43446</v>
      </c>
      <c r="G9481" s="1" t="s">
        <v>25310</v>
      </c>
      <c r="H9481" s="1" t="s">
        <v>25311</v>
      </c>
      <c r="I9481" s="1" t="s">
        <v>60</v>
      </c>
      <c r="J9481" s="3" t="s">
        <v>36140</v>
      </c>
      <c r="K9481">
        <v>283</v>
      </c>
      <c r="L9481" s="1" t="s">
        <v>22</v>
      </c>
      <c r="M9481" s="2">
        <v>43469</v>
      </c>
      <c r="N9481" s="1" t="s">
        <v>48</v>
      </c>
      <c r="O9481" s="1" t="s">
        <v>32</v>
      </c>
      <c r="P9481" s="1">
        <f>_3___Healthcare_Data_v1[[#This Row],[Discharge Date]]-_3___Healthcare_Data_v1[[#This Row],[Date of Admission]]</f>
        <v>23</v>
      </c>
      <c r="Q9481" s="1">
        <f>IFERROR(_3___Healthcare_Data_v1[[#This Row],[ Billing Amount ]]/_3___Healthcare_Data_v1[[#This Row],[Days in Hospital]],0)</f>
        <v>294.08908017391303</v>
      </c>
      <c r="R9481" s="1" t="str">
        <f>IF(_3___Healthcare_Data_v1[[#This Row],[Age]]&gt;60,"Senior",IF(_3___Healthcare_Data_v1[[#This Row],[Age]]&gt;35,"Middle","Young"))</f>
        <v>Senior</v>
      </c>
    </row>
    <row r="9482" spans="1:18" x14ac:dyDescent="0.3">
      <c r="A9482" s="1" t="s">
        <v>219</v>
      </c>
      <c r="B9482" s="1" t="s">
        <v>26958</v>
      </c>
      <c r="C9482" s="1" t="s">
        <v>16</v>
      </c>
      <c r="D9482" s="1" t="s">
        <v>49</v>
      </c>
      <c r="E9482" s="1" t="s">
        <v>26615</v>
      </c>
      <c r="F9482" s="2">
        <v>44103</v>
      </c>
      <c r="G9482" s="1" t="s">
        <v>25312</v>
      </c>
      <c r="H9482" s="1" t="s">
        <v>25313</v>
      </c>
      <c r="I9482" s="1" t="s">
        <v>52</v>
      </c>
      <c r="J9482" s="3" t="s">
        <v>36141</v>
      </c>
      <c r="K9482">
        <v>195</v>
      </c>
      <c r="L9482" s="1" t="s">
        <v>22</v>
      </c>
      <c r="M9482" s="2">
        <v>44106</v>
      </c>
      <c r="N9482" s="1" t="s">
        <v>23</v>
      </c>
      <c r="O9482" s="1" t="s">
        <v>44</v>
      </c>
      <c r="P9482" s="1">
        <f>_3___Healthcare_Data_v1[[#This Row],[Discharge Date]]-_3___Healthcare_Data_v1[[#This Row],[Date of Admission]]</f>
        <v>3</v>
      </c>
      <c r="Q9482" s="1">
        <f>IFERROR(_3___Healthcare_Data_v1[[#This Row],[ Billing Amount ]]/_3___Healthcare_Data_v1[[#This Row],[Days in Hospital]],0)</f>
        <v>4130.2305399999996</v>
      </c>
      <c r="R9482" s="1" t="str">
        <f>IF(_3___Healthcare_Data_v1[[#This Row],[Age]]&gt;60,"Senior",IF(_3___Healthcare_Data_v1[[#This Row],[Age]]&gt;35,"Middle","Young"))</f>
        <v>Senior</v>
      </c>
    </row>
    <row r="9483" spans="1:18" x14ac:dyDescent="0.3">
      <c r="A9483" s="1" t="s">
        <v>25314</v>
      </c>
      <c r="B9483" s="1" t="s">
        <v>26866</v>
      </c>
      <c r="C9483" s="1" t="s">
        <v>26</v>
      </c>
      <c r="D9483" s="1" t="s">
        <v>27</v>
      </c>
      <c r="E9483" s="1" t="s">
        <v>26615</v>
      </c>
      <c r="F9483" s="2">
        <v>44848</v>
      </c>
      <c r="G9483" s="1" t="s">
        <v>25315</v>
      </c>
      <c r="H9483" s="1" t="s">
        <v>25316</v>
      </c>
      <c r="I9483" s="1" t="s">
        <v>21</v>
      </c>
      <c r="J9483" s="3" t="s">
        <v>36142</v>
      </c>
      <c r="K9483">
        <v>417</v>
      </c>
      <c r="L9483" s="1" t="s">
        <v>22</v>
      </c>
      <c r="M9483" s="2">
        <v>44852</v>
      </c>
      <c r="N9483" s="1" t="s">
        <v>31</v>
      </c>
      <c r="O9483" s="1" t="s">
        <v>24</v>
      </c>
      <c r="P9483" s="1">
        <f>_3___Healthcare_Data_v1[[#This Row],[Discharge Date]]-_3___Healthcare_Data_v1[[#This Row],[Date of Admission]]</f>
        <v>4</v>
      </c>
      <c r="Q9483" s="1">
        <f>IFERROR(_3___Healthcare_Data_v1[[#This Row],[ Billing Amount ]]/_3___Healthcare_Data_v1[[#This Row],[Days in Hospital]],0)</f>
        <v>5487.0706600000003</v>
      </c>
      <c r="R9483" s="1" t="str">
        <f>IF(_3___Healthcare_Data_v1[[#This Row],[Age]]&gt;60,"Senior",IF(_3___Healthcare_Data_v1[[#This Row],[Age]]&gt;35,"Middle","Young"))</f>
        <v>Senior</v>
      </c>
    </row>
    <row r="9484" spans="1:18" x14ac:dyDescent="0.3">
      <c r="A9484" s="1" t="s">
        <v>1078</v>
      </c>
      <c r="B9484" s="1" t="s">
        <v>26655</v>
      </c>
      <c r="C9484" s="1" t="s">
        <v>16</v>
      </c>
      <c r="D9484" s="1" t="s">
        <v>114</v>
      </c>
      <c r="E9484" s="1" t="s">
        <v>28</v>
      </c>
      <c r="F9484" s="2">
        <v>44301</v>
      </c>
      <c r="G9484" s="1" t="s">
        <v>25317</v>
      </c>
      <c r="H9484" s="1" t="s">
        <v>25318</v>
      </c>
      <c r="I9484" s="1" t="s">
        <v>60</v>
      </c>
      <c r="J9484" s="3" t="s">
        <v>36143</v>
      </c>
      <c r="K9484">
        <v>362</v>
      </c>
      <c r="L9484" s="1" t="s">
        <v>42</v>
      </c>
      <c r="M9484" s="2">
        <v>44325</v>
      </c>
      <c r="N9484" s="1" t="s">
        <v>43</v>
      </c>
      <c r="O9484" s="1" t="s">
        <v>32</v>
      </c>
      <c r="P9484" s="1">
        <f>_3___Healthcare_Data_v1[[#This Row],[Discharge Date]]-_3___Healthcare_Data_v1[[#This Row],[Date of Admission]]</f>
        <v>24</v>
      </c>
      <c r="Q9484" s="1">
        <f>IFERROR(_3___Healthcare_Data_v1[[#This Row],[ Billing Amount ]]/_3___Healthcare_Data_v1[[#This Row],[Days in Hospital]],0)</f>
        <v>310.14334737500002</v>
      </c>
      <c r="R9484" s="1" t="str">
        <f>IF(_3___Healthcare_Data_v1[[#This Row],[Age]]&gt;60,"Senior",IF(_3___Healthcare_Data_v1[[#This Row],[Age]]&gt;35,"Middle","Young"))</f>
        <v>Senior</v>
      </c>
    </row>
    <row r="9485" spans="1:18" x14ac:dyDescent="0.3">
      <c r="A9485" s="1" t="s">
        <v>25319</v>
      </c>
      <c r="B9485" s="1" t="s">
        <v>26659</v>
      </c>
      <c r="C9485" s="1" t="s">
        <v>26</v>
      </c>
      <c r="D9485" s="1" t="s">
        <v>49</v>
      </c>
      <c r="E9485" s="1" t="s">
        <v>26615</v>
      </c>
      <c r="F9485" s="2">
        <v>43671</v>
      </c>
      <c r="G9485" s="1" t="s">
        <v>25320</v>
      </c>
      <c r="H9485" s="1" t="s">
        <v>6008</v>
      </c>
      <c r="I9485" s="1" t="s">
        <v>21</v>
      </c>
      <c r="J9485" s="3" t="s">
        <v>36144</v>
      </c>
      <c r="K9485">
        <v>164</v>
      </c>
      <c r="L9485" s="1" t="s">
        <v>22</v>
      </c>
      <c r="M9485" s="2">
        <v>43672</v>
      </c>
      <c r="N9485" s="1" t="s">
        <v>23</v>
      </c>
      <c r="O9485" s="1" t="s">
        <v>44</v>
      </c>
      <c r="P9485" s="1">
        <f>_3___Healthcare_Data_v1[[#This Row],[Discharge Date]]-_3___Healthcare_Data_v1[[#This Row],[Date of Admission]]</f>
        <v>1</v>
      </c>
      <c r="Q9485" s="1">
        <f>IFERROR(_3___Healthcare_Data_v1[[#This Row],[ Billing Amount ]]/_3___Healthcare_Data_v1[[#This Row],[Days in Hospital]],0)</f>
        <v>2811.2035660000001</v>
      </c>
      <c r="R9485" s="1" t="str">
        <f>IF(_3___Healthcare_Data_v1[[#This Row],[Age]]&gt;60,"Senior",IF(_3___Healthcare_Data_v1[[#This Row],[Age]]&gt;35,"Middle","Young"))</f>
        <v>Senior</v>
      </c>
    </row>
    <row r="9486" spans="1:18" x14ac:dyDescent="0.3">
      <c r="A9486" s="1" t="s">
        <v>25321</v>
      </c>
      <c r="B9486" s="1" t="s">
        <v>26640</v>
      </c>
      <c r="C9486" s="1" t="s">
        <v>26</v>
      </c>
      <c r="D9486" s="1" t="s">
        <v>89</v>
      </c>
      <c r="E9486" s="1" t="s">
        <v>28</v>
      </c>
      <c r="F9486" s="2">
        <v>43598</v>
      </c>
      <c r="G9486" s="1" t="s">
        <v>25322</v>
      </c>
      <c r="H9486" s="1" t="s">
        <v>25323</v>
      </c>
      <c r="I9486" s="1" t="s">
        <v>21</v>
      </c>
      <c r="J9486" s="3" t="s">
        <v>36145</v>
      </c>
      <c r="K9486">
        <v>311</v>
      </c>
      <c r="L9486" s="1" t="s">
        <v>38</v>
      </c>
      <c r="M9486" s="2">
        <v>43615</v>
      </c>
      <c r="N9486" s="1" t="s">
        <v>43</v>
      </c>
      <c r="O9486" s="1" t="s">
        <v>44</v>
      </c>
      <c r="P9486" s="1">
        <f>_3___Healthcare_Data_v1[[#This Row],[Discharge Date]]-_3___Healthcare_Data_v1[[#This Row],[Date of Admission]]</f>
        <v>17</v>
      </c>
      <c r="Q9486" s="1">
        <f>IFERROR(_3___Healthcare_Data_v1[[#This Row],[ Billing Amount ]]/_3___Healthcare_Data_v1[[#This Row],[Days in Hospital]],0)</f>
        <v>795.58112529411756</v>
      </c>
      <c r="R9486" s="1" t="str">
        <f>IF(_3___Healthcare_Data_v1[[#This Row],[Age]]&gt;60,"Senior",IF(_3___Healthcare_Data_v1[[#This Row],[Age]]&gt;35,"Middle","Young"))</f>
        <v>Senior</v>
      </c>
    </row>
    <row r="9487" spans="1:18" x14ac:dyDescent="0.3">
      <c r="A9487" s="1" t="s">
        <v>25324</v>
      </c>
      <c r="B9487" s="1" t="s">
        <v>26928</v>
      </c>
      <c r="C9487" s="1" t="s">
        <v>26</v>
      </c>
      <c r="D9487" s="1" t="s">
        <v>229</v>
      </c>
      <c r="E9487" s="1" t="s">
        <v>69</v>
      </c>
      <c r="F9487" s="2">
        <v>44796</v>
      </c>
      <c r="G9487" s="1" t="s">
        <v>25325</v>
      </c>
      <c r="H9487" s="1" t="s">
        <v>25326</v>
      </c>
      <c r="I9487" s="1" t="s">
        <v>52</v>
      </c>
      <c r="J9487" s="3" t="s">
        <v>36146</v>
      </c>
      <c r="K9487">
        <v>153</v>
      </c>
      <c r="L9487" s="1" t="s">
        <v>38</v>
      </c>
      <c r="M9487" s="2">
        <v>44802</v>
      </c>
      <c r="N9487" s="1" t="s">
        <v>31</v>
      </c>
      <c r="O9487" s="1" t="s">
        <v>24</v>
      </c>
      <c r="P9487" s="1">
        <f>_3___Healthcare_Data_v1[[#This Row],[Discharge Date]]-_3___Healthcare_Data_v1[[#This Row],[Date of Admission]]</f>
        <v>6</v>
      </c>
      <c r="Q9487" s="1">
        <f>IFERROR(_3___Healthcare_Data_v1[[#This Row],[ Billing Amount ]]/_3___Healthcare_Data_v1[[#This Row],[Days in Hospital]],0)</f>
        <v>9825.4315666666662</v>
      </c>
      <c r="R9487" s="1" t="str">
        <f>IF(_3___Healthcare_Data_v1[[#This Row],[Age]]&gt;60,"Senior",IF(_3___Healthcare_Data_v1[[#This Row],[Age]]&gt;35,"Middle","Young"))</f>
        <v>Senior</v>
      </c>
    </row>
    <row r="9488" spans="1:18" x14ac:dyDescent="0.3">
      <c r="A9488" s="1" t="s">
        <v>25327</v>
      </c>
      <c r="B9488" s="1" t="s">
        <v>26745</v>
      </c>
      <c r="C9488" s="1" t="s">
        <v>26</v>
      </c>
      <c r="D9488" s="1" t="s">
        <v>17</v>
      </c>
      <c r="E9488" s="1" t="s">
        <v>26615</v>
      </c>
      <c r="F9488" s="2">
        <v>44237</v>
      </c>
      <c r="G9488" s="1" t="s">
        <v>25328</v>
      </c>
      <c r="H9488" s="1" t="s">
        <v>25329</v>
      </c>
      <c r="I9488" s="1" t="s">
        <v>21</v>
      </c>
      <c r="J9488" s="3" t="s">
        <v>36147</v>
      </c>
      <c r="K9488">
        <v>401</v>
      </c>
      <c r="L9488" s="1" t="s">
        <v>22</v>
      </c>
      <c r="M9488" s="2">
        <v>44241</v>
      </c>
      <c r="N9488" s="1" t="s">
        <v>31</v>
      </c>
      <c r="O9488" s="1" t="s">
        <v>24</v>
      </c>
      <c r="P9488" s="1">
        <f>_3___Healthcare_Data_v1[[#This Row],[Discharge Date]]-_3___Healthcare_Data_v1[[#This Row],[Date of Admission]]</f>
        <v>4</v>
      </c>
      <c r="Q9488" s="1">
        <f>IFERROR(_3___Healthcare_Data_v1[[#This Row],[ Billing Amount ]]/_3___Healthcare_Data_v1[[#This Row],[Days in Hospital]],0)</f>
        <v>5986.5141524999999</v>
      </c>
      <c r="R9488" s="1" t="str">
        <f>IF(_3___Healthcare_Data_v1[[#This Row],[Age]]&gt;60,"Senior",IF(_3___Healthcare_Data_v1[[#This Row],[Age]]&gt;35,"Middle","Young"))</f>
        <v>Senior</v>
      </c>
    </row>
    <row r="9489" spans="1:18" x14ac:dyDescent="0.3">
      <c r="A9489" s="1" t="s">
        <v>25330</v>
      </c>
      <c r="B9489" s="1" t="s">
        <v>26710</v>
      </c>
      <c r="C9489" s="1" t="s">
        <v>16</v>
      </c>
      <c r="D9489" s="1" t="s">
        <v>49</v>
      </c>
      <c r="E9489" s="1" t="s">
        <v>26620</v>
      </c>
      <c r="F9489" s="2">
        <v>43478</v>
      </c>
      <c r="G9489" s="1" t="s">
        <v>12429</v>
      </c>
      <c r="H9489" s="1" t="s">
        <v>25331</v>
      </c>
      <c r="I9489" s="1" t="s">
        <v>21</v>
      </c>
      <c r="J9489" s="3" t="s">
        <v>36148</v>
      </c>
      <c r="K9489">
        <v>498</v>
      </c>
      <c r="L9489" s="1" t="s">
        <v>38</v>
      </c>
      <c r="M9489" s="2">
        <v>43505</v>
      </c>
      <c r="N9489" s="1" t="s">
        <v>31</v>
      </c>
      <c r="O9489" s="1" t="s">
        <v>24</v>
      </c>
      <c r="P9489" s="1">
        <f>_3___Healthcare_Data_v1[[#This Row],[Discharge Date]]-_3___Healthcare_Data_v1[[#This Row],[Date of Admission]]</f>
        <v>27</v>
      </c>
      <c r="Q9489" s="1">
        <f>IFERROR(_3___Healthcare_Data_v1[[#This Row],[ Billing Amount ]]/_3___Healthcare_Data_v1[[#This Row],[Days in Hospital]],0)</f>
        <v>1045.8446533333333</v>
      </c>
      <c r="R9489" s="1" t="str">
        <f>IF(_3___Healthcare_Data_v1[[#This Row],[Age]]&gt;60,"Senior",IF(_3___Healthcare_Data_v1[[#This Row],[Age]]&gt;35,"Middle","Young"))</f>
        <v>Senior</v>
      </c>
    </row>
    <row r="9490" spans="1:18" x14ac:dyDescent="0.3">
      <c r="A9490" s="1" t="s">
        <v>25332</v>
      </c>
      <c r="B9490" s="1" t="s">
        <v>26624</v>
      </c>
      <c r="C9490" s="1" t="s">
        <v>26</v>
      </c>
      <c r="D9490" s="1" t="s">
        <v>114</v>
      </c>
      <c r="E9490" s="1" t="s">
        <v>26620</v>
      </c>
      <c r="F9490" s="2">
        <v>44404</v>
      </c>
      <c r="G9490" s="1" t="s">
        <v>10028</v>
      </c>
      <c r="H9490" s="1" t="s">
        <v>10585</v>
      </c>
      <c r="I9490" s="1" t="s">
        <v>60</v>
      </c>
      <c r="J9490" s="3" t="s">
        <v>36149</v>
      </c>
      <c r="K9490">
        <v>496</v>
      </c>
      <c r="L9490" s="1" t="s">
        <v>38</v>
      </c>
      <c r="M9490" s="2">
        <v>44426</v>
      </c>
      <c r="N9490" s="1" t="s">
        <v>31</v>
      </c>
      <c r="O9490" s="1" t="s">
        <v>24</v>
      </c>
      <c r="P9490" s="1">
        <f>_3___Healthcare_Data_v1[[#This Row],[Discharge Date]]-_3___Healthcare_Data_v1[[#This Row],[Date of Admission]]</f>
        <v>22</v>
      </c>
      <c r="Q9490" s="1">
        <f>IFERROR(_3___Healthcare_Data_v1[[#This Row],[ Billing Amount ]]/_3___Healthcare_Data_v1[[#This Row],[Days in Hospital]],0)</f>
        <v>417.04854218181822</v>
      </c>
      <c r="R9490" s="1" t="str">
        <f>IF(_3___Healthcare_Data_v1[[#This Row],[Age]]&gt;60,"Senior",IF(_3___Healthcare_Data_v1[[#This Row],[Age]]&gt;35,"Middle","Young"))</f>
        <v>Senior</v>
      </c>
    </row>
    <row r="9491" spans="1:18" x14ac:dyDescent="0.3">
      <c r="A9491" s="1" t="s">
        <v>25333</v>
      </c>
      <c r="B9491" s="1" t="s">
        <v>26644</v>
      </c>
      <c r="C9491" s="1" t="s">
        <v>26</v>
      </c>
      <c r="D9491" s="1" t="s">
        <v>89</v>
      </c>
      <c r="E9491" s="1" t="s">
        <v>35</v>
      </c>
      <c r="F9491" s="2">
        <v>44659</v>
      </c>
      <c r="G9491" s="1" t="s">
        <v>25334</v>
      </c>
      <c r="H9491" s="1" t="s">
        <v>25335</v>
      </c>
      <c r="I9491" s="1" t="s">
        <v>21</v>
      </c>
      <c r="J9491" s="3" t="s">
        <v>36150</v>
      </c>
      <c r="K9491">
        <v>227</v>
      </c>
      <c r="L9491" s="1" t="s">
        <v>22</v>
      </c>
      <c r="M9491" s="2">
        <v>44668</v>
      </c>
      <c r="N9491" s="1" t="s">
        <v>31</v>
      </c>
      <c r="O9491" s="1" t="s">
        <v>32</v>
      </c>
      <c r="P9491" s="1">
        <f>_3___Healthcare_Data_v1[[#This Row],[Discharge Date]]-_3___Healthcare_Data_v1[[#This Row],[Date of Admission]]</f>
        <v>9</v>
      </c>
      <c r="Q9491" s="1">
        <f>IFERROR(_3___Healthcare_Data_v1[[#This Row],[ Billing Amount ]]/_3___Healthcare_Data_v1[[#This Row],[Days in Hospital]],0)</f>
        <v>2324.5615744444444</v>
      </c>
      <c r="R9491" s="1" t="str">
        <f>IF(_3___Healthcare_Data_v1[[#This Row],[Age]]&gt;60,"Senior",IF(_3___Healthcare_Data_v1[[#This Row],[Age]]&gt;35,"Middle","Young"))</f>
        <v>Senior</v>
      </c>
    </row>
    <row r="9492" spans="1:18" x14ac:dyDescent="0.3">
      <c r="A9492" s="1" t="s">
        <v>25336</v>
      </c>
      <c r="B9492" s="1" t="s">
        <v>26755</v>
      </c>
      <c r="C9492" s="1" t="s">
        <v>16</v>
      </c>
      <c r="D9492" s="1" t="s">
        <v>27</v>
      </c>
      <c r="E9492" s="1" t="s">
        <v>26615</v>
      </c>
      <c r="F9492" s="2">
        <v>44762</v>
      </c>
      <c r="G9492" s="1" t="s">
        <v>25337</v>
      </c>
      <c r="H9492" s="1" t="s">
        <v>25338</v>
      </c>
      <c r="I9492" s="1" t="s">
        <v>21</v>
      </c>
      <c r="J9492" s="3" t="s">
        <v>36151</v>
      </c>
      <c r="K9492">
        <v>280</v>
      </c>
      <c r="L9492" s="1" t="s">
        <v>22</v>
      </c>
      <c r="M9492" s="2">
        <v>44785</v>
      </c>
      <c r="N9492" s="1" t="s">
        <v>23</v>
      </c>
      <c r="O9492" s="1" t="s">
        <v>44</v>
      </c>
      <c r="P9492" s="1">
        <f>_3___Healthcare_Data_v1[[#This Row],[Discharge Date]]-_3___Healthcare_Data_v1[[#This Row],[Date of Admission]]</f>
        <v>23</v>
      </c>
      <c r="Q9492" s="1">
        <f>IFERROR(_3___Healthcare_Data_v1[[#This Row],[ Billing Amount ]]/_3___Healthcare_Data_v1[[#This Row],[Days in Hospital]],0)</f>
        <v>1335.0740104347826</v>
      </c>
      <c r="R9492" s="1" t="str">
        <f>IF(_3___Healthcare_Data_v1[[#This Row],[Age]]&gt;60,"Senior",IF(_3___Healthcare_Data_v1[[#This Row],[Age]]&gt;35,"Middle","Young"))</f>
        <v>Senior</v>
      </c>
    </row>
    <row r="9493" spans="1:18" x14ac:dyDescent="0.3">
      <c r="A9493" s="1" t="s">
        <v>25339</v>
      </c>
      <c r="B9493" s="1" t="s">
        <v>26630</v>
      </c>
      <c r="C9493" s="1" t="s">
        <v>16</v>
      </c>
      <c r="D9493" s="1" t="s">
        <v>27</v>
      </c>
      <c r="E9493" s="1" t="s">
        <v>26615</v>
      </c>
      <c r="F9493" s="2">
        <v>44897</v>
      </c>
      <c r="G9493" s="1" t="s">
        <v>25340</v>
      </c>
      <c r="H9493" s="1" t="s">
        <v>25341</v>
      </c>
      <c r="I9493" s="1" t="s">
        <v>60</v>
      </c>
      <c r="J9493" s="3" t="s">
        <v>36152</v>
      </c>
      <c r="K9493">
        <v>117</v>
      </c>
      <c r="L9493" s="1" t="s">
        <v>22</v>
      </c>
      <c r="M9493" s="2">
        <v>44920</v>
      </c>
      <c r="N9493" s="1" t="s">
        <v>31</v>
      </c>
      <c r="O9493" s="1" t="s">
        <v>24</v>
      </c>
      <c r="P9493" s="1">
        <f>_3___Healthcare_Data_v1[[#This Row],[Discharge Date]]-_3___Healthcare_Data_v1[[#This Row],[Date of Admission]]</f>
        <v>23</v>
      </c>
      <c r="Q9493" s="1">
        <f>IFERROR(_3___Healthcare_Data_v1[[#This Row],[ Billing Amount ]]/_3___Healthcare_Data_v1[[#This Row],[Days in Hospital]],0)</f>
        <v>175.68487378260869</v>
      </c>
      <c r="R9493" s="1" t="str">
        <f>IF(_3___Healthcare_Data_v1[[#This Row],[Age]]&gt;60,"Senior",IF(_3___Healthcare_Data_v1[[#This Row],[Age]]&gt;35,"Middle","Young"))</f>
        <v>Senior</v>
      </c>
    </row>
    <row r="9494" spans="1:18" x14ac:dyDescent="0.3">
      <c r="A9494" s="1" t="s">
        <v>25342</v>
      </c>
      <c r="B9494" s="1" t="s">
        <v>26614</v>
      </c>
      <c r="C9494" s="1" t="s">
        <v>26</v>
      </c>
      <c r="D9494" s="1" t="s">
        <v>27</v>
      </c>
      <c r="E9494" s="1" t="s">
        <v>26615</v>
      </c>
      <c r="F9494" s="2">
        <v>43661</v>
      </c>
      <c r="G9494" s="1" t="s">
        <v>25343</v>
      </c>
      <c r="H9494" s="1" t="s">
        <v>25344</v>
      </c>
      <c r="I9494" s="1" t="s">
        <v>60</v>
      </c>
      <c r="J9494" s="3" t="s">
        <v>36153</v>
      </c>
      <c r="K9494">
        <v>493</v>
      </c>
      <c r="L9494" s="1" t="s">
        <v>22</v>
      </c>
      <c r="M9494" s="2">
        <v>43665</v>
      </c>
      <c r="N9494" s="1" t="s">
        <v>43</v>
      </c>
      <c r="O9494" s="1" t="s">
        <v>32</v>
      </c>
      <c r="P9494" s="1">
        <f>_3___Healthcare_Data_v1[[#This Row],[Discharge Date]]-_3___Healthcare_Data_v1[[#This Row],[Date of Admission]]</f>
        <v>4</v>
      </c>
      <c r="Q9494" s="1">
        <f>IFERROR(_3___Healthcare_Data_v1[[#This Row],[ Billing Amount ]]/_3___Healthcare_Data_v1[[#This Row],[Days in Hospital]],0)</f>
        <v>6128.4958900000001</v>
      </c>
      <c r="R9494" s="1" t="str">
        <f>IF(_3___Healthcare_Data_v1[[#This Row],[Age]]&gt;60,"Senior",IF(_3___Healthcare_Data_v1[[#This Row],[Age]]&gt;35,"Middle","Young"))</f>
        <v>Senior</v>
      </c>
    </row>
    <row r="9495" spans="1:18" x14ac:dyDescent="0.3">
      <c r="A9495" s="1" t="s">
        <v>25345</v>
      </c>
      <c r="B9495" s="1" t="s">
        <v>26626</v>
      </c>
      <c r="C9495" s="1" t="s">
        <v>16</v>
      </c>
      <c r="D9495" s="1" t="s">
        <v>17</v>
      </c>
      <c r="E9495" s="1" t="s">
        <v>18</v>
      </c>
      <c r="F9495" s="2">
        <v>44825</v>
      </c>
      <c r="G9495" s="1" t="s">
        <v>25346</v>
      </c>
      <c r="H9495" s="1" t="s">
        <v>25347</v>
      </c>
      <c r="I9495" s="1" t="s">
        <v>21</v>
      </c>
      <c r="J9495" s="3" t="s">
        <v>36154</v>
      </c>
      <c r="K9495">
        <v>236</v>
      </c>
      <c r="L9495" s="1" t="s">
        <v>38</v>
      </c>
      <c r="M9495" s="2">
        <v>44851</v>
      </c>
      <c r="N9495" s="1" t="s">
        <v>31</v>
      </c>
      <c r="O9495" s="1" t="s">
        <v>24</v>
      </c>
      <c r="P9495" s="1">
        <f>_3___Healthcare_Data_v1[[#This Row],[Discharge Date]]-_3___Healthcare_Data_v1[[#This Row],[Date of Admission]]</f>
        <v>26</v>
      </c>
      <c r="Q9495" s="1">
        <f>IFERROR(_3___Healthcare_Data_v1[[#This Row],[ Billing Amount ]]/_3___Healthcare_Data_v1[[#This Row],[Days in Hospital]],0)</f>
        <v>1055.5874465384616</v>
      </c>
      <c r="R9495" s="1" t="str">
        <f>IF(_3___Healthcare_Data_v1[[#This Row],[Age]]&gt;60,"Senior",IF(_3___Healthcare_Data_v1[[#This Row],[Age]]&gt;35,"Middle","Young"))</f>
        <v>Senior</v>
      </c>
    </row>
    <row r="9496" spans="1:18" x14ac:dyDescent="0.3">
      <c r="A9496" s="1" t="s">
        <v>25348</v>
      </c>
      <c r="B9496" s="1" t="s">
        <v>26712</v>
      </c>
      <c r="C9496" s="1" t="s">
        <v>26</v>
      </c>
      <c r="D9496" s="1" t="s">
        <v>229</v>
      </c>
      <c r="E9496" s="1" t="s">
        <v>28</v>
      </c>
      <c r="F9496" s="2">
        <v>44982</v>
      </c>
      <c r="G9496" s="1" t="s">
        <v>25349</v>
      </c>
      <c r="H9496" s="1" t="s">
        <v>7252</v>
      </c>
      <c r="I9496" s="1" t="s">
        <v>56</v>
      </c>
      <c r="J9496" s="3" t="s">
        <v>36155</v>
      </c>
      <c r="K9496">
        <v>285</v>
      </c>
      <c r="L9496" s="1" t="s">
        <v>38</v>
      </c>
      <c r="M9496" s="2">
        <v>44983</v>
      </c>
      <c r="N9496" s="1" t="s">
        <v>48</v>
      </c>
      <c r="O9496" s="1" t="s">
        <v>32</v>
      </c>
      <c r="P9496" s="1">
        <f>_3___Healthcare_Data_v1[[#This Row],[Discharge Date]]-_3___Healthcare_Data_v1[[#This Row],[Date of Admission]]</f>
        <v>1</v>
      </c>
      <c r="Q9496" s="1">
        <f>IFERROR(_3___Healthcare_Data_v1[[#This Row],[ Billing Amount ]]/_3___Healthcare_Data_v1[[#This Row],[Days in Hospital]],0)</f>
        <v>28552.789049999999</v>
      </c>
      <c r="R9496" s="1" t="str">
        <f>IF(_3___Healthcare_Data_v1[[#This Row],[Age]]&gt;60,"Senior",IF(_3___Healthcare_Data_v1[[#This Row],[Age]]&gt;35,"Middle","Young"))</f>
        <v>Senior</v>
      </c>
    </row>
    <row r="9497" spans="1:18" x14ac:dyDescent="0.3">
      <c r="A9497" s="1" t="s">
        <v>25350</v>
      </c>
      <c r="B9497" s="1" t="s">
        <v>26679</v>
      </c>
      <c r="C9497" s="1" t="s">
        <v>26</v>
      </c>
      <c r="D9497" s="1" t="s">
        <v>17</v>
      </c>
      <c r="E9497" s="1" t="s">
        <v>35</v>
      </c>
      <c r="F9497" s="2">
        <v>44152</v>
      </c>
      <c r="G9497" s="1" t="s">
        <v>25351</v>
      </c>
      <c r="H9497" s="1" t="s">
        <v>17818</v>
      </c>
      <c r="I9497" s="1" t="s">
        <v>26607</v>
      </c>
      <c r="J9497" s="3" t="s">
        <v>36156</v>
      </c>
      <c r="K9497">
        <v>175</v>
      </c>
      <c r="L9497" s="1" t="s">
        <v>22</v>
      </c>
      <c r="M9497" s="2">
        <v>44170</v>
      </c>
      <c r="N9497" s="1" t="s">
        <v>31</v>
      </c>
      <c r="O9497" s="1" t="s">
        <v>44</v>
      </c>
      <c r="P9497" s="1">
        <f>_3___Healthcare_Data_v1[[#This Row],[Discharge Date]]-_3___Healthcare_Data_v1[[#This Row],[Date of Admission]]</f>
        <v>18</v>
      </c>
      <c r="Q9497" s="1">
        <f>IFERROR(_3___Healthcare_Data_v1[[#This Row],[ Billing Amount ]]/_3___Healthcare_Data_v1[[#This Row],[Days in Hospital]],0)</f>
        <v>1058.6470505555556</v>
      </c>
      <c r="R9497" s="1" t="str">
        <f>IF(_3___Healthcare_Data_v1[[#This Row],[Age]]&gt;60,"Senior",IF(_3___Healthcare_Data_v1[[#This Row],[Age]]&gt;35,"Middle","Young"))</f>
        <v>Senior</v>
      </c>
    </row>
    <row r="9498" spans="1:18" x14ac:dyDescent="0.3">
      <c r="A9498" s="1" t="s">
        <v>25352</v>
      </c>
      <c r="B9498" s="1" t="s">
        <v>26755</v>
      </c>
      <c r="C9498" s="1" t="s">
        <v>26</v>
      </c>
      <c r="D9498" s="1" t="s">
        <v>49</v>
      </c>
      <c r="E9498" s="1" t="s">
        <v>28</v>
      </c>
      <c r="F9498" s="2">
        <v>45154</v>
      </c>
      <c r="G9498" s="1" t="s">
        <v>25353</v>
      </c>
      <c r="H9498" s="1" t="s">
        <v>3165</v>
      </c>
      <c r="I9498" s="1" t="s">
        <v>26607</v>
      </c>
      <c r="J9498" s="3" t="s">
        <v>36157</v>
      </c>
      <c r="K9498">
        <v>395</v>
      </c>
      <c r="L9498" s="1" t="s">
        <v>42</v>
      </c>
      <c r="M9498" s="2">
        <v>45174</v>
      </c>
      <c r="N9498" s="1" t="s">
        <v>23</v>
      </c>
      <c r="O9498" s="1" t="s">
        <v>44</v>
      </c>
      <c r="P9498" s="1">
        <f>_3___Healthcare_Data_v1[[#This Row],[Discharge Date]]-_3___Healthcare_Data_v1[[#This Row],[Date of Admission]]</f>
        <v>20</v>
      </c>
      <c r="Q9498" s="1">
        <f>IFERROR(_3___Healthcare_Data_v1[[#This Row],[ Billing Amount ]]/_3___Healthcare_Data_v1[[#This Row],[Days in Hospital]],0)</f>
        <v>1564.60645</v>
      </c>
      <c r="R9498" s="1" t="str">
        <f>IF(_3___Healthcare_Data_v1[[#This Row],[Age]]&gt;60,"Senior",IF(_3___Healthcare_Data_v1[[#This Row],[Age]]&gt;35,"Middle","Young"))</f>
        <v>Senior</v>
      </c>
    </row>
    <row r="9499" spans="1:18" x14ac:dyDescent="0.3">
      <c r="A9499" s="1" t="s">
        <v>25354</v>
      </c>
      <c r="B9499" s="1" t="s">
        <v>26622</v>
      </c>
      <c r="C9499" s="1" t="s">
        <v>26</v>
      </c>
      <c r="D9499" s="1" t="s">
        <v>114</v>
      </c>
      <c r="E9499" s="1" t="s">
        <v>69</v>
      </c>
      <c r="F9499" s="2">
        <v>44816</v>
      </c>
      <c r="G9499" s="1" t="s">
        <v>25355</v>
      </c>
      <c r="H9499" s="1" t="s">
        <v>934</v>
      </c>
      <c r="I9499" s="1" t="s">
        <v>60</v>
      </c>
      <c r="J9499" s="3" t="s">
        <v>36158</v>
      </c>
      <c r="K9499">
        <v>471</v>
      </c>
      <c r="L9499" s="1" t="s">
        <v>22</v>
      </c>
      <c r="M9499" s="2">
        <v>44835</v>
      </c>
      <c r="N9499" s="1" t="s">
        <v>84</v>
      </c>
      <c r="O9499" s="1" t="s">
        <v>32</v>
      </c>
      <c r="P9499" s="1">
        <f>_3___Healthcare_Data_v1[[#This Row],[Discharge Date]]-_3___Healthcare_Data_v1[[#This Row],[Date of Admission]]</f>
        <v>19</v>
      </c>
      <c r="Q9499" s="1">
        <f>IFERROR(_3___Healthcare_Data_v1[[#This Row],[ Billing Amount ]]/_3___Healthcare_Data_v1[[#This Row],[Days in Hospital]],0)</f>
        <v>1093.793927894737</v>
      </c>
      <c r="R9499" s="1" t="str">
        <f>IF(_3___Healthcare_Data_v1[[#This Row],[Age]]&gt;60,"Senior",IF(_3___Healthcare_Data_v1[[#This Row],[Age]]&gt;35,"Middle","Young"))</f>
        <v>Senior</v>
      </c>
    </row>
    <row r="9500" spans="1:18" x14ac:dyDescent="0.3">
      <c r="A9500" s="1" t="s">
        <v>25356</v>
      </c>
      <c r="B9500" s="1" t="s">
        <v>26606</v>
      </c>
      <c r="C9500" s="1" t="s">
        <v>26</v>
      </c>
      <c r="D9500" s="1" t="s">
        <v>62</v>
      </c>
      <c r="E9500" s="1" t="s">
        <v>35</v>
      </c>
      <c r="F9500" s="2">
        <v>44135</v>
      </c>
      <c r="G9500" s="1" t="s">
        <v>15347</v>
      </c>
      <c r="H9500" s="1" t="s">
        <v>25357</v>
      </c>
      <c r="I9500" s="1" t="s">
        <v>56</v>
      </c>
      <c r="J9500" s="3" t="s">
        <v>36159</v>
      </c>
      <c r="K9500">
        <v>229</v>
      </c>
      <c r="L9500" s="1" t="s">
        <v>22</v>
      </c>
      <c r="M9500" s="2">
        <v>44141</v>
      </c>
      <c r="N9500" s="1" t="s">
        <v>84</v>
      </c>
      <c r="O9500" s="1" t="s">
        <v>32</v>
      </c>
      <c r="P9500" s="1">
        <f>_3___Healthcare_Data_v1[[#This Row],[Discharge Date]]-_3___Healthcare_Data_v1[[#This Row],[Date of Admission]]</f>
        <v>6</v>
      </c>
      <c r="Q9500" s="1">
        <f>IFERROR(_3___Healthcare_Data_v1[[#This Row],[ Billing Amount ]]/_3___Healthcare_Data_v1[[#This Row],[Days in Hospital]],0)</f>
        <v>3478.5003966666668</v>
      </c>
      <c r="R9500" s="1" t="str">
        <f>IF(_3___Healthcare_Data_v1[[#This Row],[Age]]&gt;60,"Senior",IF(_3___Healthcare_Data_v1[[#This Row],[Age]]&gt;35,"Middle","Young"))</f>
        <v>Senior</v>
      </c>
    </row>
    <row r="9501" spans="1:18" x14ac:dyDescent="0.3">
      <c r="A9501" s="1" t="s">
        <v>25358</v>
      </c>
      <c r="B9501" s="1" t="s">
        <v>26628</v>
      </c>
      <c r="C9501" s="1" t="s">
        <v>16</v>
      </c>
      <c r="D9501" s="1" t="s">
        <v>229</v>
      </c>
      <c r="E9501" s="1" t="s">
        <v>35</v>
      </c>
      <c r="F9501" s="2">
        <v>45171</v>
      </c>
      <c r="G9501" s="1" t="s">
        <v>15152</v>
      </c>
      <c r="H9501" s="1" t="s">
        <v>25359</v>
      </c>
      <c r="I9501" s="1" t="s">
        <v>56</v>
      </c>
      <c r="J9501" s="3" t="s">
        <v>36160</v>
      </c>
      <c r="K9501">
        <v>395</v>
      </c>
      <c r="L9501" s="1" t="s">
        <v>22</v>
      </c>
      <c r="M9501" s="2">
        <v>45175</v>
      </c>
      <c r="N9501" s="1" t="s">
        <v>43</v>
      </c>
      <c r="O9501" s="1" t="s">
        <v>32</v>
      </c>
      <c r="P9501" s="1">
        <f>_3___Healthcare_Data_v1[[#This Row],[Discharge Date]]-_3___Healthcare_Data_v1[[#This Row],[Date of Admission]]</f>
        <v>4</v>
      </c>
      <c r="Q9501" s="1">
        <f>IFERROR(_3___Healthcare_Data_v1[[#This Row],[ Billing Amount ]]/_3___Healthcare_Data_v1[[#This Row],[Days in Hospital]],0)</f>
        <v>2083.2027082499999</v>
      </c>
      <c r="R9501" s="1" t="str">
        <f>IF(_3___Healthcare_Data_v1[[#This Row],[Age]]&gt;60,"Senior",IF(_3___Healthcare_Data_v1[[#This Row],[Age]]&gt;35,"Middle","Young"))</f>
        <v>Senior</v>
      </c>
    </row>
    <row r="9502" spans="1:18" x14ac:dyDescent="0.3">
      <c r="A9502" s="1" t="s">
        <v>25360</v>
      </c>
      <c r="B9502" s="1" t="s">
        <v>26845</v>
      </c>
      <c r="C9502" s="1" t="s">
        <v>26</v>
      </c>
      <c r="D9502" s="1" t="s">
        <v>229</v>
      </c>
      <c r="E9502" s="1" t="s">
        <v>26615</v>
      </c>
      <c r="F9502" s="2">
        <v>44466</v>
      </c>
      <c r="G9502" s="1" t="s">
        <v>8983</v>
      </c>
      <c r="H9502" s="1" t="s">
        <v>9463</v>
      </c>
      <c r="I9502" s="1" t="s">
        <v>21</v>
      </c>
      <c r="J9502" s="3" t="s">
        <v>36161</v>
      </c>
      <c r="K9502">
        <v>164</v>
      </c>
      <c r="L9502" s="1" t="s">
        <v>22</v>
      </c>
      <c r="M9502" s="2">
        <v>44486</v>
      </c>
      <c r="N9502" s="1" t="s">
        <v>48</v>
      </c>
      <c r="O9502" s="1" t="s">
        <v>44</v>
      </c>
      <c r="P9502" s="1">
        <f>_3___Healthcare_Data_v1[[#This Row],[Discharge Date]]-_3___Healthcare_Data_v1[[#This Row],[Date of Admission]]</f>
        <v>20</v>
      </c>
      <c r="Q9502" s="1">
        <f>IFERROR(_3___Healthcare_Data_v1[[#This Row],[ Billing Amount ]]/_3___Healthcare_Data_v1[[#This Row],[Days in Hospital]],0)</f>
        <v>749.31409800000006</v>
      </c>
      <c r="R9502" s="1" t="str">
        <f>IF(_3___Healthcare_Data_v1[[#This Row],[Age]]&gt;60,"Senior",IF(_3___Healthcare_Data_v1[[#This Row],[Age]]&gt;35,"Middle","Young"))</f>
        <v>Senior</v>
      </c>
    </row>
    <row r="9503" spans="1:18" x14ac:dyDescent="0.3">
      <c r="A9503" s="1" t="s">
        <v>15450</v>
      </c>
      <c r="B9503" s="1" t="s">
        <v>26632</v>
      </c>
      <c r="C9503" s="1" t="s">
        <v>16</v>
      </c>
      <c r="D9503" s="1" t="s">
        <v>229</v>
      </c>
      <c r="E9503" s="1" t="s">
        <v>28</v>
      </c>
      <c r="F9503" s="2">
        <v>44184</v>
      </c>
      <c r="G9503" s="1" t="s">
        <v>25361</v>
      </c>
      <c r="H9503" s="1" t="s">
        <v>25362</v>
      </c>
      <c r="I9503" s="1" t="s">
        <v>21</v>
      </c>
      <c r="J9503" s="3" t="s">
        <v>36162</v>
      </c>
      <c r="K9503">
        <v>170</v>
      </c>
      <c r="L9503" s="1" t="s">
        <v>38</v>
      </c>
      <c r="M9503" s="2">
        <v>44199</v>
      </c>
      <c r="N9503" s="1" t="s">
        <v>84</v>
      </c>
      <c r="O9503" s="1" t="s">
        <v>24</v>
      </c>
      <c r="P9503" s="1">
        <f>_3___Healthcare_Data_v1[[#This Row],[Discharge Date]]-_3___Healthcare_Data_v1[[#This Row],[Date of Admission]]</f>
        <v>15</v>
      </c>
      <c r="Q9503" s="1">
        <f>IFERROR(_3___Healthcare_Data_v1[[#This Row],[ Billing Amount ]]/_3___Healthcare_Data_v1[[#This Row],[Days in Hospital]],0)</f>
        <v>1117.2253966666665</v>
      </c>
      <c r="R9503" s="1" t="str">
        <f>IF(_3___Healthcare_Data_v1[[#This Row],[Age]]&gt;60,"Senior",IF(_3___Healthcare_Data_v1[[#This Row],[Age]]&gt;35,"Middle","Young"))</f>
        <v>Senior</v>
      </c>
    </row>
    <row r="9504" spans="1:18" x14ac:dyDescent="0.3">
      <c r="A9504" s="1" t="s">
        <v>25363</v>
      </c>
      <c r="B9504" s="1" t="s">
        <v>26732</v>
      </c>
      <c r="C9504" s="1" t="s">
        <v>16</v>
      </c>
      <c r="D9504" s="1" t="s">
        <v>229</v>
      </c>
      <c r="E9504" s="1" t="s">
        <v>18</v>
      </c>
      <c r="F9504" s="2">
        <v>43565</v>
      </c>
      <c r="G9504" s="1" t="s">
        <v>25364</v>
      </c>
      <c r="H9504" s="1" t="s">
        <v>25365</v>
      </c>
      <c r="I9504" s="1" t="s">
        <v>60</v>
      </c>
      <c r="J9504" s="3" t="s">
        <v>36163</v>
      </c>
      <c r="K9504">
        <v>296</v>
      </c>
      <c r="L9504" s="1" t="s">
        <v>38</v>
      </c>
      <c r="M9504" s="2">
        <v>43581</v>
      </c>
      <c r="N9504" s="1" t="s">
        <v>23</v>
      </c>
      <c r="O9504" s="1" t="s">
        <v>44</v>
      </c>
      <c r="P9504" s="1">
        <f>_3___Healthcare_Data_v1[[#This Row],[Discharge Date]]-_3___Healthcare_Data_v1[[#This Row],[Date of Admission]]</f>
        <v>16</v>
      </c>
      <c r="Q9504" s="1">
        <f>IFERROR(_3___Healthcare_Data_v1[[#This Row],[ Billing Amount ]]/_3___Healthcare_Data_v1[[#This Row],[Days in Hospital]],0)</f>
        <v>2539.4185600000001</v>
      </c>
      <c r="R9504" s="1" t="str">
        <f>IF(_3___Healthcare_Data_v1[[#This Row],[Age]]&gt;60,"Senior",IF(_3___Healthcare_Data_v1[[#This Row],[Age]]&gt;35,"Middle","Young"))</f>
        <v>Senior</v>
      </c>
    </row>
    <row r="9505" spans="1:18" x14ac:dyDescent="0.3">
      <c r="A9505" s="1" t="s">
        <v>25366</v>
      </c>
      <c r="B9505" s="1" t="s">
        <v>26822</v>
      </c>
      <c r="C9505" s="1" t="s">
        <v>26</v>
      </c>
      <c r="D9505" s="1" t="s">
        <v>34</v>
      </c>
      <c r="E9505" s="1" t="s">
        <v>69</v>
      </c>
      <c r="F9505" s="2">
        <v>45102</v>
      </c>
      <c r="G9505" s="1" t="s">
        <v>25367</v>
      </c>
      <c r="H9505" s="1" t="s">
        <v>25368</v>
      </c>
      <c r="I9505" s="1" t="s">
        <v>21</v>
      </c>
      <c r="J9505" s="3" t="s">
        <v>36164</v>
      </c>
      <c r="K9505">
        <v>466</v>
      </c>
      <c r="L9505" s="1" t="s">
        <v>38</v>
      </c>
      <c r="M9505" s="2">
        <v>45128</v>
      </c>
      <c r="N9505" s="1" t="s">
        <v>23</v>
      </c>
      <c r="O9505" s="1" t="s">
        <v>44</v>
      </c>
      <c r="P9505" s="1">
        <f>_3___Healthcare_Data_v1[[#This Row],[Discharge Date]]-_3___Healthcare_Data_v1[[#This Row],[Date of Admission]]</f>
        <v>26</v>
      </c>
      <c r="Q9505" s="1">
        <f>IFERROR(_3___Healthcare_Data_v1[[#This Row],[ Billing Amount ]]/_3___Healthcare_Data_v1[[#This Row],[Days in Hospital]],0)</f>
        <v>2673.57447</v>
      </c>
      <c r="R9505" s="1" t="str">
        <f>IF(_3___Healthcare_Data_v1[[#This Row],[Age]]&gt;60,"Senior",IF(_3___Healthcare_Data_v1[[#This Row],[Age]]&gt;35,"Middle","Young"))</f>
        <v>Senior</v>
      </c>
    </row>
    <row r="9506" spans="1:18" x14ac:dyDescent="0.3">
      <c r="A9506" s="1" t="s">
        <v>25369</v>
      </c>
      <c r="B9506" s="1" t="s">
        <v>26704</v>
      </c>
      <c r="C9506" s="1" t="s">
        <v>26</v>
      </c>
      <c r="D9506" s="1" t="s">
        <v>17</v>
      </c>
      <c r="E9506" s="1" t="s">
        <v>26620</v>
      </c>
      <c r="F9506" s="2">
        <v>45039</v>
      </c>
      <c r="G9506" s="1" t="s">
        <v>25370</v>
      </c>
      <c r="H9506" s="1" t="s">
        <v>25371</v>
      </c>
      <c r="I9506" s="1" t="s">
        <v>60</v>
      </c>
      <c r="J9506" s="3" t="s">
        <v>36165</v>
      </c>
      <c r="K9506">
        <v>430</v>
      </c>
      <c r="L9506" s="1" t="s">
        <v>38</v>
      </c>
      <c r="M9506" s="2">
        <v>45069</v>
      </c>
      <c r="N9506" s="1" t="s">
        <v>23</v>
      </c>
      <c r="O9506" s="1" t="s">
        <v>32</v>
      </c>
      <c r="P9506" s="1">
        <f>_3___Healthcare_Data_v1[[#This Row],[Discharge Date]]-_3___Healthcare_Data_v1[[#This Row],[Date of Admission]]</f>
        <v>30</v>
      </c>
      <c r="Q9506" s="1">
        <f>IFERROR(_3___Healthcare_Data_v1[[#This Row],[ Billing Amount ]]/_3___Healthcare_Data_v1[[#This Row],[Days in Hospital]],0)</f>
        <v>1057.3748386666666</v>
      </c>
      <c r="R9506" s="1" t="str">
        <f>IF(_3___Healthcare_Data_v1[[#This Row],[Age]]&gt;60,"Senior",IF(_3___Healthcare_Data_v1[[#This Row],[Age]]&gt;35,"Middle","Young"))</f>
        <v>Senior</v>
      </c>
    </row>
    <row r="9507" spans="1:18" x14ac:dyDescent="0.3">
      <c r="A9507" s="1" t="s">
        <v>25372</v>
      </c>
      <c r="B9507" s="1" t="s">
        <v>26614</v>
      </c>
      <c r="C9507" s="1" t="s">
        <v>26</v>
      </c>
      <c r="D9507" s="1" t="s">
        <v>17</v>
      </c>
      <c r="E9507" s="1" t="s">
        <v>26620</v>
      </c>
      <c r="F9507" s="2">
        <v>44099</v>
      </c>
      <c r="G9507" s="1" t="s">
        <v>25373</v>
      </c>
      <c r="H9507" s="1" t="s">
        <v>25374</v>
      </c>
      <c r="I9507" s="1" t="s">
        <v>60</v>
      </c>
      <c r="J9507" s="3" t="s">
        <v>36166</v>
      </c>
      <c r="K9507">
        <v>395</v>
      </c>
      <c r="L9507" s="1" t="s">
        <v>42</v>
      </c>
      <c r="M9507" s="2">
        <v>44112</v>
      </c>
      <c r="N9507" s="1" t="s">
        <v>48</v>
      </c>
      <c r="O9507" s="1" t="s">
        <v>24</v>
      </c>
      <c r="P9507" s="1">
        <f>_3___Healthcare_Data_v1[[#This Row],[Discharge Date]]-_3___Healthcare_Data_v1[[#This Row],[Date of Admission]]</f>
        <v>13</v>
      </c>
      <c r="Q9507" s="1">
        <f>IFERROR(_3___Healthcare_Data_v1[[#This Row],[ Billing Amount ]]/_3___Healthcare_Data_v1[[#This Row],[Days in Hospital]],0)</f>
        <v>1516.4681738461538</v>
      </c>
      <c r="R9507" s="1" t="str">
        <f>IF(_3___Healthcare_Data_v1[[#This Row],[Age]]&gt;60,"Senior",IF(_3___Healthcare_Data_v1[[#This Row],[Age]]&gt;35,"Middle","Young"))</f>
        <v>Senior</v>
      </c>
    </row>
    <row r="9508" spans="1:18" x14ac:dyDescent="0.3">
      <c r="A9508" s="1" t="s">
        <v>25375</v>
      </c>
      <c r="B9508" s="1" t="s">
        <v>26725</v>
      </c>
      <c r="C9508" s="1" t="s">
        <v>26</v>
      </c>
      <c r="D9508" s="1" t="s">
        <v>49</v>
      </c>
      <c r="E9508" s="1" t="s">
        <v>26620</v>
      </c>
      <c r="F9508" s="2">
        <v>44935</v>
      </c>
      <c r="G9508" s="1" t="s">
        <v>7747</v>
      </c>
      <c r="H9508" s="1" t="s">
        <v>25376</v>
      </c>
      <c r="I9508" s="1" t="s">
        <v>60</v>
      </c>
      <c r="J9508" s="3" t="s">
        <v>36167</v>
      </c>
      <c r="K9508">
        <v>125</v>
      </c>
      <c r="L9508" s="1" t="s">
        <v>42</v>
      </c>
      <c r="M9508" s="2">
        <v>44954</v>
      </c>
      <c r="N9508" s="1" t="s">
        <v>48</v>
      </c>
      <c r="O9508" s="1" t="s">
        <v>24</v>
      </c>
      <c r="P9508" s="1">
        <f>_3___Healthcare_Data_v1[[#This Row],[Discharge Date]]-_3___Healthcare_Data_v1[[#This Row],[Date of Admission]]</f>
        <v>19</v>
      </c>
      <c r="Q9508" s="1">
        <f>IFERROR(_3___Healthcare_Data_v1[[#This Row],[ Billing Amount ]]/_3___Healthcare_Data_v1[[#This Row],[Days in Hospital]],0)</f>
        <v>1165.4530294736842</v>
      </c>
      <c r="R9508" s="1" t="str">
        <f>IF(_3___Healthcare_Data_v1[[#This Row],[Age]]&gt;60,"Senior",IF(_3___Healthcare_Data_v1[[#This Row],[Age]]&gt;35,"Middle","Young"))</f>
        <v>Senior</v>
      </c>
    </row>
    <row r="9509" spans="1:18" x14ac:dyDescent="0.3">
      <c r="A9509" s="1" t="s">
        <v>14243</v>
      </c>
      <c r="B9509" s="1" t="s">
        <v>26685</v>
      </c>
      <c r="C9509" s="1" t="s">
        <v>16</v>
      </c>
      <c r="D9509" s="1" t="s">
        <v>229</v>
      </c>
      <c r="E9509" s="1" t="s">
        <v>26620</v>
      </c>
      <c r="F9509" s="2">
        <v>44726</v>
      </c>
      <c r="G9509" s="1" t="s">
        <v>25377</v>
      </c>
      <c r="H9509" s="1" t="s">
        <v>25378</v>
      </c>
      <c r="I9509" s="1" t="s">
        <v>21</v>
      </c>
      <c r="J9509" s="3" t="s">
        <v>36168</v>
      </c>
      <c r="K9509">
        <v>265</v>
      </c>
      <c r="L9509" s="1" t="s">
        <v>42</v>
      </c>
      <c r="M9509" s="2">
        <v>44754</v>
      </c>
      <c r="N9509" s="1" t="s">
        <v>23</v>
      </c>
      <c r="O9509" s="1" t="s">
        <v>24</v>
      </c>
      <c r="P9509" s="1">
        <f>_3___Healthcare_Data_v1[[#This Row],[Discharge Date]]-_3___Healthcare_Data_v1[[#This Row],[Date of Admission]]</f>
        <v>28</v>
      </c>
      <c r="Q9509" s="1">
        <f>IFERROR(_3___Healthcare_Data_v1[[#This Row],[ Billing Amount ]]/_3___Healthcare_Data_v1[[#This Row],[Days in Hospital]],0)</f>
        <v>39.666107714285715</v>
      </c>
      <c r="R9509" s="1" t="str">
        <f>IF(_3___Healthcare_Data_v1[[#This Row],[Age]]&gt;60,"Senior",IF(_3___Healthcare_Data_v1[[#This Row],[Age]]&gt;35,"Middle","Young"))</f>
        <v>Senior</v>
      </c>
    </row>
    <row r="9510" spans="1:18" x14ac:dyDescent="0.3">
      <c r="A9510" s="1" t="s">
        <v>25379</v>
      </c>
      <c r="B9510" s="1" t="s">
        <v>26630</v>
      </c>
      <c r="C9510" s="1" t="s">
        <v>26</v>
      </c>
      <c r="D9510" s="1" t="s">
        <v>34</v>
      </c>
      <c r="E9510" s="1" t="s">
        <v>28</v>
      </c>
      <c r="F9510" s="2">
        <v>43419</v>
      </c>
      <c r="G9510" s="1" t="s">
        <v>25380</v>
      </c>
      <c r="H9510" s="1" t="s">
        <v>25381</v>
      </c>
      <c r="I9510" s="1" t="s">
        <v>60</v>
      </c>
      <c r="J9510" s="3" t="s">
        <v>36169</v>
      </c>
      <c r="K9510">
        <v>136</v>
      </c>
      <c r="L9510" s="1" t="s">
        <v>38</v>
      </c>
      <c r="M9510" s="2">
        <v>43442</v>
      </c>
      <c r="N9510" s="1" t="s">
        <v>23</v>
      </c>
      <c r="O9510" s="1" t="s">
        <v>32</v>
      </c>
      <c r="P9510" s="1">
        <f>_3___Healthcare_Data_v1[[#This Row],[Discharge Date]]-_3___Healthcare_Data_v1[[#This Row],[Date of Admission]]</f>
        <v>23</v>
      </c>
      <c r="Q9510" s="1">
        <f>IFERROR(_3___Healthcare_Data_v1[[#This Row],[ Billing Amount ]]/_3___Healthcare_Data_v1[[#This Row],[Days in Hospital]],0)</f>
        <v>1331.3211204347826</v>
      </c>
      <c r="R9510" s="1" t="str">
        <f>IF(_3___Healthcare_Data_v1[[#This Row],[Age]]&gt;60,"Senior",IF(_3___Healthcare_Data_v1[[#This Row],[Age]]&gt;35,"Middle","Young"))</f>
        <v>Senior</v>
      </c>
    </row>
    <row r="9511" spans="1:18" x14ac:dyDescent="0.3">
      <c r="A9511" s="1" t="s">
        <v>25382</v>
      </c>
      <c r="B9511" s="1" t="s">
        <v>26661</v>
      </c>
      <c r="C9511" s="1" t="s">
        <v>26</v>
      </c>
      <c r="D9511" s="1" t="s">
        <v>114</v>
      </c>
      <c r="E9511" s="1" t="s">
        <v>18</v>
      </c>
      <c r="F9511" s="2">
        <v>44579</v>
      </c>
      <c r="G9511" s="1" t="s">
        <v>12085</v>
      </c>
      <c r="H9511" s="1" t="s">
        <v>25383</v>
      </c>
      <c r="I9511" s="1" t="s">
        <v>60</v>
      </c>
      <c r="J9511" s="3" t="s">
        <v>36170</v>
      </c>
      <c r="K9511">
        <v>497</v>
      </c>
      <c r="L9511" s="1" t="s">
        <v>42</v>
      </c>
      <c r="M9511" s="2">
        <v>44586</v>
      </c>
      <c r="N9511" s="1" t="s">
        <v>43</v>
      </c>
      <c r="O9511" s="1" t="s">
        <v>32</v>
      </c>
      <c r="P9511" s="1">
        <f>_3___Healthcare_Data_v1[[#This Row],[Discharge Date]]-_3___Healthcare_Data_v1[[#This Row],[Date of Admission]]</f>
        <v>7</v>
      </c>
      <c r="Q9511" s="1">
        <f>IFERROR(_3___Healthcare_Data_v1[[#This Row],[ Billing Amount ]]/_3___Healthcare_Data_v1[[#This Row],[Days in Hospital]],0)</f>
        <v>5085.4644614285717</v>
      </c>
      <c r="R9511" s="1" t="str">
        <f>IF(_3___Healthcare_Data_v1[[#This Row],[Age]]&gt;60,"Senior",IF(_3___Healthcare_Data_v1[[#This Row],[Age]]&gt;35,"Middle","Young"))</f>
        <v>Senior</v>
      </c>
    </row>
    <row r="9512" spans="1:18" x14ac:dyDescent="0.3">
      <c r="A9512" s="1" t="s">
        <v>25384</v>
      </c>
      <c r="B9512" s="1" t="s">
        <v>26776</v>
      </c>
      <c r="C9512" s="1" t="s">
        <v>16</v>
      </c>
      <c r="D9512" s="1" t="s">
        <v>229</v>
      </c>
      <c r="E9512" s="1" t="s">
        <v>69</v>
      </c>
      <c r="F9512" s="2">
        <v>44202</v>
      </c>
      <c r="G9512" s="1" t="s">
        <v>25385</v>
      </c>
      <c r="H9512" s="1" t="s">
        <v>25386</v>
      </c>
      <c r="I9512" s="1" t="s">
        <v>26607</v>
      </c>
      <c r="J9512" s="3" t="s">
        <v>36171</v>
      </c>
      <c r="K9512">
        <v>271</v>
      </c>
      <c r="L9512" s="1" t="s">
        <v>22</v>
      </c>
      <c r="M9512" s="2">
        <v>44216</v>
      </c>
      <c r="N9512" s="1" t="s">
        <v>23</v>
      </c>
      <c r="O9512" s="1" t="s">
        <v>24</v>
      </c>
      <c r="P9512" s="1">
        <f>_3___Healthcare_Data_v1[[#This Row],[Discharge Date]]-_3___Healthcare_Data_v1[[#This Row],[Date of Admission]]</f>
        <v>14</v>
      </c>
      <c r="Q9512" s="1">
        <f>IFERROR(_3___Healthcare_Data_v1[[#This Row],[ Billing Amount ]]/_3___Healthcare_Data_v1[[#This Row],[Days in Hospital]],0)</f>
        <v>4946.9110000000001</v>
      </c>
      <c r="R9512" s="1" t="str">
        <f>IF(_3___Healthcare_Data_v1[[#This Row],[Age]]&gt;60,"Senior",IF(_3___Healthcare_Data_v1[[#This Row],[Age]]&gt;35,"Middle","Young"))</f>
        <v>Senior</v>
      </c>
    </row>
    <row r="9513" spans="1:18" x14ac:dyDescent="0.3">
      <c r="A9513" s="1" t="s">
        <v>25387</v>
      </c>
      <c r="B9513" s="1" t="s">
        <v>26791</v>
      </c>
      <c r="C9513" s="1" t="s">
        <v>26</v>
      </c>
      <c r="D9513" s="1" t="s">
        <v>89</v>
      </c>
      <c r="E9513" s="1" t="s">
        <v>26620</v>
      </c>
      <c r="F9513" s="2">
        <v>45071</v>
      </c>
      <c r="G9513" s="1" t="s">
        <v>16126</v>
      </c>
      <c r="H9513" s="1" t="s">
        <v>25388</v>
      </c>
      <c r="I9513" s="1" t="s">
        <v>21</v>
      </c>
      <c r="J9513" s="3" t="s">
        <v>36172</v>
      </c>
      <c r="K9513">
        <v>142</v>
      </c>
      <c r="L9513" s="1" t="s">
        <v>38</v>
      </c>
      <c r="M9513" s="2">
        <v>45080</v>
      </c>
      <c r="N9513" s="1" t="s">
        <v>48</v>
      </c>
      <c r="O9513" s="1" t="s">
        <v>24</v>
      </c>
      <c r="P9513" s="1">
        <f>_3___Healthcare_Data_v1[[#This Row],[Discharge Date]]-_3___Healthcare_Data_v1[[#This Row],[Date of Admission]]</f>
        <v>9</v>
      </c>
      <c r="Q9513" s="1">
        <f>IFERROR(_3___Healthcare_Data_v1[[#This Row],[ Billing Amount ]]/_3___Healthcare_Data_v1[[#This Row],[Days in Hospital]],0)</f>
        <v>384.48163044444448</v>
      </c>
      <c r="R9513" s="1" t="str">
        <f>IF(_3___Healthcare_Data_v1[[#This Row],[Age]]&gt;60,"Senior",IF(_3___Healthcare_Data_v1[[#This Row],[Age]]&gt;35,"Middle","Young"))</f>
        <v>Senior</v>
      </c>
    </row>
    <row r="9514" spans="1:18" x14ac:dyDescent="0.3">
      <c r="A9514" s="1" t="s">
        <v>25389</v>
      </c>
      <c r="B9514" s="1" t="s">
        <v>26712</v>
      </c>
      <c r="C9514" s="1" t="s">
        <v>26</v>
      </c>
      <c r="D9514" s="1" t="s">
        <v>89</v>
      </c>
      <c r="E9514" s="1" t="s">
        <v>35</v>
      </c>
      <c r="F9514" s="2">
        <v>43406</v>
      </c>
      <c r="G9514" s="1" t="s">
        <v>25390</v>
      </c>
      <c r="H9514" s="1" t="s">
        <v>25391</v>
      </c>
      <c r="I9514" s="1" t="s">
        <v>60</v>
      </c>
      <c r="J9514" s="3" t="s">
        <v>36173</v>
      </c>
      <c r="K9514">
        <v>243</v>
      </c>
      <c r="L9514" s="1" t="s">
        <v>22</v>
      </c>
      <c r="M9514" s="2">
        <v>43426</v>
      </c>
      <c r="N9514" s="1" t="s">
        <v>48</v>
      </c>
      <c r="O9514" s="1" t="s">
        <v>44</v>
      </c>
      <c r="P9514" s="1">
        <f>_3___Healthcare_Data_v1[[#This Row],[Discharge Date]]-_3___Healthcare_Data_v1[[#This Row],[Date of Admission]]</f>
        <v>20</v>
      </c>
      <c r="Q9514" s="1">
        <f>IFERROR(_3___Healthcare_Data_v1[[#This Row],[ Billing Amount ]]/_3___Healthcare_Data_v1[[#This Row],[Days in Hospital]],0)</f>
        <v>573.55784900000003</v>
      </c>
      <c r="R9514" s="1" t="str">
        <f>IF(_3___Healthcare_Data_v1[[#This Row],[Age]]&gt;60,"Senior",IF(_3___Healthcare_Data_v1[[#This Row],[Age]]&gt;35,"Middle","Young"))</f>
        <v>Senior</v>
      </c>
    </row>
    <row r="9515" spans="1:18" x14ac:dyDescent="0.3">
      <c r="A9515" s="1" t="s">
        <v>25392</v>
      </c>
      <c r="B9515" s="1" t="s">
        <v>26980</v>
      </c>
      <c r="C9515" s="1" t="s">
        <v>16</v>
      </c>
      <c r="D9515" s="1" t="s">
        <v>62</v>
      </c>
      <c r="E9515" s="1" t="s">
        <v>28</v>
      </c>
      <c r="F9515" s="2">
        <v>43505</v>
      </c>
      <c r="G9515" s="1" t="s">
        <v>25393</v>
      </c>
      <c r="H9515" s="1" t="s">
        <v>25394</v>
      </c>
      <c r="I9515" s="1" t="s">
        <v>56</v>
      </c>
      <c r="J9515" s="3" t="s">
        <v>36174</v>
      </c>
      <c r="K9515">
        <v>108</v>
      </c>
      <c r="L9515" s="1" t="s">
        <v>42</v>
      </c>
      <c r="M9515" s="2">
        <v>43529</v>
      </c>
      <c r="N9515" s="1" t="s">
        <v>48</v>
      </c>
      <c r="O9515" s="1" t="s">
        <v>24</v>
      </c>
      <c r="P9515" s="1">
        <f>_3___Healthcare_Data_v1[[#This Row],[Discharge Date]]-_3___Healthcare_Data_v1[[#This Row],[Date of Admission]]</f>
        <v>24</v>
      </c>
      <c r="Q9515" s="1">
        <f>IFERROR(_3___Healthcare_Data_v1[[#This Row],[ Billing Amount ]]/_3___Healthcare_Data_v1[[#This Row],[Days in Hospital]],0)</f>
        <v>762.04391833333329</v>
      </c>
      <c r="R9515" s="1" t="str">
        <f>IF(_3___Healthcare_Data_v1[[#This Row],[Age]]&gt;60,"Senior",IF(_3___Healthcare_Data_v1[[#This Row],[Age]]&gt;35,"Middle","Young"))</f>
        <v>Senior</v>
      </c>
    </row>
    <row r="9516" spans="1:18" x14ac:dyDescent="0.3">
      <c r="A9516" s="1" t="s">
        <v>25395</v>
      </c>
      <c r="B9516" s="1" t="s">
        <v>26661</v>
      </c>
      <c r="C9516" s="1" t="s">
        <v>16</v>
      </c>
      <c r="D9516" s="1" t="s">
        <v>34</v>
      </c>
      <c r="E9516" s="1" t="s">
        <v>18</v>
      </c>
      <c r="F9516" s="2">
        <v>43599</v>
      </c>
      <c r="G9516" s="1" t="s">
        <v>25396</v>
      </c>
      <c r="H9516" s="1" t="s">
        <v>6960</v>
      </c>
      <c r="I9516" s="1" t="s">
        <v>26607</v>
      </c>
      <c r="J9516" s="3" t="s">
        <v>36175</v>
      </c>
      <c r="K9516">
        <v>426</v>
      </c>
      <c r="L9516" s="1" t="s">
        <v>38</v>
      </c>
      <c r="M9516" s="2">
        <v>43607</v>
      </c>
      <c r="N9516" s="1" t="s">
        <v>31</v>
      </c>
      <c r="O9516" s="1" t="s">
        <v>24</v>
      </c>
      <c r="P9516" s="1">
        <f>_3___Healthcare_Data_v1[[#This Row],[Discharge Date]]-_3___Healthcare_Data_v1[[#This Row],[Date of Admission]]</f>
        <v>8</v>
      </c>
      <c r="Q9516" s="1">
        <f>IFERROR(_3___Healthcare_Data_v1[[#This Row],[ Billing Amount ]]/_3___Healthcare_Data_v1[[#This Row],[Days in Hospital]],0)</f>
        <v>1580.715295</v>
      </c>
      <c r="R9516" s="1" t="str">
        <f>IF(_3___Healthcare_Data_v1[[#This Row],[Age]]&gt;60,"Senior",IF(_3___Healthcare_Data_v1[[#This Row],[Age]]&gt;35,"Middle","Young"))</f>
        <v>Senior</v>
      </c>
    </row>
    <row r="9517" spans="1:18" x14ac:dyDescent="0.3">
      <c r="A9517" s="1" t="s">
        <v>25397</v>
      </c>
      <c r="B9517" s="1" t="s">
        <v>26798</v>
      </c>
      <c r="C9517" s="1" t="s">
        <v>26</v>
      </c>
      <c r="D9517" s="1" t="s">
        <v>49</v>
      </c>
      <c r="E9517" s="1" t="s">
        <v>35</v>
      </c>
      <c r="F9517" s="2">
        <v>44904</v>
      </c>
      <c r="G9517" s="1" t="s">
        <v>25398</v>
      </c>
      <c r="H9517" s="1" t="s">
        <v>25399</v>
      </c>
      <c r="I9517" s="1" t="s">
        <v>60</v>
      </c>
      <c r="J9517" s="3" t="s">
        <v>36176</v>
      </c>
      <c r="K9517">
        <v>442</v>
      </c>
      <c r="L9517" s="1" t="s">
        <v>22</v>
      </c>
      <c r="M9517" s="2">
        <v>44905</v>
      </c>
      <c r="N9517" s="1" t="s">
        <v>48</v>
      </c>
      <c r="O9517" s="1" t="s">
        <v>32</v>
      </c>
      <c r="P9517" s="1">
        <f>_3___Healthcare_Data_v1[[#This Row],[Discharge Date]]-_3___Healthcare_Data_v1[[#This Row],[Date of Admission]]</f>
        <v>1</v>
      </c>
      <c r="Q9517" s="1">
        <f>IFERROR(_3___Healthcare_Data_v1[[#This Row],[ Billing Amount ]]/_3___Healthcare_Data_v1[[#This Row],[Days in Hospital]],0)</f>
        <v>6931.2095929999996</v>
      </c>
      <c r="R9517" s="1" t="str">
        <f>IF(_3___Healthcare_Data_v1[[#This Row],[Age]]&gt;60,"Senior",IF(_3___Healthcare_Data_v1[[#This Row],[Age]]&gt;35,"Middle","Young"))</f>
        <v>Senior</v>
      </c>
    </row>
    <row r="9518" spans="1:18" x14ac:dyDescent="0.3">
      <c r="A9518" s="1" t="s">
        <v>25400</v>
      </c>
      <c r="B9518" s="1" t="s">
        <v>26687</v>
      </c>
      <c r="C9518" s="1" t="s">
        <v>26</v>
      </c>
      <c r="D9518" s="1" t="s">
        <v>229</v>
      </c>
      <c r="E9518" s="1" t="s">
        <v>26620</v>
      </c>
      <c r="F9518" s="2">
        <v>44540</v>
      </c>
      <c r="G9518" s="1" t="s">
        <v>25401</v>
      </c>
      <c r="H9518" s="1" t="s">
        <v>25402</v>
      </c>
      <c r="I9518" s="1" t="s">
        <v>56</v>
      </c>
      <c r="J9518" s="3" t="s">
        <v>36177</v>
      </c>
      <c r="K9518">
        <v>286</v>
      </c>
      <c r="L9518" s="1" t="s">
        <v>42</v>
      </c>
      <c r="M9518" s="2">
        <v>44567</v>
      </c>
      <c r="N9518" s="1" t="s">
        <v>43</v>
      </c>
      <c r="O9518" s="1" t="s">
        <v>44</v>
      </c>
      <c r="P9518" s="1">
        <f>_3___Healthcare_Data_v1[[#This Row],[Discharge Date]]-_3___Healthcare_Data_v1[[#This Row],[Date of Admission]]</f>
        <v>27</v>
      </c>
      <c r="Q9518" s="1">
        <f>IFERROR(_3___Healthcare_Data_v1[[#This Row],[ Billing Amount ]]/_3___Healthcare_Data_v1[[#This Row],[Days in Hospital]],0)</f>
        <v>825.05010740740749</v>
      </c>
      <c r="R9518" s="1" t="str">
        <f>IF(_3___Healthcare_Data_v1[[#This Row],[Age]]&gt;60,"Senior",IF(_3___Healthcare_Data_v1[[#This Row],[Age]]&gt;35,"Middle","Young"))</f>
        <v>Senior</v>
      </c>
    </row>
    <row r="9519" spans="1:18" x14ac:dyDescent="0.3">
      <c r="A9519" s="1" t="s">
        <v>25403</v>
      </c>
      <c r="B9519" s="1" t="s">
        <v>26687</v>
      </c>
      <c r="C9519" s="1" t="s">
        <v>16</v>
      </c>
      <c r="D9519" s="1" t="s">
        <v>27</v>
      </c>
      <c r="E9519" s="1" t="s">
        <v>26620</v>
      </c>
      <c r="F9519" s="2">
        <v>43529</v>
      </c>
      <c r="G9519" s="1" t="s">
        <v>25404</v>
      </c>
      <c r="H9519" s="1" t="s">
        <v>25405</v>
      </c>
      <c r="I9519" s="1" t="s">
        <v>60</v>
      </c>
      <c r="J9519" s="3" t="s">
        <v>36178</v>
      </c>
      <c r="K9519">
        <v>125</v>
      </c>
      <c r="L9519" s="1" t="s">
        <v>42</v>
      </c>
      <c r="M9519" s="2">
        <v>43558</v>
      </c>
      <c r="N9519" s="1" t="s">
        <v>31</v>
      </c>
      <c r="O9519" s="1" t="s">
        <v>32</v>
      </c>
      <c r="P9519" s="1">
        <f>_3___Healthcare_Data_v1[[#This Row],[Discharge Date]]-_3___Healthcare_Data_v1[[#This Row],[Date of Admission]]</f>
        <v>29</v>
      </c>
      <c r="Q9519" s="1">
        <f>IFERROR(_3___Healthcare_Data_v1[[#This Row],[ Billing Amount ]]/_3___Healthcare_Data_v1[[#This Row],[Days in Hospital]],0)</f>
        <v>496.64694137931036</v>
      </c>
      <c r="R9519" s="1" t="str">
        <f>IF(_3___Healthcare_Data_v1[[#This Row],[Age]]&gt;60,"Senior",IF(_3___Healthcare_Data_v1[[#This Row],[Age]]&gt;35,"Middle","Young"))</f>
        <v>Senior</v>
      </c>
    </row>
    <row r="9520" spans="1:18" x14ac:dyDescent="0.3">
      <c r="A9520" s="1" t="s">
        <v>25406</v>
      </c>
      <c r="B9520" s="1" t="s">
        <v>26732</v>
      </c>
      <c r="C9520" s="1" t="s">
        <v>26</v>
      </c>
      <c r="D9520" s="1" t="s">
        <v>34</v>
      </c>
      <c r="E9520" s="1" t="s">
        <v>18</v>
      </c>
      <c r="F9520" s="2">
        <v>44141</v>
      </c>
      <c r="G9520" s="1" t="s">
        <v>25407</v>
      </c>
      <c r="H9520" s="1" t="s">
        <v>25408</v>
      </c>
      <c r="I9520" s="1" t="s">
        <v>26607</v>
      </c>
      <c r="J9520" s="3" t="s">
        <v>36179</v>
      </c>
      <c r="K9520">
        <v>482</v>
      </c>
      <c r="L9520" s="1" t="s">
        <v>42</v>
      </c>
      <c r="M9520" s="2">
        <v>44171</v>
      </c>
      <c r="N9520" s="1" t="s">
        <v>43</v>
      </c>
      <c r="O9520" s="1" t="s">
        <v>32</v>
      </c>
      <c r="P9520" s="1">
        <f>_3___Healthcare_Data_v1[[#This Row],[Discharge Date]]-_3___Healthcare_Data_v1[[#This Row],[Date of Admission]]</f>
        <v>30</v>
      </c>
      <c r="Q9520" s="1">
        <f>IFERROR(_3___Healthcare_Data_v1[[#This Row],[ Billing Amount ]]/_3___Healthcare_Data_v1[[#This Row],[Days in Hospital]],0)</f>
        <v>977.72485333333327</v>
      </c>
      <c r="R9520" s="1" t="str">
        <f>IF(_3___Healthcare_Data_v1[[#This Row],[Age]]&gt;60,"Senior",IF(_3___Healthcare_Data_v1[[#This Row],[Age]]&gt;35,"Middle","Young"))</f>
        <v>Senior</v>
      </c>
    </row>
    <row r="9521" spans="1:18" x14ac:dyDescent="0.3">
      <c r="A9521" s="1" t="s">
        <v>25409</v>
      </c>
      <c r="B9521" s="1" t="s">
        <v>26759</v>
      </c>
      <c r="C9521" s="1" t="s">
        <v>26</v>
      </c>
      <c r="D9521" s="1" t="s">
        <v>34</v>
      </c>
      <c r="E9521" s="1" t="s">
        <v>26620</v>
      </c>
      <c r="F9521" s="2">
        <v>44500</v>
      </c>
      <c r="G9521" s="1" t="s">
        <v>25410</v>
      </c>
      <c r="H9521" s="1" t="s">
        <v>25411</v>
      </c>
      <c r="I9521" s="1" t="s">
        <v>60</v>
      </c>
      <c r="J9521" s="3" t="s">
        <v>36180</v>
      </c>
      <c r="K9521">
        <v>450</v>
      </c>
      <c r="L9521" s="1" t="s">
        <v>38</v>
      </c>
      <c r="M9521" s="2">
        <v>44529</v>
      </c>
      <c r="N9521" s="1" t="s">
        <v>43</v>
      </c>
      <c r="O9521" s="1" t="s">
        <v>32</v>
      </c>
      <c r="P9521" s="1">
        <f>_3___Healthcare_Data_v1[[#This Row],[Discharge Date]]-_3___Healthcare_Data_v1[[#This Row],[Date of Admission]]</f>
        <v>29</v>
      </c>
      <c r="Q9521" s="1">
        <f>IFERROR(_3___Healthcare_Data_v1[[#This Row],[ Billing Amount ]]/_3___Healthcare_Data_v1[[#This Row],[Days in Hospital]],0)</f>
        <v>411.26367103448274</v>
      </c>
      <c r="R9521" s="1" t="str">
        <f>IF(_3___Healthcare_Data_v1[[#This Row],[Age]]&gt;60,"Senior",IF(_3___Healthcare_Data_v1[[#This Row],[Age]]&gt;35,"Middle","Young"))</f>
        <v>Senior</v>
      </c>
    </row>
    <row r="9522" spans="1:18" x14ac:dyDescent="0.3">
      <c r="A9522" s="1" t="s">
        <v>25412</v>
      </c>
      <c r="B9522" s="1" t="s">
        <v>26980</v>
      </c>
      <c r="C9522" s="1" t="s">
        <v>26</v>
      </c>
      <c r="D9522" s="1" t="s">
        <v>89</v>
      </c>
      <c r="E9522" s="1" t="s">
        <v>28</v>
      </c>
      <c r="F9522" s="2">
        <v>44705</v>
      </c>
      <c r="G9522" s="1" t="s">
        <v>25413</v>
      </c>
      <c r="H9522" s="1" t="s">
        <v>25414</v>
      </c>
      <c r="I9522" s="1" t="s">
        <v>60</v>
      </c>
      <c r="J9522" s="3" t="s">
        <v>36181</v>
      </c>
      <c r="K9522">
        <v>210</v>
      </c>
      <c r="L9522" s="1" t="s">
        <v>38</v>
      </c>
      <c r="M9522" s="2">
        <v>44710</v>
      </c>
      <c r="N9522" s="1" t="s">
        <v>84</v>
      </c>
      <c r="O9522" s="1" t="s">
        <v>24</v>
      </c>
      <c r="P9522" s="1">
        <f>_3___Healthcare_Data_v1[[#This Row],[Discharge Date]]-_3___Healthcare_Data_v1[[#This Row],[Date of Admission]]</f>
        <v>5</v>
      </c>
      <c r="Q9522" s="1">
        <f>IFERROR(_3___Healthcare_Data_v1[[#This Row],[ Billing Amount ]]/_3___Healthcare_Data_v1[[#This Row],[Days in Hospital]],0)</f>
        <v>813.6771248</v>
      </c>
      <c r="R9522" s="1" t="str">
        <f>IF(_3___Healthcare_Data_v1[[#This Row],[Age]]&gt;60,"Senior",IF(_3___Healthcare_Data_v1[[#This Row],[Age]]&gt;35,"Middle","Young"))</f>
        <v>Senior</v>
      </c>
    </row>
    <row r="9523" spans="1:18" x14ac:dyDescent="0.3">
      <c r="A9523" s="1" t="s">
        <v>25415</v>
      </c>
      <c r="B9523" s="1" t="s">
        <v>26659</v>
      </c>
      <c r="C9523" s="1" t="s">
        <v>26</v>
      </c>
      <c r="D9523" s="1" t="s">
        <v>17</v>
      </c>
      <c r="E9523" s="1" t="s">
        <v>26620</v>
      </c>
      <c r="F9523" s="2">
        <v>44274</v>
      </c>
      <c r="G9523" s="1" t="s">
        <v>25416</v>
      </c>
      <c r="H9523" s="1" t="s">
        <v>25417</v>
      </c>
      <c r="I9523" s="1" t="s">
        <v>21</v>
      </c>
      <c r="J9523" s="3" t="s">
        <v>36182</v>
      </c>
      <c r="K9523">
        <v>442</v>
      </c>
      <c r="L9523" s="1" t="s">
        <v>42</v>
      </c>
      <c r="M9523" s="2">
        <v>44282</v>
      </c>
      <c r="N9523" s="1" t="s">
        <v>23</v>
      </c>
      <c r="O9523" s="1" t="s">
        <v>44</v>
      </c>
      <c r="P9523" s="1">
        <f>_3___Healthcare_Data_v1[[#This Row],[Discharge Date]]-_3___Healthcare_Data_v1[[#This Row],[Date of Admission]]</f>
        <v>8</v>
      </c>
      <c r="Q9523" s="1">
        <f>IFERROR(_3___Healthcare_Data_v1[[#This Row],[ Billing Amount ]]/_3___Healthcare_Data_v1[[#This Row],[Days in Hospital]],0)</f>
        <v>2955.74215</v>
      </c>
      <c r="R9523" s="1" t="str">
        <f>IF(_3___Healthcare_Data_v1[[#This Row],[Age]]&gt;60,"Senior",IF(_3___Healthcare_Data_v1[[#This Row],[Age]]&gt;35,"Middle","Young"))</f>
        <v>Senior</v>
      </c>
    </row>
    <row r="9524" spans="1:18" x14ac:dyDescent="0.3">
      <c r="A9524" s="1" t="s">
        <v>25418</v>
      </c>
      <c r="B9524" s="1" t="s">
        <v>26710</v>
      </c>
      <c r="C9524" s="1" t="s">
        <v>16</v>
      </c>
      <c r="D9524" s="1" t="s">
        <v>27</v>
      </c>
      <c r="E9524" s="1" t="s">
        <v>26615</v>
      </c>
      <c r="F9524" s="2">
        <v>44911</v>
      </c>
      <c r="G9524" s="1" t="s">
        <v>25419</v>
      </c>
      <c r="H9524" s="1" t="s">
        <v>23795</v>
      </c>
      <c r="I9524" s="1" t="s">
        <v>21</v>
      </c>
      <c r="J9524" s="3" t="s">
        <v>36183</v>
      </c>
      <c r="K9524">
        <v>493</v>
      </c>
      <c r="L9524" s="1" t="s">
        <v>22</v>
      </c>
      <c r="M9524" s="2">
        <v>44921</v>
      </c>
      <c r="N9524" s="1" t="s">
        <v>48</v>
      </c>
      <c r="O9524" s="1" t="s">
        <v>24</v>
      </c>
      <c r="P9524" s="1">
        <f>_3___Healthcare_Data_v1[[#This Row],[Discharge Date]]-_3___Healthcare_Data_v1[[#This Row],[Date of Admission]]</f>
        <v>10</v>
      </c>
      <c r="Q9524" s="1">
        <f>IFERROR(_3___Healthcare_Data_v1[[#This Row],[ Billing Amount ]]/_3___Healthcare_Data_v1[[#This Row],[Days in Hospital]],0)</f>
        <v>291.1574852</v>
      </c>
      <c r="R9524" s="1" t="str">
        <f>IF(_3___Healthcare_Data_v1[[#This Row],[Age]]&gt;60,"Senior",IF(_3___Healthcare_Data_v1[[#This Row],[Age]]&gt;35,"Middle","Young"))</f>
        <v>Senior</v>
      </c>
    </row>
    <row r="9525" spans="1:18" x14ac:dyDescent="0.3">
      <c r="A9525" s="1" t="s">
        <v>25420</v>
      </c>
      <c r="B9525" s="1" t="s">
        <v>26668</v>
      </c>
      <c r="C9525" s="1" t="s">
        <v>16</v>
      </c>
      <c r="D9525" s="1" t="s">
        <v>62</v>
      </c>
      <c r="E9525" s="1" t="s">
        <v>26615</v>
      </c>
      <c r="F9525" s="2">
        <v>43726</v>
      </c>
      <c r="G9525" s="1" t="s">
        <v>25421</v>
      </c>
      <c r="H9525" s="1" t="s">
        <v>25422</v>
      </c>
      <c r="I9525" s="1" t="s">
        <v>21</v>
      </c>
      <c r="J9525" s="3" t="s">
        <v>36184</v>
      </c>
      <c r="K9525">
        <v>298</v>
      </c>
      <c r="L9525" s="1" t="s">
        <v>22</v>
      </c>
      <c r="M9525" s="2">
        <v>43746</v>
      </c>
      <c r="N9525" s="1" t="s">
        <v>84</v>
      </c>
      <c r="O9525" s="1" t="s">
        <v>44</v>
      </c>
      <c r="P9525" s="1">
        <f>_3___Healthcare_Data_v1[[#This Row],[Discharge Date]]-_3___Healthcare_Data_v1[[#This Row],[Date of Admission]]</f>
        <v>20</v>
      </c>
      <c r="Q9525" s="1">
        <f>IFERROR(_3___Healthcare_Data_v1[[#This Row],[ Billing Amount ]]/_3___Healthcare_Data_v1[[#This Row],[Days in Hospital]],0)</f>
        <v>343.7359548</v>
      </c>
      <c r="R9525" s="1" t="str">
        <f>IF(_3___Healthcare_Data_v1[[#This Row],[Age]]&gt;60,"Senior",IF(_3___Healthcare_Data_v1[[#This Row],[Age]]&gt;35,"Middle","Young"))</f>
        <v>Senior</v>
      </c>
    </row>
    <row r="9526" spans="1:18" x14ac:dyDescent="0.3">
      <c r="A9526" s="1" t="s">
        <v>25423</v>
      </c>
      <c r="B9526" s="1" t="s">
        <v>26994</v>
      </c>
      <c r="C9526" s="1" t="s">
        <v>26</v>
      </c>
      <c r="D9526" s="1" t="s">
        <v>17</v>
      </c>
      <c r="E9526" s="1" t="s">
        <v>28</v>
      </c>
      <c r="F9526" s="2">
        <v>45154</v>
      </c>
      <c r="G9526" s="1" t="s">
        <v>25424</v>
      </c>
      <c r="H9526" s="1" t="s">
        <v>25425</v>
      </c>
      <c r="I9526" s="1" t="s">
        <v>56</v>
      </c>
      <c r="J9526" s="3" t="s">
        <v>36185</v>
      </c>
      <c r="K9526">
        <v>325</v>
      </c>
      <c r="L9526" s="1" t="s">
        <v>38</v>
      </c>
      <c r="M9526" s="2">
        <v>45167</v>
      </c>
      <c r="N9526" s="1" t="s">
        <v>48</v>
      </c>
      <c r="O9526" s="1" t="s">
        <v>44</v>
      </c>
      <c r="P9526" s="1">
        <f>_3___Healthcare_Data_v1[[#This Row],[Discharge Date]]-_3___Healthcare_Data_v1[[#This Row],[Date of Admission]]</f>
        <v>13</v>
      </c>
      <c r="Q9526" s="1">
        <f>IFERROR(_3___Healthcare_Data_v1[[#This Row],[ Billing Amount ]]/_3___Healthcare_Data_v1[[#This Row],[Days in Hospital]],0)</f>
        <v>1224.3296776923075</v>
      </c>
      <c r="R9526" s="1" t="str">
        <f>IF(_3___Healthcare_Data_v1[[#This Row],[Age]]&gt;60,"Senior",IF(_3___Healthcare_Data_v1[[#This Row],[Age]]&gt;35,"Middle","Young"))</f>
        <v>Senior</v>
      </c>
    </row>
    <row r="9527" spans="1:18" x14ac:dyDescent="0.3">
      <c r="A9527" s="1" t="s">
        <v>25426</v>
      </c>
      <c r="B9527" s="1" t="s">
        <v>26646</v>
      </c>
      <c r="C9527" s="1" t="s">
        <v>26</v>
      </c>
      <c r="D9527" s="1" t="s">
        <v>229</v>
      </c>
      <c r="E9527" s="1" t="s">
        <v>69</v>
      </c>
      <c r="F9527" s="2">
        <v>45191</v>
      </c>
      <c r="G9527" s="1" t="s">
        <v>25427</v>
      </c>
      <c r="H9527" s="1" t="s">
        <v>25428</v>
      </c>
      <c r="I9527" s="1" t="s">
        <v>21</v>
      </c>
      <c r="J9527" s="3" t="s">
        <v>36186</v>
      </c>
      <c r="K9527">
        <v>105</v>
      </c>
      <c r="L9527" s="1" t="s">
        <v>38</v>
      </c>
      <c r="M9527" s="2">
        <v>45216</v>
      </c>
      <c r="N9527" s="1" t="s">
        <v>84</v>
      </c>
      <c r="O9527" s="1" t="s">
        <v>32</v>
      </c>
      <c r="P9527" s="1">
        <f>_3___Healthcare_Data_v1[[#This Row],[Discharge Date]]-_3___Healthcare_Data_v1[[#This Row],[Date of Admission]]</f>
        <v>25</v>
      </c>
      <c r="Q9527" s="1">
        <f>IFERROR(_3___Healthcare_Data_v1[[#This Row],[ Billing Amount ]]/_3___Healthcare_Data_v1[[#This Row],[Days in Hospital]],0)</f>
        <v>2191.8006575999998</v>
      </c>
      <c r="R9527" s="1" t="str">
        <f>IF(_3___Healthcare_Data_v1[[#This Row],[Age]]&gt;60,"Senior",IF(_3___Healthcare_Data_v1[[#This Row],[Age]]&gt;35,"Middle","Young"))</f>
        <v>Senior</v>
      </c>
    </row>
    <row r="9528" spans="1:18" x14ac:dyDescent="0.3">
      <c r="A9528" s="1" t="s">
        <v>25429</v>
      </c>
      <c r="B9528" s="1" t="s">
        <v>26617</v>
      </c>
      <c r="C9528" s="1" t="s">
        <v>16</v>
      </c>
      <c r="D9528" s="1" t="s">
        <v>229</v>
      </c>
      <c r="E9528" s="1" t="s">
        <v>35</v>
      </c>
      <c r="F9528" s="2">
        <v>44842</v>
      </c>
      <c r="G9528" s="1" t="s">
        <v>25430</v>
      </c>
      <c r="H9528" s="1" t="s">
        <v>25431</v>
      </c>
      <c r="I9528" s="1" t="s">
        <v>52</v>
      </c>
      <c r="J9528" s="3" t="s">
        <v>36187</v>
      </c>
      <c r="K9528">
        <v>279</v>
      </c>
      <c r="L9528" s="1" t="s">
        <v>22</v>
      </c>
      <c r="M9528" s="2">
        <v>44843</v>
      </c>
      <c r="N9528" s="1" t="s">
        <v>48</v>
      </c>
      <c r="O9528" s="1" t="s">
        <v>24</v>
      </c>
      <c r="P9528" s="1">
        <f>_3___Healthcare_Data_v1[[#This Row],[Discharge Date]]-_3___Healthcare_Data_v1[[#This Row],[Date of Admission]]</f>
        <v>1</v>
      </c>
      <c r="Q9528" s="1">
        <f>IFERROR(_3___Healthcare_Data_v1[[#This Row],[ Billing Amount ]]/_3___Healthcare_Data_v1[[#This Row],[Days in Hospital]],0)</f>
        <v>12680.28455</v>
      </c>
      <c r="R9528" s="1" t="str">
        <f>IF(_3___Healthcare_Data_v1[[#This Row],[Age]]&gt;60,"Senior",IF(_3___Healthcare_Data_v1[[#This Row],[Age]]&gt;35,"Middle","Young"))</f>
        <v>Senior</v>
      </c>
    </row>
    <row r="9529" spans="1:18" x14ac:dyDescent="0.3">
      <c r="A9529" s="1" t="s">
        <v>25432</v>
      </c>
      <c r="B9529" s="1" t="s">
        <v>26644</v>
      </c>
      <c r="C9529" s="1" t="s">
        <v>16</v>
      </c>
      <c r="D9529" s="1" t="s">
        <v>229</v>
      </c>
      <c r="E9529" s="1" t="s">
        <v>26620</v>
      </c>
      <c r="F9529" s="2">
        <v>44861</v>
      </c>
      <c r="G9529" s="1" t="s">
        <v>25433</v>
      </c>
      <c r="H9529" s="1" t="s">
        <v>25434</v>
      </c>
      <c r="I9529" s="1" t="s">
        <v>21</v>
      </c>
      <c r="J9529" s="3" t="s">
        <v>36188</v>
      </c>
      <c r="K9529">
        <v>270</v>
      </c>
      <c r="L9529" s="1" t="s">
        <v>42</v>
      </c>
      <c r="M9529" s="2">
        <v>44883</v>
      </c>
      <c r="N9529" s="1" t="s">
        <v>43</v>
      </c>
      <c r="O9529" s="1" t="s">
        <v>44</v>
      </c>
      <c r="P9529" s="1">
        <f>_3___Healthcare_Data_v1[[#This Row],[Discharge Date]]-_3___Healthcare_Data_v1[[#This Row],[Date of Admission]]</f>
        <v>22</v>
      </c>
      <c r="Q9529" s="1">
        <f>IFERROR(_3___Healthcare_Data_v1[[#This Row],[ Billing Amount ]]/_3___Healthcare_Data_v1[[#This Row],[Days in Hospital]],0)</f>
        <v>1477.867913181818</v>
      </c>
      <c r="R9529" s="1" t="str">
        <f>IF(_3___Healthcare_Data_v1[[#This Row],[Age]]&gt;60,"Senior",IF(_3___Healthcare_Data_v1[[#This Row],[Age]]&gt;35,"Middle","Young"))</f>
        <v>Senior</v>
      </c>
    </row>
    <row r="9530" spans="1:18" x14ac:dyDescent="0.3">
      <c r="A9530" s="1" t="s">
        <v>20232</v>
      </c>
      <c r="B9530" s="1" t="s">
        <v>26672</v>
      </c>
      <c r="C9530" s="1" t="s">
        <v>16</v>
      </c>
      <c r="D9530" s="1" t="s">
        <v>89</v>
      </c>
      <c r="E9530" s="1" t="s">
        <v>18</v>
      </c>
      <c r="F9530" s="2">
        <v>44956</v>
      </c>
      <c r="G9530" s="1" t="s">
        <v>25435</v>
      </c>
      <c r="H9530" s="1" t="s">
        <v>25436</v>
      </c>
      <c r="I9530" s="1" t="s">
        <v>21</v>
      </c>
      <c r="J9530" s="3" t="s">
        <v>36189</v>
      </c>
      <c r="K9530">
        <v>107</v>
      </c>
      <c r="L9530" s="1" t="s">
        <v>38</v>
      </c>
      <c r="M9530" s="2">
        <v>44960</v>
      </c>
      <c r="N9530" s="1" t="s">
        <v>48</v>
      </c>
      <c r="O9530" s="1" t="s">
        <v>24</v>
      </c>
      <c r="P9530" s="1">
        <f>_3___Healthcare_Data_v1[[#This Row],[Discharge Date]]-_3___Healthcare_Data_v1[[#This Row],[Date of Admission]]</f>
        <v>4</v>
      </c>
      <c r="Q9530" s="1">
        <f>IFERROR(_3___Healthcare_Data_v1[[#This Row],[ Billing Amount ]]/_3___Healthcare_Data_v1[[#This Row],[Days in Hospital]],0)</f>
        <v>10400.99473</v>
      </c>
      <c r="R9530" s="1" t="str">
        <f>IF(_3___Healthcare_Data_v1[[#This Row],[Age]]&gt;60,"Senior",IF(_3___Healthcare_Data_v1[[#This Row],[Age]]&gt;35,"Middle","Young"))</f>
        <v>Senior</v>
      </c>
    </row>
    <row r="9531" spans="1:18" x14ac:dyDescent="0.3">
      <c r="A9531" s="1" t="s">
        <v>659</v>
      </c>
      <c r="B9531" s="1" t="s">
        <v>26695</v>
      </c>
      <c r="C9531" s="1" t="s">
        <v>16</v>
      </c>
      <c r="D9531" s="1" t="s">
        <v>34</v>
      </c>
      <c r="E9531" s="1" t="s">
        <v>18</v>
      </c>
      <c r="F9531" s="2">
        <v>44132</v>
      </c>
      <c r="G9531" s="1" t="s">
        <v>25437</v>
      </c>
      <c r="H9531" s="1" t="s">
        <v>25438</v>
      </c>
      <c r="I9531" s="1" t="s">
        <v>21</v>
      </c>
      <c r="J9531" s="3" t="s">
        <v>36190</v>
      </c>
      <c r="K9531">
        <v>257</v>
      </c>
      <c r="L9531" s="1" t="s">
        <v>38</v>
      </c>
      <c r="M9531" s="2">
        <v>44149</v>
      </c>
      <c r="N9531" s="1" t="s">
        <v>48</v>
      </c>
      <c r="O9531" s="1" t="s">
        <v>44</v>
      </c>
      <c r="P9531" s="1">
        <f>_3___Healthcare_Data_v1[[#This Row],[Discharge Date]]-_3___Healthcare_Data_v1[[#This Row],[Date of Admission]]</f>
        <v>17</v>
      </c>
      <c r="Q9531" s="1">
        <f>IFERROR(_3___Healthcare_Data_v1[[#This Row],[ Billing Amount ]]/_3___Healthcare_Data_v1[[#This Row],[Days in Hospital]],0)</f>
        <v>109.29436782352941</v>
      </c>
      <c r="R9531" s="1" t="str">
        <f>IF(_3___Healthcare_Data_v1[[#This Row],[Age]]&gt;60,"Senior",IF(_3___Healthcare_Data_v1[[#This Row],[Age]]&gt;35,"Middle","Young"))</f>
        <v>Senior</v>
      </c>
    </row>
    <row r="9532" spans="1:18" x14ac:dyDescent="0.3">
      <c r="A9532" s="1" t="s">
        <v>25439</v>
      </c>
      <c r="B9532" s="1" t="s">
        <v>26695</v>
      </c>
      <c r="C9532" s="1" t="s">
        <v>16</v>
      </c>
      <c r="D9532" s="1" t="s">
        <v>114</v>
      </c>
      <c r="E9532" s="1" t="s">
        <v>28</v>
      </c>
      <c r="F9532" s="2">
        <v>44053</v>
      </c>
      <c r="G9532" s="1" t="s">
        <v>25440</v>
      </c>
      <c r="H9532" s="1" t="s">
        <v>25441</v>
      </c>
      <c r="I9532" s="1" t="s">
        <v>60</v>
      </c>
      <c r="J9532" s="3" t="s">
        <v>36191</v>
      </c>
      <c r="K9532">
        <v>137</v>
      </c>
      <c r="L9532" s="1" t="s">
        <v>42</v>
      </c>
      <c r="M9532" s="2">
        <v>44063</v>
      </c>
      <c r="N9532" s="1" t="s">
        <v>23</v>
      </c>
      <c r="O9532" s="1" t="s">
        <v>24</v>
      </c>
      <c r="P9532" s="1">
        <f>_3___Healthcare_Data_v1[[#This Row],[Discharge Date]]-_3___Healthcare_Data_v1[[#This Row],[Date of Admission]]</f>
        <v>10</v>
      </c>
      <c r="Q9532" s="1">
        <f>IFERROR(_3___Healthcare_Data_v1[[#This Row],[ Billing Amount ]]/_3___Healthcare_Data_v1[[#This Row],[Days in Hospital]],0)</f>
        <v>1883.3884370000001</v>
      </c>
      <c r="R9532" s="1" t="str">
        <f>IF(_3___Healthcare_Data_v1[[#This Row],[Age]]&gt;60,"Senior",IF(_3___Healthcare_Data_v1[[#This Row],[Age]]&gt;35,"Middle","Young"))</f>
        <v>Senior</v>
      </c>
    </row>
    <row r="9533" spans="1:18" x14ac:dyDescent="0.3">
      <c r="A9533" s="1" t="s">
        <v>25442</v>
      </c>
      <c r="B9533" s="1" t="s">
        <v>26668</v>
      </c>
      <c r="C9533" s="1" t="s">
        <v>16</v>
      </c>
      <c r="D9533" s="1" t="s">
        <v>229</v>
      </c>
      <c r="E9533" s="1" t="s">
        <v>26615</v>
      </c>
      <c r="F9533" s="2">
        <v>44421</v>
      </c>
      <c r="G9533" s="1" t="s">
        <v>25443</v>
      </c>
      <c r="H9533" s="1" t="s">
        <v>14033</v>
      </c>
      <c r="I9533" s="1" t="s">
        <v>21</v>
      </c>
      <c r="J9533" s="3" t="s">
        <v>36192</v>
      </c>
      <c r="K9533">
        <v>372</v>
      </c>
      <c r="L9533" s="1" t="s">
        <v>22</v>
      </c>
      <c r="M9533" s="2">
        <v>44439</v>
      </c>
      <c r="N9533" s="1" t="s">
        <v>43</v>
      </c>
      <c r="O9533" s="1" t="s">
        <v>44</v>
      </c>
      <c r="P9533" s="1">
        <f>_3___Healthcare_Data_v1[[#This Row],[Discharge Date]]-_3___Healthcare_Data_v1[[#This Row],[Date of Admission]]</f>
        <v>18</v>
      </c>
      <c r="Q9533" s="1">
        <f>IFERROR(_3___Healthcare_Data_v1[[#This Row],[ Billing Amount ]]/_3___Healthcare_Data_v1[[#This Row],[Days in Hospital]],0)</f>
        <v>365.3932513333333</v>
      </c>
      <c r="R9533" s="1" t="str">
        <f>IF(_3___Healthcare_Data_v1[[#This Row],[Age]]&gt;60,"Senior",IF(_3___Healthcare_Data_v1[[#This Row],[Age]]&gt;35,"Middle","Young"))</f>
        <v>Senior</v>
      </c>
    </row>
    <row r="9534" spans="1:18" x14ac:dyDescent="0.3">
      <c r="A9534" s="1" t="s">
        <v>25444</v>
      </c>
      <c r="B9534" s="1" t="s">
        <v>26640</v>
      </c>
      <c r="C9534" s="1" t="s">
        <v>16</v>
      </c>
      <c r="D9534" s="1" t="s">
        <v>229</v>
      </c>
      <c r="E9534" s="1" t="s">
        <v>26620</v>
      </c>
      <c r="F9534" s="2">
        <v>43752</v>
      </c>
      <c r="G9534" s="1" t="s">
        <v>25445</v>
      </c>
      <c r="H9534" s="1" t="s">
        <v>25446</v>
      </c>
      <c r="I9534" s="1" t="s">
        <v>21</v>
      </c>
      <c r="J9534" s="3" t="s">
        <v>36193</v>
      </c>
      <c r="K9534">
        <v>491</v>
      </c>
      <c r="L9534" s="1" t="s">
        <v>42</v>
      </c>
      <c r="M9534" s="2">
        <v>43760</v>
      </c>
      <c r="N9534" s="1" t="s">
        <v>43</v>
      </c>
      <c r="O9534" s="1" t="s">
        <v>44</v>
      </c>
      <c r="P9534" s="1">
        <f>_3___Healthcare_Data_v1[[#This Row],[Discharge Date]]-_3___Healthcare_Data_v1[[#This Row],[Date of Admission]]</f>
        <v>8</v>
      </c>
      <c r="Q9534" s="1">
        <f>IFERROR(_3___Healthcare_Data_v1[[#This Row],[ Billing Amount ]]/_3___Healthcare_Data_v1[[#This Row],[Days in Hospital]],0)</f>
        <v>2163.4236900000001</v>
      </c>
      <c r="R9534" s="1" t="str">
        <f>IF(_3___Healthcare_Data_v1[[#This Row],[Age]]&gt;60,"Senior",IF(_3___Healthcare_Data_v1[[#This Row],[Age]]&gt;35,"Middle","Young"))</f>
        <v>Senior</v>
      </c>
    </row>
    <row r="9535" spans="1:18" x14ac:dyDescent="0.3">
      <c r="A9535" s="1" t="s">
        <v>25447</v>
      </c>
      <c r="B9535" s="1" t="s">
        <v>26803</v>
      </c>
      <c r="C9535" s="1" t="s">
        <v>26</v>
      </c>
      <c r="D9535" s="1" t="s">
        <v>27</v>
      </c>
      <c r="E9535" s="1" t="s">
        <v>18</v>
      </c>
      <c r="F9535" s="2">
        <v>44245</v>
      </c>
      <c r="G9535" s="1" t="s">
        <v>25448</v>
      </c>
      <c r="H9535" s="1" t="s">
        <v>25449</v>
      </c>
      <c r="I9535" s="1" t="s">
        <v>26607</v>
      </c>
      <c r="J9535" s="3" t="s">
        <v>36194</v>
      </c>
      <c r="K9535">
        <v>416</v>
      </c>
      <c r="L9535" s="1" t="s">
        <v>38</v>
      </c>
      <c r="M9535" s="2">
        <v>44260</v>
      </c>
      <c r="N9535" s="1" t="s">
        <v>43</v>
      </c>
      <c r="O9535" s="1" t="s">
        <v>44</v>
      </c>
      <c r="P9535" s="1">
        <f>_3___Healthcare_Data_v1[[#This Row],[Discharge Date]]-_3___Healthcare_Data_v1[[#This Row],[Date of Admission]]</f>
        <v>15</v>
      </c>
      <c r="Q9535" s="1">
        <f>IFERROR(_3___Healthcare_Data_v1[[#This Row],[ Billing Amount ]]/_3___Healthcare_Data_v1[[#This Row],[Days in Hospital]],0)</f>
        <v>3411.6012500000002</v>
      </c>
      <c r="R9535" s="1" t="str">
        <f>IF(_3___Healthcare_Data_v1[[#This Row],[Age]]&gt;60,"Senior",IF(_3___Healthcare_Data_v1[[#This Row],[Age]]&gt;35,"Middle","Young"))</f>
        <v>Senior</v>
      </c>
    </row>
    <row r="9536" spans="1:18" x14ac:dyDescent="0.3">
      <c r="A9536" s="1" t="s">
        <v>25450</v>
      </c>
      <c r="B9536" s="1" t="s">
        <v>26732</v>
      </c>
      <c r="C9536" s="1" t="s">
        <v>26</v>
      </c>
      <c r="D9536" s="1" t="s">
        <v>17</v>
      </c>
      <c r="E9536" s="1" t="s">
        <v>35</v>
      </c>
      <c r="F9536" s="2">
        <v>44116</v>
      </c>
      <c r="G9536" s="1" t="s">
        <v>25451</v>
      </c>
      <c r="H9536" s="1" t="s">
        <v>25452</v>
      </c>
      <c r="I9536" s="1" t="s">
        <v>26607</v>
      </c>
      <c r="J9536" s="3" t="s">
        <v>36195</v>
      </c>
      <c r="K9536">
        <v>480</v>
      </c>
      <c r="L9536" s="1" t="s">
        <v>22</v>
      </c>
      <c r="M9536" s="2">
        <v>44119</v>
      </c>
      <c r="N9536" s="1" t="s">
        <v>84</v>
      </c>
      <c r="O9536" s="1" t="s">
        <v>24</v>
      </c>
      <c r="P9536" s="1">
        <f>_3___Healthcare_Data_v1[[#This Row],[Discharge Date]]-_3___Healthcare_Data_v1[[#This Row],[Date of Admission]]</f>
        <v>3</v>
      </c>
      <c r="Q9536" s="1">
        <f>IFERROR(_3___Healthcare_Data_v1[[#This Row],[ Billing Amount ]]/_3___Healthcare_Data_v1[[#This Row],[Days in Hospital]],0)</f>
        <v>829.85088966666672</v>
      </c>
      <c r="R9536" s="1" t="str">
        <f>IF(_3___Healthcare_Data_v1[[#This Row],[Age]]&gt;60,"Senior",IF(_3___Healthcare_Data_v1[[#This Row],[Age]]&gt;35,"Middle","Young"))</f>
        <v>Senior</v>
      </c>
    </row>
    <row r="9537" spans="1:18" x14ac:dyDescent="0.3">
      <c r="A9537" s="1" t="s">
        <v>25453</v>
      </c>
      <c r="B9537" s="1" t="s">
        <v>26795</v>
      </c>
      <c r="C9537" s="1" t="s">
        <v>16</v>
      </c>
      <c r="D9537" s="1" t="s">
        <v>89</v>
      </c>
      <c r="E9537" s="1" t="s">
        <v>26620</v>
      </c>
      <c r="F9537" s="2">
        <v>44816</v>
      </c>
      <c r="G9537" s="1" t="s">
        <v>25454</v>
      </c>
      <c r="H9537" s="1" t="s">
        <v>25455</v>
      </c>
      <c r="I9537" s="1" t="s">
        <v>21</v>
      </c>
      <c r="J9537" s="3" t="s">
        <v>36196</v>
      </c>
      <c r="K9537">
        <v>385</v>
      </c>
      <c r="L9537" s="1" t="s">
        <v>42</v>
      </c>
      <c r="M9537" s="2">
        <v>44842</v>
      </c>
      <c r="N9537" s="1" t="s">
        <v>31</v>
      </c>
      <c r="O9537" s="1" t="s">
        <v>32</v>
      </c>
      <c r="P9537" s="1">
        <f>_3___Healthcare_Data_v1[[#This Row],[Discharge Date]]-_3___Healthcare_Data_v1[[#This Row],[Date of Admission]]</f>
        <v>26</v>
      </c>
      <c r="Q9537" s="1">
        <f>IFERROR(_3___Healthcare_Data_v1[[#This Row],[ Billing Amount ]]/_3___Healthcare_Data_v1[[#This Row],[Days in Hospital]],0)</f>
        <v>906.14381807692303</v>
      </c>
      <c r="R9537" s="1" t="str">
        <f>IF(_3___Healthcare_Data_v1[[#This Row],[Age]]&gt;60,"Senior",IF(_3___Healthcare_Data_v1[[#This Row],[Age]]&gt;35,"Middle","Young"))</f>
        <v>Senior</v>
      </c>
    </row>
    <row r="9538" spans="1:18" x14ac:dyDescent="0.3">
      <c r="A9538" s="1" t="s">
        <v>16392</v>
      </c>
      <c r="B9538" s="1" t="s">
        <v>26668</v>
      </c>
      <c r="C9538" s="1" t="s">
        <v>26</v>
      </c>
      <c r="D9538" s="1" t="s">
        <v>17</v>
      </c>
      <c r="E9538" s="1" t="s">
        <v>26620</v>
      </c>
      <c r="F9538" s="2">
        <v>43812</v>
      </c>
      <c r="G9538" s="1" t="s">
        <v>25456</v>
      </c>
      <c r="H9538" s="1" t="s">
        <v>185</v>
      </c>
      <c r="I9538" s="1" t="s">
        <v>21</v>
      </c>
      <c r="J9538" s="3" t="s">
        <v>36197</v>
      </c>
      <c r="K9538">
        <v>163</v>
      </c>
      <c r="L9538" s="1" t="s">
        <v>38</v>
      </c>
      <c r="M9538" s="2">
        <v>43824</v>
      </c>
      <c r="N9538" s="1" t="s">
        <v>43</v>
      </c>
      <c r="O9538" s="1" t="s">
        <v>24</v>
      </c>
      <c r="P9538" s="1">
        <f>_3___Healthcare_Data_v1[[#This Row],[Discharge Date]]-_3___Healthcare_Data_v1[[#This Row],[Date of Admission]]</f>
        <v>12</v>
      </c>
      <c r="Q9538" s="1">
        <f>IFERROR(_3___Healthcare_Data_v1[[#This Row],[ Billing Amount ]]/_3___Healthcare_Data_v1[[#This Row],[Days in Hospital]],0)</f>
        <v>2882.2371983333337</v>
      </c>
      <c r="R9538" s="1" t="str">
        <f>IF(_3___Healthcare_Data_v1[[#This Row],[Age]]&gt;60,"Senior",IF(_3___Healthcare_Data_v1[[#This Row],[Age]]&gt;35,"Middle","Young"))</f>
        <v>Senior</v>
      </c>
    </row>
    <row r="9539" spans="1:18" x14ac:dyDescent="0.3">
      <c r="A9539" s="1" t="s">
        <v>25457</v>
      </c>
      <c r="B9539" s="1" t="s">
        <v>26723</v>
      </c>
      <c r="C9539" s="1" t="s">
        <v>16</v>
      </c>
      <c r="D9539" s="1" t="s">
        <v>49</v>
      </c>
      <c r="E9539" s="1" t="s">
        <v>35</v>
      </c>
      <c r="F9539" s="2">
        <v>43982</v>
      </c>
      <c r="G9539" s="1" t="s">
        <v>25458</v>
      </c>
      <c r="H9539" s="1" t="s">
        <v>25459</v>
      </c>
      <c r="I9539" s="1" t="s">
        <v>60</v>
      </c>
      <c r="J9539" s="3" t="s">
        <v>36198</v>
      </c>
      <c r="K9539">
        <v>462</v>
      </c>
      <c r="L9539" s="1" t="s">
        <v>22</v>
      </c>
      <c r="M9539" s="2">
        <v>43986</v>
      </c>
      <c r="N9539" s="1" t="s">
        <v>23</v>
      </c>
      <c r="O9539" s="1" t="s">
        <v>32</v>
      </c>
      <c r="P9539" s="1">
        <f>_3___Healthcare_Data_v1[[#This Row],[Discharge Date]]-_3___Healthcare_Data_v1[[#This Row],[Date of Admission]]</f>
        <v>4</v>
      </c>
      <c r="Q9539" s="1">
        <f>IFERROR(_3___Healthcare_Data_v1[[#This Row],[ Billing Amount ]]/_3___Healthcare_Data_v1[[#This Row],[Days in Hospital]],0)</f>
        <v>2447.3877107500002</v>
      </c>
      <c r="R9539" s="1" t="str">
        <f>IF(_3___Healthcare_Data_v1[[#This Row],[Age]]&gt;60,"Senior",IF(_3___Healthcare_Data_v1[[#This Row],[Age]]&gt;35,"Middle","Young"))</f>
        <v>Senior</v>
      </c>
    </row>
    <row r="9540" spans="1:18" x14ac:dyDescent="0.3">
      <c r="A9540" s="1" t="s">
        <v>25460</v>
      </c>
      <c r="B9540" s="1" t="s">
        <v>26614</v>
      </c>
      <c r="C9540" s="1" t="s">
        <v>26</v>
      </c>
      <c r="D9540" s="1" t="s">
        <v>114</v>
      </c>
      <c r="E9540" s="1" t="s">
        <v>26620</v>
      </c>
      <c r="F9540" s="2">
        <v>43667</v>
      </c>
      <c r="G9540" s="1" t="s">
        <v>25461</v>
      </c>
      <c r="H9540" s="1" t="s">
        <v>25462</v>
      </c>
      <c r="I9540" s="1" t="s">
        <v>60</v>
      </c>
      <c r="J9540" s="3" t="s">
        <v>36199</v>
      </c>
      <c r="K9540">
        <v>197</v>
      </c>
      <c r="L9540" s="1" t="s">
        <v>38</v>
      </c>
      <c r="M9540" s="2">
        <v>43679</v>
      </c>
      <c r="N9540" s="1" t="s">
        <v>23</v>
      </c>
      <c r="O9540" s="1" t="s">
        <v>32</v>
      </c>
      <c r="P9540" s="1">
        <f>_3___Healthcare_Data_v1[[#This Row],[Discharge Date]]-_3___Healthcare_Data_v1[[#This Row],[Date of Admission]]</f>
        <v>12</v>
      </c>
      <c r="Q9540" s="1">
        <f>IFERROR(_3___Healthcare_Data_v1[[#This Row],[ Billing Amount ]]/_3___Healthcare_Data_v1[[#This Row],[Days in Hospital]],0)</f>
        <v>2102.1407924999999</v>
      </c>
      <c r="R9540" s="1" t="str">
        <f>IF(_3___Healthcare_Data_v1[[#This Row],[Age]]&gt;60,"Senior",IF(_3___Healthcare_Data_v1[[#This Row],[Age]]&gt;35,"Middle","Young"))</f>
        <v>Senior</v>
      </c>
    </row>
    <row r="9541" spans="1:18" x14ac:dyDescent="0.3">
      <c r="A9541" s="1" t="s">
        <v>18409</v>
      </c>
      <c r="B9541" s="1" t="s">
        <v>26677</v>
      </c>
      <c r="C9541" s="1" t="s">
        <v>16</v>
      </c>
      <c r="D9541" s="1" t="s">
        <v>229</v>
      </c>
      <c r="E9541" s="1" t="s">
        <v>35</v>
      </c>
      <c r="F9541" s="2">
        <v>44485</v>
      </c>
      <c r="G9541" s="1" t="s">
        <v>25463</v>
      </c>
      <c r="H9541" s="1" t="s">
        <v>25464</v>
      </c>
      <c r="I9541" s="1" t="s">
        <v>60</v>
      </c>
      <c r="J9541" s="3" t="s">
        <v>36200</v>
      </c>
      <c r="K9541">
        <v>402</v>
      </c>
      <c r="L9541" s="1" t="s">
        <v>22</v>
      </c>
      <c r="M9541" s="2">
        <v>44496</v>
      </c>
      <c r="N9541" s="1" t="s">
        <v>48</v>
      </c>
      <c r="O9541" s="1" t="s">
        <v>24</v>
      </c>
      <c r="P9541" s="1">
        <f>_3___Healthcare_Data_v1[[#This Row],[Discharge Date]]-_3___Healthcare_Data_v1[[#This Row],[Date of Admission]]</f>
        <v>11</v>
      </c>
      <c r="Q9541" s="1">
        <f>IFERROR(_3___Healthcare_Data_v1[[#This Row],[ Billing Amount ]]/_3___Healthcare_Data_v1[[#This Row],[Days in Hospital]],0)</f>
        <v>677.33380290909088</v>
      </c>
      <c r="R9541" s="1" t="str">
        <f>IF(_3___Healthcare_Data_v1[[#This Row],[Age]]&gt;60,"Senior",IF(_3___Healthcare_Data_v1[[#This Row],[Age]]&gt;35,"Middle","Young"))</f>
        <v>Senior</v>
      </c>
    </row>
    <row r="9542" spans="1:18" x14ac:dyDescent="0.3">
      <c r="A9542" s="1" t="s">
        <v>25465</v>
      </c>
      <c r="B9542" s="1" t="s">
        <v>26683</v>
      </c>
      <c r="C9542" s="1" t="s">
        <v>26</v>
      </c>
      <c r="D9542" s="1" t="s">
        <v>34</v>
      </c>
      <c r="E9542" s="1" t="s">
        <v>26615</v>
      </c>
      <c r="F9542" s="2">
        <v>44595</v>
      </c>
      <c r="G9542" s="1" t="s">
        <v>22201</v>
      </c>
      <c r="H9542" s="1" t="s">
        <v>25466</v>
      </c>
      <c r="I9542" s="1" t="s">
        <v>21</v>
      </c>
      <c r="J9542" s="3" t="s">
        <v>36201</v>
      </c>
      <c r="K9542">
        <v>439</v>
      </c>
      <c r="L9542" s="1" t="s">
        <v>22</v>
      </c>
      <c r="M9542" s="2">
        <v>44612</v>
      </c>
      <c r="N9542" s="1" t="s">
        <v>31</v>
      </c>
      <c r="O9542" s="1" t="s">
        <v>44</v>
      </c>
      <c r="P9542" s="1">
        <f>_3___Healthcare_Data_v1[[#This Row],[Discharge Date]]-_3___Healthcare_Data_v1[[#This Row],[Date of Admission]]</f>
        <v>17</v>
      </c>
      <c r="Q9542" s="1">
        <f>IFERROR(_3___Healthcare_Data_v1[[#This Row],[ Billing Amount ]]/_3___Healthcare_Data_v1[[#This Row],[Days in Hospital]],0)</f>
        <v>1530.1783823529413</v>
      </c>
      <c r="R9542" s="1" t="str">
        <f>IF(_3___Healthcare_Data_v1[[#This Row],[Age]]&gt;60,"Senior",IF(_3___Healthcare_Data_v1[[#This Row],[Age]]&gt;35,"Middle","Young"))</f>
        <v>Senior</v>
      </c>
    </row>
    <row r="9543" spans="1:18" x14ac:dyDescent="0.3">
      <c r="A9543" s="1" t="s">
        <v>18478</v>
      </c>
      <c r="B9543" s="1" t="s">
        <v>26659</v>
      </c>
      <c r="C9543" s="1" t="s">
        <v>16</v>
      </c>
      <c r="D9543" s="1" t="s">
        <v>89</v>
      </c>
      <c r="E9543" s="1" t="s">
        <v>28</v>
      </c>
      <c r="F9543" s="2">
        <v>44158</v>
      </c>
      <c r="G9543" s="1" t="s">
        <v>25467</v>
      </c>
      <c r="H9543" s="1" t="s">
        <v>3642</v>
      </c>
      <c r="I9543" s="1" t="s">
        <v>21</v>
      </c>
      <c r="J9543" s="3" t="s">
        <v>36202</v>
      </c>
      <c r="K9543">
        <v>348</v>
      </c>
      <c r="L9543" s="1" t="s">
        <v>38</v>
      </c>
      <c r="M9543" s="2">
        <v>44167</v>
      </c>
      <c r="N9543" s="1" t="s">
        <v>48</v>
      </c>
      <c r="O9543" s="1" t="s">
        <v>44</v>
      </c>
      <c r="P9543" s="1">
        <f>_3___Healthcare_Data_v1[[#This Row],[Discharge Date]]-_3___Healthcare_Data_v1[[#This Row],[Date of Admission]]</f>
        <v>9</v>
      </c>
      <c r="Q9543" s="1">
        <f>IFERROR(_3___Healthcare_Data_v1[[#This Row],[ Billing Amount ]]/_3___Healthcare_Data_v1[[#This Row],[Days in Hospital]],0)</f>
        <v>3880.7749788888887</v>
      </c>
      <c r="R9543" s="1" t="str">
        <f>IF(_3___Healthcare_Data_v1[[#This Row],[Age]]&gt;60,"Senior",IF(_3___Healthcare_Data_v1[[#This Row],[Age]]&gt;35,"Middle","Young"))</f>
        <v>Senior</v>
      </c>
    </row>
    <row r="9544" spans="1:18" x14ac:dyDescent="0.3">
      <c r="A9544" s="1" t="s">
        <v>25468</v>
      </c>
      <c r="B9544" s="1" t="s">
        <v>26622</v>
      </c>
      <c r="C9544" s="1" t="s">
        <v>16</v>
      </c>
      <c r="D9544" s="1" t="s">
        <v>49</v>
      </c>
      <c r="E9544" s="1" t="s">
        <v>18</v>
      </c>
      <c r="F9544" s="2">
        <v>44148</v>
      </c>
      <c r="G9544" s="1" t="s">
        <v>25469</v>
      </c>
      <c r="H9544" s="1" t="s">
        <v>25470</v>
      </c>
      <c r="I9544" s="1" t="s">
        <v>26607</v>
      </c>
      <c r="J9544" s="3" t="s">
        <v>36203</v>
      </c>
      <c r="K9544">
        <v>348</v>
      </c>
      <c r="L9544" s="1" t="s">
        <v>38</v>
      </c>
      <c r="M9544" s="2">
        <v>44174</v>
      </c>
      <c r="N9544" s="1" t="s">
        <v>23</v>
      </c>
      <c r="O9544" s="1" t="s">
        <v>44</v>
      </c>
      <c r="P9544" s="1">
        <f>_3___Healthcare_Data_v1[[#This Row],[Discharge Date]]-_3___Healthcare_Data_v1[[#This Row],[Date of Admission]]</f>
        <v>26</v>
      </c>
      <c r="Q9544" s="1">
        <f>IFERROR(_3___Healthcare_Data_v1[[#This Row],[ Billing Amount ]]/_3___Healthcare_Data_v1[[#This Row],[Days in Hospital]],0)</f>
        <v>1379.6990903846154</v>
      </c>
      <c r="R9544" s="1" t="str">
        <f>IF(_3___Healthcare_Data_v1[[#This Row],[Age]]&gt;60,"Senior",IF(_3___Healthcare_Data_v1[[#This Row],[Age]]&gt;35,"Middle","Young"))</f>
        <v>Senior</v>
      </c>
    </row>
    <row r="9545" spans="1:18" x14ac:dyDescent="0.3">
      <c r="A9545" s="1" t="s">
        <v>25471</v>
      </c>
      <c r="B9545" s="1" t="s">
        <v>26704</v>
      </c>
      <c r="C9545" s="1" t="s">
        <v>16</v>
      </c>
      <c r="D9545" s="1" t="s">
        <v>34</v>
      </c>
      <c r="E9545" s="1" t="s">
        <v>26620</v>
      </c>
      <c r="F9545" s="2">
        <v>45044</v>
      </c>
      <c r="G9545" s="1" t="s">
        <v>25472</v>
      </c>
      <c r="H9545" s="1" t="s">
        <v>25473</v>
      </c>
      <c r="I9545" s="1" t="s">
        <v>26607</v>
      </c>
      <c r="J9545" s="3" t="s">
        <v>36204</v>
      </c>
      <c r="K9545">
        <v>202</v>
      </c>
      <c r="L9545" s="1" t="s">
        <v>42</v>
      </c>
      <c r="M9545" s="2">
        <v>45070</v>
      </c>
      <c r="N9545" s="1" t="s">
        <v>23</v>
      </c>
      <c r="O9545" s="1" t="s">
        <v>24</v>
      </c>
      <c r="P9545" s="1">
        <f>_3___Healthcare_Data_v1[[#This Row],[Discharge Date]]-_3___Healthcare_Data_v1[[#This Row],[Date of Admission]]</f>
        <v>26</v>
      </c>
      <c r="Q9545" s="1">
        <f>IFERROR(_3___Healthcare_Data_v1[[#This Row],[ Billing Amount ]]/_3___Healthcare_Data_v1[[#This Row],[Days in Hospital]],0)</f>
        <v>128.72770573076923</v>
      </c>
      <c r="R9545" s="1" t="str">
        <f>IF(_3___Healthcare_Data_v1[[#This Row],[Age]]&gt;60,"Senior",IF(_3___Healthcare_Data_v1[[#This Row],[Age]]&gt;35,"Middle","Young"))</f>
        <v>Senior</v>
      </c>
    </row>
    <row r="9546" spans="1:18" x14ac:dyDescent="0.3">
      <c r="A9546" s="1" t="s">
        <v>25474</v>
      </c>
      <c r="B9546" s="1" t="s">
        <v>26712</v>
      </c>
      <c r="C9546" s="1" t="s">
        <v>26</v>
      </c>
      <c r="D9546" s="1" t="s">
        <v>62</v>
      </c>
      <c r="E9546" s="1" t="s">
        <v>28</v>
      </c>
      <c r="F9546" s="2">
        <v>44412</v>
      </c>
      <c r="G9546" s="1" t="s">
        <v>25475</v>
      </c>
      <c r="H9546" s="1" t="s">
        <v>25476</v>
      </c>
      <c r="I9546" s="1" t="s">
        <v>56</v>
      </c>
      <c r="J9546" s="3" t="s">
        <v>36205</v>
      </c>
      <c r="K9546">
        <v>229</v>
      </c>
      <c r="L9546" s="1" t="s">
        <v>42</v>
      </c>
      <c r="M9546" s="2">
        <v>44440</v>
      </c>
      <c r="N9546" s="1" t="s">
        <v>84</v>
      </c>
      <c r="O9546" s="1" t="s">
        <v>32</v>
      </c>
      <c r="P9546" s="1">
        <f>_3___Healthcare_Data_v1[[#This Row],[Discharge Date]]-_3___Healthcare_Data_v1[[#This Row],[Date of Admission]]</f>
        <v>28</v>
      </c>
      <c r="Q9546" s="1">
        <f>IFERROR(_3___Healthcare_Data_v1[[#This Row],[ Billing Amount ]]/_3___Healthcare_Data_v1[[#This Row],[Days in Hospital]],0)</f>
        <v>1400.1718178571427</v>
      </c>
      <c r="R9546" s="1" t="str">
        <f>IF(_3___Healthcare_Data_v1[[#This Row],[Age]]&gt;60,"Senior",IF(_3___Healthcare_Data_v1[[#This Row],[Age]]&gt;35,"Middle","Young"))</f>
        <v>Senior</v>
      </c>
    </row>
    <row r="9547" spans="1:18" x14ac:dyDescent="0.3">
      <c r="A9547" s="1" t="s">
        <v>25477</v>
      </c>
      <c r="B9547" s="1" t="s">
        <v>26725</v>
      </c>
      <c r="C9547" s="1" t="s">
        <v>26</v>
      </c>
      <c r="D9547" s="1" t="s">
        <v>17</v>
      </c>
      <c r="E9547" s="1" t="s">
        <v>28</v>
      </c>
      <c r="F9547" s="2">
        <v>43880</v>
      </c>
      <c r="G9547" s="1" t="s">
        <v>25478</v>
      </c>
      <c r="H9547" s="1" t="s">
        <v>25479</v>
      </c>
      <c r="I9547" s="1" t="s">
        <v>56</v>
      </c>
      <c r="J9547" s="3" t="s">
        <v>36206</v>
      </c>
      <c r="K9547">
        <v>238</v>
      </c>
      <c r="L9547" s="1" t="s">
        <v>42</v>
      </c>
      <c r="M9547" s="2">
        <v>43892</v>
      </c>
      <c r="N9547" s="1" t="s">
        <v>31</v>
      </c>
      <c r="O9547" s="1" t="s">
        <v>24</v>
      </c>
      <c r="P9547" s="1">
        <f>_3___Healthcare_Data_v1[[#This Row],[Discharge Date]]-_3___Healthcare_Data_v1[[#This Row],[Date of Admission]]</f>
        <v>12</v>
      </c>
      <c r="Q9547" s="1">
        <f>IFERROR(_3___Healthcare_Data_v1[[#This Row],[ Billing Amount ]]/_3___Healthcare_Data_v1[[#This Row],[Days in Hospital]],0)</f>
        <v>3001.8880924999999</v>
      </c>
      <c r="R9547" s="1" t="str">
        <f>IF(_3___Healthcare_Data_v1[[#This Row],[Age]]&gt;60,"Senior",IF(_3___Healthcare_Data_v1[[#This Row],[Age]]&gt;35,"Middle","Young"))</f>
        <v>Senior</v>
      </c>
    </row>
    <row r="9548" spans="1:18" x14ac:dyDescent="0.3">
      <c r="A9548" s="1" t="s">
        <v>16080</v>
      </c>
      <c r="B9548" s="1" t="s">
        <v>26776</v>
      </c>
      <c r="C9548" s="1" t="s">
        <v>16</v>
      </c>
      <c r="D9548" s="1" t="s">
        <v>17</v>
      </c>
      <c r="E9548" s="1" t="s">
        <v>69</v>
      </c>
      <c r="F9548" s="2">
        <v>43822</v>
      </c>
      <c r="G9548" s="1" t="s">
        <v>25480</v>
      </c>
      <c r="H9548" s="1" t="s">
        <v>25481</v>
      </c>
      <c r="I9548" s="1" t="s">
        <v>60</v>
      </c>
      <c r="J9548" s="3" t="s">
        <v>36207</v>
      </c>
      <c r="K9548">
        <v>221</v>
      </c>
      <c r="L9548" s="1" t="s">
        <v>22</v>
      </c>
      <c r="M9548" s="2">
        <v>43843</v>
      </c>
      <c r="N9548" s="1" t="s">
        <v>48</v>
      </c>
      <c r="O9548" s="1" t="s">
        <v>44</v>
      </c>
      <c r="P9548" s="1">
        <f>_3___Healthcare_Data_v1[[#This Row],[Discharge Date]]-_3___Healthcare_Data_v1[[#This Row],[Date of Admission]]</f>
        <v>21</v>
      </c>
      <c r="Q9548" s="1">
        <f>IFERROR(_3___Healthcare_Data_v1[[#This Row],[ Billing Amount ]]/_3___Healthcare_Data_v1[[#This Row],[Days in Hospital]],0)</f>
        <v>1832.1130676190476</v>
      </c>
      <c r="R9548" s="1" t="str">
        <f>IF(_3___Healthcare_Data_v1[[#This Row],[Age]]&gt;60,"Senior",IF(_3___Healthcare_Data_v1[[#This Row],[Age]]&gt;35,"Middle","Young"))</f>
        <v>Senior</v>
      </c>
    </row>
    <row r="9549" spans="1:18" x14ac:dyDescent="0.3">
      <c r="A9549" s="1" t="s">
        <v>25482</v>
      </c>
      <c r="B9549" s="1" t="s">
        <v>26750</v>
      </c>
      <c r="C9549" s="1" t="s">
        <v>16</v>
      </c>
      <c r="D9549" s="1" t="s">
        <v>229</v>
      </c>
      <c r="E9549" s="1" t="s">
        <v>69</v>
      </c>
      <c r="F9549" s="2">
        <v>43549</v>
      </c>
      <c r="G9549" s="1" t="s">
        <v>25483</v>
      </c>
      <c r="H9549" s="1" t="s">
        <v>25484</v>
      </c>
      <c r="I9549" s="1" t="s">
        <v>21</v>
      </c>
      <c r="J9549" s="3" t="s">
        <v>36208</v>
      </c>
      <c r="K9549">
        <v>474</v>
      </c>
      <c r="L9549" s="1" t="s">
        <v>42</v>
      </c>
      <c r="M9549" s="2">
        <v>43566</v>
      </c>
      <c r="N9549" s="1" t="s">
        <v>23</v>
      </c>
      <c r="O9549" s="1" t="s">
        <v>44</v>
      </c>
      <c r="P9549" s="1">
        <f>_3___Healthcare_Data_v1[[#This Row],[Discharge Date]]-_3___Healthcare_Data_v1[[#This Row],[Date of Admission]]</f>
        <v>17</v>
      </c>
      <c r="Q9549" s="1">
        <f>IFERROR(_3___Healthcare_Data_v1[[#This Row],[ Billing Amount ]]/_3___Healthcare_Data_v1[[#This Row],[Days in Hospital]],0)</f>
        <v>1821.89283</v>
      </c>
      <c r="R9549" s="1" t="str">
        <f>IF(_3___Healthcare_Data_v1[[#This Row],[Age]]&gt;60,"Senior",IF(_3___Healthcare_Data_v1[[#This Row],[Age]]&gt;35,"Middle","Young"))</f>
        <v>Senior</v>
      </c>
    </row>
    <row r="9550" spans="1:18" x14ac:dyDescent="0.3">
      <c r="A9550" s="1" t="s">
        <v>25485</v>
      </c>
      <c r="B9550" s="1" t="s">
        <v>26653</v>
      </c>
      <c r="C9550" s="1" t="s">
        <v>26</v>
      </c>
      <c r="D9550" s="1" t="s">
        <v>89</v>
      </c>
      <c r="E9550" s="1" t="s">
        <v>26620</v>
      </c>
      <c r="F9550" s="2">
        <v>43419</v>
      </c>
      <c r="G9550" s="1" t="s">
        <v>22791</v>
      </c>
      <c r="H9550" s="1" t="s">
        <v>25486</v>
      </c>
      <c r="I9550" s="1" t="s">
        <v>60</v>
      </c>
      <c r="J9550" s="3" t="s">
        <v>36209</v>
      </c>
      <c r="K9550">
        <v>148</v>
      </c>
      <c r="L9550" s="1" t="s">
        <v>42</v>
      </c>
      <c r="M9550" s="2">
        <v>43442</v>
      </c>
      <c r="N9550" s="1" t="s">
        <v>31</v>
      </c>
      <c r="O9550" s="1" t="s">
        <v>24</v>
      </c>
      <c r="P9550" s="1">
        <f>_3___Healthcare_Data_v1[[#This Row],[Discharge Date]]-_3___Healthcare_Data_v1[[#This Row],[Date of Admission]]</f>
        <v>23</v>
      </c>
      <c r="Q9550" s="1">
        <f>IFERROR(_3___Healthcare_Data_v1[[#This Row],[ Billing Amount ]]/_3___Healthcare_Data_v1[[#This Row],[Days in Hospital]],0)</f>
        <v>983.96574695652168</v>
      </c>
      <c r="R9550" s="1" t="str">
        <f>IF(_3___Healthcare_Data_v1[[#This Row],[Age]]&gt;60,"Senior",IF(_3___Healthcare_Data_v1[[#This Row],[Age]]&gt;35,"Middle","Young"))</f>
        <v>Senior</v>
      </c>
    </row>
    <row r="9551" spans="1:18" x14ac:dyDescent="0.3">
      <c r="A9551" s="1" t="s">
        <v>25487</v>
      </c>
      <c r="B9551" s="1" t="s">
        <v>26725</v>
      </c>
      <c r="C9551" s="1" t="s">
        <v>26</v>
      </c>
      <c r="D9551" s="1" t="s">
        <v>62</v>
      </c>
      <c r="E9551" s="1" t="s">
        <v>28</v>
      </c>
      <c r="F9551" s="2">
        <v>44492</v>
      </c>
      <c r="G9551" s="1" t="s">
        <v>25488</v>
      </c>
      <c r="H9551" s="1" t="s">
        <v>25489</v>
      </c>
      <c r="I9551" s="1" t="s">
        <v>56</v>
      </c>
      <c r="J9551" s="3" t="s">
        <v>36210</v>
      </c>
      <c r="K9551">
        <v>305</v>
      </c>
      <c r="L9551" s="1" t="s">
        <v>42</v>
      </c>
      <c r="M9551" s="2">
        <v>44494</v>
      </c>
      <c r="N9551" s="1" t="s">
        <v>43</v>
      </c>
      <c r="O9551" s="1" t="s">
        <v>32</v>
      </c>
      <c r="P9551" s="1">
        <f>_3___Healthcare_Data_v1[[#This Row],[Discharge Date]]-_3___Healthcare_Data_v1[[#This Row],[Date of Admission]]</f>
        <v>2</v>
      </c>
      <c r="Q9551" s="1">
        <f>IFERROR(_3___Healthcare_Data_v1[[#This Row],[ Billing Amount ]]/_3___Healthcare_Data_v1[[#This Row],[Days in Hospital]],0)</f>
        <v>18998.562610000001</v>
      </c>
      <c r="R9551" s="1" t="str">
        <f>IF(_3___Healthcare_Data_v1[[#This Row],[Age]]&gt;60,"Senior",IF(_3___Healthcare_Data_v1[[#This Row],[Age]]&gt;35,"Middle","Young"))</f>
        <v>Senior</v>
      </c>
    </row>
    <row r="9552" spans="1:18" x14ac:dyDescent="0.3">
      <c r="A9552" s="1" t="s">
        <v>25490</v>
      </c>
      <c r="B9552" s="1" t="s">
        <v>26664</v>
      </c>
      <c r="C9552" s="1" t="s">
        <v>26</v>
      </c>
      <c r="D9552" s="1" t="s">
        <v>34</v>
      </c>
      <c r="E9552" s="1" t="s">
        <v>26620</v>
      </c>
      <c r="F9552" s="2">
        <v>43717</v>
      </c>
      <c r="G9552" s="1" t="s">
        <v>25491</v>
      </c>
      <c r="H9552" s="1" t="s">
        <v>25492</v>
      </c>
      <c r="I9552" s="1" t="s">
        <v>60</v>
      </c>
      <c r="J9552" s="3" t="s">
        <v>27276</v>
      </c>
      <c r="K9552">
        <v>124</v>
      </c>
      <c r="L9552" s="1" t="s">
        <v>42</v>
      </c>
      <c r="M9552" s="2">
        <v>43738</v>
      </c>
      <c r="N9552" s="1" t="s">
        <v>43</v>
      </c>
      <c r="O9552" s="1" t="s">
        <v>32</v>
      </c>
      <c r="P9552" s="1">
        <f>_3___Healthcare_Data_v1[[#This Row],[Discharge Date]]-_3___Healthcare_Data_v1[[#This Row],[Date of Admission]]</f>
        <v>21</v>
      </c>
      <c r="Q9552" s="1">
        <f>IFERROR(_3___Healthcare_Data_v1[[#This Row],[ Billing Amount ]]/_3___Healthcare_Data_v1[[#This Row],[Days in Hospital]],0)</f>
        <v>0</v>
      </c>
      <c r="R9552" s="1" t="str">
        <f>IF(_3___Healthcare_Data_v1[[#This Row],[Age]]&gt;60,"Senior",IF(_3___Healthcare_Data_v1[[#This Row],[Age]]&gt;35,"Middle","Young"))</f>
        <v>Senior</v>
      </c>
    </row>
    <row r="9553" spans="1:18" x14ac:dyDescent="0.3">
      <c r="A9553" s="1" t="s">
        <v>25493</v>
      </c>
      <c r="B9553" s="1" t="s">
        <v>26624</v>
      </c>
      <c r="C9553" s="1" t="s">
        <v>26</v>
      </c>
      <c r="D9553" s="1" t="s">
        <v>34</v>
      </c>
      <c r="E9553" s="1" t="s">
        <v>26620</v>
      </c>
      <c r="F9553" s="2">
        <v>43571</v>
      </c>
      <c r="G9553" s="1" t="s">
        <v>25494</v>
      </c>
      <c r="H9553" s="1" t="s">
        <v>25495</v>
      </c>
      <c r="I9553" s="1" t="s">
        <v>26607</v>
      </c>
      <c r="J9553" s="3" t="s">
        <v>36211</v>
      </c>
      <c r="K9553">
        <v>358</v>
      </c>
      <c r="L9553" s="1" t="s">
        <v>42</v>
      </c>
      <c r="M9553" s="2">
        <v>43589</v>
      </c>
      <c r="N9553" s="1" t="s">
        <v>84</v>
      </c>
      <c r="O9553" s="1" t="s">
        <v>44</v>
      </c>
      <c r="P9553" s="1">
        <f>_3___Healthcare_Data_v1[[#This Row],[Discharge Date]]-_3___Healthcare_Data_v1[[#This Row],[Date of Admission]]</f>
        <v>18</v>
      </c>
      <c r="Q9553" s="1">
        <f>IFERROR(_3___Healthcare_Data_v1[[#This Row],[ Billing Amount ]]/_3___Healthcare_Data_v1[[#This Row],[Days in Hospital]],0)</f>
        <v>334.81229666666667</v>
      </c>
      <c r="R9553" s="1" t="str">
        <f>IF(_3___Healthcare_Data_v1[[#This Row],[Age]]&gt;60,"Senior",IF(_3___Healthcare_Data_v1[[#This Row],[Age]]&gt;35,"Middle","Young"))</f>
        <v>Senior</v>
      </c>
    </row>
    <row r="9554" spans="1:18" x14ac:dyDescent="0.3">
      <c r="A9554" s="1" t="s">
        <v>25496</v>
      </c>
      <c r="B9554" s="1" t="s">
        <v>26636</v>
      </c>
      <c r="C9554" s="1" t="s">
        <v>16</v>
      </c>
      <c r="D9554" s="1" t="s">
        <v>62</v>
      </c>
      <c r="E9554" s="1" t="s">
        <v>69</v>
      </c>
      <c r="F9554" s="2">
        <v>44413</v>
      </c>
      <c r="G9554" s="1" t="s">
        <v>25497</v>
      </c>
      <c r="H9554" s="1" t="s">
        <v>25498</v>
      </c>
      <c r="I9554" s="1" t="s">
        <v>21</v>
      </c>
      <c r="J9554" s="3" t="s">
        <v>36212</v>
      </c>
      <c r="K9554">
        <v>379</v>
      </c>
      <c r="L9554" s="1" t="s">
        <v>22</v>
      </c>
      <c r="M9554" s="2">
        <v>44424</v>
      </c>
      <c r="N9554" s="1" t="s">
        <v>31</v>
      </c>
      <c r="O9554" s="1" t="s">
        <v>32</v>
      </c>
      <c r="P9554" s="1">
        <f>_3___Healthcare_Data_v1[[#This Row],[Discharge Date]]-_3___Healthcare_Data_v1[[#This Row],[Date of Admission]]</f>
        <v>11</v>
      </c>
      <c r="Q9554" s="1">
        <f>IFERROR(_3___Healthcare_Data_v1[[#This Row],[ Billing Amount ]]/_3___Healthcare_Data_v1[[#This Row],[Days in Hospital]],0)</f>
        <v>2684.4968763636361</v>
      </c>
      <c r="R9554" s="1" t="str">
        <f>IF(_3___Healthcare_Data_v1[[#This Row],[Age]]&gt;60,"Senior",IF(_3___Healthcare_Data_v1[[#This Row],[Age]]&gt;35,"Middle","Young"))</f>
        <v>Senior</v>
      </c>
    </row>
    <row r="9555" spans="1:18" x14ac:dyDescent="0.3">
      <c r="A9555" s="1" t="s">
        <v>25499</v>
      </c>
      <c r="B9555" s="1" t="s">
        <v>26687</v>
      </c>
      <c r="C9555" s="1" t="s">
        <v>16</v>
      </c>
      <c r="D9555" s="1" t="s">
        <v>27</v>
      </c>
      <c r="E9555" s="1" t="s">
        <v>28</v>
      </c>
      <c r="F9555" s="2">
        <v>44876</v>
      </c>
      <c r="G9555" s="1" t="s">
        <v>25500</v>
      </c>
      <c r="H9555" s="1" t="s">
        <v>25501</v>
      </c>
      <c r="I9555" s="1" t="s">
        <v>52</v>
      </c>
      <c r="J9555" s="3" t="s">
        <v>36213</v>
      </c>
      <c r="K9555">
        <v>120</v>
      </c>
      <c r="L9555" s="1" t="s">
        <v>38</v>
      </c>
      <c r="M9555" s="2">
        <v>44905</v>
      </c>
      <c r="N9555" s="1" t="s">
        <v>84</v>
      </c>
      <c r="O9555" s="1" t="s">
        <v>32</v>
      </c>
      <c r="P9555" s="1">
        <f>_3___Healthcare_Data_v1[[#This Row],[Discharge Date]]-_3___Healthcare_Data_v1[[#This Row],[Date of Admission]]</f>
        <v>29</v>
      </c>
      <c r="Q9555" s="1">
        <f>IFERROR(_3___Healthcare_Data_v1[[#This Row],[ Billing Amount ]]/_3___Healthcare_Data_v1[[#This Row],[Days in Hospital]],0)</f>
        <v>824.10581068965519</v>
      </c>
      <c r="R9555" s="1" t="str">
        <f>IF(_3___Healthcare_Data_v1[[#This Row],[Age]]&gt;60,"Senior",IF(_3___Healthcare_Data_v1[[#This Row],[Age]]&gt;35,"Middle","Young"))</f>
        <v>Senior</v>
      </c>
    </row>
    <row r="9556" spans="1:18" x14ac:dyDescent="0.3">
      <c r="A9556" s="1" t="s">
        <v>25502</v>
      </c>
      <c r="B9556" s="1" t="s">
        <v>26640</v>
      </c>
      <c r="C9556" s="1" t="s">
        <v>16</v>
      </c>
      <c r="D9556" s="1" t="s">
        <v>17</v>
      </c>
      <c r="E9556" s="1" t="s">
        <v>28</v>
      </c>
      <c r="F9556" s="2">
        <v>45207</v>
      </c>
      <c r="G9556" s="1" t="s">
        <v>25503</v>
      </c>
      <c r="H9556" s="1" t="s">
        <v>25504</v>
      </c>
      <c r="I9556" s="1" t="s">
        <v>21</v>
      </c>
      <c r="J9556" s="3" t="s">
        <v>36214</v>
      </c>
      <c r="K9556">
        <v>308</v>
      </c>
      <c r="L9556" s="1" t="s">
        <v>42</v>
      </c>
      <c r="M9556" s="2">
        <v>45234</v>
      </c>
      <c r="N9556" s="1" t="s">
        <v>23</v>
      </c>
      <c r="O9556" s="1" t="s">
        <v>44</v>
      </c>
      <c r="P9556" s="1">
        <f>_3___Healthcare_Data_v1[[#This Row],[Discharge Date]]-_3___Healthcare_Data_v1[[#This Row],[Date of Admission]]</f>
        <v>27</v>
      </c>
      <c r="Q9556" s="1">
        <f>IFERROR(_3___Healthcare_Data_v1[[#This Row],[ Billing Amount ]]/_3___Healthcare_Data_v1[[#This Row],[Days in Hospital]],0)</f>
        <v>750.5418792592593</v>
      </c>
      <c r="R9556" s="1" t="str">
        <f>IF(_3___Healthcare_Data_v1[[#This Row],[Age]]&gt;60,"Senior",IF(_3___Healthcare_Data_v1[[#This Row],[Age]]&gt;35,"Middle","Young"))</f>
        <v>Senior</v>
      </c>
    </row>
    <row r="9557" spans="1:18" x14ac:dyDescent="0.3">
      <c r="A9557" s="1" t="s">
        <v>25505</v>
      </c>
      <c r="B9557" s="1" t="s">
        <v>26714</v>
      </c>
      <c r="C9557" s="1" t="s">
        <v>16</v>
      </c>
      <c r="D9557" s="1" t="s">
        <v>34</v>
      </c>
      <c r="E9557" s="1" t="s">
        <v>26620</v>
      </c>
      <c r="F9557" s="2">
        <v>43535</v>
      </c>
      <c r="G9557" s="1" t="s">
        <v>25506</v>
      </c>
      <c r="H9557" s="1" t="s">
        <v>25507</v>
      </c>
      <c r="I9557" s="1" t="s">
        <v>56</v>
      </c>
      <c r="J9557" s="3" t="s">
        <v>36215</v>
      </c>
      <c r="K9557">
        <v>442</v>
      </c>
      <c r="L9557" s="1" t="s">
        <v>42</v>
      </c>
      <c r="M9557" s="2">
        <v>43558</v>
      </c>
      <c r="N9557" s="1" t="s">
        <v>31</v>
      </c>
      <c r="O9557" s="1" t="s">
        <v>32</v>
      </c>
      <c r="P9557" s="1">
        <f>_3___Healthcare_Data_v1[[#This Row],[Discharge Date]]-_3___Healthcare_Data_v1[[#This Row],[Date of Admission]]</f>
        <v>23</v>
      </c>
      <c r="Q9557" s="1">
        <f>IFERROR(_3___Healthcare_Data_v1[[#This Row],[ Billing Amount ]]/_3___Healthcare_Data_v1[[#This Row],[Days in Hospital]],0)</f>
        <v>590.44030260869567</v>
      </c>
      <c r="R9557" s="1" t="str">
        <f>IF(_3___Healthcare_Data_v1[[#This Row],[Age]]&gt;60,"Senior",IF(_3___Healthcare_Data_v1[[#This Row],[Age]]&gt;35,"Middle","Young"))</f>
        <v>Senior</v>
      </c>
    </row>
    <row r="9558" spans="1:18" x14ac:dyDescent="0.3">
      <c r="A9558" s="1" t="s">
        <v>25508</v>
      </c>
      <c r="B9558" s="1" t="s">
        <v>26759</v>
      </c>
      <c r="C9558" s="1" t="s">
        <v>26</v>
      </c>
      <c r="D9558" s="1" t="s">
        <v>49</v>
      </c>
      <c r="E9558" s="1" t="s">
        <v>28</v>
      </c>
      <c r="F9558" s="2">
        <v>43960</v>
      </c>
      <c r="G9558" s="1" t="s">
        <v>25509</v>
      </c>
      <c r="H9558" s="1" t="s">
        <v>3278</v>
      </c>
      <c r="I9558" s="1" t="s">
        <v>60</v>
      </c>
      <c r="J9558" s="3" t="s">
        <v>36216</v>
      </c>
      <c r="K9558">
        <v>341</v>
      </c>
      <c r="L9558" s="1" t="s">
        <v>38</v>
      </c>
      <c r="M9558" s="2">
        <v>43970</v>
      </c>
      <c r="N9558" s="1" t="s">
        <v>23</v>
      </c>
      <c r="O9558" s="1" t="s">
        <v>44</v>
      </c>
      <c r="P9558" s="1">
        <f>_3___Healthcare_Data_v1[[#This Row],[Discharge Date]]-_3___Healthcare_Data_v1[[#This Row],[Date of Admission]]</f>
        <v>10</v>
      </c>
      <c r="Q9558" s="1">
        <f>IFERROR(_3___Healthcare_Data_v1[[#This Row],[ Billing Amount ]]/_3___Healthcare_Data_v1[[#This Row],[Days in Hospital]],0)</f>
        <v>3444.9860699999999</v>
      </c>
      <c r="R9558" s="1" t="str">
        <f>IF(_3___Healthcare_Data_v1[[#This Row],[Age]]&gt;60,"Senior",IF(_3___Healthcare_Data_v1[[#This Row],[Age]]&gt;35,"Middle","Young"))</f>
        <v>Senior</v>
      </c>
    </row>
    <row r="9559" spans="1:18" x14ac:dyDescent="0.3">
      <c r="A9559" s="1" t="s">
        <v>25510</v>
      </c>
      <c r="B9559" s="1" t="s">
        <v>26610</v>
      </c>
      <c r="C9559" s="1" t="s">
        <v>26</v>
      </c>
      <c r="D9559" s="1" t="s">
        <v>114</v>
      </c>
      <c r="E9559" s="1" t="s">
        <v>26615</v>
      </c>
      <c r="F9559" s="2">
        <v>43878</v>
      </c>
      <c r="G9559" s="1" t="s">
        <v>25511</v>
      </c>
      <c r="H9559" s="1" t="s">
        <v>25512</v>
      </c>
      <c r="I9559" s="1" t="s">
        <v>21</v>
      </c>
      <c r="J9559" s="3" t="s">
        <v>36217</v>
      </c>
      <c r="K9559">
        <v>353</v>
      </c>
      <c r="L9559" s="1" t="s">
        <v>22</v>
      </c>
      <c r="M9559" s="2">
        <v>43886</v>
      </c>
      <c r="N9559" s="1" t="s">
        <v>48</v>
      </c>
      <c r="O9559" s="1" t="s">
        <v>32</v>
      </c>
      <c r="P9559" s="1">
        <f>_3___Healthcare_Data_v1[[#This Row],[Discharge Date]]-_3___Healthcare_Data_v1[[#This Row],[Date of Admission]]</f>
        <v>8</v>
      </c>
      <c r="Q9559" s="1">
        <f>IFERROR(_3___Healthcare_Data_v1[[#This Row],[ Billing Amount ]]/_3___Healthcare_Data_v1[[#This Row],[Days in Hospital]],0)</f>
        <v>4891.4000787499999</v>
      </c>
      <c r="R9559" s="1" t="str">
        <f>IF(_3___Healthcare_Data_v1[[#This Row],[Age]]&gt;60,"Senior",IF(_3___Healthcare_Data_v1[[#This Row],[Age]]&gt;35,"Middle","Young"))</f>
        <v>Senior</v>
      </c>
    </row>
    <row r="9560" spans="1:18" x14ac:dyDescent="0.3">
      <c r="A9560" s="1" t="s">
        <v>25513</v>
      </c>
      <c r="B9560" s="1" t="s">
        <v>26672</v>
      </c>
      <c r="C9560" s="1" t="s">
        <v>16</v>
      </c>
      <c r="D9560" s="1" t="s">
        <v>17</v>
      </c>
      <c r="E9560" s="1" t="s">
        <v>35</v>
      </c>
      <c r="F9560" s="2">
        <v>44566</v>
      </c>
      <c r="G9560" s="1" t="s">
        <v>11880</v>
      </c>
      <c r="H9560" s="1" t="s">
        <v>6862</v>
      </c>
      <c r="I9560" s="1" t="s">
        <v>21</v>
      </c>
      <c r="J9560" s="3" t="s">
        <v>36218</v>
      </c>
      <c r="K9560">
        <v>158</v>
      </c>
      <c r="L9560" s="1" t="s">
        <v>22</v>
      </c>
      <c r="M9560" s="2">
        <v>44586</v>
      </c>
      <c r="N9560" s="1" t="s">
        <v>23</v>
      </c>
      <c r="O9560" s="1" t="s">
        <v>44</v>
      </c>
      <c r="P9560" s="1">
        <f>_3___Healthcare_Data_v1[[#This Row],[Discharge Date]]-_3___Healthcare_Data_v1[[#This Row],[Date of Admission]]</f>
        <v>20</v>
      </c>
      <c r="Q9560" s="1">
        <f>IFERROR(_3___Healthcare_Data_v1[[#This Row],[ Billing Amount ]]/_3___Healthcare_Data_v1[[#This Row],[Days in Hospital]],0)</f>
        <v>306.67103725000004</v>
      </c>
      <c r="R9560" s="1" t="str">
        <f>IF(_3___Healthcare_Data_v1[[#This Row],[Age]]&gt;60,"Senior",IF(_3___Healthcare_Data_v1[[#This Row],[Age]]&gt;35,"Middle","Young"))</f>
        <v>Senior</v>
      </c>
    </row>
    <row r="9561" spans="1:18" x14ac:dyDescent="0.3">
      <c r="A9561" s="1" t="s">
        <v>25514</v>
      </c>
      <c r="B9561" s="1" t="s">
        <v>26732</v>
      </c>
      <c r="C9561" s="1" t="s">
        <v>16</v>
      </c>
      <c r="D9561" s="1" t="s">
        <v>114</v>
      </c>
      <c r="E9561" s="1" t="s">
        <v>35</v>
      </c>
      <c r="F9561" s="2">
        <v>43418</v>
      </c>
      <c r="G9561" s="1" t="s">
        <v>25515</v>
      </c>
      <c r="H9561" s="1" t="s">
        <v>25516</v>
      </c>
      <c r="I9561" s="1" t="s">
        <v>56</v>
      </c>
      <c r="J9561" s="3" t="s">
        <v>36219</v>
      </c>
      <c r="K9561">
        <v>173</v>
      </c>
      <c r="L9561" s="1" t="s">
        <v>22</v>
      </c>
      <c r="M9561" s="2">
        <v>43433</v>
      </c>
      <c r="N9561" s="1" t="s">
        <v>31</v>
      </c>
      <c r="O9561" s="1" t="s">
        <v>44</v>
      </c>
      <c r="P9561" s="1">
        <f>_3___Healthcare_Data_v1[[#This Row],[Discharge Date]]-_3___Healthcare_Data_v1[[#This Row],[Date of Admission]]</f>
        <v>15</v>
      </c>
      <c r="Q9561" s="1">
        <f>IFERROR(_3___Healthcare_Data_v1[[#This Row],[ Billing Amount ]]/_3___Healthcare_Data_v1[[#This Row],[Days in Hospital]],0)</f>
        <v>383.45982720000001</v>
      </c>
      <c r="R9561" s="1" t="str">
        <f>IF(_3___Healthcare_Data_v1[[#This Row],[Age]]&gt;60,"Senior",IF(_3___Healthcare_Data_v1[[#This Row],[Age]]&gt;35,"Middle","Young"))</f>
        <v>Senior</v>
      </c>
    </row>
    <row r="9562" spans="1:18" x14ac:dyDescent="0.3">
      <c r="A9562" s="1" t="s">
        <v>25517</v>
      </c>
      <c r="B9562" s="1" t="s">
        <v>26732</v>
      </c>
      <c r="C9562" s="1" t="s">
        <v>26</v>
      </c>
      <c r="D9562" s="1" t="s">
        <v>49</v>
      </c>
      <c r="E9562" s="1" t="s">
        <v>26620</v>
      </c>
      <c r="F9562" s="2">
        <v>44584</v>
      </c>
      <c r="G9562" s="1" t="s">
        <v>25518</v>
      </c>
      <c r="H9562" s="1" t="s">
        <v>25519</v>
      </c>
      <c r="I9562" s="1" t="s">
        <v>60</v>
      </c>
      <c r="J9562" s="3" t="s">
        <v>36220</v>
      </c>
      <c r="K9562">
        <v>485</v>
      </c>
      <c r="L9562" s="1" t="s">
        <v>42</v>
      </c>
      <c r="M9562" s="2">
        <v>44599</v>
      </c>
      <c r="N9562" s="1" t="s">
        <v>43</v>
      </c>
      <c r="O9562" s="1" t="s">
        <v>32</v>
      </c>
      <c r="P9562" s="1">
        <f>_3___Healthcare_Data_v1[[#This Row],[Discharge Date]]-_3___Healthcare_Data_v1[[#This Row],[Date of Admission]]</f>
        <v>15</v>
      </c>
      <c r="Q9562" s="1">
        <f>IFERROR(_3___Healthcare_Data_v1[[#This Row],[ Billing Amount ]]/_3___Healthcare_Data_v1[[#This Row],[Days in Hospital]],0)</f>
        <v>2100.3430733333335</v>
      </c>
      <c r="R9562" s="1" t="str">
        <f>IF(_3___Healthcare_Data_v1[[#This Row],[Age]]&gt;60,"Senior",IF(_3___Healthcare_Data_v1[[#This Row],[Age]]&gt;35,"Middle","Young"))</f>
        <v>Senior</v>
      </c>
    </row>
    <row r="9563" spans="1:18" x14ac:dyDescent="0.3">
      <c r="A9563" s="1" t="s">
        <v>25520</v>
      </c>
      <c r="B9563" s="1" t="s">
        <v>26610</v>
      </c>
      <c r="C9563" s="1" t="s">
        <v>26</v>
      </c>
      <c r="D9563" s="1" t="s">
        <v>89</v>
      </c>
      <c r="E9563" s="1" t="s">
        <v>26615</v>
      </c>
      <c r="F9563" s="2">
        <v>45210</v>
      </c>
      <c r="G9563" s="1" t="s">
        <v>25521</v>
      </c>
      <c r="H9563" s="1" t="s">
        <v>19170</v>
      </c>
      <c r="I9563" s="1" t="s">
        <v>21</v>
      </c>
      <c r="J9563" s="3" t="s">
        <v>36221</v>
      </c>
      <c r="K9563">
        <v>146</v>
      </c>
      <c r="L9563" s="1" t="s">
        <v>22</v>
      </c>
      <c r="M9563" s="2">
        <v>45231</v>
      </c>
      <c r="N9563" s="1" t="s">
        <v>23</v>
      </c>
      <c r="O9563" s="1" t="s">
        <v>32</v>
      </c>
      <c r="P9563" s="1">
        <f>_3___Healthcare_Data_v1[[#This Row],[Discharge Date]]-_3___Healthcare_Data_v1[[#This Row],[Date of Admission]]</f>
        <v>21</v>
      </c>
      <c r="Q9563" s="1">
        <f>IFERROR(_3___Healthcare_Data_v1[[#This Row],[ Billing Amount ]]/_3___Healthcare_Data_v1[[#This Row],[Days in Hospital]],0)</f>
        <v>1097.3681433333334</v>
      </c>
      <c r="R9563" s="1" t="str">
        <f>IF(_3___Healthcare_Data_v1[[#This Row],[Age]]&gt;60,"Senior",IF(_3___Healthcare_Data_v1[[#This Row],[Age]]&gt;35,"Middle","Young"))</f>
        <v>Senior</v>
      </c>
    </row>
    <row r="9564" spans="1:18" x14ac:dyDescent="0.3">
      <c r="A9564" s="1" t="s">
        <v>25522</v>
      </c>
      <c r="B9564" s="1" t="s">
        <v>26845</v>
      </c>
      <c r="C9564" s="1" t="s">
        <v>26</v>
      </c>
      <c r="D9564" s="1" t="s">
        <v>89</v>
      </c>
      <c r="E9564" s="1" t="s">
        <v>69</v>
      </c>
      <c r="F9564" s="2">
        <v>43524</v>
      </c>
      <c r="G9564" s="1" t="s">
        <v>25523</v>
      </c>
      <c r="H9564" s="1" t="s">
        <v>20499</v>
      </c>
      <c r="I9564" s="1" t="s">
        <v>21</v>
      </c>
      <c r="J9564" s="3" t="s">
        <v>36222</v>
      </c>
      <c r="K9564">
        <v>350</v>
      </c>
      <c r="L9564" s="1" t="s">
        <v>38</v>
      </c>
      <c r="M9564" s="2">
        <v>43533</v>
      </c>
      <c r="N9564" s="1" t="s">
        <v>84</v>
      </c>
      <c r="O9564" s="1" t="s">
        <v>32</v>
      </c>
      <c r="P9564" s="1">
        <f>_3___Healthcare_Data_v1[[#This Row],[Discharge Date]]-_3___Healthcare_Data_v1[[#This Row],[Date of Admission]]</f>
        <v>9</v>
      </c>
      <c r="Q9564" s="1">
        <f>IFERROR(_3___Healthcare_Data_v1[[#This Row],[ Billing Amount ]]/_3___Healthcare_Data_v1[[#This Row],[Days in Hospital]],0)</f>
        <v>2116.548393333333</v>
      </c>
      <c r="R9564" s="1" t="str">
        <f>IF(_3___Healthcare_Data_v1[[#This Row],[Age]]&gt;60,"Senior",IF(_3___Healthcare_Data_v1[[#This Row],[Age]]&gt;35,"Middle","Young"))</f>
        <v>Senior</v>
      </c>
    </row>
    <row r="9565" spans="1:18" x14ac:dyDescent="0.3">
      <c r="A9565" s="1" t="s">
        <v>13437</v>
      </c>
      <c r="B9565" s="1" t="s">
        <v>26967</v>
      </c>
      <c r="C9565" s="1" t="s">
        <v>16</v>
      </c>
      <c r="D9565" s="1" t="s">
        <v>17</v>
      </c>
      <c r="E9565" s="1" t="s">
        <v>28</v>
      </c>
      <c r="F9565" s="2">
        <v>43966</v>
      </c>
      <c r="G9565" s="1" t="s">
        <v>25524</v>
      </c>
      <c r="H9565" s="1" t="s">
        <v>25525</v>
      </c>
      <c r="I9565" s="1" t="s">
        <v>21</v>
      </c>
      <c r="J9565" s="3" t="s">
        <v>36223</v>
      </c>
      <c r="K9565">
        <v>194</v>
      </c>
      <c r="L9565" s="1" t="s">
        <v>42</v>
      </c>
      <c r="M9565" s="2">
        <v>43969</v>
      </c>
      <c r="N9565" s="1" t="s">
        <v>48</v>
      </c>
      <c r="O9565" s="1" t="s">
        <v>44</v>
      </c>
      <c r="P9565" s="1">
        <f>_3___Healthcare_Data_v1[[#This Row],[Discharge Date]]-_3___Healthcare_Data_v1[[#This Row],[Date of Admission]]</f>
        <v>3</v>
      </c>
      <c r="Q9565" s="1">
        <f>IFERROR(_3___Healthcare_Data_v1[[#This Row],[ Billing Amount ]]/_3___Healthcare_Data_v1[[#This Row],[Days in Hospital]],0)</f>
        <v>6726.9483533333332</v>
      </c>
      <c r="R9565" s="1" t="str">
        <f>IF(_3___Healthcare_Data_v1[[#This Row],[Age]]&gt;60,"Senior",IF(_3___Healthcare_Data_v1[[#This Row],[Age]]&gt;35,"Middle","Young"))</f>
        <v>Senior</v>
      </c>
    </row>
    <row r="9566" spans="1:18" x14ac:dyDescent="0.3">
      <c r="A9566" s="1" t="s">
        <v>25526</v>
      </c>
      <c r="B9566" s="1" t="s">
        <v>26687</v>
      </c>
      <c r="C9566" s="1" t="s">
        <v>16</v>
      </c>
      <c r="D9566" s="1" t="s">
        <v>229</v>
      </c>
      <c r="E9566" s="1" t="s">
        <v>28</v>
      </c>
      <c r="F9566" s="2">
        <v>43950</v>
      </c>
      <c r="G9566" s="1" t="s">
        <v>25527</v>
      </c>
      <c r="H9566" s="1" t="s">
        <v>25528</v>
      </c>
      <c r="I9566" s="1" t="s">
        <v>52</v>
      </c>
      <c r="J9566" s="3" t="s">
        <v>36224</v>
      </c>
      <c r="K9566">
        <v>304</v>
      </c>
      <c r="L9566" s="1" t="s">
        <v>42</v>
      </c>
      <c r="M9566" s="2">
        <v>43975</v>
      </c>
      <c r="N9566" s="1" t="s">
        <v>23</v>
      </c>
      <c r="O9566" s="1" t="s">
        <v>44</v>
      </c>
      <c r="P9566" s="1">
        <f>_3___Healthcare_Data_v1[[#This Row],[Discharge Date]]-_3___Healthcare_Data_v1[[#This Row],[Date of Admission]]</f>
        <v>25</v>
      </c>
      <c r="Q9566" s="1">
        <f>IFERROR(_3___Healthcare_Data_v1[[#This Row],[ Billing Amount ]]/_3___Healthcare_Data_v1[[#This Row],[Days in Hospital]],0)</f>
        <v>1170.5389844000001</v>
      </c>
      <c r="R9566" s="1" t="str">
        <f>IF(_3___Healthcare_Data_v1[[#This Row],[Age]]&gt;60,"Senior",IF(_3___Healthcare_Data_v1[[#This Row],[Age]]&gt;35,"Middle","Young"))</f>
        <v>Senior</v>
      </c>
    </row>
    <row r="9567" spans="1:18" x14ac:dyDescent="0.3">
      <c r="A9567" s="1" t="s">
        <v>25529</v>
      </c>
      <c r="B9567" s="1" t="s">
        <v>26712</v>
      </c>
      <c r="C9567" s="1" t="s">
        <v>26</v>
      </c>
      <c r="D9567" s="1" t="s">
        <v>49</v>
      </c>
      <c r="E9567" s="1" t="s">
        <v>26620</v>
      </c>
      <c r="F9567" s="2">
        <v>43746</v>
      </c>
      <c r="G9567" s="1" t="s">
        <v>25530</v>
      </c>
      <c r="H9567" s="1" t="s">
        <v>12258</v>
      </c>
      <c r="I9567" s="1" t="s">
        <v>56</v>
      </c>
      <c r="J9567" s="3" t="s">
        <v>36225</v>
      </c>
      <c r="K9567">
        <v>286</v>
      </c>
      <c r="L9567" s="1" t="s">
        <v>38</v>
      </c>
      <c r="M9567" s="2">
        <v>43763</v>
      </c>
      <c r="N9567" s="1" t="s">
        <v>43</v>
      </c>
      <c r="O9567" s="1" t="s">
        <v>32</v>
      </c>
      <c r="P9567" s="1">
        <f>_3___Healthcare_Data_v1[[#This Row],[Discharge Date]]-_3___Healthcare_Data_v1[[#This Row],[Date of Admission]]</f>
        <v>17</v>
      </c>
      <c r="Q9567" s="1">
        <f>IFERROR(_3___Healthcare_Data_v1[[#This Row],[ Billing Amount ]]/_3___Healthcare_Data_v1[[#This Row],[Days in Hospital]],0)</f>
        <v>1560.7465352941176</v>
      </c>
      <c r="R9567" s="1" t="str">
        <f>IF(_3___Healthcare_Data_v1[[#This Row],[Age]]&gt;60,"Senior",IF(_3___Healthcare_Data_v1[[#This Row],[Age]]&gt;35,"Middle","Young"))</f>
        <v>Senior</v>
      </c>
    </row>
    <row r="9568" spans="1:18" x14ac:dyDescent="0.3">
      <c r="A9568" s="1" t="s">
        <v>25531</v>
      </c>
      <c r="B9568" s="1" t="s">
        <v>26795</v>
      </c>
      <c r="C9568" s="1" t="s">
        <v>26</v>
      </c>
      <c r="D9568" s="1" t="s">
        <v>27</v>
      </c>
      <c r="E9568" s="1" t="s">
        <v>26620</v>
      </c>
      <c r="F9568" s="2">
        <v>44030</v>
      </c>
      <c r="G9568" s="1" t="s">
        <v>25532</v>
      </c>
      <c r="H9568" s="1" t="s">
        <v>25533</v>
      </c>
      <c r="I9568" s="1" t="s">
        <v>26607</v>
      </c>
      <c r="J9568" s="3" t="s">
        <v>36226</v>
      </c>
      <c r="K9568">
        <v>419</v>
      </c>
      <c r="L9568" s="1" t="s">
        <v>42</v>
      </c>
      <c r="M9568" s="2">
        <v>44046</v>
      </c>
      <c r="N9568" s="1" t="s">
        <v>23</v>
      </c>
      <c r="O9568" s="1" t="s">
        <v>32</v>
      </c>
      <c r="P9568" s="1">
        <f>_3___Healthcare_Data_v1[[#This Row],[Discharge Date]]-_3___Healthcare_Data_v1[[#This Row],[Date of Admission]]</f>
        <v>16</v>
      </c>
      <c r="Q9568" s="1">
        <f>IFERROR(_3___Healthcare_Data_v1[[#This Row],[ Billing Amount ]]/_3___Healthcare_Data_v1[[#This Row],[Days in Hospital]],0)</f>
        <v>398.78437806250002</v>
      </c>
      <c r="R9568" s="1" t="str">
        <f>IF(_3___Healthcare_Data_v1[[#This Row],[Age]]&gt;60,"Senior",IF(_3___Healthcare_Data_v1[[#This Row],[Age]]&gt;35,"Middle","Young"))</f>
        <v>Senior</v>
      </c>
    </row>
    <row r="9569" spans="1:18" x14ac:dyDescent="0.3">
      <c r="A9569" s="1" t="s">
        <v>14117</v>
      </c>
      <c r="B9569" s="1" t="s">
        <v>26779</v>
      </c>
      <c r="C9569" s="1" t="s">
        <v>16</v>
      </c>
      <c r="D9569" s="1" t="s">
        <v>27</v>
      </c>
      <c r="E9569" s="1" t="s">
        <v>26615</v>
      </c>
      <c r="F9569" s="2">
        <v>44442</v>
      </c>
      <c r="G9569" s="1" t="s">
        <v>10498</v>
      </c>
      <c r="H9569" s="1" t="s">
        <v>17796</v>
      </c>
      <c r="I9569" s="1" t="s">
        <v>21</v>
      </c>
      <c r="J9569" s="3" t="s">
        <v>36227</v>
      </c>
      <c r="K9569">
        <v>392</v>
      </c>
      <c r="L9569" s="1" t="s">
        <v>22</v>
      </c>
      <c r="M9569" s="2">
        <v>44444</v>
      </c>
      <c r="N9569" s="1" t="s">
        <v>31</v>
      </c>
      <c r="O9569" s="1" t="s">
        <v>24</v>
      </c>
      <c r="P9569" s="1">
        <f>_3___Healthcare_Data_v1[[#This Row],[Discharge Date]]-_3___Healthcare_Data_v1[[#This Row],[Date of Admission]]</f>
        <v>2</v>
      </c>
      <c r="Q9569" s="1">
        <f>IFERROR(_3___Healthcare_Data_v1[[#This Row],[ Billing Amount ]]/_3___Healthcare_Data_v1[[#This Row],[Days in Hospital]],0)</f>
        <v>7817.3355449999999</v>
      </c>
      <c r="R9569" s="1" t="str">
        <f>IF(_3___Healthcare_Data_v1[[#This Row],[Age]]&gt;60,"Senior",IF(_3___Healthcare_Data_v1[[#This Row],[Age]]&gt;35,"Middle","Young"))</f>
        <v>Senior</v>
      </c>
    </row>
    <row r="9570" spans="1:18" x14ac:dyDescent="0.3">
      <c r="A9570" s="1" t="s">
        <v>15459</v>
      </c>
      <c r="B9570" s="1" t="s">
        <v>26653</v>
      </c>
      <c r="C9570" s="1" t="s">
        <v>26</v>
      </c>
      <c r="D9570" s="1" t="s">
        <v>89</v>
      </c>
      <c r="E9570" s="1" t="s">
        <v>26620</v>
      </c>
      <c r="F9570" s="2">
        <v>44819</v>
      </c>
      <c r="G9570" s="1" t="s">
        <v>6313</v>
      </c>
      <c r="H9570" s="1" t="s">
        <v>19338</v>
      </c>
      <c r="I9570" s="1" t="s">
        <v>21</v>
      </c>
      <c r="J9570" s="3" t="s">
        <v>36228</v>
      </c>
      <c r="K9570">
        <v>257</v>
      </c>
      <c r="L9570" s="1" t="s">
        <v>42</v>
      </c>
      <c r="M9570" s="2">
        <v>44822</v>
      </c>
      <c r="N9570" s="1" t="s">
        <v>23</v>
      </c>
      <c r="O9570" s="1" t="s">
        <v>44</v>
      </c>
      <c r="P9570" s="1">
        <f>_3___Healthcare_Data_v1[[#This Row],[Discharge Date]]-_3___Healthcare_Data_v1[[#This Row],[Date of Admission]]</f>
        <v>3</v>
      </c>
      <c r="Q9570" s="1">
        <f>IFERROR(_3___Healthcare_Data_v1[[#This Row],[ Billing Amount ]]/_3___Healthcare_Data_v1[[#This Row],[Days in Hospital]],0)</f>
        <v>9573.9746400000004</v>
      </c>
      <c r="R9570" s="1" t="str">
        <f>IF(_3___Healthcare_Data_v1[[#This Row],[Age]]&gt;60,"Senior",IF(_3___Healthcare_Data_v1[[#This Row],[Age]]&gt;35,"Middle","Young"))</f>
        <v>Senior</v>
      </c>
    </row>
    <row r="9571" spans="1:18" x14ac:dyDescent="0.3">
      <c r="A9571" s="1" t="s">
        <v>25534</v>
      </c>
      <c r="B9571" s="1" t="s">
        <v>26798</v>
      </c>
      <c r="C9571" s="1" t="s">
        <v>26</v>
      </c>
      <c r="D9571" s="1" t="s">
        <v>34</v>
      </c>
      <c r="E9571" s="1" t="s">
        <v>28</v>
      </c>
      <c r="F9571" s="2">
        <v>44019</v>
      </c>
      <c r="G9571" s="1" t="s">
        <v>25535</v>
      </c>
      <c r="H9571" s="1" t="s">
        <v>25536</v>
      </c>
      <c r="I9571" s="1" t="s">
        <v>26607</v>
      </c>
      <c r="J9571" s="3" t="s">
        <v>36229</v>
      </c>
      <c r="K9571">
        <v>493</v>
      </c>
      <c r="L9571" s="1" t="s">
        <v>42</v>
      </c>
      <c r="M9571" s="2">
        <v>44028</v>
      </c>
      <c r="N9571" s="1" t="s">
        <v>23</v>
      </c>
      <c r="O9571" s="1" t="s">
        <v>24</v>
      </c>
      <c r="P9571" s="1">
        <f>_3___Healthcare_Data_v1[[#This Row],[Discharge Date]]-_3___Healthcare_Data_v1[[#This Row],[Date of Admission]]</f>
        <v>9</v>
      </c>
      <c r="Q9571" s="1">
        <f>IFERROR(_3___Healthcare_Data_v1[[#This Row],[ Billing Amount ]]/_3___Healthcare_Data_v1[[#This Row],[Days in Hospital]],0)</f>
        <v>1978.6718088888888</v>
      </c>
      <c r="R9571" s="1" t="str">
        <f>IF(_3___Healthcare_Data_v1[[#This Row],[Age]]&gt;60,"Senior",IF(_3___Healthcare_Data_v1[[#This Row],[Age]]&gt;35,"Middle","Young"))</f>
        <v>Senior</v>
      </c>
    </row>
    <row r="9572" spans="1:18" x14ac:dyDescent="0.3">
      <c r="A9572" s="1" t="s">
        <v>25537</v>
      </c>
      <c r="B9572" s="1" t="s">
        <v>26606</v>
      </c>
      <c r="C9572" s="1" t="s">
        <v>26</v>
      </c>
      <c r="D9572" s="1" t="s">
        <v>229</v>
      </c>
      <c r="E9572" s="1" t="s">
        <v>26620</v>
      </c>
      <c r="F9572" s="2">
        <v>43823</v>
      </c>
      <c r="G9572" s="1" t="s">
        <v>25538</v>
      </c>
      <c r="H9572" s="1" t="s">
        <v>25539</v>
      </c>
      <c r="I9572" s="1" t="s">
        <v>21</v>
      </c>
      <c r="J9572" s="3" t="s">
        <v>36230</v>
      </c>
      <c r="K9572">
        <v>484</v>
      </c>
      <c r="L9572" s="1" t="s">
        <v>42</v>
      </c>
      <c r="M9572" s="2">
        <v>43850</v>
      </c>
      <c r="N9572" s="1" t="s">
        <v>31</v>
      </c>
      <c r="O9572" s="1" t="s">
        <v>32</v>
      </c>
      <c r="P9572" s="1">
        <f>_3___Healthcare_Data_v1[[#This Row],[Discharge Date]]-_3___Healthcare_Data_v1[[#This Row],[Date of Admission]]</f>
        <v>27</v>
      </c>
      <c r="Q9572" s="1">
        <f>IFERROR(_3___Healthcare_Data_v1[[#This Row],[ Billing Amount ]]/_3___Healthcare_Data_v1[[#This Row],[Days in Hospital]],0)</f>
        <v>483.25355777777776</v>
      </c>
      <c r="R9572" s="1" t="str">
        <f>IF(_3___Healthcare_Data_v1[[#This Row],[Age]]&gt;60,"Senior",IF(_3___Healthcare_Data_v1[[#This Row],[Age]]&gt;35,"Middle","Young"))</f>
        <v>Senior</v>
      </c>
    </row>
    <row r="9573" spans="1:18" x14ac:dyDescent="0.3">
      <c r="A9573" s="1" t="s">
        <v>3211</v>
      </c>
      <c r="B9573" s="1" t="s">
        <v>26710</v>
      </c>
      <c r="C9573" s="1" t="s">
        <v>16</v>
      </c>
      <c r="D9573" s="1" t="s">
        <v>27</v>
      </c>
      <c r="E9573" s="1" t="s">
        <v>18</v>
      </c>
      <c r="F9573" s="2">
        <v>44604</v>
      </c>
      <c r="G9573" s="1" t="s">
        <v>25540</v>
      </c>
      <c r="H9573" s="1" t="s">
        <v>25541</v>
      </c>
      <c r="I9573" s="1" t="s">
        <v>21</v>
      </c>
      <c r="J9573" s="3" t="s">
        <v>36231</v>
      </c>
      <c r="K9573">
        <v>418</v>
      </c>
      <c r="L9573" s="1" t="s">
        <v>42</v>
      </c>
      <c r="M9573" s="2">
        <v>44605</v>
      </c>
      <c r="N9573" s="1" t="s">
        <v>23</v>
      </c>
      <c r="O9573" s="1" t="s">
        <v>24</v>
      </c>
      <c r="P9573" s="1">
        <f>_3___Healthcare_Data_v1[[#This Row],[Discharge Date]]-_3___Healthcare_Data_v1[[#This Row],[Date of Admission]]</f>
        <v>1</v>
      </c>
      <c r="Q9573" s="1">
        <f>IFERROR(_3___Healthcare_Data_v1[[#This Row],[ Billing Amount ]]/_3___Healthcare_Data_v1[[#This Row],[Days in Hospital]],0)</f>
        <v>35622.373189999998</v>
      </c>
      <c r="R9573" s="1" t="str">
        <f>IF(_3___Healthcare_Data_v1[[#This Row],[Age]]&gt;60,"Senior",IF(_3___Healthcare_Data_v1[[#This Row],[Age]]&gt;35,"Middle","Young"))</f>
        <v>Senior</v>
      </c>
    </row>
    <row r="9574" spans="1:18" x14ac:dyDescent="0.3">
      <c r="A9574" s="1" t="s">
        <v>18520</v>
      </c>
      <c r="B9574" s="1" t="s">
        <v>26668</v>
      </c>
      <c r="C9574" s="1" t="s">
        <v>26</v>
      </c>
      <c r="D9574" s="1" t="s">
        <v>89</v>
      </c>
      <c r="E9574" s="1" t="s">
        <v>69</v>
      </c>
      <c r="F9574" s="2">
        <v>43763</v>
      </c>
      <c r="G9574" s="1" t="s">
        <v>25542</v>
      </c>
      <c r="H9574" s="1" t="s">
        <v>3507</v>
      </c>
      <c r="I9574" s="1" t="s">
        <v>21</v>
      </c>
      <c r="J9574" s="3" t="s">
        <v>36232</v>
      </c>
      <c r="K9574">
        <v>126</v>
      </c>
      <c r="L9574" s="1" t="s">
        <v>38</v>
      </c>
      <c r="M9574" s="2">
        <v>43791</v>
      </c>
      <c r="N9574" s="1" t="s">
        <v>48</v>
      </c>
      <c r="O9574" s="1" t="s">
        <v>44</v>
      </c>
      <c r="P9574" s="1">
        <f>_3___Healthcare_Data_v1[[#This Row],[Discharge Date]]-_3___Healthcare_Data_v1[[#This Row],[Date of Admission]]</f>
        <v>28</v>
      </c>
      <c r="Q9574" s="1">
        <f>IFERROR(_3___Healthcare_Data_v1[[#This Row],[ Billing Amount ]]/_3___Healthcare_Data_v1[[#This Row],[Days in Hospital]],0)</f>
        <v>911.69984571428563</v>
      </c>
      <c r="R9574" s="1" t="str">
        <f>IF(_3___Healthcare_Data_v1[[#This Row],[Age]]&gt;60,"Senior",IF(_3___Healthcare_Data_v1[[#This Row],[Age]]&gt;35,"Middle","Young"))</f>
        <v>Senior</v>
      </c>
    </row>
    <row r="9575" spans="1:18" x14ac:dyDescent="0.3">
      <c r="A9575" s="1" t="s">
        <v>25543</v>
      </c>
      <c r="B9575" s="1" t="s">
        <v>26779</v>
      </c>
      <c r="C9575" s="1" t="s">
        <v>16</v>
      </c>
      <c r="D9575" s="1" t="s">
        <v>27</v>
      </c>
      <c r="E9575" s="1" t="s">
        <v>35</v>
      </c>
      <c r="F9575" s="2">
        <v>44499</v>
      </c>
      <c r="G9575" s="1" t="s">
        <v>25544</v>
      </c>
      <c r="H9575" s="1" t="s">
        <v>13360</v>
      </c>
      <c r="I9575" s="1" t="s">
        <v>21</v>
      </c>
      <c r="J9575" s="3" t="s">
        <v>36233</v>
      </c>
      <c r="K9575">
        <v>211</v>
      </c>
      <c r="L9575" s="1" t="s">
        <v>42</v>
      </c>
      <c r="M9575" s="2">
        <v>44516</v>
      </c>
      <c r="N9575" s="1" t="s">
        <v>48</v>
      </c>
      <c r="O9575" s="1" t="s">
        <v>44</v>
      </c>
      <c r="P9575" s="1">
        <f>_3___Healthcare_Data_v1[[#This Row],[Discharge Date]]-_3___Healthcare_Data_v1[[#This Row],[Date of Admission]]</f>
        <v>17</v>
      </c>
      <c r="Q9575" s="1">
        <f>IFERROR(_3___Healthcare_Data_v1[[#This Row],[ Billing Amount ]]/_3___Healthcare_Data_v1[[#This Row],[Days in Hospital]],0)</f>
        <v>74.414666999999994</v>
      </c>
      <c r="R9575" s="1" t="str">
        <f>IF(_3___Healthcare_Data_v1[[#This Row],[Age]]&gt;60,"Senior",IF(_3___Healthcare_Data_v1[[#This Row],[Age]]&gt;35,"Middle","Young"))</f>
        <v>Senior</v>
      </c>
    </row>
    <row r="9576" spans="1:18" x14ac:dyDescent="0.3">
      <c r="A9576" s="1" t="s">
        <v>25545</v>
      </c>
      <c r="B9576" s="1" t="s">
        <v>26779</v>
      </c>
      <c r="C9576" s="1" t="s">
        <v>16</v>
      </c>
      <c r="D9576" s="1" t="s">
        <v>114</v>
      </c>
      <c r="E9576" s="1" t="s">
        <v>28</v>
      </c>
      <c r="F9576" s="2">
        <v>43493</v>
      </c>
      <c r="G9576" s="1" t="s">
        <v>25546</v>
      </c>
      <c r="H9576" s="1" t="s">
        <v>25547</v>
      </c>
      <c r="I9576" s="1" t="s">
        <v>21</v>
      </c>
      <c r="J9576" s="3" t="s">
        <v>36234</v>
      </c>
      <c r="K9576">
        <v>498</v>
      </c>
      <c r="L9576" s="1" t="s">
        <v>38</v>
      </c>
      <c r="M9576" s="2">
        <v>43507</v>
      </c>
      <c r="N9576" s="1" t="s">
        <v>31</v>
      </c>
      <c r="O9576" s="1" t="s">
        <v>44</v>
      </c>
      <c r="P9576" s="1">
        <f>_3___Healthcare_Data_v1[[#This Row],[Discharge Date]]-_3___Healthcare_Data_v1[[#This Row],[Date of Admission]]</f>
        <v>14</v>
      </c>
      <c r="Q9576" s="1">
        <f>IFERROR(_3___Healthcare_Data_v1[[#This Row],[ Billing Amount ]]/_3___Healthcare_Data_v1[[#This Row],[Days in Hospital]],0)</f>
        <v>715.08370928571435</v>
      </c>
      <c r="R9576" s="1" t="str">
        <f>IF(_3___Healthcare_Data_v1[[#This Row],[Age]]&gt;60,"Senior",IF(_3___Healthcare_Data_v1[[#This Row],[Age]]&gt;35,"Middle","Young"))</f>
        <v>Senior</v>
      </c>
    </row>
    <row r="9577" spans="1:18" x14ac:dyDescent="0.3">
      <c r="A9577" s="1" t="s">
        <v>25548</v>
      </c>
      <c r="B9577" s="1" t="s">
        <v>26640</v>
      </c>
      <c r="C9577" s="1" t="s">
        <v>16</v>
      </c>
      <c r="D9577" s="1" t="s">
        <v>17</v>
      </c>
      <c r="E9577" s="1" t="s">
        <v>28</v>
      </c>
      <c r="F9577" s="2">
        <v>44800</v>
      </c>
      <c r="G9577" s="1" t="s">
        <v>25549</v>
      </c>
      <c r="H9577" s="1" t="s">
        <v>24167</v>
      </c>
      <c r="I9577" s="1" t="s">
        <v>21</v>
      </c>
      <c r="J9577" s="3" t="s">
        <v>36235</v>
      </c>
      <c r="K9577">
        <v>356</v>
      </c>
      <c r="L9577" s="1" t="s">
        <v>38</v>
      </c>
      <c r="M9577" s="2">
        <v>44817</v>
      </c>
      <c r="N9577" s="1" t="s">
        <v>48</v>
      </c>
      <c r="O9577" s="1" t="s">
        <v>24</v>
      </c>
      <c r="P9577" s="1">
        <f>_3___Healthcare_Data_v1[[#This Row],[Discharge Date]]-_3___Healthcare_Data_v1[[#This Row],[Date of Admission]]</f>
        <v>17</v>
      </c>
      <c r="Q9577" s="1">
        <f>IFERROR(_3___Healthcare_Data_v1[[#This Row],[ Billing Amount ]]/_3___Healthcare_Data_v1[[#This Row],[Days in Hospital]],0)</f>
        <v>321.80113482352942</v>
      </c>
      <c r="R9577" s="1" t="str">
        <f>IF(_3___Healthcare_Data_v1[[#This Row],[Age]]&gt;60,"Senior",IF(_3___Healthcare_Data_v1[[#This Row],[Age]]&gt;35,"Middle","Young"))</f>
        <v>Senior</v>
      </c>
    </row>
    <row r="9578" spans="1:18" x14ac:dyDescent="0.3">
      <c r="A9578" s="1" t="s">
        <v>25550</v>
      </c>
      <c r="B9578" s="1" t="s">
        <v>26704</v>
      </c>
      <c r="C9578" s="1" t="s">
        <v>16</v>
      </c>
      <c r="D9578" s="1" t="s">
        <v>62</v>
      </c>
      <c r="E9578" s="1" t="s">
        <v>35</v>
      </c>
      <c r="F9578" s="2">
        <v>43679</v>
      </c>
      <c r="G9578" s="1" t="s">
        <v>25551</v>
      </c>
      <c r="H9578" s="1" t="s">
        <v>25552</v>
      </c>
      <c r="I9578" s="1" t="s">
        <v>60</v>
      </c>
      <c r="J9578" s="3" t="s">
        <v>36236</v>
      </c>
      <c r="K9578">
        <v>388</v>
      </c>
      <c r="L9578" s="1" t="s">
        <v>22</v>
      </c>
      <c r="M9578" s="2">
        <v>43695</v>
      </c>
      <c r="N9578" s="1" t="s">
        <v>43</v>
      </c>
      <c r="O9578" s="1" t="s">
        <v>32</v>
      </c>
      <c r="P9578" s="1">
        <f>_3___Healthcare_Data_v1[[#This Row],[Discharge Date]]-_3___Healthcare_Data_v1[[#This Row],[Date of Admission]]</f>
        <v>16</v>
      </c>
      <c r="Q9578" s="1">
        <f>IFERROR(_3___Healthcare_Data_v1[[#This Row],[ Billing Amount ]]/_3___Healthcare_Data_v1[[#This Row],[Days in Hospital]],0)</f>
        <v>368.91179675000001</v>
      </c>
      <c r="R9578" s="1" t="str">
        <f>IF(_3___Healthcare_Data_v1[[#This Row],[Age]]&gt;60,"Senior",IF(_3___Healthcare_Data_v1[[#This Row],[Age]]&gt;35,"Middle","Young"))</f>
        <v>Senior</v>
      </c>
    </row>
    <row r="9579" spans="1:18" x14ac:dyDescent="0.3">
      <c r="A9579" s="1" t="s">
        <v>25553</v>
      </c>
      <c r="B9579" s="1" t="s">
        <v>26776</v>
      </c>
      <c r="C9579" s="1" t="s">
        <v>16</v>
      </c>
      <c r="D9579" s="1" t="s">
        <v>229</v>
      </c>
      <c r="E9579" s="1" t="s">
        <v>26620</v>
      </c>
      <c r="F9579" s="2">
        <v>43563</v>
      </c>
      <c r="G9579" s="1" t="s">
        <v>25554</v>
      </c>
      <c r="H9579" s="1" t="s">
        <v>25555</v>
      </c>
      <c r="I9579" s="1" t="s">
        <v>52</v>
      </c>
      <c r="J9579" s="3" t="s">
        <v>36237</v>
      </c>
      <c r="K9579">
        <v>306</v>
      </c>
      <c r="L9579" s="1" t="s">
        <v>42</v>
      </c>
      <c r="M9579" s="2">
        <v>43581</v>
      </c>
      <c r="N9579" s="1" t="s">
        <v>23</v>
      </c>
      <c r="O9579" s="1" t="s">
        <v>32</v>
      </c>
      <c r="P9579" s="1">
        <f>_3___Healthcare_Data_v1[[#This Row],[Discharge Date]]-_3___Healthcare_Data_v1[[#This Row],[Date of Admission]]</f>
        <v>18</v>
      </c>
      <c r="Q9579" s="1">
        <f>IFERROR(_3___Healthcare_Data_v1[[#This Row],[ Billing Amount ]]/_3___Healthcare_Data_v1[[#This Row],[Days in Hospital]],0)</f>
        <v>693.81547388888885</v>
      </c>
      <c r="R9579" s="1" t="str">
        <f>IF(_3___Healthcare_Data_v1[[#This Row],[Age]]&gt;60,"Senior",IF(_3___Healthcare_Data_v1[[#This Row],[Age]]&gt;35,"Middle","Young"))</f>
        <v>Senior</v>
      </c>
    </row>
    <row r="9580" spans="1:18" x14ac:dyDescent="0.3">
      <c r="A9580" s="1" t="s">
        <v>25556</v>
      </c>
      <c r="B9580" s="1" t="s">
        <v>26679</v>
      </c>
      <c r="C9580" s="1" t="s">
        <v>26</v>
      </c>
      <c r="D9580" s="1" t="s">
        <v>229</v>
      </c>
      <c r="E9580" s="1" t="s">
        <v>28</v>
      </c>
      <c r="F9580" s="2">
        <v>44016</v>
      </c>
      <c r="G9580" s="1" t="s">
        <v>25557</v>
      </c>
      <c r="H9580" s="1" t="s">
        <v>25558</v>
      </c>
      <c r="I9580" s="1" t="s">
        <v>56</v>
      </c>
      <c r="J9580" s="3" t="s">
        <v>36238</v>
      </c>
      <c r="K9580">
        <v>355</v>
      </c>
      <c r="L9580" s="1" t="s">
        <v>42</v>
      </c>
      <c r="M9580" s="2">
        <v>44041</v>
      </c>
      <c r="N9580" s="1" t="s">
        <v>31</v>
      </c>
      <c r="O9580" s="1" t="s">
        <v>24</v>
      </c>
      <c r="P9580" s="1">
        <f>_3___Healthcare_Data_v1[[#This Row],[Discharge Date]]-_3___Healthcare_Data_v1[[#This Row],[Date of Admission]]</f>
        <v>25</v>
      </c>
      <c r="Q9580" s="1">
        <f>IFERROR(_3___Healthcare_Data_v1[[#This Row],[ Billing Amount ]]/_3___Healthcare_Data_v1[[#This Row],[Days in Hospital]],0)</f>
        <v>207.26050024</v>
      </c>
      <c r="R9580" s="1" t="str">
        <f>IF(_3___Healthcare_Data_v1[[#This Row],[Age]]&gt;60,"Senior",IF(_3___Healthcare_Data_v1[[#This Row],[Age]]&gt;35,"Middle","Young"))</f>
        <v>Senior</v>
      </c>
    </row>
    <row r="9581" spans="1:18" x14ac:dyDescent="0.3">
      <c r="A9581" s="1" t="s">
        <v>25559</v>
      </c>
      <c r="B9581" s="1" t="s">
        <v>26759</v>
      </c>
      <c r="C9581" s="1" t="s">
        <v>16</v>
      </c>
      <c r="D9581" s="1" t="s">
        <v>34</v>
      </c>
      <c r="E9581" s="1" t="s">
        <v>18</v>
      </c>
      <c r="F9581" s="2">
        <v>44082</v>
      </c>
      <c r="G9581" s="1" t="s">
        <v>25560</v>
      </c>
      <c r="H9581" s="1" t="s">
        <v>25561</v>
      </c>
      <c r="I9581" s="1" t="s">
        <v>26607</v>
      </c>
      <c r="J9581" s="3" t="s">
        <v>36239</v>
      </c>
      <c r="K9581">
        <v>259</v>
      </c>
      <c r="L9581" s="1" t="s">
        <v>38</v>
      </c>
      <c r="M9581" s="2">
        <v>44086</v>
      </c>
      <c r="N9581" s="1" t="s">
        <v>43</v>
      </c>
      <c r="O9581" s="1" t="s">
        <v>24</v>
      </c>
      <c r="P9581" s="1">
        <f>_3___Healthcare_Data_v1[[#This Row],[Discharge Date]]-_3___Healthcare_Data_v1[[#This Row],[Date of Admission]]</f>
        <v>4</v>
      </c>
      <c r="Q9581" s="1">
        <f>IFERROR(_3___Healthcare_Data_v1[[#This Row],[ Billing Amount ]]/_3___Healthcare_Data_v1[[#This Row],[Days in Hospital]],0)</f>
        <v>2777.0801124999998</v>
      </c>
      <c r="R9581" s="1" t="str">
        <f>IF(_3___Healthcare_Data_v1[[#This Row],[Age]]&gt;60,"Senior",IF(_3___Healthcare_Data_v1[[#This Row],[Age]]&gt;35,"Middle","Young"))</f>
        <v>Senior</v>
      </c>
    </row>
    <row r="9582" spans="1:18" x14ac:dyDescent="0.3">
      <c r="A9582" s="1" t="s">
        <v>25562</v>
      </c>
      <c r="B9582" s="1" t="s">
        <v>26873</v>
      </c>
      <c r="C9582" s="1" t="s">
        <v>16</v>
      </c>
      <c r="D9582" s="1" t="s">
        <v>89</v>
      </c>
      <c r="E9582" s="1" t="s">
        <v>18</v>
      </c>
      <c r="F9582" s="2">
        <v>44816</v>
      </c>
      <c r="G9582" s="1" t="s">
        <v>25563</v>
      </c>
      <c r="H9582" s="1" t="s">
        <v>25564</v>
      </c>
      <c r="I9582" s="1" t="s">
        <v>21</v>
      </c>
      <c r="J9582" s="3" t="s">
        <v>36240</v>
      </c>
      <c r="K9582">
        <v>293</v>
      </c>
      <c r="L9582" s="1" t="s">
        <v>38</v>
      </c>
      <c r="M9582" s="2">
        <v>44821</v>
      </c>
      <c r="N9582" s="1" t="s">
        <v>48</v>
      </c>
      <c r="O9582" s="1" t="s">
        <v>44</v>
      </c>
      <c r="P9582" s="1">
        <f>_3___Healthcare_Data_v1[[#This Row],[Discharge Date]]-_3___Healthcare_Data_v1[[#This Row],[Date of Admission]]</f>
        <v>5</v>
      </c>
      <c r="Q9582" s="1">
        <f>IFERROR(_3___Healthcare_Data_v1[[#This Row],[ Billing Amount ]]/_3___Healthcare_Data_v1[[#This Row],[Days in Hospital]],0)</f>
        <v>8992.197556000001</v>
      </c>
      <c r="R9582" s="1" t="str">
        <f>IF(_3___Healthcare_Data_v1[[#This Row],[Age]]&gt;60,"Senior",IF(_3___Healthcare_Data_v1[[#This Row],[Age]]&gt;35,"Middle","Young"))</f>
        <v>Senior</v>
      </c>
    </row>
    <row r="9583" spans="1:18" x14ac:dyDescent="0.3">
      <c r="A9583" s="1" t="s">
        <v>25565</v>
      </c>
      <c r="B9583" s="1" t="s">
        <v>26646</v>
      </c>
      <c r="C9583" s="1" t="s">
        <v>26</v>
      </c>
      <c r="D9583" s="1" t="s">
        <v>62</v>
      </c>
      <c r="E9583" s="1" t="s">
        <v>26620</v>
      </c>
      <c r="F9583" s="2">
        <v>43479</v>
      </c>
      <c r="G9583" s="1" t="s">
        <v>25566</v>
      </c>
      <c r="H9583" s="1" t="s">
        <v>25567</v>
      </c>
      <c r="I9583" s="1" t="s">
        <v>21</v>
      </c>
      <c r="J9583" s="3" t="s">
        <v>36241</v>
      </c>
      <c r="K9583">
        <v>448</v>
      </c>
      <c r="L9583" s="1" t="s">
        <v>38</v>
      </c>
      <c r="M9583" s="2">
        <v>43494</v>
      </c>
      <c r="N9583" s="1" t="s">
        <v>84</v>
      </c>
      <c r="O9583" s="1" t="s">
        <v>44</v>
      </c>
      <c r="P9583" s="1">
        <f>_3___Healthcare_Data_v1[[#This Row],[Discharge Date]]-_3___Healthcare_Data_v1[[#This Row],[Date of Admission]]</f>
        <v>15</v>
      </c>
      <c r="Q9583" s="1">
        <f>IFERROR(_3___Healthcare_Data_v1[[#This Row],[ Billing Amount ]]/_3___Healthcare_Data_v1[[#This Row],[Days in Hospital]],0)</f>
        <v>2216.9674559999999</v>
      </c>
      <c r="R9583" s="1" t="str">
        <f>IF(_3___Healthcare_Data_v1[[#This Row],[Age]]&gt;60,"Senior",IF(_3___Healthcare_Data_v1[[#This Row],[Age]]&gt;35,"Middle","Young"))</f>
        <v>Senior</v>
      </c>
    </row>
    <row r="9584" spans="1:18" x14ac:dyDescent="0.3">
      <c r="A9584" s="1" t="s">
        <v>25568</v>
      </c>
      <c r="B9584" s="1" t="s">
        <v>26683</v>
      </c>
      <c r="C9584" s="1" t="s">
        <v>16</v>
      </c>
      <c r="D9584" s="1" t="s">
        <v>34</v>
      </c>
      <c r="E9584" s="1" t="s">
        <v>69</v>
      </c>
      <c r="F9584" s="2">
        <v>44165</v>
      </c>
      <c r="G9584" s="1" t="s">
        <v>25569</v>
      </c>
      <c r="H9584" s="1" t="s">
        <v>25570</v>
      </c>
      <c r="I9584" s="1" t="s">
        <v>26607</v>
      </c>
      <c r="J9584" s="3" t="s">
        <v>36242</v>
      </c>
      <c r="K9584">
        <v>408</v>
      </c>
      <c r="L9584" s="1" t="s">
        <v>42</v>
      </c>
      <c r="M9584" s="2">
        <v>44175</v>
      </c>
      <c r="N9584" s="1" t="s">
        <v>48</v>
      </c>
      <c r="O9584" s="1" t="s">
        <v>32</v>
      </c>
      <c r="P9584" s="1">
        <f>_3___Healthcare_Data_v1[[#This Row],[Discharge Date]]-_3___Healthcare_Data_v1[[#This Row],[Date of Admission]]</f>
        <v>10</v>
      </c>
      <c r="Q9584" s="1">
        <f>IFERROR(_3___Healthcare_Data_v1[[#This Row],[ Billing Amount ]]/_3___Healthcare_Data_v1[[#This Row],[Days in Hospital]],0)</f>
        <v>2290.26694</v>
      </c>
      <c r="R9584" s="1" t="str">
        <f>IF(_3___Healthcare_Data_v1[[#This Row],[Age]]&gt;60,"Senior",IF(_3___Healthcare_Data_v1[[#This Row],[Age]]&gt;35,"Middle","Young"))</f>
        <v>Senior</v>
      </c>
    </row>
    <row r="9585" spans="1:18" x14ac:dyDescent="0.3">
      <c r="A9585" s="1" t="s">
        <v>25571</v>
      </c>
      <c r="B9585" s="1" t="s">
        <v>26687</v>
      </c>
      <c r="C9585" s="1" t="s">
        <v>26</v>
      </c>
      <c r="D9585" s="1" t="s">
        <v>27</v>
      </c>
      <c r="E9585" s="1" t="s">
        <v>26620</v>
      </c>
      <c r="F9585" s="2">
        <v>44322</v>
      </c>
      <c r="G9585" s="1" t="s">
        <v>25572</v>
      </c>
      <c r="H9585" s="1" t="s">
        <v>25573</v>
      </c>
      <c r="I9585" s="1" t="s">
        <v>52</v>
      </c>
      <c r="J9585" s="3" t="s">
        <v>36243</v>
      </c>
      <c r="K9585">
        <v>425</v>
      </c>
      <c r="L9585" s="1" t="s">
        <v>42</v>
      </c>
      <c r="M9585" s="2">
        <v>44325</v>
      </c>
      <c r="N9585" s="1" t="s">
        <v>43</v>
      </c>
      <c r="O9585" s="1" t="s">
        <v>44</v>
      </c>
      <c r="P9585" s="1">
        <f>_3___Healthcare_Data_v1[[#This Row],[Discharge Date]]-_3___Healthcare_Data_v1[[#This Row],[Date of Admission]]</f>
        <v>3</v>
      </c>
      <c r="Q9585" s="1">
        <f>IFERROR(_3___Healthcare_Data_v1[[#This Row],[ Billing Amount ]]/_3___Healthcare_Data_v1[[#This Row],[Days in Hospital]],0)</f>
        <v>8076.4047333333328</v>
      </c>
      <c r="R9585" s="1" t="str">
        <f>IF(_3___Healthcare_Data_v1[[#This Row],[Age]]&gt;60,"Senior",IF(_3___Healthcare_Data_v1[[#This Row],[Age]]&gt;35,"Middle","Young"))</f>
        <v>Senior</v>
      </c>
    </row>
    <row r="9586" spans="1:18" x14ac:dyDescent="0.3">
      <c r="A9586" s="1" t="s">
        <v>25574</v>
      </c>
      <c r="B9586" s="1" t="s">
        <v>26866</v>
      </c>
      <c r="C9586" s="1" t="s">
        <v>26</v>
      </c>
      <c r="D9586" s="1" t="s">
        <v>114</v>
      </c>
      <c r="E9586" s="1" t="s">
        <v>18</v>
      </c>
      <c r="F9586" s="2">
        <v>43669</v>
      </c>
      <c r="G9586" s="1" t="s">
        <v>4813</v>
      </c>
      <c r="H9586" s="1" t="s">
        <v>11784</v>
      </c>
      <c r="I9586" s="1" t="s">
        <v>21</v>
      </c>
      <c r="J9586" s="3" t="s">
        <v>36244</v>
      </c>
      <c r="K9586">
        <v>356</v>
      </c>
      <c r="L9586" s="1" t="s">
        <v>38</v>
      </c>
      <c r="M9586" s="2">
        <v>43689</v>
      </c>
      <c r="N9586" s="1" t="s">
        <v>31</v>
      </c>
      <c r="O9586" s="1" t="s">
        <v>32</v>
      </c>
      <c r="P9586" s="1">
        <f>_3___Healthcare_Data_v1[[#This Row],[Discharge Date]]-_3___Healthcare_Data_v1[[#This Row],[Date of Admission]]</f>
        <v>20</v>
      </c>
      <c r="Q9586" s="1">
        <f>IFERROR(_3___Healthcare_Data_v1[[#This Row],[ Billing Amount ]]/_3___Healthcare_Data_v1[[#This Row],[Days in Hospital]],0)</f>
        <v>373.22481164999999</v>
      </c>
      <c r="R9586" s="1" t="str">
        <f>IF(_3___Healthcare_Data_v1[[#This Row],[Age]]&gt;60,"Senior",IF(_3___Healthcare_Data_v1[[#This Row],[Age]]&gt;35,"Middle","Young"))</f>
        <v>Senior</v>
      </c>
    </row>
    <row r="9587" spans="1:18" x14ac:dyDescent="0.3">
      <c r="A9587" s="1" t="s">
        <v>25575</v>
      </c>
      <c r="B9587" s="1" t="s">
        <v>26687</v>
      </c>
      <c r="C9587" s="1" t="s">
        <v>16</v>
      </c>
      <c r="D9587" s="1" t="s">
        <v>27</v>
      </c>
      <c r="E9587" s="1" t="s">
        <v>26615</v>
      </c>
      <c r="F9587" s="2">
        <v>44851</v>
      </c>
      <c r="G9587" s="1" t="s">
        <v>25576</v>
      </c>
      <c r="H9587" s="1" t="s">
        <v>25577</v>
      </c>
      <c r="I9587" s="1" t="s">
        <v>26607</v>
      </c>
      <c r="J9587" s="3" t="s">
        <v>36245</v>
      </c>
      <c r="K9587">
        <v>367</v>
      </c>
      <c r="L9587" s="1" t="s">
        <v>22</v>
      </c>
      <c r="M9587" s="2">
        <v>44870</v>
      </c>
      <c r="N9587" s="1" t="s">
        <v>23</v>
      </c>
      <c r="O9587" s="1" t="s">
        <v>32</v>
      </c>
      <c r="P9587" s="1">
        <f>_3___Healthcare_Data_v1[[#This Row],[Discharge Date]]-_3___Healthcare_Data_v1[[#This Row],[Date of Admission]]</f>
        <v>19</v>
      </c>
      <c r="Q9587" s="1">
        <f>IFERROR(_3___Healthcare_Data_v1[[#This Row],[ Billing Amount ]]/_3___Healthcare_Data_v1[[#This Row],[Days in Hospital]],0)</f>
        <v>1344.1509363157895</v>
      </c>
      <c r="R9587" s="1" t="str">
        <f>IF(_3___Healthcare_Data_v1[[#This Row],[Age]]&gt;60,"Senior",IF(_3___Healthcare_Data_v1[[#This Row],[Age]]&gt;35,"Middle","Young"))</f>
        <v>Senior</v>
      </c>
    </row>
    <row r="9588" spans="1:18" x14ac:dyDescent="0.3">
      <c r="A9588" s="1" t="s">
        <v>25578</v>
      </c>
      <c r="B9588" s="1" t="s">
        <v>26700</v>
      </c>
      <c r="C9588" s="1" t="s">
        <v>16</v>
      </c>
      <c r="D9588" s="1" t="s">
        <v>62</v>
      </c>
      <c r="E9588" s="1" t="s">
        <v>26620</v>
      </c>
      <c r="F9588" s="2">
        <v>45128</v>
      </c>
      <c r="G9588" s="1" t="s">
        <v>17807</v>
      </c>
      <c r="H9588" s="1" t="s">
        <v>25579</v>
      </c>
      <c r="I9588" s="1" t="s">
        <v>60</v>
      </c>
      <c r="J9588" s="3" t="s">
        <v>36246</v>
      </c>
      <c r="K9588">
        <v>116</v>
      </c>
      <c r="L9588" s="1" t="s">
        <v>42</v>
      </c>
      <c r="M9588" s="2">
        <v>45146</v>
      </c>
      <c r="N9588" s="1" t="s">
        <v>84</v>
      </c>
      <c r="O9588" s="1" t="s">
        <v>44</v>
      </c>
      <c r="P9588" s="1">
        <f>_3___Healthcare_Data_v1[[#This Row],[Discharge Date]]-_3___Healthcare_Data_v1[[#This Row],[Date of Admission]]</f>
        <v>18</v>
      </c>
      <c r="Q9588" s="1">
        <f>IFERROR(_3___Healthcare_Data_v1[[#This Row],[ Billing Amount ]]/_3___Healthcare_Data_v1[[#This Row],[Days in Hospital]],0)</f>
        <v>916.0347255555555</v>
      </c>
      <c r="R9588" s="1" t="str">
        <f>IF(_3___Healthcare_Data_v1[[#This Row],[Age]]&gt;60,"Senior",IF(_3___Healthcare_Data_v1[[#This Row],[Age]]&gt;35,"Middle","Young"))</f>
        <v>Senior</v>
      </c>
    </row>
    <row r="9589" spans="1:18" x14ac:dyDescent="0.3">
      <c r="A9589" s="1" t="s">
        <v>25580</v>
      </c>
      <c r="B9589" s="1" t="s">
        <v>26850</v>
      </c>
      <c r="C9589" s="1" t="s">
        <v>16</v>
      </c>
      <c r="D9589" s="1" t="s">
        <v>34</v>
      </c>
      <c r="E9589" s="1" t="s">
        <v>28</v>
      </c>
      <c r="F9589" s="2">
        <v>44760</v>
      </c>
      <c r="G9589" s="1" t="s">
        <v>25581</v>
      </c>
      <c r="H9589" s="1" t="s">
        <v>12451</v>
      </c>
      <c r="I9589" s="1" t="s">
        <v>56</v>
      </c>
      <c r="J9589" s="3" t="s">
        <v>36247</v>
      </c>
      <c r="K9589">
        <v>439</v>
      </c>
      <c r="L9589" s="1" t="s">
        <v>42</v>
      </c>
      <c r="M9589" s="2">
        <v>44775</v>
      </c>
      <c r="N9589" s="1" t="s">
        <v>31</v>
      </c>
      <c r="O9589" s="1" t="s">
        <v>32</v>
      </c>
      <c r="P9589" s="1">
        <f>_3___Healthcare_Data_v1[[#This Row],[Discharge Date]]-_3___Healthcare_Data_v1[[#This Row],[Date of Admission]]</f>
        <v>15</v>
      </c>
      <c r="Q9589" s="1">
        <f>IFERROR(_3___Healthcare_Data_v1[[#This Row],[ Billing Amount ]]/_3___Healthcare_Data_v1[[#This Row],[Days in Hospital]],0)</f>
        <v>2641.6916673333335</v>
      </c>
      <c r="R9589" s="1" t="str">
        <f>IF(_3___Healthcare_Data_v1[[#This Row],[Age]]&gt;60,"Senior",IF(_3___Healthcare_Data_v1[[#This Row],[Age]]&gt;35,"Middle","Young"))</f>
        <v>Senior</v>
      </c>
    </row>
    <row r="9590" spans="1:18" x14ac:dyDescent="0.3">
      <c r="A9590" s="1" t="s">
        <v>25582</v>
      </c>
      <c r="B9590" s="1" t="s">
        <v>26845</v>
      </c>
      <c r="C9590" s="1" t="s">
        <v>16</v>
      </c>
      <c r="D9590" s="1" t="s">
        <v>114</v>
      </c>
      <c r="E9590" s="1" t="s">
        <v>18</v>
      </c>
      <c r="F9590" s="2">
        <v>43789</v>
      </c>
      <c r="G9590" s="1" t="s">
        <v>25583</v>
      </c>
      <c r="H9590" s="1" t="s">
        <v>25584</v>
      </c>
      <c r="I9590" s="1" t="s">
        <v>21</v>
      </c>
      <c r="J9590" s="3" t="s">
        <v>36248</v>
      </c>
      <c r="K9590">
        <v>485</v>
      </c>
      <c r="L9590" s="1" t="s">
        <v>42</v>
      </c>
      <c r="M9590" s="2">
        <v>43815</v>
      </c>
      <c r="N9590" s="1" t="s">
        <v>23</v>
      </c>
      <c r="O9590" s="1" t="s">
        <v>24</v>
      </c>
      <c r="P9590" s="1">
        <f>_3___Healthcare_Data_v1[[#This Row],[Discharge Date]]-_3___Healthcare_Data_v1[[#This Row],[Date of Admission]]</f>
        <v>26</v>
      </c>
      <c r="Q9590" s="1">
        <f>IFERROR(_3___Healthcare_Data_v1[[#This Row],[ Billing Amount ]]/_3___Healthcare_Data_v1[[#This Row],[Days in Hospital]],0)</f>
        <v>735.21654730769228</v>
      </c>
      <c r="R9590" s="1" t="str">
        <f>IF(_3___Healthcare_Data_v1[[#This Row],[Age]]&gt;60,"Senior",IF(_3___Healthcare_Data_v1[[#This Row],[Age]]&gt;35,"Middle","Young"))</f>
        <v>Senior</v>
      </c>
    </row>
    <row r="9591" spans="1:18" x14ac:dyDescent="0.3">
      <c r="A9591" s="1" t="s">
        <v>25585</v>
      </c>
      <c r="B9591" s="1" t="s">
        <v>26712</v>
      </c>
      <c r="C9591" s="1" t="s">
        <v>16</v>
      </c>
      <c r="D9591" s="1" t="s">
        <v>17</v>
      </c>
      <c r="E9591" s="1" t="s">
        <v>26620</v>
      </c>
      <c r="F9591" s="2">
        <v>43507</v>
      </c>
      <c r="G9591" s="1" t="s">
        <v>25586</v>
      </c>
      <c r="H9591" s="1" t="s">
        <v>1950</v>
      </c>
      <c r="I9591" s="1" t="s">
        <v>52</v>
      </c>
      <c r="J9591" s="3" t="s">
        <v>36249</v>
      </c>
      <c r="K9591">
        <v>276</v>
      </c>
      <c r="L9591" s="1" t="s">
        <v>42</v>
      </c>
      <c r="M9591" s="2">
        <v>43523</v>
      </c>
      <c r="N9591" s="1" t="s">
        <v>31</v>
      </c>
      <c r="O9591" s="1" t="s">
        <v>44</v>
      </c>
      <c r="P9591" s="1">
        <f>_3___Healthcare_Data_v1[[#This Row],[Discharge Date]]-_3___Healthcare_Data_v1[[#This Row],[Date of Admission]]</f>
        <v>16</v>
      </c>
      <c r="Q9591" s="1">
        <f>IFERROR(_3___Healthcare_Data_v1[[#This Row],[ Billing Amount ]]/_3___Healthcare_Data_v1[[#This Row],[Days in Hospital]],0)</f>
        <v>2029.1838218749999</v>
      </c>
      <c r="R9591" s="1" t="str">
        <f>IF(_3___Healthcare_Data_v1[[#This Row],[Age]]&gt;60,"Senior",IF(_3___Healthcare_Data_v1[[#This Row],[Age]]&gt;35,"Middle","Young"))</f>
        <v>Senior</v>
      </c>
    </row>
    <row r="9592" spans="1:18" x14ac:dyDescent="0.3">
      <c r="A9592" s="1" t="s">
        <v>22138</v>
      </c>
      <c r="B9592" s="1" t="s">
        <v>26661</v>
      </c>
      <c r="C9592" s="1" t="s">
        <v>16</v>
      </c>
      <c r="D9592" s="1" t="s">
        <v>229</v>
      </c>
      <c r="E9592" s="1" t="s">
        <v>69</v>
      </c>
      <c r="F9592" s="2">
        <v>44137</v>
      </c>
      <c r="G9592" s="1" t="s">
        <v>25587</v>
      </c>
      <c r="H9592" s="1" t="s">
        <v>14923</v>
      </c>
      <c r="I9592" s="1" t="s">
        <v>60</v>
      </c>
      <c r="J9592" s="3" t="s">
        <v>36250</v>
      </c>
      <c r="K9592">
        <v>317</v>
      </c>
      <c r="L9592" s="1" t="s">
        <v>42</v>
      </c>
      <c r="M9592" s="2">
        <v>44155</v>
      </c>
      <c r="N9592" s="1" t="s">
        <v>43</v>
      </c>
      <c r="O9592" s="1" t="s">
        <v>32</v>
      </c>
      <c r="P9592" s="1">
        <f>_3___Healthcare_Data_v1[[#This Row],[Discharge Date]]-_3___Healthcare_Data_v1[[#This Row],[Date of Admission]]</f>
        <v>18</v>
      </c>
      <c r="Q9592" s="1">
        <f>IFERROR(_3___Healthcare_Data_v1[[#This Row],[ Billing Amount ]]/_3___Healthcare_Data_v1[[#This Row],[Days in Hospital]],0)</f>
        <v>3856.2703094444441</v>
      </c>
      <c r="R9592" s="1" t="str">
        <f>IF(_3___Healthcare_Data_v1[[#This Row],[Age]]&gt;60,"Senior",IF(_3___Healthcare_Data_v1[[#This Row],[Age]]&gt;35,"Middle","Young"))</f>
        <v>Senior</v>
      </c>
    </row>
    <row r="9593" spans="1:18" x14ac:dyDescent="0.3">
      <c r="A9593" s="1" t="s">
        <v>25588</v>
      </c>
      <c r="B9593" s="1" t="s">
        <v>26655</v>
      </c>
      <c r="C9593" s="1" t="s">
        <v>16</v>
      </c>
      <c r="D9593" s="1" t="s">
        <v>17</v>
      </c>
      <c r="E9593" s="1" t="s">
        <v>35</v>
      </c>
      <c r="F9593" s="2">
        <v>45025</v>
      </c>
      <c r="G9593" s="1" t="s">
        <v>25589</v>
      </c>
      <c r="H9593" s="1" t="s">
        <v>25590</v>
      </c>
      <c r="I9593" s="1" t="s">
        <v>56</v>
      </c>
      <c r="J9593" s="3" t="s">
        <v>36251</v>
      </c>
      <c r="K9593">
        <v>371</v>
      </c>
      <c r="L9593" s="1" t="s">
        <v>22</v>
      </c>
      <c r="M9593" s="2">
        <v>45030</v>
      </c>
      <c r="N9593" s="1" t="s">
        <v>43</v>
      </c>
      <c r="O9593" s="1" t="s">
        <v>32</v>
      </c>
      <c r="P9593" s="1">
        <f>_3___Healthcare_Data_v1[[#This Row],[Discharge Date]]-_3___Healthcare_Data_v1[[#This Row],[Date of Admission]]</f>
        <v>5</v>
      </c>
      <c r="Q9593" s="1">
        <f>IFERROR(_3___Healthcare_Data_v1[[#This Row],[ Billing Amount ]]/_3___Healthcare_Data_v1[[#This Row],[Days in Hospital]],0)</f>
        <v>1289.2977402000001</v>
      </c>
      <c r="R9593" s="1" t="str">
        <f>IF(_3___Healthcare_Data_v1[[#This Row],[Age]]&gt;60,"Senior",IF(_3___Healthcare_Data_v1[[#This Row],[Age]]&gt;35,"Middle","Young"))</f>
        <v>Senior</v>
      </c>
    </row>
    <row r="9594" spans="1:18" x14ac:dyDescent="0.3">
      <c r="A9594" s="1" t="s">
        <v>25591</v>
      </c>
      <c r="B9594" s="1" t="s">
        <v>26617</v>
      </c>
      <c r="C9594" s="1" t="s">
        <v>26</v>
      </c>
      <c r="D9594" s="1" t="s">
        <v>34</v>
      </c>
      <c r="E9594" s="1" t="s">
        <v>35</v>
      </c>
      <c r="F9594" s="2">
        <v>44935</v>
      </c>
      <c r="G9594" s="1" t="s">
        <v>25592</v>
      </c>
      <c r="H9594" s="1" t="s">
        <v>25593</v>
      </c>
      <c r="I9594" s="1" t="s">
        <v>52</v>
      </c>
      <c r="J9594" s="3" t="s">
        <v>36252</v>
      </c>
      <c r="K9594">
        <v>255</v>
      </c>
      <c r="L9594" s="1" t="s">
        <v>22</v>
      </c>
      <c r="M9594" s="2">
        <v>44940</v>
      </c>
      <c r="N9594" s="1" t="s">
        <v>23</v>
      </c>
      <c r="O9594" s="1" t="s">
        <v>44</v>
      </c>
      <c r="P9594" s="1">
        <f>_3___Healthcare_Data_v1[[#This Row],[Discharge Date]]-_3___Healthcare_Data_v1[[#This Row],[Date of Admission]]</f>
        <v>5</v>
      </c>
      <c r="Q9594" s="1">
        <f>IFERROR(_3___Healthcare_Data_v1[[#This Row],[ Billing Amount ]]/_3___Healthcare_Data_v1[[#This Row],[Days in Hospital]],0)</f>
        <v>3326.4410760000001</v>
      </c>
      <c r="R9594" s="1" t="str">
        <f>IF(_3___Healthcare_Data_v1[[#This Row],[Age]]&gt;60,"Senior",IF(_3___Healthcare_Data_v1[[#This Row],[Age]]&gt;35,"Middle","Young"))</f>
        <v>Senior</v>
      </c>
    </row>
    <row r="9595" spans="1:18" x14ac:dyDescent="0.3">
      <c r="A9595" s="1" t="s">
        <v>25594</v>
      </c>
      <c r="B9595" s="1" t="s">
        <v>26704</v>
      </c>
      <c r="C9595" s="1" t="s">
        <v>16</v>
      </c>
      <c r="D9595" s="1" t="s">
        <v>49</v>
      </c>
      <c r="E9595" s="1" t="s">
        <v>35</v>
      </c>
      <c r="F9595" s="2">
        <v>44909</v>
      </c>
      <c r="G9595" s="1" t="s">
        <v>17173</v>
      </c>
      <c r="H9595" s="1" t="s">
        <v>22777</v>
      </c>
      <c r="I9595" s="1" t="s">
        <v>60</v>
      </c>
      <c r="J9595" s="3" t="s">
        <v>36253</v>
      </c>
      <c r="K9595">
        <v>145</v>
      </c>
      <c r="L9595" s="1" t="s">
        <v>22</v>
      </c>
      <c r="M9595" s="2">
        <v>44913</v>
      </c>
      <c r="N9595" s="1" t="s">
        <v>84</v>
      </c>
      <c r="O9595" s="1" t="s">
        <v>44</v>
      </c>
      <c r="P9595" s="1">
        <f>_3___Healthcare_Data_v1[[#This Row],[Discharge Date]]-_3___Healthcare_Data_v1[[#This Row],[Date of Admission]]</f>
        <v>4</v>
      </c>
      <c r="Q9595" s="1">
        <f>IFERROR(_3___Healthcare_Data_v1[[#This Row],[ Billing Amount ]]/_3___Healthcare_Data_v1[[#This Row],[Days in Hospital]],0)</f>
        <v>2889.2890050000001</v>
      </c>
      <c r="R9595" s="1" t="str">
        <f>IF(_3___Healthcare_Data_v1[[#This Row],[Age]]&gt;60,"Senior",IF(_3___Healthcare_Data_v1[[#This Row],[Age]]&gt;35,"Middle","Young"))</f>
        <v>Senior</v>
      </c>
    </row>
    <row r="9596" spans="1:18" x14ac:dyDescent="0.3">
      <c r="A9596" s="1" t="s">
        <v>22266</v>
      </c>
      <c r="B9596" s="1" t="s">
        <v>26700</v>
      </c>
      <c r="C9596" s="1" t="s">
        <v>26</v>
      </c>
      <c r="D9596" s="1" t="s">
        <v>62</v>
      </c>
      <c r="E9596" s="1" t="s">
        <v>28</v>
      </c>
      <c r="F9596" s="2">
        <v>43734</v>
      </c>
      <c r="G9596" s="1" t="s">
        <v>25595</v>
      </c>
      <c r="H9596" s="1" t="s">
        <v>25596</v>
      </c>
      <c r="I9596" s="1" t="s">
        <v>26607</v>
      </c>
      <c r="J9596" s="3" t="s">
        <v>36254</v>
      </c>
      <c r="K9596">
        <v>209</v>
      </c>
      <c r="L9596" s="1" t="s">
        <v>38</v>
      </c>
      <c r="M9596" s="2">
        <v>43763</v>
      </c>
      <c r="N9596" s="1" t="s">
        <v>43</v>
      </c>
      <c r="O9596" s="1" t="s">
        <v>44</v>
      </c>
      <c r="P9596" s="1">
        <f>_3___Healthcare_Data_v1[[#This Row],[Discharge Date]]-_3___Healthcare_Data_v1[[#This Row],[Date of Admission]]</f>
        <v>29</v>
      </c>
      <c r="Q9596" s="1">
        <f>IFERROR(_3___Healthcare_Data_v1[[#This Row],[ Billing Amount ]]/_3___Healthcare_Data_v1[[#This Row],[Days in Hospital]],0)</f>
        <v>1450.0645927586206</v>
      </c>
      <c r="R9596" s="1" t="str">
        <f>IF(_3___Healthcare_Data_v1[[#This Row],[Age]]&gt;60,"Senior",IF(_3___Healthcare_Data_v1[[#This Row],[Age]]&gt;35,"Middle","Young"))</f>
        <v>Senior</v>
      </c>
    </row>
    <row r="9597" spans="1:18" x14ac:dyDescent="0.3">
      <c r="A9597" s="1" t="s">
        <v>25597</v>
      </c>
      <c r="B9597" s="1" t="s">
        <v>26679</v>
      </c>
      <c r="C9597" s="1" t="s">
        <v>16</v>
      </c>
      <c r="D9597" s="1" t="s">
        <v>229</v>
      </c>
      <c r="E9597" s="1" t="s">
        <v>26620</v>
      </c>
      <c r="F9597" s="2">
        <v>44397</v>
      </c>
      <c r="G9597" s="1" t="s">
        <v>25598</v>
      </c>
      <c r="H9597" s="1" t="s">
        <v>25599</v>
      </c>
      <c r="I9597" s="1" t="s">
        <v>52</v>
      </c>
      <c r="J9597" s="3" t="s">
        <v>36255</v>
      </c>
      <c r="K9597">
        <v>296</v>
      </c>
      <c r="L9597" s="1" t="s">
        <v>42</v>
      </c>
      <c r="M9597" s="2">
        <v>44405</v>
      </c>
      <c r="N9597" s="1" t="s">
        <v>84</v>
      </c>
      <c r="O9597" s="1" t="s">
        <v>32</v>
      </c>
      <c r="P9597" s="1">
        <f>_3___Healthcare_Data_v1[[#This Row],[Discharge Date]]-_3___Healthcare_Data_v1[[#This Row],[Date of Admission]]</f>
        <v>8</v>
      </c>
      <c r="Q9597" s="1">
        <f>IFERROR(_3___Healthcare_Data_v1[[#This Row],[ Billing Amount ]]/_3___Healthcare_Data_v1[[#This Row],[Days in Hospital]],0)</f>
        <v>2972.1670174999999</v>
      </c>
      <c r="R9597" s="1" t="str">
        <f>IF(_3___Healthcare_Data_v1[[#This Row],[Age]]&gt;60,"Senior",IF(_3___Healthcare_Data_v1[[#This Row],[Age]]&gt;35,"Middle","Young"))</f>
        <v>Senior</v>
      </c>
    </row>
    <row r="9598" spans="1:18" x14ac:dyDescent="0.3">
      <c r="A9598" s="1" t="s">
        <v>2855</v>
      </c>
      <c r="B9598" s="1" t="s">
        <v>26644</v>
      </c>
      <c r="C9598" s="1" t="s">
        <v>16</v>
      </c>
      <c r="D9598" s="1" t="s">
        <v>17</v>
      </c>
      <c r="E9598" s="1" t="s">
        <v>18</v>
      </c>
      <c r="F9598" s="2">
        <v>43704</v>
      </c>
      <c r="G9598" s="1" t="s">
        <v>19261</v>
      </c>
      <c r="H9598" s="1" t="s">
        <v>25600</v>
      </c>
      <c r="I9598" s="1" t="s">
        <v>21</v>
      </c>
      <c r="J9598" s="3" t="s">
        <v>36256</v>
      </c>
      <c r="K9598">
        <v>421</v>
      </c>
      <c r="L9598" s="1" t="s">
        <v>42</v>
      </c>
      <c r="M9598" s="2">
        <v>43728</v>
      </c>
      <c r="N9598" s="1" t="s">
        <v>31</v>
      </c>
      <c r="O9598" s="1" t="s">
        <v>44</v>
      </c>
      <c r="P9598" s="1">
        <f>_3___Healthcare_Data_v1[[#This Row],[Discharge Date]]-_3___Healthcare_Data_v1[[#This Row],[Date of Admission]]</f>
        <v>24</v>
      </c>
      <c r="Q9598" s="1">
        <f>IFERROR(_3___Healthcare_Data_v1[[#This Row],[ Billing Amount ]]/_3___Healthcare_Data_v1[[#This Row],[Days in Hospital]],0)</f>
        <v>995.63924458333338</v>
      </c>
      <c r="R9598" s="1" t="str">
        <f>IF(_3___Healthcare_Data_v1[[#This Row],[Age]]&gt;60,"Senior",IF(_3___Healthcare_Data_v1[[#This Row],[Age]]&gt;35,"Middle","Young"))</f>
        <v>Senior</v>
      </c>
    </row>
    <row r="9599" spans="1:18" x14ac:dyDescent="0.3">
      <c r="A9599" s="1" t="s">
        <v>25601</v>
      </c>
      <c r="B9599" s="1" t="s">
        <v>26685</v>
      </c>
      <c r="C9599" s="1" t="s">
        <v>26</v>
      </c>
      <c r="D9599" s="1" t="s">
        <v>27</v>
      </c>
      <c r="E9599" s="1" t="s">
        <v>26620</v>
      </c>
      <c r="F9599" s="2">
        <v>44391</v>
      </c>
      <c r="G9599" s="1" t="s">
        <v>25602</v>
      </c>
      <c r="H9599" s="1" t="s">
        <v>25603</v>
      </c>
      <c r="I9599" s="1" t="s">
        <v>26607</v>
      </c>
      <c r="J9599" s="3" t="s">
        <v>36257</v>
      </c>
      <c r="K9599">
        <v>194</v>
      </c>
      <c r="L9599" s="1" t="s">
        <v>42</v>
      </c>
      <c r="M9599" s="2">
        <v>44393</v>
      </c>
      <c r="N9599" s="1" t="s">
        <v>23</v>
      </c>
      <c r="O9599" s="1" t="s">
        <v>44</v>
      </c>
      <c r="P9599" s="1">
        <f>_3___Healthcare_Data_v1[[#This Row],[Discharge Date]]-_3___Healthcare_Data_v1[[#This Row],[Date of Admission]]</f>
        <v>2</v>
      </c>
      <c r="Q9599" s="1">
        <f>IFERROR(_3___Healthcare_Data_v1[[#This Row],[ Billing Amount ]]/_3___Healthcare_Data_v1[[#This Row],[Days in Hospital]],0)</f>
        <v>13143.269675</v>
      </c>
      <c r="R9599" s="1" t="str">
        <f>IF(_3___Healthcare_Data_v1[[#This Row],[Age]]&gt;60,"Senior",IF(_3___Healthcare_Data_v1[[#This Row],[Age]]&gt;35,"Middle","Young"))</f>
        <v>Senior</v>
      </c>
    </row>
    <row r="9600" spans="1:18" x14ac:dyDescent="0.3">
      <c r="A9600" s="1" t="s">
        <v>25604</v>
      </c>
      <c r="B9600" s="1" t="s">
        <v>26845</v>
      </c>
      <c r="C9600" s="1" t="s">
        <v>26</v>
      </c>
      <c r="D9600" s="1" t="s">
        <v>34</v>
      </c>
      <c r="E9600" s="1" t="s">
        <v>69</v>
      </c>
      <c r="F9600" s="2">
        <v>44071</v>
      </c>
      <c r="G9600" s="1" t="s">
        <v>25605</v>
      </c>
      <c r="H9600" s="1" t="s">
        <v>25606</v>
      </c>
      <c r="I9600" s="1" t="s">
        <v>21</v>
      </c>
      <c r="J9600" s="3" t="s">
        <v>36258</v>
      </c>
      <c r="K9600">
        <v>390</v>
      </c>
      <c r="L9600" s="1" t="s">
        <v>22</v>
      </c>
      <c r="M9600" s="2">
        <v>44081</v>
      </c>
      <c r="N9600" s="1" t="s">
        <v>84</v>
      </c>
      <c r="O9600" s="1" t="s">
        <v>44</v>
      </c>
      <c r="P9600" s="1">
        <f>_3___Healthcare_Data_v1[[#This Row],[Discharge Date]]-_3___Healthcare_Data_v1[[#This Row],[Date of Admission]]</f>
        <v>10</v>
      </c>
      <c r="Q9600" s="1">
        <f>IFERROR(_3___Healthcare_Data_v1[[#This Row],[ Billing Amount ]]/_3___Healthcare_Data_v1[[#This Row],[Days in Hospital]],0)</f>
        <v>3526.639866</v>
      </c>
      <c r="R9600" s="1" t="str">
        <f>IF(_3___Healthcare_Data_v1[[#This Row],[Age]]&gt;60,"Senior",IF(_3___Healthcare_Data_v1[[#This Row],[Age]]&gt;35,"Middle","Young"))</f>
        <v>Senior</v>
      </c>
    </row>
    <row r="9601" spans="1:18" x14ac:dyDescent="0.3">
      <c r="A9601" s="1" t="s">
        <v>25607</v>
      </c>
      <c r="B9601" s="1" t="s">
        <v>26668</v>
      </c>
      <c r="C9601" s="1" t="s">
        <v>16</v>
      </c>
      <c r="D9601" s="1" t="s">
        <v>49</v>
      </c>
      <c r="E9601" s="1" t="s">
        <v>35</v>
      </c>
      <c r="F9601" s="2">
        <v>43438</v>
      </c>
      <c r="G9601" s="1" t="s">
        <v>25608</v>
      </c>
      <c r="H9601" s="1" t="s">
        <v>25609</v>
      </c>
      <c r="I9601" s="1" t="s">
        <v>21</v>
      </c>
      <c r="J9601" s="3" t="s">
        <v>36259</v>
      </c>
      <c r="K9601">
        <v>464</v>
      </c>
      <c r="L9601" s="1" t="s">
        <v>22</v>
      </c>
      <c r="M9601" s="2">
        <v>43452</v>
      </c>
      <c r="N9601" s="1" t="s">
        <v>23</v>
      </c>
      <c r="O9601" s="1" t="s">
        <v>32</v>
      </c>
      <c r="P9601" s="1">
        <f>_3___Healthcare_Data_v1[[#This Row],[Discharge Date]]-_3___Healthcare_Data_v1[[#This Row],[Date of Admission]]</f>
        <v>14</v>
      </c>
      <c r="Q9601" s="1">
        <f>IFERROR(_3___Healthcare_Data_v1[[#This Row],[ Billing Amount ]]/_3___Healthcare_Data_v1[[#This Row],[Days in Hospital]],0)</f>
        <v>1764.5725</v>
      </c>
      <c r="R9601" s="1" t="str">
        <f>IF(_3___Healthcare_Data_v1[[#This Row],[Age]]&gt;60,"Senior",IF(_3___Healthcare_Data_v1[[#This Row],[Age]]&gt;35,"Middle","Young"))</f>
        <v>Senior</v>
      </c>
    </row>
    <row r="9602" spans="1:18" x14ac:dyDescent="0.3">
      <c r="A9602" s="1" t="s">
        <v>25610</v>
      </c>
      <c r="B9602" s="1" t="s">
        <v>26606</v>
      </c>
      <c r="C9602" s="1" t="s">
        <v>16</v>
      </c>
      <c r="D9602" s="1" t="s">
        <v>49</v>
      </c>
      <c r="E9602" s="1" t="s">
        <v>69</v>
      </c>
      <c r="F9602" s="2">
        <v>44153</v>
      </c>
      <c r="G9602" s="1" t="s">
        <v>25611</v>
      </c>
      <c r="H9602" s="1" t="s">
        <v>25612</v>
      </c>
      <c r="I9602" s="1" t="s">
        <v>52</v>
      </c>
      <c r="J9602" s="3" t="s">
        <v>36260</v>
      </c>
      <c r="K9602">
        <v>379</v>
      </c>
      <c r="L9602" s="1" t="s">
        <v>22</v>
      </c>
      <c r="M9602" s="2">
        <v>44156</v>
      </c>
      <c r="N9602" s="1" t="s">
        <v>48</v>
      </c>
      <c r="O9602" s="1" t="s">
        <v>24</v>
      </c>
      <c r="P9602" s="1">
        <f>_3___Healthcare_Data_v1[[#This Row],[Discharge Date]]-_3___Healthcare_Data_v1[[#This Row],[Date of Admission]]</f>
        <v>3</v>
      </c>
      <c r="Q9602" s="1">
        <f>IFERROR(_3___Healthcare_Data_v1[[#This Row],[ Billing Amount ]]/_3___Healthcare_Data_v1[[#This Row],[Days in Hospital]],0)</f>
        <v>10101.190766666667</v>
      </c>
      <c r="R9602" s="1" t="str">
        <f>IF(_3___Healthcare_Data_v1[[#This Row],[Age]]&gt;60,"Senior",IF(_3___Healthcare_Data_v1[[#This Row],[Age]]&gt;35,"Middle","Young"))</f>
        <v>Senior</v>
      </c>
    </row>
    <row r="9603" spans="1:18" x14ac:dyDescent="0.3">
      <c r="A9603" s="1" t="s">
        <v>25613</v>
      </c>
      <c r="B9603" s="1" t="s">
        <v>26630</v>
      </c>
      <c r="C9603" s="1" t="s">
        <v>16</v>
      </c>
      <c r="D9603" s="1" t="s">
        <v>89</v>
      </c>
      <c r="E9603" s="1" t="s">
        <v>35</v>
      </c>
      <c r="F9603" s="2">
        <v>43720</v>
      </c>
      <c r="G9603" s="1" t="s">
        <v>19546</v>
      </c>
      <c r="H9603" s="1" t="s">
        <v>3879</v>
      </c>
      <c r="I9603" s="1" t="s">
        <v>60</v>
      </c>
      <c r="J9603" s="3" t="s">
        <v>36261</v>
      </c>
      <c r="K9603">
        <v>458</v>
      </c>
      <c r="L9603" s="1" t="s">
        <v>22</v>
      </c>
      <c r="M9603" s="2">
        <v>43740</v>
      </c>
      <c r="N9603" s="1" t="s">
        <v>31</v>
      </c>
      <c r="O9603" s="1" t="s">
        <v>24</v>
      </c>
      <c r="P9603" s="1">
        <f>_3___Healthcare_Data_v1[[#This Row],[Discharge Date]]-_3___Healthcare_Data_v1[[#This Row],[Date of Admission]]</f>
        <v>20</v>
      </c>
      <c r="Q9603" s="1">
        <f>IFERROR(_3___Healthcare_Data_v1[[#This Row],[ Billing Amount ]]/_3___Healthcare_Data_v1[[#This Row],[Days in Hospital]],0)</f>
        <v>208.72799070000002</v>
      </c>
      <c r="R9603" s="1" t="str">
        <f>IF(_3___Healthcare_Data_v1[[#This Row],[Age]]&gt;60,"Senior",IF(_3___Healthcare_Data_v1[[#This Row],[Age]]&gt;35,"Middle","Young"))</f>
        <v>Senior</v>
      </c>
    </row>
    <row r="9604" spans="1:18" x14ac:dyDescent="0.3">
      <c r="A9604" s="1" t="s">
        <v>25614</v>
      </c>
      <c r="B9604" s="1" t="s">
        <v>26628</v>
      </c>
      <c r="C9604" s="1" t="s">
        <v>16</v>
      </c>
      <c r="D9604" s="1" t="s">
        <v>114</v>
      </c>
      <c r="E9604" s="1" t="s">
        <v>26620</v>
      </c>
      <c r="F9604" s="2">
        <v>44211</v>
      </c>
      <c r="G9604" s="1" t="s">
        <v>25615</v>
      </c>
      <c r="H9604" s="1" t="s">
        <v>25616</v>
      </c>
      <c r="I9604" s="1" t="s">
        <v>56</v>
      </c>
      <c r="J9604" s="3" t="s">
        <v>36262</v>
      </c>
      <c r="K9604">
        <v>128</v>
      </c>
      <c r="L9604" s="1" t="s">
        <v>42</v>
      </c>
      <c r="M9604" s="2">
        <v>44228</v>
      </c>
      <c r="N9604" s="1" t="s">
        <v>43</v>
      </c>
      <c r="O9604" s="1" t="s">
        <v>32</v>
      </c>
      <c r="P9604" s="1">
        <f>_3___Healthcare_Data_v1[[#This Row],[Discharge Date]]-_3___Healthcare_Data_v1[[#This Row],[Date of Admission]]</f>
        <v>17</v>
      </c>
      <c r="Q9604" s="1">
        <f>IFERROR(_3___Healthcare_Data_v1[[#This Row],[ Billing Amount ]]/_3___Healthcare_Data_v1[[#This Row],[Days in Hospital]],0)</f>
        <v>1418.0821082352941</v>
      </c>
      <c r="R9604" s="1" t="str">
        <f>IF(_3___Healthcare_Data_v1[[#This Row],[Age]]&gt;60,"Senior",IF(_3___Healthcare_Data_v1[[#This Row],[Age]]&gt;35,"Middle","Young"))</f>
        <v>Senior</v>
      </c>
    </row>
    <row r="9605" spans="1:18" x14ac:dyDescent="0.3">
      <c r="A9605" s="1" t="s">
        <v>25617</v>
      </c>
      <c r="B9605" s="1" t="s">
        <v>26695</v>
      </c>
      <c r="C9605" s="1" t="s">
        <v>16</v>
      </c>
      <c r="D9605" s="1" t="s">
        <v>229</v>
      </c>
      <c r="E9605" s="1" t="s">
        <v>18</v>
      </c>
      <c r="F9605" s="2">
        <v>43785</v>
      </c>
      <c r="G9605" s="1" t="s">
        <v>25618</v>
      </c>
      <c r="H9605" s="1" t="s">
        <v>25619</v>
      </c>
      <c r="I9605" s="1" t="s">
        <v>60</v>
      </c>
      <c r="J9605" s="3" t="s">
        <v>36263</v>
      </c>
      <c r="K9605">
        <v>169</v>
      </c>
      <c r="L9605" s="1" t="s">
        <v>38</v>
      </c>
      <c r="M9605" s="2">
        <v>43804</v>
      </c>
      <c r="N9605" s="1" t="s">
        <v>84</v>
      </c>
      <c r="O9605" s="1" t="s">
        <v>32</v>
      </c>
      <c r="P9605" s="1">
        <f>_3___Healthcare_Data_v1[[#This Row],[Discharge Date]]-_3___Healthcare_Data_v1[[#This Row],[Date of Admission]]</f>
        <v>19</v>
      </c>
      <c r="Q9605" s="1">
        <f>IFERROR(_3___Healthcare_Data_v1[[#This Row],[ Billing Amount ]]/_3___Healthcare_Data_v1[[#This Row],[Days in Hospital]],0)</f>
        <v>2642.2298589473685</v>
      </c>
      <c r="R9605" s="1" t="str">
        <f>IF(_3___Healthcare_Data_v1[[#This Row],[Age]]&gt;60,"Senior",IF(_3___Healthcare_Data_v1[[#This Row],[Age]]&gt;35,"Middle","Young"))</f>
        <v>Senior</v>
      </c>
    </row>
    <row r="9606" spans="1:18" x14ac:dyDescent="0.3">
      <c r="A9606" s="1" t="s">
        <v>25620</v>
      </c>
      <c r="B9606" s="1" t="s">
        <v>26689</v>
      </c>
      <c r="C9606" s="1" t="s">
        <v>26</v>
      </c>
      <c r="D9606" s="1" t="s">
        <v>34</v>
      </c>
      <c r="E9606" s="1" t="s">
        <v>18</v>
      </c>
      <c r="F9606" s="2">
        <v>43646</v>
      </c>
      <c r="G9606" s="1" t="s">
        <v>25621</v>
      </c>
      <c r="H9606" s="1" t="s">
        <v>3885</v>
      </c>
      <c r="I9606" s="1" t="s">
        <v>21</v>
      </c>
      <c r="J9606" s="3" t="s">
        <v>36264</v>
      </c>
      <c r="K9606">
        <v>209</v>
      </c>
      <c r="L9606" s="1" t="s">
        <v>42</v>
      </c>
      <c r="M9606" s="2">
        <v>43666</v>
      </c>
      <c r="N9606" s="1" t="s">
        <v>23</v>
      </c>
      <c r="O9606" s="1" t="s">
        <v>32</v>
      </c>
      <c r="P9606" s="1">
        <f>_3___Healthcare_Data_v1[[#This Row],[Discharge Date]]-_3___Healthcare_Data_v1[[#This Row],[Date of Admission]]</f>
        <v>20</v>
      </c>
      <c r="Q9606" s="1">
        <f>IFERROR(_3___Healthcare_Data_v1[[#This Row],[ Billing Amount ]]/_3___Healthcare_Data_v1[[#This Row],[Days in Hospital]],0)</f>
        <v>1755.8861975</v>
      </c>
      <c r="R9606" s="1" t="str">
        <f>IF(_3___Healthcare_Data_v1[[#This Row],[Age]]&gt;60,"Senior",IF(_3___Healthcare_Data_v1[[#This Row],[Age]]&gt;35,"Middle","Young"))</f>
        <v>Senior</v>
      </c>
    </row>
    <row r="9607" spans="1:18" x14ac:dyDescent="0.3">
      <c r="A9607" s="1" t="s">
        <v>25622</v>
      </c>
      <c r="B9607" s="1" t="s">
        <v>26750</v>
      </c>
      <c r="C9607" s="1" t="s">
        <v>26</v>
      </c>
      <c r="D9607" s="1" t="s">
        <v>229</v>
      </c>
      <c r="E9607" s="1" t="s">
        <v>26615</v>
      </c>
      <c r="F9607" s="2">
        <v>43470</v>
      </c>
      <c r="G9607" s="1" t="s">
        <v>25623</v>
      </c>
      <c r="H9607" s="1" t="s">
        <v>25624</v>
      </c>
      <c r="I9607" s="1" t="s">
        <v>21</v>
      </c>
      <c r="J9607" s="3" t="s">
        <v>36265</v>
      </c>
      <c r="K9607">
        <v>385</v>
      </c>
      <c r="L9607" s="1" t="s">
        <v>22</v>
      </c>
      <c r="M9607" s="2">
        <v>43478</v>
      </c>
      <c r="N9607" s="1" t="s">
        <v>23</v>
      </c>
      <c r="O9607" s="1" t="s">
        <v>44</v>
      </c>
      <c r="P9607" s="1">
        <f>_3___Healthcare_Data_v1[[#This Row],[Discharge Date]]-_3___Healthcare_Data_v1[[#This Row],[Date of Admission]]</f>
        <v>8</v>
      </c>
      <c r="Q9607" s="1">
        <f>IFERROR(_3___Healthcare_Data_v1[[#This Row],[ Billing Amount ]]/_3___Healthcare_Data_v1[[#This Row],[Days in Hospital]],0)</f>
        <v>4262.03407625</v>
      </c>
      <c r="R9607" s="1" t="str">
        <f>IF(_3___Healthcare_Data_v1[[#This Row],[Age]]&gt;60,"Senior",IF(_3___Healthcare_Data_v1[[#This Row],[Age]]&gt;35,"Middle","Young"))</f>
        <v>Senior</v>
      </c>
    </row>
    <row r="9608" spans="1:18" x14ac:dyDescent="0.3">
      <c r="A9608" s="1" t="s">
        <v>16080</v>
      </c>
      <c r="B9608" s="1" t="s">
        <v>26710</v>
      </c>
      <c r="C9608" s="1" t="s">
        <v>26</v>
      </c>
      <c r="D9608" s="1" t="s">
        <v>27</v>
      </c>
      <c r="E9608" s="1" t="s">
        <v>28</v>
      </c>
      <c r="F9608" s="2">
        <v>44642</v>
      </c>
      <c r="G9608" s="1" t="s">
        <v>25625</v>
      </c>
      <c r="H9608" s="1" t="s">
        <v>609</v>
      </c>
      <c r="I9608" s="1" t="s">
        <v>21</v>
      </c>
      <c r="J9608" s="3" t="s">
        <v>36266</v>
      </c>
      <c r="K9608">
        <v>466</v>
      </c>
      <c r="L9608" s="1" t="s">
        <v>42</v>
      </c>
      <c r="M9608" s="2">
        <v>44645</v>
      </c>
      <c r="N9608" s="1" t="s">
        <v>23</v>
      </c>
      <c r="O9608" s="1" t="s">
        <v>24</v>
      </c>
      <c r="P9608" s="1">
        <f>_3___Healthcare_Data_v1[[#This Row],[Discharge Date]]-_3___Healthcare_Data_v1[[#This Row],[Date of Admission]]</f>
        <v>3</v>
      </c>
      <c r="Q9608" s="1">
        <f>IFERROR(_3___Healthcare_Data_v1[[#This Row],[ Billing Amount ]]/_3___Healthcare_Data_v1[[#This Row],[Days in Hospital]],0)</f>
        <v>11816.975263333334</v>
      </c>
      <c r="R9608" s="1" t="str">
        <f>IF(_3___Healthcare_Data_v1[[#This Row],[Age]]&gt;60,"Senior",IF(_3___Healthcare_Data_v1[[#This Row],[Age]]&gt;35,"Middle","Young"))</f>
        <v>Senior</v>
      </c>
    </row>
    <row r="9609" spans="1:18" x14ac:dyDescent="0.3">
      <c r="A9609" s="1" t="s">
        <v>1636</v>
      </c>
      <c r="B9609" s="1" t="s">
        <v>26697</v>
      </c>
      <c r="C9609" s="1" t="s">
        <v>16</v>
      </c>
      <c r="D9609" s="1" t="s">
        <v>229</v>
      </c>
      <c r="E9609" s="1" t="s">
        <v>18</v>
      </c>
      <c r="F9609" s="2">
        <v>44619</v>
      </c>
      <c r="G9609" s="1" t="s">
        <v>11447</v>
      </c>
      <c r="H9609" s="1" t="s">
        <v>11167</v>
      </c>
      <c r="I9609" s="1" t="s">
        <v>21</v>
      </c>
      <c r="J9609" s="3" t="s">
        <v>36267</v>
      </c>
      <c r="K9609">
        <v>361</v>
      </c>
      <c r="L9609" s="1" t="s">
        <v>38</v>
      </c>
      <c r="M9609" s="2">
        <v>44640</v>
      </c>
      <c r="N9609" s="1" t="s">
        <v>23</v>
      </c>
      <c r="O9609" s="1" t="s">
        <v>32</v>
      </c>
      <c r="P9609" s="1">
        <f>_3___Healthcare_Data_v1[[#This Row],[Discharge Date]]-_3___Healthcare_Data_v1[[#This Row],[Date of Admission]]</f>
        <v>21</v>
      </c>
      <c r="Q9609" s="1">
        <f>IFERROR(_3___Healthcare_Data_v1[[#This Row],[ Billing Amount ]]/_3___Healthcare_Data_v1[[#This Row],[Days in Hospital]],0)</f>
        <v>149.44452057142857</v>
      </c>
      <c r="R9609" s="1" t="str">
        <f>IF(_3___Healthcare_Data_v1[[#This Row],[Age]]&gt;60,"Senior",IF(_3___Healthcare_Data_v1[[#This Row],[Age]]&gt;35,"Middle","Young"))</f>
        <v>Senior</v>
      </c>
    </row>
    <row r="9610" spans="1:18" x14ac:dyDescent="0.3">
      <c r="A9610" s="1" t="s">
        <v>25626</v>
      </c>
      <c r="B9610" s="1" t="s">
        <v>26837</v>
      </c>
      <c r="C9610" s="1" t="s">
        <v>26</v>
      </c>
      <c r="D9610" s="1" t="s">
        <v>34</v>
      </c>
      <c r="E9610" s="1" t="s">
        <v>28</v>
      </c>
      <c r="F9610" s="2">
        <v>43683</v>
      </c>
      <c r="G9610" s="1" t="s">
        <v>25627</v>
      </c>
      <c r="H9610" s="1" t="s">
        <v>25628</v>
      </c>
      <c r="I9610" s="1" t="s">
        <v>56</v>
      </c>
      <c r="J9610" s="3" t="s">
        <v>36268</v>
      </c>
      <c r="K9610">
        <v>451</v>
      </c>
      <c r="L9610" s="1" t="s">
        <v>42</v>
      </c>
      <c r="M9610" s="2">
        <v>43706</v>
      </c>
      <c r="N9610" s="1" t="s">
        <v>48</v>
      </c>
      <c r="O9610" s="1" t="s">
        <v>24</v>
      </c>
      <c r="P9610" s="1">
        <f>_3___Healthcare_Data_v1[[#This Row],[Discharge Date]]-_3___Healthcare_Data_v1[[#This Row],[Date of Admission]]</f>
        <v>23</v>
      </c>
      <c r="Q9610" s="1">
        <f>IFERROR(_3___Healthcare_Data_v1[[#This Row],[ Billing Amount ]]/_3___Healthcare_Data_v1[[#This Row],[Days in Hospital]],0)</f>
        <v>156.57543465217393</v>
      </c>
      <c r="R9610" s="1" t="str">
        <f>IF(_3___Healthcare_Data_v1[[#This Row],[Age]]&gt;60,"Senior",IF(_3___Healthcare_Data_v1[[#This Row],[Age]]&gt;35,"Middle","Young"))</f>
        <v>Senior</v>
      </c>
    </row>
    <row r="9611" spans="1:18" x14ac:dyDescent="0.3">
      <c r="A9611" s="1" t="s">
        <v>13190</v>
      </c>
      <c r="B9611" s="1" t="s">
        <v>26737</v>
      </c>
      <c r="C9611" s="1" t="s">
        <v>26</v>
      </c>
      <c r="D9611" s="1" t="s">
        <v>17</v>
      </c>
      <c r="E9611" s="1" t="s">
        <v>26615</v>
      </c>
      <c r="F9611" s="2">
        <v>44089</v>
      </c>
      <c r="G9611" s="1" t="s">
        <v>5756</v>
      </c>
      <c r="H9611" s="1" t="s">
        <v>25629</v>
      </c>
      <c r="I9611" s="1" t="s">
        <v>21</v>
      </c>
      <c r="J9611" s="3" t="s">
        <v>36269</v>
      </c>
      <c r="K9611">
        <v>167</v>
      </c>
      <c r="L9611" s="1" t="s">
        <v>22</v>
      </c>
      <c r="M9611" s="2">
        <v>44090</v>
      </c>
      <c r="N9611" s="1" t="s">
        <v>84</v>
      </c>
      <c r="O9611" s="1" t="s">
        <v>44</v>
      </c>
      <c r="P9611" s="1">
        <f>_3___Healthcare_Data_v1[[#This Row],[Discharge Date]]-_3___Healthcare_Data_v1[[#This Row],[Date of Admission]]</f>
        <v>1</v>
      </c>
      <c r="Q9611" s="1">
        <f>IFERROR(_3___Healthcare_Data_v1[[#This Row],[ Billing Amount ]]/_3___Healthcare_Data_v1[[#This Row],[Days in Hospital]],0)</f>
        <v>28542.922569999999</v>
      </c>
      <c r="R9611" s="1" t="str">
        <f>IF(_3___Healthcare_Data_v1[[#This Row],[Age]]&gt;60,"Senior",IF(_3___Healthcare_Data_v1[[#This Row],[Age]]&gt;35,"Middle","Young"))</f>
        <v>Senior</v>
      </c>
    </row>
    <row r="9612" spans="1:18" x14ac:dyDescent="0.3">
      <c r="A9612" s="1" t="s">
        <v>25630</v>
      </c>
      <c r="B9612" s="1" t="s">
        <v>26610</v>
      </c>
      <c r="C9612" s="1" t="s">
        <v>16</v>
      </c>
      <c r="D9612" s="1" t="s">
        <v>27</v>
      </c>
      <c r="E9612" s="1" t="s">
        <v>35</v>
      </c>
      <c r="F9612" s="2">
        <v>44385</v>
      </c>
      <c r="G9612" s="1" t="s">
        <v>25631</v>
      </c>
      <c r="H9612" s="1" t="s">
        <v>25632</v>
      </c>
      <c r="I9612" s="1" t="s">
        <v>21</v>
      </c>
      <c r="J9612" s="3" t="s">
        <v>36270</v>
      </c>
      <c r="K9612">
        <v>360</v>
      </c>
      <c r="L9612" s="1" t="s">
        <v>22</v>
      </c>
      <c r="M9612" s="2">
        <v>44397</v>
      </c>
      <c r="N9612" s="1" t="s">
        <v>31</v>
      </c>
      <c r="O9612" s="1" t="s">
        <v>32</v>
      </c>
      <c r="P9612" s="1">
        <f>_3___Healthcare_Data_v1[[#This Row],[Discharge Date]]-_3___Healthcare_Data_v1[[#This Row],[Date of Admission]]</f>
        <v>12</v>
      </c>
      <c r="Q9612" s="1">
        <f>IFERROR(_3___Healthcare_Data_v1[[#This Row],[ Billing Amount ]]/_3___Healthcare_Data_v1[[#This Row],[Days in Hospital]],0)</f>
        <v>1416.2353083333335</v>
      </c>
      <c r="R9612" s="1" t="str">
        <f>IF(_3___Healthcare_Data_v1[[#This Row],[Age]]&gt;60,"Senior",IF(_3___Healthcare_Data_v1[[#This Row],[Age]]&gt;35,"Middle","Young"))</f>
        <v>Senior</v>
      </c>
    </row>
    <row r="9613" spans="1:18" x14ac:dyDescent="0.3">
      <c r="A9613" s="1" t="s">
        <v>11217</v>
      </c>
      <c r="B9613" s="1" t="s">
        <v>26873</v>
      </c>
      <c r="C9613" s="1" t="s">
        <v>16</v>
      </c>
      <c r="D9613" s="1" t="s">
        <v>49</v>
      </c>
      <c r="E9613" s="1" t="s">
        <v>18</v>
      </c>
      <c r="F9613" s="2">
        <v>43882</v>
      </c>
      <c r="G9613" s="1" t="s">
        <v>25633</v>
      </c>
      <c r="H9613" s="1" t="s">
        <v>25634</v>
      </c>
      <c r="I9613" s="1" t="s">
        <v>52</v>
      </c>
      <c r="J9613" s="3" t="s">
        <v>36271</v>
      </c>
      <c r="K9613">
        <v>328</v>
      </c>
      <c r="L9613" s="1" t="s">
        <v>38</v>
      </c>
      <c r="M9613" s="2">
        <v>43884</v>
      </c>
      <c r="N9613" s="1" t="s">
        <v>48</v>
      </c>
      <c r="O9613" s="1" t="s">
        <v>24</v>
      </c>
      <c r="P9613" s="1">
        <f>_3___Healthcare_Data_v1[[#This Row],[Discharge Date]]-_3___Healthcare_Data_v1[[#This Row],[Date of Admission]]</f>
        <v>2</v>
      </c>
      <c r="Q9613" s="1">
        <f>IFERROR(_3___Healthcare_Data_v1[[#This Row],[ Billing Amount ]]/_3___Healthcare_Data_v1[[#This Row],[Days in Hospital]],0)</f>
        <v>11946.855345</v>
      </c>
      <c r="R9613" s="1" t="str">
        <f>IF(_3___Healthcare_Data_v1[[#This Row],[Age]]&gt;60,"Senior",IF(_3___Healthcare_Data_v1[[#This Row],[Age]]&gt;35,"Middle","Young"))</f>
        <v>Senior</v>
      </c>
    </row>
    <row r="9614" spans="1:18" x14ac:dyDescent="0.3">
      <c r="A9614" s="1" t="s">
        <v>25635</v>
      </c>
      <c r="B9614" s="1" t="s">
        <v>26653</v>
      </c>
      <c r="C9614" s="1" t="s">
        <v>26</v>
      </c>
      <c r="D9614" s="1" t="s">
        <v>27</v>
      </c>
      <c r="E9614" s="1" t="s">
        <v>18</v>
      </c>
      <c r="F9614" s="2">
        <v>44510</v>
      </c>
      <c r="G9614" s="1" t="s">
        <v>25636</v>
      </c>
      <c r="H9614" s="1" t="s">
        <v>25637</v>
      </c>
      <c r="I9614" s="1" t="s">
        <v>21</v>
      </c>
      <c r="J9614" s="3" t="s">
        <v>36272</v>
      </c>
      <c r="K9614">
        <v>488</v>
      </c>
      <c r="L9614" s="1" t="s">
        <v>38</v>
      </c>
      <c r="M9614" s="2">
        <v>44539</v>
      </c>
      <c r="N9614" s="1" t="s">
        <v>43</v>
      </c>
      <c r="O9614" s="1" t="s">
        <v>24</v>
      </c>
      <c r="P9614" s="1">
        <f>_3___Healthcare_Data_v1[[#This Row],[Discharge Date]]-_3___Healthcare_Data_v1[[#This Row],[Date of Admission]]</f>
        <v>29</v>
      </c>
      <c r="Q9614" s="1">
        <f>IFERROR(_3___Healthcare_Data_v1[[#This Row],[ Billing Amount ]]/_3___Healthcare_Data_v1[[#This Row],[Days in Hospital]],0)</f>
        <v>233.86299510344827</v>
      </c>
      <c r="R9614" s="1" t="str">
        <f>IF(_3___Healthcare_Data_v1[[#This Row],[Age]]&gt;60,"Senior",IF(_3___Healthcare_Data_v1[[#This Row],[Age]]&gt;35,"Middle","Young"))</f>
        <v>Senior</v>
      </c>
    </row>
    <row r="9615" spans="1:18" x14ac:dyDescent="0.3">
      <c r="A9615" s="1" t="s">
        <v>25638</v>
      </c>
      <c r="B9615" s="1" t="s">
        <v>26725</v>
      </c>
      <c r="C9615" s="1" t="s">
        <v>16</v>
      </c>
      <c r="D9615" s="1" t="s">
        <v>34</v>
      </c>
      <c r="E9615" s="1" t="s">
        <v>26615</v>
      </c>
      <c r="F9615" s="2">
        <v>45024</v>
      </c>
      <c r="G9615" s="1" t="s">
        <v>25639</v>
      </c>
      <c r="H9615" s="1" t="s">
        <v>25640</v>
      </c>
      <c r="I9615" s="1" t="s">
        <v>60</v>
      </c>
      <c r="J9615" s="3" t="s">
        <v>36273</v>
      </c>
      <c r="K9615">
        <v>360</v>
      </c>
      <c r="L9615" s="1" t="s">
        <v>42</v>
      </c>
      <c r="M9615" s="2">
        <v>45031</v>
      </c>
      <c r="N9615" s="1" t="s">
        <v>84</v>
      </c>
      <c r="O9615" s="1" t="s">
        <v>44</v>
      </c>
      <c r="P9615" s="1">
        <f>_3___Healthcare_Data_v1[[#This Row],[Discharge Date]]-_3___Healthcare_Data_v1[[#This Row],[Date of Admission]]</f>
        <v>7</v>
      </c>
      <c r="Q9615" s="1">
        <f>IFERROR(_3___Healthcare_Data_v1[[#This Row],[ Billing Amount ]]/_3___Healthcare_Data_v1[[#This Row],[Days in Hospital]],0)</f>
        <v>2437.6665199999998</v>
      </c>
      <c r="R9615" s="1" t="str">
        <f>IF(_3___Healthcare_Data_v1[[#This Row],[Age]]&gt;60,"Senior",IF(_3___Healthcare_Data_v1[[#This Row],[Age]]&gt;35,"Middle","Young"))</f>
        <v>Senior</v>
      </c>
    </row>
    <row r="9616" spans="1:18" x14ac:dyDescent="0.3">
      <c r="A9616" s="1" t="s">
        <v>25641</v>
      </c>
      <c r="B9616" s="1" t="s">
        <v>26795</v>
      </c>
      <c r="C9616" s="1" t="s">
        <v>16</v>
      </c>
      <c r="D9616" s="1" t="s">
        <v>49</v>
      </c>
      <c r="E9616" s="1" t="s">
        <v>26620</v>
      </c>
      <c r="F9616" s="2">
        <v>44338</v>
      </c>
      <c r="G9616" s="1" t="s">
        <v>7197</v>
      </c>
      <c r="H9616" s="1" t="s">
        <v>25642</v>
      </c>
      <c r="I9616" s="1" t="s">
        <v>56</v>
      </c>
      <c r="J9616" s="3" t="s">
        <v>36274</v>
      </c>
      <c r="K9616">
        <v>268</v>
      </c>
      <c r="L9616" s="1" t="s">
        <v>38</v>
      </c>
      <c r="M9616" s="2">
        <v>44365</v>
      </c>
      <c r="N9616" s="1" t="s">
        <v>43</v>
      </c>
      <c r="O9616" s="1" t="s">
        <v>24</v>
      </c>
      <c r="P9616" s="1">
        <f>_3___Healthcare_Data_v1[[#This Row],[Discharge Date]]-_3___Healthcare_Data_v1[[#This Row],[Date of Admission]]</f>
        <v>27</v>
      </c>
      <c r="Q9616" s="1">
        <f>IFERROR(_3___Healthcare_Data_v1[[#This Row],[ Billing Amount ]]/_3___Healthcare_Data_v1[[#This Row],[Days in Hospital]],0)</f>
        <v>623.26536296296297</v>
      </c>
      <c r="R9616" s="1" t="str">
        <f>IF(_3___Healthcare_Data_v1[[#This Row],[Age]]&gt;60,"Senior",IF(_3___Healthcare_Data_v1[[#This Row],[Age]]&gt;35,"Middle","Young"))</f>
        <v>Senior</v>
      </c>
    </row>
    <row r="9617" spans="1:18" x14ac:dyDescent="0.3">
      <c r="A9617" s="1" t="s">
        <v>25643</v>
      </c>
      <c r="B9617" s="1" t="s">
        <v>26661</v>
      </c>
      <c r="C9617" s="1" t="s">
        <v>16</v>
      </c>
      <c r="D9617" s="1" t="s">
        <v>49</v>
      </c>
      <c r="E9617" s="1" t="s">
        <v>35</v>
      </c>
      <c r="F9617" s="2">
        <v>44412</v>
      </c>
      <c r="G9617" s="1" t="s">
        <v>25644</v>
      </c>
      <c r="H9617" s="1" t="s">
        <v>25645</v>
      </c>
      <c r="I9617" s="1" t="s">
        <v>21</v>
      </c>
      <c r="J9617" s="3" t="s">
        <v>36275</v>
      </c>
      <c r="K9617">
        <v>452</v>
      </c>
      <c r="L9617" s="1" t="s">
        <v>22</v>
      </c>
      <c r="M9617" s="2">
        <v>44419</v>
      </c>
      <c r="N9617" s="1" t="s">
        <v>23</v>
      </c>
      <c r="O9617" s="1" t="s">
        <v>32</v>
      </c>
      <c r="P9617" s="1">
        <f>_3___Healthcare_Data_v1[[#This Row],[Discharge Date]]-_3___Healthcare_Data_v1[[#This Row],[Date of Admission]]</f>
        <v>7</v>
      </c>
      <c r="Q9617" s="1">
        <f>IFERROR(_3___Healthcare_Data_v1[[#This Row],[ Billing Amount ]]/_3___Healthcare_Data_v1[[#This Row],[Days in Hospital]],0)</f>
        <v>1680.6169585714285</v>
      </c>
      <c r="R9617" s="1" t="str">
        <f>IF(_3___Healthcare_Data_v1[[#This Row],[Age]]&gt;60,"Senior",IF(_3___Healthcare_Data_v1[[#This Row],[Age]]&gt;35,"Middle","Young"))</f>
        <v>Senior</v>
      </c>
    </row>
    <row r="9618" spans="1:18" x14ac:dyDescent="0.3">
      <c r="A9618" s="1" t="s">
        <v>25646</v>
      </c>
      <c r="B9618" s="1" t="s">
        <v>26704</v>
      </c>
      <c r="C9618" s="1" t="s">
        <v>26</v>
      </c>
      <c r="D9618" s="1" t="s">
        <v>34</v>
      </c>
      <c r="E9618" s="1" t="s">
        <v>26615</v>
      </c>
      <c r="F9618" s="2">
        <v>43975</v>
      </c>
      <c r="G9618" s="1" t="s">
        <v>25647</v>
      </c>
      <c r="H9618" s="1" t="s">
        <v>25648</v>
      </c>
      <c r="I9618" s="1" t="s">
        <v>60</v>
      </c>
      <c r="J9618" s="3" t="s">
        <v>36276</v>
      </c>
      <c r="K9618">
        <v>293</v>
      </c>
      <c r="L9618" s="1" t="s">
        <v>42</v>
      </c>
      <c r="M9618" s="2">
        <v>43981</v>
      </c>
      <c r="N9618" s="1" t="s">
        <v>31</v>
      </c>
      <c r="O9618" s="1" t="s">
        <v>44</v>
      </c>
      <c r="P9618" s="1">
        <f>_3___Healthcare_Data_v1[[#This Row],[Discharge Date]]-_3___Healthcare_Data_v1[[#This Row],[Date of Admission]]</f>
        <v>6</v>
      </c>
      <c r="Q9618" s="1">
        <f>IFERROR(_3___Healthcare_Data_v1[[#This Row],[ Billing Amount ]]/_3___Healthcare_Data_v1[[#This Row],[Days in Hospital]],0)</f>
        <v>3073.9124783333332</v>
      </c>
      <c r="R9618" s="1" t="str">
        <f>IF(_3___Healthcare_Data_v1[[#This Row],[Age]]&gt;60,"Senior",IF(_3___Healthcare_Data_v1[[#This Row],[Age]]&gt;35,"Middle","Young"))</f>
        <v>Senior</v>
      </c>
    </row>
    <row r="9619" spans="1:18" x14ac:dyDescent="0.3">
      <c r="A9619" s="1" t="s">
        <v>25649</v>
      </c>
      <c r="B9619" s="1" t="s">
        <v>26980</v>
      </c>
      <c r="C9619" s="1" t="s">
        <v>26</v>
      </c>
      <c r="D9619" s="1" t="s">
        <v>27</v>
      </c>
      <c r="E9619" s="1" t="s">
        <v>28</v>
      </c>
      <c r="F9619" s="2">
        <v>44702</v>
      </c>
      <c r="G9619" s="1" t="s">
        <v>25650</v>
      </c>
      <c r="H9619" s="1" t="s">
        <v>25651</v>
      </c>
      <c r="I9619" s="1" t="s">
        <v>26607</v>
      </c>
      <c r="J9619" s="3" t="s">
        <v>36277</v>
      </c>
      <c r="K9619">
        <v>438</v>
      </c>
      <c r="L9619" s="1" t="s">
        <v>42</v>
      </c>
      <c r="M9619" s="2">
        <v>44703</v>
      </c>
      <c r="N9619" s="1" t="s">
        <v>23</v>
      </c>
      <c r="O9619" s="1" t="s">
        <v>24</v>
      </c>
      <c r="P9619" s="1">
        <f>_3___Healthcare_Data_v1[[#This Row],[Discharge Date]]-_3___Healthcare_Data_v1[[#This Row],[Date of Admission]]</f>
        <v>1</v>
      </c>
      <c r="Q9619" s="1">
        <f>IFERROR(_3___Healthcare_Data_v1[[#This Row],[ Billing Amount ]]/_3___Healthcare_Data_v1[[#This Row],[Days in Hospital]],0)</f>
        <v>1006.9480129999999</v>
      </c>
      <c r="R9619" s="1" t="str">
        <f>IF(_3___Healthcare_Data_v1[[#This Row],[Age]]&gt;60,"Senior",IF(_3___Healthcare_Data_v1[[#This Row],[Age]]&gt;35,"Middle","Young"))</f>
        <v>Senior</v>
      </c>
    </row>
    <row r="9620" spans="1:18" x14ac:dyDescent="0.3">
      <c r="A9620" s="1" t="s">
        <v>25652</v>
      </c>
      <c r="B9620" s="1" t="s">
        <v>26759</v>
      </c>
      <c r="C9620" s="1" t="s">
        <v>26</v>
      </c>
      <c r="D9620" s="1" t="s">
        <v>49</v>
      </c>
      <c r="E9620" s="1" t="s">
        <v>69</v>
      </c>
      <c r="F9620" s="2">
        <v>44789</v>
      </c>
      <c r="G9620" s="1" t="s">
        <v>25653</v>
      </c>
      <c r="H9620" s="1" t="s">
        <v>25654</v>
      </c>
      <c r="I9620" s="1" t="s">
        <v>60</v>
      </c>
      <c r="J9620" s="3" t="s">
        <v>36278</v>
      </c>
      <c r="K9620">
        <v>482</v>
      </c>
      <c r="L9620" s="1" t="s">
        <v>38</v>
      </c>
      <c r="M9620" s="2">
        <v>44816</v>
      </c>
      <c r="N9620" s="1" t="s">
        <v>31</v>
      </c>
      <c r="O9620" s="1" t="s">
        <v>32</v>
      </c>
      <c r="P9620" s="1">
        <f>_3___Healthcare_Data_v1[[#This Row],[Discharge Date]]-_3___Healthcare_Data_v1[[#This Row],[Date of Admission]]</f>
        <v>27</v>
      </c>
      <c r="Q9620" s="1">
        <f>IFERROR(_3___Healthcare_Data_v1[[#This Row],[ Billing Amount ]]/_3___Healthcare_Data_v1[[#This Row],[Days in Hospital]],0)</f>
        <v>1212.6678037037036</v>
      </c>
      <c r="R9620" s="1" t="str">
        <f>IF(_3___Healthcare_Data_v1[[#This Row],[Age]]&gt;60,"Senior",IF(_3___Healthcare_Data_v1[[#This Row],[Age]]&gt;35,"Middle","Young"))</f>
        <v>Senior</v>
      </c>
    </row>
    <row r="9621" spans="1:18" x14ac:dyDescent="0.3">
      <c r="A9621" s="1" t="s">
        <v>14351</v>
      </c>
      <c r="B9621" s="1" t="s">
        <v>26661</v>
      </c>
      <c r="C9621" s="1" t="s">
        <v>16</v>
      </c>
      <c r="D9621" s="1" t="s">
        <v>34</v>
      </c>
      <c r="E9621" s="1" t="s">
        <v>26620</v>
      </c>
      <c r="F9621" s="2">
        <v>43627</v>
      </c>
      <c r="G9621" s="1" t="s">
        <v>6045</v>
      </c>
      <c r="H9621" s="1" t="s">
        <v>25655</v>
      </c>
      <c r="I9621" s="1" t="s">
        <v>56</v>
      </c>
      <c r="J9621" s="3" t="s">
        <v>36279</v>
      </c>
      <c r="K9621">
        <v>378</v>
      </c>
      <c r="L9621" s="1" t="s">
        <v>22</v>
      </c>
      <c r="M9621" s="2">
        <v>43636</v>
      </c>
      <c r="N9621" s="1" t="s">
        <v>31</v>
      </c>
      <c r="O9621" s="1" t="s">
        <v>32</v>
      </c>
      <c r="P9621" s="1">
        <f>_3___Healthcare_Data_v1[[#This Row],[Discharge Date]]-_3___Healthcare_Data_v1[[#This Row],[Date of Admission]]</f>
        <v>9</v>
      </c>
      <c r="Q9621" s="1">
        <f>IFERROR(_3___Healthcare_Data_v1[[#This Row],[ Billing Amount ]]/_3___Healthcare_Data_v1[[#This Row],[Days in Hospital]],0)</f>
        <v>3091.6211577777776</v>
      </c>
      <c r="R9621" s="1" t="str">
        <f>IF(_3___Healthcare_Data_v1[[#This Row],[Age]]&gt;60,"Senior",IF(_3___Healthcare_Data_v1[[#This Row],[Age]]&gt;35,"Middle","Young"))</f>
        <v>Senior</v>
      </c>
    </row>
    <row r="9622" spans="1:18" x14ac:dyDescent="0.3">
      <c r="A9622" s="1" t="s">
        <v>25656</v>
      </c>
      <c r="B9622" s="1" t="s">
        <v>26610</v>
      </c>
      <c r="C9622" s="1" t="s">
        <v>26</v>
      </c>
      <c r="D9622" s="1" t="s">
        <v>89</v>
      </c>
      <c r="E9622" s="1" t="s">
        <v>28</v>
      </c>
      <c r="F9622" s="2">
        <v>43798</v>
      </c>
      <c r="G9622" s="1" t="s">
        <v>25657</v>
      </c>
      <c r="H9622" s="1" t="s">
        <v>25658</v>
      </c>
      <c r="I9622" s="1" t="s">
        <v>21</v>
      </c>
      <c r="J9622" s="3" t="s">
        <v>36280</v>
      </c>
      <c r="K9622">
        <v>177</v>
      </c>
      <c r="L9622" s="1" t="s">
        <v>42</v>
      </c>
      <c r="M9622" s="2">
        <v>43801</v>
      </c>
      <c r="N9622" s="1" t="s">
        <v>84</v>
      </c>
      <c r="O9622" s="1" t="s">
        <v>44</v>
      </c>
      <c r="P9622" s="1">
        <f>_3___Healthcare_Data_v1[[#This Row],[Discharge Date]]-_3___Healthcare_Data_v1[[#This Row],[Date of Admission]]</f>
        <v>3</v>
      </c>
      <c r="Q9622" s="1">
        <f>IFERROR(_3___Healthcare_Data_v1[[#This Row],[ Billing Amount ]]/_3___Healthcare_Data_v1[[#This Row],[Days in Hospital]],0)</f>
        <v>5604.6685666666672</v>
      </c>
      <c r="R9622" s="1" t="str">
        <f>IF(_3___Healthcare_Data_v1[[#This Row],[Age]]&gt;60,"Senior",IF(_3___Healthcare_Data_v1[[#This Row],[Age]]&gt;35,"Middle","Young"))</f>
        <v>Senior</v>
      </c>
    </row>
    <row r="9623" spans="1:18" x14ac:dyDescent="0.3">
      <c r="A9623" s="1" t="s">
        <v>25659</v>
      </c>
      <c r="B9623" s="1" t="s">
        <v>26759</v>
      </c>
      <c r="C9623" s="1" t="s">
        <v>16</v>
      </c>
      <c r="D9623" s="1" t="s">
        <v>17</v>
      </c>
      <c r="E9623" s="1" t="s">
        <v>18</v>
      </c>
      <c r="F9623" s="2">
        <v>44859</v>
      </c>
      <c r="G9623" s="1" t="s">
        <v>25660</v>
      </c>
      <c r="H9623" s="1" t="s">
        <v>2526</v>
      </c>
      <c r="I9623" s="1" t="s">
        <v>56</v>
      </c>
      <c r="J9623" s="3" t="s">
        <v>36281</v>
      </c>
      <c r="K9623">
        <v>298</v>
      </c>
      <c r="L9623" s="1" t="s">
        <v>38</v>
      </c>
      <c r="M9623" s="2">
        <v>44867</v>
      </c>
      <c r="N9623" s="1" t="s">
        <v>84</v>
      </c>
      <c r="O9623" s="1" t="s">
        <v>32</v>
      </c>
      <c r="P9623" s="1">
        <f>_3___Healthcare_Data_v1[[#This Row],[Discharge Date]]-_3___Healthcare_Data_v1[[#This Row],[Date of Admission]]</f>
        <v>8</v>
      </c>
      <c r="Q9623" s="1">
        <f>IFERROR(_3___Healthcare_Data_v1[[#This Row],[ Billing Amount ]]/_3___Healthcare_Data_v1[[#This Row],[Days in Hospital]],0)</f>
        <v>4042.5367925</v>
      </c>
      <c r="R9623" s="1" t="str">
        <f>IF(_3___Healthcare_Data_v1[[#This Row],[Age]]&gt;60,"Senior",IF(_3___Healthcare_Data_v1[[#This Row],[Age]]&gt;35,"Middle","Young"))</f>
        <v>Senior</v>
      </c>
    </row>
    <row r="9624" spans="1:18" x14ac:dyDescent="0.3">
      <c r="A9624" s="1" t="s">
        <v>25661</v>
      </c>
      <c r="B9624" s="1" t="s">
        <v>26624</v>
      </c>
      <c r="C9624" s="1" t="s">
        <v>26</v>
      </c>
      <c r="D9624" s="1" t="s">
        <v>27</v>
      </c>
      <c r="E9624" s="1" t="s">
        <v>35</v>
      </c>
      <c r="F9624" s="2">
        <v>44475</v>
      </c>
      <c r="G9624" s="1" t="s">
        <v>12287</v>
      </c>
      <c r="H9624" s="1" t="s">
        <v>25662</v>
      </c>
      <c r="I9624" s="1" t="s">
        <v>52</v>
      </c>
      <c r="J9624" s="3" t="s">
        <v>36282</v>
      </c>
      <c r="K9624">
        <v>209</v>
      </c>
      <c r="L9624" s="1" t="s">
        <v>22</v>
      </c>
      <c r="M9624" s="2">
        <v>44485</v>
      </c>
      <c r="N9624" s="1" t="s">
        <v>48</v>
      </c>
      <c r="O9624" s="1" t="s">
        <v>32</v>
      </c>
      <c r="P9624" s="1">
        <f>_3___Healthcare_Data_v1[[#This Row],[Discharge Date]]-_3___Healthcare_Data_v1[[#This Row],[Date of Admission]]</f>
        <v>10</v>
      </c>
      <c r="Q9624" s="1">
        <f>IFERROR(_3___Healthcare_Data_v1[[#This Row],[ Billing Amount ]]/_3___Healthcare_Data_v1[[#This Row],[Days in Hospital]],0)</f>
        <v>1090.3501609999998</v>
      </c>
      <c r="R9624" s="1" t="str">
        <f>IF(_3___Healthcare_Data_v1[[#This Row],[Age]]&gt;60,"Senior",IF(_3___Healthcare_Data_v1[[#This Row],[Age]]&gt;35,"Middle","Young"))</f>
        <v>Senior</v>
      </c>
    </row>
    <row r="9625" spans="1:18" x14ac:dyDescent="0.3">
      <c r="A9625" s="1" t="s">
        <v>15231</v>
      </c>
      <c r="B9625" s="1" t="s">
        <v>26640</v>
      </c>
      <c r="C9625" s="1" t="s">
        <v>16</v>
      </c>
      <c r="D9625" s="1" t="s">
        <v>229</v>
      </c>
      <c r="E9625" s="1" t="s">
        <v>26620</v>
      </c>
      <c r="F9625" s="2">
        <v>43475</v>
      </c>
      <c r="G9625" s="1" t="s">
        <v>25663</v>
      </c>
      <c r="H9625" s="1" t="s">
        <v>25664</v>
      </c>
      <c r="I9625" s="1" t="s">
        <v>21</v>
      </c>
      <c r="J9625" s="3" t="s">
        <v>36283</v>
      </c>
      <c r="K9625">
        <v>373</v>
      </c>
      <c r="L9625" s="1" t="s">
        <v>42</v>
      </c>
      <c r="M9625" s="2">
        <v>43487</v>
      </c>
      <c r="N9625" s="1" t="s">
        <v>43</v>
      </c>
      <c r="O9625" s="1" t="s">
        <v>44</v>
      </c>
      <c r="P9625" s="1">
        <f>_3___Healthcare_Data_v1[[#This Row],[Discharge Date]]-_3___Healthcare_Data_v1[[#This Row],[Date of Admission]]</f>
        <v>12</v>
      </c>
      <c r="Q9625" s="1">
        <f>IFERROR(_3___Healthcare_Data_v1[[#This Row],[ Billing Amount ]]/_3___Healthcare_Data_v1[[#This Row],[Days in Hospital]],0)</f>
        <v>1607.1280916666667</v>
      </c>
      <c r="R9625" s="1" t="str">
        <f>IF(_3___Healthcare_Data_v1[[#This Row],[Age]]&gt;60,"Senior",IF(_3___Healthcare_Data_v1[[#This Row],[Age]]&gt;35,"Middle","Young"))</f>
        <v>Senior</v>
      </c>
    </row>
    <row r="9626" spans="1:18" x14ac:dyDescent="0.3">
      <c r="A9626" s="1" t="s">
        <v>25665</v>
      </c>
      <c r="B9626" s="1" t="s">
        <v>26803</v>
      </c>
      <c r="C9626" s="1" t="s">
        <v>16</v>
      </c>
      <c r="D9626" s="1" t="s">
        <v>89</v>
      </c>
      <c r="E9626" s="1" t="s">
        <v>35</v>
      </c>
      <c r="F9626" s="2">
        <v>44634</v>
      </c>
      <c r="G9626" s="1" t="s">
        <v>25666</v>
      </c>
      <c r="H9626" s="1" t="s">
        <v>25667</v>
      </c>
      <c r="I9626" s="1" t="s">
        <v>56</v>
      </c>
      <c r="J9626" s="3" t="s">
        <v>36284</v>
      </c>
      <c r="K9626">
        <v>336</v>
      </c>
      <c r="L9626" s="1" t="s">
        <v>42</v>
      </c>
      <c r="M9626" s="2">
        <v>44641</v>
      </c>
      <c r="N9626" s="1" t="s">
        <v>84</v>
      </c>
      <c r="O9626" s="1" t="s">
        <v>24</v>
      </c>
      <c r="P9626" s="1">
        <f>_3___Healthcare_Data_v1[[#This Row],[Discharge Date]]-_3___Healthcare_Data_v1[[#This Row],[Date of Admission]]</f>
        <v>7</v>
      </c>
      <c r="Q9626" s="1">
        <f>IFERROR(_3___Healthcare_Data_v1[[#This Row],[ Billing Amount ]]/_3___Healthcare_Data_v1[[#This Row],[Days in Hospital]],0)</f>
        <v>2026.3673242857144</v>
      </c>
      <c r="R9626" s="1" t="str">
        <f>IF(_3___Healthcare_Data_v1[[#This Row],[Age]]&gt;60,"Senior",IF(_3___Healthcare_Data_v1[[#This Row],[Age]]&gt;35,"Middle","Young"))</f>
        <v>Senior</v>
      </c>
    </row>
    <row r="9627" spans="1:18" x14ac:dyDescent="0.3">
      <c r="A9627" s="1" t="s">
        <v>25668</v>
      </c>
      <c r="B9627" s="1" t="s">
        <v>26664</v>
      </c>
      <c r="C9627" s="1" t="s">
        <v>16</v>
      </c>
      <c r="D9627" s="1" t="s">
        <v>89</v>
      </c>
      <c r="E9627" s="1" t="s">
        <v>18</v>
      </c>
      <c r="F9627" s="2">
        <v>45016</v>
      </c>
      <c r="G9627" s="1" t="s">
        <v>25669</v>
      </c>
      <c r="H9627" s="1" t="s">
        <v>25670</v>
      </c>
      <c r="I9627" s="1" t="s">
        <v>21</v>
      </c>
      <c r="J9627" s="3" t="s">
        <v>36285</v>
      </c>
      <c r="K9627">
        <v>293</v>
      </c>
      <c r="L9627" s="1" t="s">
        <v>38</v>
      </c>
      <c r="M9627" s="2">
        <v>45023</v>
      </c>
      <c r="N9627" s="1" t="s">
        <v>31</v>
      </c>
      <c r="O9627" s="1" t="s">
        <v>32</v>
      </c>
      <c r="P9627" s="1">
        <f>_3___Healthcare_Data_v1[[#This Row],[Discharge Date]]-_3___Healthcare_Data_v1[[#This Row],[Date of Admission]]</f>
        <v>7</v>
      </c>
      <c r="Q9627" s="1">
        <f>IFERROR(_3___Healthcare_Data_v1[[#This Row],[ Billing Amount ]]/_3___Healthcare_Data_v1[[#This Row],[Days in Hospital]],0)</f>
        <v>8319.8903957142866</v>
      </c>
      <c r="R9627" s="1" t="str">
        <f>IF(_3___Healthcare_Data_v1[[#This Row],[Age]]&gt;60,"Senior",IF(_3___Healthcare_Data_v1[[#This Row],[Age]]&gt;35,"Middle","Young"))</f>
        <v>Senior</v>
      </c>
    </row>
    <row r="9628" spans="1:18" x14ac:dyDescent="0.3">
      <c r="A9628" s="1" t="s">
        <v>25671</v>
      </c>
      <c r="B9628" s="1" t="s">
        <v>26958</v>
      </c>
      <c r="C9628" s="1" t="s">
        <v>16</v>
      </c>
      <c r="D9628" s="1" t="s">
        <v>49</v>
      </c>
      <c r="E9628" s="1" t="s">
        <v>35</v>
      </c>
      <c r="F9628" s="2">
        <v>44003</v>
      </c>
      <c r="G9628" s="1" t="s">
        <v>25672</v>
      </c>
      <c r="H9628" s="1" t="s">
        <v>25673</v>
      </c>
      <c r="I9628" s="1" t="s">
        <v>60</v>
      </c>
      <c r="J9628" s="3" t="s">
        <v>36286</v>
      </c>
      <c r="K9628">
        <v>176</v>
      </c>
      <c r="L9628" s="1" t="s">
        <v>42</v>
      </c>
      <c r="M9628" s="2">
        <v>44004</v>
      </c>
      <c r="N9628" s="1" t="s">
        <v>31</v>
      </c>
      <c r="O9628" s="1" t="s">
        <v>24</v>
      </c>
      <c r="P9628" s="1">
        <f>_3___Healthcare_Data_v1[[#This Row],[Discharge Date]]-_3___Healthcare_Data_v1[[#This Row],[Date of Admission]]</f>
        <v>1</v>
      </c>
      <c r="Q9628" s="1">
        <f>IFERROR(_3___Healthcare_Data_v1[[#This Row],[ Billing Amount ]]/_3___Healthcare_Data_v1[[#This Row],[Days in Hospital]],0)</f>
        <v>12673.050020000001</v>
      </c>
      <c r="R9628" s="1" t="str">
        <f>IF(_3___Healthcare_Data_v1[[#This Row],[Age]]&gt;60,"Senior",IF(_3___Healthcare_Data_v1[[#This Row],[Age]]&gt;35,"Middle","Young"))</f>
        <v>Senior</v>
      </c>
    </row>
    <row r="9629" spans="1:18" x14ac:dyDescent="0.3">
      <c r="A9629" s="1" t="s">
        <v>6141</v>
      </c>
      <c r="B9629" s="1" t="s">
        <v>26622</v>
      </c>
      <c r="C9629" s="1" t="s">
        <v>26</v>
      </c>
      <c r="D9629" s="1" t="s">
        <v>62</v>
      </c>
      <c r="E9629" s="1" t="s">
        <v>28</v>
      </c>
      <c r="F9629" s="2">
        <v>44366</v>
      </c>
      <c r="G9629" s="1" t="s">
        <v>25674</v>
      </c>
      <c r="H9629" s="1" t="s">
        <v>25675</v>
      </c>
      <c r="I9629" s="1" t="s">
        <v>26607</v>
      </c>
      <c r="J9629" s="3" t="s">
        <v>36287</v>
      </c>
      <c r="K9629">
        <v>348</v>
      </c>
      <c r="L9629" s="1" t="s">
        <v>42</v>
      </c>
      <c r="M9629" s="2">
        <v>44388</v>
      </c>
      <c r="N9629" s="1" t="s">
        <v>23</v>
      </c>
      <c r="O9629" s="1" t="s">
        <v>44</v>
      </c>
      <c r="P9629" s="1">
        <f>_3___Healthcare_Data_v1[[#This Row],[Discharge Date]]-_3___Healthcare_Data_v1[[#This Row],[Date of Admission]]</f>
        <v>22</v>
      </c>
      <c r="Q9629" s="1">
        <f>IFERROR(_3___Healthcare_Data_v1[[#This Row],[ Billing Amount ]]/_3___Healthcare_Data_v1[[#This Row],[Days in Hospital]],0)</f>
        <v>1392.1028445454544</v>
      </c>
      <c r="R9629" s="1" t="str">
        <f>IF(_3___Healthcare_Data_v1[[#This Row],[Age]]&gt;60,"Senior",IF(_3___Healthcare_Data_v1[[#This Row],[Age]]&gt;35,"Middle","Young"))</f>
        <v>Senior</v>
      </c>
    </row>
    <row r="9630" spans="1:18" x14ac:dyDescent="0.3">
      <c r="A9630" s="1" t="s">
        <v>25676</v>
      </c>
      <c r="B9630" s="1" t="s">
        <v>26745</v>
      </c>
      <c r="C9630" s="1" t="s">
        <v>16</v>
      </c>
      <c r="D9630" s="1" t="s">
        <v>27</v>
      </c>
      <c r="E9630" s="1" t="s">
        <v>69</v>
      </c>
      <c r="F9630" s="2">
        <v>44753</v>
      </c>
      <c r="G9630" s="1" t="s">
        <v>15283</v>
      </c>
      <c r="H9630" s="1" t="s">
        <v>25677</v>
      </c>
      <c r="I9630" s="1" t="s">
        <v>21</v>
      </c>
      <c r="J9630" s="3" t="s">
        <v>36288</v>
      </c>
      <c r="K9630">
        <v>346</v>
      </c>
      <c r="L9630" s="1" t="s">
        <v>22</v>
      </c>
      <c r="M9630" s="2">
        <v>44765</v>
      </c>
      <c r="N9630" s="1" t="s">
        <v>43</v>
      </c>
      <c r="O9630" s="1" t="s">
        <v>44</v>
      </c>
      <c r="P9630" s="1">
        <f>_3___Healthcare_Data_v1[[#This Row],[Discharge Date]]-_3___Healthcare_Data_v1[[#This Row],[Date of Admission]]</f>
        <v>12</v>
      </c>
      <c r="Q9630" s="1">
        <f>IFERROR(_3___Healthcare_Data_v1[[#This Row],[ Billing Amount ]]/_3___Healthcare_Data_v1[[#This Row],[Days in Hospital]],0)</f>
        <v>4258.5472749999999</v>
      </c>
      <c r="R9630" s="1" t="str">
        <f>IF(_3___Healthcare_Data_v1[[#This Row],[Age]]&gt;60,"Senior",IF(_3___Healthcare_Data_v1[[#This Row],[Age]]&gt;35,"Middle","Young"))</f>
        <v>Senior</v>
      </c>
    </row>
    <row r="9631" spans="1:18" x14ac:dyDescent="0.3">
      <c r="A9631" s="1" t="s">
        <v>25678</v>
      </c>
      <c r="B9631" s="1" t="s">
        <v>26634</v>
      </c>
      <c r="C9631" s="1" t="s">
        <v>26</v>
      </c>
      <c r="D9631" s="1" t="s">
        <v>89</v>
      </c>
      <c r="E9631" s="1" t="s">
        <v>69</v>
      </c>
      <c r="F9631" s="2">
        <v>44661</v>
      </c>
      <c r="G9631" s="1" t="s">
        <v>25679</v>
      </c>
      <c r="H9631" s="1" t="s">
        <v>19488</v>
      </c>
      <c r="I9631" s="1" t="s">
        <v>21</v>
      </c>
      <c r="J9631" s="3" t="s">
        <v>36289</v>
      </c>
      <c r="K9631">
        <v>407</v>
      </c>
      <c r="L9631" s="1" t="s">
        <v>38</v>
      </c>
      <c r="M9631" s="2">
        <v>44670</v>
      </c>
      <c r="N9631" s="1" t="s">
        <v>84</v>
      </c>
      <c r="O9631" s="1" t="s">
        <v>32</v>
      </c>
      <c r="P9631" s="1">
        <f>_3___Healthcare_Data_v1[[#This Row],[Discharge Date]]-_3___Healthcare_Data_v1[[#This Row],[Date of Admission]]</f>
        <v>9</v>
      </c>
      <c r="Q9631" s="1">
        <f>IFERROR(_3___Healthcare_Data_v1[[#This Row],[ Billing Amount ]]/_3___Healthcare_Data_v1[[#This Row],[Days in Hospital]],0)</f>
        <v>6866.5111088888889</v>
      </c>
      <c r="R9631" s="1" t="str">
        <f>IF(_3___Healthcare_Data_v1[[#This Row],[Age]]&gt;60,"Senior",IF(_3___Healthcare_Data_v1[[#This Row],[Age]]&gt;35,"Middle","Young"))</f>
        <v>Senior</v>
      </c>
    </row>
    <row r="9632" spans="1:18" x14ac:dyDescent="0.3">
      <c r="A9632" s="1" t="s">
        <v>25680</v>
      </c>
      <c r="B9632" s="1" t="s">
        <v>26700</v>
      </c>
      <c r="C9632" s="1" t="s">
        <v>26</v>
      </c>
      <c r="D9632" s="1" t="s">
        <v>229</v>
      </c>
      <c r="E9632" s="1" t="s">
        <v>18</v>
      </c>
      <c r="F9632" s="2">
        <v>44631</v>
      </c>
      <c r="G9632" s="1" t="s">
        <v>25681</v>
      </c>
      <c r="H9632" s="1" t="s">
        <v>25682</v>
      </c>
      <c r="I9632" s="1" t="s">
        <v>60</v>
      </c>
      <c r="J9632" s="3" t="s">
        <v>36290</v>
      </c>
      <c r="K9632">
        <v>136</v>
      </c>
      <c r="L9632" s="1" t="s">
        <v>38</v>
      </c>
      <c r="M9632" s="2">
        <v>44648</v>
      </c>
      <c r="N9632" s="1" t="s">
        <v>84</v>
      </c>
      <c r="O9632" s="1" t="s">
        <v>24</v>
      </c>
      <c r="P9632" s="1">
        <f>_3___Healthcare_Data_v1[[#This Row],[Discharge Date]]-_3___Healthcare_Data_v1[[#This Row],[Date of Admission]]</f>
        <v>17</v>
      </c>
      <c r="Q9632" s="1">
        <f>IFERROR(_3___Healthcare_Data_v1[[#This Row],[ Billing Amount ]]/_3___Healthcare_Data_v1[[#This Row],[Days in Hospital]],0)</f>
        <v>1349.6018194117648</v>
      </c>
      <c r="R9632" s="1" t="str">
        <f>IF(_3___Healthcare_Data_v1[[#This Row],[Age]]&gt;60,"Senior",IF(_3___Healthcare_Data_v1[[#This Row],[Age]]&gt;35,"Middle","Young"))</f>
        <v>Senior</v>
      </c>
    </row>
    <row r="9633" spans="1:18" x14ac:dyDescent="0.3">
      <c r="A9633" s="1" t="s">
        <v>4073</v>
      </c>
      <c r="B9633" s="1" t="s">
        <v>26679</v>
      </c>
      <c r="C9633" s="1" t="s">
        <v>26</v>
      </c>
      <c r="D9633" s="1" t="s">
        <v>49</v>
      </c>
      <c r="E9633" s="1" t="s">
        <v>26620</v>
      </c>
      <c r="F9633" s="2">
        <v>45144</v>
      </c>
      <c r="G9633" s="1" t="s">
        <v>25683</v>
      </c>
      <c r="H9633" s="1" t="s">
        <v>25684</v>
      </c>
      <c r="I9633" s="1" t="s">
        <v>52</v>
      </c>
      <c r="J9633" s="3" t="s">
        <v>36291</v>
      </c>
      <c r="K9633">
        <v>386</v>
      </c>
      <c r="L9633" s="1" t="s">
        <v>42</v>
      </c>
      <c r="M9633" s="2">
        <v>45156</v>
      </c>
      <c r="N9633" s="1" t="s">
        <v>23</v>
      </c>
      <c r="O9633" s="1" t="s">
        <v>44</v>
      </c>
      <c r="P9633" s="1">
        <f>_3___Healthcare_Data_v1[[#This Row],[Discharge Date]]-_3___Healthcare_Data_v1[[#This Row],[Date of Admission]]</f>
        <v>12</v>
      </c>
      <c r="Q9633" s="1">
        <f>IFERROR(_3___Healthcare_Data_v1[[#This Row],[ Billing Amount ]]/_3___Healthcare_Data_v1[[#This Row],[Days in Hospital]],0)</f>
        <v>1830.8001750000001</v>
      </c>
      <c r="R9633" s="1" t="str">
        <f>IF(_3___Healthcare_Data_v1[[#This Row],[Age]]&gt;60,"Senior",IF(_3___Healthcare_Data_v1[[#This Row],[Age]]&gt;35,"Middle","Young"))</f>
        <v>Senior</v>
      </c>
    </row>
    <row r="9634" spans="1:18" x14ac:dyDescent="0.3">
      <c r="A9634" s="1" t="s">
        <v>14592</v>
      </c>
      <c r="B9634" s="1" t="s">
        <v>26653</v>
      </c>
      <c r="C9634" s="1" t="s">
        <v>16</v>
      </c>
      <c r="D9634" s="1" t="s">
        <v>229</v>
      </c>
      <c r="E9634" s="1" t="s">
        <v>26615</v>
      </c>
      <c r="F9634" s="2">
        <v>43828</v>
      </c>
      <c r="G9634" s="1" t="s">
        <v>7902</v>
      </c>
      <c r="H9634" s="1" t="s">
        <v>25685</v>
      </c>
      <c r="I9634" s="1" t="s">
        <v>52</v>
      </c>
      <c r="J9634" s="3" t="s">
        <v>36292</v>
      </c>
      <c r="K9634">
        <v>379</v>
      </c>
      <c r="L9634" s="1" t="s">
        <v>42</v>
      </c>
      <c r="M9634" s="2">
        <v>43843</v>
      </c>
      <c r="N9634" s="1" t="s">
        <v>23</v>
      </c>
      <c r="O9634" s="1" t="s">
        <v>32</v>
      </c>
      <c r="P9634" s="1">
        <f>_3___Healthcare_Data_v1[[#This Row],[Discharge Date]]-_3___Healthcare_Data_v1[[#This Row],[Date of Admission]]</f>
        <v>15</v>
      </c>
      <c r="Q9634" s="1">
        <f>IFERROR(_3___Healthcare_Data_v1[[#This Row],[ Billing Amount ]]/_3___Healthcare_Data_v1[[#This Row],[Days in Hospital]],0)</f>
        <v>1974.4493793333334</v>
      </c>
      <c r="R9634" s="1" t="str">
        <f>IF(_3___Healthcare_Data_v1[[#This Row],[Age]]&gt;60,"Senior",IF(_3___Healthcare_Data_v1[[#This Row],[Age]]&gt;35,"Middle","Young"))</f>
        <v>Senior</v>
      </c>
    </row>
    <row r="9635" spans="1:18" x14ac:dyDescent="0.3">
      <c r="A9635" s="1" t="s">
        <v>25686</v>
      </c>
      <c r="B9635" s="1" t="s">
        <v>26837</v>
      </c>
      <c r="C9635" s="1" t="s">
        <v>26</v>
      </c>
      <c r="D9635" s="1" t="s">
        <v>114</v>
      </c>
      <c r="E9635" s="1" t="s">
        <v>26620</v>
      </c>
      <c r="F9635" s="2">
        <v>45181</v>
      </c>
      <c r="G9635" s="1" t="s">
        <v>25687</v>
      </c>
      <c r="H9635" s="1" t="s">
        <v>25688</v>
      </c>
      <c r="I9635" s="1" t="s">
        <v>60</v>
      </c>
      <c r="J9635" s="3" t="s">
        <v>36293</v>
      </c>
      <c r="K9635">
        <v>472</v>
      </c>
      <c r="L9635" s="1" t="s">
        <v>42</v>
      </c>
      <c r="M9635" s="2">
        <v>45183</v>
      </c>
      <c r="N9635" s="1" t="s">
        <v>48</v>
      </c>
      <c r="O9635" s="1" t="s">
        <v>44</v>
      </c>
      <c r="P9635" s="1">
        <f>_3___Healthcare_Data_v1[[#This Row],[Discharge Date]]-_3___Healthcare_Data_v1[[#This Row],[Date of Admission]]</f>
        <v>2</v>
      </c>
      <c r="Q9635" s="1">
        <f>IFERROR(_3___Healthcare_Data_v1[[#This Row],[ Billing Amount ]]/_3___Healthcare_Data_v1[[#This Row],[Days in Hospital]],0)</f>
        <v>17266.173875</v>
      </c>
      <c r="R9635" s="1" t="str">
        <f>IF(_3___Healthcare_Data_v1[[#This Row],[Age]]&gt;60,"Senior",IF(_3___Healthcare_Data_v1[[#This Row],[Age]]&gt;35,"Middle","Young"))</f>
        <v>Senior</v>
      </c>
    </row>
    <row r="9636" spans="1:18" x14ac:dyDescent="0.3">
      <c r="A9636" s="1" t="s">
        <v>25689</v>
      </c>
      <c r="B9636" s="1" t="s">
        <v>26666</v>
      </c>
      <c r="C9636" s="1" t="s">
        <v>26</v>
      </c>
      <c r="D9636" s="1" t="s">
        <v>89</v>
      </c>
      <c r="E9636" s="1" t="s">
        <v>26620</v>
      </c>
      <c r="F9636" s="2">
        <v>44233</v>
      </c>
      <c r="G9636" s="1" t="s">
        <v>1211</v>
      </c>
      <c r="H9636" s="1" t="s">
        <v>25690</v>
      </c>
      <c r="I9636" s="1" t="s">
        <v>21</v>
      </c>
      <c r="J9636" s="3" t="s">
        <v>36294</v>
      </c>
      <c r="K9636">
        <v>155</v>
      </c>
      <c r="L9636" s="1" t="s">
        <v>22</v>
      </c>
      <c r="M9636" s="2">
        <v>44237</v>
      </c>
      <c r="N9636" s="1" t="s">
        <v>48</v>
      </c>
      <c r="O9636" s="1" t="s">
        <v>44</v>
      </c>
      <c r="P9636" s="1">
        <f>_3___Healthcare_Data_v1[[#This Row],[Discharge Date]]-_3___Healthcare_Data_v1[[#This Row],[Date of Admission]]</f>
        <v>4</v>
      </c>
      <c r="Q9636" s="1">
        <f>IFERROR(_3___Healthcare_Data_v1[[#This Row],[ Billing Amount ]]/_3___Healthcare_Data_v1[[#This Row],[Days in Hospital]],0)</f>
        <v>2800.3098199999999</v>
      </c>
      <c r="R9636" s="1" t="str">
        <f>IF(_3___Healthcare_Data_v1[[#This Row],[Age]]&gt;60,"Senior",IF(_3___Healthcare_Data_v1[[#This Row],[Age]]&gt;35,"Middle","Young"))</f>
        <v>Senior</v>
      </c>
    </row>
    <row r="9637" spans="1:18" x14ac:dyDescent="0.3">
      <c r="A9637" s="1" t="s">
        <v>25691</v>
      </c>
      <c r="B9637" s="1" t="s">
        <v>26994</v>
      </c>
      <c r="C9637" s="1" t="s">
        <v>26</v>
      </c>
      <c r="D9637" s="1" t="s">
        <v>62</v>
      </c>
      <c r="E9637" s="1" t="s">
        <v>35</v>
      </c>
      <c r="F9637" s="2">
        <v>45088</v>
      </c>
      <c r="G9637" s="1" t="s">
        <v>17231</v>
      </c>
      <c r="H9637" s="1" t="s">
        <v>11572</v>
      </c>
      <c r="I9637" s="1" t="s">
        <v>26607</v>
      </c>
      <c r="J9637" s="3" t="s">
        <v>36295</v>
      </c>
      <c r="K9637">
        <v>166</v>
      </c>
      <c r="L9637" s="1" t="s">
        <v>22</v>
      </c>
      <c r="M9637" s="2">
        <v>45099</v>
      </c>
      <c r="N9637" s="1" t="s">
        <v>43</v>
      </c>
      <c r="O9637" s="1" t="s">
        <v>32</v>
      </c>
      <c r="P9637" s="1">
        <f>_3___Healthcare_Data_v1[[#This Row],[Discharge Date]]-_3___Healthcare_Data_v1[[#This Row],[Date of Admission]]</f>
        <v>11</v>
      </c>
      <c r="Q9637" s="1">
        <f>IFERROR(_3___Healthcare_Data_v1[[#This Row],[ Billing Amount ]]/_3___Healthcare_Data_v1[[#This Row],[Days in Hospital]],0)</f>
        <v>791.26883081818187</v>
      </c>
      <c r="R9637" s="1" t="str">
        <f>IF(_3___Healthcare_Data_v1[[#This Row],[Age]]&gt;60,"Senior",IF(_3___Healthcare_Data_v1[[#This Row],[Age]]&gt;35,"Middle","Young"))</f>
        <v>Senior</v>
      </c>
    </row>
    <row r="9638" spans="1:18" x14ac:dyDescent="0.3">
      <c r="A9638" s="1" t="s">
        <v>25692</v>
      </c>
      <c r="B9638" s="1" t="s">
        <v>26677</v>
      </c>
      <c r="C9638" s="1" t="s">
        <v>26</v>
      </c>
      <c r="D9638" s="1" t="s">
        <v>229</v>
      </c>
      <c r="E9638" s="1" t="s">
        <v>26620</v>
      </c>
      <c r="F9638" s="2">
        <v>44940</v>
      </c>
      <c r="G9638" s="1" t="s">
        <v>25693</v>
      </c>
      <c r="H9638" s="1" t="s">
        <v>25694</v>
      </c>
      <c r="I9638" s="1" t="s">
        <v>60</v>
      </c>
      <c r="J9638" s="3" t="s">
        <v>36296</v>
      </c>
      <c r="K9638">
        <v>290</v>
      </c>
      <c r="L9638" s="1" t="s">
        <v>42</v>
      </c>
      <c r="M9638" s="2">
        <v>44964</v>
      </c>
      <c r="N9638" s="1" t="s">
        <v>43</v>
      </c>
      <c r="O9638" s="1" t="s">
        <v>44</v>
      </c>
      <c r="P9638" s="1">
        <f>_3___Healthcare_Data_v1[[#This Row],[Discharge Date]]-_3___Healthcare_Data_v1[[#This Row],[Date of Admission]]</f>
        <v>24</v>
      </c>
      <c r="Q9638" s="1">
        <f>IFERROR(_3___Healthcare_Data_v1[[#This Row],[ Billing Amount ]]/_3___Healthcare_Data_v1[[#This Row],[Days in Hospital]],0)</f>
        <v>1183.9245620833333</v>
      </c>
      <c r="R9638" s="1" t="str">
        <f>IF(_3___Healthcare_Data_v1[[#This Row],[Age]]&gt;60,"Senior",IF(_3___Healthcare_Data_v1[[#This Row],[Age]]&gt;35,"Middle","Young"))</f>
        <v>Senior</v>
      </c>
    </row>
    <row r="9639" spans="1:18" x14ac:dyDescent="0.3">
      <c r="A9639" s="1" t="s">
        <v>25695</v>
      </c>
      <c r="B9639" s="1" t="s">
        <v>26640</v>
      </c>
      <c r="C9639" s="1" t="s">
        <v>26</v>
      </c>
      <c r="D9639" s="1" t="s">
        <v>17</v>
      </c>
      <c r="E9639" s="1" t="s">
        <v>18</v>
      </c>
      <c r="F9639" s="2">
        <v>43579</v>
      </c>
      <c r="G9639" s="1" t="s">
        <v>25696</v>
      </c>
      <c r="H9639" s="1" t="s">
        <v>25697</v>
      </c>
      <c r="I9639" s="1" t="s">
        <v>21</v>
      </c>
      <c r="J9639" s="3" t="s">
        <v>36297</v>
      </c>
      <c r="K9639">
        <v>126</v>
      </c>
      <c r="L9639" s="1" t="s">
        <v>42</v>
      </c>
      <c r="M9639" s="2">
        <v>43590</v>
      </c>
      <c r="N9639" s="1" t="s">
        <v>43</v>
      </c>
      <c r="O9639" s="1" t="s">
        <v>24</v>
      </c>
      <c r="P9639" s="1">
        <f>_3___Healthcare_Data_v1[[#This Row],[Discharge Date]]-_3___Healthcare_Data_v1[[#This Row],[Date of Admission]]</f>
        <v>11</v>
      </c>
      <c r="Q9639" s="1">
        <f>IFERROR(_3___Healthcare_Data_v1[[#This Row],[ Billing Amount ]]/_3___Healthcare_Data_v1[[#This Row],[Days in Hospital]],0)</f>
        <v>441.67916109090908</v>
      </c>
      <c r="R9639" s="1" t="str">
        <f>IF(_3___Healthcare_Data_v1[[#This Row],[Age]]&gt;60,"Senior",IF(_3___Healthcare_Data_v1[[#This Row],[Age]]&gt;35,"Middle","Young"))</f>
        <v>Senior</v>
      </c>
    </row>
    <row r="9640" spans="1:18" x14ac:dyDescent="0.3">
      <c r="A9640" s="1" t="s">
        <v>25698</v>
      </c>
      <c r="B9640" s="1" t="s">
        <v>26980</v>
      </c>
      <c r="C9640" s="1" t="s">
        <v>16</v>
      </c>
      <c r="D9640" s="1" t="s">
        <v>17</v>
      </c>
      <c r="E9640" s="1" t="s">
        <v>35</v>
      </c>
      <c r="F9640" s="2">
        <v>44809</v>
      </c>
      <c r="G9640" s="1" t="s">
        <v>25699</v>
      </c>
      <c r="H9640" s="1" t="s">
        <v>25700</v>
      </c>
      <c r="I9640" s="1" t="s">
        <v>56</v>
      </c>
      <c r="J9640" s="3" t="s">
        <v>36298</v>
      </c>
      <c r="K9640">
        <v>497</v>
      </c>
      <c r="L9640" s="1" t="s">
        <v>22</v>
      </c>
      <c r="M9640" s="2">
        <v>44831</v>
      </c>
      <c r="N9640" s="1" t="s">
        <v>23</v>
      </c>
      <c r="O9640" s="1" t="s">
        <v>32</v>
      </c>
      <c r="P9640" s="1">
        <f>_3___Healthcare_Data_v1[[#This Row],[Discharge Date]]-_3___Healthcare_Data_v1[[#This Row],[Date of Admission]]</f>
        <v>22</v>
      </c>
      <c r="Q9640" s="1">
        <f>IFERROR(_3___Healthcare_Data_v1[[#This Row],[ Billing Amount ]]/_3___Healthcare_Data_v1[[#This Row],[Days in Hospital]],0)</f>
        <v>83.905664227272723</v>
      </c>
      <c r="R9640" s="1" t="str">
        <f>IF(_3___Healthcare_Data_v1[[#This Row],[Age]]&gt;60,"Senior",IF(_3___Healthcare_Data_v1[[#This Row],[Age]]&gt;35,"Middle","Young"))</f>
        <v>Senior</v>
      </c>
    </row>
    <row r="9641" spans="1:18" x14ac:dyDescent="0.3">
      <c r="A9641" s="1" t="s">
        <v>25701</v>
      </c>
      <c r="B9641" s="1" t="s">
        <v>26732</v>
      </c>
      <c r="C9641" s="1" t="s">
        <v>16</v>
      </c>
      <c r="D9641" s="1" t="s">
        <v>27</v>
      </c>
      <c r="E9641" s="1" t="s">
        <v>35</v>
      </c>
      <c r="F9641" s="2">
        <v>44245</v>
      </c>
      <c r="G9641" s="1" t="s">
        <v>25702</v>
      </c>
      <c r="H9641" s="1" t="s">
        <v>25703</v>
      </c>
      <c r="I9641" s="1" t="s">
        <v>26607</v>
      </c>
      <c r="J9641" s="3" t="s">
        <v>36299</v>
      </c>
      <c r="K9641">
        <v>452</v>
      </c>
      <c r="L9641" s="1" t="s">
        <v>22</v>
      </c>
      <c r="M9641" s="2">
        <v>44251</v>
      </c>
      <c r="N9641" s="1" t="s">
        <v>31</v>
      </c>
      <c r="O9641" s="1" t="s">
        <v>24</v>
      </c>
      <c r="P9641" s="1">
        <f>_3___Healthcare_Data_v1[[#This Row],[Discharge Date]]-_3___Healthcare_Data_v1[[#This Row],[Date of Admission]]</f>
        <v>6</v>
      </c>
      <c r="Q9641" s="1">
        <f>IFERROR(_3___Healthcare_Data_v1[[#This Row],[ Billing Amount ]]/_3___Healthcare_Data_v1[[#This Row],[Days in Hospital]],0)</f>
        <v>1039.2459501666667</v>
      </c>
      <c r="R9641" s="1" t="str">
        <f>IF(_3___Healthcare_Data_v1[[#This Row],[Age]]&gt;60,"Senior",IF(_3___Healthcare_Data_v1[[#This Row],[Age]]&gt;35,"Middle","Young"))</f>
        <v>Senior</v>
      </c>
    </row>
    <row r="9642" spans="1:18" x14ac:dyDescent="0.3">
      <c r="A9642" s="1" t="s">
        <v>18715</v>
      </c>
      <c r="B9642" s="1" t="s">
        <v>26614</v>
      </c>
      <c r="C9642" s="1" t="s">
        <v>16</v>
      </c>
      <c r="D9642" s="1" t="s">
        <v>62</v>
      </c>
      <c r="E9642" s="1" t="s">
        <v>26620</v>
      </c>
      <c r="F9642" s="2">
        <v>43645</v>
      </c>
      <c r="G9642" s="1" t="s">
        <v>25704</v>
      </c>
      <c r="H9642" s="1" t="s">
        <v>25705</v>
      </c>
      <c r="I9642" s="1" t="s">
        <v>52</v>
      </c>
      <c r="J9642" s="3" t="s">
        <v>36300</v>
      </c>
      <c r="K9642">
        <v>466</v>
      </c>
      <c r="L9642" s="1" t="s">
        <v>38</v>
      </c>
      <c r="M9642" s="2">
        <v>43650</v>
      </c>
      <c r="N9642" s="1" t="s">
        <v>84</v>
      </c>
      <c r="O9642" s="1" t="s">
        <v>32</v>
      </c>
      <c r="P9642" s="1">
        <f>_3___Healthcare_Data_v1[[#This Row],[Discharge Date]]-_3___Healthcare_Data_v1[[#This Row],[Date of Admission]]</f>
        <v>5</v>
      </c>
      <c r="Q9642" s="1">
        <f>IFERROR(_3___Healthcare_Data_v1[[#This Row],[ Billing Amount ]]/_3___Healthcare_Data_v1[[#This Row],[Days in Hospital]],0)</f>
        <v>1867.0742808</v>
      </c>
      <c r="R9642" s="1" t="str">
        <f>IF(_3___Healthcare_Data_v1[[#This Row],[Age]]&gt;60,"Senior",IF(_3___Healthcare_Data_v1[[#This Row],[Age]]&gt;35,"Middle","Young"))</f>
        <v>Senior</v>
      </c>
    </row>
    <row r="9643" spans="1:18" x14ac:dyDescent="0.3">
      <c r="A9643" s="1" t="s">
        <v>25706</v>
      </c>
      <c r="B9643" s="1" t="s">
        <v>26628</v>
      </c>
      <c r="C9643" s="1" t="s">
        <v>16</v>
      </c>
      <c r="D9643" s="1" t="s">
        <v>89</v>
      </c>
      <c r="E9643" s="1" t="s">
        <v>26615</v>
      </c>
      <c r="F9643" s="2">
        <v>44861</v>
      </c>
      <c r="G9643" s="1" t="s">
        <v>25707</v>
      </c>
      <c r="H9643" s="1" t="s">
        <v>23201</v>
      </c>
      <c r="I9643" s="1" t="s">
        <v>56</v>
      </c>
      <c r="J9643" s="3" t="s">
        <v>36301</v>
      </c>
      <c r="K9643">
        <v>442</v>
      </c>
      <c r="L9643" s="1" t="s">
        <v>38</v>
      </c>
      <c r="M9643" s="2">
        <v>44891</v>
      </c>
      <c r="N9643" s="1" t="s">
        <v>43</v>
      </c>
      <c r="O9643" s="1" t="s">
        <v>32</v>
      </c>
      <c r="P9643" s="1">
        <f>_3___Healthcare_Data_v1[[#This Row],[Discharge Date]]-_3___Healthcare_Data_v1[[#This Row],[Date of Admission]]</f>
        <v>30</v>
      </c>
      <c r="Q9643" s="1">
        <f>IFERROR(_3___Healthcare_Data_v1[[#This Row],[ Billing Amount ]]/_3___Healthcare_Data_v1[[#This Row],[Days in Hospital]],0)</f>
        <v>698.01102500000002</v>
      </c>
      <c r="R9643" s="1" t="str">
        <f>IF(_3___Healthcare_Data_v1[[#This Row],[Age]]&gt;60,"Senior",IF(_3___Healthcare_Data_v1[[#This Row],[Age]]&gt;35,"Middle","Young"))</f>
        <v>Senior</v>
      </c>
    </row>
    <row r="9644" spans="1:18" x14ac:dyDescent="0.3">
      <c r="A9644" s="1" t="s">
        <v>25708</v>
      </c>
      <c r="B9644" s="1" t="s">
        <v>26630</v>
      </c>
      <c r="C9644" s="1" t="s">
        <v>26</v>
      </c>
      <c r="D9644" s="1" t="s">
        <v>34</v>
      </c>
      <c r="E9644" s="1" t="s">
        <v>26615</v>
      </c>
      <c r="F9644" s="2">
        <v>44470</v>
      </c>
      <c r="G9644" s="1" t="s">
        <v>25709</v>
      </c>
      <c r="H9644" s="1" t="s">
        <v>14389</v>
      </c>
      <c r="I9644" s="1" t="s">
        <v>26607</v>
      </c>
      <c r="J9644" s="3" t="s">
        <v>36302</v>
      </c>
      <c r="K9644">
        <v>174</v>
      </c>
      <c r="L9644" s="1" t="s">
        <v>42</v>
      </c>
      <c r="M9644" s="2">
        <v>44474</v>
      </c>
      <c r="N9644" s="1" t="s">
        <v>84</v>
      </c>
      <c r="O9644" s="1" t="s">
        <v>24</v>
      </c>
      <c r="P9644" s="1">
        <f>_3___Healthcare_Data_v1[[#This Row],[Discharge Date]]-_3___Healthcare_Data_v1[[#This Row],[Date of Admission]]</f>
        <v>4</v>
      </c>
      <c r="Q9644" s="1">
        <f>IFERROR(_3___Healthcare_Data_v1[[#This Row],[ Billing Amount ]]/_3___Healthcare_Data_v1[[#This Row],[Days in Hospital]],0)</f>
        <v>9559.6705375000001</v>
      </c>
      <c r="R9644" s="1" t="str">
        <f>IF(_3___Healthcare_Data_v1[[#This Row],[Age]]&gt;60,"Senior",IF(_3___Healthcare_Data_v1[[#This Row],[Age]]&gt;35,"Middle","Young"))</f>
        <v>Senior</v>
      </c>
    </row>
    <row r="9645" spans="1:18" x14ac:dyDescent="0.3">
      <c r="A9645" s="1" t="s">
        <v>25710</v>
      </c>
      <c r="B9645" s="1" t="s">
        <v>26649</v>
      </c>
      <c r="C9645" s="1" t="s">
        <v>16</v>
      </c>
      <c r="D9645" s="1" t="s">
        <v>89</v>
      </c>
      <c r="E9645" s="1" t="s">
        <v>35</v>
      </c>
      <c r="F9645" s="2">
        <v>44186</v>
      </c>
      <c r="G9645" s="1" t="s">
        <v>25711</v>
      </c>
      <c r="H9645" s="1" t="s">
        <v>25712</v>
      </c>
      <c r="I9645" s="1" t="s">
        <v>21</v>
      </c>
      <c r="J9645" s="3" t="s">
        <v>36303</v>
      </c>
      <c r="K9645">
        <v>361</v>
      </c>
      <c r="L9645" s="1" t="s">
        <v>22</v>
      </c>
      <c r="M9645" s="2">
        <v>44197</v>
      </c>
      <c r="N9645" s="1" t="s">
        <v>43</v>
      </c>
      <c r="O9645" s="1" t="s">
        <v>44</v>
      </c>
      <c r="P9645" s="1">
        <f>_3___Healthcare_Data_v1[[#This Row],[Discharge Date]]-_3___Healthcare_Data_v1[[#This Row],[Date of Admission]]</f>
        <v>11</v>
      </c>
      <c r="Q9645" s="1">
        <f>IFERROR(_3___Healthcare_Data_v1[[#This Row],[ Billing Amount ]]/_3___Healthcare_Data_v1[[#This Row],[Days in Hospital]],0)</f>
        <v>514.19720736363638</v>
      </c>
      <c r="R9645" s="1" t="str">
        <f>IF(_3___Healthcare_Data_v1[[#This Row],[Age]]&gt;60,"Senior",IF(_3___Healthcare_Data_v1[[#This Row],[Age]]&gt;35,"Middle","Young"))</f>
        <v>Senior</v>
      </c>
    </row>
    <row r="9646" spans="1:18" x14ac:dyDescent="0.3">
      <c r="A9646" s="1" t="s">
        <v>25713</v>
      </c>
      <c r="B9646" s="1" t="s">
        <v>26617</v>
      </c>
      <c r="C9646" s="1" t="s">
        <v>16</v>
      </c>
      <c r="D9646" s="1" t="s">
        <v>27</v>
      </c>
      <c r="E9646" s="1" t="s">
        <v>26615</v>
      </c>
      <c r="F9646" s="2">
        <v>45159</v>
      </c>
      <c r="G9646" s="1" t="s">
        <v>25714</v>
      </c>
      <c r="H9646" s="1" t="s">
        <v>25715</v>
      </c>
      <c r="I9646" s="1" t="s">
        <v>56</v>
      </c>
      <c r="J9646" s="3" t="s">
        <v>36304</v>
      </c>
      <c r="K9646">
        <v>300</v>
      </c>
      <c r="L9646" s="1" t="s">
        <v>22</v>
      </c>
      <c r="M9646" s="2">
        <v>45159</v>
      </c>
      <c r="N9646" s="1" t="s">
        <v>43</v>
      </c>
      <c r="O9646" s="1" t="s">
        <v>32</v>
      </c>
      <c r="P9646" s="1">
        <f>_3___Healthcare_Data_v1[[#This Row],[Discharge Date]]-_3___Healthcare_Data_v1[[#This Row],[Date of Admission]]</f>
        <v>0</v>
      </c>
      <c r="Q9646" s="1">
        <f>IFERROR(_3___Healthcare_Data_v1[[#This Row],[ Billing Amount ]]/_3___Healthcare_Data_v1[[#This Row],[Days in Hospital]],0)</f>
        <v>0</v>
      </c>
      <c r="R9646" s="1" t="str">
        <f>IF(_3___Healthcare_Data_v1[[#This Row],[Age]]&gt;60,"Senior",IF(_3___Healthcare_Data_v1[[#This Row],[Age]]&gt;35,"Middle","Young"))</f>
        <v>Senior</v>
      </c>
    </row>
    <row r="9647" spans="1:18" x14ac:dyDescent="0.3">
      <c r="A9647" s="1" t="s">
        <v>25716</v>
      </c>
      <c r="B9647" s="1" t="s">
        <v>26803</v>
      </c>
      <c r="C9647" s="1" t="s">
        <v>16</v>
      </c>
      <c r="D9647" s="1" t="s">
        <v>27</v>
      </c>
      <c r="E9647" s="1" t="s">
        <v>35</v>
      </c>
      <c r="F9647" s="2">
        <v>44262</v>
      </c>
      <c r="G9647" s="1" t="s">
        <v>25717</v>
      </c>
      <c r="H9647" s="1" t="s">
        <v>6002</v>
      </c>
      <c r="I9647" s="1" t="s">
        <v>26607</v>
      </c>
      <c r="J9647" s="3" t="s">
        <v>36305</v>
      </c>
      <c r="K9647">
        <v>132</v>
      </c>
      <c r="L9647" s="1" t="s">
        <v>22</v>
      </c>
      <c r="M9647" s="2">
        <v>44272</v>
      </c>
      <c r="N9647" s="1" t="s">
        <v>23</v>
      </c>
      <c r="O9647" s="1" t="s">
        <v>32</v>
      </c>
      <c r="P9647" s="1">
        <f>_3___Healthcare_Data_v1[[#This Row],[Discharge Date]]-_3___Healthcare_Data_v1[[#This Row],[Date of Admission]]</f>
        <v>10</v>
      </c>
      <c r="Q9647" s="1">
        <f>IFERROR(_3___Healthcare_Data_v1[[#This Row],[ Billing Amount ]]/_3___Healthcare_Data_v1[[#This Row],[Days in Hospital]],0)</f>
        <v>1459.47948</v>
      </c>
      <c r="R9647" s="1" t="str">
        <f>IF(_3___Healthcare_Data_v1[[#This Row],[Age]]&gt;60,"Senior",IF(_3___Healthcare_Data_v1[[#This Row],[Age]]&gt;35,"Middle","Young"))</f>
        <v>Senior</v>
      </c>
    </row>
    <row r="9648" spans="1:18" x14ac:dyDescent="0.3">
      <c r="A9648" s="1" t="s">
        <v>22201</v>
      </c>
      <c r="B9648" s="1" t="s">
        <v>26628</v>
      </c>
      <c r="C9648" s="1" t="s">
        <v>26</v>
      </c>
      <c r="D9648" s="1" t="s">
        <v>62</v>
      </c>
      <c r="E9648" s="1" t="s">
        <v>26615</v>
      </c>
      <c r="F9648" s="2">
        <v>44981</v>
      </c>
      <c r="G9648" s="1" t="s">
        <v>25718</v>
      </c>
      <c r="H9648" s="1" t="s">
        <v>4147</v>
      </c>
      <c r="I9648" s="1" t="s">
        <v>26607</v>
      </c>
      <c r="J9648" s="3" t="s">
        <v>36306</v>
      </c>
      <c r="K9648">
        <v>405</v>
      </c>
      <c r="L9648" s="1" t="s">
        <v>42</v>
      </c>
      <c r="M9648" s="2">
        <v>45000</v>
      </c>
      <c r="N9648" s="1" t="s">
        <v>23</v>
      </c>
      <c r="O9648" s="1" t="s">
        <v>32</v>
      </c>
      <c r="P9648" s="1">
        <f>_3___Healthcare_Data_v1[[#This Row],[Discharge Date]]-_3___Healthcare_Data_v1[[#This Row],[Date of Admission]]</f>
        <v>19</v>
      </c>
      <c r="Q9648" s="1">
        <f>IFERROR(_3___Healthcare_Data_v1[[#This Row],[ Billing Amount ]]/_3___Healthcare_Data_v1[[#This Row],[Days in Hospital]],0)</f>
        <v>1376.9231221052632</v>
      </c>
      <c r="R9648" s="1" t="str">
        <f>IF(_3___Healthcare_Data_v1[[#This Row],[Age]]&gt;60,"Senior",IF(_3___Healthcare_Data_v1[[#This Row],[Age]]&gt;35,"Middle","Young"))</f>
        <v>Senior</v>
      </c>
    </row>
    <row r="9649" spans="1:18" x14ac:dyDescent="0.3">
      <c r="A9649" s="1" t="s">
        <v>6313</v>
      </c>
      <c r="B9649" s="1" t="s">
        <v>26759</v>
      </c>
      <c r="C9649" s="1" t="s">
        <v>26</v>
      </c>
      <c r="D9649" s="1" t="s">
        <v>17</v>
      </c>
      <c r="E9649" s="1" t="s">
        <v>26620</v>
      </c>
      <c r="F9649" s="2">
        <v>44392</v>
      </c>
      <c r="G9649" s="1" t="s">
        <v>25719</v>
      </c>
      <c r="H9649" s="1" t="s">
        <v>25720</v>
      </c>
      <c r="I9649" s="1" t="s">
        <v>52</v>
      </c>
      <c r="J9649" s="3" t="s">
        <v>36307</v>
      </c>
      <c r="K9649">
        <v>389</v>
      </c>
      <c r="L9649" s="1" t="s">
        <v>42</v>
      </c>
      <c r="M9649" s="2">
        <v>44396</v>
      </c>
      <c r="N9649" s="1" t="s">
        <v>48</v>
      </c>
      <c r="O9649" s="1" t="s">
        <v>44</v>
      </c>
      <c r="P9649" s="1">
        <f>_3___Healthcare_Data_v1[[#This Row],[Discharge Date]]-_3___Healthcare_Data_v1[[#This Row],[Date of Admission]]</f>
        <v>4</v>
      </c>
      <c r="Q9649" s="1">
        <f>IFERROR(_3___Healthcare_Data_v1[[#This Row],[ Billing Amount ]]/_3___Healthcare_Data_v1[[#This Row],[Days in Hospital]],0)</f>
        <v>4754.3188300000002</v>
      </c>
      <c r="R9649" s="1" t="str">
        <f>IF(_3___Healthcare_Data_v1[[#This Row],[Age]]&gt;60,"Senior",IF(_3___Healthcare_Data_v1[[#This Row],[Age]]&gt;35,"Middle","Young"))</f>
        <v>Senior</v>
      </c>
    </row>
    <row r="9650" spans="1:18" x14ac:dyDescent="0.3">
      <c r="A9650" s="1" t="s">
        <v>25721</v>
      </c>
      <c r="B9650" s="1" t="s">
        <v>26655</v>
      </c>
      <c r="C9650" s="1" t="s">
        <v>16</v>
      </c>
      <c r="D9650" s="1" t="s">
        <v>49</v>
      </c>
      <c r="E9650" s="1" t="s">
        <v>26615</v>
      </c>
      <c r="F9650" s="2">
        <v>43453</v>
      </c>
      <c r="G9650" s="1" t="s">
        <v>25722</v>
      </c>
      <c r="H9650" s="1" t="s">
        <v>6020</v>
      </c>
      <c r="I9650" s="1" t="s">
        <v>56</v>
      </c>
      <c r="J9650" s="3" t="s">
        <v>36308</v>
      </c>
      <c r="K9650">
        <v>423</v>
      </c>
      <c r="L9650" s="1" t="s">
        <v>22</v>
      </c>
      <c r="M9650" s="2">
        <v>43453</v>
      </c>
      <c r="N9650" s="1" t="s">
        <v>31</v>
      </c>
      <c r="O9650" s="1" t="s">
        <v>32</v>
      </c>
      <c r="P9650" s="1">
        <f>_3___Healthcare_Data_v1[[#This Row],[Discharge Date]]-_3___Healthcare_Data_v1[[#This Row],[Date of Admission]]</f>
        <v>0</v>
      </c>
      <c r="Q9650" s="1">
        <f>IFERROR(_3___Healthcare_Data_v1[[#This Row],[ Billing Amount ]]/_3___Healthcare_Data_v1[[#This Row],[Days in Hospital]],0)</f>
        <v>0</v>
      </c>
      <c r="R9650" s="1" t="str">
        <f>IF(_3___Healthcare_Data_v1[[#This Row],[Age]]&gt;60,"Senior",IF(_3___Healthcare_Data_v1[[#This Row],[Age]]&gt;35,"Middle","Young"))</f>
        <v>Senior</v>
      </c>
    </row>
    <row r="9651" spans="1:18" x14ac:dyDescent="0.3">
      <c r="A9651" s="1" t="s">
        <v>25723</v>
      </c>
      <c r="B9651" s="1" t="s">
        <v>26980</v>
      </c>
      <c r="C9651" s="1" t="s">
        <v>16</v>
      </c>
      <c r="D9651" s="1" t="s">
        <v>17</v>
      </c>
      <c r="E9651" s="1" t="s">
        <v>35</v>
      </c>
      <c r="F9651" s="2">
        <v>44319</v>
      </c>
      <c r="G9651" s="1" t="s">
        <v>25724</v>
      </c>
      <c r="H9651" s="1" t="s">
        <v>25725</v>
      </c>
      <c r="I9651" s="1" t="s">
        <v>56</v>
      </c>
      <c r="J9651" s="3" t="s">
        <v>36309</v>
      </c>
      <c r="K9651">
        <v>269</v>
      </c>
      <c r="L9651" s="1" t="s">
        <v>22</v>
      </c>
      <c r="M9651" s="2">
        <v>44326</v>
      </c>
      <c r="N9651" s="1" t="s">
        <v>43</v>
      </c>
      <c r="O9651" s="1" t="s">
        <v>32</v>
      </c>
      <c r="P9651" s="1">
        <f>_3___Healthcare_Data_v1[[#This Row],[Discharge Date]]-_3___Healthcare_Data_v1[[#This Row],[Date of Admission]]</f>
        <v>7</v>
      </c>
      <c r="Q9651" s="1">
        <f>IFERROR(_3___Healthcare_Data_v1[[#This Row],[ Billing Amount ]]/_3___Healthcare_Data_v1[[#This Row],[Days in Hospital]],0)</f>
        <v>1934.4620428571429</v>
      </c>
      <c r="R9651" s="1" t="str">
        <f>IF(_3___Healthcare_Data_v1[[#This Row],[Age]]&gt;60,"Senior",IF(_3___Healthcare_Data_v1[[#This Row],[Age]]&gt;35,"Middle","Young"))</f>
        <v>Senior</v>
      </c>
    </row>
    <row r="9652" spans="1:18" x14ac:dyDescent="0.3">
      <c r="A9652" s="1" t="s">
        <v>25726</v>
      </c>
      <c r="B9652" s="1" t="s">
        <v>26714</v>
      </c>
      <c r="C9652" s="1" t="s">
        <v>16</v>
      </c>
      <c r="D9652" s="1" t="s">
        <v>229</v>
      </c>
      <c r="E9652" s="1" t="s">
        <v>26620</v>
      </c>
      <c r="F9652" s="2">
        <v>44020</v>
      </c>
      <c r="G9652" s="1" t="s">
        <v>25727</v>
      </c>
      <c r="H9652" s="1" t="s">
        <v>25728</v>
      </c>
      <c r="I9652" s="1" t="s">
        <v>52</v>
      </c>
      <c r="J9652" s="3" t="s">
        <v>36310</v>
      </c>
      <c r="K9652">
        <v>309</v>
      </c>
      <c r="L9652" s="1" t="s">
        <v>38</v>
      </c>
      <c r="M9652" s="2">
        <v>44035</v>
      </c>
      <c r="N9652" s="1" t="s">
        <v>84</v>
      </c>
      <c r="O9652" s="1" t="s">
        <v>24</v>
      </c>
      <c r="P9652" s="1">
        <f>_3___Healthcare_Data_v1[[#This Row],[Discharge Date]]-_3___Healthcare_Data_v1[[#This Row],[Date of Admission]]</f>
        <v>15</v>
      </c>
      <c r="Q9652" s="1">
        <f>IFERROR(_3___Healthcare_Data_v1[[#This Row],[ Billing Amount ]]/_3___Healthcare_Data_v1[[#This Row],[Days in Hospital]],0)</f>
        <v>829.04868133333332</v>
      </c>
      <c r="R9652" s="1" t="str">
        <f>IF(_3___Healthcare_Data_v1[[#This Row],[Age]]&gt;60,"Senior",IF(_3___Healthcare_Data_v1[[#This Row],[Age]]&gt;35,"Middle","Young"))</f>
        <v>Senior</v>
      </c>
    </row>
    <row r="9653" spans="1:18" x14ac:dyDescent="0.3">
      <c r="A9653" s="1" t="s">
        <v>25729</v>
      </c>
      <c r="B9653" s="1" t="s">
        <v>26636</v>
      </c>
      <c r="C9653" s="1" t="s">
        <v>26</v>
      </c>
      <c r="D9653" s="1" t="s">
        <v>27</v>
      </c>
      <c r="E9653" s="1" t="s">
        <v>28</v>
      </c>
      <c r="F9653" s="2">
        <v>44844</v>
      </c>
      <c r="G9653" s="1" t="s">
        <v>25730</v>
      </c>
      <c r="H9653" s="1" t="s">
        <v>15064</v>
      </c>
      <c r="I9653" s="1" t="s">
        <v>21</v>
      </c>
      <c r="J9653" s="3" t="s">
        <v>36311</v>
      </c>
      <c r="K9653">
        <v>258</v>
      </c>
      <c r="L9653" s="1" t="s">
        <v>42</v>
      </c>
      <c r="M9653" s="2">
        <v>44873</v>
      </c>
      <c r="N9653" s="1" t="s">
        <v>48</v>
      </c>
      <c r="O9653" s="1" t="s">
        <v>44</v>
      </c>
      <c r="P9653" s="1">
        <f>_3___Healthcare_Data_v1[[#This Row],[Discharge Date]]-_3___Healthcare_Data_v1[[#This Row],[Date of Admission]]</f>
        <v>29</v>
      </c>
      <c r="Q9653" s="1">
        <f>IFERROR(_3___Healthcare_Data_v1[[#This Row],[ Billing Amount ]]/_3___Healthcare_Data_v1[[#This Row],[Days in Hospital]],0)</f>
        <v>593.43550275862071</v>
      </c>
      <c r="R9653" s="1" t="str">
        <f>IF(_3___Healthcare_Data_v1[[#This Row],[Age]]&gt;60,"Senior",IF(_3___Healthcare_Data_v1[[#This Row],[Age]]&gt;35,"Middle","Young"))</f>
        <v>Senior</v>
      </c>
    </row>
    <row r="9654" spans="1:18" x14ac:dyDescent="0.3">
      <c r="A9654" s="1" t="s">
        <v>25731</v>
      </c>
      <c r="B9654" s="1" t="s">
        <v>26700</v>
      </c>
      <c r="C9654" s="1" t="s">
        <v>16</v>
      </c>
      <c r="D9654" s="1" t="s">
        <v>49</v>
      </c>
      <c r="E9654" s="1" t="s">
        <v>35</v>
      </c>
      <c r="F9654" s="2">
        <v>43908</v>
      </c>
      <c r="G9654" s="1" t="s">
        <v>25732</v>
      </c>
      <c r="H9654" s="1" t="s">
        <v>25733</v>
      </c>
      <c r="I9654" s="1" t="s">
        <v>56</v>
      </c>
      <c r="J9654" s="3" t="s">
        <v>36312</v>
      </c>
      <c r="K9654">
        <v>342</v>
      </c>
      <c r="L9654" s="1" t="s">
        <v>22</v>
      </c>
      <c r="M9654" s="2">
        <v>43927</v>
      </c>
      <c r="N9654" s="1" t="s">
        <v>31</v>
      </c>
      <c r="O9654" s="1" t="s">
        <v>24</v>
      </c>
      <c r="P9654" s="1">
        <f>_3___Healthcare_Data_v1[[#This Row],[Discharge Date]]-_3___Healthcare_Data_v1[[#This Row],[Date of Admission]]</f>
        <v>19</v>
      </c>
      <c r="Q9654" s="1">
        <f>IFERROR(_3___Healthcare_Data_v1[[#This Row],[ Billing Amount ]]/_3___Healthcare_Data_v1[[#This Row],[Days in Hospital]],0)</f>
        <v>597.13994736842108</v>
      </c>
      <c r="R9654" s="1" t="str">
        <f>IF(_3___Healthcare_Data_v1[[#This Row],[Age]]&gt;60,"Senior",IF(_3___Healthcare_Data_v1[[#This Row],[Age]]&gt;35,"Middle","Young"))</f>
        <v>Senior</v>
      </c>
    </row>
    <row r="9655" spans="1:18" x14ac:dyDescent="0.3">
      <c r="A9655" s="1" t="s">
        <v>25734</v>
      </c>
      <c r="B9655" s="1" t="s">
        <v>26776</v>
      </c>
      <c r="C9655" s="1" t="s">
        <v>16</v>
      </c>
      <c r="D9655" s="1" t="s">
        <v>62</v>
      </c>
      <c r="E9655" s="1" t="s">
        <v>26620</v>
      </c>
      <c r="F9655" s="2">
        <v>43476</v>
      </c>
      <c r="G9655" s="1" t="s">
        <v>25735</v>
      </c>
      <c r="H9655" s="1" t="s">
        <v>25736</v>
      </c>
      <c r="I9655" s="1" t="s">
        <v>26607</v>
      </c>
      <c r="J9655" s="3" t="s">
        <v>36313</v>
      </c>
      <c r="K9655">
        <v>172</v>
      </c>
      <c r="L9655" s="1" t="s">
        <v>38</v>
      </c>
      <c r="M9655" s="2">
        <v>43481</v>
      </c>
      <c r="N9655" s="1" t="s">
        <v>31</v>
      </c>
      <c r="O9655" s="1" t="s">
        <v>24</v>
      </c>
      <c r="P9655" s="1">
        <f>_3___Healthcare_Data_v1[[#This Row],[Discharge Date]]-_3___Healthcare_Data_v1[[#This Row],[Date of Admission]]</f>
        <v>5</v>
      </c>
      <c r="Q9655" s="1">
        <f>IFERROR(_3___Healthcare_Data_v1[[#This Row],[ Billing Amount ]]/_3___Healthcare_Data_v1[[#This Row],[Days in Hospital]],0)</f>
        <v>378.31570399999998</v>
      </c>
      <c r="R9655" s="1" t="str">
        <f>IF(_3___Healthcare_Data_v1[[#This Row],[Age]]&gt;60,"Senior",IF(_3___Healthcare_Data_v1[[#This Row],[Age]]&gt;35,"Middle","Young"))</f>
        <v>Senior</v>
      </c>
    </row>
    <row r="9656" spans="1:18" x14ac:dyDescent="0.3">
      <c r="A9656" s="1" t="s">
        <v>25737</v>
      </c>
      <c r="B9656" s="1" t="s">
        <v>26732</v>
      </c>
      <c r="C9656" s="1" t="s">
        <v>26</v>
      </c>
      <c r="D9656" s="1" t="s">
        <v>34</v>
      </c>
      <c r="E9656" s="1" t="s">
        <v>18</v>
      </c>
      <c r="F9656" s="2">
        <v>44910</v>
      </c>
      <c r="G9656" s="1" t="s">
        <v>25738</v>
      </c>
      <c r="H9656" s="1" t="s">
        <v>25739</v>
      </c>
      <c r="I9656" s="1" t="s">
        <v>60</v>
      </c>
      <c r="J9656" s="3" t="s">
        <v>36314</v>
      </c>
      <c r="K9656">
        <v>490</v>
      </c>
      <c r="L9656" s="1" t="s">
        <v>38</v>
      </c>
      <c r="M9656" s="2">
        <v>44939</v>
      </c>
      <c r="N9656" s="1" t="s">
        <v>31</v>
      </c>
      <c r="O9656" s="1" t="s">
        <v>32</v>
      </c>
      <c r="P9656" s="1">
        <f>_3___Healthcare_Data_v1[[#This Row],[Discharge Date]]-_3___Healthcare_Data_v1[[#This Row],[Date of Admission]]</f>
        <v>29</v>
      </c>
      <c r="Q9656" s="1">
        <f>IFERROR(_3___Healthcare_Data_v1[[#This Row],[ Billing Amount ]]/_3___Healthcare_Data_v1[[#This Row],[Days in Hospital]],0)</f>
        <v>1746.8906048275862</v>
      </c>
      <c r="R9656" s="1" t="str">
        <f>IF(_3___Healthcare_Data_v1[[#This Row],[Age]]&gt;60,"Senior",IF(_3___Healthcare_Data_v1[[#This Row],[Age]]&gt;35,"Middle","Young"))</f>
        <v>Senior</v>
      </c>
    </row>
    <row r="9657" spans="1:18" x14ac:dyDescent="0.3">
      <c r="A9657" s="1" t="s">
        <v>25740</v>
      </c>
      <c r="B9657" s="1" t="s">
        <v>26980</v>
      </c>
      <c r="C9657" s="1" t="s">
        <v>26</v>
      </c>
      <c r="D9657" s="1" t="s">
        <v>49</v>
      </c>
      <c r="E9657" s="1" t="s">
        <v>26620</v>
      </c>
      <c r="F9657" s="2">
        <v>43662</v>
      </c>
      <c r="G9657" s="1" t="s">
        <v>25741</v>
      </c>
      <c r="H9657" s="1" t="s">
        <v>25742</v>
      </c>
      <c r="I9657" s="1" t="s">
        <v>26607</v>
      </c>
      <c r="J9657" s="3" t="s">
        <v>36315</v>
      </c>
      <c r="K9657">
        <v>165</v>
      </c>
      <c r="L9657" s="1" t="s">
        <v>22</v>
      </c>
      <c r="M9657" s="2">
        <v>43685</v>
      </c>
      <c r="N9657" s="1" t="s">
        <v>43</v>
      </c>
      <c r="O9657" s="1" t="s">
        <v>24</v>
      </c>
      <c r="P9657" s="1">
        <f>_3___Healthcare_Data_v1[[#This Row],[Discharge Date]]-_3___Healthcare_Data_v1[[#This Row],[Date of Admission]]</f>
        <v>23</v>
      </c>
      <c r="Q9657" s="1">
        <f>IFERROR(_3___Healthcare_Data_v1[[#This Row],[ Billing Amount ]]/_3___Healthcare_Data_v1[[#This Row],[Days in Hospital]],0)</f>
        <v>318.83327330434787</v>
      </c>
      <c r="R9657" s="1" t="str">
        <f>IF(_3___Healthcare_Data_v1[[#This Row],[Age]]&gt;60,"Senior",IF(_3___Healthcare_Data_v1[[#This Row],[Age]]&gt;35,"Middle","Young"))</f>
        <v>Senior</v>
      </c>
    </row>
    <row r="9658" spans="1:18" x14ac:dyDescent="0.3">
      <c r="A9658" s="1" t="s">
        <v>25743</v>
      </c>
      <c r="B9658" s="1" t="s">
        <v>26636</v>
      </c>
      <c r="C9658" s="1" t="s">
        <v>26</v>
      </c>
      <c r="D9658" s="1" t="s">
        <v>34</v>
      </c>
      <c r="E9658" s="1" t="s">
        <v>26620</v>
      </c>
      <c r="F9658" s="2">
        <v>44855</v>
      </c>
      <c r="G9658" s="1" t="s">
        <v>25744</v>
      </c>
      <c r="H9658" s="1" t="s">
        <v>25745</v>
      </c>
      <c r="I9658" s="1" t="s">
        <v>21</v>
      </c>
      <c r="J9658" s="3" t="s">
        <v>36316</v>
      </c>
      <c r="K9658">
        <v>425</v>
      </c>
      <c r="L9658" s="1" t="s">
        <v>42</v>
      </c>
      <c r="M9658" s="2">
        <v>44865</v>
      </c>
      <c r="N9658" s="1" t="s">
        <v>23</v>
      </c>
      <c r="O9658" s="1" t="s">
        <v>44</v>
      </c>
      <c r="P9658" s="1">
        <f>_3___Healthcare_Data_v1[[#This Row],[Discharge Date]]-_3___Healthcare_Data_v1[[#This Row],[Date of Admission]]</f>
        <v>10</v>
      </c>
      <c r="Q9658" s="1">
        <f>IFERROR(_3___Healthcare_Data_v1[[#This Row],[ Billing Amount ]]/_3___Healthcare_Data_v1[[#This Row],[Days in Hospital]],0)</f>
        <v>1081.431742</v>
      </c>
      <c r="R9658" s="1" t="str">
        <f>IF(_3___Healthcare_Data_v1[[#This Row],[Age]]&gt;60,"Senior",IF(_3___Healthcare_Data_v1[[#This Row],[Age]]&gt;35,"Middle","Young"))</f>
        <v>Senior</v>
      </c>
    </row>
    <row r="9659" spans="1:18" x14ac:dyDescent="0.3">
      <c r="A9659" s="1" t="s">
        <v>25746</v>
      </c>
      <c r="B9659" s="1" t="s">
        <v>26732</v>
      </c>
      <c r="C9659" s="1" t="s">
        <v>16</v>
      </c>
      <c r="D9659" s="1" t="s">
        <v>229</v>
      </c>
      <c r="E9659" s="1" t="s">
        <v>69</v>
      </c>
      <c r="F9659" s="2">
        <v>43664</v>
      </c>
      <c r="G9659" s="1" t="s">
        <v>25747</v>
      </c>
      <c r="H9659" s="1" t="s">
        <v>25748</v>
      </c>
      <c r="I9659" s="1" t="s">
        <v>52</v>
      </c>
      <c r="J9659" s="3" t="s">
        <v>36317</v>
      </c>
      <c r="K9659">
        <v>358</v>
      </c>
      <c r="L9659" s="1" t="s">
        <v>42</v>
      </c>
      <c r="M9659" s="2">
        <v>43690</v>
      </c>
      <c r="N9659" s="1" t="s">
        <v>48</v>
      </c>
      <c r="O9659" s="1" t="s">
        <v>44</v>
      </c>
      <c r="P9659" s="1">
        <f>_3___Healthcare_Data_v1[[#This Row],[Discharge Date]]-_3___Healthcare_Data_v1[[#This Row],[Date of Admission]]</f>
        <v>26</v>
      </c>
      <c r="Q9659" s="1">
        <f>IFERROR(_3___Healthcare_Data_v1[[#This Row],[ Billing Amount ]]/_3___Healthcare_Data_v1[[#This Row],[Days in Hospital]],0)</f>
        <v>461.41754923076923</v>
      </c>
      <c r="R9659" s="1" t="str">
        <f>IF(_3___Healthcare_Data_v1[[#This Row],[Age]]&gt;60,"Senior",IF(_3___Healthcare_Data_v1[[#This Row],[Age]]&gt;35,"Middle","Young"))</f>
        <v>Senior</v>
      </c>
    </row>
    <row r="9660" spans="1:18" x14ac:dyDescent="0.3">
      <c r="A9660" s="1" t="s">
        <v>25749</v>
      </c>
      <c r="B9660" s="1" t="s">
        <v>26640</v>
      </c>
      <c r="C9660" s="1" t="s">
        <v>26</v>
      </c>
      <c r="D9660" s="1" t="s">
        <v>17</v>
      </c>
      <c r="E9660" s="1" t="s">
        <v>69</v>
      </c>
      <c r="F9660" s="2">
        <v>43848</v>
      </c>
      <c r="G9660" s="1" t="s">
        <v>19838</v>
      </c>
      <c r="H9660" s="1" t="s">
        <v>25750</v>
      </c>
      <c r="I9660" s="1" t="s">
        <v>21</v>
      </c>
      <c r="J9660" s="3" t="s">
        <v>36318</v>
      </c>
      <c r="K9660">
        <v>345</v>
      </c>
      <c r="L9660" s="1" t="s">
        <v>42</v>
      </c>
      <c r="M9660" s="2">
        <v>43854</v>
      </c>
      <c r="N9660" s="1" t="s">
        <v>23</v>
      </c>
      <c r="O9660" s="1" t="s">
        <v>24</v>
      </c>
      <c r="P9660" s="1">
        <f>_3___Healthcare_Data_v1[[#This Row],[Discharge Date]]-_3___Healthcare_Data_v1[[#This Row],[Date of Admission]]</f>
        <v>6</v>
      </c>
      <c r="Q9660" s="1">
        <f>IFERROR(_3___Healthcare_Data_v1[[#This Row],[ Billing Amount ]]/_3___Healthcare_Data_v1[[#This Row],[Days in Hospital]],0)</f>
        <v>3655.5961166666671</v>
      </c>
      <c r="R9660" s="1" t="str">
        <f>IF(_3___Healthcare_Data_v1[[#This Row],[Age]]&gt;60,"Senior",IF(_3___Healthcare_Data_v1[[#This Row],[Age]]&gt;35,"Middle","Young"))</f>
        <v>Senior</v>
      </c>
    </row>
    <row r="9661" spans="1:18" x14ac:dyDescent="0.3">
      <c r="A9661" s="1" t="s">
        <v>25751</v>
      </c>
      <c r="B9661" s="1" t="s">
        <v>26622</v>
      </c>
      <c r="C9661" s="1" t="s">
        <v>16</v>
      </c>
      <c r="D9661" s="1" t="s">
        <v>49</v>
      </c>
      <c r="E9661" s="1" t="s">
        <v>26620</v>
      </c>
      <c r="F9661" s="2">
        <v>43566</v>
      </c>
      <c r="G9661" s="1" t="s">
        <v>25752</v>
      </c>
      <c r="H9661" s="1" t="s">
        <v>4602</v>
      </c>
      <c r="I9661" s="1" t="s">
        <v>21</v>
      </c>
      <c r="J9661" s="3" t="s">
        <v>36319</v>
      </c>
      <c r="K9661">
        <v>432</v>
      </c>
      <c r="L9661" s="1" t="s">
        <v>38</v>
      </c>
      <c r="M9661" s="2">
        <v>43581</v>
      </c>
      <c r="N9661" s="1" t="s">
        <v>31</v>
      </c>
      <c r="O9661" s="1" t="s">
        <v>24</v>
      </c>
      <c r="P9661" s="1">
        <f>_3___Healthcare_Data_v1[[#This Row],[Discharge Date]]-_3___Healthcare_Data_v1[[#This Row],[Date of Admission]]</f>
        <v>15</v>
      </c>
      <c r="Q9661" s="1">
        <f>IFERROR(_3___Healthcare_Data_v1[[#This Row],[ Billing Amount ]]/_3___Healthcare_Data_v1[[#This Row],[Days in Hospital]],0)</f>
        <v>2190.6125713333331</v>
      </c>
      <c r="R9661" s="1" t="str">
        <f>IF(_3___Healthcare_Data_v1[[#This Row],[Age]]&gt;60,"Senior",IF(_3___Healthcare_Data_v1[[#This Row],[Age]]&gt;35,"Middle","Young"))</f>
        <v>Senior</v>
      </c>
    </row>
    <row r="9662" spans="1:18" x14ac:dyDescent="0.3">
      <c r="A9662" s="1" t="s">
        <v>25753</v>
      </c>
      <c r="B9662" s="1" t="s">
        <v>26653</v>
      </c>
      <c r="C9662" s="1" t="s">
        <v>16</v>
      </c>
      <c r="D9662" s="1" t="s">
        <v>229</v>
      </c>
      <c r="E9662" s="1" t="s">
        <v>35</v>
      </c>
      <c r="F9662" s="2">
        <v>43753</v>
      </c>
      <c r="G9662" s="1" t="s">
        <v>25754</v>
      </c>
      <c r="H9662" s="1" t="s">
        <v>1506</v>
      </c>
      <c r="I9662" s="1" t="s">
        <v>52</v>
      </c>
      <c r="J9662" s="3" t="s">
        <v>36320</v>
      </c>
      <c r="K9662">
        <v>436</v>
      </c>
      <c r="L9662" s="1" t="s">
        <v>22</v>
      </c>
      <c r="M9662" s="2">
        <v>43763</v>
      </c>
      <c r="N9662" s="1" t="s">
        <v>23</v>
      </c>
      <c r="O9662" s="1" t="s">
        <v>44</v>
      </c>
      <c r="P9662" s="1">
        <f>_3___Healthcare_Data_v1[[#This Row],[Discharge Date]]-_3___Healthcare_Data_v1[[#This Row],[Date of Admission]]</f>
        <v>10</v>
      </c>
      <c r="Q9662" s="1">
        <f>IFERROR(_3___Healthcare_Data_v1[[#This Row],[ Billing Amount ]]/_3___Healthcare_Data_v1[[#This Row],[Days in Hospital]],0)</f>
        <v>1147.5209300000001</v>
      </c>
      <c r="R9662" s="1" t="str">
        <f>IF(_3___Healthcare_Data_v1[[#This Row],[Age]]&gt;60,"Senior",IF(_3___Healthcare_Data_v1[[#This Row],[Age]]&gt;35,"Middle","Young"))</f>
        <v>Senior</v>
      </c>
    </row>
    <row r="9663" spans="1:18" x14ac:dyDescent="0.3">
      <c r="A9663" s="1" t="s">
        <v>25755</v>
      </c>
      <c r="B9663" s="1" t="s">
        <v>26632</v>
      </c>
      <c r="C9663" s="1" t="s">
        <v>16</v>
      </c>
      <c r="D9663" s="1" t="s">
        <v>89</v>
      </c>
      <c r="E9663" s="1" t="s">
        <v>18</v>
      </c>
      <c r="F9663" s="2">
        <v>44875</v>
      </c>
      <c r="G9663" s="1" t="s">
        <v>25756</v>
      </c>
      <c r="H9663" s="1" t="s">
        <v>22321</v>
      </c>
      <c r="I9663" s="1" t="s">
        <v>21</v>
      </c>
      <c r="J9663" s="3" t="s">
        <v>36321</v>
      </c>
      <c r="K9663">
        <v>424</v>
      </c>
      <c r="L9663" s="1" t="s">
        <v>38</v>
      </c>
      <c r="M9663" s="2">
        <v>44884</v>
      </c>
      <c r="N9663" s="1" t="s">
        <v>23</v>
      </c>
      <c r="O9663" s="1" t="s">
        <v>44</v>
      </c>
      <c r="P9663" s="1">
        <f>_3___Healthcare_Data_v1[[#This Row],[Discharge Date]]-_3___Healthcare_Data_v1[[#This Row],[Date of Admission]]</f>
        <v>9</v>
      </c>
      <c r="Q9663" s="1">
        <f>IFERROR(_3___Healthcare_Data_v1[[#This Row],[ Billing Amount ]]/_3___Healthcare_Data_v1[[#This Row],[Days in Hospital]],0)</f>
        <v>1967.4253277777777</v>
      </c>
      <c r="R9663" s="1" t="str">
        <f>IF(_3___Healthcare_Data_v1[[#This Row],[Age]]&gt;60,"Senior",IF(_3___Healthcare_Data_v1[[#This Row],[Age]]&gt;35,"Middle","Young"))</f>
        <v>Senior</v>
      </c>
    </row>
    <row r="9664" spans="1:18" x14ac:dyDescent="0.3">
      <c r="A9664" s="1" t="s">
        <v>25757</v>
      </c>
      <c r="B9664" s="1" t="s">
        <v>26700</v>
      </c>
      <c r="C9664" s="1" t="s">
        <v>16</v>
      </c>
      <c r="D9664" s="1" t="s">
        <v>17</v>
      </c>
      <c r="E9664" s="1" t="s">
        <v>35</v>
      </c>
      <c r="F9664" s="2">
        <v>44396</v>
      </c>
      <c r="G9664" s="1" t="s">
        <v>25758</v>
      </c>
      <c r="H9664" s="1" t="s">
        <v>25759</v>
      </c>
      <c r="I9664" s="1" t="s">
        <v>56</v>
      </c>
      <c r="J9664" s="3" t="s">
        <v>36322</v>
      </c>
      <c r="K9664">
        <v>397</v>
      </c>
      <c r="L9664" s="1" t="s">
        <v>42</v>
      </c>
      <c r="M9664" s="2">
        <v>44424</v>
      </c>
      <c r="N9664" s="1" t="s">
        <v>23</v>
      </c>
      <c r="O9664" s="1" t="s">
        <v>24</v>
      </c>
      <c r="P9664" s="1">
        <f>_3___Healthcare_Data_v1[[#This Row],[Discharge Date]]-_3___Healthcare_Data_v1[[#This Row],[Date of Admission]]</f>
        <v>28</v>
      </c>
      <c r="Q9664" s="1">
        <f>IFERROR(_3___Healthcare_Data_v1[[#This Row],[ Billing Amount ]]/_3___Healthcare_Data_v1[[#This Row],[Days in Hospital]],0)</f>
        <v>104.83282057142857</v>
      </c>
      <c r="R9664" s="1" t="str">
        <f>IF(_3___Healthcare_Data_v1[[#This Row],[Age]]&gt;60,"Senior",IF(_3___Healthcare_Data_v1[[#This Row],[Age]]&gt;35,"Middle","Young"))</f>
        <v>Senior</v>
      </c>
    </row>
    <row r="9665" spans="1:18" x14ac:dyDescent="0.3">
      <c r="A9665" s="1" t="s">
        <v>25760</v>
      </c>
      <c r="B9665" s="1" t="s">
        <v>26795</v>
      </c>
      <c r="C9665" s="1" t="s">
        <v>16</v>
      </c>
      <c r="D9665" s="1" t="s">
        <v>89</v>
      </c>
      <c r="E9665" s="1" t="s">
        <v>26620</v>
      </c>
      <c r="F9665" s="2">
        <v>44485</v>
      </c>
      <c r="G9665" s="1" t="s">
        <v>25761</v>
      </c>
      <c r="H9665" s="1" t="s">
        <v>25762</v>
      </c>
      <c r="I9665" s="1" t="s">
        <v>56</v>
      </c>
      <c r="J9665" s="3" t="s">
        <v>36323</v>
      </c>
      <c r="K9665">
        <v>176</v>
      </c>
      <c r="L9665" s="1" t="s">
        <v>38</v>
      </c>
      <c r="M9665" s="2">
        <v>44486</v>
      </c>
      <c r="N9665" s="1" t="s">
        <v>43</v>
      </c>
      <c r="O9665" s="1" t="s">
        <v>44</v>
      </c>
      <c r="P9665" s="1">
        <f>_3___Healthcare_Data_v1[[#This Row],[Discharge Date]]-_3___Healthcare_Data_v1[[#This Row],[Date of Admission]]</f>
        <v>1</v>
      </c>
      <c r="Q9665" s="1">
        <f>IFERROR(_3___Healthcare_Data_v1[[#This Row],[ Billing Amount ]]/_3___Healthcare_Data_v1[[#This Row],[Days in Hospital]],0)</f>
        <v>10666.56187</v>
      </c>
      <c r="R9665" s="1" t="str">
        <f>IF(_3___Healthcare_Data_v1[[#This Row],[Age]]&gt;60,"Senior",IF(_3___Healthcare_Data_v1[[#This Row],[Age]]&gt;35,"Middle","Young"))</f>
        <v>Senior</v>
      </c>
    </row>
    <row r="9666" spans="1:18" x14ac:dyDescent="0.3">
      <c r="A9666" s="1" t="s">
        <v>25763</v>
      </c>
      <c r="B9666" s="1" t="s">
        <v>26803</v>
      </c>
      <c r="C9666" s="1" t="s">
        <v>16</v>
      </c>
      <c r="D9666" s="1" t="s">
        <v>27</v>
      </c>
      <c r="E9666" s="1" t="s">
        <v>35</v>
      </c>
      <c r="F9666" s="2">
        <v>45044</v>
      </c>
      <c r="G9666" s="1" t="s">
        <v>25764</v>
      </c>
      <c r="H9666" s="1" t="s">
        <v>25765</v>
      </c>
      <c r="I9666" s="1" t="s">
        <v>52</v>
      </c>
      <c r="J9666" s="3" t="s">
        <v>36324</v>
      </c>
      <c r="K9666">
        <v>348</v>
      </c>
      <c r="L9666" s="1" t="s">
        <v>22</v>
      </c>
      <c r="M9666" s="2">
        <v>45045</v>
      </c>
      <c r="N9666" s="1" t="s">
        <v>84</v>
      </c>
      <c r="O9666" s="1" t="s">
        <v>44</v>
      </c>
      <c r="P9666" s="1">
        <f>_3___Healthcare_Data_v1[[#This Row],[Discharge Date]]-_3___Healthcare_Data_v1[[#This Row],[Date of Admission]]</f>
        <v>1</v>
      </c>
      <c r="Q9666" s="1">
        <f>IFERROR(_3___Healthcare_Data_v1[[#This Row],[ Billing Amount ]]/_3___Healthcare_Data_v1[[#This Row],[Days in Hospital]],0)</f>
        <v>6240.5505730000004</v>
      </c>
      <c r="R9666" s="1" t="str">
        <f>IF(_3___Healthcare_Data_v1[[#This Row],[Age]]&gt;60,"Senior",IF(_3___Healthcare_Data_v1[[#This Row],[Age]]&gt;35,"Middle","Young"))</f>
        <v>Senior</v>
      </c>
    </row>
    <row r="9667" spans="1:18" x14ac:dyDescent="0.3">
      <c r="A9667" s="1" t="s">
        <v>25766</v>
      </c>
      <c r="B9667" s="1" t="s">
        <v>26837</v>
      </c>
      <c r="C9667" s="1" t="s">
        <v>16</v>
      </c>
      <c r="D9667" s="1" t="s">
        <v>89</v>
      </c>
      <c r="E9667" s="1" t="s">
        <v>35</v>
      </c>
      <c r="F9667" s="2">
        <v>43816</v>
      </c>
      <c r="G9667" s="1" t="s">
        <v>25767</v>
      </c>
      <c r="H9667" s="1" t="s">
        <v>25768</v>
      </c>
      <c r="I9667" s="1" t="s">
        <v>52</v>
      </c>
      <c r="J9667" s="3" t="s">
        <v>36325</v>
      </c>
      <c r="K9667">
        <v>491</v>
      </c>
      <c r="L9667" s="1" t="s">
        <v>22</v>
      </c>
      <c r="M9667" s="2">
        <v>43836</v>
      </c>
      <c r="N9667" s="1" t="s">
        <v>43</v>
      </c>
      <c r="O9667" s="1" t="s">
        <v>44</v>
      </c>
      <c r="P9667" s="1">
        <f>_3___Healthcare_Data_v1[[#This Row],[Discharge Date]]-_3___Healthcare_Data_v1[[#This Row],[Date of Admission]]</f>
        <v>20</v>
      </c>
      <c r="Q9667" s="1">
        <f>IFERROR(_3___Healthcare_Data_v1[[#This Row],[ Billing Amount ]]/_3___Healthcare_Data_v1[[#This Row],[Days in Hospital]],0)</f>
        <v>1068.9853785</v>
      </c>
      <c r="R9667" s="1" t="str">
        <f>IF(_3___Healthcare_Data_v1[[#This Row],[Age]]&gt;60,"Senior",IF(_3___Healthcare_Data_v1[[#This Row],[Age]]&gt;35,"Middle","Young"))</f>
        <v>Senior</v>
      </c>
    </row>
    <row r="9668" spans="1:18" x14ac:dyDescent="0.3">
      <c r="A9668" s="1" t="s">
        <v>25769</v>
      </c>
      <c r="B9668" s="1" t="s">
        <v>26614</v>
      </c>
      <c r="C9668" s="1" t="s">
        <v>26</v>
      </c>
      <c r="D9668" s="1" t="s">
        <v>62</v>
      </c>
      <c r="E9668" s="1" t="s">
        <v>28</v>
      </c>
      <c r="F9668" s="2">
        <v>44613</v>
      </c>
      <c r="G9668" s="1" t="s">
        <v>25770</v>
      </c>
      <c r="H9668" s="1" t="s">
        <v>25771</v>
      </c>
      <c r="I9668" s="1" t="s">
        <v>56</v>
      </c>
      <c r="J9668" s="3" t="s">
        <v>36326</v>
      </c>
      <c r="K9668">
        <v>384</v>
      </c>
      <c r="L9668" s="1" t="s">
        <v>38</v>
      </c>
      <c r="M9668" s="2">
        <v>44635</v>
      </c>
      <c r="N9668" s="1" t="s">
        <v>84</v>
      </c>
      <c r="O9668" s="1" t="s">
        <v>32</v>
      </c>
      <c r="P9668" s="1">
        <f>_3___Healthcare_Data_v1[[#This Row],[Discharge Date]]-_3___Healthcare_Data_v1[[#This Row],[Date of Admission]]</f>
        <v>22</v>
      </c>
      <c r="Q9668" s="1">
        <f>IFERROR(_3___Healthcare_Data_v1[[#This Row],[ Billing Amount ]]/_3___Healthcare_Data_v1[[#This Row],[Days in Hospital]],0)</f>
        <v>115.60348068181817</v>
      </c>
      <c r="R9668" s="1" t="str">
        <f>IF(_3___Healthcare_Data_v1[[#This Row],[Age]]&gt;60,"Senior",IF(_3___Healthcare_Data_v1[[#This Row],[Age]]&gt;35,"Middle","Young"))</f>
        <v>Senior</v>
      </c>
    </row>
    <row r="9669" spans="1:18" x14ac:dyDescent="0.3">
      <c r="A9669" s="1" t="s">
        <v>25772</v>
      </c>
      <c r="B9669" s="1" t="s">
        <v>26632</v>
      </c>
      <c r="C9669" s="1" t="s">
        <v>16</v>
      </c>
      <c r="D9669" s="1" t="s">
        <v>62</v>
      </c>
      <c r="E9669" s="1" t="s">
        <v>18</v>
      </c>
      <c r="F9669" s="2">
        <v>43514</v>
      </c>
      <c r="G9669" s="1" t="s">
        <v>25773</v>
      </c>
      <c r="H9669" s="1" t="s">
        <v>25774</v>
      </c>
      <c r="I9669" s="1" t="s">
        <v>21</v>
      </c>
      <c r="J9669" s="3" t="s">
        <v>36327</v>
      </c>
      <c r="K9669">
        <v>350</v>
      </c>
      <c r="L9669" s="1" t="s">
        <v>38</v>
      </c>
      <c r="M9669" s="2">
        <v>43522</v>
      </c>
      <c r="N9669" s="1" t="s">
        <v>31</v>
      </c>
      <c r="O9669" s="1" t="s">
        <v>24</v>
      </c>
      <c r="P9669" s="1">
        <f>_3___Healthcare_Data_v1[[#This Row],[Discharge Date]]-_3___Healthcare_Data_v1[[#This Row],[Date of Admission]]</f>
        <v>8</v>
      </c>
      <c r="Q9669" s="1">
        <f>IFERROR(_3___Healthcare_Data_v1[[#This Row],[ Billing Amount ]]/_3___Healthcare_Data_v1[[#This Row],[Days in Hospital]],0)</f>
        <v>1575.3615775000001</v>
      </c>
      <c r="R9669" s="1" t="str">
        <f>IF(_3___Healthcare_Data_v1[[#This Row],[Age]]&gt;60,"Senior",IF(_3___Healthcare_Data_v1[[#This Row],[Age]]&gt;35,"Middle","Young"))</f>
        <v>Senior</v>
      </c>
    </row>
    <row r="9670" spans="1:18" x14ac:dyDescent="0.3">
      <c r="A9670" s="1" t="s">
        <v>25775</v>
      </c>
      <c r="B9670" s="1" t="s">
        <v>26685</v>
      </c>
      <c r="C9670" s="1" t="s">
        <v>26</v>
      </c>
      <c r="D9670" s="1" t="s">
        <v>34</v>
      </c>
      <c r="E9670" s="1" t="s">
        <v>28</v>
      </c>
      <c r="F9670" s="2">
        <v>44288</v>
      </c>
      <c r="G9670" s="1" t="s">
        <v>25776</v>
      </c>
      <c r="H9670" s="1" t="s">
        <v>25777</v>
      </c>
      <c r="I9670" s="1" t="s">
        <v>56</v>
      </c>
      <c r="J9670" s="3" t="s">
        <v>36328</v>
      </c>
      <c r="K9670">
        <v>293</v>
      </c>
      <c r="L9670" s="1" t="s">
        <v>42</v>
      </c>
      <c r="M9670" s="2">
        <v>44309</v>
      </c>
      <c r="N9670" s="1" t="s">
        <v>31</v>
      </c>
      <c r="O9670" s="1" t="s">
        <v>32</v>
      </c>
      <c r="P9670" s="1">
        <f>_3___Healthcare_Data_v1[[#This Row],[Discharge Date]]-_3___Healthcare_Data_v1[[#This Row],[Date of Admission]]</f>
        <v>21</v>
      </c>
      <c r="Q9670" s="1">
        <f>IFERROR(_3___Healthcare_Data_v1[[#This Row],[ Billing Amount ]]/_3___Healthcare_Data_v1[[#This Row],[Days in Hospital]],0)</f>
        <v>415.68963309523809</v>
      </c>
      <c r="R9670" s="1" t="str">
        <f>IF(_3___Healthcare_Data_v1[[#This Row],[Age]]&gt;60,"Senior",IF(_3___Healthcare_Data_v1[[#This Row],[Age]]&gt;35,"Middle","Young"))</f>
        <v>Senior</v>
      </c>
    </row>
    <row r="9671" spans="1:18" x14ac:dyDescent="0.3">
      <c r="A9671" s="1" t="s">
        <v>25778</v>
      </c>
      <c r="B9671" s="1" t="s">
        <v>26725</v>
      </c>
      <c r="C9671" s="1" t="s">
        <v>16</v>
      </c>
      <c r="D9671" s="1" t="s">
        <v>34</v>
      </c>
      <c r="E9671" s="1" t="s">
        <v>69</v>
      </c>
      <c r="F9671" s="2">
        <v>43595</v>
      </c>
      <c r="G9671" s="1" t="s">
        <v>25779</v>
      </c>
      <c r="H9671" s="1" t="s">
        <v>15738</v>
      </c>
      <c r="I9671" s="1" t="s">
        <v>60</v>
      </c>
      <c r="J9671" s="3" t="s">
        <v>36329</v>
      </c>
      <c r="K9671">
        <v>182</v>
      </c>
      <c r="L9671" s="1" t="s">
        <v>22</v>
      </c>
      <c r="M9671" s="2">
        <v>43598</v>
      </c>
      <c r="N9671" s="1" t="s">
        <v>31</v>
      </c>
      <c r="O9671" s="1" t="s">
        <v>24</v>
      </c>
      <c r="P9671" s="1">
        <f>_3___Healthcare_Data_v1[[#This Row],[Discharge Date]]-_3___Healthcare_Data_v1[[#This Row],[Date of Admission]]</f>
        <v>3</v>
      </c>
      <c r="Q9671" s="1">
        <f>IFERROR(_3___Healthcare_Data_v1[[#This Row],[ Billing Amount ]]/_3___Healthcare_Data_v1[[#This Row],[Days in Hospital]],0)</f>
        <v>10798.07402</v>
      </c>
      <c r="R9671" s="1" t="str">
        <f>IF(_3___Healthcare_Data_v1[[#This Row],[Age]]&gt;60,"Senior",IF(_3___Healthcare_Data_v1[[#This Row],[Age]]&gt;35,"Middle","Young"))</f>
        <v>Senior</v>
      </c>
    </row>
    <row r="9672" spans="1:18" x14ac:dyDescent="0.3">
      <c r="A9672" s="1" t="s">
        <v>25780</v>
      </c>
      <c r="B9672" s="1" t="s">
        <v>26798</v>
      </c>
      <c r="C9672" s="1" t="s">
        <v>26</v>
      </c>
      <c r="D9672" s="1" t="s">
        <v>17</v>
      </c>
      <c r="E9672" s="1" t="s">
        <v>26615</v>
      </c>
      <c r="F9672" s="2">
        <v>44839</v>
      </c>
      <c r="G9672" s="1" t="s">
        <v>25781</v>
      </c>
      <c r="H9672" s="1" t="s">
        <v>25782</v>
      </c>
      <c r="I9672" s="1" t="s">
        <v>60</v>
      </c>
      <c r="J9672" s="3" t="s">
        <v>36330</v>
      </c>
      <c r="K9672">
        <v>183</v>
      </c>
      <c r="L9672" s="1" t="s">
        <v>22</v>
      </c>
      <c r="M9672" s="2">
        <v>44841</v>
      </c>
      <c r="N9672" s="1" t="s">
        <v>23</v>
      </c>
      <c r="O9672" s="1" t="s">
        <v>24</v>
      </c>
      <c r="P9672" s="1">
        <f>_3___Healthcare_Data_v1[[#This Row],[Discharge Date]]-_3___Healthcare_Data_v1[[#This Row],[Date of Admission]]</f>
        <v>2</v>
      </c>
      <c r="Q9672" s="1">
        <f>IFERROR(_3___Healthcare_Data_v1[[#This Row],[ Billing Amount ]]/_3___Healthcare_Data_v1[[#This Row],[Days in Hospital]],0)</f>
        <v>8196.7722350000004</v>
      </c>
      <c r="R9672" s="1" t="str">
        <f>IF(_3___Healthcare_Data_v1[[#This Row],[Age]]&gt;60,"Senior",IF(_3___Healthcare_Data_v1[[#This Row],[Age]]&gt;35,"Middle","Young"))</f>
        <v>Senior</v>
      </c>
    </row>
    <row r="9673" spans="1:18" x14ac:dyDescent="0.3">
      <c r="A9673" s="1" t="s">
        <v>25783</v>
      </c>
      <c r="B9673" s="1" t="s">
        <v>26668</v>
      </c>
      <c r="C9673" s="1" t="s">
        <v>26</v>
      </c>
      <c r="D9673" s="1" t="s">
        <v>17</v>
      </c>
      <c r="E9673" s="1" t="s">
        <v>69</v>
      </c>
      <c r="F9673" s="2">
        <v>44600</v>
      </c>
      <c r="G9673" s="1" t="s">
        <v>25784</v>
      </c>
      <c r="H9673" s="1" t="s">
        <v>25785</v>
      </c>
      <c r="I9673" s="1" t="s">
        <v>21</v>
      </c>
      <c r="J9673" s="3" t="s">
        <v>36331</v>
      </c>
      <c r="K9673">
        <v>235</v>
      </c>
      <c r="L9673" s="1" t="s">
        <v>42</v>
      </c>
      <c r="M9673" s="2">
        <v>44629</v>
      </c>
      <c r="N9673" s="1" t="s">
        <v>84</v>
      </c>
      <c r="O9673" s="1" t="s">
        <v>44</v>
      </c>
      <c r="P9673" s="1">
        <f>_3___Healthcare_Data_v1[[#This Row],[Discharge Date]]-_3___Healthcare_Data_v1[[#This Row],[Date of Admission]]</f>
        <v>29</v>
      </c>
      <c r="Q9673" s="1">
        <f>IFERROR(_3___Healthcare_Data_v1[[#This Row],[ Billing Amount ]]/_3___Healthcare_Data_v1[[#This Row],[Days in Hospital]],0)</f>
        <v>1823.5094644827584</v>
      </c>
      <c r="R9673" s="1" t="str">
        <f>IF(_3___Healthcare_Data_v1[[#This Row],[Age]]&gt;60,"Senior",IF(_3___Healthcare_Data_v1[[#This Row],[Age]]&gt;35,"Middle","Young"))</f>
        <v>Senior</v>
      </c>
    </row>
    <row r="9674" spans="1:18" x14ac:dyDescent="0.3">
      <c r="A9674" s="1" t="s">
        <v>25786</v>
      </c>
      <c r="B9674" s="1" t="s">
        <v>26640</v>
      </c>
      <c r="C9674" s="1" t="s">
        <v>16</v>
      </c>
      <c r="D9674" s="1" t="s">
        <v>27</v>
      </c>
      <c r="E9674" s="1" t="s">
        <v>69</v>
      </c>
      <c r="F9674" s="2">
        <v>45071</v>
      </c>
      <c r="G9674" s="1" t="s">
        <v>25787</v>
      </c>
      <c r="H9674" s="1" t="s">
        <v>25788</v>
      </c>
      <c r="I9674" s="1" t="s">
        <v>21</v>
      </c>
      <c r="J9674" s="3" t="s">
        <v>36332</v>
      </c>
      <c r="K9674">
        <v>363</v>
      </c>
      <c r="L9674" s="1" t="s">
        <v>22</v>
      </c>
      <c r="M9674" s="2">
        <v>45075</v>
      </c>
      <c r="N9674" s="1" t="s">
        <v>43</v>
      </c>
      <c r="O9674" s="1" t="s">
        <v>32</v>
      </c>
      <c r="P9674" s="1">
        <f>_3___Healthcare_Data_v1[[#This Row],[Discharge Date]]-_3___Healthcare_Data_v1[[#This Row],[Date of Admission]]</f>
        <v>4</v>
      </c>
      <c r="Q9674" s="1">
        <f>IFERROR(_3___Healthcare_Data_v1[[#This Row],[ Billing Amount ]]/_3___Healthcare_Data_v1[[#This Row],[Days in Hospital]],0)</f>
        <v>9063.3596825000004</v>
      </c>
      <c r="R9674" s="1" t="str">
        <f>IF(_3___Healthcare_Data_v1[[#This Row],[Age]]&gt;60,"Senior",IF(_3___Healthcare_Data_v1[[#This Row],[Age]]&gt;35,"Middle","Young"))</f>
        <v>Senior</v>
      </c>
    </row>
    <row r="9675" spans="1:18" x14ac:dyDescent="0.3">
      <c r="A9675" s="1" t="s">
        <v>25789</v>
      </c>
      <c r="B9675" s="1" t="s">
        <v>26630</v>
      </c>
      <c r="C9675" s="1" t="s">
        <v>16</v>
      </c>
      <c r="D9675" s="1" t="s">
        <v>49</v>
      </c>
      <c r="E9675" s="1" t="s">
        <v>18</v>
      </c>
      <c r="F9675" s="2">
        <v>44863</v>
      </c>
      <c r="G9675" s="1" t="s">
        <v>25790</v>
      </c>
      <c r="H9675" s="1" t="s">
        <v>25791</v>
      </c>
      <c r="I9675" s="1" t="s">
        <v>52</v>
      </c>
      <c r="J9675" s="3" t="s">
        <v>36333</v>
      </c>
      <c r="K9675">
        <v>404</v>
      </c>
      <c r="L9675" s="1" t="s">
        <v>38</v>
      </c>
      <c r="M9675" s="2">
        <v>44888</v>
      </c>
      <c r="N9675" s="1" t="s">
        <v>48</v>
      </c>
      <c r="O9675" s="1" t="s">
        <v>24</v>
      </c>
      <c r="P9675" s="1">
        <f>_3___Healthcare_Data_v1[[#This Row],[Discharge Date]]-_3___Healthcare_Data_v1[[#This Row],[Date of Admission]]</f>
        <v>25</v>
      </c>
      <c r="Q9675" s="1">
        <f>IFERROR(_3___Healthcare_Data_v1[[#This Row],[ Billing Amount ]]/_3___Healthcare_Data_v1[[#This Row],[Days in Hospital]],0)</f>
        <v>314.63695260000003</v>
      </c>
      <c r="R9675" s="1" t="str">
        <f>IF(_3___Healthcare_Data_v1[[#This Row],[Age]]&gt;60,"Senior",IF(_3___Healthcare_Data_v1[[#This Row],[Age]]&gt;35,"Middle","Young"))</f>
        <v>Senior</v>
      </c>
    </row>
    <row r="9676" spans="1:18" x14ac:dyDescent="0.3">
      <c r="A9676" s="1" t="s">
        <v>25792</v>
      </c>
      <c r="B9676" s="1" t="s">
        <v>26791</v>
      </c>
      <c r="C9676" s="1" t="s">
        <v>16</v>
      </c>
      <c r="D9676" s="1" t="s">
        <v>17</v>
      </c>
      <c r="E9676" s="1" t="s">
        <v>35</v>
      </c>
      <c r="F9676" s="2">
        <v>43534</v>
      </c>
      <c r="G9676" s="1" t="s">
        <v>25793</v>
      </c>
      <c r="H9676" s="1" t="s">
        <v>25794</v>
      </c>
      <c r="I9676" s="1" t="s">
        <v>60</v>
      </c>
      <c r="J9676" s="3" t="s">
        <v>36334</v>
      </c>
      <c r="K9676">
        <v>463</v>
      </c>
      <c r="L9676" s="1" t="s">
        <v>22</v>
      </c>
      <c r="M9676" s="2">
        <v>43538</v>
      </c>
      <c r="N9676" s="1" t="s">
        <v>23</v>
      </c>
      <c r="O9676" s="1" t="s">
        <v>32</v>
      </c>
      <c r="P9676" s="1">
        <f>_3___Healthcare_Data_v1[[#This Row],[Discharge Date]]-_3___Healthcare_Data_v1[[#This Row],[Date of Admission]]</f>
        <v>4</v>
      </c>
      <c r="Q9676" s="1">
        <f>IFERROR(_3___Healthcare_Data_v1[[#This Row],[ Billing Amount ]]/_3___Healthcare_Data_v1[[#This Row],[Days in Hospital]],0)</f>
        <v>4246.5126424999999</v>
      </c>
      <c r="R9676" s="1" t="str">
        <f>IF(_3___Healthcare_Data_v1[[#This Row],[Age]]&gt;60,"Senior",IF(_3___Healthcare_Data_v1[[#This Row],[Age]]&gt;35,"Middle","Young"))</f>
        <v>Senior</v>
      </c>
    </row>
    <row r="9677" spans="1:18" x14ac:dyDescent="0.3">
      <c r="A9677" s="1" t="s">
        <v>18581</v>
      </c>
      <c r="B9677" s="1" t="s">
        <v>26697</v>
      </c>
      <c r="C9677" s="1" t="s">
        <v>16</v>
      </c>
      <c r="D9677" s="1" t="s">
        <v>34</v>
      </c>
      <c r="E9677" s="1" t="s">
        <v>35</v>
      </c>
      <c r="F9677" s="2">
        <v>44089</v>
      </c>
      <c r="G9677" s="1" t="s">
        <v>25795</v>
      </c>
      <c r="H9677" s="1" t="s">
        <v>1620</v>
      </c>
      <c r="I9677" s="1" t="s">
        <v>21</v>
      </c>
      <c r="J9677" s="3" t="s">
        <v>36335</v>
      </c>
      <c r="K9677">
        <v>360</v>
      </c>
      <c r="L9677" s="1" t="s">
        <v>42</v>
      </c>
      <c r="M9677" s="2">
        <v>44112</v>
      </c>
      <c r="N9677" s="1" t="s">
        <v>43</v>
      </c>
      <c r="O9677" s="1" t="s">
        <v>44</v>
      </c>
      <c r="P9677" s="1">
        <f>_3___Healthcare_Data_v1[[#This Row],[Discharge Date]]-_3___Healthcare_Data_v1[[#This Row],[Date of Admission]]</f>
        <v>23</v>
      </c>
      <c r="Q9677" s="1">
        <f>IFERROR(_3___Healthcare_Data_v1[[#This Row],[ Billing Amount ]]/_3___Healthcare_Data_v1[[#This Row],[Days in Hospital]],0)</f>
        <v>126.26693343478262</v>
      </c>
      <c r="R9677" s="1" t="str">
        <f>IF(_3___Healthcare_Data_v1[[#This Row],[Age]]&gt;60,"Senior",IF(_3___Healthcare_Data_v1[[#This Row],[Age]]&gt;35,"Middle","Young"))</f>
        <v>Senior</v>
      </c>
    </row>
    <row r="9678" spans="1:18" x14ac:dyDescent="0.3">
      <c r="A9678" s="1" t="s">
        <v>25796</v>
      </c>
      <c r="B9678" s="1" t="s">
        <v>26638</v>
      </c>
      <c r="C9678" s="1" t="s">
        <v>26</v>
      </c>
      <c r="D9678" s="1" t="s">
        <v>229</v>
      </c>
      <c r="E9678" s="1" t="s">
        <v>28</v>
      </c>
      <c r="F9678" s="2">
        <v>43758</v>
      </c>
      <c r="G9678" s="1" t="s">
        <v>25797</v>
      </c>
      <c r="H9678" s="1" t="s">
        <v>11043</v>
      </c>
      <c r="I9678" s="1" t="s">
        <v>60</v>
      </c>
      <c r="J9678" s="3" t="s">
        <v>36336</v>
      </c>
      <c r="K9678">
        <v>340</v>
      </c>
      <c r="L9678" s="1" t="s">
        <v>38</v>
      </c>
      <c r="M9678" s="2">
        <v>43772</v>
      </c>
      <c r="N9678" s="1" t="s">
        <v>23</v>
      </c>
      <c r="O9678" s="1" t="s">
        <v>24</v>
      </c>
      <c r="P9678" s="1">
        <f>_3___Healthcare_Data_v1[[#This Row],[Discharge Date]]-_3___Healthcare_Data_v1[[#This Row],[Date of Admission]]</f>
        <v>14</v>
      </c>
      <c r="Q9678" s="1">
        <f>IFERROR(_3___Healthcare_Data_v1[[#This Row],[ Billing Amount ]]/_3___Healthcare_Data_v1[[#This Row],[Days in Hospital]],0)</f>
        <v>1809.5513071428572</v>
      </c>
      <c r="R9678" s="1" t="str">
        <f>IF(_3___Healthcare_Data_v1[[#This Row],[Age]]&gt;60,"Senior",IF(_3___Healthcare_Data_v1[[#This Row],[Age]]&gt;35,"Middle","Young"))</f>
        <v>Senior</v>
      </c>
    </row>
    <row r="9679" spans="1:18" x14ac:dyDescent="0.3">
      <c r="A9679" s="1" t="s">
        <v>25798</v>
      </c>
      <c r="B9679" s="1" t="s">
        <v>26700</v>
      </c>
      <c r="C9679" s="1" t="s">
        <v>26</v>
      </c>
      <c r="D9679" s="1" t="s">
        <v>49</v>
      </c>
      <c r="E9679" s="1" t="s">
        <v>35</v>
      </c>
      <c r="F9679" s="2">
        <v>44710</v>
      </c>
      <c r="G9679" s="1" t="s">
        <v>25799</v>
      </c>
      <c r="H9679" s="1" t="s">
        <v>25800</v>
      </c>
      <c r="I9679" s="1" t="s">
        <v>26607</v>
      </c>
      <c r="J9679" s="3" t="s">
        <v>36337</v>
      </c>
      <c r="K9679">
        <v>191</v>
      </c>
      <c r="L9679" s="1" t="s">
        <v>22</v>
      </c>
      <c r="M9679" s="2">
        <v>44714</v>
      </c>
      <c r="N9679" s="1" t="s">
        <v>84</v>
      </c>
      <c r="O9679" s="1" t="s">
        <v>24</v>
      </c>
      <c r="P9679" s="1">
        <f>_3___Healthcare_Data_v1[[#This Row],[Discharge Date]]-_3___Healthcare_Data_v1[[#This Row],[Date of Admission]]</f>
        <v>4</v>
      </c>
      <c r="Q9679" s="1">
        <f>IFERROR(_3___Healthcare_Data_v1[[#This Row],[ Billing Amount ]]/_3___Healthcare_Data_v1[[#This Row],[Days in Hospital]],0)</f>
        <v>2953.1371125000001</v>
      </c>
      <c r="R9679" s="1" t="str">
        <f>IF(_3___Healthcare_Data_v1[[#This Row],[Age]]&gt;60,"Senior",IF(_3___Healthcare_Data_v1[[#This Row],[Age]]&gt;35,"Middle","Young"))</f>
        <v>Senior</v>
      </c>
    </row>
    <row r="9680" spans="1:18" x14ac:dyDescent="0.3">
      <c r="A9680" s="1" t="s">
        <v>25801</v>
      </c>
      <c r="B9680" s="1" t="s">
        <v>26668</v>
      </c>
      <c r="C9680" s="1" t="s">
        <v>16</v>
      </c>
      <c r="D9680" s="1" t="s">
        <v>27</v>
      </c>
      <c r="E9680" s="1" t="s">
        <v>18</v>
      </c>
      <c r="F9680" s="2">
        <v>43584</v>
      </c>
      <c r="G9680" s="1" t="s">
        <v>25802</v>
      </c>
      <c r="H9680" s="1" t="s">
        <v>5402</v>
      </c>
      <c r="I9680" s="1" t="s">
        <v>21</v>
      </c>
      <c r="J9680" s="3" t="s">
        <v>36338</v>
      </c>
      <c r="K9680">
        <v>250</v>
      </c>
      <c r="L9680" s="1" t="s">
        <v>38</v>
      </c>
      <c r="M9680" s="2">
        <v>43608</v>
      </c>
      <c r="N9680" s="1" t="s">
        <v>43</v>
      </c>
      <c r="O9680" s="1" t="s">
        <v>32</v>
      </c>
      <c r="P9680" s="1">
        <f>_3___Healthcare_Data_v1[[#This Row],[Discharge Date]]-_3___Healthcare_Data_v1[[#This Row],[Date of Admission]]</f>
        <v>24</v>
      </c>
      <c r="Q9680" s="1">
        <f>IFERROR(_3___Healthcare_Data_v1[[#This Row],[ Billing Amount ]]/_3___Healthcare_Data_v1[[#This Row],[Days in Hospital]],0)</f>
        <v>983.44737666666663</v>
      </c>
      <c r="R9680" s="1" t="str">
        <f>IF(_3___Healthcare_Data_v1[[#This Row],[Age]]&gt;60,"Senior",IF(_3___Healthcare_Data_v1[[#This Row],[Age]]&gt;35,"Middle","Young"))</f>
        <v>Senior</v>
      </c>
    </row>
    <row r="9681" spans="1:18" x14ac:dyDescent="0.3">
      <c r="A9681" s="1" t="s">
        <v>25803</v>
      </c>
      <c r="B9681" s="1" t="s">
        <v>26634</v>
      </c>
      <c r="C9681" s="1" t="s">
        <v>16</v>
      </c>
      <c r="D9681" s="1" t="s">
        <v>89</v>
      </c>
      <c r="E9681" s="1" t="s">
        <v>69</v>
      </c>
      <c r="F9681" s="2">
        <v>44097</v>
      </c>
      <c r="G9681" s="1" t="s">
        <v>25804</v>
      </c>
      <c r="H9681" s="1" t="s">
        <v>25805</v>
      </c>
      <c r="I9681" s="1" t="s">
        <v>21</v>
      </c>
      <c r="J9681" s="3" t="s">
        <v>36339</v>
      </c>
      <c r="K9681">
        <v>420</v>
      </c>
      <c r="L9681" s="1" t="s">
        <v>38</v>
      </c>
      <c r="M9681" s="2">
        <v>44112</v>
      </c>
      <c r="N9681" s="1" t="s">
        <v>43</v>
      </c>
      <c r="O9681" s="1" t="s">
        <v>32</v>
      </c>
      <c r="P9681" s="1">
        <f>_3___Healthcare_Data_v1[[#This Row],[Discharge Date]]-_3___Healthcare_Data_v1[[#This Row],[Date of Admission]]</f>
        <v>15</v>
      </c>
      <c r="Q9681" s="1">
        <f>IFERROR(_3___Healthcare_Data_v1[[#This Row],[ Billing Amount ]]/_3___Healthcare_Data_v1[[#This Row],[Days in Hospital]],0)</f>
        <v>1600.706124</v>
      </c>
      <c r="R9681" s="1" t="str">
        <f>IF(_3___Healthcare_Data_v1[[#This Row],[Age]]&gt;60,"Senior",IF(_3___Healthcare_Data_v1[[#This Row],[Age]]&gt;35,"Middle","Young"))</f>
        <v>Senior</v>
      </c>
    </row>
    <row r="9682" spans="1:18" x14ac:dyDescent="0.3">
      <c r="A9682" s="1" t="s">
        <v>25806</v>
      </c>
      <c r="B9682" s="1" t="s">
        <v>26612</v>
      </c>
      <c r="C9682" s="1" t="s">
        <v>26</v>
      </c>
      <c r="D9682" s="1" t="s">
        <v>27</v>
      </c>
      <c r="E9682" s="1" t="s">
        <v>35</v>
      </c>
      <c r="F9682" s="2">
        <v>44159</v>
      </c>
      <c r="G9682" s="1" t="s">
        <v>25807</v>
      </c>
      <c r="H9682" s="1" t="s">
        <v>25808</v>
      </c>
      <c r="I9682" s="1" t="s">
        <v>26607</v>
      </c>
      <c r="J9682" s="3" t="s">
        <v>36340</v>
      </c>
      <c r="K9682">
        <v>357</v>
      </c>
      <c r="L9682" s="1" t="s">
        <v>42</v>
      </c>
      <c r="M9682" s="2">
        <v>44181</v>
      </c>
      <c r="N9682" s="1" t="s">
        <v>23</v>
      </c>
      <c r="O9682" s="1" t="s">
        <v>24</v>
      </c>
      <c r="P9682" s="1">
        <f>_3___Healthcare_Data_v1[[#This Row],[Discharge Date]]-_3___Healthcare_Data_v1[[#This Row],[Date of Admission]]</f>
        <v>22</v>
      </c>
      <c r="Q9682" s="1">
        <f>IFERROR(_3___Healthcare_Data_v1[[#This Row],[ Billing Amount ]]/_3___Healthcare_Data_v1[[#This Row],[Days in Hospital]],0)</f>
        <v>392.23457454545456</v>
      </c>
      <c r="R9682" s="1" t="str">
        <f>IF(_3___Healthcare_Data_v1[[#This Row],[Age]]&gt;60,"Senior",IF(_3___Healthcare_Data_v1[[#This Row],[Age]]&gt;35,"Middle","Young"))</f>
        <v>Senior</v>
      </c>
    </row>
    <row r="9683" spans="1:18" x14ac:dyDescent="0.3">
      <c r="A9683" s="1" t="s">
        <v>25809</v>
      </c>
      <c r="B9683" s="1" t="s">
        <v>26685</v>
      </c>
      <c r="C9683" s="1" t="s">
        <v>16</v>
      </c>
      <c r="D9683" s="1" t="s">
        <v>229</v>
      </c>
      <c r="E9683" s="1" t="s">
        <v>69</v>
      </c>
      <c r="F9683" s="2">
        <v>44602</v>
      </c>
      <c r="G9683" s="1" t="s">
        <v>25810</v>
      </c>
      <c r="H9683" s="1" t="s">
        <v>25811</v>
      </c>
      <c r="I9683" s="1" t="s">
        <v>52</v>
      </c>
      <c r="J9683" s="3" t="s">
        <v>36341</v>
      </c>
      <c r="K9683">
        <v>108</v>
      </c>
      <c r="L9683" s="1" t="s">
        <v>42</v>
      </c>
      <c r="M9683" s="2">
        <v>44607</v>
      </c>
      <c r="N9683" s="1" t="s">
        <v>23</v>
      </c>
      <c r="O9683" s="1" t="s">
        <v>32</v>
      </c>
      <c r="P9683" s="1">
        <f>_3___Healthcare_Data_v1[[#This Row],[Discharge Date]]-_3___Healthcare_Data_v1[[#This Row],[Date of Admission]]</f>
        <v>5</v>
      </c>
      <c r="Q9683" s="1">
        <f>IFERROR(_3___Healthcare_Data_v1[[#This Row],[ Billing Amount ]]/_3___Healthcare_Data_v1[[#This Row],[Days in Hospital]],0)</f>
        <v>2764.6399160000001</v>
      </c>
      <c r="R9683" s="1" t="str">
        <f>IF(_3___Healthcare_Data_v1[[#This Row],[Age]]&gt;60,"Senior",IF(_3___Healthcare_Data_v1[[#This Row],[Age]]&gt;35,"Middle","Young"))</f>
        <v>Senior</v>
      </c>
    </row>
    <row r="9684" spans="1:18" x14ac:dyDescent="0.3">
      <c r="A9684" s="1" t="s">
        <v>25812</v>
      </c>
      <c r="B9684" s="1" t="s">
        <v>26619</v>
      </c>
      <c r="C9684" s="1" t="s">
        <v>26</v>
      </c>
      <c r="D9684" s="1" t="s">
        <v>62</v>
      </c>
      <c r="E9684" s="1" t="s">
        <v>26620</v>
      </c>
      <c r="F9684" s="2">
        <v>44509</v>
      </c>
      <c r="G9684" s="1" t="s">
        <v>25813</v>
      </c>
      <c r="H9684" s="1" t="s">
        <v>25814</v>
      </c>
      <c r="I9684" s="1" t="s">
        <v>21</v>
      </c>
      <c r="J9684" s="3" t="s">
        <v>36342</v>
      </c>
      <c r="K9684">
        <v>208</v>
      </c>
      <c r="L9684" s="1" t="s">
        <v>42</v>
      </c>
      <c r="M9684" s="2">
        <v>44525</v>
      </c>
      <c r="N9684" s="1" t="s">
        <v>43</v>
      </c>
      <c r="O9684" s="1" t="s">
        <v>32</v>
      </c>
      <c r="P9684" s="1">
        <f>_3___Healthcare_Data_v1[[#This Row],[Discharge Date]]-_3___Healthcare_Data_v1[[#This Row],[Date of Admission]]</f>
        <v>16</v>
      </c>
      <c r="Q9684" s="1">
        <f>IFERROR(_3___Healthcare_Data_v1[[#This Row],[ Billing Amount ]]/_3___Healthcare_Data_v1[[#This Row],[Days in Hospital]],0)</f>
        <v>354.66494506250001</v>
      </c>
      <c r="R9684" s="1" t="str">
        <f>IF(_3___Healthcare_Data_v1[[#This Row],[Age]]&gt;60,"Senior",IF(_3___Healthcare_Data_v1[[#This Row],[Age]]&gt;35,"Middle","Young"))</f>
        <v>Senior</v>
      </c>
    </row>
    <row r="9685" spans="1:18" x14ac:dyDescent="0.3">
      <c r="A9685" s="1" t="s">
        <v>25815</v>
      </c>
      <c r="B9685" s="1" t="s">
        <v>26649</v>
      </c>
      <c r="C9685" s="1" t="s">
        <v>26</v>
      </c>
      <c r="D9685" s="1" t="s">
        <v>114</v>
      </c>
      <c r="E9685" s="1" t="s">
        <v>69</v>
      </c>
      <c r="F9685" s="2">
        <v>43981</v>
      </c>
      <c r="G9685" s="1" t="s">
        <v>25816</v>
      </c>
      <c r="H9685" s="1" t="s">
        <v>25817</v>
      </c>
      <c r="I9685" s="1" t="s">
        <v>21</v>
      </c>
      <c r="J9685" s="3" t="s">
        <v>36343</v>
      </c>
      <c r="K9685">
        <v>475</v>
      </c>
      <c r="L9685" s="1" t="s">
        <v>22</v>
      </c>
      <c r="M9685" s="2">
        <v>43985</v>
      </c>
      <c r="N9685" s="1" t="s">
        <v>84</v>
      </c>
      <c r="O9685" s="1" t="s">
        <v>24</v>
      </c>
      <c r="P9685" s="1">
        <f>_3___Healthcare_Data_v1[[#This Row],[Discharge Date]]-_3___Healthcare_Data_v1[[#This Row],[Date of Admission]]</f>
        <v>4</v>
      </c>
      <c r="Q9685" s="1">
        <f>IFERROR(_3___Healthcare_Data_v1[[#This Row],[ Billing Amount ]]/_3___Healthcare_Data_v1[[#This Row],[Days in Hospital]],0)</f>
        <v>2164.59601875</v>
      </c>
      <c r="R9685" s="1" t="str">
        <f>IF(_3___Healthcare_Data_v1[[#This Row],[Age]]&gt;60,"Senior",IF(_3___Healthcare_Data_v1[[#This Row],[Age]]&gt;35,"Middle","Young"))</f>
        <v>Senior</v>
      </c>
    </row>
    <row r="9686" spans="1:18" x14ac:dyDescent="0.3">
      <c r="A9686" s="1" t="s">
        <v>25818</v>
      </c>
      <c r="B9686" s="1" t="s">
        <v>26704</v>
      </c>
      <c r="C9686" s="1" t="s">
        <v>16</v>
      </c>
      <c r="D9686" s="1" t="s">
        <v>62</v>
      </c>
      <c r="E9686" s="1" t="s">
        <v>35</v>
      </c>
      <c r="F9686" s="2">
        <v>43929</v>
      </c>
      <c r="G9686" s="1" t="s">
        <v>25819</v>
      </c>
      <c r="H9686" s="1" t="s">
        <v>227</v>
      </c>
      <c r="I9686" s="1" t="s">
        <v>56</v>
      </c>
      <c r="J9686" s="3" t="s">
        <v>36344</v>
      </c>
      <c r="K9686">
        <v>178</v>
      </c>
      <c r="L9686" s="1" t="s">
        <v>22</v>
      </c>
      <c r="M9686" s="2">
        <v>43943</v>
      </c>
      <c r="N9686" s="1" t="s">
        <v>31</v>
      </c>
      <c r="O9686" s="1" t="s">
        <v>44</v>
      </c>
      <c r="P9686" s="1">
        <f>_3___Healthcare_Data_v1[[#This Row],[Discharge Date]]-_3___Healthcare_Data_v1[[#This Row],[Date of Admission]]</f>
        <v>14</v>
      </c>
      <c r="Q9686" s="1">
        <f>IFERROR(_3___Healthcare_Data_v1[[#This Row],[ Billing Amount ]]/_3___Healthcare_Data_v1[[#This Row],[Days in Hospital]],0)</f>
        <v>1149.804062857143</v>
      </c>
      <c r="R9686" s="1" t="str">
        <f>IF(_3___Healthcare_Data_v1[[#This Row],[Age]]&gt;60,"Senior",IF(_3___Healthcare_Data_v1[[#This Row],[Age]]&gt;35,"Middle","Young"))</f>
        <v>Senior</v>
      </c>
    </row>
    <row r="9687" spans="1:18" x14ac:dyDescent="0.3">
      <c r="A9687" s="1" t="s">
        <v>25820</v>
      </c>
      <c r="B9687" s="1" t="s">
        <v>26967</v>
      </c>
      <c r="C9687" s="1" t="s">
        <v>16</v>
      </c>
      <c r="D9687" s="1" t="s">
        <v>89</v>
      </c>
      <c r="E9687" s="1" t="s">
        <v>35</v>
      </c>
      <c r="F9687" s="2">
        <v>44531</v>
      </c>
      <c r="G9687" s="1" t="s">
        <v>20675</v>
      </c>
      <c r="H9687" s="1" t="s">
        <v>25821</v>
      </c>
      <c r="I9687" s="1" t="s">
        <v>21</v>
      </c>
      <c r="J9687" s="3" t="s">
        <v>36345</v>
      </c>
      <c r="K9687">
        <v>495</v>
      </c>
      <c r="L9687" s="1" t="s">
        <v>42</v>
      </c>
      <c r="M9687" s="2">
        <v>44541</v>
      </c>
      <c r="N9687" s="1" t="s">
        <v>23</v>
      </c>
      <c r="O9687" s="1" t="s">
        <v>24</v>
      </c>
      <c r="P9687" s="1">
        <f>_3___Healthcare_Data_v1[[#This Row],[Discharge Date]]-_3___Healthcare_Data_v1[[#This Row],[Date of Admission]]</f>
        <v>10</v>
      </c>
      <c r="Q9687" s="1">
        <f>IFERROR(_3___Healthcare_Data_v1[[#This Row],[ Billing Amount ]]/_3___Healthcare_Data_v1[[#This Row],[Days in Hospital]],0)</f>
        <v>1782.3176039999998</v>
      </c>
      <c r="R9687" s="1" t="str">
        <f>IF(_3___Healthcare_Data_v1[[#This Row],[Age]]&gt;60,"Senior",IF(_3___Healthcare_Data_v1[[#This Row],[Age]]&gt;35,"Middle","Young"))</f>
        <v>Senior</v>
      </c>
    </row>
    <row r="9688" spans="1:18" x14ac:dyDescent="0.3">
      <c r="A9688" s="1" t="s">
        <v>25822</v>
      </c>
      <c r="B9688" s="1" t="s">
        <v>26657</v>
      </c>
      <c r="C9688" s="1" t="s">
        <v>26</v>
      </c>
      <c r="D9688" s="1" t="s">
        <v>27</v>
      </c>
      <c r="E9688" s="1" t="s">
        <v>69</v>
      </c>
      <c r="F9688" s="2">
        <v>43720</v>
      </c>
      <c r="G9688" s="1" t="s">
        <v>25823</v>
      </c>
      <c r="H9688" s="1" t="s">
        <v>25824</v>
      </c>
      <c r="I9688" s="1" t="s">
        <v>21</v>
      </c>
      <c r="J9688" s="3" t="s">
        <v>36346</v>
      </c>
      <c r="K9688">
        <v>298</v>
      </c>
      <c r="L9688" s="1" t="s">
        <v>38</v>
      </c>
      <c r="M9688" s="2">
        <v>43745</v>
      </c>
      <c r="N9688" s="1" t="s">
        <v>31</v>
      </c>
      <c r="O9688" s="1" t="s">
        <v>24</v>
      </c>
      <c r="P9688" s="1">
        <f>_3___Healthcare_Data_v1[[#This Row],[Discharge Date]]-_3___Healthcare_Data_v1[[#This Row],[Date of Admission]]</f>
        <v>25</v>
      </c>
      <c r="Q9688" s="1">
        <f>IFERROR(_3___Healthcare_Data_v1[[#This Row],[ Billing Amount ]]/_3___Healthcare_Data_v1[[#This Row],[Days in Hospital]],0)</f>
        <v>1523.6375372</v>
      </c>
      <c r="R9688" s="1" t="str">
        <f>IF(_3___Healthcare_Data_v1[[#This Row],[Age]]&gt;60,"Senior",IF(_3___Healthcare_Data_v1[[#This Row],[Age]]&gt;35,"Middle","Young"))</f>
        <v>Senior</v>
      </c>
    </row>
    <row r="9689" spans="1:18" x14ac:dyDescent="0.3">
      <c r="A9689" s="1" t="s">
        <v>25825</v>
      </c>
      <c r="B9689" s="1" t="s">
        <v>26664</v>
      </c>
      <c r="C9689" s="1" t="s">
        <v>26</v>
      </c>
      <c r="D9689" s="1" t="s">
        <v>17</v>
      </c>
      <c r="E9689" s="1" t="s">
        <v>26615</v>
      </c>
      <c r="F9689" s="2">
        <v>44576</v>
      </c>
      <c r="G9689" s="1" t="s">
        <v>25826</v>
      </c>
      <c r="H9689" s="1" t="s">
        <v>25827</v>
      </c>
      <c r="I9689" s="1" t="s">
        <v>21</v>
      </c>
      <c r="J9689" s="3" t="s">
        <v>36347</v>
      </c>
      <c r="K9689">
        <v>219</v>
      </c>
      <c r="L9689" s="1" t="s">
        <v>22</v>
      </c>
      <c r="M9689" s="2">
        <v>44577</v>
      </c>
      <c r="N9689" s="1" t="s">
        <v>48</v>
      </c>
      <c r="O9689" s="1" t="s">
        <v>32</v>
      </c>
      <c r="P9689" s="1">
        <f>_3___Healthcare_Data_v1[[#This Row],[Discharge Date]]-_3___Healthcare_Data_v1[[#This Row],[Date of Admission]]</f>
        <v>1</v>
      </c>
      <c r="Q9689" s="1">
        <f>IFERROR(_3___Healthcare_Data_v1[[#This Row],[ Billing Amount ]]/_3___Healthcare_Data_v1[[#This Row],[Days in Hospital]],0)</f>
        <v>25144.71905</v>
      </c>
      <c r="R9689" s="1" t="str">
        <f>IF(_3___Healthcare_Data_v1[[#This Row],[Age]]&gt;60,"Senior",IF(_3___Healthcare_Data_v1[[#This Row],[Age]]&gt;35,"Middle","Young"))</f>
        <v>Senior</v>
      </c>
    </row>
    <row r="9690" spans="1:18" x14ac:dyDescent="0.3">
      <c r="A9690" s="1" t="s">
        <v>25828</v>
      </c>
      <c r="B9690" s="1" t="s">
        <v>26822</v>
      </c>
      <c r="C9690" s="1" t="s">
        <v>26</v>
      </c>
      <c r="D9690" s="1" t="s">
        <v>27</v>
      </c>
      <c r="E9690" s="1" t="s">
        <v>26615</v>
      </c>
      <c r="F9690" s="2">
        <v>45175</v>
      </c>
      <c r="G9690" s="1" t="s">
        <v>25829</v>
      </c>
      <c r="H9690" s="1" t="s">
        <v>25830</v>
      </c>
      <c r="I9690" s="1" t="s">
        <v>21</v>
      </c>
      <c r="J9690" s="3" t="s">
        <v>36348</v>
      </c>
      <c r="K9690">
        <v>193</v>
      </c>
      <c r="L9690" s="1" t="s">
        <v>42</v>
      </c>
      <c r="M9690" s="2">
        <v>45195</v>
      </c>
      <c r="N9690" s="1" t="s">
        <v>31</v>
      </c>
      <c r="O9690" s="1" t="s">
        <v>44</v>
      </c>
      <c r="P9690" s="1">
        <f>_3___Healthcare_Data_v1[[#This Row],[Discharge Date]]-_3___Healthcare_Data_v1[[#This Row],[Date of Admission]]</f>
        <v>20</v>
      </c>
      <c r="Q9690" s="1">
        <f>IFERROR(_3___Healthcare_Data_v1[[#This Row],[ Billing Amount ]]/_3___Healthcare_Data_v1[[#This Row],[Days in Hospital]],0)</f>
        <v>1917.525795</v>
      </c>
      <c r="R9690" s="1" t="str">
        <f>IF(_3___Healthcare_Data_v1[[#This Row],[Age]]&gt;60,"Senior",IF(_3___Healthcare_Data_v1[[#This Row],[Age]]&gt;35,"Middle","Young"))</f>
        <v>Senior</v>
      </c>
    </row>
    <row r="9691" spans="1:18" x14ac:dyDescent="0.3">
      <c r="A9691" s="1" t="s">
        <v>18707</v>
      </c>
      <c r="B9691" s="1" t="s">
        <v>26659</v>
      </c>
      <c r="C9691" s="1" t="s">
        <v>16</v>
      </c>
      <c r="D9691" s="1" t="s">
        <v>62</v>
      </c>
      <c r="E9691" s="1" t="s">
        <v>26620</v>
      </c>
      <c r="F9691" s="2">
        <v>44359</v>
      </c>
      <c r="G9691" s="1" t="s">
        <v>25831</v>
      </c>
      <c r="H9691" s="1" t="s">
        <v>25832</v>
      </c>
      <c r="I9691" s="1" t="s">
        <v>21</v>
      </c>
      <c r="J9691" s="3" t="s">
        <v>36349</v>
      </c>
      <c r="K9691">
        <v>192</v>
      </c>
      <c r="L9691" s="1" t="s">
        <v>22</v>
      </c>
      <c r="M9691" s="2">
        <v>44366</v>
      </c>
      <c r="N9691" s="1" t="s">
        <v>48</v>
      </c>
      <c r="O9691" s="1" t="s">
        <v>24</v>
      </c>
      <c r="P9691" s="1">
        <f>_3___Healthcare_Data_v1[[#This Row],[Discharge Date]]-_3___Healthcare_Data_v1[[#This Row],[Date of Admission]]</f>
        <v>7</v>
      </c>
      <c r="Q9691" s="1">
        <f>IFERROR(_3___Healthcare_Data_v1[[#This Row],[ Billing Amount ]]/_3___Healthcare_Data_v1[[#This Row],[Days in Hospital]],0)</f>
        <v>3010.5378128571429</v>
      </c>
      <c r="R9691" s="1" t="str">
        <f>IF(_3___Healthcare_Data_v1[[#This Row],[Age]]&gt;60,"Senior",IF(_3___Healthcare_Data_v1[[#This Row],[Age]]&gt;35,"Middle","Young"))</f>
        <v>Senior</v>
      </c>
    </row>
    <row r="9692" spans="1:18" x14ac:dyDescent="0.3">
      <c r="A9692" s="1" t="s">
        <v>25833</v>
      </c>
      <c r="B9692" s="1" t="s">
        <v>26725</v>
      </c>
      <c r="C9692" s="1" t="s">
        <v>16</v>
      </c>
      <c r="D9692" s="1" t="s">
        <v>229</v>
      </c>
      <c r="E9692" s="1" t="s">
        <v>28</v>
      </c>
      <c r="F9692" s="2">
        <v>44468</v>
      </c>
      <c r="G9692" s="1" t="s">
        <v>25834</v>
      </c>
      <c r="H9692" s="1" t="s">
        <v>25835</v>
      </c>
      <c r="I9692" s="1" t="s">
        <v>26607</v>
      </c>
      <c r="J9692" s="3" t="s">
        <v>36350</v>
      </c>
      <c r="K9692">
        <v>460</v>
      </c>
      <c r="L9692" s="1" t="s">
        <v>42</v>
      </c>
      <c r="M9692" s="2">
        <v>44493</v>
      </c>
      <c r="N9692" s="1" t="s">
        <v>23</v>
      </c>
      <c r="O9692" s="1" t="s">
        <v>32</v>
      </c>
      <c r="P9692" s="1">
        <f>_3___Healthcare_Data_v1[[#This Row],[Discharge Date]]-_3___Healthcare_Data_v1[[#This Row],[Date of Admission]]</f>
        <v>25</v>
      </c>
      <c r="Q9692" s="1">
        <f>IFERROR(_3___Healthcare_Data_v1[[#This Row],[ Billing Amount ]]/_3___Healthcare_Data_v1[[#This Row],[Days in Hospital]],0)</f>
        <v>1547.8419468</v>
      </c>
      <c r="R9692" s="1" t="str">
        <f>IF(_3___Healthcare_Data_v1[[#This Row],[Age]]&gt;60,"Senior",IF(_3___Healthcare_Data_v1[[#This Row],[Age]]&gt;35,"Middle","Young"))</f>
        <v>Senior</v>
      </c>
    </row>
    <row r="9693" spans="1:18" x14ac:dyDescent="0.3">
      <c r="A9693" s="1" t="s">
        <v>25836</v>
      </c>
      <c r="B9693" s="1" t="s">
        <v>26928</v>
      </c>
      <c r="C9693" s="1" t="s">
        <v>26</v>
      </c>
      <c r="D9693" s="1" t="s">
        <v>34</v>
      </c>
      <c r="E9693" s="1" t="s">
        <v>35</v>
      </c>
      <c r="F9693" s="2">
        <v>44837</v>
      </c>
      <c r="G9693" s="1" t="s">
        <v>25837</v>
      </c>
      <c r="H9693" s="1" t="s">
        <v>12530</v>
      </c>
      <c r="I9693" s="1" t="s">
        <v>26607</v>
      </c>
      <c r="J9693" s="3" t="s">
        <v>36351</v>
      </c>
      <c r="K9693">
        <v>396</v>
      </c>
      <c r="L9693" s="1" t="s">
        <v>22</v>
      </c>
      <c r="M9693" s="2">
        <v>44841</v>
      </c>
      <c r="N9693" s="1" t="s">
        <v>84</v>
      </c>
      <c r="O9693" s="1" t="s">
        <v>44</v>
      </c>
      <c r="P9693" s="1">
        <f>_3___Healthcare_Data_v1[[#This Row],[Discharge Date]]-_3___Healthcare_Data_v1[[#This Row],[Date of Admission]]</f>
        <v>4</v>
      </c>
      <c r="Q9693" s="1">
        <f>IFERROR(_3___Healthcare_Data_v1[[#This Row],[ Billing Amount ]]/_3___Healthcare_Data_v1[[#This Row],[Days in Hospital]],0)</f>
        <v>932.54915000000005</v>
      </c>
      <c r="R9693" s="1" t="str">
        <f>IF(_3___Healthcare_Data_v1[[#This Row],[Age]]&gt;60,"Senior",IF(_3___Healthcare_Data_v1[[#This Row],[Age]]&gt;35,"Middle","Young"))</f>
        <v>Senior</v>
      </c>
    </row>
    <row r="9694" spans="1:18" x14ac:dyDescent="0.3">
      <c r="A9694" s="1" t="s">
        <v>25838</v>
      </c>
      <c r="B9694" s="1" t="s">
        <v>26628</v>
      </c>
      <c r="C9694" s="1" t="s">
        <v>26</v>
      </c>
      <c r="D9694" s="1" t="s">
        <v>27</v>
      </c>
      <c r="E9694" s="1" t="s">
        <v>18</v>
      </c>
      <c r="F9694" s="2">
        <v>43792</v>
      </c>
      <c r="G9694" s="1" t="s">
        <v>25839</v>
      </c>
      <c r="H9694" s="1" t="s">
        <v>25840</v>
      </c>
      <c r="I9694" s="1" t="s">
        <v>60</v>
      </c>
      <c r="J9694" s="3" t="s">
        <v>36352</v>
      </c>
      <c r="K9694">
        <v>114</v>
      </c>
      <c r="L9694" s="1" t="s">
        <v>38</v>
      </c>
      <c r="M9694" s="2">
        <v>43795</v>
      </c>
      <c r="N9694" s="1" t="s">
        <v>43</v>
      </c>
      <c r="O9694" s="1" t="s">
        <v>44</v>
      </c>
      <c r="P9694" s="1">
        <f>_3___Healthcare_Data_v1[[#This Row],[Discharge Date]]-_3___Healthcare_Data_v1[[#This Row],[Date of Admission]]</f>
        <v>3</v>
      </c>
      <c r="Q9694" s="1">
        <f>IFERROR(_3___Healthcare_Data_v1[[#This Row],[ Billing Amount ]]/_3___Healthcare_Data_v1[[#This Row],[Days in Hospital]],0)</f>
        <v>6097.2633300000007</v>
      </c>
      <c r="R9694" s="1" t="str">
        <f>IF(_3___Healthcare_Data_v1[[#This Row],[Age]]&gt;60,"Senior",IF(_3___Healthcare_Data_v1[[#This Row],[Age]]&gt;35,"Middle","Young"))</f>
        <v>Senior</v>
      </c>
    </row>
    <row r="9695" spans="1:18" x14ac:dyDescent="0.3">
      <c r="A9695" s="1" t="s">
        <v>25841</v>
      </c>
      <c r="B9695" s="1" t="s">
        <v>26700</v>
      </c>
      <c r="C9695" s="1" t="s">
        <v>16</v>
      </c>
      <c r="D9695" s="1" t="s">
        <v>34</v>
      </c>
      <c r="E9695" s="1" t="s">
        <v>18</v>
      </c>
      <c r="F9695" s="2">
        <v>44083</v>
      </c>
      <c r="G9695" s="1" t="s">
        <v>25842</v>
      </c>
      <c r="H9695" s="1" t="s">
        <v>25843</v>
      </c>
      <c r="I9695" s="1" t="s">
        <v>52</v>
      </c>
      <c r="J9695" s="3" t="s">
        <v>36353</v>
      </c>
      <c r="K9695">
        <v>320</v>
      </c>
      <c r="L9695" s="1" t="s">
        <v>42</v>
      </c>
      <c r="M9695" s="2">
        <v>44100</v>
      </c>
      <c r="N9695" s="1" t="s">
        <v>23</v>
      </c>
      <c r="O9695" s="1" t="s">
        <v>32</v>
      </c>
      <c r="P9695" s="1">
        <f>_3___Healthcare_Data_v1[[#This Row],[Discharge Date]]-_3___Healthcare_Data_v1[[#This Row],[Date of Admission]]</f>
        <v>17</v>
      </c>
      <c r="Q9695" s="1">
        <f>IFERROR(_3___Healthcare_Data_v1[[#This Row],[ Billing Amount ]]/_3___Healthcare_Data_v1[[#This Row],[Days in Hospital]],0)</f>
        <v>844.52735764705881</v>
      </c>
      <c r="R9695" s="1" t="str">
        <f>IF(_3___Healthcare_Data_v1[[#This Row],[Age]]&gt;60,"Senior",IF(_3___Healthcare_Data_v1[[#This Row],[Age]]&gt;35,"Middle","Young"))</f>
        <v>Senior</v>
      </c>
    </row>
    <row r="9696" spans="1:18" x14ac:dyDescent="0.3">
      <c r="A9696" s="1" t="s">
        <v>25844</v>
      </c>
      <c r="B9696" s="1" t="s">
        <v>26661</v>
      </c>
      <c r="C9696" s="1" t="s">
        <v>26</v>
      </c>
      <c r="D9696" s="1" t="s">
        <v>17</v>
      </c>
      <c r="E9696" s="1" t="s">
        <v>69</v>
      </c>
      <c r="F9696" s="2">
        <v>44053</v>
      </c>
      <c r="G9696" s="1" t="s">
        <v>25845</v>
      </c>
      <c r="H9696" s="1" t="s">
        <v>10108</v>
      </c>
      <c r="I9696" s="1" t="s">
        <v>60</v>
      </c>
      <c r="J9696" s="3" t="s">
        <v>36354</v>
      </c>
      <c r="K9696">
        <v>172</v>
      </c>
      <c r="L9696" s="1" t="s">
        <v>42</v>
      </c>
      <c r="M9696" s="2">
        <v>44057</v>
      </c>
      <c r="N9696" s="1" t="s">
        <v>23</v>
      </c>
      <c r="O9696" s="1" t="s">
        <v>44</v>
      </c>
      <c r="P9696" s="1">
        <f>_3___Healthcare_Data_v1[[#This Row],[Discharge Date]]-_3___Healthcare_Data_v1[[#This Row],[Date of Admission]]</f>
        <v>4</v>
      </c>
      <c r="Q9696" s="1">
        <f>IFERROR(_3___Healthcare_Data_v1[[#This Row],[ Billing Amount ]]/_3___Healthcare_Data_v1[[#This Row],[Days in Hospital]],0)</f>
        <v>2679.6712425000001</v>
      </c>
      <c r="R9696" s="1" t="str">
        <f>IF(_3___Healthcare_Data_v1[[#This Row],[Age]]&gt;60,"Senior",IF(_3___Healthcare_Data_v1[[#This Row],[Age]]&gt;35,"Middle","Young"))</f>
        <v>Senior</v>
      </c>
    </row>
    <row r="9697" spans="1:18" x14ac:dyDescent="0.3">
      <c r="A9697" s="1" t="s">
        <v>25846</v>
      </c>
      <c r="B9697" s="1" t="s">
        <v>26759</v>
      </c>
      <c r="C9697" s="1" t="s">
        <v>16</v>
      </c>
      <c r="D9697" s="1" t="s">
        <v>89</v>
      </c>
      <c r="E9697" s="1" t="s">
        <v>35</v>
      </c>
      <c r="F9697" s="2">
        <v>45225</v>
      </c>
      <c r="G9697" s="1" t="s">
        <v>25847</v>
      </c>
      <c r="H9697" s="1" t="s">
        <v>25848</v>
      </c>
      <c r="I9697" s="1" t="s">
        <v>56</v>
      </c>
      <c r="J9697" s="3" t="s">
        <v>36355</v>
      </c>
      <c r="K9697">
        <v>253</v>
      </c>
      <c r="L9697" s="1" t="s">
        <v>22</v>
      </c>
      <c r="M9697" s="2">
        <v>45244</v>
      </c>
      <c r="N9697" s="1" t="s">
        <v>48</v>
      </c>
      <c r="O9697" s="1" t="s">
        <v>24</v>
      </c>
      <c r="P9697" s="1">
        <f>_3___Healthcare_Data_v1[[#This Row],[Discharge Date]]-_3___Healthcare_Data_v1[[#This Row],[Date of Admission]]</f>
        <v>19</v>
      </c>
      <c r="Q9697" s="1">
        <f>IFERROR(_3___Healthcare_Data_v1[[#This Row],[ Billing Amount ]]/_3___Healthcare_Data_v1[[#This Row],[Days in Hospital]],0)</f>
        <v>440.42759278947369</v>
      </c>
      <c r="R9697" s="1" t="str">
        <f>IF(_3___Healthcare_Data_v1[[#This Row],[Age]]&gt;60,"Senior",IF(_3___Healthcare_Data_v1[[#This Row],[Age]]&gt;35,"Middle","Young"))</f>
        <v>Senior</v>
      </c>
    </row>
    <row r="9698" spans="1:18" x14ac:dyDescent="0.3">
      <c r="A9698" s="1" t="s">
        <v>25849</v>
      </c>
      <c r="B9698" s="1" t="s">
        <v>26714</v>
      </c>
      <c r="C9698" s="1" t="s">
        <v>26</v>
      </c>
      <c r="D9698" s="1" t="s">
        <v>27</v>
      </c>
      <c r="E9698" s="1" t="s">
        <v>26615</v>
      </c>
      <c r="F9698" s="2">
        <v>44930</v>
      </c>
      <c r="G9698" s="1" t="s">
        <v>25850</v>
      </c>
      <c r="H9698" s="1" t="s">
        <v>25851</v>
      </c>
      <c r="I9698" s="1" t="s">
        <v>52</v>
      </c>
      <c r="J9698" s="3" t="s">
        <v>36356</v>
      </c>
      <c r="K9698">
        <v>138</v>
      </c>
      <c r="L9698" s="1" t="s">
        <v>22</v>
      </c>
      <c r="M9698" s="2">
        <v>44950</v>
      </c>
      <c r="N9698" s="1" t="s">
        <v>43</v>
      </c>
      <c r="O9698" s="1" t="s">
        <v>32</v>
      </c>
      <c r="P9698" s="1">
        <f>_3___Healthcare_Data_v1[[#This Row],[Discharge Date]]-_3___Healthcare_Data_v1[[#This Row],[Date of Admission]]</f>
        <v>20</v>
      </c>
      <c r="Q9698" s="1">
        <f>IFERROR(_3___Healthcare_Data_v1[[#This Row],[ Billing Amount ]]/_3___Healthcare_Data_v1[[#This Row],[Days in Hospital]],0)</f>
        <v>451.23970095000004</v>
      </c>
      <c r="R9698" s="1" t="str">
        <f>IF(_3___Healthcare_Data_v1[[#This Row],[Age]]&gt;60,"Senior",IF(_3___Healthcare_Data_v1[[#This Row],[Age]]&gt;35,"Middle","Young"))</f>
        <v>Senior</v>
      </c>
    </row>
    <row r="9699" spans="1:18" x14ac:dyDescent="0.3">
      <c r="A9699" s="1" t="s">
        <v>25852</v>
      </c>
      <c r="B9699" s="1" t="s">
        <v>26795</v>
      </c>
      <c r="C9699" s="1" t="s">
        <v>26</v>
      </c>
      <c r="D9699" s="1" t="s">
        <v>49</v>
      </c>
      <c r="E9699" s="1" t="s">
        <v>18</v>
      </c>
      <c r="F9699" s="2">
        <v>43432</v>
      </c>
      <c r="G9699" s="1" t="s">
        <v>13619</v>
      </c>
      <c r="H9699" s="1" t="s">
        <v>25853</v>
      </c>
      <c r="I9699" s="1" t="s">
        <v>26607</v>
      </c>
      <c r="J9699" s="3" t="s">
        <v>36357</v>
      </c>
      <c r="K9699">
        <v>209</v>
      </c>
      <c r="L9699" s="1" t="s">
        <v>38</v>
      </c>
      <c r="M9699" s="2">
        <v>43441</v>
      </c>
      <c r="N9699" s="1" t="s">
        <v>48</v>
      </c>
      <c r="O9699" s="1" t="s">
        <v>32</v>
      </c>
      <c r="P9699" s="1">
        <f>_3___Healthcare_Data_v1[[#This Row],[Discharge Date]]-_3___Healthcare_Data_v1[[#This Row],[Date of Admission]]</f>
        <v>9</v>
      </c>
      <c r="Q9699" s="1">
        <f>IFERROR(_3___Healthcare_Data_v1[[#This Row],[ Billing Amount ]]/_3___Healthcare_Data_v1[[#This Row],[Days in Hospital]],0)</f>
        <v>3360.2821944444445</v>
      </c>
      <c r="R9699" s="1" t="str">
        <f>IF(_3___Healthcare_Data_v1[[#This Row],[Age]]&gt;60,"Senior",IF(_3___Healthcare_Data_v1[[#This Row],[Age]]&gt;35,"Middle","Young"))</f>
        <v>Senior</v>
      </c>
    </row>
    <row r="9700" spans="1:18" x14ac:dyDescent="0.3">
      <c r="A9700" s="1" t="s">
        <v>25854</v>
      </c>
      <c r="B9700" s="1" t="s">
        <v>26659</v>
      </c>
      <c r="C9700" s="1" t="s">
        <v>26</v>
      </c>
      <c r="D9700" s="1" t="s">
        <v>17</v>
      </c>
      <c r="E9700" s="1" t="s">
        <v>69</v>
      </c>
      <c r="F9700" s="2">
        <v>44102</v>
      </c>
      <c r="G9700" s="1" t="s">
        <v>25855</v>
      </c>
      <c r="H9700" s="1" t="s">
        <v>25856</v>
      </c>
      <c r="I9700" s="1" t="s">
        <v>21</v>
      </c>
      <c r="J9700" s="3" t="s">
        <v>36358</v>
      </c>
      <c r="K9700">
        <v>140</v>
      </c>
      <c r="L9700" s="1" t="s">
        <v>38</v>
      </c>
      <c r="M9700" s="2">
        <v>44113</v>
      </c>
      <c r="N9700" s="1" t="s">
        <v>31</v>
      </c>
      <c r="O9700" s="1" t="s">
        <v>44</v>
      </c>
      <c r="P9700" s="1">
        <f>_3___Healthcare_Data_v1[[#This Row],[Discharge Date]]-_3___Healthcare_Data_v1[[#This Row],[Date of Admission]]</f>
        <v>11</v>
      </c>
      <c r="Q9700" s="1">
        <f>IFERROR(_3___Healthcare_Data_v1[[#This Row],[ Billing Amount ]]/_3___Healthcare_Data_v1[[#This Row],[Days in Hospital]],0)</f>
        <v>4329.7629418181814</v>
      </c>
      <c r="R9700" s="1" t="str">
        <f>IF(_3___Healthcare_Data_v1[[#This Row],[Age]]&gt;60,"Senior",IF(_3___Healthcare_Data_v1[[#This Row],[Age]]&gt;35,"Middle","Young"))</f>
        <v>Senior</v>
      </c>
    </row>
    <row r="9701" spans="1:18" x14ac:dyDescent="0.3">
      <c r="A9701" s="1" t="s">
        <v>23292</v>
      </c>
      <c r="B9701" s="1" t="s">
        <v>26750</v>
      </c>
      <c r="C9701" s="1" t="s">
        <v>16</v>
      </c>
      <c r="D9701" s="1" t="s">
        <v>114</v>
      </c>
      <c r="E9701" s="1" t="s">
        <v>18</v>
      </c>
      <c r="F9701" s="2">
        <v>43671</v>
      </c>
      <c r="G9701" s="1" t="s">
        <v>13987</v>
      </c>
      <c r="H9701" s="1" t="s">
        <v>25857</v>
      </c>
      <c r="I9701" s="1" t="s">
        <v>21</v>
      </c>
      <c r="J9701" s="3" t="s">
        <v>36359</v>
      </c>
      <c r="K9701">
        <v>262</v>
      </c>
      <c r="L9701" s="1" t="s">
        <v>42</v>
      </c>
      <c r="M9701" s="2">
        <v>43701</v>
      </c>
      <c r="N9701" s="1" t="s">
        <v>23</v>
      </c>
      <c r="O9701" s="1" t="s">
        <v>32</v>
      </c>
      <c r="P9701" s="1">
        <f>_3___Healthcare_Data_v1[[#This Row],[Discharge Date]]-_3___Healthcare_Data_v1[[#This Row],[Date of Admission]]</f>
        <v>30</v>
      </c>
      <c r="Q9701" s="1">
        <f>IFERROR(_3___Healthcare_Data_v1[[#This Row],[ Billing Amount ]]/_3___Healthcare_Data_v1[[#This Row],[Days in Hospital]],0)</f>
        <v>915.229827</v>
      </c>
      <c r="R9701" s="1" t="str">
        <f>IF(_3___Healthcare_Data_v1[[#This Row],[Age]]&gt;60,"Senior",IF(_3___Healthcare_Data_v1[[#This Row],[Age]]&gt;35,"Middle","Young"))</f>
        <v>Senior</v>
      </c>
    </row>
    <row r="9702" spans="1:18" x14ac:dyDescent="0.3">
      <c r="A9702" s="1" t="s">
        <v>25858</v>
      </c>
      <c r="B9702" s="1" t="s">
        <v>26632</v>
      </c>
      <c r="C9702" s="1" t="s">
        <v>16</v>
      </c>
      <c r="D9702" s="1" t="s">
        <v>17</v>
      </c>
      <c r="E9702" s="1" t="s">
        <v>26620</v>
      </c>
      <c r="F9702" s="2">
        <v>43567</v>
      </c>
      <c r="G9702" s="1" t="s">
        <v>25859</v>
      </c>
      <c r="H9702" s="1" t="s">
        <v>25860</v>
      </c>
      <c r="I9702" s="1" t="s">
        <v>21</v>
      </c>
      <c r="J9702" s="3" t="s">
        <v>36360</v>
      </c>
      <c r="K9702">
        <v>339</v>
      </c>
      <c r="L9702" s="1" t="s">
        <v>38</v>
      </c>
      <c r="M9702" s="2">
        <v>43596</v>
      </c>
      <c r="N9702" s="1" t="s">
        <v>43</v>
      </c>
      <c r="O9702" s="1" t="s">
        <v>44</v>
      </c>
      <c r="P9702" s="1">
        <f>_3___Healthcare_Data_v1[[#This Row],[Discharge Date]]-_3___Healthcare_Data_v1[[#This Row],[Date of Admission]]</f>
        <v>29</v>
      </c>
      <c r="Q9702" s="1">
        <f>IFERROR(_3___Healthcare_Data_v1[[#This Row],[ Billing Amount ]]/_3___Healthcare_Data_v1[[#This Row],[Days in Hospital]],0)</f>
        <v>132.76787813793104</v>
      </c>
      <c r="R9702" s="1" t="str">
        <f>IF(_3___Healthcare_Data_v1[[#This Row],[Age]]&gt;60,"Senior",IF(_3___Healthcare_Data_v1[[#This Row],[Age]]&gt;35,"Middle","Young"))</f>
        <v>Senior</v>
      </c>
    </row>
    <row r="9703" spans="1:18" x14ac:dyDescent="0.3">
      <c r="A9703" s="1" t="s">
        <v>25861</v>
      </c>
      <c r="B9703" s="1" t="s">
        <v>26664</v>
      </c>
      <c r="C9703" s="1" t="s">
        <v>26</v>
      </c>
      <c r="D9703" s="1" t="s">
        <v>27</v>
      </c>
      <c r="E9703" s="1" t="s">
        <v>26620</v>
      </c>
      <c r="F9703" s="2">
        <v>43583</v>
      </c>
      <c r="G9703" s="1" t="s">
        <v>25862</v>
      </c>
      <c r="H9703" s="1" t="s">
        <v>25863</v>
      </c>
      <c r="I9703" s="1" t="s">
        <v>21</v>
      </c>
      <c r="J9703" s="3" t="s">
        <v>36361</v>
      </c>
      <c r="K9703">
        <v>220</v>
      </c>
      <c r="L9703" s="1" t="s">
        <v>42</v>
      </c>
      <c r="M9703" s="2">
        <v>43592</v>
      </c>
      <c r="N9703" s="1" t="s">
        <v>48</v>
      </c>
      <c r="O9703" s="1" t="s">
        <v>44</v>
      </c>
      <c r="P9703" s="1">
        <f>_3___Healthcare_Data_v1[[#This Row],[Discharge Date]]-_3___Healthcare_Data_v1[[#This Row],[Date of Admission]]</f>
        <v>9</v>
      </c>
      <c r="Q9703" s="1">
        <f>IFERROR(_3___Healthcare_Data_v1[[#This Row],[ Billing Amount ]]/_3___Healthcare_Data_v1[[#This Row],[Days in Hospital]],0)</f>
        <v>2209.8576022222223</v>
      </c>
      <c r="R9703" s="1" t="str">
        <f>IF(_3___Healthcare_Data_v1[[#This Row],[Age]]&gt;60,"Senior",IF(_3___Healthcare_Data_v1[[#This Row],[Age]]&gt;35,"Middle","Young"))</f>
        <v>Senior</v>
      </c>
    </row>
    <row r="9704" spans="1:18" x14ac:dyDescent="0.3">
      <c r="A9704" s="1" t="s">
        <v>21692</v>
      </c>
      <c r="B9704" s="1" t="s">
        <v>26980</v>
      </c>
      <c r="C9704" s="1" t="s">
        <v>26</v>
      </c>
      <c r="D9704" s="1" t="s">
        <v>114</v>
      </c>
      <c r="E9704" s="1" t="s">
        <v>26620</v>
      </c>
      <c r="F9704" s="2">
        <v>44922</v>
      </c>
      <c r="G9704" s="1" t="s">
        <v>18805</v>
      </c>
      <c r="H9704" s="1" t="s">
        <v>25864</v>
      </c>
      <c r="I9704" s="1" t="s">
        <v>21</v>
      </c>
      <c r="J9704" s="3" t="s">
        <v>36362</v>
      </c>
      <c r="K9704">
        <v>129</v>
      </c>
      <c r="L9704" s="1" t="s">
        <v>38</v>
      </c>
      <c r="M9704" s="2">
        <v>44948</v>
      </c>
      <c r="N9704" s="1" t="s">
        <v>84</v>
      </c>
      <c r="O9704" s="1" t="s">
        <v>24</v>
      </c>
      <c r="P9704" s="1">
        <f>_3___Healthcare_Data_v1[[#This Row],[Discharge Date]]-_3___Healthcare_Data_v1[[#This Row],[Date of Admission]]</f>
        <v>26</v>
      </c>
      <c r="Q9704" s="1">
        <f>IFERROR(_3___Healthcare_Data_v1[[#This Row],[ Billing Amount ]]/_3___Healthcare_Data_v1[[#This Row],[Days in Hospital]],0)</f>
        <v>726.40540692307695</v>
      </c>
      <c r="R9704" s="1" t="str">
        <f>IF(_3___Healthcare_Data_v1[[#This Row],[Age]]&gt;60,"Senior",IF(_3___Healthcare_Data_v1[[#This Row],[Age]]&gt;35,"Middle","Young"))</f>
        <v>Senior</v>
      </c>
    </row>
    <row r="9705" spans="1:18" x14ac:dyDescent="0.3">
      <c r="A9705" s="1" t="s">
        <v>25865</v>
      </c>
      <c r="B9705" s="1" t="s">
        <v>26619</v>
      </c>
      <c r="C9705" s="1" t="s">
        <v>26</v>
      </c>
      <c r="D9705" s="1" t="s">
        <v>89</v>
      </c>
      <c r="E9705" s="1" t="s">
        <v>26615</v>
      </c>
      <c r="F9705" s="2">
        <v>43673</v>
      </c>
      <c r="G9705" s="1" t="s">
        <v>25866</v>
      </c>
      <c r="H9705" s="1" t="s">
        <v>25867</v>
      </c>
      <c r="I9705" s="1" t="s">
        <v>21</v>
      </c>
      <c r="J9705" s="3" t="s">
        <v>36363</v>
      </c>
      <c r="K9705">
        <v>176</v>
      </c>
      <c r="L9705" s="1" t="s">
        <v>42</v>
      </c>
      <c r="M9705" s="2">
        <v>43684</v>
      </c>
      <c r="N9705" s="1" t="s">
        <v>48</v>
      </c>
      <c r="O9705" s="1" t="s">
        <v>24</v>
      </c>
      <c r="P9705" s="1">
        <f>_3___Healthcare_Data_v1[[#This Row],[Discharge Date]]-_3___Healthcare_Data_v1[[#This Row],[Date of Admission]]</f>
        <v>11</v>
      </c>
      <c r="Q9705" s="1">
        <f>IFERROR(_3___Healthcare_Data_v1[[#This Row],[ Billing Amount ]]/_3___Healthcare_Data_v1[[#This Row],[Days in Hospital]],0)</f>
        <v>429.53111945454549</v>
      </c>
      <c r="R9705" s="1" t="str">
        <f>IF(_3___Healthcare_Data_v1[[#This Row],[Age]]&gt;60,"Senior",IF(_3___Healthcare_Data_v1[[#This Row],[Age]]&gt;35,"Middle","Young"))</f>
        <v>Senior</v>
      </c>
    </row>
    <row r="9706" spans="1:18" x14ac:dyDescent="0.3">
      <c r="A9706" s="1" t="s">
        <v>25868</v>
      </c>
      <c r="B9706" s="1" t="s">
        <v>26638</v>
      </c>
      <c r="C9706" s="1" t="s">
        <v>26</v>
      </c>
      <c r="D9706" s="1" t="s">
        <v>34</v>
      </c>
      <c r="E9706" s="1" t="s">
        <v>28</v>
      </c>
      <c r="F9706" s="2">
        <v>43933</v>
      </c>
      <c r="G9706" s="1" t="s">
        <v>25869</v>
      </c>
      <c r="H9706" s="1" t="s">
        <v>25870</v>
      </c>
      <c r="I9706" s="1" t="s">
        <v>26607</v>
      </c>
      <c r="J9706" s="3" t="s">
        <v>36364</v>
      </c>
      <c r="K9706">
        <v>334</v>
      </c>
      <c r="L9706" s="1" t="s">
        <v>38</v>
      </c>
      <c r="M9706" s="2">
        <v>43957</v>
      </c>
      <c r="N9706" s="1" t="s">
        <v>31</v>
      </c>
      <c r="O9706" s="1" t="s">
        <v>24</v>
      </c>
      <c r="P9706" s="1">
        <f>_3___Healthcare_Data_v1[[#This Row],[Discharge Date]]-_3___Healthcare_Data_v1[[#This Row],[Date of Admission]]</f>
        <v>24</v>
      </c>
      <c r="Q9706" s="1">
        <f>IFERROR(_3___Healthcare_Data_v1[[#This Row],[ Billing Amount ]]/_3___Healthcare_Data_v1[[#This Row],[Days in Hospital]],0)</f>
        <v>719.21367874999999</v>
      </c>
      <c r="R9706" s="1" t="str">
        <f>IF(_3___Healthcare_Data_v1[[#This Row],[Age]]&gt;60,"Senior",IF(_3___Healthcare_Data_v1[[#This Row],[Age]]&gt;35,"Middle","Young"))</f>
        <v>Senior</v>
      </c>
    </row>
    <row r="9707" spans="1:18" x14ac:dyDescent="0.3">
      <c r="A9707" s="1" t="s">
        <v>25871</v>
      </c>
      <c r="B9707" s="1" t="s">
        <v>26612</v>
      </c>
      <c r="C9707" s="1" t="s">
        <v>16</v>
      </c>
      <c r="D9707" s="1" t="s">
        <v>62</v>
      </c>
      <c r="E9707" s="1" t="s">
        <v>35</v>
      </c>
      <c r="F9707" s="2">
        <v>44513</v>
      </c>
      <c r="G9707" s="1" t="s">
        <v>25872</v>
      </c>
      <c r="H9707" s="1" t="s">
        <v>25873</v>
      </c>
      <c r="I9707" s="1" t="s">
        <v>60</v>
      </c>
      <c r="J9707" s="3" t="s">
        <v>36365</v>
      </c>
      <c r="K9707">
        <v>410</v>
      </c>
      <c r="L9707" s="1" t="s">
        <v>22</v>
      </c>
      <c r="M9707" s="2">
        <v>44536</v>
      </c>
      <c r="N9707" s="1" t="s">
        <v>48</v>
      </c>
      <c r="O9707" s="1" t="s">
        <v>44</v>
      </c>
      <c r="P9707" s="1">
        <f>_3___Healthcare_Data_v1[[#This Row],[Discharge Date]]-_3___Healthcare_Data_v1[[#This Row],[Date of Admission]]</f>
        <v>23</v>
      </c>
      <c r="Q9707" s="1">
        <f>IFERROR(_3___Healthcare_Data_v1[[#This Row],[ Billing Amount ]]/_3___Healthcare_Data_v1[[#This Row],[Days in Hospital]],0)</f>
        <v>335.50239965217389</v>
      </c>
      <c r="R9707" s="1" t="str">
        <f>IF(_3___Healthcare_Data_v1[[#This Row],[Age]]&gt;60,"Senior",IF(_3___Healthcare_Data_v1[[#This Row],[Age]]&gt;35,"Middle","Young"))</f>
        <v>Senior</v>
      </c>
    </row>
    <row r="9708" spans="1:18" x14ac:dyDescent="0.3">
      <c r="A9708" s="1" t="s">
        <v>25874</v>
      </c>
      <c r="B9708" s="1" t="s">
        <v>26837</v>
      </c>
      <c r="C9708" s="1" t="s">
        <v>16</v>
      </c>
      <c r="D9708" s="1" t="s">
        <v>17</v>
      </c>
      <c r="E9708" s="1" t="s">
        <v>18</v>
      </c>
      <c r="F9708" s="2">
        <v>43406</v>
      </c>
      <c r="G9708" s="1" t="s">
        <v>4532</v>
      </c>
      <c r="H9708" s="1" t="s">
        <v>25875</v>
      </c>
      <c r="I9708" s="1" t="s">
        <v>60</v>
      </c>
      <c r="J9708" s="3" t="s">
        <v>36366</v>
      </c>
      <c r="K9708">
        <v>363</v>
      </c>
      <c r="L9708" s="1" t="s">
        <v>42</v>
      </c>
      <c r="M9708" s="2">
        <v>43418</v>
      </c>
      <c r="N9708" s="1" t="s">
        <v>23</v>
      </c>
      <c r="O9708" s="1" t="s">
        <v>32</v>
      </c>
      <c r="P9708" s="1">
        <f>_3___Healthcare_Data_v1[[#This Row],[Discharge Date]]-_3___Healthcare_Data_v1[[#This Row],[Date of Admission]]</f>
        <v>12</v>
      </c>
      <c r="Q9708" s="1">
        <f>IFERROR(_3___Healthcare_Data_v1[[#This Row],[ Billing Amount ]]/_3___Healthcare_Data_v1[[#This Row],[Days in Hospital]],0)</f>
        <v>3261.6766008333329</v>
      </c>
      <c r="R9708" s="1" t="str">
        <f>IF(_3___Healthcare_Data_v1[[#This Row],[Age]]&gt;60,"Senior",IF(_3___Healthcare_Data_v1[[#This Row],[Age]]&gt;35,"Middle","Young"))</f>
        <v>Senior</v>
      </c>
    </row>
    <row r="9709" spans="1:18" x14ac:dyDescent="0.3">
      <c r="A9709" s="1" t="s">
        <v>25876</v>
      </c>
      <c r="B9709" s="1" t="s">
        <v>26779</v>
      </c>
      <c r="C9709" s="1" t="s">
        <v>16</v>
      </c>
      <c r="D9709" s="1" t="s">
        <v>89</v>
      </c>
      <c r="E9709" s="1" t="s">
        <v>69</v>
      </c>
      <c r="F9709" s="2">
        <v>45050</v>
      </c>
      <c r="G9709" s="1" t="s">
        <v>25877</v>
      </c>
      <c r="H9709" s="1" t="s">
        <v>25878</v>
      </c>
      <c r="I9709" s="1" t="s">
        <v>21</v>
      </c>
      <c r="J9709" s="3" t="s">
        <v>36367</v>
      </c>
      <c r="K9709">
        <v>265</v>
      </c>
      <c r="L9709" s="1" t="s">
        <v>22</v>
      </c>
      <c r="M9709" s="2">
        <v>45068</v>
      </c>
      <c r="N9709" s="1" t="s">
        <v>43</v>
      </c>
      <c r="O9709" s="1" t="s">
        <v>32</v>
      </c>
      <c r="P9709" s="1">
        <f>_3___Healthcare_Data_v1[[#This Row],[Discharge Date]]-_3___Healthcare_Data_v1[[#This Row],[Date of Admission]]</f>
        <v>18</v>
      </c>
      <c r="Q9709" s="1">
        <f>IFERROR(_3___Healthcare_Data_v1[[#This Row],[ Billing Amount ]]/_3___Healthcare_Data_v1[[#This Row],[Days in Hospital]],0)</f>
        <v>2186.6128699999999</v>
      </c>
      <c r="R9709" s="1" t="str">
        <f>IF(_3___Healthcare_Data_v1[[#This Row],[Age]]&gt;60,"Senior",IF(_3___Healthcare_Data_v1[[#This Row],[Age]]&gt;35,"Middle","Young"))</f>
        <v>Senior</v>
      </c>
    </row>
    <row r="9710" spans="1:18" x14ac:dyDescent="0.3">
      <c r="A9710" s="1" t="s">
        <v>25879</v>
      </c>
      <c r="B9710" s="1" t="s">
        <v>26617</v>
      </c>
      <c r="C9710" s="1" t="s">
        <v>26</v>
      </c>
      <c r="D9710" s="1" t="s">
        <v>17</v>
      </c>
      <c r="E9710" s="1" t="s">
        <v>28</v>
      </c>
      <c r="F9710" s="2">
        <v>44396</v>
      </c>
      <c r="G9710" s="1" t="s">
        <v>25880</v>
      </c>
      <c r="H9710" s="1" t="s">
        <v>25881</v>
      </c>
      <c r="I9710" s="1" t="s">
        <v>21</v>
      </c>
      <c r="J9710" s="3" t="s">
        <v>36368</v>
      </c>
      <c r="K9710">
        <v>149</v>
      </c>
      <c r="L9710" s="1" t="s">
        <v>42</v>
      </c>
      <c r="M9710" s="2">
        <v>44398</v>
      </c>
      <c r="N9710" s="1" t="s">
        <v>43</v>
      </c>
      <c r="O9710" s="1" t="s">
        <v>32</v>
      </c>
      <c r="P9710" s="1">
        <f>_3___Healthcare_Data_v1[[#This Row],[Discharge Date]]-_3___Healthcare_Data_v1[[#This Row],[Date of Admission]]</f>
        <v>2</v>
      </c>
      <c r="Q9710" s="1">
        <f>IFERROR(_3___Healthcare_Data_v1[[#This Row],[ Billing Amount ]]/_3___Healthcare_Data_v1[[#This Row],[Days in Hospital]],0)</f>
        <v>13015.196610000001</v>
      </c>
      <c r="R9710" s="1" t="str">
        <f>IF(_3___Healthcare_Data_v1[[#This Row],[Age]]&gt;60,"Senior",IF(_3___Healthcare_Data_v1[[#This Row],[Age]]&gt;35,"Middle","Young"))</f>
        <v>Senior</v>
      </c>
    </row>
    <row r="9711" spans="1:18" x14ac:dyDescent="0.3">
      <c r="A9711" s="1" t="s">
        <v>25882</v>
      </c>
      <c r="B9711" s="1" t="s">
        <v>26994</v>
      </c>
      <c r="C9711" s="1" t="s">
        <v>16</v>
      </c>
      <c r="D9711" s="1" t="s">
        <v>34</v>
      </c>
      <c r="E9711" s="1" t="s">
        <v>18</v>
      </c>
      <c r="F9711" s="2">
        <v>43841</v>
      </c>
      <c r="G9711" s="1" t="s">
        <v>25883</v>
      </c>
      <c r="H9711" s="1" t="s">
        <v>25884</v>
      </c>
      <c r="I9711" s="1" t="s">
        <v>52</v>
      </c>
      <c r="J9711" s="3" t="s">
        <v>36369</v>
      </c>
      <c r="K9711">
        <v>288</v>
      </c>
      <c r="L9711" s="1" t="s">
        <v>38</v>
      </c>
      <c r="M9711" s="2">
        <v>43866</v>
      </c>
      <c r="N9711" s="1" t="s">
        <v>43</v>
      </c>
      <c r="O9711" s="1" t="s">
        <v>44</v>
      </c>
      <c r="P9711" s="1">
        <f>_3___Healthcare_Data_v1[[#This Row],[Discharge Date]]-_3___Healthcare_Data_v1[[#This Row],[Date of Admission]]</f>
        <v>25</v>
      </c>
      <c r="Q9711" s="1">
        <f>IFERROR(_3___Healthcare_Data_v1[[#This Row],[ Billing Amount ]]/_3___Healthcare_Data_v1[[#This Row],[Days in Hospital]],0)</f>
        <v>1440.9451488</v>
      </c>
      <c r="R9711" s="1" t="str">
        <f>IF(_3___Healthcare_Data_v1[[#This Row],[Age]]&gt;60,"Senior",IF(_3___Healthcare_Data_v1[[#This Row],[Age]]&gt;35,"Middle","Young"))</f>
        <v>Senior</v>
      </c>
    </row>
    <row r="9712" spans="1:18" x14ac:dyDescent="0.3">
      <c r="A9712" s="1" t="s">
        <v>25885</v>
      </c>
      <c r="B9712" s="1" t="s">
        <v>26720</v>
      </c>
      <c r="C9712" s="1" t="s">
        <v>26</v>
      </c>
      <c r="D9712" s="1" t="s">
        <v>49</v>
      </c>
      <c r="E9712" s="1" t="s">
        <v>26620</v>
      </c>
      <c r="F9712" s="2">
        <v>43782</v>
      </c>
      <c r="G9712" s="1" t="s">
        <v>25886</v>
      </c>
      <c r="H9712" s="1" t="s">
        <v>25887</v>
      </c>
      <c r="I9712" s="1" t="s">
        <v>21</v>
      </c>
      <c r="J9712" s="3" t="s">
        <v>36370</v>
      </c>
      <c r="K9712">
        <v>263</v>
      </c>
      <c r="L9712" s="1" t="s">
        <v>42</v>
      </c>
      <c r="M9712" s="2">
        <v>43796</v>
      </c>
      <c r="N9712" s="1" t="s">
        <v>31</v>
      </c>
      <c r="O9712" s="1" t="s">
        <v>44</v>
      </c>
      <c r="P9712" s="1">
        <f>_3___Healthcare_Data_v1[[#This Row],[Discharge Date]]-_3___Healthcare_Data_v1[[#This Row],[Date of Admission]]</f>
        <v>14</v>
      </c>
      <c r="Q9712" s="1">
        <f>IFERROR(_3___Healthcare_Data_v1[[#This Row],[ Billing Amount ]]/_3___Healthcare_Data_v1[[#This Row],[Days in Hospital]],0)</f>
        <v>2279.2077800000002</v>
      </c>
      <c r="R9712" s="1" t="str">
        <f>IF(_3___Healthcare_Data_v1[[#This Row],[Age]]&gt;60,"Senior",IF(_3___Healthcare_Data_v1[[#This Row],[Age]]&gt;35,"Middle","Young"))</f>
        <v>Senior</v>
      </c>
    </row>
    <row r="9713" spans="1:18" x14ac:dyDescent="0.3">
      <c r="A9713" s="1" t="s">
        <v>25888</v>
      </c>
      <c r="B9713" s="1" t="s">
        <v>26644</v>
      </c>
      <c r="C9713" s="1" t="s">
        <v>26</v>
      </c>
      <c r="D9713" s="1" t="s">
        <v>17</v>
      </c>
      <c r="E9713" s="1" t="s">
        <v>69</v>
      </c>
      <c r="F9713" s="2">
        <v>44157</v>
      </c>
      <c r="G9713" s="1" t="s">
        <v>25889</v>
      </c>
      <c r="H9713" s="1" t="s">
        <v>25890</v>
      </c>
      <c r="I9713" s="1" t="s">
        <v>21</v>
      </c>
      <c r="J9713" s="3" t="s">
        <v>36371</v>
      </c>
      <c r="K9713">
        <v>134</v>
      </c>
      <c r="L9713" s="1" t="s">
        <v>22</v>
      </c>
      <c r="M9713" s="2">
        <v>44168</v>
      </c>
      <c r="N9713" s="1" t="s">
        <v>23</v>
      </c>
      <c r="O9713" s="1" t="s">
        <v>32</v>
      </c>
      <c r="P9713" s="1">
        <f>_3___Healthcare_Data_v1[[#This Row],[Discharge Date]]-_3___Healthcare_Data_v1[[#This Row],[Date of Admission]]</f>
        <v>11</v>
      </c>
      <c r="Q9713" s="1">
        <f>IFERROR(_3___Healthcare_Data_v1[[#This Row],[ Billing Amount ]]/_3___Healthcare_Data_v1[[#This Row],[Days in Hospital]],0)</f>
        <v>923.09687727272728</v>
      </c>
      <c r="R9713" s="1" t="str">
        <f>IF(_3___Healthcare_Data_v1[[#This Row],[Age]]&gt;60,"Senior",IF(_3___Healthcare_Data_v1[[#This Row],[Age]]&gt;35,"Middle","Young"))</f>
        <v>Senior</v>
      </c>
    </row>
    <row r="9714" spans="1:18" x14ac:dyDescent="0.3">
      <c r="A9714" s="1" t="s">
        <v>2914</v>
      </c>
      <c r="B9714" s="1" t="s">
        <v>26850</v>
      </c>
      <c r="C9714" s="1" t="s">
        <v>16</v>
      </c>
      <c r="D9714" s="1" t="s">
        <v>27</v>
      </c>
      <c r="E9714" s="1" t="s">
        <v>69</v>
      </c>
      <c r="F9714" s="2">
        <v>44566</v>
      </c>
      <c r="G9714" s="1" t="s">
        <v>18173</v>
      </c>
      <c r="H9714" s="1" t="s">
        <v>25891</v>
      </c>
      <c r="I9714" s="1" t="s">
        <v>26607</v>
      </c>
      <c r="J9714" s="3" t="s">
        <v>36372</v>
      </c>
      <c r="K9714">
        <v>265</v>
      </c>
      <c r="L9714" s="1" t="s">
        <v>42</v>
      </c>
      <c r="M9714" s="2">
        <v>44580</v>
      </c>
      <c r="N9714" s="1" t="s">
        <v>84</v>
      </c>
      <c r="O9714" s="1" t="s">
        <v>32</v>
      </c>
      <c r="P9714" s="1">
        <f>_3___Healthcare_Data_v1[[#This Row],[Discharge Date]]-_3___Healthcare_Data_v1[[#This Row],[Date of Admission]]</f>
        <v>14</v>
      </c>
      <c r="Q9714" s="1">
        <f>IFERROR(_3___Healthcare_Data_v1[[#This Row],[ Billing Amount ]]/_3___Healthcare_Data_v1[[#This Row],[Days in Hospital]],0)</f>
        <v>1576.0578514285714</v>
      </c>
      <c r="R9714" s="1" t="str">
        <f>IF(_3___Healthcare_Data_v1[[#This Row],[Age]]&gt;60,"Senior",IF(_3___Healthcare_Data_v1[[#This Row],[Age]]&gt;35,"Middle","Young"))</f>
        <v>Senior</v>
      </c>
    </row>
    <row r="9715" spans="1:18" x14ac:dyDescent="0.3">
      <c r="A9715" s="1" t="s">
        <v>25892</v>
      </c>
      <c r="B9715" s="1" t="s">
        <v>26732</v>
      </c>
      <c r="C9715" s="1" t="s">
        <v>16</v>
      </c>
      <c r="D9715" s="1" t="s">
        <v>34</v>
      </c>
      <c r="E9715" s="1" t="s">
        <v>26615</v>
      </c>
      <c r="F9715" s="2">
        <v>44109</v>
      </c>
      <c r="G9715" s="1" t="s">
        <v>25893</v>
      </c>
      <c r="H9715" s="1" t="s">
        <v>25894</v>
      </c>
      <c r="I9715" s="1" t="s">
        <v>60</v>
      </c>
      <c r="J9715" s="3" t="s">
        <v>36373</v>
      </c>
      <c r="K9715">
        <v>196</v>
      </c>
      <c r="L9715" s="1" t="s">
        <v>42</v>
      </c>
      <c r="M9715" s="2">
        <v>44122</v>
      </c>
      <c r="N9715" s="1" t="s">
        <v>84</v>
      </c>
      <c r="O9715" s="1" t="s">
        <v>44</v>
      </c>
      <c r="P9715" s="1">
        <f>_3___Healthcare_Data_v1[[#This Row],[Discharge Date]]-_3___Healthcare_Data_v1[[#This Row],[Date of Admission]]</f>
        <v>13</v>
      </c>
      <c r="Q9715" s="1">
        <f>IFERROR(_3___Healthcare_Data_v1[[#This Row],[ Billing Amount ]]/_3___Healthcare_Data_v1[[#This Row],[Days in Hospital]],0)</f>
        <v>2503.8679684615386</v>
      </c>
      <c r="R9715" s="1" t="str">
        <f>IF(_3___Healthcare_Data_v1[[#This Row],[Age]]&gt;60,"Senior",IF(_3___Healthcare_Data_v1[[#This Row],[Age]]&gt;35,"Middle","Young"))</f>
        <v>Senior</v>
      </c>
    </row>
    <row r="9716" spans="1:18" x14ac:dyDescent="0.3">
      <c r="A9716" s="1" t="s">
        <v>25895</v>
      </c>
      <c r="B9716" s="1" t="s">
        <v>26967</v>
      </c>
      <c r="C9716" s="1" t="s">
        <v>16</v>
      </c>
      <c r="D9716" s="1" t="s">
        <v>114</v>
      </c>
      <c r="E9716" s="1" t="s">
        <v>35</v>
      </c>
      <c r="F9716" s="2">
        <v>45202</v>
      </c>
      <c r="G9716" s="1" t="s">
        <v>25896</v>
      </c>
      <c r="H9716" s="1" t="s">
        <v>6936</v>
      </c>
      <c r="I9716" s="1" t="s">
        <v>21</v>
      </c>
      <c r="J9716" s="3" t="s">
        <v>36374</v>
      </c>
      <c r="K9716">
        <v>440</v>
      </c>
      <c r="L9716" s="1" t="s">
        <v>22</v>
      </c>
      <c r="M9716" s="2">
        <v>45203</v>
      </c>
      <c r="N9716" s="1" t="s">
        <v>31</v>
      </c>
      <c r="O9716" s="1" t="s">
        <v>24</v>
      </c>
      <c r="P9716" s="1">
        <f>_3___Healthcare_Data_v1[[#This Row],[Discharge Date]]-_3___Healthcare_Data_v1[[#This Row],[Date of Admission]]</f>
        <v>1</v>
      </c>
      <c r="Q9716" s="1">
        <f>IFERROR(_3___Healthcare_Data_v1[[#This Row],[ Billing Amount ]]/_3___Healthcare_Data_v1[[#This Row],[Days in Hospital]],0)</f>
        <v>21356.33743</v>
      </c>
      <c r="R9716" s="1" t="str">
        <f>IF(_3___Healthcare_Data_v1[[#This Row],[Age]]&gt;60,"Senior",IF(_3___Healthcare_Data_v1[[#This Row],[Age]]&gt;35,"Middle","Young"))</f>
        <v>Senior</v>
      </c>
    </row>
    <row r="9717" spans="1:18" x14ac:dyDescent="0.3">
      <c r="A9717" s="1" t="s">
        <v>25897</v>
      </c>
      <c r="B9717" s="1" t="s">
        <v>26750</v>
      </c>
      <c r="C9717" s="1" t="s">
        <v>16</v>
      </c>
      <c r="D9717" s="1" t="s">
        <v>49</v>
      </c>
      <c r="E9717" s="1" t="s">
        <v>69</v>
      </c>
      <c r="F9717" s="2">
        <v>44791</v>
      </c>
      <c r="G9717" s="1" t="s">
        <v>23863</v>
      </c>
      <c r="H9717" s="1" t="s">
        <v>25898</v>
      </c>
      <c r="I9717" s="1" t="s">
        <v>21</v>
      </c>
      <c r="J9717" s="3" t="s">
        <v>36375</v>
      </c>
      <c r="K9717">
        <v>170</v>
      </c>
      <c r="L9717" s="1" t="s">
        <v>22</v>
      </c>
      <c r="M9717" s="2">
        <v>44802</v>
      </c>
      <c r="N9717" s="1" t="s">
        <v>31</v>
      </c>
      <c r="O9717" s="1" t="s">
        <v>24</v>
      </c>
      <c r="P9717" s="1">
        <f>_3___Healthcare_Data_v1[[#This Row],[Discharge Date]]-_3___Healthcare_Data_v1[[#This Row],[Date of Admission]]</f>
        <v>11</v>
      </c>
      <c r="Q9717" s="1">
        <f>IFERROR(_3___Healthcare_Data_v1[[#This Row],[ Billing Amount ]]/_3___Healthcare_Data_v1[[#This Row],[Days in Hospital]],0)</f>
        <v>5676.6410481818175</v>
      </c>
      <c r="R9717" s="1" t="str">
        <f>IF(_3___Healthcare_Data_v1[[#This Row],[Age]]&gt;60,"Senior",IF(_3___Healthcare_Data_v1[[#This Row],[Age]]&gt;35,"Middle","Young"))</f>
        <v>Senior</v>
      </c>
    </row>
    <row r="9718" spans="1:18" x14ac:dyDescent="0.3">
      <c r="A9718" s="1" t="s">
        <v>25899</v>
      </c>
      <c r="B9718" s="1" t="s">
        <v>26708</v>
      </c>
      <c r="C9718" s="1" t="s">
        <v>16</v>
      </c>
      <c r="D9718" s="1" t="s">
        <v>89</v>
      </c>
      <c r="E9718" s="1" t="s">
        <v>28</v>
      </c>
      <c r="F9718" s="2">
        <v>44700</v>
      </c>
      <c r="G9718" s="1" t="s">
        <v>13579</v>
      </c>
      <c r="H9718" s="1" t="s">
        <v>7431</v>
      </c>
      <c r="I9718" s="1" t="s">
        <v>60</v>
      </c>
      <c r="J9718" s="3" t="s">
        <v>36376</v>
      </c>
      <c r="K9718">
        <v>317</v>
      </c>
      <c r="L9718" s="1" t="s">
        <v>22</v>
      </c>
      <c r="M9718" s="2">
        <v>44723</v>
      </c>
      <c r="N9718" s="1" t="s">
        <v>43</v>
      </c>
      <c r="O9718" s="1" t="s">
        <v>24</v>
      </c>
      <c r="P9718" s="1">
        <f>_3___Healthcare_Data_v1[[#This Row],[Discharge Date]]-_3___Healthcare_Data_v1[[#This Row],[Date of Admission]]</f>
        <v>23</v>
      </c>
      <c r="Q9718" s="1">
        <f>IFERROR(_3___Healthcare_Data_v1[[#This Row],[ Billing Amount ]]/_3___Healthcare_Data_v1[[#This Row],[Days in Hospital]],0)</f>
        <v>1386.4621830434783</v>
      </c>
      <c r="R9718" s="1" t="str">
        <f>IF(_3___Healthcare_Data_v1[[#This Row],[Age]]&gt;60,"Senior",IF(_3___Healthcare_Data_v1[[#This Row],[Age]]&gt;35,"Middle","Young"))</f>
        <v>Senior</v>
      </c>
    </row>
    <row r="9719" spans="1:18" x14ac:dyDescent="0.3">
      <c r="A9719" s="1" t="s">
        <v>25900</v>
      </c>
      <c r="B9719" s="1" t="s">
        <v>26798</v>
      </c>
      <c r="C9719" s="1" t="s">
        <v>16</v>
      </c>
      <c r="D9719" s="1" t="s">
        <v>114</v>
      </c>
      <c r="E9719" s="1" t="s">
        <v>69</v>
      </c>
      <c r="F9719" s="2">
        <v>44329</v>
      </c>
      <c r="G9719" s="1" t="s">
        <v>25901</v>
      </c>
      <c r="H9719" s="1" t="s">
        <v>25902</v>
      </c>
      <c r="I9719" s="1" t="s">
        <v>52</v>
      </c>
      <c r="J9719" s="3" t="s">
        <v>36377</v>
      </c>
      <c r="K9719">
        <v>161</v>
      </c>
      <c r="L9719" s="1" t="s">
        <v>42</v>
      </c>
      <c r="M9719" s="2">
        <v>44339</v>
      </c>
      <c r="N9719" s="1" t="s">
        <v>48</v>
      </c>
      <c r="O9719" s="1" t="s">
        <v>32</v>
      </c>
      <c r="P9719" s="1">
        <f>_3___Healthcare_Data_v1[[#This Row],[Discharge Date]]-_3___Healthcare_Data_v1[[#This Row],[Date of Admission]]</f>
        <v>10</v>
      </c>
      <c r="Q9719" s="1">
        <f>IFERROR(_3___Healthcare_Data_v1[[#This Row],[ Billing Amount ]]/_3___Healthcare_Data_v1[[#This Row],[Days in Hospital]],0)</f>
        <v>2170.1198469999999</v>
      </c>
      <c r="R9719" s="1" t="str">
        <f>IF(_3___Healthcare_Data_v1[[#This Row],[Age]]&gt;60,"Senior",IF(_3___Healthcare_Data_v1[[#This Row],[Age]]&gt;35,"Middle","Young"))</f>
        <v>Senior</v>
      </c>
    </row>
    <row r="9720" spans="1:18" x14ac:dyDescent="0.3">
      <c r="A9720" s="1" t="s">
        <v>25903</v>
      </c>
      <c r="B9720" s="1" t="s">
        <v>26644</v>
      </c>
      <c r="C9720" s="1" t="s">
        <v>16</v>
      </c>
      <c r="D9720" s="1" t="s">
        <v>62</v>
      </c>
      <c r="E9720" s="1" t="s">
        <v>26615</v>
      </c>
      <c r="F9720" s="2">
        <v>44235</v>
      </c>
      <c r="G9720" s="1" t="s">
        <v>5674</v>
      </c>
      <c r="H9720" s="1" t="s">
        <v>25904</v>
      </c>
      <c r="I9720" s="1" t="s">
        <v>21</v>
      </c>
      <c r="J9720" s="3" t="s">
        <v>36378</v>
      </c>
      <c r="K9720">
        <v>251</v>
      </c>
      <c r="L9720" s="1" t="s">
        <v>42</v>
      </c>
      <c r="M9720" s="2">
        <v>44262</v>
      </c>
      <c r="N9720" s="1" t="s">
        <v>84</v>
      </c>
      <c r="O9720" s="1" t="s">
        <v>44</v>
      </c>
      <c r="P9720" s="1">
        <f>_3___Healthcare_Data_v1[[#This Row],[Discharge Date]]-_3___Healthcare_Data_v1[[#This Row],[Date of Admission]]</f>
        <v>27</v>
      </c>
      <c r="Q9720" s="1">
        <f>IFERROR(_3___Healthcare_Data_v1[[#This Row],[ Billing Amount ]]/_3___Healthcare_Data_v1[[#This Row],[Days in Hospital]],0)</f>
        <v>949.81499777777776</v>
      </c>
      <c r="R9720" s="1" t="str">
        <f>IF(_3___Healthcare_Data_v1[[#This Row],[Age]]&gt;60,"Senior",IF(_3___Healthcare_Data_v1[[#This Row],[Age]]&gt;35,"Middle","Young"))</f>
        <v>Senior</v>
      </c>
    </row>
    <row r="9721" spans="1:18" x14ac:dyDescent="0.3">
      <c r="A9721" s="1" t="s">
        <v>25905</v>
      </c>
      <c r="B9721" s="1" t="s">
        <v>26695</v>
      </c>
      <c r="C9721" s="1" t="s">
        <v>26</v>
      </c>
      <c r="D9721" s="1" t="s">
        <v>229</v>
      </c>
      <c r="E9721" s="1" t="s">
        <v>35</v>
      </c>
      <c r="F9721" s="2">
        <v>43560</v>
      </c>
      <c r="G9721" s="1" t="s">
        <v>25906</v>
      </c>
      <c r="H9721" s="1" t="s">
        <v>25907</v>
      </c>
      <c r="I9721" s="1" t="s">
        <v>52</v>
      </c>
      <c r="J9721" s="3" t="s">
        <v>36379</v>
      </c>
      <c r="K9721">
        <v>438</v>
      </c>
      <c r="L9721" s="1" t="s">
        <v>22</v>
      </c>
      <c r="M9721" s="2">
        <v>43561</v>
      </c>
      <c r="N9721" s="1" t="s">
        <v>31</v>
      </c>
      <c r="O9721" s="1" t="s">
        <v>24</v>
      </c>
      <c r="P9721" s="1">
        <f>_3___Healthcare_Data_v1[[#This Row],[Discharge Date]]-_3___Healthcare_Data_v1[[#This Row],[Date of Admission]]</f>
        <v>1</v>
      </c>
      <c r="Q9721" s="1">
        <f>IFERROR(_3___Healthcare_Data_v1[[#This Row],[ Billing Amount ]]/_3___Healthcare_Data_v1[[#This Row],[Days in Hospital]],0)</f>
        <v>23513.445930000002</v>
      </c>
      <c r="R9721" s="1" t="str">
        <f>IF(_3___Healthcare_Data_v1[[#This Row],[Age]]&gt;60,"Senior",IF(_3___Healthcare_Data_v1[[#This Row],[Age]]&gt;35,"Middle","Young"))</f>
        <v>Senior</v>
      </c>
    </row>
    <row r="9722" spans="1:18" x14ac:dyDescent="0.3">
      <c r="A9722" s="1" t="s">
        <v>24310</v>
      </c>
      <c r="B9722" s="1" t="s">
        <v>26798</v>
      </c>
      <c r="C9722" s="1" t="s">
        <v>26</v>
      </c>
      <c r="D9722" s="1" t="s">
        <v>114</v>
      </c>
      <c r="E9722" s="1" t="s">
        <v>35</v>
      </c>
      <c r="F9722" s="2">
        <v>43562</v>
      </c>
      <c r="G9722" s="1" t="s">
        <v>25908</v>
      </c>
      <c r="H9722" s="1" t="s">
        <v>22286</v>
      </c>
      <c r="I9722" s="1" t="s">
        <v>52</v>
      </c>
      <c r="J9722" s="3" t="s">
        <v>36380</v>
      </c>
      <c r="K9722">
        <v>327</v>
      </c>
      <c r="L9722" s="1" t="s">
        <v>22</v>
      </c>
      <c r="M9722" s="2">
        <v>43570</v>
      </c>
      <c r="N9722" s="1" t="s">
        <v>43</v>
      </c>
      <c r="O9722" s="1" t="s">
        <v>32</v>
      </c>
      <c r="P9722" s="1">
        <f>_3___Healthcare_Data_v1[[#This Row],[Discharge Date]]-_3___Healthcare_Data_v1[[#This Row],[Date of Admission]]</f>
        <v>8</v>
      </c>
      <c r="Q9722" s="1">
        <f>IFERROR(_3___Healthcare_Data_v1[[#This Row],[ Billing Amount ]]/_3___Healthcare_Data_v1[[#This Row],[Days in Hospital]],0)</f>
        <v>1547.1654962499999</v>
      </c>
      <c r="R9722" s="1" t="str">
        <f>IF(_3___Healthcare_Data_v1[[#This Row],[Age]]&gt;60,"Senior",IF(_3___Healthcare_Data_v1[[#This Row],[Age]]&gt;35,"Middle","Young"))</f>
        <v>Senior</v>
      </c>
    </row>
    <row r="9723" spans="1:18" x14ac:dyDescent="0.3">
      <c r="A9723" s="1" t="s">
        <v>25909</v>
      </c>
      <c r="B9723" s="1" t="s">
        <v>26649</v>
      </c>
      <c r="C9723" s="1" t="s">
        <v>26</v>
      </c>
      <c r="D9723" s="1" t="s">
        <v>229</v>
      </c>
      <c r="E9723" s="1" t="s">
        <v>18</v>
      </c>
      <c r="F9723" s="2">
        <v>45227</v>
      </c>
      <c r="G9723" s="1" t="s">
        <v>25910</v>
      </c>
      <c r="H9723" s="1" t="s">
        <v>25911</v>
      </c>
      <c r="I9723" s="1" t="s">
        <v>21</v>
      </c>
      <c r="J9723" s="3" t="s">
        <v>36381</v>
      </c>
      <c r="K9723">
        <v>405</v>
      </c>
      <c r="L9723" s="1" t="s">
        <v>38</v>
      </c>
      <c r="M9723" s="2">
        <v>45257</v>
      </c>
      <c r="N9723" s="1" t="s">
        <v>23</v>
      </c>
      <c r="O9723" s="1" t="s">
        <v>24</v>
      </c>
      <c r="P9723" s="1">
        <f>_3___Healthcare_Data_v1[[#This Row],[Discharge Date]]-_3___Healthcare_Data_v1[[#This Row],[Date of Admission]]</f>
        <v>30</v>
      </c>
      <c r="Q9723" s="1">
        <f>IFERROR(_3___Healthcare_Data_v1[[#This Row],[ Billing Amount ]]/_3___Healthcare_Data_v1[[#This Row],[Days in Hospital]],0)</f>
        <v>1721.8964423333334</v>
      </c>
      <c r="R9723" s="1" t="str">
        <f>IF(_3___Healthcare_Data_v1[[#This Row],[Age]]&gt;60,"Senior",IF(_3___Healthcare_Data_v1[[#This Row],[Age]]&gt;35,"Middle","Young"))</f>
        <v>Senior</v>
      </c>
    </row>
    <row r="9724" spans="1:18" x14ac:dyDescent="0.3">
      <c r="A9724" s="1" t="s">
        <v>25912</v>
      </c>
      <c r="B9724" s="1" t="s">
        <v>26779</v>
      </c>
      <c r="C9724" s="1" t="s">
        <v>26</v>
      </c>
      <c r="D9724" s="1" t="s">
        <v>27</v>
      </c>
      <c r="E9724" s="1" t="s">
        <v>26615</v>
      </c>
      <c r="F9724" s="2">
        <v>43996</v>
      </c>
      <c r="G9724" s="1" t="s">
        <v>25913</v>
      </c>
      <c r="H9724" s="1" t="s">
        <v>1572</v>
      </c>
      <c r="I9724" s="1" t="s">
        <v>21</v>
      </c>
      <c r="J9724" s="3" t="s">
        <v>36382</v>
      </c>
      <c r="K9724">
        <v>166</v>
      </c>
      <c r="L9724" s="1" t="s">
        <v>42</v>
      </c>
      <c r="M9724" s="2">
        <v>44015</v>
      </c>
      <c r="N9724" s="1" t="s">
        <v>23</v>
      </c>
      <c r="O9724" s="1" t="s">
        <v>32</v>
      </c>
      <c r="P9724" s="1">
        <f>_3___Healthcare_Data_v1[[#This Row],[Discharge Date]]-_3___Healthcare_Data_v1[[#This Row],[Date of Admission]]</f>
        <v>19</v>
      </c>
      <c r="Q9724" s="1">
        <f>IFERROR(_3___Healthcare_Data_v1[[#This Row],[ Billing Amount ]]/_3___Healthcare_Data_v1[[#This Row],[Days in Hospital]],0)</f>
        <v>578.6698647368421</v>
      </c>
      <c r="R9724" s="1" t="str">
        <f>IF(_3___Healthcare_Data_v1[[#This Row],[Age]]&gt;60,"Senior",IF(_3___Healthcare_Data_v1[[#This Row],[Age]]&gt;35,"Middle","Young"))</f>
        <v>Senior</v>
      </c>
    </row>
    <row r="9725" spans="1:18" x14ac:dyDescent="0.3">
      <c r="A9725" s="1" t="s">
        <v>25914</v>
      </c>
      <c r="B9725" s="1" t="s">
        <v>26661</v>
      </c>
      <c r="C9725" s="1" t="s">
        <v>16</v>
      </c>
      <c r="D9725" s="1" t="s">
        <v>49</v>
      </c>
      <c r="E9725" s="1" t="s">
        <v>26615</v>
      </c>
      <c r="F9725" s="2">
        <v>45204</v>
      </c>
      <c r="G9725" s="1" t="s">
        <v>25915</v>
      </c>
      <c r="H9725" s="1" t="s">
        <v>25916</v>
      </c>
      <c r="I9725" s="1" t="s">
        <v>26607</v>
      </c>
      <c r="J9725" s="3" t="s">
        <v>36383</v>
      </c>
      <c r="K9725">
        <v>224</v>
      </c>
      <c r="L9725" s="1" t="s">
        <v>22</v>
      </c>
      <c r="M9725" s="2">
        <v>45212</v>
      </c>
      <c r="N9725" s="1" t="s">
        <v>43</v>
      </c>
      <c r="O9725" s="1" t="s">
        <v>44</v>
      </c>
      <c r="P9725" s="1">
        <f>_3___Healthcare_Data_v1[[#This Row],[Discharge Date]]-_3___Healthcare_Data_v1[[#This Row],[Date of Admission]]</f>
        <v>8</v>
      </c>
      <c r="Q9725" s="1">
        <f>IFERROR(_3___Healthcare_Data_v1[[#This Row],[ Billing Amount ]]/_3___Healthcare_Data_v1[[#This Row],[Days in Hospital]],0)</f>
        <v>2718.6509087499999</v>
      </c>
      <c r="R9725" s="1" t="str">
        <f>IF(_3___Healthcare_Data_v1[[#This Row],[Age]]&gt;60,"Senior",IF(_3___Healthcare_Data_v1[[#This Row],[Age]]&gt;35,"Middle","Young"))</f>
        <v>Senior</v>
      </c>
    </row>
    <row r="9726" spans="1:18" x14ac:dyDescent="0.3">
      <c r="A9726" s="1" t="s">
        <v>24924</v>
      </c>
      <c r="B9726" s="1" t="s">
        <v>26745</v>
      </c>
      <c r="C9726" s="1" t="s">
        <v>16</v>
      </c>
      <c r="D9726" s="1" t="s">
        <v>34</v>
      </c>
      <c r="E9726" s="1" t="s">
        <v>26615</v>
      </c>
      <c r="F9726" s="2">
        <v>45047</v>
      </c>
      <c r="G9726" s="1" t="s">
        <v>23925</v>
      </c>
      <c r="H9726" s="1" t="s">
        <v>25917</v>
      </c>
      <c r="I9726" s="1" t="s">
        <v>21</v>
      </c>
      <c r="J9726" s="3" t="s">
        <v>36384</v>
      </c>
      <c r="K9726">
        <v>115</v>
      </c>
      <c r="L9726" s="1" t="s">
        <v>42</v>
      </c>
      <c r="M9726" s="2">
        <v>45076</v>
      </c>
      <c r="N9726" s="1" t="s">
        <v>84</v>
      </c>
      <c r="O9726" s="1" t="s">
        <v>44</v>
      </c>
      <c r="P9726" s="1">
        <f>_3___Healthcare_Data_v1[[#This Row],[Discharge Date]]-_3___Healthcare_Data_v1[[#This Row],[Date of Admission]]</f>
        <v>29</v>
      </c>
      <c r="Q9726" s="1">
        <f>IFERROR(_3___Healthcare_Data_v1[[#This Row],[ Billing Amount ]]/_3___Healthcare_Data_v1[[#This Row],[Days in Hospital]],0)</f>
        <v>1182.005574137931</v>
      </c>
      <c r="R9726" s="1" t="str">
        <f>IF(_3___Healthcare_Data_v1[[#This Row],[Age]]&gt;60,"Senior",IF(_3___Healthcare_Data_v1[[#This Row],[Age]]&gt;35,"Middle","Young"))</f>
        <v>Senior</v>
      </c>
    </row>
    <row r="9727" spans="1:18" x14ac:dyDescent="0.3">
      <c r="A9727" s="1" t="s">
        <v>25918</v>
      </c>
      <c r="B9727" s="1" t="s">
        <v>26873</v>
      </c>
      <c r="C9727" s="1" t="s">
        <v>26</v>
      </c>
      <c r="D9727" s="1" t="s">
        <v>34</v>
      </c>
      <c r="E9727" s="1" t="s">
        <v>35</v>
      </c>
      <c r="F9727" s="2">
        <v>44293</v>
      </c>
      <c r="G9727" s="1" t="s">
        <v>25919</v>
      </c>
      <c r="H9727" s="1" t="s">
        <v>6862</v>
      </c>
      <c r="I9727" s="1" t="s">
        <v>60</v>
      </c>
      <c r="J9727" s="3" t="s">
        <v>36385</v>
      </c>
      <c r="K9727">
        <v>278</v>
      </c>
      <c r="L9727" s="1" t="s">
        <v>22</v>
      </c>
      <c r="M9727" s="2">
        <v>44295</v>
      </c>
      <c r="N9727" s="1" t="s">
        <v>23</v>
      </c>
      <c r="O9727" s="1" t="s">
        <v>44</v>
      </c>
      <c r="P9727" s="1">
        <f>_3___Healthcare_Data_v1[[#This Row],[Discharge Date]]-_3___Healthcare_Data_v1[[#This Row],[Date of Admission]]</f>
        <v>2</v>
      </c>
      <c r="Q9727" s="1">
        <f>IFERROR(_3___Healthcare_Data_v1[[#This Row],[ Billing Amount ]]/_3___Healthcare_Data_v1[[#This Row],[Days in Hospital]],0)</f>
        <v>9495.9052549999997</v>
      </c>
      <c r="R9727" s="1" t="str">
        <f>IF(_3___Healthcare_Data_v1[[#This Row],[Age]]&gt;60,"Senior",IF(_3___Healthcare_Data_v1[[#This Row],[Age]]&gt;35,"Middle","Young"))</f>
        <v>Senior</v>
      </c>
    </row>
    <row r="9728" spans="1:18" x14ac:dyDescent="0.3">
      <c r="A9728" s="1" t="s">
        <v>25920</v>
      </c>
      <c r="B9728" s="1" t="s">
        <v>26708</v>
      </c>
      <c r="C9728" s="1" t="s">
        <v>26</v>
      </c>
      <c r="D9728" s="1" t="s">
        <v>229</v>
      </c>
      <c r="E9728" s="1" t="s">
        <v>28</v>
      </c>
      <c r="F9728" s="2">
        <v>45215</v>
      </c>
      <c r="G9728" s="1" t="s">
        <v>25921</v>
      </c>
      <c r="H9728" s="1" t="s">
        <v>25922</v>
      </c>
      <c r="I9728" s="1" t="s">
        <v>60</v>
      </c>
      <c r="J9728" s="3" t="s">
        <v>36386</v>
      </c>
      <c r="K9728">
        <v>451</v>
      </c>
      <c r="L9728" s="1" t="s">
        <v>38</v>
      </c>
      <c r="M9728" s="2">
        <v>45228</v>
      </c>
      <c r="N9728" s="1" t="s">
        <v>31</v>
      </c>
      <c r="O9728" s="1" t="s">
        <v>44</v>
      </c>
      <c r="P9728" s="1">
        <f>_3___Healthcare_Data_v1[[#This Row],[Discharge Date]]-_3___Healthcare_Data_v1[[#This Row],[Date of Admission]]</f>
        <v>13</v>
      </c>
      <c r="Q9728" s="1">
        <f>IFERROR(_3___Healthcare_Data_v1[[#This Row],[ Billing Amount ]]/_3___Healthcare_Data_v1[[#This Row],[Days in Hospital]],0)</f>
        <v>1149.6266638461539</v>
      </c>
      <c r="R9728" s="1" t="str">
        <f>IF(_3___Healthcare_Data_v1[[#This Row],[Age]]&gt;60,"Senior",IF(_3___Healthcare_Data_v1[[#This Row],[Age]]&gt;35,"Middle","Young"))</f>
        <v>Senior</v>
      </c>
    </row>
    <row r="9729" spans="1:18" x14ac:dyDescent="0.3">
      <c r="A9729" s="1" t="s">
        <v>25923</v>
      </c>
      <c r="B9729" s="1" t="s">
        <v>26850</v>
      </c>
      <c r="C9729" s="1" t="s">
        <v>26</v>
      </c>
      <c r="D9729" s="1" t="s">
        <v>49</v>
      </c>
      <c r="E9729" s="1" t="s">
        <v>35</v>
      </c>
      <c r="F9729" s="2">
        <v>44662</v>
      </c>
      <c r="G9729" s="1" t="s">
        <v>14142</v>
      </c>
      <c r="H9729" s="1" t="s">
        <v>21397</v>
      </c>
      <c r="I9729" s="1" t="s">
        <v>60</v>
      </c>
      <c r="J9729" s="3" t="s">
        <v>36387</v>
      </c>
      <c r="K9729">
        <v>240</v>
      </c>
      <c r="L9729" s="1" t="s">
        <v>42</v>
      </c>
      <c r="M9729" s="2">
        <v>44684</v>
      </c>
      <c r="N9729" s="1" t="s">
        <v>31</v>
      </c>
      <c r="O9729" s="1" t="s">
        <v>24</v>
      </c>
      <c r="P9729" s="1">
        <f>_3___Healthcare_Data_v1[[#This Row],[Discharge Date]]-_3___Healthcare_Data_v1[[#This Row],[Date of Admission]]</f>
        <v>22</v>
      </c>
      <c r="Q9729" s="1">
        <f>IFERROR(_3___Healthcare_Data_v1[[#This Row],[ Billing Amount ]]/_3___Healthcare_Data_v1[[#This Row],[Days in Hospital]],0)</f>
        <v>670.34262954545454</v>
      </c>
      <c r="R9729" s="1" t="str">
        <f>IF(_3___Healthcare_Data_v1[[#This Row],[Age]]&gt;60,"Senior",IF(_3___Healthcare_Data_v1[[#This Row],[Age]]&gt;35,"Middle","Young"))</f>
        <v>Senior</v>
      </c>
    </row>
    <row r="9730" spans="1:18" x14ac:dyDescent="0.3">
      <c r="A9730" s="1" t="s">
        <v>2997</v>
      </c>
      <c r="B9730" s="1" t="s">
        <v>26712</v>
      </c>
      <c r="C9730" s="1" t="s">
        <v>26</v>
      </c>
      <c r="D9730" s="1" t="s">
        <v>49</v>
      </c>
      <c r="E9730" s="1" t="s">
        <v>26620</v>
      </c>
      <c r="F9730" s="2">
        <v>44872</v>
      </c>
      <c r="G9730" s="1" t="s">
        <v>25924</v>
      </c>
      <c r="H9730" s="1" t="s">
        <v>25925</v>
      </c>
      <c r="I9730" s="1" t="s">
        <v>60</v>
      </c>
      <c r="J9730" s="3" t="s">
        <v>36388</v>
      </c>
      <c r="K9730">
        <v>185</v>
      </c>
      <c r="L9730" s="1" t="s">
        <v>42</v>
      </c>
      <c r="M9730" s="2">
        <v>44876</v>
      </c>
      <c r="N9730" s="1" t="s">
        <v>43</v>
      </c>
      <c r="O9730" s="1" t="s">
        <v>24</v>
      </c>
      <c r="P9730" s="1">
        <f>_3___Healthcare_Data_v1[[#This Row],[Discharge Date]]-_3___Healthcare_Data_v1[[#This Row],[Date of Admission]]</f>
        <v>4</v>
      </c>
      <c r="Q9730" s="1">
        <f>IFERROR(_3___Healthcare_Data_v1[[#This Row],[ Billing Amount ]]/_3___Healthcare_Data_v1[[#This Row],[Days in Hospital]],0)</f>
        <v>6921.1533024999999</v>
      </c>
      <c r="R9730" s="1" t="str">
        <f>IF(_3___Healthcare_Data_v1[[#This Row],[Age]]&gt;60,"Senior",IF(_3___Healthcare_Data_v1[[#This Row],[Age]]&gt;35,"Middle","Young"))</f>
        <v>Senior</v>
      </c>
    </row>
    <row r="9731" spans="1:18" x14ac:dyDescent="0.3">
      <c r="A9731" s="1" t="s">
        <v>25926</v>
      </c>
      <c r="B9731" s="1" t="s">
        <v>26646</v>
      </c>
      <c r="C9731" s="1" t="s">
        <v>16</v>
      </c>
      <c r="D9731" s="1" t="s">
        <v>114</v>
      </c>
      <c r="E9731" s="1" t="s">
        <v>18</v>
      </c>
      <c r="F9731" s="2">
        <v>43481</v>
      </c>
      <c r="G9731" s="1" t="s">
        <v>25927</v>
      </c>
      <c r="H9731" s="1" t="s">
        <v>25928</v>
      </c>
      <c r="I9731" s="1" t="s">
        <v>21</v>
      </c>
      <c r="J9731" s="3" t="s">
        <v>36389</v>
      </c>
      <c r="K9731">
        <v>178</v>
      </c>
      <c r="L9731" s="1" t="s">
        <v>38</v>
      </c>
      <c r="M9731" s="2">
        <v>43482</v>
      </c>
      <c r="N9731" s="1" t="s">
        <v>48</v>
      </c>
      <c r="O9731" s="1" t="s">
        <v>24</v>
      </c>
      <c r="P9731" s="1">
        <f>_3___Healthcare_Data_v1[[#This Row],[Discharge Date]]-_3___Healthcare_Data_v1[[#This Row],[Date of Admission]]</f>
        <v>1</v>
      </c>
      <c r="Q9731" s="1">
        <f>IFERROR(_3___Healthcare_Data_v1[[#This Row],[ Billing Amount ]]/_3___Healthcare_Data_v1[[#This Row],[Days in Hospital]],0)</f>
        <v>29933.558499999999</v>
      </c>
      <c r="R9731" s="1" t="str">
        <f>IF(_3___Healthcare_Data_v1[[#This Row],[Age]]&gt;60,"Senior",IF(_3___Healthcare_Data_v1[[#This Row],[Age]]&gt;35,"Middle","Young"))</f>
        <v>Senior</v>
      </c>
    </row>
    <row r="9732" spans="1:18" x14ac:dyDescent="0.3">
      <c r="A9732" s="1" t="s">
        <v>25929</v>
      </c>
      <c r="B9732" s="1" t="s">
        <v>26672</v>
      </c>
      <c r="C9732" s="1" t="s">
        <v>16</v>
      </c>
      <c r="D9732" s="1" t="s">
        <v>49</v>
      </c>
      <c r="E9732" s="1" t="s">
        <v>69</v>
      </c>
      <c r="F9732" s="2">
        <v>43991</v>
      </c>
      <c r="G9732" s="1" t="s">
        <v>25930</v>
      </c>
      <c r="H9732" s="1" t="s">
        <v>25931</v>
      </c>
      <c r="I9732" s="1" t="s">
        <v>21</v>
      </c>
      <c r="J9732" s="3" t="s">
        <v>36390</v>
      </c>
      <c r="K9732">
        <v>281</v>
      </c>
      <c r="L9732" s="1" t="s">
        <v>38</v>
      </c>
      <c r="M9732" s="2">
        <v>44004</v>
      </c>
      <c r="N9732" s="1" t="s">
        <v>23</v>
      </c>
      <c r="O9732" s="1" t="s">
        <v>32</v>
      </c>
      <c r="P9732" s="1">
        <f>_3___Healthcare_Data_v1[[#This Row],[Discharge Date]]-_3___Healthcare_Data_v1[[#This Row],[Date of Admission]]</f>
        <v>13</v>
      </c>
      <c r="Q9732" s="1">
        <f>IFERROR(_3___Healthcare_Data_v1[[#This Row],[ Billing Amount ]]/_3___Healthcare_Data_v1[[#This Row],[Days in Hospital]],0)</f>
        <v>4511.081170769231</v>
      </c>
      <c r="R9732" s="1" t="str">
        <f>IF(_3___Healthcare_Data_v1[[#This Row],[Age]]&gt;60,"Senior",IF(_3___Healthcare_Data_v1[[#This Row],[Age]]&gt;35,"Middle","Young"))</f>
        <v>Senior</v>
      </c>
    </row>
    <row r="9733" spans="1:18" x14ac:dyDescent="0.3">
      <c r="A9733" s="1" t="s">
        <v>25932</v>
      </c>
      <c r="B9733" s="1" t="s">
        <v>26657</v>
      </c>
      <c r="C9733" s="1" t="s">
        <v>16</v>
      </c>
      <c r="D9733" s="1" t="s">
        <v>34</v>
      </c>
      <c r="E9733" s="1" t="s">
        <v>26620</v>
      </c>
      <c r="F9733" s="2">
        <v>43631</v>
      </c>
      <c r="G9733" s="1" t="s">
        <v>17539</v>
      </c>
      <c r="H9733" s="1" t="s">
        <v>25933</v>
      </c>
      <c r="I9733" s="1" t="s">
        <v>21</v>
      </c>
      <c r="J9733" s="3" t="s">
        <v>36391</v>
      </c>
      <c r="K9733">
        <v>201</v>
      </c>
      <c r="L9733" s="1" t="s">
        <v>42</v>
      </c>
      <c r="M9733" s="2">
        <v>43636</v>
      </c>
      <c r="N9733" s="1" t="s">
        <v>31</v>
      </c>
      <c r="O9733" s="1" t="s">
        <v>24</v>
      </c>
      <c r="P9733" s="1">
        <f>_3___Healthcare_Data_v1[[#This Row],[Discharge Date]]-_3___Healthcare_Data_v1[[#This Row],[Date of Admission]]</f>
        <v>5</v>
      </c>
      <c r="Q9733" s="1">
        <f>IFERROR(_3___Healthcare_Data_v1[[#This Row],[ Billing Amount ]]/_3___Healthcare_Data_v1[[#This Row],[Days in Hospital]],0)</f>
        <v>1693.31648</v>
      </c>
      <c r="R9733" s="1" t="str">
        <f>IF(_3___Healthcare_Data_v1[[#This Row],[Age]]&gt;60,"Senior",IF(_3___Healthcare_Data_v1[[#This Row],[Age]]&gt;35,"Middle","Young"))</f>
        <v>Senior</v>
      </c>
    </row>
    <row r="9734" spans="1:18" x14ac:dyDescent="0.3">
      <c r="A9734" s="1" t="s">
        <v>5335</v>
      </c>
      <c r="B9734" s="1" t="s">
        <v>26822</v>
      </c>
      <c r="C9734" s="1" t="s">
        <v>26</v>
      </c>
      <c r="D9734" s="1" t="s">
        <v>17</v>
      </c>
      <c r="E9734" s="1" t="s">
        <v>28</v>
      </c>
      <c r="F9734" s="2">
        <v>44508</v>
      </c>
      <c r="G9734" s="1" t="s">
        <v>14481</v>
      </c>
      <c r="H9734" s="1" t="s">
        <v>2023</v>
      </c>
      <c r="I9734" s="1" t="s">
        <v>21</v>
      </c>
      <c r="J9734" s="3" t="s">
        <v>36392</v>
      </c>
      <c r="K9734">
        <v>272</v>
      </c>
      <c r="L9734" s="1" t="s">
        <v>38</v>
      </c>
      <c r="M9734" s="2">
        <v>44526</v>
      </c>
      <c r="N9734" s="1" t="s">
        <v>31</v>
      </c>
      <c r="O9734" s="1" t="s">
        <v>32</v>
      </c>
      <c r="P9734" s="1">
        <f>_3___Healthcare_Data_v1[[#This Row],[Discharge Date]]-_3___Healthcare_Data_v1[[#This Row],[Date of Admission]]</f>
        <v>18</v>
      </c>
      <c r="Q9734" s="1">
        <f>IFERROR(_3___Healthcare_Data_v1[[#This Row],[ Billing Amount ]]/_3___Healthcare_Data_v1[[#This Row],[Days in Hospital]],0)</f>
        <v>1079.205115</v>
      </c>
      <c r="R9734" s="1" t="str">
        <f>IF(_3___Healthcare_Data_v1[[#This Row],[Age]]&gt;60,"Senior",IF(_3___Healthcare_Data_v1[[#This Row],[Age]]&gt;35,"Middle","Young"))</f>
        <v>Senior</v>
      </c>
    </row>
    <row r="9735" spans="1:18" x14ac:dyDescent="0.3">
      <c r="A9735" s="1" t="s">
        <v>25934</v>
      </c>
      <c r="B9735" s="1" t="s">
        <v>26755</v>
      </c>
      <c r="C9735" s="1" t="s">
        <v>16</v>
      </c>
      <c r="D9735" s="1" t="s">
        <v>27</v>
      </c>
      <c r="E9735" s="1" t="s">
        <v>35</v>
      </c>
      <c r="F9735" s="2">
        <v>43743</v>
      </c>
      <c r="G9735" s="1" t="s">
        <v>25935</v>
      </c>
      <c r="H9735" s="1" t="s">
        <v>25936</v>
      </c>
      <c r="I9735" s="1" t="s">
        <v>26607</v>
      </c>
      <c r="J9735" s="3" t="s">
        <v>36393</v>
      </c>
      <c r="K9735">
        <v>318</v>
      </c>
      <c r="L9735" s="1" t="s">
        <v>22</v>
      </c>
      <c r="M9735" s="2">
        <v>43743</v>
      </c>
      <c r="N9735" s="1" t="s">
        <v>31</v>
      </c>
      <c r="O9735" s="1" t="s">
        <v>24</v>
      </c>
      <c r="P9735" s="1">
        <f>_3___Healthcare_Data_v1[[#This Row],[Discharge Date]]-_3___Healthcare_Data_v1[[#This Row],[Date of Admission]]</f>
        <v>0</v>
      </c>
      <c r="Q9735" s="1">
        <f>IFERROR(_3___Healthcare_Data_v1[[#This Row],[ Billing Amount ]]/_3___Healthcare_Data_v1[[#This Row],[Days in Hospital]],0)</f>
        <v>0</v>
      </c>
      <c r="R9735" s="1" t="str">
        <f>IF(_3___Healthcare_Data_v1[[#This Row],[Age]]&gt;60,"Senior",IF(_3___Healthcare_Data_v1[[#This Row],[Age]]&gt;35,"Middle","Young"))</f>
        <v>Senior</v>
      </c>
    </row>
    <row r="9736" spans="1:18" x14ac:dyDescent="0.3">
      <c r="A9736" s="1" t="s">
        <v>25937</v>
      </c>
      <c r="B9736" s="1" t="s">
        <v>26626</v>
      </c>
      <c r="C9736" s="1" t="s">
        <v>26</v>
      </c>
      <c r="D9736" s="1" t="s">
        <v>89</v>
      </c>
      <c r="E9736" s="1" t="s">
        <v>69</v>
      </c>
      <c r="F9736" s="2">
        <v>44611</v>
      </c>
      <c r="G9736" s="1" t="s">
        <v>25938</v>
      </c>
      <c r="H9736" s="1" t="s">
        <v>25939</v>
      </c>
      <c r="I9736" s="1" t="s">
        <v>52</v>
      </c>
      <c r="J9736" s="3" t="s">
        <v>36394</v>
      </c>
      <c r="K9736">
        <v>481</v>
      </c>
      <c r="L9736" s="1" t="s">
        <v>42</v>
      </c>
      <c r="M9736" s="2">
        <v>44615</v>
      </c>
      <c r="N9736" s="1" t="s">
        <v>84</v>
      </c>
      <c r="O9736" s="1" t="s">
        <v>32</v>
      </c>
      <c r="P9736" s="1">
        <f>_3___Healthcare_Data_v1[[#This Row],[Discharge Date]]-_3___Healthcare_Data_v1[[#This Row],[Date of Admission]]</f>
        <v>4</v>
      </c>
      <c r="Q9736" s="1">
        <f>IFERROR(_3___Healthcare_Data_v1[[#This Row],[ Billing Amount ]]/_3___Healthcare_Data_v1[[#This Row],[Days in Hospital]],0)</f>
        <v>6782.8696799999998</v>
      </c>
      <c r="R9736" s="1" t="str">
        <f>IF(_3___Healthcare_Data_v1[[#This Row],[Age]]&gt;60,"Senior",IF(_3___Healthcare_Data_v1[[#This Row],[Age]]&gt;35,"Middle","Young"))</f>
        <v>Senior</v>
      </c>
    </row>
    <row r="9737" spans="1:18" x14ac:dyDescent="0.3">
      <c r="A9737" s="1" t="s">
        <v>4216</v>
      </c>
      <c r="B9737" s="1" t="s">
        <v>26850</v>
      </c>
      <c r="C9737" s="1" t="s">
        <v>16</v>
      </c>
      <c r="D9737" s="1" t="s">
        <v>229</v>
      </c>
      <c r="E9737" s="1" t="s">
        <v>69</v>
      </c>
      <c r="F9737" s="2">
        <v>43540</v>
      </c>
      <c r="G9737" s="1" t="s">
        <v>25940</v>
      </c>
      <c r="H9737" s="1" t="s">
        <v>25941</v>
      </c>
      <c r="I9737" s="1" t="s">
        <v>56</v>
      </c>
      <c r="J9737" s="3" t="s">
        <v>36395</v>
      </c>
      <c r="K9737">
        <v>461</v>
      </c>
      <c r="L9737" s="1" t="s">
        <v>38</v>
      </c>
      <c r="M9737" s="2">
        <v>43550</v>
      </c>
      <c r="N9737" s="1" t="s">
        <v>31</v>
      </c>
      <c r="O9737" s="1" t="s">
        <v>24</v>
      </c>
      <c r="P9737" s="1">
        <f>_3___Healthcare_Data_v1[[#This Row],[Discharge Date]]-_3___Healthcare_Data_v1[[#This Row],[Date of Admission]]</f>
        <v>10</v>
      </c>
      <c r="Q9737" s="1">
        <f>IFERROR(_3___Healthcare_Data_v1[[#This Row],[ Billing Amount ]]/_3___Healthcare_Data_v1[[#This Row],[Days in Hospital]],0)</f>
        <v>3750.5062230000003</v>
      </c>
      <c r="R9737" s="1" t="str">
        <f>IF(_3___Healthcare_Data_v1[[#This Row],[Age]]&gt;60,"Senior",IF(_3___Healthcare_Data_v1[[#This Row],[Age]]&gt;35,"Middle","Young"))</f>
        <v>Senior</v>
      </c>
    </row>
    <row r="9738" spans="1:18" x14ac:dyDescent="0.3">
      <c r="A9738" s="1" t="s">
        <v>25942</v>
      </c>
      <c r="B9738" s="1" t="s">
        <v>26776</v>
      </c>
      <c r="C9738" s="1" t="s">
        <v>26</v>
      </c>
      <c r="D9738" s="1" t="s">
        <v>27</v>
      </c>
      <c r="E9738" s="1" t="s">
        <v>26620</v>
      </c>
      <c r="F9738" s="2">
        <v>44828</v>
      </c>
      <c r="G9738" s="1" t="s">
        <v>25943</v>
      </c>
      <c r="H9738" s="1" t="s">
        <v>25944</v>
      </c>
      <c r="I9738" s="1" t="s">
        <v>21</v>
      </c>
      <c r="J9738" s="3" t="s">
        <v>36396</v>
      </c>
      <c r="K9738">
        <v>423</v>
      </c>
      <c r="L9738" s="1" t="s">
        <v>38</v>
      </c>
      <c r="M9738" s="2">
        <v>44837</v>
      </c>
      <c r="N9738" s="1" t="s">
        <v>84</v>
      </c>
      <c r="O9738" s="1" t="s">
        <v>32</v>
      </c>
      <c r="P9738" s="1">
        <f>_3___Healthcare_Data_v1[[#This Row],[Discharge Date]]-_3___Healthcare_Data_v1[[#This Row],[Date of Admission]]</f>
        <v>9</v>
      </c>
      <c r="Q9738" s="1">
        <f>IFERROR(_3___Healthcare_Data_v1[[#This Row],[ Billing Amount ]]/_3___Healthcare_Data_v1[[#This Row],[Days in Hospital]],0)</f>
        <v>1056.3006935555557</v>
      </c>
      <c r="R9738" s="1" t="str">
        <f>IF(_3___Healthcare_Data_v1[[#This Row],[Age]]&gt;60,"Senior",IF(_3___Healthcare_Data_v1[[#This Row],[Age]]&gt;35,"Middle","Young"))</f>
        <v>Senior</v>
      </c>
    </row>
    <row r="9739" spans="1:18" x14ac:dyDescent="0.3">
      <c r="A9739" s="1" t="s">
        <v>25945</v>
      </c>
      <c r="B9739" s="1" t="s">
        <v>26958</v>
      </c>
      <c r="C9739" s="1" t="s">
        <v>26</v>
      </c>
      <c r="D9739" s="1" t="s">
        <v>27</v>
      </c>
      <c r="E9739" s="1" t="s">
        <v>28</v>
      </c>
      <c r="F9739" s="2">
        <v>44568</v>
      </c>
      <c r="G9739" s="1" t="s">
        <v>25946</v>
      </c>
      <c r="H9739" s="1" t="s">
        <v>4889</v>
      </c>
      <c r="I9739" s="1" t="s">
        <v>56</v>
      </c>
      <c r="J9739" s="3" t="s">
        <v>36397</v>
      </c>
      <c r="K9739">
        <v>213</v>
      </c>
      <c r="L9739" s="1" t="s">
        <v>42</v>
      </c>
      <c r="M9739" s="2">
        <v>44596</v>
      </c>
      <c r="N9739" s="1" t="s">
        <v>84</v>
      </c>
      <c r="O9739" s="1" t="s">
        <v>44</v>
      </c>
      <c r="P9739" s="1">
        <f>_3___Healthcare_Data_v1[[#This Row],[Discharge Date]]-_3___Healthcare_Data_v1[[#This Row],[Date of Admission]]</f>
        <v>28</v>
      </c>
      <c r="Q9739" s="1">
        <f>IFERROR(_3___Healthcare_Data_v1[[#This Row],[ Billing Amount ]]/_3___Healthcare_Data_v1[[#This Row],[Days in Hospital]],0)</f>
        <v>296.01814885714288</v>
      </c>
      <c r="R9739" s="1" t="str">
        <f>IF(_3___Healthcare_Data_v1[[#This Row],[Age]]&gt;60,"Senior",IF(_3___Healthcare_Data_v1[[#This Row],[Age]]&gt;35,"Middle","Young"))</f>
        <v>Senior</v>
      </c>
    </row>
    <row r="9740" spans="1:18" x14ac:dyDescent="0.3">
      <c r="A9740" s="1" t="s">
        <v>25947</v>
      </c>
      <c r="B9740" s="1" t="s">
        <v>26610</v>
      </c>
      <c r="C9740" s="1" t="s">
        <v>26</v>
      </c>
      <c r="D9740" s="1" t="s">
        <v>49</v>
      </c>
      <c r="E9740" s="1" t="s">
        <v>69</v>
      </c>
      <c r="F9740" s="2">
        <v>44479</v>
      </c>
      <c r="G9740" s="1" t="s">
        <v>25948</v>
      </c>
      <c r="H9740" s="1" t="s">
        <v>25949</v>
      </c>
      <c r="I9740" s="1" t="s">
        <v>21</v>
      </c>
      <c r="J9740" s="3" t="s">
        <v>36398</v>
      </c>
      <c r="K9740">
        <v>236</v>
      </c>
      <c r="L9740" s="1" t="s">
        <v>38</v>
      </c>
      <c r="M9740" s="2">
        <v>44501</v>
      </c>
      <c r="N9740" s="1" t="s">
        <v>23</v>
      </c>
      <c r="O9740" s="1" t="s">
        <v>44</v>
      </c>
      <c r="P9740" s="1">
        <f>_3___Healthcare_Data_v1[[#This Row],[Discharge Date]]-_3___Healthcare_Data_v1[[#This Row],[Date of Admission]]</f>
        <v>22</v>
      </c>
      <c r="Q9740" s="1">
        <f>IFERROR(_3___Healthcare_Data_v1[[#This Row],[ Billing Amount ]]/_3___Healthcare_Data_v1[[#This Row],[Days in Hospital]],0)</f>
        <v>698.90620818181822</v>
      </c>
      <c r="R9740" s="1" t="str">
        <f>IF(_3___Healthcare_Data_v1[[#This Row],[Age]]&gt;60,"Senior",IF(_3___Healthcare_Data_v1[[#This Row],[Age]]&gt;35,"Middle","Young"))</f>
        <v>Senior</v>
      </c>
    </row>
    <row r="9741" spans="1:18" x14ac:dyDescent="0.3">
      <c r="A9741" s="1" t="s">
        <v>25950</v>
      </c>
      <c r="B9741" s="1" t="s">
        <v>26683</v>
      </c>
      <c r="C9741" s="1" t="s">
        <v>26</v>
      </c>
      <c r="D9741" s="1" t="s">
        <v>34</v>
      </c>
      <c r="E9741" s="1" t="s">
        <v>26620</v>
      </c>
      <c r="F9741" s="2">
        <v>44712</v>
      </c>
      <c r="G9741" s="1" t="s">
        <v>25951</v>
      </c>
      <c r="H9741" s="1" t="s">
        <v>25952</v>
      </c>
      <c r="I9741" s="1" t="s">
        <v>52</v>
      </c>
      <c r="J9741" s="3" t="s">
        <v>36399</v>
      </c>
      <c r="K9741">
        <v>464</v>
      </c>
      <c r="L9741" s="1" t="s">
        <v>22</v>
      </c>
      <c r="M9741" s="2">
        <v>44734</v>
      </c>
      <c r="N9741" s="1" t="s">
        <v>23</v>
      </c>
      <c r="O9741" s="1" t="s">
        <v>32</v>
      </c>
      <c r="P9741" s="1">
        <f>_3___Healthcare_Data_v1[[#This Row],[Discharge Date]]-_3___Healthcare_Data_v1[[#This Row],[Date of Admission]]</f>
        <v>22</v>
      </c>
      <c r="Q9741" s="1">
        <f>IFERROR(_3___Healthcare_Data_v1[[#This Row],[ Billing Amount ]]/_3___Healthcare_Data_v1[[#This Row],[Days in Hospital]],0)</f>
        <v>168.23523977272728</v>
      </c>
      <c r="R9741" s="1" t="str">
        <f>IF(_3___Healthcare_Data_v1[[#This Row],[Age]]&gt;60,"Senior",IF(_3___Healthcare_Data_v1[[#This Row],[Age]]&gt;35,"Middle","Young"))</f>
        <v>Senior</v>
      </c>
    </row>
    <row r="9742" spans="1:18" x14ac:dyDescent="0.3">
      <c r="A9742" s="1" t="s">
        <v>25953</v>
      </c>
      <c r="B9742" s="1" t="s">
        <v>26967</v>
      </c>
      <c r="C9742" s="1" t="s">
        <v>16</v>
      </c>
      <c r="D9742" s="1" t="s">
        <v>62</v>
      </c>
      <c r="E9742" s="1" t="s">
        <v>35</v>
      </c>
      <c r="F9742" s="2">
        <v>44397</v>
      </c>
      <c r="G9742" s="1" t="s">
        <v>25954</v>
      </c>
      <c r="H9742" s="1" t="s">
        <v>25955</v>
      </c>
      <c r="I9742" s="1" t="s">
        <v>21</v>
      </c>
      <c r="J9742" s="3" t="s">
        <v>36400</v>
      </c>
      <c r="K9742">
        <v>371</v>
      </c>
      <c r="L9742" s="1" t="s">
        <v>38</v>
      </c>
      <c r="M9742" s="2">
        <v>44415</v>
      </c>
      <c r="N9742" s="1" t="s">
        <v>48</v>
      </c>
      <c r="O9742" s="1" t="s">
        <v>24</v>
      </c>
      <c r="P9742" s="1">
        <f>_3___Healthcare_Data_v1[[#This Row],[Discharge Date]]-_3___Healthcare_Data_v1[[#This Row],[Date of Admission]]</f>
        <v>18</v>
      </c>
      <c r="Q9742" s="1">
        <f>IFERROR(_3___Healthcare_Data_v1[[#This Row],[ Billing Amount ]]/_3___Healthcare_Data_v1[[#This Row],[Days in Hospital]],0)</f>
        <v>852.9857516666666</v>
      </c>
      <c r="R9742" s="1" t="str">
        <f>IF(_3___Healthcare_Data_v1[[#This Row],[Age]]&gt;60,"Senior",IF(_3___Healthcare_Data_v1[[#This Row],[Age]]&gt;35,"Middle","Young"))</f>
        <v>Senior</v>
      </c>
    </row>
    <row r="9743" spans="1:18" x14ac:dyDescent="0.3">
      <c r="A9743" s="1" t="s">
        <v>3003</v>
      </c>
      <c r="B9743" s="1" t="s">
        <v>26668</v>
      </c>
      <c r="C9743" s="1" t="s">
        <v>16</v>
      </c>
      <c r="D9743" s="1" t="s">
        <v>114</v>
      </c>
      <c r="E9743" s="1" t="s">
        <v>26615</v>
      </c>
      <c r="F9743" s="2">
        <v>44288</v>
      </c>
      <c r="G9743" s="1" t="s">
        <v>25956</v>
      </c>
      <c r="H9743" s="1" t="s">
        <v>25957</v>
      </c>
      <c r="I9743" s="1" t="s">
        <v>21</v>
      </c>
      <c r="J9743" s="3" t="s">
        <v>36401</v>
      </c>
      <c r="K9743">
        <v>362</v>
      </c>
      <c r="L9743" s="1" t="s">
        <v>42</v>
      </c>
      <c r="M9743" s="2">
        <v>44297</v>
      </c>
      <c r="N9743" s="1" t="s">
        <v>84</v>
      </c>
      <c r="O9743" s="1" t="s">
        <v>32</v>
      </c>
      <c r="P9743" s="1">
        <f>_3___Healthcare_Data_v1[[#This Row],[Discharge Date]]-_3___Healthcare_Data_v1[[#This Row],[Date of Admission]]</f>
        <v>9</v>
      </c>
      <c r="Q9743" s="1">
        <f>IFERROR(_3___Healthcare_Data_v1[[#This Row],[ Billing Amount ]]/_3___Healthcare_Data_v1[[#This Row],[Days in Hospital]],0)</f>
        <v>2190.7190111111108</v>
      </c>
      <c r="R9743" s="1" t="str">
        <f>IF(_3___Healthcare_Data_v1[[#This Row],[Age]]&gt;60,"Senior",IF(_3___Healthcare_Data_v1[[#This Row],[Age]]&gt;35,"Middle","Young"))</f>
        <v>Senior</v>
      </c>
    </row>
    <row r="9744" spans="1:18" x14ac:dyDescent="0.3">
      <c r="A9744" s="1" t="s">
        <v>25958</v>
      </c>
      <c r="B9744" s="1" t="s">
        <v>26822</v>
      </c>
      <c r="C9744" s="1" t="s">
        <v>26</v>
      </c>
      <c r="D9744" s="1" t="s">
        <v>62</v>
      </c>
      <c r="E9744" s="1" t="s">
        <v>26615</v>
      </c>
      <c r="F9744" s="2">
        <v>44876</v>
      </c>
      <c r="G9744" s="1" t="s">
        <v>25959</v>
      </c>
      <c r="H9744" s="1" t="s">
        <v>25960</v>
      </c>
      <c r="I9744" s="1" t="s">
        <v>21</v>
      </c>
      <c r="J9744" s="3" t="s">
        <v>36402</v>
      </c>
      <c r="K9744">
        <v>236</v>
      </c>
      <c r="L9744" s="1" t="s">
        <v>38</v>
      </c>
      <c r="M9744" s="2">
        <v>44893</v>
      </c>
      <c r="N9744" s="1" t="s">
        <v>48</v>
      </c>
      <c r="O9744" s="1" t="s">
        <v>44</v>
      </c>
      <c r="P9744" s="1">
        <f>_3___Healthcare_Data_v1[[#This Row],[Discharge Date]]-_3___Healthcare_Data_v1[[#This Row],[Date of Admission]]</f>
        <v>17</v>
      </c>
      <c r="Q9744" s="1">
        <f>IFERROR(_3___Healthcare_Data_v1[[#This Row],[ Billing Amount ]]/_3___Healthcare_Data_v1[[#This Row],[Days in Hospital]],0)</f>
        <v>1209.9923964705881</v>
      </c>
      <c r="R9744" s="1" t="str">
        <f>IF(_3___Healthcare_Data_v1[[#This Row],[Age]]&gt;60,"Senior",IF(_3___Healthcare_Data_v1[[#This Row],[Age]]&gt;35,"Middle","Young"))</f>
        <v>Senior</v>
      </c>
    </row>
    <row r="9745" spans="1:18" x14ac:dyDescent="0.3">
      <c r="A9745" s="1" t="s">
        <v>25961</v>
      </c>
      <c r="B9745" s="1" t="s">
        <v>26873</v>
      </c>
      <c r="C9745" s="1" t="s">
        <v>16</v>
      </c>
      <c r="D9745" s="1" t="s">
        <v>49</v>
      </c>
      <c r="E9745" s="1" t="s">
        <v>26615</v>
      </c>
      <c r="F9745" s="2">
        <v>43636</v>
      </c>
      <c r="G9745" s="1" t="s">
        <v>25962</v>
      </c>
      <c r="H9745" s="1" t="s">
        <v>25963</v>
      </c>
      <c r="I9745" s="1" t="s">
        <v>60</v>
      </c>
      <c r="J9745" s="3" t="s">
        <v>36403</v>
      </c>
      <c r="K9745">
        <v>224</v>
      </c>
      <c r="L9745" s="1" t="s">
        <v>42</v>
      </c>
      <c r="M9745" s="2">
        <v>43651</v>
      </c>
      <c r="N9745" s="1" t="s">
        <v>23</v>
      </c>
      <c r="O9745" s="1" t="s">
        <v>44</v>
      </c>
      <c r="P9745" s="1">
        <f>_3___Healthcare_Data_v1[[#This Row],[Discharge Date]]-_3___Healthcare_Data_v1[[#This Row],[Date of Admission]]</f>
        <v>15</v>
      </c>
      <c r="Q9745" s="1">
        <f>IFERROR(_3___Healthcare_Data_v1[[#This Row],[ Billing Amount ]]/_3___Healthcare_Data_v1[[#This Row],[Days in Hospital]],0)</f>
        <v>1032.0327953333333</v>
      </c>
      <c r="R9745" s="1" t="str">
        <f>IF(_3___Healthcare_Data_v1[[#This Row],[Age]]&gt;60,"Senior",IF(_3___Healthcare_Data_v1[[#This Row],[Age]]&gt;35,"Middle","Young"))</f>
        <v>Senior</v>
      </c>
    </row>
    <row r="9746" spans="1:18" x14ac:dyDescent="0.3">
      <c r="A9746" s="1" t="s">
        <v>25964</v>
      </c>
      <c r="B9746" s="1" t="s">
        <v>26725</v>
      </c>
      <c r="C9746" s="1" t="s">
        <v>26</v>
      </c>
      <c r="D9746" s="1" t="s">
        <v>89</v>
      </c>
      <c r="E9746" s="1" t="s">
        <v>26620</v>
      </c>
      <c r="F9746" s="2">
        <v>43495</v>
      </c>
      <c r="G9746" s="1" t="s">
        <v>25965</v>
      </c>
      <c r="H9746" s="1" t="s">
        <v>3165</v>
      </c>
      <c r="I9746" s="1" t="s">
        <v>26607</v>
      </c>
      <c r="J9746" s="3" t="s">
        <v>36404</v>
      </c>
      <c r="K9746">
        <v>117</v>
      </c>
      <c r="L9746" s="1" t="s">
        <v>42</v>
      </c>
      <c r="M9746" s="2">
        <v>43517</v>
      </c>
      <c r="N9746" s="1" t="s">
        <v>43</v>
      </c>
      <c r="O9746" s="1" t="s">
        <v>32</v>
      </c>
      <c r="P9746" s="1">
        <f>_3___Healthcare_Data_v1[[#This Row],[Discharge Date]]-_3___Healthcare_Data_v1[[#This Row],[Date of Admission]]</f>
        <v>22</v>
      </c>
      <c r="Q9746" s="1">
        <f>IFERROR(_3___Healthcare_Data_v1[[#This Row],[ Billing Amount ]]/_3___Healthcare_Data_v1[[#This Row],[Days in Hospital]],0)</f>
        <v>87.765228409090909</v>
      </c>
      <c r="R9746" s="1" t="str">
        <f>IF(_3___Healthcare_Data_v1[[#This Row],[Age]]&gt;60,"Senior",IF(_3___Healthcare_Data_v1[[#This Row],[Age]]&gt;35,"Middle","Young"))</f>
        <v>Senior</v>
      </c>
    </row>
    <row r="9747" spans="1:18" x14ac:dyDescent="0.3">
      <c r="A9747" s="1" t="s">
        <v>25966</v>
      </c>
      <c r="B9747" s="1" t="s">
        <v>26668</v>
      </c>
      <c r="C9747" s="1" t="s">
        <v>26</v>
      </c>
      <c r="D9747" s="1" t="s">
        <v>89</v>
      </c>
      <c r="E9747" s="1" t="s">
        <v>69</v>
      </c>
      <c r="F9747" s="2">
        <v>44323</v>
      </c>
      <c r="G9747" s="1" t="s">
        <v>2418</v>
      </c>
      <c r="H9747" s="1" t="s">
        <v>25967</v>
      </c>
      <c r="I9747" s="1" t="s">
        <v>21</v>
      </c>
      <c r="J9747" s="3" t="s">
        <v>36405</v>
      </c>
      <c r="K9747">
        <v>350</v>
      </c>
      <c r="L9747" s="1" t="s">
        <v>22</v>
      </c>
      <c r="M9747" s="2">
        <v>44343</v>
      </c>
      <c r="N9747" s="1" t="s">
        <v>31</v>
      </c>
      <c r="O9747" s="1" t="s">
        <v>24</v>
      </c>
      <c r="P9747" s="1">
        <f>_3___Healthcare_Data_v1[[#This Row],[Discharge Date]]-_3___Healthcare_Data_v1[[#This Row],[Date of Admission]]</f>
        <v>20</v>
      </c>
      <c r="Q9747" s="1">
        <f>IFERROR(_3___Healthcare_Data_v1[[#This Row],[ Billing Amount ]]/_3___Healthcare_Data_v1[[#This Row],[Days in Hospital]],0)</f>
        <v>699.25434999999993</v>
      </c>
      <c r="R9747" s="1" t="str">
        <f>IF(_3___Healthcare_Data_v1[[#This Row],[Age]]&gt;60,"Senior",IF(_3___Healthcare_Data_v1[[#This Row],[Age]]&gt;35,"Middle","Young"))</f>
        <v>Senior</v>
      </c>
    </row>
    <row r="9748" spans="1:18" x14ac:dyDescent="0.3">
      <c r="A9748" s="1" t="s">
        <v>25968</v>
      </c>
      <c r="B9748" s="1" t="s">
        <v>26837</v>
      </c>
      <c r="C9748" s="1" t="s">
        <v>16</v>
      </c>
      <c r="D9748" s="1" t="s">
        <v>17</v>
      </c>
      <c r="E9748" s="1" t="s">
        <v>26615</v>
      </c>
      <c r="F9748" s="2">
        <v>44244</v>
      </c>
      <c r="G9748" s="1" t="s">
        <v>20088</v>
      </c>
      <c r="H9748" s="1" t="s">
        <v>25969</v>
      </c>
      <c r="I9748" s="1" t="s">
        <v>60</v>
      </c>
      <c r="J9748" s="3" t="s">
        <v>36406</v>
      </c>
      <c r="K9748">
        <v>146</v>
      </c>
      <c r="L9748" s="1" t="s">
        <v>38</v>
      </c>
      <c r="M9748" s="2">
        <v>44268</v>
      </c>
      <c r="N9748" s="1" t="s">
        <v>48</v>
      </c>
      <c r="O9748" s="1" t="s">
        <v>32</v>
      </c>
      <c r="P9748" s="1">
        <f>_3___Healthcare_Data_v1[[#This Row],[Discharge Date]]-_3___Healthcare_Data_v1[[#This Row],[Date of Admission]]</f>
        <v>24</v>
      </c>
      <c r="Q9748" s="1">
        <f>IFERROR(_3___Healthcare_Data_v1[[#This Row],[ Billing Amount ]]/_3___Healthcare_Data_v1[[#This Row],[Days in Hospital]],0)</f>
        <v>1344.0773495833334</v>
      </c>
      <c r="R9748" s="1" t="str">
        <f>IF(_3___Healthcare_Data_v1[[#This Row],[Age]]&gt;60,"Senior",IF(_3___Healthcare_Data_v1[[#This Row],[Age]]&gt;35,"Middle","Young"))</f>
        <v>Senior</v>
      </c>
    </row>
    <row r="9749" spans="1:18" x14ac:dyDescent="0.3">
      <c r="A9749" s="1" t="s">
        <v>25970</v>
      </c>
      <c r="B9749" s="1" t="s">
        <v>26619</v>
      </c>
      <c r="C9749" s="1" t="s">
        <v>26</v>
      </c>
      <c r="D9749" s="1" t="s">
        <v>49</v>
      </c>
      <c r="E9749" s="1" t="s">
        <v>26615</v>
      </c>
      <c r="F9749" s="2">
        <v>44751</v>
      </c>
      <c r="G9749" s="1" t="s">
        <v>25971</v>
      </c>
      <c r="H9749" s="1" t="s">
        <v>25972</v>
      </c>
      <c r="I9749" s="1" t="s">
        <v>21</v>
      </c>
      <c r="J9749" s="3" t="s">
        <v>36407</v>
      </c>
      <c r="K9749">
        <v>382</v>
      </c>
      <c r="L9749" s="1" t="s">
        <v>42</v>
      </c>
      <c r="M9749" s="2">
        <v>44776</v>
      </c>
      <c r="N9749" s="1" t="s">
        <v>31</v>
      </c>
      <c r="O9749" s="1" t="s">
        <v>32</v>
      </c>
      <c r="P9749" s="1">
        <f>_3___Healthcare_Data_v1[[#This Row],[Discharge Date]]-_3___Healthcare_Data_v1[[#This Row],[Date of Admission]]</f>
        <v>25</v>
      </c>
      <c r="Q9749" s="1">
        <f>IFERROR(_3___Healthcare_Data_v1[[#This Row],[ Billing Amount ]]/_3___Healthcare_Data_v1[[#This Row],[Days in Hospital]],0)</f>
        <v>1580.7359635999999</v>
      </c>
      <c r="R9749" s="1" t="str">
        <f>IF(_3___Healthcare_Data_v1[[#This Row],[Age]]&gt;60,"Senior",IF(_3___Healthcare_Data_v1[[#This Row],[Age]]&gt;35,"Middle","Young"))</f>
        <v>Senior</v>
      </c>
    </row>
    <row r="9750" spans="1:18" x14ac:dyDescent="0.3">
      <c r="A9750" s="1" t="s">
        <v>5454</v>
      </c>
      <c r="B9750" s="1" t="s">
        <v>26685</v>
      </c>
      <c r="C9750" s="1" t="s">
        <v>16</v>
      </c>
      <c r="D9750" s="1" t="s">
        <v>62</v>
      </c>
      <c r="E9750" s="1" t="s">
        <v>35</v>
      </c>
      <c r="F9750" s="2">
        <v>45117</v>
      </c>
      <c r="G9750" s="1" t="s">
        <v>25973</v>
      </c>
      <c r="H9750" s="1" t="s">
        <v>25974</v>
      </c>
      <c r="I9750" s="1" t="s">
        <v>21</v>
      </c>
      <c r="J9750" s="3" t="s">
        <v>36408</v>
      </c>
      <c r="K9750">
        <v>376</v>
      </c>
      <c r="L9750" s="1" t="s">
        <v>42</v>
      </c>
      <c r="M9750" s="2">
        <v>45120</v>
      </c>
      <c r="N9750" s="1" t="s">
        <v>43</v>
      </c>
      <c r="O9750" s="1" t="s">
        <v>32</v>
      </c>
      <c r="P9750" s="1">
        <f>_3___Healthcare_Data_v1[[#This Row],[Discharge Date]]-_3___Healthcare_Data_v1[[#This Row],[Date of Admission]]</f>
        <v>3</v>
      </c>
      <c r="Q9750" s="1">
        <f>IFERROR(_3___Healthcare_Data_v1[[#This Row],[ Billing Amount ]]/_3___Healthcare_Data_v1[[#This Row],[Days in Hospital]],0)</f>
        <v>977.69514766666668</v>
      </c>
      <c r="R9750" s="1" t="str">
        <f>IF(_3___Healthcare_Data_v1[[#This Row],[Age]]&gt;60,"Senior",IF(_3___Healthcare_Data_v1[[#This Row],[Age]]&gt;35,"Middle","Young"))</f>
        <v>Senior</v>
      </c>
    </row>
    <row r="9751" spans="1:18" x14ac:dyDescent="0.3">
      <c r="A9751" s="1" t="s">
        <v>25975</v>
      </c>
      <c r="B9751" s="1" t="s">
        <v>26655</v>
      </c>
      <c r="C9751" s="1" t="s">
        <v>16</v>
      </c>
      <c r="D9751" s="1" t="s">
        <v>229</v>
      </c>
      <c r="E9751" s="1" t="s">
        <v>26615</v>
      </c>
      <c r="F9751" s="2">
        <v>43983</v>
      </c>
      <c r="G9751" s="1" t="s">
        <v>25976</v>
      </c>
      <c r="H9751" s="1" t="s">
        <v>25977</v>
      </c>
      <c r="I9751" s="1" t="s">
        <v>26607</v>
      </c>
      <c r="J9751" s="3" t="s">
        <v>36409</v>
      </c>
      <c r="K9751">
        <v>404</v>
      </c>
      <c r="L9751" s="1" t="s">
        <v>22</v>
      </c>
      <c r="M9751" s="2">
        <v>43986</v>
      </c>
      <c r="N9751" s="1" t="s">
        <v>31</v>
      </c>
      <c r="O9751" s="1" t="s">
        <v>44</v>
      </c>
      <c r="P9751" s="1">
        <f>_3___Healthcare_Data_v1[[#This Row],[Discharge Date]]-_3___Healthcare_Data_v1[[#This Row],[Date of Admission]]</f>
        <v>3</v>
      </c>
      <c r="Q9751" s="1">
        <f>IFERROR(_3___Healthcare_Data_v1[[#This Row],[ Billing Amount ]]/_3___Healthcare_Data_v1[[#This Row],[Days in Hospital]],0)</f>
        <v>7922.4219233333342</v>
      </c>
      <c r="R9751" s="1" t="str">
        <f>IF(_3___Healthcare_Data_v1[[#This Row],[Age]]&gt;60,"Senior",IF(_3___Healthcare_Data_v1[[#This Row],[Age]]&gt;35,"Middle","Young"))</f>
        <v>Senior</v>
      </c>
    </row>
    <row r="9752" spans="1:18" x14ac:dyDescent="0.3">
      <c r="A9752" s="1" t="s">
        <v>25978</v>
      </c>
      <c r="B9752" s="1" t="s">
        <v>26704</v>
      </c>
      <c r="C9752" s="1" t="s">
        <v>26</v>
      </c>
      <c r="D9752" s="1" t="s">
        <v>17</v>
      </c>
      <c r="E9752" s="1" t="s">
        <v>26620</v>
      </c>
      <c r="F9752" s="2">
        <v>44423</v>
      </c>
      <c r="G9752" s="1" t="s">
        <v>25979</v>
      </c>
      <c r="H9752" s="1" t="s">
        <v>25980</v>
      </c>
      <c r="I9752" s="1" t="s">
        <v>60</v>
      </c>
      <c r="J9752" s="3" t="s">
        <v>36410</v>
      </c>
      <c r="K9752">
        <v>355</v>
      </c>
      <c r="L9752" s="1" t="s">
        <v>38</v>
      </c>
      <c r="M9752" s="2">
        <v>44442</v>
      </c>
      <c r="N9752" s="1" t="s">
        <v>31</v>
      </c>
      <c r="O9752" s="1" t="s">
        <v>44</v>
      </c>
      <c r="P9752" s="1">
        <f>_3___Healthcare_Data_v1[[#This Row],[Discharge Date]]-_3___Healthcare_Data_v1[[#This Row],[Date of Admission]]</f>
        <v>19</v>
      </c>
      <c r="Q9752" s="1">
        <f>IFERROR(_3___Healthcare_Data_v1[[#This Row],[ Billing Amount ]]/_3___Healthcare_Data_v1[[#This Row],[Days in Hospital]],0)</f>
        <v>683.62518473684213</v>
      </c>
      <c r="R9752" s="1" t="str">
        <f>IF(_3___Healthcare_Data_v1[[#This Row],[Age]]&gt;60,"Senior",IF(_3___Healthcare_Data_v1[[#This Row],[Age]]&gt;35,"Middle","Young"))</f>
        <v>Senior</v>
      </c>
    </row>
    <row r="9753" spans="1:18" x14ac:dyDescent="0.3">
      <c r="A9753" s="1" t="s">
        <v>25981</v>
      </c>
      <c r="B9753" s="1" t="s">
        <v>26606</v>
      </c>
      <c r="C9753" s="1" t="s">
        <v>26</v>
      </c>
      <c r="D9753" s="1" t="s">
        <v>49</v>
      </c>
      <c r="E9753" s="1" t="s">
        <v>69</v>
      </c>
      <c r="F9753" s="2">
        <v>44018</v>
      </c>
      <c r="G9753" s="1" t="s">
        <v>25982</v>
      </c>
      <c r="H9753" s="1" t="s">
        <v>25983</v>
      </c>
      <c r="I9753" s="1" t="s">
        <v>21</v>
      </c>
      <c r="J9753" s="3" t="s">
        <v>36411</v>
      </c>
      <c r="K9753">
        <v>307</v>
      </c>
      <c r="L9753" s="1" t="s">
        <v>22</v>
      </c>
      <c r="M9753" s="2">
        <v>44019</v>
      </c>
      <c r="N9753" s="1" t="s">
        <v>43</v>
      </c>
      <c r="O9753" s="1" t="s">
        <v>32</v>
      </c>
      <c r="P9753" s="1">
        <f>_3___Healthcare_Data_v1[[#This Row],[Discharge Date]]-_3___Healthcare_Data_v1[[#This Row],[Date of Admission]]</f>
        <v>1</v>
      </c>
      <c r="Q9753" s="1">
        <f>IFERROR(_3___Healthcare_Data_v1[[#This Row],[ Billing Amount ]]/_3___Healthcare_Data_v1[[#This Row],[Days in Hospital]],0)</f>
        <v>30556.126649999998</v>
      </c>
      <c r="R9753" s="1" t="str">
        <f>IF(_3___Healthcare_Data_v1[[#This Row],[Age]]&gt;60,"Senior",IF(_3___Healthcare_Data_v1[[#This Row],[Age]]&gt;35,"Middle","Young"))</f>
        <v>Senior</v>
      </c>
    </row>
    <row r="9754" spans="1:18" x14ac:dyDescent="0.3">
      <c r="A9754" s="1" t="s">
        <v>25984</v>
      </c>
      <c r="B9754" s="1" t="s">
        <v>26624</v>
      </c>
      <c r="C9754" s="1" t="s">
        <v>26</v>
      </c>
      <c r="D9754" s="1" t="s">
        <v>49</v>
      </c>
      <c r="E9754" s="1" t="s">
        <v>28</v>
      </c>
      <c r="F9754" s="2">
        <v>44846</v>
      </c>
      <c r="G9754" s="1" t="s">
        <v>1887</v>
      </c>
      <c r="H9754" s="1" t="s">
        <v>25985</v>
      </c>
      <c r="I9754" s="1" t="s">
        <v>56</v>
      </c>
      <c r="J9754" s="3" t="s">
        <v>36412</v>
      </c>
      <c r="K9754">
        <v>355</v>
      </c>
      <c r="L9754" s="1" t="s">
        <v>38</v>
      </c>
      <c r="M9754" s="2">
        <v>44857</v>
      </c>
      <c r="N9754" s="1" t="s">
        <v>31</v>
      </c>
      <c r="O9754" s="1" t="s">
        <v>44</v>
      </c>
      <c r="P9754" s="1">
        <f>_3___Healthcare_Data_v1[[#This Row],[Discharge Date]]-_3___Healthcare_Data_v1[[#This Row],[Date of Admission]]</f>
        <v>11</v>
      </c>
      <c r="Q9754" s="1">
        <f>IFERROR(_3___Healthcare_Data_v1[[#This Row],[ Billing Amount ]]/_3___Healthcare_Data_v1[[#This Row],[Days in Hospital]],0)</f>
        <v>272.11539163636365</v>
      </c>
      <c r="R9754" s="1" t="str">
        <f>IF(_3___Healthcare_Data_v1[[#This Row],[Age]]&gt;60,"Senior",IF(_3___Healthcare_Data_v1[[#This Row],[Age]]&gt;35,"Middle","Young"))</f>
        <v>Senior</v>
      </c>
    </row>
    <row r="9755" spans="1:18" x14ac:dyDescent="0.3">
      <c r="A9755" s="1" t="s">
        <v>25986</v>
      </c>
      <c r="B9755" s="1" t="s">
        <v>26710</v>
      </c>
      <c r="C9755" s="1" t="s">
        <v>26</v>
      </c>
      <c r="D9755" s="1" t="s">
        <v>114</v>
      </c>
      <c r="E9755" s="1" t="s">
        <v>26615</v>
      </c>
      <c r="F9755" s="2">
        <v>45142</v>
      </c>
      <c r="G9755" s="1" t="s">
        <v>25987</v>
      </c>
      <c r="H9755" s="1" t="s">
        <v>25988</v>
      </c>
      <c r="I9755" s="1" t="s">
        <v>21</v>
      </c>
      <c r="J9755" s="3" t="s">
        <v>36413</v>
      </c>
      <c r="K9755">
        <v>237</v>
      </c>
      <c r="L9755" s="1" t="s">
        <v>42</v>
      </c>
      <c r="M9755" s="2">
        <v>45164</v>
      </c>
      <c r="N9755" s="1" t="s">
        <v>31</v>
      </c>
      <c r="O9755" s="1" t="s">
        <v>44</v>
      </c>
      <c r="P9755" s="1">
        <f>_3___Healthcare_Data_v1[[#This Row],[Discharge Date]]-_3___Healthcare_Data_v1[[#This Row],[Date of Admission]]</f>
        <v>22</v>
      </c>
      <c r="Q9755" s="1">
        <f>IFERROR(_3___Healthcare_Data_v1[[#This Row],[ Billing Amount ]]/_3___Healthcare_Data_v1[[#This Row],[Days in Hospital]],0)</f>
        <v>1261.4261054545454</v>
      </c>
      <c r="R9755" s="1" t="str">
        <f>IF(_3___Healthcare_Data_v1[[#This Row],[Age]]&gt;60,"Senior",IF(_3___Healthcare_Data_v1[[#This Row],[Age]]&gt;35,"Middle","Young"))</f>
        <v>Senior</v>
      </c>
    </row>
    <row r="9756" spans="1:18" x14ac:dyDescent="0.3">
      <c r="A9756" s="1" t="s">
        <v>25989</v>
      </c>
      <c r="B9756" s="1" t="s">
        <v>26668</v>
      </c>
      <c r="C9756" s="1" t="s">
        <v>16</v>
      </c>
      <c r="D9756" s="1" t="s">
        <v>114</v>
      </c>
      <c r="E9756" s="1" t="s">
        <v>35</v>
      </c>
      <c r="F9756" s="2">
        <v>44183</v>
      </c>
      <c r="G9756" s="1" t="s">
        <v>25990</v>
      </c>
      <c r="H9756" s="1" t="s">
        <v>25991</v>
      </c>
      <c r="I9756" s="1" t="s">
        <v>21</v>
      </c>
      <c r="J9756" s="3" t="s">
        <v>36414</v>
      </c>
      <c r="K9756">
        <v>381</v>
      </c>
      <c r="L9756" s="1" t="s">
        <v>22</v>
      </c>
      <c r="M9756" s="2">
        <v>44185</v>
      </c>
      <c r="N9756" s="1" t="s">
        <v>84</v>
      </c>
      <c r="O9756" s="1" t="s">
        <v>24</v>
      </c>
      <c r="P9756" s="1">
        <f>_3___Healthcare_Data_v1[[#This Row],[Discharge Date]]-_3___Healthcare_Data_v1[[#This Row],[Date of Admission]]</f>
        <v>2</v>
      </c>
      <c r="Q9756" s="1">
        <f>IFERROR(_3___Healthcare_Data_v1[[#This Row],[ Billing Amount ]]/_3___Healthcare_Data_v1[[#This Row],[Days in Hospital]],0)</f>
        <v>7155.8559500000001</v>
      </c>
      <c r="R9756" s="1" t="str">
        <f>IF(_3___Healthcare_Data_v1[[#This Row],[Age]]&gt;60,"Senior",IF(_3___Healthcare_Data_v1[[#This Row],[Age]]&gt;35,"Middle","Young"))</f>
        <v>Senior</v>
      </c>
    </row>
    <row r="9757" spans="1:18" x14ac:dyDescent="0.3">
      <c r="A9757" s="1" t="s">
        <v>25992</v>
      </c>
      <c r="B9757" s="1" t="s">
        <v>26610</v>
      </c>
      <c r="C9757" s="1" t="s">
        <v>26</v>
      </c>
      <c r="D9757" s="1" t="s">
        <v>89</v>
      </c>
      <c r="E9757" s="1" t="s">
        <v>69</v>
      </c>
      <c r="F9757" s="2">
        <v>44419</v>
      </c>
      <c r="G9757" s="1" t="s">
        <v>24582</v>
      </c>
      <c r="H9757" s="1" t="s">
        <v>13035</v>
      </c>
      <c r="I9757" s="1" t="s">
        <v>21</v>
      </c>
      <c r="J9757" s="3" t="s">
        <v>36415</v>
      </c>
      <c r="K9757">
        <v>270</v>
      </c>
      <c r="L9757" s="1" t="s">
        <v>22</v>
      </c>
      <c r="M9757" s="2">
        <v>44423</v>
      </c>
      <c r="N9757" s="1" t="s">
        <v>23</v>
      </c>
      <c r="O9757" s="1" t="s">
        <v>44</v>
      </c>
      <c r="P9757" s="1">
        <f>_3___Healthcare_Data_v1[[#This Row],[Discharge Date]]-_3___Healthcare_Data_v1[[#This Row],[Date of Admission]]</f>
        <v>4</v>
      </c>
      <c r="Q9757" s="1">
        <f>IFERROR(_3___Healthcare_Data_v1[[#This Row],[ Billing Amount ]]/_3___Healthcare_Data_v1[[#This Row],[Days in Hospital]],0)</f>
        <v>17747.308440000001</v>
      </c>
      <c r="R9757" s="1" t="str">
        <f>IF(_3___Healthcare_Data_v1[[#This Row],[Age]]&gt;60,"Senior",IF(_3___Healthcare_Data_v1[[#This Row],[Age]]&gt;35,"Middle","Young"))</f>
        <v>Senior</v>
      </c>
    </row>
    <row r="9758" spans="1:18" x14ac:dyDescent="0.3">
      <c r="A9758" s="1" t="s">
        <v>15467</v>
      </c>
      <c r="B9758" s="1" t="s">
        <v>26661</v>
      </c>
      <c r="C9758" s="1" t="s">
        <v>16</v>
      </c>
      <c r="D9758" s="1" t="s">
        <v>17</v>
      </c>
      <c r="E9758" s="1" t="s">
        <v>35</v>
      </c>
      <c r="F9758" s="2">
        <v>44192</v>
      </c>
      <c r="G9758" s="1" t="s">
        <v>25993</v>
      </c>
      <c r="H9758" s="1" t="s">
        <v>25994</v>
      </c>
      <c r="I9758" s="1" t="s">
        <v>26607</v>
      </c>
      <c r="J9758" s="3" t="s">
        <v>36416</v>
      </c>
      <c r="K9758">
        <v>307</v>
      </c>
      <c r="L9758" s="1" t="s">
        <v>42</v>
      </c>
      <c r="M9758" s="2">
        <v>44217</v>
      </c>
      <c r="N9758" s="1" t="s">
        <v>43</v>
      </c>
      <c r="O9758" s="1" t="s">
        <v>32</v>
      </c>
      <c r="P9758" s="1">
        <f>_3___Healthcare_Data_v1[[#This Row],[Discharge Date]]-_3___Healthcare_Data_v1[[#This Row],[Date of Admission]]</f>
        <v>25</v>
      </c>
      <c r="Q9758" s="1">
        <f>IFERROR(_3___Healthcare_Data_v1[[#This Row],[ Billing Amount ]]/_3___Healthcare_Data_v1[[#This Row],[Days in Hospital]],0)</f>
        <v>580.63867119999998</v>
      </c>
      <c r="R9758" s="1" t="str">
        <f>IF(_3___Healthcare_Data_v1[[#This Row],[Age]]&gt;60,"Senior",IF(_3___Healthcare_Data_v1[[#This Row],[Age]]&gt;35,"Middle","Young"))</f>
        <v>Senior</v>
      </c>
    </row>
    <row r="9759" spans="1:18" x14ac:dyDescent="0.3">
      <c r="A9759" s="1" t="s">
        <v>25995</v>
      </c>
      <c r="B9759" s="1" t="s">
        <v>26640</v>
      </c>
      <c r="C9759" s="1" t="s">
        <v>16</v>
      </c>
      <c r="D9759" s="1" t="s">
        <v>62</v>
      </c>
      <c r="E9759" s="1" t="s">
        <v>26620</v>
      </c>
      <c r="F9759" s="2">
        <v>45060</v>
      </c>
      <c r="G9759" s="1" t="s">
        <v>25996</v>
      </c>
      <c r="H9759" s="1" t="s">
        <v>25997</v>
      </c>
      <c r="I9759" s="1" t="s">
        <v>21</v>
      </c>
      <c r="J9759" s="3" t="s">
        <v>36417</v>
      </c>
      <c r="K9759">
        <v>280</v>
      </c>
      <c r="L9759" s="1" t="s">
        <v>38</v>
      </c>
      <c r="M9759" s="2">
        <v>45065</v>
      </c>
      <c r="N9759" s="1" t="s">
        <v>43</v>
      </c>
      <c r="O9759" s="1" t="s">
        <v>24</v>
      </c>
      <c r="P9759" s="1">
        <f>_3___Healthcare_Data_v1[[#This Row],[Discharge Date]]-_3___Healthcare_Data_v1[[#This Row],[Date of Admission]]</f>
        <v>5</v>
      </c>
      <c r="Q9759" s="1">
        <f>IFERROR(_3___Healthcare_Data_v1[[#This Row],[ Billing Amount ]]/_3___Healthcare_Data_v1[[#This Row],[Days in Hospital]],0)</f>
        <v>4536.5414340000007</v>
      </c>
      <c r="R9759" s="1" t="str">
        <f>IF(_3___Healthcare_Data_v1[[#This Row],[Age]]&gt;60,"Senior",IF(_3___Healthcare_Data_v1[[#This Row],[Age]]&gt;35,"Middle","Young"))</f>
        <v>Senior</v>
      </c>
    </row>
    <row r="9760" spans="1:18" x14ac:dyDescent="0.3">
      <c r="A9760" s="1" t="s">
        <v>25998</v>
      </c>
      <c r="B9760" s="1" t="s">
        <v>26619</v>
      </c>
      <c r="C9760" s="1" t="s">
        <v>16</v>
      </c>
      <c r="D9760" s="1" t="s">
        <v>114</v>
      </c>
      <c r="E9760" s="1" t="s">
        <v>26620</v>
      </c>
      <c r="F9760" s="2">
        <v>44628</v>
      </c>
      <c r="G9760" s="1" t="s">
        <v>25999</v>
      </c>
      <c r="H9760" s="1" t="s">
        <v>26000</v>
      </c>
      <c r="I9760" s="1" t="s">
        <v>21</v>
      </c>
      <c r="J9760" s="3" t="s">
        <v>36418</v>
      </c>
      <c r="K9760">
        <v>378</v>
      </c>
      <c r="L9760" s="1" t="s">
        <v>42</v>
      </c>
      <c r="M9760" s="2">
        <v>44640</v>
      </c>
      <c r="N9760" s="1" t="s">
        <v>48</v>
      </c>
      <c r="O9760" s="1" t="s">
        <v>44</v>
      </c>
      <c r="P9760" s="1">
        <f>_3___Healthcare_Data_v1[[#This Row],[Discharge Date]]-_3___Healthcare_Data_v1[[#This Row],[Date of Admission]]</f>
        <v>12</v>
      </c>
      <c r="Q9760" s="1">
        <f>IFERROR(_3___Healthcare_Data_v1[[#This Row],[ Billing Amount ]]/_3___Healthcare_Data_v1[[#This Row],[Days in Hospital]],0)</f>
        <v>409.13268308333335</v>
      </c>
      <c r="R9760" s="1" t="str">
        <f>IF(_3___Healthcare_Data_v1[[#This Row],[Age]]&gt;60,"Senior",IF(_3___Healthcare_Data_v1[[#This Row],[Age]]&gt;35,"Middle","Young"))</f>
        <v>Senior</v>
      </c>
    </row>
    <row r="9761" spans="1:18" x14ac:dyDescent="0.3">
      <c r="A9761" s="1" t="s">
        <v>26001</v>
      </c>
      <c r="B9761" s="1" t="s">
        <v>26700</v>
      </c>
      <c r="C9761" s="1" t="s">
        <v>16</v>
      </c>
      <c r="D9761" s="1" t="s">
        <v>34</v>
      </c>
      <c r="E9761" s="1" t="s">
        <v>35</v>
      </c>
      <c r="F9761" s="2">
        <v>45180</v>
      </c>
      <c r="G9761" s="1" t="s">
        <v>26002</v>
      </c>
      <c r="H9761" s="1" t="s">
        <v>26003</v>
      </c>
      <c r="I9761" s="1" t="s">
        <v>21</v>
      </c>
      <c r="J9761" s="3" t="s">
        <v>36419</v>
      </c>
      <c r="K9761">
        <v>366</v>
      </c>
      <c r="L9761" s="1" t="s">
        <v>42</v>
      </c>
      <c r="M9761" s="2">
        <v>45195</v>
      </c>
      <c r="N9761" s="1" t="s">
        <v>31</v>
      </c>
      <c r="O9761" s="1" t="s">
        <v>24</v>
      </c>
      <c r="P9761" s="1">
        <f>_3___Healthcare_Data_v1[[#This Row],[Discharge Date]]-_3___Healthcare_Data_v1[[#This Row],[Date of Admission]]</f>
        <v>15</v>
      </c>
      <c r="Q9761" s="1">
        <f>IFERROR(_3___Healthcare_Data_v1[[#This Row],[ Billing Amount ]]/_3___Healthcare_Data_v1[[#This Row],[Days in Hospital]],0)</f>
        <v>1014.3058926666668</v>
      </c>
      <c r="R9761" s="1" t="str">
        <f>IF(_3___Healthcare_Data_v1[[#This Row],[Age]]&gt;60,"Senior",IF(_3___Healthcare_Data_v1[[#This Row],[Age]]&gt;35,"Middle","Young"))</f>
        <v>Senior</v>
      </c>
    </row>
    <row r="9762" spans="1:18" x14ac:dyDescent="0.3">
      <c r="A9762" s="1" t="s">
        <v>26004</v>
      </c>
      <c r="B9762" s="1" t="s">
        <v>26624</v>
      </c>
      <c r="C9762" s="1" t="s">
        <v>16</v>
      </c>
      <c r="D9762" s="1" t="s">
        <v>229</v>
      </c>
      <c r="E9762" s="1" t="s">
        <v>26615</v>
      </c>
      <c r="F9762" s="2">
        <v>44704</v>
      </c>
      <c r="G9762" s="1" t="s">
        <v>26005</v>
      </c>
      <c r="H9762" s="1" t="s">
        <v>26006</v>
      </c>
      <c r="I9762" s="1" t="s">
        <v>26607</v>
      </c>
      <c r="J9762" s="3" t="s">
        <v>36420</v>
      </c>
      <c r="K9762">
        <v>388</v>
      </c>
      <c r="L9762" s="1" t="s">
        <v>42</v>
      </c>
      <c r="M9762" s="2">
        <v>44724</v>
      </c>
      <c r="N9762" s="1" t="s">
        <v>31</v>
      </c>
      <c r="O9762" s="1" t="s">
        <v>44</v>
      </c>
      <c r="P9762" s="1">
        <f>_3___Healthcare_Data_v1[[#This Row],[Discharge Date]]-_3___Healthcare_Data_v1[[#This Row],[Date of Admission]]</f>
        <v>20</v>
      </c>
      <c r="Q9762" s="1">
        <f>IFERROR(_3___Healthcare_Data_v1[[#This Row],[ Billing Amount ]]/_3___Healthcare_Data_v1[[#This Row],[Days in Hospital]],0)</f>
        <v>521.86244250000004</v>
      </c>
      <c r="R9762" s="1" t="str">
        <f>IF(_3___Healthcare_Data_v1[[#This Row],[Age]]&gt;60,"Senior",IF(_3___Healthcare_Data_v1[[#This Row],[Age]]&gt;35,"Middle","Young"))</f>
        <v>Senior</v>
      </c>
    </row>
    <row r="9763" spans="1:18" x14ac:dyDescent="0.3">
      <c r="A9763" s="1" t="s">
        <v>26007</v>
      </c>
      <c r="B9763" s="1" t="s">
        <v>26866</v>
      </c>
      <c r="C9763" s="1" t="s">
        <v>26</v>
      </c>
      <c r="D9763" s="1" t="s">
        <v>89</v>
      </c>
      <c r="E9763" s="1" t="s">
        <v>26615</v>
      </c>
      <c r="F9763" s="2">
        <v>45012</v>
      </c>
      <c r="G9763" s="1" t="s">
        <v>26008</v>
      </c>
      <c r="H9763" s="1" t="s">
        <v>26009</v>
      </c>
      <c r="I9763" s="1" t="s">
        <v>21</v>
      </c>
      <c r="J9763" s="3" t="s">
        <v>36421</v>
      </c>
      <c r="K9763">
        <v>150</v>
      </c>
      <c r="L9763" s="1" t="s">
        <v>38</v>
      </c>
      <c r="M9763" s="2">
        <v>45019</v>
      </c>
      <c r="N9763" s="1" t="s">
        <v>84</v>
      </c>
      <c r="O9763" s="1" t="s">
        <v>24</v>
      </c>
      <c r="P9763" s="1">
        <f>_3___Healthcare_Data_v1[[#This Row],[Discharge Date]]-_3___Healthcare_Data_v1[[#This Row],[Date of Admission]]</f>
        <v>7</v>
      </c>
      <c r="Q9763" s="1">
        <f>IFERROR(_3___Healthcare_Data_v1[[#This Row],[ Billing Amount ]]/_3___Healthcare_Data_v1[[#This Row],[Days in Hospital]],0)</f>
        <v>3512.8441285714284</v>
      </c>
      <c r="R9763" s="1" t="str">
        <f>IF(_3___Healthcare_Data_v1[[#This Row],[Age]]&gt;60,"Senior",IF(_3___Healthcare_Data_v1[[#This Row],[Age]]&gt;35,"Middle","Young"))</f>
        <v>Senior</v>
      </c>
    </row>
    <row r="9764" spans="1:18" x14ac:dyDescent="0.3">
      <c r="A9764" s="1" t="s">
        <v>26010</v>
      </c>
      <c r="B9764" s="1" t="s">
        <v>26683</v>
      </c>
      <c r="C9764" s="1" t="s">
        <v>26</v>
      </c>
      <c r="D9764" s="1" t="s">
        <v>27</v>
      </c>
      <c r="E9764" s="1" t="s">
        <v>69</v>
      </c>
      <c r="F9764" s="2">
        <v>44849</v>
      </c>
      <c r="G9764" s="1" t="s">
        <v>26011</v>
      </c>
      <c r="H9764" s="1" t="s">
        <v>26012</v>
      </c>
      <c r="I9764" s="1" t="s">
        <v>21</v>
      </c>
      <c r="J9764" s="3" t="s">
        <v>36422</v>
      </c>
      <c r="K9764">
        <v>279</v>
      </c>
      <c r="L9764" s="1" t="s">
        <v>38</v>
      </c>
      <c r="M9764" s="2">
        <v>44857</v>
      </c>
      <c r="N9764" s="1" t="s">
        <v>43</v>
      </c>
      <c r="O9764" s="1" t="s">
        <v>24</v>
      </c>
      <c r="P9764" s="1">
        <f>_3___Healthcare_Data_v1[[#This Row],[Discharge Date]]-_3___Healthcare_Data_v1[[#This Row],[Date of Admission]]</f>
        <v>8</v>
      </c>
      <c r="Q9764" s="1">
        <f>IFERROR(_3___Healthcare_Data_v1[[#This Row],[ Billing Amount ]]/_3___Healthcare_Data_v1[[#This Row],[Days in Hospital]],0)</f>
        <v>6253.05272375</v>
      </c>
      <c r="R9764" s="1" t="str">
        <f>IF(_3___Healthcare_Data_v1[[#This Row],[Age]]&gt;60,"Senior",IF(_3___Healthcare_Data_v1[[#This Row],[Age]]&gt;35,"Middle","Young"))</f>
        <v>Senior</v>
      </c>
    </row>
    <row r="9765" spans="1:18" x14ac:dyDescent="0.3">
      <c r="A9765" s="1" t="s">
        <v>26013</v>
      </c>
      <c r="B9765" s="1" t="s">
        <v>26708</v>
      </c>
      <c r="C9765" s="1" t="s">
        <v>26</v>
      </c>
      <c r="D9765" s="1" t="s">
        <v>49</v>
      </c>
      <c r="E9765" s="1" t="s">
        <v>26615</v>
      </c>
      <c r="F9765" s="2">
        <v>44671</v>
      </c>
      <c r="G9765" s="1" t="s">
        <v>26014</v>
      </c>
      <c r="H9765" s="1" t="s">
        <v>4602</v>
      </c>
      <c r="I9765" s="1" t="s">
        <v>56</v>
      </c>
      <c r="J9765" s="3" t="s">
        <v>36423</v>
      </c>
      <c r="K9765">
        <v>365</v>
      </c>
      <c r="L9765" s="1" t="s">
        <v>22</v>
      </c>
      <c r="M9765" s="2">
        <v>44675</v>
      </c>
      <c r="N9765" s="1" t="s">
        <v>84</v>
      </c>
      <c r="O9765" s="1" t="s">
        <v>32</v>
      </c>
      <c r="P9765" s="1">
        <f>_3___Healthcare_Data_v1[[#This Row],[Discharge Date]]-_3___Healthcare_Data_v1[[#This Row],[Date of Admission]]</f>
        <v>4</v>
      </c>
      <c r="Q9765" s="1">
        <f>IFERROR(_3___Healthcare_Data_v1[[#This Row],[ Billing Amount ]]/_3___Healthcare_Data_v1[[#This Row],[Days in Hospital]],0)</f>
        <v>3693.8720324999999</v>
      </c>
      <c r="R9765" s="1" t="str">
        <f>IF(_3___Healthcare_Data_v1[[#This Row],[Age]]&gt;60,"Senior",IF(_3___Healthcare_Data_v1[[#This Row],[Age]]&gt;35,"Middle","Young"))</f>
        <v>Senior</v>
      </c>
    </row>
    <row r="9766" spans="1:18" x14ac:dyDescent="0.3">
      <c r="A9766" s="1" t="s">
        <v>4912</v>
      </c>
      <c r="B9766" s="1" t="s">
        <v>26720</v>
      </c>
      <c r="C9766" s="1" t="s">
        <v>16</v>
      </c>
      <c r="D9766" s="1" t="s">
        <v>27</v>
      </c>
      <c r="E9766" s="1" t="s">
        <v>35</v>
      </c>
      <c r="F9766" s="2">
        <v>43570</v>
      </c>
      <c r="G9766" s="1" t="s">
        <v>7973</v>
      </c>
      <c r="H9766" s="1" t="s">
        <v>26015</v>
      </c>
      <c r="I9766" s="1" t="s">
        <v>21</v>
      </c>
      <c r="J9766" s="3" t="s">
        <v>36424</v>
      </c>
      <c r="K9766">
        <v>262</v>
      </c>
      <c r="L9766" s="1" t="s">
        <v>42</v>
      </c>
      <c r="M9766" s="2">
        <v>43585</v>
      </c>
      <c r="N9766" s="1" t="s">
        <v>84</v>
      </c>
      <c r="O9766" s="1" t="s">
        <v>44</v>
      </c>
      <c r="P9766" s="1">
        <f>_3___Healthcare_Data_v1[[#This Row],[Discharge Date]]-_3___Healthcare_Data_v1[[#This Row],[Date of Admission]]</f>
        <v>15</v>
      </c>
      <c r="Q9766" s="1">
        <f>IFERROR(_3___Healthcare_Data_v1[[#This Row],[ Billing Amount ]]/_3___Healthcare_Data_v1[[#This Row],[Days in Hospital]],0)</f>
        <v>147.53350026666666</v>
      </c>
      <c r="R9766" s="1" t="str">
        <f>IF(_3___Healthcare_Data_v1[[#This Row],[Age]]&gt;60,"Senior",IF(_3___Healthcare_Data_v1[[#This Row],[Age]]&gt;35,"Middle","Young"))</f>
        <v>Senior</v>
      </c>
    </row>
    <row r="9767" spans="1:18" x14ac:dyDescent="0.3">
      <c r="A9767" s="1" t="s">
        <v>26016</v>
      </c>
      <c r="B9767" s="1" t="s">
        <v>26649</v>
      </c>
      <c r="C9767" s="1" t="s">
        <v>16</v>
      </c>
      <c r="D9767" s="1" t="s">
        <v>229</v>
      </c>
      <c r="E9767" s="1" t="s">
        <v>35</v>
      </c>
      <c r="F9767" s="2">
        <v>45007</v>
      </c>
      <c r="G9767" s="1" t="s">
        <v>10254</v>
      </c>
      <c r="H9767" s="1" t="s">
        <v>3807</v>
      </c>
      <c r="I9767" s="1" t="s">
        <v>21</v>
      </c>
      <c r="J9767" s="3" t="s">
        <v>36425</v>
      </c>
      <c r="K9767">
        <v>419</v>
      </c>
      <c r="L9767" s="1" t="s">
        <v>42</v>
      </c>
      <c r="M9767" s="2">
        <v>45015</v>
      </c>
      <c r="N9767" s="1" t="s">
        <v>23</v>
      </c>
      <c r="O9767" s="1" t="s">
        <v>44</v>
      </c>
      <c r="P9767" s="1">
        <f>_3___Healthcare_Data_v1[[#This Row],[Discharge Date]]-_3___Healthcare_Data_v1[[#This Row],[Date of Admission]]</f>
        <v>8</v>
      </c>
      <c r="Q9767" s="1">
        <f>IFERROR(_3___Healthcare_Data_v1[[#This Row],[ Billing Amount ]]/_3___Healthcare_Data_v1[[#This Row],[Days in Hospital]],0)</f>
        <v>2985.3448450000001</v>
      </c>
      <c r="R9767" s="1" t="str">
        <f>IF(_3___Healthcare_Data_v1[[#This Row],[Age]]&gt;60,"Senior",IF(_3___Healthcare_Data_v1[[#This Row],[Age]]&gt;35,"Middle","Young"))</f>
        <v>Senior</v>
      </c>
    </row>
    <row r="9768" spans="1:18" x14ac:dyDescent="0.3">
      <c r="A9768" s="1" t="s">
        <v>26017</v>
      </c>
      <c r="B9768" s="1" t="s">
        <v>26795</v>
      </c>
      <c r="C9768" s="1" t="s">
        <v>16</v>
      </c>
      <c r="D9768" s="1" t="s">
        <v>114</v>
      </c>
      <c r="E9768" s="1" t="s">
        <v>26620</v>
      </c>
      <c r="F9768" s="2">
        <v>44609</v>
      </c>
      <c r="G9768" s="1" t="s">
        <v>18562</v>
      </c>
      <c r="H9768" s="1" t="s">
        <v>26018</v>
      </c>
      <c r="I9768" s="1" t="s">
        <v>21</v>
      </c>
      <c r="J9768" s="3" t="s">
        <v>36426</v>
      </c>
      <c r="K9768">
        <v>229</v>
      </c>
      <c r="L9768" s="1" t="s">
        <v>22</v>
      </c>
      <c r="M9768" s="2">
        <v>44623</v>
      </c>
      <c r="N9768" s="1" t="s">
        <v>84</v>
      </c>
      <c r="O9768" s="1" t="s">
        <v>32</v>
      </c>
      <c r="P9768" s="1">
        <f>_3___Healthcare_Data_v1[[#This Row],[Discharge Date]]-_3___Healthcare_Data_v1[[#This Row],[Date of Admission]]</f>
        <v>14</v>
      </c>
      <c r="Q9768" s="1">
        <f>IFERROR(_3___Healthcare_Data_v1[[#This Row],[ Billing Amount ]]/_3___Healthcare_Data_v1[[#This Row],[Days in Hospital]],0)</f>
        <v>2384.9517650000003</v>
      </c>
      <c r="R9768" s="1" t="str">
        <f>IF(_3___Healthcare_Data_v1[[#This Row],[Age]]&gt;60,"Senior",IF(_3___Healthcare_Data_v1[[#This Row],[Age]]&gt;35,"Middle","Young"))</f>
        <v>Senior</v>
      </c>
    </row>
    <row r="9769" spans="1:18" x14ac:dyDescent="0.3">
      <c r="A9769" s="1" t="s">
        <v>26019</v>
      </c>
      <c r="B9769" s="1" t="s">
        <v>26659</v>
      </c>
      <c r="C9769" s="1" t="s">
        <v>16</v>
      </c>
      <c r="D9769" s="1" t="s">
        <v>27</v>
      </c>
      <c r="E9769" s="1" t="s">
        <v>35</v>
      </c>
      <c r="F9769" s="2">
        <v>44303</v>
      </c>
      <c r="G9769" s="1" t="s">
        <v>26020</v>
      </c>
      <c r="H9769" s="1" t="s">
        <v>26021</v>
      </c>
      <c r="I9769" s="1" t="s">
        <v>21</v>
      </c>
      <c r="J9769" s="3" t="s">
        <v>36427</v>
      </c>
      <c r="K9769">
        <v>396</v>
      </c>
      <c r="L9769" s="1" t="s">
        <v>22</v>
      </c>
      <c r="M9769" s="2">
        <v>44317</v>
      </c>
      <c r="N9769" s="1" t="s">
        <v>43</v>
      </c>
      <c r="O9769" s="1" t="s">
        <v>24</v>
      </c>
      <c r="P9769" s="1">
        <f>_3___Healthcare_Data_v1[[#This Row],[Discharge Date]]-_3___Healthcare_Data_v1[[#This Row],[Date of Admission]]</f>
        <v>14</v>
      </c>
      <c r="Q9769" s="1">
        <f>IFERROR(_3___Healthcare_Data_v1[[#This Row],[ Billing Amount ]]/_3___Healthcare_Data_v1[[#This Row],[Days in Hospital]],0)</f>
        <v>835.0026278571429</v>
      </c>
      <c r="R9769" s="1" t="str">
        <f>IF(_3___Healthcare_Data_v1[[#This Row],[Age]]&gt;60,"Senior",IF(_3___Healthcare_Data_v1[[#This Row],[Age]]&gt;35,"Middle","Young"))</f>
        <v>Senior</v>
      </c>
    </row>
    <row r="9770" spans="1:18" x14ac:dyDescent="0.3">
      <c r="A9770" s="1" t="s">
        <v>26022</v>
      </c>
      <c r="B9770" s="1" t="s">
        <v>26791</v>
      </c>
      <c r="C9770" s="1" t="s">
        <v>16</v>
      </c>
      <c r="D9770" s="1" t="s">
        <v>34</v>
      </c>
      <c r="E9770" s="1" t="s">
        <v>26615</v>
      </c>
      <c r="F9770" s="2">
        <v>44838</v>
      </c>
      <c r="G9770" s="1" t="s">
        <v>26023</v>
      </c>
      <c r="H9770" s="1" t="s">
        <v>26024</v>
      </c>
      <c r="I9770" s="1" t="s">
        <v>60</v>
      </c>
      <c r="J9770" s="3" t="s">
        <v>36428</v>
      </c>
      <c r="K9770">
        <v>245</v>
      </c>
      <c r="L9770" s="1" t="s">
        <v>22</v>
      </c>
      <c r="M9770" s="2">
        <v>44847</v>
      </c>
      <c r="N9770" s="1" t="s">
        <v>23</v>
      </c>
      <c r="O9770" s="1" t="s">
        <v>24</v>
      </c>
      <c r="P9770" s="1">
        <f>_3___Healthcare_Data_v1[[#This Row],[Discharge Date]]-_3___Healthcare_Data_v1[[#This Row],[Date of Admission]]</f>
        <v>9</v>
      </c>
      <c r="Q9770" s="1">
        <f>IFERROR(_3___Healthcare_Data_v1[[#This Row],[ Billing Amount ]]/_3___Healthcare_Data_v1[[#This Row],[Days in Hospital]],0)</f>
        <v>2125.6302088888892</v>
      </c>
      <c r="R9770" s="1" t="str">
        <f>IF(_3___Healthcare_Data_v1[[#This Row],[Age]]&gt;60,"Senior",IF(_3___Healthcare_Data_v1[[#This Row],[Age]]&gt;35,"Middle","Young"))</f>
        <v>Senior</v>
      </c>
    </row>
    <row r="9771" spans="1:18" x14ac:dyDescent="0.3">
      <c r="A9771" s="1" t="s">
        <v>26025</v>
      </c>
      <c r="B9771" s="1" t="s">
        <v>26759</v>
      </c>
      <c r="C9771" s="1" t="s">
        <v>26</v>
      </c>
      <c r="D9771" s="1" t="s">
        <v>89</v>
      </c>
      <c r="E9771" s="1" t="s">
        <v>26620</v>
      </c>
      <c r="F9771" s="2">
        <v>44586</v>
      </c>
      <c r="G9771" s="1" t="s">
        <v>26026</v>
      </c>
      <c r="H9771" s="1" t="s">
        <v>7266</v>
      </c>
      <c r="I9771" s="1" t="s">
        <v>26607</v>
      </c>
      <c r="J9771" s="3" t="s">
        <v>36429</v>
      </c>
      <c r="K9771">
        <v>121</v>
      </c>
      <c r="L9771" s="1" t="s">
        <v>38</v>
      </c>
      <c r="M9771" s="2">
        <v>44594</v>
      </c>
      <c r="N9771" s="1" t="s">
        <v>43</v>
      </c>
      <c r="O9771" s="1" t="s">
        <v>44</v>
      </c>
      <c r="P9771" s="1">
        <f>_3___Healthcare_Data_v1[[#This Row],[Discharge Date]]-_3___Healthcare_Data_v1[[#This Row],[Date of Admission]]</f>
        <v>8</v>
      </c>
      <c r="Q9771" s="1">
        <f>IFERROR(_3___Healthcare_Data_v1[[#This Row],[ Billing Amount ]]/_3___Healthcare_Data_v1[[#This Row],[Days in Hospital]],0)</f>
        <v>2967.1910400000002</v>
      </c>
      <c r="R9771" s="1" t="str">
        <f>IF(_3___Healthcare_Data_v1[[#This Row],[Age]]&gt;60,"Senior",IF(_3___Healthcare_Data_v1[[#This Row],[Age]]&gt;35,"Middle","Young"))</f>
        <v>Senior</v>
      </c>
    </row>
    <row r="9772" spans="1:18" x14ac:dyDescent="0.3">
      <c r="A9772" s="1" t="s">
        <v>26027</v>
      </c>
      <c r="B9772" s="1" t="s">
        <v>26619</v>
      </c>
      <c r="C9772" s="1" t="s">
        <v>26</v>
      </c>
      <c r="D9772" s="1" t="s">
        <v>114</v>
      </c>
      <c r="E9772" s="1" t="s">
        <v>26615</v>
      </c>
      <c r="F9772" s="2">
        <v>43688</v>
      </c>
      <c r="G9772" s="1" t="s">
        <v>26028</v>
      </c>
      <c r="H9772" s="1" t="s">
        <v>6456</v>
      </c>
      <c r="I9772" s="1" t="s">
        <v>21</v>
      </c>
      <c r="J9772" s="3" t="s">
        <v>36430</v>
      </c>
      <c r="K9772">
        <v>176</v>
      </c>
      <c r="L9772" s="1" t="s">
        <v>22</v>
      </c>
      <c r="M9772" s="2">
        <v>43698</v>
      </c>
      <c r="N9772" s="1" t="s">
        <v>31</v>
      </c>
      <c r="O9772" s="1" t="s">
        <v>44</v>
      </c>
      <c r="P9772" s="1">
        <f>_3___Healthcare_Data_v1[[#This Row],[Discharge Date]]-_3___Healthcare_Data_v1[[#This Row],[Date of Admission]]</f>
        <v>10</v>
      </c>
      <c r="Q9772" s="1">
        <f>IFERROR(_3___Healthcare_Data_v1[[#This Row],[ Billing Amount ]]/_3___Healthcare_Data_v1[[#This Row],[Days in Hospital]],0)</f>
        <v>481.27621399999998</v>
      </c>
      <c r="R9772" s="1" t="str">
        <f>IF(_3___Healthcare_Data_v1[[#This Row],[Age]]&gt;60,"Senior",IF(_3___Healthcare_Data_v1[[#This Row],[Age]]&gt;35,"Middle","Young"))</f>
        <v>Senior</v>
      </c>
    </row>
    <row r="9773" spans="1:18" x14ac:dyDescent="0.3">
      <c r="A9773" s="1" t="s">
        <v>26029</v>
      </c>
      <c r="B9773" s="1" t="s">
        <v>26657</v>
      </c>
      <c r="C9773" s="1" t="s">
        <v>26</v>
      </c>
      <c r="D9773" s="1" t="s">
        <v>89</v>
      </c>
      <c r="E9773" s="1" t="s">
        <v>69</v>
      </c>
      <c r="F9773" s="2">
        <v>44275</v>
      </c>
      <c r="G9773" s="1" t="s">
        <v>26030</v>
      </c>
      <c r="H9773" s="1" t="s">
        <v>2743</v>
      </c>
      <c r="I9773" s="1" t="s">
        <v>21</v>
      </c>
      <c r="J9773" s="3" t="s">
        <v>36431</v>
      </c>
      <c r="K9773">
        <v>484</v>
      </c>
      <c r="L9773" s="1" t="s">
        <v>42</v>
      </c>
      <c r="M9773" s="2">
        <v>44291</v>
      </c>
      <c r="N9773" s="1" t="s">
        <v>43</v>
      </c>
      <c r="O9773" s="1" t="s">
        <v>24</v>
      </c>
      <c r="P9773" s="1">
        <f>_3___Healthcare_Data_v1[[#This Row],[Discharge Date]]-_3___Healthcare_Data_v1[[#This Row],[Date of Admission]]</f>
        <v>16</v>
      </c>
      <c r="Q9773" s="1">
        <f>IFERROR(_3___Healthcare_Data_v1[[#This Row],[ Billing Amount ]]/_3___Healthcare_Data_v1[[#This Row],[Days in Hospital]],0)</f>
        <v>1004.456735625</v>
      </c>
      <c r="R9773" s="1" t="str">
        <f>IF(_3___Healthcare_Data_v1[[#This Row],[Age]]&gt;60,"Senior",IF(_3___Healthcare_Data_v1[[#This Row],[Age]]&gt;35,"Middle","Young"))</f>
        <v>Senior</v>
      </c>
    </row>
    <row r="9774" spans="1:18" x14ac:dyDescent="0.3">
      <c r="A9774" s="1" t="s">
        <v>26031</v>
      </c>
      <c r="B9774" s="1" t="s">
        <v>26958</v>
      </c>
      <c r="C9774" s="1" t="s">
        <v>16</v>
      </c>
      <c r="D9774" s="1" t="s">
        <v>229</v>
      </c>
      <c r="E9774" s="1" t="s">
        <v>26620</v>
      </c>
      <c r="F9774" s="2">
        <v>43802</v>
      </c>
      <c r="G9774" s="1" t="s">
        <v>658</v>
      </c>
      <c r="H9774" s="1" t="s">
        <v>15271</v>
      </c>
      <c r="I9774" s="1" t="s">
        <v>60</v>
      </c>
      <c r="J9774" s="3" t="s">
        <v>36432</v>
      </c>
      <c r="K9774">
        <v>252</v>
      </c>
      <c r="L9774" s="1" t="s">
        <v>42</v>
      </c>
      <c r="M9774" s="2">
        <v>43804</v>
      </c>
      <c r="N9774" s="1" t="s">
        <v>31</v>
      </c>
      <c r="O9774" s="1" t="s">
        <v>44</v>
      </c>
      <c r="P9774" s="1">
        <f>_3___Healthcare_Data_v1[[#This Row],[Discharge Date]]-_3___Healthcare_Data_v1[[#This Row],[Date of Admission]]</f>
        <v>2</v>
      </c>
      <c r="Q9774" s="1">
        <f>IFERROR(_3___Healthcare_Data_v1[[#This Row],[ Billing Amount ]]/_3___Healthcare_Data_v1[[#This Row],[Days in Hospital]],0)</f>
        <v>16111.253585</v>
      </c>
      <c r="R9774" s="1" t="str">
        <f>IF(_3___Healthcare_Data_v1[[#This Row],[Age]]&gt;60,"Senior",IF(_3___Healthcare_Data_v1[[#This Row],[Age]]&gt;35,"Middle","Young"))</f>
        <v>Senior</v>
      </c>
    </row>
    <row r="9775" spans="1:18" x14ac:dyDescent="0.3">
      <c r="A9775" s="1" t="s">
        <v>26032</v>
      </c>
      <c r="B9775" s="1" t="s">
        <v>26649</v>
      </c>
      <c r="C9775" s="1" t="s">
        <v>26</v>
      </c>
      <c r="D9775" s="1" t="s">
        <v>27</v>
      </c>
      <c r="E9775" s="1" t="s">
        <v>26615</v>
      </c>
      <c r="F9775" s="2">
        <v>43524</v>
      </c>
      <c r="G9775" s="1" t="s">
        <v>26033</v>
      </c>
      <c r="H9775" s="1" t="s">
        <v>26034</v>
      </c>
      <c r="I9775" s="1" t="s">
        <v>21</v>
      </c>
      <c r="J9775" s="3" t="s">
        <v>36433</v>
      </c>
      <c r="K9775">
        <v>157</v>
      </c>
      <c r="L9775" s="1" t="s">
        <v>22</v>
      </c>
      <c r="M9775" s="2">
        <v>43540</v>
      </c>
      <c r="N9775" s="1" t="s">
        <v>84</v>
      </c>
      <c r="O9775" s="1" t="s">
        <v>24</v>
      </c>
      <c r="P9775" s="1">
        <f>_3___Healthcare_Data_v1[[#This Row],[Discharge Date]]-_3___Healthcare_Data_v1[[#This Row],[Date of Admission]]</f>
        <v>16</v>
      </c>
      <c r="Q9775" s="1">
        <f>IFERROR(_3___Healthcare_Data_v1[[#This Row],[ Billing Amount ]]/_3___Healthcare_Data_v1[[#This Row],[Days in Hospital]],0)</f>
        <v>1842.1284350000001</v>
      </c>
      <c r="R9775" s="1" t="str">
        <f>IF(_3___Healthcare_Data_v1[[#This Row],[Age]]&gt;60,"Senior",IF(_3___Healthcare_Data_v1[[#This Row],[Age]]&gt;35,"Middle","Young"))</f>
        <v>Senior</v>
      </c>
    </row>
    <row r="9776" spans="1:18" x14ac:dyDescent="0.3">
      <c r="A9776" s="1" t="s">
        <v>26035</v>
      </c>
      <c r="B9776" s="1" t="s">
        <v>26666</v>
      </c>
      <c r="C9776" s="1" t="s">
        <v>16</v>
      </c>
      <c r="D9776" s="1" t="s">
        <v>62</v>
      </c>
      <c r="E9776" s="1" t="s">
        <v>18</v>
      </c>
      <c r="F9776" s="2">
        <v>43571</v>
      </c>
      <c r="G9776" s="1" t="s">
        <v>26036</v>
      </c>
      <c r="H9776" s="1" t="s">
        <v>26037</v>
      </c>
      <c r="I9776" s="1" t="s">
        <v>21</v>
      </c>
      <c r="J9776" s="3" t="s">
        <v>36434</v>
      </c>
      <c r="K9776">
        <v>208</v>
      </c>
      <c r="L9776" s="1" t="s">
        <v>38</v>
      </c>
      <c r="M9776" s="2">
        <v>43583</v>
      </c>
      <c r="N9776" s="1" t="s">
        <v>84</v>
      </c>
      <c r="O9776" s="1" t="s">
        <v>32</v>
      </c>
      <c r="P9776" s="1">
        <f>_3___Healthcare_Data_v1[[#This Row],[Discharge Date]]-_3___Healthcare_Data_v1[[#This Row],[Date of Admission]]</f>
        <v>12</v>
      </c>
      <c r="Q9776" s="1">
        <f>IFERROR(_3___Healthcare_Data_v1[[#This Row],[ Billing Amount ]]/_3___Healthcare_Data_v1[[#This Row],[Days in Hospital]],0)</f>
        <v>2153.5952000000002</v>
      </c>
      <c r="R9776" s="1" t="str">
        <f>IF(_3___Healthcare_Data_v1[[#This Row],[Age]]&gt;60,"Senior",IF(_3___Healthcare_Data_v1[[#This Row],[Age]]&gt;35,"Middle","Young"))</f>
        <v>Senior</v>
      </c>
    </row>
    <row r="9777" spans="1:18" x14ac:dyDescent="0.3">
      <c r="A9777" s="1" t="s">
        <v>11027</v>
      </c>
      <c r="B9777" s="1" t="s">
        <v>26710</v>
      </c>
      <c r="C9777" s="1" t="s">
        <v>16</v>
      </c>
      <c r="D9777" s="1" t="s">
        <v>49</v>
      </c>
      <c r="E9777" s="1" t="s">
        <v>69</v>
      </c>
      <c r="F9777" s="2">
        <v>44060</v>
      </c>
      <c r="G9777" s="1" t="s">
        <v>26038</v>
      </c>
      <c r="H9777" s="1" t="s">
        <v>26039</v>
      </c>
      <c r="I9777" s="1" t="s">
        <v>21</v>
      </c>
      <c r="J9777" s="3" t="s">
        <v>36435</v>
      </c>
      <c r="K9777">
        <v>206</v>
      </c>
      <c r="L9777" s="1" t="s">
        <v>38</v>
      </c>
      <c r="M9777" s="2">
        <v>44090</v>
      </c>
      <c r="N9777" s="1" t="s">
        <v>48</v>
      </c>
      <c r="O9777" s="1" t="s">
        <v>32</v>
      </c>
      <c r="P9777" s="1">
        <f>_3___Healthcare_Data_v1[[#This Row],[Discharge Date]]-_3___Healthcare_Data_v1[[#This Row],[Date of Admission]]</f>
        <v>30</v>
      </c>
      <c r="Q9777" s="1">
        <f>IFERROR(_3___Healthcare_Data_v1[[#This Row],[ Billing Amount ]]/_3___Healthcare_Data_v1[[#This Row],[Days in Hospital]],0)</f>
        <v>1528.7973833333333</v>
      </c>
      <c r="R9777" s="1" t="str">
        <f>IF(_3___Healthcare_Data_v1[[#This Row],[Age]]&gt;60,"Senior",IF(_3___Healthcare_Data_v1[[#This Row],[Age]]&gt;35,"Middle","Young"))</f>
        <v>Senior</v>
      </c>
    </row>
    <row r="9778" spans="1:18" x14ac:dyDescent="0.3">
      <c r="A9778" s="1" t="s">
        <v>26040</v>
      </c>
      <c r="B9778" s="1" t="s">
        <v>26994</v>
      </c>
      <c r="C9778" s="1" t="s">
        <v>26</v>
      </c>
      <c r="D9778" s="1" t="s">
        <v>27</v>
      </c>
      <c r="E9778" s="1" t="s">
        <v>28</v>
      </c>
      <c r="F9778" s="2">
        <v>44842</v>
      </c>
      <c r="G9778" s="1" t="s">
        <v>26041</v>
      </c>
      <c r="H9778" s="1" t="s">
        <v>26042</v>
      </c>
      <c r="I9778" s="1" t="s">
        <v>26607</v>
      </c>
      <c r="J9778" s="3" t="s">
        <v>36436</v>
      </c>
      <c r="K9778">
        <v>159</v>
      </c>
      <c r="L9778" s="1" t="s">
        <v>42</v>
      </c>
      <c r="M9778" s="2">
        <v>44864</v>
      </c>
      <c r="N9778" s="1" t="s">
        <v>48</v>
      </c>
      <c r="O9778" s="1" t="s">
        <v>24</v>
      </c>
      <c r="P9778" s="1">
        <f>_3___Healthcare_Data_v1[[#This Row],[Discharge Date]]-_3___Healthcare_Data_v1[[#This Row],[Date of Admission]]</f>
        <v>22</v>
      </c>
      <c r="Q9778" s="1">
        <f>IFERROR(_3___Healthcare_Data_v1[[#This Row],[ Billing Amount ]]/_3___Healthcare_Data_v1[[#This Row],[Days in Hospital]],0)</f>
        <v>1737.4151968181818</v>
      </c>
      <c r="R9778" s="1" t="str">
        <f>IF(_3___Healthcare_Data_v1[[#This Row],[Age]]&gt;60,"Senior",IF(_3___Healthcare_Data_v1[[#This Row],[Age]]&gt;35,"Middle","Young"))</f>
        <v>Senior</v>
      </c>
    </row>
    <row r="9779" spans="1:18" x14ac:dyDescent="0.3">
      <c r="A9779" s="1" t="s">
        <v>26043</v>
      </c>
      <c r="B9779" s="1" t="s">
        <v>26638</v>
      </c>
      <c r="C9779" s="1" t="s">
        <v>16</v>
      </c>
      <c r="D9779" s="1" t="s">
        <v>89</v>
      </c>
      <c r="E9779" s="1" t="s">
        <v>18</v>
      </c>
      <c r="F9779" s="2">
        <v>44009</v>
      </c>
      <c r="G9779" s="1" t="s">
        <v>26044</v>
      </c>
      <c r="H9779" s="1" t="s">
        <v>1596</v>
      </c>
      <c r="I9779" s="1" t="s">
        <v>52</v>
      </c>
      <c r="J9779" s="3" t="s">
        <v>36437</v>
      </c>
      <c r="K9779">
        <v>139</v>
      </c>
      <c r="L9779" s="1" t="s">
        <v>42</v>
      </c>
      <c r="M9779" s="2">
        <v>44039</v>
      </c>
      <c r="N9779" s="1" t="s">
        <v>31</v>
      </c>
      <c r="O9779" s="1" t="s">
        <v>44</v>
      </c>
      <c r="P9779" s="1">
        <f>_3___Healthcare_Data_v1[[#This Row],[Discharge Date]]-_3___Healthcare_Data_v1[[#This Row],[Date of Admission]]</f>
        <v>30</v>
      </c>
      <c r="Q9779" s="1">
        <f>IFERROR(_3___Healthcare_Data_v1[[#This Row],[ Billing Amount ]]/_3___Healthcare_Data_v1[[#This Row],[Days in Hospital]],0)</f>
        <v>1390.924669</v>
      </c>
      <c r="R9779" s="1" t="str">
        <f>IF(_3___Healthcare_Data_v1[[#This Row],[Age]]&gt;60,"Senior",IF(_3___Healthcare_Data_v1[[#This Row],[Age]]&gt;35,"Middle","Young"))</f>
        <v>Senior</v>
      </c>
    </row>
    <row r="9780" spans="1:18" x14ac:dyDescent="0.3">
      <c r="A9780" s="1" t="s">
        <v>26045</v>
      </c>
      <c r="B9780" s="1" t="s">
        <v>26612</v>
      </c>
      <c r="C9780" s="1" t="s">
        <v>26</v>
      </c>
      <c r="D9780" s="1" t="s">
        <v>34</v>
      </c>
      <c r="E9780" s="1" t="s">
        <v>18</v>
      </c>
      <c r="F9780" s="2">
        <v>45189</v>
      </c>
      <c r="G9780" s="1" t="s">
        <v>5459</v>
      </c>
      <c r="H9780" s="1" t="s">
        <v>26046</v>
      </c>
      <c r="I9780" s="1" t="s">
        <v>56</v>
      </c>
      <c r="J9780" s="3" t="s">
        <v>36438</v>
      </c>
      <c r="K9780">
        <v>460</v>
      </c>
      <c r="L9780" s="1" t="s">
        <v>42</v>
      </c>
      <c r="M9780" s="2">
        <v>45190</v>
      </c>
      <c r="N9780" s="1" t="s">
        <v>43</v>
      </c>
      <c r="O9780" s="1" t="s">
        <v>24</v>
      </c>
      <c r="P9780" s="1">
        <f>_3___Healthcare_Data_v1[[#This Row],[Discharge Date]]-_3___Healthcare_Data_v1[[#This Row],[Date of Admission]]</f>
        <v>1</v>
      </c>
      <c r="Q9780" s="1">
        <f>IFERROR(_3___Healthcare_Data_v1[[#This Row],[ Billing Amount ]]/_3___Healthcare_Data_v1[[#This Row],[Days in Hospital]],0)</f>
        <v>34602.060420000002</v>
      </c>
      <c r="R9780" s="1" t="str">
        <f>IF(_3___Healthcare_Data_v1[[#This Row],[Age]]&gt;60,"Senior",IF(_3___Healthcare_Data_v1[[#This Row],[Age]]&gt;35,"Middle","Young"))</f>
        <v>Senior</v>
      </c>
    </row>
    <row r="9781" spans="1:18" x14ac:dyDescent="0.3">
      <c r="A9781" s="1" t="s">
        <v>26047</v>
      </c>
      <c r="B9781" s="1" t="s">
        <v>26661</v>
      </c>
      <c r="C9781" s="1" t="s">
        <v>16</v>
      </c>
      <c r="D9781" s="1" t="s">
        <v>114</v>
      </c>
      <c r="E9781" s="1" t="s">
        <v>69</v>
      </c>
      <c r="F9781" s="2">
        <v>44951</v>
      </c>
      <c r="G9781" s="1" t="s">
        <v>26048</v>
      </c>
      <c r="H9781" s="1" t="s">
        <v>26049</v>
      </c>
      <c r="I9781" s="1" t="s">
        <v>26607</v>
      </c>
      <c r="J9781" s="3" t="s">
        <v>36439</v>
      </c>
      <c r="K9781">
        <v>382</v>
      </c>
      <c r="L9781" s="1" t="s">
        <v>22</v>
      </c>
      <c r="M9781" s="2">
        <v>44956</v>
      </c>
      <c r="N9781" s="1" t="s">
        <v>23</v>
      </c>
      <c r="O9781" s="1" t="s">
        <v>44</v>
      </c>
      <c r="P9781" s="1">
        <f>_3___Healthcare_Data_v1[[#This Row],[Discharge Date]]-_3___Healthcare_Data_v1[[#This Row],[Date of Admission]]</f>
        <v>5</v>
      </c>
      <c r="Q9781" s="1">
        <f>IFERROR(_3___Healthcare_Data_v1[[#This Row],[ Billing Amount ]]/_3___Healthcare_Data_v1[[#This Row],[Days in Hospital]],0)</f>
        <v>13026.162037999999</v>
      </c>
      <c r="R9781" s="1" t="str">
        <f>IF(_3___Healthcare_Data_v1[[#This Row],[Age]]&gt;60,"Senior",IF(_3___Healthcare_Data_v1[[#This Row],[Age]]&gt;35,"Middle","Young"))</f>
        <v>Senior</v>
      </c>
    </row>
    <row r="9782" spans="1:18" x14ac:dyDescent="0.3">
      <c r="A9782" s="1" t="s">
        <v>26050</v>
      </c>
      <c r="B9782" s="1" t="s">
        <v>26630</v>
      </c>
      <c r="C9782" s="1" t="s">
        <v>16</v>
      </c>
      <c r="D9782" s="1" t="s">
        <v>34</v>
      </c>
      <c r="E9782" s="1" t="s">
        <v>26620</v>
      </c>
      <c r="F9782" s="2">
        <v>43876</v>
      </c>
      <c r="G9782" s="1" t="s">
        <v>26051</v>
      </c>
      <c r="H9782" s="1" t="s">
        <v>26052</v>
      </c>
      <c r="I9782" s="1" t="s">
        <v>56</v>
      </c>
      <c r="J9782" s="3" t="s">
        <v>36440</v>
      </c>
      <c r="K9782">
        <v>265</v>
      </c>
      <c r="L9782" s="1" t="s">
        <v>38</v>
      </c>
      <c r="M9782" s="2">
        <v>43892</v>
      </c>
      <c r="N9782" s="1" t="s">
        <v>23</v>
      </c>
      <c r="O9782" s="1" t="s">
        <v>24</v>
      </c>
      <c r="P9782" s="1">
        <f>_3___Healthcare_Data_v1[[#This Row],[Discharge Date]]-_3___Healthcare_Data_v1[[#This Row],[Date of Admission]]</f>
        <v>16</v>
      </c>
      <c r="Q9782" s="1">
        <f>IFERROR(_3___Healthcare_Data_v1[[#This Row],[ Billing Amount ]]/_3___Healthcare_Data_v1[[#This Row],[Days in Hospital]],0)</f>
        <v>519.72635843750004</v>
      </c>
      <c r="R9782" s="1" t="str">
        <f>IF(_3___Healthcare_Data_v1[[#This Row],[Age]]&gt;60,"Senior",IF(_3___Healthcare_Data_v1[[#This Row],[Age]]&gt;35,"Middle","Young"))</f>
        <v>Senior</v>
      </c>
    </row>
    <row r="9783" spans="1:18" x14ac:dyDescent="0.3">
      <c r="A9783" s="1" t="s">
        <v>26053</v>
      </c>
      <c r="B9783" s="1" t="s">
        <v>26649</v>
      </c>
      <c r="C9783" s="1" t="s">
        <v>16</v>
      </c>
      <c r="D9783" s="1" t="s">
        <v>229</v>
      </c>
      <c r="E9783" s="1" t="s">
        <v>26615</v>
      </c>
      <c r="F9783" s="2">
        <v>43657</v>
      </c>
      <c r="G9783" s="1" t="s">
        <v>26054</v>
      </c>
      <c r="H9783" s="1" t="s">
        <v>26055</v>
      </c>
      <c r="I9783" s="1" t="s">
        <v>21</v>
      </c>
      <c r="J9783" s="3" t="s">
        <v>36441</v>
      </c>
      <c r="K9783">
        <v>369</v>
      </c>
      <c r="L9783" s="1" t="s">
        <v>22</v>
      </c>
      <c r="M9783" s="2">
        <v>43658</v>
      </c>
      <c r="N9783" s="1" t="s">
        <v>48</v>
      </c>
      <c r="O9783" s="1" t="s">
        <v>24</v>
      </c>
      <c r="P9783" s="1">
        <f>_3___Healthcare_Data_v1[[#This Row],[Discharge Date]]-_3___Healthcare_Data_v1[[#This Row],[Date of Admission]]</f>
        <v>1</v>
      </c>
      <c r="Q9783" s="1">
        <f>IFERROR(_3___Healthcare_Data_v1[[#This Row],[ Billing Amount ]]/_3___Healthcare_Data_v1[[#This Row],[Days in Hospital]],0)</f>
        <v>29689.967560000001</v>
      </c>
      <c r="R9783" s="1" t="str">
        <f>IF(_3___Healthcare_Data_v1[[#This Row],[Age]]&gt;60,"Senior",IF(_3___Healthcare_Data_v1[[#This Row],[Age]]&gt;35,"Middle","Young"))</f>
        <v>Senior</v>
      </c>
    </row>
    <row r="9784" spans="1:18" x14ac:dyDescent="0.3">
      <c r="A9784" s="1" t="s">
        <v>26056</v>
      </c>
      <c r="B9784" s="1" t="s">
        <v>26659</v>
      </c>
      <c r="C9784" s="1" t="s">
        <v>26</v>
      </c>
      <c r="D9784" s="1" t="s">
        <v>229</v>
      </c>
      <c r="E9784" s="1" t="s">
        <v>69</v>
      </c>
      <c r="F9784" s="2">
        <v>44770</v>
      </c>
      <c r="G9784" s="1" t="s">
        <v>26057</v>
      </c>
      <c r="H9784" s="1" t="s">
        <v>7269</v>
      </c>
      <c r="I9784" s="1" t="s">
        <v>21</v>
      </c>
      <c r="J9784" s="3" t="s">
        <v>36442</v>
      </c>
      <c r="K9784">
        <v>186</v>
      </c>
      <c r="L9784" s="1" t="s">
        <v>22</v>
      </c>
      <c r="M9784" s="2">
        <v>44773</v>
      </c>
      <c r="N9784" s="1" t="s">
        <v>84</v>
      </c>
      <c r="O9784" s="1" t="s">
        <v>44</v>
      </c>
      <c r="P9784" s="1">
        <f>_3___Healthcare_Data_v1[[#This Row],[Discharge Date]]-_3___Healthcare_Data_v1[[#This Row],[Date of Admission]]</f>
        <v>3</v>
      </c>
      <c r="Q9784" s="1">
        <f>IFERROR(_3___Healthcare_Data_v1[[#This Row],[ Billing Amount ]]/_3___Healthcare_Data_v1[[#This Row],[Days in Hospital]],0)</f>
        <v>19115.131653333334</v>
      </c>
      <c r="R9784" s="1" t="str">
        <f>IF(_3___Healthcare_Data_v1[[#This Row],[Age]]&gt;60,"Senior",IF(_3___Healthcare_Data_v1[[#This Row],[Age]]&gt;35,"Middle","Young"))</f>
        <v>Senior</v>
      </c>
    </row>
    <row r="9785" spans="1:18" x14ac:dyDescent="0.3">
      <c r="A9785" s="1" t="s">
        <v>26058</v>
      </c>
      <c r="B9785" s="1" t="s">
        <v>26610</v>
      </c>
      <c r="C9785" s="1" t="s">
        <v>26</v>
      </c>
      <c r="D9785" s="1" t="s">
        <v>62</v>
      </c>
      <c r="E9785" s="1" t="s">
        <v>69</v>
      </c>
      <c r="F9785" s="2">
        <v>45229</v>
      </c>
      <c r="G9785" s="1" t="s">
        <v>26059</v>
      </c>
      <c r="H9785" s="1" t="s">
        <v>22688</v>
      </c>
      <c r="I9785" s="1" t="s">
        <v>21</v>
      </c>
      <c r="J9785" s="3" t="s">
        <v>36443</v>
      </c>
      <c r="K9785">
        <v>350</v>
      </c>
      <c r="L9785" s="1" t="s">
        <v>22</v>
      </c>
      <c r="M9785" s="2">
        <v>45241</v>
      </c>
      <c r="N9785" s="1" t="s">
        <v>31</v>
      </c>
      <c r="O9785" s="1" t="s">
        <v>32</v>
      </c>
      <c r="P9785" s="1">
        <f>_3___Healthcare_Data_v1[[#This Row],[Discharge Date]]-_3___Healthcare_Data_v1[[#This Row],[Date of Admission]]</f>
        <v>12</v>
      </c>
      <c r="Q9785" s="1">
        <f>IFERROR(_3___Healthcare_Data_v1[[#This Row],[ Billing Amount ]]/_3___Healthcare_Data_v1[[#This Row],[Days in Hospital]],0)</f>
        <v>5785.5839758333341</v>
      </c>
      <c r="R9785" s="1" t="str">
        <f>IF(_3___Healthcare_Data_v1[[#This Row],[Age]]&gt;60,"Senior",IF(_3___Healthcare_Data_v1[[#This Row],[Age]]&gt;35,"Middle","Young"))</f>
        <v>Senior</v>
      </c>
    </row>
    <row r="9786" spans="1:18" x14ac:dyDescent="0.3">
      <c r="A9786" s="1" t="s">
        <v>26060</v>
      </c>
      <c r="B9786" s="1" t="s">
        <v>26737</v>
      </c>
      <c r="C9786" s="1" t="s">
        <v>26</v>
      </c>
      <c r="D9786" s="1" t="s">
        <v>17</v>
      </c>
      <c r="E9786" s="1" t="s">
        <v>69</v>
      </c>
      <c r="F9786" s="2">
        <v>45091</v>
      </c>
      <c r="G9786" s="1" t="s">
        <v>26061</v>
      </c>
      <c r="H9786" s="1" t="s">
        <v>26062</v>
      </c>
      <c r="I9786" s="1" t="s">
        <v>21</v>
      </c>
      <c r="J9786" s="3" t="s">
        <v>36444</v>
      </c>
      <c r="K9786">
        <v>438</v>
      </c>
      <c r="L9786" s="1" t="s">
        <v>38</v>
      </c>
      <c r="M9786" s="2">
        <v>45105</v>
      </c>
      <c r="N9786" s="1" t="s">
        <v>43</v>
      </c>
      <c r="O9786" s="1" t="s">
        <v>32</v>
      </c>
      <c r="P9786" s="1">
        <f>_3___Healthcare_Data_v1[[#This Row],[Discharge Date]]-_3___Healthcare_Data_v1[[#This Row],[Date of Admission]]</f>
        <v>14</v>
      </c>
      <c r="Q9786" s="1">
        <f>IFERROR(_3___Healthcare_Data_v1[[#This Row],[ Billing Amount ]]/_3___Healthcare_Data_v1[[#This Row],[Days in Hospital]],0)</f>
        <v>2419.6412707142854</v>
      </c>
      <c r="R9786" s="1" t="str">
        <f>IF(_3___Healthcare_Data_v1[[#This Row],[Age]]&gt;60,"Senior",IF(_3___Healthcare_Data_v1[[#This Row],[Age]]&gt;35,"Middle","Young"))</f>
        <v>Senior</v>
      </c>
    </row>
    <row r="9787" spans="1:18" x14ac:dyDescent="0.3">
      <c r="A9787" s="1" t="s">
        <v>26063</v>
      </c>
      <c r="B9787" s="1" t="s">
        <v>26723</v>
      </c>
      <c r="C9787" s="1" t="s">
        <v>16</v>
      </c>
      <c r="D9787" s="1" t="s">
        <v>62</v>
      </c>
      <c r="E9787" s="1" t="s">
        <v>26615</v>
      </c>
      <c r="F9787" s="2">
        <v>44349</v>
      </c>
      <c r="G9787" s="1" t="s">
        <v>26064</v>
      </c>
      <c r="H9787" s="1" t="s">
        <v>26065</v>
      </c>
      <c r="I9787" s="1" t="s">
        <v>26607</v>
      </c>
      <c r="J9787" s="3" t="s">
        <v>36445</v>
      </c>
      <c r="K9787">
        <v>361</v>
      </c>
      <c r="L9787" s="1" t="s">
        <v>22</v>
      </c>
      <c r="M9787" s="2">
        <v>44368</v>
      </c>
      <c r="N9787" s="1" t="s">
        <v>31</v>
      </c>
      <c r="O9787" s="1" t="s">
        <v>32</v>
      </c>
      <c r="P9787" s="1">
        <f>_3___Healthcare_Data_v1[[#This Row],[Discharge Date]]-_3___Healthcare_Data_v1[[#This Row],[Date of Admission]]</f>
        <v>19</v>
      </c>
      <c r="Q9787" s="1">
        <f>IFERROR(_3___Healthcare_Data_v1[[#This Row],[ Billing Amount ]]/_3___Healthcare_Data_v1[[#This Row],[Days in Hospital]],0)</f>
        <v>91.225130315789471</v>
      </c>
      <c r="R9787" s="1" t="str">
        <f>IF(_3___Healthcare_Data_v1[[#This Row],[Age]]&gt;60,"Senior",IF(_3___Healthcare_Data_v1[[#This Row],[Age]]&gt;35,"Middle","Young"))</f>
        <v>Senior</v>
      </c>
    </row>
    <row r="9788" spans="1:18" x14ac:dyDescent="0.3">
      <c r="A9788" s="1" t="s">
        <v>24104</v>
      </c>
      <c r="B9788" s="1" t="s">
        <v>26837</v>
      </c>
      <c r="C9788" s="1" t="s">
        <v>26</v>
      </c>
      <c r="D9788" s="1" t="s">
        <v>27</v>
      </c>
      <c r="E9788" s="1" t="s">
        <v>26620</v>
      </c>
      <c r="F9788" s="2">
        <v>44750</v>
      </c>
      <c r="G9788" s="1" t="s">
        <v>26066</v>
      </c>
      <c r="H9788" s="1" t="s">
        <v>12422</v>
      </c>
      <c r="I9788" s="1" t="s">
        <v>52</v>
      </c>
      <c r="J9788" s="3" t="s">
        <v>36446</v>
      </c>
      <c r="K9788">
        <v>200</v>
      </c>
      <c r="L9788" s="1" t="s">
        <v>38</v>
      </c>
      <c r="M9788" s="2">
        <v>44768</v>
      </c>
      <c r="N9788" s="1" t="s">
        <v>31</v>
      </c>
      <c r="O9788" s="1" t="s">
        <v>44</v>
      </c>
      <c r="P9788" s="1">
        <f>_3___Healthcare_Data_v1[[#This Row],[Discharge Date]]-_3___Healthcare_Data_v1[[#This Row],[Date of Admission]]</f>
        <v>18</v>
      </c>
      <c r="Q9788" s="1">
        <f>IFERROR(_3___Healthcare_Data_v1[[#This Row],[ Billing Amount ]]/_3___Healthcare_Data_v1[[#This Row],[Days in Hospital]],0)</f>
        <v>657.20141388888885</v>
      </c>
      <c r="R9788" s="1" t="str">
        <f>IF(_3___Healthcare_Data_v1[[#This Row],[Age]]&gt;60,"Senior",IF(_3___Healthcare_Data_v1[[#This Row],[Age]]&gt;35,"Middle","Young"))</f>
        <v>Senior</v>
      </c>
    </row>
    <row r="9789" spans="1:18" x14ac:dyDescent="0.3">
      <c r="A9789" s="1" t="s">
        <v>26067</v>
      </c>
      <c r="B9789" s="1" t="s">
        <v>26677</v>
      </c>
      <c r="C9789" s="1" t="s">
        <v>16</v>
      </c>
      <c r="D9789" s="1" t="s">
        <v>34</v>
      </c>
      <c r="E9789" s="1" t="s">
        <v>26615</v>
      </c>
      <c r="F9789" s="2">
        <v>45209</v>
      </c>
      <c r="G9789" s="1" t="s">
        <v>26068</v>
      </c>
      <c r="H9789" s="1" t="s">
        <v>26069</v>
      </c>
      <c r="I9789" s="1" t="s">
        <v>56</v>
      </c>
      <c r="J9789" s="3" t="s">
        <v>36447</v>
      </c>
      <c r="K9789">
        <v>377</v>
      </c>
      <c r="L9789" s="1" t="s">
        <v>22</v>
      </c>
      <c r="M9789" s="2">
        <v>45213</v>
      </c>
      <c r="N9789" s="1" t="s">
        <v>48</v>
      </c>
      <c r="O9789" s="1" t="s">
        <v>24</v>
      </c>
      <c r="P9789" s="1">
        <f>_3___Healthcare_Data_v1[[#This Row],[Discharge Date]]-_3___Healthcare_Data_v1[[#This Row],[Date of Admission]]</f>
        <v>4</v>
      </c>
      <c r="Q9789" s="1">
        <f>IFERROR(_3___Healthcare_Data_v1[[#This Row],[ Billing Amount ]]/_3___Healthcare_Data_v1[[#This Row],[Days in Hospital]],0)</f>
        <v>8286.1767725000009</v>
      </c>
      <c r="R9789" s="1" t="str">
        <f>IF(_3___Healthcare_Data_v1[[#This Row],[Age]]&gt;60,"Senior",IF(_3___Healthcare_Data_v1[[#This Row],[Age]]&gt;35,"Middle","Young"))</f>
        <v>Senior</v>
      </c>
    </row>
    <row r="9790" spans="1:18" x14ac:dyDescent="0.3">
      <c r="A9790" s="1" t="s">
        <v>26070</v>
      </c>
      <c r="B9790" s="1" t="s">
        <v>26617</v>
      </c>
      <c r="C9790" s="1" t="s">
        <v>26</v>
      </c>
      <c r="D9790" s="1" t="s">
        <v>17</v>
      </c>
      <c r="E9790" s="1" t="s">
        <v>18</v>
      </c>
      <c r="F9790" s="2">
        <v>44171</v>
      </c>
      <c r="G9790" s="1" t="s">
        <v>26071</v>
      </c>
      <c r="H9790" s="1" t="s">
        <v>26072</v>
      </c>
      <c r="I9790" s="1" t="s">
        <v>60</v>
      </c>
      <c r="J9790" s="3" t="s">
        <v>36448</v>
      </c>
      <c r="K9790">
        <v>409</v>
      </c>
      <c r="L9790" s="1" t="s">
        <v>42</v>
      </c>
      <c r="M9790" s="2">
        <v>44197</v>
      </c>
      <c r="N9790" s="1" t="s">
        <v>48</v>
      </c>
      <c r="O9790" s="1" t="s">
        <v>32</v>
      </c>
      <c r="P9790" s="1">
        <f>_3___Healthcare_Data_v1[[#This Row],[Discharge Date]]-_3___Healthcare_Data_v1[[#This Row],[Date of Admission]]</f>
        <v>26</v>
      </c>
      <c r="Q9790" s="1">
        <f>IFERROR(_3___Healthcare_Data_v1[[#This Row],[ Billing Amount ]]/_3___Healthcare_Data_v1[[#This Row],[Days in Hospital]],0)</f>
        <v>2205.1497392307692</v>
      </c>
      <c r="R9790" s="1" t="str">
        <f>IF(_3___Healthcare_Data_v1[[#This Row],[Age]]&gt;60,"Senior",IF(_3___Healthcare_Data_v1[[#This Row],[Age]]&gt;35,"Middle","Young"))</f>
        <v>Senior</v>
      </c>
    </row>
    <row r="9791" spans="1:18" x14ac:dyDescent="0.3">
      <c r="A9791" s="1" t="s">
        <v>20593</v>
      </c>
      <c r="B9791" s="1" t="s">
        <v>26795</v>
      </c>
      <c r="C9791" s="1" t="s">
        <v>26</v>
      </c>
      <c r="D9791" s="1" t="s">
        <v>34</v>
      </c>
      <c r="E9791" s="1" t="s">
        <v>28</v>
      </c>
      <c r="F9791" s="2">
        <v>44734</v>
      </c>
      <c r="G9791" s="1" t="s">
        <v>26073</v>
      </c>
      <c r="H9791" s="1" t="s">
        <v>26074</v>
      </c>
      <c r="I9791" s="1" t="s">
        <v>56</v>
      </c>
      <c r="J9791" s="3" t="s">
        <v>36449</v>
      </c>
      <c r="K9791">
        <v>440</v>
      </c>
      <c r="L9791" s="1" t="s">
        <v>22</v>
      </c>
      <c r="M9791" s="2">
        <v>44745</v>
      </c>
      <c r="N9791" s="1" t="s">
        <v>84</v>
      </c>
      <c r="O9791" s="1" t="s">
        <v>44</v>
      </c>
      <c r="P9791" s="1">
        <f>_3___Healthcare_Data_v1[[#This Row],[Discharge Date]]-_3___Healthcare_Data_v1[[#This Row],[Date of Admission]]</f>
        <v>11</v>
      </c>
      <c r="Q9791" s="1">
        <f>IFERROR(_3___Healthcare_Data_v1[[#This Row],[ Billing Amount ]]/_3___Healthcare_Data_v1[[#This Row],[Days in Hospital]],0)</f>
        <v>1282.3819372727273</v>
      </c>
      <c r="R9791" s="1" t="str">
        <f>IF(_3___Healthcare_Data_v1[[#This Row],[Age]]&gt;60,"Senior",IF(_3___Healthcare_Data_v1[[#This Row],[Age]]&gt;35,"Middle","Young"))</f>
        <v>Senior</v>
      </c>
    </row>
    <row r="9792" spans="1:18" x14ac:dyDescent="0.3">
      <c r="A9792" s="1" t="s">
        <v>26075</v>
      </c>
      <c r="B9792" s="1" t="s">
        <v>26704</v>
      </c>
      <c r="C9792" s="1" t="s">
        <v>26</v>
      </c>
      <c r="D9792" s="1" t="s">
        <v>27</v>
      </c>
      <c r="E9792" s="1" t="s">
        <v>26615</v>
      </c>
      <c r="F9792" s="2">
        <v>45085</v>
      </c>
      <c r="G9792" s="1" t="s">
        <v>26076</v>
      </c>
      <c r="H9792" s="1" t="s">
        <v>23228</v>
      </c>
      <c r="I9792" s="1" t="s">
        <v>56</v>
      </c>
      <c r="J9792" s="3" t="s">
        <v>36450</v>
      </c>
      <c r="K9792">
        <v>129</v>
      </c>
      <c r="L9792" s="1" t="s">
        <v>22</v>
      </c>
      <c r="M9792" s="2">
        <v>45104</v>
      </c>
      <c r="N9792" s="1" t="s">
        <v>43</v>
      </c>
      <c r="O9792" s="1" t="s">
        <v>24</v>
      </c>
      <c r="P9792" s="1">
        <f>_3___Healthcare_Data_v1[[#This Row],[Discharge Date]]-_3___Healthcare_Data_v1[[#This Row],[Date of Admission]]</f>
        <v>19</v>
      </c>
      <c r="Q9792" s="1">
        <f>IFERROR(_3___Healthcare_Data_v1[[#This Row],[ Billing Amount ]]/_3___Healthcare_Data_v1[[#This Row],[Days in Hospital]],0)</f>
        <v>92.715914999999995</v>
      </c>
      <c r="R9792" s="1" t="str">
        <f>IF(_3___Healthcare_Data_v1[[#This Row],[Age]]&gt;60,"Senior",IF(_3___Healthcare_Data_v1[[#This Row],[Age]]&gt;35,"Middle","Young"))</f>
        <v>Senior</v>
      </c>
    </row>
    <row r="9793" spans="1:18" x14ac:dyDescent="0.3">
      <c r="A9793" s="1" t="s">
        <v>7793</v>
      </c>
      <c r="B9793" s="1" t="s">
        <v>26685</v>
      </c>
      <c r="C9793" s="1" t="s">
        <v>26</v>
      </c>
      <c r="D9793" s="1" t="s">
        <v>89</v>
      </c>
      <c r="E9793" s="1" t="s">
        <v>28</v>
      </c>
      <c r="F9793" s="2">
        <v>44353</v>
      </c>
      <c r="G9793" s="1" t="s">
        <v>26077</v>
      </c>
      <c r="H9793" s="1" t="s">
        <v>13214</v>
      </c>
      <c r="I9793" s="1" t="s">
        <v>60</v>
      </c>
      <c r="J9793" s="3" t="s">
        <v>36451</v>
      </c>
      <c r="K9793">
        <v>208</v>
      </c>
      <c r="L9793" s="1" t="s">
        <v>22</v>
      </c>
      <c r="M9793" s="2">
        <v>44356</v>
      </c>
      <c r="N9793" s="1" t="s">
        <v>43</v>
      </c>
      <c r="O9793" s="1" t="s">
        <v>44</v>
      </c>
      <c r="P9793" s="1">
        <f>_3___Healthcare_Data_v1[[#This Row],[Discharge Date]]-_3___Healthcare_Data_v1[[#This Row],[Date of Admission]]</f>
        <v>3</v>
      </c>
      <c r="Q9793" s="1">
        <f>IFERROR(_3___Healthcare_Data_v1[[#This Row],[ Billing Amount ]]/_3___Healthcare_Data_v1[[#This Row],[Days in Hospital]],0)</f>
        <v>7628.6208266666663</v>
      </c>
      <c r="R9793" s="1" t="str">
        <f>IF(_3___Healthcare_Data_v1[[#This Row],[Age]]&gt;60,"Senior",IF(_3___Healthcare_Data_v1[[#This Row],[Age]]&gt;35,"Middle","Young"))</f>
        <v>Senior</v>
      </c>
    </row>
    <row r="9794" spans="1:18" x14ac:dyDescent="0.3">
      <c r="A9794" s="1" t="s">
        <v>26078</v>
      </c>
      <c r="B9794" s="1" t="s">
        <v>26967</v>
      </c>
      <c r="C9794" s="1" t="s">
        <v>16</v>
      </c>
      <c r="D9794" s="1" t="s">
        <v>229</v>
      </c>
      <c r="E9794" s="1" t="s">
        <v>26620</v>
      </c>
      <c r="F9794" s="2">
        <v>45214</v>
      </c>
      <c r="G9794" s="1" t="s">
        <v>26079</v>
      </c>
      <c r="H9794" s="1" t="s">
        <v>20581</v>
      </c>
      <c r="I9794" s="1" t="s">
        <v>21</v>
      </c>
      <c r="J9794" s="3" t="s">
        <v>36452</v>
      </c>
      <c r="K9794">
        <v>200</v>
      </c>
      <c r="L9794" s="1" t="s">
        <v>38</v>
      </c>
      <c r="M9794" s="2">
        <v>45220</v>
      </c>
      <c r="N9794" s="1" t="s">
        <v>23</v>
      </c>
      <c r="O9794" s="1" t="s">
        <v>44</v>
      </c>
      <c r="P9794" s="1">
        <f>_3___Healthcare_Data_v1[[#This Row],[Discharge Date]]-_3___Healthcare_Data_v1[[#This Row],[Date of Admission]]</f>
        <v>6</v>
      </c>
      <c r="Q9794" s="1">
        <f>IFERROR(_3___Healthcare_Data_v1[[#This Row],[ Billing Amount ]]/_3___Healthcare_Data_v1[[#This Row],[Days in Hospital]],0)</f>
        <v>592.57001833333334</v>
      </c>
      <c r="R9794" s="1" t="str">
        <f>IF(_3___Healthcare_Data_v1[[#This Row],[Age]]&gt;60,"Senior",IF(_3___Healthcare_Data_v1[[#This Row],[Age]]&gt;35,"Middle","Young"))</f>
        <v>Senior</v>
      </c>
    </row>
    <row r="9795" spans="1:18" x14ac:dyDescent="0.3">
      <c r="A9795" s="1" t="s">
        <v>26080</v>
      </c>
      <c r="B9795" s="1" t="s">
        <v>26704</v>
      </c>
      <c r="C9795" s="1" t="s">
        <v>26</v>
      </c>
      <c r="D9795" s="1" t="s">
        <v>89</v>
      </c>
      <c r="E9795" s="1" t="s">
        <v>35</v>
      </c>
      <c r="F9795" s="2">
        <v>45217</v>
      </c>
      <c r="G9795" s="1" t="s">
        <v>26081</v>
      </c>
      <c r="H9795" s="1" t="s">
        <v>26082</v>
      </c>
      <c r="I9795" s="1" t="s">
        <v>56</v>
      </c>
      <c r="J9795" s="3" t="s">
        <v>36453</v>
      </c>
      <c r="K9795">
        <v>218</v>
      </c>
      <c r="L9795" s="1" t="s">
        <v>22</v>
      </c>
      <c r="M9795" s="2">
        <v>45236</v>
      </c>
      <c r="N9795" s="1" t="s">
        <v>84</v>
      </c>
      <c r="O9795" s="1" t="s">
        <v>24</v>
      </c>
      <c r="P9795" s="1">
        <f>_3___Healthcare_Data_v1[[#This Row],[Discharge Date]]-_3___Healthcare_Data_v1[[#This Row],[Date of Admission]]</f>
        <v>19</v>
      </c>
      <c r="Q9795" s="1">
        <f>IFERROR(_3___Healthcare_Data_v1[[#This Row],[ Billing Amount ]]/_3___Healthcare_Data_v1[[#This Row],[Days in Hospital]],0)</f>
        <v>402.00680026315791</v>
      </c>
      <c r="R9795" s="1" t="str">
        <f>IF(_3___Healthcare_Data_v1[[#This Row],[Age]]&gt;60,"Senior",IF(_3___Healthcare_Data_v1[[#This Row],[Age]]&gt;35,"Middle","Young"))</f>
        <v>Senior</v>
      </c>
    </row>
    <row r="9796" spans="1:18" x14ac:dyDescent="0.3">
      <c r="A9796" s="1" t="s">
        <v>26083</v>
      </c>
      <c r="B9796" s="1" t="s">
        <v>26928</v>
      </c>
      <c r="C9796" s="1" t="s">
        <v>26</v>
      </c>
      <c r="D9796" s="1" t="s">
        <v>62</v>
      </c>
      <c r="E9796" s="1" t="s">
        <v>69</v>
      </c>
      <c r="F9796" s="2">
        <v>43861</v>
      </c>
      <c r="G9796" s="1" t="s">
        <v>4243</v>
      </c>
      <c r="H9796" s="1" t="s">
        <v>26084</v>
      </c>
      <c r="I9796" s="1" t="s">
        <v>26607</v>
      </c>
      <c r="J9796" s="3" t="s">
        <v>36454</v>
      </c>
      <c r="K9796">
        <v>496</v>
      </c>
      <c r="L9796" s="1" t="s">
        <v>22</v>
      </c>
      <c r="M9796" s="2">
        <v>43873</v>
      </c>
      <c r="N9796" s="1" t="s">
        <v>31</v>
      </c>
      <c r="O9796" s="1" t="s">
        <v>44</v>
      </c>
      <c r="P9796" s="1">
        <f>_3___Healthcare_Data_v1[[#This Row],[Discharge Date]]-_3___Healthcare_Data_v1[[#This Row],[Date of Admission]]</f>
        <v>12</v>
      </c>
      <c r="Q9796" s="1">
        <f>IFERROR(_3___Healthcare_Data_v1[[#This Row],[ Billing Amount ]]/_3___Healthcare_Data_v1[[#This Row],[Days in Hospital]],0)</f>
        <v>2001.9009699999999</v>
      </c>
      <c r="R9796" s="1" t="str">
        <f>IF(_3___Healthcare_Data_v1[[#This Row],[Age]]&gt;60,"Senior",IF(_3___Healthcare_Data_v1[[#This Row],[Age]]&gt;35,"Middle","Young"))</f>
        <v>Senior</v>
      </c>
    </row>
    <row r="9797" spans="1:18" x14ac:dyDescent="0.3">
      <c r="A9797" s="1" t="s">
        <v>17115</v>
      </c>
      <c r="B9797" s="1" t="s">
        <v>26697</v>
      </c>
      <c r="C9797" s="1" t="s">
        <v>26</v>
      </c>
      <c r="D9797" s="1" t="s">
        <v>89</v>
      </c>
      <c r="E9797" s="1" t="s">
        <v>69</v>
      </c>
      <c r="F9797" s="2">
        <v>44485</v>
      </c>
      <c r="G9797" s="1" t="s">
        <v>26085</v>
      </c>
      <c r="H9797" s="1" t="s">
        <v>26086</v>
      </c>
      <c r="I9797" s="1" t="s">
        <v>21</v>
      </c>
      <c r="J9797" s="3" t="s">
        <v>36455</v>
      </c>
      <c r="K9797">
        <v>365</v>
      </c>
      <c r="L9797" s="1" t="s">
        <v>22</v>
      </c>
      <c r="M9797" s="2">
        <v>44498</v>
      </c>
      <c r="N9797" s="1" t="s">
        <v>48</v>
      </c>
      <c r="O9797" s="1" t="s">
        <v>24</v>
      </c>
      <c r="P9797" s="1">
        <f>_3___Healthcare_Data_v1[[#This Row],[Discharge Date]]-_3___Healthcare_Data_v1[[#This Row],[Date of Admission]]</f>
        <v>13</v>
      </c>
      <c r="Q9797" s="1">
        <f>IFERROR(_3___Healthcare_Data_v1[[#This Row],[ Billing Amount ]]/_3___Healthcare_Data_v1[[#This Row],[Days in Hospital]],0)</f>
        <v>3059.5664615384617</v>
      </c>
      <c r="R9797" s="1" t="str">
        <f>IF(_3___Healthcare_Data_v1[[#This Row],[Age]]&gt;60,"Senior",IF(_3___Healthcare_Data_v1[[#This Row],[Age]]&gt;35,"Middle","Young"))</f>
        <v>Senior</v>
      </c>
    </row>
    <row r="9798" spans="1:18" x14ac:dyDescent="0.3">
      <c r="A9798" s="1" t="s">
        <v>26087</v>
      </c>
      <c r="B9798" s="1" t="s">
        <v>26791</v>
      </c>
      <c r="C9798" s="1" t="s">
        <v>16</v>
      </c>
      <c r="D9798" s="1" t="s">
        <v>89</v>
      </c>
      <c r="E9798" s="1" t="s">
        <v>35</v>
      </c>
      <c r="F9798" s="2">
        <v>44182</v>
      </c>
      <c r="G9798" s="1" t="s">
        <v>26088</v>
      </c>
      <c r="H9798" s="1" t="s">
        <v>26089</v>
      </c>
      <c r="I9798" s="1" t="s">
        <v>21</v>
      </c>
      <c r="J9798" s="3" t="s">
        <v>36456</v>
      </c>
      <c r="K9798">
        <v>343</v>
      </c>
      <c r="L9798" s="1" t="s">
        <v>22</v>
      </c>
      <c r="M9798" s="2">
        <v>44203</v>
      </c>
      <c r="N9798" s="1" t="s">
        <v>84</v>
      </c>
      <c r="O9798" s="1" t="s">
        <v>32</v>
      </c>
      <c r="P9798" s="1">
        <f>_3___Healthcare_Data_v1[[#This Row],[Discharge Date]]-_3___Healthcare_Data_v1[[#This Row],[Date of Admission]]</f>
        <v>21</v>
      </c>
      <c r="Q9798" s="1">
        <f>IFERROR(_3___Healthcare_Data_v1[[#This Row],[ Billing Amount ]]/_3___Healthcare_Data_v1[[#This Row],[Days in Hospital]],0)</f>
        <v>269.83835928571432</v>
      </c>
      <c r="R9798" s="1" t="str">
        <f>IF(_3___Healthcare_Data_v1[[#This Row],[Age]]&gt;60,"Senior",IF(_3___Healthcare_Data_v1[[#This Row],[Age]]&gt;35,"Middle","Young"))</f>
        <v>Senior</v>
      </c>
    </row>
    <row r="9799" spans="1:18" x14ac:dyDescent="0.3">
      <c r="A9799" s="1" t="s">
        <v>26090</v>
      </c>
      <c r="B9799" s="1" t="s">
        <v>26677</v>
      </c>
      <c r="C9799" s="1" t="s">
        <v>16</v>
      </c>
      <c r="D9799" s="1" t="s">
        <v>17</v>
      </c>
      <c r="E9799" s="1" t="s">
        <v>18</v>
      </c>
      <c r="F9799" s="2">
        <v>43913</v>
      </c>
      <c r="G9799" s="1" t="s">
        <v>26091</v>
      </c>
      <c r="H9799" s="1" t="s">
        <v>26092</v>
      </c>
      <c r="I9799" s="1" t="s">
        <v>60</v>
      </c>
      <c r="J9799" s="3" t="s">
        <v>36457</v>
      </c>
      <c r="K9799">
        <v>205</v>
      </c>
      <c r="L9799" s="1" t="s">
        <v>42</v>
      </c>
      <c r="M9799" s="2">
        <v>43921</v>
      </c>
      <c r="N9799" s="1" t="s">
        <v>31</v>
      </c>
      <c r="O9799" s="1" t="s">
        <v>24</v>
      </c>
      <c r="P9799" s="1">
        <f>_3___Healthcare_Data_v1[[#This Row],[Discharge Date]]-_3___Healthcare_Data_v1[[#This Row],[Date of Admission]]</f>
        <v>8</v>
      </c>
      <c r="Q9799" s="1">
        <f>IFERROR(_3___Healthcare_Data_v1[[#This Row],[ Billing Amount ]]/_3___Healthcare_Data_v1[[#This Row],[Days in Hospital]],0)</f>
        <v>6531.8908312499998</v>
      </c>
      <c r="R9799" s="1" t="str">
        <f>IF(_3___Healthcare_Data_v1[[#This Row],[Age]]&gt;60,"Senior",IF(_3___Healthcare_Data_v1[[#This Row],[Age]]&gt;35,"Middle","Young"))</f>
        <v>Senior</v>
      </c>
    </row>
    <row r="9800" spans="1:18" x14ac:dyDescent="0.3">
      <c r="A9800" s="1" t="s">
        <v>26093</v>
      </c>
      <c r="B9800" s="1" t="s">
        <v>26710</v>
      </c>
      <c r="C9800" s="1" t="s">
        <v>16</v>
      </c>
      <c r="D9800" s="1" t="s">
        <v>17</v>
      </c>
      <c r="E9800" s="1" t="s">
        <v>35</v>
      </c>
      <c r="F9800" s="2">
        <v>43671</v>
      </c>
      <c r="G9800" s="1" t="s">
        <v>26094</v>
      </c>
      <c r="H9800" s="1" t="s">
        <v>26095</v>
      </c>
      <c r="I9800" s="1" t="s">
        <v>21</v>
      </c>
      <c r="J9800" s="3" t="s">
        <v>36458</v>
      </c>
      <c r="K9800">
        <v>395</v>
      </c>
      <c r="L9800" s="1" t="s">
        <v>38</v>
      </c>
      <c r="M9800" s="2">
        <v>43688</v>
      </c>
      <c r="N9800" s="1" t="s">
        <v>23</v>
      </c>
      <c r="O9800" s="1" t="s">
        <v>32</v>
      </c>
      <c r="P9800" s="1">
        <f>_3___Healthcare_Data_v1[[#This Row],[Discharge Date]]-_3___Healthcare_Data_v1[[#This Row],[Date of Admission]]</f>
        <v>17</v>
      </c>
      <c r="Q9800" s="1">
        <f>IFERROR(_3___Healthcare_Data_v1[[#This Row],[ Billing Amount ]]/_3___Healthcare_Data_v1[[#This Row],[Days in Hospital]],0)</f>
        <v>100.32169776470587</v>
      </c>
      <c r="R9800" s="1" t="str">
        <f>IF(_3___Healthcare_Data_v1[[#This Row],[Age]]&gt;60,"Senior",IF(_3___Healthcare_Data_v1[[#This Row],[Age]]&gt;35,"Middle","Young"))</f>
        <v>Senior</v>
      </c>
    </row>
    <row r="9801" spans="1:18" x14ac:dyDescent="0.3">
      <c r="A9801" s="1" t="s">
        <v>26096</v>
      </c>
      <c r="B9801" s="1" t="s">
        <v>26745</v>
      </c>
      <c r="C9801" s="1" t="s">
        <v>16</v>
      </c>
      <c r="D9801" s="1" t="s">
        <v>34</v>
      </c>
      <c r="E9801" s="1" t="s">
        <v>69</v>
      </c>
      <c r="F9801" s="2">
        <v>44037</v>
      </c>
      <c r="G9801" s="1" t="s">
        <v>26097</v>
      </c>
      <c r="H9801" s="1" t="s">
        <v>26098</v>
      </c>
      <c r="I9801" s="1" t="s">
        <v>21</v>
      </c>
      <c r="J9801" s="3" t="s">
        <v>36459</v>
      </c>
      <c r="K9801">
        <v>311</v>
      </c>
      <c r="L9801" s="1" t="s">
        <v>38</v>
      </c>
      <c r="M9801" s="2">
        <v>44060</v>
      </c>
      <c r="N9801" s="1" t="s">
        <v>84</v>
      </c>
      <c r="O9801" s="1" t="s">
        <v>24</v>
      </c>
      <c r="P9801" s="1">
        <f>_3___Healthcare_Data_v1[[#This Row],[Discharge Date]]-_3___Healthcare_Data_v1[[#This Row],[Date of Admission]]</f>
        <v>23</v>
      </c>
      <c r="Q9801" s="1">
        <f>IFERROR(_3___Healthcare_Data_v1[[#This Row],[ Billing Amount ]]/_3___Healthcare_Data_v1[[#This Row],[Days in Hospital]],0)</f>
        <v>1357.5302286956521</v>
      </c>
      <c r="R9801" s="1" t="str">
        <f>IF(_3___Healthcare_Data_v1[[#This Row],[Age]]&gt;60,"Senior",IF(_3___Healthcare_Data_v1[[#This Row],[Age]]&gt;35,"Middle","Young"))</f>
        <v>Senior</v>
      </c>
    </row>
    <row r="9802" spans="1:18" x14ac:dyDescent="0.3">
      <c r="A9802" s="1" t="s">
        <v>26099</v>
      </c>
      <c r="B9802" s="1" t="s">
        <v>26636</v>
      </c>
      <c r="C9802" s="1" t="s">
        <v>26</v>
      </c>
      <c r="D9802" s="1" t="s">
        <v>27</v>
      </c>
      <c r="E9802" s="1" t="s">
        <v>28</v>
      </c>
      <c r="F9802" s="2">
        <v>44970</v>
      </c>
      <c r="G9802" s="1" t="s">
        <v>15964</v>
      </c>
      <c r="H9802" s="1" t="s">
        <v>26100</v>
      </c>
      <c r="I9802" s="1" t="s">
        <v>21</v>
      </c>
      <c r="J9802" s="3" t="s">
        <v>36460</v>
      </c>
      <c r="K9802">
        <v>257</v>
      </c>
      <c r="L9802" s="1" t="s">
        <v>38</v>
      </c>
      <c r="M9802" s="2">
        <v>45000</v>
      </c>
      <c r="N9802" s="1" t="s">
        <v>43</v>
      </c>
      <c r="O9802" s="1" t="s">
        <v>24</v>
      </c>
      <c r="P9802" s="1">
        <f>_3___Healthcare_Data_v1[[#This Row],[Discharge Date]]-_3___Healthcare_Data_v1[[#This Row],[Date of Admission]]</f>
        <v>30</v>
      </c>
      <c r="Q9802" s="1">
        <f>IFERROR(_3___Healthcare_Data_v1[[#This Row],[ Billing Amount ]]/_3___Healthcare_Data_v1[[#This Row],[Days in Hospital]],0)</f>
        <v>1348.4630963333334</v>
      </c>
      <c r="R9802" s="1" t="str">
        <f>IF(_3___Healthcare_Data_v1[[#This Row],[Age]]&gt;60,"Senior",IF(_3___Healthcare_Data_v1[[#This Row],[Age]]&gt;35,"Middle","Young"))</f>
        <v>Senior</v>
      </c>
    </row>
    <row r="9803" spans="1:18" x14ac:dyDescent="0.3">
      <c r="A9803" s="1" t="s">
        <v>26101</v>
      </c>
      <c r="B9803" s="1" t="s">
        <v>26725</v>
      </c>
      <c r="C9803" s="1" t="s">
        <v>26</v>
      </c>
      <c r="D9803" s="1" t="s">
        <v>229</v>
      </c>
      <c r="E9803" s="1" t="s">
        <v>26620</v>
      </c>
      <c r="F9803" s="2">
        <v>45142</v>
      </c>
      <c r="G9803" s="1" t="s">
        <v>26102</v>
      </c>
      <c r="H9803" s="1" t="s">
        <v>26103</v>
      </c>
      <c r="I9803" s="1" t="s">
        <v>56</v>
      </c>
      <c r="J9803" s="3" t="s">
        <v>36461</v>
      </c>
      <c r="K9803">
        <v>290</v>
      </c>
      <c r="L9803" s="1" t="s">
        <v>42</v>
      </c>
      <c r="M9803" s="2">
        <v>45162</v>
      </c>
      <c r="N9803" s="1" t="s">
        <v>48</v>
      </c>
      <c r="O9803" s="1" t="s">
        <v>44</v>
      </c>
      <c r="P9803" s="1">
        <f>_3___Healthcare_Data_v1[[#This Row],[Discharge Date]]-_3___Healthcare_Data_v1[[#This Row],[Date of Admission]]</f>
        <v>20</v>
      </c>
      <c r="Q9803" s="1">
        <f>IFERROR(_3___Healthcare_Data_v1[[#This Row],[ Billing Amount ]]/_3___Healthcare_Data_v1[[#This Row],[Days in Hospital]],0)</f>
        <v>797.33945249999999</v>
      </c>
      <c r="R9803" s="1" t="str">
        <f>IF(_3___Healthcare_Data_v1[[#This Row],[Age]]&gt;60,"Senior",IF(_3___Healthcare_Data_v1[[#This Row],[Age]]&gt;35,"Middle","Young"))</f>
        <v>Senior</v>
      </c>
    </row>
    <row r="9804" spans="1:18" x14ac:dyDescent="0.3">
      <c r="A9804" s="1" t="s">
        <v>26104</v>
      </c>
      <c r="B9804" s="1" t="s">
        <v>26679</v>
      </c>
      <c r="C9804" s="1" t="s">
        <v>16</v>
      </c>
      <c r="D9804" s="1" t="s">
        <v>229</v>
      </c>
      <c r="E9804" s="1" t="s">
        <v>18</v>
      </c>
      <c r="F9804" s="2">
        <v>44646</v>
      </c>
      <c r="G9804" s="1" t="s">
        <v>26105</v>
      </c>
      <c r="H9804" s="1" t="s">
        <v>26106</v>
      </c>
      <c r="I9804" s="1" t="s">
        <v>52</v>
      </c>
      <c r="J9804" s="3" t="s">
        <v>36462</v>
      </c>
      <c r="K9804">
        <v>241</v>
      </c>
      <c r="L9804" s="1" t="s">
        <v>42</v>
      </c>
      <c r="M9804" s="2">
        <v>44651</v>
      </c>
      <c r="N9804" s="1" t="s">
        <v>31</v>
      </c>
      <c r="O9804" s="1" t="s">
        <v>24</v>
      </c>
      <c r="P9804" s="1">
        <f>_3___Healthcare_Data_v1[[#This Row],[Discharge Date]]-_3___Healthcare_Data_v1[[#This Row],[Date of Admission]]</f>
        <v>5</v>
      </c>
      <c r="Q9804" s="1">
        <f>IFERROR(_3___Healthcare_Data_v1[[#This Row],[ Billing Amount ]]/_3___Healthcare_Data_v1[[#This Row],[Days in Hospital]],0)</f>
        <v>1871.1147328</v>
      </c>
      <c r="R9804" s="1" t="str">
        <f>IF(_3___Healthcare_Data_v1[[#This Row],[Age]]&gt;60,"Senior",IF(_3___Healthcare_Data_v1[[#This Row],[Age]]&gt;35,"Middle","Young"))</f>
        <v>Senior</v>
      </c>
    </row>
    <row r="9805" spans="1:18" x14ac:dyDescent="0.3">
      <c r="A9805" s="1" t="s">
        <v>26107</v>
      </c>
      <c r="B9805" s="1" t="s">
        <v>26644</v>
      </c>
      <c r="C9805" s="1" t="s">
        <v>26</v>
      </c>
      <c r="D9805" s="1" t="s">
        <v>27</v>
      </c>
      <c r="E9805" s="1" t="s">
        <v>69</v>
      </c>
      <c r="F9805" s="2">
        <v>44908</v>
      </c>
      <c r="G9805" s="1" t="s">
        <v>26108</v>
      </c>
      <c r="H9805" s="1" t="s">
        <v>26109</v>
      </c>
      <c r="I9805" s="1" t="s">
        <v>21</v>
      </c>
      <c r="J9805" s="3" t="s">
        <v>36463</v>
      </c>
      <c r="K9805">
        <v>279</v>
      </c>
      <c r="L9805" s="1" t="s">
        <v>22</v>
      </c>
      <c r="M9805" s="2">
        <v>44916</v>
      </c>
      <c r="N9805" s="1" t="s">
        <v>43</v>
      </c>
      <c r="O9805" s="1" t="s">
        <v>44</v>
      </c>
      <c r="P9805" s="1">
        <f>_3___Healthcare_Data_v1[[#This Row],[Discharge Date]]-_3___Healthcare_Data_v1[[#This Row],[Date of Admission]]</f>
        <v>8</v>
      </c>
      <c r="Q9805" s="1">
        <f>IFERROR(_3___Healthcare_Data_v1[[#This Row],[ Billing Amount ]]/_3___Healthcare_Data_v1[[#This Row],[Days in Hospital]],0)</f>
        <v>5266.5815000000002</v>
      </c>
      <c r="R9805" s="1" t="str">
        <f>IF(_3___Healthcare_Data_v1[[#This Row],[Age]]&gt;60,"Senior",IF(_3___Healthcare_Data_v1[[#This Row],[Age]]&gt;35,"Middle","Young"))</f>
        <v>Senior</v>
      </c>
    </row>
    <row r="9806" spans="1:18" x14ac:dyDescent="0.3">
      <c r="A9806" s="1" t="s">
        <v>5454</v>
      </c>
      <c r="B9806" s="1" t="s">
        <v>26745</v>
      </c>
      <c r="C9806" s="1" t="s">
        <v>26</v>
      </c>
      <c r="D9806" s="1" t="s">
        <v>229</v>
      </c>
      <c r="E9806" s="1" t="s">
        <v>26615</v>
      </c>
      <c r="F9806" s="2">
        <v>45078</v>
      </c>
      <c r="G9806" s="1" t="s">
        <v>26110</v>
      </c>
      <c r="H9806" s="1" t="s">
        <v>2346</v>
      </c>
      <c r="I9806" s="1" t="s">
        <v>21</v>
      </c>
      <c r="J9806" s="3" t="s">
        <v>36464</v>
      </c>
      <c r="K9806">
        <v>319</v>
      </c>
      <c r="L9806" s="1" t="s">
        <v>22</v>
      </c>
      <c r="M9806" s="2">
        <v>45096</v>
      </c>
      <c r="N9806" s="1" t="s">
        <v>48</v>
      </c>
      <c r="O9806" s="1" t="s">
        <v>24</v>
      </c>
      <c r="P9806" s="1">
        <f>_3___Healthcare_Data_v1[[#This Row],[Discharge Date]]-_3___Healthcare_Data_v1[[#This Row],[Date of Admission]]</f>
        <v>18</v>
      </c>
      <c r="Q9806" s="1">
        <f>IFERROR(_3___Healthcare_Data_v1[[#This Row],[ Billing Amount ]]/_3___Healthcare_Data_v1[[#This Row],[Days in Hospital]],0)</f>
        <v>1860.7490238888886</v>
      </c>
      <c r="R9806" s="1" t="str">
        <f>IF(_3___Healthcare_Data_v1[[#This Row],[Age]]&gt;60,"Senior",IF(_3___Healthcare_Data_v1[[#This Row],[Age]]&gt;35,"Middle","Young"))</f>
        <v>Senior</v>
      </c>
    </row>
    <row r="9807" spans="1:18" x14ac:dyDescent="0.3">
      <c r="A9807" s="1" t="s">
        <v>26111</v>
      </c>
      <c r="B9807" s="1" t="s">
        <v>26666</v>
      </c>
      <c r="C9807" s="1" t="s">
        <v>26</v>
      </c>
      <c r="D9807" s="1" t="s">
        <v>26818</v>
      </c>
      <c r="E9807" s="1" t="s">
        <v>69</v>
      </c>
      <c r="F9807" s="2">
        <v>44240</v>
      </c>
      <c r="G9807" s="1" t="s">
        <v>26112</v>
      </c>
      <c r="H9807" s="1" t="s">
        <v>26113</v>
      </c>
      <c r="I9807" s="1" t="s">
        <v>21</v>
      </c>
      <c r="J9807" s="3" t="s">
        <v>36465</v>
      </c>
      <c r="K9807">
        <v>381</v>
      </c>
      <c r="L9807" s="1" t="s">
        <v>22</v>
      </c>
      <c r="M9807" s="2">
        <v>44255</v>
      </c>
      <c r="N9807" s="1" t="s">
        <v>48</v>
      </c>
      <c r="O9807" s="1" t="s">
        <v>32</v>
      </c>
      <c r="P9807" s="1">
        <f>_3___Healthcare_Data_v1[[#This Row],[Discharge Date]]-_3___Healthcare_Data_v1[[#This Row],[Date of Admission]]</f>
        <v>15</v>
      </c>
      <c r="Q9807" s="1">
        <f>IFERROR(_3___Healthcare_Data_v1[[#This Row],[ Billing Amount ]]/_3___Healthcare_Data_v1[[#This Row],[Days in Hospital]],0)</f>
        <v>1443.145998</v>
      </c>
      <c r="R9807" s="1" t="str">
        <f>IF(_3___Healthcare_Data_v1[[#This Row],[Age]]&gt;60,"Senior",IF(_3___Healthcare_Data_v1[[#This Row],[Age]]&gt;35,"Middle","Young"))</f>
        <v>Senior</v>
      </c>
    </row>
    <row r="9808" spans="1:18" x14ac:dyDescent="0.3">
      <c r="A9808" s="1" t="s">
        <v>12728</v>
      </c>
      <c r="B9808" s="1" t="s">
        <v>26732</v>
      </c>
      <c r="C9808" s="1" t="s">
        <v>26</v>
      </c>
      <c r="D9808" s="1" t="s">
        <v>26788</v>
      </c>
      <c r="E9808" s="1" t="s">
        <v>18</v>
      </c>
      <c r="F9808" s="2">
        <v>44131</v>
      </c>
      <c r="G9808" s="1" t="s">
        <v>26114</v>
      </c>
      <c r="H9808" s="1" t="s">
        <v>26115</v>
      </c>
      <c r="I9808" s="1" t="s">
        <v>21</v>
      </c>
      <c r="J9808" s="3" t="s">
        <v>36466</v>
      </c>
      <c r="K9808">
        <v>129</v>
      </c>
      <c r="L9808" s="1" t="s">
        <v>38</v>
      </c>
      <c r="M9808" s="2">
        <v>44138</v>
      </c>
      <c r="N9808" s="1" t="s">
        <v>23</v>
      </c>
      <c r="O9808" s="1" t="s">
        <v>24</v>
      </c>
      <c r="P9808" s="1">
        <f>_3___Healthcare_Data_v1[[#This Row],[Discharge Date]]-_3___Healthcare_Data_v1[[#This Row],[Date of Admission]]</f>
        <v>7</v>
      </c>
      <c r="Q9808" s="1">
        <f>IFERROR(_3___Healthcare_Data_v1[[#This Row],[ Billing Amount ]]/_3___Healthcare_Data_v1[[#This Row],[Days in Hospital]],0)</f>
        <v>8094.1791571428566</v>
      </c>
      <c r="R9808" s="1" t="str">
        <f>IF(_3___Healthcare_Data_v1[[#This Row],[Age]]&gt;60,"Senior",IF(_3___Healthcare_Data_v1[[#This Row],[Age]]&gt;35,"Middle","Young"))</f>
        <v>Senior</v>
      </c>
    </row>
    <row r="9809" spans="1:18" x14ac:dyDescent="0.3">
      <c r="A9809" s="1" t="s">
        <v>26116</v>
      </c>
      <c r="B9809" s="1" t="s">
        <v>26672</v>
      </c>
      <c r="C9809" s="1" t="s">
        <v>16</v>
      </c>
      <c r="D9809" s="1" t="s">
        <v>62</v>
      </c>
      <c r="E9809" s="1" t="s">
        <v>35</v>
      </c>
      <c r="F9809" s="2">
        <v>44331</v>
      </c>
      <c r="G9809" s="1" t="s">
        <v>26117</v>
      </c>
      <c r="H9809" s="1" t="s">
        <v>23828</v>
      </c>
      <c r="I9809" s="1" t="s">
        <v>21</v>
      </c>
      <c r="J9809" s="3" t="s">
        <v>36467</v>
      </c>
      <c r="K9809">
        <v>482</v>
      </c>
      <c r="L9809" s="1" t="s">
        <v>22</v>
      </c>
      <c r="M9809" s="2">
        <v>44345</v>
      </c>
      <c r="N9809" s="1" t="s">
        <v>31</v>
      </c>
      <c r="O9809" s="1" t="s">
        <v>32</v>
      </c>
      <c r="P9809" s="1">
        <f>_3___Healthcare_Data_v1[[#This Row],[Discharge Date]]-_3___Healthcare_Data_v1[[#This Row],[Date of Admission]]</f>
        <v>14</v>
      </c>
      <c r="Q9809" s="1">
        <f>IFERROR(_3___Healthcare_Data_v1[[#This Row],[ Billing Amount ]]/_3___Healthcare_Data_v1[[#This Row],[Days in Hospital]],0)</f>
        <v>1705.3112978571428</v>
      </c>
      <c r="R9809" s="1" t="str">
        <f>IF(_3___Healthcare_Data_v1[[#This Row],[Age]]&gt;60,"Senior",IF(_3___Healthcare_Data_v1[[#This Row],[Age]]&gt;35,"Middle","Young"))</f>
        <v>Senior</v>
      </c>
    </row>
    <row r="9810" spans="1:18" x14ac:dyDescent="0.3">
      <c r="A9810" s="1" t="s">
        <v>26118</v>
      </c>
      <c r="B9810" s="1" t="s">
        <v>26803</v>
      </c>
      <c r="C9810" s="1" t="s">
        <v>26</v>
      </c>
      <c r="D9810" s="1" t="s">
        <v>17</v>
      </c>
      <c r="E9810" s="1" t="s">
        <v>26620</v>
      </c>
      <c r="F9810" s="2">
        <v>43901</v>
      </c>
      <c r="G9810" s="1" t="s">
        <v>26119</v>
      </c>
      <c r="H9810" s="1" t="s">
        <v>26120</v>
      </c>
      <c r="I9810" s="1" t="s">
        <v>21</v>
      </c>
      <c r="J9810" s="3" t="s">
        <v>36468</v>
      </c>
      <c r="K9810">
        <v>369</v>
      </c>
      <c r="L9810" s="1" t="s">
        <v>38</v>
      </c>
      <c r="M9810" s="2">
        <v>43927</v>
      </c>
      <c r="N9810" s="1" t="s">
        <v>23</v>
      </c>
      <c r="O9810" s="1" t="s">
        <v>32</v>
      </c>
      <c r="P9810" s="1">
        <f>_3___Healthcare_Data_v1[[#This Row],[Discharge Date]]-_3___Healthcare_Data_v1[[#This Row],[Date of Admission]]</f>
        <v>26</v>
      </c>
      <c r="Q9810" s="1">
        <f>IFERROR(_3___Healthcare_Data_v1[[#This Row],[ Billing Amount ]]/_3___Healthcare_Data_v1[[#This Row],[Days in Hospital]],0)</f>
        <v>1136.3307738461538</v>
      </c>
      <c r="R9810" s="1" t="str">
        <f>IF(_3___Healthcare_Data_v1[[#This Row],[Age]]&gt;60,"Senior",IF(_3___Healthcare_Data_v1[[#This Row],[Age]]&gt;35,"Middle","Young"))</f>
        <v>Senior</v>
      </c>
    </row>
    <row r="9811" spans="1:18" x14ac:dyDescent="0.3">
      <c r="A9811" s="1" t="s">
        <v>26121</v>
      </c>
      <c r="B9811" s="1" t="s">
        <v>26649</v>
      </c>
      <c r="C9811" s="1" t="s">
        <v>16</v>
      </c>
      <c r="D9811" s="1" t="s">
        <v>26818</v>
      </c>
      <c r="E9811" s="1" t="s">
        <v>69</v>
      </c>
      <c r="F9811" s="2">
        <v>44772</v>
      </c>
      <c r="G9811" s="1" t="s">
        <v>26122</v>
      </c>
      <c r="H9811" s="1" t="s">
        <v>26123</v>
      </c>
      <c r="I9811" s="1" t="s">
        <v>21</v>
      </c>
      <c r="J9811" s="3" t="s">
        <v>36469</v>
      </c>
      <c r="K9811">
        <v>474</v>
      </c>
      <c r="L9811" s="1" t="s">
        <v>38</v>
      </c>
      <c r="M9811" s="2">
        <v>44776</v>
      </c>
      <c r="N9811" s="1" t="s">
        <v>84</v>
      </c>
      <c r="O9811" s="1" t="s">
        <v>44</v>
      </c>
      <c r="P9811" s="1">
        <f>_3___Healthcare_Data_v1[[#This Row],[Discharge Date]]-_3___Healthcare_Data_v1[[#This Row],[Date of Admission]]</f>
        <v>4</v>
      </c>
      <c r="Q9811" s="1">
        <f>IFERROR(_3___Healthcare_Data_v1[[#This Row],[ Billing Amount ]]/_3___Healthcare_Data_v1[[#This Row],[Days in Hospital]],0)</f>
        <v>6819.4306125000003</v>
      </c>
      <c r="R9811" s="1" t="str">
        <f>IF(_3___Healthcare_Data_v1[[#This Row],[Age]]&gt;60,"Senior",IF(_3___Healthcare_Data_v1[[#This Row],[Age]]&gt;35,"Middle","Young"))</f>
        <v>Senior</v>
      </c>
    </row>
    <row r="9812" spans="1:18" x14ac:dyDescent="0.3">
      <c r="A9812" s="1" t="s">
        <v>26124</v>
      </c>
      <c r="B9812" s="1" t="s">
        <v>26803</v>
      </c>
      <c r="C9812" s="1" t="s">
        <v>16</v>
      </c>
      <c r="D9812" s="1" t="s">
        <v>34</v>
      </c>
      <c r="E9812" s="1" t="s">
        <v>35</v>
      </c>
      <c r="F9812" s="2">
        <v>43518</v>
      </c>
      <c r="G9812" s="1" t="s">
        <v>26125</v>
      </c>
      <c r="H9812" s="1" t="s">
        <v>26126</v>
      </c>
      <c r="I9812" s="1" t="s">
        <v>60</v>
      </c>
      <c r="J9812" s="3" t="s">
        <v>36470</v>
      </c>
      <c r="K9812">
        <v>328</v>
      </c>
      <c r="L9812" s="1" t="s">
        <v>38</v>
      </c>
      <c r="M9812" s="2">
        <v>43537</v>
      </c>
      <c r="N9812" s="1" t="s">
        <v>31</v>
      </c>
      <c r="O9812" s="1" t="s">
        <v>32</v>
      </c>
      <c r="P9812" s="1">
        <f>_3___Healthcare_Data_v1[[#This Row],[Discharge Date]]-_3___Healthcare_Data_v1[[#This Row],[Date of Admission]]</f>
        <v>19</v>
      </c>
      <c r="Q9812" s="1">
        <f>IFERROR(_3___Healthcare_Data_v1[[#This Row],[ Billing Amount ]]/_3___Healthcare_Data_v1[[#This Row],[Days in Hospital]],0)</f>
        <v>918.99772631578946</v>
      </c>
      <c r="R9812" s="1" t="str">
        <f>IF(_3___Healthcare_Data_v1[[#This Row],[Age]]&gt;60,"Senior",IF(_3___Healthcare_Data_v1[[#This Row],[Age]]&gt;35,"Middle","Young"))</f>
        <v>Senior</v>
      </c>
    </row>
    <row r="9813" spans="1:18" x14ac:dyDescent="0.3">
      <c r="A9813" s="1" t="s">
        <v>26127</v>
      </c>
      <c r="B9813" s="1" t="s">
        <v>26837</v>
      </c>
      <c r="C9813" s="1" t="s">
        <v>16</v>
      </c>
      <c r="D9813" s="1" t="s">
        <v>26818</v>
      </c>
      <c r="E9813" s="1" t="s">
        <v>69</v>
      </c>
      <c r="F9813" s="2">
        <v>43543</v>
      </c>
      <c r="G9813" s="1" t="s">
        <v>26128</v>
      </c>
      <c r="H9813" s="1" t="s">
        <v>17105</v>
      </c>
      <c r="I9813" s="1" t="s">
        <v>60</v>
      </c>
      <c r="J9813" s="3" t="s">
        <v>36471</v>
      </c>
      <c r="K9813">
        <v>397</v>
      </c>
      <c r="L9813" s="1" t="s">
        <v>22</v>
      </c>
      <c r="M9813" s="2">
        <v>43548</v>
      </c>
      <c r="N9813" s="1" t="s">
        <v>84</v>
      </c>
      <c r="O9813" s="1" t="s">
        <v>24</v>
      </c>
      <c r="P9813" s="1">
        <f>_3___Healthcare_Data_v1[[#This Row],[Discharge Date]]-_3___Healthcare_Data_v1[[#This Row],[Date of Admission]]</f>
        <v>5</v>
      </c>
      <c r="Q9813" s="1">
        <f>IFERROR(_3___Healthcare_Data_v1[[#This Row],[ Billing Amount ]]/_3___Healthcare_Data_v1[[#This Row],[Days in Hospital]],0)</f>
        <v>1429.4150126</v>
      </c>
      <c r="R9813" s="1" t="str">
        <f>IF(_3___Healthcare_Data_v1[[#This Row],[Age]]&gt;60,"Senior",IF(_3___Healthcare_Data_v1[[#This Row],[Age]]&gt;35,"Middle","Young"))</f>
        <v>Senior</v>
      </c>
    </row>
    <row r="9814" spans="1:18" x14ac:dyDescent="0.3">
      <c r="A9814" s="1" t="s">
        <v>26129</v>
      </c>
      <c r="B9814" s="1" t="s">
        <v>26644</v>
      </c>
      <c r="C9814" s="1" t="s">
        <v>16</v>
      </c>
      <c r="D9814" s="1" t="s">
        <v>89</v>
      </c>
      <c r="E9814" s="1" t="s">
        <v>69</v>
      </c>
      <c r="F9814" s="2">
        <v>44551</v>
      </c>
      <c r="G9814" s="1" t="s">
        <v>26130</v>
      </c>
      <c r="H9814" s="1" t="s">
        <v>26131</v>
      </c>
      <c r="I9814" s="1" t="s">
        <v>21</v>
      </c>
      <c r="J9814" s="3" t="s">
        <v>36472</v>
      </c>
      <c r="K9814">
        <v>366</v>
      </c>
      <c r="L9814" s="1" t="s">
        <v>22</v>
      </c>
      <c r="M9814" s="2">
        <v>44573</v>
      </c>
      <c r="N9814" s="1" t="s">
        <v>31</v>
      </c>
      <c r="O9814" s="1" t="s">
        <v>44</v>
      </c>
      <c r="P9814" s="1">
        <f>_3___Healthcare_Data_v1[[#This Row],[Discharge Date]]-_3___Healthcare_Data_v1[[#This Row],[Date of Admission]]</f>
        <v>22</v>
      </c>
      <c r="Q9814" s="1">
        <f>IFERROR(_3___Healthcare_Data_v1[[#This Row],[ Billing Amount ]]/_3___Healthcare_Data_v1[[#This Row],[Days in Hospital]],0)</f>
        <v>1448.8407845454547</v>
      </c>
      <c r="R9814" s="1" t="str">
        <f>IF(_3___Healthcare_Data_v1[[#This Row],[Age]]&gt;60,"Senior",IF(_3___Healthcare_Data_v1[[#This Row],[Age]]&gt;35,"Middle","Young"))</f>
        <v>Senior</v>
      </c>
    </row>
    <row r="9815" spans="1:18" x14ac:dyDescent="0.3">
      <c r="A9815" s="1" t="s">
        <v>26132</v>
      </c>
      <c r="B9815" s="1" t="s">
        <v>26994</v>
      </c>
      <c r="C9815" s="1" t="s">
        <v>26</v>
      </c>
      <c r="D9815" s="1" t="s">
        <v>26818</v>
      </c>
      <c r="E9815" s="1" t="s">
        <v>69</v>
      </c>
      <c r="F9815" s="2">
        <v>44075</v>
      </c>
      <c r="G9815" s="1" t="s">
        <v>26133</v>
      </c>
      <c r="H9815" s="1" t="s">
        <v>26134</v>
      </c>
      <c r="I9815" s="1" t="s">
        <v>26607</v>
      </c>
      <c r="J9815" s="3" t="s">
        <v>36473</v>
      </c>
      <c r="K9815">
        <v>382</v>
      </c>
      <c r="L9815" s="1" t="s">
        <v>22</v>
      </c>
      <c r="M9815" s="2">
        <v>44086</v>
      </c>
      <c r="N9815" s="1" t="s">
        <v>43</v>
      </c>
      <c r="O9815" s="1" t="s">
        <v>32</v>
      </c>
      <c r="P9815" s="1">
        <f>_3___Healthcare_Data_v1[[#This Row],[Discharge Date]]-_3___Healthcare_Data_v1[[#This Row],[Date of Admission]]</f>
        <v>11</v>
      </c>
      <c r="Q9815" s="1">
        <f>IFERROR(_3___Healthcare_Data_v1[[#This Row],[ Billing Amount ]]/_3___Healthcare_Data_v1[[#This Row],[Days in Hospital]],0)</f>
        <v>6787.4572509090913</v>
      </c>
      <c r="R9815" s="1" t="str">
        <f>IF(_3___Healthcare_Data_v1[[#This Row],[Age]]&gt;60,"Senior",IF(_3___Healthcare_Data_v1[[#This Row],[Age]]&gt;35,"Middle","Young"))</f>
        <v>Senior</v>
      </c>
    </row>
    <row r="9816" spans="1:18" x14ac:dyDescent="0.3">
      <c r="A9816" s="1" t="s">
        <v>26135</v>
      </c>
      <c r="B9816" s="1" t="s">
        <v>26630</v>
      </c>
      <c r="C9816" s="1" t="s">
        <v>16</v>
      </c>
      <c r="D9816" s="1" t="s">
        <v>62</v>
      </c>
      <c r="E9816" s="1" t="s">
        <v>69</v>
      </c>
      <c r="F9816" s="2">
        <v>44604</v>
      </c>
      <c r="G9816" s="1" t="s">
        <v>26136</v>
      </c>
      <c r="H9816" s="1" t="s">
        <v>26137</v>
      </c>
      <c r="I9816" s="1" t="s">
        <v>56</v>
      </c>
      <c r="J9816" s="3" t="s">
        <v>36474</v>
      </c>
      <c r="K9816">
        <v>312</v>
      </c>
      <c r="L9816" s="1" t="s">
        <v>22</v>
      </c>
      <c r="M9816" s="2">
        <v>44607</v>
      </c>
      <c r="N9816" s="1" t="s">
        <v>84</v>
      </c>
      <c r="O9816" s="1" t="s">
        <v>24</v>
      </c>
      <c r="P9816" s="1">
        <f>_3___Healthcare_Data_v1[[#This Row],[Discharge Date]]-_3___Healthcare_Data_v1[[#This Row],[Date of Admission]]</f>
        <v>3</v>
      </c>
      <c r="Q9816" s="1">
        <f>IFERROR(_3___Healthcare_Data_v1[[#This Row],[ Billing Amount ]]/_3___Healthcare_Data_v1[[#This Row],[Days in Hospital]],0)</f>
        <v>6959.8697500000007</v>
      </c>
      <c r="R9816" s="1" t="str">
        <f>IF(_3___Healthcare_Data_v1[[#This Row],[Age]]&gt;60,"Senior",IF(_3___Healthcare_Data_v1[[#This Row],[Age]]&gt;35,"Middle","Young"))</f>
        <v>Senior</v>
      </c>
    </row>
    <row r="9817" spans="1:18" x14ac:dyDescent="0.3">
      <c r="A9817" s="1" t="s">
        <v>26138</v>
      </c>
      <c r="B9817" s="1" t="s">
        <v>26634</v>
      </c>
      <c r="C9817" s="1" t="s">
        <v>26</v>
      </c>
      <c r="D9817" s="1" t="s">
        <v>114</v>
      </c>
      <c r="E9817" s="1" t="s">
        <v>18</v>
      </c>
      <c r="F9817" s="2">
        <v>44239</v>
      </c>
      <c r="G9817" s="1" t="s">
        <v>26139</v>
      </c>
      <c r="H9817" s="1" t="s">
        <v>26140</v>
      </c>
      <c r="I9817" s="1" t="s">
        <v>21</v>
      </c>
      <c r="J9817" s="3" t="s">
        <v>36475</v>
      </c>
      <c r="K9817">
        <v>456</v>
      </c>
      <c r="L9817" s="1" t="s">
        <v>42</v>
      </c>
      <c r="M9817" s="2">
        <v>44246</v>
      </c>
      <c r="N9817" s="1" t="s">
        <v>84</v>
      </c>
      <c r="O9817" s="1" t="s">
        <v>44</v>
      </c>
      <c r="P9817" s="1">
        <f>_3___Healthcare_Data_v1[[#This Row],[Discharge Date]]-_3___Healthcare_Data_v1[[#This Row],[Date of Admission]]</f>
        <v>7</v>
      </c>
      <c r="Q9817" s="1">
        <f>IFERROR(_3___Healthcare_Data_v1[[#This Row],[ Billing Amount ]]/_3___Healthcare_Data_v1[[#This Row],[Days in Hospital]],0)</f>
        <v>2960.4704028571427</v>
      </c>
      <c r="R9817" s="1" t="str">
        <f>IF(_3___Healthcare_Data_v1[[#This Row],[Age]]&gt;60,"Senior",IF(_3___Healthcare_Data_v1[[#This Row],[Age]]&gt;35,"Middle","Young"))</f>
        <v>Senior</v>
      </c>
    </row>
    <row r="9818" spans="1:18" x14ac:dyDescent="0.3">
      <c r="A9818" s="1" t="s">
        <v>26141</v>
      </c>
      <c r="B9818" s="1" t="s">
        <v>26866</v>
      </c>
      <c r="C9818" s="1" t="s">
        <v>26</v>
      </c>
      <c r="D9818" s="1" t="s">
        <v>49</v>
      </c>
      <c r="E9818" s="1" t="s">
        <v>26615</v>
      </c>
      <c r="F9818" s="2">
        <v>44058</v>
      </c>
      <c r="G9818" s="1" t="s">
        <v>26142</v>
      </c>
      <c r="H9818" s="1" t="s">
        <v>3605</v>
      </c>
      <c r="I9818" s="1" t="s">
        <v>21</v>
      </c>
      <c r="J9818" s="3" t="s">
        <v>36476</v>
      </c>
      <c r="K9818">
        <v>334</v>
      </c>
      <c r="L9818" s="1" t="s">
        <v>22</v>
      </c>
      <c r="M9818" s="2">
        <v>44074</v>
      </c>
      <c r="N9818" s="1" t="s">
        <v>84</v>
      </c>
      <c r="O9818" s="1" t="s">
        <v>32</v>
      </c>
      <c r="P9818" s="1">
        <f>_3___Healthcare_Data_v1[[#This Row],[Discharge Date]]-_3___Healthcare_Data_v1[[#This Row],[Date of Admission]]</f>
        <v>16</v>
      </c>
      <c r="Q9818" s="1">
        <f>IFERROR(_3___Healthcare_Data_v1[[#This Row],[ Billing Amount ]]/_3___Healthcare_Data_v1[[#This Row],[Days in Hospital]],0)</f>
        <v>432.16001512499997</v>
      </c>
      <c r="R9818" s="1" t="str">
        <f>IF(_3___Healthcare_Data_v1[[#This Row],[Age]]&gt;60,"Senior",IF(_3___Healthcare_Data_v1[[#This Row],[Age]]&gt;35,"Middle","Young"))</f>
        <v>Senior</v>
      </c>
    </row>
    <row r="9819" spans="1:18" x14ac:dyDescent="0.3">
      <c r="A9819" s="1" t="s">
        <v>26143</v>
      </c>
      <c r="B9819" s="1" t="s">
        <v>26624</v>
      </c>
      <c r="C9819" s="1" t="s">
        <v>26</v>
      </c>
      <c r="D9819" s="1" t="s">
        <v>89</v>
      </c>
      <c r="E9819" s="1" t="s">
        <v>28</v>
      </c>
      <c r="F9819" s="2">
        <v>43782</v>
      </c>
      <c r="G9819" s="1" t="s">
        <v>26144</v>
      </c>
      <c r="H9819" s="1" t="s">
        <v>17616</v>
      </c>
      <c r="I9819" s="1" t="s">
        <v>60</v>
      </c>
      <c r="J9819" s="3" t="s">
        <v>36477</v>
      </c>
      <c r="K9819">
        <v>329</v>
      </c>
      <c r="L9819" s="1" t="s">
        <v>38</v>
      </c>
      <c r="M9819" s="2">
        <v>43811</v>
      </c>
      <c r="N9819" s="1" t="s">
        <v>48</v>
      </c>
      <c r="O9819" s="1" t="s">
        <v>44</v>
      </c>
      <c r="P9819" s="1">
        <f>_3___Healthcare_Data_v1[[#This Row],[Discharge Date]]-_3___Healthcare_Data_v1[[#This Row],[Date of Admission]]</f>
        <v>29</v>
      </c>
      <c r="Q9819" s="1">
        <f>IFERROR(_3___Healthcare_Data_v1[[#This Row],[ Billing Amount ]]/_3___Healthcare_Data_v1[[#This Row],[Days in Hospital]],0)</f>
        <v>1083.7552941379311</v>
      </c>
      <c r="R9819" s="1" t="str">
        <f>IF(_3___Healthcare_Data_v1[[#This Row],[Age]]&gt;60,"Senior",IF(_3___Healthcare_Data_v1[[#This Row],[Age]]&gt;35,"Middle","Young"))</f>
        <v>Senior</v>
      </c>
    </row>
    <row r="9820" spans="1:18" x14ac:dyDescent="0.3">
      <c r="A9820" s="1" t="s">
        <v>26145</v>
      </c>
      <c r="B9820" s="1" t="s">
        <v>26873</v>
      </c>
      <c r="C9820" s="1" t="s">
        <v>26</v>
      </c>
      <c r="D9820" s="1" t="s">
        <v>114</v>
      </c>
      <c r="E9820" s="1" t="s">
        <v>26620</v>
      </c>
      <c r="F9820" s="2">
        <v>43748</v>
      </c>
      <c r="G9820" s="1" t="s">
        <v>26146</v>
      </c>
      <c r="H9820" s="1" t="s">
        <v>26147</v>
      </c>
      <c r="I9820" s="1" t="s">
        <v>56</v>
      </c>
      <c r="J9820" s="3" t="s">
        <v>36478</v>
      </c>
      <c r="K9820">
        <v>284</v>
      </c>
      <c r="L9820" s="1" t="s">
        <v>42</v>
      </c>
      <c r="M9820" s="2">
        <v>43758</v>
      </c>
      <c r="N9820" s="1" t="s">
        <v>31</v>
      </c>
      <c r="O9820" s="1" t="s">
        <v>24</v>
      </c>
      <c r="P9820" s="1">
        <f>_3___Healthcare_Data_v1[[#This Row],[Discharge Date]]-_3___Healthcare_Data_v1[[#This Row],[Date of Admission]]</f>
        <v>10</v>
      </c>
      <c r="Q9820" s="1">
        <f>IFERROR(_3___Healthcare_Data_v1[[#This Row],[ Billing Amount ]]/_3___Healthcare_Data_v1[[#This Row],[Days in Hospital]],0)</f>
        <v>473.6083218</v>
      </c>
      <c r="R9820" s="1" t="str">
        <f>IF(_3___Healthcare_Data_v1[[#This Row],[Age]]&gt;60,"Senior",IF(_3___Healthcare_Data_v1[[#This Row],[Age]]&gt;35,"Middle","Young"))</f>
        <v>Senior</v>
      </c>
    </row>
    <row r="9821" spans="1:18" x14ac:dyDescent="0.3">
      <c r="A9821" s="1" t="s">
        <v>9520</v>
      </c>
      <c r="B9821" s="1" t="s">
        <v>26622</v>
      </c>
      <c r="C9821" s="1" t="s">
        <v>16</v>
      </c>
      <c r="D9821" s="1" t="s">
        <v>114</v>
      </c>
      <c r="E9821" s="1" t="s">
        <v>35</v>
      </c>
      <c r="F9821" s="2">
        <v>44092</v>
      </c>
      <c r="G9821" s="1" t="s">
        <v>26148</v>
      </c>
      <c r="H9821" s="1" t="s">
        <v>26149</v>
      </c>
      <c r="I9821" s="1" t="s">
        <v>56</v>
      </c>
      <c r="J9821" s="3" t="s">
        <v>36479</v>
      </c>
      <c r="K9821">
        <v>201</v>
      </c>
      <c r="L9821" s="1" t="s">
        <v>38</v>
      </c>
      <c r="M9821" s="2">
        <v>44112</v>
      </c>
      <c r="N9821" s="1" t="s">
        <v>48</v>
      </c>
      <c r="O9821" s="1" t="s">
        <v>32</v>
      </c>
      <c r="P9821" s="1">
        <f>_3___Healthcare_Data_v1[[#This Row],[Discharge Date]]-_3___Healthcare_Data_v1[[#This Row],[Date of Admission]]</f>
        <v>20</v>
      </c>
      <c r="Q9821" s="1">
        <f>IFERROR(_3___Healthcare_Data_v1[[#This Row],[ Billing Amount ]]/_3___Healthcare_Data_v1[[#This Row],[Days in Hospital]],0)</f>
        <v>670.59655700000008</v>
      </c>
      <c r="R9821" s="1" t="str">
        <f>IF(_3___Healthcare_Data_v1[[#This Row],[Age]]&gt;60,"Senior",IF(_3___Healthcare_Data_v1[[#This Row],[Age]]&gt;35,"Middle","Young"))</f>
        <v>Senior</v>
      </c>
    </row>
    <row r="9822" spans="1:18" x14ac:dyDescent="0.3">
      <c r="A9822" s="1" t="s">
        <v>26150</v>
      </c>
      <c r="B9822" s="1" t="s">
        <v>26750</v>
      </c>
      <c r="C9822" s="1" t="s">
        <v>26</v>
      </c>
      <c r="D9822" s="1" t="s">
        <v>49</v>
      </c>
      <c r="E9822" s="1" t="s">
        <v>69</v>
      </c>
      <c r="F9822" s="2">
        <v>43811</v>
      </c>
      <c r="G9822" s="1" t="s">
        <v>26151</v>
      </c>
      <c r="H9822" s="1" t="s">
        <v>26152</v>
      </c>
      <c r="I9822" s="1" t="s">
        <v>21</v>
      </c>
      <c r="J9822" s="3" t="s">
        <v>36480</v>
      </c>
      <c r="K9822">
        <v>358</v>
      </c>
      <c r="L9822" s="1" t="s">
        <v>38</v>
      </c>
      <c r="M9822" s="2">
        <v>43827</v>
      </c>
      <c r="N9822" s="1" t="s">
        <v>23</v>
      </c>
      <c r="O9822" s="1" t="s">
        <v>24</v>
      </c>
      <c r="P9822" s="1">
        <f>_3___Healthcare_Data_v1[[#This Row],[Discharge Date]]-_3___Healthcare_Data_v1[[#This Row],[Date of Admission]]</f>
        <v>16</v>
      </c>
      <c r="Q9822" s="1">
        <f>IFERROR(_3___Healthcare_Data_v1[[#This Row],[ Billing Amount ]]/_3___Healthcare_Data_v1[[#This Row],[Days in Hospital]],0)</f>
        <v>1489.9727700000001</v>
      </c>
      <c r="R9822" s="1" t="str">
        <f>IF(_3___Healthcare_Data_v1[[#This Row],[Age]]&gt;60,"Senior",IF(_3___Healthcare_Data_v1[[#This Row],[Age]]&gt;35,"Middle","Young"))</f>
        <v>Senior</v>
      </c>
    </row>
    <row r="9823" spans="1:18" x14ac:dyDescent="0.3">
      <c r="A9823" s="1" t="s">
        <v>26153</v>
      </c>
      <c r="B9823" s="1" t="s">
        <v>26622</v>
      </c>
      <c r="C9823" s="1" t="s">
        <v>26</v>
      </c>
      <c r="D9823" s="1" t="s">
        <v>17</v>
      </c>
      <c r="E9823" s="1" t="s">
        <v>26620</v>
      </c>
      <c r="F9823" s="2">
        <v>45157</v>
      </c>
      <c r="G9823" s="1" t="s">
        <v>26154</v>
      </c>
      <c r="H9823" s="1" t="s">
        <v>26155</v>
      </c>
      <c r="I9823" s="1" t="s">
        <v>21</v>
      </c>
      <c r="J9823" s="3" t="s">
        <v>36481</v>
      </c>
      <c r="K9823">
        <v>391</v>
      </c>
      <c r="L9823" s="1" t="s">
        <v>38</v>
      </c>
      <c r="M9823" s="2">
        <v>45164</v>
      </c>
      <c r="N9823" s="1" t="s">
        <v>84</v>
      </c>
      <c r="O9823" s="1" t="s">
        <v>44</v>
      </c>
      <c r="P9823" s="1">
        <f>_3___Healthcare_Data_v1[[#This Row],[Discharge Date]]-_3___Healthcare_Data_v1[[#This Row],[Date of Admission]]</f>
        <v>7</v>
      </c>
      <c r="Q9823" s="1">
        <f>IFERROR(_3___Healthcare_Data_v1[[#This Row],[ Billing Amount ]]/_3___Healthcare_Data_v1[[#This Row],[Days in Hospital]],0)</f>
        <v>1211.8785652857143</v>
      </c>
      <c r="R9823" s="1" t="str">
        <f>IF(_3___Healthcare_Data_v1[[#This Row],[Age]]&gt;60,"Senior",IF(_3___Healthcare_Data_v1[[#This Row],[Age]]&gt;35,"Middle","Young"))</f>
        <v>Senior</v>
      </c>
    </row>
    <row r="9824" spans="1:18" x14ac:dyDescent="0.3">
      <c r="A9824" s="1" t="s">
        <v>26156</v>
      </c>
      <c r="B9824" s="1" t="s">
        <v>26685</v>
      </c>
      <c r="C9824" s="1" t="s">
        <v>16</v>
      </c>
      <c r="D9824" s="1" t="s">
        <v>114</v>
      </c>
      <c r="E9824" s="1" t="s">
        <v>18</v>
      </c>
      <c r="F9824" s="2">
        <v>44786</v>
      </c>
      <c r="G9824" s="1" t="s">
        <v>26157</v>
      </c>
      <c r="H9824" s="1" t="s">
        <v>26158</v>
      </c>
      <c r="I9824" s="1" t="s">
        <v>60</v>
      </c>
      <c r="J9824" s="3" t="s">
        <v>36482</v>
      </c>
      <c r="K9824">
        <v>234</v>
      </c>
      <c r="L9824" s="1" t="s">
        <v>38</v>
      </c>
      <c r="M9824" s="2">
        <v>44803</v>
      </c>
      <c r="N9824" s="1" t="s">
        <v>48</v>
      </c>
      <c r="O9824" s="1" t="s">
        <v>24</v>
      </c>
      <c r="P9824" s="1">
        <f>_3___Healthcare_Data_v1[[#This Row],[Discharge Date]]-_3___Healthcare_Data_v1[[#This Row],[Date of Admission]]</f>
        <v>17</v>
      </c>
      <c r="Q9824" s="1">
        <f>IFERROR(_3___Healthcare_Data_v1[[#This Row],[ Billing Amount ]]/_3___Healthcare_Data_v1[[#This Row],[Days in Hospital]],0)</f>
        <v>2727.6890141176468</v>
      </c>
      <c r="R9824" s="1" t="str">
        <f>IF(_3___Healthcare_Data_v1[[#This Row],[Age]]&gt;60,"Senior",IF(_3___Healthcare_Data_v1[[#This Row],[Age]]&gt;35,"Middle","Young"))</f>
        <v>Senior</v>
      </c>
    </row>
    <row r="9825" spans="1:18" x14ac:dyDescent="0.3">
      <c r="A9825" s="1" t="s">
        <v>26159</v>
      </c>
      <c r="B9825" s="1" t="s">
        <v>26866</v>
      </c>
      <c r="C9825" s="1" t="s">
        <v>16</v>
      </c>
      <c r="D9825" s="1" t="s">
        <v>17</v>
      </c>
      <c r="E9825" s="1" t="s">
        <v>69</v>
      </c>
      <c r="F9825" s="2">
        <v>45071</v>
      </c>
      <c r="G9825" s="1" t="s">
        <v>26160</v>
      </c>
      <c r="H9825" s="1" t="s">
        <v>14541</v>
      </c>
      <c r="I9825" s="1" t="s">
        <v>21</v>
      </c>
      <c r="J9825" s="3" t="s">
        <v>36483</v>
      </c>
      <c r="K9825">
        <v>280</v>
      </c>
      <c r="L9825" s="1" t="s">
        <v>38</v>
      </c>
      <c r="M9825" s="2">
        <v>45097</v>
      </c>
      <c r="N9825" s="1" t="s">
        <v>43</v>
      </c>
      <c r="O9825" s="1" t="s">
        <v>44</v>
      </c>
      <c r="P9825" s="1">
        <f>_3___Healthcare_Data_v1[[#This Row],[Discharge Date]]-_3___Healthcare_Data_v1[[#This Row],[Date of Admission]]</f>
        <v>26</v>
      </c>
      <c r="Q9825" s="1">
        <f>IFERROR(_3___Healthcare_Data_v1[[#This Row],[ Billing Amount ]]/_3___Healthcare_Data_v1[[#This Row],[Days in Hospital]],0)</f>
        <v>2712.7382957692307</v>
      </c>
      <c r="R9825" s="1" t="str">
        <f>IF(_3___Healthcare_Data_v1[[#This Row],[Age]]&gt;60,"Senior",IF(_3___Healthcare_Data_v1[[#This Row],[Age]]&gt;35,"Middle","Young"))</f>
        <v>Senior</v>
      </c>
    </row>
    <row r="9826" spans="1:18" x14ac:dyDescent="0.3">
      <c r="A9826" s="1" t="s">
        <v>2292</v>
      </c>
      <c r="B9826" s="1" t="s">
        <v>26619</v>
      </c>
      <c r="C9826" s="1" t="s">
        <v>26</v>
      </c>
      <c r="D9826" s="1" t="s">
        <v>34</v>
      </c>
      <c r="E9826" s="1" t="s">
        <v>69</v>
      </c>
      <c r="F9826" s="2">
        <v>44085</v>
      </c>
      <c r="G9826" s="1" t="s">
        <v>26161</v>
      </c>
      <c r="H9826" s="1" t="s">
        <v>26162</v>
      </c>
      <c r="I9826" s="1" t="s">
        <v>21</v>
      </c>
      <c r="J9826" s="3" t="s">
        <v>36484</v>
      </c>
      <c r="K9826">
        <v>193</v>
      </c>
      <c r="L9826" s="1" t="s">
        <v>26609</v>
      </c>
      <c r="M9826" s="2">
        <v>44109</v>
      </c>
      <c r="N9826" s="1" t="s">
        <v>84</v>
      </c>
      <c r="O9826" s="1" t="s">
        <v>44</v>
      </c>
      <c r="P9826" s="1">
        <f>_3___Healthcare_Data_v1[[#This Row],[Discharge Date]]-_3___Healthcare_Data_v1[[#This Row],[Date of Admission]]</f>
        <v>24</v>
      </c>
      <c r="Q9826" s="1">
        <f>IFERROR(_3___Healthcare_Data_v1[[#This Row],[ Billing Amount ]]/_3___Healthcare_Data_v1[[#This Row],[Days in Hospital]],0)</f>
        <v>1853.3417866666666</v>
      </c>
      <c r="R9826" s="1" t="str">
        <f>IF(_3___Healthcare_Data_v1[[#This Row],[Age]]&gt;60,"Senior",IF(_3___Healthcare_Data_v1[[#This Row],[Age]]&gt;35,"Middle","Young"))</f>
        <v>Senior</v>
      </c>
    </row>
    <row r="9827" spans="1:18" x14ac:dyDescent="0.3">
      <c r="A9827" s="1" t="s">
        <v>26163</v>
      </c>
      <c r="B9827" s="1" t="s">
        <v>26720</v>
      </c>
      <c r="C9827" s="1" t="s">
        <v>16</v>
      </c>
      <c r="D9827" s="1" t="s">
        <v>49</v>
      </c>
      <c r="E9827" s="1" t="s">
        <v>35</v>
      </c>
      <c r="F9827" s="2">
        <v>43734</v>
      </c>
      <c r="G9827" s="1" t="s">
        <v>26164</v>
      </c>
      <c r="H9827" s="1" t="s">
        <v>26165</v>
      </c>
      <c r="I9827" s="1" t="s">
        <v>21</v>
      </c>
      <c r="J9827" s="3" t="s">
        <v>36485</v>
      </c>
      <c r="K9827">
        <v>317</v>
      </c>
      <c r="L9827" s="1" t="s">
        <v>26609</v>
      </c>
      <c r="M9827" s="2">
        <v>43762</v>
      </c>
      <c r="N9827" s="1" t="s">
        <v>84</v>
      </c>
      <c r="O9827" s="1" t="s">
        <v>24</v>
      </c>
      <c r="P9827" s="1">
        <f>_3___Healthcare_Data_v1[[#This Row],[Discharge Date]]-_3___Healthcare_Data_v1[[#This Row],[Date of Admission]]</f>
        <v>28</v>
      </c>
      <c r="Q9827" s="1">
        <f>IFERROR(_3___Healthcare_Data_v1[[#This Row],[ Billing Amount ]]/_3___Healthcare_Data_v1[[#This Row],[Days in Hospital]],0)</f>
        <v>650.31451500000003</v>
      </c>
      <c r="R9827" s="1" t="str">
        <f>IF(_3___Healthcare_Data_v1[[#This Row],[Age]]&gt;60,"Senior",IF(_3___Healthcare_Data_v1[[#This Row],[Age]]&gt;35,"Middle","Young"))</f>
        <v>Senior</v>
      </c>
    </row>
    <row r="9828" spans="1:18" x14ac:dyDescent="0.3">
      <c r="A9828" s="1" t="s">
        <v>26166</v>
      </c>
      <c r="B9828" s="1" t="s">
        <v>26737</v>
      </c>
      <c r="C9828" s="1" t="s">
        <v>26</v>
      </c>
      <c r="D9828" s="1" t="s">
        <v>114</v>
      </c>
      <c r="E9828" s="1" t="s">
        <v>26615</v>
      </c>
      <c r="F9828" s="2">
        <v>44273</v>
      </c>
      <c r="G9828" s="1" t="s">
        <v>5167</v>
      </c>
      <c r="H9828" s="1" t="s">
        <v>26167</v>
      </c>
      <c r="I9828" s="1" t="s">
        <v>21</v>
      </c>
      <c r="J9828" s="3" t="s">
        <v>36486</v>
      </c>
      <c r="K9828">
        <v>113</v>
      </c>
      <c r="L9828" s="1" t="s">
        <v>22</v>
      </c>
      <c r="M9828" s="2">
        <v>44284</v>
      </c>
      <c r="N9828" s="1" t="s">
        <v>84</v>
      </c>
      <c r="O9828" s="1" t="s">
        <v>44</v>
      </c>
      <c r="P9828" s="1">
        <f>_3___Healthcare_Data_v1[[#This Row],[Discharge Date]]-_3___Healthcare_Data_v1[[#This Row],[Date of Admission]]</f>
        <v>11</v>
      </c>
      <c r="Q9828" s="1">
        <f>IFERROR(_3___Healthcare_Data_v1[[#This Row],[ Billing Amount ]]/_3___Healthcare_Data_v1[[#This Row],[Days in Hospital]],0)</f>
        <v>2730.3182036363637</v>
      </c>
      <c r="R9828" s="1" t="str">
        <f>IF(_3___Healthcare_Data_v1[[#This Row],[Age]]&gt;60,"Senior",IF(_3___Healthcare_Data_v1[[#This Row],[Age]]&gt;35,"Middle","Young"))</f>
        <v>Senior</v>
      </c>
    </row>
    <row r="9829" spans="1:18" x14ac:dyDescent="0.3">
      <c r="A9829" s="1" t="s">
        <v>3506</v>
      </c>
      <c r="B9829" s="1" t="s">
        <v>26714</v>
      </c>
      <c r="C9829" s="1" t="s">
        <v>26</v>
      </c>
      <c r="D9829" s="1" t="s">
        <v>49</v>
      </c>
      <c r="E9829" s="1" t="s">
        <v>26620</v>
      </c>
      <c r="F9829" s="2">
        <v>45029</v>
      </c>
      <c r="G9829" s="1" t="s">
        <v>26168</v>
      </c>
      <c r="H9829" s="1" t="s">
        <v>26169</v>
      </c>
      <c r="I9829" s="1" t="s">
        <v>56</v>
      </c>
      <c r="J9829" s="3" t="s">
        <v>36487</v>
      </c>
      <c r="K9829">
        <v>205</v>
      </c>
      <c r="L9829" s="1" t="s">
        <v>26609</v>
      </c>
      <c r="M9829" s="2">
        <v>45052</v>
      </c>
      <c r="N9829" s="1" t="s">
        <v>48</v>
      </c>
      <c r="O9829" s="1" t="s">
        <v>44</v>
      </c>
      <c r="P9829" s="1">
        <f>_3___Healthcare_Data_v1[[#This Row],[Discharge Date]]-_3___Healthcare_Data_v1[[#This Row],[Date of Admission]]</f>
        <v>23</v>
      </c>
      <c r="Q9829" s="1">
        <f>IFERROR(_3___Healthcare_Data_v1[[#This Row],[ Billing Amount ]]/_3___Healthcare_Data_v1[[#This Row],[Days in Hospital]],0)</f>
        <v>1057.8457752173913</v>
      </c>
      <c r="R9829" s="1" t="str">
        <f>IF(_3___Healthcare_Data_v1[[#This Row],[Age]]&gt;60,"Senior",IF(_3___Healthcare_Data_v1[[#This Row],[Age]]&gt;35,"Middle","Young"))</f>
        <v>Senior</v>
      </c>
    </row>
    <row r="9830" spans="1:18" x14ac:dyDescent="0.3">
      <c r="A9830" s="1" t="s">
        <v>26170</v>
      </c>
      <c r="B9830" s="1" t="s">
        <v>26710</v>
      </c>
      <c r="C9830" s="1" t="s">
        <v>16</v>
      </c>
      <c r="D9830" s="1" t="s">
        <v>34</v>
      </c>
      <c r="E9830" s="1" t="s">
        <v>69</v>
      </c>
      <c r="F9830" s="2">
        <v>44356</v>
      </c>
      <c r="G9830" s="1" t="s">
        <v>26171</v>
      </c>
      <c r="H9830" s="1" t="s">
        <v>26172</v>
      </c>
      <c r="I9830" s="1" t="s">
        <v>21</v>
      </c>
      <c r="J9830" s="3" t="s">
        <v>36488</v>
      </c>
      <c r="K9830">
        <v>266</v>
      </c>
      <c r="L9830" s="1" t="s">
        <v>22</v>
      </c>
      <c r="M9830" s="2">
        <v>44360</v>
      </c>
      <c r="N9830" s="1" t="s">
        <v>48</v>
      </c>
      <c r="O9830" s="1" t="s">
        <v>32</v>
      </c>
      <c r="P9830" s="1">
        <f>_3___Healthcare_Data_v1[[#This Row],[Discharge Date]]-_3___Healthcare_Data_v1[[#This Row],[Date of Admission]]</f>
        <v>4</v>
      </c>
      <c r="Q9830" s="1">
        <f>IFERROR(_3___Healthcare_Data_v1[[#This Row],[ Billing Amount ]]/_3___Healthcare_Data_v1[[#This Row],[Days in Hospital]],0)</f>
        <v>4621.8218500000003</v>
      </c>
      <c r="R9830" s="1" t="str">
        <f>IF(_3___Healthcare_Data_v1[[#This Row],[Age]]&gt;60,"Senior",IF(_3___Healthcare_Data_v1[[#This Row],[Age]]&gt;35,"Middle","Young"))</f>
        <v>Senior</v>
      </c>
    </row>
    <row r="9831" spans="1:18" x14ac:dyDescent="0.3">
      <c r="A9831" s="1" t="s">
        <v>7033</v>
      </c>
      <c r="B9831" s="1" t="s">
        <v>26737</v>
      </c>
      <c r="C9831" s="1" t="s">
        <v>26</v>
      </c>
      <c r="D9831" s="1" t="s">
        <v>26788</v>
      </c>
      <c r="E9831" s="1" t="s">
        <v>26615</v>
      </c>
      <c r="F9831" s="2">
        <v>44124</v>
      </c>
      <c r="G9831" s="1" t="s">
        <v>26173</v>
      </c>
      <c r="H9831" s="1" t="s">
        <v>4270</v>
      </c>
      <c r="I9831" s="1" t="s">
        <v>21</v>
      </c>
      <c r="J9831" s="3" t="s">
        <v>36489</v>
      </c>
      <c r="K9831">
        <v>328</v>
      </c>
      <c r="L9831" s="1" t="s">
        <v>22</v>
      </c>
      <c r="M9831" s="2">
        <v>44146</v>
      </c>
      <c r="N9831" s="1" t="s">
        <v>23</v>
      </c>
      <c r="O9831" s="1" t="s">
        <v>44</v>
      </c>
      <c r="P9831" s="1">
        <f>_3___Healthcare_Data_v1[[#This Row],[Discharge Date]]-_3___Healthcare_Data_v1[[#This Row],[Date of Admission]]</f>
        <v>22</v>
      </c>
      <c r="Q9831" s="1">
        <f>IFERROR(_3___Healthcare_Data_v1[[#This Row],[ Billing Amount ]]/_3___Healthcare_Data_v1[[#This Row],[Days in Hospital]],0)</f>
        <v>1145.0191690909089</v>
      </c>
      <c r="R9831" s="1" t="str">
        <f>IF(_3___Healthcare_Data_v1[[#This Row],[Age]]&gt;60,"Senior",IF(_3___Healthcare_Data_v1[[#This Row],[Age]]&gt;35,"Middle","Young"))</f>
        <v>Senior</v>
      </c>
    </row>
    <row r="9832" spans="1:18" x14ac:dyDescent="0.3">
      <c r="A9832" s="1" t="s">
        <v>26174</v>
      </c>
      <c r="B9832" s="1" t="s">
        <v>26776</v>
      </c>
      <c r="C9832" s="1" t="s">
        <v>16</v>
      </c>
      <c r="D9832" s="1" t="s">
        <v>89</v>
      </c>
      <c r="E9832" s="1" t="s">
        <v>35</v>
      </c>
      <c r="F9832" s="2">
        <v>44367</v>
      </c>
      <c r="G9832" s="1" t="s">
        <v>26175</v>
      </c>
      <c r="H9832" s="1" t="s">
        <v>26176</v>
      </c>
      <c r="I9832" s="1" t="s">
        <v>52</v>
      </c>
      <c r="J9832" s="3" t="s">
        <v>36490</v>
      </c>
      <c r="K9832">
        <v>165</v>
      </c>
      <c r="L9832" s="1" t="s">
        <v>22</v>
      </c>
      <c r="M9832" s="2">
        <v>44382</v>
      </c>
      <c r="N9832" s="1" t="s">
        <v>84</v>
      </c>
      <c r="O9832" s="1" t="s">
        <v>32</v>
      </c>
      <c r="P9832" s="1">
        <f>_3___Healthcare_Data_v1[[#This Row],[Discharge Date]]-_3___Healthcare_Data_v1[[#This Row],[Date of Admission]]</f>
        <v>15</v>
      </c>
      <c r="Q9832" s="1">
        <f>IFERROR(_3___Healthcare_Data_v1[[#This Row],[ Billing Amount ]]/_3___Healthcare_Data_v1[[#This Row],[Days in Hospital]],0)</f>
        <v>711.36278866666669</v>
      </c>
      <c r="R9832" s="1" t="str">
        <f>IF(_3___Healthcare_Data_v1[[#This Row],[Age]]&gt;60,"Senior",IF(_3___Healthcare_Data_v1[[#This Row],[Age]]&gt;35,"Middle","Young"))</f>
        <v>Senior</v>
      </c>
    </row>
    <row r="9833" spans="1:18" x14ac:dyDescent="0.3">
      <c r="A9833" s="1" t="s">
        <v>26177</v>
      </c>
      <c r="B9833" s="1" t="s">
        <v>26634</v>
      </c>
      <c r="C9833" s="1" t="s">
        <v>26</v>
      </c>
      <c r="D9833" s="1" t="s">
        <v>26818</v>
      </c>
      <c r="E9833" s="1" t="s">
        <v>26620</v>
      </c>
      <c r="F9833" s="2">
        <v>43901</v>
      </c>
      <c r="G9833" s="1" t="s">
        <v>24415</v>
      </c>
      <c r="H9833" s="1" t="s">
        <v>26178</v>
      </c>
      <c r="I9833" s="1" t="s">
        <v>21</v>
      </c>
      <c r="J9833" s="3" t="s">
        <v>36491</v>
      </c>
      <c r="K9833">
        <v>347</v>
      </c>
      <c r="L9833" s="1" t="s">
        <v>26609</v>
      </c>
      <c r="M9833" s="2">
        <v>43913</v>
      </c>
      <c r="N9833" s="1" t="s">
        <v>31</v>
      </c>
      <c r="O9833" s="1" t="s">
        <v>32</v>
      </c>
      <c r="P9833" s="1">
        <f>_3___Healthcare_Data_v1[[#This Row],[Discharge Date]]-_3___Healthcare_Data_v1[[#This Row],[Date of Admission]]</f>
        <v>12</v>
      </c>
      <c r="Q9833" s="1">
        <f>IFERROR(_3___Healthcare_Data_v1[[#This Row],[ Billing Amount ]]/_3___Healthcare_Data_v1[[#This Row],[Days in Hospital]],0)</f>
        <v>1586.0765233333334</v>
      </c>
      <c r="R9833" s="1" t="str">
        <f>IF(_3___Healthcare_Data_v1[[#This Row],[Age]]&gt;60,"Senior",IF(_3___Healthcare_Data_v1[[#This Row],[Age]]&gt;35,"Middle","Young"))</f>
        <v>Senior</v>
      </c>
    </row>
    <row r="9834" spans="1:18" x14ac:dyDescent="0.3">
      <c r="A9834" s="1" t="s">
        <v>26179</v>
      </c>
      <c r="B9834" s="1" t="s">
        <v>26685</v>
      </c>
      <c r="C9834" s="1" t="s">
        <v>26</v>
      </c>
      <c r="D9834" s="1" t="s">
        <v>26788</v>
      </c>
      <c r="E9834" s="1" t="s">
        <v>26620</v>
      </c>
      <c r="F9834" s="2">
        <v>44268</v>
      </c>
      <c r="G9834" s="1" t="s">
        <v>26180</v>
      </c>
      <c r="H9834" s="1" t="s">
        <v>2328</v>
      </c>
      <c r="I9834" s="1" t="s">
        <v>60</v>
      </c>
      <c r="J9834" s="3" t="s">
        <v>36492</v>
      </c>
      <c r="K9834">
        <v>372</v>
      </c>
      <c r="L9834" s="1" t="s">
        <v>42</v>
      </c>
      <c r="M9834" s="2">
        <v>44279</v>
      </c>
      <c r="N9834" s="1" t="s">
        <v>31</v>
      </c>
      <c r="O9834" s="1" t="s">
        <v>32</v>
      </c>
      <c r="P9834" s="1">
        <f>_3___Healthcare_Data_v1[[#This Row],[Discharge Date]]-_3___Healthcare_Data_v1[[#This Row],[Date of Admission]]</f>
        <v>11</v>
      </c>
      <c r="Q9834" s="1">
        <f>IFERROR(_3___Healthcare_Data_v1[[#This Row],[ Billing Amount ]]/_3___Healthcare_Data_v1[[#This Row],[Days in Hospital]],0)</f>
        <v>2150.652082727273</v>
      </c>
      <c r="R9834" s="1" t="str">
        <f>IF(_3___Healthcare_Data_v1[[#This Row],[Age]]&gt;60,"Senior",IF(_3___Healthcare_Data_v1[[#This Row],[Age]]&gt;35,"Middle","Young"))</f>
        <v>Senior</v>
      </c>
    </row>
    <row r="9835" spans="1:18" x14ac:dyDescent="0.3">
      <c r="A9835" s="1" t="s">
        <v>26181</v>
      </c>
      <c r="B9835" s="1" t="s">
        <v>26655</v>
      </c>
      <c r="C9835" s="1" t="s">
        <v>26</v>
      </c>
      <c r="D9835" s="1" t="s">
        <v>26818</v>
      </c>
      <c r="E9835" s="1" t="s">
        <v>28</v>
      </c>
      <c r="F9835" s="2">
        <v>44722</v>
      </c>
      <c r="G9835" s="1" t="s">
        <v>26182</v>
      </c>
      <c r="H9835" s="1" t="s">
        <v>4599</v>
      </c>
      <c r="I9835" s="1" t="s">
        <v>26607</v>
      </c>
      <c r="J9835" s="3" t="s">
        <v>36493</v>
      </c>
      <c r="K9835">
        <v>221</v>
      </c>
      <c r="L9835" s="1" t="s">
        <v>22</v>
      </c>
      <c r="M9835" s="2">
        <v>44735</v>
      </c>
      <c r="N9835" s="1" t="s">
        <v>43</v>
      </c>
      <c r="O9835" s="1" t="s">
        <v>24</v>
      </c>
      <c r="P9835" s="1">
        <f>_3___Healthcare_Data_v1[[#This Row],[Discharge Date]]-_3___Healthcare_Data_v1[[#This Row],[Date of Admission]]</f>
        <v>13</v>
      </c>
      <c r="Q9835" s="1">
        <f>IFERROR(_3___Healthcare_Data_v1[[#This Row],[ Billing Amount ]]/_3___Healthcare_Data_v1[[#This Row],[Days in Hospital]],0)</f>
        <v>3101.6511007692311</v>
      </c>
      <c r="R9835" s="1" t="str">
        <f>IF(_3___Healthcare_Data_v1[[#This Row],[Age]]&gt;60,"Senior",IF(_3___Healthcare_Data_v1[[#This Row],[Age]]&gt;35,"Middle","Young"))</f>
        <v>Senior</v>
      </c>
    </row>
    <row r="9836" spans="1:18" x14ac:dyDescent="0.3">
      <c r="A9836" s="1" t="s">
        <v>26183</v>
      </c>
      <c r="B9836" s="1" t="s">
        <v>26732</v>
      </c>
      <c r="C9836" s="1" t="s">
        <v>16</v>
      </c>
      <c r="D9836" s="1" t="s">
        <v>89</v>
      </c>
      <c r="E9836" s="1" t="s">
        <v>35</v>
      </c>
      <c r="F9836" s="2">
        <v>44262</v>
      </c>
      <c r="G9836" s="1" t="s">
        <v>25607</v>
      </c>
      <c r="H9836" s="1" t="s">
        <v>26184</v>
      </c>
      <c r="I9836" s="1" t="s">
        <v>21</v>
      </c>
      <c r="J9836" s="3" t="s">
        <v>36494</v>
      </c>
      <c r="K9836">
        <v>376</v>
      </c>
      <c r="L9836" s="1" t="s">
        <v>22</v>
      </c>
      <c r="M9836" s="2">
        <v>44270</v>
      </c>
      <c r="N9836" s="1" t="s">
        <v>43</v>
      </c>
      <c r="O9836" s="1" t="s">
        <v>44</v>
      </c>
      <c r="P9836" s="1">
        <f>_3___Healthcare_Data_v1[[#This Row],[Discharge Date]]-_3___Healthcare_Data_v1[[#This Row],[Date of Admission]]</f>
        <v>8</v>
      </c>
      <c r="Q9836" s="1">
        <f>IFERROR(_3___Healthcare_Data_v1[[#This Row],[ Billing Amount ]]/_3___Healthcare_Data_v1[[#This Row],[Days in Hospital]],0)</f>
        <v>2825.4363775000002</v>
      </c>
      <c r="R9836" s="1" t="str">
        <f>IF(_3___Healthcare_Data_v1[[#This Row],[Age]]&gt;60,"Senior",IF(_3___Healthcare_Data_v1[[#This Row],[Age]]&gt;35,"Middle","Young"))</f>
        <v>Senior</v>
      </c>
    </row>
    <row r="9837" spans="1:18" x14ac:dyDescent="0.3">
      <c r="A9837" s="1" t="s">
        <v>26185</v>
      </c>
      <c r="B9837" s="1" t="s">
        <v>26779</v>
      </c>
      <c r="C9837" s="1" t="s">
        <v>16</v>
      </c>
      <c r="D9837" s="1" t="s">
        <v>49</v>
      </c>
      <c r="E9837" s="1" t="s">
        <v>26620</v>
      </c>
      <c r="F9837" s="2">
        <v>44095</v>
      </c>
      <c r="G9837" s="1" t="s">
        <v>26186</v>
      </c>
      <c r="H9837" s="1" t="s">
        <v>4264</v>
      </c>
      <c r="I9837" s="1" t="s">
        <v>21</v>
      </c>
      <c r="J9837" s="3" t="s">
        <v>36495</v>
      </c>
      <c r="K9837">
        <v>285</v>
      </c>
      <c r="L9837" s="1" t="s">
        <v>26609</v>
      </c>
      <c r="M9837" s="2">
        <v>44122</v>
      </c>
      <c r="N9837" s="1" t="s">
        <v>31</v>
      </c>
      <c r="O9837" s="1" t="s">
        <v>32</v>
      </c>
      <c r="P9837" s="1">
        <f>_3___Healthcare_Data_v1[[#This Row],[Discharge Date]]-_3___Healthcare_Data_v1[[#This Row],[Date of Admission]]</f>
        <v>27</v>
      </c>
      <c r="Q9837" s="1">
        <f>IFERROR(_3___Healthcare_Data_v1[[#This Row],[ Billing Amount ]]/_3___Healthcare_Data_v1[[#This Row],[Days in Hospital]],0)</f>
        <v>1110.0754985185185</v>
      </c>
      <c r="R9837" s="1" t="str">
        <f>IF(_3___Healthcare_Data_v1[[#This Row],[Age]]&gt;60,"Senior",IF(_3___Healthcare_Data_v1[[#This Row],[Age]]&gt;35,"Middle","Young"))</f>
        <v>Senior</v>
      </c>
    </row>
    <row r="9838" spans="1:18" x14ac:dyDescent="0.3">
      <c r="A9838" s="1" t="s">
        <v>26187</v>
      </c>
      <c r="B9838" s="1" t="s">
        <v>26644</v>
      </c>
      <c r="C9838" s="1" t="s">
        <v>16</v>
      </c>
      <c r="D9838" s="1" t="s">
        <v>89</v>
      </c>
      <c r="E9838" s="1" t="s">
        <v>26620</v>
      </c>
      <c r="F9838" s="2">
        <v>45059</v>
      </c>
      <c r="G9838" s="1" t="s">
        <v>5406</v>
      </c>
      <c r="H9838" s="1" t="s">
        <v>26188</v>
      </c>
      <c r="I9838" s="1" t="s">
        <v>21</v>
      </c>
      <c r="J9838" s="3" t="s">
        <v>36496</v>
      </c>
      <c r="K9838">
        <v>246</v>
      </c>
      <c r="L9838" s="1" t="s">
        <v>42</v>
      </c>
      <c r="M9838" s="2">
        <v>45077</v>
      </c>
      <c r="N9838" s="1" t="s">
        <v>23</v>
      </c>
      <c r="O9838" s="1" t="s">
        <v>24</v>
      </c>
      <c r="P9838" s="1">
        <f>_3___Healthcare_Data_v1[[#This Row],[Discharge Date]]-_3___Healthcare_Data_v1[[#This Row],[Date of Admission]]</f>
        <v>18</v>
      </c>
      <c r="Q9838" s="1">
        <f>IFERROR(_3___Healthcare_Data_v1[[#This Row],[ Billing Amount ]]/_3___Healthcare_Data_v1[[#This Row],[Days in Hospital]],0)</f>
        <v>1121.7183233333335</v>
      </c>
      <c r="R9838" s="1" t="str">
        <f>IF(_3___Healthcare_Data_v1[[#This Row],[Age]]&gt;60,"Senior",IF(_3___Healthcare_Data_v1[[#This Row],[Age]]&gt;35,"Middle","Young"))</f>
        <v>Senior</v>
      </c>
    </row>
    <row r="9839" spans="1:18" x14ac:dyDescent="0.3">
      <c r="A9839" s="1" t="s">
        <v>26189</v>
      </c>
      <c r="B9839" s="1" t="s">
        <v>26666</v>
      </c>
      <c r="C9839" s="1" t="s">
        <v>16</v>
      </c>
      <c r="D9839" s="1" t="s">
        <v>114</v>
      </c>
      <c r="E9839" s="1" t="s">
        <v>35</v>
      </c>
      <c r="F9839" s="2">
        <v>44131</v>
      </c>
      <c r="G9839" s="1" t="s">
        <v>26190</v>
      </c>
      <c r="H9839" s="1" t="s">
        <v>26191</v>
      </c>
      <c r="I9839" s="1" t="s">
        <v>21</v>
      </c>
      <c r="J9839" s="3" t="s">
        <v>36497</v>
      </c>
      <c r="K9839">
        <v>480</v>
      </c>
      <c r="L9839" s="1" t="s">
        <v>26609</v>
      </c>
      <c r="M9839" s="2">
        <v>44160</v>
      </c>
      <c r="N9839" s="1" t="s">
        <v>23</v>
      </c>
      <c r="O9839" s="1" t="s">
        <v>32</v>
      </c>
      <c r="P9839" s="1">
        <f>_3___Healthcare_Data_v1[[#This Row],[Discharge Date]]-_3___Healthcare_Data_v1[[#This Row],[Date of Admission]]</f>
        <v>29</v>
      </c>
      <c r="Q9839" s="1">
        <f>IFERROR(_3___Healthcare_Data_v1[[#This Row],[ Billing Amount ]]/_3___Healthcare_Data_v1[[#This Row],[Days in Hospital]],0)</f>
        <v>702.9535472413794</v>
      </c>
      <c r="R9839" s="1" t="str">
        <f>IF(_3___Healthcare_Data_v1[[#This Row],[Age]]&gt;60,"Senior",IF(_3___Healthcare_Data_v1[[#This Row],[Age]]&gt;35,"Middle","Young"))</f>
        <v>Senior</v>
      </c>
    </row>
    <row r="9840" spans="1:18" x14ac:dyDescent="0.3">
      <c r="A9840" s="1" t="s">
        <v>26192</v>
      </c>
      <c r="B9840" s="1" t="s">
        <v>26653</v>
      </c>
      <c r="C9840" s="1" t="s">
        <v>16</v>
      </c>
      <c r="D9840" s="1" t="s">
        <v>62</v>
      </c>
      <c r="E9840" s="1" t="s">
        <v>35</v>
      </c>
      <c r="F9840" s="2">
        <v>44570</v>
      </c>
      <c r="G9840" s="1" t="s">
        <v>26193</v>
      </c>
      <c r="H9840" s="1" t="s">
        <v>1706</v>
      </c>
      <c r="I9840" s="1" t="s">
        <v>52</v>
      </c>
      <c r="J9840" s="3" t="s">
        <v>36498</v>
      </c>
      <c r="K9840">
        <v>420</v>
      </c>
      <c r="L9840" s="1" t="s">
        <v>26609</v>
      </c>
      <c r="M9840" s="2">
        <v>44586</v>
      </c>
      <c r="N9840" s="1" t="s">
        <v>31</v>
      </c>
      <c r="O9840" s="1" t="s">
        <v>24</v>
      </c>
      <c r="P9840" s="1">
        <f>_3___Healthcare_Data_v1[[#This Row],[Discharge Date]]-_3___Healthcare_Data_v1[[#This Row],[Date of Admission]]</f>
        <v>16</v>
      </c>
      <c r="Q9840" s="1">
        <f>IFERROR(_3___Healthcare_Data_v1[[#This Row],[ Billing Amount ]]/_3___Healthcare_Data_v1[[#This Row],[Days in Hospital]],0)</f>
        <v>1287.4226256249999</v>
      </c>
      <c r="R9840" s="1" t="str">
        <f>IF(_3___Healthcare_Data_v1[[#This Row],[Age]]&gt;60,"Senior",IF(_3___Healthcare_Data_v1[[#This Row],[Age]]&gt;35,"Middle","Young"))</f>
        <v>Senior</v>
      </c>
    </row>
    <row r="9841" spans="1:18" x14ac:dyDescent="0.3">
      <c r="A9841" s="1" t="s">
        <v>26194</v>
      </c>
      <c r="B9841" s="1" t="s">
        <v>26967</v>
      </c>
      <c r="C9841" s="1" t="s">
        <v>16</v>
      </c>
      <c r="D9841" s="1" t="s">
        <v>114</v>
      </c>
      <c r="E9841" s="1" t="s">
        <v>35</v>
      </c>
      <c r="F9841" s="2">
        <v>44702</v>
      </c>
      <c r="G9841" s="1" t="s">
        <v>26195</v>
      </c>
      <c r="H9841" s="1" t="s">
        <v>26196</v>
      </c>
      <c r="I9841" s="1" t="s">
        <v>21</v>
      </c>
      <c r="J9841" s="3" t="s">
        <v>36499</v>
      </c>
      <c r="K9841">
        <v>148</v>
      </c>
      <c r="L9841" s="1" t="s">
        <v>22</v>
      </c>
      <c r="M9841" s="2">
        <v>44705</v>
      </c>
      <c r="N9841" s="1" t="s">
        <v>48</v>
      </c>
      <c r="O9841" s="1" t="s">
        <v>44</v>
      </c>
      <c r="P9841" s="1">
        <f>_3___Healthcare_Data_v1[[#This Row],[Discharge Date]]-_3___Healthcare_Data_v1[[#This Row],[Date of Admission]]</f>
        <v>3</v>
      </c>
      <c r="Q9841" s="1">
        <f>IFERROR(_3___Healthcare_Data_v1[[#This Row],[ Billing Amount ]]/_3___Healthcare_Data_v1[[#This Row],[Days in Hospital]],0)</f>
        <v>7447.3385466666668</v>
      </c>
      <c r="R9841" s="1" t="str">
        <f>IF(_3___Healthcare_Data_v1[[#This Row],[Age]]&gt;60,"Senior",IF(_3___Healthcare_Data_v1[[#This Row],[Age]]&gt;35,"Middle","Young"))</f>
        <v>Senior</v>
      </c>
    </row>
    <row r="9842" spans="1:18" x14ac:dyDescent="0.3">
      <c r="A9842" s="1" t="s">
        <v>26197</v>
      </c>
      <c r="B9842" s="1" t="s">
        <v>26672</v>
      </c>
      <c r="C9842" s="1" t="s">
        <v>26</v>
      </c>
      <c r="D9842" s="1" t="s">
        <v>34</v>
      </c>
      <c r="E9842" s="1" t="s">
        <v>69</v>
      </c>
      <c r="F9842" s="2">
        <v>44645</v>
      </c>
      <c r="G9842" s="1" t="s">
        <v>26198</v>
      </c>
      <c r="H9842" s="1" t="s">
        <v>26199</v>
      </c>
      <c r="I9842" s="1" t="s">
        <v>21</v>
      </c>
      <c r="J9842" s="3" t="s">
        <v>36500</v>
      </c>
      <c r="K9842">
        <v>445</v>
      </c>
      <c r="L9842" s="1" t="s">
        <v>22</v>
      </c>
      <c r="M9842" s="2">
        <v>44661</v>
      </c>
      <c r="N9842" s="1" t="s">
        <v>84</v>
      </c>
      <c r="O9842" s="1" t="s">
        <v>32</v>
      </c>
      <c r="P9842" s="1">
        <f>_3___Healthcare_Data_v1[[#This Row],[Discharge Date]]-_3___Healthcare_Data_v1[[#This Row],[Date of Admission]]</f>
        <v>16</v>
      </c>
      <c r="Q9842" s="1">
        <f>IFERROR(_3___Healthcare_Data_v1[[#This Row],[ Billing Amount ]]/_3___Healthcare_Data_v1[[#This Row],[Days in Hospital]],0)</f>
        <v>2162.1168431249998</v>
      </c>
      <c r="R9842" s="1" t="str">
        <f>IF(_3___Healthcare_Data_v1[[#This Row],[Age]]&gt;60,"Senior",IF(_3___Healthcare_Data_v1[[#This Row],[Age]]&gt;35,"Middle","Young"))</f>
        <v>Senior</v>
      </c>
    </row>
    <row r="9843" spans="1:18" x14ac:dyDescent="0.3">
      <c r="A9843" s="1" t="s">
        <v>26200</v>
      </c>
      <c r="B9843" s="1" t="s">
        <v>26689</v>
      </c>
      <c r="C9843" s="1" t="s">
        <v>16</v>
      </c>
      <c r="D9843" s="1" t="s">
        <v>26788</v>
      </c>
      <c r="E9843" s="1" t="s">
        <v>26615</v>
      </c>
      <c r="F9843" s="2">
        <v>44085</v>
      </c>
      <c r="G9843" s="1" t="s">
        <v>26201</v>
      </c>
      <c r="H9843" s="1" t="s">
        <v>26202</v>
      </c>
      <c r="I9843" s="1" t="s">
        <v>21</v>
      </c>
      <c r="J9843" s="3" t="s">
        <v>36501</v>
      </c>
      <c r="K9843">
        <v>195</v>
      </c>
      <c r="L9843" s="1" t="s">
        <v>22</v>
      </c>
      <c r="M9843" s="2">
        <v>44099</v>
      </c>
      <c r="N9843" s="1" t="s">
        <v>23</v>
      </c>
      <c r="O9843" s="1" t="s">
        <v>44</v>
      </c>
      <c r="P9843" s="1">
        <f>_3___Healthcare_Data_v1[[#This Row],[Discharge Date]]-_3___Healthcare_Data_v1[[#This Row],[Date of Admission]]</f>
        <v>14</v>
      </c>
      <c r="Q9843" s="1">
        <f>IFERROR(_3___Healthcare_Data_v1[[#This Row],[ Billing Amount ]]/_3___Healthcare_Data_v1[[#This Row],[Days in Hospital]],0)</f>
        <v>802.68911642857142</v>
      </c>
      <c r="R9843" s="1" t="str">
        <f>IF(_3___Healthcare_Data_v1[[#This Row],[Age]]&gt;60,"Senior",IF(_3___Healthcare_Data_v1[[#This Row],[Age]]&gt;35,"Middle","Young"))</f>
        <v>Senior</v>
      </c>
    </row>
    <row r="9844" spans="1:18" x14ac:dyDescent="0.3">
      <c r="A9844" s="1" t="s">
        <v>26203</v>
      </c>
      <c r="B9844" s="1" t="s">
        <v>26659</v>
      </c>
      <c r="C9844" s="1" t="s">
        <v>16</v>
      </c>
      <c r="D9844" s="1" t="s">
        <v>89</v>
      </c>
      <c r="E9844" s="1" t="s">
        <v>26615</v>
      </c>
      <c r="F9844" s="2">
        <v>45096</v>
      </c>
      <c r="G9844" s="1" t="s">
        <v>26204</v>
      </c>
      <c r="H9844" s="1" t="s">
        <v>26205</v>
      </c>
      <c r="I9844" s="1" t="s">
        <v>21</v>
      </c>
      <c r="J9844" s="3" t="s">
        <v>36502</v>
      </c>
      <c r="K9844">
        <v>230</v>
      </c>
      <c r="L9844" s="1" t="s">
        <v>22</v>
      </c>
      <c r="M9844" s="2">
        <v>45097</v>
      </c>
      <c r="N9844" s="1" t="s">
        <v>23</v>
      </c>
      <c r="O9844" s="1" t="s">
        <v>44</v>
      </c>
      <c r="P9844" s="1">
        <f>_3___Healthcare_Data_v1[[#This Row],[Discharge Date]]-_3___Healthcare_Data_v1[[#This Row],[Date of Admission]]</f>
        <v>1</v>
      </c>
      <c r="Q9844" s="1">
        <f>IFERROR(_3___Healthcare_Data_v1[[#This Row],[ Billing Amount ]]/_3___Healthcare_Data_v1[[#This Row],[Days in Hospital]],0)</f>
        <v>18424.8544</v>
      </c>
      <c r="R9844" s="1" t="str">
        <f>IF(_3___Healthcare_Data_v1[[#This Row],[Age]]&gt;60,"Senior",IF(_3___Healthcare_Data_v1[[#This Row],[Age]]&gt;35,"Middle","Young"))</f>
        <v>Senior</v>
      </c>
    </row>
    <row r="9845" spans="1:18" x14ac:dyDescent="0.3">
      <c r="A9845" s="1" t="s">
        <v>26206</v>
      </c>
      <c r="B9845" s="1" t="s">
        <v>26649</v>
      </c>
      <c r="C9845" s="1" t="s">
        <v>26</v>
      </c>
      <c r="D9845" s="1" t="s">
        <v>34</v>
      </c>
      <c r="E9845" s="1" t="s">
        <v>69</v>
      </c>
      <c r="F9845" s="2">
        <v>44907</v>
      </c>
      <c r="G9845" s="1" t="s">
        <v>26207</v>
      </c>
      <c r="H9845" s="1" t="s">
        <v>26208</v>
      </c>
      <c r="I9845" s="1" t="s">
        <v>21</v>
      </c>
      <c r="J9845" s="3" t="s">
        <v>36503</v>
      </c>
      <c r="K9845">
        <v>352</v>
      </c>
      <c r="L9845" s="1" t="s">
        <v>26609</v>
      </c>
      <c r="M9845" s="2">
        <v>44929</v>
      </c>
      <c r="N9845" s="1" t="s">
        <v>31</v>
      </c>
      <c r="O9845" s="1" t="s">
        <v>32</v>
      </c>
      <c r="P9845" s="1">
        <f>_3___Healthcare_Data_v1[[#This Row],[Discharge Date]]-_3___Healthcare_Data_v1[[#This Row],[Date of Admission]]</f>
        <v>22</v>
      </c>
      <c r="Q9845" s="1">
        <f>IFERROR(_3___Healthcare_Data_v1[[#This Row],[ Billing Amount ]]/_3___Healthcare_Data_v1[[#This Row],[Days in Hospital]],0)</f>
        <v>2541.1611672727272</v>
      </c>
      <c r="R9845" s="1" t="str">
        <f>IF(_3___Healthcare_Data_v1[[#This Row],[Age]]&gt;60,"Senior",IF(_3___Healthcare_Data_v1[[#This Row],[Age]]&gt;35,"Middle","Young"))</f>
        <v>Senior</v>
      </c>
    </row>
    <row r="9846" spans="1:18" x14ac:dyDescent="0.3">
      <c r="A9846" s="1" t="s">
        <v>2771</v>
      </c>
      <c r="B9846" s="1" t="s">
        <v>26697</v>
      </c>
      <c r="C9846" s="1" t="s">
        <v>16</v>
      </c>
      <c r="D9846" s="1" t="s">
        <v>26788</v>
      </c>
      <c r="E9846" s="1" t="s">
        <v>26620</v>
      </c>
      <c r="F9846" s="2">
        <v>43695</v>
      </c>
      <c r="G9846" s="1" t="s">
        <v>26209</v>
      </c>
      <c r="H9846" s="1" t="s">
        <v>26210</v>
      </c>
      <c r="I9846" s="1" t="s">
        <v>21</v>
      </c>
      <c r="J9846" s="3" t="s">
        <v>36504</v>
      </c>
      <c r="K9846">
        <v>160</v>
      </c>
      <c r="L9846" s="1" t="s">
        <v>26609</v>
      </c>
      <c r="M9846" s="2">
        <v>43696</v>
      </c>
      <c r="N9846" s="1" t="s">
        <v>48</v>
      </c>
      <c r="O9846" s="1" t="s">
        <v>24</v>
      </c>
      <c r="P9846" s="1">
        <f>_3___Healthcare_Data_v1[[#This Row],[Discharge Date]]-_3___Healthcare_Data_v1[[#This Row],[Date of Admission]]</f>
        <v>1</v>
      </c>
      <c r="Q9846" s="1">
        <f>IFERROR(_3___Healthcare_Data_v1[[#This Row],[ Billing Amount ]]/_3___Healthcare_Data_v1[[#This Row],[Days in Hospital]],0)</f>
        <v>33991.563470000001</v>
      </c>
      <c r="R9846" s="1" t="str">
        <f>IF(_3___Healthcare_Data_v1[[#This Row],[Age]]&gt;60,"Senior",IF(_3___Healthcare_Data_v1[[#This Row],[Age]]&gt;35,"Middle","Young"))</f>
        <v>Senior</v>
      </c>
    </row>
    <row r="9847" spans="1:18" x14ac:dyDescent="0.3">
      <c r="A9847" s="1" t="s">
        <v>21255</v>
      </c>
      <c r="B9847" s="1" t="s">
        <v>26850</v>
      </c>
      <c r="C9847" s="1" t="s">
        <v>26</v>
      </c>
      <c r="D9847" s="1" t="s">
        <v>114</v>
      </c>
      <c r="E9847" s="1" t="s">
        <v>18</v>
      </c>
      <c r="F9847" s="2">
        <v>45012</v>
      </c>
      <c r="G9847" s="1" t="s">
        <v>23520</v>
      </c>
      <c r="H9847" s="1" t="s">
        <v>26211</v>
      </c>
      <c r="I9847" s="1" t="s">
        <v>26607</v>
      </c>
      <c r="J9847" s="3" t="s">
        <v>36505</v>
      </c>
      <c r="K9847">
        <v>272</v>
      </c>
      <c r="L9847" s="1" t="s">
        <v>42</v>
      </c>
      <c r="M9847" s="2">
        <v>45021</v>
      </c>
      <c r="N9847" s="1" t="s">
        <v>23</v>
      </c>
      <c r="O9847" s="1" t="s">
        <v>24</v>
      </c>
      <c r="P9847" s="1">
        <f>_3___Healthcare_Data_v1[[#This Row],[Discharge Date]]-_3___Healthcare_Data_v1[[#This Row],[Date of Admission]]</f>
        <v>9</v>
      </c>
      <c r="Q9847" s="1">
        <f>IFERROR(_3___Healthcare_Data_v1[[#This Row],[ Billing Amount ]]/_3___Healthcare_Data_v1[[#This Row],[Days in Hospital]],0)</f>
        <v>2880.9915799999999</v>
      </c>
      <c r="R9847" s="1" t="str">
        <f>IF(_3___Healthcare_Data_v1[[#This Row],[Age]]&gt;60,"Senior",IF(_3___Healthcare_Data_v1[[#This Row],[Age]]&gt;35,"Middle","Young"))</f>
        <v>Senior</v>
      </c>
    </row>
    <row r="9848" spans="1:18" x14ac:dyDescent="0.3">
      <c r="A9848" s="1" t="s">
        <v>26212</v>
      </c>
      <c r="B9848" s="1" t="s">
        <v>26632</v>
      </c>
      <c r="C9848" s="1" t="s">
        <v>16</v>
      </c>
      <c r="D9848" s="1" t="s">
        <v>34</v>
      </c>
      <c r="E9848" s="1" t="s">
        <v>18</v>
      </c>
      <c r="F9848" s="2">
        <v>43636</v>
      </c>
      <c r="G9848" s="1" t="s">
        <v>26213</v>
      </c>
      <c r="H9848" s="1" t="s">
        <v>26214</v>
      </c>
      <c r="I9848" s="1" t="s">
        <v>21</v>
      </c>
      <c r="J9848" s="3" t="s">
        <v>36506</v>
      </c>
      <c r="K9848">
        <v>275</v>
      </c>
      <c r="L9848" s="1" t="s">
        <v>26609</v>
      </c>
      <c r="M9848" s="2">
        <v>43638</v>
      </c>
      <c r="N9848" s="1" t="s">
        <v>31</v>
      </c>
      <c r="O9848" s="1" t="s">
        <v>44</v>
      </c>
      <c r="P9848" s="1">
        <f>_3___Healthcare_Data_v1[[#This Row],[Discharge Date]]-_3___Healthcare_Data_v1[[#This Row],[Date of Admission]]</f>
        <v>2</v>
      </c>
      <c r="Q9848" s="1">
        <f>IFERROR(_3___Healthcare_Data_v1[[#This Row],[ Billing Amount ]]/_3___Healthcare_Data_v1[[#This Row],[Days in Hospital]],0)</f>
        <v>23247.105524999999</v>
      </c>
      <c r="R9848" s="1" t="str">
        <f>IF(_3___Healthcare_Data_v1[[#This Row],[Age]]&gt;60,"Senior",IF(_3___Healthcare_Data_v1[[#This Row],[Age]]&gt;35,"Middle","Young"))</f>
        <v>Senior</v>
      </c>
    </row>
    <row r="9849" spans="1:18" x14ac:dyDescent="0.3">
      <c r="A9849" s="1" t="s">
        <v>26215</v>
      </c>
      <c r="B9849" s="1" t="s">
        <v>26677</v>
      </c>
      <c r="C9849" s="1" t="s">
        <v>26</v>
      </c>
      <c r="D9849" s="1" t="s">
        <v>26788</v>
      </c>
      <c r="E9849" s="1" t="s">
        <v>28</v>
      </c>
      <c r="F9849" s="2">
        <v>44454</v>
      </c>
      <c r="G9849" s="1" t="s">
        <v>12259</v>
      </c>
      <c r="H9849" s="1" t="s">
        <v>26216</v>
      </c>
      <c r="I9849" s="1" t="s">
        <v>56</v>
      </c>
      <c r="J9849" s="3" t="s">
        <v>36507</v>
      </c>
      <c r="K9849">
        <v>295</v>
      </c>
      <c r="L9849" s="1" t="s">
        <v>26609</v>
      </c>
      <c r="M9849" s="2">
        <v>44477</v>
      </c>
      <c r="N9849" s="1" t="s">
        <v>23</v>
      </c>
      <c r="O9849" s="1" t="s">
        <v>24</v>
      </c>
      <c r="P9849" s="1">
        <f>_3___Healthcare_Data_v1[[#This Row],[Discharge Date]]-_3___Healthcare_Data_v1[[#This Row],[Date of Admission]]</f>
        <v>23</v>
      </c>
      <c r="Q9849" s="1">
        <f>IFERROR(_3___Healthcare_Data_v1[[#This Row],[ Billing Amount ]]/_3___Healthcare_Data_v1[[#This Row],[Days in Hospital]],0)</f>
        <v>611.22735652173913</v>
      </c>
      <c r="R9849" s="1" t="str">
        <f>IF(_3___Healthcare_Data_v1[[#This Row],[Age]]&gt;60,"Senior",IF(_3___Healthcare_Data_v1[[#This Row],[Age]]&gt;35,"Middle","Young"))</f>
        <v>Senior</v>
      </c>
    </row>
    <row r="9850" spans="1:18" x14ac:dyDescent="0.3">
      <c r="A9850" s="1" t="s">
        <v>26217</v>
      </c>
      <c r="B9850" s="1" t="s">
        <v>26750</v>
      </c>
      <c r="C9850" s="1" t="s">
        <v>16</v>
      </c>
      <c r="D9850" s="1" t="s">
        <v>34</v>
      </c>
      <c r="E9850" s="1" t="s">
        <v>35</v>
      </c>
      <c r="F9850" s="2">
        <v>43658</v>
      </c>
      <c r="G9850" s="1" t="s">
        <v>26218</v>
      </c>
      <c r="H9850" s="1" t="s">
        <v>26219</v>
      </c>
      <c r="I9850" s="1" t="s">
        <v>21</v>
      </c>
      <c r="J9850" s="3" t="s">
        <v>36508</v>
      </c>
      <c r="K9850">
        <v>220</v>
      </c>
      <c r="L9850" s="1" t="s">
        <v>22</v>
      </c>
      <c r="M9850" s="2">
        <v>43662</v>
      </c>
      <c r="N9850" s="1" t="s">
        <v>23</v>
      </c>
      <c r="O9850" s="1" t="s">
        <v>32</v>
      </c>
      <c r="P9850" s="1">
        <f>_3___Healthcare_Data_v1[[#This Row],[Discharge Date]]-_3___Healthcare_Data_v1[[#This Row],[Date of Admission]]</f>
        <v>4</v>
      </c>
      <c r="Q9850" s="1">
        <f>IFERROR(_3___Healthcare_Data_v1[[#This Row],[ Billing Amount ]]/_3___Healthcare_Data_v1[[#This Row],[Days in Hospital]],0)</f>
        <v>2564.9987700000001</v>
      </c>
      <c r="R9850" s="1" t="str">
        <f>IF(_3___Healthcare_Data_v1[[#This Row],[Age]]&gt;60,"Senior",IF(_3___Healthcare_Data_v1[[#This Row],[Age]]&gt;35,"Middle","Young"))</f>
        <v>Senior</v>
      </c>
    </row>
    <row r="9851" spans="1:18" x14ac:dyDescent="0.3">
      <c r="A9851" s="1" t="s">
        <v>5662</v>
      </c>
      <c r="B9851" s="1" t="s">
        <v>26672</v>
      </c>
      <c r="C9851" s="1" t="s">
        <v>16</v>
      </c>
      <c r="D9851" s="1" t="s">
        <v>17</v>
      </c>
      <c r="E9851" s="1" t="s">
        <v>26615</v>
      </c>
      <c r="F9851" s="2">
        <v>44060</v>
      </c>
      <c r="G9851" s="1" t="s">
        <v>26220</v>
      </c>
      <c r="H9851" s="1" t="s">
        <v>26221</v>
      </c>
      <c r="I9851" s="1" t="s">
        <v>21</v>
      </c>
      <c r="J9851" s="3" t="s">
        <v>36509</v>
      </c>
      <c r="K9851">
        <v>338</v>
      </c>
      <c r="L9851" s="1" t="s">
        <v>22</v>
      </c>
      <c r="M9851" s="2">
        <v>44062</v>
      </c>
      <c r="N9851" s="1" t="s">
        <v>48</v>
      </c>
      <c r="O9851" s="1" t="s">
        <v>44</v>
      </c>
      <c r="P9851" s="1">
        <f>_3___Healthcare_Data_v1[[#This Row],[Discharge Date]]-_3___Healthcare_Data_v1[[#This Row],[Date of Admission]]</f>
        <v>2</v>
      </c>
      <c r="Q9851" s="1">
        <f>IFERROR(_3___Healthcare_Data_v1[[#This Row],[ Billing Amount ]]/_3___Healthcare_Data_v1[[#This Row],[Days in Hospital]],0)</f>
        <v>16821.507529999999</v>
      </c>
      <c r="R9851" s="1" t="str">
        <f>IF(_3___Healthcare_Data_v1[[#This Row],[Age]]&gt;60,"Senior",IF(_3___Healthcare_Data_v1[[#This Row],[Age]]&gt;35,"Middle","Young"))</f>
        <v>Senior</v>
      </c>
    </row>
    <row r="9852" spans="1:18" x14ac:dyDescent="0.3">
      <c r="A9852" s="1" t="s">
        <v>26222</v>
      </c>
      <c r="B9852" s="1" t="s">
        <v>26700</v>
      </c>
      <c r="C9852" s="1" t="s">
        <v>26</v>
      </c>
      <c r="D9852" s="1" t="s">
        <v>26788</v>
      </c>
      <c r="E9852" s="1" t="s">
        <v>26620</v>
      </c>
      <c r="F9852" s="2">
        <v>44180</v>
      </c>
      <c r="G9852" s="1" t="s">
        <v>1570</v>
      </c>
      <c r="H9852" s="1" t="s">
        <v>26223</v>
      </c>
      <c r="I9852" s="1" t="s">
        <v>21</v>
      </c>
      <c r="J9852" s="3" t="s">
        <v>36510</v>
      </c>
      <c r="K9852">
        <v>207</v>
      </c>
      <c r="L9852" s="1" t="s">
        <v>26609</v>
      </c>
      <c r="M9852" s="2">
        <v>44209</v>
      </c>
      <c r="N9852" s="1" t="s">
        <v>84</v>
      </c>
      <c r="O9852" s="1" t="s">
        <v>24</v>
      </c>
      <c r="P9852" s="1">
        <f>_3___Healthcare_Data_v1[[#This Row],[Discharge Date]]-_3___Healthcare_Data_v1[[#This Row],[Date of Admission]]</f>
        <v>29</v>
      </c>
      <c r="Q9852" s="1">
        <f>IFERROR(_3___Healthcare_Data_v1[[#This Row],[ Billing Amount ]]/_3___Healthcare_Data_v1[[#This Row],[Days in Hospital]],0)</f>
        <v>265.79396110344828</v>
      </c>
      <c r="R9852" s="1" t="str">
        <f>IF(_3___Healthcare_Data_v1[[#This Row],[Age]]&gt;60,"Senior",IF(_3___Healthcare_Data_v1[[#This Row],[Age]]&gt;35,"Middle","Young"))</f>
        <v>Senior</v>
      </c>
    </row>
    <row r="9853" spans="1:18" x14ac:dyDescent="0.3">
      <c r="A9853" s="1" t="s">
        <v>26224</v>
      </c>
      <c r="B9853" s="1" t="s">
        <v>26644</v>
      </c>
      <c r="C9853" s="1" t="s">
        <v>16</v>
      </c>
      <c r="D9853" s="1" t="s">
        <v>26788</v>
      </c>
      <c r="E9853" s="1" t="s">
        <v>26615</v>
      </c>
      <c r="F9853" s="2">
        <v>43853</v>
      </c>
      <c r="G9853" s="1" t="s">
        <v>26225</v>
      </c>
      <c r="H9853" s="1" t="s">
        <v>26226</v>
      </c>
      <c r="I9853" s="1" t="s">
        <v>21</v>
      </c>
      <c r="J9853" s="3" t="s">
        <v>36511</v>
      </c>
      <c r="K9853">
        <v>142</v>
      </c>
      <c r="L9853" s="1" t="s">
        <v>22</v>
      </c>
      <c r="M9853" s="2">
        <v>43874</v>
      </c>
      <c r="N9853" s="1" t="s">
        <v>48</v>
      </c>
      <c r="O9853" s="1" t="s">
        <v>32</v>
      </c>
      <c r="P9853" s="1">
        <f>_3___Healthcare_Data_v1[[#This Row],[Discharge Date]]-_3___Healthcare_Data_v1[[#This Row],[Date of Admission]]</f>
        <v>21</v>
      </c>
      <c r="Q9853" s="1">
        <f>IFERROR(_3___Healthcare_Data_v1[[#This Row],[ Billing Amount ]]/_3___Healthcare_Data_v1[[#This Row],[Days in Hospital]],0)</f>
        <v>1695.120388095238</v>
      </c>
      <c r="R9853" s="1" t="str">
        <f>IF(_3___Healthcare_Data_v1[[#This Row],[Age]]&gt;60,"Senior",IF(_3___Healthcare_Data_v1[[#This Row],[Age]]&gt;35,"Middle","Young"))</f>
        <v>Senior</v>
      </c>
    </row>
    <row r="9854" spans="1:18" x14ac:dyDescent="0.3">
      <c r="A9854" s="1" t="s">
        <v>26227</v>
      </c>
      <c r="B9854" s="1" t="s">
        <v>26720</v>
      </c>
      <c r="C9854" s="1" t="s">
        <v>26</v>
      </c>
      <c r="D9854" s="1" t="s">
        <v>62</v>
      </c>
      <c r="E9854" s="1" t="s">
        <v>26620</v>
      </c>
      <c r="F9854" s="2">
        <v>45075</v>
      </c>
      <c r="G9854" s="1" t="s">
        <v>26228</v>
      </c>
      <c r="H9854" s="1" t="s">
        <v>26229</v>
      </c>
      <c r="I9854" s="1" t="s">
        <v>21</v>
      </c>
      <c r="J9854" s="3" t="s">
        <v>36512</v>
      </c>
      <c r="K9854">
        <v>159</v>
      </c>
      <c r="L9854" s="1" t="s">
        <v>42</v>
      </c>
      <c r="M9854" s="2">
        <v>45077</v>
      </c>
      <c r="N9854" s="1" t="s">
        <v>43</v>
      </c>
      <c r="O9854" s="1" t="s">
        <v>44</v>
      </c>
      <c r="P9854" s="1">
        <f>_3___Healthcare_Data_v1[[#This Row],[Discharge Date]]-_3___Healthcare_Data_v1[[#This Row],[Date of Admission]]</f>
        <v>2</v>
      </c>
      <c r="Q9854" s="1">
        <f>IFERROR(_3___Healthcare_Data_v1[[#This Row],[ Billing Amount ]]/_3___Healthcare_Data_v1[[#This Row],[Days in Hospital]],0)</f>
        <v>12493.900075</v>
      </c>
      <c r="R9854" s="1" t="str">
        <f>IF(_3___Healthcare_Data_v1[[#This Row],[Age]]&gt;60,"Senior",IF(_3___Healthcare_Data_v1[[#This Row],[Age]]&gt;35,"Middle","Young"))</f>
        <v>Senior</v>
      </c>
    </row>
    <row r="9855" spans="1:18" x14ac:dyDescent="0.3">
      <c r="A9855" s="1" t="s">
        <v>18406</v>
      </c>
      <c r="B9855" s="1" t="s">
        <v>26712</v>
      </c>
      <c r="C9855" s="1" t="s">
        <v>26</v>
      </c>
      <c r="D9855" s="1" t="s">
        <v>62</v>
      </c>
      <c r="E9855" s="1" t="s">
        <v>69</v>
      </c>
      <c r="F9855" s="2">
        <v>44242</v>
      </c>
      <c r="G9855" s="1" t="s">
        <v>26230</v>
      </c>
      <c r="H9855" s="1" t="s">
        <v>26231</v>
      </c>
      <c r="I9855" s="1" t="s">
        <v>60</v>
      </c>
      <c r="J9855" s="3" t="s">
        <v>36513</v>
      </c>
      <c r="K9855">
        <v>477</v>
      </c>
      <c r="L9855" s="1" t="s">
        <v>26609</v>
      </c>
      <c r="M9855" s="2">
        <v>44250</v>
      </c>
      <c r="N9855" s="1" t="s">
        <v>48</v>
      </c>
      <c r="O9855" s="1" t="s">
        <v>44</v>
      </c>
      <c r="P9855" s="1">
        <f>_3___Healthcare_Data_v1[[#This Row],[Discharge Date]]-_3___Healthcare_Data_v1[[#This Row],[Date of Admission]]</f>
        <v>8</v>
      </c>
      <c r="Q9855" s="1">
        <f>IFERROR(_3___Healthcare_Data_v1[[#This Row],[ Billing Amount ]]/_3___Healthcare_Data_v1[[#This Row],[Days in Hospital]],0)</f>
        <v>4793.3482350000004</v>
      </c>
      <c r="R9855" s="1" t="str">
        <f>IF(_3___Healthcare_Data_v1[[#This Row],[Age]]&gt;60,"Senior",IF(_3___Healthcare_Data_v1[[#This Row],[Age]]&gt;35,"Middle","Young"))</f>
        <v>Senior</v>
      </c>
    </row>
    <row r="9856" spans="1:18" x14ac:dyDescent="0.3">
      <c r="A9856" s="1" t="s">
        <v>26232</v>
      </c>
      <c r="B9856" s="1" t="s">
        <v>26683</v>
      </c>
      <c r="C9856" s="1" t="s">
        <v>16</v>
      </c>
      <c r="D9856" s="1" t="s">
        <v>49</v>
      </c>
      <c r="E9856" s="1" t="s">
        <v>18</v>
      </c>
      <c r="F9856" s="2">
        <v>43583</v>
      </c>
      <c r="G9856" s="1" t="s">
        <v>26233</v>
      </c>
      <c r="H9856" s="1" t="s">
        <v>26234</v>
      </c>
      <c r="I9856" s="1" t="s">
        <v>21</v>
      </c>
      <c r="J9856" s="3" t="s">
        <v>36514</v>
      </c>
      <c r="K9856">
        <v>258</v>
      </c>
      <c r="L9856" s="1" t="s">
        <v>42</v>
      </c>
      <c r="M9856" s="2">
        <v>43589</v>
      </c>
      <c r="N9856" s="1" t="s">
        <v>48</v>
      </c>
      <c r="O9856" s="1" t="s">
        <v>32</v>
      </c>
      <c r="P9856" s="1">
        <f>_3___Healthcare_Data_v1[[#This Row],[Discharge Date]]-_3___Healthcare_Data_v1[[#This Row],[Date of Admission]]</f>
        <v>6</v>
      </c>
      <c r="Q9856" s="1">
        <f>IFERROR(_3___Healthcare_Data_v1[[#This Row],[ Billing Amount ]]/_3___Healthcare_Data_v1[[#This Row],[Days in Hospital]],0)</f>
        <v>3636.8960266666668</v>
      </c>
      <c r="R9856" s="1" t="str">
        <f>IF(_3___Healthcare_Data_v1[[#This Row],[Age]]&gt;60,"Senior",IF(_3___Healthcare_Data_v1[[#This Row],[Age]]&gt;35,"Middle","Young"))</f>
        <v>Senior</v>
      </c>
    </row>
    <row r="9857" spans="1:18" x14ac:dyDescent="0.3">
      <c r="A9857" s="1" t="s">
        <v>1901</v>
      </c>
      <c r="B9857" s="1" t="s">
        <v>26710</v>
      </c>
      <c r="C9857" s="1" t="s">
        <v>16</v>
      </c>
      <c r="D9857" s="1" t="s">
        <v>62</v>
      </c>
      <c r="E9857" s="1" t="s">
        <v>26620</v>
      </c>
      <c r="F9857" s="2">
        <v>44394</v>
      </c>
      <c r="G9857" s="1" t="s">
        <v>26235</v>
      </c>
      <c r="H9857" s="1" t="s">
        <v>7031</v>
      </c>
      <c r="I9857" s="1" t="s">
        <v>21</v>
      </c>
      <c r="J9857" s="3" t="s">
        <v>36515</v>
      </c>
      <c r="K9857">
        <v>246</v>
      </c>
      <c r="L9857" s="1" t="s">
        <v>42</v>
      </c>
      <c r="M9857" s="2">
        <v>44396</v>
      </c>
      <c r="N9857" s="1" t="s">
        <v>84</v>
      </c>
      <c r="O9857" s="1" t="s">
        <v>44</v>
      </c>
      <c r="P9857" s="1">
        <f>_3___Healthcare_Data_v1[[#This Row],[Discharge Date]]-_3___Healthcare_Data_v1[[#This Row],[Date of Admission]]</f>
        <v>2</v>
      </c>
      <c r="Q9857" s="1">
        <f>IFERROR(_3___Healthcare_Data_v1[[#This Row],[ Billing Amount ]]/_3___Healthcare_Data_v1[[#This Row],[Days in Hospital]],0)</f>
        <v>14255.475605</v>
      </c>
      <c r="R9857" s="1" t="str">
        <f>IF(_3___Healthcare_Data_v1[[#This Row],[Age]]&gt;60,"Senior",IF(_3___Healthcare_Data_v1[[#This Row],[Age]]&gt;35,"Middle","Young"))</f>
        <v>Senior</v>
      </c>
    </row>
    <row r="9858" spans="1:18" x14ac:dyDescent="0.3">
      <c r="A9858" s="1" t="s">
        <v>26236</v>
      </c>
      <c r="B9858" s="1" t="s">
        <v>26640</v>
      </c>
      <c r="C9858" s="1" t="s">
        <v>26</v>
      </c>
      <c r="D9858" s="1" t="s">
        <v>17</v>
      </c>
      <c r="E9858" s="1" t="s">
        <v>26620</v>
      </c>
      <c r="F9858" s="2">
        <v>43980</v>
      </c>
      <c r="G9858" s="1" t="s">
        <v>26237</v>
      </c>
      <c r="H9858" s="1" t="s">
        <v>26238</v>
      </c>
      <c r="I9858" s="1" t="s">
        <v>21</v>
      </c>
      <c r="J9858" s="3" t="s">
        <v>36516</v>
      </c>
      <c r="K9858">
        <v>367</v>
      </c>
      <c r="L9858" s="1" t="s">
        <v>26609</v>
      </c>
      <c r="M9858" s="2">
        <v>43984</v>
      </c>
      <c r="N9858" s="1" t="s">
        <v>31</v>
      </c>
      <c r="O9858" s="1" t="s">
        <v>32</v>
      </c>
      <c r="P9858" s="1">
        <f>_3___Healthcare_Data_v1[[#This Row],[Discharge Date]]-_3___Healthcare_Data_v1[[#This Row],[Date of Admission]]</f>
        <v>4</v>
      </c>
      <c r="Q9858" s="1">
        <f>IFERROR(_3___Healthcare_Data_v1[[#This Row],[ Billing Amount ]]/_3___Healthcare_Data_v1[[#This Row],[Days in Hospital]],0)</f>
        <v>4242.0565425000004</v>
      </c>
      <c r="R9858" s="1" t="str">
        <f>IF(_3___Healthcare_Data_v1[[#This Row],[Age]]&gt;60,"Senior",IF(_3___Healthcare_Data_v1[[#This Row],[Age]]&gt;35,"Middle","Young"))</f>
        <v>Senior</v>
      </c>
    </row>
    <row r="9859" spans="1:18" x14ac:dyDescent="0.3">
      <c r="A9859" s="1" t="s">
        <v>26239</v>
      </c>
      <c r="B9859" s="1" t="s">
        <v>26710</v>
      </c>
      <c r="C9859" s="1" t="s">
        <v>16</v>
      </c>
      <c r="D9859" s="1" t="s">
        <v>62</v>
      </c>
      <c r="E9859" s="1" t="s">
        <v>26620</v>
      </c>
      <c r="F9859" s="2">
        <v>44884</v>
      </c>
      <c r="G9859" s="1" t="s">
        <v>22148</v>
      </c>
      <c r="H9859" s="1" t="s">
        <v>26240</v>
      </c>
      <c r="I9859" s="1" t="s">
        <v>21</v>
      </c>
      <c r="J9859" s="3" t="s">
        <v>36517</v>
      </c>
      <c r="K9859">
        <v>294</v>
      </c>
      <c r="L9859" s="1" t="s">
        <v>26609</v>
      </c>
      <c r="M9859" s="2">
        <v>44894</v>
      </c>
      <c r="N9859" s="1" t="s">
        <v>43</v>
      </c>
      <c r="O9859" s="1" t="s">
        <v>24</v>
      </c>
      <c r="P9859" s="1">
        <f>_3___Healthcare_Data_v1[[#This Row],[Discharge Date]]-_3___Healthcare_Data_v1[[#This Row],[Date of Admission]]</f>
        <v>10</v>
      </c>
      <c r="Q9859" s="1">
        <f>IFERROR(_3___Healthcare_Data_v1[[#This Row],[ Billing Amount ]]/_3___Healthcare_Data_v1[[#This Row],[Days in Hospital]],0)</f>
        <v>2911.665418</v>
      </c>
      <c r="R9859" s="1" t="str">
        <f>IF(_3___Healthcare_Data_v1[[#This Row],[Age]]&gt;60,"Senior",IF(_3___Healthcare_Data_v1[[#This Row],[Age]]&gt;35,"Middle","Young"))</f>
        <v>Senior</v>
      </c>
    </row>
    <row r="9860" spans="1:18" x14ac:dyDescent="0.3">
      <c r="A9860" s="1" t="s">
        <v>26241</v>
      </c>
      <c r="B9860" s="1" t="s">
        <v>26710</v>
      </c>
      <c r="C9860" s="1" t="s">
        <v>16</v>
      </c>
      <c r="D9860" s="1" t="s">
        <v>49</v>
      </c>
      <c r="E9860" s="1" t="s">
        <v>26615</v>
      </c>
      <c r="F9860" s="2">
        <v>45009</v>
      </c>
      <c r="G9860" s="1" t="s">
        <v>26242</v>
      </c>
      <c r="H9860" s="1" t="s">
        <v>11693</v>
      </c>
      <c r="I9860" s="1" t="s">
        <v>21</v>
      </c>
      <c r="J9860" s="3" t="s">
        <v>36518</v>
      </c>
      <c r="K9860">
        <v>252</v>
      </c>
      <c r="L9860" s="1" t="s">
        <v>22</v>
      </c>
      <c r="M9860" s="2">
        <v>45010</v>
      </c>
      <c r="N9860" s="1" t="s">
        <v>43</v>
      </c>
      <c r="O9860" s="1" t="s">
        <v>44</v>
      </c>
      <c r="P9860" s="1">
        <f>_3___Healthcare_Data_v1[[#This Row],[Discharge Date]]-_3___Healthcare_Data_v1[[#This Row],[Date of Admission]]</f>
        <v>1</v>
      </c>
      <c r="Q9860" s="1">
        <f>IFERROR(_3___Healthcare_Data_v1[[#This Row],[ Billing Amount ]]/_3___Healthcare_Data_v1[[#This Row],[Days in Hospital]],0)</f>
        <v>34116.120900000002</v>
      </c>
      <c r="R9860" s="1" t="str">
        <f>IF(_3___Healthcare_Data_v1[[#This Row],[Age]]&gt;60,"Senior",IF(_3___Healthcare_Data_v1[[#This Row],[Age]]&gt;35,"Middle","Young"))</f>
        <v>Senior</v>
      </c>
    </row>
    <row r="9861" spans="1:18" x14ac:dyDescent="0.3">
      <c r="A9861" s="1" t="s">
        <v>26243</v>
      </c>
      <c r="B9861" s="1" t="s">
        <v>26822</v>
      </c>
      <c r="C9861" s="1" t="s">
        <v>26</v>
      </c>
      <c r="D9861" s="1" t="s">
        <v>34</v>
      </c>
      <c r="E9861" s="1" t="s">
        <v>69</v>
      </c>
      <c r="F9861" s="2">
        <v>44012</v>
      </c>
      <c r="G9861" s="1" t="s">
        <v>26244</v>
      </c>
      <c r="H9861" s="1" t="s">
        <v>26245</v>
      </c>
      <c r="I9861" s="1" t="s">
        <v>21</v>
      </c>
      <c r="J9861" s="3" t="s">
        <v>36519</v>
      </c>
      <c r="K9861">
        <v>176</v>
      </c>
      <c r="L9861" s="1" t="s">
        <v>26609</v>
      </c>
      <c r="M9861" s="2">
        <v>44042</v>
      </c>
      <c r="N9861" s="1" t="s">
        <v>23</v>
      </c>
      <c r="O9861" s="1" t="s">
        <v>44</v>
      </c>
      <c r="P9861" s="1">
        <f>_3___Healthcare_Data_v1[[#This Row],[Discharge Date]]-_3___Healthcare_Data_v1[[#This Row],[Date of Admission]]</f>
        <v>30</v>
      </c>
      <c r="Q9861" s="1">
        <f>IFERROR(_3___Healthcare_Data_v1[[#This Row],[ Billing Amount ]]/_3___Healthcare_Data_v1[[#This Row],[Days in Hospital]],0)</f>
        <v>386.71706533333332</v>
      </c>
      <c r="R9861" s="1" t="str">
        <f>IF(_3___Healthcare_Data_v1[[#This Row],[Age]]&gt;60,"Senior",IF(_3___Healthcare_Data_v1[[#This Row],[Age]]&gt;35,"Middle","Young"))</f>
        <v>Senior</v>
      </c>
    </row>
    <row r="9862" spans="1:18" x14ac:dyDescent="0.3">
      <c r="A9862" s="1" t="s">
        <v>26246</v>
      </c>
      <c r="B9862" s="1" t="s">
        <v>26845</v>
      </c>
      <c r="C9862" s="1" t="s">
        <v>16</v>
      </c>
      <c r="D9862" s="1" t="s">
        <v>26818</v>
      </c>
      <c r="E9862" s="1" t="s">
        <v>26620</v>
      </c>
      <c r="F9862" s="2">
        <v>45204</v>
      </c>
      <c r="G9862" s="1" t="s">
        <v>4073</v>
      </c>
      <c r="H9862" s="1" t="s">
        <v>26247</v>
      </c>
      <c r="I9862" s="1" t="s">
        <v>21</v>
      </c>
      <c r="J9862" s="3" t="s">
        <v>36520</v>
      </c>
      <c r="K9862">
        <v>414</v>
      </c>
      <c r="L9862" s="1" t="s">
        <v>42</v>
      </c>
      <c r="M9862" s="2">
        <v>45207</v>
      </c>
      <c r="N9862" s="1" t="s">
        <v>84</v>
      </c>
      <c r="O9862" s="1" t="s">
        <v>24</v>
      </c>
      <c r="P9862" s="1">
        <f>_3___Healthcare_Data_v1[[#This Row],[Discharge Date]]-_3___Healthcare_Data_v1[[#This Row],[Date of Admission]]</f>
        <v>3</v>
      </c>
      <c r="Q9862" s="1">
        <f>IFERROR(_3___Healthcare_Data_v1[[#This Row],[ Billing Amount ]]/_3___Healthcare_Data_v1[[#This Row],[Days in Hospital]],0)</f>
        <v>8087.136856666667</v>
      </c>
      <c r="R9862" s="1" t="str">
        <f>IF(_3___Healthcare_Data_v1[[#This Row],[Age]]&gt;60,"Senior",IF(_3___Healthcare_Data_v1[[#This Row],[Age]]&gt;35,"Middle","Young"))</f>
        <v>Senior</v>
      </c>
    </row>
    <row r="9863" spans="1:18" x14ac:dyDescent="0.3">
      <c r="A9863" s="1" t="s">
        <v>26248</v>
      </c>
      <c r="B9863" s="1" t="s">
        <v>26755</v>
      </c>
      <c r="C9863" s="1" t="s">
        <v>26</v>
      </c>
      <c r="D9863" s="1" t="s">
        <v>34</v>
      </c>
      <c r="E9863" s="1" t="s">
        <v>26620</v>
      </c>
      <c r="F9863" s="2">
        <v>45007</v>
      </c>
      <c r="G9863" s="1" t="s">
        <v>5652</v>
      </c>
      <c r="H9863" s="1" t="s">
        <v>26249</v>
      </c>
      <c r="I9863" s="1" t="s">
        <v>21</v>
      </c>
      <c r="J9863" s="3" t="s">
        <v>36521</v>
      </c>
      <c r="K9863">
        <v>142</v>
      </c>
      <c r="L9863" s="1" t="s">
        <v>38</v>
      </c>
      <c r="M9863" s="2">
        <v>45019</v>
      </c>
      <c r="N9863" s="1" t="s">
        <v>84</v>
      </c>
      <c r="O9863" s="1" t="s">
        <v>32</v>
      </c>
      <c r="P9863" s="1">
        <f>_3___Healthcare_Data_v1[[#This Row],[Discharge Date]]-_3___Healthcare_Data_v1[[#This Row],[Date of Admission]]</f>
        <v>12</v>
      </c>
      <c r="Q9863" s="1">
        <f>IFERROR(_3___Healthcare_Data_v1[[#This Row],[ Billing Amount ]]/_3___Healthcare_Data_v1[[#This Row],[Days in Hospital]],0)</f>
        <v>1261.1419408333334</v>
      </c>
      <c r="R9863" s="1" t="str">
        <f>IF(_3___Healthcare_Data_v1[[#This Row],[Age]]&gt;60,"Senior",IF(_3___Healthcare_Data_v1[[#This Row],[Age]]&gt;35,"Middle","Young"))</f>
        <v>Senior</v>
      </c>
    </row>
    <row r="9864" spans="1:18" x14ac:dyDescent="0.3">
      <c r="A9864" s="1" t="s">
        <v>26250</v>
      </c>
      <c r="B9864" s="1" t="s">
        <v>26845</v>
      </c>
      <c r="C9864" s="1" t="s">
        <v>26</v>
      </c>
      <c r="D9864" s="1" t="s">
        <v>49</v>
      </c>
      <c r="E9864" s="1" t="s">
        <v>69</v>
      </c>
      <c r="F9864" s="2">
        <v>45161</v>
      </c>
      <c r="G9864" s="1" t="s">
        <v>26251</v>
      </c>
      <c r="H9864" s="1" t="s">
        <v>26252</v>
      </c>
      <c r="I9864" s="1" t="s">
        <v>21</v>
      </c>
      <c r="J9864" s="3" t="s">
        <v>36522</v>
      </c>
      <c r="K9864">
        <v>316</v>
      </c>
      <c r="L9864" s="1" t="s">
        <v>38</v>
      </c>
      <c r="M9864" s="2">
        <v>45177</v>
      </c>
      <c r="N9864" s="1" t="s">
        <v>23</v>
      </c>
      <c r="O9864" s="1" t="s">
        <v>24</v>
      </c>
      <c r="P9864" s="1">
        <f>_3___Healthcare_Data_v1[[#This Row],[Discharge Date]]-_3___Healthcare_Data_v1[[#This Row],[Date of Admission]]</f>
        <v>16</v>
      </c>
      <c r="Q9864" s="1">
        <f>IFERROR(_3___Healthcare_Data_v1[[#This Row],[ Billing Amount ]]/_3___Healthcare_Data_v1[[#This Row],[Days in Hospital]],0)</f>
        <v>3080.3453975000002</v>
      </c>
      <c r="R9864" s="1" t="str">
        <f>IF(_3___Healthcare_Data_v1[[#This Row],[Age]]&gt;60,"Senior",IF(_3___Healthcare_Data_v1[[#This Row],[Age]]&gt;35,"Middle","Young"))</f>
        <v>Senior</v>
      </c>
    </row>
    <row r="9865" spans="1:18" x14ac:dyDescent="0.3">
      <c r="A9865" s="1" t="s">
        <v>26253</v>
      </c>
      <c r="B9865" s="1" t="s">
        <v>26617</v>
      </c>
      <c r="C9865" s="1" t="s">
        <v>16</v>
      </c>
      <c r="D9865" s="1" t="s">
        <v>49</v>
      </c>
      <c r="E9865" s="1" t="s">
        <v>69</v>
      </c>
      <c r="F9865" s="2">
        <v>43828</v>
      </c>
      <c r="G9865" s="1" t="s">
        <v>26254</v>
      </c>
      <c r="H9865" s="1" t="s">
        <v>26255</v>
      </c>
      <c r="I9865" s="1" t="s">
        <v>56</v>
      </c>
      <c r="J9865" s="3" t="s">
        <v>36523</v>
      </c>
      <c r="K9865">
        <v>146</v>
      </c>
      <c r="L9865" s="1" t="s">
        <v>22</v>
      </c>
      <c r="M9865" s="2">
        <v>43836</v>
      </c>
      <c r="N9865" s="1" t="s">
        <v>48</v>
      </c>
      <c r="O9865" s="1" t="s">
        <v>44</v>
      </c>
      <c r="P9865" s="1">
        <f>_3___Healthcare_Data_v1[[#This Row],[Discharge Date]]-_3___Healthcare_Data_v1[[#This Row],[Date of Admission]]</f>
        <v>8</v>
      </c>
      <c r="Q9865" s="1">
        <f>IFERROR(_3___Healthcare_Data_v1[[#This Row],[ Billing Amount ]]/_3___Healthcare_Data_v1[[#This Row],[Days in Hospital]],0)</f>
        <v>9667.1928562499997</v>
      </c>
      <c r="R9865" s="1" t="str">
        <f>IF(_3___Healthcare_Data_v1[[#This Row],[Age]]&gt;60,"Senior",IF(_3___Healthcare_Data_v1[[#This Row],[Age]]&gt;35,"Middle","Young"))</f>
        <v>Senior</v>
      </c>
    </row>
    <row r="9866" spans="1:18" x14ac:dyDescent="0.3">
      <c r="A9866" s="1" t="s">
        <v>26256</v>
      </c>
      <c r="B9866" s="1" t="s">
        <v>26614</v>
      </c>
      <c r="C9866" s="1" t="s">
        <v>16</v>
      </c>
      <c r="D9866" s="1" t="s">
        <v>34</v>
      </c>
      <c r="E9866" s="1" t="s">
        <v>69</v>
      </c>
      <c r="F9866" s="2">
        <v>45063</v>
      </c>
      <c r="G9866" s="1" t="s">
        <v>26257</v>
      </c>
      <c r="H9866" s="1" t="s">
        <v>26258</v>
      </c>
      <c r="I9866" s="1" t="s">
        <v>56</v>
      </c>
      <c r="J9866" s="3" t="s">
        <v>36524</v>
      </c>
      <c r="K9866">
        <v>443</v>
      </c>
      <c r="L9866" s="1" t="s">
        <v>22</v>
      </c>
      <c r="M9866" s="2">
        <v>45073</v>
      </c>
      <c r="N9866" s="1" t="s">
        <v>31</v>
      </c>
      <c r="O9866" s="1" t="s">
        <v>24</v>
      </c>
      <c r="P9866" s="1">
        <f>_3___Healthcare_Data_v1[[#This Row],[Discharge Date]]-_3___Healthcare_Data_v1[[#This Row],[Date of Admission]]</f>
        <v>10</v>
      </c>
      <c r="Q9866" s="1">
        <f>IFERROR(_3___Healthcare_Data_v1[[#This Row],[ Billing Amount ]]/_3___Healthcare_Data_v1[[#This Row],[Days in Hospital]],0)</f>
        <v>1729.624278</v>
      </c>
      <c r="R9866" s="1" t="str">
        <f>IF(_3___Healthcare_Data_v1[[#This Row],[Age]]&gt;60,"Senior",IF(_3___Healthcare_Data_v1[[#This Row],[Age]]&gt;35,"Middle","Young"))</f>
        <v>Senior</v>
      </c>
    </row>
    <row r="9867" spans="1:18" x14ac:dyDescent="0.3">
      <c r="A9867" s="1" t="s">
        <v>26259</v>
      </c>
      <c r="B9867" s="1" t="s">
        <v>26745</v>
      </c>
      <c r="C9867" s="1" t="s">
        <v>26</v>
      </c>
      <c r="D9867" s="1" t="s">
        <v>114</v>
      </c>
      <c r="E9867" s="1" t="s">
        <v>69</v>
      </c>
      <c r="F9867" s="2">
        <v>44697</v>
      </c>
      <c r="G9867" s="1" t="s">
        <v>26260</v>
      </c>
      <c r="H9867" s="1" t="s">
        <v>15639</v>
      </c>
      <c r="I9867" s="1" t="s">
        <v>21</v>
      </c>
      <c r="J9867" s="3" t="s">
        <v>36525</v>
      </c>
      <c r="K9867">
        <v>382</v>
      </c>
      <c r="L9867" s="1" t="s">
        <v>38</v>
      </c>
      <c r="M9867" s="2">
        <v>44705</v>
      </c>
      <c r="N9867" s="1" t="s">
        <v>48</v>
      </c>
      <c r="O9867" s="1" t="s">
        <v>32</v>
      </c>
      <c r="P9867" s="1">
        <f>_3___Healthcare_Data_v1[[#This Row],[Discharge Date]]-_3___Healthcare_Data_v1[[#This Row],[Date of Admission]]</f>
        <v>8</v>
      </c>
      <c r="Q9867" s="1">
        <f>IFERROR(_3___Healthcare_Data_v1[[#This Row],[ Billing Amount ]]/_3___Healthcare_Data_v1[[#This Row],[Days in Hospital]],0)</f>
        <v>4228.3236525000002</v>
      </c>
      <c r="R9867" s="1" t="str">
        <f>IF(_3___Healthcare_Data_v1[[#This Row],[Age]]&gt;60,"Senior",IF(_3___Healthcare_Data_v1[[#This Row],[Age]]&gt;35,"Middle","Young"))</f>
        <v>Senior</v>
      </c>
    </row>
    <row r="9868" spans="1:18" x14ac:dyDescent="0.3">
      <c r="A9868" s="1" t="s">
        <v>8767</v>
      </c>
      <c r="B9868" s="1" t="s">
        <v>26636</v>
      </c>
      <c r="C9868" s="1" t="s">
        <v>16</v>
      </c>
      <c r="D9868" s="1" t="s">
        <v>89</v>
      </c>
      <c r="E9868" s="1" t="s">
        <v>26615</v>
      </c>
      <c r="F9868" s="2">
        <v>43571</v>
      </c>
      <c r="G9868" s="1" t="s">
        <v>26261</v>
      </c>
      <c r="H9868" s="1" t="s">
        <v>26262</v>
      </c>
      <c r="I9868" s="1" t="s">
        <v>21</v>
      </c>
      <c r="J9868" s="3" t="s">
        <v>36526</v>
      </c>
      <c r="K9868">
        <v>390</v>
      </c>
      <c r="L9868" s="1" t="s">
        <v>22</v>
      </c>
      <c r="M9868" s="2">
        <v>43575</v>
      </c>
      <c r="N9868" s="1" t="s">
        <v>48</v>
      </c>
      <c r="O9868" s="1" t="s">
        <v>24</v>
      </c>
      <c r="P9868" s="1">
        <f>_3___Healthcare_Data_v1[[#This Row],[Discharge Date]]-_3___Healthcare_Data_v1[[#This Row],[Date of Admission]]</f>
        <v>4</v>
      </c>
      <c r="Q9868" s="1">
        <f>IFERROR(_3___Healthcare_Data_v1[[#This Row],[ Billing Amount ]]/_3___Healthcare_Data_v1[[#This Row],[Days in Hospital]],0)</f>
        <v>6297.1211599999997</v>
      </c>
      <c r="R9868" s="1" t="str">
        <f>IF(_3___Healthcare_Data_v1[[#This Row],[Age]]&gt;60,"Senior",IF(_3___Healthcare_Data_v1[[#This Row],[Age]]&gt;35,"Middle","Young"))</f>
        <v>Senior</v>
      </c>
    </row>
    <row r="9869" spans="1:18" x14ac:dyDescent="0.3">
      <c r="A9869" s="1" t="s">
        <v>26263</v>
      </c>
      <c r="B9869" s="1" t="s">
        <v>26712</v>
      </c>
      <c r="C9869" s="1" t="s">
        <v>16</v>
      </c>
      <c r="D9869" s="1" t="s">
        <v>62</v>
      </c>
      <c r="E9869" s="1" t="s">
        <v>26615</v>
      </c>
      <c r="F9869" s="2">
        <v>44979</v>
      </c>
      <c r="G9869" s="1" t="s">
        <v>26264</v>
      </c>
      <c r="H9869" s="1" t="s">
        <v>657</v>
      </c>
      <c r="I9869" s="1" t="s">
        <v>60</v>
      </c>
      <c r="J9869" s="3" t="s">
        <v>36527</v>
      </c>
      <c r="K9869">
        <v>247</v>
      </c>
      <c r="L9869" s="1" t="s">
        <v>22</v>
      </c>
      <c r="M9869" s="2">
        <v>44985</v>
      </c>
      <c r="N9869" s="1" t="s">
        <v>31</v>
      </c>
      <c r="O9869" s="1" t="s">
        <v>44</v>
      </c>
      <c r="P9869" s="1">
        <f>_3___Healthcare_Data_v1[[#This Row],[Discharge Date]]-_3___Healthcare_Data_v1[[#This Row],[Date of Admission]]</f>
        <v>6</v>
      </c>
      <c r="Q9869" s="1">
        <f>IFERROR(_3___Healthcare_Data_v1[[#This Row],[ Billing Amount ]]/_3___Healthcare_Data_v1[[#This Row],[Days in Hospital]],0)</f>
        <v>3092.5272266666666</v>
      </c>
      <c r="R9869" s="1" t="str">
        <f>IF(_3___Healthcare_Data_v1[[#This Row],[Age]]&gt;60,"Senior",IF(_3___Healthcare_Data_v1[[#This Row],[Age]]&gt;35,"Middle","Young"))</f>
        <v>Senior</v>
      </c>
    </row>
    <row r="9870" spans="1:18" x14ac:dyDescent="0.3">
      <c r="A9870" s="1" t="s">
        <v>26265</v>
      </c>
      <c r="B9870" s="1" t="s">
        <v>26653</v>
      </c>
      <c r="C9870" s="1" t="s">
        <v>16</v>
      </c>
      <c r="D9870" s="1" t="s">
        <v>34</v>
      </c>
      <c r="E9870" s="1" t="s">
        <v>18</v>
      </c>
      <c r="F9870" s="2">
        <v>45080</v>
      </c>
      <c r="G9870" s="1" t="s">
        <v>26266</v>
      </c>
      <c r="H9870" s="1" t="s">
        <v>2307</v>
      </c>
      <c r="I9870" s="1" t="s">
        <v>56</v>
      </c>
      <c r="J9870" s="3" t="s">
        <v>36528</v>
      </c>
      <c r="K9870">
        <v>163</v>
      </c>
      <c r="L9870" s="1" t="s">
        <v>42</v>
      </c>
      <c r="M9870" s="2">
        <v>45103</v>
      </c>
      <c r="N9870" s="1" t="s">
        <v>43</v>
      </c>
      <c r="O9870" s="1" t="s">
        <v>44</v>
      </c>
      <c r="P9870" s="1">
        <f>_3___Healthcare_Data_v1[[#This Row],[Discharge Date]]-_3___Healthcare_Data_v1[[#This Row],[Date of Admission]]</f>
        <v>23</v>
      </c>
      <c r="Q9870" s="1">
        <f>IFERROR(_3___Healthcare_Data_v1[[#This Row],[ Billing Amount ]]/_3___Healthcare_Data_v1[[#This Row],[Days in Hospital]],0)</f>
        <v>719.75478869565222</v>
      </c>
      <c r="R9870" s="1" t="str">
        <f>IF(_3___Healthcare_Data_v1[[#This Row],[Age]]&gt;60,"Senior",IF(_3___Healthcare_Data_v1[[#This Row],[Age]]&gt;35,"Middle","Young"))</f>
        <v>Senior</v>
      </c>
    </row>
    <row r="9871" spans="1:18" x14ac:dyDescent="0.3">
      <c r="A9871" s="1" t="s">
        <v>16697</v>
      </c>
      <c r="B9871" s="1" t="s">
        <v>26624</v>
      </c>
      <c r="C9871" s="1" t="s">
        <v>16</v>
      </c>
      <c r="D9871" s="1" t="s">
        <v>114</v>
      </c>
      <c r="E9871" s="1" t="s">
        <v>28</v>
      </c>
      <c r="F9871" s="2">
        <v>43493</v>
      </c>
      <c r="G9871" s="1" t="s">
        <v>26267</v>
      </c>
      <c r="H9871" s="1" t="s">
        <v>26268</v>
      </c>
      <c r="I9871" s="1" t="s">
        <v>60</v>
      </c>
      <c r="J9871" s="3" t="s">
        <v>36529</v>
      </c>
      <c r="K9871">
        <v>388</v>
      </c>
      <c r="L9871" s="1" t="s">
        <v>42</v>
      </c>
      <c r="M9871" s="2">
        <v>43496</v>
      </c>
      <c r="N9871" s="1" t="s">
        <v>43</v>
      </c>
      <c r="O9871" s="1" t="s">
        <v>44</v>
      </c>
      <c r="P9871" s="1">
        <f>_3___Healthcare_Data_v1[[#This Row],[Discharge Date]]-_3___Healthcare_Data_v1[[#This Row],[Date of Admission]]</f>
        <v>3</v>
      </c>
      <c r="Q9871" s="1">
        <f>IFERROR(_3___Healthcare_Data_v1[[#This Row],[ Billing Amount ]]/_3___Healthcare_Data_v1[[#This Row],[Days in Hospital]],0)</f>
        <v>3967.5499166666668</v>
      </c>
      <c r="R9871" s="1" t="str">
        <f>IF(_3___Healthcare_Data_v1[[#This Row],[Age]]&gt;60,"Senior",IF(_3___Healthcare_Data_v1[[#This Row],[Age]]&gt;35,"Middle","Young"))</f>
        <v>Senior</v>
      </c>
    </row>
    <row r="9872" spans="1:18" x14ac:dyDescent="0.3">
      <c r="A9872" s="1" t="s">
        <v>26269</v>
      </c>
      <c r="B9872" s="1" t="s">
        <v>26798</v>
      </c>
      <c r="C9872" s="1" t="s">
        <v>26</v>
      </c>
      <c r="D9872" s="1" t="s">
        <v>62</v>
      </c>
      <c r="E9872" s="1" t="s">
        <v>28</v>
      </c>
      <c r="F9872" s="2">
        <v>43813</v>
      </c>
      <c r="G9872" s="1" t="s">
        <v>26270</v>
      </c>
      <c r="H9872" s="1" t="s">
        <v>26271</v>
      </c>
      <c r="I9872" s="1" t="s">
        <v>56</v>
      </c>
      <c r="J9872" s="3" t="s">
        <v>36530</v>
      </c>
      <c r="K9872">
        <v>367</v>
      </c>
      <c r="L9872" s="1" t="s">
        <v>38</v>
      </c>
      <c r="M9872" s="2">
        <v>43834</v>
      </c>
      <c r="N9872" s="1" t="s">
        <v>48</v>
      </c>
      <c r="O9872" s="1" t="s">
        <v>24</v>
      </c>
      <c r="P9872" s="1">
        <f>_3___Healthcare_Data_v1[[#This Row],[Discharge Date]]-_3___Healthcare_Data_v1[[#This Row],[Date of Admission]]</f>
        <v>21</v>
      </c>
      <c r="Q9872" s="1">
        <f>IFERROR(_3___Healthcare_Data_v1[[#This Row],[ Billing Amount ]]/_3___Healthcare_Data_v1[[#This Row],[Days in Hospital]],0)</f>
        <v>1758.9263357142856</v>
      </c>
      <c r="R9872" s="1" t="str">
        <f>IF(_3___Healthcare_Data_v1[[#This Row],[Age]]&gt;60,"Senior",IF(_3___Healthcare_Data_v1[[#This Row],[Age]]&gt;35,"Middle","Young"))</f>
        <v>Senior</v>
      </c>
    </row>
    <row r="9873" spans="1:18" x14ac:dyDescent="0.3">
      <c r="A9873" s="1" t="s">
        <v>1818</v>
      </c>
      <c r="B9873" s="1" t="s">
        <v>26628</v>
      </c>
      <c r="C9873" s="1" t="s">
        <v>26</v>
      </c>
      <c r="D9873" s="1" t="s">
        <v>34</v>
      </c>
      <c r="E9873" s="1" t="s">
        <v>26620</v>
      </c>
      <c r="F9873" s="2">
        <v>45128</v>
      </c>
      <c r="G9873" s="1" t="s">
        <v>26272</v>
      </c>
      <c r="H9873" s="1" t="s">
        <v>24185</v>
      </c>
      <c r="I9873" s="1" t="s">
        <v>52</v>
      </c>
      <c r="J9873" s="3" t="s">
        <v>36531</v>
      </c>
      <c r="K9873">
        <v>255</v>
      </c>
      <c r="L9873" s="1" t="s">
        <v>38</v>
      </c>
      <c r="M9873" s="2">
        <v>45155</v>
      </c>
      <c r="N9873" s="1" t="s">
        <v>84</v>
      </c>
      <c r="O9873" s="1" t="s">
        <v>32</v>
      </c>
      <c r="P9873" s="1">
        <f>_3___Healthcare_Data_v1[[#This Row],[Discharge Date]]-_3___Healthcare_Data_v1[[#This Row],[Date of Admission]]</f>
        <v>27</v>
      </c>
      <c r="Q9873" s="1">
        <f>IFERROR(_3___Healthcare_Data_v1[[#This Row],[ Billing Amount ]]/_3___Healthcare_Data_v1[[#This Row],[Days in Hospital]],0)</f>
        <v>650.50664888888889</v>
      </c>
      <c r="R9873" s="1" t="str">
        <f>IF(_3___Healthcare_Data_v1[[#This Row],[Age]]&gt;60,"Senior",IF(_3___Healthcare_Data_v1[[#This Row],[Age]]&gt;35,"Middle","Young"))</f>
        <v>Senior</v>
      </c>
    </row>
    <row r="9874" spans="1:18" x14ac:dyDescent="0.3">
      <c r="A9874" s="1" t="s">
        <v>26273</v>
      </c>
      <c r="B9874" s="1" t="s">
        <v>26685</v>
      </c>
      <c r="C9874" s="1" t="s">
        <v>16</v>
      </c>
      <c r="D9874" s="1" t="s">
        <v>62</v>
      </c>
      <c r="E9874" s="1" t="s">
        <v>69</v>
      </c>
      <c r="F9874" s="2">
        <v>44359</v>
      </c>
      <c r="G9874" s="1" t="s">
        <v>26274</v>
      </c>
      <c r="H9874" s="1" t="s">
        <v>26275</v>
      </c>
      <c r="I9874" s="1" t="s">
        <v>52</v>
      </c>
      <c r="J9874" s="3" t="s">
        <v>36532</v>
      </c>
      <c r="K9874">
        <v>398</v>
      </c>
      <c r="L9874" s="1" t="s">
        <v>22</v>
      </c>
      <c r="M9874" s="2">
        <v>44361</v>
      </c>
      <c r="N9874" s="1" t="s">
        <v>43</v>
      </c>
      <c r="O9874" s="1" t="s">
        <v>24</v>
      </c>
      <c r="P9874" s="1">
        <f>_3___Healthcare_Data_v1[[#This Row],[Discharge Date]]-_3___Healthcare_Data_v1[[#This Row],[Date of Admission]]</f>
        <v>2</v>
      </c>
      <c r="Q9874" s="1">
        <f>IFERROR(_3___Healthcare_Data_v1[[#This Row],[ Billing Amount ]]/_3___Healthcare_Data_v1[[#This Row],[Days in Hospital]],0)</f>
        <v>3542.167927</v>
      </c>
      <c r="R9874" s="1" t="str">
        <f>IF(_3___Healthcare_Data_v1[[#This Row],[Age]]&gt;60,"Senior",IF(_3___Healthcare_Data_v1[[#This Row],[Age]]&gt;35,"Middle","Young"))</f>
        <v>Senior</v>
      </c>
    </row>
    <row r="9875" spans="1:18" x14ac:dyDescent="0.3">
      <c r="A9875" s="1" t="s">
        <v>17523</v>
      </c>
      <c r="B9875" s="1" t="s">
        <v>26720</v>
      </c>
      <c r="C9875" s="1" t="s">
        <v>26</v>
      </c>
      <c r="D9875" s="1" t="s">
        <v>26674</v>
      </c>
      <c r="E9875" s="1" t="s">
        <v>26620</v>
      </c>
      <c r="F9875" s="2">
        <v>44131</v>
      </c>
      <c r="G9875" s="1" t="s">
        <v>26276</v>
      </c>
      <c r="H9875" s="1" t="s">
        <v>26277</v>
      </c>
      <c r="I9875" s="1" t="s">
        <v>21</v>
      </c>
      <c r="J9875" s="3" t="s">
        <v>36533</v>
      </c>
      <c r="K9875">
        <v>228</v>
      </c>
      <c r="L9875" s="1" t="s">
        <v>38</v>
      </c>
      <c r="M9875" s="2">
        <v>44138</v>
      </c>
      <c r="N9875" s="1" t="s">
        <v>84</v>
      </c>
      <c r="O9875" s="1" t="s">
        <v>24</v>
      </c>
      <c r="P9875" s="1">
        <f>_3___Healthcare_Data_v1[[#This Row],[Discharge Date]]-_3___Healthcare_Data_v1[[#This Row],[Date of Admission]]</f>
        <v>7</v>
      </c>
      <c r="Q9875" s="1">
        <f>IFERROR(_3___Healthcare_Data_v1[[#This Row],[ Billing Amount ]]/_3___Healthcare_Data_v1[[#This Row],[Days in Hospital]],0)</f>
        <v>3919.6817942857147</v>
      </c>
      <c r="R9875" s="1" t="str">
        <f>IF(_3___Healthcare_Data_v1[[#This Row],[Age]]&gt;60,"Senior",IF(_3___Healthcare_Data_v1[[#This Row],[Age]]&gt;35,"Middle","Young"))</f>
        <v>Senior</v>
      </c>
    </row>
    <row r="9876" spans="1:18" x14ac:dyDescent="0.3">
      <c r="A9876" s="1" t="s">
        <v>26278</v>
      </c>
      <c r="B9876" s="1" t="s">
        <v>26661</v>
      </c>
      <c r="C9876" s="1" t="s">
        <v>26</v>
      </c>
      <c r="D9876" s="1" t="s">
        <v>89</v>
      </c>
      <c r="E9876" s="1" t="s">
        <v>69</v>
      </c>
      <c r="F9876" s="2">
        <v>43518</v>
      </c>
      <c r="G9876" s="1" t="s">
        <v>26279</v>
      </c>
      <c r="H9876" s="1" t="s">
        <v>26280</v>
      </c>
      <c r="I9876" s="1" t="s">
        <v>26607</v>
      </c>
      <c r="J9876" s="3" t="s">
        <v>36534</v>
      </c>
      <c r="K9876">
        <v>299</v>
      </c>
      <c r="L9876" s="1" t="s">
        <v>22</v>
      </c>
      <c r="M9876" s="2">
        <v>43521</v>
      </c>
      <c r="N9876" s="1" t="s">
        <v>31</v>
      </c>
      <c r="O9876" s="1" t="s">
        <v>24</v>
      </c>
      <c r="P9876" s="1">
        <f>_3___Healthcare_Data_v1[[#This Row],[Discharge Date]]-_3___Healthcare_Data_v1[[#This Row],[Date of Admission]]</f>
        <v>3</v>
      </c>
      <c r="Q9876" s="1">
        <f>IFERROR(_3___Healthcare_Data_v1[[#This Row],[ Billing Amount ]]/_3___Healthcare_Data_v1[[#This Row],[Days in Hospital]],0)</f>
        <v>20124.749350000002</v>
      </c>
      <c r="R9876" s="1" t="str">
        <f>IF(_3___Healthcare_Data_v1[[#This Row],[Age]]&gt;60,"Senior",IF(_3___Healthcare_Data_v1[[#This Row],[Age]]&gt;35,"Middle","Young"))</f>
        <v>Senior</v>
      </c>
    </row>
    <row r="9877" spans="1:18" x14ac:dyDescent="0.3">
      <c r="A9877" s="1" t="s">
        <v>26281</v>
      </c>
      <c r="B9877" s="1" t="s">
        <v>26685</v>
      </c>
      <c r="C9877" s="1" t="s">
        <v>26</v>
      </c>
      <c r="D9877" s="1" t="s">
        <v>49</v>
      </c>
      <c r="E9877" s="1" t="s">
        <v>28</v>
      </c>
      <c r="F9877" s="2">
        <v>44374</v>
      </c>
      <c r="G9877" s="1" t="s">
        <v>18893</v>
      </c>
      <c r="H9877" s="1" t="s">
        <v>11842</v>
      </c>
      <c r="I9877" s="1" t="s">
        <v>21</v>
      </c>
      <c r="J9877" s="3" t="s">
        <v>36535</v>
      </c>
      <c r="K9877">
        <v>233</v>
      </c>
      <c r="L9877" s="1" t="s">
        <v>22</v>
      </c>
      <c r="M9877" s="2">
        <v>44388</v>
      </c>
      <c r="N9877" s="1" t="s">
        <v>31</v>
      </c>
      <c r="O9877" s="1" t="s">
        <v>24</v>
      </c>
      <c r="P9877" s="1">
        <f>_3___Healthcare_Data_v1[[#This Row],[Discharge Date]]-_3___Healthcare_Data_v1[[#This Row],[Date of Admission]]</f>
        <v>14</v>
      </c>
      <c r="Q9877" s="1">
        <f>IFERROR(_3___Healthcare_Data_v1[[#This Row],[ Billing Amount ]]/_3___Healthcare_Data_v1[[#This Row],[Days in Hospital]],0)</f>
        <v>2467.4179942857145</v>
      </c>
      <c r="R9877" s="1" t="str">
        <f>IF(_3___Healthcare_Data_v1[[#This Row],[Age]]&gt;60,"Senior",IF(_3___Healthcare_Data_v1[[#This Row],[Age]]&gt;35,"Middle","Young"))</f>
        <v>Senior</v>
      </c>
    </row>
    <row r="9878" spans="1:18" x14ac:dyDescent="0.3">
      <c r="A9878" s="1" t="s">
        <v>26282</v>
      </c>
      <c r="B9878" s="1" t="s">
        <v>26791</v>
      </c>
      <c r="C9878" s="1" t="s">
        <v>16</v>
      </c>
      <c r="D9878" s="1" t="s">
        <v>26788</v>
      </c>
      <c r="E9878" s="1" t="s">
        <v>35</v>
      </c>
      <c r="F9878" s="2">
        <v>43432</v>
      </c>
      <c r="G9878" s="1" t="s">
        <v>17528</v>
      </c>
      <c r="H9878" s="1" t="s">
        <v>26283</v>
      </c>
      <c r="I9878" s="1" t="s">
        <v>56</v>
      </c>
      <c r="J9878" s="3" t="s">
        <v>36536</v>
      </c>
      <c r="K9878">
        <v>107</v>
      </c>
      <c r="L9878" s="1" t="s">
        <v>38</v>
      </c>
      <c r="M9878" s="2">
        <v>43452</v>
      </c>
      <c r="N9878" s="1" t="s">
        <v>84</v>
      </c>
      <c r="O9878" s="1" t="s">
        <v>44</v>
      </c>
      <c r="P9878" s="1">
        <f>_3___Healthcare_Data_v1[[#This Row],[Discharge Date]]-_3___Healthcare_Data_v1[[#This Row],[Date of Admission]]</f>
        <v>20</v>
      </c>
      <c r="Q9878" s="1">
        <f>IFERROR(_3___Healthcare_Data_v1[[#This Row],[ Billing Amount ]]/_3___Healthcare_Data_v1[[#This Row],[Days in Hospital]],0)</f>
        <v>1001.7727484999999</v>
      </c>
      <c r="R9878" s="1" t="str">
        <f>IF(_3___Healthcare_Data_v1[[#This Row],[Age]]&gt;60,"Senior",IF(_3___Healthcare_Data_v1[[#This Row],[Age]]&gt;35,"Middle","Young"))</f>
        <v>Senior</v>
      </c>
    </row>
    <row r="9879" spans="1:18" x14ac:dyDescent="0.3">
      <c r="A9879" s="1" t="s">
        <v>12809</v>
      </c>
      <c r="B9879" s="1" t="s">
        <v>26632</v>
      </c>
      <c r="C9879" s="1" t="s">
        <v>26</v>
      </c>
      <c r="D9879" s="1" t="s">
        <v>26674</v>
      </c>
      <c r="E9879" s="1" t="s">
        <v>69</v>
      </c>
      <c r="F9879" s="2">
        <v>43962</v>
      </c>
      <c r="G9879" s="1" t="s">
        <v>6165</v>
      </c>
      <c r="H9879" s="1" t="s">
        <v>13454</v>
      </c>
      <c r="I9879" s="1" t="s">
        <v>21</v>
      </c>
      <c r="J9879" s="3" t="s">
        <v>36537</v>
      </c>
      <c r="K9879">
        <v>382</v>
      </c>
      <c r="L9879" s="1" t="s">
        <v>22</v>
      </c>
      <c r="M9879" s="2">
        <v>43969</v>
      </c>
      <c r="N9879" s="1" t="s">
        <v>43</v>
      </c>
      <c r="O9879" s="1" t="s">
        <v>32</v>
      </c>
      <c r="P9879" s="1">
        <f>_3___Healthcare_Data_v1[[#This Row],[Discharge Date]]-_3___Healthcare_Data_v1[[#This Row],[Date of Admission]]</f>
        <v>7</v>
      </c>
      <c r="Q9879" s="1">
        <f>IFERROR(_3___Healthcare_Data_v1[[#This Row],[ Billing Amount ]]/_3___Healthcare_Data_v1[[#This Row],[Days in Hospital]],0)</f>
        <v>874.183898</v>
      </c>
      <c r="R9879" s="1" t="str">
        <f>IF(_3___Healthcare_Data_v1[[#This Row],[Age]]&gt;60,"Senior",IF(_3___Healthcare_Data_v1[[#This Row],[Age]]&gt;35,"Middle","Young"))</f>
        <v>Senior</v>
      </c>
    </row>
    <row r="9880" spans="1:18" x14ac:dyDescent="0.3">
      <c r="A9880" s="1" t="s">
        <v>1119</v>
      </c>
      <c r="B9880" s="1" t="s">
        <v>26928</v>
      </c>
      <c r="C9880" s="1" t="s">
        <v>26</v>
      </c>
      <c r="D9880" s="1" t="s">
        <v>34</v>
      </c>
      <c r="E9880" s="1" t="s">
        <v>26615</v>
      </c>
      <c r="F9880" s="2">
        <v>45069</v>
      </c>
      <c r="G9880" s="1" t="s">
        <v>26284</v>
      </c>
      <c r="H9880" s="1" t="s">
        <v>26285</v>
      </c>
      <c r="I9880" s="1" t="s">
        <v>26607</v>
      </c>
      <c r="J9880" s="3" t="s">
        <v>36538</v>
      </c>
      <c r="K9880">
        <v>236</v>
      </c>
      <c r="L9880" s="1" t="s">
        <v>22</v>
      </c>
      <c r="M9880" s="2">
        <v>45070</v>
      </c>
      <c r="N9880" s="1" t="s">
        <v>31</v>
      </c>
      <c r="O9880" s="1" t="s">
        <v>32</v>
      </c>
      <c r="P9880" s="1">
        <f>_3___Healthcare_Data_v1[[#This Row],[Discharge Date]]-_3___Healthcare_Data_v1[[#This Row],[Date of Admission]]</f>
        <v>1</v>
      </c>
      <c r="Q9880" s="1">
        <f>IFERROR(_3___Healthcare_Data_v1[[#This Row],[ Billing Amount ]]/_3___Healthcare_Data_v1[[#This Row],[Days in Hospital]],0)</f>
        <v>5369.0456629999999</v>
      </c>
      <c r="R9880" s="1" t="str">
        <f>IF(_3___Healthcare_Data_v1[[#This Row],[Age]]&gt;60,"Senior",IF(_3___Healthcare_Data_v1[[#This Row],[Age]]&gt;35,"Middle","Young"))</f>
        <v>Senior</v>
      </c>
    </row>
    <row r="9881" spans="1:18" x14ac:dyDescent="0.3">
      <c r="A9881" s="1" t="s">
        <v>26286</v>
      </c>
      <c r="B9881" s="1" t="s">
        <v>26668</v>
      </c>
      <c r="C9881" s="1" t="s">
        <v>26</v>
      </c>
      <c r="D9881" s="1" t="s">
        <v>26818</v>
      </c>
      <c r="E9881" s="1" t="s">
        <v>26620</v>
      </c>
      <c r="F9881" s="2">
        <v>43933</v>
      </c>
      <c r="G9881" s="1" t="s">
        <v>26287</v>
      </c>
      <c r="H9881" s="1" t="s">
        <v>26288</v>
      </c>
      <c r="I9881" s="1" t="s">
        <v>21</v>
      </c>
      <c r="J9881" s="3" t="s">
        <v>36539</v>
      </c>
      <c r="K9881">
        <v>232</v>
      </c>
      <c r="L9881" s="1" t="s">
        <v>38</v>
      </c>
      <c r="M9881" s="2">
        <v>43942</v>
      </c>
      <c r="N9881" s="1" t="s">
        <v>23</v>
      </c>
      <c r="O9881" s="1" t="s">
        <v>44</v>
      </c>
      <c r="P9881" s="1">
        <f>_3___Healthcare_Data_v1[[#This Row],[Discharge Date]]-_3___Healthcare_Data_v1[[#This Row],[Date of Admission]]</f>
        <v>9</v>
      </c>
      <c r="Q9881" s="1">
        <f>IFERROR(_3___Healthcare_Data_v1[[#This Row],[ Billing Amount ]]/_3___Healthcare_Data_v1[[#This Row],[Days in Hospital]],0)</f>
        <v>1902.5293788888889</v>
      </c>
      <c r="R9881" s="1" t="str">
        <f>IF(_3___Healthcare_Data_v1[[#This Row],[Age]]&gt;60,"Senior",IF(_3___Healthcare_Data_v1[[#This Row],[Age]]&gt;35,"Middle","Young"))</f>
        <v>Senior</v>
      </c>
    </row>
    <row r="9882" spans="1:18" x14ac:dyDescent="0.3">
      <c r="A9882" s="1" t="s">
        <v>26289</v>
      </c>
      <c r="B9882" s="1" t="s">
        <v>26672</v>
      </c>
      <c r="C9882" s="1" t="s">
        <v>26</v>
      </c>
      <c r="D9882" s="1" t="s">
        <v>26788</v>
      </c>
      <c r="E9882" s="1" t="s">
        <v>26620</v>
      </c>
      <c r="F9882" s="2">
        <v>45074</v>
      </c>
      <c r="G9882" s="1" t="s">
        <v>26290</v>
      </c>
      <c r="H9882" s="1" t="s">
        <v>26291</v>
      </c>
      <c r="I9882" s="1" t="s">
        <v>21</v>
      </c>
      <c r="J9882" s="3" t="s">
        <v>36540</v>
      </c>
      <c r="K9882">
        <v>265</v>
      </c>
      <c r="L9882" s="1" t="s">
        <v>42</v>
      </c>
      <c r="M9882" s="2">
        <v>45087</v>
      </c>
      <c r="N9882" s="1" t="s">
        <v>84</v>
      </c>
      <c r="O9882" s="1" t="s">
        <v>44</v>
      </c>
      <c r="P9882" s="1">
        <f>_3___Healthcare_Data_v1[[#This Row],[Discharge Date]]-_3___Healthcare_Data_v1[[#This Row],[Date of Admission]]</f>
        <v>13</v>
      </c>
      <c r="Q9882" s="1">
        <f>IFERROR(_3___Healthcare_Data_v1[[#This Row],[ Billing Amount ]]/_3___Healthcare_Data_v1[[#This Row],[Days in Hospital]],0)</f>
        <v>461.29230792307692</v>
      </c>
      <c r="R9882" s="1" t="str">
        <f>IF(_3___Healthcare_Data_v1[[#This Row],[Age]]&gt;60,"Senior",IF(_3___Healthcare_Data_v1[[#This Row],[Age]]&gt;35,"Middle","Young"))</f>
        <v>Senior</v>
      </c>
    </row>
    <row r="9883" spans="1:18" x14ac:dyDescent="0.3">
      <c r="A9883" s="1" t="s">
        <v>26292</v>
      </c>
      <c r="B9883" s="1" t="s">
        <v>26791</v>
      </c>
      <c r="C9883" s="1" t="s">
        <v>16</v>
      </c>
      <c r="D9883" s="1" t="s">
        <v>114</v>
      </c>
      <c r="E9883" s="1" t="s">
        <v>26620</v>
      </c>
      <c r="F9883" s="2">
        <v>45188</v>
      </c>
      <c r="G9883" s="1" t="s">
        <v>26293</v>
      </c>
      <c r="H9883" s="1" t="s">
        <v>26294</v>
      </c>
      <c r="I9883" s="1" t="s">
        <v>52</v>
      </c>
      <c r="J9883" s="3" t="s">
        <v>36541</v>
      </c>
      <c r="K9883">
        <v>373</v>
      </c>
      <c r="L9883" s="1" t="s">
        <v>38</v>
      </c>
      <c r="M9883" s="2">
        <v>45197</v>
      </c>
      <c r="N9883" s="1" t="s">
        <v>23</v>
      </c>
      <c r="O9883" s="1" t="s">
        <v>24</v>
      </c>
      <c r="P9883" s="1">
        <f>_3___Healthcare_Data_v1[[#This Row],[Discharge Date]]-_3___Healthcare_Data_v1[[#This Row],[Date of Admission]]</f>
        <v>9</v>
      </c>
      <c r="Q9883" s="1">
        <f>IFERROR(_3___Healthcare_Data_v1[[#This Row],[ Billing Amount ]]/_3___Healthcare_Data_v1[[#This Row],[Days in Hospital]],0)</f>
        <v>1454.3094022222222</v>
      </c>
      <c r="R9883" s="1" t="str">
        <f>IF(_3___Healthcare_Data_v1[[#This Row],[Age]]&gt;60,"Senior",IF(_3___Healthcare_Data_v1[[#This Row],[Age]]&gt;35,"Middle","Young"))</f>
        <v>Senior</v>
      </c>
    </row>
    <row r="9884" spans="1:18" x14ac:dyDescent="0.3">
      <c r="A9884" s="1" t="s">
        <v>14659</v>
      </c>
      <c r="B9884" s="1" t="s">
        <v>26646</v>
      </c>
      <c r="C9884" s="1" t="s">
        <v>16</v>
      </c>
      <c r="D9884" s="1" t="s">
        <v>26788</v>
      </c>
      <c r="E9884" s="1" t="s">
        <v>26615</v>
      </c>
      <c r="F9884" s="2">
        <v>45056</v>
      </c>
      <c r="G9884" s="1" t="s">
        <v>26295</v>
      </c>
      <c r="H9884" s="1" t="s">
        <v>26296</v>
      </c>
      <c r="I9884" s="1" t="s">
        <v>21</v>
      </c>
      <c r="J9884" s="3" t="s">
        <v>36542</v>
      </c>
      <c r="K9884">
        <v>367</v>
      </c>
      <c r="L9884" s="1" t="s">
        <v>22</v>
      </c>
      <c r="M9884" s="2">
        <v>45061</v>
      </c>
      <c r="N9884" s="1" t="s">
        <v>31</v>
      </c>
      <c r="O9884" s="1" t="s">
        <v>24</v>
      </c>
      <c r="P9884" s="1">
        <f>_3___Healthcare_Data_v1[[#This Row],[Discharge Date]]-_3___Healthcare_Data_v1[[#This Row],[Date of Admission]]</f>
        <v>5</v>
      </c>
      <c r="Q9884" s="1">
        <f>IFERROR(_3___Healthcare_Data_v1[[#This Row],[ Billing Amount ]]/_3___Healthcare_Data_v1[[#This Row],[Days in Hospital]],0)</f>
        <v>3886.1454440000002</v>
      </c>
      <c r="R9884" s="1" t="str">
        <f>IF(_3___Healthcare_Data_v1[[#This Row],[Age]]&gt;60,"Senior",IF(_3___Healthcare_Data_v1[[#This Row],[Age]]&gt;35,"Middle","Young"))</f>
        <v>Senior</v>
      </c>
    </row>
    <row r="9885" spans="1:18" x14ac:dyDescent="0.3">
      <c r="A9885" s="1" t="s">
        <v>26297</v>
      </c>
      <c r="B9885" s="1" t="s">
        <v>26677</v>
      </c>
      <c r="C9885" s="1" t="s">
        <v>26</v>
      </c>
      <c r="D9885" s="1" t="s">
        <v>89</v>
      </c>
      <c r="E9885" s="1" t="s">
        <v>26620</v>
      </c>
      <c r="F9885" s="2">
        <v>45226</v>
      </c>
      <c r="G9885" s="1" t="s">
        <v>26298</v>
      </c>
      <c r="H9885" s="1" t="s">
        <v>26299</v>
      </c>
      <c r="I9885" s="1" t="s">
        <v>60</v>
      </c>
      <c r="J9885" s="3" t="s">
        <v>36543</v>
      </c>
      <c r="K9885">
        <v>114</v>
      </c>
      <c r="L9885" s="1" t="s">
        <v>38</v>
      </c>
      <c r="M9885" s="2">
        <v>45240</v>
      </c>
      <c r="N9885" s="1" t="s">
        <v>31</v>
      </c>
      <c r="O9885" s="1" t="s">
        <v>32</v>
      </c>
      <c r="P9885" s="1">
        <f>_3___Healthcare_Data_v1[[#This Row],[Discharge Date]]-_3___Healthcare_Data_v1[[#This Row],[Date of Admission]]</f>
        <v>14</v>
      </c>
      <c r="Q9885" s="1">
        <f>IFERROR(_3___Healthcare_Data_v1[[#This Row],[ Billing Amount ]]/_3___Healthcare_Data_v1[[#This Row],[Days in Hospital]],0)</f>
        <v>2465.9126099999999</v>
      </c>
      <c r="R9885" s="1" t="str">
        <f>IF(_3___Healthcare_Data_v1[[#This Row],[Age]]&gt;60,"Senior",IF(_3___Healthcare_Data_v1[[#This Row],[Age]]&gt;35,"Middle","Young"))</f>
        <v>Senior</v>
      </c>
    </row>
    <row r="9886" spans="1:18" x14ac:dyDescent="0.3">
      <c r="A9886" s="1" t="s">
        <v>1576</v>
      </c>
      <c r="B9886" s="1" t="s">
        <v>26672</v>
      </c>
      <c r="C9886" s="1" t="s">
        <v>16</v>
      </c>
      <c r="D9886" s="1" t="s">
        <v>49</v>
      </c>
      <c r="E9886" s="1" t="s">
        <v>18</v>
      </c>
      <c r="F9886" s="2">
        <v>44693</v>
      </c>
      <c r="G9886" s="1" t="s">
        <v>26300</v>
      </c>
      <c r="H9886" s="1" t="s">
        <v>26301</v>
      </c>
      <c r="I9886" s="1" t="s">
        <v>21</v>
      </c>
      <c r="J9886" s="3" t="s">
        <v>36544</v>
      </c>
      <c r="K9886">
        <v>441</v>
      </c>
      <c r="L9886" s="1" t="s">
        <v>38</v>
      </c>
      <c r="M9886" s="2">
        <v>44713</v>
      </c>
      <c r="N9886" s="1" t="s">
        <v>84</v>
      </c>
      <c r="O9886" s="1" t="s">
        <v>24</v>
      </c>
      <c r="P9886" s="1">
        <f>_3___Healthcare_Data_v1[[#This Row],[Discharge Date]]-_3___Healthcare_Data_v1[[#This Row],[Date of Admission]]</f>
        <v>20</v>
      </c>
      <c r="Q9886" s="1">
        <f>IFERROR(_3___Healthcare_Data_v1[[#This Row],[ Billing Amount ]]/_3___Healthcare_Data_v1[[#This Row],[Days in Hospital]],0)</f>
        <v>2331.4356039999998</v>
      </c>
      <c r="R9886" s="1" t="str">
        <f>IF(_3___Healthcare_Data_v1[[#This Row],[Age]]&gt;60,"Senior",IF(_3___Healthcare_Data_v1[[#This Row],[Age]]&gt;35,"Middle","Young"))</f>
        <v>Senior</v>
      </c>
    </row>
    <row r="9887" spans="1:18" x14ac:dyDescent="0.3">
      <c r="A9887" s="1" t="s">
        <v>1818</v>
      </c>
      <c r="B9887" s="1" t="s">
        <v>26845</v>
      </c>
      <c r="C9887" s="1" t="s">
        <v>26</v>
      </c>
      <c r="D9887" s="1" t="s">
        <v>26788</v>
      </c>
      <c r="E9887" s="1" t="s">
        <v>26620</v>
      </c>
      <c r="F9887" s="2">
        <v>44207</v>
      </c>
      <c r="G9887" s="1" t="s">
        <v>26302</v>
      </c>
      <c r="H9887" s="1" t="s">
        <v>26303</v>
      </c>
      <c r="I9887" s="1" t="s">
        <v>21</v>
      </c>
      <c r="J9887" s="3" t="s">
        <v>36545</v>
      </c>
      <c r="K9887">
        <v>459</v>
      </c>
      <c r="L9887" s="1" t="s">
        <v>38</v>
      </c>
      <c r="M9887" s="2">
        <v>44223</v>
      </c>
      <c r="N9887" s="1" t="s">
        <v>84</v>
      </c>
      <c r="O9887" s="1" t="s">
        <v>44</v>
      </c>
      <c r="P9887" s="1">
        <f>_3___Healthcare_Data_v1[[#This Row],[Discharge Date]]-_3___Healthcare_Data_v1[[#This Row],[Date of Admission]]</f>
        <v>16</v>
      </c>
      <c r="Q9887" s="1">
        <f>IFERROR(_3___Healthcare_Data_v1[[#This Row],[ Billing Amount ]]/_3___Healthcare_Data_v1[[#This Row],[Days in Hospital]],0)</f>
        <v>1858.22558125</v>
      </c>
      <c r="R9887" s="1" t="str">
        <f>IF(_3___Healthcare_Data_v1[[#This Row],[Age]]&gt;60,"Senior",IF(_3___Healthcare_Data_v1[[#This Row],[Age]]&gt;35,"Middle","Young"))</f>
        <v>Senior</v>
      </c>
    </row>
    <row r="9888" spans="1:18" x14ac:dyDescent="0.3">
      <c r="A9888" s="1" t="s">
        <v>26304</v>
      </c>
      <c r="B9888" s="1" t="s">
        <v>26685</v>
      </c>
      <c r="C9888" s="1" t="s">
        <v>16</v>
      </c>
      <c r="D9888" s="1" t="s">
        <v>49</v>
      </c>
      <c r="E9888" s="1" t="s">
        <v>26615</v>
      </c>
      <c r="F9888" s="2">
        <v>44827</v>
      </c>
      <c r="G9888" s="1" t="s">
        <v>26305</v>
      </c>
      <c r="H9888" s="1" t="s">
        <v>1130</v>
      </c>
      <c r="I9888" s="1" t="s">
        <v>21</v>
      </c>
      <c r="J9888" s="3" t="s">
        <v>36546</v>
      </c>
      <c r="K9888">
        <v>153</v>
      </c>
      <c r="L9888" s="1" t="s">
        <v>22</v>
      </c>
      <c r="M9888" s="2">
        <v>44837</v>
      </c>
      <c r="N9888" s="1" t="s">
        <v>43</v>
      </c>
      <c r="O9888" s="1" t="s">
        <v>24</v>
      </c>
      <c r="P9888" s="1">
        <f>_3___Healthcare_Data_v1[[#This Row],[Discharge Date]]-_3___Healthcare_Data_v1[[#This Row],[Date of Admission]]</f>
        <v>10</v>
      </c>
      <c r="Q9888" s="1">
        <f>IFERROR(_3___Healthcare_Data_v1[[#This Row],[ Billing Amount ]]/_3___Healthcare_Data_v1[[#This Row],[Days in Hospital]],0)</f>
        <v>185.0714892</v>
      </c>
      <c r="R9888" s="1" t="str">
        <f>IF(_3___Healthcare_Data_v1[[#This Row],[Age]]&gt;60,"Senior",IF(_3___Healthcare_Data_v1[[#This Row],[Age]]&gt;35,"Middle","Young"))</f>
        <v>Senior</v>
      </c>
    </row>
    <row r="9889" spans="1:18" x14ac:dyDescent="0.3">
      <c r="A9889" s="1" t="s">
        <v>26306</v>
      </c>
      <c r="B9889" s="1" t="s">
        <v>26640</v>
      </c>
      <c r="C9889" s="1" t="s">
        <v>26</v>
      </c>
      <c r="D9889" s="1" t="s">
        <v>114</v>
      </c>
      <c r="E9889" s="1" t="s">
        <v>26615</v>
      </c>
      <c r="F9889" s="2">
        <v>44182</v>
      </c>
      <c r="G9889" s="1" t="s">
        <v>8842</v>
      </c>
      <c r="H9889" s="1" t="s">
        <v>10176</v>
      </c>
      <c r="I9889" s="1" t="s">
        <v>21</v>
      </c>
      <c r="J9889" s="3" t="s">
        <v>36547</v>
      </c>
      <c r="K9889">
        <v>326</v>
      </c>
      <c r="L9889" s="1" t="s">
        <v>22</v>
      </c>
      <c r="M9889" s="2">
        <v>44188</v>
      </c>
      <c r="N9889" s="1" t="s">
        <v>48</v>
      </c>
      <c r="O9889" s="1" t="s">
        <v>24</v>
      </c>
      <c r="P9889" s="1">
        <f>_3___Healthcare_Data_v1[[#This Row],[Discharge Date]]-_3___Healthcare_Data_v1[[#This Row],[Date of Admission]]</f>
        <v>6</v>
      </c>
      <c r="Q9889" s="1">
        <f>IFERROR(_3___Healthcare_Data_v1[[#This Row],[ Billing Amount ]]/_3___Healthcare_Data_v1[[#This Row],[Days in Hospital]],0)</f>
        <v>1911.3602549999998</v>
      </c>
      <c r="R9889" s="1" t="str">
        <f>IF(_3___Healthcare_Data_v1[[#This Row],[Age]]&gt;60,"Senior",IF(_3___Healthcare_Data_v1[[#This Row],[Age]]&gt;35,"Middle","Young"))</f>
        <v>Senior</v>
      </c>
    </row>
    <row r="9890" spans="1:18" x14ac:dyDescent="0.3">
      <c r="A9890" s="1" t="s">
        <v>26307</v>
      </c>
      <c r="B9890" s="1" t="s">
        <v>26845</v>
      </c>
      <c r="C9890" s="1" t="s">
        <v>26</v>
      </c>
      <c r="D9890" s="1" t="s">
        <v>49</v>
      </c>
      <c r="E9890" s="1" t="s">
        <v>26620</v>
      </c>
      <c r="F9890" s="2">
        <v>44969</v>
      </c>
      <c r="G9890" s="1" t="s">
        <v>26308</v>
      </c>
      <c r="H9890" s="1" t="s">
        <v>26309</v>
      </c>
      <c r="I9890" s="1" t="s">
        <v>21</v>
      </c>
      <c r="J9890" s="3" t="s">
        <v>36548</v>
      </c>
      <c r="K9890">
        <v>104</v>
      </c>
      <c r="L9890" s="1" t="s">
        <v>42</v>
      </c>
      <c r="M9890" s="2">
        <v>44986</v>
      </c>
      <c r="N9890" s="1" t="s">
        <v>48</v>
      </c>
      <c r="O9890" s="1" t="s">
        <v>44</v>
      </c>
      <c r="P9890" s="1">
        <f>_3___Healthcare_Data_v1[[#This Row],[Discharge Date]]-_3___Healthcare_Data_v1[[#This Row],[Date of Admission]]</f>
        <v>17</v>
      </c>
      <c r="Q9890" s="1">
        <f>IFERROR(_3___Healthcare_Data_v1[[#This Row],[ Billing Amount ]]/_3___Healthcare_Data_v1[[#This Row],[Days in Hospital]],0)</f>
        <v>547.94960758823527</v>
      </c>
      <c r="R9890" s="1" t="str">
        <f>IF(_3___Healthcare_Data_v1[[#This Row],[Age]]&gt;60,"Senior",IF(_3___Healthcare_Data_v1[[#This Row],[Age]]&gt;35,"Middle","Young"))</f>
        <v>Senior</v>
      </c>
    </row>
    <row r="9891" spans="1:18" x14ac:dyDescent="0.3">
      <c r="A9891" s="1" t="s">
        <v>6763</v>
      </c>
      <c r="B9891" s="1" t="s">
        <v>26873</v>
      </c>
      <c r="C9891" s="1" t="s">
        <v>16</v>
      </c>
      <c r="D9891" s="1" t="s">
        <v>17</v>
      </c>
      <c r="E9891" s="1" t="s">
        <v>35</v>
      </c>
      <c r="F9891" s="2">
        <v>44024</v>
      </c>
      <c r="G9891" s="1" t="s">
        <v>26310</v>
      </c>
      <c r="H9891" s="1" t="s">
        <v>26311</v>
      </c>
      <c r="I9891" s="1" t="s">
        <v>26607</v>
      </c>
      <c r="J9891" s="3" t="s">
        <v>36549</v>
      </c>
      <c r="K9891">
        <v>374</v>
      </c>
      <c r="L9891" s="1" t="s">
        <v>38</v>
      </c>
      <c r="M9891" s="2">
        <v>44046</v>
      </c>
      <c r="N9891" s="1" t="s">
        <v>84</v>
      </c>
      <c r="O9891" s="1" t="s">
        <v>44</v>
      </c>
      <c r="P9891" s="1">
        <f>_3___Healthcare_Data_v1[[#This Row],[Discharge Date]]-_3___Healthcare_Data_v1[[#This Row],[Date of Admission]]</f>
        <v>22</v>
      </c>
      <c r="Q9891" s="1">
        <f>IFERROR(_3___Healthcare_Data_v1[[#This Row],[ Billing Amount ]]/_3___Healthcare_Data_v1[[#This Row],[Days in Hospital]],0)</f>
        <v>930.06058999999993</v>
      </c>
      <c r="R9891" s="1" t="str">
        <f>IF(_3___Healthcare_Data_v1[[#This Row],[Age]]&gt;60,"Senior",IF(_3___Healthcare_Data_v1[[#This Row],[Age]]&gt;35,"Middle","Young"))</f>
        <v>Senior</v>
      </c>
    </row>
    <row r="9892" spans="1:18" x14ac:dyDescent="0.3">
      <c r="A9892" s="1" t="s">
        <v>19357</v>
      </c>
      <c r="B9892" s="1" t="s">
        <v>26803</v>
      </c>
      <c r="C9892" s="1" t="s">
        <v>26</v>
      </c>
      <c r="D9892" s="1" t="s">
        <v>49</v>
      </c>
      <c r="E9892" s="1" t="s">
        <v>18</v>
      </c>
      <c r="F9892" s="2">
        <v>44911</v>
      </c>
      <c r="G9892" s="1" t="s">
        <v>26312</v>
      </c>
      <c r="H9892" s="1" t="s">
        <v>26313</v>
      </c>
      <c r="I9892" s="1" t="s">
        <v>21</v>
      </c>
      <c r="J9892" s="3" t="s">
        <v>36550</v>
      </c>
      <c r="K9892">
        <v>398</v>
      </c>
      <c r="L9892" s="1" t="s">
        <v>38</v>
      </c>
      <c r="M9892" s="2">
        <v>44919</v>
      </c>
      <c r="N9892" s="1" t="s">
        <v>23</v>
      </c>
      <c r="O9892" s="1" t="s">
        <v>32</v>
      </c>
      <c r="P9892" s="1">
        <f>_3___Healthcare_Data_v1[[#This Row],[Discharge Date]]-_3___Healthcare_Data_v1[[#This Row],[Date of Admission]]</f>
        <v>8</v>
      </c>
      <c r="Q9892" s="1">
        <f>IFERROR(_3___Healthcare_Data_v1[[#This Row],[ Billing Amount ]]/_3___Healthcare_Data_v1[[#This Row],[Days in Hospital]],0)</f>
        <v>4460.4090962500004</v>
      </c>
      <c r="R9892" s="1" t="str">
        <f>IF(_3___Healthcare_Data_v1[[#This Row],[Age]]&gt;60,"Senior",IF(_3___Healthcare_Data_v1[[#This Row],[Age]]&gt;35,"Middle","Young"))</f>
        <v>Senior</v>
      </c>
    </row>
    <row r="9893" spans="1:18" x14ac:dyDescent="0.3">
      <c r="A9893" s="1" t="s">
        <v>16392</v>
      </c>
      <c r="B9893" s="1" t="s">
        <v>26668</v>
      </c>
      <c r="C9893" s="1" t="s">
        <v>16</v>
      </c>
      <c r="D9893" s="1" t="s">
        <v>34</v>
      </c>
      <c r="E9893" s="1" t="s">
        <v>18</v>
      </c>
      <c r="F9893" s="2">
        <v>45037</v>
      </c>
      <c r="G9893" s="1" t="s">
        <v>26314</v>
      </c>
      <c r="H9893" s="1" t="s">
        <v>26315</v>
      </c>
      <c r="I9893" s="1" t="s">
        <v>21</v>
      </c>
      <c r="J9893" s="3" t="s">
        <v>36551</v>
      </c>
      <c r="K9893">
        <v>150</v>
      </c>
      <c r="L9893" s="1" t="s">
        <v>42</v>
      </c>
      <c r="M9893" s="2">
        <v>45044</v>
      </c>
      <c r="N9893" s="1" t="s">
        <v>48</v>
      </c>
      <c r="O9893" s="1" t="s">
        <v>32</v>
      </c>
      <c r="P9893" s="1">
        <f>_3___Healthcare_Data_v1[[#This Row],[Discharge Date]]-_3___Healthcare_Data_v1[[#This Row],[Date of Admission]]</f>
        <v>7</v>
      </c>
      <c r="Q9893" s="1">
        <f>IFERROR(_3___Healthcare_Data_v1[[#This Row],[ Billing Amount ]]/_3___Healthcare_Data_v1[[#This Row],[Days in Hospital]],0)</f>
        <v>8511.5439228571431</v>
      </c>
      <c r="R9893" s="1" t="str">
        <f>IF(_3___Healthcare_Data_v1[[#This Row],[Age]]&gt;60,"Senior",IF(_3___Healthcare_Data_v1[[#This Row],[Age]]&gt;35,"Middle","Young"))</f>
        <v>Senior</v>
      </c>
    </row>
    <row r="9894" spans="1:18" x14ac:dyDescent="0.3">
      <c r="A9894" s="1" t="s">
        <v>26316</v>
      </c>
      <c r="B9894" s="1" t="s">
        <v>26626</v>
      </c>
      <c r="C9894" s="1" t="s">
        <v>26</v>
      </c>
      <c r="D9894" s="1" t="s">
        <v>34</v>
      </c>
      <c r="E9894" s="1" t="s">
        <v>69</v>
      </c>
      <c r="F9894" s="2">
        <v>44137</v>
      </c>
      <c r="G9894" s="1" t="s">
        <v>26317</v>
      </c>
      <c r="H9894" s="1" t="s">
        <v>26318</v>
      </c>
      <c r="I9894" s="1" t="s">
        <v>26607</v>
      </c>
      <c r="J9894" s="3" t="s">
        <v>36552</v>
      </c>
      <c r="K9894">
        <v>319</v>
      </c>
      <c r="L9894" s="1" t="s">
        <v>22</v>
      </c>
      <c r="M9894" s="2">
        <v>44157</v>
      </c>
      <c r="N9894" s="1" t="s">
        <v>84</v>
      </c>
      <c r="O9894" s="1" t="s">
        <v>24</v>
      </c>
      <c r="P9894" s="1">
        <f>_3___Healthcare_Data_v1[[#This Row],[Discharge Date]]-_3___Healthcare_Data_v1[[#This Row],[Date of Admission]]</f>
        <v>20</v>
      </c>
      <c r="Q9894" s="1">
        <f>IFERROR(_3___Healthcare_Data_v1[[#This Row],[ Billing Amount ]]/_3___Healthcare_Data_v1[[#This Row],[Days in Hospital]],0)</f>
        <v>2572.6899464999997</v>
      </c>
      <c r="R9894" s="1" t="str">
        <f>IF(_3___Healthcare_Data_v1[[#This Row],[Age]]&gt;60,"Senior",IF(_3___Healthcare_Data_v1[[#This Row],[Age]]&gt;35,"Middle","Young"))</f>
        <v>Senior</v>
      </c>
    </row>
    <row r="9895" spans="1:18" x14ac:dyDescent="0.3">
      <c r="A9895" s="1" t="s">
        <v>24415</v>
      </c>
      <c r="B9895" s="1" t="s">
        <v>26700</v>
      </c>
      <c r="C9895" s="1" t="s">
        <v>16</v>
      </c>
      <c r="D9895" s="1" t="s">
        <v>89</v>
      </c>
      <c r="E9895" s="1" t="s">
        <v>69</v>
      </c>
      <c r="F9895" s="2">
        <v>44786</v>
      </c>
      <c r="G9895" s="1" t="s">
        <v>26319</v>
      </c>
      <c r="H9895" s="1" t="s">
        <v>26320</v>
      </c>
      <c r="I9895" s="1" t="s">
        <v>21</v>
      </c>
      <c r="J9895" s="3" t="s">
        <v>36553</v>
      </c>
      <c r="K9895">
        <v>327</v>
      </c>
      <c r="L9895" s="1" t="s">
        <v>38</v>
      </c>
      <c r="M9895" s="2">
        <v>44800</v>
      </c>
      <c r="N9895" s="1" t="s">
        <v>48</v>
      </c>
      <c r="O9895" s="1" t="s">
        <v>24</v>
      </c>
      <c r="P9895" s="1">
        <f>_3___Healthcare_Data_v1[[#This Row],[Discharge Date]]-_3___Healthcare_Data_v1[[#This Row],[Date of Admission]]</f>
        <v>14</v>
      </c>
      <c r="Q9895" s="1">
        <f>IFERROR(_3___Healthcare_Data_v1[[#This Row],[ Billing Amount ]]/_3___Healthcare_Data_v1[[#This Row],[Days in Hospital]],0)</f>
        <v>1731.8863328571429</v>
      </c>
      <c r="R9895" s="1" t="str">
        <f>IF(_3___Healthcare_Data_v1[[#This Row],[Age]]&gt;60,"Senior",IF(_3___Healthcare_Data_v1[[#This Row],[Age]]&gt;35,"Middle","Young"))</f>
        <v>Senior</v>
      </c>
    </row>
    <row r="9896" spans="1:18" x14ac:dyDescent="0.3">
      <c r="A9896" s="1" t="s">
        <v>26321</v>
      </c>
      <c r="B9896" s="1" t="s">
        <v>26657</v>
      </c>
      <c r="C9896" s="1" t="s">
        <v>16</v>
      </c>
      <c r="D9896" s="1" t="s">
        <v>89</v>
      </c>
      <c r="E9896" s="1" t="s">
        <v>26615</v>
      </c>
      <c r="F9896" s="2">
        <v>43507</v>
      </c>
      <c r="G9896" s="1" t="s">
        <v>26322</v>
      </c>
      <c r="H9896" s="1" t="s">
        <v>26323</v>
      </c>
      <c r="I9896" s="1" t="s">
        <v>21</v>
      </c>
      <c r="J9896" s="3" t="s">
        <v>36554</v>
      </c>
      <c r="K9896">
        <v>142</v>
      </c>
      <c r="L9896" s="1" t="s">
        <v>22</v>
      </c>
      <c r="M9896" s="2">
        <v>43512</v>
      </c>
      <c r="N9896" s="1" t="s">
        <v>23</v>
      </c>
      <c r="O9896" s="1" t="s">
        <v>32</v>
      </c>
      <c r="P9896" s="1">
        <f>_3___Healthcare_Data_v1[[#This Row],[Discharge Date]]-_3___Healthcare_Data_v1[[#This Row],[Date of Admission]]</f>
        <v>5</v>
      </c>
      <c r="Q9896" s="1">
        <f>IFERROR(_3___Healthcare_Data_v1[[#This Row],[ Billing Amount ]]/_3___Healthcare_Data_v1[[#This Row],[Days in Hospital]],0)</f>
        <v>6396.8662880000002</v>
      </c>
      <c r="R9896" s="1" t="str">
        <f>IF(_3___Healthcare_Data_v1[[#This Row],[Age]]&gt;60,"Senior",IF(_3___Healthcare_Data_v1[[#This Row],[Age]]&gt;35,"Middle","Young"))</f>
        <v>Senior</v>
      </c>
    </row>
    <row r="9897" spans="1:18" x14ac:dyDescent="0.3">
      <c r="A9897" s="1" t="s">
        <v>15870</v>
      </c>
      <c r="B9897" s="1" t="s">
        <v>26822</v>
      </c>
      <c r="C9897" s="1" t="s">
        <v>16</v>
      </c>
      <c r="D9897" s="1" t="s">
        <v>26818</v>
      </c>
      <c r="E9897" s="1" t="s">
        <v>26615</v>
      </c>
      <c r="F9897" s="2">
        <v>43497</v>
      </c>
      <c r="G9897" s="1" t="s">
        <v>26324</v>
      </c>
      <c r="H9897" s="1" t="s">
        <v>26325</v>
      </c>
      <c r="I9897" s="1" t="s">
        <v>21</v>
      </c>
      <c r="J9897" s="3" t="s">
        <v>36555</v>
      </c>
      <c r="K9897">
        <v>133</v>
      </c>
      <c r="L9897" s="1" t="s">
        <v>22</v>
      </c>
      <c r="M9897" s="2">
        <v>43513</v>
      </c>
      <c r="N9897" s="1" t="s">
        <v>31</v>
      </c>
      <c r="O9897" s="1" t="s">
        <v>32</v>
      </c>
      <c r="P9897" s="1">
        <f>_3___Healthcare_Data_v1[[#This Row],[Discharge Date]]-_3___Healthcare_Data_v1[[#This Row],[Date of Admission]]</f>
        <v>16</v>
      </c>
      <c r="Q9897" s="1">
        <f>IFERROR(_3___Healthcare_Data_v1[[#This Row],[ Billing Amount ]]/_3___Healthcare_Data_v1[[#This Row],[Days in Hospital]],0)</f>
        <v>1771.294301875</v>
      </c>
      <c r="R9897" s="1" t="str">
        <f>IF(_3___Healthcare_Data_v1[[#This Row],[Age]]&gt;60,"Senior",IF(_3___Healthcare_Data_v1[[#This Row],[Age]]&gt;35,"Middle","Young"))</f>
        <v>Senior</v>
      </c>
    </row>
    <row r="9898" spans="1:18" x14ac:dyDescent="0.3">
      <c r="A9898" s="1" t="s">
        <v>26326</v>
      </c>
      <c r="B9898" s="1" t="s">
        <v>26689</v>
      </c>
      <c r="C9898" s="1" t="s">
        <v>16</v>
      </c>
      <c r="D9898" s="1" t="s">
        <v>26788</v>
      </c>
      <c r="E9898" s="1" t="s">
        <v>26615</v>
      </c>
      <c r="F9898" s="2">
        <v>43792</v>
      </c>
      <c r="G9898" s="1" t="s">
        <v>26327</v>
      </c>
      <c r="H9898" s="1" t="s">
        <v>26328</v>
      </c>
      <c r="I9898" s="1" t="s">
        <v>21</v>
      </c>
      <c r="J9898" s="3" t="s">
        <v>36556</v>
      </c>
      <c r="K9898">
        <v>473</v>
      </c>
      <c r="L9898" s="1" t="s">
        <v>22</v>
      </c>
      <c r="M9898" s="2">
        <v>43804</v>
      </c>
      <c r="N9898" s="1" t="s">
        <v>23</v>
      </c>
      <c r="O9898" s="1" t="s">
        <v>44</v>
      </c>
      <c r="P9898" s="1">
        <f>_3___Healthcare_Data_v1[[#This Row],[Discharge Date]]-_3___Healthcare_Data_v1[[#This Row],[Date of Admission]]</f>
        <v>12</v>
      </c>
      <c r="Q9898" s="1">
        <f>IFERROR(_3___Healthcare_Data_v1[[#This Row],[ Billing Amount ]]/_3___Healthcare_Data_v1[[#This Row],[Days in Hospital]],0)</f>
        <v>457.25263324999997</v>
      </c>
      <c r="R9898" s="1" t="str">
        <f>IF(_3___Healthcare_Data_v1[[#This Row],[Age]]&gt;60,"Senior",IF(_3___Healthcare_Data_v1[[#This Row],[Age]]&gt;35,"Middle","Young"))</f>
        <v>Senior</v>
      </c>
    </row>
    <row r="9899" spans="1:18" x14ac:dyDescent="0.3">
      <c r="A9899" s="1" t="s">
        <v>26329</v>
      </c>
      <c r="B9899" s="1" t="s">
        <v>26803</v>
      </c>
      <c r="C9899" s="1" t="s">
        <v>26</v>
      </c>
      <c r="D9899" s="1" t="s">
        <v>114</v>
      </c>
      <c r="E9899" s="1" t="s">
        <v>18</v>
      </c>
      <c r="F9899" s="2">
        <v>44206</v>
      </c>
      <c r="G9899" s="1" t="s">
        <v>26330</v>
      </c>
      <c r="H9899" s="1" t="s">
        <v>8728</v>
      </c>
      <c r="I9899" s="1" t="s">
        <v>26607</v>
      </c>
      <c r="J9899" s="3" t="s">
        <v>36557</v>
      </c>
      <c r="K9899">
        <v>218</v>
      </c>
      <c r="L9899" s="1" t="s">
        <v>38</v>
      </c>
      <c r="M9899" s="2">
        <v>44214</v>
      </c>
      <c r="N9899" s="1" t="s">
        <v>48</v>
      </c>
      <c r="O9899" s="1" t="s">
        <v>24</v>
      </c>
      <c r="P9899" s="1">
        <f>_3___Healthcare_Data_v1[[#This Row],[Discharge Date]]-_3___Healthcare_Data_v1[[#This Row],[Date of Admission]]</f>
        <v>8</v>
      </c>
      <c r="Q9899" s="1">
        <f>IFERROR(_3___Healthcare_Data_v1[[#This Row],[ Billing Amount ]]/_3___Healthcare_Data_v1[[#This Row],[Days in Hospital]],0)</f>
        <v>4408.7760875000004</v>
      </c>
      <c r="R9899" s="1" t="str">
        <f>IF(_3___Healthcare_Data_v1[[#This Row],[Age]]&gt;60,"Senior",IF(_3___Healthcare_Data_v1[[#This Row],[Age]]&gt;35,"Middle","Young"))</f>
        <v>Senior</v>
      </c>
    </row>
    <row r="9900" spans="1:18" x14ac:dyDescent="0.3">
      <c r="A9900" s="1" t="s">
        <v>26331</v>
      </c>
      <c r="B9900" s="1" t="s">
        <v>26672</v>
      </c>
      <c r="C9900" s="1" t="s">
        <v>26</v>
      </c>
      <c r="D9900" s="1" t="s">
        <v>89</v>
      </c>
      <c r="E9900" s="1" t="s">
        <v>69</v>
      </c>
      <c r="F9900" s="2">
        <v>44502</v>
      </c>
      <c r="G9900" s="1" t="s">
        <v>26332</v>
      </c>
      <c r="H9900" s="1" t="s">
        <v>26333</v>
      </c>
      <c r="I9900" s="1" t="s">
        <v>21</v>
      </c>
      <c r="J9900" s="3" t="s">
        <v>36558</v>
      </c>
      <c r="K9900">
        <v>409</v>
      </c>
      <c r="L9900" s="1" t="s">
        <v>22</v>
      </c>
      <c r="M9900" s="2">
        <v>44509</v>
      </c>
      <c r="N9900" s="1" t="s">
        <v>43</v>
      </c>
      <c r="O9900" s="1" t="s">
        <v>24</v>
      </c>
      <c r="P9900" s="1">
        <f>_3___Healthcare_Data_v1[[#This Row],[Discharge Date]]-_3___Healthcare_Data_v1[[#This Row],[Date of Admission]]</f>
        <v>7</v>
      </c>
      <c r="Q9900" s="1">
        <f>IFERROR(_3___Healthcare_Data_v1[[#This Row],[ Billing Amount ]]/_3___Healthcare_Data_v1[[#This Row],[Days in Hospital]],0)</f>
        <v>1820.1276471428571</v>
      </c>
      <c r="R9900" s="1" t="str">
        <f>IF(_3___Healthcare_Data_v1[[#This Row],[Age]]&gt;60,"Senior",IF(_3___Healthcare_Data_v1[[#This Row],[Age]]&gt;35,"Middle","Young"))</f>
        <v>Senior</v>
      </c>
    </row>
    <row r="9901" spans="1:18" x14ac:dyDescent="0.3">
      <c r="A9901" s="1" t="s">
        <v>26334</v>
      </c>
      <c r="B9901" s="1" t="s">
        <v>26661</v>
      </c>
      <c r="C9901" s="1" t="s">
        <v>16</v>
      </c>
      <c r="D9901" s="1" t="s">
        <v>27</v>
      </c>
      <c r="E9901" s="1" t="s">
        <v>28</v>
      </c>
      <c r="F9901" s="2">
        <v>44615</v>
      </c>
      <c r="G9901" s="1" t="s">
        <v>26335</v>
      </c>
      <c r="H9901" s="1" t="s">
        <v>26336</v>
      </c>
      <c r="I9901" s="1" t="s">
        <v>60</v>
      </c>
      <c r="J9901" s="3" t="s">
        <v>36559</v>
      </c>
      <c r="K9901">
        <v>495</v>
      </c>
      <c r="L9901" s="1" t="s">
        <v>22</v>
      </c>
      <c r="M9901" s="2">
        <v>44626</v>
      </c>
      <c r="N9901" s="1" t="s">
        <v>48</v>
      </c>
      <c r="O9901" s="1" t="s">
        <v>32</v>
      </c>
      <c r="P9901" s="1">
        <f>_3___Healthcare_Data_v1[[#This Row],[Discharge Date]]-_3___Healthcare_Data_v1[[#This Row],[Date of Admission]]</f>
        <v>11</v>
      </c>
      <c r="Q9901" s="1">
        <f>IFERROR(_3___Healthcare_Data_v1[[#This Row],[ Billing Amount ]]/_3___Healthcare_Data_v1[[#This Row],[Days in Hospital]],0)</f>
        <v>3259.0435727272725</v>
      </c>
      <c r="R9901" s="1" t="str">
        <f>IF(_3___Healthcare_Data_v1[[#This Row],[Age]]&gt;60,"Senior",IF(_3___Healthcare_Data_v1[[#This Row],[Age]]&gt;35,"Middle","Young"))</f>
        <v>Senior</v>
      </c>
    </row>
    <row r="9902" spans="1:18" x14ac:dyDescent="0.3">
      <c r="A9902" s="1" t="s">
        <v>19463</v>
      </c>
      <c r="B9902" s="1" t="s">
        <v>26958</v>
      </c>
      <c r="C9902" s="1" t="s">
        <v>16</v>
      </c>
      <c r="D9902" s="1" t="s">
        <v>229</v>
      </c>
      <c r="E9902" s="1" t="s">
        <v>26615</v>
      </c>
      <c r="F9902" s="2">
        <v>43740</v>
      </c>
      <c r="G9902" s="1" t="s">
        <v>26337</v>
      </c>
      <c r="H9902" s="1" t="s">
        <v>26338</v>
      </c>
      <c r="I9902" s="1" t="s">
        <v>56</v>
      </c>
      <c r="J9902" s="3" t="s">
        <v>36560</v>
      </c>
      <c r="K9902">
        <v>359</v>
      </c>
      <c r="L9902" s="1" t="s">
        <v>42</v>
      </c>
      <c r="M9902" s="2">
        <v>43763</v>
      </c>
      <c r="N9902" s="1" t="s">
        <v>43</v>
      </c>
      <c r="O9902" s="1" t="s">
        <v>44</v>
      </c>
      <c r="P9902" s="1">
        <f>_3___Healthcare_Data_v1[[#This Row],[Discharge Date]]-_3___Healthcare_Data_v1[[#This Row],[Date of Admission]]</f>
        <v>23</v>
      </c>
      <c r="Q9902" s="1">
        <f>IFERROR(_3___Healthcare_Data_v1[[#This Row],[ Billing Amount ]]/_3___Healthcare_Data_v1[[#This Row],[Days in Hospital]],0)</f>
        <v>189.18654700000002</v>
      </c>
      <c r="R9902" s="1" t="str">
        <f>IF(_3___Healthcare_Data_v1[[#This Row],[Age]]&gt;60,"Senior",IF(_3___Healthcare_Data_v1[[#This Row],[Age]]&gt;35,"Middle","Young"))</f>
        <v>Senior</v>
      </c>
    </row>
    <row r="9903" spans="1:18" x14ac:dyDescent="0.3">
      <c r="A9903" s="1" t="s">
        <v>26339</v>
      </c>
      <c r="B9903" s="1" t="s">
        <v>26617</v>
      </c>
      <c r="C9903" s="1" t="s">
        <v>16</v>
      </c>
      <c r="D9903" s="1" t="s">
        <v>114</v>
      </c>
      <c r="E9903" s="1" t="s">
        <v>18</v>
      </c>
      <c r="F9903" s="2">
        <v>43917</v>
      </c>
      <c r="G9903" s="1" t="s">
        <v>26340</v>
      </c>
      <c r="H9903" s="1" t="s">
        <v>5735</v>
      </c>
      <c r="I9903" s="1" t="s">
        <v>52</v>
      </c>
      <c r="J9903" s="3" t="s">
        <v>36561</v>
      </c>
      <c r="K9903">
        <v>488</v>
      </c>
      <c r="L9903" s="1" t="s">
        <v>38</v>
      </c>
      <c r="M9903" s="2">
        <v>43940</v>
      </c>
      <c r="N9903" s="1" t="s">
        <v>31</v>
      </c>
      <c r="O9903" s="1" t="s">
        <v>24</v>
      </c>
      <c r="P9903" s="1">
        <f>_3___Healthcare_Data_v1[[#This Row],[Discharge Date]]-_3___Healthcare_Data_v1[[#This Row],[Date of Admission]]</f>
        <v>23</v>
      </c>
      <c r="Q9903" s="1">
        <f>IFERROR(_3___Healthcare_Data_v1[[#This Row],[ Billing Amount ]]/_3___Healthcare_Data_v1[[#This Row],[Days in Hospital]],0)</f>
        <v>1354.651651304348</v>
      </c>
      <c r="R9903" s="1" t="str">
        <f>IF(_3___Healthcare_Data_v1[[#This Row],[Age]]&gt;60,"Senior",IF(_3___Healthcare_Data_v1[[#This Row],[Age]]&gt;35,"Middle","Young"))</f>
        <v>Senior</v>
      </c>
    </row>
    <row r="9904" spans="1:18" x14ac:dyDescent="0.3">
      <c r="A9904" s="1" t="s">
        <v>26341</v>
      </c>
      <c r="B9904" s="1" t="s">
        <v>26708</v>
      </c>
      <c r="C9904" s="1" t="s">
        <v>16</v>
      </c>
      <c r="D9904" s="1" t="s">
        <v>229</v>
      </c>
      <c r="E9904" s="1" t="s">
        <v>35</v>
      </c>
      <c r="F9904" s="2">
        <v>43538</v>
      </c>
      <c r="G9904" s="1" t="s">
        <v>26342</v>
      </c>
      <c r="H9904" s="1" t="s">
        <v>26343</v>
      </c>
      <c r="I9904" s="1" t="s">
        <v>60</v>
      </c>
      <c r="J9904" s="3" t="s">
        <v>36562</v>
      </c>
      <c r="K9904">
        <v>259</v>
      </c>
      <c r="L9904" s="1" t="s">
        <v>22</v>
      </c>
      <c r="M9904" s="2">
        <v>43546</v>
      </c>
      <c r="N9904" s="1" t="s">
        <v>84</v>
      </c>
      <c r="O9904" s="1" t="s">
        <v>44</v>
      </c>
      <c r="P9904" s="1">
        <f>_3___Healthcare_Data_v1[[#This Row],[Discharge Date]]-_3___Healthcare_Data_v1[[#This Row],[Date of Admission]]</f>
        <v>8</v>
      </c>
      <c r="Q9904" s="1">
        <f>IFERROR(_3___Healthcare_Data_v1[[#This Row],[ Billing Amount ]]/_3___Healthcare_Data_v1[[#This Row],[Days in Hospital]],0)</f>
        <v>1566.57964625</v>
      </c>
      <c r="R9904" s="1" t="str">
        <f>IF(_3___Healthcare_Data_v1[[#This Row],[Age]]&gt;60,"Senior",IF(_3___Healthcare_Data_v1[[#This Row],[Age]]&gt;35,"Middle","Young"))</f>
        <v>Senior</v>
      </c>
    </row>
    <row r="9905" spans="1:18" x14ac:dyDescent="0.3">
      <c r="A9905" s="1" t="s">
        <v>26344</v>
      </c>
      <c r="B9905" s="1" t="s">
        <v>26649</v>
      </c>
      <c r="C9905" s="1" t="s">
        <v>26</v>
      </c>
      <c r="D9905" s="1" t="s">
        <v>229</v>
      </c>
      <c r="E9905" s="1" t="s">
        <v>26620</v>
      </c>
      <c r="F9905" s="2">
        <v>44981</v>
      </c>
      <c r="G9905" s="1" t="s">
        <v>26345</v>
      </c>
      <c r="H9905" s="1" t="s">
        <v>26346</v>
      </c>
      <c r="I9905" s="1" t="s">
        <v>21</v>
      </c>
      <c r="J9905" s="3" t="s">
        <v>36563</v>
      </c>
      <c r="K9905">
        <v>113</v>
      </c>
      <c r="L9905" s="1" t="s">
        <v>38</v>
      </c>
      <c r="M9905" s="2">
        <v>44987</v>
      </c>
      <c r="N9905" s="1" t="s">
        <v>23</v>
      </c>
      <c r="O9905" s="1" t="s">
        <v>32</v>
      </c>
      <c r="P9905" s="1">
        <f>_3___Healthcare_Data_v1[[#This Row],[Discharge Date]]-_3___Healthcare_Data_v1[[#This Row],[Date of Admission]]</f>
        <v>6</v>
      </c>
      <c r="Q9905" s="1">
        <f>IFERROR(_3___Healthcare_Data_v1[[#This Row],[ Billing Amount ]]/_3___Healthcare_Data_v1[[#This Row],[Days in Hospital]],0)</f>
        <v>424.65531699999997</v>
      </c>
      <c r="R9905" s="1" t="str">
        <f>IF(_3___Healthcare_Data_v1[[#This Row],[Age]]&gt;60,"Senior",IF(_3___Healthcare_Data_v1[[#This Row],[Age]]&gt;35,"Middle","Young"))</f>
        <v>Senior</v>
      </c>
    </row>
    <row r="9906" spans="1:18" x14ac:dyDescent="0.3">
      <c r="A9906" s="1" t="s">
        <v>26347</v>
      </c>
      <c r="B9906" s="1" t="s">
        <v>26700</v>
      </c>
      <c r="C9906" s="1" t="s">
        <v>16</v>
      </c>
      <c r="D9906" s="1" t="s">
        <v>34</v>
      </c>
      <c r="E9906" s="1" t="s">
        <v>26615</v>
      </c>
      <c r="F9906" s="2">
        <v>44818</v>
      </c>
      <c r="G9906" s="1" t="s">
        <v>26348</v>
      </c>
      <c r="H9906" s="1" t="s">
        <v>26349</v>
      </c>
      <c r="I9906" s="1" t="s">
        <v>52</v>
      </c>
      <c r="J9906" s="3" t="s">
        <v>36564</v>
      </c>
      <c r="K9906">
        <v>448</v>
      </c>
      <c r="L9906" s="1" t="s">
        <v>22</v>
      </c>
      <c r="M9906" s="2">
        <v>44819</v>
      </c>
      <c r="N9906" s="1" t="s">
        <v>31</v>
      </c>
      <c r="O9906" s="1" t="s">
        <v>44</v>
      </c>
      <c r="P9906" s="1">
        <f>_3___Healthcare_Data_v1[[#This Row],[Discharge Date]]-_3___Healthcare_Data_v1[[#This Row],[Date of Admission]]</f>
        <v>1</v>
      </c>
      <c r="Q9906" s="1">
        <f>IFERROR(_3___Healthcare_Data_v1[[#This Row],[ Billing Amount ]]/_3___Healthcare_Data_v1[[#This Row],[Days in Hospital]],0)</f>
        <v>23490.277849999999</v>
      </c>
      <c r="R9906" s="1" t="str">
        <f>IF(_3___Healthcare_Data_v1[[#This Row],[Age]]&gt;60,"Senior",IF(_3___Healthcare_Data_v1[[#This Row],[Age]]&gt;35,"Middle","Young"))</f>
        <v>Senior</v>
      </c>
    </row>
    <row r="9907" spans="1:18" x14ac:dyDescent="0.3">
      <c r="A9907" s="1" t="s">
        <v>26350</v>
      </c>
      <c r="B9907" s="1" t="s">
        <v>26632</v>
      </c>
      <c r="C9907" s="1" t="s">
        <v>16</v>
      </c>
      <c r="D9907" s="1" t="s">
        <v>229</v>
      </c>
      <c r="E9907" s="1" t="s">
        <v>18</v>
      </c>
      <c r="F9907" s="2">
        <v>43438</v>
      </c>
      <c r="G9907" s="1" t="s">
        <v>26351</v>
      </c>
      <c r="H9907" s="1" t="s">
        <v>26352</v>
      </c>
      <c r="I9907" s="1" t="s">
        <v>21</v>
      </c>
      <c r="J9907" s="3" t="s">
        <v>36565</v>
      </c>
      <c r="K9907">
        <v>251</v>
      </c>
      <c r="L9907" s="1" t="s">
        <v>42</v>
      </c>
      <c r="M9907" s="2">
        <v>43452</v>
      </c>
      <c r="N9907" s="1" t="s">
        <v>48</v>
      </c>
      <c r="O9907" s="1" t="s">
        <v>24</v>
      </c>
      <c r="P9907" s="1">
        <f>_3___Healthcare_Data_v1[[#This Row],[Discharge Date]]-_3___Healthcare_Data_v1[[#This Row],[Date of Admission]]</f>
        <v>14</v>
      </c>
      <c r="Q9907" s="1">
        <f>IFERROR(_3___Healthcare_Data_v1[[#This Row],[ Billing Amount ]]/_3___Healthcare_Data_v1[[#This Row],[Days in Hospital]],0)</f>
        <v>2408.2152271428572</v>
      </c>
      <c r="R9907" s="1" t="str">
        <f>IF(_3___Healthcare_Data_v1[[#This Row],[Age]]&gt;60,"Senior",IF(_3___Healthcare_Data_v1[[#This Row],[Age]]&gt;35,"Middle","Young"))</f>
        <v>Senior</v>
      </c>
    </row>
    <row r="9908" spans="1:18" x14ac:dyDescent="0.3">
      <c r="A9908" s="1" t="s">
        <v>26353</v>
      </c>
      <c r="B9908" s="1" t="s">
        <v>26640</v>
      </c>
      <c r="C9908" s="1" t="s">
        <v>16</v>
      </c>
      <c r="D9908" s="1" t="s">
        <v>34</v>
      </c>
      <c r="E9908" s="1" t="s">
        <v>28</v>
      </c>
      <c r="F9908" s="2">
        <v>43657</v>
      </c>
      <c r="G9908" s="1" t="s">
        <v>26354</v>
      </c>
      <c r="H9908" s="1" t="s">
        <v>26355</v>
      </c>
      <c r="I9908" s="1" t="s">
        <v>21</v>
      </c>
      <c r="J9908" s="3" t="s">
        <v>36566</v>
      </c>
      <c r="K9908">
        <v>442</v>
      </c>
      <c r="L9908" s="1" t="s">
        <v>38</v>
      </c>
      <c r="M9908" s="2">
        <v>43663</v>
      </c>
      <c r="N9908" s="1" t="s">
        <v>84</v>
      </c>
      <c r="O9908" s="1" t="s">
        <v>24</v>
      </c>
      <c r="P9908" s="1">
        <f>_3___Healthcare_Data_v1[[#This Row],[Discharge Date]]-_3___Healthcare_Data_v1[[#This Row],[Date of Admission]]</f>
        <v>6</v>
      </c>
      <c r="Q9908" s="1">
        <f>IFERROR(_3___Healthcare_Data_v1[[#This Row],[ Billing Amount ]]/_3___Healthcare_Data_v1[[#This Row],[Days in Hospital]],0)</f>
        <v>4021.2088966666665</v>
      </c>
      <c r="R9908" s="1" t="str">
        <f>IF(_3___Healthcare_Data_v1[[#This Row],[Age]]&gt;60,"Senior",IF(_3___Healthcare_Data_v1[[#This Row],[Age]]&gt;35,"Middle","Young"))</f>
        <v>Senior</v>
      </c>
    </row>
    <row r="9909" spans="1:18" x14ac:dyDescent="0.3">
      <c r="A9909" s="1" t="s">
        <v>26356</v>
      </c>
      <c r="B9909" s="1" t="s">
        <v>26708</v>
      </c>
      <c r="C9909" s="1" t="s">
        <v>16</v>
      </c>
      <c r="D9909" s="1" t="s">
        <v>89</v>
      </c>
      <c r="E9909" s="1" t="s">
        <v>18</v>
      </c>
      <c r="F9909" s="2">
        <v>44560</v>
      </c>
      <c r="G9909" s="1" t="s">
        <v>26357</v>
      </c>
      <c r="H9909" s="1" t="s">
        <v>18862</v>
      </c>
      <c r="I9909" s="1" t="s">
        <v>52</v>
      </c>
      <c r="J9909" s="3" t="s">
        <v>36567</v>
      </c>
      <c r="K9909">
        <v>244</v>
      </c>
      <c r="L9909" s="1" t="s">
        <v>42</v>
      </c>
      <c r="M9909" s="2">
        <v>44588</v>
      </c>
      <c r="N9909" s="1" t="s">
        <v>84</v>
      </c>
      <c r="O9909" s="1" t="s">
        <v>24</v>
      </c>
      <c r="P9909" s="1">
        <f>_3___Healthcare_Data_v1[[#This Row],[Discharge Date]]-_3___Healthcare_Data_v1[[#This Row],[Date of Admission]]</f>
        <v>28</v>
      </c>
      <c r="Q9909" s="1">
        <f>IFERROR(_3___Healthcare_Data_v1[[#This Row],[ Billing Amount ]]/_3___Healthcare_Data_v1[[#This Row],[Days in Hospital]],0)</f>
        <v>246.31682210714285</v>
      </c>
      <c r="R9909" s="1" t="str">
        <f>IF(_3___Healthcare_Data_v1[[#This Row],[Age]]&gt;60,"Senior",IF(_3___Healthcare_Data_v1[[#This Row],[Age]]&gt;35,"Middle","Young"))</f>
        <v>Senior</v>
      </c>
    </row>
    <row r="9910" spans="1:18" x14ac:dyDescent="0.3">
      <c r="A9910" s="1" t="s">
        <v>26358</v>
      </c>
      <c r="B9910" s="1" t="s">
        <v>26755</v>
      </c>
      <c r="C9910" s="1" t="s">
        <v>26</v>
      </c>
      <c r="D9910" s="1" t="s">
        <v>27</v>
      </c>
      <c r="E9910" s="1" t="s">
        <v>35</v>
      </c>
      <c r="F9910" s="2">
        <v>43615</v>
      </c>
      <c r="G9910" s="1" t="s">
        <v>26359</v>
      </c>
      <c r="H9910" s="1" t="s">
        <v>3639</v>
      </c>
      <c r="I9910" s="1" t="s">
        <v>52</v>
      </c>
      <c r="J9910" s="3" t="s">
        <v>36568</v>
      </c>
      <c r="K9910">
        <v>454</v>
      </c>
      <c r="L9910" s="1" t="s">
        <v>22</v>
      </c>
      <c r="M9910" s="2">
        <v>43633</v>
      </c>
      <c r="N9910" s="1" t="s">
        <v>31</v>
      </c>
      <c r="O9910" s="1" t="s">
        <v>24</v>
      </c>
      <c r="P9910" s="1">
        <f>_3___Healthcare_Data_v1[[#This Row],[Discharge Date]]-_3___Healthcare_Data_v1[[#This Row],[Date of Admission]]</f>
        <v>18</v>
      </c>
      <c r="Q9910" s="1">
        <f>IFERROR(_3___Healthcare_Data_v1[[#This Row],[ Billing Amount ]]/_3___Healthcare_Data_v1[[#This Row],[Days in Hospital]],0)</f>
        <v>1314.7671983333335</v>
      </c>
      <c r="R9910" s="1" t="str">
        <f>IF(_3___Healthcare_Data_v1[[#This Row],[Age]]&gt;60,"Senior",IF(_3___Healthcare_Data_v1[[#This Row],[Age]]&gt;35,"Middle","Young"))</f>
        <v>Senior</v>
      </c>
    </row>
    <row r="9911" spans="1:18" x14ac:dyDescent="0.3">
      <c r="A9911" s="1" t="s">
        <v>26360</v>
      </c>
      <c r="B9911" s="1" t="s">
        <v>26837</v>
      </c>
      <c r="C9911" s="1" t="s">
        <v>26</v>
      </c>
      <c r="D9911" s="1" t="s">
        <v>114</v>
      </c>
      <c r="E9911" s="1" t="s">
        <v>28</v>
      </c>
      <c r="F9911" s="2">
        <v>44575</v>
      </c>
      <c r="G9911" s="1" t="s">
        <v>5454</v>
      </c>
      <c r="H9911" s="1" t="s">
        <v>5510</v>
      </c>
      <c r="I9911" s="1" t="s">
        <v>56</v>
      </c>
      <c r="J9911" s="3" t="s">
        <v>36569</v>
      </c>
      <c r="K9911">
        <v>198</v>
      </c>
      <c r="L9911" s="1" t="s">
        <v>38</v>
      </c>
      <c r="M9911" s="2">
        <v>44590</v>
      </c>
      <c r="N9911" s="1" t="s">
        <v>31</v>
      </c>
      <c r="O9911" s="1" t="s">
        <v>44</v>
      </c>
      <c r="P9911" s="1">
        <f>_3___Healthcare_Data_v1[[#This Row],[Discharge Date]]-_3___Healthcare_Data_v1[[#This Row],[Date of Admission]]</f>
        <v>15</v>
      </c>
      <c r="Q9911" s="1">
        <f>IFERROR(_3___Healthcare_Data_v1[[#This Row],[ Billing Amount ]]/_3___Healthcare_Data_v1[[#This Row],[Days in Hospital]],0)</f>
        <v>1703.4693046666666</v>
      </c>
      <c r="R9911" s="1" t="str">
        <f>IF(_3___Healthcare_Data_v1[[#This Row],[Age]]&gt;60,"Senior",IF(_3___Healthcare_Data_v1[[#This Row],[Age]]&gt;35,"Middle","Young"))</f>
        <v>Senior</v>
      </c>
    </row>
    <row r="9912" spans="1:18" x14ac:dyDescent="0.3">
      <c r="A9912" s="1" t="s">
        <v>26361</v>
      </c>
      <c r="B9912" s="1" t="s">
        <v>26632</v>
      </c>
      <c r="C9912" s="1" t="s">
        <v>16</v>
      </c>
      <c r="D9912" s="1" t="s">
        <v>229</v>
      </c>
      <c r="E9912" s="1" t="s">
        <v>26615</v>
      </c>
      <c r="F9912" s="2">
        <v>43414</v>
      </c>
      <c r="G9912" s="1" t="s">
        <v>26362</v>
      </c>
      <c r="H9912" s="1" t="s">
        <v>6647</v>
      </c>
      <c r="I9912" s="1" t="s">
        <v>21</v>
      </c>
      <c r="J9912" s="3" t="s">
        <v>36570</v>
      </c>
      <c r="K9912">
        <v>495</v>
      </c>
      <c r="L9912" s="1" t="s">
        <v>42</v>
      </c>
      <c r="M9912" s="2">
        <v>43426</v>
      </c>
      <c r="N9912" s="1" t="s">
        <v>31</v>
      </c>
      <c r="O9912" s="1" t="s">
        <v>32</v>
      </c>
      <c r="P9912" s="1">
        <f>_3___Healthcare_Data_v1[[#This Row],[Discharge Date]]-_3___Healthcare_Data_v1[[#This Row],[Date of Admission]]</f>
        <v>12</v>
      </c>
      <c r="Q9912" s="1">
        <f>IFERROR(_3___Healthcare_Data_v1[[#This Row],[ Billing Amount ]]/_3___Healthcare_Data_v1[[#This Row],[Days in Hospital]],0)</f>
        <v>2416.0977683333335</v>
      </c>
      <c r="R9912" s="1" t="str">
        <f>IF(_3___Healthcare_Data_v1[[#This Row],[Age]]&gt;60,"Senior",IF(_3___Healthcare_Data_v1[[#This Row],[Age]]&gt;35,"Middle","Young"))</f>
        <v>Senior</v>
      </c>
    </row>
    <row r="9913" spans="1:18" x14ac:dyDescent="0.3">
      <c r="A9913" s="1" t="s">
        <v>18295</v>
      </c>
      <c r="B9913" s="1" t="s">
        <v>26672</v>
      </c>
      <c r="C9913" s="1" t="s">
        <v>16</v>
      </c>
      <c r="D9913" s="1" t="s">
        <v>89</v>
      </c>
      <c r="E9913" s="1" t="s">
        <v>26620</v>
      </c>
      <c r="F9913" s="2">
        <v>43963</v>
      </c>
      <c r="G9913" s="1" t="s">
        <v>26363</v>
      </c>
      <c r="H9913" s="1" t="s">
        <v>10656</v>
      </c>
      <c r="I9913" s="1" t="s">
        <v>21</v>
      </c>
      <c r="J9913" s="3" t="s">
        <v>36571</v>
      </c>
      <c r="K9913">
        <v>219</v>
      </c>
      <c r="L9913" s="1" t="s">
        <v>38</v>
      </c>
      <c r="M9913" s="2">
        <v>43992</v>
      </c>
      <c r="N9913" s="1" t="s">
        <v>31</v>
      </c>
      <c r="O9913" s="1" t="s">
        <v>44</v>
      </c>
      <c r="P9913" s="1">
        <f>_3___Healthcare_Data_v1[[#This Row],[Discharge Date]]-_3___Healthcare_Data_v1[[#This Row],[Date of Admission]]</f>
        <v>29</v>
      </c>
      <c r="Q9913" s="1">
        <f>IFERROR(_3___Healthcare_Data_v1[[#This Row],[ Billing Amount ]]/_3___Healthcare_Data_v1[[#This Row],[Days in Hospital]],0)</f>
        <v>332.83121962068969</v>
      </c>
      <c r="R9913" s="1" t="str">
        <f>IF(_3___Healthcare_Data_v1[[#This Row],[Age]]&gt;60,"Senior",IF(_3___Healthcare_Data_v1[[#This Row],[Age]]&gt;35,"Middle","Young"))</f>
        <v>Senior</v>
      </c>
    </row>
    <row r="9914" spans="1:18" x14ac:dyDescent="0.3">
      <c r="A9914" s="1" t="s">
        <v>26364</v>
      </c>
      <c r="B9914" s="1" t="s">
        <v>26638</v>
      </c>
      <c r="C9914" s="1" t="s">
        <v>16</v>
      </c>
      <c r="D9914" s="1" t="s">
        <v>89</v>
      </c>
      <c r="E9914" s="1" t="s">
        <v>28</v>
      </c>
      <c r="F9914" s="2">
        <v>44211</v>
      </c>
      <c r="G9914" s="1" t="s">
        <v>4172</v>
      </c>
      <c r="H9914" s="1" t="s">
        <v>26365</v>
      </c>
      <c r="I9914" s="1" t="s">
        <v>60</v>
      </c>
      <c r="J9914" s="3" t="s">
        <v>36572</v>
      </c>
      <c r="K9914">
        <v>234</v>
      </c>
      <c r="L9914" s="1" t="s">
        <v>38</v>
      </c>
      <c r="M9914" s="2">
        <v>44233</v>
      </c>
      <c r="N9914" s="1" t="s">
        <v>84</v>
      </c>
      <c r="O9914" s="1" t="s">
        <v>24</v>
      </c>
      <c r="P9914" s="1">
        <f>_3___Healthcare_Data_v1[[#This Row],[Discharge Date]]-_3___Healthcare_Data_v1[[#This Row],[Date of Admission]]</f>
        <v>22</v>
      </c>
      <c r="Q9914" s="1">
        <f>IFERROR(_3___Healthcare_Data_v1[[#This Row],[ Billing Amount ]]/_3___Healthcare_Data_v1[[#This Row],[Days in Hospital]],0)</f>
        <v>231.4220348181818</v>
      </c>
      <c r="R9914" s="1" t="str">
        <f>IF(_3___Healthcare_Data_v1[[#This Row],[Age]]&gt;60,"Senior",IF(_3___Healthcare_Data_v1[[#This Row],[Age]]&gt;35,"Middle","Young"))</f>
        <v>Senior</v>
      </c>
    </row>
    <row r="9915" spans="1:18" x14ac:dyDescent="0.3">
      <c r="A9915" s="1" t="s">
        <v>26366</v>
      </c>
      <c r="B9915" s="1" t="s">
        <v>26822</v>
      </c>
      <c r="C9915" s="1" t="s">
        <v>26</v>
      </c>
      <c r="D9915" s="1" t="s">
        <v>89</v>
      </c>
      <c r="E9915" s="1" t="s">
        <v>26620</v>
      </c>
      <c r="F9915" s="2">
        <v>43582</v>
      </c>
      <c r="G9915" s="1" t="s">
        <v>26367</v>
      </c>
      <c r="H9915" s="1" t="s">
        <v>3395</v>
      </c>
      <c r="I9915" s="1" t="s">
        <v>60</v>
      </c>
      <c r="J9915" s="3" t="s">
        <v>36573</v>
      </c>
      <c r="K9915">
        <v>485</v>
      </c>
      <c r="L9915" s="1" t="s">
        <v>38</v>
      </c>
      <c r="M9915" s="2">
        <v>43587</v>
      </c>
      <c r="N9915" s="1" t="s">
        <v>23</v>
      </c>
      <c r="O9915" s="1" t="s">
        <v>24</v>
      </c>
      <c r="P9915" s="1">
        <f>_3___Healthcare_Data_v1[[#This Row],[Discharge Date]]-_3___Healthcare_Data_v1[[#This Row],[Date of Admission]]</f>
        <v>5</v>
      </c>
      <c r="Q9915" s="1">
        <f>IFERROR(_3___Healthcare_Data_v1[[#This Row],[ Billing Amount ]]/_3___Healthcare_Data_v1[[#This Row],[Days in Hospital]],0)</f>
        <v>3820.1606860000002</v>
      </c>
      <c r="R9915" s="1" t="str">
        <f>IF(_3___Healthcare_Data_v1[[#This Row],[Age]]&gt;60,"Senior",IF(_3___Healthcare_Data_v1[[#This Row],[Age]]&gt;35,"Middle","Young"))</f>
        <v>Senior</v>
      </c>
    </row>
    <row r="9916" spans="1:18" x14ac:dyDescent="0.3">
      <c r="A9916" s="1" t="s">
        <v>26368</v>
      </c>
      <c r="B9916" s="1" t="s">
        <v>26646</v>
      </c>
      <c r="C9916" s="1" t="s">
        <v>26</v>
      </c>
      <c r="D9916" s="1" t="s">
        <v>49</v>
      </c>
      <c r="E9916" s="1" t="s">
        <v>26620</v>
      </c>
      <c r="F9916" s="2">
        <v>43911</v>
      </c>
      <c r="G9916" s="1" t="s">
        <v>26369</v>
      </c>
      <c r="H9916" s="1" t="s">
        <v>5238</v>
      </c>
      <c r="I9916" s="1" t="s">
        <v>52</v>
      </c>
      <c r="J9916" s="3" t="s">
        <v>36574</v>
      </c>
      <c r="K9916">
        <v>279</v>
      </c>
      <c r="L9916" s="1" t="s">
        <v>38</v>
      </c>
      <c r="M9916" s="2">
        <v>43924</v>
      </c>
      <c r="N9916" s="1" t="s">
        <v>23</v>
      </c>
      <c r="O9916" s="1" t="s">
        <v>24</v>
      </c>
      <c r="P9916" s="1">
        <f>_3___Healthcare_Data_v1[[#This Row],[Discharge Date]]-_3___Healthcare_Data_v1[[#This Row],[Date of Admission]]</f>
        <v>13</v>
      </c>
      <c r="Q9916" s="1">
        <f>IFERROR(_3___Healthcare_Data_v1[[#This Row],[ Billing Amount ]]/_3___Healthcare_Data_v1[[#This Row],[Days in Hospital]],0)</f>
        <v>635.072811</v>
      </c>
      <c r="R9916" s="1" t="str">
        <f>IF(_3___Healthcare_Data_v1[[#This Row],[Age]]&gt;60,"Senior",IF(_3___Healthcare_Data_v1[[#This Row],[Age]]&gt;35,"Middle","Young"))</f>
        <v>Senior</v>
      </c>
    </row>
    <row r="9917" spans="1:18" x14ac:dyDescent="0.3">
      <c r="A9917" s="1" t="s">
        <v>26370</v>
      </c>
      <c r="B9917" s="1" t="s">
        <v>26679</v>
      </c>
      <c r="C9917" s="1" t="s">
        <v>26</v>
      </c>
      <c r="D9917" s="1" t="s">
        <v>34</v>
      </c>
      <c r="E9917" s="1" t="s">
        <v>18</v>
      </c>
      <c r="F9917" s="2">
        <v>44841</v>
      </c>
      <c r="G9917" s="1" t="s">
        <v>26371</v>
      </c>
      <c r="H9917" s="1" t="s">
        <v>9771</v>
      </c>
      <c r="I9917" s="1" t="s">
        <v>52</v>
      </c>
      <c r="J9917" s="3" t="s">
        <v>36575</v>
      </c>
      <c r="K9917">
        <v>296</v>
      </c>
      <c r="L9917" s="1" t="s">
        <v>22</v>
      </c>
      <c r="M9917" s="2">
        <v>44841</v>
      </c>
      <c r="N9917" s="1" t="s">
        <v>43</v>
      </c>
      <c r="O9917" s="1" t="s">
        <v>32</v>
      </c>
      <c r="P9917" s="1">
        <f>_3___Healthcare_Data_v1[[#This Row],[Discharge Date]]-_3___Healthcare_Data_v1[[#This Row],[Date of Admission]]</f>
        <v>0</v>
      </c>
      <c r="Q9917" s="1">
        <f>IFERROR(_3___Healthcare_Data_v1[[#This Row],[ Billing Amount ]]/_3___Healthcare_Data_v1[[#This Row],[Days in Hospital]],0)</f>
        <v>0</v>
      </c>
      <c r="R9917" s="1" t="str">
        <f>IF(_3___Healthcare_Data_v1[[#This Row],[Age]]&gt;60,"Senior",IF(_3___Healthcare_Data_v1[[#This Row],[Age]]&gt;35,"Middle","Young"))</f>
        <v>Senior</v>
      </c>
    </row>
    <row r="9918" spans="1:18" x14ac:dyDescent="0.3">
      <c r="A9918" s="1" t="s">
        <v>12236</v>
      </c>
      <c r="B9918" s="1" t="s">
        <v>26636</v>
      </c>
      <c r="C9918" s="1" t="s">
        <v>26</v>
      </c>
      <c r="D9918" s="1" t="s">
        <v>27</v>
      </c>
      <c r="E9918" s="1" t="s">
        <v>26620</v>
      </c>
      <c r="F9918" s="2">
        <v>44246</v>
      </c>
      <c r="G9918" s="1" t="s">
        <v>26372</v>
      </c>
      <c r="H9918" s="1" t="s">
        <v>26373</v>
      </c>
      <c r="I9918" s="1" t="s">
        <v>21</v>
      </c>
      <c r="J9918" s="3" t="s">
        <v>36576</v>
      </c>
      <c r="K9918">
        <v>199</v>
      </c>
      <c r="L9918" s="1" t="s">
        <v>38</v>
      </c>
      <c r="M9918" s="2">
        <v>44254</v>
      </c>
      <c r="N9918" s="1" t="s">
        <v>31</v>
      </c>
      <c r="O9918" s="1" t="s">
        <v>44</v>
      </c>
      <c r="P9918" s="1">
        <f>_3___Healthcare_Data_v1[[#This Row],[Discharge Date]]-_3___Healthcare_Data_v1[[#This Row],[Date of Admission]]</f>
        <v>8</v>
      </c>
      <c r="Q9918" s="1">
        <f>IFERROR(_3___Healthcare_Data_v1[[#This Row],[ Billing Amount ]]/_3___Healthcare_Data_v1[[#This Row],[Days in Hospital]],0)</f>
        <v>2271.1955549999998</v>
      </c>
      <c r="R9918" s="1" t="str">
        <f>IF(_3___Healthcare_Data_v1[[#This Row],[Age]]&gt;60,"Senior",IF(_3___Healthcare_Data_v1[[#This Row],[Age]]&gt;35,"Middle","Young"))</f>
        <v>Senior</v>
      </c>
    </row>
    <row r="9919" spans="1:18" x14ac:dyDescent="0.3">
      <c r="A9919" s="1" t="s">
        <v>26374</v>
      </c>
      <c r="B9919" s="1" t="s">
        <v>26632</v>
      </c>
      <c r="C9919" s="1" t="s">
        <v>26</v>
      </c>
      <c r="D9919" s="1" t="s">
        <v>17</v>
      </c>
      <c r="E9919" s="1" t="s">
        <v>26620</v>
      </c>
      <c r="F9919" s="2">
        <v>43659</v>
      </c>
      <c r="G9919" s="1" t="s">
        <v>26375</v>
      </c>
      <c r="H9919" s="1" t="s">
        <v>26376</v>
      </c>
      <c r="I9919" s="1" t="s">
        <v>21</v>
      </c>
      <c r="J9919" s="3" t="s">
        <v>36577</v>
      </c>
      <c r="K9919">
        <v>219</v>
      </c>
      <c r="L9919" s="1" t="s">
        <v>38</v>
      </c>
      <c r="M9919" s="2">
        <v>43688</v>
      </c>
      <c r="N9919" s="1" t="s">
        <v>43</v>
      </c>
      <c r="O9919" s="1" t="s">
        <v>44</v>
      </c>
      <c r="P9919" s="1">
        <f>_3___Healthcare_Data_v1[[#This Row],[Discharge Date]]-_3___Healthcare_Data_v1[[#This Row],[Date of Admission]]</f>
        <v>29</v>
      </c>
      <c r="Q9919" s="1">
        <f>IFERROR(_3___Healthcare_Data_v1[[#This Row],[ Billing Amount ]]/_3___Healthcare_Data_v1[[#This Row],[Days in Hospital]],0)</f>
        <v>799.45664413793099</v>
      </c>
      <c r="R9919" s="1" t="str">
        <f>IF(_3___Healthcare_Data_v1[[#This Row],[Age]]&gt;60,"Senior",IF(_3___Healthcare_Data_v1[[#This Row],[Age]]&gt;35,"Middle","Young"))</f>
        <v>Senior</v>
      </c>
    </row>
    <row r="9920" spans="1:18" x14ac:dyDescent="0.3">
      <c r="A9920" s="1" t="s">
        <v>26377</v>
      </c>
      <c r="B9920" s="1" t="s">
        <v>26704</v>
      </c>
      <c r="C9920" s="1" t="s">
        <v>26</v>
      </c>
      <c r="D9920" s="1" t="s">
        <v>17</v>
      </c>
      <c r="E9920" s="1" t="s">
        <v>26620</v>
      </c>
      <c r="F9920" s="2">
        <v>43523</v>
      </c>
      <c r="G9920" s="1" t="s">
        <v>26378</v>
      </c>
      <c r="H9920" s="1" t="s">
        <v>26379</v>
      </c>
      <c r="I9920" s="1" t="s">
        <v>60</v>
      </c>
      <c r="J9920" s="3" t="s">
        <v>36578</v>
      </c>
      <c r="K9920">
        <v>360</v>
      </c>
      <c r="L9920" s="1" t="s">
        <v>26609</v>
      </c>
      <c r="M9920" s="2">
        <v>43531</v>
      </c>
      <c r="N9920" s="1" t="s">
        <v>23</v>
      </c>
      <c r="O9920" s="1" t="s">
        <v>32</v>
      </c>
      <c r="P9920" s="1">
        <f>_3___Healthcare_Data_v1[[#This Row],[Discharge Date]]-_3___Healthcare_Data_v1[[#This Row],[Date of Admission]]</f>
        <v>8</v>
      </c>
      <c r="Q9920" s="1">
        <f>IFERROR(_3___Healthcare_Data_v1[[#This Row],[ Billing Amount ]]/_3___Healthcare_Data_v1[[#This Row],[Days in Hospital]],0)</f>
        <v>4216.3028100000001</v>
      </c>
      <c r="R9920" s="1" t="str">
        <f>IF(_3___Healthcare_Data_v1[[#This Row],[Age]]&gt;60,"Senior",IF(_3___Healthcare_Data_v1[[#This Row],[Age]]&gt;35,"Middle","Young"))</f>
        <v>Senior</v>
      </c>
    </row>
    <row r="9921" spans="1:18" x14ac:dyDescent="0.3">
      <c r="A9921" s="1" t="s">
        <v>26380</v>
      </c>
      <c r="B9921" s="1" t="s">
        <v>26723</v>
      </c>
      <c r="C9921" s="1" t="s">
        <v>16</v>
      </c>
      <c r="D9921" s="1" t="s">
        <v>17</v>
      </c>
      <c r="E9921" s="1" t="s">
        <v>28</v>
      </c>
      <c r="F9921" s="2">
        <v>43502</v>
      </c>
      <c r="G9921" s="1" t="s">
        <v>26381</v>
      </c>
      <c r="H9921" s="1" t="s">
        <v>26382</v>
      </c>
      <c r="I9921" s="1" t="s">
        <v>26607</v>
      </c>
      <c r="J9921" s="3" t="s">
        <v>36579</v>
      </c>
      <c r="K9921">
        <v>415</v>
      </c>
      <c r="L9921" s="1" t="s">
        <v>22</v>
      </c>
      <c r="M9921" s="2">
        <v>43507</v>
      </c>
      <c r="N9921" s="1" t="s">
        <v>31</v>
      </c>
      <c r="O9921" s="1" t="s">
        <v>32</v>
      </c>
      <c r="P9921" s="1">
        <f>_3___Healthcare_Data_v1[[#This Row],[Discharge Date]]-_3___Healthcare_Data_v1[[#This Row],[Date of Admission]]</f>
        <v>5</v>
      </c>
      <c r="Q9921" s="1">
        <f>IFERROR(_3___Healthcare_Data_v1[[#This Row],[ Billing Amount ]]/_3___Healthcare_Data_v1[[#This Row],[Days in Hospital]],0)</f>
        <v>310.52068020000002</v>
      </c>
      <c r="R9921" s="1" t="str">
        <f>IF(_3___Healthcare_Data_v1[[#This Row],[Age]]&gt;60,"Senior",IF(_3___Healthcare_Data_v1[[#This Row],[Age]]&gt;35,"Middle","Young"))</f>
        <v>Senior</v>
      </c>
    </row>
    <row r="9922" spans="1:18" x14ac:dyDescent="0.3">
      <c r="A9922" s="1" t="s">
        <v>26383</v>
      </c>
      <c r="B9922" s="1" t="s">
        <v>26928</v>
      </c>
      <c r="C9922" s="1" t="s">
        <v>26</v>
      </c>
      <c r="D9922" s="1" t="s">
        <v>89</v>
      </c>
      <c r="E9922" s="1" t="s">
        <v>18</v>
      </c>
      <c r="F9922" s="2">
        <v>43421</v>
      </c>
      <c r="G9922" s="1" t="s">
        <v>26384</v>
      </c>
      <c r="H9922" s="1" t="s">
        <v>26385</v>
      </c>
      <c r="I9922" s="1" t="s">
        <v>26607</v>
      </c>
      <c r="J9922" s="3" t="s">
        <v>36580</v>
      </c>
      <c r="K9922">
        <v>178</v>
      </c>
      <c r="L9922" s="1" t="s">
        <v>26609</v>
      </c>
      <c r="M9922" s="2">
        <v>43438</v>
      </c>
      <c r="N9922" s="1" t="s">
        <v>31</v>
      </c>
      <c r="O9922" s="1" t="s">
        <v>24</v>
      </c>
      <c r="P9922" s="1">
        <f>_3___Healthcare_Data_v1[[#This Row],[Discharge Date]]-_3___Healthcare_Data_v1[[#This Row],[Date of Admission]]</f>
        <v>17</v>
      </c>
      <c r="Q9922" s="1">
        <f>IFERROR(_3___Healthcare_Data_v1[[#This Row],[ Billing Amount ]]/_3___Healthcare_Data_v1[[#This Row],[Days in Hospital]],0)</f>
        <v>1481.3928676470587</v>
      </c>
      <c r="R9922" s="1" t="str">
        <f>IF(_3___Healthcare_Data_v1[[#This Row],[Age]]&gt;60,"Senior",IF(_3___Healthcare_Data_v1[[#This Row],[Age]]&gt;35,"Middle","Young"))</f>
        <v>Senior</v>
      </c>
    </row>
    <row r="9923" spans="1:18" x14ac:dyDescent="0.3">
      <c r="A9923" s="1" t="s">
        <v>26386</v>
      </c>
      <c r="B9923" s="1" t="s">
        <v>26850</v>
      </c>
      <c r="C9923" s="1" t="s">
        <v>26</v>
      </c>
      <c r="D9923" s="1" t="s">
        <v>34</v>
      </c>
      <c r="E9923" s="1" t="s">
        <v>35</v>
      </c>
      <c r="F9923" s="2">
        <v>44750</v>
      </c>
      <c r="G9923" s="1" t="s">
        <v>7872</v>
      </c>
      <c r="H9923" s="1" t="s">
        <v>12776</v>
      </c>
      <c r="I9923" s="1" t="s">
        <v>60</v>
      </c>
      <c r="J9923" s="3" t="s">
        <v>36581</v>
      </c>
      <c r="K9923">
        <v>131</v>
      </c>
      <c r="L9923" s="1" t="s">
        <v>22</v>
      </c>
      <c r="M9923" s="2">
        <v>44769</v>
      </c>
      <c r="N9923" s="1" t="s">
        <v>23</v>
      </c>
      <c r="O9923" s="1" t="s">
        <v>44</v>
      </c>
      <c r="P9923" s="1">
        <f>_3___Healthcare_Data_v1[[#This Row],[Discharge Date]]-_3___Healthcare_Data_v1[[#This Row],[Date of Admission]]</f>
        <v>19</v>
      </c>
      <c r="Q9923" s="1">
        <f>IFERROR(_3___Healthcare_Data_v1[[#This Row],[ Billing Amount ]]/_3___Healthcare_Data_v1[[#This Row],[Days in Hospital]],0)</f>
        <v>201.41673063157896</v>
      </c>
      <c r="R9923" s="1" t="str">
        <f>IF(_3___Healthcare_Data_v1[[#This Row],[Age]]&gt;60,"Senior",IF(_3___Healthcare_Data_v1[[#This Row],[Age]]&gt;35,"Middle","Young"))</f>
        <v>Senior</v>
      </c>
    </row>
    <row r="9924" spans="1:18" x14ac:dyDescent="0.3">
      <c r="A9924" s="1" t="s">
        <v>26387</v>
      </c>
      <c r="B9924" s="1" t="s">
        <v>26750</v>
      </c>
      <c r="C9924" s="1" t="s">
        <v>26</v>
      </c>
      <c r="D9924" s="1" t="s">
        <v>27</v>
      </c>
      <c r="E9924" s="1" t="s">
        <v>69</v>
      </c>
      <c r="F9924" s="2">
        <v>43941</v>
      </c>
      <c r="G9924" s="1" t="s">
        <v>26388</v>
      </c>
      <c r="H9924" s="1" t="s">
        <v>26389</v>
      </c>
      <c r="I9924" s="1" t="s">
        <v>56</v>
      </c>
      <c r="J9924" s="3" t="s">
        <v>36582</v>
      </c>
      <c r="K9924">
        <v>307</v>
      </c>
      <c r="L9924" s="1" t="s">
        <v>22</v>
      </c>
      <c r="M9924" s="2">
        <v>43953</v>
      </c>
      <c r="N9924" s="1" t="s">
        <v>31</v>
      </c>
      <c r="O9924" s="1" t="s">
        <v>24</v>
      </c>
      <c r="P9924" s="1">
        <f>_3___Healthcare_Data_v1[[#This Row],[Discharge Date]]-_3___Healthcare_Data_v1[[#This Row],[Date of Admission]]</f>
        <v>12</v>
      </c>
      <c r="Q9924" s="1">
        <f>IFERROR(_3___Healthcare_Data_v1[[#This Row],[ Billing Amount ]]/_3___Healthcare_Data_v1[[#This Row],[Days in Hospital]],0)</f>
        <v>5430.6170216666669</v>
      </c>
      <c r="R9924" s="1" t="str">
        <f>IF(_3___Healthcare_Data_v1[[#This Row],[Age]]&gt;60,"Senior",IF(_3___Healthcare_Data_v1[[#This Row],[Age]]&gt;35,"Middle","Young"))</f>
        <v>Senior</v>
      </c>
    </row>
    <row r="9925" spans="1:18" x14ac:dyDescent="0.3">
      <c r="A9925" s="1" t="s">
        <v>26390</v>
      </c>
      <c r="B9925" s="1" t="s">
        <v>26666</v>
      </c>
      <c r="C9925" s="1" t="s">
        <v>16</v>
      </c>
      <c r="D9925" s="1" t="s">
        <v>17</v>
      </c>
      <c r="E9925" s="1" t="s">
        <v>26615</v>
      </c>
      <c r="F9925" s="2">
        <v>45136</v>
      </c>
      <c r="G9925" s="1" t="s">
        <v>26391</v>
      </c>
      <c r="H9925" s="1" t="s">
        <v>3885</v>
      </c>
      <c r="I9925" s="1" t="s">
        <v>56</v>
      </c>
      <c r="J9925" s="3" t="s">
        <v>36583</v>
      </c>
      <c r="K9925">
        <v>251</v>
      </c>
      <c r="L9925" s="1" t="s">
        <v>42</v>
      </c>
      <c r="M9925" s="2">
        <v>45155</v>
      </c>
      <c r="N9925" s="1" t="s">
        <v>48</v>
      </c>
      <c r="O9925" s="1" t="s">
        <v>24</v>
      </c>
      <c r="P9925" s="1">
        <f>_3___Healthcare_Data_v1[[#This Row],[Discharge Date]]-_3___Healthcare_Data_v1[[#This Row],[Date of Admission]]</f>
        <v>19</v>
      </c>
      <c r="Q9925" s="1">
        <f>IFERROR(_3___Healthcare_Data_v1[[#This Row],[ Billing Amount ]]/_3___Healthcare_Data_v1[[#This Row],[Days in Hospital]],0)</f>
        <v>862.90530473684203</v>
      </c>
      <c r="R9925" s="1" t="str">
        <f>IF(_3___Healthcare_Data_v1[[#This Row],[Age]]&gt;60,"Senior",IF(_3___Healthcare_Data_v1[[#This Row],[Age]]&gt;35,"Middle","Young"))</f>
        <v>Senior</v>
      </c>
    </row>
    <row r="9926" spans="1:18" x14ac:dyDescent="0.3">
      <c r="A9926" s="1" t="s">
        <v>6091</v>
      </c>
      <c r="B9926" s="1" t="s">
        <v>26626</v>
      </c>
      <c r="C9926" s="1" t="s">
        <v>16</v>
      </c>
      <c r="D9926" s="1" t="s">
        <v>26674</v>
      </c>
      <c r="E9926" s="1" t="s">
        <v>35</v>
      </c>
      <c r="F9926" s="2">
        <v>44214</v>
      </c>
      <c r="G9926" s="1" t="s">
        <v>26392</v>
      </c>
      <c r="H9926" s="1" t="s">
        <v>26393</v>
      </c>
      <c r="I9926" s="1" t="s">
        <v>56</v>
      </c>
      <c r="J9926" s="3" t="s">
        <v>36584</v>
      </c>
      <c r="K9926">
        <v>271</v>
      </c>
      <c r="L9926" s="1" t="s">
        <v>22</v>
      </c>
      <c r="M9926" s="2">
        <v>44222</v>
      </c>
      <c r="N9926" s="1" t="s">
        <v>43</v>
      </c>
      <c r="O9926" s="1" t="s">
        <v>44</v>
      </c>
      <c r="P9926" s="1">
        <f>_3___Healthcare_Data_v1[[#This Row],[Discharge Date]]-_3___Healthcare_Data_v1[[#This Row],[Date of Admission]]</f>
        <v>8</v>
      </c>
      <c r="Q9926" s="1">
        <f>IFERROR(_3___Healthcare_Data_v1[[#This Row],[ Billing Amount ]]/_3___Healthcare_Data_v1[[#This Row],[Days in Hospital]],0)</f>
        <v>405.37314412500001</v>
      </c>
      <c r="R9926" s="1" t="str">
        <f>IF(_3___Healthcare_Data_v1[[#This Row],[Age]]&gt;60,"Senior",IF(_3___Healthcare_Data_v1[[#This Row],[Age]]&gt;35,"Middle","Young"))</f>
        <v>Senior</v>
      </c>
    </row>
    <row r="9927" spans="1:18" x14ac:dyDescent="0.3">
      <c r="A9927" s="1" t="s">
        <v>26394</v>
      </c>
      <c r="B9927" s="1" t="s">
        <v>26628</v>
      </c>
      <c r="C9927" s="1" t="s">
        <v>26</v>
      </c>
      <c r="D9927" s="1" t="s">
        <v>34</v>
      </c>
      <c r="E9927" s="1" t="s">
        <v>35</v>
      </c>
      <c r="F9927" s="2">
        <v>44621</v>
      </c>
      <c r="G9927" s="1" t="s">
        <v>26395</v>
      </c>
      <c r="H9927" s="1" t="s">
        <v>12090</v>
      </c>
      <c r="I9927" s="1" t="s">
        <v>60</v>
      </c>
      <c r="J9927" s="3" t="s">
        <v>36585</v>
      </c>
      <c r="K9927">
        <v>429</v>
      </c>
      <c r="L9927" s="1" t="s">
        <v>22</v>
      </c>
      <c r="M9927" s="2">
        <v>44636</v>
      </c>
      <c r="N9927" s="1" t="s">
        <v>23</v>
      </c>
      <c r="O9927" s="1" t="s">
        <v>32</v>
      </c>
      <c r="P9927" s="1">
        <f>_3___Healthcare_Data_v1[[#This Row],[Discharge Date]]-_3___Healthcare_Data_v1[[#This Row],[Date of Admission]]</f>
        <v>15</v>
      </c>
      <c r="Q9927" s="1">
        <f>IFERROR(_3___Healthcare_Data_v1[[#This Row],[ Billing Amount ]]/_3___Healthcare_Data_v1[[#This Row],[Days in Hospital]],0)</f>
        <v>83.568625800000007</v>
      </c>
      <c r="R9927" s="1" t="str">
        <f>IF(_3___Healthcare_Data_v1[[#This Row],[Age]]&gt;60,"Senior",IF(_3___Healthcare_Data_v1[[#This Row],[Age]]&gt;35,"Middle","Young"))</f>
        <v>Senior</v>
      </c>
    </row>
    <row r="9928" spans="1:18" x14ac:dyDescent="0.3">
      <c r="A9928" s="1" t="s">
        <v>26396</v>
      </c>
      <c r="B9928" s="1" t="s">
        <v>26677</v>
      </c>
      <c r="C9928" s="1" t="s">
        <v>26</v>
      </c>
      <c r="D9928" s="1" t="s">
        <v>89</v>
      </c>
      <c r="E9928" s="1" t="s">
        <v>28</v>
      </c>
      <c r="F9928" s="2">
        <v>45184</v>
      </c>
      <c r="G9928" s="1" t="s">
        <v>26397</v>
      </c>
      <c r="H9928" s="1" t="s">
        <v>26398</v>
      </c>
      <c r="I9928" s="1" t="s">
        <v>26607</v>
      </c>
      <c r="J9928" s="3" t="s">
        <v>36586</v>
      </c>
      <c r="K9928">
        <v>201</v>
      </c>
      <c r="L9928" s="1" t="s">
        <v>26609</v>
      </c>
      <c r="M9928" s="2">
        <v>45185</v>
      </c>
      <c r="N9928" s="1" t="s">
        <v>48</v>
      </c>
      <c r="O9928" s="1" t="s">
        <v>32</v>
      </c>
      <c r="P9928" s="1">
        <f>_3___Healthcare_Data_v1[[#This Row],[Discharge Date]]-_3___Healthcare_Data_v1[[#This Row],[Date of Admission]]</f>
        <v>1</v>
      </c>
      <c r="Q9928" s="1">
        <f>IFERROR(_3___Healthcare_Data_v1[[#This Row],[ Billing Amount ]]/_3___Healthcare_Data_v1[[#This Row],[Days in Hospital]],0)</f>
        <v>42677.457849999999</v>
      </c>
      <c r="R9928" s="1" t="str">
        <f>IF(_3___Healthcare_Data_v1[[#This Row],[Age]]&gt;60,"Senior",IF(_3___Healthcare_Data_v1[[#This Row],[Age]]&gt;35,"Middle","Young"))</f>
        <v>Senior</v>
      </c>
    </row>
    <row r="9929" spans="1:18" x14ac:dyDescent="0.3">
      <c r="A9929" s="1" t="s">
        <v>22747</v>
      </c>
      <c r="B9929" s="1" t="s">
        <v>26967</v>
      </c>
      <c r="C9929" s="1" t="s">
        <v>26</v>
      </c>
      <c r="D9929" s="1" t="s">
        <v>89</v>
      </c>
      <c r="E9929" s="1" t="s">
        <v>26620</v>
      </c>
      <c r="F9929" s="2">
        <v>45153</v>
      </c>
      <c r="G9929" s="1" t="s">
        <v>26399</v>
      </c>
      <c r="H9929" s="1" t="s">
        <v>26400</v>
      </c>
      <c r="I9929" s="1" t="s">
        <v>60</v>
      </c>
      <c r="J9929" s="3" t="s">
        <v>36587</v>
      </c>
      <c r="K9929">
        <v>130</v>
      </c>
      <c r="L9929" s="1" t="s">
        <v>26609</v>
      </c>
      <c r="M9929" s="2">
        <v>45165</v>
      </c>
      <c r="N9929" s="1" t="s">
        <v>84</v>
      </c>
      <c r="O9929" s="1" t="s">
        <v>44</v>
      </c>
      <c r="P9929" s="1">
        <f>_3___Healthcare_Data_v1[[#This Row],[Discharge Date]]-_3___Healthcare_Data_v1[[#This Row],[Date of Admission]]</f>
        <v>12</v>
      </c>
      <c r="Q9929" s="1">
        <f>IFERROR(_3___Healthcare_Data_v1[[#This Row],[ Billing Amount ]]/_3___Healthcare_Data_v1[[#This Row],[Days in Hospital]],0)</f>
        <v>653.22933583333327</v>
      </c>
      <c r="R9929" s="1" t="str">
        <f>IF(_3___Healthcare_Data_v1[[#This Row],[Age]]&gt;60,"Senior",IF(_3___Healthcare_Data_v1[[#This Row],[Age]]&gt;35,"Middle","Young"))</f>
        <v>Senior</v>
      </c>
    </row>
    <row r="9930" spans="1:18" x14ac:dyDescent="0.3">
      <c r="A9930" s="1" t="s">
        <v>26401</v>
      </c>
      <c r="B9930" s="1" t="s">
        <v>26689</v>
      </c>
      <c r="C9930" s="1" t="s">
        <v>26642</v>
      </c>
      <c r="D9930" s="1" t="s">
        <v>17</v>
      </c>
      <c r="E9930" s="1" t="s">
        <v>26615</v>
      </c>
      <c r="F9930" s="2">
        <v>43495</v>
      </c>
      <c r="G9930" s="1" t="s">
        <v>278</v>
      </c>
      <c r="H9930" s="1" t="s">
        <v>8174</v>
      </c>
      <c r="I9930" s="1" t="s">
        <v>56</v>
      </c>
      <c r="J9930" s="3" t="s">
        <v>36588</v>
      </c>
      <c r="K9930">
        <v>148</v>
      </c>
      <c r="L9930" s="1" t="s">
        <v>42</v>
      </c>
      <c r="M9930" s="2">
        <v>43523</v>
      </c>
      <c r="N9930" s="1" t="s">
        <v>48</v>
      </c>
      <c r="O9930" s="1" t="s">
        <v>32</v>
      </c>
      <c r="P9930" s="1">
        <f>_3___Healthcare_Data_v1[[#This Row],[Discharge Date]]-_3___Healthcare_Data_v1[[#This Row],[Date of Admission]]</f>
        <v>28</v>
      </c>
      <c r="Q9930" s="1">
        <f>IFERROR(_3___Healthcare_Data_v1[[#This Row],[ Billing Amount ]]/_3___Healthcare_Data_v1[[#This Row],[Days in Hospital]],0)</f>
        <v>607.15565535714279</v>
      </c>
      <c r="R9930" s="1" t="str">
        <f>IF(_3___Healthcare_Data_v1[[#This Row],[Age]]&gt;60,"Senior",IF(_3___Healthcare_Data_v1[[#This Row],[Age]]&gt;35,"Middle","Young"))</f>
        <v>Senior</v>
      </c>
    </row>
    <row r="9931" spans="1:18" x14ac:dyDescent="0.3">
      <c r="A9931" s="1" t="s">
        <v>26402</v>
      </c>
      <c r="B9931" s="1" t="s">
        <v>26666</v>
      </c>
      <c r="C9931" s="1" t="s">
        <v>26642</v>
      </c>
      <c r="D9931" s="1" t="s">
        <v>27</v>
      </c>
      <c r="E9931" s="1" t="s">
        <v>26615</v>
      </c>
      <c r="F9931" s="2">
        <v>44466</v>
      </c>
      <c r="G9931" s="1" t="s">
        <v>17346</v>
      </c>
      <c r="H9931" s="1" t="s">
        <v>26403</v>
      </c>
      <c r="I9931" s="1" t="s">
        <v>52</v>
      </c>
      <c r="J9931" s="3" t="s">
        <v>36589</v>
      </c>
      <c r="K9931">
        <v>478</v>
      </c>
      <c r="L9931" s="1" t="s">
        <v>22</v>
      </c>
      <c r="M9931" s="2">
        <v>44470</v>
      </c>
      <c r="N9931" s="1" t="s">
        <v>23</v>
      </c>
      <c r="O9931" s="1" t="s">
        <v>32</v>
      </c>
      <c r="P9931" s="1">
        <f>_3___Healthcare_Data_v1[[#This Row],[Discharge Date]]-_3___Healthcare_Data_v1[[#This Row],[Date of Admission]]</f>
        <v>4</v>
      </c>
      <c r="Q9931" s="1">
        <f>IFERROR(_3___Healthcare_Data_v1[[#This Row],[ Billing Amount ]]/_3___Healthcare_Data_v1[[#This Row],[Days in Hospital]],0)</f>
        <v>4948.997265</v>
      </c>
      <c r="R9931" s="1" t="str">
        <f>IF(_3___Healthcare_Data_v1[[#This Row],[Age]]&gt;60,"Senior",IF(_3___Healthcare_Data_v1[[#This Row],[Age]]&gt;35,"Middle","Young"))</f>
        <v>Senior</v>
      </c>
    </row>
    <row r="9932" spans="1:18" x14ac:dyDescent="0.3">
      <c r="A9932" s="1" t="s">
        <v>26404</v>
      </c>
      <c r="B9932" s="1" t="s">
        <v>26720</v>
      </c>
      <c r="C9932" s="1" t="s">
        <v>16</v>
      </c>
      <c r="D9932" s="1" t="s">
        <v>26674</v>
      </c>
      <c r="E9932" s="1" t="s">
        <v>35</v>
      </c>
      <c r="F9932" s="2">
        <v>44890</v>
      </c>
      <c r="G9932" s="1" t="s">
        <v>26405</v>
      </c>
      <c r="H9932" s="1" t="s">
        <v>26406</v>
      </c>
      <c r="I9932" s="1" t="s">
        <v>26607</v>
      </c>
      <c r="J9932" s="3" t="s">
        <v>36590</v>
      </c>
      <c r="K9932">
        <v>386</v>
      </c>
      <c r="L9932" s="1" t="s">
        <v>22</v>
      </c>
      <c r="M9932" s="2">
        <v>44909</v>
      </c>
      <c r="N9932" s="1" t="s">
        <v>23</v>
      </c>
      <c r="O9932" s="1" t="s">
        <v>24</v>
      </c>
      <c r="P9932" s="1">
        <f>_3___Healthcare_Data_v1[[#This Row],[Discharge Date]]-_3___Healthcare_Data_v1[[#This Row],[Date of Admission]]</f>
        <v>19</v>
      </c>
      <c r="Q9932" s="1">
        <f>IFERROR(_3___Healthcare_Data_v1[[#This Row],[ Billing Amount ]]/_3___Healthcare_Data_v1[[#This Row],[Days in Hospital]],0)</f>
        <v>648.60353578947365</v>
      </c>
      <c r="R9932" s="1" t="str">
        <f>IF(_3___Healthcare_Data_v1[[#This Row],[Age]]&gt;60,"Senior",IF(_3___Healthcare_Data_v1[[#This Row],[Age]]&gt;35,"Middle","Young"))</f>
        <v>Senior</v>
      </c>
    </row>
    <row r="9933" spans="1:18" x14ac:dyDescent="0.3">
      <c r="A9933" s="1" t="s">
        <v>6048</v>
      </c>
      <c r="B9933" s="1" t="s">
        <v>26795</v>
      </c>
      <c r="C9933" s="1" t="s">
        <v>26642</v>
      </c>
      <c r="D9933" s="1" t="s">
        <v>89</v>
      </c>
      <c r="E9933" s="1" t="s">
        <v>28</v>
      </c>
      <c r="F9933" s="2">
        <v>44202</v>
      </c>
      <c r="G9933" s="1" t="s">
        <v>26407</v>
      </c>
      <c r="H9933" s="1" t="s">
        <v>26408</v>
      </c>
      <c r="I9933" s="1" t="s">
        <v>52</v>
      </c>
      <c r="J9933" s="3" t="s">
        <v>36591</v>
      </c>
      <c r="K9933">
        <v>360</v>
      </c>
      <c r="L9933" s="1" t="s">
        <v>42</v>
      </c>
      <c r="M9933" s="2">
        <v>44222</v>
      </c>
      <c r="N9933" s="1" t="s">
        <v>84</v>
      </c>
      <c r="O9933" s="1" t="s">
        <v>44</v>
      </c>
      <c r="P9933" s="1">
        <f>_3___Healthcare_Data_v1[[#This Row],[Discharge Date]]-_3___Healthcare_Data_v1[[#This Row],[Date of Admission]]</f>
        <v>20</v>
      </c>
      <c r="Q9933" s="1">
        <f>IFERROR(_3___Healthcare_Data_v1[[#This Row],[ Billing Amount ]]/_3___Healthcare_Data_v1[[#This Row],[Days in Hospital]],0)</f>
        <v>954.41413799999987</v>
      </c>
      <c r="R9933" s="1" t="str">
        <f>IF(_3___Healthcare_Data_v1[[#This Row],[Age]]&gt;60,"Senior",IF(_3___Healthcare_Data_v1[[#This Row],[Age]]&gt;35,"Middle","Young"))</f>
        <v>Senior</v>
      </c>
    </row>
    <row r="9934" spans="1:18" x14ac:dyDescent="0.3">
      <c r="A9934" s="1" t="s">
        <v>26409</v>
      </c>
      <c r="B9934" s="1" t="s">
        <v>26689</v>
      </c>
      <c r="C9934" s="1" t="s">
        <v>16</v>
      </c>
      <c r="D9934" s="1" t="s">
        <v>49</v>
      </c>
      <c r="E9934" s="1" t="s">
        <v>26620</v>
      </c>
      <c r="F9934" s="2">
        <v>45124</v>
      </c>
      <c r="G9934" s="1" t="s">
        <v>26410</v>
      </c>
      <c r="H9934" s="1" t="s">
        <v>3413</v>
      </c>
      <c r="I9934" s="1" t="s">
        <v>21</v>
      </c>
      <c r="J9934" s="3" t="s">
        <v>36592</v>
      </c>
      <c r="K9934">
        <v>264</v>
      </c>
      <c r="L9934" s="1" t="s">
        <v>42</v>
      </c>
      <c r="M9934" s="2">
        <v>45132</v>
      </c>
      <c r="N9934" s="1" t="s">
        <v>31</v>
      </c>
      <c r="O9934" s="1" t="s">
        <v>44</v>
      </c>
      <c r="P9934" s="1">
        <f>_3___Healthcare_Data_v1[[#This Row],[Discharge Date]]-_3___Healthcare_Data_v1[[#This Row],[Date of Admission]]</f>
        <v>8</v>
      </c>
      <c r="Q9934" s="1">
        <f>IFERROR(_3___Healthcare_Data_v1[[#This Row],[ Billing Amount ]]/_3___Healthcare_Data_v1[[#This Row],[Days in Hospital]],0)</f>
        <v>3889.0258062500002</v>
      </c>
      <c r="R9934" s="1" t="str">
        <f>IF(_3___Healthcare_Data_v1[[#This Row],[Age]]&gt;60,"Senior",IF(_3___Healthcare_Data_v1[[#This Row],[Age]]&gt;35,"Middle","Young"))</f>
        <v>Senior</v>
      </c>
    </row>
    <row r="9935" spans="1:18" x14ac:dyDescent="0.3">
      <c r="A9935" s="1" t="s">
        <v>26411</v>
      </c>
      <c r="B9935" s="1" t="s">
        <v>26606</v>
      </c>
      <c r="C9935" s="1" t="s">
        <v>26642</v>
      </c>
      <c r="D9935" s="1" t="s">
        <v>26674</v>
      </c>
      <c r="E9935" s="1" t="s">
        <v>26620</v>
      </c>
      <c r="F9935" s="2">
        <v>45116</v>
      </c>
      <c r="G9935" s="1" t="s">
        <v>26412</v>
      </c>
      <c r="H9935" s="1" t="s">
        <v>26413</v>
      </c>
      <c r="I9935" s="1" t="s">
        <v>21</v>
      </c>
      <c r="J9935" s="3" t="s">
        <v>36593</v>
      </c>
      <c r="K9935">
        <v>154</v>
      </c>
      <c r="L9935" s="1" t="s">
        <v>26609</v>
      </c>
      <c r="M9935" s="2">
        <v>45134</v>
      </c>
      <c r="N9935" s="1" t="s">
        <v>84</v>
      </c>
      <c r="O9935" s="1" t="s">
        <v>44</v>
      </c>
      <c r="P9935" s="1">
        <f>_3___Healthcare_Data_v1[[#This Row],[Discharge Date]]-_3___Healthcare_Data_v1[[#This Row],[Date of Admission]]</f>
        <v>18</v>
      </c>
      <c r="Q9935" s="1">
        <f>IFERROR(_3___Healthcare_Data_v1[[#This Row],[ Billing Amount ]]/_3___Healthcare_Data_v1[[#This Row],[Days in Hospital]],0)</f>
        <v>728.56239222222223</v>
      </c>
      <c r="R9935" s="1" t="str">
        <f>IF(_3___Healthcare_Data_v1[[#This Row],[Age]]&gt;60,"Senior",IF(_3___Healthcare_Data_v1[[#This Row],[Age]]&gt;35,"Middle","Young"))</f>
        <v>Senior</v>
      </c>
    </row>
    <row r="9936" spans="1:18" x14ac:dyDescent="0.3">
      <c r="A9936" s="1" t="s">
        <v>26414</v>
      </c>
      <c r="B9936" s="1" t="s">
        <v>26928</v>
      </c>
      <c r="C9936" s="1" t="s">
        <v>16</v>
      </c>
      <c r="D9936" s="1" t="s">
        <v>26674</v>
      </c>
      <c r="E9936" s="1" t="s">
        <v>69</v>
      </c>
      <c r="F9936" s="2">
        <v>43753</v>
      </c>
      <c r="G9936" s="1" t="s">
        <v>18301</v>
      </c>
      <c r="H9936" s="1" t="s">
        <v>26415</v>
      </c>
      <c r="I9936" s="1" t="s">
        <v>21</v>
      </c>
      <c r="J9936" s="3" t="s">
        <v>36594</v>
      </c>
      <c r="K9936">
        <v>133</v>
      </c>
      <c r="L9936" s="1" t="s">
        <v>22</v>
      </c>
      <c r="M9936" s="2">
        <v>43768</v>
      </c>
      <c r="N9936" s="1" t="s">
        <v>48</v>
      </c>
      <c r="O9936" s="1" t="s">
        <v>24</v>
      </c>
      <c r="P9936" s="1">
        <f>_3___Healthcare_Data_v1[[#This Row],[Discharge Date]]-_3___Healthcare_Data_v1[[#This Row],[Date of Admission]]</f>
        <v>15</v>
      </c>
      <c r="Q9936" s="1">
        <f>IFERROR(_3___Healthcare_Data_v1[[#This Row],[ Billing Amount ]]/_3___Healthcare_Data_v1[[#This Row],[Days in Hospital]],0)</f>
        <v>2834.9187633333336</v>
      </c>
      <c r="R9936" s="1" t="str">
        <f>IF(_3___Healthcare_Data_v1[[#This Row],[Age]]&gt;60,"Senior",IF(_3___Healthcare_Data_v1[[#This Row],[Age]]&gt;35,"Middle","Young"))</f>
        <v>Senior</v>
      </c>
    </row>
    <row r="9937" spans="1:18" x14ac:dyDescent="0.3">
      <c r="A9937" s="1" t="s">
        <v>26416</v>
      </c>
      <c r="B9937" s="1" t="s">
        <v>26610</v>
      </c>
      <c r="C9937" s="1" t="s">
        <v>26642</v>
      </c>
      <c r="D9937" s="1" t="s">
        <v>89</v>
      </c>
      <c r="E9937" s="1" t="s">
        <v>26615</v>
      </c>
      <c r="F9937" s="2">
        <v>44257</v>
      </c>
      <c r="G9937" s="1" t="s">
        <v>26417</v>
      </c>
      <c r="H9937" s="1" t="s">
        <v>26418</v>
      </c>
      <c r="I9937" s="1" t="s">
        <v>21</v>
      </c>
      <c r="J9937" s="3" t="s">
        <v>36595</v>
      </c>
      <c r="K9937">
        <v>439</v>
      </c>
      <c r="L9937" s="1" t="s">
        <v>22</v>
      </c>
      <c r="M9937" s="2">
        <v>44262</v>
      </c>
      <c r="N9937" s="1" t="s">
        <v>84</v>
      </c>
      <c r="O9937" s="1" t="s">
        <v>24</v>
      </c>
      <c r="P9937" s="1">
        <f>_3___Healthcare_Data_v1[[#This Row],[Discharge Date]]-_3___Healthcare_Data_v1[[#This Row],[Date of Admission]]</f>
        <v>5</v>
      </c>
      <c r="Q9937" s="1">
        <f>IFERROR(_3___Healthcare_Data_v1[[#This Row],[ Billing Amount ]]/_3___Healthcare_Data_v1[[#This Row],[Days in Hospital]],0)</f>
        <v>2370.5999919999999</v>
      </c>
      <c r="R9937" s="1" t="str">
        <f>IF(_3___Healthcare_Data_v1[[#This Row],[Age]]&gt;60,"Senior",IF(_3___Healthcare_Data_v1[[#This Row],[Age]]&gt;35,"Middle","Young"))</f>
        <v>Senior</v>
      </c>
    </row>
    <row r="9938" spans="1:18" x14ac:dyDescent="0.3">
      <c r="A9938" s="1" t="s">
        <v>26419</v>
      </c>
      <c r="B9938" s="1" t="s">
        <v>26873</v>
      </c>
      <c r="C9938" s="1" t="s">
        <v>16</v>
      </c>
      <c r="D9938" s="1" t="s">
        <v>17</v>
      </c>
      <c r="E9938" s="1" t="s">
        <v>35</v>
      </c>
      <c r="F9938" s="2">
        <v>43584</v>
      </c>
      <c r="G9938" s="1" t="s">
        <v>26420</v>
      </c>
      <c r="H9938" s="1" t="s">
        <v>22628</v>
      </c>
      <c r="I9938" s="1" t="s">
        <v>60</v>
      </c>
      <c r="J9938" s="3" t="s">
        <v>36596</v>
      </c>
      <c r="K9938">
        <v>185</v>
      </c>
      <c r="L9938" s="1" t="s">
        <v>22</v>
      </c>
      <c r="M9938" s="2">
        <v>43591</v>
      </c>
      <c r="N9938" s="1" t="s">
        <v>84</v>
      </c>
      <c r="O9938" s="1" t="s">
        <v>44</v>
      </c>
      <c r="P9938" s="1">
        <f>_3___Healthcare_Data_v1[[#This Row],[Discharge Date]]-_3___Healthcare_Data_v1[[#This Row],[Date of Admission]]</f>
        <v>7</v>
      </c>
      <c r="Q9938" s="1">
        <f>IFERROR(_3___Healthcare_Data_v1[[#This Row],[ Billing Amount ]]/_3___Healthcare_Data_v1[[#This Row],[Days in Hospital]],0)</f>
        <v>2180.7192814285713</v>
      </c>
      <c r="R9938" s="1" t="str">
        <f>IF(_3___Healthcare_Data_v1[[#This Row],[Age]]&gt;60,"Senior",IF(_3___Healthcare_Data_v1[[#This Row],[Age]]&gt;35,"Middle","Young"))</f>
        <v>Senior</v>
      </c>
    </row>
    <row r="9939" spans="1:18" x14ac:dyDescent="0.3">
      <c r="A9939" s="1" t="s">
        <v>26421</v>
      </c>
      <c r="B9939" s="1" t="s">
        <v>26700</v>
      </c>
      <c r="C9939" s="1" t="s">
        <v>16</v>
      </c>
      <c r="D9939" s="1" t="s">
        <v>26674</v>
      </c>
      <c r="E9939" s="1" t="s">
        <v>69</v>
      </c>
      <c r="F9939" s="2">
        <v>44215</v>
      </c>
      <c r="G9939" s="1" t="s">
        <v>26422</v>
      </c>
      <c r="H9939" s="1" t="s">
        <v>26423</v>
      </c>
      <c r="I9939" s="1" t="s">
        <v>21</v>
      </c>
      <c r="J9939" s="3" t="s">
        <v>36597</v>
      </c>
      <c r="K9939">
        <v>308</v>
      </c>
      <c r="L9939" s="1" t="s">
        <v>22</v>
      </c>
      <c r="M9939" s="2">
        <v>44224</v>
      </c>
      <c r="N9939" s="1" t="s">
        <v>48</v>
      </c>
      <c r="O9939" s="1" t="s">
        <v>44</v>
      </c>
      <c r="P9939" s="1">
        <f>_3___Healthcare_Data_v1[[#This Row],[Discharge Date]]-_3___Healthcare_Data_v1[[#This Row],[Date of Admission]]</f>
        <v>9</v>
      </c>
      <c r="Q9939" s="1">
        <f>IFERROR(_3___Healthcare_Data_v1[[#This Row],[ Billing Amount ]]/_3___Healthcare_Data_v1[[#This Row],[Days in Hospital]],0)</f>
        <v>796.18771588888887</v>
      </c>
      <c r="R9939" s="1" t="str">
        <f>IF(_3___Healthcare_Data_v1[[#This Row],[Age]]&gt;60,"Senior",IF(_3___Healthcare_Data_v1[[#This Row],[Age]]&gt;35,"Middle","Young"))</f>
        <v>Senior</v>
      </c>
    </row>
    <row r="9940" spans="1:18" x14ac:dyDescent="0.3">
      <c r="A9940" s="1" t="s">
        <v>26424</v>
      </c>
      <c r="B9940" s="1" t="s">
        <v>26661</v>
      </c>
      <c r="C9940" s="1" t="s">
        <v>16</v>
      </c>
      <c r="D9940" s="1" t="s">
        <v>17</v>
      </c>
      <c r="E9940" s="1" t="s">
        <v>69</v>
      </c>
      <c r="F9940" s="2">
        <v>44825</v>
      </c>
      <c r="G9940" s="1" t="s">
        <v>26425</v>
      </c>
      <c r="H9940" s="1" t="s">
        <v>26426</v>
      </c>
      <c r="I9940" s="1" t="s">
        <v>52</v>
      </c>
      <c r="J9940" s="3" t="s">
        <v>36598</v>
      </c>
      <c r="K9940">
        <v>315</v>
      </c>
      <c r="L9940" s="1" t="s">
        <v>26609</v>
      </c>
      <c r="M9940" s="2">
        <v>44834</v>
      </c>
      <c r="N9940" s="1" t="s">
        <v>31</v>
      </c>
      <c r="O9940" s="1" t="s">
        <v>44</v>
      </c>
      <c r="P9940" s="1">
        <f>_3___Healthcare_Data_v1[[#This Row],[Discharge Date]]-_3___Healthcare_Data_v1[[#This Row],[Date of Admission]]</f>
        <v>9</v>
      </c>
      <c r="Q9940" s="1">
        <f>IFERROR(_3___Healthcare_Data_v1[[#This Row],[ Billing Amount ]]/_3___Healthcare_Data_v1[[#This Row],[Days in Hospital]],0)</f>
        <v>5554.185875555555</v>
      </c>
      <c r="R9940" s="1" t="str">
        <f>IF(_3___Healthcare_Data_v1[[#This Row],[Age]]&gt;60,"Senior",IF(_3___Healthcare_Data_v1[[#This Row],[Age]]&gt;35,"Middle","Young"))</f>
        <v>Senior</v>
      </c>
    </row>
    <row r="9941" spans="1:18" x14ac:dyDescent="0.3">
      <c r="A9941" s="1" t="s">
        <v>26427</v>
      </c>
      <c r="B9941" s="1" t="s">
        <v>26657</v>
      </c>
      <c r="C9941" s="1" t="s">
        <v>16</v>
      </c>
      <c r="D9941" s="1" t="s">
        <v>229</v>
      </c>
      <c r="E9941" s="1" t="s">
        <v>69</v>
      </c>
      <c r="F9941" s="2">
        <v>44975</v>
      </c>
      <c r="G9941" s="1" t="s">
        <v>26428</v>
      </c>
      <c r="H9941" s="1" t="s">
        <v>26429</v>
      </c>
      <c r="I9941" s="1" t="s">
        <v>56</v>
      </c>
      <c r="J9941" s="3" t="s">
        <v>36599</v>
      </c>
      <c r="K9941">
        <v>342</v>
      </c>
      <c r="L9941" s="1" t="s">
        <v>22</v>
      </c>
      <c r="M9941" s="2">
        <v>44978</v>
      </c>
      <c r="N9941" s="1" t="s">
        <v>43</v>
      </c>
      <c r="O9941" s="1" t="s">
        <v>24</v>
      </c>
      <c r="P9941" s="1">
        <f>_3___Healthcare_Data_v1[[#This Row],[Discharge Date]]-_3___Healthcare_Data_v1[[#This Row],[Date of Admission]]</f>
        <v>3</v>
      </c>
      <c r="Q9941" s="1">
        <f>IFERROR(_3___Healthcare_Data_v1[[#This Row],[ Billing Amount ]]/_3___Healthcare_Data_v1[[#This Row],[Days in Hospital]],0)</f>
        <v>6250.7366499999998</v>
      </c>
      <c r="R9941" s="1" t="str">
        <f>IF(_3___Healthcare_Data_v1[[#This Row],[Age]]&gt;60,"Senior",IF(_3___Healthcare_Data_v1[[#This Row],[Age]]&gt;35,"Middle","Young"))</f>
        <v>Senior</v>
      </c>
    </row>
    <row r="9942" spans="1:18" x14ac:dyDescent="0.3">
      <c r="A9942" s="1" t="s">
        <v>26430</v>
      </c>
      <c r="B9942" s="1" t="s">
        <v>26666</v>
      </c>
      <c r="C9942" s="1" t="s">
        <v>26642</v>
      </c>
      <c r="D9942" s="1" t="s">
        <v>27</v>
      </c>
      <c r="E9942" s="1" t="s">
        <v>69</v>
      </c>
      <c r="F9942" s="2">
        <v>43784</v>
      </c>
      <c r="G9942" s="1" t="s">
        <v>26431</v>
      </c>
      <c r="H9942" s="1" t="s">
        <v>26432</v>
      </c>
      <c r="I9942" s="1" t="s">
        <v>56</v>
      </c>
      <c r="J9942" s="3" t="s">
        <v>36600</v>
      </c>
      <c r="K9942">
        <v>175</v>
      </c>
      <c r="L9942" s="1" t="s">
        <v>22</v>
      </c>
      <c r="M9942" s="2">
        <v>43788</v>
      </c>
      <c r="N9942" s="1" t="s">
        <v>84</v>
      </c>
      <c r="O9942" s="1" t="s">
        <v>24</v>
      </c>
      <c r="P9942" s="1">
        <f>_3___Healthcare_Data_v1[[#This Row],[Discharge Date]]-_3___Healthcare_Data_v1[[#This Row],[Date of Admission]]</f>
        <v>4</v>
      </c>
      <c r="Q9942" s="1">
        <f>IFERROR(_3___Healthcare_Data_v1[[#This Row],[ Billing Amount ]]/_3___Healthcare_Data_v1[[#This Row],[Days in Hospital]],0)</f>
        <v>18501.155149999999</v>
      </c>
      <c r="R9942" s="1" t="str">
        <f>IF(_3___Healthcare_Data_v1[[#This Row],[Age]]&gt;60,"Senior",IF(_3___Healthcare_Data_v1[[#This Row],[Age]]&gt;35,"Middle","Young"))</f>
        <v>Senior</v>
      </c>
    </row>
    <row r="9943" spans="1:18" x14ac:dyDescent="0.3">
      <c r="A9943" s="1" t="s">
        <v>16542</v>
      </c>
      <c r="B9943" s="1" t="s">
        <v>26700</v>
      </c>
      <c r="C9943" s="1" t="s">
        <v>16</v>
      </c>
      <c r="D9943" s="1" t="s">
        <v>34</v>
      </c>
      <c r="E9943" s="1" t="s">
        <v>18</v>
      </c>
      <c r="F9943" s="2">
        <v>44271</v>
      </c>
      <c r="G9943" s="1" t="s">
        <v>26433</v>
      </c>
      <c r="H9943" s="1" t="s">
        <v>26434</v>
      </c>
      <c r="I9943" s="1" t="s">
        <v>56</v>
      </c>
      <c r="J9943" s="3" t="s">
        <v>36601</v>
      </c>
      <c r="K9943">
        <v>156</v>
      </c>
      <c r="L9943" s="1" t="s">
        <v>26609</v>
      </c>
      <c r="M9943" s="2">
        <v>44280</v>
      </c>
      <c r="N9943" s="1" t="s">
        <v>31</v>
      </c>
      <c r="O9943" s="1" t="s">
        <v>24</v>
      </c>
      <c r="P9943" s="1">
        <f>_3___Healthcare_Data_v1[[#This Row],[Discharge Date]]-_3___Healthcare_Data_v1[[#This Row],[Date of Admission]]</f>
        <v>9</v>
      </c>
      <c r="Q9943" s="1">
        <f>IFERROR(_3___Healthcare_Data_v1[[#This Row],[ Billing Amount ]]/_3___Healthcare_Data_v1[[#This Row],[Days in Hospital]],0)</f>
        <v>4921.978874444444</v>
      </c>
      <c r="R9943" s="1" t="str">
        <f>IF(_3___Healthcare_Data_v1[[#This Row],[Age]]&gt;60,"Senior",IF(_3___Healthcare_Data_v1[[#This Row],[Age]]&gt;35,"Middle","Young"))</f>
        <v>Senior</v>
      </c>
    </row>
    <row r="9944" spans="1:18" x14ac:dyDescent="0.3">
      <c r="A9944" s="1" t="s">
        <v>26435</v>
      </c>
      <c r="B9944" s="1" t="s">
        <v>26725</v>
      </c>
      <c r="C9944" s="1" t="s">
        <v>26642</v>
      </c>
      <c r="D9944" s="1" t="s">
        <v>114</v>
      </c>
      <c r="E9944" s="1" t="s">
        <v>28</v>
      </c>
      <c r="F9944" s="2">
        <v>44146</v>
      </c>
      <c r="G9944" s="1" t="s">
        <v>10539</v>
      </c>
      <c r="H9944" s="1" t="s">
        <v>1811</v>
      </c>
      <c r="I9944" s="1" t="s">
        <v>60</v>
      </c>
      <c r="J9944" s="3" t="s">
        <v>36602</v>
      </c>
      <c r="K9944">
        <v>214</v>
      </c>
      <c r="L9944" s="1" t="s">
        <v>42</v>
      </c>
      <c r="M9944" s="2">
        <v>44164</v>
      </c>
      <c r="N9944" s="1" t="s">
        <v>31</v>
      </c>
      <c r="O9944" s="1" t="s">
        <v>32</v>
      </c>
      <c r="P9944" s="1">
        <f>_3___Healthcare_Data_v1[[#This Row],[Discharge Date]]-_3___Healthcare_Data_v1[[#This Row],[Date of Admission]]</f>
        <v>18</v>
      </c>
      <c r="Q9944" s="1">
        <f>IFERROR(_3___Healthcare_Data_v1[[#This Row],[ Billing Amount ]]/_3___Healthcare_Data_v1[[#This Row],[Days in Hospital]],0)</f>
        <v>835.44851666666671</v>
      </c>
      <c r="R9944" s="1" t="str">
        <f>IF(_3___Healthcare_Data_v1[[#This Row],[Age]]&gt;60,"Senior",IF(_3___Healthcare_Data_v1[[#This Row],[Age]]&gt;35,"Middle","Young"))</f>
        <v>Senior</v>
      </c>
    </row>
    <row r="9945" spans="1:18" x14ac:dyDescent="0.3">
      <c r="A9945" s="1" t="s">
        <v>26436</v>
      </c>
      <c r="B9945" s="1" t="s">
        <v>26666</v>
      </c>
      <c r="C9945" s="1" t="s">
        <v>26642</v>
      </c>
      <c r="D9945" s="1" t="s">
        <v>27</v>
      </c>
      <c r="E9945" s="1" t="s">
        <v>26615</v>
      </c>
      <c r="F9945" s="2">
        <v>43811</v>
      </c>
      <c r="G9945" s="1" t="s">
        <v>26437</v>
      </c>
      <c r="H9945" s="1" t="s">
        <v>26438</v>
      </c>
      <c r="I9945" s="1" t="s">
        <v>26607</v>
      </c>
      <c r="J9945" s="3" t="s">
        <v>36603</v>
      </c>
      <c r="K9945">
        <v>229</v>
      </c>
      <c r="L9945" s="1" t="s">
        <v>22</v>
      </c>
      <c r="M9945" s="2">
        <v>43813</v>
      </c>
      <c r="N9945" s="1" t="s">
        <v>84</v>
      </c>
      <c r="O9945" s="1" t="s">
        <v>24</v>
      </c>
      <c r="P9945" s="1">
        <f>_3___Healthcare_Data_v1[[#This Row],[Discharge Date]]-_3___Healthcare_Data_v1[[#This Row],[Date of Admission]]</f>
        <v>2</v>
      </c>
      <c r="Q9945" s="1">
        <f>IFERROR(_3___Healthcare_Data_v1[[#This Row],[ Billing Amount ]]/_3___Healthcare_Data_v1[[#This Row],[Days in Hospital]],0)</f>
        <v>12079.66209</v>
      </c>
      <c r="R9945" s="1" t="str">
        <f>IF(_3___Healthcare_Data_v1[[#This Row],[Age]]&gt;60,"Senior",IF(_3___Healthcare_Data_v1[[#This Row],[Age]]&gt;35,"Middle","Young"))</f>
        <v>Senior</v>
      </c>
    </row>
    <row r="9946" spans="1:18" x14ac:dyDescent="0.3">
      <c r="A9946" s="1" t="s">
        <v>26439</v>
      </c>
      <c r="B9946" s="1" t="s">
        <v>26679</v>
      </c>
      <c r="C9946" s="1" t="s">
        <v>26642</v>
      </c>
      <c r="D9946" s="1" t="s">
        <v>26674</v>
      </c>
      <c r="E9946" s="1" t="s">
        <v>26620</v>
      </c>
      <c r="F9946" s="2">
        <v>44663</v>
      </c>
      <c r="G9946" s="1" t="s">
        <v>19763</v>
      </c>
      <c r="H9946" s="1" t="s">
        <v>26440</v>
      </c>
      <c r="I9946" s="1" t="s">
        <v>26607</v>
      </c>
      <c r="J9946" s="3" t="s">
        <v>36604</v>
      </c>
      <c r="K9946">
        <v>185</v>
      </c>
      <c r="L9946" s="1" t="s">
        <v>26609</v>
      </c>
      <c r="M9946" s="2">
        <v>44681</v>
      </c>
      <c r="N9946" s="1" t="s">
        <v>84</v>
      </c>
      <c r="O9946" s="1" t="s">
        <v>44</v>
      </c>
      <c r="P9946" s="1">
        <f>_3___Healthcare_Data_v1[[#This Row],[Discharge Date]]-_3___Healthcare_Data_v1[[#This Row],[Date of Admission]]</f>
        <v>18</v>
      </c>
      <c r="Q9946" s="1">
        <f>IFERROR(_3___Healthcare_Data_v1[[#This Row],[ Billing Amount ]]/_3___Healthcare_Data_v1[[#This Row],[Days in Hospital]],0)</f>
        <v>261.5308</v>
      </c>
      <c r="R9946" s="1" t="str">
        <f>IF(_3___Healthcare_Data_v1[[#This Row],[Age]]&gt;60,"Senior",IF(_3___Healthcare_Data_v1[[#This Row],[Age]]&gt;35,"Middle","Young"))</f>
        <v>Senior</v>
      </c>
    </row>
    <row r="9947" spans="1:18" x14ac:dyDescent="0.3">
      <c r="A9947" s="1" t="s">
        <v>26441</v>
      </c>
      <c r="B9947" s="1" t="s">
        <v>26704</v>
      </c>
      <c r="C9947" s="1" t="s">
        <v>16</v>
      </c>
      <c r="D9947" s="1" t="s">
        <v>17</v>
      </c>
      <c r="E9947" s="1" t="s">
        <v>26615</v>
      </c>
      <c r="F9947" s="2">
        <v>45128</v>
      </c>
      <c r="G9947" s="1" t="s">
        <v>26442</v>
      </c>
      <c r="H9947" s="1" t="s">
        <v>26443</v>
      </c>
      <c r="I9947" s="1" t="s">
        <v>52</v>
      </c>
      <c r="J9947" s="3" t="s">
        <v>36605</v>
      </c>
      <c r="K9947">
        <v>306</v>
      </c>
      <c r="L9947" s="1" t="s">
        <v>22</v>
      </c>
      <c r="M9947" s="2">
        <v>45133</v>
      </c>
      <c r="N9947" s="1" t="s">
        <v>31</v>
      </c>
      <c r="O9947" s="1" t="s">
        <v>32</v>
      </c>
      <c r="P9947" s="1">
        <f>_3___Healthcare_Data_v1[[#This Row],[Discharge Date]]-_3___Healthcare_Data_v1[[#This Row],[Date of Admission]]</f>
        <v>5</v>
      </c>
      <c r="Q9947" s="1">
        <f>IFERROR(_3___Healthcare_Data_v1[[#This Row],[ Billing Amount ]]/_3___Healthcare_Data_v1[[#This Row],[Days in Hospital]],0)</f>
        <v>3882.7612920000001</v>
      </c>
      <c r="R9947" s="1" t="str">
        <f>IF(_3___Healthcare_Data_v1[[#This Row],[Age]]&gt;60,"Senior",IF(_3___Healthcare_Data_v1[[#This Row],[Age]]&gt;35,"Middle","Young"))</f>
        <v>Senior</v>
      </c>
    </row>
    <row r="9948" spans="1:18" x14ac:dyDescent="0.3">
      <c r="A9948" s="1" t="s">
        <v>26444</v>
      </c>
      <c r="B9948" s="1" t="s">
        <v>26634</v>
      </c>
      <c r="C9948" s="1" t="s">
        <v>16</v>
      </c>
      <c r="D9948" s="1" t="s">
        <v>17</v>
      </c>
      <c r="E9948" s="1" t="s">
        <v>26620</v>
      </c>
      <c r="F9948" s="2">
        <v>43629</v>
      </c>
      <c r="G9948" s="1" t="s">
        <v>26445</v>
      </c>
      <c r="H9948" s="1" t="s">
        <v>26446</v>
      </c>
      <c r="I9948" s="1" t="s">
        <v>52</v>
      </c>
      <c r="J9948" s="3" t="s">
        <v>36606</v>
      </c>
      <c r="K9948">
        <v>236</v>
      </c>
      <c r="L9948" s="1" t="s">
        <v>26609</v>
      </c>
      <c r="M9948" s="2">
        <v>43634</v>
      </c>
      <c r="N9948" s="1" t="s">
        <v>48</v>
      </c>
      <c r="O9948" s="1" t="s">
        <v>44</v>
      </c>
      <c r="P9948" s="1">
        <f>_3___Healthcare_Data_v1[[#This Row],[Discharge Date]]-_3___Healthcare_Data_v1[[#This Row],[Date of Admission]]</f>
        <v>5</v>
      </c>
      <c r="Q9948" s="1">
        <f>IFERROR(_3___Healthcare_Data_v1[[#This Row],[ Billing Amount ]]/_3___Healthcare_Data_v1[[#This Row],[Days in Hospital]],0)</f>
        <v>3659.2666839999997</v>
      </c>
      <c r="R9948" s="1" t="str">
        <f>IF(_3___Healthcare_Data_v1[[#This Row],[Age]]&gt;60,"Senior",IF(_3___Healthcare_Data_v1[[#This Row],[Age]]&gt;35,"Middle","Young"))</f>
        <v>Senior</v>
      </c>
    </row>
    <row r="9949" spans="1:18" x14ac:dyDescent="0.3">
      <c r="A9949" s="1" t="s">
        <v>26447</v>
      </c>
      <c r="B9949" s="1" t="s">
        <v>26687</v>
      </c>
      <c r="C9949" s="1" t="s">
        <v>26642</v>
      </c>
      <c r="D9949" s="1" t="s">
        <v>34</v>
      </c>
      <c r="E9949" s="1" t="s">
        <v>35</v>
      </c>
      <c r="F9949" s="2">
        <v>43589</v>
      </c>
      <c r="G9949" s="1" t="s">
        <v>9839</v>
      </c>
      <c r="H9949" s="1" t="s">
        <v>26448</v>
      </c>
      <c r="I9949" s="1" t="s">
        <v>56</v>
      </c>
      <c r="J9949" s="3" t="s">
        <v>36607</v>
      </c>
      <c r="K9949">
        <v>408</v>
      </c>
      <c r="L9949" s="1" t="s">
        <v>22</v>
      </c>
      <c r="M9949" s="2">
        <v>43603</v>
      </c>
      <c r="N9949" s="1" t="s">
        <v>23</v>
      </c>
      <c r="O9949" s="1" t="s">
        <v>44</v>
      </c>
      <c r="P9949" s="1">
        <f>_3___Healthcare_Data_v1[[#This Row],[Discharge Date]]-_3___Healthcare_Data_v1[[#This Row],[Date of Admission]]</f>
        <v>14</v>
      </c>
      <c r="Q9949" s="1">
        <f>IFERROR(_3___Healthcare_Data_v1[[#This Row],[ Billing Amount ]]/_3___Healthcare_Data_v1[[#This Row],[Days in Hospital]],0)</f>
        <v>1742.7133078571428</v>
      </c>
      <c r="R9949" s="1" t="str">
        <f>IF(_3___Healthcare_Data_v1[[#This Row],[Age]]&gt;60,"Senior",IF(_3___Healthcare_Data_v1[[#This Row],[Age]]&gt;35,"Middle","Young"))</f>
        <v>Senior</v>
      </c>
    </row>
    <row r="9950" spans="1:18" x14ac:dyDescent="0.3">
      <c r="A9950" s="1" t="s">
        <v>26449</v>
      </c>
      <c r="B9950" s="1" t="s">
        <v>26653</v>
      </c>
      <c r="C9950" s="1" t="s">
        <v>16</v>
      </c>
      <c r="D9950" s="1" t="s">
        <v>49</v>
      </c>
      <c r="E9950" s="1" t="s">
        <v>26620</v>
      </c>
      <c r="F9950" s="2">
        <v>43829</v>
      </c>
      <c r="G9950" s="1" t="s">
        <v>26450</v>
      </c>
      <c r="H9950" s="1" t="s">
        <v>26451</v>
      </c>
      <c r="I9950" s="1" t="s">
        <v>56</v>
      </c>
      <c r="J9950" s="3" t="s">
        <v>36608</v>
      </c>
      <c r="K9950">
        <v>125</v>
      </c>
      <c r="L9950" s="1" t="s">
        <v>42</v>
      </c>
      <c r="M9950" s="2">
        <v>43840</v>
      </c>
      <c r="N9950" s="1" t="s">
        <v>48</v>
      </c>
      <c r="O9950" s="1" t="s">
        <v>32</v>
      </c>
      <c r="P9950" s="1">
        <f>_3___Healthcare_Data_v1[[#This Row],[Discharge Date]]-_3___Healthcare_Data_v1[[#This Row],[Date of Admission]]</f>
        <v>11</v>
      </c>
      <c r="Q9950" s="1">
        <f>IFERROR(_3___Healthcare_Data_v1[[#This Row],[ Billing Amount ]]/_3___Healthcare_Data_v1[[#This Row],[Days in Hospital]],0)</f>
        <v>1746.1319027272727</v>
      </c>
      <c r="R9950" s="1" t="str">
        <f>IF(_3___Healthcare_Data_v1[[#This Row],[Age]]&gt;60,"Senior",IF(_3___Healthcare_Data_v1[[#This Row],[Age]]&gt;35,"Middle","Young"))</f>
        <v>Senior</v>
      </c>
    </row>
    <row r="9951" spans="1:18" x14ac:dyDescent="0.3">
      <c r="A9951" s="1" t="s">
        <v>26452</v>
      </c>
      <c r="B9951" s="1" t="s">
        <v>26837</v>
      </c>
      <c r="C9951" s="1" t="s">
        <v>26642</v>
      </c>
      <c r="D9951" s="1" t="s">
        <v>34</v>
      </c>
      <c r="E9951" s="1" t="s">
        <v>28</v>
      </c>
      <c r="F9951" s="2">
        <v>44606</v>
      </c>
      <c r="G9951" s="1" t="s">
        <v>26453</v>
      </c>
      <c r="H9951" s="1" t="s">
        <v>26454</v>
      </c>
      <c r="I9951" s="1" t="s">
        <v>52</v>
      </c>
      <c r="J9951" s="3" t="s">
        <v>36609</v>
      </c>
      <c r="K9951">
        <v>451</v>
      </c>
      <c r="L9951" s="1" t="s">
        <v>42</v>
      </c>
      <c r="M9951" s="2">
        <v>44630</v>
      </c>
      <c r="N9951" s="1" t="s">
        <v>84</v>
      </c>
      <c r="O9951" s="1" t="s">
        <v>32</v>
      </c>
      <c r="P9951" s="1">
        <f>_3___Healthcare_Data_v1[[#This Row],[Discharge Date]]-_3___Healthcare_Data_v1[[#This Row],[Date of Admission]]</f>
        <v>24</v>
      </c>
      <c r="Q9951" s="1">
        <f>IFERROR(_3___Healthcare_Data_v1[[#This Row],[ Billing Amount ]]/_3___Healthcare_Data_v1[[#This Row],[Days in Hospital]],0)</f>
        <v>175.96052462499998</v>
      </c>
      <c r="R9951" s="1" t="str">
        <f>IF(_3___Healthcare_Data_v1[[#This Row],[Age]]&gt;60,"Senior",IF(_3___Healthcare_Data_v1[[#This Row],[Age]]&gt;35,"Middle","Young"))</f>
        <v>Senior</v>
      </c>
    </row>
    <row r="9952" spans="1:18" x14ac:dyDescent="0.3">
      <c r="A9952" s="1" t="s">
        <v>26455</v>
      </c>
      <c r="B9952" s="1" t="s">
        <v>26664</v>
      </c>
      <c r="C9952" s="1" t="s">
        <v>26642</v>
      </c>
      <c r="D9952" s="1" t="s">
        <v>89</v>
      </c>
      <c r="E9952" s="1" t="s">
        <v>26620</v>
      </c>
      <c r="F9952" s="2">
        <v>44936</v>
      </c>
      <c r="G9952" s="1" t="s">
        <v>26456</v>
      </c>
      <c r="H9952" s="1" t="s">
        <v>5262</v>
      </c>
      <c r="I9952" s="1" t="s">
        <v>60</v>
      </c>
      <c r="J9952" s="3" t="s">
        <v>36610</v>
      </c>
      <c r="K9952">
        <v>118</v>
      </c>
      <c r="L9952" s="1" t="s">
        <v>42</v>
      </c>
      <c r="M9952" s="2">
        <v>44964</v>
      </c>
      <c r="N9952" s="1" t="s">
        <v>48</v>
      </c>
      <c r="O9952" s="1" t="s">
        <v>44</v>
      </c>
      <c r="P9952" s="1">
        <f>_3___Healthcare_Data_v1[[#This Row],[Discharge Date]]-_3___Healthcare_Data_v1[[#This Row],[Date of Admission]]</f>
        <v>28</v>
      </c>
      <c r="Q9952" s="1">
        <f>IFERROR(_3___Healthcare_Data_v1[[#This Row],[ Billing Amount ]]/_3___Healthcare_Data_v1[[#This Row],[Days in Hospital]],0)</f>
        <v>184.9268917857143</v>
      </c>
      <c r="R9952" s="1" t="str">
        <f>IF(_3___Healthcare_Data_v1[[#This Row],[Age]]&gt;60,"Senior",IF(_3___Healthcare_Data_v1[[#This Row],[Age]]&gt;35,"Middle","Young"))</f>
        <v>Senior</v>
      </c>
    </row>
    <row r="9953" spans="1:18" x14ac:dyDescent="0.3">
      <c r="A9953" s="1" t="s">
        <v>26457</v>
      </c>
      <c r="B9953" s="1" t="s">
        <v>26822</v>
      </c>
      <c r="C9953" s="1" t="s">
        <v>26642</v>
      </c>
      <c r="D9953" s="1" t="s">
        <v>27</v>
      </c>
      <c r="E9953" s="1" t="s">
        <v>26615</v>
      </c>
      <c r="F9953" s="2">
        <v>44963</v>
      </c>
      <c r="G9953" s="1" t="s">
        <v>26458</v>
      </c>
      <c r="H9953" s="1" t="s">
        <v>10152</v>
      </c>
      <c r="I9953" s="1" t="s">
        <v>26607</v>
      </c>
      <c r="J9953" s="3" t="s">
        <v>36611</v>
      </c>
      <c r="K9953">
        <v>233</v>
      </c>
      <c r="L9953" s="1" t="s">
        <v>42</v>
      </c>
      <c r="M9953" s="2">
        <v>44985</v>
      </c>
      <c r="N9953" s="1" t="s">
        <v>43</v>
      </c>
      <c r="O9953" s="1" t="s">
        <v>32</v>
      </c>
      <c r="P9953" s="1">
        <f>_3___Healthcare_Data_v1[[#This Row],[Discharge Date]]-_3___Healthcare_Data_v1[[#This Row],[Date of Admission]]</f>
        <v>22</v>
      </c>
      <c r="Q9953" s="1">
        <f>IFERROR(_3___Healthcare_Data_v1[[#This Row],[ Billing Amount ]]/_3___Healthcare_Data_v1[[#This Row],[Days in Hospital]],0)</f>
        <v>1716.7560799999999</v>
      </c>
      <c r="R9953" s="1" t="str">
        <f>IF(_3___Healthcare_Data_v1[[#This Row],[Age]]&gt;60,"Senior",IF(_3___Healthcare_Data_v1[[#This Row],[Age]]&gt;35,"Middle","Young"))</f>
        <v>Senior</v>
      </c>
    </row>
    <row r="9954" spans="1:18" x14ac:dyDescent="0.3">
      <c r="A9954" s="1" t="s">
        <v>26459</v>
      </c>
      <c r="B9954" s="1" t="s">
        <v>26610</v>
      </c>
      <c r="C9954" s="1" t="s">
        <v>16</v>
      </c>
      <c r="D9954" s="1" t="s">
        <v>114</v>
      </c>
      <c r="E9954" s="1" t="s">
        <v>35</v>
      </c>
      <c r="F9954" s="2">
        <v>44561</v>
      </c>
      <c r="G9954" s="1" t="s">
        <v>26460</v>
      </c>
      <c r="H9954" s="1" t="s">
        <v>26461</v>
      </c>
      <c r="I9954" s="1" t="s">
        <v>52</v>
      </c>
      <c r="J9954" s="3" t="s">
        <v>36612</v>
      </c>
      <c r="K9954">
        <v>258</v>
      </c>
      <c r="L9954" s="1" t="s">
        <v>22</v>
      </c>
      <c r="M9954" s="2">
        <v>44570</v>
      </c>
      <c r="N9954" s="1" t="s">
        <v>84</v>
      </c>
      <c r="O9954" s="1" t="s">
        <v>44</v>
      </c>
      <c r="P9954" s="1">
        <f>_3___Healthcare_Data_v1[[#This Row],[Discharge Date]]-_3___Healthcare_Data_v1[[#This Row],[Date of Admission]]</f>
        <v>9</v>
      </c>
      <c r="Q9954" s="1">
        <f>IFERROR(_3___Healthcare_Data_v1[[#This Row],[ Billing Amount ]]/_3___Healthcare_Data_v1[[#This Row],[Days in Hospital]],0)</f>
        <v>1172.4886577777777</v>
      </c>
      <c r="R9954" s="1" t="str">
        <f>IF(_3___Healthcare_Data_v1[[#This Row],[Age]]&gt;60,"Senior",IF(_3___Healthcare_Data_v1[[#This Row],[Age]]&gt;35,"Middle","Young"))</f>
        <v>Senior</v>
      </c>
    </row>
    <row r="9955" spans="1:18" x14ac:dyDescent="0.3">
      <c r="A9955" s="1" t="s">
        <v>26462</v>
      </c>
      <c r="B9955" s="1" t="s">
        <v>26649</v>
      </c>
      <c r="C9955" s="1" t="s">
        <v>26642</v>
      </c>
      <c r="D9955" s="1" t="s">
        <v>36613</v>
      </c>
      <c r="E9955" s="1" t="s">
        <v>26620</v>
      </c>
      <c r="F9955" s="2">
        <v>43663</v>
      </c>
      <c r="G9955" s="1" t="s">
        <v>26463</v>
      </c>
      <c r="H9955" s="1" t="s">
        <v>26464</v>
      </c>
      <c r="I9955" s="1" t="s">
        <v>52</v>
      </c>
      <c r="J9955" s="3" t="s">
        <v>36614</v>
      </c>
      <c r="K9955">
        <v>333</v>
      </c>
      <c r="L9955" s="1" t="s">
        <v>26609</v>
      </c>
      <c r="M9955" s="2">
        <v>43680</v>
      </c>
      <c r="N9955" s="1" t="s">
        <v>43</v>
      </c>
      <c r="O9955" s="1" t="s">
        <v>44</v>
      </c>
      <c r="P9955" s="1">
        <f>_3___Healthcare_Data_v1[[#This Row],[Discharge Date]]-_3___Healthcare_Data_v1[[#This Row],[Date of Admission]]</f>
        <v>17</v>
      </c>
      <c r="Q9955" s="1">
        <f>IFERROR(_3___Healthcare_Data_v1[[#This Row],[ Billing Amount ]]/_3___Healthcare_Data_v1[[#This Row],[Days in Hospital]],0)</f>
        <v>436.96511976470583</v>
      </c>
      <c r="R9955" s="1" t="str">
        <f>IF(_3___Healthcare_Data_v1[[#This Row],[Age]]&gt;60,"Senior",IF(_3___Healthcare_Data_v1[[#This Row],[Age]]&gt;35,"Middle","Young"))</f>
        <v>Senior</v>
      </c>
    </row>
    <row r="9956" spans="1:18" x14ac:dyDescent="0.3">
      <c r="A9956" s="1" t="s">
        <v>17793</v>
      </c>
      <c r="B9956" s="1" t="s">
        <v>26745</v>
      </c>
      <c r="C9956" s="1" t="s">
        <v>26642</v>
      </c>
      <c r="D9956" s="1" t="s">
        <v>26674</v>
      </c>
      <c r="E9956" s="1" t="s">
        <v>26620</v>
      </c>
      <c r="F9956" s="2">
        <v>43582</v>
      </c>
      <c r="G9956" s="1" t="s">
        <v>26465</v>
      </c>
      <c r="H9956" s="1" t="s">
        <v>26466</v>
      </c>
      <c r="I9956" s="1" t="s">
        <v>26607</v>
      </c>
      <c r="J9956" s="3" t="s">
        <v>36615</v>
      </c>
      <c r="K9956">
        <v>450</v>
      </c>
      <c r="L9956" s="1" t="s">
        <v>42</v>
      </c>
      <c r="M9956" s="2">
        <v>43588</v>
      </c>
      <c r="N9956" s="1" t="s">
        <v>31</v>
      </c>
      <c r="O9956" s="1" t="s">
        <v>44</v>
      </c>
      <c r="P9956" s="1">
        <f>_3___Healthcare_Data_v1[[#This Row],[Discharge Date]]-_3___Healthcare_Data_v1[[#This Row],[Date of Admission]]</f>
        <v>6</v>
      </c>
      <c r="Q9956" s="1">
        <f>IFERROR(_3___Healthcare_Data_v1[[#This Row],[ Billing Amount ]]/_3___Healthcare_Data_v1[[#This Row],[Days in Hospital]],0)</f>
        <v>3445.6408449999999</v>
      </c>
      <c r="R9956" s="1" t="str">
        <f>IF(_3___Healthcare_Data_v1[[#This Row],[Age]]&gt;60,"Senior",IF(_3___Healthcare_Data_v1[[#This Row],[Age]]&gt;35,"Middle","Young"))</f>
        <v>Senior</v>
      </c>
    </row>
    <row r="9957" spans="1:18" x14ac:dyDescent="0.3">
      <c r="A9957" s="1" t="s">
        <v>26467</v>
      </c>
      <c r="B9957" s="1" t="s">
        <v>26779</v>
      </c>
      <c r="C9957" s="1" t="s">
        <v>26642</v>
      </c>
      <c r="D9957" s="1" t="s">
        <v>114</v>
      </c>
      <c r="E9957" s="1" t="s">
        <v>26615</v>
      </c>
      <c r="F9957" s="2">
        <v>44996</v>
      </c>
      <c r="G9957" s="1" t="s">
        <v>8146</v>
      </c>
      <c r="H9957" s="1" t="s">
        <v>26468</v>
      </c>
      <c r="I9957" s="1" t="s">
        <v>52</v>
      </c>
      <c r="J9957" s="3" t="s">
        <v>36616</v>
      </c>
      <c r="K9957">
        <v>452</v>
      </c>
      <c r="L9957" s="1" t="s">
        <v>22</v>
      </c>
      <c r="M9957" s="2">
        <v>45001</v>
      </c>
      <c r="N9957" s="1" t="s">
        <v>31</v>
      </c>
      <c r="O9957" s="1" t="s">
        <v>44</v>
      </c>
      <c r="P9957" s="1">
        <f>_3___Healthcare_Data_v1[[#This Row],[Discharge Date]]-_3___Healthcare_Data_v1[[#This Row],[Date of Admission]]</f>
        <v>5</v>
      </c>
      <c r="Q9957" s="1">
        <f>IFERROR(_3___Healthcare_Data_v1[[#This Row],[ Billing Amount ]]/_3___Healthcare_Data_v1[[#This Row],[Days in Hospital]],0)</f>
        <v>4271.2714800000003</v>
      </c>
      <c r="R9957" s="1" t="str">
        <f>IF(_3___Healthcare_Data_v1[[#This Row],[Age]]&gt;60,"Senior",IF(_3___Healthcare_Data_v1[[#This Row],[Age]]&gt;35,"Middle","Young"))</f>
        <v>Senior</v>
      </c>
    </row>
    <row r="9958" spans="1:18" x14ac:dyDescent="0.3">
      <c r="A9958" s="1" t="s">
        <v>26469</v>
      </c>
      <c r="B9958" s="1" t="s">
        <v>26850</v>
      </c>
      <c r="C9958" s="1" t="s">
        <v>16</v>
      </c>
      <c r="D9958" s="1" t="s">
        <v>34</v>
      </c>
      <c r="E9958" s="1" t="s">
        <v>26620</v>
      </c>
      <c r="F9958" s="2">
        <v>44432</v>
      </c>
      <c r="G9958" s="1" t="s">
        <v>26470</v>
      </c>
      <c r="H9958" s="1" t="s">
        <v>26471</v>
      </c>
      <c r="I9958" s="1" t="s">
        <v>26607</v>
      </c>
      <c r="J9958" s="3" t="s">
        <v>36617</v>
      </c>
      <c r="K9958">
        <v>204</v>
      </c>
      <c r="L9958" s="1" t="s">
        <v>26609</v>
      </c>
      <c r="M9958" s="2">
        <v>44461</v>
      </c>
      <c r="N9958" s="1" t="s">
        <v>84</v>
      </c>
      <c r="O9958" s="1" t="s">
        <v>32</v>
      </c>
      <c r="P9958" s="1">
        <f>_3___Healthcare_Data_v1[[#This Row],[Discharge Date]]-_3___Healthcare_Data_v1[[#This Row],[Date of Admission]]</f>
        <v>29</v>
      </c>
      <c r="Q9958" s="1">
        <f>IFERROR(_3___Healthcare_Data_v1[[#This Row],[ Billing Amount ]]/_3___Healthcare_Data_v1[[#This Row],[Days in Hospital]],0)</f>
        <v>839.10609275862078</v>
      </c>
      <c r="R9958" s="1" t="str">
        <f>IF(_3___Healthcare_Data_v1[[#This Row],[Age]]&gt;60,"Senior",IF(_3___Healthcare_Data_v1[[#This Row],[Age]]&gt;35,"Middle","Young"))</f>
        <v>Senior</v>
      </c>
    </row>
    <row r="9959" spans="1:18" x14ac:dyDescent="0.3">
      <c r="A9959" s="1" t="s">
        <v>26472</v>
      </c>
      <c r="B9959" s="1" t="s">
        <v>26720</v>
      </c>
      <c r="C9959" s="1" t="s">
        <v>16</v>
      </c>
      <c r="D9959" s="1" t="s">
        <v>27</v>
      </c>
      <c r="E9959" s="1" t="s">
        <v>26615</v>
      </c>
      <c r="F9959" s="2">
        <v>43980</v>
      </c>
      <c r="G9959" s="1" t="s">
        <v>4566</v>
      </c>
      <c r="H9959" s="1" t="s">
        <v>26473</v>
      </c>
      <c r="I9959" s="1" t="s">
        <v>52</v>
      </c>
      <c r="J9959" s="3" t="s">
        <v>36618</v>
      </c>
      <c r="K9959">
        <v>447</v>
      </c>
      <c r="L9959" s="1" t="s">
        <v>22</v>
      </c>
      <c r="M9959" s="2">
        <v>43985</v>
      </c>
      <c r="N9959" s="1" t="s">
        <v>48</v>
      </c>
      <c r="O9959" s="1" t="s">
        <v>24</v>
      </c>
      <c r="P9959" s="1">
        <f>_3___Healthcare_Data_v1[[#This Row],[Discharge Date]]-_3___Healthcare_Data_v1[[#This Row],[Date of Admission]]</f>
        <v>5</v>
      </c>
      <c r="Q9959" s="1">
        <f>IFERROR(_3___Healthcare_Data_v1[[#This Row],[ Billing Amount ]]/_3___Healthcare_Data_v1[[#This Row],[Days in Hospital]],0)</f>
        <v>969.98164320000001</v>
      </c>
      <c r="R9959" s="1" t="str">
        <f>IF(_3___Healthcare_Data_v1[[#This Row],[Age]]&gt;60,"Senior",IF(_3___Healthcare_Data_v1[[#This Row],[Age]]&gt;35,"Middle","Young"))</f>
        <v>Senior</v>
      </c>
    </row>
    <row r="9960" spans="1:18" x14ac:dyDescent="0.3">
      <c r="A9960" s="1" t="s">
        <v>26474</v>
      </c>
      <c r="B9960" s="1" t="s">
        <v>26679</v>
      </c>
      <c r="C9960" s="1" t="s">
        <v>16</v>
      </c>
      <c r="D9960" s="1" t="s">
        <v>229</v>
      </c>
      <c r="E9960" s="1" t="s">
        <v>26620</v>
      </c>
      <c r="F9960" s="2">
        <v>44562</v>
      </c>
      <c r="G9960" s="1" t="s">
        <v>5406</v>
      </c>
      <c r="H9960" s="1" t="s">
        <v>26475</v>
      </c>
      <c r="I9960" s="1" t="s">
        <v>56</v>
      </c>
      <c r="J9960" s="3" t="s">
        <v>36619</v>
      </c>
      <c r="K9960">
        <v>478</v>
      </c>
      <c r="L9960" s="1" t="s">
        <v>42</v>
      </c>
      <c r="M9960" s="2">
        <v>44574</v>
      </c>
      <c r="N9960" s="1" t="s">
        <v>84</v>
      </c>
      <c r="O9960" s="1" t="s">
        <v>32</v>
      </c>
      <c r="P9960" s="1">
        <f>_3___Healthcare_Data_v1[[#This Row],[Discharge Date]]-_3___Healthcare_Data_v1[[#This Row],[Date of Admission]]</f>
        <v>12</v>
      </c>
      <c r="Q9960" s="1">
        <f>IFERROR(_3___Healthcare_Data_v1[[#This Row],[ Billing Amount ]]/_3___Healthcare_Data_v1[[#This Row],[Days in Hospital]],0)</f>
        <v>1237.1501366666666</v>
      </c>
      <c r="R9960" s="1" t="str">
        <f>IF(_3___Healthcare_Data_v1[[#This Row],[Age]]&gt;60,"Senior",IF(_3___Healthcare_Data_v1[[#This Row],[Age]]&gt;35,"Middle","Young"))</f>
        <v>Senior</v>
      </c>
    </row>
    <row r="9961" spans="1:18" x14ac:dyDescent="0.3">
      <c r="A9961" s="1" t="s">
        <v>26476</v>
      </c>
      <c r="B9961" s="1" t="s">
        <v>26668</v>
      </c>
      <c r="C9961" s="1" t="s">
        <v>16</v>
      </c>
      <c r="D9961" s="1" t="s">
        <v>17</v>
      </c>
      <c r="E9961" s="1" t="s">
        <v>35</v>
      </c>
      <c r="F9961" s="2">
        <v>43983</v>
      </c>
      <c r="G9961" s="1" t="s">
        <v>26477</v>
      </c>
      <c r="H9961" s="1" t="s">
        <v>26478</v>
      </c>
      <c r="I9961" s="1" t="s">
        <v>52</v>
      </c>
      <c r="J9961" s="3" t="s">
        <v>36620</v>
      </c>
      <c r="K9961">
        <v>464</v>
      </c>
      <c r="L9961" s="1" t="s">
        <v>22</v>
      </c>
      <c r="M9961" s="2">
        <v>43987</v>
      </c>
      <c r="N9961" s="1" t="s">
        <v>31</v>
      </c>
      <c r="O9961" s="1" t="s">
        <v>32</v>
      </c>
      <c r="P9961" s="1">
        <f>_3___Healthcare_Data_v1[[#This Row],[Discharge Date]]-_3___Healthcare_Data_v1[[#This Row],[Date of Admission]]</f>
        <v>4</v>
      </c>
      <c r="Q9961" s="1">
        <f>IFERROR(_3___Healthcare_Data_v1[[#This Row],[ Billing Amount ]]/_3___Healthcare_Data_v1[[#This Row],[Days in Hospital]],0)</f>
        <v>582.85321675</v>
      </c>
      <c r="R9961" s="1" t="str">
        <f>IF(_3___Healthcare_Data_v1[[#This Row],[Age]]&gt;60,"Senior",IF(_3___Healthcare_Data_v1[[#This Row],[Age]]&gt;35,"Middle","Young"))</f>
        <v>Senior</v>
      </c>
    </row>
    <row r="9962" spans="1:18" x14ac:dyDescent="0.3">
      <c r="A9962" s="1" t="s">
        <v>26479</v>
      </c>
      <c r="B9962" s="1" t="s">
        <v>26866</v>
      </c>
      <c r="C9962" s="1" t="s">
        <v>16</v>
      </c>
      <c r="D9962" s="1" t="s">
        <v>229</v>
      </c>
      <c r="E9962" s="1" t="s">
        <v>28</v>
      </c>
      <c r="F9962" s="2">
        <v>43647</v>
      </c>
      <c r="G9962" s="1" t="s">
        <v>26480</v>
      </c>
      <c r="H9962" s="1" t="s">
        <v>15703</v>
      </c>
      <c r="I9962" s="1" t="s">
        <v>56</v>
      </c>
      <c r="J9962" s="3" t="s">
        <v>36621</v>
      </c>
      <c r="K9962">
        <v>478</v>
      </c>
      <c r="L9962" s="1" t="s">
        <v>22</v>
      </c>
      <c r="M9962" s="2">
        <v>43661</v>
      </c>
      <c r="N9962" s="1" t="s">
        <v>31</v>
      </c>
      <c r="O9962" s="1" t="s">
        <v>44</v>
      </c>
      <c r="P9962" s="1">
        <f>_3___Healthcare_Data_v1[[#This Row],[Discharge Date]]-_3___Healthcare_Data_v1[[#This Row],[Date of Admission]]</f>
        <v>14</v>
      </c>
      <c r="Q9962" s="1">
        <f>IFERROR(_3___Healthcare_Data_v1[[#This Row],[ Billing Amount ]]/_3___Healthcare_Data_v1[[#This Row],[Days in Hospital]],0)</f>
        <v>2022.56503</v>
      </c>
      <c r="R9962" s="1" t="str">
        <f>IF(_3___Healthcare_Data_v1[[#This Row],[Age]]&gt;60,"Senior",IF(_3___Healthcare_Data_v1[[#This Row],[Age]]&gt;35,"Middle","Young"))</f>
        <v>Senior</v>
      </c>
    </row>
    <row r="9963" spans="1:18" x14ac:dyDescent="0.3">
      <c r="A9963" s="1" t="s">
        <v>15327</v>
      </c>
      <c r="B9963" s="1" t="s">
        <v>26668</v>
      </c>
      <c r="C9963" s="1" t="s">
        <v>16</v>
      </c>
      <c r="D9963" s="1" t="s">
        <v>26674</v>
      </c>
      <c r="E9963" s="1" t="s">
        <v>18</v>
      </c>
      <c r="F9963" s="2">
        <v>44505</v>
      </c>
      <c r="G9963" s="1" t="s">
        <v>26481</v>
      </c>
      <c r="H9963" s="1" t="s">
        <v>26482</v>
      </c>
      <c r="I9963" s="1" t="s">
        <v>56</v>
      </c>
      <c r="J9963" s="3" t="s">
        <v>36622</v>
      </c>
      <c r="K9963">
        <v>340</v>
      </c>
      <c r="L9963" s="1" t="s">
        <v>22</v>
      </c>
      <c r="M9963" s="2">
        <v>44515</v>
      </c>
      <c r="N9963" s="1" t="s">
        <v>43</v>
      </c>
      <c r="O9963" s="1" t="s">
        <v>24</v>
      </c>
      <c r="P9963" s="1">
        <f>_3___Healthcare_Data_v1[[#This Row],[Discharge Date]]-_3___Healthcare_Data_v1[[#This Row],[Date of Admission]]</f>
        <v>10</v>
      </c>
      <c r="Q9963" s="1">
        <f>IFERROR(_3___Healthcare_Data_v1[[#This Row],[ Billing Amount ]]/_3___Healthcare_Data_v1[[#This Row],[Days in Hospital]],0)</f>
        <v>2532.7217639999999</v>
      </c>
      <c r="R9963" s="1" t="str">
        <f>IF(_3___Healthcare_Data_v1[[#This Row],[Age]]&gt;60,"Senior",IF(_3___Healthcare_Data_v1[[#This Row],[Age]]&gt;35,"Middle","Young"))</f>
        <v>Senior</v>
      </c>
    </row>
    <row r="9964" spans="1:18" x14ac:dyDescent="0.3">
      <c r="A9964" s="1" t="s">
        <v>26483</v>
      </c>
      <c r="B9964" s="1" t="s">
        <v>26685</v>
      </c>
      <c r="C9964" s="1" t="s">
        <v>26642</v>
      </c>
      <c r="D9964" s="1" t="s">
        <v>89</v>
      </c>
      <c r="E9964" s="1" t="s">
        <v>18</v>
      </c>
      <c r="F9964" s="2">
        <v>44817</v>
      </c>
      <c r="G9964" s="1" t="s">
        <v>26484</v>
      </c>
      <c r="H9964" s="1" t="s">
        <v>26485</v>
      </c>
      <c r="I9964" s="1" t="s">
        <v>26607</v>
      </c>
      <c r="J9964" s="3" t="s">
        <v>36623</v>
      </c>
      <c r="K9964">
        <v>120</v>
      </c>
      <c r="L9964" s="1" t="s">
        <v>22</v>
      </c>
      <c r="M9964" s="2">
        <v>44824</v>
      </c>
      <c r="N9964" s="1" t="s">
        <v>84</v>
      </c>
      <c r="O9964" s="1" t="s">
        <v>24</v>
      </c>
      <c r="P9964" s="1">
        <f>_3___Healthcare_Data_v1[[#This Row],[Discharge Date]]-_3___Healthcare_Data_v1[[#This Row],[Date of Admission]]</f>
        <v>7</v>
      </c>
      <c r="Q9964" s="1">
        <f>IFERROR(_3___Healthcare_Data_v1[[#This Row],[ Billing Amount ]]/_3___Healthcare_Data_v1[[#This Row],[Days in Hospital]],0)</f>
        <v>3391.0122371428574</v>
      </c>
      <c r="R9964" s="1" t="str">
        <f>IF(_3___Healthcare_Data_v1[[#This Row],[Age]]&gt;60,"Senior",IF(_3___Healthcare_Data_v1[[#This Row],[Age]]&gt;35,"Middle","Young"))</f>
        <v>Senior</v>
      </c>
    </row>
    <row r="9965" spans="1:18" x14ac:dyDescent="0.3">
      <c r="A9965" s="1" t="s">
        <v>26486</v>
      </c>
      <c r="B9965" s="1" t="s">
        <v>26653</v>
      </c>
      <c r="C9965" s="1" t="s">
        <v>26642</v>
      </c>
      <c r="D9965" s="1" t="s">
        <v>49</v>
      </c>
      <c r="E9965" s="1" t="s">
        <v>69</v>
      </c>
      <c r="F9965" s="2">
        <v>44885</v>
      </c>
      <c r="G9965" s="1" t="s">
        <v>26487</v>
      </c>
      <c r="H9965" s="1" t="s">
        <v>26488</v>
      </c>
      <c r="I9965" s="1" t="s">
        <v>26607</v>
      </c>
      <c r="J9965" s="3" t="s">
        <v>36624</v>
      </c>
      <c r="K9965">
        <v>147</v>
      </c>
      <c r="L9965" s="1" t="s">
        <v>22</v>
      </c>
      <c r="M9965" s="2">
        <v>44901</v>
      </c>
      <c r="N9965" s="1" t="s">
        <v>48</v>
      </c>
      <c r="O9965" s="1" t="s">
        <v>44</v>
      </c>
      <c r="P9965" s="1">
        <f>_3___Healthcare_Data_v1[[#This Row],[Discharge Date]]-_3___Healthcare_Data_v1[[#This Row],[Date of Admission]]</f>
        <v>16</v>
      </c>
      <c r="Q9965" s="1">
        <f>IFERROR(_3___Healthcare_Data_v1[[#This Row],[ Billing Amount ]]/_3___Healthcare_Data_v1[[#This Row],[Days in Hospital]],0)</f>
        <v>3507.2344081249998</v>
      </c>
      <c r="R9965" s="1" t="str">
        <f>IF(_3___Healthcare_Data_v1[[#This Row],[Age]]&gt;60,"Senior",IF(_3___Healthcare_Data_v1[[#This Row],[Age]]&gt;35,"Middle","Young"))</f>
        <v>Senior</v>
      </c>
    </row>
    <row r="9966" spans="1:18" x14ac:dyDescent="0.3">
      <c r="A9966" s="1" t="s">
        <v>26489</v>
      </c>
      <c r="B9966" s="1" t="s">
        <v>26624</v>
      </c>
      <c r="C9966" s="1" t="s">
        <v>16</v>
      </c>
      <c r="D9966" s="1" t="s">
        <v>49</v>
      </c>
      <c r="E9966" s="1" t="s">
        <v>35</v>
      </c>
      <c r="F9966" s="2">
        <v>44894</v>
      </c>
      <c r="G9966" s="1" t="s">
        <v>26490</v>
      </c>
      <c r="H9966" s="1" t="s">
        <v>26491</v>
      </c>
      <c r="I9966" s="1" t="s">
        <v>56</v>
      </c>
      <c r="J9966" s="3" t="s">
        <v>36625</v>
      </c>
      <c r="K9966">
        <v>353</v>
      </c>
      <c r="L9966" s="1" t="s">
        <v>22</v>
      </c>
      <c r="M9966" s="2">
        <v>44903</v>
      </c>
      <c r="N9966" s="1" t="s">
        <v>43</v>
      </c>
      <c r="O9966" s="1" t="s">
        <v>44</v>
      </c>
      <c r="P9966" s="1">
        <f>_3___Healthcare_Data_v1[[#This Row],[Discharge Date]]-_3___Healthcare_Data_v1[[#This Row],[Date of Admission]]</f>
        <v>9</v>
      </c>
      <c r="Q9966" s="1">
        <f>IFERROR(_3___Healthcare_Data_v1[[#This Row],[ Billing Amount ]]/_3___Healthcare_Data_v1[[#This Row],[Days in Hospital]],0)</f>
        <v>589.77620744444448</v>
      </c>
      <c r="R9966" s="1" t="str">
        <f>IF(_3___Healthcare_Data_v1[[#This Row],[Age]]&gt;60,"Senior",IF(_3___Healthcare_Data_v1[[#This Row],[Age]]&gt;35,"Middle","Young"))</f>
        <v>Senior</v>
      </c>
    </row>
    <row r="9967" spans="1:18" x14ac:dyDescent="0.3">
      <c r="A9967" s="1" t="s">
        <v>26492</v>
      </c>
      <c r="B9967" s="1" t="s">
        <v>26712</v>
      </c>
      <c r="C9967" s="1" t="s">
        <v>26642</v>
      </c>
      <c r="D9967" s="1" t="s">
        <v>229</v>
      </c>
      <c r="E9967" s="1" t="s">
        <v>26620</v>
      </c>
      <c r="F9967" s="2">
        <v>44492</v>
      </c>
      <c r="G9967" s="1" t="s">
        <v>13368</v>
      </c>
      <c r="H9967" s="1" t="s">
        <v>26493</v>
      </c>
      <c r="I9967" s="1" t="s">
        <v>60</v>
      </c>
      <c r="J9967" s="3" t="s">
        <v>36626</v>
      </c>
      <c r="K9967">
        <v>245</v>
      </c>
      <c r="L9967" s="1" t="s">
        <v>26609</v>
      </c>
      <c r="M9967" s="2">
        <v>44496</v>
      </c>
      <c r="N9967" s="1" t="s">
        <v>48</v>
      </c>
      <c r="O9967" s="1" t="s">
        <v>44</v>
      </c>
      <c r="P9967" s="1">
        <f>_3___Healthcare_Data_v1[[#This Row],[Discharge Date]]-_3___Healthcare_Data_v1[[#This Row],[Date of Admission]]</f>
        <v>4</v>
      </c>
      <c r="Q9967" s="1">
        <f>IFERROR(_3___Healthcare_Data_v1[[#This Row],[ Billing Amount ]]/_3___Healthcare_Data_v1[[#This Row],[Days in Hospital]],0)</f>
        <v>2033.8029509999999</v>
      </c>
      <c r="R9967" s="1" t="str">
        <f>IF(_3___Healthcare_Data_v1[[#This Row],[Age]]&gt;60,"Senior",IF(_3___Healthcare_Data_v1[[#This Row],[Age]]&gt;35,"Middle","Young"))</f>
        <v>Senior</v>
      </c>
    </row>
    <row r="9968" spans="1:18" x14ac:dyDescent="0.3">
      <c r="A9968" s="1" t="s">
        <v>26494</v>
      </c>
      <c r="B9968" s="1" t="s">
        <v>26720</v>
      </c>
      <c r="C9968" s="1" t="s">
        <v>26642</v>
      </c>
      <c r="D9968" s="1" t="s">
        <v>49</v>
      </c>
      <c r="E9968" s="1" t="s">
        <v>26620</v>
      </c>
      <c r="F9968" s="2">
        <v>44231</v>
      </c>
      <c r="G9968" s="1" t="s">
        <v>26495</v>
      </c>
      <c r="H9968" s="1" t="s">
        <v>26496</v>
      </c>
      <c r="I9968" s="1" t="s">
        <v>21</v>
      </c>
      <c r="J9968" s="3" t="s">
        <v>36627</v>
      </c>
      <c r="K9968">
        <v>235</v>
      </c>
      <c r="L9968" s="1" t="s">
        <v>42</v>
      </c>
      <c r="M9968" s="2">
        <v>44249</v>
      </c>
      <c r="N9968" s="1" t="s">
        <v>84</v>
      </c>
      <c r="O9968" s="1" t="s">
        <v>24</v>
      </c>
      <c r="P9968" s="1">
        <f>_3___Healthcare_Data_v1[[#This Row],[Discharge Date]]-_3___Healthcare_Data_v1[[#This Row],[Date of Admission]]</f>
        <v>18</v>
      </c>
      <c r="Q9968" s="1">
        <f>IFERROR(_3___Healthcare_Data_v1[[#This Row],[ Billing Amount ]]/_3___Healthcare_Data_v1[[#This Row],[Days in Hospital]],0)</f>
        <v>269.49107577777778</v>
      </c>
      <c r="R9968" s="1" t="str">
        <f>IF(_3___Healthcare_Data_v1[[#This Row],[Age]]&gt;60,"Senior",IF(_3___Healthcare_Data_v1[[#This Row],[Age]]&gt;35,"Middle","Young"))</f>
        <v>Senior</v>
      </c>
    </row>
    <row r="9969" spans="1:21" x14ac:dyDescent="0.3">
      <c r="A9969" s="1" t="s">
        <v>26497</v>
      </c>
      <c r="B9969" s="1" t="s">
        <v>26708</v>
      </c>
      <c r="C9969" s="1" t="s">
        <v>26642</v>
      </c>
      <c r="D9969" s="1" t="s">
        <v>17</v>
      </c>
      <c r="E9969" s="1" t="s">
        <v>69</v>
      </c>
      <c r="F9969" s="2">
        <v>45159</v>
      </c>
      <c r="G9969" s="1" t="s">
        <v>26498</v>
      </c>
      <c r="H9969" s="1" t="s">
        <v>26499</v>
      </c>
      <c r="I9969" s="1" t="s">
        <v>26607</v>
      </c>
      <c r="J9969" s="3" t="s">
        <v>36628</v>
      </c>
      <c r="K9969">
        <v>256</v>
      </c>
      <c r="L9969" s="1" t="s">
        <v>22</v>
      </c>
      <c r="M9969" s="2">
        <v>45169</v>
      </c>
      <c r="N9969" s="1" t="s">
        <v>23</v>
      </c>
      <c r="O9969" s="1" t="s">
        <v>32</v>
      </c>
      <c r="P9969" s="1">
        <f>_3___Healthcare_Data_v1[[#This Row],[Discharge Date]]-_3___Healthcare_Data_v1[[#This Row],[Date of Admission]]</f>
        <v>10</v>
      </c>
      <c r="Q9969" s="1">
        <f>IFERROR(_3___Healthcare_Data_v1[[#This Row],[ Billing Amount ]]/_3___Healthcare_Data_v1[[#This Row],[Days in Hospital]],0)</f>
        <v>7540.1605119999995</v>
      </c>
      <c r="R9969" s="1" t="str">
        <f>IF(_3___Healthcare_Data_v1[[#This Row],[Age]]&gt;60,"Senior",IF(_3___Healthcare_Data_v1[[#This Row],[Age]]&gt;35,"Middle","Young"))</f>
        <v>Senior</v>
      </c>
    </row>
    <row r="9970" spans="1:21" x14ac:dyDescent="0.3">
      <c r="A9970" s="1" t="s">
        <v>26500</v>
      </c>
      <c r="B9970" s="1" t="s">
        <v>26614</v>
      </c>
      <c r="C9970" s="1" t="s">
        <v>16</v>
      </c>
      <c r="D9970" s="1" t="s">
        <v>27</v>
      </c>
      <c r="E9970" s="1" t="s">
        <v>35</v>
      </c>
      <c r="F9970" s="2">
        <v>44791</v>
      </c>
      <c r="G9970" s="1" t="s">
        <v>23458</v>
      </c>
      <c r="H9970" s="1" t="s">
        <v>26501</v>
      </c>
      <c r="I9970" s="1" t="s">
        <v>60</v>
      </c>
      <c r="J9970" s="3" t="s">
        <v>36629</v>
      </c>
      <c r="K9970">
        <v>484</v>
      </c>
      <c r="L9970" s="1" t="s">
        <v>22</v>
      </c>
      <c r="M9970" s="2">
        <v>44792</v>
      </c>
      <c r="N9970" s="1" t="s">
        <v>23</v>
      </c>
      <c r="O9970" s="1" t="s">
        <v>24</v>
      </c>
      <c r="P9970" s="1">
        <f>_3___Healthcare_Data_v1[[#This Row],[Discharge Date]]-_3___Healthcare_Data_v1[[#This Row],[Date of Admission]]</f>
        <v>1</v>
      </c>
      <c r="Q9970" s="1">
        <f>IFERROR(_3___Healthcare_Data_v1[[#This Row],[ Billing Amount ]]/_3___Healthcare_Data_v1[[#This Row],[Days in Hospital]],0)</f>
        <v>11310.846369999999</v>
      </c>
      <c r="R9970" s="1" t="str">
        <f>IF(_3___Healthcare_Data_v1[[#This Row],[Age]]&gt;60,"Senior",IF(_3___Healthcare_Data_v1[[#This Row],[Age]]&gt;35,"Middle","Young"))</f>
        <v>Senior</v>
      </c>
    </row>
    <row r="9971" spans="1:21" x14ac:dyDescent="0.3">
      <c r="A9971" s="1" t="s">
        <v>26502</v>
      </c>
      <c r="B9971" s="1" t="s">
        <v>26967</v>
      </c>
      <c r="C9971" s="1" t="s">
        <v>16</v>
      </c>
      <c r="D9971" s="1" t="s">
        <v>27</v>
      </c>
      <c r="E9971" s="1" t="s">
        <v>28</v>
      </c>
      <c r="F9971" s="2">
        <v>45181</v>
      </c>
      <c r="G9971" s="1" t="s">
        <v>5544</v>
      </c>
      <c r="H9971" s="1" t="s">
        <v>26503</v>
      </c>
      <c r="I9971" s="1" t="s">
        <v>52</v>
      </c>
      <c r="J9971" s="3" t="s">
        <v>36630</v>
      </c>
      <c r="K9971">
        <v>462</v>
      </c>
      <c r="L9971" s="1" t="s">
        <v>22</v>
      </c>
      <c r="M9971" s="2">
        <v>45182</v>
      </c>
      <c r="N9971" s="1" t="s">
        <v>48</v>
      </c>
      <c r="O9971" s="1" t="s">
        <v>24</v>
      </c>
      <c r="P9971" s="1">
        <f>_3___Healthcare_Data_v1[[#This Row],[Discharge Date]]-_3___Healthcare_Data_v1[[#This Row],[Date of Admission]]</f>
        <v>1</v>
      </c>
      <c r="Q9971" s="1">
        <f>IFERROR(_3___Healthcare_Data_v1[[#This Row],[ Billing Amount ]]/_3___Healthcare_Data_v1[[#This Row],[Days in Hospital]],0)</f>
        <v>6944.7271250000003</v>
      </c>
      <c r="R9971" s="1" t="str">
        <f>IF(_3___Healthcare_Data_v1[[#This Row],[Age]]&gt;60,"Senior",IF(_3___Healthcare_Data_v1[[#This Row],[Age]]&gt;35,"Middle","Young"))</f>
        <v>Senior</v>
      </c>
    </row>
    <row r="9972" spans="1:21" x14ac:dyDescent="0.3">
      <c r="A9972" s="1" t="s">
        <v>26504</v>
      </c>
      <c r="B9972" s="1" t="s">
        <v>26606</v>
      </c>
      <c r="C9972" s="1" t="s">
        <v>16</v>
      </c>
      <c r="D9972" s="1" t="s">
        <v>34</v>
      </c>
      <c r="E9972" s="1" t="s">
        <v>26615</v>
      </c>
      <c r="F9972" s="2">
        <v>44115</v>
      </c>
      <c r="G9972" s="1" t="s">
        <v>26505</v>
      </c>
      <c r="H9972" s="1" t="s">
        <v>26506</v>
      </c>
      <c r="I9972" s="1" t="s">
        <v>56</v>
      </c>
      <c r="J9972" s="3" t="s">
        <v>36631</v>
      </c>
      <c r="K9972">
        <v>308</v>
      </c>
      <c r="L9972" s="1" t="s">
        <v>22</v>
      </c>
      <c r="M9972" s="2">
        <v>44131</v>
      </c>
      <c r="N9972" s="1" t="s">
        <v>48</v>
      </c>
      <c r="O9972" s="1" t="s">
        <v>44</v>
      </c>
      <c r="P9972" s="1">
        <f>_3___Healthcare_Data_v1[[#This Row],[Discharge Date]]-_3___Healthcare_Data_v1[[#This Row],[Date of Admission]]</f>
        <v>16</v>
      </c>
      <c r="Q9972" s="1">
        <f>IFERROR(_3___Healthcare_Data_v1[[#This Row],[ Billing Amount ]]/_3___Healthcare_Data_v1[[#This Row],[Days in Hospital]],0)</f>
        <v>482.049931625</v>
      </c>
      <c r="R9972" s="1" t="str">
        <f>IF(_3___Healthcare_Data_v1[[#This Row],[Age]]&gt;60,"Senior",IF(_3___Healthcare_Data_v1[[#This Row],[Age]]&gt;35,"Middle","Young"))</f>
        <v>Senior</v>
      </c>
    </row>
    <row r="9973" spans="1:21" x14ac:dyDescent="0.3">
      <c r="A9973" s="1" t="s">
        <v>26507</v>
      </c>
      <c r="B9973" s="1" t="s">
        <v>26661</v>
      </c>
      <c r="C9973" s="1" t="s">
        <v>16</v>
      </c>
      <c r="D9973" s="1" t="s">
        <v>26674</v>
      </c>
      <c r="E9973" s="1" t="s">
        <v>18</v>
      </c>
      <c r="F9973" s="2">
        <v>44402</v>
      </c>
      <c r="G9973" s="1" t="s">
        <v>6324</v>
      </c>
      <c r="H9973" s="1" t="s">
        <v>26508</v>
      </c>
      <c r="I9973" s="1" t="s">
        <v>60</v>
      </c>
      <c r="J9973" s="3" t="s">
        <v>36632</v>
      </c>
      <c r="K9973">
        <v>151</v>
      </c>
      <c r="L9973" s="1" t="s">
        <v>26609</v>
      </c>
      <c r="M9973" s="2">
        <v>44419</v>
      </c>
      <c r="N9973" s="1" t="s">
        <v>43</v>
      </c>
      <c r="O9973" s="1" t="s">
        <v>44</v>
      </c>
      <c r="P9973" s="1">
        <f>_3___Healthcare_Data_v1[[#This Row],[Discharge Date]]-_3___Healthcare_Data_v1[[#This Row],[Date of Admission]]</f>
        <v>17</v>
      </c>
      <c r="Q9973" s="1">
        <f>IFERROR(_3___Healthcare_Data_v1[[#This Row],[ Billing Amount ]]/_3___Healthcare_Data_v1[[#This Row],[Days in Hospital]],0)</f>
        <v>2741.0617335294119</v>
      </c>
      <c r="R9973" s="1" t="str">
        <f>IF(_3___Healthcare_Data_v1[[#This Row],[Age]]&gt;60,"Senior",IF(_3___Healthcare_Data_v1[[#This Row],[Age]]&gt;35,"Middle","Young"))</f>
        <v>Senior</v>
      </c>
    </row>
    <row r="9974" spans="1:21" x14ac:dyDescent="0.3">
      <c r="A9974" s="1" t="s">
        <v>26509</v>
      </c>
      <c r="B9974" s="1" t="s">
        <v>26732</v>
      </c>
      <c r="C9974" s="1" t="s">
        <v>26642</v>
      </c>
      <c r="D9974" s="1" t="s">
        <v>26674</v>
      </c>
      <c r="E9974" s="1" t="s">
        <v>26615</v>
      </c>
      <c r="F9974" s="2">
        <v>43723</v>
      </c>
      <c r="G9974" s="1" t="s">
        <v>26510</v>
      </c>
      <c r="H9974" s="1" t="s">
        <v>26511</v>
      </c>
      <c r="I9974" s="1" t="s">
        <v>26607</v>
      </c>
      <c r="J9974" s="3" t="s">
        <v>36633</v>
      </c>
      <c r="K9974">
        <v>134</v>
      </c>
      <c r="L9974" s="1" t="s">
        <v>22</v>
      </c>
      <c r="M9974" s="2">
        <v>43727</v>
      </c>
      <c r="N9974" s="1" t="s">
        <v>48</v>
      </c>
      <c r="O9974" s="1" t="s">
        <v>44</v>
      </c>
      <c r="P9974" s="1">
        <f>_3___Healthcare_Data_v1[[#This Row],[Discharge Date]]-_3___Healthcare_Data_v1[[#This Row],[Date of Admission]]</f>
        <v>4</v>
      </c>
      <c r="Q9974" s="1">
        <f>IFERROR(_3___Healthcare_Data_v1[[#This Row],[ Billing Amount ]]/_3___Healthcare_Data_v1[[#This Row],[Days in Hospital]],0)</f>
        <v>5529.6209774999998</v>
      </c>
      <c r="R9974" s="1" t="str">
        <f>IF(_3___Healthcare_Data_v1[[#This Row],[Age]]&gt;60,"Senior",IF(_3___Healthcare_Data_v1[[#This Row],[Age]]&gt;35,"Middle","Young"))</f>
        <v>Senior</v>
      </c>
    </row>
    <row r="9975" spans="1:21" x14ac:dyDescent="0.3">
      <c r="A9975" s="1" t="s">
        <v>26512</v>
      </c>
      <c r="B9975" s="1" t="s">
        <v>26737</v>
      </c>
      <c r="C9975" s="1" t="s">
        <v>16</v>
      </c>
      <c r="D9975" s="1" t="s">
        <v>114</v>
      </c>
      <c r="E9975" s="1" t="s">
        <v>69</v>
      </c>
      <c r="F9975" s="2">
        <v>44152</v>
      </c>
      <c r="G9975" s="1" t="s">
        <v>26513</v>
      </c>
      <c r="H9975" s="1" t="s">
        <v>22139</v>
      </c>
      <c r="I9975" s="1" t="s">
        <v>60</v>
      </c>
      <c r="J9975" s="3" t="s">
        <v>36634</v>
      </c>
      <c r="K9975">
        <v>202</v>
      </c>
      <c r="L9975" s="1" t="s">
        <v>22</v>
      </c>
      <c r="M9975" s="2">
        <v>44166</v>
      </c>
      <c r="N9975" s="1" t="s">
        <v>31</v>
      </c>
      <c r="O9975" s="1" t="s">
        <v>44</v>
      </c>
      <c r="P9975" s="1">
        <f>_3___Healthcare_Data_v1[[#This Row],[Discharge Date]]-_3___Healthcare_Data_v1[[#This Row],[Date of Admission]]</f>
        <v>14</v>
      </c>
      <c r="Q9975" s="1">
        <f>IFERROR(_3___Healthcare_Data_v1[[#This Row],[ Billing Amount ]]/_3___Healthcare_Data_v1[[#This Row],[Days in Hospital]],0)</f>
        <v>2127.3679721428571</v>
      </c>
      <c r="R9975" s="1" t="str">
        <f>IF(_3___Healthcare_Data_v1[[#This Row],[Age]]&gt;60,"Senior",IF(_3___Healthcare_Data_v1[[#This Row],[Age]]&gt;35,"Middle","Young"))</f>
        <v>Senior</v>
      </c>
    </row>
    <row r="9976" spans="1:21" x14ac:dyDescent="0.3">
      <c r="A9976" s="1" t="s">
        <v>26514</v>
      </c>
      <c r="B9976" s="1" t="s">
        <v>26638</v>
      </c>
      <c r="C9976" s="1" t="s">
        <v>16</v>
      </c>
      <c r="D9976" s="1" t="s">
        <v>49</v>
      </c>
      <c r="E9976" s="1" t="s">
        <v>35</v>
      </c>
      <c r="F9976" s="2">
        <v>44690</v>
      </c>
      <c r="G9976" s="1" t="s">
        <v>26515</v>
      </c>
      <c r="H9976" s="1" t="s">
        <v>26516</v>
      </c>
      <c r="I9976" s="1" t="s">
        <v>26607</v>
      </c>
      <c r="J9976" s="3" t="s">
        <v>36635</v>
      </c>
      <c r="K9976">
        <v>298</v>
      </c>
      <c r="L9976" s="1" t="s">
        <v>22</v>
      </c>
      <c r="M9976" s="2">
        <v>44705</v>
      </c>
      <c r="N9976" s="1" t="s">
        <v>84</v>
      </c>
      <c r="O9976" s="1" t="s">
        <v>44</v>
      </c>
      <c r="P9976" s="1">
        <f>_3___Healthcare_Data_v1[[#This Row],[Discharge Date]]-_3___Healthcare_Data_v1[[#This Row],[Date of Admission]]</f>
        <v>15</v>
      </c>
      <c r="Q9976" s="1">
        <f>IFERROR(_3___Healthcare_Data_v1[[#This Row],[ Billing Amount ]]/_3___Healthcare_Data_v1[[#This Row],[Days in Hospital]],0)</f>
        <v>334.06335799999999</v>
      </c>
      <c r="R9976" s="1" t="str">
        <f>IF(_3___Healthcare_Data_v1[[#This Row],[Age]]&gt;60,"Senior",IF(_3___Healthcare_Data_v1[[#This Row],[Age]]&gt;35,"Middle","Young"))</f>
        <v>Senior</v>
      </c>
      <c r="U9976" s="4"/>
    </row>
    <row r="9977" spans="1:21" x14ac:dyDescent="0.3">
      <c r="A9977" s="1" t="s">
        <v>26517</v>
      </c>
      <c r="B9977" s="1" t="s">
        <v>26646</v>
      </c>
      <c r="C9977" s="1" t="s">
        <v>16</v>
      </c>
      <c r="D9977" s="1" t="s">
        <v>229</v>
      </c>
      <c r="E9977" s="1" t="s">
        <v>28</v>
      </c>
      <c r="F9977" s="2">
        <v>45182</v>
      </c>
      <c r="G9977" s="1" t="s">
        <v>26518</v>
      </c>
      <c r="H9977" s="1" t="s">
        <v>26519</v>
      </c>
      <c r="I9977" s="1" t="s">
        <v>60</v>
      </c>
      <c r="J9977" s="3" t="s">
        <v>36636</v>
      </c>
      <c r="K9977">
        <v>351</v>
      </c>
      <c r="L9977" s="1" t="s">
        <v>42</v>
      </c>
      <c r="M9977" s="2">
        <v>45190</v>
      </c>
      <c r="N9977" s="1" t="s">
        <v>43</v>
      </c>
      <c r="O9977" s="1" t="s">
        <v>32</v>
      </c>
      <c r="P9977" s="1">
        <f>_3___Healthcare_Data_v1[[#This Row],[Discharge Date]]-_3___Healthcare_Data_v1[[#This Row],[Date of Admission]]</f>
        <v>8</v>
      </c>
      <c r="Q9977" s="1">
        <f>IFERROR(_3___Healthcare_Data_v1[[#This Row],[ Billing Amount ]]/_3___Healthcare_Data_v1[[#This Row],[Days in Hospital]],0)</f>
        <v>2339.21603</v>
      </c>
      <c r="R9977" s="1" t="str">
        <f>IF(_3___Healthcare_Data_v1[[#This Row],[Age]]&gt;60,"Senior",IF(_3___Healthcare_Data_v1[[#This Row],[Age]]&gt;35,"Middle","Young"))</f>
        <v>Senior</v>
      </c>
    </row>
    <row r="9978" spans="1:21" x14ac:dyDescent="0.3">
      <c r="A9978" s="1" t="s">
        <v>26520</v>
      </c>
      <c r="B9978" s="1" t="s">
        <v>26666</v>
      </c>
      <c r="C9978" s="1" t="s">
        <v>16</v>
      </c>
      <c r="D9978" s="1" t="s">
        <v>89</v>
      </c>
      <c r="E9978" s="1" t="s">
        <v>26615</v>
      </c>
      <c r="F9978" s="2">
        <v>43530</v>
      </c>
      <c r="G9978" s="1" t="s">
        <v>26521</v>
      </c>
      <c r="H9978" s="1" t="s">
        <v>26522</v>
      </c>
      <c r="I9978" s="1" t="s">
        <v>60</v>
      </c>
      <c r="J9978" s="3" t="s">
        <v>36637</v>
      </c>
      <c r="K9978">
        <v>245</v>
      </c>
      <c r="L9978" s="1" t="s">
        <v>22</v>
      </c>
      <c r="M9978" s="2">
        <v>43553</v>
      </c>
      <c r="N9978" s="1" t="s">
        <v>23</v>
      </c>
      <c r="O9978" s="1" t="s">
        <v>32</v>
      </c>
      <c r="P9978" s="1">
        <f>_3___Healthcare_Data_v1[[#This Row],[Discharge Date]]-_3___Healthcare_Data_v1[[#This Row],[Date of Admission]]</f>
        <v>23</v>
      </c>
      <c r="Q9978" s="1">
        <f>IFERROR(_3___Healthcare_Data_v1[[#This Row],[ Billing Amount ]]/_3___Healthcare_Data_v1[[#This Row],[Days in Hospital]],0)</f>
        <v>1312.215017826087</v>
      </c>
      <c r="R9978" s="1" t="str">
        <f>IF(_3___Healthcare_Data_v1[[#This Row],[Age]]&gt;60,"Senior",IF(_3___Healthcare_Data_v1[[#This Row],[Age]]&gt;35,"Middle","Young"))</f>
        <v>Senior</v>
      </c>
    </row>
    <row r="9979" spans="1:21" x14ac:dyDescent="0.3">
      <c r="A9979" s="1" t="s">
        <v>26523</v>
      </c>
      <c r="B9979" s="1" t="s">
        <v>26689</v>
      </c>
      <c r="C9979" s="1" t="s">
        <v>26642</v>
      </c>
      <c r="D9979" s="1" t="s">
        <v>27</v>
      </c>
      <c r="E9979" s="1" t="s">
        <v>69</v>
      </c>
      <c r="F9979" s="2">
        <v>43975</v>
      </c>
      <c r="G9979" s="1" t="s">
        <v>4073</v>
      </c>
      <c r="H9979" s="1" t="s">
        <v>26524</v>
      </c>
      <c r="I9979" s="1" t="s">
        <v>26607</v>
      </c>
      <c r="J9979" s="3" t="s">
        <v>36638</v>
      </c>
      <c r="K9979">
        <v>103</v>
      </c>
      <c r="L9979" s="1" t="s">
        <v>26609</v>
      </c>
      <c r="M9979" s="2">
        <v>43980</v>
      </c>
      <c r="N9979" s="1" t="s">
        <v>43</v>
      </c>
      <c r="O9979" s="1" t="s">
        <v>44</v>
      </c>
      <c r="P9979" s="1">
        <f>_3___Healthcare_Data_v1[[#This Row],[Discharge Date]]-_3___Healthcare_Data_v1[[#This Row],[Date of Admission]]</f>
        <v>5</v>
      </c>
      <c r="Q9979" s="1">
        <f>IFERROR(_3___Healthcare_Data_v1[[#This Row],[ Billing Amount ]]/_3___Healthcare_Data_v1[[#This Row],[Days in Hospital]],0)</f>
        <v>7179.0734760000005</v>
      </c>
      <c r="R9979" s="1" t="str">
        <f>IF(_3___Healthcare_Data_v1[[#This Row],[Age]]&gt;60,"Senior",IF(_3___Healthcare_Data_v1[[#This Row],[Age]]&gt;35,"Middle","Young"))</f>
        <v>Senior</v>
      </c>
    </row>
    <row r="9980" spans="1:21" x14ac:dyDescent="0.3">
      <c r="A9980" s="1" t="s">
        <v>26525</v>
      </c>
      <c r="B9980" s="1" t="s">
        <v>26683</v>
      </c>
      <c r="C9980" s="1" t="s">
        <v>16</v>
      </c>
      <c r="D9980" s="1" t="s">
        <v>49</v>
      </c>
      <c r="E9980" s="1" t="s">
        <v>26615</v>
      </c>
      <c r="F9980" s="2">
        <v>44263</v>
      </c>
      <c r="G9980" s="1" t="s">
        <v>26526</v>
      </c>
      <c r="H9980" s="1" t="s">
        <v>26527</v>
      </c>
      <c r="I9980" s="1" t="s">
        <v>21</v>
      </c>
      <c r="J9980" s="3" t="s">
        <v>36639</v>
      </c>
      <c r="K9980">
        <v>170</v>
      </c>
      <c r="L9980" s="1" t="s">
        <v>22</v>
      </c>
      <c r="M9980" s="2">
        <v>44279</v>
      </c>
      <c r="N9980" s="1" t="s">
        <v>43</v>
      </c>
      <c r="O9980" s="1" t="s">
        <v>32</v>
      </c>
      <c r="P9980" s="1">
        <f>_3___Healthcare_Data_v1[[#This Row],[Discharge Date]]-_3___Healthcare_Data_v1[[#This Row],[Date of Admission]]</f>
        <v>16</v>
      </c>
      <c r="Q9980" s="1">
        <f>IFERROR(_3___Healthcare_Data_v1[[#This Row],[ Billing Amount ]]/_3___Healthcare_Data_v1[[#This Row],[Days in Hospital]],0)</f>
        <v>249.87901174999999</v>
      </c>
      <c r="R9980" s="1" t="str">
        <f>IF(_3___Healthcare_Data_v1[[#This Row],[Age]]&gt;60,"Senior",IF(_3___Healthcare_Data_v1[[#This Row],[Age]]&gt;35,"Middle","Young"))</f>
        <v>Senior</v>
      </c>
    </row>
    <row r="9981" spans="1:21" x14ac:dyDescent="0.3">
      <c r="A9981" s="1" t="s">
        <v>26528</v>
      </c>
      <c r="B9981" s="1" t="s">
        <v>26967</v>
      </c>
      <c r="C9981" s="1" t="s">
        <v>16</v>
      </c>
      <c r="D9981" s="1" t="s">
        <v>34</v>
      </c>
      <c r="E9981" s="1" t="s">
        <v>69</v>
      </c>
      <c r="F9981" s="2">
        <v>44591</v>
      </c>
      <c r="G9981" s="1" t="s">
        <v>9206</v>
      </c>
      <c r="H9981" s="1" t="s">
        <v>26529</v>
      </c>
      <c r="I9981" s="1" t="s">
        <v>60</v>
      </c>
      <c r="J9981" s="3" t="s">
        <v>36640</v>
      </c>
      <c r="K9981">
        <v>307</v>
      </c>
      <c r="L9981" s="1" t="s">
        <v>42</v>
      </c>
      <c r="M9981" s="2">
        <v>44611</v>
      </c>
      <c r="N9981" s="1" t="s">
        <v>43</v>
      </c>
      <c r="O9981" s="1" t="s">
        <v>24</v>
      </c>
      <c r="P9981" s="1">
        <f>_3___Healthcare_Data_v1[[#This Row],[Discharge Date]]-_3___Healthcare_Data_v1[[#This Row],[Date of Admission]]</f>
        <v>20</v>
      </c>
      <c r="Q9981" s="1">
        <f>IFERROR(_3___Healthcare_Data_v1[[#This Row],[ Billing Amount ]]/_3___Healthcare_Data_v1[[#This Row],[Days in Hospital]],0)</f>
        <v>1153.3307930000001</v>
      </c>
      <c r="R9981" s="1" t="str">
        <f>IF(_3___Healthcare_Data_v1[[#This Row],[Age]]&gt;60,"Senior",IF(_3___Healthcare_Data_v1[[#This Row],[Age]]&gt;35,"Middle","Young"))</f>
        <v>Senior</v>
      </c>
    </row>
    <row r="9982" spans="1:21" x14ac:dyDescent="0.3">
      <c r="A9982" s="1" t="s">
        <v>26530</v>
      </c>
      <c r="B9982" s="1" t="s">
        <v>26720</v>
      </c>
      <c r="C9982" s="1" t="s">
        <v>16</v>
      </c>
      <c r="D9982" s="1" t="s">
        <v>26674</v>
      </c>
      <c r="E9982" s="1" t="s">
        <v>69</v>
      </c>
      <c r="F9982" s="2">
        <v>44935</v>
      </c>
      <c r="G9982" s="1" t="s">
        <v>26531</v>
      </c>
      <c r="H9982" s="1" t="s">
        <v>227</v>
      </c>
      <c r="I9982" s="1" t="s">
        <v>21</v>
      </c>
      <c r="J9982" s="3" t="s">
        <v>36641</v>
      </c>
      <c r="K9982">
        <v>298</v>
      </c>
      <c r="L9982" s="1" t="s">
        <v>42</v>
      </c>
      <c r="M9982" s="2">
        <v>44957</v>
      </c>
      <c r="N9982" s="1" t="s">
        <v>43</v>
      </c>
      <c r="O9982" s="1" t="s">
        <v>44</v>
      </c>
      <c r="P9982" s="1">
        <f>_3___Healthcare_Data_v1[[#This Row],[Discharge Date]]-_3___Healthcare_Data_v1[[#This Row],[Date of Admission]]</f>
        <v>22</v>
      </c>
      <c r="Q9982" s="1">
        <f>IFERROR(_3___Healthcare_Data_v1[[#This Row],[ Billing Amount ]]/_3___Healthcare_Data_v1[[#This Row],[Days in Hospital]],0)</f>
        <v>2962.750035</v>
      </c>
      <c r="R9982" s="1" t="str">
        <f>IF(_3___Healthcare_Data_v1[[#This Row],[Age]]&gt;60,"Senior",IF(_3___Healthcare_Data_v1[[#This Row],[Age]]&gt;35,"Middle","Young"))</f>
        <v>Senior</v>
      </c>
    </row>
    <row r="9983" spans="1:21" x14ac:dyDescent="0.3">
      <c r="A9983" s="1" t="s">
        <v>26532</v>
      </c>
      <c r="B9983" s="1" t="s">
        <v>26653</v>
      </c>
      <c r="C9983" s="1" t="s">
        <v>26642</v>
      </c>
      <c r="D9983" s="1" t="s">
        <v>34</v>
      </c>
      <c r="E9983" s="1" t="s">
        <v>26615</v>
      </c>
      <c r="F9983" s="2">
        <v>44431</v>
      </c>
      <c r="G9983" s="1" t="s">
        <v>26533</v>
      </c>
      <c r="H9983" s="1" t="s">
        <v>26534</v>
      </c>
      <c r="I9983" s="1" t="s">
        <v>26607</v>
      </c>
      <c r="J9983" s="3" t="s">
        <v>36642</v>
      </c>
      <c r="K9983">
        <v>151</v>
      </c>
      <c r="L9983" s="1" t="s">
        <v>22</v>
      </c>
      <c r="M9983" s="2">
        <v>44453</v>
      </c>
      <c r="N9983" s="1" t="s">
        <v>43</v>
      </c>
      <c r="O9983" s="1" t="s">
        <v>44</v>
      </c>
      <c r="P9983" s="1">
        <f>_3___Healthcare_Data_v1[[#This Row],[Discharge Date]]-_3___Healthcare_Data_v1[[#This Row],[Date of Admission]]</f>
        <v>22</v>
      </c>
      <c r="Q9983" s="1">
        <f>IFERROR(_3___Healthcare_Data_v1[[#This Row],[ Billing Amount ]]/_3___Healthcare_Data_v1[[#This Row],[Days in Hospital]],0)</f>
        <v>1695.6280636363635</v>
      </c>
      <c r="R9983" s="1" t="str">
        <f>IF(_3___Healthcare_Data_v1[[#This Row],[Age]]&gt;60,"Senior",IF(_3___Healthcare_Data_v1[[#This Row],[Age]]&gt;35,"Middle","Young"))</f>
        <v>Senior</v>
      </c>
    </row>
    <row r="9984" spans="1:21" x14ac:dyDescent="0.3">
      <c r="A9984" s="1" t="s">
        <v>26535</v>
      </c>
      <c r="B9984" s="1" t="s">
        <v>26668</v>
      </c>
      <c r="C9984" s="1" t="s">
        <v>16</v>
      </c>
      <c r="D9984" s="1" t="s">
        <v>229</v>
      </c>
      <c r="E9984" s="1" t="s">
        <v>35</v>
      </c>
      <c r="F9984" s="2">
        <v>44222</v>
      </c>
      <c r="G9984" s="1" t="s">
        <v>26536</v>
      </c>
      <c r="H9984" s="1" t="s">
        <v>26537</v>
      </c>
      <c r="I9984" s="1" t="s">
        <v>60</v>
      </c>
      <c r="J9984" s="3" t="s">
        <v>36643</v>
      </c>
      <c r="K9984">
        <v>235</v>
      </c>
      <c r="L9984" s="1" t="s">
        <v>22</v>
      </c>
      <c r="M9984" s="2">
        <v>44233</v>
      </c>
      <c r="N9984" s="1" t="s">
        <v>84</v>
      </c>
      <c r="O9984" s="1" t="s">
        <v>44</v>
      </c>
      <c r="P9984" s="1">
        <f>_3___Healthcare_Data_v1[[#This Row],[Discharge Date]]-_3___Healthcare_Data_v1[[#This Row],[Date of Admission]]</f>
        <v>11</v>
      </c>
      <c r="Q9984" s="1">
        <f>IFERROR(_3___Healthcare_Data_v1[[#This Row],[ Billing Amount ]]/_3___Healthcare_Data_v1[[#This Row],[Days in Hospital]],0)</f>
        <v>1291.3414227272726</v>
      </c>
      <c r="R9984" s="1" t="str">
        <f>IF(_3___Healthcare_Data_v1[[#This Row],[Age]]&gt;60,"Senior",IF(_3___Healthcare_Data_v1[[#This Row],[Age]]&gt;35,"Middle","Young"))</f>
        <v>Senior</v>
      </c>
    </row>
    <row r="9985" spans="1:18" x14ac:dyDescent="0.3">
      <c r="A9985" s="1" t="s">
        <v>26538</v>
      </c>
      <c r="B9985" s="1" t="s">
        <v>26659</v>
      </c>
      <c r="C9985" s="1" t="s">
        <v>26642</v>
      </c>
      <c r="D9985" s="1" t="s">
        <v>89</v>
      </c>
      <c r="E9985" s="1" t="s">
        <v>26620</v>
      </c>
      <c r="F9985" s="2">
        <v>44583</v>
      </c>
      <c r="G9985" s="1" t="s">
        <v>26539</v>
      </c>
      <c r="H9985" s="1" t="s">
        <v>26540</v>
      </c>
      <c r="I9985" s="1" t="s">
        <v>21</v>
      </c>
      <c r="J9985" s="3" t="s">
        <v>36644</v>
      </c>
      <c r="K9985">
        <v>374</v>
      </c>
      <c r="L9985" s="1" t="s">
        <v>38</v>
      </c>
      <c r="M9985" s="2">
        <v>44597</v>
      </c>
      <c r="N9985" s="1" t="s">
        <v>23</v>
      </c>
      <c r="O9985" s="1" t="s">
        <v>44</v>
      </c>
      <c r="P9985" s="1">
        <f>_3___Healthcare_Data_v1[[#This Row],[Discharge Date]]-_3___Healthcare_Data_v1[[#This Row],[Date of Admission]]</f>
        <v>14</v>
      </c>
      <c r="Q9985" s="1">
        <f>IFERROR(_3___Healthcare_Data_v1[[#This Row],[ Billing Amount ]]/_3___Healthcare_Data_v1[[#This Row],[Days in Hospital]],0)</f>
        <v>83.754431928571421</v>
      </c>
      <c r="R9985" s="1" t="str">
        <f>IF(_3___Healthcare_Data_v1[[#This Row],[Age]]&gt;60,"Senior",IF(_3___Healthcare_Data_v1[[#This Row],[Age]]&gt;35,"Middle","Young"))</f>
        <v>Senior</v>
      </c>
    </row>
    <row r="9986" spans="1:18" x14ac:dyDescent="0.3">
      <c r="A9986" s="1" t="s">
        <v>26541</v>
      </c>
      <c r="B9986" s="1" t="s">
        <v>26634</v>
      </c>
      <c r="C9986" s="1" t="s">
        <v>26642</v>
      </c>
      <c r="D9986" s="1" t="s">
        <v>49</v>
      </c>
      <c r="E9986" s="1" t="s">
        <v>26615</v>
      </c>
      <c r="F9986" s="2">
        <v>44456</v>
      </c>
      <c r="G9986" s="1" t="s">
        <v>26542</v>
      </c>
      <c r="H9986" s="1" t="s">
        <v>797</v>
      </c>
      <c r="I9986" s="1" t="s">
        <v>21</v>
      </c>
      <c r="J9986" s="3" t="s">
        <v>36645</v>
      </c>
      <c r="K9986">
        <v>151</v>
      </c>
      <c r="L9986" s="1" t="s">
        <v>22</v>
      </c>
      <c r="M9986" s="2">
        <v>44464</v>
      </c>
      <c r="N9986" s="1" t="s">
        <v>31</v>
      </c>
      <c r="O9986" s="1" t="s">
        <v>32</v>
      </c>
      <c r="P9986" s="1">
        <f>_3___Healthcare_Data_v1[[#This Row],[Discharge Date]]-_3___Healthcare_Data_v1[[#This Row],[Date of Admission]]</f>
        <v>8</v>
      </c>
      <c r="Q9986" s="1">
        <f>IFERROR(_3___Healthcare_Data_v1[[#This Row],[ Billing Amount ]]/_3___Healthcare_Data_v1[[#This Row],[Days in Hospital]],0)</f>
        <v>3718.1841262500002</v>
      </c>
      <c r="R9986" s="1" t="str">
        <f>IF(_3___Healthcare_Data_v1[[#This Row],[Age]]&gt;60,"Senior",IF(_3___Healthcare_Data_v1[[#This Row],[Age]]&gt;35,"Middle","Young"))</f>
        <v>Senior</v>
      </c>
    </row>
    <row r="9987" spans="1:18" x14ac:dyDescent="0.3">
      <c r="A9987" s="1" t="s">
        <v>26543</v>
      </c>
      <c r="B9987" s="1" t="s">
        <v>26634</v>
      </c>
      <c r="C9987" s="1" t="s">
        <v>26642</v>
      </c>
      <c r="D9987" s="1" t="s">
        <v>49</v>
      </c>
      <c r="E9987" s="1" t="s">
        <v>26615</v>
      </c>
      <c r="F9987" s="2">
        <v>43722</v>
      </c>
      <c r="G9987" s="1" t="s">
        <v>26544</v>
      </c>
      <c r="H9987" s="1" t="s">
        <v>2999</v>
      </c>
      <c r="I9987" s="1" t="s">
        <v>56</v>
      </c>
      <c r="J9987" s="3" t="s">
        <v>36646</v>
      </c>
      <c r="K9987">
        <v>351</v>
      </c>
      <c r="L9987" s="1" t="s">
        <v>22</v>
      </c>
      <c r="M9987" s="2">
        <v>43727</v>
      </c>
      <c r="N9987" s="1" t="s">
        <v>31</v>
      </c>
      <c r="O9987" s="1" t="s">
        <v>24</v>
      </c>
      <c r="P9987" s="1">
        <f>_3___Healthcare_Data_v1[[#This Row],[Discharge Date]]-_3___Healthcare_Data_v1[[#This Row],[Date of Admission]]</f>
        <v>5</v>
      </c>
      <c r="Q9987" s="1">
        <f>IFERROR(_3___Healthcare_Data_v1[[#This Row],[ Billing Amount ]]/_3___Healthcare_Data_v1[[#This Row],[Days in Hospital]],0)</f>
        <v>4396.2754800000002</v>
      </c>
      <c r="R9987" s="1" t="str">
        <f>IF(_3___Healthcare_Data_v1[[#This Row],[Age]]&gt;60,"Senior",IF(_3___Healthcare_Data_v1[[#This Row],[Age]]&gt;35,"Middle","Young"))</f>
        <v>Senior</v>
      </c>
    </row>
    <row r="9988" spans="1:18" x14ac:dyDescent="0.3">
      <c r="A9988" s="1" t="s">
        <v>9293</v>
      </c>
      <c r="B9988" s="1" t="s">
        <v>26994</v>
      </c>
      <c r="C9988" s="1" t="s">
        <v>26642</v>
      </c>
      <c r="D9988" s="1" t="s">
        <v>229</v>
      </c>
      <c r="E9988" s="1" t="s">
        <v>35</v>
      </c>
      <c r="F9988" s="2">
        <v>44650</v>
      </c>
      <c r="G9988" s="1" t="s">
        <v>1753</v>
      </c>
      <c r="H9988" s="1" t="s">
        <v>26545</v>
      </c>
      <c r="I9988" s="1" t="s">
        <v>60</v>
      </c>
      <c r="J9988" s="3" t="s">
        <v>36647</v>
      </c>
      <c r="K9988">
        <v>286</v>
      </c>
      <c r="L9988" s="1" t="s">
        <v>22</v>
      </c>
      <c r="M9988" s="2">
        <v>44654</v>
      </c>
      <c r="N9988" s="1" t="s">
        <v>84</v>
      </c>
      <c r="O9988" s="1" t="s">
        <v>44</v>
      </c>
      <c r="P9988" s="1">
        <f>_3___Healthcare_Data_v1[[#This Row],[Discharge Date]]-_3___Healthcare_Data_v1[[#This Row],[Date of Admission]]</f>
        <v>4</v>
      </c>
      <c r="Q9988" s="1">
        <f>IFERROR(_3___Healthcare_Data_v1[[#This Row],[ Billing Amount ]]/_3___Healthcare_Data_v1[[#This Row],[Days in Hospital]],0)</f>
        <v>1686.4865032499999</v>
      </c>
      <c r="R9988" s="1" t="str">
        <f>IF(_3___Healthcare_Data_v1[[#This Row],[Age]]&gt;60,"Senior",IF(_3___Healthcare_Data_v1[[#This Row],[Age]]&gt;35,"Middle","Young"))</f>
        <v>Senior</v>
      </c>
    </row>
    <row r="9989" spans="1:18" x14ac:dyDescent="0.3">
      <c r="A9989" s="1" t="s">
        <v>26546</v>
      </c>
      <c r="B9989" s="1" t="s">
        <v>26689</v>
      </c>
      <c r="C9989" s="1" t="s">
        <v>16</v>
      </c>
      <c r="D9989" s="1" t="s">
        <v>17</v>
      </c>
      <c r="E9989" s="1" t="s">
        <v>35</v>
      </c>
      <c r="F9989" s="2">
        <v>44669</v>
      </c>
      <c r="G9989" s="1" t="s">
        <v>26547</v>
      </c>
      <c r="H9989" s="1" t="s">
        <v>26548</v>
      </c>
      <c r="I9989" s="1" t="s">
        <v>56</v>
      </c>
      <c r="J9989" s="3" t="s">
        <v>36648</v>
      </c>
      <c r="K9989">
        <v>128</v>
      </c>
      <c r="L9989" s="1" t="s">
        <v>22</v>
      </c>
      <c r="M9989" s="2">
        <v>44683</v>
      </c>
      <c r="N9989" s="1" t="s">
        <v>84</v>
      </c>
      <c r="O9989" s="1" t="s">
        <v>24</v>
      </c>
      <c r="P9989" s="1">
        <f>_3___Healthcare_Data_v1[[#This Row],[Discharge Date]]-_3___Healthcare_Data_v1[[#This Row],[Date of Admission]]</f>
        <v>14</v>
      </c>
      <c r="Q9989" s="1">
        <f>IFERROR(_3___Healthcare_Data_v1[[#This Row],[ Billing Amount ]]/_3___Healthcare_Data_v1[[#This Row],[Days in Hospital]],0)</f>
        <v>997.15390785714294</v>
      </c>
      <c r="R9989" s="1" t="str">
        <f>IF(_3___Healthcare_Data_v1[[#This Row],[Age]]&gt;60,"Senior",IF(_3___Healthcare_Data_v1[[#This Row],[Age]]&gt;35,"Middle","Young"))</f>
        <v>Senior</v>
      </c>
    </row>
    <row r="9990" spans="1:18" x14ac:dyDescent="0.3">
      <c r="A9990" s="1" t="s">
        <v>5659</v>
      </c>
      <c r="B9990" s="1" t="s">
        <v>26697</v>
      </c>
      <c r="C9990" s="1" t="s">
        <v>16</v>
      </c>
      <c r="D9990" s="1" t="s">
        <v>114</v>
      </c>
      <c r="E9990" s="1" t="s">
        <v>69</v>
      </c>
      <c r="F9990" s="2">
        <v>45026</v>
      </c>
      <c r="G9990" s="1" t="s">
        <v>26549</v>
      </c>
      <c r="H9990" s="1" t="s">
        <v>26550</v>
      </c>
      <c r="I9990" s="1" t="s">
        <v>26607</v>
      </c>
      <c r="J9990" s="3" t="s">
        <v>36649</v>
      </c>
      <c r="K9990">
        <v>255</v>
      </c>
      <c r="L9990" s="1" t="s">
        <v>38</v>
      </c>
      <c r="M9990" s="2">
        <v>45048</v>
      </c>
      <c r="N9990" s="1" t="s">
        <v>43</v>
      </c>
      <c r="O9990" s="1" t="s">
        <v>32</v>
      </c>
      <c r="P9990" s="1">
        <f>_3___Healthcare_Data_v1[[#This Row],[Discharge Date]]-_3___Healthcare_Data_v1[[#This Row],[Date of Admission]]</f>
        <v>22</v>
      </c>
      <c r="Q9990" s="1">
        <f>IFERROR(_3___Healthcare_Data_v1[[#This Row],[ Billing Amount ]]/_3___Healthcare_Data_v1[[#This Row],[Days in Hospital]],0)</f>
        <v>475.077065</v>
      </c>
      <c r="R9990" s="1" t="str">
        <f>IF(_3___Healthcare_Data_v1[[#This Row],[Age]]&gt;60,"Senior",IF(_3___Healthcare_Data_v1[[#This Row],[Age]]&gt;35,"Middle","Young"))</f>
        <v>Senior</v>
      </c>
    </row>
    <row r="9991" spans="1:18" x14ac:dyDescent="0.3">
      <c r="A9991" s="1" t="s">
        <v>26551</v>
      </c>
      <c r="B9991" s="1" t="s">
        <v>26695</v>
      </c>
      <c r="C9991" s="1" t="s">
        <v>16</v>
      </c>
      <c r="D9991" s="1" t="s">
        <v>229</v>
      </c>
      <c r="E9991" s="1" t="s">
        <v>26615</v>
      </c>
      <c r="F9991" s="2">
        <v>44035</v>
      </c>
      <c r="G9991" s="1" t="s">
        <v>9375</v>
      </c>
      <c r="H9991" s="1" t="s">
        <v>26552</v>
      </c>
      <c r="I9991" s="1" t="s">
        <v>26607</v>
      </c>
      <c r="J9991" s="3" t="s">
        <v>36650</v>
      </c>
      <c r="K9991">
        <v>137</v>
      </c>
      <c r="L9991" s="1" t="s">
        <v>22</v>
      </c>
      <c r="M9991" s="2">
        <v>44051</v>
      </c>
      <c r="N9991" s="1" t="s">
        <v>23</v>
      </c>
      <c r="O9991" s="1" t="s">
        <v>44</v>
      </c>
      <c r="P9991" s="1">
        <f>_3___Healthcare_Data_v1[[#This Row],[Discharge Date]]-_3___Healthcare_Data_v1[[#This Row],[Date of Admission]]</f>
        <v>16</v>
      </c>
      <c r="Q9991" s="1">
        <f>IFERROR(_3___Healthcare_Data_v1[[#This Row],[ Billing Amount ]]/_3___Healthcare_Data_v1[[#This Row],[Days in Hospital]],0)</f>
        <v>1802.223374375</v>
      </c>
      <c r="R9991" s="1" t="str">
        <f>IF(_3___Healthcare_Data_v1[[#This Row],[Age]]&gt;60,"Senior",IF(_3___Healthcare_Data_v1[[#This Row],[Age]]&gt;35,"Middle","Young"))</f>
        <v>Senior</v>
      </c>
    </row>
    <row r="9992" spans="1:18" x14ac:dyDescent="0.3">
      <c r="A9992" s="1" t="s">
        <v>26553</v>
      </c>
      <c r="B9992" s="1" t="s">
        <v>26606</v>
      </c>
      <c r="C9992" s="1" t="s">
        <v>26642</v>
      </c>
      <c r="D9992" s="1" t="s">
        <v>26674</v>
      </c>
      <c r="E9992" s="1" t="s">
        <v>26615</v>
      </c>
      <c r="F9992" s="2">
        <v>44134</v>
      </c>
      <c r="G9992" s="1" t="s">
        <v>26554</v>
      </c>
      <c r="H9992" s="1" t="s">
        <v>26555</v>
      </c>
      <c r="I9992" s="1" t="s">
        <v>60</v>
      </c>
      <c r="J9992" s="3" t="s">
        <v>36651</v>
      </c>
      <c r="K9992">
        <v>179</v>
      </c>
      <c r="L9992" s="1" t="s">
        <v>22</v>
      </c>
      <c r="M9992" s="2">
        <v>44141</v>
      </c>
      <c r="N9992" s="1" t="s">
        <v>31</v>
      </c>
      <c r="O9992" s="1" t="s">
        <v>24</v>
      </c>
      <c r="P9992" s="1">
        <f>_3___Healthcare_Data_v1[[#This Row],[Discharge Date]]-_3___Healthcare_Data_v1[[#This Row],[Date of Admission]]</f>
        <v>7</v>
      </c>
      <c r="Q9992" s="1">
        <f>IFERROR(_3___Healthcare_Data_v1[[#This Row],[ Billing Amount ]]/_3___Healthcare_Data_v1[[#This Row],[Days in Hospital]],0)</f>
        <v>5571.7861757142864</v>
      </c>
      <c r="R9992" s="1" t="str">
        <f>IF(_3___Healthcare_Data_v1[[#This Row],[Age]]&gt;60,"Senior",IF(_3___Healthcare_Data_v1[[#This Row],[Age]]&gt;35,"Middle","Young"))</f>
        <v>Senior</v>
      </c>
    </row>
    <row r="9993" spans="1:18" x14ac:dyDescent="0.3">
      <c r="A9993" s="1" t="s">
        <v>26556</v>
      </c>
      <c r="B9993" s="1" t="s">
        <v>26661</v>
      </c>
      <c r="C9993" s="1" t="s">
        <v>16</v>
      </c>
      <c r="D9993" s="1" t="s">
        <v>26674</v>
      </c>
      <c r="E9993" s="1" t="s">
        <v>35</v>
      </c>
      <c r="F9993" s="2">
        <v>44715</v>
      </c>
      <c r="G9993" s="1" t="s">
        <v>23061</v>
      </c>
      <c r="H9993" s="1" t="s">
        <v>26557</v>
      </c>
      <c r="I9993" s="1" t="s">
        <v>26607</v>
      </c>
      <c r="J9993" s="3" t="s">
        <v>36652</v>
      </c>
      <c r="K9993">
        <v>265</v>
      </c>
      <c r="L9993" s="1" t="s">
        <v>22</v>
      </c>
      <c r="M9993" s="2">
        <v>44719</v>
      </c>
      <c r="N9993" s="1" t="s">
        <v>84</v>
      </c>
      <c r="O9993" s="1" t="s">
        <v>32</v>
      </c>
      <c r="P9993" s="1">
        <f>_3___Healthcare_Data_v1[[#This Row],[Discharge Date]]-_3___Healthcare_Data_v1[[#This Row],[Date of Admission]]</f>
        <v>4</v>
      </c>
      <c r="Q9993" s="1">
        <f>IFERROR(_3___Healthcare_Data_v1[[#This Row],[ Billing Amount ]]/_3___Healthcare_Data_v1[[#This Row],[Days in Hospital]],0)</f>
        <v>1803.30027025</v>
      </c>
      <c r="R9993" s="1" t="str">
        <f>IF(_3___Healthcare_Data_v1[[#This Row],[Age]]&gt;60,"Senior",IF(_3___Healthcare_Data_v1[[#This Row],[Age]]&gt;35,"Middle","Young"))</f>
        <v>Senior</v>
      </c>
    </row>
    <row r="9994" spans="1:18" x14ac:dyDescent="0.3">
      <c r="A9994" s="1" t="s">
        <v>9744</v>
      </c>
      <c r="B9994" s="1" t="s">
        <v>26664</v>
      </c>
      <c r="C9994" s="1" t="s">
        <v>26642</v>
      </c>
      <c r="D9994" s="1" t="s">
        <v>27</v>
      </c>
      <c r="E9994" s="1" t="s">
        <v>26620</v>
      </c>
      <c r="F9994" s="2">
        <v>43494</v>
      </c>
      <c r="G9994" s="1" t="s">
        <v>1293</v>
      </c>
      <c r="H9994" s="1" t="s">
        <v>26558</v>
      </c>
      <c r="I9994" s="1" t="s">
        <v>26607</v>
      </c>
      <c r="J9994" s="3" t="s">
        <v>36653</v>
      </c>
      <c r="K9994">
        <v>308</v>
      </c>
      <c r="L9994" s="1" t="s">
        <v>42</v>
      </c>
      <c r="M9994" s="2">
        <v>43500</v>
      </c>
      <c r="N9994" s="1" t="s">
        <v>43</v>
      </c>
      <c r="O9994" s="1" t="s">
        <v>32</v>
      </c>
      <c r="P9994" s="1">
        <f>_3___Healthcare_Data_v1[[#This Row],[Discharge Date]]-_3___Healthcare_Data_v1[[#This Row],[Date of Admission]]</f>
        <v>6</v>
      </c>
      <c r="Q9994" s="1">
        <f>IFERROR(_3___Healthcare_Data_v1[[#This Row],[ Billing Amount ]]/_3___Healthcare_Data_v1[[#This Row],[Days in Hospital]],0)</f>
        <v>967.90158766666673</v>
      </c>
      <c r="R9994" s="1" t="str">
        <f>IF(_3___Healthcare_Data_v1[[#This Row],[Age]]&gt;60,"Senior",IF(_3___Healthcare_Data_v1[[#This Row],[Age]]&gt;35,"Middle","Young"))</f>
        <v>Senior</v>
      </c>
    </row>
    <row r="9995" spans="1:18" x14ac:dyDescent="0.3">
      <c r="A9995" s="1" t="s">
        <v>14312</v>
      </c>
      <c r="B9995" s="1" t="s">
        <v>26626</v>
      </c>
      <c r="C9995" s="1" t="s">
        <v>26642</v>
      </c>
      <c r="D9995" s="1" t="s">
        <v>17</v>
      </c>
      <c r="E9995" s="1" t="s">
        <v>26620</v>
      </c>
      <c r="F9995" s="2">
        <v>45208</v>
      </c>
      <c r="G9995" s="1" t="s">
        <v>26559</v>
      </c>
      <c r="H9995" s="1" t="s">
        <v>26560</v>
      </c>
      <c r="I9995" s="1" t="s">
        <v>56</v>
      </c>
      <c r="J9995" s="3" t="s">
        <v>36654</v>
      </c>
      <c r="K9995">
        <v>380</v>
      </c>
      <c r="L9995" s="1" t="s">
        <v>42</v>
      </c>
      <c r="M9995" s="2">
        <v>45219</v>
      </c>
      <c r="N9995" s="1" t="s">
        <v>31</v>
      </c>
      <c r="O9995" s="1" t="s">
        <v>32</v>
      </c>
      <c r="P9995" s="1">
        <f>_3___Healthcare_Data_v1[[#This Row],[Discharge Date]]-_3___Healthcare_Data_v1[[#This Row],[Date of Admission]]</f>
        <v>11</v>
      </c>
      <c r="Q9995" s="1">
        <f>IFERROR(_3___Healthcare_Data_v1[[#This Row],[ Billing Amount ]]/_3___Healthcare_Data_v1[[#This Row],[Days in Hospital]],0)</f>
        <v>787.76311245454554</v>
      </c>
      <c r="R9995" s="1" t="str">
        <f>IF(_3___Healthcare_Data_v1[[#This Row],[Age]]&gt;60,"Senior",IF(_3___Healthcare_Data_v1[[#This Row],[Age]]&gt;35,"Middle","Young"))</f>
        <v>Senior</v>
      </c>
    </row>
    <row r="9996" spans="1:18" x14ac:dyDescent="0.3">
      <c r="A9996" s="1" t="s">
        <v>26561</v>
      </c>
      <c r="B9996" s="1" t="s">
        <v>26737</v>
      </c>
      <c r="C9996" s="1" t="s">
        <v>26642</v>
      </c>
      <c r="D9996" s="1" t="s">
        <v>62</v>
      </c>
      <c r="E9996" s="1" t="s">
        <v>26620</v>
      </c>
      <c r="F9996" s="2">
        <v>44555</v>
      </c>
      <c r="G9996" s="1" t="s">
        <v>6564</v>
      </c>
      <c r="H9996" s="1" t="s">
        <v>7631</v>
      </c>
      <c r="I9996" s="1" t="s">
        <v>26607</v>
      </c>
      <c r="J9996" s="3" t="s">
        <v>36655</v>
      </c>
      <c r="K9996">
        <v>341</v>
      </c>
      <c r="L9996" s="1" t="s">
        <v>22</v>
      </c>
      <c r="M9996" s="2">
        <v>44560</v>
      </c>
      <c r="N9996" s="1" t="s">
        <v>43</v>
      </c>
      <c r="O9996" s="1" t="s">
        <v>24</v>
      </c>
      <c r="P9996" s="1">
        <f>_3___Healthcare_Data_v1[[#This Row],[Discharge Date]]-_3___Healthcare_Data_v1[[#This Row],[Date of Admission]]</f>
        <v>5</v>
      </c>
      <c r="Q9996" s="1">
        <f>IFERROR(_3___Healthcare_Data_v1[[#This Row],[ Billing Amount ]]/_3___Healthcare_Data_v1[[#This Row],[Days in Hospital]],0)</f>
        <v>2351.1037759999999</v>
      </c>
      <c r="R9996" s="1" t="str">
        <f>IF(_3___Healthcare_Data_v1[[#This Row],[Age]]&gt;60,"Senior",IF(_3___Healthcare_Data_v1[[#This Row],[Age]]&gt;35,"Middle","Young"))</f>
        <v>Senior</v>
      </c>
    </row>
    <row r="9997" spans="1:18" x14ac:dyDescent="0.3">
      <c r="A9997" s="1" t="s">
        <v>26562</v>
      </c>
      <c r="B9997" s="1" t="s">
        <v>26672</v>
      </c>
      <c r="C9997" s="1" t="s">
        <v>26642</v>
      </c>
      <c r="D9997" s="1" t="s">
        <v>62</v>
      </c>
      <c r="E9997" s="1" t="s">
        <v>35</v>
      </c>
      <c r="F9997" s="2">
        <v>44771</v>
      </c>
      <c r="G9997" s="1" t="s">
        <v>26563</v>
      </c>
      <c r="H9997" s="1" t="s">
        <v>26564</v>
      </c>
      <c r="I9997" s="1" t="s">
        <v>26607</v>
      </c>
      <c r="J9997" s="3" t="s">
        <v>36656</v>
      </c>
      <c r="K9997">
        <v>110</v>
      </c>
      <c r="L9997" s="1" t="s">
        <v>22</v>
      </c>
      <c r="M9997" s="2">
        <v>44775</v>
      </c>
      <c r="N9997" s="1" t="s">
        <v>84</v>
      </c>
      <c r="O9997" s="1" t="s">
        <v>44</v>
      </c>
      <c r="P9997" s="1">
        <f>_3___Healthcare_Data_v1[[#This Row],[Discharge Date]]-_3___Healthcare_Data_v1[[#This Row],[Date of Admission]]</f>
        <v>4</v>
      </c>
      <c r="Q9997" s="1">
        <f>IFERROR(_3___Healthcare_Data_v1[[#This Row],[ Billing Amount ]]/_3___Healthcare_Data_v1[[#This Row],[Days in Hospital]],0)</f>
        <v>4950.8550100000002</v>
      </c>
      <c r="R9997" s="1" t="str">
        <f>IF(_3___Healthcare_Data_v1[[#This Row],[Age]]&gt;60,"Senior",IF(_3___Healthcare_Data_v1[[#This Row],[Age]]&gt;35,"Middle","Young"))</f>
        <v>Senior</v>
      </c>
    </row>
    <row r="9998" spans="1:18" x14ac:dyDescent="0.3">
      <c r="A9998" s="1" t="s">
        <v>18431</v>
      </c>
      <c r="B9998" s="1" t="s">
        <v>26695</v>
      </c>
      <c r="C9998" s="1" t="s">
        <v>16</v>
      </c>
      <c r="D9998" s="1" t="s">
        <v>49</v>
      </c>
      <c r="E9998" s="1" t="s">
        <v>26615</v>
      </c>
      <c r="F9998" s="2">
        <v>44567</v>
      </c>
      <c r="G9998" s="1" t="s">
        <v>23569</v>
      </c>
      <c r="H9998" s="1" t="s">
        <v>26565</v>
      </c>
      <c r="I9998" s="1" t="s">
        <v>60</v>
      </c>
      <c r="J9998" s="3" t="s">
        <v>36657</v>
      </c>
      <c r="K9998">
        <v>244</v>
      </c>
      <c r="L9998" s="1" t="s">
        <v>22</v>
      </c>
      <c r="M9998" s="2">
        <v>44583</v>
      </c>
      <c r="N9998" s="1" t="s">
        <v>84</v>
      </c>
      <c r="O9998" s="1" t="s">
        <v>32</v>
      </c>
      <c r="P9998" s="1">
        <f>_3___Healthcare_Data_v1[[#This Row],[Discharge Date]]-_3___Healthcare_Data_v1[[#This Row],[Date of Admission]]</f>
        <v>16</v>
      </c>
      <c r="Q9998" s="1">
        <f>IFERROR(_3___Healthcare_Data_v1[[#This Row],[ Billing Amount ]]/_3___Healthcare_Data_v1[[#This Row],[Days in Hospital]],0)</f>
        <v>299.78587437499999</v>
      </c>
      <c r="R9998" s="1" t="str">
        <f>IF(_3___Healthcare_Data_v1[[#This Row],[Age]]&gt;60,"Senior",IF(_3___Healthcare_Data_v1[[#This Row],[Age]]&gt;35,"Middle","Young"))</f>
        <v>Senior</v>
      </c>
    </row>
    <row r="9999" spans="1:18" x14ac:dyDescent="0.3">
      <c r="A9999" s="1" t="s">
        <v>24571</v>
      </c>
      <c r="B9999" s="1" t="s">
        <v>26653</v>
      </c>
      <c r="C9999" s="1" t="s">
        <v>26642</v>
      </c>
      <c r="D9999" s="1" t="s">
        <v>34</v>
      </c>
      <c r="E9999" s="1" t="s">
        <v>26615</v>
      </c>
      <c r="F9999" s="2">
        <v>44743</v>
      </c>
      <c r="G9999" s="1" t="s">
        <v>26566</v>
      </c>
      <c r="H9999" s="1" t="s">
        <v>7741</v>
      </c>
      <c r="I9999" s="1" t="s">
        <v>60</v>
      </c>
      <c r="J9999" s="3" t="s">
        <v>36658</v>
      </c>
      <c r="K9999">
        <v>312</v>
      </c>
      <c r="L9999" s="1" t="s">
        <v>22</v>
      </c>
      <c r="M9999" s="2">
        <v>44750</v>
      </c>
      <c r="N9999" s="1" t="s">
        <v>84</v>
      </c>
      <c r="O9999" s="1" t="s">
        <v>32</v>
      </c>
      <c r="P9999" s="1">
        <f>_3___Healthcare_Data_v1[[#This Row],[Discharge Date]]-_3___Healthcare_Data_v1[[#This Row],[Date of Admission]]</f>
        <v>7</v>
      </c>
      <c r="Q9999" s="1">
        <f>IFERROR(_3___Healthcare_Data_v1[[#This Row],[ Billing Amount ]]/_3___Healthcare_Data_v1[[#This Row],[Days in Hospital]],0)</f>
        <v>5663.9089028571425</v>
      </c>
      <c r="R9999" s="1" t="str">
        <f>IF(_3___Healthcare_Data_v1[[#This Row],[Age]]&gt;60,"Senior",IF(_3___Healthcare_Data_v1[[#This Row],[Age]]&gt;35,"Middle","Young"))</f>
        <v>Senior</v>
      </c>
    </row>
    <row r="10000" spans="1:18" x14ac:dyDescent="0.3">
      <c r="A10000" s="1" t="s">
        <v>26567</v>
      </c>
      <c r="B10000" s="1" t="s">
        <v>26689</v>
      </c>
      <c r="C10000" s="1" t="s">
        <v>26642</v>
      </c>
      <c r="D10000" s="1" t="s">
        <v>62</v>
      </c>
      <c r="E10000" s="1" t="s">
        <v>26615</v>
      </c>
      <c r="F10000" s="2">
        <v>43867</v>
      </c>
      <c r="G10000" s="1" t="s">
        <v>26568</v>
      </c>
      <c r="H10000" s="1" t="s">
        <v>26569</v>
      </c>
      <c r="I10000" s="1" t="s">
        <v>26607</v>
      </c>
      <c r="J10000" s="3" t="s">
        <v>36659</v>
      </c>
      <c r="K10000">
        <v>420</v>
      </c>
      <c r="L10000" s="1" t="s">
        <v>42</v>
      </c>
      <c r="M10000" s="2">
        <v>43887</v>
      </c>
      <c r="N10000" s="1" t="s">
        <v>43</v>
      </c>
      <c r="O10000" s="1" t="s">
        <v>32</v>
      </c>
      <c r="P10000" s="1">
        <f>_3___Healthcare_Data_v1[[#This Row],[Discharge Date]]-_3___Healthcare_Data_v1[[#This Row],[Date of Admission]]</f>
        <v>20</v>
      </c>
      <c r="Q10000" s="1">
        <f>IFERROR(_3___Healthcare_Data_v1[[#This Row],[ Billing Amount ]]/_3___Healthcare_Data_v1[[#This Row],[Days in Hospital]],0)</f>
        <v>1009.4537905</v>
      </c>
      <c r="R10000" s="1" t="str">
        <f>IF(_3___Healthcare_Data_v1[[#This Row],[Age]]&gt;60,"Senior",IF(_3___Healthcare_Data_v1[[#This Row],[Age]]&gt;35,"Middle","Young"))</f>
        <v>Senior</v>
      </c>
    </row>
    <row r="10001" spans="1:18" x14ac:dyDescent="0.3">
      <c r="A10001" s="1" t="s">
        <v>26570</v>
      </c>
      <c r="B10001" s="1" t="s">
        <v>26759</v>
      </c>
      <c r="C10001" s="1" t="s">
        <v>26</v>
      </c>
      <c r="D10001" s="1" t="s">
        <v>34</v>
      </c>
      <c r="E10001" s="1" t="s">
        <v>26615</v>
      </c>
      <c r="F10001" s="2">
        <v>45007</v>
      </c>
      <c r="G10001" s="1" t="s">
        <v>26571</v>
      </c>
      <c r="H10001" s="1" t="s">
        <v>26572</v>
      </c>
      <c r="I10001" s="1" t="s">
        <v>52</v>
      </c>
      <c r="J10001" s="3" t="s">
        <v>36660</v>
      </c>
      <c r="K10001">
        <v>290</v>
      </c>
      <c r="L10001" s="1" t="s">
        <v>38</v>
      </c>
      <c r="M10001" s="2">
        <v>45031</v>
      </c>
      <c r="N10001" s="1" t="s">
        <v>43</v>
      </c>
      <c r="O10001" s="1" t="s">
        <v>44</v>
      </c>
      <c r="P10001" s="1">
        <f>_3___Healthcare_Data_v1[[#This Row],[Discharge Date]]-_3___Healthcare_Data_v1[[#This Row],[Date of Admission]]</f>
        <v>24</v>
      </c>
      <c r="Q10001" s="1">
        <f>IFERROR(_3___Healthcare_Data_v1[[#This Row],[ Billing Amount ]]/_3___Healthcare_Data_v1[[#This Row],[Days in Hospital]],0)</f>
        <v>1240.7988620833332</v>
      </c>
      <c r="R10001" s="1" t="str">
        <f>IF(_3___Healthcare_Data_v1[[#This Row],[Age]]&gt;60,"Senior",IF(_3___Healthcare_Data_v1[[#This Row],[Age]]&gt;35,"Middle","Young"))</f>
        <v>Senior</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8050A-3BC6-4DF0-9C79-06654D972ED4}">
  <dimension ref="A1:Y97"/>
  <sheetViews>
    <sheetView workbookViewId="0">
      <selection activeCell="A3" sqref="A3"/>
    </sheetView>
  </sheetViews>
  <sheetFormatPr defaultRowHeight="14.4" x14ac:dyDescent="0.3"/>
  <cols>
    <col min="1" max="1" width="9.88671875" bestFit="1" customWidth="1"/>
    <col min="2" max="2" width="20.88671875" bestFit="1" customWidth="1"/>
    <col min="3" max="3" width="6.33203125" bestFit="1" customWidth="1"/>
    <col min="4" max="4" width="6.88671875" bestFit="1" customWidth="1"/>
    <col min="5" max="5" width="8.21875" bestFit="1" customWidth="1"/>
    <col min="6" max="6" width="12.21875" bestFit="1" customWidth="1"/>
    <col min="7" max="7" width="7.33203125" bestFit="1" customWidth="1"/>
    <col min="8" max="8" width="12" bestFit="1" customWidth="1"/>
    <col min="9" max="9" width="13.88671875" bestFit="1" customWidth="1"/>
    <col min="10" max="10" width="7.44140625" bestFit="1" customWidth="1"/>
    <col min="11" max="11" width="10.33203125" bestFit="1" customWidth="1"/>
    <col min="12" max="12" width="6.77734375" bestFit="1" customWidth="1"/>
    <col min="13" max="13" width="7.44140625" bestFit="1" customWidth="1"/>
    <col min="14" max="14" width="10.33203125" bestFit="1" customWidth="1"/>
    <col min="15" max="15" width="6.77734375" bestFit="1" customWidth="1"/>
    <col min="16" max="16" width="12.21875" bestFit="1" customWidth="1"/>
    <col min="17" max="17" width="13.88671875" bestFit="1" customWidth="1"/>
    <col min="18" max="20" width="4" bestFit="1" customWidth="1"/>
    <col min="21" max="21" width="4.33203125" bestFit="1" customWidth="1"/>
    <col min="22" max="25" width="4" bestFit="1" customWidth="1"/>
    <col min="26" max="26" width="6.77734375" bestFit="1" customWidth="1"/>
    <col min="27" max="27" width="8.21875" bestFit="1" customWidth="1"/>
    <col min="28" max="28" width="12.21875" bestFit="1" customWidth="1"/>
    <col min="29" max="29" width="7.33203125" bestFit="1" customWidth="1"/>
  </cols>
  <sheetData>
    <row r="1" spans="1:11" x14ac:dyDescent="0.3">
      <c r="A1" s="10" t="s">
        <v>36673</v>
      </c>
    </row>
    <row r="3" spans="1:11" x14ac:dyDescent="0.3">
      <c r="A3" t="s">
        <v>36661</v>
      </c>
    </row>
    <row r="4" spans="1:11" x14ac:dyDescent="0.3">
      <c r="A4" s="6" t="s">
        <v>26601</v>
      </c>
    </row>
    <row r="5" spans="1:11" x14ac:dyDescent="0.3">
      <c r="B5" t="s">
        <v>26573</v>
      </c>
      <c r="C5" t="s">
        <v>28</v>
      </c>
      <c r="D5" t="s">
        <v>69</v>
      </c>
      <c r="E5" t="s">
        <v>18</v>
      </c>
      <c r="F5" t="s">
        <v>26574</v>
      </c>
      <c r="G5" t="s">
        <v>35</v>
      </c>
    </row>
    <row r="6" spans="1:11" x14ac:dyDescent="0.3">
      <c r="A6" s="7" t="s">
        <v>16</v>
      </c>
      <c r="B6" s="1"/>
      <c r="C6" s="1"/>
      <c r="D6" s="1"/>
      <c r="E6" s="1"/>
      <c r="F6" s="1"/>
      <c r="G6" s="1"/>
    </row>
    <row r="7" spans="1:11" x14ac:dyDescent="0.3">
      <c r="A7" s="8" t="s">
        <v>26584</v>
      </c>
      <c r="B7" s="1">
        <v>372</v>
      </c>
      <c r="C7" s="1">
        <v>227</v>
      </c>
      <c r="D7" s="1">
        <v>309</v>
      </c>
      <c r="E7" s="1">
        <v>323</v>
      </c>
      <c r="F7" s="1">
        <v>313</v>
      </c>
      <c r="G7" s="1">
        <v>337</v>
      </c>
    </row>
    <row r="8" spans="1:11" x14ac:dyDescent="0.3">
      <c r="A8" s="8" t="s">
        <v>26581</v>
      </c>
      <c r="B8" s="1">
        <v>148</v>
      </c>
      <c r="C8" s="1">
        <v>336</v>
      </c>
      <c r="D8" s="1">
        <v>173</v>
      </c>
      <c r="E8" s="1">
        <v>217</v>
      </c>
      <c r="F8" s="1">
        <v>237</v>
      </c>
      <c r="G8" s="1">
        <v>222</v>
      </c>
    </row>
    <row r="9" spans="1:11" x14ac:dyDescent="0.3">
      <c r="A9" s="8" t="s">
        <v>26603</v>
      </c>
      <c r="B9" s="1">
        <v>301</v>
      </c>
      <c r="C9" s="1">
        <v>179</v>
      </c>
      <c r="D9" s="1">
        <v>354</v>
      </c>
      <c r="E9" s="1">
        <v>285</v>
      </c>
      <c r="F9" s="1">
        <v>286</v>
      </c>
      <c r="G9" s="1">
        <v>456</v>
      </c>
    </row>
    <row r="10" spans="1:11" x14ac:dyDescent="0.3">
      <c r="A10" s="7" t="s">
        <v>26</v>
      </c>
      <c r="B10" s="1"/>
      <c r="C10" s="1"/>
      <c r="D10" s="1"/>
      <c r="E10" s="1"/>
      <c r="F10" s="1"/>
      <c r="G10" s="1"/>
    </row>
    <row r="11" spans="1:11" x14ac:dyDescent="0.3">
      <c r="A11" s="8" t="s">
        <v>26584</v>
      </c>
      <c r="B11" s="1">
        <v>356</v>
      </c>
      <c r="C11" s="1">
        <v>212</v>
      </c>
      <c r="D11" s="1">
        <v>376</v>
      </c>
      <c r="E11" s="1">
        <v>205</v>
      </c>
      <c r="F11" s="1">
        <v>469</v>
      </c>
      <c r="G11" s="1">
        <v>162</v>
      </c>
    </row>
    <row r="12" spans="1:11" x14ac:dyDescent="0.3">
      <c r="A12" s="8" t="s">
        <v>26581</v>
      </c>
      <c r="B12" s="1">
        <v>152</v>
      </c>
      <c r="C12" s="1">
        <v>344</v>
      </c>
      <c r="D12" s="1">
        <v>169</v>
      </c>
      <c r="E12" s="1">
        <v>143</v>
      </c>
      <c r="F12" s="1">
        <v>303</v>
      </c>
      <c r="G12" s="1">
        <v>210</v>
      </c>
    </row>
    <row r="13" spans="1:11" x14ac:dyDescent="0.3">
      <c r="A13" s="8" t="s">
        <v>26603</v>
      </c>
      <c r="B13" s="1">
        <v>258</v>
      </c>
      <c r="C13" s="1">
        <v>252</v>
      </c>
      <c r="D13" s="1">
        <v>266</v>
      </c>
      <c r="E13" s="1">
        <v>261</v>
      </c>
      <c r="F13" s="1">
        <v>547</v>
      </c>
      <c r="G13" s="1">
        <v>240</v>
      </c>
    </row>
    <row r="15" spans="1:11" x14ac:dyDescent="0.3">
      <c r="A15" s="8" t="s">
        <v>36662</v>
      </c>
      <c r="K15" s="8"/>
    </row>
    <row r="16" spans="1:11" x14ac:dyDescent="0.3">
      <c r="A16" s="6" t="s">
        <v>2</v>
      </c>
      <c r="B16" t="s">
        <v>16</v>
      </c>
      <c r="K16" t="s">
        <v>36670</v>
      </c>
    </row>
    <row r="18" spans="1:17" x14ac:dyDescent="0.3">
      <c r="A18" s="6" t="s">
        <v>26601</v>
      </c>
      <c r="K18" s="6" t="s">
        <v>26601</v>
      </c>
    </row>
    <row r="19" spans="1:17" x14ac:dyDescent="0.3">
      <c r="B19" t="s">
        <v>26584</v>
      </c>
      <c r="C19" t="s">
        <v>26581</v>
      </c>
      <c r="D19" t="s">
        <v>26603</v>
      </c>
      <c r="L19" t="s">
        <v>26573</v>
      </c>
      <c r="M19" t="s">
        <v>28</v>
      </c>
      <c r="N19" t="s">
        <v>69</v>
      </c>
      <c r="O19" t="s">
        <v>18</v>
      </c>
      <c r="P19" t="s">
        <v>26574</v>
      </c>
      <c r="Q19" t="s">
        <v>35</v>
      </c>
    </row>
    <row r="20" spans="1:17" x14ac:dyDescent="0.3">
      <c r="A20" s="7" t="s">
        <v>26573</v>
      </c>
      <c r="B20" s="1">
        <v>372</v>
      </c>
      <c r="C20" s="1">
        <v>148</v>
      </c>
      <c r="D20" s="1">
        <v>301</v>
      </c>
      <c r="K20" s="7" t="s">
        <v>114</v>
      </c>
      <c r="L20" s="1">
        <v>190</v>
      </c>
      <c r="M20" s="1">
        <v>199</v>
      </c>
      <c r="N20" s="1">
        <v>202</v>
      </c>
      <c r="O20" s="1">
        <v>186</v>
      </c>
      <c r="P20" s="1">
        <v>260</v>
      </c>
      <c r="Q20" s="1">
        <v>201</v>
      </c>
    </row>
    <row r="21" spans="1:17" x14ac:dyDescent="0.3">
      <c r="A21" s="7" t="s">
        <v>28</v>
      </c>
      <c r="B21" s="1">
        <v>227</v>
      </c>
      <c r="C21" s="1">
        <v>336</v>
      </c>
      <c r="D21" s="1">
        <v>179</v>
      </c>
      <c r="K21" s="7" t="s">
        <v>62</v>
      </c>
      <c r="L21" s="1">
        <v>194</v>
      </c>
      <c r="M21" s="1">
        <v>210</v>
      </c>
      <c r="N21" s="1">
        <v>201</v>
      </c>
      <c r="O21" s="1">
        <v>171</v>
      </c>
      <c r="P21" s="1">
        <v>265</v>
      </c>
      <c r="Q21" s="1">
        <v>200</v>
      </c>
    </row>
    <row r="22" spans="1:17" x14ac:dyDescent="0.3">
      <c r="A22" s="7" t="s">
        <v>69</v>
      </c>
      <c r="B22" s="1">
        <v>309</v>
      </c>
      <c r="C22" s="1">
        <v>173</v>
      </c>
      <c r="D22" s="1">
        <v>354</v>
      </c>
      <c r="K22" s="7" t="s">
        <v>89</v>
      </c>
      <c r="L22" s="1">
        <v>194</v>
      </c>
      <c r="M22" s="1">
        <v>184</v>
      </c>
      <c r="N22" s="1">
        <v>189</v>
      </c>
      <c r="O22" s="1">
        <v>192</v>
      </c>
      <c r="P22" s="1">
        <v>277</v>
      </c>
      <c r="Q22" s="1">
        <v>239</v>
      </c>
    </row>
    <row r="23" spans="1:17" x14ac:dyDescent="0.3">
      <c r="A23" s="7" t="s">
        <v>18</v>
      </c>
      <c r="B23" s="1">
        <v>323</v>
      </c>
      <c r="C23" s="1">
        <v>217</v>
      </c>
      <c r="D23" s="1">
        <v>285</v>
      </c>
      <c r="K23" s="7" t="s">
        <v>49</v>
      </c>
      <c r="L23" s="1">
        <v>219</v>
      </c>
      <c r="M23" s="1">
        <v>178</v>
      </c>
      <c r="N23" s="1">
        <v>200</v>
      </c>
      <c r="O23" s="1">
        <v>182</v>
      </c>
      <c r="P23" s="1">
        <v>268</v>
      </c>
      <c r="Q23" s="1">
        <v>211</v>
      </c>
    </row>
    <row r="24" spans="1:17" x14ac:dyDescent="0.3">
      <c r="A24" s="7" t="s">
        <v>26574</v>
      </c>
      <c r="B24" s="1">
        <v>313</v>
      </c>
      <c r="C24" s="1">
        <v>237</v>
      </c>
      <c r="D24" s="1">
        <v>286</v>
      </c>
      <c r="K24" s="7" t="s">
        <v>34</v>
      </c>
      <c r="L24" s="1">
        <v>181</v>
      </c>
      <c r="M24" s="1">
        <v>194</v>
      </c>
      <c r="N24" s="1">
        <v>215</v>
      </c>
      <c r="O24" s="1">
        <v>197</v>
      </c>
      <c r="P24" s="1">
        <v>259</v>
      </c>
      <c r="Q24" s="1">
        <v>206</v>
      </c>
    </row>
    <row r="25" spans="1:17" x14ac:dyDescent="0.3">
      <c r="A25" s="7" t="s">
        <v>35</v>
      </c>
      <c r="B25" s="1">
        <v>337</v>
      </c>
      <c r="C25" s="1">
        <v>222</v>
      </c>
      <c r="D25" s="1">
        <v>456</v>
      </c>
      <c r="K25" s="7" t="s">
        <v>229</v>
      </c>
      <c r="L25" s="1">
        <v>197</v>
      </c>
      <c r="M25" s="1">
        <v>191</v>
      </c>
      <c r="N25" s="1">
        <v>215</v>
      </c>
      <c r="O25" s="1">
        <v>177</v>
      </c>
      <c r="P25" s="1">
        <v>282</v>
      </c>
      <c r="Q25" s="1">
        <v>182</v>
      </c>
    </row>
    <row r="26" spans="1:17" x14ac:dyDescent="0.3">
      <c r="K26" s="7" t="s">
        <v>17</v>
      </c>
      <c r="L26" s="1">
        <v>209</v>
      </c>
      <c r="M26" s="1">
        <v>184</v>
      </c>
      <c r="N26" s="1">
        <v>207</v>
      </c>
      <c r="O26" s="1">
        <v>174</v>
      </c>
      <c r="P26" s="1">
        <v>276</v>
      </c>
      <c r="Q26" s="1">
        <v>194</v>
      </c>
    </row>
    <row r="27" spans="1:17" x14ac:dyDescent="0.3">
      <c r="K27" s="7" t="s">
        <v>27</v>
      </c>
      <c r="L27" s="1">
        <v>203</v>
      </c>
      <c r="M27" s="1">
        <v>210</v>
      </c>
      <c r="N27" s="1">
        <v>218</v>
      </c>
      <c r="O27" s="1">
        <v>155</v>
      </c>
      <c r="P27" s="1">
        <v>268</v>
      </c>
      <c r="Q27" s="1">
        <v>194</v>
      </c>
    </row>
    <row r="28" spans="1:17" x14ac:dyDescent="0.3">
      <c r="A28" s="8" t="s">
        <v>36663</v>
      </c>
    </row>
    <row r="29" spans="1:17" x14ac:dyDescent="0.3">
      <c r="A29" s="6" t="s">
        <v>2</v>
      </c>
      <c r="B29" t="s">
        <v>26</v>
      </c>
    </row>
    <row r="30" spans="1:17" x14ac:dyDescent="0.3">
      <c r="K30" s="8"/>
    </row>
    <row r="31" spans="1:17" x14ac:dyDescent="0.3">
      <c r="A31" s="6" t="s">
        <v>26601</v>
      </c>
    </row>
    <row r="32" spans="1:17" x14ac:dyDescent="0.3">
      <c r="B32" t="s">
        <v>26584</v>
      </c>
      <c r="C32" t="s">
        <v>26581</v>
      </c>
      <c r="D32" t="s">
        <v>26603</v>
      </c>
    </row>
    <row r="33" spans="1:25" x14ac:dyDescent="0.3">
      <c r="A33" s="7" t="s">
        <v>26573</v>
      </c>
      <c r="B33" s="1">
        <v>356</v>
      </c>
      <c r="C33" s="1">
        <v>152</v>
      </c>
      <c r="D33" s="1">
        <v>258</v>
      </c>
    </row>
    <row r="34" spans="1:25" x14ac:dyDescent="0.3">
      <c r="A34" s="7" t="s">
        <v>28</v>
      </c>
      <c r="B34" s="1">
        <v>212</v>
      </c>
      <c r="C34" s="1">
        <v>344</v>
      </c>
      <c r="D34" s="1">
        <v>252</v>
      </c>
    </row>
    <row r="35" spans="1:25" x14ac:dyDescent="0.3">
      <c r="A35" s="7" t="s">
        <v>69</v>
      </c>
      <c r="B35" s="1">
        <v>376</v>
      </c>
      <c r="C35" s="1">
        <v>169</v>
      </c>
      <c r="D35" s="1">
        <v>266</v>
      </c>
    </row>
    <row r="36" spans="1:25" x14ac:dyDescent="0.3">
      <c r="A36" s="7" t="s">
        <v>18</v>
      </c>
      <c r="B36" s="1">
        <v>205</v>
      </c>
      <c r="C36" s="1">
        <v>143</v>
      </c>
      <c r="D36" s="1">
        <v>261</v>
      </c>
    </row>
    <row r="37" spans="1:25" x14ac:dyDescent="0.3">
      <c r="A37" s="7" t="s">
        <v>26574</v>
      </c>
      <c r="B37" s="1">
        <v>469</v>
      </c>
      <c r="C37" s="1">
        <v>303</v>
      </c>
      <c r="D37" s="1">
        <v>547</v>
      </c>
    </row>
    <row r="38" spans="1:25" x14ac:dyDescent="0.3">
      <c r="A38" s="7" t="s">
        <v>35</v>
      </c>
      <c r="B38" s="1">
        <v>162</v>
      </c>
      <c r="C38" s="1">
        <v>210</v>
      </c>
      <c r="D38" s="1">
        <v>240</v>
      </c>
    </row>
    <row r="43" spans="1:25" x14ac:dyDescent="0.3">
      <c r="A43" s="10" t="s">
        <v>36674</v>
      </c>
    </row>
    <row r="45" spans="1:25" x14ac:dyDescent="0.3">
      <c r="A45" t="s">
        <v>36672</v>
      </c>
    </row>
    <row r="47" spans="1:25" x14ac:dyDescent="0.3">
      <c r="A47" s="6" t="s">
        <v>26601</v>
      </c>
      <c r="I47" s="6" t="s">
        <v>26601</v>
      </c>
      <c r="Q47" s="6" t="s">
        <v>26601</v>
      </c>
    </row>
    <row r="48" spans="1:25" x14ac:dyDescent="0.3">
      <c r="B48" t="s">
        <v>22</v>
      </c>
      <c r="C48" t="s">
        <v>38</v>
      </c>
      <c r="D48" t="s">
        <v>42</v>
      </c>
      <c r="J48" t="s">
        <v>16</v>
      </c>
      <c r="M48" t="s">
        <v>26</v>
      </c>
      <c r="R48" t="s">
        <v>114</v>
      </c>
      <c r="S48" t="s">
        <v>62</v>
      </c>
      <c r="T48" t="s">
        <v>89</v>
      </c>
      <c r="U48" t="s">
        <v>49</v>
      </c>
      <c r="V48" t="s">
        <v>34</v>
      </c>
      <c r="W48" t="s">
        <v>229</v>
      </c>
      <c r="X48" t="s">
        <v>17</v>
      </c>
      <c r="Y48" t="s">
        <v>27</v>
      </c>
    </row>
    <row r="49" spans="1:25" x14ac:dyDescent="0.3">
      <c r="A49" s="7" t="s">
        <v>26573</v>
      </c>
      <c r="B49" s="1">
        <v>867</v>
      </c>
      <c r="C49" s="1">
        <v>297</v>
      </c>
      <c r="D49" s="1">
        <v>423</v>
      </c>
      <c r="J49" t="s">
        <v>22</v>
      </c>
      <c r="K49" t="s">
        <v>38</v>
      </c>
      <c r="L49" t="s">
        <v>42</v>
      </c>
      <c r="M49" t="s">
        <v>22</v>
      </c>
      <c r="N49" t="s">
        <v>38</v>
      </c>
      <c r="O49" t="s">
        <v>42</v>
      </c>
      <c r="Q49" s="7" t="s">
        <v>22</v>
      </c>
      <c r="R49" s="1">
        <v>378</v>
      </c>
      <c r="S49" s="1">
        <v>381</v>
      </c>
      <c r="T49" s="1">
        <v>404</v>
      </c>
      <c r="U49" s="1">
        <v>397</v>
      </c>
      <c r="V49" s="1">
        <v>406</v>
      </c>
      <c r="W49" s="1">
        <v>338</v>
      </c>
      <c r="X49" s="1">
        <v>386</v>
      </c>
      <c r="Y49" s="1">
        <v>387</v>
      </c>
    </row>
    <row r="50" spans="1:25" x14ac:dyDescent="0.3">
      <c r="A50" s="7" t="s">
        <v>28</v>
      </c>
      <c r="B50" s="1">
        <v>213</v>
      </c>
      <c r="C50" s="1">
        <v>517</v>
      </c>
      <c r="D50" s="1">
        <v>820</v>
      </c>
      <c r="I50" s="7" t="s">
        <v>26573</v>
      </c>
      <c r="J50" s="1">
        <v>450</v>
      </c>
      <c r="K50" s="1">
        <v>161</v>
      </c>
      <c r="L50" s="1">
        <v>210</v>
      </c>
      <c r="M50" s="1">
        <v>417</v>
      </c>
      <c r="N50" s="1">
        <v>136</v>
      </c>
      <c r="O50" s="1">
        <v>213</v>
      </c>
      <c r="Q50" s="7" t="s">
        <v>38</v>
      </c>
      <c r="R50" s="1">
        <v>461</v>
      </c>
      <c r="S50" s="1">
        <v>422</v>
      </c>
      <c r="T50" s="1">
        <v>470</v>
      </c>
      <c r="U50" s="1">
        <v>430</v>
      </c>
      <c r="V50" s="1">
        <v>424</v>
      </c>
      <c r="W50" s="1">
        <v>477</v>
      </c>
      <c r="X50" s="1">
        <v>468</v>
      </c>
      <c r="Y50" s="1">
        <v>435</v>
      </c>
    </row>
    <row r="51" spans="1:25" x14ac:dyDescent="0.3">
      <c r="A51" s="7" t="s">
        <v>69</v>
      </c>
      <c r="B51" s="1">
        <v>689</v>
      </c>
      <c r="C51" s="1">
        <v>750</v>
      </c>
      <c r="D51" s="1">
        <v>208</v>
      </c>
      <c r="I51" s="7" t="s">
        <v>28</v>
      </c>
      <c r="J51" s="1">
        <v>100</v>
      </c>
      <c r="K51" s="1">
        <v>247</v>
      </c>
      <c r="L51" s="1">
        <v>395</v>
      </c>
      <c r="M51" s="1">
        <v>113</v>
      </c>
      <c r="N51" s="1">
        <v>270</v>
      </c>
      <c r="O51" s="1">
        <v>425</v>
      </c>
      <c r="Q51" s="7" t="s">
        <v>42</v>
      </c>
      <c r="R51" s="1">
        <v>399</v>
      </c>
      <c r="S51" s="1">
        <v>438</v>
      </c>
      <c r="T51" s="1">
        <v>401</v>
      </c>
      <c r="U51" s="1">
        <v>431</v>
      </c>
      <c r="V51" s="1">
        <v>422</v>
      </c>
      <c r="W51" s="1">
        <v>429</v>
      </c>
      <c r="X51" s="1">
        <v>390</v>
      </c>
      <c r="Y51" s="1">
        <v>426</v>
      </c>
    </row>
    <row r="52" spans="1:25" x14ac:dyDescent="0.3">
      <c r="A52" s="7" t="s">
        <v>18</v>
      </c>
      <c r="B52" s="1">
        <v>126</v>
      </c>
      <c r="C52" s="1">
        <v>653</v>
      </c>
      <c r="D52" s="1">
        <v>655</v>
      </c>
      <c r="I52" s="7" t="s">
        <v>69</v>
      </c>
      <c r="J52" s="1">
        <v>350</v>
      </c>
      <c r="K52" s="1">
        <v>381</v>
      </c>
      <c r="L52" s="1">
        <v>105</v>
      </c>
      <c r="M52" s="1">
        <v>339</v>
      </c>
      <c r="N52" s="1">
        <v>369</v>
      </c>
      <c r="O52" s="1">
        <v>103</v>
      </c>
    </row>
    <row r="53" spans="1:25" x14ac:dyDescent="0.3">
      <c r="A53" s="7" t="s">
        <v>26574</v>
      </c>
      <c r="B53" s="1">
        <v>257</v>
      </c>
      <c r="C53" s="1">
        <v>993</v>
      </c>
      <c r="D53" s="1">
        <v>905</v>
      </c>
      <c r="I53" s="7" t="s">
        <v>18</v>
      </c>
      <c r="J53" s="1">
        <v>74</v>
      </c>
      <c r="K53" s="1">
        <v>365</v>
      </c>
      <c r="L53" s="1">
        <v>386</v>
      </c>
      <c r="M53" s="1">
        <v>52</v>
      </c>
      <c r="N53" s="1">
        <v>288</v>
      </c>
      <c r="O53" s="1">
        <v>269</v>
      </c>
      <c r="Q53" s="7" t="s">
        <v>36675</v>
      </c>
    </row>
    <row r="54" spans="1:25" x14ac:dyDescent="0.3">
      <c r="A54" s="7" t="s">
        <v>35</v>
      </c>
      <c r="B54" s="1">
        <v>925</v>
      </c>
      <c r="C54" s="1">
        <v>377</v>
      </c>
      <c r="D54" s="1">
        <v>325</v>
      </c>
      <c r="I54" s="7" t="s">
        <v>26574</v>
      </c>
      <c r="J54" s="1">
        <v>91</v>
      </c>
      <c r="K54" s="1">
        <v>381</v>
      </c>
      <c r="L54" s="1">
        <v>364</v>
      </c>
      <c r="M54" s="1">
        <v>166</v>
      </c>
      <c r="N54" s="1">
        <v>612</v>
      </c>
      <c r="O54" s="1">
        <v>541</v>
      </c>
    </row>
    <row r="55" spans="1:25" x14ac:dyDescent="0.3">
      <c r="I55" s="7" t="s">
        <v>35</v>
      </c>
      <c r="J55" s="1">
        <v>581</v>
      </c>
      <c r="K55" s="1">
        <v>233</v>
      </c>
      <c r="L55" s="1">
        <v>201</v>
      </c>
      <c r="M55" s="1">
        <v>344</v>
      </c>
      <c r="N55" s="1">
        <v>144</v>
      </c>
      <c r="O55" s="1">
        <v>124</v>
      </c>
    </row>
    <row r="58" spans="1:25" x14ac:dyDescent="0.3">
      <c r="A58" s="11"/>
    </row>
    <row r="59" spans="1:25" x14ac:dyDescent="0.3">
      <c r="A59" s="10" t="s">
        <v>36677</v>
      </c>
    </row>
    <row r="60" spans="1:25" x14ac:dyDescent="0.3">
      <c r="A60" s="11"/>
    </row>
    <row r="61" spans="1:25" x14ac:dyDescent="0.3">
      <c r="A61" t="s">
        <v>36676</v>
      </c>
    </row>
    <row r="62" spans="1:25" x14ac:dyDescent="0.3">
      <c r="B62" t="s">
        <v>26589</v>
      </c>
    </row>
    <row r="63" spans="1:25" x14ac:dyDescent="0.3">
      <c r="A63" s="7" t="s">
        <v>22</v>
      </c>
      <c r="B63" s="1">
        <v>70891959.787999943</v>
      </c>
    </row>
    <row r="64" spans="1:25" x14ac:dyDescent="0.3">
      <c r="A64" s="7" t="s">
        <v>38</v>
      </c>
      <c r="B64" s="1">
        <v>87141766.278999984</v>
      </c>
    </row>
    <row r="65" spans="1:4" x14ac:dyDescent="0.3">
      <c r="A65" s="7" t="s">
        <v>42</v>
      </c>
      <c r="B65" s="1">
        <v>75855073.140999928</v>
      </c>
    </row>
    <row r="68" spans="1:4" x14ac:dyDescent="0.3">
      <c r="A68" t="s">
        <v>36676</v>
      </c>
    </row>
    <row r="69" spans="1:4" x14ac:dyDescent="0.3">
      <c r="B69" t="s">
        <v>36679</v>
      </c>
      <c r="C69" t="s">
        <v>36678</v>
      </c>
      <c r="D69" t="s">
        <v>36680</v>
      </c>
    </row>
    <row r="70" spans="1:4" x14ac:dyDescent="0.3">
      <c r="A70" s="7" t="s">
        <v>22</v>
      </c>
      <c r="B70" s="1">
        <v>3077</v>
      </c>
      <c r="C70" s="1">
        <v>70891959.787999943</v>
      </c>
      <c r="D70" s="1">
        <v>23039.310948326274</v>
      </c>
    </row>
    <row r="71" spans="1:4" x14ac:dyDescent="0.3">
      <c r="A71" s="7" t="s">
        <v>38</v>
      </c>
      <c r="B71" s="1">
        <v>3587</v>
      </c>
      <c r="C71" s="1">
        <v>87141766.278999984</v>
      </c>
      <c r="D71" s="1">
        <v>24293.773704767209</v>
      </c>
    </row>
    <row r="72" spans="1:4" x14ac:dyDescent="0.3">
      <c r="A72" s="7" t="s">
        <v>42</v>
      </c>
      <c r="B72" s="1">
        <v>3336</v>
      </c>
      <c r="C72" s="1">
        <v>75855073.140999928</v>
      </c>
      <c r="D72" s="1">
        <v>22738.331277278157</v>
      </c>
    </row>
    <row r="73" spans="1:4" x14ac:dyDescent="0.3">
      <c r="A73" s="7" t="s">
        <v>26588</v>
      </c>
      <c r="B73" s="1">
        <v>10000</v>
      </c>
      <c r="C73" s="1">
        <v>233888799.20799944</v>
      </c>
      <c r="D73" s="1">
        <v>23388.879920799944</v>
      </c>
    </row>
    <row r="75" spans="1:4" x14ac:dyDescent="0.3">
      <c r="B75" t="s">
        <v>36681</v>
      </c>
      <c r="C75" t="s">
        <v>36682</v>
      </c>
    </row>
    <row r="76" spans="1:4" x14ac:dyDescent="0.3">
      <c r="A76" s="7" t="s">
        <v>22</v>
      </c>
      <c r="B76" s="1">
        <v>23</v>
      </c>
      <c r="C76" s="1">
        <v>0</v>
      </c>
    </row>
    <row r="77" spans="1:4" x14ac:dyDescent="0.3">
      <c r="A77" s="7" t="s">
        <v>38</v>
      </c>
      <c r="B77" s="1">
        <v>30</v>
      </c>
      <c r="C77" s="1">
        <v>1</v>
      </c>
    </row>
    <row r="78" spans="1:4" x14ac:dyDescent="0.3">
      <c r="A78" s="7" t="s">
        <v>42</v>
      </c>
      <c r="B78" s="1">
        <v>30</v>
      </c>
      <c r="C78" s="1">
        <v>1</v>
      </c>
    </row>
    <row r="79" spans="1:4" x14ac:dyDescent="0.3">
      <c r="A79" s="7" t="s">
        <v>26588</v>
      </c>
      <c r="B79" s="1">
        <v>30</v>
      </c>
      <c r="C79" s="1">
        <v>0</v>
      </c>
    </row>
    <row r="80" spans="1:4" x14ac:dyDescent="0.3">
      <c r="A80" s="7"/>
      <c r="B80" s="1"/>
      <c r="C80" s="1"/>
    </row>
    <row r="81" spans="1:8" x14ac:dyDescent="0.3">
      <c r="A81" s="7" t="s">
        <v>36684</v>
      </c>
      <c r="B81" s="1"/>
      <c r="C81" s="1"/>
    </row>
    <row r="82" spans="1:8" x14ac:dyDescent="0.3">
      <c r="B82" t="s">
        <v>36683</v>
      </c>
      <c r="C82" t="s">
        <v>36681</v>
      </c>
    </row>
    <row r="83" spans="1:8" x14ac:dyDescent="0.3">
      <c r="A83" s="7" t="s">
        <v>22</v>
      </c>
      <c r="B83" s="12">
        <v>9.9652258693532669</v>
      </c>
      <c r="C83" s="1">
        <v>23</v>
      </c>
    </row>
    <row r="84" spans="1:8" x14ac:dyDescent="0.3">
      <c r="A84" s="7" t="s">
        <v>38</v>
      </c>
      <c r="B84" s="12">
        <v>15.62391971006412</v>
      </c>
      <c r="C84" s="1">
        <v>30</v>
      </c>
    </row>
    <row r="85" spans="1:8" x14ac:dyDescent="0.3">
      <c r="A85" s="7" t="s">
        <v>42</v>
      </c>
      <c r="B85" s="12">
        <v>15.423860911270983</v>
      </c>
      <c r="C85" s="1">
        <v>30</v>
      </c>
    </row>
    <row r="86" spans="1:8" x14ac:dyDescent="0.3">
      <c r="A86" s="7" t="s">
        <v>26588</v>
      </c>
      <c r="B86" s="1">
        <v>13.816000000000001</v>
      </c>
      <c r="C86" s="1">
        <v>30</v>
      </c>
    </row>
    <row r="90" spans="1:8" x14ac:dyDescent="0.3">
      <c r="A90" s="6" t="s">
        <v>26590</v>
      </c>
    </row>
    <row r="91" spans="1:8" x14ac:dyDescent="0.3">
      <c r="B91" t="s">
        <v>26573</v>
      </c>
      <c r="C91" t="s">
        <v>28</v>
      </c>
      <c r="D91" t="s">
        <v>69</v>
      </c>
      <c r="E91" t="s">
        <v>18</v>
      </c>
      <c r="F91" t="s">
        <v>26574</v>
      </c>
      <c r="G91" t="s">
        <v>35</v>
      </c>
      <c r="H91" t="s">
        <v>26588</v>
      </c>
    </row>
    <row r="92" spans="1:8" x14ac:dyDescent="0.3">
      <c r="A92" s="7" t="s">
        <v>52</v>
      </c>
      <c r="B92" s="3">
        <v>19636.140640740741</v>
      </c>
      <c r="C92" s="3">
        <v>22089.966478787872</v>
      </c>
      <c r="D92" s="3">
        <v>41587.07425903617</v>
      </c>
      <c r="E92" s="3">
        <v>31802.0570228137</v>
      </c>
      <c r="F92" s="3">
        <v>18074.061764988004</v>
      </c>
      <c r="G92" s="3">
        <v>13137.557080906145</v>
      </c>
      <c r="H92" s="3">
        <v>24132.579623112935</v>
      </c>
    </row>
    <row r="93" spans="1:8" x14ac:dyDescent="0.3">
      <c r="A93" s="7" t="s">
        <v>60</v>
      </c>
      <c r="B93" s="3">
        <v>20362.299484429062</v>
      </c>
      <c r="C93" s="3">
        <v>23012.135430817612</v>
      </c>
      <c r="D93" s="3">
        <v>37814.063783088241</v>
      </c>
      <c r="E93" s="3">
        <v>32165.782438661703</v>
      </c>
      <c r="F93" s="3">
        <v>18705.643506596309</v>
      </c>
      <c r="G93" s="3">
        <v>10075.879606321838</v>
      </c>
      <c r="H93" s="3">
        <v>22792.762365333292</v>
      </c>
    </row>
    <row r="94" spans="1:8" x14ac:dyDescent="0.3">
      <c r="A94" s="7" t="s">
        <v>56</v>
      </c>
      <c r="B94" s="3">
        <v>19607.916986159169</v>
      </c>
      <c r="C94" s="3">
        <v>23818.240899408276</v>
      </c>
      <c r="D94" s="3">
        <v>43061.038317460319</v>
      </c>
      <c r="E94" s="3">
        <v>30592.77889338235</v>
      </c>
      <c r="F94" s="3">
        <v>17441.073534117633</v>
      </c>
      <c r="G94" s="3">
        <v>13329.36198666667</v>
      </c>
      <c r="H94" s="3">
        <v>24246.509133574025</v>
      </c>
    </row>
    <row r="95" spans="1:8" x14ac:dyDescent="0.3">
      <c r="A95" s="7" t="s">
        <v>21</v>
      </c>
      <c r="B95" s="3">
        <v>19858.466272527476</v>
      </c>
      <c r="C95" s="3">
        <v>22236.808742857123</v>
      </c>
      <c r="D95" s="3">
        <v>36009.099500000004</v>
      </c>
      <c r="E95" s="3">
        <v>30871.765011142063</v>
      </c>
      <c r="F95" s="3">
        <v>17136.206123827375</v>
      </c>
      <c r="G95" s="3">
        <v>13056.475658666657</v>
      </c>
      <c r="H95" s="3">
        <v>22946.674161449784</v>
      </c>
    </row>
    <row r="96" spans="1:8" x14ac:dyDescent="0.3">
      <c r="A96" s="7" t="s">
        <v>26575</v>
      </c>
      <c r="B96" s="3">
        <v>21119.031647887317</v>
      </c>
      <c r="C96" s="3">
        <v>21798.720651408436</v>
      </c>
      <c r="D96" s="3">
        <v>40834.900185430481</v>
      </c>
      <c r="E96" s="3">
        <v>24851.225675276746</v>
      </c>
      <c r="F96" s="3">
        <v>17167.659476309222</v>
      </c>
      <c r="G96" s="3">
        <v>13306.722461016945</v>
      </c>
      <c r="H96" s="3">
        <v>22898.844988023939</v>
      </c>
    </row>
    <row r="97" spans="1:8" x14ac:dyDescent="0.3">
      <c r="A97" s="7" t="s">
        <v>26588</v>
      </c>
      <c r="B97" s="1">
        <v>20092.348881537502</v>
      </c>
      <c r="C97" s="1">
        <v>22629.197769032231</v>
      </c>
      <c r="D97" s="1">
        <v>39665.195698846386</v>
      </c>
      <c r="E97" s="1">
        <v>30094.433841701524</v>
      </c>
      <c r="F97" s="1">
        <v>17659.678984222708</v>
      </c>
      <c r="G97" s="1">
        <v>12530.043844499074</v>
      </c>
      <c r="H97" s="1">
        <v>23388.879920799995</v>
      </c>
    </row>
  </sheetData>
  <pageMargins left="0.7" right="0.7" top="0.75" bottom="0.75" header="0.3" footer="0.3"/>
  <pageSetup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12A3C-4A8C-43AB-B229-1DF610D25470}">
  <dimension ref="C23:L62"/>
  <sheetViews>
    <sheetView topLeftCell="A22" workbookViewId="0">
      <selection activeCell="C43" sqref="C43"/>
    </sheetView>
  </sheetViews>
  <sheetFormatPr defaultRowHeight="14.4" x14ac:dyDescent="0.3"/>
  <cols>
    <col min="1" max="16384" width="8.88671875" style="9"/>
  </cols>
  <sheetData>
    <row r="23" spans="3:12" x14ac:dyDescent="0.3">
      <c r="C23" s="9" t="s">
        <v>36666</v>
      </c>
      <c r="L23" s="9" t="s">
        <v>36665</v>
      </c>
    </row>
    <row r="24" spans="3:12" x14ac:dyDescent="0.3">
      <c r="C24" s="9" t="s">
        <v>36664</v>
      </c>
    </row>
    <row r="25" spans="3:12" x14ac:dyDescent="0.3">
      <c r="C25" s="9" t="s">
        <v>36667</v>
      </c>
    </row>
    <row r="26" spans="3:12" x14ac:dyDescent="0.3">
      <c r="C26" s="9" t="s">
        <v>36669</v>
      </c>
    </row>
    <row r="43" spans="3:12" x14ac:dyDescent="0.3">
      <c r="C43" s="9" t="s">
        <v>36668</v>
      </c>
      <c r="L43" s="9" t="s">
        <v>36671</v>
      </c>
    </row>
    <row r="62" spans="12:12" x14ac:dyDescent="0.3">
      <c r="L62" s="9" t="s">
        <v>36688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A9886-A54F-4545-8488-C6C569D12C40}">
  <dimension ref="E3:F9"/>
  <sheetViews>
    <sheetView workbookViewId="0">
      <selection activeCell="E3" sqref="E3"/>
    </sheetView>
  </sheetViews>
  <sheetFormatPr defaultRowHeight="14.4" x14ac:dyDescent="0.3"/>
  <cols>
    <col min="5" max="5" width="70.44140625" customWidth="1"/>
    <col min="6" max="6" width="46.44140625" customWidth="1"/>
  </cols>
  <sheetData>
    <row r="3" spans="5:6" x14ac:dyDescent="0.3">
      <c r="E3" t="s">
        <v>36685</v>
      </c>
      <c r="F3" t="s">
        <v>36687</v>
      </c>
    </row>
    <row r="5" spans="5:6" ht="28.8" x14ac:dyDescent="0.3">
      <c r="E5" t="s">
        <v>36686</v>
      </c>
      <c r="F5" s="13" t="s">
        <v>36690</v>
      </c>
    </row>
    <row r="6" spans="5:6" ht="28.8" x14ac:dyDescent="0.3">
      <c r="E6" t="s">
        <v>36691</v>
      </c>
      <c r="F6" s="13" t="s">
        <v>36689</v>
      </c>
    </row>
    <row r="7" spans="5:6" ht="28.8" x14ac:dyDescent="0.3">
      <c r="E7" s="13" t="s">
        <v>36692</v>
      </c>
      <c r="F7" s="13" t="s">
        <v>36693</v>
      </c>
    </row>
    <row r="8" spans="5:6" ht="28.8" x14ac:dyDescent="0.3">
      <c r="E8" t="s">
        <v>36694</v>
      </c>
      <c r="F8" s="13" t="s">
        <v>36695</v>
      </c>
    </row>
    <row r="9" spans="5:6" ht="43.2" x14ac:dyDescent="0.3">
      <c r="F9" s="13" t="s">
        <v>36696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4DA4FF7-6F54-48A2-A777-0092FEA1A6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3 ) Healthcare_Data_v1</vt:lpstr>
      <vt:lpstr>Demographic Study of Medical Co</vt:lpstr>
      <vt:lpstr>Dashboard-Insights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Agrawal</dc:creator>
  <cp:lastModifiedBy>Mohit Agrawal</cp:lastModifiedBy>
  <dcterms:created xsi:type="dcterms:W3CDTF">2025-08-04T16:51:20Z</dcterms:created>
  <dcterms:modified xsi:type="dcterms:W3CDTF">2025-08-13T17:04:50Z</dcterms:modified>
</cp:coreProperties>
</file>